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jandro Newsom\Downloads\"/>
    </mc:Choice>
  </mc:AlternateContent>
  <bookViews>
    <workbookView xWindow="0" yWindow="0" windowWidth="23040" windowHeight="10092" activeTab="4"/>
  </bookViews>
  <sheets>
    <sheet name="Set up" sheetId="1" r:id="rId1"/>
    <sheet name="Company" sheetId="6" r:id="rId2"/>
    <sheet name="Capital Partner" sheetId="7" r:id="rId3"/>
    <sheet name="Loans" sheetId="12" r:id="rId4"/>
    <sheet name="Sheet5" sheetId="18" r:id="rId5"/>
    <sheet name="SingleLoanCalc" sheetId="16" r:id="rId6"/>
    <sheet name="Sheet1" sheetId="13" r:id="rId7"/>
    <sheet name="MultiLoanCalc" sheetId="19" r:id="rId8"/>
    <sheet name="Sheet2" sheetId="20" r:id="rId9"/>
    <sheet name="Amortization" sheetId="2" r:id="rId10"/>
    <sheet name="financing" sheetId="5" r:id="rId11"/>
    <sheet name="Structure" sheetId="3" r:id="rId12"/>
    <sheet name="PUT" sheetId="9" r:id="rId13"/>
    <sheet name="Default Curve" sheetId="10" r:id="rId14"/>
    <sheet name="Notes" sheetId="4" r:id="rId15"/>
  </sheets>
  <functionGroups builtInGroupCount="18"/>
  <calcPr calcId="171027"/>
</workbook>
</file>

<file path=xl/calcChain.xml><?xml version="1.0" encoding="utf-8"?>
<calcChain xmlns="http://schemas.openxmlformats.org/spreadsheetml/2006/main">
  <c r="P7" i="18" l="1"/>
  <c r="P8" i="18"/>
  <c r="P6" i="18"/>
  <c r="P5" i="18"/>
  <c r="P4" i="18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N2" i="16"/>
  <c r="M2" i="16"/>
  <c r="J2" i="16"/>
  <c r="I2" i="16"/>
  <c r="K2" i="16" l="1"/>
  <c r="L2" i="16" s="1"/>
  <c r="H2" i="20"/>
  <c r="I2" i="20"/>
  <c r="J2" i="20"/>
  <c r="L2" i="20"/>
  <c r="M2" i="20"/>
  <c r="H3" i="20"/>
  <c r="I3" i="20"/>
  <c r="L3" i="20"/>
  <c r="M3" i="20" s="1"/>
  <c r="H4" i="20"/>
  <c r="J4" i="20" s="1"/>
  <c r="I4" i="20"/>
  <c r="L4" i="20"/>
  <c r="M4" i="20"/>
  <c r="H5" i="20"/>
  <c r="I5" i="20"/>
  <c r="L5" i="20"/>
  <c r="M5" i="20" s="1"/>
  <c r="H6" i="20"/>
  <c r="I6" i="20"/>
  <c r="J6" i="20"/>
  <c r="L6" i="20"/>
  <c r="M6" i="20"/>
  <c r="H7" i="20"/>
  <c r="I7" i="20"/>
  <c r="L7" i="20"/>
  <c r="M7" i="20" s="1"/>
  <c r="H8" i="20"/>
  <c r="I8" i="20"/>
  <c r="J8" i="20"/>
  <c r="L8" i="20"/>
  <c r="M8" i="20"/>
  <c r="H9" i="20"/>
  <c r="I9" i="20"/>
  <c r="L9" i="20"/>
  <c r="M9" i="20" s="1"/>
  <c r="H10" i="20"/>
  <c r="I10" i="20"/>
  <c r="J10" i="20"/>
  <c r="L10" i="20"/>
  <c r="M10" i="20"/>
  <c r="H11" i="20"/>
  <c r="I11" i="20"/>
  <c r="L11" i="20"/>
  <c r="M11" i="20" s="1"/>
  <c r="H12" i="20"/>
  <c r="I12" i="20"/>
  <c r="J12" i="20"/>
  <c r="L12" i="20"/>
  <c r="M12" i="20"/>
  <c r="H13" i="20"/>
  <c r="J13" i="20" s="1"/>
  <c r="I13" i="20"/>
  <c r="L13" i="20"/>
  <c r="M13" i="20" s="1"/>
  <c r="K13" i="20" s="1"/>
  <c r="E3" i="16" l="1"/>
  <c r="I3" i="16" s="1"/>
  <c r="K5" i="20"/>
  <c r="J11" i="20"/>
  <c r="K11" i="20" s="1"/>
  <c r="J9" i="20"/>
  <c r="K9" i="20" s="1"/>
  <c r="J7" i="20"/>
  <c r="K7" i="20" s="1"/>
  <c r="J5" i="20"/>
  <c r="J3" i="20"/>
  <c r="K3" i="20" s="1"/>
  <c r="K12" i="20"/>
  <c r="K10" i="20"/>
  <c r="K8" i="20"/>
  <c r="K6" i="20"/>
  <c r="K4" i="20"/>
  <c r="K2" i="20"/>
  <c r="E105" i="19"/>
  <c r="E106" i="19"/>
  <c r="E107" i="19"/>
  <c r="E108" i="19"/>
  <c r="E3" i="19"/>
  <c r="J3" i="19" s="1"/>
  <c r="E4" i="19"/>
  <c r="J4" i="19" s="1"/>
  <c r="E2" i="19"/>
  <c r="I2" i="19" s="1"/>
  <c r="J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125" i="19"/>
  <c r="N126" i="19"/>
  <c r="N127" i="19"/>
  <c r="N128" i="19"/>
  <c r="N129" i="19"/>
  <c r="N130" i="19"/>
  <c r="N131" i="19"/>
  <c r="N132" i="19"/>
  <c r="N133" i="19"/>
  <c r="N134" i="19"/>
  <c r="N135" i="19"/>
  <c r="N136" i="19"/>
  <c r="N137" i="19"/>
  <c r="N138" i="19"/>
  <c r="N139" i="19"/>
  <c r="N140" i="19"/>
  <c r="N141" i="19"/>
  <c r="N142" i="19"/>
  <c r="N143" i="19"/>
  <c r="N144" i="19"/>
  <c r="N145" i="19"/>
  <c r="N146" i="19"/>
  <c r="N147" i="19"/>
  <c r="N148" i="19"/>
  <c r="N149" i="19"/>
  <c r="N150" i="19"/>
  <c r="N151" i="19"/>
  <c r="N152" i="19"/>
  <c r="N153" i="19"/>
  <c r="N154" i="19"/>
  <c r="N155" i="19"/>
  <c r="N156" i="19"/>
  <c r="N157" i="19"/>
  <c r="N158" i="19"/>
  <c r="N159" i="19"/>
  <c r="N160" i="19"/>
  <c r="N161" i="19"/>
  <c r="N162" i="19"/>
  <c r="N163" i="19"/>
  <c r="N164" i="19"/>
  <c r="N165" i="19"/>
  <c r="N166" i="19"/>
  <c r="N167" i="19"/>
  <c r="N168" i="19"/>
  <c r="N169" i="19"/>
  <c r="N170" i="19"/>
  <c r="N171" i="19"/>
  <c r="N172" i="19"/>
  <c r="N173" i="19"/>
  <c r="N174" i="19"/>
  <c r="N175" i="19"/>
  <c r="N176" i="19"/>
  <c r="N177" i="19"/>
  <c r="N178" i="19"/>
  <c r="N179" i="19"/>
  <c r="N180" i="19"/>
  <c r="N181" i="19"/>
  <c r="N182" i="19"/>
  <c r="N183" i="19"/>
  <c r="N184" i="19"/>
  <c r="N185" i="19"/>
  <c r="N186" i="19"/>
  <c r="N187" i="19"/>
  <c r="N188" i="19"/>
  <c r="N189" i="19"/>
  <c r="N190" i="19"/>
  <c r="N191" i="19"/>
  <c r="N192" i="19"/>
  <c r="N193" i="19"/>
  <c r="N194" i="19"/>
  <c r="N195" i="19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N259" i="19"/>
  <c r="N260" i="19"/>
  <c r="N261" i="19"/>
  <c r="N262" i="19"/>
  <c r="N263" i="19"/>
  <c r="N264" i="19"/>
  <c r="N265" i="19"/>
  <c r="N266" i="19"/>
  <c r="N267" i="19"/>
  <c r="N268" i="19"/>
  <c r="N269" i="19"/>
  <c r="N270" i="19"/>
  <c r="N271" i="19"/>
  <c r="N272" i="19"/>
  <c r="N273" i="19"/>
  <c r="N274" i="19"/>
  <c r="N275" i="19"/>
  <c r="N276" i="19"/>
  <c r="N277" i="19"/>
  <c r="N278" i="19"/>
  <c r="N279" i="19"/>
  <c r="N280" i="19"/>
  <c r="N281" i="19"/>
  <c r="N282" i="19"/>
  <c r="N283" i="19"/>
  <c r="N284" i="19"/>
  <c r="N285" i="19"/>
  <c r="N286" i="19"/>
  <c r="N287" i="19"/>
  <c r="N288" i="19"/>
  <c r="N289" i="19"/>
  <c r="N290" i="19"/>
  <c r="N291" i="19"/>
  <c r="N292" i="19"/>
  <c r="N293" i="19"/>
  <c r="N294" i="19"/>
  <c r="N295" i="19"/>
  <c r="N296" i="19"/>
  <c r="N297" i="19"/>
  <c r="N298" i="19"/>
  <c r="N299" i="19"/>
  <c r="N300" i="19"/>
  <c r="N301" i="19"/>
  <c r="N302" i="19"/>
  <c r="N303" i="19"/>
  <c r="N304" i="19"/>
  <c r="N305" i="19"/>
  <c r="N306" i="19"/>
  <c r="N307" i="19"/>
  <c r="N308" i="19"/>
  <c r="N309" i="19"/>
  <c r="N310" i="19"/>
  <c r="N311" i="19"/>
  <c r="N312" i="19"/>
  <c r="N313" i="19"/>
  <c r="N314" i="19"/>
  <c r="N315" i="19"/>
  <c r="N316" i="19"/>
  <c r="N317" i="19"/>
  <c r="N318" i="19"/>
  <c r="N319" i="19"/>
  <c r="N320" i="19"/>
  <c r="N321" i="19"/>
  <c r="N322" i="19"/>
  <c r="N323" i="19"/>
  <c r="N324" i="19"/>
  <c r="N325" i="19"/>
  <c r="N326" i="19"/>
  <c r="N327" i="19"/>
  <c r="N328" i="19"/>
  <c r="N329" i="19"/>
  <c r="N330" i="19"/>
  <c r="N331" i="19"/>
  <c r="N332" i="19"/>
  <c r="N333" i="19"/>
  <c r="N334" i="19"/>
  <c r="N335" i="19"/>
  <c r="N336" i="19"/>
  <c r="N337" i="19"/>
  <c r="N338" i="19"/>
  <c r="N339" i="19"/>
  <c r="N340" i="19"/>
  <c r="N341" i="19"/>
  <c r="N342" i="19"/>
  <c r="N343" i="19"/>
  <c r="N344" i="19"/>
  <c r="N345" i="19"/>
  <c r="N346" i="19"/>
  <c r="N347" i="19"/>
  <c r="N348" i="19"/>
  <c r="N349" i="19"/>
  <c r="N350" i="19"/>
  <c r="N351" i="19"/>
  <c r="N352" i="19"/>
  <c r="N353" i="19"/>
  <c r="N354" i="19"/>
  <c r="N355" i="19"/>
  <c r="N356" i="19"/>
  <c r="N357" i="19"/>
  <c r="N358" i="19"/>
  <c r="N359" i="19"/>
  <c r="N360" i="19"/>
  <c r="N361" i="19"/>
  <c r="N362" i="19"/>
  <c r="N363" i="19"/>
  <c r="N364" i="19"/>
  <c r="N365" i="19"/>
  <c r="N366" i="19"/>
  <c r="N367" i="19"/>
  <c r="N368" i="19"/>
  <c r="N369" i="19"/>
  <c r="N370" i="19"/>
  <c r="N371" i="19"/>
  <c r="N372" i="19"/>
  <c r="N373" i="19"/>
  <c r="N374" i="19"/>
  <c r="N375" i="19"/>
  <c r="N376" i="19"/>
  <c r="N377" i="19"/>
  <c r="N378" i="19"/>
  <c r="N379" i="19"/>
  <c r="N380" i="19"/>
  <c r="N381" i="19"/>
  <c r="N382" i="19"/>
  <c r="N383" i="19"/>
  <c r="N384" i="19"/>
  <c r="N385" i="19"/>
  <c r="N386" i="19"/>
  <c r="N387" i="19"/>
  <c r="N388" i="19"/>
  <c r="N389" i="19"/>
  <c r="N390" i="19"/>
  <c r="N391" i="19"/>
  <c r="N392" i="19"/>
  <c r="N393" i="19"/>
  <c r="N394" i="19"/>
  <c r="N395" i="19"/>
  <c r="N396" i="19"/>
  <c r="N397" i="19"/>
  <c r="N398" i="19"/>
  <c r="N399" i="19"/>
  <c r="N400" i="19"/>
  <c r="N401" i="19"/>
  <c r="N402" i="19"/>
  <c r="N403" i="19"/>
  <c r="N404" i="19"/>
  <c r="N405" i="19"/>
  <c r="N406" i="19"/>
  <c r="N407" i="19"/>
  <c r="N408" i="19"/>
  <c r="N409" i="19"/>
  <c r="N410" i="19"/>
  <c r="N411" i="19"/>
  <c r="N412" i="19"/>
  <c r="N413" i="19"/>
  <c r="N414" i="19"/>
  <c r="N415" i="19"/>
  <c r="N416" i="19"/>
  <c r="N417" i="19"/>
  <c r="N418" i="19"/>
  <c r="N419" i="19"/>
  <c r="N420" i="19"/>
  <c r="N421" i="19"/>
  <c r="N422" i="19"/>
  <c r="N423" i="19"/>
  <c r="N424" i="19"/>
  <c r="N425" i="19"/>
  <c r="N426" i="19"/>
  <c r="N427" i="19"/>
  <c r="N428" i="19"/>
  <c r="N429" i="19"/>
  <c r="N430" i="19"/>
  <c r="N431" i="19"/>
  <c r="N432" i="19"/>
  <c r="N433" i="19"/>
  <c r="N434" i="19"/>
  <c r="N435" i="19"/>
  <c r="N436" i="19"/>
  <c r="N437" i="19"/>
  <c r="N438" i="19"/>
  <c r="N439" i="19"/>
  <c r="N440" i="19"/>
  <c r="N441" i="19"/>
  <c r="N442" i="19"/>
  <c r="N443" i="19"/>
  <c r="N444" i="19"/>
  <c r="N445" i="19"/>
  <c r="N446" i="19"/>
  <c r="N447" i="19"/>
  <c r="N448" i="19"/>
  <c r="N449" i="19"/>
  <c r="N450" i="19"/>
  <c r="N451" i="19"/>
  <c r="N452" i="19"/>
  <c r="N453" i="19"/>
  <c r="N454" i="19"/>
  <c r="N455" i="19"/>
  <c r="N456" i="19"/>
  <c r="N457" i="19"/>
  <c r="N458" i="19"/>
  <c r="N459" i="19"/>
  <c r="N460" i="19"/>
  <c r="N461" i="19"/>
  <c r="N462" i="19"/>
  <c r="N463" i="19"/>
  <c r="N464" i="19"/>
  <c r="N465" i="19"/>
  <c r="N466" i="19"/>
  <c r="N467" i="19"/>
  <c r="N468" i="19"/>
  <c r="N469" i="19"/>
  <c r="N470" i="19"/>
  <c r="N471" i="19"/>
  <c r="N472" i="19"/>
  <c r="N473" i="19"/>
  <c r="N474" i="19"/>
  <c r="N475" i="19"/>
  <c r="N476" i="19"/>
  <c r="N477" i="19"/>
  <c r="N478" i="19"/>
  <c r="N479" i="19"/>
  <c r="N480" i="19"/>
  <c r="N481" i="19"/>
  <c r="N482" i="19"/>
  <c r="N483" i="19"/>
  <c r="N484" i="19"/>
  <c r="N485" i="19"/>
  <c r="N486" i="19"/>
  <c r="N487" i="19"/>
  <c r="N488" i="19"/>
  <c r="N489" i="19"/>
  <c r="N490" i="19"/>
  <c r="N491" i="19"/>
  <c r="N492" i="19"/>
  <c r="N493" i="19"/>
  <c r="N494" i="19"/>
  <c r="N495" i="19"/>
  <c r="N496" i="19"/>
  <c r="N497" i="19"/>
  <c r="N498" i="19"/>
  <c r="N499" i="19"/>
  <c r="N500" i="19"/>
  <c r="N501" i="19"/>
  <c r="N502" i="19"/>
  <c r="N503" i="19"/>
  <c r="N504" i="19"/>
  <c r="N505" i="19"/>
  <c r="N506" i="19"/>
  <c r="N507" i="19"/>
  <c r="N508" i="19"/>
  <c r="N509" i="19"/>
  <c r="N510" i="19"/>
  <c r="N511" i="19"/>
  <c r="N512" i="19"/>
  <c r="N513" i="19"/>
  <c r="N514" i="19"/>
  <c r="N515" i="19"/>
  <c r="N516" i="19"/>
  <c r="N517" i="19"/>
  <c r="N518" i="19"/>
  <c r="N519" i="19"/>
  <c r="N520" i="19"/>
  <c r="N521" i="19"/>
  <c r="N522" i="19"/>
  <c r="N523" i="19"/>
  <c r="N524" i="19"/>
  <c r="N525" i="19"/>
  <c r="N526" i="19"/>
  <c r="N527" i="19"/>
  <c r="N528" i="19"/>
  <c r="N529" i="19"/>
  <c r="N530" i="19"/>
  <c r="N531" i="19"/>
  <c r="N532" i="19"/>
  <c r="N533" i="19"/>
  <c r="N534" i="19"/>
  <c r="N535" i="19"/>
  <c r="N536" i="19"/>
  <c r="N537" i="19"/>
  <c r="N538" i="19"/>
  <c r="N539" i="19"/>
  <c r="N540" i="19"/>
  <c r="N541" i="19"/>
  <c r="N542" i="19"/>
  <c r="N543" i="19"/>
  <c r="N544" i="19"/>
  <c r="N545" i="19"/>
  <c r="N546" i="19"/>
  <c r="N547" i="19"/>
  <c r="N548" i="19"/>
  <c r="N549" i="19"/>
  <c r="N550" i="19"/>
  <c r="N551" i="19"/>
  <c r="N552" i="19"/>
  <c r="N553" i="19"/>
  <c r="N554" i="19"/>
  <c r="N555" i="19"/>
  <c r="N556" i="19"/>
  <c r="N557" i="19"/>
  <c r="N558" i="19"/>
  <c r="N559" i="19"/>
  <c r="N560" i="19"/>
  <c r="N561" i="19"/>
  <c r="N562" i="19"/>
  <c r="N563" i="19"/>
  <c r="N564" i="19"/>
  <c r="N565" i="19"/>
  <c r="N566" i="19"/>
  <c r="N567" i="19"/>
  <c r="N568" i="19"/>
  <c r="N569" i="19"/>
  <c r="N570" i="19"/>
  <c r="N571" i="19"/>
  <c r="N572" i="19"/>
  <c r="N573" i="19"/>
  <c r="N574" i="19"/>
  <c r="N575" i="19"/>
  <c r="N576" i="19"/>
  <c r="N577" i="19"/>
  <c r="N578" i="19"/>
  <c r="N579" i="19"/>
  <c r="N580" i="19"/>
  <c r="N581" i="19"/>
  <c r="N582" i="19"/>
  <c r="N583" i="19"/>
  <c r="N584" i="19"/>
  <c r="N585" i="19"/>
  <c r="N586" i="19"/>
  <c r="N587" i="19"/>
  <c r="N588" i="19"/>
  <c r="N589" i="19"/>
  <c r="N590" i="19"/>
  <c r="N591" i="19"/>
  <c r="N592" i="19"/>
  <c r="N593" i="19"/>
  <c r="N594" i="19"/>
  <c r="N595" i="19"/>
  <c r="N596" i="19"/>
  <c r="N597" i="19"/>
  <c r="N598" i="19"/>
  <c r="N599" i="19"/>
  <c r="N600" i="19"/>
  <c r="N601" i="19"/>
  <c r="N602" i="19"/>
  <c r="N603" i="19"/>
  <c r="N604" i="19"/>
  <c r="N605" i="19"/>
  <c r="N606" i="19"/>
  <c r="N607" i="19"/>
  <c r="N608" i="19"/>
  <c r="N609" i="19"/>
  <c r="N610" i="19"/>
  <c r="N611" i="19"/>
  <c r="N612" i="19"/>
  <c r="N613" i="19"/>
  <c r="N614" i="19"/>
  <c r="N615" i="19"/>
  <c r="N616" i="19"/>
  <c r="N617" i="19"/>
  <c r="N618" i="19"/>
  <c r="N619" i="19"/>
  <c r="N620" i="19"/>
  <c r="N621" i="19"/>
  <c r="N622" i="19"/>
  <c r="N623" i="19"/>
  <c r="N624" i="19"/>
  <c r="N625" i="19"/>
  <c r="N626" i="19"/>
  <c r="N627" i="19"/>
  <c r="N628" i="19"/>
  <c r="N629" i="19"/>
  <c r="N630" i="19"/>
  <c r="N631" i="19"/>
  <c r="N632" i="19"/>
  <c r="N633" i="19"/>
  <c r="N634" i="19"/>
  <c r="N635" i="19"/>
  <c r="N636" i="19"/>
  <c r="N637" i="19"/>
  <c r="N638" i="19"/>
  <c r="N639" i="19"/>
  <c r="N640" i="19"/>
  <c r="N641" i="19"/>
  <c r="N642" i="19"/>
  <c r="N643" i="19"/>
  <c r="N644" i="19"/>
  <c r="N645" i="19"/>
  <c r="N646" i="19"/>
  <c r="N647" i="19"/>
  <c r="N648" i="19"/>
  <c r="N649" i="19"/>
  <c r="N650" i="19"/>
  <c r="N651" i="19"/>
  <c r="N652" i="19"/>
  <c r="N653" i="19"/>
  <c r="N654" i="19"/>
  <c r="N655" i="19"/>
  <c r="N656" i="19"/>
  <c r="N657" i="19"/>
  <c r="N658" i="19"/>
  <c r="N659" i="19"/>
  <c r="N660" i="19"/>
  <c r="N661" i="19"/>
  <c r="N662" i="19"/>
  <c r="N663" i="19"/>
  <c r="N664" i="19"/>
  <c r="N665" i="19"/>
  <c r="N666" i="19"/>
  <c r="N667" i="19"/>
  <c r="N668" i="19"/>
  <c r="N669" i="19"/>
  <c r="N670" i="19"/>
  <c r="N671" i="19"/>
  <c r="N672" i="19"/>
  <c r="N673" i="19"/>
  <c r="N674" i="19"/>
  <c r="N675" i="19"/>
  <c r="N676" i="19"/>
  <c r="N677" i="19"/>
  <c r="N678" i="19"/>
  <c r="N679" i="19"/>
  <c r="N680" i="19"/>
  <c r="N681" i="19"/>
  <c r="N682" i="19"/>
  <c r="N683" i="19"/>
  <c r="N684" i="19"/>
  <c r="N685" i="19"/>
  <c r="N686" i="19"/>
  <c r="N687" i="19"/>
  <c r="N688" i="19"/>
  <c r="N689" i="19"/>
  <c r="N690" i="19"/>
  <c r="N691" i="19"/>
  <c r="N692" i="19"/>
  <c r="N693" i="19"/>
  <c r="N694" i="19"/>
  <c r="N695" i="19"/>
  <c r="N696" i="19"/>
  <c r="N697" i="19"/>
  <c r="N698" i="19"/>
  <c r="N699" i="19"/>
  <c r="N700" i="19"/>
  <c r="N701" i="19"/>
  <c r="N702" i="19"/>
  <c r="N703" i="19"/>
  <c r="N704" i="19"/>
  <c r="N705" i="19"/>
  <c r="N706" i="19"/>
  <c r="N707" i="19"/>
  <c r="N708" i="19"/>
  <c r="N709" i="19"/>
  <c r="N710" i="19"/>
  <c r="N711" i="19"/>
  <c r="N712" i="19"/>
  <c r="N713" i="19"/>
  <c r="N714" i="19"/>
  <c r="N715" i="19"/>
  <c r="N716" i="19"/>
  <c r="N717" i="19"/>
  <c r="N718" i="19"/>
  <c r="N719" i="19"/>
  <c r="N720" i="19"/>
  <c r="N721" i="19"/>
  <c r="N722" i="19"/>
  <c r="N723" i="19"/>
  <c r="N724" i="19"/>
  <c r="N725" i="19"/>
  <c r="N726" i="19"/>
  <c r="N727" i="19"/>
  <c r="N728" i="19"/>
  <c r="N729" i="19"/>
  <c r="N730" i="19"/>
  <c r="N731" i="19"/>
  <c r="N732" i="19"/>
  <c r="N733" i="19"/>
  <c r="N734" i="19"/>
  <c r="N735" i="19"/>
  <c r="N736" i="19"/>
  <c r="N737" i="19"/>
  <c r="N738" i="19"/>
  <c r="N739" i="19"/>
  <c r="N740" i="19"/>
  <c r="N741" i="19"/>
  <c r="N742" i="19"/>
  <c r="N743" i="19"/>
  <c r="N744" i="19"/>
  <c r="N745" i="19"/>
  <c r="N746" i="19"/>
  <c r="N747" i="19"/>
  <c r="N748" i="19"/>
  <c r="N749" i="19"/>
  <c r="N750" i="19"/>
  <c r="N751" i="19"/>
  <c r="N752" i="19"/>
  <c r="N753" i="19"/>
  <c r="N754" i="19"/>
  <c r="N755" i="19"/>
  <c r="N756" i="19"/>
  <c r="N757" i="19"/>
  <c r="N758" i="19"/>
  <c r="N759" i="19"/>
  <c r="N760" i="19"/>
  <c r="N761" i="19"/>
  <c r="N762" i="19"/>
  <c r="N763" i="19"/>
  <c r="N764" i="19"/>
  <c r="N765" i="19"/>
  <c r="N766" i="19"/>
  <c r="N767" i="19"/>
  <c r="N768" i="19"/>
  <c r="N769" i="19"/>
  <c r="N770" i="19"/>
  <c r="N771" i="19"/>
  <c r="N772" i="19"/>
  <c r="N773" i="19"/>
  <c r="N774" i="19"/>
  <c r="N775" i="19"/>
  <c r="N776" i="19"/>
  <c r="N777" i="19"/>
  <c r="N778" i="19"/>
  <c r="N779" i="19"/>
  <c r="N780" i="19"/>
  <c r="N781" i="19"/>
  <c r="N782" i="19"/>
  <c r="N783" i="19"/>
  <c r="N784" i="19"/>
  <c r="N785" i="19"/>
  <c r="N786" i="19"/>
  <c r="N787" i="19"/>
  <c r="N788" i="19"/>
  <c r="N789" i="19"/>
  <c r="N790" i="19"/>
  <c r="N791" i="19"/>
  <c r="N792" i="19"/>
  <c r="N793" i="19"/>
  <c r="N794" i="19"/>
  <c r="N795" i="19"/>
  <c r="N796" i="19"/>
  <c r="N797" i="19"/>
  <c r="N798" i="19"/>
  <c r="N799" i="19"/>
  <c r="N800" i="19"/>
  <c r="N801" i="19"/>
  <c r="N802" i="19"/>
  <c r="N803" i="19"/>
  <c r="N804" i="19"/>
  <c r="N805" i="19"/>
  <c r="N806" i="19"/>
  <c r="N807" i="19"/>
  <c r="N808" i="19"/>
  <c r="N809" i="19"/>
  <c r="N810" i="19"/>
  <c r="N811" i="19"/>
  <c r="N812" i="19"/>
  <c r="N813" i="19"/>
  <c r="N814" i="19"/>
  <c r="N815" i="19"/>
  <c r="N816" i="19"/>
  <c r="N817" i="19"/>
  <c r="N818" i="19"/>
  <c r="N819" i="19"/>
  <c r="N820" i="19"/>
  <c r="N821" i="19"/>
  <c r="N822" i="19"/>
  <c r="N823" i="19"/>
  <c r="N824" i="19"/>
  <c r="N825" i="19"/>
  <c r="N826" i="19"/>
  <c r="N827" i="19"/>
  <c r="N828" i="19"/>
  <c r="N829" i="19"/>
  <c r="N830" i="19"/>
  <c r="N831" i="19"/>
  <c r="N832" i="19"/>
  <c r="N833" i="19"/>
  <c r="N834" i="19"/>
  <c r="N835" i="19"/>
  <c r="N836" i="19"/>
  <c r="N837" i="19"/>
  <c r="N838" i="19"/>
  <c r="N839" i="19"/>
  <c r="N840" i="19"/>
  <c r="N841" i="19"/>
  <c r="N842" i="19"/>
  <c r="N843" i="19"/>
  <c r="N844" i="19"/>
  <c r="N845" i="19"/>
  <c r="N846" i="19"/>
  <c r="N847" i="19"/>
  <c r="N848" i="19"/>
  <c r="N849" i="19"/>
  <c r="N850" i="19"/>
  <c r="N851" i="19"/>
  <c r="N852" i="19"/>
  <c r="N853" i="19"/>
  <c r="N854" i="19"/>
  <c r="N855" i="19"/>
  <c r="N856" i="19"/>
  <c r="N857" i="19"/>
  <c r="N858" i="19"/>
  <c r="N859" i="19"/>
  <c r="N860" i="19"/>
  <c r="N861" i="19"/>
  <c r="N862" i="19"/>
  <c r="N863" i="19"/>
  <c r="N864" i="19"/>
  <c r="N865" i="19"/>
  <c r="N866" i="19"/>
  <c r="N867" i="19"/>
  <c r="N868" i="19"/>
  <c r="N869" i="19"/>
  <c r="N870" i="19"/>
  <c r="N871" i="19"/>
  <c r="N872" i="19"/>
  <c r="N873" i="19"/>
  <c r="N874" i="19"/>
  <c r="N875" i="19"/>
  <c r="N876" i="19"/>
  <c r="N877" i="19"/>
  <c r="N878" i="19"/>
  <c r="N879" i="19"/>
  <c r="N880" i="19"/>
  <c r="N881" i="19"/>
  <c r="N882" i="19"/>
  <c r="N883" i="19"/>
  <c r="N884" i="19"/>
  <c r="N885" i="19"/>
  <c r="N886" i="19"/>
  <c r="N887" i="19"/>
  <c r="N888" i="19"/>
  <c r="N889" i="19"/>
  <c r="N890" i="19"/>
  <c r="N891" i="19"/>
  <c r="N892" i="19"/>
  <c r="N893" i="19"/>
  <c r="N894" i="19"/>
  <c r="N895" i="19"/>
  <c r="N896" i="19"/>
  <c r="N897" i="19"/>
  <c r="N898" i="19"/>
  <c r="N899" i="19"/>
  <c r="N900" i="19"/>
  <c r="N901" i="19"/>
  <c r="N902" i="19"/>
  <c r="N903" i="19"/>
  <c r="N904" i="19"/>
  <c r="N905" i="19"/>
  <c r="N906" i="19"/>
  <c r="N907" i="19"/>
  <c r="N908" i="19"/>
  <c r="N909" i="19"/>
  <c r="N910" i="19"/>
  <c r="N911" i="19"/>
  <c r="N912" i="19"/>
  <c r="N913" i="19"/>
  <c r="N914" i="19"/>
  <c r="N915" i="19"/>
  <c r="N916" i="19"/>
  <c r="N917" i="19"/>
  <c r="N918" i="19"/>
  <c r="N919" i="19"/>
  <c r="N920" i="19"/>
  <c r="N921" i="19"/>
  <c r="N922" i="19"/>
  <c r="N923" i="19"/>
  <c r="N924" i="19"/>
  <c r="N925" i="19"/>
  <c r="N926" i="19"/>
  <c r="N927" i="19"/>
  <c r="N928" i="19"/>
  <c r="N929" i="19"/>
  <c r="N930" i="19"/>
  <c r="N931" i="19"/>
  <c r="N932" i="19"/>
  <c r="N933" i="19"/>
  <c r="N934" i="19"/>
  <c r="N935" i="19"/>
  <c r="N936" i="19"/>
  <c r="N937" i="19"/>
  <c r="N938" i="19"/>
  <c r="N939" i="19"/>
  <c r="N940" i="19"/>
  <c r="N941" i="19"/>
  <c r="N942" i="19"/>
  <c r="N943" i="19"/>
  <c r="N944" i="19"/>
  <c r="N945" i="19"/>
  <c r="N946" i="19"/>
  <c r="N947" i="19"/>
  <c r="N948" i="19"/>
  <c r="N949" i="19"/>
  <c r="N950" i="19"/>
  <c r="N951" i="19"/>
  <c r="N952" i="19"/>
  <c r="N953" i="19"/>
  <c r="N954" i="19"/>
  <c r="N955" i="19"/>
  <c r="N956" i="19"/>
  <c r="N957" i="19"/>
  <c r="N958" i="19"/>
  <c r="N959" i="19"/>
  <c r="N960" i="19"/>
  <c r="N961" i="19"/>
  <c r="N962" i="19"/>
  <c r="N963" i="19"/>
  <c r="N964" i="19"/>
  <c r="N965" i="19"/>
  <c r="N966" i="19"/>
  <c r="N967" i="19"/>
  <c r="N968" i="19"/>
  <c r="N969" i="19"/>
  <c r="N970" i="19"/>
  <c r="N971" i="19"/>
  <c r="N972" i="19"/>
  <c r="N973" i="19"/>
  <c r="N974" i="19"/>
  <c r="N975" i="19"/>
  <c r="N976" i="19"/>
  <c r="N977" i="19"/>
  <c r="N978" i="19"/>
  <c r="N979" i="19"/>
  <c r="N980" i="19"/>
  <c r="N981" i="19"/>
  <c r="N982" i="19"/>
  <c r="N983" i="19"/>
  <c r="N984" i="19"/>
  <c r="N985" i="19"/>
  <c r="N986" i="19"/>
  <c r="N987" i="19"/>
  <c r="N988" i="19"/>
  <c r="N989" i="19"/>
  <c r="N990" i="19"/>
  <c r="N991" i="19"/>
  <c r="N992" i="19"/>
  <c r="N993" i="19"/>
  <c r="N994" i="19"/>
  <c r="N995" i="19"/>
  <c r="N996" i="19"/>
  <c r="N997" i="19"/>
  <c r="N998" i="19"/>
  <c r="N999" i="19"/>
  <c r="N1000" i="19"/>
  <c r="N1001" i="19"/>
  <c r="N1002" i="19"/>
  <c r="N1003" i="19"/>
  <c r="N1004" i="19"/>
  <c r="N1005" i="19"/>
  <c r="N1006" i="19"/>
  <c r="N1007" i="19"/>
  <c r="N1008" i="19"/>
  <c r="N1009" i="19"/>
  <c r="N1010" i="19"/>
  <c r="N1011" i="19"/>
  <c r="N1012" i="19"/>
  <c r="N1013" i="19"/>
  <c r="N1014" i="19"/>
  <c r="N1015" i="19"/>
  <c r="N1016" i="19"/>
  <c r="N1017" i="19"/>
  <c r="N1018" i="19"/>
  <c r="N1019" i="19"/>
  <c r="N1020" i="19"/>
  <c r="N1021" i="19"/>
  <c r="N1022" i="19"/>
  <c r="N1023" i="19"/>
  <c r="N1024" i="19"/>
  <c r="N1025" i="19"/>
  <c r="N1026" i="19"/>
  <c r="N1027" i="19"/>
  <c r="N1028" i="19"/>
  <c r="N1029" i="19"/>
  <c r="N1030" i="19"/>
  <c r="N1031" i="19"/>
  <c r="N1032" i="19"/>
  <c r="N1033" i="19"/>
  <c r="N1034" i="19"/>
  <c r="N1035" i="19"/>
  <c r="N1036" i="19"/>
  <c r="N1037" i="19"/>
  <c r="N1038" i="19"/>
  <c r="N1039" i="19"/>
  <c r="N1040" i="19"/>
  <c r="N1041" i="19"/>
  <c r="N1042" i="19"/>
  <c r="N1043" i="19"/>
  <c r="N1044" i="19"/>
  <c r="N1045" i="19"/>
  <c r="N1046" i="19"/>
  <c r="N1047" i="19"/>
  <c r="N1048" i="19"/>
  <c r="N1049" i="19"/>
  <c r="N1050" i="19"/>
  <c r="N1051" i="19"/>
  <c r="N1052" i="19"/>
  <c r="N1053" i="19"/>
  <c r="N1054" i="19"/>
  <c r="N1055" i="19"/>
  <c r="N1056" i="19"/>
  <c r="N1057" i="19"/>
  <c r="N1058" i="19"/>
  <c r="N1059" i="19"/>
  <c r="N1060" i="19"/>
  <c r="N1061" i="19"/>
  <c r="N1062" i="19"/>
  <c r="N1063" i="19"/>
  <c r="N1064" i="19"/>
  <c r="N1065" i="19"/>
  <c r="N1066" i="19"/>
  <c r="N1067" i="19"/>
  <c r="N1068" i="19"/>
  <c r="N1069" i="19"/>
  <c r="N1070" i="19"/>
  <c r="N1071" i="19"/>
  <c r="N1072" i="19"/>
  <c r="N1073" i="19"/>
  <c r="N1074" i="19"/>
  <c r="N1075" i="19"/>
  <c r="N1076" i="19"/>
  <c r="N1077" i="19"/>
  <c r="N1078" i="19"/>
  <c r="N1079" i="19"/>
  <c r="N1080" i="19"/>
  <c r="N1081" i="19"/>
  <c r="N1082" i="19"/>
  <c r="N1083" i="19"/>
  <c r="N1084" i="19"/>
  <c r="N1085" i="19"/>
  <c r="N1086" i="19"/>
  <c r="N1087" i="19"/>
  <c r="N1088" i="19"/>
  <c r="N1089" i="19"/>
  <c r="N1090" i="19"/>
  <c r="N1091" i="19"/>
  <c r="N1092" i="19"/>
  <c r="N1093" i="19"/>
  <c r="N1094" i="19"/>
  <c r="N1095" i="19"/>
  <c r="N1096" i="19"/>
  <c r="N1097" i="19"/>
  <c r="N1098" i="19"/>
  <c r="N1099" i="19"/>
  <c r="N1100" i="19"/>
  <c r="N1101" i="19"/>
  <c r="N1102" i="19"/>
  <c r="N1103" i="19"/>
  <c r="N1104" i="19"/>
  <c r="N1105" i="19"/>
  <c r="N1106" i="19"/>
  <c r="N1107" i="19"/>
  <c r="N1108" i="19"/>
  <c r="N1109" i="19"/>
  <c r="N1110" i="19"/>
  <c r="N1111" i="19"/>
  <c r="N1112" i="19"/>
  <c r="N1113" i="19"/>
  <c r="N1114" i="19"/>
  <c r="N1115" i="19"/>
  <c r="N1116" i="19"/>
  <c r="N1117" i="19"/>
  <c r="N1118" i="19"/>
  <c r="N1119" i="19"/>
  <c r="N1120" i="19"/>
  <c r="N1121" i="19"/>
  <c r="N1122" i="19"/>
  <c r="N1123" i="19"/>
  <c r="N1124" i="19"/>
  <c r="N1125" i="19"/>
  <c r="N1126" i="19"/>
  <c r="N1127" i="19"/>
  <c r="N1128" i="19"/>
  <c r="N1129" i="19"/>
  <c r="N1130" i="19"/>
  <c r="N1131" i="19"/>
  <c r="N1132" i="19"/>
  <c r="N1133" i="19"/>
  <c r="N1134" i="19"/>
  <c r="N1135" i="19"/>
  <c r="N1136" i="19"/>
  <c r="N1137" i="19"/>
  <c r="N1138" i="19"/>
  <c r="N1139" i="19"/>
  <c r="N1140" i="19"/>
  <c r="N1141" i="19"/>
  <c r="N1142" i="19"/>
  <c r="N1143" i="19"/>
  <c r="N1144" i="19"/>
  <c r="N1145" i="19"/>
  <c r="N1146" i="19"/>
  <c r="N1147" i="19"/>
  <c r="N1148" i="19"/>
  <c r="N1149" i="19"/>
  <c r="N1150" i="19"/>
  <c r="N1151" i="19"/>
  <c r="N1152" i="19"/>
  <c r="N1153" i="19"/>
  <c r="N1154" i="19"/>
  <c r="N1155" i="19"/>
  <c r="N1156" i="19"/>
  <c r="N1157" i="19"/>
  <c r="N1158" i="19"/>
  <c r="N1159" i="19"/>
  <c r="N1160" i="19"/>
  <c r="N1161" i="19"/>
  <c r="N1162" i="19"/>
  <c r="N1163" i="19"/>
  <c r="N1164" i="19"/>
  <c r="N1165" i="19"/>
  <c r="N1166" i="19"/>
  <c r="N1167" i="19"/>
  <c r="N1168" i="19"/>
  <c r="N1169" i="19"/>
  <c r="N1170" i="19"/>
  <c r="N1171" i="19"/>
  <c r="N1172" i="19"/>
  <c r="N1173" i="19"/>
  <c r="N1174" i="19"/>
  <c r="N1175" i="19"/>
  <c r="N1176" i="19"/>
  <c r="N1177" i="19"/>
  <c r="N1178" i="19"/>
  <c r="N1179" i="19"/>
  <c r="N1180" i="19"/>
  <c r="N1181" i="19"/>
  <c r="N1182" i="19"/>
  <c r="N1183" i="19"/>
  <c r="N1184" i="19"/>
  <c r="N1185" i="19"/>
  <c r="N1186" i="19"/>
  <c r="N1187" i="19"/>
  <c r="N1188" i="19"/>
  <c r="N1189" i="19"/>
  <c r="N1190" i="19"/>
  <c r="N1191" i="19"/>
  <c r="N1192" i="19"/>
  <c r="N1193" i="19"/>
  <c r="N1194" i="19"/>
  <c r="N1195" i="19"/>
  <c r="N1196" i="19"/>
  <c r="N1197" i="19"/>
  <c r="N1198" i="19"/>
  <c r="N1199" i="19"/>
  <c r="N1200" i="19"/>
  <c r="N1201" i="19"/>
  <c r="N1202" i="19"/>
  <c r="N1203" i="19"/>
  <c r="N1204" i="19"/>
  <c r="N1205" i="19"/>
  <c r="N1206" i="19"/>
  <c r="N1207" i="19"/>
  <c r="N1208" i="19"/>
  <c r="N1209" i="19"/>
  <c r="N1210" i="19"/>
  <c r="N1211" i="19"/>
  <c r="N1212" i="19"/>
  <c r="N1213" i="19"/>
  <c r="N1214" i="19"/>
  <c r="N1215" i="19"/>
  <c r="N1216" i="19"/>
  <c r="N1217" i="19"/>
  <c r="N1218" i="19"/>
  <c r="N1219" i="19"/>
  <c r="N1220" i="19"/>
  <c r="N1221" i="19"/>
  <c r="N1222" i="19"/>
  <c r="N1223" i="19"/>
  <c r="N1224" i="19"/>
  <c r="N1225" i="19"/>
  <c r="N1226" i="19"/>
  <c r="N1227" i="19"/>
  <c r="N1228" i="19"/>
  <c r="N1229" i="19"/>
  <c r="N1230" i="19"/>
  <c r="N1231" i="19"/>
  <c r="N1232" i="19"/>
  <c r="N1233" i="19"/>
  <c r="N1234" i="19"/>
  <c r="N1235" i="19"/>
  <c r="N1236" i="19"/>
  <c r="N1237" i="19"/>
  <c r="N1238" i="19"/>
  <c r="N1239" i="19"/>
  <c r="N1240" i="19"/>
  <c r="N1241" i="19"/>
  <c r="N1242" i="19"/>
  <c r="N1243" i="19"/>
  <c r="N1244" i="19"/>
  <c r="N1245" i="19"/>
  <c r="N1246" i="19"/>
  <c r="N1247" i="19"/>
  <c r="N1248" i="19"/>
  <c r="N1249" i="19"/>
  <c r="N1250" i="19"/>
  <c r="N1251" i="19"/>
  <c r="N1252" i="19"/>
  <c r="N1253" i="19"/>
  <c r="N1254" i="19"/>
  <c r="N1255" i="19"/>
  <c r="N1256" i="19"/>
  <c r="N1257" i="19"/>
  <c r="N1258" i="19"/>
  <c r="N1259" i="19"/>
  <c r="N1260" i="19"/>
  <c r="N1261" i="19"/>
  <c r="N1262" i="19"/>
  <c r="N1263" i="19"/>
  <c r="N1264" i="19"/>
  <c r="N1265" i="19"/>
  <c r="N1266" i="19"/>
  <c r="N1267" i="19"/>
  <c r="N1268" i="19"/>
  <c r="N1269" i="19"/>
  <c r="N1270" i="19"/>
  <c r="N1271" i="19"/>
  <c r="N1272" i="19"/>
  <c r="N1273" i="19"/>
  <c r="N1274" i="19"/>
  <c r="N1275" i="19"/>
  <c r="N1276" i="19"/>
  <c r="N1277" i="19"/>
  <c r="N1278" i="19"/>
  <c r="N1279" i="19"/>
  <c r="N1280" i="19"/>
  <c r="N1281" i="19"/>
  <c r="N1282" i="19"/>
  <c r="N1283" i="19"/>
  <c r="N1284" i="19"/>
  <c r="N1285" i="19"/>
  <c r="N1286" i="19"/>
  <c r="N1287" i="19"/>
  <c r="N1288" i="19"/>
  <c r="N1289" i="19"/>
  <c r="N1290" i="19"/>
  <c r="N1291" i="19"/>
  <c r="N1292" i="19"/>
  <c r="N1293" i="19"/>
  <c r="N1294" i="19"/>
  <c r="N1295" i="19"/>
  <c r="N1296" i="19"/>
  <c r="N1297" i="19"/>
  <c r="N1298" i="19"/>
  <c r="N1299" i="19"/>
  <c r="N1300" i="19"/>
  <c r="N1301" i="19"/>
  <c r="N1302" i="19"/>
  <c r="N1303" i="19"/>
  <c r="N1304" i="19"/>
  <c r="N1305" i="19"/>
  <c r="N1306" i="19"/>
  <c r="N1307" i="19"/>
  <c r="N1308" i="19"/>
  <c r="N1309" i="19"/>
  <c r="N1310" i="19"/>
  <c r="N1311" i="19"/>
  <c r="N1312" i="19"/>
  <c r="N1313" i="19"/>
  <c r="N1314" i="19"/>
  <c r="N1315" i="19"/>
  <c r="N1316" i="19"/>
  <c r="N1317" i="19"/>
  <c r="N1318" i="19"/>
  <c r="N1319" i="19"/>
  <c r="N1320" i="19"/>
  <c r="N1321" i="19"/>
  <c r="N1322" i="19"/>
  <c r="N1323" i="19"/>
  <c r="N1324" i="19"/>
  <c r="N1325" i="19"/>
  <c r="N1326" i="19"/>
  <c r="N1327" i="19"/>
  <c r="N1328" i="19"/>
  <c r="N1329" i="19"/>
  <c r="N1330" i="19"/>
  <c r="N1331" i="19"/>
  <c r="N1332" i="19"/>
  <c r="N1333" i="19"/>
  <c r="N1334" i="19"/>
  <c r="N1335" i="19"/>
  <c r="N1336" i="19"/>
  <c r="N1337" i="19"/>
  <c r="N1338" i="19"/>
  <c r="N1339" i="19"/>
  <c r="N1340" i="19"/>
  <c r="N1341" i="19"/>
  <c r="N1342" i="19"/>
  <c r="N1343" i="19"/>
  <c r="N1344" i="19"/>
  <c r="N1345" i="19"/>
  <c r="N1346" i="19"/>
  <c r="N1347" i="19"/>
  <c r="N1348" i="19"/>
  <c r="N1349" i="19"/>
  <c r="N1350" i="19"/>
  <c r="N1351" i="19"/>
  <c r="N1352" i="19"/>
  <c r="N1353" i="19"/>
  <c r="N1354" i="19"/>
  <c r="N1355" i="19"/>
  <c r="N1356" i="19"/>
  <c r="N1357" i="19"/>
  <c r="N1358" i="19"/>
  <c r="N1359" i="19"/>
  <c r="N1360" i="19"/>
  <c r="N1361" i="19"/>
  <c r="N1362" i="19"/>
  <c r="N1363" i="19"/>
  <c r="N1364" i="19"/>
  <c r="N1365" i="19"/>
  <c r="N1366" i="19"/>
  <c r="N1367" i="19"/>
  <c r="N1368" i="19"/>
  <c r="N1369" i="19"/>
  <c r="N1370" i="19"/>
  <c r="N1371" i="19"/>
  <c r="N1372" i="19"/>
  <c r="N1373" i="19"/>
  <c r="N1374" i="19"/>
  <c r="N1375" i="19"/>
  <c r="N1376" i="19"/>
  <c r="N1377" i="19"/>
  <c r="N1378" i="19"/>
  <c r="N1379" i="19"/>
  <c r="N1380" i="19"/>
  <c r="N1381" i="19"/>
  <c r="N1382" i="19"/>
  <c r="N1383" i="19"/>
  <c r="N1384" i="19"/>
  <c r="N1385" i="19"/>
  <c r="N1386" i="19"/>
  <c r="N1387" i="19"/>
  <c r="N1388" i="19"/>
  <c r="N1389" i="19"/>
  <c r="N1390" i="19"/>
  <c r="N1391" i="19"/>
  <c r="N1392" i="19"/>
  <c r="N1393" i="19"/>
  <c r="N1394" i="19"/>
  <c r="N1395" i="19"/>
  <c r="N1396" i="19"/>
  <c r="N1397" i="19"/>
  <c r="N1398" i="19"/>
  <c r="N1399" i="19"/>
  <c r="N1400" i="19"/>
  <c r="N1401" i="19"/>
  <c r="N1402" i="19"/>
  <c r="N1403" i="19"/>
  <c r="N1404" i="19"/>
  <c r="N1405" i="19"/>
  <c r="N1406" i="19"/>
  <c r="N1407" i="19"/>
  <c r="N1408" i="19"/>
  <c r="N1409" i="19"/>
  <c r="N1410" i="19"/>
  <c r="N1411" i="19"/>
  <c r="N1412" i="19"/>
  <c r="N1413" i="19"/>
  <c r="N1414" i="19"/>
  <c r="N1415" i="19"/>
  <c r="N1416" i="19"/>
  <c r="N1417" i="19"/>
  <c r="N1418" i="19"/>
  <c r="N1419" i="19"/>
  <c r="N1420" i="19"/>
  <c r="N1421" i="19"/>
  <c r="N1422" i="19"/>
  <c r="N1423" i="19"/>
  <c r="N1424" i="19"/>
  <c r="N1425" i="19"/>
  <c r="N1426" i="19"/>
  <c r="N1427" i="19"/>
  <c r="N1428" i="19"/>
  <c r="N1429" i="19"/>
  <c r="N1430" i="19"/>
  <c r="N1431" i="19"/>
  <c r="N1432" i="19"/>
  <c r="N1433" i="19"/>
  <c r="N1434" i="19"/>
  <c r="N1435" i="19"/>
  <c r="N1436" i="19"/>
  <c r="N1437" i="19"/>
  <c r="N1438" i="19"/>
  <c r="N1439" i="19"/>
  <c r="N1440" i="19"/>
  <c r="N1441" i="19"/>
  <c r="N1442" i="19"/>
  <c r="N1443" i="19"/>
  <c r="N1444" i="19"/>
  <c r="N1445" i="19"/>
  <c r="N1446" i="19"/>
  <c r="N1447" i="19"/>
  <c r="N1448" i="19"/>
  <c r="N1449" i="19"/>
  <c r="N1450" i="19"/>
  <c r="N1451" i="19"/>
  <c r="N1452" i="19"/>
  <c r="N1453" i="19"/>
  <c r="N1454" i="19"/>
  <c r="N1455" i="19"/>
  <c r="N1456" i="19"/>
  <c r="N1457" i="19"/>
  <c r="N1458" i="19"/>
  <c r="N1459" i="19"/>
  <c r="N1460" i="19"/>
  <c r="N1461" i="19"/>
  <c r="N1462" i="19"/>
  <c r="N1463" i="19"/>
  <c r="N1464" i="19"/>
  <c r="N1465" i="19"/>
  <c r="N1466" i="19"/>
  <c r="N1467" i="19"/>
  <c r="N1468" i="19"/>
  <c r="N1469" i="19"/>
  <c r="N1470" i="19"/>
  <c r="N1471" i="19"/>
  <c r="N1472" i="19"/>
  <c r="N1473" i="19"/>
  <c r="N1474" i="19"/>
  <c r="N1475" i="19"/>
  <c r="N1476" i="19"/>
  <c r="N1477" i="19"/>
  <c r="N1478" i="19"/>
  <c r="N1479" i="19"/>
  <c r="N1480" i="19"/>
  <c r="N1481" i="19"/>
  <c r="N1482" i="19"/>
  <c r="N1483" i="19"/>
  <c r="N1484" i="19"/>
  <c r="N1485" i="19"/>
  <c r="N1486" i="19"/>
  <c r="N1487" i="19"/>
  <c r="N1488" i="19"/>
  <c r="N1489" i="19"/>
  <c r="N1490" i="19"/>
  <c r="N1491" i="19"/>
  <c r="N1492" i="19"/>
  <c r="N1493" i="19"/>
  <c r="N1494" i="19"/>
  <c r="N1495" i="19"/>
  <c r="N1496" i="19"/>
  <c r="N1497" i="19"/>
  <c r="N1498" i="19"/>
  <c r="N1499" i="19"/>
  <c r="N1500" i="19"/>
  <c r="N1501" i="19"/>
  <c r="N1502" i="19"/>
  <c r="N1503" i="19"/>
  <c r="N1504" i="19"/>
  <c r="N1505" i="19"/>
  <c r="N1506" i="19"/>
  <c r="N1507" i="19"/>
  <c r="N1508" i="19"/>
  <c r="N1509" i="19"/>
  <c r="N1510" i="19"/>
  <c r="N1511" i="19"/>
  <c r="N1512" i="19"/>
  <c r="N1513" i="19"/>
  <c r="N1514" i="19"/>
  <c r="N1515" i="19"/>
  <c r="N1516" i="19"/>
  <c r="N1517" i="19"/>
  <c r="N1518" i="19"/>
  <c r="N1519" i="19"/>
  <c r="N1520" i="19"/>
  <c r="N1521" i="19"/>
  <c r="N1522" i="19"/>
  <c r="N1523" i="19"/>
  <c r="N1524" i="19"/>
  <c r="N1525" i="19"/>
  <c r="N1526" i="19"/>
  <c r="N1527" i="19"/>
  <c r="N1528" i="19"/>
  <c r="N1529" i="19"/>
  <c r="N1530" i="19"/>
  <c r="N1531" i="19"/>
  <c r="N1532" i="19"/>
  <c r="N1533" i="19"/>
  <c r="N1534" i="19"/>
  <c r="N1535" i="19"/>
  <c r="N1536" i="19"/>
  <c r="N1537" i="19"/>
  <c r="N1538" i="19"/>
  <c r="N1539" i="19"/>
  <c r="N1540" i="19"/>
  <c r="N1541" i="19"/>
  <c r="N1542" i="19"/>
  <c r="N1543" i="19"/>
  <c r="N1544" i="19"/>
  <c r="N1545" i="19"/>
  <c r="N1546" i="19"/>
  <c r="N1547" i="19"/>
  <c r="N1548" i="19"/>
  <c r="N1549" i="19"/>
  <c r="N1550" i="19"/>
  <c r="N1551" i="19"/>
  <c r="N1552" i="19"/>
  <c r="N1553" i="19"/>
  <c r="N1554" i="19"/>
  <c r="N1555" i="19"/>
  <c r="N1556" i="19"/>
  <c r="N1557" i="19"/>
  <c r="N1558" i="19"/>
  <c r="N1559" i="19"/>
  <c r="N1560" i="19"/>
  <c r="N1561" i="19"/>
  <c r="N1562" i="19"/>
  <c r="N1563" i="19"/>
  <c r="N1564" i="19"/>
  <c r="N1565" i="19"/>
  <c r="N1566" i="19"/>
  <c r="N1567" i="19"/>
  <c r="N1568" i="19"/>
  <c r="N1569" i="19"/>
  <c r="N1570" i="19"/>
  <c r="N1571" i="19"/>
  <c r="N1572" i="19"/>
  <c r="N1573" i="19"/>
  <c r="N1574" i="19"/>
  <c r="N1575" i="19"/>
  <c r="N1576" i="19"/>
  <c r="N1577" i="19"/>
  <c r="N1578" i="19"/>
  <c r="N1579" i="19"/>
  <c r="N1580" i="19"/>
  <c r="N1581" i="19"/>
  <c r="N1582" i="19"/>
  <c r="N1583" i="19"/>
  <c r="N1584" i="19"/>
  <c r="N1585" i="19"/>
  <c r="N1586" i="19"/>
  <c r="N1587" i="19"/>
  <c r="N1588" i="19"/>
  <c r="N1589" i="19"/>
  <c r="N1590" i="19"/>
  <c r="N1591" i="19"/>
  <c r="N1592" i="19"/>
  <c r="N1593" i="19"/>
  <c r="N1594" i="19"/>
  <c r="N1595" i="19"/>
  <c r="N1596" i="19"/>
  <c r="N1597" i="19"/>
  <c r="N1598" i="19"/>
  <c r="N1599" i="19"/>
  <c r="N1600" i="19"/>
  <c r="N1601" i="19"/>
  <c r="N1602" i="19"/>
  <c r="N1603" i="19"/>
  <c r="N1604" i="19"/>
  <c r="N1605" i="19"/>
  <c r="N1606" i="19"/>
  <c r="N1607" i="19"/>
  <c r="N1608" i="19"/>
  <c r="N1609" i="19"/>
  <c r="N1610" i="19"/>
  <c r="N1611" i="19"/>
  <c r="N1612" i="19"/>
  <c r="N1613" i="19"/>
  <c r="N1614" i="19"/>
  <c r="N1615" i="19"/>
  <c r="N1616" i="19"/>
  <c r="N1617" i="19"/>
  <c r="N1618" i="19"/>
  <c r="N1619" i="19"/>
  <c r="N1620" i="19"/>
  <c r="N1621" i="19"/>
  <c r="N1622" i="19"/>
  <c r="N1623" i="19"/>
  <c r="N1624" i="19"/>
  <c r="N1625" i="19"/>
  <c r="N1626" i="19"/>
  <c r="N1627" i="19"/>
  <c r="N1628" i="19"/>
  <c r="N1629" i="19"/>
  <c r="N1630" i="19"/>
  <c r="N1631" i="19"/>
  <c r="N1632" i="19"/>
  <c r="N1633" i="19"/>
  <c r="N1634" i="19"/>
  <c r="N1635" i="19"/>
  <c r="N1636" i="19"/>
  <c r="N1637" i="19"/>
  <c r="N1638" i="19"/>
  <c r="N1639" i="19"/>
  <c r="N1640" i="19"/>
  <c r="N1641" i="19"/>
  <c r="N1642" i="19"/>
  <c r="N1643" i="19"/>
  <c r="N1644" i="19"/>
  <c r="N1645" i="19"/>
  <c r="N1646" i="19"/>
  <c r="N1647" i="19"/>
  <c r="N1648" i="19"/>
  <c r="N1649" i="19"/>
  <c r="N1650" i="19"/>
  <c r="N1651" i="19"/>
  <c r="N1652" i="19"/>
  <c r="N1653" i="19"/>
  <c r="N1654" i="19"/>
  <c r="N1655" i="19"/>
  <c r="N1656" i="19"/>
  <c r="N1657" i="19"/>
  <c r="N1658" i="19"/>
  <c r="N1659" i="19"/>
  <c r="N1660" i="19"/>
  <c r="N1661" i="19"/>
  <c r="N1662" i="19"/>
  <c r="N1663" i="19"/>
  <c r="N1664" i="19"/>
  <c r="N1665" i="19"/>
  <c r="N1666" i="19"/>
  <c r="N1667" i="19"/>
  <c r="N1668" i="19"/>
  <c r="N1669" i="19"/>
  <c r="N1670" i="19"/>
  <c r="N1671" i="19"/>
  <c r="N1672" i="19"/>
  <c r="N1673" i="19"/>
  <c r="N1674" i="19"/>
  <c r="N1675" i="19"/>
  <c r="N1676" i="19"/>
  <c r="N1677" i="19"/>
  <c r="N1678" i="19"/>
  <c r="N1679" i="19"/>
  <c r="N1680" i="19"/>
  <c r="N1681" i="19"/>
  <c r="N1682" i="19"/>
  <c r="N1683" i="19"/>
  <c r="N1684" i="19"/>
  <c r="N1685" i="19"/>
  <c r="N1686" i="19"/>
  <c r="N1687" i="19"/>
  <c r="N1688" i="19"/>
  <c r="N1689" i="19"/>
  <c r="N1690" i="19"/>
  <c r="N1691" i="19"/>
  <c r="N1692" i="19"/>
  <c r="N1693" i="19"/>
  <c r="N1694" i="19"/>
  <c r="N1695" i="19"/>
  <c r="N1696" i="19"/>
  <c r="N1697" i="19"/>
  <c r="N1698" i="19"/>
  <c r="N1699" i="19"/>
  <c r="N1700" i="19"/>
  <c r="N1701" i="19"/>
  <c r="N1702" i="19"/>
  <c r="N1703" i="19"/>
  <c r="N1704" i="19"/>
  <c r="N1705" i="19"/>
  <c r="N1706" i="19"/>
  <c r="N1707" i="19"/>
  <c r="N1708" i="19"/>
  <c r="N1709" i="19"/>
  <c r="N1710" i="19"/>
  <c r="N1711" i="19"/>
  <c r="N1712" i="19"/>
  <c r="N1713" i="19"/>
  <c r="N1714" i="19"/>
  <c r="N1715" i="19"/>
  <c r="N1716" i="19"/>
  <c r="N1717" i="19"/>
  <c r="N1718" i="19"/>
  <c r="N1719" i="19"/>
  <c r="N1720" i="19"/>
  <c r="N1721" i="19"/>
  <c r="N1722" i="19"/>
  <c r="N1723" i="19"/>
  <c r="N1724" i="19"/>
  <c r="N1725" i="19"/>
  <c r="N1726" i="19"/>
  <c r="N1727" i="19"/>
  <c r="N1728" i="19"/>
  <c r="N1729" i="19"/>
  <c r="N1730" i="19"/>
  <c r="N1731" i="19"/>
  <c r="N1732" i="19"/>
  <c r="N1733" i="19"/>
  <c r="N1734" i="19"/>
  <c r="N1735" i="19"/>
  <c r="N1736" i="19"/>
  <c r="N1737" i="19"/>
  <c r="N1738" i="19"/>
  <c r="N1739" i="19"/>
  <c r="N1740" i="19"/>
  <c r="N1741" i="19"/>
  <c r="N1742" i="19"/>
  <c r="N1743" i="19"/>
  <c r="N1744" i="19"/>
  <c r="N1745" i="19"/>
  <c r="N1746" i="19"/>
  <c r="N1747" i="19"/>
  <c r="N1748" i="19"/>
  <c r="N1749" i="19"/>
  <c r="N1750" i="19"/>
  <c r="N1751" i="19"/>
  <c r="N1752" i="19"/>
  <c r="N1753" i="19"/>
  <c r="N1754" i="19"/>
  <c r="N1755" i="19"/>
  <c r="N1756" i="19"/>
  <c r="N1757" i="19"/>
  <c r="N1758" i="19"/>
  <c r="N1759" i="19"/>
  <c r="N1760" i="19"/>
  <c r="N1761" i="19"/>
  <c r="N1762" i="19"/>
  <c r="N1763" i="19"/>
  <c r="N1764" i="19"/>
  <c r="N1765" i="19"/>
  <c r="N1766" i="19"/>
  <c r="N1767" i="19"/>
  <c r="N1768" i="19"/>
  <c r="N1769" i="19"/>
  <c r="N1770" i="19"/>
  <c r="N1771" i="19"/>
  <c r="N1772" i="19"/>
  <c r="N1773" i="19"/>
  <c r="N1774" i="19"/>
  <c r="N1775" i="19"/>
  <c r="N1776" i="19"/>
  <c r="N1777" i="19"/>
  <c r="N1778" i="19"/>
  <c r="N1779" i="19"/>
  <c r="N1780" i="19"/>
  <c r="N1781" i="19"/>
  <c r="N1782" i="19"/>
  <c r="N1783" i="19"/>
  <c r="N1784" i="19"/>
  <c r="N1785" i="19"/>
  <c r="N1786" i="19"/>
  <c r="N1787" i="19"/>
  <c r="N1788" i="19"/>
  <c r="N1789" i="19"/>
  <c r="N1790" i="19"/>
  <c r="N1791" i="19"/>
  <c r="N1792" i="19"/>
  <c r="N1793" i="19"/>
  <c r="N1794" i="19"/>
  <c r="N1795" i="19"/>
  <c r="N1796" i="19"/>
  <c r="N1797" i="19"/>
  <c r="N1798" i="19"/>
  <c r="N1799" i="19"/>
  <c r="N1800" i="19"/>
  <c r="N1801" i="19"/>
  <c r="N1802" i="19"/>
  <c r="N1803" i="19"/>
  <c r="N1804" i="19"/>
  <c r="N1805" i="19"/>
  <c r="N1806" i="19"/>
  <c r="N1807" i="19"/>
  <c r="N1808" i="19"/>
  <c r="N1809" i="19"/>
  <c r="N1810" i="19"/>
  <c r="N1811" i="19"/>
  <c r="N1812" i="19"/>
  <c r="N1813" i="19"/>
  <c r="N1814" i="19"/>
  <c r="N1815" i="19"/>
  <c r="N1816" i="19"/>
  <c r="N1817" i="19"/>
  <c r="N1818" i="19"/>
  <c r="N1819" i="19"/>
  <c r="N1820" i="19"/>
  <c r="N1821" i="19"/>
  <c r="N1822" i="19"/>
  <c r="N1823" i="19"/>
  <c r="N1824" i="19"/>
  <c r="N1825" i="19"/>
  <c r="N1826" i="19"/>
  <c r="N1827" i="19"/>
  <c r="N1828" i="19"/>
  <c r="N1829" i="19"/>
  <c r="N1830" i="19"/>
  <c r="N1831" i="19"/>
  <c r="N1832" i="19"/>
  <c r="N1833" i="19"/>
  <c r="N1834" i="19"/>
  <c r="N1835" i="19"/>
  <c r="N1836" i="19"/>
  <c r="N1837" i="19"/>
  <c r="N1838" i="19"/>
  <c r="N1839" i="19"/>
  <c r="N1840" i="19"/>
  <c r="N1841" i="19"/>
  <c r="N1842" i="19"/>
  <c r="N1843" i="19"/>
  <c r="N1844" i="19"/>
  <c r="N1845" i="19"/>
  <c r="N1846" i="19"/>
  <c r="N1847" i="19"/>
  <c r="N1848" i="19"/>
  <c r="N1849" i="19"/>
  <c r="N1850" i="19"/>
  <c r="N1851" i="19"/>
  <c r="N1852" i="19"/>
  <c r="N1853" i="19"/>
  <c r="N1854" i="19"/>
  <c r="N1855" i="19"/>
  <c r="N1856" i="19"/>
  <c r="N1857" i="19"/>
  <c r="N1858" i="19"/>
  <c r="N1859" i="19"/>
  <c r="N1860" i="19"/>
  <c r="N1861" i="19"/>
  <c r="N1862" i="19"/>
  <c r="N1863" i="19"/>
  <c r="N1864" i="19"/>
  <c r="N1865" i="19"/>
  <c r="N1866" i="19"/>
  <c r="N1867" i="19"/>
  <c r="N1868" i="19"/>
  <c r="N1869" i="19"/>
  <c r="N1870" i="19"/>
  <c r="N1871" i="19"/>
  <c r="N1872" i="19"/>
  <c r="N1873" i="19"/>
  <c r="N1874" i="19"/>
  <c r="N1875" i="19"/>
  <c r="N1876" i="19"/>
  <c r="N1877" i="19"/>
  <c r="N1878" i="19"/>
  <c r="N1879" i="19"/>
  <c r="N1880" i="19"/>
  <c r="N1881" i="19"/>
  <c r="N1882" i="19"/>
  <c r="N1883" i="19"/>
  <c r="N1884" i="19"/>
  <c r="N1885" i="19"/>
  <c r="N1886" i="19"/>
  <c r="N1887" i="19"/>
  <c r="N1888" i="19"/>
  <c r="N1889" i="19"/>
  <c r="N1890" i="19"/>
  <c r="N1891" i="19"/>
  <c r="N1892" i="19"/>
  <c r="N1893" i="19"/>
  <c r="N1894" i="19"/>
  <c r="N1895" i="19"/>
  <c r="N1896" i="19"/>
  <c r="N1897" i="19"/>
  <c r="N1898" i="19"/>
  <c r="N1899" i="19"/>
  <c r="N1900" i="19"/>
  <c r="N1901" i="19"/>
  <c r="N1902" i="19"/>
  <c r="N1903" i="19"/>
  <c r="N1904" i="19"/>
  <c r="N1905" i="19"/>
  <c r="N1906" i="19"/>
  <c r="N1907" i="19"/>
  <c r="N1908" i="19"/>
  <c r="N1909" i="19"/>
  <c r="N1910" i="19"/>
  <c r="N1911" i="19"/>
  <c r="N1912" i="19"/>
  <c r="N1913" i="19"/>
  <c r="N1914" i="19"/>
  <c r="N1915" i="19"/>
  <c r="N1916" i="19"/>
  <c r="N1917" i="19"/>
  <c r="N1918" i="19"/>
  <c r="N1919" i="19"/>
  <c r="N1920" i="19"/>
  <c r="N1921" i="19"/>
  <c r="N1922" i="19"/>
  <c r="N1923" i="19"/>
  <c r="N1924" i="19"/>
  <c r="N1925" i="19"/>
  <c r="N1926" i="19"/>
  <c r="N1927" i="19"/>
  <c r="N1928" i="19"/>
  <c r="N1929" i="19"/>
  <c r="N1930" i="19"/>
  <c r="N1931" i="19"/>
  <c r="N1932" i="19"/>
  <c r="N1933" i="19"/>
  <c r="N1934" i="19"/>
  <c r="N1935" i="19"/>
  <c r="N1936" i="19"/>
  <c r="N1937" i="19"/>
  <c r="N1938" i="19"/>
  <c r="N1939" i="19"/>
  <c r="N1940" i="19"/>
  <c r="N1941" i="19"/>
  <c r="N1942" i="19"/>
  <c r="N1943" i="19"/>
  <c r="N1944" i="19"/>
  <c r="N1945" i="19"/>
  <c r="N1946" i="19"/>
  <c r="N1947" i="19"/>
  <c r="N1948" i="19"/>
  <c r="N1949" i="19"/>
  <c r="N1950" i="19"/>
  <c r="N1951" i="19"/>
  <c r="N1952" i="19"/>
  <c r="N1953" i="19"/>
  <c r="N1954" i="19"/>
  <c r="N1955" i="19"/>
  <c r="N1956" i="19"/>
  <c r="N1957" i="19"/>
  <c r="N1958" i="19"/>
  <c r="N1959" i="19"/>
  <c r="N1960" i="19"/>
  <c r="N1961" i="19"/>
  <c r="N1962" i="19"/>
  <c r="N1963" i="19"/>
  <c r="N1964" i="19"/>
  <c r="N1965" i="19"/>
  <c r="N1966" i="19"/>
  <c r="N1967" i="19"/>
  <c r="N1968" i="19"/>
  <c r="N1969" i="19"/>
  <c r="N1970" i="19"/>
  <c r="N1971" i="19"/>
  <c r="N1972" i="19"/>
  <c r="N1973" i="19"/>
  <c r="N1974" i="19"/>
  <c r="N1975" i="19"/>
  <c r="N1976" i="19"/>
  <c r="N1977" i="19"/>
  <c r="N1978" i="19"/>
  <c r="N1979" i="19"/>
  <c r="N1980" i="19"/>
  <c r="N1981" i="19"/>
  <c r="N1982" i="19"/>
  <c r="N1983" i="19"/>
  <c r="N1984" i="19"/>
  <c r="N1985" i="19"/>
  <c r="N1986" i="19"/>
  <c r="N1987" i="19"/>
  <c r="N1988" i="19"/>
  <c r="N1989" i="19"/>
  <c r="N1990" i="19"/>
  <c r="N1991" i="19"/>
  <c r="N1992" i="19"/>
  <c r="N1993" i="19"/>
  <c r="N1994" i="19"/>
  <c r="N1995" i="19"/>
  <c r="N1996" i="19"/>
  <c r="N1997" i="19"/>
  <c r="N1998" i="19"/>
  <c r="N1999" i="19"/>
  <c r="N2000" i="19"/>
  <c r="N2001" i="19"/>
  <c r="N2002" i="19"/>
  <c r="N2003" i="19"/>
  <c r="N2004" i="19"/>
  <c r="N2005" i="19"/>
  <c r="N2006" i="19"/>
  <c r="N2007" i="19"/>
  <c r="N2008" i="19"/>
  <c r="N2009" i="19"/>
  <c r="N2010" i="19"/>
  <c r="N2011" i="19"/>
  <c r="N2012" i="19"/>
  <c r="N2013" i="19"/>
  <c r="N2014" i="19"/>
  <c r="N2015" i="19"/>
  <c r="N2016" i="19"/>
  <c r="N2017" i="19"/>
  <c r="N2018" i="19"/>
  <c r="N2019" i="19"/>
  <c r="N2020" i="19"/>
  <c r="N2021" i="19"/>
  <c r="N2022" i="19"/>
  <c r="N2023" i="19"/>
  <c r="N2024" i="19"/>
  <c r="N2025" i="19"/>
  <c r="N2026" i="19"/>
  <c r="N2027" i="19"/>
  <c r="N2028" i="19"/>
  <c r="N2029" i="19"/>
  <c r="N2030" i="19"/>
  <c r="N2031" i="19"/>
  <c r="N2032" i="19"/>
  <c r="N2033" i="19"/>
  <c r="N2034" i="19"/>
  <c r="N2035" i="19"/>
  <c r="N2036" i="19"/>
  <c r="N2037" i="19"/>
  <c r="N2038" i="19"/>
  <c r="N2039" i="19"/>
  <c r="N2040" i="19"/>
  <c r="N2041" i="19"/>
  <c r="N2042" i="19"/>
  <c r="N2043" i="19"/>
  <c r="N2044" i="19"/>
  <c r="N2045" i="19"/>
  <c r="N2046" i="19"/>
  <c r="N2047" i="19"/>
  <c r="N2048" i="19"/>
  <c r="N2049" i="19"/>
  <c r="N2050" i="19"/>
  <c r="N2051" i="19"/>
  <c r="N2052" i="19"/>
  <c r="N2053" i="19"/>
  <c r="N2054" i="19"/>
  <c r="N2055" i="19"/>
  <c r="N2056" i="19"/>
  <c r="N2057" i="19"/>
  <c r="N2058" i="19"/>
  <c r="N2059" i="19"/>
  <c r="N2060" i="19"/>
  <c r="N2061" i="19"/>
  <c r="N2062" i="19"/>
  <c r="N2063" i="19"/>
  <c r="N2064" i="19"/>
  <c r="N2065" i="19"/>
  <c r="N2066" i="19"/>
  <c r="N2067" i="19"/>
  <c r="N2068" i="19"/>
  <c r="N2069" i="19"/>
  <c r="N2070" i="19"/>
  <c r="N2071" i="19"/>
  <c r="N2072" i="19"/>
  <c r="N2073" i="19"/>
  <c r="N2074" i="19"/>
  <c r="N2075" i="19"/>
  <c r="N2076" i="19"/>
  <c r="N2077" i="19"/>
  <c r="N2078" i="19"/>
  <c r="N2079" i="19"/>
  <c r="N2080" i="19"/>
  <c r="N2081" i="19"/>
  <c r="N2082" i="19"/>
  <c r="N2083" i="19"/>
  <c r="N2084" i="19"/>
  <c r="N2085" i="19"/>
  <c r="N2086" i="19"/>
  <c r="N2087" i="19"/>
  <c r="N2088" i="19"/>
  <c r="N2089" i="19"/>
  <c r="N2090" i="19"/>
  <c r="N2091" i="19"/>
  <c r="N2092" i="19"/>
  <c r="N2093" i="19"/>
  <c r="N2094" i="19"/>
  <c r="N2095" i="19"/>
  <c r="N2096" i="19"/>
  <c r="N2097" i="19"/>
  <c r="N2098" i="19"/>
  <c r="N2099" i="19"/>
  <c r="N2100" i="19"/>
  <c r="N2101" i="19"/>
  <c r="N2102" i="19"/>
  <c r="N2103" i="19"/>
  <c r="N2104" i="19"/>
  <c r="N2105" i="19"/>
  <c r="N2106" i="19"/>
  <c r="N2107" i="19"/>
  <c r="N2108" i="19"/>
  <c r="N2109" i="19"/>
  <c r="N2110" i="19"/>
  <c r="N2111" i="19"/>
  <c r="N2112" i="19"/>
  <c r="N2113" i="19"/>
  <c r="N2114" i="19"/>
  <c r="N2115" i="19"/>
  <c r="N2116" i="19"/>
  <c r="N2117" i="19"/>
  <c r="N2118" i="19"/>
  <c r="N2119" i="19"/>
  <c r="N2120" i="19"/>
  <c r="N2121" i="19"/>
  <c r="N2122" i="19"/>
  <c r="N2123" i="19"/>
  <c r="N2124" i="19"/>
  <c r="N2125" i="19"/>
  <c r="N2126" i="19"/>
  <c r="N2127" i="19"/>
  <c r="N2128" i="19"/>
  <c r="N2129" i="19"/>
  <c r="N2130" i="19"/>
  <c r="N2131" i="19"/>
  <c r="N2132" i="19"/>
  <c r="N2133" i="19"/>
  <c r="N2134" i="19"/>
  <c r="N2135" i="19"/>
  <c r="N2136" i="19"/>
  <c r="N2137" i="19"/>
  <c r="N2138" i="19"/>
  <c r="N2139" i="19"/>
  <c r="N2140" i="19"/>
  <c r="N2141" i="19"/>
  <c r="N2142" i="19"/>
  <c r="N2143" i="19"/>
  <c r="N2144" i="19"/>
  <c r="N2145" i="19"/>
  <c r="N2146" i="19"/>
  <c r="N2147" i="19"/>
  <c r="N2148" i="19"/>
  <c r="N2149" i="19"/>
  <c r="N2150" i="19"/>
  <c r="N2151" i="19"/>
  <c r="N2152" i="19"/>
  <c r="N2153" i="19"/>
  <c r="N2154" i="19"/>
  <c r="N2155" i="19"/>
  <c r="N2156" i="19"/>
  <c r="N2157" i="19"/>
  <c r="N2158" i="19"/>
  <c r="N2159" i="19"/>
  <c r="N2160" i="19"/>
  <c r="N2161" i="19"/>
  <c r="N2162" i="19"/>
  <c r="N2163" i="19"/>
  <c r="N2164" i="19"/>
  <c r="N2165" i="19"/>
  <c r="N2166" i="19"/>
  <c r="N2167" i="19"/>
  <c r="N2168" i="19"/>
  <c r="N2169" i="19"/>
  <c r="N2170" i="19"/>
  <c r="N2171" i="19"/>
  <c r="N2172" i="19"/>
  <c r="N2173" i="19"/>
  <c r="N2174" i="19"/>
  <c r="N2175" i="19"/>
  <c r="N2176" i="19"/>
  <c r="N2177" i="19"/>
  <c r="N2178" i="19"/>
  <c r="N2179" i="19"/>
  <c r="N2180" i="19"/>
  <c r="N2181" i="19"/>
  <c r="N2182" i="19"/>
  <c r="N2183" i="19"/>
  <c r="N2184" i="19"/>
  <c r="N2185" i="19"/>
  <c r="N2186" i="19"/>
  <c r="N2187" i="19"/>
  <c r="N2188" i="19"/>
  <c r="N2189" i="19"/>
  <c r="N2190" i="19"/>
  <c r="N2191" i="19"/>
  <c r="N2192" i="19"/>
  <c r="N2193" i="19"/>
  <c r="N2194" i="19"/>
  <c r="N2195" i="19"/>
  <c r="N2196" i="19"/>
  <c r="N2197" i="19"/>
  <c r="N2198" i="19"/>
  <c r="N2199" i="19"/>
  <c r="N2200" i="19"/>
  <c r="N2201" i="19"/>
  <c r="N2202" i="19"/>
  <c r="N2203" i="19"/>
  <c r="N2204" i="19"/>
  <c r="N2205" i="19"/>
  <c r="N2206" i="19"/>
  <c r="N2207" i="19"/>
  <c r="N2208" i="19"/>
  <c r="N2209" i="19"/>
  <c r="N2210" i="19"/>
  <c r="N2211" i="19"/>
  <c r="N2212" i="19"/>
  <c r="N2213" i="19"/>
  <c r="N2214" i="19"/>
  <c r="N2215" i="19"/>
  <c r="N2216" i="19"/>
  <c r="N2217" i="19"/>
  <c r="N2218" i="19"/>
  <c r="N2219" i="19"/>
  <c r="N2220" i="19"/>
  <c r="N2221" i="19"/>
  <c r="N2222" i="19"/>
  <c r="N2223" i="19"/>
  <c r="N2224" i="19"/>
  <c r="N2225" i="19"/>
  <c r="N2226" i="19"/>
  <c r="N2227" i="19"/>
  <c r="N2228" i="19"/>
  <c r="N2229" i="19"/>
  <c r="N2230" i="19"/>
  <c r="N2231" i="19"/>
  <c r="N2232" i="19"/>
  <c r="N2233" i="19"/>
  <c r="N2234" i="19"/>
  <c r="N2235" i="19"/>
  <c r="N2236" i="19"/>
  <c r="N2237" i="19"/>
  <c r="N2238" i="19"/>
  <c r="N2239" i="19"/>
  <c r="N2240" i="19"/>
  <c r="N2241" i="19"/>
  <c r="N2242" i="19"/>
  <c r="N2243" i="19"/>
  <c r="N2244" i="19"/>
  <c r="N2245" i="19"/>
  <c r="N2246" i="19"/>
  <c r="N2247" i="19"/>
  <c r="N2248" i="19"/>
  <c r="N2249" i="19"/>
  <c r="N2250" i="19"/>
  <c r="N2251" i="19"/>
  <c r="N2252" i="19"/>
  <c r="N2253" i="19"/>
  <c r="N2254" i="19"/>
  <c r="N2255" i="19"/>
  <c r="N2256" i="19"/>
  <c r="N2257" i="19"/>
  <c r="N2258" i="19"/>
  <c r="N2259" i="19"/>
  <c r="N2260" i="19"/>
  <c r="N2261" i="19"/>
  <c r="N2262" i="19"/>
  <c r="N2263" i="19"/>
  <c r="N2264" i="19"/>
  <c r="N2265" i="19"/>
  <c r="N2266" i="19"/>
  <c r="N2267" i="19"/>
  <c r="N2268" i="19"/>
  <c r="N2269" i="19"/>
  <c r="N2270" i="19"/>
  <c r="N2271" i="19"/>
  <c r="N2272" i="19"/>
  <c r="N2273" i="19"/>
  <c r="N2274" i="19"/>
  <c r="N2275" i="19"/>
  <c r="N2276" i="19"/>
  <c r="N2277" i="19"/>
  <c r="N2278" i="19"/>
  <c r="N2279" i="19"/>
  <c r="N2280" i="19"/>
  <c r="N2281" i="19"/>
  <c r="N2282" i="19"/>
  <c r="N2283" i="19"/>
  <c r="N2284" i="19"/>
  <c r="N2285" i="19"/>
  <c r="N2286" i="19"/>
  <c r="N2287" i="19"/>
  <c r="N2288" i="19"/>
  <c r="N2289" i="19"/>
  <c r="N2290" i="19"/>
  <c r="N2291" i="19"/>
  <c r="N2292" i="19"/>
  <c r="N2293" i="19"/>
  <c r="N2294" i="19"/>
  <c r="N2295" i="19"/>
  <c r="N2296" i="19"/>
  <c r="N2297" i="19"/>
  <c r="N2298" i="19"/>
  <c r="N2299" i="19"/>
  <c r="N2300" i="19"/>
  <c r="N2301" i="19"/>
  <c r="N2302" i="19"/>
  <c r="N2303" i="19"/>
  <c r="N2304" i="19"/>
  <c r="N2305" i="19"/>
  <c r="N2306" i="19"/>
  <c r="N2307" i="19"/>
  <c r="N2308" i="19"/>
  <c r="N2309" i="19"/>
  <c r="N2310" i="19"/>
  <c r="N2311" i="19"/>
  <c r="N2312" i="19"/>
  <c r="N2313" i="19"/>
  <c r="N2314" i="19"/>
  <c r="N2315" i="19"/>
  <c r="N2316" i="19"/>
  <c r="N2317" i="19"/>
  <c r="N2318" i="19"/>
  <c r="N2319" i="19"/>
  <c r="N2320" i="19"/>
  <c r="N2321" i="19"/>
  <c r="N2322" i="19"/>
  <c r="N2323" i="19"/>
  <c r="N2324" i="19"/>
  <c r="N2325" i="19"/>
  <c r="N2326" i="19"/>
  <c r="N2327" i="19"/>
  <c r="N2328" i="19"/>
  <c r="N2329" i="19"/>
  <c r="N2330" i="19"/>
  <c r="N2331" i="19"/>
  <c r="N2332" i="19"/>
  <c r="N2333" i="19"/>
  <c r="N2334" i="19"/>
  <c r="N2335" i="19"/>
  <c r="N2336" i="19"/>
  <c r="N2337" i="19"/>
  <c r="N2338" i="19"/>
  <c r="N2339" i="19"/>
  <c r="N2340" i="19"/>
  <c r="N2341" i="19"/>
  <c r="N2342" i="19"/>
  <c r="N2343" i="19"/>
  <c r="N2344" i="19"/>
  <c r="N2345" i="19"/>
  <c r="N2346" i="19"/>
  <c r="N2347" i="19"/>
  <c r="N2348" i="19"/>
  <c r="N2349" i="19"/>
  <c r="N2350" i="19"/>
  <c r="N2351" i="19"/>
  <c r="N2352" i="19"/>
  <c r="N2353" i="19"/>
  <c r="N2354" i="19"/>
  <c r="N2355" i="19"/>
  <c r="N2356" i="19"/>
  <c r="N2357" i="19"/>
  <c r="N2358" i="19"/>
  <c r="N2359" i="19"/>
  <c r="N2360" i="19"/>
  <c r="N2361" i="19"/>
  <c r="N2362" i="19"/>
  <c r="N2363" i="19"/>
  <c r="N2364" i="19"/>
  <c r="N2365" i="19"/>
  <c r="N2366" i="19"/>
  <c r="N2367" i="19"/>
  <c r="N2368" i="19"/>
  <c r="N2369" i="19"/>
  <c r="N2370" i="19"/>
  <c r="N2371" i="19"/>
  <c r="N2372" i="19"/>
  <c r="N2373" i="19"/>
  <c r="N2374" i="19"/>
  <c r="N2375" i="19"/>
  <c r="N2376" i="19"/>
  <c r="N2377" i="19"/>
  <c r="N2378" i="19"/>
  <c r="N2379" i="19"/>
  <c r="N2380" i="19"/>
  <c r="N2381" i="19"/>
  <c r="N2382" i="19"/>
  <c r="N2383" i="19"/>
  <c r="N2384" i="19"/>
  <c r="N2385" i="19"/>
  <c r="N2386" i="19"/>
  <c r="N2387" i="19"/>
  <c r="N2388" i="19"/>
  <c r="N2389" i="19"/>
  <c r="N2390" i="19"/>
  <c r="N2391" i="19"/>
  <c r="N2392" i="19"/>
  <c r="N2393" i="19"/>
  <c r="N2394" i="19"/>
  <c r="N2395" i="19"/>
  <c r="N2396" i="19"/>
  <c r="N2397" i="19"/>
  <c r="N2398" i="19"/>
  <c r="N2399" i="19"/>
  <c r="N2400" i="19"/>
  <c r="N2401" i="19"/>
  <c r="N2402" i="19"/>
  <c r="N2403" i="19"/>
  <c r="N2404" i="19"/>
  <c r="N2405" i="19"/>
  <c r="N2406" i="19"/>
  <c r="N2407" i="19"/>
  <c r="N2408" i="19"/>
  <c r="N2409" i="19"/>
  <c r="N2410" i="19"/>
  <c r="N2411" i="19"/>
  <c r="N2412" i="19"/>
  <c r="N2413" i="19"/>
  <c r="N2414" i="19"/>
  <c r="N2415" i="19"/>
  <c r="N2416" i="19"/>
  <c r="N2417" i="19"/>
  <c r="N2418" i="19"/>
  <c r="N2419" i="19"/>
  <c r="N2420" i="19"/>
  <c r="N2421" i="19"/>
  <c r="N2422" i="19"/>
  <c r="N2423" i="19"/>
  <c r="N2424" i="19"/>
  <c r="N2425" i="19"/>
  <c r="N2426" i="19"/>
  <c r="N2427" i="19"/>
  <c r="N2428" i="19"/>
  <c r="N2429" i="19"/>
  <c r="N2430" i="19"/>
  <c r="N2431" i="19"/>
  <c r="N2432" i="19"/>
  <c r="N2433" i="19"/>
  <c r="N2434" i="19"/>
  <c r="N2435" i="19"/>
  <c r="N2436" i="19"/>
  <c r="N2437" i="19"/>
  <c r="N2438" i="19"/>
  <c r="N2439" i="19"/>
  <c r="N2440" i="19"/>
  <c r="N2441" i="19"/>
  <c r="N2442" i="19"/>
  <c r="N2443" i="19"/>
  <c r="N2444" i="19"/>
  <c r="N2445" i="19"/>
  <c r="N2446" i="19"/>
  <c r="N2447" i="19"/>
  <c r="N2448" i="19"/>
  <c r="N2449" i="19"/>
  <c r="N2450" i="19"/>
  <c r="N2451" i="19"/>
  <c r="N2452" i="19"/>
  <c r="N2453" i="19"/>
  <c r="N2454" i="19"/>
  <c r="N2455" i="19"/>
  <c r="N2456" i="19"/>
  <c r="N2457" i="19"/>
  <c r="N2458" i="19"/>
  <c r="N2459" i="19"/>
  <c r="N2460" i="19"/>
  <c r="N2461" i="19"/>
  <c r="N2462" i="19"/>
  <c r="N2463" i="19"/>
  <c r="N2464" i="19"/>
  <c r="N2465" i="19"/>
  <c r="N2466" i="19"/>
  <c r="N2467" i="19"/>
  <c r="N2468" i="19"/>
  <c r="N2469" i="19"/>
  <c r="N2470" i="19"/>
  <c r="N2471" i="19"/>
  <c r="N2472" i="19"/>
  <c r="N2473" i="19"/>
  <c r="N2474" i="19"/>
  <c r="N2475" i="19"/>
  <c r="N2476" i="19"/>
  <c r="N2477" i="19"/>
  <c r="N2478" i="19"/>
  <c r="N2479" i="19"/>
  <c r="N2480" i="19"/>
  <c r="N2481" i="19"/>
  <c r="N2482" i="19"/>
  <c r="N2483" i="19"/>
  <c r="N2484" i="19"/>
  <c r="N2485" i="19"/>
  <c r="N2486" i="19"/>
  <c r="N2487" i="19"/>
  <c r="N2488" i="19"/>
  <c r="N2489" i="19"/>
  <c r="N2490" i="19"/>
  <c r="N2491" i="19"/>
  <c r="N2492" i="19"/>
  <c r="N2493" i="19"/>
  <c r="N2494" i="19"/>
  <c r="N2495" i="19"/>
  <c r="N2496" i="19"/>
  <c r="N2497" i="19"/>
  <c r="N2498" i="19"/>
  <c r="N2499" i="19"/>
  <c r="N2500" i="19"/>
  <c r="N2501" i="19"/>
  <c r="N2502" i="19"/>
  <c r="N2503" i="19"/>
  <c r="N2504" i="19"/>
  <c r="N2505" i="19"/>
  <c r="N2506" i="19"/>
  <c r="N2507" i="19"/>
  <c r="N2508" i="19"/>
  <c r="N2509" i="19"/>
  <c r="N2510" i="19"/>
  <c r="N2511" i="19"/>
  <c r="N2512" i="19"/>
  <c r="N2513" i="19"/>
  <c r="N2514" i="19"/>
  <c r="N2515" i="19"/>
  <c r="N2516" i="19"/>
  <c r="N2517" i="19"/>
  <c r="N2518" i="19"/>
  <c r="N2519" i="19"/>
  <c r="N2520" i="19"/>
  <c r="N2521" i="19"/>
  <c r="N2522" i="19"/>
  <c r="N2523" i="19"/>
  <c r="N2524" i="19"/>
  <c r="N2525" i="19"/>
  <c r="N2526" i="19"/>
  <c r="N2527" i="19"/>
  <c r="N2528" i="19"/>
  <c r="N2529" i="19"/>
  <c r="N2530" i="19"/>
  <c r="N2531" i="19"/>
  <c r="N2532" i="19"/>
  <c r="N2533" i="19"/>
  <c r="N2534" i="19"/>
  <c r="N2535" i="19"/>
  <c r="N2536" i="19"/>
  <c r="N2537" i="19"/>
  <c r="N2538" i="19"/>
  <c r="N2539" i="19"/>
  <c r="N2540" i="19"/>
  <c r="N2541" i="19"/>
  <c r="N2542" i="19"/>
  <c r="N2543" i="19"/>
  <c r="N2544" i="19"/>
  <c r="N2545" i="19"/>
  <c r="N2546" i="19"/>
  <c r="N2547" i="19"/>
  <c r="N2548" i="19"/>
  <c r="N2549" i="19"/>
  <c r="N2550" i="19"/>
  <c r="N2551" i="19"/>
  <c r="N2552" i="19"/>
  <c r="N2553" i="19"/>
  <c r="N2554" i="19"/>
  <c r="N2555" i="19"/>
  <c r="N2556" i="19"/>
  <c r="N2557" i="19"/>
  <c r="N2558" i="19"/>
  <c r="N2559" i="19"/>
  <c r="N2560" i="19"/>
  <c r="N2561" i="19"/>
  <c r="N2562" i="19"/>
  <c r="N2563" i="19"/>
  <c r="N2564" i="19"/>
  <c r="N2565" i="19"/>
  <c r="N2566" i="19"/>
  <c r="N2567" i="19"/>
  <c r="N2568" i="19"/>
  <c r="N2569" i="19"/>
  <c r="N2570" i="19"/>
  <c r="N2571" i="19"/>
  <c r="N2572" i="19"/>
  <c r="N2573" i="19"/>
  <c r="N2574" i="19"/>
  <c r="N2575" i="19"/>
  <c r="N2576" i="19"/>
  <c r="N2577" i="19"/>
  <c r="N2578" i="19"/>
  <c r="N2579" i="19"/>
  <c r="N2580" i="19"/>
  <c r="N2581" i="19"/>
  <c r="N2582" i="19"/>
  <c r="N2583" i="19"/>
  <c r="N2584" i="19"/>
  <c r="N2585" i="19"/>
  <c r="N2586" i="19"/>
  <c r="N2587" i="19"/>
  <c r="N2588" i="19"/>
  <c r="N2589" i="19"/>
  <c r="N2590" i="19"/>
  <c r="N2591" i="19"/>
  <c r="N2592" i="19"/>
  <c r="N2593" i="19"/>
  <c r="N2594" i="19"/>
  <c r="N2595" i="19"/>
  <c r="N2596" i="19"/>
  <c r="N2597" i="19"/>
  <c r="N2598" i="19"/>
  <c r="N2599" i="19"/>
  <c r="N2600" i="19"/>
  <c r="N2601" i="19"/>
  <c r="N2602" i="19"/>
  <c r="N2603" i="19"/>
  <c r="N2604" i="19"/>
  <c r="N2605" i="19"/>
  <c r="N2606" i="19"/>
  <c r="N2607" i="19"/>
  <c r="N2608" i="19"/>
  <c r="N2609" i="19"/>
  <c r="N2610" i="19"/>
  <c r="N2611" i="19"/>
  <c r="N2612" i="19"/>
  <c r="N2613" i="19"/>
  <c r="N2614" i="19"/>
  <c r="N2615" i="19"/>
  <c r="N2616" i="19"/>
  <c r="N2617" i="19"/>
  <c r="N2618" i="19"/>
  <c r="N2619" i="19"/>
  <c r="N2620" i="19"/>
  <c r="N2621" i="19"/>
  <c r="N2622" i="19"/>
  <c r="N2623" i="19"/>
  <c r="N2624" i="19"/>
  <c r="N2625" i="19"/>
  <c r="N2626" i="19"/>
  <c r="N2627" i="19"/>
  <c r="N2628" i="19"/>
  <c r="N2629" i="19"/>
  <c r="N2630" i="19"/>
  <c r="N2631" i="19"/>
  <c r="N2632" i="19"/>
  <c r="N2633" i="19"/>
  <c r="N2634" i="19"/>
  <c r="N2635" i="19"/>
  <c r="N2636" i="19"/>
  <c r="N2637" i="19"/>
  <c r="N2638" i="19"/>
  <c r="N2639" i="19"/>
  <c r="N2640" i="19"/>
  <c r="N2641" i="19"/>
  <c r="N2642" i="19"/>
  <c r="N2643" i="19"/>
  <c r="N2644" i="19"/>
  <c r="N2645" i="19"/>
  <c r="N2646" i="19"/>
  <c r="N2647" i="19"/>
  <c r="N2648" i="19"/>
  <c r="N2649" i="19"/>
  <c r="N2650" i="19"/>
  <c r="N2651" i="19"/>
  <c r="N2652" i="19"/>
  <c r="N2653" i="19"/>
  <c r="N2654" i="19"/>
  <c r="N2655" i="19"/>
  <c r="N2656" i="19"/>
  <c r="N2657" i="19"/>
  <c r="N2658" i="19"/>
  <c r="N2659" i="19"/>
  <c r="N2660" i="19"/>
  <c r="N2661" i="19"/>
  <c r="N2662" i="19"/>
  <c r="N2663" i="19"/>
  <c r="N2664" i="19"/>
  <c r="N2665" i="19"/>
  <c r="N2666" i="19"/>
  <c r="N2667" i="19"/>
  <c r="N2668" i="19"/>
  <c r="N2669" i="19"/>
  <c r="N2670" i="19"/>
  <c r="N2671" i="19"/>
  <c r="N2672" i="19"/>
  <c r="N2673" i="19"/>
  <c r="N2674" i="19"/>
  <c r="N2675" i="19"/>
  <c r="N2676" i="19"/>
  <c r="N2677" i="19"/>
  <c r="N2678" i="19"/>
  <c r="N2679" i="19"/>
  <c r="N2680" i="19"/>
  <c r="N2681" i="19"/>
  <c r="N2682" i="19"/>
  <c r="N2683" i="19"/>
  <c r="N2684" i="19"/>
  <c r="N2685" i="19"/>
  <c r="N2686" i="19"/>
  <c r="N2687" i="19"/>
  <c r="N2688" i="19"/>
  <c r="N2689" i="19"/>
  <c r="N2690" i="19"/>
  <c r="N2691" i="19"/>
  <c r="N2692" i="19"/>
  <c r="N2693" i="19"/>
  <c r="N2694" i="19"/>
  <c r="N2695" i="19"/>
  <c r="N2696" i="19"/>
  <c r="N2697" i="19"/>
  <c r="N2698" i="19"/>
  <c r="N2699" i="19"/>
  <c r="N2700" i="19"/>
  <c r="N2701" i="19"/>
  <c r="N2702" i="19"/>
  <c r="N2703" i="19"/>
  <c r="N2704" i="19"/>
  <c r="N2705" i="19"/>
  <c r="N2706" i="19"/>
  <c r="N2707" i="19"/>
  <c r="N2708" i="19"/>
  <c r="N2709" i="19"/>
  <c r="N2710" i="19"/>
  <c r="N2711" i="19"/>
  <c r="N2712" i="19"/>
  <c r="N2713" i="19"/>
  <c r="N2714" i="19"/>
  <c r="N2715" i="19"/>
  <c r="N2716" i="19"/>
  <c r="N2717" i="19"/>
  <c r="N2718" i="19"/>
  <c r="N2719" i="19"/>
  <c r="N2720" i="19"/>
  <c r="N2721" i="19"/>
  <c r="N2722" i="19"/>
  <c r="N2723" i="19"/>
  <c r="N2724" i="19"/>
  <c r="N2725" i="19"/>
  <c r="N2726" i="19"/>
  <c r="N2727" i="19"/>
  <c r="N2728" i="19"/>
  <c r="N2729" i="19"/>
  <c r="N2730" i="19"/>
  <c r="N2731" i="19"/>
  <c r="N2732" i="19"/>
  <c r="N2733" i="19"/>
  <c r="N2734" i="19"/>
  <c r="N2735" i="19"/>
  <c r="N2736" i="19"/>
  <c r="N2737" i="19"/>
  <c r="N2738" i="19"/>
  <c r="N2739" i="19"/>
  <c r="N2740" i="19"/>
  <c r="N2741" i="19"/>
  <c r="N2742" i="19"/>
  <c r="N2743" i="19"/>
  <c r="N2744" i="19"/>
  <c r="N2745" i="19"/>
  <c r="N2746" i="19"/>
  <c r="N2747" i="19"/>
  <c r="N2748" i="19"/>
  <c r="N2749" i="19"/>
  <c r="N2750" i="19"/>
  <c r="N2751" i="19"/>
  <c r="N2752" i="19"/>
  <c r="N2753" i="19"/>
  <c r="N2754" i="19"/>
  <c r="N2755" i="19"/>
  <c r="N2756" i="19"/>
  <c r="N2757" i="19"/>
  <c r="N2758" i="19"/>
  <c r="N2759" i="19"/>
  <c r="N2760" i="19"/>
  <c r="N2761" i="19"/>
  <c r="N2762" i="19"/>
  <c r="N2763" i="19"/>
  <c r="N2764" i="19"/>
  <c r="N2765" i="19"/>
  <c r="N2766" i="19"/>
  <c r="N2767" i="19"/>
  <c r="N2768" i="19"/>
  <c r="N2769" i="19"/>
  <c r="N2770" i="19"/>
  <c r="N2771" i="19"/>
  <c r="N2772" i="19"/>
  <c r="N2773" i="19"/>
  <c r="N2774" i="19"/>
  <c r="N2775" i="19"/>
  <c r="N2776" i="19"/>
  <c r="N2777" i="19"/>
  <c r="N2778" i="19"/>
  <c r="N2779" i="19"/>
  <c r="N2780" i="19"/>
  <c r="N2781" i="19"/>
  <c r="N2782" i="19"/>
  <c r="N2783" i="19"/>
  <c r="N2784" i="19"/>
  <c r="N2785" i="19"/>
  <c r="N2786" i="19"/>
  <c r="N2787" i="19"/>
  <c r="N2788" i="19"/>
  <c r="N2789" i="19"/>
  <c r="N2790" i="19"/>
  <c r="N2791" i="19"/>
  <c r="N2792" i="19"/>
  <c r="N2793" i="19"/>
  <c r="N2794" i="19"/>
  <c r="N2795" i="19"/>
  <c r="N2796" i="19"/>
  <c r="N2797" i="19"/>
  <c r="N2798" i="19"/>
  <c r="N2799" i="19"/>
  <c r="N2800" i="19"/>
  <c r="N2801" i="19"/>
  <c r="N2802" i="19"/>
  <c r="N2803" i="19"/>
  <c r="N2804" i="19"/>
  <c r="N2805" i="19"/>
  <c r="N2806" i="19"/>
  <c r="N2807" i="19"/>
  <c r="N2808" i="19"/>
  <c r="N2809" i="19"/>
  <c r="N2810" i="19"/>
  <c r="N2811" i="19"/>
  <c r="N2812" i="19"/>
  <c r="N2813" i="19"/>
  <c r="N2814" i="19"/>
  <c r="N2815" i="19"/>
  <c r="N2816" i="19"/>
  <c r="N2817" i="19"/>
  <c r="N2818" i="19"/>
  <c r="N2819" i="19"/>
  <c r="N2820" i="19"/>
  <c r="N2821" i="19"/>
  <c r="N2822" i="19"/>
  <c r="N2823" i="19"/>
  <c r="N2824" i="19"/>
  <c r="N2825" i="19"/>
  <c r="N2826" i="19"/>
  <c r="N2827" i="19"/>
  <c r="N2828" i="19"/>
  <c r="N2829" i="19"/>
  <c r="N2830" i="19"/>
  <c r="N2831" i="19"/>
  <c r="N2832" i="19"/>
  <c r="N2833" i="19"/>
  <c r="N2834" i="19"/>
  <c r="N2835" i="19"/>
  <c r="N2836" i="19"/>
  <c r="N2837" i="19"/>
  <c r="N2838" i="19"/>
  <c r="N2839" i="19"/>
  <c r="N2840" i="19"/>
  <c r="N2841" i="19"/>
  <c r="N2842" i="19"/>
  <c r="N2843" i="19"/>
  <c r="N2844" i="19"/>
  <c r="N2845" i="19"/>
  <c r="N2846" i="19"/>
  <c r="N2847" i="19"/>
  <c r="N2848" i="19"/>
  <c r="N2849" i="19"/>
  <c r="N2850" i="19"/>
  <c r="N2851" i="19"/>
  <c r="N2852" i="19"/>
  <c r="N2853" i="19"/>
  <c r="N2854" i="19"/>
  <c r="N2855" i="19"/>
  <c r="N2856" i="19"/>
  <c r="N2857" i="19"/>
  <c r="N2858" i="19"/>
  <c r="N2859" i="19"/>
  <c r="N2860" i="19"/>
  <c r="N2861" i="19"/>
  <c r="N2862" i="19"/>
  <c r="N2863" i="19"/>
  <c r="N2864" i="19"/>
  <c r="N2865" i="19"/>
  <c r="N2866" i="19"/>
  <c r="N2867" i="19"/>
  <c r="N2868" i="19"/>
  <c r="N2869" i="19"/>
  <c r="N2870" i="19"/>
  <c r="N2871" i="19"/>
  <c r="N2872" i="19"/>
  <c r="N2873" i="19"/>
  <c r="N2874" i="19"/>
  <c r="N2875" i="19"/>
  <c r="N2876" i="19"/>
  <c r="N2877" i="19"/>
  <c r="N2878" i="19"/>
  <c r="N2879" i="19"/>
  <c r="N2880" i="19"/>
  <c r="N2881" i="19"/>
  <c r="N2882" i="19"/>
  <c r="N2883" i="19"/>
  <c r="N2884" i="19"/>
  <c r="N2885" i="19"/>
  <c r="N2886" i="19"/>
  <c r="N2887" i="19"/>
  <c r="N2888" i="19"/>
  <c r="N2889" i="19"/>
  <c r="N2890" i="19"/>
  <c r="N2891" i="19"/>
  <c r="N2892" i="19"/>
  <c r="N2893" i="19"/>
  <c r="N2894" i="19"/>
  <c r="N2895" i="19"/>
  <c r="N2896" i="19"/>
  <c r="N2897" i="19"/>
  <c r="N2898" i="19"/>
  <c r="N2899" i="19"/>
  <c r="N2900" i="19"/>
  <c r="N2901" i="19"/>
  <c r="N2902" i="19"/>
  <c r="N2903" i="19"/>
  <c r="N2904" i="19"/>
  <c r="N2905" i="19"/>
  <c r="N2906" i="19"/>
  <c r="N2907" i="19"/>
  <c r="N2908" i="19"/>
  <c r="N2909" i="19"/>
  <c r="N2910" i="19"/>
  <c r="N2911" i="19"/>
  <c r="N2912" i="19"/>
  <c r="N2913" i="19"/>
  <c r="N2914" i="19"/>
  <c r="N2915" i="19"/>
  <c r="N2916" i="19"/>
  <c r="N2917" i="19"/>
  <c r="N2918" i="19"/>
  <c r="N2919" i="19"/>
  <c r="N2920" i="19"/>
  <c r="N2921" i="19"/>
  <c r="N2922" i="19"/>
  <c r="N2923" i="19"/>
  <c r="N2924" i="19"/>
  <c r="N2925" i="19"/>
  <c r="N2926" i="19"/>
  <c r="N2927" i="19"/>
  <c r="N2928" i="19"/>
  <c r="N2929" i="19"/>
  <c r="N2930" i="19"/>
  <c r="N2931" i="19"/>
  <c r="N2932" i="19"/>
  <c r="N2933" i="19"/>
  <c r="N2934" i="19"/>
  <c r="N2935" i="19"/>
  <c r="N2936" i="19"/>
  <c r="N2937" i="19"/>
  <c r="N2938" i="19"/>
  <c r="N2939" i="19"/>
  <c r="N2940" i="19"/>
  <c r="N2941" i="19"/>
  <c r="N2942" i="19"/>
  <c r="N2943" i="19"/>
  <c r="N2944" i="19"/>
  <c r="N2945" i="19"/>
  <c r="N2946" i="19"/>
  <c r="N2947" i="19"/>
  <c r="N2948" i="19"/>
  <c r="N2949" i="19"/>
  <c r="N2950" i="19"/>
  <c r="N2951" i="19"/>
  <c r="N2952" i="19"/>
  <c r="N2953" i="19"/>
  <c r="N2954" i="19"/>
  <c r="N2955" i="19"/>
  <c r="N2956" i="19"/>
  <c r="N2957" i="19"/>
  <c r="N2958" i="19"/>
  <c r="N2959" i="19"/>
  <c r="N2960" i="19"/>
  <c r="N2961" i="19"/>
  <c r="N2962" i="19"/>
  <c r="N2963" i="19"/>
  <c r="N2964" i="19"/>
  <c r="N2965" i="19"/>
  <c r="N2966" i="19"/>
  <c r="N2967" i="19"/>
  <c r="N2968" i="19"/>
  <c r="N2969" i="19"/>
  <c r="N2970" i="19"/>
  <c r="N2971" i="19"/>
  <c r="N2972" i="19"/>
  <c r="N2973" i="19"/>
  <c r="N2974" i="19"/>
  <c r="N2975" i="19"/>
  <c r="N2976" i="19"/>
  <c r="N2977" i="19"/>
  <c r="N2978" i="19"/>
  <c r="N2979" i="19"/>
  <c r="N2980" i="19"/>
  <c r="N2981" i="19"/>
  <c r="N2982" i="19"/>
  <c r="N2983" i="19"/>
  <c r="N2984" i="19"/>
  <c r="N2985" i="19"/>
  <c r="N2986" i="19"/>
  <c r="N2987" i="19"/>
  <c r="N2988" i="19"/>
  <c r="N2989" i="19"/>
  <c r="N2990" i="19"/>
  <c r="N2991" i="19"/>
  <c r="N2992" i="19"/>
  <c r="N2993" i="19"/>
  <c r="N2994" i="19"/>
  <c r="N2995" i="19"/>
  <c r="N2996" i="19"/>
  <c r="N2997" i="19"/>
  <c r="N2998" i="19"/>
  <c r="N2999" i="19"/>
  <c r="N3000" i="19"/>
  <c r="N3001" i="19"/>
  <c r="N3002" i="19"/>
  <c r="N3003" i="19"/>
  <c r="N3004" i="19"/>
  <c r="N3005" i="19"/>
  <c r="N3006" i="19"/>
  <c r="N3007" i="19"/>
  <c r="N3008" i="19"/>
  <c r="N3009" i="19"/>
  <c r="N3010" i="19"/>
  <c r="N3011" i="19"/>
  <c r="N3012" i="19"/>
  <c r="N3013" i="19"/>
  <c r="N3014" i="19"/>
  <c r="N3015" i="19"/>
  <c r="N3016" i="19"/>
  <c r="N3017" i="19"/>
  <c r="N3018" i="19"/>
  <c r="N3019" i="19"/>
  <c r="N3020" i="19"/>
  <c r="N3021" i="19"/>
  <c r="N3022" i="19"/>
  <c r="N3023" i="19"/>
  <c r="N3024" i="19"/>
  <c r="N3025" i="19"/>
  <c r="N3026" i="19"/>
  <c r="N3027" i="19"/>
  <c r="N3028" i="19"/>
  <c r="N3029" i="19"/>
  <c r="N3030" i="19"/>
  <c r="N3031" i="19"/>
  <c r="N3032" i="19"/>
  <c r="N3033" i="19"/>
  <c r="N3034" i="19"/>
  <c r="N3035" i="19"/>
  <c r="N3036" i="19"/>
  <c r="N3037" i="19"/>
  <c r="N3038" i="19"/>
  <c r="N3039" i="19"/>
  <c r="N3040" i="19"/>
  <c r="N3041" i="19"/>
  <c r="N3042" i="19"/>
  <c r="N3043" i="19"/>
  <c r="N3044" i="19"/>
  <c r="N3045" i="19"/>
  <c r="N3046" i="19"/>
  <c r="N3047" i="19"/>
  <c r="N3048" i="19"/>
  <c r="N3049" i="19"/>
  <c r="N3050" i="19"/>
  <c r="N3051" i="19"/>
  <c r="N3052" i="19"/>
  <c r="N3053" i="19"/>
  <c r="N3054" i="19"/>
  <c r="N3055" i="19"/>
  <c r="N3056" i="19"/>
  <c r="N3057" i="19"/>
  <c r="N3058" i="19"/>
  <c r="N3059" i="19"/>
  <c r="N3060" i="19"/>
  <c r="N3061" i="19"/>
  <c r="N3062" i="19"/>
  <c r="N3063" i="19"/>
  <c r="N3064" i="19"/>
  <c r="N3065" i="19"/>
  <c r="N3066" i="19"/>
  <c r="N3067" i="19"/>
  <c r="N3068" i="19"/>
  <c r="N3069" i="19"/>
  <c r="N3070" i="19"/>
  <c r="N3071" i="19"/>
  <c r="N3072" i="19"/>
  <c r="N3073" i="19"/>
  <c r="N3074" i="19"/>
  <c r="N3075" i="19"/>
  <c r="N3076" i="19"/>
  <c r="N3077" i="19"/>
  <c r="N3078" i="19"/>
  <c r="N3079" i="19"/>
  <c r="N3080" i="19"/>
  <c r="N3081" i="19"/>
  <c r="N3082" i="19"/>
  <c r="N3083" i="19"/>
  <c r="N3084" i="19"/>
  <c r="N3085" i="19"/>
  <c r="N3086" i="19"/>
  <c r="N3087" i="19"/>
  <c r="N3088" i="19"/>
  <c r="N3089" i="19"/>
  <c r="N3090" i="19"/>
  <c r="N3091" i="19"/>
  <c r="N3092" i="19"/>
  <c r="N3093" i="19"/>
  <c r="N3094" i="19"/>
  <c r="N3095" i="19"/>
  <c r="N3096" i="19"/>
  <c r="N3097" i="19"/>
  <c r="N3098" i="19"/>
  <c r="N3099" i="19"/>
  <c r="N3100" i="19"/>
  <c r="N3101" i="19"/>
  <c r="N3102" i="19"/>
  <c r="N3103" i="19"/>
  <c r="N3104" i="19"/>
  <c r="N3105" i="19"/>
  <c r="N3106" i="19"/>
  <c r="N3107" i="19"/>
  <c r="N3108" i="19"/>
  <c r="N3109" i="19"/>
  <c r="N3110" i="19"/>
  <c r="N3111" i="19"/>
  <c r="N3112" i="19"/>
  <c r="N3113" i="19"/>
  <c r="N3114" i="19"/>
  <c r="N3115" i="19"/>
  <c r="N3116" i="19"/>
  <c r="N3117" i="19"/>
  <c r="N3118" i="19"/>
  <c r="N3119" i="19"/>
  <c r="N3120" i="19"/>
  <c r="N3121" i="19"/>
  <c r="N3122" i="19"/>
  <c r="N3123" i="19"/>
  <c r="N3124" i="19"/>
  <c r="N3125" i="19"/>
  <c r="N3126" i="19"/>
  <c r="N3127" i="19"/>
  <c r="N3128" i="19"/>
  <c r="N3129" i="19"/>
  <c r="N3130" i="19"/>
  <c r="N3131" i="19"/>
  <c r="N3132" i="19"/>
  <c r="N3133" i="19"/>
  <c r="N3134" i="19"/>
  <c r="N3135" i="19"/>
  <c r="N3136" i="19"/>
  <c r="N3137" i="19"/>
  <c r="N3138" i="19"/>
  <c r="N3139" i="19"/>
  <c r="N3140" i="19"/>
  <c r="N3141" i="19"/>
  <c r="N3142" i="19"/>
  <c r="N3143" i="19"/>
  <c r="N3144" i="19"/>
  <c r="N3145" i="19"/>
  <c r="N3146" i="19"/>
  <c r="N3147" i="19"/>
  <c r="N3148" i="19"/>
  <c r="N3149" i="19"/>
  <c r="N3150" i="19"/>
  <c r="N3151" i="19"/>
  <c r="N3152" i="19"/>
  <c r="N3153" i="19"/>
  <c r="N3154" i="19"/>
  <c r="N3155" i="19"/>
  <c r="N3156" i="19"/>
  <c r="N3157" i="19"/>
  <c r="N3158" i="19"/>
  <c r="N3159" i="19"/>
  <c r="N3160" i="19"/>
  <c r="N3161" i="19"/>
  <c r="N3162" i="19"/>
  <c r="N3163" i="19"/>
  <c r="N3164" i="19"/>
  <c r="N3165" i="19"/>
  <c r="N3166" i="19"/>
  <c r="N3167" i="19"/>
  <c r="N3168" i="19"/>
  <c r="N3169" i="19"/>
  <c r="N3170" i="19"/>
  <c r="N3171" i="19"/>
  <c r="N3172" i="19"/>
  <c r="N3173" i="19"/>
  <c r="N3174" i="19"/>
  <c r="N3175" i="19"/>
  <c r="N3176" i="19"/>
  <c r="N3177" i="19"/>
  <c r="N3178" i="19"/>
  <c r="N3179" i="19"/>
  <c r="N3180" i="19"/>
  <c r="N3181" i="19"/>
  <c r="N3182" i="19"/>
  <c r="N3183" i="19"/>
  <c r="N3184" i="19"/>
  <c r="N3185" i="19"/>
  <c r="N3186" i="19"/>
  <c r="N3187" i="19"/>
  <c r="N3188" i="19"/>
  <c r="N3189" i="19"/>
  <c r="N3190" i="19"/>
  <c r="N3191" i="19"/>
  <c r="N3192" i="19"/>
  <c r="N3193" i="19"/>
  <c r="N3194" i="19"/>
  <c r="N3195" i="19"/>
  <c r="N3196" i="19"/>
  <c r="N3197" i="19"/>
  <c r="N3198" i="19"/>
  <c r="N3199" i="19"/>
  <c r="N3200" i="19"/>
  <c r="N3201" i="19"/>
  <c r="N3202" i="19"/>
  <c r="N3203" i="19"/>
  <c r="N3204" i="19"/>
  <c r="N3205" i="19"/>
  <c r="N3206" i="19"/>
  <c r="N3207" i="19"/>
  <c r="N3208" i="19"/>
  <c r="N3209" i="19"/>
  <c r="N3210" i="19"/>
  <c r="N3211" i="19"/>
  <c r="N3212" i="19"/>
  <c r="N3213" i="19"/>
  <c r="N3214" i="19"/>
  <c r="N3215" i="19"/>
  <c r="N3216" i="19"/>
  <c r="N3217" i="19"/>
  <c r="N3218" i="19"/>
  <c r="N3219" i="19"/>
  <c r="N3220" i="19"/>
  <c r="N3221" i="19"/>
  <c r="N3222" i="19"/>
  <c r="N3223" i="19"/>
  <c r="N3224" i="19"/>
  <c r="N3225" i="19"/>
  <c r="N3226" i="19"/>
  <c r="N3227" i="19"/>
  <c r="N3228" i="19"/>
  <c r="N3229" i="19"/>
  <c r="N3230" i="19"/>
  <c r="N3231" i="19"/>
  <c r="N3232" i="19"/>
  <c r="N3233" i="19"/>
  <c r="N3234" i="19"/>
  <c r="N3235" i="19"/>
  <c r="N3236" i="19"/>
  <c r="N3237" i="19"/>
  <c r="N3238" i="19"/>
  <c r="N3239" i="19"/>
  <c r="N3240" i="19"/>
  <c r="N3241" i="19"/>
  <c r="N3242" i="19"/>
  <c r="N3243" i="19"/>
  <c r="N3244" i="19"/>
  <c r="N3245" i="19"/>
  <c r="N3246" i="19"/>
  <c r="N3247" i="19"/>
  <c r="N3248" i="19"/>
  <c r="N3249" i="19"/>
  <c r="N3250" i="19"/>
  <c r="N3251" i="19"/>
  <c r="N3252" i="19"/>
  <c r="N3253" i="19"/>
  <c r="N3254" i="19"/>
  <c r="N3255" i="19"/>
  <c r="N3256" i="19"/>
  <c r="N3257" i="19"/>
  <c r="N3258" i="19"/>
  <c r="N3259" i="19"/>
  <c r="N3260" i="19"/>
  <c r="N3261" i="19"/>
  <c r="N3262" i="19"/>
  <c r="N3263" i="19"/>
  <c r="N3264" i="19"/>
  <c r="N3265" i="19"/>
  <c r="N3266" i="19"/>
  <c r="N3267" i="19"/>
  <c r="N3268" i="19"/>
  <c r="N3269" i="19"/>
  <c r="N3270" i="19"/>
  <c r="N3271" i="19"/>
  <c r="N3272" i="19"/>
  <c r="N3273" i="19"/>
  <c r="N3274" i="19"/>
  <c r="N3275" i="19"/>
  <c r="N3276" i="19"/>
  <c r="N3277" i="19"/>
  <c r="N3278" i="19"/>
  <c r="N3279" i="19"/>
  <c r="N3280" i="19"/>
  <c r="N3281" i="19"/>
  <c r="N3282" i="19"/>
  <c r="N3283" i="19"/>
  <c r="N3284" i="19"/>
  <c r="N3285" i="19"/>
  <c r="N3286" i="19"/>
  <c r="N3287" i="19"/>
  <c r="N3288" i="19"/>
  <c r="N3289" i="19"/>
  <c r="N3290" i="19"/>
  <c r="N3291" i="19"/>
  <c r="N3292" i="19"/>
  <c r="N3293" i="19"/>
  <c r="N3294" i="19"/>
  <c r="N3295" i="19"/>
  <c r="N3296" i="19"/>
  <c r="N3297" i="19"/>
  <c r="N3298" i="19"/>
  <c r="N3299" i="19"/>
  <c r="N3300" i="19"/>
  <c r="N3301" i="19"/>
  <c r="N3302" i="19"/>
  <c r="N3303" i="19"/>
  <c r="N3304" i="19"/>
  <c r="N3305" i="19"/>
  <c r="N3306" i="19"/>
  <c r="N3307" i="19"/>
  <c r="N3308" i="19"/>
  <c r="N3309" i="19"/>
  <c r="N3310" i="19"/>
  <c r="N3311" i="19"/>
  <c r="N3312" i="19"/>
  <c r="N3313" i="19"/>
  <c r="N3314" i="19"/>
  <c r="N3315" i="19"/>
  <c r="N3316" i="19"/>
  <c r="N3317" i="19"/>
  <c r="N3318" i="19"/>
  <c r="N3319" i="19"/>
  <c r="N3320" i="19"/>
  <c r="N3321" i="19"/>
  <c r="N3322" i="19"/>
  <c r="N3323" i="19"/>
  <c r="N3324" i="19"/>
  <c r="N3325" i="19"/>
  <c r="N3326" i="19"/>
  <c r="N3327" i="19"/>
  <c r="N3328" i="19"/>
  <c r="N3329" i="19"/>
  <c r="N3330" i="19"/>
  <c r="N3331" i="19"/>
  <c r="N3332" i="19"/>
  <c r="N3333" i="19"/>
  <c r="N3334" i="19"/>
  <c r="N3335" i="19"/>
  <c r="N3336" i="19"/>
  <c r="N3337" i="19"/>
  <c r="N3338" i="19"/>
  <c r="N3339" i="19"/>
  <c r="N3340" i="19"/>
  <c r="N3341" i="19"/>
  <c r="N3342" i="19"/>
  <c r="N3343" i="19"/>
  <c r="N3344" i="19"/>
  <c r="N3345" i="19"/>
  <c r="N3346" i="19"/>
  <c r="N3347" i="19"/>
  <c r="N3348" i="19"/>
  <c r="N3349" i="19"/>
  <c r="N3350" i="19"/>
  <c r="N3351" i="19"/>
  <c r="N3352" i="19"/>
  <c r="N3353" i="19"/>
  <c r="N3354" i="19"/>
  <c r="N3355" i="19"/>
  <c r="N3356" i="19"/>
  <c r="N3357" i="19"/>
  <c r="N3358" i="19"/>
  <c r="N3359" i="19"/>
  <c r="N3360" i="19"/>
  <c r="N3361" i="19"/>
  <c r="N3362" i="19"/>
  <c r="N3363" i="19"/>
  <c r="N3364" i="19"/>
  <c r="N3365" i="19"/>
  <c r="N3366" i="19"/>
  <c r="N3367" i="19"/>
  <c r="N3368" i="19"/>
  <c r="N3369" i="19"/>
  <c r="N3370" i="19"/>
  <c r="N3371" i="19"/>
  <c r="N3372" i="19"/>
  <c r="N3373" i="19"/>
  <c r="N3374" i="19"/>
  <c r="N3375" i="19"/>
  <c r="N3376" i="19"/>
  <c r="N3377" i="19"/>
  <c r="N3378" i="19"/>
  <c r="N3379" i="19"/>
  <c r="N3380" i="19"/>
  <c r="N3381" i="19"/>
  <c r="N3382" i="19"/>
  <c r="N3383" i="19"/>
  <c r="N3384" i="19"/>
  <c r="N3385" i="19"/>
  <c r="N3386" i="19"/>
  <c r="N3387" i="19"/>
  <c r="N3388" i="19"/>
  <c r="N3389" i="19"/>
  <c r="N3390" i="19"/>
  <c r="N3391" i="19"/>
  <c r="N3392" i="19"/>
  <c r="N3393" i="19"/>
  <c r="N3394" i="19"/>
  <c r="N3395" i="19"/>
  <c r="N3396" i="19"/>
  <c r="N3397" i="19"/>
  <c r="N3398" i="19"/>
  <c r="N3399" i="19"/>
  <c r="N3400" i="19"/>
  <c r="N3401" i="19"/>
  <c r="N3402" i="19"/>
  <c r="N3403" i="19"/>
  <c r="N3404" i="19"/>
  <c r="N3405" i="19"/>
  <c r="N3406" i="19"/>
  <c r="N3407" i="19"/>
  <c r="N3408" i="19"/>
  <c r="N3409" i="19"/>
  <c r="N3410" i="19"/>
  <c r="N3411" i="19"/>
  <c r="N3412" i="19"/>
  <c r="N3413" i="19"/>
  <c r="N3414" i="19"/>
  <c r="N3415" i="19"/>
  <c r="N3416" i="19"/>
  <c r="N3417" i="19"/>
  <c r="N3418" i="19"/>
  <c r="N3419" i="19"/>
  <c r="N3420" i="19"/>
  <c r="N3421" i="19"/>
  <c r="N3422" i="19"/>
  <c r="N3423" i="19"/>
  <c r="N3424" i="19"/>
  <c r="N3425" i="19"/>
  <c r="N3426" i="19"/>
  <c r="N3427" i="19"/>
  <c r="N3428" i="19"/>
  <c r="N3429" i="19"/>
  <c r="N3430" i="19"/>
  <c r="N3431" i="19"/>
  <c r="N3432" i="19"/>
  <c r="N3433" i="19"/>
  <c r="N3434" i="19"/>
  <c r="N3435" i="19"/>
  <c r="N3436" i="19"/>
  <c r="N3437" i="19"/>
  <c r="N3438" i="19"/>
  <c r="N3439" i="19"/>
  <c r="N3440" i="19"/>
  <c r="N3441" i="19"/>
  <c r="N3442" i="19"/>
  <c r="N3443" i="19"/>
  <c r="N3444" i="19"/>
  <c r="N3445" i="19"/>
  <c r="N3446" i="19"/>
  <c r="N3447" i="19"/>
  <c r="N3448" i="19"/>
  <c r="N3449" i="19"/>
  <c r="N3450" i="19"/>
  <c r="N3451" i="19"/>
  <c r="N3452" i="19"/>
  <c r="N3453" i="19"/>
  <c r="N3454" i="19"/>
  <c r="N3455" i="19"/>
  <c r="N3456" i="19"/>
  <c r="N3457" i="19"/>
  <c r="N3458" i="19"/>
  <c r="N3459" i="19"/>
  <c r="N3460" i="19"/>
  <c r="N3461" i="19"/>
  <c r="N3462" i="19"/>
  <c r="N3463" i="19"/>
  <c r="N3464" i="19"/>
  <c r="N3465" i="19"/>
  <c r="N3466" i="19"/>
  <c r="N3467" i="19"/>
  <c r="N3468" i="19"/>
  <c r="N3469" i="19"/>
  <c r="N3470" i="19"/>
  <c r="N3471" i="19"/>
  <c r="N3472" i="19"/>
  <c r="N3473" i="19"/>
  <c r="N3474" i="19"/>
  <c r="N3475" i="19"/>
  <c r="N3476" i="19"/>
  <c r="N3477" i="19"/>
  <c r="N3478" i="19"/>
  <c r="N3479" i="19"/>
  <c r="N3480" i="19"/>
  <c r="N3481" i="19"/>
  <c r="N3482" i="19"/>
  <c r="N3483" i="19"/>
  <c r="N3484" i="19"/>
  <c r="N3485" i="19"/>
  <c r="N3486" i="19"/>
  <c r="N3487" i="19"/>
  <c r="N3488" i="19"/>
  <c r="N3489" i="19"/>
  <c r="N3490" i="19"/>
  <c r="N3491" i="19"/>
  <c r="N3492" i="19"/>
  <c r="N3493" i="19"/>
  <c r="N3494" i="19"/>
  <c r="N3495" i="19"/>
  <c r="N3496" i="19"/>
  <c r="N3497" i="19"/>
  <c r="N3498" i="19"/>
  <c r="N3499" i="19"/>
  <c r="N3500" i="19"/>
  <c r="N3501" i="19"/>
  <c r="N3502" i="19"/>
  <c r="N3503" i="19"/>
  <c r="N3504" i="19"/>
  <c r="N3505" i="19"/>
  <c r="N3506" i="19"/>
  <c r="N3507" i="19"/>
  <c r="N3508" i="19"/>
  <c r="N3509" i="19"/>
  <c r="N3510" i="19"/>
  <c r="N3511" i="19"/>
  <c r="N3512" i="19"/>
  <c r="N3513" i="19"/>
  <c r="N3514" i="19"/>
  <c r="N3515" i="19"/>
  <c r="N3516" i="19"/>
  <c r="N3517" i="19"/>
  <c r="N3518" i="19"/>
  <c r="N3519" i="19"/>
  <c r="N3520" i="19"/>
  <c r="N3521" i="19"/>
  <c r="N3522" i="19"/>
  <c r="N3523" i="19"/>
  <c r="N3524" i="19"/>
  <c r="N3525" i="19"/>
  <c r="N3526" i="19"/>
  <c r="N3527" i="19"/>
  <c r="N3528" i="19"/>
  <c r="N3529" i="19"/>
  <c r="N3530" i="19"/>
  <c r="N3531" i="19"/>
  <c r="N3532" i="19"/>
  <c r="N3533" i="19"/>
  <c r="N3534" i="19"/>
  <c r="N3535" i="19"/>
  <c r="N3536" i="19"/>
  <c r="N3537" i="19"/>
  <c r="N3538" i="19"/>
  <c r="N3539" i="19"/>
  <c r="N3540" i="19"/>
  <c r="N3541" i="19"/>
  <c r="N3542" i="19"/>
  <c r="N3543" i="19"/>
  <c r="N3544" i="19"/>
  <c r="N3545" i="19"/>
  <c r="N3546" i="19"/>
  <c r="N3547" i="19"/>
  <c r="N3548" i="19"/>
  <c r="N3549" i="19"/>
  <c r="N3550" i="19"/>
  <c r="N3551" i="19"/>
  <c r="N3552" i="19"/>
  <c r="N3553" i="19"/>
  <c r="N3554" i="19"/>
  <c r="N3555" i="19"/>
  <c r="N3556" i="19"/>
  <c r="N3557" i="19"/>
  <c r="N3558" i="19"/>
  <c r="N3559" i="19"/>
  <c r="N3560" i="19"/>
  <c r="N3561" i="19"/>
  <c r="N3562" i="19"/>
  <c r="N3563" i="19"/>
  <c r="N3564" i="19"/>
  <c r="N3565" i="19"/>
  <c r="N3566" i="19"/>
  <c r="N3567" i="19"/>
  <c r="N3568" i="19"/>
  <c r="N3569" i="19"/>
  <c r="N3570" i="19"/>
  <c r="N3571" i="19"/>
  <c r="N3572" i="19"/>
  <c r="N3573" i="19"/>
  <c r="N3574" i="19"/>
  <c r="N3575" i="19"/>
  <c r="N3576" i="19"/>
  <c r="N3577" i="19"/>
  <c r="N3578" i="19"/>
  <c r="N3579" i="19"/>
  <c r="N3580" i="19"/>
  <c r="N3581" i="19"/>
  <c r="N3582" i="19"/>
  <c r="N3583" i="19"/>
  <c r="N3584" i="19"/>
  <c r="N3585" i="19"/>
  <c r="N3586" i="19"/>
  <c r="N3587" i="19"/>
  <c r="N3588" i="19"/>
  <c r="N3589" i="19"/>
  <c r="N3590" i="19"/>
  <c r="N3591" i="19"/>
  <c r="N3592" i="19"/>
  <c r="N3593" i="19"/>
  <c r="N3594" i="19"/>
  <c r="N3595" i="19"/>
  <c r="N3596" i="19"/>
  <c r="N3597" i="19"/>
  <c r="N3598" i="19"/>
  <c r="N3599" i="19"/>
  <c r="N3600" i="19"/>
  <c r="N3601" i="19"/>
  <c r="N3602" i="19"/>
  <c r="N3603" i="19"/>
  <c r="N3604" i="19"/>
  <c r="N3605" i="19"/>
  <c r="N3606" i="19"/>
  <c r="N3607" i="19"/>
  <c r="N3608" i="19"/>
  <c r="N3609" i="19"/>
  <c r="N3610" i="19"/>
  <c r="N3611" i="19"/>
  <c r="N3612" i="19"/>
  <c r="N3613" i="19"/>
  <c r="N3614" i="19"/>
  <c r="N3615" i="19"/>
  <c r="N3616" i="19"/>
  <c r="N3617" i="19"/>
  <c r="N3618" i="19"/>
  <c r="N3619" i="19"/>
  <c r="N3620" i="19"/>
  <c r="N3621" i="19"/>
  <c r="N3622" i="19"/>
  <c r="N3623" i="19"/>
  <c r="N3624" i="19"/>
  <c r="N3625" i="19"/>
  <c r="N3626" i="19"/>
  <c r="N3627" i="19"/>
  <c r="N3628" i="19"/>
  <c r="N3629" i="19"/>
  <c r="N3630" i="19"/>
  <c r="N3631" i="19"/>
  <c r="N3632" i="19"/>
  <c r="N3633" i="19"/>
  <c r="N3634" i="19"/>
  <c r="N3635" i="19"/>
  <c r="N3636" i="19"/>
  <c r="N3637" i="19"/>
  <c r="N3638" i="19"/>
  <c r="N3639" i="19"/>
  <c r="N3640" i="19"/>
  <c r="N3641" i="19"/>
  <c r="N3642" i="19"/>
  <c r="N3643" i="19"/>
  <c r="N3644" i="19"/>
  <c r="N3645" i="19"/>
  <c r="N3646" i="19"/>
  <c r="N3647" i="19"/>
  <c r="N3648" i="19"/>
  <c r="N3649" i="19"/>
  <c r="N3650" i="19"/>
  <c r="N3651" i="19"/>
  <c r="N3652" i="19"/>
  <c r="N3653" i="19"/>
  <c r="N3654" i="19"/>
  <c r="N3655" i="19"/>
  <c r="N3656" i="19"/>
  <c r="N3657" i="19"/>
  <c r="N3658" i="19"/>
  <c r="N3659" i="19"/>
  <c r="N3660" i="19"/>
  <c r="N3661" i="19"/>
  <c r="N3662" i="19"/>
  <c r="N3663" i="19"/>
  <c r="N3664" i="19"/>
  <c r="N3665" i="19"/>
  <c r="N3666" i="19"/>
  <c r="N3667" i="19"/>
  <c r="N3668" i="19"/>
  <c r="N3669" i="19"/>
  <c r="N3670" i="19"/>
  <c r="N3671" i="19"/>
  <c r="N3672" i="19"/>
  <c r="N3673" i="19"/>
  <c r="N3674" i="19"/>
  <c r="N3675" i="19"/>
  <c r="N3676" i="19"/>
  <c r="N3677" i="19"/>
  <c r="N3678" i="19"/>
  <c r="N3679" i="19"/>
  <c r="N3680" i="19"/>
  <c r="N3681" i="19"/>
  <c r="N3682" i="19"/>
  <c r="N3683" i="19"/>
  <c r="N3684" i="19"/>
  <c r="N3685" i="19"/>
  <c r="N3686" i="19"/>
  <c r="N3687" i="19"/>
  <c r="N3688" i="19"/>
  <c r="N3689" i="19"/>
  <c r="N3690" i="19"/>
  <c r="N3691" i="19"/>
  <c r="N3692" i="19"/>
  <c r="N3693" i="19"/>
  <c r="N3694" i="19"/>
  <c r="N3695" i="19"/>
  <c r="N3696" i="19"/>
  <c r="N3697" i="19"/>
  <c r="N3698" i="19"/>
  <c r="N3699" i="19"/>
  <c r="N3700" i="19"/>
  <c r="N3701" i="19"/>
  <c r="N3702" i="19"/>
  <c r="N3703" i="19"/>
  <c r="N3704" i="19"/>
  <c r="N3705" i="19"/>
  <c r="N3706" i="19"/>
  <c r="N3707" i="19"/>
  <c r="N3708" i="19"/>
  <c r="N3709" i="19"/>
  <c r="N3710" i="19"/>
  <c r="N3711" i="19"/>
  <c r="N3712" i="19"/>
  <c r="N3713" i="19"/>
  <c r="N3714" i="19"/>
  <c r="N3715" i="19"/>
  <c r="N3716" i="19"/>
  <c r="N3717" i="19"/>
  <c r="N3718" i="19"/>
  <c r="N3719" i="19"/>
  <c r="N3720" i="19"/>
  <c r="N3721" i="19"/>
  <c r="N3722" i="19"/>
  <c r="N3723" i="19"/>
  <c r="N3724" i="19"/>
  <c r="N3725" i="19"/>
  <c r="N3726" i="19"/>
  <c r="N3727" i="19"/>
  <c r="N3728" i="19"/>
  <c r="N3729" i="19"/>
  <c r="N3730" i="19"/>
  <c r="N3731" i="19"/>
  <c r="N3732" i="19"/>
  <c r="N3733" i="19"/>
  <c r="N3734" i="19"/>
  <c r="N3735" i="19"/>
  <c r="N3736" i="19"/>
  <c r="N3737" i="19"/>
  <c r="N3738" i="19"/>
  <c r="N3739" i="19"/>
  <c r="N3740" i="19"/>
  <c r="N3741" i="19"/>
  <c r="N3742" i="19"/>
  <c r="N3743" i="19"/>
  <c r="N3744" i="19"/>
  <c r="N3745" i="19"/>
  <c r="N3746" i="19"/>
  <c r="N3747" i="19"/>
  <c r="N3748" i="19"/>
  <c r="N3749" i="19"/>
  <c r="N3750" i="19"/>
  <c r="N3751" i="19"/>
  <c r="N3752" i="19"/>
  <c r="N3753" i="19"/>
  <c r="N3754" i="19"/>
  <c r="N3755" i="19"/>
  <c r="N3756" i="19"/>
  <c r="N3757" i="19"/>
  <c r="N3758" i="19"/>
  <c r="N3759" i="19"/>
  <c r="N3760" i="19"/>
  <c r="N3761" i="19"/>
  <c r="N3762" i="19"/>
  <c r="N3763" i="19"/>
  <c r="N3764" i="19"/>
  <c r="N3765" i="19"/>
  <c r="N3766" i="19"/>
  <c r="N3767" i="19"/>
  <c r="N3768" i="19"/>
  <c r="N3769" i="19"/>
  <c r="N3770" i="19"/>
  <c r="N3771" i="19"/>
  <c r="N3772" i="19"/>
  <c r="N3773" i="19"/>
  <c r="N3774" i="19"/>
  <c r="N3775" i="19"/>
  <c r="N3776" i="19"/>
  <c r="N3777" i="19"/>
  <c r="N3778" i="19"/>
  <c r="N3779" i="19"/>
  <c r="N3780" i="19"/>
  <c r="N3781" i="19"/>
  <c r="N3782" i="19"/>
  <c r="N3783" i="19"/>
  <c r="N3784" i="19"/>
  <c r="N3785" i="19"/>
  <c r="N3786" i="19"/>
  <c r="N3787" i="19"/>
  <c r="N3788" i="19"/>
  <c r="N3789" i="19"/>
  <c r="N3790" i="19"/>
  <c r="N3791" i="19"/>
  <c r="N3792" i="19"/>
  <c r="N3793" i="19"/>
  <c r="N3794" i="19"/>
  <c r="N3795" i="19"/>
  <c r="N3796" i="19"/>
  <c r="N3797" i="19"/>
  <c r="N3798" i="19"/>
  <c r="N3799" i="19"/>
  <c r="N3800" i="19"/>
  <c r="N3801" i="19"/>
  <c r="N3802" i="19"/>
  <c r="N3803" i="19"/>
  <c r="N3804" i="19"/>
  <c r="N3805" i="19"/>
  <c r="N3806" i="19"/>
  <c r="N3807" i="19"/>
  <c r="N3808" i="19"/>
  <c r="N3809" i="19"/>
  <c r="N3810" i="19"/>
  <c r="N3811" i="19"/>
  <c r="N3812" i="19"/>
  <c r="N3813" i="19"/>
  <c r="N3814" i="19"/>
  <c r="N3815" i="19"/>
  <c r="N3816" i="19"/>
  <c r="N3817" i="19"/>
  <c r="N3818" i="19"/>
  <c r="N3819" i="19"/>
  <c r="N3820" i="19"/>
  <c r="N3821" i="19"/>
  <c r="N3822" i="19"/>
  <c r="N3823" i="19"/>
  <c r="N3824" i="19"/>
  <c r="N3825" i="19"/>
  <c r="N3826" i="19"/>
  <c r="N3827" i="19"/>
  <c r="N3828" i="19"/>
  <c r="N3829" i="19"/>
  <c r="N3830" i="19"/>
  <c r="N3831" i="19"/>
  <c r="N3832" i="19"/>
  <c r="N3833" i="19"/>
  <c r="N3834" i="19"/>
  <c r="N3835" i="19"/>
  <c r="N3836" i="19"/>
  <c r="N3837" i="19"/>
  <c r="N3838" i="19"/>
  <c r="N3839" i="19"/>
  <c r="N3840" i="19"/>
  <c r="N3841" i="19"/>
  <c r="N3842" i="19"/>
  <c r="N3843" i="19"/>
  <c r="N3844" i="19"/>
  <c r="N3845" i="19"/>
  <c r="N3846" i="19"/>
  <c r="N3847" i="19"/>
  <c r="N3848" i="19"/>
  <c r="N3849" i="19"/>
  <c r="N3850" i="19"/>
  <c r="N3851" i="19"/>
  <c r="N3852" i="19"/>
  <c r="N3853" i="19"/>
  <c r="N3854" i="19"/>
  <c r="N3855" i="19"/>
  <c r="N3856" i="19"/>
  <c r="N3857" i="19"/>
  <c r="N3858" i="19"/>
  <c r="N3859" i="19"/>
  <c r="N3860" i="19"/>
  <c r="N3861" i="19"/>
  <c r="N3862" i="19"/>
  <c r="N3863" i="19"/>
  <c r="N3864" i="19"/>
  <c r="N3865" i="19"/>
  <c r="N3866" i="19"/>
  <c r="N3867" i="19"/>
  <c r="N3868" i="19"/>
  <c r="N3869" i="19"/>
  <c r="N3870" i="19"/>
  <c r="N3871" i="19"/>
  <c r="N3872" i="19"/>
  <c r="N3873" i="19"/>
  <c r="N3874" i="19"/>
  <c r="N3875" i="19"/>
  <c r="N3876" i="19"/>
  <c r="N3877" i="19"/>
  <c r="N3878" i="19"/>
  <c r="N3879" i="19"/>
  <c r="N3880" i="19"/>
  <c r="N3881" i="19"/>
  <c r="N3882" i="19"/>
  <c r="N3883" i="19"/>
  <c r="N3884" i="19"/>
  <c r="N3885" i="19"/>
  <c r="N3886" i="19"/>
  <c r="N3887" i="19"/>
  <c r="N3888" i="19"/>
  <c r="N3889" i="19"/>
  <c r="N3890" i="19"/>
  <c r="N3891" i="19"/>
  <c r="N3892" i="19"/>
  <c r="N3893" i="19"/>
  <c r="N3894" i="19"/>
  <c r="N3895" i="19"/>
  <c r="N3896" i="19"/>
  <c r="N3897" i="19"/>
  <c r="N3898" i="19"/>
  <c r="N3899" i="19"/>
  <c r="N3900" i="19"/>
  <c r="N3901" i="19"/>
  <c r="N3902" i="19"/>
  <c r="N3903" i="19"/>
  <c r="N3904" i="19"/>
  <c r="N3905" i="19"/>
  <c r="N3906" i="19"/>
  <c r="N3907" i="19"/>
  <c r="N3908" i="19"/>
  <c r="N3909" i="19"/>
  <c r="N3910" i="19"/>
  <c r="N3911" i="19"/>
  <c r="N3912" i="19"/>
  <c r="N3913" i="19"/>
  <c r="N3914" i="19"/>
  <c r="N3915" i="19"/>
  <c r="N3916" i="19"/>
  <c r="N3917" i="19"/>
  <c r="N3918" i="19"/>
  <c r="N3919" i="19"/>
  <c r="N3920" i="19"/>
  <c r="N3921" i="19"/>
  <c r="N3922" i="19"/>
  <c r="N3923" i="19"/>
  <c r="N3924" i="19"/>
  <c r="N3925" i="19"/>
  <c r="N3926" i="19"/>
  <c r="N3927" i="19"/>
  <c r="N3928" i="19"/>
  <c r="N3929" i="19"/>
  <c r="N3930" i="19"/>
  <c r="N3931" i="19"/>
  <c r="N3932" i="19"/>
  <c r="N3933" i="19"/>
  <c r="N3934" i="19"/>
  <c r="N3935" i="19"/>
  <c r="N3936" i="19"/>
  <c r="N3937" i="19"/>
  <c r="N3938" i="19"/>
  <c r="N3939" i="19"/>
  <c r="N3940" i="19"/>
  <c r="N3941" i="19"/>
  <c r="N3942" i="19"/>
  <c r="N3943" i="19"/>
  <c r="N3944" i="19"/>
  <c r="N3945" i="19"/>
  <c r="N3946" i="19"/>
  <c r="N3947" i="19"/>
  <c r="N3948" i="19"/>
  <c r="N3949" i="19"/>
  <c r="N3950" i="19"/>
  <c r="N3951" i="19"/>
  <c r="N3952" i="19"/>
  <c r="N3953" i="19"/>
  <c r="N3954" i="19"/>
  <c r="N3955" i="19"/>
  <c r="N3956" i="19"/>
  <c r="N3957" i="19"/>
  <c r="N3958" i="19"/>
  <c r="N3959" i="19"/>
  <c r="N3960" i="19"/>
  <c r="N3961" i="19"/>
  <c r="N3962" i="19"/>
  <c r="N3963" i="19"/>
  <c r="N3964" i="19"/>
  <c r="N3965" i="19"/>
  <c r="N3966" i="19"/>
  <c r="N3967" i="19"/>
  <c r="N3968" i="19"/>
  <c r="N3969" i="19"/>
  <c r="N3970" i="19"/>
  <c r="N3971" i="19"/>
  <c r="N3972" i="19"/>
  <c r="N3973" i="19"/>
  <c r="N3974" i="19"/>
  <c r="N3975" i="19"/>
  <c r="N3976" i="19"/>
  <c r="N3977" i="19"/>
  <c r="N3978" i="19"/>
  <c r="N3979" i="19"/>
  <c r="N3980" i="19"/>
  <c r="N3981" i="19"/>
  <c r="N3982" i="19"/>
  <c r="N3983" i="19"/>
  <c r="N3984" i="19"/>
  <c r="N3985" i="19"/>
  <c r="N3986" i="19"/>
  <c r="N3987" i="19"/>
  <c r="N3988" i="19"/>
  <c r="N3989" i="19"/>
  <c r="N3990" i="19"/>
  <c r="N3991" i="19"/>
  <c r="N3992" i="19"/>
  <c r="N3993" i="19"/>
  <c r="N3994" i="19"/>
  <c r="N3995" i="19"/>
  <c r="N3996" i="19"/>
  <c r="N3997" i="19"/>
  <c r="N3998" i="19"/>
  <c r="N3999" i="19"/>
  <c r="N4000" i="19"/>
  <c r="N4001" i="19"/>
  <c r="N4002" i="19"/>
  <c r="N4003" i="19"/>
  <c r="N4004" i="19"/>
  <c r="N4005" i="19"/>
  <c r="N4006" i="19"/>
  <c r="N4007" i="19"/>
  <c r="N4008" i="19"/>
  <c r="N4009" i="19"/>
  <c r="N4010" i="19"/>
  <c r="N4011" i="19"/>
  <c r="N4012" i="19"/>
  <c r="N4013" i="19"/>
  <c r="N4014" i="19"/>
  <c r="N4015" i="19"/>
  <c r="N4016" i="19"/>
  <c r="N4017" i="19"/>
  <c r="N4018" i="19"/>
  <c r="N4019" i="19"/>
  <c r="N4020" i="19"/>
  <c r="N4021" i="19"/>
  <c r="N4022" i="19"/>
  <c r="N4023" i="19"/>
  <c r="N4024" i="19"/>
  <c r="N4025" i="19"/>
  <c r="N4026" i="19"/>
  <c r="N4027" i="19"/>
  <c r="N4028" i="19"/>
  <c r="N4029" i="19"/>
  <c r="N4030" i="19"/>
  <c r="N4031" i="19"/>
  <c r="N4032" i="19"/>
  <c r="N4033" i="19"/>
  <c r="N4034" i="19"/>
  <c r="N4035" i="19"/>
  <c r="N4036" i="19"/>
  <c r="N4037" i="19"/>
  <c r="N4038" i="19"/>
  <c r="N4039" i="19"/>
  <c r="N4040" i="19"/>
  <c r="N4041" i="19"/>
  <c r="N4042" i="19"/>
  <c r="N4043" i="19"/>
  <c r="N4044" i="19"/>
  <c r="N4045" i="19"/>
  <c r="N4046" i="19"/>
  <c r="N4047" i="19"/>
  <c r="N4048" i="19"/>
  <c r="N4049" i="19"/>
  <c r="N4050" i="19"/>
  <c r="N4051" i="19"/>
  <c r="N4052" i="19"/>
  <c r="N4053" i="19"/>
  <c r="N4054" i="19"/>
  <c r="N4055" i="19"/>
  <c r="N4056" i="19"/>
  <c r="N4057" i="19"/>
  <c r="N4058" i="19"/>
  <c r="N4059" i="19"/>
  <c r="N4060" i="19"/>
  <c r="N4061" i="19"/>
  <c r="N4062" i="19"/>
  <c r="N4063" i="19"/>
  <c r="N4064" i="19"/>
  <c r="N4065" i="19"/>
  <c r="N4066" i="19"/>
  <c r="N4067" i="19"/>
  <c r="N4068" i="19"/>
  <c r="N4069" i="19"/>
  <c r="N4070" i="19"/>
  <c r="N4071" i="19"/>
  <c r="N4072" i="19"/>
  <c r="N4073" i="19"/>
  <c r="N4074" i="19"/>
  <c r="N4075" i="19"/>
  <c r="N4076" i="19"/>
  <c r="N4077" i="19"/>
  <c r="N4078" i="19"/>
  <c r="N4079" i="19"/>
  <c r="N4080" i="19"/>
  <c r="N4081" i="19"/>
  <c r="N4082" i="19"/>
  <c r="N4083" i="19"/>
  <c r="N4084" i="19"/>
  <c r="N4085" i="19"/>
  <c r="N4086" i="19"/>
  <c r="N4087" i="19"/>
  <c r="N4088" i="19"/>
  <c r="N4089" i="19"/>
  <c r="N4090" i="19"/>
  <c r="N4091" i="19"/>
  <c r="N4092" i="19"/>
  <c r="N4093" i="19"/>
  <c r="N4094" i="19"/>
  <c r="N4095" i="19"/>
  <c r="N4096" i="19"/>
  <c r="N4097" i="19"/>
  <c r="N4098" i="19"/>
  <c r="N4099" i="19"/>
  <c r="N4100" i="19"/>
  <c r="N4101" i="19"/>
  <c r="N4102" i="19"/>
  <c r="N4103" i="19"/>
  <c r="N4104" i="19"/>
  <c r="N4105" i="19"/>
  <c r="N4106" i="19"/>
  <c r="N4107" i="19"/>
  <c r="N4108" i="19"/>
  <c r="N4109" i="19"/>
  <c r="N4110" i="19"/>
  <c r="N4111" i="19"/>
  <c r="N4112" i="19"/>
  <c r="N4113" i="19"/>
  <c r="N4114" i="19"/>
  <c r="N4115" i="19"/>
  <c r="N4116" i="19"/>
  <c r="N4117" i="19"/>
  <c r="N4118" i="19"/>
  <c r="N4119" i="19"/>
  <c r="N4120" i="19"/>
  <c r="N4121" i="19"/>
  <c r="N4122" i="19"/>
  <c r="N4123" i="19"/>
  <c r="N4124" i="19"/>
  <c r="N4125" i="19"/>
  <c r="N4126" i="19"/>
  <c r="N4127" i="19"/>
  <c r="N4128" i="19"/>
  <c r="N4129" i="19"/>
  <c r="N4130" i="19"/>
  <c r="N4131" i="19"/>
  <c r="N4132" i="19"/>
  <c r="N4133" i="19"/>
  <c r="N4134" i="19"/>
  <c r="N4135" i="19"/>
  <c r="N4136" i="19"/>
  <c r="N4137" i="19"/>
  <c r="N4138" i="19"/>
  <c r="N4139" i="19"/>
  <c r="N4140" i="19"/>
  <c r="N4141" i="19"/>
  <c r="N4142" i="19"/>
  <c r="N4143" i="19"/>
  <c r="N4144" i="19"/>
  <c r="N4145" i="19"/>
  <c r="N4146" i="19"/>
  <c r="N4147" i="19"/>
  <c r="N4148" i="19"/>
  <c r="N4149" i="19"/>
  <c r="N4150" i="19"/>
  <c r="N4151" i="19"/>
  <c r="N4152" i="19"/>
  <c r="N4153" i="19"/>
  <c r="N4154" i="19"/>
  <c r="N4155" i="19"/>
  <c r="N4156" i="19"/>
  <c r="N4157" i="19"/>
  <c r="N4158" i="19"/>
  <c r="N4159" i="19"/>
  <c r="N4160" i="19"/>
  <c r="N4161" i="19"/>
  <c r="N4162" i="19"/>
  <c r="N4163" i="19"/>
  <c r="N4164" i="19"/>
  <c r="N4165" i="19"/>
  <c r="N4166" i="19"/>
  <c r="N4167" i="19"/>
  <c r="N4168" i="19"/>
  <c r="N4169" i="19"/>
  <c r="N4170" i="19"/>
  <c r="N4171" i="19"/>
  <c r="N4172" i="19"/>
  <c r="N4173" i="19"/>
  <c r="N4174" i="19"/>
  <c r="N4175" i="19"/>
  <c r="N4176" i="19"/>
  <c r="N4177" i="19"/>
  <c r="N4178" i="19"/>
  <c r="N4179" i="19"/>
  <c r="N4180" i="19"/>
  <c r="N4181" i="19"/>
  <c r="N4182" i="19"/>
  <c r="N4183" i="19"/>
  <c r="N4184" i="19"/>
  <c r="N4185" i="19"/>
  <c r="N4186" i="19"/>
  <c r="N4187" i="19"/>
  <c r="N4188" i="19"/>
  <c r="N4189" i="19"/>
  <c r="N4190" i="19"/>
  <c r="N4191" i="19"/>
  <c r="N4192" i="19"/>
  <c r="N4193" i="19"/>
  <c r="N4194" i="19"/>
  <c r="N4195" i="19"/>
  <c r="N4196" i="19"/>
  <c r="N4197" i="19"/>
  <c r="N4198" i="19"/>
  <c r="N4199" i="19"/>
  <c r="N4200" i="19"/>
  <c r="N4201" i="19"/>
  <c r="N4202" i="19"/>
  <c r="N4203" i="19"/>
  <c r="N4204" i="19"/>
  <c r="N4205" i="19"/>
  <c r="N4206" i="19"/>
  <c r="N4207" i="19"/>
  <c r="N4208" i="19"/>
  <c r="N4209" i="19"/>
  <c r="N4210" i="19"/>
  <c r="N4211" i="19"/>
  <c r="N4212" i="19"/>
  <c r="N4213" i="19"/>
  <c r="N4214" i="19"/>
  <c r="N4215" i="19"/>
  <c r="N4216" i="19"/>
  <c r="N4217" i="19"/>
  <c r="N4218" i="19"/>
  <c r="N4219" i="19"/>
  <c r="N4220" i="19"/>
  <c r="N4221" i="19"/>
  <c r="N4222" i="19"/>
  <c r="N4223" i="19"/>
  <c r="N4224" i="19"/>
  <c r="N4225" i="19"/>
  <c r="N4226" i="19"/>
  <c r="N4227" i="19"/>
  <c r="N4228" i="19"/>
  <c r="N4229" i="19"/>
  <c r="N4230" i="19"/>
  <c r="N4231" i="19"/>
  <c r="N4232" i="19"/>
  <c r="N4233" i="19"/>
  <c r="N4234" i="19"/>
  <c r="N4235" i="19"/>
  <c r="N4236" i="19"/>
  <c r="N4237" i="19"/>
  <c r="N4238" i="19"/>
  <c r="N4239" i="19"/>
  <c r="N4240" i="19"/>
  <c r="N4241" i="19"/>
  <c r="N4242" i="19"/>
  <c r="N4243" i="19"/>
  <c r="N4244" i="19"/>
  <c r="N4245" i="19"/>
  <c r="N4246" i="19"/>
  <c r="N4247" i="19"/>
  <c r="N4248" i="19"/>
  <c r="N4249" i="19"/>
  <c r="N4250" i="19"/>
  <c r="N4251" i="19"/>
  <c r="N4252" i="19"/>
  <c r="N4253" i="19"/>
  <c r="N4254" i="19"/>
  <c r="N4255" i="19"/>
  <c r="N4256" i="19"/>
  <c r="N4257" i="19"/>
  <c r="N4258" i="19"/>
  <c r="N4259" i="19"/>
  <c r="N4260" i="19"/>
  <c r="N4261" i="19"/>
  <c r="N4262" i="19"/>
  <c r="N4263" i="19"/>
  <c r="N4264" i="19"/>
  <c r="N4265" i="19"/>
  <c r="N4266" i="19"/>
  <c r="N4267" i="19"/>
  <c r="N4268" i="19"/>
  <c r="N4269" i="19"/>
  <c r="N4270" i="19"/>
  <c r="N4271" i="19"/>
  <c r="N4272" i="19"/>
  <c r="N4273" i="19"/>
  <c r="N4274" i="19"/>
  <c r="N4275" i="19"/>
  <c r="N4276" i="19"/>
  <c r="N4277" i="19"/>
  <c r="N4278" i="19"/>
  <c r="N4279" i="19"/>
  <c r="N4280" i="19"/>
  <c r="N4281" i="19"/>
  <c r="N4282" i="19"/>
  <c r="N4283" i="19"/>
  <c r="N4284" i="19"/>
  <c r="N4285" i="19"/>
  <c r="N4286" i="19"/>
  <c r="N4287" i="19"/>
  <c r="N4288" i="19"/>
  <c r="N4289" i="19"/>
  <c r="N4290" i="19"/>
  <c r="N4291" i="19"/>
  <c r="N4292" i="19"/>
  <c r="N4293" i="19"/>
  <c r="N4294" i="19"/>
  <c r="N4295" i="19"/>
  <c r="N4296" i="19"/>
  <c r="N4297" i="19"/>
  <c r="N4298" i="19"/>
  <c r="N4299" i="19"/>
  <c r="N4300" i="19"/>
  <c r="N4301" i="19"/>
  <c r="N4302" i="19"/>
  <c r="N4303" i="19"/>
  <c r="N4304" i="19"/>
  <c r="N4305" i="19"/>
  <c r="N4306" i="19"/>
  <c r="N4307" i="19"/>
  <c r="N4308" i="19"/>
  <c r="N4309" i="19"/>
  <c r="N4310" i="19"/>
  <c r="N4311" i="19"/>
  <c r="N4312" i="19"/>
  <c r="N4313" i="19"/>
  <c r="N4314" i="19"/>
  <c r="N4315" i="19"/>
  <c r="N4316" i="19"/>
  <c r="N4317" i="19"/>
  <c r="N4318" i="19"/>
  <c r="N4319" i="19"/>
  <c r="N4320" i="19"/>
  <c r="N4321" i="19"/>
  <c r="N4322" i="19"/>
  <c r="N4323" i="19"/>
  <c r="N4324" i="19"/>
  <c r="N4325" i="19"/>
  <c r="N4326" i="19"/>
  <c r="N4327" i="19"/>
  <c r="N4328" i="19"/>
  <c r="N4329" i="19"/>
  <c r="N4330" i="19"/>
  <c r="N4331" i="19"/>
  <c r="N4332" i="19"/>
  <c r="N4333" i="19"/>
  <c r="N4334" i="19"/>
  <c r="N4335" i="19"/>
  <c r="N4336" i="19"/>
  <c r="N4337" i="19"/>
  <c r="N4338" i="19"/>
  <c r="N4339" i="19"/>
  <c r="N4340" i="19"/>
  <c r="N4341" i="19"/>
  <c r="N4342" i="19"/>
  <c r="N4343" i="19"/>
  <c r="N4344" i="19"/>
  <c r="N4345" i="19"/>
  <c r="N4346" i="19"/>
  <c r="N4347" i="19"/>
  <c r="N4348" i="19"/>
  <c r="N4349" i="19"/>
  <c r="N4350" i="19"/>
  <c r="N4351" i="19"/>
  <c r="N4352" i="19"/>
  <c r="N4353" i="19"/>
  <c r="N4354" i="19"/>
  <c r="N4355" i="19"/>
  <c r="N4356" i="19"/>
  <c r="N4357" i="19"/>
  <c r="N4358" i="19"/>
  <c r="N4359" i="19"/>
  <c r="N4360" i="19"/>
  <c r="N4361" i="19"/>
  <c r="N4362" i="19"/>
  <c r="N4363" i="19"/>
  <c r="N4364" i="19"/>
  <c r="N4365" i="19"/>
  <c r="N4366" i="19"/>
  <c r="N4367" i="19"/>
  <c r="N4368" i="19"/>
  <c r="N4369" i="19"/>
  <c r="N4370" i="19"/>
  <c r="N4371" i="19"/>
  <c r="N4372" i="19"/>
  <c r="N4373" i="19"/>
  <c r="N4374" i="19"/>
  <c r="N4375" i="19"/>
  <c r="N4376" i="19"/>
  <c r="N4377" i="19"/>
  <c r="N4378" i="19"/>
  <c r="N4379" i="19"/>
  <c r="N4380" i="19"/>
  <c r="N4381" i="19"/>
  <c r="N4382" i="19"/>
  <c r="N4383" i="19"/>
  <c r="N4384" i="19"/>
  <c r="N4385" i="19"/>
  <c r="N4386" i="19"/>
  <c r="N4387" i="19"/>
  <c r="N4388" i="19"/>
  <c r="N4389" i="19"/>
  <c r="N4390" i="19"/>
  <c r="N4391" i="19"/>
  <c r="N4392" i="19"/>
  <c r="N4393" i="19"/>
  <c r="N4394" i="19"/>
  <c r="N4395" i="19"/>
  <c r="N4396" i="19"/>
  <c r="N4397" i="19"/>
  <c r="N4398" i="19"/>
  <c r="N4399" i="19"/>
  <c r="N4400" i="19"/>
  <c r="N4401" i="19"/>
  <c r="N4402" i="19"/>
  <c r="N4403" i="19"/>
  <c r="N4404" i="19"/>
  <c r="N4405" i="19"/>
  <c r="N4406" i="19"/>
  <c r="N4407" i="19"/>
  <c r="N4408" i="19"/>
  <c r="N4409" i="19"/>
  <c r="N4410" i="19"/>
  <c r="N4411" i="19"/>
  <c r="N4412" i="19"/>
  <c r="N4413" i="19"/>
  <c r="N4414" i="19"/>
  <c r="N4415" i="19"/>
  <c r="N4416" i="19"/>
  <c r="N4417" i="19"/>
  <c r="N4418" i="19"/>
  <c r="N4419" i="19"/>
  <c r="N4420" i="19"/>
  <c r="N4421" i="19"/>
  <c r="N4422" i="19"/>
  <c r="N4423" i="19"/>
  <c r="N4424" i="19"/>
  <c r="N4425" i="19"/>
  <c r="N4426" i="19"/>
  <c r="N4427" i="19"/>
  <c r="N4428" i="19"/>
  <c r="N4429" i="19"/>
  <c r="N4430" i="19"/>
  <c r="N4431" i="19"/>
  <c r="N4432" i="19"/>
  <c r="N4433" i="19"/>
  <c r="N4434" i="19"/>
  <c r="N4435" i="19"/>
  <c r="N4436" i="19"/>
  <c r="N4437" i="19"/>
  <c r="N4438" i="19"/>
  <c r="N4439" i="19"/>
  <c r="N4440" i="19"/>
  <c r="N4441" i="19"/>
  <c r="N4442" i="19"/>
  <c r="N4443" i="19"/>
  <c r="N4444" i="19"/>
  <c r="N4445" i="19"/>
  <c r="N4446" i="19"/>
  <c r="N4447" i="19"/>
  <c r="N4448" i="19"/>
  <c r="N4449" i="19"/>
  <c r="N4450" i="19"/>
  <c r="N4451" i="19"/>
  <c r="N4452" i="19"/>
  <c r="N4453" i="19"/>
  <c r="N4454" i="19"/>
  <c r="N4455" i="19"/>
  <c r="N4456" i="19"/>
  <c r="N4457" i="19"/>
  <c r="N4458" i="19"/>
  <c r="N4459" i="19"/>
  <c r="N4460" i="19"/>
  <c r="N4461" i="19"/>
  <c r="N4462" i="19"/>
  <c r="N4463" i="19"/>
  <c r="N4464" i="19"/>
  <c r="N4465" i="19"/>
  <c r="N4466" i="19"/>
  <c r="N4467" i="19"/>
  <c r="N4468" i="19"/>
  <c r="N4469" i="19"/>
  <c r="N4470" i="19"/>
  <c r="N4471" i="19"/>
  <c r="N4472" i="19"/>
  <c r="N4473" i="19"/>
  <c r="N4474" i="19"/>
  <c r="N4475" i="19"/>
  <c r="N4476" i="19"/>
  <c r="N4477" i="19"/>
  <c r="N4478" i="19"/>
  <c r="N4479" i="19"/>
  <c r="N4480" i="19"/>
  <c r="N4481" i="19"/>
  <c r="N4482" i="19"/>
  <c r="N4483" i="19"/>
  <c r="N4484" i="19"/>
  <c r="N4485" i="19"/>
  <c r="N4486" i="19"/>
  <c r="N4487" i="19"/>
  <c r="N4488" i="19"/>
  <c r="N4489" i="19"/>
  <c r="N4490" i="19"/>
  <c r="N4491" i="19"/>
  <c r="N4492" i="19"/>
  <c r="N4493" i="19"/>
  <c r="N4494" i="19"/>
  <c r="N4495" i="19"/>
  <c r="N4496" i="19"/>
  <c r="N4497" i="19"/>
  <c r="N4498" i="19"/>
  <c r="N4499" i="19"/>
  <c r="N4500" i="19"/>
  <c r="N4501" i="19"/>
  <c r="N4502" i="19"/>
  <c r="N4503" i="19"/>
  <c r="N4504" i="19"/>
  <c r="N4505" i="19"/>
  <c r="N4506" i="19"/>
  <c r="N4507" i="19"/>
  <c r="N4508" i="19"/>
  <c r="N4509" i="19"/>
  <c r="N4510" i="19"/>
  <c r="N4511" i="19"/>
  <c r="N4512" i="19"/>
  <c r="N4513" i="19"/>
  <c r="N4514" i="19"/>
  <c r="N4515" i="19"/>
  <c r="N4516" i="19"/>
  <c r="N4517" i="19"/>
  <c r="N4518" i="19"/>
  <c r="N4519" i="19"/>
  <c r="N4520" i="19"/>
  <c r="N4521" i="19"/>
  <c r="N4522" i="19"/>
  <c r="N4523" i="19"/>
  <c r="N4524" i="19"/>
  <c r="N4525" i="19"/>
  <c r="N4526" i="19"/>
  <c r="N4527" i="19"/>
  <c r="N4528" i="19"/>
  <c r="N4529" i="19"/>
  <c r="N4530" i="19"/>
  <c r="N4531" i="19"/>
  <c r="N4532" i="19"/>
  <c r="N4533" i="19"/>
  <c r="N4534" i="19"/>
  <c r="N4535" i="19"/>
  <c r="N4536" i="19"/>
  <c r="N4537" i="19"/>
  <c r="N4538" i="19"/>
  <c r="N4539" i="19"/>
  <c r="N4540" i="19"/>
  <c r="N4541" i="19"/>
  <c r="N4542" i="19"/>
  <c r="N4543" i="19"/>
  <c r="N4544" i="19"/>
  <c r="N4545" i="19"/>
  <c r="N4546" i="19"/>
  <c r="N4547" i="19"/>
  <c r="N4548" i="19"/>
  <c r="N4549" i="19"/>
  <c r="N4550" i="19"/>
  <c r="N4551" i="19"/>
  <c r="N4552" i="19"/>
  <c r="N4553" i="19"/>
  <c r="N4554" i="19"/>
  <c r="N4555" i="19"/>
  <c r="N4556" i="19"/>
  <c r="N4557" i="19"/>
  <c r="N4558" i="19"/>
  <c r="N4559" i="19"/>
  <c r="N4560" i="19"/>
  <c r="N4561" i="19"/>
  <c r="N4562" i="19"/>
  <c r="N4563" i="19"/>
  <c r="N4564" i="19"/>
  <c r="N4565" i="19"/>
  <c r="N4566" i="19"/>
  <c r="N4567" i="19"/>
  <c r="N4568" i="19"/>
  <c r="N4569" i="19"/>
  <c r="N4570" i="19"/>
  <c r="N4571" i="19"/>
  <c r="N4572" i="19"/>
  <c r="N4573" i="19"/>
  <c r="N4574" i="19"/>
  <c r="N4575" i="19"/>
  <c r="N4576" i="19"/>
  <c r="N4577" i="19"/>
  <c r="N4578" i="19"/>
  <c r="N4579" i="19"/>
  <c r="N4580" i="19"/>
  <c r="N4581" i="19"/>
  <c r="N4582" i="19"/>
  <c r="N4583" i="19"/>
  <c r="N4584" i="19"/>
  <c r="N4585" i="19"/>
  <c r="N4586" i="19"/>
  <c r="N4587" i="19"/>
  <c r="N4588" i="19"/>
  <c r="N4589" i="19"/>
  <c r="N4590" i="19"/>
  <c r="N4591" i="19"/>
  <c r="N4592" i="19"/>
  <c r="N4593" i="19"/>
  <c r="N4594" i="19"/>
  <c r="N4595" i="19"/>
  <c r="N4596" i="19"/>
  <c r="N4597" i="19"/>
  <c r="N4598" i="19"/>
  <c r="N4599" i="19"/>
  <c r="N4600" i="19"/>
  <c r="N4601" i="19"/>
  <c r="N4602" i="19"/>
  <c r="N4603" i="19"/>
  <c r="N4604" i="19"/>
  <c r="N4605" i="19"/>
  <c r="N4606" i="19"/>
  <c r="N4607" i="19"/>
  <c r="N4608" i="19"/>
  <c r="N4609" i="19"/>
  <c r="N4610" i="19"/>
  <c r="N4611" i="19"/>
  <c r="N4612" i="19"/>
  <c r="N4613" i="19"/>
  <c r="N4614" i="19"/>
  <c r="N4615" i="19"/>
  <c r="N4616" i="19"/>
  <c r="N4617" i="19"/>
  <c r="N4618" i="19"/>
  <c r="N4619" i="19"/>
  <c r="N4620" i="19"/>
  <c r="N4621" i="19"/>
  <c r="N4622" i="19"/>
  <c r="N4623" i="19"/>
  <c r="N4624" i="19"/>
  <c r="N4625" i="19"/>
  <c r="N4626" i="19"/>
  <c r="N4627" i="19"/>
  <c r="N4628" i="19"/>
  <c r="N4629" i="19"/>
  <c r="N4630" i="19"/>
  <c r="N4631" i="19"/>
  <c r="N4632" i="19"/>
  <c r="N4633" i="19"/>
  <c r="N4634" i="19"/>
  <c r="N4635" i="19"/>
  <c r="N4636" i="19"/>
  <c r="N4637" i="19"/>
  <c r="N4638" i="19"/>
  <c r="N4639" i="19"/>
  <c r="N4640" i="19"/>
  <c r="N4641" i="19"/>
  <c r="N4642" i="19"/>
  <c r="N4643" i="19"/>
  <c r="N4644" i="19"/>
  <c r="N4645" i="19"/>
  <c r="N4646" i="19"/>
  <c r="N4647" i="19"/>
  <c r="N4648" i="19"/>
  <c r="N4649" i="19"/>
  <c r="N4650" i="19"/>
  <c r="N4651" i="19"/>
  <c r="N4652" i="19"/>
  <c r="N4653" i="19"/>
  <c r="N4654" i="19"/>
  <c r="N4655" i="19"/>
  <c r="N4656" i="19"/>
  <c r="N4657" i="19"/>
  <c r="N4658" i="19"/>
  <c r="N4659" i="19"/>
  <c r="N4660" i="19"/>
  <c r="N4661" i="19"/>
  <c r="N4662" i="19"/>
  <c r="N4663" i="19"/>
  <c r="N4664" i="19"/>
  <c r="N4665" i="19"/>
  <c r="N4666" i="19"/>
  <c r="N4667" i="19"/>
  <c r="N4668" i="19"/>
  <c r="N4669" i="19"/>
  <c r="N4670" i="19"/>
  <c r="N4671" i="19"/>
  <c r="N4672" i="19"/>
  <c r="N4673" i="19"/>
  <c r="N4674" i="19"/>
  <c r="N4675" i="19"/>
  <c r="N4676" i="19"/>
  <c r="N4677" i="19"/>
  <c r="N4678" i="19"/>
  <c r="N4679" i="19"/>
  <c r="N4680" i="19"/>
  <c r="N4681" i="19"/>
  <c r="N4682" i="19"/>
  <c r="N4683" i="19"/>
  <c r="N4684" i="19"/>
  <c r="N4685" i="19"/>
  <c r="N4686" i="19"/>
  <c r="N4687" i="19"/>
  <c r="N4688" i="19"/>
  <c r="N4689" i="19"/>
  <c r="N4690" i="19"/>
  <c r="N4691" i="19"/>
  <c r="N4692" i="19"/>
  <c r="N4693" i="19"/>
  <c r="N4694" i="19"/>
  <c r="N4695" i="19"/>
  <c r="N4696" i="19"/>
  <c r="N4697" i="19"/>
  <c r="N4698" i="19"/>
  <c r="N4699" i="19"/>
  <c r="N4700" i="19"/>
  <c r="N4701" i="19"/>
  <c r="N4702" i="19"/>
  <c r="N4703" i="19"/>
  <c r="N4704" i="19"/>
  <c r="N4705" i="19"/>
  <c r="N4706" i="19"/>
  <c r="N4707" i="19"/>
  <c r="N4708" i="19"/>
  <c r="N4709" i="19"/>
  <c r="N4710" i="19"/>
  <c r="N4711" i="19"/>
  <c r="N4712" i="19"/>
  <c r="N4713" i="19"/>
  <c r="N4714" i="19"/>
  <c r="N4715" i="19"/>
  <c r="N4716" i="19"/>
  <c r="N4717" i="19"/>
  <c r="N4718" i="19"/>
  <c r="N4719" i="19"/>
  <c r="N4720" i="19"/>
  <c r="N4721" i="19"/>
  <c r="N4722" i="19"/>
  <c r="N4723" i="19"/>
  <c r="N4724" i="19"/>
  <c r="N4725" i="19"/>
  <c r="N4726" i="19"/>
  <c r="N4727" i="19"/>
  <c r="N4728" i="19"/>
  <c r="N4729" i="19"/>
  <c r="N4730" i="19"/>
  <c r="N4731" i="19"/>
  <c r="N4732" i="19"/>
  <c r="N4733" i="19"/>
  <c r="N4734" i="19"/>
  <c r="N4735" i="19"/>
  <c r="N4736" i="19"/>
  <c r="N4737" i="19"/>
  <c r="N4738" i="19"/>
  <c r="N4739" i="19"/>
  <c r="N4740" i="19"/>
  <c r="N4741" i="19"/>
  <c r="N4742" i="19"/>
  <c r="N4743" i="19"/>
  <c r="N4744" i="19"/>
  <c r="N4745" i="19"/>
  <c r="N4746" i="19"/>
  <c r="N4747" i="19"/>
  <c r="N4748" i="19"/>
  <c r="N4749" i="19"/>
  <c r="N4750" i="19"/>
  <c r="N4751" i="19"/>
  <c r="N4752" i="19"/>
  <c r="N4753" i="19"/>
  <c r="N4754" i="19"/>
  <c r="N4755" i="19"/>
  <c r="N4756" i="19"/>
  <c r="N4757" i="19"/>
  <c r="N4758" i="19"/>
  <c r="N4759" i="19"/>
  <c r="N4760" i="19"/>
  <c r="N4761" i="19"/>
  <c r="N4762" i="19"/>
  <c r="N4763" i="19"/>
  <c r="N4764" i="19"/>
  <c r="N4765" i="19"/>
  <c r="N4766" i="19"/>
  <c r="N4767" i="19"/>
  <c r="N4768" i="19"/>
  <c r="N4769" i="19"/>
  <c r="N4770" i="19"/>
  <c r="N4771" i="19"/>
  <c r="N4772" i="19"/>
  <c r="N4773" i="19"/>
  <c r="N4774" i="19"/>
  <c r="N4775" i="19"/>
  <c r="N4776" i="19"/>
  <c r="N4777" i="19"/>
  <c r="N4778" i="19"/>
  <c r="N4779" i="19"/>
  <c r="N4780" i="19"/>
  <c r="N4781" i="19"/>
  <c r="N4782" i="19"/>
  <c r="N4783" i="19"/>
  <c r="N4784" i="19"/>
  <c r="N4785" i="19"/>
  <c r="N4786" i="19"/>
  <c r="N4787" i="19"/>
  <c r="N4788" i="19"/>
  <c r="N4789" i="19"/>
  <c r="N4790" i="19"/>
  <c r="N4791" i="19"/>
  <c r="N4792" i="19"/>
  <c r="N4793" i="19"/>
  <c r="N4794" i="19"/>
  <c r="N4795" i="19"/>
  <c r="N4796" i="19"/>
  <c r="N4797" i="19"/>
  <c r="N4798" i="19"/>
  <c r="N4799" i="19"/>
  <c r="N4800" i="19"/>
  <c r="N4801" i="19"/>
  <c r="N4802" i="19"/>
  <c r="N4803" i="19"/>
  <c r="N4804" i="19"/>
  <c r="N4805" i="19"/>
  <c r="N4806" i="19"/>
  <c r="N4807" i="19"/>
  <c r="N4808" i="19"/>
  <c r="N4809" i="19"/>
  <c r="N4810" i="19"/>
  <c r="N4811" i="19"/>
  <c r="N4812" i="19"/>
  <c r="N4813" i="19"/>
  <c r="N4814" i="19"/>
  <c r="N4815" i="19"/>
  <c r="N4816" i="19"/>
  <c r="N4817" i="19"/>
  <c r="N4818" i="19"/>
  <c r="N4819" i="19"/>
  <c r="N4820" i="19"/>
  <c r="N4821" i="19"/>
  <c r="N4822" i="19"/>
  <c r="N4823" i="19"/>
  <c r="N4824" i="19"/>
  <c r="N4825" i="19"/>
  <c r="N4826" i="19"/>
  <c r="N4827" i="19"/>
  <c r="N4828" i="19"/>
  <c r="N4829" i="19"/>
  <c r="N4830" i="19"/>
  <c r="N4831" i="19"/>
  <c r="N4832" i="19"/>
  <c r="N4833" i="19"/>
  <c r="N4834" i="19"/>
  <c r="N4835" i="19"/>
  <c r="N4836" i="19"/>
  <c r="N4837" i="19"/>
  <c r="N4838" i="19"/>
  <c r="N4839" i="19"/>
  <c r="N4840" i="19"/>
  <c r="N4841" i="19"/>
  <c r="N4842" i="19"/>
  <c r="N4843" i="19"/>
  <c r="N4844" i="19"/>
  <c r="N4845" i="19"/>
  <c r="N4846" i="19"/>
  <c r="N4847" i="19"/>
  <c r="N4848" i="19"/>
  <c r="N4849" i="19"/>
  <c r="N4850" i="19"/>
  <c r="N4851" i="19"/>
  <c r="N4852" i="19"/>
  <c r="N4853" i="19"/>
  <c r="N4854" i="19"/>
  <c r="N4855" i="19"/>
  <c r="N4856" i="19"/>
  <c r="N4857" i="19"/>
  <c r="N4858" i="19"/>
  <c r="N4859" i="19"/>
  <c r="N4860" i="19"/>
  <c r="N4861" i="19"/>
  <c r="N4862" i="19"/>
  <c r="N4863" i="19"/>
  <c r="N4864" i="19"/>
  <c r="N4865" i="19"/>
  <c r="N4866" i="19"/>
  <c r="N4867" i="19"/>
  <c r="N4868" i="19"/>
  <c r="N4869" i="19"/>
  <c r="N4870" i="19"/>
  <c r="N4871" i="19"/>
  <c r="N4872" i="19"/>
  <c r="N4873" i="19"/>
  <c r="N4874" i="19"/>
  <c r="N4875" i="19"/>
  <c r="N4876" i="19"/>
  <c r="N4877" i="19"/>
  <c r="N4878" i="19"/>
  <c r="N4879" i="19"/>
  <c r="N4880" i="19"/>
  <c r="N4881" i="19"/>
  <c r="N4882" i="19"/>
  <c r="N4883" i="19"/>
  <c r="N4884" i="19"/>
  <c r="N4885" i="19"/>
  <c r="N4886" i="19"/>
  <c r="N4887" i="19"/>
  <c r="N4888" i="19"/>
  <c r="N4889" i="19"/>
  <c r="N4890" i="19"/>
  <c r="N4891" i="19"/>
  <c r="N4892" i="19"/>
  <c r="N4893" i="19"/>
  <c r="N4894" i="19"/>
  <c r="N4895" i="19"/>
  <c r="N4896" i="19"/>
  <c r="N4897" i="19"/>
  <c r="N4898" i="19"/>
  <c r="N4899" i="19"/>
  <c r="N4900" i="19"/>
  <c r="N4901" i="19"/>
  <c r="N4902" i="19"/>
  <c r="N4903" i="19"/>
  <c r="N4904" i="19"/>
  <c r="N4905" i="19"/>
  <c r="N4906" i="19"/>
  <c r="N4907" i="19"/>
  <c r="N4908" i="19"/>
  <c r="N4909" i="19"/>
  <c r="N4910" i="19"/>
  <c r="N4911" i="19"/>
  <c r="N4912" i="19"/>
  <c r="N4913" i="19"/>
  <c r="N4914" i="19"/>
  <c r="N4915" i="19"/>
  <c r="N4916" i="19"/>
  <c r="N4917" i="19"/>
  <c r="N4918" i="19"/>
  <c r="N4919" i="19"/>
  <c r="N4920" i="19"/>
  <c r="N4921" i="19"/>
  <c r="N4922" i="19"/>
  <c r="N4923" i="19"/>
  <c r="N4924" i="19"/>
  <c r="N4925" i="19"/>
  <c r="N4926" i="19"/>
  <c r="N4927" i="19"/>
  <c r="N4928" i="19"/>
  <c r="N4929" i="19"/>
  <c r="N4930" i="19"/>
  <c r="N4931" i="19"/>
  <c r="N4932" i="19"/>
  <c r="N4933" i="19"/>
  <c r="N4934" i="19"/>
  <c r="N4935" i="19"/>
  <c r="N4936" i="19"/>
  <c r="N4937" i="19"/>
  <c r="N4938" i="19"/>
  <c r="N4939" i="19"/>
  <c r="N4940" i="19"/>
  <c r="N4941" i="19"/>
  <c r="N4942" i="19"/>
  <c r="N4943" i="19"/>
  <c r="N4944" i="19"/>
  <c r="N4945" i="19"/>
  <c r="N4946" i="19"/>
  <c r="N4947" i="19"/>
  <c r="N4948" i="19"/>
  <c r="N4949" i="19"/>
  <c r="N4950" i="19"/>
  <c r="N4951" i="19"/>
  <c r="N4952" i="19"/>
  <c r="N4953" i="19"/>
  <c r="N4954" i="19"/>
  <c r="N4955" i="19"/>
  <c r="N4956" i="19"/>
  <c r="N4957" i="19"/>
  <c r="N4958" i="19"/>
  <c r="N4959" i="19"/>
  <c r="N4960" i="19"/>
  <c r="N4961" i="19"/>
  <c r="N4962" i="19"/>
  <c r="N4963" i="19"/>
  <c r="N4964" i="19"/>
  <c r="N4965" i="19"/>
  <c r="N4966" i="19"/>
  <c r="N4967" i="19"/>
  <c r="N4968" i="19"/>
  <c r="N4969" i="19"/>
  <c r="N4970" i="19"/>
  <c r="N4971" i="19"/>
  <c r="N4972" i="19"/>
  <c r="N4973" i="19"/>
  <c r="N4974" i="19"/>
  <c r="N4975" i="19"/>
  <c r="N4976" i="19"/>
  <c r="N4977" i="19"/>
  <c r="N4978" i="19"/>
  <c r="N4979" i="19"/>
  <c r="N4980" i="19"/>
  <c r="N4981" i="19"/>
  <c r="N4982" i="19"/>
  <c r="N4983" i="19"/>
  <c r="N4984" i="19"/>
  <c r="N4985" i="19"/>
  <c r="N4986" i="19"/>
  <c r="N4987" i="19"/>
  <c r="N4988" i="19"/>
  <c r="N4989" i="19"/>
  <c r="N4990" i="19"/>
  <c r="N4991" i="19"/>
  <c r="N4992" i="19"/>
  <c r="N4993" i="19"/>
  <c r="N4994" i="19"/>
  <c r="N4995" i="19"/>
  <c r="N4996" i="19"/>
  <c r="N4997" i="19"/>
  <c r="N4998" i="19"/>
  <c r="N4999" i="19"/>
  <c r="N5000" i="19"/>
  <c r="N5001" i="19"/>
  <c r="N5002" i="19"/>
  <c r="N5003" i="19"/>
  <c r="N5004" i="19"/>
  <c r="N5005" i="19"/>
  <c r="N5006" i="19"/>
  <c r="N5007" i="19"/>
  <c r="N5008" i="19"/>
  <c r="N5009" i="19"/>
  <c r="N5010" i="19"/>
  <c r="N5011" i="19"/>
  <c r="N5012" i="19"/>
  <c r="N5013" i="19"/>
  <c r="N5014" i="19"/>
  <c r="N5015" i="19"/>
  <c r="N5016" i="19"/>
  <c r="N5017" i="19"/>
  <c r="N5018" i="19"/>
  <c r="N5019" i="19"/>
  <c r="N5020" i="19"/>
  <c r="N5021" i="19"/>
  <c r="N5022" i="19"/>
  <c r="N5023" i="19"/>
  <c r="N5024" i="19"/>
  <c r="N5025" i="19"/>
  <c r="N5026" i="19"/>
  <c r="N5027" i="19"/>
  <c r="N5028" i="19"/>
  <c r="N5029" i="19"/>
  <c r="N5030" i="19"/>
  <c r="N5031" i="19"/>
  <c r="N5032" i="19"/>
  <c r="N5033" i="19"/>
  <c r="N5034" i="19"/>
  <c r="N5035" i="19"/>
  <c r="N5036" i="19"/>
  <c r="N5037" i="19"/>
  <c r="N5038" i="19"/>
  <c r="N5039" i="19"/>
  <c r="N5040" i="19"/>
  <c r="N5041" i="19"/>
  <c r="N5042" i="19"/>
  <c r="N5043" i="19"/>
  <c r="N5044" i="19"/>
  <c r="N5045" i="19"/>
  <c r="N5046" i="19"/>
  <c r="N5047" i="19"/>
  <c r="N5048" i="19"/>
  <c r="N5049" i="19"/>
  <c r="N5050" i="19"/>
  <c r="N5051" i="19"/>
  <c r="N5052" i="19"/>
  <c r="N5053" i="19"/>
  <c r="N5054" i="19"/>
  <c r="N5055" i="19"/>
  <c r="N5056" i="19"/>
  <c r="N5057" i="19"/>
  <c r="N5058" i="19"/>
  <c r="N5059" i="19"/>
  <c r="N5060" i="19"/>
  <c r="N5061" i="19"/>
  <c r="N5062" i="19"/>
  <c r="N5063" i="19"/>
  <c r="N5064" i="19"/>
  <c r="N5065" i="19"/>
  <c r="N5066" i="19"/>
  <c r="N5067" i="19"/>
  <c r="N5068" i="19"/>
  <c r="N5069" i="19"/>
  <c r="N5070" i="19"/>
  <c r="N5071" i="19"/>
  <c r="N5072" i="19"/>
  <c r="N5073" i="19"/>
  <c r="N5074" i="19"/>
  <c r="N5075" i="19"/>
  <c r="N5076" i="19"/>
  <c r="N5077" i="19"/>
  <c r="N5078" i="19"/>
  <c r="N5079" i="19"/>
  <c r="N5080" i="19"/>
  <c r="N5081" i="19"/>
  <c r="N5082" i="19"/>
  <c r="N5083" i="19"/>
  <c r="N5084" i="19"/>
  <c r="N5085" i="19"/>
  <c r="N5086" i="19"/>
  <c r="N5087" i="19"/>
  <c r="N5088" i="19"/>
  <c r="N5089" i="19"/>
  <c r="N5090" i="19"/>
  <c r="N5091" i="19"/>
  <c r="N5092" i="19"/>
  <c r="N5093" i="19"/>
  <c r="N5094" i="19"/>
  <c r="N5095" i="19"/>
  <c r="N5096" i="19"/>
  <c r="N5097" i="19"/>
  <c r="N5098" i="19"/>
  <c r="N5099" i="19"/>
  <c r="N5100" i="19"/>
  <c r="N5101" i="19"/>
  <c r="N5102" i="19"/>
  <c r="N5103" i="19"/>
  <c r="N5104" i="19"/>
  <c r="N5105" i="19"/>
  <c r="N5106" i="19"/>
  <c r="N5107" i="19"/>
  <c r="N5108" i="19"/>
  <c r="N5109" i="19"/>
  <c r="N5110" i="19"/>
  <c r="N5111" i="19"/>
  <c r="N5112" i="19"/>
  <c r="N5113" i="19"/>
  <c r="N5114" i="19"/>
  <c r="N5115" i="19"/>
  <c r="N5116" i="19"/>
  <c r="N5117" i="19"/>
  <c r="N5118" i="19"/>
  <c r="N5119" i="19"/>
  <c r="N5120" i="19"/>
  <c r="N5121" i="19"/>
  <c r="N5122" i="19"/>
  <c r="N5123" i="19"/>
  <c r="N5124" i="19"/>
  <c r="N5125" i="19"/>
  <c r="N5126" i="19"/>
  <c r="N5127" i="19"/>
  <c r="N5128" i="19"/>
  <c r="N5129" i="19"/>
  <c r="N5130" i="19"/>
  <c r="N5131" i="19"/>
  <c r="N5132" i="19"/>
  <c r="N5133" i="19"/>
  <c r="N5134" i="19"/>
  <c r="N5135" i="19"/>
  <c r="N5136" i="19"/>
  <c r="N5137" i="19"/>
  <c r="N5138" i="19"/>
  <c r="N5139" i="19"/>
  <c r="N5140" i="19"/>
  <c r="N5141" i="19"/>
  <c r="N5142" i="19"/>
  <c r="N5143" i="19"/>
  <c r="N5144" i="19"/>
  <c r="N5145" i="19"/>
  <c r="N5146" i="19"/>
  <c r="N5147" i="19"/>
  <c r="N5148" i="19"/>
  <c r="N5149" i="19"/>
  <c r="N5150" i="19"/>
  <c r="N5151" i="19"/>
  <c r="N5152" i="19"/>
  <c r="N5153" i="19"/>
  <c r="N5154" i="19"/>
  <c r="N5155" i="19"/>
  <c r="N5156" i="19"/>
  <c r="N5157" i="19"/>
  <c r="N5158" i="19"/>
  <c r="N5159" i="19"/>
  <c r="N5160" i="19"/>
  <c r="N5161" i="19"/>
  <c r="N5162" i="19"/>
  <c r="N5163" i="19"/>
  <c r="N5164" i="19"/>
  <c r="N5165" i="19"/>
  <c r="N5166" i="19"/>
  <c r="N5167" i="19"/>
  <c r="N5168" i="19"/>
  <c r="N5169" i="19"/>
  <c r="N5170" i="19"/>
  <c r="N5171" i="19"/>
  <c r="N5172" i="19"/>
  <c r="N5173" i="19"/>
  <c r="N5174" i="19"/>
  <c r="N5175" i="19"/>
  <c r="N5176" i="19"/>
  <c r="N5177" i="19"/>
  <c r="N5178" i="19"/>
  <c r="N5179" i="19"/>
  <c r="N5180" i="19"/>
  <c r="N5181" i="19"/>
  <c r="N5182" i="19"/>
  <c r="N5183" i="19"/>
  <c r="N5184" i="19"/>
  <c r="N5185" i="19"/>
  <c r="N5186" i="19"/>
  <c r="N5187" i="19"/>
  <c r="N5188" i="19"/>
  <c r="N5189" i="19"/>
  <c r="N5190" i="19"/>
  <c r="N5191" i="19"/>
  <c r="N5192" i="19"/>
  <c r="N5193" i="19"/>
  <c r="N5194" i="19"/>
  <c r="N5195" i="19"/>
  <c r="N5196" i="19"/>
  <c r="N5197" i="19"/>
  <c r="N5198" i="19"/>
  <c r="N5199" i="19"/>
  <c r="N5200" i="19"/>
  <c r="N5201" i="19"/>
  <c r="N5202" i="19"/>
  <c r="N5203" i="19"/>
  <c r="N5204" i="19"/>
  <c r="N5205" i="19"/>
  <c r="N5206" i="19"/>
  <c r="N5207" i="19"/>
  <c r="N5208" i="19"/>
  <c r="N5209" i="19"/>
  <c r="N5210" i="19"/>
  <c r="N5211" i="19"/>
  <c r="N5212" i="19"/>
  <c r="N5213" i="19"/>
  <c r="N5214" i="19"/>
  <c r="N5215" i="19"/>
  <c r="N5216" i="19"/>
  <c r="N5217" i="19"/>
  <c r="N5218" i="19"/>
  <c r="N5219" i="19"/>
  <c r="N5220" i="19"/>
  <c r="N5221" i="19"/>
  <c r="N5222" i="19"/>
  <c r="N5223" i="19"/>
  <c r="N5224" i="19"/>
  <c r="N5225" i="19"/>
  <c r="N5226" i="19"/>
  <c r="N5227" i="19"/>
  <c r="N5228" i="19"/>
  <c r="N5229" i="19"/>
  <c r="N5230" i="19"/>
  <c r="N5231" i="19"/>
  <c r="N5232" i="19"/>
  <c r="N5233" i="19"/>
  <c r="N5234" i="19"/>
  <c r="N5235" i="19"/>
  <c r="N5236" i="19"/>
  <c r="N5237" i="19"/>
  <c r="N5238" i="19"/>
  <c r="N5239" i="19"/>
  <c r="N5240" i="19"/>
  <c r="N5241" i="19"/>
  <c r="N5242" i="19"/>
  <c r="N5243" i="19"/>
  <c r="N5244" i="19"/>
  <c r="N5245" i="19"/>
  <c r="N5246" i="19"/>
  <c r="N5247" i="19"/>
  <c r="N5248" i="19"/>
  <c r="N5249" i="19"/>
  <c r="N5250" i="19"/>
  <c r="N5251" i="19"/>
  <c r="N5252" i="19"/>
  <c r="N5253" i="19"/>
  <c r="N5254" i="19"/>
  <c r="N5255" i="19"/>
  <c r="N5256" i="19"/>
  <c r="N5257" i="19"/>
  <c r="N5258" i="19"/>
  <c r="N5259" i="19"/>
  <c r="N5260" i="19"/>
  <c r="N5261" i="19"/>
  <c r="N5262" i="19"/>
  <c r="N5263" i="19"/>
  <c r="N5264" i="19"/>
  <c r="N5265" i="19"/>
  <c r="N5266" i="19"/>
  <c r="N5267" i="19"/>
  <c r="N5268" i="19"/>
  <c r="N5269" i="19"/>
  <c r="N5270" i="19"/>
  <c r="N5271" i="19"/>
  <c r="N5272" i="19"/>
  <c r="N5273" i="19"/>
  <c r="N5274" i="19"/>
  <c r="N5275" i="19"/>
  <c r="N5276" i="19"/>
  <c r="N5277" i="19"/>
  <c r="N5278" i="19"/>
  <c r="N5279" i="19"/>
  <c r="N5280" i="19"/>
  <c r="N5281" i="19"/>
  <c r="N5282" i="19"/>
  <c r="N5283" i="19"/>
  <c r="N5284" i="19"/>
  <c r="N5285" i="19"/>
  <c r="N5286" i="19"/>
  <c r="N5287" i="19"/>
  <c r="N5288" i="19"/>
  <c r="N5289" i="19"/>
  <c r="N5290" i="19"/>
  <c r="N5291" i="19"/>
  <c r="N5292" i="19"/>
  <c r="N5293" i="19"/>
  <c r="N5294" i="19"/>
  <c r="N5295" i="19"/>
  <c r="N5296" i="19"/>
  <c r="N5297" i="19"/>
  <c r="N5298" i="19"/>
  <c r="N5299" i="19"/>
  <c r="N5300" i="19"/>
  <c r="N5301" i="19"/>
  <c r="N5302" i="19"/>
  <c r="N5303" i="19"/>
  <c r="N5304" i="19"/>
  <c r="N5305" i="19"/>
  <c r="N5306" i="19"/>
  <c r="N5307" i="19"/>
  <c r="N5308" i="19"/>
  <c r="N5309" i="19"/>
  <c r="N5310" i="19"/>
  <c r="N5311" i="19"/>
  <c r="N5312" i="19"/>
  <c r="N5313" i="19"/>
  <c r="N5314" i="19"/>
  <c r="N5315" i="19"/>
  <c r="N5316" i="19"/>
  <c r="N5317" i="19"/>
  <c r="N5318" i="19"/>
  <c r="N5319" i="19"/>
  <c r="N5320" i="19"/>
  <c r="N5321" i="19"/>
  <c r="N5322" i="19"/>
  <c r="N5323" i="19"/>
  <c r="N5324" i="19"/>
  <c r="N5325" i="19"/>
  <c r="N5326" i="19"/>
  <c r="N5327" i="19"/>
  <c r="N5328" i="19"/>
  <c r="N5329" i="19"/>
  <c r="N5330" i="19"/>
  <c r="N5331" i="19"/>
  <c r="N5332" i="19"/>
  <c r="N5333" i="19"/>
  <c r="N5334" i="19"/>
  <c r="N5335" i="19"/>
  <c r="N5336" i="19"/>
  <c r="N5337" i="19"/>
  <c r="N5338" i="19"/>
  <c r="N5339" i="19"/>
  <c r="N5340" i="19"/>
  <c r="N5341" i="19"/>
  <c r="N5342" i="19"/>
  <c r="N5343" i="19"/>
  <c r="N5344" i="19"/>
  <c r="N5345" i="19"/>
  <c r="N5346" i="19"/>
  <c r="N5347" i="19"/>
  <c r="N5348" i="19"/>
  <c r="N5349" i="19"/>
  <c r="N5350" i="19"/>
  <c r="N5351" i="19"/>
  <c r="N5352" i="19"/>
  <c r="N5353" i="19"/>
  <c r="N5354" i="19"/>
  <c r="N5355" i="19"/>
  <c r="N5356" i="19"/>
  <c r="N5357" i="19"/>
  <c r="N5358" i="19"/>
  <c r="N5359" i="19"/>
  <c r="N5360" i="19"/>
  <c r="N5361" i="19"/>
  <c r="N5362" i="19"/>
  <c r="N5363" i="19"/>
  <c r="N5364" i="19"/>
  <c r="N5365" i="19"/>
  <c r="N5366" i="19"/>
  <c r="N5367" i="19"/>
  <c r="N5368" i="19"/>
  <c r="N5369" i="19"/>
  <c r="N5370" i="19"/>
  <c r="N5371" i="19"/>
  <c r="N5372" i="19"/>
  <c r="N5373" i="19"/>
  <c r="N5374" i="19"/>
  <c r="N5375" i="19"/>
  <c r="N5376" i="19"/>
  <c r="N5377" i="19"/>
  <c r="N5378" i="19"/>
  <c r="N5379" i="19"/>
  <c r="N5380" i="19"/>
  <c r="N5381" i="19"/>
  <c r="N5382" i="19"/>
  <c r="N5383" i="19"/>
  <c r="N5384" i="19"/>
  <c r="N5385" i="19"/>
  <c r="N5386" i="19"/>
  <c r="N5387" i="19"/>
  <c r="N5388" i="19"/>
  <c r="N5389" i="19"/>
  <c r="N5390" i="19"/>
  <c r="N5391" i="19"/>
  <c r="N5392" i="19"/>
  <c r="N5393" i="19"/>
  <c r="N5394" i="19"/>
  <c r="N5395" i="19"/>
  <c r="N5396" i="19"/>
  <c r="N5397" i="19"/>
  <c r="N5398" i="19"/>
  <c r="N5399" i="19"/>
  <c r="N5400" i="19"/>
  <c r="N5401" i="19"/>
  <c r="N5402" i="19"/>
  <c r="N5403" i="19"/>
  <c r="N5404" i="19"/>
  <c r="N5405" i="19"/>
  <c r="N5406" i="19"/>
  <c r="N5407" i="19"/>
  <c r="N5408" i="19"/>
  <c r="N5409" i="19"/>
  <c r="N5410" i="19"/>
  <c r="N5411" i="19"/>
  <c r="N5412" i="19"/>
  <c r="N5413" i="19"/>
  <c r="N5414" i="19"/>
  <c r="N5415" i="19"/>
  <c r="N5416" i="19"/>
  <c r="N5417" i="19"/>
  <c r="N5418" i="19"/>
  <c r="N5419" i="19"/>
  <c r="N5420" i="19"/>
  <c r="N5421" i="19"/>
  <c r="N5422" i="19"/>
  <c r="N5423" i="19"/>
  <c r="N5424" i="19"/>
  <c r="N5425" i="19"/>
  <c r="N5426" i="19"/>
  <c r="N5427" i="19"/>
  <c r="N5428" i="19"/>
  <c r="N5429" i="19"/>
  <c r="N5430" i="19"/>
  <c r="N5431" i="19"/>
  <c r="N5432" i="19"/>
  <c r="N5433" i="19"/>
  <c r="N5434" i="19"/>
  <c r="N5435" i="19"/>
  <c r="N5436" i="19"/>
  <c r="N5437" i="19"/>
  <c r="N5438" i="19"/>
  <c r="N5439" i="19"/>
  <c r="N5440" i="19"/>
  <c r="N5441" i="19"/>
  <c r="N5442" i="19"/>
  <c r="N5443" i="19"/>
  <c r="N5444" i="19"/>
  <c r="N5445" i="19"/>
  <c r="N5446" i="19"/>
  <c r="N5447" i="19"/>
  <c r="N5448" i="19"/>
  <c r="N5449" i="19"/>
  <c r="N5450" i="19"/>
  <c r="N5451" i="19"/>
  <c r="N5452" i="19"/>
  <c r="N5453" i="19"/>
  <c r="N5454" i="19"/>
  <c r="N5455" i="19"/>
  <c r="N5456" i="19"/>
  <c r="N5457" i="19"/>
  <c r="N5458" i="19"/>
  <c r="N5459" i="19"/>
  <c r="N5460" i="19"/>
  <c r="N5461" i="19"/>
  <c r="N5462" i="19"/>
  <c r="N5463" i="19"/>
  <c r="N5464" i="19"/>
  <c r="N5465" i="19"/>
  <c r="N5466" i="19"/>
  <c r="N5467" i="19"/>
  <c r="N5468" i="19"/>
  <c r="N5469" i="19"/>
  <c r="N5470" i="19"/>
  <c r="N5471" i="19"/>
  <c r="N5472" i="19"/>
  <c r="N5473" i="19"/>
  <c r="N5474" i="19"/>
  <c r="N5475" i="19"/>
  <c r="N5476" i="19"/>
  <c r="N5477" i="19"/>
  <c r="N5478" i="19"/>
  <c r="N5479" i="19"/>
  <c r="N5480" i="19"/>
  <c r="N5481" i="19"/>
  <c r="N5482" i="19"/>
  <c r="N5483" i="19"/>
  <c r="N5484" i="19"/>
  <c r="N5485" i="19"/>
  <c r="N5486" i="19"/>
  <c r="N5487" i="19"/>
  <c r="N5488" i="19"/>
  <c r="N5489" i="19"/>
  <c r="N5490" i="19"/>
  <c r="N5491" i="19"/>
  <c r="N5492" i="19"/>
  <c r="N5493" i="19"/>
  <c r="N5494" i="19"/>
  <c r="N5495" i="19"/>
  <c r="N5496" i="19"/>
  <c r="N5497" i="19"/>
  <c r="N5498" i="19"/>
  <c r="N5499" i="19"/>
  <c r="N5500" i="19"/>
  <c r="N5501" i="19"/>
  <c r="N5502" i="19"/>
  <c r="N5503" i="19"/>
  <c r="N5504" i="19"/>
  <c r="N5505" i="19"/>
  <c r="N5506" i="19"/>
  <c r="N5507" i="19"/>
  <c r="N5508" i="19"/>
  <c r="N5509" i="19"/>
  <c r="N5510" i="19"/>
  <c r="N5511" i="19"/>
  <c r="N5512" i="19"/>
  <c r="N5513" i="19"/>
  <c r="N5514" i="19"/>
  <c r="N5515" i="19"/>
  <c r="N5516" i="19"/>
  <c r="N5517" i="19"/>
  <c r="N5518" i="19"/>
  <c r="N5519" i="19"/>
  <c r="N5520" i="19"/>
  <c r="N5521" i="19"/>
  <c r="N5522" i="19"/>
  <c r="N5523" i="19"/>
  <c r="N5524" i="19"/>
  <c r="N5525" i="19"/>
  <c r="N5526" i="19"/>
  <c r="N5527" i="19"/>
  <c r="N5528" i="19"/>
  <c r="N5529" i="19"/>
  <c r="N5530" i="19"/>
  <c r="N5531" i="19"/>
  <c r="N5532" i="19"/>
  <c r="N5533" i="19"/>
  <c r="N5534" i="19"/>
  <c r="N5535" i="19"/>
  <c r="N5536" i="19"/>
  <c r="N5537" i="19"/>
  <c r="N5538" i="19"/>
  <c r="N5539" i="19"/>
  <c r="N5540" i="19"/>
  <c r="N5541" i="19"/>
  <c r="N5542" i="19"/>
  <c r="N5543" i="19"/>
  <c r="N5544" i="19"/>
  <c r="N5545" i="19"/>
  <c r="N5546" i="19"/>
  <c r="N5547" i="19"/>
  <c r="N5548" i="19"/>
  <c r="N5549" i="19"/>
  <c r="N5550" i="19"/>
  <c r="N5551" i="19"/>
  <c r="N5552" i="19"/>
  <c r="N5553" i="19"/>
  <c r="N5554" i="19"/>
  <c r="N5555" i="19"/>
  <c r="N5556" i="19"/>
  <c r="N5557" i="19"/>
  <c r="N5558" i="19"/>
  <c r="N5559" i="19"/>
  <c r="N5560" i="19"/>
  <c r="N5561" i="19"/>
  <c r="N5562" i="19"/>
  <c r="N5563" i="19"/>
  <c r="N5564" i="19"/>
  <c r="N5565" i="19"/>
  <c r="N5566" i="19"/>
  <c r="N5567" i="19"/>
  <c r="N5568" i="19"/>
  <c r="N5569" i="19"/>
  <c r="N5570" i="19"/>
  <c r="N5571" i="19"/>
  <c r="N5572" i="19"/>
  <c r="N5573" i="19"/>
  <c r="N5574" i="19"/>
  <c r="N5575" i="19"/>
  <c r="N5576" i="19"/>
  <c r="N5577" i="19"/>
  <c r="N5578" i="19"/>
  <c r="N5579" i="19"/>
  <c r="N5580" i="19"/>
  <c r="N5581" i="19"/>
  <c r="N5582" i="19"/>
  <c r="N5583" i="19"/>
  <c r="N5584" i="19"/>
  <c r="N5585" i="19"/>
  <c r="N5586" i="19"/>
  <c r="N5587" i="19"/>
  <c r="N5588" i="19"/>
  <c r="N5589" i="19"/>
  <c r="N5590" i="19"/>
  <c r="N5591" i="19"/>
  <c r="N5592" i="19"/>
  <c r="N5593" i="19"/>
  <c r="N5594" i="19"/>
  <c r="N5595" i="19"/>
  <c r="N5596" i="19"/>
  <c r="N5597" i="19"/>
  <c r="N5598" i="19"/>
  <c r="N5599" i="19"/>
  <c r="N5600" i="19"/>
  <c r="N5601" i="19"/>
  <c r="N5602" i="19"/>
  <c r="N5603" i="19"/>
  <c r="N5604" i="19"/>
  <c r="N5605" i="19"/>
  <c r="N5606" i="19"/>
  <c r="N5607" i="19"/>
  <c r="N5608" i="19"/>
  <c r="N5609" i="19"/>
  <c r="N5610" i="19"/>
  <c r="N5611" i="19"/>
  <c r="N5612" i="19"/>
  <c r="N5613" i="19"/>
  <c r="N5614" i="19"/>
  <c r="N5615" i="19"/>
  <c r="N5616" i="19"/>
  <c r="N5617" i="19"/>
  <c r="N5618" i="19"/>
  <c r="N5619" i="19"/>
  <c r="N5620" i="19"/>
  <c r="N5621" i="19"/>
  <c r="N5622" i="19"/>
  <c r="N5623" i="19"/>
  <c r="N5624" i="19"/>
  <c r="N5625" i="19"/>
  <c r="N5626" i="19"/>
  <c r="N5627" i="19"/>
  <c r="N5628" i="19"/>
  <c r="N5629" i="19"/>
  <c r="N5630" i="19"/>
  <c r="N5631" i="19"/>
  <c r="N5632" i="19"/>
  <c r="N5633" i="19"/>
  <c r="N5634" i="19"/>
  <c r="N5635" i="19"/>
  <c r="N5636" i="19"/>
  <c r="N5637" i="19"/>
  <c r="N5638" i="19"/>
  <c r="N5639" i="19"/>
  <c r="N5640" i="19"/>
  <c r="N5641" i="19"/>
  <c r="N5642" i="19"/>
  <c r="N5643" i="19"/>
  <c r="N5644" i="19"/>
  <c r="N5645" i="19"/>
  <c r="N5646" i="19"/>
  <c r="N5647" i="19"/>
  <c r="N5648" i="19"/>
  <c r="N5649" i="19"/>
  <c r="N5650" i="19"/>
  <c r="N5651" i="19"/>
  <c r="N5652" i="19"/>
  <c r="N5653" i="19"/>
  <c r="N5654" i="19"/>
  <c r="N5655" i="19"/>
  <c r="N5656" i="19"/>
  <c r="N5657" i="19"/>
  <c r="N5658" i="19"/>
  <c r="N5659" i="19"/>
  <c r="N5660" i="19"/>
  <c r="N5661" i="19"/>
  <c r="N5662" i="19"/>
  <c r="N5663" i="19"/>
  <c r="N5664" i="19"/>
  <c r="N5665" i="19"/>
  <c r="N5666" i="19"/>
  <c r="N5667" i="19"/>
  <c r="N5668" i="19"/>
  <c r="N5669" i="19"/>
  <c r="N5670" i="19"/>
  <c r="N5671" i="19"/>
  <c r="N5672" i="19"/>
  <c r="N5673" i="19"/>
  <c r="N5674" i="19"/>
  <c r="N5675" i="19"/>
  <c r="N5676" i="19"/>
  <c r="N5677" i="19"/>
  <c r="N5678" i="19"/>
  <c r="N5679" i="19"/>
  <c r="N5680" i="19"/>
  <c r="N5681" i="19"/>
  <c r="N5682" i="19"/>
  <c r="N5683" i="19"/>
  <c r="N5684" i="19"/>
  <c r="N5685" i="19"/>
  <c r="N5686" i="19"/>
  <c r="N5687" i="19"/>
  <c r="N5688" i="19"/>
  <c r="N5689" i="19"/>
  <c r="N5690" i="19"/>
  <c r="N5691" i="19"/>
  <c r="N5692" i="19"/>
  <c r="N5693" i="19"/>
  <c r="N5694" i="19"/>
  <c r="N5695" i="19"/>
  <c r="N5696" i="19"/>
  <c r="N5697" i="19"/>
  <c r="N5698" i="19"/>
  <c r="N5699" i="19"/>
  <c r="N5700" i="19"/>
  <c r="N5701" i="19"/>
  <c r="N5702" i="19"/>
  <c r="N5703" i="19"/>
  <c r="N5704" i="19"/>
  <c r="N5705" i="19"/>
  <c r="N5706" i="19"/>
  <c r="N5707" i="19"/>
  <c r="N5708" i="19"/>
  <c r="N5709" i="19"/>
  <c r="N5710" i="19"/>
  <c r="N5711" i="19"/>
  <c r="N5712" i="19"/>
  <c r="N5713" i="19"/>
  <c r="N5714" i="19"/>
  <c r="N5715" i="19"/>
  <c r="N5716" i="19"/>
  <c r="N5717" i="19"/>
  <c r="N5718" i="19"/>
  <c r="N5719" i="19"/>
  <c r="N5720" i="19"/>
  <c r="N5721" i="19"/>
  <c r="N5722" i="19"/>
  <c r="N5723" i="19"/>
  <c r="N5724" i="19"/>
  <c r="N5725" i="19"/>
  <c r="N5726" i="19"/>
  <c r="N5727" i="19"/>
  <c r="N5728" i="19"/>
  <c r="N5729" i="19"/>
  <c r="N5730" i="19"/>
  <c r="N5731" i="19"/>
  <c r="N5732" i="19"/>
  <c r="N5733" i="19"/>
  <c r="N5734" i="19"/>
  <c r="N5735" i="19"/>
  <c r="N5736" i="19"/>
  <c r="N5737" i="19"/>
  <c r="N5738" i="19"/>
  <c r="N5739" i="19"/>
  <c r="N5740" i="19"/>
  <c r="N5741" i="19"/>
  <c r="N5742" i="19"/>
  <c r="N5743" i="19"/>
  <c r="N5744" i="19"/>
  <c r="N5745" i="19"/>
  <c r="N5746" i="19"/>
  <c r="N5747" i="19"/>
  <c r="N5748" i="19"/>
  <c r="N5749" i="19"/>
  <c r="N5750" i="19"/>
  <c r="N5751" i="19"/>
  <c r="N5752" i="19"/>
  <c r="N5753" i="19"/>
  <c r="N5754" i="19"/>
  <c r="N5755" i="19"/>
  <c r="N5756" i="19"/>
  <c r="N5757" i="19"/>
  <c r="N5758" i="19"/>
  <c r="N5759" i="19"/>
  <c r="N5760" i="19"/>
  <c r="N5761" i="19"/>
  <c r="N5762" i="19"/>
  <c r="N5763" i="19"/>
  <c r="N5764" i="19"/>
  <c r="N5765" i="19"/>
  <c r="N5766" i="19"/>
  <c r="N5767" i="19"/>
  <c r="N5768" i="19"/>
  <c r="N5769" i="19"/>
  <c r="N5770" i="19"/>
  <c r="N5771" i="19"/>
  <c r="N5772" i="19"/>
  <c r="N5773" i="19"/>
  <c r="N5774" i="19"/>
  <c r="N5775" i="19"/>
  <c r="N5776" i="19"/>
  <c r="N5777" i="19"/>
  <c r="N5778" i="19"/>
  <c r="N5779" i="19"/>
  <c r="N5780" i="19"/>
  <c r="N5781" i="19"/>
  <c r="N5782" i="19"/>
  <c r="N5783" i="19"/>
  <c r="N5784" i="19"/>
  <c r="N5785" i="19"/>
  <c r="N5786" i="19"/>
  <c r="N5787" i="19"/>
  <c r="N5788" i="19"/>
  <c r="N5789" i="19"/>
  <c r="N5790" i="19"/>
  <c r="N5791" i="19"/>
  <c r="N5792" i="19"/>
  <c r="N5793" i="19"/>
  <c r="N5794" i="19"/>
  <c r="N5795" i="19"/>
  <c r="N5796" i="19"/>
  <c r="N5797" i="19"/>
  <c r="N5798" i="19"/>
  <c r="N5799" i="19"/>
  <c r="N5800" i="19"/>
  <c r="N5801" i="19"/>
  <c r="N5802" i="19"/>
  <c r="N5803" i="19"/>
  <c r="N5804" i="19"/>
  <c r="N5805" i="19"/>
  <c r="N5806" i="19"/>
  <c r="N5807" i="19"/>
  <c r="N5808" i="19"/>
  <c r="N5809" i="19"/>
  <c r="N5810" i="19"/>
  <c r="N5811" i="19"/>
  <c r="N5812" i="19"/>
  <c r="N5813" i="19"/>
  <c r="N5814" i="19"/>
  <c r="N5815" i="19"/>
  <c r="N5816" i="19"/>
  <c r="N5817" i="19"/>
  <c r="N5818" i="19"/>
  <c r="N5819" i="19"/>
  <c r="N5820" i="19"/>
  <c r="N5821" i="19"/>
  <c r="N5822" i="19"/>
  <c r="N5823" i="19"/>
  <c r="N5824" i="19"/>
  <c r="N5825" i="19"/>
  <c r="N5826" i="19"/>
  <c r="N5827" i="19"/>
  <c r="N5828" i="19"/>
  <c r="N5829" i="19"/>
  <c r="N5830" i="19"/>
  <c r="N5831" i="19"/>
  <c r="N5832" i="19"/>
  <c r="N5833" i="19"/>
  <c r="N5834" i="19"/>
  <c r="N5835" i="19"/>
  <c r="N5836" i="19"/>
  <c r="N5837" i="19"/>
  <c r="N5838" i="19"/>
  <c r="N5839" i="19"/>
  <c r="N5840" i="19"/>
  <c r="N5841" i="19"/>
  <c r="N5842" i="19"/>
  <c r="N5843" i="19"/>
  <c r="N5844" i="19"/>
  <c r="N5845" i="19"/>
  <c r="N5846" i="19"/>
  <c r="N5847" i="19"/>
  <c r="N5848" i="19"/>
  <c r="N5849" i="19"/>
  <c r="N5850" i="19"/>
  <c r="N5851" i="19"/>
  <c r="N5852" i="19"/>
  <c r="N5853" i="19"/>
  <c r="N5854" i="19"/>
  <c r="N5855" i="19"/>
  <c r="N5856" i="19"/>
  <c r="N5857" i="19"/>
  <c r="N5858" i="19"/>
  <c r="N5859" i="19"/>
  <c r="N5860" i="19"/>
  <c r="N5861" i="19"/>
  <c r="N5862" i="19"/>
  <c r="N5863" i="19"/>
  <c r="N5864" i="19"/>
  <c r="N5865" i="19"/>
  <c r="N5866" i="19"/>
  <c r="N5867" i="19"/>
  <c r="N5868" i="19"/>
  <c r="N5869" i="19"/>
  <c r="N5870" i="19"/>
  <c r="N5871" i="19"/>
  <c r="N5872" i="19"/>
  <c r="N5873" i="19"/>
  <c r="N5874" i="19"/>
  <c r="N5875" i="19"/>
  <c r="N5876" i="19"/>
  <c r="N5877" i="19"/>
  <c r="N5878" i="19"/>
  <c r="N5879" i="19"/>
  <c r="N5880" i="19"/>
  <c r="N5881" i="19"/>
  <c r="N5882" i="19"/>
  <c r="N5883" i="19"/>
  <c r="N5884" i="19"/>
  <c r="N5885" i="19"/>
  <c r="N5886" i="19"/>
  <c r="N5887" i="19"/>
  <c r="N5888" i="19"/>
  <c r="N5889" i="19"/>
  <c r="N5890" i="19"/>
  <c r="N5891" i="19"/>
  <c r="N5892" i="19"/>
  <c r="N5893" i="19"/>
  <c r="N5894" i="19"/>
  <c r="N5895" i="19"/>
  <c r="N5896" i="19"/>
  <c r="N5897" i="19"/>
  <c r="N5898" i="19"/>
  <c r="N5899" i="19"/>
  <c r="N5900" i="19"/>
  <c r="N5901" i="19"/>
  <c r="N5902" i="19"/>
  <c r="N5903" i="19"/>
  <c r="N5904" i="19"/>
  <c r="N5905" i="19"/>
  <c r="N5906" i="19"/>
  <c r="N5907" i="19"/>
  <c r="N5908" i="19"/>
  <c r="N5909" i="19"/>
  <c r="N5910" i="19"/>
  <c r="N5911" i="19"/>
  <c r="N5912" i="19"/>
  <c r="N5913" i="19"/>
  <c r="N5914" i="19"/>
  <c r="N5915" i="19"/>
  <c r="N5916" i="19"/>
  <c r="N5917" i="19"/>
  <c r="N5918" i="19"/>
  <c r="N5919" i="19"/>
  <c r="N5920" i="19"/>
  <c r="N5921" i="19"/>
  <c r="N5922" i="19"/>
  <c r="N5923" i="19"/>
  <c r="N5924" i="19"/>
  <c r="N5925" i="19"/>
  <c r="N5926" i="19"/>
  <c r="N5927" i="19"/>
  <c r="N5928" i="19"/>
  <c r="N5929" i="19"/>
  <c r="N5930" i="19"/>
  <c r="N5931" i="19"/>
  <c r="N5932" i="19"/>
  <c r="N5933" i="19"/>
  <c r="N5934" i="19"/>
  <c r="N5935" i="19"/>
  <c r="N5936" i="19"/>
  <c r="N5937" i="19"/>
  <c r="N5938" i="19"/>
  <c r="N5939" i="19"/>
  <c r="N5940" i="19"/>
  <c r="N5941" i="19"/>
  <c r="N5942" i="19"/>
  <c r="N5943" i="19"/>
  <c r="N5944" i="19"/>
  <c r="N5945" i="19"/>
  <c r="N5946" i="19"/>
  <c r="N5947" i="19"/>
  <c r="N5948" i="19"/>
  <c r="N5949" i="19"/>
  <c r="N5950" i="19"/>
  <c r="N5951" i="19"/>
  <c r="N5952" i="19"/>
  <c r="N5953" i="19"/>
  <c r="N5954" i="19"/>
  <c r="N5955" i="19"/>
  <c r="N5956" i="19"/>
  <c r="N5957" i="19"/>
  <c r="N5958" i="19"/>
  <c r="N5959" i="19"/>
  <c r="N5960" i="19"/>
  <c r="N5961" i="19"/>
  <c r="N5962" i="19"/>
  <c r="N5963" i="19"/>
  <c r="N5964" i="19"/>
  <c r="N5965" i="19"/>
  <c r="N5966" i="19"/>
  <c r="N5967" i="19"/>
  <c r="N5968" i="19"/>
  <c r="N5969" i="19"/>
  <c r="N5970" i="19"/>
  <c r="N5971" i="19"/>
  <c r="N5972" i="19"/>
  <c r="N5973" i="19"/>
  <c r="N5974" i="19"/>
  <c r="N5975" i="19"/>
  <c r="N5976" i="19"/>
  <c r="N5977" i="19"/>
  <c r="N5978" i="19"/>
  <c r="N5979" i="19"/>
  <c r="N5980" i="19"/>
  <c r="N5981" i="19"/>
  <c r="N5982" i="19"/>
  <c r="N5983" i="19"/>
  <c r="N5984" i="19"/>
  <c r="N5985" i="19"/>
  <c r="N5986" i="19"/>
  <c r="N5987" i="19"/>
  <c r="N5988" i="19"/>
  <c r="N5989" i="19"/>
  <c r="N5990" i="19"/>
  <c r="N5991" i="19"/>
  <c r="N5992" i="19"/>
  <c r="N5993" i="19"/>
  <c r="N5994" i="19"/>
  <c r="N5995" i="19"/>
  <c r="N5996" i="19"/>
  <c r="N5997" i="19"/>
  <c r="N5998" i="19"/>
  <c r="N5999" i="19"/>
  <c r="N6000" i="19"/>
  <c r="N6001" i="19"/>
  <c r="N6002" i="19"/>
  <c r="N6003" i="19"/>
  <c r="N6004" i="19"/>
  <c r="N6005" i="19"/>
  <c r="N6006" i="19"/>
  <c r="N6007" i="19"/>
  <c r="N6008" i="19"/>
  <c r="N6009" i="19"/>
  <c r="N6010" i="19"/>
  <c r="N6011" i="19"/>
  <c r="N6012" i="19"/>
  <c r="N6013" i="19"/>
  <c r="N6014" i="19"/>
  <c r="N6015" i="19"/>
  <c r="N6016" i="19"/>
  <c r="N6017" i="19"/>
  <c r="N6018" i="19"/>
  <c r="N6019" i="19"/>
  <c r="N6020" i="19"/>
  <c r="N6021" i="19"/>
  <c r="N6022" i="19"/>
  <c r="N6023" i="19"/>
  <c r="N6024" i="19"/>
  <c r="N6025" i="19"/>
  <c r="N6026" i="19"/>
  <c r="N6027" i="19"/>
  <c r="N6028" i="19"/>
  <c r="N6029" i="19"/>
  <c r="N6030" i="19"/>
  <c r="N6031" i="19"/>
  <c r="N6032" i="19"/>
  <c r="N6033" i="19"/>
  <c r="N6034" i="19"/>
  <c r="N6035" i="19"/>
  <c r="N6036" i="19"/>
  <c r="N6037" i="19"/>
  <c r="N6038" i="19"/>
  <c r="N6039" i="19"/>
  <c r="N6040" i="19"/>
  <c r="N6041" i="19"/>
  <c r="N6042" i="19"/>
  <c r="N6043" i="19"/>
  <c r="N6044" i="19"/>
  <c r="N6045" i="19"/>
  <c r="N6046" i="19"/>
  <c r="N6047" i="19"/>
  <c r="N6048" i="19"/>
  <c r="N6049" i="19"/>
  <c r="N6050" i="19"/>
  <c r="N6051" i="19"/>
  <c r="N6052" i="19"/>
  <c r="N6053" i="19"/>
  <c r="N6054" i="19"/>
  <c r="N6055" i="19"/>
  <c r="N6056" i="19"/>
  <c r="N6057" i="19"/>
  <c r="N6058" i="19"/>
  <c r="N6059" i="19"/>
  <c r="N6060" i="19"/>
  <c r="N6061" i="19"/>
  <c r="N6062" i="19"/>
  <c r="N6063" i="19"/>
  <c r="N6064" i="19"/>
  <c r="N6065" i="19"/>
  <c r="N6066" i="19"/>
  <c r="N6067" i="19"/>
  <c r="N6068" i="19"/>
  <c r="N6069" i="19"/>
  <c r="N6070" i="19"/>
  <c r="N6071" i="19"/>
  <c r="N6072" i="19"/>
  <c r="N6073" i="19"/>
  <c r="N6074" i="19"/>
  <c r="N6075" i="19"/>
  <c r="N6076" i="19"/>
  <c r="N6077" i="19"/>
  <c r="N6078" i="19"/>
  <c r="N6079" i="19"/>
  <c r="N6080" i="19"/>
  <c r="N6081" i="19"/>
  <c r="N6082" i="19"/>
  <c r="N6083" i="19"/>
  <c r="N6084" i="19"/>
  <c r="N6085" i="19"/>
  <c r="N6086" i="19"/>
  <c r="N6087" i="19"/>
  <c r="N6088" i="19"/>
  <c r="N6089" i="19"/>
  <c r="N6090" i="19"/>
  <c r="N6091" i="19"/>
  <c r="N6092" i="19"/>
  <c r="N6093" i="19"/>
  <c r="N6094" i="19"/>
  <c r="N6095" i="19"/>
  <c r="N6096" i="19"/>
  <c r="N6097" i="19"/>
  <c r="N6098" i="19"/>
  <c r="N6099" i="19"/>
  <c r="N6100" i="19"/>
  <c r="N6101" i="19"/>
  <c r="N6102" i="19"/>
  <c r="N6103" i="19"/>
  <c r="N6104" i="19"/>
  <c r="N6105" i="19"/>
  <c r="N6106" i="19"/>
  <c r="N6107" i="19"/>
  <c r="N6108" i="19"/>
  <c r="N6109" i="19"/>
  <c r="N6110" i="19"/>
  <c r="N6111" i="19"/>
  <c r="N6112" i="19"/>
  <c r="N6113" i="19"/>
  <c r="N6114" i="19"/>
  <c r="N6115" i="19"/>
  <c r="N6116" i="19"/>
  <c r="N6117" i="19"/>
  <c r="N6118" i="19"/>
  <c r="N6119" i="19"/>
  <c r="N6120" i="19"/>
  <c r="N6121" i="19"/>
  <c r="N6122" i="19"/>
  <c r="N6123" i="19"/>
  <c r="N6124" i="19"/>
  <c r="N6125" i="19"/>
  <c r="N6126" i="19"/>
  <c r="N6127" i="19"/>
  <c r="N6128" i="19"/>
  <c r="N6129" i="19"/>
  <c r="N6130" i="19"/>
  <c r="N6131" i="19"/>
  <c r="N6132" i="19"/>
  <c r="N6133" i="19"/>
  <c r="N6134" i="19"/>
  <c r="N6135" i="19"/>
  <c r="N6136" i="19"/>
  <c r="N6137" i="19"/>
  <c r="N6138" i="19"/>
  <c r="N6139" i="19"/>
  <c r="N6140" i="19"/>
  <c r="N6141" i="19"/>
  <c r="N6142" i="19"/>
  <c r="N6143" i="19"/>
  <c r="N6144" i="19"/>
  <c r="N6145" i="19"/>
  <c r="N6146" i="19"/>
  <c r="N6147" i="19"/>
  <c r="N6148" i="19"/>
  <c r="N6149" i="19"/>
  <c r="N6150" i="19"/>
  <c r="N6151" i="19"/>
  <c r="N6152" i="19"/>
  <c r="N6153" i="19"/>
  <c r="N6154" i="19"/>
  <c r="N6155" i="19"/>
  <c r="N6156" i="19"/>
  <c r="N6157" i="19"/>
  <c r="N6158" i="19"/>
  <c r="N6159" i="19"/>
  <c r="N6160" i="19"/>
  <c r="N6161" i="19"/>
  <c r="N6162" i="19"/>
  <c r="N6163" i="19"/>
  <c r="N6164" i="19"/>
  <c r="N6165" i="19"/>
  <c r="N6166" i="19"/>
  <c r="N6167" i="19"/>
  <c r="N6168" i="19"/>
  <c r="N6169" i="19"/>
  <c r="N6170" i="19"/>
  <c r="N6171" i="19"/>
  <c r="N6172" i="19"/>
  <c r="N6173" i="19"/>
  <c r="N6174" i="19"/>
  <c r="N6175" i="19"/>
  <c r="N6176" i="19"/>
  <c r="N6177" i="19"/>
  <c r="N6178" i="19"/>
  <c r="N6179" i="19"/>
  <c r="N6180" i="19"/>
  <c r="N6181" i="19"/>
  <c r="N6182" i="19"/>
  <c r="N6183" i="19"/>
  <c r="N6184" i="19"/>
  <c r="N6185" i="19"/>
  <c r="N6186" i="19"/>
  <c r="N6187" i="19"/>
  <c r="N6188" i="19"/>
  <c r="N6189" i="19"/>
  <c r="N6190" i="19"/>
  <c r="N6191" i="19"/>
  <c r="N6192" i="19"/>
  <c r="N6193" i="19"/>
  <c r="N6194" i="19"/>
  <c r="N6195" i="19"/>
  <c r="N6196" i="19"/>
  <c r="N6197" i="19"/>
  <c r="N6198" i="19"/>
  <c r="N6199" i="19"/>
  <c r="N6200" i="19"/>
  <c r="N6201" i="19"/>
  <c r="N6202" i="19"/>
  <c r="N6203" i="19"/>
  <c r="N6204" i="19"/>
  <c r="N6205" i="19"/>
  <c r="N6206" i="19"/>
  <c r="N6207" i="19"/>
  <c r="N6208" i="19"/>
  <c r="N6209" i="19"/>
  <c r="N6210" i="19"/>
  <c r="N6211" i="19"/>
  <c r="N6212" i="19"/>
  <c r="N6213" i="19"/>
  <c r="N6214" i="19"/>
  <c r="N6215" i="19"/>
  <c r="N6216" i="19"/>
  <c r="N6217" i="19"/>
  <c r="N6218" i="19"/>
  <c r="N6219" i="19"/>
  <c r="N6220" i="19"/>
  <c r="N6221" i="19"/>
  <c r="N6222" i="19"/>
  <c r="N6223" i="19"/>
  <c r="N6224" i="19"/>
  <c r="N6225" i="19"/>
  <c r="N6226" i="19"/>
  <c r="N6227" i="19"/>
  <c r="N6228" i="19"/>
  <c r="N6229" i="19"/>
  <c r="N6230" i="19"/>
  <c r="N6231" i="19"/>
  <c r="N6232" i="19"/>
  <c r="N6233" i="19"/>
  <c r="N6234" i="19"/>
  <c r="N6235" i="19"/>
  <c r="N6236" i="19"/>
  <c r="N6237" i="19"/>
  <c r="N6238" i="19"/>
  <c r="N6239" i="19"/>
  <c r="N6240" i="19"/>
  <c r="N6241" i="19"/>
  <c r="N6242" i="19"/>
  <c r="N6243" i="19"/>
  <c r="N6244" i="19"/>
  <c r="N6245" i="19"/>
  <c r="N6246" i="19"/>
  <c r="N6247" i="19"/>
  <c r="N6248" i="19"/>
  <c r="N6249" i="19"/>
  <c r="N6250" i="19"/>
  <c r="N6251" i="19"/>
  <c r="N6252" i="19"/>
  <c r="N6253" i="19"/>
  <c r="N6254" i="19"/>
  <c r="N6255" i="19"/>
  <c r="N6256" i="19"/>
  <c r="N6257" i="19"/>
  <c r="N6258" i="19"/>
  <c r="N6259" i="19"/>
  <c r="N6260" i="19"/>
  <c r="N6261" i="19"/>
  <c r="N6262" i="19"/>
  <c r="N6263" i="19"/>
  <c r="N6264" i="19"/>
  <c r="N6265" i="19"/>
  <c r="N6266" i="19"/>
  <c r="N6267" i="19"/>
  <c r="N6268" i="19"/>
  <c r="N6269" i="19"/>
  <c r="N6270" i="19"/>
  <c r="N6271" i="19"/>
  <c r="N6272" i="19"/>
  <c r="N6273" i="19"/>
  <c r="N6274" i="19"/>
  <c r="N6275" i="19"/>
  <c r="N6276" i="19"/>
  <c r="N6277" i="19"/>
  <c r="N6278" i="19"/>
  <c r="N6279" i="19"/>
  <c r="N6280" i="19"/>
  <c r="N6281" i="19"/>
  <c r="N6282" i="19"/>
  <c r="N6283" i="19"/>
  <c r="N6284" i="19"/>
  <c r="N6285" i="19"/>
  <c r="N6286" i="19"/>
  <c r="N6287" i="19"/>
  <c r="N6288" i="19"/>
  <c r="N6289" i="19"/>
  <c r="N6290" i="19"/>
  <c r="N6291" i="19"/>
  <c r="N6292" i="19"/>
  <c r="N6293" i="19"/>
  <c r="N6294" i="19"/>
  <c r="N6295" i="19"/>
  <c r="N6296" i="19"/>
  <c r="N6297" i="19"/>
  <c r="N6298" i="19"/>
  <c r="N6299" i="19"/>
  <c r="N6300" i="19"/>
  <c r="N6301" i="19"/>
  <c r="N6302" i="19"/>
  <c r="N6303" i="19"/>
  <c r="N6304" i="19"/>
  <c r="N6305" i="19"/>
  <c r="N6306" i="19"/>
  <c r="N6307" i="19"/>
  <c r="N6308" i="19"/>
  <c r="N6309" i="19"/>
  <c r="N6310" i="19"/>
  <c r="N6311" i="19"/>
  <c r="N6312" i="19"/>
  <c r="N6313" i="19"/>
  <c r="N6314" i="19"/>
  <c r="N6315" i="19"/>
  <c r="N6316" i="19"/>
  <c r="N6317" i="19"/>
  <c r="N6318" i="19"/>
  <c r="N6319" i="19"/>
  <c r="N6320" i="19"/>
  <c r="N6321" i="19"/>
  <c r="N6322" i="19"/>
  <c r="N6323" i="19"/>
  <c r="N6324" i="19"/>
  <c r="N6325" i="19"/>
  <c r="N6326" i="19"/>
  <c r="N6327" i="19"/>
  <c r="N6328" i="19"/>
  <c r="N6329" i="19"/>
  <c r="N6330" i="19"/>
  <c r="N6331" i="19"/>
  <c r="N6332" i="19"/>
  <c r="N6333" i="19"/>
  <c r="N6334" i="19"/>
  <c r="N6335" i="19"/>
  <c r="N6336" i="19"/>
  <c r="N6337" i="19"/>
  <c r="N6338" i="19"/>
  <c r="N6339" i="19"/>
  <c r="N6340" i="19"/>
  <c r="N6341" i="19"/>
  <c r="N6342" i="19"/>
  <c r="N6343" i="19"/>
  <c r="N6344" i="19"/>
  <c r="N6345" i="19"/>
  <c r="N6346" i="19"/>
  <c r="N6347" i="19"/>
  <c r="N6348" i="19"/>
  <c r="N6349" i="19"/>
  <c r="N6350" i="19"/>
  <c r="N6351" i="19"/>
  <c r="N6352" i="19"/>
  <c r="N6353" i="19"/>
  <c r="N6354" i="19"/>
  <c r="N6355" i="19"/>
  <c r="N6356" i="19"/>
  <c r="N6357" i="19"/>
  <c r="N6358" i="19"/>
  <c r="N6359" i="19"/>
  <c r="N6360" i="19"/>
  <c r="N6361" i="19"/>
  <c r="N6362" i="19"/>
  <c r="N6363" i="19"/>
  <c r="N6364" i="19"/>
  <c r="N6365" i="19"/>
  <c r="N6366" i="19"/>
  <c r="N6367" i="19"/>
  <c r="N6368" i="19"/>
  <c r="N6369" i="19"/>
  <c r="N6370" i="19"/>
  <c r="N6371" i="19"/>
  <c r="N6372" i="19"/>
  <c r="N6373" i="19"/>
  <c r="N6374" i="19"/>
  <c r="N6375" i="19"/>
  <c r="N6376" i="19"/>
  <c r="N6377" i="19"/>
  <c r="N6378" i="19"/>
  <c r="N6379" i="19"/>
  <c r="N6380" i="19"/>
  <c r="N6381" i="19"/>
  <c r="N6382" i="19"/>
  <c r="N6383" i="19"/>
  <c r="N6384" i="19"/>
  <c r="N6385" i="19"/>
  <c r="N6386" i="19"/>
  <c r="N6387" i="19"/>
  <c r="N6388" i="19"/>
  <c r="N6389" i="19"/>
  <c r="N6390" i="19"/>
  <c r="N6391" i="19"/>
  <c r="N6392" i="19"/>
  <c r="N6393" i="19"/>
  <c r="N6394" i="19"/>
  <c r="N6395" i="19"/>
  <c r="N6396" i="19"/>
  <c r="N6397" i="19"/>
  <c r="N6398" i="19"/>
  <c r="N6399" i="19"/>
  <c r="N6400" i="19"/>
  <c r="N6401" i="19"/>
  <c r="N6402" i="19"/>
  <c r="N6403" i="19"/>
  <c r="N6404" i="19"/>
  <c r="N6405" i="19"/>
  <c r="N6406" i="19"/>
  <c r="N6407" i="19"/>
  <c r="N6408" i="19"/>
  <c r="N6409" i="19"/>
  <c r="N6410" i="19"/>
  <c r="N6411" i="19"/>
  <c r="N6412" i="19"/>
  <c r="N6413" i="19"/>
  <c r="N6414" i="19"/>
  <c r="N6415" i="19"/>
  <c r="N6416" i="19"/>
  <c r="N6417" i="19"/>
  <c r="N6418" i="19"/>
  <c r="N6419" i="19"/>
  <c r="N6420" i="19"/>
  <c r="N6421" i="19"/>
  <c r="N6422" i="19"/>
  <c r="N6423" i="19"/>
  <c r="N6424" i="19"/>
  <c r="N6425" i="19"/>
  <c r="N6426" i="19"/>
  <c r="N6427" i="19"/>
  <c r="N6428" i="19"/>
  <c r="N6429" i="19"/>
  <c r="N6430" i="19"/>
  <c r="N6431" i="19"/>
  <c r="N6432" i="19"/>
  <c r="N6433" i="19"/>
  <c r="N6434" i="19"/>
  <c r="N6435" i="19"/>
  <c r="N6436" i="19"/>
  <c r="N6437" i="19"/>
  <c r="N6438" i="19"/>
  <c r="N6439" i="19"/>
  <c r="N6440" i="19"/>
  <c r="N6441" i="19"/>
  <c r="N6442" i="19"/>
  <c r="N6443" i="19"/>
  <c r="N6444" i="19"/>
  <c r="N6445" i="19"/>
  <c r="N6446" i="19"/>
  <c r="N6447" i="19"/>
  <c r="N6448" i="19"/>
  <c r="N6449" i="19"/>
  <c r="N6450" i="19"/>
  <c r="N6451" i="19"/>
  <c r="N6452" i="19"/>
  <c r="N6453" i="19"/>
  <c r="N6454" i="19"/>
  <c r="N6455" i="19"/>
  <c r="N6456" i="19"/>
  <c r="N6457" i="19"/>
  <c r="N6458" i="19"/>
  <c r="N6459" i="19"/>
  <c r="N6460" i="19"/>
  <c r="N6461" i="19"/>
  <c r="N6462" i="19"/>
  <c r="N6463" i="19"/>
  <c r="N6464" i="19"/>
  <c r="N6465" i="19"/>
  <c r="N6466" i="19"/>
  <c r="N6467" i="19"/>
  <c r="N6468" i="19"/>
  <c r="N6469" i="19"/>
  <c r="N6470" i="19"/>
  <c r="N6471" i="19"/>
  <c r="N6472" i="19"/>
  <c r="N6473" i="19"/>
  <c r="N6474" i="19"/>
  <c r="N6475" i="19"/>
  <c r="N6476" i="19"/>
  <c r="N6477" i="19"/>
  <c r="N6478" i="19"/>
  <c r="N6479" i="19"/>
  <c r="N6480" i="19"/>
  <c r="N6481" i="19"/>
  <c r="N6482" i="19"/>
  <c r="N6483" i="19"/>
  <c r="N6484" i="19"/>
  <c r="N6485" i="19"/>
  <c r="N6486" i="19"/>
  <c r="N6487" i="19"/>
  <c r="N6488" i="19"/>
  <c r="N6489" i="19"/>
  <c r="N6490" i="19"/>
  <c r="N6491" i="19"/>
  <c r="N6492" i="19"/>
  <c r="N6493" i="19"/>
  <c r="N6494" i="19"/>
  <c r="N6495" i="19"/>
  <c r="N6496" i="19"/>
  <c r="N6497" i="19"/>
  <c r="N6498" i="19"/>
  <c r="N6499" i="19"/>
  <c r="N6500" i="19"/>
  <c r="N6501" i="19"/>
  <c r="N6502" i="19"/>
  <c r="N6503" i="19"/>
  <c r="N6504" i="19"/>
  <c r="N6505" i="19"/>
  <c r="N6506" i="19"/>
  <c r="N6507" i="19"/>
  <c r="N6508" i="19"/>
  <c r="N6509" i="19"/>
  <c r="N6510" i="19"/>
  <c r="N6511" i="19"/>
  <c r="N6512" i="19"/>
  <c r="N6513" i="19"/>
  <c r="N6514" i="19"/>
  <c r="N6515" i="19"/>
  <c r="N6516" i="19"/>
  <c r="N6517" i="19"/>
  <c r="N6518" i="19"/>
  <c r="N6519" i="19"/>
  <c r="N6520" i="19"/>
  <c r="N6521" i="19"/>
  <c r="N6522" i="19"/>
  <c r="N6523" i="19"/>
  <c r="N6524" i="19"/>
  <c r="N6525" i="19"/>
  <c r="N6526" i="19"/>
  <c r="N6527" i="19"/>
  <c r="N6528" i="19"/>
  <c r="N6529" i="19"/>
  <c r="N6530" i="19"/>
  <c r="N6531" i="19"/>
  <c r="N6532" i="19"/>
  <c r="N6533" i="19"/>
  <c r="N6534" i="19"/>
  <c r="N6535" i="19"/>
  <c r="N6536" i="19"/>
  <c r="N6537" i="19"/>
  <c r="N6538" i="19"/>
  <c r="N6539" i="19"/>
  <c r="N6540" i="19"/>
  <c r="N6541" i="19"/>
  <c r="N6542" i="19"/>
  <c r="N6543" i="19"/>
  <c r="N6544" i="19"/>
  <c r="N6545" i="19"/>
  <c r="N6546" i="19"/>
  <c r="N6547" i="19"/>
  <c r="N6548" i="19"/>
  <c r="N6549" i="19"/>
  <c r="N6550" i="19"/>
  <c r="N6551" i="19"/>
  <c r="N6552" i="19"/>
  <c r="N6553" i="19"/>
  <c r="N6554" i="19"/>
  <c r="N6555" i="19"/>
  <c r="N6556" i="19"/>
  <c r="N6557" i="19"/>
  <c r="N6558" i="19"/>
  <c r="N6559" i="19"/>
  <c r="N6560" i="19"/>
  <c r="N6561" i="19"/>
  <c r="N6562" i="19"/>
  <c r="N6563" i="19"/>
  <c r="N6564" i="19"/>
  <c r="N6565" i="19"/>
  <c r="N6566" i="19"/>
  <c r="N6567" i="19"/>
  <c r="N6568" i="19"/>
  <c r="N6569" i="19"/>
  <c r="N6570" i="19"/>
  <c r="N6571" i="19"/>
  <c r="N6572" i="19"/>
  <c r="N6573" i="19"/>
  <c r="N6574" i="19"/>
  <c r="N6575" i="19"/>
  <c r="N6576" i="19"/>
  <c r="N6577" i="19"/>
  <c r="N6578" i="19"/>
  <c r="N6579" i="19"/>
  <c r="N6580" i="19"/>
  <c r="N6581" i="19"/>
  <c r="N6582" i="19"/>
  <c r="N6583" i="19"/>
  <c r="N6584" i="19"/>
  <c r="N6585" i="19"/>
  <c r="N6586" i="19"/>
  <c r="N6587" i="19"/>
  <c r="N6588" i="19"/>
  <c r="N6589" i="19"/>
  <c r="N6590" i="19"/>
  <c r="N6591" i="19"/>
  <c r="N6592" i="19"/>
  <c r="N6593" i="19"/>
  <c r="N6594" i="19"/>
  <c r="N6595" i="19"/>
  <c r="N6596" i="19"/>
  <c r="N6597" i="19"/>
  <c r="N6598" i="19"/>
  <c r="N6599" i="19"/>
  <c r="N6600" i="19"/>
  <c r="N6601" i="19"/>
  <c r="N6602" i="19"/>
  <c r="N6603" i="19"/>
  <c r="N6604" i="19"/>
  <c r="N6605" i="19"/>
  <c r="N6606" i="19"/>
  <c r="N6607" i="19"/>
  <c r="N6608" i="19"/>
  <c r="N6609" i="19"/>
  <c r="N6610" i="19"/>
  <c r="N6611" i="19"/>
  <c r="N6612" i="19"/>
  <c r="N6613" i="19"/>
  <c r="N6614" i="19"/>
  <c r="N6615" i="19"/>
  <c r="N6616" i="19"/>
  <c r="N6617" i="19"/>
  <c r="N6618" i="19"/>
  <c r="N6619" i="19"/>
  <c r="N6620" i="19"/>
  <c r="N6621" i="19"/>
  <c r="N6622" i="19"/>
  <c r="N6623" i="19"/>
  <c r="N6624" i="19"/>
  <c r="N6625" i="19"/>
  <c r="N6626" i="19"/>
  <c r="N6627" i="19"/>
  <c r="N6628" i="19"/>
  <c r="N6629" i="19"/>
  <c r="N6630" i="19"/>
  <c r="N6631" i="19"/>
  <c r="N6632" i="19"/>
  <c r="N6633" i="19"/>
  <c r="N6634" i="19"/>
  <c r="N6635" i="19"/>
  <c r="N6636" i="19"/>
  <c r="N6637" i="19"/>
  <c r="N6638" i="19"/>
  <c r="N6639" i="19"/>
  <c r="N6640" i="19"/>
  <c r="N6641" i="19"/>
  <c r="N6642" i="19"/>
  <c r="N6643" i="19"/>
  <c r="N6644" i="19"/>
  <c r="N6645" i="19"/>
  <c r="N6646" i="19"/>
  <c r="N6647" i="19"/>
  <c r="N6648" i="19"/>
  <c r="N6649" i="19"/>
  <c r="N6650" i="19"/>
  <c r="N6651" i="19"/>
  <c r="N6652" i="19"/>
  <c r="N6653" i="19"/>
  <c r="N6654" i="19"/>
  <c r="N6655" i="19"/>
  <c r="N6656" i="19"/>
  <c r="N6657" i="19"/>
  <c r="N6658" i="19"/>
  <c r="N6659" i="19"/>
  <c r="N6660" i="19"/>
  <c r="N6661" i="19"/>
  <c r="N6662" i="19"/>
  <c r="N6663" i="19"/>
  <c r="N6664" i="19"/>
  <c r="N6665" i="19"/>
  <c r="N6666" i="19"/>
  <c r="N6667" i="19"/>
  <c r="N6668" i="19"/>
  <c r="N6669" i="19"/>
  <c r="N6670" i="19"/>
  <c r="N6671" i="19"/>
  <c r="N6672" i="19"/>
  <c r="N6673" i="19"/>
  <c r="N6674" i="19"/>
  <c r="N6675" i="19"/>
  <c r="N6676" i="19"/>
  <c r="N6677" i="19"/>
  <c r="N6678" i="19"/>
  <c r="N6679" i="19"/>
  <c r="N6680" i="19"/>
  <c r="N6681" i="19"/>
  <c r="N6682" i="19"/>
  <c r="N6683" i="19"/>
  <c r="N6684" i="19"/>
  <c r="N6685" i="19"/>
  <c r="N6686" i="19"/>
  <c r="N6687" i="19"/>
  <c r="N6688" i="19"/>
  <c r="N6689" i="19"/>
  <c r="N6690" i="19"/>
  <c r="N6691" i="19"/>
  <c r="N6692" i="19"/>
  <c r="N6693" i="19"/>
  <c r="N6694" i="19"/>
  <c r="N6695" i="19"/>
  <c r="N6696" i="19"/>
  <c r="N6697" i="19"/>
  <c r="N6698" i="19"/>
  <c r="N6699" i="19"/>
  <c r="N6700" i="19"/>
  <c r="N6701" i="19"/>
  <c r="N6702" i="19"/>
  <c r="N6703" i="19"/>
  <c r="N6704" i="19"/>
  <c r="N6705" i="19"/>
  <c r="N6706" i="19"/>
  <c r="N6707" i="19"/>
  <c r="N6708" i="19"/>
  <c r="N6709" i="19"/>
  <c r="N6710" i="19"/>
  <c r="N6711" i="19"/>
  <c r="N6712" i="19"/>
  <c r="N6713" i="19"/>
  <c r="N6714" i="19"/>
  <c r="N6715" i="19"/>
  <c r="N6716" i="19"/>
  <c r="N6717" i="19"/>
  <c r="N6718" i="19"/>
  <c r="N6719" i="19"/>
  <c r="N6720" i="19"/>
  <c r="N6721" i="19"/>
  <c r="N6722" i="19"/>
  <c r="N6723" i="19"/>
  <c r="N6724" i="19"/>
  <c r="N6725" i="19"/>
  <c r="N6726" i="19"/>
  <c r="N6727" i="19"/>
  <c r="N6728" i="19"/>
  <c r="N6729" i="19"/>
  <c r="N6730" i="19"/>
  <c r="N6731" i="19"/>
  <c r="N6732" i="19"/>
  <c r="N6733" i="19"/>
  <c r="N6734" i="19"/>
  <c r="N6735" i="19"/>
  <c r="N6736" i="19"/>
  <c r="N6737" i="19"/>
  <c r="N6738" i="19"/>
  <c r="N6739" i="19"/>
  <c r="N6740" i="19"/>
  <c r="N6741" i="19"/>
  <c r="N6742" i="19"/>
  <c r="N6743" i="19"/>
  <c r="N6744" i="19"/>
  <c r="N6745" i="19"/>
  <c r="N6746" i="19"/>
  <c r="N6747" i="19"/>
  <c r="N6748" i="19"/>
  <c r="N6749" i="19"/>
  <c r="N6750" i="19"/>
  <c r="N6751" i="19"/>
  <c r="N6752" i="19"/>
  <c r="N6753" i="19"/>
  <c r="N6754" i="19"/>
  <c r="N6755" i="19"/>
  <c r="N6756" i="19"/>
  <c r="N6757" i="19"/>
  <c r="N6758" i="19"/>
  <c r="N6759" i="19"/>
  <c r="N6760" i="19"/>
  <c r="N6761" i="19"/>
  <c r="N6762" i="19"/>
  <c r="N6763" i="19"/>
  <c r="N6764" i="19"/>
  <c r="N6765" i="19"/>
  <c r="N6766" i="19"/>
  <c r="N6767" i="19"/>
  <c r="N6768" i="19"/>
  <c r="N6769" i="19"/>
  <c r="N6770" i="19"/>
  <c r="N6771" i="19"/>
  <c r="N6772" i="19"/>
  <c r="N6773" i="19"/>
  <c r="N6774" i="19"/>
  <c r="N6775" i="19"/>
  <c r="N6776" i="19"/>
  <c r="N6777" i="19"/>
  <c r="N6778" i="19"/>
  <c r="N6779" i="19"/>
  <c r="N6780" i="19"/>
  <c r="N6781" i="19"/>
  <c r="N6782" i="19"/>
  <c r="N6783" i="19"/>
  <c r="N6784" i="19"/>
  <c r="N6785" i="19"/>
  <c r="N6786" i="19"/>
  <c r="N6787" i="19"/>
  <c r="N6788" i="19"/>
  <c r="N6789" i="19"/>
  <c r="N6790" i="19"/>
  <c r="N6791" i="19"/>
  <c r="N6792" i="19"/>
  <c r="N6793" i="19"/>
  <c r="N6794" i="19"/>
  <c r="N6795" i="19"/>
  <c r="N6796" i="19"/>
  <c r="N6797" i="19"/>
  <c r="N6798" i="19"/>
  <c r="N6799" i="19"/>
  <c r="N6800" i="19"/>
  <c r="N6801" i="19"/>
  <c r="N6802" i="19"/>
  <c r="N6803" i="19"/>
  <c r="N6804" i="19"/>
  <c r="N6805" i="19"/>
  <c r="N6806" i="19"/>
  <c r="N6807" i="19"/>
  <c r="N6808" i="19"/>
  <c r="N6809" i="19"/>
  <c r="N6810" i="19"/>
  <c r="N6811" i="19"/>
  <c r="N6812" i="19"/>
  <c r="N6813" i="19"/>
  <c r="N6814" i="19"/>
  <c r="N6815" i="19"/>
  <c r="N6816" i="19"/>
  <c r="N6817" i="19"/>
  <c r="N6818" i="19"/>
  <c r="N6819" i="19"/>
  <c r="N6820" i="19"/>
  <c r="N6821" i="19"/>
  <c r="N6822" i="19"/>
  <c r="N6823" i="19"/>
  <c r="N6824" i="19"/>
  <c r="N6825" i="19"/>
  <c r="N6826" i="19"/>
  <c r="N6827" i="19"/>
  <c r="N6828" i="19"/>
  <c r="N6829" i="19"/>
  <c r="N6830" i="19"/>
  <c r="N6831" i="19"/>
  <c r="N6832" i="19"/>
  <c r="N6833" i="19"/>
  <c r="N6834" i="19"/>
  <c r="N6835" i="19"/>
  <c r="N6836" i="19"/>
  <c r="N6837" i="19"/>
  <c r="N6838" i="19"/>
  <c r="N6839" i="19"/>
  <c r="N6840" i="19"/>
  <c r="N6841" i="19"/>
  <c r="N6842" i="19"/>
  <c r="N6843" i="19"/>
  <c r="N6844" i="19"/>
  <c r="N6845" i="19"/>
  <c r="N6846" i="19"/>
  <c r="N6847" i="19"/>
  <c r="N6848" i="19"/>
  <c r="N6849" i="19"/>
  <c r="N6850" i="19"/>
  <c r="N6851" i="19"/>
  <c r="N6852" i="19"/>
  <c r="N6853" i="19"/>
  <c r="N6854" i="19"/>
  <c r="N6855" i="19"/>
  <c r="N6856" i="19"/>
  <c r="N6857" i="19"/>
  <c r="N6858" i="19"/>
  <c r="N6859" i="19"/>
  <c r="N6860" i="19"/>
  <c r="N6861" i="19"/>
  <c r="N6862" i="19"/>
  <c r="N6863" i="19"/>
  <c r="N6864" i="19"/>
  <c r="N6865" i="19"/>
  <c r="N6866" i="19"/>
  <c r="N6867" i="19"/>
  <c r="N6868" i="19"/>
  <c r="N6869" i="19"/>
  <c r="N6870" i="19"/>
  <c r="N6871" i="19"/>
  <c r="N6872" i="19"/>
  <c r="N6873" i="19"/>
  <c r="N6874" i="19"/>
  <c r="N6875" i="19"/>
  <c r="N6876" i="19"/>
  <c r="N6877" i="19"/>
  <c r="N6878" i="19"/>
  <c r="N6879" i="19"/>
  <c r="N6880" i="19"/>
  <c r="N6881" i="19"/>
  <c r="N6882" i="19"/>
  <c r="N6883" i="19"/>
  <c r="N6884" i="19"/>
  <c r="N6885" i="19"/>
  <c r="N6886" i="19"/>
  <c r="N6887" i="19"/>
  <c r="N6888" i="19"/>
  <c r="N6889" i="19"/>
  <c r="N6890" i="19"/>
  <c r="N6891" i="19"/>
  <c r="N6892" i="19"/>
  <c r="N6893" i="19"/>
  <c r="N6894" i="19"/>
  <c r="N6895" i="19"/>
  <c r="N6896" i="19"/>
  <c r="N6897" i="19"/>
  <c r="N6898" i="19"/>
  <c r="N6899" i="19"/>
  <c r="N6900" i="19"/>
  <c r="N6901" i="19"/>
  <c r="N6902" i="19"/>
  <c r="N6903" i="19"/>
  <c r="N6904" i="19"/>
  <c r="N6905" i="19"/>
  <c r="N6906" i="19"/>
  <c r="N6907" i="19"/>
  <c r="N6908" i="19"/>
  <c r="N6909" i="19"/>
  <c r="N6910" i="19"/>
  <c r="N6911" i="19"/>
  <c r="N6912" i="19"/>
  <c r="N6913" i="19"/>
  <c r="N6914" i="19"/>
  <c r="N6915" i="19"/>
  <c r="N6916" i="19"/>
  <c r="N6917" i="19"/>
  <c r="N6918" i="19"/>
  <c r="N6919" i="19"/>
  <c r="N6920" i="19"/>
  <c r="N6921" i="19"/>
  <c r="N6922" i="19"/>
  <c r="N6923" i="19"/>
  <c r="N6924" i="19"/>
  <c r="N6925" i="19"/>
  <c r="N6926" i="19"/>
  <c r="N6927" i="19"/>
  <c r="N6928" i="19"/>
  <c r="N6929" i="19"/>
  <c r="N6930" i="19"/>
  <c r="N6931" i="19"/>
  <c r="N6932" i="19"/>
  <c r="N6933" i="19"/>
  <c r="N6934" i="19"/>
  <c r="N6935" i="19"/>
  <c r="N6936" i="19"/>
  <c r="N6937" i="19"/>
  <c r="N6938" i="19"/>
  <c r="N6939" i="19"/>
  <c r="N6940" i="19"/>
  <c r="N6941" i="19"/>
  <c r="N6942" i="19"/>
  <c r="N6943" i="19"/>
  <c r="N6944" i="19"/>
  <c r="N6945" i="19"/>
  <c r="N6946" i="19"/>
  <c r="N6947" i="19"/>
  <c r="N6948" i="19"/>
  <c r="N6949" i="19"/>
  <c r="N6950" i="19"/>
  <c r="N6951" i="19"/>
  <c r="N6952" i="19"/>
  <c r="N6953" i="19"/>
  <c r="N6954" i="19"/>
  <c r="N6955" i="19"/>
  <c r="N6956" i="19"/>
  <c r="N6957" i="19"/>
  <c r="N6958" i="19"/>
  <c r="N6959" i="19"/>
  <c r="N6960" i="19"/>
  <c r="N6961" i="19"/>
  <c r="N6962" i="19"/>
  <c r="N6963" i="19"/>
  <c r="N6964" i="19"/>
  <c r="N6965" i="19"/>
  <c r="N6966" i="19"/>
  <c r="N6967" i="19"/>
  <c r="N6968" i="19"/>
  <c r="N6969" i="19"/>
  <c r="N6970" i="19"/>
  <c r="N6971" i="19"/>
  <c r="N6972" i="19"/>
  <c r="N6973" i="19"/>
  <c r="N6974" i="19"/>
  <c r="N6975" i="19"/>
  <c r="N6976" i="19"/>
  <c r="N6977" i="19"/>
  <c r="N6978" i="19"/>
  <c r="N6979" i="19"/>
  <c r="N6980" i="19"/>
  <c r="N6981" i="19"/>
  <c r="N6982" i="19"/>
  <c r="N6983" i="19"/>
  <c r="N6984" i="19"/>
  <c r="N6985" i="19"/>
  <c r="N6986" i="19"/>
  <c r="N6987" i="19"/>
  <c r="N6988" i="19"/>
  <c r="N6989" i="19"/>
  <c r="N6990" i="19"/>
  <c r="N6991" i="19"/>
  <c r="N6992" i="19"/>
  <c r="N6993" i="19"/>
  <c r="N6994" i="19"/>
  <c r="N6995" i="19"/>
  <c r="N6996" i="19"/>
  <c r="N6997" i="19"/>
  <c r="N6998" i="19"/>
  <c r="N6999" i="19"/>
  <c r="N7000" i="19"/>
  <c r="N7001" i="19"/>
  <c r="N7002" i="19"/>
  <c r="N7003" i="19"/>
  <c r="N7004" i="19"/>
  <c r="N7005" i="19"/>
  <c r="N7006" i="19"/>
  <c r="N7007" i="19"/>
  <c r="N7008" i="19"/>
  <c r="N7009" i="19"/>
  <c r="N7010" i="19"/>
  <c r="N7011" i="19"/>
  <c r="N7012" i="19"/>
  <c r="N7013" i="19"/>
  <c r="N7014" i="19"/>
  <c r="N7015" i="19"/>
  <c r="N7016" i="19"/>
  <c r="N7017" i="19"/>
  <c r="N7018" i="19"/>
  <c r="N7019" i="19"/>
  <c r="N7020" i="19"/>
  <c r="N7021" i="19"/>
  <c r="N7022" i="19"/>
  <c r="N7023" i="19"/>
  <c r="N7024" i="19"/>
  <c r="N7025" i="19"/>
  <c r="N7026" i="19"/>
  <c r="N7027" i="19"/>
  <c r="N7028" i="19"/>
  <c r="N7029" i="19"/>
  <c r="N7030" i="19"/>
  <c r="N7031" i="19"/>
  <c r="N7032" i="19"/>
  <c r="N7033" i="19"/>
  <c r="N7034" i="19"/>
  <c r="N7035" i="19"/>
  <c r="N7036" i="19"/>
  <c r="N7037" i="19"/>
  <c r="N7038" i="19"/>
  <c r="N7039" i="19"/>
  <c r="N7040" i="19"/>
  <c r="N7041" i="19"/>
  <c r="N7042" i="19"/>
  <c r="N7043" i="19"/>
  <c r="N7044" i="19"/>
  <c r="N7045" i="19"/>
  <c r="N7046" i="19"/>
  <c r="N7047" i="19"/>
  <c r="N7048" i="19"/>
  <c r="N7049" i="19"/>
  <c r="N7050" i="19"/>
  <c r="N7051" i="19"/>
  <c r="N7052" i="19"/>
  <c r="N7053" i="19"/>
  <c r="N7054" i="19"/>
  <c r="N7055" i="19"/>
  <c r="N7056" i="19"/>
  <c r="N7057" i="19"/>
  <c r="N7058" i="19"/>
  <c r="N7059" i="19"/>
  <c r="N7060" i="19"/>
  <c r="N7061" i="19"/>
  <c r="N7062" i="19"/>
  <c r="N7063" i="19"/>
  <c r="N7064" i="19"/>
  <c r="N7065" i="19"/>
  <c r="N7066" i="19"/>
  <c r="N7067" i="19"/>
  <c r="N7068" i="19"/>
  <c r="N7069" i="19"/>
  <c r="N7070" i="19"/>
  <c r="N7071" i="19"/>
  <c r="N7072" i="19"/>
  <c r="N7073" i="19"/>
  <c r="N7074" i="19"/>
  <c r="N7075" i="19"/>
  <c r="N7076" i="19"/>
  <c r="N7077" i="19"/>
  <c r="N7078" i="19"/>
  <c r="N7079" i="19"/>
  <c r="N7080" i="19"/>
  <c r="N7081" i="19"/>
  <c r="N7082" i="19"/>
  <c r="N7083" i="19"/>
  <c r="N7084" i="19"/>
  <c r="N7085" i="19"/>
  <c r="N7086" i="19"/>
  <c r="N7087" i="19"/>
  <c r="N7088" i="19"/>
  <c r="N7089" i="19"/>
  <c r="N7090" i="19"/>
  <c r="N7091" i="19"/>
  <c r="N7092" i="19"/>
  <c r="N7093" i="19"/>
  <c r="N7094" i="19"/>
  <c r="N7095" i="19"/>
  <c r="N7096" i="19"/>
  <c r="N7097" i="19"/>
  <c r="N7098" i="19"/>
  <c r="N7099" i="19"/>
  <c r="N7100" i="19"/>
  <c r="N7101" i="19"/>
  <c r="N7102" i="19"/>
  <c r="N7103" i="19"/>
  <c r="N7104" i="19"/>
  <c r="N7105" i="19"/>
  <c r="N7106" i="19"/>
  <c r="N7107" i="19"/>
  <c r="N7108" i="19"/>
  <c r="N7109" i="19"/>
  <c r="N7110" i="19"/>
  <c r="N7111" i="19"/>
  <c r="N7112" i="19"/>
  <c r="N7113" i="19"/>
  <c r="N7114" i="19"/>
  <c r="N7115" i="19"/>
  <c r="N7116" i="19"/>
  <c r="N7117" i="19"/>
  <c r="N7118" i="19"/>
  <c r="N7119" i="19"/>
  <c r="N7120" i="19"/>
  <c r="N7121" i="19"/>
  <c r="N7122" i="19"/>
  <c r="N7123" i="19"/>
  <c r="N7124" i="19"/>
  <c r="N7125" i="19"/>
  <c r="N7126" i="19"/>
  <c r="N7127" i="19"/>
  <c r="N7128" i="19"/>
  <c r="N7129" i="19"/>
  <c r="N7130" i="19"/>
  <c r="N7131" i="19"/>
  <c r="N7132" i="19"/>
  <c r="N7133" i="19"/>
  <c r="N7134" i="19"/>
  <c r="N7135" i="19"/>
  <c r="N7136" i="19"/>
  <c r="N7137" i="19"/>
  <c r="N7138" i="19"/>
  <c r="N7139" i="19"/>
  <c r="N7140" i="19"/>
  <c r="N7141" i="19"/>
  <c r="N7142" i="19"/>
  <c r="N7143" i="19"/>
  <c r="N7144" i="19"/>
  <c r="N7145" i="19"/>
  <c r="N7146" i="19"/>
  <c r="N7147" i="19"/>
  <c r="N7148" i="19"/>
  <c r="N7149" i="19"/>
  <c r="N7150" i="19"/>
  <c r="N7151" i="19"/>
  <c r="N7152" i="19"/>
  <c r="N7153" i="19"/>
  <c r="N7154" i="19"/>
  <c r="N7155" i="19"/>
  <c r="N7156" i="19"/>
  <c r="N7157" i="19"/>
  <c r="N7158" i="19"/>
  <c r="N7159" i="19"/>
  <c r="N7160" i="19"/>
  <c r="N7161" i="19"/>
  <c r="N7162" i="19"/>
  <c r="N7163" i="19"/>
  <c r="N7164" i="19"/>
  <c r="N7165" i="19"/>
  <c r="N7166" i="19"/>
  <c r="N7167" i="19"/>
  <c r="N7168" i="19"/>
  <c r="N7169" i="19"/>
  <c r="N7170" i="19"/>
  <c r="N7171" i="19"/>
  <c r="N7172" i="19"/>
  <c r="N7173" i="19"/>
  <c r="N7174" i="19"/>
  <c r="N7175" i="19"/>
  <c r="N7176" i="19"/>
  <c r="N7177" i="19"/>
  <c r="N7178" i="19"/>
  <c r="N7179" i="19"/>
  <c r="N7180" i="19"/>
  <c r="N7181" i="19"/>
  <c r="N7182" i="19"/>
  <c r="N7183" i="19"/>
  <c r="N7184" i="19"/>
  <c r="N7185" i="19"/>
  <c r="N7186" i="19"/>
  <c r="N7187" i="19"/>
  <c r="N7188" i="19"/>
  <c r="N7189" i="19"/>
  <c r="N7190" i="19"/>
  <c r="N7191" i="19"/>
  <c r="N7192" i="19"/>
  <c r="N7193" i="19"/>
  <c r="N7194" i="19"/>
  <c r="N7195" i="19"/>
  <c r="N7196" i="19"/>
  <c r="N7197" i="19"/>
  <c r="N7198" i="19"/>
  <c r="N7199" i="19"/>
  <c r="N7200" i="19"/>
  <c r="N7201" i="19"/>
  <c r="N7202" i="19"/>
  <c r="N7203" i="19"/>
  <c r="N7204" i="19"/>
  <c r="N7205" i="19"/>
  <c r="N7206" i="19"/>
  <c r="N7207" i="19"/>
  <c r="N7208" i="19"/>
  <c r="N7209" i="19"/>
  <c r="N7210" i="19"/>
  <c r="N7211" i="19"/>
  <c r="N7212" i="19"/>
  <c r="N7213" i="19"/>
  <c r="N7214" i="19"/>
  <c r="N7215" i="19"/>
  <c r="N7216" i="19"/>
  <c r="N7217" i="19"/>
  <c r="N7218" i="19"/>
  <c r="N7219" i="19"/>
  <c r="N7220" i="19"/>
  <c r="N7221" i="19"/>
  <c r="N7222" i="19"/>
  <c r="N7223" i="19"/>
  <c r="N7224" i="19"/>
  <c r="N7225" i="19"/>
  <c r="N7226" i="19"/>
  <c r="N7227" i="19"/>
  <c r="N7228" i="19"/>
  <c r="N7229" i="19"/>
  <c r="N7230" i="19"/>
  <c r="N7231" i="19"/>
  <c r="N7232" i="19"/>
  <c r="N7233" i="19"/>
  <c r="N7234" i="19"/>
  <c r="N7235" i="19"/>
  <c r="N7236" i="19"/>
  <c r="N7237" i="19"/>
  <c r="N7238" i="19"/>
  <c r="N7239" i="19"/>
  <c r="N7240" i="19"/>
  <c r="N7241" i="19"/>
  <c r="N7242" i="19"/>
  <c r="N7243" i="19"/>
  <c r="N7244" i="19"/>
  <c r="N7245" i="19"/>
  <c r="N7246" i="19"/>
  <c r="N7247" i="19"/>
  <c r="N7248" i="19"/>
  <c r="N7249" i="19"/>
  <c r="N7250" i="19"/>
  <c r="N7251" i="19"/>
  <c r="N7252" i="19"/>
  <c r="N7253" i="19"/>
  <c r="N7254" i="19"/>
  <c r="N7255" i="19"/>
  <c r="N7256" i="19"/>
  <c r="N7257" i="19"/>
  <c r="N7258" i="19"/>
  <c r="N7259" i="19"/>
  <c r="N7260" i="19"/>
  <c r="N7261" i="19"/>
  <c r="N7262" i="19"/>
  <c r="N7263" i="19"/>
  <c r="N7264" i="19"/>
  <c r="N7265" i="19"/>
  <c r="N7266" i="19"/>
  <c r="N7267" i="19"/>
  <c r="N7268" i="19"/>
  <c r="N7269" i="19"/>
  <c r="N7270" i="19"/>
  <c r="N7271" i="19"/>
  <c r="N7272" i="19"/>
  <c r="N7273" i="19"/>
  <c r="N7274" i="19"/>
  <c r="N7275" i="19"/>
  <c r="N7276" i="19"/>
  <c r="N7277" i="19"/>
  <c r="N7278" i="19"/>
  <c r="N7279" i="19"/>
  <c r="N7280" i="19"/>
  <c r="N7281" i="19"/>
  <c r="N7282" i="19"/>
  <c r="N7283" i="19"/>
  <c r="N7284" i="19"/>
  <c r="N7285" i="19"/>
  <c r="N7286" i="19"/>
  <c r="N7287" i="19"/>
  <c r="N7288" i="19"/>
  <c r="N7289" i="19"/>
  <c r="N7290" i="19"/>
  <c r="N7291" i="19"/>
  <c r="N7292" i="19"/>
  <c r="N7293" i="19"/>
  <c r="N7294" i="19"/>
  <c r="N7295" i="19"/>
  <c r="N7296" i="19"/>
  <c r="N7297" i="19"/>
  <c r="N7298" i="19"/>
  <c r="N7299" i="19"/>
  <c r="N7300" i="19"/>
  <c r="N7301" i="19"/>
  <c r="N7302" i="19"/>
  <c r="N7303" i="19"/>
  <c r="N7304" i="19"/>
  <c r="N7305" i="19"/>
  <c r="N7306" i="19"/>
  <c r="N7307" i="19"/>
  <c r="N7308" i="19"/>
  <c r="N7309" i="19"/>
  <c r="N7310" i="19"/>
  <c r="N7311" i="19"/>
  <c r="N7312" i="19"/>
  <c r="N7313" i="19"/>
  <c r="N7314" i="19"/>
  <c r="N7315" i="19"/>
  <c r="N7316" i="19"/>
  <c r="N7317" i="19"/>
  <c r="N7318" i="19"/>
  <c r="N7319" i="19"/>
  <c r="N7320" i="19"/>
  <c r="N7321" i="19"/>
  <c r="N7322" i="19"/>
  <c r="N7323" i="19"/>
  <c r="N7324" i="19"/>
  <c r="N7325" i="19"/>
  <c r="N7326" i="19"/>
  <c r="N7327" i="19"/>
  <c r="N7328" i="19"/>
  <c r="N7329" i="19"/>
  <c r="N7330" i="19"/>
  <c r="N7331" i="19"/>
  <c r="N7332" i="19"/>
  <c r="N7333" i="19"/>
  <c r="N7334" i="19"/>
  <c r="N7335" i="19"/>
  <c r="N7336" i="19"/>
  <c r="N7337" i="19"/>
  <c r="N7338" i="19"/>
  <c r="N7339" i="19"/>
  <c r="N7340" i="19"/>
  <c r="N7341" i="19"/>
  <c r="N7342" i="19"/>
  <c r="N7343" i="19"/>
  <c r="N7344" i="19"/>
  <c r="N7345" i="19"/>
  <c r="N7346" i="19"/>
  <c r="N7347" i="19"/>
  <c r="N7348" i="19"/>
  <c r="N7349" i="19"/>
  <c r="N7350" i="19"/>
  <c r="N7351" i="19"/>
  <c r="N7352" i="19"/>
  <c r="N7353" i="19"/>
  <c r="N7354" i="19"/>
  <c r="N7355" i="19"/>
  <c r="N7356" i="19"/>
  <c r="N7357" i="19"/>
  <c r="N7358" i="19"/>
  <c r="N7359" i="19"/>
  <c r="N7360" i="19"/>
  <c r="N7361" i="19"/>
  <c r="N7362" i="19"/>
  <c r="N7363" i="19"/>
  <c r="N7364" i="19"/>
  <c r="N7365" i="19"/>
  <c r="N7366" i="19"/>
  <c r="N7367" i="19"/>
  <c r="N7368" i="19"/>
  <c r="N7369" i="19"/>
  <c r="N7370" i="19"/>
  <c r="N7371" i="19"/>
  <c r="N7372" i="19"/>
  <c r="N7373" i="19"/>
  <c r="N7374" i="19"/>
  <c r="N7375" i="19"/>
  <c r="N7376" i="19"/>
  <c r="N7377" i="19"/>
  <c r="N7378" i="19"/>
  <c r="N7379" i="19"/>
  <c r="N7380" i="19"/>
  <c r="N7381" i="19"/>
  <c r="N7382" i="19"/>
  <c r="N7383" i="19"/>
  <c r="N7384" i="19"/>
  <c r="N7385" i="19"/>
  <c r="N7386" i="19"/>
  <c r="N7387" i="19"/>
  <c r="N7388" i="19"/>
  <c r="N7389" i="19"/>
  <c r="N7390" i="19"/>
  <c r="N7391" i="19"/>
  <c r="N7392" i="19"/>
  <c r="N7393" i="19"/>
  <c r="N7394" i="19"/>
  <c r="N7395" i="19"/>
  <c r="N7396" i="19"/>
  <c r="N7397" i="19"/>
  <c r="N7398" i="19"/>
  <c r="N7399" i="19"/>
  <c r="N7400" i="19"/>
  <c r="N7401" i="19"/>
  <c r="N7402" i="19"/>
  <c r="N7403" i="19"/>
  <c r="N7404" i="19"/>
  <c r="N7405" i="19"/>
  <c r="N7406" i="19"/>
  <c r="N7407" i="19"/>
  <c r="N7408" i="19"/>
  <c r="N7409" i="19"/>
  <c r="N7410" i="19"/>
  <c r="N7411" i="19"/>
  <c r="N7412" i="19"/>
  <c r="N7413" i="19"/>
  <c r="N7414" i="19"/>
  <c r="N7415" i="19"/>
  <c r="N7416" i="19"/>
  <c r="N7417" i="19"/>
  <c r="N7418" i="19"/>
  <c r="N7419" i="19"/>
  <c r="N7420" i="19"/>
  <c r="N7421" i="19"/>
  <c r="N7422" i="19"/>
  <c r="N7423" i="19"/>
  <c r="N7424" i="19"/>
  <c r="N7425" i="19"/>
  <c r="N7426" i="19"/>
  <c r="N7427" i="19"/>
  <c r="N7428" i="19"/>
  <c r="N7429" i="19"/>
  <c r="N7430" i="19"/>
  <c r="N7431" i="19"/>
  <c r="N7432" i="19"/>
  <c r="N7433" i="19"/>
  <c r="N7434" i="19"/>
  <c r="N7435" i="19"/>
  <c r="N7436" i="19"/>
  <c r="N7437" i="19"/>
  <c r="N7438" i="19"/>
  <c r="N7439" i="19"/>
  <c r="N7440" i="19"/>
  <c r="N7441" i="19"/>
  <c r="N7442" i="19"/>
  <c r="N7443" i="19"/>
  <c r="N7444" i="19"/>
  <c r="N7445" i="19"/>
  <c r="N7446" i="19"/>
  <c r="N7447" i="19"/>
  <c r="N7448" i="19"/>
  <c r="N7449" i="19"/>
  <c r="N7450" i="19"/>
  <c r="N7451" i="19"/>
  <c r="N7452" i="19"/>
  <c r="N7453" i="19"/>
  <c r="N7454" i="19"/>
  <c r="N7455" i="19"/>
  <c r="N7456" i="19"/>
  <c r="N7457" i="19"/>
  <c r="N7458" i="19"/>
  <c r="N7459" i="19"/>
  <c r="N7460" i="19"/>
  <c r="N7461" i="19"/>
  <c r="N7462" i="19"/>
  <c r="N7463" i="19"/>
  <c r="N7464" i="19"/>
  <c r="N7465" i="19"/>
  <c r="N7466" i="19"/>
  <c r="N7467" i="19"/>
  <c r="N7468" i="19"/>
  <c r="N7469" i="19"/>
  <c r="N7470" i="19"/>
  <c r="N7471" i="19"/>
  <c r="N7472" i="19"/>
  <c r="N7473" i="19"/>
  <c r="N7474" i="19"/>
  <c r="N7475" i="19"/>
  <c r="N7476" i="19"/>
  <c r="N7477" i="19"/>
  <c r="N7478" i="19"/>
  <c r="N7479" i="19"/>
  <c r="N7480" i="19"/>
  <c r="N7481" i="19"/>
  <c r="N7482" i="19"/>
  <c r="N7483" i="19"/>
  <c r="N7484" i="19"/>
  <c r="N7485" i="19"/>
  <c r="N7486" i="19"/>
  <c r="N7487" i="19"/>
  <c r="N7488" i="19"/>
  <c r="N7489" i="19"/>
  <c r="N7490" i="19"/>
  <c r="N7491" i="19"/>
  <c r="N7492" i="19"/>
  <c r="N7493" i="19"/>
  <c r="N7494" i="19"/>
  <c r="N7495" i="19"/>
  <c r="N7496" i="19"/>
  <c r="N7497" i="19"/>
  <c r="N7498" i="19"/>
  <c r="N7499" i="19"/>
  <c r="N7500" i="19"/>
  <c r="N7501" i="19"/>
  <c r="N7502" i="19"/>
  <c r="N7503" i="19"/>
  <c r="N7504" i="19"/>
  <c r="N7505" i="19"/>
  <c r="N7506" i="19"/>
  <c r="N7507" i="19"/>
  <c r="N7508" i="19"/>
  <c r="N7509" i="19"/>
  <c r="N7510" i="19"/>
  <c r="N7511" i="19"/>
  <c r="N7512" i="19"/>
  <c r="N7513" i="19"/>
  <c r="N7514" i="19"/>
  <c r="N7515" i="19"/>
  <c r="N7516" i="19"/>
  <c r="N7517" i="19"/>
  <c r="N7518" i="19"/>
  <c r="N7519" i="19"/>
  <c r="N7520" i="19"/>
  <c r="N7521" i="19"/>
  <c r="N7522" i="19"/>
  <c r="N7523" i="19"/>
  <c r="N7524" i="19"/>
  <c r="N7525" i="19"/>
  <c r="N7526" i="19"/>
  <c r="N7527" i="19"/>
  <c r="N7528" i="19"/>
  <c r="N7529" i="19"/>
  <c r="N7530" i="19"/>
  <c r="N7531" i="19"/>
  <c r="N7532" i="19"/>
  <c r="N7533" i="19"/>
  <c r="N7534" i="19"/>
  <c r="N7535" i="19"/>
  <c r="N7536" i="19"/>
  <c r="N7537" i="19"/>
  <c r="N7538" i="19"/>
  <c r="N7539" i="19"/>
  <c r="N7540" i="19"/>
  <c r="N7541" i="19"/>
  <c r="N7542" i="19"/>
  <c r="N7543" i="19"/>
  <c r="N7544" i="19"/>
  <c r="N7545" i="19"/>
  <c r="N7546" i="19"/>
  <c r="N7547" i="19"/>
  <c r="N7548" i="19"/>
  <c r="N7549" i="19"/>
  <c r="N7550" i="19"/>
  <c r="N7551" i="19"/>
  <c r="N7552" i="19"/>
  <c r="N7553" i="19"/>
  <c r="N7554" i="19"/>
  <c r="N7555" i="19"/>
  <c r="N7556" i="19"/>
  <c r="N7557" i="19"/>
  <c r="N7558" i="19"/>
  <c r="N7559" i="19"/>
  <c r="N7560" i="19"/>
  <c r="N7561" i="19"/>
  <c r="N7562" i="19"/>
  <c r="N7563" i="19"/>
  <c r="N7564" i="19"/>
  <c r="N7565" i="19"/>
  <c r="N7566" i="19"/>
  <c r="N7567" i="19"/>
  <c r="N7568" i="19"/>
  <c r="N7569" i="19"/>
  <c r="N7570" i="19"/>
  <c r="N7571" i="19"/>
  <c r="N7572" i="19"/>
  <c r="N7573" i="19"/>
  <c r="N7574" i="19"/>
  <c r="N7575" i="19"/>
  <c r="N7576" i="19"/>
  <c r="N7577" i="19"/>
  <c r="N7578" i="19"/>
  <c r="N7579" i="19"/>
  <c r="N7580" i="19"/>
  <c r="N7581" i="19"/>
  <c r="N7582" i="19"/>
  <c r="N7583" i="19"/>
  <c r="N7584" i="19"/>
  <c r="N7585" i="19"/>
  <c r="N7586" i="19"/>
  <c r="N7587" i="19"/>
  <c r="N7588" i="19"/>
  <c r="N7589" i="19"/>
  <c r="N7590" i="19"/>
  <c r="N7591" i="19"/>
  <c r="N7592" i="19"/>
  <c r="N7593" i="19"/>
  <c r="N7594" i="19"/>
  <c r="N7595" i="19"/>
  <c r="N7596" i="19"/>
  <c r="N7597" i="19"/>
  <c r="N7598" i="19"/>
  <c r="N7599" i="19"/>
  <c r="N7600" i="19"/>
  <c r="N7601" i="19"/>
  <c r="N7602" i="19"/>
  <c r="N7603" i="19"/>
  <c r="N7604" i="19"/>
  <c r="N7605" i="19"/>
  <c r="N7606" i="19"/>
  <c r="N7607" i="19"/>
  <c r="N7608" i="19"/>
  <c r="N7609" i="19"/>
  <c r="N7610" i="19"/>
  <c r="N7611" i="19"/>
  <c r="N7612" i="19"/>
  <c r="N7613" i="19"/>
  <c r="N7614" i="19"/>
  <c r="N7615" i="19"/>
  <c r="N7616" i="19"/>
  <c r="N7617" i="19"/>
  <c r="N7618" i="19"/>
  <c r="N7619" i="19"/>
  <c r="N7620" i="19"/>
  <c r="N7621" i="19"/>
  <c r="N7622" i="19"/>
  <c r="N7623" i="19"/>
  <c r="N7624" i="19"/>
  <c r="N7625" i="19"/>
  <c r="N7626" i="19"/>
  <c r="N7627" i="19"/>
  <c r="N7628" i="19"/>
  <c r="N7629" i="19"/>
  <c r="N7630" i="19"/>
  <c r="N7631" i="19"/>
  <c r="N7632" i="19"/>
  <c r="N7633" i="19"/>
  <c r="N7634" i="19"/>
  <c r="N7635" i="19"/>
  <c r="N7636" i="19"/>
  <c r="N7637" i="19"/>
  <c r="N7638" i="19"/>
  <c r="N7639" i="19"/>
  <c r="N7640" i="19"/>
  <c r="N7641" i="19"/>
  <c r="N7642" i="19"/>
  <c r="N7643" i="19"/>
  <c r="N7644" i="19"/>
  <c r="N7645" i="19"/>
  <c r="N7646" i="19"/>
  <c r="N7647" i="19"/>
  <c r="N7648" i="19"/>
  <c r="N7649" i="19"/>
  <c r="N7650" i="19"/>
  <c r="N7651" i="19"/>
  <c r="N7652" i="19"/>
  <c r="N7653" i="19"/>
  <c r="N7654" i="19"/>
  <c r="N7655" i="19"/>
  <c r="N7656" i="19"/>
  <c r="N7657" i="19"/>
  <c r="N7658" i="19"/>
  <c r="N7659" i="19"/>
  <c r="N7660" i="19"/>
  <c r="N7661" i="19"/>
  <c r="N7662" i="19"/>
  <c r="N7663" i="19"/>
  <c r="N7664" i="19"/>
  <c r="N7665" i="19"/>
  <c r="N7666" i="19"/>
  <c r="N7667" i="19"/>
  <c r="N7668" i="19"/>
  <c r="N7669" i="19"/>
  <c r="N7670" i="19"/>
  <c r="N7671" i="19"/>
  <c r="N7672" i="19"/>
  <c r="N7673" i="19"/>
  <c r="N7674" i="19"/>
  <c r="N7675" i="19"/>
  <c r="N7676" i="19"/>
  <c r="N7677" i="19"/>
  <c r="N7678" i="19"/>
  <c r="N7679" i="19"/>
  <c r="N7680" i="19"/>
  <c r="N7681" i="19"/>
  <c r="N7682" i="19"/>
  <c r="N7683" i="19"/>
  <c r="N7684" i="19"/>
  <c r="N7685" i="19"/>
  <c r="N7686" i="19"/>
  <c r="N7687" i="19"/>
  <c r="N7688" i="19"/>
  <c r="N7689" i="19"/>
  <c r="N7690" i="19"/>
  <c r="N7691" i="19"/>
  <c r="N7692" i="19"/>
  <c r="N7693" i="19"/>
  <c r="N7694" i="19"/>
  <c r="N7695" i="19"/>
  <c r="N7696" i="19"/>
  <c r="N7697" i="19"/>
  <c r="N7698" i="19"/>
  <c r="N7699" i="19"/>
  <c r="N7700" i="19"/>
  <c r="N7701" i="19"/>
  <c r="N7702" i="19"/>
  <c r="N7703" i="19"/>
  <c r="N7704" i="19"/>
  <c r="N7705" i="19"/>
  <c r="N7706" i="19"/>
  <c r="N7707" i="19"/>
  <c r="N7708" i="19"/>
  <c r="N7709" i="19"/>
  <c r="N7710" i="19"/>
  <c r="N7711" i="19"/>
  <c r="N7712" i="19"/>
  <c r="N7713" i="19"/>
  <c r="N7714" i="19"/>
  <c r="N7715" i="19"/>
  <c r="N7716" i="19"/>
  <c r="N7717" i="19"/>
  <c r="N7718" i="19"/>
  <c r="N7719" i="19"/>
  <c r="N7720" i="19"/>
  <c r="N7721" i="19"/>
  <c r="N7722" i="19"/>
  <c r="N7723" i="19"/>
  <c r="N7724" i="19"/>
  <c r="N7725" i="19"/>
  <c r="N7726" i="19"/>
  <c r="N7727" i="19"/>
  <c r="N7728" i="19"/>
  <c r="N7729" i="19"/>
  <c r="N7730" i="19"/>
  <c r="N7731" i="19"/>
  <c r="N7732" i="19"/>
  <c r="N7733" i="19"/>
  <c r="N7734" i="19"/>
  <c r="N7735" i="19"/>
  <c r="N7736" i="19"/>
  <c r="N7737" i="19"/>
  <c r="N7738" i="19"/>
  <c r="N7739" i="19"/>
  <c r="N7740" i="19"/>
  <c r="N7741" i="19"/>
  <c r="N7742" i="19"/>
  <c r="N7743" i="19"/>
  <c r="N7744" i="19"/>
  <c r="N7745" i="19"/>
  <c r="N7746" i="19"/>
  <c r="N7747" i="19"/>
  <c r="N7748" i="19"/>
  <c r="N7749" i="19"/>
  <c r="N7750" i="19"/>
  <c r="N7751" i="19"/>
  <c r="N7752" i="19"/>
  <c r="N7753" i="19"/>
  <c r="N7754" i="19"/>
  <c r="N7755" i="19"/>
  <c r="N7756" i="19"/>
  <c r="N7757" i="19"/>
  <c r="N7758" i="19"/>
  <c r="N7759" i="19"/>
  <c r="N7760" i="19"/>
  <c r="N7761" i="19"/>
  <c r="N7762" i="19"/>
  <c r="N7763" i="19"/>
  <c r="N7764" i="19"/>
  <c r="N7765" i="19"/>
  <c r="N7766" i="19"/>
  <c r="N7767" i="19"/>
  <c r="N7768" i="19"/>
  <c r="N7769" i="19"/>
  <c r="N7770" i="19"/>
  <c r="N7771" i="19"/>
  <c r="N7772" i="19"/>
  <c r="N7773" i="19"/>
  <c r="N7774" i="19"/>
  <c r="N7775" i="19"/>
  <c r="N7776" i="19"/>
  <c r="N7777" i="19"/>
  <c r="N7778" i="19"/>
  <c r="N7779" i="19"/>
  <c r="N7780" i="19"/>
  <c r="N7781" i="19"/>
  <c r="N7782" i="19"/>
  <c r="N7783" i="19"/>
  <c r="N7784" i="19"/>
  <c r="N7785" i="19"/>
  <c r="N7786" i="19"/>
  <c r="N7787" i="19"/>
  <c r="N7788" i="19"/>
  <c r="N7789" i="19"/>
  <c r="N7790" i="19"/>
  <c r="N7791" i="19"/>
  <c r="N7792" i="19"/>
  <c r="N7793" i="19"/>
  <c r="N7794" i="19"/>
  <c r="N7795" i="19"/>
  <c r="N7796" i="19"/>
  <c r="N7797" i="19"/>
  <c r="N7798" i="19"/>
  <c r="N7799" i="19"/>
  <c r="N7800" i="19"/>
  <c r="N7801" i="19"/>
  <c r="N7802" i="19"/>
  <c r="N7803" i="19"/>
  <c r="N7804" i="19"/>
  <c r="N7805" i="19"/>
  <c r="N7806" i="19"/>
  <c r="N7807" i="19"/>
  <c r="N7808" i="19"/>
  <c r="N7809" i="19"/>
  <c r="N7810" i="19"/>
  <c r="N7811" i="19"/>
  <c r="N7812" i="19"/>
  <c r="N7813" i="19"/>
  <c r="N7814" i="19"/>
  <c r="N7815" i="19"/>
  <c r="N7816" i="19"/>
  <c r="N7817" i="19"/>
  <c r="N7818" i="19"/>
  <c r="N7819" i="19"/>
  <c r="N7820" i="19"/>
  <c r="N7821" i="19"/>
  <c r="N7822" i="19"/>
  <c r="N7823" i="19"/>
  <c r="N7824" i="19"/>
  <c r="N7825" i="19"/>
  <c r="N7826" i="19"/>
  <c r="N7827" i="19"/>
  <c r="N7828" i="19"/>
  <c r="N7829" i="19"/>
  <c r="N7830" i="19"/>
  <c r="N7831" i="19"/>
  <c r="N7832" i="19"/>
  <c r="N7833" i="19"/>
  <c r="N7834" i="19"/>
  <c r="N7835" i="19"/>
  <c r="N7836" i="19"/>
  <c r="N7837" i="19"/>
  <c r="N7838" i="19"/>
  <c r="N7839" i="19"/>
  <c r="N7840" i="19"/>
  <c r="N7841" i="19"/>
  <c r="N7842" i="19"/>
  <c r="N7843" i="19"/>
  <c r="N7844" i="19"/>
  <c r="N7845" i="19"/>
  <c r="N7846" i="19"/>
  <c r="N7847" i="19"/>
  <c r="N7848" i="19"/>
  <c r="N7849" i="19"/>
  <c r="N7850" i="19"/>
  <c r="N7851" i="19"/>
  <c r="N7852" i="19"/>
  <c r="N7853" i="19"/>
  <c r="N7854" i="19"/>
  <c r="N7855" i="19"/>
  <c r="N7856" i="19"/>
  <c r="N7857" i="19"/>
  <c r="N7858" i="19"/>
  <c r="N7859" i="19"/>
  <c r="N7860" i="19"/>
  <c r="N7861" i="19"/>
  <c r="N7862" i="19"/>
  <c r="N7863" i="19"/>
  <c r="N7864" i="19"/>
  <c r="N7865" i="19"/>
  <c r="N7866" i="19"/>
  <c r="N7867" i="19"/>
  <c r="N7868" i="19"/>
  <c r="N7869" i="19"/>
  <c r="N7870" i="19"/>
  <c r="N7871" i="19"/>
  <c r="N7872" i="19"/>
  <c r="N7873" i="19"/>
  <c r="N7874" i="19"/>
  <c r="N7875" i="19"/>
  <c r="N7876" i="19"/>
  <c r="N7877" i="19"/>
  <c r="N7878" i="19"/>
  <c r="N7879" i="19"/>
  <c r="N7880" i="19"/>
  <c r="N7881" i="19"/>
  <c r="N7882" i="19"/>
  <c r="N7883" i="19"/>
  <c r="N7884" i="19"/>
  <c r="N7885" i="19"/>
  <c r="N7886" i="19"/>
  <c r="N7887" i="19"/>
  <c r="N7888" i="19"/>
  <c r="N7889" i="19"/>
  <c r="N7890" i="19"/>
  <c r="N7891" i="19"/>
  <c r="N7892" i="19"/>
  <c r="N7893" i="19"/>
  <c r="N7894" i="19"/>
  <c r="N7895" i="19"/>
  <c r="N7896" i="19"/>
  <c r="N7897" i="19"/>
  <c r="N7898" i="19"/>
  <c r="N7899" i="19"/>
  <c r="N7900" i="19"/>
  <c r="N7901" i="19"/>
  <c r="N7902" i="19"/>
  <c r="N7903" i="19"/>
  <c r="N7904" i="19"/>
  <c r="N7905" i="19"/>
  <c r="N7906" i="19"/>
  <c r="N7907" i="19"/>
  <c r="N7908" i="19"/>
  <c r="N7909" i="19"/>
  <c r="N7910" i="19"/>
  <c r="N7911" i="19"/>
  <c r="N7912" i="19"/>
  <c r="N7913" i="19"/>
  <c r="N7914" i="19"/>
  <c r="N7915" i="19"/>
  <c r="N7916" i="19"/>
  <c r="N7917" i="19"/>
  <c r="N7918" i="19"/>
  <c r="N7919" i="19"/>
  <c r="N7920" i="19"/>
  <c r="N7921" i="19"/>
  <c r="N7922" i="19"/>
  <c r="N7923" i="19"/>
  <c r="N7924" i="19"/>
  <c r="N7925" i="19"/>
  <c r="N7926" i="19"/>
  <c r="N7927" i="19"/>
  <c r="N7928" i="19"/>
  <c r="N7929" i="19"/>
  <c r="N7930" i="19"/>
  <c r="N7931" i="19"/>
  <c r="N7932" i="19"/>
  <c r="N7933" i="19"/>
  <c r="N7934" i="19"/>
  <c r="N7935" i="19"/>
  <c r="N7936" i="19"/>
  <c r="N7937" i="19"/>
  <c r="N7938" i="19"/>
  <c r="N7939" i="19"/>
  <c r="N7940" i="19"/>
  <c r="N7941" i="19"/>
  <c r="N7942" i="19"/>
  <c r="N7943" i="19"/>
  <c r="N7944" i="19"/>
  <c r="N7945" i="19"/>
  <c r="N7946" i="19"/>
  <c r="N7947" i="19"/>
  <c r="N7948" i="19"/>
  <c r="N7949" i="19"/>
  <c r="N7950" i="19"/>
  <c r="N7951" i="19"/>
  <c r="N7952" i="19"/>
  <c r="N7953" i="19"/>
  <c r="N7954" i="19"/>
  <c r="N7955" i="19"/>
  <c r="N7956" i="19"/>
  <c r="N7957" i="19"/>
  <c r="N7958" i="19"/>
  <c r="N7959" i="19"/>
  <c r="N7960" i="19"/>
  <c r="N7961" i="19"/>
  <c r="N7962" i="19"/>
  <c r="N7963" i="19"/>
  <c r="N7964" i="19"/>
  <c r="N7965" i="19"/>
  <c r="N7966" i="19"/>
  <c r="N7967" i="19"/>
  <c r="N7968" i="19"/>
  <c r="N7969" i="19"/>
  <c r="N7970" i="19"/>
  <c r="N7971" i="19"/>
  <c r="N7972" i="19"/>
  <c r="N7973" i="19"/>
  <c r="N7974" i="19"/>
  <c r="N7975" i="19"/>
  <c r="N7976" i="19"/>
  <c r="N7977" i="19"/>
  <c r="N7978" i="19"/>
  <c r="N7979" i="19"/>
  <c r="N7980" i="19"/>
  <c r="N7981" i="19"/>
  <c r="N7982" i="19"/>
  <c r="N7983" i="19"/>
  <c r="N7984" i="19"/>
  <c r="N7985" i="19"/>
  <c r="N7986" i="19"/>
  <c r="N7987" i="19"/>
  <c r="N7988" i="19"/>
  <c r="N7989" i="19"/>
  <c r="N7990" i="19"/>
  <c r="N7991" i="19"/>
  <c r="N7992" i="19"/>
  <c r="N7993" i="19"/>
  <c r="N7994" i="19"/>
  <c r="N7995" i="19"/>
  <c r="N7996" i="19"/>
  <c r="N7997" i="19"/>
  <c r="N7998" i="19"/>
  <c r="N7999" i="19"/>
  <c r="N8000" i="19"/>
  <c r="N8001" i="19"/>
  <c r="N8002" i="19"/>
  <c r="N8003" i="19"/>
  <c r="N8004" i="19"/>
  <c r="N8005" i="19"/>
  <c r="N8006" i="19"/>
  <c r="N8007" i="19"/>
  <c r="N8008" i="19"/>
  <c r="N8009" i="19"/>
  <c r="N8010" i="19"/>
  <c r="N8011" i="19"/>
  <c r="N8012" i="19"/>
  <c r="N8013" i="19"/>
  <c r="N8014" i="19"/>
  <c r="N8015" i="19"/>
  <c r="N8016" i="19"/>
  <c r="N8017" i="19"/>
  <c r="N8018" i="19"/>
  <c r="N8019" i="19"/>
  <c r="N8020" i="19"/>
  <c r="N8021" i="19"/>
  <c r="N8022" i="19"/>
  <c r="N8023" i="19"/>
  <c r="N8024" i="19"/>
  <c r="N8025" i="19"/>
  <c r="N8026" i="19"/>
  <c r="N8027" i="19"/>
  <c r="N8028" i="19"/>
  <c r="N8029" i="19"/>
  <c r="N8030" i="19"/>
  <c r="N8031" i="19"/>
  <c r="N8032" i="19"/>
  <c r="N8033" i="19"/>
  <c r="N8034" i="19"/>
  <c r="N8035" i="19"/>
  <c r="N8036" i="19"/>
  <c r="N8037" i="19"/>
  <c r="N8038" i="19"/>
  <c r="N8039" i="19"/>
  <c r="N8040" i="19"/>
  <c r="N8041" i="19"/>
  <c r="N8042" i="19"/>
  <c r="N8043" i="19"/>
  <c r="N8044" i="19"/>
  <c r="N8045" i="19"/>
  <c r="N8046" i="19"/>
  <c r="N8047" i="19"/>
  <c r="N8048" i="19"/>
  <c r="N8049" i="19"/>
  <c r="N8050" i="19"/>
  <c r="N8051" i="19"/>
  <c r="N8052" i="19"/>
  <c r="N8053" i="19"/>
  <c r="N8054" i="19"/>
  <c r="N8055" i="19"/>
  <c r="N8056" i="19"/>
  <c r="N8057" i="19"/>
  <c r="N8058" i="19"/>
  <c r="N8059" i="19"/>
  <c r="N8060" i="19"/>
  <c r="N8061" i="19"/>
  <c r="N8062" i="19"/>
  <c r="N8063" i="19"/>
  <c r="N8064" i="19"/>
  <c r="N8065" i="19"/>
  <c r="N8066" i="19"/>
  <c r="N8067" i="19"/>
  <c r="N8068" i="19"/>
  <c r="N8069" i="19"/>
  <c r="N8070" i="19"/>
  <c r="N8071" i="19"/>
  <c r="N8072" i="19"/>
  <c r="N8073" i="19"/>
  <c r="N8074" i="19"/>
  <c r="N8075" i="19"/>
  <c r="N8076" i="19"/>
  <c r="N8077" i="19"/>
  <c r="N8078" i="19"/>
  <c r="N8079" i="19"/>
  <c r="N8080" i="19"/>
  <c r="N8081" i="19"/>
  <c r="N8082" i="19"/>
  <c r="N8083" i="19"/>
  <c r="N8084" i="19"/>
  <c r="N8085" i="19"/>
  <c r="N8086" i="19"/>
  <c r="N8087" i="19"/>
  <c r="N8088" i="19"/>
  <c r="N8089" i="19"/>
  <c r="N8090" i="19"/>
  <c r="N8091" i="19"/>
  <c r="N8092" i="19"/>
  <c r="N8093" i="19"/>
  <c r="N8094" i="19"/>
  <c r="N8095" i="19"/>
  <c r="N8096" i="19"/>
  <c r="N8097" i="19"/>
  <c r="N8098" i="19"/>
  <c r="N8099" i="19"/>
  <c r="N8100" i="19"/>
  <c r="N8101" i="19"/>
  <c r="N8102" i="19"/>
  <c r="N8103" i="19"/>
  <c r="N8104" i="19"/>
  <c r="N8105" i="19"/>
  <c r="N8106" i="19"/>
  <c r="N8107" i="19"/>
  <c r="N8108" i="19"/>
  <c r="N8109" i="19"/>
  <c r="N8110" i="19"/>
  <c r="N8111" i="19"/>
  <c r="N8112" i="19"/>
  <c r="N8113" i="19"/>
  <c r="N8114" i="19"/>
  <c r="N8115" i="19"/>
  <c r="N8116" i="19"/>
  <c r="N8117" i="19"/>
  <c r="N8118" i="19"/>
  <c r="N8119" i="19"/>
  <c r="N8120" i="19"/>
  <c r="N8121" i="19"/>
  <c r="N8122" i="19"/>
  <c r="N8123" i="19"/>
  <c r="N8124" i="19"/>
  <c r="N8125" i="19"/>
  <c r="N8126" i="19"/>
  <c r="N8127" i="19"/>
  <c r="N8128" i="19"/>
  <c r="N8129" i="19"/>
  <c r="N8130" i="19"/>
  <c r="N8131" i="19"/>
  <c r="N8132" i="19"/>
  <c r="N8133" i="19"/>
  <c r="N8134" i="19"/>
  <c r="N8135" i="19"/>
  <c r="N8136" i="19"/>
  <c r="N8137" i="19"/>
  <c r="N8138" i="19"/>
  <c r="N8139" i="19"/>
  <c r="N8140" i="19"/>
  <c r="N8141" i="19"/>
  <c r="N8142" i="19"/>
  <c r="N8143" i="19"/>
  <c r="N8144" i="19"/>
  <c r="N8145" i="19"/>
  <c r="N8146" i="19"/>
  <c r="N8147" i="19"/>
  <c r="N8148" i="19"/>
  <c r="N8149" i="19"/>
  <c r="N8150" i="19"/>
  <c r="N8151" i="19"/>
  <c r="N8152" i="19"/>
  <c r="N8153" i="19"/>
  <c r="N8154" i="19"/>
  <c r="N8155" i="19"/>
  <c r="N8156" i="19"/>
  <c r="N8157" i="19"/>
  <c r="N8158" i="19"/>
  <c r="N8159" i="19"/>
  <c r="N8160" i="19"/>
  <c r="N8161" i="19"/>
  <c r="N8162" i="19"/>
  <c r="N8163" i="19"/>
  <c r="N8164" i="19"/>
  <c r="N8165" i="19"/>
  <c r="N8166" i="19"/>
  <c r="N8167" i="19"/>
  <c r="N8168" i="19"/>
  <c r="N8169" i="19"/>
  <c r="N8170" i="19"/>
  <c r="N8171" i="19"/>
  <c r="N8172" i="19"/>
  <c r="N8173" i="19"/>
  <c r="N8174" i="19"/>
  <c r="N8175" i="19"/>
  <c r="N8176" i="19"/>
  <c r="N8177" i="19"/>
  <c r="N8178" i="19"/>
  <c r="N8179" i="19"/>
  <c r="N8180" i="19"/>
  <c r="N8181" i="19"/>
  <c r="N8182" i="19"/>
  <c r="N8183" i="19"/>
  <c r="N8184" i="19"/>
  <c r="N8185" i="19"/>
  <c r="N8186" i="19"/>
  <c r="N8187" i="19"/>
  <c r="N8188" i="19"/>
  <c r="N8189" i="19"/>
  <c r="N8190" i="19"/>
  <c r="N8191" i="19"/>
  <c r="N8192" i="19"/>
  <c r="N8193" i="19"/>
  <c r="N8194" i="19"/>
  <c r="N8195" i="19"/>
  <c r="N8196" i="19"/>
  <c r="N8197" i="19"/>
  <c r="N8198" i="19"/>
  <c r="N8199" i="19"/>
  <c r="N8200" i="19"/>
  <c r="N8201" i="19"/>
  <c r="N8202" i="19"/>
  <c r="N8203" i="19"/>
  <c r="N8204" i="19"/>
  <c r="N8205" i="19"/>
  <c r="N8206" i="19"/>
  <c r="N8207" i="19"/>
  <c r="N8208" i="19"/>
  <c r="N8209" i="19"/>
  <c r="N8210" i="19"/>
  <c r="N8211" i="19"/>
  <c r="N8212" i="19"/>
  <c r="N8213" i="19"/>
  <c r="N8214" i="19"/>
  <c r="N8215" i="19"/>
  <c r="N8216" i="19"/>
  <c r="N8217" i="19"/>
  <c r="N8218" i="19"/>
  <c r="N8219" i="19"/>
  <c r="N8220" i="19"/>
  <c r="N8221" i="19"/>
  <c r="N8222" i="19"/>
  <c r="N8223" i="19"/>
  <c r="N8224" i="19"/>
  <c r="N8225" i="19"/>
  <c r="N8226" i="19"/>
  <c r="N8227" i="19"/>
  <c r="N8228" i="19"/>
  <c r="N8229" i="19"/>
  <c r="N8230" i="19"/>
  <c r="N8231" i="19"/>
  <c r="N8232" i="19"/>
  <c r="N8233" i="19"/>
  <c r="N8234" i="19"/>
  <c r="N8235" i="19"/>
  <c r="N8236" i="19"/>
  <c r="N8237" i="19"/>
  <c r="N8238" i="19"/>
  <c r="N8239" i="19"/>
  <c r="N8240" i="19"/>
  <c r="N8241" i="19"/>
  <c r="N8242" i="19"/>
  <c r="N8243" i="19"/>
  <c r="N8244" i="19"/>
  <c r="N8245" i="19"/>
  <c r="N8246" i="19"/>
  <c r="N8247" i="19"/>
  <c r="N8248" i="19"/>
  <c r="N8249" i="19"/>
  <c r="N8250" i="19"/>
  <c r="N8251" i="19"/>
  <c r="N8252" i="19"/>
  <c r="N8253" i="19"/>
  <c r="N8254" i="19"/>
  <c r="N8255" i="19"/>
  <c r="N8256" i="19"/>
  <c r="N8257" i="19"/>
  <c r="N8258" i="19"/>
  <c r="N8259" i="19"/>
  <c r="N8260" i="19"/>
  <c r="N8261" i="19"/>
  <c r="N8262" i="19"/>
  <c r="N8263" i="19"/>
  <c r="N8264" i="19"/>
  <c r="N8265" i="19"/>
  <c r="N8266" i="19"/>
  <c r="N8267" i="19"/>
  <c r="N8268" i="19"/>
  <c r="N8269" i="19"/>
  <c r="N8270" i="19"/>
  <c r="N8271" i="19"/>
  <c r="N8272" i="19"/>
  <c r="N8273" i="19"/>
  <c r="N8274" i="19"/>
  <c r="N8275" i="19"/>
  <c r="N8276" i="19"/>
  <c r="N8277" i="19"/>
  <c r="N8278" i="19"/>
  <c r="N8279" i="19"/>
  <c r="N8280" i="19"/>
  <c r="N8281" i="19"/>
  <c r="N8282" i="19"/>
  <c r="N8283" i="19"/>
  <c r="N8284" i="19"/>
  <c r="N8285" i="19"/>
  <c r="N8286" i="19"/>
  <c r="N8287" i="19"/>
  <c r="N8288" i="19"/>
  <c r="N8289" i="19"/>
  <c r="N8290" i="19"/>
  <c r="N8291" i="19"/>
  <c r="N8292" i="19"/>
  <c r="N8293" i="19"/>
  <c r="N8294" i="19"/>
  <c r="N8295" i="19"/>
  <c r="N8296" i="19"/>
  <c r="N8297" i="19"/>
  <c r="N8298" i="19"/>
  <c r="N8299" i="19"/>
  <c r="N8300" i="19"/>
  <c r="N8301" i="19"/>
  <c r="N8302" i="19"/>
  <c r="N8303" i="19"/>
  <c r="N8304" i="19"/>
  <c r="N8305" i="19"/>
  <c r="N8306" i="19"/>
  <c r="N8307" i="19"/>
  <c r="N8308" i="19"/>
  <c r="N8309" i="19"/>
  <c r="N8310" i="19"/>
  <c r="N8311" i="19"/>
  <c r="N8312" i="19"/>
  <c r="N8313" i="19"/>
  <c r="N8314" i="19"/>
  <c r="N8315" i="19"/>
  <c r="N8316" i="19"/>
  <c r="N8317" i="19"/>
  <c r="N8318" i="19"/>
  <c r="N8319" i="19"/>
  <c r="N8320" i="19"/>
  <c r="N8321" i="19"/>
  <c r="N8322" i="19"/>
  <c r="N8323" i="19"/>
  <c r="N8324" i="19"/>
  <c r="N8325" i="19"/>
  <c r="N8326" i="19"/>
  <c r="N8327" i="19"/>
  <c r="N8328" i="19"/>
  <c r="N8329" i="19"/>
  <c r="N8330" i="19"/>
  <c r="N8331" i="19"/>
  <c r="N8332" i="19"/>
  <c r="N8333" i="19"/>
  <c r="N8334" i="19"/>
  <c r="N8335" i="19"/>
  <c r="N8336" i="19"/>
  <c r="N8337" i="19"/>
  <c r="N8338" i="19"/>
  <c r="N8339" i="19"/>
  <c r="N8340" i="19"/>
  <c r="N8341" i="19"/>
  <c r="N8342" i="19"/>
  <c r="N8343" i="19"/>
  <c r="N8344" i="19"/>
  <c r="N8345" i="19"/>
  <c r="N8346" i="19"/>
  <c r="N8347" i="19"/>
  <c r="N8348" i="19"/>
  <c r="N8349" i="19"/>
  <c r="N8350" i="19"/>
  <c r="N8351" i="19"/>
  <c r="N8352" i="19"/>
  <c r="N8353" i="19"/>
  <c r="N8354" i="19"/>
  <c r="N8355" i="19"/>
  <c r="N8356" i="19"/>
  <c r="N8357" i="19"/>
  <c r="N8358" i="19"/>
  <c r="N8359" i="19"/>
  <c r="N8360" i="19"/>
  <c r="N8361" i="19"/>
  <c r="N8362" i="19"/>
  <c r="N8363" i="19"/>
  <c r="N8364" i="19"/>
  <c r="N8365" i="19"/>
  <c r="N8366" i="19"/>
  <c r="N8367" i="19"/>
  <c r="N8368" i="19"/>
  <c r="N8369" i="19"/>
  <c r="N8370" i="19"/>
  <c r="N8371" i="19"/>
  <c r="N8372" i="19"/>
  <c r="N8373" i="19"/>
  <c r="N8374" i="19"/>
  <c r="N8375" i="19"/>
  <c r="N8376" i="19"/>
  <c r="N8377" i="19"/>
  <c r="N8378" i="19"/>
  <c r="N8379" i="19"/>
  <c r="N8380" i="19"/>
  <c r="N8381" i="19"/>
  <c r="N8382" i="19"/>
  <c r="N8383" i="19"/>
  <c r="N8384" i="19"/>
  <c r="N8385" i="19"/>
  <c r="N8386" i="19"/>
  <c r="N8387" i="19"/>
  <c r="N8388" i="19"/>
  <c r="N8389" i="19"/>
  <c r="N8390" i="19"/>
  <c r="N8391" i="19"/>
  <c r="N8392" i="19"/>
  <c r="N8393" i="19"/>
  <c r="N8394" i="19"/>
  <c r="N8395" i="19"/>
  <c r="N8396" i="19"/>
  <c r="N8397" i="19"/>
  <c r="N8398" i="19"/>
  <c r="N8399" i="19"/>
  <c r="N8400" i="19"/>
  <c r="N8401" i="19"/>
  <c r="N8402" i="19"/>
  <c r="N8403" i="19"/>
  <c r="N8404" i="19"/>
  <c r="N8405" i="19"/>
  <c r="N8406" i="19"/>
  <c r="N8407" i="19"/>
  <c r="N8408" i="19"/>
  <c r="N8409" i="19"/>
  <c r="N8410" i="19"/>
  <c r="N8411" i="19"/>
  <c r="N8412" i="19"/>
  <c r="N8413" i="19"/>
  <c r="N8414" i="19"/>
  <c r="N8415" i="19"/>
  <c r="N8416" i="19"/>
  <c r="N8417" i="19"/>
  <c r="N8418" i="19"/>
  <c r="N8419" i="19"/>
  <c r="N8420" i="19"/>
  <c r="N8421" i="19"/>
  <c r="N8422" i="19"/>
  <c r="N8423" i="19"/>
  <c r="N8424" i="19"/>
  <c r="N8425" i="19"/>
  <c r="N8426" i="19"/>
  <c r="N8427" i="19"/>
  <c r="N8428" i="19"/>
  <c r="N8429" i="19"/>
  <c r="N8430" i="19"/>
  <c r="N8431" i="19"/>
  <c r="N8432" i="19"/>
  <c r="N8433" i="19"/>
  <c r="N8434" i="19"/>
  <c r="N8435" i="19"/>
  <c r="N8436" i="19"/>
  <c r="N8437" i="19"/>
  <c r="N8438" i="19"/>
  <c r="N8439" i="19"/>
  <c r="N8440" i="19"/>
  <c r="N8441" i="19"/>
  <c r="N8442" i="19"/>
  <c r="N8443" i="19"/>
  <c r="N8444" i="19"/>
  <c r="N8445" i="19"/>
  <c r="N8446" i="19"/>
  <c r="N8447" i="19"/>
  <c r="N8448" i="19"/>
  <c r="N8449" i="19"/>
  <c r="N8450" i="19"/>
  <c r="N8451" i="19"/>
  <c r="N8452" i="19"/>
  <c r="N8453" i="19"/>
  <c r="N8454" i="19"/>
  <c r="N8455" i="19"/>
  <c r="N8456" i="19"/>
  <c r="N8457" i="19"/>
  <c r="N8458" i="19"/>
  <c r="N8459" i="19"/>
  <c r="N8460" i="19"/>
  <c r="N8461" i="19"/>
  <c r="N8462" i="19"/>
  <c r="N8463" i="19"/>
  <c r="N8464" i="19"/>
  <c r="N8465" i="19"/>
  <c r="N8466" i="19"/>
  <c r="N8467" i="19"/>
  <c r="N8468" i="19"/>
  <c r="N8469" i="19"/>
  <c r="N8470" i="19"/>
  <c r="N8471" i="19"/>
  <c r="N8472" i="19"/>
  <c r="N8473" i="19"/>
  <c r="N8474" i="19"/>
  <c r="N8475" i="19"/>
  <c r="N8476" i="19"/>
  <c r="N8477" i="19"/>
  <c r="N8478" i="19"/>
  <c r="N8479" i="19"/>
  <c r="N8480" i="19"/>
  <c r="N8481" i="19"/>
  <c r="N8482" i="19"/>
  <c r="N8483" i="19"/>
  <c r="N8484" i="19"/>
  <c r="N8485" i="19"/>
  <c r="N8486" i="19"/>
  <c r="N8487" i="19"/>
  <c r="N8488" i="19"/>
  <c r="N8489" i="19"/>
  <c r="N8490" i="19"/>
  <c r="N8491" i="19"/>
  <c r="N8492" i="19"/>
  <c r="N8493" i="19"/>
  <c r="N8494" i="19"/>
  <c r="N8495" i="19"/>
  <c r="N8496" i="19"/>
  <c r="N8497" i="19"/>
  <c r="N8498" i="19"/>
  <c r="N8499" i="19"/>
  <c r="N8500" i="19"/>
  <c r="N8501" i="19"/>
  <c r="N8502" i="19"/>
  <c r="N8503" i="19"/>
  <c r="N8504" i="19"/>
  <c r="N8505" i="19"/>
  <c r="N8506" i="19"/>
  <c r="N8507" i="19"/>
  <c r="N8508" i="19"/>
  <c r="N8509" i="19"/>
  <c r="N8510" i="19"/>
  <c r="N8511" i="19"/>
  <c r="N8512" i="19"/>
  <c r="N8513" i="19"/>
  <c r="N8514" i="19"/>
  <c r="N8515" i="19"/>
  <c r="N8516" i="19"/>
  <c r="N8517" i="19"/>
  <c r="N8518" i="19"/>
  <c r="N8519" i="19"/>
  <c r="N8520" i="19"/>
  <c r="N8521" i="19"/>
  <c r="N8522" i="19"/>
  <c r="N8523" i="19"/>
  <c r="N8524" i="19"/>
  <c r="N8525" i="19"/>
  <c r="N8526" i="19"/>
  <c r="N8527" i="19"/>
  <c r="N8528" i="19"/>
  <c r="N8529" i="19"/>
  <c r="N8530" i="19"/>
  <c r="N8531" i="19"/>
  <c r="N8532" i="19"/>
  <c r="N8533" i="19"/>
  <c r="N8534" i="19"/>
  <c r="N8535" i="19"/>
  <c r="N8536" i="19"/>
  <c r="N8537" i="19"/>
  <c r="N8538" i="19"/>
  <c r="N8539" i="19"/>
  <c r="N8540" i="19"/>
  <c r="N8541" i="19"/>
  <c r="N8542" i="19"/>
  <c r="N8543" i="19"/>
  <c r="N8544" i="19"/>
  <c r="N8545" i="19"/>
  <c r="N8546" i="19"/>
  <c r="N8547" i="19"/>
  <c r="N8548" i="19"/>
  <c r="N8549" i="19"/>
  <c r="N8550" i="19"/>
  <c r="N8551" i="19"/>
  <c r="N8552" i="19"/>
  <c r="N8553" i="19"/>
  <c r="N8554" i="19"/>
  <c r="N8555" i="19"/>
  <c r="N8556" i="19"/>
  <c r="N8557" i="19"/>
  <c r="N8558" i="19"/>
  <c r="N8559" i="19"/>
  <c r="N8560" i="19"/>
  <c r="N8561" i="19"/>
  <c r="N8562" i="19"/>
  <c r="N8563" i="19"/>
  <c r="N8564" i="19"/>
  <c r="N8565" i="19"/>
  <c r="N8566" i="19"/>
  <c r="N8567" i="19"/>
  <c r="N8568" i="19"/>
  <c r="N8569" i="19"/>
  <c r="N8570" i="19"/>
  <c r="N8571" i="19"/>
  <c r="N8572" i="19"/>
  <c r="N8573" i="19"/>
  <c r="N8574" i="19"/>
  <c r="N8575" i="19"/>
  <c r="N8576" i="19"/>
  <c r="N8577" i="19"/>
  <c r="N8578" i="19"/>
  <c r="N8579" i="19"/>
  <c r="N8580" i="19"/>
  <c r="N8581" i="19"/>
  <c r="N8582" i="19"/>
  <c r="N8583" i="19"/>
  <c r="N8584" i="19"/>
  <c r="N8585" i="19"/>
  <c r="N8586" i="19"/>
  <c r="N8587" i="19"/>
  <c r="N8588" i="19"/>
  <c r="N8589" i="19"/>
  <c r="N8590" i="19"/>
  <c r="N8591" i="19"/>
  <c r="N8592" i="19"/>
  <c r="N8593" i="19"/>
  <c r="N8594" i="19"/>
  <c r="N8595" i="19"/>
  <c r="N8596" i="19"/>
  <c r="N8597" i="19"/>
  <c r="N8598" i="19"/>
  <c r="N8599" i="19"/>
  <c r="N8600" i="19"/>
  <c r="N8601" i="19"/>
  <c r="N8602" i="19"/>
  <c r="N8603" i="19"/>
  <c r="N8604" i="19"/>
  <c r="N8605" i="19"/>
  <c r="N8606" i="19"/>
  <c r="N8607" i="19"/>
  <c r="N8608" i="19"/>
  <c r="N8609" i="19"/>
  <c r="N8610" i="19"/>
  <c r="N8611" i="19"/>
  <c r="N8612" i="19"/>
  <c r="N8613" i="19"/>
  <c r="N8614" i="19"/>
  <c r="N8615" i="19"/>
  <c r="N8616" i="19"/>
  <c r="N8617" i="19"/>
  <c r="N8618" i="19"/>
  <c r="N8619" i="19"/>
  <c r="N8620" i="19"/>
  <c r="N8621" i="19"/>
  <c r="N8622" i="19"/>
  <c r="N8623" i="19"/>
  <c r="N8624" i="19"/>
  <c r="N8625" i="19"/>
  <c r="N8626" i="19"/>
  <c r="N8627" i="19"/>
  <c r="N8628" i="19"/>
  <c r="N8629" i="19"/>
  <c r="N8630" i="19"/>
  <c r="N8631" i="19"/>
  <c r="N8632" i="19"/>
  <c r="N8633" i="19"/>
  <c r="N8634" i="19"/>
  <c r="N8635" i="19"/>
  <c r="N8636" i="19"/>
  <c r="N8637" i="19"/>
  <c r="N8638" i="19"/>
  <c r="N8639" i="19"/>
  <c r="N8640" i="19"/>
  <c r="N8641" i="19"/>
  <c r="N8642" i="19"/>
  <c r="N8643" i="19"/>
  <c r="N8644" i="19"/>
  <c r="N8645" i="19"/>
  <c r="N8646" i="19"/>
  <c r="N8647" i="19"/>
  <c r="N8648" i="19"/>
  <c r="N8649" i="19"/>
  <c r="N8650" i="19"/>
  <c r="N8651" i="19"/>
  <c r="N8652" i="19"/>
  <c r="N8653" i="19"/>
  <c r="N8654" i="19"/>
  <c r="N8655" i="19"/>
  <c r="N8656" i="19"/>
  <c r="N8657" i="19"/>
  <c r="N8658" i="19"/>
  <c r="N8659" i="19"/>
  <c r="N8660" i="19"/>
  <c r="N8661" i="19"/>
  <c r="N8662" i="19"/>
  <c r="N8663" i="19"/>
  <c r="N8664" i="19"/>
  <c r="N8665" i="19"/>
  <c r="N8666" i="19"/>
  <c r="N8667" i="19"/>
  <c r="N8668" i="19"/>
  <c r="N8669" i="19"/>
  <c r="N8670" i="19"/>
  <c r="N8671" i="19"/>
  <c r="N8672" i="19"/>
  <c r="N8673" i="19"/>
  <c r="N8674" i="19"/>
  <c r="N8675" i="19"/>
  <c r="N8676" i="19"/>
  <c r="N8677" i="19"/>
  <c r="N8678" i="19"/>
  <c r="N8679" i="19"/>
  <c r="N8680" i="19"/>
  <c r="N8681" i="19"/>
  <c r="N8682" i="19"/>
  <c r="N8683" i="19"/>
  <c r="N8684" i="19"/>
  <c r="N8685" i="19"/>
  <c r="N8686" i="19"/>
  <c r="N8687" i="19"/>
  <c r="N8688" i="19"/>
  <c r="N8689" i="19"/>
  <c r="N8690" i="19"/>
  <c r="N8691" i="19"/>
  <c r="N8692" i="19"/>
  <c r="N8693" i="19"/>
  <c r="N8694" i="19"/>
  <c r="N8695" i="19"/>
  <c r="N8696" i="19"/>
  <c r="N8697" i="19"/>
  <c r="N8698" i="19"/>
  <c r="N8699" i="19"/>
  <c r="N8700" i="19"/>
  <c r="N8701" i="19"/>
  <c r="N8702" i="19"/>
  <c r="N8703" i="19"/>
  <c r="N8704" i="19"/>
  <c r="N8705" i="19"/>
  <c r="N8706" i="19"/>
  <c r="N8707" i="19"/>
  <c r="N8708" i="19"/>
  <c r="N8709" i="19"/>
  <c r="N8710" i="19"/>
  <c r="N8711" i="19"/>
  <c r="N8712" i="19"/>
  <c r="N8713" i="19"/>
  <c r="N8714" i="19"/>
  <c r="N8715" i="19"/>
  <c r="N8716" i="19"/>
  <c r="N8717" i="19"/>
  <c r="N8718" i="19"/>
  <c r="N8719" i="19"/>
  <c r="N8720" i="19"/>
  <c r="N8721" i="19"/>
  <c r="N8722" i="19"/>
  <c r="N8723" i="19"/>
  <c r="N8724" i="19"/>
  <c r="N8725" i="19"/>
  <c r="N8726" i="19"/>
  <c r="N8727" i="19"/>
  <c r="N8728" i="19"/>
  <c r="N8729" i="19"/>
  <c r="N8730" i="19"/>
  <c r="N8731" i="19"/>
  <c r="N8732" i="19"/>
  <c r="N8733" i="19"/>
  <c r="N8734" i="19"/>
  <c r="N8735" i="19"/>
  <c r="N8736" i="19"/>
  <c r="N8737" i="19"/>
  <c r="N8738" i="19"/>
  <c r="N8739" i="19"/>
  <c r="N8740" i="19"/>
  <c r="N8741" i="19"/>
  <c r="N8742" i="19"/>
  <c r="N8743" i="19"/>
  <c r="N8744" i="19"/>
  <c r="N8745" i="19"/>
  <c r="N8746" i="19"/>
  <c r="N8747" i="19"/>
  <c r="N8748" i="19"/>
  <c r="N8749" i="19"/>
  <c r="N8750" i="19"/>
  <c r="N8751" i="19"/>
  <c r="N8752" i="19"/>
  <c r="N8753" i="19"/>
  <c r="N8754" i="19"/>
  <c r="N8755" i="19"/>
  <c r="N8756" i="19"/>
  <c r="N8757" i="19"/>
  <c r="N8758" i="19"/>
  <c r="N8759" i="19"/>
  <c r="N8760" i="19"/>
  <c r="N8761" i="19"/>
  <c r="N8762" i="19"/>
  <c r="N8763" i="19"/>
  <c r="N8764" i="19"/>
  <c r="N8765" i="19"/>
  <c r="N8766" i="19"/>
  <c r="N8767" i="19"/>
  <c r="N8768" i="19"/>
  <c r="N8769" i="19"/>
  <c r="N8770" i="19"/>
  <c r="N8771" i="19"/>
  <c r="N8772" i="19"/>
  <c r="N8773" i="19"/>
  <c r="N8774" i="19"/>
  <c r="N8775" i="19"/>
  <c r="N8776" i="19"/>
  <c r="N8777" i="19"/>
  <c r="N8778" i="19"/>
  <c r="N8779" i="19"/>
  <c r="N8780" i="19"/>
  <c r="N8781" i="19"/>
  <c r="N8782" i="19"/>
  <c r="N8783" i="19"/>
  <c r="N8784" i="19"/>
  <c r="N8785" i="19"/>
  <c r="N8786" i="19"/>
  <c r="N8787" i="19"/>
  <c r="N8788" i="19"/>
  <c r="N8789" i="19"/>
  <c r="N8790" i="19"/>
  <c r="N8791" i="19"/>
  <c r="N8792" i="19"/>
  <c r="N8793" i="19"/>
  <c r="N8794" i="19"/>
  <c r="N8795" i="19"/>
  <c r="N8796" i="19"/>
  <c r="N8797" i="19"/>
  <c r="N8798" i="19"/>
  <c r="N8799" i="19"/>
  <c r="N8800" i="19"/>
  <c r="N8801" i="19"/>
  <c r="N8802" i="19"/>
  <c r="N8803" i="19"/>
  <c r="N8804" i="19"/>
  <c r="N8805" i="19"/>
  <c r="N8806" i="19"/>
  <c r="N8807" i="19"/>
  <c r="N8808" i="19"/>
  <c r="N8809" i="19"/>
  <c r="N8810" i="19"/>
  <c r="N8811" i="19"/>
  <c r="N8812" i="19"/>
  <c r="N8813" i="19"/>
  <c r="N8814" i="19"/>
  <c r="N8815" i="19"/>
  <c r="N8816" i="19"/>
  <c r="N8817" i="19"/>
  <c r="N8818" i="19"/>
  <c r="N8819" i="19"/>
  <c r="N8820" i="19"/>
  <c r="N8821" i="19"/>
  <c r="N8822" i="19"/>
  <c r="N8823" i="19"/>
  <c r="N8824" i="19"/>
  <c r="N8825" i="19"/>
  <c r="N8826" i="19"/>
  <c r="N8827" i="19"/>
  <c r="N8828" i="19"/>
  <c r="N8829" i="19"/>
  <c r="N8830" i="19"/>
  <c r="N8831" i="19"/>
  <c r="N8832" i="19"/>
  <c r="N8833" i="19"/>
  <c r="N8834" i="19"/>
  <c r="N8835" i="19"/>
  <c r="N8836" i="19"/>
  <c r="N8837" i="19"/>
  <c r="N8838" i="19"/>
  <c r="N8839" i="19"/>
  <c r="N8840" i="19"/>
  <c r="N8841" i="19"/>
  <c r="N8842" i="19"/>
  <c r="N8843" i="19"/>
  <c r="N8844" i="19"/>
  <c r="N8845" i="19"/>
  <c r="N8846" i="19"/>
  <c r="N8847" i="19"/>
  <c r="N8848" i="19"/>
  <c r="N8849" i="19"/>
  <c r="N8850" i="19"/>
  <c r="N8851" i="19"/>
  <c r="N8852" i="19"/>
  <c r="N8853" i="19"/>
  <c r="N8854" i="19"/>
  <c r="N8855" i="19"/>
  <c r="N8856" i="19"/>
  <c r="N8857" i="19"/>
  <c r="N8858" i="19"/>
  <c r="N8859" i="19"/>
  <c r="N8860" i="19"/>
  <c r="N8861" i="19"/>
  <c r="N8862" i="19"/>
  <c r="N8863" i="19"/>
  <c r="N8864" i="19"/>
  <c r="N8865" i="19"/>
  <c r="N8866" i="19"/>
  <c r="N8867" i="19"/>
  <c r="N8868" i="19"/>
  <c r="N8869" i="19"/>
  <c r="N8870" i="19"/>
  <c r="N8871" i="19"/>
  <c r="N8872" i="19"/>
  <c r="N8873" i="19"/>
  <c r="N8874" i="19"/>
  <c r="N8875" i="19"/>
  <c r="N8876" i="19"/>
  <c r="N8877" i="19"/>
  <c r="N8878" i="19"/>
  <c r="N8879" i="19"/>
  <c r="N8880" i="19"/>
  <c r="N8881" i="19"/>
  <c r="N8882" i="19"/>
  <c r="N8883" i="19"/>
  <c r="N8884" i="19"/>
  <c r="N8885" i="19"/>
  <c r="N8886" i="19"/>
  <c r="N8887" i="19"/>
  <c r="N8888" i="19"/>
  <c r="N8889" i="19"/>
  <c r="N8890" i="19"/>
  <c r="N8891" i="19"/>
  <c r="N8892" i="19"/>
  <c r="N8893" i="19"/>
  <c r="N8894" i="19"/>
  <c r="N8895" i="19"/>
  <c r="N8896" i="19"/>
  <c r="N8897" i="19"/>
  <c r="N8898" i="19"/>
  <c r="N8899" i="19"/>
  <c r="N8900" i="19"/>
  <c r="N8901" i="19"/>
  <c r="N8902" i="19"/>
  <c r="N8903" i="19"/>
  <c r="N8904" i="19"/>
  <c r="N8905" i="19"/>
  <c r="N8906" i="19"/>
  <c r="N8907" i="19"/>
  <c r="N8908" i="19"/>
  <c r="N8909" i="19"/>
  <c r="N8910" i="19"/>
  <c r="N8911" i="19"/>
  <c r="N8912" i="19"/>
  <c r="N8913" i="19"/>
  <c r="N8914" i="19"/>
  <c r="N8915" i="19"/>
  <c r="N8916" i="19"/>
  <c r="N8917" i="19"/>
  <c r="N8918" i="19"/>
  <c r="N8919" i="19"/>
  <c r="N8920" i="19"/>
  <c r="N8921" i="19"/>
  <c r="N8922" i="19"/>
  <c r="N8923" i="19"/>
  <c r="N8924" i="19"/>
  <c r="N8925" i="19"/>
  <c r="N8926" i="19"/>
  <c r="N8927" i="19"/>
  <c r="N8928" i="19"/>
  <c r="N8929" i="19"/>
  <c r="N8930" i="19"/>
  <c r="N8931" i="19"/>
  <c r="N8932" i="19"/>
  <c r="N8933" i="19"/>
  <c r="N8934" i="19"/>
  <c r="N8935" i="19"/>
  <c r="N8936" i="19"/>
  <c r="N8937" i="19"/>
  <c r="N8938" i="19"/>
  <c r="N8939" i="19"/>
  <c r="N8940" i="19"/>
  <c r="N8941" i="19"/>
  <c r="N8942" i="19"/>
  <c r="N8943" i="19"/>
  <c r="N8944" i="19"/>
  <c r="N8945" i="19"/>
  <c r="N8946" i="19"/>
  <c r="N8947" i="19"/>
  <c r="N8948" i="19"/>
  <c r="N8949" i="19"/>
  <c r="N8950" i="19"/>
  <c r="N8951" i="19"/>
  <c r="N8952" i="19"/>
  <c r="N8953" i="19"/>
  <c r="N8954" i="19"/>
  <c r="N8955" i="19"/>
  <c r="N8956" i="19"/>
  <c r="N8957" i="19"/>
  <c r="N8958" i="19"/>
  <c r="N8959" i="19"/>
  <c r="N8960" i="19"/>
  <c r="N8961" i="19"/>
  <c r="N8962" i="19"/>
  <c r="N8963" i="19"/>
  <c r="N8964" i="19"/>
  <c r="N8965" i="19"/>
  <c r="N8966" i="19"/>
  <c r="N8967" i="19"/>
  <c r="N8968" i="19"/>
  <c r="N8969" i="19"/>
  <c r="N8970" i="19"/>
  <c r="N8971" i="19"/>
  <c r="N8972" i="19"/>
  <c r="N8973" i="19"/>
  <c r="N8974" i="19"/>
  <c r="N8975" i="19"/>
  <c r="N8976" i="19"/>
  <c r="N8977" i="19"/>
  <c r="N8978" i="19"/>
  <c r="N8979" i="19"/>
  <c r="N8980" i="19"/>
  <c r="N8981" i="19"/>
  <c r="N8982" i="19"/>
  <c r="N8983" i="19"/>
  <c r="N8984" i="19"/>
  <c r="N8985" i="19"/>
  <c r="N8986" i="19"/>
  <c r="N8987" i="19"/>
  <c r="N8988" i="19"/>
  <c r="N8989" i="19"/>
  <c r="N8990" i="19"/>
  <c r="N8991" i="19"/>
  <c r="N8992" i="19"/>
  <c r="N8993" i="19"/>
  <c r="N8994" i="19"/>
  <c r="N8995" i="19"/>
  <c r="N8996" i="19"/>
  <c r="N8997" i="19"/>
  <c r="N8998" i="19"/>
  <c r="N8999" i="19"/>
  <c r="N9000" i="19"/>
  <c r="N9001" i="19"/>
  <c r="N9002" i="19"/>
  <c r="N9003" i="19"/>
  <c r="N9004" i="19"/>
  <c r="N9005" i="19"/>
  <c r="N9006" i="19"/>
  <c r="N9007" i="19"/>
  <c r="N9008" i="19"/>
  <c r="N9009" i="19"/>
  <c r="N9010" i="19"/>
  <c r="N9011" i="19"/>
  <c r="N9012" i="19"/>
  <c r="N9013" i="19"/>
  <c r="N9014" i="19"/>
  <c r="N9015" i="19"/>
  <c r="N9016" i="19"/>
  <c r="N9017" i="19"/>
  <c r="N9018" i="19"/>
  <c r="N9019" i="19"/>
  <c r="N9020" i="19"/>
  <c r="N9021" i="19"/>
  <c r="N9022" i="19"/>
  <c r="N9023" i="19"/>
  <c r="N9024" i="19"/>
  <c r="N9025" i="19"/>
  <c r="N9026" i="19"/>
  <c r="N9027" i="19"/>
  <c r="N9028" i="19"/>
  <c r="N9029" i="19"/>
  <c r="N9030" i="19"/>
  <c r="N9031" i="19"/>
  <c r="N9032" i="19"/>
  <c r="N9033" i="19"/>
  <c r="N9034" i="19"/>
  <c r="N9035" i="19"/>
  <c r="N9036" i="19"/>
  <c r="N9037" i="19"/>
  <c r="N9038" i="19"/>
  <c r="N9039" i="19"/>
  <c r="N9040" i="19"/>
  <c r="N9041" i="19"/>
  <c r="N9042" i="19"/>
  <c r="N9043" i="19"/>
  <c r="N9044" i="19"/>
  <c r="N9045" i="19"/>
  <c r="N9046" i="19"/>
  <c r="N9047" i="19"/>
  <c r="N9048" i="19"/>
  <c r="N9049" i="19"/>
  <c r="N9050" i="19"/>
  <c r="N9051" i="19"/>
  <c r="N9052" i="19"/>
  <c r="N9053" i="19"/>
  <c r="N9054" i="19"/>
  <c r="N9055" i="19"/>
  <c r="N9056" i="19"/>
  <c r="N9057" i="19"/>
  <c r="N9058" i="19"/>
  <c r="N9059" i="19"/>
  <c r="N9060" i="19"/>
  <c r="N9061" i="19"/>
  <c r="N9062" i="19"/>
  <c r="N9063" i="19"/>
  <c r="N9064" i="19"/>
  <c r="N9065" i="19"/>
  <c r="N9066" i="19"/>
  <c r="N9067" i="19"/>
  <c r="N9068" i="19"/>
  <c r="N9069" i="19"/>
  <c r="N9070" i="19"/>
  <c r="N9071" i="19"/>
  <c r="N9072" i="19"/>
  <c r="N9073" i="19"/>
  <c r="N9074" i="19"/>
  <c r="N9075" i="19"/>
  <c r="N9076" i="19"/>
  <c r="N9077" i="19"/>
  <c r="N9078" i="19"/>
  <c r="N9079" i="19"/>
  <c r="N9080" i="19"/>
  <c r="N9081" i="19"/>
  <c r="N9082" i="19"/>
  <c r="N9083" i="19"/>
  <c r="N9084" i="19"/>
  <c r="N9085" i="19"/>
  <c r="N9086" i="19"/>
  <c r="N9087" i="19"/>
  <c r="N9088" i="19"/>
  <c r="N9089" i="19"/>
  <c r="N9090" i="19"/>
  <c r="N9091" i="19"/>
  <c r="N9092" i="19"/>
  <c r="N9093" i="19"/>
  <c r="N9094" i="19"/>
  <c r="N9095" i="19"/>
  <c r="N9096" i="19"/>
  <c r="N9097" i="19"/>
  <c r="N9098" i="19"/>
  <c r="N9099" i="19"/>
  <c r="N9100" i="19"/>
  <c r="N9101" i="19"/>
  <c r="N9102" i="19"/>
  <c r="N9103" i="19"/>
  <c r="N9104" i="19"/>
  <c r="N9105" i="19"/>
  <c r="N9106" i="19"/>
  <c r="N9107" i="19"/>
  <c r="N9108" i="19"/>
  <c r="N9109" i="19"/>
  <c r="N9110" i="19"/>
  <c r="N9111" i="19"/>
  <c r="N9112" i="19"/>
  <c r="N9113" i="19"/>
  <c r="N9114" i="19"/>
  <c r="N9115" i="19"/>
  <c r="N9116" i="19"/>
  <c r="N9117" i="19"/>
  <c r="N9118" i="19"/>
  <c r="N9119" i="19"/>
  <c r="N9120" i="19"/>
  <c r="N9121" i="19"/>
  <c r="N9122" i="19"/>
  <c r="N9123" i="19"/>
  <c r="N9124" i="19"/>
  <c r="N9125" i="19"/>
  <c r="N9126" i="19"/>
  <c r="N9127" i="19"/>
  <c r="N9128" i="19"/>
  <c r="N9129" i="19"/>
  <c r="N9130" i="19"/>
  <c r="N9131" i="19"/>
  <c r="N9132" i="19"/>
  <c r="N9133" i="19"/>
  <c r="N9134" i="19"/>
  <c r="N9135" i="19"/>
  <c r="N9136" i="19"/>
  <c r="N9137" i="19"/>
  <c r="N9138" i="19"/>
  <c r="N9139" i="19"/>
  <c r="N9140" i="19"/>
  <c r="N9141" i="19"/>
  <c r="N9142" i="19"/>
  <c r="N9143" i="19"/>
  <c r="N9144" i="19"/>
  <c r="N9145" i="19"/>
  <c r="N9146" i="19"/>
  <c r="N9147" i="19"/>
  <c r="N9148" i="19"/>
  <c r="N9149" i="19"/>
  <c r="N9150" i="19"/>
  <c r="N9151" i="19"/>
  <c r="N9152" i="19"/>
  <c r="N9153" i="19"/>
  <c r="N9154" i="19"/>
  <c r="N9155" i="19"/>
  <c r="N9156" i="19"/>
  <c r="N9157" i="19"/>
  <c r="N9158" i="19"/>
  <c r="N9159" i="19"/>
  <c r="N9160" i="19"/>
  <c r="N9161" i="19"/>
  <c r="N9162" i="19"/>
  <c r="N9163" i="19"/>
  <c r="N9164" i="19"/>
  <c r="N9165" i="19"/>
  <c r="N9166" i="19"/>
  <c r="N9167" i="19"/>
  <c r="N9168" i="19"/>
  <c r="N9169" i="19"/>
  <c r="N9170" i="19"/>
  <c r="N9171" i="19"/>
  <c r="N9172" i="19"/>
  <c r="N9173" i="19"/>
  <c r="N9174" i="19"/>
  <c r="N9175" i="19"/>
  <c r="N9176" i="19"/>
  <c r="N9177" i="19"/>
  <c r="N9178" i="19"/>
  <c r="N9179" i="19"/>
  <c r="N9180" i="19"/>
  <c r="N9181" i="19"/>
  <c r="N9182" i="19"/>
  <c r="N9183" i="19"/>
  <c r="N9184" i="19"/>
  <c r="N9185" i="19"/>
  <c r="N9186" i="19"/>
  <c r="N9187" i="19"/>
  <c r="N9188" i="19"/>
  <c r="N9189" i="19"/>
  <c r="N9190" i="19"/>
  <c r="N9191" i="19"/>
  <c r="N9192" i="19"/>
  <c r="N9193" i="19"/>
  <c r="N9194" i="19"/>
  <c r="N9195" i="19"/>
  <c r="N9196" i="19"/>
  <c r="N9197" i="19"/>
  <c r="N9198" i="19"/>
  <c r="N9199" i="19"/>
  <c r="N9200" i="19"/>
  <c r="N9201" i="19"/>
  <c r="N9202" i="19"/>
  <c r="N9203" i="19"/>
  <c r="N9204" i="19"/>
  <c r="N9205" i="19"/>
  <c r="N9206" i="19"/>
  <c r="N9207" i="19"/>
  <c r="N9208" i="19"/>
  <c r="N9209" i="19"/>
  <c r="N9210" i="19"/>
  <c r="N9211" i="19"/>
  <c r="N9212" i="19"/>
  <c r="N9213" i="19"/>
  <c r="N9214" i="19"/>
  <c r="N9215" i="19"/>
  <c r="N9216" i="19"/>
  <c r="N9217" i="19"/>
  <c r="N9218" i="19"/>
  <c r="N9219" i="19"/>
  <c r="N9220" i="19"/>
  <c r="N9221" i="19"/>
  <c r="N9222" i="19"/>
  <c r="N9223" i="19"/>
  <c r="N9224" i="19"/>
  <c r="N9225" i="19"/>
  <c r="N9226" i="19"/>
  <c r="N9227" i="19"/>
  <c r="N9228" i="19"/>
  <c r="N9229" i="19"/>
  <c r="N9230" i="19"/>
  <c r="N9231" i="19"/>
  <c r="N9232" i="19"/>
  <c r="N9233" i="19"/>
  <c r="N9234" i="19"/>
  <c r="N9235" i="19"/>
  <c r="N9236" i="19"/>
  <c r="N9237" i="19"/>
  <c r="N9238" i="19"/>
  <c r="N9239" i="19"/>
  <c r="N9240" i="19"/>
  <c r="N9241" i="19"/>
  <c r="N9242" i="19"/>
  <c r="N9243" i="19"/>
  <c r="N9244" i="19"/>
  <c r="N9245" i="19"/>
  <c r="N9246" i="19"/>
  <c r="N9247" i="19"/>
  <c r="N9248" i="19"/>
  <c r="N9249" i="19"/>
  <c r="N9250" i="19"/>
  <c r="N9251" i="19"/>
  <c r="N9252" i="19"/>
  <c r="N9253" i="19"/>
  <c r="N9254" i="19"/>
  <c r="N9255" i="19"/>
  <c r="N9256" i="19"/>
  <c r="N9257" i="19"/>
  <c r="N9258" i="19"/>
  <c r="N9259" i="19"/>
  <c r="N9260" i="19"/>
  <c r="N9261" i="19"/>
  <c r="N9262" i="19"/>
  <c r="N9263" i="19"/>
  <c r="N9264" i="19"/>
  <c r="N9265" i="19"/>
  <c r="N9266" i="19"/>
  <c r="N9267" i="19"/>
  <c r="N9268" i="19"/>
  <c r="N9269" i="19"/>
  <c r="N9270" i="19"/>
  <c r="N9271" i="19"/>
  <c r="N9272" i="19"/>
  <c r="N9273" i="19"/>
  <c r="N9274" i="19"/>
  <c r="N9275" i="19"/>
  <c r="N9276" i="19"/>
  <c r="N9277" i="19"/>
  <c r="N9278" i="19"/>
  <c r="N9279" i="19"/>
  <c r="N9280" i="19"/>
  <c r="N9281" i="19"/>
  <c r="N9282" i="19"/>
  <c r="N9283" i="19"/>
  <c r="N9284" i="19"/>
  <c r="N9285" i="19"/>
  <c r="N9286" i="19"/>
  <c r="N9287" i="19"/>
  <c r="N9288" i="19"/>
  <c r="N9289" i="19"/>
  <c r="N9290" i="19"/>
  <c r="N9291" i="19"/>
  <c r="N9292" i="19"/>
  <c r="N9293" i="19"/>
  <c r="N9294" i="19"/>
  <c r="N9295" i="19"/>
  <c r="N9296" i="19"/>
  <c r="N9297" i="19"/>
  <c r="N9298" i="19"/>
  <c r="N9299" i="19"/>
  <c r="N9300" i="19"/>
  <c r="N9301" i="19"/>
  <c r="N9302" i="19"/>
  <c r="N9303" i="19"/>
  <c r="N9304" i="19"/>
  <c r="N9305" i="19"/>
  <c r="N9306" i="19"/>
  <c r="N9307" i="19"/>
  <c r="N9308" i="19"/>
  <c r="N9309" i="19"/>
  <c r="N9310" i="19"/>
  <c r="N9311" i="19"/>
  <c r="N9312" i="19"/>
  <c r="N9313" i="19"/>
  <c r="N9314" i="19"/>
  <c r="N9315" i="19"/>
  <c r="N9316" i="19"/>
  <c r="N9317" i="19"/>
  <c r="N9318" i="19"/>
  <c r="N9319" i="19"/>
  <c r="N9320" i="19"/>
  <c r="N9321" i="19"/>
  <c r="N9322" i="19"/>
  <c r="N9323" i="19"/>
  <c r="N9324" i="19"/>
  <c r="N9325" i="19"/>
  <c r="N9326" i="19"/>
  <c r="N9327" i="19"/>
  <c r="N9328" i="19"/>
  <c r="N9329" i="19"/>
  <c r="N9330" i="19"/>
  <c r="N9331" i="19"/>
  <c r="N9332" i="19"/>
  <c r="N9333" i="19"/>
  <c r="N9334" i="19"/>
  <c r="N9335" i="19"/>
  <c r="N9336" i="19"/>
  <c r="N9337" i="19"/>
  <c r="N9338" i="19"/>
  <c r="N9339" i="19"/>
  <c r="N9340" i="19"/>
  <c r="N9341" i="19"/>
  <c r="N9342" i="19"/>
  <c r="N9343" i="19"/>
  <c r="N9344" i="19"/>
  <c r="N9345" i="19"/>
  <c r="N9346" i="19"/>
  <c r="N9347" i="19"/>
  <c r="N9348" i="19"/>
  <c r="N9349" i="19"/>
  <c r="N9350" i="19"/>
  <c r="N9351" i="19"/>
  <c r="N9352" i="19"/>
  <c r="N9353" i="19"/>
  <c r="N9354" i="19"/>
  <c r="N9355" i="19"/>
  <c r="N9356" i="19"/>
  <c r="N9357" i="19"/>
  <c r="N9358" i="19"/>
  <c r="N9359" i="19"/>
  <c r="N9360" i="19"/>
  <c r="N9361" i="19"/>
  <c r="N9362" i="19"/>
  <c r="N9363" i="19"/>
  <c r="N9364" i="19"/>
  <c r="N9365" i="19"/>
  <c r="N9366" i="19"/>
  <c r="N9367" i="19"/>
  <c r="N9368" i="19"/>
  <c r="N9369" i="19"/>
  <c r="N9370" i="19"/>
  <c r="N9371" i="19"/>
  <c r="N9372" i="19"/>
  <c r="N9373" i="19"/>
  <c r="N9374" i="19"/>
  <c r="N9375" i="19"/>
  <c r="N9376" i="19"/>
  <c r="N9377" i="19"/>
  <c r="N9378" i="19"/>
  <c r="N9379" i="19"/>
  <c r="N9380" i="19"/>
  <c r="N9381" i="19"/>
  <c r="N9382" i="19"/>
  <c r="N9383" i="19"/>
  <c r="N9384" i="19"/>
  <c r="N9385" i="19"/>
  <c r="N9386" i="19"/>
  <c r="N9387" i="19"/>
  <c r="N9388" i="19"/>
  <c r="N9389" i="19"/>
  <c r="N9390" i="19"/>
  <c r="N9391" i="19"/>
  <c r="N9392" i="19"/>
  <c r="N9393" i="19"/>
  <c r="N9394" i="19"/>
  <c r="N9395" i="19"/>
  <c r="N9396" i="19"/>
  <c r="N9397" i="19"/>
  <c r="N9398" i="19"/>
  <c r="N9399" i="19"/>
  <c r="N9400" i="19"/>
  <c r="N9401" i="19"/>
  <c r="N9402" i="19"/>
  <c r="N9403" i="19"/>
  <c r="N9404" i="19"/>
  <c r="N9405" i="19"/>
  <c r="N9406" i="19"/>
  <c r="N9407" i="19"/>
  <c r="N9408" i="19"/>
  <c r="N9409" i="19"/>
  <c r="N9410" i="19"/>
  <c r="N9411" i="19"/>
  <c r="N9412" i="19"/>
  <c r="N9413" i="19"/>
  <c r="N9414" i="19"/>
  <c r="N9415" i="19"/>
  <c r="N9416" i="19"/>
  <c r="N9417" i="19"/>
  <c r="N9418" i="19"/>
  <c r="N9419" i="19"/>
  <c r="N9420" i="19"/>
  <c r="N9421" i="19"/>
  <c r="N9422" i="19"/>
  <c r="N9423" i="19"/>
  <c r="N9424" i="19"/>
  <c r="N9425" i="19"/>
  <c r="N9426" i="19"/>
  <c r="N9427" i="19"/>
  <c r="N9428" i="19"/>
  <c r="N9429" i="19"/>
  <c r="N9430" i="19"/>
  <c r="N9431" i="19"/>
  <c r="N9432" i="19"/>
  <c r="N9433" i="19"/>
  <c r="N9434" i="19"/>
  <c r="N9435" i="19"/>
  <c r="N9436" i="19"/>
  <c r="N9437" i="19"/>
  <c r="N9438" i="19"/>
  <c r="N9439" i="19"/>
  <c r="N9440" i="19"/>
  <c r="N9441" i="19"/>
  <c r="N9442" i="19"/>
  <c r="N9443" i="19"/>
  <c r="N9444" i="19"/>
  <c r="N9445" i="19"/>
  <c r="N9446" i="19"/>
  <c r="N9447" i="19"/>
  <c r="N9448" i="19"/>
  <c r="N9449" i="19"/>
  <c r="N9450" i="19"/>
  <c r="N9451" i="19"/>
  <c r="N9452" i="19"/>
  <c r="N9453" i="19"/>
  <c r="N9454" i="19"/>
  <c r="N9455" i="19"/>
  <c r="N9456" i="19"/>
  <c r="N9457" i="19"/>
  <c r="N9458" i="19"/>
  <c r="N9459" i="19"/>
  <c r="N9460" i="19"/>
  <c r="N9461" i="19"/>
  <c r="N9462" i="19"/>
  <c r="N9463" i="19"/>
  <c r="N9464" i="19"/>
  <c r="N9465" i="19"/>
  <c r="N9466" i="19"/>
  <c r="N9467" i="19"/>
  <c r="N9468" i="19"/>
  <c r="N9469" i="19"/>
  <c r="N9470" i="19"/>
  <c r="N9471" i="19"/>
  <c r="N9472" i="19"/>
  <c r="N9473" i="19"/>
  <c r="N9474" i="19"/>
  <c r="N9475" i="19"/>
  <c r="N9476" i="19"/>
  <c r="N9477" i="19"/>
  <c r="N9478" i="19"/>
  <c r="N9479" i="19"/>
  <c r="N9480" i="19"/>
  <c r="N9481" i="19"/>
  <c r="N9482" i="19"/>
  <c r="N9483" i="19"/>
  <c r="N9484" i="19"/>
  <c r="N9485" i="19"/>
  <c r="N9486" i="19"/>
  <c r="N9487" i="19"/>
  <c r="N9488" i="19"/>
  <c r="N9489" i="19"/>
  <c r="N9490" i="19"/>
  <c r="N9491" i="19"/>
  <c r="N9492" i="19"/>
  <c r="N9493" i="19"/>
  <c r="N9494" i="19"/>
  <c r="N9495" i="19"/>
  <c r="N9496" i="19"/>
  <c r="N9497" i="19"/>
  <c r="N9498" i="19"/>
  <c r="N9499" i="19"/>
  <c r="N9500" i="19"/>
  <c r="N9501" i="19"/>
  <c r="N9502" i="19"/>
  <c r="N9503" i="19"/>
  <c r="N9504" i="19"/>
  <c r="N9505" i="19"/>
  <c r="N9506" i="19"/>
  <c r="N9507" i="19"/>
  <c r="N9508" i="19"/>
  <c r="N9509" i="19"/>
  <c r="N9510" i="19"/>
  <c r="N9511" i="19"/>
  <c r="N9512" i="19"/>
  <c r="N9513" i="19"/>
  <c r="N9514" i="19"/>
  <c r="N9515" i="19"/>
  <c r="N9516" i="19"/>
  <c r="N9517" i="19"/>
  <c r="N9518" i="19"/>
  <c r="N9519" i="19"/>
  <c r="N9520" i="19"/>
  <c r="N9521" i="19"/>
  <c r="N9522" i="19"/>
  <c r="N9523" i="19"/>
  <c r="N9524" i="19"/>
  <c r="N9525" i="19"/>
  <c r="N9526" i="19"/>
  <c r="N9527" i="19"/>
  <c r="N9528" i="19"/>
  <c r="N9529" i="19"/>
  <c r="N9530" i="19"/>
  <c r="N9531" i="19"/>
  <c r="N9532" i="19"/>
  <c r="N9533" i="19"/>
  <c r="N9534" i="19"/>
  <c r="N9535" i="19"/>
  <c r="N9536" i="19"/>
  <c r="N9537" i="19"/>
  <c r="N9538" i="19"/>
  <c r="N9539" i="19"/>
  <c r="N9540" i="19"/>
  <c r="N9541" i="19"/>
  <c r="N9542" i="19"/>
  <c r="N9543" i="19"/>
  <c r="N9544" i="19"/>
  <c r="N9545" i="19"/>
  <c r="N9546" i="19"/>
  <c r="N9547" i="19"/>
  <c r="N9548" i="19"/>
  <c r="N9549" i="19"/>
  <c r="N9550" i="19"/>
  <c r="N9551" i="19"/>
  <c r="N9552" i="19"/>
  <c r="N9553" i="19"/>
  <c r="N9554" i="19"/>
  <c r="N9555" i="19"/>
  <c r="N9556" i="19"/>
  <c r="N9557" i="19"/>
  <c r="N9558" i="19"/>
  <c r="N9559" i="19"/>
  <c r="N9560" i="19"/>
  <c r="N9561" i="19"/>
  <c r="N9562" i="19"/>
  <c r="N9563" i="19"/>
  <c r="N9564" i="19"/>
  <c r="N9565" i="19"/>
  <c r="N9566" i="19"/>
  <c r="N9567" i="19"/>
  <c r="N9568" i="19"/>
  <c r="N9569" i="19"/>
  <c r="N9570" i="19"/>
  <c r="N9571" i="19"/>
  <c r="N9572" i="19"/>
  <c r="N9573" i="19"/>
  <c r="N9574" i="19"/>
  <c r="N9575" i="19"/>
  <c r="N9576" i="19"/>
  <c r="N9577" i="19"/>
  <c r="N9578" i="19"/>
  <c r="N9579" i="19"/>
  <c r="N9580" i="19"/>
  <c r="N9581" i="19"/>
  <c r="N9582" i="19"/>
  <c r="N9583" i="19"/>
  <c r="N9584" i="19"/>
  <c r="N9585" i="19"/>
  <c r="N9586" i="19"/>
  <c r="N9587" i="19"/>
  <c r="N9588" i="19"/>
  <c r="N9589" i="19"/>
  <c r="N9590" i="19"/>
  <c r="N9591" i="19"/>
  <c r="N9592" i="19"/>
  <c r="N9593" i="19"/>
  <c r="N9594" i="19"/>
  <c r="N9595" i="19"/>
  <c r="N9596" i="19"/>
  <c r="N9597" i="19"/>
  <c r="N9598" i="19"/>
  <c r="N9599" i="19"/>
  <c r="N9600" i="19"/>
  <c r="N9601" i="19"/>
  <c r="N9602" i="19"/>
  <c r="N9603" i="19"/>
  <c r="N9604" i="19"/>
  <c r="N9605" i="19"/>
  <c r="N9606" i="19"/>
  <c r="N9607" i="19"/>
  <c r="N9608" i="19"/>
  <c r="N9609" i="19"/>
  <c r="N9610" i="19"/>
  <c r="N9611" i="19"/>
  <c r="N9612" i="19"/>
  <c r="N9613" i="19"/>
  <c r="N9614" i="19"/>
  <c r="N9615" i="19"/>
  <c r="N9616" i="19"/>
  <c r="N9617" i="19"/>
  <c r="N9618" i="19"/>
  <c r="N9619" i="19"/>
  <c r="N9620" i="19"/>
  <c r="N9621" i="19"/>
  <c r="N9622" i="19"/>
  <c r="N9623" i="19"/>
  <c r="N9624" i="19"/>
  <c r="N9625" i="19"/>
  <c r="N9626" i="19"/>
  <c r="N9627" i="19"/>
  <c r="N9628" i="19"/>
  <c r="N9629" i="19"/>
  <c r="N9630" i="19"/>
  <c r="N9631" i="19"/>
  <c r="N9632" i="19"/>
  <c r="N9633" i="19"/>
  <c r="N9634" i="19"/>
  <c r="N9635" i="19"/>
  <c r="N9636" i="19"/>
  <c r="N9637" i="19"/>
  <c r="N9638" i="19"/>
  <c r="N9639" i="19"/>
  <c r="N9640" i="19"/>
  <c r="N9641" i="19"/>
  <c r="N9642" i="19"/>
  <c r="N9643" i="19"/>
  <c r="N9644" i="19"/>
  <c r="N9645" i="19"/>
  <c r="N9646" i="19"/>
  <c r="N9647" i="19"/>
  <c r="N9648" i="19"/>
  <c r="N9649" i="19"/>
  <c r="N9650" i="19"/>
  <c r="N9651" i="19"/>
  <c r="N9652" i="19"/>
  <c r="N9653" i="19"/>
  <c r="N9654" i="19"/>
  <c r="N9655" i="19"/>
  <c r="N9656" i="19"/>
  <c r="N9657" i="19"/>
  <c r="N9658" i="19"/>
  <c r="N9659" i="19"/>
  <c r="N9660" i="19"/>
  <c r="N9661" i="19"/>
  <c r="N9662" i="19"/>
  <c r="N9663" i="19"/>
  <c r="N9664" i="19"/>
  <c r="N9665" i="19"/>
  <c r="N9666" i="19"/>
  <c r="N9667" i="19"/>
  <c r="N9668" i="19"/>
  <c r="N9669" i="19"/>
  <c r="N9670" i="19"/>
  <c r="N9671" i="19"/>
  <c r="N9672" i="19"/>
  <c r="N9673" i="19"/>
  <c r="N9674" i="19"/>
  <c r="N9675" i="19"/>
  <c r="N9676" i="19"/>
  <c r="N9677" i="19"/>
  <c r="N9678" i="19"/>
  <c r="N9679" i="19"/>
  <c r="N9680" i="19"/>
  <c r="N9681" i="19"/>
  <c r="N9682" i="19"/>
  <c r="N9683" i="19"/>
  <c r="N9684" i="19"/>
  <c r="N9685" i="19"/>
  <c r="N9686" i="19"/>
  <c r="N9687" i="19"/>
  <c r="N9688" i="19"/>
  <c r="N9689" i="19"/>
  <c r="N9690" i="19"/>
  <c r="N9691" i="19"/>
  <c r="N9692" i="19"/>
  <c r="N9693" i="19"/>
  <c r="N9694" i="19"/>
  <c r="N9695" i="19"/>
  <c r="N9696" i="19"/>
  <c r="N9697" i="19"/>
  <c r="N9698" i="19"/>
  <c r="N9699" i="19"/>
  <c r="N9700" i="19"/>
  <c r="N9701" i="19"/>
  <c r="N9702" i="19"/>
  <c r="N9703" i="19"/>
  <c r="N9704" i="19"/>
  <c r="N9705" i="19"/>
  <c r="N9706" i="19"/>
  <c r="N9707" i="19"/>
  <c r="N9708" i="19"/>
  <c r="N9709" i="19"/>
  <c r="N9710" i="19"/>
  <c r="N9711" i="19"/>
  <c r="N9712" i="19"/>
  <c r="N9713" i="19"/>
  <c r="N9714" i="19"/>
  <c r="N9715" i="19"/>
  <c r="N9716" i="19"/>
  <c r="N9717" i="19"/>
  <c r="N9718" i="19"/>
  <c r="N9719" i="19"/>
  <c r="N9720" i="19"/>
  <c r="N9721" i="19"/>
  <c r="N9722" i="19"/>
  <c r="N9723" i="19"/>
  <c r="N9724" i="19"/>
  <c r="N9725" i="19"/>
  <c r="N9726" i="19"/>
  <c r="N9727" i="19"/>
  <c r="N9728" i="19"/>
  <c r="N9729" i="19"/>
  <c r="N9730" i="19"/>
  <c r="N9731" i="19"/>
  <c r="N9732" i="19"/>
  <c r="N9733" i="19"/>
  <c r="N9734" i="19"/>
  <c r="N9735" i="19"/>
  <c r="N9736" i="19"/>
  <c r="N9737" i="19"/>
  <c r="N9738" i="19"/>
  <c r="N9739" i="19"/>
  <c r="N9740" i="19"/>
  <c r="N9741" i="19"/>
  <c r="N9742" i="19"/>
  <c r="N9743" i="19"/>
  <c r="N9744" i="19"/>
  <c r="N9745" i="19"/>
  <c r="N9746" i="19"/>
  <c r="N9747" i="19"/>
  <c r="N9748" i="19"/>
  <c r="N9749" i="19"/>
  <c r="N9750" i="19"/>
  <c r="N9751" i="19"/>
  <c r="N9752" i="19"/>
  <c r="N9753" i="19"/>
  <c r="N9754" i="19"/>
  <c r="N9755" i="19"/>
  <c r="N9756" i="19"/>
  <c r="N9757" i="19"/>
  <c r="N9758" i="19"/>
  <c r="N9759" i="19"/>
  <c r="N9760" i="19"/>
  <c r="N9761" i="19"/>
  <c r="N9762" i="19"/>
  <c r="N9763" i="19"/>
  <c r="N9764" i="19"/>
  <c r="N9765" i="19"/>
  <c r="N9766" i="19"/>
  <c r="N9767" i="19"/>
  <c r="N9768" i="19"/>
  <c r="N9769" i="19"/>
  <c r="N9770" i="19"/>
  <c r="N9771" i="19"/>
  <c r="N9772" i="19"/>
  <c r="N9773" i="19"/>
  <c r="N9774" i="19"/>
  <c r="N9775" i="19"/>
  <c r="N9776" i="19"/>
  <c r="N9777" i="19"/>
  <c r="N9778" i="19"/>
  <c r="N9779" i="19"/>
  <c r="N9780" i="19"/>
  <c r="N9781" i="19"/>
  <c r="N9782" i="19"/>
  <c r="N9783" i="19"/>
  <c r="N9784" i="19"/>
  <c r="N9785" i="19"/>
  <c r="N9786" i="19"/>
  <c r="N9787" i="19"/>
  <c r="N9788" i="19"/>
  <c r="N9789" i="19"/>
  <c r="N9790" i="19"/>
  <c r="N9791" i="19"/>
  <c r="N9792" i="19"/>
  <c r="N9793" i="19"/>
  <c r="N9794" i="19"/>
  <c r="N9795" i="19"/>
  <c r="N9796" i="19"/>
  <c r="N9797" i="19"/>
  <c r="N9798" i="19"/>
  <c r="N9799" i="19"/>
  <c r="N9800" i="19"/>
  <c r="N9801" i="19"/>
  <c r="N9802" i="19"/>
  <c r="N9803" i="19"/>
  <c r="N9804" i="19"/>
  <c r="N9805" i="19"/>
  <c r="N9806" i="19"/>
  <c r="N9807" i="19"/>
  <c r="N9808" i="19"/>
  <c r="N9809" i="19"/>
  <c r="N9810" i="19"/>
  <c r="N9811" i="19"/>
  <c r="N9812" i="19"/>
  <c r="N9813" i="19"/>
  <c r="N9814" i="19"/>
  <c r="N9815" i="19"/>
  <c r="N9816" i="19"/>
  <c r="N9817" i="19"/>
  <c r="N9818" i="19"/>
  <c r="N9819" i="19"/>
  <c r="N9820" i="19"/>
  <c r="N9821" i="19"/>
  <c r="N9822" i="19"/>
  <c r="N9823" i="19"/>
  <c r="N9824" i="19"/>
  <c r="N9825" i="19"/>
  <c r="N9826" i="19"/>
  <c r="N9827" i="19"/>
  <c r="N9828" i="19"/>
  <c r="N9829" i="19"/>
  <c r="N9830" i="19"/>
  <c r="N9831" i="19"/>
  <c r="N9832" i="19"/>
  <c r="N9833" i="19"/>
  <c r="N9834" i="19"/>
  <c r="N9835" i="19"/>
  <c r="N9836" i="19"/>
  <c r="N9837" i="19"/>
  <c r="N9838" i="19"/>
  <c r="N9839" i="19"/>
  <c r="N9840" i="19"/>
  <c r="N9841" i="19"/>
  <c r="N9842" i="19"/>
  <c r="N9843" i="19"/>
  <c r="N9844" i="19"/>
  <c r="N9845" i="19"/>
  <c r="N9846" i="19"/>
  <c r="N9847" i="19"/>
  <c r="N9848" i="19"/>
  <c r="N9849" i="19"/>
  <c r="N9850" i="19"/>
  <c r="N9851" i="19"/>
  <c r="N9852" i="19"/>
  <c r="N9853" i="19"/>
  <c r="N9854" i="19"/>
  <c r="N9855" i="19"/>
  <c r="N9856" i="19"/>
  <c r="N9857" i="19"/>
  <c r="N9858" i="19"/>
  <c r="N9859" i="19"/>
  <c r="N9860" i="19"/>
  <c r="N9861" i="19"/>
  <c r="N9862" i="19"/>
  <c r="N9863" i="19"/>
  <c r="N9864" i="19"/>
  <c r="N9865" i="19"/>
  <c r="N9866" i="19"/>
  <c r="N9867" i="19"/>
  <c r="N9868" i="19"/>
  <c r="N9869" i="19"/>
  <c r="N9870" i="19"/>
  <c r="N9871" i="19"/>
  <c r="N9872" i="19"/>
  <c r="N9873" i="19"/>
  <c r="N9874" i="19"/>
  <c r="N9875" i="19"/>
  <c r="N9876" i="19"/>
  <c r="N9877" i="19"/>
  <c r="N9878" i="19"/>
  <c r="N9879" i="19"/>
  <c r="N9880" i="19"/>
  <c r="N9881" i="19"/>
  <c r="N9882" i="19"/>
  <c r="N9883" i="19"/>
  <c r="N9884" i="19"/>
  <c r="N9885" i="19"/>
  <c r="N9886" i="19"/>
  <c r="N9887" i="19"/>
  <c r="N9888" i="19"/>
  <c r="N9889" i="19"/>
  <c r="N9890" i="19"/>
  <c r="N9891" i="19"/>
  <c r="N9892" i="19"/>
  <c r="N9893" i="19"/>
  <c r="N9894" i="19"/>
  <c r="N9895" i="19"/>
  <c r="N9896" i="19"/>
  <c r="N9897" i="19"/>
  <c r="N9898" i="19"/>
  <c r="N9899" i="19"/>
  <c r="N9900" i="19"/>
  <c r="N9901" i="19"/>
  <c r="N9902" i="19"/>
  <c r="N9903" i="19"/>
  <c r="N9904" i="19"/>
  <c r="N9905" i="19"/>
  <c r="N9906" i="19"/>
  <c r="N9907" i="19"/>
  <c r="N9908" i="19"/>
  <c r="N9909" i="19"/>
  <c r="N9910" i="19"/>
  <c r="N9911" i="19"/>
  <c r="N9912" i="19"/>
  <c r="N9913" i="19"/>
  <c r="N9914" i="19"/>
  <c r="N9915" i="19"/>
  <c r="N9916" i="19"/>
  <c r="N9917" i="19"/>
  <c r="N9918" i="19"/>
  <c r="N9919" i="19"/>
  <c r="N9920" i="19"/>
  <c r="N9921" i="19"/>
  <c r="N9922" i="19"/>
  <c r="N9923" i="19"/>
  <c r="N9924" i="19"/>
  <c r="N9925" i="19"/>
  <c r="N9926" i="19"/>
  <c r="N9927" i="19"/>
  <c r="N9928" i="19"/>
  <c r="N9929" i="19"/>
  <c r="N9930" i="19"/>
  <c r="N9931" i="19"/>
  <c r="N9932" i="19"/>
  <c r="N9933" i="19"/>
  <c r="N9934" i="19"/>
  <c r="N9935" i="19"/>
  <c r="N9936" i="19"/>
  <c r="N9937" i="19"/>
  <c r="N9938" i="19"/>
  <c r="N9939" i="19"/>
  <c r="N9940" i="19"/>
  <c r="N9941" i="19"/>
  <c r="N9942" i="19"/>
  <c r="N9943" i="19"/>
  <c r="N9944" i="19"/>
  <c r="N9945" i="19"/>
  <c r="N9946" i="19"/>
  <c r="N9947" i="19"/>
  <c r="N9948" i="19"/>
  <c r="N9949" i="19"/>
  <c r="N9950" i="19"/>
  <c r="N9951" i="19"/>
  <c r="N9952" i="19"/>
  <c r="N9953" i="19"/>
  <c r="N9954" i="19"/>
  <c r="N9955" i="19"/>
  <c r="N9956" i="19"/>
  <c r="N9957" i="19"/>
  <c r="N9958" i="19"/>
  <c r="N9959" i="19"/>
  <c r="N9960" i="19"/>
  <c r="N9961" i="19"/>
  <c r="N9962" i="19"/>
  <c r="N9963" i="19"/>
  <c r="N9964" i="19"/>
  <c r="N9965" i="19"/>
  <c r="N9966" i="19"/>
  <c r="N9967" i="19"/>
  <c r="N9968" i="19"/>
  <c r="N9969" i="19"/>
  <c r="N9970" i="19"/>
  <c r="N9971" i="19"/>
  <c r="N9972" i="19"/>
  <c r="N9973" i="19"/>
  <c r="N9974" i="19"/>
  <c r="N9975" i="19"/>
  <c r="N9976" i="19"/>
  <c r="N9977" i="19"/>
  <c r="N9978" i="19"/>
  <c r="N9979" i="19"/>
  <c r="N9980" i="19"/>
  <c r="N9981" i="19"/>
  <c r="N9982" i="19"/>
  <c r="N9983" i="19"/>
  <c r="N9984" i="19"/>
  <c r="N9985" i="19"/>
  <c r="N9986" i="19"/>
  <c r="N9987" i="19"/>
  <c r="N9988" i="19"/>
  <c r="N9989" i="19"/>
  <c r="N9990" i="19"/>
  <c r="N9991" i="19"/>
  <c r="N9992" i="19"/>
  <c r="N9993" i="19"/>
  <c r="N9994" i="19"/>
  <c r="N9995" i="19"/>
  <c r="N9996" i="19"/>
  <c r="N9997" i="19"/>
  <c r="N9998" i="19"/>
  <c r="N9999" i="19"/>
  <c r="N10000" i="19"/>
  <c r="N10001" i="19"/>
  <c r="N10002" i="19"/>
  <c r="N10003" i="19"/>
  <c r="N10004" i="19"/>
  <c r="N10005" i="19"/>
  <c r="N10006" i="19"/>
  <c r="N10007" i="19"/>
  <c r="N10008" i="19"/>
  <c r="N10009" i="19"/>
  <c r="N10010" i="19"/>
  <c r="N10011" i="19"/>
  <c r="N10012" i="19"/>
  <c r="N10013" i="19"/>
  <c r="N10014" i="19"/>
  <c r="N10015" i="19"/>
  <c r="N10016" i="19"/>
  <c r="N10017" i="19"/>
  <c r="N10018" i="19"/>
  <c r="N10019" i="19"/>
  <c r="N10020" i="19"/>
  <c r="N10021" i="19"/>
  <c r="N10022" i="19"/>
  <c r="N10023" i="19"/>
  <c r="N10024" i="19"/>
  <c r="N10025" i="19"/>
  <c r="N10026" i="19"/>
  <c r="N10027" i="19"/>
  <c r="N10028" i="19"/>
  <c r="N10029" i="19"/>
  <c r="N10030" i="19"/>
  <c r="N10031" i="19"/>
  <c r="N10032" i="19"/>
  <c r="N10033" i="19"/>
  <c r="N10034" i="19"/>
  <c r="N10035" i="19"/>
  <c r="N10036" i="19"/>
  <c r="N10037" i="19"/>
  <c r="N10038" i="19"/>
  <c r="N10039" i="19"/>
  <c r="N10040" i="19"/>
  <c r="N10041" i="19"/>
  <c r="N10042" i="19"/>
  <c r="N10043" i="19"/>
  <c r="N10044" i="19"/>
  <c r="N10045" i="19"/>
  <c r="N10046" i="19"/>
  <c r="N10047" i="19"/>
  <c r="N10048" i="19"/>
  <c r="N10049" i="19"/>
  <c r="N10050" i="19"/>
  <c r="N10051" i="19"/>
  <c r="N10052" i="19"/>
  <c r="N10053" i="19"/>
  <c r="N10054" i="19"/>
  <c r="N10055" i="19"/>
  <c r="N10056" i="19"/>
  <c r="N10057" i="19"/>
  <c r="N10058" i="19"/>
  <c r="N10059" i="19"/>
  <c r="N10060" i="19"/>
  <c r="N10061" i="19"/>
  <c r="N10062" i="19"/>
  <c r="N10063" i="19"/>
  <c r="N10064" i="19"/>
  <c r="N10065" i="19"/>
  <c r="N10066" i="19"/>
  <c r="N10067" i="19"/>
  <c r="N10068" i="19"/>
  <c r="N10069" i="19"/>
  <c r="N10070" i="19"/>
  <c r="N10071" i="19"/>
  <c r="N10072" i="19"/>
  <c r="N10073" i="19"/>
  <c r="N10074" i="19"/>
  <c r="N10075" i="19"/>
  <c r="N10076" i="19"/>
  <c r="N10077" i="19"/>
  <c r="N10078" i="19"/>
  <c r="N10079" i="19"/>
  <c r="N10080" i="19"/>
  <c r="N10081" i="19"/>
  <c r="N10082" i="19"/>
  <c r="N10083" i="19"/>
  <c r="N10084" i="19"/>
  <c r="N10085" i="19"/>
  <c r="N10086" i="19"/>
  <c r="N10087" i="19"/>
  <c r="N10088" i="19"/>
  <c r="N10089" i="19"/>
  <c r="N10090" i="19"/>
  <c r="N10091" i="19"/>
  <c r="N10092" i="19"/>
  <c r="N10093" i="19"/>
  <c r="N10094" i="19"/>
  <c r="N10095" i="19"/>
  <c r="N10096" i="19"/>
  <c r="N10097" i="19"/>
  <c r="N10098" i="19"/>
  <c r="N10099" i="19"/>
  <c r="N10100" i="19"/>
  <c r="N10101" i="19"/>
  <c r="N10102" i="19"/>
  <c r="N10103" i="19"/>
  <c r="N10104" i="19"/>
  <c r="N10105" i="19"/>
  <c r="N10106" i="19"/>
  <c r="N10107" i="19"/>
  <c r="N10108" i="19"/>
  <c r="N10109" i="19"/>
  <c r="N10110" i="19"/>
  <c r="N10111" i="19"/>
  <c r="N10112" i="19"/>
  <c r="N10113" i="19"/>
  <c r="N10114" i="19"/>
  <c r="N10115" i="19"/>
  <c r="N10116" i="19"/>
  <c r="N10117" i="19"/>
  <c r="N10118" i="19"/>
  <c r="N10119" i="19"/>
  <c r="N10120" i="19"/>
  <c r="N10121" i="19"/>
  <c r="N10122" i="19"/>
  <c r="N10123" i="19"/>
  <c r="N10124" i="19"/>
  <c r="N10125" i="19"/>
  <c r="N10126" i="19"/>
  <c r="N10127" i="19"/>
  <c r="N10128" i="19"/>
  <c r="N10129" i="19"/>
  <c r="N10130" i="19"/>
  <c r="N10131" i="19"/>
  <c r="N10132" i="19"/>
  <c r="N10133" i="19"/>
  <c r="N10134" i="19"/>
  <c r="N10135" i="19"/>
  <c r="N10136" i="19"/>
  <c r="N10137" i="19"/>
  <c r="N10138" i="19"/>
  <c r="N10139" i="19"/>
  <c r="N10140" i="19"/>
  <c r="N10141" i="19"/>
  <c r="N10142" i="19"/>
  <c r="N10143" i="19"/>
  <c r="N10144" i="19"/>
  <c r="N10145" i="19"/>
  <c r="N10146" i="19"/>
  <c r="N10147" i="19"/>
  <c r="N10148" i="19"/>
  <c r="N10149" i="19"/>
  <c r="N10150" i="19"/>
  <c r="N10151" i="19"/>
  <c r="N10152" i="19"/>
  <c r="N10153" i="19"/>
  <c r="N10154" i="19"/>
  <c r="N10155" i="19"/>
  <c r="N10156" i="19"/>
  <c r="N10157" i="19"/>
  <c r="N10158" i="19"/>
  <c r="N10159" i="19"/>
  <c r="N10160" i="19"/>
  <c r="N10161" i="19"/>
  <c r="N10162" i="19"/>
  <c r="N10163" i="19"/>
  <c r="N10164" i="19"/>
  <c r="N10165" i="19"/>
  <c r="N10166" i="19"/>
  <c r="N10167" i="19"/>
  <c r="N10168" i="19"/>
  <c r="N10169" i="19"/>
  <c r="N10170" i="19"/>
  <c r="N10171" i="19"/>
  <c r="N10172" i="19"/>
  <c r="N10173" i="19"/>
  <c r="N10174" i="19"/>
  <c r="N10175" i="19"/>
  <c r="N10176" i="19"/>
  <c r="N10177" i="19"/>
  <c r="N10178" i="19"/>
  <c r="N10179" i="19"/>
  <c r="N10180" i="19"/>
  <c r="N10181" i="19"/>
  <c r="N10182" i="19"/>
  <c r="N10183" i="19"/>
  <c r="N10184" i="19"/>
  <c r="N10185" i="19"/>
  <c r="N10186" i="19"/>
  <c r="N10187" i="19"/>
  <c r="N10188" i="19"/>
  <c r="N10189" i="19"/>
  <c r="N10190" i="19"/>
  <c r="N10191" i="19"/>
  <c r="N10192" i="19"/>
  <c r="N10193" i="19"/>
  <c r="N10194" i="19"/>
  <c r="N10195" i="19"/>
  <c r="N10196" i="19"/>
  <c r="N10197" i="19"/>
  <c r="N10198" i="19"/>
  <c r="N10199" i="19"/>
  <c r="N10200" i="19"/>
  <c r="N10201" i="19"/>
  <c r="N10202" i="19"/>
  <c r="N10203" i="19"/>
  <c r="N10204" i="19"/>
  <c r="N10205" i="19"/>
  <c r="N10206" i="19"/>
  <c r="N10207" i="19"/>
  <c r="N10208" i="19"/>
  <c r="N10209" i="19"/>
  <c r="N10210" i="19"/>
  <c r="N10211" i="19"/>
  <c r="N10212" i="19"/>
  <c r="N10213" i="19"/>
  <c r="N10214" i="19"/>
  <c r="N10215" i="19"/>
  <c r="N10216" i="19"/>
  <c r="N10217" i="19"/>
  <c r="N10218" i="19"/>
  <c r="N10219" i="19"/>
  <c r="N10220" i="19"/>
  <c r="N10221" i="19"/>
  <c r="N10222" i="19"/>
  <c r="N10223" i="19"/>
  <c r="N10224" i="19"/>
  <c r="N10225" i="19"/>
  <c r="N10226" i="19"/>
  <c r="N10227" i="19"/>
  <c r="N10228" i="19"/>
  <c r="N10229" i="19"/>
  <c r="N10230" i="19"/>
  <c r="N10231" i="19"/>
  <c r="N10232" i="19"/>
  <c r="N10233" i="19"/>
  <c r="N10234" i="19"/>
  <c r="N10235" i="19"/>
  <c r="N10236" i="19"/>
  <c r="N10237" i="19"/>
  <c r="N10238" i="19"/>
  <c r="N10239" i="19"/>
  <c r="N10240" i="19"/>
  <c r="N10241" i="19"/>
  <c r="N10242" i="19"/>
  <c r="N10243" i="19"/>
  <c r="N10244" i="19"/>
  <c r="N10245" i="19"/>
  <c r="N10246" i="19"/>
  <c r="N10247" i="19"/>
  <c r="N10248" i="19"/>
  <c r="N10249" i="19"/>
  <c r="N10250" i="19"/>
  <c r="N10251" i="19"/>
  <c r="N10252" i="19"/>
  <c r="N10253" i="19"/>
  <c r="N10254" i="19"/>
  <c r="N10255" i="19"/>
  <c r="N10256" i="19"/>
  <c r="N10257" i="19"/>
  <c r="N10258" i="19"/>
  <c r="N10259" i="19"/>
  <c r="N10260" i="19"/>
  <c r="N10261" i="19"/>
  <c r="N10262" i="19"/>
  <c r="N10263" i="19"/>
  <c r="N10264" i="19"/>
  <c r="N10265" i="19"/>
  <c r="N10266" i="19"/>
  <c r="N10267" i="19"/>
  <c r="N10268" i="19"/>
  <c r="N10269" i="19"/>
  <c r="N10270" i="19"/>
  <c r="N10271" i="19"/>
  <c r="N10272" i="19"/>
  <c r="N10273" i="19"/>
  <c r="N10274" i="19"/>
  <c r="N10275" i="19"/>
  <c r="N10276" i="19"/>
  <c r="N10277" i="19"/>
  <c r="N10278" i="19"/>
  <c r="N10279" i="19"/>
  <c r="N10280" i="19"/>
  <c r="N10281" i="19"/>
  <c r="N10282" i="19"/>
  <c r="N10283" i="19"/>
  <c r="N10284" i="19"/>
  <c r="N10285" i="19"/>
  <c r="N10286" i="19"/>
  <c r="N10287" i="19"/>
  <c r="N10288" i="19"/>
  <c r="N10289" i="19"/>
  <c r="N10290" i="19"/>
  <c r="N10291" i="19"/>
  <c r="N10292" i="19"/>
  <c r="N10293" i="19"/>
  <c r="N10294" i="19"/>
  <c r="N10295" i="19"/>
  <c r="N10296" i="19"/>
  <c r="N10297" i="19"/>
  <c r="N10298" i="19"/>
  <c r="N10299" i="19"/>
  <c r="N10300" i="19"/>
  <c r="N10301" i="19"/>
  <c r="N10302" i="19"/>
  <c r="N10303" i="19"/>
  <c r="N10304" i="19"/>
  <c r="N10305" i="19"/>
  <c r="N10306" i="19"/>
  <c r="N10307" i="19"/>
  <c r="N10308" i="19"/>
  <c r="N10309" i="19"/>
  <c r="N10310" i="19"/>
  <c r="N10311" i="19"/>
  <c r="N10312" i="19"/>
  <c r="N10313" i="19"/>
  <c r="N10314" i="19"/>
  <c r="N10315" i="19"/>
  <c r="N10316" i="19"/>
  <c r="N10317" i="19"/>
  <c r="N10318" i="19"/>
  <c r="N10319" i="19"/>
  <c r="N10320" i="19"/>
  <c r="N10321" i="19"/>
  <c r="N10322" i="19"/>
  <c r="N10323" i="19"/>
  <c r="N10324" i="19"/>
  <c r="N10325" i="19"/>
  <c r="N10326" i="19"/>
  <c r="N10327" i="19"/>
  <c r="N10328" i="19"/>
  <c r="N10329" i="19"/>
  <c r="N10330" i="19"/>
  <c r="N10331" i="19"/>
  <c r="N10332" i="19"/>
  <c r="N10333" i="19"/>
  <c r="N10334" i="19"/>
  <c r="N10335" i="19"/>
  <c r="N10336" i="19"/>
  <c r="N10337" i="19"/>
  <c r="N10338" i="19"/>
  <c r="N10339" i="19"/>
  <c r="N10340" i="19"/>
  <c r="N10341" i="19"/>
  <c r="N10342" i="19"/>
  <c r="N10343" i="19"/>
  <c r="N10344" i="19"/>
  <c r="N10345" i="19"/>
  <c r="N10346" i="19"/>
  <c r="N10347" i="19"/>
  <c r="N10348" i="19"/>
  <c r="N10349" i="19"/>
  <c r="N10350" i="19"/>
  <c r="N10351" i="19"/>
  <c r="N10352" i="19"/>
  <c r="N10353" i="19"/>
  <c r="N10354" i="19"/>
  <c r="N10355" i="19"/>
  <c r="N10356" i="19"/>
  <c r="N10357" i="19"/>
  <c r="N10358" i="19"/>
  <c r="N10359" i="19"/>
  <c r="N10360" i="19"/>
  <c r="N10361" i="19"/>
  <c r="N10362" i="19"/>
  <c r="N10363" i="19"/>
  <c r="N10364" i="19"/>
  <c r="N10365" i="19"/>
  <c r="N10366" i="19"/>
  <c r="N10367" i="19"/>
  <c r="N10368" i="19"/>
  <c r="N10369" i="19"/>
  <c r="N10370" i="19"/>
  <c r="N10371" i="19"/>
  <c r="N10372" i="19"/>
  <c r="N10373" i="19"/>
  <c r="N10374" i="19"/>
  <c r="N10375" i="19"/>
  <c r="N10376" i="19"/>
  <c r="N10377" i="19"/>
  <c r="N10378" i="19"/>
  <c r="N10379" i="19"/>
  <c r="N10380" i="19"/>
  <c r="N10381" i="19"/>
  <c r="N10382" i="19"/>
  <c r="N10383" i="19"/>
  <c r="N10384" i="19"/>
  <c r="N10385" i="19"/>
  <c r="N10386" i="19"/>
  <c r="N10387" i="19"/>
  <c r="N10388" i="19"/>
  <c r="N10389" i="19"/>
  <c r="N10390" i="19"/>
  <c r="N10391" i="19"/>
  <c r="N10392" i="19"/>
  <c r="N10393" i="19"/>
  <c r="N10394" i="19"/>
  <c r="N10395" i="19"/>
  <c r="N10396" i="19"/>
  <c r="N10397" i="19"/>
  <c r="N10398" i="19"/>
  <c r="N10399" i="19"/>
  <c r="N10400" i="19"/>
  <c r="N10401" i="19"/>
  <c r="N10402" i="19"/>
  <c r="N10403" i="19"/>
  <c r="N10404" i="19"/>
  <c r="N10405" i="19"/>
  <c r="N10406" i="19"/>
  <c r="N10407" i="19"/>
  <c r="N10408" i="19"/>
  <c r="N10409" i="19"/>
  <c r="N10410" i="19"/>
  <c r="N10411" i="19"/>
  <c r="N10412" i="19"/>
  <c r="N10413" i="19"/>
  <c r="N10414" i="19"/>
  <c r="N10415" i="19"/>
  <c r="N10416" i="19"/>
  <c r="N10417" i="19"/>
  <c r="N10418" i="19"/>
  <c r="N10419" i="19"/>
  <c r="N10420" i="19"/>
  <c r="N10421" i="19"/>
  <c r="N10422" i="19"/>
  <c r="N10423" i="19"/>
  <c r="N10424" i="19"/>
  <c r="N10425" i="19"/>
  <c r="N10426" i="19"/>
  <c r="N10427" i="19"/>
  <c r="N10428" i="19"/>
  <c r="N10429" i="19"/>
  <c r="N10430" i="19"/>
  <c r="N10431" i="19"/>
  <c r="N10432" i="19"/>
  <c r="N10433" i="19"/>
  <c r="N10434" i="19"/>
  <c r="N10435" i="19"/>
  <c r="N10436" i="19"/>
  <c r="N10437" i="19"/>
  <c r="N10438" i="19"/>
  <c r="N10439" i="19"/>
  <c r="N10440" i="19"/>
  <c r="N10441" i="19"/>
  <c r="N10442" i="19"/>
  <c r="N10443" i="19"/>
  <c r="N10444" i="19"/>
  <c r="N10445" i="19"/>
  <c r="N10446" i="19"/>
  <c r="N10447" i="19"/>
  <c r="N10448" i="19"/>
  <c r="N10449" i="19"/>
  <c r="N10450" i="19"/>
  <c r="N10451" i="19"/>
  <c r="N10452" i="19"/>
  <c r="N10453" i="19"/>
  <c r="N10454" i="19"/>
  <c r="N10455" i="19"/>
  <c r="N10456" i="19"/>
  <c r="N10457" i="19"/>
  <c r="N10458" i="19"/>
  <c r="N10459" i="19"/>
  <c r="N10460" i="19"/>
  <c r="N10461" i="19"/>
  <c r="N10462" i="19"/>
  <c r="N10463" i="19"/>
  <c r="N10464" i="19"/>
  <c r="N10465" i="19"/>
  <c r="N10466" i="19"/>
  <c r="N10467" i="19"/>
  <c r="N10468" i="19"/>
  <c r="N10469" i="19"/>
  <c r="N10470" i="19"/>
  <c r="N10471" i="19"/>
  <c r="N10472" i="19"/>
  <c r="N10473" i="19"/>
  <c r="N10474" i="19"/>
  <c r="N10475" i="19"/>
  <c r="N10476" i="19"/>
  <c r="N10477" i="19"/>
  <c r="N10478" i="19"/>
  <c r="N10479" i="19"/>
  <c r="N10480" i="19"/>
  <c r="N10481" i="19"/>
  <c r="N10482" i="19"/>
  <c r="N10483" i="19"/>
  <c r="N10484" i="19"/>
  <c r="N10485" i="19"/>
  <c r="N10486" i="19"/>
  <c r="N10487" i="19"/>
  <c r="N10488" i="19"/>
  <c r="N10489" i="19"/>
  <c r="N10490" i="19"/>
  <c r="N10491" i="19"/>
  <c r="N10492" i="19"/>
  <c r="N10493" i="19"/>
  <c r="N10494" i="19"/>
  <c r="N10495" i="19"/>
  <c r="N10496" i="19"/>
  <c r="N10497" i="19"/>
  <c r="N10498" i="19"/>
  <c r="N10499" i="19"/>
  <c r="N10500" i="19"/>
  <c r="N10501" i="19"/>
  <c r="N10502" i="19"/>
  <c r="N10503" i="19"/>
  <c r="N10504" i="19"/>
  <c r="N10505" i="19"/>
  <c r="N10506" i="19"/>
  <c r="N10507" i="19"/>
  <c r="N10508" i="19"/>
  <c r="N10509" i="19"/>
  <c r="N10510" i="19"/>
  <c r="N10511" i="19"/>
  <c r="N10512" i="19"/>
  <c r="N10513" i="19"/>
  <c r="N10514" i="19"/>
  <c r="N10515" i="19"/>
  <c r="N10516" i="19"/>
  <c r="N10517" i="19"/>
  <c r="N10518" i="19"/>
  <c r="N10519" i="19"/>
  <c r="N10520" i="19"/>
  <c r="N10521" i="19"/>
  <c r="N10522" i="19"/>
  <c r="N10523" i="19"/>
  <c r="N10524" i="19"/>
  <c r="N10525" i="19"/>
  <c r="N10526" i="19"/>
  <c r="N10527" i="19"/>
  <c r="N10528" i="19"/>
  <c r="N10529" i="19"/>
  <c r="N10530" i="19"/>
  <c r="N10531" i="19"/>
  <c r="N10532" i="19"/>
  <c r="N10533" i="19"/>
  <c r="N10534" i="19"/>
  <c r="N10535" i="19"/>
  <c r="N10536" i="19"/>
  <c r="N10537" i="19"/>
  <c r="N10538" i="19"/>
  <c r="N10539" i="19"/>
  <c r="N10540" i="19"/>
  <c r="N10541" i="19"/>
  <c r="N10542" i="19"/>
  <c r="N10543" i="19"/>
  <c r="N10544" i="19"/>
  <c r="N10545" i="19"/>
  <c r="N10546" i="19"/>
  <c r="N10547" i="19"/>
  <c r="N10548" i="19"/>
  <c r="N10549" i="19"/>
  <c r="N10550" i="19"/>
  <c r="N10551" i="19"/>
  <c r="N10552" i="19"/>
  <c r="N10553" i="19"/>
  <c r="N10554" i="19"/>
  <c r="N10555" i="19"/>
  <c r="N10556" i="19"/>
  <c r="N10557" i="19"/>
  <c r="N10558" i="19"/>
  <c r="N10559" i="19"/>
  <c r="N10560" i="19"/>
  <c r="N10561" i="19"/>
  <c r="N10562" i="19"/>
  <c r="N10563" i="19"/>
  <c r="N10564" i="19"/>
  <c r="N10565" i="19"/>
  <c r="N10566" i="19"/>
  <c r="N10567" i="19"/>
  <c r="N10568" i="19"/>
  <c r="N10569" i="19"/>
  <c r="N10570" i="19"/>
  <c r="N10571" i="19"/>
  <c r="N10572" i="19"/>
  <c r="N10573" i="19"/>
  <c r="N10574" i="19"/>
  <c r="N10575" i="19"/>
  <c r="N10576" i="19"/>
  <c r="N10577" i="19"/>
  <c r="N10578" i="19"/>
  <c r="N10579" i="19"/>
  <c r="N10580" i="19"/>
  <c r="N10581" i="19"/>
  <c r="N10582" i="19"/>
  <c r="N10583" i="19"/>
  <c r="N10584" i="19"/>
  <c r="N10585" i="19"/>
  <c r="N10586" i="19"/>
  <c r="N10587" i="19"/>
  <c r="N10588" i="19"/>
  <c r="N10589" i="19"/>
  <c r="N10590" i="19"/>
  <c r="N10591" i="19"/>
  <c r="N10592" i="19"/>
  <c r="N10593" i="19"/>
  <c r="N10594" i="19"/>
  <c r="N10595" i="19"/>
  <c r="N10596" i="19"/>
  <c r="N10597" i="19"/>
  <c r="N10598" i="19"/>
  <c r="N10599" i="19"/>
  <c r="N10600" i="19"/>
  <c r="N10601" i="19"/>
  <c r="N10602" i="19"/>
  <c r="N10603" i="19"/>
  <c r="N10604" i="19"/>
  <c r="N10605" i="19"/>
  <c r="N10606" i="19"/>
  <c r="N10607" i="19"/>
  <c r="N10608" i="19"/>
  <c r="N10609" i="19"/>
  <c r="N10610" i="19"/>
  <c r="N10611" i="19"/>
  <c r="N10612" i="19"/>
  <c r="N10613" i="19"/>
  <c r="N10614" i="19"/>
  <c r="N10615" i="19"/>
  <c r="N10616" i="19"/>
  <c r="N10617" i="19"/>
  <c r="N10618" i="19"/>
  <c r="N10619" i="19"/>
  <c r="N10620" i="19"/>
  <c r="N10621" i="19"/>
  <c r="N10622" i="19"/>
  <c r="N10623" i="19"/>
  <c r="N10624" i="19"/>
  <c r="N10625" i="19"/>
  <c r="N10626" i="19"/>
  <c r="N10627" i="19"/>
  <c r="N10628" i="19"/>
  <c r="N10629" i="19"/>
  <c r="N10630" i="19"/>
  <c r="N10631" i="19"/>
  <c r="N10632" i="19"/>
  <c r="N10633" i="19"/>
  <c r="N10634" i="19"/>
  <c r="N10635" i="19"/>
  <c r="N10636" i="19"/>
  <c r="N10637" i="19"/>
  <c r="N10638" i="19"/>
  <c r="N10639" i="19"/>
  <c r="N10640" i="19"/>
  <c r="N10641" i="19"/>
  <c r="N10642" i="19"/>
  <c r="N10643" i="19"/>
  <c r="N10644" i="19"/>
  <c r="N10645" i="19"/>
  <c r="N10646" i="19"/>
  <c r="N10647" i="19"/>
  <c r="N10648" i="19"/>
  <c r="N10649" i="19"/>
  <c r="N10650" i="19"/>
  <c r="N10651" i="19"/>
  <c r="N10652" i="19"/>
  <c r="N10653" i="19"/>
  <c r="N10654" i="19"/>
  <c r="N10655" i="19"/>
  <c r="N10656" i="19"/>
  <c r="N10657" i="19"/>
  <c r="N10658" i="19"/>
  <c r="N10659" i="19"/>
  <c r="N10660" i="19"/>
  <c r="N10661" i="19"/>
  <c r="N10662" i="19"/>
  <c r="N10663" i="19"/>
  <c r="N10664" i="19"/>
  <c r="N10665" i="19"/>
  <c r="N10666" i="19"/>
  <c r="N10667" i="19"/>
  <c r="N10668" i="19"/>
  <c r="N10669" i="19"/>
  <c r="N10670" i="19"/>
  <c r="N10671" i="19"/>
  <c r="N10672" i="19"/>
  <c r="N10673" i="19"/>
  <c r="N10674" i="19"/>
  <c r="N10675" i="19"/>
  <c r="N10676" i="19"/>
  <c r="N10677" i="19"/>
  <c r="N10678" i="19"/>
  <c r="N10679" i="19"/>
  <c r="N10680" i="19"/>
  <c r="N10681" i="19"/>
  <c r="N10682" i="19"/>
  <c r="N10683" i="19"/>
  <c r="N10684" i="19"/>
  <c r="N10685" i="19"/>
  <c r="N10686" i="19"/>
  <c r="N10687" i="19"/>
  <c r="N10688" i="19"/>
  <c r="N10689" i="19"/>
  <c r="N10690" i="19"/>
  <c r="N10691" i="19"/>
  <c r="N10692" i="19"/>
  <c r="N10693" i="19"/>
  <c r="N10694" i="19"/>
  <c r="N10695" i="19"/>
  <c r="N10696" i="19"/>
  <c r="N10697" i="19"/>
  <c r="N10698" i="19"/>
  <c r="N10699" i="19"/>
  <c r="N10700" i="19"/>
  <c r="N10701" i="19"/>
  <c r="N10702" i="19"/>
  <c r="N10703" i="19"/>
  <c r="N10704" i="19"/>
  <c r="N10705" i="19"/>
  <c r="N10706" i="19"/>
  <c r="N10707" i="19"/>
  <c r="N10708" i="19"/>
  <c r="N10709" i="19"/>
  <c r="N10710" i="19"/>
  <c r="N10711" i="19"/>
  <c r="N10712" i="19"/>
  <c r="N10713" i="19"/>
  <c r="N10714" i="19"/>
  <c r="N10715" i="19"/>
  <c r="N10716" i="19"/>
  <c r="N10717" i="19"/>
  <c r="N10718" i="19"/>
  <c r="N10719" i="19"/>
  <c r="N10720" i="19"/>
  <c r="N10721" i="19"/>
  <c r="N10722" i="19"/>
  <c r="N10723" i="19"/>
  <c r="N10724" i="19"/>
  <c r="N10725" i="19"/>
  <c r="N10726" i="19"/>
  <c r="N10727" i="19"/>
  <c r="N10728" i="19"/>
  <c r="N10729" i="19"/>
  <c r="N10730" i="19"/>
  <c r="N10731" i="19"/>
  <c r="N10732" i="19"/>
  <c r="N10733" i="19"/>
  <c r="N10734" i="19"/>
  <c r="N10735" i="19"/>
  <c r="N10736" i="19"/>
  <c r="N10737" i="19"/>
  <c r="N10738" i="19"/>
  <c r="N10739" i="19"/>
  <c r="N10740" i="19"/>
  <c r="N10741" i="19"/>
  <c r="N10742" i="19"/>
  <c r="N10743" i="19"/>
  <c r="N10744" i="19"/>
  <c r="N10745" i="19"/>
  <c r="N10746" i="19"/>
  <c r="N10747" i="19"/>
  <c r="N10748" i="19"/>
  <c r="N10749" i="19"/>
  <c r="N10750" i="19"/>
  <c r="N10751" i="19"/>
  <c r="N10752" i="19"/>
  <c r="N10753" i="19"/>
  <c r="N10754" i="19"/>
  <c r="N10755" i="19"/>
  <c r="N10756" i="19"/>
  <c r="N10757" i="19"/>
  <c r="N10758" i="19"/>
  <c r="N10759" i="19"/>
  <c r="N10760" i="19"/>
  <c r="N10761" i="19"/>
  <c r="N10762" i="19"/>
  <c r="N10763" i="19"/>
  <c r="N10764" i="19"/>
  <c r="N10765" i="19"/>
  <c r="N10766" i="19"/>
  <c r="N10767" i="19"/>
  <c r="N10768" i="19"/>
  <c r="N10769" i="19"/>
  <c r="N10770" i="19"/>
  <c r="N10771" i="19"/>
  <c r="N10772" i="19"/>
  <c r="N10773" i="19"/>
  <c r="N10774" i="19"/>
  <c r="N10775" i="19"/>
  <c r="N10776" i="19"/>
  <c r="N10777" i="19"/>
  <c r="N10778" i="19"/>
  <c r="N10779" i="19"/>
  <c r="N10780" i="19"/>
  <c r="N10781" i="19"/>
  <c r="N10782" i="19"/>
  <c r="N10783" i="19"/>
  <c r="N10784" i="19"/>
  <c r="N10785" i="19"/>
  <c r="N10786" i="19"/>
  <c r="N10787" i="19"/>
  <c r="N10788" i="19"/>
  <c r="N10789" i="19"/>
  <c r="N10790" i="19"/>
  <c r="N10791" i="19"/>
  <c r="N10792" i="19"/>
  <c r="N10793" i="19"/>
  <c r="N10794" i="19"/>
  <c r="N10795" i="19"/>
  <c r="N10796" i="19"/>
  <c r="N10797" i="19"/>
  <c r="N10798" i="19"/>
  <c r="N10799" i="19"/>
  <c r="N10800" i="19"/>
  <c r="N10801" i="19"/>
  <c r="N10802" i="19"/>
  <c r="N10803" i="19"/>
  <c r="N10804" i="19"/>
  <c r="N10805" i="19"/>
  <c r="N10806" i="19"/>
  <c r="N10807" i="19"/>
  <c r="N10808" i="19"/>
  <c r="N10809" i="19"/>
  <c r="N10810" i="19"/>
  <c r="N10811" i="19"/>
  <c r="N10812" i="19"/>
  <c r="N10813" i="19"/>
  <c r="N10814" i="19"/>
  <c r="N10815" i="19"/>
  <c r="N10816" i="19"/>
  <c r="N10817" i="19"/>
  <c r="N10818" i="19"/>
  <c r="N10819" i="19"/>
  <c r="N10820" i="19"/>
  <c r="N10821" i="19"/>
  <c r="N10822" i="19"/>
  <c r="N10823" i="19"/>
  <c r="N10824" i="19"/>
  <c r="N10825" i="19"/>
  <c r="N10826" i="19"/>
  <c r="N10827" i="19"/>
  <c r="N10828" i="19"/>
  <c r="N10829" i="19"/>
  <c r="N10830" i="19"/>
  <c r="N10831" i="19"/>
  <c r="N10832" i="19"/>
  <c r="N10833" i="19"/>
  <c r="N10834" i="19"/>
  <c r="N10835" i="19"/>
  <c r="N10836" i="19"/>
  <c r="N10837" i="19"/>
  <c r="N10838" i="19"/>
  <c r="N10839" i="19"/>
  <c r="N10840" i="19"/>
  <c r="N10841" i="19"/>
  <c r="N10842" i="19"/>
  <c r="N10843" i="19"/>
  <c r="N10844" i="19"/>
  <c r="N10845" i="19"/>
  <c r="N10846" i="19"/>
  <c r="N10847" i="19"/>
  <c r="N10848" i="19"/>
  <c r="N10849" i="19"/>
  <c r="N10850" i="19"/>
  <c r="N10851" i="19"/>
  <c r="N10852" i="19"/>
  <c r="N10853" i="19"/>
  <c r="N10854" i="19"/>
  <c r="N10855" i="19"/>
  <c r="N10856" i="19"/>
  <c r="N10857" i="19"/>
  <c r="N10858" i="19"/>
  <c r="N10859" i="19"/>
  <c r="N10860" i="19"/>
  <c r="N10861" i="19"/>
  <c r="N10862" i="19"/>
  <c r="N10863" i="19"/>
  <c r="N10864" i="19"/>
  <c r="N10865" i="19"/>
  <c r="N10866" i="19"/>
  <c r="N10867" i="19"/>
  <c r="N10868" i="19"/>
  <c r="N10869" i="19"/>
  <c r="N10870" i="19"/>
  <c r="N10871" i="19"/>
  <c r="N10872" i="19"/>
  <c r="N10873" i="19"/>
  <c r="N10874" i="19"/>
  <c r="N10875" i="19"/>
  <c r="N10876" i="19"/>
  <c r="N10877" i="19"/>
  <c r="N10878" i="19"/>
  <c r="N10879" i="19"/>
  <c r="N10880" i="19"/>
  <c r="N10881" i="19"/>
  <c r="N10882" i="19"/>
  <c r="N10883" i="19"/>
  <c r="N10884" i="19"/>
  <c r="N10885" i="19"/>
  <c r="N10886" i="19"/>
  <c r="N10887" i="19"/>
  <c r="N10888" i="19"/>
  <c r="N10889" i="19"/>
  <c r="N10890" i="19"/>
  <c r="N10891" i="19"/>
  <c r="N10892" i="19"/>
  <c r="N10893" i="19"/>
  <c r="N10894" i="19"/>
  <c r="N10895" i="19"/>
  <c r="N10896" i="19"/>
  <c r="N10897" i="19"/>
  <c r="N10898" i="19"/>
  <c r="N10899" i="19"/>
  <c r="N10900" i="19"/>
  <c r="N10901" i="19"/>
  <c r="N10902" i="19"/>
  <c r="N10903" i="19"/>
  <c r="N10904" i="19"/>
  <c r="N10905" i="19"/>
  <c r="N10906" i="19"/>
  <c r="N10907" i="19"/>
  <c r="N10908" i="19"/>
  <c r="N10909" i="19"/>
  <c r="N10910" i="19"/>
  <c r="N10911" i="19"/>
  <c r="N10912" i="19"/>
  <c r="N10913" i="19"/>
  <c r="N10914" i="19"/>
  <c r="N10915" i="19"/>
  <c r="N10916" i="19"/>
  <c r="N10917" i="19"/>
  <c r="N10918" i="19"/>
  <c r="N10919" i="19"/>
  <c r="N10920" i="19"/>
  <c r="N10921" i="19"/>
  <c r="N10922" i="19"/>
  <c r="N10923" i="19"/>
  <c r="N10924" i="19"/>
  <c r="N10925" i="19"/>
  <c r="N10926" i="19"/>
  <c r="N10927" i="19"/>
  <c r="N10928" i="19"/>
  <c r="N10929" i="19"/>
  <c r="N10930" i="19"/>
  <c r="N10931" i="19"/>
  <c r="N10932" i="19"/>
  <c r="N10933" i="19"/>
  <c r="N10934" i="19"/>
  <c r="N10935" i="19"/>
  <c r="N10936" i="19"/>
  <c r="N10937" i="19"/>
  <c r="N10938" i="19"/>
  <c r="N10939" i="19"/>
  <c r="N10940" i="19"/>
  <c r="N10941" i="19"/>
  <c r="N10942" i="19"/>
  <c r="N10943" i="19"/>
  <c r="N10944" i="19"/>
  <c r="N10945" i="19"/>
  <c r="N10946" i="19"/>
  <c r="N10947" i="19"/>
  <c r="N10948" i="19"/>
  <c r="N10949" i="19"/>
  <c r="N10950" i="19"/>
  <c r="N10951" i="19"/>
  <c r="N10952" i="19"/>
  <c r="N10953" i="19"/>
  <c r="N10954" i="19"/>
  <c r="N10955" i="19"/>
  <c r="N10956" i="19"/>
  <c r="N10957" i="19"/>
  <c r="N10958" i="19"/>
  <c r="N10959" i="19"/>
  <c r="N10960" i="19"/>
  <c r="N10961" i="19"/>
  <c r="N10962" i="19"/>
  <c r="N10963" i="19"/>
  <c r="N10964" i="19"/>
  <c r="N10965" i="19"/>
  <c r="N10966" i="19"/>
  <c r="N10967" i="19"/>
  <c r="N10968" i="19"/>
  <c r="N10969" i="19"/>
  <c r="N10970" i="19"/>
  <c r="N10971" i="19"/>
  <c r="N10972" i="19"/>
  <c r="N10973" i="19"/>
  <c r="N10974" i="19"/>
  <c r="N10975" i="19"/>
  <c r="N10976" i="19"/>
  <c r="N10977" i="19"/>
  <c r="N10978" i="19"/>
  <c r="N10979" i="19"/>
  <c r="N10980" i="19"/>
  <c r="N10981" i="19"/>
  <c r="N10982" i="19"/>
  <c r="N10983" i="19"/>
  <c r="N10984" i="19"/>
  <c r="N10985" i="19"/>
  <c r="N10986" i="19"/>
  <c r="N10987" i="19"/>
  <c r="N10988" i="19"/>
  <c r="N10989" i="19"/>
  <c r="N10990" i="19"/>
  <c r="N10991" i="19"/>
  <c r="N10992" i="19"/>
  <c r="N10993" i="19"/>
  <c r="N10994" i="19"/>
  <c r="N10995" i="19"/>
  <c r="N10996" i="19"/>
  <c r="N10997" i="19"/>
  <c r="N10998" i="19"/>
  <c r="N10999" i="19"/>
  <c r="N11000" i="19"/>
  <c r="N11001" i="19"/>
  <c r="N11002" i="19"/>
  <c r="N11003" i="19"/>
  <c r="N11004" i="19"/>
  <c r="N11005" i="19"/>
  <c r="N11006" i="19"/>
  <c r="N11007" i="19"/>
  <c r="N11008" i="19"/>
  <c r="N11009" i="19"/>
  <c r="N11010" i="19"/>
  <c r="N11011" i="19"/>
  <c r="N11012" i="19"/>
  <c r="N11013" i="19"/>
  <c r="N11014" i="19"/>
  <c r="N11015" i="19"/>
  <c r="N11016" i="19"/>
  <c r="N11017" i="19"/>
  <c r="N11018" i="19"/>
  <c r="N11019" i="19"/>
  <c r="N11020" i="19"/>
  <c r="N11021" i="19"/>
  <c r="N11022" i="19"/>
  <c r="N11023" i="19"/>
  <c r="N11024" i="19"/>
  <c r="N11025" i="19"/>
  <c r="N11026" i="19"/>
  <c r="N11027" i="19"/>
  <c r="N11028" i="19"/>
  <c r="N11029" i="19"/>
  <c r="N11030" i="19"/>
  <c r="N11031" i="19"/>
  <c r="N11032" i="19"/>
  <c r="N11033" i="19"/>
  <c r="N11034" i="19"/>
  <c r="N11035" i="19"/>
  <c r="N11036" i="19"/>
  <c r="N11037" i="19"/>
  <c r="N11038" i="19"/>
  <c r="N11039" i="19"/>
  <c r="N11040" i="19"/>
  <c r="N11041" i="19"/>
  <c r="N11042" i="19"/>
  <c r="N11043" i="19"/>
  <c r="N11044" i="19"/>
  <c r="N11045" i="19"/>
  <c r="N11046" i="19"/>
  <c r="N11047" i="19"/>
  <c r="N11048" i="19"/>
  <c r="N11049" i="19"/>
  <c r="N11050" i="19"/>
  <c r="N11051" i="19"/>
  <c r="N11052" i="19"/>
  <c r="N11053" i="19"/>
  <c r="N11054" i="19"/>
  <c r="N11055" i="19"/>
  <c r="N11056" i="19"/>
  <c r="N11057" i="19"/>
  <c r="N11058" i="19"/>
  <c r="N11059" i="19"/>
  <c r="N11060" i="19"/>
  <c r="N11061" i="19"/>
  <c r="N11062" i="19"/>
  <c r="N11063" i="19"/>
  <c r="N11064" i="19"/>
  <c r="N11065" i="19"/>
  <c r="N11066" i="19"/>
  <c r="N11067" i="19"/>
  <c r="N11068" i="19"/>
  <c r="N11069" i="19"/>
  <c r="N11070" i="19"/>
  <c r="N11071" i="19"/>
  <c r="N11072" i="19"/>
  <c r="N11073" i="19"/>
  <c r="N11074" i="19"/>
  <c r="N11075" i="19"/>
  <c r="N11076" i="19"/>
  <c r="N11077" i="19"/>
  <c r="N11078" i="19"/>
  <c r="N11079" i="19"/>
  <c r="N11080" i="19"/>
  <c r="N11081" i="19"/>
  <c r="N11082" i="19"/>
  <c r="N11083" i="19"/>
  <c r="N11084" i="19"/>
  <c r="N11085" i="19"/>
  <c r="N11086" i="19"/>
  <c r="N11087" i="19"/>
  <c r="N11088" i="19"/>
  <c r="N11089" i="19"/>
  <c r="N11090" i="19"/>
  <c r="N11091" i="19"/>
  <c r="N11092" i="19"/>
  <c r="N11093" i="19"/>
  <c r="N11094" i="19"/>
  <c r="N11095" i="19"/>
  <c r="N11096" i="19"/>
  <c r="N11097" i="19"/>
  <c r="N11098" i="19"/>
  <c r="N11099" i="19"/>
  <c r="N11100" i="19"/>
  <c r="N11101" i="19"/>
  <c r="N11102" i="19"/>
  <c r="N11103" i="19"/>
  <c r="N11104" i="19"/>
  <c r="N11105" i="19"/>
  <c r="N11106" i="19"/>
  <c r="N11107" i="19"/>
  <c r="N11108" i="19"/>
  <c r="N11109" i="19"/>
  <c r="N11110" i="19"/>
  <c r="N11111" i="19"/>
  <c r="N11112" i="19"/>
  <c r="N11113" i="19"/>
  <c r="N11114" i="19"/>
  <c r="N11115" i="19"/>
  <c r="N11116" i="19"/>
  <c r="N11117" i="19"/>
  <c r="N11118" i="19"/>
  <c r="N11119" i="19"/>
  <c r="N11120" i="19"/>
  <c r="N11121" i="19"/>
  <c r="N11122" i="19"/>
  <c r="N11123" i="19"/>
  <c r="N11124" i="19"/>
  <c r="N11125" i="19"/>
  <c r="N11126" i="19"/>
  <c r="N11127" i="19"/>
  <c r="N11128" i="19"/>
  <c r="N11129" i="19"/>
  <c r="N11130" i="19"/>
  <c r="N11131" i="19"/>
  <c r="N11132" i="19"/>
  <c r="N11133" i="19"/>
  <c r="N11134" i="19"/>
  <c r="N11135" i="19"/>
  <c r="N11136" i="19"/>
  <c r="N11137" i="19"/>
  <c r="N11138" i="19"/>
  <c r="N11139" i="19"/>
  <c r="N11140" i="19"/>
  <c r="N11141" i="19"/>
  <c r="N11142" i="19"/>
  <c r="N11143" i="19"/>
  <c r="N11144" i="19"/>
  <c r="N11145" i="19"/>
  <c r="N11146" i="19"/>
  <c r="N11147" i="19"/>
  <c r="N11148" i="19"/>
  <c r="N11149" i="19"/>
  <c r="N11150" i="19"/>
  <c r="N11151" i="19"/>
  <c r="N11152" i="19"/>
  <c r="N11153" i="19"/>
  <c r="N11154" i="19"/>
  <c r="N11155" i="19"/>
  <c r="N11156" i="19"/>
  <c r="N11157" i="19"/>
  <c r="N11158" i="19"/>
  <c r="N11159" i="19"/>
  <c r="N11160" i="19"/>
  <c r="N11161" i="19"/>
  <c r="N11162" i="19"/>
  <c r="N11163" i="19"/>
  <c r="N11164" i="19"/>
  <c r="N11165" i="19"/>
  <c r="N11166" i="19"/>
  <c r="N11167" i="19"/>
  <c r="N11168" i="19"/>
  <c r="N11169" i="19"/>
  <c r="N11170" i="19"/>
  <c r="N11171" i="19"/>
  <c r="N11172" i="19"/>
  <c r="N11173" i="19"/>
  <c r="N11174" i="19"/>
  <c r="N11175" i="19"/>
  <c r="N11176" i="19"/>
  <c r="N11177" i="19"/>
  <c r="N11178" i="19"/>
  <c r="N11179" i="19"/>
  <c r="N11180" i="19"/>
  <c r="N11181" i="19"/>
  <c r="N11182" i="19"/>
  <c r="N11183" i="19"/>
  <c r="N11184" i="19"/>
  <c r="N11185" i="19"/>
  <c r="N11186" i="19"/>
  <c r="N11187" i="19"/>
  <c r="N11188" i="19"/>
  <c r="N11189" i="19"/>
  <c r="N11190" i="19"/>
  <c r="N11191" i="19"/>
  <c r="N11192" i="19"/>
  <c r="N11193" i="19"/>
  <c r="N11194" i="19"/>
  <c r="N11195" i="19"/>
  <c r="N11196" i="19"/>
  <c r="N11197" i="19"/>
  <c r="N11198" i="19"/>
  <c r="N11199" i="19"/>
  <c r="N11200" i="19"/>
  <c r="N11201" i="19"/>
  <c r="N11202" i="19"/>
  <c r="N11203" i="19"/>
  <c r="N11204" i="19"/>
  <c r="N11205" i="19"/>
  <c r="N11206" i="19"/>
  <c r="N11207" i="19"/>
  <c r="N11208" i="19"/>
  <c r="N11209" i="19"/>
  <c r="N11210" i="19"/>
  <c r="N11211" i="19"/>
  <c r="N11212" i="19"/>
  <c r="N11213" i="19"/>
  <c r="N11214" i="19"/>
  <c r="N11215" i="19"/>
  <c r="N11216" i="19"/>
  <c r="N11217" i="19"/>
  <c r="N11218" i="19"/>
  <c r="N11219" i="19"/>
  <c r="N11220" i="19"/>
  <c r="N11221" i="19"/>
  <c r="N11222" i="19"/>
  <c r="N11223" i="19"/>
  <c r="N11224" i="19"/>
  <c r="N11225" i="19"/>
  <c r="N11226" i="19"/>
  <c r="N11227" i="19"/>
  <c r="N11228" i="19"/>
  <c r="N11229" i="19"/>
  <c r="N11230" i="19"/>
  <c r="N11231" i="19"/>
  <c r="N11232" i="19"/>
  <c r="N11233" i="19"/>
  <c r="N11234" i="19"/>
  <c r="N11235" i="19"/>
  <c r="N11236" i="19"/>
  <c r="N11237" i="19"/>
  <c r="N11238" i="19"/>
  <c r="N11239" i="19"/>
  <c r="N11240" i="19"/>
  <c r="N11241" i="19"/>
  <c r="N11242" i="19"/>
  <c r="N11243" i="19"/>
  <c r="N11244" i="19"/>
  <c r="N11245" i="19"/>
  <c r="N11246" i="19"/>
  <c r="N11247" i="19"/>
  <c r="N11248" i="19"/>
  <c r="N11249" i="19"/>
  <c r="N11250" i="19"/>
  <c r="N11251" i="19"/>
  <c r="N11252" i="19"/>
  <c r="N11253" i="19"/>
  <c r="N11254" i="19"/>
  <c r="N11255" i="19"/>
  <c r="N11256" i="19"/>
  <c r="N11257" i="19"/>
  <c r="N11258" i="19"/>
  <c r="N11259" i="19"/>
  <c r="N11260" i="19"/>
  <c r="N11261" i="19"/>
  <c r="N11262" i="19"/>
  <c r="N11263" i="19"/>
  <c r="N11264" i="19"/>
  <c r="N11265" i="19"/>
  <c r="N11266" i="19"/>
  <c r="N11267" i="19"/>
  <c r="N11268" i="19"/>
  <c r="N11269" i="19"/>
  <c r="N11270" i="19"/>
  <c r="N11271" i="19"/>
  <c r="N11272" i="19"/>
  <c r="N11273" i="19"/>
  <c r="N11274" i="19"/>
  <c r="N11275" i="19"/>
  <c r="N11276" i="19"/>
  <c r="N11277" i="19"/>
  <c r="N11278" i="19"/>
  <c r="N11279" i="19"/>
  <c r="N11280" i="19"/>
  <c r="N11281" i="19"/>
  <c r="N11282" i="19"/>
  <c r="N11283" i="19"/>
  <c r="N11284" i="19"/>
  <c r="N11285" i="19"/>
  <c r="N11286" i="19"/>
  <c r="N11287" i="19"/>
  <c r="N11288" i="19"/>
  <c r="N11289" i="19"/>
  <c r="N11290" i="19"/>
  <c r="N11291" i="19"/>
  <c r="N11292" i="19"/>
  <c r="N11293" i="19"/>
  <c r="N11294" i="19"/>
  <c r="N11295" i="19"/>
  <c r="N11296" i="19"/>
  <c r="N11297" i="19"/>
  <c r="N11298" i="19"/>
  <c r="N11299" i="19"/>
  <c r="N11300" i="19"/>
  <c r="N11301" i="19"/>
  <c r="N11302" i="19"/>
  <c r="N11303" i="19"/>
  <c r="N11304" i="19"/>
  <c r="N11305" i="19"/>
  <c r="N11306" i="19"/>
  <c r="N11307" i="19"/>
  <c r="N11308" i="19"/>
  <c r="N11309" i="19"/>
  <c r="N11310" i="19"/>
  <c r="N11311" i="19"/>
  <c r="N11312" i="19"/>
  <c r="N11313" i="19"/>
  <c r="N11314" i="19"/>
  <c r="N11315" i="19"/>
  <c r="N11316" i="19"/>
  <c r="N11317" i="19"/>
  <c r="N11318" i="19"/>
  <c r="N11319" i="19"/>
  <c r="N11320" i="19"/>
  <c r="N11321" i="19"/>
  <c r="N11322" i="19"/>
  <c r="N11323" i="19"/>
  <c r="N11324" i="19"/>
  <c r="N11325" i="19"/>
  <c r="N11326" i="19"/>
  <c r="N11327" i="19"/>
  <c r="N11328" i="19"/>
  <c r="N11329" i="19"/>
  <c r="N11330" i="19"/>
  <c r="N11331" i="19"/>
  <c r="N11332" i="19"/>
  <c r="N11333" i="19"/>
  <c r="N11334" i="19"/>
  <c r="N11335" i="19"/>
  <c r="N11336" i="19"/>
  <c r="N11337" i="19"/>
  <c r="N11338" i="19"/>
  <c r="N11339" i="19"/>
  <c r="N11340" i="19"/>
  <c r="N11341" i="19"/>
  <c r="N11342" i="19"/>
  <c r="N11343" i="19"/>
  <c r="N11344" i="19"/>
  <c r="N11345" i="19"/>
  <c r="N11346" i="19"/>
  <c r="N11347" i="19"/>
  <c r="N11348" i="19"/>
  <c r="N11349" i="19"/>
  <c r="N11350" i="19"/>
  <c r="N11351" i="19"/>
  <c r="N11352" i="19"/>
  <c r="N11353" i="19"/>
  <c r="N11354" i="19"/>
  <c r="N11355" i="19"/>
  <c r="N11356" i="19"/>
  <c r="N11357" i="19"/>
  <c r="N11358" i="19"/>
  <c r="N11359" i="19"/>
  <c r="N11360" i="19"/>
  <c r="N11361" i="19"/>
  <c r="N11362" i="19"/>
  <c r="N11363" i="19"/>
  <c r="N11364" i="19"/>
  <c r="N11365" i="19"/>
  <c r="N11366" i="19"/>
  <c r="N11367" i="19"/>
  <c r="N11368" i="19"/>
  <c r="N11369" i="19"/>
  <c r="N11370" i="19"/>
  <c r="N11371" i="19"/>
  <c r="N11372" i="19"/>
  <c r="N11373" i="19"/>
  <c r="N11374" i="19"/>
  <c r="N11375" i="19"/>
  <c r="N11376" i="19"/>
  <c r="N11377" i="19"/>
  <c r="N11378" i="19"/>
  <c r="N11379" i="19"/>
  <c r="N11380" i="19"/>
  <c r="N11381" i="19"/>
  <c r="N11382" i="19"/>
  <c r="N11383" i="19"/>
  <c r="N11384" i="19"/>
  <c r="N11385" i="19"/>
  <c r="N11386" i="19"/>
  <c r="N11387" i="19"/>
  <c r="N11388" i="19"/>
  <c r="N11389" i="19"/>
  <c r="N11390" i="19"/>
  <c r="N11391" i="19"/>
  <c r="N11392" i="19"/>
  <c r="N11393" i="19"/>
  <c r="N11394" i="19"/>
  <c r="N11395" i="19"/>
  <c r="N11396" i="19"/>
  <c r="N11397" i="19"/>
  <c r="N11398" i="19"/>
  <c r="N11399" i="19"/>
  <c r="N11400" i="19"/>
  <c r="N11401" i="19"/>
  <c r="N11402" i="19"/>
  <c r="N11403" i="19"/>
  <c r="N11404" i="19"/>
  <c r="N11405" i="19"/>
  <c r="N11406" i="19"/>
  <c r="N11407" i="19"/>
  <c r="N11408" i="19"/>
  <c r="N11409" i="19"/>
  <c r="N11410" i="19"/>
  <c r="N11411" i="19"/>
  <c r="N11412" i="19"/>
  <c r="N11413" i="19"/>
  <c r="N11414" i="19"/>
  <c r="N11415" i="19"/>
  <c r="N11416" i="19"/>
  <c r="N11417" i="19"/>
  <c r="N11418" i="19"/>
  <c r="N11419" i="19"/>
  <c r="N11420" i="19"/>
  <c r="N11421" i="19"/>
  <c r="N11422" i="19"/>
  <c r="N11423" i="19"/>
  <c r="N11424" i="19"/>
  <c r="N11425" i="19"/>
  <c r="N11426" i="19"/>
  <c r="N11427" i="19"/>
  <c r="N11428" i="19"/>
  <c r="N11429" i="19"/>
  <c r="N11430" i="19"/>
  <c r="N11431" i="19"/>
  <c r="N11432" i="19"/>
  <c r="N11433" i="19"/>
  <c r="N11434" i="19"/>
  <c r="N11435" i="19"/>
  <c r="N11436" i="19"/>
  <c r="N11437" i="19"/>
  <c r="N11438" i="19"/>
  <c r="N11439" i="19"/>
  <c r="N11440" i="19"/>
  <c r="N11441" i="19"/>
  <c r="N11442" i="19"/>
  <c r="N11443" i="19"/>
  <c r="N11444" i="19"/>
  <c r="N11445" i="19"/>
  <c r="N11446" i="19"/>
  <c r="N11447" i="19"/>
  <c r="N11448" i="19"/>
  <c r="N11449" i="19"/>
  <c r="N11450" i="19"/>
  <c r="N11451" i="19"/>
  <c r="N11452" i="19"/>
  <c r="N11453" i="19"/>
  <c r="N11454" i="19"/>
  <c r="N11455" i="19"/>
  <c r="N11456" i="19"/>
  <c r="N11457" i="19"/>
  <c r="N11458" i="19"/>
  <c r="N11459" i="19"/>
  <c r="N11460" i="19"/>
  <c r="N11461" i="19"/>
  <c r="N11462" i="19"/>
  <c r="N11463" i="19"/>
  <c r="N11464" i="19"/>
  <c r="N11465" i="19"/>
  <c r="N11466" i="19"/>
  <c r="N11467" i="19"/>
  <c r="N11468" i="19"/>
  <c r="N11469" i="19"/>
  <c r="N11470" i="19"/>
  <c r="N11471" i="19"/>
  <c r="N11472" i="19"/>
  <c r="N11473" i="19"/>
  <c r="N11474" i="19"/>
  <c r="N11475" i="19"/>
  <c r="N11476" i="19"/>
  <c r="N11477" i="19"/>
  <c r="N11478" i="19"/>
  <c r="N11479" i="19"/>
  <c r="N11480" i="19"/>
  <c r="N11481" i="19"/>
  <c r="N11482" i="19"/>
  <c r="N11483" i="19"/>
  <c r="N11484" i="19"/>
  <c r="N11485" i="19"/>
  <c r="N11486" i="19"/>
  <c r="N11487" i="19"/>
  <c r="N11488" i="19"/>
  <c r="N11489" i="19"/>
  <c r="N11490" i="19"/>
  <c r="N11491" i="19"/>
  <c r="N11492" i="19"/>
  <c r="N11493" i="19"/>
  <c r="N11494" i="19"/>
  <c r="N11495" i="19"/>
  <c r="N11496" i="19"/>
  <c r="N11497" i="19"/>
  <c r="N11498" i="19"/>
  <c r="N11499" i="19"/>
  <c r="N11500" i="19"/>
  <c r="N11501" i="19"/>
  <c r="N11502" i="19"/>
  <c r="N11503" i="19"/>
  <c r="N11504" i="19"/>
  <c r="N11505" i="19"/>
  <c r="N11506" i="19"/>
  <c r="N11507" i="19"/>
  <c r="N11508" i="19"/>
  <c r="N11509" i="19"/>
  <c r="N11510" i="19"/>
  <c r="N11511" i="19"/>
  <c r="N11512" i="19"/>
  <c r="N11513" i="19"/>
  <c r="N11514" i="19"/>
  <c r="N11515" i="19"/>
  <c r="N11516" i="19"/>
  <c r="N11517" i="19"/>
  <c r="N11518" i="19"/>
  <c r="N11519" i="19"/>
  <c r="N11520" i="19"/>
  <c r="N11521" i="19"/>
  <c r="N11522" i="19"/>
  <c r="N11523" i="19"/>
  <c r="N11524" i="19"/>
  <c r="N11525" i="19"/>
  <c r="N11526" i="19"/>
  <c r="N11527" i="19"/>
  <c r="N11528" i="19"/>
  <c r="N11529" i="19"/>
  <c r="N11530" i="19"/>
  <c r="N11531" i="19"/>
  <c r="N11532" i="19"/>
  <c r="N11533" i="19"/>
  <c r="N11534" i="19"/>
  <c r="N11535" i="19"/>
  <c r="N11536" i="19"/>
  <c r="N11537" i="19"/>
  <c r="N11538" i="19"/>
  <c r="N11539" i="19"/>
  <c r="N11540" i="19"/>
  <c r="N11541" i="19"/>
  <c r="N11542" i="19"/>
  <c r="N11543" i="19"/>
  <c r="N11544" i="19"/>
  <c r="N11545" i="19"/>
  <c r="N11546" i="19"/>
  <c r="N11547" i="19"/>
  <c r="N11548" i="19"/>
  <c r="N11549" i="19"/>
  <c r="N11550" i="19"/>
  <c r="N11551" i="19"/>
  <c r="N11552" i="19"/>
  <c r="N11553" i="19"/>
  <c r="N11554" i="19"/>
  <c r="N11555" i="19"/>
  <c r="N11556" i="19"/>
  <c r="N11557" i="19"/>
  <c r="N11558" i="19"/>
  <c r="N11559" i="19"/>
  <c r="N11560" i="19"/>
  <c r="N11561" i="19"/>
  <c r="N11562" i="19"/>
  <c r="N11563" i="19"/>
  <c r="N11564" i="19"/>
  <c r="N11565" i="19"/>
  <c r="N11566" i="19"/>
  <c r="N11567" i="19"/>
  <c r="N11568" i="19"/>
  <c r="N11569" i="19"/>
  <c r="N11570" i="19"/>
  <c r="N11571" i="19"/>
  <c r="N11572" i="19"/>
  <c r="N11573" i="19"/>
  <c r="N11574" i="19"/>
  <c r="N11575" i="19"/>
  <c r="N11576" i="19"/>
  <c r="N11577" i="19"/>
  <c r="N11578" i="19"/>
  <c r="N11579" i="19"/>
  <c r="N11580" i="19"/>
  <c r="N11581" i="19"/>
  <c r="N11582" i="19"/>
  <c r="N11583" i="19"/>
  <c r="N11584" i="19"/>
  <c r="N11585" i="19"/>
  <c r="N11586" i="19"/>
  <c r="N11587" i="19"/>
  <c r="N11588" i="19"/>
  <c r="N11589" i="19"/>
  <c r="N11590" i="19"/>
  <c r="N11591" i="19"/>
  <c r="N11592" i="19"/>
  <c r="N11593" i="19"/>
  <c r="N11594" i="19"/>
  <c r="N11595" i="19"/>
  <c r="N11596" i="19"/>
  <c r="N11597" i="19"/>
  <c r="N11598" i="19"/>
  <c r="N11599" i="19"/>
  <c r="N11600" i="19"/>
  <c r="N11601" i="19"/>
  <c r="N11602" i="19"/>
  <c r="N11603" i="19"/>
  <c r="N11604" i="19"/>
  <c r="N11605" i="19"/>
  <c r="N11606" i="19"/>
  <c r="N11607" i="19"/>
  <c r="N11608" i="19"/>
  <c r="N11609" i="19"/>
  <c r="N11610" i="19"/>
  <c r="N11611" i="19"/>
  <c r="N11612" i="19"/>
  <c r="N11613" i="19"/>
  <c r="N11614" i="19"/>
  <c r="N11615" i="19"/>
  <c r="N11616" i="19"/>
  <c r="N11617" i="19"/>
  <c r="N11618" i="19"/>
  <c r="N11619" i="19"/>
  <c r="N11620" i="19"/>
  <c r="N11621" i="19"/>
  <c r="N11622" i="19"/>
  <c r="N11623" i="19"/>
  <c r="N11624" i="19"/>
  <c r="N11625" i="19"/>
  <c r="N11626" i="19"/>
  <c r="N11627" i="19"/>
  <c r="N11628" i="19"/>
  <c r="N11629" i="19"/>
  <c r="N11630" i="19"/>
  <c r="N11631" i="19"/>
  <c r="N11632" i="19"/>
  <c r="N11633" i="19"/>
  <c r="N11634" i="19"/>
  <c r="N11635" i="19"/>
  <c r="N11636" i="19"/>
  <c r="N11637" i="19"/>
  <c r="N11638" i="19"/>
  <c r="N11639" i="19"/>
  <c r="N11640" i="19"/>
  <c r="N11641" i="19"/>
  <c r="N11642" i="19"/>
  <c r="N11643" i="19"/>
  <c r="N11644" i="19"/>
  <c r="N11645" i="19"/>
  <c r="N11646" i="19"/>
  <c r="N11647" i="19"/>
  <c r="N11648" i="19"/>
  <c r="N11649" i="19"/>
  <c r="N11650" i="19"/>
  <c r="N11651" i="19"/>
  <c r="N11652" i="19"/>
  <c r="N11653" i="19"/>
  <c r="N11654" i="19"/>
  <c r="N11655" i="19"/>
  <c r="N11656" i="19"/>
  <c r="N11657" i="19"/>
  <c r="N11658" i="19"/>
  <c r="N11659" i="19"/>
  <c r="N11660" i="19"/>
  <c r="N11661" i="19"/>
  <c r="N11662" i="19"/>
  <c r="N11663" i="19"/>
  <c r="N11664" i="19"/>
  <c r="N11665" i="19"/>
  <c r="N11666" i="19"/>
  <c r="N11667" i="19"/>
  <c r="N11668" i="19"/>
  <c r="N11669" i="19"/>
  <c r="N11670" i="19"/>
  <c r="N11671" i="19"/>
  <c r="N11672" i="19"/>
  <c r="N11673" i="19"/>
  <c r="N11674" i="19"/>
  <c r="N11675" i="19"/>
  <c r="N11676" i="19"/>
  <c r="N11677" i="19"/>
  <c r="N11678" i="19"/>
  <c r="N11679" i="19"/>
  <c r="N11680" i="19"/>
  <c r="N11681" i="19"/>
  <c r="N11682" i="19"/>
  <c r="N11683" i="19"/>
  <c r="N11684" i="19"/>
  <c r="N11685" i="19"/>
  <c r="N11686" i="19"/>
  <c r="N11687" i="19"/>
  <c r="N11688" i="19"/>
  <c r="N11689" i="19"/>
  <c r="N11690" i="19"/>
  <c r="N11691" i="19"/>
  <c r="N11692" i="19"/>
  <c r="N11693" i="19"/>
  <c r="N11694" i="19"/>
  <c r="N11695" i="19"/>
  <c r="N11696" i="19"/>
  <c r="N11697" i="19"/>
  <c r="N11698" i="19"/>
  <c r="N11699" i="19"/>
  <c r="N11700" i="19"/>
  <c r="N11701" i="19"/>
  <c r="N11702" i="19"/>
  <c r="N11703" i="19"/>
  <c r="N11704" i="19"/>
  <c r="N11705" i="19"/>
  <c r="N11706" i="19"/>
  <c r="N11707" i="19"/>
  <c r="N11708" i="19"/>
  <c r="N11709" i="19"/>
  <c r="N11710" i="19"/>
  <c r="N11711" i="19"/>
  <c r="N11712" i="19"/>
  <c r="N11713" i="19"/>
  <c r="N11714" i="19"/>
  <c r="N11715" i="19"/>
  <c r="N11716" i="19"/>
  <c r="N11717" i="19"/>
  <c r="N11718" i="19"/>
  <c r="N11719" i="19"/>
  <c r="N11720" i="19"/>
  <c r="N11721" i="19"/>
  <c r="N11722" i="19"/>
  <c r="N11723" i="19"/>
  <c r="N11724" i="19"/>
  <c r="N11725" i="19"/>
  <c r="N11726" i="19"/>
  <c r="N11727" i="19"/>
  <c r="N11728" i="19"/>
  <c r="N11729" i="19"/>
  <c r="N11730" i="19"/>
  <c r="N11731" i="19"/>
  <c r="N11732" i="19"/>
  <c r="N11733" i="19"/>
  <c r="N11734" i="19"/>
  <c r="N11735" i="19"/>
  <c r="N11736" i="19"/>
  <c r="N11737" i="19"/>
  <c r="N11738" i="19"/>
  <c r="N11739" i="19"/>
  <c r="N11740" i="19"/>
  <c r="N11741" i="19"/>
  <c r="N11742" i="19"/>
  <c r="N11743" i="19"/>
  <c r="N11744" i="19"/>
  <c r="N11745" i="19"/>
  <c r="N11746" i="19"/>
  <c r="N11747" i="19"/>
  <c r="N11748" i="19"/>
  <c r="N11749" i="19"/>
  <c r="N11750" i="19"/>
  <c r="N11751" i="19"/>
  <c r="N11752" i="19"/>
  <c r="N11753" i="19"/>
  <c r="N11754" i="19"/>
  <c r="N11755" i="19"/>
  <c r="N11756" i="19"/>
  <c r="N11757" i="19"/>
  <c r="N11758" i="19"/>
  <c r="N11759" i="19"/>
  <c r="N11760" i="19"/>
  <c r="N11761" i="19"/>
  <c r="N11762" i="19"/>
  <c r="N11763" i="19"/>
  <c r="N11764" i="19"/>
  <c r="N11765" i="19"/>
  <c r="N11766" i="19"/>
  <c r="N11767" i="19"/>
  <c r="N11768" i="19"/>
  <c r="N11769" i="19"/>
  <c r="N11770" i="19"/>
  <c r="N11771" i="19"/>
  <c r="N11772" i="19"/>
  <c r="N11773" i="19"/>
  <c r="N11774" i="19"/>
  <c r="N11775" i="19"/>
  <c r="N11776" i="19"/>
  <c r="N11777" i="19"/>
  <c r="N11778" i="19"/>
  <c r="N11779" i="19"/>
  <c r="N11780" i="19"/>
  <c r="N11781" i="19"/>
  <c r="N11782" i="19"/>
  <c r="N11783" i="19"/>
  <c r="N11784" i="19"/>
  <c r="N11785" i="19"/>
  <c r="N11786" i="19"/>
  <c r="N11787" i="19"/>
  <c r="N11788" i="19"/>
  <c r="N11789" i="19"/>
  <c r="N11790" i="19"/>
  <c r="N11791" i="19"/>
  <c r="N11792" i="19"/>
  <c r="N11793" i="19"/>
  <c r="N11794" i="19"/>
  <c r="N11795" i="19"/>
  <c r="N11796" i="19"/>
  <c r="N11797" i="19"/>
  <c r="N11798" i="19"/>
  <c r="N11799" i="19"/>
  <c r="N11800" i="19"/>
  <c r="N11801" i="19"/>
  <c r="N11802" i="19"/>
  <c r="N11803" i="19"/>
  <c r="N11804" i="19"/>
  <c r="N11805" i="19"/>
  <c r="N11806" i="19"/>
  <c r="N11807" i="19"/>
  <c r="N11808" i="19"/>
  <c r="N11809" i="19"/>
  <c r="N11810" i="19"/>
  <c r="N11811" i="19"/>
  <c r="N11812" i="19"/>
  <c r="N11813" i="19"/>
  <c r="N11814" i="19"/>
  <c r="N11815" i="19"/>
  <c r="N11816" i="19"/>
  <c r="N11817" i="19"/>
  <c r="N11818" i="19"/>
  <c r="N11819" i="19"/>
  <c r="N11820" i="19"/>
  <c r="N11821" i="19"/>
  <c r="N11822" i="19"/>
  <c r="N11823" i="19"/>
  <c r="N11824" i="19"/>
  <c r="N11825" i="19"/>
  <c r="N11826" i="19"/>
  <c r="N11827" i="19"/>
  <c r="N11828" i="19"/>
  <c r="N11829" i="19"/>
  <c r="N11830" i="19"/>
  <c r="N11831" i="19"/>
  <c r="N11832" i="19"/>
  <c r="N11833" i="19"/>
  <c r="N11834" i="19"/>
  <c r="N11835" i="19"/>
  <c r="N11836" i="19"/>
  <c r="N11837" i="19"/>
  <c r="N11838" i="19"/>
  <c r="N11839" i="19"/>
  <c r="N11840" i="19"/>
  <c r="N11841" i="19"/>
  <c r="N11842" i="19"/>
  <c r="N11843" i="19"/>
  <c r="N11844" i="19"/>
  <c r="N11845" i="19"/>
  <c r="N11846" i="19"/>
  <c r="N11847" i="19"/>
  <c r="N11848" i="19"/>
  <c r="N11849" i="19"/>
  <c r="N11850" i="19"/>
  <c r="N11851" i="19"/>
  <c r="N11852" i="19"/>
  <c r="N11853" i="19"/>
  <c r="N11854" i="19"/>
  <c r="N11855" i="19"/>
  <c r="N11856" i="19"/>
  <c r="N11857" i="19"/>
  <c r="N11858" i="19"/>
  <c r="N11859" i="19"/>
  <c r="N11860" i="19"/>
  <c r="N11861" i="19"/>
  <c r="N11862" i="19"/>
  <c r="N11863" i="19"/>
  <c r="N11864" i="19"/>
  <c r="N11865" i="19"/>
  <c r="N11866" i="19"/>
  <c r="N11867" i="19"/>
  <c r="N11868" i="19"/>
  <c r="N11869" i="19"/>
  <c r="N11870" i="19"/>
  <c r="N11871" i="19"/>
  <c r="N11872" i="19"/>
  <c r="N11873" i="19"/>
  <c r="N11874" i="19"/>
  <c r="N11875" i="19"/>
  <c r="N11876" i="19"/>
  <c r="N11877" i="19"/>
  <c r="N11878" i="19"/>
  <c r="N11879" i="19"/>
  <c r="N11880" i="19"/>
  <c r="N11881" i="19"/>
  <c r="N11882" i="19"/>
  <c r="N11883" i="19"/>
  <c r="N11884" i="19"/>
  <c r="N11885" i="19"/>
  <c r="N11886" i="19"/>
  <c r="N11887" i="19"/>
  <c r="N11888" i="19"/>
  <c r="N11889" i="19"/>
  <c r="N11890" i="19"/>
  <c r="N11891" i="19"/>
  <c r="N11892" i="19"/>
  <c r="N11893" i="19"/>
  <c r="N11894" i="19"/>
  <c r="N11895" i="19"/>
  <c r="N11896" i="19"/>
  <c r="N11897" i="19"/>
  <c r="N11898" i="19"/>
  <c r="N11899" i="19"/>
  <c r="N11900" i="19"/>
  <c r="N11901" i="19"/>
  <c r="N11902" i="19"/>
  <c r="N11903" i="19"/>
  <c r="N11904" i="19"/>
  <c r="N11905" i="19"/>
  <c r="N11906" i="19"/>
  <c r="N11907" i="19"/>
  <c r="N11908" i="19"/>
  <c r="N11909" i="19"/>
  <c r="N11910" i="19"/>
  <c r="N11911" i="19"/>
  <c r="N11912" i="19"/>
  <c r="N11913" i="19"/>
  <c r="N11914" i="19"/>
  <c r="N11915" i="19"/>
  <c r="N11916" i="19"/>
  <c r="N11917" i="19"/>
  <c r="N11918" i="19"/>
  <c r="N11919" i="19"/>
  <c r="N11920" i="19"/>
  <c r="N11921" i="19"/>
  <c r="N11922" i="19"/>
  <c r="N11923" i="19"/>
  <c r="N11924" i="19"/>
  <c r="N11925" i="19"/>
  <c r="N11926" i="19"/>
  <c r="N11927" i="19"/>
  <c r="N11928" i="19"/>
  <c r="N11929" i="19"/>
  <c r="N11930" i="19"/>
  <c r="N11931" i="19"/>
  <c r="N11932" i="19"/>
  <c r="N11933" i="19"/>
  <c r="N11934" i="19"/>
  <c r="N11935" i="19"/>
  <c r="N11936" i="19"/>
  <c r="N11937" i="19"/>
  <c r="N11938" i="19"/>
  <c r="N11939" i="19"/>
  <c r="N11940" i="19"/>
  <c r="N11941" i="19"/>
  <c r="N11942" i="19"/>
  <c r="N11943" i="19"/>
  <c r="N11944" i="19"/>
  <c r="N11945" i="19"/>
  <c r="N11946" i="19"/>
  <c r="N11947" i="19"/>
  <c r="N11948" i="19"/>
  <c r="N11949" i="19"/>
  <c r="N11950" i="19"/>
  <c r="N11951" i="19"/>
  <c r="N11952" i="19"/>
  <c r="N11953" i="19"/>
  <c r="N11954" i="19"/>
  <c r="N11955" i="19"/>
  <c r="N11956" i="19"/>
  <c r="N11957" i="19"/>
  <c r="N11958" i="19"/>
  <c r="N11959" i="19"/>
  <c r="N11960" i="19"/>
  <c r="N11961" i="19"/>
  <c r="N11962" i="19"/>
  <c r="N11963" i="19"/>
  <c r="N11964" i="19"/>
  <c r="N11965" i="19"/>
  <c r="N11966" i="19"/>
  <c r="N11967" i="19"/>
  <c r="N11968" i="19"/>
  <c r="N11969" i="19"/>
  <c r="N11970" i="19"/>
  <c r="N11971" i="19"/>
  <c r="N11972" i="19"/>
  <c r="N11973" i="19"/>
  <c r="N11974" i="19"/>
  <c r="N11975" i="19"/>
  <c r="N11976" i="19"/>
  <c r="N11977" i="19"/>
  <c r="N11978" i="19"/>
  <c r="N11979" i="19"/>
  <c r="N11980" i="19"/>
  <c r="N11981" i="19"/>
  <c r="N11982" i="19"/>
  <c r="N11983" i="19"/>
  <c r="N11984" i="19"/>
  <c r="N11985" i="19"/>
  <c r="N11986" i="19"/>
  <c r="N11987" i="19"/>
  <c r="N11988" i="19"/>
  <c r="N11989" i="19"/>
  <c r="N11990" i="19"/>
  <c r="N11991" i="19"/>
  <c r="N11992" i="19"/>
  <c r="N11993" i="19"/>
  <c r="N11994" i="19"/>
  <c r="N11995" i="19"/>
  <c r="N11996" i="19"/>
  <c r="N11997" i="19"/>
  <c r="N11998" i="19"/>
  <c r="N11999" i="19"/>
  <c r="N12000" i="19"/>
  <c r="N12001" i="19"/>
  <c r="N12002" i="19"/>
  <c r="N12003" i="19"/>
  <c r="N12004" i="19"/>
  <c r="N12005" i="19"/>
  <c r="N12006" i="19"/>
  <c r="N12007" i="19"/>
  <c r="N12008" i="19"/>
  <c r="N12009" i="19"/>
  <c r="N12010" i="19"/>
  <c r="N12011" i="19"/>
  <c r="N12012" i="19"/>
  <c r="N12013" i="19"/>
  <c r="N12014" i="19"/>
  <c r="N12015" i="19"/>
  <c r="N12016" i="19"/>
  <c r="N12017" i="19"/>
  <c r="N12018" i="19"/>
  <c r="N12019" i="19"/>
  <c r="N12020" i="19"/>
  <c r="N12021" i="19"/>
  <c r="N12022" i="19"/>
  <c r="N12023" i="19"/>
  <c r="N12024" i="19"/>
  <c r="N12025" i="19"/>
  <c r="N12026" i="19"/>
  <c r="N12027" i="19"/>
  <c r="N12028" i="19"/>
  <c r="N12029" i="19"/>
  <c r="N12030" i="19"/>
  <c r="N12031" i="19"/>
  <c r="N12032" i="19"/>
  <c r="N12033" i="19"/>
  <c r="N12034" i="19"/>
  <c r="N12035" i="19"/>
  <c r="N12036" i="19"/>
  <c r="N12037" i="19"/>
  <c r="N12038" i="19"/>
  <c r="N12039" i="19"/>
  <c r="N12040" i="19"/>
  <c r="N12041" i="19"/>
  <c r="N12042" i="19"/>
  <c r="N12043" i="19"/>
  <c r="N12044" i="19"/>
  <c r="N12045" i="19"/>
  <c r="N12046" i="19"/>
  <c r="N12047" i="19"/>
  <c r="N12048" i="19"/>
  <c r="N12049" i="19"/>
  <c r="N12050" i="19"/>
  <c r="N12051" i="19"/>
  <c r="N12052" i="19"/>
  <c r="N12053" i="19"/>
  <c r="N12054" i="19"/>
  <c r="N12055" i="19"/>
  <c r="N12056" i="19"/>
  <c r="N12057" i="19"/>
  <c r="N12058" i="19"/>
  <c r="N12059" i="19"/>
  <c r="N12060" i="19"/>
  <c r="N12061" i="19"/>
  <c r="N12062" i="19"/>
  <c r="N12063" i="19"/>
  <c r="N12064" i="19"/>
  <c r="N12065" i="19"/>
  <c r="N12066" i="19"/>
  <c r="N12067" i="19"/>
  <c r="N12068" i="19"/>
  <c r="N12069" i="19"/>
  <c r="N12070" i="19"/>
  <c r="N12071" i="19"/>
  <c r="N12072" i="19"/>
  <c r="N12073" i="19"/>
  <c r="N12074" i="19"/>
  <c r="N12075" i="19"/>
  <c r="N12076" i="19"/>
  <c r="N12077" i="19"/>
  <c r="N12078" i="19"/>
  <c r="N12079" i="19"/>
  <c r="N12080" i="19"/>
  <c r="N12081" i="19"/>
  <c r="N12082" i="19"/>
  <c r="N12083" i="19"/>
  <c r="N12084" i="19"/>
  <c r="N12085" i="19"/>
  <c r="N12086" i="19"/>
  <c r="N12087" i="19"/>
  <c r="N12088" i="19"/>
  <c r="N12089" i="19"/>
  <c r="N12090" i="19"/>
  <c r="N12091" i="19"/>
  <c r="N12092" i="19"/>
  <c r="N12093" i="19"/>
  <c r="N12094" i="19"/>
  <c r="N12095" i="19"/>
  <c r="N12096" i="19"/>
  <c r="N12097" i="19"/>
  <c r="N12098" i="19"/>
  <c r="N12099" i="19"/>
  <c r="N12100" i="19"/>
  <c r="N12101" i="19"/>
  <c r="N12102" i="19"/>
  <c r="N12103" i="19"/>
  <c r="N12104" i="19"/>
  <c r="N12105" i="19"/>
  <c r="N12106" i="19"/>
  <c r="N12107" i="19"/>
  <c r="N12108" i="19"/>
  <c r="N12109" i="19"/>
  <c r="N12110" i="19"/>
  <c r="N12111" i="19"/>
  <c r="N12112" i="19"/>
  <c r="N12113" i="19"/>
  <c r="N12114" i="19"/>
  <c r="N12115" i="19"/>
  <c r="N12116" i="19"/>
  <c r="N12117" i="19"/>
  <c r="N12118" i="19"/>
  <c r="N12119" i="19"/>
  <c r="N12120" i="19"/>
  <c r="N12121" i="19"/>
  <c r="N12122" i="19"/>
  <c r="N12123" i="19"/>
  <c r="N12124" i="19"/>
  <c r="N12125" i="19"/>
  <c r="N12126" i="19"/>
  <c r="N12127" i="19"/>
  <c r="N12128" i="19"/>
  <c r="N12129" i="19"/>
  <c r="N12130" i="19"/>
  <c r="N12131" i="19"/>
  <c r="N12132" i="19"/>
  <c r="N12133" i="19"/>
  <c r="N12134" i="19"/>
  <c r="N12135" i="19"/>
  <c r="N12136" i="19"/>
  <c r="N12137" i="19"/>
  <c r="N12138" i="19"/>
  <c r="N12139" i="19"/>
  <c r="N12140" i="19"/>
  <c r="N12141" i="19"/>
  <c r="N12142" i="19"/>
  <c r="N12143" i="19"/>
  <c r="N12144" i="19"/>
  <c r="N12145" i="19"/>
  <c r="N12146" i="19"/>
  <c r="N12147" i="19"/>
  <c r="N12148" i="19"/>
  <c r="N12149" i="19"/>
  <c r="N12150" i="19"/>
  <c r="N12151" i="19"/>
  <c r="N12152" i="19"/>
  <c r="N12153" i="19"/>
  <c r="N12154" i="19"/>
  <c r="N12155" i="19"/>
  <c r="N12156" i="19"/>
  <c r="N12157" i="19"/>
  <c r="N12158" i="19"/>
  <c r="N12159" i="19"/>
  <c r="N12160" i="19"/>
  <c r="N12161" i="19"/>
  <c r="N12162" i="19"/>
  <c r="N12163" i="19"/>
  <c r="N12164" i="19"/>
  <c r="N12165" i="19"/>
  <c r="N12166" i="19"/>
  <c r="N12167" i="19"/>
  <c r="N12168" i="19"/>
  <c r="N12169" i="19"/>
  <c r="N12170" i="19"/>
  <c r="N12171" i="19"/>
  <c r="N12172" i="19"/>
  <c r="N12173" i="19"/>
  <c r="N12174" i="19"/>
  <c r="N12175" i="19"/>
  <c r="N12176" i="19"/>
  <c r="N12177" i="19"/>
  <c r="N12178" i="19"/>
  <c r="N12179" i="19"/>
  <c r="N12180" i="19"/>
  <c r="N12181" i="19"/>
  <c r="N12182" i="19"/>
  <c r="N12183" i="19"/>
  <c r="N12184" i="19"/>
  <c r="N12185" i="19"/>
  <c r="N12186" i="19"/>
  <c r="N12187" i="19"/>
  <c r="N12188" i="19"/>
  <c r="N12189" i="19"/>
  <c r="N12190" i="19"/>
  <c r="N12191" i="19"/>
  <c r="N12192" i="19"/>
  <c r="N12193" i="19"/>
  <c r="N12194" i="19"/>
  <c r="N12195" i="19"/>
  <c r="N12196" i="19"/>
  <c r="N12197" i="19"/>
  <c r="N12198" i="19"/>
  <c r="N12199" i="19"/>
  <c r="N12200" i="19"/>
  <c r="N12201" i="19"/>
  <c r="N12202" i="19"/>
  <c r="N12203" i="19"/>
  <c r="N12204" i="19"/>
  <c r="N12205" i="19"/>
  <c r="N12206" i="19"/>
  <c r="N12207" i="19"/>
  <c r="N12208" i="19"/>
  <c r="N12209" i="19"/>
  <c r="N12210" i="19"/>
  <c r="N12211" i="19"/>
  <c r="N12212" i="19"/>
  <c r="N12213" i="19"/>
  <c r="N12214" i="19"/>
  <c r="N12215" i="19"/>
  <c r="N12216" i="19"/>
  <c r="N12217" i="19"/>
  <c r="N12218" i="19"/>
  <c r="N12219" i="19"/>
  <c r="N12220" i="19"/>
  <c r="N12221" i="19"/>
  <c r="N12222" i="19"/>
  <c r="N12223" i="19"/>
  <c r="N12224" i="19"/>
  <c r="N12225" i="19"/>
  <c r="N12226" i="19"/>
  <c r="N12227" i="19"/>
  <c r="N12228" i="19"/>
  <c r="N12229" i="19"/>
  <c r="N12230" i="19"/>
  <c r="N12231" i="19"/>
  <c r="N12232" i="19"/>
  <c r="N12233" i="19"/>
  <c r="N12234" i="19"/>
  <c r="N12235" i="19"/>
  <c r="N12236" i="19"/>
  <c r="N12237" i="19"/>
  <c r="N12238" i="19"/>
  <c r="N12239" i="19"/>
  <c r="N12240" i="19"/>
  <c r="N12241" i="19"/>
  <c r="N12242" i="19"/>
  <c r="N12243" i="19"/>
  <c r="N12244" i="19"/>
  <c r="N12245" i="19"/>
  <c r="N12246" i="19"/>
  <c r="N12247" i="19"/>
  <c r="N12248" i="19"/>
  <c r="N12249" i="19"/>
  <c r="N12250" i="19"/>
  <c r="N12251" i="19"/>
  <c r="N12252" i="19"/>
  <c r="N12253" i="19"/>
  <c r="N12254" i="19"/>
  <c r="N12255" i="19"/>
  <c r="N12256" i="19"/>
  <c r="N12257" i="19"/>
  <c r="N12258" i="19"/>
  <c r="N12259" i="19"/>
  <c r="N12260" i="19"/>
  <c r="N12261" i="19"/>
  <c r="N12262" i="19"/>
  <c r="N12263" i="19"/>
  <c r="N12264" i="19"/>
  <c r="N12265" i="19"/>
  <c r="N12266" i="19"/>
  <c r="N12267" i="19"/>
  <c r="N12268" i="19"/>
  <c r="N12269" i="19"/>
  <c r="N12270" i="19"/>
  <c r="N12271" i="19"/>
  <c r="N12272" i="19"/>
  <c r="N12273" i="19"/>
  <c r="N12274" i="19"/>
  <c r="N12275" i="19"/>
  <c r="N12276" i="19"/>
  <c r="N12277" i="19"/>
  <c r="N12278" i="19"/>
  <c r="N12279" i="19"/>
  <c r="N12280" i="19"/>
  <c r="N12281" i="19"/>
  <c r="N12282" i="19"/>
  <c r="N12283" i="19"/>
  <c r="N12284" i="19"/>
  <c r="N12285" i="19"/>
  <c r="N12286" i="19"/>
  <c r="N12287" i="19"/>
  <c r="N12288" i="19"/>
  <c r="N12289" i="19"/>
  <c r="N12290" i="19"/>
  <c r="N12291" i="19"/>
  <c r="N12292" i="19"/>
  <c r="N12293" i="19"/>
  <c r="N12294" i="19"/>
  <c r="N12295" i="19"/>
  <c r="N12296" i="19"/>
  <c r="N12297" i="19"/>
  <c r="N12298" i="19"/>
  <c r="N12299" i="19"/>
  <c r="N12300" i="19"/>
  <c r="N12301" i="19"/>
  <c r="N12302" i="19"/>
  <c r="N12303" i="19"/>
  <c r="N12304" i="19"/>
  <c r="N12305" i="19"/>
  <c r="N12306" i="19"/>
  <c r="N12307" i="19"/>
  <c r="N12308" i="19"/>
  <c r="N12309" i="19"/>
  <c r="N12310" i="19"/>
  <c r="N12311" i="19"/>
  <c r="N12312" i="19"/>
  <c r="N12313" i="19"/>
  <c r="N12314" i="19"/>
  <c r="N12315" i="19"/>
  <c r="N12316" i="19"/>
  <c r="N12317" i="19"/>
  <c r="N12318" i="19"/>
  <c r="N12319" i="19"/>
  <c r="N12320" i="19"/>
  <c r="N12321" i="19"/>
  <c r="N12322" i="19"/>
  <c r="N12323" i="19"/>
  <c r="N12324" i="19"/>
  <c r="N12325" i="19"/>
  <c r="N12326" i="19"/>
  <c r="N12327" i="19"/>
  <c r="N12328" i="19"/>
  <c r="N12329" i="19"/>
  <c r="N12330" i="19"/>
  <c r="N12331" i="19"/>
  <c r="N12332" i="19"/>
  <c r="N12333" i="19"/>
  <c r="N12334" i="19"/>
  <c r="N12335" i="19"/>
  <c r="N12336" i="19"/>
  <c r="N12337" i="19"/>
  <c r="N12338" i="19"/>
  <c r="N12339" i="19"/>
  <c r="N12340" i="19"/>
  <c r="N12341" i="19"/>
  <c r="N12342" i="19"/>
  <c r="N12343" i="19"/>
  <c r="N12344" i="19"/>
  <c r="N12345" i="19"/>
  <c r="N12346" i="19"/>
  <c r="N12347" i="19"/>
  <c r="N12348" i="19"/>
  <c r="N12349" i="19"/>
  <c r="N12350" i="19"/>
  <c r="N12351" i="19"/>
  <c r="N12352" i="19"/>
  <c r="N12353" i="19"/>
  <c r="N12354" i="19"/>
  <c r="N12355" i="19"/>
  <c r="N12356" i="19"/>
  <c r="N12357" i="19"/>
  <c r="N12358" i="19"/>
  <c r="N12359" i="19"/>
  <c r="N12360" i="19"/>
  <c r="N12361" i="19"/>
  <c r="N12362" i="19"/>
  <c r="N12363" i="19"/>
  <c r="N12364" i="19"/>
  <c r="N12365" i="19"/>
  <c r="N12366" i="19"/>
  <c r="N12367" i="19"/>
  <c r="N12368" i="19"/>
  <c r="N12369" i="19"/>
  <c r="N12370" i="19"/>
  <c r="N12371" i="19"/>
  <c r="N12372" i="19"/>
  <c r="N12373" i="19"/>
  <c r="N12374" i="19"/>
  <c r="N12375" i="19"/>
  <c r="N12376" i="19"/>
  <c r="N12377" i="19"/>
  <c r="N12378" i="19"/>
  <c r="N12379" i="19"/>
  <c r="N12380" i="19"/>
  <c r="N12381" i="19"/>
  <c r="N12382" i="19"/>
  <c r="N12383" i="19"/>
  <c r="N12384" i="19"/>
  <c r="N12385" i="19"/>
  <c r="N12386" i="19"/>
  <c r="N12387" i="19"/>
  <c r="N12388" i="19"/>
  <c r="N12389" i="19"/>
  <c r="N12390" i="19"/>
  <c r="N12391" i="19"/>
  <c r="N12392" i="19"/>
  <c r="N12393" i="19"/>
  <c r="N12394" i="19"/>
  <c r="N12395" i="19"/>
  <c r="N12396" i="19"/>
  <c r="N12397" i="19"/>
  <c r="N12398" i="19"/>
  <c r="N12399" i="19"/>
  <c r="N12400" i="19"/>
  <c r="N12401" i="19"/>
  <c r="N12402" i="19"/>
  <c r="N12403" i="19"/>
  <c r="N12404" i="19"/>
  <c r="N12405" i="19"/>
  <c r="N12406" i="19"/>
  <c r="N12407" i="19"/>
  <c r="N12408" i="19"/>
  <c r="N12409" i="19"/>
  <c r="N12410" i="19"/>
  <c r="N12411" i="19"/>
  <c r="N12412" i="19"/>
  <c r="N12413" i="19"/>
  <c r="N12414" i="19"/>
  <c r="N12415" i="19"/>
  <c r="N12416" i="19"/>
  <c r="N12417" i="19"/>
  <c r="N12418" i="19"/>
  <c r="N12419" i="19"/>
  <c r="N12420" i="19"/>
  <c r="N12421" i="19"/>
  <c r="N12422" i="19"/>
  <c r="N12423" i="19"/>
  <c r="N12424" i="19"/>
  <c r="N12425" i="19"/>
  <c r="N12426" i="19"/>
  <c r="N12427" i="19"/>
  <c r="N12428" i="19"/>
  <c r="N12429" i="19"/>
  <c r="N12430" i="19"/>
  <c r="N12431" i="19"/>
  <c r="N12432" i="19"/>
  <c r="N12433" i="19"/>
  <c r="N12434" i="19"/>
  <c r="N12435" i="19"/>
  <c r="N12436" i="19"/>
  <c r="N12437" i="19"/>
  <c r="N12438" i="19"/>
  <c r="N12439" i="19"/>
  <c r="N12440" i="19"/>
  <c r="N12441" i="19"/>
  <c r="N12442" i="19"/>
  <c r="N12443" i="19"/>
  <c r="N12444" i="19"/>
  <c r="N12445" i="19"/>
  <c r="N12446" i="19"/>
  <c r="N12447" i="19"/>
  <c r="N12448" i="19"/>
  <c r="N12449" i="19"/>
  <c r="N12450" i="19"/>
  <c r="N12451" i="19"/>
  <c r="N12452" i="19"/>
  <c r="N12453" i="19"/>
  <c r="N12454" i="19"/>
  <c r="N12455" i="19"/>
  <c r="N12456" i="19"/>
  <c r="N12457" i="19"/>
  <c r="N12458" i="19"/>
  <c r="N12459" i="19"/>
  <c r="N12460" i="19"/>
  <c r="N12461" i="19"/>
  <c r="N12462" i="19"/>
  <c r="N12463" i="19"/>
  <c r="N12464" i="19"/>
  <c r="N12465" i="19"/>
  <c r="N12466" i="19"/>
  <c r="N12467" i="19"/>
  <c r="N12468" i="19"/>
  <c r="N12469" i="19"/>
  <c r="N12470" i="19"/>
  <c r="N12471" i="19"/>
  <c r="N12472" i="19"/>
  <c r="N12473" i="19"/>
  <c r="N12474" i="19"/>
  <c r="N12475" i="19"/>
  <c r="N12476" i="19"/>
  <c r="N12477" i="19"/>
  <c r="N12478" i="19"/>
  <c r="N12479" i="19"/>
  <c r="N12480" i="19"/>
  <c r="N12481" i="19"/>
  <c r="N12482" i="19"/>
  <c r="N12483" i="19"/>
  <c r="N12484" i="19"/>
  <c r="N12485" i="19"/>
  <c r="N12486" i="19"/>
  <c r="N12487" i="19"/>
  <c r="N12488" i="19"/>
  <c r="N12489" i="19"/>
  <c r="N12490" i="19"/>
  <c r="N12491" i="19"/>
  <c r="N12492" i="19"/>
  <c r="N12493" i="19"/>
  <c r="N12494" i="19"/>
  <c r="N12495" i="19"/>
  <c r="N12496" i="19"/>
  <c r="N12497" i="19"/>
  <c r="N12498" i="19"/>
  <c r="N12499" i="19"/>
  <c r="N12500" i="19"/>
  <c r="N12501" i="19"/>
  <c r="N12502" i="19"/>
  <c r="N12503" i="19"/>
  <c r="N12504" i="19"/>
  <c r="N12505" i="19"/>
  <c r="N12506" i="19"/>
  <c r="N12507" i="19"/>
  <c r="N12508" i="19"/>
  <c r="N12509" i="19"/>
  <c r="N12510" i="19"/>
  <c r="N12511" i="19"/>
  <c r="N12512" i="19"/>
  <c r="N12513" i="19"/>
  <c r="N12514" i="19"/>
  <c r="N12515" i="19"/>
  <c r="N12516" i="19"/>
  <c r="N12517" i="19"/>
  <c r="N12518" i="19"/>
  <c r="N12519" i="19"/>
  <c r="N12520" i="19"/>
  <c r="N12521" i="19"/>
  <c r="N12522" i="19"/>
  <c r="N12523" i="19"/>
  <c r="N12524" i="19"/>
  <c r="N12525" i="19"/>
  <c r="N12526" i="19"/>
  <c r="N12527" i="19"/>
  <c r="N12528" i="19"/>
  <c r="N12529" i="19"/>
  <c r="N12530" i="19"/>
  <c r="N12531" i="19"/>
  <c r="N12532" i="19"/>
  <c r="N12533" i="19"/>
  <c r="N12534" i="19"/>
  <c r="N12535" i="19"/>
  <c r="N12536" i="19"/>
  <c r="N12537" i="19"/>
  <c r="N12538" i="19"/>
  <c r="N12539" i="19"/>
  <c r="N12540" i="19"/>
  <c r="N12541" i="19"/>
  <c r="N12542" i="19"/>
  <c r="N12543" i="19"/>
  <c r="N12544" i="19"/>
  <c r="N12545" i="19"/>
  <c r="N12546" i="19"/>
  <c r="N12547" i="19"/>
  <c r="N12548" i="19"/>
  <c r="N12549" i="19"/>
  <c r="N12550" i="19"/>
  <c r="N12551" i="19"/>
  <c r="N12552" i="19"/>
  <c r="N12553" i="19"/>
  <c r="N12554" i="19"/>
  <c r="N12555" i="19"/>
  <c r="N12556" i="19"/>
  <c r="N12557" i="19"/>
  <c r="N12558" i="19"/>
  <c r="N12559" i="19"/>
  <c r="N12560" i="19"/>
  <c r="N12561" i="19"/>
  <c r="N12562" i="19"/>
  <c r="N12563" i="19"/>
  <c r="N12564" i="19"/>
  <c r="N12565" i="19"/>
  <c r="N12566" i="19"/>
  <c r="N12567" i="19"/>
  <c r="N12568" i="19"/>
  <c r="N12569" i="19"/>
  <c r="N12570" i="19"/>
  <c r="N12571" i="19"/>
  <c r="N12572" i="19"/>
  <c r="N12573" i="19"/>
  <c r="N12574" i="19"/>
  <c r="N12575" i="19"/>
  <c r="N12576" i="19"/>
  <c r="N12577" i="19"/>
  <c r="N12578" i="19"/>
  <c r="N12579" i="19"/>
  <c r="N12580" i="19"/>
  <c r="N12581" i="19"/>
  <c r="N12582" i="19"/>
  <c r="N12583" i="19"/>
  <c r="N12584" i="19"/>
  <c r="N12585" i="19"/>
  <c r="N12586" i="19"/>
  <c r="N12587" i="19"/>
  <c r="N12588" i="19"/>
  <c r="N12589" i="19"/>
  <c r="N12590" i="19"/>
  <c r="N12591" i="19"/>
  <c r="N12592" i="19"/>
  <c r="N12593" i="19"/>
  <c r="N12594" i="19"/>
  <c r="N12595" i="19"/>
  <c r="N12596" i="19"/>
  <c r="N12597" i="19"/>
  <c r="N12598" i="19"/>
  <c r="N12599" i="19"/>
  <c r="N12600" i="19"/>
  <c r="N12601" i="19"/>
  <c r="N12602" i="19"/>
  <c r="N12603" i="19"/>
  <c r="N12604" i="19"/>
  <c r="N12605" i="19"/>
  <c r="N12606" i="19"/>
  <c r="N12607" i="19"/>
  <c r="N12608" i="19"/>
  <c r="N12609" i="19"/>
  <c r="N12610" i="19"/>
  <c r="N12611" i="19"/>
  <c r="N12612" i="19"/>
  <c r="N12613" i="19"/>
  <c r="N12614" i="19"/>
  <c r="N12615" i="19"/>
  <c r="N12616" i="19"/>
  <c r="N12617" i="19"/>
  <c r="N12618" i="19"/>
  <c r="N12619" i="19"/>
  <c r="N12620" i="19"/>
  <c r="N12621" i="19"/>
  <c r="N12622" i="19"/>
  <c r="N12623" i="19"/>
  <c r="N12624" i="19"/>
  <c r="N12625" i="19"/>
  <c r="N12626" i="19"/>
  <c r="N12627" i="19"/>
  <c r="N12628" i="19"/>
  <c r="N12629" i="19"/>
  <c r="N12630" i="19"/>
  <c r="N12631" i="19"/>
  <c r="N12632" i="19"/>
  <c r="N12633" i="19"/>
  <c r="N12634" i="19"/>
  <c r="N12635" i="19"/>
  <c r="N12636" i="19"/>
  <c r="N12637" i="19"/>
  <c r="N12638" i="19"/>
  <c r="N12639" i="19"/>
  <c r="N12640" i="19"/>
  <c r="N12641" i="19"/>
  <c r="N12642" i="19"/>
  <c r="N12643" i="19"/>
  <c r="N12644" i="19"/>
  <c r="N12645" i="19"/>
  <c r="N12646" i="19"/>
  <c r="N12647" i="19"/>
  <c r="N12648" i="19"/>
  <c r="N12649" i="19"/>
  <c r="N12650" i="19"/>
  <c r="N12651" i="19"/>
  <c r="N12652" i="19"/>
  <c r="N12653" i="19"/>
  <c r="N12654" i="19"/>
  <c r="N12655" i="19"/>
  <c r="N12656" i="19"/>
  <c r="N12657" i="19"/>
  <c r="N12658" i="19"/>
  <c r="N12659" i="19"/>
  <c r="N12660" i="19"/>
  <c r="N12661" i="19"/>
  <c r="N12662" i="19"/>
  <c r="N12663" i="19"/>
  <c r="N12664" i="19"/>
  <c r="N12665" i="19"/>
  <c r="N12666" i="19"/>
  <c r="N12667" i="19"/>
  <c r="N12668" i="19"/>
  <c r="N12669" i="19"/>
  <c r="N12670" i="19"/>
  <c r="N12671" i="19"/>
  <c r="N12672" i="19"/>
  <c r="N12673" i="19"/>
  <c r="N12674" i="19"/>
  <c r="N12675" i="19"/>
  <c r="N12676" i="19"/>
  <c r="N12677" i="19"/>
  <c r="N12678" i="19"/>
  <c r="N12679" i="19"/>
  <c r="N12680" i="19"/>
  <c r="N12681" i="19"/>
  <c r="N12682" i="19"/>
  <c r="N12683" i="19"/>
  <c r="N12684" i="19"/>
  <c r="N12685" i="19"/>
  <c r="N12686" i="19"/>
  <c r="N12687" i="19"/>
  <c r="N12688" i="19"/>
  <c r="N12689" i="19"/>
  <c r="N12690" i="19"/>
  <c r="N12691" i="19"/>
  <c r="N12692" i="19"/>
  <c r="N12693" i="19"/>
  <c r="N12694" i="19"/>
  <c r="N12695" i="19"/>
  <c r="N12696" i="19"/>
  <c r="N12697" i="19"/>
  <c r="N12698" i="19"/>
  <c r="N12699" i="19"/>
  <c r="N12700" i="19"/>
  <c r="N12701" i="19"/>
  <c r="N12702" i="19"/>
  <c r="N12703" i="19"/>
  <c r="N12704" i="19"/>
  <c r="N12705" i="19"/>
  <c r="N12706" i="19"/>
  <c r="N12707" i="19"/>
  <c r="N12708" i="19"/>
  <c r="N12709" i="19"/>
  <c r="N12710" i="19"/>
  <c r="N12711" i="19"/>
  <c r="N12712" i="19"/>
  <c r="N12713" i="19"/>
  <c r="N12714" i="19"/>
  <c r="N12715" i="19"/>
  <c r="N12716" i="19"/>
  <c r="N12717" i="19"/>
  <c r="N12718" i="19"/>
  <c r="N12719" i="19"/>
  <c r="N12720" i="19"/>
  <c r="N12721" i="19"/>
  <c r="N12722" i="19"/>
  <c r="N12723" i="19"/>
  <c r="N12724" i="19"/>
  <c r="N12725" i="19"/>
  <c r="N12726" i="19"/>
  <c r="N12727" i="19"/>
  <c r="N12728" i="19"/>
  <c r="N12729" i="19"/>
  <c r="N12730" i="19"/>
  <c r="N12731" i="19"/>
  <c r="N12732" i="19"/>
  <c r="N12733" i="19"/>
  <c r="N12734" i="19"/>
  <c r="N12735" i="19"/>
  <c r="N12736" i="19"/>
  <c r="N12737" i="19"/>
  <c r="N12738" i="19"/>
  <c r="N12739" i="19"/>
  <c r="N12740" i="19"/>
  <c r="N12741" i="19"/>
  <c r="N12742" i="19"/>
  <c r="N12743" i="19"/>
  <c r="N12744" i="19"/>
  <c r="N12745" i="19"/>
  <c r="N12746" i="19"/>
  <c r="N12747" i="19"/>
  <c r="N12748" i="19"/>
  <c r="N12749" i="19"/>
  <c r="N12750" i="19"/>
  <c r="N12751" i="19"/>
  <c r="N12752" i="19"/>
  <c r="N12753" i="19"/>
  <c r="N12754" i="19"/>
  <c r="N12755" i="19"/>
  <c r="N12756" i="19"/>
  <c r="N12757" i="19"/>
  <c r="N12758" i="19"/>
  <c r="N12759" i="19"/>
  <c r="N12760" i="19"/>
  <c r="N12761" i="19"/>
  <c r="N12762" i="19"/>
  <c r="N12763" i="19"/>
  <c r="N12764" i="19"/>
  <c r="N12765" i="19"/>
  <c r="N12766" i="19"/>
  <c r="N12767" i="19"/>
  <c r="N12768" i="19"/>
  <c r="N12769" i="19"/>
  <c r="N12770" i="19"/>
  <c r="N12771" i="19"/>
  <c r="N12772" i="19"/>
  <c r="N12773" i="19"/>
  <c r="N12774" i="19"/>
  <c r="N12775" i="19"/>
  <c r="N12776" i="19"/>
  <c r="N12777" i="19"/>
  <c r="N12778" i="19"/>
  <c r="N12779" i="19"/>
  <c r="N12780" i="19"/>
  <c r="N12781" i="19"/>
  <c r="N12782" i="19"/>
  <c r="N12783" i="19"/>
  <c r="N12784" i="19"/>
  <c r="N12785" i="19"/>
  <c r="N12786" i="19"/>
  <c r="N12787" i="19"/>
  <c r="N12788" i="19"/>
  <c r="N12789" i="19"/>
  <c r="N12790" i="19"/>
  <c r="N12791" i="19"/>
  <c r="N12792" i="19"/>
  <c r="N12793" i="19"/>
  <c r="N12794" i="19"/>
  <c r="N12795" i="19"/>
  <c r="N12796" i="19"/>
  <c r="N12797" i="19"/>
  <c r="N12798" i="19"/>
  <c r="N12799" i="19"/>
  <c r="N12800" i="19"/>
  <c r="N12801" i="19"/>
  <c r="N12802" i="19"/>
  <c r="N12803" i="19"/>
  <c r="N12804" i="19"/>
  <c r="N12805" i="19"/>
  <c r="N12806" i="19"/>
  <c r="N12807" i="19"/>
  <c r="N12808" i="19"/>
  <c r="N12809" i="19"/>
  <c r="N12810" i="19"/>
  <c r="N12811" i="19"/>
  <c r="N12812" i="19"/>
  <c r="N12813" i="19"/>
  <c r="N12814" i="19"/>
  <c r="N12815" i="19"/>
  <c r="N12816" i="19"/>
  <c r="N12817" i="19"/>
  <c r="N12818" i="19"/>
  <c r="N12819" i="19"/>
  <c r="N12820" i="19"/>
  <c r="N12821" i="19"/>
  <c r="N12822" i="19"/>
  <c r="N12823" i="19"/>
  <c r="N12824" i="19"/>
  <c r="N12825" i="19"/>
  <c r="N12826" i="19"/>
  <c r="N12827" i="19"/>
  <c r="N12828" i="19"/>
  <c r="N12829" i="19"/>
  <c r="N12830" i="19"/>
  <c r="N12831" i="19"/>
  <c r="N12832" i="19"/>
  <c r="N12833" i="19"/>
  <c r="N12834" i="19"/>
  <c r="N12835" i="19"/>
  <c r="N12836" i="19"/>
  <c r="N12837" i="19"/>
  <c r="N12838" i="19"/>
  <c r="N12839" i="19"/>
  <c r="N12840" i="19"/>
  <c r="N12841" i="19"/>
  <c r="N12842" i="19"/>
  <c r="N12843" i="19"/>
  <c r="N12844" i="19"/>
  <c r="N12845" i="19"/>
  <c r="N12846" i="19"/>
  <c r="N12847" i="19"/>
  <c r="N12848" i="19"/>
  <c r="N12849" i="19"/>
  <c r="N12850" i="19"/>
  <c r="N12851" i="19"/>
  <c r="N12852" i="19"/>
  <c r="N12853" i="19"/>
  <c r="N12854" i="19"/>
  <c r="N12855" i="19"/>
  <c r="N12856" i="19"/>
  <c r="N12857" i="19"/>
  <c r="N12858" i="19"/>
  <c r="N12859" i="19"/>
  <c r="N12860" i="19"/>
  <c r="N12861" i="19"/>
  <c r="N12862" i="19"/>
  <c r="N12863" i="19"/>
  <c r="N12864" i="19"/>
  <c r="N12865" i="19"/>
  <c r="N12866" i="19"/>
  <c r="N12867" i="19"/>
  <c r="N12868" i="19"/>
  <c r="N12869" i="19"/>
  <c r="N12870" i="19"/>
  <c r="N12871" i="19"/>
  <c r="N12872" i="19"/>
  <c r="N12873" i="19"/>
  <c r="N12874" i="19"/>
  <c r="N12875" i="19"/>
  <c r="N12876" i="19"/>
  <c r="N12877" i="19"/>
  <c r="N12878" i="19"/>
  <c r="N12879" i="19"/>
  <c r="N12880" i="19"/>
  <c r="N12881" i="19"/>
  <c r="N12882" i="19"/>
  <c r="N12883" i="19"/>
  <c r="N12884" i="19"/>
  <c r="N12885" i="19"/>
  <c r="N12886" i="19"/>
  <c r="N12887" i="19"/>
  <c r="N12888" i="19"/>
  <c r="N12889" i="19"/>
  <c r="N12890" i="19"/>
  <c r="N12891" i="19"/>
  <c r="N12892" i="19"/>
  <c r="N12893" i="19"/>
  <c r="N12894" i="19"/>
  <c r="N12895" i="19"/>
  <c r="N12896" i="19"/>
  <c r="N12897" i="19"/>
  <c r="N12898" i="19"/>
  <c r="N12899" i="19"/>
  <c r="N12900" i="19"/>
  <c r="N12901" i="19"/>
  <c r="N12902" i="19"/>
  <c r="N12903" i="19"/>
  <c r="N12904" i="19"/>
  <c r="N12905" i="19"/>
  <c r="N12906" i="19"/>
  <c r="N12907" i="19"/>
  <c r="N12908" i="19"/>
  <c r="N12909" i="19"/>
  <c r="N12910" i="19"/>
  <c r="N12911" i="19"/>
  <c r="N12912" i="19"/>
  <c r="N12913" i="19"/>
  <c r="N12914" i="19"/>
  <c r="N12915" i="19"/>
  <c r="N12916" i="19"/>
  <c r="N12917" i="19"/>
  <c r="N12918" i="19"/>
  <c r="N12919" i="19"/>
  <c r="N12920" i="19"/>
  <c r="N12921" i="19"/>
  <c r="N12922" i="19"/>
  <c r="N12923" i="19"/>
  <c r="N12924" i="19"/>
  <c r="N12925" i="19"/>
  <c r="N12926" i="19"/>
  <c r="N12927" i="19"/>
  <c r="N12928" i="19"/>
  <c r="N12929" i="19"/>
  <c r="N12930" i="19"/>
  <c r="N12931" i="19"/>
  <c r="N12932" i="19"/>
  <c r="N12933" i="19"/>
  <c r="N12934" i="19"/>
  <c r="N12935" i="19"/>
  <c r="N12936" i="19"/>
  <c r="N12937" i="19"/>
  <c r="N12938" i="19"/>
  <c r="N12939" i="19"/>
  <c r="N12940" i="19"/>
  <c r="N12941" i="19"/>
  <c r="N12942" i="19"/>
  <c r="N12943" i="19"/>
  <c r="N12944" i="19"/>
  <c r="N12945" i="19"/>
  <c r="N12946" i="19"/>
  <c r="N12947" i="19"/>
  <c r="N12948" i="19"/>
  <c r="N12949" i="19"/>
  <c r="N12950" i="19"/>
  <c r="N12951" i="19"/>
  <c r="N12952" i="19"/>
  <c r="N12953" i="19"/>
  <c r="N12954" i="19"/>
  <c r="N12955" i="19"/>
  <c r="N12956" i="19"/>
  <c r="N12957" i="19"/>
  <c r="N12958" i="19"/>
  <c r="N12959" i="19"/>
  <c r="N12960" i="19"/>
  <c r="N12961" i="19"/>
  <c r="N12962" i="19"/>
  <c r="N12963" i="19"/>
  <c r="N12964" i="19"/>
  <c r="N12965" i="19"/>
  <c r="N12966" i="19"/>
  <c r="N12967" i="19"/>
  <c r="N12968" i="19"/>
  <c r="N12969" i="19"/>
  <c r="N12970" i="19"/>
  <c r="N12971" i="19"/>
  <c r="N12972" i="19"/>
  <c r="N12973" i="19"/>
  <c r="N12974" i="19"/>
  <c r="N12975" i="19"/>
  <c r="N12976" i="19"/>
  <c r="N12977" i="19"/>
  <c r="N12978" i="19"/>
  <c r="N12979" i="19"/>
  <c r="N12980" i="19"/>
  <c r="N12981" i="19"/>
  <c r="N12982" i="19"/>
  <c r="N12983" i="19"/>
  <c r="N12984" i="19"/>
  <c r="N12985" i="19"/>
  <c r="N12986" i="19"/>
  <c r="N12987" i="19"/>
  <c r="N12988" i="19"/>
  <c r="N12989" i="19"/>
  <c r="N12990" i="19"/>
  <c r="N12991" i="19"/>
  <c r="N12992" i="19"/>
  <c r="N12993" i="19"/>
  <c r="N12994" i="19"/>
  <c r="N12995" i="19"/>
  <c r="N12996" i="19"/>
  <c r="N12997" i="19"/>
  <c r="N12998" i="19"/>
  <c r="N12999" i="19"/>
  <c r="N13000" i="19"/>
  <c r="N13001" i="19"/>
  <c r="N13002" i="19"/>
  <c r="N13003" i="19"/>
  <c r="N13004" i="19"/>
  <c r="N13005" i="19"/>
  <c r="N13006" i="19"/>
  <c r="N13007" i="19"/>
  <c r="N13008" i="19"/>
  <c r="N13009" i="19"/>
  <c r="N13010" i="19"/>
  <c r="N13011" i="19"/>
  <c r="N13012" i="19"/>
  <c r="N13013" i="19"/>
  <c r="N13014" i="19"/>
  <c r="N13015" i="19"/>
  <c r="N13016" i="19"/>
  <c r="N13017" i="19"/>
  <c r="N13018" i="19"/>
  <c r="N13019" i="19"/>
  <c r="N13020" i="19"/>
  <c r="N13021" i="19"/>
  <c r="N13022" i="19"/>
  <c r="N13023" i="19"/>
  <c r="N13024" i="19"/>
  <c r="N13025" i="19"/>
  <c r="N13026" i="19"/>
  <c r="N13027" i="19"/>
  <c r="N13028" i="19"/>
  <c r="N13029" i="19"/>
  <c r="N13030" i="19"/>
  <c r="N13031" i="19"/>
  <c r="N13032" i="19"/>
  <c r="N13033" i="19"/>
  <c r="N13034" i="19"/>
  <c r="N13035" i="19"/>
  <c r="N13036" i="19"/>
  <c r="N13037" i="19"/>
  <c r="N13038" i="19"/>
  <c r="N13039" i="19"/>
  <c r="N13040" i="19"/>
  <c r="N13041" i="19"/>
  <c r="N13042" i="19"/>
  <c r="N13043" i="19"/>
  <c r="N13044" i="19"/>
  <c r="N13045" i="19"/>
  <c r="N13046" i="19"/>
  <c r="N13047" i="19"/>
  <c r="N13048" i="19"/>
  <c r="N13049" i="19"/>
  <c r="N13050" i="19"/>
  <c r="N13051" i="19"/>
  <c r="N13052" i="19"/>
  <c r="N13053" i="19"/>
  <c r="N13054" i="19"/>
  <c r="N13055" i="19"/>
  <c r="N13056" i="19"/>
  <c r="N13057" i="19"/>
  <c r="N13058" i="19"/>
  <c r="N13059" i="19"/>
  <c r="N13060" i="19"/>
  <c r="N13061" i="19"/>
  <c r="N13062" i="19"/>
  <c r="N13063" i="19"/>
  <c r="N13064" i="19"/>
  <c r="N13065" i="19"/>
  <c r="N13066" i="19"/>
  <c r="N13067" i="19"/>
  <c r="N13068" i="19"/>
  <c r="N13069" i="19"/>
  <c r="N13070" i="19"/>
  <c r="N13071" i="19"/>
  <c r="N13072" i="19"/>
  <c r="N13073" i="19"/>
  <c r="N13074" i="19"/>
  <c r="N13075" i="19"/>
  <c r="N13076" i="19"/>
  <c r="N13077" i="19"/>
  <c r="N13078" i="19"/>
  <c r="N13079" i="19"/>
  <c r="N13080" i="19"/>
  <c r="N13081" i="19"/>
  <c r="N13082" i="19"/>
  <c r="N13083" i="19"/>
  <c r="N13084" i="19"/>
  <c r="N13085" i="19"/>
  <c r="N13086" i="19"/>
  <c r="N13087" i="19"/>
  <c r="N13088" i="19"/>
  <c r="N13089" i="19"/>
  <c r="N13090" i="19"/>
  <c r="N13091" i="19"/>
  <c r="N13092" i="19"/>
  <c r="N13093" i="19"/>
  <c r="N13094" i="19"/>
  <c r="N13095" i="19"/>
  <c r="N13096" i="19"/>
  <c r="N13097" i="19"/>
  <c r="N13098" i="19"/>
  <c r="N13099" i="19"/>
  <c r="N13100" i="19"/>
  <c r="N13101" i="19"/>
  <c r="N13102" i="19"/>
  <c r="N13103" i="19"/>
  <c r="N13104" i="19"/>
  <c r="N13105" i="19"/>
  <c r="N13106" i="19"/>
  <c r="N13107" i="19"/>
  <c r="N13108" i="19"/>
  <c r="N13109" i="19"/>
  <c r="N13110" i="19"/>
  <c r="N13111" i="19"/>
  <c r="N13112" i="19"/>
  <c r="N13113" i="19"/>
  <c r="N13114" i="19"/>
  <c r="N13115" i="19"/>
  <c r="N13116" i="19"/>
  <c r="N13117" i="19"/>
  <c r="N13118" i="19"/>
  <c r="N13119" i="19"/>
  <c r="N13120" i="19"/>
  <c r="N13121" i="19"/>
  <c r="N13122" i="19"/>
  <c r="N13123" i="19"/>
  <c r="N13124" i="19"/>
  <c r="N13125" i="19"/>
  <c r="N13126" i="19"/>
  <c r="N13127" i="19"/>
  <c r="N13128" i="19"/>
  <c r="N13129" i="19"/>
  <c r="N13130" i="19"/>
  <c r="N13131" i="19"/>
  <c r="N13132" i="19"/>
  <c r="N13133" i="19"/>
  <c r="N13134" i="19"/>
  <c r="N13135" i="19"/>
  <c r="N13136" i="19"/>
  <c r="N13137" i="19"/>
  <c r="N13138" i="19"/>
  <c r="N13139" i="19"/>
  <c r="N13140" i="19"/>
  <c r="N13141" i="19"/>
  <c r="N13142" i="19"/>
  <c r="N13143" i="19"/>
  <c r="N13144" i="19"/>
  <c r="N13145" i="19"/>
  <c r="N13146" i="19"/>
  <c r="N13147" i="19"/>
  <c r="N13148" i="19"/>
  <c r="N13149" i="19"/>
  <c r="N13150" i="19"/>
  <c r="N13151" i="19"/>
  <c r="N13152" i="19"/>
  <c r="N13153" i="19"/>
  <c r="N13154" i="19"/>
  <c r="N13155" i="19"/>
  <c r="N13156" i="19"/>
  <c r="N13157" i="19"/>
  <c r="N13158" i="19"/>
  <c r="N13159" i="19"/>
  <c r="N13160" i="19"/>
  <c r="N13161" i="19"/>
  <c r="N13162" i="19"/>
  <c r="N13163" i="19"/>
  <c r="N13164" i="19"/>
  <c r="N13165" i="19"/>
  <c r="N13166" i="19"/>
  <c r="N13167" i="19"/>
  <c r="N13168" i="19"/>
  <c r="N13169" i="19"/>
  <c r="N13170" i="19"/>
  <c r="N13171" i="19"/>
  <c r="N13172" i="19"/>
  <c r="N13173" i="19"/>
  <c r="N13174" i="19"/>
  <c r="N13175" i="19"/>
  <c r="N13176" i="19"/>
  <c r="N13177" i="19"/>
  <c r="N13178" i="19"/>
  <c r="N13179" i="19"/>
  <c r="N13180" i="19"/>
  <c r="N13181" i="19"/>
  <c r="N13182" i="19"/>
  <c r="N13183" i="19"/>
  <c r="N13184" i="19"/>
  <c r="N13185" i="19"/>
  <c r="N13186" i="19"/>
  <c r="N13187" i="19"/>
  <c r="N13188" i="19"/>
  <c r="N13189" i="19"/>
  <c r="N13190" i="19"/>
  <c r="N13191" i="19"/>
  <c r="N13192" i="19"/>
  <c r="N13193" i="19"/>
  <c r="N13194" i="19"/>
  <c r="N13195" i="19"/>
  <c r="N13196" i="19"/>
  <c r="N13197" i="19"/>
  <c r="N13198" i="19"/>
  <c r="N13199" i="19"/>
  <c r="N13200" i="19"/>
  <c r="N13201" i="19"/>
  <c r="N13202" i="19"/>
  <c r="N13203" i="19"/>
  <c r="N13204" i="19"/>
  <c r="N13205" i="19"/>
  <c r="N13206" i="19"/>
  <c r="N13207" i="19"/>
  <c r="N13208" i="19"/>
  <c r="N13209" i="19"/>
  <c r="N13210" i="19"/>
  <c r="N13211" i="19"/>
  <c r="N13212" i="19"/>
  <c r="N13213" i="19"/>
  <c r="N13214" i="19"/>
  <c r="N13215" i="19"/>
  <c r="N13216" i="19"/>
  <c r="N13217" i="19"/>
  <c r="N13218" i="19"/>
  <c r="N13219" i="19"/>
  <c r="N13220" i="19"/>
  <c r="N13221" i="19"/>
  <c r="N13222" i="19"/>
  <c r="N13223" i="19"/>
  <c r="N13224" i="19"/>
  <c r="N13225" i="19"/>
  <c r="N13226" i="19"/>
  <c r="N13227" i="19"/>
  <c r="N13228" i="19"/>
  <c r="N13229" i="19"/>
  <c r="N13230" i="19"/>
  <c r="N13231" i="19"/>
  <c r="N13232" i="19"/>
  <c r="N13233" i="19"/>
  <c r="N13234" i="19"/>
  <c r="N13235" i="19"/>
  <c r="N13236" i="19"/>
  <c r="N13237" i="19"/>
  <c r="N13238" i="19"/>
  <c r="N13239" i="19"/>
  <c r="N13240" i="19"/>
  <c r="N13241" i="19"/>
  <c r="N13242" i="19"/>
  <c r="N13243" i="19"/>
  <c r="N13244" i="19"/>
  <c r="N13245" i="19"/>
  <c r="N13246" i="19"/>
  <c r="N13247" i="19"/>
  <c r="N13248" i="19"/>
  <c r="N13249" i="19"/>
  <c r="N13250" i="19"/>
  <c r="N13251" i="19"/>
  <c r="N13252" i="19"/>
  <c r="N13253" i="19"/>
  <c r="N13254" i="19"/>
  <c r="N13255" i="19"/>
  <c r="N13256" i="19"/>
  <c r="N13257" i="19"/>
  <c r="N13258" i="19"/>
  <c r="N13259" i="19"/>
  <c r="N13260" i="19"/>
  <c r="N13261" i="19"/>
  <c r="N13262" i="19"/>
  <c r="N13263" i="19"/>
  <c r="N13264" i="19"/>
  <c r="N13265" i="19"/>
  <c r="N13266" i="19"/>
  <c r="N13267" i="19"/>
  <c r="N13268" i="19"/>
  <c r="N13269" i="19"/>
  <c r="N13270" i="19"/>
  <c r="N13271" i="19"/>
  <c r="N13272" i="19"/>
  <c r="N13273" i="19"/>
  <c r="N13274" i="19"/>
  <c r="N13275" i="19"/>
  <c r="N13276" i="19"/>
  <c r="N13277" i="19"/>
  <c r="N13278" i="19"/>
  <c r="N13279" i="19"/>
  <c r="N13280" i="19"/>
  <c r="N13281" i="19"/>
  <c r="N13282" i="19"/>
  <c r="N13283" i="19"/>
  <c r="N13284" i="19"/>
  <c r="N13285" i="19"/>
  <c r="N13286" i="19"/>
  <c r="N13287" i="19"/>
  <c r="N13288" i="19"/>
  <c r="N13289" i="19"/>
  <c r="N13290" i="19"/>
  <c r="N13291" i="19"/>
  <c r="N13292" i="19"/>
  <c r="N13293" i="19"/>
  <c r="N13294" i="19"/>
  <c r="N13295" i="19"/>
  <c r="N13296" i="19"/>
  <c r="N13297" i="19"/>
  <c r="N13298" i="19"/>
  <c r="N13299" i="19"/>
  <c r="N13300" i="19"/>
  <c r="N13301" i="19"/>
  <c r="N13302" i="19"/>
  <c r="N13303" i="19"/>
  <c r="N13304" i="19"/>
  <c r="N13305" i="19"/>
  <c r="N13306" i="19"/>
  <c r="N13307" i="19"/>
  <c r="N13308" i="19"/>
  <c r="N13309" i="19"/>
  <c r="N13310" i="19"/>
  <c r="N13311" i="19"/>
  <c r="N13312" i="19"/>
  <c r="N13313" i="19"/>
  <c r="N13314" i="19"/>
  <c r="N13315" i="19"/>
  <c r="N13316" i="19"/>
  <c r="N13317" i="19"/>
  <c r="N13318" i="19"/>
  <c r="N13319" i="19"/>
  <c r="N13320" i="19"/>
  <c r="N13321" i="19"/>
  <c r="N13322" i="19"/>
  <c r="N13323" i="19"/>
  <c r="N13324" i="19"/>
  <c r="N13325" i="19"/>
  <c r="N13326" i="19"/>
  <c r="N13327" i="19"/>
  <c r="N13328" i="19"/>
  <c r="N13329" i="19"/>
  <c r="N13330" i="19"/>
  <c r="N13331" i="19"/>
  <c r="N13332" i="19"/>
  <c r="N13333" i="19"/>
  <c r="N13334" i="19"/>
  <c r="N13335" i="19"/>
  <c r="N13336" i="19"/>
  <c r="N13337" i="19"/>
  <c r="N13338" i="19"/>
  <c r="N13339" i="19"/>
  <c r="N13340" i="19"/>
  <c r="N13341" i="19"/>
  <c r="N13342" i="19"/>
  <c r="N13343" i="19"/>
  <c r="N13344" i="19"/>
  <c r="N13345" i="19"/>
  <c r="N13346" i="19"/>
  <c r="N13347" i="19"/>
  <c r="N13348" i="19"/>
  <c r="N13349" i="19"/>
  <c r="N13350" i="19"/>
  <c r="N13351" i="19"/>
  <c r="N13352" i="19"/>
  <c r="N13353" i="19"/>
  <c r="N13354" i="19"/>
  <c r="N13355" i="19"/>
  <c r="N13356" i="19"/>
  <c r="N13357" i="19"/>
  <c r="N13358" i="19"/>
  <c r="N13359" i="19"/>
  <c r="N13360" i="19"/>
  <c r="N13361" i="19"/>
  <c r="N13362" i="19"/>
  <c r="N13363" i="19"/>
  <c r="N13364" i="19"/>
  <c r="N13365" i="19"/>
  <c r="N13366" i="19"/>
  <c r="N13367" i="19"/>
  <c r="N13368" i="19"/>
  <c r="N13369" i="19"/>
  <c r="N13370" i="19"/>
  <c r="N13371" i="19"/>
  <c r="N13372" i="19"/>
  <c r="N13373" i="19"/>
  <c r="N13374" i="19"/>
  <c r="N13375" i="19"/>
  <c r="N13376" i="19"/>
  <c r="N13377" i="19"/>
  <c r="N13378" i="19"/>
  <c r="N13379" i="19"/>
  <c r="N13380" i="19"/>
  <c r="N13381" i="19"/>
  <c r="N13382" i="19"/>
  <c r="N13383" i="19"/>
  <c r="N13384" i="19"/>
  <c r="N13385" i="19"/>
  <c r="N13386" i="19"/>
  <c r="N13387" i="19"/>
  <c r="N13388" i="19"/>
  <c r="N13389" i="19"/>
  <c r="N13390" i="19"/>
  <c r="N13391" i="19"/>
  <c r="N13392" i="19"/>
  <c r="N13393" i="19"/>
  <c r="N13394" i="19"/>
  <c r="N13395" i="19"/>
  <c r="N13396" i="19"/>
  <c r="N13397" i="19"/>
  <c r="N13398" i="19"/>
  <c r="N13399" i="19"/>
  <c r="N13400" i="19"/>
  <c r="N13401" i="19"/>
  <c r="N13402" i="19"/>
  <c r="N13403" i="19"/>
  <c r="N13404" i="19"/>
  <c r="N13405" i="19"/>
  <c r="N13406" i="19"/>
  <c r="N13407" i="19"/>
  <c r="N13408" i="19"/>
  <c r="N13409" i="19"/>
  <c r="N13410" i="19"/>
  <c r="N13411" i="19"/>
  <c r="N13412" i="19"/>
  <c r="N13413" i="19"/>
  <c r="N13414" i="19"/>
  <c r="N13415" i="19"/>
  <c r="N13416" i="19"/>
  <c r="N13417" i="19"/>
  <c r="N13418" i="19"/>
  <c r="N13419" i="19"/>
  <c r="N13420" i="19"/>
  <c r="N13421" i="19"/>
  <c r="N13422" i="19"/>
  <c r="N13423" i="19"/>
  <c r="N13424" i="19"/>
  <c r="N13425" i="19"/>
  <c r="N13426" i="19"/>
  <c r="N13427" i="19"/>
  <c r="N13428" i="19"/>
  <c r="N13429" i="19"/>
  <c r="N13430" i="19"/>
  <c r="N13431" i="19"/>
  <c r="N13432" i="19"/>
  <c r="N13433" i="19"/>
  <c r="N13434" i="19"/>
  <c r="N13435" i="19"/>
  <c r="N13436" i="19"/>
  <c r="N13437" i="19"/>
  <c r="N13438" i="19"/>
  <c r="N13439" i="19"/>
  <c r="N13440" i="19"/>
  <c r="N13441" i="19"/>
  <c r="N13442" i="19"/>
  <c r="N13443" i="19"/>
  <c r="N13444" i="19"/>
  <c r="N13445" i="19"/>
  <c r="N13446" i="19"/>
  <c r="N13447" i="19"/>
  <c r="N13448" i="19"/>
  <c r="N13449" i="19"/>
  <c r="N13450" i="19"/>
  <c r="N13451" i="19"/>
  <c r="N13452" i="19"/>
  <c r="N13453" i="19"/>
  <c r="N13454" i="19"/>
  <c r="N13455" i="19"/>
  <c r="N13456" i="19"/>
  <c r="N13457" i="19"/>
  <c r="N13458" i="19"/>
  <c r="N13459" i="19"/>
  <c r="N13460" i="19"/>
  <c r="N13461" i="19"/>
  <c r="N13462" i="19"/>
  <c r="N13463" i="19"/>
  <c r="N13464" i="19"/>
  <c r="N13465" i="19"/>
  <c r="N13466" i="19"/>
  <c r="N13467" i="19"/>
  <c r="N13468" i="19"/>
  <c r="N13469" i="19"/>
  <c r="N13470" i="19"/>
  <c r="N13471" i="19"/>
  <c r="N13472" i="19"/>
  <c r="N13473" i="19"/>
  <c r="N13474" i="19"/>
  <c r="N13475" i="19"/>
  <c r="N13476" i="19"/>
  <c r="N13477" i="19"/>
  <c r="N13478" i="19"/>
  <c r="N13479" i="19"/>
  <c r="N13480" i="19"/>
  <c r="N13481" i="19"/>
  <c r="N13482" i="19"/>
  <c r="N13483" i="19"/>
  <c r="N13484" i="19"/>
  <c r="N13485" i="19"/>
  <c r="N13486" i="19"/>
  <c r="N13487" i="19"/>
  <c r="N13488" i="19"/>
  <c r="N13489" i="19"/>
  <c r="N13490" i="19"/>
  <c r="N13491" i="19"/>
  <c r="N13492" i="19"/>
  <c r="N13493" i="19"/>
  <c r="N13494" i="19"/>
  <c r="N13495" i="19"/>
  <c r="N13496" i="19"/>
  <c r="N13497" i="19"/>
  <c r="N13498" i="19"/>
  <c r="N13499" i="19"/>
  <c r="N13500" i="19"/>
  <c r="N13501" i="19"/>
  <c r="N13502" i="19"/>
  <c r="N13503" i="19"/>
  <c r="N13504" i="19"/>
  <c r="N13505" i="19"/>
  <c r="N13506" i="19"/>
  <c r="N13507" i="19"/>
  <c r="N13508" i="19"/>
  <c r="N13509" i="19"/>
  <c r="N13510" i="19"/>
  <c r="N13511" i="19"/>
  <c r="N13512" i="19"/>
  <c r="N13513" i="19"/>
  <c r="N13514" i="19"/>
  <c r="N13515" i="19"/>
  <c r="N13516" i="19"/>
  <c r="N13517" i="19"/>
  <c r="N13518" i="19"/>
  <c r="N13519" i="19"/>
  <c r="N13520" i="19"/>
  <c r="N13521" i="19"/>
  <c r="N13522" i="19"/>
  <c r="N13523" i="19"/>
  <c r="N13524" i="19"/>
  <c r="N13525" i="19"/>
  <c r="N13526" i="19"/>
  <c r="N13527" i="19"/>
  <c r="N13528" i="19"/>
  <c r="N13529" i="19"/>
  <c r="N13530" i="19"/>
  <c r="N13531" i="19"/>
  <c r="N13532" i="19"/>
  <c r="N13533" i="19"/>
  <c r="N13534" i="19"/>
  <c r="N13535" i="19"/>
  <c r="N13536" i="19"/>
  <c r="N13537" i="19"/>
  <c r="N13538" i="19"/>
  <c r="N13539" i="19"/>
  <c r="N13540" i="19"/>
  <c r="N13541" i="19"/>
  <c r="N13542" i="19"/>
  <c r="N13543" i="19"/>
  <c r="N13544" i="19"/>
  <c r="N13545" i="19"/>
  <c r="N13546" i="19"/>
  <c r="N13547" i="19"/>
  <c r="N13548" i="19"/>
  <c r="N13549" i="19"/>
  <c r="N13550" i="19"/>
  <c r="N13551" i="19"/>
  <c r="N13552" i="19"/>
  <c r="N13553" i="19"/>
  <c r="N13554" i="19"/>
  <c r="N13555" i="19"/>
  <c r="N13556" i="19"/>
  <c r="N13557" i="19"/>
  <c r="N13558" i="19"/>
  <c r="N13559" i="19"/>
  <c r="N13560" i="19"/>
  <c r="N13561" i="19"/>
  <c r="N13562" i="19"/>
  <c r="N13563" i="19"/>
  <c r="N13564" i="19"/>
  <c r="N13565" i="19"/>
  <c r="N13566" i="19"/>
  <c r="N13567" i="19"/>
  <c r="N13568" i="19"/>
  <c r="N13569" i="19"/>
  <c r="N13570" i="19"/>
  <c r="N13571" i="19"/>
  <c r="N13572" i="19"/>
  <c r="N13573" i="19"/>
  <c r="N13574" i="19"/>
  <c r="N13575" i="19"/>
  <c r="N13576" i="19"/>
  <c r="N13577" i="19"/>
  <c r="N13578" i="19"/>
  <c r="N13579" i="19"/>
  <c r="N13580" i="19"/>
  <c r="N13581" i="19"/>
  <c r="N13582" i="19"/>
  <c r="N13583" i="19"/>
  <c r="N13584" i="19"/>
  <c r="N13585" i="19"/>
  <c r="N13586" i="19"/>
  <c r="N13587" i="19"/>
  <c r="N13588" i="19"/>
  <c r="N13589" i="19"/>
  <c r="N13590" i="19"/>
  <c r="N13591" i="19"/>
  <c r="N13592" i="19"/>
  <c r="N13593" i="19"/>
  <c r="N13594" i="19"/>
  <c r="N13595" i="19"/>
  <c r="N13596" i="19"/>
  <c r="N13597" i="19"/>
  <c r="N13598" i="19"/>
  <c r="N13599" i="19"/>
  <c r="N13600" i="19"/>
  <c r="N13601" i="19"/>
  <c r="N13602" i="19"/>
  <c r="N13603" i="19"/>
  <c r="N13604" i="19"/>
  <c r="N13605" i="19"/>
  <c r="N13606" i="19"/>
  <c r="N13607" i="19"/>
  <c r="N13608" i="19"/>
  <c r="N13609" i="19"/>
  <c r="N13610" i="19"/>
  <c r="N13611" i="19"/>
  <c r="N13612" i="19"/>
  <c r="N13613" i="19"/>
  <c r="N13614" i="19"/>
  <c r="N13615" i="19"/>
  <c r="N13616" i="19"/>
  <c r="N13617" i="19"/>
  <c r="N13618" i="19"/>
  <c r="N13619" i="19"/>
  <c r="N13620" i="19"/>
  <c r="N13621" i="19"/>
  <c r="N13622" i="19"/>
  <c r="N13623" i="19"/>
  <c r="N13624" i="19"/>
  <c r="N13625" i="19"/>
  <c r="N13626" i="19"/>
  <c r="N13627" i="19"/>
  <c r="N13628" i="19"/>
  <c r="N13629" i="19"/>
  <c r="N13630" i="19"/>
  <c r="N13631" i="19"/>
  <c r="N13632" i="19"/>
  <c r="N13633" i="19"/>
  <c r="N13634" i="19"/>
  <c r="N13635" i="19"/>
  <c r="N13636" i="19"/>
  <c r="N13637" i="19"/>
  <c r="N13638" i="19"/>
  <c r="N13639" i="19"/>
  <c r="N13640" i="19"/>
  <c r="N13641" i="19"/>
  <c r="N13642" i="19"/>
  <c r="N13643" i="19"/>
  <c r="N13644" i="19"/>
  <c r="N13645" i="19"/>
  <c r="N13646" i="19"/>
  <c r="N13647" i="19"/>
  <c r="N13648" i="19"/>
  <c r="N13649" i="19"/>
  <c r="N13650" i="19"/>
  <c r="N13651" i="19"/>
  <c r="N13652" i="19"/>
  <c r="N13653" i="19"/>
  <c r="N13654" i="19"/>
  <c r="N13655" i="19"/>
  <c r="N13656" i="19"/>
  <c r="N13657" i="19"/>
  <c r="N13658" i="19"/>
  <c r="N13659" i="19"/>
  <c r="N13660" i="19"/>
  <c r="N13661" i="19"/>
  <c r="N13662" i="19"/>
  <c r="N13663" i="19"/>
  <c r="N13664" i="19"/>
  <c r="N13665" i="19"/>
  <c r="N13666" i="19"/>
  <c r="N13667" i="19"/>
  <c r="N13668" i="19"/>
  <c r="N13669" i="19"/>
  <c r="N13670" i="19"/>
  <c r="N13671" i="19"/>
  <c r="N13672" i="19"/>
  <c r="N13673" i="19"/>
  <c r="N13674" i="19"/>
  <c r="N13675" i="19"/>
  <c r="N13676" i="19"/>
  <c r="N13677" i="19"/>
  <c r="N13678" i="19"/>
  <c r="N13679" i="19"/>
  <c r="N13680" i="19"/>
  <c r="N13681" i="19"/>
  <c r="N13682" i="19"/>
  <c r="N13683" i="19"/>
  <c r="N13684" i="19"/>
  <c r="N13685" i="19"/>
  <c r="N13686" i="19"/>
  <c r="N13687" i="19"/>
  <c r="N13688" i="19"/>
  <c r="N13689" i="19"/>
  <c r="N13690" i="19"/>
  <c r="N13691" i="19"/>
  <c r="N13692" i="19"/>
  <c r="N13693" i="19"/>
  <c r="N13694" i="19"/>
  <c r="N13695" i="19"/>
  <c r="N13696" i="19"/>
  <c r="N13697" i="19"/>
  <c r="N13698" i="19"/>
  <c r="N13699" i="19"/>
  <c r="N13700" i="19"/>
  <c r="N13701" i="19"/>
  <c r="N13702" i="19"/>
  <c r="N13703" i="19"/>
  <c r="N13704" i="19"/>
  <c r="N13705" i="19"/>
  <c r="N13706" i="19"/>
  <c r="N13707" i="19"/>
  <c r="N13708" i="19"/>
  <c r="N13709" i="19"/>
  <c r="N13710" i="19"/>
  <c r="N13711" i="19"/>
  <c r="N13712" i="19"/>
  <c r="N13713" i="19"/>
  <c r="N13714" i="19"/>
  <c r="N13715" i="19"/>
  <c r="N13716" i="19"/>
  <c r="N13717" i="19"/>
  <c r="N13718" i="19"/>
  <c r="N13719" i="19"/>
  <c r="N13720" i="19"/>
  <c r="N13721" i="19"/>
  <c r="N13722" i="19"/>
  <c r="N13723" i="19"/>
  <c r="N13724" i="19"/>
  <c r="N13725" i="19"/>
  <c r="N13726" i="19"/>
  <c r="N13727" i="19"/>
  <c r="N13728" i="19"/>
  <c r="N13729" i="19"/>
  <c r="N13730" i="19"/>
  <c r="N13731" i="19"/>
  <c r="N13732" i="19"/>
  <c r="N13733" i="19"/>
  <c r="N13734" i="19"/>
  <c r="N13735" i="19"/>
  <c r="N13736" i="19"/>
  <c r="N13737" i="19"/>
  <c r="N13738" i="19"/>
  <c r="N13739" i="19"/>
  <c r="N13740" i="19"/>
  <c r="N13741" i="19"/>
  <c r="N13742" i="19"/>
  <c r="N13743" i="19"/>
  <c r="N13744" i="19"/>
  <c r="N13745" i="19"/>
  <c r="N13746" i="19"/>
  <c r="N13747" i="19"/>
  <c r="N13748" i="19"/>
  <c r="N13749" i="19"/>
  <c r="N13750" i="19"/>
  <c r="N13751" i="19"/>
  <c r="N13752" i="19"/>
  <c r="N13753" i="19"/>
  <c r="N13754" i="19"/>
  <c r="N13755" i="19"/>
  <c r="N13756" i="19"/>
  <c r="N13757" i="19"/>
  <c r="N13758" i="19"/>
  <c r="N13759" i="19"/>
  <c r="N13760" i="19"/>
  <c r="N13761" i="19"/>
  <c r="N13762" i="19"/>
  <c r="N13763" i="19"/>
  <c r="N13764" i="19"/>
  <c r="N13765" i="19"/>
  <c r="N13766" i="19"/>
  <c r="N13767" i="19"/>
  <c r="N13768" i="19"/>
  <c r="N13769" i="19"/>
  <c r="N13770" i="19"/>
  <c r="N13771" i="19"/>
  <c r="N13772" i="19"/>
  <c r="N13773" i="19"/>
  <c r="N13774" i="19"/>
  <c r="N13775" i="19"/>
  <c r="N13776" i="19"/>
  <c r="N13777" i="19"/>
  <c r="N13778" i="19"/>
  <c r="N13779" i="19"/>
  <c r="N13780" i="19"/>
  <c r="N13781" i="19"/>
  <c r="N13782" i="19"/>
  <c r="N13783" i="19"/>
  <c r="N13784" i="19"/>
  <c r="N13785" i="19"/>
  <c r="N13786" i="19"/>
  <c r="N13787" i="19"/>
  <c r="N13788" i="19"/>
  <c r="N13789" i="19"/>
  <c r="N13790" i="19"/>
  <c r="N13791" i="19"/>
  <c r="N13792" i="19"/>
  <c r="N13793" i="19"/>
  <c r="N13794" i="19"/>
  <c r="N13795" i="19"/>
  <c r="N13796" i="19"/>
  <c r="N13797" i="19"/>
  <c r="N13798" i="19"/>
  <c r="N13799" i="19"/>
  <c r="N13800" i="19"/>
  <c r="N13801" i="19"/>
  <c r="N13802" i="19"/>
  <c r="N13803" i="19"/>
  <c r="N13804" i="19"/>
  <c r="N13805" i="19"/>
  <c r="N13806" i="19"/>
  <c r="N13807" i="19"/>
  <c r="N13808" i="19"/>
  <c r="N13809" i="19"/>
  <c r="N13810" i="19"/>
  <c r="N13811" i="19"/>
  <c r="N13812" i="19"/>
  <c r="N13813" i="19"/>
  <c r="N13814" i="19"/>
  <c r="N13815" i="19"/>
  <c r="N13816" i="19"/>
  <c r="N13817" i="19"/>
  <c r="N13818" i="19"/>
  <c r="N13819" i="19"/>
  <c r="N13820" i="19"/>
  <c r="N13821" i="19"/>
  <c r="N13822" i="19"/>
  <c r="N13823" i="19"/>
  <c r="N13824" i="19"/>
  <c r="N13825" i="19"/>
  <c r="N13826" i="19"/>
  <c r="N13827" i="19"/>
  <c r="N13828" i="19"/>
  <c r="N13829" i="19"/>
  <c r="N13830" i="19"/>
  <c r="N13831" i="19"/>
  <c r="N13832" i="19"/>
  <c r="N13833" i="19"/>
  <c r="N13834" i="19"/>
  <c r="N13835" i="19"/>
  <c r="N13836" i="19"/>
  <c r="N13837" i="19"/>
  <c r="N13838" i="19"/>
  <c r="N13839" i="19"/>
  <c r="N13840" i="19"/>
  <c r="N13841" i="19"/>
  <c r="N13842" i="19"/>
  <c r="N13843" i="19"/>
  <c r="N13844" i="19"/>
  <c r="N13845" i="19"/>
  <c r="N13846" i="19"/>
  <c r="N13847" i="19"/>
  <c r="N13848" i="19"/>
  <c r="N13849" i="19"/>
  <c r="N13850" i="19"/>
  <c r="N13851" i="19"/>
  <c r="N13852" i="19"/>
  <c r="N13853" i="19"/>
  <c r="N13854" i="19"/>
  <c r="N13855" i="19"/>
  <c r="N13856" i="19"/>
  <c r="N13857" i="19"/>
  <c r="N13858" i="19"/>
  <c r="N13859" i="19"/>
  <c r="N13860" i="19"/>
  <c r="N13861" i="19"/>
  <c r="N13862" i="19"/>
  <c r="N13863" i="19"/>
  <c r="N13864" i="19"/>
  <c r="N13865" i="19"/>
  <c r="N13866" i="19"/>
  <c r="N13867" i="19"/>
  <c r="N13868" i="19"/>
  <c r="N13869" i="19"/>
  <c r="N13870" i="19"/>
  <c r="N13871" i="19"/>
  <c r="N13872" i="19"/>
  <c r="N13873" i="19"/>
  <c r="N13874" i="19"/>
  <c r="N13875" i="19"/>
  <c r="N13876" i="19"/>
  <c r="N13877" i="19"/>
  <c r="N13878" i="19"/>
  <c r="N13879" i="19"/>
  <c r="N13880" i="19"/>
  <c r="N13881" i="19"/>
  <c r="N13882" i="19"/>
  <c r="N13883" i="19"/>
  <c r="N13884" i="19"/>
  <c r="N13885" i="19"/>
  <c r="N13886" i="19"/>
  <c r="N13887" i="19"/>
  <c r="N13888" i="19"/>
  <c r="N13889" i="19"/>
  <c r="N13890" i="19"/>
  <c r="N13891" i="19"/>
  <c r="N13892" i="19"/>
  <c r="N13893" i="19"/>
  <c r="N13894" i="19"/>
  <c r="N13895" i="19"/>
  <c r="N13896" i="19"/>
  <c r="N13897" i="19"/>
  <c r="N13898" i="19"/>
  <c r="N13899" i="19"/>
  <c r="N13900" i="19"/>
  <c r="N13901" i="19"/>
  <c r="N13902" i="19"/>
  <c r="N13903" i="19"/>
  <c r="N13904" i="19"/>
  <c r="N13905" i="19"/>
  <c r="N13906" i="19"/>
  <c r="N13907" i="19"/>
  <c r="N13908" i="19"/>
  <c r="N13909" i="19"/>
  <c r="N13910" i="19"/>
  <c r="N13911" i="19"/>
  <c r="N13912" i="19"/>
  <c r="N13913" i="19"/>
  <c r="N13914" i="19"/>
  <c r="N13915" i="19"/>
  <c r="N13916" i="19"/>
  <c r="N13917" i="19"/>
  <c r="N13918" i="19"/>
  <c r="N13919" i="19"/>
  <c r="N13920" i="19"/>
  <c r="N13921" i="19"/>
  <c r="N13922" i="19"/>
  <c r="N13923" i="19"/>
  <c r="N13924" i="19"/>
  <c r="N13925" i="19"/>
  <c r="N13926" i="19"/>
  <c r="N13927" i="19"/>
  <c r="N13928" i="19"/>
  <c r="N13929" i="19"/>
  <c r="N13930" i="19"/>
  <c r="N13931" i="19"/>
  <c r="N13932" i="19"/>
  <c r="N13933" i="19"/>
  <c r="N13934" i="19"/>
  <c r="N13935" i="19"/>
  <c r="N13936" i="19"/>
  <c r="N13937" i="19"/>
  <c r="N13938" i="19"/>
  <c r="N13939" i="19"/>
  <c r="N13940" i="19"/>
  <c r="N13941" i="19"/>
  <c r="N13942" i="19"/>
  <c r="N13943" i="19"/>
  <c r="N13944" i="19"/>
  <c r="N13945" i="19"/>
  <c r="N13946" i="19"/>
  <c r="N13947" i="19"/>
  <c r="N13948" i="19"/>
  <c r="N13949" i="19"/>
  <c r="N13950" i="19"/>
  <c r="N13951" i="19"/>
  <c r="N13952" i="19"/>
  <c r="N13953" i="19"/>
  <c r="N13954" i="19"/>
  <c r="N13955" i="19"/>
  <c r="N13956" i="19"/>
  <c r="N13957" i="19"/>
  <c r="N13958" i="19"/>
  <c r="N13959" i="19"/>
  <c r="N13960" i="19"/>
  <c r="N13961" i="19"/>
  <c r="N13962" i="19"/>
  <c r="N13963" i="19"/>
  <c r="N13964" i="19"/>
  <c r="N13965" i="19"/>
  <c r="N13966" i="19"/>
  <c r="N13967" i="19"/>
  <c r="N13968" i="19"/>
  <c r="N13969" i="19"/>
  <c r="N13970" i="19"/>
  <c r="N13971" i="19"/>
  <c r="N13972" i="19"/>
  <c r="N13973" i="19"/>
  <c r="N13974" i="19"/>
  <c r="N13975" i="19"/>
  <c r="N13976" i="19"/>
  <c r="N13977" i="19"/>
  <c r="N13978" i="19"/>
  <c r="N13979" i="19"/>
  <c r="N13980" i="19"/>
  <c r="N13981" i="19"/>
  <c r="N13982" i="19"/>
  <c r="N13983" i="19"/>
  <c r="N13984" i="19"/>
  <c r="N13985" i="19"/>
  <c r="N13986" i="19"/>
  <c r="N13987" i="19"/>
  <c r="N13988" i="19"/>
  <c r="N13989" i="19"/>
  <c r="N13990" i="19"/>
  <c r="N13991" i="19"/>
  <c r="N13992" i="19"/>
  <c r="N13993" i="19"/>
  <c r="N13994" i="19"/>
  <c r="N13995" i="19"/>
  <c r="N13996" i="19"/>
  <c r="N13997" i="19"/>
  <c r="N13998" i="19"/>
  <c r="N13999" i="19"/>
  <c r="N14000" i="19"/>
  <c r="N14001" i="19"/>
  <c r="N14002" i="19"/>
  <c r="N14003" i="19"/>
  <c r="N14004" i="19"/>
  <c r="N14005" i="19"/>
  <c r="N14006" i="19"/>
  <c r="N14007" i="19"/>
  <c r="N14008" i="19"/>
  <c r="N14009" i="19"/>
  <c r="N14010" i="19"/>
  <c r="N14011" i="19"/>
  <c r="N14012" i="19"/>
  <c r="N14013" i="19"/>
  <c r="N14014" i="19"/>
  <c r="N14015" i="19"/>
  <c r="N14016" i="19"/>
  <c r="N14017" i="19"/>
  <c r="N14018" i="19"/>
  <c r="N14019" i="19"/>
  <c r="N14020" i="19"/>
  <c r="N14021" i="19"/>
  <c r="N14022" i="19"/>
  <c r="N14023" i="19"/>
  <c r="N14024" i="19"/>
  <c r="N14025" i="19"/>
  <c r="N14026" i="19"/>
  <c r="N14027" i="19"/>
  <c r="N14028" i="19"/>
  <c r="N14029" i="19"/>
  <c r="N14030" i="19"/>
  <c r="N14031" i="19"/>
  <c r="N14032" i="19"/>
  <c r="N14033" i="19"/>
  <c r="N14034" i="19"/>
  <c r="N14035" i="19"/>
  <c r="N14036" i="19"/>
  <c r="N14037" i="19"/>
  <c r="N14038" i="19"/>
  <c r="N14039" i="19"/>
  <c r="N14040" i="19"/>
  <c r="N14041" i="19"/>
  <c r="N14042" i="19"/>
  <c r="N14043" i="19"/>
  <c r="N14044" i="19"/>
  <c r="N14045" i="19"/>
  <c r="N14046" i="19"/>
  <c r="N14047" i="19"/>
  <c r="N14048" i="19"/>
  <c r="N14049" i="19"/>
  <c r="N14050" i="19"/>
  <c r="N14051" i="19"/>
  <c r="N14052" i="19"/>
  <c r="N14053" i="19"/>
  <c r="N14054" i="19"/>
  <c r="N14055" i="19"/>
  <c r="N14056" i="19"/>
  <c r="N14057" i="19"/>
  <c r="N14058" i="19"/>
  <c r="N14059" i="19"/>
  <c r="N14060" i="19"/>
  <c r="N14061" i="19"/>
  <c r="N14062" i="19"/>
  <c r="N14063" i="19"/>
  <c r="N14064" i="19"/>
  <c r="N14065" i="19"/>
  <c r="N14066" i="19"/>
  <c r="N14067" i="19"/>
  <c r="N14068" i="19"/>
  <c r="N14069" i="19"/>
  <c r="N14070" i="19"/>
  <c r="N14071" i="19"/>
  <c r="N14072" i="19"/>
  <c r="N14073" i="19"/>
  <c r="N14074" i="19"/>
  <c r="N14075" i="19"/>
  <c r="N14076" i="19"/>
  <c r="N14077" i="19"/>
  <c r="N14078" i="19"/>
  <c r="N14079" i="19"/>
  <c r="N14080" i="19"/>
  <c r="N14081" i="19"/>
  <c r="N14082" i="19"/>
  <c r="N14083" i="19"/>
  <c r="N14084" i="19"/>
  <c r="N14085" i="19"/>
  <c r="N14086" i="19"/>
  <c r="N14087" i="19"/>
  <c r="N14088" i="19"/>
  <c r="N14089" i="19"/>
  <c r="N14090" i="19"/>
  <c r="N14091" i="19"/>
  <c r="N14092" i="19"/>
  <c r="N14093" i="19"/>
  <c r="N14094" i="19"/>
  <c r="N14095" i="19"/>
  <c r="N14096" i="19"/>
  <c r="N14097" i="19"/>
  <c r="N14098" i="19"/>
  <c r="N14099" i="19"/>
  <c r="N14100" i="19"/>
  <c r="N14101" i="19"/>
  <c r="N14102" i="19"/>
  <c r="N14103" i="19"/>
  <c r="N14104" i="19"/>
  <c r="N14105" i="19"/>
  <c r="N14106" i="19"/>
  <c r="N14107" i="19"/>
  <c r="N14108" i="19"/>
  <c r="N14109" i="19"/>
  <c r="N14110" i="19"/>
  <c r="N14111" i="19"/>
  <c r="N14112" i="19"/>
  <c r="N14113" i="19"/>
  <c r="N14114" i="19"/>
  <c r="N14115" i="19"/>
  <c r="N14116" i="19"/>
  <c r="N14117" i="19"/>
  <c r="N14118" i="19"/>
  <c r="N14119" i="19"/>
  <c r="N14120" i="19"/>
  <c r="N14121" i="19"/>
  <c r="N14122" i="19"/>
  <c r="N14123" i="19"/>
  <c r="N14124" i="19"/>
  <c r="N14125" i="19"/>
  <c r="N14126" i="19"/>
  <c r="N14127" i="19"/>
  <c r="N14128" i="19"/>
  <c r="N14129" i="19"/>
  <c r="N14130" i="19"/>
  <c r="N14131" i="19"/>
  <c r="N14132" i="19"/>
  <c r="N14133" i="19"/>
  <c r="N14134" i="19"/>
  <c r="N14135" i="19"/>
  <c r="N14136" i="19"/>
  <c r="N14137" i="19"/>
  <c r="N14138" i="19"/>
  <c r="N14139" i="19"/>
  <c r="N14140" i="19"/>
  <c r="N14141" i="19"/>
  <c r="N14142" i="19"/>
  <c r="N14143" i="19"/>
  <c r="N14144" i="19"/>
  <c r="N14145" i="19"/>
  <c r="N14146" i="19"/>
  <c r="N14147" i="19"/>
  <c r="N14148" i="19"/>
  <c r="N14149" i="19"/>
  <c r="N14150" i="19"/>
  <c r="N14151" i="19"/>
  <c r="N14152" i="19"/>
  <c r="N14153" i="19"/>
  <c r="N14154" i="19"/>
  <c r="N14155" i="19"/>
  <c r="N14156" i="19"/>
  <c r="N14157" i="19"/>
  <c r="N14158" i="19"/>
  <c r="N14159" i="19"/>
  <c r="N14160" i="19"/>
  <c r="N14161" i="19"/>
  <c r="N14162" i="19"/>
  <c r="N14163" i="19"/>
  <c r="N14164" i="19"/>
  <c r="N14165" i="19"/>
  <c r="N14166" i="19"/>
  <c r="N14167" i="19"/>
  <c r="N14168" i="19"/>
  <c r="N14169" i="19"/>
  <c r="N14170" i="19"/>
  <c r="N14171" i="19"/>
  <c r="N14172" i="19"/>
  <c r="N14173" i="19"/>
  <c r="N14174" i="19"/>
  <c r="N14175" i="19"/>
  <c r="N14176" i="19"/>
  <c r="N14177" i="19"/>
  <c r="N14178" i="19"/>
  <c r="N14179" i="19"/>
  <c r="N14180" i="19"/>
  <c r="N14181" i="19"/>
  <c r="N14182" i="19"/>
  <c r="N14183" i="19"/>
  <c r="N14184" i="19"/>
  <c r="N14185" i="19"/>
  <c r="N14186" i="19"/>
  <c r="N14187" i="19"/>
  <c r="N14188" i="19"/>
  <c r="N14189" i="19"/>
  <c r="N14190" i="19"/>
  <c r="N14191" i="19"/>
  <c r="N14192" i="19"/>
  <c r="N14193" i="19"/>
  <c r="N14194" i="19"/>
  <c r="N14195" i="19"/>
  <c r="N14196" i="19"/>
  <c r="N14197" i="19"/>
  <c r="N14198" i="19"/>
  <c r="N14199" i="19"/>
  <c r="N14200" i="19"/>
  <c r="N14201" i="19"/>
  <c r="N14202" i="19"/>
  <c r="N14203" i="19"/>
  <c r="N14204" i="19"/>
  <c r="N14205" i="19"/>
  <c r="N14206" i="19"/>
  <c r="N14207" i="19"/>
  <c r="N14208" i="19"/>
  <c r="N14209" i="19"/>
  <c r="N14210" i="19"/>
  <c r="N14211" i="19"/>
  <c r="N14212" i="19"/>
  <c r="N14213" i="19"/>
  <c r="N14214" i="19"/>
  <c r="N14215" i="19"/>
  <c r="N14216" i="19"/>
  <c r="N14217" i="19"/>
  <c r="N14218" i="19"/>
  <c r="N14219" i="19"/>
  <c r="N14220" i="19"/>
  <c r="N14221" i="19"/>
  <c r="N14222" i="19"/>
  <c r="N14223" i="19"/>
  <c r="N14224" i="19"/>
  <c r="N14225" i="19"/>
  <c r="N14226" i="19"/>
  <c r="N14227" i="19"/>
  <c r="N14228" i="19"/>
  <c r="N14229" i="19"/>
  <c r="N14230" i="19"/>
  <c r="N14231" i="19"/>
  <c r="N14232" i="19"/>
  <c r="N14233" i="19"/>
  <c r="N14234" i="19"/>
  <c r="N14235" i="19"/>
  <c r="N14236" i="19"/>
  <c r="N14237" i="19"/>
  <c r="N14238" i="19"/>
  <c r="N14239" i="19"/>
  <c r="N14240" i="19"/>
  <c r="N14241" i="19"/>
  <c r="N14242" i="19"/>
  <c r="N14243" i="19"/>
  <c r="N14244" i="19"/>
  <c r="N14245" i="19"/>
  <c r="N14246" i="19"/>
  <c r="N14247" i="19"/>
  <c r="N14248" i="19"/>
  <c r="N14249" i="19"/>
  <c r="N14250" i="19"/>
  <c r="N14251" i="19"/>
  <c r="N14252" i="19"/>
  <c r="N14253" i="19"/>
  <c r="N14254" i="19"/>
  <c r="N14255" i="19"/>
  <c r="N14256" i="19"/>
  <c r="N14257" i="19"/>
  <c r="N14258" i="19"/>
  <c r="N14259" i="19"/>
  <c r="N14260" i="19"/>
  <c r="N14261" i="19"/>
  <c r="N14262" i="19"/>
  <c r="N14263" i="19"/>
  <c r="N14264" i="19"/>
  <c r="N14265" i="19"/>
  <c r="N14266" i="19"/>
  <c r="N14267" i="19"/>
  <c r="N14268" i="19"/>
  <c r="N14269" i="19"/>
  <c r="N14270" i="19"/>
  <c r="N14271" i="19"/>
  <c r="N14272" i="19"/>
  <c r="N14273" i="19"/>
  <c r="N14274" i="19"/>
  <c r="N14275" i="19"/>
  <c r="N14276" i="19"/>
  <c r="N14277" i="19"/>
  <c r="N14278" i="19"/>
  <c r="N14279" i="19"/>
  <c r="N14280" i="19"/>
  <c r="N14281" i="19"/>
  <c r="N14282" i="19"/>
  <c r="N14283" i="19"/>
  <c r="N14284" i="19"/>
  <c r="N14285" i="19"/>
  <c r="N14286" i="19"/>
  <c r="N14287" i="19"/>
  <c r="N14288" i="19"/>
  <c r="N14289" i="19"/>
  <c r="N14290" i="19"/>
  <c r="N14291" i="19"/>
  <c r="N14292" i="19"/>
  <c r="N14293" i="19"/>
  <c r="N14294" i="19"/>
  <c r="N14295" i="19"/>
  <c r="N14296" i="19"/>
  <c r="N14297" i="19"/>
  <c r="N14298" i="19"/>
  <c r="N14299" i="19"/>
  <c r="N14300" i="19"/>
  <c r="N14301" i="19"/>
  <c r="N14302" i="19"/>
  <c r="N14303" i="19"/>
  <c r="N14304" i="19"/>
  <c r="N14305" i="19"/>
  <c r="N14306" i="19"/>
  <c r="N14307" i="19"/>
  <c r="N14308" i="19"/>
  <c r="N14309" i="19"/>
  <c r="N14310" i="19"/>
  <c r="N14311" i="19"/>
  <c r="N14312" i="19"/>
  <c r="N14313" i="19"/>
  <c r="N14314" i="19"/>
  <c r="N14315" i="19"/>
  <c r="N14316" i="19"/>
  <c r="N14317" i="19"/>
  <c r="N14318" i="19"/>
  <c r="N14319" i="19"/>
  <c r="N14320" i="19"/>
  <c r="N14321" i="19"/>
  <c r="N14322" i="19"/>
  <c r="N14323" i="19"/>
  <c r="N14324" i="19"/>
  <c r="N14325" i="19"/>
  <c r="N14326" i="19"/>
  <c r="N14327" i="19"/>
  <c r="N14328" i="19"/>
  <c r="N14329" i="19"/>
  <c r="N14330" i="19"/>
  <c r="N14331" i="19"/>
  <c r="N14332" i="19"/>
  <c r="N14333" i="19"/>
  <c r="N14334" i="19"/>
  <c r="N14335" i="19"/>
  <c r="N14336" i="19"/>
  <c r="N14337" i="19"/>
  <c r="N14338" i="19"/>
  <c r="N14339" i="19"/>
  <c r="N14340" i="19"/>
  <c r="N14341" i="19"/>
  <c r="N14342" i="19"/>
  <c r="N14343" i="19"/>
  <c r="N14344" i="19"/>
  <c r="N14345" i="19"/>
  <c r="N14346" i="19"/>
  <c r="N14347" i="19"/>
  <c r="N14348" i="19"/>
  <c r="N14349" i="19"/>
  <c r="N14350" i="19"/>
  <c r="N14351" i="19"/>
  <c r="N14352" i="19"/>
  <c r="N14353" i="19"/>
  <c r="N14354" i="19"/>
  <c r="N14355" i="19"/>
  <c r="N14356" i="19"/>
  <c r="N14357" i="19"/>
  <c r="N14358" i="19"/>
  <c r="N14359" i="19"/>
  <c r="N14360" i="19"/>
  <c r="N14361" i="19"/>
  <c r="N14362" i="19"/>
  <c r="N14363" i="19"/>
  <c r="N14364" i="19"/>
  <c r="N14365" i="19"/>
  <c r="N14366" i="19"/>
  <c r="N14367" i="19"/>
  <c r="N14368" i="19"/>
  <c r="N14369" i="19"/>
  <c r="N14370" i="19"/>
  <c r="N14371" i="19"/>
  <c r="N14372" i="19"/>
  <c r="N14373" i="19"/>
  <c r="N14374" i="19"/>
  <c r="N14375" i="19"/>
  <c r="N14376" i="19"/>
  <c r="N14377" i="19"/>
  <c r="N14378" i="19"/>
  <c r="N14379" i="19"/>
  <c r="N14380" i="19"/>
  <c r="N14381" i="19"/>
  <c r="N14382" i="19"/>
  <c r="N14383" i="19"/>
  <c r="N14384" i="19"/>
  <c r="N14385" i="19"/>
  <c r="N14386" i="19"/>
  <c r="N14387" i="19"/>
  <c r="N14388" i="19"/>
  <c r="N14389" i="19"/>
  <c r="N14390" i="19"/>
  <c r="N14391" i="19"/>
  <c r="N14392" i="19"/>
  <c r="N14393" i="19"/>
  <c r="N14394" i="19"/>
  <c r="N14395" i="19"/>
  <c r="N14396" i="19"/>
  <c r="N14397" i="19"/>
  <c r="N14398" i="19"/>
  <c r="N14399" i="19"/>
  <c r="N14400" i="19"/>
  <c r="N14401" i="19"/>
  <c r="N14402" i="19"/>
  <c r="N14403" i="19"/>
  <c r="N14404" i="19"/>
  <c r="N14405" i="19"/>
  <c r="N14406" i="19"/>
  <c r="N14407" i="19"/>
  <c r="N14408" i="19"/>
  <c r="N14409" i="19"/>
  <c r="N14410" i="19"/>
  <c r="N14411" i="19"/>
  <c r="N14412" i="19"/>
  <c r="N14413" i="19"/>
  <c r="N14414" i="19"/>
  <c r="N14415" i="19"/>
  <c r="N14416" i="19"/>
  <c r="N14417" i="19"/>
  <c r="N14418" i="19"/>
  <c r="N14419" i="19"/>
  <c r="N14420" i="19"/>
  <c r="N14421" i="19"/>
  <c r="N14422" i="19"/>
  <c r="N14423" i="19"/>
  <c r="N14424" i="19"/>
  <c r="N14425" i="19"/>
  <c r="N14426" i="19"/>
  <c r="N14427" i="19"/>
  <c r="N14428" i="19"/>
  <c r="N14429" i="19"/>
  <c r="N14430" i="19"/>
  <c r="N14431" i="19"/>
  <c r="N14432" i="19"/>
  <c r="N14433" i="19"/>
  <c r="N14434" i="19"/>
  <c r="N14435" i="19"/>
  <c r="N14436" i="19"/>
  <c r="N14437" i="19"/>
  <c r="N14438" i="19"/>
  <c r="N14439" i="19"/>
  <c r="N14440" i="19"/>
  <c r="N14441" i="19"/>
  <c r="N14442" i="19"/>
  <c r="N14443" i="19"/>
  <c r="N14444" i="19"/>
  <c r="N14445" i="19"/>
  <c r="N14446" i="19"/>
  <c r="N14447" i="19"/>
  <c r="N14448" i="19"/>
  <c r="N14449" i="19"/>
  <c r="N14450" i="19"/>
  <c r="N14451" i="19"/>
  <c r="N14452" i="19"/>
  <c r="N14453" i="19"/>
  <c r="N14454" i="19"/>
  <c r="N14455" i="19"/>
  <c r="N14456" i="19"/>
  <c r="N14457" i="19"/>
  <c r="N14458" i="19"/>
  <c r="N14459" i="19"/>
  <c r="N14460" i="19"/>
  <c r="N14461" i="19"/>
  <c r="N14462" i="19"/>
  <c r="N14463" i="19"/>
  <c r="N14464" i="19"/>
  <c r="N14465" i="19"/>
  <c r="N14466" i="19"/>
  <c r="N14467" i="19"/>
  <c r="N14468" i="19"/>
  <c r="N14469" i="19"/>
  <c r="N14470" i="19"/>
  <c r="N14471" i="19"/>
  <c r="N14472" i="19"/>
  <c r="N14473" i="19"/>
  <c r="N14474" i="19"/>
  <c r="N14475" i="19"/>
  <c r="N14476" i="19"/>
  <c r="N14477" i="19"/>
  <c r="N14478" i="19"/>
  <c r="N14479" i="19"/>
  <c r="N14480" i="19"/>
  <c r="N14481" i="19"/>
  <c r="N14482" i="19"/>
  <c r="N14483" i="19"/>
  <c r="N14484" i="19"/>
  <c r="N14485" i="19"/>
  <c r="N14486" i="19"/>
  <c r="N14487" i="19"/>
  <c r="N14488" i="19"/>
  <c r="N14489" i="19"/>
  <c r="N14490" i="19"/>
  <c r="N14491" i="19"/>
  <c r="N14492" i="19"/>
  <c r="N14493" i="19"/>
  <c r="N14494" i="19"/>
  <c r="N14495" i="19"/>
  <c r="N14496" i="19"/>
  <c r="N14497" i="19"/>
  <c r="N14498" i="19"/>
  <c r="N14499" i="19"/>
  <c r="N14500" i="19"/>
  <c r="N14501" i="19"/>
  <c r="N14502" i="19"/>
  <c r="N14503" i="19"/>
  <c r="N14504" i="19"/>
  <c r="N14505" i="19"/>
  <c r="N14506" i="19"/>
  <c r="N14507" i="19"/>
  <c r="N14508" i="19"/>
  <c r="N14509" i="19"/>
  <c r="N14510" i="19"/>
  <c r="N14511" i="19"/>
  <c r="N14512" i="19"/>
  <c r="N14513" i="19"/>
  <c r="N14514" i="19"/>
  <c r="N14515" i="19"/>
  <c r="N14516" i="19"/>
  <c r="N14517" i="19"/>
  <c r="N14518" i="19"/>
  <c r="N14519" i="19"/>
  <c r="N14520" i="19"/>
  <c r="N14521" i="19"/>
  <c r="N14522" i="19"/>
  <c r="N14523" i="19"/>
  <c r="N14524" i="19"/>
  <c r="N14525" i="19"/>
  <c r="N14526" i="19"/>
  <c r="N14527" i="19"/>
  <c r="N14528" i="19"/>
  <c r="N14529" i="19"/>
  <c r="N14530" i="19"/>
  <c r="N14531" i="19"/>
  <c r="N14532" i="19"/>
  <c r="N14533" i="19"/>
  <c r="N14534" i="19"/>
  <c r="N14535" i="19"/>
  <c r="N14536" i="19"/>
  <c r="N14537" i="19"/>
  <c r="N14538" i="19"/>
  <c r="N14539" i="19"/>
  <c r="N14540" i="19"/>
  <c r="N14541" i="19"/>
  <c r="N14542" i="19"/>
  <c r="N14543" i="19"/>
  <c r="N14544" i="19"/>
  <c r="N14545" i="19"/>
  <c r="N14546" i="19"/>
  <c r="N14547" i="19"/>
  <c r="N14548" i="19"/>
  <c r="N14549" i="19"/>
  <c r="N14550" i="19"/>
  <c r="N14551" i="19"/>
  <c r="N14552" i="19"/>
  <c r="N14553" i="19"/>
  <c r="N14554" i="19"/>
  <c r="N14555" i="19"/>
  <c r="N14556" i="19"/>
  <c r="N14557" i="19"/>
  <c r="N14558" i="19"/>
  <c r="N14559" i="19"/>
  <c r="N14560" i="19"/>
  <c r="N14561" i="19"/>
  <c r="N14562" i="19"/>
  <c r="N14563" i="19"/>
  <c r="N14564" i="19"/>
  <c r="N14565" i="19"/>
  <c r="N14566" i="19"/>
  <c r="N14567" i="19"/>
  <c r="N14568" i="19"/>
  <c r="N14569" i="19"/>
  <c r="N14570" i="19"/>
  <c r="N14571" i="19"/>
  <c r="N14572" i="19"/>
  <c r="N14573" i="19"/>
  <c r="N14574" i="19"/>
  <c r="N14575" i="19"/>
  <c r="N14576" i="19"/>
  <c r="N14577" i="19"/>
  <c r="N14578" i="19"/>
  <c r="N14579" i="19"/>
  <c r="N14580" i="19"/>
  <c r="N14581" i="19"/>
  <c r="N14582" i="19"/>
  <c r="N14583" i="19"/>
  <c r="N14584" i="19"/>
  <c r="N14585" i="19"/>
  <c r="N14586" i="19"/>
  <c r="N14587" i="19"/>
  <c r="N14588" i="19"/>
  <c r="N14589" i="19"/>
  <c r="N14590" i="19"/>
  <c r="N14591" i="19"/>
  <c r="N14592" i="19"/>
  <c r="N14593" i="19"/>
  <c r="N14594" i="19"/>
  <c r="N14595" i="19"/>
  <c r="N14596" i="19"/>
  <c r="N14597" i="19"/>
  <c r="N14598" i="19"/>
  <c r="N14599" i="19"/>
  <c r="N14600" i="19"/>
  <c r="N14601" i="19"/>
  <c r="N14602" i="19"/>
  <c r="N14603" i="19"/>
  <c r="N14604" i="19"/>
  <c r="N14605" i="19"/>
  <c r="N14606" i="19"/>
  <c r="N14607" i="19"/>
  <c r="N14608" i="19"/>
  <c r="N14609" i="19"/>
  <c r="N14610" i="19"/>
  <c r="N14611" i="19"/>
  <c r="N14612" i="19"/>
  <c r="N14613" i="19"/>
  <c r="N14614" i="19"/>
  <c r="N14615" i="19"/>
  <c r="N14616" i="19"/>
  <c r="N14617" i="19"/>
  <c r="N14618" i="19"/>
  <c r="N14619" i="19"/>
  <c r="N14620" i="19"/>
  <c r="N14621" i="19"/>
  <c r="N14622" i="19"/>
  <c r="N14623" i="19"/>
  <c r="N14624" i="19"/>
  <c r="N14625" i="19"/>
  <c r="N14626" i="19"/>
  <c r="N14627" i="19"/>
  <c r="N14628" i="19"/>
  <c r="N14629" i="19"/>
  <c r="N14630" i="19"/>
  <c r="N14631" i="19"/>
  <c r="N14632" i="19"/>
  <c r="N14633" i="19"/>
  <c r="N14634" i="19"/>
  <c r="N14635" i="19"/>
  <c r="N14636" i="19"/>
  <c r="N14637" i="19"/>
  <c r="N14638" i="19"/>
  <c r="N14639" i="19"/>
  <c r="N14640" i="19"/>
  <c r="N14641" i="19"/>
  <c r="N14642" i="19"/>
  <c r="N14643" i="19"/>
  <c r="N14644" i="19"/>
  <c r="N14645" i="19"/>
  <c r="N14646" i="19"/>
  <c r="N14647" i="19"/>
  <c r="N14648" i="19"/>
  <c r="N14649" i="19"/>
  <c r="N14650" i="19"/>
  <c r="N14651" i="19"/>
  <c r="N14652" i="19"/>
  <c r="N14653" i="19"/>
  <c r="N14654" i="19"/>
  <c r="N14655" i="19"/>
  <c r="N14656" i="19"/>
  <c r="N14657" i="19"/>
  <c r="N14658" i="19"/>
  <c r="N14659" i="19"/>
  <c r="N14660" i="19"/>
  <c r="N14661" i="19"/>
  <c r="N14662" i="19"/>
  <c r="N14663" i="19"/>
  <c r="N14664" i="19"/>
  <c r="N14665" i="19"/>
  <c r="N14666" i="19"/>
  <c r="N14667" i="19"/>
  <c r="N14668" i="19"/>
  <c r="N14669" i="19"/>
  <c r="N14670" i="19"/>
  <c r="N14671" i="19"/>
  <c r="N14672" i="19"/>
  <c r="N14673" i="19"/>
  <c r="N14674" i="19"/>
  <c r="N14675" i="19"/>
  <c r="N14676" i="19"/>
  <c r="N14677" i="19"/>
  <c r="N14678" i="19"/>
  <c r="N14679" i="19"/>
  <c r="N14680" i="19"/>
  <c r="N14681" i="19"/>
  <c r="N14682" i="19"/>
  <c r="N14683" i="19"/>
  <c r="N14684" i="19"/>
  <c r="N14685" i="19"/>
  <c r="N14686" i="19"/>
  <c r="N14687" i="19"/>
  <c r="N14688" i="19"/>
  <c r="N14689" i="19"/>
  <c r="N14690" i="19"/>
  <c r="N14691" i="19"/>
  <c r="N14692" i="19"/>
  <c r="N14693" i="19"/>
  <c r="N14694" i="19"/>
  <c r="N14695" i="19"/>
  <c r="N14696" i="19"/>
  <c r="N14697" i="19"/>
  <c r="N14698" i="19"/>
  <c r="N14699" i="19"/>
  <c r="N14700" i="19"/>
  <c r="N14701" i="19"/>
  <c r="N14702" i="19"/>
  <c r="N14703" i="19"/>
  <c r="N14704" i="19"/>
  <c r="N14705" i="19"/>
  <c r="N14706" i="19"/>
  <c r="N14707" i="19"/>
  <c r="N14708" i="19"/>
  <c r="N14709" i="19"/>
  <c r="N14710" i="19"/>
  <c r="N14711" i="19"/>
  <c r="N14712" i="19"/>
  <c r="N14713" i="19"/>
  <c r="N14714" i="19"/>
  <c r="N14715" i="19"/>
  <c r="N14716" i="19"/>
  <c r="N14717" i="19"/>
  <c r="N14718" i="19"/>
  <c r="N14719" i="19"/>
  <c r="N14720" i="19"/>
  <c r="N14721" i="19"/>
  <c r="N14722" i="19"/>
  <c r="N14723" i="19"/>
  <c r="N14724" i="19"/>
  <c r="N14725" i="19"/>
  <c r="N14726" i="19"/>
  <c r="N14727" i="19"/>
  <c r="N14728" i="19"/>
  <c r="N14729" i="19"/>
  <c r="N14730" i="19"/>
  <c r="N14731" i="19"/>
  <c r="N14732" i="19"/>
  <c r="N14733" i="19"/>
  <c r="N14734" i="19"/>
  <c r="N14735" i="19"/>
  <c r="N14736" i="19"/>
  <c r="N14737" i="19"/>
  <c r="N14738" i="19"/>
  <c r="N14739" i="19"/>
  <c r="N14740" i="19"/>
  <c r="N14741" i="19"/>
  <c r="N14742" i="19"/>
  <c r="N14743" i="19"/>
  <c r="N14744" i="19"/>
  <c r="N14745" i="19"/>
  <c r="N14746" i="19"/>
  <c r="N14747" i="19"/>
  <c r="N14748" i="19"/>
  <c r="N14749" i="19"/>
  <c r="N14750" i="19"/>
  <c r="N14751" i="19"/>
  <c r="N14752" i="19"/>
  <c r="N14753" i="19"/>
  <c r="N14754" i="19"/>
  <c r="N14755" i="19"/>
  <c r="N14756" i="19"/>
  <c r="N14757" i="19"/>
  <c r="N14758" i="19"/>
  <c r="N14759" i="19"/>
  <c r="N14760" i="19"/>
  <c r="N14761" i="19"/>
  <c r="N14762" i="19"/>
  <c r="N14763" i="19"/>
  <c r="N14764" i="19"/>
  <c r="N14765" i="19"/>
  <c r="N14766" i="19"/>
  <c r="N14767" i="19"/>
  <c r="N14768" i="19"/>
  <c r="N14769" i="19"/>
  <c r="N14770" i="19"/>
  <c r="N14771" i="19"/>
  <c r="N14772" i="19"/>
  <c r="N14773" i="19"/>
  <c r="N14774" i="19"/>
  <c r="N14775" i="19"/>
  <c r="N14776" i="19"/>
  <c r="N14777" i="19"/>
  <c r="N14778" i="19"/>
  <c r="N14779" i="19"/>
  <c r="N14780" i="19"/>
  <c r="N14781" i="19"/>
  <c r="N14782" i="19"/>
  <c r="N14783" i="19"/>
  <c r="N14784" i="19"/>
  <c r="N14785" i="19"/>
  <c r="N14786" i="19"/>
  <c r="N14787" i="19"/>
  <c r="N14788" i="19"/>
  <c r="N14789" i="19"/>
  <c r="N14790" i="19"/>
  <c r="N14791" i="19"/>
  <c r="N14792" i="19"/>
  <c r="N14793" i="19"/>
  <c r="N14794" i="19"/>
  <c r="N14795" i="19"/>
  <c r="N14796" i="19"/>
  <c r="N14797" i="19"/>
  <c r="N14798" i="19"/>
  <c r="N14799" i="19"/>
  <c r="N14800" i="19"/>
  <c r="N14801" i="19"/>
  <c r="N14802" i="19"/>
  <c r="N14803" i="19"/>
  <c r="N14804" i="19"/>
  <c r="N14805" i="19"/>
  <c r="N14806" i="19"/>
  <c r="N14807" i="19"/>
  <c r="N14808" i="19"/>
  <c r="N14809" i="19"/>
  <c r="N14810" i="19"/>
  <c r="N14811" i="19"/>
  <c r="N14812" i="19"/>
  <c r="N14813" i="19"/>
  <c r="N14814" i="19"/>
  <c r="N14815" i="19"/>
  <c r="N14816" i="19"/>
  <c r="N14817" i="19"/>
  <c r="N14818" i="19"/>
  <c r="N14819" i="19"/>
  <c r="N14820" i="19"/>
  <c r="N14821" i="19"/>
  <c r="N14822" i="19"/>
  <c r="N14823" i="19"/>
  <c r="N14824" i="19"/>
  <c r="N14825" i="19"/>
  <c r="N14826" i="19"/>
  <c r="N14827" i="19"/>
  <c r="N14828" i="19"/>
  <c r="N14829" i="19"/>
  <c r="N14830" i="19"/>
  <c r="N14831" i="19"/>
  <c r="N14832" i="19"/>
  <c r="N14833" i="19"/>
  <c r="N14834" i="19"/>
  <c r="N14835" i="19"/>
  <c r="N14836" i="19"/>
  <c r="N14837" i="19"/>
  <c r="N14838" i="19"/>
  <c r="N14839" i="19"/>
  <c r="N14840" i="19"/>
  <c r="N14841" i="19"/>
  <c r="N14842" i="19"/>
  <c r="N14843" i="19"/>
  <c r="N14844" i="19"/>
  <c r="N14845" i="19"/>
  <c r="N14846" i="19"/>
  <c r="N14847" i="19"/>
  <c r="N14848" i="19"/>
  <c r="N14849" i="19"/>
  <c r="N14850" i="19"/>
  <c r="N14851" i="19"/>
  <c r="N14852" i="19"/>
  <c r="N14853" i="19"/>
  <c r="N14854" i="19"/>
  <c r="N14855" i="19"/>
  <c r="N14856" i="19"/>
  <c r="N14857" i="19"/>
  <c r="N14858" i="19"/>
  <c r="N14859" i="19"/>
  <c r="N14860" i="19"/>
  <c r="N14861" i="19"/>
  <c r="N14862" i="19"/>
  <c r="N14863" i="19"/>
  <c r="N14864" i="19"/>
  <c r="N14865" i="19"/>
  <c r="N14866" i="19"/>
  <c r="N14867" i="19"/>
  <c r="N14868" i="19"/>
  <c r="N14869" i="19"/>
  <c r="N14870" i="19"/>
  <c r="N14871" i="19"/>
  <c r="N14872" i="19"/>
  <c r="N14873" i="19"/>
  <c r="N14874" i="19"/>
  <c r="N14875" i="19"/>
  <c r="N14876" i="19"/>
  <c r="N14877" i="19"/>
  <c r="N14878" i="19"/>
  <c r="N14879" i="19"/>
  <c r="N14880" i="19"/>
  <c r="N14881" i="19"/>
  <c r="N14882" i="19"/>
  <c r="N14883" i="19"/>
  <c r="N14884" i="19"/>
  <c r="N14885" i="19"/>
  <c r="N14886" i="19"/>
  <c r="N14887" i="19"/>
  <c r="N14888" i="19"/>
  <c r="N14889" i="19"/>
  <c r="N14890" i="19"/>
  <c r="N14891" i="19"/>
  <c r="N14892" i="19"/>
  <c r="N14893" i="19"/>
  <c r="N14894" i="19"/>
  <c r="N14895" i="19"/>
  <c r="N14896" i="19"/>
  <c r="N14897" i="19"/>
  <c r="N14898" i="19"/>
  <c r="N14899" i="19"/>
  <c r="N14900" i="19"/>
  <c r="N14901" i="19"/>
  <c r="N14902" i="19"/>
  <c r="N14903" i="19"/>
  <c r="N14904" i="19"/>
  <c r="N14905" i="19"/>
  <c r="N14906" i="19"/>
  <c r="N14907" i="19"/>
  <c r="N14908" i="19"/>
  <c r="N14909" i="19"/>
  <c r="N14910" i="19"/>
  <c r="N14911" i="19"/>
  <c r="N14912" i="19"/>
  <c r="N14913" i="19"/>
  <c r="N14914" i="19"/>
  <c r="N14915" i="19"/>
  <c r="N14916" i="19"/>
  <c r="N14917" i="19"/>
  <c r="N14918" i="19"/>
  <c r="N14919" i="19"/>
  <c r="N14920" i="19"/>
  <c r="N14921" i="19"/>
  <c r="N14922" i="19"/>
  <c r="N14923" i="19"/>
  <c r="N14924" i="19"/>
  <c r="N14925" i="19"/>
  <c r="N14926" i="19"/>
  <c r="N14927" i="19"/>
  <c r="N14928" i="19"/>
  <c r="N14929" i="19"/>
  <c r="N14930" i="19"/>
  <c r="N14931" i="19"/>
  <c r="N14932" i="19"/>
  <c r="N14933" i="19"/>
  <c r="N14934" i="19"/>
  <c r="N14935" i="19"/>
  <c r="N14936" i="19"/>
  <c r="N14937" i="19"/>
  <c r="N14938" i="19"/>
  <c r="N14939" i="19"/>
  <c r="N14940" i="19"/>
  <c r="N14941" i="19"/>
  <c r="N14942" i="19"/>
  <c r="N14943" i="19"/>
  <c r="N14944" i="19"/>
  <c r="N14945" i="19"/>
  <c r="N14946" i="19"/>
  <c r="N14947" i="19"/>
  <c r="N14948" i="19"/>
  <c r="N14949" i="19"/>
  <c r="N14950" i="19"/>
  <c r="N14951" i="19"/>
  <c r="N14952" i="19"/>
  <c r="N14953" i="19"/>
  <c r="N14954" i="19"/>
  <c r="N14955" i="19"/>
  <c r="N14956" i="19"/>
  <c r="N14957" i="19"/>
  <c r="N14958" i="19"/>
  <c r="N14959" i="19"/>
  <c r="N14960" i="19"/>
  <c r="N14961" i="19"/>
  <c r="N14962" i="19"/>
  <c r="N14963" i="19"/>
  <c r="N14964" i="19"/>
  <c r="N14965" i="19"/>
  <c r="N14966" i="19"/>
  <c r="N14967" i="19"/>
  <c r="N14968" i="19"/>
  <c r="N14969" i="19"/>
  <c r="N14970" i="19"/>
  <c r="N14971" i="19"/>
  <c r="N14972" i="19"/>
  <c r="N14973" i="19"/>
  <c r="N14974" i="19"/>
  <c r="N14975" i="19"/>
  <c r="N14976" i="19"/>
  <c r="N14977" i="19"/>
  <c r="N14978" i="19"/>
  <c r="N14979" i="19"/>
  <c r="N14980" i="19"/>
  <c r="N14981" i="19"/>
  <c r="N14982" i="19"/>
  <c r="N14983" i="19"/>
  <c r="N14984" i="19"/>
  <c r="N14985" i="19"/>
  <c r="N14986" i="19"/>
  <c r="N14987" i="19"/>
  <c r="N14988" i="19"/>
  <c r="N14989" i="19"/>
  <c r="N14990" i="19"/>
  <c r="N14991" i="19"/>
  <c r="N14992" i="19"/>
  <c r="N14993" i="19"/>
  <c r="N14994" i="19"/>
  <c r="N14995" i="19"/>
  <c r="N14996" i="19"/>
  <c r="N14997" i="19"/>
  <c r="N14998" i="19"/>
  <c r="N14999" i="19"/>
  <c r="N15000" i="19"/>
  <c r="N15001" i="19"/>
  <c r="N15002" i="19"/>
  <c r="N15003" i="19"/>
  <c r="N15004" i="19"/>
  <c r="N15005" i="19"/>
  <c r="N15006" i="19"/>
  <c r="N15007" i="19"/>
  <c r="N15008" i="19"/>
  <c r="N15009" i="19"/>
  <c r="N15010" i="19"/>
  <c r="N15011" i="19"/>
  <c r="N15012" i="19"/>
  <c r="N15013" i="19"/>
  <c r="N15014" i="19"/>
  <c r="N15015" i="19"/>
  <c r="N15016" i="19"/>
  <c r="N15017" i="19"/>
  <c r="N15018" i="19"/>
  <c r="N15019" i="19"/>
  <c r="N15020" i="19"/>
  <c r="N15021" i="19"/>
  <c r="N15022" i="19"/>
  <c r="N15023" i="19"/>
  <c r="N15024" i="19"/>
  <c r="N15025" i="19"/>
  <c r="N15026" i="19"/>
  <c r="N15027" i="19"/>
  <c r="N15028" i="19"/>
  <c r="N15029" i="19"/>
  <c r="N15030" i="19"/>
  <c r="N15031" i="19"/>
  <c r="N15032" i="19"/>
  <c r="N15033" i="19"/>
  <c r="N15034" i="19"/>
  <c r="N15035" i="19"/>
  <c r="N15036" i="19"/>
  <c r="N15037" i="19"/>
  <c r="N15038" i="19"/>
  <c r="N15039" i="19"/>
  <c r="N15040" i="19"/>
  <c r="N15041" i="19"/>
  <c r="N15042" i="19"/>
  <c r="N15043" i="19"/>
  <c r="N15044" i="19"/>
  <c r="N15045" i="19"/>
  <c r="N15046" i="19"/>
  <c r="N15047" i="19"/>
  <c r="N15048" i="19"/>
  <c r="N15049" i="19"/>
  <c r="N15050" i="19"/>
  <c r="N15051" i="19"/>
  <c r="N15052" i="19"/>
  <c r="N15053" i="19"/>
  <c r="N15054" i="19"/>
  <c r="N15055" i="19"/>
  <c r="N15056" i="19"/>
  <c r="N15057" i="19"/>
  <c r="N15058" i="19"/>
  <c r="N15059" i="19"/>
  <c r="N15060" i="19"/>
  <c r="N15061" i="19"/>
  <c r="N15062" i="19"/>
  <c r="N15063" i="19"/>
  <c r="N15064" i="19"/>
  <c r="N15065" i="19"/>
  <c r="N15066" i="19"/>
  <c r="N15067" i="19"/>
  <c r="N15068" i="19"/>
  <c r="N15069" i="19"/>
  <c r="N15070" i="19"/>
  <c r="N15071" i="19"/>
  <c r="N15072" i="19"/>
  <c r="N15073" i="19"/>
  <c r="N15074" i="19"/>
  <c r="N15075" i="19"/>
  <c r="N15076" i="19"/>
  <c r="N15077" i="19"/>
  <c r="N15078" i="19"/>
  <c r="N15079" i="19"/>
  <c r="N15080" i="19"/>
  <c r="N15081" i="19"/>
  <c r="N15082" i="19"/>
  <c r="N15083" i="19"/>
  <c r="N15084" i="19"/>
  <c r="N15085" i="19"/>
  <c r="N15086" i="19"/>
  <c r="N15087" i="19"/>
  <c r="N15088" i="19"/>
  <c r="N15089" i="19"/>
  <c r="N15090" i="19"/>
  <c r="N15091" i="19"/>
  <c r="N15092" i="19"/>
  <c r="N15093" i="19"/>
  <c r="N15094" i="19"/>
  <c r="N15095" i="19"/>
  <c r="N15096" i="19"/>
  <c r="N15097" i="19"/>
  <c r="N15098" i="19"/>
  <c r="N15099" i="19"/>
  <c r="N15100" i="19"/>
  <c r="N15101" i="19"/>
  <c r="N15102" i="19"/>
  <c r="N15103" i="19"/>
  <c r="N15104" i="19"/>
  <c r="N15105" i="19"/>
  <c r="N15106" i="19"/>
  <c r="N15107" i="19"/>
  <c r="N15108" i="19"/>
  <c r="N15109" i="19"/>
  <c r="N15110" i="19"/>
  <c r="N15111" i="19"/>
  <c r="N15112" i="19"/>
  <c r="N15113" i="19"/>
  <c r="N15114" i="19"/>
  <c r="N15115" i="19"/>
  <c r="N15116" i="19"/>
  <c r="N15117" i="19"/>
  <c r="N15118" i="19"/>
  <c r="N15119" i="19"/>
  <c r="N15120" i="19"/>
  <c r="N15121" i="19"/>
  <c r="N15122" i="19"/>
  <c r="N15123" i="19"/>
  <c r="N15124" i="19"/>
  <c r="N15125" i="19"/>
  <c r="N15126" i="19"/>
  <c r="N15127" i="19"/>
  <c r="N15128" i="19"/>
  <c r="N15129" i="19"/>
  <c r="N15130" i="19"/>
  <c r="N15131" i="19"/>
  <c r="N15132" i="19"/>
  <c r="N15133" i="19"/>
  <c r="N15134" i="19"/>
  <c r="N15135" i="19"/>
  <c r="N15136" i="19"/>
  <c r="N15137" i="19"/>
  <c r="N15138" i="19"/>
  <c r="N15139" i="19"/>
  <c r="N15140" i="19"/>
  <c r="N15141" i="19"/>
  <c r="N15142" i="19"/>
  <c r="N15143" i="19"/>
  <c r="N15144" i="19"/>
  <c r="N15145" i="19"/>
  <c r="N15146" i="19"/>
  <c r="N15147" i="19"/>
  <c r="N15148" i="19"/>
  <c r="N15149" i="19"/>
  <c r="N15150" i="19"/>
  <c r="N15151" i="19"/>
  <c r="N15152" i="19"/>
  <c r="N15153" i="19"/>
  <c r="N15154" i="19"/>
  <c r="N15155" i="19"/>
  <c r="N15156" i="19"/>
  <c r="N15157" i="19"/>
  <c r="N15158" i="19"/>
  <c r="N15159" i="19"/>
  <c r="N15160" i="19"/>
  <c r="N15161" i="19"/>
  <c r="N15162" i="19"/>
  <c r="N15163" i="19"/>
  <c r="N15164" i="19"/>
  <c r="N15165" i="19"/>
  <c r="N15166" i="19"/>
  <c r="N15167" i="19"/>
  <c r="N15168" i="19"/>
  <c r="N15169" i="19"/>
  <c r="N15170" i="19"/>
  <c r="N15171" i="19"/>
  <c r="N15172" i="19"/>
  <c r="N15173" i="19"/>
  <c r="N15174" i="19"/>
  <c r="N15175" i="19"/>
  <c r="N15176" i="19"/>
  <c r="N15177" i="19"/>
  <c r="N15178" i="19"/>
  <c r="N15179" i="19"/>
  <c r="N15180" i="19"/>
  <c r="N15181" i="19"/>
  <c r="N15182" i="19"/>
  <c r="N15183" i="19"/>
  <c r="N15184" i="19"/>
  <c r="N15185" i="19"/>
  <c r="N15186" i="19"/>
  <c r="N15187" i="19"/>
  <c r="N15188" i="19"/>
  <c r="N15189" i="19"/>
  <c r="N15190" i="19"/>
  <c r="N15191" i="19"/>
  <c r="N15192" i="19"/>
  <c r="N15193" i="19"/>
  <c r="N15194" i="19"/>
  <c r="N15195" i="19"/>
  <c r="N15196" i="19"/>
  <c r="N15197" i="19"/>
  <c r="N15198" i="19"/>
  <c r="N15199" i="19"/>
  <c r="N15200" i="19"/>
  <c r="N15201" i="19"/>
  <c r="N15202" i="19"/>
  <c r="N15203" i="19"/>
  <c r="N15204" i="19"/>
  <c r="N15205" i="19"/>
  <c r="N15206" i="19"/>
  <c r="N15207" i="19"/>
  <c r="N15208" i="19"/>
  <c r="N15209" i="19"/>
  <c r="N15210" i="19"/>
  <c r="N15211" i="19"/>
  <c r="N15212" i="19"/>
  <c r="N15213" i="19"/>
  <c r="N15214" i="19"/>
  <c r="N15215" i="19"/>
  <c r="N15216" i="19"/>
  <c r="N15217" i="19"/>
  <c r="N15218" i="19"/>
  <c r="N15219" i="19"/>
  <c r="N15220" i="19"/>
  <c r="N15221" i="19"/>
  <c r="N15222" i="19"/>
  <c r="N15223" i="19"/>
  <c r="N15224" i="19"/>
  <c r="N15225" i="19"/>
  <c r="N15226" i="19"/>
  <c r="N15227" i="19"/>
  <c r="N15228" i="19"/>
  <c r="N15229" i="19"/>
  <c r="N15230" i="19"/>
  <c r="N15231" i="19"/>
  <c r="N15232" i="19"/>
  <c r="N15233" i="19"/>
  <c r="N15234" i="19"/>
  <c r="N15235" i="19"/>
  <c r="N15236" i="19"/>
  <c r="N15237" i="19"/>
  <c r="N15238" i="19"/>
  <c r="N15239" i="19"/>
  <c r="N15240" i="19"/>
  <c r="N15241" i="19"/>
  <c r="N15242" i="19"/>
  <c r="N15243" i="19"/>
  <c r="N15244" i="19"/>
  <c r="N15245" i="19"/>
  <c r="N15246" i="19"/>
  <c r="N15247" i="19"/>
  <c r="N15248" i="19"/>
  <c r="N15249" i="19"/>
  <c r="N15250" i="19"/>
  <c r="N15251" i="19"/>
  <c r="N15252" i="19"/>
  <c r="N15253" i="19"/>
  <c r="N15254" i="19"/>
  <c r="N15255" i="19"/>
  <c r="N15256" i="19"/>
  <c r="N15257" i="19"/>
  <c r="N15258" i="19"/>
  <c r="N15259" i="19"/>
  <c r="N15260" i="19"/>
  <c r="N15261" i="19"/>
  <c r="N15262" i="19"/>
  <c r="N15263" i="19"/>
  <c r="N15264" i="19"/>
  <c r="N15265" i="19"/>
  <c r="N15266" i="19"/>
  <c r="N15267" i="19"/>
  <c r="N15268" i="19"/>
  <c r="N15269" i="19"/>
  <c r="N15270" i="19"/>
  <c r="N15271" i="19"/>
  <c r="N15272" i="19"/>
  <c r="N15273" i="19"/>
  <c r="N15274" i="19"/>
  <c r="N15275" i="19"/>
  <c r="N15276" i="19"/>
  <c r="N15277" i="19"/>
  <c r="N15278" i="19"/>
  <c r="N15279" i="19"/>
  <c r="N15280" i="19"/>
  <c r="N15281" i="19"/>
  <c r="N15282" i="19"/>
  <c r="N15283" i="19"/>
  <c r="N15284" i="19"/>
  <c r="N15285" i="19"/>
  <c r="N15286" i="19"/>
  <c r="N15287" i="19"/>
  <c r="N15288" i="19"/>
  <c r="N15289" i="19"/>
  <c r="N15290" i="19"/>
  <c r="N15291" i="19"/>
  <c r="N15292" i="19"/>
  <c r="N15293" i="19"/>
  <c r="N15294" i="19"/>
  <c r="N15295" i="19"/>
  <c r="N15296" i="19"/>
  <c r="N15297" i="19"/>
  <c r="N15298" i="19"/>
  <c r="N15299" i="19"/>
  <c r="N15300" i="19"/>
  <c r="N15301" i="19"/>
  <c r="N15302" i="19"/>
  <c r="N15303" i="19"/>
  <c r="N15304" i="19"/>
  <c r="N15305" i="19"/>
  <c r="N15306" i="19"/>
  <c r="N15307" i="19"/>
  <c r="N15308" i="19"/>
  <c r="N15309" i="19"/>
  <c r="N15310" i="19"/>
  <c r="N15311" i="19"/>
  <c r="N15312" i="19"/>
  <c r="N15313" i="19"/>
  <c r="N15314" i="19"/>
  <c r="N15315" i="19"/>
  <c r="N15316" i="19"/>
  <c r="N15317" i="19"/>
  <c r="N15318" i="19"/>
  <c r="N15319" i="19"/>
  <c r="N15320" i="19"/>
  <c r="N15321" i="19"/>
  <c r="N15322" i="19"/>
  <c r="N15323" i="19"/>
  <c r="N15324" i="19"/>
  <c r="N15325" i="19"/>
  <c r="N15326" i="19"/>
  <c r="N15327" i="19"/>
  <c r="N15328" i="19"/>
  <c r="N15329" i="19"/>
  <c r="N15330" i="19"/>
  <c r="N15331" i="19"/>
  <c r="N15332" i="19"/>
  <c r="N15333" i="19"/>
  <c r="N15334" i="19"/>
  <c r="N15335" i="19"/>
  <c r="N15336" i="19"/>
  <c r="N15337" i="19"/>
  <c r="N15338" i="19"/>
  <c r="N15339" i="19"/>
  <c r="N15340" i="19"/>
  <c r="N15341" i="19"/>
  <c r="N15342" i="19"/>
  <c r="N15343" i="19"/>
  <c r="N15344" i="19"/>
  <c r="N15345" i="19"/>
  <c r="N15346" i="19"/>
  <c r="N15347" i="19"/>
  <c r="N15348" i="19"/>
  <c r="N15349" i="19"/>
  <c r="N15350" i="19"/>
  <c r="N15351" i="19"/>
  <c r="N15352" i="19"/>
  <c r="N15353" i="19"/>
  <c r="N15354" i="19"/>
  <c r="N15355" i="19"/>
  <c r="N15356" i="19"/>
  <c r="N15357" i="19"/>
  <c r="N15358" i="19"/>
  <c r="N15359" i="19"/>
  <c r="N15360" i="19"/>
  <c r="N15361" i="19"/>
  <c r="N15362" i="19"/>
  <c r="N15363" i="19"/>
  <c r="N15364" i="19"/>
  <c r="N15365" i="19"/>
  <c r="N15366" i="19"/>
  <c r="N15367" i="19"/>
  <c r="N15368" i="19"/>
  <c r="N15369" i="19"/>
  <c r="N15370" i="19"/>
  <c r="N15371" i="19"/>
  <c r="N15372" i="19"/>
  <c r="N15373" i="19"/>
  <c r="N15374" i="19"/>
  <c r="N15375" i="19"/>
  <c r="N15376" i="19"/>
  <c r="N15377" i="19"/>
  <c r="N15378" i="19"/>
  <c r="N15379" i="19"/>
  <c r="N15380" i="19"/>
  <c r="N15381" i="19"/>
  <c r="N15382" i="19"/>
  <c r="N15383" i="19"/>
  <c r="N15384" i="19"/>
  <c r="N15385" i="19"/>
  <c r="N15386" i="19"/>
  <c r="N15387" i="19"/>
  <c r="N15388" i="19"/>
  <c r="N15389" i="19"/>
  <c r="N15390" i="19"/>
  <c r="N15391" i="19"/>
  <c r="N15392" i="19"/>
  <c r="N15393" i="19"/>
  <c r="N15394" i="19"/>
  <c r="N15395" i="19"/>
  <c r="N15396" i="19"/>
  <c r="N15397" i="19"/>
  <c r="N15398" i="19"/>
  <c r="N15399" i="19"/>
  <c r="N15400" i="19"/>
  <c r="N15401" i="19"/>
  <c r="N15402" i="19"/>
  <c r="N15403" i="19"/>
  <c r="N15404" i="19"/>
  <c r="N15405" i="19"/>
  <c r="N15406" i="19"/>
  <c r="N15407" i="19"/>
  <c r="N15408" i="19"/>
  <c r="N15409" i="19"/>
  <c r="N15410" i="19"/>
  <c r="N15411" i="19"/>
  <c r="N15412" i="19"/>
  <c r="N15413" i="19"/>
  <c r="N15414" i="19"/>
  <c r="N15415" i="19"/>
  <c r="N15416" i="19"/>
  <c r="N15417" i="19"/>
  <c r="N15418" i="19"/>
  <c r="N15419" i="19"/>
  <c r="N15420" i="19"/>
  <c r="N15421" i="19"/>
  <c r="N15422" i="19"/>
  <c r="N15423" i="19"/>
  <c r="N15424" i="19"/>
  <c r="N15425" i="19"/>
  <c r="N15426" i="19"/>
  <c r="N15427" i="19"/>
  <c r="N15428" i="19"/>
  <c r="N15429" i="19"/>
  <c r="N15430" i="19"/>
  <c r="N15431" i="19"/>
  <c r="N15432" i="19"/>
  <c r="N15433" i="19"/>
  <c r="N15434" i="19"/>
  <c r="N15435" i="19"/>
  <c r="N15436" i="19"/>
  <c r="N15437" i="19"/>
  <c r="N15438" i="19"/>
  <c r="N15439" i="19"/>
  <c r="N15440" i="19"/>
  <c r="N15441" i="19"/>
  <c r="N15442" i="19"/>
  <c r="N15443" i="19"/>
  <c r="N15444" i="19"/>
  <c r="N15445" i="19"/>
  <c r="N15446" i="19"/>
  <c r="N15447" i="19"/>
  <c r="N15448" i="19"/>
  <c r="N15449" i="19"/>
  <c r="N15450" i="19"/>
  <c r="N15451" i="19"/>
  <c r="N15452" i="19"/>
  <c r="N15453" i="19"/>
  <c r="N15454" i="19"/>
  <c r="N15455" i="19"/>
  <c r="N15456" i="19"/>
  <c r="N15457" i="19"/>
  <c r="N15458" i="19"/>
  <c r="N15459" i="19"/>
  <c r="N15460" i="19"/>
  <c r="N15461" i="19"/>
  <c r="N15462" i="19"/>
  <c r="N15463" i="19"/>
  <c r="N15464" i="19"/>
  <c r="N15465" i="19"/>
  <c r="N15466" i="19"/>
  <c r="N15467" i="19"/>
  <c r="N15468" i="19"/>
  <c r="N15469" i="19"/>
  <c r="N15470" i="19"/>
  <c r="N15471" i="19"/>
  <c r="N15472" i="19"/>
  <c r="N15473" i="19"/>
  <c r="N15474" i="19"/>
  <c r="N15475" i="19"/>
  <c r="N15476" i="19"/>
  <c r="N15477" i="19"/>
  <c r="N15478" i="19"/>
  <c r="N15479" i="19"/>
  <c r="N15480" i="19"/>
  <c r="N15481" i="19"/>
  <c r="N15482" i="19"/>
  <c r="N15483" i="19"/>
  <c r="N15484" i="19"/>
  <c r="N15485" i="19"/>
  <c r="N15486" i="19"/>
  <c r="N15487" i="19"/>
  <c r="N15488" i="19"/>
  <c r="N15489" i="19"/>
  <c r="N15490" i="19"/>
  <c r="N15491" i="19"/>
  <c r="N15492" i="19"/>
  <c r="N15493" i="19"/>
  <c r="N15494" i="19"/>
  <c r="N15495" i="19"/>
  <c r="N15496" i="19"/>
  <c r="N15497" i="19"/>
  <c r="N15498" i="19"/>
  <c r="N15499" i="19"/>
  <c r="N15500" i="19"/>
  <c r="N15501" i="19"/>
  <c r="N15502" i="19"/>
  <c r="N15503" i="19"/>
  <c r="N15504" i="19"/>
  <c r="N15505" i="19"/>
  <c r="N15506" i="19"/>
  <c r="N15507" i="19"/>
  <c r="N15508" i="19"/>
  <c r="N15509" i="19"/>
  <c r="N15510" i="19"/>
  <c r="N15511" i="19"/>
  <c r="N15512" i="19"/>
  <c r="N15513" i="19"/>
  <c r="N15514" i="19"/>
  <c r="N15515" i="19"/>
  <c r="N15516" i="19"/>
  <c r="N15517" i="19"/>
  <c r="N15518" i="19"/>
  <c r="N15519" i="19"/>
  <c r="N15520" i="19"/>
  <c r="N15521" i="19"/>
  <c r="N15522" i="19"/>
  <c r="N15523" i="19"/>
  <c r="N15524" i="19"/>
  <c r="N15525" i="19"/>
  <c r="N15526" i="19"/>
  <c r="N15527" i="19"/>
  <c r="N15528" i="19"/>
  <c r="N15529" i="19"/>
  <c r="N15530" i="19"/>
  <c r="N15531" i="19"/>
  <c r="N15532" i="19"/>
  <c r="N15533" i="19"/>
  <c r="N15534" i="19"/>
  <c r="N15535" i="19"/>
  <c r="N15536" i="19"/>
  <c r="N15537" i="19"/>
  <c r="N15538" i="19"/>
  <c r="N15539" i="19"/>
  <c r="N15540" i="19"/>
  <c r="N15541" i="19"/>
  <c r="N15542" i="19"/>
  <c r="N15543" i="19"/>
  <c r="N15544" i="19"/>
  <c r="N15545" i="19"/>
  <c r="N15546" i="19"/>
  <c r="N15547" i="19"/>
  <c r="N15548" i="19"/>
  <c r="N15549" i="19"/>
  <c r="N15550" i="19"/>
  <c r="N15551" i="19"/>
  <c r="N15552" i="19"/>
  <c r="N15553" i="19"/>
  <c r="N15554" i="19"/>
  <c r="N15555" i="19"/>
  <c r="N15556" i="19"/>
  <c r="N15557" i="19"/>
  <c r="N15558" i="19"/>
  <c r="N15559" i="19"/>
  <c r="N15560" i="19"/>
  <c r="N15561" i="19"/>
  <c r="N15562" i="19"/>
  <c r="N15563" i="19"/>
  <c r="N15564" i="19"/>
  <c r="N15565" i="19"/>
  <c r="N15566" i="19"/>
  <c r="N15567" i="19"/>
  <c r="N15568" i="19"/>
  <c r="N15569" i="19"/>
  <c r="N15570" i="19"/>
  <c r="N15571" i="19"/>
  <c r="N15572" i="19"/>
  <c r="N15573" i="19"/>
  <c r="N15574" i="19"/>
  <c r="N15575" i="19"/>
  <c r="N15576" i="19"/>
  <c r="N15577" i="19"/>
  <c r="N15578" i="19"/>
  <c r="N15579" i="19"/>
  <c r="N15580" i="19"/>
  <c r="N15581" i="19"/>
  <c r="N15582" i="19"/>
  <c r="N15583" i="19"/>
  <c r="N15584" i="19"/>
  <c r="N15585" i="19"/>
  <c r="N15586" i="19"/>
  <c r="N15587" i="19"/>
  <c r="N15588" i="19"/>
  <c r="N15589" i="19"/>
  <c r="N15590" i="19"/>
  <c r="N15591" i="19"/>
  <c r="N15592" i="19"/>
  <c r="N15593" i="19"/>
  <c r="N15594" i="19"/>
  <c r="N15595" i="19"/>
  <c r="N15596" i="19"/>
  <c r="N15597" i="19"/>
  <c r="N15598" i="19"/>
  <c r="N15599" i="19"/>
  <c r="N15600" i="19"/>
  <c r="N15601" i="19"/>
  <c r="N15602" i="19"/>
  <c r="N15603" i="19"/>
  <c r="N15604" i="19"/>
  <c r="N15605" i="19"/>
  <c r="N15606" i="19"/>
  <c r="N15607" i="19"/>
  <c r="N15608" i="19"/>
  <c r="N15609" i="19"/>
  <c r="N15610" i="19"/>
  <c r="N15611" i="19"/>
  <c r="N15612" i="19"/>
  <c r="N15613" i="19"/>
  <c r="N15614" i="19"/>
  <c r="N15615" i="19"/>
  <c r="N15616" i="19"/>
  <c r="N15617" i="19"/>
  <c r="N15618" i="19"/>
  <c r="N15619" i="19"/>
  <c r="N15620" i="19"/>
  <c r="N15621" i="19"/>
  <c r="N15622" i="19"/>
  <c r="N15623" i="19"/>
  <c r="N15624" i="19"/>
  <c r="N15625" i="19"/>
  <c r="N15626" i="19"/>
  <c r="N15627" i="19"/>
  <c r="N15628" i="19"/>
  <c r="N15629" i="19"/>
  <c r="N15630" i="19"/>
  <c r="N15631" i="19"/>
  <c r="N15632" i="19"/>
  <c r="N15633" i="19"/>
  <c r="N15634" i="19"/>
  <c r="N15635" i="19"/>
  <c r="N15636" i="19"/>
  <c r="N15637" i="19"/>
  <c r="N15638" i="19"/>
  <c r="N15639" i="19"/>
  <c r="N15640" i="19"/>
  <c r="N15641" i="19"/>
  <c r="N15642" i="19"/>
  <c r="N15643" i="19"/>
  <c r="N15644" i="19"/>
  <c r="N15645" i="19"/>
  <c r="N15646" i="19"/>
  <c r="N15647" i="19"/>
  <c r="N15648" i="19"/>
  <c r="N15649" i="19"/>
  <c r="N15650" i="19"/>
  <c r="N15651" i="19"/>
  <c r="N15652" i="19"/>
  <c r="N15653" i="19"/>
  <c r="N15654" i="19"/>
  <c r="N15655" i="19"/>
  <c r="N15656" i="19"/>
  <c r="N15657" i="19"/>
  <c r="N15658" i="19"/>
  <c r="N15659" i="19"/>
  <c r="N15660" i="19"/>
  <c r="N15661" i="19"/>
  <c r="N15662" i="19"/>
  <c r="N15663" i="19"/>
  <c r="N15664" i="19"/>
  <c r="N15665" i="19"/>
  <c r="N15666" i="19"/>
  <c r="N15667" i="19"/>
  <c r="N15668" i="19"/>
  <c r="N15669" i="19"/>
  <c r="N15670" i="19"/>
  <c r="N15671" i="19"/>
  <c r="N15672" i="19"/>
  <c r="N15673" i="19"/>
  <c r="N15674" i="19"/>
  <c r="N15675" i="19"/>
  <c r="N15676" i="19"/>
  <c r="N15677" i="19"/>
  <c r="N15678" i="19"/>
  <c r="N15679" i="19"/>
  <c r="N15680" i="19"/>
  <c r="N15681" i="19"/>
  <c r="N15682" i="19"/>
  <c r="N15683" i="19"/>
  <c r="N15684" i="19"/>
  <c r="N15685" i="19"/>
  <c r="N15686" i="19"/>
  <c r="N15687" i="19"/>
  <c r="N15688" i="19"/>
  <c r="N15689" i="19"/>
  <c r="N15690" i="19"/>
  <c r="N15691" i="19"/>
  <c r="N15692" i="19"/>
  <c r="N15693" i="19"/>
  <c r="N15694" i="19"/>
  <c r="N15695" i="19"/>
  <c r="N15696" i="19"/>
  <c r="N15697" i="19"/>
  <c r="N15698" i="19"/>
  <c r="N15699" i="19"/>
  <c r="N15700" i="19"/>
  <c r="N15701" i="19"/>
  <c r="N15702" i="19"/>
  <c r="N15703" i="19"/>
  <c r="N15704" i="19"/>
  <c r="N15705" i="19"/>
  <c r="N15706" i="19"/>
  <c r="N15707" i="19"/>
  <c r="N15708" i="19"/>
  <c r="N15709" i="19"/>
  <c r="N15710" i="19"/>
  <c r="N15711" i="19"/>
  <c r="N15712" i="19"/>
  <c r="N15713" i="19"/>
  <c r="N15714" i="19"/>
  <c r="N15715" i="19"/>
  <c r="N15716" i="19"/>
  <c r="N15717" i="19"/>
  <c r="N15718" i="19"/>
  <c r="N15719" i="19"/>
  <c r="N15720" i="19"/>
  <c r="N15721" i="19"/>
  <c r="N15722" i="19"/>
  <c r="N15723" i="19"/>
  <c r="N15724" i="19"/>
  <c r="N15725" i="19"/>
  <c r="N15726" i="19"/>
  <c r="N15727" i="19"/>
  <c r="N15728" i="19"/>
  <c r="N15729" i="19"/>
  <c r="N15730" i="19"/>
  <c r="N15731" i="19"/>
  <c r="N15732" i="19"/>
  <c r="N15733" i="19"/>
  <c r="N15734" i="19"/>
  <c r="N15735" i="19"/>
  <c r="N15736" i="19"/>
  <c r="N15737" i="19"/>
  <c r="N15738" i="19"/>
  <c r="N15739" i="19"/>
  <c r="N15740" i="19"/>
  <c r="N15741" i="19"/>
  <c r="N15742" i="19"/>
  <c r="N15743" i="19"/>
  <c r="N15744" i="19"/>
  <c r="N15745" i="19"/>
  <c r="N15746" i="19"/>
  <c r="N15747" i="19"/>
  <c r="N15748" i="19"/>
  <c r="N15749" i="19"/>
  <c r="N15750" i="19"/>
  <c r="N15751" i="19"/>
  <c r="N15752" i="19"/>
  <c r="N15753" i="19"/>
  <c r="N15754" i="19"/>
  <c r="N15755" i="19"/>
  <c r="N15756" i="19"/>
  <c r="N15757" i="19"/>
  <c r="N15758" i="19"/>
  <c r="N15759" i="19"/>
  <c r="N15760" i="19"/>
  <c r="N15761" i="19"/>
  <c r="N15762" i="19"/>
  <c r="N15763" i="19"/>
  <c r="N15764" i="19"/>
  <c r="N15765" i="19"/>
  <c r="N15766" i="19"/>
  <c r="N15767" i="19"/>
  <c r="N15768" i="19"/>
  <c r="N15769" i="19"/>
  <c r="N15770" i="19"/>
  <c r="N15771" i="19"/>
  <c r="N15772" i="19"/>
  <c r="N15773" i="19"/>
  <c r="N15774" i="19"/>
  <c r="N15775" i="19"/>
  <c r="N15776" i="19"/>
  <c r="N15777" i="19"/>
  <c r="N15778" i="19"/>
  <c r="N15779" i="19"/>
  <c r="N15780" i="19"/>
  <c r="N15781" i="19"/>
  <c r="N15782" i="19"/>
  <c r="N15783" i="19"/>
  <c r="N15784" i="19"/>
  <c r="N15785" i="19"/>
  <c r="N15786" i="19"/>
  <c r="N15787" i="19"/>
  <c r="N15788" i="19"/>
  <c r="N15789" i="19"/>
  <c r="N15790" i="19"/>
  <c r="N15791" i="19"/>
  <c r="N15792" i="19"/>
  <c r="N15793" i="19"/>
  <c r="N15794" i="19"/>
  <c r="N15795" i="19"/>
  <c r="N15796" i="19"/>
  <c r="N15797" i="19"/>
  <c r="N15798" i="19"/>
  <c r="N15799" i="19"/>
  <c r="N15800" i="19"/>
  <c r="N15801" i="19"/>
  <c r="N15802" i="19"/>
  <c r="N15803" i="19"/>
  <c r="N15804" i="19"/>
  <c r="N15805" i="19"/>
  <c r="N15806" i="19"/>
  <c r="N15807" i="19"/>
  <c r="N15808" i="19"/>
  <c r="N15809" i="19"/>
  <c r="N15810" i="19"/>
  <c r="N15811" i="19"/>
  <c r="N15812" i="19"/>
  <c r="N15813" i="19"/>
  <c r="N15814" i="19"/>
  <c r="N15815" i="19"/>
  <c r="N15816" i="19"/>
  <c r="N15817" i="19"/>
  <c r="N15818" i="19"/>
  <c r="N15819" i="19"/>
  <c r="N15820" i="19"/>
  <c r="N15821" i="19"/>
  <c r="N15822" i="19"/>
  <c r="N15823" i="19"/>
  <c r="N15824" i="19"/>
  <c r="N15825" i="19"/>
  <c r="N15826" i="19"/>
  <c r="N15827" i="19"/>
  <c r="N15828" i="19"/>
  <c r="N15829" i="19"/>
  <c r="N15830" i="19"/>
  <c r="N15831" i="19"/>
  <c r="N15832" i="19"/>
  <c r="N15833" i="19"/>
  <c r="N15834" i="19"/>
  <c r="N15835" i="19"/>
  <c r="N15836" i="19"/>
  <c r="N15837" i="19"/>
  <c r="N15838" i="19"/>
  <c r="N15839" i="19"/>
  <c r="N15840" i="19"/>
  <c r="N15841" i="19"/>
  <c r="N15842" i="19"/>
  <c r="N15843" i="19"/>
  <c r="N15844" i="19"/>
  <c r="N15845" i="19"/>
  <c r="N15846" i="19"/>
  <c r="N15847" i="19"/>
  <c r="N15848" i="19"/>
  <c r="N15849" i="19"/>
  <c r="N15850" i="19"/>
  <c r="N15851" i="19"/>
  <c r="N15852" i="19"/>
  <c r="N15853" i="19"/>
  <c r="N15854" i="19"/>
  <c r="N15855" i="19"/>
  <c r="N15856" i="19"/>
  <c r="N15857" i="19"/>
  <c r="N15858" i="19"/>
  <c r="N15859" i="19"/>
  <c r="N15860" i="19"/>
  <c r="N15861" i="19"/>
  <c r="N15862" i="19"/>
  <c r="N15863" i="19"/>
  <c r="N15864" i="19"/>
  <c r="N15865" i="19"/>
  <c r="N15866" i="19"/>
  <c r="N15867" i="19"/>
  <c r="N15868" i="19"/>
  <c r="N15869" i="19"/>
  <c r="N15870" i="19"/>
  <c r="N15871" i="19"/>
  <c r="N15872" i="19"/>
  <c r="N15873" i="19"/>
  <c r="N15874" i="19"/>
  <c r="N15875" i="19"/>
  <c r="N15876" i="19"/>
  <c r="N15877" i="19"/>
  <c r="N15878" i="19"/>
  <c r="N15879" i="19"/>
  <c r="N15880" i="19"/>
  <c r="N15881" i="19"/>
  <c r="N15882" i="19"/>
  <c r="N15883" i="19"/>
  <c r="N15884" i="19"/>
  <c r="N15885" i="19"/>
  <c r="N15886" i="19"/>
  <c r="N15887" i="19"/>
  <c r="N15888" i="19"/>
  <c r="N15889" i="19"/>
  <c r="N15890" i="19"/>
  <c r="N15891" i="19"/>
  <c r="N15892" i="19"/>
  <c r="N15893" i="19"/>
  <c r="N15894" i="19"/>
  <c r="N15895" i="19"/>
  <c r="N15896" i="19"/>
  <c r="N15897" i="19"/>
  <c r="N15898" i="19"/>
  <c r="N15899" i="19"/>
  <c r="N15900" i="19"/>
  <c r="N15901" i="19"/>
  <c r="N15902" i="19"/>
  <c r="N15903" i="19"/>
  <c r="N15904" i="19"/>
  <c r="N15905" i="19"/>
  <c r="N15906" i="19"/>
  <c r="N15907" i="19"/>
  <c r="N15908" i="19"/>
  <c r="N15909" i="19"/>
  <c r="N15910" i="19"/>
  <c r="N15911" i="19"/>
  <c r="N15912" i="19"/>
  <c r="N15913" i="19"/>
  <c r="N15914" i="19"/>
  <c r="N15915" i="19"/>
  <c r="N15916" i="19"/>
  <c r="N15917" i="19"/>
  <c r="N15918" i="19"/>
  <c r="N15919" i="19"/>
  <c r="N15920" i="19"/>
  <c r="N15921" i="19"/>
  <c r="N15922" i="19"/>
  <c r="N15923" i="19"/>
  <c r="N15924" i="19"/>
  <c r="N15925" i="19"/>
  <c r="N15926" i="19"/>
  <c r="N15927" i="19"/>
  <c r="N15928" i="19"/>
  <c r="N15929" i="19"/>
  <c r="N15930" i="19"/>
  <c r="N15931" i="19"/>
  <c r="N15932" i="19"/>
  <c r="N15933" i="19"/>
  <c r="N15934" i="19"/>
  <c r="N15935" i="19"/>
  <c r="N15936" i="19"/>
  <c r="N15937" i="19"/>
  <c r="N15938" i="19"/>
  <c r="N15939" i="19"/>
  <c r="N15940" i="19"/>
  <c r="N15941" i="19"/>
  <c r="N15942" i="19"/>
  <c r="N15943" i="19"/>
  <c r="N15944" i="19"/>
  <c r="N15945" i="19"/>
  <c r="N15946" i="19"/>
  <c r="N15947" i="19"/>
  <c r="N15948" i="19"/>
  <c r="N15949" i="19"/>
  <c r="N15950" i="19"/>
  <c r="N15951" i="19"/>
  <c r="N15952" i="19"/>
  <c r="N15953" i="19"/>
  <c r="N15954" i="19"/>
  <c r="N15955" i="19"/>
  <c r="N15956" i="19"/>
  <c r="N15957" i="19"/>
  <c r="N15958" i="19"/>
  <c r="N15959" i="19"/>
  <c r="N15960" i="19"/>
  <c r="N15961" i="19"/>
  <c r="N15962" i="19"/>
  <c r="N15963" i="19"/>
  <c r="N15964" i="19"/>
  <c r="N15965" i="19"/>
  <c r="N15966" i="19"/>
  <c r="N15967" i="19"/>
  <c r="N15968" i="19"/>
  <c r="N15969" i="19"/>
  <c r="N15970" i="19"/>
  <c r="N15971" i="19"/>
  <c r="N15972" i="19"/>
  <c r="N15973" i="19"/>
  <c r="N15974" i="19"/>
  <c r="N15975" i="19"/>
  <c r="N15976" i="19"/>
  <c r="N15977" i="19"/>
  <c r="N15978" i="19"/>
  <c r="N15979" i="19"/>
  <c r="N15980" i="19"/>
  <c r="N15981" i="19"/>
  <c r="N15982" i="19"/>
  <c r="N15983" i="19"/>
  <c r="N15984" i="19"/>
  <c r="N15985" i="19"/>
  <c r="N15986" i="19"/>
  <c r="N15987" i="19"/>
  <c r="N15988" i="19"/>
  <c r="N15989" i="19"/>
  <c r="N15990" i="19"/>
  <c r="N15991" i="19"/>
  <c r="N15992" i="19"/>
  <c r="N15993" i="19"/>
  <c r="N15994" i="19"/>
  <c r="N15995" i="19"/>
  <c r="N15996" i="19"/>
  <c r="N15997" i="19"/>
  <c r="N15998" i="19"/>
  <c r="N15999" i="19"/>
  <c r="N16000" i="19"/>
  <c r="N16001" i="19"/>
  <c r="N16002" i="19"/>
  <c r="N16003" i="19"/>
  <c r="N16004" i="19"/>
  <c r="N16005" i="19"/>
  <c r="N16006" i="19"/>
  <c r="N16007" i="19"/>
  <c r="N16008" i="19"/>
  <c r="N16009" i="19"/>
  <c r="N16010" i="19"/>
  <c r="N16011" i="19"/>
  <c r="N16012" i="19"/>
  <c r="N16013" i="19"/>
  <c r="N16014" i="19"/>
  <c r="N16015" i="19"/>
  <c r="N16016" i="19"/>
  <c r="N16017" i="19"/>
  <c r="N16018" i="19"/>
  <c r="N16019" i="19"/>
  <c r="N16020" i="19"/>
  <c r="N16021" i="19"/>
  <c r="N16022" i="19"/>
  <c r="N16023" i="19"/>
  <c r="N16024" i="19"/>
  <c r="N16025" i="19"/>
  <c r="N16026" i="19"/>
  <c r="N16027" i="19"/>
  <c r="N16028" i="19"/>
  <c r="N16029" i="19"/>
  <c r="N16030" i="19"/>
  <c r="N16031" i="19"/>
  <c r="N16032" i="19"/>
  <c r="N16033" i="19"/>
  <c r="N16034" i="19"/>
  <c r="N16035" i="19"/>
  <c r="N16036" i="19"/>
  <c r="N16037" i="19"/>
  <c r="N16038" i="19"/>
  <c r="N16039" i="19"/>
  <c r="N16040" i="19"/>
  <c r="N16041" i="19"/>
  <c r="N16042" i="19"/>
  <c r="N16043" i="19"/>
  <c r="N16044" i="19"/>
  <c r="N16045" i="19"/>
  <c r="N16046" i="19"/>
  <c r="N16047" i="19"/>
  <c r="N16048" i="19"/>
  <c r="N16049" i="19"/>
  <c r="N16050" i="19"/>
  <c r="N16051" i="19"/>
  <c r="N16052" i="19"/>
  <c r="N16053" i="19"/>
  <c r="N16054" i="19"/>
  <c r="N16055" i="19"/>
  <c r="N16056" i="19"/>
  <c r="N16057" i="19"/>
  <c r="N16058" i="19"/>
  <c r="N16059" i="19"/>
  <c r="N16060" i="19"/>
  <c r="N16061" i="19"/>
  <c r="N16062" i="19"/>
  <c r="N16063" i="19"/>
  <c r="N16064" i="19"/>
  <c r="N16065" i="19"/>
  <c r="N16066" i="19"/>
  <c r="N16067" i="19"/>
  <c r="N16068" i="19"/>
  <c r="N16069" i="19"/>
  <c r="N16070" i="19"/>
  <c r="N16071" i="19"/>
  <c r="N16072" i="19"/>
  <c r="N16073" i="19"/>
  <c r="N16074" i="19"/>
  <c r="N16075" i="19"/>
  <c r="N16076" i="19"/>
  <c r="N16077" i="19"/>
  <c r="N16078" i="19"/>
  <c r="N16079" i="19"/>
  <c r="N16080" i="19"/>
  <c r="N16081" i="19"/>
  <c r="N16082" i="19"/>
  <c r="N16083" i="19"/>
  <c r="N16084" i="19"/>
  <c r="N16085" i="19"/>
  <c r="N16086" i="19"/>
  <c r="N16087" i="19"/>
  <c r="N16088" i="19"/>
  <c r="N16089" i="19"/>
  <c r="N16090" i="19"/>
  <c r="N16091" i="19"/>
  <c r="N16092" i="19"/>
  <c r="N16093" i="19"/>
  <c r="N16094" i="19"/>
  <c r="N16095" i="19"/>
  <c r="N16096" i="19"/>
  <c r="N16097" i="19"/>
  <c r="N16098" i="19"/>
  <c r="N16099" i="19"/>
  <c r="N16100" i="19"/>
  <c r="N16101" i="19"/>
  <c r="N16102" i="19"/>
  <c r="N16103" i="19"/>
  <c r="N16104" i="19"/>
  <c r="N16105" i="19"/>
  <c r="N16106" i="19"/>
  <c r="N16107" i="19"/>
  <c r="N16108" i="19"/>
  <c r="N16109" i="19"/>
  <c r="N16110" i="19"/>
  <c r="N16111" i="19"/>
  <c r="N16112" i="19"/>
  <c r="N16113" i="19"/>
  <c r="N16114" i="19"/>
  <c r="N16115" i="19"/>
  <c r="N16116" i="19"/>
  <c r="N16117" i="19"/>
  <c r="N16118" i="19"/>
  <c r="N16119" i="19"/>
  <c r="N16120" i="19"/>
  <c r="N16121" i="19"/>
  <c r="N16122" i="19"/>
  <c r="N16123" i="19"/>
  <c r="N16124" i="19"/>
  <c r="N16125" i="19"/>
  <c r="N16126" i="19"/>
  <c r="N16127" i="19"/>
  <c r="N16128" i="19"/>
  <c r="N16129" i="19"/>
  <c r="N16130" i="19"/>
  <c r="N16131" i="19"/>
  <c r="N16132" i="19"/>
  <c r="N16133" i="19"/>
  <c r="N16134" i="19"/>
  <c r="N16135" i="19"/>
  <c r="N16136" i="19"/>
  <c r="N16137" i="19"/>
  <c r="N16138" i="19"/>
  <c r="N16139" i="19"/>
  <c r="N16140" i="19"/>
  <c r="N16141" i="19"/>
  <c r="N16142" i="19"/>
  <c r="N16143" i="19"/>
  <c r="N16144" i="19"/>
  <c r="N16145" i="19"/>
  <c r="N16146" i="19"/>
  <c r="N16147" i="19"/>
  <c r="N16148" i="19"/>
  <c r="N16149" i="19"/>
  <c r="N16150" i="19"/>
  <c r="N16151" i="19"/>
  <c r="N16152" i="19"/>
  <c r="N16153" i="19"/>
  <c r="N16154" i="19"/>
  <c r="N16155" i="19"/>
  <c r="N16156" i="19"/>
  <c r="N16157" i="19"/>
  <c r="N16158" i="19"/>
  <c r="N16159" i="19"/>
  <c r="N16160" i="19"/>
  <c r="N16161" i="19"/>
  <c r="N16162" i="19"/>
  <c r="N16163" i="19"/>
  <c r="N16164" i="19"/>
  <c r="N16165" i="19"/>
  <c r="N16166" i="19"/>
  <c r="N16167" i="19"/>
  <c r="N16168" i="19"/>
  <c r="N16169" i="19"/>
  <c r="N16170" i="19"/>
  <c r="N16171" i="19"/>
  <c r="N16172" i="19"/>
  <c r="N16173" i="19"/>
  <c r="N16174" i="19"/>
  <c r="N16175" i="19"/>
  <c r="N16176" i="19"/>
  <c r="N16177" i="19"/>
  <c r="N16178" i="19"/>
  <c r="N16179" i="19"/>
  <c r="N16180" i="19"/>
  <c r="N16181" i="19"/>
  <c r="N16182" i="19"/>
  <c r="N16183" i="19"/>
  <c r="N16184" i="19"/>
  <c r="N16185" i="19"/>
  <c r="N16186" i="19"/>
  <c r="N16187" i="19"/>
  <c r="N16188" i="19"/>
  <c r="N16189" i="19"/>
  <c r="N16190" i="19"/>
  <c r="N16191" i="19"/>
  <c r="N16192" i="19"/>
  <c r="N16193" i="19"/>
  <c r="N16194" i="19"/>
  <c r="N16195" i="19"/>
  <c r="N16196" i="19"/>
  <c r="N16197" i="19"/>
  <c r="N16198" i="19"/>
  <c r="N16199" i="19"/>
  <c r="N16200" i="19"/>
  <c r="N16201" i="19"/>
  <c r="N16202" i="19"/>
  <c r="N16203" i="19"/>
  <c r="N16204" i="19"/>
  <c r="N16205" i="19"/>
  <c r="N16206" i="19"/>
  <c r="N16207" i="19"/>
  <c r="N16208" i="19"/>
  <c r="N16209" i="19"/>
  <c r="N16210" i="19"/>
  <c r="N16211" i="19"/>
  <c r="N16212" i="19"/>
  <c r="N16213" i="19"/>
  <c r="N16214" i="19"/>
  <c r="N16215" i="19"/>
  <c r="N16216" i="19"/>
  <c r="N16217" i="19"/>
  <c r="N16218" i="19"/>
  <c r="N16219" i="19"/>
  <c r="N16220" i="19"/>
  <c r="N16221" i="19"/>
  <c r="N16222" i="19"/>
  <c r="N16223" i="19"/>
  <c r="N16224" i="19"/>
  <c r="N16225" i="19"/>
  <c r="N16226" i="19"/>
  <c r="N16227" i="19"/>
  <c r="N16228" i="19"/>
  <c r="N16229" i="19"/>
  <c r="N16230" i="19"/>
  <c r="N16231" i="19"/>
  <c r="N16232" i="19"/>
  <c r="N16233" i="19"/>
  <c r="N16234" i="19"/>
  <c r="N16235" i="19"/>
  <c r="N16236" i="19"/>
  <c r="N16237" i="19"/>
  <c r="N16238" i="19"/>
  <c r="N16239" i="19"/>
  <c r="N16240" i="19"/>
  <c r="N16241" i="19"/>
  <c r="N16242" i="19"/>
  <c r="N16243" i="19"/>
  <c r="N16244" i="19"/>
  <c r="N16245" i="19"/>
  <c r="N16246" i="19"/>
  <c r="N16247" i="19"/>
  <c r="N16248" i="19"/>
  <c r="N16249" i="19"/>
  <c r="N16250" i="19"/>
  <c r="N16251" i="19"/>
  <c r="N16252" i="19"/>
  <c r="N16253" i="19"/>
  <c r="N16254" i="19"/>
  <c r="N16255" i="19"/>
  <c r="N16256" i="19"/>
  <c r="N16257" i="19"/>
  <c r="N16258" i="19"/>
  <c r="N16259" i="19"/>
  <c r="N16260" i="19"/>
  <c r="N16261" i="19"/>
  <c r="N16262" i="19"/>
  <c r="N16263" i="19"/>
  <c r="N16264" i="19"/>
  <c r="N16265" i="19"/>
  <c r="N16266" i="19"/>
  <c r="N16267" i="19"/>
  <c r="N16268" i="19"/>
  <c r="N16269" i="19"/>
  <c r="N16270" i="19"/>
  <c r="N16271" i="19"/>
  <c r="N16272" i="19"/>
  <c r="N16273" i="19"/>
  <c r="N16274" i="19"/>
  <c r="N16275" i="19"/>
  <c r="N16276" i="19"/>
  <c r="N16277" i="19"/>
  <c r="N16278" i="19"/>
  <c r="N16279" i="19"/>
  <c r="N16280" i="19"/>
  <c r="N16281" i="19"/>
  <c r="N16282" i="19"/>
  <c r="N16283" i="19"/>
  <c r="N16284" i="19"/>
  <c r="N16285" i="19"/>
  <c r="N16286" i="19"/>
  <c r="N16287" i="19"/>
  <c r="N16288" i="19"/>
  <c r="N16289" i="19"/>
  <c r="N16290" i="19"/>
  <c r="N16291" i="19"/>
  <c r="N16292" i="19"/>
  <c r="N16293" i="19"/>
  <c r="N16294" i="19"/>
  <c r="N16295" i="19"/>
  <c r="N16296" i="19"/>
  <c r="N16297" i="19"/>
  <c r="N16298" i="19"/>
  <c r="N16299" i="19"/>
  <c r="N16300" i="19"/>
  <c r="N16301" i="19"/>
  <c r="N16302" i="19"/>
  <c r="N16303" i="19"/>
  <c r="N16304" i="19"/>
  <c r="N16305" i="19"/>
  <c r="N16306" i="19"/>
  <c r="N16307" i="19"/>
  <c r="N16308" i="19"/>
  <c r="N16309" i="19"/>
  <c r="N16310" i="19"/>
  <c r="N16311" i="19"/>
  <c r="N16312" i="19"/>
  <c r="N16313" i="19"/>
  <c r="N16314" i="19"/>
  <c r="N16315" i="19"/>
  <c r="N16316" i="19"/>
  <c r="N16317" i="19"/>
  <c r="N16318" i="19"/>
  <c r="N16319" i="19"/>
  <c r="N16320" i="19"/>
  <c r="N16321" i="19"/>
  <c r="N16322" i="19"/>
  <c r="N16323" i="19"/>
  <c r="N16324" i="19"/>
  <c r="N16325" i="19"/>
  <c r="N16326" i="19"/>
  <c r="N16327" i="19"/>
  <c r="N16328" i="19"/>
  <c r="N16329" i="19"/>
  <c r="N16330" i="19"/>
  <c r="N16331" i="19"/>
  <c r="N16332" i="19"/>
  <c r="N16333" i="19"/>
  <c r="N16334" i="19"/>
  <c r="N16335" i="19"/>
  <c r="N16336" i="19"/>
  <c r="N16337" i="19"/>
  <c r="N16338" i="19"/>
  <c r="N16339" i="19"/>
  <c r="N16340" i="19"/>
  <c r="N16341" i="19"/>
  <c r="N16342" i="19"/>
  <c r="N16343" i="19"/>
  <c r="N16344" i="19"/>
  <c r="N16345" i="19"/>
  <c r="N16346" i="19"/>
  <c r="N16347" i="19"/>
  <c r="N16348" i="19"/>
  <c r="N16349" i="19"/>
  <c r="N16350" i="19"/>
  <c r="N16351" i="19"/>
  <c r="N16352" i="19"/>
  <c r="N16353" i="19"/>
  <c r="N16354" i="19"/>
  <c r="N16355" i="19"/>
  <c r="N16356" i="19"/>
  <c r="N16357" i="19"/>
  <c r="N16358" i="19"/>
  <c r="N16359" i="19"/>
  <c r="N16360" i="19"/>
  <c r="N16361" i="19"/>
  <c r="N16362" i="19"/>
  <c r="N16363" i="19"/>
  <c r="N16364" i="19"/>
  <c r="N16365" i="19"/>
  <c r="N16366" i="19"/>
  <c r="N16367" i="19"/>
  <c r="N16368" i="19"/>
  <c r="N16369" i="19"/>
  <c r="N16370" i="19"/>
  <c r="N16371" i="19"/>
  <c r="N16372" i="19"/>
  <c r="N16373" i="19"/>
  <c r="N16374" i="19"/>
  <c r="N16375" i="19"/>
  <c r="N16376" i="19"/>
  <c r="N16377" i="19"/>
  <c r="N16378" i="19"/>
  <c r="N16379" i="19"/>
  <c r="N16380" i="19"/>
  <c r="N16381" i="19"/>
  <c r="N16382" i="19"/>
  <c r="N16383" i="19"/>
  <c r="N16384" i="19"/>
  <c r="N16385" i="19"/>
  <c r="N16386" i="19"/>
  <c r="N16387" i="19"/>
  <c r="N16388" i="19"/>
  <c r="N16389" i="19"/>
  <c r="N16390" i="19"/>
  <c r="N16391" i="19"/>
  <c r="N16392" i="19"/>
  <c r="N16393" i="19"/>
  <c r="N16394" i="19"/>
  <c r="N16395" i="19"/>
  <c r="N16396" i="19"/>
  <c r="N16397" i="19"/>
  <c r="N16398" i="19"/>
  <c r="N16399" i="19"/>
  <c r="N16400" i="19"/>
  <c r="N16401" i="19"/>
  <c r="N16402" i="19"/>
  <c r="N16403" i="19"/>
  <c r="N16404" i="19"/>
  <c r="N16405" i="19"/>
  <c r="N16406" i="19"/>
  <c r="N16407" i="19"/>
  <c r="N16408" i="19"/>
  <c r="N16409" i="19"/>
  <c r="N16410" i="19"/>
  <c r="N16411" i="19"/>
  <c r="N16412" i="19"/>
  <c r="N16413" i="19"/>
  <c r="N16414" i="19"/>
  <c r="N16415" i="19"/>
  <c r="N16416" i="19"/>
  <c r="N16417" i="19"/>
  <c r="N16418" i="19"/>
  <c r="N16419" i="19"/>
  <c r="N16420" i="19"/>
  <c r="N16421" i="19"/>
  <c r="N16422" i="19"/>
  <c r="N16423" i="19"/>
  <c r="N16424" i="19"/>
  <c r="N16425" i="19"/>
  <c r="N16426" i="19"/>
  <c r="N16427" i="19"/>
  <c r="N16428" i="19"/>
  <c r="N16429" i="19"/>
  <c r="N16430" i="19"/>
  <c r="N16431" i="19"/>
  <c r="N16432" i="19"/>
  <c r="N16433" i="19"/>
  <c r="N16434" i="19"/>
  <c r="N16435" i="19"/>
  <c r="N16436" i="19"/>
  <c r="N16437" i="19"/>
  <c r="N16438" i="19"/>
  <c r="N16439" i="19"/>
  <c r="N16440" i="19"/>
  <c r="N16441" i="19"/>
  <c r="N16442" i="19"/>
  <c r="N16443" i="19"/>
  <c r="N16444" i="19"/>
  <c r="N16445" i="19"/>
  <c r="N16446" i="19"/>
  <c r="N16447" i="19"/>
  <c r="N16448" i="19"/>
  <c r="N16449" i="19"/>
  <c r="N16450" i="19"/>
  <c r="N16451" i="19"/>
  <c r="N16452" i="19"/>
  <c r="N16453" i="19"/>
  <c r="N16454" i="19"/>
  <c r="N16455" i="19"/>
  <c r="N16456" i="19"/>
  <c r="N16457" i="19"/>
  <c r="N16458" i="19"/>
  <c r="N16459" i="19"/>
  <c r="N16460" i="19"/>
  <c r="N16461" i="19"/>
  <c r="N16462" i="19"/>
  <c r="N16463" i="19"/>
  <c r="N16464" i="19"/>
  <c r="N16465" i="19"/>
  <c r="N16466" i="19"/>
  <c r="N16467" i="19"/>
  <c r="N16468" i="19"/>
  <c r="N16469" i="19"/>
  <c r="N16470" i="19"/>
  <c r="N16471" i="19"/>
  <c r="N16472" i="19"/>
  <c r="N16473" i="19"/>
  <c r="N16474" i="19"/>
  <c r="N16475" i="19"/>
  <c r="N16476" i="19"/>
  <c r="N16477" i="19"/>
  <c r="N16478" i="19"/>
  <c r="N16479" i="19"/>
  <c r="N16480" i="19"/>
  <c r="N16481" i="19"/>
  <c r="N16482" i="19"/>
  <c r="N16483" i="19"/>
  <c r="N16484" i="19"/>
  <c r="N16485" i="19"/>
  <c r="N16486" i="19"/>
  <c r="N16487" i="19"/>
  <c r="N16488" i="19"/>
  <c r="N16489" i="19"/>
  <c r="N16490" i="19"/>
  <c r="N16491" i="19"/>
  <c r="N16492" i="19"/>
  <c r="N16493" i="19"/>
  <c r="N16494" i="19"/>
  <c r="N16495" i="19"/>
  <c r="N16496" i="19"/>
  <c r="N16497" i="19"/>
  <c r="N16498" i="19"/>
  <c r="N16499" i="19"/>
  <c r="N16500" i="19"/>
  <c r="N16501" i="19"/>
  <c r="N16502" i="19"/>
  <c r="N16503" i="19"/>
  <c r="N16504" i="19"/>
  <c r="N16505" i="19"/>
  <c r="N16506" i="19"/>
  <c r="N16507" i="19"/>
  <c r="N16508" i="19"/>
  <c r="N16509" i="19"/>
  <c r="N16510" i="19"/>
  <c r="N16511" i="19"/>
  <c r="N16512" i="19"/>
  <c r="N16513" i="19"/>
  <c r="N16514" i="19"/>
  <c r="N16515" i="19"/>
  <c r="N16516" i="19"/>
  <c r="N16517" i="19"/>
  <c r="N16518" i="19"/>
  <c r="N16519" i="19"/>
  <c r="N16520" i="19"/>
  <c r="N16521" i="19"/>
  <c r="N16522" i="19"/>
  <c r="N16523" i="19"/>
  <c r="N16524" i="19"/>
  <c r="N16525" i="19"/>
  <c r="N16526" i="19"/>
  <c r="N16527" i="19"/>
  <c r="N16528" i="19"/>
  <c r="N16529" i="19"/>
  <c r="N16530" i="19"/>
  <c r="N16531" i="19"/>
  <c r="N16532" i="19"/>
  <c r="N16533" i="19"/>
  <c r="N16534" i="19"/>
  <c r="N16535" i="19"/>
  <c r="N16536" i="19"/>
  <c r="N16537" i="19"/>
  <c r="N16538" i="19"/>
  <c r="N16539" i="19"/>
  <c r="N16540" i="19"/>
  <c r="N16541" i="19"/>
  <c r="N16542" i="19"/>
  <c r="N16543" i="19"/>
  <c r="N16544" i="19"/>
  <c r="N16545" i="19"/>
  <c r="N16546" i="19"/>
  <c r="N16547" i="19"/>
  <c r="N16548" i="19"/>
  <c r="N16549" i="19"/>
  <c r="N16550" i="19"/>
  <c r="N16551" i="19"/>
  <c r="N16552" i="19"/>
  <c r="N16553" i="19"/>
  <c r="N16554" i="19"/>
  <c r="N16555" i="19"/>
  <c r="N16556" i="19"/>
  <c r="N16557" i="19"/>
  <c r="N16558" i="19"/>
  <c r="N16559" i="19"/>
  <c r="N16560" i="19"/>
  <c r="N16561" i="19"/>
  <c r="N16562" i="19"/>
  <c r="N16563" i="19"/>
  <c r="N16564" i="19"/>
  <c r="N16565" i="19"/>
  <c r="N16566" i="19"/>
  <c r="N16567" i="19"/>
  <c r="N16568" i="19"/>
  <c r="N16569" i="19"/>
  <c r="N16570" i="19"/>
  <c r="N16571" i="19"/>
  <c r="N16572" i="19"/>
  <c r="N16573" i="19"/>
  <c r="N16574" i="19"/>
  <c r="N16575" i="19"/>
  <c r="N16576" i="19"/>
  <c r="N16577" i="19"/>
  <c r="N16578" i="19"/>
  <c r="N16579" i="19"/>
  <c r="N16580" i="19"/>
  <c r="N16581" i="19"/>
  <c r="N16582" i="19"/>
  <c r="N16583" i="19"/>
  <c r="N16584" i="19"/>
  <c r="N16585" i="19"/>
  <c r="N16586" i="19"/>
  <c r="N16587" i="19"/>
  <c r="N16588" i="19"/>
  <c r="N16589" i="19"/>
  <c r="N16590" i="19"/>
  <c r="N16591" i="19"/>
  <c r="N16592" i="19"/>
  <c r="N16593" i="19"/>
  <c r="N16594" i="19"/>
  <c r="N16595" i="19"/>
  <c r="N16596" i="19"/>
  <c r="N16597" i="19"/>
  <c r="N16598" i="19"/>
  <c r="N16599" i="19"/>
  <c r="N16600" i="19"/>
  <c r="N16601" i="19"/>
  <c r="N16602" i="19"/>
  <c r="N16603" i="19"/>
  <c r="N16604" i="19"/>
  <c r="N16605" i="19"/>
  <c r="N16606" i="19"/>
  <c r="N16607" i="19"/>
  <c r="N16608" i="19"/>
  <c r="N16609" i="19"/>
  <c r="N16610" i="19"/>
  <c r="N16611" i="19"/>
  <c r="N16612" i="19"/>
  <c r="N16613" i="19"/>
  <c r="N16614" i="19"/>
  <c r="N16615" i="19"/>
  <c r="N16616" i="19"/>
  <c r="N16617" i="19"/>
  <c r="N16618" i="19"/>
  <c r="N16619" i="19"/>
  <c r="N16620" i="19"/>
  <c r="N16621" i="19"/>
  <c r="N16622" i="19"/>
  <c r="N16623" i="19"/>
  <c r="N16624" i="19"/>
  <c r="N16625" i="19"/>
  <c r="N16626" i="19"/>
  <c r="N16627" i="19"/>
  <c r="N16628" i="19"/>
  <c r="N16629" i="19"/>
  <c r="N16630" i="19"/>
  <c r="N16631" i="19"/>
  <c r="N16632" i="19"/>
  <c r="N16633" i="19"/>
  <c r="N16634" i="19"/>
  <c r="N16635" i="19"/>
  <c r="N16636" i="19"/>
  <c r="N16637" i="19"/>
  <c r="N16638" i="19"/>
  <c r="N16639" i="19"/>
  <c r="N16640" i="19"/>
  <c r="N16641" i="19"/>
  <c r="N16642" i="19"/>
  <c r="N16643" i="19"/>
  <c r="N16644" i="19"/>
  <c r="N16645" i="19"/>
  <c r="N16646" i="19"/>
  <c r="N16647" i="19"/>
  <c r="N16648" i="19"/>
  <c r="N16649" i="19"/>
  <c r="N16650" i="19"/>
  <c r="N16651" i="19"/>
  <c r="N16652" i="19"/>
  <c r="N16653" i="19"/>
  <c r="N16654" i="19"/>
  <c r="N16655" i="19"/>
  <c r="N16656" i="19"/>
  <c r="N16657" i="19"/>
  <c r="N16658" i="19"/>
  <c r="N16659" i="19"/>
  <c r="N16660" i="19"/>
  <c r="N16661" i="19"/>
  <c r="N16662" i="19"/>
  <c r="N16663" i="19"/>
  <c r="N16664" i="19"/>
  <c r="N16665" i="19"/>
  <c r="N16666" i="19"/>
  <c r="N16667" i="19"/>
  <c r="N16668" i="19"/>
  <c r="N16669" i="19"/>
  <c r="N16670" i="19"/>
  <c r="N16671" i="19"/>
  <c r="N16672" i="19"/>
  <c r="N16673" i="19"/>
  <c r="N16674" i="19"/>
  <c r="N16675" i="19"/>
  <c r="N16676" i="19"/>
  <c r="N16677" i="19"/>
  <c r="N16678" i="19"/>
  <c r="N16679" i="19"/>
  <c r="N16680" i="19"/>
  <c r="N16681" i="19"/>
  <c r="N16682" i="19"/>
  <c r="N16683" i="19"/>
  <c r="N16684" i="19"/>
  <c r="N16685" i="19"/>
  <c r="N16686" i="19"/>
  <c r="N16687" i="19"/>
  <c r="N16688" i="19"/>
  <c r="N16689" i="19"/>
  <c r="N16690" i="19"/>
  <c r="N16691" i="19"/>
  <c r="N16692" i="19"/>
  <c r="N16693" i="19"/>
  <c r="N16694" i="19"/>
  <c r="N16695" i="19"/>
  <c r="N16696" i="19"/>
  <c r="N16697" i="19"/>
  <c r="N16698" i="19"/>
  <c r="N16699" i="19"/>
  <c r="N16700" i="19"/>
  <c r="N16701" i="19"/>
  <c r="N16702" i="19"/>
  <c r="N16703" i="19"/>
  <c r="N16704" i="19"/>
  <c r="N16705" i="19"/>
  <c r="N16706" i="19"/>
  <c r="N16707" i="19"/>
  <c r="N16708" i="19"/>
  <c r="N16709" i="19"/>
  <c r="N16710" i="19"/>
  <c r="N16711" i="19"/>
  <c r="N16712" i="19"/>
  <c r="N16713" i="19"/>
  <c r="N16714" i="19"/>
  <c r="N16715" i="19"/>
  <c r="N16716" i="19"/>
  <c r="N16717" i="19"/>
  <c r="N16718" i="19"/>
  <c r="N16719" i="19"/>
  <c r="N16720" i="19"/>
  <c r="N16721" i="19"/>
  <c r="N16722" i="19"/>
  <c r="N16723" i="19"/>
  <c r="N16724" i="19"/>
  <c r="N16725" i="19"/>
  <c r="N16726" i="19"/>
  <c r="N16727" i="19"/>
  <c r="N16728" i="19"/>
  <c r="N16729" i="19"/>
  <c r="N16730" i="19"/>
  <c r="N16731" i="19"/>
  <c r="N16732" i="19"/>
  <c r="N16733" i="19"/>
  <c r="N16734" i="19"/>
  <c r="N16735" i="19"/>
  <c r="N16736" i="19"/>
  <c r="N16737" i="19"/>
  <c r="N16738" i="19"/>
  <c r="N16739" i="19"/>
  <c r="N16740" i="19"/>
  <c r="N16741" i="19"/>
  <c r="N16742" i="19"/>
  <c r="N16743" i="19"/>
  <c r="N16744" i="19"/>
  <c r="N16745" i="19"/>
  <c r="N16746" i="19"/>
  <c r="N16747" i="19"/>
  <c r="N16748" i="19"/>
  <c r="N16749" i="19"/>
  <c r="N16750" i="19"/>
  <c r="N16751" i="19"/>
  <c r="N16752" i="19"/>
  <c r="N16753" i="19"/>
  <c r="N16754" i="19"/>
  <c r="N16755" i="19"/>
  <c r="N16756" i="19"/>
  <c r="N16757" i="19"/>
  <c r="N16758" i="19"/>
  <c r="N16759" i="19"/>
  <c r="N16760" i="19"/>
  <c r="N16761" i="19"/>
  <c r="N16762" i="19"/>
  <c r="N16763" i="19"/>
  <c r="N16764" i="19"/>
  <c r="N16765" i="19"/>
  <c r="N16766" i="19"/>
  <c r="N16767" i="19"/>
  <c r="N16768" i="19"/>
  <c r="N16769" i="19"/>
  <c r="N16770" i="19"/>
  <c r="N16771" i="19"/>
  <c r="N16772" i="19"/>
  <c r="N16773" i="19"/>
  <c r="N16774" i="19"/>
  <c r="N16775" i="19"/>
  <c r="N16776" i="19"/>
  <c r="N16777" i="19"/>
  <c r="N16778" i="19"/>
  <c r="N16779" i="19"/>
  <c r="N16780" i="19"/>
  <c r="N16781" i="19"/>
  <c r="N16782" i="19"/>
  <c r="N16783" i="19"/>
  <c r="N16784" i="19"/>
  <c r="N16785" i="19"/>
  <c r="N16786" i="19"/>
  <c r="N16787" i="19"/>
  <c r="N16788" i="19"/>
  <c r="N16789" i="19"/>
  <c r="N16790" i="19"/>
  <c r="N16791" i="19"/>
  <c r="N16792" i="19"/>
  <c r="N16793" i="19"/>
  <c r="N16794" i="19"/>
  <c r="N16795" i="19"/>
  <c r="N16796" i="19"/>
  <c r="N16797" i="19"/>
  <c r="N16798" i="19"/>
  <c r="N16799" i="19"/>
  <c r="N16800" i="19"/>
  <c r="N16801" i="19"/>
  <c r="N16802" i="19"/>
  <c r="N16803" i="19"/>
  <c r="N16804" i="19"/>
  <c r="N16805" i="19"/>
  <c r="N16806" i="19"/>
  <c r="N16807" i="19"/>
  <c r="N16808" i="19"/>
  <c r="N16809" i="19"/>
  <c r="N16810" i="19"/>
  <c r="N16811" i="19"/>
  <c r="N16812" i="19"/>
  <c r="N16813" i="19"/>
  <c r="N16814" i="19"/>
  <c r="N16815" i="19"/>
  <c r="N16816" i="19"/>
  <c r="N16817" i="19"/>
  <c r="N16818" i="19"/>
  <c r="N16819" i="19"/>
  <c r="N16820" i="19"/>
  <c r="N16821" i="19"/>
  <c r="N16822" i="19"/>
  <c r="N16823" i="19"/>
  <c r="N16824" i="19"/>
  <c r="N16825" i="19"/>
  <c r="N16826" i="19"/>
  <c r="N16827" i="19"/>
  <c r="N16828" i="19"/>
  <c r="N16829" i="19"/>
  <c r="N16830" i="19"/>
  <c r="N16831" i="19"/>
  <c r="N16832" i="19"/>
  <c r="N16833" i="19"/>
  <c r="N16834" i="19"/>
  <c r="N16835" i="19"/>
  <c r="N16836" i="19"/>
  <c r="N16837" i="19"/>
  <c r="N16838" i="19"/>
  <c r="N16839" i="19"/>
  <c r="N16840" i="19"/>
  <c r="N16841" i="19"/>
  <c r="N16842" i="19"/>
  <c r="N16843" i="19"/>
  <c r="N16844" i="19"/>
  <c r="N16845" i="19"/>
  <c r="N16846" i="19"/>
  <c r="N16847" i="19"/>
  <c r="N16848" i="19"/>
  <c r="N16849" i="19"/>
  <c r="N16850" i="19"/>
  <c r="N16851" i="19"/>
  <c r="N16852" i="19"/>
  <c r="N16853" i="19"/>
  <c r="N16854" i="19"/>
  <c r="N16855" i="19"/>
  <c r="N16856" i="19"/>
  <c r="N16857" i="19"/>
  <c r="N16858" i="19"/>
  <c r="N16859" i="19"/>
  <c r="N16860" i="19"/>
  <c r="N16861" i="19"/>
  <c r="N16862" i="19"/>
  <c r="N16863" i="19"/>
  <c r="N16864" i="19"/>
  <c r="N16865" i="19"/>
  <c r="N16866" i="19"/>
  <c r="N16867" i="19"/>
  <c r="N16868" i="19"/>
  <c r="N16869" i="19"/>
  <c r="N16870" i="19"/>
  <c r="N16871" i="19"/>
  <c r="N16872" i="19"/>
  <c r="N16873" i="19"/>
  <c r="N16874" i="19"/>
  <c r="N16875" i="19"/>
  <c r="N16876" i="19"/>
  <c r="N16877" i="19"/>
  <c r="N16878" i="19"/>
  <c r="N16879" i="19"/>
  <c r="N16880" i="19"/>
  <c r="N16881" i="19"/>
  <c r="N16882" i="19"/>
  <c r="N16883" i="19"/>
  <c r="N16884" i="19"/>
  <c r="N16885" i="19"/>
  <c r="N16886" i="19"/>
  <c r="N16887" i="19"/>
  <c r="N16888" i="19"/>
  <c r="N16889" i="19"/>
  <c r="N16890" i="19"/>
  <c r="N16891" i="19"/>
  <c r="N16892" i="19"/>
  <c r="N16893" i="19"/>
  <c r="N16894" i="19"/>
  <c r="N16895" i="19"/>
  <c r="N16896" i="19"/>
  <c r="N16897" i="19"/>
  <c r="N16898" i="19"/>
  <c r="N16899" i="19"/>
  <c r="N16900" i="19"/>
  <c r="N16901" i="19"/>
  <c r="N16902" i="19"/>
  <c r="N16903" i="19"/>
  <c r="N16904" i="19"/>
  <c r="N16905" i="19"/>
  <c r="N16906" i="19"/>
  <c r="N16907" i="19"/>
  <c r="N16908" i="19"/>
  <c r="N16909" i="19"/>
  <c r="N16910" i="19"/>
  <c r="N16911" i="19"/>
  <c r="N16912" i="19"/>
  <c r="N16913" i="19"/>
  <c r="N16914" i="19"/>
  <c r="N16915" i="19"/>
  <c r="N16916" i="19"/>
  <c r="N16917" i="19"/>
  <c r="N16918" i="19"/>
  <c r="N16919" i="19"/>
  <c r="N16920" i="19"/>
  <c r="N16921" i="19"/>
  <c r="N16922" i="19"/>
  <c r="N16923" i="19"/>
  <c r="N16924" i="19"/>
  <c r="N16925" i="19"/>
  <c r="N16926" i="19"/>
  <c r="N16927" i="19"/>
  <c r="N16928" i="19"/>
  <c r="N16929" i="19"/>
  <c r="N16930" i="19"/>
  <c r="N16931" i="19"/>
  <c r="N16932" i="19"/>
  <c r="N16933" i="19"/>
  <c r="N16934" i="19"/>
  <c r="N16935" i="19"/>
  <c r="N16936" i="19"/>
  <c r="N16937" i="19"/>
  <c r="N16938" i="19"/>
  <c r="N16939" i="19"/>
  <c r="N16940" i="19"/>
  <c r="N16941" i="19"/>
  <c r="N16942" i="19"/>
  <c r="N16943" i="19"/>
  <c r="N16944" i="19"/>
  <c r="N16945" i="19"/>
  <c r="N16946" i="19"/>
  <c r="N16947" i="19"/>
  <c r="N16948" i="19"/>
  <c r="N16949" i="19"/>
  <c r="N16950" i="19"/>
  <c r="N16951" i="19"/>
  <c r="N16952" i="19"/>
  <c r="N16953" i="19"/>
  <c r="N16954" i="19"/>
  <c r="N16955" i="19"/>
  <c r="N16956" i="19"/>
  <c r="N16957" i="19"/>
  <c r="N16958" i="19"/>
  <c r="N16959" i="19"/>
  <c r="N16960" i="19"/>
  <c r="N16961" i="19"/>
  <c r="N16962" i="19"/>
  <c r="N16963" i="19"/>
  <c r="N16964" i="19"/>
  <c r="N16965" i="19"/>
  <c r="N16966" i="19"/>
  <c r="N16967" i="19"/>
  <c r="N16968" i="19"/>
  <c r="N16969" i="19"/>
  <c r="N16970" i="19"/>
  <c r="N16971" i="19"/>
  <c r="N16972" i="19"/>
  <c r="N16973" i="19"/>
  <c r="N16974" i="19"/>
  <c r="N16975" i="19"/>
  <c r="N16976" i="19"/>
  <c r="N16977" i="19"/>
  <c r="N16978" i="19"/>
  <c r="N16979" i="19"/>
  <c r="N16980" i="19"/>
  <c r="N16981" i="19"/>
  <c r="N16982" i="19"/>
  <c r="N16983" i="19"/>
  <c r="N16984" i="19"/>
  <c r="N16985" i="19"/>
  <c r="N16986" i="19"/>
  <c r="N16987" i="19"/>
  <c r="N16988" i="19"/>
  <c r="N16989" i="19"/>
  <c r="N16990" i="19"/>
  <c r="N16991" i="19"/>
  <c r="N16992" i="19"/>
  <c r="N16993" i="19"/>
  <c r="N16994" i="19"/>
  <c r="N16995" i="19"/>
  <c r="N16996" i="19"/>
  <c r="N16997" i="19"/>
  <c r="N16998" i="19"/>
  <c r="N16999" i="19"/>
  <c r="N17000" i="19"/>
  <c r="N17001" i="19"/>
  <c r="N17002" i="19"/>
  <c r="N17003" i="19"/>
  <c r="N17004" i="19"/>
  <c r="N17005" i="19"/>
  <c r="N17006" i="19"/>
  <c r="N17007" i="19"/>
  <c r="N17008" i="19"/>
  <c r="N17009" i="19"/>
  <c r="N17010" i="19"/>
  <c r="N17011" i="19"/>
  <c r="N17012" i="19"/>
  <c r="N17013" i="19"/>
  <c r="N17014" i="19"/>
  <c r="N17015" i="19"/>
  <c r="N17016" i="19"/>
  <c r="N17017" i="19"/>
  <c r="N17018" i="19"/>
  <c r="N17019" i="19"/>
  <c r="N17020" i="19"/>
  <c r="N17021" i="19"/>
  <c r="N17022" i="19"/>
  <c r="N17023" i="19"/>
  <c r="N17024" i="19"/>
  <c r="N17025" i="19"/>
  <c r="N17026" i="19"/>
  <c r="N17027" i="19"/>
  <c r="N17028" i="19"/>
  <c r="N17029" i="19"/>
  <c r="N17030" i="19"/>
  <c r="N17031" i="19"/>
  <c r="N17032" i="19"/>
  <c r="N17033" i="19"/>
  <c r="N17034" i="19"/>
  <c r="N17035" i="19"/>
  <c r="N17036" i="19"/>
  <c r="N17037" i="19"/>
  <c r="N17038" i="19"/>
  <c r="N17039" i="19"/>
  <c r="N17040" i="19"/>
  <c r="N17041" i="19"/>
  <c r="N17042" i="19"/>
  <c r="N17043" i="19"/>
  <c r="N17044" i="19"/>
  <c r="N17045" i="19"/>
  <c r="N17046" i="19"/>
  <c r="N17047" i="19"/>
  <c r="N17048" i="19"/>
  <c r="N17049" i="19"/>
  <c r="N17050" i="19"/>
  <c r="N17051" i="19"/>
  <c r="N17052" i="19"/>
  <c r="N17053" i="19"/>
  <c r="N17054" i="19"/>
  <c r="N17055" i="19"/>
  <c r="N17056" i="19"/>
  <c r="N17057" i="19"/>
  <c r="N17058" i="19"/>
  <c r="N17059" i="19"/>
  <c r="N17060" i="19"/>
  <c r="N17061" i="19"/>
  <c r="N17062" i="19"/>
  <c r="N17063" i="19"/>
  <c r="N17064" i="19"/>
  <c r="N17065" i="19"/>
  <c r="N17066" i="19"/>
  <c r="N17067" i="19"/>
  <c r="N17068" i="19"/>
  <c r="N17069" i="19"/>
  <c r="N17070" i="19"/>
  <c r="N17071" i="19"/>
  <c r="N17072" i="19"/>
  <c r="N17073" i="19"/>
  <c r="N17074" i="19"/>
  <c r="N17075" i="19"/>
  <c r="N17076" i="19"/>
  <c r="N17077" i="19"/>
  <c r="N17078" i="19"/>
  <c r="N17079" i="19"/>
  <c r="N17080" i="19"/>
  <c r="N17081" i="19"/>
  <c r="N17082" i="19"/>
  <c r="N17083" i="19"/>
  <c r="N17084" i="19"/>
  <c r="N17085" i="19"/>
  <c r="N17086" i="19"/>
  <c r="N17087" i="19"/>
  <c r="N17088" i="19"/>
  <c r="N17089" i="19"/>
  <c r="N17090" i="19"/>
  <c r="N17091" i="19"/>
  <c r="N17092" i="19"/>
  <c r="N17093" i="19"/>
  <c r="N17094" i="19"/>
  <c r="N17095" i="19"/>
  <c r="N17096" i="19"/>
  <c r="N17097" i="19"/>
  <c r="N17098" i="19"/>
  <c r="N17099" i="19"/>
  <c r="N17100" i="19"/>
  <c r="N17101" i="19"/>
  <c r="N17102" i="19"/>
  <c r="N17103" i="19"/>
  <c r="N17104" i="19"/>
  <c r="N17105" i="19"/>
  <c r="N17106" i="19"/>
  <c r="N17107" i="19"/>
  <c r="N17108" i="19"/>
  <c r="N17109" i="19"/>
  <c r="N17110" i="19"/>
  <c r="N17111" i="19"/>
  <c r="N17112" i="19"/>
  <c r="N17113" i="19"/>
  <c r="N17114" i="19"/>
  <c r="N17115" i="19"/>
  <c r="N17116" i="19"/>
  <c r="N17117" i="19"/>
  <c r="N17118" i="19"/>
  <c r="N17119" i="19"/>
  <c r="N17120" i="19"/>
  <c r="N17121" i="19"/>
  <c r="N17122" i="19"/>
  <c r="N17123" i="19"/>
  <c r="N17124" i="19"/>
  <c r="N17125" i="19"/>
  <c r="N17126" i="19"/>
  <c r="N17127" i="19"/>
  <c r="N17128" i="19"/>
  <c r="N17129" i="19"/>
  <c r="N17130" i="19"/>
  <c r="N17131" i="19"/>
  <c r="N17132" i="19"/>
  <c r="N17133" i="19"/>
  <c r="N17134" i="19"/>
  <c r="N17135" i="19"/>
  <c r="N17136" i="19"/>
  <c r="N17137" i="19"/>
  <c r="N17138" i="19"/>
  <c r="N17139" i="19"/>
  <c r="N17140" i="19"/>
  <c r="N17141" i="19"/>
  <c r="N17142" i="19"/>
  <c r="N17143" i="19"/>
  <c r="N17144" i="19"/>
  <c r="N17145" i="19"/>
  <c r="N17146" i="19"/>
  <c r="N17147" i="19"/>
  <c r="N17148" i="19"/>
  <c r="N17149" i="19"/>
  <c r="N17150" i="19"/>
  <c r="N17151" i="19"/>
  <c r="N17152" i="19"/>
  <c r="N17153" i="19"/>
  <c r="N17154" i="19"/>
  <c r="N17155" i="19"/>
  <c r="N17156" i="19"/>
  <c r="N17157" i="19"/>
  <c r="N17158" i="19"/>
  <c r="N17159" i="19"/>
  <c r="N17160" i="19"/>
  <c r="N17161" i="19"/>
  <c r="N17162" i="19"/>
  <c r="N17163" i="19"/>
  <c r="N17164" i="19"/>
  <c r="N17165" i="19"/>
  <c r="N17166" i="19"/>
  <c r="N17167" i="19"/>
  <c r="N17168" i="19"/>
  <c r="N17169" i="19"/>
  <c r="N17170" i="19"/>
  <c r="N17171" i="19"/>
  <c r="N17172" i="19"/>
  <c r="N17173" i="19"/>
  <c r="N17174" i="19"/>
  <c r="N17175" i="19"/>
  <c r="N17176" i="19"/>
  <c r="N17177" i="19"/>
  <c r="N17178" i="19"/>
  <c r="N17179" i="19"/>
  <c r="N17180" i="19"/>
  <c r="N17181" i="19"/>
  <c r="N17182" i="19"/>
  <c r="N17183" i="19"/>
  <c r="N17184" i="19"/>
  <c r="N17185" i="19"/>
  <c r="N17186" i="19"/>
  <c r="N17187" i="19"/>
  <c r="N17188" i="19"/>
  <c r="N17189" i="19"/>
  <c r="N17190" i="19"/>
  <c r="N17191" i="19"/>
  <c r="N17192" i="19"/>
  <c r="N17193" i="19"/>
  <c r="N17194" i="19"/>
  <c r="N17195" i="19"/>
  <c r="N17196" i="19"/>
  <c r="N17197" i="19"/>
  <c r="N17198" i="19"/>
  <c r="N17199" i="19"/>
  <c r="N17200" i="19"/>
  <c r="N17201" i="19"/>
  <c r="N17202" i="19"/>
  <c r="N17203" i="19"/>
  <c r="N17204" i="19"/>
  <c r="N17205" i="19"/>
  <c r="N17206" i="19"/>
  <c r="N17207" i="19"/>
  <c r="N17208" i="19"/>
  <c r="N17209" i="19"/>
  <c r="N17210" i="19"/>
  <c r="N17211" i="19"/>
  <c r="N17212" i="19"/>
  <c r="N17213" i="19"/>
  <c r="N17214" i="19"/>
  <c r="N17215" i="19"/>
  <c r="N17216" i="19"/>
  <c r="N17217" i="19"/>
  <c r="N17218" i="19"/>
  <c r="N17219" i="19"/>
  <c r="N17220" i="19"/>
  <c r="N17221" i="19"/>
  <c r="N17222" i="19"/>
  <c r="N17223" i="19"/>
  <c r="N17224" i="19"/>
  <c r="N17225" i="19"/>
  <c r="N17226" i="19"/>
  <c r="N17227" i="19"/>
  <c r="N17228" i="19"/>
  <c r="N17229" i="19"/>
  <c r="N17230" i="19"/>
  <c r="N17231" i="19"/>
  <c r="N17232" i="19"/>
  <c r="N17233" i="19"/>
  <c r="N17234" i="19"/>
  <c r="N17235" i="19"/>
  <c r="N17236" i="19"/>
  <c r="N17237" i="19"/>
  <c r="N17238" i="19"/>
  <c r="N17239" i="19"/>
  <c r="N17240" i="19"/>
  <c r="N17241" i="19"/>
  <c r="N17242" i="19"/>
  <c r="N17243" i="19"/>
  <c r="N17244" i="19"/>
  <c r="N17245" i="19"/>
  <c r="N17246" i="19"/>
  <c r="N17247" i="19"/>
  <c r="N17248" i="19"/>
  <c r="N17249" i="19"/>
  <c r="N17250" i="19"/>
  <c r="N17251" i="19"/>
  <c r="N17252" i="19"/>
  <c r="N17253" i="19"/>
  <c r="N17254" i="19"/>
  <c r="N17255" i="19"/>
  <c r="N17256" i="19"/>
  <c r="N17257" i="19"/>
  <c r="N17258" i="19"/>
  <c r="N17259" i="19"/>
  <c r="N17260" i="19"/>
  <c r="N17261" i="19"/>
  <c r="N17262" i="19"/>
  <c r="N17263" i="19"/>
  <c r="N17264" i="19"/>
  <c r="N17265" i="19"/>
  <c r="N17266" i="19"/>
  <c r="N17267" i="19"/>
  <c r="N17268" i="19"/>
  <c r="N17269" i="19"/>
  <c r="N17270" i="19"/>
  <c r="N17271" i="19"/>
  <c r="N17272" i="19"/>
  <c r="N17273" i="19"/>
  <c r="N17274" i="19"/>
  <c r="N17275" i="19"/>
  <c r="N17276" i="19"/>
  <c r="N17277" i="19"/>
  <c r="N17278" i="19"/>
  <c r="N17279" i="19"/>
  <c r="N17280" i="19"/>
  <c r="N17281" i="19"/>
  <c r="N17282" i="19"/>
  <c r="N17283" i="19"/>
  <c r="N17284" i="19"/>
  <c r="N17285" i="19"/>
  <c r="N17286" i="19"/>
  <c r="N17287" i="19"/>
  <c r="N17288" i="19"/>
  <c r="N17289" i="19"/>
  <c r="N17290" i="19"/>
  <c r="N17291" i="19"/>
  <c r="N17292" i="19"/>
  <c r="N17293" i="19"/>
  <c r="N17294" i="19"/>
  <c r="N17295" i="19"/>
  <c r="N17296" i="19"/>
  <c r="N17297" i="19"/>
  <c r="N17298" i="19"/>
  <c r="N17299" i="19"/>
  <c r="N17300" i="19"/>
  <c r="N17301" i="19"/>
  <c r="N17302" i="19"/>
  <c r="N17303" i="19"/>
  <c r="N17304" i="19"/>
  <c r="N17305" i="19"/>
  <c r="N17306" i="19"/>
  <c r="N17307" i="19"/>
  <c r="N17308" i="19"/>
  <c r="N17309" i="19"/>
  <c r="N17310" i="19"/>
  <c r="N17311" i="19"/>
  <c r="N17312" i="19"/>
  <c r="N17313" i="19"/>
  <c r="N17314" i="19"/>
  <c r="N17315" i="19"/>
  <c r="N17316" i="19"/>
  <c r="N17317" i="19"/>
  <c r="N17318" i="19"/>
  <c r="N17319" i="19"/>
  <c r="N17320" i="19"/>
  <c r="N17321" i="19"/>
  <c r="N17322" i="19"/>
  <c r="N17323" i="19"/>
  <c r="N17324" i="19"/>
  <c r="N17325" i="19"/>
  <c r="N17326" i="19"/>
  <c r="N17327" i="19"/>
  <c r="N17328" i="19"/>
  <c r="N17329" i="19"/>
  <c r="N17330" i="19"/>
  <c r="N17331" i="19"/>
  <c r="N17332" i="19"/>
  <c r="N17333" i="19"/>
  <c r="N17334" i="19"/>
  <c r="N17335" i="19"/>
  <c r="N17336" i="19"/>
  <c r="N17337" i="19"/>
  <c r="N17338" i="19"/>
  <c r="N17339" i="19"/>
  <c r="N17340" i="19"/>
  <c r="N17341" i="19"/>
  <c r="N17342" i="19"/>
  <c r="N17343" i="19"/>
  <c r="N17344" i="19"/>
  <c r="N17345" i="19"/>
  <c r="N17346" i="19"/>
  <c r="N17347" i="19"/>
  <c r="N17348" i="19"/>
  <c r="N17349" i="19"/>
  <c r="N17350" i="19"/>
  <c r="N17351" i="19"/>
  <c r="N17352" i="19"/>
  <c r="N17353" i="19"/>
  <c r="N17354" i="19"/>
  <c r="N17355" i="19"/>
  <c r="N17356" i="19"/>
  <c r="N17357" i="19"/>
  <c r="N17358" i="19"/>
  <c r="N17359" i="19"/>
  <c r="N17360" i="19"/>
  <c r="N17361" i="19"/>
  <c r="N17362" i="19"/>
  <c r="N17363" i="19"/>
  <c r="N17364" i="19"/>
  <c r="N17365" i="19"/>
  <c r="N17366" i="19"/>
  <c r="N17367" i="19"/>
  <c r="N17368" i="19"/>
  <c r="N17369" i="19"/>
  <c r="N17370" i="19"/>
  <c r="N17371" i="19"/>
  <c r="N17372" i="19"/>
  <c r="N17373" i="19"/>
  <c r="N17374" i="19"/>
  <c r="N17375" i="19"/>
  <c r="N17376" i="19"/>
  <c r="N17377" i="19"/>
  <c r="N17378" i="19"/>
  <c r="N17379" i="19"/>
  <c r="N17380" i="19"/>
  <c r="N17381" i="19"/>
  <c r="N17382" i="19"/>
  <c r="N17383" i="19"/>
  <c r="N17384" i="19"/>
  <c r="N17385" i="19"/>
  <c r="N17386" i="19"/>
  <c r="N17387" i="19"/>
  <c r="N17388" i="19"/>
  <c r="N17389" i="19"/>
  <c r="N17390" i="19"/>
  <c r="N17391" i="19"/>
  <c r="N17392" i="19"/>
  <c r="N17393" i="19"/>
  <c r="N17394" i="19"/>
  <c r="N17395" i="19"/>
  <c r="N17396" i="19"/>
  <c r="N17397" i="19"/>
  <c r="N17398" i="19"/>
  <c r="N17399" i="19"/>
  <c r="N17400" i="19"/>
  <c r="N17401" i="19"/>
  <c r="N17402" i="19"/>
  <c r="N17403" i="19"/>
  <c r="N17404" i="19"/>
  <c r="N17405" i="19"/>
  <c r="N17406" i="19"/>
  <c r="N17407" i="19"/>
  <c r="N17408" i="19"/>
  <c r="N17409" i="19"/>
  <c r="N17410" i="19"/>
  <c r="N17411" i="19"/>
  <c r="N17412" i="19"/>
  <c r="N17413" i="19"/>
  <c r="N17414" i="19"/>
  <c r="N17415" i="19"/>
  <c r="N17416" i="19"/>
  <c r="N17417" i="19"/>
  <c r="N17418" i="19"/>
  <c r="N17419" i="19"/>
  <c r="N17420" i="19"/>
  <c r="N17421" i="19"/>
  <c r="N17422" i="19"/>
  <c r="N17423" i="19"/>
  <c r="N17424" i="19"/>
  <c r="N17425" i="19"/>
  <c r="N17426" i="19"/>
  <c r="N17427" i="19"/>
  <c r="N17428" i="19"/>
  <c r="N17429" i="19"/>
  <c r="N17430" i="19"/>
  <c r="N17431" i="19"/>
  <c r="N17432" i="19"/>
  <c r="N17433" i="19"/>
  <c r="N17434" i="19"/>
  <c r="N17435" i="19"/>
  <c r="N17436" i="19"/>
  <c r="N17437" i="19"/>
  <c r="N17438" i="19"/>
  <c r="N17439" i="19"/>
  <c r="N17440" i="19"/>
  <c r="N17441" i="19"/>
  <c r="N17442" i="19"/>
  <c r="N17443" i="19"/>
  <c r="N17444" i="19"/>
  <c r="N17445" i="19"/>
  <c r="N17446" i="19"/>
  <c r="N17447" i="19"/>
  <c r="N17448" i="19"/>
  <c r="N17449" i="19"/>
  <c r="N17450" i="19"/>
  <c r="N17451" i="19"/>
  <c r="N17452" i="19"/>
  <c r="N17453" i="19"/>
  <c r="N17454" i="19"/>
  <c r="N17455" i="19"/>
  <c r="N17456" i="19"/>
  <c r="N17457" i="19"/>
  <c r="N17458" i="19"/>
  <c r="N17459" i="19"/>
  <c r="N17460" i="19"/>
  <c r="N17461" i="19"/>
  <c r="N17462" i="19"/>
  <c r="N17463" i="19"/>
  <c r="N17464" i="19"/>
  <c r="N17465" i="19"/>
  <c r="N17466" i="19"/>
  <c r="N17467" i="19"/>
  <c r="N17468" i="19"/>
  <c r="N17469" i="19"/>
  <c r="N17470" i="19"/>
  <c r="N17471" i="19"/>
  <c r="N17472" i="19"/>
  <c r="N17473" i="19"/>
  <c r="N17474" i="19"/>
  <c r="N17475" i="19"/>
  <c r="N17476" i="19"/>
  <c r="N17477" i="19"/>
  <c r="N17478" i="19"/>
  <c r="N17479" i="19"/>
  <c r="N17480" i="19"/>
  <c r="N17481" i="19"/>
  <c r="N17482" i="19"/>
  <c r="N17483" i="19"/>
  <c r="N17484" i="19"/>
  <c r="N17485" i="19"/>
  <c r="N17486" i="19"/>
  <c r="N17487" i="19"/>
  <c r="N17488" i="19"/>
  <c r="N17489" i="19"/>
  <c r="N17490" i="19"/>
  <c r="N17491" i="19"/>
  <c r="N17492" i="19"/>
  <c r="N17493" i="19"/>
  <c r="N17494" i="19"/>
  <c r="N17495" i="19"/>
  <c r="N17496" i="19"/>
  <c r="N17497" i="19"/>
  <c r="N17498" i="19"/>
  <c r="N17499" i="19"/>
  <c r="N17500" i="19"/>
  <c r="N17501" i="19"/>
  <c r="N17502" i="19"/>
  <c r="N17503" i="19"/>
  <c r="N17504" i="19"/>
  <c r="N17505" i="19"/>
  <c r="N17506" i="19"/>
  <c r="N17507" i="19"/>
  <c r="N17508" i="19"/>
  <c r="N17509" i="19"/>
  <c r="N17510" i="19"/>
  <c r="N17511" i="19"/>
  <c r="N17512" i="19"/>
  <c r="N17513" i="19"/>
  <c r="N17514" i="19"/>
  <c r="N17515" i="19"/>
  <c r="N17516" i="19"/>
  <c r="N17517" i="19"/>
  <c r="N17518" i="19"/>
  <c r="N17519" i="19"/>
  <c r="N17520" i="19"/>
  <c r="N17521" i="19"/>
  <c r="N17522" i="19"/>
  <c r="N17523" i="19"/>
  <c r="N17524" i="19"/>
  <c r="N17525" i="19"/>
  <c r="N17526" i="19"/>
  <c r="N17527" i="19"/>
  <c r="N17528" i="19"/>
  <c r="N17529" i="19"/>
  <c r="N17530" i="19"/>
  <c r="N17531" i="19"/>
  <c r="N17532" i="19"/>
  <c r="N17533" i="19"/>
  <c r="N17534" i="19"/>
  <c r="N17535" i="19"/>
  <c r="N17536" i="19"/>
  <c r="N17537" i="19"/>
  <c r="N17538" i="19"/>
  <c r="N17539" i="19"/>
  <c r="N17540" i="19"/>
  <c r="N17541" i="19"/>
  <c r="N17542" i="19"/>
  <c r="N17543" i="19"/>
  <c r="N17544" i="19"/>
  <c r="N17545" i="19"/>
  <c r="N17546" i="19"/>
  <c r="N17547" i="19"/>
  <c r="N17548" i="19"/>
  <c r="N17549" i="19"/>
  <c r="N17550" i="19"/>
  <c r="N17551" i="19"/>
  <c r="N17552" i="19"/>
  <c r="N17553" i="19"/>
  <c r="N17554" i="19"/>
  <c r="N17555" i="19"/>
  <c r="N17556" i="19"/>
  <c r="N17557" i="19"/>
  <c r="N17558" i="19"/>
  <c r="N17559" i="19"/>
  <c r="N17560" i="19"/>
  <c r="N17561" i="19"/>
  <c r="N17562" i="19"/>
  <c r="N17563" i="19"/>
  <c r="N17564" i="19"/>
  <c r="N17565" i="19"/>
  <c r="N17566" i="19"/>
  <c r="N17567" i="19"/>
  <c r="N17568" i="19"/>
  <c r="N17569" i="19"/>
  <c r="N17570" i="19"/>
  <c r="N17571" i="19"/>
  <c r="N17572" i="19"/>
  <c r="N17573" i="19"/>
  <c r="N17574" i="19"/>
  <c r="N17575" i="19"/>
  <c r="N17576" i="19"/>
  <c r="N17577" i="19"/>
  <c r="N17578" i="19"/>
  <c r="N17579" i="19"/>
  <c r="N17580" i="19"/>
  <c r="N17581" i="19"/>
  <c r="N17582" i="19"/>
  <c r="N17583" i="19"/>
  <c r="N17584" i="19"/>
  <c r="N17585" i="19"/>
  <c r="N17586" i="19"/>
  <c r="N17587" i="19"/>
  <c r="N17588" i="19"/>
  <c r="N17589" i="19"/>
  <c r="N17590" i="19"/>
  <c r="N17591" i="19"/>
  <c r="N17592" i="19"/>
  <c r="N17593" i="19"/>
  <c r="N17594" i="19"/>
  <c r="N17595" i="19"/>
  <c r="N17596" i="19"/>
  <c r="N17597" i="19"/>
  <c r="N17598" i="19"/>
  <c r="N17599" i="19"/>
  <c r="N17600" i="19"/>
  <c r="N17601" i="19"/>
  <c r="N17602" i="19"/>
  <c r="N17603" i="19"/>
  <c r="N17604" i="19"/>
  <c r="N17605" i="19"/>
  <c r="N17606" i="19"/>
  <c r="N17607" i="19"/>
  <c r="N17608" i="19"/>
  <c r="N17609" i="19"/>
  <c r="N17610" i="19"/>
  <c r="N17611" i="19"/>
  <c r="N17612" i="19"/>
  <c r="N17613" i="19"/>
  <c r="N17614" i="19"/>
  <c r="N17615" i="19"/>
  <c r="N17616" i="19"/>
  <c r="N17617" i="19"/>
  <c r="N17618" i="19"/>
  <c r="N17619" i="19"/>
  <c r="N17620" i="19"/>
  <c r="N17621" i="19"/>
  <c r="N17622" i="19"/>
  <c r="N17623" i="19"/>
  <c r="N17624" i="19"/>
  <c r="N17625" i="19"/>
  <c r="N17626" i="19"/>
  <c r="N17627" i="19"/>
  <c r="N17628" i="19"/>
  <c r="N17629" i="19"/>
  <c r="N17630" i="19"/>
  <c r="N17631" i="19"/>
  <c r="N17632" i="19"/>
  <c r="N17633" i="19"/>
  <c r="N17634" i="19"/>
  <c r="N17635" i="19"/>
  <c r="N17636" i="19"/>
  <c r="N17637" i="19"/>
  <c r="N17638" i="19"/>
  <c r="N17639" i="19"/>
  <c r="N17640" i="19"/>
  <c r="N17641" i="19"/>
  <c r="N17642" i="19"/>
  <c r="N17643" i="19"/>
  <c r="N17644" i="19"/>
  <c r="N17645" i="19"/>
  <c r="N17646" i="19"/>
  <c r="N17647" i="19"/>
  <c r="N17648" i="19"/>
  <c r="N17649" i="19"/>
  <c r="N17650" i="19"/>
  <c r="N17651" i="19"/>
  <c r="N17652" i="19"/>
  <c r="N17653" i="19"/>
  <c r="N17654" i="19"/>
  <c r="N17655" i="19"/>
  <c r="N17656" i="19"/>
  <c r="N17657" i="19"/>
  <c r="N17658" i="19"/>
  <c r="N17659" i="19"/>
  <c r="N17660" i="19"/>
  <c r="N17661" i="19"/>
  <c r="N17662" i="19"/>
  <c r="N17663" i="19"/>
  <c r="N17664" i="19"/>
  <c r="N17665" i="19"/>
  <c r="N17666" i="19"/>
  <c r="N17667" i="19"/>
  <c r="N17668" i="19"/>
  <c r="N17669" i="19"/>
  <c r="N17670" i="19"/>
  <c r="N17671" i="19"/>
  <c r="N17672" i="19"/>
  <c r="N17673" i="19"/>
  <c r="N17674" i="19"/>
  <c r="N17675" i="19"/>
  <c r="N17676" i="19"/>
  <c r="N17677" i="19"/>
  <c r="N17678" i="19"/>
  <c r="N17679" i="19"/>
  <c r="N17680" i="19"/>
  <c r="N17681" i="19"/>
  <c r="N17682" i="19"/>
  <c r="N17683" i="19"/>
  <c r="N17684" i="19"/>
  <c r="N17685" i="19"/>
  <c r="N17686" i="19"/>
  <c r="N17687" i="19"/>
  <c r="N17688" i="19"/>
  <c r="N17689" i="19"/>
  <c r="N17690" i="19"/>
  <c r="N17691" i="19"/>
  <c r="N17692" i="19"/>
  <c r="N17693" i="19"/>
  <c r="N17694" i="19"/>
  <c r="N17695" i="19"/>
  <c r="N17696" i="19"/>
  <c r="N17697" i="19"/>
  <c r="N17698" i="19"/>
  <c r="N17699" i="19"/>
  <c r="N17700" i="19"/>
  <c r="N17701" i="19"/>
  <c r="N17702" i="19"/>
  <c r="N17703" i="19"/>
  <c r="N17704" i="19"/>
  <c r="N17705" i="19"/>
  <c r="N17706" i="19"/>
  <c r="N17707" i="19"/>
  <c r="N17708" i="19"/>
  <c r="N17709" i="19"/>
  <c r="N17710" i="19"/>
  <c r="N17711" i="19"/>
  <c r="N17712" i="19"/>
  <c r="N17713" i="19"/>
  <c r="N17714" i="19"/>
  <c r="N17715" i="19"/>
  <c r="N17716" i="19"/>
  <c r="N17717" i="19"/>
  <c r="N17718" i="19"/>
  <c r="N17719" i="19"/>
  <c r="N17720" i="19"/>
  <c r="N17721" i="19"/>
  <c r="N17722" i="19"/>
  <c r="N17723" i="19"/>
  <c r="N17724" i="19"/>
  <c r="N17725" i="19"/>
  <c r="N17726" i="19"/>
  <c r="N17727" i="19"/>
  <c r="N17728" i="19"/>
  <c r="N17729" i="19"/>
  <c r="N17730" i="19"/>
  <c r="N17731" i="19"/>
  <c r="N17732" i="19"/>
  <c r="N17733" i="19"/>
  <c r="N17734" i="19"/>
  <c r="N17735" i="19"/>
  <c r="N17736" i="19"/>
  <c r="N17737" i="19"/>
  <c r="N17738" i="19"/>
  <c r="N17739" i="19"/>
  <c r="N17740" i="19"/>
  <c r="N17741" i="19"/>
  <c r="N17742" i="19"/>
  <c r="N17743" i="19"/>
  <c r="N17744" i="19"/>
  <c r="N17745" i="19"/>
  <c r="N17746" i="19"/>
  <c r="N17747" i="19"/>
  <c r="N17748" i="19"/>
  <c r="N17749" i="19"/>
  <c r="N17750" i="19"/>
  <c r="N17751" i="19"/>
  <c r="N17752" i="19"/>
  <c r="N17753" i="19"/>
  <c r="N17754" i="19"/>
  <c r="N17755" i="19"/>
  <c r="N17756" i="19"/>
  <c r="N17757" i="19"/>
  <c r="N17758" i="19"/>
  <c r="N17759" i="19"/>
  <c r="N17760" i="19"/>
  <c r="N17761" i="19"/>
  <c r="N17762" i="19"/>
  <c r="N17763" i="19"/>
  <c r="N17764" i="19"/>
  <c r="N17765" i="19"/>
  <c r="N17766" i="19"/>
  <c r="N17767" i="19"/>
  <c r="N17768" i="19"/>
  <c r="N17769" i="19"/>
  <c r="N17770" i="19"/>
  <c r="N17771" i="19"/>
  <c r="N17772" i="19"/>
  <c r="N17773" i="19"/>
  <c r="N17774" i="19"/>
  <c r="N17775" i="19"/>
  <c r="N17776" i="19"/>
  <c r="N17777" i="19"/>
  <c r="N17778" i="19"/>
  <c r="N17779" i="19"/>
  <c r="N17780" i="19"/>
  <c r="N17781" i="19"/>
  <c r="N17782" i="19"/>
  <c r="N17783" i="19"/>
  <c r="N17784" i="19"/>
  <c r="N17785" i="19"/>
  <c r="N17786" i="19"/>
  <c r="N17787" i="19"/>
  <c r="N17788" i="19"/>
  <c r="N17789" i="19"/>
  <c r="N17790" i="19"/>
  <c r="N17791" i="19"/>
  <c r="N17792" i="19"/>
  <c r="N17793" i="19"/>
  <c r="N17794" i="19"/>
  <c r="N17795" i="19"/>
  <c r="N17796" i="19"/>
  <c r="N17797" i="19"/>
  <c r="N17798" i="19"/>
  <c r="N17799" i="19"/>
  <c r="N17800" i="19"/>
  <c r="N17801" i="19"/>
  <c r="N17802" i="19"/>
  <c r="N17803" i="19"/>
  <c r="N17804" i="19"/>
  <c r="N17805" i="19"/>
  <c r="N17806" i="19"/>
  <c r="N17807" i="19"/>
  <c r="N17808" i="19"/>
  <c r="N17809" i="19"/>
  <c r="N17810" i="19"/>
  <c r="N17811" i="19"/>
  <c r="N17812" i="19"/>
  <c r="N17813" i="19"/>
  <c r="N17814" i="19"/>
  <c r="N17815" i="19"/>
  <c r="N17816" i="19"/>
  <c r="N17817" i="19"/>
  <c r="N17818" i="19"/>
  <c r="N17819" i="19"/>
  <c r="N17820" i="19"/>
  <c r="N17821" i="19"/>
  <c r="N17822" i="19"/>
  <c r="N17823" i="19"/>
  <c r="N17824" i="19"/>
  <c r="N17825" i="19"/>
  <c r="N17826" i="19"/>
  <c r="N17827" i="19"/>
  <c r="N17828" i="19"/>
  <c r="N17829" i="19"/>
  <c r="N17830" i="19"/>
  <c r="N17831" i="19"/>
  <c r="N17832" i="19"/>
  <c r="N17833" i="19"/>
  <c r="N17834" i="19"/>
  <c r="N17835" i="19"/>
  <c r="N17836" i="19"/>
  <c r="N17837" i="19"/>
  <c r="N17838" i="19"/>
  <c r="N17839" i="19"/>
  <c r="N17840" i="19"/>
  <c r="N17841" i="19"/>
  <c r="N17842" i="19"/>
  <c r="N17843" i="19"/>
  <c r="N17844" i="19"/>
  <c r="N17845" i="19"/>
  <c r="N17846" i="19"/>
  <c r="N17847" i="19"/>
  <c r="N17848" i="19"/>
  <c r="N17849" i="19"/>
  <c r="N17850" i="19"/>
  <c r="N17851" i="19"/>
  <c r="N17852" i="19"/>
  <c r="N17853" i="19"/>
  <c r="N17854" i="19"/>
  <c r="N17855" i="19"/>
  <c r="N17856" i="19"/>
  <c r="N17857" i="19"/>
  <c r="N17858" i="19"/>
  <c r="N17859" i="19"/>
  <c r="N17860" i="19"/>
  <c r="N17861" i="19"/>
  <c r="N17862" i="19"/>
  <c r="N17863" i="19"/>
  <c r="N17864" i="19"/>
  <c r="N17865" i="19"/>
  <c r="N17866" i="19"/>
  <c r="N17867" i="19"/>
  <c r="N17868" i="19"/>
  <c r="N17869" i="19"/>
  <c r="N17870" i="19"/>
  <c r="N17871" i="19"/>
  <c r="N17872" i="19"/>
  <c r="N17873" i="19"/>
  <c r="N17874" i="19"/>
  <c r="N17875" i="19"/>
  <c r="N17876" i="19"/>
  <c r="N17877" i="19"/>
  <c r="N17878" i="19"/>
  <c r="N17879" i="19"/>
  <c r="N17880" i="19"/>
  <c r="N17881" i="19"/>
  <c r="N17882" i="19"/>
  <c r="N17883" i="19"/>
  <c r="N17884" i="19"/>
  <c r="N17885" i="19"/>
  <c r="N17886" i="19"/>
  <c r="N17887" i="19"/>
  <c r="N17888" i="19"/>
  <c r="N17889" i="19"/>
  <c r="N17890" i="19"/>
  <c r="N17891" i="19"/>
  <c r="N17892" i="19"/>
  <c r="N17893" i="19"/>
  <c r="N17894" i="19"/>
  <c r="N17895" i="19"/>
  <c r="N17896" i="19"/>
  <c r="N17897" i="19"/>
  <c r="N17898" i="19"/>
  <c r="N17899" i="19"/>
  <c r="N17900" i="19"/>
  <c r="N17901" i="19"/>
  <c r="N17902" i="19"/>
  <c r="N17903" i="19"/>
  <c r="N17904" i="19"/>
  <c r="N17905" i="19"/>
  <c r="N17906" i="19"/>
  <c r="N17907" i="19"/>
  <c r="N17908" i="19"/>
  <c r="N17909" i="19"/>
  <c r="N17910" i="19"/>
  <c r="N17911" i="19"/>
  <c r="N17912" i="19"/>
  <c r="N17913" i="19"/>
  <c r="N17914" i="19"/>
  <c r="N17915" i="19"/>
  <c r="N17916" i="19"/>
  <c r="N17917" i="19"/>
  <c r="N17918" i="19"/>
  <c r="N17919" i="19"/>
  <c r="N17920" i="19"/>
  <c r="N17921" i="19"/>
  <c r="N17922" i="19"/>
  <c r="N17923" i="19"/>
  <c r="N17924" i="19"/>
  <c r="N17925" i="19"/>
  <c r="N17926" i="19"/>
  <c r="N17927" i="19"/>
  <c r="N17928" i="19"/>
  <c r="N17929" i="19"/>
  <c r="N17930" i="19"/>
  <c r="N17931" i="19"/>
  <c r="N17932" i="19"/>
  <c r="N17933" i="19"/>
  <c r="N17934" i="19"/>
  <c r="N17935" i="19"/>
  <c r="N17936" i="19"/>
  <c r="N17937" i="19"/>
  <c r="N17938" i="19"/>
  <c r="N17939" i="19"/>
  <c r="N17940" i="19"/>
  <c r="N17941" i="19"/>
  <c r="N17942" i="19"/>
  <c r="N17943" i="19"/>
  <c r="N17944" i="19"/>
  <c r="N17945" i="19"/>
  <c r="N17946" i="19"/>
  <c r="N17947" i="19"/>
  <c r="N17948" i="19"/>
  <c r="N17949" i="19"/>
  <c r="N17950" i="19"/>
  <c r="N17951" i="19"/>
  <c r="N17952" i="19"/>
  <c r="N17953" i="19"/>
  <c r="N17954" i="19"/>
  <c r="N17955" i="19"/>
  <c r="N17956" i="19"/>
  <c r="N17957" i="19"/>
  <c r="N17958" i="19"/>
  <c r="N17959" i="19"/>
  <c r="N17960" i="19"/>
  <c r="N17961" i="19"/>
  <c r="N17962" i="19"/>
  <c r="N17963" i="19"/>
  <c r="N17964" i="19"/>
  <c r="N17965" i="19"/>
  <c r="N17966" i="19"/>
  <c r="N17967" i="19"/>
  <c r="N17968" i="19"/>
  <c r="N17969" i="19"/>
  <c r="N17970" i="19"/>
  <c r="N17971" i="19"/>
  <c r="N17972" i="19"/>
  <c r="N17973" i="19"/>
  <c r="N17974" i="19"/>
  <c r="N17975" i="19"/>
  <c r="N17976" i="19"/>
  <c r="N17977" i="19"/>
  <c r="N17978" i="19"/>
  <c r="N17979" i="19"/>
  <c r="N17980" i="19"/>
  <c r="N17981" i="19"/>
  <c r="N17982" i="19"/>
  <c r="N17983" i="19"/>
  <c r="N17984" i="19"/>
  <c r="N17985" i="19"/>
  <c r="N17986" i="19"/>
  <c r="N17987" i="19"/>
  <c r="N17988" i="19"/>
  <c r="N17989" i="19"/>
  <c r="N17990" i="19"/>
  <c r="N17991" i="19"/>
  <c r="N17992" i="19"/>
  <c r="N17993" i="19"/>
  <c r="N17994" i="19"/>
  <c r="N17995" i="19"/>
  <c r="N17996" i="19"/>
  <c r="N17997" i="19"/>
  <c r="N17998" i="19"/>
  <c r="N17999" i="19"/>
  <c r="N18000" i="19"/>
  <c r="N18001" i="19"/>
  <c r="N2" i="19"/>
  <c r="M3" i="19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40" i="19"/>
  <c r="M41" i="19"/>
  <c r="M42" i="19"/>
  <c r="M43" i="19"/>
  <c r="M44" i="19"/>
  <c r="M4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M79" i="19"/>
  <c r="M80" i="19"/>
  <c r="M81" i="19"/>
  <c r="M82" i="19"/>
  <c r="M83" i="19"/>
  <c r="M84" i="19"/>
  <c r="M85" i="19"/>
  <c r="M86" i="19"/>
  <c r="M87" i="19"/>
  <c r="M88" i="19"/>
  <c r="M89" i="19"/>
  <c r="M90" i="19"/>
  <c r="M91" i="19"/>
  <c r="M92" i="19"/>
  <c r="M93" i="19"/>
  <c r="M94" i="19"/>
  <c r="M95" i="19"/>
  <c r="M96" i="19"/>
  <c r="M97" i="19"/>
  <c r="M98" i="19"/>
  <c r="M99" i="19"/>
  <c r="M100" i="19"/>
  <c r="M101" i="19"/>
  <c r="M102" i="19"/>
  <c r="M103" i="19"/>
  <c r="M104" i="19"/>
  <c r="M105" i="19"/>
  <c r="M106" i="19"/>
  <c r="M107" i="19"/>
  <c r="M108" i="19"/>
  <c r="M109" i="19"/>
  <c r="M110" i="19"/>
  <c r="M111" i="19"/>
  <c r="M112" i="19"/>
  <c r="M113" i="19"/>
  <c r="M114" i="19"/>
  <c r="M115" i="19"/>
  <c r="M116" i="19"/>
  <c r="M117" i="19"/>
  <c r="M118" i="19"/>
  <c r="M119" i="19"/>
  <c r="M120" i="19"/>
  <c r="M121" i="19"/>
  <c r="M122" i="19"/>
  <c r="M123" i="19"/>
  <c r="M124" i="19"/>
  <c r="M125" i="19"/>
  <c r="M126" i="19"/>
  <c r="M127" i="19"/>
  <c r="M128" i="19"/>
  <c r="M129" i="19"/>
  <c r="M130" i="19"/>
  <c r="M131" i="19"/>
  <c r="M132" i="19"/>
  <c r="M133" i="19"/>
  <c r="M134" i="19"/>
  <c r="M135" i="19"/>
  <c r="M136" i="19"/>
  <c r="M137" i="19"/>
  <c r="M138" i="19"/>
  <c r="M139" i="19"/>
  <c r="M140" i="19"/>
  <c r="M141" i="19"/>
  <c r="M142" i="19"/>
  <c r="M143" i="19"/>
  <c r="M144" i="19"/>
  <c r="M145" i="19"/>
  <c r="M146" i="19"/>
  <c r="M147" i="19"/>
  <c r="M148" i="19"/>
  <c r="M149" i="19"/>
  <c r="M150" i="19"/>
  <c r="M151" i="19"/>
  <c r="M152" i="19"/>
  <c r="M153" i="19"/>
  <c r="M154" i="19"/>
  <c r="M155" i="19"/>
  <c r="M156" i="19"/>
  <c r="M157" i="19"/>
  <c r="M158" i="19"/>
  <c r="M159" i="19"/>
  <c r="M160" i="19"/>
  <c r="M161" i="19"/>
  <c r="M162" i="19"/>
  <c r="M163" i="19"/>
  <c r="M164" i="19"/>
  <c r="M165" i="19"/>
  <c r="M166" i="19"/>
  <c r="M167" i="19"/>
  <c r="M168" i="19"/>
  <c r="M169" i="19"/>
  <c r="M170" i="19"/>
  <c r="M171" i="19"/>
  <c r="M172" i="19"/>
  <c r="M173" i="19"/>
  <c r="M174" i="19"/>
  <c r="M175" i="19"/>
  <c r="M176" i="19"/>
  <c r="M177" i="19"/>
  <c r="M178" i="19"/>
  <c r="M179" i="19"/>
  <c r="M180" i="19"/>
  <c r="M181" i="19"/>
  <c r="M182" i="19"/>
  <c r="M183" i="19"/>
  <c r="M184" i="19"/>
  <c r="M185" i="19"/>
  <c r="M186" i="19"/>
  <c r="M187" i="19"/>
  <c r="M188" i="19"/>
  <c r="M189" i="19"/>
  <c r="M190" i="19"/>
  <c r="M191" i="19"/>
  <c r="M192" i="19"/>
  <c r="M193" i="19"/>
  <c r="M194" i="19"/>
  <c r="M195" i="19"/>
  <c r="M196" i="19"/>
  <c r="M197" i="19"/>
  <c r="M198" i="19"/>
  <c r="M199" i="19"/>
  <c r="M200" i="19"/>
  <c r="M201" i="19"/>
  <c r="M202" i="19"/>
  <c r="M203" i="19"/>
  <c r="M204" i="19"/>
  <c r="M205" i="19"/>
  <c r="M206" i="19"/>
  <c r="M207" i="19"/>
  <c r="M208" i="19"/>
  <c r="M209" i="19"/>
  <c r="M210" i="19"/>
  <c r="M211" i="19"/>
  <c r="M212" i="19"/>
  <c r="M213" i="19"/>
  <c r="M214" i="19"/>
  <c r="M215" i="19"/>
  <c r="M216" i="19"/>
  <c r="M217" i="19"/>
  <c r="M218" i="19"/>
  <c r="M219" i="19"/>
  <c r="M220" i="19"/>
  <c r="M221" i="19"/>
  <c r="M222" i="19"/>
  <c r="M223" i="19"/>
  <c r="M224" i="19"/>
  <c r="M225" i="19"/>
  <c r="M226" i="19"/>
  <c r="M227" i="19"/>
  <c r="M228" i="19"/>
  <c r="M229" i="19"/>
  <c r="M230" i="19"/>
  <c r="M231" i="19"/>
  <c r="M232" i="19"/>
  <c r="M233" i="19"/>
  <c r="M234" i="19"/>
  <c r="M235" i="19"/>
  <c r="M236" i="19"/>
  <c r="M237" i="19"/>
  <c r="M238" i="19"/>
  <c r="M239" i="19"/>
  <c r="M240" i="19"/>
  <c r="M241" i="19"/>
  <c r="M242" i="19"/>
  <c r="M243" i="19"/>
  <c r="M244" i="19"/>
  <c r="M245" i="19"/>
  <c r="M246" i="19"/>
  <c r="M247" i="19"/>
  <c r="M248" i="19"/>
  <c r="M249" i="19"/>
  <c r="M250" i="19"/>
  <c r="M251" i="19"/>
  <c r="M252" i="19"/>
  <c r="M253" i="19"/>
  <c r="M254" i="19"/>
  <c r="M255" i="19"/>
  <c r="M256" i="19"/>
  <c r="M257" i="19"/>
  <c r="M258" i="19"/>
  <c r="M259" i="19"/>
  <c r="M260" i="19"/>
  <c r="M261" i="19"/>
  <c r="M262" i="19"/>
  <c r="M263" i="19"/>
  <c r="M264" i="19"/>
  <c r="M265" i="19"/>
  <c r="M266" i="19"/>
  <c r="M267" i="19"/>
  <c r="M268" i="19"/>
  <c r="M269" i="19"/>
  <c r="M270" i="19"/>
  <c r="M271" i="19"/>
  <c r="M272" i="19"/>
  <c r="M273" i="19"/>
  <c r="M274" i="19"/>
  <c r="M275" i="19"/>
  <c r="M276" i="19"/>
  <c r="M277" i="19"/>
  <c r="M278" i="19"/>
  <c r="M279" i="19"/>
  <c r="M280" i="19"/>
  <c r="M281" i="19"/>
  <c r="M282" i="19"/>
  <c r="M283" i="19"/>
  <c r="M284" i="19"/>
  <c r="M285" i="19"/>
  <c r="M286" i="19"/>
  <c r="M287" i="19"/>
  <c r="M288" i="19"/>
  <c r="M289" i="19"/>
  <c r="M290" i="19"/>
  <c r="M291" i="19"/>
  <c r="M292" i="19"/>
  <c r="M293" i="19"/>
  <c r="M294" i="19"/>
  <c r="M295" i="19"/>
  <c r="M296" i="19"/>
  <c r="M297" i="19"/>
  <c r="M298" i="19"/>
  <c r="M299" i="19"/>
  <c r="M300" i="19"/>
  <c r="M301" i="19"/>
  <c r="M302" i="19"/>
  <c r="M303" i="19"/>
  <c r="M304" i="19"/>
  <c r="M305" i="19"/>
  <c r="M306" i="19"/>
  <c r="M307" i="19"/>
  <c r="M308" i="19"/>
  <c r="M309" i="19"/>
  <c r="M310" i="19"/>
  <c r="M311" i="19"/>
  <c r="M312" i="19"/>
  <c r="M313" i="19"/>
  <c r="M314" i="19"/>
  <c r="M315" i="19"/>
  <c r="M316" i="19"/>
  <c r="M317" i="19"/>
  <c r="M318" i="19"/>
  <c r="M319" i="19"/>
  <c r="M320" i="19"/>
  <c r="M321" i="19"/>
  <c r="M322" i="19"/>
  <c r="M323" i="19"/>
  <c r="M324" i="19"/>
  <c r="M325" i="19"/>
  <c r="M326" i="19"/>
  <c r="M327" i="19"/>
  <c r="M328" i="19"/>
  <c r="M329" i="19"/>
  <c r="M330" i="19"/>
  <c r="M331" i="19"/>
  <c r="M332" i="19"/>
  <c r="M333" i="19"/>
  <c r="M334" i="19"/>
  <c r="M335" i="19"/>
  <c r="M336" i="19"/>
  <c r="M337" i="19"/>
  <c r="M338" i="19"/>
  <c r="M339" i="19"/>
  <c r="M340" i="19"/>
  <c r="M341" i="19"/>
  <c r="M342" i="19"/>
  <c r="M343" i="19"/>
  <c r="M344" i="19"/>
  <c r="M345" i="19"/>
  <c r="M346" i="19"/>
  <c r="M347" i="19"/>
  <c r="M348" i="19"/>
  <c r="M349" i="19"/>
  <c r="M350" i="19"/>
  <c r="M351" i="19"/>
  <c r="M352" i="19"/>
  <c r="M353" i="19"/>
  <c r="M354" i="19"/>
  <c r="M355" i="19"/>
  <c r="M356" i="19"/>
  <c r="M357" i="19"/>
  <c r="M358" i="19"/>
  <c r="M359" i="19"/>
  <c r="M360" i="19"/>
  <c r="M361" i="19"/>
  <c r="M362" i="19"/>
  <c r="M363" i="19"/>
  <c r="M364" i="19"/>
  <c r="M365" i="19"/>
  <c r="M366" i="19"/>
  <c r="M367" i="19"/>
  <c r="M368" i="19"/>
  <c r="M369" i="19"/>
  <c r="M370" i="19"/>
  <c r="M371" i="19"/>
  <c r="M372" i="19"/>
  <c r="M373" i="19"/>
  <c r="M374" i="19"/>
  <c r="M375" i="19"/>
  <c r="M376" i="19"/>
  <c r="M377" i="19"/>
  <c r="M378" i="19"/>
  <c r="M379" i="19"/>
  <c r="M380" i="19"/>
  <c r="M381" i="19"/>
  <c r="M382" i="19"/>
  <c r="M383" i="19"/>
  <c r="M384" i="19"/>
  <c r="M385" i="19"/>
  <c r="M386" i="19"/>
  <c r="M387" i="19"/>
  <c r="M388" i="19"/>
  <c r="M389" i="19"/>
  <c r="M390" i="19"/>
  <c r="M391" i="19"/>
  <c r="M392" i="19"/>
  <c r="M393" i="19"/>
  <c r="M394" i="19"/>
  <c r="M395" i="19"/>
  <c r="M396" i="19"/>
  <c r="M397" i="19"/>
  <c r="M398" i="19"/>
  <c r="M399" i="19"/>
  <c r="M400" i="19"/>
  <c r="M401" i="19"/>
  <c r="M402" i="19"/>
  <c r="M403" i="19"/>
  <c r="M404" i="19"/>
  <c r="M405" i="19"/>
  <c r="M406" i="19"/>
  <c r="M407" i="19"/>
  <c r="M408" i="19"/>
  <c r="M409" i="19"/>
  <c r="M410" i="19"/>
  <c r="M411" i="19"/>
  <c r="M412" i="19"/>
  <c r="M413" i="19"/>
  <c r="M414" i="19"/>
  <c r="M415" i="19"/>
  <c r="M416" i="19"/>
  <c r="M417" i="19"/>
  <c r="M418" i="19"/>
  <c r="M419" i="19"/>
  <c r="M420" i="19"/>
  <c r="M421" i="19"/>
  <c r="M422" i="19"/>
  <c r="M423" i="19"/>
  <c r="M424" i="19"/>
  <c r="M425" i="19"/>
  <c r="M426" i="19"/>
  <c r="M427" i="19"/>
  <c r="M428" i="19"/>
  <c r="M429" i="19"/>
  <c r="M430" i="19"/>
  <c r="M431" i="19"/>
  <c r="M432" i="19"/>
  <c r="M433" i="19"/>
  <c r="M434" i="19"/>
  <c r="M435" i="19"/>
  <c r="M436" i="19"/>
  <c r="M437" i="19"/>
  <c r="M438" i="19"/>
  <c r="M439" i="19"/>
  <c r="M440" i="19"/>
  <c r="M441" i="19"/>
  <c r="M442" i="19"/>
  <c r="M443" i="19"/>
  <c r="M444" i="19"/>
  <c r="M445" i="19"/>
  <c r="M446" i="19"/>
  <c r="M447" i="19"/>
  <c r="M448" i="19"/>
  <c r="M449" i="19"/>
  <c r="M450" i="19"/>
  <c r="M451" i="19"/>
  <c r="M452" i="19"/>
  <c r="M453" i="19"/>
  <c r="M454" i="19"/>
  <c r="M455" i="19"/>
  <c r="M456" i="19"/>
  <c r="M457" i="19"/>
  <c r="M458" i="19"/>
  <c r="M459" i="19"/>
  <c r="M460" i="19"/>
  <c r="M461" i="19"/>
  <c r="M462" i="19"/>
  <c r="M463" i="19"/>
  <c r="M464" i="19"/>
  <c r="M465" i="19"/>
  <c r="M466" i="19"/>
  <c r="M467" i="19"/>
  <c r="M468" i="19"/>
  <c r="M469" i="19"/>
  <c r="M470" i="19"/>
  <c r="M471" i="19"/>
  <c r="M472" i="19"/>
  <c r="M473" i="19"/>
  <c r="M474" i="19"/>
  <c r="M475" i="19"/>
  <c r="M476" i="19"/>
  <c r="M477" i="19"/>
  <c r="M478" i="19"/>
  <c r="M479" i="19"/>
  <c r="M480" i="19"/>
  <c r="M481" i="19"/>
  <c r="M482" i="19"/>
  <c r="M483" i="19"/>
  <c r="M484" i="19"/>
  <c r="M485" i="19"/>
  <c r="M486" i="19"/>
  <c r="M487" i="19"/>
  <c r="M488" i="19"/>
  <c r="M489" i="19"/>
  <c r="M490" i="19"/>
  <c r="M491" i="19"/>
  <c r="M492" i="19"/>
  <c r="M493" i="19"/>
  <c r="M494" i="19"/>
  <c r="M495" i="19"/>
  <c r="M496" i="19"/>
  <c r="M497" i="19"/>
  <c r="M498" i="19"/>
  <c r="M499" i="19"/>
  <c r="M500" i="19"/>
  <c r="M501" i="19"/>
  <c r="M502" i="19"/>
  <c r="M503" i="19"/>
  <c r="M504" i="19"/>
  <c r="M505" i="19"/>
  <c r="M506" i="19"/>
  <c r="M507" i="19"/>
  <c r="M508" i="19"/>
  <c r="M509" i="19"/>
  <c r="M510" i="19"/>
  <c r="M511" i="19"/>
  <c r="M512" i="19"/>
  <c r="M513" i="19"/>
  <c r="M514" i="19"/>
  <c r="M515" i="19"/>
  <c r="M516" i="19"/>
  <c r="M517" i="19"/>
  <c r="M518" i="19"/>
  <c r="M519" i="19"/>
  <c r="M520" i="19"/>
  <c r="M521" i="19"/>
  <c r="M522" i="19"/>
  <c r="M523" i="19"/>
  <c r="M524" i="19"/>
  <c r="M525" i="19"/>
  <c r="M526" i="19"/>
  <c r="M527" i="19"/>
  <c r="M528" i="19"/>
  <c r="M529" i="19"/>
  <c r="M530" i="19"/>
  <c r="M531" i="19"/>
  <c r="M532" i="19"/>
  <c r="M533" i="19"/>
  <c r="M534" i="19"/>
  <c r="M535" i="19"/>
  <c r="M536" i="19"/>
  <c r="M537" i="19"/>
  <c r="M538" i="19"/>
  <c r="M539" i="19"/>
  <c r="M540" i="19"/>
  <c r="M541" i="19"/>
  <c r="M542" i="19"/>
  <c r="M543" i="19"/>
  <c r="M544" i="19"/>
  <c r="M545" i="19"/>
  <c r="M546" i="19"/>
  <c r="M547" i="19"/>
  <c r="M548" i="19"/>
  <c r="M549" i="19"/>
  <c r="M550" i="19"/>
  <c r="M551" i="19"/>
  <c r="M552" i="19"/>
  <c r="M553" i="19"/>
  <c r="M554" i="19"/>
  <c r="M555" i="19"/>
  <c r="M556" i="19"/>
  <c r="M557" i="19"/>
  <c r="M558" i="19"/>
  <c r="M559" i="19"/>
  <c r="M560" i="19"/>
  <c r="M561" i="19"/>
  <c r="M562" i="19"/>
  <c r="M563" i="19"/>
  <c r="M564" i="19"/>
  <c r="M565" i="19"/>
  <c r="M566" i="19"/>
  <c r="M567" i="19"/>
  <c r="M568" i="19"/>
  <c r="M569" i="19"/>
  <c r="M570" i="19"/>
  <c r="M571" i="19"/>
  <c r="M572" i="19"/>
  <c r="M573" i="19"/>
  <c r="M574" i="19"/>
  <c r="M575" i="19"/>
  <c r="M576" i="19"/>
  <c r="M577" i="19"/>
  <c r="M578" i="19"/>
  <c r="M579" i="19"/>
  <c r="M580" i="19"/>
  <c r="M581" i="19"/>
  <c r="M582" i="19"/>
  <c r="M583" i="19"/>
  <c r="M584" i="19"/>
  <c r="M585" i="19"/>
  <c r="M586" i="19"/>
  <c r="M587" i="19"/>
  <c r="M588" i="19"/>
  <c r="M589" i="19"/>
  <c r="M590" i="19"/>
  <c r="M591" i="19"/>
  <c r="M592" i="19"/>
  <c r="M593" i="19"/>
  <c r="M594" i="19"/>
  <c r="M595" i="19"/>
  <c r="M596" i="19"/>
  <c r="M597" i="19"/>
  <c r="M598" i="19"/>
  <c r="M599" i="19"/>
  <c r="M600" i="19"/>
  <c r="M601" i="19"/>
  <c r="M602" i="19"/>
  <c r="M603" i="19"/>
  <c r="M604" i="19"/>
  <c r="M605" i="19"/>
  <c r="M606" i="19"/>
  <c r="M607" i="19"/>
  <c r="M608" i="19"/>
  <c r="M609" i="19"/>
  <c r="M610" i="19"/>
  <c r="M611" i="19"/>
  <c r="M612" i="19"/>
  <c r="M613" i="19"/>
  <c r="M614" i="19"/>
  <c r="M615" i="19"/>
  <c r="M616" i="19"/>
  <c r="M617" i="19"/>
  <c r="M618" i="19"/>
  <c r="M619" i="19"/>
  <c r="M620" i="19"/>
  <c r="M621" i="19"/>
  <c r="M622" i="19"/>
  <c r="M623" i="19"/>
  <c r="M624" i="19"/>
  <c r="M625" i="19"/>
  <c r="M626" i="19"/>
  <c r="M627" i="19"/>
  <c r="M628" i="19"/>
  <c r="M629" i="19"/>
  <c r="M630" i="19"/>
  <c r="M631" i="19"/>
  <c r="M632" i="19"/>
  <c r="M633" i="19"/>
  <c r="M634" i="19"/>
  <c r="M635" i="19"/>
  <c r="M636" i="19"/>
  <c r="M637" i="19"/>
  <c r="M638" i="19"/>
  <c r="M639" i="19"/>
  <c r="M640" i="19"/>
  <c r="M641" i="19"/>
  <c r="M642" i="19"/>
  <c r="M643" i="19"/>
  <c r="M644" i="19"/>
  <c r="M645" i="19"/>
  <c r="M646" i="19"/>
  <c r="M647" i="19"/>
  <c r="M648" i="19"/>
  <c r="M649" i="19"/>
  <c r="M650" i="19"/>
  <c r="M651" i="19"/>
  <c r="M652" i="19"/>
  <c r="M653" i="19"/>
  <c r="M654" i="19"/>
  <c r="M655" i="19"/>
  <c r="M656" i="19"/>
  <c r="M657" i="19"/>
  <c r="M658" i="19"/>
  <c r="M659" i="19"/>
  <c r="M660" i="19"/>
  <c r="M661" i="19"/>
  <c r="M662" i="19"/>
  <c r="M663" i="19"/>
  <c r="M664" i="19"/>
  <c r="M665" i="19"/>
  <c r="M666" i="19"/>
  <c r="M667" i="19"/>
  <c r="M668" i="19"/>
  <c r="M669" i="19"/>
  <c r="M670" i="19"/>
  <c r="M671" i="19"/>
  <c r="M672" i="19"/>
  <c r="M673" i="19"/>
  <c r="M674" i="19"/>
  <c r="M675" i="19"/>
  <c r="M676" i="19"/>
  <c r="M677" i="19"/>
  <c r="M678" i="19"/>
  <c r="M679" i="19"/>
  <c r="M680" i="19"/>
  <c r="M681" i="19"/>
  <c r="M682" i="19"/>
  <c r="M683" i="19"/>
  <c r="M684" i="19"/>
  <c r="M685" i="19"/>
  <c r="M686" i="19"/>
  <c r="M687" i="19"/>
  <c r="M688" i="19"/>
  <c r="M689" i="19"/>
  <c r="M690" i="19"/>
  <c r="M691" i="19"/>
  <c r="M692" i="19"/>
  <c r="M693" i="19"/>
  <c r="M694" i="19"/>
  <c r="M695" i="19"/>
  <c r="M696" i="19"/>
  <c r="M697" i="19"/>
  <c r="M698" i="19"/>
  <c r="M699" i="19"/>
  <c r="M700" i="19"/>
  <c r="M701" i="19"/>
  <c r="M702" i="19"/>
  <c r="M703" i="19"/>
  <c r="M704" i="19"/>
  <c r="M705" i="19"/>
  <c r="M706" i="19"/>
  <c r="M707" i="19"/>
  <c r="M708" i="19"/>
  <c r="M709" i="19"/>
  <c r="M710" i="19"/>
  <c r="M711" i="19"/>
  <c r="M712" i="19"/>
  <c r="M713" i="19"/>
  <c r="M714" i="19"/>
  <c r="M715" i="19"/>
  <c r="M716" i="19"/>
  <c r="M717" i="19"/>
  <c r="M718" i="19"/>
  <c r="M719" i="19"/>
  <c r="M720" i="19"/>
  <c r="M721" i="19"/>
  <c r="M722" i="19"/>
  <c r="M723" i="19"/>
  <c r="M724" i="19"/>
  <c r="M725" i="19"/>
  <c r="M726" i="19"/>
  <c r="M727" i="19"/>
  <c r="M728" i="19"/>
  <c r="M729" i="19"/>
  <c r="M730" i="19"/>
  <c r="M731" i="19"/>
  <c r="M732" i="19"/>
  <c r="M733" i="19"/>
  <c r="M734" i="19"/>
  <c r="M735" i="19"/>
  <c r="M736" i="19"/>
  <c r="M737" i="19"/>
  <c r="M738" i="19"/>
  <c r="M739" i="19"/>
  <c r="M740" i="19"/>
  <c r="M741" i="19"/>
  <c r="M742" i="19"/>
  <c r="M743" i="19"/>
  <c r="M744" i="19"/>
  <c r="M745" i="19"/>
  <c r="M746" i="19"/>
  <c r="M747" i="19"/>
  <c r="M748" i="19"/>
  <c r="M749" i="19"/>
  <c r="M750" i="19"/>
  <c r="M751" i="19"/>
  <c r="M752" i="19"/>
  <c r="M753" i="19"/>
  <c r="M754" i="19"/>
  <c r="M755" i="19"/>
  <c r="M756" i="19"/>
  <c r="M757" i="19"/>
  <c r="M758" i="19"/>
  <c r="M759" i="19"/>
  <c r="M760" i="19"/>
  <c r="M761" i="19"/>
  <c r="M762" i="19"/>
  <c r="M763" i="19"/>
  <c r="M764" i="19"/>
  <c r="M765" i="19"/>
  <c r="M766" i="19"/>
  <c r="M767" i="19"/>
  <c r="M768" i="19"/>
  <c r="M769" i="19"/>
  <c r="M770" i="19"/>
  <c r="M771" i="19"/>
  <c r="M772" i="19"/>
  <c r="M773" i="19"/>
  <c r="M774" i="19"/>
  <c r="M775" i="19"/>
  <c r="M776" i="19"/>
  <c r="M777" i="19"/>
  <c r="M778" i="19"/>
  <c r="M779" i="19"/>
  <c r="M780" i="19"/>
  <c r="M781" i="19"/>
  <c r="M782" i="19"/>
  <c r="M783" i="19"/>
  <c r="M784" i="19"/>
  <c r="M785" i="19"/>
  <c r="M786" i="19"/>
  <c r="M787" i="19"/>
  <c r="M788" i="19"/>
  <c r="M789" i="19"/>
  <c r="M790" i="19"/>
  <c r="M791" i="19"/>
  <c r="M792" i="19"/>
  <c r="M793" i="19"/>
  <c r="M794" i="19"/>
  <c r="M795" i="19"/>
  <c r="M796" i="19"/>
  <c r="M797" i="19"/>
  <c r="M798" i="19"/>
  <c r="M799" i="19"/>
  <c r="M800" i="19"/>
  <c r="M801" i="19"/>
  <c r="M802" i="19"/>
  <c r="M803" i="19"/>
  <c r="M804" i="19"/>
  <c r="M805" i="19"/>
  <c r="M806" i="19"/>
  <c r="M807" i="19"/>
  <c r="M808" i="19"/>
  <c r="M809" i="19"/>
  <c r="M810" i="19"/>
  <c r="M811" i="19"/>
  <c r="M812" i="19"/>
  <c r="M813" i="19"/>
  <c r="M814" i="19"/>
  <c r="M815" i="19"/>
  <c r="M816" i="19"/>
  <c r="M817" i="19"/>
  <c r="M818" i="19"/>
  <c r="M819" i="19"/>
  <c r="M820" i="19"/>
  <c r="M821" i="19"/>
  <c r="M822" i="19"/>
  <c r="M823" i="19"/>
  <c r="M824" i="19"/>
  <c r="M825" i="19"/>
  <c r="M826" i="19"/>
  <c r="M827" i="19"/>
  <c r="M828" i="19"/>
  <c r="M829" i="19"/>
  <c r="M830" i="19"/>
  <c r="M831" i="19"/>
  <c r="M832" i="19"/>
  <c r="M833" i="19"/>
  <c r="M834" i="19"/>
  <c r="M835" i="19"/>
  <c r="M836" i="19"/>
  <c r="M837" i="19"/>
  <c r="M838" i="19"/>
  <c r="M839" i="19"/>
  <c r="M840" i="19"/>
  <c r="M841" i="19"/>
  <c r="M842" i="19"/>
  <c r="M843" i="19"/>
  <c r="M844" i="19"/>
  <c r="M845" i="19"/>
  <c r="M846" i="19"/>
  <c r="M847" i="19"/>
  <c r="M848" i="19"/>
  <c r="M849" i="19"/>
  <c r="M850" i="19"/>
  <c r="M851" i="19"/>
  <c r="M852" i="19"/>
  <c r="M853" i="19"/>
  <c r="M854" i="19"/>
  <c r="M855" i="19"/>
  <c r="M856" i="19"/>
  <c r="M857" i="19"/>
  <c r="M858" i="19"/>
  <c r="M859" i="19"/>
  <c r="M860" i="19"/>
  <c r="M861" i="19"/>
  <c r="M862" i="19"/>
  <c r="M863" i="19"/>
  <c r="M864" i="19"/>
  <c r="M865" i="19"/>
  <c r="M866" i="19"/>
  <c r="M867" i="19"/>
  <c r="M868" i="19"/>
  <c r="M869" i="19"/>
  <c r="M870" i="19"/>
  <c r="M871" i="19"/>
  <c r="M872" i="19"/>
  <c r="M873" i="19"/>
  <c r="M874" i="19"/>
  <c r="M875" i="19"/>
  <c r="M876" i="19"/>
  <c r="M877" i="19"/>
  <c r="M878" i="19"/>
  <c r="M879" i="19"/>
  <c r="M880" i="19"/>
  <c r="M881" i="19"/>
  <c r="M882" i="19"/>
  <c r="M883" i="19"/>
  <c r="M884" i="19"/>
  <c r="M885" i="19"/>
  <c r="M886" i="19"/>
  <c r="M887" i="19"/>
  <c r="M888" i="19"/>
  <c r="M889" i="19"/>
  <c r="M890" i="19"/>
  <c r="M891" i="19"/>
  <c r="M892" i="19"/>
  <c r="M893" i="19"/>
  <c r="M894" i="19"/>
  <c r="M895" i="19"/>
  <c r="M896" i="19"/>
  <c r="M897" i="19"/>
  <c r="M898" i="19"/>
  <c r="M899" i="19"/>
  <c r="M900" i="19"/>
  <c r="M901" i="19"/>
  <c r="M902" i="19"/>
  <c r="M903" i="19"/>
  <c r="M904" i="19"/>
  <c r="M905" i="19"/>
  <c r="M906" i="19"/>
  <c r="M907" i="19"/>
  <c r="M908" i="19"/>
  <c r="M909" i="19"/>
  <c r="M910" i="19"/>
  <c r="M911" i="19"/>
  <c r="M912" i="19"/>
  <c r="M913" i="19"/>
  <c r="M914" i="19"/>
  <c r="M915" i="19"/>
  <c r="M916" i="19"/>
  <c r="M917" i="19"/>
  <c r="M918" i="19"/>
  <c r="M919" i="19"/>
  <c r="M920" i="19"/>
  <c r="M921" i="19"/>
  <c r="M922" i="19"/>
  <c r="M923" i="19"/>
  <c r="M924" i="19"/>
  <c r="M925" i="19"/>
  <c r="M926" i="19"/>
  <c r="M927" i="19"/>
  <c r="M928" i="19"/>
  <c r="M929" i="19"/>
  <c r="M930" i="19"/>
  <c r="M931" i="19"/>
  <c r="M932" i="19"/>
  <c r="M933" i="19"/>
  <c r="M934" i="19"/>
  <c r="M935" i="19"/>
  <c r="M936" i="19"/>
  <c r="M937" i="19"/>
  <c r="M938" i="19"/>
  <c r="M939" i="19"/>
  <c r="M940" i="19"/>
  <c r="M941" i="19"/>
  <c r="M942" i="19"/>
  <c r="M943" i="19"/>
  <c r="M944" i="19"/>
  <c r="M945" i="19"/>
  <c r="M946" i="19"/>
  <c r="M947" i="19"/>
  <c r="M948" i="19"/>
  <c r="M949" i="19"/>
  <c r="M950" i="19"/>
  <c r="M951" i="19"/>
  <c r="M952" i="19"/>
  <c r="M953" i="19"/>
  <c r="M954" i="19"/>
  <c r="M955" i="19"/>
  <c r="M956" i="19"/>
  <c r="M957" i="19"/>
  <c r="M958" i="19"/>
  <c r="M959" i="19"/>
  <c r="M960" i="19"/>
  <c r="M961" i="19"/>
  <c r="M962" i="19"/>
  <c r="M963" i="19"/>
  <c r="M964" i="19"/>
  <c r="M965" i="19"/>
  <c r="M966" i="19"/>
  <c r="M967" i="19"/>
  <c r="M968" i="19"/>
  <c r="M969" i="19"/>
  <c r="M970" i="19"/>
  <c r="M971" i="19"/>
  <c r="M972" i="19"/>
  <c r="M973" i="19"/>
  <c r="M974" i="19"/>
  <c r="M975" i="19"/>
  <c r="M976" i="19"/>
  <c r="M977" i="19"/>
  <c r="M978" i="19"/>
  <c r="M979" i="19"/>
  <c r="M980" i="19"/>
  <c r="M981" i="19"/>
  <c r="M982" i="19"/>
  <c r="M983" i="19"/>
  <c r="M984" i="19"/>
  <c r="M985" i="19"/>
  <c r="M986" i="19"/>
  <c r="M987" i="19"/>
  <c r="M988" i="19"/>
  <c r="M989" i="19"/>
  <c r="M990" i="19"/>
  <c r="M991" i="19"/>
  <c r="M992" i="19"/>
  <c r="M993" i="19"/>
  <c r="M994" i="19"/>
  <c r="M995" i="19"/>
  <c r="M996" i="19"/>
  <c r="M997" i="19"/>
  <c r="M998" i="19"/>
  <c r="M999" i="19"/>
  <c r="M1000" i="19"/>
  <c r="M1001" i="19"/>
  <c r="M1002" i="19"/>
  <c r="M1003" i="19"/>
  <c r="M1004" i="19"/>
  <c r="M1005" i="19"/>
  <c r="M1006" i="19"/>
  <c r="M1007" i="19"/>
  <c r="M1008" i="19"/>
  <c r="M1009" i="19"/>
  <c r="M1010" i="19"/>
  <c r="M1011" i="19"/>
  <c r="M1012" i="19"/>
  <c r="M1013" i="19"/>
  <c r="M1014" i="19"/>
  <c r="M1015" i="19"/>
  <c r="M1016" i="19"/>
  <c r="M1017" i="19"/>
  <c r="M1018" i="19"/>
  <c r="M1019" i="19"/>
  <c r="M1020" i="19"/>
  <c r="M1021" i="19"/>
  <c r="M1022" i="19"/>
  <c r="M1023" i="19"/>
  <c r="M1024" i="19"/>
  <c r="M1025" i="19"/>
  <c r="M1026" i="19"/>
  <c r="M1027" i="19"/>
  <c r="M1028" i="19"/>
  <c r="M1029" i="19"/>
  <c r="M1030" i="19"/>
  <c r="M1031" i="19"/>
  <c r="M1032" i="19"/>
  <c r="M1033" i="19"/>
  <c r="M1034" i="19"/>
  <c r="M1035" i="19"/>
  <c r="M1036" i="19"/>
  <c r="M1037" i="19"/>
  <c r="M1038" i="19"/>
  <c r="M1039" i="19"/>
  <c r="M1040" i="19"/>
  <c r="M1041" i="19"/>
  <c r="M1042" i="19"/>
  <c r="M1043" i="19"/>
  <c r="M1044" i="19"/>
  <c r="M1045" i="19"/>
  <c r="M1046" i="19"/>
  <c r="M1047" i="19"/>
  <c r="M1048" i="19"/>
  <c r="M1049" i="19"/>
  <c r="M1050" i="19"/>
  <c r="M1051" i="19"/>
  <c r="M1052" i="19"/>
  <c r="M1053" i="19"/>
  <c r="M1054" i="19"/>
  <c r="M1055" i="19"/>
  <c r="M1056" i="19"/>
  <c r="M1057" i="19"/>
  <c r="M1058" i="19"/>
  <c r="M1059" i="19"/>
  <c r="M1060" i="19"/>
  <c r="M1061" i="19"/>
  <c r="M1062" i="19"/>
  <c r="M1063" i="19"/>
  <c r="M1064" i="19"/>
  <c r="M1065" i="19"/>
  <c r="M1066" i="19"/>
  <c r="M1067" i="19"/>
  <c r="M1068" i="19"/>
  <c r="M1069" i="19"/>
  <c r="M1070" i="19"/>
  <c r="M1071" i="19"/>
  <c r="M1072" i="19"/>
  <c r="M1073" i="19"/>
  <c r="M1074" i="19"/>
  <c r="M1075" i="19"/>
  <c r="M1076" i="19"/>
  <c r="M1077" i="19"/>
  <c r="M1078" i="19"/>
  <c r="M1079" i="19"/>
  <c r="M1080" i="19"/>
  <c r="M1081" i="19"/>
  <c r="M1082" i="19"/>
  <c r="M1083" i="19"/>
  <c r="M1084" i="19"/>
  <c r="M1085" i="19"/>
  <c r="M1086" i="19"/>
  <c r="M1087" i="19"/>
  <c r="M1088" i="19"/>
  <c r="M1089" i="19"/>
  <c r="M1090" i="19"/>
  <c r="M1091" i="19"/>
  <c r="M1092" i="19"/>
  <c r="M1093" i="19"/>
  <c r="M1094" i="19"/>
  <c r="M1095" i="19"/>
  <c r="M1096" i="19"/>
  <c r="M1097" i="19"/>
  <c r="M1098" i="19"/>
  <c r="M1099" i="19"/>
  <c r="M1100" i="19"/>
  <c r="M1101" i="19"/>
  <c r="M1102" i="19"/>
  <c r="M1103" i="19"/>
  <c r="M1104" i="19"/>
  <c r="M1105" i="19"/>
  <c r="M1106" i="19"/>
  <c r="M1107" i="19"/>
  <c r="M1108" i="19"/>
  <c r="M1109" i="19"/>
  <c r="M1110" i="19"/>
  <c r="M1111" i="19"/>
  <c r="M1112" i="19"/>
  <c r="M1113" i="19"/>
  <c r="M1114" i="19"/>
  <c r="M1115" i="19"/>
  <c r="M1116" i="19"/>
  <c r="M1117" i="19"/>
  <c r="M1118" i="19"/>
  <c r="M1119" i="19"/>
  <c r="M1120" i="19"/>
  <c r="M1121" i="19"/>
  <c r="M1122" i="19"/>
  <c r="M1123" i="19"/>
  <c r="M1124" i="19"/>
  <c r="M1125" i="19"/>
  <c r="M1126" i="19"/>
  <c r="M1127" i="19"/>
  <c r="M1128" i="19"/>
  <c r="M1129" i="19"/>
  <c r="M1130" i="19"/>
  <c r="M1131" i="19"/>
  <c r="M1132" i="19"/>
  <c r="M1133" i="19"/>
  <c r="M1134" i="19"/>
  <c r="M1135" i="19"/>
  <c r="M1136" i="19"/>
  <c r="M1137" i="19"/>
  <c r="M1138" i="19"/>
  <c r="M1139" i="19"/>
  <c r="M1140" i="19"/>
  <c r="M1141" i="19"/>
  <c r="M1142" i="19"/>
  <c r="M1143" i="19"/>
  <c r="M1144" i="19"/>
  <c r="M1145" i="19"/>
  <c r="M1146" i="19"/>
  <c r="M1147" i="19"/>
  <c r="M1148" i="19"/>
  <c r="M1149" i="19"/>
  <c r="M1150" i="19"/>
  <c r="M1151" i="19"/>
  <c r="M1152" i="19"/>
  <c r="M1153" i="19"/>
  <c r="M1154" i="19"/>
  <c r="M1155" i="19"/>
  <c r="M1156" i="19"/>
  <c r="M1157" i="19"/>
  <c r="M1158" i="19"/>
  <c r="M1159" i="19"/>
  <c r="M1160" i="19"/>
  <c r="M1161" i="19"/>
  <c r="M1162" i="19"/>
  <c r="M1163" i="19"/>
  <c r="M1164" i="19"/>
  <c r="M1165" i="19"/>
  <c r="M1166" i="19"/>
  <c r="M1167" i="19"/>
  <c r="M1168" i="19"/>
  <c r="M1169" i="19"/>
  <c r="M1170" i="19"/>
  <c r="M1171" i="19"/>
  <c r="M1172" i="19"/>
  <c r="M1173" i="19"/>
  <c r="M1174" i="19"/>
  <c r="M1175" i="19"/>
  <c r="M1176" i="19"/>
  <c r="M1177" i="19"/>
  <c r="M1178" i="19"/>
  <c r="M1179" i="19"/>
  <c r="M1180" i="19"/>
  <c r="M1181" i="19"/>
  <c r="M1182" i="19"/>
  <c r="M1183" i="19"/>
  <c r="M1184" i="19"/>
  <c r="M1185" i="19"/>
  <c r="M1186" i="19"/>
  <c r="M1187" i="19"/>
  <c r="M1188" i="19"/>
  <c r="M1189" i="19"/>
  <c r="M1190" i="19"/>
  <c r="M1191" i="19"/>
  <c r="M1192" i="19"/>
  <c r="M1193" i="19"/>
  <c r="M1194" i="19"/>
  <c r="M1195" i="19"/>
  <c r="M1196" i="19"/>
  <c r="M1197" i="19"/>
  <c r="M1198" i="19"/>
  <c r="M1199" i="19"/>
  <c r="M1200" i="19"/>
  <c r="M1201" i="19"/>
  <c r="M1202" i="19"/>
  <c r="M1203" i="19"/>
  <c r="M1204" i="19"/>
  <c r="M1205" i="19"/>
  <c r="M1206" i="19"/>
  <c r="M1207" i="19"/>
  <c r="M1208" i="19"/>
  <c r="M1209" i="19"/>
  <c r="M1210" i="19"/>
  <c r="M1211" i="19"/>
  <c r="M1212" i="19"/>
  <c r="M1213" i="19"/>
  <c r="M1214" i="19"/>
  <c r="M1215" i="19"/>
  <c r="M1216" i="19"/>
  <c r="M1217" i="19"/>
  <c r="M1218" i="19"/>
  <c r="M1219" i="19"/>
  <c r="M1220" i="19"/>
  <c r="M1221" i="19"/>
  <c r="M1222" i="19"/>
  <c r="M1223" i="19"/>
  <c r="M1224" i="19"/>
  <c r="M1225" i="19"/>
  <c r="M1226" i="19"/>
  <c r="M1227" i="19"/>
  <c r="M1228" i="19"/>
  <c r="M1229" i="19"/>
  <c r="M1230" i="19"/>
  <c r="M1231" i="19"/>
  <c r="M1232" i="19"/>
  <c r="M1233" i="19"/>
  <c r="M1234" i="19"/>
  <c r="M1235" i="19"/>
  <c r="M1236" i="19"/>
  <c r="M1237" i="19"/>
  <c r="M1238" i="19"/>
  <c r="M1239" i="19"/>
  <c r="M1240" i="19"/>
  <c r="M1241" i="19"/>
  <c r="M1242" i="19"/>
  <c r="M1243" i="19"/>
  <c r="M1244" i="19"/>
  <c r="M1245" i="19"/>
  <c r="M1246" i="19"/>
  <c r="M1247" i="19"/>
  <c r="M1248" i="19"/>
  <c r="M1249" i="19"/>
  <c r="M1250" i="19"/>
  <c r="M1251" i="19"/>
  <c r="M1252" i="19"/>
  <c r="M1253" i="19"/>
  <c r="M1254" i="19"/>
  <c r="M1255" i="19"/>
  <c r="M1256" i="19"/>
  <c r="M1257" i="19"/>
  <c r="M1258" i="19"/>
  <c r="M1259" i="19"/>
  <c r="M1260" i="19"/>
  <c r="M1261" i="19"/>
  <c r="M1262" i="19"/>
  <c r="M1263" i="19"/>
  <c r="M1264" i="19"/>
  <c r="M1265" i="19"/>
  <c r="M1266" i="19"/>
  <c r="M1267" i="19"/>
  <c r="M1268" i="19"/>
  <c r="M1269" i="19"/>
  <c r="M1270" i="19"/>
  <c r="M1271" i="19"/>
  <c r="M1272" i="19"/>
  <c r="M1273" i="19"/>
  <c r="M1274" i="19"/>
  <c r="M1275" i="19"/>
  <c r="M1276" i="19"/>
  <c r="M1277" i="19"/>
  <c r="M1278" i="19"/>
  <c r="M1279" i="19"/>
  <c r="M1280" i="19"/>
  <c r="M1281" i="19"/>
  <c r="M1282" i="19"/>
  <c r="M1283" i="19"/>
  <c r="M1284" i="19"/>
  <c r="M1285" i="19"/>
  <c r="M1286" i="19"/>
  <c r="M1287" i="19"/>
  <c r="M1288" i="19"/>
  <c r="M1289" i="19"/>
  <c r="M1290" i="19"/>
  <c r="M1291" i="19"/>
  <c r="M1292" i="19"/>
  <c r="M1293" i="19"/>
  <c r="M1294" i="19"/>
  <c r="M1295" i="19"/>
  <c r="M1296" i="19"/>
  <c r="M1297" i="19"/>
  <c r="M1298" i="19"/>
  <c r="M1299" i="19"/>
  <c r="M1300" i="19"/>
  <c r="M1301" i="19"/>
  <c r="M1302" i="19"/>
  <c r="M1303" i="19"/>
  <c r="M1304" i="19"/>
  <c r="M1305" i="19"/>
  <c r="M1306" i="19"/>
  <c r="M1307" i="19"/>
  <c r="M1308" i="19"/>
  <c r="M1309" i="19"/>
  <c r="M1310" i="19"/>
  <c r="M1311" i="19"/>
  <c r="M1312" i="19"/>
  <c r="M1313" i="19"/>
  <c r="M1314" i="19"/>
  <c r="M1315" i="19"/>
  <c r="M1316" i="19"/>
  <c r="M1317" i="19"/>
  <c r="M1318" i="19"/>
  <c r="M1319" i="19"/>
  <c r="M1320" i="19"/>
  <c r="M1321" i="19"/>
  <c r="M1322" i="19"/>
  <c r="M1323" i="19"/>
  <c r="M1324" i="19"/>
  <c r="M1325" i="19"/>
  <c r="M1326" i="19"/>
  <c r="M1327" i="19"/>
  <c r="M1328" i="19"/>
  <c r="M1329" i="19"/>
  <c r="M1330" i="19"/>
  <c r="M1331" i="19"/>
  <c r="M1332" i="19"/>
  <c r="M1333" i="19"/>
  <c r="M1334" i="19"/>
  <c r="M1335" i="19"/>
  <c r="M1336" i="19"/>
  <c r="M1337" i="19"/>
  <c r="M1338" i="19"/>
  <c r="M1339" i="19"/>
  <c r="M1340" i="19"/>
  <c r="M1341" i="19"/>
  <c r="M1342" i="19"/>
  <c r="M1343" i="19"/>
  <c r="M1344" i="19"/>
  <c r="M1345" i="19"/>
  <c r="M1346" i="19"/>
  <c r="M1347" i="19"/>
  <c r="M1348" i="19"/>
  <c r="M1349" i="19"/>
  <c r="M1350" i="19"/>
  <c r="M1351" i="19"/>
  <c r="M1352" i="19"/>
  <c r="M1353" i="19"/>
  <c r="M1354" i="19"/>
  <c r="M1355" i="19"/>
  <c r="M1356" i="19"/>
  <c r="M1357" i="19"/>
  <c r="M1358" i="19"/>
  <c r="M1359" i="19"/>
  <c r="M1360" i="19"/>
  <c r="M1361" i="19"/>
  <c r="M1362" i="19"/>
  <c r="M1363" i="19"/>
  <c r="M1364" i="19"/>
  <c r="M1365" i="19"/>
  <c r="M1366" i="19"/>
  <c r="M1367" i="19"/>
  <c r="M1368" i="19"/>
  <c r="M1369" i="19"/>
  <c r="M1370" i="19"/>
  <c r="M1371" i="19"/>
  <c r="M1372" i="19"/>
  <c r="M1373" i="19"/>
  <c r="M1374" i="19"/>
  <c r="M1375" i="19"/>
  <c r="M1376" i="19"/>
  <c r="M1377" i="19"/>
  <c r="M1378" i="19"/>
  <c r="M1379" i="19"/>
  <c r="M1380" i="19"/>
  <c r="M1381" i="19"/>
  <c r="M1382" i="19"/>
  <c r="M1383" i="19"/>
  <c r="M1384" i="19"/>
  <c r="M1385" i="19"/>
  <c r="M1386" i="19"/>
  <c r="M1387" i="19"/>
  <c r="M1388" i="19"/>
  <c r="M1389" i="19"/>
  <c r="M1390" i="19"/>
  <c r="M1391" i="19"/>
  <c r="M1392" i="19"/>
  <c r="M1393" i="19"/>
  <c r="M1394" i="19"/>
  <c r="M1395" i="19"/>
  <c r="M1396" i="19"/>
  <c r="M1397" i="19"/>
  <c r="M1398" i="19"/>
  <c r="M1399" i="19"/>
  <c r="M1400" i="19"/>
  <c r="M1401" i="19"/>
  <c r="M1402" i="19"/>
  <c r="M1403" i="19"/>
  <c r="M1404" i="19"/>
  <c r="M1405" i="19"/>
  <c r="M1406" i="19"/>
  <c r="M1407" i="19"/>
  <c r="M1408" i="19"/>
  <c r="M1409" i="19"/>
  <c r="M1410" i="19"/>
  <c r="M1411" i="19"/>
  <c r="M1412" i="19"/>
  <c r="M1413" i="19"/>
  <c r="M1414" i="19"/>
  <c r="M1415" i="19"/>
  <c r="M1416" i="19"/>
  <c r="M1417" i="19"/>
  <c r="M1418" i="19"/>
  <c r="M1419" i="19"/>
  <c r="M1420" i="19"/>
  <c r="M1421" i="19"/>
  <c r="M1422" i="19"/>
  <c r="M1423" i="19"/>
  <c r="M1424" i="19"/>
  <c r="M1425" i="19"/>
  <c r="M1426" i="19"/>
  <c r="M1427" i="19"/>
  <c r="M1428" i="19"/>
  <c r="M1429" i="19"/>
  <c r="M1430" i="19"/>
  <c r="M1431" i="19"/>
  <c r="M1432" i="19"/>
  <c r="M1433" i="19"/>
  <c r="M1434" i="19"/>
  <c r="M1435" i="19"/>
  <c r="M1436" i="19"/>
  <c r="M1437" i="19"/>
  <c r="M1438" i="19"/>
  <c r="M1439" i="19"/>
  <c r="M1440" i="19"/>
  <c r="M1441" i="19"/>
  <c r="M1442" i="19"/>
  <c r="M1443" i="19"/>
  <c r="M1444" i="19"/>
  <c r="M1445" i="19"/>
  <c r="M1446" i="19"/>
  <c r="M1447" i="19"/>
  <c r="M1448" i="19"/>
  <c r="M1449" i="19"/>
  <c r="M1450" i="19"/>
  <c r="M1451" i="19"/>
  <c r="M1452" i="19"/>
  <c r="M1453" i="19"/>
  <c r="M1454" i="19"/>
  <c r="M1455" i="19"/>
  <c r="M1456" i="19"/>
  <c r="M1457" i="19"/>
  <c r="M1458" i="19"/>
  <c r="M1459" i="19"/>
  <c r="M1460" i="19"/>
  <c r="M1461" i="19"/>
  <c r="M1462" i="19"/>
  <c r="M1463" i="19"/>
  <c r="M1464" i="19"/>
  <c r="M1465" i="19"/>
  <c r="M1466" i="19"/>
  <c r="M1467" i="19"/>
  <c r="M1468" i="19"/>
  <c r="M1469" i="19"/>
  <c r="M1470" i="19"/>
  <c r="M1471" i="19"/>
  <c r="M1472" i="19"/>
  <c r="M1473" i="19"/>
  <c r="M1474" i="19"/>
  <c r="M1475" i="19"/>
  <c r="M1476" i="19"/>
  <c r="M1477" i="19"/>
  <c r="M1478" i="19"/>
  <c r="M1479" i="19"/>
  <c r="M1480" i="19"/>
  <c r="M1481" i="19"/>
  <c r="M1482" i="19"/>
  <c r="M1483" i="19"/>
  <c r="M1484" i="19"/>
  <c r="M1485" i="19"/>
  <c r="M1486" i="19"/>
  <c r="M1487" i="19"/>
  <c r="M1488" i="19"/>
  <c r="M1489" i="19"/>
  <c r="M1490" i="19"/>
  <c r="M1491" i="19"/>
  <c r="M1492" i="19"/>
  <c r="M1493" i="19"/>
  <c r="M1494" i="19"/>
  <c r="M1495" i="19"/>
  <c r="M1496" i="19"/>
  <c r="M1497" i="19"/>
  <c r="M1498" i="19"/>
  <c r="M1499" i="19"/>
  <c r="M1500" i="19"/>
  <c r="M1501" i="19"/>
  <c r="M1502" i="19"/>
  <c r="M1503" i="19"/>
  <c r="M1504" i="19"/>
  <c r="M1505" i="19"/>
  <c r="M1506" i="19"/>
  <c r="M1507" i="19"/>
  <c r="M1508" i="19"/>
  <c r="M1509" i="19"/>
  <c r="M1510" i="19"/>
  <c r="M1511" i="19"/>
  <c r="M1512" i="19"/>
  <c r="M1513" i="19"/>
  <c r="M1514" i="19"/>
  <c r="M1515" i="19"/>
  <c r="M1516" i="19"/>
  <c r="M1517" i="19"/>
  <c r="M1518" i="19"/>
  <c r="M1519" i="19"/>
  <c r="M1520" i="19"/>
  <c r="M1521" i="19"/>
  <c r="M1522" i="19"/>
  <c r="M1523" i="19"/>
  <c r="M1524" i="19"/>
  <c r="M1525" i="19"/>
  <c r="M1526" i="19"/>
  <c r="M1527" i="19"/>
  <c r="M1528" i="19"/>
  <c r="M1529" i="19"/>
  <c r="M1530" i="19"/>
  <c r="M1531" i="19"/>
  <c r="M1532" i="19"/>
  <c r="M1533" i="19"/>
  <c r="M1534" i="19"/>
  <c r="M1535" i="19"/>
  <c r="M1536" i="19"/>
  <c r="M1537" i="19"/>
  <c r="M1538" i="19"/>
  <c r="M1539" i="19"/>
  <c r="M1540" i="19"/>
  <c r="M1541" i="19"/>
  <c r="M1542" i="19"/>
  <c r="M1543" i="19"/>
  <c r="M1544" i="19"/>
  <c r="M1545" i="19"/>
  <c r="M1546" i="19"/>
  <c r="M1547" i="19"/>
  <c r="M1548" i="19"/>
  <c r="M1549" i="19"/>
  <c r="M1550" i="19"/>
  <c r="M1551" i="19"/>
  <c r="M1552" i="19"/>
  <c r="M1553" i="19"/>
  <c r="M1554" i="19"/>
  <c r="M1555" i="19"/>
  <c r="M1556" i="19"/>
  <c r="M1557" i="19"/>
  <c r="M1558" i="19"/>
  <c r="M1559" i="19"/>
  <c r="M1560" i="19"/>
  <c r="M1561" i="19"/>
  <c r="M1562" i="19"/>
  <c r="M1563" i="19"/>
  <c r="M1564" i="19"/>
  <c r="M1565" i="19"/>
  <c r="M1566" i="19"/>
  <c r="M1567" i="19"/>
  <c r="M1568" i="19"/>
  <c r="M1569" i="19"/>
  <c r="M1570" i="19"/>
  <c r="M1571" i="19"/>
  <c r="M1572" i="19"/>
  <c r="M1573" i="19"/>
  <c r="M1574" i="19"/>
  <c r="M1575" i="19"/>
  <c r="M1576" i="19"/>
  <c r="M1577" i="19"/>
  <c r="M1578" i="19"/>
  <c r="M1579" i="19"/>
  <c r="M1580" i="19"/>
  <c r="M1581" i="19"/>
  <c r="M1582" i="19"/>
  <c r="M1583" i="19"/>
  <c r="M1584" i="19"/>
  <c r="M1585" i="19"/>
  <c r="M1586" i="19"/>
  <c r="M1587" i="19"/>
  <c r="M1588" i="19"/>
  <c r="M1589" i="19"/>
  <c r="M1590" i="19"/>
  <c r="M1591" i="19"/>
  <c r="M1592" i="19"/>
  <c r="M1593" i="19"/>
  <c r="M1594" i="19"/>
  <c r="M1595" i="19"/>
  <c r="M1596" i="19"/>
  <c r="M1597" i="19"/>
  <c r="M1598" i="19"/>
  <c r="M1599" i="19"/>
  <c r="M1600" i="19"/>
  <c r="M1601" i="19"/>
  <c r="M1602" i="19"/>
  <c r="M1603" i="19"/>
  <c r="M1604" i="19"/>
  <c r="M1605" i="19"/>
  <c r="M1606" i="19"/>
  <c r="M1607" i="19"/>
  <c r="M1608" i="19"/>
  <c r="M1609" i="19"/>
  <c r="M1610" i="19"/>
  <c r="M1611" i="19"/>
  <c r="M1612" i="19"/>
  <c r="M1613" i="19"/>
  <c r="M1614" i="19"/>
  <c r="M1615" i="19"/>
  <c r="M1616" i="19"/>
  <c r="M1617" i="19"/>
  <c r="M1618" i="19"/>
  <c r="M1619" i="19"/>
  <c r="M1620" i="19"/>
  <c r="M1621" i="19"/>
  <c r="M1622" i="19"/>
  <c r="M1623" i="19"/>
  <c r="M1624" i="19"/>
  <c r="M1625" i="19"/>
  <c r="M1626" i="19"/>
  <c r="M1627" i="19"/>
  <c r="M1628" i="19"/>
  <c r="M1629" i="19"/>
  <c r="M1630" i="19"/>
  <c r="M1631" i="19"/>
  <c r="M1632" i="19"/>
  <c r="M1633" i="19"/>
  <c r="M1634" i="19"/>
  <c r="M1635" i="19"/>
  <c r="M1636" i="19"/>
  <c r="M1637" i="19"/>
  <c r="M1638" i="19"/>
  <c r="M1639" i="19"/>
  <c r="M1640" i="19"/>
  <c r="M1641" i="19"/>
  <c r="M1642" i="19"/>
  <c r="M1643" i="19"/>
  <c r="M1644" i="19"/>
  <c r="M1645" i="19"/>
  <c r="M1646" i="19"/>
  <c r="M1647" i="19"/>
  <c r="M1648" i="19"/>
  <c r="M1649" i="19"/>
  <c r="M1650" i="19"/>
  <c r="M1651" i="19"/>
  <c r="M1652" i="19"/>
  <c r="M1653" i="19"/>
  <c r="M1654" i="19"/>
  <c r="M1655" i="19"/>
  <c r="M1656" i="19"/>
  <c r="M1657" i="19"/>
  <c r="M1658" i="19"/>
  <c r="M1659" i="19"/>
  <c r="M1660" i="19"/>
  <c r="M1661" i="19"/>
  <c r="M1662" i="19"/>
  <c r="M1663" i="19"/>
  <c r="M1664" i="19"/>
  <c r="M1665" i="19"/>
  <c r="M1666" i="19"/>
  <c r="M1667" i="19"/>
  <c r="M1668" i="19"/>
  <c r="M1669" i="19"/>
  <c r="M1670" i="19"/>
  <c r="M1671" i="19"/>
  <c r="M1672" i="19"/>
  <c r="M1673" i="19"/>
  <c r="M1674" i="19"/>
  <c r="M1675" i="19"/>
  <c r="M1676" i="19"/>
  <c r="M1677" i="19"/>
  <c r="M1678" i="19"/>
  <c r="M1679" i="19"/>
  <c r="M1680" i="19"/>
  <c r="M1681" i="19"/>
  <c r="M1682" i="19"/>
  <c r="M1683" i="19"/>
  <c r="M1684" i="19"/>
  <c r="M1685" i="19"/>
  <c r="M1686" i="19"/>
  <c r="M1687" i="19"/>
  <c r="M1688" i="19"/>
  <c r="M1689" i="19"/>
  <c r="M1690" i="19"/>
  <c r="M1691" i="19"/>
  <c r="M1692" i="19"/>
  <c r="M1693" i="19"/>
  <c r="M1694" i="19"/>
  <c r="M1695" i="19"/>
  <c r="M1696" i="19"/>
  <c r="M1697" i="19"/>
  <c r="M1698" i="19"/>
  <c r="M1699" i="19"/>
  <c r="M1700" i="19"/>
  <c r="M1701" i="19"/>
  <c r="M1702" i="19"/>
  <c r="M1703" i="19"/>
  <c r="M1704" i="19"/>
  <c r="M1705" i="19"/>
  <c r="M1706" i="19"/>
  <c r="M1707" i="19"/>
  <c r="M1708" i="19"/>
  <c r="M1709" i="19"/>
  <c r="M1710" i="19"/>
  <c r="M1711" i="19"/>
  <c r="M1712" i="19"/>
  <c r="M1713" i="19"/>
  <c r="M1714" i="19"/>
  <c r="M1715" i="19"/>
  <c r="M1716" i="19"/>
  <c r="M1717" i="19"/>
  <c r="M1718" i="19"/>
  <c r="M1719" i="19"/>
  <c r="M1720" i="19"/>
  <c r="M1721" i="19"/>
  <c r="M1722" i="19"/>
  <c r="M1723" i="19"/>
  <c r="M1724" i="19"/>
  <c r="M1725" i="19"/>
  <c r="M1726" i="19"/>
  <c r="M1727" i="19"/>
  <c r="M1728" i="19"/>
  <c r="M1729" i="19"/>
  <c r="M1730" i="19"/>
  <c r="M1731" i="19"/>
  <c r="M1732" i="19"/>
  <c r="M1733" i="19"/>
  <c r="M1734" i="19"/>
  <c r="M1735" i="19"/>
  <c r="M1736" i="19"/>
  <c r="M1737" i="19"/>
  <c r="M1738" i="19"/>
  <c r="M1739" i="19"/>
  <c r="M1740" i="19"/>
  <c r="M1741" i="19"/>
  <c r="M1742" i="19"/>
  <c r="M1743" i="19"/>
  <c r="M1744" i="19"/>
  <c r="M1745" i="19"/>
  <c r="M1746" i="19"/>
  <c r="M1747" i="19"/>
  <c r="M1748" i="19"/>
  <c r="M1749" i="19"/>
  <c r="M1750" i="19"/>
  <c r="M1751" i="19"/>
  <c r="M1752" i="19"/>
  <c r="M1753" i="19"/>
  <c r="M1754" i="19"/>
  <c r="M1755" i="19"/>
  <c r="M1756" i="19"/>
  <c r="M1757" i="19"/>
  <c r="M1758" i="19"/>
  <c r="M1759" i="19"/>
  <c r="M1760" i="19"/>
  <c r="M1761" i="19"/>
  <c r="M1762" i="19"/>
  <c r="M1763" i="19"/>
  <c r="M1764" i="19"/>
  <c r="M1765" i="19"/>
  <c r="M1766" i="19"/>
  <c r="M1767" i="19"/>
  <c r="M1768" i="19"/>
  <c r="M1769" i="19"/>
  <c r="M1770" i="19"/>
  <c r="M1771" i="19"/>
  <c r="M1772" i="19"/>
  <c r="M1773" i="19"/>
  <c r="M1774" i="19"/>
  <c r="M1775" i="19"/>
  <c r="M1776" i="19"/>
  <c r="M1777" i="19"/>
  <c r="M1778" i="19"/>
  <c r="M1779" i="19"/>
  <c r="M1780" i="19"/>
  <c r="M1781" i="19"/>
  <c r="M1782" i="19"/>
  <c r="M1783" i="19"/>
  <c r="M1784" i="19"/>
  <c r="M1785" i="19"/>
  <c r="M1786" i="19"/>
  <c r="M1787" i="19"/>
  <c r="M1788" i="19"/>
  <c r="M1789" i="19"/>
  <c r="M1790" i="19"/>
  <c r="M1791" i="19"/>
  <c r="M1792" i="19"/>
  <c r="M1793" i="19"/>
  <c r="M1794" i="19"/>
  <c r="M1795" i="19"/>
  <c r="M1796" i="19"/>
  <c r="M1797" i="19"/>
  <c r="M1798" i="19"/>
  <c r="M1799" i="19"/>
  <c r="M1800" i="19"/>
  <c r="M1801" i="19"/>
  <c r="M1802" i="19"/>
  <c r="M1803" i="19"/>
  <c r="M1804" i="19"/>
  <c r="M1805" i="19"/>
  <c r="M1806" i="19"/>
  <c r="M1807" i="19"/>
  <c r="M1808" i="19"/>
  <c r="M1809" i="19"/>
  <c r="M1810" i="19"/>
  <c r="M1811" i="19"/>
  <c r="M1812" i="19"/>
  <c r="M1813" i="19"/>
  <c r="M1814" i="19"/>
  <c r="M1815" i="19"/>
  <c r="M1816" i="19"/>
  <c r="M1817" i="19"/>
  <c r="M1818" i="19"/>
  <c r="M1819" i="19"/>
  <c r="M1820" i="19"/>
  <c r="M1821" i="19"/>
  <c r="M1822" i="19"/>
  <c r="M1823" i="19"/>
  <c r="M1824" i="19"/>
  <c r="M1825" i="19"/>
  <c r="M1826" i="19"/>
  <c r="M1827" i="19"/>
  <c r="M1828" i="19"/>
  <c r="M1829" i="19"/>
  <c r="M1830" i="19"/>
  <c r="M1831" i="19"/>
  <c r="M1832" i="19"/>
  <c r="M1833" i="19"/>
  <c r="M1834" i="19"/>
  <c r="M1835" i="19"/>
  <c r="M1836" i="19"/>
  <c r="M1837" i="19"/>
  <c r="M1838" i="19"/>
  <c r="M1839" i="19"/>
  <c r="M1840" i="19"/>
  <c r="M1841" i="19"/>
  <c r="M1842" i="19"/>
  <c r="M1843" i="19"/>
  <c r="M1844" i="19"/>
  <c r="M1845" i="19"/>
  <c r="M1846" i="19"/>
  <c r="M1847" i="19"/>
  <c r="M1848" i="19"/>
  <c r="M1849" i="19"/>
  <c r="M1850" i="19"/>
  <c r="M1851" i="19"/>
  <c r="M1852" i="19"/>
  <c r="M1853" i="19"/>
  <c r="M1854" i="19"/>
  <c r="M1855" i="19"/>
  <c r="M1856" i="19"/>
  <c r="M1857" i="19"/>
  <c r="M1858" i="19"/>
  <c r="M1859" i="19"/>
  <c r="M1860" i="19"/>
  <c r="M1861" i="19"/>
  <c r="M1862" i="19"/>
  <c r="M1863" i="19"/>
  <c r="M1864" i="19"/>
  <c r="M1865" i="19"/>
  <c r="M1866" i="19"/>
  <c r="M1867" i="19"/>
  <c r="M1868" i="19"/>
  <c r="M1869" i="19"/>
  <c r="M1870" i="19"/>
  <c r="M1871" i="19"/>
  <c r="M1872" i="19"/>
  <c r="M1873" i="19"/>
  <c r="M1874" i="19"/>
  <c r="M1875" i="19"/>
  <c r="M1876" i="19"/>
  <c r="M1877" i="19"/>
  <c r="M1878" i="19"/>
  <c r="M1879" i="19"/>
  <c r="M1880" i="19"/>
  <c r="M1881" i="19"/>
  <c r="M1882" i="19"/>
  <c r="M1883" i="19"/>
  <c r="M1884" i="19"/>
  <c r="M1885" i="19"/>
  <c r="M1886" i="19"/>
  <c r="M1887" i="19"/>
  <c r="M1888" i="19"/>
  <c r="M1889" i="19"/>
  <c r="M1890" i="19"/>
  <c r="M1891" i="19"/>
  <c r="M1892" i="19"/>
  <c r="M1893" i="19"/>
  <c r="M1894" i="19"/>
  <c r="M1895" i="19"/>
  <c r="M1896" i="19"/>
  <c r="M1897" i="19"/>
  <c r="M1898" i="19"/>
  <c r="M1899" i="19"/>
  <c r="M1900" i="19"/>
  <c r="M1901" i="19"/>
  <c r="M1902" i="19"/>
  <c r="M1903" i="19"/>
  <c r="M1904" i="19"/>
  <c r="M1905" i="19"/>
  <c r="M1906" i="19"/>
  <c r="M1907" i="19"/>
  <c r="M1908" i="19"/>
  <c r="M1909" i="19"/>
  <c r="M1910" i="19"/>
  <c r="M1911" i="19"/>
  <c r="M1912" i="19"/>
  <c r="M1913" i="19"/>
  <c r="M1914" i="19"/>
  <c r="M1915" i="19"/>
  <c r="M1916" i="19"/>
  <c r="M1917" i="19"/>
  <c r="M1918" i="19"/>
  <c r="M1919" i="19"/>
  <c r="M1920" i="19"/>
  <c r="M1921" i="19"/>
  <c r="M1922" i="19"/>
  <c r="M1923" i="19"/>
  <c r="M1924" i="19"/>
  <c r="M1925" i="19"/>
  <c r="M1926" i="19"/>
  <c r="M1927" i="19"/>
  <c r="M1928" i="19"/>
  <c r="M1929" i="19"/>
  <c r="M1930" i="19"/>
  <c r="M1931" i="19"/>
  <c r="M1932" i="19"/>
  <c r="M1933" i="19"/>
  <c r="M1934" i="19"/>
  <c r="M1935" i="19"/>
  <c r="M1936" i="19"/>
  <c r="M1937" i="19"/>
  <c r="M1938" i="19"/>
  <c r="M1939" i="19"/>
  <c r="M1940" i="19"/>
  <c r="M1941" i="19"/>
  <c r="M1942" i="19"/>
  <c r="M1943" i="19"/>
  <c r="M1944" i="19"/>
  <c r="M1945" i="19"/>
  <c r="M1946" i="19"/>
  <c r="M1947" i="19"/>
  <c r="M1948" i="19"/>
  <c r="M1949" i="19"/>
  <c r="M1950" i="19"/>
  <c r="M1951" i="19"/>
  <c r="M1952" i="19"/>
  <c r="M1953" i="19"/>
  <c r="M1954" i="19"/>
  <c r="M1955" i="19"/>
  <c r="M1956" i="19"/>
  <c r="M1957" i="19"/>
  <c r="M1958" i="19"/>
  <c r="M1959" i="19"/>
  <c r="M1960" i="19"/>
  <c r="M1961" i="19"/>
  <c r="M1962" i="19"/>
  <c r="M1963" i="19"/>
  <c r="M1964" i="19"/>
  <c r="M1965" i="19"/>
  <c r="M1966" i="19"/>
  <c r="M1967" i="19"/>
  <c r="M1968" i="19"/>
  <c r="M1969" i="19"/>
  <c r="M1970" i="19"/>
  <c r="M1971" i="19"/>
  <c r="M1972" i="19"/>
  <c r="M1973" i="19"/>
  <c r="M1974" i="19"/>
  <c r="M1975" i="19"/>
  <c r="M1976" i="19"/>
  <c r="M1977" i="19"/>
  <c r="M1978" i="19"/>
  <c r="M1979" i="19"/>
  <c r="M1980" i="19"/>
  <c r="M1981" i="19"/>
  <c r="M1982" i="19"/>
  <c r="M1983" i="19"/>
  <c r="M1984" i="19"/>
  <c r="M1985" i="19"/>
  <c r="M1986" i="19"/>
  <c r="M1987" i="19"/>
  <c r="M1988" i="19"/>
  <c r="M1989" i="19"/>
  <c r="M1990" i="19"/>
  <c r="M1991" i="19"/>
  <c r="M1992" i="19"/>
  <c r="M1993" i="19"/>
  <c r="M1994" i="19"/>
  <c r="M1995" i="19"/>
  <c r="M1996" i="19"/>
  <c r="M1997" i="19"/>
  <c r="M1998" i="19"/>
  <c r="M1999" i="19"/>
  <c r="M2000" i="19"/>
  <c r="M2001" i="19"/>
  <c r="M2002" i="19"/>
  <c r="M2003" i="19"/>
  <c r="M2004" i="19"/>
  <c r="M2005" i="19"/>
  <c r="M2006" i="19"/>
  <c r="M2007" i="19"/>
  <c r="M2008" i="19"/>
  <c r="M2009" i="19"/>
  <c r="M2010" i="19"/>
  <c r="M2011" i="19"/>
  <c r="M2012" i="19"/>
  <c r="M2013" i="19"/>
  <c r="M2014" i="19"/>
  <c r="M2015" i="19"/>
  <c r="M2016" i="19"/>
  <c r="M2017" i="19"/>
  <c r="M2018" i="19"/>
  <c r="M2019" i="19"/>
  <c r="M2020" i="19"/>
  <c r="M2021" i="19"/>
  <c r="M2022" i="19"/>
  <c r="M2023" i="19"/>
  <c r="M2024" i="19"/>
  <c r="M2025" i="19"/>
  <c r="M2026" i="19"/>
  <c r="M2027" i="19"/>
  <c r="M2028" i="19"/>
  <c r="M2029" i="19"/>
  <c r="M2030" i="19"/>
  <c r="M2031" i="19"/>
  <c r="M2032" i="19"/>
  <c r="M2033" i="19"/>
  <c r="M2034" i="19"/>
  <c r="M2035" i="19"/>
  <c r="M2036" i="19"/>
  <c r="M2037" i="19"/>
  <c r="M2038" i="19"/>
  <c r="M2039" i="19"/>
  <c r="M2040" i="19"/>
  <c r="M2041" i="19"/>
  <c r="M2042" i="19"/>
  <c r="M2043" i="19"/>
  <c r="M2044" i="19"/>
  <c r="M2045" i="19"/>
  <c r="M2046" i="19"/>
  <c r="M2047" i="19"/>
  <c r="M2048" i="19"/>
  <c r="M2049" i="19"/>
  <c r="M2050" i="19"/>
  <c r="M2051" i="19"/>
  <c r="M2052" i="19"/>
  <c r="M2053" i="19"/>
  <c r="M2054" i="19"/>
  <c r="M2055" i="19"/>
  <c r="M2056" i="19"/>
  <c r="M2057" i="19"/>
  <c r="M2058" i="19"/>
  <c r="M2059" i="19"/>
  <c r="M2060" i="19"/>
  <c r="M2061" i="19"/>
  <c r="M2062" i="19"/>
  <c r="M2063" i="19"/>
  <c r="M2064" i="19"/>
  <c r="M2065" i="19"/>
  <c r="M2066" i="19"/>
  <c r="M2067" i="19"/>
  <c r="M2068" i="19"/>
  <c r="M2069" i="19"/>
  <c r="M2070" i="19"/>
  <c r="M2071" i="19"/>
  <c r="M2072" i="19"/>
  <c r="M2073" i="19"/>
  <c r="M2074" i="19"/>
  <c r="M2075" i="19"/>
  <c r="M2076" i="19"/>
  <c r="M2077" i="19"/>
  <c r="M2078" i="19"/>
  <c r="M2079" i="19"/>
  <c r="M2080" i="19"/>
  <c r="M2081" i="19"/>
  <c r="M2082" i="19"/>
  <c r="M2083" i="19"/>
  <c r="M2084" i="19"/>
  <c r="M2085" i="19"/>
  <c r="M2086" i="19"/>
  <c r="M2087" i="19"/>
  <c r="M2088" i="19"/>
  <c r="M2089" i="19"/>
  <c r="M2090" i="19"/>
  <c r="M2091" i="19"/>
  <c r="M2092" i="19"/>
  <c r="M2093" i="19"/>
  <c r="M2094" i="19"/>
  <c r="M2095" i="19"/>
  <c r="M2096" i="19"/>
  <c r="M2097" i="19"/>
  <c r="M2098" i="19"/>
  <c r="M2099" i="19"/>
  <c r="M2100" i="19"/>
  <c r="M2101" i="19"/>
  <c r="M2102" i="19"/>
  <c r="M2103" i="19"/>
  <c r="M2104" i="19"/>
  <c r="M2105" i="19"/>
  <c r="M2106" i="19"/>
  <c r="M2107" i="19"/>
  <c r="M2108" i="19"/>
  <c r="M2109" i="19"/>
  <c r="M2110" i="19"/>
  <c r="M2111" i="19"/>
  <c r="M2112" i="19"/>
  <c r="M2113" i="19"/>
  <c r="M2114" i="19"/>
  <c r="M2115" i="19"/>
  <c r="M2116" i="19"/>
  <c r="M2117" i="19"/>
  <c r="M2118" i="19"/>
  <c r="M2119" i="19"/>
  <c r="M2120" i="19"/>
  <c r="M2121" i="19"/>
  <c r="M2122" i="19"/>
  <c r="M2123" i="19"/>
  <c r="M2124" i="19"/>
  <c r="M2125" i="19"/>
  <c r="M2126" i="19"/>
  <c r="M2127" i="19"/>
  <c r="M2128" i="19"/>
  <c r="M2129" i="19"/>
  <c r="M2130" i="19"/>
  <c r="M2131" i="19"/>
  <c r="M2132" i="19"/>
  <c r="M2133" i="19"/>
  <c r="M2134" i="19"/>
  <c r="M2135" i="19"/>
  <c r="M2136" i="19"/>
  <c r="M2137" i="19"/>
  <c r="M2138" i="19"/>
  <c r="M2139" i="19"/>
  <c r="M2140" i="19"/>
  <c r="M2141" i="19"/>
  <c r="M2142" i="19"/>
  <c r="M2143" i="19"/>
  <c r="M2144" i="19"/>
  <c r="M2145" i="19"/>
  <c r="M2146" i="19"/>
  <c r="M2147" i="19"/>
  <c r="M2148" i="19"/>
  <c r="M2149" i="19"/>
  <c r="M2150" i="19"/>
  <c r="M2151" i="19"/>
  <c r="M2152" i="19"/>
  <c r="M2153" i="19"/>
  <c r="M2154" i="19"/>
  <c r="M2155" i="19"/>
  <c r="M2156" i="19"/>
  <c r="M2157" i="19"/>
  <c r="M2158" i="19"/>
  <c r="M2159" i="19"/>
  <c r="M2160" i="19"/>
  <c r="M2161" i="19"/>
  <c r="M2162" i="19"/>
  <c r="M2163" i="19"/>
  <c r="M2164" i="19"/>
  <c r="M2165" i="19"/>
  <c r="M2166" i="19"/>
  <c r="M2167" i="19"/>
  <c r="M2168" i="19"/>
  <c r="M2169" i="19"/>
  <c r="M2170" i="19"/>
  <c r="M2171" i="19"/>
  <c r="M2172" i="19"/>
  <c r="M2173" i="19"/>
  <c r="M2174" i="19"/>
  <c r="M2175" i="19"/>
  <c r="M2176" i="19"/>
  <c r="M2177" i="19"/>
  <c r="M2178" i="19"/>
  <c r="M2179" i="19"/>
  <c r="M2180" i="19"/>
  <c r="M2181" i="19"/>
  <c r="M2182" i="19"/>
  <c r="M2183" i="19"/>
  <c r="M2184" i="19"/>
  <c r="M2185" i="19"/>
  <c r="M2186" i="19"/>
  <c r="M2187" i="19"/>
  <c r="M2188" i="19"/>
  <c r="M2189" i="19"/>
  <c r="M2190" i="19"/>
  <c r="M2191" i="19"/>
  <c r="M2192" i="19"/>
  <c r="M2193" i="19"/>
  <c r="M2194" i="19"/>
  <c r="M2195" i="19"/>
  <c r="M2196" i="19"/>
  <c r="M2197" i="19"/>
  <c r="M2198" i="19"/>
  <c r="M2199" i="19"/>
  <c r="M2200" i="19"/>
  <c r="M2201" i="19"/>
  <c r="M2202" i="19"/>
  <c r="M2203" i="19"/>
  <c r="M2204" i="19"/>
  <c r="M2205" i="19"/>
  <c r="M2206" i="19"/>
  <c r="M2207" i="19"/>
  <c r="M2208" i="19"/>
  <c r="M2209" i="19"/>
  <c r="M2210" i="19"/>
  <c r="M2211" i="19"/>
  <c r="M2212" i="19"/>
  <c r="M2213" i="19"/>
  <c r="M2214" i="19"/>
  <c r="M2215" i="19"/>
  <c r="M2216" i="19"/>
  <c r="M2217" i="19"/>
  <c r="M2218" i="19"/>
  <c r="M2219" i="19"/>
  <c r="M2220" i="19"/>
  <c r="M2221" i="19"/>
  <c r="M2222" i="19"/>
  <c r="M2223" i="19"/>
  <c r="M2224" i="19"/>
  <c r="M2225" i="19"/>
  <c r="M2226" i="19"/>
  <c r="M2227" i="19"/>
  <c r="M2228" i="19"/>
  <c r="M2229" i="19"/>
  <c r="M2230" i="19"/>
  <c r="M2231" i="19"/>
  <c r="M2232" i="19"/>
  <c r="M2233" i="19"/>
  <c r="M2234" i="19"/>
  <c r="M2235" i="19"/>
  <c r="M2236" i="19"/>
  <c r="M2237" i="19"/>
  <c r="M2238" i="19"/>
  <c r="M2239" i="19"/>
  <c r="M2240" i="19"/>
  <c r="M2241" i="19"/>
  <c r="M2242" i="19"/>
  <c r="M2243" i="19"/>
  <c r="M2244" i="19"/>
  <c r="M2245" i="19"/>
  <c r="M2246" i="19"/>
  <c r="M2247" i="19"/>
  <c r="M2248" i="19"/>
  <c r="M2249" i="19"/>
  <c r="M2250" i="19"/>
  <c r="M2251" i="19"/>
  <c r="M2252" i="19"/>
  <c r="M2253" i="19"/>
  <c r="M2254" i="19"/>
  <c r="M2255" i="19"/>
  <c r="M2256" i="19"/>
  <c r="M2257" i="19"/>
  <c r="M2258" i="19"/>
  <c r="M2259" i="19"/>
  <c r="M2260" i="19"/>
  <c r="M2261" i="19"/>
  <c r="M2262" i="19"/>
  <c r="M2263" i="19"/>
  <c r="M2264" i="19"/>
  <c r="M2265" i="19"/>
  <c r="M2266" i="19"/>
  <c r="M2267" i="19"/>
  <c r="M2268" i="19"/>
  <c r="M2269" i="19"/>
  <c r="M2270" i="19"/>
  <c r="M2271" i="19"/>
  <c r="M2272" i="19"/>
  <c r="M2273" i="19"/>
  <c r="M2274" i="19"/>
  <c r="M2275" i="19"/>
  <c r="M2276" i="19"/>
  <c r="M2277" i="19"/>
  <c r="M2278" i="19"/>
  <c r="M2279" i="19"/>
  <c r="M2280" i="19"/>
  <c r="M2281" i="19"/>
  <c r="M2282" i="19"/>
  <c r="M2283" i="19"/>
  <c r="M2284" i="19"/>
  <c r="M2285" i="19"/>
  <c r="M2286" i="19"/>
  <c r="M2287" i="19"/>
  <c r="M2288" i="19"/>
  <c r="M2289" i="19"/>
  <c r="M2290" i="19"/>
  <c r="M2291" i="19"/>
  <c r="M2292" i="19"/>
  <c r="M2293" i="19"/>
  <c r="M2294" i="19"/>
  <c r="M2295" i="19"/>
  <c r="M2296" i="19"/>
  <c r="M2297" i="19"/>
  <c r="M2298" i="19"/>
  <c r="M2299" i="19"/>
  <c r="M2300" i="19"/>
  <c r="M2301" i="19"/>
  <c r="M2302" i="19"/>
  <c r="M2303" i="19"/>
  <c r="M2304" i="19"/>
  <c r="M2305" i="19"/>
  <c r="M2306" i="19"/>
  <c r="M2307" i="19"/>
  <c r="M2308" i="19"/>
  <c r="M2309" i="19"/>
  <c r="M2310" i="19"/>
  <c r="M2311" i="19"/>
  <c r="M2312" i="19"/>
  <c r="M2313" i="19"/>
  <c r="M2314" i="19"/>
  <c r="M2315" i="19"/>
  <c r="M2316" i="19"/>
  <c r="M2317" i="19"/>
  <c r="M2318" i="19"/>
  <c r="M2319" i="19"/>
  <c r="M2320" i="19"/>
  <c r="M2321" i="19"/>
  <c r="M2322" i="19"/>
  <c r="M2323" i="19"/>
  <c r="M2324" i="19"/>
  <c r="M2325" i="19"/>
  <c r="M2326" i="19"/>
  <c r="M2327" i="19"/>
  <c r="M2328" i="19"/>
  <c r="M2329" i="19"/>
  <c r="M2330" i="19"/>
  <c r="M2331" i="19"/>
  <c r="M2332" i="19"/>
  <c r="M2333" i="19"/>
  <c r="M2334" i="19"/>
  <c r="M2335" i="19"/>
  <c r="M2336" i="19"/>
  <c r="M2337" i="19"/>
  <c r="M2338" i="19"/>
  <c r="M2339" i="19"/>
  <c r="M2340" i="19"/>
  <c r="M2341" i="19"/>
  <c r="M2342" i="19"/>
  <c r="M2343" i="19"/>
  <c r="M2344" i="19"/>
  <c r="M2345" i="19"/>
  <c r="M2346" i="19"/>
  <c r="M2347" i="19"/>
  <c r="M2348" i="19"/>
  <c r="M2349" i="19"/>
  <c r="M2350" i="19"/>
  <c r="M2351" i="19"/>
  <c r="M2352" i="19"/>
  <c r="M2353" i="19"/>
  <c r="M2354" i="19"/>
  <c r="M2355" i="19"/>
  <c r="M2356" i="19"/>
  <c r="M2357" i="19"/>
  <c r="M2358" i="19"/>
  <c r="M2359" i="19"/>
  <c r="M2360" i="19"/>
  <c r="M2361" i="19"/>
  <c r="M2362" i="19"/>
  <c r="M2363" i="19"/>
  <c r="M2364" i="19"/>
  <c r="M2365" i="19"/>
  <c r="M2366" i="19"/>
  <c r="M2367" i="19"/>
  <c r="M2368" i="19"/>
  <c r="M2369" i="19"/>
  <c r="M2370" i="19"/>
  <c r="M2371" i="19"/>
  <c r="M2372" i="19"/>
  <c r="M2373" i="19"/>
  <c r="M2374" i="19"/>
  <c r="M2375" i="19"/>
  <c r="M2376" i="19"/>
  <c r="M2377" i="19"/>
  <c r="M2378" i="19"/>
  <c r="M2379" i="19"/>
  <c r="M2380" i="19"/>
  <c r="M2381" i="19"/>
  <c r="M2382" i="19"/>
  <c r="M2383" i="19"/>
  <c r="M2384" i="19"/>
  <c r="M2385" i="19"/>
  <c r="M2386" i="19"/>
  <c r="M2387" i="19"/>
  <c r="M2388" i="19"/>
  <c r="M2389" i="19"/>
  <c r="M2390" i="19"/>
  <c r="M2391" i="19"/>
  <c r="M2392" i="19"/>
  <c r="M2393" i="19"/>
  <c r="M2394" i="19"/>
  <c r="M2395" i="19"/>
  <c r="M2396" i="19"/>
  <c r="M2397" i="19"/>
  <c r="M2398" i="19"/>
  <c r="M2399" i="19"/>
  <c r="M2400" i="19"/>
  <c r="M2401" i="19"/>
  <c r="M2402" i="19"/>
  <c r="M2403" i="19"/>
  <c r="M2404" i="19"/>
  <c r="M2405" i="19"/>
  <c r="M2406" i="19"/>
  <c r="M2407" i="19"/>
  <c r="M2408" i="19"/>
  <c r="M2409" i="19"/>
  <c r="M2410" i="19"/>
  <c r="M2411" i="19"/>
  <c r="M2412" i="19"/>
  <c r="M2413" i="19"/>
  <c r="M2414" i="19"/>
  <c r="M2415" i="19"/>
  <c r="M2416" i="19"/>
  <c r="M2417" i="19"/>
  <c r="M2418" i="19"/>
  <c r="M2419" i="19"/>
  <c r="M2420" i="19"/>
  <c r="M2421" i="19"/>
  <c r="M2422" i="19"/>
  <c r="M2423" i="19"/>
  <c r="M2424" i="19"/>
  <c r="M2425" i="19"/>
  <c r="M2426" i="19"/>
  <c r="M2427" i="19"/>
  <c r="M2428" i="19"/>
  <c r="M2429" i="19"/>
  <c r="M2430" i="19"/>
  <c r="M2431" i="19"/>
  <c r="M2432" i="19"/>
  <c r="M2433" i="19"/>
  <c r="M2434" i="19"/>
  <c r="M2435" i="19"/>
  <c r="M2436" i="19"/>
  <c r="M2437" i="19"/>
  <c r="M2438" i="19"/>
  <c r="M2439" i="19"/>
  <c r="M2440" i="19"/>
  <c r="M2441" i="19"/>
  <c r="M2442" i="19"/>
  <c r="M2443" i="19"/>
  <c r="M2444" i="19"/>
  <c r="M2445" i="19"/>
  <c r="M2446" i="19"/>
  <c r="M2447" i="19"/>
  <c r="M2448" i="19"/>
  <c r="M2449" i="19"/>
  <c r="M2450" i="19"/>
  <c r="M2451" i="19"/>
  <c r="M2452" i="19"/>
  <c r="M2453" i="19"/>
  <c r="M2454" i="19"/>
  <c r="M2455" i="19"/>
  <c r="M2456" i="19"/>
  <c r="M2457" i="19"/>
  <c r="M2458" i="19"/>
  <c r="M2459" i="19"/>
  <c r="M2460" i="19"/>
  <c r="M2461" i="19"/>
  <c r="M2462" i="19"/>
  <c r="M2463" i="19"/>
  <c r="M2464" i="19"/>
  <c r="M2465" i="19"/>
  <c r="M2466" i="19"/>
  <c r="M2467" i="19"/>
  <c r="M2468" i="19"/>
  <c r="M2469" i="19"/>
  <c r="M2470" i="19"/>
  <c r="M2471" i="19"/>
  <c r="M2472" i="19"/>
  <c r="M2473" i="19"/>
  <c r="M2474" i="19"/>
  <c r="M2475" i="19"/>
  <c r="M2476" i="19"/>
  <c r="M2477" i="19"/>
  <c r="M2478" i="19"/>
  <c r="M2479" i="19"/>
  <c r="M2480" i="19"/>
  <c r="M2481" i="19"/>
  <c r="M2482" i="19"/>
  <c r="M2483" i="19"/>
  <c r="M2484" i="19"/>
  <c r="M2485" i="19"/>
  <c r="M2486" i="19"/>
  <c r="M2487" i="19"/>
  <c r="M2488" i="19"/>
  <c r="M2489" i="19"/>
  <c r="M2490" i="19"/>
  <c r="M2491" i="19"/>
  <c r="M2492" i="19"/>
  <c r="M2493" i="19"/>
  <c r="M2494" i="19"/>
  <c r="M2495" i="19"/>
  <c r="M2496" i="19"/>
  <c r="M2497" i="19"/>
  <c r="M2498" i="19"/>
  <c r="M2499" i="19"/>
  <c r="M2500" i="19"/>
  <c r="M2501" i="19"/>
  <c r="M2502" i="19"/>
  <c r="M2503" i="19"/>
  <c r="M2504" i="19"/>
  <c r="M2505" i="19"/>
  <c r="M2506" i="19"/>
  <c r="M2507" i="19"/>
  <c r="M2508" i="19"/>
  <c r="M2509" i="19"/>
  <c r="M2510" i="19"/>
  <c r="M2511" i="19"/>
  <c r="M2512" i="19"/>
  <c r="M2513" i="19"/>
  <c r="M2514" i="19"/>
  <c r="M2515" i="19"/>
  <c r="M2516" i="19"/>
  <c r="M2517" i="19"/>
  <c r="M2518" i="19"/>
  <c r="M2519" i="19"/>
  <c r="M2520" i="19"/>
  <c r="M2521" i="19"/>
  <c r="M2522" i="19"/>
  <c r="M2523" i="19"/>
  <c r="M2524" i="19"/>
  <c r="M2525" i="19"/>
  <c r="M2526" i="19"/>
  <c r="M2527" i="19"/>
  <c r="M2528" i="19"/>
  <c r="M2529" i="19"/>
  <c r="M2530" i="19"/>
  <c r="M2531" i="19"/>
  <c r="M2532" i="19"/>
  <c r="M2533" i="19"/>
  <c r="M2534" i="19"/>
  <c r="M2535" i="19"/>
  <c r="M2536" i="19"/>
  <c r="M2537" i="19"/>
  <c r="M2538" i="19"/>
  <c r="M2539" i="19"/>
  <c r="M2540" i="19"/>
  <c r="M2541" i="19"/>
  <c r="M2542" i="19"/>
  <c r="M2543" i="19"/>
  <c r="M2544" i="19"/>
  <c r="M2545" i="19"/>
  <c r="M2546" i="19"/>
  <c r="M2547" i="19"/>
  <c r="M2548" i="19"/>
  <c r="M2549" i="19"/>
  <c r="M2550" i="19"/>
  <c r="M2551" i="19"/>
  <c r="M2552" i="19"/>
  <c r="M2553" i="19"/>
  <c r="M2554" i="19"/>
  <c r="M2555" i="19"/>
  <c r="M2556" i="19"/>
  <c r="M2557" i="19"/>
  <c r="M2558" i="19"/>
  <c r="M2559" i="19"/>
  <c r="M2560" i="19"/>
  <c r="M2561" i="19"/>
  <c r="M2562" i="19"/>
  <c r="M2563" i="19"/>
  <c r="M2564" i="19"/>
  <c r="M2565" i="19"/>
  <c r="M2566" i="19"/>
  <c r="M2567" i="19"/>
  <c r="M2568" i="19"/>
  <c r="M2569" i="19"/>
  <c r="M2570" i="19"/>
  <c r="M2571" i="19"/>
  <c r="M2572" i="19"/>
  <c r="M2573" i="19"/>
  <c r="M2574" i="19"/>
  <c r="M2575" i="19"/>
  <c r="M2576" i="19"/>
  <c r="M2577" i="19"/>
  <c r="M2578" i="19"/>
  <c r="M2579" i="19"/>
  <c r="M2580" i="19"/>
  <c r="M2581" i="19"/>
  <c r="M2582" i="19"/>
  <c r="M2583" i="19"/>
  <c r="M2584" i="19"/>
  <c r="M2585" i="19"/>
  <c r="M2586" i="19"/>
  <c r="M2587" i="19"/>
  <c r="M2588" i="19"/>
  <c r="M2589" i="19"/>
  <c r="M2590" i="19"/>
  <c r="M2591" i="19"/>
  <c r="M2592" i="19"/>
  <c r="M2593" i="19"/>
  <c r="M2594" i="19"/>
  <c r="M2595" i="19"/>
  <c r="M2596" i="19"/>
  <c r="M2597" i="19"/>
  <c r="M2598" i="19"/>
  <c r="M2599" i="19"/>
  <c r="M2600" i="19"/>
  <c r="M2601" i="19"/>
  <c r="M2602" i="19"/>
  <c r="M2603" i="19"/>
  <c r="M2604" i="19"/>
  <c r="M2605" i="19"/>
  <c r="M2606" i="19"/>
  <c r="M2607" i="19"/>
  <c r="M2608" i="19"/>
  <c r="M2609" i="19"/>
  <c r="M2610" i="19"/>
  <c r="M2611" i="19"/>
  <c r="M2612" i="19"/>
  <c r="M2613" i="19"/>
  <c r="M2614" i="19"/>
  <c r="M2615" i="19"/>
  <c r="M2616" i="19"/>
  <c r="M2617" i="19"/>
  <c r="M2618" i="19"/>
  <c r="M2619" i="19"/>
  <c r="M2620" i="19"/>
  <c r="M2621" i="19"/>
  <c r="M2622" i="19"/>
  <c r="M2623" i="19"/>
  <c r="M2624" i="19"/>
  <c r="M2625" i="19"/>
  <c r="M2626" i="19"/>
  <c r="M2627" i="19"/>
  <c r="M2628" i="19"/>
  <c r="M2629" i="19"/>
  <c r="M2630" i="19"/>
  <c r="M2631" i="19"/>
  <c r="M2632" i="19"/>
  <c r="M2633" i="19"/>
  <c r="M2634" i="19"/>
  <c r="M2635" i="19"/>
  <c r="M2636" i="19"/>
  <c r="M2637" i="19"/>
  <c r="M2638" i="19"/>
  <c r="M2639" i="19"/>
  <c r="M2640" i="19"/>
  <c r="M2641" i="19"/>
  <c r="M2642" i="19"/>
  <c r="M2643" i="19"/>
  <c r="M2644" i="19"/>
  <c r="M2645" i="19"/>
  <c r="M2646" i="19"/>
  <c r="M2647" i="19"/>
  <c r="M2648" i="19"/>
  <c r="M2649" i="19"/>
  <c r="M2650" i="19"/>
  <c r="M2651" i="19"/>
  <c r="M2652" i="19"/>
  <c r="M2653" i="19"/>
  <c r="M2654" i="19"/>
  <c r="M2655" i="19"/>
  <c r="M2656" i="19"/>
  <c r="M2657" i="19"/>
  <c r="M2658" i="19"/>
  <c r="M2659" i="19"/>
  <c r="M2660" i="19"/>
  <c r="M2661" i="19"/>
  <c r="M2662" i="19"/>
  <c r="M2663" i="19"/>
  <c r="M2664" i="19"/>
  <c r="M2665" i="19"/>
  <c r="M2666" i="19"/>
  <c r="M2667" i="19"/>
  <c r="M2668" i="19"/>
  <c r="M2669" i="19"/>
  <c r="M2670" i="19"/>
  <c r="M2671" i="19"/>
  <c r="M2672" i="19"/>
  <c r="M2673" i="19"/>
  <c r="M2674" i="19"/>
  <c r="M2675" i="19"/>
  <c r="M2676" i="19"/>
  <c r="M2677" i="19"/>
  <c r="M2678" i="19"/>
  <c r="M2679" i="19"/>
  <c r="M2680" i="19"/>
  <c r="M2681" i="19"/>
  <c r="M2682" i="19"/>
  <c r="M2683" i="19"/>
  <c r="M2684" i="19"/>
  <c r="M2685" i="19"/>
  <c r="M2686" i="19"/>
  <c r="M2687" i="19"/>
  <c r="M2688" i="19"/>
  <c r="M2689" i="19"/>
  <c r="M2690" i="19"/>
  <c r="M2691" i="19"/>
  <c r="M2692" i="19"/>
  <c r="M2693" i="19"/>
  <c r="M2694" i="19"/>
  <c r="M2695" i="19"/>
  <c r="M2696" i="19"/>
  <c r="M2697" i="19"/>
  <c r="M2698" i="19"/>
  <c r="M2699" i="19"/>
  <c r="M2700" i="19"/>
  <c r="M2701" i="19"/>
  <c r="M2702" i="19"/>
  <c r="M2703" i="19"/>
  <c r="M2704" i="19"/>
  <c r="M2705" i="19"/>
  <c r="M2706" i="19"/>
  <c r="M2707" i="19"/>
  <c r="M2708" i="19"/>
  <c r="M2709" i="19"/>
  <c r="M2710" i="19"/>
  <c r="M2711" i="19"/>
  <c r="M2712" i="19"/>
  <c r="M2713" i="19"/>
  <c r="M2714" i="19"/>
  <c r="M2715" i="19"/>
  <c r="M2716" i="19"/>
  <c r="M2717" i="19"/>
  <c r="M2718" i="19"/>
  <c r="M2719" i="19"/>
  <c r="M2720" i="19"/>
  <c r="M2721" i="19"/>
  <c r="M2722" i="19"/>
  <c r="M2723" i="19"/>
  <c r="M2724" i="19"/>
  <c r="M2725" i="19"/>
  <c r="M2726" i="19"/>
  <c r="M2727" i="19"/>
  <c r="M2728" i="19"/>
  <c r="M2729" i="19"/>
  <c r="M2730" i="19"/>
  <c r="M2731" i="19"/>
  <c r="M2732" i="19"/>
  <c r="M2733" i="19"/>
  <c r="M2734" i="19"/>
  <c r="M2735" i="19"/>
  <c r="M2736" i="19"/>
  <c r="M2737" i="19"/>
  <c r="M2738" i="19"/>
  <c r="M2739" i="19"/>
  <c r="M2740" i="19"/>
  <c r="M2741" i="19"/>
  <c r="M2742" i="19"/>
  <c r="M2743" i="19"/>
  <c r="M2744" i="19"/>
  <c r="M2745" i="19"/>
  <c r="M2746" i="19"/>
  <c r="M2747" i="19"/>
  <c r="M2748" i="19"/>
  <c r="M2749" i="19"/>
  <c r="M2750" i="19"/>
  <c r="M2751" i="19"/>
  <c r="M2752" i="19"/>
  <c r="M2753" i="19"/>
  <c r="M2754" i="19"/>
  <c r="M2755" i="19"/>
  <c r="M2756" i="19"/>
  <c r="M2757" i="19"/>
  <c r="M2758" i="19"/>
  <c r="M2759" i="19"/>
  <c r="M2760" i="19"/>
  <c r="M2761" i="19"/>
  <c r="M2762" i="19"/>
  <c r="M2763" i="19"/>
  <c r="M2764" i="19"/>
  <c r="M2765" i="19"/>
  <c r="M2766" i="19"/>
  <c r="M2767" i="19"/>
  <c r="M2768" i="19"/>
  <c r="M2769" i="19"/>
  <c r="M2770" i="19"/>
  <c r="M2771" i="19"/>
  <c r="M2772" i="19"/>
  <c r="M2773" i="19"/>
  <c r="M2774" i="19"/>
  <c r="M2775" i="19"/>
  <c r="M2776" i="19"/>
  <c r="M2777" i="19"/>
  <c r="M2778" i="19"/>
  <c r="M2779" i="19"/>
  <c r="M2780" i="19"/>
  <c r="M2781" i="19"/>
  <c r="M2782" i="19"/>
  <c r="M2783" i="19"/>
  <c r="M2784" i="19"/>
  <c r="M2785" i="19"/>
  <c r="M2786" i="19"/>
  <c r="M2787" i="19"/>
  <c r="M2788" i="19"/>
  <c r="M2789" i="19"/>
  <c r="M2790" i="19"/>
  <c r="M2791" i="19"/>
  <c r="M2792" i="19"/>
  <c r="M2793" i="19"/>
  <c r="M2794" i="19"/>
  <c r="M2795" i="19"/>
  <c r="M2796" i="19"/>
  <c r="M2797" i="19"/>
  <c r="M2798" i="19"/>
  <c r="M2799" i="19"/>
  <c r="M2800" i="19"/>
  <c r="M2801" i="19"/>
  <c r="M2802" i="19"/>
  <c r="M2803" i="19"/>
  <c r="M2804" i="19"/>
  <c r="M2805" i="19"/>
  <c r="M2806" i="19"/>
  <c r="M2807" i="19"/>
  <c r="M2808" i="19"/>
  <c r="M2809" i="19"/>
  <c r="M2810" i="19"/>
  <c r="M2811" i="19"/>
  <c r="M2812" i="19"/>
  <c r="M2813" i="19"/>
  <c r="M2814" i="19"/>
  <c r="M2815" i="19"/>
  <c r="M2816" i="19"/>
  <c r="M2817" i="19"/>
  <c r="M2818" i="19"/>
  <c r="M2819" i="19"/>
  <c r="M2820" i="19"/>
  <c r="M2821" i="19"/>
  <c r="M2822" i="19"/>
  <c r="M2823" i="19"/>
  <c r="M2824" i="19"/>
  <c r="M2825" i="19"/>
  <c r="M2826" i="19"/>
  <c r="M2827" i="19"/>
  <c r="M2828" i="19"/>
  <c r="M2829" i="19"/>
  <c r="M2830" i="19"/>
  <c r="M2831" i="19"/>
  <c r="M2832" i="19"/>
  <c r="M2833" i="19"/>
  <c r="M2834" i="19"/>
  <c r="M2835" i="19"/>
  <c r="M2836" i="19"/>
  <c r="M2837" i="19"/>
  <c r="M2838" i="19"/>
  <c r="M2839" i="19"/>
  <c r="M2840" i="19"/>
  <c r="M2841" i="19"/>
  <c r="M2842" i="19"/>
  <c r="M2843" i="19"/>
  <c r="M2844" i="19"/>
  <c r="M2845" i="19"/>
  <c r="M2846" i="19"/>
  <c r="M2847" i="19"/>
  <c r="M2848" i="19"/>
  <c r="M2849" i="19"/>
  <c r="M2850" i="19"/>
  <c r="M2851" i="19"/>
  <c r="M2852" i="19"/>
  <c r="M2853" i="19"/>
  <c r="M2854" i="19"/>
  <c r="M2855" i="19"/>
  <c r="M2856" i="19"/>
  <c r="M2857" i="19"/>
  <c r="M2858" i="19"/>
  <c r="M2859" i="19"/>
  <c r="M2860" i="19"/>
  <c r="M2861" i="19"/>
  <c r="M2862" i="19"/>
  <c r="M2863" i="19"/>
  <c r="M2864" i="19"/>
  <c r="M2865" i="19"/>
  <c r="M2866" i="19"/>
  <c r="M2867" i="19"/>
  <c r="M2868" i="19"/>
  <c r="M2869" i="19"/>
  <c r="M2870" i="19"/>
  <c r="M2871" i="19"/>
  <c r="M2872" i="19"/>
  <c r="M2873" i="19"/>
  <c r="M2874" i="19"/>
  <c r="M2875" i="19"/>
  <c r="M2876" i="19"/>
  <c r="M2877" i="19"/>
  <c r="M2878" i="19"/>
  <c r="M2879" i="19"/>
  <c r="M2880" i="19"/>
  <c r="M2881" i="19"/>
  <c r="M2882" i="19"/>
  <c r="M2883" i="19"/>
  <c r="M2884" i="19"/>
  <c r="M2885" i="19"/>
  <c r="M2886" i="19"/>
  <c r="M2887" i="19"/>
  <c r="M2888" i="19"/>
  <c r="M2889" i="19"/>
  <c r="M2890" i="19"/>
  <c r="M2891" i="19"/>
  <c r="M2892" i="19"/>
  <c r="M2893" i="19"/>
  <c r="M2894" i="19"/>
  <c r="M2895" i="19"/>
  <c r="M2896" i="19"/>
  <c r="M2897" i="19"/>
  <c r="M2898" i="19"/>
  <c r="M2899" i="19"/>
  <c r="M2900" i="19"/>
  <c r="M2901" i="19"/>
  <c r="M2902" i="19"/>
  <c r="M2903" i="19"/>
  <c r="M2904" i="19"/>
  <c r="M2905" i="19"/>
  <c r="M2906" i="19"/>
  <c r="M2907" i="19"/>
  <c r="M2908" i="19"/>
  <c r="M2909" i="19"/>
  <c r="M2910" i="19"/>
  <c r="M2911" i="19"/>
  <c r="M2912" i="19"/>
  <c r="M2913" i="19"/>
  <c r="M2914" i="19"/>
  <c r="M2915" i="19"/>
  <c r="M2916" i="19"/>
  <c r="M2917" i="19"/>
  <c r="M2918" i="19"/>
  <c r="M2919" i="19"/>
  <c r="M2920" i="19"/>
  <c r="M2921" i="19"/>
  <c r="M2922" i="19"/>
  <c r="M2923" i="19"/>
  <c r="M2924" i="19"/>
  <c r="M2925" i="19"/>
  <c r="M2926" i="19"/>
  <c r="M2927" i="19"/>
  <c r="M2928" i="19"/>
  <c r="M2929" i="19"/>
  <c r="M2930" i="19"/>
  <c r="M2931" i="19"/>
  <c r="M2932" i="19"/>
  <c r="M2933" i="19"/>
  <c r="M2934" i="19"/>
  <c r="M2935" i="19"/>
  <c r="M2936" i="19"/>
  <c r="M2937" i="19"/>
  <c r="M2938" i="19"/>
  <c r="M2939" i="19"/>
  <c r="M2940" i="19"/>
  <c r="M2941" i="19"/>
  <c r="M2942" i="19"/>
  <c r="M2943" i="19"/>
  <c r="M2944" i="19"/>
  <c r="M2945" i="19"/>
  <c r="M2946" i="19"/>
  <c r="M2947" i="19"/>
  <c r="M2948" i="19"/>
  <c r="M2949" i="19"/>
  <c r="M2950" i="19"/>
  <c r="M2951" i="19"/>
  <c r="M2952" i="19"/>
  <c r="M2953" i="19"/>
  <c r="M2954" i="19"/>
  <c r="M2955" i="19"/>
  <c r="M2956" i="19"/>
  <c r="M2957" i="19"/>
  <c r="M2958" i="19"/>
  <c r="M2959" i="19"/>
  <c r="M2960" i="19"/>
  <c r="M2961" i="19"/>
  <c r="M2962" i="19"/>
  <c r="M2963" i="19"/>
  <c r="M2964" i="19"/>
  <c r="M2965" i="19"/>
  <c r="M2966" i="19"/>
  <c r="M2967" i="19"/>
  <c r="M2968" i="19"/>
  <c r="M2969" i="19"/>
  <c r="M2970" i="19"/>
  <c r="M2971" i="19"/>
  <c r="M2972" i="19"/>
  <c r="M2973" i="19"/>
  <c r="M2974" i="19"/>
  <c r="M2975" i="19"/>
  <c r="M2976" i="19"/>
  <c r="M2977" i="19"/>
  <c r="M2978" i="19"/>
  <c r="M2979" i="19"/>
  <c r="M2980" i="19"/>
  <c r="M2981" i="19"/>
  <c r="M2982" i="19"/>
  <c r="M2983" i="19"/>
  <c r="M2984" i="19"/>
  <c r="M2985" i="19"/>
  <c r="M2986" i="19"/>
  <c r="M2987" i="19"/>
  <c r="M2988" i="19"/>
  <c r="M2989" i="19"/>
  <c r="M2990" i="19"/>
  <c r="M2991" i="19"/>
  <c r="M2992" i="19"/>
  <c r="M2993" i="19"/>
  <c r="M2994" i="19"/>
  <c r="M2995" i="19"/>
  <c r="M2996" i="19"/>
  <c r="M2997" i="19"/>
  <c r="M2998" i="19"/>
  <c r="M2999" i="19"/>
  <c r="M3000" i="19"/>
  <c r="M3001" i="19"/>
  <c r="M2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K69" i="19" s="1"/>
  <c r="I70" i="19"/>
  <c r="I71" i="19"/>
  <c r="I72" i="19"/>
  <c r="I73" i="19"/>
  <c r="K73" i="19" s="1"/>
  <c r="I74" i="19"/>
  <c r="I75" i="19"/>
  <c r="I76" i="19"/>
  <c r="I77" i="19"/>
  <c r="K77" i="19" s="1"/>
  <c r="I78" i="19"/>
  <c r="I79" i="19"/>
  <c r="I80" i="19"/>
  <c r="I81" i="19"/>
  <c r="K81" i="19" s="1"/>
  <c r="I82" i="19"/>
  <c r="I83" i="19"/>
  <c r="I84" i="19"/>
  <c r="I85" i="19"/>
  <c r="K85" i="19" s="1"/>
  <c r="I86" i="19"/>
  <c r="I87" i="19"/>
  <c r="I88" i="19"/>
  <c r="I89" i="19"/>
  <c r="K89" i="19" s="1"/>
  <c r="I90" i="19"/>
  <c r="I91" i="19"/>
  <c r="I92" i="19"/>
  <c r="I93" i="19"/>
  <c r="I94" i="19"/>
  <c r="I95" i="19"/>
  <c r="I96" i="19"/>
  <c r="I97" i="19"/>
  <c r="I98" i="19"/>
  <c r="I99" i="19"/>
  <c r="I100" i="19"/>
  <c r="I101" i="19"/>
  <c r="A103" i="19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A722" i="19" s="1"/>
  <c r="A723" i="19" s="1"/>
  <c r="A724" i="19" s="1"/>
  <c r="A725" i="19" s="1"/>
  <c r="A726" i="19" s="1"/>
  <c r="A727" i="19" s="1"/>
  <c r="A728" i="19" s="1"/>
  <c r="A729" i="19" s="1"/>
  <c r="A730" i="19" s="1"/>
  <c r="A731" i="19" s="1"/>
  <c r="A732" i="19" s="1"/>
  <c r="A733" i="19" s="1"/>
  <c r="A734" i="19" s="1"/>
  <c r="A735" i="19" s="1"/>
  <c r="A736" i="19" s="1"/>
  <c r="A737" i="19" s="1"/>
  <c r="A738" i="19" s="1"/>
  <c r="A739" i="19" s="1"/>
  <c r="A740" i="19" s="1"/>
  <c r="A741" i="19" s="1"/>
  <c r="A742" i="19" s="1"/>
  <c r="A743" i="19" s="1"/>
  <c r="A744" i="19" s="1"/>
  <c r="A745" i="19" s="1"/>
  <c r="A746" i="19" s="1"/>
  <c r="A747" i="19" s="1"/>
  <c r="A748" i="19" s="1"/>
  <c r="A749" i="19" s="1"/>
  <c r="A750" i="19" s="1"/>
  <c r="A751" i="19" s="1"/>
  <c r="A752" i="19" s="1"/>
  <c r="A753" i="19" s="1"/>
  <c r="A754" i="19" s="1"/>
  <c r="A755" i="19" s="1"/>
  <c r="A756" i="19" s="1"/>
  <c r="A757" i="19" s="1"/>
  <c r="A758" i="19" s="1"/>
  <c r="A759" i="19" s="1"/>
  <c r="A760" i="19" s="1"/>
  <c r="A761" i="19" s="1"/>
  <c r="A762" i="19" s="1"/>
  <c r="A763" i="19" s="1"/>
  <c r="A764" i="19" s="1"/>
  <c r="A765" i="19" s="1"/>
  <c r="A766" i="19" s="1"/>
  <c r="A767" i="19" s="1"/>
  <c r="A768" i="19" s="1"/>
  <c r="A769" i="19" s="1"/>
  <c r="A770" i="19" s="1"/>
  <c r="A771" i="19" s="1"/>
  <c r="A772" i="19" s="1"/>
  <c r="A773" i="19" s="1"/>
  <c r="A774" i="19" s="1"/>
  <c r="A775" i="19" s="1"/>
  <c r="A776" i="19" s="1"/>
  <c r="A777" i="19" s="1"/>
  <c r="A778" i="19" s="1"/>
  <c r="A779" i="19" s="1"/>
  <c r="A780" i="19" s="1"/>
  <c r="A781" i="19" s="1"/>
  <c r="A782" i="19" s="1"/>
  <c r="A783" i="19" s="1"/>
  <c r="A784" i="19" s="1"/>
  <c r="A785" i="19" s="1"/>
  <c r="A786" i="19" s="1"/>
  <c r="A787" i="19" s="1"/>
  <c r="A788" i="19" s="1"/>
  <c r="A789" i="19" s="1"/>
  <c r="A790" i="19" s="1"/>
  <c r="A791" i="19" s="1"/>
  <c r="A792" i="19" s="1"/>
  <c r="A793" i="19" s="1"/>
  <c r="A794" i="19" s="1"/>
  <c r="A795" i="19" s="1"/>
  <c r="A796" i="19" s="1"/>
  <c r="A797" i="19" s="1"/>
  <c r="A798" i="19" s="1"/>
  <c r="A799" i="19" s="1"/>
  <c r="A800" i="19" s="1"/>
  <c r="A801" i="19" s="1"/>
  <c r="A802" i="19" s="1"/>
  <c r="A803" i="19" s="1"/>
  <c r="A804" i="19" s="1"/>
  <c r="A805" i="19" s="1"/>
  <c r="A806" i="19" s="1"/>
  <c r="A807" i="19" s="1"/>
  <c r="A808" i="19" s="1"/>
  <c r="A809" i="19" s="1"/>
  <c r="A810" i="19" s="1"/>
  <c r="A811" i="19" s="1"/>
  <c r="A812" i="19" s="1"/>
  <c r="A813" i="19" s="1"/>
  <c r="A814" i="19" s="1"/>
  <c r="A815" i="19" s="1"/>
  <c r="A816" i="19" s="1"/>
  <c r="A817" i="19" s="1"/>
  <c r="A818" i="19" s="1"/>
  <c r="A819" i="19" s="1"/>
  <c r="A820" i="19" s="1"/>
  <c r="A821" i="19" s="1"/>
  <c r="A822" i="19" s="1"/>
  <c r="A823" i="19" s="1"/>
  <c r="A824" i="19" s="1"/>
  <c r="A825" i="19" s="1"/>
  <c r="A826" i="19" s="1"/>
  <c r="A827" i="19" s="1"/>
  <c r="A828" i="19" s="1"/>
  <c r="A829" i="19" s="1"/>
  <c r="A830" i="19" s="1"/>
  <c r="A831" i="19" s="1"/>
  <c r="A832" i="19" s="1"/>
  <c r="A833" i="19" s="1"/>
  <c r="A834" i="19" s="1"/>
  <c r="A835" i="19" s="1"/>
  <c r="A836" i="19" s="1"/>
  <c r="A837" i="19" s="1"/>
  <c r="A838" i="19" s="1"/>
  <c r="A839" i="19" s="1"/>
  <c r="A840" i="19" s="1"/>
  <c r="A841" i="19" s="1"/>
  <c r="A842" i="19" s="1"/>
  <c r="A843" i="19" s="1"/>
  <c r="A844" i="19" s="1"/>
  <c r="A845" i="19" s="1"/>
  <c r="A846" i="19" s="1"/>
  <c r="A847" i="19" s="1"/>
  <c r="A848" i="19" s="1"/>
  <c r="A849" i="19" s="1"/>
  <c r="A850" i="19" s="1"/>
  <c r="A851" i="19" s="1"/>
  <c r="A852" i="19" s="1"/>
  <c r="A853" i="19" s="1"/>
  <c r="A854" i="19" s="1"/>
  <c r="A855" i="19" s="1"/>
  <c r="A856" i="19" s="1"/>
  <c r="A857" i="19" s="1"/>
  <c r="A858" i="19" s="1"/>
  <c r="A859" i="19" s="1"/>
  <c r="A860" i="19" s="1"/>
  <c r="A861" i="19" s="1"/>
  <c r="A862" i="19" s="1"/>
  <c r="A863" i="19" s="1"/>
  <c r="A864" i="19" s="1"/>
  <c r="A865" i="19" s="1"/>
  <c r="A866" i="19" s="1"/>
  <c r="A867" i="19" s="1"/>
  <c r="A868" i="19" s="1"/>
  <c r="A869" i="19" s="1"/>
  <c r="A870" i="19" s="1"/>
  <c r="A871" i="19" s="1"/>
  <c r="A872" i="19" s="1"/>
  <c r="A873" i="19" s="1"/>
  <c r="A874" i="19" s="1"/>
  <c r="A875" i="19" s="1"/>
  <c r="A876" i="19" s="1"/>
  <c r="A877" i="19" s="1"/>
  <c r="A878" i="19" s="1"/>
  <c r="A879" i="19" s="1"/>
  <c r="A880" i="19" s="1"/>
  <c r="A881" i="19" s="1"/>
  <c r="A882" i="19" s="1"/>
  <c r="A883" i="19" s="1"/>
  <c r="A884" i="19" s="1"/>
  <c r="A885" i="19" s="1"/>
  <c r="A886" i="19" s="1"/>
  <c r="A887" i="19" s="1"/>
  <c r="A888" i="19" s="1"/>
  <c r="A889" i="19" s="1"/>
  <c r="A890" i="19" s="1"/>
  <c r="A891" i="19" s="1"/>
  <c r="A892" i="19" s="1"/>
  <c r="A893" i="19" s="1"/>
  <c r="A894" i="19" s="1"/>
  <c r="A895" i="19" s="1"/>
  <c r="A896" i="19" s="1"/>
  <c r="A897" i="19" s="1"/>
  <c r="A898" i="19" s="1"/>
  <c r="A899" i="19" s="1"/>
  <c r="A900" i="19" s="1"/>
  <c r="A901" i="19" s="1"/>
  <c r="A902" i="19" s="1"/>
  <c r="A903" i="19" s="1"/>
  <c r="A904" i="19" s="1"/>
  <c r="A905" i="19" s="1"/>
  <c r="A906" i="19" s="1"/>
  <c r="A907" i="19" s="1"/>
  <c r="A908" i="19" s="1"/>
  <c r="A909" i="19" s="1"/>
  <c r="A910" i="19" s="1"/>
  <c r="A911" i="19" s="1"/>
  <c r="A912" i="19" s="1"/>
  <c r="A913" i="19" s="1"/>
  <c r="A914" i="19" s="1"/>
  <c r="A915" i="19" s="1"/>
  <c r="A916" i="19" s="1"/>
  <c r="A917" i="19" s="1"/>
  <c r="A918" i="19" s="1"/>
  <c r="A919" i="19" s="1"/>
  <c r="A920" i="19" s="1"/>
  <c r="A921" i="19" s="1"/>
  <c r="A922" i="19" s="1"/>
  <c r="A923" i="19" s="1"/>
  <c r="A924" i="19" s="1"/>
  <c r="A925" i="19" s="1"/>
  <c r="A926" i="19" s="1"/>
  <c r="A927" i="19" s="1"/>
  <c r="A928" i="19" s="1"/>
  <c r="A929" i="19" s="1"/>
  <c r="A930" i="19" s="1"/>
  <c r="A931" i="19" s="1"/>
  <c r="A932" i="19" s="1"/>
  <c r="A933" i="19" s="1"/>
  <c r="A934" i="19" s="1"/>
  <c r="A935" i="19" s="1"/>
  <c r="A936" i="19" s="1"/>
  <c r="A937" i="19" s="1"/>
  <c r="A938" i="19" s="1"/>
  <c r="A939" i="19" s="1"/>
  <c r="A940" i="19" s="1"/>
  <c r="A941" i="19" s="1"/>
  <c r="A942" i="19" s="1"/>
  <c r="A943" i="19" s="1"/>
  <c r="A944" i="19" s="1"/>
  <c r="A945" i="19" s="1"/>
  <c r="A946" i="19" s="1"/>
  <c r="A947" i="19" s="1"/>
  <c r="A948" i="19" s="1"/>
  <c r="A949" i="19" s="1"/>
  <c r="A950" i="19" s="1"/>
  <c r="A951" i="19" s="1"/>
  <c r="A952" i="19" s="1"/>
  <c r="A953" i="19" s="1"/>
  <c r="A954" i="19" s="1"/>
  <c r="A955" i="19" s="1"/>
  <c r="A956" i="19" s="1"/>
  <c r="A957" i="19" s="1"/>
  <c r="A958" i="19" s="1"/>
  <c r="A959" i="19" s="1"/>
  <c r="A960" i="19" s="1"/>
  <c r="A961" i="19" s="1"/>
  <c r="A962" i="19" s="1"/>
  <c r="A963" i="19" s="1"/>
  <c r="A964" i="19" s="1"/>
  <c r="A965" i="19" s="1"/>
  <c r="A966" i="19" s="1"/>
  <c r="A967" i="19" s="1"/>
  <c r="A968" i="19" s="1"/>
  <c r="A969" i="19" s="1"/>
  <c r="A970" i="19" s="1"/>
  <c r="A971" i="19" s="1"/>
  <c r="A972" i="19" s="1"/>
  <c r="A973" i="19" s="1"/>
  <c r="A974" i="19" s="1"/>
  <c r="A975" i="19" s="1"/>
  <c r="A976" i="19" s="1"/>
  <c r="A977" i="19" s="1"/>
  <c r="A978" i="19" s="1"/>
  <c r="A979" i="19" s="1"/>
  <c r="A980" i="19" s="1"/>
  <c r="A981" i="19" s="1"/>
  <c r="A982" i="19" s="1"/>
  <c r="A983" i="19" s="1"/>
  <c r="A984" i="19" s="1"/>
  <c r="A985" i="19" s="1"/>
  <c r="A986" i="19" s="1"/>
  <c r="A987" i="19" s="1"/>
  <c r="A988" i="19" s="1"/>
  <c r="A989" i="19" s="1"/>
  <c r="A990" i="19" s="1"/>
  <c r="A991" i="19" s="1"/>
  <c r="A992" i="19" s="1"/>
  <c r="A993" i="19" s="1"/>
  <c r="A994" i="19" s="1"/>
  <c r="A995" i="19" s="1"/>
  <c r="A996" i="19" s="1"/>
  <c r="A997" i="19" s="1"/>
  <c r="A998" i="19" s="1"/>
  <c r="A999" i="19" s="1"/>
  <c r="A1000" i="19" s="1"/>
  <c r="A1001" i="19" s="1"/>
  <c r="A1002" i="19" s="1"/>
  <c r="A1003" i="19" s="1"/>
  <c r="A1004" i="19" s="1"/>
  <c r="A1005" i="19" s="1"/>
  <c r="A1006" i="19" s="1"/>
  <c r="A1007" i="19" s="1"/>
  <c r="A1008" i="19" s="1"/>
  <c r="A1009" i="19" s="1"/>
  <c r="A1010" i="19" s="1"/>
  <c r="A1011" i="19" s="1"/>
  <c r="A1012" i="19" s="1"/>
  <c r="A1013" i="19" s="1"/>
  <c r="A1014" i="19" s="1"/>
  <c r="A1015" i="19" s="1"/>
  <c r="A1016" i="19" s="1"/>
  <c r="A1017" i="19" s="1"/>
  <c r="A1018" i="19" s="1"/>
  <c r="A1019" i="19" s="1"/>
  <c r="A1020" i="19" s="1"/>
  <c r="A1021" i="19" s="1"/>
  <c r="A1022" i="19" s="1"/>
  <c r="A1023" i="19" s="1"/>
  <c r="A1024" i="19" s="1"/>
  <c r="A1025" i="19" s="1"/>
  <c r="A1026" i="19" s="1"/>
  <c r="A1027" i="19" s="1"/>
  <c r="A1028" i="19" s="1"/>
  <c r="A1029" i="19" s="1"/>
  <c r="A1030" i="19" s="1"/>
  <c r="A1031" i="19" s="1"/>
  <c r="A1032" i="19" s="1"/>
  <c r="A1033" i="19" s="1"/>
  <c r="A1034" i="19" s="1"/>
  <c r="A1035" i="19" s="1"/>
  <c r="A1036" i="19" s="1"/>
  <c r="A1037" i="19" s="1"/>
  <c r="A1038" i="19" s="1"/>
  <c r="A1039" i="19" s="1"/>
  <c r="A1040" i="19" s="1"/>
  <c r="A1041" i="19" s="1"/>
  <c r="A1042" i="19" s="1"/>
  <c r="A1043" i="19" s="1"/>
  <c r="A1044" i="19" s="1"/>
  <c r="A1045" i="19" s="1"/>
  <c r="A1046" i="19" s="1"/>
  <c r="A1047" i="19" s="1"/>
  <c r="A1048" i="19" s="1"/>
  <c r="A1049" i="19" s="1"/>
  <c r="A1050" i="19" s="1"/>
  <c r="A1051" i="19" s="1"/>
  <c r="A1052" i="19" s="1"/>
  <c r="A1053" i="19" s="1"/>
  <c r="A1054" i="19" s="1"/>
  <c r="A1055" i="19" s="1"/>
  <c r="A1056" i="19" s="1"/>
  <c r="A1057" i="19" s="1"/>
  <c r="A1058" i="19" s="1"/>
  <c r="A1059" i="19" s="1"/>
  <c r="A1060" i="19" s="1"/>
  <c r="A1061" i="19" s="1"/>
  <c r="A1062" i="19" s="1"/>
  <c r="A1063" i="19" s="1"/>
  <c r="A1064" i="19" s="1"/>
  <c r="A1065" i="19" s="1"/>
  <c r="A1066" i="19" s="1"/>
  <c r="A1067" i="19" s="1"/>
  <c r="A1068" i="19" s="1"/>
  <c r="A1069" i="19" s="1"/>
  <c r="A1070" i="19" s="1"/>
  <c r="A1071" i="19" s="1"/>
  <c r="A1072" i="19" s="1"/>
  <c r="A1073" i="19" s="1"/>
  <c r="A1074" i="19" s="1"/>
  <c r="A1075" i="19" s="1"/>
  <c r="A1076" i="19" s="1"/>
  <c r="A1077" i="19" s="1"/>
  <c r="A1078" i="19" s="1"/>
  <c r="A1079" i="19" s="1"/>
  <c r="A1080" i="19" s="1"/>
  <c r="A1081" i="19" s="1"/>
  <c r="A1082" i="19" s="1"/>
  <c r="A1083" i="19" s="1"/>
  <c r="A1084" i="19" s="1"/>
  <c r="A1085" i="19" s="1"/>
  <c r="A1086" i="19" s="1"/>
  <c r="A1087" i="19" s="1"/>
  <c r="A1088" i="19" s="1"/>
  <c r="A1089" i="19" s="1"/>
  <c r="A1090" i="19" s="1"/>
  <c r="A1091" i="19" s="1"/>
  <c r="A1092" i="19" s="1"/>
  <c r="A1093" i="19" s="1"/>
  <c r="A1094" i="19" s="1"/>
  <c r="A1095" i="19" s="1"/>
  <c r="A1096" i="19" s="1"/>
  <c r="A1097" i="19" s="1"/>
  <c r="A1098" i="19" s="1"/>
  <c r="A1099" i="19" s="1"/>
  <c r="A1100" i="19" s="1"/>
  <c r="A1101" i="19" s="1"/>
  <c r="A1102" i="19" s="1"/>
  <c r="A1103" i="19" s="1"/>
  <c r="A1104" i="19" s="1"/>
  <c r="A1105" i="19" s="1"/>
  <c r="A1106" i="19" s="1"/>
  <c r="A1107" i="19" s="1"/>
  <c r="A1108" i="19" s="1"/>
  <c r="A1109" i="19" s="1"/>
  <c r="A1110" i="19" s="1"/>
  <c r="A1111" i="19" s="1"/>
  <c r="A1112" i="19" s="1"/>
  <c r="A1113" i="19" s="1"/>
  <c r="A1114" i="19" s="1"/>
  <c r="A1115" i="19" s="1"/>
  <c r="A1116" i="19" s="1"/>
  <c r="A1117" i="19" s="1"/>
  <c r="A1118" i="19" s="1"/>
  <c r="A1119" i="19" s="1"/>
  <c r="A1120" i="19" s="1"/>
  <c r="A1121" i="19" s="1"/>
  <c r="A1122" i="19" s="1"/>
  <c r="A1123" i="19" s="1"/>
  <c r="A1124" i="19" s="1"/>
  <c r="A1125" i="19" s="1"/>
  <c r="A1126" i="19" s="1"/>
  <c r="A1127" i="19" s="1"/>
  <c r="A1128" i="19" s="1"/>
  <c r="A1129" i="19" s="1"/>
  <c r="A1130" i="19" s="1"/>
  <c r="A1131" i="19" s="1"/>
  <c r="A1132" i="19" s="1"/>
  <c r="A1133" i="19" s="1"/>
  <c r="A1134" i="19" s="1"/>
  <c r="A1135" i="19" s="1"/>
  <c r="A1136" i="19" s="1"/>
  <c r="A1137" i="19" s="1"/>
  <c r="A1138" i="19" s="1"/>
  <c r="A1139" i="19" s="1"/>
  <c r="A1140" i="19" s="1"/>
  <c r="A1141" i="19" s="1"/>
  <c r="A1142" i="19" s="1"/>
  <c r="A1143" i="19" s="1"/>
  <c r="A1144" i="19" s="1"/>
  <c r="A1145" i="19" s="1"/>
  <c r="A1146" i="19" s="1"/>
  <c r="A1147" i="19" s="1"/>
  <c r="A1148" i="19" s="1"/>
  <c r="A1149" i="19" s="1"/>
  <c r="A1150" i="19" s="1"/>
  <c r="A1151" i="19" s="1"/>
  <c r="A1152" i="19" s="1"/>
  <c r="A1153" i="19" s="1"/>
  <c r="A1154" i="19" s="1"/>
  <c r="A1155" i="19" s="1"/>
  <c r="A1156" i="19" s="1"/>
  <c r="A1157" i="19" s="1"/>
  <c r="A1158" i="19" s="1"/>
  <c r="A1159" i="19" s="1"/>
  <c r="A1160" i="19" s="1"/>
  <c r="A1161" i="19" s="1"/>
  <c r="A1162" i="19" s="1"/>
  <c r="A1163" i="19" s="1"/>
  <c r="A1164" i="19" s="1"/>
  <c r="A1165" i="19" s="1"/>
  <c r="A1166" i="19" s="1"/>
  <c r="A1167" i="19" s="1"/>
  <c r="A1168" i="19" s="1"/>
  <c r="A1169" i="19" s="1"/>
  <c r="A1170" i="19" s="1"/>
  <c r="A1171" i="19" s="1"/>
  <c r="A1172" i="19" s="1"/>
  <c r="A1173" i="19" s="1"/>
  <c r="A1174" i="19" s="1"/>
  <c r="A1175" i="19" s="1"/>
  <c r="A1176" i="19" s="1"/>
  <c r="A1177" i="19" s="1"/>
  <c r="A1178" i="19" s="1"/>
  <c r="A1179" i="19" s="1"/>
  <c r="A1180" i="19" s="1"/>
  <c r="A1181" i="19" s="1"/>
  <c r="A1182" i="19" s="1"/>
  <c r="A1183" i="19" s="1"/>
  <c r="A1184" i="19" s="1"/>
  <c r="A1185" i="19" s="1"/>
  <c r="A1186" i="19" s="1"/>
  <c r="A1187" i="19" s="1"/>
  <c r="A1188" i="19" s="1"/>
  <c r="A1189" i="19" s="1"/>
  <c r="A1190" i="19" s="1"/>
  <c r="A1191" i="19" s="1"/>
  <c r="A1192" i="19" s="1"/>
  <c r="A1193" i="19" s="1"/>
  <c r="A1194" i="19" s="1"/>
  <c r="A1195" i="19" s="1"/>
  <c r="A1196" i="19" s="1"/>
  <c r="A1197" i="19" s="1"/>
  <c r="A1198" i="19" s="1"/>
  <c r="A1199" i="19" s="1"/>
  <c r="A1200" i="19" s="1"/>
  <c r="A1201" i="19" s="1"/>
  <c r="A1202" i="19" s="1"/>
  <c r="A1203" i="19" s="1"/>
  <c r="A1204" i="19" s="1"/>
  <c r="A1205" i="19" s="1"/>
  <c r="A1206" i="19" s="1"/>
  <c r="A1207" i="19" s="1"/>
  <c r="A1208" i="19" s="1"/>
  <c r="A1209" i="19" s="1"/>
  <c r="A1210" i="19" s="1"/>
  <c r="A1211" i="19" s="1"/>
  <c r="A1212" i="19" s="1"/>
  <c r="A1213" i="19" s="1"/>
  <c r="A1214" i="19" s="1"/>
  <c r="A1215" i="19" s="1"/>
  <c r="A1216" i="19" s="1"/>
  <c r="A1217" i="19" s="1"/>
  <c r="A1218" i="19" s="1"/>
  <c r="A1219" i="19" s="1"/>
  <c r="A1220" i="19" s="1"/>
  <c r="A1221" i="19" s="1"/>
  <c r="A1222" i="19" s="1"/>
  <c r="A1223" i="19" s="1"/>
  <c r="A1224" i="19" s="1"/>
  <c r="A1225" i="19" s="1"/>
  <c r="A1226" i="19" s="1"/>
  <c r="A1227" i="19" s="1"/>
  <c r="A1228" i="19" s="1"/>
  <c r="A1229" i="19" s="1"/>
  <c r="A1230" i="19" s="1"/>
  <c r="A1231" i="19" s="1"/>
  <c r="A1232" i="19" s="1"/>
  <c r="A1233" i="19" s="1"/>
  <c r="A1234" i="19" s="1"/>
  <c r="A1235" i="19" s="1"/>
  <c r="A1236" i="19" s="1"/>
  <c r="A1237" i="19" s="1"/>
  <c r="A1238" i="19" s="1"/>
  <c r="A1239" i="19" s="1"/>
  <c r="A1240" i="19" s="1"/>
  <c r="A1241" i="19" s="1"/>
  <c r="A1242" i="19" s="1"/>
  <c r="A1243" i="19" s="1"/>
  <c r="A1244" i="19" s="1"/>
  <c r="A1245" i="19" s="1"/>
  <c r="A1246" i="19" s="1"/>
  <c r="A1247" i="19" s="1"/>
  <c r="A1248" i="19" s="1"/>
  <c r="A1249" i="19" s="1"/>
  <c r="A1250" i="19" s="1"/>
  <c r="A1251" i="19" s="1"/>
  <c r="A1252" i="19" s="1"/>
  <c r="A1253" i="19" s="1"/>
  <c r="A1254" i="19" s="1"/>
  <c r="A1255" i="19" s="1"/>
  <c r="A1256" i="19" s="1"/>
  <c r="A1257" i="19" s="1"/>
  <c r="A1258" i="19" s="1"/>
  <c r="A1259" i="19" s="1"/>
  <c r="A1260" i="19" s="1"/>
  <c r="A1261" i="19" s="1"/>
  <c r="A1262" i="19" s="1"/>
  <c r="A1263" i="19" s="1"/>
  <c r="A1264" i="19" s="1"/>
  <c r="A1265" i="19" s="1"/>
  <c r="A1266" i="19" s="1"/>
  <c r="A1267" i="19" s="1"/>
  <c r="A1268" i="19" s="1"/>
  <c r="A1269" i="19" s="1"/>
  <c r="A1270" i="19" s="1"/>
  <c r="A1271" i="19" s="1"/>
  <c r="A1272" i="19" s="1"/>
  <c r="A1273" i="19" s="1"/>
  <c r="A1274" i="19" s="1"/>
  <c r="A1275" i="19" s="1"/>
  <c r="A1276" i="19" s="1"/>
  <c r="A1277" i="19" s="1"/>
  <c r="A1278" i="19" s="1"/>
  <c r="A1279" i="19" s="1"/>
  <c r="A1280" i="19" s="1"/>
  <c r="A1281" i="19" s="1"/>
  <c r="A1282" i="19" s="1"/>
  <c r="A1283" i="19" s="1"/>
  <c r="A1284" i="19" s="1"/>
  <c r="A1285" i="19" s="1"/>
  <c r="A1286" i="19" s="1"/>
  <c r="A1287" i="19" s="1"/>
  <c r="A1288" i="19" s="1"/>
  <c r="A1289" i="19" s="1"/>
  <c r="A1290" i="19" s="1"/>
  <c r="A1291" i="19" s="1"/>
  <c r="A1292" i="19" s="1"/>
  <c r="A1293" i="19" s="1"/>
  <c r="A1294" i="19" s="1"/>
  <c r="A1295" i="19" s="1"/>
  <c r="A1296" i="19" s="1"/>
  <c r="A1297" i="19" s="1"/>
  <c r="A1298" i="19" s="1"/>
  <c r="A1299" i="19" s="1"/>
  <c r="A1300" i="19" s="1"/>
  <c r="A1301" i="19" s="1"/>
  <c r="A1302" i="19" s="1"/>
  <c r="A1303" i="19" s="1"/>
  <c r="A1304" i="19" s="1"/>
  <c r="A1305" i="19" s="1"/>
  <c r="A1306" i="19" s="1"/>
  <c r="A1307" i="19" s="1"/>
  <c r="A1308" i="19" s="1"/>
  <c r="A1309" i="19" s="1"/>
  <c r="A1310" i="19" s="1"/>
  <c r="A1311" i="19" s="1"/>
  <c r="A1312" i="19" s="1"/>
  <c r="A1313" i="19" s="1"/>
  <c r="A1314" i="19" s="1"/>
  <c r="A1315" i="19" s="1"/>
  <c r="A1316" i="19" s="1"/>
  <c r="A1317" i="19" s="1"/>
  <c r="A1318" i="19" s="1"/>
  <c r="A1319" i="19" s="1"/>
  <c r="A1320" i="19" s="1"/>
  <c r="A1321" i="19" s="1"/>
  <c r="A1322" i="19" s="1"/>
  <c r="A1323" i="19" s="1"/>
  <c r="A1324" i="19" s="1"/>
  <c r="A1325" i="19" s="1"/>
  <c r="A1326" i="19" s="1"/>
  <c r="A1327" i="19" s="1"/>
  <c r="A1328" i="19" s="1"/>
  <c r="A1329" i="19" s="1"/>
  <c r="A1330" i="19" s="1"/>
  <c r="A1331" i="19" s="1"/>
  <c r="A1332" i="19" s="1"/>
  <c r="A1333" i="19" s="1"/>
  <c r="A1334" i="19" s="1"/>
  <c r="A1335" i="19" s="1"/>
  <c r="A1336" i="19" s="1"/>
  <c r="A1337" i="19" s="1"/>
  <c r="A1338" i="19" s="1"/>
  <c r="A1339" i="19" s="1"/>
  <c r="A1340" i="19" s="1"/>
  <c r="A1341" i="19" s="1"/>
  <c r="A1342" i="19" s="1"/>
  <c r="A1343" i="19" s="1"/>
  <c r="A1344" i="19" s="1"/>
  <c r="A1345" i="19" s="1"/>
  <c r="A1346" i="19" s="1"/>
  <c r="A1347" i="19" s="1"/>
  <c r="A1348" i="19" s="1"/>
  <c r="A1349" i="19" s="1"/>
  <c r="A1350" i="19" s="1"/>
  <c r="A1351" i="19" s="1"/>
  <c r="A1352" i="19" s="1"/>
  <c r="A1353" i="19" s="1"/>
  <c r="A1354" i="19" s="1"/>
  <c r="A1355" i="19" s="1"/>
  <c r="A1356" i="19" s="1"/>
  <c r="A1357" i="19" s="1"/>
  <c r="A1358" i="19" s="1"/>
  <c r="A1359" i="19" s="1"/>
  <c r="A1360" i="19" s="1"/>
  <c r="A1361" i="19" s="1"/>
  <c r="A1362" i="19" s="1"/>
  <c r="A1363" i="19" s="1"/>
  <c r="A1364" i="19" s="1"/>
  <c r="A1365" i="19" s="1"/>
  <c r="A1366" i="19" s="1"/>
  <c r="A1367" i="19" s="1"/>
  <c r="A1368" i="19" s="1"/>
  <c r="A1369" i="19" s="1"/>
  <c r="A1370" i="19" s="1"/>
  <c r="A1371" i="19" s="1"/>
  <c r="A1372" i="19" s="1"/>
  <c r="A1373" i="19" s="1"/>
  <c r="A1374" i="19" s="1"/>
  <c r="A1375" i="19" s="1"/>
  <c r="A1376" i="19" s="1"/>
  <c r="A1377" i="19" s="1"/>
  <c r="A1378" i="19" s="1"/>
  <c r="A1379" i="19" s="1"/>
  <c r="A1380" i="19" s="1"/>
  <c r="A1381" i="19" s="1"/>
  <c r="A1382" i="19" s="1"/>
  <c r="A1383" i="19" s="1"/>
  <c r="A1384" i="19" s="1"/>
  <c r="A1385" i="19" s="1"/>
  <c r="A1386" i="19" s="1"/>
  <c r="A1387" i="19" s="1"/>
  <c r="A1388" i="19" s="1"/>
  <c r="A1389" i="19" s="1"/>
  <c r="A1390" i="19" s="1"/>
  <c r="A1391" i="19" s="1"/>
  <c r="A1392" i="19" s="1"/>
  <c r="A1393" i="19" s="1"/>
  <c r="A1394" i="19" s="1"/>
  <c r="A1395" i="19" s="1"/>
  <c r="A1396" i="19" s="1"/>
  <c r="A1397" i="19" s="1"/>
  <c r="A1398" i="19" s="1"/>
  <c r="A1399" i="19" s="1"/>
  <c r="A1400" i="19" s="1"/>
  <c r="A1401" i="19" s="1"/>
  <c r="A1402" i="19" s="1"/>
  <c r="A1403" i="19" s="1"/>
  <c r="A1404" i="19" s="1"/>
  <c r="A1405" i="19" s="1"/>
  <c r="A1406" i="19" s="1"/>
  <c r="A1407" i="19" s="1"/>
  <c r="A1408" i="19" s="1"/>
  <c r="A1409" i="19" s="1"/>
  <c r="A1410" i="19" s="1"/>
  <c r="A1411" i="19" s="1"/>
  <c r="A1412" i="19" s="1"/>
  <c r="A1413" i="19" s="1"/>
  <c r="A1414" i="19" s="1"/>
  <c r="A1415" i="19" s="1"/>
  <c r="A1416" i="19" s="1"/>
  <c r="A1417" i="19" s="1"/>
  <c r="A1418" i="19" s="1"/>
  <c r="A1419" i="19" s="1"/>
  <c r="A1420" i="19" s="1"/>
  <c r="A1421" i="19" s="1"/>
  <c r="A1422" i="19" s="1"/>
  <c r="A1423" i="19" s="1"/>
  <c r="A1424" i="19" s="1"/>
  <c r="A1425" i="19" s="1"/>
  <c r="A1426" i="19" s="1"/>
  <c r="A1427" i="19" s="1"/>
  <c r="A1428" i="19" s="1"/>
  <c r="A1429" i="19" s="1"/>
  <c r="A1430" i="19" s="1"/>
  <c r="A1431" i="19" s="1"/>
  <c r="A1432" i="19" s="1"/>
  <c r="A1433" i="19" s="1"/>
  <c r="A1434" i="19" s="1"/>
  <c r="A1435" i="19" s="1"/>
  <c r="A1436" i="19" s="1"/>
  <c r="A1437" i="19" s="1"/>
  <c r="A1438" i="19" s="1"/>
  <c r="A1439" i="19" s="1"/>
  <c r="A1440" i="19" s="1"/>
  <c r="A1441" i="19" s="1"/>
  <c r="A1442" i="19" s="1"/>
  <c r="A1443" i="19" s="1"/>
  <c r="A1444" i="19" s="1"/>
  <c r="A1445" i="19" s="1"/>
  <c r="A1446" i="19" s="1"/>
  <c r="A1447" i="19" s="1"/>
  <c r="A1448" i="19" s="1"/>
  <c r="A1449" i="19" s="1"/>
  <c r="A1450" i="19" s="1"/>
  <c r="A1451" i="19" s="1"/>
  <c r="A1452" i="19" s="1"/>
  <c r="A1453" i="19" s="1"/>
  <c r="A1454" i="19" s="1"/>
  <c r="A1455" i="19" s="1"/>
  <c r="A1456" i="19" s="1"/>
  <c r="A1457" i="19" s="1"/>
  <c r="A1458" i="19" s="1"/>
  <c r="A1459" i="19" s="1"/>
  <c r="A1460" i="19" s="1"/>
  <c r="A1461" i="19" s="1"/>
  <c r="A1462" i="19" s="1"/>
  <c r="A1463" i="19" s="1"/>
  <c r="A1464" i="19" s="1"/>
  <c r="A1465" i="19" s="1"/>
  <c r="A1466" i="19" s="1"/>
  <c r="A1467" i="19" s="1"/>
  <c r="A1468" i="19" s="1"/>
  <c r="A1469" i="19" s="1"/>
  <c r="A1470" i="19" s="1"/>
  <c r="A1471" i="19" s="1"/>
  <c r="A1472" i="19" s="1"/>
  <c r="A1473" i="19" s="1"/>
  <c r="A1474" i="19" s="1"/>
  <c r="A1475" i="19" s="1"/>
  <c r="A1476" i="19" s="1"/>
  <c r="A1477" i="19" s="1"/>
  <c r="A1478" i="19" s="1"/>
  <c r="A1479" i="19" s="1"/>
  <c r="A1480" i="19" s="1"/>
  <c r="A1481" i="19" s="1"/>
  <c r="A1482" i="19" s="1"/>
  <c r="A1483" i="19" s="1"/>
  <c r="A1484" i="19" s="1"/>
  <c r="A1485" i="19" s="1"/>
  <c r="A1486" i="19" s="1"/>
  <c r="A1487" i="19" s="1"/>
  <c r="A1488" i="19" s="1"/>
  <c r="A1489" i="19" s="1"/>
  <c r="A1490" i="19" s="1"/>
  <c r="A1491" i="19" s="1"/>
  <c r="A1492" i="19" s="1"/>
  <c r="A1493" i="19" s="1"/>
  <c r="A1494" i="19" s="1"/>
  <c r="A1495" i="19" s="1"/>
  <c r="A1496" i="19" s="1"/>
  <c r="A1497" i="19" s="1"/>
  <c r="A1498" i="19" s="1"/>
  <c r="A1499" i="19" s="1"/>
  <c r="A1500" i="19" s="1"/>
  <c r="A1501" i="19" s="1"/>
  <c r="A1502" i="19" s="1"/>
  <c r="A1503" i="19" s="1"/>
  <c r="A1504" i="19" s="1"/>
  <c r="A1505" i="19" s="1"/>
  <c r="A1506" i="19" s="1"/>
  <c r="A1507" i="19" s="1"/>
  <c r="A1508" i="19" s="1"/>
  <c r="A1509" i="19" s="1"/>
  <c r="A1510" i="19" s="1"/>
  <c r="A1511" i="19" s="1"/>
  <c r="A1512" i="19" s="1"/>
  <c r="A1513" i="19" s="1"/>
  <c r="A1514" i="19" s="1"/>
  <c r="A1515" i="19" s="1"/>
  <c r="A1516" i="19" s="1"/>
  <c r="A1517" i="19" s="1"/>
  <c r="A1518" i="19" s="1"/>
  <c r="A1519" i="19" s="1"/>
  <c r="A1520" i="19" s="1"/>
  <c r="A1521" i="19" s="1"/>
  <c r="A1522" i="19" s="1"/>
  <c r="A1523" i="19" s="1"/>
  <c r="A1524" i="19" s="1"/>
  <c r="A1525" i="19" s="1"/>
  <c r="A1526" i="19" s="1"/>
  <c r="A1527" i="19" s="1"/>
  <c r="A1528" i="19" s="1"/>
  <c r="A1529" i="19" s="1"/>
  <c r="A1530" i="19" s="1"/>
  <c r="A1531" i="19" s="1"/>
  <c r="A1532" i="19" s="1"/>
  <c r="A1533" i="19" s="1"/>
  <c r="A1534" i="19" s="1"/>
  <c r="A1535" i="19" s="1"/>
  <c r="A1536" i="19" s="1"/>
  <c r="A1537" i="19" s="1"/>
  <c r="A1538" i="19" s="1"/>
  <c r="A1539" i="19" s="1"/>
  <c r="A1540" i="19" s="1"/>
  <c r="A1541" i="19" s="1"/>
  <c r="A1542" i="19" s="1"/>
  <c r="A1543" i="19" s="1"/>
  <c r="A1544" i="19" s="1"/>
  <c r="A1545" i="19" s="1"/>
  <c r="A1546" i="19" s="1"/>
  <c r="A1547" i="19" s="1"/>
  <c r="A1548" i="19" s="1"/>
  <c r="A1549" i="19" s="1"/>
  <c r="A1550" i="19" s="1"/>
  <c r="A1551" i="19" s="1"/>
  <c r="A1552" i="19" s="1"/>
  <c r="A1553" i="19" s="1"/>
  <c r="A1554" i="19" s="1"/>
  <c r="A1555" i="19" s="1"/>
  <c r="A1556" i="19" s="1"/>
  <c r="A1557" i="19" s="1"/>
  <c r="A1558" i="19" s="1"/>
  <c r="A1559" i="19" s="1"/>
  <c r="A1560" i="19" s="1"/>
  <c r="A1561" i="19" s="1"/>
  <c r="A1562" i="19" s="1"/>
  <c r="A1563" i="19" s="1"/>
  <c r="A1564" i="19" s="1"/>
  <c r="A1565" i="19" s="1"/>
  <c r="A1566" i="19" s="1"/>
  <c r="A1567" i="19" s="1"/>
  <c r="A1568" i="19" s="1"/>
  <c r="A1569" i="19" s="1"/>
  <c r="A1570" i="19" s="1"/>
  <c r="A1571" i="19" s="1"/>
  <c r="A1572" i="19" s="1"/>
  <c r="A1573" i="19" s="1"/>
  <c r="A1574" i="19" s="1"/>
  <c r="A1575" i="19" s="1"/>
  <c r="A1576" i="19" s="1"/>
  <c r="A1577" i="19" s="1"/>
  <c r="A1578" i="19" s="1"/>
  <c r="A1579" i="19" s="1"/>
  <c r="A1580" i="19" s="1"/>
  <c r="A1581" i="19" s="1"/>
  <c r="A1582" i="19" s="1"/>
  <c r="A1583" i="19" s="1"/>
  <c r="A1584" i="19" s="1"/>
  <c r="A1585" i="19" s="1"/>
  <c r="A1586" i="19" s="1"/>
  <c r="A1587" i="19" s="1"/>
  <c r="A1588" i="19" s="1"/>
  <c r="A1589" i="19" s="1"/>
  <c r="A1590" i="19" s="1"/>
  <c r="A1591" i="19" s="1"/>
  <c r="A1592" i="19" s="1"/>
  <c r="A1593" i="19" s="1"/>
  <c r="A1594" i="19" s="1"/>
  <c r="A1595" i="19" s="1"/>
  <c r="A1596" i="19" s="1"/>
  <c r="A1597" i="19" s="1"/>
  <c r="A1598" i="19" s="1"/>
  <c r="A1599" i="19" s="1"/>
  <c r="A1600" i="19" s="1"/>
  <c r="A1601" i="19" s="1"/>
  <c r="A1602" i="19" s="1"/>
  <c r="A1603" i="19" s="1"/>
  <c r="A1604" i="19" s="1"/>
  <c r="A1605" i="19" s="1"/>
  <c r="A1606" i="19" s="1"/>
  <c r="A1607" i="19" s="1"/>
  <c r="A1608" i="19" s="1"/>
  <c r="A1609" i="19" s="1"/>
  <c r="A1610" i="19" s="1"/>
  <c r="A1611" i="19" s="1"/>
  <c r="A1612" i="19" s="1"/>
  <c r="A1613" i="19" s="1"/>
  <c r="A1614" i="19" s="1"/>
  <c r="A1615" i="19" s="1"/>
  <c r="A1616" i="19" s="1"/>
  <c r="A1617" i="19" s="1"/>
  <c r="A1618" i="19" s="1"/>
  <c r="A1619" i="19" s="1"/>
  <c r="A1620" i="19" s="1"/>
  <c r="A1621" i="19" s="1"/>
  <c r="A1622" i="19" s="1"/>
  <c r="A1623" i="19" s="1"/>
  <c r="A1624" i="19" s="1"/>
  <c r="A1625" i="19" s="1"/>
  <c r="A1626" i="19" s="1"/>
  <c r="A1627" i="19" s="1"/>
  <c r="A1628" i="19" s="1"/>
  <c r="A1629" i="19" s="1"/>
  <c r="A1630" i="19" s="1"/>
  <c r="A1631" i="19" s="1"/>
  <c r="A1632" i="19" s="1"/>
  <c r="A1633" i="19" s="1"/>
  <c r="A1634" i="19" s="1"/>
  <c r="A1635" i="19" s="1"/>
  <c r="A1636" i="19" s="1"/>
  <c r="A1637" i="19" s="1"/>
  <c r="A1638" i="19" s="1"/>
  <c r="A1639" i="19" s="1"/>
  <c r="A1640" i="19" s="1"/>
  <c r="A1641" i="19" s="1"/>
  <c r="A1642" i="19" s="1"/>
  <c r="A1643" i="19" s="1"/>
  <c r="A1644" i="19" s="1"/>
  <c r="A1645" i="19" s="1"/>
  <c r="A1646" i="19" s="1"/>
  <c r="A1647" i="19" s="1"/>
  <c r="A1648" i="19" s="1"/>
  <c r="A1649" i="19" s="1"/>
  <c r="A1650" i="19" s="1"/>
  <c r="A1651" i="19" s="1"/>
  <c r="A1652" i="19" s="1"/>
  <c r="A1653" i="19" s="1"/>
  <c r="A1654" i="19" s="1"/>
  <c r="A1655" i="19" s="1"/>
  <c r="A1656" i="19" s="1"/>
  <c r="A1657" i="19" s="1"/>
  <c r="A1658" i="19" s="1"/>
  <c r="A1659" i="19" s="1"/>
  <c r="A1660" i="19" s="1"/>
  <c r="A1661" i="19" s="1"/>
  <c r="A1662" i="19" s="1"/>
  <c r="A1663" i="19" s="1"/>
  <c r="A1664" i="19" s="1"/>
  <c r="A1665" i="19" s="1"/>
  <c r="A1666" i="19" s="1"/>
  <c r="A1667" i="19" s="1"/>
  <c r="A1668" i="19" s="1"/>
  <c r="A1669" i="19" s="1"/>
  <c r="A1670" i="19" s="1"/>
  <c r="A1671" i="19" s="1"/>
  <c r="A1672" i="19" s="1"/>
  <c r="A1673" i="19" s="1"/>
  <c r="A1674" i="19" s="1"/>
  <c r="A1675" i="19" s="1"/>
  <c r="A1676" i="19" s="1"/>
  <c r="A1677" i="19" s="1"/>
  <c r="A1678" i="19" s="1"/>
  <c r="A1679" i="19" s="1"/>
  <c r="A1680" i="19" s="1"/>
  <c r="A1681" i="19" s="1"/>
  <c r="A1682" i="19" s="1"/>
  <c r="A1683" i="19" s="1"/>
  <c r="A1684" i="19" s="1"/>
  <c r="A1685" i="19" s="1"/>
  <c r="A1686" i="19" s="1"/>
  <c r="A1687" i="19" s="1"/>
  <c r="A1688" i="19" s="1"/>
  <c r="A1689" i="19" s="1"/>
  <c r="A1690" i="19" s="1"/>
  <c r="A1691" i="19" s="1"/>
  <c r="A1692" i="19" s="1"/>
  <c r="A1693" i="19" s="1"/>
  <c r="A1694" i="19" s="1"/>
  <c r="A1695" i="19" s="1"/>
  <c r="A1696" i="19" s="1"/>
  <c r="A1697" i="19" s="1"/>
  <c r="A1698" i="19" s="1"/>
  <c r="A1699" i="19" s="1"/>
  <c r="A1700" i="19" s="1"/>
  <c r="A1701" i="19" s="1"/>
  <c r="A1702" i="19" s="1"/>
  <c r="A1703" i="19" s="1"/>
  <c r="A1704" i="19" s="1"/>
  <c r="A1705" i="19" s="1"/>
  <c r="A1706" i="19" s="1"/>
  <c r="A1707" i="19" s="1"/>
  <c r="A1708" i="19" s="1"/>
  <c r="A1709" i="19" s="1"/>
  <c r="A1710" i="19" s="1"/>
  <c r="A1711" i="19" s="1"/>
  <c r="A1712" i="19" s="1"/>
  <c r="A1713" i="19" s="1"/>
  <c r="A1714" i="19" s="1"/>
  <c r="A1715" i="19" s="1"/>
  <c r="A1716" i="19" s="1"/>
  <c r="A1717" i="19" s="1"/>
  <c r="A1718" i="19" s="1"/>
  <c r="A1719" i="19" s="1"/>
  <c r="A1720" i="19" s="1"/>
  <c r="A1721" i="19" s="1"/>
  <c r="A1722" i="19" s="1"/>
  <c r="A1723" i="19" s="1"/>
  <c r="A1724" i="19" s="1"/>
  <c r="A1725" i="19" s="1"/>
  <c r="A1726" i="19" s="1"/>
  <c r="A1727" i="19" s="1"/>
  <c r="A1728" i="19" s="1"/>
  <c r="A1729" i="19" s="1"/>
  <c r="A1730" i="19" s="1"/>
  <c r="A1731" i="19" s="1"/>
  <c r="A1732" i="19" s="1"/>
  <c r="A1733" i="19" s="1"/>
  <c r="A1734" i="19" s="1"/>
  <c r="A1735" i="19" s="1"/>
  <c r="A1736" i="19" s="1"/>
  <c r="A1737" i="19" s="1"/>
  <c r="A1738" i="19" s="1"/>
  <c r="A1739" i="19" s="1"/>
  <c r="A1740" i="19" s="1"/>
  <c r="A1741" i="19" s="1"/>
  <c r="A1742" i="19" s="1"/>
  <c r="A1743" i="19" s="1"/>
  <c r="A1744" i="19" s="1"/>
  <c r="A1745" i="19" s="1"/>
  <c r="A1746" i="19" s="1"/>
  <c r="A1747" i="19" s="1"/>
  <c r="A1748" i="19" s="1"/>
  <c r="A1749" i="19" s="1"/>
  <c r="A1750" i="19" s="1"/>
  <c r="A1751" i="19" s="1"/>
  <c r="A1752" i="19" s="1"/>
  <c r="A1753" i="19" s="1"/>
  <c r="A1754" i="19" s="1"/>
  <c r="A1755" i="19" s="1"/>
  <c r="A1756" i="19" s="1"/>
  <c r="A1757" i="19" s="1"/>
  <c r="A1758" i="19" s="1"/>
  <c r="A1759" i="19" s="1"/>
  <c r="A1760" i="19" s="1"/>
  <c r="A1761" i="19" s="1"/>
  <c r="A1762" i="19" s="1"/>
  <c r="A1763" i="19" s="1"/>
  <c r="A1764" i="19" s="1"/>
  <c r="A1765" i="19" s="1"/>
  <c r="A1766" i="19" s="1"/>
  <c r="A1767" i="19" s="1"/>
  <c r="A1768" i="19" s="1"/>
  <c r="A1769" i="19" s="1"/>
  <c r="A1770" i="19" s="1"/>
  <c r="A1771" i="19" s="1"/>
  <c r="A1772" i="19" s="1"/>
  <c r="A1773" i="19" s="1"/>
  <c r="A1774" i="19" s="1"/>
  <c r="A1775" i="19" s="1"/>
  <c r="A1776" i="19" s="1"/>
  <c r="A1777" i="19" s="1"/>
  <c r="A1778" i="19" s="1"/>
  <c r="A1779" i="19" s="1"/>
  <c r="A1780" i="19" s="1"/>
  <c r="A1781" i="19" s="1"/>
  <c r="A1782" i="19" s="1"/>
  <c r="A1783" i="19" s="1"/>
  <c r="A1784" i="19" s="1"/>
  <c r="A1785" i="19" s="1"/>
  <c r="A1786" i="19" s="1"/>
  <c r="A1787" i="19" s="1"/>
  <c r="A1788" i="19" s="1"/>
  <c r="A1789" i="19" s="1"/>
  <c r="A1790" i="19" s="1"/>
  <c r="A1791" i="19" s="1"/>
  <c r="A1792" i="19" s="1"/>
  <c r="A1793" i="19" s="1"/>
  <c r="A1794" i="19" s="1"/>
  <c r="A1795" i="19" s="1"/>
  <c r="A1796" i="19" s="1"/>
  <c r="A1797" i="19" s="1"/>
  <c r="A1798" i="19" s="1"/>
  <c r="A1799" i="19" s="1"/>
  <c r="A1800" i="19" s="1"/>
  <c r="A1801" i="19" s="1"/>
  <c r="A1802" i="19" s="1"/>
  <c r="A1803" i="19" s="1"/>
  <c r="A1804" i="19" s="1"/>
  <c r="A1805" i="19" s="1"/>
  <c r="A1806" i="19" s="1"/>
  <c r="A1807" i="19" s="1"/>
  <c r="A1808" i="19" s="1"/>
  <c r="A1809" i="19" s="1"/>
  <c r="A1810" i="19" s="1"/>
  <c r="A1811" i="19" s="1"/>
  <c r="A1812" i="19" s="1"/>
  <c r="A1813" i="19" s="1"/>
  <c r="A1814" i="19" s="1"/>
  <c r="A1815" i="19" s="1"/>
  <c r="A1816" i="19" s="1"/>
  <c r="A1817" i="19" s="1"/>
  <c r="A1818" i="19" s="1"/>
  <c r="A1819" i="19" s="1"/>
  <c r="A1820" i="19" s="1"/>
  <c r="A1821" i="19" s="1"/>
  <c r="A1822" i="19" s="1"/>
  <c r="A1823" i="19" s="1"/>
  <c r="A1824" i="19" s="1"/>
  <c r="A1825" i="19" s="1"/>
  <c r="A1826" i="19" s="1"/>
  <c r="A1827" i="19" s="1"/>
  <c r="A1828" i="19" s="1"/>
  <c r="A1829" i="19" s="1"/>
  <c r="A1830" i="19" s="1"/>
  <c r="A1831" i="19" s="1"/>
  <c r="A1832" i="19" s="1"/>
  <c r="A1833" i="19" s="1"/>
  <c r="A1834" i="19" s="1"/>
  <c r="A1835" i="19" s="1"/>
  <c r="A1836" i="19" s="1"/>
  <c r="A1837" i="19" s="1"/>
  <c r="A1838" i="19" s="1"/>
  <c r="A1839" i="19" s="1"/>
  <c r="A1840" i="19" s="1"/>
  <c r="A1841" i="19" s="1"/>
  <c r="A1842" i="19" s="1"/>
  <c r="A1843" i="19" s="1"/>
  <c r="A1844" i="19" s="1"/>
  <c r="A1845" i="19" s="1"/>
  <c r="A1846" i="19" s="1"/>
  <c r="A1847" i="19" s="1"/>
  <c r="A1848" i="19" s="1"/>
  <c r="A1849" i="19" s="1"/>
  <c r="A1850" i="19" s="1"/>
  <c r="A1851" i="19" s="1"/>
  <c r="A1852" i="19" s="1"/>
  <c r="A1853" i="19" s="1"/>
  <c r="A1854" i="19" s="1"/>
  <c r="A1855" i="19" s="1"/>
  <c r="A1856" i="19" s="1"/>
  <c r="A1857" i="19" s="1"/>
  <c r="A1858" i="19" s="1"/>
  <c r="A1859" i="19" s="1"/>
  <c r="A1860" i="19" s="1"/>
  <c r="A1861" i="19" s="1"/>
  <c r="A1862" i="19" s="1"/>
  <c r="A1863" i="19" s="1"/>
  <c r="A1864" i="19" s="1"/>
  <c r="A1865" i="19" s="1"/>
  <c r="A1866" i="19" s="1"/>
  <c r="A1867" i="19" s="1"/>
  <c r="A1868" i="19" s="1"/>
  <c r="A1869" i="19" s="1"/>
  <c r="A1870" i="19" s="1"/>
  <c r="A1871" i="19" s="1"/>
  <c r="A1872" i="19" s="1"/>
  <c r="A1873" i="19" s="1"/>
  <c r="A1874" i="19" s="1"/>
  <c r="A1875" i="19" s="1"/>
  <c r="A1876" i="19" s="1"/>
  <c r="A1877" i="19" s="1"/>
  <c r="A1878" i="19" s="1"/>
  <c r="A1879" i="19" s="1"/>
  <c r="A1880" i="19" s="1"/>
  <c r="A1881" i="19" s="1"/>
  <c r="A1882" i="19" s="1"/>
  <c r="A1883" i="19" s="1"/>
  <c r="A1884" i="19" s="1"/>
  <c r="A1885" i="19" s="1"/>
  <c r="A1886" i="19" s="1"/>
  <c r="A1887" i="19" s="1"/>
  <c r="A1888" i="19" s="1"/>
  <c r="A1889" i="19" s="1"/>
  <c r="A1890" i="19" s="1"/>
  <c r="A1891" i="19" s="1"/>
  <c r="A1892" i="19" s="1"/>
  <c r="A1893" i="19" s="1"/>
  <c r="A1894" i="19" s="1"/>
  <c r="A1895" i="19" s="1"/>
  <c r="A1896" i="19" s="1"/>
  <c r="A1897" i="19" s="1"/>
  <c r="A1898" i="19" s="1"/>
  <c r="A1899" i="19" s="1"/>
  <c r="A1900" i="19" s="1"/>
  <c r="A1901" i="19" s="1"/>
  <c r="A1902" i="19" s="1"/>
  <c r="A1903" i="19" s="1"/>
  <c r="A1904" i="19" s="1"/>
  <c r="A1905" i="19" s="1"/>
  <c r="A1906" i="19" s="1"/>
  <c r="A1907" i="19" s="1"/>
  <c r="A1908" i="19" s="1"/>
  <c r="A1909" i="19" s="1"/>
  <c r="A1910" i="19" s="1"/>
  <c r="A1911" i="19" s="1"/>
  <c r="A1912" i="19" s="1"/>
  <c r="A1913" i="19" s="1"/>
  <c r="A1914" i="19" s="1"/>
  <c r="A1915" i="19" s="1"/>
  <c r="A1916" i="19" s="1"/>
  <c r="A1917" i="19" s="1"/>
  <c r="A1918" i="19" s="1"/>
  <c r="A1919" i="19" s="1"/>
  <c r="A1920" i="19" s="1"/>
  <c r="A1921" i="19" s="1"/>
  <c r="A1922" i="19" s="1"/>
  <c r="A1923" i="19" s="1"/>
  <c r="A1924" i="19" s="1"/>
  <c r="A1925" i="19" s="1"/>
  <c r="A1926" i="19" s="1"/>
  <c r="A1927" i="19" s="1"/>
  <c r="A1928" i="19" s="1"/>
  <c r="A1929" i="19" s="1"/>
  <c r="A1930" i="19" s="1"/>
  <c r="A1931" i="19" s="1"/>
  <c r="A1932" i="19" s="1"/>
  <c r="A1933" i="19" s="1"/>
  <c r="A1934" i="19" s="1"/>
  <c r="A1935" i="19" s="1"/>
  <c r="A1936" i="19" s="1"/>
  <c r="A1937" i="19" s="1"/>
  <c r="A1938" i="19" s="1"/>
  <c r="A1939" i="19" s="1"/>
  <c r="A1940" i="19" s="1"/>
  <c r="A1941" i="19" s="1"/>
  <c r="A1942" i="19" s="1"/>
  <c r="A1943" i="19" s="1"/>
  <c r="A1944" i="19" s="1"/>
  <c r="A1945" i="19" s="1"/>
  <c r="A1946" i="19" s="1"/>
  <c r="A1947" i="19" s="1"/>
  <c r="A1948" i="19" s="1"/>
  <c r="A1949" i="19" s="1"/>
  <c r="A1950" i="19" s="1"/>
  <c r="A1951" i="19" s="1"/>
  <c r="A1952" i="19" s="1"/>
  <c r="A1953" i="19" s="1"/>
  <c r="A1954" i="19" s="1"/>
  <c r="A1955" i="19" s="1"/>
  <c r="A1956" i="19" s="1"/>
  <c r="A1957" i="19" s="1"/>
  <c r="A1958" i="19" s="1"/>
  <c r="A1959" i="19" s="1"/>
  <c r="A1960" i="19" s="1"/>
  <c r="A1961" i="19" s="1"/>
  <c r="A1962" i="19" s="1"/>
  <c r="A1963" i="19" s="1"/>
  <c r="A1964" i="19" s="1"/>
  <c r="A1965" i="19" s="1"/>
  <c r="A1966" i="19" s="1"/>
  <c r="A1967" i="19" s="1"/>
  <c r="A1968" i="19" s="1"/>
  <c r="A1969" i="19" s="1"/>
  <c r="A1970" i="19" s="1"/>
  <c r="A1971" i="19" s="1"/>
  <c r="A1972" i="19" s="1"/>
  <c r="A1973" i="19" s="1"/>
  <c r="A1974" i="19" s="1"/>
  <c r="A1975" i="19" s="1"/>
  <c r="A1976" i="19" s="1"/>
  <c r="A1977" i="19" s="1"/>
  <c r="A1978" i="19" s="1"/>
  <c r="A1979" i="19" s="1"/>
  <c r="A1980" i="19" s="1"/>
  <c r="A1981" i="19" s="1"/>
  <c r="A1982" i="19" s="1"/>
  <c r="A1983" i="19" s="1"/>
  <c r="A1984" i="19" s="1"/>
  <c r="A1985" i="19" s="1"/>
  <c r="A1986" i="19" s="1"/>
  <c r="A1987" i="19" s="1"/>
  <c r="A1988" i="19" s="1"/>
  <c r="A1989" i="19" s="1"/>
  <c r="A1990" i="19" s="1"/>
  <c r="A1991" i="19" s="1"/>
  <c r="A1992" i="19" s="1"/>
  <c r="A1993" i="19" s="1"/>
  <c r="A1994" i="19" s="1"/>
  <c r="A1995" i="19" s="1"/>
  <c r="A1996" i="19" s="1"/>
  <c r="A1997" i="19" s="1"/>
  <c r="A1998" i="19" s="1"/>
  <c r="A1999" i="19" s="1"/>
  <c r="A2000" i="19" s="1"/>
  <c r="A2001" i="19" s="1"/>
  <c r="A2002" i="19" s="1"/>
  <c r="A2003" i="19" s="1"/>
  <c r="A2004" i="19" s="1"/>
  <c r="A2005" i="19" s="1"/>
  <c r="A2006" i="19" s="1"/>
  <c r="A2007" i="19" s="1"/>
  <c r="A2008" i="19" s="1"/>
  <c r="A2009" i="19" s="1"/>
  <c r="A2010" i="19" s="1"/>
  <c r="A2011" i="19" s="1"/>
  <c r="A2012" i="19" s="1"/>
  <c r="A2013" i="19" s="1"/>
  <c r="A2014" i="19" s="1"/>
  <c r="A2015" i="19" s="1"/>
  <c r="A2016" i="19" s="1"/>
  <c r="A2017" i="19" s="1"/>
  <c r="A2018" i="19" s="1"/>
  <c r="A2019" i="19" s="1"/>
  <c r="A2020" i="19" s="1"/>
  <c r="A2021" i="19" s="1"/>
  <c r="A2022" i="19" s="1"/>
  <c r="A2023" i="19" s="1"/>
  <c r="A2024" i="19" s="1"/>
  <c r="A2025" i="19" s="1"/>
  <c r="A2026" i="19" s="1"/>
  <c r="A2027" i="19" s="1"/>
  <c r="A2028" i="19" s="1"/>
  <c r="A2029" i="19" s="1"/>
  <c r="A2030" i="19" s="1"/>
  <c r="A2031" i="19" s="1"/>
  <c r="A2032" i="19" s="1"/>
  <c r="A2033" i="19" s="1"/>
  <c r="A2034" i="19" s="1"/>
  <c r="A2035" i="19" s="1"/>
  <c r="A2036" i="19" s="1"/>
  <c r="A2037" i="19" s="1"/>
  <c r="A2038" i="19" s="1"/>
  <c r="A2039" i="19" s="1"/>
  <c r="A2040" i="19" s="1"/>
  <c r="A2041" i="19" s="1"/>
  <c r="A2042" i="19" s="1"/>
  <c r="A2043" i="19" s="1"/>
  <c r="A2044" i="19" s="1"/>
  <c r="A2045" i="19" s="1"/>
  <c r="A2046" i="19" s="1"/>
  <c r="A2047" i="19" s="1"/>
  <c r="A2048" i="19" s="1"/>
  <c r="A2049" i="19" s="1"/>
  <c r="A2050" i="19" s="1"/>
  <c r="A2051" i="19" s="1"/>
  <c r="A2052" i="19" s="1"/>
  <c r="A2053" i="19" s="1"/>
  <c r="A2054" i="19" s="1"/>
  <c r="A2055" i="19" s="1"/>
  <c r="A2056" i="19" s="1"/>
  <c r="A2057" i="19" s="1"/>
  <c r="A2058" i="19" s="1"/>
  <c r="A2059" i="19" s="1"/>
  <c r="A2060" i="19" s="1"/>
  <c r="A2061" i="19" s="1"/>
  <c r="A2062" i="19" s="1"/>
  <c r="A2063" i="19" s="1"/>
  <c r="A2064" i="19" s="1"/>
  <c r="A2065" i="19" s="1"/>
  <c r="A2066" i="19" s="1"/>
  <c r="A2067" i="19" s="1"/>
  <c r="A2068" i="19" s="1"/>
  <c r="A2069" i="19" s="1"/>
  <c r="A2070" i="19" s="1"/>
  <c r="A2071" i="19" s="1"/>
  <c r="A2072" i="19" s="1"/>
  <c r="A2073" i="19" s="1"/>
  <c r="A2074" i="19" s="1"/>
  <c r="A2075" i="19" s="1"/>
  <c r="A2076" i="19" s="1"/>
  <c r="A2077" i="19" s="1"/>
  <c r="A2078" i="19" s="1"/>
  <c r="A2079" i="19" s="1"/>
  <c r="A2080" i="19" s="1"/>
  <c r="A2081" i="19" s="1"/>
  <c r="A2082" i="19" s="1"/>
  <c r="A2083" i="19" s="1"/>
  <c r="A2084" i="19" s="1"/>
  <c r="A2085" i="19" s="1"/>
  <c r="A2086" i="19" s="1"/>
  <c r="A2087" i="19" s="1"/>
  <c r="A2088" i="19" s="1"/>
  <c r="A2089" i="19" s="1"/>
  <c r="A2090" i="19" s="1"/>
  <c r="A2091" i="19" s="1"/>
  <c r="A2092" i="19" s="1"/>
  <c r="A2093" i="19" s="1"/>
  <c r="A2094" i="19" s="1"/>
  <c r="A2095" i="19" s="1"/>
  <c r="A2096" i="19" s="1"/>
  <c r="A2097" i="19" s="1"/>
  <c r="A2098" i="19" s="1"/>
  <c r="A2099" i="19" s="1"/>
  <c r="A2100" i="19" s="1"/>
  <c r="A2101" i="19" s="1"/>
  <c r="A2102" i="19" s="1"/>
  <c r="A2103" i="19" s="1"/>
  <c r="A2104" i="19" s="1"/>
  <c r="A2105" i="19" s="1"/>
  <c r="A2106" i="19" s="1"/>
  <c r="A2107" i="19" s="1"/>
  <c r="A2108" i="19" s="1"/>
  <c r="A2109" i="19" s="1"/>
  <c r="A2110" i="19" s="1"/>
  <c r="A2111" i="19" s="1"/>
  <c r="A2112" i="19" s="1"/>
  <c r="A2113" i="19" s="1"/>
  <c r="A2114" i="19" s="1"/>
  <c r="A2115" i="19" s="1"/>
  <c r="A2116" i="19" s="1"/>
  <c r="A2117" i="19" s="1"/>
  <c r="A2118" i="19" s="1"/>
  <c r="A2119" i="19" s="1"/>
  <c r="A2120" i="19" s="1"/>
  <c r="A2121" i="19" s="1"/>
  <c r="A2122" i="19" s="1"/>
  <c r="A2123" i="19" s="1"/>
  <c r="A2124" i="19" s="1"/>
  <c r="A2125" i="19" s="1"/>
  <c r="A2126" i="19" s="1"/>
  <c r="A2127" i="19" s="1"/>
  <c r="A2128" i="19" s="1"/>
  <c r="A2129" i="19" s="1"/>
  <c r="A2130" i="19" s="1"/>
  <c r="A2131" i="19" s="1"/>
  <c r="A2132" i="19" s="1"/>
  <c r="A2133" i="19" s="1"/>
  <c r="A2134" i="19" s="1"/>
  <c r="A2135" i="19" s="1"/>
  <c r="A2136" i="19" s="1"/>
  <c r="A2137" i="19" s="1"/>
  <c r="A2138" i="19" s="1"/>
  <c r="A2139" i="19" s="1"/>
  <c r="A2140" i="19" s="1"/>
  <c r="A2141" i="19" s="1"/>
  <c r="A2142" i="19" s="1"/>
  <c r="A2143" i="19" s="1"/>
  <c r="A2144" i="19" s="1"/>
  <c r="A2145" i="19" s="1"/>
  <c r="A2146" i="19" s="1"/>
  <c r="A2147" i="19" s="1"/>
  <c r="A2148" i="19" s="1"/>
  <c r="A2149" i="19" s="1"/>
  <c r="A2150" i="19" s="1"/>
  <c r="A2151" i="19" s="1"/>
  <c r="A2152" i="19" s="1"/>
  <c r="A2153" i="19" s="1"/>
  <c r="A2154" i="19" s="1"/>
  <c r="A2155" i="19" s="1"/>
  <c r="A2156" i="19" s="1"/>
  <c r="A2157" i="19" s="1"/>
  <c r="A2158" i="19" s="1"/>
  <c r="A2159" i="19" s="1"/>
  <c r="A2160" i="19" s="1"/>
  <c r="A2161" i="19" s="1"/>
  <c r="A2162" i="19" s="1"/>
  <c r="A2163" i="19" s="1"/>
  <c r="A2164" i="19" s="1"/>
  <c r="A2165" i="19" s="1"/>
  <c r="A2166" i="19" s="1"/>
  <c r="A2167" i="19" s="1"/>
  <c r="A2168" i="19" s="1"/>
  <c r="A2169" i="19" s="1"/>
  <c r="A2170" i="19" s="1"/>
  <c r="A2171" i="19" s="1"/>
  <c r="A2172" i="19" s="1"/>
  <c r="A2173" i="19" s="1"/>
  <c r="A2174" i="19" s="1"/>
  <c r="A2175" i="19" s="1"/>
  <c r="A2176" i="19" s="1"/>
  <c r="A2177" i="19" s="1"/>
  <c r="A2178" i="19" s="1"/>
  <c r="A2179" i="19" s="1"/>
  <c r="A2180" i="19" s="1"/>
  <c r="A2181" i="19" s="1"/>
  <c r="A2182" i="19" s="1"/>
  <c r="A2183" i="19" s="1"/>
  <c r="A2184" i="19" s="1"/>
  <c r="A2185" i="19" s="1"/>
  <c r="A2186" i="19" s="1"/>
  <c r="A2187" i="19" s="1"/>
  <c r="A2188" i="19" s="1"/>
  <c r="A2189" i="19" s="1"/>
  <c r="A2190" i="19" s="1"/>
  <c r="A2191" i="19" s="1"/>
  <c r="A2192" i="19" s="1"/>
  <c r="A2193" i="19" s="1"/>
  <c r="A2194" i="19" s="1"/>
  <c r="A2195" i="19" s="1"/>
  <c r="A2196" i="19" s="1"/>
  <c r="A2197" i="19" s="1"/>
  <c r="A2198" i="19" s="1"/>
  <c r="A2199" i="19" s="1"/>
  <c r="A2200" i="19" s="1"/>
  <c r="A2201" i="19" s="1"/>
  <c r="A2202" i="19" s="1"/>
  <c r="A2203" i="19" s="1"/>
  <c r="A2204" i="19" s="1"/>
  <c r="A2205" i="19" s="1"/>
  <c r="A2206" i="19" s="1"/>
  <c r="A2207" i="19" s="1"/>
  <c r="A2208" i="19" s="1"/>
  <c r="A2209" i="19" s="1"/>
  <c r="A2210" i="19" s="1"/>
  <c r="A2211" i="19" s="1"/>
  <c r="A2212" i="19" s="1"/>
  <c r="A2213" i="19" s="1"/>
  <c r="A2214" i="19" s="1"/>
  <c r="A2215" i="19" s="1"/>
  <c r="A2216" i="19" s="1"/>
  <c r="A2217" i="19" s="1"/>
  <c r="A2218" i="19" s="1"/>
  <c r="A2219" i="19" s="1"/>
  <c r="A2220" i="19" s="1"/>
  <c r="A2221" i="19" s="1"/>
  <c r="A2222" i="19" s="1"/>
  <c r="A2223" i="19" s="1"/>
  <c r="A2224" i="19" s="1"/>
  <c r="A2225" i="19" s="1"/>
  <c r="A2226" i="19" s="1"/>
  <c r="A2227" i="19" s="1"/>
  <c r="A2228" i="19" s="1"/>
  <c r="A2229" i="19" s="1"/>
  <c r="A2230" i="19" s="1"/>
  <c r="A2231" i="19" s="1"/>
  <c r="A2232" i="19" s="1"/>
  <c r="A2233" i="19" s="1"/>
  <c r="A2234" i="19" s="1"/>
  <c r="A2235" i="19" s="1"/>
  <c r="A2236" i="19" s="1"/>
  <c r="A2237" i="19" s="1"/>
  <c r="A2238" i="19" s="1"/>
  <c r="A2239" i="19" s="1"/>
  <c r="A2240" i="19" s="1"/>
  <c r="A2241" i="19" s="1"/>
  <c r="A2242" i="19" s="1"/>
  <c r="A2243" i="19" s="1"/>
  <c r="A2244" i="19" s="1"/>
  <c r="A2245" i="19" s="1"/>
  <c r="A2246" i="19" s="1"/>
  <c r="A2247" i="19" s="1"/>
  <c r="A2248" i="19" s="1"/>
  <c r="A2249" i="19" s="1"/>
  <c r="A2250" i="19" s="1"/>
  <c r="A2251" i="19" s="1"/>
  <c r="A2252" i="19" s="1"/>
  <c r="A2253" i="19" s="1"/>
  <c r="A2254" i="19" s="1"/>
  <c r="A2255" i="19" s="1"/>
  <c r="A2256" i="19" s="1"/>
  <c r="A2257" i="19" s="1"/>
  <c r="A2258" i="19" s="1"/>
  <c r="A2259" i="19" s="1"/>
  <c r="A2260" i="19" s="1"/>
  <c r="A2261" i="19" s="1"/>
  <c r="A2262" i="19" s="1"/>
  <c r="A2263" i="19" s="1"/>
  <c r="A2264" i="19" s="1"/>
  <c r="A2265" i="19" s="1"/>
  <c r="A2266" i="19" s="1"/>
  <c r="A2267" i="19" s="1"/>
  <c r="A2268" i="19" s="1"/>
  <c r="A2269" i="19" s="1"/>
  <c r="A2270" i="19" s="1"/>
  <c r="A2271" i="19" s="1"/>
  <c r="A2272" i="19" s="1"/>
  <c r="A2273" i="19" s="1"/>
  <c r="A2274" i="19" s="1"/>
  <c r="A2275" i="19" s="1"/>
  <c r="A2276" i="19" s="1"/>
  <c r="A2277" i="19" s="1"/>
  <c r="A2278" i="19" s="1"/>
  <c r="A2279" i="19" s="1"/>
  <c r="A2280" i="19" s="1"/>
  <c r="A2281" i="19" s="1"/>
  <c r="A2282" i="19" s="1"/>
  <c r="A2283" i="19" s="1"/>
  <c r="A2284" i="19" s="1"/>
  <c r="A2285" i="19" s="1"/>
  <c r="A2286" i="19" s="1"/>
  <c r="A2287" i="19" s="1"/>
  <c r="A2288" i="19" s="1"/>
  <c r="A2289" i="19" s="1"/>
  <c r="A2290" i="19" s="1"/>
  <c r="A2291" i="19" s="1"/>
  <c r="A2292" i="19" s="1"/>
  <c r="A2293" i="19" s="1"/>
  <c r="A2294" i="19" s="1"/>
  <c r="A2295" i="19" s="1"/>
  <c r="A2296" i="19" s="1"/>
  <c r="A2297" i="19" s="1"/>
  <c r="A2298" i="19" s="1"/>
  <c r="A2299" i="19" s="1"/>
  <c r="A2300" i="19" s="1"/>
  <c r="A2301" i="19" s="1"/>
  <c r="A2302" i="19" s="1"/>
  <c r="A2303" i="19" s="1"/>
  <c r="A2304" i="19" s="1"/>
  <c r="A2305" i="19" s="1"/>
  <c r="A2306" i="19" s="1"/>
  <c r="A2307" i="19" s="1"/>
  <c r="A2308" i="19" s="1"/>
  <c r="A2309" i="19" s="1"/>
  <c r="A2310" i="19" s="1"/>
  <c r="A2311" i="19" s="1"/>
  <c r="A2312" i="19" s="1"/>
  <c r="A2313" i="19" s="1"/>
  <c r="A2314" i="19" s="1"/>
  <c r="A2315" i="19" s="1"/>
  <c r="A2316" i="19" s="1"/>
  <c r="A2317" i="19" s="1"/>
  <c r="A2318" i="19" s="1"/>
  <c r="A2319" i="19" s="1"/>
  <c r="A2320" i="19" s="1"/>
  <c r="A2321" i="19" s="1"/>
  <c r="A2322" i="19" s="1"/>
  <c r="A2323" i="19" s="1"/>
  <c r="A2324" i="19" s="1"/>
  <c r="A2325" i="19" s="1"/>
  <c r="A2326" i="19" s="1"/>
  <c r="A2327" i="19" s="1"/>
  <c r="A2328" i="19" s="1"/>
  <c r="A2329" i="19" s="1"/>
  <c r="A2330" i="19" s="1"/>
  <c r="A2331" i="19" s="1"/>
  <c r="A2332" i="19" s="1"/>
  <c r="A2333" i="19" s="1"/>
  <c r="A2334" i="19" s="1"/>
  <c r="A2335" i="19" s="1"/>
  <c r="A2336" i="19" s="1"/>
  <c r="A2337" i="19" s="1"/>
  <c r="A2338" i="19" s="1"/>
  <c r="A2339" i="19" s="1"/>
  <c r="A2340" i="19" s="1"/>
  <c r="A2341" i="19" s="1"/>
  <c r="A2342" i="19" s="1"/>
  <c r="A2343" i="19" s="1"/>
  <c r="A2344" i="19" s="1"/>
  <c r="A2345" i="19" s="1"/>
  <c r="A2346" i="19" s="1"/>
  <c r="A2347" i="19" s="1"/>
  <c r="A2348" i="19" s="1"/>
  <c r="A2349" i="19" s="1"/>
  <c r="A2350" i="19" s="1"/>
  <c r="A2351" i="19" s="1"/>
  <c r="A2352" i="19" s="1"/>
  <c r="A2353" i="19" s="1"/>
  <c r="A2354" i="19" s="1"/>
  <c r="A2355" i="19" s="1"/>
  <c r="A2356" i="19" s="1"/>
  <c r="A2357" i="19" s="1"/>
  <c r="A2358" i="19" s="1"/>
  <c r="A2359" i="19" s="1"/>
  <c r="A2360" i="19" s="1"/>
  <c r="A2361" i="19" s="1"/>
  <c r="A2362" i="19" s="1"/>
  <c r="A2363" i="19" s="1"/>
  <c r="A2364" i="19" s="1"/>
  <c r="A2365" i="19" s="1"/>
  <c r="A2366" i="19" s="1"/>
  <c r="A2367" i="19" s="1"/>
  <c r="A2368" i="19" s="1"/>
  <c r="A2369" i="19" s="1"/>
  <c r="A2370" i="19" s="1"/>
  <c r="A2371" i="19" s="1"/>
  <c r="A2372" i="19" s="1"/>
  <c r="A2373" i="19" s="1"/>
  <c r="A2374" i="19" s="1"/>
  <c r="A2375" i="19" s="1"/>
  <c r="A2376" i="19" s="1"/>
  <c r="A2377" i="19" s="1"/>
  <c r="A2378" i="19" s="1"/>
  <c r="A2379" i="19" s="1"/>
  <c r="A2380" i="19" s="1"/>
  <c r="A2381" i="19" s="1"/>
  <c r="A2382" i="19" s="1"/>
  <c r="A2383" i="19" s="1"/>
  <c r="A2384" i="19" s="1"/>
  <c r="A2385" i="19" s="1"/>
  <c r="A2386" i="19" s="1"/>
  <c r="A2387" i="19" s="1"/>
  <c r="A2388" i="19" s="1"/>
  <c r="A2389" i="19" s="1"/>
  <c r="A2390" i="19" s="1"/>
  <c r="A2391" i="19" s="1"/>
  <c r="A2392" i="19" s="1"/>
  <c r="A2393" i="19" s="1"/>
  <c r="A2394" i="19" s="1"/>
  <c r="A2395" i="19" s="1"/>
  <c r="A2396" i="19" s="1"/>
  <c r="A2397" i="19" s="1"/>
  <c r="A2398" i="19" s="1"/>
  <c r="A2399" i="19" s="1"/>
  <c r="A2400" i="19" s="1"/>
  <c r="A2401" i="19" s="1"/>
  <c r="A2402" i="19" s="1"/>
  <c r="A2403" i="19" s="1"/>
  <c r="A2404" i="19" s="1"/>
  <c r="A2405" i="19" s="1"/>
  <c r="A2406" i="19" s="1"/>
  <c r="A2407" i="19" s="1"/>
  <c r="A2408" i="19" s="1"/>
  <c r="A2409" i="19" s="1"/>
  <c r="A2410" i="19" s="1"/>
  <c r="A2411" i="19" s="1"/>
  <c r="A2412" i="19" s="1"/>
  <c r="A2413" i="19" s="1"/>
  <c r="A2414" i="19" s="1"/>
  <c r="A2415" i="19" s="1"/>
  <c r="A2416" i="19" s="1"/>
  <c r="A2417" i="19" s="1"/>
  <c r="A2418" i="19" s="1"/>
  <c r="A2419" i="19" s="1"/>
  <c r="A2420" i="19" s="1"/>
  <c r="A2421" i="19" s="1"/>
  <c r="A2422" i="19" s="1"/>
  <c r="A2423" i="19" s="1"/>
  <c r="A2424" i="19" s="1"/>
  <c r="A2425" i="19" s="1"/>
  <c r="A2426" i="19" s="1"/>
  <c r="A2427" i="19" s="1"/>
  <c r="A2428" i="19" s="1"/>
  <c r="A2429" i="19" s="1"/>
  <c r="A2430" i="19" s="1"/>
  <c r="A2431" i="19" s="1"/>
  <c r="A2432" i="19" s="1"/>
  <c r="A2433" i="19" s="1"/>
  <c r="A2434" i="19" s="1"/>
  <c r="A2435" i="19" s="1"/>
  <c r="A2436" i="19" s="1"/>
  <c r="A2437" i="19" s="1"/>
  <c r="A2438" i="19" s="1"/>
  <c r="A2439" i="19" s="1"/>
  <c r="A2440" i="19" s="1"/>
  <c r="A2441" i="19" s="1"/>
  <c r="A2442" i="19" s="1"/>
  <c r="A2443" i="19" s="1"/>
  <c r="A2444" i="19" s="1"/>
  <c r="A2445" i="19" s="1"/>
  <c r="A2446" i="19" s="1"/>
  <c r="A2447" i="19" s="1"/>
  <c r="A2448" i="19" s="1"/>
  <c r="A2449" i="19" s="1"/>
  <c r="A2450" i="19" s="1"/>
  <c r="A2451" i="19" s="1"/>
  <c r="A2452" i="19" s="1"/>
  <c r="A2453" i="19" s="1"/>
  <c r="A2454" i="19" s="1"/>
  <c r="A2455" i="19" s="1"/>
  <c r="A2456" i="19" s="1"/>
  <c r="A2457" i="19" s="1"/>
  <c r="A2458" i="19" s="1"/>
  <c r="A2459" i="19" s="1"/>
  <c r="A2460" i="19" s="1"/>
  <c r="A2461" i="19" s="1"/>
  <c r="A2462" i="19" s="1"/>
  <c r="A2463" i="19" s="1"/>
  <c r="A2464" i="19" s="1"/>
  <c r="A2465" i="19" s="1"/>
  <c r="A2466" i="19" s="1"/>
  <c r="A2467" i="19" s="1"/>
  <c r="A2468" i="19" s="1"/>
  <c r="A2469" i="19" s="1"/>
  <c r="A2470" i="19" s="1"/>
  <c r="A2471" i="19" s="1"/>
  <c r="A2472" i="19" s="1"/>
  <c r="A2473" i="19" s="1"/>
  <c r="A2474" i="19" s="1"/>
  <c r="A2475" i="19" s="1"/>
  <c r="A2476" i="19" s="1"/>
  <c r="A2477" i="19" s="1"/>
  <c r="A2478" i="19" s="1"/>
  <c r="A2479" i="19" s="1"/>
  <c r="A2480" i="19" s="1"/>
  <c r="A2481" i="19" s="1"/>
  <c r="A2482" i="19" s="1"/>
  <c r="A2483" i="19" s="1"/>
  <c r="A2484" i="19" s="1"/>
  <c r="A2485" i="19" s="1"/>
  <c r="A2486" i="19" s="1"/>
  <c r="A2487" i="19" s="1"/>
  <c r="A2488" i="19" s="1"/>
  <c r="A2489" i="19" s="1"/>
  <c r="A2490" i="19" s="1"/>
  <c r="A2491" i="19" s="1"/>
  <c r="A2492" i="19" s="1"/>
  <c r="A2493" i="19" s="1"/>
  <c r="A2494" i="19" s="1"/>
  <c r="A2495" i="19" s="1"/>
  <c r="A2496" i="19" s="1"/>
  <c r="A2497" i="19" s="1"/>
  <c r="A2498" i="19" s="1"/>
  <c r="A2499" i="19" s="1"/>
  <c r="A2500" i="19" s="1"/>
  <c r="A2501" i="19" s="1"/>
  <c r="A2502" i="19" s="1"/>
  <c r="A2503" i="19" s="1"/>
  <c r="A2504" i="19" s="1"/>
  <c r="A2505" i="19" s="1"/>
  <c r="A2506" i="19" s="1"/>
  <c r="A2507" i="19" s="1"/>
  <c r="A2508" i="19" s="1"/>
  <c r="A2509" i="19" s="1"/>
  <c r="A2510" i="19" s="1"/>
  <c r="A2511" i="19" s="1"/>
  <c r="A2512" i="19" s="1"/>
  <c r="A2513" i="19" s="1"/>
  <c r="A2514" i="19" s="1"/>
  <c r="A2515" i="19" s="1"/>
  <c r="A2516" i="19" s="1"/>
  <c r="A2517" i="19" s="1"/>
  <c r="A2518" i="19" s="1"/>
  <c r="A2519" i="19" s="1"/>
  <c r="A2520" i="19" s="1"/>
  <c r="A2521" i="19" s="1"/>
  <c r="A2522" i="19" s="1"/>
  <c r="A2523" i="19" s="1"/>
  <c r="A2524" i="19" s="1"/>
  <c r="A2525" i="19" s="1"/>
  <c r="A2526" i="19" s="1"/>
  <c r="A2527" i="19" s="1"/>
  <c r="A2528" i="19" s="1"/>
  <c r="A2529" i="19" s="1"/>
  <c r="A2530" i="19" s="1"/>
  <c r="A2531" i="19" s="1"/>
  <c r="A2532" i="19" s="1"/>
  <c r="A2533" i="19" s="1"/>
  <c r="A2534" i="19" s="1"/>
  <c r="A2535" i="19" s="1"/>
  <c r="A2536" i="19" s="1"/>
  <c r="A2537" i="19" s="1"/>
  <c r="A2538" i="19" s="1"/>
  <c r="A2539" i="19" s="1"/>
  <c r="A2540" i="19" s="1"/>
  <c r="A2541" i="19" s="1"/>
  <c r="A2542" i="19" s="1"/>
  <c r="A2543" i="19" s="1"/>
  <c r="A2544" i="19" s="1"/>
  <c r="A2545" i="19" s="1"/>
  <c r="A2546" i="19" s="1"/>
  <c r="A2547" i="19" s="1"/>
  <c r="A2548" i="19" s="1"/>
  <c r="A2549" i="19" s="1"/>
  <c r="A2550" i="19" s="1"/>
  <c r="A2551" i="19" s="1"/>
  <c r="A2552" i="19" s="1"/>
  <c r="A2553" i="19" s="1"/>
  <c r="A2554" i="19" s="1"/>
  <c r="A2555" i="19" s="1"/>
  <c r="A2556" i="19" s="1"/>
  <c r="A2557" i="19" s="1"/>
  <c r="A2558" i="19" s="1"/>
  <c r="A2559" i="19" s="1"/>
  <c r="A2560" i="19" s="1"/>
  <c r="A2561" i="19" s="1"/>
  <c r="A2562" i="19" s="1"/>
  <c r="A2563" i="19" s="1"/>
  <c r="A2564" i="19" s="1"/>
  <c r="A2565" i="19" s="1"/>
  <c r="A2566" i="19" s="1"/>
  <c r="A2567" i="19" s="1"/>
  <c r="A2568" i="19" s="1"/>
  <c r="A2569" i="19" s="1"/>
  <c r="A2570" i="19" s="1"/>
  <c r="A2571" i="19" s="1"/>
  <c r="A2572" i="19" s="1"/>
  <c r="A2573" i="19" s="1"/>
  <c r="A2574" i="19" s="1"/>
  <c r="A2575" i="19" s="1"/>
  <c r="A2576" i="19" s="1"/>
  <c r="A2577" i="19" s="1"/>
  <c r="A2578" i="19" s="1"/>
  <c r="A2579" i="19" s="1"/>
  <c r="A2580" i="19" s="1"/>
  <c r="A2581" i="19" s="1"/>
  <c r="A2582" i="19" s="1"/>
  <c r="A2583" i="19" s="1"/>
  <c r="A2584" i="19" s="1"/>
  <c r="A2585" i="19" s="1"/>
  <c r="A2586" i="19" s="1"/>
  <c r="A2587" i="19" s="1"/>
  <c r="A2588" i="19" s="1"/>
  <c r="A2589" i="19" s="1"/>
  <c r="A2590" i="19" s="1"/>
  <c r="A2591" i="19" s="1"/>
  <c r="A2592" i="19" s="1"/>
  <c r="A2593" i="19" s="1"/>
  <c r="A2594" i="19" s="1"/>
  <c r="A2595" i="19" s="1"/>
  <c r="A2596" i="19" s="1"/>
  <c r="A2597" i="19" s="1"/>
  <c r="A2598" i="19" s="1"/>
  <c r="A2599" i="19" s="1"/>
  <c r="A2600" i="19" s="1"/>
  <c r="A2601" i="19" s="1"/>
  <c r="A2602" i="19" s="1"/>
  <c r="A2603" i="19" s="1"/>
  <c r="A2604" i="19" s="1"/>
  <c r="A2605" i="19" s="1"/>
  <c r="A2606" i="19" s="1"/>
  <c r="A2607" i="19" s="1"/>
  <c r="A2608" i="19" s="1"/>
  <c r="A2609" i="19" s="1"/>
  <c r="A2610" i="19" s="1"/>
  <c r="A2611" i="19" s="1"/>
  <c r="A2612" i="19" s="1"/>
  <c r="A2613" i="19" s="1"/>
  <c r="A2614" i="19" s="1"/>
  <c r="A2615" i="19" s="1"/>
  <c r="A2616" i="19" s="1"/>
  <c r="A2617" i="19" s="1"/>
  <c r="A2618" i="19" s="1"/>
  <c r="A2619" i="19" s="1"/>
  <c r="A2620" i="19" s="1"/>
  <c r="A2621" i="19" s="1"/>
  <c r="A2622" i="19" s="1"/>
  <c r="A2623" i="19" s="1"/>
  <c r="A2624" i="19" s="1"/>
  <c r="A2625" i="19" s="1"/>
  <c r="A2626" i="19" s="1"/>
  <c r="A2627" i="19" s="1"/>
  <c r="A2628" i="19" s="1"/>
  <c r="A2629" i="19" s="1"/>
  <c r="A2630" i="19" s="1"/>
  <c r="A2631" i="19" s="1"/>
  <c r="A2632" i="19" s="1"/>
  <c r="A2633" i="19" s="1"/>
  <c r="A2634" i="19" s="1"/>
  <c r="A2635" i="19" s="1"/>
  <c r="A2636" i="19" s="1"/>
  <c r="A2637" i="19" s="1"/>
  <c r="A2638" i="19" s="1"/>
  <c r="A2639" i="19" s="1"/>
  <c r="A2640" i="19" s="1"/>
  <c r="A2641" i="19" s="1"/>
  <c r="A2642" i="19" s="1"/>
  <c r="A2643" i="19" s="1"/>
  <c r="A2644" i="19" s="1"/>
  <c r="A2645" i="19" s="1"/>
  <c r="A2646" i="19" s="1"/>
  <c r="A2647" i="19" s="1"/>
  <c r="A2648" i="19" s="1"/>
  <c r="A2649" i="19" s="1"/>
  <c r="A2650" i="19" s="1"/>
  <c r="A2651" i="19" s="1"/>
  <c r="A2652" i="19" s="1"/>
  <c r="A2653" i="19" s="1"/>
  <c r="A2654" i="19" s="1"/>
  <c r="A2655" i="19" s="1"/>
  <c r="A2656" i="19" s="1"/>
  <c r="A2657" i="19" s="1"/>
  <c r="A2658" i="19" s="1"/>
  <c r="A2659" i="19" s="1"/>
  <c r="A2660" i="19" s="1"/>
  <c r="A2661" i="19" s="1"/>
  <c r="A2662" i="19" s="1"/>
  <c r="A2663" i="19" s="1"/>
  <c r="A2664" i="19" s="1"/>
  <c r="A2665" i="19" s="1"/>
  <c r="A2666" i="19" s="1"/>
  <c r="A2667" i="19" s="1"/>
  <c r="A2668" i="19" s="1"/>
  <c r="A2669" i="19" s="1"/>
  <c r="A2670" i="19" s="1"/>
  <c r="A2671" i="19" s="1"/>
  <c r="A2672" i="19" s="1"/>
  <c r="A2673" i="19" s="1"/>
  <c r="A2674" i="19" s="1"/>
  <c r="A2675" i="19" s="1"/>
  <c r="A2676" i="19" s="1"/>
  <c r="A2677" i="19" s="1"/>
  <c r="A2678" i="19" s="1"/>
  <c r="A2679" i="19" s="1"/>
  <c r="A2680" i="19" s="1"/>
  <c r="A2681" i="19" s="1"/>
  <c r="A2682" i="19" s="1"/>
  <c r="A2683" i="19" s="1"/>
  <c r="A2684" i="19" s="1"/>
  <c r="A2685" i="19" s="1"/>
  <c r="A2686" i="19" s="1"/>
  <c r="A2687" i="19" s="1"/>
  <c r="A2688" i="19" s="1"/>
  <c r="A2689" i="19" s="1"/>
  <c r="A2690" i="19" s="1"/>
  <c r="A2691" i="19" s="1"/>
  <c r="A2692" i="19" s="1"/>
  <c r="A2693" i="19" s="1"/>
  <c r="A2694" i="19" s="1"/>
  <c r="A2695" i="19" s="1"/>
  <c r="A2696" i="19" s="1"/>
  <c r="A2697" i="19" s="1"/>
  <c r="A2698" i="19" s="1"/>
  <c r="A2699" i="19" s="1"/>
  <c r="A2700" i="19" s="1"/>
  <c r="A2701" i="19" s="1"/>
  <c r="A2702" i="19" s="1"/>
  <c r="A2703" i="19" s="1"/>
  <c r="A2704" i="19" s="1"/>
  <c r="A2705" i="19" s="1"/>
  <c r="A2706" i="19" s="1"/>
  <c r="A2707" i="19" s="1"/>
  <c r="A2708" i="19" s="1"/>
  <c r="A2709" i="19" s="1"/>
  <c r="A2710" i="19" s="1"/>
  <c r="A2711" i="19" s="1"/>
  <c r="A2712" i="19" s="1"/>
  <c r="A2713" i="19" s="1"/>
  <c r="A2714" i="19" s="1"/>
  <c r="A2715" i="19" s="1"/>
  <c r="A2716" i="19" s="1"/>
  <c r="A2717" i="19" s="1"/>
  <c r="A2718" i="19" s="1"/>
  <c r="A2719" i="19" s="1"/>
  <c r="A2720" i="19" s="1"/>
  <c r="A2721" i="19" s="1"/>
  <c r="A2722" i="19" s="1"/>
  <c r="A2723" i="19" s="1"/>
  <c r="A2724" i="19" s="1"/>
  <c r="A2725" i="19" s="1"/>
  <c r="A2726" i="19" s="1"/>
  <c r="A2727" i="19" s="1"/>
  <c r="A2728" i="19" s="1"/>
  <c r="A2729" i="19" s="1"/>
  <c r="A2730" i="19" s="1"/>
  <c r="A2731" i="19" s="1"/>
  <c r="A2732" i="19" s="1"/>
  <c r="A2733" i="19" s="1"/>
  <c r="A2734" i="19" s="1"/>
  <c r="A2735" i="19" s="1"/>
  <c r="A2736" i="19" s="1"/>
  <c r="A2737" i="19" s="1"/>
  <c r="A2738" i="19" s="1"/>
  <c r="A2739" i="19" s="1"/>
  <c r="A2740" i="19" s="1"/>
  <c r="A2741" i="19" s="1"/>
  <c r="A2742" i="19" s="1"/>
  <c r="A2743" i="19" s="1"/>
  <c r="A2744" i="19" s="1"/>
  <c r="A2745" i="19" s="1"/>
  <c r="A2746" i="19" s="1"/>
  <c r="A2747" i="19" s="1"/>
  <c r="A2748" i="19" s="1"/>
  <c r="A2749" i="19" s="1"/>
  <c r="A2750" i="19" s="1"/>
  <c r="A2751" i="19" s="1"/>
  <c r="A2752" i="19" s="1"/>
  <c r="A2753" i="19" s="1"/>
  <c r="A2754" i="19" s="1"/>
  <c r="A2755" i="19" s="1"/>
  <c r="A2756" i="19" s="1"/>
  <c r="A2757" i="19" s="1"/>
  <c r="A2758" i="19" s="1"/>
  <c r="A2759" i="19" s="1"/>
  <c r="A2760" i="19" s="1"/>
  <c r="A2761" i="19" s="1"/>
  <c r="A2762" i="19" s="1"/>
  <c r="A2763" i="19" s="1"/>
  <c r="A2764" i="19" s="1"/>
  <c r="A2765" i="19" s="1"/>
  <c r="A2766" i="19" s="1"/>
  <c r="A2767" i="19" s="1"/>
  <c r="A2768" i="19" s="1"/>
  <c r="A2769" i="19" s="1"/>
  <c r="A2770" i="19" s="1"/>
  <c r="A2771" i="19" s="1"/>
  <c r="A2772" i="19" s="1"/>
  <c r="A2773" i="19" s="1"/>
  <c r="A2774" i="19" s="1"/>
  <c r="A2775" i="19" s="1"/>
  <c r="A2776" i="19" s="1"/>
  <c r="A2777" i="19" s="1"/>
  <c r="A2778" i="19" s="1"/>
  <c r="A2779" i="19" s="1"/>
  <c r="A2780" i="19" s="1"/>
  <c r="A2781" i="19" s="1"/>
  <c r="A2782" i="19" s="1"/>
  <c r="A2783" i="19" s="1"/>
  <c r="A2784" i="19" s="1"/>
  <c r="A2785" i="19" s="1"/>
  <c r="A2786" i="19" s="1"/>
  <c r="A2787" i="19" s="1"/>
  <c r="A2788" i="19" s="1"/>
  <c r="A2789" i="19" s="1"/>
  <c r="A2790" i="19" s="1"/>
  <c r="A2791" i="19" s="1"/>
  <c r="A2792" i="19" s="1"/>
  <c r="A2793" i="19" s="1"/>
  <c r="A2794" i="19" s="1"/>
  <c r="A2795" i="19" s="1"/>
  <c r="A2796" i="19" s="1"/>
  <c r="A2797" i="19" s="1"/>
  <c r="A2798" i="19" s="1"/>
  <c r="A2799" i="19" s="1"/>
  <c r="A2800" i="19" s="1"/>
  <c r="A2801" i="19" s="1"/>
  <c r="A2802" i="19" s="1"/>
  <c r="A2803" i="19" s="1"/>
  <c r="A2804" i="19" s="1"/>
  <c r="A2805" i="19" s="1"/>
  <c r="A2806" i="19" s="1"/>
  <c r="A2807" i="19" s="1"/>
  <c r="A2808" i="19" s="1"/>
  <c r="A2809" i="19" s="1"/>
  <c r="A2810" i="19" s="1"/>
  <c r="A2811" i="19" s="1"/>
  <c r="A2812" i="19" s="1"/>
  <c r="A2813" i="19" s="1"/>
  <c r="A2814" i="19" s="1"/>
  <c r="A2815" i="19" s="1"/>
  <c r="A2816" i="19" s="1"/>
  <c r="A2817" i="19" s="1"/>
  <c r="A2818" i="19" s="1"/>
  <c r="A2819" i="19" s="1"/>
  <c r="A2820" i="19" s="1"/>
  <c r="A2821" i="19" s="1"/>
  <c r="A2822" i="19" s="1"/>
  <c r="A2823" i="19" s="1"/>
  <c r="A2824" i="19" s="1"/>
  <c r="A2825" i="19" s="1"/>
  <c r="A2826" i="19" s="1"/>
  <c r="A2827" i="19" s="1"/>
  <c r="A2828" i="19" s="1"/>
  <c r="A2829" i="19" s="1"/>
  <c r="A2830" i="19" s="1"/>
  <c r="A2831" i="19" s="1"/>
  <c r="A2832" i="19" s="1"/>
  <c r="A2833" i="19" s="1"/>
  <c r="A2834" i="19" s="1"/>
  <c r="A2835" i="19" s="1"/>
  <c r="A2836" i="19" s="1"/>
  <c r="A2837" i="19" s="1"/>
  <c r="A2838" i="19" s="1"/>
  <c r="A2839" i="19" s="1"/>
  <c r="A2840" i="19" s="1"/>
  <c r="A2841" i="19" s="1"/>
  <c r="A2842" i="19" s="1"/>
  <c r="A2843" i="19" s="1"/>
  <c r="A2844" i="19" s="1"/>
  <c r="A2845" i="19" s="1"/>
  <c r="A2846" i="19" s="1"/>
  <c r="A2847" i="19" s="1"/>
  <c r="A2848" i="19" s="1"/>
  <c r="A2849" i="19" s="1"/>
  <c r="A2850" i="19" s="1"/>
  <c r="A2851" i="19" s="1"/>
  <c r="A2852" i="19" s="1"/>
  <c r="A2853" i="19" s="1"/>
  <c r="A2854" i="19" s="1"/>
  <c r="A2855" i="19" s="1"/>
  <c r="A2856" i="19" s="1"/>
  <c r="A2857" i="19" s="1"/>
  <c r="A2858" i="19" s="1"/>
  <c r="A2859" i="19" s="1"/>
  <c r="A2860" i="19" s="1"/>
  <c r="A2861" i="19" s="1"/>
  <c r="A2862" i="19" s="1"/>
  <c r="A2863" i="19" s="1"/>
  <c r="A2864" i="19" s="1"/>
  <c r="A2865" i="19" s="1"/>
  <c r="A2866" i="19" s="1"/>
  <c r="A2867" i="19" s="1"/>
  <c r="A2868" i="19" s="1"/>
  <c r="A2869" i="19" s="1"/>
  <c r="A2870" i="19" s="1"/>
  <c r="A2871" i="19" s="1"/>
  <c r="A2872" i="19" s="1"/>
  <c r="A2873" i="19" s="1"/>
  <c r="A2874" i="19" s="1"/>
  <c r="A2875" i="19" s="1"/>
  <c r="A2876" i="19" s="1"/>
  <c r="A2877" i="19" s="1"/>
  <c r="A2878" i="19" s="1"/>
  <c r="A2879" i="19" s="1"/>
  <c r="A2880" i="19" s="1"/>
  <c r="A2881" i="19" s="1"/>
  <c r="A2882" i="19" s="1"/>
  <c r="A2883" i="19" s="1"/>
  <c r="A2884" i="19" s="1"/>
  <c r="A2885" i="19" s="1"/>
  <c r="A2886" i="19" s="1"/>
  <c r="A2887" i="19" s="1"/>
  <c r="A2888" i="19" s="1"/>
  <c r="A2889" i="19" s="1"/>
  <c r="A2890" i="19" s="1"/>
  <c r="A2891" i="19" s="1"/>
  <c r="A2892" i="19" s="1"/>
  <c r="A2893" i="19" s="1"/>
  <c r="A2894" i="19" s="1"/>
  <c r="A2895" i="19" s="1"/>
  <c r="A2896" i="19" s="1"/>
  <c r="A2897" i="19" s="1"/>
  <c r="A2898" i="19" s="1"/>
  <c r="A2899" i="19" s="1"/>
  <c r="A2900" i="19" s="1"/>
  <c r="A2901" i="19" s="1"/>
  <c r="A2902" i="19" s="1"/>
  <c r="A2903" i="19" s="1"/>
  <c r="A2904" i="19" s="1"/>
  <c r="A2905" i="19" s="1"/>
  <c r="A2906" i="19" s="1"/>
  <c r="A2907" i="19" s="1"/>
  <c r="A2908" i="19" s="1"/>
  <c r="A2909" i="19" s="1"/>
  <c r="A2910" i="19" s="1"/>
  <c r="A2911" i="19" s="1"/>
  <c r="A2912" i="19" s="1"/>
  <c r="A2913" i="19" s="1"/>
  <c r="A2914" i="19" s="1"/>
  <c r="A2915" i="19" s="1"/>
  <c r="A2916" i="19" s="1"/>
  <c r="A2917" i="19" s="1"/>
  <c r="A2918" i="19" s="1"/>
  <c r="A2919" i="19" s="1"/>
  <c r="A2920" i="19" s="1"/>
  <c r="A2921" i="19" s="1"/>
  <c r="A2922" i="19" s="1"/>
  <c r="A2923" i="19" s="1"/>
  <c r="A2924" i="19" s="1"/>
  <c r="A2925" i="19" s="1"/>
  <c r="A2926" i="19" s="1"/>
  <c r="A2927" i="19" s="1"/>
  <c r="A2928" i="19" s="1"/>
  <c r="A2929" i="19" s="1"/>
  <c r="A2930" i="19" s="1"/>
  <c r="A2931" i="19" s="1"/>
  <c r="A2932" i="19" s="1"/>
  <c r="A2933" i="19" s="1"/>
  <c r="A2934" i="19" s="1"/>
  <c r="A2935" i="19" s="1"/>
  <c r="A2936" i="19" s="1"/>
  <c r="A2937" i="19" s="1"/>
  <c r="A2938" i="19" s="1"/>
  <c r="A2939" i="19" s="1"/>
  <c r="A2940" i="19" s="1"/>
  <c r="A2941" i="19" s="1"/>
  <c r="A2942" i="19" s="1"/>
  <c r="A2943" i="19" s="1"/>
  <c r="A2944" i="19" s="1"/>
  <c r="A2945" i="19" s="1"/>
  <c r="A2946" i="19" s="1"/>
  <c r="A2947" i="19" s="1"/>
  <c r="A2948" i="19" s="1"/>
  <c r="A2949" i="19" s="1"/>
  <c r="A2950" i="19" s="1"/>
  <c r="A2951" i="19" s="1"/>
  <c r="A2952" i="19" s="1"/>
  <c r="A2953" i="19" s="1"/>
  <c r="A2954" i="19" s="1"/>
  <c r="A2955" i="19" s="1"/>
  <c r="A2956" i="19" s="1"/>
  <c r="A2957" i="19" s="1"/>
  <c r="A2958" i="19" s="1"/>
  <c r="A2959" i="19" s="1"/>
  <c r="A2960" i="19" s="1"/>
  <c r="A2961" i="19" s="1"/>
  <c r="A2962" i="19" s="1"/>
  <c r="A2963" i="19" s="1"/>
  <c r="A2964" i="19" s="1"/>
  <c r="A2965" i="19" s="1"/>
  <c r="A2966" i="19" s="1"/>
  <c r="A2967" i="19" s="1"/>
  <c r="A2968" i="19" s="1"/>
  <c r="A2969" i="19" s="1"/>
  <c r="A2970" i="19" s="1"/>
  <c r="A2971" i="19" s="1"/>
  <c r="A2972" i="19" s="1"/>
  <c r="A2973" i="19" s="1"/>
  <c r="A2974" i="19" s="1"/>
  <c r="A2975" i="19" s="1"/>
  <c r="A2976" i="19" s="1"/>
  <c r="A2977" i="19" s="1"/>
  <c r="A2978" i="19" s="1"/>
  <c r="A2979" i="19" s="1"/>
  <c r="A2980" i="19" s="1"/>
  <c r="A2981" i="19" s="1"/>
  <c r="A2982" i="19" s="1"/>
  <c r="A2983" i="19" s="1"/>
  <c r="A2984" i="19" s="1"/>
  <c r="A2985" i="19" s="1"/>
  <c r="A2986" i="19" s="1"/>
  <c r="A2987" i="19" s="1"/>
  <c r="A2988" i="19" s="1"/>
  <c r="A2989" i="19" s="1"/>
  <c r="A2990" i="19" s="1"/>
  <c r="A2991" i="19" s="1"/>
  <c r="A2992" i="19" s="1"/>
  <c r="A2993" i="19" s="1"/>
  <c r="A2994" i="19" s="1"/>
  <c r="A2995" i="19" s="1"/>
  <c r="A2996" i="19" s="1"/>
  <c r="A2997" i="19" s="1"/>
  <c r="A2998" i="19" s="1"/>
  <c r="A2999" i="19" s="1"/>
  <c r="A3000" i="19" s="1"/>
  <c r="A3001" i="19" s="1"/>
  <c r="A3002" i="19" s="1"/>
  <c r="A3003" i="19" s="1"/>
  <c r="A3004" i="19" s="1"/>
  <c r="A3005" i="19" s="1"/>
  <c r="A3006" i="19" s="1"/>
  <c r="A3007" i="19" s="1"/>
  <c r="A3008" i="19" s="1"/>
  <c r="A3009" i="19" s="1"/>
  <c r="A3010" i="19" s="1"/>
  <c r="A3011" i="19" s="1"/>
  <c r="A3012" i="19" s="1"/>
  <c r="A3013" i="19" s="1"/>
  <c r="A3014" i="19" s="1"/>
  <c r="A3015" i="19" s="1"/>
  <c r="A3016" i="19" s="1"/>
  <c r="A3017" i="19" s="1"/>
  <c r="A3018" i="19" s="1"/>
  <c r="A3019" i="19" s="1"/>
  <c r="A3020" i="19" s="1"/>
  <c r="A3021" i="19" s="1"/>
  <c r="A3022" i="19" s="1"/>
  <c r="A3023" i="19" s="1"/>
  <c r="A3024" i="19" s="1"/>
  <c r="A3025" i="19" s="1"/>
  <c r="A3026" i="19" s="1"/>
  <c r="A3027" i="19" s="1"/>
  <c r="A3028" i="19" s="1"/>
  <c r="A3029" i="19" s="1"/>
  <c r="A3030" i="19" s="1"/>
  <c r="A3031" i="19" s="1"/>
  <c r="A3032" i="19" s="1"/>
  <c r="A3033" i="19" s="1"/>
  <c r="A3034" i="19" s="1"/>
  <c r="A3035" i="19" s="1"/>
  <c r="A3036" i="19" s="1"/>
  <c r="A3037" i="19" s="1"/>
  <c r="A3038" i="19" s="1"/>
  <c r="A3039" i="19" s="1"/>
  <c r="A3040" i="19" s="1"/>
  <c r="A3041" i="19" s="1"/>
  <c r="A3042" i="19" s="1"/>
  <c r="A3043" i="19" s="1"/>
  <c r="A3044" i="19" s="1"/>
  <c r="A3045" i="19" s="1"/>
  <c r="A3046" i="19" s="1"/>
  <c r="A3047" i="19" s="1"/>
  <c r="A3048" i="19" s="1"/>
  <c r="A3049" i="19" s="1"/>
  <c r="A3050" i="19" s="1"/>
  <c r="A3051" i="19" s="1"/>
  <c r="A3052" i="19" s="1"/>
  <c r="A3053" i="19" s="1"/>
  <c r="A3054" i="19" s="1"/>
  <c r="A3055" i="19" s="1"/>
  <c r="A3056" i="19" s="1"/>
  <c r="A3057" i="19" s="1"/>
  <c r="A3058" i="19" s="1"/>
  <c r="A3059" i="19" s="1"/>
  <c r="A3060" i="19" s="1"/>
  <c r="A3061" i="19" s="1"/>
  <c r="A3062" i="19" s="1"/>
  <c r="A3063" i="19" s="1"/>
  <c r="A3064" i="19" s="1"/>
  <c r="A3065" i="19" s="1"/>
  <c r="A3066" i="19" s="1"/>
  <c r="A3067" i="19" s="1"/>
  <c r="A3068" i="19" s="1"/>
  <c r="A3069" i="19" s="1"/>
  <c r="A3070" i="19" s="1"/>
  <c r="A3071" i="19" s="1"/>
  <c r="A3072" i="19" s="1"/>
  <c r="A3073" i="19" s="1"/>
  <c r="A3074" i="19" s="1"/>
  <c r="A3075" i="19" s="1"/>
  <c r="A3076" i="19" s="1"/>
  <c r="A3077" i="19" s="1"/>
  <c r="A3078" i="19" s="1"/>
  <c r="A3079" i="19" s="1"/>
  <c r="A3080" i="19" s="1"/>
  <c r="A3081" i="19" s="1"/>
  <c r="A3082" i="19" s="1"/>
  <c r="A3083" i="19" s="1"/>
  <c r="A3084" i="19" s="1"/>
  <c r="A3085" i="19" s="1"/>
  <c r="A3086" i="19" s="1"/>
  <c r="A3087" i="19" s="1"/>
  <c r="A3088" i="19" s="1"/>
  <c r="A3089" i="19" s="1"/>
  <c r="A3090" i="19" s="1"/>
  <c r="A3091" i="19" s="1"/>
  <c r="A3092" i="19" s="1"/>
  <c r="A3093" i="19" s="1"/>
  <c r="A3094" i="19" s="1"/>
  <c r="A3095" i="19" s="1"/>
  <c r="A3096" i="19" s="1"/>
  <c r="A3097" i="19" s="1"/>
  <c r="A3098" i="19" s="1"/>
  <c r="A3099" i="19" s="1"/>
  <c r="A3100" i="19" s="1"/>
  <c r="A3101" i="19" s="1"/>
  <c r="A3102" i="19" s="1"/>
  <c r="A3103" i="19" s="1"/>
  <c r="A3104" i="19" s="1"/>
  <c r="A3105" i="19" s="1"/>
  <c r="A3106" i="19" s="1"/>
  <c r="A3107" i="19" s="1"/>
  <c r="A3108" i="19" s="1"/>
  <c r="A3109" i="19" s="1"/>
  <c r="A3110" i="19" s="1"/>
  <c r="A3111" i="19" s="1"/>
  <c r="A3112" i="19" s="1"/>
  <c r="A3113" i="19" s="1"/>
  <c r="A3114" i="19" s="1"/>
  <c r="A3115" i="19" s="1"/>
  <c r="A3116" i="19" s="1"/>
  <c r="A3117" i="19" s="1"/>
  <c r="A3118" i="19" s="1"/>
  <c r="A3119" i="19" s="1"/>
  <c r="A3120" i="19" s="1"/>
  <c r="A3121" i="19" s="1"/>
  <c r="A3122" i="19" s="1"/>
  <c r="A3123" i="19" s="1"/>
  <c r="A3124" i="19" s="1"/>
  <c r="A3125" i="19" s="1"/>
  <c r="A3126" i="19" s="1"/>
  <c r="A3127" i="19" s="1"/>
  <c r="A3128" i="19" s="1"/>
  <c r="A3129" i="19" s="1"/>
  <c r="A3130" i="19" s="1"/>
  <c r="A3131" i="19" s="1"/>
  <c r="A3132" i="19" s="1"/>
  <c r="A3133" i="19" s="1"/>
  <c r="A3134" i="19" s="1"/>
  <c r="A3135" i="19" s="1"/>
  <c r="A3136" i="19" s="1"/>
  <c r="A3137" i="19" s="1"/>
  <c r="A3138" i="19" s="1"/>
  <c r="A3139" i="19" s="1"/>
  <c r="A3140" i="19" s="1"/>
  <c r="A3141" i="19" s="1"/>
  <c r="A3142" i="19" s="1"/>
  <c r="A3143" i="19" s="1"/>
  <c r="A3144" i="19" s="1"/>
  <c r="A3145" i="19" s="1"/>
  <c r="A3146" i="19" s="1"/>
  <c r="A3147" i="19" s="1"/>
  <c r="A3148" i="19" s="1"/>
  <c r="A3149" i="19" s="1"/>
  <c r="A3150" i="19" s="1"/>
  <c r="A3151" i="19" s="1"/>
  <c r="A3152" i="19" s="1"/>
  <c r="A3153" i="19" s="1"/>
  <c r="A3154" i="19" s="1"/>
  <c r="A3155" i="19" s="1"/>
  <c r="A3156" i="19" s="1"/>
  <c r="A3157" i="19" s="1"/>
  <c r="A3158" i="19" s="1"/>
  <c r="A3159" i="19" s="1"/>
  <c r="A3160" i="19" s="1"/>
  <c r="A3161" i="19" s="1"/>
  <c r="A3162" i="19" s="1"/>
  <c r="A3163" i="19" s="1"/>
  <c r="A3164" i="19" s="1"/>
  <c r="A3165" i="19" s="1"/>
  <c r="A3166" i="19" s="1"/>
  <c r="A3167" i="19" s="1"/>
  <c r="A3168" i="19" s="1"/>
  <c r="A3169" i="19" s="1"/>
  <c r="A3170" i="19" s="1"/>
  <c r="A3171" i="19" s="1"/>
  <c r="A3172" i="19" s="1"/>
  <c r="A3173" i="19" s="1"/>
  <c r="A3174" i="19" s="1"/>
  <c r="A3175" i="19" s="1"/>
  <c r="A3176" i="19" s="1"/>
  <c r="A3177" i="19" s="1"/>
  <c r="A3178" i="19" s="1"/>
  <c r="A3179" i="19" s="1"/>
  <c r="A3180" i="19" s="1"/>
  <c r="A3181" i="19" s="1"/>
  <c r="A3182" i="19" s="1"/>
  <c r="A3183" i="19" s="1"/>
  <c r="A3184" i="19" s="1"/>
  <c r="A3185" i="19" s="1"/>
  <c r="A3186" i="19" s="1"/>
  <c r="A3187" i="19" s="1"/>
  <c r="A3188" i="19" s="1"/>
  <c r="A3189" i="19" s="1"/>
  <c r="A3190" i="19" s="1"/>
  <c r="A3191" i="19" s="1"/>
  <c r="A3192" i="19" s="1"/>
  <c r="A3193" i="19" s="1"/>
  <c r="A3194" i="19" s="1"/>
  <c r="A3195" i="19" s="1"/>
  <c r="A3196" i="19" s="1"/>
  <c r="A3197" i="19" s="1"/>
  <c r="A3198" i="19" s="1"/>
  <c r="A3199" i="19" s="1"/>
  <c r="A3200" i="19" s="1"/>
  <c r="A3201" i="19" s="1"/>
  <c r="A3202" i="19" s="1"/>
  <c r="A3203" i="19" s="1"/>
  <c r="A3204" i="19" s="1"/>
  <c r="A3205" i="19" s="1"/>
  <c r="A3206" i="19" s="1"/>
  <c r="A3207" i="19" s="1"/>
  <c r="A3208" i="19" s="1"/>
  <c r="A3209" i="19" s="1"/>
  <c r="A3210" i="19" s="1"/>
  <c r="A3211" i="19" s="1"/>
  <c r="A3212" i="19" s="1"/>
  <c r="A3213" i="19" s="1"/>
  <c r="A3214" i="19" s="1"/>
  <c r="A3215" i="19" s="1"/>
  <c r="A3216" i="19" s="1"/>
  <c r="A3217" i="19" s="1"/>
  <c r="A3218" i="19" s="1"/>
  <c r="A3219" i="19" s="1"/>
  <c r="A3220" i="19" s="1"/>
  <c r="A3221" i="19" s="1"/>
  <c r="A3222" i="19" s="1"/>
  <c r="A3223" i="19" s="1"/>
  <c r="A3224" i="19" s="1"/>
  <c r="A3225" i="19" s="1"/>
  <c r="A3226" i="19" s="1"/>
  <c r="A3227" i="19" s="1"/>
  <c r="A3228" i="19" s="1"/>
  <c r="A3229" i="19" s="1"/>
  <c r="A3230" i="19" s="1"/>
  <c r="A3231" i="19" s="1"/>
  <c r="A3232" i="19" s="1"/>
  <c r="A3233" i="19" s="1"/>
  <c r="A3234" i="19" s="1"/>
  <c r="A3235" i="19" s="1"/>
  <c r="A3236" i="19" s="1"/>
  <c r="A3237" i="19" s="1"/>
  <c r="A3238" i="19" s="1"/>
  <c r="A3239" i="19" s="1"/>
  <c r="A3240" i="19" s="1"/>
  <c r="A3241" i="19" s="1"/>
  <c r="A3242" i="19" s="1"/>
  <c r="A3243" i="19" s="1"/>
  <c r="A3244" i="19" s="1"/>
  <c r="A3245" i="19" s="1"/>
  <c r="A3246" i="19" s="1"/>
  <c r="A3247" i="19" s="1"/>
  <c r="A3248" i="19" s="1"/>
  <c r="A3249" i="19" s="1"/>
  <c r="A3250" i="19" s="1"/>
  <c r="A3251" i="19" s="1"/>
  <c r="A3252" i="19" s="1"/>
  <c r="A3253" i="19" s="1"/>
  <c r="A3254" i="19" s="1"/>
  <c r="A3255" i="19" s="1"/>
  <c r="A3256" i="19" s="1"/>
  <c r="A3257" i="19" s="1"/>
  <c r="A3258" i="19" s="1"/>
  <c r="A3259" i="19" s="1"/>
  <c r="A3260" i="19" s="1"/>
  <c r="A3261" i="19" s="1"/>
  <c r="A3262" i="19" s="1"/>
  <c r="A3263" i="19" s="1"/>
  <c r="A3264" i="19" s="1"/>
  <c r="A3265" i="19" s="1"/>
  <c r="A3266" i="19" s="1"/>
  <c r="A3267" i="19" s="1"/>
  <c r="A3268" i="19" s="1"/>
  <c r="A3269" i="19" s="1"/>
  <c r="A3270" i="19" s="1"/>
  <c r="A3271" i="19" s="1"/>
  <c r="A3272" i="19" s="1"/>
  <c r="A3273" i="19" s="1"/>
  <c r="A3274" i="19" s="1"/>
  <c r="A3275" i="19" s="1"/>
  <c r="A3276" i="19" s="1"/>
  <c r="A3277" i="19" s="1"/>
  <c r="A3278" i="19" s="1"/>
  <c r="A3279" i="19" s="1"/>
  <c r="A3280" i="19" s="1"/>
  <c r="A3281" i="19" s="1"/>
  <c r="A3282" i="19" s="1"/>
  <c r="A3283" i="19" s="1"/>
  <c r="A3284" i="19" s="1"/>
  <c r="A3285" i="19" s="1"/>
  <c r="A3286" i="19" s="1"/>
  <c r="A3287" i="19" s="1"/>
  <c r="A3288" i="19" s="1"/>
  <c r="A3289" i="19" s="1"/>
  <c r="A3290" i="19" s="1"/>
  <c r="A3291" i="19" s="1"/>
  <c r="A3292" i="19" s="1"/>
  <c r="A3293" i="19" s="1"/>
  <c r="A3294" i="19" s="1"/>
  <c r="A3295" i="19" s="1"/>
  <c r="A3296" i="19" s="1"/>
  <c r="A3297" i="19" s="1"/>
  <c r="A3298" i="19" s="1"/>
  <c r="A3299" i="19" s="1"/>
  <c r="A3300" i="19" s="1"/>
  <c r="A3301" i="19" s="1"/>
  <c r="A3302" i="19" s="1"/>
  <c r="A3303" i="19" s="1"/>
  <c r="A3304" i="19" s="1"/>
  <c r="A3305" i="19" s="1"/>
  <c r="A3306" i="19" s="1"/>
  <c r="A3307" i="19" s="1"/>
  <c r="A3308" i="19" s="1"/>
  <c r="A3309" i="19" s="1"/>
  <c r="A3310" i="19" s="1"/>
  <c r="A3311" i="19" s="1"/>
  <c r="A3312" i="19" s="1"/>
  <c r="A3313" i="19" s="1"/>
  <c r="A3314" i="19" s="1"/>
  <c r="A3315" i="19" s="1"/>
  <c r="A3316" i="19" s="1"/>
  <c r="A3317" i="19" s="1"/>
  <c r="A3318" i="19" s="1"/>
  <c r="A3319" i="19" s="1"/>
  <c r="A3320" i="19" s="1"/>
  <c r="A3321" i="19" s="1"/>
  <c r="A3322" i="19" s="1"/>
  <c r="A3323" i="19" s="1"/>
  <c r="A3324" i="19" s="1"/>
  <c r="A3325" i="19" s="1"/>
  <c r="A3326" i="19" s="1"/>
  <c r="A3327" i="19" s="1"/>
  <c r="A3328" i="19" s="1"/>
  <c r="A3329" i="19" s="1"/>
  <c r="A3330" i="19" s="1"/>
  <c r="A3331" i="19" s="1"/>
  <c r="A3332" i="19" s="1"/>
  <c r="A3333" i="19" s="1"/>
  <c r="A3334" i="19" s="1"/>
  <c r="A3335" i="19" s="1"/>
  <c r="A3336" i="19" s="1"/>
  <c r="A3337" i="19" s="1"/>
  <c r="A3338" i="19" s="1"/>
  <c r="A3339" i="19" s="1"/>
  <c r="A3340" i="19" s="1"/>
  <c r="A3341" i="19" s="1"/>
  <c r="A3342" i="19" s="1"/>
  <c r="A3343" i="19" s="1"/>
  <c r="A3344" i="19" s="1"/>
  <c r="A3345" i="19" s="1"/>
  <c r="A3346" i="19" s="1"/>
  <c r="A3347" i="19" s="1"/>
  <c r="A3348" i="19" s="1"/>
  <c r="A3349" i="19" s="1"/>
  <c r="A3350" i="19" s="1"/>
  <c r="A3351" i="19" s="1"/>
  <c r="A3352" i="19" s="1"/>
  <c r="A3353" i="19" s="1"/>
  <c r="A3354" i="19" s="1"/>
  <c r="A3355" i="19" s="1"/>
  <c r="A3356" i="19" s="1"/>
  <c r="A3357" i="19" s="1"/>
  <c r="A3358" i="19" s="1"/>
  <c r="A3359" i="19" s="1"/>
  <c r="A3360" i="19" s="1"/>
  <c r="A3361" i="19" s="1"/>
  <c r="A3362" i="19" s="1"/>
  <c r="A3363" i="19" s="1"/>
  <c r="A3364" i="19" s="1"/>
  <c r="A3365" i="19" s="1"/>
  <c r="A3366" i="19" s="1"/>
  <c r="A3367" i="19" s="1"/>
  <c r="A3368" i="19" s="1"/>
  <c r="A3369" i="19" s="1"/>
  <c r="A3370" i="19" s="1"/>
  <c r="A3371" i="19" s="1"/>
  <c r="A3372" i="19" s="1"/>
  <c r="A3373" i="19" s="1"/>
  <c r="A3374" i="19" s="1"/>
  <c r="A3375" i="19" s="1"/>
  <c r="A3376" i="19" s="1"/>
  <c r="A3377" i="19" s="1"/>
  <c r="A3378" i="19" s="1"/>
  <c r="A3379" i="19" s="1"/>
  <c r="A3380" i="19" s="1"/>
  <c r="A3381" i="19" s="1"/>
  <c r="A3382" i="19" s="1"/>
  <c r="A3383" i="19" s="1"/>
  <c r="A3384" i="19" s="1"/>
  <c r="A3385" i="19" s="1"/>
  <c r="A3386" i="19" s="1"/>
  <c r="A3387" i="19" s="1"/>
  <c r="A3388" i="19" s="1"/>
  <c r="A3389" i="19" s="1"/>
  <c r="A3390" i="19" s="1"/>
  <c r="A3391" i="19" s="1"/>
  <c r="A3392" i="19" s="1"/>
  <c r="A3393" i="19" s="1"/>
  <c r="A3394" i="19" s="1"/>
  <c r="A3395" i="19" s="1"/>
  <c r="A3396" i="19" s="1"/>
  <c r="A3397" i="19" s="1"/>
  <c r="A3398" i="19" s="1"/>
  <c r="A3399" i="19" s="1"/>
  <c r="A3400" i="19" s="1"/>
  <c r="A3401" i="19" s="1"/>
  <c r="A3402" i="19" s="1"/>
  <c r="A3403" i="19" s="1"/>
  <c r="A3404" i="19" s="1"/>
  <c r="A3405" i="19" s="1"/>
  <c r="A3406" i="19" s="1"/>
  <c r="A3407" i="19" s="1"/>
  <c r="A3408" i="19" s="1"/>
  <c r="A3409" i="19" s="1"/>
  <c r="A3410" i="19" s="1"/>
  <c r="A3411" i="19" s="1"/>
  <c r="A3412" i="19" s="1"/>
  <c r="A3413" i="19" s="1"/>
  <c r="A3414" i="19" s="1"/>
  <c r="A3415" i="19" s="1"/>
  <c r="A3416" i="19" s="1"/>
  <c r="A3417" i="19" s="1"/>
  <c r="A3418" i="19" s="1"/>
  <c r="A3419" i="19" s="1"/>
  <c r="A3420" i="19" s="1"/>
  <c r="A3421" i="19" s="1"/>
  <c r="A3422" i="19" s="1"/>
  <c r="A3423" i="19" s="1"/>
  <c r="A3424" i="19" s="1"/>
  <c r="A3425" i="19" s="1"/>
  <c r="A3426" i="19" s="1"/>
  <c r="A3427" i="19" s="1"/>
  <c r="A3428" i="19" s="1"/>
  <c r="A3429" i="19" s="1"/>
  <c r="A3430" i="19" s="1"/>
  <c r="A3431" i="19" s="1"/>
  <c r="A3432" i="19" s="1"/>
  <c r="A3433" i="19" s="1"/>
  <c r="A3434" i="19" s="1"/>
  <c r="A3435" i="19" s="1"/>
  <c r="A3436" i="19" s="1"/>
  <c r="A3437" i="19" s="1"/>
  <c r="A3438" i="19" s="1"/>
  <c r="A3439" i="19" s="1"/>
  <c r="A3440" i="19" s="1"/>
  <c r="A3441" i="19" s="1"/>
  <c r="A3442" i="19" s="1"/>
  <c r="A3443" i="19" s="1"/>
  <c r="A3444" i="19" s="1"/>
  <c r="A3445" i="19" s="1"/>
  <c r="A3446" i="19" s="1"/>
  <c r="A3447" i="19" s="1"/>
  <c r="A3448" i="19" s="1"/>
  <c r="A3449" i="19" s="1"/>
  <c r="A3450" i="19" s="1"/>
  <c r="A3451" i="19" s="1"/>
  <c r="A3452" i="19" s="1"/>
  <c r="A3453" i="19" s="1"/>
  <c r="A3454" i="19" s="1"/>
  <c r="A3455" i="19" s="1"/>
  <c r="A3456" i="19" s="1"/>
  <c r="A3457" i="19" s="1"/>
  <c r="A3458" i="19" s="1"/>
  <c r="A3459" i="19" s="1"/>
  <c r="A3460" i="19" s="1"/>
  <c r="A3461" i="19" s="1"/>
  <c r="A3462" i="19" s="1"/>
  <c r="A3463" i="19" s="1"/>
  <c r="A3464" i="19" s="1"/>
  <c r="A3465" i="19" s="1"/>
  <c r="A3466" i="19" s="1"/>
  <c r="A3467" i="19" s="1"/>
  <c r="A3468" i="19" s="1"/>
  <c r="A3469" i="19" s="1"/>
  <c r="A3470" i="19" s="1"/>
  <c r="A3471" i="19" s="1"/>
  <c r="A3472" i="19" s="1"/>
  <c r="A3473" i="19" s="1"/>
  <c r="A3474" i="19" s="1"/>
  <c r="A3475" i="19" s="1"/>
  <c r="A3476" i="19" s="1"/>
  <c r="A3477" i="19" s="1"/>
  <c r="A3478" i="19" s="1"/>
  <c r="A3479" i="19" s="1"/>
  <c r="A3480" i="19" s="1"/>
  <c r="A3481" i="19" s="1"/>
  <c r="A3482" i="19" s="1"/>
  <c r="A3483" i="19" s="1"/>
  <c r="A3484" i="19" s="1"/>
  <c r="A3485" i="19" s="1"/>
  <c r="A3486" i="19" s="1"/>
  <c r="A3487" i="19" s="1"/>
  <c r="A3488" i="19" s="1"/>
  <c r="A3489" i="19" s="1"/>
  <c r="A3490" i="19" s="1"/>
  <c r="A3491" i="19" s="1"/>
  <c r="A3492" i="19" s="1"/>
  <c r="A3493" i="19" s="1"/>
  <c r="A3494" i="19" s="1"/>
  <c r="A3495" i="19" s="1"/>
  <c r="A3496" i="19" s="1"/>
  <c r="A3497" i="19" s="1"/>
  <c r="A3498" i="19" s="1"/>
  <c r="A3499" i="19" s="1"/>
  <c r="A3500" i="19" s="1"/>
  <c r="A3501" i="19" s="1"/>
  <c r="A3502" i="19" s="1"/>
  <c r="A3503" i="19" s="1"/>
  <c r="A3504" i="19" s="1"/>
  <c r="A3505" i="19" s="1"/>
  <c r="A3506" i="19" s="1"/>
  <c r="A3507" i="19" s="1"/>
  <c r="A3508" i="19" s="1"/>
  <c r="A3509" i="19" s="1"/>
  <c r="A3510" i="19" s="1"/>
  <c r="A3511" i="19" s="1"/>
  <c r="A3512" i="19" s="1"/>
  <c r="A3513" i="19" s="1"/>
  <c r="A3514" i="19" s="1"/>
  <c r="A3515" i="19" s="1"/>
  <c r="A3516" i="19" s="1"/>
  <c r="A3517" i="19" s="1"/>
  <c r="A3518" i="19" s="1"/>
  <c r="A3519" i="19" s="1"/>
  <c r="A3520" i="19" s="1"/>
  <c r="A3521" i="19" s="1"/>
  <c r="A3522" i="19" s="1"/>
  <c r="A3523" i="19" s="1"/>
  <c r="A3524" i="19" s="1"/>
  <c r="A3525" i="19" s="1"/>
  <c r="A3526" i="19" s="1"/>
  <c r="A3527" i="19" s="1"/>
  <c r="A3528" i="19" s="1"/>
  <c r="A3529" i="19" s="1"/>
  <c r="A3530" i="19" s="1"/>
  <c r="A3531" i="19" s="1"/>
  <c r="A3532" i="19" s="1"/>
  <c r="A3533" i="19" s="1"/>
  <c r="A3534" i="19" s="1"/>
  <c r="A3535" i="19" s="1"/>
  <c r="A3536" i="19" s="1"/>
  <c r="A3537" i="19" s="1"/>
  <c r="A3538" i="19" s="1"/>
  <c r="A3539" i="19" s="1"/>
  <c r="A3540" i="19" s="1"/>
  <c r="A3541" i="19" s="1"/>
  <c r="A3542" i="19" s="1"/>
  <c r="A3543" i="19" s="1"/>
  <c r="A3544" i="19" s="1"/>
  <c r="A3545" i="19" s="1"/>
  <c r="A3546" i="19" s="1"/>
  <c r="A3547" i="19" s="1"/>
  <c r="A3548" i="19" s="1"/>
  <c r="A3549" i="19" s="1"/>
  <c r="A3550" i="19" s="1"/>
  <c r="A3551" i="19" s="1"/>
  <c r="A3552" i="19" s="1"/>
  <c r="A3553" i="19" s="1"/>
  <c r="A3554" i="19" s="1"/>
  <c r="A3555" i="19" s="1"/>
  <c r="A3556" i="19" s="1"/>
  <c r="A3557" i="19" s="1"/>
  <c r="A3558" i="19" s="1"/>
  <c r="A3559" i="19" s="1"/>
  <c r="A3560" i="19" s="1"/>
  <c r="A3561" i="19" s="1"/>
  <c r="A3562" i="19" s="1"/>
  <c r="A3563" i="19" s="1"/>
  <c r="A3564" i="19" s="1"/>
  <c r="A3565" i="19" s="1"/>
  <c r="A3566" i="19" s="1"/>
  <c r="A3567" i="19" s="1"/>
  <c r="A3568" i="19" s="1"/>
  <c r="A3569" i="19" s="1"/>
  <c r="A3570" i="19" s="1"/>
  <c r="A3571" i="19" s="1"/>
  <c r="A3572" i="19" s="1"/>
  <c r="A3573" i="19" s="1"/>
  <c r="A3574" i="19" s="1"/>
  <c r="A3575" i="19" s="1"/>
  <c r="A3576" i="19" s="1"/>
  <c r="A3577" i="19" s="1"/>
  <c r="A3578" i="19" s="1"/>
  <c r="A3579" i="19" s="1"/>
  <c r="A3580" i="19" s="1"/>
  <c r="A3581" i="19" s="1"/>
  <c r="A3582" i="19" s="1"/>
  <c r="A3583" i="19" s="1"/>
  <c r="A3584" i="19" s="1"/>
  <c r="A3585" i="19" s="1"/>
  <c r="A3586" i="19" s="1"/>
  <c r="A3587" i="19" s="1"/>
  <c r="A3588" i="19" s="1"/>
  <c r="A3589" i="19" s="1"/>
  <c r="A3590" i="19" s="1"/>
  <c r="A3591" i="19" s="1"/>
  <c r="A3592" i="19" s="1"/>
  <c r="A3593" i="19" s="1"/>
  <c r="A3594" i="19" s="1"/>
  <c r="A3595" i="19" s="1"/>
  <c r="A3596" i="19" s="1"/>
  <c r="A3597" i="19" s="1"/>
  <c r="A3598" i="19" s="1"/>
  <c r="A3599" i="19" s="1"/>
  <c r="A3600" i="19" s="1"/>
  <c r="A3601" i="19" s="1"/>
  <c r="A3602" i="19" s="1"/>
  <c r="A3603" i="19" s="1"/>
  <c r="A3604" i="19" s="1"/>
  <c r="A3605" i="19" s="1"/>
  <c r="A3606" i="19" s="1"/>
  <c r="A3607" i="19" s="1"/>
  <c r="A3608" i="19" s="1"/>
  <c r="A3609" i="19" s="1"/>
  <c r="A3610" i="19" s="1"/>
  <c r="A3611" i="19" s="1"/>
  <c r="A3612" i="19" s="1"/>
  <c r="A3613" i="19" s="1"/>
  <c r="A3614" i="19" s="1"/>
  <c r="A3615" i="19" s="1"/>
  <c r="A3616" i="19" s="1"/>
  <c r="A3617" i="19" s="1"/>
  <c r="A3618" i="19" s="1"/>
  <c r="A3619" i="19" s="1"/>
  <c r="A3620" i="19" s="1"/>
  <c r="A3621" i="19" s="1"/>
  <c r="A3622" i="19" s="1"/>
  <c r="A3623" i="19" s="1"/>
  <c r="A3624" i="19" s="1"/>
  <c r="A3625" i="19" s="1"/>
  <c r="A3626" i="19" s="1"/>
  <c r="A3627" i="19" s="1"/>
  <c r="A3628" i="19" s="1"/>
  <c r="A3629" i="19" s="1"/>
  <c r="A3630" i="19" s="1"/>
  <c r="A3631" i="19" s="1"/>
  <c r="A3632" i="19" s="1"/>
  <c r="A3633" i="19" s="1"/>
  <c r="A3634" i="19" s="1"/>
  <c r="A3635" i="19" s="1"/>
  <c r="A3636" i="19" s="1"/>
  <c r="A3637" i="19" s="1"/>
  <c r="A3638" i="19" s="1"/>
  <c r="A3639" i="19" s="1"/>
  <c r="A3640" i="19" s="1"/>
  <c r="A3641" i="19" s="1"/>
  <c r="A3642" i="19" s="1"/>
  <c r="A3643" i="19" s="1"/>
  <c r="A3644" i="19" s="1"/>
  <c r="A3645" i="19" s="1"/>
  <c r="A3646" i="19" s="1"/>
  <c r="A3647" i="19" s="1"/>
  <c r="A3648" i="19" s="1"/>
  <c r="A3649" i="19" s="1"/>
  <c r="A3650" i="19" s="1"/>
  <c r="A3651" i="19" s="1"/>
  <c r="A3652" i="19" s="1"/>
  <c r="A3653" i="19" s="1"/>
  <c r="A3654" i="19" s="1"/>
  <c r="A3655" i="19" s="1"/>
  <c r="A3656" i="19" s="1"/>
  <c r="A3657" i="19" s="1"/>
  <c r="A3658" i="19" s="1"/>
  <c r="A3659" i="19" s="1"/>
  <c r="A3660" i="19" s="1"/>
  <c r="A3661" i="19" s="1"/>
  <c r="A3662" i="19" s="1"/>
  <c r="A3663" i="19" s="1"/>
  <c r="A3664" i="19" s="1"/>
  <c r="A3665" i="19" s="1"/>
  <c r="A3666" i="19" s="1"/>
  <c r="A3667" i="19" s="1"/>
  <c r="A3668" i="19" s="1"/>
  <c r="A3669" i="19" s="1"/>
  <c r="A3670" i="19" s="1"/>
  <c r="A3671" i="19" s="1"/>
  <c r="A3672" i="19" s="1"/>
  <c r="A3673" i="19" s="1"/>
  <c r="A3674" i="19" s="1"/>
  <c r="A3675" i="19" s="1"/>
  <c r="A3676" i="19" s="1"/>
  <c r="A3677" i="19" s="1"/>
  <c r="A3678" i="19" s="1"/>
  <c r="A3679" i="19" s="1"/>
  <c r="A3680" i="19" s="1"/>
  <c r="A3681" i="19" s="1"/>
  <c r="A3682" i="19" s="1"/>
  <c r="A3683" i="19" s="1"/>
  <c r="A3684" i="19" s="1"/>
  <c r="A3685" i="19" s="1"/>
  <c r="A3686" i="19" s="1"/>
  <c r="A3687" i="19" s="1"/>
  <c r="A3688" i="19" s="1"/>
  <c r="A3689" i="19" s="1"/>
  <c r="A3690" i="19" s="1"/>
  <c r="A3691" i="19" s="1"/>
  <c r="A3692" i="19" s="1"/>
  <c r="A3693" i="19" s="1"/>
  <c r="A3694" i="19" s="1"/>
  <c r="A3695" i="19" s="1"/>
  <c r="A3696" i="19" s="1"/>
  <c r="A3697" i="19" s="1"/>
  <c r="A3698" i="19" s="1"/>
  <c r="A3699" i="19" s="1"/>
  <c r="A3700" i="19" s="1"/>
  <c r="A3701" i="19" s="1"/>
  <c r="A3702" i="19" s="1"/>
  <c r="A3703" i="19" s="1"/>
  <c r="A3704" i="19" s="1"/>
  <c r="A3705" i="19" s="1"/>
  <c r="A3706" i="19" s="1"/>
  <c r="A3707" i="19" s="1"/>
  <c r="A3708" i="19" s="1"/>
  <c r="A3709" i="19" s="1"/>
  <c r="A3710" i="19" s="1"/>
  <c r="A3711" i="19" s="1"/>
  <c r="A3712" i="19" s="1"/>
  <c r="A3713" i="19" s="1"/>
  <c r="A3714" i="19" s="1"/>
  <c r="A3715" i="19" s="1"/>
  <c r="A3716" i="19" s="1"/>
  <c r="A3717" i="19" s="1"/>
  <c r="A3718" i="19" s="1"/>
  <c r="A3719" i="19" s="1"/>
  <c r="A3720" i="19" s="1"/>
  <c r="A3721" i="19" s="1"/>
  <c r="A3722" i="19" s="1"/>
  <c r="A3723" i="19" s="1"/>
  <c r="A3724" i="19" s="1"/>
  <c r="A3725" i="19" s="1"/>
  <c r="A3726" i="19" s="1"/>
  <c r="A3727" i="19" s="1"/>
  <c r="A3728" i="19" s="1"/>
  <c r="A3729" i="19" s="1"/>
  <c r="A3730" i="19" s="1"/>
  <c r="A3731" i="19" s="1"/>
  <c r="A3732" i="19" s="1"/>
  <c r="A3733" i="19" s="1"/>
  <c r="A3734" i="19" s="1"/>
  <c r="A3735" i="19" s="1"/>
  <c r="A3736" i="19" s="1"/>
  <c r="A3737" i="19" s="1"/>
  <c r="A3738" i="19" s="1"/>
  <c r="A3739" i="19" s="1"/>
  <c r="A3740" i="19" s="1"/>
  <c r="A3741" i="19" s="1"/>
  <c r="A3742" i="19" s="1"/>
  <c r="A3743" i="19" s="1"/>
  <c r="A3744" i="19" s="1"/>
  <c r="A3745" i="19" s="1"/>
  <c r="A3746" i="19" s="1"/>
  <c r="A3747" i="19" s="1"/>
  <c r="A3748" i="19" s="1"/>
  <c r="A3749" i="19" s="1"/>
  <c r="A3750" i="19" s="1"/>
  <c r="A3751" i="19" s="1"/>
  <c r="A3752" i="19" s="1"/>
  <c r="A3753" i="19" s="1"/>
  <c r="A3754" i="19" s="1"/>
  <c r="A3755" i="19" s="1"/>
  <c r="A3756" i="19" s="1"/>
  <c r="A3757" i="19" s="1"/>
  <c r="A3758" i="19" s="1"/>
  <c r="A3759" i="19" s="1"/>
  <c r="A3760" i="19" s="1"/>
  <c r="A3761" i="19" s="1"/>
  <c r="A3762" i="19" s="1"/>
  <c r="A3763" i="19" s="1"/>
  <c r="A3764" i="19" s="1"/>
  <c r="A3765" i="19" s="1"/>
  <c r="A3766" i="19" s="1"/>
  <c r="A3767" i="19" s="1"/>
  <c r="A3768" i="19" s="1"/>
  <c r="A3769" i="19" s="1"/>
  <c r="A3770" i="19" s="1"/>
  <c r="A3771" i="19" s="1"/>
  <c r="A3772" i="19" s="1"/>
  <c r="A3773" i="19" s="1"/>
  <c r="A3774" i="19" s="1"/>
  <c r="A3775" i="19" s="1"/>
  <c r="A3776" i="19" s="1"/>
  <c r="A3777" i="19" s="1"/>
  <c r="A3778" i="19" s="1"/>
  <c r="A3779" i="19" s="1"/>
  <c r="A3780" i="19" s="1"/>
  <c r="A3781" i="19" s="1"/>
  <c r="A3782" i="19" s="1"/>
  <c r="A3783" i="19" s="1"/>
  <c r="A3784" i="19" s="1"/>
  <c r="A3785" i="19" s="1"/>
  <c r="A3786" i="19" s="1"/>
  <c r="A3787" i="19" s="1"/>
  <c r="A3788" i="19" s="1"/>
  <c r="A3789" i="19" s="1"/>
  <c r="A3790" i="19" s="1"/>
  <c r="A3791" i="19" s="1"/>
  <c r="A3792" i="19" s="1"/>
  <c r="A3793" i="19" s="1"/>
  <c r="A3794" i="19" s="1"/>
  <c r="A3795" i="19" s="1"/>
  <c r="A3796" i="19" s="1"/>
  <c r="A3797" i="19" s="1"/>
  <c r="A3798" i="19" s="1"/>
  <c r="A3799" i="19" s="1"/>
  <c r="A3800" i="19" s="1"/>
  <c r="A3801" i="19" s="1"/>
  <c r="A3802" i="19" s="1"/>
  <c r="A3803" i="19" s="1"/>
  <c r="A3804" i="19" s="1"/>
  <c r="A3805" i="19" s="1"/>
  <c r="A3806" i="19" s="1"/>
  <c r="A3807" i="19" s="1"/>
  <c r="A3808" i="19" s="1"/>
  <c r="A3809" i="19" s="1"/>
  <c r="A3810" i="19" s="1"/>
  <c r="A3811" i="19" s="1"/>
  <c r="A3812" i="19" s="1"/>
  <c r="A3813" i="19" s="1"/>
  <c r="A3814" i="19" s="1"/>
  <c r="A3815" i="19" s="1"/>
  <c r="A3816" i="19" s="1"/>
  <c r="A3817" i="19" s="1"/>
  <c r="A3818" i="19" s="1"/>
  <c r="A3819" i="19" s="1"/>
  <c r="A3820" i="19" s="1"/>
  <c r="A3821" i="19" s="1"/>
  <c r="A3822" i="19" s="1"/>
  <c r="A3823" i="19" s="1"/>
  <c r="A3824" i="19" s="1"/>
  <c r="A3825" i="19" s="1"/>
  <c r="A3826" i="19" s="1"/>
  <c r="A3827" i="19" s="1"/>
  <c r="A3828" i="19" s="1"/>
  <c r="A3829" i="19" s="1"/>
  <c r="A3830" i="19" s="1"/>
  <c r="A3831" i="19" s="1"/>
  <c r="A3832" i="19" s="1"/>
  <c r="A3833" i="19" s="1"/>
  <c r="A3834" i="19" s="1"/>
  <c r="A3835" i="19" s="1"/>
  <c r="A3836" i="19" s="1"/>
  <c r="A3837" i="19" s="1"/>
  <c r="A3838" i="19" s="1"/>
  <c r="A3839" i="19" s="1"/>
  <c r="A3840" i="19" s="1"/>
  <c r="A3841" i="19" s="1"/>
  <c r="A3842" i="19" s="1"/>
  <c r="A3843" i="19" s="1"/>
  <c r="A3844" i="19" s="1"/>
  <c r="A3845" i="19" s="1"/>
  <c r="A3846" i="19" s="1"/>
  <c r="A3847" i="19" s="1"/>
  <c r="A3848" i="19" s="1"/>
  <c r="A3849" i="19" s="1"/>
  <c r="A3850" i="19" s="1"/>
  <c r="A3851" i="19" s="1"/>
  <c r="A3852" i="19" s="1"/>
  <c r="A3853" i="19" s="1"/>
  <c r="A3854" i="19" s="1"/>
  <c r="A3855" i="19" s="1"/>
  <c r="A3856" i="19" s="1"/>
  <c r="A3857" i="19" s="1"/>
  <c r="A3858" i="19" s="1"/>
  <c r="A3859" i="19" s="1"/>
  <c r="A3860" i="19" s="1"/>
  <c r="A3861" i="19" s="1"/>
  <c r="A3862" i="19" s="1"/>
  <c r="A3863" i="19" s="1"/>
  <c r="A3864" i="19" s="1"/>
  <c r="A3865" i="19" s="1"/>
  <c r="A3866" i="19" s="1"/>
  <c r="A3867" i="19" s="1"/>
  <c r="A3868" i="19" s="1"/>
  <c r="A3869" i="19" s="1"/>
  <c r="A3870" i="19" s="1"/>
  <c r="A3871" i="19" s="1"/>
  <c r="A3872" i="19" s="1"/>
  <c r="A3873" i="19" s="1"/>
  <c r="A3874" i="19" s="1"/>
  <c r="A3875" i="19" s="1"/>
  <c r="A3876" i="19" s="1"/>
  <c r="A3877" i="19" s="1"/>
  <c r="A3878" i="19" s="1"/>
  <c r="A3879" i="19" s="1"/>
  <c r="A3880" i="19" s="1"/>
  <c r="A3881" i="19" s="1"/>
  <c r="A3882" i="19" s="1"/>
  <c r="A3883" i="19" s="1"/>
  <c r="A3884" i="19" s="1"/>
  <c r="A3885" i="19" s="1"/>
  <c r="A3886" i="19" s="1"/>
  <c r="A3887" i="19" s="1"/>
  <c r="A3888" i="19" s="1"/>
  <c r="A3889" i="19" s="1"/>
  <c r="A3890" i="19" s="1"/>
  <c r="A3891" i="19" s="1"/>
  <c r="A3892" i="19" s="1"/>
  <c r="A3893" i="19" s="1"/>
  <c r="A3894" i="19" s="1"/>
  <c r="A3895" i="19" s="1"/>
  <c r="A3896" i="19" s="1"/>
  <c r="A3897" i="19" s="1"/>
  <c r="A3898" i="19" s="1"/>
  <c r="A3899" i="19" s="1"/>
  <c r="A3900" i="19" s="1"/>
  <c r="A3901" i="19" s="1"/>
  <c r="A3902" i="19" s="1"/>
  <c r="A3903" i="19" s="1"/>
  <c r="A3904" i="19" s="1"/>
  <c r="A3905" i="19" s="1"/>
  <c r="A3906" i="19" s="1"/>
  <c r="A3907" i="19" s="1"/>
  <c r="A3908" i="19" s="1"/>
  <c r="A3909" i="19" s="1"/>
  <c r="A3910" i="19" s="1"/>
  <c r="A3911" i="19" s="1"/>
  <c r="A3912" i="19" s="1"/>
  <c r="A3913" i="19" s="1"/>
  <c r="A3914" i="19" s="1"/>
  <c r="A3915" i="19" s="1"/>
  <c r="A3916" i="19" s="1"/>
  <c r="A3917" i="19" s="1"/>
  <c r="A3918" i="19" s="1"/>
  <c r="A3919" i="19" s="1"/>
  <c r="A3920" i="19" s="1"/>
  <c r="A3921" i="19" s="1"/>
  <c r="A3922" i="19" s="1"/>
  <c r="A3923" i="19" s="1"/>
  <c r="A3924" i="19" s="1"/>
  <c r="A3925" i="19" s="1"/>
  <c r="A3926" i="19" s="1"/>
  <c r="A3927" i="19" s="1"/>
  <c r="A3928" i="19" s="1"/>
  <c r="A3929" i="19" s="1"/>
  <c r="A3930" i="19" s="1"/>
  <c r="A3931" i="19" s="1"/>
  <c r="A3932" i="19" s="1"/>
  <c r="A3933" i="19" s="1"/>
  <c r="A3934" i="19" s="1"/>
  <c r="A3935" i="19" s="1"/>
  <c r="A3936" i="19" s="1"/>
  <c r="A3937" i="19" s="1"/>
  <c r="A3938" i="19" s="1"/>
  <c r="A3939" i="19" s="1"/>
  <c r="A3940" i="19" s="1"/>
  <c r="A3941" i="19" s="1"/>
  <c r="A3942" i="19" s="1"/>
  <c r="A3943" i="19" s="1"/>
  <c r="A3944" i="19" s="1"/>
  <c r="A3945" i="19" s="1"/>
  <c r="A3946" i="19" s="1"/>
  <c r="A3947" i="19" s="1"/>
  <c r="A3948" i="19" s="1"/>
  <c r="A3949" i="19" s="1"/>
  <c r="A3950" i="19" s="1"/>
  <c r="A3951" i="19" s="1"/>
  <c r="A3952" i="19" s="1"/>
  <c r="A3953" i="19" s="1"/>
  <c r="A3954" i="19" s="1"/>
  <c r="A3955" i="19" s="1"/>
  <c r="A3956" i="19" s="1"/>
  <c r="A3957" i="19" s="1"/>
  <c r="A3958" i="19" s="1"/>
  <c r="A3959" i="19" s="1"/>
  <c r="A3960" i="19" s="1"/>
  <c r="A3961" i="19" s="1"/>
  <c r="A3962" i="19" s="1"/>
  <c r="A3963" i="19" s="1"/>
  <c r="A3964" i="19" s="1"/>
  <c r="A3965" i="19" s="1"/>
  <c r="A3966" i="19" s="1"/>
  <c r="A3967" i="19" s="1"/>
  <c r="A3968" i="19" s="1"/>
  <c r="A3969" i="19" s="1"/>
  <c r="A3970" i="19" s="1"/>
  <c r="A3971" i="19" s="1"/>
  <c r="A3972" i="19" s="1"/>
  <c r="A3973" i="19" s="1"/>
  <c r="A3974" i="19" s="1"/>
  <c r="A3975" i="19" s="1"/>
  <c r="A3976" i="19" s="1"/>
  <c r="A3977" i="19" s="1"/>
  <c r="A3978" i="19" s="1"/>
  <c r="A3979" i="19" s="1"/>
  <c r="A3980" i="19" s="1"/>
  <c r="A3981" i="19" s="1"/>
  <c r="A3982" i="19" s="1"/>
  <c r="A3983" i="19" s="1"/>
  <c r="A3984" i="19" s="1"/>
  <c r="A3985" i="19" s="1"/>
  <c r="A3986" i="19" s="1"/>
  <c r="A3987" i="19" s="1"/>
  <c r="A3988" i="19" s="1"/>
  <c r="A3989" i="19" s="1"/>
  <c r="A3990" i="19" s="1"/>
  <c r="A3991" i="19" s="1"/>
  <c r="A3992" i="19" s="1"/>
  <c r="A3993" i="19" s="1"/>
  <c r="A3994" i="19" s="1"/>
  <c r="A3995" i="19" s="1"/>
  <c r="A3996" i="19" s="1"/>
  <c r="A3997" i="19" s="1"/>
  <c r="A3998" i="19" s="1"/>
  <c r="A3999" i="19" s="1"/>
  <c r="A4000" i="19" s="1"/>
  <c r="A4001" i="19" s="1"/>
  <c r="A4002" i="19" s="1"/>
  <c r="A4003" i="19" s="1"/>
  <c r="A4004" i="19" s="1"/>
  <c r="A4005" i="19" s="1"/>
  <c r="A4006" i="19" s="1"/>
  <c r="A4007" i="19" s="1"/>
  <c r="A4008" i="19" s="1"/>
  <c r="A4009" i="19" s="1"/>
  <c r="A4010" i="19" s="1"/>
  <c r="A4011" i="19" s="1"/>
  <c r="A4012" i="19" s="1"/>
  <c r="A4013" i="19" s="1"/>
  <c r="A4014" i="19" s="1"/>
  <c r="A4015" i="19" s="1"/>
  <c r="A4016" i="19" s="1"/>
  <c r="A4017" i="19" s="1"/>
  <c r="A4018" i="19" s="1"/>
  <c r="A4019" i="19" s="1"/>
  <c r="A4020" i="19" s="1"/>
  <c r="A4021" i="19" s="1"/>
  <c r="A4022" i="19" s="1"/>
  <c r="A4023" i="19" s="1"/>
  <c r="A4024" i="19" s="1"/>
  <c r="A4025" i="19" s="1"/>
  <c r="A4026" i="19" s="1"/>
  <c r="A4027" i="19" s="1"/>
  <c r="A4028" i="19" s="1"/>
  <c r="A4029" i="19" s="1"/>
  <c r="A4030" i="19" s="1"/>
  <c r="A4031" i="19" s="1"/>
  <c r="A4032" i="19" s="1"/>
  <c r="A4033" i="19" s="1"/>
  <c r="A4034" i="19" s="1"/>
  <c r="A4035" i="19" s="1"/>
  <c r="A4036" i="19" s="1"/>
  <c r="A4037" i="19" s="1"/>
  <c r="A4038" i="19" s="1"/>
  <c r="A4039" i="19" s="1"/>
  <c r="A4040" i="19" s="1"/>
  <c r="A4041" i="19" s="1"/>
  <c r="A4042" i="19" s="1"/>
  <c r="A4043" i="19" s="1"/>
  <c r="A4044" i="19" s="1"/>
  <c r="A4045" i="19" s="1"/>
  <c r="A4046" i="19" s="1"/>
  <c r="A4047" i="19" s="1"/>
  <c r="A4048" i="19" s="1"/>
  <c r="A4049" i="19" s="1"/>
  <c r="A4050" i="19" s="1"/>
  <c r="A4051" i="19" s="1"/>
  <c r="A4052" i="19" s="1"/>
  <c r="A4053" i="19" s="1"/>
  <c r="A4054" i="19" s="1"/>
  <c r="A4055" i="19" s="1"/>
  <c r="A4056" i="19" s="1"/>
  <c r="A4057" i="19" s="1"/>
  <c r="A4058" i="19" s="1"/>
  <c r="A4059" i="19" s="1"/>
  <c r="A4060" i="19" s="1"/>
  <c r="A4061" i="19" s="1"/>
  <c r="A4062" i="19" s="1"/>
  <c r="A4063" i="19" s="1"/>
  <c r="A4064" i="19" s="1"/>
  <c r="A4065" i="19" s="1"/>
  <c r="A4066" i="19" s="1"/>
  <c r="A4067" i="19" s="1"/>
  <c r="A4068" i="19" s="1"/>
  <c r="A4069" i="19" s="1"/>
  <c r="A4070" i="19" s="1"/>
  <c r="A4071" i="19" s="1"/>
  <c r="A4072" i="19" s="1"/>
  <c r="A4073" i="19" s="1"/>
  <c r="A4074" i="19" s="1"/>
  <c r="A4075" i="19" s="1"/>
  <c r="A4076" i="19" s="1"/>
  <c r="A4077" i="19" s="1"/>
  <c r="A4078" i="19" s="1"/>
  <c r="A4079" i="19" s="1"/>
  <c r="A4080" i="19" s="1"/>
  <c r="A4081" i="19" s="1"/>
  <c r="A4082" i="19" s="1"/>
  <c r="A4083" i="19" s="1"/>
  <c r="A4084" i="19" s="1"/>
  <c r="A4085" i="19" s="1"/>
  <c r="A4086" i="19" s="1"/>
  <c r="A4087" i="19" s="1"/>
  <c r="A4088" i="19" s="1"/>
  <c r="A4089" i="19" s="1"/>
  <c r="A4090" i="19" s="1"/>
  <c r="A4091" i="19" s="1"/>
  <c r="A4092" i="19" s="1"/>
  <c r="A4093" i="19" s="1"/>
  <c r="A4094" i="19" s="1"/>
  <c r="A4095" i="19" s="1"/>
  <c r="A4096" i="19" s="1"/>
  <c r="A4097" i="19" s="1"/>
  <c r="A4098" i="19" s="1"/>
  <c r="A4099" i="19" s="1"/>
  <c r="A4100" i="19" s="1"/>
  <c r="A4101" i="19" s="1"/>
  <c r="A4102" i="19" s="1"/>
  <c r="A4103" i="19" s="1"/>
  <c r="A4104" i="19" s="1"/>
  <c r="A4105" i="19" s="1"/>
  <c r="A4106" i="19" s="1"/>
  <c r="A4107" i="19" s="1"/>
  <c r="A4108" i="19" s="1"/>
  <c r="A4109" i="19" s="1"/>
  <c r="A4110" i="19" s="1"/>
  <c r="A4111" i="19" s="1"/>
  <c r="A4112" i="19" s="1"/>
  <c r="A4113" i="19" s="1"/>
  <c r="A4114" i="19" s="1"/>
  <c r="A4115" i="19" s="1"/>
  <c r="A4116" i="19" s="1"/>
  <c r="A4117" i="19" s="1"/>
  <c r="A4118" i="19" s="1"/>
  <c r="A4119" i="19" s="1"/>
  <c r="A4120" i="19" s="1"/>
  <c r="A4121" i="19" s="1"/>
  <c r="A4122" i="19" s="1"/>
  <c r="A4123" i="19" s="1"/>
  <c r="A4124" i="19" s="1"/>
  <c r="A4125" i="19" s="1"/>
  <c r="A4126" i="19" s="1"/>
  <c r="A4127" i="19" s="1"/>
  <c r="A4128" i="19" s="1"/>
  <c r="A4129" i="19" s="1"/>
  <c r="A4130" i="19" s="1"/>
  <c r="A4131" i="19" s="1"/>
  <c r="A4132" i="19" s="1"/>
  <c r="A4133" i="19" s="1"/>
  <c r="A4134" i="19" s="1"/>
  <c r="A4135" i="19" s="1"/>
  <c r="A4136" i="19" s="1"/>
  <c r="A4137" i="19" s="1"/>
  <c r="A4138" i="19" s="1"/>
  <c r="A4139" i="19" s="1"/>
  <c r="A4140" i="19" s="1"/>
  <c r="A4141" i="19" s="1"/>
  <c r="A4142" i="19" s="1"/>
  <c r="A4143" i="19" s="1"/>
  <c r="A4144" i="19" s="1"/>
  <c r="A4145" i="19" s="1"/>
  <c r="A4146" i="19" s="1"/>
  <c r="A4147" i="19" s="1"/>
  <c r="A4148" i="19" s="1"/>
  <c r="A4149" i="19" s="1"/>
  <c r="A4150" i="19" s="1"/>
  <c r="A4151" i="19" s="1"/>
  <c r="A4152" i="19" s="1"/>
  <c r="A4153" i="19" s="1"/>
  <c r="A4154" i="19" s="1"/>
  <c r="A4155" i="19" s="1"/>
  <c r="A4156" i="19" s="1"/>
  <c r="A4157" i="19" s="1"/>
  <c r="A4158" i="19" s="1"/>
  <c r="A4159" i="19" s="1"/>
  <c r="A4160" i="19" s="1"/>
  <c r="A4161" i="19" s="1"/>
  <c r="A4162" i="19" s="1"/>
  <c r="A4163" i="19" s="1"/>
  <c r="A4164" i="19" s="1"/>
  <c r="A4165" i="19" s="1"/>
  <c r="A4166" i="19" s="1"/>
  <c r="A4167" i="19" s="1"/>
  <c r="A4168" i="19" s="1"/>
  <c r="A4169" i="19" s="1"/>
  <c r="A4170" i="19" s="1"/>
  <c r="A4171" i="19" s="1"/>
  <c r="A4172" i="19" s="1"/>
  <c r="A4173" i="19" s="1"/>
  <c r="A4174" i="19" s="1"/>
  <c r="A4175" i="19" s="1"/>
  <c r="A4176" i="19" s="1"/>
  <c r="A4177" i="19" s="1"/>
  <c r="A4178" i="19" s="1"/>
  <c r="A4179" i="19" s="1"/>
  <c r="A4180" i="19" s="1"/>
  <c r="A4181" i="19" s="1"/>
  <c r="A4182" i="19" s="1"/>
  <c r="A4183" i="19" s="1"/>
  <c r="A4184" i="19" s="1"/>
  <c r="A4185" i="19" s="1"/>
  <c r="A4186" i="19" s="1"/>
  <c r="A4187" i="19" s="1"/>
  <c r="A4188" i="19" s="1"/>
  <c r="A4189" i="19" s="1"/>
  <c r="A4190" i="19" s="1"/>
  <c r="A4191" i="19" s="1"/>
  <c r="A4192" i="19" s="1"/>
  <c r="A4193" i="19" s="1"/>
  <c r="A4194" i="19" s="1"/>
  <c r="A4195" i="19" s="1"/>
  <c r="A4196" i="19" s="1"/>
  <c r="A4197" i="19" s="1"/>
  <c r="A4198" i="19" s="1"/>
  <c r="A4199" i="19" s="1"/>
  <c r="A4200" i="19" s="1"/>
  <c r="A4201" i="19" s="1"/>
  <c r="A4202" i="19" s="1"/>
  <c r="A4203" i="19" s="1"/>
  <c r="A4204" i="19" s="1"/>
  <c r="A4205" i="19" s="1"/>
  <c r="A4206" i="19" s="1"/>
  <c r="A4207" i="19" s="1"/>
  <c r="A4208" i="19" s="1"/>
  <c r="A4209" i="19" s="1"/>
  <c r="A4210" i="19" s="1"/>
  <c r="A4211" i="19" s="1"/>
  <c r="A4212" i="19" s="1"/>
  <c r="A4213" i="19" s="1"/>
  <c r="A4214" i="19" s="1"/>
  <c r="A4215" i="19" s="1"/>
  <c r="A4216" i="19" s="1"/>
  <c r="A4217" i="19" s="1"/>
  <c r="A4218" i="19" s="1"/>
  <c r="A4219" i="19" s="1"/>
  <c r="A4220" i="19" s="1"/>
  <c r="A4221" i="19" s="1"/>
  <c r="A4222" i="19" s="1"/>
  <c r="A4223" i="19" s="1"/>
  <c r="A4224" i="19" s="1"/>
  <c r="A4225" i="19" s="1"/>
  <c r="A4226" i="19" s="1"/>
  <c r="A4227" i="19" s="1"/>
  <c r="A4228" i="19" s="1"/>
  <c r="A4229" i="19" s="1"/>
  <c r="A4230" i="19" s="1"/>
  <c r="A4231" i="19" s="1"/>
  <c r="A4232" i="19" s="1"/>
  <c r="A4233" i="19" s="1"/>
  <c r="A4234" i="19" s="1"/>
  <c r="A4235" i="19" s="1"/>
  <c r="A4236" i="19" s="1"/>
  <c r="A4237" i="19" s="1"/>
  <c r="A4238" i="19" s="1"/>
  <c r="A4239" i="19" s="1"/>
  <c r="A4240" i="19" s="1"/>
  <c r="A4241" i="19" s="1"/>
  <c r="A4242" i="19" s="1"/>
  <c r="A4243" i="19" s="1"/>
  <c r="A4244" i="19" s="1"/>
  <c r="A4245" i="19" s="1"/>
  <c r="A4246" i="19" s="1"/>
  <c r="A4247" i="19" s="1"/>
  <c r="A4248" i="19" s="1"/>
  <c r="A4249" i="19" s="1"/>
  <c r="A4250" i="19" s="1"/>
  <c r="A4251" i="19" s="1"/>
  <c r="A4252" i="19" s="1"/>
  <c r="A4253" i="19" s="1"/>
  <c r="A4254" i="19" s="1"/>
  <c r="A4255" i="19" s="1"/>
  <c r="A4256" i="19" s="1"/>
  <c r="A4257" i="19" s="1"/>
  <c r="A4258" i="19" s="1"/>
  <c r="A4259" i="19" s="1"/>
  <c r="A4260" i="19" s="1"/>
  <c r="A4261" i="19" s="1"/>
  <c r="A4262" i="19" s="1"/>
  <c r="A4263" i="19" s="1"/>
  <c r="A4264" i="19" s="1"/>
  <c r="A4265" i="19" s="1"/>
  <c r="A4266" i="19" s="1"/>
  <c r="A4267" i="19" s="1"/>
  <c r="A4268" i="19" s="1"/>
  <c r="A4269" i="19" s="1"/>
  <c r="A4270" i="19" s="1"/>
  <c r="A4271" i="19" s="1"/>
  <c r="A4272" i="19" s="1"/>
  <c r="A4273" i="19" s="1"/>
  <c r="A4274" i="19" s="1"/>
  <c r="A4275" i="19" s="1"/>
  <c r="A4276" i="19" s="1"/>
  <c r="A4277" i="19" s="1"/>
  <c r="A4278" i="19" s="1"/>
  <c r="A4279" i="19" s="1"/>
  <c r="A4280" i="19" s="1"/>
  <c r="A4281" i="19" s="1"/>
  <c r="A4282" i="19" s="1"/>
  <c r="A4283" i="19" s="1"/>
  <c r="A4284" i="19" s="1"/>
  <c r="A4285" i="19" s="1"/>
  <c r="A4286" i="19" s="1"/>
  <c r="A4287" i="19" s="1"/>
  <c r="A4288" i="19" s="1"/>
  <c r="A4289" i="19" s="1"/>
  <c r="A4290" i="19" s="1"/>
  <c r="A4291" i="19" s="1"/>
  <c r="A4292" i="19" s="1"/>
  <c r="A4293" i="19" s="1"/>
  <c r="A4294" i="19" s="1"/>
  <c r="A4295" i="19" s="1"/>
  <c r="A4296" i="19" s="1"/>
  <c r="A4297" i="19" s="1"/>
  <c r="A4298" i="19" s="1"/>
  <c r="A4299" i="19" s="1"/>
  <c r="A4300" i="19" s="1"/>
  <c r="A4301" i="19" s="1"/>
  <c r="A4302" i="19" s="1"/>
  <c r="A4303" i="19" s="1"/>
  <c r="A4304" i="19" s="1"/>
  <c r="A4305" i="19" s="1"/>
  <c r="A4306" i="19" s="1"/>
  <c r="A4307" i="19" s="1"/>
  <c r="A4308" i="19" s="1"/>
  <c r="A4309" i="19" s="1"/>
  <c r="A4310" i="19" s="1"/>
  <c r="A4311" i="19" s="1"/>
  <c r="A4312" i="19" s="1"/>
  <c r="A4313" i="19" s="1"/>
  <c r="A4314" i="19" s="1"/>
  <c r="A4315" i="19" s="1"/>
  <c r="A4316" i="19" s="1"/>
  <c r="A4317" i="19" s="1"/>
  <c r="A4318" i="19" s="1"/>
  <c r="A4319" i="19" s="1"/>
  <c r="A4320" i="19" s="1"/>
  <c r="A4321" i="19" s="1"/>
  <c r="A4322" i="19" s="1"/>
  <c r="A4323" i="19" s="1"/>
  <c r="A4324" i="19" s="1"/>
  <c r="A4325" i="19" s="1"/>
  <c r="A4326" i="19" s="1"/>
  <c r="A4327" i="19" s="1"/>
  <c r="A4328" i="19" s="1"/>
  <c r="A4329" i="19" s="1"/>
  <c r="A4330" i="19" s="1"/>
  <c r="A4331" i="19" s="1"/>
  <c r="A4332" i="19" s="1"/>
  <c r="A4333" i="19" s="1"/>
  <c r="A4334" i="19" s="1"/>
  <c r="A4335" i="19" s="1"/>
  <c r="A4336" i="19" s="1"/>
  <c r="A4337" i="19" s="1"/>
  <c r="A4338" i="19" s="1"/>
  <c r="A4339" i="19" s="1"/>
  <c r="A4340" i="19" s="1"/>
  <c r="A4341" i="19" s="1"/>
  <c r="A4342" i="19" s="1"/>
  <c r="A4343" i="19" s="1"/>
  <c r="A4344" i="19" s="1"/>
  <c r="A4345" i="19" s="1"/>
  <c r="A4346" i="19" s="1"/>
  <c r="A4347" i="19" s="1"/>
  <c r="A4348" i="19" s="1"/>
  <c r="A4349" i="19" s="1"/>
  <c r="A4350" i="19" s="1"/>
  <c r="A4351" i="19" s="1"/>
  <c r="A4352" i="19" s="1"/>
  <c r="A4353" i="19" s="1"/>
  <c r="A4354" i="19" s="1"/>
  <c r="A4355" i="19" s="1"/>
  <c r="A4356" i="19" s="1"/>
  <c r="A4357" i="19" s="1"/>
  <c r="A4358" i="19" s="1"/>
  <c r="A4359" i="19" s="1"/>
  <c r="A4360" i="19" s="1"/>
  <c r="A4361" i="19" s="1"/>
  <c r="A4362" i="19" s="1"/>
  <c r="A4363" i="19" s="1"/>
  <c r="A4364" i="19" s="1"/>
  <c r="A4365" i="19" s="1"/>
  <c r="A4366" i="19" s="1"/>
  <c r="A4367" i="19" s="1"/>
  <c r="A4368" i="19" s="1"/>
  <c r="A4369" i="19" s="1"/>
  <c r="A4370" i="19" s="1"/>
  <c r="A4371" i="19" s="1"/>
  <c r="A4372" i="19" s="1"/>
  <c r="A4373" i="19" s="1"/>
  <c r="A4374" i="19" s="1"/>
  <c r="A4375" i="19" s="1"/>
  <c r="A4376" i="19" s="1"/>
  <c r="A4377" i="19" s="1"/>
  <c r="A4378" i="19" s="1"/>
  <c r="A4379" i="19" s="1"/>
  <c r="A4380" i="19" s="1"/>
  <c r="A4381" i="19" s="1"/>
  <c r="A4382" i="19" s="1"/>
  <c r="A4383" i="19" s="1"/>
  <c r="A4384" i="19" s="1"/>
  <c r="A4385" i="19" s="1"/>
  <c r="A4386" i="19" s="1"/>
  <c r="A4387" i="19" s="1"/>
  <c r="A4388" i="19" s="1"/>
  <c r="A4389" i="19" s="1"/>
  <c r="A4390" i="19" s="1"/>
  <c r="A4391" i="19" s="1"/>
  <c r="A4392" i="19" s="1"/>
  <c r="A4393" i="19" s="1"/>
  <c r="A4394" i="19" s="1"/>
  <c r="A4395" i="19" s="1"/>
  <c r="A4396" i="19" s="1"/>
  <c r="A4397" i="19" s="1"/>
  <c r="A4398" i="19" s="1"/>
  <c r="A4399" i="19" s="1"/>
  <c r="A4400" i="19" s="1"/>
  <c r="A4401" i="19" s="1"/>
  <c r="A4402" i="19" s="1"/>
  <c r="A4403" i="19" s="1"/>
  <c r="A4404" i="19" s="1"/>
  <c r="A4405" i="19" s="1"/>
  <c r="A4406" i="19" s="1"/>
  <c r="A4407" i="19" s="1"/>
  <c r="A4408" i="19" s="1"/>
  <c r="A4409" i="19" s="1"/>
  <c r="A4410" i="19" s="1"/>
  <c r="A4411" i="19" s="1"/>
  <c r="A4412" i="19" s="1"/>
  <c r="A4413" i="19" s="1"/>
  <c r="A4414" i="19" s="1"/>
  <c r="A4415" i="19" s="1"/>
  <c r="A4416" i="19" s="1"/>
  <c r="A4417" i="19" s="1"/>
  <c r="A4418" i="19" s="1"/>
  <c r="A4419" i="19" s="1"/>
  <c r="A4420" i="19" s="1"/>
  <c r="A4421" i="19" s="1"/>
  <c r="A4422" i="19" s="1"/>
  <c r="A4423" i="19" s="1"/>
  <c r="A4424" i="19" s="1"/>
  <c r="A4425" i="19" s="1"/>
  <c r="A4426" i="19" s="1"/>
  <c r="A4427" i="19" s="1"/>
  <c r="A4428" i="19" s="1"/>
  <c r="A4429" i="19" s="1"/>
  <c r="A4430" i="19" s="1"/>
  <c r="A4431" i="19" s="1"/>
  <c r="A4432" i="19" s="1"/>
  <c r="A4433" i="19" s="1"/>
  <c r="A4434" i="19" s="1"/>
  <c r="A4435" i="19" s="1"/>
  <c r="A4436" i="19" s="1"/>
  <c r="A4437" i="19" s="1"/>
  <c r="A4438" i="19" s="1"/>
  <c r="A4439" i="19" s="1"/>
  <c r="A4440" i="19" s="1"/>
  <c r="A4441" i="19" s="1"/>
  <c r="A4442" i="19" s="1"/>
  <c r="A4443" i="19" s="1"/>
  <c r="A4444" i="19" s="1"/>
  <c r="A4445" i="19" s="1"/>
  <c r="A4446" i="19" s="1"/>
  <c r="A4447" i="19" s="1"/>
  <c r="A4448" i="19" s="1"/>
  <c r="A4449" i="19" s="1"/>
  <c r="A4450" i="19" s="1"/>
  <c r="A4451" i="19" s="1"/>
  <c r="A4452" i="19" s="1"/>
  <c r="A4453" i="19" s="1"/>
  <c r="A4454" i="19" s="1"/>
  <c r="A4455" i="19" s="1"/>
  <c r="A4456" i="19" s="1"/>
  <c r="A4457" i="19" s="1"/>
  <c r="A4458" i="19" s="1"/>
  <c r="A4459" i="19" s="1"/>
  <c r="A4460" i="19" s="1"/>
  <c r="A4461" i="19" s="1"/>
  <c r="A4462" i="19" s="1"/>
  <c r="A4463" i="19" s="1"/>
  <c r="A4464" i="19" s="1"/>
  <c r="A4465" i="19" s="1"/>
  <c r="A4466" i="19" s="1"/>
  <c r="A4467" i="19" s="1"/>
  <c r="A4468" i="19" s="1"/>
  <c r="A4469" i="19" s="1"/>
  <c r="A4470" i="19" s="1"/>
  <c r="A4471" i="19" s="1"/>
  <c r="A4472" i="19" s="1"/>
  <c r="A4473" i="19" s="1"/>
  <c r="A4474" i="19" s="1"/>
  <c r="A4475" i="19" s="1"/>
  <c r="A4476" i="19" s="1"/>
  <c r="A4477" i="19" s="1"/>
  <c r="A4478" i="19" s="1"/>
  <c r="A4479" i="19" s="1"/>
  <c r="A4480" i="19" s="1"/>
  <c r="A4481" i="19" s="1"/>
  <c r="A4482" i="19" s="1"/>
  <c r="A4483" i="19" s="1"/>
  <c r="A4484" i="19" s="1"/>
  <c r="A4485" i="19" s="1"/>
  <c r="A4486" i="19" s="1"/>
  <c r="A4487" i="19" s="1"/>
  <c r="A4488" i="19" s="1"/>
  <c r="A4489" i="19" s="1"/>
  <c r="A4490" i="19" s="1"/>
  <c r="A4491" i="19" s="1"/>
  <c r="A4492" i="19" s="1"/>
  <c r="A4493" i="19" s="1"/>
  <c r="A4494" i="19" s="1"/>
  <c r="A4495" i="19" s="1"/>
  <c r="A4496" i="19" s="1"/>
  <c r="A4497" i="19" s="1"/>
  <c r="A4498" i="19" s="1"/>
  <c r="A4499" i="19" s="1"/>
  <c r="A4500" i="19" s="1"/>
  <c r="A4501" i="19" s="1"/>
  <c r="A4502" i="19" s="1"/>
  <c r="A4503" i="19" s="1"/>
  <c r="A4504" i="19" s="1"/>
  <c r="A4505" i="19" s="1"/>
  <c r="A4506" i="19" s="1"/>
  <c r="A4507" i="19" s="1"/>
  <c r="A4508" i="19" s="1"/>
  <c r="A4509" i="19" s="1"/>
  <c r="A4510" i="19" s="1"/>
  <c r="A4511" i="19" s="1"/>
  <c r="A4512" i="19" s="1"/>
  <c r="A4513" i="19" s="1"/>
  <c r="A4514" i="19" s="1"/>
  <c r="A4515" i="19" s="1"/>
  <c r="A4516" i="19" s="1"/>
  <c r="A4517" i="19" s="1"/>
  <c r="A4518" i="19" s="1"/>
  <c r="A4519" i="19" s="1"/>
  <c r="A4520" i="19" s="1"/>
  <c r="A4521" i="19" s="1"/>
  <c r="A4522" i="19" s="1"/>
  <c r="A4523" i="19" s="1"/>
  <c r="A4524" i="19" s="1"/>
  <c r="A4525" i="19" s="1"/>
  <c r="A4526" i="19" s="1"/>
  <c r="A4527" i="19" s="1"/>
  <c r="A4528" i="19" s="1"/>
  <c r="A4529" i="19" s="1"/>
  <c r="A4530" i="19" s="1"/>
  <c r="A4531" i="19" s="1"/>
  <c r="A4532" i="19" s="1"/>
  <c r="A4533" i="19" s="1"/>
  <c r="A4534" i="19" s="1"/>
  <c r="A4535" i="19" s="1"/>
  <c r="A4536" i="19" s="1"/>
  <c r="A4537" i="19" s="1"/>
  <c r="A4538" i="19" s="1"/>
  <c r="A4539" i="19" s="1"/>
  <c r="A4540" i="19" s="1"/>
  <c r="A4541" i="19" s="1"/>
  <c r="A4542" i="19" s="1"/>
  <c r="A4543" i="19" s="1"/>
  <c r="A4544" i="19" s="1"/>
  <c r="A4545" i="19" s="1"/>
  <c r="A4546" i="19" s="1"/>
  <c r="A4547" i="19" s="1"/>
  <c r="A4548" i="19" s="1"/>
  <c r="A4549" i="19" s="1"/>
  <c r="A4550" i="19" s="1"/>
  <c r="A4551" i="19" s="1"/>
  <c r="A4552" i="19" s="1"/>
  <c r="A4553" i="19" s="1"/>
  <c r="A4554" i="19" s="1"/>
  <c r="A4555" i="19" s="1"/>
  <c r="A4556" i="19" s="1"/>
  <c r="A4557" i="19" s="1"/>
  <c r="A4558" i="19" s="1"/>
  <c r="A4559" i="19" s="1"/>
  <c r="A4560" i="19" s="1"/>
  <c r="A4561" i="19" s="1"/>
  <c r="A4562" i="19" s="1"/>
  <c r="A4563" i="19" s="1"/>
  <c r="A4564" i="19" s="1"/>
  <c r="A4565" i="19" s="1"/>
  <c r="A4566" i="19" s="1"/>
  <c r="A4567" i="19" s="1"/>
  <c r="A4568" i="19" s="1"/>
  <c r="A4569" i="19" s="1"/>
  <c r="A4570" i="19" s="1"/>
  <c r="A4571" i="19" s="1"/>
  <c r="A4572" i="19" s="1"/>
  <c r="A4573" i="19" s="1"/>
  <c r="A4574" i="19" s="1"/>
  <c r="A4575" i="19" s="1"/>
  <c r="A4576" i="19" s="1"/>
  <c r="A4577" i="19" s="1"/>
  <c r="A4578" i="19" s="1"/>
  <c r="A4579" i="19" s="1"/>
  <c r="A4580" i="19" s="1"/>
  <c r="A4581" i="19" s="1"/>
  <c r="A4582" i="19" s="1"/>
  <c r="A4583" i="19" s="1"/>
  <c r="A4584" i="19" s="1"/>
  <c r="A4585" i="19" s="1"/>
  <c r="A4586" i="19" s="1"/>
  <c r="A4587" i="19" s="1"/>
  <c r="A4588" i="19" s="1"/>
  <c r="A4589" i="19" s="1"/>
  <c r="A4590" i="19" s="1"/>
  <c r="A4591" i="19" s="1"/>
  <c r="A4592" i="19" s="1"/>
  <c r="A4593" i="19" s="1"/>
  <c r="A4594" i="19" s="1"/>
  <c r="A4595" i="19" s="1"/>
  <c r="A4596" i="19" s="1"/>
  <c r="A4597" i="19" s="1"/>
  <c r="A4598" i="19" s="1"/>
  <c r="A4599" i="19" s="1"/>
  <c r="A4600" i="19" s="1"/>
  <c r="A4601" i="19" s="1"/>
  <c r="A4602" i="19" s="1"/>
  <c r="A4603" i="19" s="1"/>
  <c r="A4604" i="19" s="1"/>
  <c r="A4605" i="19" s="1"/>
  <c r="A4606" i="19" s="1"/>
  <c r="A4607" i="19" s="1"/>
  <c r="A4608" i="19" s="1"/>
  <c r="A4609" i="19" s="1"/>
  <c r="A4610" i="19" s="1"/>
  <c r="A4611" i="19" s="1"/>
  <c r="A4612" i="19" s="1"/>
  <c r="A4613" i="19" s="1"/>
  <c r="A4614" i="19" s="1"/>
  <c r="A4615" i="19" s="1"/>
  <c r="A4616" i="19" s="1"/>
  <c r="A4617" i="19" s="1"/>
  <c r="A4618" i="19" s="1"/>
  <c r="A4619" i="19" s="1"/>
  <c r="A4620" i="19" s="1"/>
  <c r="A4621" i="19" s="1"/>
  <c r="A4622" i="19" s="1"/>
  <c r="A4623" i="19" s="1"/>
  <c r="A4624" i="19" s="1"/>
  <c r="A4625" i="19" s="1"/>
  <c r="A4626" i="19" s="1"/>
  <c r="A4627" i="19" s="1"/>
  <c r="A4628" i="19" s="1"/>
  <c r="A4629" i="19" s="1"/>
  <c r="A4630" i="19" s="1"/>
  <c r="A4631" i="19" s="1"/>
  <c r="A4632" i="19" s="1"/>
  <c r="A4633" i="19" s="1"/>
  <c r="A4634" i="19" s="1"/>
  <c r="A4635" i="19" s="1"/>
  <c r="A4636" i="19" s="1"/>
  <c r="A4637" i="19" s="1"/>
  <c r="A4638" i="19" s="1"/>
  <c r="A4639" i="19" s="1"/>
  <c r="A4640" i="19" s="1"/>
  <c r="A4641" i="19" s="1"/>
  <c r="A4642" i="19" s="1"/>
  <c r="A4643" i="19" s="1"/>
  <c r="A4644" i="19" s="1"/>
  <c r="A4645" i="19" s="1"/>
  <c r="A4646" i="19" s="1"/>
  <c r="A4647" i="19" s="1"/>
  <c r="A4648" i="19" s="1"/>
  <c r="A4649" i="19" s="1"/>
  <c r="A4650" i="19" s="1"/>
  <c r="A4651" i="19" s="1"/>
  <c r="A4652" i="19" s="1"/>
  <c r="A4653" i="19" s="1"/>
  <c r="A4654" i="19" s="1"/>
  <c r="A4655" i="19" s="1"/>
  <c r="A4656" i="19" s="1"/>
  <c r="A4657" i="19" s="1"/>
  <c r="A4658" i="19" s="1"/>
  <c r="A4659" i="19" s="1"/>
  <c r="A4660" i="19" s="1"/>
  <c r="A4661" i="19" s="1"/>
  <c r="A4662" i="19" s="1"/>
  <c r="A4663" i="19" s="1"/>
  <c r="A4664" i="19" s="1"/>
  <c r="A4665" i="19" s="1"/>
  <c r="A4666" i="19" s="1"/>
  <c r="A4667" i="19" s="1"/>
  <c r="A4668" i="19" s="1"/>
  <c r="A4669" i="19" s="1"/>
  <c r="A4670" i="19" s="1"/>
  <c r="A4671" i="19" s="1"/>
  <c r="A4672" i="19" s="1"/>
  <c r="A4673" i="19" s="1"/>
  <c r="A4674" i="19" s="1"/>
  <c r="A4675" i="19" s="1"/>
  <c r="A4676" i="19" s="1"/>
  <c r="A4677" i="19" s="1"/>
  <c r="A4678" i="19" s="1"/>
  <c r="A4679" i="19" s="1"/>
  <c r="A4680" i="19" s="1"/>
  <c r="A4681" i="19" s="1"/>
  <c r="A4682" i="19" s="1"/>
  <c r="A4683" i="19" s="1"/>
  <c r="A4684" i="19" s="1"/>
  <c r="A4685" i="19" s="1"/>
  <c r="A4686" i="19" s="1"/>
  <c r="A4687" i="19" s="1"/>
  <c r="A4688" i="19" s="1"/>
  <c r="A4689" i="19" s="1"/>
  <c r="A4690" i="19" s="1"/>
  <c r="A4691" i="19" s="1"/>
  <c r="A4692" i="19" s="1"/>
  <c r="A4693" i="19" s="1"/>
  <c r="A4694" i="19" s="1"/>
  <c r="A4695" i="19" s="1"/>
  <c r="A4696" i="19" s="1"/>
  <c r="A4697" i="19" s="1"/>
  <c r="A4698" i="19" s="1"/>
  <c r="A4699" i="19" s="1"/>
  <c r="A4700" i="19" s="1"/>
  <c r="A4701" i="19" s="1"/>
  <c r="A4702" i="19" s="1"/>
  <c r="A4703" i="19" s="1"/>
  <c r="A4704" i="19" s="1"/>
  <c r="A4705" i="19" s="1"/>
  <c r="A4706" i="19" s="1"/>
  <c r="A4707" i="19" s="1"/>
  <c r="A4708" i="19" s="1"/>
  <c r="A4709" i="19" s="1"/>
  <c r="A4710" i="19" s="1"/>
  <c r="A4711" i="19" s="1"/>
  <c r="A4712" i="19" s="1"/>
  <c r="A4713" i="19" s="1"/>
  <c r="A4714" i="19" s="1"/>
  <c r="A4715" i="19" s="1"/>
  <c r="A4716" i="19" s="1"/>
  <c r="A4717" i="19" s="1"/>
  <c r="A4718" i="19" s="1"/>
  <c r="A4719" i="19" s="1"/>
  <c r="A4720" i="19" s="1"/>
  <c r="A4721" i="19" s="1"/>
  <c r="A4722" i="19" s="1"/>
  <c r="A4723" i="19" s="1"/>
  <c r="A4724" i="19" s="1"/>
  <c r="A4725" i="19" s="1"/>
  <c r="A4726" i="19" s="1"/>
  <c r="A4727" i="19" s="1"/>
  <c r="A4728" i="19" s="1"/>
  <c r="A4729" i="19" s="1"/>
  <c r="A4730" i="19" s="1"/>
  <c r="A4731" i="19" s="1"/>
  <c r="A4732" i="19" s="1"/>
  <c r="A4733" i="19" s="1"/>
  <c r="A4734" i="19" s="1"/>
  <c r="A4735" i="19" s="1"/>
  <c r="A4736" i="19" s="1"/>
  <c r="A4737" i="19" s="1"/>
  <c r="A4738" i="19" s="1"/>
  <c r="A4739" i="19" s="1"/>
  <c r="A4740" i="19" s="1"/>
  <c r="A4741" i="19" s="1"/>
  <c r="A4742" i="19" s="1"/>
  <c r="A4743" i="19" s="1"/>
  <c r="A4744" i="19" s="1"/>
  <c r="A4745" i="19" s="1"/>
  <c r="A4746" i="19" s="1"/>
  <c r="A4747" i="19" s="1"/>
  <c r="A4748" i="19" s="1"/>
  <c r="A4749" i="19" s="1"/>
  <c r="A4750" i="19" s="1"/>
  <c r="A4751" i="19" s="1"/>
  <c r="A4752" i="19" s="1"/>
  <c r="A4753" i="19" s="1"/>
  <c r="A4754" i="19" s="1"/>
  <c r="A4755" i="19" s="1"/>
  <c r="A4756" i="19" s="1"/>
  <c r="A4757" i="19" s="1"/>
  <c r="A4758" i="19" s="1"/>
  <c r="A4759" i="19" s="1"/>
  <c r="A4760" i="19" s="1"/>
  <c r="A4761" i="19" s="1"/>
  <c r="A4762" i="19" s="1"/>
  <c r="A4763" i="19" s="1"/>
  <c r="A4764" i="19" s="1"/>
  <c r="A4765" i="19" s="1"/>
  <c r="A4766" i="19" s="1"/>
  <c r="A4767" i="19" s="1"/>
  <c r="A4768" i="19" s="1"/>
  <c r="A4769" i="19" s="1"/>
  <c r="A4770" i="19" s="1"/>
  <c r="A4771" i="19" s="1"/>
  <c r="A4772" i="19" s="1"/>
  <c r="A4773" i="19" s="1"/>
  <c r="A4774" i="19" s="1"/>
  <c r="A4775" i="19" s="1"/>
  <c r="A4776" i="19" s="1"/>
  <c r="A4777" i="19" s="1"/>
  <c r="A4778" i="19" s="1"/>
  <c r="A4779" i="19" s="1"/>
  <c r="A4780" i="19" s="1"/>
  <c r="A4781" i="19" s="1"/>
  <c r="A4782" i="19" s="1"/>
  <c r="A4783" i="19" s="1"/>
  <c r="A4784" i="19" s="1"/>
  <c r="A4785" i="19" s="1"/>
  <c r="A4786" i="19" s="1"/>
  <c r="A4787" i="19" s="1"/>
  <c r="A4788" i="19" s="1"/>
  <c r="A4789" i="19" s="1"/>
  <c r="A4790" i="19" s="1"/>
  <c r="A4791" i="19" s="1"/>
  <c r="A4792" i="19" s="1"/>
  <c r="A4793" i="19" s="1"/>
  <c r="A4794" i="19" s="1"/>
  <c r="A4795" i="19" s="1"/>
  <c r="A4796" i="19" s="1"/>
  <c r="A4797" i="19" s="1"/>
  <c r="A4798" i="19" s="1"/>
  <c r="A4799" i="19" s="1"/>
  <c r="A4800" i="19" s="1"/>
  <c r="A4801" i="19" s="1"/>
  <c r="A4802" i="19" s="1"/>
  <c r="A4803" i="19" s="1"/>
  <c r="A4804" i="19" s="1"/>
  <c r="A4805" i="19" s="1"/>
  <c r="A4806" i="19" s="1"/>
  <c r="A4807" i="19" s="1"/>
  <c r="A4808" i="19" s="1"/>
  <c r="A4809" i="19" s="1"/>
  <c r="A4810" i="19" s="1"/>
  <c r="A4811" i="19" s="1"/>
  <c r="A4812" i="19" s="1"/>
  <c r="A4813" i="19" s="1"/>
  <c r="A4814" i="19" s="1"/>
  <c r="A4815" i="19" s="1"/>
  <c r="A4816" i="19" s="1"/>
  <c r="A4817" i="19" s="1"/>
  <c r="A4818" i="19" s="1"/>
  <c r="A4819" i="19" s="1"/>
  <c r="A4820" i="19" s="1"/>
  <c r="A4821" i="19" s="1"/>
  <c r="A4822" i="19" s="1"/>
  <c r="A4823" i="19" s="1"/>
  <c r="A4824" i="19" s="1"/>
  <c r="A4825" i="19" s="1"/>
  <c r="A4826" i="19" s="1"/>
  <c r="A4827" i="19" s="1"/>
  <c r="A4828" i="19" s="1"/>
  <c r="A4829" i="19" s="1"/>
  <c r="A4830" i="19" s="1"/>
  <c r="A4831" i="19" s="1"/>
  <c r="A4832" i="19" s="1"/>
  <c r="A4833" i="19" s="1"/>
  <c r="A4834" i="19" s="1"/>
  <c r="A4835" i="19" s="1"/>
  <c r="A4836" i="19" s="1"/>
  <c r="A4837" i="19" s="1"/>
  <c r="A4838" i="19" s="1"/>
  <c r="A4839" i="19" s="1"/>
  <c r="A4840" i="19" s="1"/>
  <c r="A4841" i="19" s="1"/>
  <c r="A4842" i="19" s="1"/>
  <c r="A4843" i="19" s="1"/>
  <c r="A4844" i="19" s="1"/>
  <c r="A4845" i="19" s="1"/>
  <c r="A4846" i="19" s="1"/>
  <c r="A4847" i="19" s="1"/>
  <c r="A4848" i="19" s="1"/>
  <c r="A4849" i="19" s="1"/>
  <c r="A4850" i="19" s="1"/>
  <c r="A4851" i="19" s="1"/>
  <c r="A4852" i="19" s="1"/>
  <c r="A4853" i="19" s="1"/>
  <c r="A4854" i="19" s="1"/>
  <c r="A4855" i="19" s="1"/>
  <c r="A4856" i="19" s="1"/>
  <c r="A4857" i="19" s="1"/>
  <c r="A4858" i="19" s="1"/>
  <c r="A4859" i="19" s="1"/>
  <c r="A4860" i="19" s="1"/>
  <c r="A4861" i="19" s="1"/>
  <c r="A4862" i="19" s="1"/>
  <c r="A4863" i="19" s="1"/>
  <c r="A4864" i="19" s="1"/>
  <c r="A4865" i="19" s="1"/>
  <c r="A4866" i="19" s="1"/>
  <c r="A4867" i="19" s="1"/>
  <c r="A4868" i="19" s="1"/>
  <c r="A4869" i="19" s="1"/>
  <c r="A4870" i="19" s="1"/>
  <c r="A4871" i="19" s="1"/>
  <c r="A4872" i="19" s="1"/>
  <c r="A4873" i="19" s="1"/>
  <c r="A4874" i="19" s="1"/>
  <c r="A4875" i="19" s="1"/>
  <c r="A4876" i="19" s="1"/>
  <c r="A4877" i="19" s="1"/>
  <c r="A4878" i="19" s="1"/>
  <c r="A4879" i="19" s="1"/>
  <c r="A4880" i="19" s="1"/>
  <c r="A4881" i="19" s="1"/>
  <c r="A4882" i="19" s="1"/>
  <c r="A4883" i="19" s="1"/>
  <c r="A4884" i="19" s="1"/>
  <c r="A4885" i="19" s="1"/>
  <c r="A4886" i="19" s="1"/>
  <c r="A4887" i="19" s="1"/>
  <c r="A4888" i="19" s="1"/>
  <c r="A4889" i="19" s="1"/>
  <c r="A4890" i="19" s="1"/>
  <c r="A4891" i="19" s="1"/>
  <c r="A4892" i="19" s="1"/>
  <c r="A4893" i="19" s="1"/>
  <c r="A4894" i="19" s="1"/>
  <c r="A4895" i="19" s="1"/>
  <c r="A4896" i="19" s="1"/>
  <c r="A4897" i="19" s="1"/>
  <c r="A4898" i="19" s="1"/>
  <c r="A4899" i="19" s="1"/>
  <c r="A4900" i="19" s="1"/>
  <c r="A4901" i="19" s="1"/>
  <c r="A4902" i="19" s="1"/>
  <c r="A4903" i="19" s="1"/>
  <c r="A4904" i="19" s="1"/>
  <c r="A4905" i="19" s="1"/>
  <c r="A4906" i="19" s="1"/>
  <c r="A4907" i="19" s="1"/>
  <c r="A4908" i="19" s="1"/>
  <c r="A4909" i="19" s="1"/>
  <c r="A4910" i="19" s="1"/>
  <c r="A4911" i="19" s="1"/>
  <c r="A4912" i="19" s="1"/>
  <c r="A4913" i="19" s="1"/>
  <c r="A4914" i="19" s="1"/>
  <c r="A4915" i="19" s="1"/>
  <c r="A4916" i="19" s="1"/>
  <c r="A4917" i="19" s="1"/>
  <c r="A4918" i="19" s="1"/>
  <c r="A4919" i="19" s="1"/>
  <c r="A4920" i="19" s="1"/>
  <c r="A4921" i="19" s="1"/>
  <c r="A4922" i="19" s="1"/>
  <c r="A4923" i="19" s="1"/>
  <c r="A4924" i="19" s="1"/>
  <c r="A4925" i="19" s="1"/>
  <c r="A4926" i="19" s="1"/>
  <c r="A4927" i="19" s="1"/>
  <c r="A4928" i="19" s="1"/>
  <c r="A4929" i="19" s="1"/>
  <c r="A4930" i="19" s="1"/>
  <c r="A4931" i="19" s="1"/>
  <c r="A4932" i="19" s="1"/>
  <c r="A4933" i="19" s="1"/>
  <c r="A4934" i="19" s="1"/>
  <c r="A4935" i="19" s="1"/>
  <c r="A4936" i="19" s="1"/>
  <c r="A4937" i="19" s="1"/>
  <c r="A4938" i="19" s="1"/>
  <c r="A4939" i="19" s="1"/>
  <c r="A4940" i="19" s="1"/>
  <c r="A4941" i="19" s="1"/>
  <c r="A4942" i="19" s="1"/>
  <c r="A4943" i="19" s="1"/>
  <c r="A4944" i="19" s="1"/>
  <c r="A4945" i="19" s="1"/>
  <c r="A4946" i="19" s="1"/>
  <c r="A4947" i="19" s="1"/>
  <c r="A4948" i="19" s="1"/>
  <c r="A4949" i="19" s="1"/>
  <c r="A4950" i="19" s="1"/>
  <c r="A4951" i="19" s="1"/>
  <c r="A4952" i="19" s="1"/>
  <c r="A4953" i="19" s="1"/>
  <c r="A4954" i="19" s="1"/>
  <c r="A4955" i="19" s="1"/>
  <c r="A4956" i="19" s="1"/>
  <c r="A4957" i="19" s="1"/>
  <c r="A4958" i="19" s="1"/>
  <c r="A4959" i="19" s="1"/>
  <c r="A4960" i="19" s="1"/>
  <c r="A4961" i="19" s="1"/>
  <c r="A4962" i="19" s="1"/>
  <c r="A4963" i="19" s="1"/>
  <c r="A4964" i="19" s="1"/>
  <c r="A4965" i="19" s="1"/>
  <c r="A4966" i="19" s="1"/>
  <c r="A4967" i="19" s="1"/>
  <c r="A4968" i="19" s="1"/>
  <c r="A4969" i="19" s="1"/>
  <c r="A4970" i="19" s="1"/>
  <c r="A4971" i="19" s="1"/>
  <c r="A4972" i="19" s="1"/>
  <c r="A4973" i="19" s="1"/>
  <c r="A4974" i="19" s="1"/>
  <c r="A4975" i="19" s="1"/>
  <c r="A4976" i="19" s="1"/>
  <c r="A4977" i="19" s="1"/>
  <c r="A4978" i="19" s="1"/>
  <c r="A4979" i="19" s="1"/>
  <c r="A4980" i="19" s="1"/>
  <c r="A4981" i="19" s="1"/>
  <c r="A4982" i="19" s="1"/>
  <c r="A4983" i="19" s="1"/>
  <c r="A4984" i="19" s="1"/>
  <c r="A4985" i="19" s="1"/>
  <c r="A4986" i="19" s="1"/>
  <c r="A4987" i="19" s="1"/>
  <c r="A4988" i="19" s="1"/>
  <c r="A4989" i="19" s="1"/>
  <c r="A4990" i="19" s="1"/>
  <c r="A4991" i="19" s="1"/>
  <c r="A4992" i="19" s="1"/>
  <c r="A4993" i="19" s="1"/>
  <c r="A4994" i="19" s="1"/>
  <c r="A4995" i="19" s="1"/>
  <c r="A4996" i="19" s="1"/>
  <c r="A4997" i="19" s="1"/>
  <c r="A4998" i="19" s="1"/>
  <c r="A4999" i="19" s="1"/>
  <c r="A5000" i="19" s="1"/>
  <c r="A5001" i="19" s="1"/>
  <c r="A5002" i="19" s="1"/>
  <c r="A5003" i="19" s="1"/>
  <c r="A5004" i="19" s="1"/>
  <c r="A5005" i="19" s="1"/>
  <c r="A5006" i="19" s="1"/>
  <c r="A5007" i="19" s="1"/>
  <c r="A5008" i="19" s="1"/>
  <c r="A5009" i="19" s="1"/>
  <c r="A5010" i="19" s="1"/>
  <c r="A5011" i="19" s="1"/>
  <c r="A5012" i="19" s="1"/>
  <c r="A5013" i="19" s="1"/>
  <c r="A5014" i="19" s="1"/>
  <c r="A5015" i="19" s="1"/>
  <c r="A5016" i="19" s="1"/>
  <c r="A5017" i="19" s="1"/>
  <c r="A5018" i="19" s="1"/>
  <c r="A5019" i="19" s="1"/>
  <c r="A5020" i="19" s="1"/>
  <c r="A5021" i="19" s="1"/>
  <c r="A5022" i="19" s="1"/>
  <c r="A5023" i="19" s="1"/>
  <c r="A5024" i="19" s="1"/>
  <c r="A5025" i="19" s="1"/>
  <c r="A5026" i="19" s="1"/>
  <c r="A5027" i="19" s="1"/>
  <c r="A5028" i="19" s="1"/>
  <c r="A5029" i="19" s="1"/>
  <c r="A5030" i="19" s="1"/>
  <c r="A5031" i="19" s="1"/>
  <c r="A5032" i="19" s="1"/>
  <c r="A5033" i="19" s="1"/>
  <c r="A5034" i="19" s="1"/>
  <c r="A5035" i="19" s="1"/>
  <c r="A5036" i="19" s="1"/>
  <c r="A5037" i="19" s="1"/>
  <c r="A5038" i="19" s="1"/>
  <c r="A5039" i="19" s="1"/>
  <c r="A5040" i="19" s="1"/>
  <c r="A5041" i="19" s="1"/>
  <c r="A5042" i="19" s="1"/>
  <c r="A5043" i="19" s="1"/>
  <c r="A5044" i="19" s="1"/>
  <c r="A5045" i="19" s="1"/>
  <c r="A5046" i="19" s="1"/>
  <c r="A5047" i="19" s="1"/>
  <c r="A5048" i="19" s="1"/>
  <c r="A5049" i="19" s="1"/>
  <c r="A5050" i="19" s="1"/>
  <c r="A5051" i="19" s="1"/>
  <c r="A5052" i="19" s="1"/>
  <c r="A5053" i="19" s="1"/>
  <c r="A5054" i="19" s="1"/>
  <c r="A5055" i="19" s="1"/>
  <c r="A5056" i="19" s="1"/>
  <c r="A5057" i="19" s="1"/>
  <c r="A5058" i="19" s="1"/>
  <c r="A5059" i="19" s="1"/>
  <c r="A5060" i="19" s="1"/>
  <c r="A5061" i="19" s="1"/>
  <c r="A5062" i="19" s="1"/>
  <c r="A5063" i="19" s="1"/>
  <c r="A5064" i="19" s="1"/>
  <c r="A5065" i="19" s="1"/>
  <c r="A5066" i="19" s="1"/>
  <c r="A5067" i="19" s="1"/>
  <c r="A5068" i="19" s="1"/>
  <c r="A5069" i="19" s="1"/>
  <c r="A5070" i="19" s="1"/>
  <c r="A5071" i="19" s="1"/>
  <c r="A5072" i="19" s="1"/>
  <c r="A5073" i="19" s="1"/>
  <c r="A5074" i="19" s="1"/>
  <c r="A5075" i="19" s="1"/>
  <c r="A5076" i="19" s="1"/>
  <c r="A5077" i="19" s="1"/>
  <c r="A5078" i="19" s="1"/>
  <c r="A5079" i="19" s="1"/>
  <c r="A5080" i="19" s="1"/>
  <c r="A5081" i="19" s="1"/>
  <c r="A5082" i="19" s="1"/>
  <c r="A5083" i="19" s="1"/>
  <c r="A5084" i="19" s="1"/>
  <c r="A5085" i="19" s="1"/>
  <c r="A5086" i="19" s="1"/>
  <c r="A5087" i="19" s="1"/>
  <c r="A5088" i="19" s="1"/>
  <c r="A5089" i="19" s="1"/>
  <c r="A5090" i="19" s="1"/>
  <c r="A5091" i="19" s="1"/>
  <c r="A5092" i="19" s="1"/>
  <c r="A5093" i="19" s="1"/>
  <c r="A5094" i="19" s="1"/>
  <c r="A5095" i="19" s="1"/>
  <c r="A5096" i="19" s="1"/>
  <c r="A5097" i="19" s="1"/>
  <c r="A5098" i="19" s="1"/>
  <c r="A5099" i="19" s="1"/>
  <c r="A5100" i="19" s="1"/>
  <c r="A5101" i="19" s="1"/>
  <c r="A5102" i="19" s="1"/>
  <c r="A5103" i="19" s="1"/>
  <c r="A5104" i="19" s="1"/>
  <c r="A5105" i="19" s="1"/>
  <c r="A5106" i="19" s="1"/>
  <c r="A5107" i="19" s="1"/>
  <c r="A5108" i="19" s="1"/>
  <c r="A5109" i="19" s="1"/>
  <c r="A5110" i="19" s="1"/>
  <c r="A5111" i="19" s="1"/>
  <c r="A5112" i="19" s="1"/>
  <c r="A5113" i="19" s="1"/>
  <c r="A5114" i="19" s="1"/>
  <c r="A5115" i="19" s="1"/>
  <c r="A5116" i="19" s="1"/>
  <c r="A5117" i="19" s="1"/>
  <c r="A5118" i="19" s="1"/>
  <c r="A5119" i="19" s="1"/>
  <c r="A5120" i="19" s="1"/>
  <c r="A5121" i="19" s="1"/>
  <c r="A5122" i="19" s="1"/>
  <c r="A5123" i="19" s="1"/>
  <c r="A5124" i="19" s="1"/>
  <c r="A5125" i="19" s="1"/>
  <c r="A5126" i="19" s="1"/>
  <c r="A5127" i="19" s="1"/>
  <c r="A5128" i="19" s="1"/>
  <c r="A5129" i="19" s="1"/>
  <c r="A5130" i="19" s="1"/>
  <c r="A5131" i="19" s="1"/>
  <c r="A5132" i="19" s="1"/>
  <c r="A5133" i="19" s="1"/>
  <c r="A5134" i="19" s="1"/>
  <c r="A5135" i="19" s="1"/>
  <c r="A5136" i="19" s="1"/>
  <c r="A5137" i="19" s="1"/>
  <c r="A5138" i="19" s="1"/>
  <c r="A5139" i="19" s="1"/>
  <c r="A5140" i="19" s="1"/>
  <c r="A5141" i="19" s="1"/>
  <c r="A5142" i="19" s="1"/>
  <c r="A5143" i="19" s="1"/>
  <c r="A5144" i="19" s="1"/>
  <c r="A5145" i="19" s="1"/>
  <c r="A5146" i="19" s="1"/>
  <c r="A5147" i="19" s="1"/>
  <c r="A5148" i="19" s="1"/>
  <c r="A5149" i="19" s="1"/>
  <c r="A5150" i="19" s="1"/>
  <c r="A5151" i="19" s="1"/>
  <c r="A5152" i="19" s="1"/>
  <c r="A5153" i="19" s="1"/>
  <c r="A5154" i="19" s="1"/>
  <c r="A5155" i="19" s="1"/>
  <c r="A5156" i="19" s="1"/>
  <c r="A5157" i="19" s="1"/>
  <c r="A5158" i="19" s="1"/>
  <c r="A5159" i="19" s="1"/>
  <c r="A5160" i="19" s="1"/>
  <c r="A5161" i="19" s="1"/>
  <c r="A5162" i="19" s="1"/>
  <c r="A5163" i="19" s="1"/>
  <c r="A5164" i="19" s="1"/>
  <c r="A5165" i="19" s="1"/>
  <c r="A5166" i="19" s="1"/>
  <c r="A5167" i="19" s="1"/>
  <c r="A5168" i="19" s="1"/>
  <c r="A5169" i="19" s="1"/>
  <c r="A5170" i="19" s="1"/>
  <c r="A5171" i="19" s="1"/>
  <c r="A5172" i="19" s="1"/>
  <c r="A5173" i="19" s="1"/>
  <c r="A5174" i="19" s="1"/>
  <c r="A5175" i="19" s="1"/>
  <c r="A5176" i="19" s="1"/>
  <c r="A5177" i="19" s="1"/>
  <c r="A5178" i="19" s="1"/>
  <c r="A5179" i="19" s="1"/>
  <c r="A5180" i="19" s="1"/>
  <c r="A5181" i="19" s="1"/>
  <c r="A5182" i="19" s="1"/>
  <c r="A5183" i="19" s="1"/>
  <c r="A5184" i="19" s="1"/>
  <c r="A5185" i="19" s="1"/>
  <c r="A5186" i="19" s="1"/>
  <c r="A5187" i="19" s="1"/>
  <c r="A5188" i="19" s="1"/>
  <c r="A5189" i="19" s="1"/>
  <c r="A5190" i="19" s="1"/>
  <c r="A5191" i="19" s="1"/>
  <c r="A5192" i="19" s="1"/>
  <c r="A5193" i="19" s="1"/>
  <c r="A5194" i="19" s="1"/>
  <c r="A5195" i="19" s="1"/>
  <c r="A5196" i="19" s="1"/>
  <c r="A5197" i="19" s="1"/>
  <c r="A5198" i="19" s="1"/>
  <c r="A5199" i="19" s="1"/>
  <c r="A5200" i="19" s="1"/>
  <c r="A5201" i="19" s="1"/>
  <c r="A5202" i="19" s="1"/>
  <c r="A5203" i="19" s="1"/>
  <c r="A5204" i="19" s="1"/>
  <c r="A5205" i="19" s="1"/>
  <c r="A5206" i="19" s="1"/>
  <c r="A5207" i="19" s="1"/>
  <c r="A5208" i="19" s="1"/>
  <c r="A5209" i="19" s="1"/>
  <c r="A5210" i="19" s="1"/>
  <c r="A5211" i="19" s="1"/>
  <c r="A5212" i="19" s="1"/>
  <c r="A5213" i="19" s="1"/>
  <c r="A5214" i="19" s="1"/>
  <c r="A5215" i="19" s="1"/>
  <c r="A5216" i="19" s="1"/>
  <c r="A5217" i="19" s="1"/>
  <c r="A5218" i="19" s="1"/>
  <c r="A5219" i="19" s="1"/>
  <c r="A5220" i="19" s="1"/>
  <c r="A5221" i="19" s="1"/>
  <c r="A5222" i="19" s="1"/>
  <c r="A5223" i="19" s="1"/>
  <c r="A5224" i="19" s="1"/>
  <c r="A5225" i="19" s="1"/>
  <c r="A5226" i="19" s="1"/>
  <c r="A5227" i="19" s="1"/>
  <c r="A5228" i="19" s="1"/>
  <c r="A5229" i="19" s="1"/>
  <c r="A5230" i="19" s="1"/>
  <c r="A5231" i="19" s="1"/>
  <c r="A5232" i="19" s="1"/>
  <c r="A5233" i="19" s="1"/>
  <c r="A5234" i="19" s="1"/>
  <c r="A5235" i="19" s="1"/>
  <c r="A5236" i="19" s="1"/>
  <c r="A5237" i="19" s="1"/>
  <c r="A5238" i="19" s="1"/>
  <c r="A5239" i="19" s="1"/>
  <c r="A5240" i="19" s="1"/>
  <c r="A5241" i="19" s="1"/>
  <c r="A5242" i="19" s="1"/>
  <c r="A5243" i="19" s="1"/>
  <c r="A5244" i="19" s="1"/>
  <c r="A5245" i="19" s="1"/>
  <c r="A5246" i="19" s="1"/>
  <c r="A5247" i="19" s="1"/>
  <c r="A5248" i="19" s="1"/>
  <c r="A5249" i="19" s="1"/>
  <c r="A5250" i="19" s="1"/>
  <c r="A5251" i="19" s="1"/>
  <c r="A5252" i="19" s="1"/>
  <c r="A5253" i="19" s="1"/>
  <c r="A5254" i="19" s="1"/>
  <c r="A5255" i="19" s="1"/>
  <c r="A5256" i="19" s="1"/>
  <c r="A5257" i="19" s="1"/>
  <c r="A5258" i="19" s="1"/>
  <c r="A5259" i="19" s="1"/>
  <c r="A5260" i="19" s="1"/>
  <c r="A5261" i="19" s="1"/>
  <c r="A5262" i="19" s="1"/>
  <c r="A5263" i="19" s="1"/>
  <c r="A5264" i="19" s="1"/>
  <c r="A5265" i="19" s="1"/>
  <c r="A5266" i="19" s="1"/>
  <c r="A5267" i="19" s="1"/>
  <c r="A5268" i="19" s="1"/>
  <c r="A5269" i="19" s="1"/>
  <c r="A5270" i="19" s="1"/>
  <c r="A5271" i="19" s="1"/>
  <c r="A5272" i="19" s="1"/>
  <c r="A5273" i="19" s="1"/>
  <c r="A5274" i="19" s="1"/>
  <c r="A5275" i="19" s="1"/>
  <c r="A5276" i="19" s="1"/>
  <c r="A5277" i="19" s="1"/>
  <c r="A5278" i="19" s="1"/>
  <c r="A5279" i="19" s="1"/>
  <c r="A5280" i="19" s="1"/>
  <c r="A5281" i="19" s="1"/>
  <c r="A5282" i="19" s="1"/>
  <c r="A5283" i="19" s="1"/>
  <c r="A5284" i="19" s="1"/>
  <c r="A5285" i="19" s="1"/>
  <c r="A5286" i="19" s="1"/>
  <c r="A5287" i="19" s="1"/>
  <c r="A5288" i="19" s="1"/>
  <c r="A5289" i="19" s="1"/>
  <c r="A5290" i="19" s="1"/>
  <c r="A5291" i="19" s="1"/>
  <c r="A5292" i="19" s="1"/>
  <c r="A5293" i="19" s="1"/>
  <c r="A5294" i="19" s="1"/>
  <c r="A5295" i="19" s="1"/>
  <c r="A5296" i="19" s="1"/>
  <c r="A5297" i="19" s="1"/>
  <c r="A5298" i="19" s="1"/>
  <c r="A5299" i="19" s="1"/>
  <c r="A5300" i="19" s="1"/>
  <c r="A5301" i="19" s="1"/>
  <c r="A5302" i="19" s="1"/>
  <c r="A5303" i="19" s="1"/>
  <c r="A5304" i="19" s="1"/>
  <c r="A5305" i="19" s="1"/>
  <c r="A5306" i="19" s="1"/>
  <c r="A5307" i="19" s="1"/>
  <c r="A5308" i="19" s="1"/>
  <c r="A5309" i="19" s="1"/>
  <c r="A5310" i="19" s="1"/>
  <c r="A5311" i="19" s="1"/>
  <c r="A5312" i="19" s="1"/>
  <c r="A5313" i="19" s="1"/>
  <c r="A5314" i="19" s="1"/>
  <c r="A5315" i="19" s="1"/>
  <c r="A5316" i="19" s="1"/>
  <c r="A5317" i="19" s="1"/>
  <c r="A5318" i="19" s="1"/>
  <c r="A5319" i="19" s="1"/>
  <c r="A5320" i="19" s="1"/>
  <c r="A5321" i="19" s="1"/>
  <c r="A5322" i="19" s="1"/>
  <c r="A5323" i="19" s="1"/>
  <c r="A5324" i="19" s="1"/>
  <c r="A5325" i="19" s="1"/>
  <c r="A5326" i="19" s="1"/>
  <c r="A5327" i="19" s="1"/>
  <c r="A5328" i="19" s="1"/>
  <c r="A5329" i="19" s="1"/>
  <c r="A5330" i="19" s="1"/>
  <c r="A5331" i="19" s="1"/>
  <c r="A5332" i="19" s="1"/>
  <c r="A5333" i="19" s="1"/>
  <c r="A5334" i="19" s="1"/>
  <c r="A5335" i="19" s="1"/>
  <c r="A5336" i="19" s="1"/>
  <c r="A5337" i="19" s="1"/>
  <c r="A5338" i="19" s="1"/>
  <c r="A5339" i="19" s="1"/>
  <c r="A5340" i="19" s="1"/>
  <c r="A5341" i="19" s="1"/>
  <c r="A5342" i="19" s="1"/>
  <c r="A5343" i="19" s="1"/>
  <c r="A5344" i="19" s="1"/>
  <c r="A5345" i="19" s="1"/>
  <c r="A5346" i="19" s="1"/>
  <c r="A5347" i="19" s="1"/>
  <c r="A5348" i="19" s="1"/>
  <c r="A5349" i="19" s="1"/>
  <c r="A5350" i="19" s="1"/>
  <c r="A5351" i="19" s="1"/>
  <c r="A5352" i="19" s="1"/>
  <c r="A5353" i="19" s="1"/>
  <c r="A5354" i="19" s="1"/>
  <c r="A5355" i="19" s="1"/>
  <c r="A5356" i="19" s="1"/>
  <c r="A5357" i="19" s="1"/>
  <c r="A5358" i="19" s="1"/>
  <c r="A5359" i="19" s="1"/>
  <c r="A5360" i="19" s="1"/>
  <c r="A5361" i="19" s="1"/>
  <c r="A5362" i="19" s="1"/>
  <c r="A5363" i="19" s="1"/>
  <c r="A5364" i="19" s="1"/>
  <c r="A5365" i="19" s="1"/>
  <c r="A5366" i="19" s="1"/>
  <c r="A5367" i="19" s="1"/>
  <c r="A5368" i="19" s="1"/>
  <c r="A5369" i="19" s="1"/>
  <c r="A5370" i="19" s="1"/>
  <c r="A5371" i="19" s="1"/>
  <c r="A5372" i="19" s="1"/>
  <c r="A5373" i="19" s="1"/>
  <c r="A5374" i="19" s="1"/>
  <c r="A5375" i="19" s="1"/>
  <c r="A5376" i="19" s="1"/>
  <c r="A5377" i="19" s="1"/>
  <c r="A5378" i="19" s="1"/>
  <c r="A5379" i="19" s="1"/>
  <c r="A5380" i="19" s="1"/>
  <c r="A5381" i="19" s="1"/>
  <c r="A5382" i="19" s="1"/>
  <c r="A5383" i="19" s="1"/>
  <c r="A5384" i="19" s="1"/>
  <c r="A5385" i="19" s="1"/>
  <c r="A5386" i="19" s="1"/>
  <c r="A5387" i="19" s="1"/>
  <c r="A5388" i="19" s="1"/>
  <c r="A5389" i="19" s="1"/>
  <c r="A5390" i="19" s="1"/>
  <c r="A5391" i="19" s="1"/>
  <c r="A5392" i="19" s="1"/>
  <c r="A5393" i="19" s="1"/>
  <c r="A5394" i="19" s="1"/>
  <c r="A5395" i="19" s="1"/>
  <c r="A5396" i="19" s="1"/>
  <c r="A5397" i="19" s="1"/>
  <c r="A5398" i="19" s="1"/>
  <c r="A5399" i="19" s="1"/>
  <c r="A5400" i="19" s="1"/>
  <c r="A5401" i="19" s="1"/>
  <c r="A5402" i="19" s="1"/>
  <c r="A5403" i="19" s="1"/>
  <c r="A5404" i="19" s="1"/>
  <c r="A5405" i="19" s="1"/>
  <c r="A5406" i="19" s="1"/>
  <c r="A5407" i="19" s="1"/>
  <c r="A5408" i="19" s="1"/>
  <c r="A5409" i="19" s="1"/>
  <c r="A5410" i="19" s="1"/>
  <c r="A5411" i="19" s="1"/>
  <c r="A5412" i="19" s="1"/>
  <c r="A5413" i="19" s="1"/>
  <c r="A5414" i="19" s="1"/>
  <c r="A5415" i="19" s="1"/>
  <c r="A5416" i="19" s="1"/>
  <c r="A5417" i="19" s="1"/>
  <c r="A5418" i="19" s="1"/>
  <c r="A5419" i="19" s="1"/>
  <c r="A5420" i="19" s="1"/>
  <c r="A5421" i="19" s="1"/>
  <c r="A5422" i="19" s="1"/>
  <c r="A5423" i="19" s="1"/>
  <c r="A5424" i="19" s="1"/>
  <c r="A5425" i="19" s="1"/>
  <c r="A5426" i="19" s="1"/>
  <c r="A5427" i="19" s="1"/>
  <c r="A5428" i="19" s="1"/>
  <c r="A5429" i="19" s="1"/>
  <c r="A5430" i="19" s="1"/>
  <c r="A5431" i="19" s="1"/>
  <c r="A5432" i="19" s="1"/>
  <c r="A5433" i="19" s="1"/>
  <c r="A5434" i="19" s="1"/>
  <c r="A5435" i="19" s="1"/>
  <c r="A5436" i="19" s="1"/>
  <c r="A5437" i="19" s="1"/>
  <c r="A5438" i="19" s="1"/>
  <c r="A5439" i="19" s="1"/>
  <c r="A5440" i="19" s="1"/>
  <c r="A5441" i="19" s="1"/>
  <c r="A5442" i="19" s="1"/>
  <c r="A5443" i="19" s="1"/>
  <c r="A5444" i="19" s="1"/>
  <c r="A5445" i="19" s="1"/>
  <c r="A5446" i="19" s="1"/>
  <c r="A5447" i="19" s="1"/>
  <c r="A5448" i="19" s="1"/>
  <c r="A5449" i="19" s="1"/>
  <c r="A5450" i="19" s="1"/>
  <c r="A5451" i="19" s="1"/>
  <c r="A5452" i="19" s="1"/>
  <c r="A5453" i="19" s="1"/>
  <c r="A5454" i="19" s="1"/>
  <c r="A5455" i="19" s="1"/>
  <c r="A5456" i="19" s="1"/>
  <c r="A5457" i="19" s="1"/>
  <c r="A5458" i="19" s="1"/>
  <c r="A5459" i="19" s="1"/>
  <c r="A5460" i="19" s="1"/>
  <c r="A5461" i="19" s="1"/>
  <c r="A5462" i="19" s="1"/>
  <c r="A5463" i="19" s="1"/>
  <c r="A5464" i="19" s="1"/>
  <c r="A5465" i="19" s="1"/>
  <c r="A5466" i="19" s="1"/>
  <c r="A5467" i="19" s="1"/>
  <c r="A5468" i="19" s="1"/>
  <c r="A5469" i="19" s="1"/>
  <c r="A5470" i="19" s="1"/>
  <c r="A5471" i="19" s="1"/>
  <c r="A5472" i="19" s="1"/>
  <c r="A5473" i="19" s="1"/>
  <c r="A5474" i="19" s="1"/>
  <c r="A5475" i="19" s="1"/>
  <c r="A5476" i="19" s="1"/>
  <c r="A5477" i="19" s="1"/>
  <c r="A5478" i="19" s="1"/>
  <c r="A5479" i="19" s="1"/>
  <c r="A5480" i="19" s="1"/>
  <c r="A5481" i="19" s="1"/>
  <c r="A5482" i="19" s="1"/>
  <c r="A5483" i="19" s="1"/>
  <c r="A5484" i="19" s="1"/>
  <c r="A5485" i="19" s="1"/>
  <c r="A5486" i="19" s="1"/>
  <c r="A5487" i="19" s="1"/>
  <c r="A5488" i="19" s="1"/>
  <c r="A5489" i="19" s="1"/>
  <c r="A5490" i="19" s="1"/>
  <c r="A5491" i="19" s="1"/>
  <c r="A5492" i="19" s="1"/>
  <c r="A5493" i="19" s="1"/>
  <c r="A5494" i="19" s="1"/>
  <c r="A5495" i="19" s="1"/>
  <c r="A5496" i="19" s="1"/>
  <c r="A5497" i="19" s="1"/>
  <c r="A5498" i="19" s="1"/>
  <c r="A5499" i="19" s="1"/>
  <c r="A5500" i="19" s="1"/>
  <c r="A5501" i="19" s="1"/>
  <c r="A5502" i="19" s="1"/>
  <c r="A5503" i="19" s="1"/>
  <c r="A5504" i="19" s="1"/>
  <c r="A5505" i="19" s="1"/>
  <c r="A5506" i="19" s="1"/>
  <c r="A5507" i="19" s="1"/>
  <c r="A5508" i="19" s="1"/>
  <c r="A5509" i="19" s="1"/>
  <c r="A5510" i="19" s="1"/>
  <c r="A5511" i="19" s="1"/>
  <c r="A5512" i="19" s="1"/>
  <c r="A5513" i="19" s="1"/>
  <c r="A5514" i="19" s="1"/>
  <c r="A5515" i="19" s="1"/>
  <c r="A5516" i="19" s="1"/>
  <c r="A5517" i="19" s="1"/>
  <c r="A5518" i="19" s="1"/>
  <c r="A5519" i="19" s="1"/>
  <c r="A5520" i="19" s="1"/>
  <c r="A5521" i="19" s="1"/>
  <c r="A5522" i="19" s="1"/>
  <c r="A5523" i="19" s="1"/>
  <c r="A5524" i="19" s="1"/>
  <c r="A5525" i="19" s="1"/>
  <c r="A5526" i="19" s="1"/>
  <c r="A5527" i="19" s="1"/>
  <c r="A5528" i="19" s="1"/>
  <c r="A5529" i="19" s="1"/>
  <c r="A5530" i="19" s="1"/>
  <c r="A5531" i="19" s="1"/>
  <c r="A5532" i="19" s="1"/>
  <c r="A5533" i="19" s="1"/>
  <c r="A5534" i="19" s="1"/>
  <c r="A5535" i="19" s="1"/>
  <c r="A5536" i="19" s="1"/>
  <c r="A5537" i="19" s="1"/>
  <c r="A5538" i="19" s="1"/>
  <c r="A5539" i="19" s="1"/>
  <c r="A5540" i="19" s="1"/>
  <c r="A5541" i="19" s="1"/>
  <c r="A5542" i="19" s="1"/>
  <c r="A5543" i="19" s="1"/>
  <c r="A5544" i="19" s="1"/>
  <c r="A5545" i="19" s="1"/>
  <c r="A5546" i="19" s="1"/>
  <c r="A5547" i="19" s="1"/>
  <c r="A5548" i="19" s="1"/>
  <c r="A5549" i="19" s="1"/>
  <c r="A5550" i="19" s="1"/>
  <c r="A5551" i="19" s="1"/>
  <c r="A5552" i="19" s="1"/>
  <c r="A5553" i="19" s="1"/>
  <c r="A5554" i="19" s="1"/>
  <c r="A5555" i="19" s="1"/>
  <c r="A5556" i="19" s="1"/>
  <c r="A5557" i="19" s="1"/>
  <c r="A5558" i="19" s="1"/>
  <c r="A5559" i="19" s="1"/>
  <c r="A5560" i="19" s="1"/>
  <c r="A5561" i="19" s="1"/>
  <c r="A5562" i="19" s="1"/>
  <c r="A5563" i="19" s="1"/>
  <c r="A5564" i="19" s="1"/>
  <c r="A5565" i="19" s="1"/>
  <c r="A5566" i="19" s="1"/>
  <c r="A5567" i="19" s="1"/>
  <c r="A5568" i="19" s="1"/>
  <c r="A5569" i="19" s="1"/>
  <c r="A5570" i="19" s="1"/>
  <c r="A5571" i="19" s="1"/>
  <c r="A5572" i="19" s="1"/>
  <c r="A5573" i="19" s="1"/>
  <c r="A5574" i="19" s="1"/>
  <c r="A5575" i="19" s="1"/>
  <c r="A5576" i="19" s="1"/>
  <c r="A5577" i="19" s="1"/>
  <c r="A5578" i="19" s="1"/>
  <c r="A5579" i="19" s="1"/>
  <c r="A5580" i="19" s="1"/>
  <c r="A5581" i="19" s="1"/>
  <c r="A5582" i="19" s="1"/>
  <c r="A5583" i="19" s="1"/>
  <c r="A5584" i="19" s="1"/>
  <c r="A5585" i="19" s="1"/>
  <c r="A5586" i="19" s="1"/>
  <c r="A5587" i="19" s="1"/>
  <c r="A5588" i="19" s="1"/>
  <c r="A5589" i="19" s="1"/>
  <c r="A5590" i="19" s="1"/>
  <c r="A5591" i="19" s="1"/>
  <c r="A5592" i="19" s="1"/>
  <c r="A5593" i="19" s="1"/>
  <c r="A5594" i="19" s="1"/>
  <c r="A5595" i="19" s="1"/>
  <c r="A5596" i="19" s="1"/>
  <c r="A5597" i="19" s="1"/>
  <c r="A5598" i="19" s="1"/>
  <c r="A5599" i="19" s="1"/>
  <c r="A5600" i="19" s="1"/>
  <c r="A5601" i="19" s="1"/>
  <c r="A5602" i="19" s="1"/>
  <c r="A5603" i="19" s="1"/>
  <c r="A5604" i="19" s="1"/>
  <c r="A5605" i="19" s="1"/>
  <c r="A5606" i="19" s="1"/>
  <c r="A5607" i="19" s="1"/>
  <c r="A5608" i="19" s="1"/>
  <c r="A5609" i="19" s="1"/>
  <c r="A5610" i="19" s="1"/>
  <c r="A5611" i="19" s="1"/>
  <c r="A5612" i="19" s="1"/>
  <c r="A5613" i="19" s="1"/>
  <c r="A5614" i="19" s="1"/>
  <c r="A5615" i="19" s="1"/>
  <c r="A5616" i="19" s="1"/>
  <c r="A5617" i="19" s="1"/>
  <c r="A5618" i="19" s="1"/>
  <c r="A5619" i="19" s="1"/>
  <c r="A5620" i="19" s="1"/>
  <c r="A5621" i="19" s="1"/>
  <c r="A5622" i="19" s="1"/>
  <c r="A5623" i="19" s="1"/>
  <c r="A5624" i="19" s="1"/>
  <c r="A5625" i="19" s="1"/>
  <c r="A5626" i="19" s="1"/>
  <c r="A5627" i="19" s="1"/>
  <c r="A5628" i="19" s="1"/>
  <c r="A5629" i="19" s="1"/>
  <c r="A5630" i="19" s="1"/>
  <c r="A5631" i="19" s="1"/>
  <c r="A5632" i="19" s="1"/>
  <c r="A5633" i="19" s="1"/>
  <c r="A5634" i="19" s="1"/>
  <c r="A5635" i="19" s="1"/>
  <c r="A5636" i="19" s="1"/>
  <c r="A5637" i="19" s="1"/>
  <c r="A5638" i="19" s="1"/>
  <c r="A5639" i="19" s="1"/>
  <c r="A5640" i="19" s="1"/>
  <c r="A5641" i="19" s="1"/>
  <c r="A5642" i="19" s="1"/>
  <c r="A5643" i="19" s="1"/>
  <c r="A5644" i="19" s="1"/>
  <c r="A5645" i="19" s="1"/>
  <c r="A5646" i="19" s="1"/>
  <c r="A5647" i="19" s="1"/>
  <c r="A5648" i="19" s="1"/>
  <c r="A5649" i="19" s="1"/>
  <c r="A5650" i="19" s="1"/>
  <c r="A5651" i="19" s="1"/>
  <c r="A5652" i="19" s="1"/>
  <c r="A5653" i="19" s="1"/>
  <c r="A5654" i="19" s="1"/>
  <c r="A5655" i="19" s="1"/>
  <c r="A5656" i="19" s="1"/>
  <c r="A5657" i="19" s="1"/>
  <c r="A5658" i="19" s="1"/>
  <c r="A5659" i="19" s="1"/>
  <c r="A5660" i="19" s="1"/>
  <c r="A5661" i="19" s="1"/>
  <c r="A5662" i="19" s="1"/>
  <c r="A5663" i="19" s="1"/>
  <c r="A5664" i="19" s="1"/>
  <c r="A5665" i="19" s="1"/>
  <c r="A5666" i="19" s="1"/>
  <c r="A5667" i="19" s="1"/>
  <c r="A5668" i="19" s="1"/>
  <c r="A5669" i="19" s="1"/>
  <c r="A5670" i="19" s="1"/>
  <c r="A5671" i="19" s="1"/>
  <c r="A5672" i="19" s="1"/>
  <c r="A5673" i="19" s="1"/>
  <c r="A5674" i="19" s="1"/>
  <c r="A5675" i="19" s="1"/>
  <c r="A5676" i="19" s="1"/>
  <c r="A5677" i="19" s="1"/>
  <c r="A5678" i="19" s="1"/>
  <c r="A5679" i="19" s="1"/>
  <c r="A5680" i="19" s="1"/>
  <c r="A5681" i="19" s="1"/>
  <c r="A5682" i="19" s="1"/>
  <c r="A5683" i="19" s="1"/>
  <c r="A5684" i="19" s="1"/>
  <c r="A5685" i="19" s="1"/>
  <c r="A5686" i="19" s="1"/>
  <c r="A5687" i="19" s="1"/>
  <c r="A5688" i="19" s="1"/>
  <c r="A5689" i="19" s="1"/>
  <c r="A5690" i="19" s="1"/>
  <c r="A5691" i="19" s="1"/>
  <c r="A5692" i="19" s="1"/>
  <c r="A5693" i="19" s="1"/>
  <c r="A5694" i="19" s="1"/>
  <c r="A5695" i="19" s="1"/>
  <c r="A5696" i="19" s="1"/>
  <c r="A5697" i="19" s="1"/>
  <c r="A5698" i="19" s="1"/>
  <c r="A5699" i="19" s="1"/>
  <c r="A5700" i="19" s="1"/>
  <c r="A5701" i="19" s="1"/>
  <c r="A5702" i="19" s="1"/>
  <c r="A5703" i="19" s="1"/>
  <c r="A5704" i="19" s="1"/>
  <c r="A5705" i="19" s="1"/>
  <c r="A5706" i="19" s="1"/>
  <c r="A5707" i="19" s="1"/>
  <c r="A5708" i="19" s="1"/>
  <c r="A5709" i="19" s="1"/>
  <c r="A5710" i="19" s="1"/>
  <c r="A5711" i="19" s="1"/>
  <c r="A5712" i="19" s="1"/>
  <c r="A5713" i="19" s="1"/>
  <c r="A5714" i="19" s="1"/>
  <c r="A5715" i="19" s="1"/>
  <c r="A5716" i="19" s="1"/>
  <c r="A5717" i="19" s="1"/>
  <c r="A5718" i="19" s="1"/>
  <c r="A5719" i="19" s="1"/>
  <c r="A5720" i="19" s="1"/>
  <c r="A5721" i="19" s="1"/>
  <c r="A5722" i="19" s="1"/>
  <c r="A5723" i="19" s="1"/>
  <c r="A5724" i="19" s="1"/>
  <c r="A5725" i="19" s="1"/>
  <c r="A5726" i="19" s="1"/>
  <c r="A5727" i="19" s="1"/>
  <c r="A5728" i="19" s="1"/>
  <c r="A5729" i="19" s="1"/>
  <c r="A5730" i="19" s="1"/>
  <c r="A5731" i="19" s="1"/>
  <c r="A5732" i="19" s="1"/>
  <c r="A5733" i="19" s="1"/>
  <c r="A5734" i="19" s="1"/>
  <c r="A5735" i="19" s="1"/>
  <c r="A5736" i="19" s="1"/>
  <c r="A5737" i="19" s="1"/>
  <c r="A5738" i="19" s="1"/>
  <c r="A5739" i="19" s="1"/>
  <c r="A5740" i="19" s="1"/>
  <c r="A5741" i="19" s="1"/>
  <c r="A5742" i="19" s="1"/>
  <c r="A5743" i="19" s="1"/>
  <c r="A5744" i="19" s="1"/>
  <c r="A5745" i="19" s="1"/>
  <c r="A5746" i="19" s="1"/>
  <c r="A5747" i="19" s="1"/>
  <c r="A5748" i="19" s="1"/>
  <c r="A5749" i="19" s="1"/>
  <c r="A5750" i="19" s="1"/>
  <c r="A5751" i="19" s="1"/>
  <c r="A5752" i="19" s="1"/>
  <c r="A5753" i="19" s="1"/>
  <c r="A5754" i="19" s="1"/>
  <c r="A5755" i="19" s="1"/>
  <c r="A5756" i="19" s="1"/>
  <c r="A5757" i="19" s="1"/>
  <c r="A5758" i="19" s="1"/>
  <c r="A5759" i="19" s="1"/>
  <c r="A5760" i="19" s="1"/>
  <c r="A5761" i="19" s="1"/>
  <c r="A5762" i="19" s="1"/>
  <c r="A5763" i="19" s="1"/>
  <c r="A5764" i="19" s="1"/>
  <c r="A5765" i="19" s="1"/>
  <c r="A5766" i="19" s="1"/>
  <c r="A5767" i="19" s="1"/>
  <c r="A5768" i="19" s="1"/>
  <c r="A5769" i="19" s="1"/>
  <c r="A5770" i="19" s="1"/>
  <c r="A5771" i="19" s="1"/>
  <c r="A5772" i="19" s="1"/>
  <c r="A5773" i="19" s="1"/>
  <c r="A5774" i="19" s="1"/>
  <c r="A5775" i="19" s="1"/>
  <c r="A5776" i="19" s="1"/>
  <c r="A5777" i="19" s="1"/>
  <c r="A5778" i="19" s="1"/>
  <c r="A5779" i="19" s="1"/>
  <c r="A5780" i="19" s="1"/>
  <c r="A5781" i="19" s="1"/>
  <c r="A5782" i="19" s="1"/>
  <c r="A5783" i="19" s="1"/>
  <c r="A5784" i="19" s="1"/>
  <c r="A5785" i="19" s="1"/>
  <c r="A5786" i="19" s="1"/>
  <c r="A5787" i="19" s="1"/>
  <c r="A5788" i="19" s="1"/>
  <c r="A5789" i="19" s="1"/>
  <c r="A5790" i="19" s="1"/>
  <c r="A5791" i="19" s="1"/>
  <c r="A5792" i="19" s="1"/>
  <c r="A5793" i="19" s="1"/>
  <c r="A5794" i="19" s="1"/>
  <c r="A5795" i="19" s="1"/>
  <c r="A5796" i="19" s="1"/>
  <c r="A5797" i="19" s="1"/>
  <c r="A5798" i="19" s="1"/>
  <c r="A5799" i="19" s="1"/>
  <c r="A5800" i="19" s="1"/>
  <c r="A5801" i="19" s="1"/>
  <c r="A5802" i="19" s="1"/>
  <c r="A5803" i="19" s="1"/>
  <c r="A5804" i="19" s="1"/>
  <c r="A5805" i="19" s="1"/>
  <c r="A5806" i="19" s="1"/>
  <c r="A5807" i="19" s="1"/>
  <c r="A5808" i="19" s="1"/>
  <c r="A5809" i="19" s="1"/>
  <c r="A5810" i="19" s="1"/>
  <c r="A5811" i="19" s="1"/>
  <c r="A5812" i="19" s="1"/>
  <c r="A5813" i="19" s="1"/>
  <c r="A5814" i="19" s="1"/>
  <c r="A5815" i="19" s="1"/>
  <c r="A5816" i="19" s="1"/>
  <c r="A5817" i="19" s="1"/>
  <c r="A5818" i="19" s="1"/>
  <c r="A5819" i="19" s="1"/>
  <c r="A5820" i="19" s="1"/>
  <c r="A5821" i="19" s="1"/>
  <c r="A5822" i="19" s="1"/>
  <c r="A5823" i="19" s="1"/>
  <c r="A5824" i="19" s="1"/>
  <c r="A5825" i="19" s="1"/>
  <c r="A5826" i="19" s="1"/>
  <c r="A5827" i="19" s="1"/>
  <c r="A5828" i="19" s="1"/>
  <c r="A5829" i="19" s="1"/>
  <c r="A5830" i="19" s="1"/>
  <c r="A5831" i="19" s="1"/>
  <c r="A5832" i="19" s="1"/>
  <c r="A5833" i="19" s="1"/>
  <c r="A5834" i="19" s="1"/>
  <c r="A5835" i="19" s="1"/>
  <c r="A5836" i="19" s="1"/>
  <c r="A5837" i="19" s="1"/>
  <c r="A5838" i="19" s="1"/>
  <c r="A5839" i="19" s="1"/>
  <c r="A5840" i="19" s="1"/>
  <c r="A5841" i="19" s="1"/>
  <c r="A5842" i="19" s="1"/>
  <c r="A5843" i="19" s="1"/>
  <c r="A5844" i="19" s="1"/>
  <c r="A5845" i="19" s="1"/>
  <c r="A5846" i="19" s="1"/>
  <c r="A5847" i="19" s="1"/>
  <c r="A5848" i="19" s="1"/>
  <c r="A5849" i="19" s="1"/>
  <c r="A5850" i="19" s="1"/>
  <c r="A5851" i="19" s="1"/>
  <c r="A5852" i="19" s="1"/>
  <c r="A5853" i="19" s="1"/>
  <c r="A5854" i="19" s="1"/>
  <c r="A5855" i="19" s="1"/>
  <c r="A5856" i="19" s="1"/>
  <c r="A5857" i="19" s="1"/>
  <c r="A5858" i="19" s="1"/>
  <c r="A5859" i="19" s="1"/>
  <c r="A5860" i="19" s="1"/>
  <c r="A5861" i="19" s="1"/>
  <c r="A5862" i="19" s="1"/>
  <c r="A5863" i="19" s="1"/>
  <c r="A5864" i="19" s="1"/>
  <c r="A5865" i="19" s="1"/>
  <c r="A5866" i="19" s="1"/>
  <c r="A5867" i="19" s="1"/>
  <c r="A5868" i="19" s="1"/>
  <c r="A5869" i="19" s="1"/>
  <c r="A5870" i="19" s="1"/>
  <c r="A5871" i="19" s="1"/>
  <c r="A5872" i="19" s="1"/>
  <c r="A5873" i="19" s="1"/>
  <c r="A5874" i="19" s="1"/>
  <c r="A5875" i="19" s="1"/>
  <c r="A5876" i="19" s="1"/>
  <c r="A5877" i="19" s="1"/>
  <c r="A5878" i="19" s="1"/>
  <c r="A5879" i="19" s="1"/>
  <c r="A5880" i="19" s="1"/>
  <c r="A5881" i="19" s="1"/>
  <c r="A5882" i="19" s="1"/>
  <c r="A5883" i="19" s="1"/>
  <c r="A5884" i="19" s="1"/>
  <c r="A5885" i="19" s="1"/>
  <c r="A5886" i="19" s="1"/>
  <c r="A5887" i="19" s="1"/>
  <c r="A5888" i="19" s="1"/>
  <c r="A5889" i="19" s="1"/>
  <c r="A5890" i="19" s="1"/>
  <c r="A5891" i="19" s="1"/>
  <c r="A5892" i="19" s="1"/>
  <c r="A5893" i="19" s="1"/>
  <c r="A5894" i="19" s="1"/>
  <c r="A5895" i="19" s="1"/>
  <c r="A5896" i="19" s="1"/>
  <c r="A5897" i="19" s="1"/>
  <c r="A5898" i="19" s="1"/>
  <c r="A5899" i="19" s="1"/>
  <c r="A5900" i="19" s="1"/>
  <c r="A5901" i="19" s="1"/>
  <c r="A5902" i="19" s="1"/>
  <c r="A5903" i="19" s="1"/>
  <c r="A5904" i="19" s="1"/>
  <c r="A5905" i="19" s="1"/>
  <c r="A5906" i="19" s="1"/>
  <c r="A5907" i="19" s="1"/>
  <c r="A5908" i="19" s="1"/>
  <c r="A5909" i="19" s="1"/>
  <c r="A5910" i="19" s="1"/>
  <c r="A5911" i="19" s="1"/>
  <c r="A5912" i="19" s="1"/>
  <c r="A5913" i="19" s="1"/>
  <c r="A5914" i="19" s="1"/>
  <c r="A5915" i="19" s="1"/>
  <c r="A5916" i="19" s="1"/>
  <c r="A5917" i="19" s="1"/>
  <c r="A5918" i="19" s="1"/>
  <c r="A5919" i="19" s="1"/>
  <c r="A5920" i="19" s="1"/>
  <c r="A5921" i="19" s="1"/>
  <c r="A5922" i="19" s="1"/>
  <c r="A5923" i="19" s="1"/>
  <c r="A5924" i="19" s="1"/>
  <c r="A5925" i="19" s="1"/>
  <c r="A5926" i="19" s="1"/>
  <c r="A5927" i="19" s="1"/>
  <c r="A5928" i="19" s="1"/>
  <c r="A5929" i="19" s="1"/>
  <c r="A5930" i="19" s="1"/>
  <c r="A5931" i="19" s="1"/>
  <c r="A5932" i="19" s="1"/>
  <c r="A5933" i="19" s="1"/>
  <c r="A5934" i="19" s="1"/>
  <c r="A5935" i="19" s="1"/>
  <c r="A5936" i="19" s="1"/>
  <c r="A5937" i="19" s="1"/>
  <c r="A5938" i="19" s="1"/>
  <c r="A5939" i="19" s="1"/>
  <c r="A5940" i="19" s="1"/>
  <c r="A5941" i="19" s="1"/>
  <c r="A5942" i="19" s="1"/>
  <c r="A5943" i="19" s="1"/>
  <c r="A5944" i="19" s="1"/>
  <c r="A5945" i="19" s="1"/>
  <c r="A5946" i="19" s="1"/>
  <c r="A5947" i="19" s="1"/>
  <c r="A5948" i="19" s="1"/>
  <c r="A5949" i="19" s="1"/>
  <c r="A5950" i="19" s="1"/>
  <c r="A5951" i="19" s="1"/>
  <c r="A5952" i="19" s="1"/>
  <c r="A5953" i="19" s="1"/>
  <c r="A5954" i="19" s="1"/>
  <c r="A5955" i="19" s="1"/>
  <c r="A5956" i="19" s="1"/>
  <c r="A5957" i="19" s="1"/>
  <c r="A5958" i="19" s="1"/>
  <c r="A5959" i="19" s="1"/>
  <c r="A5960" i="19" s="1"/>
  <c r="A5961" i="19" s="1"/>
  <c r="A5962" i="19" s="1"/>
  <c r="A5963" i="19" s="1"/>
  <c r="A5964" i="19" s="1"/>
  <c r="A5965" i="19" s="1"/>
  <c r="A5966" i="19" s="1"/>
  <c r="A5967" i="19" s="1"/>
  <c r="A5968" i="19" s="1"/>
  <c r="A5969" i="19" s="1"/>
  <c r="A5970" i="19" s="1"/>
  <c r="A5971" i="19" s="1"/>
  <c r="A5972" i="19" s="1"/>
  <c r="A5973" i="19" s="1"/>
  <c r="A5974" i="19" s="1"/>
  <c r="A5975" i="19" s="1"/>
  <c r="A5976" i="19" s="1"/>
  <c r="A5977" i="19" s="1"/>
  <c r="A5978" i="19" s="1"/>
  <c r="A5979" i="19" s="1"/>
  <c r="A5980" i="19" s="1"/>
  <c r="A5981" i="19" s="1"/>
  <c r="A5982" i="19" s="1"/>
  <c r="A5983" i="19" s="1"/>
  <c r="A5984" i="19" s="1"/>
  <c r="A5985" i="19" s="1"/>
  <c r="A5986" i="19" s="1"/>
  <c r="A5987" i="19" s="1"/>
  <c r="A5988" i="19" s="1"/>
  <c r="A5989" i="19" s="1"/>
  <c r="A5990" i="19" s="1"/>
  <c r="A5991" i="19" s="1"/>
  <c r="A5992" i="19" s="1"/>
  <c r="A5993" i="19" s="1"/>
  <c r="A5994" i="19" s="1"/>
  <c r="A5995" i="19" s="1"/>
  <c r="A5996" i="19" s="1"/>
  <c r="A5997" i="19" s="1"/>
  <c r="A5998" i="19" s="1"/>
  <c r="A5999" i="19" s="1"/>
  <c r="A6000" i="19" s="1"/>
  <c r="A6001" i="19" s="1"/>
  <c r="A6002" i="19" s="1"/>
  <c r="A6003" i="19" s="1"/>
  <c r="A6004" i="19" s="1"/>
  <c r="A6005" i="19" s="1"/>
  <c r="A6006" i="19" s="1"/>
  <c r="A6007" i="19" s="1"/>
  <c r="A6008" i="19" s="1"/>
  <c r="A6009" i="19" s="1"/>
  <c r="A6010" i="19" s="1"/>
  <c r="A6011" i="19" s="1"/>
  <c r="A6012" i="19" s="1"/>
  <c r="A6013" i="19" s="1"/>
  <c r="A6014" i="19" s="1"/>
  <c r="A6015" i="19" s="1"/>
  <c r="A6016" i="19" s="1"/>
  <c r="A6017" i="19" s="1"/>
  <c r="A6018" i="19" s="1"/>
  <c r="A6019" i="19" s="1"/>
  <c r="A6020" i="19" s="1"/>
  <c r="A6021" i="19" s="1"/>
  <c r="A6022" i="19" s="1"/>
  <c r="A6023" i="19" s="1"/>
  <c r="A6024" i="19" s="1"/>
  <c r="A6025" i="19" s="1"/>
  <c r="A6026" i="19" s="1"/>
  <c r="A6027" i="19" s="1"/>
  <c r="A6028" i="19" s="1"/>
  <c r="A6029" i="19" s="1"/>
  <c r="A6030" i="19" s="1"/>
  <c r="A6031" i="19" s="1"/>
  <c r="A6032" i="19" s="1"/>
  <c r="A6033" i="19" s="1"/>
  <c r="A6034" i="19" s="1"/>
  <c r="A6035" i="19" s="1"/>
  <c r="A6036" i="19" s="1"/>
  <c r="A6037" i="19" s="1"/>
  <c r="A6038" i="19" s="1"/>
  <c r="A6039" i="19" s="1"/>
  <c r="A6040" i="19" s="1"/>
  <c r="A6041" i="19" s="1"/>
  <c r="A6042" i="19" s="1"/>
  <c r="A6043" i="19" s="1"/>
  <c r="A6044" i="19" s="1"/>
  <c r="A6045" i="19" s="1"/>
  <c r="A6046" i="19" s="1"/>
  <c r="A6047" i="19" s="1"/>
  <c r="A6048" i="19" s="1"/>
  <c r="A6049" i="19" s="1"/>
  <c r="A6050" i="19" s="1"/>
  <c r="A6051" i="19" s="1"/>
  <c r="A6052" i="19" s="1"/>
  <c r="A6053" i="19" s="1"/>
  <c r="A6054" i="19" s="1"/>
  <c r="A6055" i="19" s="1"/>
  <c r="A6056" i="19" s="1"/>
  <c r="A6057" i="19" s="1"/>
  <c r="A6058" i="19" s="1"/>
  <c r="A6059" i="19" s="1"/>
  <c r="A6060" i="19" s="1"/>
  <c r="A6061" i="19" s="1"/>
  <c r="A6062" i="19" s="1"/>
  <c r="A6063" i="19" s="1"/>
  <c r="A6064" i="19" s="1"/>
  <c r="A6065" i="19" s="1"/>
  <c r="A6066" i="19" s="1"/>
  <c r="A6067" i="19" s="1"/>
  <c r="A6068" i="19" s="1"/>
  <c r="A6069" i="19" s="1"/>
  <c r="A6070" i="19" s="1"/>
  <c r="A6071" i="19" s="1"/>
  <c r="A6072" i="19" s="1"/>
  <c r="A6073" i="19" s="1"/>
  <c r="A6074" i="19" s="1"/>
  <c r="A6075" i="19" s="1"/>
  <c r="A6076" i="19" s="1"/>
  <c r="A6077" i="19" s="1"/>
  <c r="A6078" i="19" s="1"/>
  <c r="A6079" i="19" s="1"/>
  <c r="A6080" i="19" s="1"/>
  <c r="A6081" i="19" s="1"/>
  <c r="A6082" i="19" s="1"/>
  <c r="A6083" i="19" s="1"/>
  <c r="A6084" i="19" s="1"/>
  <c r="A6085" i="19" s="1"/>
  <c r="A6086" i="19" s="1"/>
  <c r="A6087" i="19" s="1"/>
  <c r="A6088" i="19" s="1"/>
  <c r="A6089" i="19" s="1"/>
  <c r="A6090" i="19" s="1"/>
  <c r="A6091" i="19" s="1"/>
  <c r="A6092" i="19" s="1"/>
  <c r="A6093" i="19" s="1"/>
  <c r="A6094" i="19" s="1"/>
  <c r="A6095" i="19" s="1"/>
  <c r="A6096" i="19" s="1"/>
  <c r="A6097" i="19" s="1"/>
  <c r="A6098" i="19" s="1"/>
  <c r="A6099" i="19" s="1"/>
  <c r="A6100" i="19" s="1"/>
  <c r="A6101" i="19" s="1"/>
  <c r="A6102" i="19" s="1"/>
  <c r="A6103" i="19" s="1"/>
  <c r="A6104" i="19" s="1"/>
  <c r="A6105" i="19" s="1"/>
  <c r="A6106" i="19" s="1"/>
  <c r="A6107" i="19" s="1"/>
  <c r="A6108" i="19" s="1"/>
  <c r="A6109" i="19" s="1"/>
  <c r="A6110" i="19" s="1"/>
  <c r="A6111" i="19" s="1"/>
  <c r="A6112" i="19" s="1"/>
  <c r="A6113" i="19" s="1"/>
  <c r="A6114" i="19" s="1"/>
  <c r="A6115" i="19" s="1"/>
  <c r="A6116" i="19" s="1"/>
  <c r="A6117" i="19" s="1"/>
  <c r="A6118" i="19" s="1"/>
  <c r="A6119" i="19" s="1"/>
  <c r="A6120" i="19" s="1"/>
  <c r="A6121" i="19" s="1"/>
  <c r="A6122" i="19" s="1"/>
  <c r="A6123" i="19" s="1"/>
  <c r="A6124" i="19" s="1"/>
  <c r="A6125" i="19" s="1"/>
  <c r="A6126" i="19" s="1"/>
  <c r="A6127" i="19" s="1"/>
  <c r="A6128" i="19" s="1"/>
  <c r="A6129" i="19" s="1"/>
  <c r="A6130" i="19" s="1"/>
  <c r="A6131" i="19" s="1"/>
  <c r="A6132" i="19" s="1"/>
  <c r="A6133" i="19" s="1"/>
  <c r="A6134" i="19" s="1"/>
  <c r="A6135" i="19" s="1"/>
  <c r="A6136" i="19" s="1"/>
  <c r="A6137" i="19" s="1"/>
  <c r="A6138" i="19" s="1"/>
  <c r="A6139" i="19" s="1"/>
  <c r="A6140" i="19" s="1"/>
  <c r="A6141" i="19" s="1"/>
  <c r="A6142" i="19" s="1"/>
  <c r="A6143" i="19" s="1"/>
  <c r="A6144" i="19" s="1"/>
  <c r="A6145" i="19" s="1"/>
  <c r="A6146" i="19" s="1"/>
  <c r="A6147" i="19" s="1"/>
  <c r="A6148" i="19" s="1"/>
  <c r="A6149" i="19" s="1"/>
  <c r="A6150" i="19" s="1"/>
  <c r="A6151" i="19" s="1"/>
  <c r="A6152" i="19" s="1"/>
  <c r="A6153" i="19" s="1"/>
  <c r="A6154" i="19" s="1"/>
  <c r="A6155" i="19" s="1"/>
  <c r="A6156" i="19" s="1"/>
  <c r="A6157" i="19" s="1"/>
  <c r="A6158" i="19" s="1"/>
  <c r="A6159" i="19" s="1"/>
  <c r="A6160" i="19" s="1"/>
  <c r="A6161" i="19" s="1"/>
  <c r="A6162" i="19" s="1"/>
  <c r="A6163" i="19" s="1"/>
  <c r="A6164" i="19" s="1"/>
  <c r="A6165" i="19" s="1"/>
  <c r="A6166" i="19" s="1"/>
  <c r="A6167" i="19" s="1"/>
  <c r="A6168" i="19" s="1"/>
  <c r="A6169" i="19" s="1"/>
  <c r="A6170" i="19" s="1"/>
  <c r="A6171" i="19" s="1"/>
  <c r="A6172" i="19" s="1"/>
  <c r="A6173" i="19" s="1"/>
  <c r="A6174" i="19" s="1"/>
  <c r="A6175" i="19" s="1"/>
  <c r="A6176" i="19" s="1"/>
  <c r="A6177" i="19" s="1"/>
  <c r="A6178" i="19" s="1"/>
  <c r="A6179" i="19" s="1"/>
  <c r="A6180" i="19" s="1"/>
  <c r="A6181" i="19" s="1"/>
  <c r="A6182" i="19" s="1"/>
  <c r="A6183" i="19" s="1"/>
  <c r="A6184" i="19" s="1"/>
  <c r="A6185" i="19" s="1"/>
  <c r="A6186" i="19" s="1"/>
  <c r="A6187" i="19" s="1"/>
  <c r="A6188" i="19" s="1"/>
  <c r="A6189" i="19" s="1"/>
  <c r="A6190" i="19" s="1"/>
  <c r="A6191" i="19" s="1"/>
  <c r="A6192" i="19" s="1"/>
  <c r="A6193" i="19" s="1"/>
  <c r="A6194" i="19" s="1"/>
  <c r="A6195" i="19" s="1"/>
  <c r="A6196" i="19" s="1"/>
  <c r="A6197" i="19" s="1"/>
  <c r="A6198" i="19" s="1"/>
  <c r="A6199" i="19" s="1"/>
  <c r="A6200" i="19" s="1"/>
  <c r="A6201" i="19" s="1"/>
  <c r="A6202" i="19" s="1"/>
  <c r="A6203" i="19" s="1"/>
  <c r="A6204" i="19" s="1"/>
  <c r="A6205" i="19" s="1"/>
  <c r="A6206" i="19" s="1"/>
  <c r="A6207" i="19" s="1"/>
  <c r="A6208" i="19" s="1"/>
  <c r="A6209" i="19" s="1"/>
  <c r="A6210" i="19" s="1"/>
  <c r="A6211" i="19" s="1"/>
  <c r="A6212" i="19" s="1"/>
  <c r="A6213" i="19" s="1"/>
  <c r="A6214" i="19" s="1"/>
  <c r="A6215" i="19" s="1"/>
  <c r="A6216" i="19" s="1"/>
  <c r="A6217" i="19" s="1"/>
  <c r="A6218" i="19" s="1"/>
  <c r="A6219" i="19" s="1"/>
  <c r="A6220" i="19" s="1"/>
  <c r="A6221" i="19" s="1"/>
  <c r="A6222" i="19" s="1"/>
  <c r="A6223" i="19" s="1"/>
  <c r="A6224" i="19" s="1"/>
  <c r="A6225" i="19" s="1"/>
  <c r="A6226" i="19" s="1"/>
  <c r="A6227" i="19" s="1"/>
  <c r="A6228" i="19" s="1"/>
  <c r="A6229" i="19" s="1"/>
  <c r="A6230" i="19" s="1"/>
  <c r="A6231" i="19" s="1"/>
  <c r="A6232" i="19" s="1"/>
  <c r="A6233" i="19" s="1"/>
  <c r="A6234" i="19" s="1"/>
  <c r="A6235" i="19" s="1"/>
  <c r="A6236" i="19" s="1"/>
  <c r="A6237" i="19" s="1"/>
  <c r="A6238" i="19" s="1"/>
  <c r="A6239" i="19" s="1"/>
  <c r="A6240" i="19" s="1"/>
  <c r="A6241" i="19" s="1"/>
  <c r="A6242" i="19" s="1"/>
  <c r="A6243" i="19" s="1"/>
  <c r="A6244" i="19" s="1"/>
  <c r="A6245" i="19" s="1"/>
  <c r="A6246" i="19" s="1"/>
  <c r="A6247" i="19" s="1"/>
  <c r="A6248" i="19" s="1"/>
  <c r="A6249" i="19" s="1"/>
  <c r="A6250" i="19" s="1"/>
  <c r="A6251" i="19" s="1"/>
  <c r="A6252" i="19" s="1"/>
  <c r="A6253" i="19" s="1"/>
  <c r="A6254" i="19" s="1"/>
  <c r="A6255" i="19" s="1"/>
  <c r="A6256" i="19" s="1"/>
  <c r="A6257" i="19" s="1"/>
  <c r="A6258" i="19" s="1"/>
  <c r="A6259" i="19" s="1"/>
  <c r="A6260" i="19" s="1"/>
  <c r="A6261" i="19" s="1"/>
  <c r="A6262" i="19" s="1"/>
  <c r="A6263" i="19" s="1"/>
  <c r="A6264" i="19" s="1"/>
  <c r="A6265" i="19" s="1"/>
  <c r="A6266" i="19" s="1"/>
  <c r="A6267" i="19" s="1"/>
  <c r="A6268" i="19" s="1"/>
  <c r="A6269" i="19" s="1"/>
  <c r="A6270" i="19" s="1"/>
  <c r="A6271" i="19" s="1"/>
  <c r="A6272" i="19" s="1"/>
  <c r="A6273" i="19" s="1"/>
  <c r="A6274" i="19" s="1"/>
  <c r="A6275" i="19" s="1"/>
  <c r="A6276" i="19" s="1"/>
  <c r="A6277" i="19" s="1"/>
  <c r="A6278" i="19" s="1"/>
  <c r="A6279" i="19" s="1"/>
  <c r="A6280" i="19" s="1"/>
  <c r="A6281" i="19" s="1"/>
  <c r="A6282" i="19" s="1"/>
  <c r="A6283" i="19" s="1"/>
  <c r="A6284" i="19" s="1"/>
  <c r="A6285" i="19" s="1"/>
  <c r="A6286" i="19" s="1"/>
  <c r="A6287" i="19" s="1"/>
  <c r="A6288" i="19" s="1"/>
  <c r="A6289" i="19" s="1"/>
  <c r="A6290" i="19" s="1"/>
  <c r="A6291" i="19" s="1"/>
  <c r="A6292" i="19" s="1"/>
  <c r="A6293" i="19" s="1"/>
  <c r="A6294" i="19" s="1"/>
  <c r="A6295" i="19" s="1"/>
  <c r="A6296" i="19" s="1"/>
  <c r="A6297" i="19" s="1"/>
  <c r="A6298" i="19" s="1"/>
  <c r="A6299" i="19" s="1"/>
  <c r="A6300" i="19" s="1"/>
  <c r="A6301" i="19" s="1"/>
  <c r="A6302" i="19" s="1"/>
  <c r="A6303" i="19" s="1"/>
  <c r="A6304" i="19" s="1"/>
  <c r="A6305" i="19" s="1"/>
  <c r="A6306" i="19" s="1"/>
  <c r="A6307" i="19" s="1"/>
  <c r="A6308" i="19" s="1"/>
  <c r="A6309" i="19" s="1"/>
  <c r="A6310" i="19" s="1"/>
  <c r="A6311" i="19" s="1"/>
  <c r="A6312" i="19" s="1"/>
  <c r="A6313" i="19" s="1"/>
  <c r="A6314" i="19" s="1"/>
  <c r="A6315" i="19" s="1"/>
  <c r="A6316" i="19" s="1"/>
  <c r="A6317" i="19" s="1"/>
  <c r="A6318" i="19" s="1"/>
  <c r="A6319" i="19" s="1"/>
  <c r="A6320" i="19" s="1"/>
  <c r="A6321" i="19" s="1"/>
  <c r="A6322" i="19" s="1"/>
  <c r="A6323" i="19" s="1"/>
  <c r="A6324" i="19" s="1"/>
  <c r="A6325" i="19" s="1"/>
  <c r="A6326" i="19" s="1"/>
  <c r="A6327" i="19" s="1"/>
  <c r="A6328" i="19" s="1"/>
  <c r="A6329" i="19" s="1"/>
  <c r="A6330" i="19" s="1"/>
  <c r="A6331" i="19" s="1"/>
  <c r="A6332" i="19" s="1"/>
  <c r="A6333" i="19" s="1"/>
  <c r="A6334" i="19" s="1"/>
  <c r="A6335" i="19" s="1"/>
  <c r="A6336" i="19" s="1"/>
  <c r="A6337" i="19" s="1"/>
  <c r="A6338" i="19" s="1"/>
  <c r="A6339" i="19" s="1"/>
  <c r="A6340" i="19" s="1"/>
  <c r="A6341" i="19" s="1"/>
  <c r="A6342" i="19" s="1"/>
  <c r="A6343" i="19" s="1"/>
  <c r="A6344" i="19" s="1"/>
  <c r="A6345" i="19" s="1"/>
  <c r="A6346" i="19" s="1"/>
  <c r="A6347" i="19" s="1"/>
  <c r="A6348" i="19" s="1"/>
  <c r="A6349" i="19" s="1"/>
  <c r="A6350" i="19" s="1"/>
  <c r="A6351" i="19" s="1"/>
  <c r="A6352" i="19" s="1"/>
  <c r="A6353" i="19" s="1"/>
  <c r="A6354" i="19" s="1"/>
  <c r="A6355" i="19" s="1"/>
  <c r="A6356" i="19" s="1"/>
  <c r="A6357" i="19" s="1"/>
  <c r="A6358" i="19" s="1"/>
  <c r="A6359" i="19" s="1"/>
  <c r="A6360" i="19" s="1"/>
  <c r="A6361" i="19" s="1"/>
  <c r="A6362" i="19" s="1"/>
  <c r="A6363" i="19" s="1"/>
  <c r="A6364" i="19" s="1"/>
  <c r="A6365" i="19" s="1"/>
  <c r="A6366" i="19" s="1"/>
  <c r="A6367" i="19" s="1"/>
  <c r="A6368" i="19" s="1"/>
  <c r="A6369" i="19" s="1"/>
  <c r="A6370" i="19" s="1"/>
  <c r="A6371" i="19" s="1"/>
  <c r="A6372" i="19" s="1"/>
  <c r="A6373" i="19" s="1"/>
  <c r="A6374" i="19" s="1"/>
  <c r="A6375" i="19" s="1"/>
  <c r="A6376" i="19" s="1"/>
  <c r="A6377" i="19" s="1"/>
  <c r="A6378" i="19" s="1"/>
  <c r="A6379" i="19" s="1"/>
  <c r="A6380" i="19" s="1"/>
  <c r="A6381" i="19" s="1"/>
  <c r="A6382" i="19" s="1"/>
  <c r="A6383" i="19" s="1"/>
  <c r="A6384" i="19" s="1"/>
  <c r="A6385" i="19" s="1"/>
  <c r="A6386" i="19" s="1"/>
  <c r="A6387" i="19" s="1"/>
  <c r="A6388" i="19" s="1"/>
  <c r="A6389" i="19" s="1"/>
  <c r="A6390" i="19" s="1"/>
  <c r="A6391" i="19" s="1"/>
  <c r="A6392" i="19" s="1"/>
  <c r="A6393" i="19" s="1"/>
  <c r="A6394" i="19" s="1"/>
  <c r="A6395" i="19" s="1"/>
  <c r="A6396" i="19" s="1"/>
  <c r="A6397" i="19" s="1"/>
  <c r="A6398" i="19" s="1"/>
  <c r="A6399" i="19" s="1"/>
  <c r="A6400" i="19" s="1"/>
  <c r="A6401" i="19" s="1"/>
  <c r="A6402" i="19" s="1"/>
  <c r="A6403" i="19" s="1"/>
  <c r="A6404" i="19" s="1"/>
  <c r="A6405" i="19" s="1"/>
  <c r="A6406" i="19" s="1"/>
  <c r="A6407" i="19" s="1"/>
  <c r="A6408" i="19" s="1"/>
  <c r="A6409" i="19" s="1"/>
  <c r="A6410" i="19" s="1"/>
  <c r="A6411" i="19" s="1"/>
  <c r="A6412" i="19" s="1"/>
  <c r="A6413" i="19" s="1"/>
  <c r="A6414" i="19" s="1"/>
  <c r="A6415" i="19" s="1"/>
  <c r="A6416" i="19" s="1"/>
  <c r="A6417" i="19" s="1"/>
  <c r="A6418" i="19" s="1"/>
  <c r="A6419" i="19" s="1"/>
  <c r="A6420" i="19" s="1"/>
  <c r="A6421" i="19" s="1"/>
  <c r="A6422" i="19" s="1"/>
  <c r="A6423" i="19" s="1"/>
  <c r="A6424" i="19" s="1"/>
  <c r="A6425" i="19" s="1"/>
  <c r="A6426" i="19" s="1"/>
  <c r="A6427" i="19" s="1"/>
  <c r="A6428" i="19" s="1"/>
  <c r="A6429" i="19" s="1"/>
  <c r="A6430" i="19" s="1"/>
  <c r="A6431" i="19" s="1"/>
  <c r="A6432" i="19" s="1"/>
  <c r="A6433" i="19" s="1"/>
  <c r="A6434" i="19" s="1"/>
  <c r="A6435" i="19" s="1"/>
  <c r="A6436" i="19" s="1"/>
  <c r="A6437" i="19" s="1"/>
  <c r="A6438" i="19" s="1"/>
  <c r="A6439" i="19" s="1"/>
  <c r="A6440" i="19" s="1"/>
  <c r="A6441" i="19" s="1"/>
  <c r="A6442" i="19" s="1"/>
  <c r="A6443" i="19" s="1"/>
  <c r="A6444" i="19" s="1"/>
  <c r="A6445" i="19" s="1"/>
  <c r="A6446" i="19" s="1"/>
  <c r="A6447" i="19" s="1"/>
  <c r="A6448" i="19" s="1"/>
  <c r="A6449" i="19" s="1"/>
  <c r="A6450" i="19" s="1"/>
  <c r="A6451" i="19" s="1"/>
  <c r="A6452" i="19" s="1"/>
  <c r="A6453" i="19" s="1"/>
  <c r="A6454" i="19" s="1"/>
  <c r="A6455" i="19" s="1"/>
  <c r="A6456" i="19" s="1"/>
  <c r="A6457" i="19" s="1"/>
  <c r="A6458" i="19" s="1"/>
  <c r="A6459" i="19" s="1"/>
  <c r="A6460" i="19" s="1"/>
  <c r="A6461" i="19" s="1"/>
  <c r="A6462" i="19" s="1"/>
  <c r="A6463" i="19" s="1"/>
  <c r="A6464" i="19" s="1"/>
  <c r="A6465" i="19" s="1"/>
  <c r="A6466" i="19" s="1"/>
  <c r="A6467" i="19" s="1"/>
  <c r="A6468" i="19" s="1"/>
  <c r="A6469" i="19" s="1"/>
  <c r="A6470" i="19" s="1"/>
  <c r="A6471" i="19" s="1"/>
  <c r="A6472" i="19" s="1"/>
  <c r="A6473" i="19" s="1"/>
  <c r="A6474" i="19" s="1"/>
  <c r="A6475" i="19" s="1"/>
  <c r="A6476" i="19" s="1"/>
  <c r="A6477" i="19" s="1"/>
  <c r="A6478" i="19" s="1"/>
  <c r="A6479" i="19" s="1"/>
  <c r="A6480" i="19" s="1"/>
  <c r="A6481" i="19" s="1"/>
  <c r="A6482" i="19" s="1"/>
  <c r="A6483" i="19" s="1"/>
  <c r="A6484" i="19" s="1"/>
  <c r="A6485" i="19" s="1"/>
  <c r="A6486" i="19" s="1"/>
  <c r="A6487" i="19" s="1"/>
  <c r="A6488" i="19" s="1"/>
  <c r="A6489" i="19" s="1"/>
  <c r="A6490" i="19" s="1"/>
  <c r="A6491" i="19" s="1"/>
  <c r="A6492" i="19" s="1"/>
  <c r="A6493" i="19" s="1"/>
  <c r="A6494" i="19" s="1"/>
  <c r="A6495" i="19" s="1"/>
  <c r="A6496" i="19" s="1"/>
  <c r="A6497" i="19" s="1"/>
  <c r="A6498" i="19" s="1"/>
  <c r="A6499" i="19" s="1"/>
  <c r="A6500" i="19" s="1"/>
  <c r="A6501" i="19" s="1"/>
  <c r="A6502" i="19" s="1"/>
  <c r="A6503" i="19" s="1"/>
  <c r="A6504" i="19" s="1"/>
  <c r="A6505" i="19" s="1"/>
  <c r="A6506" i="19" s="1"/>
  <c r="A6507" i="19" s="1"/>
  <c r="A6508" i="19" s="1"/>
  <c r="A6509" i="19" s="1"/>
  <c r="A6510" i="19" s="1"/>
  <c r="A6511" i="19" s="1"/>
  <c r="A6512" i="19" s="1"/>
  <c r="A6513" i="19" s="1"/>
  <c r="A6514" i="19" s="1"/>
  <c r="A6515" i="19" s="1"/>
  <c r="A6516" i="19" s="1"/>
  <c r="A6517" i="19" s="1"/>
  <c r="A6518" i="19" s="1"/>
  <c r="A6519" i="19" s="1"/>
  <c r="A6520" i="19" s="1"/>
  <c r="A6521" i="19" s="1"/>
  <c r="A6522" i="19" s="1"/>
  <c r="A6523" i="19" s="1"/>
  <c r="A6524" i="19" s="1"/>
  <c r="A6525" i="19" s="1"/>
  <c r="A6526" i="19" s="1"/>
  <c r="A6527" i="19" s="1"/>
  <c r="A6528" i="19" s="1"/>
  <c r="A6529" i="19" s="1"/>
  <c r="A6530" i="19" s="1"/>
  <c r="A6531" i="19" s="1"/>
  <c r="A6532" i="19" s="1"/>
  <c r="A6533" i="19" s="1"/>
  <c r="A6534" i="19" s="1"/>
  <c r="A6535" i="19" s="1"/>
  <c r="A6536" i="19" s="1"/>
  <c r="A6537" i="19" s="1"/>
  <c r="A6538" i="19" s="1"/>
  <c r="A6539" i="19" s="1"/>
  <c r="A6540" i="19" s="1"/>
  <c r="A6541" i="19" s="1"/>
  <c r="A6542" i="19" s="1"/>
  <c r="A6543" i="19" s="1"/>
  <c r="A6544" i="19" s="1"/>
  <c r="A6545" i="19" s="1"/>
  <c r="A6546" i="19" s="1"/>
  <c r="A6547" i="19" s="1"/>
  <c r="A6548" i="19" s="1"/>
  <c r="A6549" i="19" s="1"/>
  <c r="A6550" i="19" s="1"/>
  <c r="A6551" i="19" s="1"/>
  <c r="A6552" i="19" s="1"/>
  <c r="A6553" i="19" s="1"/>
  <c r="A6554" i="19" s="1"/>
  <c r="A6555" i="19" s="1"/>
  <c r="A6556" i="19" s="1"/>
  <c r="A6557" i="19" s="1"/>
  <c r="A6558" i="19" s="1"/>
  <c r="A6559" i="19" s="1"/>
  <c r="A6560" i="19" s="1"/>
  <c r="A6561" i="19" s="1"/>
  <c r="A6562" i="19" s="1"/>
  <c r="A6563" i="19" s="1"/>
  <c r="A6564" i="19" s="1"/>
  <c r="A6565" i="19" s="1"/>
  <c r="A6566" i="19" s="1"/>
  <c r="A6567" i="19" s="1"/>
  <c r="A6568" i="19" s="1"/>
  <c r="A6569" i="19" s="1"/>
  <c r="A6570" i="19" s="1"/>
  <c r="A6571" i="19" s="1"/>
  <c r="A6572" i="19" s="1"/>
  <c r="A6573" i="19" s="1"/>
  <c r="A6574" i="19" s="1"/>
  <c r="A6575" i="19" s="1"/>
  <c r="A6576" i="19" s="1"/>
  <c r="A6577" i="19" s="1"/>
  <c r="A6578" i="19" s="1"/>
  <c r="A6579" i="19" s="1"/>
  <c r="A6580" i="19" s="1"/>
  <c r="A6581" i="19" s="1"/>
  <c r="A6582" i="19" s="1"/>
  <c r="A6583" i="19" s="1"/>
  <c r="A6584" i="19" s="1"/>
  <c r="A6585" i="19" s="1"/>
  <c r="A6586" i="19" s="1"/>
  <c r="A6587" i="19" s="1"/>
  <c r="A6588" i="19" s="1"/>
  <c r="A6589" i="19" s="1"/>
  <c r="A6590" i="19" s="1"/>
  <c r="A6591" i="19" s="1"/>
  <c r="A6592" i="19" s="1"/>
  <c r="A6593" i="19" s="1"/>
  <c r="A6594" i="19" s="1"/>
  <c r="A6595" i="19" s="1"/>
  <c r="A6596" i="19" s="1"/>
  <c r="A6597" i="19" s="1"/>
  <c r="A6598" i="19" s="1"/>
  <c r="A6599" i="19" s="1"/>
  <c r="A6600" i="19" s="1"/>
  <c r="A6601" i="19" s="1"/>
  <c r="A6602" i="19" s="1"/>
  <c r="A6603" i="19" s="1"/>
  <c r="A6604" i="19" s="1"/>
  <c r="A6605" i="19" s="1"/>
  <c r="A6606" i="19" s="1"/>
  <c r="A6607" i="19" s="1"/>
  <c r="A6608" i="19" s="1"/>
  <c r="A6609" i="19" s="1"/>
  <c r="A6610" i="19" s="1"/>
  <c r="A6611" i="19" s="1"/>
  <c r="A6612" i="19" s="1"/>
  <c r="A6613" i="19" s="1"/>
  <c r="A6614" i="19" s="1"/>
  <c r="A6615" i="19" s="1"/>
  <c r="A6616" i="19" s="1"/>
  <c r="A6617" i="19" s="1"/>
  <c r="A6618" i="19" s="1"/>
  <c r="A6619" i="19" s="1"/>
  <c r="A6620" i="19" s="1"/>
  <c r="A6621" i="19" s="1"/>
  <c r="A6622" i="19" s="1"/>
  <c r="A6623" i="19" s="1"/>
  <c r="A6624" i="19" s="1"/>
  <c r="A6625" i="19" s="1"/>
  <c r="A6626" i="19" s="1"/>
  <c r="A6627" i="19" s="1"/>
  <c r="A6628" i="19" s="1"/>
  <c r="A6629" i="19" s="1"/>
  <c r="A6630" i="19" s="1"/>
  <c r="A6631" i="19" s="1"/>
  <c r="A6632" i="19" s="1"/>
  <c r="A6633" i="19" s="1"/>
  <c r="A6634" i="19" s="1"/>
  <c r="A6635" i="19" s="1"/>
  <c r="A6636" i="19" s="1"/>
  <c r="A6637" i="19" s="1"/>
  <c r="A6638" i="19" s="1"/>
  <c r="A6639" i="19" s="1"/>
  <c r="A6640" i="19" s="1"/>
  <c r="A6641" i="19" s="1"/>
  <c r="A6642" i="19" s="1"/>
  <c r="A6643" i="19" s="1"/>
  <c r="A6644" i="19" s="1"/>
  <c r="A6645" i="19" s="1"/>
  <c r="A6646" i="19" s="1"/>
  <c r="A6647" i="19" s="1"/>
  <c r="A6648" i="19" s="1"/>
  <c r="A6649" i="19" s="1"/>
  <c r="A6650" i="19" s="1"/>
  <c r="A6651" i="19" s="1"/>
  <c r="A6652" i="19" s="1"/>
  <c r="A6653" i="19" s="1"/>
  <c r="A6654" i="19" s="1"/>
  <c r="A6655" i="19" s="1"/>
  <c r="A6656" i="19" s="1"/>
  <c r="A6657" i="19" s="1"/>
  <c r="A6658" i="19" s="1"/>
  <c r="A6659" i="19" s="1"/>
  <c r="A6660" i="19" s="1"/>
  <c r="A6661" i="19" s="1"/>
  <c r="A6662" i="19" s="1"/>
  <c r="A6663" i="19" s="1"/>
  <c r="A6664" i="19" s="1"/>
  <c r="A6665" i="19" s="1"/>
  <c r="A6666" i="19" s="1"/>
  <c r="A6667" i="19" s="1"/>
  <c r="A6668" i="19" s="1"/>
  <c r="A6669" i="19" s="1"/>
  <c r="A6670" i="19" s="1"/>
  <c r="A6671" i="19" s="1"/>
  <c r="A6672" i="19" s="1"/>
  <c r="A6673" i="19" s="1"/>
  <c r="A6674" i="19" s="1"/>
  <c r="A6675" i="19" s="1"/>
  <c r="A6676" i="19" s="1"/>
  <c r="A6677" i="19" s="1"/>
  <c r="A6678" i="19" s="1"/>
  <c r="A6679" i="19" s="1"/>
  <c r="A6680" i="19" s="1"/>
  <c r="A6681" i="19" s="1"/>
  <c r="A6682" i="19" s="1"/>
  <c r="A6683" i="19" s="1"/>
  <c r="A6684" i="19" s="1"/>
  <c r="A6685" i="19" s="1"/>
  <c r="A6686" i="19" s="1"/>
  <c r="A6687" i="19" s="1"/>
  <c r="A6688" i="19" s="1"/>
  <c r="A6689" i="19" s="1"/>
  <c r="A6690" i="19" s="1"/>
  <c r="A6691" i="19" s="1"/>
  <c r="A6692" i="19" s="1"/>
  <c r="A6693" i="19" s="1"/>
  <c r="A6694" i="19" s="1"/>
  <c r="A6695" i="19" s="1"/>
  <c r="A6696" i="19" s="1"/>
  <c r="A6697" i="19" s="1"/>
  <c r="A6698" i="19" s="1"/>
  <c r="A6699" i="19" s="1"/>
  <c r="A6700" i="19" s="1"/>
  <c r="A6701" i="19" s="1"/>
  <c r="A6702" i="19" s="1"/>
  <c r="A6703" i="19" s="1"/>
  <c r="A6704" i="19" s="1"/>
  <c r="A6705" i="19" s="1"/>
  <c r="A6706" i="19" s="1"/>
  <c r="A6707" i="19" s="1"/>
  <c r="A6708" i="19" s="1"/>
  <c r="A6709" i="19" s="1"/>
  <c r="A6710" i="19" s="1"/>
  <c r="A6711" i="19" s="1"/>
  <c r="A6712" i="19" s="1"/>
  <c r="A6713" i="19" s="1"/>
  <c r="A6714" i="19" s="1"/>
  <c r="A6715" i="19" s="1"/>
  <c r="A6716" i="19" s="1"/>
  <c r="A6717" i="19" s="1"/>
  <c r="A6718" i="19" s="1"/>
  <c r="A6719" i="19" s="1"/>
  <c r="A6720" i="19" s="1"/>
  <c r="A6721" i="19" s="1"/>
  <c r="A6722" i="19" s="1"/>
  <c r="A6723" i="19" s="1"/>
  <c r="A6724" i="19" s="1"/>
  <c r="A6725" i="19" s="1"/>
  <c r="A6726" i="19" s="1"/>
  <c r="A6727" i="19" s="1"/>
  <c r="A6728" i="19" s="1"/>
  <c r="A6729" i="19" s="1"/>
  <c r="A6730" i="19" s="1"/>
  <c r="A6731" i="19" s="1"/>
  <c r="A6732" i="19" s="1"/>
  <c r="A6733" i="19" s="1"/>
  <c r="A6734" i="19" s="1"/>
  <c r="A6735" i="19" s="1"/>
  <c r="A6736" i="19" s="1"/>
  <c r="A6737" i="19" s="1"/>
  <c r="A6738" i="19" s="1"/>
  <c r="A6739" i="19" s="1"/>
  <c r="A6740" i="19" s="1"/>
  <c r="A6741" i="19" s="1"/>
  <c r="A6742" i="19" s="1"/>
  <c r="A6743" i="19" s="1"/>
  <c r="A6744" i="19" s="1"/>
  <c r="A6745" i="19" s="1"/>
  <c r="A6746" i="19" s="1"/>
  <c r="A6747" i="19" s="1"/>
  <c r="A6748" i="19" s="1"/>
  <c r="A6749" i="19" s="1"/>
  <c r="A6750" i="19" s="1"/>
  <c r="A6751" i="19" s="1"/>
  <c r="A6752" i="19" s="1"/>
  <c r="A6753" i="19" s="1"/>
  <c r="A6754" i="19" s="1"/>
  <c r="A6755" i="19" s="1"/>
  <c r="A6756" i="19" s="1"/>
  <c r="A6757" i="19" s="1"/>
  <c r="A6758" i="19" s="1"/>
  <c r="A6759" i="19" s="1"/>
  <c r="A6760" i="19" s="1"/>
  <c r="A6761" i="19" s="1"/>
  <c r="A6762" i="19" s="1"/>
  <c r="A6763" i="19" s="1"/>
  <c r="A6764" i="19" s="1"/>
  <c r="A6765" i="19" s="1"/>
  <c r="A6766" i="19" s="1"/>
  <c r="A6767" i="19" s="1"/>
  <c r="A6768" i="19" s="1"/>
  <c r="A6769" i="19" s="1"/>
  <c r="A6770" i="19" s="1"/>
  <c r="A6771" i="19" s="1"/>
  <c r="A6772" i="19" s="1"/>
  <c r="A6773" i="19" s="1"/>
  <c r="A6774" i="19" s="1"/>
  <c r="A6775" i="19" s="1"/>
  <c r="A6776" i="19" s="1"/>
  <c r="A6777" i="19" s="1"/>
  <c r="A6778" i="19" s="1"/>
  <c r="A6779" i="19" s="1"/>
  <c r="A6780" i="19" s="1"/>
  <c r="A6781" i="19" s="1"/>
  <c r="A6782" i="19" s="1"/>
  <c r="A6783" i="19" s="1"/>
  <c r="A6784" i="19" s="1"/>
  <c r="A6785" i="19" s="1"/>
  <c r="A6786" i="19" s="1"/>
  <c r="A6787" i="19" s="1"/>
  <c r="A6788" i="19" s="1"/>
  <c r="A6789" i="19" s="1"/>
  <c r="A6790" i="19" s="1"/>
  <c r="A6791" i="19" s="1"/>
  <c r="A6792" i="19" s="1"/>
  <c r="A6793" i="19" s="1"/>
  <c r="A6794" i="19" s="1"/>
  <c r="A6795" i="19" s="1"/>
  <c r="A6796" i="19" s="1"/>
  <c r="A6797" i="19" s="1"/>
  <c r="A6798" i="19" s="1"/>
  <c r="A6799" i="19" s="1"/>
  <c r="A6800" i="19" s="1"/>
  <c r="A6801" i="19" s="1"/>
  <c r="A6802" i="19" s="1"/>
  <c r="A6803" i="19" s="1"/>
  <c r="A6804" i="19" s="1"/>
  <c r="A6805" i="19" s="1"/>
  <c r="A6806" i="19" s="1"/>
  <c r="A6807" i="19" s="1"/>
  <c r="A6808" i="19" s="1"/>
  <c r="A6809" i="19" s="1"/>
  <c r="A6810" i="19" s="1"/>
  <c r="A6811" i="19" s="1"/>
  <c r="A6812" i="19" s="1"/>
  <c r="A6813" i="19" s="1"/>
  <c r="A6814" i="19" s="1"/>
  <c r="A6815" i="19" s="1"/>
  <c r="A6816" i="19" s="1"/>
  <c r="A6817" i="19" s="1"/>
  <c r="A6818" i="19" s="1"/>
  <c r="A6819" i="19" s="1"/>
  <c r="A6820" i="19" s="1"/>
  <c r="A6821" i="19" s="1"/>
  <c r="A6822" i="19" s="1"/>
  <c r="A6823" i="19" s="1"/>
  <c r="A6824" i="19" s="1"/>
  <c r="A6825" i="19" s="1"/>
  <c r="A6826" i="19" s="1"/>
  <c r="A6827" i="19" s="1"/>
  <c r="A6828" i="19" s="1"/>
  <c r="A6829" i="19" s="1"/>
  <c r="A6830" i="19" s="1"/>
  <c r="A6831" i="19" s="1"/>
  <c r="A6832" i="19" s="1"/>
  <c r="A6833" i="19" s="1"/>
  <c r="A6834" i="19" s="1"/>
  <c r="A6835" i="19" s="1"/>
  <c r="A6836" i="19" s="1"/>
  <c r="A6837" i="19" s="1"/>
  <c r="A6838" i="19" s="1"/>
  <c r="A6839" i="19" s="1"/>
  <c r="A6840" i="19" s="1"/>
  <c r="A6841" i="19" s="1"/>
  <c r="A6842" i="19" s="1"/>
  <c r="A6843" i="19" s="1"/>
  <c r="A6844" i="19" s="1"/>
  <c r="A6845" i="19" s="1"/>
  <c r="A6846" i="19" s="1"/>
  <c r="A6847" i="19" s="1"/>
  <c r="A6848" i="19" s="1"/>
  <c r="A6849" i="19" s="1"/>
  <c r="A6850" i="19" s="1"/>
  <c r="A6851" i="19" s="1"/>
  <c r="A6852" i="19" s="1"/>
  <c r="A6853" i="19" s="1"/>
  <c r="A6854" i="19" s="1"/>
  <c r="A6855" i="19" s="1"/>
  <c r="A6856" i="19" s="1"/>
  <c r="A6857" i="19" s="1"/>
  <c r="A6858" i="19" s="1"/>
  <c r="A6859" i="19" s="1"/>
  <c r="A6860" i="19" s="1"/>
  <c r="A6861" i="19" s="1"/>
  <c r="A6862" i="19" s="1"/>
  <c r="A6863" i="19" s="1"/>
  <c r="A6864" i="19" s="1"/>
  <c r="A6865" i="19" s="1"/>
  <c r="A6866" i="19" s="1"/>
  <c r="A6867" i="19" s="1"/>
  <c r="A6868" i="19" s="1"/>
  <c r="A6869" i="19" s="1"/>
  <c r="A6870" i="19" s="1"/>
  <c r="A6871" i="19" s="1"/>
  <c r="A6872" i="19" s="1"/>
  <c r="A6873" i="19" s="1"/>
  <c r="A6874" i="19" s="1"/>
  <c r="A6875" i="19" s="1"/>
  <c r="A6876" i="19" s="1"/>
  <c r="A6877" i="19" s="1"/>
  <c r="A6878" i="19" s="1"/>
  <c r="A6879" i="19" s="1"/>
  <c r="A6880" i="19" s="1"/>
  <c r="A6881" i="19" s="1"/>
  <c r="A6882" i="19" s="1"/>
  <c r="A6883" i="19" s="1"/>
  <c r="A6884" i="19" s="1"/>
  <c r="A6885" i="19" s="1"/>
  <c r="A6886" i="19" s="1"/>
  <c r="A6887" i="19" s="1"/>
  <c r="A6888" i="19" s="1"/>
  <c r="A6889" i="19" s="1"/>
  <c r="A6890" i="19" s="1"/>
  <c r="A6891" i="19" s="1"/>
  <c r="A6892" i="19" s="1"/>
  <c r="A6893" i="19" s="1"/>
  <c r="A6894" i="19" s="1"/>
  <c r="A6895" i="19" s="1"/>
  <c r="A6896" i="19" s="1"/>
  <c r="A6897" i="19" s="1"/>
  <c r="A6898" i="19" s="1"/>
  <c r="A6899" i="19" s="1"/>
  <c r="A6900" i="19" s="1"/>
  <c r="A6901" i="19" s="1"/>
  <c r="A6902" i="19" s="1"/>
  <c r="A6903" i="19" s="1"/>
  <c r="A6904" i="19" s="1"/>
  <c r="A6905" i="19" s="1"/>
  <c r="A6906" i="19" s="1"/>
  <c r="A6907" i="19" s="1"/>
  <c r="A6908" i="19" s="1"/>
  <c r="A6909" i="19" s="1"/>
  <c r="A6910" i="19" s="1"/>
  <c r="A6911" i="19" s="1"/>
  <c r="A6912" i="19" s="1"/>
  <c r="A6913" i="19" s="1"/>
  <c r="A6914" i="19" s="1"/>
  <c r="A6915" i="19" s="1"/>
  <c r="A6916" i="19" s="1"/>
  <c r="A6917" i="19" s="1"/>
  <c r="A6918" i="19" s="1"/>
  <c r="A6919" i="19" s="1"/>
  <c r="A6920" i="19" s="1"/>
  <c r="A6921" i="19" s="1"/>
  <c r="A6922" i="19" s="1"/>
  <c r="A6923" i="19" s="1"/>
  <c r="A6924" i="19" s="1"/>
  <c r="A6925" i="19" s="1"/>
  <c r="A6926" i="19" s="1"/>
  <c r="A6927" i="19" s="1"/>
  <c r="A6928" i="19" s="1"/>
  <c r="A6929" i="19" s="1"/>
  <c r="A6930" i="19" s="1"/>
  <c r="A6931" i="19" s="1"/>
  <c r="A6932" i="19" s="1"/>
  <c r="A6933" i="19" s="1"/>
  <c r="A6934" i="19" s="1"/>
  <c r="A6935" i="19" s="1"/>
  <c r="A6936" i="19" s="1"/>
  <c r="A6937" i="19" s="1"/>
  <c r="A6938" i="19" s="1"/>
  <c r="A6939" i="19" s="1"/>
  <c r="A6940" i="19" s="1"/>
  <c r="A6941" i="19" s="1"/>
  <c r="A6942" i="19" s="1"/>
  <c r="A6943" i="19" s="1"/>
  <c r="A6944" i="19" s="1"/>
  <c r="A6945" i="19" s="1"/>
  <c r="A6946" i="19" s="1"/>
  <c r="A6947" i="19" s="1"/>
  <c r="A6948" i="19" s="1"/>
  <c r="A6949" i="19" s="1"/>
  <c r="A6950" i="19" s="1"/>
  <c r="A6951" i="19" s="1"/>
  <c r="A6952" i="19" s="1"/>
  <c r="A6953" i="19" s="1"/>
  <c r="A6954" i="19" s="1"/>
  <c r="A6955" i="19" s="1"/>
  <c r="A6956" i="19" s="1"/>
  <c r="A6957" i="19" s="1"/>
  <c r="A6958" i="19" s="1"/>
  <c r="A6959" i="19" s="1"/>
  <c r="A6960" i="19" s="1"/>
  <c r="A6961" i="19" s="1"/>
  <c r="A6962" i="19" s="1"/>
  <c r="A6963" i="19" s="1"/>
  <c r="A6964" i="19" s="1"/>
  <c r="A6965" i="19" s="1"/>
  <c r="A6966" i="19" s="1"/>
  <c r="A6967" i="19" s="1"/>
  <c r="A6968" i="19" s="1"/>
  <c r="A6969" i="19" s="1"/>
  <c r="A6970" i="19" s="1"/>
  <c r="A6971" i="19" s="1"/>
  <c r="A6972" i="19" s="1"/>
  <c r="A6973" i="19" s="1"/>
  <c r="A6974" i="19" s="1"/>
  <c r="A6975" i="19" s="1"/>
  <c r="A6976" i="19" s="1"/>
  <c r="A6977" i="19" s="1"/>
  <c r="A6978" i="19" s="1"/>
  <c r="A6979" i="19" s="1"/>
  <c r="A6980" i="19" s="1"/>
  <c r="A6981" i="19" s="1"/>
  <c r="A6982" i="19" s="1"/>
  <c r="A6983" i="19" s="1"/>
  <c r="A6984" i="19" s="1"/>
  <c r="A6985" i="19" s="1"/>
  <c r="A6986" i="19" s="1"/>
  <c r="A6987" i="19" s="1"/>
  <c r="A6988" i="19" s="1"/>
  <c r="A6989" i="19" s="1"/>
  <c r="A6990" i="19" s="1"/>
  <c r="A6991" i="19" s="1"/>
  <c r="A6992" i="19" s="1"/>
  <c r="A6993" i="19" s="1"/>
  <c r="A6994" i="19" s="1"/>
  <c r="A6995" i="19" s="1"/>
  <c r="A6996" i="19" s="1"/>
  <c r="A6997" i="19" s="1"/>
  <c r="A6998" i="19" s="1"/>
  <c r="A6999" i="19" s="1"/>
  <c r="A7000" i="19" s="1"/>
  <c r="A7001" i="19" s="1"/>
  <c r="A7002" i="19" s="1"/>
  <c r="A7003" i="19" s="1"/>
  <c r="A7004" i="19" s="1"/>
  <c r="A7005" i="19" s="1"/>
  <c r="A7006" i="19" s="1"/>
  <c r="A7007" i="19" s="1"/>
  <c r="A7008" i="19" s="1"/>
  <c r="A7009" i="19" s="1"/>
  <c r="A7010" i="19" s="1"/>
  <c r="A7011" i="19" s="1"/>
  <c r="A7012" i="19" s="1"/>
  <c r="A7013" i="19" s="1"/>
  <c r="A7014" i="19" s="1"/>
  <c r="A7015" i="19" s="1"/>
  <c r="A7016" i="19" s="1"/>
  <c r="A7017" i="19" s="1"/>
  <c r="A7018" i="19" s="1"/>
  <c r="A7019" i="19" s="1"/>
  <c r="A7020" i="19" s="1"/>
  <c r="A7021" i="19" s="1"/>
  <c r="A7022" i="19" s="1"/>
  <c r="A7023" i="19" s="1"/>
  <c r="A7024" i="19" s="1"/>
  <c r="A7025" i="19" s="1"/>
  <c r="A7026" i="19" s="1"/>
  <c r="A7027" i="19" s="1"/>
  <c r="A7028" i="19" s="1"/>
  <c r="A7029" i="19" s="1"/>
  <c r="A7030" i="19" s="1"/>
  <c r="A7031" i="19" s="1"/>
  <c r="A7032" i="19" s="1"/>
  <c r="A7033" i="19" s="1"/>
  <c r="A7034" i="19" s="1"/>
  <c r="A7035" i="19" s="1"/>
  <c r="A7036" i="19" s="1"/>
  <c r="A7037" i="19" s="1"/>
  <c r="A7038" i="19" s="1"/>
  <c r="A7039" i="19" s="1"/>
  <c r="A7040" i="19" s="1"/>
  <c r="A7041" i="19" s="1"/>
  <c r="A7042" i="19" s="1"/>
  <c r="A7043" i="19" s="1"/>
  <c r="A7044" i="19" s="1"/>
  <c r="A7045" i="19" s="1"/>
  <c r="A7046" i="19" s="1"/>
  <c r="A7047" i="19" s="1"/>
  <c r="A7048" i="19" s="1"/>
  <c r="A7049" i="19" s="1"/>
  <c r="A7050" i="19" s="1"/>
  <c r="A7051" i="19" s="1"/>
  <c r="A7052" i="19" s="1"/>
  <c r="A7053" i="19" s="1"/>
  <c r="A7054" i="19" s="1"/>
  <c r="A7055" i="19" s="1"/>
  <c r="A7056" i="19" s="1"/>
  <c r="A7057" i="19" s="1"/>
  <c r="A7058" i="19" s="1"/>
  <c r="A7059" i="19" s="1"/>
  <c r="A7060" i="19" s="1"/>
  <c r="A7061" i="19" s="1"/>
  <c r="A7062" i="19" s="1"/>
  <c r="A7063" i="19" s="1"/>
  <c r="A7064" i="19" s="1"/>
  <c r="A7065" i="19" s="1"/>
  <c r="A7066" i="19" s="1"/>
  <c r="A7067" i="19" s="1"/>
  <c r="A7068" i="19" s="1"/>
  <c r="A7069" i="19" s="1"/>
  <c r="A7070" i="19" s="1"/>
  <c r="A7071" i="19" s="1"/>
  <c r="A7072" i="19" s="1"/>
  <c r="A7073" i="19" s="1"/>
  <c r="A7074" i="19" s="1"/>
  <c r="A7075" i="19" s="1"/>
  <c r="A7076" i="19" s="1"/>
  <c r="A7077" i="19" s="1"/>
  <c r="A7078" i="19" s="1"/>
  <c r="A7079" i="19" s="1"/>
  <c r="A7080" i="19" s="1"/>
  <c r="A7081" i="19" s="1"/>
  <c r="A7082" i="19" s="1"/>
  <c r="A7083" i="19" s="1"/>
  <c r="A7084" i="19" s="1"/>
  <c r="A7085" i="19" s="1"/>
  <c r="A7086" i="19" s="1"/>
  <c r="A7087" i="19" s="1"/>
  <c r="A7088" i="19" s="1"/>
  <c r="A7089" i="19" s="1"/>
  <c r="A7090" i="19" s="1"/>
  <c r="A7091" i="19" s="1"/>
  <c r="A7092" i="19" s="1"/>
  <c r="A7093" i="19" s="1"/>
  <c r="A7094" i="19" s="1"/>
  <c r="A7095" i="19" s="1"/>
  <c r="A7096" i="19" s="1"/>
  <c r="A7097" i="19" s="1"/>
  <c r="A7098" i="19" s="1"/>
  <c r="A7099" i="19" s="1"/>
  <c r="A7100" i="19" s="1"/>
  <c r="A7101" i="19" s="1"/>
  <c r="A7102" i="19" s="1"/>
  <c r="A7103" i="19" s="1"/>
  <c r="A7104" i="19" s="1"/>
  <c r="A7105" i="19" s="1"/>
  <c r="A7106" i="19" s="1"/>
  <c r="A7107" i="19" s="1"/>
  <c r="A7108" i="19" s="1"/>
  <c r="A7109" i="19" s="1"/>
  <c r="A7110" i="19" s="1"/>
  <c r="A7111" i="19" s="1"/>
  <c r="A7112" i="19" s="1"/>
  <c r="A7113" i="19" s="1"/>
  <c r="A7114" i="19" s="1"/>
  <c r="A7115" i="19" s="1"/>
  <c r="A7116" i="19" s="1"/>
  <c r="A7117" i="19" s="1"/>
  <c r="A7118" i="19" s="1"/>
  <c r="A7119" i="19" s="1"/>
  <c r="A7120" i="19" s="1"/>
  <c r="A7121" i="19" s="1"/>
  <c r="A7122" i="19" s="1"/>
  <c r="A7123" i="19" s="1"/>
  <c r="A7124" i="19" s="1"/>
  <c r="A7125" i="19" s="1"/>
  <c r="A7126" i="19" s="1"/>
  <c r="A7127" i="19" s="1"/>
  <c r="A7128" i="19" s="1"/>
  <c r="A7129" i="19" s="1"/>
  <c r="A7130" i="19" s="1"/>
  <c r="A7131" i="19" s="1"/>
  <c r="A7132" i="19" s="1"/>
  <c r="A7133" i="19" s="1"/>
  <c r="A7134" i="19" s="1"/>
  <c r="A7135" i="19" s="1"/>
  <c r="A7136" i="19" s="1"/>
  <c r="A7137" i="19" s="1"/>
  <c r="A7138" i="19" s="1"/>
  <c r="A7139" i="19" s="1"/>
  <c r="A7140" i="19" s="1"/>
  <c r="A7141" i="19" s="1"/>
  <c r="A7142" i="19" s="1"/>
  <c r="A7143" i="19" s="1"/>
  <c r="A7144" i="19" s="1"/>
  <c r="A7145" i="19" s="1"/>
  <c r="A7146" i="19" s="1"/>
  <c r="A7147" i="19" s="1"/>
  <c r="A7148" i="19" s="1"/>
  <c r="A7149" i="19" s="1"/>
  <c r="A7150" i="19" s="1"/>
  <c r="A7151" i="19" s="1"/>
  <c r="A7152" i="19" s="1"/>
  <c r="A7153" i="19" s="1"/>
  <c r="A7154" i="19" s="1"/>
  <c r="A7155" i="19" s="1"/>
  <c r="A7156" i="19" s="1"/>
  <c r="A7157" i="19" s="1"/>
  <c r="A7158" i="19" s="1"/>
  <c r="A7159" i="19" s="1"/>
  <c r="A7160" i="19" s="1"/>
  <c r="A7161" i="19" s="1"/>
  <c r="A7162" i="19" s="1"/>
  <c r="A7163" i="19" s="1"/>
  <c r="A7164" i="19" s="1"/>
  <c r="A7165" i="19" s="1"/>
  <c r="A7166" i="19" s="1"/>
  <c r="A7167" i="19" s="1"/>
  <c r="A7168" i="19" s="1"/>
  <c r="A7169" i="19" s="1"/>
  <c r="A7170" i="19" s="1"/>
  <c r="A7171" i="19" s="1"/>
  <c r="A7172" i="19" s="1"/>
  <c r="A7173" i="19" s="1"/>
  <c r="A7174" i="19" s="1"/>
  <c r="A7175" i="19" s="1"/>
  <c r="A7176" i="19" s="1"/>
  <c r="A7177" i="19" s="1"/>
  <c r="A7178" i="19" s="1"/>
  <c r="A7179" i="19" s="1"/>
  <c r="A7180" i="19" s="1"/>
  <c r="A7181" i="19" s="1"/>
  <c r="A7182" i="19" s="1"/>
  <c r="A7183" i="19" s="1"/>
  <c r="A7184" i="19" s="1"/>
  <c r="A7185" i="19" s="1"/>
  <c r="A7186" i="19" s="1"/>
  <c r="A7187" i="19" s="1"/>
  <c r="A7188" i="19" s="1"/>
  <c r="A7189" i="19" s="1"/>
  <c r="A7190" i="19" s="1"/>
  <c r="A7191" i="19" s="1"/>
  <c r="A7192" i="19" s="1"/>
  <c r="A7193" i="19" s="1"/>
  <c r="A7194" i="19" s="1"/>
  <c r="A7195" i="19" s="1"/>
  <c r="A7196" i="19" s="1"/>
  <c r="A7197" i="19" s="1"/>
  <c r="A7198" i="19" s="1"/>
  <c r="A7199" i="19" s="1"/>
  <c r="A7200" i="19" s="1"/>
  <c r="A7201" i="19" s="1"/>
  <c r="A7202" i="19" s="1"/>
  <c r="A7203" i="19" s="1"/>
  <c r="A7204" i="19" s="1"/>
  <c r="A7205" i="19" s="1"/>
  <c r="A7206" i="19" s="1"/>
  <c r="A7207" i="19" s="1"/>
  <c r="A7208" i="19" s="1"/>
  <c r="A7209" i="19" s="1"/>
  <c r="A7210" i="19" s="1"/>
  <c r="A7211" i="19" s="1"/>
  <c r="A7212" i="19" s="1"/>
  <c r="A7213" i="19" s="1"/>
  <c r="A7214" i="19" s="1"/>
  <c r="A7215" i="19" s="1"/>
  <c r="A7216" i="19" s="1"/>
  <c r="A7217" i="19" s="1"/>
  <c r="A7218" i="19" s="1"/>
  <c r="A7219" i="19" s="1"/>
  <c r="A7220" i="19" s="1"/>
  <c r="A7221" i="19" s="1"/>
  <c r="A7222" i="19" s="1"/>
  <c r="A7223" i="19" s="1"/>
  <c r="A7224" i="19" s="1"/>
  <c r="A7225" i="19" s="1"/>
  <c r="A7226" i="19" s="1"/>
  <c r="A7227" i="19" s="1"/>
  <c r="A7228" i="19" s="1"/>
  <c r="A7229" i="19" s="1"/>
  <c r="A7230" i="19" s="1"/>
  <c r="A7231" i="19" s="1"/>
  <c r="A7232" i="19" s="1"/>
  <c r="A7233" i="19" s="1"/>
  <c r="A7234" i="19" s="1"/>
  <c r="A7235" i="19" s="1"/>
  <c r="A7236" i="19" s="1"/>
  <c r="A7237" i="19" s="1"/>
  <c r="A7238" i="19" s="1"/>
  <c r="A7239" i="19" s="1"/>
  <c r="A7240" i="19" s="1"/>
  <c r="A7241" i="19" s="1"/>
  <c r="A7242" i="19" s="1"/>
  <c r="A7243" i="19" s="1"/>
  <c r="A7244" i="19" s="1"/>
  <c r="A7245" i="19" s="1"/>
  <c r="A7246" i="19" s="1"/>
  <c r="A7247" i="19" s="1"/>
  <c r="A7248" i="19" s="1"/>
  <c r="A7249" i="19" s="1"/>
  <c r="A7250" i="19" s="1"/>
  <c r="A7251" i="19" s="1"/>
  <c r="A7252" i="19" s="1"/>
  <c r="A7253" i="19" s="1"/>
  <c r="A7254" i="19" s="1"/>
  <c r="A7255" i="19" s="1"/>
  <c r="A7256" i="19" s="1"/>
  <c r="A7257" i="19" s="1"/>
  <c r="A7258" i="19" s="1"/>
  <c r="A7259" i="19" s="1"/>
  <c r="A7260" i="19" s="1"/>
  <c r="A7261" i="19" s="1"/>
  <c r="A7262" i="19" s="1"/>
  <c r="A7263" i="19" s="1"/>
  <c r="A7264" i="19" s="1"/>
  <c r="A7265" i="19" s="1"/>
  <c r="A7266" i="19" s="1"/>
  <c r="A7267" i="19" s="1"/>
  <c r="A7268" i="19" s="1"/>
  <c r="A7269" i="19" s="1"/>
  <c r="A7270" i="19" s="1"/>
  <c r="A7271" i="19" s="1"/>
  <c r="A7272" i="19" s="1"/>
  <c r="A7273" i="19" s="1"/>
  <c r="A7274" i="19" s="1"/>
  <c r="A7275" i="19" s="1"/>
  <c r="A7276" i="19" s="1"/>
  <c r="A7277" i="19" s="1"/>
  <c r="A7278" i="19" s="1"/>
  <c r="A7279" i="19" s="1"/>
  <c r="A7280" i="19" s="1"/>
  <c r="A7281" i="19" s="1"/>
  <c r="A7282" i="19" s="1"/>
  <c r="A7283" i="19" s="1"/>
  <c r="A7284" i="19" s="1"/>
  <c r="A7285" i="19" s="1"/>
  <c r="A7286" i="19" s="1"/>
  <c r="A7287" i="19" s="1"/>
  <c r="A7288" i="19" s="1"/>
  <c r="A7289" i="19" s="1"/>
  <c r="A7290" i="19" s="1"/>
  <c r="A7291" i="19" s="1"/>
  <c r="A7292" i="19" s="1"/>
  <c r="A7293" i="19" s="1"/>
  <c r="A7294" i="19" s="1"/>
  <c r="A7295" i="19" s="1"/>
  <c r="A7296" i="19" s="1"/>
  <c r="A7297" i="19" s="1"/>
  <c r="A7298" i="19" s="1"/>
  <c r="A7299" i="19" s="1"/>
  <c r="A7300" i="19" s="1"/>
  <c r="A7301" i="19" s="1"/>
  <c r="A7302" i="19" s="1"/>
  <c r="A7303" i="19" s="1"/>
  <c r="A7304" i="19" s="1"/>
  <c r="A7305" i="19" s="1"/>
  <c r="A7306" i="19" s="1"/>
  <c r="A7307" i="19" s="1"/>
  <c r="A7308" i="19" s="1"/>
  <c r="A7309" i="19" s="1"/>
  <c r="A7310" i="19" s="1"/>
  <c r="A7311" i="19" s="1"/>
  <c r="A7312" i="19" s="1"/>
  <c r="A7313" i="19" s="1"/>
  <c r="A7314" i="19" s="1"/>
  <c r="A7315" i="19" s="1"/>
  <c r="A7316" i="19" s="1"/>
  <c r="A7317" i="19" s="1"/>
  <c r="A7318" i="19" s="1"/>
  <c r="A7319" i="19" s="1"/>
  <c r="A7320" i="19" s="1"/>
  <c r="A7321" i="19" s="1"/>
  <c r="A7322" i="19" s="1"/>
  <c r="A7323" i="19" s="1"/>
  <c r="A7324" i="19" s="1"/>
  <c r="A7325" i="19" s="1"/>
  <c r="A7326" i="19" s="1"/>
  <c r="A7327" i="19" s="1"/>
  <c r="A7328" i="19" s="1"/>
  <c r="A7329" i="19" s="1"/>
  <c r="A7330" i="19" s="1"/>
  <c r="A7331" i="19" s="1"/>
  <c r="A7332" i="19" s="1"/>
  <c r="A7333" i="19" s="1"/>
  <c r="A7334" i="19" s="1"/>
  <c r="A7335" i="19" s="1"/>
  <c r="A7336" i="19" s="1"/>
  <c r="A7337" i="19" s="1"/>
  <c r="A7338" i="19" s="1"/>
  <c r="A7339" i="19" s="1"/>
  <c r="A7340" i="19" s="1"/>
  <c r="A7341" i="19" s="1"/>
  <c r="A7342" i="19" s="1"/>
  <c r="A7343" i="19" s="1"/>
  <c r="A7344" i="19" s="1"/>
  <c r="A7345" i="19" s="1"/>
  <c r="A7346" i="19" s="1"/>
  <c r="A7347" i="19" s="1"/>
  <c r="A7348" i="19" s="1"/>
  <c r="A7349" i="19" s="1"/>
  <c r="A7350" i="19" s="1"/>
  <c r="A7351" i="19" s="1"/>
  <c r="A7352" i="19" s="1"/>
  <c r="A7353" i="19" s="1"/>
  <c r="A7354" i="19" s="1"/>
  <c r="A7355" i="19" s="1"/>
  <c r="A7356" i="19" s="1"/>
  <c r="A7357" i="19" s="1"/>
  <c r="A7358" i="19" s="1"/>
  <c r="A7359" i="19" s="1"/>
  <c r="A7360" i="19" s="1"/>
  <c r="A7361" i="19" s="1"/>
  <c r="A7362" i="19" s="1"/>
  <c r="A7363" i="19" s="1"/>
  <c r="A7364" i="19" s="1"/>
  <c r="A7365" i="19" s="1"/>
  <c r="A7366" i="19" s="1"/>
  <c r="A7367" i="19" s="1"/>
  <c r="A7368" i="19" s="1"/>
  <c r="A7369" i="19" s="1"/>
  <c r="A7370" i="19" s="1"/>
  <c r="A7371" i="19" s="1"/>
  <c r="A7372" i="19" s="1"/>
  <c r="A7373" i="19" s="1"/>
  <c r="A7374" i="19" s="1"/>
  <c r="A7375" i="19" s="1"/>
  <c r="A7376" i="19" s="1"/>
  <c r="A7377" i="19" s="1"/>
  <c r="A7378" i="19" s="1"/>
  <c r="A7379" i="19" s="1"/>
  <c r="A7380" i="19" s="1"/>
  <c r="A7381" i="19" s="1"/>
  <c r="A7382" i="19" s="1"/>
  <c r="A7383" i="19" s="1"/>
  <c r="A7384" i="19" s="1"/>
  <c r="A7385" i="19" s="1"/>
  <c r="A7386" i="19" s="1"/>
  <c r="A7387" i="19" s="1"/>
  <c r="A7388" i="19" s="1"/>
  <c r="A7389" i="19" s="1"/>
  <c r="A7390" i="19" s="1"/>
  <c r="A7391" i="19" s="1"/>
  <c r="A7392" i="19" s="1"/>
  <c r="A7393" i="19" s="1"/>
  <c r="A7394" i="19" s="1"/>
  <c r="A7395" i="19" s="1"/>
  <c r="A7396" i="19" s="1"/>
  <c r="A7397" i="19" s="1"/>
  <c r="A7398" i="19" s="1"/>
  <c r="A7399" i="19" s="1"/>
  <c r="A7400" i="19" s="1"/>
  <c r="A7401" i="19" s="1"/>
  <c r="A7402" i="19" s="1"/>
  <c r="A7403" i="19" s="1"/>
  <c r="A7404" i="19" s="1"/>
  <c r="A7405" i="19" s="1"/>
  <c r="A7406" i="19" s="1"/>
  <c r="A7407" i="19" s="1"/>
  <c r="A7408" i="19" s="1"/>
  <c r="A7409" i="19" s="1"/>
  <c r="A7410" i="19" s="1"/>
  <c r="A7411" i="19" s="1"/>
  <c r="A7412" i="19" s="1"/>
  <c r="A7413" i="19" s="1"/>
  <c r="A7414" i="19" s="1"/>
  <c r="A7415" i="19" s="1"/>
  <c r="A7416" i="19" s="1"/>
  <c r="A7417" i="19" s="1"/>
  <c r="A7418" i="19" s="1"/>
  <c r="A7419" i="19" s="1"/>
  <c r="A7420" i="19" s="1"/>
  <c r="A7421" i="19" s="1"/>
  <c r="A7422" i="19" s="1"/>
  <c r="A7423" i="19" s="1"/>
  <c r="A7424" i="19" s="1"/>
  <c r="A7425" i="19" s="1"/>
  <c r="A7426" i="19" s="1"/>
  <c r="A7427" i="19" s="1"/>
  <c r="A7428" i="19" s="1"/>
  <c r="A7429" i="19" s="1"/>
  <c r="A7430" i="19" s="1"/>
  <c r="A7431" i="19" s="1"/>
  <c r="A7432" i="19" s="1"/>
  <c r="A7433" i="19" s="1"/>
  <c r="A7434" i="19" s="1"/>
  <c r="A7435" i="19" s="1"/>
  <c r="A7436" i="19" s="1"/>
  <c r="A7437" i="19" s="1"/>
  <c r="A7438" i="19" s="1"/>
  <c r="A7439" i="19" s="1"/>
  <c r="A7440" i="19" s="1"/>
  <c r="A7441" i="19" s="1"/>
  <c r="A7442" i="19" s="1"/>
  <c r="A7443" i="19" s="1"/>
  <c r="A7444" i="19" s="1"/>
  <c r="A7445" i="19" s="1"/>
  <c r="A7446" i="19" s="1"/>
  <c r="A7447" i="19" s="1"/>
  <c r="A7448" i="19" s="1"/>
  <c r="A7449" i="19" s="1"/>
  <c r="A7450" i="19" s="1"/>
  <c r="A7451" i="19" s="1"/>
  <c r="A7452" i="19" s="1"/>
  <c r="A7453" i="19" s="1"/>
  <c r="A7454" i="19" s="1"/>
  <c r="A7455" i="19" s="1"/>
  <c r="A7456" i="19" s="1"/>
  <c r="A7457" i="19" s="1"/>
  <c r="A7458" i="19" s="1"/>
  <c r="A7459" i="19" s="1"/>
  <c r="A7460" i="19" s="1"/>
  <c r="A7461" i="19" s="1"/>
  <c r="A7462" i="19" s="1"/>
  <c r="A7463" i="19" s="1"/>
  <c r="A7464" i="19" s="1"/>
  <c r="A7465" i="19" s="1"/>
  <c r="A7466" i="19" s="1"/>
  <c r="A7467" i="19" s="1"/>
  <c r="A7468" i="19" s="1"/>
  <c r="A7469" i="19" s="1"/>
  <c r="A7470" i="19" s="1"/>
  <c r="A7471" i="19" s="1"/>
  <c r="A7472" i="19" s="1"/>
  <c r="A7473" i="19" s="1"/>
  <c r="A7474" i="19" s="1"/>
  <c r="A7475" i="19" s="1"/>
  <c r="A7476" i="19" s="1"/>
  <c r="A7477" i="19" s="1"/>
  <c r="A7478" i="19" s="1"/>
  <c r="A7479" i="19" s="1"/>
  <c r="A7480" i="19" s="1"/>
  <c r="A7481" i="19" s="1"/>
  <c r="A7482" i="19" s="1"/>
  <c r="A7483" i="19" s="1"/>
  <c r="A7484" i="19" s="1"/>
  <c r="A7485" i="19" s="1"/>
  <c r="A7486" i="19" s="1"/>
  <c r="A7487" i="19" s="1"/>
  <c r="A7488" i="19" s="1"/>
  <c r="A7489" i="19" s="1"/>
  <c r="A7490" i="19" s="1"/>
  <c r="A7491" i="19" s="1"/>
  <c r="A7492" i="19" s="1"/>
  <c r="A7493" i="19" s="1"/>
  <c r="A7494" i="19" s="1"/>
  <c r="A7495" i="19" s="1"/>
  <c r="A7496" i="19" s="1"/>
  <c r="A7497" i="19" s="1"/>
  <c r="A7498" i="19" s="1"/>
  <c r="A7499" i="19" s="1"/>
  <c r="A7500" i="19" s="1"/>
  <c r="A7501" i="19" s="1"/>
  <c r="A7502" i="19" s="1"/>
  <c r="A7503" i="19" s="1"/>
  <c r="A7504" i="19" s="1"/>
  <c r="A7505" i="19" s="1"/>
  <c r="A7506" i="19" s="1"/>
  <c r="A7507" i="19" s="1"/>
  <c r="A7508" i="19" s="1"/>
  <c r="A7509" i="19" s="1"/>
  <c r="A7510" i="19" s="1"/>
  <c r="A7511" i="19" s="1"/>
  <c r="A7512" i="19" s="1"/>
  <c r="A7513" i="19" s="1"/>
  <c r="A7514" i="19" s="1"/>
  <c r="A7515" i="19" s="1"/>
  <c r="A7516" i="19" s="1"/>
  <c r="A7517" i="19" s="1"/>
  <c r="A7518" i="19" s="1"/>
  <c r="A7519" i="19" s="1"/>
  <c r="A7520" i="19" s="1"/>
  <c r="A7521" i="19" s="1"/>
  <c r="A7522" i="19" s="1"/>
  <c r="A7523" i="19" s="1"/>
  <c r="A7524" i="19" s="1"/>
  <c r="A7525" i="19" s="1"/>
  <c r="A7526" i="19" s="1"/>
  <c r="A7527" i="19" s="1"/>
  <c r="A7528" i="19" s="1"/>
  <c r="A7529" i="19" s="1"/>
  <c r="A7530" i="19" s="1"/>
  <c r="A7531" i="19" s="1"/>
  <c r="A7532" i="19" s="1"/>
  <c r="A7533" i="19" s="1"/>
  <c r="A7534" i="19" s="1"/>
  <c r="A7535" i="19" s="1"/>
  <c r="A7536" i="19" s="1"/>
  <c r="A7537" i="19" s="1"/>
  <c r="A7538" i="19" s="1"/>
  <c r="A7539" i="19" s="1"/>
  <c r="A7540" i="19" s="1"/>
  <c r="A7541" i="19" s="1"/>
  <c r="A7542" i="19" s="1"/>
  <c r="A7543" i="19" s="1"/>
  <c r="A7544" i="19" s="1"/>
  <c r="A7545" i="19" s="1"/>
  <c r="A7546" i="19" s="1"/>
  <c r="A7547" i="19" s="1"/>
  <c r="A7548" i="19" s="1"/>
  <c r="A7549" i="19" s="1"/>
  <c r="A7550" i="19" s="1"/>
  <c r="A7551" i="19" s="1"/>
  <c r="A7552" i="19" s="1"/>
  <c r="A7553" i="19" s="1"/>
  <c r="A7554" i="19" s="1"/>
  <c r="A7555" i="19" s="1"/>
  <c r="A7556" i="19" s="1"/>
  <c r="A7557" i="19" s="1"/>
  <c r="A7558" i="19" s="1"/>
  <c r="A7559" i="19" s="1"/>
  <c r="A7560" i="19" s="1"/>
  <c r="A7561" i="19" s="1"/>
  <c r="A7562" i="19" s="1"/>
  <c r="A7563" i="19" s="1"/>
  <c r="A7564" i="19" s="1"/>
  <c r="A7565" i="19" s="1"/>
  <c r="A7566" i="19" s="1"/>
  <c r="A7567" i="19" s="1"/>
  <c r="A7568" i="19" s="1"/>
  <c r="A7569" i="19" s="1"/>
  <c r="A7570" i="19" s="1"/>
  <c r="A7571" i="19" s="1"/>
  <c r="A7572" i="19" s="1"/>
  <c r="A7573" i="19" s="1"/>
  <c r="A7574" i="19" s="1"/>
  <c r="A7575" i="19" s="1"/>
  <c r="A7576" i="19" s="1"/>
  <c r="A7577" i="19" s="1"/>
  <c r="A7578" i="19" s="1"/>
  <c r="A7579" i="19" s="1"/>
  <c r="A7580" i="19" s="1"/>
  <c r="A7581" i="19" s="1"/>
  <c r="A7582" i="19" s="1"/>
  <c r="A7583" i="19" s="1"/>
  <c r="A7584" i="19" s="1"/>
  <c r="A7585" i="19" s="1"/>
  <c r="A7586" i="19" s="1"/>
  <c r="A7587" i="19" s="1"/>
  <c r="A7588" i="19" s="1"/>
  <c r="A7589" i="19" s="1"/>
  <c r="A7590" i="19" s="1"/>
  <c r="A7591" i="19" s="1"/>
  <c r="A7592" i="19" s="1"/>
  <c r="A7593" i="19" s="1"/>
  <c r="A7594" i="19" s="1"/>
  <c r="A7595" i="19" s="1"/>
  <c r="A7596" i="19" s="1"/>
  <c r="A7597" i="19" s="1"/>
  <c r="A7598" i="19" s="1"/>
  <c r="A7599" i="19" s="1"/>
  <c r="A7600" i="19" s="1"/>
  <c r="A7601" i="19" s="1"/>
  <c r="A7602" i="19" s="1"/>
  <c r="A7603" i="19" s="1"/>
  <c r="A7604" i="19" s="1"/>
  <c r="A7605" i="19" s="1"/>
  <c r="A7606" i="19" s="1"/>
  <c r="A7607" i="19" s="1"/>
  <c r="A7608" i="19" s="1"/>
  <c r="A7609" i="19" s="1"/>
  <c r="A7610" i="19" s="1"/>
  <c r="A7611" i="19" s="1"/>
  <c r="A7612" i="19" s="1"/>
  <c r="A7613" i="19" s="1"/>
  <c r="A7614" i="19" s="1"/>
  <c r="A7615" i="19" s="1"/>
  <c r="A7616" i="19" s="1"/>
  <c r="A7617" i="19" s="1"/>
  <c r="A7618" i="19" s="1"/>
  <c r="A7619" i="19" s="1"/>
  <c r="A7620" i="19" s="1"/>
  <c r="A7621" i="19" s="1"/>
  <c r="A7622" i="19" s="1"/>
  <c r="A7623" i="19" s="1"/>
  <c r="A7624" i="19" s="1"/>
  <c r="A7625" i="19" s="1"/>
  <c r="A7626" i="19" s="1"/>
  <c r="A7627" i="19" s="1"/>
  <c r="A7628" i="19" s="1"/>
  <c r="A7629" i="19" s="1"/>
  <c r="A7630" i="19" s="1"/>
  <c r="A7631" i="19" s="1"/>
  <c r="A7632" i="19" s="1"/>
  <c r="A7633" i="19" s="1"/>
  <c r="A7634" i="19" s="1"/>
  <c r="A7635" i="19" s="1"/>
  <c r="A7636" i="19" s="1"/>
  <c r="A7637" i="19" s="1"/>
  <c r="A7638" i="19" s="1"/>
  <c r="A7639" i="19" s="1"/>
  <c r="A7640" i="19" s="1"/>
  <c r="A7641" i="19" s="1"/>
  <c r="A7642" i="19" s="1"/>
  <c r="A7643" i="19" s="1"/>
  <c r="A7644" i="19" s="1"/>
  <c r="A7645" i="19" s="1"/>
  <c r="A7646" i="19" s="1"/>
  <c r="A7647" i="19" s="1"/>
  <c r="A7648" i="19" s="1"/>
  <c r="A7649" i="19" s="1"/>
  <c r="A7650" i="19" s="1"/>
  <c r="A7651" i="19" s="1"/>
  <c r="A7652" i="19" s="1"/>
  <c r="A7653" i="19" s="1"/>
  <c r="A7654" i="19" s="1"/>
  <c r="A7655" i="19" s="1"/>
  <c r="A7656" i="19" s="1"/>
  <c r="A7657" i="19" s="1"/>
  <c r="A7658" i="19" s="1"/>
  <c r="A7659" i="19" s="1"/>
  <c r="A7660" i="19" s="1"/>
  <c r="A7661" i="19" s="1"/>
  <c r="A7662" i="19" s="1"/>
  <c r="A7663" i="19" s="1"/>
  <c r="A7664" i="19" s="1"/>
  <c r="A7665" i="19" s="1"/>
  <c r="A7666" i="19" s="1"/>
  <c r="A7667" i="19" s="1"/>
  <c r="A7668" i="19" s="1"/>
  <c r="A7669" i="19" s="1"/>
  <c r="A7670" i="19" s="1"/>
  <c r="A7671" i="19" s="1"/>
  <c r="A7672" i="19" s="1"/>
  <c r="A7673" i="19" s="1"/>
  <c r="A7674" i="19" s="1"/>
  <c r="A7675" i="19" s="1"/>
  <c r="A7676" i="19" s="1"/>
  <c r="A7677" i="19" s="1"/>
  <c r="A7678" i="19" s="1"/>
  <c r="A7679" i="19" s="1"/>
  <c r="A7680" i="19" s="1"/>
  <c r="A7681" i="19" s="1"/>
  <c r="A7682" i="19" s="1"/>
  <c r="A7683" i="19" s="1"/>
  <c r="A7684" i="19" s="1"/>
  <c r="A7685" i="19" s="1"/>
  <c r="A7686" i="19" s="1"/>
  <c r="A7687" i="19" s="1"/>
  <c r="A7688" i="19" s="1"/>
  <c r="A7689" i="19" s="1"/>
  <c r="A7690" i="19" s="1"/>
  <c r="A7691" i="19" s="1"/>
  <c r="A7692" i="19" s="1"/>
  <c r="A7693" i="19" s="1"/>
  <c r="A7694" i="19" s="1"/>
  <c r="A7695" i="19" s="1"/>
  <c r="A7696" i="19" s="1"/>
  <c r="A7697" i="19" s="1"/>
  <c r="A7698" i="19" s="1"/>
  <c r="A7699" i="19" s="1"/>
  <c r="A7700" i="19" s="1"/>
  <c r="A7701" i="19" s="1"/>
  <c r="A7702" i="19" s="1"/>
  <c r="A7703" i="19" s="1"/>
  <c r="A7704" i="19" s="1"/>
  <c r="A7705" i="19" s="1"/>
  <c r="A7706" i="19" s="1"/>
  <c r="A7707" i="19" s="1"/>
  <c r="A7708" i="19" s="1"/>
  <c r="A7709" i="19" s="1"/>
  <c r="A7710" i="19" s="1"/>
  <c r="A7711" i="19" s="1"/>
  <c r="A7712" i="19" s="1"/>
  <c r="A7713" i="19" s="1"/>
  <c r="A7714" i="19" s="1"/>
  <c r="A7715" i="19" s="1"/>
  <c r="A7716" i="19" s="1"/>
  <c r="A7717" i="19" s="1"/>
  <c r="A7718" i="19" s="1"/>
  <c r="A7719" i="19" s="1"/>
  <c r="A7720" i="19" s="1"/>
  <c r="A7721" i="19" s="1"/>
  <c r="A7722" i="19" s="1"/>
  <c r="A7723" i="19" s="1"/>
  <c r="A7724" i="19" s="1"/>
  <c r="A7725" i="19" s="1"/>
  <c r="A7726" i="19" s="1"/>
  <c r="A7727" i="19" s="1"/>
  <c r="A7728" i="19" s="1"/>
  <c r="A7729" i="19" s="1"/>
  <c r="A7730" i="19" s="1"/>
  <c r="A7731" i="19" s="1"/>
  <c r="A7732" i="19" s="1"/>
  <c r="A7733" i="19" s="1"/>
  <c r="A7734" i="19" s="1"/>
  <c r="A7735" i="19" s="1"/>
  <c r="A7736" i="19" s="1"/>
  <c r="A7737" i="19" s="1"/>
  <c r="A7738" i="19" s="1"/>
  <c r="A7739" i="19" s="1"/>
  <c r="A7740" i="19" s="1"/>
  <c r="A7741" i="19" s="1"/>
  <c r="A7742" i="19" s="1"/>
  <c r="A7743" i="19" s="1"/>
  <c r="A7744" i="19" s="1"/>
  <c r="A7745" i="19" s="1"/>
  <c r="A7746" i="19" s="1"/>
  <c r="A7747" i="19" s="1"/>
  <c r="A7748" i="19" s="1"/>
  <c r="A7749" i="19" s="1"/>
  <c r="A7750" i="19" s="1"/>
  <c r="A7751" i="19" s="1"/>
  <c r="A7752" i="19" s="1"/>
  <c r="A7753" i="19" s="1"/>
  <c r="A7754" i="19" s="1"/>
  <c r="A7755" i="19" s="1"/>
  <c r="A7756" i="19" s="1"/>
  <c r="A7757" i="19" s="1"/>
  <c r="A7758" i="19" s="1"/>
  <c r="A7759" i="19" s="1"/>
  <c r="A7760" i="19" s="1"/>
  <c r="A7761" i="19" s="1"/>
  <c r="A7762" i="19" s="1"/>
  <c r="A7763" i="19" s="1"/>
  <c r="A7764" i="19" s="1"/>
  <c r="A7765" i="19" s="1"/>
  <c r="A7766" i="19" s="1"/>
  <c r="A7767" i="19" s="1"/>
  <c r="A7768" i="19" s="1"/>
  <c r="A7769" i="19" s="1"/>
  <c r="A7770" i="19" s="1"/>
  <c r="A7771" i="19" s="1"/>
  <c r="A7772" i="19" s="1"/>
  <c r="A7773" i="19" s="1"/>
  <c r="A7774" i="19" s="1"/>
  <c r="A7775" i="19" s="1"/>
  <c r="A7776" i="19" s="1"/>
  <c r="A7777" i="19" s="1"/>
  <c r="A7778" i="19" s="1"/>
  <c r="A7779" i="19" s="1"/>
  <c r="A7780" i="19" s="1"/>
  <c r="A7781" i="19" s="1"/>
  <c r="A7782" i="19" s="1"/>
  <c r="A7783" i="19" s="1"/>
  <c r="A7784" i="19" s="1"/>
  <c r="A7785" i="19" s="1"/>
  <c r="A7786" i="19" s="1"/>
  <c r="A7787" i="19" s="1"/>
  <c r="A7788" i="19" s="1"/>
  <c r="A7789" i="19" s="1"/>
  <c r="A7790" i="19" s="1"/>
  <c r="A7791" i="19" s="1"/>
  <c r="A7792" i="19" s="1"/>
  <c r="A7793" i="19" s="1"/>
  <c r="A7794" i="19" s="1"/>
  <c r="A7795" i="19" s="1"/>
  <c r="A7796" i="19" s="1"/>
  <c r="A7797" i="19" s="1"/>
  <c r="A7798" i="19" s="1"/>
  <c r="A7799" i="19" s="1"/>
  <c r="A7800" i="19" s="1"/>
  <c r="A7801" i="19" s="1"/>
  <c r="A7802" i="19" s="1"/>
  <c r="A7803" i="19" s="1"/>
  <c r="A7804" i="19" s="1"/>
  <c r="A7805" i="19" s="1"/>
  <c r="A7806" i="19" s="1"/>
  <c r="A7807" i="19" s="1"/>
  <c r="A7808" i="19" s="1"/>
  <c r="A7809" i="19" s="1"/>
  <c r="A7810" i="19" s="1"/>
  <c r="A7811" i="19" s="1"/>
  <c r="A7812" i="19" s="1"/>
  <c r="A7813" i="19" s="1"/>
  <c r="A7814" i="19" s="1"/>
  <c r="A7815" i="19" s="1"/>
  <c r="A7816" i="19" s="1"/>
  <c r="A7817" i="19" s="1"/>
  <c r="A7818" i="19" s="1"/>
  <c r="A7819" i="19" s="1"/>
  <c r="A7820" i="19" s="1"/>
  <c r="A7821" i="19" s="1"/>
  <c r="A7822" i="19" s="1"/>
  <c r="A7823" i="19" s="1"/>
  <c r="A7824" i="19" s="1"/>
  <c r="A7825" i="19" s="1"/>
  <c r="A7826" i="19" s="1"/>
  <c r="A7827" i="19" s="1"/>
  <c r="A7828" i="19" s="1"/>
  <c r="A7829" i="19" s="1"/>
  <c r="A7830" i="19" s="1"/>
  <c r="A7831" i="19" s="1"/>
  <c r="A7832" i="19" s="1"/>
  <c r="A7833" i="19" s="1"/>
  <c r="A7834" i="19" s="1"/>
  <c r="A7835" i="19" s="1"/>
  <c r="A7836" i="19" s="1"/>
  <c r="A7837" i="19" s="1"/>
  <c r="A7838" i="19" s="1"/>
  <c r="A7839" i="19" s="1"/>
  <c r="A7840" i="19" s="1"/>
  <c r="A7841" i="19" s="1"/>
  <c r="A7842" i="19" s="1"/>
  <c r="A7843" i="19" s="1"/>
  <c r="A7844" i="19" s="1"/>
  <c r="A7845" i="19" s="1"/>
  <c r="A7846" i="19" s="1"/>
  <c r="A7847" i="19" s="1"/>
  <c r="A7848" i="19" s="1"/>
  <c r="A7849" i="19" s="1"/>
  <c r="A7850" i="19" s="1"/>
  <c r="A7851" i="19" s="1"/>
  <c r="A7852" i="19" s="1"/>
  <c r="A7853" i="19" s="1"/>
  <c r="A7854" i="19" s="1"/>
  <c r="A7855" i="19" s="1"/>
  <c r="A7856" i="19" s="1"/>
  <c r="A7857" i="19" s="1"/>
  <c r="A7858" i="19" s="1"/>
  <c r="A7859" i="19" s="1"/>
  <c r="A7860" i="19" s="1"/>
  <c r="A7861" i="19" s="1"/>
  <c r="A7862" i="19" s="1"/>
  <c r="A7863" i="19" s="1"/>
  <c r="A7864" i="19" s="1"/>
  <c r="A7865" i="19" s="1"/>
  <c r="A7866" i="19" s="1"/>
  <c r="A7867" i="19" s="1"/>
  <c r="A7868" i="19" s="1"/>
  <c r="A7869" i="19" s="1"/>
  <c r="A7870" i="19" s="1"/>
  <c r="A7871" i="19" s="1"/>
  <c r="A7872" i="19" s="1"/>
  <c r="A7873" i="19" s="1"/>
  <c r="A7874" i="19" s="1"/>
  <c r="A7875" i="19" s="1"/>
  <c r="A7876" i="19" s="1"/>
  <c r="A7877" i="19" s="1"/>
  <c r="A7878" i="19" s="1"/>
  <c r="A7879" i="19" s="1"/>
  <c r="A7880" i="19" s="1"/>
  <c r="A7881" i="19" s="1"/>
  <c r="A7882" i="19" s="1"/>
  <c r="A7883" i="19" s="1"/>
  <c r="A7884" i="19" s="1"/>
  <c r="A7885" i="19" s="1"/>
  <c r="A7886" i="19" s="1"/>
  <c r="A7887" i="19" s="1"/>
  <c r="A7888" i="19" s="1"/>
  <c r="A7889" i="19" s="1"/>
  <c r="A7890" i="19" s="1"/>
  <c r="A7891" i="19" s="1"/>
  <c r="A7892" i="19" s="1"/>
  <c r="A7893" i="19" s="1"/>
  <c r="A7894" i="19" s="1"/>
  <c r="A7895" i="19" s="1"/>
  <c r="A7896" i="19" s="1"/>
  <c r="A7897" i="19" s="1"/>
  <c r="A7898" i="19" s="1"/>
  <c r="A7899" i="19" s="1"/>
  <c r="A7900" i="19" s="1"/>
  <c r="A7901" i="19" s="1"/>
  <c r="A7902" i="19" s="1"/>
  <c r="A7903" i="19" s="1"/>
  <c r="A7904" i="19" s="1"/>
  <c r="A7905" i="19" s="1"/>
  <c r="A7906" i="19" s="1"/>
  <c r="A7907" i="19" s="1"/>
  <c r="A7908" i="19" s="1"/>
  <c r="A7909" i="19" s="1"/>
  <c r="A7910" i="19" s="1"/>
  <c r="A7911" i="19" s="1"/>
  <c r="A7912" i="19" s="1"/>
  <c r="A7913" i="19" s="1"/>
  <c r="A7914" i="19" s="1"/>
  <c r="A7915" i="19" s="1"/>
  <c r="A7916" i="19" s="1"/>
  <c r="A7917" i="19" s="1"/>
  <c r="A7918" i="19" s="1"/>
  <c r="A7919" i="19" s="1"/>
  <c r="A7920" i="19" s="1"/>
  <c r="A7921" i="19" s="1"/>
  <c r="A7922" i="19" s="1"/>
  <c r="A7923" i="19" s="1"/>
  <c r="A7924" i="19" s="1"/>
  <c r="A7925" i="19" s="1"/>
  <c r="A7926" i="19" s="1"/>
  <c r="A7927" i="19" s="1"/>
  <c r="A7928" i="19" s="1"/>
  <c r="A7929" i="19" s="1"/>
  <c r="A7930" i="19" s="1"/>
  <c r="A7931" i="19" s="1"/>
  <c r="A7932" i="19" s="1"/>
  <c r="A7933" i="19" s="1"/>
  <c r="A7934" i="19" s="1"/>
  <c r="A7935" i="19" s="1"/>
  <c r="A7936" i="19" s="1"/>
  <c r="A7937" i="19" s="1"/>
  <c r="A7938" i="19" s="1"/>
  <c r="A7939" i="19" s="1"/>
  <c r="A7940" i="19" s="1"/>
  <c r="A7941" i="19" s="1"/>
  <c r="A7942" i="19" s="1"/>
  <c r="A7943" i="19" s="1"/>
  <c r="A7944" i="19" s="1"/>
  <c r="A7945" i="19" s="1"/>
  <c r="A7946" i="19" s="1"/>
  <c r="A7947" i="19" s="1"/>
  <c r="A7948" i="19" s="1"/>
  <c r="A7949" i="19" s="1"/>
  <c r="A7950" i="19" s="1"/>
  <c r="A7951" i="19" s="1"/>
  <c r="A7952" i="19" s="1"/>
  <c r="A7953" i="19" s="1"/>
  <c r="A7954" i="19" s="1"/>
  <c r="A7955" i="19" s="1"/>
  <c r="A7956" i="19" s="1"/>
  <c r="A7957" i="19" s="1"/>
  <c r="A7958" i="19" s="1"/>
  <c r="A7959" i="19" s="1"/>
  <c r="A7960" i="19" s="1"/>
  <c r="A7961" i="19" s="1"/>
  <c r="A7962" i="19" s="1"/>
  <c r="A7963" i="19" s="1"/>
  <c r="A7964" i="19" s="1"/>
  <c r="A7965" i="19" s="1"/>
  <c r="A7966" i="19" s="1"/>
  <c r="A7967" i="19" s="1"/>
  <c r="A7968" i="19" s="1"/>
  <c r="A7969" i="19" s="1"/>
  <c r="A7970" i="19" s="1"/>
  <c r="A7971" i="19" s="1"/>
  <c r="A7972" i="19" s="1"/>
  <c r="A7973" i="19" s="1"/>
  <c r="A7974" i="19" s="1"/>
  <c r="A7975" i="19" s="1"/>
  <c r="A7976" i="19" s="1"/>
  <c r="A7977" i="19" s="1"/>
  <c r="A7978" i="19" s="1"/>
  <c r="A7979" i="19" s="1"/>
  <c r="A7980" i="19" s="1"/>
  <c r="A7981" i="19" s="1"/>
  <c r="A7982" i="19" s="1"/>
  <c r="A7983" i="19" s="1"/>
  <c r="A7984" i="19" s="1"/>
  <c r="A7985" i="19" s="1"/>
  <c r="A7986" i="19" s="1"/>
  <c r="A7987" i="19" s="1"/>
  <c r="A7988" i="19" s="1"/>
  <c r="A7989" i="19" s="1"/>
  <c r="A7990" i="19" s="1"/>
  <c r="A7991" i="19" s="1"/>
  <c r="A7992" i="19" s="1"/>
  <c r="A7993" i="19" s="1"/>
  <c r="A7994" i="19" s="1"/>
  <c r="A7995" i="19" s="1"/>
  <c r="A7996" i="19" s="1"/>
  <c r="A7997" i="19" s="1"/>
  <c r="A7998" i="19" s="1"/>
  <c r="A7999" i="19" s="1"/>
  <c r="A8000" i="19" s="1"/>
  <c r="A8001" i="19" s="1"/>
  <c r="A8002" i="19" s="1"/>
  <c r="A8003" i="19" s="1"/>
  <c r="A8004" i="19" s="1"/>
  <c r="A8005" i="19" s="1"/>
  <c r="A8006" i="19" s="1"/>
  <c r="A8007" i="19" s="1"/>
  <c r="A8008" i="19" s="1"/>
  <c r="A8009" i="19" s="1"/>
  <c r="A8010" i="19" s="1"/>
  <c r="A8011" i="19" s="1"/>
  <c r="A8012" i="19" s="1"/>
  <c r="A8013" i="19" s="1"/>
  <c r="A8014" i="19" s="1"/>
  <c r="A8015" i="19" s="1"/>
  <c r="A8016" i="19" s="1"/>
  <c r="A8017" i="19" s="1"/>
  <c r="A8018" i="19" s="1"/>
  <c r="A8019" i="19" s="1"/>
  <c r="A8020" i="19" s="1"/>
  <c r="A8021" i="19" s="1"/>
  <c r="A8022" i="19" s="1"/>
  <c r="A8023" i="19" s="1"/>
  <c r="A8024" i="19" s="1"/>
  <c r="A8025" i="19" s="1"/>
  <c r="A8026" i="19" s="1"/>
  <c r="A8027" i="19" s="1"/>
  <c r="A8028" i="19" s="1"/>
  <c r="A8029" i="19" s="1"/>
  <c r="A8030" i="19" s="1"/>
  <c r="A8031" i="19" s="1"/>
  <c r="A8032" i="19" s="1"/>
  <c r="A8033" i="19" s="1"/>
  <c r="A8034" i="19" s="1"/>
  <c r="A8035" i="19" s="1"/>
  <c r="A8036" i="19" s="1"/>
  <c r="A8037" i="19" s="1"/>
  <c r="A8038" i="19" s="1"/>
  <c r="A8039" i="19" s="1"/>
  <c r="A8040" i="19" s="1"/>
  <c r="A8041" i="19" s="1"/>
  <c r="A8042" i="19" s="1"/>
  <c r="A8043" i="19" s="1"/>
  <c r="A8044" i="19" s="1"/>
  <c r="A8045" i="19" s="1"/>
  <c r="A8046" i="19" s="1"/>
  <c r="A8047" i="19" s="1"/>
  <c r="A8048" i="19" s="1"/>
  <c r="A8049" i="19" s="1"/>
  <c r="A8050" i="19" s="1"/>
  <c r="A8051" i="19" s="1"/>
  <c r="A8052" i="19" s="1"/>
  <c r="A8053" i="19" s="1"/>
  <c r="A8054" i="19" s="1"/>
  <c r="A8055" i="19" s="1"/>
  <c r="A8056" i="19" s="1"/>
  <c r="A8057" i="19" s="1"/>
  <c r="A8058" i="19" s="1"/>
  <c r="A8059" i="19" s="1"/>
  <c r="A8060" i="19" s="1"/>
  <c r="A8061" i="19" s="1"/>
  <c r="A8062" i="19" s="1"/>
  <c r="A8063" i="19" s="1"/>
  <c r="A8064" i="19" s="1"/>
  <c r="A8065" i="19" s="1"/>
  <c r="A8066" i="19" s="1"/>
  <c r="A8067" i="19" s="1"/>
  <c r="A8068" i="19" s="1"/>
  <c r="A8069" i="19" s="1"/>
  <c r="A8070" i="19" s="1"/>
  <c r="A8071" i="19" s="1"/>
  <c r="A8072" i="19" s="1"/>
  <c r="A8073" i="19" s="1"/>
  <c r="A8074" i="19" s="1"/>
  <c r="A8075" i="19" s="1"/>
  <c r="A8076" i="19" s="1"/>
  <c r="A8077" i="19" s="1"/>
  <c r="A8078" i="19" s="1"/>
  <c r="A8079" i="19" s="1"/>
  <c r="A8080" i="19" s="1"/>
  <c r="A8081" i="19" s="1"/>
  <c r="A8082" i="19" s="1"/>
  <c r="A8083" i="19" s="1"/>
  <c r="A8084" i="19" s="1"/>
  <c r="A8085" i="19" s="1"/>
  <c r="A8086" i="19" s="1"/>
  <c r="A8087" i="19" s="1"/>
  <c r="A8088" i="19" s="1"/>
  <c r="A8089" i="19" s="1"/>
  <c r="A8090" i="19" s="1"/>
  <c r="A8091" i="19" s="1"/>
  <c r="A8092" i="19" s="1"/>
  <c r="A8093" i="19" s="1"/>
  <c r="A8094" i="19" s="1"/>
  <c r="A8095" i="19" s="1"/>
  <c r="A8096" i="19" s="1"/>
  <c r="A8097" i="19" s="1"/>
  <c r="A8098" i="19" s="1"/>
  <c r="A8099" i="19" s="1"/>
  <c r="A8100" i="19" s="1"/>
  <c r="A8101" i="19" s="1"/>
  <c r="A8102" i="19" s="1"/>
  <c r="A8103" i="19" s="1"/>
  <c r="A8104" i="19" s="1"/>
  <c r="A8105" i="19" s="1"/>
  <c r="A8106" i="19" s="1"/>
  <c r="A8107" i="19" s="1"/>
  <c r="A8108" i="19" s="1"/>
  <c r="A8109" i="19" s="1"/>
  <c r="A8110" i="19" s="1"/>
  <c r="A8111" i="19" s="1"/>
  <c r="A8112" i="19" s="1"/>
  <c r="A8113" i="19" s="1"/>
  <c r="A8114" i="19" s="1"/>
  <c r="A8115" i="19" s="1"/>
  <c r="A8116" i="19" s="1"/>
  <c r="A8117" i="19" s="1"/>
  <c r="A8118" i="19" s="1"/>
  <c r="A8119" i="19" s="1"/>
  <c r="A8120" i="19" s="1"/>
  <c r="A8121" i="19" s="1"/>
  <c r="A8122" i="19" s="1"/>
  <c r="A8123" i="19" s="1"/>
  <c r="A8124" i="19" s="1"/>
  <c r="A8125" i="19" s="1"/>
  <c r="A8126" i="19" s="1"/>
  <c r="A8127" i="19" s="1"/>
  <c r="A8128" i="19" s="1"/>
  <c r="A8129" i="19" s="1"/>
  <c r="A8130" i="19" s="1"/>
  <c r="A8131" i="19" s="1"/>
  <c r="A8132" i="19" s="1"/>
  <c r="A8133" i="19" s="1"/>
  <c r="A8134" i="19" s="1"/>
  <c r="A8135" i="19" s="1"/>
  <c r="A8136" i="19" s="1"/>
  <c r="A8137" i="19" s="1"/>
  <c r="A8138" i="19" s="1"/>
  <c r="A8139" i="19" s="1"/>
  <c r="A8140" i="19" s="1"/>
  <c r="A8141" i="19" s="1"/>
  <c r="A8142" i="19" s="1"/>
  <c r="A8143" i="19" s="1"/>
  <c r="A8144" i="19" s="1"/>
  <c r="A8145" i="19" s="1"/>
  <c r="A8146" i="19" s="1"/>
  <c r="A8147" i="19" s="1"/>
  <c r="A8148" i="19" s="1"/>
  <c r="A8149" i="19" s="1"/>
  <c r="A8150" i="19" s="1"/>
  <c r="A8151" i="19" s="1"/>
  <c r="A8152" i="19" s="1"/>
  <c r="A8153" i="19" s="1"/>
  <c r="A8154" i="19" s="1"/>
  <c r="A8155" i="19" s="1"/>
  <c r="A8156" i="19" s="1"/>
  <c r="A8157" i="19" s="1"/>
  <c r="A8158" i="19" s="1"/>
  <c r="A8159" i="19" s="1"/>
  <c r="A8160" i="19" s="1"/>
  <c r="A8161" i="19" s="1"/>
  <c r="A8162" i="19" s="1"/>
  <c r="A8163" i="19" s="1"/>
  <c r="A8164" i="19" s="1"/>
  <c r="A8165" i="19" s="1"/>
  <c r="A8166" i="19" s="1"/>
  <c r="A8167" i="19" s="1"/>
  <c r="A8168" i="19" s="1"/>
  <c r="A8169" i="19" s="1"/>
  <c r="A8170" i="19" s="1"/>
  <c r="A8171" i="19" s="1"/>
  <c r="A8172" i="19" s="1"/>
  <c r="A8173" i="19" s="1"/>
  <c r="A8174" i="19" s="1"/>
  <c r="A8175" i="19" s="1"/>
  <c r="A8176" i="19" s="1"/>
  <c r="A8177" i="19" s="1"/>
  <c r="A8178" i="19" s="1"/>
  <c r="A8179" i="19" s="1"/>
  <c r="A8180" i="19" s="1"/>
  <c r="A8181" i="19" s="1"/>
  <c r="A8182" i="19" s="1"/>
  <c r="A8183" i="19" s="1"/>
  <c r="A8184" i="19" s="1"/>
  <c r="A8185" i="19" s="1"/>
  <c r="A8186" i="19" s="1"/>
  <c r="A8187" i="19" s="1"/>
  <c r="A8188" i="19" s="1"/>
  <c r="A8189" i="19" s="1"/>
  <c r="A8190" i="19" s="1"/>
  <c r="A8191" i="19" s="1"/>
  <c r="A8192" i="19" s="1"/>
  <c r="A8193" i="19" s="1"/>
  <c r="A8194" i="19" s="1"/>
  <c r="A8195" i="19" s="1"/>
  <c r="A8196" i="19" s="1"/>
  <c r="A8197" i="19" s="1"/>
  <c r="A8198" i="19" s="1"/>
  <c r="A8199" i="19" s="1"/>
  <c r="A8200" i="19" s="1"/>
  <c r="A8201" i="19" s="1"/>
  <c r="A8202" i="19" s="1"/>
  <c r="A8203" i="19" s="1"/>
  <c r="A8204" i="19" s="1"/>
  <c r="A8205" i="19" s="1"/>
  <c r="A8206" i="19" s="1"/>
  <c r="A8207" i="19" s="1"/>
  <c r="A8208" i="19" s="1"/>
  <c r="A8209" i="19" s="1"/>
  <c r="A8210" i="19" s="1"/>
  <c r="A8211" i="19" s="1"/>
  <c r="A8212" i="19" s="1"/>
  <c r="A8213" i="19" s="1"/>
  <c r="A8214" i="19" s="1"/>
  <c r="A8215" i="19" s="1"/>
  <c r="A8216" i="19" s="1"/>
  <c r="A8217" i="19" s="1"/>
  <c r="A8218" i="19" s="1"/>
  <c r="A8219" i="19" s="1"/>
  <c r="A8220" i="19" s="1"/>
  <c r="A8221" i="19" s="1"/>
  <c r="A8222" i="19" s="1"/>
  <c r="A8223" i="19" s="1"/>
  <c r="A8224" i="19" s="1"/>
  <c r="A8225" i="19" s="1"/>
  <c r="A8226" i="19" s="1"/>
  <c r="A8227" i="19" s="1"/>
  <c r="A8228" i="19" s="1"/>
  <c r="A8229" i="19" s="1"/>
  <c r="A8230" i="19" s="1"/>
  <c r="A8231" i="19" s="1"/>
  <c r="A8232" i="19" s="1"/>
  <c r="A8233" i="19" s="1"/>
  <c r="A8234" i="19" s="1"/>
  <c r="A8235" i="19" s="1"/>
  <c r="A8236" i="19" s="1"/>
  <c r="A8237" i="19" s="1"/>
  <c r="A8238" i="19" s="1"/>
  <c r="A8239" i="19" s="1"/>
  <c r="A8240" i="19" s="1"/>
  <c r="A8241" i="19" s="1"/>
  <c r="A8242" i="19" s="1"/>
  <c r="A8243" i="19" s="1"/>
  <c r="A8244" i="19" s="1"/>
  <c r="A8245" i="19" s="1"/>
  <c r="A8246" i="19" s="1"/>
  <c r="A8247" i="19" s="1"/>
  <c r="A8248" i="19" s="1"/>
  <c r="A8249" i="19" s="1"/>
  <c r="A8250" i="19" s="1"/>
  <c r="A8251" i="19" s="1"/>
  <c r="A8252" i="19" s="1"/>
  <c r="A8253" i="19" s="1"/>
  <c r="A8254" i="19" s="1"/>
  <c r="A8255" i="19" s="1"/>
  <c r="A8256" i="19" s="1"/>
  <c r="A8257" i="19" s="1"/>
  <c r="A8258" i="19" s="1"/>
  <c r="A8259" i="19" s="1"/>
  <c r="A8260" i="19" s="1"/>
  <c r="A8261" i="19" s="1"/>
  <c r="A8262" i="19" s="1"/>
  <c r="A8263" i="19" s="1"/>
  <c r="A8264" i="19" s="1"/>
  <c r="A8265" i="19" s="1"/>
  <c r="A8266" i="19" s="1"/>
  <c r="A8267" i="19" s="1"/>
  <c r="A8268" i="19" s="1"/>
  <c r="A8269" i="19" s="1"/>
  <c r="A8270" i="19" s="1"/>
  <c r="A8271" i="19" s="1"/>
  <c r="A8272" i="19" s="1"/>
  <c r="A8273" i="19" s="1"/>
  <c r="A8274" i="19" s="1"/>
  <c r="A8275" i="19" s="1"/>
  <c r="A8276" i="19" s="1"/>
  <c r="A8277" i="19" s="1"/>
  <c r="A8278" i="19" s="1"/>
  <c r="A8279" i="19" s="1"/>
  <c r="A8280" i="19" s="1"/>
  <c r="A8281" i="19" s="1"/>
  <c r="A8282" i="19" s="1"/>
  <c r="A8283" i="19" s="1"/>
  <c r="A8284" i="19" s="1"/>
  <c r="A8285" i="19" s="1"/>
  <c r="A8286" i="19" s="1"/>
  <c r="A8287" i="19" s="1"/>
  <c r="A8288" i="19" s="1"/>
  <c r="A8289" i="19" s="1"/>
  <c r="A8290" i="19" s="1"/>
  <c r="A8291" i="19" s="1"/>
  <c r="A8292" i="19" s="1"/>
  <c r="A8293" i="19" s="1"/>
  <c r="A8294" i="19" s="1"/>
  <c r="A8295" i="19" s="1"/>
  <c r="A8296" i="19" s="1"/>
  <c r="A8297" i="19" s="1"/>
  <c r="A8298" i="19" s="1"/>
  <c r="A8299" i="19" s="1"/>
  <c r="A8300" i="19" s="1"/>
  <c r="A8301" i="19" s="1"/>
  <c r="A8302" i="19" s="1"/>
  <c r="A8303" i="19" s="1"/>
  <c r="A8304" i="19" s="1"/>
  <c r="A8305" i="19" s="1"/>
  <c r="A8306" i="19" s="1"/>
  <c r="A8307" i="19" s="1"/>
  <c r="A8308" i="19" s="1"/>
  <c r="A8309" i="19" s="1"/>
  <c r="A8310" i="19" s="1"/>
  <c r="A8311" i="19" s="1"/>
  <c r="A8312" i="19" s="1"/>
  <c r="A8313" i="19" s="1"/>
  <c r="A8314" i="19" s="1"/>
  <c r="A8315" i="19" s="1"/>
  <c r="A8316" i="19" s="1"/>
  <c r="A8317" i="19" s="1"/>
  <c r="A8318" i="19" s="1"/>
  <c r="A8319" i="19" s="1"/>
  <c r="A8320" i="19" s="1"/>
  <c r="A8321" i="19" s="1"/>
  <c r="A8322" i="19" s="1"/>
  <c r="A8323" i="19" s="1"/>
  <c r="A8324" i="19" s="1"/>
  <c r="A8325" i="19" s="1"/>
  <c r="A8326" i="19" s="1"/>
  <c r="A8327" i="19" s="1"/>
  <c r="A8328" i="19" s="1"/>
  <c r="A8329" i="19" s="1"/>
  <c r="A8330" i="19" s="1"/>
  <c r="A8331" i="19" s="1"/>
  <c r="A8332" i="19" s="1"/>
  <c r="A8333" i="19" s="1"/>
  <c r="A8334" i="19" s="1"/>
  <c r="A8335" i="19" s="1"/>
  <c r="A8336" i="19" s="1"/>
  <c r="A8337" i="19" s="1"/>
  <c r="A8338" i="19" s="1"/>
  <c r="A8339" i="19" s="1"/>
  <c r="A8340" i="19" s="1"/>
  <c r="A8341" i="19" s="1"/>
  <c r="A8342" i="19" s="1"/>
  <c r="A8343" i="19" s="1"/>
  <c r="A8344" i="19" s="1"/>
  <c r="A8345" i="19" s="1"/>
  <c r="A8346" i="19" s="1"/>
  <c r="A8347" i="19" s="1"/>
  <c r="A8348" i="19" s="1"/>
  <c r="A8349" i="19" s="1"/>
  <c r="A8350" i="19" s="1"/>
  <c r="A8351" i="19" s="1"/>
  <c r="A8352" i="19" s="1"/>
  <c r="A8353" i="19" s="1"/>
  <c r="A8354" i="19" s="1"/>
  <c r="A8355" i="19" s="1"/>
  <c r="A8356" i="19" s="1"/>
  <c r="A8357" i="19" s="1"/>
  <c r="A8358" i="19" s="1"/>
  <c r="A8359" i="19" s="1"/>
  <c r="A8360" i="19" s="1"/>
  <c r="A8361" i="19" s="1"/>
  <c r="A8362" i="19" s="1"/>
  <c r="A8363" i="19" s="1"/>
  <c r="A8364" i="19" s="1"/>
  <c r="A8365" i="19" s="1"/>
  <c r="A8366" i="19" s="1"/>
  <c r="A8367" i="19" s="1"/>
  <c r="A8368" i="19" s="1"/>
  <c r="A8369" i="19" s="1"/>
  <c r="A8370" i="19" s="1"/>
  <c r="A8371" i="19" s="1"/>
  <c r="A8372" i="19" s="1"/>
  <c r="A8373" i="19" s="1"/>
  <c r="A8374" i="19" s="1"/>
  <c r="A8375" i="19" s="1"/>
  <c r="A8376" i="19" s="1"/>
  <c r="A8377" i="19" s="1"/>
  <c r="A8378" i="19" s="1"/>
  <c r="A8379" i="19" s="1"/>
  <c r="A8380" i="19" s="1"/>
  <c r="A8381" i="19" s="1"/>
  <c r="A8382" i="19" s="1"/>
  <c r="A8383" i="19" s="1"/>
  <c r="A8384" i="19" s="1"/>
  <c r="A8385" i="19" s="1"/>
  <c r="A8386" i="19" s="1"/>
  <c r="A8387" i="19" s="1"/>
  <c r="A8388" i="19" s="1"/>
  <c r="A8389" i="19" s="1"/>
  <c r="A8390" i="19" s="1"/>
  <c r="A8391" i="19" s="1"/>
  <c r="A8392" i="19" s="1"/>
  <c r="A8393" i="19" s="1"/>
  <c r="A8394" i="19" s="1"/>
  <c r="A8395" i="19" s="1"/>
  <c r="A8396" i="19" s="1"/>
  <c r="A8397" i="19" s="1"/>
  <c r="A8398" i="19" s="1"/>
  <c r="A8399" i="19" s="1"/>
  <c r="A8400" i="19" s="1"/>
  <c r="A8401" i="19" s="1"/>
  <c r="A8402" i="19" s="1"/>
  <c r="A8403" i="19" s="1"/>
  <c r="A8404" i="19" s="1"/>
  <c r="A8405" i="19" s="1"/>
  <c r="A8406" i="19" s="1"/>
  <c r="A8407" i="19" s="1"/>
  <c r="A8408" i="19" s="1"/>
  <c r="A8409" i="19" s="1"/>
  <c r="A8410" i="19" s="1"/>
  <c r="A8411" i="19" s="1"/>
  <c r="A8412" i="19" s="1"/>
  <c r="A8413" i="19" s="1"/>
  <c r="A8414" i="19" s="1"/>
  <c r="A8415" i="19" s="1"/>
  <c r="A8416" i="19" s="1"/>
  <c r="A8417" i="19" s="1"/>
  <c r="A8418" i="19" s="1"/>
  <c r="A8419" i="19" s="1"/>
  <c r="A8420" i="19" s="1"/>
  <c r="A8421" i="19" s="1"/>
  <c r="A8422" i="19" s="1"/>
  <c r="A8423" i="19" s="1"/>
  <c r="A8424" i="19" s="1"/>
  <c r="A8425" i="19" s="1"/>
  <c r="A8426" i="19" s="1"/>
  <c r="A8427" i="19" s="1"/>
  <c r="A8428" i="19" s="1"/>
  <c r="A8429" i="19" s="1"/>
  <c r="A8430" i="19" s="1"/>
  <c r="A8431" i="19" s="1"/>
  <c r="A8432" i="19" s="1"/>
  <c r="A8433" i="19" s="1"/>
  <c r="A8434" i="19" s="1"/>
  <c r="A8435" i="19" s="1"/>
  <c r="A8436" i="19" s="1"/>
  <c r="A8437" i="19" s="1"/>
  <c r="A8438" i="19" s="1"/>
  <c r="A8439" i="19" s="1"/>
  <c r="A8440" i="19" s="1"/>
  <c r="A8441" i="19" s="1"/>
  <c r="A8442" i="19" s="1"/>
  <c r="A8443" i="19" s="1"/>
  <c r="A8444" i="19" s="1"/>
  <c r="A8445" i="19" s="1"/>
  <c r="A8446" i="19" s="1"/>
  <c r="A8447" i="19" s="1"/>
  <c r="A8448" i="19" s="1"/>
  <c r="A8449" i="19" s="1"/>
  <c r="A8450" i="19" s="1"/>
  <c r="A8451" i="19" s="1"/>
  <c r="A8452" i="19" s="1"/>
  <c r="A8453" i="19" s="1"/>
  <c r="A8454" i="19" s="1"/>
  <c r="A8455" i="19" s="1"/>
  <c r="A8456" i="19" s="1"/>
  <c r="A8457" i="19" s="1"/>
  <c r="A8458" i="19" s="1"/>
  <c r="A8459" i="19" s="1"/>
  <c r="A8460" i="19" s="1"/>
  <c r="A8461" i="19" s="1"/>
  <c r="A8462" i="19" s="1"/>
  <c r="A8463" i="19" s="1"/>
  <c r="A8464" i="19" s="1"/>
  <c r="A8465" i="19" s="1"/>
  <c r="A8466" i="19" s="1"/>
  <c r="A8467" i="19" s="1"/>
  <c r="A8468" i="19" s="1"/>
  <c r="A8469" i="19" s="1"/>
  <c r="A8470" i="19" s="1"/>
  <c r="A8471" i="19" s="1"/>
  <c r="A8472" i="19" s="1"/>
  <c r="A8473" i="19" s="1"/>
  <c r="A8474" i="19" s="1"/>
  <c r="A8475" i="19" s="1"/>
  <c r="A8476" i="19" s="1"/>
  <c r="A8477" i="19" s="1"/>
  <c r="A8478" i="19" s="1"/>
  <c r="A8479" i="19" s="1"/>
  <c r="A8480" i="19" s="1"/>
  <c r="A8481" i="19" s="1"/>
  <c r="A8482" i="19" s="1"/>
  <c r="A8483" i="19" s="1"/>
  <c r="A8484" i="19" s="1"/>
  <c r="A8485" i="19" s="1"/>
  <c r="A8486" i="19" s="1"/>
  <c r="A8487" i="19" s="1"/>
  <c r="A8488" i="19" s="1"/>
  <c r="A8489" i="19" s="1"/>
  <c r="A8490" i="19" s="1"/>
  <c r="A8491" i="19" s="1"/>
  <c r="A8492" i="19" s="1"/>
  <c r="A8493" i="19" s="1"/>
  <c r="A8494" i="19" s="1"/>
  <c r="A8495" i="19" s="1"/>
  <c r="A8496" i="19" s="1"/>
  <c r="A8497" i="19" s="1"/>
  <c r="A8498" i="19" s="1"/>
  <c r="A8499" i="19" s="1"/>
  <c r="A8500" i="19" s="1"/>
  <c r="A8501" i="19" s="1"/>
  <c r="A8502" i="19" s="1"/>
  <c r="A8503" i="19" s="1"/>
  <c r="A8504" i="19" s="1"/>
  <c r="A8505" i="19" s="1"/>
  <c r="A8506" i="19" s="1"/>
  <c r="A8507" i="19" s="1"/>
  <c r="A8508" i="19" s="1"/>
  <c r="A8509" i="19" s="1"/>
  <c r="A8510" i="19" s="1"/>
  <c r="A8511" i="19" s="1"/>
  <c r="A8512" i="19" s="1"/>
  <c r="A8513" i="19" s="1"/>
  <c r="A8514" i="19" s="1"/>
  <c r="A8515" i="19" s="1"/>
  <c r="A8516" i="19" s="1"/>
  <c r="A8517" i="19" s="1"/>
  <c r="A8518" i="19" s="1"/>
  <c r="A8519" i="19" s="1"/>
  <c r="A8520" i="19" s="1"/>
  <c r="A8521" i="19" s="1"/>
  <c r="A8522" i="19" s="1"/>
  <c r="A8523" i="19" s="1"/>
  <c r="A8524" i="19" s="1"/>
  <c r="A8525" i="19" s="1"/>
  <c r="A8526" i="19" s="1"/>
  <c r="A8527" i="19" s="1"/>
  <c r="A8528" i="19" s="1"/>
  <c r="A8529" i="19" s="1"/>
  <c r="A8530" i="19" s="1"/>
  <c r="A8531" i="19" s="1"/>
  <c r="A8532" i="19" s="1"/>
  <c r="A8533" i="19" s="1"/>
  <c r="A8534" i="19" s="1"/>
  <c r="A8535" i="19" s="1"/>
  <c r="A8536" i="19" s="1"/>
  <c r="A8537" i="19" s="1"/>
  <c r="A8538" i="19" s="1"/>
  <c r="A8539" i="19" s="1"/>
  <c r="A8540" i="19" s="1"/>
  <c r="A8541" i="19" s="1"/>
  <c r="A8542" i="19" s="1"/>
  <c r="A8543" i="19" s="1"/>
  <c r="A8544" i="19" s="1"/>
  <c r="A8545" i="19" s="1"/>
  <c r="A8546" i="19" s="1"/>
  <c r="A8547" i="19" s="1"/>
  <c r="A8548" i="19" s="1"/>
  <c r="A8549" i="19" s="1"/>
  <c r="A8550" i="19" s="1"/>
  <c r="A8551" i="19" s="1"/>
  <c r="A8552" i="19" s="1"/>
  <c r="A8553" i="19" s="1"/>
  <c r="A8554" i="19" s="1"/>
  <c r="A8555" i="19" s="1"/>
  <c r="A8556" i="19" s="1"/>
  <c r="A8557" i="19" s="1"/>
  <c r="A8558" i="19" s="1"/>
  <c r="A8559" i="19" s="1"/>
  <c r="A8560" i="19" s="1"/>
  <c r="A8561" i="19" s="1"/>
  <c r="A8562" i="19" s="1"/>
  <c r="A8563" i="19" s="1"/>
  <c r="A8564" i="19" s="1"/>
  <c r="A8565" i="19" s="1"/>
  <c r="A8566" i="19" s="1"/>
  <c r="A8567" i="19" s="1"/>
  <c r="A8568" i="19" s="1"/>
  <c r="A8569" i="19" s="1"/>
  <c r="A8570" i="19" s="1"/>
  <c r="A8571" i="19" s="1"/>
  <c r="A8572" i="19" s="1"/>
  <c r="A8573" i="19" s="1"/>
  <c r="A8574" i="19" s="1"/>
  <c r="A8575" i="19" s="1"/>
  <c r="A8576" i="19" s="1"/>
  <c r="A8577" i="19" s="1"/>
  <c r="A8578" i="19" s="1"/>
  <c r="A8579" i="19" s="1"/>
  <c r="A8580" i="19" s="1"/>
  <c r="A8581" i="19" s="1"/>
  <c r="A8582" i="19" s="1"/>
  <c r="A8583" i="19" s="1"/>
  <c r="A8584" i="19" s="1"/>
  <c r="A8585" i="19" s="1"/>
  <c r="A8586" i="19" s="1"/>
  <c r="A8587" i="19" s="1"/>
  <c r="A8588" i="19" s="1"/>
  <c r="A8589" i="19" s="1"/>
  <c r="A8590" i="19" s="1"/>
  <c r="A8591" i="19" s="1"/>
  <c r="A8592" i="19" s="1"/>
  <c r="A8593" i="19" s="1"/>
  <c r="A8594" i="19" s="1"/>
  <c r="A8595" i="19" s="1"/>
  <c r="A8596" i="19" s="1"/>
  <c r="A8597" i="19" s="1"/>
  <c r="A8598" i="19" s="1"/>
  <c r="A8599" i="19" s="1"/>
  <c r="A8600" i="19" s="1"/>
  <c r="A8601" i="19" s="1"/>
  <c r="A8602" i="19" s="1"/>
  <c r="A8603" i="19" s="1"/>
  <c r="A8604" i="19" s="1"/>
  <c r="A8605" i="19" s="1"/>
  <c r="A8606" i="19" s="1"/>
  <c r="A8607" i="19" s="1"/>
  <c r="A8608" i="19" s="1"/>
  <c r="A8609" i="19" s="1"/>
  <c r="A8610" i="19" s="1"/>
  <c r="A8611" i="19" s="1"/>
  <c r="A8612" i="19" s="1"/>
  <c r="A8613" i="19" s="1"/>
  <c r="A8614" i="19" s="1"/>
  <c r="A8615" i="19" s="1"/>
  <c r="A8616" i="19" s="1"/>
  <c r="A8617" i="19" s="1"/>
  <c r="A8618" i="19" s="1"/>
  <c r="A8619" i="19" s="1"/>
  <c r="A8620" i="19" s="1"/>
  <c r="A8621" i="19" s="1"/>
  <c r="A8622" i="19" s="1"/>
  <c r="A8623" i="19" s="1"/>
  <c r="A8624" i="19" s="1"/>
  <c r="A8625" i="19" s="1"/>
  <c r="A8626" i="19" s="1"/>
  <c r="A8627" i="19" s="1"/>
  <c r="A8628" i="19" s="1"/>
  <c r="A8629" i="19" s="1"/>
  <c r="A8630" i="19" s="1"/>
  <c r="A8631" i="19" s="1"/>
  <c r="A8632" i="19" s="1"/>
  <c r="A8633" i="19" s="1"/>
  <c r="A8634" i="19" s="1"/>
  <c r="A8635" i="19" s="1"/>
  <c r="A8636" i="19" s="1"/>
  <c r="A8637" i="19" s="1"/>
  <c r="A8638" i="19" s="1"/>
  <c r="A8639" i="19" s="1"/>
  <c r="A8640" i="19" s="1"/>
  <c r="A8641" i="19" s="1"/>
  <c r="A8642" i="19" s="1"/>
  <c r="A8643" i="19" s="1"/>
  <c r="A8644" i="19" s="1"/>
  <c r="A8645" i="19" s="1"/>
  <c r="A8646" i="19" s="1"/>
  <c r="A8647" i="19" s="1"/>
  <c r="A8648" i="19" s="1"/>
  <c r="A8649" i="19" s="1"/>
  <c r="A8650" i="19" s="1"/>
  <c r="A8651" i="19" s="1"/>
  <c r="A8652" i="19" s="1"/>
  <c r="A8653" i="19" s="1"/>
  <c r="A8654" i="19" s="1"/>
  <c r="A8655" i="19" s="1"/>
  <c r="A8656" i="19" s="1"/>
  <c r="A8657" i="19" s="1"/>
  <c r="A8658" i="19" s="1"/>
  <c r="A8659" i="19" s="1"/>
  <c r="A8660" i="19" s="1"/>
  <c r="A8661" i="19" s="1"/>
  <c r="A8662" i="19" s="1"/>
  <c r="A8663" i="19" s="1"/>
  <c r="A8664" i="19" s="1"/>
  <c r="A8665" i="19" s="1"/>
  <c r="A8666" i="19" s="1"/>
  <c r="A8667" i="19" s="1"/>
  <c r="A8668" i="19" s="1"/>
  <c r="A8669" i="19" s="1"/>
  <c r="A8670" i="19" s="1"/>
  <c r="A8671" i="19" s="1"/>
  <c r="A8672" i="19" s="1"/>
  <c r="A8673" i="19" s="1"/>
  <c r="A8674" i="19" s="1"/>
  <c r="A8675" i="19" s="1"/>
  <c r="A8676" i="19" s="1"/>
  <c r="A8677" i="19" s="1"/>
  <c r="A8678" i="19" s="1"/>
  <c r="A8679" i="19" s="1"/>
  <c r="A8680" i="19" s="1"/>
  <c r="A8681" i="19" s="1"/>
  <c r="A8682" i="19" s="1"/>
  <c r="A8683" i="19" s="1"/>
  <c r="A8684" i="19" s="1"/>
  <c r="A8685" i="19" s="1"/>
  <c r="A8686" i="19" s="1"/>
  <c r="A8687" i="19" s="1"/>
  <c r="A8688" i="19" s="1"/>
  <c r="A8689" i="19" s="1"/>
  <c r="A8690" i="19" s="1"/>
  <c r="A8691" i="19" s="1"/>
  <c r="A8692" i="19" s="1"/>
  <c r="A8693" i="19" s="1"/>
  <c r="A8694" i="19" s="1"/>
  <c r="A8695" i="19" s="1"/>
  <c r="A8696" i="19" s="1"/>
  <c r="A8697" i="19" s="1"/>
  <c r="A8698" i="19" s="1"/>
  <c r="A8699" i="19" s="1"/>
  <c r="A8700" i="19" s="1"/>
  <c r="A8701" i="19" s="1"/>
  <c r="A8702" i="19" s="1"/>
  <c r="A8703" i="19" s="1"/>
  <c r="A8704" i="19" s="1"/>
  <c r="A8705" i="19" s="1"/>
  <c r="A8706" i="19" s="1"/>
  <c r="A8707" i="19" s="1"/>
  <c r="A8708" i="19" s="1"/>
  <c r="A8709" i="19" s="1"/>
  <c r="A8710" i="19" s="1"/>
  <c r="A8711" i="19" s="1"/>
  <c r="A8712" i="19" s="1"/>
  <c r="A8713" i="19" s="1"/>
  <c r="A8714" i="19" s="1"/>
  <c r="A8715" i="19" s="1"/>
  <c r="A8716" i="19" s="1"/>
  <c r="A8717" i="19" s="1"/>
  <c r="A8718" i="19" s="1"/>
  <c r="A8719" i="19" s="1"/>
  <c r="A8720" i="19" s="1"/>
  <c r="A8721" i="19" s="1"/>
  <c r="A8722" i="19" s="1"/>
  <c r="A8723" i="19" s="1"/>
  <c r="A8724" i="19" s="1"/>
  <c r="A8725" i="19" s="1"/>
  <c r="A8726" i="19" s="1"/>
  <c r="A8727" i="19" s="1"/>
  <c r="A8728" i="19" s="1"/>
  <c r="A8729" i="19" s="1"/>
  <c r="A8730" i="19" s="1"/>
  <c r="A8731" i="19" s="1"/>
  <c r="A8732" i="19" s="1"/>
  <c r="A8733" i="19" s="1"/>
  <c r="A8734" i="19" s="1"/>
  <c r="A8735" i="19" s="1"/>
  <c r="A8736" i="19" s="1"/>
  <c r="A8737" i="19" s="1"/>
  <c r="A8738" i="19" s="1"/>
  <c r="A8739" i="19" s="1"/>
  <c r="A8740" i="19" s="1"/>
  <c r="A8741" i="19" s="1"/>
  <c r="A8742" i="19" s="1"/>
  <c r="A8743" i="19" s="1"/>
  <c r="A8744" i="19" s="1"/>
  <c r="A8745" i="19" s="1"/>
  <c r="A8746" i="19" s="1"/>
  <c r="A8747" i="19" s="1"/>
  <c r="A8748" i="19" s="1"/>
  <c r="A8749" i="19" s="1"/>
  <c r="A8750" i="19" s="1"/>
  <c r="A8751" i="19" s="1"/>
  <c r="A8752" i="19" s="1"/>
  <c r="A8753" i="19" s="1"/>
  <c r="A8754" i="19" s="1"/>
  <c r="A8755" i="19" s="1"/>
  <c r="A8756" i="19" s="1"/>
  <c r="A8757" i="19" s="1"/>
  <c r="A8758" i="19" s="1"/>
  <c r="A8759" i="19" s="1"/>
  <c r="A8760" i="19" s="1"/>
  <c r="A8761" i="19" s="1"/>
  <c r="A8762" i="19" s="1"/>
  <c r="A8763" i="19" s="1"/>
  <c r="A8764" i="19" s="1"/>
  <c r="A8765" i="19" s="1"/>
  <c r="A8766" i="19" s="1"/>
  <c r="A8767" i="19" s="1"/>
  <c r="A8768" i="19" s="1"/>
  <c r="A8769" i="19" s="1"/>
  <c r="A8770" i="19" s="1"/>
  <c r="A8771" i="19" s="1"/>
  <c r="A8772" i="19" s="1"/>
  <c r="A8773" i="19" s="1"/>
  <c r="A8774" i="19" s="1"/>
  <c r="A8775" i="19" s="1"/>
  <c r="A8776" i="19" s="1"/>
  <c r="A8777" i="19" s="1"/>
  <c r="A8778" i="19" s="1"/>
  <c r="A8779" i="19" s="1"/>
  <c r="A8780" i="19" s="1"/>
  <c r="A8781" i="19" s="1"/>
  <c r="A8782" i="19" s="1"/>
  <c r="A8783" i="19" s="1"/>
  <c r="A8784" i="19" s="1"/>
  <c r="A8785" i="19" s="1"/>
  <c r="A8786" i="19" s="1"/>
  <c r="A8787" i="19" s="1"/>
  <c r="A8788" i="19" s="1"/>
  <c r="A8789" i="19" s="1"/>
  <c r="A8790" i="19" s="1"/>
  <c r="A8791" i="19" s="1"/>
  <c r="A8792" i="19" s="1"/>
  <c r="A8793" i="19" s="1"/>
  <c r="A8794" i="19" s="1"/>
  <c r="A8795" i="19" s="1"/>
  <c r="A8796" i="19" s="1"/>
  <c r="A8797" i="19" s="1"/>
  <c r="A8798" i="19" s="1"/>
  <c r="A8799" i="19" s="1"/>
  <c r="A8800" i="19" s="1"/>
  <c r="A8801" i="19" s="1"/>
  <c r="A8802" i="19" s="1"/>
  <c r="A8803" i="19" s="1"/>
  <c r="A8804" i="19" s="1"/>
  <c r="A8805" i="19" s="1"/>
  <c r="A8806" i="19" s="1"/>
  <c r="A8807" i="19" s="1"/>
  <c r="A8808" i="19" s="1"/>
  <c r="A8809" i="19" s="1"/>
  <c r="A8810" i="19" s="1"/>
  <c r="A8811" i="19" s="1"/>
  <c r="A8812" i="19" s="1"/>
  <c r="A8813" i="19" s="1"/>
  <c r="A8814" i="19" s="1"/>
  <c r="A8815" i="19" s="1"/>
  <c r="A8816" i="19" s="1"/>
  <c r="A8817" i="19" s="1"/>
  <c r="A8818" i="19" s="1"/>
  <c r="A8819" i="19" s="1"/>
  <c r="A8820" i="19" s="1"/>
  <c r="A8821" i="19" s="1"/>
  <c r="A8822" i="19" s="1"/>
  <c r="A8823" i="19" s="1"/>
  <c r="A8824" i="19" s="1"/>
  <c r="A8825" i="19" s="1"/>
  <c r="A8826" i="19" s="1"/>
  <c r="A8827" i="19" s="1"/>
  <c r="A8828" i="19" s="1"/>
  <c r="A8829" i="19" s="1"/>
  <c r="A8830" i="19" s="1"/>
  <c r="A8831" i="19" s="1"/>
  <c r="A8832" i="19" s="1"/>
  <c r="A8833" i="19" s="1"/>
  <c r="A8834" i="19" s="1"/>
  <c r="A8835" i="19" s="1"/>
  <c r="A8836" i="19" s="1"/>
  <c r="A8837" i="19" s="1"/>
  <c r="A8838" i="19" s="1"/>
  <c r="A8839" i="19" s="1"/>
  <c r="A8840" i="19" s="1"/>
  <c r="A8841" i="19" s="1"/>
  <c r="A8842" i="19" s="1"/>
  <c r="A8843" i="19" s="1"/>
  <c r="A8844" i="19" s="1"/>
  <c r="A8845" i="19" s="1"/>
  <c r="A8846" i="19" s="1"/>
  <c r="A8847" i="19" s="1"/>
  <c r="A8848" i="19" s="1"/>
  <c r="A8849" i="19" s="1"/>
  <c r="A8850" i="19" s="1"/>
  <c r="A8851" i="19" s="1"/>
  <c r="A8852" i="19" s="1"/>
  <c r="A8853" i="19" s="1"/>
  <c r="A8854" i="19" s="1"/>
  <c r="A8855" i="19" s="1"/>
  <c r="A8856" i="19" s="1"/>
  <c r="A8857" i="19" s="1"/>
  <c r="A8858" i="19" s="1"/>
  <c r="A8859" i="19" s="1"/>
  <c r="A8860" i="19" s="1"/>
  <c r="A8861" i="19" s="1"/>
  <c r="A8862" i="19" s="1"/>
  <c r="A8863" i="19" s="1"/>
  <c r="A8864" i="19" s="1"/>
  <c r="A8865" i="19" s="1"/>
  <c r="A8866" i="19" s="1"/>
  <c r="A8867" i="19" s="1"/>
  <c r="A8868" i="19" s="1"/>
  <c r="A8869" i="19" s="1"/>
  <c r="A8870" i="19" s="1"/>
  <c r="A8871" i="19" s="1"/>
  <c r="A8872" i="19" s="1"/>
  <c r="A8873" i="19" s="1"/>
  <c r="A8874" i="19" s="1"/>
  <c r="A8875" i="19" s="1"/>
  <c r="A8876" i="19" s="1"/>
  <c r="A8877" i="19" s="1"/>
  <c r="A8878" i="19" s="1"/>
  <c r="A8879" i="19" s="1"/>
  <c r="A8880" i="19" s="1"/>
  <c r="A8881" i="19" s="1"/>
  <c r="A8882" i="19" s="1"/>
  <c r="A8883" i="19" s="1"/>
  <c r="A8884" i="19" s="1"/>
  <c r="A8885" i="19" s="1"/>
  <c r="A8886" i="19" s="1"/>
  <c r="A8887" i="19" s="1"/>
  <c r="A8888" i="19" s="1"/>
  <c r="A8889" i="19" s="1"/>
  <c r="A8890" i="19" s="1"/>
  <c r="A8891" i="19" s="1"/>
  <c r="A8892" i="19" s="1"/>
  <c r="A8893" i="19" s="1"/>
  <c r="A8894" i="19" s="1"/>
  <c r="A8895" i="19" s="1"/>
  <c r="A8896" i="19" s="1"/>
  <c r="A8897" i="19" s="1"/>
  <c r="A8898" i="19" s="1"/>
  <c r="A8899" i="19" s="1"/>
  <c r="A8900" i="19" s="1"/>
  <c r="A8901" i="19" s="1"/>
  <c r="A8902" i="19" s="1"/>
  <c r="A8903" i="19" s="1"/>
  <c r="A8904" i="19" s="1"/>
  <c r="A8905" i="19" s="1"/>
  <c r="A8906" i="19" s="1"/>
  <c r="A8907" i="19" s="1"/>
  <c r="A8908" i="19" s="1"/>
  <c r="A8909" i="19" s="1"/>
  <c r="A8910" i="19" s="1"/>
  <c r="A8911" i="19" s="1"/>
  <c r="A8912" i="19" s="1"/>
  <c r="A8913" i="19" s="1"/>
  <c r="A8914" i="19" s="1"/>
  <c r="A8915" i="19" s="1"/>
  <c r="A8916" i="19" s="1"/>
  <c r="A8917" i="19" s="1"/>
  <c r="A8918" i="19" s="1"/>
  <c r="A8919" i="19" s="1"/>
  <c r="A8920" i="19" s="1"/>
  <c r="A8921" i="19" s="1"/>
  <c r="A8922" i="19" s="1"/>
  <c r="A8923" i="19" s="1"/>
  <c r="A8924" i="19" s="1"/>
  <c r="A8925" i="19" s="1"/>
  <c r="A8926" i="19" s="1"/>
  <c r="A8927" i="19" s="1"/>
  <c r="A8928" i="19" s="1"/>
  <c r="A8929" i="19" s="1"/>
  <c r="A8930" i="19" s="1"/>
  <c r="A8931" i="19" s="1"/>
  <c r="A8932" i="19" s="1"/>
  <c r="A8933" i="19" s="1"/>
  <c r="A8934" i="19" s="1"/>
  <c r="A8935" i="19" s="1"/>
  <c r="A8936" i="19" s="1"/>
  <c r="A8937" i="19" s="1"/>
  <c r="A8938" i="19" s="1"/>
  <c r="A8939" i="19" s="1"/>
  <c r="A8940" i="19" s="1"/>
  <c r="A8941" i="19" s="1"/>
  <c r="A8942" i="19" s="1"/>
  <c r="A8943" i="19" s="1"/>
  <c r="A8944" i="19" s="1"/>
  <c r="A8945" i="19" s="1"/>
  <c r="A8946" i="19" s="1"/>
  <c r="A8947" i="19" s="1"/>
  <c r="A8948" i="19" s="1"/>
  <c r="A8949" i="19" s="1"/>
  <c r="A8950" i="19" s="1"/>
  <c r="A8951" i="19" s="1"/>
  <c r="A8952" i="19" s="1"/>
  <c r="A8953" i="19" s="1"/>
  <c r="A8954" i="19" s="1"/>
  <c r="A8955" i="19" s="1"/>
  <c r="A8956" i="19" s="1"/>
  <c r="A8957" i="19" s="1"/>
  <c r="A8958" i="19" s="1"/>
  <c r="A8959" i="19" s="1"/>
  <c r="A8960" i="19" s="1"/>
  <c r="A8961" i="19" s="1"/>
  <c r="A8962" i="19" s="1"/>
  <c r="A8963" i="19" s="1"/>
  <c r="A8964" i="19" s="1"/>
  <c r="A8965" i="19" s="1"/>
  <c r="A8966" i="19" s="1"/>
  <c r="A8967" i="19" s="1"/>
  <c r="A8968" i="19" s="1"/>
  <c r="A8969" i="19" s="1"/>
  <c r="A8970" i="19" s="1"/>
  <c r="A8971" i="19" s="1"/>
  <c r="A8972" i="19" s="1"/>
  <c r="A8973" i="19" s="1"/>
  <c r="A8974" i="19" s="1"/>
  <c r="A8975" i="19" s="1"/>
  <c r="A8976" i="19" s="1"/>
  <c r="A8977" i="19" s="1"/>
  <c r="A8978" i="19" s="1"/>
  <c r="A8979" i="19" s="1"/>
  <c r="A8980" i="19" s="1"/>
  <c r="A8981" i="19" s="1"/>
  <c r="A8982" i="19" s="1"/>
  <c r="A8983" i="19" s="1"/>
  <c r="A8984" i="19" s="1"/>
  <c r="A8985" i="19" s="1"/>
  <c r="A8986" i="19" s="1"/>
  <c r="A8987" i="19" s="1"/>
  <c r="A8988" i="19" s="1"/>
  <c r="A8989" i="19" s="1"/>
  <c r="A8990" i="19" s="1"/>
  <c r="A8991" i="19" s="1"/>
  <c r="A8992" i="19" s="1"/>
  <c r="A8993" i="19" s="1"/>
  <c r="A8994" i="19" s="1"/>
  <c r="A8995" i="19" s="1"/>
  <c r="A8996" i="19" s="1"/>
  <c r="A8997" i="19" s="1"/>
  <c r="A8998" i="19" s="1"/>
  <c r="A8999" i="19" s="1"/>
  <c r="A9000" i="19" s="1"/>
  <c r="A9001" i="19" s="1"/>
  <c r="A9002" i="19" s="1"/>
  <c r="A9003" i="19" s="1"/>
  <c r="A9004" i="19" s="1"/>
  <c r="A9005" i="19" s="1"/>
  <c r="A9006" i="19" s="1"/>
  <c r="A9007" i="19" s="1"/>
  <c r="A9008" i="19" s="1"/>
  <c r="A9009" i="19" s="1"/>
  <c r="A9010" i="19" s="1"/>
  <c r="A9011" i="19" s="1"/>
  <c r="A9012" i="19" s="1"/>
  <c r="A9013" i="19" s="1"/>
  <c r="A9014" i="19" s="1"/>
  <c r="A9015" i="19" s="1"/>
  <c r="A9016" i="19" s="1"/>
  <c r="A9017" i="19" s="1"/>
  <c r="A9018" i="19" s="1"/>
  <c r="A9019" i="19" s="1"/>
  <c r="A9020" i="19" s="1"/>
  <c r="A9021" i="19" s="1"/>
  <c r="A9022" i="19" s="1"/>
  <c r="A9023" i="19" s="1"/>
  <c r="A9024" i="19" s="1"/>
  <c r="A9025" i="19" s="1"/>
  <c r="A9026" i="19" s="1"/>
  <c r="A9027" i="19" s="1"/>
  <c r="A9028" i="19" s="1"/>
  <c r="A9029" i="19" s="1"/>
  <c r="A9030" i="19" s="1"/>
  <c r="A9031" i="19" s="1"/>
  <c r="A9032" i="19" s="1"/>
  <c r="A9033" i="19" s="1"/>
  <c r="A9034" i="19" s="1"/>
  <c r="A9035" i="19" s="1"/>
  <c r="A9036" i="19" s="1"/>
  <c r="A9037" i="19" s="1"/>
  <c r="A9038" i="19" s="1"/>
  <c r="A9039" i="19" s="1"/>
  <c r="A9040" i="19" s="1"/>
  <c r="A9041" i="19" s="1"/>
  <c r="A9042" i="19" s="1"/>
  <c r="A9043" i="19" s="1"/>
  <c r="A9044" i="19" s="1"/>
  <c r="A9045" i="19" s="1"/>
  <c r="A9046" i="19" s="1"/>
  <c r="A9047" i="19" s="1"/>
  <c r="A9048" i="19" s="1"/>
  <c r="A9049" i="19" s="1"/>
  <c r="A9050" i="19" s="1"/>
  <c r="A9051" i="19" s="1"/>
  <c r="A9052" i="19" s="1"/>
  <c r="A9053" i="19" s="1"/>
  <c r="A9054" i="19" s="1"/>
  <c r="A9055" i="19" s="1"/>
  <c r="A9056" i="19" s="1"/>
  <c r="A9057" i="19" s="1"/>
  <c r="A9058" i="19" s="1"/>
  <c r="A9059" i="19" s="1"/>
  <c r="A9060" i="19" s="1"/>
  <c r="A9061" i="19" s="1"/>
  <c r="A9062" i="19" s="1"/>
  <c r="A9063" i="19" s="1"/>
  <c r="A9064" i="19" s="1"/>
  <c r="A9065" i="19" s="1"/>
  <c r="A9066" i="19" s="1"/>
  <c r="A9067" i="19" s="1"/>
  <c r="A9068" i="19" s="1"/>
  <c r="A9069" i="19" s="1"/>
  <c r="A9070" i="19" s="1"/>
  <c r="A9071" i="19" s="1"/>
  <c r="A9072" i="19" s="1"/>
  <c r="A9073" i="19" s="1"/>
  <c r="A9074" i="19" s="1"/>
  <c r="A9075" i="19" s="1"/>
  <c r="A9076" i="19" s="1"/>
  <c r="A9077" i="19" s="1"/>
  <c r="A9078" i="19" s="1"/>
  <c r="A9079" i="19" s="1"/>
  <c r="A9080" i="19" s="1"/>
  <c r="A9081" i="19" s="1"/>
  <c r="A9082" i="19" s="1"/>
  <c r="A9083" i="19" s="1"/>
  <c r="A9084" i="19" s="1"/>
  <c r="A9085" i="19" s="1"/>
  <c r="A9086" i="19" s="1"/>
  <c r="A9087" i="19" s="1"/>
  <c r="A9088" i="19" s="1"/>
  <c r="A9089" i="19" s="1"/>
  <c r="A9090" i="19" s="1"/>
  <c r="A9091" i="19" s="1"/>
  <c r="A9092" i="19" s="1"/>
  <c r="A9093" i="19" s="1"/>
  <c r="A9094" i="19" s="1"/>
  <c r="A9095" i="19" s="1"/>
  <c r="A9096" i="19" s="1"/>
  <c r="A9097" i="19" s="1"/>
  <c r="A9098" i="19" s="1"/>
  <c r="A9099" i="19" s="1"/>
  <c r="A9100" i="19" s="1"/>
  <c r="A9101" i="19" s="1"/>
  <c r="A9102" i="19" s="1"/>
  <c r="A9103" i="19" s="1"/>
  <c r="A9104" i="19" s="1"/>
  <c r="A9105" i="19" s="1"/>
  <c r="A9106" i="19" s="1"/>
  <c r="A9107" i="19" s="1"/>
  <c r="A9108" i="19" s="1"/>
  <c r="A9109" i="19" s="1"/>
  <c r="A9110" i="19" s="1"/>
  <c r="A9111" i="19" s="1"/>
  <c r="A9112" i="19" s="1"/>
  <c r="A9113" i="19" s="1"/>
  <c r="A9114" i="19" s="1"/>
  <c r="A9115" i="19" s="1"/>
  <c r="A9116" i="19" s="1"/>
  <c r="A9117" i="19" s="1"/>
  <c r="A9118" i="19" s="1"/>
  <c r="A9119" i="19" s="1"/>
  <c r="A9120" i="19" s="1"/>
  <c r="A9121" i="19" s="1"/>
  <c r="A9122" i="19" s="1"/>
  <c r="A9123" i="19" s="1"/>
  <c r="A9124" i="19" s="1"/>
  <c r="A9125" i="19" s="1"/>
  <c r="A9126" i="19" s="1"/>
  <c r="A9127" i="19" s="1"/>
  <c r="A9128" i="19" s="1"/>
  <c r="A9129" i="19" s="1"/>
  <c r="A9130" i="19" s="1"/>
  <c r="A9131" i="19" s="1"/>
  <c r="A9132" i="19" s="1"/>
  <c r="A9133" i="19" s="1"/>
  <c r="A9134" i="19" s="1"/>
  <c r="A9135" i="19" s="1"/>
  <c r="A9136" i="19" s="1"/>
  <c r="A9137" i="19" s="1"/>
  <c r="A9138" i="19" s="1"/>
  <c r="A9139" i="19" s="1"/>
  <c r="A9140" i="19" s="1"/>
  <c r="A9141" i="19" s="1"/>
  <c r="A9142" i="19" s="1"/>
  <c r="A9143" i="19" s="1"/>
  <c r="A9144" i="19" s="1"/>
  <c r="A9145" i="19" s="1"/>
  <c r="A9146" i="19" s="1"/>
  <c r="A9147" i="19" s="1"/>
  <c r="A9148" i="19" s="1"/>
  <c r="A9149" i="19" s="1"/>
  <c r="A9150" i="19" s="1"/>
  <c r="A9151" i="19" s="1"/>
  <c r="A9152" i="19" s="1"/>
  <c r="A9153" i="19" s="1"/>
  <c r="A9154" i="19" s="1"/>
  <c r="A9155" i="19" s="1"/>
  <c r="A9156" i="19" s="1"/>
  <c r="A9157" i="19" s="1"/>
  <c r="A9158" i="19" s="1"/>
  <c r="A9159" i="19" s="1"/>
  <c r="A9160" i="19" s="1"/>
  <c r="A9161" i="19" s="1"/>
  <c r="A9162" i="19" s="1"/>
  <c r="A9163" i="19" s="1"/>
  <c r="A9164" i="19" s="1"/>
  <c r="A9165" i="19" s="1"/>
  <c r="A9166" i="19" s="1"/>
  <c r="A9167" i="19" s="1"/>
  <c r="A9168" i="19" s="1"/>
  <c r="A9169" i="19" s="1"/>
  <c r="A9170" i="19" s="1"/>
  <c r="A9171" i="19" s="1"/>
  <c r="A9172" i="19" s="1"/>
  <c r="A9173" i="19" s="1"/>
  <c r="A9174" i="19" s="1"/>
  <c r="A9175" i="19" s="1"/>
  <c r="A9176" i="19" s="1"/>
  <c r="A9177" i="19" s="1"/>
  <c r="A9178" i="19" s="1"/>
  <c r="A9179" i="19" s="1"/>
  <c r="A9180" i="19" s="1"/>
  <c r="A9181" i="19" s="1"/>
  <c r="A9182" i="19" s="1"/>
  <c r="A9183" i="19" s="1"/>
  <c r="A9184" i="19" s="1"/>
  <c r="A9185" i="19" s="1"/>
  <c r="A9186" i="19" s="1"/>
  <c r="A9187" i="19" s="1"/>
  <c r="A9188" i="19" s="1"/>
  <c r="A9189" i="19" s="1"/>
  <c r="A9190" i="19" s="1"/>
  <c r="A9191" i="19" s="1"/>
  <c r="A9192" i="19" s="1"/>
  <c r="A9193" i="19" s="1"/>
  <c r="A9194" i="19" s="1"/>
  <c r="A9195" i="19" s="1"/>
  <c r="A9196" i="19" s="1"/>
  <c r="A9197" i="19" s="1"/>
  <c r="A9198" i="19" s="1"/>
  <c r="A9199" i="19" s="1"/>
  <c r="A9200" i="19" s="1"/>
  <c r="A9201" i="19" s="1"/>
  <c r="A9202" i="19" s="1"/>
  <c r="A9203" i="19" s="1"/>
  <c r="A9204" i="19" s="1"/>
  <c r="A9205" i="19" s="1"/>
  <c r="A9206" i="19" s="1"/>
  <c r="A9207" i="19" s="1"/>
  <c r="A9208" i="19" s="1"/>
  <c r="A9209" i="19" s="1"/>
  <c r="A9210" i="19" s="1"/>
  <c r="A9211" i="19" s="1"/>
  <c r="A9212" i="19" s="1"/>
  <c r="A9213" i="19" s="1"/>
  <c r="A9214" i="19" s="1"/>
  <c r="A9215" i="19" s="1"/>
  <c r="A9216" i="19" s="1"/>
  <c r="A9217" i="19" s="1"/>
  <c r="A9218" i="19" s="1"/>
  <c r="A9219" i="19" s="1"/>
  <c r="A9220" i="19" s="1"/>
  <c r="A9221" i="19" s="1"/>
  <c r="A9222" i="19" s="1"/>
  <c r="A9223" i="19" s="1"/>
  <c r="A9224" i="19" s="1"/>
  <c r="A9225" i="19" s="1"/>
  <c r="A9226" i="19" s="1"/>
  <c r="A9227" i="19" s="1"/>
  <c r="A9228" i="19" s="1"/>
  <c r="A9229" i="19" s="1"/>
  <c r="A9230" i="19" s="1"/>
  <c r="A9231" i="19" s="1"/>
  <c r="A9232" i="19" s="1"/>
  <c r="A9233" i="19" s="1"/>
  <c r="A9234" i="19" s="1"/>
  <c r="A9235" i="19" s="1"/>
  <c r="A9236" i="19" s="1"/>
  <c r="A9237" i="19" s="1"/>
  <c r="A9238" i="19" s="1"/>
  <c r="A9239" i="19" s="1"/>
  <c r="A9240" i="19" s="1"/>
  <c r="A9241" i="19" s="1"/>
  <c r="A9242" i="19" s="1"/>
  <c r="A9243" i="19" s="1"/>
  <c r="A9244" i="19" s="1"/>
  <c r="A9245" i="19" s="1"/>
  <c r="A9246" i="19" s="1"/>
  <c r="A9247" i="19" s="1"/>
  <c r="A9248" i="19" s="1"/>
  <c r="A9249" i="19" s="1"/>
  <c r="A9250" i="19" s="1"/>
  <c r="A9251" i="19" s="1"/>
  <c r="A9252" i="19" s="1"/>
  <c r="A9253" i="19" s="1"/>
  <c r="A9254" i="19" s="1"/>
  <c r="A9255" i="19" s="1"/>
  <c r="A9256" i="19" s="1"/>
  <c r="A9257" i="19" s="1"/>
  <c r="A9258" i="19" s="1"/>
  <c r="A9259" i="19" s="1"/>
  <c r="A9260" i="19" s="1"/>
  <c r="A9261" i="19" s="1"/>
  <c r="A9262" i="19" s="1"/>
  <c r="A9263" i="19" s="1"/>
  <c r="A9264" i="19" s="1"/>
  <c r="A9265" i="19" s="1"/>
  <c r="A9266" i="19" s="1"/>
  <c r="A9267" i="19" s="1"/>
  <c r="A9268" i="19" s="1"/>
  <c r="A9269" i="19" s="1"/>
  <c r="A9270" i="19" s="1"/>
  <c r="A9271" i="19" s="1"/>
  <c r="A9272" i="19" s="1"/>
  <c r="A9273" i="19" s="1"/>
  <c r="A9274" i="19" s="1"/>
  <c r="A9275" i="19" s="1"/>
  <c r="A9276" i="19" s="1"/>
  <c r="A9277" i="19" s="1"/>
  <c r="A9278" i="19" s="1"/>
  <c r="A9279" i="19" s="1"/>
  <c r="A9280" i="19" s="1"/>
  <c r="A9281" i="19" s="1"/>
  <c r="A9282" i="19" s="1"/>
  <c r="A9283" i="19" s="1"/>
  <c r="A9284" i="19" s="1"/>
  <c r="A9285" i="19" s="1"/>
  <c r="A9286" i="19" s="1"/>
  <c r="A9287" i="19" s="1"/>
  <c r="A9288" i="19" s="1"/>
  <c r="A9289" i="19" s="1"/>
  <c r="A9290" i="19" s="1"/>
  <c r="A9291" i="19" s="1"/>
  <c r="A9292" i="19" s="1"/>
  <c r="A9293" i="19" s="1"/>
  <c r="A9294" i="19" s="1"/>
  <c r="A9295" i="19" s="1"/>
  <c r="A9296" i="19" s="1"/>
  <c r="A9297" i="19" s="1"/>
  <c r="A9298" i="19" s="1"/>
  <c r="A9299" i="19" s="1"/>
  <c r="A9300" i="19" s="1"/>
  <c r="A9301" i="19" s="1"/>
  <c r="A9302" i="19" s="1"/>
  <c r="A9303" i="19" s="1"/>
  <c r="A9304" i="19" s="1"/>
  <c r="A9305" i="19" s="1"/>
  <c r="A9306" i="19" s="1"/>
  <c r="A9307" i="19" s="1"/>
  <c r="A9308" i="19" s="1"/>
  <c r="A9309" i="19" s="1"/>
  <c r="A9310" i="19" s="1"/>
  <c r="A9311" i="19" s="1"/>
  <c r="A9312" i="19" s="1"/>
  <c r="A9313" i="19" s="1"/>
  <c r="A9314" i="19" s="1"/>
  <c r="A9315" i="19" s="1"/>
  <c r="A9316" i="19" s="1"/>
  <c r="A9317" i="19" s="1"/>
  <c r="A9318" i="19" s="1"/>
  <c r="A9319" i="19" s="1"/>
  <c r="A9320" i="19" s="1"/>
  <c r="A9321" i="19" s="1"/>
  <c r="A9322" i="19" s="1"/>
  <c r="A9323" i="19" s="1"/>
  <c r="A9324" i="19" s="1"/>
  <c r="A9325" i="19" s="1"/>
  <c r="A9326" i="19" s="1"/>
  <c r="A9327" i="19" s="1"/>
  <c r="A9328" i="19" s="1"/>
  <c r="A9329" i="19" s="1"/>
  <c r="A9330" i="19" s="1"/>
  <c r="A9331" i="19" s="1"/>
  <c r="A9332" i="19" s="1"/>
  <c r="A9333" i="19" s="1"/>
  <c r="A9334" i="19" s="1"/>
  <c r="A9335" i="19" s="1"/>
  <c r="A9336" i="19" s="1"/>
  <c r="A9337" i="19" s="1"/>
  <c r="A9338" i="19" s="1"/>
  <c r="A9339" i="19" s="1"/>
  <c r="A9340" i="19" s="1"/>
  <c r="A9341" i="19" s="1"/>
  <c r="A9342" i="19" s="1"/>
  <c r="A9343" i="19" s="1"/>
  <c r="A9344" i="19" s="1"/>
  <c r="A9345" i="19" s="1"/>
  <c r="A9346" i="19" s="1"/>
  <c r="A9347" i="19" s="1"/>
  <c r="A9348" i="19" s="1"/>
  <c r="A9349" i="19" s="1"/>
  <c r="A9350" i="19" s="1"/>
  <c r="A9351" i="19" s="1"/>
  <c r="A9352" i="19" s="1"/>
  <c r="A9353" i="19" s="1"/>
  <c r="A9354" i="19" s="1"/>
  <c r="A9355" i="19" s="1"/>
  <c r="A9356" i="19" s="1"/>
  <c r="A9357" i="19" s="1"/>
  <c r="A9358" i="19" s="1"/>
  <c r="A9359" i="19" s="1"/>
  <c r="A9360" i="19" s="1"/>
  <c r="A9361" i="19" s="1"/>
  <c r="A9362" i="19" s="1"/>
  <c r="A9363" i="19" s="1"/>
  <c r="A9364" i="19" s="1"/>
  <c r="A9365" i="19" s="1"/>
  <c r="A9366" i="19" s="1"/>
  <c r="A9367" i="19" s="1"/>
  <c r="A9368" i="19" s="1"/>
  <c r="A9369" i="19" s="1"/>
  <c r="A9370" i="19" s="1"/>
  <c r="A9371" i="19" s="1"/>
  <c r="A9372" i="19" s="1"/>
  <c r="A9373" i="19" s="1"/>
  <c r="A9374" i="19" s="1"/>
  <c r="A9375" i="19" s="1"/>
  <c r="A9376" i="19" s="1"/>
  <c r="A9377" i="19" s="1"/>
  <c r="A9378" i="19" s="1"/>
  <c r="A9379" i="19" s="1"/>
  <c r="A9380" i="19" s="1"/>
  <c r="A9381" i="19" s="1"/>
  <c r="A9382" i="19" s="1"/>
  <c r="A9383" i="19" s="1"/>
  <c r="A9384" i="19" s="1"/>
  <c r="A9385" i="19" s="1"/>
  <c r="A9386" i="19" s="1"/>
  <c r="A9387" i="19" s="1"/>
  <c r="A9388" i="19" s="1"/>
  <c r="A9389" i="19" s="1"/>
  <c r="A9390" i="19" s="1"/>
  <c r="A9391" i="19" s="1"/>
  <c r="A9392" i="19" s="1"/>
  <c r="A9393" i="19" s="1"/>
  <c r="A9394" i="19" s="1"/>
  <c r="A9395" i="19" s="1"/>
  <c r="A9396" i="19" s="1"/>
  <c r="A9397" i="19" s="1"/>
  <c r="A9398" i="19" s="1"/>
  <c r="A9399" i="19" s="1"/>
  <c r="A9400" i="19" s="1"/>
  <c r="A9401" i="19" s="1"/>
  <c r="A9402" i="19" s="1"/>
  <c r="A9403" i="19" s="1"/>
  <c r="A9404" i="19" s="1"/>
  <c r="A9405" i="19" s="1"/>
  <c r="A9406" i="19" s="1"/>
  <c r="A9407" i="19" s="1"/>
  <c r="A9408" i="19" s="1"/>
  <c r="A9409" i="19" s="1"/>
  <c r="A9410" i="19" s="1"/>
  <c r="A9411" i="19" s="1"/>
  <c r="A9412" i="19" s="1"/>
  <c r="A9413" i="19" s="1"/>
  <c r="A9414" i="19" s="1"/>
  <c r="A9415" i="19" s="1"/>
  <c r="A9416" i="19" s="1"/>
  <c r="A9417" i="19" s="1"/>
  <c r="A9418" i="19" s="1"/>
  <c r="A9419" i="19" s="1"/>
  <c r="A9420" i="19" s="1"/>
  <c r="A9421" i="19" s="1"/>
  <c r="A9422" i="19" s="1"/>
  <c r="A9423" i="19" s="1"/>
  <c r="A9424" i="19" s="1"/>
  <c r="A9425" i="19" s="1"/>
  <c r="A9426" i="19" s="1"/>
  <c r="A9427" i="19" s="1"/>
  <c r="A9428" i="19" s="1"/>
  <c r="A9429" i="19" s="1"/>
  <c r="A9430" i="19" s="1"/>
  <c r="A9431" i="19" s="1"/>
  <c r="A9432" i="19" s="1"/>
  <c r="A9433" i="19" s="1"/>
  <c r="A9434" i="19" s="1"/>
  <c r="A9435" i="19" s="1"/>
  <c r="A9436" i="19" s="1"/>
  <c r="A9437" i="19" s="1"/>
  <c r="A9438" i="19" s="1"/>
  <c r="A9439" i="19" s="1"/>
  <c r="A9440" i="19" s="1"/>
  <c r="A9441" i="19" s="1"/>
  <c r="A9442" i="19" s="1"/>
  <c r="A9443" i="19" s="1"/>
  <c r="A9444" i="19" s="1"/>
  <c r="A9445" i="19" s="1"/>
  <c r="A9446" i="19" s="1"/>
  <c r="A9447" i="19" s="1"/>
  <c r="A9448" i="19" s="1"/>
  <c r="A9449" i="19" s="1"/>
  <c r="A9450" i="19" s="1"/>
  <c r="A9451" i="19" s="1"/>
  <c r="A9452" i="19" s="1"/>
  <c r="A9453" i="19" s="1"/>
  <c r="A9454" i="19" s="1"/>
  <c r="A9455" i="19" s="1"/>
  <c r="A9456" i="19" s="1"/>
  <c r="A9457" i="19" s="1"/>
  <c r="A9458" i="19" s="1"/>
  <c r="A9459" i="19" s="1"/>
  <c r="A9460" i="19" s="1"/>
  <c r="A9461" i="19" s="1"/>
  <c r="A9462" i="19" s="1"/>
  <c r="A9463" i="19" s="1"/>
  <c r="A9464" i="19" s="1"/>
  <c r="A9465" i="19" s="1"/>
  <c r="A9466" i="19" s="1"/>
  <c r="A9467" i="19" s="1"/>
  <c r="A9468" i="19" s="1"/>
  <c r="A9469" i="19" s="1"/>
  <c r="A9470" i="19" s="1"/>
  <c r="A9471" i="19" s="1"/>
  <c r="A9472" i="19" s="1"/>
  <c r="A9473" i="19" s="1"/>
  <c r="A9474" i="19" s="1"/>
  <c r="A9475" i="19" s="1"/>
  <c r="A9476" i="19" s="1"/>
  <c r="A9477" i="19" s="1"/>
  <c r="A9478" i="19" s="1"/>
  <c r="A9479" i="19" s="1"/>
  <c r="A9480" i="19" s="1"/>
  <c r="A9481" i="19" s="1"/>
  <c r="A9482" i="19" s="1"/>
  <c r="A9483" i="19" s="1"/>
  <c r="A9484" i="19" s="1"/>
  <c r="A9485" i="19" s="1"/>
  <c r="A9486" i="19" s="1"/>
  <c r="A9487" i="19" s="1"/>
  <c r="A9488" i="19" s="1"/>
  <c r="A9489" i="19" s="1"/>
  <c r="A9490" i="19" s="1"/>
  <c r="A9491" i="19" s="1"/>
  <c r="A9492" i="19" s="1"/>
  <c r="A9493" i="19" s="1"/>
  <c r="A9494" i="19" s="1"/>
  <c r="A9495" i="19" s="1"/>
  <c r="A9496" i="19" s="1"/>
  <c r="A9497" i="19" s="1"/>
  <c r="A9498" i="19" s="1"/>
  <c r="A9499" i="19" s="1"/>
  <c r="A9500" i="19" s="1"/>
  <c r="A9501" i="19" s="1"/>
  <c r="A9502" i="19" s="1"/>
  <c r="A9503" i="19" s="1"/>
  <c r="A9504" i="19" s="1"/>
  <c r="A9505" i="19" s="1"/>
  <c r="A9506" i="19" s="1"/>
  <c r="A9507" i="19" s="1"/>
  <c r="A9508" i="19" s="1"/>
  <c r="A9509" i="19" s="1"/>
  <c r="A9510" i="19" s="1"/>
  <c r="A9511" i="19" s="1"/>
  <c r="A9512" i="19" s="1"/>
  <c r="A9513" i="19" s="1"/>
  <c r="A9514" i="19" s="1"/>
  <c r="A9515" i="19" s="1"/>
  <c r="A9516" i="19" s="1"/>
  <c r="A9517" i="19" s="1"/>
  <c r="A9518" i="19" s="1"/>
  <c r="A9519" i="19" s="1"/>
  <c r="A9520" i="19" s="1"/>
  <c r="A9521" i="19" s="1"/>
  <c r="A9522" i="19" s="1"/>
  <c r="A9523" i="19" s="1"/>
  <c r="A9524" i="19" s="1"/>
  <c r="A9525" i="19" s="1"/>
  <c r="A9526" i="19" s="1"/>
  <c r="A9527" i="19" s="1"/>
  <c r="A9528" i="19" s="1"/>
  <c r="A9529" i="19" s="1"/>
  <c r="A9530" i="19" s="1"/>
  <c r="A9531" i="19" s="1"/>
  <c r="A9532" i="19" s="1"/>
  <c r="A9533" i="19" s="1"/>
  <c r="A9534" i="19" s="1"/>
  <c r="A9535" i="19" s="1"/>
  <c r="A9536" i="19" s="1"/>
  <c r="A9537" i="19" s="1"/>
  <c r="A9538" i="19" s="1"/>
  <c r="A9539" i="19" s="1"/>
  <c r="A9540" i="19" s="1"/>
  <c r="A9541" i="19" s="1"/>
  <c r="A9542" i="19" s="1"/>
  <c r="A9543" i="19" s="1"/>
  <c r="A9544" i="19" s="1"/>
  <c r="A9545" i="19" s="1"/>
  <c r="A9546" i="19" s="1"/>
  <c r="A9547" i="19" s="1"/>
  <c r="A9548" i="19" s="1"/>
  <c r="A9549" i="19" s="1"/>
  <c r="A9550" i="19" s="1"/>
  <c r="A9551" i="19" s="1"/>
  <c r="A9552" i="19" s="1"/>
  <c r="A9553" i="19" s="1"/>
  <c r="A9554" i="19" s="1"/>
  <c r="A9555" i="19" s="1"/>
  <c r="A9556" i="19" s="1"/>
  <c r="A9557" i="19" s="1"/>
  <c r="A9558" i="19" s="1"/>
  <c r="A9559" i="19" s="1"/>
  <c r="A9560" i="19" s="1"/>
  <c r="A9561" i="19" s="1"/>
  <c r="A9562" i="19" s="1"/>
  <c r="A9563" i="19" s="1"/>
  <c r="A9564" i="19" s="1"/>
  <c r="A9565" i="19" s="1"/>
  <c r="A9566" i="19" s="1"/>
  <c r="A9567" i="19" s="1"/>
  <c r="A9568" i="19" s="1"/>
  <c r="A9569" i="19" s="1"/>
  <c r="A9570" i="19" s="1"/>
  <c r="A9571" i="19" s="1"/>
  <c r="A9572" i="19" s="1"/>
  <c r="A9573" i="19" s="1"/>
  <c r="A9574" i="19" s="1"/>
  <c r="A9575" i="19" s="1"/>
  <c r="A9576" i="19" s="1"/>
  <c r="A9577" i="19" s="1"/>
  <c r="A9578" i="19" s="1"/>
  <c r="A9579" i="19" s="1"/>
  <c r="A9580" i="19" s="1"/>
  <c r="A9581" i="19" s="1"/>
  <c r="A9582" i="19" s="1"/>
  <c r="A9583" i="19" s="1"/>
  <c r="A9584" i="19" s="1"/>
  <c r="A9585" i="19" s="1"/>
  <c r="A9586" i="19" s="1"/>
  <c r="A9587" i="19" s="1"/>
  <c r="A9588" i="19" s="1"/>
  <c r="A9589" i="19" s="1"/>
  <c r="A9590" i="19" s="1"/>
  <c r="A9591" i="19" s="1"/>
  <c r="A9592" i="19" s="1"/>
  <c r="A9593" i="19" s="1"/>
  <c r="A9594" i="19" s="1"/>
  <c r="A9595" i="19" s="1"/>
  <c r="A9596" i="19" s="1"/>
  <c r="A9597" i="19" s="1"/>
  <c r="A9598" i="19" s="1"/>
  <c r="A9599" i="19" s="1"/>
  <c r="A9600" i="19" s="1"/>
  <c r="A9601" i="19" s="1"/>
  <c r="A9602" i="19" s="1"/>
  <c r="A9603" i="19" s="1"/>
  <c r="A9604" i="19" s="1"/>
  <c r="A9605" i="19" s="1"/>
  <c r="A9606" i="19" s="1"/>
  <c r="A9607" i="19" s="1"/>
  <c r="A9608" i="19" s="1"/>
  <c r="A9609" i="19" s="1"/>
  <c r="A9610" i="19" s="1"/>
  <c r="A9611" i="19" s="1"/>
  <c r="A9612" i="19" s="1"/>
  <c r="A9613" i="19" s="1"/>
  <c r="A9614" i="19" s="1"/>
  <c r="A9615" i="19" s="1"/>
  <c r="A9616" i="19" s="1"/>
  <c r="A9617" i="19" s="1"/>
  <c r="A9618" i="19" s="1"/>
  <c r="A9619" i="19" s="1"/>
  <c r="A9620" i="19" s="1"/>
  <c r="A9621" i="19" s="1"/>
  <c r="A9622" i="19" s="1"/>
  <c r="A9623" i="19" s="1"/>
  <c r="A9624" i="19" s="1"/>
  <c r="A9625" i="19" s="1"/>
  <c r="A9626" i="19" s="1"/>
  <c r="A9627" i="19" s="1"/>
  <c r="A9628" i="19" s="1"/>
  <c r="A9629" i="19" s="1"/>
  <c r="A9630" i="19" s="1"/>
  <c r="A9631" i="19" s="1"/>
  <c r="A9632" i="19" s="1"/>
  <c r="A9633" i="19" s="1"/>
  <c r="A9634" i="19" s="1"/>
  <c r="A9635" i="19" s="1"/>
  <c r="A9636" i="19" s="1"/>
  <c r="A9637" i="19" s="1"/>
  <c r="A9638" i="19" s="1"/>
  <c r="A9639" i="19" s="1"/>
  <c r="A9640" i="19" s="1"/>
  <c r="A9641" i="19" s="1"/>
  <c r="A9642" i="19" s="1"/>
  <c r="A9643" i="19" s="1"/>
  <c r="A9644" i="19" s="1"/>
  <c r="A9645" i="19" s="1"/>
  <c r="A9646" i="19" s="1"/>
  <c r="A9647" i="19" s="1"/>
  <c r="A9648" i="19" s="1"/>
  <c r="A9649" i="19" s="1"/>
  <c r="A9650" i="19" s="1"/>
  <c r="A9651" i="19" s="1"/>
  <c r="A9652" i="19" s="1"/>
  <c r="A9653" i="19" s="1"/>
  <c r="A9654" i="19" s="1"/>
  <c r="A9655" i="19" s="1"/>
  <c r="A9656" i="19" s="1"/>
  <c r="A9657" i="19" s="1"/>
  <c r="A9658" i="19" s="1"/>
  <c r="A9659" i="19" s="1"/>
  <c r="A9660" i="19" s="1"/>
  <c r="A9661" i="19" s="1"/>
  <c r="A9662" i="19" s="1"/>
  <c r="A9663" i="19" s="1"/>
  <c r="A9664" i="19" s="1"/>
  <c r="A9665" i="19" s="1"/>
  <c r="A9666" i="19" s="1"/>
  <c r="A9667" i="19" s="1"/>
  <c r="A9668" i="19" s="1"/>
  <c r="A9669" i="19" s="1"/>
  <c r="A9670" i="19" s="1"/>
  <c r="A9671" i="19" s="1"/>
  <c r="A9672" i="19" s="1"/>
  <c r="A9673" i="19" s="1"/>
  <c r="A9674" i="19" s="1"/>
  <c r="A9675" i="19" s="1"/>
  <c r="A9676" i="19" s="1"/>
  <c r="A9677" i="19" s="1"/>
  <c r="A9678" i="19" s="1"/>
  <c r="A9679" i="19" s="1"/>
  <c r="A9680" i="19" s="1"/>
  <c r="A9681" i="19" s="1"/>
  <c r="A9682" i="19" s="1"/>
  <c r="A9683" i="19" s="1"/>
  <c r="A9684" i="19" s="1"/>
  <c r="A9685" i="19" s="1"/>
  <c r="A9686" i="19" s="1"/>
  <c r="A9687" i="19" s="1"/>
  <c r="A9688" i="19" s="1"/>
  <c r="A9689" i="19" s="1"/>
  <c r="A9690" i="19" s="1"/>
  <c r="A9691" i="19" s="1"/>
  <c r="A9692" i="19" s="1"/>
  <c r="A9693" i="19" s="1"/>
  <c r="A9694" i="19" s="1"/>
  <c r="A9695" i="19" s="1"/>
  <c r="A9696" i="19" s="1"/>
  <c r="A9697" i="19" s="1"/>
  <c r="A9698" i="19" s="1"/>
  <c r="A9699" i="19" s="1"/>
  <c r="A9700" i="19" s="1"/>
  <c r="A9701" i="19" s="1"/>
  <c r="A9702" i="19" s="1"/>
  <c r="A9703" i="19" s="1"/>
  <c r="A9704" i="19" s="1"/>
  <c r="A9705" i="19" s="1"/>
  <c r="A9706" i="19" s="1"/>
  <c r="A9707" i="19" s="1"/>
  <c r="A9708" i="19" s="1"/>
  <c r="A9709" i="19" s="1"/>
  <c r="A9710" i="19" s="1"/>
  <c r="A9711" i="19" s="1"/>
  <c r="A9712" i="19" s="1"/>
  <c r="A9713" i="19" s="1"/>
  <c r="A9714" i="19" s="1"/>
  <c r="A9715" i="19" s="1"/>
  <c r="A9716" i="19" s="1"/>
  <c r="A9717" i="19" s="1"/>
  <c r="A9718" i="19" s="1"/>
  <c r="A9719" i="19" s="1"/>
  <c r="A9720" i="19" s="1"/>
  <c r="A9721" i="19" s="1"/>
  <c r="A9722" i="19" s="1"/>
  <c r="A9723" i="19" s="1"/>
  <c r="A9724" i="19" s="1"/>
  <c r="A9725" i="19" s="1"/>
  <c r="A9726" i="19" s="1"/>
  <c r="A9727" i="19" s="1"/>
  <c r="A9728" i="19" s="1"/>
  <c r="A9729" i="19" s="1"/>
  <c r="A9730" i="19" s="1"/>
  <c r="A9731" i="19" s="1"/>
  <c r="A9732" i="19" s="1"/>
  <c r="A9733" i="19" s="1"/>
  <c r="A9734" i="19" s="1"/>
  <c r="A9735" i="19" s="1"/>
  <c r="A9736" i="19" s="1"/>
  <c r="A9737" i="19" s="1"/>
  <c r="A9738" i="19" s="1"/>
  <c r="A9739" i="19" s="1"/>
  <c r="A9740" i="19" s="1"/>
  <c r="A9741" i="19" s="1"/>
  <c r="A9742" i="19" s="1"/>
  <c r="A9743" i="19" s="1"/>
  <c r="A9744" i="19" s="1"/>
  <c r="A9745" i="19" s="1"/>
  <c r="A9746" i="19" s="1"/>
  <c r="A9747" i="19" s="1"/>
  <c r="A9748" i="19" s="1"/>
  <c r="A9749" i="19" s="1"/>
  <c r="A9750" i="19" s="1"/>
  <c r="A9751" i="19" s="1"/>
  <c r="A9752" i="19" s="1"/>
  <c r="A9753" i="19" s="1"/>
  <c r="A9754" i="19" s="1"/>
  <c r="A9755" i="19" s="1"/>
  <c r="A9756" i="19" s="1"/>
  <c r="A9757" i="19" s="1"/>
  <c r="A9758" i="19" s="1"/>
  <c r="A9759" i="19" s="1"/>
  <c r="A9760" i="19" s="1"/>
  <c r="A9761" i="19" s="1"/>
  <c r="A9762" i="19" s="1"/>
  <c r="A9763" i="19" s="1"/>
  <c r="A9764" i="19" s="1"/>
  <c r="A9765" i="19" s="1"/>
  <c r="A9766" i="19" s="1"/>
  <c r="A9767" i="19" s="1"/>
  <c r="A9768" i="19" s="1"/>
  <c r="A9769" i="19" s="1"/>
  <c r="A9770" i="19" s="1"/>
  <c r="A9771" i="19" s="1"/>
  <c r="A9772" i="19" s="1"/>
  <c r="A9773" i="19" s="1"/>
  <c r="A9774" i="19" s="1"/>
  <c r="A9775" i="19" s="1"/>
  <c r="A9776" i="19" s="1"/>
  <c r="A9777" i="19" s="1"/>
  <c r="A9778" i="19" s="1"/>
  <c r="A9779" i="19" s="1"/>
  <c r="A9780" i="19" s="1"/>
  <c r="A9781" i="19" s="1"/>
  <c r="A9782" i="19" s="1"/>
  <c r="A9783" i="19" s="1"/>
  <c r="A9784" i="19" s="1"/>
  <c r="A9785" i="19" s="1"/>
  <c r="A9786" i="19" s="1"/>
  <c r="A9787" i="19" s="1"/>
  <c r="A9788" i="19" s="1"/>
  <c r="A9789" i="19" s="1"/>
  <c r="A9790" i="19" s="1"/>
  <c r="A9791" i="19" s="1"/>
  <c r="A9792" i="19" s="1"/>
  <c r="A9793" i="19" s="1"/>
  <c r="A9794" i="19" s="1"/>
  <c r="A9795" i="19" s="1"/>
  <c r="A9796" i="19" s="1"/>
  <c r="A9797" i="19" s="1"/>
  <c r="A9798" i="19" s="1"/>
  <c r="A9799" i="19" s="1"/>
  <c r="A9800" i="19" s="1"/>
  <c r="A9801" i="19" s="1"/>
  <c r="A9802" i="19" s="1"/>
  <c r="A9803" i="19" s="1"/>
  <c r="A9804" i="19" s="1"/>
  <c r="A9805" i="19" s="1"/>
  <c r="A9806" i="19" s="1"/>
  <c r="A9807" i="19" s="1"/>
  <c r="A9808" i="19" s="1"/>
  <c r="A9809" i="19" s="1"/>
  <c r="A9810" i="19" s="1"/>
  <c r="A9811" i="19" s="1"/>
  <c r="A9812" i="19" s="1"/>
  <c r="A9813" i="19" s="1"/>
  <c r="A9814" i="19" s="1"/>
  <c r="A9815" i="19" s="1"/>
  <c r="A9816" i="19" s="1"/>
  <c r="A9817" i="19" s="1"/>
  <c r="A9818" i="19" s="1"/>
  <c r="A9819" i="19" s="1"/>
  <c r="A9820" i="19" s="1"/>
  <c r="A9821" i="19" s="1"/>
  <c r="A9822" i="19" s="1"/>
  <c r="A9823" i="19" s="1"/>
  <c r="A9824" i="19" s="1"/>
  <c r="A9825" i="19" s="1"/>
  <c r="A9826" i="19" s="1"/>
  <c r="A9827" i="19" s="1"/>
  <c r="A9828" i="19" s="1"/>
  <c r="A9829" i="19" s="1"/>
  <c r="A9830" i="19" s="1"/>
  <c r="A9831" i="19" s="1"/>
  <c r="A9832" i="19" s="1"/>
  <c r="A9833" i="19" s="1"/>
  <c r="A9834" i="19" s="1"/>
  <c r="A9835" i="19" s="1"/>
  <c r="A9836" i="19" s="1"/>
  <c r="A9837" i="19" s="1"/>
  <c r="A9838" i="19" s="1"/>
  <c r="A9839" i="19" s="1"/>
  <c r="A9840" i="19" s="1"/>
  <c r="A9841" i="19" s="1"/>
  <c r="A9842" i="19" s="1"/>
  <c r="A9843" i="19" s="1"/>
  <c r="A9844" i="19" s="1"/>
  <c r="A9845" i="19" s="1"/>
  <c r="A9846" i="19" s="1"/>
  <c r="A9847" i="19" s="1"/>
  <c r="A9848" i="19" s="1"/>
  <c r="A9849" i="19" s="1"/>
  <c r="A9850" i="19" s="1"/>
  <c r="A9851" i="19" s="1"/>
  <c r="A9852" i="19" s="1"/>
  <c r="A9853" i="19" s="1"/>
  <c r="A9854" i="19" s="1"/>
  <c r="A9855" i="19" s="1"/>
  <c r="A9856" i="19" s="1"/>
  <c r="A9857" i="19" s="1"/>
  <c r="A9858" i="19" s="1"/>
  <c r="A9859" i="19" s="1"/>
  <c r="A9860" i="19" s="1"/>
  <c r="A9861" i="19" s="1"/>
  <c r="A9862" i="19" s="1"/>
  <c r="A9863" i="19" s="1"/>
  <c r="A9864" i="19" s="1"/>
  <c r="A9865" i="19" s="1"/>
  <c r="A9866" i="19" s="1"/>
  <c r="A9867" i="19" s="1"/>
  <c r="A9868" i="19" s="1"/>
  <c r="A9869" i="19" s="1"/>
  <c r="A9870" i="19" s="1"/>
  <c r="A9871" i="19" s="1"/>
  <c r="A9872" i="19" s="1"/>
  <c r="A9873" i="19" s="1"/>
  <c r="A9874" i="19" s="1"/>
  <c r="A9875" i="19" s="1"/>
  <c r="A9876" i="19" s="1"/>
  <c r="A9877" i="19" s="1"/>
  <c r="A9878" i="19" s="1"/>
  <c r="A9879" i="19" s="1"/>
  <c r="A9880" i="19" s="1"/>
  <c r="A9881" i="19" s="1"/>
  <c r="A9882" i="19" s="1"/>
  <c r="A9883" i="19" s="1"/>
  <c r="A9884" i="19" s="1"/>
  <c r="A9885" i="19" s="1"/>
  <c r="A9886" i="19" s="1"/>
  <c r="A9887" i="19" s="1"/>
  <c r="A9888" i="19" s="1"/>
  <c r="A9889" i="19" s="1"/>
  <c r="A9890" i="19" s="1"/>
  <c r="A9891" i="19" s="1"/>
  <c r="A9892" i="19" s="1"/>
  <c r="A9893" i="19" s="1"/>
  <c r="A9894" i="19" s="1"/>
  <c r="A9895" i="19" s="1"/>
  <c r="A9896" i="19" s="1"/>
  <c r="A9897" i="19" s="1"/>
  <c r="A9898" i="19" s="1"/>
  <c r="A9899" i="19" s="1"/>
  <c r="A9900" i="19" s="1"/>
  <c r="A9901" i="19" s="1"/>
  <c r="A9902" i="19" s="1"/>
  <c r="A9903" i="19" s="1"/>
  <c r="A9904" i="19" s="1"/>
  <c r="A9905" i="19" s="1"/>
  <c r="A9906" i="19" s="1"/>
  <c r="A9907" i="19" s="1"/>
  <c r="A9908" i="19" s="1"/>
  <c r="A9909" i="19" s="1"/>
  <c r="A9910" i="19" s="1"/>
  <c r="A9911" i="19" s="1"/>
  <c r="A9912" i="19" s="1"/>
  <c r="A9913" i="19" s="1"/>
  <c r="A9914" i="19" s="1"/>
  <c r="A9915" i="19" s="1"/>
  <c r="A9916" i="19" s="1"/>
  <c r="A9917" i="19" s="1"/>
  <c r="A9918" i="19" s="1"/>
  <c r="A9919" i="19" s="1"/>
  <c r="A9920" i="19" s="1"/>
  <c r="A9921" i="19" s="1"/>
  <c r="A9922" i="19" s="1"/>
  <c r="A9923" i="19" s="1"/>
  <c r="A9924" i="19" s="1"/>
  <c r="A9925" i="19" s="1"/>
  <c r="A9926" i="19" s="1"/>
  <c r="A9927" i="19" s="1"/>
  <c r="A9928" i="19" s="1"/>
  <c r="A9929" i="19" s="1"/>
  <c r="A9930" i="19" s="1"/>
  <c r="A9931" i="19" s="1"/>
  <c r="A9932" i="19" s="1"/>
  <c r="A9933" i="19" s="1"/>
  <c r="A9934" i="19" s="1"/>
  <c r="A9935" i="19" s="1"/>
  <c r="A9936" i="19" s="1"/>
  <c r="A9937" i="19" s="1"/>
  <c r="A9938" i="19" s="1"/>
  <c r="A9939" i="19" s="1"/>
  <c r="A9940" i="19" s="1"/>
  <c r="A9941" i="19" s="1"/>
  <c r="A9942" i="19" s="1"/>
  <c r="A9943" i="19" s="1"/>
  <c r="A9944" i="19" s="1"/>
  <c r="A9945" i="19" s="1"/>
  <c r="A9946" i="19" s="1"/>
  <c r="A9947" i="19" s="1"/>
  <c r="A9948" i="19" s="1"/>
  <c r="A9949" i="19" s="1"/>
  <c r="A9950" i="19" s="1"/>
  <c r="A9951" i="19" s="1"/>
  <c r="A9952" i="19" s="1"/>
  <c r="A9953" i="19" s="1"/>
  <c r="A9954" i="19" s="1"/>
  <c r="A9955" i="19" s="1"/>
  <c r="A9956" i="19" s="1"/>
  <c r="A9957" i="19" s="1"/>
  <c r="A9958" i="19" s="1"/>
  <c r="A9959" i="19" s="1"/>
  <c r="A9960" i="19" s="1"/>
  <c r="A9961" i="19" s="1"/>
  <c r="A9962" i="19" s="1"/>
  <c r="A9963" i="19" s="1"/>
  <c r="A9964" i="19" s="1"/>
  <c r="A9965" i="19" s="1"/>
  <c r="A9966" i="19" s="1"/>
  <c r="A9967" i="19" s="1"/>
  <c r="A9968" i="19" s="1"/>
  <c r="A9969" i="19" s="1"/>
  <c r="A9970" i="19" s="1"/>
  <c r="A9971" i="19" s="1"/>
  <c r="A9972" i="19" s="1"/>
  <c r="A9973" i="19" s="1"/>
  <c r="A9974" i="19" s="1"/>
  <c r="A9975" i="19" s="1"/>
  <c r="A9976" i="19" s="1"/>
  <c r="A9977" i="19" s="1"/>
  <c r="A9978" i="19" s="1"/>
  <c r="A9979" i="19" s="1"/>
  <c r="A9980" i="19" s="1"/>
  <c r="A9981" i="19" s="1"/>
  <c r="A9982" i="19" s="1"/>
  <c r="A9983" i="19" s="1"/>
  <c r="A9984" i="19" s="1"/>
  <c r="A9985" i="19" s="1"/>
  <c r="A9986" i="19" s="1"/>
  <c r="A9987" i="19" s="1"/>
  <c r="A9988" i="19" s="1"/>
  <c r="A9989" i="19" s="1"/>
  <c r="A9990" i="19" s="1"/>
  <c r="A9991" i="19" s="1"/>
  <c r="A9992" i="19" s="1"/>
  <c r="A9993" i="19" s="1"/>
  <c r="A9994" i="19" s="1"/>
  <c r="A9995" i="19" s="1"/>
  <c r="A9996" i="19" s="1"/>
  <c r="A9997" i="19" s="1"/>
  <c r="A9998" i="19" s="1"/>
  <c r="A9999" i="19" s="1"/>
  <c r="A10000" i="19" s="1"/>
  <c r="A10001" i="19" s="1"/>
  <c r="A10002" i="19" s="1"/>
  <c r="A10003" i="19" s="1"/>
  <c r="A10004" i="19" s="1"/>
  <c r="A10005" i="19" s="1"/>
  <c r="A10006" i="19" s="1"/>
  <c r="A10007" i="19" s="1"/>
  <c r="A10008" i="19" s="1"/>
  <c r="A10009" i="19" s="1"/>
  <c r="A10010" i="19" s="1"/>
  <c r="A10011" i="19" s="1"/>
  <c r="A10012" i="19" s="1"/>
  <c r="A10013" i="19" s="1"/>
  <c r="A10014" i="19" s="1"/>
  <c r="A10015" i="19" s="1"/>
  <c r="A10016" i="19" s="1"/>
  <c r="A10017" i="19" s="1"/>
  <c r="A10018" i="19" s="1"/>
  <c r="A10019" i="19" s="1"/>
  <c r="A10020" i="19" s="1"/>
  <c r="A10021" i="19" s="1"/>
  <c r="A10022" i="19" s="1"/>
  <c r="A10023" i="19" s="1"/>
  <c r="A10024" i="19" s="1"/>
  <c r="A10025" i="19" s="1"/>
  <c r="A10026" i="19" s="1"/>
  <c r="A10027" i="19" s="1"/>
  <c r="A10028" i="19" s="1"/>
  <c r="A10029" i="19" s="1"/>
  <c r="A10030" i="19" s="1"/>
  <c r="A10031" i="19" s="1"/>
  <c r="A10032" i="19" s="1"/>
  <c r="A10033" i="19" s="1"/>
  <c r="A10034" i="19" s="1"/>
  <c r="A10035" i="19" s="1"/>
  <c r="A10036" i="19" s="1"/>
  <c r="A10037" i="19" s="1"/>
  <c r="A10038" i="19" s="1"/>
  <c r="A10039" i="19" s="1"/>
  <c r="A10040" i="19" s="1"/>
  <c r="A10041" i="19" s="1"/>
  <c r="A10042" i="19" s="1"/>
  <c r="A10043" i="19" s="1"/>
  <c r="A10044" i="19" s="1"/>
  <c r="A10045" i="19" s="1"/>
  <c r="A10046" i="19" s="1"/>
  <c r="A10047" i="19" s="1"/>
  <c r="A10048" i="19" s="1"/>
  <c r="A10049" i="19" s="1"/>
  <c r="A10050" i="19" s="1"/>
  <c r="A10051" i="19" s="1"/>
  <c r="A10052" i="19" s="1"/>
  <c r="A10053" i="19" s="1"/>
  <c r="A10054" i="19" s="1"/>
  <c r="A10055" i="19" s="1"/>
  <c r="A10056" i="19" s="1"/>
  <c r="A10057" i="19" s="1"/>
  <c r="A10058" i="19" s="1"/>
  <c r="A10059" i="19" s="1"/>
  <c r="A10060" i="19" s="1"/>
  <c r="A10061" i="19" s="1"/>
  <c r="A10062" i="19" s="1"/>
  <c r="A10063" i="19" s="1"/>
  <c r="A10064" i="19" s="1"/>
  <c r="A10065" i="19" s="1"/>
  <c r="A10066" i="19" s="1"/>
  <c r="A10067" i="19" s="1"/>
  <c r="A10068" i="19" s="1"/>
  <c r="A10069" i="19" s="1"/>
  <c r="A10070" i="19" s="1"/>
  <c r="A10071" i="19" s="1"/>
  <c r="A10072" i="19" s="1"/>
  <c r="A10073" i="19" s="1"/>
  <c r="A10074" i="19" s="1"/>
  <c r="A10075" i="19" s="1"/>
  <c r="A10076" i="19" s="1"/>
  <c r="A10077" i="19" s="1"/>
  <c r="A10078" i="19" s="1"/>
  <c r="A10079" i="19" s="1"/>
  <c r="A10080" i="19" s="1"/>
  <c r="A10081" i="19" s="1"/>
  <c r="A10082" i="19" s="1"/>
  <c r="A10083" i="19" s="1"/>
  <c r="A10084" i="19" s="1"/>
  <c r="A10085" i="19" s="1"/>
  <c r="A10086" i="19" s="1"/>
  <c r="A10087" i="19" s="1"/>
  <c r="A10088" i="19" s="1"/>
  <c r="A10089" i="19" s="1"/>
  <c r="A10090" i="19" s="1"/>
  <c r="A10091" i="19" s="1"/>
  <c r="A10092" i="19" s="1"/>
  <c r="A10093" i="19" s="1"/>
  <c r="A10094" i="19" s="1"/>
  <c r="A10095" i="19" s="1"/>
  <c r="A10096" i="19" s="1"/>
  <c r="A10097" i="19" s="1"/>
  <c r="A10098" i="19" s="1"/>
  <c r="A10099" i="19" s="1"/>
  <c r="A10100" i="19" s="1"/>
  <c r="A10101" i="19" s="1"/>
  <c r="A10102" i="19" s="1"/>
  <c r="A10103" i="19" s="1"/>
  <c r="A10104" i="19" s="1"/>
  <c r="A10105" i="19" s="1"/>
  <c r="A10106" i="19" s="1"/>
  <c r="A10107" i="19" s="1"/>
  <c r="A10108" i="19" s="1"/>
  <c r="A10109" i="19" s="1"/>
  <c r="A10110" i="19" s="1"/>
  <c r="A10111" i="19" s="1"/>
  <c r="A10112" i="19" s="1"/>
  <c r="A10113" i="19" s="1"/>
  <c r="A10114" i="19" s="1"/>
  <c r="A10115" i="19" s="1"/>
  <c r="A10116" i="19" s="1"/>
  <c r="A10117" i="19" s="1"/>
  <c r="A10118" i="19" s="1"/>
  <c r="A10119" i="19" s="1"/>
  <c r="A10120" i="19" s="1"/>
  <c r="A10121" i="19" s="1"/>
  <c r="A10122" i="19" s="1"/>
  <c r="A10123" i="19" s="1"/>
  <c r="A10124" i="19" s="1"/>
  <c r="A10125" i="19" s="1"/>
  <c r="A10126" i="19" s="1"/>
  <c r="A10127" i="19" s="1"/>
  <c r="A10128" i="19" s="1"/>
  <c r="A10129" i="19" s="1"/>
  <c r="A10130" i="19" s="1"/>
  <c r="A10131" i="19" s="1"/>
  <c r="A10132" i="19" s="1"/>
  <c r="A10133" i="19" s="1"/>
  <c r="A10134" i="19" s="1"/>
  <c r="A10135" i="19" s="1"/>
  <c r="A10136" i="19" s="1"/>
  <c r="A10137" i="19" s="1"/>
  <c r="A10138" i="19" s="1"/>
  <c r="A10139" i="19" s="1"/>
  <c r="A10140" i="19" s="1"/>
  <c r="A10141" i="19" s="1"/>
  <c r="A10142" i="19" s="1"/>
  <c r="A10143" i="19" s="1"/>
  <c r="A10144" i="19" s="1"/>
  <c r="A10145" i="19" s="1"/>
  <c r="A10146" i="19" s="1"/>
  <c r="A10147" i="19" s="1"/>
  <c r="A10148" i="19" s="1"/>
  <c r="A10149" i="19" s="1"/>
  <c r="A10150" i="19" s="1"/>
  <c r="A10151" i="19" s="1"/>
  <c r="A10152" i="19" s="1"/>
  <c r="A10153" i="19" s="1"/>
  <c r="A10154" i="19" s="1"/>
  <c r="A10155" i="19" s="1"/>
  <c r="A10156" i="19" s="1"/>
  <c r="A10157" i="19" s="1"/>
  <c r="A10158" i="19" s="1"/>
  <c r="A10159" i="19" s="1"/>
  <c r="A10160" i="19" s="1"/>
  <c r="A10161" i="19" s="1"/>
  <c r="A10162" i="19" s="1"/>
  <c r="A10163" i="19" s="1"/>
  <c r="A10164" i="19" s="1"/>
  <c r="A10165" i="19" s="1"/>
  <c r="A10166" i="19" s="1"/>
  <c r="A10167" i="19" s="1"/>
  <c r="A10168" i="19" s="1"/>
  <c r="A10169" i="19" s="1"/>
  <c r="A10170" i="19" s="1"/>
  <c r="A10171" i="19" s="1"/>
  <c r="A10172" i="19" s="1"/>
  <c r="A10173" i="19" s="1"/>
  <c r="A10174" i="19" s="1"/>
  <c r="A10175" i="19" s="1"/>
  <c r="A10176" i="19" s="1"/>
  <c r="A10177" i="19" s="1"/>
  <c r="A10178" i="19" s="1"/>
  <c r="A10179" i="19" s="1"/>
  <c r="A10180" i="19" s="1"/>
  <c r="A10181" i="19" s="1"/>
  <c r="A10182" i="19" s="1"/>
  <c r="A10183" i="19" s="1"/>
  <c r="A10184" i="19" s="1"/>
  <c r="A10185" i="19" s="1"/>
  <c r="A10186" i="19" s="1"/>
  <c r="A10187" i="19" s="1"/>
  <c r="A10188" i="19" s="1"/>
  <c r="A10189" i="19" s="1"/>
  <c r="A10190" i="19" s="1"/>
  <c r="A10191" i="19" s="1"/>
  <c r="A10192" i="19" s="1"/>
  <c r="A10193" i="19" s="1"/>
  <c r="A10194" i="19" s="1"/>
  <c r="A10195" i="19" s="1"/>
  <c r="A10196" i="19" s="1"/>
  <c r="A10197" i="19" s="1"/>
  <c r="A10198" i="19" s="1"/>
  <c r="A10199" i="19" s="1"/>
  <c r="A10200" i="19" s="1"/>
  <c r="A10201" i="19" s="1"/>
  <c r="A10202" i="19" s="1"/>
  <c r="A10203" i="19" s="1"/>
  <c r="A10204" i="19" s="1"/>
  <c r="A10205" i="19" s="1"/>
  <c r="A10206" i="19" s="1"/>
  <c r="A10207" i="19" s="1"/>
  <c r="A10208" i="19" s="1"/>
  <c r="A10209" i="19" s="1"/>
  <c r="A10210" i="19" s="1"/>
  <c r="A10211" i="19" s="1"/>
  <c r="A10212" i="19" s="1"/>
  <c r="A10213" i="19" s="1"/>
  <c r="A10214" i="19" s="1"/>
  <c r="A10215" i="19" s="1"/>
  <c r="A10216" i="19" s="1"/>
  <c r="A10217" i="19" s="1"/>
  <c r="A10218" i="19" s="1"/>
  <c r="A10219" i="19" s="1"/>
  <c r="A10220" i="19" s="1"/>
  <c r="A10221" i="19" s="1"/>
  <c r="A10222" i="19" s="1"/>
  <c r="A10223" i="19" s="1"/>
  <c r="A10224" i="19" s="1"/>
  <c r="A10225" i="19" s="1"/>
  <c r="A10226" i="19" s="1"/>
  <c r="A10227" i="19" s="1"/>
  <c r="A10228" i="19" s="1"/>
  <c r="A10229" i="19" s="1"/>
  <c r="A10230" i="19" s="1"/>
  <c r="A10231" i="19" s="1"/>
  <c r="A10232" i="19" s="1"/>
  <c r="A10233" i="19" s="1"/>
  <c r="A10234" i="19" s="1"/>
  <c r="A10235" i="19" s="1"/>
  <c r="A10236" i="19" s="1"/>
  <c r="A10237" i="19" s="1"/>
  <c r="A10238" i="19" s="1"/>
  <c r="A10239" i="19" s="1"/>
  <c r="A10240" i="19" s="1"/>
  <c r="A10241" i="19" s="1"/>
  <c r="A10242" i="19" s="1"/>
  <c r="A10243" i="19" s="1"/>
  <c r="A10244" i="19" s="1"/>
  <c r="A10245" i="19" s="1"/>
  <c r="A10246" i="19" s="1"/>
  <c r="A10247" i="19" s="1"/>
  <c r="A10248" i="19" s="1"/>
  <c r="A10249" i="19" s="1"/>
  <c r="A10250" i="19" s="1"/>
  <c r="A10251" i="19" s="1"/>
  <c r="A10252" i="19" s="1"/>
  <c r="A10253" i="19" s="1"/>
  <c r="A10254" i="19" s="1"/>
  <c r="A10255" i="19" s="1"/>
  <c r="A10256" i="19" s="1"/>
  <c r="A10257" i="19" s="1"/>
  <c r="A10258" i="19" s="1"/>
  <c r="A10259" i="19" s="1"/>
  <c r="A10260" i="19" s="1"/>
  <c r="A10261" i="19" s="1"/>
  <c r="A10262" i="19" s="1"/>
  <c r="A10263" i="19" s="1"/>
  <c r="A10264" i="19" s="1"/>
  <c r="A10265" i="19" s="1"/>
  <c r="A10266" i="19" s="1"/>
  <c r="A10267" i="19" s="1"/>
  <c r="A10268" i="19" s="1"/>
  <c r="A10269" i="19" s="1"/>
  <c r="A10270" i="19" s="1"/>
  <c r="A10271" i="19" s="1"/>
  <c r="A10272" i="19" s="1"/>
  <c r="A10273" i="19" s="1"/>
  <c r="A10274" i="19" s="1"/>
  <c r="A10275" i="19" s="1"/>
  <c r="A10276" i="19" s="1"/>
  <c r="A10277" i="19" s="1"/>
  <c r="A10278" i="19" s="1"/>
  <c r="A10279" i="19" s="1"/>
  <c r="A10280" i="19" s="1"/>
  <c r="A10281" i="19" s="1"/>
  <c r="A10282" i="19" s="1"/>
  <c r="A10283" i="19" s="1"/>
  <c r="A10284" i="19" s="1"/>
  <c r="A10285" i="19" s="1"/>
  <c r="A10286" i="19" s="1"/>
  <c r="A10287" i="19" s="1"/>
  <c r="A10288" i="19" s="1"/>
  <c r="A10289" i="19" s="1"/>
  <c r="A10290" i="19" s="1"/>
  <c r="A10291" i="19" s="1"/>
  <c r="A10292" i="19" s="1"/>
  <c r="A10293" i="19" s="1"/>
  <c r="A10294" i="19" s="1"/>
  <c r="A10295" i="19" s="1"/>
  <c r="A10296" i="19" s="1"/>
  <c r="A10297" i="19" s="1"/>
  <c r="A10298" i="19" s="1"/>
  <c r="A10299" i="19" s="1"/>
  <c r="A10300" i="19" s="1"/>
  <c r="A10301" i="19" s="1"/>
  <c r="A10302" i="19" s="1"/>
  <c r="A10303" i="19" s="1"/>
  <c r="A10304" i="19" s="1"/>
  <c r="A10305" i="19" s="1"/>
  <c r="A10306" i="19" s="1"/>
  <c r="A10307" i="19" s="1"/>
  <c r="A10308" i="19" s="1"/>
  <c r="A10309" i="19" s="1"/>
  <c r="A10310" i="19" s="1"/>
  <c r="A10311" i="19" s="1"/>
  <c r="A10312" i="19" s="1"/>
  <c r="A10313" i="19" s="1"/>
  <c r="A10314" i="19" s="1"/>
  <c r="A10315" i="19" s="1"/>
  <c r="A10316" i="19" s="1"/>
  <c r="A10317" i="19" s="1"/>
  <c r="A10318" i="19" s="1"/>
  <c r="A10319" i="19" s="1"/>
  <c r="A10320" i="19" s="1"/>
  <c r="A10321" i="19" s="1"/>
  <c r="A10322" i="19" s="1"/>
  <c r="A10323" i="19" s="1"/>
  <c r="A10324" i="19" s="1"/>
  <c r="A10325" i="19" s="1"/>
  <c r="A10326" i="19" s="1"/>
  <c r="A10327" i="19" s="1"/>
  <c r="A10328" i="19" s="1"/>
  <c r="A10329" i="19" s="1"/>
  <c r="A10330" i="19" s="1"/>
  <c r="A10331" i="19" s="1"/>
  <c r="A10332" i="19" s="1"/>
  <c r="A10333" i="19" s="1"/>
  <c r="A10334" i="19" s="1"/>
  <c r="A10335" i="19" s="1"/>
  <c r="A10336" i="19" s="1"/>
  <c r="A10337" i="19" s="1"/>
  <c r="A10338" i="19" s="1"/>
  <c r="A10339" i="19" s="1"/>
  <c r="A10340" i="19" s="1"/>
  <c r="A10341" i="19" s="1"/>
  <c r="A10342" i="19" s="1"/>
  <c r="A10343" i="19" s="1"/>
  <c r="A10344" i="19" s="1"/>
  <c r="A10345" i="19" s="1"/>
  <c r="A10346" i="19" s="1"/>
  <c r="A10347" i="19" s="1"/>
  <c r="A10348" i="19" s="1"/>
  <c r="A10349" i="19" s="1"/>
  <c r="A10350" i="19" s="1"/>
  <c r="A10351" i="19" s="1"/>
  <c r="A10352" i="19" s="1"/>
  <c r="A10353" i="19" s="1"/>
  <c r="A10354" i="19" s="1"/>
  <c r="A10355" i="19" s="1"/>
  <c r="A10356" i="19" s="1"/>
  <c r="A10357" i="19" s="1"/>
  <c r="A10358" i="19" s="1"/>
  <c r="A10359" i="19" s="1"/>
  <c r="A10360" i="19" s="1"/>
  <c r="A10361" i="19" s="1"/>
  <c r="A10362" i="19" s="1"/>
  <c r="A10363" i="19" s="1"/>
  <c r="A10364" i="19" s="1"/>
  <c r="A10365" i="19" s="1"/>
  <c r="A10366" i="19" s="1"/>
  <c r="A10367" i="19" s="1"/>
  <c r="A10368" i="19" s="1"/>
  <c r="A10369" i="19" s="1"/>
  <c r="A10370" i="19" s="1"/>
  <c r="A10371" i="19" s="1"/>
  <c r="A10372" i="19" s="1"/>
  <c r="A10373" i="19" s="1"/>
  <c r="A10374" i="19" s="1"/>
  <c r="A10375" i="19" s="1"/>
  <c r="A10376" i="19" s="1"/>
  <c r="A10377" i="19" s="1"/>
  <c r="A10378" i="19" s="1"/>
  <c r="A10379" i="19" s="1"/>
  <c r="A10380" i="19" s="1"/>
  <c r="A10381" i="19" s="1"/>
  <c r="A10382" i="19" s="1"/>
  <c r="A10383" i="19" s="1"/>
  <c r="A10384" i="19" s="1"/>
  <c r="A10385" i="19" s="1"/>
  <c r="A10386" i="19" s="1"/>
  <c r="A10387" i="19" s="1"/>
  <c r="A10388" i="19" s="1"/>
  <c r="A10389" i="19" s="1"/>
  <c r="A10390" i="19" s="1"/>
  <c r="A10391" i="19" s="1"/>
  <c r="A10392" i="19" s="1"/>
  <c r="A10393" i="19" s="1"/>
  <c r="A10394" i="19" s="1"/>
  <c r="A10395" i="19" s="1"/>
  <c r="A10396" i="19" s="1"/>
  <c r="A10397" i="19" s="1"/>
  <c r="A10398" i="19" s="1"/>
  <c r="A10399" i="19" s="1"/>
  <c r="A10400" i="19" s="1"/>
  <c r="A10401" i="19" s="1"/>
  <c r="A10402" i="19" s="1"/>
  <c r="A10403" i="19" s="1"/>
  <c r="A10404" i="19" s="1"/>
  <c r="A10405" i="19" s="1"/>
  <c r="A10406" i="19" s="1"/>
  <c r="A10407" i="19" s="1"/>
  <c r="A10408" i="19" s="1"/>
  <c r="A10409" i="19" s="1"/>
  <c r="A10410" i="19" s="1"/>
  <c r="A10411" i="19" s="1"/>
  <c r="A10412" i="19" s="1"/>
  <c r="A10413" i="19" s="1"/>
  <c r="A10414" i="19" s="1"/>
  <c r="A10415" i="19" s="1"/>
  <c r="A10416" i="19" s="1"/>
  <c r="A10417" i="19" s="1"/>
  <c r="A10418" i="19" s="1"/>
  <c r="A10419" i="19" s="1"/>
  <c r="A10420" i="19" s="1"/>
  <c r="A10421" i="19" s="1"/>
  <c r="A10422" i="19" s="1"/>
  <c r="A10423" i="19" s="1"/>
  <c r="A10424" i="19" s="1"/>
  <c r="A10425" i="19" s="1"/>
  <c r="A10426" i="19" s="1"/>
  <c r="A10427" i="19" s="1"/>
  <c r="A10428" i="19" s="1"/>
  <c r="A10429" i="19" s="1"/>
  <c r="A10430" i="19" s="1"/>
  <c r="A10431" i="19" s="1"/>
  <c r="A10432" i="19" s="1"/>
  <c r="A10433" i="19" s="1"/>
  <c r="A10434" i="19" s="1"/>
  <c r="A10435" i="19" s="1"/>
  <c r="A10436" i="19" s="1"/>
  <c r="A10437" i="19" s="1"/>
  <c r="A10438" i="19" s="1"/>
  <c r="A10439" i="19" s="1"/>
  <c r="A10440" i="19" s="1"/>
  <c r="A10441" i="19" s="1"/>
  <c r="A10442" i="19" s="1"/>
  <c r="A10443" i="19" s="1"/>
  <c r="A10444" i="19" s="1"/>
  <c r="A10445" i="19" s="1"/>
  <c r="A10446" i="19" s="1"/>
  <c r="A10447" i="19" s="1"/>
  <c r="A10448" i="19" s="1"/>
  <c r="A10449" i="19" s="1"/>
  <c r="A10450" i="19" s="1"/>
  <c r="A10451" i="19" s="1"/>
  <c r="A10452" i="19" s="1"/>
  <c r="A10453" i="19" s="1"/>
  <c r="A10454" i="19" s="1"/>
  <c r="A10455" i="19" s="1"/>
  <c r="A10456" i="19" s="1"/>
  <c r="A10457" i="19" s="1"/>
  <c r="A10458" i="19" s="1"/>
  <c r="A10459" i="19" s="1"/>
  <c r="A10460" i="19" s="1"/>
  <c r="A10461" i="19" s="1"/>
  <c r="A10462" i="19" s="1"/>
  <c r="A10463" i="19" s="1"/>
  <c r="A10464" i="19" s="1"/>
  <c r="A10465" i="19" s="1"/>
  <c r="A10466" i="19" s="1"/>
  <c r="A10467" i="19" s="1"/>
  <c r="A10468" i="19" s="1"/>
  <c r="A10469" i="19" s="1"/>
  <c r="A10470" i="19" s="1"/>
  <c r="A10471" i="19" s="1"/>
  <c r="A10472" i="19" s="1"/>
  <c r="A10473" i="19" s="1"/>
  <c r="A10474" i="19" s="1"/>
  <c r="A10475" i="19" s="1"/>
  <c r="A10476" i="19" s="1"/>
  <c r="A10477" i="19" s="1"/>
  <c r="A10478" i="19" s="1"/>
  <c r="A10479" i="19" s="1"/>
  <c r="A10480" i="19" s="1"/>
  <c r="A10481" i="19" s="1"/>
  <c r="A10482" i="19" s="1"/>
  <c r="A10483" i="19" s="1"/>
  <c r="A10484" i="19" s="1"/>
  <c r="A10485" i="19" s="1"/>
  <c r="A10486" i="19" s="1"/>
  <c r="A10487" i="19" s="1"/>
  <c r="A10488" i="19" s="1"/>
  <c r="A10489" i="19" s="1"/>
  <c r="A10490" i="19" s="1"/>
  <c r="A10491" i="19" s="1"/>
  <c r="A10492" i="19" s="1"/>
  <c r="A10493" i="19" s="1"/>
  <c r="A10494" i="19" s="1"/>
  <c r="A10495" i="19" s="1"/>
  <c r="A10496" i="19" s="1"/>
  <c r="A10497" i="19" s="1"/>
  <c r="A10498" i="19" s="1"/>
  <c r="A10499" i="19" s="1"/>
  <c r="A10500" i="19" s="1"/>
  <c r="A10501" i="19" s="1"/>
  <c r="A10502" i="19" s="1"/>
  <c r="A10503" i="19" s="1"/>
  <c r="A10504" i="19" s="1"/>
  <c r="A10505" i="19" s="1"/>
  <c r="A10506" i="19" s="1"/>
  <c r="A10507" i="19" s="1"/>
  <c r="A10508" i="19" s="1"/>
  <c r="A10509" i="19" s="1"/>
  <c r="A10510" i="19" s="1"/>
  <c r="A10511" i="19" s="1"/>
  <c r="A10512" i="19" s="1"/>
  <c r="A10513" i="19" s="1"/>
  <c r="A10514" i="19" s="1"/>
  <c r="A10515" i="19" s="1"/>
  <c r="A10516" i="19" s="1"/>
  <c r="A10517" i="19" s="1"/>
  <c r="A10518" i="19" s="1"/>
  <c r="A10519" i="19" s="1"/>
  <c r="A10520" i="19" s="1"/>
  <c r="A10521" i="19" s="1"/>
  <c r="A10522" i="19" s="1"/>
  <c r="A10523" i="19" s="1"/>
  <c r="A10524" i="19" s="1"/>
  <c r="A10525" i="19" s="1"/>
  <c r="A10526" i="19" s="1"/>
  <c r="A10527" i="19" s="1"/>
  <c r="A10528" i="19" s="1"/>
  <c r="A10529" i="19" s="1"/>
  <c r="A10530" i="19" s="1"/>
  <c r="A10531" i="19" s="1"/>
  <c r="A10532" i="19" s="1"/>
  <c r="A10533" i="19" s="1"/>
  <c r="A10534" i="19" s="1"/>
  <c r="A10535" i="19" s="1"/>
  <c r="A10536" i="19" s="1"/>
  <c r="A10537" i="19" s="1"/>
  <c r="A10538" i="19" s="1"/>
  <c r="A10539" i="19" s="1"/>
  <c r="A10540" i="19" s="1"/>
  <c r="A10541" i="19" s="1"/>
  <c r="A10542" i="19" s="1"/>
  <c r="A10543" i="19" s="1"/>
  <c r="A10544" i="19" s="1"/>
  <c r="A10545" i="19" s="1"/>
  <c r="A10546" i="19" s="1"/>
  <c r="A10547" i="19" s="1"/>
  <c r="A10548" i="19" s="1"/>
  <c r="A10549" i="19" s="1"/>
  <c r="A10550" i="19" s="1"/>
  <c r="A10551" i="19" s="1"/>
  <c r="A10552" i="19" s="1"/>
  <c r="A10553" i="19" s="1"/>
  <c r="A10554" i="19" s="1"/>
  <c r="A10555" i="19" s="1"/>
  <c r="A10556" i="19" s="1"/>
  <c r="A10557" i="19" s="1"/>
  <c r="A10558" i="19" s="1"/>
  <c r="A10559" i="19" s="1"/>
  <c r="A10560" i="19" s="1"/>
  <c r="A10561" i="19" s="1"/>
  <c r="A10562" i="19" s="1"/>
  <c r="A10563" i="19" s="1"/>
  <c r="A10564" i="19" s="1"/>
  <c r="A10565" i="19" s="1"/>
  <c r="A10566" i="19" s="1"/>
  <c r="A10567" i="19" s="1"/>
  <c r="A10568" i="19" s="1"/>
  <c r="A10569" i="19" s="1"/>
  <c r="A10570" i="19" s="1"/>
  <c r="A10571" i="19" s="1"/>
  <c r="A10572" i="19" s="1"/>
  <c r="A10573" i="19" s="1"/>
  <c r="A10574" i="19" s="1"/>
  <c r="A10575" i="19" s="1"/>
  <c r="A10576" i="19" s="1"/>
  <c r="A10577" i="19" s="1"/>
  <c r="A10578" i="19" s="1"/>
  <c r="A10579" i="19" s="1"/>
  <c r="A10580" i="19" s="1"/>
  <c r="A10581" i="19" s="1"/>
  <c r="A10582" i="19" s="1"/>
  <c r="A10583" i="19" s="1"/>
  <c r="A10584" i="19" s="1"/>
  <c r="A10585" i="19" s="1"/>
  <c r="A10586" i="19" s="1"/>
  <c r="A10587" i="19" s="1"/>
  <c r="A10588" i="19" s="1"/>
  <c r="A10589" i="19" s="1"/>
  <c r="A10590" i="19" s="1"/>
  <c r="A10591" i="19" s="1"/>
  <c r="A10592" i="19" s="1"/>
  <c r="A10593" i="19" s="1"/>
  <c r="A10594" i="19" s="1"/>
  <c r="A10595" i="19" s="1"/>
  <c r="A10596" i="19" s="1"/>
  <c r="A10597" i="19" s="1"/>
  <c r="A10598" i="19" s="1"/>
  <c r="A10599" i="19" s="1"/>
  <c r="A10600" i="19" s="1"/>
  <c r="A10601" i="19" s="1"/>
  <c r="A10602" i="19" s="1"/>
  <c r="A10603" i="19" s="1"/>
  <c r="A10604" i="19" s="1"/>
  <c r="A10605" i="19" s="1"/>
  <c r="A10606" i="19" s="1"/>
  <c r="A10607" i="19" s="1"/>
  <c r="A10608" i="19" s="1"/>
  <c r="A10609" i="19" s="1"/>
  <c r="A10610" i="19" s="1"/>
  <c r="A10611" i="19" s="1"/>
  <c r="A10612" i="19" s="1"/>
  <c r="A10613" i="19" s="1"/>
  <c r="A10614" i="19" s="1"/>
  <c r="A10615" i="19" s="1"/>
  <c r="A10616" i="19" s="1"/>
  <c r="A10617" i="19" s="1"/>
  <c r="A10618" i="19" s="1"/>
  <c r="A10619" i="19" s="1"/>
  <c r="A10620" i="19" s="1"/>
  <c r="A10621" i="19" s="1"/>
  <c r="A10622" i="19" s="1"/>
  <c r="A10623" i="19" s="1"/>
  <c r="A10624" i="19" s="1"/>
  <c r="A10625" i="19" s="1"/>
  <c r="A10626" i="19" s="1"/>
  <c r="A10627" i="19" s="1"/>
  <c r="A10628" i="19" s="1"/>
  <c r="A10629" i="19" s="1"/>
  <c r="A10630" i="19" s="1"/>
  <c r="A10631" i="19" s="1"/>
  <c r="A10632" i="19" s="1"/>
  <c r="A10633" i="19" s="1"/>
  <c r="A10634" i="19" s="1"/>
  <c r="A10635" i="19" s="1"/>
  <c r="A10636" i="19" s="1"/>
  <c r="A10637" i="19" s="1"/>
  <c r="A10638" i="19" s="1"/>
  <c r="A10639" i="19" s="1"/>
  <c r="A10640" i="19" s="1"/>
  <c r="A10641" i="19" s="1"/>
  <c r="A10642" i="19" s="1"/>
  <c r="A10643" i="19" s="1"/>
  <c r="A10644" i="19" s="1"/>
  <c r="A10645" i="19" s="1"/>
  <c r="A10646" i="19" s="1"/>
  <c r="A10647" i="19" s="1"/>
  <c r="A10648" i="19" s="1"/>
  <c r="A10649" i="19" s="1"/>
  <c r="A10650" i="19" s="1"/>
  <c r="A10651" i="19" s="1"/>
  <c r="A10652" i="19" s="1"/>
  <c r="A10653" i="19" s="1"/>
  <c r="A10654" i="19" s="1"/>
  <c r="A10655" i="19" s="1"/>
  <c r="A10656" i="19" s="1"/>
  <c r="A10657" i="19" s="1"/>
  <c r="A10658" i="19" s="1"/>
  <c r="A10659" i="19" s="1"/>
  <c r="A10660" i="19" s="1"/>
  <c r="A10661" i="19" s="1"/>
  <c r="A10662" i="19" s="1"/>
  <c r="A10663" i="19" s="1"/>
  <c r="A10664" i="19" s="1"/>
  <c r="A10665" i="19" s="1"/>
  <c r="A10666" i="19" s="1"/>
  <c r="A10667" i="19" s="1"/>
  <c r="A10668" i="19" s="1"/>
  <c r="A10669" i="19" s="1"/>
  <c r="A10670" i="19" s="1"/>
  <c r="A10671" i="19" s="1"/>
  <c r="A10672" i="19" s="1"/>
  <c r="A10673" i="19" s="1"/>
  <c r="A10674" i="19" s="1"/>
  <c r="A10675" i="19" s="1"/>
  <c r="A10676" i="19" s="1"/>
  <c r="A10677" i="19" s="1"/>
  <c r="A10678" i="19" s="1"/>
  <c r="A10679" i="19" s="1"/>
  <c r="A10680" i="19" s="1"/>
  <c r="A10681" i="19" s="1"/>
  <c r="A10682" i="19" s="1"/>
  <c r="A10683" i="19" s="1"/>
  <c r="A10684" i="19" s="1"/>
  <c r="A10685" i="19" s="1"/>
  <c r="A10686" i="19" s="1"/>
  <c r="A10687" i="19" s="1"/>
  <c r="A10688" i="19" s="1"/>
  <c r="A10689" i="19" s="1"/>
  <c r="A10690" i="19" s="1"/>
  <c r="A10691" i="19" s="1"/>
  <c r="A10692" i="19" s="1"/>
  <c r="A10693" i="19" s="1"/>
  <c r="A10694" i="19" s="1"/>
  <c r="A10695" i="19" s="1"/>
  <c r="A10696" i="19" s="1"/>
  <c r="A10697" i="19" s="1"/>
  <c r="A10698" i="19" s="1"/>
  <c r="A10699" i="19" s="1"/>
  <c r="A10700" i="19" s="1"/>
  <c r="A10701" i="19" s="1"/>
  <c r="A10702" i="19" s="1"/>
  <c r="A10703" i="19" s="1"/>
  <c r="A10704" i="19" s="1"/>
  <c r="A10705" i="19" s="1"/>
  <c r="A10706" i="19" s="1"/>
  <c r="A10707" i="19" s="1"/>
  <c r="A10708" i="19" s="1"/>
  <c r="A10709" i="19" s="1"/>
  <c r="A10710" i="19" s="1"/>
  <c r="A10711" i="19" s="1"/>
  <c r="A10712" i="19" s="1"/>
  <c r="A10713" i="19" s="1"/>
  <c r="A10714" i="19" s="1"/>
  <c r="A10715" i="19" s="1"/>
  <c r="A10716" i="19" s="1"/>
  <c r="A10717" i="19" s="1"/>
  <c r="A10718" i="19" s="1"/>
  <c r="A10719" i="19" s="1"/>
  <c r="A10720" i="19" s="1"/>
  <c r="A10721" i="19" s="1"/>
  <c r="A10722" i="19" s="1"/>
  <c r="A10723" i="19" s="1"/>
  <c r="A10724" i="19" s="1"/>
  <c r="A10725" i="19" s="1"/>
  <c r="A10726" i="19" s="1"/>
  <c r="A10727" i="19" s="1"/>
  <c r="A10728" i="19" s="1"/>
  <c r="A10729" i="19" s="1"/>
  <c r="A10730" i="19" s="1"/>
  <c r="A10731" i="19" s="1"/>
  <c r="A10732" i="19" s="1"/>
  <c r="A10733" i="19" s="1"/>
  <c r="A10734" i="19" s="1"/>
  <c r="A10735" i="19" s="1"/>
  <c r="A10736" i="19" s="1"/>
  <c r="A10737" i="19" s="1"/>
  <c r="A10738" i="19" s="1"/>
  <c r="A10739" i="19" s="1"/>
  <c r="A10740" i="19" s="1"/>
  <c r="A10741" i="19" s="1"/>
  <c r="A10742" i="19" s="1"/>
  <c r="A10743" i="19" s="1"/>
  <c r="A10744" i="19" s="1"/>
  <c r="A10745" i="19" s="1"/>
  <c r="A10746" i="19" s="1"/>
  <c r="A10747" i="19" s="1"/>
  <c r="A10748" i="19" s="1"/>
  <c r="A10749" i="19" s="1"/>
  <c r="A10750" i="19" s="1"/>
  <c r="A10751" i="19" s="1"/>
  <c r="A10752" i="19" s="1"/>
  <c r="A10753" i="19" s="1"/>
  <c r="A10754" i="19" s="1"/>
  <c r="A10755" i="19" s="1"/>
  <c r="A10756" i="19" s="1"/>
  <c r="A10757" i="19" s="1"/>
  <c r="A10758" i="19" s="1"/>
  <c r="A10759" i="19" s="1"/>
  <c r="A10760" i="19" s="1"/>
  <c r="A10761" i="19" s="1"/>
  <c r="A10762" i="19" s="1"/>
  <c r="A10763" i="19" s="1"/>
  <c r="A10764" i="19" s="1"/>
  <c r="A10765" i="19" s="1"/>
  <c r="A10766" i="19" s="1"/>
  <c r="A10767" i="19" s="1"/>
  <c r="A10768" i="19" s="1"/>
  <c r="A10769" i="19" s="1"/>
  <c r="A10770" i="19" s="1"/>
  <c r="A10771" i="19" s="1"/>
  <c r="A10772" i="19" s="1"/>
  <c r="A10773" i="19" s="1"/>
  <c r="A10774" i="19" s="1"/>
  <c r="A10775" i="19" s="1"/>
  <c r="A10776" i="19" s="1"/>
  <c r="A10777" i="19" s="1"/>
  <c r="A10778" i="19" s="1"/>
  <c r="A10779" i="19" s="1"/>
  <c r="A10780" i="19" s="1"/>
  <c r="A10781" i="19" s="1"/>
  <c r="A10782" i="19" s="1"/>
  <c r="A10783" i="19" s="1"/>
  <c r="A10784" i="19" s="1"/>
  <c r="A10785" i="19" s="1"/>
  <c r="A10786" i="19" s="1"/>
  <c r="A10787" i="19" s="1"/>
  <c r="A10788" i="19" s="1"/>
  <c r="A10789" i="19" s="1"/>
  <c r="A10790" i="19" s="1"/>
  <c r="A10791" i="19" s="1"/>
  <c r="A10792" i="19" s="1"/>
  <c r="A10793" i="19" s="1"/>
  <c r="A10794" i="19" s="1"/>
  <c r="A10795" i="19" s="1"/>
  <c r="A10796" i="19" s="1"/>
  <c r="A10797" i="19" s="1"/>
  <c r="A10798" i="19" s="1"/>
  <c r="A10799" i="19" s="1"/>
  <c r="A10800" i="19" s="1"/>
  <c r="A10801" i="19" s="1"/>
  <c r="A10802" i="19" s="1"/>
  <c r="A10803" i="19" s="1"/>
  <c r="A10804" i="19" s="1"/>
  <c r="A10805" i="19" s="1"/>
  <c r="A10806" i="19" s="1"/>
  <c r="A10807" i="19" s="1"/>
  <c r="A10808" i="19" s="1"/>
  <c r="A10809" i="19" s="1"/>
  <c r="A10810" i="19" s="1"/>
  <c r="A10811" i="19" s="1"/>
  <c r="A10812" i="19" s="1"/>
  <c r="A10813" i="19" s="1"/>
  <c r="A10814" i="19" s="1"/>
  <c r="A10815" i="19" s="1"/>
  <c r="A10816" i="19" s="1"/>
  <c r="A10817" i="19" s="1"/>
  <c r="A10818" i="19" s="1"/>
  <c r="A10819" i="19" s="1"/>
  <c r="A10820" i="19" s="1"/>
  <c r="A10821" i="19" s="1"/>
  <c r="A10822" i="19" s="1"/>
  <c r="A10823" i="19" s="1"/>
  <c r="A10824" i="19" s="1"/>
  <c r="A10825" i="19" s="1"/>
  <c r="A10826" i="19" s="1"/>
  <c r="A10827" i="19" s="1"/>
  <c r="A10828" i="19" s="1"/>
  <c r="A10829" i="19" s="1"/>
  <c r="A10830" i="19" s="1"/>
  <c r="A10831" i="19" s="1"/>
  <c r="A10832" i="19" s="1"/>
  <c r="A10833" i="19" s="1"/>
  <c r="A10834" i="19" s="1"/>
  <c r="A10835" i="19" s="1"/>
  <c r="A10836" i="19" s="1"/>
  <c r="A10837" i="19" s="1"/>
  <c r="A10838" i="19" s="1"/>
  <c r="A10839" i="19" s="1"/>
  <c r="A10840" i="19" s="1"/>
  <c r="A10841" i="19" s="1"/>
  <c r="A10842" i="19" s="1"/>
  <c r="A10843" i="19" s="1"/>
  <c r="A10844" i="19" s="1"/>
  <c r="A10845" i="19" s="1"/>
  <c r="A10846" i="19" s="1"/>
  <c r="A10847" i="19" s="1"/>
  <c r="A10848" i="19" s="1"/>
  <c r="A10849" i="19" s="1"/>
  <c r="A10850" i="19" s="1"/>
  <c r="A10851" i="19" s="1"/>
  <c r="A10852" i="19" s="1"/>
  <c r="A10853" i="19" s="1"/>
  <c r="A10854" i="19" s="1"/>
  <c r="A10855" i="19" s="1"/>
  <c r="A10856" i="19" s="1"/>
  <c r="A10857" i="19" s="1"/>
  <c r="A10858" i="19" s="1"/>
  <c r="A10859" i="19" s="1"/>
  <c r="A10860" i="19" s="1"/>
  <c r="A10861" i="19" s="1"/>
  <c r="A10862" i="19" s="1"/>
  <c r="A10863" i="19" s="1"/>
  <c r="A10864" i="19" s="1"/>
  <c r="A10865" i="19" s="1"/>
  <c r="A10866" i="19" s="1"/>
  <c r="A10867" i="19" s="1"/>
  <c r="A10868" i="19" s="1"/>
  <c r="A10869" i="19" s="1"/>
  <c r="A10870" i="19" s="1"/>
  <c r="A10871" i="19" s="1"/>
  <c r="A10872" i="19" s="1"/>
  <c r="A10873" i="19" s="1"/>
  <c r="A10874" i="19" s="1"/>
  <c r="A10875" i="19" s="1"/>
  <c r="A10876" i="19" s="1"/>
  <c r="A10877" i="19" s="1"/>
  <c r="A10878" i="19" s="1"/>
  <c r="A10879" i="19" s="1"/>
  <c r="A10880" i="19" s="1"/>
  <c r="A10881" i="19" s="1"/>
  <c r="A10882" i="19" s="1"/>
  <c r="A10883" i="19" s="1"/>
  <c r="A10884" i="19" s="1"/>
  <c r="A10885" i="19" s="1"/>
  <c r="A10886" i="19" s="1"/>
  <c r="A10887" i="19" s="1"/>
  <c r="A10888" i="19" s="1"/>
  <c r="A10889" i="19" s="1"/>
  <c r="A10890" i="19" s="1"/>
  <c r="A10891" i="19" s="1"/>
  <c r="A10892" i="19" s="1"/>
  <c r="A10893" i="19" s="1"/>
  <c r="A10894" i="19" s="1"/>
  <c r="A10895" i="19" s="1"/>
  <c r="A10896" i="19" s="1"/>
  <c r="A10897" i="19" s="1"/>
  <c r="A10898" i="19" s="1"/>
  <c r="A10899" i="19" s="1"/>
  <c r="A10900" i="19" s="1"/>
  <c r="A10901" i="19" s="1"/>
  <c r="A10902" i="19" s="1"/>
  <c r="A10903" i="19" s="1"/>
  <c r="A10904" i="19" s="1"/>
  <c r="A10905" i="19" s="1"/>
  <c r="A10906" i="19" s="1"/>
  <c r="A10907" i="19" s="1"/>
  <c r="A10908" i="19" s="1"/>
  <c r="A10909" i="19" s="1"/>
  <c r="A10910" i="19" s="1"/>
  <c r="A10911" i="19" s="1"/>
  <c r="A10912" i="19" s="1"/>
  <c r="A10913" i="19" s="1"/>
  <c r="A10914" i="19" s="1"/>
  <c r="A10915" i="19" s="1"/>
  <c r="A10916" i="19" s="1"/>
  <c r="A10917" i="19" s="1"/>
  <c r="A10918" i="19" s="1"/>
  <c r="A10919" i="19" s="1"/>
  <c r="A10920" i="19" s="1"/>
  <c r="A10921" i="19" s="1"/>
  <c r="A10922" i="19" s="1"/>
  <c r="A10923" i="19" s="1"/>
  <c r="A10924" i="19" s="1"/>
  <c r="A10925" i="19" s="1"/>
  <c r="A10926" i="19" s="1"/>
  <c r="A10927" i="19" s="1"/>
  <c r="A10928" i="19" s="1"/>
  <c r="A10929" i="19" s="1"/>
  <c r="A10930" i="19" s="1"/>
  <c r="A10931" i="19" s="1"/>
  <c r="A10932" i="19" s="1"/>
  <c r="A10933" i="19" s="1"/>
  <c r="A10934" i="19" s="1"/>
  <c r="A10935" i="19" s="1"/>
  <c r="A10936" i="19" s="1"/>
  <c r="A10937" i="19" s="1"/>
  <c r="A10938" i="19" s="1"/>
  <c r="A10939" i="19" s="1"/>
  <c r="A10940" i="19" s="1"/>
  <c r="A10941" i="19" s="1"/>
  <c r="A10942" i="19" s="1"/>
  <c r="A10943" i="19" s="1"/>
  <c r="A10944" i="19" s="1"/>
  <c r="A10945" i="19" s="1"/>
  <c r="A10946" i="19" s="1"/>
  <c r="A10947" i="19" s="1"/>
  <c r="A10948" i="19" s="1"/>
  <c r="A10949" i="19" s="1"/>
  <c r="A10950" i="19" s="1"/>
  <c r="A10951" i="19" s="1"/>
  <c r="A10952" i="19" s="1"/>
  <c r="A10953" i="19" s="1"/>
  <c r="A10954" i="19" s="1"/>
  <c r="A10955" i="19" s="1"/>
  <c r="A10956" i="19" s="1"/>
  <c r="A10957" i="19" s="1"/>
  <c r="A10958" i="19" s="1"/>
  <c r="A10959" i="19" s="1"/>
  <c r="A10960" i="19" s="1"/>
  <c r="A10961" i="19" s="1"/>
  <c r="A10962" i="19" s="1"/>
  <c r="A10963" i="19" s="1"/>
  <c r="A10964" i="19" s="1"/>
  <c r="A10965" i="19" s="1"/>
  <c r="A10966" i="19" s="1"/>
  <c r="A10967" i="19" s="1"/>
  <c r="A10968" i="19" s="1"/>
  <c r="A10969" i="19" s="1"/>
  <c r="A10970" i="19" s="1"/>
  <c r="A10971" i="19" s="1"/>
  <c r="A10972" i="19" s="1"/>
  <c r="A10973" i="19" s="1"/>
  <c r="A10974" i="19" s="1"/>
  <c r="A10975" i="19" s="1"/>
  <c r="A10976" i="19" s="1"/>
  <c r="A10977" i="19" s="1"/>
  <c r="A10978" i="19" s="1"/>
  <c r="A10979" i="19" s="1"/>
  <c r="A10980" i="19" s="1"/>
  <c r="A10981" i="19" s="1"/>
  <c r="A10982" i="19" s="1"/>
  <c r="A10983" i="19" s="1"/>
  <c r="A10984" i="19" s="1"/>
  <c r="A10985" i="19" s="1"/>
  <c r="A10986" i="19" s="1"/>
  <c r="A10987" i="19" s="1"/>
  <c r="A10988" i="19" s="1"/>
  <c r="A10989" i="19" s="1"/>
  <c r="A10990" i="19" s="1"/>
  <c r="A10991" i="19" s="1"/>
  <c r="A10992" i="19" s="1"/>
  <c r="A10993" i="19" s="1"/>
  <c r="A10994" i="19" s="1"/>
  <c r="A10995" i="19" s="1"/>
  <c r="A10996" i="19" s="1"/>
  <c r="A10997" i="19" s="1"/>
  <c r="A10998" i="19" s="1"/>
  <c r="A10999" i="19" s="1"/>
  <c r="A11000" i="19" s="1"/>
  <c r="A11001" i="19" s="1"/>
  <c r="A11002" i="19" s="1"/>
  <c r="A11003" i="19" s="1"/>
  <c r="A11004" i="19" s="1"/>
  <c r="A11005" i="19" s="1"/>
  <c r="A11006" i="19" s="1"/>
  <c r="A11007" i="19" s="1"/>
  <c r="A11008" i="19" s="1"/>
  <c r="A11009" i="19" s="1"/>
  <c r="A11010" i="19" s="1"/>
  <c r="A11011" i="19" s="1"/>
  <c r="A11012" i="19" s="1"/>
  <c r="A11013" i="19" s="1"/>
  <c r="A11014" i="19" s="1"/>
  <c r="A11015" i="19" s="1"/>
  <c r="A11016" i="19" s="1"/>
  <c r="A11017" i="19" s="1"/>
  <c r="A11018" i="19" s="1"/>
  <c r="A11019" i="19" s="1"/>
  <c r="A11020" i="19" s="1"/>
  <c r="A11021" i="19" s="1"/>
  <c r="A11022" i="19" s="1"/>
  <c r="A11023" i="19" s="1"/>
  <c r="A11024" i="19" s="1"/>
  <c r="A11025" i="19" s="1"/>
  <c r="A11026" i="19" s="1"/>
  <c r="A11027" i="19" s="1"/>
  <c r="A11028" i="19" s="1"/>
  <c r="A11029" i="19" s="1"/>
  <c r="A11030" i="19" s="1"/>
  <c r="A11031" i="19" s="1"/>
  <c r="A11032" i="19" s="1"/>
  <c r="A11033" i="19" s="1"/>
  <c r="A11034" i="19" s="1"/>
  <c r="A11035" i="19" s="1"/>
  <c r="A11036" i="19" s="1"/>
  <c r="A11037" i="19" s="1"/>
  <c r="A11038" i="19" s="1"/>
  <c r="A11039" i="19" s="1"/>
  <c r="A11040" i="19" s="1"/>
  <c r="A11041" i="19" s="1"/>
  <c r="A11042" i="19" s="1"/>
  <c r="A11043" i="19" s="1"/>
  <c r="A11044" i="19" s="1"/>
  <c r="A11045" i="19" s="1"/>
  <c r="A11046" i="19" s="1"/>
  <c r="A11047" i="19" s="1"/>
  <c r="A11048" i="19" s="1"/>
  <c r="A11049" i="19" s="1"/>
  <c r="A11050" i="19" s="1"/>
  <c r="A11051" i="19" s="1"/>
  <c r="A11052" i="19" s="1"/>
  <c r="A11053" i="19" s="1"/>
  <c r="A11054" i="19" s="1"/>
  <c r="A11055" i="19" s="1"/>
  <c r="A11056" i="19" s="1"/>
  <c r="A11057" i="19" s="1"/>
  <c r="A11058" i="19" s="1"/>
  <c r="A11059" i="19" s="1"/>
  <c r="A11060" i="19" s="1"/>
  <c r="A11061" i="19" s="1"/>
  <c r="A11062" i="19" s="1"/>
  <c r="A11063" i="19" s="1"/>
  <c r="A11064" i="19" s="1"/>
  <c r="A11065" i="19" s="1"/>
  <c r="A11066" i="19" s="1"/>
  <c r="A11067" i="19" s="1"/>
  <c r="A11068" i="19" s="1"/>
  <c r="A11069" i="19" s="1"/>
  <c r="A11070" i="19" s="1"/>
  <c r="A11071" i="19" s="1"/>
  <c r="A11072" i="19" s="1"/>
  <c r="A11073" i="19" s="1"/>
  <c r="A11074" i="19" s="1"/>
  <c r="A11075" i="19" s="1"/>
  <c r="A11076" i="19" s="1"/>
  <c r="A11077" i="19" s="1"/>
  <c r="A11078" i="19" s="1"/>
  <c r="A11079" i="19" s="1"/>
  <c r="A11080" i="19" s="1"/>
  <c r="A11081" i="19" s="1"/>
  <c r="A11082" i="19" s="1"/>
  <c r="A11083" i="19" s="1"/>
  <c r="A11084" i="19" s="1"/>
  <c r="A11085" i="19" s="1"/>
  <c r="A11086" i="19" s="1"/>
  <c r="A11087" i="19" s="1"/>
  <c r="A11088" i="19" s="1"/>
  <c r="A11089" i="19" s="1"/>
  <c r="A11090" i="19" s="1"/>
  <c r="A11091" i="19" s="1"/>
  <c r="A11092" i="19" s="1"/>
  <c r="A11093" i="19" s="1"/>
  <c r="A11094" i="19" s="1"/>
  <c r="A11095" i="19" s="1"/>
  <c r="A11096" i="19" s="1"/>
  <c r="A11097" i="19" s="1"/>
  <c r="A11098" i="19" s="1"/>
  <c r="A11099" i="19" s="1"/>
  <c r="A11100" i="19" s="1"/>
  <c r="A11101" i="19" s="1"/>
  <c r="A11102" i="19" s="1"/>
  <c r="A11103" i="19" s="1"/>
  <c r="A11104" i="19" s="1"/>
  <c r="A11105" i="19" s="1"/>
  <c r="A11106" i="19" s="1"/>
  <c r="A11107" i="19" s="1"/>
  <c r="A11108" i="19" s="1"/>
  <c r="A11109" i="19" s="1"/>
  <c r="A11110" i="19" s="1"/>
  <c r="A11111" i="19" s="1"/>
  <c r="A11112" i="19" s="1"/>
  <c r="A11113" i="19" s="1"/>
  <c r="A11114" i="19" s="1"/>
  <c r="A11115" i="19" s="1"/>
  <c r="A11116" i="19" s="1"/>
  <c r="A11117" i="19" s="1"/>
  <c r="A11118" i="19" s="1"/>
  <c r="A11119" i="19" s="1"/>
  <c r="A11120" i="19" s="1"/>
  <c r="A11121" i="19" s="1"/>
  <c r="A11122" i="19" s="1"/>
  <c r="A11123" i="19" s="1"/>
  <c r="A11124" i="19" s="1"/>
  <c r="A11125" i="19" s="1"/>
  <c r="A11126" i="19" s="1"/>
  <c r="A11127" i="19" s="1"/>
  <c r="A11128" i="19" s="1"/>
  <c r="A11129" i="19" s="1"/>
  <c r="A11130" i="19" s="1"/>
  <c r="A11131" i="19" s="1"/>
  <c r="A11132" i="19" s="1"/>
  <c r="A11133" i="19" s="1"/>
  <c r="A11134" i="19" s="1"/>
  <c r="A11135" i="19" s="1"/>
  <c r="A11136" i="19" s="1"/>
  <c r="A11137" i="19" s="1"/>
  <c r="A11138" i="19" s="1"/>
  <c r="A11139" i="19" s="1"/>
  <c r="A11140" i="19" s="1"/>
  <c r="A11141" i="19" s="1"/>
  <c r="A11142" i="19" s="1"/>
  <c r="A11143" i="19" s="1"/>
  <c r="A11144" i="19" s="1"/>
  <c r="A11145" i="19" s="1"/>
  <c r="A11146" i="19" s="1"/>
  <c r="A11147" i="19" s="1"/>
  <c r="A11148" i="19" s="1"/>
  <c r="A11149" i="19" s="1"/>
  <c r="A11150" i="19" s="1"/>
  <c r="A11151" i="19" s="1"/>
  <c r="A11152" i="19" s="1"/>
  <c r="A11153" i="19" s="1"/>
  <c r="A11154" i="19" s="1"/>
  <c r="A11155" i="19" s="1"/>
  <c r="A11156" i="19" s="1"/>
  <c r="A11157" i="19" s="1"/>
  <c r="A11158" i="19" s="1"/>
  <c r="A11159" i="19" s="1"/>
  <c r="A11160" i="19" s="1"/>
  <c r="A11161" i="19" s="1"/>
  <c r="A11162" i="19" s="1"/>
  <c r="A11163" i="19" s="1"/>
  <c r="A11164" i="19" s="1"/>
  <c r="A11165" i="19" s="1"/>
  <c r="A11166" i="19" s="1"/>
  <c r="A11167" i="19" s="1"/>
  <c r="A11168" i="19" s="1"/>
  <c r="A11169" i="19" s="1"/>
  <c r="A11170" i="19" s="1"/>
  <c r="A11171" i="19" s="1"/>
  <c r="A11172" i="19" s="1"/>
  <c r="A11173" i="19" s="1"/>
  <c r="A11174" i="19" s="1"/>
  <c r="A11175" i="19" s="1"/>
  <c r="A11176" i="19" s="1"/>
  <c r="A11177" i="19" s="1"/>
  <c r="A11178" i="19" s="1"/>
  <c r="A11179" i="19" s="1"/>
  <c r="A11180" i="19" s="1"/>
  <c r="A11181" i="19" s="1"/>
  <c r="A11182" i="19" s="1"/>
  <c r="A11183" i="19" s="1"/>
  <c r="A11184" i="19" s="1"/>
  <c r="A11185" i="19" s="1"/>
  <c r="A11186" i="19" s="1"/>
  <c r="A11187" i="19" s="1"/>
  <c r="A11188" i="19" s="1"/>
  <c r="A11189" i="19" s="1"/>
  <c r="A11190" i="19" s="1"/>
  <c r="A11191" i="19" s="1"/>
  <c r="A11192" i="19" s="1"/>
  <c r="A11193" i="19" s="1"/>
  <c r="A11194" i="19" s="1"/>
  <c r="A11195" i="19" s="1"/>
  <c r="A11196" i="19" s="1"/>
  <c r="A11197" i="19" s="1"/>
  <c r="A11198" i="19" s="1"/>
  <c r="A11199" i="19" s="1"/>
  <c r="A11200" i="19" s="1"/>
  <c r="A11201" i="19" s="1"/>
  <c r="A11202" i="19" s="1"/>
  <c r="A11203" i="19" s="1"/>
  <c r="A11204" i="19" s="1"/>
  <c r="A11205" i="19" s="1"/>
  <c r="A11206" i="19" s="1"/>
  <c r="A11207" i="19" s="1"/>
  <c r="A11208" i="19" s="1"/>
  <c r="A11209" i="19" s="1"/>
  <c r="A11210" i="19" s="1"/>
  <c r="A11211" i="19" s="1"/>
  <c r="A11212" i="19" s="1"/>
  <c r="A11213" i="19" s="1"/>
  <c r="A11214" i="19" s="1"/>
  <c r="A11215" i="19" s="1"/>
  <c r="A11216" i="19" s="1"/>
  <c r="A11217" i="19" s="1"/>
  <c r="A11218" i="19" s="1"/>
  <c r="A11219" i="19" s="1"/>
  <c r="A11220" i="19" s="1"/>
  <c r="A11221" i="19" s="1"/>
  <c r="A11222" i="19" s="1"/>
  <c r="A11223" i="19" s="1"/>
  <c r="A11224" i="19" s="1"/>
  <c r="A11225" i="19" s="1"/>
  <c r="A11226" i="19" s="1"/>
  <c r="A11227" i="19" s="1"/>
  <c r="A11228" i="19" s="1"/>
  <c r="A11229" i="19" s="1"/>
  <c r="A11230" i="19" s="1"/>
  <c r="A11231" i="19" s="1"/>
  <c r="A11232" i="19" s="1"/>
  <c r="A11233" i="19" s="1"/>
  <c r="A11234" i="19" s="1"/>
  <c r="A11235" i="19" s="1"/>
  <c r="A11236" i="19" s="1"/>
  <c r="A11237" i="19" s="1"/>
  <c r="A11238" i="19" s="1"/>
  <c r="A11239" i="19" s="1"/>
  <c r="A11240" i="19" s="1"/>
  <c r="A11241" i="19" s="1"/>
  <c r="A11242" i="19" s="1"/>
  <c r="A11243" i="19" s="1"/>
  <c r="A11244" i="19" s="1"/>
  <c r="A11245" i="19" s="1"/>
  <c r="A11246" i="19" s="1"/>
  <c r="A11247" i="19" s="1"/>
  <c r="A11248" i="19" s="1"/>
  <c r="A11249" i="19" s="1"/>
  <c r="A11250" i="19" s="1"/>
  <c r="A11251" i="19" s="1"/>
  <c r="A11252" i="19" s="1"/>
  <c r="A11253" i="19" s="1"/>
  <c r="A11254" i="19" s="1"/>
  <c r="A11255" i="19" s="1"/>
  <c r="A11256" i="19" s="1"/>
  <c r="A11257" i="19" s="1"/>
  <c r="A11258" i="19" s="1"/>
  <c r="A11259" i="19" s="1"/>
  <c r="A11260" i="19" s="1"/>
  <c r="A11261" i="19" s="1"/>
  <c r="A11262" i="19" s="1"/>
  <c r="A11263" i="19" s="1"/>
  <c r="A11264" i="19" s="1"/>
  <c r="A11265" i="19" s="1"/>
  <c r="A11266" i="19" s="1"/>
  <c r="A11267" i="19" s="1"/>
  <c r="A11268" i="19" s="1"/>
  <c r="A11269" i="19" s="1"/>
  <c r="A11270" i="19" s="1"/>
  <c r="A11271" i="19" s="1"/>
  <c r="A11272" i="19" s="1"/>
  <c r="A11273" i="19" s="1"/>
  <c r="A11274" i="19" s="1"/>
  <c r="A11275" i="19" s="1"/>
  <c r="A11276" i="19" s="1"/>
  <c r="A11277" i="19" s="1"/>
  <c r="A11278" i="19" s="1"/>
  <c r="A11279" i="19" s="1"/>
  <c r="A11280" i="19" s="1"/>
  <c r="A11281" i="19" s="1"/>
  <c r="A11282" i="19" s="1"/>
  <c r="A11283" i="19" s="1"/>
  <c r="A11284" i="19" s="1"/>
  <c r="A11285" i="19" s="1"/>
  <c r="A11286" i="19" s="1"/>
  <c r="A11287" i="19" s="1"/>
  <c r="A11288" i="19" s="1"/>
  <c r="A11289" i="19" s="1"/>
  <c r="A11290" i="19" s="1"/>
  <c r="A11291" i="19" s="1"/>
  <c r="A11292" i="19" s="1"/>
  <c r="A11293" i="19" s="1"/>
  <c r="A11294" i="19" s="1"/>
  <c r="A11295" i="19" s="1"/>
  <c r="A11296" i="19" s="1"/>
  <c r="A11297" i="19" s="1"/>
  <c r="A11298" i="19" s="1"/>
  <c r="A11299" i="19" s="1"/>
  <c r="A11300" i="19" s="1"/>
  <c r="A11301" i="19" s="1"/>
  <c r="A11302" i="19" s="1"/>
  <c r="A11303" i="19" s="1"/>
  <c r="A11304" i="19" s="1"/>
  <c r="A11305" i="19" s="1"/>
  <c r="A11306" i="19" s="1"/>
  <c r="A11307" i="19" s="1"/>
  <c r="A11308" i="19" s="1"/>
  <c r="A11309" i="19" s="1"/>
  <c r="A11310" i="19" s="1"/>
  <c r="A11311" i="19" s="1"/>
  <c r="A11312" i="19" s="1"/>
  <c r="A11313" i="19" s="1"/>
  <c r="A11314" i="19" s="1"/>
  <c r="A11315" i="19" s="1"/>
  <c r="A11316" i="19" s="1"/>
  <c r="A11317" i="19" s="1"/>
  <c r="A11318" i="19" s="1"/>
  <c r="A11319" i="19" s="1"/>
  <c r="A11320" i="19" s="1"/>
  <c r="A11321" i="19" s="1"/>
  <c r="A11322" i="19" s="1"/>
  <c r="A11323" i="19" s="1"/>
  <c r="A11324" i="19" s="1"/>
  <c r="A11325" i="19" s="1"/>
  <c r="A11326" i="19" s="1"/>
  <c r="A11327" i="19" s="1"/>
  <c r="A11328" i="19" s="1"/>
  <c r="A11329" i="19" s="1"/>
  <c r="A11330" i="19" s="1"/>
  <c r="A11331" i="19" s="1"/>
  <c r="A11332" i="19" s="1"/>
  <c r="A11333" i="19" s="1"/>
  <c r="A11334" i="19" s="1"/>
  <c r="A11335" i="19" s="1"/>
  <c r="A11336" i="19" s="1"/>
  <c r="A11337" i="19" s="1"/>
  <c r="A11338" i="19" s="1"/>
  <c r="A11339" i="19" s="1"/>
  <c r="A11340" i="19" s="1"/>
  <c r="A11341" i="19" s="1"/>
  <c r="A11342" i="19" s="1"/>
  <c r="A11343" i="19" s="1"/>
  <c r="A11344" i="19" s="1"/>
  <c r="A11345" i="19" s="1"/>
  <c r="A11346" i="19" s="1"/>
  <c r="A11347" i="19" s="1"/>
  <c r="A11348" i="19" s="1"/>
  <c r="A11349" i="19" s="1"/>
  <c r="A11350" i="19" s="1"/>
  <c r="A11351" i="19" s="1"/>
  <c r="A11352" i="19" s="1"/>
  <c r="A11353" i="19" s="1"/>
  <c r="A11354" i="19" s="1"/>
  <c r="A11355" i="19" s="1"/>
  <c r="A11356" i="19" s="1"/>
  <c r="A11357" i="19" s="1"/>
  <c r="A11358" i="19" s="1"/>
  <c r="A11359" i="19" s="1"/>
  <c r="A11360" i="19" s="1"/>
  <c r="A11361" i="19" s="1"/>
  <c r="A11362" i="19" s="1"/>
  <c r="A11363" i="19" s="1"/>
  <c r="A11364" i="19" s="1"/>
  <c r="A11365" i="19" s="1"/>
  <c r="A11366" i="19" s="1"/>
  <c r="A11367" i="19" s="1"/>
  <c r="A11368" i="19" s="1"/>
  <c r="A11369" i="19" s="1"/>
  <c r="A11370" i="19" s="1"/>
  <c r="A11371" i="19" s="1"/>
  <c r="A11372" i="19" s="1"/>
  <c r="A11373" i="19" s="1"/>
  <c r="A11374" i="19" s="1"/>
  <c r="A11375" i="19" s="1"/>
  <c r="A11376" i="19" s="1"/>
  <c r="A11377" i="19" s="1"/>
  <c r="A11378" i="19" s="1"/>
  <c r="A11379" i="19" s="1"/>
  <c r="A11380" i="19" s="1"/>
  <c r="A11381" i="19" s="1"/>
  <c r="A11382" i="19" s="1"/>
  <c r="A11383" i="19" s="1"/>
  <c r="A11384" i="19" s="1"/>
  <c r="A11385" i="19" s="1"/>
  <c r="A11386" i="19" s="1"/>
  <c r="A11387" i="19" s="1"/>
  <c r="A11388" i="19" s="1"/>
  <c r="A11389" i="19" s="1"/>
  <c r="A11390" i="19" s="1"/>
  <c r="A11391" i="19" s="1"/>
  <c r="A11392" i="19" s="1"/>
  <c r="A11393" i="19" s="1"/>
  <c r="A11394" i="19" s="1"/>
  <c r="A11395" i="19" s="1"/>
  <c r="A11396" i="19" s="1"/>
  <c r="A11397" i="19" s="1"/>
  <c r="A11398" i="19" s="1"/>
  <c r="A11399" i="19" s="1"/>
  <c r="A11400" i="19" s="1"/>
  <c r="A11401" i="19" s="1"/>
  <c r="A11402" i="19" s="1"/>
  <c r="A11403" i="19" s="1"/>
  <c r="A11404" i="19" s="1"/>
  <c r="A11405" i="19" s="1"/>
  <c r="A11406" i="19" s="1"/>
  <c r="A11407" i="19" s="1"/>
  <c r="A11408" i="19" s="1"/>
  <c r="A11409" i="19" s="1"/>
  <c r="A11410" i="19" s="1"/>
  <c r="A11411" i="19" s="1"/>
  <c r="A11412" i="19" s="1"/>
  <c r="A11413" i="19" s="1"/>
  <c r="A11414" i="19" s="1"/>
  <c r="A11415" i="19" s="1"/>
  <c r="A11416" i="19" s="1"/>
  <c r="A11417" i="19" s="1"/>
  <c r="A11418" i="19" s="1"/>
  <c r="A11419" i="19" s="1"/>
  <c r="A11420" i="19" s="1"/>
  <c r="A11421" i="19" s="1"/>
  <c r="A11422" i="19" s="1"/>
  <c r="A11423" i="19" s="1"/>
  <c r="A11424" i="19" s="1"/>
  <c r="A11425" i="19" s="1"/>
  <c r="A11426" i="19" s="1"/>
  <c r="A11427" i="19" s="1"/>
  <c r="A11428" i="19" s="1"/>
  <c r="A11429" i="19" s="1"/>
  <c r="A11430" i="19" s="1"/>
  <c r="A11431" i="19" s="1"/>
  <c r="A11432" i="19" s="1"/>
  <c r="A11433" i="19" s="1"/>
  <c r="A11434" i="19" s="1"/>
  <c r="A11435" i="19" s="1"/>
  <c r="A11436" i="19" s="1"/>
  <c r="A11437" i="19" s="1"/>
  <c r="A11438" i="19" s="1"/>
  <c r="A11439" i="19" s="1"/>
  <c r="A11440" i="19" s="1"/>
  <c r="A11441" i="19" s="1"/>
  <c r="A11442" i="19" s="1"/>
  <c r="A11443" i="19" s="1"/>
  <c r="A11444" i="19" s="1"/>
  <c r="A11445" i="19" s="1"/>
  <c r="A11446" i="19" s="1"/>
  <c r="A11447" i="19" s="1"/>
  <c r="A11448" i="19" s="1"/>
  <c r="A11449" i="19" s="1"/>
  <c r="A11450" i="19" s="1"/>
  <c r="A11451" i="19" s="1"/>
  <c r="A11452" i="19" s="1"/>
  <c r="A11453" i="19" s="1"/>
  <c r="A11454" i="19" s="1"/>
  <c r="A11455" i="19" s="1"/>
  <c r="A11456" i="19" s="1"/>
  <c r="A11457" i="19" s="1"/>
  <c r="A11458" i="19" s="1"/>
  <c r="A11459" i="19" s="1"/>
  <c r="A11460" i="19" s="1"/>
  <c r="A11461" i="19" s="1"/>
  <c r="A11462" i="19" s="1"/>
  <c r="A11463" i="19" s="1"/>
  <c r="A11464" i="19" s="1"/>
  <c r="A11465" i="19" s="1"/>
  <c r="A11466" i="19" s="1"/>
  <c r="A11467" i="19" s="1"/>
  <c r="A11468" i="19" s="1"/>
  <c r="A11469" i="19" s="1"/>
  <c r="A11470" i="19" s="1"/>
  <c r="A11471" i="19" s="1"/>
  <c r="A11472" i="19" s="1"/>
  <c r="A11473" i="19" s="1"/>
  <c r="A11474" i="19" s="1"/>
  <c r="A11475" i="19" s="1"/>
  <c r="A11476" i="19" s="1"/>
  <c r="A11477" i="19" s="1"/>
  <c r="A11478" i="19" s="1"/>
  <c r="A11479" i="19" s="1"/>
  <c r="A11480" i="19" s="1"/>
  <c r="A11481" i="19" s="1"/>
  <c r="A11482" i="19" s="1"/>
  <c r="A11483" i="19" s="1"/>
  <c r="A11484" i="19" s="1"/>
  <c r="A11485" i="19" s="1"/>
  <c r="A11486" i="19" s="1"/>
  <c r="A11487" i="19" s="1"/>
  <c r="A11488" i="19" s="1"/>
  <c r="A11489" i="19" s="1"/>
  <c r="A11490" i="19" s="1"/>
  <c r="A11491" i="19" s="1"/>
  <c r="A11492" i="19" s="1"/>
  <c r="A11493" i="19" s="1"/>
  <c r="A11494" i="19" s="1"/>
  <c r="A11495" i="19" s="1"/>
  <c r="A11496" i="19" s="1"/>
  <c r="A11497" i="19" s="1"/>
  <c r="A11498" i="19" s="1"/>
  <c r="A11499" i="19" s="1"/>
  <c r="A11500" i="19" s="1"/>
  <c r="A11501" i="19" s="1"/>
  <c r="A11502" i="19" s="1"/>
  <c r="A11503" i="19" s="1"/>
  <c r="A11504" i="19" s="1"/>
  <c r="A11505" i="19" s="1"/>
  <c r="A11506" i="19" s="1"/>
  <c r="A11507" i="19" s="1"/>
  <c r="A11508" i="19" s="1"/>
  <c r="A11509" i="19" s="1"/>
  <c r="A11510" i="19" s="1"/>
  <c r="A11511" i="19" s="1"/>
  <c r="A11512" i="19" s="1"/>
  <c r="A11513" i="19" s="1"/>
  <c r="A11514" i="19" s="1"/>
  <c r="A11515" i="19" s="1"/>
  <c r="A11516" i="19" s="1"/>
  <c r="A11517" i="19" s="1"/>
  <c r="A11518" i="19" s="1"/>
  <c r="A11519" i="19" s="1"/>
  <c r="A11520" i="19" s="1"/>
  <c r="A11521" i="19" s="1"/>
  <c r="A11522" i="19" s="1"/>
  <c r="A11523" i="19" s="1"/>
  <c r="A11524" i="19" s="1"/>
  <c r="A11525" i="19" s="1"/>
  <c r="A11526" i="19" s="1"/>
  <c r="A11527" i="19" s="1"/>
  <c r="A11528" i="19" s="1"/>
  <c r="A11529" i="19" s="1"/>
  <c r="A11530" i="19" s="1"/>
  <c r="A11531" i="19" s="1"/>
  <c r="A11532" i="19" s="1"/>
  <c r="A11533" i="19" s="1"/>
  <c r="A11534" i="19" s="1"/>
  <c r="A11535" i="19" s="1"/>
  <c r="A11536" i="19" s="1"/>
  <c r="A11537" i="19" s="1"/>
  <c r="A11538" i="19" s="1"/>
  <c r="A11539" i="19" s="1"/>
  <c r="A11540" i="19" s="1"/>
  <c r="A11541" i="19" s="1"/>
  <c r="A11542" i="19" s="1"/>
  <c r="A11543" i="19" s="1"/>
  <c r="A11544" i="19" s="1"/>
  <c r="A11545" i="19" s="1"/>
  <c r="A11546" i="19" s="1"/>
  <c r="A11547" i="19" s="1"/>
  <c r="A11548" i="19" s="1"/>
  <c r="A11549" i="19" s="1"/>
  <c r="A11550" i="19" s="1"/>
  <c r="A11551" i="19" s="1"/>
  <c r="A11552" i="19" s="1"/>
  <c r="A11553" i="19" s="1"/>
  <c r="A11554" i="19" s="1"/>
  <c r="A11555" i="19" s="1"/>
  <c r="A11556" i="19" s="1"/>
  <c r="A11557" i="19" s="1"/>
  <c r="A11558" i="19" s="1"/>
  <c r="A11559" i="19" s="1"/>
  <c r="A11560" i="19" s="1"/>
  <c r="A11561" i="19" s="1"/>
  <c r="A11562" i="19" s="1"/>
  <c r="A11563" i="19" s="1"/>
  <c r="A11564" i="19" s="1"/>
  <c r="A11565" i="19" s="1"/>
  <c r="A11566" i="19" s="1"/>
  <c r="A11567" i="19" s="1"/>
  <c r="A11568" i="19" s="1"/>
  <c r="A11569" i="19" s="1"/>
  <c r="A11570" i="19" s="1"/>
  <c r="A11571" i="19" s="1"/>
  <c r="A11572" i="19" s="1"/>
  <c r="A11573" i="19" s="1"/>
  <c r="A11574" i="19" s="1"/>
  <c r="A11575" i="19" s="1"/>
  <c r="A11576" i="19" s="1"/>
  <c r="A11577" i="19" s="1"/>
  <c r="A11578" i="19" s="1"/>
  <c r="A11579" i="19" s="1"/>
  <c r="A11580" i="19" s="1"/>
  <c r="A11581" i="19" s="1"/>
  <c r="A11582" i="19" s="1"/>
  <c r="A11583" i="19" s="1"/>
  <c r="A11584" i="19" s="1"/>
  <c r="A11585" i="19" s="1"/>
  <c r="A11586" i="19" s="1"/>
  <c r="A11587" i="19" s="1"/>
  <c r="A11588" i="19" s="1"/>
  <c r="A11589" i="19" s="1"/>
  <c r="A11590" i="19" s="1"/>
  <c r="A11591" i="19" s="1"/>
  <c r="A11592" i="19" s="1"/>
  <c r="A11593" i="19" s="1"/>
  <c r="A11594" i="19" s="1"/>
  <c r="A11595" i="19" s="1"/>
  <c r="A11596" i="19" s="1"/>
  <c r="A11597" i="19" s="1"/>
  <c r="A11598" i="19" s="1"/>
  <c r="A11599" i="19" s="1"/>
  <c r="A11600" i="19" s="1"/>
  <c r="A11601" i="19" s="1"/>
  <c r="A11602" i="19" s="1"/>
  <c r="A11603" i="19" s="1"/>
  <c r="A11604" i="19" s="1"/>
  <c r="A11605" i="19" s="1"/>
  <c r="A11606" i="19" s="1"/>
  <c r="A11607" i="19" s="1"/>
  <c r="A11608" i="19" s="1"/>
  <c r="A11609" i="19" s="1"/>
  <c r="A11610" i="19" s="1"/>
  <c r="A11611" i="19" s="1"/>
  <c r="A11612" i="19" s="1"/>
  <c r="A11613" i="19" s="1"/>
  <c r="A11614" i="19" s="1"/>
  <c r="A11615" i="19" s="1"/>
  <c r="A11616" i="19" s="1"/>
  <c r="A11617" i="19" s="1"/>
  <c r="A11618" i="19" s="1"/>
  <c r="A11619" i="19" s="1"/>
  <c r="A11620" i="19" s="1"/>
  <c r="A11621" i="19" s="1"/>
  <c r="A11622" i="19" s="1"/>
  <c r="A11623" i="19" s="1"/>
  <c r="A11624" i="19" s="1"/>
  <c r="A11625" i="19" s="1"/>
  <c r="A11626" i="19" s="1"/>
  <c r="A11627" i="19" s="1"/>
  <c r="A11628" i="19" s="1"/>
  <c r="A11629" i="19" s="1"/>
  <c r="A11630" i="19" s="1"/>
  <c r="A11631" i="19" s="1"/>
  <c r="A11632" i="19" s="1"/>
  <c r="A11633" i="19" s="1"/>
  <c r="A11634" i="19" s="1"/>
  <c r="A11635" i="19" s="1"/>
  <c r="A11636" i="19" s="1"/>
  <c r="A11637" i="19" s="1"/>
  <c r="A11638" i="19" s="1"/>
  <c r="A11639" i="19" s="1"/>
  <c r="A11640" i="19" s="1"/>
  <c r="A11641" i="19" s="1"/>
  <c r="A11642" i="19" s="1"/>
  <c r="A11643" i="19" s="1"/>
  <c r="A11644" i="19" s="1"/>
  <c r="A11645" i="19" s="1"/>
  <c r="A11646" i="19" s="1"/>
  <c r="A11647" i="19" s="1"/>
  <c r="A11648" i="19" s="1"/>
  <c r="A11649" i="19" s="1"/>
  <c r="A11650" i="19" s="1"/>
  <c r="A11651" i="19" s="1"/>
  <c r="A11652" i="19" s="1"/>
  <c r="A11653" i="19" s="1"/>
  <c r="A11654" i="19" s="1"/>
  <c r="A11655" i="19" s="1"/>
  <c r="A11656" i="19" s="1"/>
  <c r="A11657" i="19" s="1"/>
  <c r="A11658" i="19" s="1"/>
  <c r="A11659" i="19" s="1"/>
  <c r="A11660" i="19" s="1"/>
  <c r="A11661" i="19" s="1"/>
  <c r="A11662" i="19" s="1"/>
  <c r="A11663" i="19" s="1"/>
  <c r="A11664" i="19" s="1"/>
  <c r="A11665" i="19" s="1"/>
  <c r="A11666" i="19" s="1"/>
  <c r="A11667" i="19" s="1"/>
  <c r="A11668" i="19" s="1"/>
  <c r="A11669" i="19" s="1"/>
  <c r="A11670" i="19" s="1"/>
  <c r="A11671" i="19" s="1"/>
  <c r="A11672" i="19" s="1"/>
  <c r="A11673" i="19" s="1"/>
  <c r="A11674" i="19" s="1"/>
  <c r="A11675" i="19" s="1"/>
  <c r="A11676" i="19" s="1"/>
  <c r="A11677" i="19" s="1"/>
  <c r="A11678" i="19" s="1"/>
  <c r="A11679" i="19" s="1"/>
  <c r="A11680" i="19" s="1"/>
  <c r="A11681" i="19" s="1"/>
  <c r="A11682" i="19" s="1"/>
  <c r="A11683" i="19" s="1"/>
  <c r="A11684" i="19" s="1"/>
  <c r="A11685" i="19" s="1"/>
  <c r="A11686" i="19" s="1"/>
  <c r="A11687" i="19" s="1"/>
  <c r="A11688" i="19" s="1"/>
  <c r="A11689" i="19" s="1"/>
  <c r="A11690" i="19" s="1"/>
  <c r="A11691" i="19" s="1"/>
  <c r="A11692" i="19" s="1"/>
  <c r="A11693" i="19" s="1"/>
  <c r="A11694" i="19" s="1"/>
  <c r="A11695" i="19" s="1"/>
  <c r="A11696" i="19" s="1"/>
  <c r="A11697" i="19" s="1"/>
  <c r="A11698" i="19" s="1"/>
  <c r="A11699" i="19" s="1"/>
  <c r="A11700" i="19" s="1"/>
  <c r="A11701" i="19" s="1"/>
  <c r="A11702" i="19" s="1"/>
  <c r="A11703" i="19" s="1"/>
  <c r="A11704" i="19" s="1"/>
  <c r="A11705" i="19" s="1"/>
  <c r="A11706" i="19" s="1"/>
  <c r="A11707" i="19" s="1"/>
  <c r="A11708" i="19" s="1"/>
  <c r="A11709" i="19" s="1"/>
  <c r="A11710" i="19" s="1"/>
  <c r="A11711" i="19" s="1"/>
  <c r="A11712" i="19" s="1"/>
  <c r="A11713" i="19" s="1"/>
  <c r="A11714" i="19" s="1"/>
  <c r="A11715" i="19" s="1"/>
  <c r="A11716" i="19" s="1"/>
  <c r="A11717" i="19" s="1"/>
  <c r="A11718" i="19" s="1"/>
  <c r="A11719" i="19" s="1"/>
  <c r="A11720" i="19" s="1"/>
  <c r="A11721" i="19" s="1"/>
  <c r="A11722" i="19" s="1"/>
  <c r="A11723" i="19" s="1"/>
  <c r="A11724" i="19" s="1"/>
  <c r="A11725" i="19" s="1"/>
  <c r="A11726" i="19" s="1"/>
  <c r="A11727" i="19" s="1"/>
  <c r="A11728" i="19" s="1"/>
  <c r="A11729" i="19" s="1"/>
  <c r="A11730" i="19" s="1"/>
  <c r="A11731" i="19" s="1"/>
  <c r="A11732" i="19" s="1"/>
  <c r="A11733" i="19" s="1"/>
  <c r="A11734" i="19" s="1"/>
  <c r="A11735" i="19" s="1"/>
  <c r="A11736" i="19" s="1"/>
  <c r="A11737" i="19" s="1"/>
  <c r="A11738" i="19" s="1"/>
  <c r="A11739" i="19" s="1"/>
  <c r="A11740" i="19" s="1"/>
  <c r="A11741" i="19" s="1"/>
  <c r="A11742" i="19" s="1"/>
  <c r="A11743" i="19" s="1"/>
  <c r="A11744" i="19" s="1"/>
  <c r="A11745" i="19" s="1"/>
  <c r="A11746" i="19" s="1"/>
  <c r="A11747" i="19" s="1"/>
  <c r="A11748" i="19" s="1"/>
  <c r="A11749" i="19" s="1"/>
  <c r="A11750" i="19" s="1"/>
  <c r="A11751" i="19" s="1"/>
  <c r="A11752" i="19" s="1"/>
  <c r="A11753" i="19" s="1"/>
  <c r="A11754" i="19" s="1"/>
  <c r="A11755" i="19" s="1"/>
  <c r="A11756" i="19" s="1"/>
  <c r="A11757" i="19" s="1"/>
  <c r="A11758" i="19" s="1"/>
  <c r="A11759" i="19" s="1"/>
  <c r="A11760" i="19" s="1"/>
  <c r="A11761" i="19" s="1"/>
  <c r="A11762" i="19" s="1"/>
  <c r="A11763" i="19" s="1"/>
  <c r="A11764" i="19" s="1"/>
  <c r="A11765" i="19" s="1"/>
  <c r="A11766" i="19" s="1"/>
  <c r="A11767" i="19" s="1"/>
  <c r="A11768" i="19" s="1"/>
  <c r="A11769" i="19" s="1"/>
  <c r="A11770" i="19" s="1"/>
  <c r="A11771" i="19" s="1"/>
  <c r="A11772" i="19" s="1"/>
  <c r="A11773" i="19" s="1"/>
  <c r="A11774" i="19" s="1"/>
  <c r="A11775" i="19" s="1"/>
  <c r="A11776" i="19" s="1"/>
  <c r="A11777" i="19" s="1"/>
  <c r="A11778" i="19" s="1"/>
  <c r="A11779" i="19" s="1"/>
  <c r="A11780" i="19" s="1"/>
  <c r="A11781" i="19" s="1"/>
  <c r="A11782" i="19" s="1"/>
  <c r="A11783" i="19" s="1"/>
  <c r="A11784" i="19" s="1"/>
  <c r="A11785" i="19" s="1"/>
  <c r="A11786" i="19" s="1"/>
  <c r="A11787" i="19" s="1"/>
  <c r="A11788" i="19" s="1"/>
  <c r="A11789" i="19" s="1"/>
  <c r="A11790" i="19" s="1"/>
  <c r="A11791" i="19" s="1"/>
  <c r="A11792" i="19" s="1"/>
  <c r="A11793" i="19" s="1"/>
  <c r="A11794" i="19" s="1"/>
  <c r="A11795" i="19" s="1"/>
  <c r="A11796" i="19" s="1"/>
  <c r="A11797" i="19" s="1"/>
  <c r="A11798" i="19" s="1"/>
  <c r="A11799" i="19" s="1"/>
  <c r="A11800" i="19" s="1"/>
  <c r="A11801" i="19" s="1"/>
  <c r="A11802" i="19" s="1"/>
  <c r="A11803" i="19" s="1"/>
  <c r="A11804" i="19" s="1"/>
  <c r="A11805" i="19" s="1"/>
  <c r="A11806" i="19" s="1"/>
  <c r="A11807" i="19" s="1"/>
  <c r="A11808" i="19" s="1"/>
  <c r="A11809" i="19" s="1"/>
  <c r="A11810" i="19" s="1"/>
  <c r="A11811" i="19" s="1"/>
  <c r="A11812" i="19" s="1"/>
  <c r="A11813" i="19" s="1"/>
  <c r="A11814" i="19" s="1"/>
  <c r="A11815" i="19" s="1"/>
  <c r="A11816" i="19" s="1"/>
  <c r="A11817" i="19" s="1"/>
  <c r="A11818" i="19" s="1"/>
  <c r="A11819" i="19" s="1"/>
  <c r="A11820" i="19" s="1"/>
  <c r="A11821" i="19" s="1"/>
  <c r="A11822" i="19" s="1"/>
  <c r="A11823" i="19" s="1"/>
  <c r="A11824" i="19" s="1"/>
  <c r="A11825" i="19" s="1"/>
  <c r="A11826" i="19" s="1"/>
  <c r="A11827" i="19" s="1"/>
  <c r="A11828" i="19" s="1"/>
  <c r="A11829" i="19" s="1"/>
  <c r="A11830" i="19" s="1"/>
  <c r="A11831" i="19" s="1"/>
  <c r="A11832" i="19" s="1"/>
  <c r="A11833" i="19" s="1"/>
  <c r="A11834" i="19" s="1"/>
  <c r="A11835" i="19" s="1"/>
  <c r="A11836" i="19" s="1"/>
  <c r="A11837" i="19" s="1"/>
  <c r="A11838" i="19" s="1"/>
  <c r="A11839" i="19" s="1"/>
  <c r="A11840" i="19" s="1"/>
  <c r="A11841" i="19" s="1"/>
  <c r="A11842" i="19" s="1"/>
  <c r="A11843" i="19" s="1"/>
  <c r="A11844" i="19" s="1"/>
  <c r="A11845" i="19" s="1"/>
  <c r="A11846" i="19" s="1"/>
  <c r="A11847" i="19" s="1"/>
  <c r="A11848" i="19" s="1"/>
  <c r="A11849" i="19" s="1"/>
  <c r="A11850" i="19" s="1"/>
  <c r="A11851" i="19" s="1"/>
  <c r="A11852" i="19" s="1"/>
  <c r="A11853" i="19" s="1"/>
  <c r="A11854" i="19" s="1"/>
  <c r="A11855" i="19" s="1"/>
  <c r="A11856" i="19" s="1"/>
  <c r="A11857" i="19" s="1"/>
  <c r="A11858" i="19" s="1"/>
  <c r="A11859" i="19" s="1"/>
  <c r="A11860" i="19" s="1"/>
  <c r="A11861" i="19" s="1"/>
  <c r="A11862" i="19" s="1"/>
  <c r="A11863" i="19" s="1"/>
  <c r="A11864" i="19" s="1"/>
  <c r="A11865" i="19" s="1"/>
  <c r="A11866" i="19" s="1"/>
  <c r="A11867" i="19" s="1"/>
  <c r="A11868" i="19" s="1"/>
  <c r="A11869" i="19" s="1"/>
  <c r="A11870" i="19" s="1"/>
  <c r="A11871" i="19" s="1"/>
  <c r="A11872" i="19" s="1"/>
  <c r="A11873" i="19" s="1"/>
  <c r="A11874" i="19" s="1"/>
  <c r="A11875" i="19" s="1"/>
  <c r="A11876" i="19" s="1"/>
  <c r="A11877" i="19" s="1"/>
  <c r="A11878" i="19" s="1"/>
  <c r="A11879" i="19" s="1"/>
  <c r="A11880" i="19" s="1"/>
  <c r="A11881" i="19" s="1"/>
  <c r="A11882" i="19" s="1"/>
  <c r="A11883" i="19" s="1"/>
  <c r="A11884" i="19" s="1"/>
  <c r="A11885" i="19" s="1"/>
  <c r="A11886" i="19" s="1"/>
  <c r="A11887" i="19" s="1"/>
  <c r="A11888" i="19" s="1"/>
  <c r="A11889" i="19" s="1"/>
  <c r="A11890" i="19" s="1"/>
  <c r="A11891" i="19" s="1"/>
  <c r="A11892" i="19" s="1"/>
  <c r="A11893" i="19" s="1"/>
  <c r="A11894" i="19" s="1"/>
  <c r="A11895" i="19" s="1"/>
  <c r="A11896" i="19" s="1"/>
  <c r="A11897" i="19" s="1"/>
  <c r="A11898" i="19" s="1"/>
  <c r="A11899" i="19" s="1"/>
  <c r="A11900" i="19" s="1"/>
  <c r="A11901" i="19" s="1"/>
  <c r="A11902" i="19" s="1"/>
  <c r="A11903" i="19" s="1"/>
  <c r="A11904" i="19" s="1"/>
  <c r="A11905" i="19" s="1"/>
  <c r="A11906" i="19" s="1"/>
  <c r="A11907" i="19" s="1"/>
  <c r="A11908" i="19" s="1"/>
  <c r="A11909" i="19" s="1"/>
  <c r="A11910" i="19" s="1"/>
  <c r="A11911" i="19" s="1"/>
  <c r="A11912" i="19" s="1"/>
  <c r="A11913" i="19" s="1"/>
  <c r="A11914" i="19" s="1"/>
  <c r="A11915" i="19" s="1"/>
  <c r="A11916" i="19" s="1"/>
  <c r="A11917" i="19" s="1"/>
  <c r="A11918" i="19" s="1"/>
  <c r="A11919" i="19" s="1"/>
  <c r="A11920" i="19" s="1"/>
  <c r="A11921" i="19" s="1"/>
  <c r="A11922" i="19" s="1"/>
  <c r="A11923" i="19" s="1"/>
  <c r="A11924" i="19" s="1"/>
  <c r="A11925" i="19" s="1"/>
  <c r="A11926" i="19" s="1"/>
  <c r="A11927" i="19" s="1"/>
  <c r="A11928" i="19" s="1"/>
  <c r="A11929" i="19" s="1"/>
  <c r="A11930" i="19" s="1"/>
  <c r="A11931" i="19" s="1"/>
  <c r="A11932" i="19" s="1"/>
  <c r="A11933" i="19" s="1"/>
  <c r="A11934" i="19" s="1"/>
  <c r="A11935" i="19" s="1"/>
  <c r="A11936" i="19" s="1"/>
  <c r="A11937" i="19" s="1"/>
  <c r="A11938" i="19" s="1"/>
  <c r="A11939" i="19" s="1"/>
  <c r="A11940" i="19" s="1"/>
  <c r="A11941" i="19" s="1"/>
  <c r="A11942" i="19" s="1"/>
  <c r="A11943" i="19" s="1"/>
  <c r="A11944" i="19" s="1"/>
  <c r="A11945" i="19" s="1"/>
  <c r="A11946" i="19" s="1"/>
  <c r="A11947" i="19" s="1"/>
  <c r="A11948" i="19" s="1"/>
  <c r="A11949" i="19" s="1"/>
  <c r="A11950" i="19" s="1"/>
  <c r="A11951" i="19" s="1"/>
  <c r="A11952" i="19" s="1"/>
  <c r="A11953" i="19" s="1"/>
  <c r="A11954" i="19" s="1"/>
  <c r="A11955" i="19" s="1"/>
  <c r="A11956" i="19" s="1"/>
  <c r="A11957" i="19" s="1"/>
  <c r="A11958" i="19" s="1"/>
  <c r="A11959" i="19" s="1"/>
  <c r="A11960" i="19" s="1"/>
  <c r="A11961" i="19" s="1"/>
  <c r="A11962" i="19" s="1"/>
  <c r="A11963" i="19" s="1"/>
  <c r="A11964" i="19" s="1"/>
  <c r="A11965" i="19" s="1"/>
  <c r="A11966" i="19" s="1"/>
  <c r="A11967" i="19" s="1"/>
  <c r="A11968" i="19" s="1"/>
  <c r="A11969" i="19" s="1"/>
  <c r="A11970" i="19" s="1"/>
  <c r="A11971" i="19" s="1"/>
  <c r="A11972" i="19" s="1"/>
  <c r="A11973" i="19" s="1"/>
  <c r="A11974" i="19" s="1"/>
  <c r="A11975" i="19" s="1"/>
  <c r="A11976" i="19" s="1"/>
  <c r="A11977" i="19" s="1"/>
  <c r="A11978" i="19" s="1"/>
  <c r="A11979" i="19" s="1"/>
  <c r="A11980" i="19" s="1"/>
  <c r="A11981" i="19" s="1"/>
  <c r="A11982" i="19" s="1"/>
  <c r="A11983" i="19" s="1"/>
  <c r="A11984" i="19" s="1"/>
  <c r="A11985" i="19" s="1"/>
  <c r="A11986" i="19" s="1"/>
  <c r="A11987" i="19" s="1"/>
  <c r="A11988" i="19" s="1"/>
  <c r="A11989" i="19" s="1"/>
  <c r="A11990" i="19" s="1"/>
  <c r="A11991" i="19" s="1"/>
  <c r="A11992" i="19" s="1"/>
  <c r="A11993" i="19" s="1"/>
  <c r="A11994" i="19" s="1"/>
  <c r="A11995" i="19" s="1"/>
  <c r="A11996" i="19" s="1"/>
  <c r="A11997" i="19" s="1"/>
  <c r="A11998" i="19" s="1"/>
  <c r="A11999" i="19" s="1"/>
  <c r="A12000" i="19" s="1"/>
  <c r="A12001" i="19" s="1"/>
  <c r="A12002" i="19" s="1"/>
  <c r="A12003" i="19" s="1"/>
  <c r="A12004" i="19" s="1"/>
  <c r="A12005" i="19" s="1"/>
  <c r="A12006" i="19" s="1"/>
  <c r="A12007" i="19" s="1"/>
  <c r="A12008" i="19" s="1"/>
  <c r="A12009" i="19" s="1"/>
  <c r="A12010" i="19" s="1"/>
  <c r="A12011" i="19" s="1"/>
  <c r="A12012" i="19" s="1"/>
  <c r="A12013" i="19" s="1"/>
  <c r="A12014" i="19" s="1"/>
  <c r="A12015" i="19" s="1"/>
  <c r="A12016" i="19" s="1"/>
  <c r="A12017" i="19" s="1"/>
  <c r="A12018" i="19" s="1"/>
  <c r="A12019" i="19" s="1"/>
  <c r="A12020" i="19" s="1"/>
  <c r="A12021" i="19" s="1"/>
  <c r="A12022" i="19" s="1"/>
  <c r="A12023" i="19" s="1"/>
  <c r="A12024" i="19" s="1"/>
  <c r="A12025" i="19" s="1"/>
  <c r="A12026" i="19" s="1"/>
  <c r="A12027" i="19" s="1"/>
  <c r="A12028" i="19" s="1"/>
  <c r="A12029" i="19" s="1"/>
  <c r="A12030" i="19" s="1"/>
  <c r="A12031" i="19" s="1"/>
  <c r="A12032" i="19" s="1"/>
  <c r="A12033" i="19" s="1"/>
  <c r="A12034" i="19" s="1"/>
  <c r="A12035" i="19" s="1"/>
  <c r="A12036" i="19" s="1"/>
  <c r="A12037" i="19" s="1"/>
  <c r="A12038" i="19" s="1"/>
  <c r="A12039" i="19" s="1"/>
  <c r="A12040" i="19" s="1"/>
  <c r="A12041" i="19" s="1"/>
  <c r="A12042" i="19" s="1"/>
  <c r="A12043" i="19" s="1"/>
  <c r="A12044" i="19" s="1"/>
  <c r="A12045" i="19" s="1"/>
  <c r="A12046" i="19" s="1"/>
  <c r="A12047" i="19" s="1"/>
  <c r="A12048" i="19" s="1"/>
  <c r="A12049" i="19" s="1"/>
  <c r="A12050" i="19" s="1"/>
  <c r="A12051" i="19" s="1"/>
  <c r="A12052" i="19" s="1"/>
  <c r="A12053" i="19" s="1"/>
  <c r="A12054" i="19" s="1"/>
  <c r="A12055" i="19" s="1"/>
  <c r="A12056" i="19" s="1"/>
  <c r="A12057" i="19" s="1"/>
  <c r="A12058" i="19" s="1"/>
  <c r="A12059" i="19" s="1"/>
  <c r="A12060" i="19" s="1"/>
  <c r="A12061" i="19" s="1"/>
  <c r="A12062" i="19" s="1"/>
  <c r="A12063" i="19" s="1"/>
  <c r="A12064" i="19" s="1"/>
  <c r="A12065" i="19" s="1"/>
  <c r="A12066" i="19" s="1"/>
  <c r="A12067" i="19" s="1"/>
  <c r="A12068" i="19" s="1"/>
  <c r="A12069" i="19" s="1"/>
  <c r="A12070" i="19" s="1"/>
  <c r="A12071" i="19" s="1"/>
  <c r="A12072" i="19" s="1"/>
  <c r="A12073" i="19" s="1"/>
  <c r="A12074" i="19" s="1"/>
  <c r="A12075" i="19" s="1"/>
  <c r="A12076" i="19" s="1"/>
  <c r="A12077" i="19" s="1"/>
  <c r="A12078" i="19" s="1"/>
  <c r="A12079" i="19" s="1"/>
  <c r="A12080" i="19" s="1"/>
  <c r="A12081" i="19" s="1"/>
  <c r="A12082" i="19" s="1"/>
  <c r="A12083" i="19" s="1"/>
  <c r="A12084" i="19" s="1"/>
  <c r="A12085" i="19" s="1"/>
  <c r="A12086" i="19" s="1"/>
  <c r="A12087" i="19" s="1"/>
  <c r="A12088" i="19" s="1"/>
  <c r="A12089" i="19" s="1"/>
  <c r="A12090" i="19" s="1"/>
  <c r="A12091" i="19" s="1"/>
  <c r="A12092" i="19" s="1"/>
  <c r="A12093" i="19" s="1"/>
  <c r="A12094" i="19" s="1"/>
  <c r="A12095" i="19" s="1"/>
  <c r="A12096" i="19" s="1"/>
  <c r="A12097" i="19" s="1"/>
  <c r="A12098" i="19" s="1"/>
  <c r="A12099" i="19" s="1"/>
  <c r="A12100" i="19" s="1"/>
  <c r="A12101" i="19" s="1"/>
  <c r="A12102" i="19" s="1"/>
  <c r="A12103" i="19" s="1"/>
  <c r="A12104" i="19" s="1"/>
  <c r="A12105" i="19" s="1"/>
  <c r="A12106" i="19" s="1"/>
  <c r="A12107" i="19" s="1"/>
  <c r="A12108" i="19" s="1"/>
  <c r="A12109" i="19" s="1"/>
  <c r="A12110" i="19" s="1"/>
  <c r="A12111" i="19" s="1"/>
  <c r="A12112" i="19" s="1"/>
  <c r="A12113" i="19" s="1"/>
  <c r="A12114" i="19" s="1"/>
  <c r="A12115" i="19" s="1"/>
  <c r="A12116" i="19" s="1"/>
  <c r="A12117" i="19" s="1"/>
  <c r="A12118" i="19" s="1"/>
  <c r="A12119" i="19" s="1"/>
  <c r="A12120" i="19" s="1"/>
  <c r="A12121" i="19" s="1"/>
  <c r="A12122" i="19" s="1"/>
  <c r="A12123" i="19" s="1"/>
  <c r="A12124" i="19" s="1"/>
  <c r="A12125" i="19" s="1"/>
  <c r="A12126" i="19" s="1"/>
  <c r="A12127" i="19" s="1"/>
  <c r="A12128" i="19" s="1"/>
  <c r="A12129" i="19" s="1"/>
  <c r="A12130" i="19" s="1"/>
  <c r="A12131" i="19" s="1"/>
  <c r="A12132" i="19" s="1"/>
  <c r="A12133" i="19" s="1"/>
  <c r="A12134" i="19" s="1"/>
  <c r="A12135" i="19" s="1"/>
  <c r="A12136" i="19" s="1"/>
  <c r="A12137" i="19" s="1"/>
  <c r="A12138" i="19" s="1"/>
  <c r="A12139" i="19" s="1"/>
  <c r="A12140" i="19" s="1"/>
  <c r="A12141" i="19" s="1"/>
  <c r="A12142" i="19" s="1"/>
  <c r="A12143" i="19" s="1"/>
  <c r="A12144" i="19" s="1"/>
  <c r="A12145" i="19" s="1"/>
  <c r="A12146" i="19" s="1"/>
  <c r="A12147" i="19" s="1"/>
  <c r="A12148" i="19" s="1"/>
  <c r="A12149" i="19" s="1"/>
  <c r="A12150" i="19" s="1"/>
  <c r="A12151" i="19" s="1"/>
  <c r="A12152" i="19" s="1"/>
  <c r="A12153" i="19" s="1"/>
  <c r="A12154" i="19" s="1"/>
  <c r="A12155" i="19" s="1"/>
  <c r="A12156" i="19" s="1"/>
  <c r="A12157" i="19" s="1"/>
  <c r="A12158" i="19" s="1"/>
  <c r="A12159" i="19" s="1"/>
  <c r="A12160" i="19" s="1"/>
  <c r="A12161" i="19" s="1"/>
  <c r="A12162" i="19" s="1"/>
  <c r="A12163" i="19" s="1"/>
  <c r="A12164" i="19" s="1"/>
  <c r="A12165" i="19" s="1"/>
  <c r="A12166" i="19" s="1"/>
  <c r="A12167" i="19" s="1"/>
  <c r="A12168" i="19" s="1"/>
  <c r="A12169" i="19" s="1"/>
  <c r="A12170" i="19" s="1"/>
  <c r="A12171" i="19" s="1"/>
  <c r="A12172" i="19" s="1"/>
  <c r="A12173" i="19" s="1"/>
  <c r="A12174" i="19" s="1"/>
  <c r="A12175" i="19" s="1"/>
  <c r="A12176" i="19" s="1"/>
  <c r="A12177" i="19" s="1"/>
  <c r="A12178" i="19" s="1"/>
  <c r="A12179" i="19" s="1"/>
  <c r="A12180" i="19" s="1"/>
  <c r="A12181" i="19" s="1"/>
  <c r="A12182" i="19" s="1"/>
  <c r="A12183" i="19" s="1"/>
  <c r="A12184" i="19" s="1"/>
  <c r="A12185" i="19" s="1"/>
  <c r="A12186" i="19" s="1"/>
  <c r="A12187" i="19" s="1"/>
  <c r="A12188" i="19" s="1"/>
  <c r="A12189" i="19" s="1"/>
  <c r="A12190" i="19" s="1"/>
  <c r="A12191" i="19" s="1"/>
  <c r="A12192" i="19" s="1"/>
  <c r="A12193" i="19" s="1"/>
  <c r="A12194" i="19" s="1"/>
  <c r="A12195" i="19" s="1"/>
  <c r="A12196" i="19" s="1"/>
  <c r="A12197" i="19" s="1"/>
  <c r="A12198" i="19" s="1"/>
  <c r="A12199" i="19" s="1"/>
  <c r="A12200" i="19" s="1"/>
  <c r="A12201" i="19" s="1"/>
  <c r="A12202" i="19" s="1"/>
  <c r="A12203" i="19" s="1"/>
  <c r="A12204" i="19" s="1"/>
  <c r="A12205" i="19" s="1"/>
  <c r="A12206" i="19" s="1"/>
  <c r="A12207" i="19" s="1"/>
  <c r="A12208" i="19" s="1"/>
  <c r="A12209" i="19" s="1"/>
  <c r="A12210" i="19" s="1"/>
  <c r="A12211" i="19" s="1"/>
  <c r="A12212" i="19" s="1"/>
  <c r="A12213" i="19" s="1"/>
  <c r="A12214" i="19" s="1"/>
  <c r="A12215" i="19" s="1"/>
  <c r="A12216" i="19" s="1"/>
  <c r="A12217" i="19" s="1"/>
  <c r="A12218" i="19" s="1"/>
  <c r="A12219" i="19" s="1"/>
  <c r="A12220" i="19" s="1"/>
  <c r="A12221" i="19" s="1"/>
  <c r="A12222" i="19" s="1"/>
  <c r="A12223" i="19" s="1"/>
  <c r="A12224" i="19" s="1"/>
  <c r="A12225" i="19" s="1"/>
  <c r="A12226" i="19" s="1"/>
  <c r="A12227" i="19" s="1"/>
  <c r="A12228" i="19" s="1"/>
  <c r="A12229" i="19" s="1"/>
  <c r="A12230" i="19" s="1"/>
  <c r="A12231" i="19" s="1"/>
  <c r="A12232" i="19" s="1"/>
  <c r="A12233" i="19" s="1"/>
  <c r="A12234" i="19" s="1"/>
  <c r="A12235" i="19" s="1"/>
  <c r="A12236" i="19" s="1"/>
  <c r="A12237" i="19" s="1"/>
  <c r="A12238" i="19" s="1"/>
  <c r="A12239" i="19" s="1"/>
  <c r="A12240" i="19" s="1"/>
  <c r="A12241" i="19" s="1"/>
  <c r="A12242" i="19" s="1"/>
  <c r="A12243" i="19" s="1"/>
  <c r="A12244" i="19" s="1"/>
  <c r="A12245" i="19" s="1"/>
  <c r="A12246" i="19" s="1"/>
  <c r="A12247" i="19" s="1"/>
  <c r="A12248" i="19" s="1"/>
  <c r="A12249" i="19" s="1"/>
  <c r="A12250" i="19" s="1"/>
  <c r="A12251" i="19" s="1"/>
  <c r="A12252" i="19" s="1"/>
  <c r="A12253" i="19" s="1"/>
  <c r="A12254" i="19" s="1"/>
  <c r="A12255" i="19" s="1"/>
  <c r="A12256" i="19" s="1"/>
  <c r="A12257" i="19" s="1"/>
  <c r="A12258" i="19" s="1"/>
  <c r="A12259" i="19" s="1"/>
  <c r="A12260" i="19" s="1"/>
  <c r="A12261" i="19" s="1"/>
  <c r="A12262" i="19" s="1"/>
  <c r="A12263" i="19" s="1"/>
  <c r="A12264" i="19" s="1"/>
  <c r="A12265" i="19" s="1"/>
  <c r="A12266" i="19" s="1"/>
  <c r="A12267" i="19" s="1"/>
  <c r="A12268" i="19" s="1"/>
  <c r="A12269" i="19" s="1"/>
  <c r="A12270" i="19" s="1"/>
  <c r="A12271" i="19" s="1"/>
  <c r="A12272" i="19" s="1"/>
  <c r="A12273" i="19" s="1"/>
  <c r="A12274" i="19" s="1"/>
  <c r="A12275" i="19" s="1"/>
  <c r="A12276" i="19" s="1"/>
  <c r="A12277" i="19" s="1"/>
  <c r="A12278" i="19" s="1"/>
  <c r="A12279" i="19" s="1"/>
  <c r="A12280" i="19" s="1"/>
  <c r="A12281" i="19" s="1"/>
  <c r="A12282" i="19" s="1"/>
  <c r="A12283" i="19" s="1"/>
  <c r="A12284" i="19" s="1"/>
  <c r="A12285" i="19" s="1"/>
  <c r="A12286" i="19" s="1"/>
  <c r="A12287" i="19" s="1"/>
  <c r="A12288" i="19" s="1"/>
  <c r="A12289" i="19" s="1"/>
  <c r="A12290" i="19" s="1"/>
  <c r="A12291" i="19" s="1"/>
  <c r="A12292" i="19" s="1"/>
  <c r="A12293" i="19" s="1"/>
  <c r="A12294" i="19" s="1"/>
  <c r="A12295" i="19" s="1"/>
  <c r="A12296" i="19" s="1"/>
  <c r="A12297" i="19" s="1"/>
  <c r="A12298" i="19" s="1"/>
  <c r="A12299" i="19" s="1"/>
  <c r="A12300" i="19" s="1"/>
  <c r="A12301" i="19" s="1"/>
  <c r="A12302" i="19" s="1"/>
  <c r="A12303" i="19" s="1"/>
  <c r="A12304" i="19" s="1"/>
  <c r="A12305" i="19" s="1"/>
  <c r="A12306" i="19" s="1"/>
  <c r="A12307" i="19" s="1"/>
  <c r="A12308" i="19" s="1"/>
  <c r="A12309" i="19" s="1"/>
  <c r="A12310" i="19" s="1"/>
  <c r="A12311" i="19" s="1"/>
  <c r="A12312" i="19" s="1"/>
  <c r="A12313" i="19" s="1"/>
  <c r="A12314" i="19" s="1"/>
  <c r="A12315" i="19" s="1"/>
  <c r="A12316" i="19" s="1"/>
  <c r="A12317" i="19" s="1"/>
  <c r="A12318" i="19" s="1"/>
  <c r="A12319" i="19" s="1"/>
  <c r="A12320" i="19" s="1"/>
  <c r="A12321" i="19" s="1"/>
  <c r="A12322" i="19" s="1"/>
  <c r="A12323" i="19" s="1"/>
  <c r="A12324" i="19" s="1"/>
  <c r="A12325" i="19" s="1"/>
  <c r="A12326" i="19" s="1"/>
  <c r="A12327" i="19" s="1"/>
  <c r="A12328" i="19" s="1"/>
  <c r="A12329" i="19" s="1"/>
  <c r="A12330" i="19" s="1"/>
  <c r="A12331" i="19" s="1"/>
  <c r="A12332" i="19" s="1"/>
  <c r="A12333" i="19" s="1"/>
  <c r="A12334" i="19" s="1"/>
  <c r="A12335" i="19" s="1"/>
  <c r="A12336" i="19" s="1"/>
  <c r="A12337" i="19" s="1"/>
  <c r="A12338" i="19" s="1"/>
  <c r="A12339" i="19" s="1"/>
  <c r="A12340" i="19" s="1"/>
  <c r="A12341" i="19" s="1"/>
  <c r="A12342" i="19" s="1"/>
  <c r="A12343" i="19" s="1"/>
  <c r="A12344" i="19" s="1"/>
  <c r="A12345" i="19" s="1"/>
  <c r="A12346" i="19" s="1"/>
  <c r="A12347" i="19" s="1"/>
  <c r="A12348" i="19" s="1"/>
  <c r="A12349" i="19" s="1"/>
  <c r="A12350" i="19" s="1"/>
  <c r="A12351" i="19" s="1"/>
  <c r="A12352" i="19" s="1"/>
  <c r="A12353" i="19" s="1"/>
  <c r="A12354" i="19" s="1"/>
  <c r="A12355" i="19" s="1"/>
  <c r="A12356" i="19" s="1"/>
  <c r="A12357" i="19" s="1"/>
  <c r="A12358" i="19" s="1"/>
  <c r="A12359" i="19" s="1"/>
  <c r="A12360" i="19" s="1"/>
  <c r="A12361" i="19" s="1"/>
  <c r="A12362" i="19" s="1"/>
  <c r="A12363" i="19" s="1"/>
  <c r="A12364" i="19" s="1"/>
  <c r="A12365" i="19" s="1"/>
  <c r="A12366" i="19" s="1"/>
  <c r="A12367" i="19" s="1"/>
  <c r="A12368" i="19" s="1"/>
  <c r="A12369" i="19" s="1"/>
  <c r="A12370" i="19" s="1"/>
  <c r="A12371" i="19" s="1"/>
  <c r="A12372" i="19" s="1"/>
  <c r="A12373" i="19" s="1"/>
  <c r="A12374" i="19" s="1"/>
  <c r="A12375" i="19" s="1"/>
  <c r="A12376" i="19" s="1"/>
  <c r="A12377" i="19" s="1"/>
  <c r="A12378" i="19" s="1"/>
  <c r="A12379" i="19" s="1"/>
  <c r="A12380" i="19" s="1"/>
  <c r="A12381" i="19" s="1"/>
  <c r="A12382" i="19" s="1"/>
  <c r="A12383" i="19" s="1"/>
  <c r="A12384" i="19" s="1"/>
  <c r="A12385" i="19" s="1"/>
  <c r="A12386" i="19" s="1"/>
  <c r="A12387" i="19" s="1"/>
  <c r="A12388" i="19" s="1"/>
  <c r="A12389" i="19" s="1"/>
  <c r="A12390" i="19" s="1"/>
  <c r="A12391" i="19" s="1"/>
  <c r="A12392" i="19" s="1"/>
  <c r="A12393" i="19" s="1"/>
  <c r="A12394" i="19" s="1"/>
  <c r="A12395" i="19" s="1"/>
  <c r="A12396" i="19" s="1"/>
  <c r="A12397" i="19" s="1"/>
  <c r="A12398" i="19" s="1"/>
  <c r="A12399" i="19" s="1"/>
  <c r="A12400" i="19" s="1"/>
  <c r="A12401" i="19" s="1"/>
  <c r="A12402" i="19" s="1"/>
  <c r="A12403" i="19" s="1"/>
  <c r="A12404" i="19" s="1"/>
  <c r="A12405" i="19" s="1"/>
  <c r="A12406" i="19" s="1"/>
  <c r="A12407" i="19" s="1"/>
  <c r="A12408" i="19" s="1"/>
  <c r="A12409" i="19" s="1"/>
  <c r="A12410" i="19" s="1"/>
  <c r="A12411" i="19" s="1"/>
  <c r="A12412" i="19" s="1"/>
  <c r="A12413" i="19" s="1"/>
  <c r="A12414" i="19" s="1"/>
  <c r="A12415" i="19" s="1"/>
  <c r="A12416" i="19" s="1"/>
  <c r="A12417" i="19" s="1"/>
  <c r="A12418" i="19" s="1"/>
  <c r="A12419" i="19" s="1"/>
  <c r="A12420" i="19" s="1"/>
  <c r="A12421" i="19" s="1"/>
  <c r="A12422" i="19" s="1"/>
  <c r="A12423" i="19" s="1"/>
  <c r="A12424" i="19" s="1"/>
  <c r="A12425" i="19" s="1"/>
  <c r="A12426" i="19" s="1"/>
  <c r="A12427" i="19" s="1"/>
  <c r="A12428" i="19" s="1"/>
  <c r="A12429" i="19" s="1"/>
  <c r="A12430" i="19" s="1"/>
  <c r="A12431" i="19" s="1"/>
  <c r="A12432" i="19" s="1"/>
  <c r="A12433" i="19" s="1"/>
  <c r="A12434" i="19" s="1"/>
  <c r="A12435" i="19" s="1"/>
  <c r="A12436" i="19" s="1"/>
  <c r="A12437" i="19" s="1"/>
  <c r="A12438" i="19" s="1"/>
  <c r="A12439" i="19" s="1"/>
  <c r="A12440" i="19" s="1"/>
  <c r="A12441" i="19" s="1"/>
  <c r="A12442" i="19" s="1"/>
  <c r="A12443" i="19" s="1"/>
  <c r="A12444" i="19" s="1"/>
  <c r="A12445" i="19" s="1"/>
  <c r="A12446" i="19" s="1"/>
  <c r="A12447" i="19" s="1"/>
  <c r="A12448" i="19" s="1"/>
  <c r="A12449" i="19" s="1"/>
  <c r="A12450" i="19" s="1"/>
  <c r="A12451" i="19" s="1"/>
  <c r="A12452" i="19" s="1"/>
  <c r="A12453" i="19" s="1"/>
  <c r="A12454" i="19" s="1"/>
  <c r="A12455" i="19" s="1"/>
  <c r="A12456" i="19" s="1"/>
  <c r="A12457" i="19" s="1"/>
  <c r="A12458" i="19" s="1"/>
  <c r="A12459" i="19" s="1"/>
  <c r="A12460" i="19" s="1"/>
  <c r="A12461" i="19" s="1"/>
  <c r="A12462" i="19" s="1"/>
  <c r="A12463" i="19" s="1"/>
  <c r="A12464" i="19" s="1"/>
  <c r="A12465" i="19" s="1"/>
  <c r="A12466" i="19" s="1"/>
  <c r="A12467" i="19" s="1"/>
  <c r="A12468" i="19" s="1"/>
  <c r="A12469" i="19" s="1"/>
  <c r="A12470" i="19" s="1"/>
  <c r="A12471" i="19" s="1"/>
  <c r="A12472" i="19" s="1"/>
  <c r="A12473" i="19" s="1"/>
  <c r="A12474" i="19" s="1"/>
  <c r="A12475" i="19" s="1"/>
  <c r="A12476" i="19" s="1"/>
  <c r="A12477" i="19" s="1"/>
  <c r="A12478" i="19" s="1"/>
  <c r="A12479" i="19" s="1"/>
  <c r="A12480" i="19" s="1"/>
  <c r="A12481" i="19" s="1"/>
  <c r="A12482" i="19" s="1"/>
  <c r="A12483" i="19" s="1"/>
  <c r="A12484" i="19" s="1"/>
  <c r="A12485" i="19" s="1"/>
  <c r="A12486" i="19" s="1"/>
  <c r="A12487" i="19" s="1"/>
  <c r="A12488" i="19" s="1"/>
  <c r="A12489" i="19" s="1"/>
  <c r="A12490" i="19" s="1"/>
  <c r="A12491" i="19" s="1"/>
  <c r="A12492" i="19" s="1"/>
  <c r="A12493" i="19" s="1"/>
  <c r="A12494" i="19" s="1"/>
  <c r="A12495" i="19" s="1"/>
  <c r="A12496" i="19" s="1"/>
  <c r="A12497" i="19" s="1"/>
  <c r="A12498" i="19" s="1"/>
  <c r="A12499" i="19" s="1"/>
  <c r="A12500" i="19" s="1"/>
  <c r="A12501" i="19" s="1"/>
  <c r="A12502" i="19" s="1"/>
  <c r="A12503" i="19" s="1"/>
  <c r="A12504" i="19" s="1"/>
  <c r="A12505" i="19" s="1"/>
  <c r="A12506" i="19" s="1"/>
  <c r="A12507" i="19" s="1"/>
  <c r="A12508" i="19" s="1"/>
  <c r="A12509" i="19" s="1"/>
  <c r="A12510" i="19" s="1"/>
  <c r="A12511" i="19" s="1"/>
  <c r="A12512" i="19" s="1"/>
  <c r="A12513" i="19" s="1"/>
  <c r="A12514" i="19" s="1"/>
  <c r="A12515" i="19" s="1"/>
  <c r="A12516" i="19" s="1"/>
  <c r="A12517" i="19" s="1"/>
  <c r="A12518" i="19" s="1"/>
  <c r="A12519" i="19" s="1"/>
  <c r="A12520" i="19" s="1"/>
  <c r="A12521" i="19" s="1"/>
  <c r="A12522" i="19" s="1"/>
  <c r="A12523" i="19" s="1"/>
  <c r="A12524" i="19" s="1"/>
  <c r="A12525" i="19" s="1"/>
  <c r="A12526" i="19" s="1"/>
  <c r="A12527" i="19" s="1"/>
  <c r="A12528" i="19" s="1"/>
  <c r="A12529" i="19" s="1"/>
  <c r="A12530" i="19" s="1"/>
  <c r="A12531" i="19" s="1"/>
  <c r="A12532" i="19" s="1"/>
  <c r="A12533" i="19" s="1"/>
  <c r="A12534" i="19" s="1"/>
  <c r="A12535" i="19" s="1"/>
  <c r="A12536" i="19" s="1"/>
  <c r="A12537" i="19" s="1"/>
  <c r="A12538" i="19" s="1"/>
  <c r="A12539" i="19" s="1"/>
  <c r="A12540" i="19" s="1"/>
  <c r="A12541" i="19" s="1"/>
  <c r="A12542" i="19" s="1"/>
  <c r="A12543" i="19" s="1"/>
  <c r="A12544" i="19" s="1"/>
  <c r="A12545" i="19" s="1"/>
  <c r="A12546" i="19" s="1"/>
  <c r="A12547" i="19" s="1"/>
  <c r="A12548" i="19" s="1"/>
  <c r="A12549" i="19" s="1"/>
  <c r="A12550" i="19" s="1"/>
  <c r="A12551" i="19" s="1"/>
  <c r="A12552" i="19" s="1"/>
  <c r="A12553" i="19" s="1"/>
  <c r="A12554" i="19" s="1"/>
  <c r="A12555" i="19" s="1"/>
  <c r="A12556" i="19" s="1"/>
  <c r="A12557" i="19" s="1"/>
  <c r="A12558" i="19" s="1"/>
  <c r="A12559" i="19" s="1"/>
  <c r="A12560" i="19" s="1"/>
  <c r="A12561" i="19" s="1"/>
  <c r="A12562" i="19" s="1"/>
  <c r="A12563" i="19" s="1"/>
  <c r="A12564" i="19" s="1"/>
  <c r="A12565" i="19" s="1"/>
  <c r="A12566" i="19" s="1"/>
  <c r="A12567" i="19" s="1"/>
  <c r="A12568" i="19" s="1"/>
  <c r="A12569" i="19" s="1"/>
  <c r="A12570" i="19" s="1"/>
  <c r="A12571" i="19" s="1"/>
  <c r="A12572" i="19" s="1"/>
  <c r="A12573" i="19" s="1"/>
  <c r="A12574" i="19" s="1"/>
  <c r="A12575" i="19" s="1"/>
  <c r="A12576" i="19" s="1"/>
  <c r="A12577" i="19" s="1"/>
  <c r="A12578" i="19" s="1"/>
  <c r="A12579" i="19" s="1"/>
  <c r="A12580" i="19" s="1"/>
  <c r="A12581" i="19" s="1"/>
  <c r="A12582" i="19" s="1"/>
  <c r="A12583" i="19" s="1"/>
  <c r="A12584" i="19" s="1"/>
  <c r="A12585" i="19" s="1"/>
  <c r="A12586" i="19" s="1"/>
  <c r="A12587" i="19" s="1"/>
  <c r="A12588" i="19" s="1"/>
  <c r="A12589" i="19" s="1"/>
  <c r="A12590" i="19" s="1"/>
  <c r="A12591" i="19" s="1"/>
  <c r="A12592" i="19" s="1"/>
  <c r="A12593" i="19" s="1"/>
  <c r="A12594" i="19" s="1"/>
  <c r="A12595" i="19" s="1"/>
  <c r="A12596" i="19" s="1"/>
  <c r="A12597" i="19" s="1"/>
  <c r="A12598" i="19" s="1"/>
  <c r="A12599" i="19" s="1"/>
  <c r="A12600" i="19" s="1"/>
  <c r="A12601" i="19" s="1"/>
  <c r="A12602" i="19" s="1"/>
  <c r="A12603" i="19" s="1"/>
  <c r="A12604" i="19" s="1"/>
  <c r="A12605" i="19" s="1"/>
  <c r="A12606" i="19" s="1"/>
  <c r="A12607" i="19" s="1"/>
  <c r="A12608" i="19" s="1"/>
  <c r="A12609" i="19" s="1"/>
  <c r="A12610" i="19" s="1"/>
  <c r="A12611" i="19" s="1"/>
  <c r="A12612" i="19" s="1"/>
  <c r="A12613" i="19" s="1"/>
  <c r="A12614" i="19" s="1"/>
  <c r="A12615" i="19" s="1"/>
  <c r="A12616" i="19" s="1"/>
  <c r="A12617" i="19" s="1"/>
  <c r="A12618" i="19" s="1"/>
  <c r="A12619" i="19" s="1"/>
  <c r="A12620" i="19" s="1"/>
  <c r="A12621" i="19" s="1"/>
  <c r="A12622" i="19" s="1"/>
  <c r="A12623" i="19" s="1"/>
  <c r="A12624" i="19" s="1"/>
  <c r="A12625" i="19" s="1"/>
  <c r="A12626" i="19" s="1"/>
  <c r="A12627" i="19" s="1"/>
  <c r="A12628" i="19" s="1"/>
  <c r="A12629" i="19" s="1"/>
  <c r="A12630" i="19" s="1"/>
  <c r="A12631" i="19" s="1"/>
  <c r="A12632" i="19" s="1"/>
  <c r="A12633" i="19" s="1"/>
  <c r="A12634" i="19" s="1"/>
  <c r="A12635" i="19" s="1"/>
  <c r="A12636" i="19" s="1"/>
  <c r="A12637" i="19" s="1"/>
  <c r="A12638" i="19" s="1"/>
  <c r="A12639" i="19" s="1"/>
  <c r="A12640" i="19" s="1"/>
  <c r="A12641" i="19" s="1"/>
  <c r="A12642" i="19" s="1"/>
  <c r="A12643" i="19" s="1"/>
  <c r="A12644" i="19" s="1"/>
  <c r="A12645" i="19" s="1"/>
  <c r="A12646" i="19" s="1"/>
  <c r="A12647" i="19" s="1"/>
  <c r="A12648" i="19" s="1"/>
  <c r="A12649" i="19" s="1"/>
  <c r="A12650" i="19" s="1"/>
  <c r="A12651" i="19" s="1"/>
  <c r="A12652" i="19" s="1"/>
  <c r="A12653" i="19" s="1"/>
  <c r="A12654" i="19" s="1"/>
  <c r="A12655" i="19" s="1"/>
  <c r="A12656" i="19" s="1"/>
  <c r="A12657" i="19" s="1"/>
  <c r="A12658" i="19" s="1"/>
  <c r="A12659" i="19" s="1"/>
  <c r="A12660" i="19" s="1"/>
  <c r="A12661" i="19" s="1"/>
  <c r="A12662" i="19" s="1"/>
  <c r="A12663" i="19" s="1"/>
  <c r="A12664" i="19" s="1"/>
  <c r="A12665" i="19" s="1"/>
  <c r="A12666" i="19" s="1"/>
  <c r="A12667" i="19" s="1"/>
  <c r="A12668" i="19" s="1"/>
  <c r="A12669" i="19" s="1"/>
  <c r="A12670" i="19" s="1"/>
  <c r="A12671" i="19" s="1"/>
  <c r="A12672" i="19" s="1"/>
  <c r="A12673" i="19" s="1"/>
  <c r="A12674" i="19" s="1"/>
  <c r="A12675" i="19" s="1"/>
  <c r="A12676" i="19" s="1"/>
  <c r="A12677" i="19" s="1"/>
  <c r="A12678" i="19" s="1"/>
  <c r="A12679" i="19" s="1"/>
  <c r="A12680" i="19" s="1"/>
  <c r="A12681" i="19" s="1"/>
  <c r="A12682" i="19" s="1"/>
  <c r="A12683" i="19" s="1"/>
  <c r="A12684" i="19" s="1"/>
  <c r="A12685" i="19" s="1"/>
  <c r="A12686" i="19" s="1"/>
  <c r="A12687" i="19" s="1"/>
  <c r="A12688" i="19" s="1"/>
  <c r="A12689" i="19" s="1"/>
  <c r="A12690" i="19" s="1"/>
  <c r="A12691" i="19" s="1"/>
  <c r="A12692" i="19" s="1"/>
  <c r="A12693" i="19" s="1"/>
  <c r="A12694" i="19" s="1"/>
  <c r="A12695" i="19" s="1"/>
  <c r="A12696" i="19" s="1"/>
  <c r="A12697" i="19" s="1"/>
  <c r="A12698" i="19" s="1"/>
  <c r="A12699" i="19" s="1"/>
  <c r="A12700" i="19" s="1"/>
  <c r="A12701" i="19" s="1"/>
  <c r="A12702" i="19" s="1"/>
  <c r="A12703" i="19" s="1"/>
  <c r="A12704" i="19" s="1"/>
  <c r="A12705" i="19" s="1"/>
  <c r="A12706" i="19" s="1"/>
  <c r="A12707" i="19" s="1"/>
  <c r="A12708" i="19" s="1"/>
  <c r="A12709" i="19" s="1"/>
  <c r="A12710" i="19" s="1"/>
  <c r="A12711" i="19" s="1"/>
  <c r="A12712" i="19" s="1"/>
  <c r="A12713" i="19" s="1"/>
  <c r="A12714" i="19" s="1"/>
  <c r="A12715" i="19" s="1"/>
  <c r="A12716" i="19" s="1"/>
  <c r="A12717" i="19" s="1"/>
  <c r="A12718" i="19" s="1"/>
  <c r="A12719" i="19" s="1"/>
  <c r="A12720" i="19" s="1"/>
  <c r="A12721" i="19" s="1"/>
  <c r="A12722" i="19" s="1"/>
  <c r="A12723" i="19" s="1"/>
  <c r="A12724" i="19" s="1"/>
  <c r="A12725" i="19" s="1"/>
  <c r="A12726" i="19" s="1"/>
  <c r="A12727" i="19" s="1"/>
  <c r="A12728" i="19" s="1"/>
  <c r="A12729" i="19" s="1"/>
  <c r="A12730" i="19" s="1"/>
  <c r="A12731" i="19" s="1"/>
  <c r="A12732" i="19" s="1"/>
  <c r="A12733" i="19" s="1"/>
  <c r="A12734" i="19" s="1"/>
  <c r="A12735" i="19" s="1"/>
  <c r="A12736" i="19" s="1"/>
  <c r="A12737" i="19" s="1"/>
  <c r="A12738" i="19" s="1"/>
  <c r="A12739" i="19" s="1"/>
  <c r="A12740" i="19" s="1"/>
  <c r="A12741" i="19" s="1"/>
  <c r="A12742" i="19" s="1"/>
  <c r="A12743" i="19" s="1"/>
  <c r="A12744" i="19" s="1"/>
  <c r="A12745" i="19" s="1"/>
  <c r="A12746" i="19" s="1"/>
  <c r="A12747" i="19" s="1"/>
  <c r="A12748" i="19" s="1"/>
  <c r="A12749" i="19" s="1"/>
  <c r="A12750" i="19" s="1"/>
  <c r="A12751" i="19" s="1"/>
  <c r="A12752" i="19" s="1"/>
  <c r="A12753" i="19" s="1"/>
  <c r="A12754" i="19" s="1"/>
  <c r="A12755" i="19" s="1"/>
  <c r="A12756" i="19" s="1"/>
  <c r="A12757" i="19" s="1"/>
  <c r="A12758" i="19" s="1"/>
  <c r="A12759" i="19" s="1"/>
  <c r="A12760" i="19" s="1"/>
  <c r="A12761" i="19" s="1"/>
  <c r="A12762" i="19" s="1"/>
  <c r="A12763" i="19" s="1"/>
  <c r="A12764" i="19" s="1"/>
  <c r="A12765" i="19" s="1"/>
  <c r="A12766" i="19" s="1"/>
  <c r="A12767" i="19" s="1"/>
  <c r="A12768" i="19" s="1"/>
  <c r="A12769" i="19" s="1"/>
  <c r="A12770" i="19" s="1"/>
  <c r="A12771" i="19" s="1"/>
  <c r="A12772" i="19" s="1"/>
  <c r="A12773" i="19" s="1"/>
  <c r="A12774" i="19" s="1"/>
  <c r="A12775" i="19" s="1"/>
  <c r="A12776" i="19" s="1"/>
  <c r="A12777" i="19" s="1"/>
  <c r="A12778" i="19" s="1"/>
  <c r="A12779" i="19" s="1"/>
  <c r="A12780" i="19" s="1"/>
  <c r="A12781" i="19" s="1"/>
  <c r="A12782" i="19" s="1"/>
  <c r="A12783" i="19" s="1"/>
  <c r="A12784" i="19" s="1"/>
  <c r="A12785" i="19" s="1"/>
  <c r="A12786" i="19" s="1"/>
  <c r="A12787" i="19" s="1"/>
  <c r="A12788" i="19" s="1"/>
  <c r="A12789" i="19" s="1"/>
  <c r="A12790" i="19" s="1"/>
  <c r="A12791" i="19" s="1"/>
  <c r="A12792" i="19" s="1"/>
  <c r="A12793" i="19" s="1"/>
  <c r="A12794" i="19" s="1"/>
  <c r="A12795" i="19" s="1"/>
  <c r="A12796" i="19" s="1"/>
  <c r="A12797" i="19" s="1"/>
  <c r="A12798" i="19" s="1"/>
  <c r="A12799" i="19" s="1"/>
  <c r="A12800" i="19" s="1"/>
  <c r="A12801" i="19" s="1"/>
  <c r="A12802" i="19" s="1"/>
  <c r="A12803" i="19" s="1"/>
  <c r="A12804" i="19" s="1"/>
  <c r="A12805" i="19" s="1"/>
  <c r="A12806" i="19" s="1"/>
  <c r="A12807" i="19" s="1"/>
  <c r="A12808" i="19" s="1"/>
  <c r="A12809" i="19" s="1"/>
  <c r="A12810" i="19" s="1"/>
  <c r="A12811" i="19" s="1"/>
  <c r="A12812" i="19" s="1"/>
  <c r="A12813" i="19" s="1"/>
  <c r="A12814" i="19" s="1"/>
  <c r="A12815" i="19" s="1"/>
  <c r="A12816" i="19" s="1"/>
  <c r="A12817" i="19" s="1"/>
  <c r="A12818" i="19" s="1"/>
  <c r="A12819" i="19" s="1"/>
  <c r="A12820" i="19" s="1"/>
  <c r="A12821" i="19" s="1"/>
  <c r="A12822" i="19" s="1"/>
  <c r="A12823" i="19" s="1"/>
  <c r="A12824" i="19" s="1"/>
  <c r="A12825" i="19" s="1"/>
  <c r="A12826" i="19" s="1"/>
  <c r="A12827" i="19" s="1"/>
  <c r="A12828" i="19" s="1"/>
  <c r="A12829" i="19" s="1"/>
  <c r="A12830" i="19" s="1"/>
  <c r="A12831" i="19" s="1"/>
  <c r="A12832" i="19" s="1"/>
  <c r="A12833" i="19" s="1"/>
  <c r="A12834" i="19" s="1"/>
  <c r="A12835" i="19" s="1"/>
  <c r="A12836" i="19" s="1"/>
  <c r="A12837" i="19" s="1"/>
  <c r="A12838" i="19" s="1"/>
  <c r="A12839" i="19" s="1"/>
  <c r="A12840" i="19" s="1"/>
  <c r="A12841" i="19" s="1"/>
  <c r="A12842" i="19" s="1"/>
  <c r="A12843" i="19" s="1"/>
  <c r="A12844" i="19" s="1"/>
  <c r="A12845" i="19" s="1"/>
  <c r="A12846" i="19" s="1"/>
  <c r="A12847" i="19" s="1"/>
  <c r="A12848" i="19" s="1"/>
  <c r="A12849" i="19" s="1"/>
  <c r="A12850" i="19" s="1"/>
  <c r="A12851" i="19" s="1"/>
  <c r="A12852" i="19" s="1"/>
  <c r="A12853" i="19" s="1"/>
  <c r="A12854" i="19" s="1"/>
  <c r="A12855" i="19" s="1"/>
  <c r="A12856" i="19" s="1"/>
  <c r="A12857" i="19" s="1"/>
  <c r="A12858" i="19" s="1"/>
  <c r="A12859" i="19" s="1"/>
  <c r="A12860" i="19" s="1"/>
  <c r="A12861" i="19" s="1"/>
  <c r="A12862" i="19" s="1"/>
  <c r="A12863" i="19" s="1"/>
  <c r="A12864" i="19" s="1"/>
  <c r="A12865" i="19" s="1"/>
  <c r="A12866" i="19" s="1"/>
  <c r="A12867" i="19" s="1"/>
  <c r="A12868" i="19" s="1"/>
  <c r="A12869" i="19" s="1"/>
  <c r="A12870" i="19" s="1"/>
  <c r="A12871" i="19" s="1"/>
  <c r="A12872" i="19" s="1"/>
  <c r="A12873" i="19" s="1"/>
  <c r="A12874" i="19" s="1"/>
  <c r="A12875" i="19" s="1"/>
  <c r="A12876" i="19" s="1"/>
  <c r="A12877" i="19" s="1"/>
  <c r="A12878" i="19" s="1"/>
  <c r="A12879" i="19" s="1"/>
  <c r="A12880" i="19" s="1"/>
  <c r="A12881" i="19" s="1"/>
  <c r="A12882" i="19" s="1"/>
  <c r="A12883" i="19" s="1"/>
  <c r="A12884" i="19" s="1"/>
  <c r="A12885" i="19" s="1"/>
  <c r="A12886" i="19" s="1"/>
  <c r="A12887" i="19" s="1"/>
  <c r="A12888" i="19" s="1"/>
  <c r="A12889" i="19" s="1"/>
  <c r="A12890" i="19" s="1"/>
  <c r="A12891" i="19" s="1"/>
  <c r="A12892" i="19" s="1"/>
  <c r="A12893" i="19" s="1"/>
  <c r="A12894" i="19" s="1"/>
  <c r="A12895" i="19" s="1"/>
  <c r="A12896" i="19" s="1"/>
  <c r="A12897" i="19" s="1"/>
  <c r="A12898" i="19" s="1"/>
  <c r="A12899" i="19" s="1"/>
  <c r="A12900" i="19" s="1"/>
  <c r="A12901" i="19" s="1"/>
  <c r="A12902" i="19" s="1"/>
  <c r="A12903" i="19" s="1"/>
  <c r="A12904" i="19" s="1"/>
  <c r="A12905" i="19" s="1"/>
  <c r="A12906" i="19" s="1"/>
  <c r="A12907" i="19" s="1"/>
  <c r="A12908" i="19" s="1"/>
  <c r="A12909" i="19" s="1"/>
  <c r="A12910" i="19" s="1"/>
  <c r="A12911" i="19" s="1"/>
  <c r="A12912" i="19" s="1"/>
  <c r="A12913" i="19" s="1"/>
  <c r="A12914" i="19" s="1"/>
  <c r="A12915" i="19" s="1"/>
  <c r="A12916" i="19" s="1"/>
  <c r="A12917" i="19" s="1"/>
  <c r="A12918" i="19" s="1"/>
  <c r="A12919" i="19" s="1"/>
  <c r="A12920" i="19" s="1"/>
  <c r="A12921" i="19" s="1"/>
  <c r="A12922" i="19" s="1"/>
  <c r="A12923" i="19" s="1"/>
  <c r="A12924" i="19" s="1"/>
  <c r="A12925" i="19" s="1"/>
  <c r="A12926" i="19" s="1"/>
  <c r="A12927" i="19" s="1"/>
  <c r="A12928" i="19" s="1"/>
  <c r="A12929" i="19" s="1"/>
  <c r="A12930" i="19" s="1"/>
  <c r="A12931" i="19" s="1"/>
  <c r="A12932" i="19" s="1"/>
  <c r="A12933" i="19" s="1"/>
  <c r="A12934" i="19" s="1"/>
  <c r="A12935" i="19" s="1"/>
  <c r="A12936" i="19" s="1"/>
  <c r="A12937" i="19" s="1"/>
  <c r="A12938" i="19" s="1"/>
  <c r="A12939" i="19" s="1"/>
  <c r="A12940" i="19" s="1"/>
  <c r="A12941" i="19" s="1"/>
  <c r="A12942" i="19" s="1"/>
  <c r="A12943" i="19" s="1"/>
  <c r="A12944" i="19" s="1"/>
  <c r="A12945" i="19" s="1"/>
  <c r="A12946" i="19" s="1"/>
  <c r="A12947" i="19" s="1"/>
  <c r="A12948" i="19" s="1"/>
  <c r="A12949" i="19" s="1"/>
  <c r="A12950" i="19" s="1"/>
  <c r="A12951" i="19" s="1"/>
  <c r="A12952" i="19" s="1"/>
  <c r="A12953" i="19" s="1"/>
  <c r="A12954" i="19" s="1"/>
  <c r="A12955" i="19" s="1"/>
  <c r="A12956" i="19" s="1"/>
  <c r="A12957" i="19" s="1"/>
  <c r="A12958" i="19" s="1"/>
  <c r="A12959" i="19" s="1"/>
  <c r="A12960" i="19" s="1"/>
  <c r="A12961" i="19" s="1"/>
  <c r="A12962" i="19" s="1"/>
  <c r="A12963" i="19" s="1"/>
  <c r="A12964" i="19" s="1"/>
  <c r="A12965" i="19" s="1"/>
  <c r="A12966" i="19" s="1"/>
  <c r="A12967" i="19" s="1"/>
  <c r="A12968" i="19" s="1"/>
  <c r="A12969" i="19" s="1"/>
  <c r="A12970" i="19" s="1"/>
  <c r="A12971" i="19" s="1"/>
  <c r="A12972" i="19" s="1"/>
  <c r="A12973" i="19" s="1"/>
  <c r="A12974" i="19" s="1"/>
  <c r="A12975" i="19" s="1"/>
  <c r="A12976" i="19" s="1"/>
  <c r="A12977" i="19" s="1"/>
  <c r="A12978" i="19" s="1"/>
  <c r="A12979" i="19" s="1"/>
  <c r="A12980" i="19" s="1"/>
  <c r="A12981" i="19" s="1"/>
  <c r="A12982" i="19" s="1"/>
  <c r="A12983" i="19" s="1"/>
  <c r="A12984" i="19" s="1"/>
  <c r="A12985" i="19" s="1"/>
  <c r="A12986" i="19" s="1"/>
  <c r="A12987" i="19" s="1"/>
  <c r="A12988" i="19" s="1"/>
  <c r="A12989" i="19" s="1"/>
  <c r="A12990" i="19" s="1"/>
  <c r="A12991" i="19" s="1"/>
  <c r="A12992" i="19" s="1"/>
  <c r="A12993" i="19" s="1"/>
  <c r="A12994" i="19" s="1"/>
  <c r="A12995" i="19" s="1"/>
  <c r="A12996" i="19" s="1"/>
  <c r="A12997" i="19" s="1"/>
  <c r="A12998" i="19" s="1"/>
  <c r="A12999" i="19" s="1"/>
  <c r="A13000" i="19" s="1"/>
  <c r="A13001" i="19" s="1"/>
  <c r="A13002" i="19" s="1"/>
  <c r="A13003" i="19" s="1"/>
  <c r="A13004" i="19" s="1"/>
  <c r="A13005" i="19" s="1"/>
  <c r="A13006" i="19" s="1"/>
  <c r="A13007" i="19" s="1"/>
  <c r="A13008" i="19" s="1"/>
  <c r="A13009" i="19" s="1"/>
  <c r="A13010" i="19" s="1"/>
  <c r="A13011" i="19" s="1"/>
  <c r="A13012" i="19" s="1"/>
  <c r="A13013" i="19" s="1"/>
  <c r="A13014" i="19" s="1"/>
  <c r="A13015" i="19" s="1"/>
  <c r="A13016" i="19" s="1"/>
  <c r="A13017" i="19" s="1"/>
  <c r="A13018" i="19" s="1"/>
  <c r="A13019" i="19" s="1"/>
  <c r="A13020" i="19" s="1"/>
  <c r="A13021" i="19" s="1"/>
  <c r="A13022" i="19" s="1"/>
  <c r="A13023" i="19" s="1"/>
  <c r="A13024" i="19" s="1"/>
  <c r="A13025" i="19" s="1"/>
  <c r="A13026" i="19" s="1"/>
  <c r="A13027" i="19" s="1"/>
  <c r="A13028" i="19" s="1"/>
  <c r="A13029" i="19" s="1"/>
  <c r="A13030" i="19" s="1"/>
  <c r="A13031" i="19" s="1"/>
  <c r="A13032" i="19" s="1"/>
  <c r="A13033" i="19" s="1"/>
  <c r="A13034" i="19" s="1"/>
  <c r="A13035" i="19" s="1"/>
  <c r="A13036" i="19" s="1"/>
  <c r="A13037" i="19" s="1"/>
  <c r="A13038" i="19" s="1"/>
  <c r="A13039" i="19" s="1"/>
  <c r="A13040" i="19" s="1"/>
  <c r="A13041" i="19" s="1"/>
  <c r="A13042" i="19" s="1"/>
  <c r="A13043" i="19" s="1"/>
  <c r="A13044" i="19" s="1"/>
  <c r="A13045" i="19" s="1"/>
  <c r="A13046" i="19" s="1"/>
  <c r="A13047" i="19" s="1"/>
  <c r="A13048" i="19" s="1"/>
  <c r="A13049" i="19" s="1"/>
  <c r="A13050" i="19" s="1"/>
  <c r="A13051" i="19" s="1"/>
  <c r="A13052" i="19" s="1"/>
  <c r="A13053" i="19" s="1"/>
  <c r="A13054" i="19" s="1"/>
  <c r="A13055" i="19" s="1"/>
  <c r="A13056" i="19" s="1"/>
  <c r="A13057" i="19" s="1"/>
  <c r="A13058" i="19" s="1"/>
  <c r="A13059" i="19" s="1"/>
  <c r="A13060" i="19" s="1"/>
  <c r="A13061" i="19" s="1"/>
  <c r="A13062" i="19" s="1"/>
  <c r="A13063" i="19" s="1"/>
  <c r="A13064" i="19" s="1"/>
  <c r="A13065" i="19" s="1"/>
  <c r="A13066" i="19" s="1"/>
  <c r="A13067" i="19" s="1"/>
  <c r="A13068" i="19" s="1"/>
  <c r="A13069" i="19" s="1"/>
  <c r="A13070" i="19" s="1"/>
  <c r="A13071" i="19" s="1"/>
  <c r="A13072" i="19" s="1"/>
  <c r="A13073" i="19" s="1"/>
  <c r="A13074" i="19" s="1"/>
  <c r="A13075" i="19" s="1"/>
  <c r="A13076" i="19" s="1"/>
  <c r="A13077" i="19" s="1"/>
  <c r="A13078" i="19" s="1"/>
  <c r="A13079" i="19" s="1"/>
  <c r="A13080" i="19" s="1"/>
  <c r="A13081" i="19" s="1"/>
  <c r="A13082" i="19" s="1"/>
  <c r="A13083" i="19" s="1"/>
  <c r="A13084" i="19" s="1"/>
  <c r="A13085" i="19" s="1"/>
  <c r="A13086" i="19" s="1"/>
  <c r="A13087" i="19" s="1"/>
  <c r="A13088" i="19" s="1"/>
  <c r="A13089" i="19" s="1"/>
  <c r="A13090" i="19" s="1"/>
  <c r="A13091" i="19" s="1"/>
  <c r="A13092" i="19" s="1"/>
  <c r="A13093" i="19" s="1"/>
  <c r="A13094" i="19" s="1"/>
  <c r="A13095" i="19" s="1"/>
  <c r="A13096" i="19" s="1"/>
  <c r="A13097" i="19" s="1"/>
  <c r="A13098" i="19" s="1"/>
  <c r="A13099" i="19" s="1"/>
  <c r="A13100" i="19" s="1"/>
  <c r="A13101" i="19" s="1"/>
  <c r="A13102" i="19" s="1"/>
  <c r="A13103" i="19" s="1"/>
  <c r="A13104" i="19" s="1"/>
  <c r="A13105" i="19" s="1"/>
  <c r="A13106" i="19" s="1"/>
  <c r="A13107" i="19" s="1"/>
  <c r="A13108" i="19" s="1"/>
  <c r="A13109" i="19" s="1"/>
  <c r="A13110" i="19" s="1"/>
  <c r="A13111" i="19" s="1"/>
  <c r="A13112" i="19" s="1"/>
  <c r="A13113" i="19" s="1"/>
  <c r="A13114" i="19" s="1"/>
  <c r="A13115" i="19" s="1"/>
  <c r="A13116" i="19" s="1"/>
  <c r="A13117" i="19" s="1"/>
  <c r="A13118" i="19" s="1"/>
  <c r="A13119" i="19" s="1"/>
  <c r="A13120" i="19" s="1"/>
  <c r="A13121" i="19" s="1"/>
  <c r="A13122" i="19" s="1"/>
  <c r="A13123" i="19" s="1"/>
  <c r="A13124" i="19" s="1"/>
  <c r="A13125" i="19" s="1"/>
  <c r="A13126" i="19" s="1"/>
  <c r="A13127" i="19" s="1"/>
  <c r="A13128" i="19" s="1"/>
  <c r="A13129" i="19" s="1"/>
  <c r="A13130" i="19" s="1"/>
  <c r="A13131" i="19" s="1"/>
  <c r="A13132" i="19" s="1"/>
  <c r="A13133" i="19" s="1"/>
  <c r="A13134" i="19" s="1"/>
  <c r="A13135" i="19" s="1"/>
  <c r="A13136" i="19" s="1"/>
  <c r="A13137" i="19" s="1"/>
  <c r="A13138" i="19" s="1"/>
  <c r="A13139" i="19" s="1"/>
  <c r="A13140" i="19" s="1"/>
  <c r="A13141" i="19" s="1"/>
  <c r="A13142" i="19" s="1"/>
  <c r="A13143" i="19" s="1"/>
  <c r="A13144" i="19" s="1"/>
  <c r="A13145" i="19" s="1"/>
  <c r="A13146" i="19" s="1"/>
  <c r="A13147" i="19" s="1"/>
  <c r="A13148" i="19" s="1"/>
  <c r="A13149" i="19" s="1"/>
  <c r="A13150" i="19" s="1"/>
  <c r="A13151" i="19" s="1"/>
  <c r="A13152" i="19" s="1"/>
  <c r="A13153" i="19" s="1"/>
  <c r="A13154" i="19" s="1"/>
  <c r="A13155" i="19" s="1"/>
  <c r="A13156" i="19" s="1"/>
  <c r="A13157" i="19" s="1"/>
  <c r="A13158" i="19" s="1"/>
  <c r="A13159" i="19" s="1"/>
  <c r="A13160" i="19" s="1"/>
  <c r="A13161" i="19" s="1"/>
  <c r="A13162" i="19" s="1"/>
  <c r="A13163" i="19" s="1"/>
  <c r="A13164" i="19" s="1"/>
  <c r="A13165" i="19" s="1"/>
  <c r="A13166" i="19" s="1"/>
  <c r="A13167" i="19" s="1"/>
  <c r="A13168" i="19" s="1"/>
  <c r="A13169" i="19" s="1"/>
  <c r="A13170" i="19" s="1"/>
  <c r="A13171" i="19" s="1"/>
  <c r="A13172" i="19" s="1"/>
  <c r="A13173" i="19" s="1"/>
  <c r="A13174" i="19" s="1"/>
  <c r="A13175" i="19" s="1"/>
  <c r="A13176" i="19" s="1"/>
  <c r="A13177" i="19" s="1"/>
  <c r="A13178" i="19" s="1"/>
  <c r="A13179" i="19" s="1"/>
  <c r="A13180" i="19" s="1"/>
  <c r="A13181" i="19" s="1"/>
  <c r="A13182" i="19" s="1"/>
  <c r="A13183" i="19" s="1"/>
  <c r="A13184" i="19" s="1"/>
  <c r="A13185" i="19" s="1"/>
  <c r="A13186" i="19" s="1"/>
  <c r="A13187" i="19" s="1"/>
  <c r="A13188" i="19" s="1"/>
  <c r="A13189" i="19" s="1"/>
  <c r="A13190" i="19" s="1"/>
  <c r="A13191" i="19" s="1"/>
  <c r="A13192" i="19" s="1"/>
  <c r="A13193" i="19" s="1"/>
  <c r="A13194" i="19" s="1"/>
  <c r="A13195" i="19" s="1"/>
  <c r="A13196" i="19" s="1"/>
  <c r="A13197" i="19" s="1"/>
  <c r="A13198" i="19" s="1"/>
  <c r="A13199" i="19" s="1"/>
  <c r="A13200" i="19" s="1"/>
  <c r="A13201" i="19" s="1"/>
  <c r="A13202" i="19" s="1"/>
  <c r="A13203" i="19" s="1"/>
  <c r="A13204" i="19" s="1"/>
  <c r="A13205" i="19" s="1"/>
  <c r="A13206" i="19" s="1"/>
  <c r="A13207" i="19" s="1"/>
  <c r="A13208" i="19" s="1"/>
  <c r="A13209" i="19" s="1"/>
  <c r="A13210" i="19" s="1"/>
  <c r="A13211" i="19" s="1"/>
  <c r="A13212" i="19" s="1"/>
  <c r="A13213" i="19" s="1"/>
  <c r="A13214" i="19" s="1"/>
  <c r="A13215" i="19" s="1"/>
  <c r="A13216" i="19" s="1"/>
  <c r="A13217" i="19" s="1"/>
  <c r="A13218" i="19" s="1"/>
  <c r="A13219" i="19" s="1"/>
  <c r="A13220" i="19" s="1"/>
  <c r="A13221" i="19" s="1"/>
  <c r="A13222" i="19" s="1"/>
  <c r="A13223" i="19" s="1"/>
  <c r="A13224" i="19" s="1"/>
  <c r="A13225" i="19" s="1"/>
  <c r="A13226" i="19" s="1"/>
  <c r="A13227" i="19" s="1"/>
  <c r="A13228" i="19" s="1"/>
  <c r="A13229" i="19" s="1"/>
  <c r="A13230" i="19" s="1"/>
  <c r="A13231" i="19" s="1"/>
  <c r="A13232" i="19" s="1"/>
  <c r="A13233" i="19" s="1"/>
  <c r="A13234" i="19" s="1"/>
  <c r="A13235" i="19" s="1"/>
  <c r="A13236" i="19" s="1"/>
  <c r="A13237" i="19" s="1"/>
  <c r="A13238" i="19" s="1"/>
  <c r="A13239" i="19" s="1"/>
  <c r="A13240" i="19" s="1"/>
  <c r="A13241" i="19" s="1"/>
  <c r="A13242" i="19" s="1"/>
  <c r="A13243" i="19" s="1"/>
  <c r="A13244" i="19" s="1"/>
  <c r="A13245" i="19" s="1"/>
  <c r="A13246" i="19" s="1"/>
  <c r="A13247" i="19" s="1"/>
  <c r="A13248" i="19" s="1"/>
  <c r="A13249" i="19" s="1"/>
  <c r="A13250" i="19" s="1"/>
  <c r="A13251" i="19" s="1"/>
  <c r="A13252" i="19" s="1"/>
  <c r="A13253" i="19" s="1"/>
  <c r="A13254" i="19" s="1"/>
  <c r="A13255" i="19" s="1"/>
  <c r="A13256" i="19" s="1"/>
  <c r="A13257" i="19" s="1"/>
  <c r="A13258" i="19" s="1"/>
  <c r="A13259" i="19" s="1"/>
  <c r="A13260" i="19" s="1"/>
  <c r="A13261" i="19" s="1"/>
  <c r="A13262" i="19" s="1"/>
  <c r="A13263" i="19" s="1"/>
  <c r="A13264" i="19" s="1"/>
  <c r="A13265" i="19" s="1"/>
  <c r="A13266" i="19" s="1"/>
  <c r="A13267" i="19" s="1"/>
  <c r="A13268" i="19" s="1"/>
  <c r="A13269" i="19" s="1"/>
  <c r="A13270" i="19" s="1"/>
  <c r="A13271" i="19" s="1"/>
  <c r="A13272" i="19" s="1"/>
  <c r="A13273" i="19" s="1"/>
  <c r="A13274" i="19" s="1"/>
  <c r="A13275" i="19" s="1"/>
  <c r="A13276" i="19" s="1"/>
  <c r="A13277" i="19" s="1"/>
  <c r="A13278" i="19" s="1"/>
  <c r="A13279" i="19" s="1"/>
  <c r="A13280" i="19" s="1"/>
  <c r="A13281" i="19" s="1"/>
  <c r="A13282" i="19" s="1"/>
  <c r="A13283" i="19" s="1"/>
  <c r="A13284" i="19" s="1"/>
  <c r="A13285" i="19" s="1"/>
  <c r="A13286" i="19" s="1"/>
  <c r="A13287" i="19" s="1"/>
  <c r="A13288" i="19" s="1"/>
  <c r="A13289" i="19" s="1"/>
  <c r="A13290" i="19" s="1"/>
  <c r="A13291" i="19" s="1"/>
  <c r="A13292" i="19" s="1"/>
  <c r="A13293" i="19" s="1"/>
  <c r="A13294" i="19" s="1"/>
  <c r="A13295" i="19" s="1"/>
  <c r="A13296" i="19" s="1"/>
  <c r="A13297" i="19" s="1"/>
  <c r="A13298" i="19" s="1"/>
  <c r="A13299" i="19" s="1"/>
  <c r="A13300" i="19" s="1"/>
  <c r="A13301" i="19" s="1"/>
  <c r="A13302" i="19" s="1"/>
  <c r="A13303" i="19" s="1"/>
  <c r="A13304" i="19" s="1"/>
  <c r="A13305" i="19" s="1"/>
  <c r="A13306" i="19" s="1"/>
  <c r="A13307" i="19" s="1"/>
  <c r="A13308" i="19" s="1"/>
  <c r="A13309" i="19" s="1"/>
  <c r="A13310" i="19" s="1"/>
  <c r="A13311" i="19" s="1"/>
  <c r="A13312" i="19" s="1"/>
  <c r="A13313" i="19" s="1"/>
  <c r="A13314" i="19" s="1"/>
  <c r="A13315" i="19" s="1"/>
  <c r="A13316" i="19" s="1"/>
  <c r="A13317" i="19" s="1"/>
  <c r="A13318" i="19" s="1"/>
  <c r="A13319" i="19" s="1"/>
  <c r="A13320" i="19" s="1"/>
  <c r="A13321" i="19" s="1"/>
  <c r="A13322" i="19" s="1"/>
  <c r="A13323" i="19" s="1"/>
  <c r="A13324" i="19" s="1"/>
  <c r="A13325" i="19" s="1"/>
  <c r="A13326" i="19" s="1"/>
  <c r="A13327" i="19" s="1"/>
  <c r="A13328" i="19" s="1"/>
  <c r="A13329" i="19" s="1"/>
  <c r="A13330" i="19" s="1"/>
  <c r="A13331" i="19" s="1"/>
  <c r="A13332" i="19" s="1"/>
  <c r="A13333" i="19" s="1"/>
  <c r="A13334" i="19" s="1"/>
  <c r="A13335" i="19" s="1"/>
  <c r="A13336" i="19" s="1"/>
  <c r="A13337" i="19" s="1"/>
  <c r="A13338" i="19" s="1"/>
  <c r="A13339" i="19" s="1"/>
  <c r="A13340" i="19" s="1"/>
  <c r="A13341" i="19" s="1"/>
  <c r="A13342" i="19" s="1"/>
  <c r="A13343" i="19" s="1"/>
  <c r="A13344" i="19" s="1"/>
  <c r="A13345" i="19" s="1"/>
  <c r="A13346" i="19" s="1"/>
  <c r="A13347" i="19" s="1"/>
  <c r="A13348" i="19" s="1"/>
  <c r="A13349" i="19" s="1"/>
  <c r="A13350" i="19" s="1"/>
  <c r="A13351" i="19" s="1"/>
  <c r="A13352" i="19" s="1"/>
  <c r="A13353" i="19" s="1"/>
  <c r="A13354" i="19" s="1"/>
  <c r="A13355" i="19" s="1"/>
  <c r="A13356" i="19" s="1"/>
  <c r="A13357" i="19" s="1"/>
  <c r="A13358" i="19" s="1"/>
  <c r="A13359" i="19" s="1"/>
  <c r="A13360" i="19" s="1"/>
  <c r="A13361" i="19" s="1"/>
  <c r="A13362" i="19" s="1"/>
  <c r="A13363" i="19" s="1"/>
  <c r="A13364" i="19" s="1"/>
  <c r="A13365" i="19" s="1"/>
  <c r="A13366" i="19" s="1"/>
  <c r="A13367" i="19" s="1"/>
  <c r="A13368" i="19" s="1"/>
  <c r="A13369" i="19" s="1"/>
  <c r="A13370" i="19" s="1"/>
  <c r="A13371" i="19" s="1"/>
  <c r="A13372" i="19" s="1"/>
  <c r="A13373" i="19" s="1"/>
  <c r="A13374" i="19" s="1"/>
  <c r="A13375" i="19" s="1"/>
  <c r="A13376" i="19" s="1"/>
  <c r="A13377" i="19" s="1"/>
  <c r="A13378" i="19" s="1"/>
  <c r="A13379" i="19" s="1"/>
  <c r="A13380" i="19" s="1"/>
  <c r="A13381" i="19" s="1"/>
  <c r="A13382" i="19" s="1"/>
  <c r="A13383" i="19" s="1"/>
  <c r="A13384" i="19" s="1"/>
  <c r="A13385" i="19" s="1"/>
  <c r="A13386" i="19" s="1"/>
  <c r="A13387" i="19" s="1"/>
  <c r="A13388" i="19" s="1"/>
  <c r="A13389" i="19" s="1"/>
  <c r="A13390" i="19" s="1"/>
  <c r="A13391" i="19" s="1"/>
  <c r="A13392" i="19" s="1"/>
  <c r="A13393" i="19" s="1"/>
  <c r="A13394" i="19" s="1"/>
  <c r="A13395" i="19" s="1"/>
  <c r="A13396" i="19" s="1"/>
  <c r="A13397" i="19" s="1"/>
  <c r="A13398" i="19" s="1"/>
  <c r="A13399" i="19" s="1"/>
  <c r="A13400" i="19" s="1"/>
  <c r="A13401" i="19" s="1"/>
  <c r="A13402" i="19" s="1"/>
  <c r="A13403" i="19" s="1"/>
  <c r="A13404" i="19" s="1"/>
  <c r="A13405" i="19" s="1"/>
  <c r="A13406" i="19" s="1"/>
  <c r="A13407" i="19" s="1"/>
  <c r="A13408" i="19" s="1"/>
  <c r="A13409" i="19" s="1"/>
  <c r="A13410" i="19" s="1"/>
  <c r="A13411" i="19" s="1"/>
  <c r="A13412" i="19" s="1"/>
  <c r="A13413" i="19" s="1"/>
  <c r="A13414" i="19" s="1"/>
  <c r="A13415" i="19" s="1"/>
  <c r="A13416" i="19" s="1"/>
  <c r="A13417" i="19" s="1"/>
  <c r="A13418" i="19" s="1"/>
  <c r="A13419" i="19" s="1"/>
  <c r="A13420" i="19" s="1"/>
  <c r="A13421" i="19" s="1"/>
  <c r="A13422" i="19" s="1"/>
  <c r="A13423" i="19" s="1"/>
  <c r="A13424" i="19" s="1"/>
  <c r="A13425" i="19" s="1"/>
  <c r="A13426" i="19" s="1"/>
  <c r="A13427" i="19" s="1"/>
  <c r="A13428" i="19" s="1"/>
  <c r="A13429" i="19" s="1"/>
  <c r="A13430" i="19" s="1"/>
  <c r="A13431" i="19" s="1"/>
  <c r="A13432" i="19" s="1"/>
  <c r="A13433" i="19" s="1"/>
  <c r="A13434" i="19" s="1"/>
  <c r="A13435" i="19" s="1"/>
  <c r="A13436" i="19" s="1"/>
  <c r="A13437" i="19" s="1"/>
  <c r="A13438" i="19" s="1"/>
  <c r="A13439" i="19" s="1"/>
  <c r="A13440" i="19" s="1"/>
  <c r="A13441" i="19" s="1"/>
  <c r="A13442" i="19" s="1"/>
  <c r="A13443" i="19" s="1"/>
  <c r="A13444" i="19" s="1"/>
  <c r="A13445" i="19" s="1"/>
  <c r="A13446" i="19" s="1"/>
  <c r="A13447" i="19" s="1"/>
  <c r="A13448" i="19" s="1"/>
  <c r="A13449" i="19" s="1"/>
  <c r="A13450" i="19" s="1"/>
  <c r="A13451" i="19" s="1"/>
  <c r="A13452" i="19" s="1"/>
  <c r="A13453" i="19" s="1"/>
  <c r="A13454" i="19" s="1"/>
  <c r="A13455" i="19" s="1"/>
  <c r="A13456" i="19" s="1"/>
  <c r="A13457" i="19" s="1"/>
  <c r="A13458" i="19" s="1"/>
  <c r="A13459" i="19" s="1"/>
  <c r="A13460" i="19" s="1"/>
  <c r="A13461" i="19" s="1"/>
  <c r="A13462" i="19" s="1"/>
  <c r="A13463" i="19" s="1"/>
  <c r="A13464" i="19" s="1"/>
  <c r="A13465" i="19" s="1"/>
  <c r="A13466" i="19" s="1"/>
  <c r="A13467" i="19" s="1"/>
  <c r="A13468" i="19" s="1"/>
  <c r="A13469" i="19" s="1"/>
  <c r="A13470" i="19" s="1"/>
  <c r="A13471" i="19" s="1"/>
  <c r="A13472" i="19" s="1"/>
  <c r="A13473" i="19" s="1"/>
  <c r="A13474" i="19" s="1"/>
  <c r="A13475" i="19" s="1"/>
  <c r="A13476" i="19" s="1"/>
  <c r="A13477" i="19" s="1"/>
  <c r="A13478" i="19" s="1"/>
  <c r="A13479" i="19" s="1"/>
  <c r="A13480" i="19" s="1"/>
  <c r="A13481" i="19" s="1"/>
  <c r="A13482" i="19" s="1"/>
  <c r="A13483" i="19" s="1"/>
  <c r="A13484" i="19" s="1"/>
  <c r="A13485" i="19" s="1"/>
  <c r="A13486" i="19" s="1"/>
  <c r="A13487" i="19" s="1"/>
  <c r="A13488" i="19" s="1"/>
  <c r="A13489" i="19" s="1"/>
  <c r="A13490" i="19" s="1"/>
  <c r="A13491" i="19" s="1"/>
  <c r="A13492" i="19" s="1"/>
  <c r="A13493" i="19" s="1"/>
  <c r="A13494" i="19" s="1"/>
  <c r="A13495" i="19" s="1"/>
  <c r="A13496" i="19" s="1"/>
  <c r="A13497" i="19" s="1"/>
  <c r="A13498" i="19" s="1"/>
  <c r="A13499" i="19" s="1"/>
  <c r="A13500" i="19" s="1"/>
  <c r="A13501" i="19" s="1"/>
  <c r="A13502" i="19" s="1"/>
  <c r="A13503" i="19" s="1"/>
  <c r="A13504" i="19" s="1"/>
  <c r="A13505" i="19" s="1"/>
  <c r="A13506" i="19" s="1"/>
  <c r="A13507" i="19" s="1"/>
  <c r="A13508" i="19" s="1"/>
  <c r="A13509" i="19" s="1"/>
  <c r="A13510" i="19" s="1"/>
  <c r="A13511" i="19" s="1"/>
  <c r="A13512" i="19" s="1"/>
  <c r="A13513" i="19" s="1"/>
  <c r="A13514" i="19" s="1"/>
  <c r="A13515" i="19" s="1"/>
  <c r="A13516" i="19" s="1"/>
  <c r="A13517" i="19" s="1"/>
  <c r="A13518" i="19" s="1"/>
  <c r="A13519" i="19" s="1"/>
  <c r="A13520" i="19" s="1"/>
  <c r="A13521" i="19" s="1"/>
  <c r="A13522" i="19" s="1"/>
  <c r="A13523" i="19" s="1"/>
  <c r="A13524" i="19" s="1"/>
  <c r="A13525" i="19" s="1"/>
  <c r="A13526" i="19" s="1"/>
  <c r="A13527" i="19" s="1"/>
  <c r="A13528" i="19" s="1"/>
  <c r="A13529" i="19" s="1"/>
  <c r="A13530" i="19" s="1"/>
  <c r="A13531" i="19" s="1"/>
  <c r="A13532" i="19" s="1"/>
  <c r="A13533" i="19" s="1"/>
  <c r="A13534" i="19" s="1"/>
  <c r="A13535" i="19" s="1"/>
  <c r="A13536" i="19" s="1"/>
  <c r="A13537" i="19" s="1"/>
  <c r="A13538" i="19" s="1"/>
  <c r="A13539" i="19" s="1"/>
  <c r="A13540" i="19" s="1"/>
  <c r="A13541" i="19" s="1"/>
  <c r="A13542" i="19" s="1"/>
  <c r="A13543" i="19" s="1"/>
  <c r="A13544" i="19" s="1"/>
  <c r="A13545" i="19" s="1"/>
  <c r="A13546" i="19" s="1"/>
  <c r="A13547" i="19" s="1"/>
  <c r="A13548" i="19" s="1"/>
  <c r="A13549" i="19" s="1"/>
  <c r="A13550" i="19" s="1"/>
  <c r="A13551" i="19" s="1"/>
  <c r="A13552" i="19" s="1"/>
  <c r="A13553" i="19" s="1"/>
  <c r="A13554" i="19" s="1"/>
  <c r="A13555" i="19" s="1"/>
  <c r="A13556" i="19" s="1"/>
  <c r="A13557" i="19" s="1"/>
  <c r="A13558" i="19" s="1"/>
  <c r="A13559" i="19" s="1"/>
  <c r="A13560" i="19" s="1"/>
  <c r="A13561" i="19" s="1"/>
  <c r="A13562" i="19" s="1"/>
  <c r="A13563" i="19" s="1"/>
  <c r="A13564" i="19" s="1"/>
  <c r="A13565" i="19" s="1"/>
  <c r="A13566" i="19" s="1"/>
  <c r="A13567" i="19" s="1"/>
  <c r="A13568" i="19" s="1"/>
  <c r="A13569" i="19" s="1"/>
  <c r="A13570" i="19" s="1"/>
  <c r="A13571" i="19" s="1"/>
  <c r="A13572" i="19" s="1"/>
  <c r="A13573" i="19" s="1"/>
  <c r="A13574" i="19" s="1"/>
  <c r="A13575" i="19" s="1"/>
  <c r="A13576" i="19" s="1"/>
  <c r="A13577" i="19" s="1"/>
  <c r="A13578" i="19" s="1"/>
  <c r="A13579" i="19" s="1"/>
  <c r="A13580" i="19" s="1"/>
  <c r="A13581" i="19" s="1"/>
  <c r="A13582" i="19" s="1"/>
  <c r="A13583" i="19" s="1"/>
  <c r="A13584" i="19" s="1"/>
  <c r="A13585" i="19" s="1"/>
  <c r="A13586" i="19" s="1"/>
  <c r="A13587" i="19" s="1"/>
  <c r="A13588" i="19" s="1"/>
  <c r="A13589" i="19" s="1"/>
  <c r="A13590" i="19" s="1"/>
  <c r="A13591" i="19" s="1"/>
  <c r="A13592" i="19" s="1"/>
  <c r="A13593" i="19" s="1"/>
  <c r="A13594" i="19" s="1"/>
  <c r="A13595" i="19" s="1"/>
  <c r="A13596" i="19" s="1"/>
  <c r="A13597" i="19" s="1"/>
  <c r="A13598" i="19" s="1"/>
  <c r="A13599" i="19" s="1"/>
  <c r="A13600" i="19" s="1"/>
  <c r="A13601" i="19" s="1"/>
  <c r="A13602" i="19" s="1"/>
  <c r="A13603" i="19" s="1"/>
  <c r="A13604" i="19" s="1"/>
  <c r="A13605" i="19" s="1"/>
  <c r="A13606" i="19" s="1"/>
  <c r="A13607" i="19" s="1"/>
  <c r="A13608" i="19" s="1"/>
  <c r="A13609" i="19" s="1"/>
  <c r="A13610" i="19" s="1"/>
  <c r="A13611" i="19" s="1"/>
  <c r="A13612" i="19" s="1"/>
  <c r="A13613" i="19" s="1"/>
  <c r="A13614" i="19" s="1"/>
  <c r="A13615" i="19" s="1"/>
  <c r="A13616" i="19" s="1"/>
  <c r="A13617" i="19" s="1"/>
  <c r="A13618" i="19" s="1"/>
  <c r="A13619" i="19" s="1"/>
  <c r="A13620" i="19" s="1"/>
  <c r="A13621" i="19" s="1"/>
  <c r="A13622" i="19" s="1"/>
  <c r="A13623" i="19" s="1"/>
  <c r="A13624" i="19" s="1"/>
  <c r="A13625" i="19" s="1"/>
  <c r="A13626" i="19" s="1"/>
  <c r="A13627" i="19" s="1"/>
  <c r="A13628" i="19" s="1"/>
  <c r="A13629" i="19" s="1"/>
  <c r="A13630" i="19" s="1"/>
  <c r="A13631" i="19" s="1"/>
  <c r="A13632" i="19" s="1"/>
  <c r="A13633" i="19" s="1"/>
  <c r="A13634" i="19" s="1"/>
  <c r="A13635" i="19" s="1"/>
  <c r="A13636" i="19" s="1"/>
  <c r="A13637" i="19" s="1"/>
  <c r="A13638" i="19" s="1"/>
  <c r="A13639" i="19" s="1"/>
  <c r="A13640" i="19" s="1"/>
  <c r="A13641" i="19" s="1"/>
  <c r="A13642" i="19" s="1"/>
  <c r="A13643" i="19" s="1"/>
  <c r="A13644" i="19" s="1"/>
  <c r="A13645" i="19" s="1"/>
  <c r="A13646" i="19" s="1"/>
  <c r="A13647" i="19" s="1"/>
  <c r="A13648" i="19" s="1"/>
  <c r="A13649" i="19" s="1"/>
  <c r="A13650" i="19" s="1"/>
  <c r="A13651" i="19" s="1"/>
  <c r="A13652" i="19" s="1"/>
  <c r="A13653" i="19" s="1"/>
  <c r="A13654" i="19" s="1"/>
  <c r="A13655" i="19" s="1"/>
  <c r="A13656" i="19" s="1"/>
  <c r="A13657" i="19" s="1"/>
  <c r="A13658" i="19" s="1"/>
  <c r="A13659" i="19" s="1"/>
  <c r="A13660" i="19" s="1"/>
  <c r="A13661" i="19" s="1"/>
  <c r="A13662" i="19" s="1"/>
  <c r="A13663" i="19" s="1"/>
  <c r="A13664" i="19" s="1"/>
  <c r="A13665" i="19" s="1"/>
  <c r="A13666" i="19" s="1"/>
  <c r="A13667" i="19" s="1"/>
  <c r="A13668" i="19" s="1"/>
  <c r="A13669" i="19" s="1"/>
  <c r="A13670" i="19" s="1"/>
  <c r="A13671" i="19" s="1"/>
  <c r="A13672" i="19" s="1"/>
  <c r="A13673" i="19" s="1"/>
  <c r="A13674" i="19" s="1"/>
  <c r="A13675" i="19" s="1"/>
  <c r="A13676" i="19" s="1"/>
  <c r="A13677" i="19" s="1"/>
  <c r="A13678" i="19" s="1"/>
  <c r="A13679" i="19" s="1"/>
  <c r="A13680" i="19" s="1"/>
  <c r="A13681" i="19" s="1"/>
  <c r="A13682" i="19" s="1"/>
  <c r="A13683" i="19" s="1"/>
  <c r="A13684" i="19" s="1"/>
  <c r="A13685" i="19" s="1"/>
  <c r="A13686" i="19" s="1"/>
  <c r="A13687" i="19" s="1"/>
  <c r="A13688" i="19" s="1"/>
  <c r="A13689" i="19" s="1"/>
  <c r="A13690" i="19" s="1"/>
  <c r="A13691" i="19" s="1"/>
  <c r="A13692" i="19" s="1"/>
  <c r="A13693" i="19" s="1"/>
  <c r="A13694" i="19" s="1"/>
  <c r="A13695" i="19" s="1"/>
  <c r="A13696" i="19" s="1"/>
  <c r="A13697" i="19" s="1"/>
  <c r="A13698" i="19" s="1"/>
  <c r="A13699" i="19" s="1"/>
  <c r="A13700" i="19" s="1"/>
  <c r="A13701" i="19" s="1"/>
  <c r="A13702" i="19" s="1"/>
  <c r="A13703" i="19" s="1"/>
  <c r="A13704" i="19" s="1"/>
  <c r="A13705" i="19" s="1"/>
  <c r="A13706" i="19" s="1"/>
  <c r="A13707" i="19" s="1"/>
  <c r="A13708" i="19" s="1"/>
  <c r="A13709" i="19" s="1"/>
  <c r="A13710" i="19" s="1"/>
  <c r="A13711" i="19" s="1"/>
  <c r="A13712" i="19" s="1"/>
  <c r="A13713" i="19" s="1"/>
  <c r="A13714" i="19" s="1"/>
  <c r="A13715" i="19" s="1"/>
  <c r="A13716" i="19" s="1"/>
  <c r="A13717" i="19" s="1"/>
  <c r="A13718" i="19" s="1"/>
  <c r="A13719" i="19" s="1"/>
  <c r="A13720" i="19" s="1"/>
  <c r="A13721" i="19" s="1"/>
  <c r="A13722" i="19" s="1"/>
  <c r="A13723" i="19" s="1"/>
  <c r="A13724" i="19" s="1"/>
  <c r="A13725" i="19" s="1"/>
  <c r="A13726" i="19" s="1"/>
  <c r="A13727" i="19" s="1"/>
  <c r="A13728" i="19" s="1"/>
  <c r="A13729" i="19" s="1"/>
  <c r="A13730" i="19" s="1"/>
  <c r="A13731" i="19" s="1"/>
  <c r="A13732" i="19" s="1"/>
  <c r="A13733" i="19" s="1"/>
  <c r="A13734" i="19" s="1"/>
  <c r="A13735" i="19" s="1"/>
  <c r="A13736" i="19" s="1"/>
  <c r="A13737" i="19" s="1"/>
  <c r="A13738" i="19" s="1"/>
  <c r="A13739" i="19" s="1"/>
  <c r="A13740" i="19" s="1"/>
  <c r="A13741" i="19" s="1"/>
  <c r="A13742" i="19" s="1"/>
  <c r="A13743" i="19" s="1"/>
  <c r="A13744" i="19" s="1"/>
  <c r="A13745" i="19" s="1"/>
  <c r="A13746" i="19" s="1"/>
  <c r="A13747" i="19" s="1"/>
  <c r="A13748" i="19" s="1"/>
  <c r="A13749" i="19" s="1"/>
  <c r="A13750" i="19" s="1"/>
  <c r="A13751" i="19" s="1"/>
  <c r="A13752" i="19" s="1"/>
  <c r="A13753" i="19" s="1"/>
  <c r="A13754" i="19" s="1"/>
  <c r="A13755" i="19" s="1"/>
  <c r="A13756" i="19" s="1"/>
  <c r="A13757" i="19" s="1"/>
  <c r="A13758" i="19" s="1"/>
  <c r="A13759" i="19" s="1"/>
  <c r="A13760" i="19" s="1"/>
  <c r="A13761" i="19" s="1"/>
  <c r="A13762" i="19" s="1"/>
  <c r="A13763" i="19" s="1"/>
  <c r="A13764" i="19" s="1"/>
  <c r="A13765" i="19" s="1"/>
  <c r="A13766" i="19" s="1"/>
  <c r="A13767" i="19" s="1"/>
  <c r="A13768" i="19" s="1"/>
  <c r="A13769" i="19" s="1"/>
  <c r="A13770" i="19" s="1"/>
  <c r="A13771" i="19" s="1"/>
  <c r="A13772" i="19" s="1"/>
  <c r="A13773" i="19" s="1"/>
  <c r="A13774" i="19" s="1"/>
  <c r="A13775" i="19" s="1"/>
  <c r="A13776" i="19" s="1"/>
  <c r="A13777" i="19" s="1"/>
  <c r="A13778" i="19" s="1"/>
  <c r="A13779" i="19" s="1"/>
  <c r="A13780" i="19" s="1"/>
  <c r="A13781" i="19" s="1"/>
  <c r="A13782" i="19" s="1"/>
  <c r="A13783" i="19" s="1"/>
  <c r="A13784" i="19" s="1"/>
  <c r="A13785" i="19" s="1"/>
  <c r="A13786" i="19" s="1"/>
  <c r="A13787" i="19" s="1"/>
  <c r="A13788" i="19" s="1"/>
  <c r="A13789" i="19" s="1"/>
  <c r="A13790" i="19" s="1"/>
  <c r="A13791" i="19" s="1"/>
  <c r="A13792" i="19" s="1"/>
  <c r="A13793" i="19" s="1"/>
  <c r="A13794" i="19" s="1"/>
  <c r="A13795" i="19" s="1"/>
  <c r="A13796" i="19" s="1"/>
  <c r="A13797" i="19" s="1"/>
  <c r="A13798" i="19" s="1"/>
  <c r="A13799" i="19" s="1"/>
  <c r="A13800" i="19" s="1"/>
  <c r="A13801" i="19" s="1"/>
  <c r="A13802" i="19" s="1"/>
  <c r="A13803" i="19" s="1"/>
  <c r="A13804" i="19" s="1"/>
  <c r="A13805" i="19" s="1"/>
  <c r="A13806" i="19" s="1"/>
  <c r="A13807" i="19" s="1"/>
  <c r="A13808" i="19" s="1"/>
  <c r="A13809" i="19" s="1"/>
  <c r="A13810" i="19" s="1"/>
  <c r="A13811" i="19" s="1"/>
  <c r="A13812" i="19" s="1"/>
  <c r="A13813" i="19" s="1"/>
  <c r="A13814" i="19" s="1"/>
  <c r="A13815" i="19" s="1"/>
  <c r="A13816" i="19" s="1"/>
  <c r="A13817" i="19" s="1"/>
  <c r="A13818" i="19" s="1"/>
  <c r="A13819" i="19" s="1"/>
  <c r="A13820" i="19" s="1"/>
  <c r="A13821" i="19" s="1"/>
  <c r="A13822" i="19" s="1"/>
  <c r="A13823" i="19" s="1"/>
  <c r="A13824" i="19" s="1"/>
  <c r="A13825" i="19" s="1"/>
  <c r="A13826" i="19" s="1"/>
  <c r="A13827" i="19" s="1"/>
  <c r="A13828" i="19" s="1"/>
  <c r="A13829" i="19" s="1"/>
  <c r="A13830" i="19" s="1"/>
  <c r="A13831" i="19" s="1"/>
  <c r="A13832" i="19" s="1"/>
  <c r="A13833" i="19" s="1"/>
  <c r="A13834" i="19" s="1"/>
  <c r="A13835" i="19" s="1"/>
  <c r="A13836" i="19" s="1"/>
  <c r="A13837" i="19" s="1"/>
  <c r="A13838" i="19" s="1"/>
  <c r="A13839" i="19" s="1"/>
  <c r="A13840" i="19" s="1"/>
  <c r="A13841" i="19" s="1"/>
  <c r="A13842" i="19" s="1"/>
  <c r="A13843" i="19" s="1"/>
  <c r="A13844" i="19" s="1"/>
  <c r="A13845" i="19" s="1"/>
  <c r="A13846" i="19" s="1"/>
  <c r="A13847" i="19" s="1"/>
  <c r="A13848" i="19" s="1"/>
  <c r="A13849" i="19" s="1"/>
  <c r="A13850" i="19" s="1"/>
  <c r="A13851" i="19" s="1"/>
  <c r="A13852" i="19" s="1"/>
  <c r="A13853" i="19" s="1"/>
  <c r="A13854" i="19" s="1"/>
  <c r="A13855" i="19" s="1"/>
  <c r="A13856" i="19" s="1"/>
  <c r="A13857" i="19" s="1"/>
  <c r="A13858" i="19" s="1"/>
  <c r="A13859" i="19" s="1"/>
  <c r="A13860" i="19" s="1"/>
  <c r="A13861" i="19" s="1"/>
  <c r="A13862" i="19" s="1"/>
  <c r="A13863" i="19" s="1"/>
  <c r="A13864" i="19" s="1"/>
  <c r="A13865" i="19" s="1"/>
  <c r="A13866" i="19" s="1"/>
  <c r="A13867" i="19" s="1"/>
  <c r="A13868" i="19" s="1"/>
  <c r="A13869" i="19" s="1"/>
  <c r="A13870" i="19" s="1"/>
  <c r="A13871" i="19" s="1"/>
  <c r="A13872" i="19" s="1"/>
  <c r="A13873" i="19" s="1"/>
  <c r="A13874" i="19" s="1"/>
  <c r="A13875" i="19" s="1"/>
  <c r="A13876" i="19" s="1"/>
  <c r="A13877" i="19" s="1"/>
  <c r="A13878" i="19" s="1"/>
  <c r="A13879" i="19" s="1"/>
  <c r="A13880" i="19" s="1"/>
  <c r="A13881" i="19" s="1"/>
  <c r="A13882" i="19" s="1"/>
  <c r="A13883" i="19" s="1"/>
  <c r="A13884" i="19" s="1"/>
  <c r="A13885" i="19" s="1"/>
  <c r="A13886" i="19" s="1"/>
  <c r="A13887" i="19" s="1"/>
  <c r="A13888" i="19" s="1"/>
  <c r="A13889" i="19" s="1"/>
  <c r="A13890" i="19" s="1"/>
  <c r="A13891" i="19" s="1"/>
  <c r="A13892" i="19" s="1"/>
  <c r="A13893" i="19" s="1"/>
  <c r="A13894" i="19" s="1"/>
  <c r="A13895" i="19" s="1"/>
  <c r="A13896" i="19" s="1"/>
  <c r="A13897" i="19" s="1"/>
  <c r="A13898" i="19" s="1"/>
  <c r="A13899" i="19" s="1"/>
  <c r="A13900" i="19" s="1"/>
  <c r="A13901" i="19" s="1"/>
  <c r="A13902" i="19" s="1"/>
  <c r="A13903" i="19" s="1"/>
  <c r="A13904" i="19" s="1"/>
  <c r="A13905" i="19" s="1"/>
  <c r="A13906" i="19" s="1"/>
  <c r="A13907" i="19" s="1"/>
  <c r="A13908" i="19" s="1"/>
  <c r="A13909" i="19" s="1"/>
  <c r="A13910" i="19" s="1"/>
  <c r="A13911" i="19" s="1"/>
  <c r="A13912" i="19" s="1"/>
  <c r="A13913" i="19" s="1"/>
  <c r="A13914" i="19" s="1"/>
  <c r="A13915" i="19" s="1"/>
  <c r="A13916" i="19" s="1"/>
  <c r="A13917" i="19" s="1"/>
  <c r="A13918" i="19" s="1"/>
  <c r="A13919" i="19" s="1"/>
  <c r="A13920" i="19" s="1"/>
  <c r="A13921" i="19" s="1"/>
  <c r="A13922" i="19" s="1"/>
  <c r="A13923" i="19" s="1"/>
  <c r="A13924" i="19" s="1"/>
  <c r="A13925" i="19" s="1"/>
  <c r="A13926" i="19" s="1"/>
  <c r="A13927" i="19" s="1"/>
  <c r="A13928" i="19" s="1"/>
  <c r="A13929" i="19" s="1"/>
  <c r="A13930" i="19" s="1"/>
  <c r="A13931" i="19" s="1"/>
  <c r="A13932" i="19" s="1"/>
  <c r="A13933" i="19" s="1"/>
  <c r="A13934" i="19" s="1"/>
  <c r="A13935" i="19" s="1"/>
  <c r="A13936" i="19" s="1"/>
  <c r="A13937" i="19" s="1"/>
  <c r="A13938" i="19" s="1"/>
  <c r="A13939" i="19" s="1"/>
  <c r="A13940" i="19" s="1"/>
  <c r="A13941" i="19" s="1"/>
  <c r="A13942" i="19" s="1"/>
  <c r="A13943" i="19" s="1"/>
  <c r="A13944" i="19" s="1"/>
  <c r="A13945" i="19" s="1"/>
  <c r="A13946" i="19" s="1"/>
  <c r="A13947" i="19" s="1"/>
  <c r="A13948" i="19" s="1"/>
  <c r="A13949" i="19" s="1"/>
  <c r="A13950" i="19" s="1"/>
  <c r="A13951" i="19" s="1"/>
  <c r="A13952" i="19" s="1"/>
  <c r="A13953" i="19" s="1"/>
  <c r="A13954" i="19" s="1"/>
  <c r="A13955" i="19" s="1"/>
  <c r="A13956" i="19" s="1"/>
  <c r="A13957" i="19" s="1"/>
  <c r="A13958" i="19" s="1"/>
  <c r="A13959" i="19" s="1"/>
  <c r="A13960" i="19" s="1"/>
  <c r="A13961" i="19" s="1"/>
  <c r="A13962" i="19" s="1"/>
  <c r="A13963" i="19" s="1"/>
  <c r="A13964" i="19" s="1"/>
  <c r="A13965" i="19" s="1"/>
  <c r="A13966" i="19" s="1"/>
  <c r="A13967" i="19" s="1"/>
  <c r="A13968" i="19" s="1"/>
  <c r="A13969" i="19" s="1"/>
  <c r="A13970" i="19" s="1"/>
  <c r="A13971" i="19" s="1"/>
  <c r="A13972" i="19" s="1"/>
  <c r="A13973" i="19" s="1"/>
  <c r="A13974" i="19" s="1"/>
  <c r="A13975" i="19" s="1"/>
  <c r="A13976" i="19" s="1"/>
  <c r="A13977" i="19" s="1"/>
  <c r="A13978" i="19" s="1"/>
  <c r="A13979" i="19" s="1"/>
  <c r="A13980" i="19" s="1"/>
  <c r="A13981" i="19" s="1"/>
  <c r="A13982" i="19" s="1"/>
  <c r="A13983" i="19" s="1"/>
  <c r="A13984" i="19" s="1"/>
  <c r="A13985" i="19" s="1"/>
  <c r="A13986" i="19" s="1"/>
  <c r="A13987" i="19" s="1"/>
  <c r="A13988" i="19" s="1"/>
  <c r="A13989" i="19" s="1"/>
  <c r="A13990" i="19" s="1"/>
  <c r="A13991" i="19" s="1"/>
  <c r="A13992" i="19" s="1"/>
  <c r="A13993" i="19" s="1"/>
  <c r="A13994" i="19" s="1"/>
  <c r="A13995" i="19" s="1"/>
  <c r="A13996" i="19" s="1"/>
  <c r="A13997" i="19" s="1"/>
  <c r="A13998" i="19" s="1"/>
  <c r="A13999" i="19" s="1"/>
  <c r="A14000" i="19" s="1"/>
  <c r="A14001" i="19" s="1"/>
  <c r="A14002" i="19" s="1"/>
  <c r="A14003" i="19" s="1"/>
  <c r="A14004" i="19" s="1"/>
  <c r="A14005" i="19" s="1"/>
  <c r="A14006" i="19" s="1"/>
  <c r="A14007" i="19" s="1"/>
  <c r="A14008" i="19" s="1"/>
  <c r="A14009" i="19" s="1"/>
  <c r="A14010" i="19" s="1"/>
  <c r="A14011" i="19" s="1"/>
  <c r="A14012" i="19" s="1"/>
  <c r="A14013" i="19" s="1"/>
  <c r="A14014" i="19" s="1"/>
  <c r="A14015" i="19" s="1"/>
  <c r="A14016" i="19" s="1"/>
  <c r="A14017" i="19" s="1"/>
  <c r="A14018" i="19" s="1"/>
  <c r="A14019" i="19" s="1"/>
  <c r="A14020" i="19" s="1"/>
  <c r="A14021" i="19" s="1"/>
  <c r="A14022" i="19" s="1"/>
  <c r="A14023" i="19" s="1"/>
  <c r="A14024" i="19" s="1"/>
  <c r="A14025" i="19" s="1"/>
  <c r="A14026" i="19" s="1"/>
  <c r="A14027" i="19" s="1"/>
  <c r="A14028" i="19" s="1"/>
  <c r="A14029" i="19" s="1"/>
  <c r="A14030" i="19" s="1"/>
  <c r="A14031" i="19" s="1"/>
  <c r="A14032" i="19" s="1"/>
  <c r="A14033" i="19" s="1"/>
  <c r="A14034" i="19" s="1"/>
  <c r="A14035" i="19" s="1"/>
  <c r="A14036" i="19" s="1"/>
  <c r="A14037" i="19" s="1"/>
  <c r="A14038" i="19" s="1"/>
  <c r="A14039" i="19" s="1"/>
  <c r="A14040" i="19" s="1"/>
  <c r="A14041" i="19" s="1"/>
  <c r="A14042" i="19" s="1"/>
  <c r="A14043" i="19" s="1"/>
  <c r="A14044" i="19" s="1"/>
  <c r="A14045" i="19" s="1"/>
  <c r="A14046" i="19" s="1"/>
  <c r="A14047" i="19" s="1"/>
  <c r="A14048" i="19" s="1"/>
  <c r="A14049" i="19" s="1"/>
  <c r="A14050" i="19" s="1"/>
  <c r="A14051" i="19" s="1"/>
  <c r="A14052" i="19" s="1"/>
  <c r="A14053" i="19" s="1"/>
  <c r="A14054" i="19" s="1"/>
  <c r="A14055" i="19" s="1"/>
  <c r="A14056" i="19" s="1"/>
  <c r="A14057" i="19" s="1"/>
  <c r="A14058" i="19" s="1"/>
  <c r="A14059" i="19" s="1"/>
  <c r="A14060" i="19" s="1"/>
  <c r="A14061" i="19" s="1"/>
  <c r="A14062" i="19" s="1"/>
  <c r="A14063" i="19" s="1"/>
  <c r="A14064" i="19" s="1"/>
  <c r="A14065" i="19" s="1"/>
  <c r="A14066" i="19" s="1"/>
  <c r="A14067" i="19" s="1"/>
  <c r="A14068" i="19" s="1"/>
  <c r="A14069" i="19" s="1"/>
  <c r="A14070" i="19" s="1"/>
  <c r="A14071" i="19" s="1"/>
  <c r="A14072" i="19" s="1"/>
  <c r="A14073" i="19" s="1"/>
  <c r="A14074" i="19" s="1"/>
  <c r="A14075" i="19" s="1"/>
  <c r="A14076" i="19" s="1"/>
  <c r="A14077" i="19" s="1"/>
  <c r="A14078" i="19" s="1"/>
  <c r="A14079" i="19" s="1"/>
  <c r="A14080" i="19" s="1"/>
  <c r="A14081" i="19" s="1"/>
  <c r="A14082" i="19" s="1"/>
  <c r="A14083" i="19" s="1"/>
  <c r="A14084" i="19" s="1"/>
  <c r="A14085" i="19" s="1"/>
  <c r="A14086" i="19" s="1"/>
  <c r="A14087" i="19" s="1"/>
  <c r="A14088" i="19" s="1"/>
  <c r="A14089" i="19" s="1"/>
  <c r="A14090" i="19" s="1"/>
  <c r="A14091" i="19" s="1"/>
  <c r="A14092" i="19" s="1"/>
  <c r="A14093" i="19" s="1"/>
  <c r="A14094" i="19" s="1"/>
  <c r="A14095" i="19" s="1"/>
  <c r="A14096" i="19" s="1"/>
  <c r="A14097" i="19" s="1"/>
  <c r="A14098" i="19" s="1"/>
  <c r="A14099" i="19" s="1"/>
  <c r="A14100" i="19" s="1"/>
  <c r="A14101" i="19" s="1"/>
  <c r="A14102" i="19" s="1"/>
  <c r="A14103" i="19" s="1"/>
  <c r="A14104" i="19" s="1"/>
  <c r="A14105" i="19" s="1"/>
  <c r="A14106" i="19" s="1"/>
  <c r="A14107" i="19" s="1"/>
  <c r="A14108" i="19" s="1"/>
  <c r="A14109" i="19" s="1"/>
  <c r="A14110" i="19" s="1"/>
  <c r="A14111" i="19" s="1"/>
  <c r="A14112" i="19" s="1"/>
  <c r="A14113" i="19" s="1"/>
  <c r="A14114" i="19" s="1"/>
  <c r="A14115" i="19" s="1"/>
  <c r="A14116" i="19" s="1"/>
  <c r="A14117" i="19" s="1"/>
  <c r="A14118" i="19" s="1"/>
  <c r="A14119" i="19" s="1"/>
  <c r="A14120" i="19" s="1"/>
  <c r="A14121" i="19" s="1"/>
  <c r="A14122" i="19" s="1"/>
  <c r="A14123" i="19" s="1"/>
  <c r="A14124" i="19" s="1"/>
  <c r="A14125" i="19" s="1"/>
  <c r="A14126" i="19" s="1"/>
  <c r="A14127" i="19" s="1"/>
  <c r="A14128" i="19" s="1"/>
  <c r="A14129" i="19" s="1"/>
  <c r="A14130" i="19" s="1"/>
  <c r="A14131" i="19" s="1"/>
  <c r="A14132" i="19" s="1"/>
  <c r="A14133" i="19" s="1"/>
  <c r="A14134" i="19" s="1"/>
  <c r="A14135" i="19" s="1"/>
  <c r="A14136" i="19" s="1"/>
  <c r="A14137" i="19" s="1"/>
  <c r="A14138" i="19" s="1"/>
  <c r="A14139" i="19" s="1"/>
  <c r="A14140" i="19" s="1"/>
  <c r="A14141" i="19" s="1"/>
  <c r="A14142" i="19" s="1"/>
  <c r="A14143" i="19" s="1"/>
  <c r="A14144" i="19" s="1"/>
  <c r="A14145" i="19" s="1"/>
  <c r="A14146" i="19" s="1"/>
  <c r="A14147" i="19" s="1"/>
  <c r="A14148" i="19" s="1"/>
  <c r="A14149" i="19" s="1"/>
  <c r="A14150" i="19" s="1"/>
  <c r="A14151" i="19" s="1"/>
  <c r="A14152" i="19" s="1"/>
  <c r="A14153" i="19" s="1"/>
  <c r="A14154" i="19" s="1"/>
  <c r="A14155" i="19" s="1"/>
  <c r="A14156" i="19" s="1"/>
  <c r="A14157" i="19" s="1"/>
  <c r="A14158" i="19" s="1"/>
  <c r="A14159" i="19" s="1"/>
  <c r="A14160" i="19" s="1"/>
  <c r="A14161" i="19" s="1"/>
  <c r="A14162" i="19" s="1"/>
  <c r="A14163" i="19" s="1"/>
  <c r="A14164" i="19" s="1"/>
  <c r="A14165" i="19" s="1"/>
  <c r="A14166" i="19" s="1"/>
  <c r="A14167" i="19" s="1"/>
  <c r="A14168" i="19" s="1"/>
  <c r="A14169" i="19" s="1"/>
  <c r="A14170" i="19" s="1"/>
  <c r="A14171" i="19" s="1"/>
  <c r="A14172" i="19" s="1"/>
  <c r="A14173" i="19" s="1"/>
  <c r="A14174" i="19" s="1"/>
  <c r="A14175" i="19" s="1"/>
  <c r="A14176" i="19" s="1"/>
  <c r="A14177" i="19" s="1"/>
  <c r="A14178" i="19" s="1"/>
  <c r="A14179" i="19" s="1"/>
  <c r="A14180" i="19" s="1"/>
  <c r="A14181" i="19" s="1"/>
  <c r="A14182" i="19" s="1"/>
  <c r="A14183" i="19" s="1"/>
  <c r="A14184" i="19" s="1"/>
  <c r="A14185" i="19" s="1"/>
  <c r="A14186" i="19" s="1"/>
  <c r="A14187" i="19" s="1"/>
  <c r="A14188" i="19" s="1"/>
  <c r="A14189" i="19" s="1"/>
  <c r="A14190" i="19" s="1"/>
  <c r="A14191" i="19" s="1"/>
  <c r="A14192" i="19" s="1"/>
  <c r="A14193" i="19" s="1"/>
  <c r="A14194" i="19" s="1"/>
  <c r="A14195" i="19" s="1"/>
  <c r="A14196" i="19" s="1"/>
  <c r="A14197" i="19" s="1"/>
  <c r="A14198" i="19" s="1"/>
  <c r="A14199" i="19" s="1"/>
  <c r="A14200" i="19" s="1"/>
  <c r="A14201" i="19" s="1"/>
  <c r="A14202" i="19" s="1"/>
  <c r="A14203" i="19" s="1"/>
  <c r="A14204" i="19" s="1"/>
  <c r="A14205" i="19" s="1"/>
  <c r="A14206" i="19" s="1"/>
  <c r="A14207" i="19" s="1"/>
  <c r="A14208" i="19" s="1"/>
  <c r="A14209" i="19" s="1"/>
  <c r="A14210" i="19" s="1"/>
  <c r="A14211" i="19" s="1"/>
  <c r="A14212" i="19" s="1"/>
  <c r="A14213" i="19" s="1"/>
  <c r="A14214" i="19" s="1"/>
  <c r="A14215" i="19" s="1"/>
  <c r="A14216" i="19" s="1"/>
  <c r="A14217" i="19" s="1"/>
  <c r="A14218" i="19" s="1"/>
  <c r="A14219" i="19" s="1"/>
  <c r="A14220" i="19" s="1"/>
  <c r="A14221" i="19" s="1"/>
  <c r="A14222" i="19" s="1"/>
  <c r="A14223" i="19" s="1"/>
  <c r="A14224" i="19" s="1"/>
  <c r="A14225" i="19" s="1"/>
  <c r="A14226" i="19" s="1"/>
  <c r="A14227" i="19" s="1"/>
  <c r="A14228" i="19" s="1"/>
  <c r="A14229" i="19" s="1"/>
  <c r="A14230" i="19" s="1"/>
  <c r="A14231" i="19" s="1"/>
  <c r="A14232" i="19" s="1"/>
  <c r="A14233" i="19" s="1"/>
  <c r="A14234" i="19" s="1"/>
  <c r="A14235" i="19" s="1"/>
  <c r="A14236" i="19" s="1"/>
  <c r="A14237" i="19" s="1"/>
  <c r="A14238" i="19" s="1"/>
  <c r="A14239" i="19" s="1"/>
  <c r="A14240" i="19" s="1"/>
  <c r="A14241" i="19" s="1"/>
  <c r="A14242" i="19" s="1"/>
  <c r="A14243" i="19" s="1"/>
  <c r="A14244" i="19" s="1"/>
  <c r="A14245" i="19" s="1"/>
  <c r="A14246" i="19" s="1"/>
  <c r="A14247" i="19" s="1"/>
  <c r="A14248" i="19" s="1"/>
  <c r="A14249" i="19" s="1"/>
  <c r="A14250" i="19" s="1"/>
  <c r="A14251" i="19" s="1"/>
  <c r="A14252" i="19" s="1"/>
  <c r="A14253" i="19" s="1"/>
  <c r="A14254" i="19" s="1"/>
  <c r="A14255" i="19" s="1"/>
  <c r="A14256" i="19" s="1"/>
  <c r="A14257" i="19" s="1"/>
  <c r="A14258" i="19" s="1"/>
  <c r="A14259" i="19" s="1"/>
  <c r="A14260" i="19" s="1"/>
  <c r="A14261" i="19" s="1"/>
  <c r="A14262" i="19" s="1"/>
  <c r="A14263" i="19" s="1"/>
  <c r="A14264" i="19" s="1"/>
  <c r="A14265" i="19" s="1"/>
  <c r="A14266" i="19" s="1"/>
  <c r="A14267" i="19" s="1"/>
  <c r="A14268" i="19" s="1"/>
  <c r="A14269" i="19" s="1"/>
  <c r="A14270" i="19" s="1"/>
  <c r="A14271" i="19" s="1"/>
  <c r="A14272" i="19" s="1"/>
  <c r="A14273" i="19" s="1"/>
  <c r="A14274" i="19" s="1"/>
  <c r="A14275" i="19" s="1"/>
  <c r="A14276" i="19" s="1"/>
  <c r="A14277" i="19" s="1"/>
  <c r="A14278" i="19" s="1"/>
  <c r="A14279" i="19" s="1"/>
  <c r="A14280" i="19" s="1"/>
  <c r="A14281" i="19" s="1"/>
  <c r="A14282" i="19" s="1"/>
  <c r="A14283" i="19" s="1"/>
  <c r="A14284" i="19" s="1"/>
  <c r="A14285" i="19" s="1"/>
  <c r="A14286" i="19" s="1"/>
  <c r="A14287" i="19" s="1"/>
  <c r="A14288" i="19" s="1"/>
  <c r="A14289" i="19" s="1"/>
  <c r="A14290" i="19" s="1"/>
  <c r="A14291" i="19" s="1"/>
  <c r="A14292" i="19" s="1"/>
  <c r="A14293" i="19" s="1"/>
  <c r="A14294" i="19" s="1"/>
  <c r="A14295" i="19" s="1"/>
  <c r="A14296" i="19" s="1"/>
  <c r="A14297" i="19" s="1"/>
  <c r="A14298" i="19" s="1"/>
  <c r="A14299" i="19" s="1"/>
  <c r="A14300" i="19" s="1"/>
  <c r="A14301" i="19" s="1"/>
  <c r="A14302" i="19" s="1"/>
  <c r="A14303" i="19" s="1"/>
  <c r="A14304" i="19" s="1"/>
  <c r="A14305" i="19" s="1"/>
  <c r="A14306" i="19" s="1"/>
  <c r="A14307" i="19" s="1"/>
  <c r="A14308" i="19" s="1"/>
  <c r="A14309" i="19" s="1"/>
  <c r="A14310" i="19" s="1"/>
  <c r="A14311" i="19" s="1"/>
  <c r="A14312" i="19" s="1"/>
  <c r="A14313" i="19" s="1"/>
  <c r="A14314" i="19" s="1"/>
  <c r="A14315" i="19" s="1"/>
  <c r="A14316" i="19" s="1"/>
  <c r="A14317" i="19" s="1"/>
  <c r="A14318" i="19" s="1"/>
  <c r="A14319" i="19" s="1"/>
  <c r="A14320" i="19" s="1"/>
  <c r="A14321" i="19" s="1"/>
  <c r="A14322" i="19" s="1"/>
  <c r="A14323" i="19" s="1"/>
  <c r="A14324" i="19" s="1"/>
  <c r="A14325" i="19" s="1"/>
  <c r="A14326" i="19" s="1"/>
  <c r="A14327" i="19" s="1"/>
  <c r="A14328" i="19" s="1"/>
  <c r="A14329" i="19" s="1"/>
  <c r="A14330" i="19" s="1"/>
  <c r="A14331" i="19" s="1"/>
  <c r="A14332" i="19" s="1"/>
  <c r="A14333" i="19" s="1"/>
  <c r="A14334" i="19" s="1"/>
  <c r="A14335" i="19" s="1"/>
  <c r="A14336" i="19" s="1"/>
  <c r="A14337" i="19" s="1"/>
  <c r="A14338" i="19" s="1"/>
  <c r="A14339" i="19" s="1"/>
  <c r="A14340" i="19" s="1"/>
  <c r="A14341" i="19" s="1"/>
  <c r="A14342" i="19" s="1"/>
  <c r="A14343" i="19" s="1"/>
  <c r="A14344" i="19" s="1"/>
  <c r="A14345" i="19" s="1"/>
  <c r="A14346" i="19" s="1"/>
  <c r="A14347" i="19" s="1"/>
  <c r="A14348" i="19" s="1"/>
  <c r="A14349" i="19" s="1"/>
  <c r="A14350" i="19" s="1"/>
  <c r="A14351" i="19" s="1"/>
  <c r="A14352" i="19" s="1"/>
  <c r="A14353" i="19" s="1"/>
  <c r="A14354" i="19" s="1"/>
  <c r="A14355" i="19" s="1"/>
  <c r="A14356" i="19" s="1"/>
  <c r="A14357" i="19" s="1"/>
  <c r="A14358" i="19" s="1"/>
  <c r="A14359" i="19" s="1"/>
  <c r="A14360" i="19" s="1"/>
  <c r="A14361" i="19" s="1"/>
  <c r="A14362" i="19" s="1"/>
  <c r="A14363" i="19" s="1"/>
  <c r="A14364" i="19" s="1"/>
  <c r="A14365" i="19" s="1"/>
  <c r="A14366" i="19" s="1"/>
  <c r="A14367" i="19" s="1"/>
  <c r="A14368" i="19" s="1"/>
  <c r="A14369" i="19" s="1"/>
  <c r="A14370" i="19" s="1"/>
  <c r="A14371" i="19" s="1"/>
  <c r="A14372" i="19" s="1"/>
  <c r="A14373" i="19" s="1"/>
  <c r="A14374" i="19" s="1"/>
  <c r="A14375" i="19" s="1"/>
  <c r="A14376" i="19" s="1"/>
  <c r="A14377" i="19" s="1"/>
  <c r="A14378" i="19" s="1"/>
  <c r="A14379" i="19" s="1"/>
  <c r="A14380" i="19" s="1"/>
  <c r="A14381" i="19" s="1"/>
  <c r="A14382" i="19" s="1"/>
  <c r="A14383" i="19" s="1"/>
  <c r="A14384" i="19" s="1"/>
  <c r="A14385" i="19" s="1"/>
  <c r="A14386" i="19" s="1"/>
  <c r="A14387" i="19" s="1"/>
  <c r="A14388" i="19" s="1"/>
  <c r="A14389" i="19" s="1"/>
  <c r="A14390" i="19" s="1"/>
  <c r="A14391" i="19" s="1"/>
  <c r="A14392" i="19" s="1"/>
  <c r="A14393" i="19" s="1"/>
  <c r="A14394" i="19" s="1"/>
  <c r="A14395" i="19" s="1"/>
  <c r="A14396" i="19" s="1"/>
  <c r="A14397" i="19" s="1"/>
  <c r="A14398" i="19" s="1"/>
  <c r="A14399" i="19" s="1"/>
  <c r="A14400" i="19" s="1"/>
  <c r="A14401" i="19" s="1"/>
  <c r="A14402" i="19" s="1"/>
  <c r="A14403" i="19" s="1"/>
  <c r="A14404" i="19" s="1"/>
  <c r="A14405" i="19" s="1"/>
  <c r="A14406" i="19" s="1"/>
  <c r="A14407" i="19" s="1"/>
  <c r="A14408" i="19" s="1"/>
  <c r="A14409" i="19" s="1"/>
  <c r="A14410" i="19" s="1"/>
  <c r="A14411" i="19" s="1"/>
  <c r="A14412" i="19" s="1"/>
  <c r="A14413" i="19" s="1"/>
  <c r="A14414" i="19" s="1"/>
  <c r="A14415" i="19" s="1"/>
  <c r="A14416" i="19" s="1"/>
  <c r="A14417" i="19" s="1"/>
  <c r="A14418" i="19" s="1"/>
  <c r="A14419" i="19" s="1"/>
  <c r="A14420" i="19" s="1"/>
  <c r="A14421" i="19" s="1"/>
  <c r="A14422" i="19" s="1"/>
  <c r="A14423" i="19" s="1"/>
  <c r="A14424" i="19" s="1"/>
  <c r="A14425" i="19" s="1"/>
  <c r="A14426" i="19" s="1"/>
  <c r="A14427" i="19" s="1"/>
  <c r="A14428" i="19" s="1"/>
  <c r="A14429" i="19" s="1"/>
  <c r="A14430" i="19" s="1"/>
  <c r="A14431" i="19" s="1"/>
  <c r="A14432" i="19" s="1"/>
  <c r="A14433" i="19" s="1"/>
  <c r="A14434" i="19" s="1"/>
  <c r="A14435" i="19" s="1"/>
  <c r="A14436" i="19" s="1"/>
  <c r="A14437" i="19" s="1"/>
  <c r="A14438" i="19" s="1"/>
  <c r="A14439" i="19" s="1"/>
  <c r="A14440" i="19" s="1"/>
  <c r="A14441" i="19" s="1"/>
  <c r="A14442" i="19" s="1"/>
  <c r="A14443" i="19" s="1"/>
  <c r="A14444" i="19" s="1"/>
  <c r="A14445" i="19" s="1"/>
  <c r="A14446" i="19" s="1"/>
  <c r="A14447" i="19" s="1"/>
  <c r="A14448" i="19" s="1"/>
  <c r="A14449" i="19" s="1"/>
  <c r="A14450" i="19" s="1"/>
  <c r="A14451" i="19" s="1"/>
  <c r="A14452" i="19" s="1"/>
  <c r="A14453" i="19" s="1"/>
  <c r="A14454" i="19" s="1"/>
  <c r="A14455" i="19" s="1"/>
  <c r="A14456" i="19" s="1"/>
  <c r="A14457" i="19" s="1"/>
  <c r="A14458" i="19" s="1"/>
  <c r="A14459" i="19" s="1"/>
  <c r="A14460" i="19" s="1"/>
  <c r="A14461" i="19" s="1"/>
  <c r="A14462" i="19" s="1"/>
  <c r="A14463" i="19" s="1"/>
  <c r="A14464" i="19" s="1"/>
  <c r="A14465" i="19" s="1"/>
  <c r="A14466" i="19" s="1"/>
  <c r="A14467" i="19" s="1"/>
  <c r="A14468" i="19" s="1"/>
  <c r="A14469" i="19" s="1"/>
  <c r="A14470" i="19" s="1"/>
  <c r="A14471" i="19" s="1"/>
  <c r="A14472" i="19" s="1"/>
  <c r="A14473" i="19" s="1"/>
  <c r="A14474" i="19" s="1"/>
  <c r="A14475" i="19" s="1"/>
  <c r="A14476" i="19" s="1"/>
  <c r="A14477" i="19" s="1"/>
  <c r="A14478" i="19" s="1"/>
  <c r="A14479" i="19" s="1"/>
  <c r="A14480" i="19" s="1"/>
  <c r="A14481" i="19" s="1"/>
  <c r="A14482" i="19" s="1"/>
  <c r="A14483" i="19" s="1"/>
  <c r="A14484" i="19" s="1"/>
  <c r="A14485" i="19" s="1"/>
  <c r="A14486" i="19" s="1"/>
  <c r="A14487" i="19" s="1"/>
  <c r="A14488" i="19" s="1"/>
  <c r="A14489" i="19" s="1"/>
  <c r="A14490" i="19" s="1"/>
  <c r="A14491" i="19" s="1"/>
  <c r="A14492" i="19" s="1"/>
  <c r="A14493" i="19" s="1"/>
  <c r="A14494" i="19" s="1"/>
  <c r="A14495" i="19" s="1"/>
  <c r="A14496" i="19" s="1"/>
  <c r="A14497" i="19" s="1"/>
  <c r="A14498" i="19" s="1"/>
  <c r="A14499" i="19" s="1"/>
  <c r="A14500" i="19" s="1"/>
  <c r="A14501" i="19" s="1"/>
  <c r="A14502" i="19" s="1"/>
  <c r="A14503" i="19" s="1"/>
  <c r="A14504" i="19" s="1"/>
  <c r="A14505" i="19" s="1"/>
  <c r="A14506" i="19" s="1"/>
  <c r="A14507" i="19" s="1"/>
  <c r="A14508" i="19" s="1"/>
  <c r="A14509" i="19" s="1"/>
  <c r="A14510" i="19" s="1"/>
  <c r="A14511" i="19" s="1"/>
  <c r="A14512" i="19" s="1"/>
  <c r="A14513" i="19" s="1"/>
  <c r="A14514" i="19" s="1"/>
  <c r="A14515" i="19" s="1"/>
  <c r="A14516" i="19" s="1"/>
  <c r="A14517" i="19" s="1"/>
  <c r="A14518" i="19" s="1"/>
  <c r="A14519" i="19" s="1"/>
  <c r="A14520" i="19" s="1"/>
  <c r="A14521" i="19" s="1"/>
  <c r="A14522" i="19" s="1"/>
  <c r="A14523" i="19" s="1"/>
  <c r="A14524" i="19" s="1"/>
  <c r="A14525" i="19" s="1"/>
  <c r="A14526" i="19" s="1"/>
  <c r="A14527" i="19" s="1"/>
  <c r="A14528" i="19" s="1"/>
  <c r="A14529" i="19" s="1"/>
  <c r="A14530" i="19" s="1"/>
  <c r="A14531" i="19" s="1"/>
  <c r="A14532" i="19" s="1"/>
  <c r="A14533" i="19" s="1"/>
  <c r="A14534" i="19" s="1"/>
  <c r="A14535" i="19" s="1"/>
  <c r="A14536" i="19" s="1"/>
  <c r="A14537" i="19" s="1"/>
  <c r="A14538" i="19" s="1"/>
  <c r="A14539" i="19" s="1"/>
  <c r="A14540" i="19" s="1"/>
  <c r="A14541" i="19" s="1"/>
  <c r="A14542" i="19" s="1"/>
  <c r="A14543" i="19" s="1"/>
  <c r="A14544" i="19" s="1"/>
  <c r="A14545" i="19" s="1"/>
  <c r="A14546" i="19" s="1"/>
  <c r="A14547" i="19" s="1"/>
  <c r="A14548" i="19" s="1"/>
  <c r="A14549" i="19" s="1"/>
  <c r="A14550" i="19" s="1"/>
  <c r="A14551" i="19" s="1"/>
  <c r="A14552" i="19" s="1"/>
  <c r="A14553" i="19" s="1"/>
  <c r="A14554" i="19" s="1"/>
  <c r="A14555" i="19" s="1"/>
  <c r="A14556" i="19" s="1"/>
  <c r="A14557" i="19" s="1"/>
  <c r="A14558" i="19" s="1"/>
  <c r="A14559" i="19" s="1"/>
  <c r="A14560" i="19" s="1"/>
  <c r="A14561" i="19" s="1"/>
  <c r="A14562" i="19" s="1"/>
  <c r="A14563" i="19" s="1"/>
  <c r="A14564" i="19" s="1"/>
  <c r="A14565" i="19" s="1"/>
  <c r="A14566" i="19" s="1"/>
  <c r="A14567" i="19" s="1"/>
  <c r="A14568" i="19" s="1"/>
  <c r="A14569" i="19" s="1"/>
  <c r="A14570" i="19" s="1"/>
  <c r="A14571" i="19" s="1"/>
  <c r="A14572" i="19" s="1"/>
  <c r="A14573" i="19" s="1"/>
  <c r="A14574" i="19" s="1"/>
  <c r="A14575" i="19" s="1"/>
  <c r="A14576" i="19" s="1"/>
  <c r="A14577" i="19" s="1"/>
  <c r="A14578" i="19" s="1"/>
  <c r="A14579" i="19" s="1"/>
  <c r="A14580" i="19" s="1"/>
  <c r="A14581" i="19" s="1"/>
  <c r="A14582" i="19" s="1"/>
  <c r="A14583" i="19" s="1"/>
  <c r="A14584" i="19" s="1"/>
  <c r="A14585" i="19" s="1"/>
  <c r="A14586" i="19" s="1"/>
  <c r="A14587" i="19" s="1"/>
  <c r="A14588" i="19" s="1"/>
  <c r="A14589" i="19" s="1"/>
  <c r="A14590" i="19" s="1"/>
  <c r="A14591" i="19" s="1"/>
  <c r="A14592" i="19" s="1"/>
  <c r="A14593" i="19" s="1"/>
  <c r="A14594" i="19" s="1"/>
  <c r="A14595" i="19" s="1"/>
  <c r="A14596" i="19" s="1"/>
  <c r="A14597" i="19" s="1"/>
  <c r="A14598" i="19" s="1"/>
  <c r="A14599" i="19" s="1"/>
  <c r="A14600" i="19" s="1"/>
  <c r="A14601" i="19" s="1"/>
  <c r="A14602" i="19" s="1"/>
  <c r="A14603" i="19" s="1"/>
  <c r="A14604" i="19" s="1"/>
  <c r="A14605" i="19" s="1"/>
  <c r="A14606" i="19" s="1"/>
  <c r="A14607" i="19" s="1"/>
  <c r="A14608" i="19" s="1"/>
  <c r="A14609" i="19" s="1"/>
  <c r="A14610" i="19" s="1"/>
  <c r="A14611" i="19" s="1"/>
  <c r="A14612" i="19" s="1"/>
  <c r="A14613" i="19" s="1"/>
  <c r="A14614" i="19" s="1"/>
  <c r="A14615" i="19" s="1"/>
  <c r="A14616" i="19" s="1"/>
  <c r="A14617" i="19" s="1"/>
  <c r="A14618" i="19" s="1"/>
  <c r="A14619" i="19" s="1"/>
  <c r="A14620" i="19" s="1"/>
  <c r="A14621" i="19" s="1"/>
  <c r="A14622" i="19" s="1"/>
  <c r="A14623" i="19" s="1"/>
  <c r="A14624" i="19" s="1"/>
  <c r="A14625" i="19" s="1"/>
  <c r="A14626" i="19" s="1"/>
  <c r="A14627" i="19" s="1"/>
  <c r="A14628" i="19" s="1"/>
  <c r="A14629" i="19" s="1"/>
  <c r="A14630" i="19" s="1"/>
  <c r="A14631" i="19" s="1"/>
  <c r="A14632" i="19" s="1"/>
  <c r="A14633" i="19" s="1"/>
  <c r="A14634" i="19" s="1"/>
  <c r="A14635" i="19" s="1"/>
  <c r="A14636" i="19" s="1"/>
  <c r="A14637" i="19" s="1"/>
  <c r="A14638" i="19" s="1"/>
  <c r="A14639" i="19" s="1"/>
  <c r="A14640" i="19" s="1"/>
  <c r="A14641" i="19" s="1"/>
  <c r="A14642" i="19" s="1"/>
  <c r="A14643" i="19" s="1"/>
  <c r="A14644" i="19" s="1"/>
  <c r="A14645" i="19" s="1"/>
  <c r="A14646" i="19" s="1"/>
  <c r="A14647" i="19" s="1"/>
  <c r="A14648" i="19" s="1"/>
  <c r="A14649" i="19" s="1"/>
  <c r="A14650" i="19" s="1"/>
  <c r="A14651" i="19" s="1"/>
  <c r="A14652" i="19" s="1"/>
  <c r="A14653" i="19" s="1"/>
  <c r="A14654" i="19" s="1"/>
  <c r="A14655" i="19" s="1"/>
  <c r="A14656" i="19" s="1"/>
  <c r="A14657" i="19" s="1"/>
  <c r="A14658" i="19" s="1"/>
  <c r="A14659" i="19" s="1"/>
  <c r="A14660" i="19" s="1"/>
  <c r="A14661" i="19" s="1"/>
  <c r="A14662" i="19" s="1"/>
  <c r="A14663" i="19" s="1"/>
  <c r="A14664" i="19" s="1"/>
  <c r="A14665" i="19" s="1"/>
  <c r="A14666" i="19" s="1"/>
  <c r="A14667" i="19" s="1"/>
  <c r="A14668" i="19" s="1"/>
  <c r="A14669" i="19" s="1"/>
  <c r="A14670" i="19" s="1"/>
  <c r="A14671" i="19" s="1"/>
  <c r="A14672" i="19" s="1"/>
  <c r="A14673" i="19" s="1"/>
  <c r="A14674" i="19" s="1"/>
  <c r="A14675" i="19" s="1"/>
  <c r="A14676" i="19" s="1"/>
  <c r="A14677" i="19" s="1"/>
  <c r="A14678" i="19" s="1"/>
  <c r="A14679" i="19" s="1"/>
  <c r="A14680" i="19" s="1"/>
  <c r="A14681" i="19" s="1"/>
  <c r="A14682" i="19" s="1"/>
  <c r="A14683" i="19" s="1"/>
  <c r="A14684" i="19" s="1"/>
  <c r="A14685" i="19" s="1"/>
  <c r="A14686" i="19" s="1"/>
  <c r="A14687" i="19" s="1"/>
  <c r="A14688" i="19" s="1"/>
  <c r="A14689" i="19" s="1"/>
  <c r="A14690" i="19" s="1"/>
  <c r="A14691" i="19" s="1"/>
  <c r="A14692" i="19" s="1"/>
  <c r="A14693" i="19" s="1"/>
  <c r="A14694" i="19" s="1"/>
  <c r="A14695" i="19" s="1"/>
  <c r="A14696" i="19" s="1"/>
  <c r="A14697" i="19" s="1"/>
  <c r="A14698" i="19" s="1"/>
  <c r="A14699" i="19" s="1"/>
  <c r="A14700" i="19" s="1"/>
  <c r="A14701" i="19" s="1"/>
  <c r="A14702" i="19" s="1"/>
  <c r="A14703" i="19" s="1"/>
  <c r="A14704" i="19" s="1"/>
  <c r="A14705" i="19" s="1"/>
  <c r="A14706" i="19" s="1"/>
  <c r="A14707" i="19" s="1"/>
  <c r="A14708" i="19" s="1"/>
  <c r="A14709" i="19" s="1"/>
  <c r="A14710" i="19" s="1"/>
  <c r="A14711" i="19" s="1"/>
  <c r="A14712" i="19" s="1"/>
  <c r="A14713" i="19" s="1"/>
  <c r="A14714" i="19" s="1"/>
  <c r="A14715" i="19" s="1"/>
  <c r="A14716" i="19" s="1"/>
  <c r="A14717" i="19" s="1"/>
  <c r="A14718" i="19" s="1"/>
  <c r="A14719" i="19" s="1"/>
  <c r="A14720" i="19" s="1"/>
  <c r="A14721" i="19" s="1"/>
  <c r="A14722" i="19" s="1"/>
  <c r="A14723" i="19" s="1"/>
  <c r="A14724" i="19" s="1"/>
  <c r="A14725" i="19" s="1"/>
  <c r="A14726" i="19" s="1"/>
  <c r="A14727" i="19" s="1"/>
  <c r="A14728" i="19" s="1"/>
  <c r="A14729" i="19" s="1"/>
  <c r="A14730" i="19" s="1"/>
  <c r="A14731" i="19" s="1"/>
  <c r="A14732" i="19" s="1"/>
  <c r="A14733" i="19" s="1"/>
  <c r="A14734" i="19" s="1"/>
  <c r="A14735" i="19" s="1"/>
  <c r="A14736" i="19" s="1"/>
  <c r="A14737" i="19" s="1"/>
  <c r="A14738" i="19" s="1"/>
  <c r="A14739" i="19" s="1"/>
  <c r="A14740" i="19" s="1"/>
  <c r="A14741" i="19" s="1"/>
  <c r="A14742" i="19" s="1"/>
  <c r="A14743" i="19" s="1"/>
  <c r="A14744" i="19" s="1"/>
  <c r="A14745" i="19" s="1"/>
  <c r="A14746" i="19" s="1"/>
  <c r="A14747" i="19" s="1"/>
  <c r="A14748" i="19" s="1"/>
  <c r="A14749" i="19" s="1"/>
  <c r="A14750" i="19" s="1"/>
  <c r="A14751" i="19" s="1"/>
  <c r="A14752" i="19" s="1"/>
  <c r="A14753" i="19" s="1"/>
  <c r="A14754" i="19" s="1"/>
  <c r="A14755" i="19" s="1"/>
  <c r="A14756" i="19" s="1"/>
  <c r="A14757" i="19" s="1"/>
  <c r="A14758" i="19" s="1"/>
  <c r="A14759" i="19" s="1"/>
  <c r="A14760" i="19" s="1"/>
  <c r="A14761" i="19" s="1"/>
  <c r="A14762" i="19" s="1"/>
  <c r="A14763" i="19" s="1"/>
  <c r="A14764" i="19" s="1"/>
  <c r="A14765" i="19" s="1"/>
  <c r="A14766" i="19" s="1"/>
  <c r="A14767" i="19" s="1"/>
  <c r="A14768" i="19" s="1"/>
  <c r="A14769" i="19" s="1"/>
  <c r="A14770" i="19" s="1"/>
  <c r="A14771" i="19" s="1"/>
  <c r="A14772" i="19" s="1"/>
  <c r="A14773" i="19" s="1"/>
  <c r="A14774" i="19" s="1"/>
  <c r="A14775" i="19" s="1"/>
  <c r="A14776" i="19" s="1"/>
  <c r="A14777" i="19" s="1"/>
  <c r="A14778" i="19" s="1"/>
  <c r="A14779" i="19" s="1"/>
  <c r="A14780" i="19" s="1"/>
  <c r="A14781" i="19" s="1"/>
  <c r="A14782" i="19" s="1"/>
  <c r="A14783" i="19" s="1"/>
  <c r="A14784" i="19" s="1"/>
  <c r="A14785" i="19" s="1"/>
  <c r="A14786" i="19" s="1"/>
  <c r="A14787" i="19" s="1"/>
  <c r="A14788" i="19" s="1"/>
  <c r="A14789" i="19" s="1"/>
  <c r="A14790" i="19" s="1"/>
  <c r="A14791" i="19" s="1"/>
  <c r="A14792" i="19" s="1"/>
  <c r="A14793" i="19" s="1"/>
  <c r="A14794" i="19" s="1"/>
  <c r="A14795" i="19" s="1"/>
  <c r="A14796" i="19" s="1"/>
  <c r="A14797" i="19" s="1"/>
  <c r="A14798" i="19" s="1"/>
  <c r="A14799" i="19" s="1"/>
  <c r="A14800" i="19" s="1"/>
  <c r="A14801" i="19" s="1"/>
  <c r="A14802" i="19" s="1"/>
  <c r="A14803" i="19" s="1"/>
  <c r="A14804" i="19" s="1"/>
  <c r="A14805" i="19" s="1"/>
  <c r="A14806" i="19" s="1"/>
  <c r="A14807" i="19" s="1"/>
  <c r="A14808" i="19" s="1"/>
  <c r="A14809" i="19" s="1"/>
  <c r="A14810" i="19" s="1"/>
  <c r="A14811" i="19" s="1"/>
  <c r="A14812" i="19" s="1"/>
  <c r="A14813" i="19" s="1"/>
  <c r="A14814" i="19" s="1"/>
  <c r="A14815" i="19" s="1"/>
  <c r="A14816" i="19" s="1"/>
  <c r="A14817" i="19" s="1"/>
  <c r="A14818" i="19" s="1"/>
  <c r="A14819" i="19" s="1"/>
  <c r="A14820" i="19" s="1"/>
  <c r="A14821" i="19" s="1"/>
  <c r="A14822" i="19" s="1"/>
  <c r="A14823" i="19" s="1"/>
  <c r="A14824" i="19" s="1"/>
  <c r="A14825" i="19" s="1"/>
  <c r="A14826" i="19" s="1"/>
  <c r="A14827" i="19" s="1"/>
  <c r="A14828" i="19" s="1"/>
  <c r="A14829" i="19" s="1"/>
  <c r="A14830" i="19" s="1"/>
  <c r="A14831" i="19" s="1"/>
  <c r="A14832" i="19" s="1"/>
  <c r="A14833" i="19" s="1"/>
  <c r="A14834" i="19" s="1"/>
  <c r="A14835" i="19" s="1"/>
  <c r="A14836" i="19" s="1"/>
  <c r="A14837" i="19" s="1"/>
  <c r="A14838" i="19" s="1"/>
  <c r="A14839" i="19" s="1"/>
  <c r="A14840" i="19" s="1"/>
  <c r="A14841" i="19" s="1"/>
  <c r="A14842" i="19" s="1"/>
  <c r="A14843" i="19" s="1"/>
  <c r="A14844" i="19" s="1"/>
  <c r="A14845" i="19" s="1"/>
  <c r="A14846" i="19" s="1"/>
  <c r="A14847" i="19" s="1"/>
  <c r="A14848" i="19" s="1"/>
  <c r="A14849" i="19" s="1"/>
  <c r="A14850" i="19" s="1"/>
  <c r="A14851" i="19" s="1"/>
  <c r="A14852" i="19" s="1"/>
  <c r="A14853" i="19" s="1"/>
  <c r="A14854" i="19" s="1"/>
  <c r="A14855" i="19" s="1"/>
  <c r="A14856" i="19" s="1"/>
  <c r="A14857" i="19" s="1"/>
  <c r="A14858" i="19" s="1"/>
  <c r="A14859" i="19" s="1"/>
  <c r="A14860" i="19" s="1"/>
  <c r="A14861" i="19" s="1"/>
  <c r="A14862" i="19" s="1"/>
  <c r="A14863" i="19" s="1"/>
  <c r="A14864" i="19" s="1"/>
  <c r="A14865" i="19" s="1"/>
  <c r="A14866" i="19" s="1"/>
  <c r="A14867" i="19" s="1"/>
  <c r="A14868" i="19" s="1"/>
  <c r="A14869" i="19" s="1"/>
  <c r="A14870" i="19" s="1"/>
  <c r="A14871" i="19" s="1"/>
  <c r="A14872" i="19" s="1"/>
  <c r="A14873" i="19" s="1"/>
  <c r="A14874" i="19" s="1"/>
  <c r="A14875" i="19" s="1"/>
  <c r="A14876" i="19" s="1"/>
  <c r="A14877" i="19" s="1"/>
  <c r="A14878" i="19" s="1"/>
  <c r="A14879" i="19" s="1"/>
  <c r="A14880" i="19" s="1"/>
  <c r="A14881" i="19" s="1"/>
  <c r="A14882" i="19" s="1"/>
  <c r="A14883" i="19" s="1"/>
  <c r="A14884" i="19" s="1"/>
  <c r="A14885" i="19" s="1"/>
  <c r="A14886" i="19" s="1"/>
  <c r="A14887" i="19" s="1"/>
  <c r="A14888" i="19" s="1"/>
  <c r="A14889" i="19" s="1"/>
  <c r="A14890" i="19" s="1"/>
  <c r="A14891" i="19" s="1"/>
  <c r="A14892" i="19" s="1"/>
  <c r="A14893" i="19" s="1"/>
  <c r="A14894" i="19" s="1"/>
  <c r="A14895" i="19" s="1"/>
  <c r="A14896" i="19" s="1"/>
  <c r="A14897" i="19" s="1"/>
  <c r="A14898" i="19" s="1"/>
  <c r="A14899" i="19" s="1"/>
  <c r="A14900" i="19" s="1"/>
  <c r="A14901" i="19" s="1"/>
  <c r="A14902" i="19" s="1"/>
  <c r="A14903" i="19" s="1"/>
  <c r="A14904" i="19" s="1"/>
  <c r="A14905" i="19" s="1"/>
  <c r="A14906" i="19" s="1"/>
  <c r="A14907" i="19" s="1"/>
  <c r="A14908" i="19" s="1"/>
  <c r="A14909" i="19" s="1"/>
  <c r="A14910" i="19" s="1"/>
  <c r="A14911" i="19" s="1"/>
  <c r="A14912" i="19" s="1"/>
  <c r="A14913" i="19" s="1"/>
  <c r="A14914" i="19" s="1"/>
  <c r="A14915" i="19" s="1"/>
  <c r="A14916" i="19" s="1"/>
  <c r="A14917" i="19" s="1"/>
  <c r="A14918" i="19" s="1"/>
  <c r="A14919" i="19" s="1"/>
  <c r="A14920" i="19" s="1"/>
  <c r="A14921" i="19" s="1"/>
  <c r="A14922" i="19" s="1"/>
  <c r="A14923" i="19" s="1"/>
  <c r="A14924" i="19" s="1"/>
  <c r="A14925" i="19" s="1"/>
  <c r="A14926" i="19" s="1"/>
  <c r="A14927" i="19" s="1"/>
  <c r="A14928" i="19" s="1"/>
  <c r="A14929" i="19" s="1"/>
  <c r="A14930" i="19" s="1"/>
  <c r="A14931" i="19" s="1"/>
  <c r="A14932" i="19" s="1"/>
  <c r="A14933" i="19" s="1"/>
  <c r="A14934" i="19" s="1"/>
  <c r="A14935" i="19" s="1"/>
  <c r="A14936" i="19" s="1"/>
  <c r="A14937" i="19" s="1"/>
  <c r="A14938" i="19" s="1"/>
  <c r="A14939" i="19" s="1"/>
  <c r="A14940" i="19" s="1"/>
  <c r="A14941" i="19" s="1"/>
  <c r="A14942" i="19" s="1"/>
  <c r="A14943" i="19" s="1"/>
  <c r="A14944" i="19" s="1"/>
  <c r="A14945" i="19" s="1"/>
  <c r="A14946" i="19" s="1"/>
  <c r="A14947" i="19" s="1"/>
  <c r="A14948" i="19" s="1"/>
  <c r="A14949" i="19" s="1"/>
  <c r="A14950" i="19" s="1"/>
  <c r="A14951" i="19" s="1"/>
  <c r="A14952" i="19" s="1"/>
  <c r="A14953" i="19" s="1"/>
  <c r="A14954" i="19" s="1"/>
  <c r="A14955" i="19" s="1"/>
  <c r="A14956" i="19" s="1"/>
  <c r="A14957" i="19" s="1"/>
  <c r="A14958" i="19" s="1"/>
  <c r="A14959" i="19" s="1"/>
  <c r="A14960" i="19" s="1"/>
  <c r="A14961" i="19" s="1"/>
  <c r="A14962" i="19" s="1"/>
  <c r="A14963" i="19" s="1"/>
  <c r="A14964" i="19" s="1"/>
  <c r="A14965" i="19" s="1"/>
  <c r="A14966" i="19" s="1"/>
  <c r="A14967" i="19" s="1"/>
  <c r="A14968" i="19" s="1"/>
  <c r="A14969" i="19" s="1"/>
  <c r="A14970" i="19" s="1"/>
  <c r="A14971" i="19" s="1"/>
  <c r="A14972" i="19" s="1"/>
  <c r="A14973" i="19" s="1"/>
  <c r="A14974" i="19" s="1"/>
  <c r="A14975" i="19" s="1"/>
  <c r="A14976" i="19" s="1"/>
  <c r="A14977" i="19" s="1"/>
  <c r="A14978" i="19" s="1"/>
  <c r="A14979" i="19" s="1"/>
  <c r="A14980" i="19" s="1"/>
  <c r="A14981" i="19" s="1"/>
  <c r="A14982" i="19" s="1"/>
  <c r="A14983" i="19" s="1"/>
  <c r="A14984" i="19" s="1"/>
  <c r="A14985" i="19" s="1"/>
  <c r="A14986" i="19" s="1"/>
  <c r="A14987" i="19" s="1"/>
  <c r="A14988" i="19" s="1"/>
  <c r="A14989" i="19" s="1"/>
  <c r="A14990" i="19" s="1"/>
  <c r="A14991" i="19" s="1"/>
  <c r="A14992" i="19" s="1"/>
  <c r="A14993" i="19" s="1"/>
  <c r="A14994" i="19" s="1"/>
  <c r="A14995" i="19" s="1"/>
  <c r="A14996" i="19" s="1"/>
  <c r="A14997" i="19" s="1"/>
  <c r="A14998" i="19" s="1"/>
  <c r="A14999" i="19" s="1"/>
  <c r="A15000" i="19" s="1"/>
  <c r="A15001" i="19" s="1"/>
  <c r="A15002" i="19" s="1"/>
  <c r="A15003" i="19" s="1"/>
  <c r="A15004" i="19" s="1"/>
  <c r="A15005" i="19" s="1"/>
  <c r="A15006" i="19" s="1"/>
  <c r="A15007" i="19" s="1"/>
  <c r="A15008" i="19" s="1"/>
  <c r="A15009" i="19" s="1"/>
  <c r="A15010" i="19" s="1"/>
  <c r="A15011" i="19" s="1"/>
  <c r="A15012" i="19" s="1"/>
  <c r="A15013" i="19" s="1"/>
  <c r="A15014" i="19" s="1"/>
  <c r="A15015" i="19" s="1"/>
  <c r="A15016" i="19" s="1"/>
  <c r="A15017" i="19" s="1"/>
  <c r="A15018" i="19" s="1"/>
  <c r="A15019" i="19" s="1"/>
  <c r="A15020" i="19" s="1"/>
  <c r="A15021" i="19" s="1"/>
  <c r="A15022" i="19" s="1"/>
  <c r="A15023" i="19" s="1"/>
  <c r="A15024" i="19" s="1"/>
  <c r="A15025" i="19" s="1"/>
  <c r="A15026" i="19" s="1"/>
  <c r="A15027" i="19" s="1"/>
  <c r="A15028" i="19" s="1"/>
  <c r="A15029" i="19" s="1"/>
  <c r="A15030" i="19" s="1"/>
  <c r="A15031" i="19" s="1"/>
  <c r="A15032" i="19" s="1"/>
  <c r="A15033" i="19" s="1"/>
  <c r="A15034" i="19" s="1"/>
  <c r="A15035" i="19" s="1"/>
  <c r="A15036" i="19" s="1"/>
  <c r="A15037" i="19" s="1"/>
  <c r="A15038" i="19" s="1"/>
  <c r="A15039" i="19" s="1"/>
  <c r="A15040" i="19" s="1"/>
  <c r="A15041" i="19" s="1"/>
  <c r="A15042" i="19" s="1"/>
  <c r="A15043" i="19" s="1"/>
  <c r="A15044" i="19" s="1"/>
  <c r="A15045" i="19" s="1"/>
  <c r="A15046" i="19" s="1"/>
  <c r="A15047" i="19" s="1"/>
  <c r="A15048" i="19" s="1"/>
  <c r="A15049" i="19" s="1"/>
  <c r="A15050" i="19" s="1"/>
  <c r="A15051" i="19" s="1"/>
  <c r="A15052" i="19" s="1"/>
  <c r="A15053" i="19" s="1"/>
  <c r="A15054" i="19" s="1"/>
  <c r="A15055" i="19" s="1"/>
  <c r="A15056" i="19" s="1"/>
  <c r="A15057" i="19" s="1"/>
  <c r="A15058" i="19" s="1"/>
  <c r="A15059" i="19" s="1"/>
  <c r="A15060" i="19" s="1"/>
  <c r="A15061" i="19" s="1"/>
  <c r="A15062" i="19" s="1"/>
  <c r="A15063" i="19" s="1"/>
  <c r="A15064" i="19" s="1"/>
  <c r="A15065" i="19" s="1"/>
  <c r="A15066" i="19" s="1"/>
  <c r="A15067" i="19" s="1"/>
  <c r="A15068" i="19" s="1"/>
  <c r="A15069" i="19" s="1"/>
  <c r="A15070" i="19" s="1"/>
  <c r="A15071" i="19" s="1"/>
  <c r="A15072" i="19" s="1"/>
  <c r="A15073" i="19" s="1"/>
  <c r="A15074" i="19" s="1"/>
  <c r="A15075" i="19" s="1"/>
  <c r="A15076" i="19" s="1"/>
  <c r="A15077" i="19" s="1"/>
  <c r="A15078" i="19" s="1"/>
  <c r="A15079" i="19" s="1"/>
  <c r="A15080" i="19" s="1"/>
  <c r="A15081" i="19" s="1"/>
  <c r="A15082" i="19" s="1"/>
  <c r="A15083" i="19" s="1"/>
  <c r="A15084" i="19" s="1"/>
  <c r="A15085" i="19" s="1"/>
  <c r="A15086" i="19" s="1"/>
  <c r="A15087" i="19" s="1"/>
  <c r="A15088" i="19" s="1"/>
  <c r="A15089" i="19" s="1"/>
  <c r="A15090" i="19" s="1"/>
  <c r="A15091" i="19" s="1"/>
  <c r="A15092" i="19" s="1"/>
  <c r="A15093" i="19" s="1"/>
  <c r="A15094" i="19" s="1"/>
  <c r="A15095" i="19" s="1"/>
  <c r="A15096" i="19" s="1"/>
  <c r="A15097" i="19" s="1"/>
  <c r="A15098" i="19" s="1"/>
  <c r="A15099" i="19" s="1"/>
  <c r="A15100" i="19" s="1"/>
  <c r="A15101" i="19" s="1"/>
  <c r="A15102" i="19" s="1"/>
  <c r="A15103" i="19" s="1"/>
  <c r="A15104" i="19" s="1"/>
  <c r="A15105" i="19" s="1"/>
  <c r="A15106" i="19" s="1"/>
  <c r="A15107" i="19" s="1"/>
  <c r="A15108" i="19" s="1"/>
  <c r="A15109" i="19" s="1"/>
  <c r="A15110" i="19" s="1"/>
  <c r="A15111" i="19" s="1"/>
  <c r="A15112" i="19" s="1"/>
  <c r="A15113" i="19" s="1"/>
  <c r="A15114" i="19" s="1"/>
  <c r="A15115" i="19" s="1"/>
  <c r="A15116" i="19" s="1"/>
  <c r="A15117" i="19" s="1"/>
  <c r="A15118" i="19" s="1"/>
  <c r="A15119" i="19" s="1"/>
  <c r="A15120" i="19" s="1"/>
  <c r="A15121" i="19" s="1"/>
  <c r="A15122" i="19" s="1"/>
  <c r="A15123" i="19" s="1"/>
  <c r="A15124" i="19" s="1"/>
  <c r="A15125" i="19" s="1"/>
  <c r="A15126" i="19" s="1"/>
  <c r="A15127" i="19" s="1"/>
  <c r="A15128" i="19" s="1"/>
  <c r="A15129" i="19" s="1"/>
  <c r="A15130" i="19" s="1"/>
  <c r="A15131" i="19" s="1"/>
  <c r="A15132" i="19" s="1"/>
  <c r="A15133" i="19" s="1"/>
  <c r="A15134" i="19" s="1"/>
  <c r="A15135" i="19" s="1"/>
  <c r="A15136" i="19" s="1"/>
  <c r="A15137" i="19" s="1"/>
  <c r="A15138" i="19" s="1"/>
  <c r="A15139" i="19" s="1"/>
  <c r="A15140" i="19" s="1"/>
  <c r="A15141" i="19" s="1"/>
  <c r="A15142" i="19" s="1"/>
  <c r="A15143" i="19" s="1"/>
  <c r="A15144" i="19" s="1"/>
  <c r="A15145" i="19" s="1"/>
  <c r="A15146" i="19" s="1"/>
  <c r="A15147" i="19" s="1"/>
  <c r="A15148" i="19" s="1"/>
  <c r="A15149" i="19" s="1"/>
  <c r="A15150" i="19" s="1"/>
  <c r="A15151" i="19" s="1"/>
  <c r="A15152" i="19" s="1"/>
  <c r="A15153" i="19" s="1"/>
  <c r="A15154" i="19" s="1"/>
  <c r="A15155" i="19" s="1"/>
  <c r="A15156" i="19" s="1"/>
  <c r="A15157" i="19" s="1"/>
  <c r="A15158" i="19" s="1"/>
  <c r="A15159" i="19" s="1"/>
  <c r="A15160" i="19" s="1"/>
  <c r="A15161" i="19" s="1"/>
  <c r="A15162" i="19" s="1"/>
  <c r="A15163" i="19" s="1"/>
  <c r="A15164" i="19" s="1"/>
  <c r="A15165" i="19" s="1"/>
  <c r="A15166" i="19" s="1"/>
  <c r="A15167" i="19" s="1"/>
  <c r="A15168" i="19" s="1"/>
  <c r="A15169" i="19" s="1"/>
  <c r="A15170" i="19" s="1"/>
  <c r="A15171" i="19" s="1"/>
  <c r="A15172" i="19" s="1"/>
  <c r="A15173" i="19" s="1"/>
  <c r="A15174" i="19" s="1"/>
  <c r="A15175" i="19" s="1"/>
  <c r="A15176" i="19" s="1"/>
  <c r="A15177" i="19" s="1"/>
  <c r="A15178" i="19" s="1"/>
  <c r="A15179" i="19" s="1"/>
  <c r="A15180" i="19" s="1"/>
  <c r="A15181" i="19" s="1"/>
  <c r="A15182" i="19" s="1"/>
  <c r="A15183" i="19" s="1"/>
  <c r="A15184" i="19" s="1"/>
  <c r="A15185" i="19" s="1"/>
  <c r="A15186" i="19" s="1"/>
  <c r="A15187" i="19" s="1"/>
  <c r="A15188" i="19" s="1"/>
  <c r="A15189" i="19" s="1"/>
  <c r="A15190" i="19" s="1"/>
  <c r="A15191" i="19" s="1"/>
  <c r="A15192" i="19" s="1"/>
  <c r="A15193" i="19" s="1"/>
  <c r="A15194" i="19" s="1"/>
  <c r="A15195" i="19" s="1"/>
  <c r="A15196" i="19" s="1"/>
  <c r="A15197" i="19" s="1"/>
  <c r="A15198" i="19" s="1"/>
  <c r="A15199" i="19" s="1"/>
  <c r="A15200" i="19" s="1"/>
  <c r="A15201" i="19" s="1"/>
  <c r="A15202" i="19" s="1"/>
  <c r="A15203" i="19" s="1"/>
  <c r="A15204" i="19" s="1"/>
  <c r="A15205" i="19" s="1"/>
  <c r="A15206" i="19" s="1"/>
  <c r="A15207" i="19" s="1"/>
  <c r="A15208" i="19" s="1"/>
  <c r="A15209" i="19" s="1"/>
  <c r="A15210" i="19" s="1"/>
  <c r="A15211" i="19" s="1"/>
  <c r="A15212" i="19" s="1"/>
  <c r="A15213" i="19" s="1"/>
  <c r="A15214" i="19" s="1"/>
  <c r="A15215" i="19" s="1"/>
  <c r="A15216" i="19" s="1"/>
  <c r="A15217" i="19" s="1"/>
  <c r="A15218" i="19" s="1"/>
  <c r="A15219" i="19" s="1"/>
  <c r="A15220" i="19" s="1"/>
  <c r="A15221" i="19" s="1"/>
  <c r="A15222" i="19" s="1"/>
  <c r="A15223" i="19" s="1"/>
  <c r="A15224" i="19" s="1"/>
  <c r="A15225" i="19" s="1"/>
  <c r="A15226" i="19" s="1"/>
  <c r="A15227" i="19" s="1"/>
  <c r="A15228" i="19" s="1"/>
  <c r="A15229" i="19" s="1"/>
  <c r="A15230" i="19" s="1"/>
  <c r="A15231" i="19" s="1"/>
  <c r="A15232" i="19" s="1"/>
  <c r="A15233" i="19" s="1"/>
  <c r="A15234" i="19" s="1"/>
  <c r="A15235" i="19" s="1"/>
  <c r="A15236" i="19" s="1"/>
  <c r="A15237" i="19" s="1"/>
  <c r="A15238" i="19" s="1"/>
  <c r="A15239" i="19" s="1"/>
  <c r="A15240" i="19" s="1"/>
  <c r="A15241" i="19" s="1"/>
  <c r="A15242" i="19" s="1"/>
  <c r="A15243" i="19" s="1"/>
  <c r="A15244" i="19" s="1"/>
  <c r="A15245" i="19" s="1"/>
  <c r="A15246" i="19" s="1"/>
  <c r="A15247" i="19" s="1"/>
  <c r="A15248" i="19" s="1"/>
  <c r="A15249" i="19" s="1"/>
  <c r="A15250" i="19" s="1"/>
  <c r="A15251" i="19" s="1"/>
  <c r="A15252" i="19" s="1"/>
  <c r="A15253" i="19" s="1"/>
  <c r="A15254" i="19" s="1"/>
  <c r="A15255" i="19" s="1"/>
  <c r="A15256" i="19" s="1"/>
  <c r="A15257" i="19" s="1"/>
  <c r="A15258" i="19" s="1"/>
  <c r="A15259" i="19" s="1"/>
  <c r="A15260" i="19" s="1"/>
  <c r="A15261" i="19" s="1"/>
  <c r="A15262" i="19" s="1"/>
  <c r="A15263" i="19" s="1"/>
  <c r="A15264" i="19" s="1"/>
  <c r="A15265" i="19" s="1"/>
  <c r="A15266" i="19" s="1"/>
  <c r="A15267" i="19" s="1"/>
  <c r="A15268" i="19" s="1"/>
  <c r="A15269" i="19" s="1"/>
  <c r="A15270" i="19" s="1"/>
  <c r="A15271" i="19" s="1"/>
  <c r="A15272" i="19" s="1"/>
  <c r="A15273" i="19" s="1"/>
  <c r="A15274" i="19" s="1"/>
  <c r="A15275" i="19" s="1"/>
  <c r="A15276" i="19" s="1"/>
  <c r="A15277" i="19" s="1"/>
  <c r="A15278" i="19" s="1"/>
  <c r="A15279" i="19" s="1"/>
  <c r="A15280" i="19" s="1"/>
  <c r="A15281" i="19" s="1"/>
  <c r="A15282" i="19" s="1"/>
  <c r="A15283" i="19" s="1"/>
  <c r="A15284" i="19" s="1"/>
  <c r="A15285" i="19" s="1"/>
  <c r="A15286" i="19" s="1"/>
  <c r="A15287" i="19" s="1"/>
  <c r="A15288" i="19" s="1"/>
  <c r="A15289" i="19" s="1"/>
  <c r="A15290" i="19" s="1"/>
  <c r="A15291" i="19" s="1"/>
  <c r="A15292" i="19" s="1"/>
  <c r="A15293" i="19" s="1"/>
  <c r="A15294" i="19" s="1"/>
  <c r="A15295" i="19" s="1"/>
  <c r="A15296" i="19" s="1"/>
  <c r="A15297" i="19" s="1"/>
  <c r="A15298" i="19" s="1"/>
  <c r="A15299" i="19" s="1"/>
  <c r="A15300" i="19" s="1"/>
  <c r="A15301" i="19" s="1"/>
  <c r="A15302" i="19" s="1"/>
  <c r="A15303" i="19" s="1"/>
  <c r="A15304" i="19" s="1"/>
  <c r="A15305" i="19" s="1"/>
  <c r="A15306" i="19" s="1"/>
  <c r="A15307" i="19" s="1"/>
  <c r="A15308" i="19" s="1"/>
  <c r="A15309" i="19" s="1"/>
  <c r="A15310" i="19" s="1"/>
  <c r="A15311" i="19" s="1"/>
  <c r="A15312" i="19" s="1"/>
  <c r="A15313" i="19" s="1"/>
  <c r="A15314" i="19" s="1"/>
  <c r="A15315" i="19" s="1"/>
  <c r="A15316" i="19" s="1"/>
  <c r="A15317" i="19" s="1"/>
  <c r="A15318" i="19" s="1"/>
  <c r="A15319" i="19" s="1"/>
  <c r="A15320" i="19" s="1"/>
  <c r="A15321" i="19" s="1"/>
  <c r="A15322" i="19" s="1"/>
  <c r="A15323" i="19" s="1"/>
  <c r="A15324" i="19" s="1"/>
  <c r="A15325" i="19" s="1"/>
  <c r="A15326" i="19" s="1"/>
  <c r="A15327" i="19" s="1"/>
  <c r="A15328" i="19" s="1"/>
  <c r="A15329" i="19" s="1"/>
  <c r="A15330" i="19" s="1"/>
  <c r="A15331" i="19" s="1"/>
  <c r="A15332" i="19" s="1"/>
  <c r="A15333" i="19" s="1"/>
  <c r="A15334" i="19" s="1"/>
  <c r="A15335" i="19" s="1"/>
  <c r="A15336" i="19" s="1"/>
  <c r="A15337" i="19" s="1"/>
  <c r="A15338" i="19" s="1"/>
  <c r="A15339" i="19" s="1"/>
  <c r="A15340" i="19" s="1"/>
  <c r="A15341" i="19" s="1"/>
  <c r="A15342" i="19" s="1"/>
  <c r="A15343" i="19" s="1"/>
  <c r="A15344" i="19" s="1"/>
  <c r="A15345" i="19" s="1"/>
  <c r="A15346" i="19" s="1"/>
  <c r="A15347" i="19" s="1"/>
  <c r="A15348" i="19" s="1"/>
  <c r="A15349" i="19" s="1"/>
  <c r="A15350" i="19" s="1"/>
  <c r="A15351" i="19" s="1"/>
  <c r="A15352" i="19" s="1"/>
  <c r="A15353" i="19" s="1"/>
  <c r="A15354" i="19" s="1"/>
  <c r="A15355" i="19" s="1"/>
  <c r="A15356" i="19" s="1"/>
  <c r="A15357" i="19" s="1"/>
  <c r="A15358" i="19" s="1"/>
  <c r="A15359" i="19" s="1"/>
  <c r="A15360" i="19" s="1"/>
  <c r="A15361" i="19" s="1"/>
  <c r="A15362" i="19" s="1"/>
  <c r="A15363" i="19" s="1"/>
  <c r="A15364" i="19" s="1"/>
  <c r="A15365" i="19" s="1"/>
  <c r="A15366" i="19" s="1"/>
  <c r="A15367" i="19" s="1"/>
  <c r="A15368" i="19" s="1"/>
  <c r="A15369" i="19" s="1"/>
  <c r="A15370" i="19" s="1"/>
  <c r="A15371" i="19" s="1"/>
  <c r="A15372" i="19" s="1"/>
  <c r="A15373" i="19" s="1"/>
  <c r="A15374" i="19" s="1"/>
  <c r="A15375" i="19" s="1"/>
  <c r="A15376" i="19" s="1"/>
  <c r="A15377" i="19" s="1"/>
  <c r="A15378" i="19" s="1"/>
  <c r="A15379" i="19" s="1"/>
  <c r="A15380" i="19" s="1"/>
  <c r="A15381" i="19" s="1"/>
  <c r="A15382" i="19" s="1"/>
  <c r="A15383" i="19" s="1"/>
  <c r="A15384" i="19" s="1"/>
  <c r="A15385" i="19" s="1"/>
  <c r="A15386" i="19" s="1"/>
  <c r="A15387" i="19" s="1"/>
  <c r="A15388" i="19" s="1"/>
  <c r="A15389" i="19" s="1"/>
  <c r="A15390" i="19" s="1"/>
  <c r="A15391" i="19" s="1"/>
  <c r="A15392" i="19" s="1"/>
  <c r="A15393" i="19" s="1"/>
  <c r="A15394" i="19" s="1"/>
  <c r="A15395" i="19" s="1"/>
  <c r="A15396" i="19" s="1"/>
  <c r="A15397" i="19" s="1"/>
  <c r="A15398" i="19" s="1"/>
  <c r="A15399" i="19" s="1"/>
  <c r="A15400" i="19" s="1"/>
  <c r="A15401" i="19" s="1"/>
  <c r="A15402" i="19" s="1"/>
  <c r="A15403" i="19" s="1"/>
  <c r="A15404" i="19" s="1"/>
  <c r="A15405" i="19" s="1"/>
  <c r="A15406" i="19" s="1"/>
  <c r="A15407" i="19" s="1"/>
  <c r="A15408" i="19" s="1"/>
  <c r="A15409" i="19" s="1"/>
  <c r="A15410" i="19" s="1"/>
  <c r="A15411" i="19" s="1"/>
  <c r="A15412" i="19" s="1"/>
  <c r="A15413" i="19" s="1"/>
  <c r="A15414" i="19" s="1"/>
  <c r="A15415" i="19" s="1"/>
  <c r="A15416" i="19" s="1"/>
  <c r="A15417" i="19" s="1"/>
  <c r="A15418" i="19" s="1"/>
  <c r="A15419" i="19" s="1"/>
  <c r="A15420" i="19" s="1"/>
  <c r="A15421" i="19" s="1"/>
  <c r="A15422" i="19" s="1"/>
  <c r="A15423" i="19" s="1"/>
  <c r="A15424" i="19" s="1"/>
  <c r="A15425" i="19" s="1"/>
  <c r="A15426" i="19" s="1"/>
  <c r="A15427" i="19" s="1"/>
  <c r="A15428" i="19" s="1"/>
  <c r="A15429" i="19" s="1"/>
  <c r="A15430" i="19" s="1"/>
  <c r="A15431" i="19" s="1"/>
  <c r="A15432" i="19" s="1"/>
  <c r="A15433" i="19" s="1"/>
  <c r="A15434" i="19" s="1"/>
  <c r="A15435" i="19" s="1"/>
  <c r="A15436" i="19" s="1"/>
  <c r="A15437" i="19" s="1"/>
  <c r="A15438" i="19" s="1"/>
  <c r="A15439" i="19" s="1"/>
  <c r="A15440" i="19" s="1"/>
  <c r="A15441" i="19" s="1"/>
  <c r="A15442" i="19" s="1"/>
  <c r="A15443" i="19" s="1"/>
  <c r="A15444" i="19" s="1"/>
  <c r="A15445" i="19" s="1"/>
  <c r="A15446" i="19" s="1"/>
  <c r="A15447" i="19" s="1"/>
  <c r="A15448" i="19" s="1"/>
  <c r="A15449" i="19" s="1"/>
  <c r="A15450" i="19" s="1"/>
  <c r="A15451" i="19" s="1"/>
  <c r="A15452" i="19" s="1"/>
  <c r="A15453" i="19" s="1"/>
  <c r="A15454" i="19" s="1"/>
  <c r="A15455" i="19" s="1"/>
  <c r="A15456" i="19" s="1"/>
  <c r="A15457" i="19" s="1"/>
  <c r="A15458" i="19" s="1"/>
  <c r="A15459" i="19" s="1"/>
  <c r="A15460" i="19" s="1"/>
  <c r="A15461" i="19" s="1"/>
  <c r="A15462" i="19" s="1"/>
  <c r="A15463" i="19" s="1"/>
  <c r="A15464" i="19" s="1"/>
  <c r="A15465" i="19" s="1"/>
  <c r="A15466" i="19" s="1"/>
  <c r="A15467" i="19" s="1"/>
  <c r="A15468" i="19" s="1"/>
  <c r="A15469" i="19" s="1"/>
  <c r="A15470" i="19" s="1"/>
  <c r="A15471" i="19" s="1"/>
  <c r="A15472" i="19" s="1"/>
  <c r="A15473" i="19" s="1"/>
  <c r="A15474" i="19" s="1"/>
  <c r="A15475" i="19" s="1"/>
  <c r="A15476" i="19" s="1"/>
  <c r="A15477" i="19" s="1"/>
  <c r="A15478" i="19" s="1"/>
  <c r="A15479" i="19" s="1"/>
  <c r="A15480" i="19" s="1"/>
  <c r="A15481" i="19" s="1"/>
  <c r="A15482" i="19" s="1"/>
  <c r="A15483" i="19" s="1"/>
  <c r="A15484" i="19" s="1"/>
  <c r="A15485" i="19" s="1"/>
  <c r="A15486" i="19" s="1"/>
  <c r="A15487" i="19" s="1"/>
  <c r="A15488" i="19" s="1"/>
  <c r="A15489" i="19" s="1"/>
  <c r="A15490" i="19" s="1"/>
  <c r="A15491" i="19" s="1"/>
  <c r="A15492" i="19" s="1"/>
  <c r="A15493" i="19" s="1"/>
  <c r="A15494" i="19" s="1"/>
  <c r="A15495" i="19" s="1"/>
  <c r="A15496" i="19" s="1"/>
  <c r="A15497" i="19" s="1"/>
  <c r="A15498" i="19" s="1"/>
  <c r="A15499" i="19" s="1"/>
  <c r="A15500" i="19" s="1"/>
  <c r="A15501" i="19" s="1"/>
  <c r="A15502" i="19" s="1"/>
  <c r="A15503" i="19" s="1"/>
  <c r="A15504" i="19" s="1"/>
  <c r="A15505" i="19" s="1"/>
  <c r="A15506" i="19" s="1"/>
  <c r="A15507" i="19" s="1"/>
  <c r="A15508" i="19" s="1"/>
  <c r="A15509" i="19" s="1"/>
  <c r="A15510" i="19" s="1"/>
  <c r="A15511" i="19" s="1"/>
  <c r="A15512" i="19" s="1"/>
  <c r="A15513" i="19" s="1"/>
  <c r="A15514" i="19" s="1"/>
  <c r="A15515" i="19" s="1"/>
  <c r="A15516" i="19" s="1"/>
  <c r="A15517" i="19" s="1"/>
  <c r="A15518" i="19" s="1"/>
  <c r="A15519" i="19" s="1"/>
  <c r="A15520" i="19" s="1"/>
  <c r="A15521" i="19" s="1"/>
  <c r="A15522" i="19" s="1"/>
  <c r="A15523" i="19" s="1"/>
  <c r="A15524" i="19" s="1"/>
  <c r="A15525" i="19" s="1"/>
  <c r="A15526" i="19" s="1"/>
  <c r="A15527" i="19" s="1"/>
  <c r="A15528" i="19" s="1"/>
  <c r="A15529" i="19" s="1"/>
  <c r="A15530" i="19" s="1"/>
  <c r="A15531" i="19" s="1"/>
  <c r="A15532" i="19" s="1"/>
  <c r="A15533" i="19" s="1"/>
  <c r="A15534" i="19" s="1"/>
  <c r="A15535" i="19" s="1"/>
  <c r="A15536" i="19" s="1"/>
  <c r="A15537" i="19" s="1"/>
  <c r="A15538" i="19" s="1"/>
  <c r="A15539" i="19" s="1"/>
  <c r="A15540" i="19" s="1"/>
  <c r="A15541" i="19" s="1"/>
  <c r="A15542" i="19" s="1"/>
  <c r="A15543" i="19" s="1"/>
  <c r="A15544" i="19" s="1"/>
  <c r="A15545" i="19" s="1"/>
  <c r="A15546" i="19" s="1"/>
  <c r="A15547" i="19" s="1"/>
  <c r="A15548" i="19" s="1"/>
  <c r="A15549" i="19" s="1"/>
  <c r="A15550" i="19" s="1"/>
  <c r="A15551" i="19" s="1"/>
  <c r="A15552" i="19" s="1"/>
  <c r="A15553" i="19" s="1"/>
  <c r="A15554" i="19" s="1"/>
  <c r="A15555" i="19" s="1"/>
  <c r="A15556" i="19" s="1"/>
  <c r="A15557" i="19" s="1"/>
  <c r="A15558" i="19" s="1"/>
  <c r="A15559" i="19" s="1"/>
  <c r="A15560" i="19" s="1"/>
  <c r="A15561" i="19" s="1"/>
  <c r="A15562" i="19" s="1"/>
  <c r="A15563" i="19" s="1"/>
  <c r="A15564" i="19" s="1"/>
  <c r="A15565" i="19" s="1"/>
  <c r="A15566" i="19" s="1"/>
  <c r="A15567" i="19" s="1"/>
  <c r="A15568" i="19" s="1"/>
  <c r="A15569" i="19" s="1"/>
  <c r="A15570" i="19" s="1"/>
  <c r="A15571" i="19" s="1"/>
  <c r="A15572" i="19" s="1"/>
  <c r="A15573" i="19" s="1"/>
  <c r="A15574" i="19" s="1"/>
  <c r="A15575" i="19" s="1"/>
  <c r="A15576" i="19" s="1"/>
  <c r="A15577" i="19" s="1"/>
  <c r="A15578" i="19" s="1"/>
  <c r="A15579" i="19" s="1"/>
  <c r="A15580" i="19" s="1"/>
  <c r="A15581" i="19" s="1"/>
  <c r="A15582" i="19" s="1"/>
  <c r="A15583" i="19" s="1"/>
  <c r="A15584" i="19" s="1"/>
  <c r="A15585" i="19" s="1"/>
  <c r="A15586" i="19" s="1"/>
  <c r="A15587" i="19" s="1"/>
  <c r="A15588" i="19" s="1"/>
  <c r="A15589" i="19" s="1"/>
  <c r="A15590" i="19" s="1"/>
  <c r="A15591" i="19" s="1"/>
  <c r="A15592" i="19" s="1"/>
  <c r="A15593" i="19" s="1"/>
  <c r="A15594" i="19" s="1"/>
  <c r="A15595" i="19" s="1"/>
  <c r="A15596" i="19" s="1"/>
  <c r="A15597" i="19" s="1"/>
  <c r="A15598" i="19" s="1"/>
  <c r="A15599" i="19" s="1"/>
  <c r="A15600" i="19" s="1"/>
  <c r="A15601" i="19" s="1"/>
  <c r="A15602" i="19" s="1"/>
  <c r="A15603" i="19" s="1"/>
  <c r="A15604" i="19" s="1"/>
  <c r="A15605" i="19" s="1"/>
  <c r="A15606" i="19" s="1"/>
  <c r="A15607" i="19" s="1"/>
  <c r="A15608" i="19" s="1"/>
  <c r="A15609" i="19" s="1"/>
  <c r="A15610" i="19" s="1"/>
  <c r="A15611" i="19" s="1"/>
  <c r="A15612" i="19" s="1"/>
  <c r="A15613" i="19" s="1"/>
  <c r="A15614" i="19" s="1"/>
  <c r="A15615" i="19" s="1"/>
  <c r="A15616" i="19" s="1"/>
  <c r="A15617" i="19" s="1"/>
  <c r="A15618" i="19" s="1"/>
  <c r="A15619" i="19" s="1"/>
  <c r="A15620" i="19" s="1"/>
  <c r="A15621" i="19" s="1"/>
  <c r="A15622" i="19" s="1"/>
  <c r="A15623" i="19" s="1"/>
  <c r="A15624" i="19" s="1"/>
  <c r="A15625" i="19" s="1"/>
  <c r="A15626" i="19" s="1"/>
  <c r="A15627" i="19" s="1"/>
  <c r="A15628" i="19" s="1"/>
  <c r="A15629" i="19" s="1"/>
  <c r="A15630" i="19" s="1"/>
  <c r="A15631" i="19" s="1"/>
  <c r="A15632" i="19" s="1"/>
  <c r="A15633" i="19" s="1"/>
  <c r="A15634" i="19" s="1"/>
  <c r="A15635" i="19" s="1"/>
  <c r="A15636" i="19" s="1"/>
  <c r="A15637" i="19" s="1"/>
  <c r="A15638" i="19" s="1"/>
  <c r="A15639" i="19" s="1"/>
  <c r="A15640" i="19" s="1"/>
  <c r="A15641" i="19" s="1"/>
  <c r="A15642" i="19" s="1"/>
  <c r="A15643" i="19" s="1"/>
  <c r="A15644" i="19" s="1"/>
  <c r="A15645" i="19" s="1"/>
  <c r="A15646" i="19" s="1"/>
  <c r="A15647" i="19" s="1"/>
  <c r="A15648" i="19" s="1"/>
  <c r="A15649" i="19" s="1"/>
  <c r="A15650" i="19" s="1"/>
  <c r="A15651" i="19" s="1"/>
  <c r="A15652" i="19" s="1"/>
  <c r="A15653" i="19" s="1"/>
  <c r="A15654" i="19" s="1"/>
  <c r="A15655" i="19" s="1"/>
  <c r="A15656" i="19" s="1"/>
  <c r="A15657" i="19" s="1"/>
  <c r="A15658" i="19" s="1"/>
  <c r="A15659" i="19" s="1"/>
  <c r="A15660" i="19" s="1"/>
  <c r="A15661" i="19" s="1"/>
  <c r="A15662" i="19" s="1"/>
  <c r="A15663" i="19" s="1"/>
  <c r="A15664" i="19" s="1"/>
  <c r="A15665" i="19" s="1"/>
  <c r="A15666" i="19" s="1"/>
  <c r="A15667" i="19" s="1"/>
  <c r="A15668" i="19" s="1"/>
  <c r="A15669" i="19" s="1"/>
  <c r="A15670" i="19" s="1"/>
  <c r="A15671" i="19" s="1"/>
  <c r="A15672" i="19" s="1"/>
  <c r="A15673" i="19" s="1"/>
  <c r="A15674" i="19" s="1"/>
  <c r="A15675" i="19" s="1"/>
  <c r="A15676" i="19" s="1"/>
  <c r="A15677" i="19" s="1"/>
  <c r="A15678" i="19" s="1"/>
  <c r="A15679" i="19" s="1"/>
  <c r="A15680" i="19" s="1"/>
  <c r="A15681" i="19" s="1"/>
  <c r="A15682" i="19" s="1"/>
  <c r="A15683" i="19" s="1"/>
  <c r="A15684" i="19" s="1"/>
  <c r="A15685" i="19" s="1"/>
  <c r="A15686" i="19" s="1"/>
  <c r="A15687" i="19" s="1"/>
  <c r="A15688" i="19" s="1"/>
  <c r="A15689" i="19" s="1"/>
  <c r="A15690" i="19" s="1"/>
  <c r="A15691" i="19" s="1"/>
  <c r="A15692" i="19" s="1"/>
  <c r="A15693" i="19" s="1"/>
  <c r="A15694" i="19" s="1"/>
  <c r="A15695" i="19" s="1"/>
  <c r="A15696" i="19" s="1"/>
  <c r="A15697" i="19" s="1"/>
  <c r="A15698" i="19" s="1"/>
  <c r="A15699" i="19" s="1"/>
  <c r="A15700" i="19" s="1"/>
  <c r="A15701" i="19" s="1"/>
  <c r="A15702" i="19" s="1"/>
  <c r="A15703" i="19" s="1"/>
  <c r="A15704" i="19" s="1"/>
  <c r="A15705" i="19" s="1"/>
  <c r="A15706" i="19" s="1"/>
  <c r="A15707" i="19" s="1"/>
  <c r="A15708" i="19" s="1"/>
  <c r="A15709" i="19" s="1"/>
  <c r="A15710" i="19" s="1"/>
  <c r="A15711" i="19" s="1"/>
  <c r="A15712" i="19" s="1"/>
  <c r="A15713" i="19" s="1"/>
  <c r="A15714" i="19" s="1"/>
  <c r="A15715" i="19" s="1"/>
  <c r="A15716" i="19" s="1"/>
  <c r="A15717" i="19" s="1"/>
  <c r="A15718" i="19" s="1"/>
  <c r="A15719" i="19" s="1"/>
  <c r="A15720" i="19" s="1"/>
  <c r="A15721" i="19" s="1"/>
  <c r="A15722" i="19" s="1"/>
  <c r="A15723" i="19" s="1"/>
  <c r="A15724" i="19" s="1"/>
  <c r="A15725" i="19" s="1"/>
  <c r="A15726" i="19" s="1"/>
  <c r="A15727" i="19" s="1"/>
  <c r="A15728" i="19" s="1"/>
  <c r="A15729" i="19" s="1"/>
  <c r="A15730" i="19" s="1"/>
  <c r="A15731" i="19" s="1"/>
  <c r="A15732" i="19" s="1"/>
  <c r="A15733" i="19" s="1"/>
  <c r="A15734" i="19" s="1"/>
  <c r="A15735" i="19" s="1"/>
  <c r="A15736" i="19" s="1"/>
  <c r="A15737" i="19" s="1"/>
  <c r="A15738" i="19" s="1"/>
  <c r="A15739" i="19" s="1"/>
  <c r="A15740" i="19" s="1"/>
  <c r="A15741" i="19" s="1"/>
  <c r="A15742" i="19" s="1"/>
  <c r="A15743" i="19" s="1"/>
  <c r="A15744" i="19" s="1"/>
  <c r="A15745" i="19" s="1"/>
  <c r="A15746" i="19" s="1"/>
  <c r="A15747" i="19" s="1"/>
  <c r="A15748" i="19" s="1"/>
  <c r="A15749" i="19" s="1"/>
  <c r="A15750" i="19" s="1"/>
  <c r="A15751" i="19" s="1"/>
  <c r="A15752" i="19" s="1"/>
  <c r="A15753" i="19" s="1"/>
  <c r="A15754" i="19" s="1"/>
  <c r="A15755" i="19" s="1"/>
  <c r="A15756" i="19" s="1"/>
  <c r="A15757" i="19" s="1"/>
  <c r="A15758" i="19" s="1"/>
  <c r="A15759" i="19" s="1"/>
  <c r="A15760" i="19" s="1"/>
  <c r="A15761" i="19" s="1"/>
  <c r="A15762" i="19" s="1"/>
  <c r="A15763" i="19" s="1"/>
  <c r="A15764" i="19" s="1"/>
  <c r="A15765" i="19" s="1"/>
  <c r="A15766" i="19" s="1"/>
  <c r="A15767" i="19" s="1"/>
  <c r="A15768" i="19" s="1"/>
  <c r="A15769" i="19" s="1"/>
  <c r="A15770" i="19" s="1"/>
  <c r="A15771" i="19" s="1"/>
  <c r="A15772" i="19" s="1"/>
  <c r="A15773" i="19" s="1"/>
  <c r="A15774" i="19" s="1"/>
  <c r="A15775" i="19" s="1"/>
  <c r="A15776" i="19" s="1"/>
  <c r="A15777" i="19" s="1"/>
  <c r="A15778" i="19" s="1"/>
  <c r="A15779" i="19" s="1"/>
  <c r="A15780" i="19" s="1"/>
  <c r="A15781" i="19" s="1"/>
  <c r="A15782" i="19" s="1"/>
  <c r="A15783" i="19" s="1"/>
  <c r="A15784" i="19" s="1"/>
  <c r="A15785" i="19" s="1"/>
  <c r="A15786" i="19" s="1"/>
  <c r="A15787" i="19" s="1"/>
  <c r="A15788" i="19" s="1"/>
  <c r="A15789" i="19" s="1"/>
  <c r="A15790" i="19" s="1"/>
  <c r="A15791" i="19" s="1"/>
  <c r="A15792" i="19" s="1"/>
  <c r="A15793" i="19" s="1"/>
  <c r="A15794" i="19" s="1"/>
  <c r="A15795" i="19" s="1"/>
  <c r="A15796" i="19" s="1"/>
  <c r="A15797" i="19" s="1"/>
  <c r="A15798" i="19" s="1"/>
  <c r="A15799" i="19" s="1"/>
  <c r="A15800" i="19" s="1"/>
  <c r="A15801" i="19" s="1"/>
  <c r="A15802" i="19" s="1"/>
  <c r="A15803" i="19" s="1"/>
  <c r="A15804" i="19" s="1"/>
  <c r="A15805" i="19" s="1"/>
  <c r="A15806" i="19" s="1"/>
  <c r="A15807" i="19" s="1"/>
  <c r="A15808" i="19" s="1"/>
  <c r="A15809" i="19" s="1"/>
  <c r="A15810" i="19" s="1"/>
  <c r="A15811" i="19" s="1"/>
  <c r="A15812" i="19" s="1"/>
  <c r="A15813" i="19" s="1"/>
  <c r="A15814" i="19" s="1"/>
  <c r="A15815" i="19" s="1"/>
  <c r="A15816" i="19" s="1"/>
  <c r="A15817" i="19" s="1"/>
  <c r="A15818" i="19" s="1"/>
  <c r="A15819" i="19" s="1"/>
  <c r="A15820" i="19" s="1"/>
  <c r="A15821" i="19" s="1"/>
  <c r="A15822" i="19" s="1"/>
  <c r="A15823" i="19" s="1"/>
  <c r="A15824" i="19" s="1"/>
  <c r="A15825" i="19" s="1"/>
  <c r="A15826" i="19" s="1"/>
  <c r="A15827" i="19" s="1"/>
  <c r="A15828" i="19" s="1"/>
  <c r="A15829" i="19" s="1"/>
  <c r="A15830" i="19" s="1"/>
  <c r="A15831" i="19" s="1"/>
  <c r="A15832" i="19" s="1"/>
  <c r="A15833" i="19" s="1"/>
  <c r="A15834" i="19" s="1"/>
  <c r="A15835" i="19" s="1"/>
  <c r="A15836" i="19" s="1"/>
  <c r="A15837" i="19" s="1"/>
  <c r="A15838" i="19" s="1"/>
  <c r="A15839" i="19" s="1"/>
  <c r="A15840" i="19" s="1"/>
  <c r="A15841" i="19" s="1"/>
  <c r="A15842" i="19" s="1"/>
  <c r="A15843" i="19" s="1"/>
  <c r="A15844" i="19" s="1"/>
  <c r="A15845" i="19" s="1"/>
  <c r="A15846" i="19" s="1"/>
  <c r="A15847" i="19" s="1"/>
  <c r="A15848" i="19" s="1"/>
  <c r="A15849" i="19" s="1"/>
  <c r="A15850" i="19" s="1"/>
  <c r="A15851" i="19" s="1"/>
  <c r="A15852" i="19" s="1"/>
  <c r="A15853" i="19" s="1"/>
  <c r="A15854" i="19" s="1"/>
  <c r="A15855" i="19" s="1"/>
  <c r="A15856" i="19" s="1"/>
  <c r="A15857" i="19" s="1"/>
  <c r="A15858" i="19" s="1"/>
  <c r="A15859" i="19" s="1"/>
  <c r="A15860" i="19" s="1"/>
  <c r="A15861" i="19" s="1"/>
  <c r="A15862" i="19" s="1"/>
  <c r="A15863" i="19" s="1"/>
  <c r="A15864" i="19" s="1"/>
  <c r="A15865" i="19" s="1"/>
  <c r="A15866" i="19" s="1"/>
  <c r="A15867" i="19" s="1"/>
  <c r="A15868" i="19" s="1"/>
  <c r="A15869" i="19" s="1"/>
  <c r="A15870" i="19" s="1"/>
  <c r="A15871" i="19" s="1"/>
  <c r="A15872" i="19" s="1"/>
  <c r="A15873" i="19" s="1"/>
  <c r="A15874" i="19" s="1"/>
  <c r="A15875" i="19" s="1"/>
  <c r="A15876" i="19" s="1"/>
  <c r="A15877" i="19" s="1"/>
  <c r="A15878" i="19" s="1"/>
  <c r="A15879" i="19" s="1"/>
  <c r="A15880" i="19" s="1"/>
  <c r="A15881" i="19" s="1"/>
  <c r="A15882" i="19" s="1"/>
  <c r="A15883" i="19" s="1"/>
  <c r="A15884" i="19" s="1"/>
  <c r="A15885" i="19" s="1"/>
  <c r="A15886" i="19" s="1"/>
  <c r="A15887" i="19" s="1"/>
  <c r="A15888" i="19" s="1"/>
  <c r="A15889" i="19" s="1"/>
  <c r="A15890" i="19" s="1"/>
  <c r="A15891" i="19" s="1"/>
  <c r="A15892" i="19" s="1"/>
  <c r="A15893" i="19" s="1"/>
  <c r="A15894" i="19" s="1"/>
  <c r="A15895" i="19" s="1"/>
  <c r="A15896" i="19" s="1"/>
  <c r="A15897" i="19" s="1"/>
  <c r="A15898" i="19" s="1"/>
  <c r="A15899" i="19" s="1"/>
  <c r="A15900" i="19" s="1"/>
  <c r="A15901" i="19" s="1"/>
  <c r="A15902" i="19" s="1"/>
  <c r="A15903" i="19" s="1"/>
  <c r="A15904" i="19" s="1"/>
  <c r="A15905" i="19" s="1"/>
  <c r="A15906" i="19" s="1"/>
  <c r="A15907" i="19" s="1"/>
  <c r="A15908" i="19" s="1"/>
  <c r="A15909" i="19" s="1"/>
  <c r="A15910" i="19" s="1"/>
  <c r="A15911" i="19" s="1"/>
  <c r="A15912" i="19" s="1"/>
  <c r="A15913" i="19" s="1"/>
  <c r="A15914" i="19" s="1"/>
  <c r="A15915" i="19" s="1"/>
  <c r="A15916" i="19" s="1"/>
  <c r="A15917" i="19" s="1"/>
  <c r="A15918" i="19" s="1"/>
  <c r="A15919" i="19" s="1"/>
  <c r="A15920" i="19" s="1"/>
  <c r="A15921" i="19" s="1"/>
  <c r="A15922" i="19" s="1"/>
  <c r="A15923" i="19" s="1"/>
  <c r="A15924" i="19" s="1"/>
  <c r="A15925" i="19" s="1"/>
  <c r="A15926" i="19" s="1"/>
  <c r="A15927" i="19" s="1"/>
  <c r="A15928" i="19" s="1"/>
  <c r="A15929" i="19" s="1"/>
  <c r="A15930" i="19" s="1"/>
  <c r="A15931" i="19" s="1"/>
  <c r="A15932" i="19" s="1"/>
  <c r="A15933" i="19" s="1"/>
  <c r="A15934" i="19" s="1"/>
  <c r="A15935" i="19" s="1"/>
  <c r="A15936" i="19" s="1"/>
  <c r="A15937" i="19" s="1"/>
  <c r="A15938" i="19" s="1"/>
  <c r="A15939" i="19" s="1"/>
  <c r="A15940" i="19" s="1"/>
  <c r="A15941" i="19" s="1"/>
  <c r="A15942" i="19" s="1"/>
  <c r="A15943" i="19" s="1"/>
  <c r="A15944" i="19" s="1"/>
  <c r="A15945" i="19" s="1"/>
  <c r="A15946" i="19" s="1"/>
  <c r="A15947" i="19" s="1"/>
  <c r="A15948" i="19" s="1"/>
  <c r="A15949" i="19" s="1"/>
  <c r="A15950" i="19" s="1"/>
  <c r="A15951" i="19" s="1"/>
  <c r="A15952" i="19" s="1"/>
  <c r="A15953" i="19" s="1"/>
  <c r="A15954" i="19" s="1"/>
  <c r="A15955" i="19" s="1"/>
  <c r="A15956" i="19" s="1"/>
  <c r="A15957" i="19" s="1"/>
  <c r="A15958" i="19" s="1"/>
  <c r="A15959" i="19" s="1"/>
  <c r="A15960" i="19" s="1"/>
  <c r="A15961" i="19" s="1"/>
  <c r="A15962" i="19" s="1"/>
  <c r="A15963" i="19" s="1"/>
  <c r="A15964" i="19" s="1"/>
  <c r="A15965" i="19" s="1"/>
  <c r="A15966" i="19" s="1"/>
  <c r="A15967" i="19" s="1"/>
  <c r="A15968" i="19" s="1"/>
  <c r="A15969" i="19" s="1"/>
  <c r="A15970" i="19" s="1"/>
  <c r="A15971" i="19" s="1"/>
  <c r="A15972" i="19" s="1"/>
  <c r="A15973" i="19" s="1"/>
  <c r="A15974" i="19" s="1"/>
  <c r="A15975" i="19" s="1"/>
  <c r="A15976" i="19" s="1"/>
  <c r="A15977" i="19" s="1"/>
  <c r="A15978" i="19" s="1"/>
  <c r="A15979" i="19" s="1"/>
  <c r="A15980" i="19" s="1"/>
  <c r="A15981" i="19" s="1"/>
  <c r="A15982" i="19" s="1"/>
  <c r="A15983" i="19" s="1"/>
  <c r="A15984" i="19" s="1"/>
  <c r="A15985" i="19" s="1"/>
  <c r="A15986" i="19" s="1"/>
  <c r="A15987" i="19" s="1"/>
  <c r="A15988" i="19" s="1"/>
  <c r="A15989" i="19" s="1"/>
  <c r="A15990" i="19" s="1"/>
  <c r="A15991" i="19" s="1"/>
  <c r="A15992" i="19" s="1"/>
  <c r="A15993" i="19" s="1"/>
  <c r="A15994" i="19" s="1"/>
  <c r="A15995" i="19" s="1"/>
  <c r="A15996" i="19" s="1"/>
  <c r="A15997" i="19" s="1"/>
  <c r="A15998" i="19" s="1"/>
  <c r="A15999" i="19" s="1"/>
  <c r="A16000" i="19" s="1"/>
  <c r="A16001" i="19" s="1"/>
  <c r="A16002" i="19" s="1"/>
  <c r="A16003" i="19" s="1"/>
  <c r="A16004" i="19" s="1"/>
  <c r="A16005" i="19" s="1"/>
  <c r="A16006" i="19" s="1"/>
  <c r="A16007" i="19" s="1"/>
  <c r="A16008" i="19" s="1"/>
  <c r="A16009" i="19" s="1"/>
  <c r="A16010" i="19" s="1"/>
  <c r="A16011" i="19" s="1"/>
  <c r="A16012" i="19" s="1"/>
  <c r="A16013" i="19" s="1"/>
  <c r="A16014" i="19" s="1"/>
  <c r="A16015" i="19" s="1"/>
  <c r="A16016" i="19" s="1"/>
  <c r="A16017" i="19" s="1"/>
  <c r="A16018" i="19" s="1"/>
  <c r="A16019" i="19" s="1"/>
  <c r="A16020" i="19" s="1"/>
  <c r="A16021" i="19" s="1"/>
  <c r="A16022" i="19" s="1"/>
  <c r="A16023" i="19" s="1"/>
  <c r="A16024" i="19" s="1"/>
  <c r="A16025" i="19" s="1"/>
  <c r="A16026" i="19" s="1"/>
  <c r="A16027" i="19" s="1"/>
  <c r="A16028" i="19" s="1"/>
  <c r="A16029" i="19" s="1"/>
  <c r="A16030" i="19" s="1"/>
  <c r="A16031" i="19" s="1"/>
  <c r="A16032" i="19" s="1"/>
  <c r="A16033" i="19" s="1"/>
  <c r="A16034" i="19" s="1"/>
  <c r="A16035" i="19" s="1"/>
  <c r="A16036" i="19" s="1"/>
  <c r="A16037" i="19" s="1"/>
  <c r="A16038" i="19" s="1"/>
  <c r="A16039" i="19" s="1"/>
  <c r="A16040" i="19" s="1"/>
  <c r="A16041" i="19" s="1"/>
  <c r="A16042" i="19" s="1"/>
  <c r="A16043" i="19" s="1"/>
  <c r="A16044" i="19" s="1"/>
  <c r="A16045" i="19" s="1"/>
  <c r="A16046" i="19" s="1"/>
  <c r="A16047" i="19" s="1"/>
  <c r="A16048" i="19" s="1"/>
  <c r="A16049" i="19" s="1"/>
  <c r="A16050" i="19" s="1"/>
  <c r="A16051" i="19" s="1"/>
  <c r="A16052" i="19" s="1"/>
  <c r="A16053" i="19" s="1"/>
  <c r="A16054" i="19" s="1"/>
  <c r="A16055" i="19" s="1"/>
  <c r="A16056" i="19" s="1"/>
  <c r="A16057" i="19" s="1"/>
  <c r="A16058" i="19" s="1"/>
  <c r="A16059" i="19" s="1"/>
  <c r="A16060" i="19" s="1"/>
  <c r="A16061" i="19" s="1"/>
  <c r="A16062" i="19" s="1"/>
  <c r="A16063" i="19" s="1"/>
  <c r="A16064" i="19" s="1"/>
  <c r="A16065" i="19" s="1"/>
  <c r="A16066" i="19" s="1"/>
  <c r="A16067" i="19" s="1"/>
  <c r="A16068" i="19" s="1"/>
  <c r="A16069" i="19" s="1"/>
  <c r="A16070" i="19" s="1"/>
  <c r="A16071" i="19" s="1"/>
  <c r="A16072" i="19" s="1"/>
  <c r="A16073" i="19" s="1"/>
  <c r="A16074" i="19" s="1"/>
  <c r="A16075" i="19" s="1"/>
  <c r="A16076" i="19" s="1"/>
  <c r="A16077" i="19" s="1"/>
  <c r="A16078" i="19" s="1"/>
  <c r="A16079" i="19" s="1"/>
  <c r="A16080" i="19" s="1"/>
  <c r="A16081" i="19" s="1"/>
  <c r="A16082" i="19" s="1"/>
  <c r="A16083" i="19" s="1"/>
  <c r="A16084" i="19" s="1"/>
  <c r="A16085" i="19" s="1"/>
  <c r="A16086" i="19" s="1"/>
  <c r="A16087" i="19" s="1"/>
  <c r="A16088" i="19" s="1"/>
  <c r="A16089" i="19" s="1"/>
  <c r="A16090" i="19" s="1"/>
  <c r="A16091" i="19" s="1"/>
  <c r="A16092" i="19" s="1"/>
  <c r="A16093" i="19" s="1"/>
  <c r="A16094" i="19" s="1"/>
  <c r="A16095" i="19" s="1"/>
  <c r="A16096" i="19" s="1"/>
  <c r="A16097" i="19" s="1"/>
  <c r="A16098" i="19" s="1"/>
  <c r="A16099" i="19" s="1"/>
  <c r="A16100" i="19" s="1"/>
  <c r="A16101" i="19" s="1"/>
  <c r="A16102" i="19" s="1"/>
  <c r="A16103" i="19" s="1"/>
  <c r="A16104" i="19" s="1"/>
  <c r="A16105" i="19" s="1"/>
  <c r="A16106" i="19" s="1"/>
  <c r="A16107" i="19" s="1"/>
  <c r="A16108" i="19" s="1"/>
  <c r="A16109" i="19" s="1"/>
  <c r="A16110" i="19" s="1"/>
  <c r="A16111" i="19" s="1"/>
  <c r="A16112" i="19" s="1"/>
  <c r="A16113" i="19" s="1"/>
  <c r="A16114" i="19" s="1"/>
  <c r="A16115" i="19" s="1"/>
  <c r="A16116" i="19" s="1"/>
  <c r="A16117" i="19" s="1"/>
  <c r="A16118" i="19" s="1"/>
  <c r="A16119" i="19" s="1"/>
  <c r="A16120" i="19" s="1"/>
  <c r="A16121" i="19" s="1"/>
  <c r="A16122" i="19" s="1"/>
  <c r="A16123" i="19" s="1"/>
  <c r="A16124" i="19" s="1"/>
  <c r="A16125" i="19" s="1"/>
  <c r="A16126" i="19" s="1"/>
  <c r="A16127" i="19" s="1"/>
  <c r="A16128" i="19" s="1"/>
  <c r="A16129" i="19" s="1"/>
  <c r="A16130" i="19" s="1"/>
  <c r="A16131" i="19" s="1"/>
  <c r="A16132" i="19" s="1"/>
  <c r="A16133" i="19" s="1"/>
  <c r="A16134" i="19" s="1"/>
  <c r="A16135" i="19" s="1"/>
  <c r="A16136" i="19" s="1"/>
  <c r="A16137" i="19" s="1"/>
  <c r="A16138" i="19" s="1"/>
  <c r="A16139" i="19" s="1"/>
  <c r="A16140" i="19" s="1"/>
  <c r="A16141" i="19" s="1"/>
  <c r="A16142" i="19" s="1"/>
  <c r="A16143" i="19" s="1"/>
  <c r="A16144" i="19" s="1"/>
  <c r="A16145" i="19" s="1"/>
  <c r="A16146" i="19" s="1"/>
  <c r="A16147" i="19" s="1"/>
  <c r="A16148" i="19" s="1"/>
  <c r="A16149" i="19" s="1"/>
  <c r="A16150" i="19" s="1"/>
  <c r="A16151" i="19" s="1"/>
  <c r="A16152" i="19" s="1"/>
  <c r="A16153" i="19" s="1"/>
  <c r="A16154" i="19" s="1"/>
  <c r="A16155" i="19" s="1"/>
  <c r="A16156" i="19" s="1"/>
  <c r="A16157" i="19" s="1"/>
  <c r="A16158" i="19" s="1"/>
  <c r="A16159" i="19" s="1"/>
  <c r="A16160" i="19" s="1"/>
  <c r="A16161" i="19" s="1"/>
  <c r="A16162" i="19" s="1"/>
  <c r="A16163" i="19" s="1"/>
  <c r="A16164" i="19" s="1"/>
  <c r="A16165" i="19" s="1"/>
  <c r="A16166" i="19" s="1"/>
  <c r="A16167" i="19" s="1"/>
  <c r="A16168" i="19" s="1"/>
  <c r="A16169" i="19" s="1"/>
  <c r="A16170" i="19" s="1"/>
  <c r="A16171" i="19" s="1"/>
  <c r="A16172" i="19" s="1"/>
  <c r="A16173" i="19" s="1"/>
  <c r="A16174" i="19" s="1"/>
  <c r="A16175" i="19" s="1"/>
  <c r="A16176" i="19" s="1"/>
  <c r="A16177" i="19" s="1"/>
  <c r="A16178" i="19" s="1"/>
  <c r="A16179" i="19" s="1"/>
  <c r="A16180" i="19" s="1"/>
  <c r="A16181" i="19" s="1"/>
  <c r="A16182" i="19" s="1"/>
  <c r="A16183" i="19" s="1"/>
  <c r="A16184" i="19" s="1"/>
  <c r="A16185" i="19" s="1"/>
  <c r="A16186" i="19" s="1"/>
  <c r="A16187" i="19" s="1"/>
  <c r="A16188" i="19" s="1"/>
  <c r="A16189" i="19" s="1"/>
  <c r="A16190" i="19" s="1"/>
  <c r="A16191" i="19" s="1"/>
  <c r="A16192" i="19" s="1"/>
  <c r="A16193" i="19" s="1"/>
  <c r="A16194" i="19" s="1"/>
  <c r="A16195" i="19" s="1"/>
  <c r="A16196" i="19" s="1"/>
  <c r="A16197" i="19" s="1"/>
  <c r="A16198" i="19" s="1"/>
  <c r="A16199" i="19" s="1"/>
  <c r="A16200" i="19" s="1"/>
  <c r="A16201" i="19" s="1"/>
  <c r="A16202" i="19" s="1"/>
  <c r="A16203" i="19" s="1"/>
  <c r="A16204" i="19" s="1"/>
  <c r="A16205" i="19" s="1"/>
  <c r="A16206" i="19" s="1"/>
  <c r="A16207" i="19" s="1"/>
  <c r="A16208" i="19" s="1"/>
  <c r="A16209" i="19" s="1"/>
  <c r="A16210" i="19" s="1"/>
  <c r="A16211" i="19" s="1"/>
  <c r="A16212" i="19" s="1"/>
  <c r="A16213" i="19" s="1"/>
  <c r="A16214" i="19" s="1"/>
  <c r="A16215" i="19" s="1"/>
  <c r="A16216" i="19" s="1"/>
  <c r="A16217" i="19" s="1"/>
  <c r="A16218" i="19" s="1"/>
  <c r="A16219" i="19" s="1"/>
  <c r="A16220" i="19" s="1"/>
  <c r="A16221" i="19" s="1"/>
  <c r="A16222" i="19" s="1"/>
  <c r="A16223" i="19" s="1"/>
  <c r="A16224" i="19" s="1"/>
  <c r="A16225" i="19" s="1"/>
  <c r="A16226" i="19" s="1"/>
  <c r="A16227" i="19" s="1"/>
  <c r="A16228" i="19" s="1"/>
  <c r="A16229" i="19" s="1"/>
  <c r="A16230" i="19" s="1"/>
  <c r="A16231" i="19" s="1"/>
  <c r="A16232" i="19" s="1"/>
  <c r="A16233" i="19" s="1"/>
  <c r="A16234" i="19" s="1"/>
  <c r="A16235" i="19" s="1"/>
  <c r="A16236" i="19" s="1"/>
  <c r="A16237" i="19" s="1"/>
  <c r="A16238" i="19" s="1"/>
  <c r="A16239" i="19" s="1"/>
  <c r="A16240" i="19" s="1"/>
  <c r="A16241" i="19" s="1"/>
  <c r="A16242" i="19" s="1"/>
  <c r="A16243" i="19" s="1"/>
  <c r="A16244" i="19" s="1"/>
  <c r="A16245" i="19" s="1"/>
  <c r="A16246" i="19" s="1"/>
  <c r="A16247" i="19" s="1"/>
  <c r="A16248" i="19" s="1"/>
  <c r="A16249" i="19" s="1"/>
  <c r="A16250" i="19" s="1"/>
  <c r="A16251" i="19" s="1"/>
  <c r="A16252" i="19" s="1"/>
  <c r="A16253" i="19" s="1"/>
  <c r="A16254" i="19" s="1"/>
  <c r="A16255" i="19" s="1"/>
  <c r="A16256" i="19" s="1"/>
  <c r="A16257" i="19" s="1"/>
  <c r="A16258" i="19" s="1"/>
  <c r="A16259" i="19" s="1"/>
  <c r="A16260" i="19" s="1"/>
  <c r="A16261" i="19" s="1"/>
  <c r="A16262" i="19" s="1"/>
  <c r="A16263" i="19" s="1"/>
  <c r="A16264" i="19" s="1"/>
  <c r="A16265" i="19" s="1"/>
  <c r="A16266" i="19" s="1"/>
  <c r="A16267" i="19" s="1"/>
  <c r="A16268" i="19" s="1"/>
  <c r="A16269" i="19" s="1"/>
  <c r="A16270" i="19" s="1"/>
  <c r="A16271" i="19" s="1"/>
  <c r="A16272" i="19" s="1"/>
  <c r="A16273" i="19" s="1"/>
  <c r="A16274" i="19" s="1"/>
  <c r="A16275" i="19" s="1"/>
  <c r="A16276" i="19" s="1"/>
  <c r="A16277" i="19" s="1"/>
  <c r="A16278" i="19" s="1"/>
  <c r="A16279" i="19" s="1"/>
  <c r="A16280" i="19" s="1"/>
  <c r="A16281" i="19" s="1"/>
  <c r="A16282" i="19" s="1"/>
  <c r="A16283" i="19" s="1"/>
  <c r="A16284" i="19" s="1"/>
  <c r="A16285" i="19" s="1"/>
  <c r="A16286" i="19" s="1"/>
  <c r="A16287" i="19" s="1"/>
  <c r="A16288" i="19" s="1"/>
  <c r="A16289" i="19" s="1"/>
  <c r="A16290" i="19" s="1"/>
  <c r="A16291" i="19" s="1"/>
  <c r="A16292" i="19" s="1"/>
  <c r="A16293" i="19" s="1"/>
  <c r="A16294" i="19" s="1"/>
  <c r="A16295" i="19" s="1"/>
  <c r="A16296" i="19" s="1"/>
  <c r="A16297" i="19" s="1"/>
  <c r="A16298" i="19" s="1"/>
  <c r="A16299" i="19" s="1"/>
  <c r="A16300" i="19" s="1"/>
  <c r="A16301" i="19" s="1"/>
  <c r="A16302" i="19" s="1"/>
  <c r="A16303" i="19" s="1"/>
  <c r="A16304" i="19" s="1"/>
  <c r="A16305" i="19" s="1"/>
  <c r="A16306" i="19" s="1"/>
  <c r="A16307" i="19" s="1"/>
  <c r="A16308" i="19" s="1"/>
  <c r="A16309" i="19" s="1"/>
  <c r="A16310" i="19" s="1"/>
  <c r="A16311" i="19" s="1"/>
  <c r="A16312" i="19" s="1"/>
  <c r="A16313" i="19" s="1"/>
  <c r="A16314" i="19" s="1"/>
  <c r="A16315" i="19" s="1"/>
  <c r="A16316" i="19" s="1"/>
  <c r="A16317" i="19" s="1"/>
  <c r="A16318" i="19" s="1"/>
  <c r="A16319" i="19" s="1"/>
  <c r="A16320" i="19" s="1"/>
  <c r="A16321" i="19" s="1"/>
  <c r="A16322" i="19" s="1"/>
  <c r="A16323" i="19" s="1"/>
  <c r="A16324" i="19" s="1"/>
  <c r="A16325" i="19" s="1"/>
  <c r="A16326" i="19" s="1"/>
  <c r="A16327" i="19" s="1"/>
  <c r="A16328" i="19" s="1"/>
  <c r="A16329" i="19" s="1"/>
  <c r="A16330" i="19" s="1"/>
  <c r="A16331" i="19" s="1"/>
  <c r="A16332" i="19" s="1"/>
  <c r="A16333" i="19" s="1"/>
  <c r="A16334" i="19" s="1"/>
  <c r="A16335" i="19" s="1"/>
  <c r="A16336" i="19" s="1"/>
  <c r="A16337" i="19" s="1"/>
  <c r="A16338" i="19" s="1"/>
  <c r="A16339" i="19" s="1"/>
  <c r="A16340" i="19" s="1"/>
  <c r="A16341" i="19" s="1"/>
  <c r="A16342" i="19" s="1"/>
  <c r="A16343" i="19" s="1"/>
  <c r="A16344" i="19" s="1"/>
  <c r="A16345" i="19" s="1"/>
  <c r="A16346" i="19" s="1"/>
  <c r="A16347" i="19" s="1"/>
  <c r="A16348" i="19" s="1"/>
  <c r="A16349" i="19" s="1"/>
  <c r="A16350" i="19" s="1"/>
  <c r="A16351" i="19" s="1"/>
  <c r="A16352" i="19" s="1"/>
  <c r="A16353" i="19" s="1"/>
  <c r="A16354" i="19" s="1"/>
  <c r="A16355" i="19" s="1"/>
  <c r="A16356" i="19" s="1"/>
  <c r="A16357" i="19" s="1"/>
  <c r="A16358" i="19" s="1"/>
  <c r="A16359" i="19" s="1"/>
  <c r="A16360" i="19" s="1"/>
  <c r="A16361" i="19" s="1"/>
  <c r="A16362" i="19" s="1"/>
  <c r="A16363" i="19" s="1"/>
  <c r="A16364" i="19" s="1"/>
  <c r="A16365" i="19" s="1"/>
  <c r="A16366" i="19" s="1"/>
  <c r="A16367" i="19" s="1"/>
  <c r="A16368" i="19" s="1"/>
  <c r="A16369" i="19" s="1"/>
  <c r="A16370" i="19" s="1"/>
  <c r="A16371" i="19" s="1"/>
  <c r="A16372" i="19" s="1"/>
  <c r="A16373" i="19" s="1"/>
  <c r="A16374" i="19" s="1"/>
  <c r="A16375" i="19" s="1"/>
  <c r="A16376" i="19" s="1"/>
  <c r="A16377" i="19" s="1"/>
  <c r="A16378" i="19" s="1"/>
  <c r="A16379" i="19" s="1"/>
  <c r="A16380" i="19" s="1"/>
  <c r="A16381" i="19" s="1"/>
  <c r="A16382" i="19" s="1"/>
  <c r="A16383" i="19" s="1"/>
  <c r="A16384" i="19" s="1"/>
  <c r="A16385" i="19" s="1"/>
  <c r="A16386" i="19" s="1"/>
  <c r="A16387" i="19" s="1"/>
  <c r="A16388" i="19" s="1"/>
  <c r="A16389" i="19" s="1"/>
  <c r="A16390" i="19" s="1"/>
  <c r="A16391" i="19" s="1"/>
  <c r="A16392" i="19" s="1"/>
  <c r="A16393" i="19" s="1"/>
  <c r="A16394" i="19" s="1"/>
  <c r="A16395" i="19" s="1"/>
  <c r="A16396" i="19" s="1"/>
  <c r="A16397" i="19" s="1"/>
  <c r="A16398" i="19" s="1"/>
  <c r="A16399" i="19" s="1"/>
  <c r="A16400" i="19" s="1"/>
  <c r="A16401" i="19" s="1"/>
  <c r="A16402" i="19" s="1"/>
  <c r="A16403" i="19" s="1"/>
  <c r="A16404" i="19" s="1"/>
  <c r="A16405" i="19" s="1"/>
  <c r="A16406" i="19" s="1"/>
  <c r="A16407" i="19" s="1"/>
  <c r="A16408" i="19" s="1"/>
  <c r="A16409" i="19" s="1"/>
  <c r="A16410" i="19" s="1"/>
  <c r="A16411" i="19" s="1"/>
  <c r="A16412" i="19" s="1"/>
  <c r="A16413" i="19" s="1"/>
  <c r="A16414" i="19" s="1"/>
  <c r="A16415" i="19" s="1"/>
  <c r="A16416" i="19" s="1"/>
  <c r="A16417" i="19" s="1"/>
  <c r="A16418" i="19" s="1"/>
  <c r="A16419" i="19" s="1"/>
  <c r="A16420" i="19" s="1"/>
  <c r="A16421" i="19" s="1"/>
  <c r="A16422" i="19" s="1"/>
  <c r="A16423" i="19" s="1"/>
  <c r="A16424" i="19" s="1"/>
  <c r="A16425" i="19" s="1"/>
  <c r="A16426" i="19" s="1"/>
  <c r="A16427" i="19" s="1"/>
  <c r="A16428" i="19" s="1"/>
  <c r="A16429" i="19" s="1"/>
  <c r="A16430" i="19" s="1"/>
  <c r="A16431" i="19" s="1"/>
  <c r="A16432" i="19" s="1"/>
  <c r="A16433" i="19" s="1"/>
  <c r="A16434" i="19" s="1"/>
  <c r="A16435" i="19" s="1"/>
  <c r="A16436" i="19" s="1"/>
  <c r="A16437" i="19" s="1"/>
  <c r="A16438" i="19" s="1"/>
  <c r="A16439" i="19" s="1"/>
  <c r="A16440" i="19" s="1"/>
  <c r="A16441" i="19" s="1"/>
  <c r="A16442" i="19" s="1"/>
  <c r="A16443" i="19" s="1"/>
  <c r="A16444" i="19" s="1"/>
  <c r="A16445" i="19" s="1"/>
  <c r="A16446" i="19" s="1"/>
  <c r="A16447" i="19" s="1"/>
  <c r="A16448" i="19" s="1"/>
  <c r="A16449" i="19" s="1"/>
  <c r="A16450" i="19" s="1"/>
  <c r="A16451" i="19" s="1"/>
  <c r="A16452" i="19" s="1"/>
  <c r="A16453" i="19" s="1"/>
  <c r="A16454" i="19" s="1"/>
  <c r="A16455" i="19" s="1"/>
  <c r="A16456" i="19" s="1"/>
  <c r="A16457" i="19" s="1"/>
  <c r="A16458" i="19" s="1"/>
  <c r="A16459" i="19" s="1"/>
  <c r="A16460" i="19" s="1"/>
  <c r="A16461" i="19" s="1"/>
  <c r="A16462" i="19" s="1"/>
  <c r="A16463" i="19" s="1"/>
  <c r="A16464" i="19" s="1"/>
  <c r="A16465" i="19" s="1"/>
  <c r="A16466" i="19" s="1"/>
  <c r="A16467" i="19" s="1"/>
  <c r="A16468" i="19" s="1"/>
  <c r="A16469" i="19" s="1"/>
  <c r="A16470" i="19" s="1"/>
  <c r="A16471" i="19" s="1"/>
  <c r="A16472" i="19" s="1"/>
  <c r="A16473" i="19" s="1"/>
  <c r="A16474" i="19" s="1"/>
  <c r="A16475" i="19" s="1"/>
  <c r="A16476" i="19" s="1"/>
  <c r="A16477" i="19" s="1"/>
  <c r="A16478" i="19" s="1"/>
  <c r="A16479" i="19" s="1"/>
  <c r="A16480" i="19" s="1"/>
  <c r="A16481" i="19" s="1"/>
  <c r="A16482" i="19" s="1"/>
  <c r="A16483" i="19" s="1"/>
  <c r="A16484" i="19" s="1"/>
  <c r="A16485" i="19" s="1"/>
  <c r="A16486" i="19" s="1"/>
  <c r="A16487" i="19" s="1"/>
  <c r="A16488" i="19" s="1"/>
  <c r="A16489" i="19" s="1"/>
  <c r="A16490" i="19" s="1"/>
  <c r="A16491" i="19" s="1"/>
  <c r="A16492" i="19" s="1"/>
  <c r="A16493" i="19" s="1"/>
  <c r="A16494" i="19" s="1"/>
  <c r="A16495" i="19" s="1"/>
  <c r="A16496" i="19" s="1"/>
  <c r="A16497" i="19" s="1"/>
  <c r="A16498" i="19" s="1"/>
  <c r="A16499" i="19" s="1"/>
  <c r="A16500" i="19" s="1"/>
  <c r="A16501" i="19" s="1"/>
  <c r="A16502" i="19" s="1"/>
  <c r="A16503" i="19" s="1"/>
  <c r="A16504" i="19" s="1"/>
  <c r="A16505" i="19" s="1"/>
  <c r="A16506" i="19" s="1"/>
  <c r="A16507" i="19" s="1"/>
  <c r="A16508" i="19" s="1"/>
  <c r="A16509" i="19" s="1"/>
  <c r="A16510" i="19" s="1"/>
  <c r="A16511" i="19" s="1"/>
  <c r="A16512" i="19" s="1"/>
  <c r="A16513" i="19" s="1"/>
  <c r="A16514" i="19" s="1"/>
  <c r="A16515" i="19" s="1"/>
  <c r="A16516" i="19" s="1"/>
  <c r="A16517" i="19" s="1"/>
  <c r="A16518" i="19" s="1"/>
  <c r="A16519" i="19" s="1"/>
  <c r="A16520" i="19" s="1"/>
  <c r="A16521" i="19" s="1"/>
  <c r="A16522" i="19" s="1"/>
  <c r="A16523" i="19" s="1"/>
  <c r="A16524" i="19" s="1"/>
  <c r="A16525" i="19" s="1"/>
  <c r="A16526" i="19" s="1"/>
  <c r="A16527" i="19" s="1"/>
  <c r="A16528" i="19" s="1"/>
  <c r="A16529" i="19" s="1"/>
  <c r="A16530" i="19" s="1"/>
  <c r="A16531" i="19" s="1"/>
  <c r="A16532" i="19" s="1"/>
  <c r="A16533" i="19" s="1"/>
  <c r="A16534" i="19" s="1"/>
  <c r="A16535" i="19" s="1"/>
  <c r="A16536" i="19" s="1"/>
  <c r="A16537" i="19" s="1"/>
  <c r="A16538" i="19" s="1"/>
  <c r="A16539" i="19" s="1"/>
  <c r="A16540" i="19" s="1"/>
  <c r="A16541" i="19" s="1"/>
  <c r="A16542" i="19" s="1"/>
  <c r="A16543" i="19" s="1"/>
  <c r="A16544" i="19" s="1"/>
  <c r="A16545" i="19" s="1"/>
  <c r="A16546" i="19" s="1"/>
  <c r="A16547" i="19" s="1"/>
  <c r="A16548" i="19" s="1"/>
  <c r="A16549" i="19" s="1"/>
  <c r="A16550" i="19" s="1"/>
  <c r="A16551" i="19" s="1"/>
  <c r="A16552" i="19" s="1"/>
  <c r="A16553" i="19" s="1"/>
  <c r="A16554" i="19" s="1"/>
  <c r="A16555" i="19" s="1"/>
  <c r="A16556" i="19" s="1"/>
  <c r="A16557" i="19" s="1"/>
  <c r="A16558" i="19" s="1"/>
  <c r="A16559" i="19" s="1"/>
  <c r="A16560" i="19" s="1"/>
  <c r="A16561" i="19" s="1"/>
  <c r="A16562" i="19" s="1"/>
  <c r="A16563" i="19" s="1"/>
  <c r="A16564" i="19" s="1"/>
  <c r="A16565" i="19" s="1"/>
  <c r="A16566" i="19" s="1"/>
  <c r="A16567" i="19" s="1"/>
  <c r="A16568" i="19" s="1"/>
  <c r="A16569" i="19" s="1"/>
  <c r="A16570" i="19" s="1"/>
  <c r="A16571" i="19" s="1"/>
  <c r="A16572" i="19" s="1"/>
  <c r="A16573" i="19" s="1"/>
  <c r="A16574" i="19" s="1"/>
  <c r="A16575" i="19" s="1"/>
  <c r="A16576" i="19" s="1"/>
  <c r="A16577" i="19" s="1"/>
  <c r="A16578" i="19" s="1"/>
  <c r="A16579" i="19" s="1"/>
  <c r="A16580" i="19" s="1"/>
  <c r="A16581" i="19" s="1"/>
  <c r="A16582" i="19" s="1"/>
  <c r="A16583" i="19" s="1"/>
  <c r="A16584" i="19" s="1"/>
  <c r="A16585" i="19" s="1"/>
  <c r="A16586" i="19" s="1"/>
  <c r="A16587" i="19" s="1"/>
  <c r="A16588" i="19" s="1"/>
  <c r="A16589" i="19" s="1"/>
  <c r="A16590" i="19" s="1"/>
  <c r="A16591" i="19" s="1"/>
  <c r="A16592" i="19" s="1"/>
  <c r="A16593" i="19" s="1"/>
  <c r="A16594" i="19" s="1"/>
  <c r="A16595" i="19" s="1"/>
  <c r="A16596" i="19" s="1"/>
  <c r="A16597" i="19" s="1"/>
  <c r="A16598" i="19" s="1"/>
  <c r="A16599" i="19" s="1"/>
  <c r="A16600" i="19" s="1"/>
  <c r="A16601" i="19" s="1"/>
  <c r="A16602" i="19" s="1"/>
  <c r="A16603" i="19" s="1"/>
  <c r="A16604" i="19" s="1"/>
  <c r="A16605" i="19" s="1"/>
  <c r="A16606" i="19" s="1"/>
  <c r="A16607" i="19" s="1"/>
  <c r="A16608" i="19" s="1"/>
  <c r="A16609" i="19" s="1"/>
  <c r="A16610" i="19" s="1"/>
  <c r="A16611" i="19" s="1"/>
  <c r="A16612" i="19" s="1"/>
  <c r="A16613" i="19" s="1"/>
  <c r="A16614" i="19" s="1"/>
  <c r="A16615" i="19" s="1"/>
  <c r="A16616" i="19" s="1"/>
  <c r="A16617" i="19" s="1"/>
  <c r="A16618" i="19" s="1"/>
  <c r="A16619" i="19" s="1"/>
  <c r="A16620" i="19" s="1"/>
  <c r="A16621" i="19" s="1"/>
  <c r="A16622" i="19" s="1"/>
  <c r="A16623" i="19" s="1"/>
  <c r="A16624" i="19" s="1"/>
  <c r="A16625" i="19" s="1"/>
  <c r="A16626" i="19" s="1"/>
  <c r="A16627" i="19" s="1"/>
  <c r="A16628" i="19" s="1"/>
  <c r="A16629" i="19" s="1"/>
  <c r="A16630" i="19" s="1"/>
  <c r="A16631" i="19" s="1"/>
  <c r="A16632" i="19" s="1"/>
  <c r="A16633" i="19" s="1"/>
  <c r="A16634" i="19" s="1"/>
  <c r="A16635" i="19" s="1"/>
  <c r="A16636" i="19" s="1"/>
  <c r="A16637" i="19" s="1"/>
  <c r="A16638" i="19" s="1"/>
  <c r="A16639" i="19" s="1"/>
  <c r="A16640" i="19" s="1"/>
  <c r="A16641" i="19" s="1"/>
  <c r="A16642" i="19" s="1"/>
  <c r="A16643" i="19" s="1"/>
  <c r="A16644" i="19" s="1"/>
  <c r="A16645" i="19" s="1"/>
  <c r="A16646" i="19" s="1"/>
  <c r="A16647" i="19" s="1"/>
  <c r="A16648" i="19" s="1"/>
  <c r="A16649" i="19" s="1"/>
  <c r="A16650" i="19" s="1"/>
  <c r="A16651" i="19" s="1"/>
  <c r="A16652" i="19" s="1"/>
  <c r="A16653" i="19" s="1"/>
  <c r="A16654" i="19" s="1"/>
  <c r="A16655" i="19" s="1"/>
  <c r="A16656" i="19" s="1"/>
  <c r="A16657" i="19" s="1"/>
  <c r="A16658" i="19" s="1"/>
  <c r="A16659" i="19" s="1"/>
  <c r="A16660" i="19" s="1"/>
  <c r="A16661" i="19" s="1"/>
  <c r="A16662" i="19" s="1"/>
  <c r="A16663" i="19" s="1"/>
  <c r="A16664" i="19" s="1"/>
  <c r="A16665" i="19" s="1"/>
  <c r="A16666" i="19" s="1"/>
  <c r="A16667" i="19" s="1"/>
  <c r="A16668" i="19" s="1"/>
  <c r="A16669" i="19" s="1"/>
  <c r="A16670" i="19" s="1"/>
  <c r="A16671" i="19" s="1"/>
  <c r="A16672" i="19" s="1"/>
  <c r="A16673" i="19" s="1"/>
  <c r="A16674" i="19" s="1"/>
  <c r="A16675" i="19" s="1"/>
  <c r="A16676" i="19" s="1"/>
  <c r="A16677" i="19" s="1"/>
  <c r="A16678" i="19" s="1"/>
  <c r="A16679" i="19" s="1"/>
  <c r="A16680" i="19" s="1"/>
  <c r="A16681" i="19" s="1"/>
  <c r="A16682" i="19" s="1"/>
  <c r="A16683" i="19" s="1"/>
  <c r="A16684" i="19" s="1"/>
  <c r="A16685" i="19" s="1"/>
  <c r="A16686" i="19" s="1"/>
  <c r="A16687" i="19" s="1"/>
  <c r="A16688" i="19" s="1"/>
  <c r="A16689" i="19" s="1"/>
  <c r="A16690" i="19" s="1"/>
  <c r="A16691" i="19" s="1"/>
  <c r="A16692" i="19" s="1"/>
  <c r="A16693" i="19" s="1"/>
  <c r="A16694" i="19" s="1"/>
  <c r="A16695" i="19" s="1"/>
  <c r="A16696" i="19" s="1"/>
  <c r="A16697" i="19" s="1"/>
  <c r="A16698" i="19" s="1"/>
  <c r="A16699" i="19" s="1"/>
  <c r="A16700" i="19" s="1"/>
  <c r="A16701" i="19" s="1"/>
  <c r="A16702" i="19" s="1"/>
  <c r="A16703" i="19" s="1"/>
  <c r="A16704" i="19" s="1"/>
  <c r="A16705" i="19" s="1"/>
  <c r="A16706" i="19" s="1"/>
  <c r="A16707" i="19" s="1"/>
  <c r="A16708" i="19" s="1"/>
  <c r="A16709" i="19" s="1"/>
  <c r="A16710" i="19" s="1"/>
  <c r="A16711" i="19" s="1"/>
  <c r="A16712" i="19" s="1"/>
  <c r="A16713" i="19" s="1"/>
  <c r="A16714" i="19" s="1"/>
  <c r="A16715" i="19" s="1"/>
  <c r="A16716" i="19" s="1"/>
  <c r="A16717" i="19" s="1"/>
  <c r="A16718" i="19" s="1"/>
  <c r="A16719" i="19" s="1"/>
  <c r="A16720" i="19" s="1"/>
  <c r="A16721" i="19" s="1"/>
  <c r="A16722" i="19" s="1"/>
  <c r="A16723" i="19" s="1"/>
  <c r="A16724" i="19" s="1"/>
  <c r="A16725" i="19" s="1"/>
  <c r="A16726" i="19" s="1"/>
  <c r="A16727" i="19" s="1"/>
  <c r="A16728" i="19" s="1"/>
  <c r="A16729" i="19" s="1"/>
  <c r="A16730" i="19" s="1"/>
  <c r="A16731" i="19" s="1"/>
  <c r="A16732" i="19" s="1"/>
  <c r="A16733" i="19" s="1"/>
  <c r="A16734" i="19" s="1"/>
  <c r="A16735" i="19" s="1"/>
  <c r="A16736" i="19" s="1"/>
  <c r="A16737" i="19" s="1"/>
  <c r="A16738" i="19" s="1"/>
  <c r="A16739" i="19" s="1"/>
  <c r="A16740" i="19" s="1"/>
  <c r="A16741" i="19" s="1"/>
  <c r="A16742" i="19" s="1"/>
  <c r="A16743" i="19" s="1"/>
  <c r="A16744" i="19" s="1"/>
  <c r="A16745" i="19" s="1"/>
  <c r="A16746" i="19" s="1"/>
  <c r="A16747" i="19" s="1"/>
  <c r="A16748" i="19" s="1"/>
  <c r="A16749" i="19" s="1"/>
  <c r="A16750" i="19" s="1"/>
  <c r="A16751" i="19" s="1"/>
  <c r="A16752" i="19" s="1"/>
  <c r="A16753" i="19" s="1"/>
  <c r="A16754" i="19" s="1"/>
  <c r="A16755" i="19" s="1"/>
  <c r="A16756" i="19" s="1"/>
  <c r="A16757" i="19" s="1"/>
  <c r="A16758" i="19" s="1"/>
  <c r="A16759" i="19" s="1"/>
  <c r="A16760" i="19" s="1"/>
  <c r="A16761" i="19" s="1"/>
  <c r="A16762" i="19" s="1"/>
  <c r="A16763" i="19" s="1"/>
  <c r="A16764" i="19" s="1"/>
  <c r="A16765" i="19" s="1"/>
  <c r="A16766" i="19" s="1"/>
  <c r="A16767" i="19" s="1"/>
  <c r="A16768" i="19" s="1"/>
  <c r="A16769" i="19" s="1"/>
  <c r="A16770" i="19" s="1"/>
  <c r="A16771" i="19" s="1"/>
  <c r="A16772" i="19" s="1"/>
  <c r="A16773" i="19" s="1"/>
  <c r="A16774" i="19" s="1"/>
  <c r="A16775" i="19" s="1"/>
  <c r="A16776" i="19" s="1"/>
  <c r="A16777" i="19" s="1"/>
  <c r="A16778" i="19" s="1"/>
  <c r="A16779" i="19" s="1"/>
  <c r="A16780" i="19" s="1"/>
  <c r="A16781" i="19" s="1"/>
  <c r="A16782" i="19" s="1"/>
  <c r="A16783" i="19" s="1"/>
  <c r="A16784" i="19" s="1"/>
  <c r="A16785" i="19" s="1"/>
  <c r="A16786" i="19" s="1"/>
  <c r="A16787" i="19" s="1"/>
  <c r="A16788" i="19" s="1"/>
  <c r="A16789" i="19" s="1"/>
  <c r="A16790" i="19" s="1"/>
  <c r="A16791" i="19" s="1"/>
  <c r="A16792" i="19" s="1"/>
  <c r="A16793" i="19" s="1"/>
  <c r="A16794" i="19" s="1"/>
  <c r="A16795" i="19" s="1"/>
  <c r="A16796" i="19" s="1"/>
  <c r="A16797" i="19" s="1"/>
  <c r="A16798" i="19" s="1"/>
  <c r="A16799" i="19" s="1"/>
  <c r="A16800" i="19" s="1"/>
  <c r="A16801" i="19" s="1"/>
  <c r="A16802" i="19" s="1"/>
  <c r="A16803" i="19" s="1"/>
  <c r="A16804" i="19" s="1"/>
  <c r="A16805" i="19" s="1"/>
  <c r="A16806" i="19" s="1"/>
  <c r="A16807" i="19" s="1"/>
  <c r="A16808" i="19" s="1"/>
  <c r="A16809" i="19" s="1"/>
  <c r="A16810" i="19" s="1"/>
  <c r="A16811" i="19" s="1"/>
  <c r="A16812" i="19" s="1"/>
  <c r="A16813" i="19" s="1"/>
  <c r="A16814" i="19" s="1"/>
  <c r="A16815" i="19" s="1"/>
  <c r="A16816" i="19" s="1"/>
  <c r="A16817" i="19" s="1"/>
  <c r="A16818" i="19" s="1"/>
  <c r="A16819" i="19" s="1"/>
  <c r="A16820" i="19" s="1"/>
  <c r="A16821" i="19" s="1"/>
  <c r="A16822" i="19" s="1"/>
  <c r="A16823" i="19" s="1"/>
  <c r="A16824" i="19" s="1"/>
  <c r="A16825" i="19" s="1"/>
  <c r="A16826" i="19" s="1"/>
  <c r="A16827" i="19" s="1"/>
  <c r="A16828" i="19" s="1"/>
  <c r="A16829" i="19" s="1"/>
  <c r="A16830" i="19" s="1"/>
  <c r="A16831" i="19" s="1"/>
  <c r="A16832" i="19" s="1"/>
  <c r="A16833" i="19" s="1"/>
  <c r="A16834" i="19" s="1"/>
  <c r="A16835" i="19" s="1"/>
  <c r="A16836" i="19" s="1"/>
  <c r="A16837" i="19" s="1"/>
  <c r="A16838" i="19" s="1"/>
  <c r="A16839" i="19" s="1"/>
  <c r="A16840" i="19" s="1"/>
  <c r="A16841" i="19" s="1"/>
  <c r="A16842" i="19" s="1"/>
  <c r="A16843" i="19" s="1"/>
  <c r="A16844" i="19" s="1"/>
  <c r="A16845" i="19" s="1"/>
  <c r="A16846" i="19" s="1"/>
  <c r="A16847" i="19" s="1"/>
  <c r="A16848" i="19" s="1"/>
  <c r="A16849" i="19" s="1"/>
  <c r="A16850" i="19" s="1"/>
  <c r="A16851" i="19" s="1"/>
  <c r="A16852" i="19" s="1"/>
  <c r="A16853" i="19" s="1"/>
  <c r="A16854" i="19" s="1"/>
  <c r="A16855" i="19" s="1"/>
  <c r="A16856" i="19" s="1"/>
  <c r="A16857" i="19" s="1"/>
  <c r="A16858" i="19" s="1"/>
  <c r="A16859" i="19" s="1"/>
  <c r="A16860" i="19" s="1"/>
  <c r="A16861" i="19" s="1"/>
  <c r="A16862" i="19" s="1"/>
  <c r="A16863" i="19" s="1"/>
  <c r="A16864" i="19" s="1"/>
  <c r="A16865" i="19" s="1"/>
  <c r="A16866" i="19" s="1"/>
  <c r="A16867" i="19" s="1"/>
  <c r="A16868" i="19" s="1"/>
  <c r="A16869" i="19" s="1"/>
  <c r="A16870" i="19" s="1"/>
  <c r="A16871" i="19" s="1"/>
  <c r="A16872" i="19" s="1"/>
  <c r="A16873" i="19" s="1"/>
  <c r="A16874" i="19" s="1"/>
  <c r="A16875" i="19" s="1"/>
  <c r="A16876" i="19" s="1"/>
  <c r="A16877" i="19" s="1"/>
  <c r="A16878" i="19" s="1"/>
  <c r="A16879" i="19" s="1"/>
  <c r="A16880" i="19" s="1"/>
  <c r="A16881" i="19" s="1"/>
  <c r="A16882" i="19" s="1"/>
  <c r="A16883" i="19" s="1"/>
  <c r="A16884" i="19" s="1"/>
  <c r="A16885" i="19" s="1"/>
  <c r="A16886" i="19" s="1"/>
  <c r="A16887" i="19" s="1"/>
  <c r="A16888" i="19" s="1"/>
  <c r="A16889" i="19" s="1"/>
  <c r="A16890" i="19" s="1"/>
  <c r="A16891" i="19" s="1"/>
  <c r="A16892" i="19" s="1"/>
  <c r="A16893" i="19" s="1"/>
  <c r="A16894" i="19" s="1"/>
  <c r="A16895" i="19" s="1"/>
  <c r="A16896" i="19" s="1"/>
  <c r="A16897" i="19" s="1"/>
  <c r="A16898" i="19" s="1"/>
  <c r="A16899" i="19" s="1"/>
  <c r="A16900" i="19" s="1"/>
  <c r="A16901" i="19" s="1"/>
  <c r="A16902" i="19" s="1"/>
  <c r="A16903" i="19" s="1"/>
  <c r="A16904" i="19" s="1"/>
  <c r="A16905" i="19" s="1"/>
  <c r="A16906" i="19" s="1"/>
  <c r="A16907" i="19" s="1"/>
  <c r="A16908" i="19" s="1"/>
  <c r="A16909" i="19" s="1"/>
  <c r="A16910" i="19" s="1"/>
  <c r="A16911" i="19" s="1"/>
  <c r="A16912" i="19" s="1"/>
  <c r="A16913" i="19" s="1"/>
  <c r="A16914" i="19" s="1"/>
  <c r="A16915" i="19" s="1"/>
  <c r="A16916" i="19" s="1"/>
  <c r="A16917" i="19" s="1"/>
  <c r="A16918" i="19" s="1"/>
  <c r="A16919" i="19" s="1"/>
  <c r="A16920" i="19" s="1"/>
  <c r="A16921" i="19" s="1"/>
  <c r="A16922" i="19" s="1"/>
  <c r="A16923" i="19" s="1"/>
  <c r="A16924" i="19" s="1"/>
  <c r="A16925" i="19" s="1"/>
  <c r="A16926" i="19" s="1"/>
  <c r="A16927" i="19" s="1"/>
  <c r="A16928" i="19" s="1"/>
  <c r="A16929" i="19" s="1"/>
  <c r="A16930" i="19" s="1"/>
  <c r="A16931" i="19" s="1"/>
  <c r="A16932" i="19" s="1"/>
  <c r="A16933" i="19" s="1"/>
  <c r="A16934" i="19" s="1"/>
  <c r="A16935" i="19" s="1"/>
  <c r="A16936" i="19" s="1"/>
  <c r="A16937" i="19" s="1"/>
  <c r="A16938" i="19" s="1"/>
  <c r="A16939" i="19" s="1"/>
  <c r="A16940" i="19" s="1"/>
  <c r="A16941" i="19" s="1"/>
  <c r="A16942" i="19" s="1"/>
  <c r="A16943" i="19" s="1"/>
  <c r="A16944" i="19" s="1"/>
  <c r="A16945" i="19" s="1"/>
  <c r="A16946" i="19" s="1"/>
  <c r="A16947" i="19" s="1"/>
  <c r="A16948" i="19" s="1"/>
  <c r="A16949" i="19" s="1"/>
  <c r="A16950" i="19" s="1"/>
  <c r="A16951" i="19" s="1"/>
  <c r="A16952" i="19" s="1"/>
  <c r="A16953" i="19" s="1"/>
  <c r="A16954" i="19" s="1"/>
  <c r="A16955" i="19" s="1"/>
  <c r="A16956" i="19" s="1"/>
  <c r="A16957" i="19" s="1"/>
  <c r="A16958" i="19" s="1"/>
  <c r="A16959" i="19" s="1"/>
  <c r="A16960" i="19" s="1"/>
  <c r="A16961" i="19" s="1"/>
  <c r="A16962" i="19" s="1"/>
  <c r="A16963" i="19" s="1"/>
  <c r="A16964" i="19" s="1"/>
  <c r="A16965" i="19" s="1"/>
  <c r="A16966" i="19" s="1"/>
  <c r="A16967" i="19" s="1"/>
  <c r="A16968" i="19" s="1"/>
  <c r="A16969" i="19" s="1"/>
  <c r="A16970" i="19" s="1"/>
  <c r="A16971" i="19" s="1"/>
  <c r="A16972" i="19" s="1"/>
  <c r="A16973" i="19" s="1"/>
  <c r="A16974" i="19" s="1"/>
  <c r="A16975" i="19" s="1"/>
  <c r="A16976" i="19" s="1"/>
  <c r="A16977" i="19" s="1"/>
  <c r="A16978" i="19" s="1"/>
  <c r="A16979" i="19" s="1"/>
  <c r="A16980" i="19" s="1"/>
  <c r="A16981" i="19" s="1"/>
  <c r="A16982" i="19" s="1"/>
  <c r="A16983" i="19" s="1"/>
  <c r="A16984" i="19" s="1"/>
  <c r="A16985" i="19" s="1"/>
  <c r="A16986" i="19" s="1"/>
  <c r="A16987" i="19" s="1"/>
  <c r="A16988" i="19" s="1"/>
  <c r="A16989" i="19" s="1"/>
  <c r="A16990" i="19" s="1"/>
  <c r="A16991" i="19" s="1"/>
  <c r="A16992" i="19" s="1"/>
  <c r="A16993" i="19" s="1"/>
  <c r="A16994" i="19" s="1"/>
  <c r="A16995" i="19" s="1"/>
  <c r="A16996" i="19" s="1"/>
  <c r="A16997" i="19" s="1"/>
  <c r="A16998" i="19" s="1"/>
  <c r="A16999" i="19" s="1"/>
  <c r="A17000" i="19" s="1"/>
  <c r="A17001" i="19" s="1"/>
  <c r="A17002" i="19" s="1"/>
  <c r="A17003" i="19" s="1"/>
  <c r="A17004" i="19" s="1"/>
  <c r="A17005" i="19" s="1"/>
  <c r="A17006" i="19" s="1"/>
  <c r="A17007" i="19" s="1"/>
  <c r="A17008" i="19" s="1"/>
  <c r="A17009" i="19" s="1"/>
  <c r="A17010" i="19" s="1"/>
  <c r="A17011" i="19" s="1"/>
  <c r="A17012" i="19" s="1"/>
  <c r="A17013" i="19" s="1"/>
  <c r="A17014" i="19" s="1"/>
  <c r="A17015" i="19" s="1"/>
  <c r="A17016" i="19" s="1"/>
  <c r="A17017" i="19" s="1"/>
  <c r="A17018" i="19" s="1"/>
  <c r="A17019" i="19" s="1"/>
  <c r="A17020" i="19" s="1"/>
  <c r="A17021" i="19" s="1"/>
  <c r="A17022" i="19" s="1"/>
  <c r="A17023" i="19" s="1"/>
  <c r="A17024" i="19" s="1"/>
  <c r="A17025" i="19" s="1"/>
  <c r="A17026" i="19" s="1"/>
  <c r="A17027" i="19" s="1"/>
  <c r="A17028" i="19" s="1"/>
  <c r="A17029" i="19" s="1"/>
  <c r="A17030" i="19" s="1"/>
  <c r="A17031" i="19" s="1"/>
  <c r="A17032" i="19" s="1"/>
  <c r="A17033" i="19" s="1"/>
  <c r="A17034" i="19" s="1"/>
  <c r="A17035" i="19" s="1"/>
  <c r="A17036" i="19" s="1"/>
  <c r="A17037" i="19" s="1"/>
  <c r="A17038" i="19" s="1"/>
  <c r="A17039" i="19" s="1"/>
  <c r="A17040" i="19" s="1"/>
  <c r="A17041" i="19" s="1"/>
  <c r="A17042" i="19" s="1"/>
  <c r="A17043" i="19" s="1"/>
  <c r="A17044" i="19" s="1"/>
  <c r="A17045" i="19" s="1"/>
  <c r="A17046" i="19" s="1"/>
  <c r="A17047" i="19" s="1"/>
  <c r="A17048" i="19" s="1"/>
  <c r="A17049" i="19" s="1"/>
  <c r="A17050" i="19" s="1"/>
  <c r="A17051" i="19" s="1"/>
  <c r="A17052" i="19" s="1"/>
  <c r="A17053" i="19" s="1"/>
  <c r="A17054" i="19" s="1"/>
  <c r="A17055" i="19" s="1"/>
  <c r="A17056" i="19" s="1"/>
  <c r="A17057" i="19" s="1"/>
  <c r="A17058" i="19" s="1"/>
  <c r="A17059" i="19" s="1"/>
  <c r="A17060" i="19" s="1"/>
  <c r="A17061" i="19" s="1"/>
  <c r="A17062" i="19" s="1"/>
  <c r="A17063" i="19" s="1"/>
  <c r="A17064" i="19" s="1"/>
  <c r="A17065" i="19" s="1"/>
  <c r="A17066" i="19" s="1"/>
  <c r="A17067" i="19" s="1"/>
  <c r="A17068" i="19" s="1"/>
  <c r="A17069" i="19" s="1"/>
  <c r="A17070" i="19" s="1"/>
  <c r="A17071" i="19" s="1"/>
  <c r="A17072" i="19" s="1"/>
  <c r="A17073" i="19" s="1"/>
  <c r="A17074" i="19" s="1"/>
  <c r="A17075" i="19" s="1"/>
  <c r="A17076" i="19" s="1"/>
  <c r="A17077" i="19" s="1"/>
  <c r="A17078" i="19" s="1"/>
  <c r="A17079" i="19" s="1"/>
  <c r="A17080" i="19" s="1"/>
  <c r="A17081" i="19" s="1"/>
  <c r="A17082" i="19" s="1"/>
  <c r="A17083" i="19" s="1"/>
  <c r="A17084" i="19" s="1"/>
  <c r="A17085" i="19" s="1"/>
  <c r="A17086" i="19" s="1"/>
  <c r="A17087" i="19" s="1"/>
  <c r="A17088" i="19" s="1"/>
  <c r="A17089" i="19" s="1"/>
  <c r="A17090" i="19" s="1"/>
  <c r="A17091" i="19" s="1"/>
  <c r="A17092" i="19" s="1"/>
  <c r="A17093" i="19" s="1"/>
  <c r="A17094" i="19" s="1"/>
  <c r="A17095" i="19" s="1"/>
  <c r="A17096" i="19" s="1"/>
  <c r="A17097" i="19" s="1"/>
  <c r="A17098" i="19" s="1"/>
  <c r="A17099" i="19" s="1"/>
  <c r="A17100" i="19" s="1"/>
  <c r="A17101" i="19" s="1"/>
  <c r="A17102" i="19" s="1"/>
  <c r="A17103" i="19" s="1"/>
  <c r="A17104" i="19" s="1"/>
  <c r="A17105" i="19" s="1"/>
  <c r="A17106" i="19" s="1"/>
  <c r="A17107" i="19" s="1"/>
  <c r="A17108" i="19" s="1"/>
  <c r="A17109" i="19" s="1"/>
  <c r="A17110" i="19" s="1"/>
  <c r="A17111" i="19" s="1"/>
  <c r="A17112" i="19" s="1"/>
  <c r="A17113" i="19" s="1"/>
  <c r="A17114" i="19" s="1"/>
  <c r="A17115" i="19" s="1"/>
  <c r="A17116" i="19" s="1"/>
  <c r="A17117" i="19" s="1"/>
  <c r="A17118" i="19" s="1"/>
  <c r="A17119" i="19" s="1"/>
  <c r="A17120" i="19" s="1"/>
  <c r="A17121" i="19" s="1"/>
  <c r="A17122" i="19" s="1"/>
  <c r="A17123" i="19" s="1"/>
  <c r="A17124" i="19" s="1"/>
  <c r="A17125" i="19" s="1"/>
  <c r="A17126" i="19" s="1"/>
  <c r="A17127" i="19" s="1"/>
  <c r="A17128" i="19" s="1"/>
  <c r="A17129" i="19" s="1"/>
  <c r="A17130" i="19" s="1"/>
  <c r="A17131" i="19" s="1"/>
  <c r="A17132" i="19" s="1"/>
  <c r="A17133" i="19" s="1"/>
  <c r="A17134" i="19" s="1"/>
  <c r="A17135" i="19" s="1"/>
  <c r="A17136" i="19" s="1"/>
  <c r="A17137" i="19" s="1"/>
  <c r="A17138" i="19" s="1"/>
  <c r="A17139" i="19" s="1"/>
  <c r="A17140" i="19" s="1"/>
  <c r="A17141" i="19" s="1"/>
  <c r="A17142" i="19" s="1"/>
  <c r="A17143" i="19" s="1"/>
  <c r="A17144" i="19" s="1"/>
  <c r="A17145" i="19" s="1"/>
  <c r="A17146" i="19" s="1"/>
  <c r="A17147" i="19" s="1"/>
  <c r="A17148" i="19" s="1"/>
  <c r="A17149" i="19" s="1"/>
  <c r="A17150" i="19" s="1"/>
  <c r="A17151" i="19" s="1"/>
  <c r="A17152" i="19" s="1"/>
  <c r="A17153" i="19" s="1"/>
  <c r="A17154" i="19" s="1"/>
  <c r="A17155" i="19" s="1"/>
  <c r="A17156" i="19" s="1"/>
  <c r="A17157" i="19" s="1"/>
  <c r="A17158" i="19" s="1"/>
  <c r="A17159" i="19" s="1"/>
  <c r="A17160" i="19" s="1"/>
  <c r="A17161" i="19" s="1"/>
  <c r="A17162" i="19" s="1"/>
  <c r="A17163" i="19" s="1"/>
  <c r="A17164" i="19" s="1"/>
  <c r="A17165" i="19" s="1"/>
  <c r="A17166" i="19" s="1"/>
  <c r="A17167" i="19" s="1"/>
  <c r="A17168" i="19" s="1"/>
  <c r="A17169" i="19" s="1"/>
  <c r="A17170" i="19" s="1"/>
  <c r="A17171" i="19" s="1"/>
  <c r="A17172" i="19" s="1"/>
  <c r="A17173" i="19" s="1"/>
  <c r="A17174" i="19" s="1"/>
  <c r="A17175" i="19" s="1"/>
  <c r="A17176" i="19" s="1"/>
  <c r="A17177" i="19" s="1"/>
  <c r="A17178" i="19" s="1"/>
  <c r="A17179" i="19" s="1"/>
  <c r="A17180" i="19" s="1"/>
  <c r="A17181" i="19" s="1"/>
  <c r="A17182" i="19" s="1"/>
  <c r="A17183" i="19" s="1"/>
  <c r="A17184" i="19" s="1"/>
  <c r="A17185" i="19" s="1"/>
  <c r="A17186" i="19" s="1"/>
  <c r="A17187" i="19" s="1"/>
  <c r="A17188" i="19" s="1"/>
  <c r="A17189" i="19" s="1"/>
  <c r="A17190" i="19" s="1"/>
  <c r="A17191" i="19" s="1"/>
  <c r="A17192" i="19" s="1"/>
  <c r="A17193" i="19" s="1"/>
  <c r="A17194" i="19" s="1"/>
  <c r="A17195" i="19" s="1"/>
  <c r="A17196" i="19" s="1"/>
  <c r="A17197" i="19" s="1"/>
  <c r="A17198" i="19" s="1"/>
  <c r="A17199" i="19" s="1"/>
  <c r="A17200" i="19" s="1"/>
  <c r="A17201" i="19" s="1"/>
  <c r="A17202" i="19" s="1"/>
  <c r="A17203" i="19" s="1"/>
  <c r="A17204" i="19" s="1"/>
  <c r="A17205" i="19" s="1"/>
  <c r="A17206" i="19" s="1"/>
  <c r="A17207" i="19" s="1"/>
  <c r="A17208" i="19" s="1"/>
  <c r="A17209" i="19" s="1"/>
  <c r="A17210" i="19" s="1"/>
  <c r="A17211" i="19" s="1"/>
  <c r="A17212" i="19" s="1"/>
  <c r="A17213" i="19" s="1"/>
  <c r="A17214" i="19" s="1"/>
  <c r="A17215" i="19" s="1"/>
  <c r="A17216" i="19" s="1"/>
  <c r="A17217" i="19" s="1"/>
  <c r="A17218" i="19" s="1"/>
  <c r="A17219" i="19" s="1"/>
  <c r="A17220" i="19" s="1"/>
  <c r="A17221" i="19" s="1"/>
  <c r="A17222" i="19" s="1"/>
  <c r="A17223" i="19" s="1"/>
  <c r="A17224" i="19" s="1"/>
  <c r="A17225" i="19" s="1"/>
  <c r="A17226" i="19" s="1"/>
  <c r="A17227" i="19" s="1"/>
  <c r="A17228" i="19" s="1"/>
  <c r="A17229" i="19" s="1"/>
  <c r="A17230" i="19" s="1"/>
  <c r="A17231" i="19" s="1"/>
  <c r="A17232" i="19" s="1"/>
  <c r="A17233" i="19" s="1"/>
  <c r="A17234" i="19" s="1"/>
  <c r="A17235" i="19" s="1"/>
  <c r="A17236" i="19" s="1"/>
  <c r="A17237" i="19" s="1"/>
  <c r="A17238" i="19" s="1"/>
  <c r="A17239" i="19" s="1"/>
  <c r="A17240" i="19" s="1"/>
  <c r="A17241" i="19" s="1"/>
  <c r="A17242" i="19" s="1"/>
  <c r="A17243" i="19" s="1"/>
  <c r="A17244" i="19" s="1"/>
  <c r="A17245" i="19" s="1"/>
  <c r="A17246" i="19" s="1"/>
  <c r="A17247" i="19" s="1"/>
  <c r="A17248" i="19" s="1"/>
  <c r="A17249" i="19" s="1"/>
  <c r="A17250" i="19" s="1"/>
  <c r="A17251" i="19" s="1"/>
  <c r="A17252" i="19" s="1"/>
  <c r="A17253" i="19" s="1"/>
  <c r="A17254" i="19" s="1"/>
  <c r="A17255" i="19" s="1"/>
  <c r="A17256" i="19" s="1"/>
  <c r="A17257" i="19" s="1"/>
  <c r="A17258" i="19" s="1"/>
  <c r="A17259" i="19" s="1"/>
  <c r="A17260" i="19" s="1"/>
  <c r="A17261" i="19" s="1"/>
  <c r="A17262" i="19" s="1"/>
  <c r="A17263" i="19" s="1"/>
  <c r="A17264" i="19" s="1"/>
  <c r="A17265" i="19" s="1"/>
  <c r="A17266" i="19" s="1"/>
  <c r="A17267" i="19" s="1"/>
  <c r="A17268" i="19" s="1"/>
  <c r="A17269" i="19" s="1"/>
  <c r="A17270" i="19" s="1"/>
  <c r="A17271" i="19" s="1"/>
  <c r="A17272" i="19" s="1"/>
  <c r="A17273" i="19" s="1"/>
  <c r="A17274" i="19" s="1"/>
  <c r="A17275" i="19" s="1"/>
  <c r="A17276" i="19" s="1"/>
  <c r="A17277" i="19" s="1"/>
  <c r="A17278" i="19" s="1"/>
  <c r="A17279" i="19" s="1"/>
  <c r="A17280" i="19" s="1"/>
  <c r="A17281" i="19" s="1"/>
  <c r="A17282" i="19" s="1"/>
  <c r="A17283" i="19" s="1"/>
  <c r="A17284" i="19" s="1"/>
  <c r="A17285" i="19" s="1"/>
  <c r="A17286" i="19" s="1"/>
  <c r="A17287" i="19" s="1"/>
  <c r="A17288" i="19" s="1"/>
  <c r="A17289" i="19" s="1"/>
  <c r="A17290" i="19" s="1"/>
  <c r="A17291" i="19" s="1"/>
  <c r="A17292" i="19" s="1"/>
  <c r="A17293" i="19" s="1"/>
  <c r="A17294" i="19" s="1"/>
  <c r="A17295" i="19" s="1"/>
  <c r="A17296" i="19" s="1"/>
  <c r="A17297" i="19" s="1"/>
  <c r="A17298" i="19" s="1"/>
  <c r="A17299" i="19" s="1"/>
  <c r="A17300" i="19" s="1"/>
  <c r="A17301" i="19" s="1"/>
  <c r="A17302" i="19" s="1"/>
  <c r="A17303" i="19" s="1"/>
  <c r="A17304" i="19" s="1"/>
  <c r="A17305" i="19" s="1"/>
  <c r="A17306" i="19" s="1"/>
  <c r="A17307" i="19" s="1"/>
  <c r="A17308" i="19" s="1"/>
  <c r="A17309" i="19" s="1"/>
  <c r="A17310" i="19" s="1"/>
  <c r="A17311" i="19" s="1"/>
  <c r="A17312" i="19" s="1"/>
  <c r="A17313" i="19" s="1"/>
  <c r="A17314" i="19" s="1"/>
  <c r="A17315" i="19" s="1"/>
  <c r="A17316" i="19" s="1"/>
  <c r="A17317" i="19" s="1"/>
  <c r="A17318" i="19" s="1"/>
  <c r="A17319" i="19" s="1"/>
  <c r="A17320" i="19" s="1"/>
  <c r="A17321" i="19" s="1"/>
  <c r="A17322" i="19" s="1"/>
  <c r="A17323" i="19" s="1"/>
  <c r="A17324" i="19" s="1"/>
  <c r="A17325" i="19" s="1"/>
  <c r="A17326" i="19" s="1"/>
  <c r="A17327" i="19" s="1"/>
  <c r="A17328" i="19" s="1"/>
  <c r="A17329" i="19" s="1"/>
  <c r="A17330" i="19" s="1"/>
  <c r="A17331" i="19" s="1"/>
  <c r="A17332" i="19" s="1"/>
  <c r="A17333" i="19" s="1"/>
  <c r="A17334" i="19" s="1"/>
  <c r="A17335" i="19" s="1"/>
  <c r="A17336" i="19" s="1"/>
  <c r="A17337" i="19" s="1"/>
  <c r="A17338" i="19" s="1"/>
  <c r="A17339" i="19" s="1"/>
  <c r="A17340" i="19" s="1"/>
  <c r="A17341" i="19" s="1"/>
  <c r="A17342" i="19" s="1"/>
  <c r="A17343" i="19" s="1"/>
  <c r="A17344" i="19" s="1"/>
  <c r="A17345" i="19" s="1"/>
  <c r="A17346" i="19" s="1"/>
  <c r="A17347" i="19" s="1"/>
  <c r="A17348" i="19" s="1"/>
  <c r="A17349" i="19" s="1"/>
  <c r="A17350" i="19" s="1"/>
  <c r="A17351" i="19" s="1"/>
  <c r="A17352" i="19" s="1"/>
  <c r="A17353" i="19" s="1"/>
  <c r="A17354" i="19" s="1"/>
  <c r="A17355" i="19" s="1"/>
  <c r="A17356" i="19" s="1"/>
  <c r="A17357" i="19" s="1"/>
  <c r="A17358" i="19" s="1"/>
  <c r="A17359" i="19" s="1"/>
  <c r="A17360" i="19" s="1"/>
  <c r="A17361" i="19" s="1"/>
  <c r="A17362" i="19" s="1"/>
  <c r="A17363" i="19" s="1"/>
  <c r="A17364" i="19" s="1"/>
  <c r="A17365" i="19" s="1"/>
  <c r="A17366" i="19" s="1"/>
  <c r="A17367" i="19" s="1"/>
  <c r="A17368" i="19" s="1"/>
  <c r="A17369" i="19" s="1"/>
  <c r="A17370" i="19" s="1"/>
  <c r="A17371" i="19" s="1"/>
  <c r="A17372" i="19" s="1"/>
  <c r="A17373" i="19" s="1"/>
  <c r="A17374" i="19" s="1"/>
  <c r="A17375" i="19" s="1"/>
  <c r="A17376" i="19" s="1"/>
  <c r="A17377" i="19" s="1"/>
  <c r="A17378" i="19" s="1"/>
  <c r="A17379" i="19" s="1"/>
  <c r="A17380" i="19" s="1"/>
  <c r="A17381" i="19" s="1"/>
  <c r="A17382" i="19" s="1"/>
  <c r="A17383" i="19" s="1"/>
  <c r="A17384" i="19" s="1"/>
  <c r="A17385" i="19" s="1"/>
  <c r="A17386" i="19" s="1"/>
  <c r="A17387" i="19" s="1"/>
  <c r="A17388" i="19" s="1"/>
  <c r="A17389" i="19" s="1"/>
  <c r="A17390" i="19" s="1"/>
  <c r="A17391" i="19" s="1"/>
  <c r="A17392" i="19" s="1"/>
  <c r="A17393" i="19" s="1"/>
  <c r="A17394" i="19" s="1"/>
  <c r="A17395" i="19" s="1"/>
  <c r="A17396" i="19" s="1"/>
  <c r="A17397" i="19" s="1"/>
  <c r="A17398" i="19" s="1"/>
  <c r="A17399" i="19" s="1"/>
  <c r="A17400" i="19" s="1"/>
  <c r="A17401" i="19" s="1"/>
  <c r="A17402" i="19" s="1"/>
  <c r="A17403" i="19" s="1"/>
  <c r="A17404" i="19" s="1"/>
  <c r="A17405" i="19" s="1"/>
  <c r="A17406" i="19" s="1"/>
  <c r="A17407" i="19" s="1"/>
  <c r="A17408" i="19" s="1"/>
  <c r="A17409" i="19" s="1"/>
  <c r="A17410" i="19" s="1"/>
  <c r="A17411" i="19" s="1"/>
  <c r="A17412" i="19" s="1"/>
  <c r="A17413" i="19" s="1"/>
  <c r="A17414" i="19" s="1"/>
  <c r="A17415" i="19" s="1"/>
  <c r="A17416" i="19" s="1"/>
  <c r="A17417" i="19" s="1"/>
  <c r="A17418" i="19" s="1"/>
  <c r="A17419" i="19" s="1"/>
  <c r="A17420" i="19" s="1"/>
  <c r="A17421" i="19" s="1"/>
  <c r="A17422" i="19" s="1"/>
  <c r="A17423" i="19" s="1"/>
  <c r="A17424" i="19" s="1"/>
  <c r="A17425" i="19" s="1"/>
  <c r="A17426" i="19" s="1"/>
  <c r="A17427" i="19" s="1"/>
  <c r="A17428" i="19" s="1"/>
  <c r="A17429" i="19" s="1"/>
  <c r="A17430" i="19" s="1"/>
  <c r="A17431" i="19" s="1"/>
  <c r="A17432" i="19" s="1"/>
  <c r="A17433" i="19" s="1"/>
  <c r="A17434" i="19" s="1"/>
  <c r="A17435" i="19" s="1"/>
  <c r="A17436" i="19" s="1"/>
  <c r="A17437" i="19" s="1"/>
  <c r="A17438" i="19" s="1"/>
  <c r="A17439" i="19" s="1"/>
  <c r="A17440" i="19" s="1"/>
  <c r="A17441" i="19" s="1"/>
  <c r="A17442" i="19" s="1"/>
  <c r="A17443" i="19" s="1"/>
  <c r="A17444" i="19" s="1"/>
  <c r="A17445" i="19" s="1"/>
  <c r="A17446" i="19" s="1"/>
  <c r="A17447" i="19" s="1"/>
  <c r="A17448" i="19" s="1"/>
  <c r="A17449" i="19" s="1"/>
  <c r="A17450" i="19" s="1"/>
  <c r="A17451" i="19" s="1"/>
  <c r="A17452" i="19" s="1"/>
  <c r="A17453" i="19" s="1"/>
  <c r="A17454" i="19" s="1"/>
  <c r="A17455" i="19" s="1"/>
  <c r="A17456" i="19" s="1"/>
  <c r="A17457" i="19" s="1"/>
  <c r="A17458" i="19" s="1"/>
  <c r="A17459" i="19" s="1"/>
  <c r="A17460" i="19" s="1"/>
  <c r="A17461" i="19" s="1"/>
  <c r="A17462" i="19" s="1"/>
  <c r="A17463" i="19" s="1"/>
  <c r="A17464" i="19" s="1"/>
  <c r="A17465" i="19" s="1"/>
  <c r="A17466" i="19" s="1"/>
  <c r="A17467" i="19" s="1"/>
  <c r="A17468" i="19" s="1"/>
  <c r="A17469" i="19" s="1"/>
  <c r="A17470" i="19" s="1"/>
  <c r="A17471" i="19" s="1"/>
  <c r="A17472" i="19" s="1"/>
  <c r="A17473" i="19" s="1"/>
  <c r="A17474" i="19" s="1"/>
  <c r="A17475" i="19" s="1"/>
  <c r="A17476" i="19" s="1"/>
  <c r="A17477" i="19" s="1"/>
  <c r="A17478" i="19" s="1"/>
  <c r="A17479" i="19" s="1"/>
  <c r="A17480" i="19" s="1"/>
  <c r="A17481" i="19" s="1"/>
  <c r="A17482" i="19" s="1"/>
  <c r="A17483" i="19" s="1"/>
  <c r="A17484" i="19" s="1"/>
  <c r="A17485" i="19" s="1"/>
  <c r="A17486" i="19" s="1"/>
  <c r="A17487" i="19" s="1"/>
  <c r="A17488" i="19" s="1"/>
  <c r="A17489" i="19" s="1"/>
  <c r="A17490" i="19" s="1"/>
  <c r="A17491" i="19" s="1"/>
  <c r="A17492" i="19" s="1"/>
  <c r="A17493" i="19" s="1"/>
  <c r="A17494" i="19" s="1"/>
  <c r="A17495" i="19" s="1"/>
  <c r="A17496" i="19" s="1"/>
  <c r="A17497" i="19" s="1"/>
  <c r="A17498" i="19" s="1"/>
  <c r="A17499" i="19" s="1"/>
  <c r="A17500" i="19" s="1"/>
  <c r="A17501" i="19" s="1"/>
  <c r="A17502" i="19" s="1"/>
  <c r="A17503" i="19" s="1"/>
  <c r="A17504" i="19" s="1"/>
  <c r="A17505" i="19" s="1"/>
  <c r="A17506" i="19" s="1"/>
  <c r="A17507" i="19" s="1"/>
  <c r="A17508" i="19" s="1"/>
  <c r="A17509" i="19" s="1"/>
  <c r="A17510" i="19" s="1"/>
  <c r="A17511" i="19" s="1"/>
  <c r="A17512" i="19" s="1"/>
  <c r="A17513" i="19" s="1"/>
  <c r="A17514" i="19" s="1"/>
  <c r="A17515" i="19" s="1"/>
  <c r="A17516" i="19" s="1"/>
  <c r="A17517" i="19" s="1"/>
  <c r="A17518" i="19" s="1"/>
  <c r="A17519" i="19" s="1"/>
  <c r="A17520" i="19" s="1"/>
  <c r="A17521" i="19" s="1"/>
  <c r="A17522" i="19" s="1"/>
  <c r="A17523" i="19" s="1"/>
  <c r="A17524" i="19" s="1"/>
  <c r="A17525" i="19" s="1"/>
  <c r="A17526" i="19" s="1"/>
  <c r="A17527" i="19" s="1"/>
  <c r="A17528" i="19" s="1"/>
  <c r="A17529" i="19" s="1"/>
  <c r="A17530" i="19" s="1"/>
  <c r="A17531" i="19" s="1"/>
  <c r="A17532" i="19" s="1"/>
  <c r="A17533" i="19" s="1"/>
  <c r="A17534" i="19" s="1"/>
  <c r="A17535" i="19" s="1"/>
  <c r="A17536" i="19" s="1"/>
  <c r="A17537" i="19" s="1"/>
  <c r="A17538" i="19" s="1"/>
  <c r="A17539" i="19" s="1"/>
  <c r="A17540" i="19" s="1"/>
  <c r="A17541" i="19" s="1"/>
  <c r="A17542" i="19" s="1"/>
  <c r="A17543" i="19" s="1"/>
  <c r="A17544" i="19" s="1"/>
  <c r="A17545" i="19" s="1"/>
  <c r="A17546" i="19" s="1"/>
  <c r="A17547" i="19" s="1"/>
  <c r="A17548" i="19" s="1"/>
  <c r="A17549" i="19" s="1"/>
  <c r="A17550" i="19" s="1"/>
  <c r="A17551" i="19" s="1"/>
  <c r="A17552" i="19" s="1"/>
  <c r="A17553" i="19" s="1"/>
  <c r="A17554" i="19" s="1"/>
  <c r="A17555" i="19" s="1"/>
  <c r="A17556" i="19" s="1"/>
  <c r="A17557" i="19" s="1"/>
  <c r="A17558" i="19" s="1"/>
  <c r="A17559" i="19" s="1"/>
  <c r="A17560" i="19" s="1"/>
  <c r="A17561" i="19" s="1"/>
  <c r="A17562" i="19" s="1"/>
  <c r="A17563" i="19" s="1"/>
  <c r="A17564" i="19" s="1"/>
  <c r="A17565" i="19" s="1"/>
  <c r="A17566" i="19" s="1"/>
  <c r="A17567" i="19" s="1"/>
  <c r="A17568" i="19" s="1"/>
  <c r="A17569" i="19" s="1"/>
  <c r="A17570" i="19" s="1"/>
  <c r="A17571" i="19" s="1"/>
  <c r="A17572" i="19" s="1"/>
  <c r="A17573" i="19" s="1"/>
  <c r="A17574" i="19" s="1"/>
  <c r="A17575" i="19" s="1"/>
  <c r="A17576" i="19" s="1"/>
  <c r="A17577" i="19" s="1"/>
  <c r="A17578" i="19" s="1"/>
  <c r="A17579" i="19" s="1"/>
  <c r="A17580" i="19" s="1"/>
  <c r="A17581" i="19" s="1"/>
  <c r="A17582" i="19" s="1"/>
  <c r="A17583" i="19" s="1"/>
  <c r="A17584" i="19" s="1"/>
  <c r="A17585" i="19" s="1"/>
  <c r="A17586" i="19" s="1"/>
  <c r="A17587" i="19" s="1"/>
  <c r="A17588" i="19" s="1"/>
  <c r="A17589" i="19" s="1"/>
  <c r="A17590" i="19" s="1"/>
  <c r="A17591" i="19" s="1"/>
  <c r="A17592" i="19" s="1"/>
  <c r="A17593" i="19" s="1"/>
  <c r="A17594" i="19" s="1"/>
  <c r="A17595" i="19" s="1"/>
  <c r="A17596" i="19" s="1"/>
  <c r="A17597" i="19" s="1"/>
  <c r="A17598" i="19" s="1"/>
  <c r="A17599" i="19" s="1"/>
  <c r="A17600" i="19" s="1"/>
  <c r="A17601" i="19" s="1"/>
  <c r="A17602" i="19" s="1"/>
  <c r="A17603" i="19" s="1"/>
  <c r="A17604" i="19" s="1"/>
  <c r="A17605" i="19" s="1"/>
  <c r="A17606" i="19" s="1"/>
  <c r="A17607" i="19" s="1"/>
  <c r="A17608" i="19" s="1"/>
  <c r="A17609" i="19" s="1"/>
  <c r="A17610" i="19" s="1"/>
  <c r="A17611" i="19" s="1"/>
  <c r="A17612" i="19" s="1"/>
  <c r="A17613" i="19" s="1"/>
  <c r="A17614" i="19" s="1"/>
  <c r="A17615" i="19" s="1"/>
  <c r="A17616" i="19" s="1"/>
  <c r="A17617" i="19" s="1"/>
  <c r="A17618" i="19" s="1"/>
  <c r="A17619" i="19" s="1"/>
  <c r="A17620" i="19" s="1"/>
  <c r="A17621" i="19" s="1"/>
  <c r="A17622" i="19" s="1"/>
  <c r="A17623" i="19" s="1"/>
  <c r="A17624" i="19" s="1"/>
  <c r="A17625" i="19" s="1"/>
  <c r="A17626" i="19" s="1"/>
  <c r="A17627" i="19" s="1"/>
  <c r="A17628" i="19" s="1"/>
  <c r="A17629" i="19" s="1"/>
  <c r="A17630" i="19" s="1"/>
  <c r="A17631" i="19" s="1"/>
  <c r="A17632" i="19" s="1"/>
  <c r="A17633" i="19" s="1"/>
  <c r="A17634" i="19" s="1"/>
  <c r="A17635" i="19" s="1"/>
  <c r="A17636" i="19" s="1"/>
  <c r="A17637" i="19" s="1"/>
  <c r="A17638" i="19" s="1"/>
  <c r="A17639" i="19" s="1"/>
  <c r="A17640" i="19" s="1"/>
  <c r="A17641" i="19" s="1"/>
  <c r="A17642" i="19" s="1"/>
  <c r="A17643" i="19" s="1"/>
  <c r="A17644" i="19" s="1"/>
  <c r="A17645" i="19" s="1"/>
  <c r="A17646" i="19" s="1"/>
  <c r="A17647" i="19" s="1"/>
  <c r="A17648" i="19" s="1"/>
  <c r="A17649" i="19" s="1"/>
  <c r="A17650" i="19" s="1"/>
  <c r="A17651" i="19" s="1"/>
  <c r="A17652" i="19" s="1"/>
  <c r="A17653" i="19" s="1"/>
  <c r="A17654" i="19" s="1"/>
  <c r="A17655" i="19" s="1"/>
  <c r="A17656" i="19" s="1"/>
  <c r="A17657" i="19" s="1"/>
  <c r="A17658" i="19" s="1"/>
  <c r="A17659" i="19" s="1"/>
  <c r="A17660" i="19" s="1"/>
  <c r="A17661" i="19" s="1"/>
  <c r="A17662" i="19" s="1"/>
  <c r="A17663" i="19" s="1"/>
  <c r="A17664" i="19" s="1"/>
  <c r="A17665" i="19" s="1"/>
  <c r="A17666" i="19" s="1"/>
  <c r="A17667" i="19" s="1"/>
  <c r="A17668" i="19" s="1"/>
  <c r="A17669" i="19" s="1"/>
  <c r="A17670" i="19" s="1"/>
  <c r="A17671" i="19" s="1"/>
  <c r="A17672" i="19" s="1"/>
  <c r="A17673" i="19" s="1"/>
  <c r="A17674" i="19" s="1"/>
  <c r="A17675" i="19" s="1"/>
  <c r="A17676" i="19" s="1"/>
  <c r="A17677" i="19" s="1"/>
  <c r="A17678" i="19" s="1"/>
  <c r="A17679" i="19" s="1"/>
  <c r="A17680" i="19" s="1"/>
  <c r="A17681" i="19" s="1"/>
  <c r="A17682" i="19" s="1"/>
  <c r="A17683" i="19" s="1"/>
  <c r="A17684" i="19" s="1"/>
  <c r="A17685" i="19" s="1"/>
  <c r="A17686" i="19" s="1"/>
  <c r="A17687" i="19" s="1"/>
  <c r="A17688" i="19" s="1"/>
  <c r="A17689" i="19" s="1"/>
  <c r="A17690" i="19" s="1"/>
  <c r="A17691" i="19" s="1"/>
  <c r="A17692" i="19" s="1"/>
  <c r="A17693" i="19" s="1"/>
  <c r="A17694" i="19" s="1"/>
  <c r="A17695" i="19" s="1"/>
  <c r="A17696" i="19" s="1"/>
  <c r="A17697" i="19" s="1"/>
  <c r="A17698" i="19" s="1"/>
  <c r="A17699" i="19" s="1"/>
  <c r="A17700" i="19" s="1"/>
  <c r="A17701" i="19" s="1"/>
  <c r="A17702" i="19" s="1"/>
  <c r="A17703" i="19" s="1"/>
  <c r="A17704" i="19" s="1"/>
  <c r="A17705" i="19" s="1"/>
  <c r="A17706" i="19" s="1"/>
  <c r="A17707" i="19" s="1"/>
  <c r="A17708" i="19" s="1"/>
  <c r="A17709" i="19" s="1"/>
  <c r="A17710" i="19" s="1"/>
  <c r="A17711" i="19" s="1"/>
  <c r="A17712" i="19" s="1"/>
  <c r="A17713" i="19" s="1"/>
  <c r="A17714" i="19" s="1"/>
  <c r="A17715" i="19" s="1"/>
  <c r="A17716" i="19" s="1"/>
  <c r="A17717" i="19" s="1"/>
  <c r="A17718" i="19" s="1"/>
  <c r="A17719" i="19" s="1"/>
  <c r="A17720" i="19" s="1"/>
  <c r="A17721" i="19" s="1"/>
  <c r="A17722" i="19" s="1"/>
  <c r="A17723" i="19" s="1"/>
  <c r="A17724" i="19" s="1"/>
  <c r="A17725" i="19" s="1"/>
  <c r="A17726" i="19" s="1"/>
  <c r="A17727" i="19" s="1"/>
  <c r="A17728" i="19" s="1"/>
  <c r="A17729" i="19" s="1"/>
  <c r="A17730" i="19" s="1"/>
  <c r="A17731" i="19" s="1"/>
  <c r="A17732" i="19" s="1"/>
  <c r="A17733" i="19" s="1"/>
  <c r="A17734" i="19" s="1"/>
  <c r="A17735" i="19" s="1"/>
  <c r="A17736" i="19" s="1"/>
  <c r="A17737" i="19" s="1"/>
  <c r="A17738" i="19" s="1"/>
  <c r="A17739" i="19" s="1"/>
  <c r="A17740" i="19" s="1"/>
  <c r="A17741" i="19" s="1"/>
  <c r="A17742" i="19" s="1"/>
  <c r="A17743" i="19" s="1"/>
  <c r="A17744" i="19" s="1"/>
  <c r="A17745" i="19" s="1"/>
  <c r="A17746" i="19" s="1"/>
  <c r="A17747" i="19" s="1"/>
  <c r="A17748" i="19" s="1"/>
  <c r="A17749" i="19" s="1"/>
  <c r="A17750" i="19" s="1"/>
  <c r="A17751" i="19" s="1"/>
  <c r="A17752" i="19" s="1"/>
  <c r="A17753" i="19" s="1"/>
  <c r="A17754" i="19" s="1"/>
  <c r="A17755" i="19" s="1"/>
  <c r="A17756" i="19" s="1"/>
  <c r="A17757" i="19" s="1"/>
  <c r="A17758" i="19" s="1"/>
  <c r="A17759" i="19" s="1"/>
  <c r="A17760" i="19" s="1"/>
  <c r="A17761" i="19" s="1"/>
  <c r="A17762" i="19" s="1"/>
  <c r="A17763" i="19" s="1"/>
  <c r="A17764" i="19" s="1"/>
  <c r="A17765" i="19" s="1"/>
  <c r="A17766" i="19" s="1"/>
  <c r="A17767" i="19" s="1"/>
  <c r="A17768" i="19" s="1"/>
  <c r="A17769" i="19" s="1"/>
  <c r="A17770" i="19" s="1"/>
  <c r="A17771" i="19" s="1"/>
  <c r="A17772" i="19" s="1"/>
  <c r="A17773" i="19" s="1"/>
  <c r="A17774" i="19" s="1"/>
  <c r="A17775" i="19" s="1"/>
  <c r="A17776" i="19" s="1"/>
  <c r="A17777" i="19" s="1"/>
  <c r="A17778" i="19" s="1"/>
  <c r="A17779" i="19" s="1"/>
  <c r="A17780" i="19" s="1"/>
  <c r="A17781" i="19" s="1"/>
  <c r="A17782" i="19" s="1"/>
  <c r="A17783" i="19" s="1"/>
  <c r="A17784" i="19" s="1"/>
  <c r="A17785" i="19" s="1"/>
  <c r="A17786" i="19" s="1"/>
  <c r="A17787" i="19" s="1"/>
  <c r="A17788" i="19" s="1"/>
  <c r="A17789" i="19" s="1"/>
  <c r="A17790" i="19" s="1"/>
  <c r="A17791" i="19" s="1"/>
  <c r="A17792" i="19" s="1"/>
  <c r="A17793" i="19" s="1"/>
  <c r="A17794" i="19" s="1"/>
  <c r="A17795" i="19" s="1"/>
  <c r="A17796" i="19" s="1"/>
  <c r="A17797" i="19" s="1"/>
  <c r="A17798" i="19" s="1"/>
  <c r="A17799" i="19" s="1"/>
  <c r="A17800" i="19" s="1"/>
  <c r="A17801" i="19" s="1"/>
  <c r="A17802" i="19" s="1"/>
  <c r="A17803" i="19" s="1"/>
  <c r="A17804" i="19" s="1"/>
  <c r="A17805" i="19" s="1"/>
  <c r="A17806" i="19" s="1"/>
  <c r="A17807" i="19" s="1"/>
  <c r="A17808" i="19" s="1"/>
  <c r="A17809" i="19" s="1"/>
  <c r="A17810" i="19" s="1"/>
  <c r="A17811" i="19" s="1"/>
  <c r="A17812" i="19" s="1"/>
  <c r="A17813" i="19" s="1"/>
  <c r="A17814" i="19" s="1"/>
  <c r="A17815" i="19" s="1"/>
  <c r="A17816" i="19" s="1"/>
  <c r="A17817" i="19" s="1"/>
  <c r="A17818" i="19" s="1"/>
  <c r="A17819" i="19" s="1"/>
  <c r="A17820" i="19" s="1"/>
  <c r="A17821" i="19" s="1"/>
  <c r="A17822" i="19" s="1"/>
  <c r="A17823" i="19" s="1"/>
  <c r="A17824" i="19" s="1"/>
  <c r="A17825" i="19" s="1"/>
  <c r="A17826" i="19" s="1"/>
  <c r="A17827" i="19" s="1"/>
  <c r="A17828" i="19" s="1"/>
  <c r="A17829" i="19" s="1"/>
  <c r="A17830" i="19" s="1"/>
  <c r="A17831" i="19" s="1"/>
  <c r="A17832" i="19" s="1"/>
  <c r="A17833" i="19" s="1"/>
  <c r="A17834" i="19" s="1"/>
  <c r="A17835" i="19" s="1"/>
  <c r="A17836" i="19" s="1"/>
  <c r="A17837" i="19" s="1"/>
  <c r="A17838" i="19" s="1"/>
  <c r="A17839" i="19" s="1"/>
  <c r="A17840" i="19" s="1"/>
  <c r="A17841" i="19" s="1"/>
  <c r="A17842" i="19" s="1"/>
  <c r="A17843" i="19" s="1"/>
  <c r="A17844" i="19" s="1"/>
  <c r="A17845" i="19" s="1"/>
  <c r="A17846" i="19" s="1"/>
  <c r="A17847" i="19" s="1"/>
  <c r="A17848" i="19" s="1"/>
  <c r="A17849" i="19" s="1"/>
  <c r="A17850" i="19" s="1"/>
  <c r="A17851" i="19" s="1"/>
  <c r="A17852" i="19" s="1"/>
  <c r="A17853" i="19" s="1"/>
  <c r="A17854" i="19" s="1"/>
  <c r="A17855" i="19" s="1"/>
  <c r="A17856" i="19" s="1"/>
  <c r="A17857" i="19" s="1"/>
  <c r="A17858" i="19" s="1"/>
  <c r="A17859" i="19" s="1"/>
  <c r="A17860" i="19" s="1"/>
  <c r="A17861" i="19" s="1"/>
  <c r="A17862" i="19" s="1"/>
  <c r="A17863" i="19" s="1"/>
  <c r="A17864" i="19" s="1"/>
  <c r="A17865" i="19" s="1"/>
  <c r="A17866" i="19" s="1"/>
  <c r="A17867" i="19" s="1"/>
  <c r="A17868" i="19" s="1"/>
  <c r="A17869" i="19" s="1"/>
  <c r="A17870" i="19" s="1"/>
  <c r="A17871" i="19" s="1"/>
  <c r="A17872" i="19" s="1"/>
  <c r="A17873" i="19" s="1"/>
  <c r="A17874" i="19" s="1"/>
  <c r="A17875" i="19" s="1"/>
  <c r="A17876" i="19" s="1"/>
  <c r="A17877" i="19" s="1"/>
  <c r="A17878" i="19" s="1"/>
  <c r="A17879" i="19" s="1"/>
  <c r="A17880" i="19" s="1"/>
  <c r="A17881" i="19" s="1"/>
  <c r="A17882" i="19" s="1"/>
  <c r="A17883" i="19" s="1"/>
  <c r="A17884" i="19" s="1"/>
  <c r="A17885" i="19" s="1"/>
  <c r="A17886" i="19" s="1"/>
  <c r="A17887" i="19" s="1"/>
  <c r="A17888" i="19" s="1"/>
  <c r="A17889" i="19" s="1"/>
  <c r="A17890" i="19" s="1"/>
  <c r="A17891" i="19" s="1"/>
  <c r="A17892" i="19" s="1"/>
  <c r="A17893" i="19" s="1"/>
  <c r="A17894" i="19" s="1"/>
  <c r="A17895" i="19" s="1"/>
  <c r="A17896" i="19" s="1"/>
  <c r="A17897" i="19" s="1"/>
  <c r="A17898" i="19" s="1"/>
  <c r="A17899" i="19" s="1"/>
  <c r="A17900" i="19" s="1"/>
  <c r="A17901" i="19" s="1"/>
  <c r="A17902" i="19" s="1"/>
  <c r="A17903" i="19" s="1"/>
  <c r="A17904" i="19" s="1"/>
  <c r="A17905" i="19" s="1"/>
  <c r="A17906" i="19" s="1"/>
  <c r="A17907" i="19" s="1"/>
  <c r="A17908" i="19" s="1"/>
  <c r="A17909" i="19" s="1"/>
  <c r="A17910" i="19" s="1"/>
  <c r="A17911" i="19" s="1"/>
  <c r="A17912" i="19" s="1"/>
  <c r="A17913" i="19" s="1"/>
  <c r="A17914" i="19" s="1"/>
  <c r="A17915" i="19" s="1"/>
  <c r="A17916" i="19" s="1"/>
  <c r="A17917" i="19" s="1"/>
  <c r="A17918" i="19" s="1"/>
  <c r="A17919" i="19" s="1"/>
  <c r="A17920" i="19" s="1"/>
  <c r="A17921" i="19" s="1"/>
  <c r="A17922" i="19" s="1"/>
  <c r="A17923" i="19" s="1"/>
  <c r="A17924" i="19" s="1"/>
  <c r="A17925" i="19" s="1"/>
  <c r="A17926" i="19" s="1"/>
  <c r="A17927" i="19" s="1"/>
  <c r="A17928" i="19" s="1"/>
  <c r="A17929" i="19" s="1"/>
  <c r="A17930" i="19" s="1"/>
  <c r="A17931" i="19" s="1"/>
  <c r="A17932" i="19" s="1"/>
  <c r="A17933" i="19" s="1"/>
  <c r="A17934" i="19" s="1"/>
  <c r="A17935" i="19" s="1"/>
  <c r="A17936" i="19" s="1"/>
  <c r="A17937" i="19" s="1"/>
  <c r="A17938" i="19" s="1"/>
  <c r="A17939" i="19" s="1"/>
  <c r="A17940" i="19" s="1"/>
  <c r="A17941" i="19" s="1"/>
  <c r="A17942" i="19" s="1"/>
  <c r="A17943" i="19" s="1"/>
  <c r="A17944" i="19" s="1"/>
  <c r="A17945" i="19" s="1"/>
  <c r="A17946" i="19" s="1"/>
  <c r="A17947" i="19" s="1"/>
  <c r="A17948" i="19" s="1"/>
  <c r="A17949" i="19" s="1"/>
  <c r="A17950" i="19" s="1"/>
  <c r="A17951" i="19" s="1"/>
  <c r="A17952" i="19" s="1"/>
  <c r="A17953" i="19" s="1"/>
  <c r="A17954" i="19" s="1"/>
  <c r="A17955" i="19" s="1"/>
  <c r="A17956" i="19" s="1"/>
  <c r="A17957" i="19" s="1"/>
  <c r="A17958" i="19" s="1"/>
  <c r="A17959" i="19" s="1"/>
  <c r="A17960" i="19" s="1"/>
  <c r="A17961" i="19" s="1"/>
  <c r="A17962" i="19" s="1"/>
  <c r="A17963" i="19" s="1"/>
  <c r="A17964" i="19" s="1"/>
  <c r="A17965" i="19" s="1"/>
  <c r="A17966" i="19" s="1"/>
  <c r="A17967" i="19" s="1"/>
  <c r="A17968" i="19" s="1"/>
  <c r="A17969" i="19" s="1"/>
  <c r="A17970" i="19" s="1"/>
  <c r="A17971" i="19" s="1"/>
  <c r="A17972" i="19" s="1"/>
  <c r="A17973" i="19" s="1"/>
  <c r="A17974" i="19" s="1"/>
  <c r="A17975" i="19" s="1"/>
  <c r="A17976" i="19" s="1"/>
  <c r="A17977" i="19" s="1"/>
  <c r="A17978" i="19" s="1"/>
  <c r="A17979" i="19" s="1"/>
  <c r="A17980" i="19" s="1"/>
  <c r="A17981" i="19" s="1"/>
  <c r="A17982" i="19" s="1"/>
  <c r="A17983" i="19" s="1"/>
  <c r="A17984" i="19" s="1"/>
  <c r="A17985" i="19" s="1"/>
  <c r="A17986" i="19" s="1"/>
  <c r="A17987" i="19" s="1"/>
  <c r="A17988" i="19" s="1"/>
  <c r="A17989" i="19" s="1"/>
  <c r="A17990" i="19" s="1"/>
  <c r="A17991" i="19" s="1"/>
  <c r="A17992" i="19" s="1"/>
  <c r="A17993" i="19" s="1"/>
  <c r="A17994" i="19" s="1"/>
  <c r="A17995" i="19" s="1"/>
  <c r="A17996" i="19" s="1"/>
  <c r="A17997" i="19" s="1"/>
  <c r="A17998" i="19" s="1"/>
  <c r="A17999" i="19" s="1"/>
  <c r="A18000" i="19" s="1"/>
  <c r="A18001" i="19" s="1"/>
  <c r="A102" i="19"/>
  <c r="J3" i="16" l="1"/>
  <c r="K3" i="16"/>
  <c r="L3" i="16" s="1"/>
  <c r="I4" i="19"/>
  <c r="K4" i="19" s="1"/>
  <c r="L4" i="19" s="1"/>
  <c r="I3" i="19"/>
  <c r="O101" i="19" s="1"/>
  <c r="J2" i="19"/>
  <c r="K2" i="19" s="1"/>
  <c r="K100" i="19"/>
  <c r="K96" i="19"/>
  <c r="L96" i="19" s="1"/>
  <c r="E196" i="19" s="1"/>
  <c r="K92" i="19"/>
  <c r="L92" i="19" s="1"/>
  <c r="E192" i="19" s="1"/>
  <c r="K88" i="19"/>
  <c r="K84" i="19"/>
  <c r="K80" i="19"/>
  <c r="K76" i="19"/>
  <c r="K72" i="19"/>
  <c r="K68" i="19"/>
  <c r="K64" i="19"/>
  <c r="L64" i="19" s="1"/>
  <c r="E164" i="19" s="1"/>
  <c r="K60" i="19"/>
  <c r="L60" i="19" s="1"/>
  <c r="K56" i="19"/>
  <c r="K52" i="19"/>
  <c r="K48" i="19"/>
  <c r="K44" i="19"/>
  <c r="E144" i="19" s="1"/>
  <c r="K40" i="19"/>
  <c r="K36" i="19"/>
  <c r="K32" i="19"/>
  <c r="K28" i="19"/>
  <c r="K24" i="19"/>
  <c r="K20" i="19"/>
  <c r="K16" i="19"/>
  <c r="L16" i="19" s="1"/>
  <c r="E116" i="19" s="1"/>
  <c r="I116" i="19" s="1"/>
  <c r="K12" i="19"/>
  <c r="L12" i="19" s="1"/>
  <c r="E112" i="19" s="1"/>
  <c r="I112" i="19" s="1"/>
  <c r="K8" i="19"/>
  <c r="K75" i="19"/>
  <c r="L75" i="19" s="1"/>
  <c r="K59" i="19"/>
  <c r="L59" i="19" s="1"/>
  <c r="K43" i="19"/>
  <c r="L43" i="19" s="1"/>
  <c r="K27" i="19"/>
  <c r="L27" i="19" s="1"/>
  <c r="K11" i="19"/>
  <c r="L11" i="19" s="1"/>
  <c r="K94" i="19"/>
  <c r="L94" i="19" s="1"/>
  <c r="K86" i="19"/>
  <c r="E194" i="19"/>
  <c r="I194" i="19" s="1"/>
  <c r="K91" i="19"/>
  <c r="L91" i="19" s="1"/>
  <c r="K97" i="19"/>
  <c r="L97" i="19" s="1"/>
  <c r="K70" i="19"/>
  <c r="K62" i="19"/>
  <c r="K46" i="19"/>
  <c r="K30" i="19"/>
  <c r="K14" i="19"/>
  <c r="K65" i="19"/>
  <c r="L65" i="19" s="1"/>
  <c r="K49" i="19"/>
  <c r="L49" i="19" s="1"/>
  <c r="K33" i="19"/>
  <c r="L33" i="19" s="1"/>
  <c r="K17" i="19"/>
  <c r="L17" i="19" s="1"/>
  <c r="K5" i="19"/>
  <c r="L100" i="19"/>
  <c r="E200" i="19" s="1"/>
  <c r="I200" i="19" s="1"/>
  <c r="L88" i="19"/>
  <c r="E188" i="19" s="1"/>
  <c r="L84" i="19"/>
  <c r="E184" i="19"/>
  <c r="I184" i="19" s="1"/>
  <c r="L80" i="19"/>
  <c r="E180" i="19" s="1"/>
  <c r="I180" i="19" s="1"/>
  <c r="L72" i="19"/>
  <c r="E172" i="19" s="1"/>
  <c r="L68" i="19"/>
  <c r="E168" i="19" s="1"/>
  <c r="L56" i="19"/>
  <c r="E156" i="19" s="1"/>
  <c r="L52" i="19"/>
  <c r="E152" i="19" s="1"/>
  <c r="L48" i="19"/>
  <c r="E148" i="19" s="1"/>
  <c r="L44" i="19"/>
  <c r="L40" i="19"/>
  <c r="E140" i="19" s="1"/>
  <c r="L36" i="19"/>
  <c r="E136" i="19" s="1"/>
  <c r="I136" i="19" s="1"/>
  <c r="L32" i="19"/>
  <c r="E132" i="19" s="1"/>
  <c r="L24" i="19"/>
  <c r="E124" i="19" s="1"/>
  <c r="L20" i="19"/>
  <c r="E120" i="19" s="1"/>
  <c r="I120" i="19" s="1"/>
  <c r="L8" i="19"/>
  <c r="L89" i="19"/>
  <c r="E189" i="19" s="1"/>
  <c r="L85" i="19"/>
  <c r="E185" i="19" s="1"/>
  <c r="L81" i="19"/>
  <c r="E181" i="19" s="1"/>
  <c r="L73" i="19"/>
  <c r="E173" i="19" s="1"/>
  <c r="I173" i="19" s="1"/>
  <c r="L69" i="19"/>
  <c r="E169" i="19"/>
  <c r="I169" i="19" s="1"/>
  <c r="E191" i="19"/>
  <c r="I191" i="19" s="1"/>
  <c r="E159" i="19"/>
  <c r="I159" i="19" s="1"/>
  <c r="E143" i="19"/>
  <c r="E127" i="19"/>
  <c r="I127" i="19" s="1"/>
  <c r="K101" i="19"/>
  <c r="K98" i="19"/>
  <c r="K95" i="19"/>
  <c r="K87" i="19"/>
  <c r="K82" i="19"/>
  <c r="L77" i="19"/>
  <c r="E177" i="19" s="1"/>
  <c r="K71" i="19"/>
  <c r="K66" i="19"/>
  <c r="K63" i="19"/>
  <c r="K53" i="19"/>
  <c r="K50" i="19"/>
  <c r="K47" i="19"/>
  <c r="K37" i="19"/>
  <c r="K34" i="19"/>
  <c r="K31" i="19"/>
  <c r="K21" i="19"/>
  <c r="K18" i="19"/>
  <c r="K15" i="19"/>
  <c r="E197" i="19"/>
  <c r="I197" i="19" s="1"/>
  <c r="E165" i="19"/>
  <c r="I165" i="19" s="1"/>
  <c r="K93" i="19"/>
  <c r="K90" i="19"/>
  <c r="K79" i="19"/>
  <c r="K74" i="19"/>
  <c r="K61" i="19"/>
  <c r="K58" i="19"/>
  <c r="K55" i="19"/>
  <c r="K45" i="19"/>
  <c r="K42" i="19"/>
  <c r="K39" i="19"/>
  <c r="K29" i="19"/>
  <c r="K26" i="19"/>
  <c r="K23" i="19"/>
  <c r="K13" i="19"/>
  <c r="K10" i="19"/>
  <c r="K7" i="19"/>
  <c r="K99" i="19"/>
  <c r="K83" i="19"/>
  <c r="K78" i="19"/>
  <c r="K67" i="19"/>
  <c r="K57" i="19"/>
  <c r="K54" i="19"/>
  <c r="K51" i="19"/>
  <c r="K41" i="19"/>
  <c r="K38" i="19"/>
  <c r="K35" i="19"/>
  <c r="K25" i="19"/>
  <c r="K22" i="19"/>
  <c r="K19" i="19"/>
  <c r="K9" i="19"/>
  <c r="K6" i="19"/>
  <c r="E4" i="16" l="1"/>
  <c r="I4" i="16" s="1"/>
  <c r="K3" i="19"/>
  <c r="L2" i="19"/>
  <c r="E102" i="19" s="1"/>
  <c r="J102" i="19" s="1"/>
  <c r="E104" i="19"/>
  <c r="I104" i="19" s="1"/>
  <c r="I152" i="19"/>
  <c r="J152" i="19"/>
  <c r="I144" i="19"/>
  <c r="J144" i="19"/>
  <c r="I192" i="19"/>
  <c r="J192" i="19"/>
  <c r="K192" i="19" s="1"/>
  <c r="L192" i="19" s="1"/>
  <c r="E292" i="19" s="1"/>
  <c r="E160" i="19"/>
  <c r="I160" i="19" s="1"/>
  <c r="J127" i="19"/>
  <c r="K127" i="19" s="1"/>
  <c r="E111" i="19"/>
  <c r="E175" i="19"/>
  <c r="I175" i="19" s="1"/>
  <c r="L28" i="19"/>
  <c r="E128" i="19" s="1"/>
  <c r="L76" i="19"/>
  <c r="E176" i="19" s="1"/>
  <c r="L86" i="19"/>
  <c r="E186" i="19" s="1"/>
  <c r="I168" i="19"/>
  <c r="J168" i="19"/>
  <c r="I189" i="19"/>
  <c r="J189" i="19"/>
  <c r="L70" i="19"/>
  <c r="E170" i="19"/>
  <c r="J175" i="19"/>
  <c r="K175" i="19" s="1"/>
  <c r="L175" i="19" s="1"/>
  <c r="E275" i="19" s="1"/>
  <c r="J120" i="19"/>
  <c r="K120" i="19" s="1"/>
  <c r="E133" i="19"/>
  <c r="I133" i="19" s="1"/>
  <c r="L30" i="19"/>
  <c r="E130" i="19" s="1"/>
  <c r="J197" i="19"/>
  <c r="K197" i="19" s="1"/>
  <c r="J191" i="19"/>
  <c r="K191" i="19" s="1"/>
  <c r="L191" i="19" s="1"/>
  <c r="E291" i="19" s="1"/>
  <c r="J180" i="19"/>
  <c r="K180" i="19" s="1"/>
  <c r="L180" i="19" s="1"/>
  <c r="E280" i="19" s="1"/>
  <c r="E149" i="19"/>
  <c r="I149" i="19" s="1"/>
  <c r="L5" i="19"/>
  <c r="L46" i="19"/>
  <c r="E146" i="19" s="1"/>
  <c r="L3" i="19"/>
  <c r="E103" i="19" s="1"/>
  <c r="L62" i="19"/>
  <c r="E162" i="19" s="1"/>
  <c r="J116" i="19"/>
  <c r="K116" i="19" s="1"/>
  <c r="L116" i="19" s="1"/>
  <c r="E216" i="19" s="1"/>
  <c r="E117" i="19"/>
  <c r="J165" i="19"/>
  <c r="K165" i="19" s="1"/>
  <c r="L165" i="19" s="1"/>
  <c r="E265" i="19" s="1"/>
  <c r="L14" i="19"/>
  <c r="E114" i="19" s="1"/>
  <c r="J194" i="19"/>
  <c r="K194" i="19" s="1"/>
  <c r="L194" i="19" s="1"/>
  <c r="E294" i="19" s="1"/>
  <c r="I177" i="19"/>
  <c r="J177" i="19"/>
  <c r="I185" i="19"/>
  <c r="J185" i="19"/>
  <c r="I132" i="19"/>
  <c r="J132" i="19"/>
  <c r="I164" i="19"/>
  <c r="J164" i="19"/>
  <c r="I196" i="19"/>
  <c r="J196" i="19"/>
  <c r="I124" i="19"/>
  <c r="J124" i="19"/>
  <c r="I156" i="19"/>
  <c r="J156" i="19"/>
  <c r="I188" i="19"/>
  <c r="J188" i="19"/>
  <c r="I148" i="19"/>
  <c r="J148" i="19"/>
  <c r="J173" i="19"/>
  <c r="K173" i="19" s="1"/>
  <c r="L173" i="19" s="1"/>
  <c r="E273" i="19" s="1"/>
  <c r="L9" i="19"/>
  <c r="E109" i="19" s="1"/>
  <c r="L35" i="19"/>
  <c r="E135" i="19" s="1"/>
  <c r="L54" i="19"/>
  <c r="E154" i="19" s="1"/>
  <c r="L83" i="19"/>
  <c r="E183" i="19" s="1"/>
  <c r="L10" i="19"/>
  <c r="E110" i="19" s="1"/>
  <c r="L29" i="19"/>
  <c r="E129" i="19" s="1"/>
  <c r="L55" i="19"/>
  <c r="E155" i="19" s="1"/>
  <c r="L79" i="19"/>
  <c r="E179" i="19" s="1"/>
  <c r="J133" i="19"/>
  <c r="L15" i="19"/>
  <c r="E115" i="19" s="1"/>
  <c r="L34" i="19"/>
  <c r="E134" i="19" s="1"/>
  <c r="L53" i="19"/>
  <c r="E153" i="19" s="1"/>
  <c r="L98" i="19"/>
  <c r="E198" i="19" s="1"/>
  <c r="I143" i="19"/>
  <c r="J143" i="19"/>
  <c r="I181" i="19"/>
  <c r="J181" i="19"/>
  <c r="I108" i="19"/>
  <c r="J108" i="19"/>
  <c r="I140" i="19"/>
  <c r="J140" i="19"/>
  <c r="I172" i="19"/>
  <c r="J172" i="19"/>
  <c r="L38" i="19"/>
  <c r="E138" i="19" s="1"/>
  <c r="L13" i="19"/>
  <c r="E113" i="19" s="1"/>
  <c r="L63" i="19"/>
  <c r="E163" i="19" s="1"/>
  <c r="L101" i="19"/>
  <c r="E201" i="19" s="1"/>
  <c r="J149" i="19"/>
  <c r="K149" i="19" s="1"/>
  <c r="J136" i="19"/>
  <c r="K136" i="19" s="1"/>
  <c r="L136" i="19" s="1"/>
  <c r="E236" i="19" s="1"/>
  <c r="J160" i="19"/>
  <c r="K160" i="19" s="1"/>
  <c r="L160" i="19" s="1"/>
  <c r="J184" i="19"/>
  <c r="K184" i="19" s="1"/>
  <c r="L22" i="19"/>
  <c r="E122" i="19" s="1"/>
  <c r="L41" i="19"/>
  <c r="E141" i="19" s="1"/>
  <c r="L23" i="19"/>
  <c r="E123" i="19" s="1"/>
  <c r="L42" i="19"/>
  <c r="E142" i="19" s="1"/>
  <c r="L61" i="19"/>
  <c r="E161" i="19" s="1"/>
  <c r="L93" i="19"/>
  <c r="E193" i="19" s="1"/>
  <c r="L21" i="19"/>
  <c r="E121" i="19" s="1"/>
  <c r="L47" i="19"/>
  <c r="E147" i="19" s="1"/>
  <c r="L66" i="19"/>
  <c r="E166" i="19" s="1"/>
  <c r="L87" i="19"/>
  <c r="E187" i="19" s="1"/>
  <c r="J169" i="19"/>
  <c r="K169" i="19" s="1"/>
  <c r="J159" i="19"/>
  <c r="K159" i="19" s="1"/>
  <c r="J112" i="19"/>
  <c r="K112" i="19" s="1"/>
  <c r="J200" i="19"/>
  <c r="K200" i="19" s="1"/>
  <c r="L200" i="19" s="1"/>
  <c r="L25" i="19"/>
  <c r="E125" i="19" s="1"/>
  <c r="L51" i="19"/>
  <c r="E151" i="19" s="1"/>
  <c r="L78" i="19"/>
  <c r="E178" i="19" s="1"/>
  <c r="L7" i="19"/>
  <c r="L26" i="19"/>
  <c r="E126" i="19" s="1"/>
  <c r="L45" i="19"/>
  <c r="E145" i="19" s="1"/>
  <c r="L74" i="19"/>
  <c r="E174" i="19" s="1"/>
  <c r="L31" i="19"/>
  <c r="E131" i="19" s="1"/>
  <c r="L50" i="19"/>
  <c r="E150" i="19" s="1"/>
  <c r="L71" i="19"/>
  <c r="E171" i="19" s="1"/>
  <c r="L95" i="19"/>
  <c r="E195" i="19" s="1"/>
  <c r="L57" i="19"/>
  <c r="E157" i="19" s="1"/>
  <c r="L39" i="19"/>
  <c r="E139" i="19" s="1"/>
  <c r="L90" i="19"/>
  <c r="E190" i="19" s="1"/>
  <c r="L18" i="19"/>
  <c r="E118" i="19" s="1"/>
  <c r="L82" i="19"/>
  <c r="E182" i="19" s="1"/>
  <c r="L19" i="19"/>
  <c r="E119" i="19" s="1"/>
  <c r="L99" i="19"/>
  <c r="E199" i="19" s="1"/>
  <c r="L58" i="19"/>
  <c r="E158" i="19" s="1"/>
  <c r="L37" i="19"/>
  <c r="E137" i="19" s="1"/>
  <c r="L67" i="19"/>
  <c r="E167" i="19" s="1"/>
  <c r="L6" i="19"/>
  <c r="L127" i="19"/>
  <c r="E227" i="19" s="1"/>
  <c r="L120" i="19"/>
  <c r="E220" i="19" s="1"/>
  <c r="L169" i="19"/>
  <c r="L159" i="19"/>
  <c r="E259" i="19" s="1"/>
  <c r="L112" i="19"/>
  <c r="L197" i="19"/>
  <c r="E297" i="19" s="1"/>
  <c r="E300" i="19"/>
  <c r="J4" i="16" l="1"/>
  <c r="K4" i="16" s="1"/>
  <c r="L4" i="16" s="1"/>
  <c r="E5" i="16" s="1"/>
  <c r="J104" i="19"/>
  <c r="K104" i="19" s="1"/>
  <c r="L104" i="19" s="1"/>
  <c r="E204" i="19" s="1"/>
  <c r="I204" i="19" s="1"/>
  <c r="I102" i="19"/>
  <c r="K102" i="19" s="1"/>
  <c r="I186" i="19"/>
  <c r="J186" i="19"/>
  <c r="K186" i="19" s="1"/>
  <c r="L186" i="19" s="1"/>
  <c r="E286" i="19" s="1"/>
  <c r="I176" i="19"/>
  <c r="J176" i="19"/>
  <c r="I128" i="19"/>
  <c r="J128" i="19"/>
  <c r="K188" i="19"/>
  <c r="L188" i="19" s="1"/>
  <c r="E288" i="19" s="1"/>
  <c r="K152" i="19"/>
  <c r="K172" i="19"/>
  <c r="L172" i="19" s="1"/>
  <c r="E272" i="19" s="1"/>
  <c r="I111" i="19"/>
  <c r="J111" i="19"/>
  <c r="K144" i="19"/>
  <c r="L144" i="19" s="1"/>
  <c r="E244" i="19" s="1"/>
  <c r="I244" i="19" s="1"/>
  <c r="I146" i="19"/>
  <c r="J146" i="19"/>
  <c r="K146" i="19" s="1"/>
  <c r="L146" i="19" s="1"/>
  <c r="E246" i="19" s="1"/>
  <c r="I246" i="19" s="1"/>
  <c r="I162" i="19"/>
  <c r="J162" i="19"/>
  <c r="E269" i="19"/>
  <c r="J269" i="19" s="1"/>
  <c r="E260" i="19"/>
  <c r="J260" i="19" s="1"/>
  <c r="K108" i="19"/>
  <c r="L108" i="19" s="1"/>
  <c r="E208" i="19" s="1"/>
  <c r="K148" i="19"/>
  <c r="K156" i="19"/>
  <c r="K189" i="19"/>
  <c r="L189" i="19" s="1"/>
  <c r="E289" i="19" s="1"/>
  <c r="I289" i="19" s="1"/>
  <c r="K289" i="19" s="1"/>
  <c r="L289" i="19" s="1"/>
  <c r="E389" i="19" s="1"/>
  <c r="I130" i="19"/>
  <c r="J130" i="19"/>
  <c r="E212" i="19"/>
  <c r="J212" i="19" s="1"/>
  <c r="I117" i="19"/>
  <c r="J117" i="19"/>
  <c r="I103" i="19"/>
  <c r="J103" i="19"/>
  <c r="I105" i="19"/>
  <c r="J105" i="19"/>
  <c r="I170" i="19"/>
  <c r="J170" i="19"/>
  <c r="L149" i="19"/>
  <c r="E249" i="19" s="1"/>
  <c r="K124" i="19"/>
  <c r="I114" i="19"/>
  <c r="J114" i="19"/>
  <c r="K168" i="19"/>
  <c r="I157" i="19"/>
  <c r="J157" i="19"/>
  <c r="I107" i="19"/>
  <c r="J107" i="19"/>
  <c r="I142" i="19"/>
  <c r="J142" i="19"/>
  <c r="I201" i="19"/>
  <c r="J201" i="19"/>
  <c r="I134" i="19"/>
  <c r="J134" i="19"/>
  <c r="I183" i="19"/>
  <c r="J183" i="19"/>
  <c r="I158" i="19"/>
  <c r="J158" i="19"/>
  <c r="I195" i="19"/>
  <c r="J195" i="19"/>
  <c r="I174" i="19"/>
  <c r="J174" i="19"/>
  <c r="I178" i="19"/>
  <c r="J178" i="19"/>
  <c r="I121" i="19"/>
  <c r="J121" i="19"/>
  <c r="I123" i="19"/>
  <c r="J123" i="19"/>
  <c r="I163" i="19"/>
  <c r="J163" i="19"/>
  <c r="I115" i="19"/>
  <c r="J115" i="19"/>
  <c r="I155" i="19"/>
  <c r="J155" i="19"/>
  <c r="I154" i="19"/>
  <c r="J154" i="19"/>
  <c r="I199" i="19"/>
  <c r="J199" i="19"/>
  <c r="I190" i="19"/>
  <c r="J190" i="19"/>
  <c r="I171" i="19"/>
  <c r="J171" i="19"/>
  <c r="I145" i="19"/>
  <c r="J145" i="19"/>
  <c r="I151" i="19"/>
  <c r="J151" i="19"/>
  <c r="I187" i="19"/>
  <c r="K187" i="19" s="1"/>
  <c r="J187" i="19"/>
  <c r="I193" i="19"/>
  <c r="J193" i="19"/>
  <c r="I141" i="19"/>
  <c r="J141" i="19"/>
  <c r="I113" i="19"/>
  <c r="J113" i="19"/>
  <c r="I198" i="19"/>
  <c r="J198" i="19"/>
  <c r="I129" i="19"/>
  <c r="J129" i="19"/>
  <c r="I135" i="19"/>
  <c r="J135" i="19"/>
  <c r="I167" i="19"/>
  <c r="J167" i="19"/>
  <c r="I119" i="19"/>
  <c r="J119" i="19"/>
  <c r="I139" i="19"/>
  <c r="J139" i="19"/>
  <c r="I150" i="19"/>
  <c r="J150" i="19"/>
  <c r="I126" i="19"/>
  <c r="J126" i="19"/>
  <c r="I125" i="19"/>
  <c r="J125" i="19"/>
  <c r="I166" i="19"/>
  <c r="J166" i="19"/>
  <c r="I161" i="19"/>
  <c r="J161" i="19"/>
  <c r="I122" i="19"/>
  <c r="J122" i="19"/>
  <c r="I138" i="19"/>
  <c r="J138" i="19"/>
  <c r="I153" i="19"/>
  <c r="J153" i="19"/>
  <c r="I110" i="19"/>
  <c r="J110" i="19"/>
  <c r="I109" i="19"/>
  <c r="J109" i="19"/>
  <c r="I182" i="19"/>
  <c r="J182" i="19"/>
  <c r="I118" i="19"/>
  <c r="J118" i="19"/>
  <c r="I137" i="19"/>
  <c r="J137" i="19"/>
  <c r="I131" i="19"/>
  <c r="J131" i="19"/>
  <c r="I147" i="19"/>
  <c r="J147" i="19"/>
  <c r="L184" i="19"/>
  <c r="E284" i="19" s="1"/>
  <c r="I284" i="19" s="1"/>
  <c r="I179" i="19"/>
  <c r="J179" i="19"/>
  <c r="K143" i="19"/>
  <c r="L124" i="19"/>
  <c r="E224" i="19" s="1"/>
  <c r="K164" i="19"/>
  <c r="K185" i="19"/>
  <c r="K140" i="19"/>
  <c r="K181" i="19"/>
  <c r="K133" i="19"/>
  <c r="K196" i="19"/>
  <c r="K132" i="19"/>
  <c r="K177" i="19"/>
  <c r="I106" i="19"/>
  <c r="J106" i="19"/>
  <c r="K106" i="19" s="1"/>
  <c r="L106" i="19" s="1"/>
  <c r="E206" i="19" s="1"/>
  <c r="J300" i="19"/>
  <c r="I300" i="19"/>
  <c r="J297" i="19"/>
  <c r="I297" i="19"/>
  <c r="J292" i="19"/>
  <c r="I292" i="19"/>
  <c r="I212" i="19"/>
  <c r="J259" i="19"/>
  <c r="I259" i="19"/>
  <c r="J289" i="19"/>
  <c r="J272" i="19"/>
  <c r="I272" i="19"/>
  <c r="I269" i="19"/>
  <c r="J291" i="19"/>
  <c r="I291" i="19"/>
  <c r="J227" i="19"/>
  <c r="I227" i="19"/>
  <c r="J280" i="19"/>
  <c r="I280" i="19"/>
  <c r="J216" i="19"/>
  <c r="I216" i="19"/>
  <c r="J275" i="19"/>
  <c r="I275" i="19"/>
  <c r="J288" i="19"/>
  <c r="I288" i="19"/>
  <c r="J294" i="19"/>
  <c r="I294" i="19"/>
  <c r="J273" i="19"/>
  <c r="I273" i="19"/>
  <c r="K273" i="19" s="1"/>
  <c r="L273" i="19" s="1"/>
  <c r="J236" i="19"/>
  <c r="I236" i="19"/>
  <c r="J220" i="19"/>
  <c r="I220" i="19"/>
  <c r="J265" i="19"/>
  <c r="I265" i="19"/>
  <c r="I5" i="16" l="1"/>
  <c r="J5" i="16"/>
  <c r="J204" i="19"/>
  <c r="K204" i="19" s="1"/>
  <c r="L204" i="19" s="1"/>
  <c r="E304" i="19" s="1"/>
  <c r="L102" i="19"/>
  <c r="E202" i="19" s="1"/>
  <c r="I286" i="19"/>
  <c r="J286" i="19"/>
  <c r="K244" i="19"/>
  <c r="L244" i="19" s="1"/>
  <c r="E344" i="19" s="1"/>
  <c r="J244" i="19"/>
  <c r="K265" i="19"/>
  <c r="K220" i="19"/>
  <c r="L220" i="19" s="1"/>
  <c r="K236" i="19"/>
  <c r="L236" i="19" s="1"/>
  <c r="K288" i="19"/>
  <c r="K216" i="19"/>
  <c r="L216" i="19" s="1"/>
  <c r="K179" i="19"/>
  <c r="K147" i="19"/>
  <c r="L147" i="19" s="1"/>
  <c r="E247" i="19" s="1"/>
  <c r="K137" i="19"/>
  <c r="L137" i="19" s="1"/>
  <c r="K182" i="19"/>
  <c r="L182" i="19" s="1"/>
  <c r="K110" i="19"/>
  <c r="K138" i="19"/>
  <c r="L138" i="19" s="1"/>
  <c r="K161" i="19"/>
  <c r="K125" i="19"/>
  <c r="K150" i="19"/>
  <c r="K119" i="19"/>
  <c r="L119" i="19" s="1"/>
  <c r="K135" i="19"/>
  <c r="L135" i="19" s="1"/>
  <c r="K198" i="19"/>
  <c r="K141" i="19"/>
  <c r="L141" i="19" s="1"/>
  <c r="K162" i="19"/>
  <c r="L162" i="19" s="1"/>
  <c r="E262" i="19" s="1"/>
  <c r="K128" i="19"/>
  <c r="L128" i="19" s="1"/>
  <c r="E228" i="19" s="1"/>
  <c r="I260" i="19"/>
  <c r="K294" i="19"/>
  <c r="L294" i="19" s="1"/>
  <c r="K275" i="19"/>
  <c r="L275" i="19" s="1"/>
  <c r="E375" i="19" s="1"/>
  <c r="K280" i="19"/>
  <c r="L280" i="19" s="1"/>
  <c r="E380" i="19" s="1"/>
  <c r="K259" i="19"/>
  <c r="L259" i="19" s="1"/>
  <c r="E359" i="19" s="1"/>
  <c r="K131" i="19"/>
  <c r="K109" i="19"/>
  <c r="K153" i="19"/>
  <c r="L153" i="19" s="1"/>
  <c r="K122" i="19"/>
  <c r="K166" i="19"/>
  <c r="L166" i="19" s="1"/>
  <c r="K126" i="19"/>
  <c r="E226" i="19" s="1"/>
  <c r="K167" i="19"/>
  <c r="K129" i="19"/>
  <c r="L129" i="19" s="1"/>
  <c r="K113" i="19"/>
  <c r="K193" i="19"/>
  <c r="L193" i="19" s="1"/>
  <c r="K151" i="19"/>
  <c r="L151" i="19" s="1"/>
  <c r="K199" i="19"/>
  <c r="K163" i="19"/>
  <c r="L163" i="19" s="1"/>
  <c r="E263" i="19" s="1"/>
  <c r="K121" i="19"/>
  <c r="L121" i="19" s="1"/>
  <c r="E221" i="19" s="1"/>
  <c r="I221" i="19" s="1"/>
  <c r="K114" i="19"/>
  <c r="L114" i="19" s="1"/>
  <c r="E214" i="19" s="1"/>
  <c r="K170" i="19"/>
  <c r="L170" i="19" s="1"/>
  <c r="E270" i="19" s="1"/>
  <c r="K103" i="19"/>
  <c r="L103" i="19" s="1"/>
  <c r="E203" i="19" s="1"/>
  <c r="K111" i="19"/>
  <c r="L111" i="19" s="1"/>
  <c r="E211" i="19" s="1"/>
  <c r="K176" i="19"/>
  <c r="E252" i="19"/>
  <c r="L152" i="19"/>
  <c r="I249" i="19"/>
  <c r="K249" i="19" s="1"/>
  <c r="J249" i="19"/>
  <c r="K269" i="19"/>
  <c r="L269" i="19" s="1"/>
  <c r="E369" i="19" s="1"/>
  <c r="J369" i="19" s="1"/>
  <c r="J246" i="19"/>
  <c r="K246" i="19" s="1"/>
  <c r="K297" i="19"/>
  <c r="L297" i="19" s="1"/>
  <c r="E397" i="19" s="1"/>
  <c r="I397" i="19" s="1"/>
  <c r="J284" i="19"/>
  <c r="L187" i="19"/>
  <c r="E287" i="19" s="1"/>
  <c r="K145" i="19"/>
  <c r="L145" i="19" s="1"/>
  <c r="K190" i="19"/>
  <c r="L190" i="19" s="1"/>
  <c r="K154" i="19"/>
  <c r="K115" i="19"/>
  <c r="L115" i="19" s="1"/>
  <c r="E215" i="19" s="1"/>
  <c r="K178" i="19"/>
  <c r="L178" i="19" s="1"/>
  <c r="E278" i="19" s="1"/>
  <c r="K105" i="19"/>
  <c r="K117" i="19"/>
  <c r="L117" i="19" s="1"/>
  <c r="E217" i="19" s="1"/>
  <c r="K130" i="19"/>
  <c r="L130" i="19" s="1"/>
  <c r="E230" i="19" s="1"/>
  <c r="L148" i="19"/>
  <c r="E248" i="19" s="1"/>
  <c r="L168" i="19"/>
  <c r="E268" i="19" s="1"/>
  <c r="K260" i="19"/>
  <c r="L156" i="19"/>
  <c r="E256" i="19" s="1"/>
  <c r="J224" i="19"/>
  <c r="I224" i="19"/>
  <c r="I263" i="19"/>
  <c r="J263" i="19"/>
  <c r="I208" i="19"/>
  <c r="J208" i="19"/>
  <c r="I278" i="19"/>
  <c r="J278" i="19"/>
  <c r="L132" i="19"/>
  <c r="E232" i="19" s="1"/>
  <c r="O201" i="19"/>
  <c r="E237" i="19"/>
  <c r="E282" i="19"/>
  <c r="L177" i="19"/>
  <c r="E277" i="19" s="1"/>
  <c r="L181" i="19"/>
  <c r="E281" i="19"/>
  <c r="L131" i="19"/>
  <c r="E231" i="19" s="1"/>
  <c r="L109" i="19"/>
  <c r="E209" i="19" s="1"/>
  <c r="L110" i="19"/>
  <c r="E210" i="19" s="1"/>
  <c r="E253" i="19"/>
  <c r="L122" i="19"/>
  <c r="E222" i="19" s="1"/>
  <c r="L161" i="19"/>
  <c r="E261" i="19" s="1"/>
  <c r="E266" i="19"/>
  <c r="L125" i="19"/>
  <c r="E225" i="19" s="1"/>
  <c r="L126" i="19"/>
  <c r="L150" i="19"/>
  <c r="E250" i="19" s="1"/>
  <c r="L167" i="19"/>
  <c r="E267" i="19" s="1"/>
  <c r="E235" i="19"/>
  <c r="E229" i="19"/>
  <c r="L198" i="19"/>
  <c r="E298" i="19" s="1"/>
  <c r="L113" i="19"/>
  <c r="E213" i="19" s="1"/>
  <c r="E241" i="19"/>
  <c r="E293" i="19"/>
  <c r="E251" i="19"/>
  <c r="E245" i="19"/>
  <c r="L199" i="19"/>
  <c r="E299" i="19" s="1"/>
  <c r="L154" i="19"/>
  <c r="E254" i="19" s="1"/>
  <c r="L140" i="19"/>
  <c r="E240" i="19" s="1"/>
  <c r="L143" i="19"/>
  <c r="E243" i="19" s="1"/>
  <c r="L196" i="19"/>
  <c r="E296" i="19" s="1"/>
  <c r="L185" i="19"/>
  <c r="E285" i="19" s="1"/>
  <c r="K118" i="19"/>
  <c r="K139" i="19"/>
  <c r="K171" i="19"/>
  <c r="K155" i="19"/>
  <c r="K174" i="19"/>
  <c r="K195" i="19"/>
  <c r="K158" i="19"/>
  <c r="K183" i="19"/>
  <c r="K201" i="19"/>
  <c r="K142" i="19"/>
  <c r="K157" i="19"/>
  <c r="K227" i="19"/>
  <c r="L133" i="19"/>
  <c r="E233" i="19" s="1"/>
  <c r="L164" i="19"/>
  <c r="E264" i="19" s="1"/>
  <c r="K123" i="19"/>
  <c r="K134" i="19"/>
  <c r="K107" i="19"/>
  <c r="J206" i="19"/>
  <c r="I206" i="19"/>
  <c r="I369" i="19"/>
  <c r="J389" i="19"/>
  <c r="I389" i="19"/>
  <c r="J359" i="19"/>
  <c r="I359" i="19"/>
  <c r="J380" i="19"/>
  <c r="I380" i="19"/>
  <c r="L265" i="19"/>
  <c r="E365" i="19" s="1"/>
  <c r="L260" i="19"/>
  <c r="E360" i="19" s="1"/>
  <c r="L288" i="19"/>
  <c r="E388" i="19" s="1"/>
  <c r="K291" i="19"/>
  <c r="K272" i="19"/>
  <c r="K212" i="19"/>
  <c r="K292" i="19"/>
  <c r="K284" i="19"/>
  <c r="K300" i="19"/>
  <c r="E320" i="19"/>
  <c r="E373" i="19"/>
  <c r="E394" i="19"/>
  <c r="E316" i="19"/>
  <c r="M2" i="12"/>
  <c r="K5" i="16" l="1"/>
  <c r="L5" i="16" s="1"/>
  <c r="E6" i="16" s="1"/>
  <c r="J304" i="19"/>
  <c r="I304" i="19"/>
  <c r="I202" i="19"/>
  <c r="J202" i="19"/>
  <c r="I287" i="19"/>
  <c r="J287" i="19"/>
  <c r="K380" i="19"/>
  <c r="L380" i="19" s="1"/>
  <c r="E480" i="19" s="1"/>
  <c r="J480" i="19" s="1"/>
  <c r="K359" i="19"/>
  <c r="K208" i="19"/>
  <c r="L208" i="19" s="1"/>
  <c r="E308" i="19" s="1"/>
  <c r="K224" i="19"/>
  <c r="L224" i="19" s="1"/>
  <c r="E324" i="19" s="1"/>
  <c r="L176" i="19"/>
  <c r="E276" i="19" s="1"/>
  <c r="I214" i="19"/>
  <c r="J214" i="19"/>
  <c r="I228" i="19"/>
  <c r="K228" i="19" s="1"/>
  <c r="L228" i="19" s="1"/>
  <c r="E328" i="19" s="1"/>
  <c r="J228" i="19"/>
  <c r="J211" i="19"/>
  <c r="I211" i="19"/>
  <c r="K211" i="19" s="1"/>
  <c r="L211" i="19" s="1"/>
  <c r="E311" i="19" s="1"/>
  <c r="J262" i="19"/>
  <c r="I262" i="19"/>
  <c r="E336" i="19"/>
  <c r="E238" i="19"/>
  <c r="I238" i="19" s="1"/>
  <c r="J221" i="19"/>
  <c r="L179" i="19"/>
  <c r="E279" i="19"/>
  <c r="E219" i="19"/>
  <c r="J219" i="19" s="1"/>
  <c r="I252" i="19"/>
  <c r="J252" i="19"/>
  <c r="I270" i="19"/>
  <c r="J270" i="19"/>
  <c r="K286" i="19"/>
  <c r="I256" i="19"/>
  <c r="J256" i="19"/>
  <c r="J248" i="19"/>
  <c r="I248" i="19"/>
  <c r="I203" i="19"/>
  <c r="J203" i="19"/>
  <c r="L105" i="19"/>
  <c r="E205" i="19" s="1"/>
  <c r="J397" i="19"/>
  <c r="K397" i="19" s="1"/>
  <c r="L397" i="19" s="1"/>
  <c r="E497" i="19" s="1"/>
  <c r="J268" i="19"/>
  <c r="I268" i="19"/>
  <c r="K268" i="19" s="1"/>
  <c r="J230" i="19"/>
  <c r="I230" i="19"/>
  <c r="E290" i="19"/>
  <c r="I290" i="19" s="1"/>
  <c r="J217" i="19"/>
  <c r="I217" i="19"/>
  <c r="J243" i="19"/>
  <c r="I243" i="19"/>
  <c r="J254" i="19"/>
  <c r="I254" i="19"/>
  <c r="K254" i="19" s="1"/>
  <c r="L254" i="19" s="1"/>
  <c r="I250" i="19"/>
  <c r="K250" i="19" s="1"/>
  <c r="L250" i="19" s="1"/>
  <c r="E350" i="19" s="1"/>
  <c r="J250" i="19"/>
  <c r="I261" i="19"/>
  <c r="J261" i="19"/>
  <c r="I299" i="19"/>
  <c r="J299" i="19"/>
  <c r="J222" i="19"/>
  <c r="I222" i="19"/>
  <c r="I209" i="19"/>
  <c r="J209" i="19"/>
  <c r="I277" i="19"/>
  <c r="J277" i="19"/>
  <c r="J264" i="19"/>
  <c r="I264" i="19"/>
  <c r="I231" i="19"/>
  <c r="J231" i="19"/>
  <c r="J247" i="19"/>
  <c r="I247" i="19"/>
  <c r="J233" i="19"/>
  <c r="I233" i="19"/>
  <c r="K233" i="19" s="1"/>
  <c r="L233" i="19" s="1"/>
  <c r="E333" i="19" s="1"/>
  <c r="J215" i="19"/>
  <c r="I215" i="19"/>
  <c r="J213" i="19"/>
  <c r="I213" i="19"/>
  <c r="K213" i="19" s="1"/>
  <c r="L213" i="19" s="1"/>
  <c r="E313" i="19" s="1"/>
  <c r="J267" i="19"/>
  <c r="I267" i="19"/>
  <c r="L183" i="19"/>
  <c r="E283" i="19" s="1"/>
  <c r="J232" i="19"/>
  <c r="I232" i="19"/>
  <c r="L134" i="19"/>
  <c r="E234" i="19" s="1"/>
  <c r="L142" i="19"/>
  <c r="E242" i="19"/>
  <c r="J293" i="19"/>
  <c r="I293" i="19"/>
  <c r="K389" i="19"/>
  <c r="L389" i="19" s="1"/>
  <c r="E489" i="19" s="1"/>
  <c r="L123" i="19"/>
  <c r="E223" i="19" s="1"/>
  <c r="L201" i="19"/>
  <c r="E301" i="19" s="1"/>
  <c r="L174" i="19"/>
  <c r="E274" i="19" s="1"/>
  <c r="L118" i="19"/>
  <c r="E218" i="19" s="1"/>
  <c r="J290" i="19"/>
  <c r="J241" i="19"/>
  <c r="I241" i="19"/>
  <c r="I235" i="19"/>
  <c r="K235" i="19" s="1"/>
  <c r="L235" i="19" s="1"/>
  <c r="E335" i="19" s="1"/>
  <c r="J235" i="19"/>
  <c r="I237" i="19"/>
  <c r="J237" i="19"/>
  <c r="K278" i="19"/>
  <c r="L278" i="19" s="1"/>
  <c r="E378" i="19" s="1"/>
  <c r="K221" i="19"/>
  <c r="L221" i="19" s="1"/>
  <c r="E321" i="19" s="1"/>
  <c r="I321" i="19" s="1"/>
  <c r="I285" i="19"/>
  <c r="J285" i="19"/>
  <c r="J245" i="19"/>
  <c r="I245" i="19"/>
  <c r="J266" i="19"/>
  <c r="I266" i="19"/>
  <c r="J253" i="19"/>
  <c r="I253" i="19"/>
  <c r="I281" i="19"/>
  <c r="J281" i="19"/>
  <c r="I225" i="19"/>
  <c r="J225" i="19"/>
  <c r="J226" i="19"/>
  <c r="I226" i="19"/>
  <c r="K369" i="19"/>
  <c r="L369" i="19" s="1"/>
  <c r="E469" i="19" s="1"/>
  <c r="L107" i="19"/>
  <c r="E207" i="19" s="1"/>
  <c r="L157" i="19"/>
  <c r="E257" i="19" s="1"/>
  <c r="L158" i="19"/>
  <c r="E258" i="19" s="1"/>
  <c r="L171" i="19"/>
  <c r="E271" i="19" s="1"/>
  <c r="J251" i="19"/>
  <c r="I251" i="19"/>
  <c r="K263" i="19"/>
  <c r="L227" i="19"/>
  <c r="E327" i="19" s="1"/>
  <c r="L155" i="19"/>
  <c r="E255" i="19" s="1"/>
  <c r="L195" i="19"/>
  <c r="E295" i="19"/>
  <c r="L139" i="19"/>
  <c r="E239" i="19" s="1"/>
  <c r="J296" i="19"/>
  <c r="I296" i="19"/>
  <c r="K296" i="19" s="1"/>
  <c r="L296" i="19" s="1"/>
  <c r="E396" i="19" s="1"/>
  <c r="I396" i="19" s="1"/>
  <c r="I240" i="19"/>
  <c r="J240" i="19"/>
  <c r="J229" i="19"/>
  <c r="I229" i="19"/>
  <c r="K229" i="19" s="1"/>
  <c r="L229" i="19" s="1"/>
  <c r="E329" i="19" s="1"/>
  <c r="J282" i="19"/>
  <c r="I282" i="19"/>
  <c r="J298" i="19"/>
  <c r="I298" i="19"/>
  <c r="K298" i="19" s="1"/>
  <c r="L298" i="19" s="1"/>
  <c r="E398" i="19" s="1"/>
  <c r="I210" i="19"/>
  <c r="J210" i="19"/>
  <c r="K206" i="19"/>
  <c r="J375" i="19"/>
  <c r="I375" i="19"/>
  <c r="J365" i="19"/>
  <c r="I365" i="19"/>
  <c r="J360" i="19"/>
  <c r="I360" i="19"/>
  <c r="J316" i="19"/>
  <c r="I316" i="19"/>
  <c r="L292" i="19"/>
  <c r="E392" i="19" s="1"/>
  <c r="L212" i="19"/>
  <c r="E312" i="19" s="1"/>
  <c r="J388" i="19"/>
  <c r="I388" i="19"/>
  <c r="J336" i="19"/>
  <c r="I336" i="19"/>
  <c r="L291" i="19"/>
  <c r="E391" i="19"/>
  <c r="J394" i="19"/>
  <c r="I394" i="19"/>
  <c r="L284" i="19"/>
  <c r="E384" i="19" s="1"/>
  <c r="L249" i="19"/>
  <c r="E349" i="19" s="1"/>
  <c r="L359" i="19"/>
  <c r="E459" i="19" s="1"/>
  <c r="J344" i="19"/>
  <c r="I344" i="19"/>
  <c r="J373" i="19"/>
  <c r="I373" i="19"/>
  <c r="J320" i="19"/>
  <c r="I320" i="19"/>
  <c r="L272" i="19"/>
  <c r="E372" i="19"/>
  <c r="L268" i="19"/>
  <c r="E368" i="19" s="1"/>
  <c r="L300" i="19"/>
  <c r="E400" i="19" s="1"/>
  <c r="L246" i="19"/>
  <c r="E346" i="19" s="1"/>
  <c r="N982" i="12"/>
  <c r="M393" i="12"/>
  <c r="N393" i="12" s="1"/>
  <c r="M394" i="12"/>
  <c r="N394" i="12" s="1"/>
  <c r="M395" i="12"/>
  <c r="N395" i="12" s="1"/>
  <c r="M396" i="12"/>
  <c r="N396" i="12" s="1"/>
  <c r="M397" i="12"/>
  <c r="N397" i="12" s="1"/>
  <c r="M398" i="12"/>
  <c r="N398" i="12" s="1"/>
  <c r="M399" i="12"/>
  <c r="N399" i="12" s="1"/>
  <c r="M400" i="12"/>
  <c r="N400" i="12" s="1"/>
  <c r="M401" i="12"/>
  <c r="N401" i="12" s="1"/>
  <c r="M402" i="12"/>
  <c r="N402" i="12" s="1"/>
  <c r="M403" i="12"/>
  <c r="N403" i="12" s="1"/>
  <c r="M404" i="12"/>
  <c r="N404" i="12" s="1"/>
  <c r="M405" i="12"/>
  <c r="N405" i="12" s="1"/>
  <c r="M406" i="12"/>
  <c r="N406" i="12" s="1"/>
  <c r="M407" i="12"/>
  <c r="N407" i="12" s="1"/>
  <c r="M408" i="12"/>
  <c r="N408" i="12" s="1"/>
  <c r="M409" i="12"/>
  <c r="N409" i="12" s="1"/>
  <c r="M410" i="12"/>
  <c r="N410" i="12" s="1"/>
  <c r="M411" i="12"/>
  <c r="N411" i="12" s="1"/>
  <c r="M412" i="12"/>
  <c r="N412" i="12" s="1"/>
  <c r="M413" i="12"/>
  <c r="N413" i="12" s="1"/>
  <c r="M414" i="12"/>
  <c r="N414" i="12" s="1"/>
  <c r="M415" i="12"/>
  <c r="N415" i="12" s="1"/>
  <c r="M416" i="12"/>
  <c r="N416" i="12" s="1"/>
  <c r="M417" i="12"/>
  <c r="N417" i="12" s="1"/>
  <c r="M418" i="12"/>
  <c r="N418" i="12" s="1"/>
  <c r="M419" i="12"/>
  <c r="N419" i="12" s="1"/>
  <c r="M420" i="12"/>
  <c r="N420" i="12" s="1"/>
  <c r="M421" i="12"/>
  <c r="N421" i="12" s="1"/>
  <c r="M422" i="12"/>
  <c r="N422" i="12" s="1"/>
  <c r="M423" i="12"/>
  <c r="N423" i="12" s="1"/>
  <c r="M424" i="12"/>
  <c r="N424" i="12" s="1"/>
  <c r="M425" i="12"/>
  <c r="N425" i="12" s="1"/>
  <c r="M426" i="12"/>
  <c r="N426" i="12" s="1"/>
  <c r="M427" i="12"/>
  <c r="N427" i="12" s="1"/>
  <c r="M428" i="12"/>
  <c r="N428" i="12" s="1"/>
  <c r="M429" i="12"/>
  <c r="N429" i="12" s="1"/>
  <c r="M430" i="12"/>
  <c r="N430" i="12" s="1"/>
  <c r="M431" i="12"/>
  <c r="N431" i="12" s="1"/>
  <c r="M432" i="12"/>
  <c r="N432" i="12" s="1"/>
  <c r="M433" i="12"/>
  <c r="N433" i="12" s="1"/>
  <c r="M434" i="12"/>
  <c r="N434" i="12" s="1"/>
  <c r="M435" i="12"/>
  <c r="N435" i="12" s="1"/>
  <c r="M436" i="12"/>
  <c r="N436" i="12" s="1"/>
  <c r="M437" i="12"/>
  <c r="N437" i="12" s="1"/>
  <c r="M438" i="12"/>
  <c r="N438" i="12" s="1"/>
  <c r="M439" i="12"/>
  <c r="N439" i="12" s="1"/>
  <c r="M440" i="12"/>
  <c r="N440" i="12" s="1"/>
  <c r="M441" i="12"/>
  <c r="N441" i="12" s="1"/>
  <c r="M442" i="12"/>
  <c r="N442" i="12" s="1"/>
  <c r="M443" i="12"/>
  <c r="N443" i="12" s="1"/>
  <c r="M444" i="12"/>
  <c r="N444" i="12" s="1"/>
  <c r="M445" i="12"/>
  <c r="N445" i="12" s="1"/>
  <c r="M446" i="12"/>
  <c r="N446" i="12" s="1"/>
  <c r="M447" i="12"/>
  <c r="N447" i="12" s="1"/>
  <c r="M448" i="12"/>
  <c r="N448" i="12" s="1"/>
  <c r="M449" i="12"/>
  <c r="N449" i="12" s="1"/>
  <c r="M450" i="12"/>
  <c r="N450" i="12" s="1"/>
  <c r="M451" i="12"/>
  <c r="N451" i="12" s="1"/>
  <c r="M452" i="12"/>
  <c r="N452" i="12" s="1"/>
  <c r="M453" i="12"/>
  <c r="N453" i="12" s="1"/>
  <c r="M454" i="12"/>
  <c r="N454" i="12" s="1"/>
  <c r="M455" i="12"/>
  <c r="N455" i="12" s="1"/>
  <c r="M456" i="12"/>
  <c r="N456" i="12" s="1"/>
  <c r="M457" i="12"/>
  <c r="N457" i="12" s="1"/>
  <c r="M458" i="12"/>
  <c r="N458" i="12" s="1"/>
  <c r="M459" i="12"/>
  <c r="N459" i="12" s="1"/>
  <c r="M460" i="12"/>
  <c r="N460" i="12" s="1"/>
  <c r="M461" i="12"/>
  <c r="N461" i="12" s="1"/>
  <c r="M462" i="12"/>
  <c r="N462" i="12" s="1"/>
  <c r="M463" i="12"/>
  <c r="N463" i="12" s="1"/>
  <c r="M464" i="12"/>
  <c r="N464" i="12" s="1"/>
  <c r="M465" i="12"/>
  <c r="N465" i="12" s="1"/>
  <c r="M466" i="12"/>
  <c r="N466" i="12" s="1"/>
  <c r="M467" i="12"/>
  <c r="N467" i="12" s="1"/>
  <c r="M468" i="12"/>
  <c r="N468" i="12" s="1"/>
  <c r="M469" i="12"/>
  <c r="N469" i="12" s="1"/>
  <c r="M470" i="12"/>
  <c r="N470" i="12" s="1"/>
  <c r="M471" i="12"/>
  <c r="N471" i="12" s="1"/>
  <c r="M472" i="12"/>
  <c r="N472" i="12" s="1"/>
  <c r="M473" i="12"/>
  <c r="N473" i="12" s="1"/>
  <c r="M474" i="12"/>
  <c r="N474" i="12" s="1"/>
  <c r="M475" i="12"/>
  <c r="N475" i="12" s="1"/>
  <c r="M476" i="12"/>
  <c r="N476" i="12" s="1"/>
  <c r="M477" i="12"/>
  <c r="N477" i="12" s="1"/>
  <c r="M478" i="12"/>
  <c r="N478" i="12" s="1"/>
  <c r="M479" i="12"/>
  <c r="N479" i="12" s="1"/>
  <c r="M480" i="12"/>
  <c r="N480" i="12" s="1"/>
  <c r="M481" i="12"/>
  <c r="N481" i="12" s="1"/>
  <c r="M482" i="12"/>
  <c r="N482" i="12" s="1"/>
  <c r="M483" i="12"/>
  <c r="N483" i="12" s="1"/>
  <c r="M484" i="12"/>
  <c r="N484" i="12" s="1"/>
  <c r="M485" i="12"/>
  <c r="N485" i="12" s="1"/>
  <c r="M486" i="12"/>
  <c r="N486" i="12" s="1"/>
  <c r="M487" i="12"/>
  <c r="N487" i="12" s="1"/>
  <c r="M488" i="12"/>
  <c r="N488" i="12" s="1"/>
  <c r="M489" i="12"/>
  <c r="N489" i="12" s="1"/>
  <c r="M490" i="12"/>
  <c r="N490" i="12" s="1"/>
  <c r="M491" i="12"/>
  <c r="N491" i="12" s="1"/>
  <c r="M492" i="12"/>
  <c r="N492" i="12" s="1"/>
  <c r="M493" i="12"/>
  <c r="N493" i="12" s="1"/>
  <c r="M494" i="12"/>
  <c r="N494" i="12" s="1"/>
  <c r="M495" i="12"/>
  <c r="N495" i="12" s="1"/>
  <c r="M496" i="12"/>
  <c r="N496" i="12" s="1"/>
  <c r="M497" i="12"/>
  <c r="N497" i="12" s="1"/>
  <c r="M498" i="12"/>
  <c r="N498" i="12" s="1"/>
  <c r="M499" i="12"/>
  <c r="N499" i="12" s="1"/>
  <c r="M500" i="12"/>
  <c r="N500" i="12" s="1"/>
  <c r="M501" i="12"/>
  <c r="N501" i="12" s="1"/>
  <c r="M502" i="12"/>
  <c r="N502" i="12" s="1"/>
  <c r="M503" i="12"/>
  <c r="N503" i="12" s="1"/>
  <c r="M504" i="12"/>
  <c r="N504" i="12" s="1"/>
  <c r="M505" i="12"/>
  <c r="N505" i="12" s="1"/>
  <c r="M506" i="12"/>
  <c r="N506" i="12" s="1"/>
  <c r="M507" i="12"/>
  <c r="N507" i="12" s="1"/>
  <c r="M508" i="12"/>
  <c r="N508" i="12" s="1"/>
  <c r="M509" i="12"/>
  <c r="N509" i="12" s="1"/>
  <c r="M510" i="12"/>
  <c r="N510" i="12" s="1"/>
  <c r="M511" i="12"/>
  <c r="N511" i="12" s="1"/>
  <c r="M512" i="12"/>
  <c r="N512" i="12" s="1"/>
  <c r="M513" i="12"/>
  <c r="N513" i="12" s="1"/>
  <c r="M514" i="12"/>
  <c r="N514" i="12" s="1"/>
  <c r="M515" i="12"/>
  <c r="N515" i="12" s="1"/>
  <c r="M516" i="12"/>
  <c r="N516" i="12" s="1"/>
  <c r="M517" i="12"/>
  <c r="N517" i="12" s="1"/>
  <c r="M518" i="12"/>
  <c r="N518" i="12" s="1"/>
  <c r="M519" i="12"/>
  <c r="N519" i="12" s="1"/>
  <c r="M520" i="12"/>
  <c r="N520" i="12" s="1"/>
  <c r="M521" i="12"/>
  <c r="N521" i="12" s="1"/>
  <c r="M522" i="12"/>
  <c r="N522" i="12" s="1"/>
  <c r="M523" i="12"/>
  <c r="N523" i="12" s="1"/>
  <c r="M524" i="12"/>
  <c r="N524" i="12" s="1"/>
  <c r="M525" i="12"/>
  <c r="N525" i="12" s="1"/>
  <c r="M526" i="12"/>
  <c r="N526" i="12" s="1"/>
  <c r="M527" i="12"/>
  <c r="N527" i="12" s="1"/>
  <c r="M528" i="12"/>
  <c r="N528" i="12" s="1"/>
  <c r="M529" i="12"/>
  <c r="N529" i="12" s="1"/>
  <c r="M530" i="12"/>
  <c r="N530" i="12" s="1"/>
  <c r="M531" i="12"/>
  <c r="N531" i="12" s="1"/>
  <c r="M532" i="12"/>
  <c r="N532" i="12" s="1"/>
  <c r="M533" i="12"/>
  <c r="N533" i="12" s="1"/>
  <c r="M534" i="12"/>
  <c r="N534" i="12" s="1"/>
  <c r="M535" i="12"/>
  <c r="N535" i="12" s="1"/>
  <c r="M536" i="12"/>
  <c r="N536" i="12" s="1"/>
  <c r="M537" i="12"/>
  <c r="N537" i="12" s="1"/>
  <c r="M538" i="12"/>
  <c r="N538" i="12" s="1"/>
  <c r="M539" i="12"/>
  <c r="N539" i="12" s="1"/>
  <c r="M540" i="12"/>
  <c r="N540" i="12" s="1"/>
  <c r="M541" i="12"/>
  <c r="N541" i="12" s="1"/>
  <c r="M542" i="12"/>
  <c r="N542" i="12" s="1"/>
  <c r="M543" i="12"/>
  <c r="N543" i="12" s="1"/>
  <c r="M544" i="12"/>
  <c r="N544" i="12" s="1"/>
  <c r="M545" i="12"/>
  <c r="N545" i="12" s="1"/>
  <c r="M546" i="12"/>
  <c r="N546" i="12" s="1"/>
  <c r="M547" i="12"/>
  <c r="N547" i="12" s="1"/>
  <c r="M548" i="12"/>
  <c r="N548" i="12" s="1"/>
  <c r="M549" i="12"/>
  <c r="N549" i="12" s="1"/>
  <c r="M550" i="12"/>
  <c r="N550" i="12" s="1"/>
  <c r="M551" i="12"/>
  <c r="N551" i="12" s="1"/>
  <c r="M552" i="12"/>
  <c r="N552" i="12" s="1"/>
  <c r="M553" i="12"/>
  <c r="N553" i="12" s="1"/>
  <c r="M554" i="12"/>
  <c r="N554" i="12" s="1"/>
  <c r="M555" i="12"/>
  <c r="N555" i="12" s="1"/>
  <c r="M556" i="12"/>
  <c r="N556" i="12" s="1"/>
  <c r="M557" i="12"/>
  <c r="N557" i="12" s="1"/>
  <c r="M558" i="12"/>
  <c r="N558" i="12" s="1"/>
  <c r="M559" i="12"/>
  <c r="N559" i="12" s="1"/>
  <c r="M560" i="12"/>
  <c r="N560" i="12" s="1"/>
  <c r="M561" i="12"/>
  <c r="N561" i="12" s="1"/>
  <c r="M562" i="12"/>
  <c r="N562" i="12" s="1"/>
  <c r="M563" i="12"/>
  <c r="N563" i="12" s="1"/>
  <c r="M564" i="12"/>
  <c r="N564" i="12" s="1"/>
  <c r="M565" i="12"/>
  <c r="N565" i="12" s="1"/>
  <c r="M566" i="12"/>
  <c r="N566" i="12" s="1"/>
  <c r="M567" i="12"/>
  <c r="N567" i="12" s="1"/>
  <c r="M568" i="12"/>
  <c r="N568" i="12" s="1"/>
  <c r="M569" i="12"/>
  <c r="N569" i="12" s="1"/>
  <c r="M570" i="12"/>
  <c r="N570" i="12" s="1"/>
  <c r="M571" i="12"/>
  <c r="N571" i="12" s="1"/>
  <c r="M572" i="12"/>
  <c r="N572" i="12" s="1"/>
  <c r="M573" i="12"/>
  <c r="N573" i="12" s="1"/>
  <c r="M574" i="12"/>
  <c r="N574" i="12" s="1"/>
  <c r="M575" i="12"/>
  <c r="N575" i="12" s="1"/>
  <c r="M576" i="12"/>
  <c r="N576" i="12" s="1"/>
  <c r="M577" i="12"/>
  <c r="N577" i="12" s="1"/>
  <c r="M578" i="12"/>
  <c r="N578" i="12" s="1"/>
  <c r="M579" i="12"/>
  <c r="N579" i="12" s="1"/>
  <c r="M580" i="12"/>
  <c r="N580" i="12" s="1"/>
  <c r="M581" i="12"/>
  <c r="N581" i="12" s="1"/>
  <c r="M582" i="12"/>
  <c r="N582" i="12" s="1"/>
  <c r="M583" i="12"/>
  <c r="N583" i="12" s="1"/>
  <c r="M584" i="12"/>
  <c r="N584" i="12" s="1"/>
  <c r="M585" i="12"/>
  <c r="N585" i="12" s="1"/>
  <c r="M586" i="12"/>
  <c r="N586" i="12" s="1"/>
  <c r="M587" i="12"/>
  <c r="N587" i="12" s="1"/>
  <c r="M588" i="12"/>
  <c r="N588" i="12" s="1"/>
  <c r="M589" i="12"/>
  <c r="N589" i="12" s="1"/>
  <c r="M590" i="12"/>
  <c r="N590" i="12" s="1"/>
  <c r="M591" i="12"/>
  <c r="N591" i="12" s="1"/>
  <c r="M592" i="12"/>
  <c r="N592" i="12" s="1"/>
  <c r="M593" i="12"/>
  <c r="N593" i="12" s="1"/>
  <c r="M594" i="12"/>
  <c r="N594" i="12" s="1"/>
  <c r="M595" i="12"/>
  <c r="N595" i="12" s="1"/>
  <c r="M596" i="12"/>
  <c r="N596" i="12" s="1"/>
  <c r="M597" i="12"/>
  <c r="N597" i="12" s="1"/>
  <c r="M598" i="12"/>
  <c r="N598" i="12" s="1"/>
  <c r="M599" i="12"/>
  <c r="N599" i="12" s="1"/>
  <c r="M600" i="12"/>
  <c r="N600" i="12" s="1"/>
  <c r="M601" i="12"/>
  <c r="N601" i="12" s="1"/>
  <c r="M602" i="12"/>
  <c r="N602" i="12" s="1"/>
  <c r="M603" i="12"/>
  <c r="N603" i="12" s="1"/>
  <c r="M604" i="12"/>
  <c r="N604" i="12" s="1"/>
  <c r="M605" i="12"/>
  <c r="N605" i="12" s="1"/>
  <c r="M606" i="12"/>
  <c r="N606" i="12" s="1"/>
  <c r="M607" i="12"/>
  <c r="N607" i="12" s="1"/>
  <c r="M608" i="12"/>
  <c r="N608" i="12" s="1"/>
  <c r="M609" i="12"/>
  <c r="N609" i="12" s="1"/>
  <c r="M610" i="12"/>
  <c r="N610" i="12" s="1"/>
  <c r="M611" i="12"/>
  <c r="N611" i="12" s="1"/>
  <c r="M612" i="12"/>
  <c r="N612" i="12" s="1"/>
  <c r="M613" i="12"/>
  <c r="N613" i="12" s="1"/>
  <c r="M614" i="12"/>
  <c r="N614" i="12" s="1"/>
  <c r="M615" i="12"/>
  <c r="N615" i="12" s="1"/>
  <c r="M616" i="12"/>
  <c r="N616" i="12" s="1"/>
  <c r="M617" i="12"/>
  <c r="N617" i="12" s="1"/>
  <c r="M618" i="12"/>
  <c r="N618" i="12" s="1"/>
  <c r="M619" i="12"/>
  <c r="N619" i="12" s="1"/>
  <c r="M620" i="12"/>
  <c r="N620" i="12" s="1"/>
  <c r="M621" i="12"/>
  <c r="N621" i="12" s="1"/>
  <c r="M622" i="12"/>
  <c r="N622" i="12" s="1"/>
  <c r="M623" i="12"/>
  <c r="N623" i="12" s="1"/>
  <c r="M624" i="12"/>
  <c r="N624" i="12" s="1"/>
  <c r="M625" i="12"/>
  <c r="N625" i="12" s="1"/>
  <c r="M626" i="12"/>
  <c r="N626" i="12" s="1"/>
  <c r="M627" i="12"/>
  <c r="N627" i="12" s="1"/>
  <c r="M628" i="12"/>
  <c r="N628" i="12" s="1"/>
  <c r="M629" i="12"/>
  <c r="N629" i="12" s="1"/>
  <c r="M630" i="12"/>
  <c r="N630" i="12" s="1"/>
  <c r="M631" i="12"/>
  <c r="N631" i="12" s="1"/>
  <c r="M632" i="12"/>
  <c r="N632" i="12" s="1"/>
  <c r="M633" i="12"/>
  <c r="N633" i="12" s="1"/>
  <c r="M634" i="12"/>
  <c r="N634" i="12" s="1"/>
  <c r="M635" i="12"/>
  <c r="N635" i="12" s="1"/>
  <c r="M636" i="12"/>
  <c r="N636" i="12" s="1"/>
  <c r="M637" i="12"/>
  <c r="N637" i="12" s="1"/>
  <c r="M638" i="12"/>
  <c r="N638" i="12" s="1"/>
  <c r="M639" i="12"/>
  <c r="N639" i="12" s="1"/>
  <c r="M640" i="12"/>
  <c r="N640" i="12" s="1"/>
  <c r="M641" i="12"/>
  <c r="N641" i="12" s="1"/>
  <c r="M642" i="12"/>
  <c r="N642" i="12" s="1"/>
  <c r="M643" i="12"/>
  <c r="N643" i="12" s="1"/>
  <c r="M644" i="12"/>
  <c r="N644" i="12" s="1"/>
  <c r="M645" i="12"/>
  <c r="N645" i="12" s="1"/>
  <c r="M646" i="12"/>
  <c r="N646" i="12" s="1"/>
  <c r="M647" i="12"/>
  <c r="N647" i="12" s="1"/>
  <c r="M648" i="12"/>
  <c r="N648" i="12" s="1"/>
  <c r="M649" i="12"/>
  <c r="N649" i="12" s="1"/>
  <c r="M650" i="12"/>
  <c r="N650" i="12" s="1"/>
  <c r="M651" i="12"/>
  <c r="N651" i="12" s="1"/>
  <c r="M652" i="12"/>
  <c r="N652" i="12" s="1"/>
  <c r="M653" i="12"/>
  <c r="N653" i="12" s="1"/>
  <c r="M654" i="12"/>
  <c r="N654" i="12" s="1"/>
  <c r="M655" i="12"/>
  <c r="N655" i="12" s="1"/>
  <c r="M656" i="12"/>
  <c r="N656" i="12" s="1"/>
  <c r="M657" i="12"/>
  <c r="N657" i="12" s="1"/>
  <c r="M658" i="12"/>
  <c r="N658" i="12" s="1"/>
  <c r="M659" i="12"/>
  <c r="N659" i="12" s="1"/>
  <c r="M660" i="12"/>
  <c r="N660" i="12" s="1"/>
  <c r="M661" i="12"/>
  <c r="N661" i="12" s="1"/>
  <c r="M662" i="12"/>
  <c r="N662" i="12" s="1"/>
  <c r="M663" i="12"/>
  <c r="N663" i="12" s="1"/>
  <c r="M664" i="12"/>
  <c r="N664" i="12" s="1"/>
  <c r="M665" i="12"/>
  <c r="N665" i="12" s="1"/>
  <c r="M666" i="12"/>
  <c r="N666" i="12" s="1"/>
  <c r="M667" i="12"/>
  <c r="N667" i="12" s="1"/>
  <c r="M668" i="12"/>
  <c r="N668" i="12" s="1"/>
  <c r="M669" i="12"/>
  <c r="N669" i="12" s="1"/>
  <c r="M670" i="12"/>
  <c r="N670" i="12" s="1"/>
  <c r="M671" i="12"/>
  <c r="N671" i="12" s="1"/>
  <c r="M672" i="12"/>
  <c r="N672" i="12" s="1"/>
  <c r="M673" i="12"/>
  <c r="N673" i="12" s="1"/>
  <c r="M674" i="12"/>
  <c r="N674" i="12" s="1"/>
  <c r="M675" i="12"/>
  <c r="N675" i="12" s="1"/>
  <c r="M676" i="12"/>
  <c r="N676" i="12" s="1"/>
  <c r="M677" i="12"/>
  <c r="N677" i="12" s="1"/>
  <c r="M678" i="12"/>
  <c r="N678" i="12" s="1"/>
  <c r="M679" i="12"/>
  <c r="N679" i="12" s="1"/>
  <c r="M680" i="12"/>
  <c r="N680" i="12" s="1"/>
  <c r="M681" i="12"/>
  <c r="N681" i="12" s="1"/>
  <c r="M682" i="12"/>
  <c r="N682" i="12" s="1"/>
  <c r="M683" i="12"/>
  <c r="N683" i="12" s="1"/>
  <c r="M684" i="12"/>
  <c r="N684" i="12" s="1"/>
  <c r="M685" i="12"/>
  <c r="N685" i="12" s="1"/>
  <c r="M686" i="12"/>
  <c r="N686" i="12" s="1"/>
  <c r="M687" i="12"/>
  <c r="N687" i="12" s="1"/>
  <c r="M688" i="12"/>
  <c r="N688" i="12" s="1"/>
  <c r="M689" i="12"/>
  <c r="N689" i="12" s="1"/>
  <c r="M690" i="12"/>
  <c r="N690" i="12" s="1"/>
  <c r="M691" i="12"/>
  <c r="N691" i="12" s="1"/>
  <c r="M692" i="12"/>
  <c r="N692" i="12" s="1"/>
  <c r="M693" i="12"/>
  <c r="N693" i="12" s="1"/>
  <c r="M694" i="12"/>
  <c r="N694" i="12" s="1"/>
  <c r="M695" i="12"/>
  <c r="N695" i="12" s="1"/>
  <c r="M696" i="12"/>
  <c r="N696" i="12" s="1"/>
  <c r="M697" i="12"/>
  <c r="N697" i="12" s="1"/>
  <c r="M698" i="12"/>
  <c r="N698" i="12" s="1"/>
  <c r="M699" i="12"/>
  <c r="N699" i="12" s="1"/>
  <c r="M700" i="12"/>
  <c r="N700" i="12" s="1"/>
  <c r="M701" i="12"/>
  <c r="N701" i="12" s="1"/>
  <c r="M702" i="12"/>
  <c r="N702" i="12" s="1"/>
  <c r="M703" i="12"/>
  <c r="N703" i="12" s="1"/>
  <c r="M704" i="12"/>
  <c r="N704" i="12" s="1"/>
  <c r="M705" i="12"/>
  <c r="N705" i="12" s="1"/>
  <c r="M706" i="12"/>
  <c r="N706" i="12" s="1"/>
  <c r="M707" i="12"/>
  <c r="N707" i="12" s="1"/>
  <c r="M708" i="12"/>
  <c r="N708" i="12" s="1"/>
  <c r="M709" i="12"/>
  <c r="N709" i="12" s="1"/>
  <c r="M710" i="12"/>
  <c r="N710" i="12" s="1"/>
  <c r="M711" i="12"/>
  <c r="N711" i="12" s="1"/>
  <c r="M712" i="12"/>
  <c r="N712" i="12" s="1"/>
  <c r="M713" i="12"/>
  <c r="N713" i="12" s="1"/>
  <c r="M714" i="12"/>
  <c r="N714" i="12" s="1"/>
  <c r="M715" i="12"/>
  <c r="N715" i="12" s="1"/>
  <c r="M716" i="12"/>
  <c r="N716" i="12" s="1"/>
  <c r="M717" i="12"/>
  <c r="N717" i="12" s="1"/>
  <c r="M718" i="12"/>
  <c r="N718" i="12" s="1"/>
  <c r="M719" i="12"/>
  <c r="N719" i="12" s="1"/>
  <c r="M720" i="12"/>
  <c r="N720" i="12" s="1"/>
  <c r="M721" i="12"/>
  <c r="N721" i="12" s="1"/>
  <c r="M722" i="12"/>
  <c r="N722" i="12" s="1"/>
  <c r="M723" i="12"/>
  <c r="N723" i="12" s="1"/>
  <c r="M724" i="12"/>
  <c r="N724" i="12" s="1"/>
  <c r="M725" i="12"/>
  <c r="N725" i="12" s="1"/>
  <c r="M726" i="12"/>
  <c r="N726" i="12" s="1"/>
  <c r="M727" i="12"/>
  <c r="N727" i="12" s="1"/>
  <c r="M728" i="12"/>
  <c r="N728" i="12" s="1"/>
  <c r="M729" i="12"/>
  <c r="N729" i="12" s="1"/>
  <c r="M730" i="12"/>
  <c r="N730" i="12" s="1"/>
  <c r="M731" i="12"/>
  <c r="N731" i="12" s="1"/>
  <c r="M732" i="12"/>
  <c r="N732" i="12" s="1"/>
  <c r="M733" i="12"/>
  <c r="N733" i="12" s="1"/>
  <c r="M734" i="12"/>
  <c r="N734" i="12" s="1"/>
  <c r="M735" i="12"/>
  <c r="N735" i="12" s="1"/>
  <c r="M736" i="12"/>
  <c r="N736" i="12" s="1"/>
  <c r="M737" i="12"/>
  <c r="N737" i="12" s="1"/>
  <c r="M738" i="12"/>
  <c r="N738" i="12" s="1"/>
  <c r="M739" i="12"/>
  <c r="N739" i="12" s="1"/>
  <c r="M740" i="12"/>
  <c r="N740" i="12" s="1"/>
  <c r="M741" i="12"/>
  <c r="N741" i="12" s="1"/>
  <c r="M742" i="12"/>
  <c r="N742" i="12" s="1"/>
  <c r="M743" i="12"/>
  <c r="N743" i="12" s="1"/>
  <c r="M744" i="12"/>
  <c r="N744" i="12" s="1"/>
  <c r="M745" i="12"/>
  <c r="N745" i="12" s="1"/>
  <c r="M746" i="12"/>
  <c r="N746" i="12" s="1"/>
  <c r="M747" i="12"/>
  <c r="N747" i="12" s="1"/>
  <c r="M748" i="12"/>
  <c r="N748" i="12" s="1"/>
  <c r="M749" i="12"/>
  <c r="N749" i="12" s="1"/>
  <c r="M750" i="12"/>
  <c r="N750" i="12" s="1"/>
  <c r="M751" i="12"/>
  <c r="N751" i="12" s="1"/>
  <c r="M752" i="12"/>
  <c r="N752" i="12" s="1"/>
  <c r="M753" i="12"/>
  <c r="N753" i="12" s="1"/>
  <c r="M754" i="12"/>
  <c r="N754" i="12" s="1"/>
  <c r="M755" i="12"/>
  <c r="N755" i="12" s="1"/>
  <c r="M756" i="12"/>
  <c r="N756" i="12" s="1"/>
  <c r="M757" i="12"/>
  <c r="N757" i="12" s="1"/>
  <c r="M758" i="12"/>
  <c r="N758" i="12" s="1"/>
  <c r="M759" i="12"/>
  <c r="N759" i="12" s="1"/>
  <c r="M760" i="12"/>
  <c r="N760" i="12" s="1"/>
  <c r="M761" i="12"/>
  <c r="N761" i="12" s="1"/>
  <c r="M762" i="12"/>
  <c r="N762" i="12" s="1"/>
  <c r="M763" i="12"/>
  <c r="N763" i="12" s="1"/>
  <c r="M764" i="12"/>
  <c r="N764" i="12" s="1"/>
  <c r="M765" i="12"/>
  <c r="N765" i="12" s="1"/>
  <c r="M766" i="12"/>
  <c r="N766" i="12" s="1"/>
  <c r="M767" i="12"/>
  <c r="N767" i="12" s="1"/>
  <c r="M768" i="12"/>
  <c r="N768" i="12" s="1"/>
  <c r="M769" i="12"/>
  <c r="N769" i="12" s="1"/>
  <c r="M770" i="12"/>
  <c r="N770" i="12" s="1"/>
  <c r="M771" i="12"/>
  <c r="N771" i="12" s="1"/>
  <c r="M772" i="12"/>
  <c r="N772" i="12" s="1"/>
  <c r="M773" i="12"/>
  <c r="N773" i="12" s="1"/>
  <c r="M774" i="12"/>
  <c r="N774" i="12" s="1"/>
  <c r="M775" i="12"/>
  <c r="N775" i="12" s="1"/>
  <c r="M776" i="12"/>
  <c r="N776" i="12" s="1"/>
  <c r="M777" i="12"/>
  <c r="N777" i="12" s="1"/>
  <c r="M778" i="12"/>
  <c r="N778" i="12" s="1"/>
  <c r="M779" i="12"/>
  <c r="N779" i="12" s="1"/>
  <c r="M780" i="12"/>
  <c r="N780" i="12" s="1"/>
  <c r="M781" i="12"/>
  <c r="N781" i="12" s="1"/>
  <c r="M782" i="12"/>
  <c r="N782" i="12" s="1"/>
  <c r="M783" i="12"/>
  <c r="N783" i="12" s="1"/>
  <c r="M784" i="12"/>
  <c r="N784" i="12" s="1"/>
  <c r="M785" i="12"/>
  <c r="N785" i="12" s="1"/>
  <c r="M786" i="12"/>
  <c r="N786" i="12" s="1"/>
  <c r="M787" i="12"/>
  <c r="N787" i="12" s="1"/>
  <c r="M788" i="12"/>
  <c r="N788" i="12" s="1"/>
  <c r="M789" i="12"/>
  <c r="N789" i="12" s="1"/>
  <c r="M790" i="12"/>
  <c r="N790" i="12" s="1"/>
  <c r="M791" i="12"/>
  <c r="N791" i="12" s="1"/>
  <c r="M792" i="12"/>
  <c r="N792" i="12" s="1"/>
  <c r="M793" i="12"/>
  <c r="N793" i="12" s="1"/>
  <c r="M794" i="12"/>
  <c r="N794" i="12" s="1"/>
  <c r="M795" i="12"/>
  <c r="N795" i="12" s="1"/>
  <c r="M796" i="12"/>
  <c r="N796" i="12" s="1"/>
  <c r="M797" i="12"/>
  <c r="N797" i="12" s="1"/>
  <c r="M798" i="12"/>
  <c r="N798" i="12" s="1"/>
  <c r="M799" i="12"/>
  <c r="N799" i="12" s="1"/>
  <c r="M800" i="12"/>
  <c r="N800" i="12" s="1"/>
  <c r="M801" i="12"/>
  <c r="N801" i="12" s="1"/>
  <c r="M802" i="12"/>
  <c r="N802" i="12" s="1"/>
  <c r="M803" i="12"/>
  <c r="N803" i="12" s="1"/>
  <c r="M804" i="12"/>
  <c r="N804" i="12" s="1"/>
  <c r="M805" i="12"/>
  <c r="N805" i="12" s="1"/>
  <c r="M806" i="12"/>
  <c r="N806" i="12" s="1"/>
  <c r="M807" i="12"/>
  <c r="N807" i="12" s="1"/>
  <c r="M808" i="12"/>
  <c r="N808" i="12" s="1"/>
  <c r="M809" i="12"/>
  <c r="N809" i="12" s="1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17" i="12"/>
  <c r="N817" i="12" s="1"/>
  <c r="M818" i="12"/>
  <c r="N818" i="12" s="1"/>
  <c r="M819" i="12"/>
  <c r="N819" i="12" s="1"/>
  <c r="M820" i="12"/>
  <c r="N820" i="12" s="1"/>
  <c r="M821" i="12"/>
  <c r="N821" i="12" s="1"/>
  <c r="M822" i="12"/>
  <c r="N822" i="12" s="1"/>
  <c r="M823" i="12"/>
  <c r="N823" i="12" s="1"/>
  <c r="M824" i="12"/>
  <c r="N824" i="12" s="1"/>
  <c r="M825" i="12"/>
  <c r="N825" i="12" s="1"/>
  <c r="M826" i="12"/>
  <c r="N826" i="12" s="1"/>
  <c r="M827" i="12"/>
  <c r="N827" i="12" s="1"/>
  <c r="M828" i="12"/>
  <c r="N828" i="12" s="1"/>
  <c r="M829" i="12"/>
  <c r="N829" i="12" s="1"/>
  <c r="M830" i="12"/>
  <c r="N830" i="12" s="1"/>
  <c r="M831" i="12"/>
  <c r="N831" i="12" s="1"/>
  <c r="M832" i="12"/>
  <c r="N832" i="12" s="1"/>
  <c r="M833" i="12"/>
  <c r="N833" i="12" s="1"/>
  <c r="M834" i="12"/>
  <c r="N834" i="12" s="1"/>
  <c r="M835" i="12"/>
  <c r="N835" i="12" s="1"/>
  <c r="M836" i="12"/>
  <c r="N836" i="12" s="1"/>
  <c r="M837" i="12"/>
  <c r="N837" i="12" s="1"/>
  <c r="M838" i="12"/>
  <c r="N838" i="12" s="1"/>
  <c r="M839" i="12"/>
  <c r="N839" i="12" s="1"/>
  <c r="M840" i="12"/>
  <c r="N840" i="12" s="1"/>
  <c r="M841" i="12"/>
  <c r="N841" i="12" s="1"/>
  <c r="M842" i="12"/>
  <c r="N842" i="12" s="1"/>
  <c r="M843" i="12"/>
  <c r="N843" i="12" s="1"/>
  <c r="M844" i="12"/>
  <c r="N844" i="12" s="1"/>
  <c r="M845" i="12"/>
  <c r="N845" i="12" s="1"/>
  <c r="M846" i="12"/>
  <c r="N846" i="12" s="1"/>
  <c r="M847" i="12"/>
  <c r="N847" i="12" s="1"/>
  <c r="M848" i="12"/>
  <c r="N848" i="12" s="1"/>
  <c r="M849" i="12"/>
  <c r="N849" i="12" s="1"/>
  <c r="M850" i="12"/>
  <c r="N850" i="12" s="1"/>
  <c r="M851" i="12"/>
  <c r="N851" i="12" s="1"/>
  <c r="M852" i="12"/>
  <c r="N852" i="12" s="1"/>
  <c r="M853" i="12"/>
  <c r="N853" i="12" s="1"/>
  <c r="M854" i="12"/>
  <c r="N854" i="12" s="1"/>
  <c r="M855" i="12"/>
  <c r="N855" i="12" s="1"/>
  <c r="M856" i="12"/>
  <c r="N856" i="12" s="1"/>
  <c r="M857" i="12"/>
  <c r="N857" i="12" s="1"/>
  <c r="M858" i="12"/>
  <c r="N858" i="12" s="1"/>
  <c r="M859" i="12"/>
  <c r="N859" i="12" s="1"/>
  <c r="M860" i="12"/>
  <c r="N860" i="12" s="1"/>
  <c r="M861" i="12"/>
  <c r="N861" i="12" s="1"/>
  <c r="M862" i="12"/>
  <c r="N862" i="12" s="1"/>
  <c r="M863" i="12"/>
  <c r="N863" i="12" s="1"/>
  <c r="M864" i="12"/>
  <c r="N864" i="12" s="1"/>
  <c r="M865" i="12"/>
  <c r="N865" i="12" s="1"/>
  <c r="M866" i="12"/>
  <c r="N866" i="12" s="1"/>
  <c r="M867" i="12"/>
  <c r="N867" i="12" s="1"/>
  <c r="M868" i="12"/>
  <c r="N868" i="12" s="1"/>
  <c r="M869" i="12"/>
  <c r="N869" i="12" s="1"/>
  <c r="M870" i="12"/>
  <c r="N870" i="12" s="1"/>
  <c r="M871" i="12"/>
  <c r="N871" i="12" s="1"/>
  <c r="M872" i="12"/>
  <c r="N872" i="12" s="1"/>
  <c r="M873" i="12"/>
  <c r="N873" i="12" s="1"/>
  <c r="M874" i="12"/>
  <c r="N874" i="12" s="1"/>
  <c r="M875" i="12"/>
  <c r="N875" i="12" s="1"/>
  <c r="M876" i="12"/>
  <c r="N876" i="12" s="1"/>
  <c r="M877" i="12"/>
  <c r="N877" i="12" s="1"/>
  <c r="M878" i="12"/>
  <c r="N878" i="12" s="1"/>
  <c r="M879" i="12"/>
  <c r="N879" i="12" s="1"/>
  <c r="M880" i="12"/>
  <c r="N880" i="12" s="1"/>
  <c r="M881" i="12"/>
  <c r="N881" i="12" s="1"/>
  <c r="M882" i="12"/>
  <c r="N882" i="12" s="1"/>
  <c r="M883" i="12"/>
  <c r="N883" i="12" s="1"/>
  <c r="M884" i="12"/>
  <c r="N884" i="12" s="1"/>
  <c r="M885" i="12"/>
  <c r="N885" i="12" s="1"/>
  <c r="M886" i="12"/>
  <c r="N886" i="12" s="1"/>
  <c r="M887" i="12"/>
  <c r="N887" i="12" s="1"/>
  <c r="M888" i="12"/>
  <c r="N888" i="12" s="1"/>
  <c r="M889" i="12"/>
  <c r="N889" i="12" s="1"/>
  <c r="M890" i="12"/>
  <c r="N890" i="12" s="1"/>
  <c r="M891" i="12"/>
  <c r="N891" i="12" s="1"/>
  <c r="M892" i="12"/>
  <c r="N892" i="12" s="1"/>
  <c r="M893" i="12"/>
  <c r="N893" i="12" s="1"/>
  <c r="M894" i="12"/>
  <c r="N894" i="12" s="1"/>
  <c r="M895" i="12"/>
  <c r="N895" i="12" s="1"/>
  <c r="M896" i="12"/>
  <c r="N896" i="12" s="1"/>
  <c r="M897" i="12"/>
  <c r="N897" i="12" s="1"/>
  <c r="M898" i="12"/>
  <c r="N898" i="12" s="1"/>
  <c r="M899" i="12"/>
  <c r="N899" i="12" s="1"/>
  <c r="M900" i="12"/>
  <c r="N900" i="12" s="1"/>
  <c r="M901" i="12"/>
  <c r="N901" i="12" s="1"/>
  <c r="M902" i="12"/>
  <c r="N902" i="12" s="1"/>
  <c r="M903" i="12"/>
  <c r="N903" i="12" s="1"/>
  <c r="M904" i="12"/>
  <c r="N904" i="12" s="1"/>
  <c r="M905" i="12"/>
  <c r="N905" i="12" s="1"/>
  <c r="M906" i="12"/>
  <c r="N906" i="12" s="1"/>
  <c r="M907" i="12"/>
  <c r="N907" i="12" s="1"/>
  <c r="M908" i="12"/>
  <c r="N908" i="12" s="1"/>
  <c r="M909" i="12"/>
  <c r="N909" i="12" s="1"/>
  <c r="M910" i="12"/>
  <c r="N910" i="12" s="1"/>
  <c r="M911" i="12"/>
  <c r="N911" i="12" s="1"/>
  <c r="M912" i="12"/>
  <c r="N912" i="12" s="1"/>
  <c r="M913" i="12"/>
  <c r="N913" i="12" s="1"/>
  <c r="M914" i="12"/>
  <c r="N914" i="12" s="1"/>
  <c r="M915" i="12"/>
  <c r="N915" i="12" s="1"/>
  <c r="M916" i="12"/>
  <c r="N916" i="12" s="1"/>
  <c r="M917" i="12"/>
  <c r="N917" i="12" s="1"/>
  <c r="M918" i="12"/>
  <c r="N918" i="12" s="1"/>
  <c r="M919" i="12"/>
  <c r="N919" i="12" s="1"/>
  <c r="M920" i="12"/>
  <c r="N920" i="12" s="1"/>
  <c r="M921" i="12"/>
  <c r="N921" i="12" s="1"/>
  <c r="M922" i="12"/>
  <c r="N922" i="12" s="1"/>
  <c r="M923" i="12"/>
  <c r="N923" i="12" s="1"/>
  <c r="M924" i="12"/>
  <c r="N924" i="12" s="1"/>
  <c r="M925" i="12"/>
  <c r="N925" i="12" s="1"/>
  <c r="M926" i="12"/>
  <c r="N926" i="12" s="1"/>
  <c r="M927" i="12"/>
  <c r="N927" i="12" s="1"/>
  <c r="M928" i="12"/>
  <c r="N928" i="12" s="1"/>
  <c r="M929" i="12"/>
  <c r="N929" i="12" s="1"/>
  <c r="M930" i="12"/>
  <c r="N930" i="12" s="1"/>
  <c r="M931" i="12"/>
  <c r="N931" i="12" s="1"/>
  <c r="M932" i="12"/>
  <c r="N932" i="12" s="1"/>
  <c r="M933" i="12"/>
  <c r="N933" i="12" s="1"/>
  <c r="M934" i="12"/>
  <c r="N934" i="12" s="1"/>
  <c r="M935" i="12"/>
  <c r="N935" i="12" s="1"/>
  <c r="M936" i="12"/>
  <c r="N936" i="12" s="1"/>
  <c r="M937" i="12"/>
  <c r="N937" i="12" s="1"/>
  <c r="M938" i="12"/>
  <c r="N938" i="12" s="1"/>
  <c r="M939" i="12"/>
  <c r="N939" i="12" s="1"/>
  <c r="M940" i="12"/>
  <c r="N940" i="12" s="1"/>
  <c r="M941" i="12"/>
  <c r="N941" i="12" s="1"/>
  <c r="M942" i="12"/>
  <c r="N942" i="12" s="1"/>
  <c r="M943" i="12"/>
  <c r="N943" i="12" s="1"/>
  <c r="M944" i="12"/>
  <c r="N944" i="12" s="1"/>
  <c r="M945" i="12"/>
  <c r="N945" i="12" s="1"/>
  <c r="M946" i="12"/>
  <c r="N946" i="12" s="1"/>
  <c r="M947" i="12"/>
  <c r="N947" i="12" s="1"/>
  <c r="M948" i="12"/>
  <c r="N948" i="12" s="1"/>
  <c r="M949" i="12"/>
  <c r="N949" i="12" s="1"/>
  <c r="M950" i="12"/>
  <c r="N950" i="12" s="1"/>
  <c r="M951" i="12"/>
  <c r="N951" i="12" s="1"/>
  <c r="M952" i="12"/>
  <c r="N952" i="12" s="1"/>
  <c r="M953" i="12"/>
  <c r="N953" i="12" s="1"/>
  <c r="M954" i="12"/>
  <c r="N954" i="12" s="1"/>
  <c r="M955" i="12"/>
  <c r="N955" i="12" s="1"/>
  <c r="M956" i="12"/>
  <c r="N956" i="12" s="1"/>
  <c r="M957" i="12"/>
  <c r="N957" i="12" s="1"/>
  <c r="M958" i="12"/>
  <c r="N958" i="12" s="1"/>
  <c r="M959" i="12"/>
  <c r="N959" i="12" s="1"/>
  <c r="M960" i="12"/>
  <c r="N960" i="12" s="1"/>
  <c r="M961" i="12"/>
  <c r="N961" i="12" s="1"/>
  <c r="M962" i="12"/>
  <c r="N962" i="12" s="1"/>
  <c r="M963" i="12"/>
  <c r="N963" i="12" s="1"/>
  <c r="M964" i="12"/>
  <c r="N964" i="12" s="1"/>
  <c r="M965" i="12"/>
  <c r="N965" i="12" s="1"/>
  <c r="M966" i="12"/>
  <c r="N966" i="12" s="1"/>
  <c r="M967" i="12"/>
  <c r="N967" i="12" s="1"/>
  <c r="M968" i="12"/>
  <c r="N968" i="12" s="1"/>
  <c r="M969" i="12"/>
  <c r="N969" i="12" s="1"/>
  <c r="M970" i="12"/>
  <c r="N970" i="12" s="1"/>
  <c r="M971" i="12"/>
  <c r="N971" i="12" s="1"/>
  <c r="M972" i="12"/>
  <c r="N972" i="12" s="1"/>
  <c r="M973" i="12"/>
  <c r="N973" i="12" s="1"/>
  <c r="M974" i="12"/>
  <c r="N974" i="12" s="1"/>
  <c r="M975" i="12"/>
  <c r="N975" i="12" s="1"/>
  <c r="M976" i="12"/>
  <c r="N976" i="12" s="1"/>
  <c r="M977" i="12"/>
  <c r="N977" i="12" s="1"/>
  <c r="M978" i="12"/>
  <c r="N978" i="12" s="1"/>
  <c r="M979" i="12"/>
  <c r="N979" i="12" s="1"/>
  <c r="M980" i="12"/>
  <c r="N980" i="12" s="1"/>
  <c r="M981" i="12"/>
  <c r="N981" i="12" s="1"/>
  <c r="M982" i="12"/>
  <c r="M983" i="12"/>
  <c r="N983" i="12" s="1"/>
  <c r="M984" i="12"/>
  <c r="N984" i="12" s="1"/>
  <c r="M985" i="12"/>
  <c r="N985" i="12" s="1"/>
  <c r="M986" i="12"/>
  <c r="N986" i="12" s="1"/>
  <c r="M987" i="12"/>
  <c r="N987" i="12" s="1"/>
  <c r="M988" i="12"/>
  <c r="N988" i="12" s="1"/>
  <c r="M989" i="12"/>
  <c r="N989" i="12" s="1"/>
  <c r="M990" i="12"/>
  <c r="N990" i="12" s="1"/>
  <c r="M991" i="12"/>
  <c r="N991" i="12" s="1"/>
  <c r="M992" i="12"/>
  <c r="N992" i="12" s="1"/>
  <c r="M993" i="12"/>
  <c r="N993" i="12" s="1"/>
  <c r="M994" i="12"/>
  <c r="N994" i="12" s="1"/>
  <c r="M995" i="12"/>
  <c r="N995" i="12" s="1"/>
  <c r="M996" i="12"/>
  <c r="N996" i="12" s="1"/>
  <c r="M997" i="12"/>
  <c r="N997" i="12" s="1"/>
  <c r="M998" i="12"/>
  <c r="N998" i="12" s="1"/>
  <c r="M999" i="12"/>
  <c r="N999" i="12" s="1"/>
  <c r="M1000" i="12"/>
  <c r="N1000" i="12" s="1"/>
  <c r="M1001" i="12"/>
  <c r="N1001" i="12" s="1"/>
  <c r="M1002" i="12"/>
  <c r="N1002" i="12" s="1"/>
  <c r="M1003" i="12"/>
  <c r="N1003" i="12" s="1"/>
  <c r="M1004" i="12"/>
  <c r="N1004" i="12" s="1"/>
  <c r="M1005" i="12"/>
  <c r="N1005" i="12" s="1"/>
  <c r="M1006" i="12"/>
  <c r="N1006" i="12" s="1"/>
  <c r="M1007" i="12"/>
  <c r="N1007" i="12" s="1"/>
  <c r="M1008" i="12"/>
  <c r="N1008" i="12" s="1"/>
  <c r="M1009" i="12"/>
  <c r="N1009" i="12" s="1"/>
  <c r="M1010" i="12"/>
  <c r="N1010" i="12" s="1"/>
  <c r="M1011" i="12"/>
  <c r="N1011" i="12" s="1"/>
  <c r="M1012" i="12"/>
  <c r="N1012" i="12" s="1"/>
  <c r="M1013" i="12"/>
  <c r="N1013" i="12" s="1"/>
  <c r="M1014" i="12"/>
  <c r="N1014" i="12" s="1"/>
  <c r="M1015" i="12"/>
  <c r="N1015" i="12" s="1"/>
  <c r="M1016" i="12"/>
  <c r="N1016" i="12" s="1"/>
  <c r="M1017" i="12"/>
  <c r="N1017" i="12" s="1"/>
  <c r="M1018" i="12"/>
  <c r="N1018" i="12" s="1"/>
  <c r="M1019" i="12"/>
  <c r="N1019" i="12" s="1"/>
  <c r="M1020" i="12"/>
  <c r="N1020" i="12" s="1"/>
  <c r="M1021" i="12"/>
  <c r="N1021" i="12" s="1"/>
  <c r="M1022" i="12"/>
  <c r="N1022" i="12" s="1"/>
  <c r="M1023" i="12"/>
  <c r="N1023" i="12" s="1"/>
  <c r="M1024" i="12"/>
  <c r="N1024" i="12" s="1"/>
  <c r="M1025" i="12"/>
  <c r="N1025" i="12" s="1"/>
  <c r="M1026" i="12"/>
  <c r="N1026" i="12" s="1"/>
  <c r="M1027" i="12"/>
  <c r="N1027" i="12" s="1"/>
  <c r="M1028" i="12"/>
  <c r="N1028" i="12" s="1"/>
  <c r="M1029" i="12"/>
  <c r="N1029" i="12" s="1"/>
  <c r="M1030" i="12"/>
  <c r="N1030" i="12" s="1"/>
  <c r="M1031" i="12"/>
  <c r="N1031" i="12" s="1"/>
  <c r="M1032" i="12"/>
  <c r="N1032" i="12" s="1"/>
  <c r="M1033" i="12"/>
  <c r="N1033" i="12" s="1"/>
  <c r="M1034" i="12"/>
  <c r="N1034" i="12" s="1"/>
  <c r="M1035" i="12"/>
  <c r="N1035" i="12" s="1"/>
  <c r="M1036" i="12"/>
  <c r="N1036" i="12" s="1"/>
  <c r="M1037" i="12"/>
  <c r="N1037" i="12" s="1"/>
  <c r="M1038" i="12"/>
  <c r="N1038" i="12" s="1"/>
  <c r="M1039" i="12"/>
  <c r="N1039" i="12" s="1"/>
  <c r="M1040" i="12"/>
  <c r="N1040" i="12" s="1"/>
  <c r="M1041" i="12"/>
  <c r="N1041" i="12" s="1"/>
  <c r="M1042" i="12"/>
  <c r="N1042" i="12" s="1"/>
  <c r="M1043" i="12"/>
  <c r="N1043" i="12" s="1"/>
  <c r="M1044" i="12"/>
  <c r="N1044" i="12" s="1"/>
  <c r="M1045" i="12"/>
  <c r="N1045" i="12" s="1"/>
  <c r="M1046" i="12"/>
  <c r="N1046" i="12" s="1"/>
  <c r="M1047" i="12"/>
  <c r="N1047" i="12" s="1"/>
  <c r="M1048" i="12"/>
  <c r="N1048" i="12" s="1"/>
  <c r="M1049" i="12"/>
  <c r="N1049" i="12" s="1"/>
  <c r="M1050" i="12"/>
  <c r="N1050" i="12" s="1"/>
  <c r="M1051" i="12"/>
  <c r="N1051" i="12" s="1"/>
  <c r="M1052" i="12"/>
  <c r="N1052" i="12" s="1"/>
  <c r="M1053" i="12"/>
  <c r="N1053" i="12" s="1"/>
  <c r="M1054" i="12"/>
  <c r="N1054" i="12" s="1"/>
  <c r="M1055" i="12"/>
  <c r="N1055" i="12" s="1"/>
  <c r="M1056" i="12"/>
  <c r="N1056" i="12" s="1"/>
  <c r="M1057" i="12"/>
  <c r="N1057" i="12" s="1"/>
  <c r="M1058" i="12"/>
  <c r="N1058" i="12" s="1"/>
  <c r="M1059" i="12"/>
  <c r="N1059" i="12" s="1"/>
  <c r="M1060" i="12"/>
  <c r="N1060" i="12" s="1"/>
  <c r="M1061" i="12"/>
  <c r="N1061" i="12" s="1"/>
  <c r="M1062" i="12"/>
  <c r="N1062" i="12" s="1"/>
  <c r="M1063" i="12"/>
  <c r="N1063" i="12" s="1"/>
  <c r="M1064" i="12"/>
  <c r="N1064" i="12" s="1"/>
  <c r="M1065" i="12"/>
  <c r="N1065" i="12" s="1"/>
  <c r="M1066" i="12"/>
  <c r="N1066" i="12" s="1"/>
  <c r="M1067" i="12"/>
  <c r="N1067" i="12" s="1"/>
  <c r="M1068" i="12"/>
  <c r="N1068" i="12" s="1"/>
  <c r="M1069" i="12"/>
  <c r="N1069" i="12" s="1"/>
  <c r="M1070" i="12"/>
  <c r="N1070" i="12" s="1"/>
  <c r="M1071" i="12"/>
  <c r="N1071" i="12" s="1"/>
  <c r="M1072" i="12"/>
  <c r="N1072" i="12" s="1"/>
  <c r="M1073" i="12"/>
  <c r="N1073" i="12" s="1"/>
  <c r="M1074" i="12"/>
  <c r="N1074" i="12" s="1"/>
  <c r="M1075" i="12"/>
  <c r="N1075" i="12" s="1"/>
  <c r="M1076" i="12"/>
  <c r="N1076" i="12" s="1"/>
  <c r="M1077" i="12"/>
  <c r="N1077" i="12" s="1"/>
  <c r="M1078" i="12"/>
  <c r="N1078" i="12" s="1"/>
  <c r="M1079" i="12"/>
  <c r="N1079" i="12" s="1"/>
  <c r="M1080" i="12"/>
  <c r="N1080" i="12" s="1"/>
  <c r="M1081" i="12"/>
  <c r="N1081" i="12" s="1"/>
  <c r="M1082" i="12"/>
  <c r="N1082" i="12" s="1"/>
  <c r="M1083" i="12"/>
  <c r="N1083" i="12" s="1"/>
  <c r="M1084" i="12"/>
  <c r="N1084" i="12" s="1"/>
  <c r="M1085" i="12"/>
  <c r="N1085" i="12" s="1"/>
  <c r="M1086" i="12"/>
  <c r="N1086" i="12" s="1"/>
  <c r="M1087" i="12"/>
  <c r="N1087" i="12" s="1"/>
  <c r="M1088" i="12"/>
  <c r="N1088" i="12" s="1"/>
  <c r="M1089" i="12"/>
  <c r="N1089" i="12" s="1"/>
  <c r="M1090" i="12"/>
  <c r="N1090" i="12" s="1"/>
  <c r="M1091" i="12"/>
  <c r="N1091" i="12" s="1"/>
  <c r="M1092" i="12"/>
  <c r="N1092" i="12" s="1"/>
  <c r="M1093" i="12"/>
  <c r="N1093" i="12" s="1"/>
  <c r="M1094" i="12"/>
  <c r="N1094" i="12" s="1"/>
  <c r="M1095" i="12"/>
  <c r="N1095" i="12" s="1"/>
  <c r="M1096" i="12"/>
  <c r="N1096" i="12" s="1"/>
  <c r="M1097" i="12"/>
  <c r="N1097" i="12" s="1"/>
  <c r="M1098" i="12"/>
  <c r="N1098" i="12" s="1"/>
  <c r="M1099" i="12"/>
  <c r="N1099" i="12" s="1"/>
  <c r="M1100" i="12"/>
  <c r="N1100" i="12" s="1"/>
  <c r="M1101" i="12"/>
  <c r="N1101" i="12" s="1"/>
  <c r="M1102" i="12"/>
  <c r="N1102" i="12" s="1"/>
  <c r="M1103" i="12"/>
  <c r="N1103" i="12" s="1"/>
  <c r="M1104" i="12"/>
  <c r="N1104" i="12" s="1"/>
  <c r="M1105" i="12"/>
  <c r="N1105" i="12" s="1"/>
  <c r="M1106" i="12"/>
  <c r="N1106" i="12" s="1"/>
  <c r="M1107" i="12"/>
  <c r="N1107" i="12" s="1"/>
  <c r="M1108" i="12"/>
  <c r="N1108" i="12" s="1"/>
  <c r="M1109" i="12"/>
  <c r="N1109" i="12" s="1"/>
  <c r="M1110" i="12"/>
  <c r="N1110" i="12" s="1"/>
  <c r="M1111" i="12"/>
  <c r="N1111" i="12" s="1"/>
  <c r="M1112" i="12"/>
  <c r="N1112" i="12" s="1"/>
  <c r="M1113" i="12"/>
  <c r="N1113" i="12" s="1"/>
  <c r="M1114" i="12"/>
  <c r="N1114" i="12" s="1"/>
  <c r="M1115" i="12"/>
  <c r="N1115" i="12" s="1"/>
  <c r="M1116" i="12"/>
  <c r="N1116" i="12" s="1"/>
  <c r="M1117" i="12"/>
  <c r="N1117" i="12" s="1"/>
  <c r="M1118" i="12"/>
  <c r="N1118" i="12" s="1"/>
  <c r="M1119" i="12"/>
  <c r="N1119" i="12" s="1"/>
  <c r="M1120" i="12"/>
  <c r="N1120" i="12" s="1"/>
  <c r="M1121" i="12"/>
  <c r="N1121" i="12" s="1"/>
  <c r="M1122" i="12"/>
  <c r="N1122" i="12" s="1"/>
  <c r="M1123" i="12"/>
  <c r="N1123" i="12" s="1"/>
  <c r="M1124" i="12"/>
  <c r="N1124" i="12" s="1"/>
  <c r="M1125" i="12"/>
  <c r="N1125" i="12" s="1"/>
  <c r="M1126" i="12"/>
  <c r="N1126" i="12" s="1"/>
  <c r="M1127" i="12"/>
  <c r="N1127" i="12" s="1"/>
  <c r="M1128" i="12"/>
  <c r="N1128" i="12" s="1"/>
  <c r="M1129" i="12"/>
  <c r="N1129" i="12" s="1"/>
  <c r="M1130" i="12"/>
  <c r="N1130" i="12" s="1"/>
  <c r="M1131" i="12"/>
  <c r="N1131" i="12" s="1"/>
  <c r="M1132" i="12"/>
  <c r="N1132" i="12" s="1"/>
  <c r="M1133" i="12"/>
  <c r="N1133" i="12" s="1"/>
  <c r="M1134" i="12"/>
  <c r="N1134" i="12" s="1"/>
  <c r="M1135" i="12"/>
  <c r="N1135" i="12" s="1"/>
  <c r="M1136" i="12"/>
  <c r="N1136" i="12" s="1"/>
  <c r="M1137" i="12"/>
  <c r="N1137" i="12" s="1"/>
  <c r="M1138" i="12"/>
  <c r="N1138" i="12" s="1"/>
  <c r="M1139" i="12"/>
  <c r="N1139" i="12" s="1"/>
  <c r="M1140" i="12"/>
  <c r="N1140" i="12" s="1"/>
  <c r="M1141" i="12"/>
  <c r="N1141" i="12" s="1"/>
  <c r="M1142" i="12"/>
  <c r="N1142" i="12" s="1"/>
  <c r="M1143" i="12"/>
  <c r="N1143" i="12" s="1"/>
  <c r="M1144" i="12"/>
  <c r="N1144" i="12" s="1"/>
  <c r="M1145" i="12"/>
  <c r="N1145" i="12" s="1"/>
  <c r="M1146" i="12"/>
  <c r="N1146" i="12" s="1"/>
  <c r="M1147" i="12"/>
  <c r="N1147" i="12" s="1"/>
  <c r="M1148" i="12"/>
  <c r="N1148" i="12" s="1"/>
  <c r="M1149" i="12"/>
  <c r="N1149" i="12" s="1"/>
  <c r="M1150" i="12"/>
  <c r="N1150" i="12" s="1"/>
  <c r="M1151" i="12"/>
  <c r="N1151" i="12" s="1"/>
  <c r="M1152" i="12"/>
  <c r="N1152" i="12" s="1"/>
  <c r="M1153" i="12"/>
  <c r="N1153" i="12" s="1"/>
  <c r="M1154" i="12"/>
  <c r="N1154" i="12" s="1"/>
  <c r="M1155" i="12"/>
  <c r="N1155" i="12" s="1"/>
  <c r="M1156" i="12"/>
  <c r="N1156" i="12" s="1"/>
  <c r="M1157" i="12"/>
  <c r="N1157" i="12" s="1"/>
  <c r="M1158" i="12"/>
  <c r="N1158" i="12" s="1"/>
  <c r="M1159" i="12"/>
  <c r="N1159" i="12" s="1"/>
  <c r="M1160" i="12"/>
  <c r="N1160" i="12" s="1"/>
  <c r="M1161" i="12"/>
  <c r="N1161" i="12" s="1"/>
  <c r="M1162" i="12"/>
  <c r="N1162" i="12" s="1"/>
  <c r="M1163" i="12"/>
  <c r="N1163" i="12" s="1"/>
  <c r="M1164" i="12"/>
  <c r="N1164" i="12" s="1"/>
  <c r="M1165" i="12"/>
  <c r="N1165" i="12" s="1"/>
  <c r="M1166" i="12"/>
  <c r="N1166" i="12" s="1"/>
  <c r="M1167" i="12"/>
  <c r="N1167" i="12" s="1"/>
  <c r="M1168" i="12"/>
  <c r="N1168" i="12" s="1"/>
  <c r="M1169" i="12"/>
  <c r="N1169" i="12" s="1"/>
  <c r="M1170" i="12"/>
  <c r="N1170" i="12" s="1"/>
  <c r="M1171" i="12"/>
  <c r="N1171" i="12" s="1"/>
  <c r="M1172" i="12"/>
  <c r="N1172" i="12" s="1"/>
  <c r="M1173" i="12"/>
  <c r="N1173" i="12" s="1"/>
  <c r="M1174" i="12"/>
  <c r="N1174" i="12" s="1"/>
  <c r="M1175" i="12"/>
  <c r="N1175" i="12" s="1"/>
  <c r="M1176" i="12"/>
  <c r="N1176" i="12" s="1"/>
  <c r="M1177" i="12"/>
  <c r="N1177" i="12" s="1"/>
  <c r="M1178" i="12"/>
  <c r="N1178" i="12" s="1"/>
  <c r="M1179" i="12"/>
  <c r="N1179" i="12" s="1"/>
  <c r="M1180" i="12"/>
  <c r="N1180" i="12" s="1"/>
  <c r="M1181" i="12"/>
  <c r="N1181" i="12" s="1"/>
  <c r="M1182" i="12"/>
  <c r="N1182" i="12" s="1"/>
  <c r="M1183" i="12"/>
  <c r="N1183" i="12" s="1"/>
  <c r="M1184" i="12"/>
  <c r="N1184" i="12" s="1"/>
  <c r="M1185" i="12"/>
  <c r="N1185" i="12" s="1"/>
  <c r="M1186" i="12"/>
  <c r="N1186" i="12" s="1"/>
  <c r="M1187" i="12"/>
  <c r="N1187" i="12" s="1"/>
  <c r="M1188" i="12"/>
  <c r="N1188" i="12" s="1"/>
  <c r="M1189" i="12"/>
  <c r="N1189" i="12" s="1"/>
  <c r="M1190" i="12"/>
  <c r="N1190" i="12" s="1"/>
  <c r="M1191" i="12"/>
  <c r="N1191" i="12" s="1"/>
  <c r="M1192" i="12"/>
  <c r="N1192" i="12" s="1"/>
  <c r="M1193" i="12"/>
  <c r="N1193" i="12" s="1"/>
  <c r="M1194" i="12"/>
  <c r="N1194" i="12" s="1"/>
  <c r="M1195" i="12"/>
  <c r="N1195" i="12" s="1"/>
  <c r="M1196" i="12"/>
  <c r="N1196" i="12" s="1"/>
  <c r="M1197" i="12"/>
  <c r="N1197" i="12" s="1"/>
  <c r="M1198" i="12"/>
  <c r="N1198" i="12" s="1"/>
  <c r="M1199" i="12"/>
  <c r="N1199" i="12" s="1"/>
  <c r="M1200" i="12"/>
  <c r="N1200" i="12" s="1"/>
  <c r="M1201" i="12"/>
  <c r="N1201" i="12" s="1"/>
  <c r="M1202" i="12"/>
  <c r="N1202" i="12" s="1"/>
  <c r="M1203" i="12"/>
  <c r="N1203" i="12" s="1"/>
  <c r="M1204" i="12"/>
  <c r="N1204" i="12" s="1"/>
  <c r="M1205" i="12"/>
  <c r="N1205" i="12" s="1"/>
  <c r="M1206" i="12"/>
  <c r="N1206" i="12" s="1"/>
  <c r="M1207" i="12"/>
  <c r="N1207" i="12" s="1"/>
  <c r="M1208" i="12"/>
  <c r="N1208" i="12" s="1"/>
  <c r="M1209" i="12"/>
  <c r="N1209" i="12" s="1"/>
  <c r="M1210" i="12"/>
  <c r="N1210" i="12" s="1"/>
  <c r="M1211" i="12"/>
  <c r="N1211" i="12" s="1"/>
  <c r="M1212" i="12"/>
  <c r="N1212" i="12" s="1"/>
  <c r="M1213" i="12"/>
  <c r="N1213" i="12" s="1"/>
  <c r="M1214" i="12"/>
  <c r="N1214" i="12" s="1"/>
  <c r="M1215" i="12"/>
  <c r="N1215" i="12" s="1"/>
  <c r="M1216" i="12"/>
  <c r="N1216" i="12" s="1"/>
  <c r="M1217" i="12"/>
  <c r="N1217" i="12" s="1"/>
  <c r="M1218" i="12"/>
  <c r="N1218" i="12" s="1"/>
  <c r="M1219" i="12"/>
  <c r="N1219" i="12" s="1"/>
  <c r="M1220" i="12"/>
  <c r="N1220" i="12" s="1"/>
  <c r="M1221" i="12"/>
  <c r="N1221" i="12" s="1"/>
  <c r="M1222" i="12"/>
  <c r="N1222" i="12" s="1"/>
  <c r="M1223" i="12"/>
  <c r="N1223" i="12" s="1"/>
  <c r="M1224" i="12"/>
  <c r="N1224" i="12" s="1"/>
  <c r="M1225" i="12"/>
  <c r="N1225" i="12" s="1"/>
  <c r="M1226" i="12"/>
  <c r="N1226" i="12" s="1"/>
  <c r="M1227" i="12"/>
  <c r="N1227" i="12" s="1"/>
  <c r="M1228" i="12"/>
  <c r="N1228" i="12" s="1"/>
  <c r="M1229" i="12"/>
  <c r="N1229" i="12" s="1"/>
  <c r="M1230" i="12"/>
  <c r="N1230" i="12" s="1"/>
  <c r="M1231" i="12"/>
  <c r="N1231" i="12" s="1"/>
  <c r="M1232" i="12"/>
  <c r="N1232" i="12" s="1"/>
  <c r="M1233" i="12"/>
  <c r="N1233" i="12" s="1"/>
  <c r="M1234" i="12"/>
  <c r="N1234" i="12" s="1"/>
  <c r="M1235" i="12"/>
  <c r="N1235" i="12" s="1"/>
  <c r="M1236" i="12"/>
  <c r="N1236" i="12" s="1"/>
  <c r="M1237" i="12"/>
  <c r="N1237" i="12" s="1"/>
  <c r="M1238" i="12"/>
  <c r="N1238" i="12" s="1"/>
  <c r="M1239" i="12"/>
  <c r="N1239" i="12" s="1"/>
  <c r="M1240" i="12"/>
  <c r="N1240" i="12" s="1"/>
  <c r="M1241" i="12"/>
  <c r="N1241" i="12" s="1"/>
  <c r="M1242" i="12"/>
  <c r="N1242" i="12" s="1"/>
  <c r="M1243" i="12"/>
  <c r="N1243" i="12" s="1"/>
  <c r="M1244" i="12"/>
  <c r="N1244" i="12" s="1"/>
  <c r="M1245" i="12"/>
  <c r="N1245" i="12" s="1"/>
  <c r="M1246" i="12"/>
  <c r="N1246" i="12" s="1"/>
  <c r="M1247" i="12"/>
  <c r="N1247" i="12" s="1"/>
  <c r="M1248" i="12"/>
  <c r="N1248" i="12" s="1"/>
  <c r="M1249" i="12"/>
  <c r="N1249" i="12" s="1"/>
  <c r="M1250" i="12"/>
  <c r="N1250" i="12" s="1"/>
  <c r="M1251" i="12"/>
  <c r="N1251" i="12" s="1"/>
  <c r="M1252" i="12"/>
  <c r="N1252" i="12" s="1"/>
  <c r="M1253" i="12"/>
  <c r="N1253" i="12" s="1"/>
  <c r="M1254" i="12"/>
  <c r="N1254" i="12" s="1"/>
  <c r="M1255" i="12"/>
  <c r="N1255" i="12" s="1"/>
  <c r="M1256" i="12"/>
  <c r="N1256" i="12" s="1"/>
  <c r="M1257" i="12"/>
  <c r="N1257" i="12" s="1"/>
  <c r="M1258" i="12"/>
  <c r="N1258" i="12" s="1"/>
  <c r="M1259" i="12"/>
  <c r="N1259" i="12" s="1"/>
  <c r="M1260" i="12"/>
  <c r="N1260" i="12" s="1"/>
  <c r="M1261" i="12"/>
  <c r="N1261" i="12" s="1"/>
  <c r="M1262" i="12"/>
  <c r="N1262" i="12" s="1"/>
  <c r="M1263" i="12"/>
  <c r="N1263" i="12" s="1"/>
  <c r="M1264" i="12"/>
  <c r="N1264" i="12" s="1"/>
  <c r="M1265" i="12"/>
  <c r="N1265" i="12" s="1"/>
  <c r="M1266" i="12"/>
  <c r="N1266" i="12" s="1"/>
  <c r="M1267" i="12"/>
  <c r="N1267" i="12" s="1"/>
  <c r="M1268" i="12"/>
  <c r="N1268" i="12" s="1"/>
  <c r="M1269" i="12"/>
  <c r="N1269" i="12" s="1"/>
  <c r="M1270" i="12"/>
  <c r="N1270" i="12" s="1"/>
  <c r="M1271" i="12"/>
  <c r="N1271" i="12" s="1"/>
  <c r="M1272" i="12"/>
  <c r="N1272" i="12" s="1"/>
  <c r="M1273" i="12"/>
  <c r="N1273" i="12" s="1"/>
  <c r="M1274" i="12"/>
  <c r="N1274" i="12" s="1"/>
  <c r="M1275" i="12"/>
  <c r="N1275" i="12" s="1"/>
  <c r="M1276" i="12"/>
  <c r="N1276" i="12" s="1"/>
  <c r="M1277" i="12"/>
  <c r="N1277" i="12" s="1"/>
  <c r="M1278" i="12"/>
  <c r="N1278" i="12" s="1"/>
  <c r="M1279" i="12"/>
  <c r="N1279" i="12" s="1"/>
  <c r="M1280" i="12"/>
  <c r="N1280" i="12" s="1"/>
  <c r="M1281" i="12"/>
  <c r="N1281" i="12" s="1"/>
  <c r="M1282" i="12"/>
  <c r="N1282" i="12" s="1"/>
  <c r="M1283" i="12"/>
  <c r="N1283" i="12" s="1"/>
  <c r="M1284" i="12"/>
  <c r="N1284" i="12" s="1"/>
  <c r="M1285" i="12"/>
  <c r="N1285" i="12" s="1"/>
  <c r="M1286" i="12"/>
  <c r="N1286" i="12" s="1"/>
  <c r="M1287" i="12"/>
  <c r="N1287" i="12" s="1"/>
  <c r="M1288" i="12"/>
  <c r="N1288" i="12" s="1"/>
  <c r="M1289" i="12"/>
  <c r="N1289" i="12" s="1"/>
  <c r="M1290" i="12"/>
  <c r="N1290" i="12" s="1"/>
  <c r="M1291" i="12"/>
  <c r="N1291" i="12" s="1"/>
  <c r="M1292" i="12"/>
  <c r="N1292" i="12" s="1"/>
  <c r="M1293" i="12"/>
  <c r="N1293" i="12" s="1"/>
  <c r="M1294" i="12"/>
  <c r="N1294" i="12" s="1"/>
  <c r="M1295" i="12"/>
  <c r="N1295" i="12" s="1"/>
  <c r="M1296" i="12"/>
  <c r="N1296" i="12" s="1"/>
  <c r="M1297" i="12"/>
  <c r="N1297" i="12" s="1"/>
  <c r="M1298" i="12"/>
  <c r="N1298" i="12" s="1"/>
  <c r="M1299" i="12"/>
  <c r="N1299" i="12" s="1"/>
  <c r="M1300" i="12"/>
  <c r="N1300" i="12" s="1"/>
  <c r="M1301" i="12"/>
  <c r="N1301" i="12" s="1"/>
  <c r="M1302" i="12"/>
  <c r="N1302" i="12" s="1"/>
  <c r="M1303" i="12"/>
  <c r="N1303" i="12" s="1"/>
  <c r="M1304" i="12"/>
  <c r="N1304" i="12" s="1"/>
  <c r="M1305" i="12"/>
  <c r="N1305" i="12" s="1"/>
  <c r="M1306" i="12"/>
  <c r="N1306" i="12" s="1"/>
  <c r="M1307" i="12"/>
  <c r="N1307" i="12" s="1"/>
  <c r="M1308" i="12"/>
  <c r="N1308" i="12" s="1"/>
  <c r="M1309" i="12"/>
  <c r="N1309" i="12" s="1"/>
  <c r="M1310" i="12"/>
  <c r="N1310" i="12" s="1"/>
  <c r="M1311" i="12"/>
  <c r="N1311" i="12" s="1"/>
  <c r="M1312" i="12"/>
  <c r="N1312" i="12" s="1"/>
  <c r="M1313" i="12"/>
  <c r="N1313" i="12" s="1"/>
  <c r="M1314" i="12"/>
  <c r="N1314" i="12" s="1"/>
  <c r="M1315" i="12"/>
  <c r="N1315" i="12" s="1"/>
  <c r="M1316" i="12"/>
  <c r="N1316" i="12" s="1"/>
  <c r="M1317" i="12"/>
  <c r="N1317" i="12" s="1"/>
  <c r="M1318" i="12"/>
  <c r="N1318" i="12" s="1"/>
  <c r="M1319" i="12"/>
  <c r="N1319" i="12" s="1"/>
  <c r="M1320" i="12"/>
  <c r="N1320" i="12" s="1"/>
  <c r="M1321" i="12"/>
  <c r="N1321" i="12" s="1"/>
  <c r="M1322" i="12"/>
  <c r="N1322" i="12" s="1"/>
  <c r="M1323" i="12"/>
  <c r="N1323" i="12" s="1"/>
  <c r="M1324" i="12"/>
  <c r="N1324" i="12" s="1"/>
  <c r="M1325" i="12"/>
  <c r="N1325" i="12" s="1"/>
  <c r="M1326" i="12"/>
  <c r="N1326" i="12" s="1"/>
  <c r="M1327" i="12"/>
  <c r="N1327" i="12" s="1"/>
  <c r="M1328" i="12"/>
  <c r="N1328" i="12" s="1"/>
  <c r="M1329" i="12"/>
  <c r="N1329" i="12" s="1"/>
  <c r="M1330" i="12"/>
  <c r="N1330" i="12" s="1"/>
  <c r="M1331" i="12"/>
  <c r="N1331" i="12" s="1"/>
  <c r="M1332" i="12"/>
  <c r="N1332" i="12" s="1"/>
  <c r="M1333" i="12"/>
  <c r="N1333" i="12" s="1"/>
  <c r="M1334" i="12"/>
  <c r="N1334" i="12" s="1"/>
  <c r="M1335" i="12"/>
  <c r="N1335" i="12" s="1"/>
  <c r="M1336" i="12"/>
  <c r="N1336" i="12" s="1"/>
  <c r="M1337" i="12"/>
  <c r="N1337" i="12" s="1"/>
  <c r="M1338" i="12"/>
  <c r="N1338" i="12" s="1"/>
  <c r="M1339" i="12"/>
  <c r="N1339" i="12" s="1"/>
  <c r="M1340" i="12"/>
  <c r="N1340" i="12" s="1"/>
  <c r="M1341" i="12"/>
  <c r="N1341" i="12" s="1"/>
  <c r="M1342" i="12"/>
  <c r="N1342" i="12" s="1"/>
  <c r="M1343" i="12"/>
  <c r="N1343" i="12" s="1"/>
  <c r="M1344" i="12"/>
  <c r="N1344" i="12" s="1"/>
  <c r="M1345" i="12"/>
  <c r="N1345" i="12" s="1"/>
  <c r="M1346" i="12"/>
  <c r="N1346" i="12" s="1"/>
  <c r="M1347" i="12"/>
  <c r="N1347" i="12" s="1"/>
  <c r="M1348" i="12"/>
  <c r="N1348" i="12" s="1"/>
  <c r="M1349" i="12"/>
  <c r="N1349" i="12" s="1"/>
  <c r="M1350" i="12"/>
  <c r="N1350" i="12" s="1"/>
  <c r="M1351" i="12"/>
  <c r="N1351" i="12" s="1"/>
  <c r="M1352" i="12"/>
  <c r="N1352" i="12" s="1"/>
  <c r="M1353" i="12"/>
  <c r="N1353" i="12" s="1"/>
  <c r="M1354" i="12"/>
  <c r="N1354" i="12" s="1"/>
  <c r="M1355" i="12"/>
  <c r="N1355" i="12" s="1"/>
  <c r="M1356" i="12"/>
  <c r="N1356" i="12" s="1"/>
  <c r="M1357" i="12"/>
  <c r="N1357" i="12" s="1"/>
  <c r="M1358" i="12"/>
  <c r="N1358" i="12" s="1"/>
  <c r="M1359" i="12"/>
  <c r="N1359" i="12" s="1"/>
  <c r="M1360" i="12"/>
  <c r="N1360" i="12" s="1"/>
  <c r="M1361" i="12"/>
  <c r="N1361" i="12" s="1"/>
  <c r="M1362" i="12"/>
  <c r="N1362" i="12" s="1"/>
  <c r="M1363" i="12"/>
  <c r="N1363" i="12" s="1"/>
  <c r="M1364" i="12"/>
  <c r="N1364" i="12" s="1"/>
  <c r="M1365" i="12"/>
  <c r="N1365" i="12" s="1"/>
  <c r="M1366" i="12"/>
  <c r="N1366" i="12" s="1"/>
  <c r="M1367" i="12"/>
  <c r="N1367" i="12" s="1"/>
  <c r="M1368" i="12"/>
  <c r="N1368" i="12" s="1"/>
  <c r="M1369" i="12"/>
  <c r="N1369" i="12" s="1"/>
  <c r="M1370" i="12"/>
  <c r="N1370" i="12" s="1"/>
  <c r="M1371" i="12"/>
  <c r="N1371" i="12" s="1"/>
  <c r="M1372" i="12"/>
  <c r="N1372" i="12" s="1"/>
  <c r="M1373" i="12"/>
  <c r="N1373" i="12" s="1"/>
  <c r="M1374" i="12"/>
  <c r="N1374" i="12" s="1"/>
  <c r="M1375" i="12"/>
  <c r="N1375" i="12" s="1"/>
  <c r="M1376" i="12"/>
  <c r="N1376" i="12" s="1"/>
  <c r="M1377" i="12"/>
  <c r="N1377" i="12" s="1"/>
  <c r="M1378" i="12"/>
  <c r="N1378" i="12" s="1"/>
  <c r="M1379" i="12"/>
  <c r="N1379" i="12" s="1"/>
  <c r="M1380" i="12"/>
  <c r="N1380" i="12" s="1"/>
  <c r="M1381" i="12"/>
  <c r="N1381" i="12" s="1"/>
  <c r="M1382" i="12"/>
  <c r="N1382" i="12" s="1"/>
  <c r="M1383" i="12"/>
  <c r="N1383" i="12" s="1"/>
  <c r="M1384" i="12"/>
  <c r="N1384" i="12" s="1"/>
  <c r="M1385" i="12"/>
  <c r="N1385" i="12" s="1"/>
  <c r="M1386" i="12"/>
  <c r="N1386" i="12" s="1"/>
  <c r="M1387" i="12"/>
  <c r="N1387" i="12" s="1"/>
  <c r="M1388" i="12"/>
  <c r="N1388" i="12" s="1"/>
  <c r="M1389" i="12"/>
  <c r="N1389" i="12" s="1"/>
  <c r="M1390" i="12"/>
  <c r="N1390" i="12" s="1"/>
  <c r="M1391" i="12"/>
  <c r="N1391" i="12" s="1"/>
  <c r="M1392" i="12"/>
  <c r="N1392" i="12" s="1"/>
  <c r="M1393" i="12"/>
  <c r="N1393" i="12" s="1"/>
  <c r="M1394" i="12"/>
  <c r="N1394" i="12" s="1"/>
  <c r="M1395" i="12"/>
  <c r="N1395" i="12" s="1"/>
  <c r="M1396" i="12"/>
  <c r="N1396" i="12" s="1"/>
  <c r="M1397" i="12"/>
  <c r="N1397" i="12" s="1"/>
  <c r="M1398" i="12"/>
  <c r="N1398" i="12" s="1"/>
  <c r="M1399" i="12"/>
  <c r="N1399" i="12" s="1"/>
  <c r="M1400" i="12"/>
  <c r="N1400" i="12" s="1"/>
  <c r="M1401" i="12"/>
  <c r="N1401" i="12" s="1"/>
  <c r="M1402" i="12"/>
  <c r="N1402" i="12" s="1"/>
  <c r="M1403" i="12"/>
  <c r="N1403" i="12" s="1"/>
  <c r="M1404" i="12"/>
  <c r="N1404" i="12" s="1"/>
  <c r="M1405" i="12"/>
  <c r="N1405" i="12" s="1"/>
  <c r="M1406" i="12"/>
  <c r="N1406" i="12" s="1"/>
  <c r="M1407" i="12"/>
  <c r="N1407" i="12" s="1"/>
  <c r="M1408" i="12"/>
  <c r="N1408" i="12" s="1"/>
  <c r="M1409" i="12"/>
  <c r="N1409" i="12" s="1"/>
  <c r="M1410" i="12"/>
  <c r="N1410" i="12" s="1"/>
  <c r="M1411" i="12"/>
  <c r="N1411" i="12" s="1"/>
  <c r="M1412" i="12"/>
  <c r="N1412" i="12" s="1"/>
  <c r="M1413" i="12"/>
  <c r="N1413" i="12" s="1"/>
  <c r="M1414" i="12"/>
  <c r="N1414" i="12" s="1"/>
  <c r="M1415" i="12"/>
  <c r="N1415" i="12" s="1"/>
  <c r="M1416" i="12"/>
  <c r="N1416" i="12" s="1"/>
  <c r="M1417" i="12"/>
  <c r="N1417" i="12" s="1"/>
  <c r="M1418" i="12"/>
  <c r="N1418" i="12" s="1"/>
  <c r="M1419" i="12"/>
  <c r="N1419" i="12" s="1"/>
  <c r="M1420" i="12"/>
  <c r="N1420" i="12" s="1"/>
  <c r="M1421" i="12"/>
  <c r="N1421" i="12" s="1"/>
  <c r="M1422" i="12"/>
  <c r="N1422" i="12" s="1"/>
  <c r="M1423" i="12"/>
  <c r="N1423" i="12" s="1"/>
  <c r="M1424" i="12"/>
  <c r="N1424" i="12" s="1"/>
  <c r="M1425" i="12"/>
  <c r="N1425" i="12" s="1"/>
  <c r="M1426" i="12"/>
  <c r="N1426" i="12" s="1"/>
  <c r="M1427" i="12"/>
  <c r="N1427" i="12" s="1"/>
  <c r="M1428" i="12"/>
  <c r="N1428" i="12" s="1"/>
  <c r="M1429" i="12"/>
  <c r="N1429" i="12" s="1"/>
  <c r="M1430" i="12"/>
  <c r="N1430" i="12" s="1"/>
  <c r="M1431" i="12"/>
  <c r="N1431" i="12" s="1"/>
  <c r="M1432" i="12"/>
  <c r="N1432" i="12" s="1"/>
  <c r="M1433" i="12"/>
  <c r="N1433" i="12" s="1"/>
  <c r="M1434" i="12"/>
  <c r="N1434" i="12" s="1"/>
  <c r="M1435" i="12"/>
  <c r="N1435" i="12" s="1"/>
  <c r="M1436" i="12"/>
  <c r="N1436" i="12" s="1"/>
  <c r="M1437" i="12"/>
  <c r="N1437" i="12" s="1"/>
  <c r="M1438" i="12"/>
  <c r="N1438" i="12" s="1"/>
  <c r="M1439" i="12"/>
  <c r="N1439" i="12" s="1"/>
  <c r="M1440" i="12"/>
  <c r="N1440" i="12" s="1"/>
  <c r="M1441" i="12"/>
  <c r="N1441" i="12" s="1"/>
  <c r="M1442" i="12"/>
  <c r="N1442" i="12" s="1"/>
  <c r="M1443" i="12"/>
  <c r="N1443" i="12" s="1"/>
  <c r="M1444" i="12"/>
  <c r="N1444" i="12" s="1"/>
  <c r="M1445" i="12"/>
  <c r="N1445" i="12" s="1"/>
  <c r="M1446" i="12"/>
  <c r="N1446" i="12" s="1"/>
  <c r="M1447" i="12"/>
  <c r="N1447" i="12" s="1"/>
  <c r="M1448" i="12"/>
  <c r="N1448" i="12" s="1"/>
  <c r="M1449" i="12"/>
  <c r="N1449" i="12" s="1"/>
  <c r="M1450" i="12"/>
  <c r="N1450" i="12" s="1"/>
  <c r="M1451" i="12"/>
  <c r="N1451" i="12" s="1"/>
  <c r="M1452" i="12"/>
  <c r="N1452" i="12" s="1"/>
  <c r="M1453" i="12"/>
  <c r="N1453" i="12" s="1"/>
  <c r="M1454" i="12"/>
  <c r="N1454" i="12" s="1"/>
  <c r="M1455" i="12"/>
  <c r="N1455" i="12" s="1"/>
  <c r="M1456" i="12"/>
  <c r="N1456" i="12" s="1"/>
  <c r="M1457" i="12"/>
  <c r="N1457" i="12" s="1"/>
  <c r="M1458" i="12"/>
  <c r="N1458" i="12" s="1"/>
  <c r="M1459" i="12"/>
  <c r="N1459" i="12" s="1"/>
  <c r="M1460" i="12"/>
  <c r="N1460" i="12" s="1"/>
  <c r="M1461" i="12"/>
  <c r="N1461" i="12" s="1"/>
  <c r="M1462" i="12"/>
  <c r="N1462" i="12" s="1"/>
  <c r="M1463" i="12"/>
  <c r="N1463" i="12" s="1"/>
  <c r="M1464" i="12"/>
  <c r="N1464" i="12" s="1"/>
  <c r="M1465" i="12"/>
  <c r="N1465" i="12" s="1"/>
  <c r="M1466" i="12"/>
  <c r="N1466" i="12" s="1"/>
  <c r="M1467" i="12"/>
  <c r="N1467" i="12" s="1"/>
  <c r="M1468" i="12"/>
  <c r="N1468" i="12" s="1"/>
  <c r="M1469" i="12"/>
  <c r="N1469" i="12" s="1"/>
  <c r="M1470" i="12"/>
  <c r="N1470" i="12" s="1"/>
  <c r="M1471" i="12"/>
  <c r="N1471" i="12" s="1"/>
  <c r="M1472" i="12"/>
  <c r="N1472" i="12" s="1"/>
  <c r="M1473" i="12"/>
  <c r="N1473" i="12" s="1"/>
  <c r="M1474" i="12"/>
  <c r="N1474" i="12" s="1"/>
  <c r="M1475" i="12"/>
  <c r="N1475" i="12" s="1"/>
  <c r="M1476" i="12"/>
  <c r="N1476" i="12" s="1"/>
  <c r="M1477" i="12"/>
  <c r="N1477" i="12" s="1"/>
  <c r="M1478" i="12"/>
  <c r="N1478" i="12" s="1"/>
  <c r="M1479" i="12"/>
  <c r="N1479" i="12" s="1"/>
  <c r="M1480" i="12"/>
  <c r="N1480" i="12" s="1"/>
  <c r="M1481" i="12"/>
  <c r="N1481" i="12" s="1"/>
  <c r="M1482" i="12"/>
  <c r="N1482" i="12" s="1"/>
  <c r="M1483" i="12"/>
  <c r="N1483" i="12" s="1"/>
  <c r="M1484" i="12"/>
  <c r="N1484" i="12" s="1"/>
  <c r="M1485" i="12"/>
  <c r="N1485" i="12" s="1"/>
  <c r="M1486" i="12"/>
  <c r="N1486" i="12" s="1"/>
  <c r="M1487" i="12"/>
  <c r="N1487" i="12" s="1"/>
  <c r="M1488" i="12"/>
  <c r="N1488" i="12" s="1"/>
  <c r="M1489" i="12"/>
  <c r="N1489" i="12" s="1"/>
  <c r="M1490" i="12"/>
  <c r="N1490" i="12" s="1"/>
  <c r="M1491" i="12"/>
  <c r="N1491" i="12" s="1"/>
  <c r="M1492" i="12"/>
  <c r="N1492" i="12" s="1"/>
  <c r="M1493" i="12"/>
  <c r="N1493" i="12" s="1"/>
  <c r="M1494" i="12"/>
  <c r="N1494" i="12" s="1"/>
  <c r="M1495" i="12"/>
  <c r="N1495" i="12" s="1"/>
  <c r="M1496" i="12"/>
  <c r="N1496" i="12" s="1"/>
  <c r="M1497" i="12"/>
  <c r="N1497" i="12" s="1"/>
  <c r="M1498" i="12"/>
  <c r="N1498" i="12" s="1"/>
  <c r="M1499" i="12"/>
  <c r="N1499" i="12" s="1"/>
  <c r="M1500" i="12"/>
  <c r="N1500" i="12" s="1"/>
  <c r="M1501" i="12"/>
  <c r="N1501" i="12" s="1"/>
  <c r="M1502" i="12"/>
  <c r="N1502" i="12" s="1"/>
  <c r="M1503" i="12"/>
  <c r="N1503" i="12" s="1"/>
  <c r="M1504" i="12"/>
  <c r="N1504" i="12" s="1"/>
  <c r="M1505" i="12"/>
  <c r="N1505" i="12" s="1"/>
  <c r="M1506" i="12"/>
  <c r="N1506" i="12" s="1"/>
  <c r="M1507" i="12"/>
  <c r="N1507" i="12" s="1"/>
  <c r="M1508" i="12"/>
  <c r="N1508" i="12" s="1"/>
  <c r="M1509" i="12"/>
  <c r="N1509" i="12" s="1"/>
  <c r="M1510" i="12"/>
  <c r="N1510" i="12" s="1"/>
  <c r="M1511" i="12"/>
  <c r="N1511" i="12" s="1"/>
  <c r="M1512" i="12"/>
  <c r="N1512" i="12" s="1"/>
  <c r="M1513" i="12"/>
  <c r="N1513" i="12" s="1"/>
  <c r="M1514" i="12"/>
  <c r="N1514" i="12" s="1"/>
  <c r="M1515" i="12"/>
  <c r="N1515" i="12" s="1"/>
  <c r="M1516" i="12"/>
  <c r="N1516" i="12" s="1"/>
  <c r="M1517" i="12"/>
  <c r="N1517" i="12" s="1"/>
  <c r="M1518" i="12"/>
  <c r="N1518" i="12" s="1"/>
  <c r="M1519" i="12"/>
  <c r="N1519" i="12" s="1"/>
  <c r="M1520" i="12"/>
  <c r="N1520" i="12" s="1"/>
  <c r="M1521" i="12"/>
  <c r="N1521" i="12" s="1"/>
  <c r="M1522" i="12"/>
  <c r="N1522" i="12" s="1"/>
  <c r="M1523" i="12"/>
  <c r="N1523" i="12" s="1"/>
  <c r="M1524" i="12"/>
  <c r="N1524" i="12" s="1"/>
  <c r="M1525" i="12"/>
  <c r="N1525" i="12" s="1"/>
  <c r="M1526" i="12"/>
  <c r="N1526" i="12" s="1"/>
  <c r="M1527" i="12"/>
  <c r="N1527" i="12" s="1"/>
  <c r="M1528" i="12"/>
  <c r="N1528" i="12" s="1"/>
  <c r="M1529" i="12"/>
  <c r="N1529" i="12" s="1"/>
  <c r="M1530" i="12"/>
  <c r="N1530" i="12" s="1"/>
  <c r="M1531" i="12"/>
  <c r="N1531" i="12" s="1"/>
  <c r="M1532" i="12"/>
  <c r="N1532" i="12" s="1"/>
  <c r="M1533" i="12"/>
  <c r="N1533" i="12" s="1"/>
  <c r="M1534" i="12"/>
  <c r="N1534" i="12" s="1"/>
  <c r="M1535" i="12"/>
  <c r="N1535" i="12" s="1"/>
  <c r="M1536" i="12"/>
  <c r="N1536" i="12" s="1"/>
  <c r="M1537" i="12"/>
  <c r="N1537" i="12" s="1"/>
  <c r="M1538" i="12"/>
  <c r="N1538" i="12" s="1"/>
  <c r="M1539" i="12"/>
  <c r="N1539" i="12" s="1"/>
  <c r="M1540" i="12"/>
  <c r="N1540" i="12" s="1"/>
  <c r="M1541" i="12"/>
  <c r="N1541" i="12" s="1"/>
  <c r="M1542" i="12"/>
  <c r="N1542" i="12" s="1"/>
  <c r="M1543" i="12"/>
  <c r="N1543" i="12" s="1"/>
  <c r="M1544" i="12"/>
  <c r="N1544" i="12" s="1"/>
  <c r="M1545" i="12"/>
  <c r="N1545" i="12" s="1"/>
  <c r="M1546" i="12"/>
  <c r="N1546" i="12" s="1"/>
  <c r="M1547" i="12"/>
  <c r="N1547" i="12" s="1"/>
  <c r="M1548" i="12"/>
  <c r="N1548" i="12" s="1"/>
  <c r="M1549" i="12"/>
  <c r="N1549" i="12" s="1"/>
  <c r="M1550" i="12"/>
  <c r="N1550" i="12" s="1"/>
  <c r="M1551" i="12"/>
  <c r="N1551" i="12" s="1"/>
  <c r="M1552" i="12"/>
  <c r="N1552" i="12" s="1"/>
  <c r="M1553" i="12"/>
  <c r="N1553" i="12" s="1"/>
  <c r="M1554" i="12"/>
  <c r="N1554" i="12" s="1"/>
  <c r="M1555" i="12"/>
  <c r="N1555" i="12" s="1"/>
  <c r="M1556" i="12"/>
  <c r="N1556" i="12" s="1"/>
  <c r="M1557" i="12"/>
  <c r="N1557" i="12" s="1"/>
  <c r="M1558" i="12"/>
  <c r="N1558" i="12" s="1"/>
  <c r="M1559" i="12"/>
  <c r="N1559" i="12" s="1"/>
  <c r="M1560" i="12"/>
  <c r="N1560" i="12" s="1"/>
  <c r="M1561" i="12"/>
  <c r="N1561" i="12" s="1"/>
  <c r="M1562" i="12"/>
  <c r="N1562" i="12" s="1"/>
  <c r="M1563" i="12"/>
  <c r="N1563" i="12" s="1"/>
  <c r="M1564" i="12"/>
  <c r="N1564" i="12" s="1"/>
  <c r="M1565" i="12"/>
  <c r="N1565" i="12" s="1"/>
  <c r="M1566" i="12"/>
  <c r="N1566" i="12" s="1"/>
  <c r="M1567" i="12"/>
  <c r="N1567" i="12" s="1"/>
  <c r="M1568" i="12"/>
  <c r="N1568" i="12" s="1"/>
  <c r="M1569" i="12"/>
  <c r="N1569" i="12" s="1"/>
  <c r="M1570" i="12"/>
  <c r="N1570" i="12" s="1"/>
  <c r="M1571" i="12"/>
  <c r="N1571" i="12" s="1"/>
  <c r="M1572" i="12"/>
  <c r="N1572" i="12" s="1"/>
  <c r="M1573" i="12"/>
  <c r="N1573" i="12" s="1"/>
  <c r="M1574" i="12"/>
  <c r="N1574" i="12" s="1"/>
  <c r="M1575" i="12"/>
  <c r="N1575" i="12" s="1"/>
  <c r="M1576" i="12"/>
  <c r="N1576" i="12" s="1"/>
  <c r="M1577" i="12"/>
  <c r="N1577" i="12" s="1"/>
  <c r="M1578" i="12"/>
  <c r="N1578" i="12" s="1"/>
  <c r="M1579" i="12"/>
  <c r="N1579" i="12" s="1"/>
  <c r="M1580" i="12"/>
  <c r="N1580" i="12" s="1"/>
  <c r="M1581" i="12"/>
  <c r="N1581" i="12" s="1"/>
  <c r="M1582" i="12"/>
  <c r="N1582" i="12" s="1"/>
  <c r="M1583" i="12"/>
  <c r="N1583" i="12" s="1"/>
  <c r="M1584" i="12"/>
  <c r="N1584" i="12" s="1"/>
  <c r="M1585" i="12"/>
  <c r="N1585" i="12" s="1"/>
  <c r="M1586" i="12"/>
  <c r="N1586" i="12" s="1"/>
  <c r="M1587" i="12"/>
  <c r="N1587" i="12" s="1"/>
  <c r="M1588" i="12"/>
  <c r="N1588" i="12" s="1"/>
  <c r="M1589" i="12"/>
  <c r="N1589" i="12" s="1"/>
  <c r="M1590" i="12"/>
  <c r="N1590" i="12" s="1"/>
  <c r="M1591" i="12"/>
  <c r="N1591" i="12" s="1"/>
  <c r="M1592" i="12"/>
  <c r="N1592" i="12" s="1"/>
  <c r="M1593" i="12"/>
  <c r="N1593" i="12" s="1"/>
  <c r="M1594" i="12"/>
  <c r="N1594" i="12" s="1"/>
  <c r="M1595" i="12"/>
  <c r="N1595" i="12" s="1"/>
  <c r="M1596" i="12"/>
  <c r="N1596" i="12" s="1"/>
  <c r="M1597" i="12"/>
  <c r="N1597" i="12" s="1"/>
  <c r="M1598" i="12"/>
  <c r="N1598" i="12" s="1"/>
  <c r="M1599" i="12"/>
  <c r="N1599" i="12" s="1"/>
  <c r="M1600" i="12"/>
  <c r="N1600" i="12" s="1"/>
  <c r="M1601" i="12"/>
  <c r="N1601" i="12" s="1"/>
  <c r="M1602" i="12"/>
  <c r="N1602" i="12" s="1"/>
  <c r="M1603" i="12"/>
  <c r="N1603" i="12" s="1"/>
  <c r="M1604" i="12"/>
  <c r="N1604" i="12" s="1"/>
  <c r="M1605" i="12"/>
  <c r="N1605" i="12" s="1"/>
  <c r="M1606" i="12"/>
  <c r="N1606" i="12" s="1"/>
  <c r="M1607" i="12"/>
  <c r="N1607" i="12" s="1"/>
  <c r="M1608" i="12"/>
  <c r="N1608" i="12" s="1"/>
  <c r="M1609" i="12"/>
  <c r="N1609" i="12" s="1"/>
  <c r="M1610" i="12"/>
  <c r="N1610" i="12" s="1"/>
  <c r="M1611" i="12"/>
  <c r="N1611" i="12" s="1"/>
  <c r="M1612" i="12"/>
  <c r="N1612" i="12" s="1"/>
  <c r="M1613" i="12"/>
  <c r="N1613" i="12" s="1"/>
  <c r="M1614" i="12"/>
  <c r="N1614" i="12" s="1"/>
  <c r="M1615" i="12"/>
  <c r="N1615" i="12" s="1"/>
  <c r="M1616" i="12"/>
  <c r="N1616" i="12" s="1"/>
  <c r="M1617" i="12"/>
  <c r="N1617" i="12" s="1"/>
  <c r="M1618" i="12"/>
  <c r="N1618" i="12" s="1"/>
  <c r="M1619" i="12"/>
  <c r="N1619" i="12" s="1"/>
  <c r="M1620" i="12"/>
  <c r="N1620" i="12" s="1"/>
  <c r="M1621" i="12"/>
  <c r="N1621" i="12" s="1"/>
  <c r="M1622" i="12"/>
  <c r="N1622" i="12" s="1"/>
  <c r="M1623" i="12"/>
  <c r="N1623" i="12" s="1"/>
  <c r="M1624" i="12"/>
  <c r="N1624" i="12" s="1"/>
  <c r="M1625" i="12"/>
  <c r="N1625" i="12" s="1"/>
  <c r="M1626" i="12"/>
  <c r="N1626" i="12" s="1"/>
  <c r="M1627" i="12"/>
  <c r="N1627" i="12" s="1"/>
  <c r="M1628" i="12"/>
  <c r="N1628" i="12" s="1"/>
  <c r="M1629" i="12"/>
  <c r="N1629" i="12" s="1"/>
  <c r="M1630" i="12"/>
  <c r="N1630" i="12" s="1"/>
  <c r="M1631" i="12"/>
  <c r="N1631" i="12" s="1"/>
  <c r="M1632" i="12"/>
  <c r="N1632" i="12" s="1"/>
  <c r="M1633" i="12"/>
  <c r="N1633" i="12" s="1"/>
  <c r="M1634" i="12"/>
  <c r="N1634" i="12" s="1"/>
  <c r="M1635" i="12"/>
  <c r="N1635" i="12" s="1"/>
  <c r="M1636" i="12"/>
  <c r="N1636" i="12" s="1"/>
  <c r="M1637" i="12"/>
  <c r="N1637" i="12" s="1"/>
  <c r="M1638" i="12"/>
  <c r="N1638" i="12" s="1"/>
  <c r="M1639" i="12"/>
  <c r="N1639" i="12" s="1"/>
  <c r="M1640" i="12"/>
  <c r="N1640" i="12" s="1"/>
  <c r="M1641" i="12"/>
  <c r="N1641" i="12" s="1"/>
  <c r="M1642" i="12"/>
  <c r="N1642" i="12" s="1"/>
  <c r="M1643" i="12"/>
  <c r="N1643" i="12" s="1"/>
  <c r="M1644" i="12"/>
  <c r="N1644" i="12" s="1"/>
  <c r="M1645" i="12"/>
  <c r="N1645" i="12" s="1"/>
  <c r="M1646" i="12"/>
  <c r="N1646" i="12" s="1"/>
  <c r="M1647" i="12"/>
  <c r="N1647" i="12" s="1"/>
  <c r="M1648" i="12"/>
  <c r="N1648" i="12" s="1"/>
  <c r="M1649" i="12"/>
  <c r="N1649" i="12" s="1"/>
  <c r="M1650" i="12"/>
  <c r="N1650" i="12" s="1"/>
  <c r="M1651" i="12"/>
  <c r="N1651" i="12" s="1"/>
  <c r="M1652" i="12"/>
  <c r="N1652" i="12" s="1"/>
  <c r="M1653" i="12"/>
  <c r="N1653" i="12" s="1"/>
  <c r="M1654" i="12"/>
  <c r="N1654" i="12" s="1"/>
  <c r="M1655" i="12"/>
  <c r="N1655" i="12" s="1"/>
  <c r="M1656" i="12"/>
  <c r="N1656" i="12" s="1"/>
  <c r="M1657" i="12"/>
  <c r="N1657" i="12" s="1"/>
  <c r="M1658" i="12"/>
  <c r="N1658" i="12" s="1"/>
  <c r="M1659" i="12"/>
  <c r="N1659" i="12" s="1"/>
  <c r="M1660" i="12"/>
  <c r="N1660" i="12" s="1"/>
  <c r="M1661" i="12"/>
  <c r="N1661" i="12" s="1"/>
  <c r="M1662" i="12"/>
  <c r="N1662" i="12" s="1"/>
  <c r="M1663" i="12"/>
  <c r="N1663" i="12" s="1"/>
  <c r="M1664" i="12"/>
  <c r="N1664" i="12" s="1"/>
  <c r="M1665" i="12"/>
  <c r="N1665" i="12" s="1"/>
  <c r="M1666" i="12"/>
  <c r="N1666" i="12" s="1"/>
  <c r="M1667" i="12"/>
  <c r="N1667" i="12" s="1"/>
  <c r="M1668" i="12"/>
  <c r="N1668" i="12" s="1"/>
  <c r="M1669" i="12"/>
  <c r="N1669" i="12" s="1"/>
  <c r="M1670" i="12"/>
  <c r="N1670" i="12" s="1"/>
  <c r="M1671" i="12"/>
  <c r="N1671" i="12" s="1"/>
  <c r="M1672" i="12"/>
  <c r="N1672" i="12" s="1"/>
  <c r="M1673" i="12"/>
  <c r="N1673" i="12" s="1"/>
  <c r="M1674" i="12"/>
  <c r="N1674" i="12" s="1"/>
  <c r="M1675" i="12"/>
  <c r="N1675" i="12" s="1"/>
  <c r="M1676" i="12"/>
  <c r="N1676" i="12" s="1"/>
  <c r="M1677" i="12"/>
  <c r="N1677" i="12" s="1"/>
  <c r="M1678" i="12"/>
  <c r="N1678" i="12" s="1"/>
  <c r="M1679" i="12"/>
  <c r="N1679" i="12" s="1"/>
  <c r="M1680" i="12"/>
  <c r="N1680" i="12" s="1"/>
  <c r="M1681" i="12"/>
  <c r="N1681" i="12" s="1"/>
  <c r="M1682" i="12"/>
  <c r="N1682" i="12" s="1"/>
  <c r="M1683" i="12"/>
  <c r="N1683" i="12" s="1"/>
  <c r="M1684" i="12"/>
  <c r="N1684" i="12" s="1"/>
  <c r="M1685" i="12"/>
  <c r="N1685" i="12" s="1"/>
  <c r="M1686" i="12"/>
  <c r="N1686" i="12" s="1"/>
  <c r="M1687" i="12"/>
  <c r="N1687" i="12" s="1"/>
  <c r="M1688" i="12"/>
  <c r="N1688" i="12" s="1"/>
  <c r="M1689" i="12"/>
  <c r="N1689" i="12" s="1"/>
  <c r="M1690" i="12"/>
  <c r="N1690" i="12" s="1"/>
  <c r="M1691" i="12"/>
  <c r="N1691" i="12" s="1"/>
  <c r="M1692" i="12"/>
  <c r="N1692" i="12" s="1"/>
  <c r="M1693" i="12"/>
  <c r="N1693" i="12" s="1"/>
  <c r="M1694" i="12"/>
  <c r="N1694" i="12" s="1"/>
  <c r="M1695" i="12"/>
  <c r="N1695" i="12" s="1"/>
  <c r="M1696" i="12"/>
  <c r="N1696" i="12" s="1"/>
  <c r="M1697" i="12"/>
  <c r="N1697" i="12" s="1"/>
  <c r="M1698" i="12"/>
  <c r="N1698" i="12" s="1"/>
  <c r="M1699" i="12"/>
  <c r="N1699" i="12" s="1"/>
  <c r="M1700" i="12"/>
  <c r="N1700" i="12" s="1"/>
  <c r="M1701" i="12"/>
  <c r="N1701" i="12" s="1"/>
  <c r="M1702" i="12"/>
  <c r="N1702" i="12" s="1"/>
  <c r="M1703" i="12"/>
  <c r="N1703" i="12" s="1"/>
  <c r="M1704" i="12"/>
  <c r="N1704" i="12" s="1"/>
  <c r="M1705" i="12"/>
  <c r="N1705" i="12" s="1"/>
  <c r="M1706" i="12"/>
  <c r="N1706" i="12" s="1"/>
  <c r="M1707" i="12"/>
  <c r="N1707" i="12" s="1"/>
  <c r="M1708" i="12"/>
  <c r="N1708" i="12" s="1"/>
  <c r="M1709" i="12"/>
  <c r="N1709" i="12" s="1"/>
  <c r="M1710" i="12"/>
  <c r="N1710" i="12" s="1"/>
  <c r="M1711" i="12"/>
  <c r="N1711" i="12" s="1"/>
  <c r="M1712" i="12"/>
  <c r="N1712" i="12" s="1"/>
  <c r="M1713" i="12"/>
  <c r="N1713" i="12" s="1"/>
  <c r="M1714" i="12"/>
  <c r="N1714" i="12" s="1"/>
  <c r="M1715" i="12"/>
  <c r="N1715" i="12" s="1"/>
  <c r="M1716" i="12"/>
  <c r="N1716" i="12" s="1"/>
  <c r="M1717" i="12"/>
  <c r="N1717" i="12" s="1"/>
  <c r="M1718" i="12"/>
  <c r="N1718" i="12" s="1"/>
  <c r="M1719" i="12"/>
  <c r="N1719" i="12" s="1"/>
  <c r="M1720" i="12"/>
  <c r="N1720" i="12" s="1"/>
  <c r="M1721" i="12"/>
  <c r="N1721" i="12" s="1"/>
  <c r="M1722" i="12"/>
  <c r="N1722" i="12" s="1"/>
  <c r="M1723" i="12"/>
  <c r="N1723" i="12" s="1"/>
  <c r="M1724" i="12"/>
  <c r="N1724" i="12" s="1"/>
  <c r="M1725" i="12"/>
  <c r="N1725" i="12" s="1"/>
  <c r="M1726" i="12"/>
  <c r="N1726" i="12" s="1"/>
  <c r="M1727" i="12"/>
  <c r="N1727" i="12" s="1"/>
  <c r="M1728" i="12"/>
  <c r="N1728" i="12" s="1"/>
  <c r="M1729" i="12"/>
  <c r="N1729" i="12" s="1"/>
  <c r="M1730" i="12"/>
  <c r="N1730" i="12" s="1"/>
  <c r="M1731" i="12"/>
  <c r="N1731" i="12" s="1"/>
  <c r="M1732" i="12"/>
  <c r="N1732" i="12" s="1"/>
  <c r="M1733" i="12"/>
  <c r="N1733" i="12" s="1"/>
  <c r="M1734" i="12"/>
  <c r="N1734" i="12" s="1"/>
  <c r="M1735" i="12"/>
  <c r="N1735" i="12" s="1"/>
  <c r="M1736" i="12"/>
  <c r="N1736" i="12" s="1"/>
  <c r="M1737" i="12"/>
  <c r="N1737" i="12" s="1"/>
  <c r="M1738" i="12"/>
  <c r="N1738" i="12" s="1"/>
  <c r="M1739" i="12"/>
  <c r="N1739" i="12" s="1"/>
  <c r="M1740" i="12"/>
  <c r="N1740" i="12" s="1"/>
  <c r="M1741" i="12"/>
  <c r="N1741" i="12" s="1"/>
  <c r="M1742" i="12"/>
  <c r="N1742" i="12" s="1"/>
  <c r="M1743" i="12"/>
  <c r="N1743" i="12" s="1"/>
  <c r="M1744" i="12"/>
  <c r="N1744" i="12" s="1"/>
  <c r="M1745" i="12"/>
  <c r="N1745" i="12" s="1"/>
  <c r="M1746" i="12"/>
  <c r="N1746" i="12" s="1"/>
  <c r="M1747" i="12"/>
  <c r="N1747" i="12" s="1"/>
  <c r="M1748" i="12"/>
  <c r="N1748" i="12" s="1"/>
  <c r="M1749" i="12"/>
  <c r="N1749" i="12" s="1"/>
  <c r="M1750" i="12"/>
  <c r="N1750" i="12" s="1"/>
  <c r="M1751" i="12"/>
  <c r="N1751" i="12" s="1"/>
  <c r="M1752" i="12"/>
  <c r="N1752" i="12" s="1"/>
  <c r="M1753" i="12"/>
  <c r="N1753" i="12" s="1"/>
  <c r="M1754" i="12"/>
  <c r="N1754" i="12" s="1"/>
  <c r="M1755" i="12"/>
  <c r="N1755" i="12" s="1"/>
  <c r="M1756" i="12"/>
  <c r="N1756" i="12" s="1"/>
  <c r="M1757" i="12"/>
  <c r="N1757" i="12" s="1"/>
  <c r="M1758" i="12"/>
  <c r="N1758" i="12" s="1"/>
  <c r="M1759" i="12"/>
  <c r="N1759" i="12" s="1"/>
  <c r="M1760" i="12"/>
  <c r="N1760" i="12" s="1"/>
  <c r="M1761" i="12"/>
  <c r="N1761" i="12" s="1"/>
  <c r="M1762" i="12"/>
  <c r="N1762" i="12" s="1"/>
  <c r="M1763" i="12"/>
  <c r="N1763" i="12" s="1"/>
  <c r="M1764" i="12"/>
  <c r="N1764" i="12" s="1"/>
  <c r="M1765" i="12"/>
  <c r="N1765" i="12" s="1"/>
  <c r="M1766" i="12"/>
  <c r="N1766" i="12" s="1"/>
  <c r="M1767" i="12"/>
  <c r="N1767" i="12" s="1"/>
  <c r="M1768" i="12"/>
  <c r="N1768" i="12" s="1"/>
  <c r="M1769" i="12"/>
  <c r="N1769" i="12" s="1"/>
  <c r="M1770" i="12"/>
  <c r="N1770" i="12" s="1"/>
  <c r="M1771" i="12"/>
  <c r="N1771" i="12" s="1"/>
  <c r="M1772" i="12"/>
  <c r="N1772" i="12" s="1"/>
  <c r="M1773" i="12"/>
  <c r="N1773" i="12" s="1"/>
  <c r="M1774" i="12"/>
  <c r="N1774" i="12" s="1"/>
  <c r="M1775" i="12"/>
  <c r="N1775" i="12" s="1"/>
  <c r="M1776" i="12"/>
  <c r="N1776" i="12" s="1"/>
  <c r="M1777" i="12"/>
  <c r="N1777" i="12" s="1"/>
  <c r="M1778" i="12"/>
  <c r="N1778" i="12" s="1"/>
  <c r="M1779" i="12"/>
  <c r="N1779" i="12" s="1"/>
  <c r="M1780" i="12"/>
  <c r="N1780" i="12" s="1"/>
  <c r="M1781" i="12"/>
  <c r="N1781" i="12" s="1"/>
  <c r="M1782" i="12"/>
  <c r="N1782" i="12" s="1"/>
  <c r="M1783" i="12"/>
  <c r="N1783" i="12" s="1"/>
  <c r="M1784" i="12"/>
  <c r="N1784" i="12" s="1"/>
  <c r="M1785" i="12"/>
  <c r="N1785" i="12" s="1"/>
  <c r="M1786" i="12"/>
  <c r="N1786" i="12" s="1"/>
  <c r="M1787" i="12"/>
  <c r="N1787" i="12" s="1"/>
  <c r="M1788" i="12"/>
  <c r="N1788" i="12" s="1"/>
  <c r="M1789" i="12"/>
  <c r="N1789" i="12" s="1"/>
  <c r="M1790" i="12"/>
  <c r="N1790" i="12" s="1"/>
  <c r="M1791" i="12"/>
  <c r="N1791" i="12" s="1"/>
  <c r="M1792" i="12"/>
  <c r="N1792" i="12" s="1"/>
  <c r="M1793" i="12"/>
  <c r="N1793" i="12" s="1"/>
  <c r="M1794" i="12"/>
  <c r="N1794" i="12" s="1"/>
  <c r="M1795" i="12"/>
  <c r="N1795" i="12" s="1"/>
  <c r="M1796" i="12"/>
  <c r="N1796" i="12" s="1"/>
  <c r="M1797" i="12"/>
  <c r="N1797" i="12" s="1"/>
  <c r="M1798" i="12"/>
  <c r="N1798" i="12" s="1"/>
  <c r="M1799" i="12"/>
  <c r="N1799" i="12" s="1"/>
  <c r="M1800" i="12"/>
  <c r="N1800" i="12" s="1"/>
  <c r="M1801" i="12"/>
  <c r="N1801" i="12" s="1"/>
  <c r="M1802" i="12"/>
  <c r="N1802" i="12" s="1"/>
  <c r="M1803" i="12"/>
  <c r="N1803" i="12" s="1"/>
  <c r="M1804" i="12"/>
  <c r="N1804" i="12" s="1"/>
  <c r="M1805" i="12"/>
  <c r="N1805" i="12" s="1"/>
  <c r="M1806" i="12"/>
  <c r="N1806" i="12" s="1"/>
  <c r="M1807" i="12"/>
  <c r="N1807" i="12" s="1"/>
  <c r="M1808" i="12"/>
  <c r="N1808" i="12" s="1"/>
  <c r="M1809" i="12"/>
  <c r="N1809" i="12" s="1"/>
  <c r="M1810" i="12"/>
  <c r="N1810" i="12" s="1"/>
  <c r="M1811" i="12"/>
  <c r="N1811" i="12" s="1"/>
  <c r="M1812" i="12"/>
  <c r="N1812" i="12" s="1"/>
  <c r="M1813" i="12"/>
  <c r="N1813" i="12" s="1"/>
  <c r="M1814" i="12"/>
  <c r="N1814" i="12" s="1"/>
  <c r="M1815" i="12"/>
  <c r="N1815" i="12" s="1"/>
  <c r="M1816" i="12"/>
  <c r="N1816" i="12" s="1"/>
  <c r="M1817" i="12"/>
  <c r="N1817" i="12" s="1"/>
  <c r="M1818" i="12"/>
  <c r="N1818" i="12" s="1"/>
  <c r="M1819" i="12"/>
  <c r="N1819" i="12" s="1"/>
  <c r="M1820" i="12"/>
  <c r="N1820" i="12" s="1"/>
  <c r="M1821" i="12"/>
  <c r="N1821" i="12" s="1"/>
  <c r="M1822" i="12"/>
  <c r="N1822" i="12" s="1"/>
  <c r="M1823" i="12"/>
  <c r="N1823" i="12" s="1"/>
  <c r="M1824" i="12"/>
  <c r="N1824" i="12" s="1"/>
  <c r="M1825" i="12"/>
  <c r="N1825" i="12" s="1"/>
  <c r="M1826" i="12"/>
  <c r="N1826" i="12" s="1"/>
  <c r="M1827" i="12"/>
  <c r="N1827" i="12" s="1"/>
  <c r="M1828" i="12"/>
  <c r="N1828" i="12" s="1"/>
  <c r="M1829" i="12"/>
  <c r="N1829" i="12" s="1"/>
  <c r="M1830" i="12"/>
  <c r="N1830" i="12" s="1"/>
  <c r="M1831" i="12"/>
  <c r="N1831" i="12" s="1"/>
  <c r="M1832" i="12"/>
  <c r="N1832" i="12" s="1"/>
  <c r="M1833" i="12"/>
  <c r="N1833" i="12" s="1"/>
  <c r="M1834" i="12"/>
  <c r="N1834" i="12" s="1"/>
  <c r="M1835" i="12"/>
  <c r="N1835" i="12" s="1"/>
  <c r="M1836" i="12"/>
  <c r="N1836" i="12" s="1"/>
  <c r="M1837" i="12"/>
  <c r="N1837" i="12" s="1"/>
  <c r="M1838" i="12"/>
  <c r="N1838" i="12" s="1"/>
  <c r="M1839" i="12"/>
  <c r="N1839" i="12" s="1"/>
  <c r="M1840" i="12"/>
  <c r="N1840" i="12" s="1"/>
  <c r="M1841" i="12"/>
  <c r="N1841" i="12" s="1"/>
  <c r="M1842" i="12"/>
  <c r="N1842" i="12" s="1"/>
  <c r="M1843" i="12"/>
  <c r="N1843" i="12" s="1"/>
  <c r="M1844" i="12"/>
  <c r="N1844" i="12" s="1"/>
  <c r="M1845" i="12"/>
  <c r="N1845" i="12" s="1"/>
  <c r="M1846" i="12"/>
  <c r="N1846" i="12" s="1"/>
  <c r="M1847" i="12"/>
  <c r="N1847" i="12" s="1"/>
  <c r="M1848" i="12"/>
  <c r="N1848" i="12" s="1"/>
  <c r="M1849" i="12"/>
  <c r="N1849" i="12" s="1"/>
  <c r="M1850" i="12"/>
  <c r="N1850" i="12" s="1"/>
  <c r="M1851" i="12"/>
  <c r="N1851" i="12" s="1"/>
  <c r="M1852" i="12"/>
  <c r="N1852" i="12" s="1"/>
  <c r="M1853" i="12"/>
  <c r="N1853" i="12" s="1"/>
  <c r="M1854" i="12"/>
  <c r="N1854" i="12" s="1"/>
  <c r="M1855" i="12"/>
  <c r="N1855" i="12" s="1"/>
  <c r="M1856" i="12"/>
  <c r="N1856" i="12" s="1"/>
  <c r="M1857" i="12"/>
  <c r="N1857" i="12" s="1"/>
  <c r="M1858" i="12"/>
  <c r="N1858" i="12" s="1"/>
  <c r="M1859" i="12"/>
  <c r="N1859" i="12" s="1"/>
  <c r="M1860" i="12"/>
  <c r="N1860" i="12" s="1"/>
  <c r="M1861" i="12"/>
  <c r="N1861" i="12" s="1"/>
  <c r="M1862" i="12"/>
  <c r="N1862" i="12" s="1"/>
  <c r="M1863" i="12"/>
  <c r="N1863" i="12" s="1"/>
  <c r="M1864" i="12"/>
  <c r="N1864" i="12" s="1"/>
  <c r="M1865" i="12"/>
  <c r="N1865" i="12" s="1"/>
  <c r="M1866" i="12"/>
  <c r="N1866" i="12" s="1"/>
  <c r="M1867" i="12"/>
  <c r="N1867" i="12" s="1"/>
  <c r="M1868" i="12"/>
  <c r="N1868" i="12" s="1"/>
  <c r="M1869" i="12"/>
  <c r="N1869" i="12" s="1"/>
  <c r="M1870" i="12"/>
  <c r="N1870" i="12" s="1"/>
  <c r="M1871" i="12"/>
  <c r="N1871" i="12" s="1"/>
  <c r="M1872" i="12"/>
  <c r="N1872" i="12" s="1"/>
  <c r="M1873" i="12"/>
  <c r="N1873" i="12" s="1"/>
  <c r="M1874" i="12"/>
  <c r="N1874" i="12" s="1"/>
  <c r="M1875" i="12"/>
  <c r="N1875" i="12" s="1"/>
  <c r="M1876" i="12"/>
  <c r="N1876" i="12" s="1"/>
  <c r="M1877" i="12"/>
  <c r="N1877" i="12" s="1"/>
  <c r="M1878" i="12"/>
  <c r="N1878" i="12" s="1"/>
  <c r="M1879" i="12"/>
  <c r="N1879" i="12" s="1"/>
  <c r="M1880" i="12"/>
  <c r="N1880" i="12" s="1"/>
  <c r="M1881" i="12"/>
  <c r="N1881" i="12" s="1"/>
  <c r="M1882" i="12"/>
  <c r="N1882" i="12" s="1"/>
  <c r="M1883" i="12"/>
  <c r="N1883" i="12" s="1"/>
  <c r="M1884" i="12"/>
  <c r="N1884" i="12" s="1"/>
  <c r="M1885" i="12"/>
  <c r="N1885" i="12" s="1"/>
  <c r="M1886" i="12"/>
  <c r="N1886" i="12" s="1"/>
  <c r="M1887" i="12"/>
  <c r="N1887" i="12" s="1"/>
  <c r="M1888" i="12"/>
  <c r="N1888" i="12" s="1"/>
  <c r="M1889" i="12"/>
  <c r="N1889" i="12" s="1"/>
  <c r="M1890" i="12"/>
  <c r="N1890" i="12" s="1"/>
  <c r="M1891" i="12"/>
  <c r="N1891" i="12" s="1"/>
  <c r="M1892" i="12"/>
  <c r="N1892" i="12" s="1"/>
  <c r="M1893" i="12"/>
  <c r="N1893" i="12" s="1"/>
  <c r="M1894" i="12"/>
  <c r="N1894" i="12" s="1"/>
  <c r="M1895" i="12"/>
  <c r="N1895" i="12" s="1"/>
  <c r="M1896" i="12"/>
  <c r="N1896" i="12" s="1"/>
  <c r="M1897" i="12"/>
  <c r="N1897" i="12" s="1"/>
  <c r="M1898" i="12"/>
  <c r="N1898" i="12" s="1"/>
  <c r="M1899" i="12"/>
  <c r="N1899" i="12" s="1"/>
  <c r="M1900" i="12"/>
  <c r="N1900" i="12" s="1"/>
  <c r="M1901" i="12"/>
  <c r="N1901" i="12" s="1"/>
  <c r="M1902" i="12"/>
  <c r="N1902" i="12" s="1"/>
  <c r="M1903" i="12"/>
  <c r="N1903" i="12" s="1"/>
  <c r="M1904" i="12"/>
  <c r="N1904" i="12" s="1"/>
  <c r="M1905" i="12"/>
  <c r="N1905" i="12" s="1"/>
  <c r="M1906" i="12"/>
  <c r="N1906" i="12" s="1"/>
  <c r="M1907" i="12"/>
  <c r="N1907" i="12" s="1"/>
  <c r="M1908" i="12"/>
  <c r="N1908" i="12" s="1"/>
  <c r="M1909" i="12"/>
  <c r="N1909" i="12" s="1"/>
  <c r="M1910" i="12"/>
  <c r="N1910" i="12" s="1"/>
  <c r="M1911" i="12"/>
  <c r="N1911" i="12" s="1"/>
  <c r="M1912" i="12"/>
  <c r="N1912" i="12" s="1"/>
  <c r="M1913" i="12"/>
  <c r="N1913" i="12" s="1"/>
  <c r="M1914" i="12"/>
  <c r="N1914" i="12" s="1"/>
  <c r="M1915" i="12"/>
  <c r="N1915" i="12" s="1"/>
  <c r="M1916" i="12"/>
  <c r="N1916" i="12" s="1"/>
  <c r="M1917" i="12"/>
  <c r="N1917" i="12" s="1"/>
  <c r="M1918" i="12"/>
  <c r="N1918" i="12" s="1"/>
  <c r="M1919" i="12"/>
  <c r="N1919" i="12" s="1"/>
  <c r="M1920" i="12"/>
  <c r="N1920" i="12" s="1"/>
  <c r="M1921" i="12"/>
  <c r="N1921" i="12" s="1"/>
  <c r="M1922" i="12"/>
  <c r="N1922" i="12" s="1"/>
  <c r="M1923" i="12"/>
  <c r="N1923" i="12" s="1"/>
  <c r="M1924" i="12"/>
  <c r="N1924" i="12" s="1"/>
  <c r="M1925" i="12"/>
  <c r="N1925" i="12" s="1"/>
  <c r="M1926" i="12"/>
  <c r="N1926" i="12" s="1"/>
  <c r="M1927" i="12"/>
  <c r="N1927" i="12" s="1"/>
  <c r="M1928" i="12"/>
  <c r="N1928" i="12" s="1"/>
  <c r="M1929" i="12"/>
  <c r="N1929" i="12" s="1"/>
  <c r="M1930" i="12"/>
  <c r="N1930" i="12" s="1"/>
  <c r="M1931" i="12"/>
  <c r="N1931" i="12" s="1"/>
  <c r="M1932" i="12"/>
  <c r="N1932" i="12" s="1"/>
  <c r="M1933" i="12"/>
  <c r="N1933" i="12" s="1"/>
  <c r="M1934" i="12"/>
  <c r="N1934" i="12" s="1"/>
  <c r="M1935" i="12"/>
  <c r="N1935" i="12" s="1"/>
  <c r="M1936" i="12"/>
  <c r="N1936" i="12" s="1"/>
  <c r="M1937" i="12"/>
  <c r="N1937" i="12" s="1"/>
  <c r="M1938" i="12"/>
  <c r="N1938" i="12" s="1"/>
  <c r="M1939" i="12"/>
  <c r="N1939" i="12" s="1"/>
  <c r="M1940" i="12"/>
  <c r="N1940" i="12" s="1"/>
  <c r="M1941" i="12"/>
  <c r="N1941" i="12" s="1"/>
  <c r="M1942" i="12"/>
  <c r="N1942" i="12" s="1"/>
  <c r="M1943" i="12"/>
  <c r="N1943" i="12" s="1"/>
  <c r="M1944" i="12"/>
  <c r="N1944" i="12" s="1"/>
  <c r="M1945" i="12"/>
  <c r="N1945" i="12" s="1"/>
  <c r="M1946" i="12"/>
  <c r="N1946" i="12" s="1"/>
  <c r="M1947" i="12"/>
  <c r="N1947" i="12" s="1"/>
  <c r="M1948" i="12"/>
  <c r="N1948" i="12" s="1"/>
  <c r="M1949" i="12"/>
  <c r="N1949" i="12" s="1"/>
  <c r="M1950" i="12"/>
  <c r="N1950" i="12" s="1"/>
  <c r="M1951" i="12"/>
  <c r="N1951" i="12" s="1"/>
  <c r="M1952" i="12"/>
  <c r="N1952" i="12" s="1"/>
  <c r="M1953" i="12"/>
  <c r="N1953" i="12" s="1"/>
  <c r="M1954" i="12"/>
  <c r="N1954" i="12" s="1"/>
  <c r="M1955" i="12"/>
  <c r="N1955" i="12" s="1"/>
  <c r="M1956" i="12"/>
  <c r="N1956" i="12" s="1"/>
  <c r="M1957" i="12"/>
  <c r="N1957" i="12" s="1"/>
  <c r="M1958" i="12"/>
  <c r="N1958" i="12" s="1"/>
  <c r="M1959" i="12"/>
  <c r="N1959" i="12" s="1"/>
  <c r="M1960" i="12"/>
  <c r="N1960" i="12" s="1"/>
  <c r="M1961" i="12"/>
  <c r="N1961" i="12" s="1"/>
  <c r="M1962" i="12"/>
  <c r="N1962" i="12" s="1"/>
  <c r="M1963" i="12"/>
  <c r="N1963" i="12" s="1"/>
  <c r="M1964" i="12"/>
  <c r="N1964" i="12" s="1"/>
  <c r="M1965" i="12"/>
  <c r="N1965" i="12" s="1"/>
  <c r="M1966" i="12"/>
  <c r="N1966" i="12" s="1"/>
  <c r="M1967" i="12"/>
  <c r="N1967" i="12" s="1"/>
  <c r="M1968" i="12"/>
  <c r="N1968" i="12" s="1"/>
  <c r="M1969" i="12"/>
  <c r="N1969" i="12" s="1"/>
  <c r="M1970" i="12"/>
  <c r="N1970" i="12" s="1"/>
  <c r="M1971" i="12"/>
  <c r="N1971" i="12" s="1"/>
  <c r="M1972" i="12"/>
  <c r="N1972" i="12" s="1"/>
  <c r="M1973" i="12"/>
  <c r="N1973" i="12" s="1"/>
  <c r="M1974" i="12"/>
  <c r="N1974" i="12" s="1"/>
  <c r="M1975" i="12"/>
  <c r="N1975" i="12" s="1"/>
  <c r="M1976" i="12"/>
  <c r="N1976" i="12" s="1"/>
  <c r="M1977" i="12"/>
  <c r="N1977" i="12" s="1"/>
  <c r="M1978" i="12"/>
  <c r="N1978" i="12" s="1"/>
  <c r="M1979" i="12"/>
  <c r="N1979" i="12" s="1"/>
  <c r="M1980" i="12"/>
  <c r="N1980" i="12" s="1"/>
  <c r="M1981" i="12"/>
  <c r="N1981" i="12" s="1"/>
  <c r="M1982" i="12"/>
  <c r="N1982" i="12" s="1"/>
  <c r="M1983" i="12"/>
  <c r="N1983" i="12" s="1"/>
  <c r="M1984" i="12"/>
  <c r="N1984" i="12" s="1"/>
  <c r="M1985" i="12"/>
  <c r="N1985" i="12" s="1"/>
  <c r="M1986" i="12"/>
  <c r="N1986" i="12" s="1"/>
  <c r="M1987" i="12"/>
  <c r="N1987" i="12" s="1"/>
  <c r="M1988" i="12"/>
  <c r="N1988" i="12" s="1"/>
  <c r="M1989" i="12"/>
  <c r="N1989" i="12" s="1"/>
  <c r="M1990" i="12"/>
  <c r="N1990" i="12" s="1"/>
  <c r="M1991" i="12"/>
  <c r="N1991" i="12" s="1"/>
  <c r="M1992" i="12"/>
  <c r="N1992" i="12" s="1"/>
  <c r="M1993" i="12"/>
  <c r="N1993" i="12" s="1"/>
  <c r="M1994" i="12"/>
  <c r="N1994" i="12" s="1"/>
  <c r="M1995" i="12"/>
  <c r="N1995" i="12" s="1"/>
  <c r="M1996" i="12"/>
  <c r="N1996" i="12" s="1"/>
  <c r="M1997" i="12"/>
  <c r="N1997" i="12" s="1"/>
  <c r="M1998" i="12"/>
  <c r="N1998" i="12" s="1"/>
  <c r="M1999" i="12"/>
  <c r="N1999" i="12" s="1"/>
  <c r="M2000" i="12"/>
  <c r="N2000" i="12" s="1"/>
  <c r="M2001" i="12"/>
  <c r="N2001" i="12" s="1"/>
  <c r="M2002" i="12"/>
  <c r="N2002" i="12" s="1"/>
  <c r="M2003" i="12"/>
  <c r="N2003" i="12" s="1"/>
  <c r="M2004" i="12"/>
  <c r="N2004" i="12" s="1"/>
  <c r="M2005" i="12"/>
  <c r="N2005" i="12" s="1"/>
  <c r="M2006" i="12"/>
  <c r="N2006" i="12" s="1"/>
  <c r="M2007" i="12"/>
  <c r="N2007" i="12" s="1"/>
  <c r="M2008" i="12"/>
  <c r="N2008" i="12" s="1"/>
  <c r="M2009" i="12"/>
  <c r="N2009" i="12" s="1"/>
  <c r="M2010" i="12"/>
  <c r="N2010" i="12" s="1"/>
  <c r="M2011" i="12"/>
  <c r="N2011" i="12" s="1"/>
  <c r="M2012" i="12"/>
  <c r="N2012" i="12" s="1"/>
  <c r="M2013" i="12"/>
  <c r="N2013" i="12" s="1"/>
  <c r="M2014" i="12"/>
  <c r="N2014" i="12" s="1"/>
  <c r="M2015" i="12"/>
  <c r="N2015" i="12" s="1"/>
  <c r="M2016" i="12"/>
  <c r="N2016" i="12" s="1"/>
  <c r="M2017" i="12"/>
  <c r="N2017" i="12" s="1"/>
  <c r="M2018" i="12"/>
  <c r="N2018" i="12" s="1"/>
  <c r="M2019" i="12"/>
  <c r="N2019" i="12" s="1"/>
  <c r="M2020" i="12"/>
  <c r="N2020" i="12" s="1"/>
  <c r="M2021" i="12"/>
  <c r="N2021" i="12" s="1"/>
  <c r="M2022" i="12"/>
  <c r="N2022" i="12" s="1"/>
  <c r="M2023" i="12"/>
  <c r="N2023" i="12" s="1"/>
  <c r="M2024" i="12"/>
  <c r="N2024" i="12" s="1"/>
  <c r="M2025" i="12"/>
  <c r="N2025" i="12" s="1"/>
  <c r="M2026" i="12"/>
  <c r="N2026" i="12" s="1"/>
  <c r="M2027" i="12"/>
  <c r="N2027" i="12" s="1"/>
  <c r="M2028" i="12"/>
  <c r="N2028" i="12" s="1"/>
  <c r="M2029" i="12"/>
  <c r="N2029" i="12" s="1"/>
  <c r="M2030" i="12"/>
  <c r="N2030" i="12" s="1"/>
  <c r="M2031" i="12"/>
  <c r="N2031" i="12" s="1"/>
  <c r="M2032" i="12"/>
  <c r="N2032" i="12" s="1"/>
  <c r="M2033" i="12"/>
  <c r="N2033" i="12" s="1"/>
  <c r="M2034" i="12"/>
  <c r="N2034" i="12" s="1"/>
  <c r="M2035" i="12"/>
  <c r="N2035" i="12" s="1"/>
  <c r="M2036" i="12"/>
  <c r="N2036" i="12" s="1"/>
  <c r="M2037" i="12"/>
  <c r="N2037" i="12" s="1"/>
  <c r="M2038" i="12"/>
  <c r="N2038" i="12" s="1"/>
  <c r="M2039" i="12"/>
  <c r="N2039" i="12" s="1"/>
  <c r="M2040" i="12"/>
  <c r="N2040" i="12" s="1"/>
  <c r="M2041" i="12"/>
  <c r="N2041" i="12" s="1"/>
  <c r="M2042" i="12"/>
  <c r="N2042" i="12" s="1"/>
  <c r="M2043" i="12"/>
  <c r="N2043" i="12" s="1"/>
  <c r="M2044" i="12"/>
  <c r="N2044" i="12" s="1"/>
  <c r="M2045" i="12"/>
  <c r="N2045" i="12" s="1"/>
  <c r="M2046" i="12"/>
  <c r="N2046" i="12" s="1"/>
  <c r="M2047" i="12"/>
  <c r="N2047" i="12" s="1"/>
  <c r="M2048" i="12"/>
  <c r="N2048" i="12" s="1"/>
  <c r="M2049" i="12"/>
  <c r="N2049" i="12" s="1"/>
  <c r="M2050" i="12"/>
  <c r="N2050" i="12" s="1"/>
  <c r="M2051" i="12"/>
  <c r="N2051" i="12" s="1"/>
  <c r="M2052" i="12"/>
  <c r="N2052" i="12" s="1"/>
  <c r="M2053" i="12"/>
  <c r="N2053" i="12" s="1"/>
  <c r="M2054" i="12"/>
  <c r="N2054" i="12" s="1"/>
  <c r="M2055" i="12"/>
  <c r="N2055" i="12" s="1"/>
  <c r="M2056" i="12"/>
  <c r="N2056" i="12" s="1"/>
  <c r="M2057" i="12"/>
  <c r="N2057" i="12" s="1"/>
  <c r="M2058" i="12"/>
  <c r="N2058" i="12" s="1"/>
  <c r="M2059" i="12"/>
  <c r="N2059" i="12" s="1"/>
  <c r="M2060" i="12"/>
  <c r="N2060" i="12" s="1"/>
  <c r="M2061" i="12"/>
  <c r="N2061" i="12" s="1"/>
  <c r="M2062" i="12"/>
  <c r="N2062" i="12" s="1"/>
  <c r="M2063" i="12"/>
  <c r="N2063" i="12" s="1"/>
  <c r="M2064" i="12"/>
  <c r="N2064" i="12" s="1"/>
  <c r="M2065" i="12"/>
  <c r="N2065" i="12" s="1"/>
  <c r="M2066" i="12"/>
  <c r="N2066" i="12" s="1"/>
  <c r="M2067" i="12"/>
  <c r="N2067" i="12" s="1"/>
  <c r="M2068" i="12"/>
  <c r="N2068" i="12" s="1"/>
  <c r="M2069" i="12"/>
  <c r="N2069" i="12" s="1"/>
  <c r="M2070" i="12"/>
  <c r="N2070" i="12" s="1"/>
  <c r="M2071" i="12"/>
  <c r="N2071" i="12" s="1"/>
  <c r="M2072" i="12"/>
  <c r="N2072" i="12" s="1"/>
  <c r="M2073" i="12"/>
  <c r="N2073" i="12" s="1"/>
  <c r="M2074" i="12"/>
  <c r="N2074" i="12" s="1"/>
  <c r="M2075" i="12"/>
  <c r="N2075" i="12" s="1"/>
  <c r="M2076" i="12"/>
  <c r="N2076" i="12" s="1"/>
  <c r="M2077" i="12"/>
  <c r="N2077" i="12" s="1"/>
  <c r="M2078" i="12"/>
  <c r="N2078" i="12" s="1"/>
  <c r="M2079" i="12"/>
  <c r="N2079" i="12" s="1"/>
  <c r="M2080" i="12"/>
  <c r="N2080" i="12" s="1"/>
  <c r="M2081" i="12"/>
  <c r="N2081" i="12" s="1"/>
  <c r="M2082" i="12"/>
  <c r="N2082" i="12" s="1"/>
  <c r="M2083" i="12"/>
  <c r="N2083" i="12" s="1"/>
  <c r="M2084" i="12"/>
  <c r="N2084" i="12" s="1"/>
  <c r="M2085" i="12"/>
  <c r="N2085" i="12" s="1"/>
  <c r="M2086" i="12"/>
  <c r="N2086" i="12" s="1"/>
  <c r="M2087" i="12"/>
  <c r="N2087" i="12" s="1"/>
  <c r="M2088" i="12"/>
  <c r="N2088" i="12" s="1"/>
  <c r="M2089" i="12"/>
  <c r="N2089" i="12" s="1"/>
  <c r="M2090" i="12"/>
  <c r="N2090" i="12" s="1"/>
  <c r="M2091" i="12"/>
  <c r="N2091" i="12" s="1"/>
  <c r="M2092" i="12"/>
  <c r="N2092" i="12" s="1"/>
  <c r="M2093" i="12"/>
  <c r="N2093" i="12" s="1"/>
  <c r="M2094" i="12"/>
  <c r="N2094" i="12" s="1"/>
  <c r="M2095" i="12"/>
  <c r="N2095" i="12" s="1"/>
  <c r="M2096" i="12"/>
  <c r="N2096" i="12" s="1"/>
  <c r="M2097" i="12"/>
  <c r="N2097" i="12" s="1"/>
  <c r="M2098" i="12"/>
  <c r="N2098" i="12" s="1"/>
  <c r="M2099" i="12"/>
  <c r="N2099" i="12" s="1"/>
  <c r="M2100" i="12"/>
  <c r="N2100" i="12" s="1"/>
  <c r="M2101" i="12"/>
  <c r="N2101" i="12" s="1"/>
  <c r="M2102" i="12"/>
  <c r="N2102" i="12" s="1"/>
  <c r="M2103" i="12"/>
  <c r="N2103" i="12" s="1"/>
  <c r="M2104" i="12"/>
  <c r="N2104" i="12" s="1"/>
  <c r="M2105" i="12"/>
  <c r="N2105" i="12" s="1"/>
  <c r="M2106" i="12"/>
  <c r="N2106" i="12" s="1"/>
  <c r="M2107" i="12"/>
  <c r="N2107" i="12" s="1"/>
  <c r="M2108" i="12"/>
  <c r="N2108" i="12" s="1"/>
  <c r="M2109" i="12"/>
  <c r="N2109" i="12" s="1"/>
  <c r="M2110" i="12"/>
  <c r="N2110" i="12" s="1"/>
  <c r="M2111" i="12"/>
  <c r="N2111" i="12" s="1"/>
  <c r="M2112" i="12"/>
  <c r="N2112" i="12" s="1"/>
  <c r="M2113" i="12"/>
  <c r="N2113" i="12" s="1"/>
  <c r="M2114" i="12"/>
  <c r="N2114" i="12" s="1"/>
  <c r="M2115" i="12"/>
  <c r="N2115" i="12" s="1"/>
  <c r="M2116" i="12"/>
  <c r="N2116" i="12" s="1"/>
  <c r="M2117" i="12"/>
  <c r="N2117" i="12" s="1"/>
  <c r="M2118" i="12"/>
  <c r="N2118" i="12" s="1"/>
  <c r="M2119" i="12"/>
  <c r="N2119" i="12" s="1"/>
  <c r="M2120" i="12"/>
  <c r="N2120" i="12" s="1"/>
  <c r="M2121" i="12"/>
  <c r="N2121" i="12" s="1"/>
  <c r="M2122" i="12"/>
  <c r="N2122" i="12" s="1"/>
  <c r="M2123" i="12"/>
  <c r="N2123" i="12" s="1"/>
  <c r="M2124" i="12"/>
  <c r="N2124" i="12" s="1"/>
  <c r="M2125" i="12"/>
  <c r="N2125" i="12" s="1"/>
  <c r="M2126" i="12"/>
  <c r="N2126" i="12" s="1"/>
  <c r="M2127" i="12"/>
  <c r="N2127" i="12" s="1"/>
  <c r="M2128" i="12"/>
  <c r="N2128" i="12" s="1"/>
  <c r="M2129" i="12"/>
  <c r="N2129" i="12" s="1"/>
  <c r="M2130" i="12"/>
  <c r="N2130" i="12" s="1"/>
  <c r="M2131" i="12"/>
  <c r="N2131" i="12" s="1"/>
  <c r="M2132" i="12"/>
  <c r="N2132" i="12" s="1"/>
  <c r="M2133" i="12"/>
  <c r="N2133" i="12" s="1"/>
  <c r="M2134" i="12"/>
  <c r="N2134" i="12" s="1"/>
  <c r="M2135" i="12"/>
  <c r="N2135" i="12" s="1"/>
  <c r="M2136" i="12"/>
  <c r="N2136" i="12" s="1"/>
  <c r="M2137" i="12"/>
  <c r="N2137" i="12" s="1"/>
  <c r="M2138" i="12"/>
  <c r="N2138" i="12" s="1"/>
  <c r="M2139" i="12"/>
  <c r="N2139" i="12" s="1"/>
  <c r="M2140" i="12"/>
  <c r="N2140" i="12" s="1"/>
  <c r="M2141" i="12"/>
  <c r="N2141" i="12" s="1"/>
  <c r="M2142" i="12"/>
  <c r="N2142" i="12" s="1"/>
  <c r="M2143" i="12"/>
  <c r="N2143" i="12" s="1"/>
  <c r="M2144" i="12"/>
  <c r="N2144" i="12" s="1"/>
  <c r="M2145" i="12"/>
  <c r="N2145" i="12" s="1"/>
  <c r="M2146" i="12"/>
  <c r="N2146" i="12" s="1"/>
  <c r="M2147" i="12"/>
  <c r="N2147" i="12" s="1"/>
  <c r="M2148" i="12"/>
  <c r="N2148" i="12" s="1"/>
  <c r="M2149" i="12"/>
  <c r="N2149" i="12" s="1"/>
  <c r="M2150" i="12"/>
  <c r="N2150" i="12" s="1"/>
  <c r="M2151" i="12"/>
  <c r="N2151" i="12" s="1"/>
  <c r="M2152" i="12"/>
  <c r="N2152" i="12" s="1"/>
  <c r="M2153" i="12"/>
  <c r="N2153" i="12" s="1"/>
  <c r="M2154" i="12"/>
  <c r="N2154" i="12" s="1"/>
  <c r="M2155" i="12"/>
  <c r="N2155" i="12" s="1"/>
  <c r="M2156" i="12"/>
  <c r="N2156" i="12" s="1"/>
  <c r="A682" i="12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A722" i="12" s="1"/>
  <c r="A723" i="12" s="1"/>
  <c r="A724" i="12" s="1"/>
  <c r="A725" i="12" s="1"/>
  <c r="A726" i="12" s="1"/>
  <c r="A727" i="12" s="1"/>
  <c r="A728" i="12" s="1"/>
  <c r="A729" i="12" s="1"/>
  <c r="A730" i="12" s="1"/>
  <c r="A731" i="12" s="1"/>
  <c r="A732" i="12" s="1"/>
  <c r="A733" i="12" s="1"/>
  <c r="A734" i="12" s="1"/>
  <c r="A735" i="12" s="1"/>
  <c r="A736" i="12" s="1"/>
  <c r="A737" i="12" s="1"/>
  <c r="A738" i="12" s="1"/>
  <c r="A739" i="12" s="1"/>
  <c r="A740" i="12" s="1"/>
  <c r="A741" i="12" s="1"/>
  <c r="A742" i="12" s="1"/>
  <c r="A743" i="12" s="1"/>
  <c r="A744" i="12" s="1"/>
  <c r="A745" i="12" s="1"/>
  <c r="A746" i="12" s="1"/>
  <c r="A747" i="12" s="1"/>
  <c r="A748" i="12" s="1"/>
  <c r="A749" i="12" s="1"/>
  <c r="A750" i="12" s="1"/>
  <c r="A751" i="12" s="1"/>
  <c r="A752" i="12" s="1"/>
  <c r="A753" i="12" s="1"/>
  <c r="A754" i="12" s="1"/>
  <c r="A755" i="12" s="1"/>
  <c r="A756" i="12" s="1"/>
  <c r="A757" i="12" s="1"/>
  <c r="A758" i="12" s="1"/>
  <c r="A759" i="12" s="1"/>
  <c r="A760" i="12" s="1"/>
  <c r="A761" i="12" s="1"/>
  <c r="A762" i="12" s="1"/>
  <c r="A763" i="12" s="1"/>
  <c r="A764" i="12" s="1"/>
  <c r="A765" i="12" s="1"/>
  <c r="A766" i="12" s="1"/>
  <c r="A767" i="12" s="1"/>
  <c r="A768" i="12" s="1"/>
  <c r="A769" i="12" s="1"/>
  <c r="A770" i="12" s="1"/>
  <c r="A771" i="12" s="1"/>
  <c r="A772" i="12" s="1"/>
  <c r="A773" i="12" s="1"/>
  <c r="A774" i="12" s="1"/>
  <c r="A775" i="12" s="1"/>
  <c r="A776" i="12" s="1"/>
  <c r="A777" i="12" s="1"/>
  <c r="A778" i="12" s="1"/>
  <c r="A779" i="12" s="1"/>
  <c r="A780" i="12" s="1"/>
  <c r="A781" i="12" s="1"/>
  <c r="A782" i="12" s="1"/>
  <c r="A783" i="12" s="1"/>
  <c r="A784" i="12" s="1"/>
  <c r="A785" i="12" s="1"/>
  <c r="A786" i="12" s="1"/>
  <c r="A787" i="12" s="1"/>
  <c r="A788" i="12" s="1"/>
  <c r="A789" i="12" s="1"/>
  <c r="A790" i="12" s="1"/>
  <c r="A791" i="12" s="1"/>
  <c r="A792" i="12" s="1"/>
  <c r="A793" i="12" s="1"/>
  <c r="A794" i="12" s="1"/>
  <c r="A795" i="12" s="1"/>
  <c r="A796" i="12" s="1"/>
  <c r="A797" i="12" s="1"/>
  <c r="A798" i="12" s="1"/>
  <c r="A799" i="12" s="1"/>
  <c r="A800" i="12" s="1"/>
  <c r="A801" i="12" s="1"/>
  <c r="A802" i="12" s="1"/>
  <c r="A803" i="12" s="1"/>
  <c r="A804" i="12" s="1"/>
  <c r="A805" i="12" s="1"/>
  <c r="A806" i="12" s="1"/>
  <c r="A807" i="12" s="1"/>
  <c r="A808" i="12" s="1"/>
  <c r="A809" i="12" s="1"/>
  <c r="A810" i="12" s="1"/>
  <c r="A811" i="12" s="1"/>
  <c r="A812" i="12" s="1"/>
  <c r="A813" i="12" s="1"/>
  <c r="A814" i="12" s="1"/>
  <c r="A815" i="12" s="1"/>
  <c r="A816" i="12" s="1"/>
  <c r="A817" i="12" s="1"/>
  <c r="A818" i="12" s="1"/>
  <c r="A819" i="12" s="1"/>
  <c r="A820" i="12" s="1"/>
  <c r="A821" i="12" s="1"/>
  <c r="A822" i="12" s="1"/>
  <c r="A823" i="12" s="1"/>
  <c r="A824" i="12" s="1"/>
  <c r="A825" i="12" s="1"/>
  <c r="A826" i="12" s="1"/>
  <c r="A827" i="12" s="1"/>
  <c r="A828" i="12" s="1"/>
  <c r="A829" i="12" s="1"/>
  <c r="A830" i="12" s="1"/>
  <c r="A831" i="12" s="1"/>
  <c r="A832" i="12" s="1"/>
  <c r="A833" i="12" s="1"/>
  <c r="A834" i="12" s="1"/>
  <c r="A835" i="12" s="1"/>
  <c r="A836" i="12" s="1"/>
  <c r="A837" i="12" s="1"/>
  <c r="A838" i="12" s="1"/>
  <c r="A839" i="12" s="1"/>
  <c r="A840" i="12" s="1"/>
  <c r="A841" i="12" s="1"/>
  <c r="A842" i="12" s="1"/>
  <c r="A843" i="12" s="1"/>
  <c r="A844" i="12" s="1"/>
  <c r="A845" i="12" s="1"/>
  <c r="A846" i="12" s="1"/>
  <c r="A847" i="12" s="1"/>
  <c r="A848" i="12" s="1"/>
  <c r="A849" i="12" s="1"/>
  <c r="A850" i="12" s="1"/>
  <c r="A851" i="12" s="1"/>
  <c r="A852" i="12" s="1"/>
  <c r="A853" i="12" s="1"/>
  <c r="A854" i="12" s="1"/>
  <c r="A855" i="12" s="1"/>
  <c r="A856" i="12" s="1"/>
  <c r="A857" i="12" s="1"/>
  <c r="A858" i="12" s="1"/>
  <c r="A859" i="12" s="1"/>
  <c r="A860" i="12" s="1"/>
  <c r="A861" i="12" s="1"/>
  <c r="A862" i="12" s="1"/>
  <c r="A863" i="12" s="1"/>
  <c r="A864" i="12" s="1"/>
  <c r="A865" i="12" s="1"/>
  <c r="A866" i="12" s="1"/>
  <c r="A867" i="12" s="1"/>
  <c r="A868" i="12" s="1"/>
  <c r="A869" i="12" s="1"/>
  <c r="A870" i="12" s="1"/>
  <c r="A871" i="12" s="1"/>
  <c r="A872" i="12" s="1"/>
  <c r="A873" i="12" s="1"/>
  <c r="A874" i="12" s="1"/>
  <c r="A875" i="12" s="1"/>
  <c r="A876" i="12" s="1"/>
  <c r="A877" i="12" s="1"/>
  <c r="A878" i="12" s="1"/>
  <c r="A879" i="12" s="1"/>
  <c r="A880" i="12" s="1"/>
  <c r="A881" i="12" s="1"/>
  <c r="A882" i="12" s="1"/>
  <c r="A883" i="12" s="1"/>
  <c r="A884" i="12" s="1"/>
  <c r="A885" i="12" s="1"/>
  <c r="A886" i="12" s="1"/>
  <c r="A887" i="12" s="1"/>
  <c r="A888" i="12" s="1"/>
  <c r="A889" i="12" s="1"/>
  <c r="A890" i="12" s="1"/>
  <c r="A891" i="12" s="1"/>
  <c r="A892" i="12" s="1"/>
  <c r="A893" i="12" s="1"/>
  <c r="A894" i="12" s="1"/>
  <c r="A895" i="12" s="1"/>
  <c r="A896" i="12" s="1"/>
  <c r="A897" i="12" s="1"/>
  <c r="A898" i="12" s="1"/>
  <c r="A899" i="12" s="1"/>
  <c r="A900" i="12" s="1"/>
  <c r="A901" i="12" s="1"/>
  <c r="A902" i="12" s="1"/>
  <c r="A903" i="12" s="1"/>
  <c r="A904" i="12" s="1"/>
  <c r="A905" i="12" s="1"/>
  <c r="A906" i="12" s="1"/>
  <c r="A907" i="12" s="1"/>
  <c r="A908" i="12" s="1"/>
  <c r="A909" i="12" s="1"/>
  <c r="A910" i="12" s="1"/>
  <c r="A911" i="12" s="1"/>
  <c r="A912" i="12" s="1"/>
  <c r="A913" i="12" s="1"/>
  <c r="A914" i="12" s="1"/>
  <c r="A915" i="12" s="1"/>
  <c r="A916" i="12" s="1"/>
  <c r="A917" i="12" s="1"/>
  <c r="A918" i="12" s="1"/>
  <c r="A919" i="12" s="1"/>
  <c r="A920" i="12" s="1"/>
  <c r="A921" i="12" s="1"/>
  <c r="A922" i="12" s="1"/>
  <c r="A923" i="12" s="1"/>
  <c r="A924" i="12" s="1"/>
  <c r="A925" i="12" s="1"/>
  <c r="A926" i="12" s="1"/>
  <c r="A927" i="12" s="1"/>
  <c r="A928" i="12" s="1"/>
  <c r="A929" i="12" s="1"/>
  <c r="A930" i="12" s="1"/>
  <c r="A931" i="12" s="1"/>
  <c r="A932" i="12" s="1"/>
  <c r="A933" i="12" s="1"/>
  <c r="A934" i="12" s="1"/>
  <c r="A935" i="12" s="1"/>
  <c r="A936" i="12" s="1"/>
  <c r="A937" i="12" s="1"/>
  <c r="A938" i="12" s="1"/>
  <c r="A939" i="12" s="1"/>
  <c r="A940" i="12" s="1"/>
  <c r="A941" i="12" s="1"/>
  <c r="A942" i="12" s="1"/>
  <c r="A943" i="12" s="1"/>
  <c r="A944" i="12" s="1"/>
  <c r="A945" i="12" s="1"/>
  <c r="A946" i="12" s="1"/>
  <c r="A947" i="12" s="1"/>
  <c r="A948" i="12" s="1"/>
  <c r="A949" i="12" s="1"/>
  <c r="A950" i="12" s="1"/>
  <c r="A951" i="12" s="1"/>
  <c r="A952" i="12" s="1"/>
  <c r="A953" i="12" s="1"/>
  <c r="A954" i="12" s="1"/>
  <c r="A955" i="12" s="1"/>
  <c r="A956" i="12" s="1"/>
  <c r="A957" i="12" s="1"/>
  <c r="A958" i="12" s="1"/>
  <c r="A959" i="12" s="1"/>
  <c r="A960" i="12" s="1"/>
  <c r="A961" i="12" s="1"/>
  <c r="A962" i="12" s="1"/>
  <c r="A963" i="12" s="1"/>
  <c r="A964" i="12" s="1"/>
  <c r="A965" i="12" s="1"/>
  <c r="A966" i="12" s="1"/>
  <c r="A967" i="12" s="1"/>
  <c r="A968" i="12" s="1"/>
  <c r="A969" i="12" s="1"/>
  <c r="A970" i="12" s="1"/>
  <c r="A971" i="12" s="1"/>
  <c r="A972" i="12" s="1"/>
  <c r="A973" i="12" s="1"/>
  <c r="A974" i="12" s="1"/>
  <c r="A975" i="12" s="1"/>
  <c r="A976" i="12" s="1"/>
  <c r="A977" i="12" s="1"/>
  <c r="A978" i="12" s="1"/>
  <c r="A979" i="12" s="1"/>
  <c r="A980" i="12" s="1"/>
  <c r="A981" i="12" s="1"/>
  <c r="A982" i="12" s="1"/>
  <c r="A983" i="12" s="1"/>
  <c r="A984" i="12" s="1"/>
  <c r="A985" i="12" s="1"/>
  <c r="A986" i="12" s="1"/>
  <c r="A987" i="12" s="1"/>
  <c r="A988" i="12" s="1"/>
  <c r="A989" i="12" s="1"/>
  <c r="A990" i="12" s="1"/>
  <c r="A991" i="12" s="1"/>
  <c r="A992" i="12" s="1"/>
  <c r="A993" i="12" s="1"/>
  <c r="A994" i="12" s="1"/>
  <c r="A995" i="12" s="1"/>
  <c r="A996" i="12" s="1"/>
  <c r="A997" i="12" s="1"/>
  <c r="A998" i="12" s="1"/>
  <c r="A999" i="12" s="1"/>
  <c r="A1000" i="12" s="1"/>
  <c r="A1001" i="12" s="1"/>
  <c r="A1002" i="12" s="1"/>
  <c r="A1003" i="12" s="1"/>
  <c r="A1004" i="12" s="1"/>
  <c r="A1005" i="12" s="1"/>
  <c r="A1006" i="12" s="1"/>
  <c r="A1007" i="12" s="1"/>
  <c r="A1008" i="12" s="1"/>
  <c r="A1009" i="12" s="1"/>
  <c r="A1010" i="12" s="1"/>
  <c r="A1011" i="12" s="1"/>
  <c r="A1012" i="12" s="1"/>
  <c r="A1013" i="12" s="1"/>
  <c r="A1014" i="12" s="1"/>
  <c r="A1015" i="12" s="1"/>
  <c r="A1016" i="12" s="1"/>
  <c r="A1017" i="12" s="1"/>
  <c r="A1018" i="12" s="1"/>
  <c r="A1019" i="12" s="1"/>
  <c r="A1020" i="12" s="1"/>
  <c r="A1021" i="12" s="1"/>
  <c r="A1022" i="12" s="1"/>
  <c r="A1023" i="12" s="1"/>
  <c r="A1024" i="12" s="1"/>
  <c r="A1025" i="12" s="1"/>
  <c r="A1026" i="12" s="1"/>
  <c r="A1027" i="12" s="1"/>
  <c r="A1028" i="12" s="1"/>
  <c r="A1029" i="12" s="1"/>
  <c r="A1030" i="12" s="1"/>
  <c r="A1031" i="12" s="1"/>
  <c r="A1032" i="12" s="1"/>
  <c r="A1033" i="12" s="1"/>
  <c r="A1034" i="12" s="1"/>
  <c r="A1035" i="12" s="1"/>
  <c r="A1036" i="12" s="1"/>
  <c r="A1037" i="12" s="1"/>
  <c r="A1038" i="12" s="1"/>
  <c r="A1039" i="12" s="1"/>
  <c r="A1040" i="12" s="1"/>
  <c r="A1041" i="12" s="1"/>
  <c r="A1042" i="12" s="1"/>
  <c r="A1043" i="12" s="1"/>
  <c r="A1044" i="12" s="1"/>
  <c r="A1045" i="12" s="1"/>
  <c r="A1046" i="12" s="1"/>
  <c r="A1047" i="12" s="1"/>
  <c r="A1048" i="12" s="1"/>
  <c r="A1049" i="12" s="1"/>
  <c r="A1050" i="12" s="1"/>
  <c r="A1051" i="12" s="1"/>
  <c r="A1052" i="12" s="1"/>
  <c r="A1053" i="12" s="1"/>
  <c r="A1054" i="12" s="1"/>
  <c r="A1055" i="12" s="1"/>
  <c r="A1056" i="12" s="1"/>
  <c r="A1057" i="12" s="1"/>
  <c r="A1058" i="12" s="1"/>
  <c r="A1059" i="12" s="1"/>
  <c r="A1060" i="12" s="1"/>
  <c r="A1061" i="12" s="1"/>
  <c r="A1062" i="12" s="1"/>
  <c r="A1063" i="12" s="1"/>
  <c r="A1064" i="12" s="1"/>
  <c r="A1065" i="12" s="1"/>
  <c r="A1066" i="12" s="1"/>
  <c r="A1067" i="12" s="1"/>
  <c r="A1068" i="12" s="1"/>
  <c r="A1069" i="12" s="1"/>
  <c r="A1070" i="12" s="1"/>
  <c r="A1071" i="12" s="1"/>
  <c r="A1072" i="12" s="1"/>
  <c r="A1073" i="12" s="1"/>
  <c r="A1074" i="12" s="1"/>
  <c r="A1075" i="12" s="1"/>
  <c r="A1076" i="12" s="1"/>
  <c r="A1077" i="12" s="1"/>
  <c r="A1078" i="12" s="1"/>
  <c r="A1079" i="12" s="1"/>
  <c r="A1080" i="12" s="1"/>
  <c r="A1081" i="12" s="1"/>
  <c r="A1082" i="12" s="1"/>
  <c r="A1083" i="12" s="1"/>
  <c r="A1084" i="12" s="1"/>
  <c r="A1085" i="12" s="1"/>
  <c r="A1086" i="12" s="1"/>
  <c r="A1087" i="12" s="1"/>
  <c r="A1088" i="12" s="1"/>
  <c r="A1089" i="12" s="1"/>
  <c r="A1090" i="12" s="1"/>
  <c r="A1091" i="12" s="1"/>
  <c r="A1092" i="12" s="1"/>
  <c r="A1093" i="12" s="1"/>
  <c r="A1094" i="12" s="1"/>
  <c r="A1095" i="12" s="1"/>
  <c r="A1096" i="12" s="1"/>
  <c r="A1097" i="12" s="1"/>
  <c r="A1098" i="12" s="1"/>
  <c r="A1099" i="12" s="1"/>
  <c r="A1100" i="12" s="1"/>
  <c r="A1101" i="12" s="1"/>
  <c r="A1102" i="12" s="1"/>
  <c r="A1103" i="12" s="1"/>
  <c r="A1104" i="12" s="1"/>
  <c r="A1105" i="12" s="1"/>
  <c r="A1106" i="12" s="1"/>
  <c r="A1107" i="12" s="1"/>
  <c r="A1108" i="12" s="1"/>
  <c r="A1109" i="12" s="1"/>
  <c r="A1110" i="12" s="1"/>
  <c r="A1111" i="12" s="1"/>
  <c r="A1112" i="12" s="1"/>
  <c r="A1113" i="12" s="1"/>
  <c r="A1114" i="12" s="1"/>
  <c r="A1115" i="12" s="1"/>
  <c r="A1116" i="12" s="1"/>
  <c r="A1117" i="12" s="1"/>
  <c r="A1118" i="12" s="1"/>
  <c r="A1119" i="12" s="1"/>
  <c r="A1120" i="12" s="1"/>
  <c r="A1121" i="12" s="1"/>
  <c r="A1122" i="12" s="1"/>
  <c r="A1123" i="12" s="1"/>
  <c r="A1124" i="12" s="1"/>
  <c r="A1125" i="12" s="1"/>
  <c r="A1126" i="12" s="1"/>
  <c r="A1127" i="12" s="1"/>
  <c r="A1128" i="12" s="1"/>
  <c r="A1129" i="12" s="1"/>
  <c r="A1130" i="12" s="1"/>
  <c r="A1131" i="12" s="1"/>
  <c r="A1132" i="12" s="1"/>
  <c r="A1133" i="12" s="1"/>
  <c r="A1134" i="12" s="1"/>
  <c r="A1135" i="12" s="1"/>
  <c r="A1136" i="12" s="1"/>
  <c r="A1137" i="12" s="1"/>
  <c r="A1138" i="12" s="1"/>
  <c r="A1139" i="12" s="1"/>
  <c r="A1140" i="12" s="1"/>
  <c r="A1141" i="12" s="1"/>
  <c r="A1142" i="12" s="1"/>
  <c r="A1143" i="12" s="1"/>
  <c r="A1144" i="12" s="1"/>
  <c r="A1145" i="12" s="1"/>
  <c r="A1146" i="12" s="1"/>
  <c r="A1147" i="12" s="1"/>
  <c r="A1148" i="12" s="1"/>
  <c r="A1149" i="12" s="1"/>
  <c r="A1150" i="12" s="1"/>
  <c r="A1151" i="12" s="1"/>
  <c r="A1152" i="12" s="1"/>
  <c r="A1153" i="12" s="1"/>
  <c r="A1154" i="12" s="1"/>
  <c r="A1155" i="12" s="1"/>
  <c r="A1156" i="12" s="1"/>
  <c r="A1157" i="12" s="1"/>
  <c r="A1158" i="12" s="1"/>
  <c r="A1159" i="12" s="1"/>
  <c r="A1160" i="12" s="1"/>
  <c r="A1161" i="12" s="1"/>
  <c r="A1162" i="12" s="1"/>
  <c r="A1163" i="12" s="1"/>
  <c r="A1164" i="12" s="1"/>
  <c r="A1165" i="12" s="1"/>
  <c r="A1166" i="12" s="1"/>
  <c r="A1167" i="12" s="1"/>
  <c r="A1168" i="12" s="1"/>
  <c r="A1169" i="12" s="1"/>
  <c r="A1170" i="12" s="1"/>
  <c r="A1171" i="12" s="1"/>
  <c r="A1172" i="12" s="1"/>
  <c r="A1173" i="12" s="1"/>
  <c r="A1174" i="12" s="1"/>
  <c r="A1175" i="12" s="1"/>
  <c r="A1176" i="12" s="1"/>
  <c r="A1177" i="12" s="1"/>
  <c r="A1178" i="12" s="1"/>
  <c r="A1179" i="12" s="1"/>
  <c r="A1180" i="12" s="1"/>
  <c r="A1181" i="12" s="1"/>
  <c r="A1182" i="12" s="1"/>
  <c r="A1183" i="12" s="1"/>
  <c r="A1184" i="12" s="1"/>
  <c r="A1185" i="12" s="1"/>
  <c r="A1186" i="12" s="1"/>
  <c r="A1187" i="12" s="1"/>
  <c r="A1188" i="12" s="1"/>
  <c r="A1189" i="12" s="1"/>
  <c r="A1190" i="12" s="1"/>
  <c r="A1191" i="12" s="1"/>
  <c r="A1192" i="12" s="1"/>
  <c r="A1193" i="12" s="1"/>
  <c r="A1194" i="12" s="1"/>
  <c r="A1195" i="12" s="1"/>
  <c r="A1196" i="12" s="1"/>
  <c r="A1197" i="12" s="1"/>
  <c r="A1198" i="12" s="1"/>
  <c r="A1199" i="12" s="1"/>
  <c r="A1200" i="12" s="1"/>
  <c r="A1201" i="12" s="1"/>
  <c r="A1202" i="12" s="1"/>
  <c r="A1203" i="12" s="1"/>
  <c r="A1204" i="12" s="1"/>
  <c r="A1205" i="12" s="1"/>
  <c r="A1206" i="12" s="1"/>
  <c r="A1207" i="12" s="1"/>
  <c r="A1208" i="12" s="1"/>
  <c r="A1209" i="12" s="1"/>
  <c r="A1210" i="12" s="1"/>
  <c r="A1211" i="12" s="1"/>
  <c r="A1212" i="12" s="1"/>
  <c r="A1213" i="12" s="1"/>
  <c r="A1214" i="12" s="1"/>
  <c r="A1215" i="12" s="1"/>
  <c r="A1216" i="12" s="1"/>
  <c r="A1217" i="12" s="1"/>
  <c r="A1218" i="12" s="1"/>
  <c r="A1219" i="12" s="1"/>
  <c r="A1220" i="12" s="1"/>
  <c r="A1221" i="12" s="1"/>
  <c r="A1222" i="12" s="1"/>
  <c r="A1223" i="12" s="1"/>
  <c r="A1224" i="12" s="1"/>
  <c r="A1225" i="12" s="1"/>
  <c r="A1226" i="12" s="1"/>
  <c r="A1227" i="12" s="1"/>
  <c r="A1228" i="12" s="1"/>
  <c r="A1229" i="12" s="1"/>
  <c r="A1230" i="12" s="1"/>
  <c r="A1231" i="12" s="1"/>
  <c r="A1232" i="12" s="1"/>
  <c r="A1233" i="12" s="1"/>
  <c r="A1234" i="12" s="1"/>
  <c r="A1235" i="12" s="1"/>
  <c r="A1236" i="12" s="1"/>
  <c r="A1237" i="12" s="1"/>
  <c r="A1238" i="12" s="1"/>
  <c r="A1239" i="12" s="1"/>
  <c r="A1240" i="12" s="1"/>
  <c r="A1241" i="12" s="1"/>
  <c r="A1242" i="12" s="1"/>
  <c r="A1243" i="12" s="1"/>
  <c r="A1244" i="12" s="1"/>
  <c r="A1245" i="12" s="1"/>
  <c r="A1246" i="12" s="1"/>
  <c r="A1247" i="12" s="1"/>
  <c r="A1248" i="12" s="1"/>
  <c r="A1249" i="12" s="1"/>
  <c r="A1250" i="12" s="1"/>
  <c r="A1251" i="12" s="1"/>
  <c r="A1252" i="12" s="1"/>
  <c r="A1253" i="12" s="1"/>
  <c r="A1254" i="12" s="1"/>
  <c r="A1255" i="12" s="1"/>
  <c r="A1256" i="12" s="1"/>
  <c r="A1257" i="12" s="1"/>
  <c r="A1258" i="12" s="1"/>
  <c r="A1259" i="12" s="1"/>
  <c r="A1260" i="12" s="1"/>
  <c r="A1261" i="12" s="1"/>
  <c r="A1262" i="12" s="1"/>
  <c r="A1263" i="12" s="1"/>
  <c r="A1264" i="12" s="1"/>
  <c r="A1265" i="12" s="1"/>
  <c r="A1266" i="12" s="1"/>
  <c r="A1267" i="12" s="1"/>
  <c r="A1268" i="12" s="1"/>
  <c r="A1269" i="12" s="1"/>
  <c r="A1270" i="12" s="1"/>
  <c r="A1271" i="12" s="1"/>
  <c r="A1272" i="12" s="1"/>
  <c r="A1273" i="12" s="1"/>
  <c r="A1274" i="12" s="1"/>
  <c r="A1275" i="12" s="1"/>
  <c r="A1276" i="12" s="1"/>
  <c r="A1277" i="12" s="1"/>
  <c r="A1278" i="12" s="1"/>
  <c r="A1279" i="12" s="1"/>
  <c r="A1280" i="12" s="1"/>
  <c r="A1281" i="12" s="1"/>
  <c r="A1282" i="12" s="1"/>
  <c r="A1283" i="12" s="1"/>
  <c r="A1284" i="12" s="1"/>
  <c r="A1285" i="12" s="1"/>
  <c r="A1286" i="12" s="1"/>
  <c r="A1287" i="12" s="1"/>
  <c r="A1288" i="12" s="1"/>
  <c r="A1289" i="12" s="1"/>
  <c r="A1290" i="12" s="1"/>
  <c r="A1291" i="12" s="1"/>
  <c r="A1292" i="12" s="1"/>
  <c r="A1293" i="12" s="1"/>
  <c r="A1294" i="12" s="1"/>
  <c r="A1295" i="12" s="1"/>
  <c r="A1296" i="12" s="1"/>
  <c r="A1297" i="12" s="1"/>
  <c r="A1298" i="12" s="1"/>
  <c r="A1299" i="12" s="1"/>
  <c r="A1300" i="12" s="1"/>
  <c r="A1301" i="12" s="1"/>
  <c r="A1302" i="12" s="1"/>
  <c r="A1303" i="12" s="1"/>
  <c r="A1304" i="12" s="1"/>
  <c r="A1305" i="12" s="1"/>
  <c r="A1306" i="12" s="1"/>
  <c r="A1307" i="12" s="1"/>
  <c r="A1308" i="12" s="1"/>
  <c r="A1309" i="12" s="1"/>
  <c r="A1310" i="12" s="1"/>
  <c r="A1311" i="12" s="1"/>
  <c r="A1312" i="12" s="1"/>
  <c r="A1313" i="12" s="1"/>
  <c r="A1314" i="12" s="1"/>
  <c r="A1315" i="12" s="1"/>
  <c r="A1316" i="12" s="1"/>
  <c r="A1317" i="12" s="1"/>
  <c r="A1318" i="12" s="1"/>
  <c r="A1319" i="12" s="1"/>
  <c r="A1320" i="12" s="1"/>
  <c r="A1321" i="12" s="1"/>
  <c r="A1322" i="12" s="1"/>
  <c r="A1323" i="12" s="1"/>
  <c r="A1324" i="12" s="1"/>
  <c r="A1325" i="12" s="1"/>
  <c r="A1326" i="12" s="1"/>
  <c r="A1327" i="12" s="1"/>
  <c r="A1328" i="12" s="1"/>
  <c r="A1329" i="12" s="1"/>
  <c r="A1330" i="12" s="1"/>
  <c r="A1331" i="12" s="1"/>
  <c r="A1332" i="12" s="1"/>
  <c r="A1333" i="12" s="1"/>
  <c r="A1334" i="12" s="1"/>
  <c r="A1335" i="12" s="1"/>
  <c r="A1336" i="12" s="1"/>
  <c r="A1337" i="12" s="1"/>
  <c r="A1338" i="12" s="1"/>
  <c r="A1339" i="12" s="1"/>
  <c r="A1340" i="12" s="1"/>
  <c r="A1341" i="12" s="1"/>
  <c r="A1342" i="12" s="1"/>
  <c r="A1343" i="12" s="1"/>
  <c r="A1344" i="12" s="1"/>
  <c r="A1345" i="12" s="1"/>
  <c r="A1346" i="12" s="1"/>
  <c r="A1347" i="12" s="1"/>
  <c r="A1348" i="12" s="1"/>
  <c r="A1349" i="12" s="1"/>
  <c r="A1350" i="12" s="1"/>
  <c r="A1351" i="12" s="1"/>
  <c r="A1352" i="12" s="1"/>
  <c r="A1353" i="12" s="1"/>
  <c r="A1354" i="12" s="1"/>
  <c r="A1355" i="12" s="1"/>
  <c r="A1356" i="12" s="1"/>
  <c r="A1357" i="12" s="1"/>
  <c r="A1358" i="12" s="1"/>
  <c r="A1359" i="12" s="1"/>
  <c r="A1360" i="12" s="1"/>
  <c r="A1361" i="12" s="1"/>
  <c r="A1362" i="12" s="1"/>
  <c r="A1363" i="12" s="1"/>
  <c r="A1364" i="12" s="1"/>
  <c r="A1365" i="12" s="1"/>
  <c r="A1366" i="12" s="1"/>
  <c r="A1367" i="12" s="1"/>
  <c r="A1368" i="12" s="1"/>
  <c r="A1369" i="12" s="1"/>
  <c r="A1370" i="12" s="1"/>
  <c r="A1371" i="12" s="1"/>
  <c r="A1372" i="12" s="1"/>
  <c r="A1373" i="12" s="1"/>
  <c r="A1374" i="12" s="1"/>
  <c r="A1375" i="12" s="1"/>
  <c r="A1376" i="12" s="1"/>
  <c r="A1377" i="12" s="1"/>
  <c r="A1378" i="12" s="1"/>
  <c r="A1379" i="12" s="1"/>
  <c r="A1380" i="12" s="1"/>
  <c r="A1381" i="12" s="1"/>
  <c r="A1382" i="12" s="1"/>
  <c r="A1383" i="12" s="1"/>
  <c r="A1384" i="12" s="1"/>
  <c r="A1385" i="12" s="1"/>
  <c r="A1386" i="12" s="1"/>
  <c r="A1387" i="12" s="1"/>
  <c r="A1388" i="12" s="1"/>
  <c r="A1389" i="12" s="1"/>
  <c r="A1390" i="12" s="1"/>
  <c r="A1391" i="12" s="1"/>
  <c r="A1392" i="12" s="1"/>
  <c r="A1393" i="12" s="1"/>
  <c r="A1394" i="12" s="1"/>
  <c r="A1395" i="12" s="1"/>
  <c r="A1396" i="12" s="1"/>
  <c r="A1397" i="12" s="1"/>
  <c r="A1398" i="12" s="1"/>
  <c r="A1399" i="12" s="1"/>
  <c r="A1400" i="12" s="1"/>
  <c r="A1401" i="12" s="1"/>
  <c r="A1402" i="12" s="1"/>
  <c r="A1403" i="12" s="1"/>
  <c r="A1404" i="12" s="1"/>
  <c r="A1405" i="12" s="1"/>
  <c r="A1406" i="12" s="1"/>
  <c r="A1407" i="12" s="1"/>
  <c r="A1408" i="12" s="1"/>
  <c r="A1409" i="12" s="1"/>
  <c r="A1410" i="12" s="1"/>
  <c r="A1411" i="12" s="1"/>
  <c r="A1412" i="12" s="1"/>
  <c r="A1413" i="12" s="1"/>
  <c r="A1414" i="12" s="1"/>
  <c r="A1415" i="12" s="1"/>
  <c r="A1416" i="12" s="1"/>
  <c r="A1417" i="12" s="1"/>
  <c r="A1418" i="12" s="1"/>
  <c r="A1419" i="12" s="1"/>
  <c r="A1420" i="12" s="1"/>
  <c r="A1421" i="12" s="1"/>
  <c r="A1422" i="12" s="1"/>
  <c r="A1423" i="12" s="1"/>
  <c r="A1424" i="12" s="1"/>
  <c r="A1425" i="12" s="1"/>
  <c r="A1426" i="12" s="1"/>
  <c r="A1427" i="12" s="1"/>
  <c r="A1428" i="12" s="1"/>
  <c r="A1429" i="12" s="1"/>
  <c r="A1430" i="12" s="1"/>
  <c r="A1431" i="12" s="1"/>
  <c r="A1432" i="12" s="1"/>
  <c r="A1433" i="12" s="1"/>
  <c r="A1434" i="12" s="1"/>
  <c r="A1435" i="12" s="1"/>
  <c r="A1436" i="12" s="1"/>
  <c r="A1437" i="12" s="1"/>
  <c r="A1438" i="12" s="1"/>
  <c r="A1439" i="12" s="1"/>
  <c r="A1440" i="12" s="1"/>
  <c r="A1441" i="12" s="1"/>
  <c r="A1442" i="12" s="1"/>
  <c r="A1443" i="12" s="1"/>
  <c r="A1444" i="12" s="1"/>
  <c r="A1445" i="12" s="1"/>
  <c r="A1446" i="12" s="1"/>
  <c r="A1447" i="12" s="1"/>
  <c r="A1448" i="12" s="1"/>
  <c r="A1449" i="12" s="1"/>
  <c r="A1450" i="12" s="1"/>
  <c r="A1451" i="12" s="1"/>
  <c r="A1452" i="12" s="1"/>
  <c r="A1453" i="12" s="1"/>
  <c r="A1454" i="12" s="1"/>
  <c r="A1455" i="12" s="1"/>
  <c r="A1456" i="12" s="1"/>
  <c r="A1457" i="12" s="1"/>
  <c r="A1458" i="12" s="1"/>
  <c r="A1459" i="12" s="1"/>
  <c r="A1460" i="12" s="1"/>
  <c r="A1461" i="12" s="1"/>
  <c r="A1462" i="12" s="1"/>
  <c r="A1463" i="12" s="1"/>
  <c r="A1464" i="12" s="1"/>
  <c r="A1465" i="12" s="1"/>
  <c r="A1466" i="12" s="1"/>
  <c r="A1467" i="12" s="1"/>
  <c r="A1468" i="12" s="1"/>
  <c r="A1469" i="12" s="1"/>
  <c r="A1470" i="12" s="1"/>
  <c r="A1471" i="12" s="1"/>
  <c r="A1472" i="12" s="1"/>
  <c r="A1473" i="12" s="1"/>
  <c r="A1474" i="12" s="1"/>
  <c r="A1475" i="12" s="1"/>
  <c r="A1476" i="12" s="1"/>
  <c r="A1477" i="12" s="1"/>
  <c r="A1478" i="12" s="1"/>
  <c r="A1479" i="12" s="1"/>
  <c r="A1480" i="12" s="1"/>
  <c r="A1481" i="12" s="1"/>
  <c r="A1482" i="12" s="1"/>
  <c r="A1483" i="12" s="1"/>
  <c r="A1484" i="12" s="1"/>
  <c r="A1485" i="12" s="1"/>
  <c r="A1486" i="12" s="1"/>
  <c r="A1487" i="12" s="1"/>
  <c r="A1488" i="12" s="1"/>
  <c r="A1489" i="12" s="1"/>
  <c r="A1490" i="12" s="1"/>
  <c r="A1491" i="12" s="1"/>
  <c r="A1492" i="12" s="1"/>
  <c r="A1493" i="12" s="1"/>
  <c r="A1494" i="12" s="1"/>
  <c r="A1495" i="12" s="1"/>
  <c r="A1496" i="12" s="1"/>
  <c r="A1497" i="12" s="1"/>
  <c r="A1498" i="12" s="1"/>
  <c r="A1499" i="12" s="1"/>
  <c r="A1500" i="12" s="1"/>
  <c r="A1501" i="12" s="1"/>
  <c r="A1502" i="12" s="1"/>
  <c r="A1503" i="12" s="1"/>
  <c r="A1504" i="12" s="1"/>
  <c r="A1505" i="12" s="1"/>
  <c r="A1506" i="12" s="1"/>
  <c r="A1507" i="12" s="1"/>
  <c r="A1508" i="12" s="1"/>
  <c r="A1509" i="12" s="1"/>
  <c r="A1510" i="12" s="1"/>
  <c r="A1511" i="12" s="1"/>
  <c r="A1512" i="12" s="1"/>
  <c r="A1513" i="12" s="1"/>
  <c r="A1514" i="12" s="1"/>
  <c r="A1515" i="12" s="1"/>
  <c r="A1516" i="12" s="1"/>
  <c r="A1517" i="12" s="1"/>
  <c r="A1518" i="12" s="1"/>
  <c r="A1519" i="12" s="1"/>
  <c r="A1520" i="12" s="1"/>
  <c r="A1521" i="12" s="1"/>
  <c r="A1522" i="12" s="1"/>
  <c r="A1523" i="12" s="1"/>
  <c r="A1524" i="12" s="1"/>
  <c r="A1525" i="12" s="1"/>
  <c r="A1526" i="12" s="1"/>
  <c r="A1527" i="12" s="1"/>
  <c r="A1528" i="12" s="1"/>
  <c r="A1529" i="12" s="1"/>
  <c r="A1530" i="12" s="1"/>
  <c r="A1531" i="12" s="1"/>
  <c r="A1532" i="12" s="1"/>
  <c r="A1533" i="12" s="1"/>
  <c r="A1534" i="12" s="1"/>
  <c r="A1535" i="12" s="1"/>
  <c r="A1536" i="12" s="1"/>
  <c r="A1537" i="12" s="1"/>
  <c r="A1538" i="12" s="1"/>
  <c r="A1539" i="12" s="1"/>
  <c r="A1540" i="12" s="1"/>
  <c r="A1541" i="12" s="1"/>
  <c r="A1542" i="12" s="1"/>
  <c r="A1543" i="12" s="1"/>
  <c r="A1544" i="12" s="1"/>
  <c r="A1545" i="12" s="1"/>
  <c r="A1546" i="12" s="1"/>
  <c r="A1547" i="12" s="1"/>
  <c r="A1548" i="12" s="1"/>
  <c r="A1549" i="12" s="1"/>
  <c r="A1550" i="12" s="1"/>
  <c r="A1551" i="12" s="1"/>
  <c r="A1552" i="12" s="1"/>
  <c r="A1553" i="12" s="1"/>
  <c r="A1554" i="12" s="1"/>
  <c r="A1555" i="12" s="1"/>
  <c r="A1556" i="12" s="1"/>
  <c r="A1557" i="12" s="1"/>
  <c r="A1558" i="12" s="1"/>
  <c r="A1559" i="12" s="1"/>
  <c r="A1560" i="12" s="1"/>
  <c r="A1561" i="12" s="1"/>
  <c r="A1562" i="12" s="1"/>
  <c r="A1563" i="12" s="1"/>
  <c r="A1564" i="12" s="1"/>
  <c r="A1565" i="12" s="1"/>
  <c r="A1566" i="12" s="1"/>
  <c r="A1567" i="12" s="1"/>
  <c r="A1568" i="12" s="1"/>
  <c r="A1569" i="12" s="1"/>
  <c r="A1570" i="12" s="1"/>
  <c r="A1571" i="12" s="1"/>
  <c r="A1572" i="12" s="1"/>
  <c r="A1573" i="12" s="1"/>
  <c r="A1574" i="12" s="1"/>
  <c r="A1575" i="12" s="1"/>
  <c r="A1576" i="12" s="1"/>
  <c r="A1577" i="12" s="1"/>
  <c r="A1578" i="12" s="1"/>
  <c r="A1579" i="12" s="1"/>
  <c r="A1580" i="12" s="1"/>
  <c r="A1581" i="12" s="1"/>
  <c r="A1582" i="12" s="1"/>
  <c r="A1583" i="12" s="1"/>
  <c r="A1584" i="12" s="1"/>
  <c r="A1585" i="12" s="1"/>
  <c r="A1586" i="12" s="1"/>
  <c r="A1587" i="12" s="1"/>
  <c r="A1588" i="12" s="1"/>
  <c r="A1589" i="12" s="1"/>
  <c r="A1590" i="12" s="1"/>
  <c r="A1591" i="12" s="1"/>
  <c r="A1592" i="12" s="1"/>
  <c r="A1593" i="12" s="1"/>
  <c r="A1594" i="12" s="1"/>
  <c r="A1595" i="12" s="1"/>
  <c r="A1596" i="12" s="1"/>
  <c r="A1597" i="12" s="1"/>
  <c r="A1598" i="12" s="1"/>
  <c r="A1599" i="12" s="1"/>
  <c r="A1600" i="12" s="1"/>
  <c r="A1601" i="12" s="1"/>
  <c r="A1602" i="12" s="1"/>
  <c r="A1603" i="12" s="1"/>
  <c r="A1604" i="12" s="1"/>
  <c r="A1605" i="12" s="1"/>
  <c r="A1606" i="12" s="1"/>
  <c r="A1607" i="12" s="1"/>
  <c r="A1608" i="12" s="1"/>
  <c r="A1609" i="12" s="1"/>
  <c r="A1610" i="12" s="1"/>
  <c r="A1611" i="12" s="1"/>
  <c r="A1612" i="12" s="1"/>
  <c r="A1613" i="12" s="1"/>
  <c r="A1614" i="12" s="1"/>
  <c r="A1615" i="12" s="1"/>
  <c r="A1616" i="12" s="1"/>
  <c r="A1617" i="12" s="1"/>
  <c r="A1618" i="12" s="1"/>
  <c r="A1619" i="12" s="1"/>
  <c r="A1620" i="12" s="1"/>
  <c r="A1621" i="12" s="1"/>
  <c r="A1622" i="12" s="1"/>
  <c r="A1623" i="12" s="1"/>
  <c r="A1624" i="12" s="1"/>
  <c r="A1625" i="12" s="1"/>
  <c r="A1626" i="12" s="1"/>
  <c r="A1627" i="12" s="1"/>
  <c r="A1628" i="12" s="1"/>
  <c r="A1629" i="12" s="1"/>
  <c r="A1630" i="12" s="1"/>
  <c r="A1631" i="12" s="1"/>
  <c r="A1632" i="12" s="1"/>
  <c r="A1633" i="12" s="1"/>
  <c r="A1634" i="12" s="1"/>
  <c r="A1635" i="12" s="1"/>
  <c r="A1636" i="12" s="1"/>
  <c r="A1637" i="12" s="1"/>
  <c r="A1638" i="12" s="1"/>
  <c r="A1639" i="12" s="1"/>
  <c r="A1640" i="12" s="1"/>
  <c r="A1641" i="12" s="1"/>
  <c r="A1642" i="12" s="1"/>
  <c r="A1643" i="12" s="1"/>
  <c r="A1644" i="12" s="1"/>
  <c r="A1645" i="12" s="1"/>
  <c r="A1646" i="12" s="1"/>
  <c r="A1647" i="12" s="1"/>
  <c r="A1648" i="12" s="1"/>
  <c r="A1649" i="12" s="1"/>
  <c r="A1650" i="12" s="1"/>
  <c r="A1651" i="12" s="1"/>
  <c r="A1652" i="12" s="1"/>
  <c r="A1653" i="12" s="1"/>
  <c r="A1654" i="12" s="1"/>
  <c r="A1655" i="12" s="1"/>
  <c r="A1656" i="12" s="1"/>
  <c r="A1657" i="12" s="1"/>
  <c r="A1658" i="12" s="1"/>
  <c r="A1659" i="12" s="1"/>
  <c r="A1660" i="12" s="1"/>
  <c r="A1661" i="12" s="1"/>
  <c r="A1662" i="12" s="1"/>
  <c r="A1663" i="12" s="1"/>
  <c r="A1664" i="12" s="1"/>
  <c r="A1665" i="12" s="1"/>
  <c r="A1666" i="12" s="1"/>
  <c r="A1667" i="12" s="1"/>
  <c r="A1668" i="12" s="1"/>
  <c r="A1669" i="12" s="1"/>
  <c r="A1670" i="12" s="1"/>
  <c r="A1671" i="12" s="1"/>
  <c r="A1672" i="12" s="1"/>
  <c r="A1673" i="12" s="1"/>
  <c r="A1674" i="12" s="1"/>
  <c r="A1675" i="12" s="1"/>
  <c r="A1676" i="12" s="1"/>
  <c r="A1677" i="12" s="1"/>
  <c r="A1678" i="12" s="1"/>
  <c r="A1679" i="12" s="1"/>
  <c r="A1680" i="12" s="1"/>
  <c r="A1681" i="12" s="1"/>
  <c r="A1682" i="12" s="1"/>
  <c r="A1683" i="12" s="1"/>
  <c r="A1684" i="12" s="1"/>
  <c r="A1685" i="12" s="1"/>
  <c r="A1686" i="12" s="1"/>
  <c r="A1687" i="12" s="1"/>
  <c r="A1688" i="12" s="1"/>
  <c r="A1689" i="12" s="1"/>
  <c r="A1690" i="12" s="1"/>
  <c r="A1691" i="12" s="1"/>
  <c r="A1692" i="12" s="1"/>
  <c r="A1693" i="12" s="1"/>
  <c r="A1694" i="12" s="1"/>
  <c r="A1695" i="12" s="1"/>
  <c r="A1696" i="12" s="1"/>
  <c r="A1697" i="12" s="1"/>
  <c r="A1698" i="12" s="1"/>
  <c r="A1699" i="12" s="1"/>
  <c r="A1700" i="12" s="1"/>
  <c r="A1701" i="12" s="1"/>
  <c r="A1702" i="12" s="1"/>
  <c r="A1703" i="12" s="1"/>
  <c r="A1704" i="12" s="1"/>
  <c r="A1705" i="12" s="1"/>
  <c r="A1706" i="12" s="1"/>
  <c r="A1707" i="12" s="1"/>
  <c r="A1708" i="12" s="1"/>
  <c r="A1709" i="12" s="1"/>
  <c r="A1710" i="12" s="1"/>
  <c r="A1711" i="12" s="1"/>
  <c r="A1712" i="12" s="1"/>
  <c r="A1713" i="12" s="1"/>
  <c r="A1714" i="12" s="1"/>
  <c r="A1715" i="12" s="1"/>
  <c r="A1716" i="12" s="1"/>
  <c r="A1717" i="12" s="1"/>
  <c r="A1718" i="12" s="1"/>
  <c r="A1719" i="12" s="1"/>
  <c r="A1720" i="12" s="1"/>
  <c r="A1721" i="12" s="1"/>
  <c r="A1722" i="12" s="1"/>
  <c r="A1723" i="12" s="1"/>
  <c r="A1724" i="12" s="1"/>
  <c r="A1725" i="12" s="1"/>
  <c r="A1726" i="12" s="1"/>
  <c r="A1727" i="12" s="1"/>
  <c r="A1728" i="12" s="1"/>
  <c r="A1729" i="12" s="1"/>
  <c r="A1730" i="12" s="1"/>
  <c r="A1731" i="12" s="1"/>
  <c r="A1732" i="12" s="1"/>
  <c r="A1733" i="12" s="1"/>
  <c r="A1734" i="12" s="1"/>
  <c r="A1735" i="12" s="1"/>
  <c r="A1736" i="12" s="1"/>
  <c r="A1737" i="12" s="1"/>
  <c r="A1738" i="12" s="1"/>
  <c r="A1739" i="12" s="1"/>
  <c r="A1740" i="12" s="1"/>
  <c r="A1741" i="12" s="1"/>
  <c r="A1742" i="12" s="1"/>
  <c r="A1743" i="12" s="1"/>
  <c r="A1744" i="12" s="1"/>
  <c r="A1745" i="12" s="1"/>
  <c r="A1746" i="12" s="1"/>
  <c r="A1747" i="12" s="1"/>
  <c r="A1748" i="12" s="1"/>
  <c r="A1749" i="12" s="1"/>
  <c r="A1750" i="12" s="1"/>
  <c r="A1751" i="12" s="1"/>
  <c r="A1752" i="12" s="1"/>
  <c r="A1753" i="12" s="1"/>
  <c r="A1754" i="12" s="1"/>
  <c r="A1755" i="12" s="1"/>
  <c r="A1756" i="12" s="1"/>
  <c r="A1757" i="12" s="1"/>
  <c r="A1758" i="12" s="1"/>
  <c r="A1759" i="12" s="1"/>
  <c r="A1760" i="12" s="1"/>
  <c r="A1761" i="12" s="1"/>
  <c r="A1762" i="12" s="1"/>
  <c r="A1763" i="12" s="1"/>
  <c r="A1764" i="12" s="1"/>
  <c r="A1765" i="12" s="1"/>
  <c r="A1766" i="12" s="1"/>
  <c r="A1767" i="12" s="1"/>
  <c r="A1768" i="12" s="1"/>
  <c r="A1769" i="12" s="1"/>
  <c r="A1770" i="12" s="1"/>
  <c r="A1771" i="12" s="1"/>
  <c r="A1772" i="12" s="1"/>
  <c r="A1773" i="12" s="1"/>
  <c r="A1774" i="12" s="1"/>
  <c r="A1775" i="12" s="1"/>
  <c r="A1776" i="12" s="1"/>
  <c r="A1777" i="12" s="1"/>
  <c r="A1778" i="12" s="1"/>
  <c r="A1779" i="12" s="1"/>
  <c r="A1780" i="12" s="1"/>
  <c r="A1781" i="12" s="1"/>
  <c r="A1782" i="12" s="1"/>
  <c r="A1783" i="12" s="1"/>
  <c r="A1784" i="12" s="1"/>
  <c r="A1785" i="12" s="1"/>
  <c r="A1786" i="12" s="1"/>
  <c r="A1787" i="12" s="1"/>
  <c r="A1788" i="12" s="1"/>
  <c r="A1789" i="12" s="1"/>
  <c r="A1790" i="12" s="1"/>
  <c r="A1791" i="12" s="1"/>
  <c r="A1792" i="12" s="1"/>
  <c r="A1793" i="12" s="1"/>
  <c r="A1794" i="12" s="1"/>
  <c r="A1795" i="12" s="1"/>
  <c r="A1796" i="12" s="1"/>
  <c r="A1797" i="12" s="1"/>
  <c r="A1798" i="12" s="1"/>
  <c r="A1799" i="12" s="1"/>
  <c r="A1800" i="12" s="1"/>
  <c r="A1801" i="12" s="1"/>
  <c r="A1802" i="12" s="1"/>
  <c r="A1803" i="12" s="1"/>
  <c r="A1804" i="12" s="1"/>
  <c r="A1805" i="12" s="1"/>
  <c r="A1806" i="12" s="1"/>
  <c r="A1807" i="12" s="1"/>
  <c r="A1808" i="12" s="1"/>
  <c r="A1809" i="12" s="1"/>
  <c r="A1810" i="12" s="1"/>
  <c r="A1811" i="12" s="1"/>
  <c r="A1812" i="12" s="1"/>
  <c r="A1813" i="12" s="1"/>
  <c r="A1814" i="12" s="1"/>
  <c r="A1815" i="12" s="1"/>
  <c r="A1816" i="12" s="1"/>
  <c r="A1817" i="12" s="1"/>
  <c r="A1818" i="12" s="1"/>
  <c r="A1819" i="12" s="1"/>
  <c r="A1820" i="12" s="1"/>
  <c r="A1821" i="12" s="1"/>
  <c r="A1822" i="12" s="1"/>
  <c r="A1823" i="12" s="1"/>
  <c r="A1824" i="12" s="1"/>
  <c r="A1825" i="12" s="1"/>
  <c r="A1826" i="12" s="1"/>
  <c r="A1827" i="12" s="1"/>
  <c r="A1828" i="12" s="1"/>
  <c r="A1829" i="12" s="1"/>
  <c r="A1830" i="12" s="1"/>
  <c r="A1831" i="12" s="1"/>
  <c r="A1832" i="12" s="1"/>
  <c r="A1833" i="12" s="1"/>
  <c r="A1834" i="12" s="1"/>
  <c r="A1835" i="12" s="1"/>
  <c r="A1836" i="12" s="1"/>
  <c r="A1837" i="12" s="1"/>
  <c r="A1838" i="12" s="1"/>
  <c r="A1839" i="12" s="1"/>
  <c r="A1840" i="12" s="1"/>
  <c r="A1841" i="12" s="1"/>
  <c r="A1842" i="12" s="1"/>
  <c r="A1843" i="12" s="1"/>
  <c r="A1844" i="12" s="1"/>
  <c r="A1845" i="12" s="1"/>
  <c r="A1846" i="12" s="1"/>
  <c r="A1847" i="12" s="1"/>
  <c r="A1848" i="12" s="1"/>
  <c r="A1849" i="12" s="1"/>
  <c r="A1850" i="12" s="1"/>
  <c r="A1851" i="12" s="1"/>
  <c r="A1852" i="12" s="1"/>
  <c r="A1853" i="12" s="1"/>
  <c r="A1854" i="12" s="1"/>
  <c r="A1855" i="12" s="1"/>
  <c r="A1856" i="12" s="1"/>
  <c r="A1857" i="12" s="1"/>
  <c r="A1858" i="12" s="1"/>
  <c r="A1859" i="12" s="1"/>
  <c r="A1860" i="12" s="1"/>
  <c r="A1861" i="12" s="1"/>
  <c r="A1862" i="12" s="1"/>
  <c r="A1863" i="12" s="1"/>
  <c r="A1864" i="12" s="1"/>
  <c r="A1865" i="12" s="1"/>
  <c r="A1866" i="12" s="1"/>
  <c r="A1867" i="12" s="1"/>
  <c r="A1868" i="12" s="1"/>
  <c r="A1869" i="12" s="1"/>
  <c r="A1870" i="12" s="1"/>
  <c r="A1871" i="12" s="1"/>
  <c r="A1872" i="12" s="1"/>
  <c r="A1873" i="12" s="1"/>
  <c r="A1874" i="12" s="1"/>
  <c r="A1875" i="12" s="1"/>
  <c r="A1876" i="12" s="1"/>
  <c r="A1877" i="12" s="1"/>
  <c r="A1878" i="12" s="1"/>
  <c r="A1879" i="12" s="1"/>
  <c r="A1880" i="12" s="1"/>
  <c r="A1881" i="12" s="1"/>
  <c r="A1882" i="12" s="1"/>
  <c r="A1883" i="12" s="1"/>
  <c r="A1884" i="12" s="1"/>
  <c r="A1885" i="12" s="1"/>
  <c r="A1886" i="12" s="1"/>
  <c r="A1887" i="12" s="1"/>
  <c r="A1888" i="12" s="1"/>
  <c r="A1889" i="12" s="1"/>
  <c r="A1890" i="12" s="1"/>
  <c r="A1891" i="12" s="1"/>
  <c r="A1892" i="12" s="1"/>
  <c r="A1893" i="12" s="1"/>
  <c r="A1894" i="12" s="1"/>
  <c r="A1895" i="12" s="1"/>
  <c r="A1896" i="12" s="1"/>
  <c r="A1897" i="12" s="1"/>
  <c r="A1898" i="12" s="1"/>
  <c r="A1899" i="12" s="1"/>
  <c r="A1900" i="12" s="1"/>
  <c r="A1901" i="12" s="1"/>
  <c r="A1902" i="12" s="1"/>
  <c r="A1903" i="12" s="1"/>
  <c r="A1904" i="12" s="1"/>
  <c r="A1905" i="12" s="1"/>
  <c r="A1906" i="12" s="1"/>
  <c r="A1907" i="12" s="1"/>
  <c r="A1908" i="12" s="1"/>
  <c r="A1909" i="12" s="1"/>
  <c r="A1910" i="12" s="1"/>
  <c r="A1911" i="12" s="1"/>
  <c r="A1912" i="12" s="1"/>
  <c r="A1913" i="12" s="1"/>
  <c r="A1914" i="12" s="1"/>
  <c r="A1915" i="12" s="1"/>
  <c r="A1916" i="12" s="1"/>
  <c r="A1917" i="12" s="1"/>
  <c r="A1918" i="12" s="1"/>
  <c r="A1919" i="12" s="1"/>
  <c r="A1920" i="12" s="1"/>
  <c r="A1921" i="12" s="1"/>
  <c r="A1922" i="12" s="1"/>
  <c r="A1923" i="12" s="1"/>
  <c r="A1924" i="12" s="1"/>
  <c r="A1925" i="12" s="1"/>
  <c r="A1926" i="12" s="1"/>
  <c r="A1927" i="12" s="1"/>
  <c r="A1928" i="12" s="1"/>
  <c r="A1929" i="12" s="1"/>
  <c r="A1930" i="12" s="1"/>
  <c r="A1931" i="12" s="1"/>
  <c r="A1932" i="12" s="1"/>
  <c r="A1933" i="12" s="1"/>
  <c r="A1934" i="12" s="1"/>
  <c r="A1935" i="12" s="1"/>
  <c r="A1936" i="12" s="1"/>
  <c r="A1937" i="12" s="1"/>
  <c r="A1938" i="12" s="1"/>
  <c r="A1939" i="12" s="1"/>
  <c r="A1940" i="12" s="1"/>
  <c r="A1941" i="12" s="1"/>
  <c r="A1942" i="12" s="1"/>
  <c r="A1943" i="12" s="1"/>
  <c r="A1944" i="12" s="1"/>
  <c r="A1945" i="12" s="1"/>
  <c r="A1946" i="12" s="1"/>
  <c r="A1947" i="12" s="1"/>
  <c r="A1948" i="12" s="1"/>
  <c r="A1949" i="12" s="1"/>
  <c r="A1950" i="12" s="1"/>
  <c r="A1951" i="12" s="1"/>
  <c r="A1952" i="12" s="1"/>
  <c r="A1953" i="12" s="1"/>
  <c r="A1954" i="12" s="1"/>
  <c r="A1955" i="12" s="1"/>
  <c r="A1956" i="12" s="1"/>
  <c r="A1957" i="12" s="1"/>
  <c r="A1958" i="12" s="1"/>
  <c r="A1959" i="12" s="1"/>
  <c r="A1960" i="12" s="1"/>
  <c r="A1961" i="12" s="1"/>
  <c r="A1962" i="12" s="1"/>
  <c r="A1963" i="12" s="1"/>
  <c r="A1964" i="12" s="1"/>
  <c r="A1965" i="12" s="1"/>
  <c r="A1966" i="12" s="1"/>
  <c r="A1967" i="12" s="1"/>
  <c r="A1968" i="12" s="1"/>
  <c r="A1969" i="12" s="1"/>
  <c r="A1970" i="12" s="1"/>
  <c r="A1971" i="12" s="1"/>
  <c r="A1972" i="12" s="1"/>
  <c r="A1973" i="12" s="1"/>
  <c r="A1974" i="12" s="1"/>
  <c r="A1975" i="12" s="1"/>
  <c r="A1976" i="12" s="1"/>
  <c r="A1977" i="12" s="1"/>
  <c r="A1978" i="12" s="1"/>
  <c r="A1979" i="12" s="1"/>
  <c r="A1980" i="12" s="1"/>
  <c r="A1981" i="12" s="1"/>
  <c r="A1982" i="12" s="1"/>
  <c r="A1983" i="12" s="1"/>
  <c r="A1984" i="12" s="1"/>
  <c r="A1985" i="12" s="1"/>
  <c r="A1986" i="12" s="1"/>
  <c r="A1987" i="12" s="1"/>
  <c r="A1988" i="12" s="1"/>
  <c r="A1989" i="12" s="1"/>
  <c r="A1990" i="12" s="1"/>
  <c r="A1991" i="12" s="1"/>
  <c r="A1992" i="12" s="1"/>
  <c r="A1993" i="12" s="1"/>
  <c r="A1994" i="12" s="1"/>
  <c r="A1995" i="12" s="1"/>
  <c r="A1996" i="12" s="1"/>
  <c r="A1997" i="12" s="1"/>
  <c r="A1998" i="12" s="1"/>
  <c r="A1999" i="12" s="1"/>
  <c r="A2000" i="12" s="1"/>
  <c r="A2001" i="12" s="1"/>
  <c r="A2002" i="12" s="1"/>
  <c r="A2003" i="12" s="1"/>
  <c r="A2004" i="12" s="1"/>
  <c r="A2005" i="12" s="1"/>
  <c r="A2006" i="12" s="1"/>
  <c r="A2007" i="12" s="1"/>
  <c r="A2008" i="12" s="1"/>
  <c r="A2009" i="12" s="1"/>
  <c r="A2010" i="12" s="1"/>
  <c r="A2011" i="12" s="1"/>
  <c r="A2012" i="12" s="1"/>
  <c r="A2013" i="12" s="1"/>
  <c r="A2014" i="12" s="1"/>
  <c r="A2015" i="12" s="1"/>
  <c r="A2016" i="12" s="1"/>
  <c r="A2017" i="12" s="1"/>
  <c r="A2018" i="12" s="1"/>
  <c r="A2019" i="12" s="1"/>
  <c r="A2020" i="12" s="1"/>
  <c r="A2021" i="12" s="1"/>
  <c r="A2022" i="12" s="1"/>
  <c r="A2023" i="12" s="1"/>
  <c r="A2024" i="12" s="1"/>
  <c r="A2025" i="12" s="1"/>
  <c r="A2026" i="12" s="1"/>
  <c r="A2027" i="12" s="1"/>
  <c r="A2028" i="12" s="1"/>
  <c r="A2029" i="12" s="1"/>
  <c r="A2030" i="12" s="1"/>
  <c r="A2031" i="12" s="1"/>
  <c r="A2032" i="12" s="1"/>
  <c r="A2033" i="12" s="1"/>
  <c r="A2034" i="12" s="1"/>
  <c r="A2035" i="12" s="1"/>
  <c r="A2036" i="12" s="1"/>
  <c r="A2037" i="12" s="1"/>
  <c r="A2038" i="12" s="1"/>
  <c r="A2039" i="12" s="1"/>
  <c r="A2040" i="12" s="1"/>
  <c r="A2041" i="12" s="1"/>
  <c r="A2042" i="12" s="1"/>
  <c r="A2043" i="12" s="1"/>
  <c r="A2044" i="12" s="1"/>
  <c r="A2045" i="12" s="1"/>
  <c r="A2046" i="12" s="1"/>
  <c r="A2047" i="12" s="1"/>
  <c r="A2048" i="12" s="1"/>
  <c r="A2049" i="12" s="1"/>
  <c r="A2050" i="12" s="1"/>
  <c r="A2051" i="12" s="1"/>
  <c r="A2052" i="12" s="1"/>
  <c r="A2053" i="12" s="1"/>
  <c r="A2054" i="12" s="1"/>
  <c r="A2055" i="12" s="1"/>
  <c r="A2056" i="12" s="1"/>
  <c r="A2057" i="12" s="1"/>
  <c r="A2058" i="12" s="1"/>
  <c r="A2059" i="12" s="1"/>
  <c r="A2060" i="12" s="1"/>
  <c r="A2061" i="12" s="1"/>
  <c r="A2062" i="12" s="1"/>
  <c r="A2063" i="12" s="1"/>
  <c r="A2064" i="12" s="1"/>
  <c r="A2065" i="12" s="1"/>
  <c r="A2066" i="12" s="1"/>
  <c r="A2067" i="12" s="1"/>
  <c r="A2068" i="12" s="1"/>
  <c r="A2069" i="12" s="1"/>
  <c r="A2070" i="12" s="1"/>
  <c r="A2071" i="12" s="1"/>
  <c r="A2072" i="12" s="1"/>
  <c r="A2073" i="12" s="1"/>
  <c r="A2074" i="12" s="1"/>
  <c r="A2075" i="12" s="1"/>
  <c r="A2076" i="12" s="1"/>
  <c r="A2077" i="12" s="1"/>
  <c r="A2078" i="12" s="1"/>
  <c r="A2079" i="12" s="1"/>
  <c r="A2080" i="12" s="1"/>
  <c r="A2081" i="12" s="1"/>
  <c r="A2082" i="12" s="1"/>
  <c r="A2083" i="12" s="1"/>
  <c r="A2084" i="12" s="1"/>
  <c r="A2085" i="12" s="1"/>
  <c r="A2086" i="12" s="1"/>
  <c r="A2087" i="12" s="1"/>
  <c r="A2088" i="12" s="1"/>
  <c r="A2089" i="12" s="1"/>
  <c r="A2090" i="12" s="1"/>
  <c r="A2091" i="12" s="1"/>
  <c r="A2092" i="12" s="1"/>
  <c r="A2093" i="12" s="1"/>
  <c r="A2094" i="12" s="1"/>
  <c r="A2095" i="12" s="1"/>
  <c r="A2096" i="12" s="1"/>
  <c r="A2097" i="12" s="1"/>
  <c r="A2098" i="12" s="1"/>
  <c r="A2099" i="12" s="1"/>
  <c r="A2100" i="12" s="1"/>
  <c r="A2101" i="12" s="1"/>
  <c r="A2102" i="12" s="1"/>
  <c r="A2103" i="12" s="1"/>
  <c r="A2104" i="12" s="1"/>
  <c r="A2105" i="12" s="1"/>
  <c r="A2106" i="12" s="1"/>
  <c r="A2107" i="12" s="1"/>
  <c r="A2108" i="12" s="1"/>
  <c r="A2109" i="12" s="1"/>
  <c r="A2110" i="12" s="1"/>
  <c r="A2111" i="12" s="1"/>
  <c r="A2112" i="12" s="1"/>
  <c r="A2113" i="12" s="1"/>
  <c r="A2114" i="12" s="1"/>
  <c r="A2115" i="12" s="1"/>
  <c r="A2116" i="12" s="1"/>
  <c r="A2117" i="12" s="1"/>
  <c r="A2118" i="12" s="1"/>
  <c r="A2119" i="12" s="1"/>
  <c r="A2120" i="12" s="1"/>
  <c r="A2121" i="12" s="1"/>
  <c r="A2122" i="12" s="1"/>
  <c r="A2123" i="12" s="1"/>
  <c r="A2124" i="12" s="1"/>
  <c r="A2125" i="12" s="1"/>
  <c r="A2126" i="12" s="1"/>
  <c r="A2127" i="12" s="1"/>
  <c r="A2128" i="12" s="1"/>
  <c r="A2129" i="12" s="1"/>
  <c r="A2130" i="12" s="1"/>
  <c r="A2131" i="12" s="1"/>
  <c r="A2132" i="12" s="1"/>
  <c r="A2133" i="12" s="1"/>
  <c r="A2134" i="12" s="1"/>
  <c r="A2135" i="12" s="1"/>
  <c r="A2136" i="12" s="1"/>
  <c r="A2137" i="12" s="1"/>
  <c r="A2138" i="12" s="1"/>
  <c r="A2139" i="12" s="1"/>
  <c r="A2140" i="12" s="1"/>
  <c r="A2141" i="12" s="1"/>
  <c r="A2142" i="12" s="1"/>
  <c r="A2143" i="12" s="1"/>
  <c r="A2144" i="12" s="1"/>
  <c r="A2145" i="12" s="1"/>
  <c r="A2146" i="12" s="1"/>
  <c r="A2147" i="12" s="1"/>
  <c r="A2148" i="12" s="1"/>
  <c r="A2149" i="12" s="1"/>
  <c r="A2150" i="12" s="1"/>
  <c r="A2151" i="12" s="1"/>
  <c r="A2152" i="12" s="1"/>
  <c r="A2153" i="12" s="1"/>
  <c r="A2154" i="12" s="1"/>
  <c r="A2155" i="12" s="1"/>
  <c r="A2156" i="12" s="1"/>
  <c r="N345" i="12"/>
  <c r="N346" i="12"/>
  <c r="N347" i="12"/>
  <c r="N348" i="12"/>
  <c r="N349" i="12"/>
  <c r="N350" i="12"/>
  <c r="N351" i="12"/>
  <c r="N357" i="12"/>
  <c r="N358" i="12"/>
  <c r="N359" i="12"/>
  <c r="N360" i="12"/>
  <c r="N361" i="12"/>
  <c r="N362" i="12"/>
  <c r="N363" i="12"/>
  <c r="N364" i="12"/>
  <c r="N365" i="12"/>
  <c r="M381" i="12"/>
  <c r="N381" i="12" s="1"/>
  <c r="M382" i="12"/>
  <c r="N382" i="12" s="1"/>
  <c r="M383" i="12"/>
  <c r="N383" i="12" s="1"/>
  <c r="M384" i="12"/>
  <c r="N384" i="12" s="1"/>
  <c r="M385" i="12"/>
  <c r="N385" i="12" s="1"/>
  <c r="M386" i="12"/>
  <c r="N386" i="12" s="1"/>
  <c r="M387" i="12"/>
  <c r="N387" i="12" s="1"/>
  <c r="M388" i="12"/>
  <c r="N388" i="12" s="1"/>
  <c r="M389" i="12"/>
  <c r="N389" i="12" s="1"/>
  <c r="M390" i="12"/>
  <c r="N390" i="12" s="1"/>
  <c r="M391" i="12"/>
  <c r="N391" i="12" s="1"/>
  <c r="M392" i="12"/>
  <c r="N392" i="12" s="1"/>
  <c r="M370" i="12"/>
  <c r="N370" i="12" s="1"/>
  <c r="M371" i="12"/>
  <c r="N371" i="12" s="1"/>
  <c r="M372" i="12"/>
  <c r="N372" i="12" s="1"/>
  <c r="M373" i="12"/>
  <c r="N373" i="12" s="1"/>
  <c r="M374" i="12"/>
  <c r="N374" i="12" s="1"/>
  <c r="M375" i="12"/>
  <c r="N375" i="12" s="1"/>
  <c r="M376" i="12"/>
  <c r="N376" i="12" s="1"/>
  <c r="M377" i="12"/>
  <c r="N377" i="12" s="1"/>
  <c r="M378" i="12"/>
  <c r="N378" i="12" s="1"/>
  <c r="M379" i="12"/>
  <c r="N379" i="12" s="1"/>
  <c r="M380" i="12"/>
  <c r="N380" i="12" s="1"/>
  <c r="M369" i="12"/>
  <c r="N369" i="12" s="1"/>
  <c r="M367" i="12"/>
  <c r="N367" i="12" s="1"/>
  <c r="M368" i="12"/>
  <c r="N368" i="12" s="1"/>
  <c r="M366" i="12"/>
  <c r="N366" i="12" s="1"/>
  <c r="M355" i="12"/>
  <c r="N355" i="12" s="1"/>
  <c r="M356" i="12"/>
  <c r="N356" i="12" s="1"/>
  <c r="M354" i="12"/>
  <c r="N354" i="12" s="1"/>
  <c r="M353" i="12"/>
  <c r="N353" i="12" s="1"/>
  <c r="M352" i="12"/>
  <c r="N352" i="12" s="1"/>
  <c r="M343" i="12"/>
  <c r="N343" i="12" s="1"/>
  <c r="M344" i="12"/>
  <c r="N344" i="12" s="1"/>
  <c r="M342" i="12"/>
  <c r="N342" i="12" s="1"/>
  <c r="M341" i="12"/>
  <c r="N341" i="12" s="1"/>
  <c r="M340" i="12"/>
  <c r="N340" i="12" s="1"/>
  <c r="M337" i="12"/>
  <c r="N337" i="12" s="1"/>
  <c r="M338" i="12"/>
  <c r="N338" i="12" s="1"/>
  <c r="M339" i="12"/>
  <c r="N339" i="12" s="1"/>
  <c r="M336" i="12"/>
  <c r="N336" i="12" s="1"/>
  <c r="M334" i="12"/>
  <c r="N334" i="12" s="1"/>
  <c r="M335" i="12"/>
  <c r="N335" i="12" s="1"/>
  <c r="M333" i="12"/>
  <c r="N333" i="12" s="1"/>
  <c r="M331" i="12"/>
  <c r="N331" i="12" s="1"/>
  <c r="M332" i="12"/>
  <c r="N332" i="12" s="1"/>
  <c r="M330" i="12"/>
  <c r="N330" i="12" s="1"/>
  <c r="M329" i="12"/>
  <c r="N329" i="12" s="1"/>
  <c r="M328" i="12"/>
  <c r="N328" i="12" s="1"/>
  <c r="M325" i="12"/>
  <c r="N325" i="12" s="1"/>
  <c r="M326" i="12"/>
  <c r="N326" i="12" s="1"/>
  <c r="M327" i="12"/>
  <c r="N327" i="12" s="1"/>
  <c r="M324" i="12"/>
  <c r="N324" i="12" s="1"/>
  <c r="M322" i="12"/>
  <c r="N322" i="12" s="1"/>
  <c r="M323" i="12"/>
  <c r="N323" i="12" s="1"/>
  <c r="M321" i="12"/>
  <c r="N321" i="12" s="1"/>
  <c r="M319" i="12"/>
  <c r="N319" i="12" s="1"/>
  <c r="M320" i="12"/>
  <c r="N320" i="12" s="1"/>
  <c r="M318" i="12"/>
  <c r="N318" i="12" s="1"/>
  <c r="M317" i="12"/>
  <c r="N317" i="12" s="1"/>
  <c r="M316" i="12"/>
  <c r="N316" i="12" s="1"/>
  <c r="M313" i="12"/>
  <c r="N313" i="12" s="1"/>
  <c r="M314" i="12"/>
  <c r="N314" i="12" s="1"/>
  <c r="M315" i="12"/>
  <c r="N315" i="12" s="1"/>
  <c r="M312" i="12"/>
  <c r="N312" i="12" s="1"/>
  <c r="M310" i="12"/>
  <c r="N310" i="12" s="1"/>
  <c r="M311" i="12"/>
  <c r="N311" i="12" s="1"/>
  <c r="M309" i="12"/>
  <c r="N309" i="12" s="1"/>
  <c r="M307" i="12"/>
  <c r="N307" i="12" s="1"/>
  <c r="M308" i="12"/>
  <c r="N308" i="12" s="1"/>
  <c r="M306" i="12"/>
  <c r="N306" i="12" s="1"/>
  <c r="M305" i="12"/>
  <c r="N305" i="12" s="1"/>
  <c r="M304" i="12"/>
  <c r="N304" i="12" s="1"/>
  <c r="M301" i="12"/>
  <c r="N301" i="12" s="1"/>
  <c r="M302" i="12"/>
  <c r="N302" i="12" s="1"/>
  <c r="M303" i="12"/>
  <c r="N303" i="12" s="1"/>
  <c r="M300" i="12"/>
  <c r="N300" i="12" s="1"/>
  <c r="M298" i="12"/>
  <c r="N298" i="12" s="1"/>
  <c r="M299" i="12"/>
  <c r="N299" i="12" s="1"/>
  <c r="M297" i="12"/>
  <c r="N297" i="12" s="1"/>
  <c r="M295" i="12"/>
  <c r="N295" i="12" s="1"/>
  <c r="M296" i="12"/>
  <c r="N296" i="12" s="1"/>
  <c r="M294" i="12"/>
  <c r="N294" i="12" s="1"/>
  <c r="M293" i="12"/>
  <c r="N293" i="12" s="1"/>
  <c r="M292" i="12"/>
  <c r="N292" i="12" s="1"/>
  <c r="M289" i="12"/>
  <c r="N289" i="12" s="1"/>
  <c r="M290" i="12"/>
  <c r="N290" i="12" s="1"/>
  <c r="M291" i="12"/>
  <c r="N291" i="12" s="1"/>
  <c r="M288" i="12"/>
  <c r="N288" i="12" s="1"/>
  <c r="M286" i="12"/>
  <c r="N286" i="12" s="1"/>
  <c r="M287" i="12"/>
  <c r="N287" i="12" s="1"/>
  <c r="M285" i="12"/>
  <c r="N285" i="12" s="1"/>
  <c r="M283" i="12"/>
  <c r="N283" i="12" s="1"/>
  <c r="M284" i="12"/>
  <c r="N284" i="12" s="1"/>
  <c r="M282" i="12"/>
  <c r="N282" i="12" s="1"/>
  <c r="M281" i="12"/>
  <c r="N281" i="12" s="1"/>
  <c r="M280" i="12"/>
  <c r="N280" i="12" s="1"/>
  <c r="M277" i="12"/>
  <c r="N277" i="12" s="1"/>
  <c r="M278" i="12"/>
  <c r="N278" i="12" s="1"/>
  <c r="M279" i="12"/>
  <c r="N279" i="12" s="1"/>
  <c r="M276" i="12"/>
  <c r="N276" i="12" s="1"/>
  <c r="M274" i="12"/>
  <c r="N274" i="12" s="1"/>
  <c r="M275" i="12"/>
  <c r="N275" i="12" s="1"/>
  <c r="M273" i="12"/>
  <c r="N273" i="12" s="1"/>
  <c r="M271" i="12"/>
  <c r="N271" i="12" s="1"/>
  <c r="M272" i="12"/>
  <c r="N272" i="12" s="1"/>
  <c r="M270" i="12"/>
  <c r="N270" i="12" s="1"/>
  <c r="M269" i="12"/>
  <c r="N269" i="12" s="1"/>
  <c r="M268" i="12"/>
  <c r="N268" i="12" s="1"/>
  <c r="M265" i="12"/>
  <c r="N265" i="12" s="1"/>
  <c r="M266" i="12"/>
  <c r="N266" i="12" s="1"/>
  <c r="M267" i="12"/>
  <c r="N267" i="12" s="1"/>
  <c r="M264" i="12"/>
  <c r="N264" i="12" s="1"/>
  <c r="M262" i="12"/>
  <c r="N262" i="12" s="1"/>
  <c r="M263" i="12"/>
  <c r="N263" i="12" s="1"/>
  <c r="M261" i="12"/>
  <c r="N261" i="12" s="1"/>
  <c r="M259" i="12"/>
  <c r="N259" i="12" s="1"/>
  <c r="M260" i="12"/>
  <c r="N260" i="12" s="1"/>
  <c r="M258" i="12"/>
  <c r="N258" i="12" s="1"/>
  <c r="M257" i="12"/>
  <c r="N257" i="12" s="1"/>
  <c r="M256" i="12"/>
  <c r="N256" i="12" s="1"/>
  <c r="M253" i="12"/>
  <c r="N253" i="12" s="1"/>
  <c r="M254" i="12"/>
  <c r="N254" i="12" s="1"/>
  <c r="M255" i="12"/>
  <c r="N255" i="12" s="1"/>
  <c r="M252" i="12"/>
  <c r="N252" i="12" s="1"/>
  <c r="M250" i="12"/>
  <c r="N250" i="12" s="1"/>
  <c r="M251" i="12"/>
  <c r="N251" i="12" s="1"/>
  <c r="M249" i="12"/>
  <c r="N249" i="12" s="1"/>
  <c r="M247" i="12"/>
  <c r="N247" i="12" s="1"/>
  <c r="M248" i="12"/>
  <c r="N248" i="12" s="1"/>
  <c r="M246" i="12"/>
  <c r="N246" i="12" s="1"/>
  <c r="M245" i="12"/>
  <c r="N245" i="12" s="1"/>
  <c r="M244" i="12"/>
  <c r="N244" i="12" s="1"/>
  <c r="M241" i="12"/>
  <c r="N241" i="12" s="1"/>
  <c r="M242" i="12"/>
  <c r="N242" i="12" s="1"/>
  <c r="M243" i="12"/>
  <c r="N243" i="12" s="1"/>
  <c r="M240" i="12"/>
  <c r="N240" i="12" s="1"/>
  <c r="M238" i="12"/>
  <c r="N238" i="12" s="1"/>
  <c r="M239" i="12"/>
  <c r="N239" i="12" s="1"/>
  <c r="M237" i="12"/>
  <c r="N237" i="12" s="1"/>
  <c r="M235" i="12"/>
  <c r="N235" i="12" s="1"/>
  <c r="M236" i="12"/>
  <c r="N236" i="12" s="1"/>
  <c r="M234" i="12"/>
  <c r="N234" i="12" s="1"/>
  <c r="M233" i="12"/>
  <c r="N233" i="12" s="1"/>
  <c r="M232" i="12"/>
  <c r="N232" i="12" s="1"/>
  <c r="M229" i="12"/>
  <c r="N229" i="12" s="1"/>
  <c r="M230" i="12"/>
  <c r="N230" i="12" s="1"/>
  <c r="M231" i="12"/>
  <c r="N231" i="12" s="1"/>
  <c r="M228" i="12"/>
  <c r="N228" i="12" s="1"/>
  <c r="M226" i="12"/>
  <c r="N226" i="12" s="1"/>
  <c r="M227" i="12"/>
  <c r="N227" i="12" s="1"/>
  <c r="M225" i="12"/>
  <c r="N225" i="12" s="1"/>
  <c r="M223" i="12"/>
  <c r="N223" i="12" s="1"/>
  <c r="M224" i="12"/>
  <c r="N224" i="12" s="1"/>
  <c r="M222" i="12"/>
  <c r="N222" i="12" s="1"/>
  <c r="M221" i="12"/>
  <c r="N221" i="12" s="1"/>
  <c r="M220" i="12"/>
  <c r="N220" i="12" s="1"/>
  <c r="M217" i="12"/>
  <c r="N217" i="12" s="1"/>
  <c r="M218" i="12"/>
  <c r="N218" i="12" s="1"/>
  <c r="M219" i="12"/>
  <c r="N219" i="12" s="1"/>
  <c r="M216" i="12"/>
  <c r="N216" i="12" s="1"/>
  <c r="M214" i="12"/>
  <c r="N214" i="12" s="1"/>
  <c r="M215" i="12"/>
  <c r="N215" i="12" s="1"/>
  <c r="M213" i="12"/>
  <c r="N213" i="12" s="1"/>
  <c r="M211" i="12"/>
  <c r="N211" i="12" s="1"/>
  <c r="M212" i="12"/>
  <c r="N212" i="12" s="1"/>
  <c r="M210" i="12"/>
  <c r="N210" i="12" s="1"/>
  <c r="M209" i="12"/>
  <c r="N209" i="12" s="1"/>
  <c r="M208" i="12"/>
  <c r="N208" i="12" s="1"/>
  <c r="M205" i="12"/>
  <c r="N205" i="12" s="1"/>
  <c r="M206" i="12"/>
  <c r="N206" i="12" s="1"/>
  <c r="M207" i="12"/>
  <c r="N207" i="12" s="1"/>
  <c r="M204" i="12"/>
  <c r="N204" i="12" s="1"/>
  <c r="M202" i="12"/>
  <c r="N202" i="12" s="1"/>
  <c r="M203" i="12"/>
  <c r="N203" i="12" s="1"/>
  <c r="M201" i="12"/>
  <c r="N201" i="12" s="1"/>
  <c r="M199" i="12"/>
  <c r="N199" i="12" s="1"/>
  <c r="M200" i="12"/>
  <c r="N200" i="12" s="1"/>
  <c r="M198" i="12"/>
  <c r="N198" i="12" s="1"/>
  <c r="M197" i="12"/>
  <c r="N197" i="12" s="1"/>
  <c r="M196" i="12"/>
  <c r="N196" i="12" s="1"/>
  <c r="M193" i="12"/>
  <c r="N193" i="12" s="1"/>
  <c r="M194" i="12"/>
  <c r="N194" i="12" s="1"/>
  <c r="M195" i="12"/>
  <c r="N195" i="12" s="1"/>
  <c r="M192" i="12"/>
  <c r="N192" i="12" s="1"/>
  <c r="M190" i="12"/>
  <c r="N190" i="12" s="1"/>
  <c r="M191" i="12"/>
  <c r="N191" i="12" s="1"/>
  <c r="M189" i="12"/>
  <c r="N189" i="12" s="1"/>
  <c r="M187" i="12"/>
  <c r="N187" i="12" s="1"/>
  <c r="M188" i="12"/>
  <c r="N188" i="12" s="1"/>
  <c r="M186" i="12"/>
  <c r="N186" i="12" s="1"/>
  <c r="M185" i="12"/>
  <c r="N185" i="12" s="1"/>
  <c r="M184" i="12"/>
  <c r="N184" i="12" s="1"/>
  <c r="M181" i="12"/>
  <c r="N181" i="12" s="1"/>
  <c r="M182" i="12"/>
  <c r="N182" i="12" s="1"/>
  <c r="M183" i="12"/>
  <c r="N183" i="12" s="1"/>
  <c r="M180" i="12"/>
  <c r="N180" i="12" s="1"/>
  <c r="M178" i="12"/>
  <c r="N178" i="12" s="1"/>
  <c r="M179" i="12"/>
  <c r="N179" i="12" s="1"/>
  <c r="M177" i="12"/>
  <c r="N177" i="12" s="1"/>
  <c r="M176" i="12"/>
  <c r="N176" i="12" s="1"/>
  <c r="M175" i="12"/>
  <c r="N175" i="12" s="1"/>
  <c r="M174" i="12"/>
  <c r="N174" i="12" s="1"/>
  <c r="M173" i="12"/>
  <c r="N173" i="12" s="1"/>
  <c r="M172" i="12"/>
  <c r="N172" i="12" s="1"/>
  <c r="M169" i="12"/>
  <c r="N169" i="12" s="1"/>
  <c r="M170" i="12"/>
  <c r="N170" i="12" s="1"/>
  <c r="M171" i="12"/>
  <c r="N171" i="12" s="1"/>
  <c r="M168" i="12"/>
  <c r="N168" i="12" s="1"/>
  <c r="M166" i="12"/>
  <c r="N166" i="12" s="1"/>
  <c r="M167" i="12"/>
  <c r="N167" i="12" s="1"/>
  <c r="M165" i="12"/>
  <c r="N165" i="12" s="1"/>
  <c r="M163" i="12"/>
  <c r="N163" i="12" s="1"/>
  <c r="M164" i="12"/>
  <c r="N164" i="12" s="1"/>
  <c r="M162" i="12"/>
  <c r="N162" i="12" s="1"/>
  <c r="M161" i="12"/>
  <c r="N161" i="12" s="1"/>
  <c r="M160" i="12"/>
  <c r="N160" i="12" s="1"/>
  <c r="M157" i="12"/>
  <c r="N157" i="12" s="1"/>
  <c r="M158" i="12"/>
  <c r="N158" i="12" s="1"/>
  <c r="M159" i="12"/>
  <c r="N159" i="12" s="1"/>
  <c r="M156" i="12"/>
  <c r="N156" i="12" s="1"/>
  <c r="M154" i="12"/>
  <c r="N154" i="12" s="1"/>
  <c r="M155" i="12"/>
  <c r="N155" i="12" s="1"/>
  <c r="M153" i="12"/>
  <c r="N153" i="12" s="1"/>
  <c r="M151" i="12"/>
  <c r="N151" i="12" s="1"/>
  <c r="M152" i="12"/>
  <c r="N152" i="12" s="1"/>
  <c r="M150" i="12"/>
  <c r="N150" i="12" s="1"/>
  <c r="M149" i="12"/>
  <c r="N149" i="12" s="1"/>
  <c r="M148" i="12"/>
  <c r="N148" i="12" s="1"/>
  <c r="M145" i="12"/>
  <c r="N145" i="12" s="1"/>
  <c r="M146" i="12"/>
  <c r="N146" i="12" s="1"/>
  <c r="M147" i="12"/>
  <c r="N147" i="12" s="1"/>
  <c r="M144" i="12"/>
  <c r="N144" i="12" s="1"/>
  <c r="M142" i="12"/>
  <c r="N142" i="12" s="1"/>
  <c r="M143" i="12"/>
  <c r="N143" i="12" s="1"/>
  <c r="M141" i="12"/>
  <c r="N141" i="12" s="1"/>
  <c r="M139" i="12"/>
  <c r="N139" i="12" s="1"/>
  <c r="M140" i="12"/>
  <c r="N140" i="12" s="1"/>
  <c r="M138" i="12"/>
  <c r="N138" i="12" s="1"/>
  <c r="M137" i="12"/>
  <c r="N137" i="12" s="1"/>
  <c r="M136" i="12"/>
  <c r="N136" i="12" s="1"/>
  <c r="M133" i="12"/>
  <c r="N133" i="12" s="1"/>
  <c r="M134" i="12"/>
  <c r="N134" i="12" s="1"/>
  <c r="M135" i="12"/>
  <c r="N135" i="12" s="1"/>
  <c r="M132" i="12"/>
  <c r="N132" i="12" s="1"/>
  <c r="M130" i="12"/>
  <c r="N130" i="12" s="1"/>
  <c r="M131" i="12"/>
  <c r="N131" i="12" s="1"/>
  <c r="M129" i="12"/>
  <c r="N129" i="12" s="1"/>
  <c r="M127" i="12"/>
  <c r="N127" i="12" s="1"/>
  <c r="M128" i="12"/>
  <c r="N128" i="12" s="1"/>
  <c r="M126" i="12"/>
  <c r="N126" i="12" s="1"/>
  <c r="M125" i="12"/>
  <c r="N125" i="12" s="1"/>
  <c r="M124" i="12"/>
  <c r="N124" i="12" s="1"/>
  <c r="M121" i="12"/>
  <c r="N121" i="12" s="1"/>
  <c r="M122" i="12"/>
  <c r="N122" i="12" s="1"/>
  <c r="M123" i="12"/>
  <c r="N123" i="12" s="1"/>
  <c r="M120" i="12"/>
  <c r="N120" i="12" s="1"/>
  <c r="M118" i="12"/>
  <c r="N118" i="12" s="1"/>
  <c r="M119" i="12"/>
  <c r="N119" i="12" s="1"/>
  <c r="M117" i="12"/>
  <c r="N117" i="12" s="1"/>
  <c r="M115" i="12"/>
  <c r="N115" i="12" s="1"/>
  <c r="M116" i="12"/>
  <c r="N116" i="12" s="1"/>
  <c r="M114" i="12"/>
  <c r="N114" i="12" s="1"/>
  <c r="M113" i="12"/>
  <c r="N113" i="12" s="1"/>
  <c r="M112" i="12"/>
  <c r="N112" i="12" s="1"/>
  <c r="M109" i="12"/>
  <c r="N109" i="12" s="1"/>
  <c r="M110" i="12"/>
  <c r="N110" i="12" s="1"/>
  <c r="M111" i="12"/>
  <c r="N111" i="12" s="1"/>
  <c r="M108" i="12"/>
  <c r="N108" i="12" s="1"/>
  <c r="M106" i="12"/>
  <c r="N106" i="12" s="1"/>
  <c r="M107" i="12"/>
  <c r="N107" i="12" s="1"/>
  <c r="M105" i="12"/>
  <c r="N105" i="12" s="1"/>
  <c r="M103" i="12"/>
  <c r="N103" i="12" s="1"/>
  <c r="M104" i="12"/>
  <c r="N104" i="12" s="1"/>
  <c r="M102" i="12"/>
  <c r="N102" i="12" s="1"/>
  <c r="M101" i="12"/>
  <c r="N101" i="12" s="1"/>
  <c r="M100" i="12"/>
  <c r="N100" i="12" s="1"/>
  <c r="M97" i="12"/>
  <c r="N97" i="12" s="1"/>
  <c r="M98" i="12"/>
  <c r="N98" i="12" s="1"/>
  <c r="M99" i="12"/>
  <c r="N99" i="12" s="1"/>
  <c r="M96" i="12"/>
  <c r="N96" i="12" s="1"/>
  <c r="M94" i="12"/>
  <c r="N94" i="12" s="1"/>
  <c r="M95" i="12"/>
  <c r="N95" i="12" s="1"/>
  <c r="M93" i="12"/>
  <c r="N93" i="12" s="1"/>
  <c r="M92" i="12"/>
  <c r="N92" i="12" s="1"/>
  <c r="M91" i="12"/>
  <c r="N91" i="12" s="1"/>
  <c r="M90" i="12"/>
  <c r="N90" i="12" s="1"/>
  <c r="M89" i="12"/>
  <c r="N89" i="12" s="1"/>
  <c r="M88" i="12"/>
  <c r="N88" i="12" s="1"/>
  <c r="M85" i="12"/>
  <c r="N85" i="12" s="1"/>
  <c r="M86" i="12"/>
  <c r="N86" i="12" s="1"/>
  <c r="M87" i="12"/>
  <c r="N87" i="12" s="1"/>
  <c r="M84" i="12"/>
  <c r="N84" i="12" s="1"/>
  <c r="M82" i="12"/>
  <c r="N82" i="12" s="1"/>
  <c r="M83" i="12"/>
  <c r="N83" i="12" s="1"/>
  <c r="M81" i="12"/>
  <c r="N81" i="12" s="1"/>
  <c r="M79" i="12"/>
  <c r="N79" i="12" s="1"/>
  <c r="M80" i="12"/>
  <c r="N80" i="12" s="1"/>
  <c r="M78" i="12"/>
  <c r="N78" i="12" s="1"/>
  <c r="M77" i="12"/>
  <c r="N77" i="12" s="1"/>
  <c r="M76" i="12"/>
  <c r="N76" i="12" s="1"/>
  <c r="M73" i="12"/>
  <c r="N73" i="12" s="1"/>
  <c r="M74" i="12"/>
  <c r="N74" i="12" s="1"/>
  <c r="M75" i="12"/>
  <c r="N75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1" i="12"/>
  <c r="N61" i="12" s="1"/>
  <c r="M62" i="12"/>
  <c r="N62" i="12" s="1"/>
  <c r="M63" i="12"/>
  <c r="N63" i="12" s="1"/>
  <c r="M60" i="12"/>
  <c r="N60" i="12" s="1"/>
  <c r="M58" i="12"/>
  <c r="N58" i="12" s="1"/>
  <c r="M59" i="12"/>
  <c r="N59" i="12" s="1"/>
  <c r="M57" i="12"/>
  <c r="N57" i="12" s="1"/>
  <c r="M55" i="12"/>
  <c r="N55" i="12" s="1"/>
  <c r="M56" i="12"/>
  <c r="N56" i="12" s="1"/>
  <c r="M54" i="12"/>
  <c r="N54" i="12" s="1"/>
  <c r="M53" i="12"/>
  <c r="N53" i="12" s="1"/>
  <c r="M52" i="12"/>
  <c r="N52" i="12" s="1"/>
  <c r="M49" i="12"/>
  <c r="N49" i="12" s="1"/>
  <c r="M50" i="12"/>
  <c r="N50" i="12" s="1"/>
  <c r="M51" i="12"/>
  <c r="N51" i="12" s="1"/>
  <c r="M48" i="12"/>
  <c r="N48" i="12" s="1"/>
  <c r="M46" i="12"/>
  <c r="N46" i="12" s="1"/>
  <c r="M47" i="12"/>
  <c r="N47" i="12" s="1"/>
  <c r="M45" i="12"/>
  <c r="N45" i="12" s="1"/>
  <c r="N42" i="12"/>
  <c r="M43" i="12"/>
  <c r="N43" i="12" s="1"/>
  <c r="M44" i="12"/>
  <c r="N44" i="12" s="1"/>
  <c r="M42" i="12"/>
  <c r="M41" i="12"/>
  <c r="N41" i="12" s="1"/>
  <c r="M40" i="12"/>
  <c r="N40" i="12" s="1"/>
  <c r="M37" i="12"/>
  <c r="N37" i="12" s="1"/>
  <c r="M38" i="12"/>
  <c r="N38" i="12" s="1"/>
  <c r="M39" i="12"/>
  <c r="N39" i="12" s="1"/>
  <c r="M36" i="12"/>
  <c r="N36" i="12" s="1"/>
  <c r="M34" i="12"/>
  <c r="N34" i="12" s="1"/>
  <c r="M35" i="12"/>
  <c r="N35" i="12" s="1"/>
  <c r="M33" i="12"/>
  <c r="N33" i="12" s="1"/>
  <c r="G11" i="12"/>
  <c r="G10" i="12"/>
  <c r="G9" i="12"/>
  <c r="M32" i="12"/>
  <c r="N32" i="12" s="1"/>
  <c r="M31" i="12"/>
  <c r="N31" i="12" s="1"/>
  <c r="M28" i="12"/>
  <c r="N28" i="12" s="1"/>
  <c r="M29" i="12"/>
  <c r="N29" i="12" s="1"/>
  <c r="M30" i="12"/>
  <c r="N30" i="12" s="1"/>
  <c r="M27" i="12"/>
  <c r="N27" i="12" s="1"/>
  <c r="M14" i="12"/>
  <c r="N14" i="12" s="1"/>
  <c r="M25" i="12"/>
  <c r="N25" i="12" s="1"/>
  <c r="M26" i="12"/>
  <c r="N26" i="12" s="1"/>
  <c r="M24" i="12"/>
  <c r="N24" i="12" s="1"/>
  <c r="M18" i="12"/>
  <c r="N18" i="12" s="1"/>
  <c r="M19" i="12"/>
  <c r="N19" i="12" s="1"/>
  <c r="M20" i="12"/>
  <c r="N20" i="12" s="1"/>
  <c r="M17" i="12"/>
  <c r="N17" i="12" s="1"/>
  <c r="M9" i="12"/>
  <c r="N9" i="12" s="1"/>
  <c r="M15" i="12"/>
  <c r="N15" i="12" s="1"/>
  <c r="M16" i="12"/>
  <c r="N16" i="12" s="1"/>
  <c r="M10" i="12"/>
  <c r="N10" i="12" s="1"/>
  <c r="M11" i="12"/>
  <c r="N11" i="12" s="1"/>
  <c r="M6" i="12"/>
  <c r="N6" i="12" s="1"/>
  <c r="M7" i="12"/>
  <c r="N7" i="12" s="1"/>
  <c r="M8" i="12"/>
  <c r="N8" i="12" s="1"/>
  <c r="M12" i="12"/>
  <c r="N12" i="12" s="1"/>
  <c r="M13" i="12"/>
  <c r="N13" i="12" s="1"/>
  <c r="M21" i="12"/>
  <c r="N21" i="12" s="1"/>
  <c r="M22" i="12"/>
  <c r="N22" i="12" s="1"/>
  <c r="M23" i="12"/>
  <c r="N23" i="12" s="1"/>
  <c r="M5" i="12"/>
  <c r="N5" i="12" s="1"/>
  <c r="N2" i="12"/>
  <c r="H8" i="2"/>
  <c r="M3" i="12"/>
  <c r="N3" i="12" s="1"/>
  <c r="M4" i="12"/>
  <c r="N4" i="12" s="1"/>
  <c r="C8" i="2"/>
  <c r="I6" i="16" l="1"/>
  <c r="J6" i="16"/>
  <c r="K304" i="19"/>
  <c r="L304" i="19" s="1"/>
  <c r="E404" i="19" s="1"/>
  <c r="I404" i="19" s="1"/>
  <c r="K202" i="19"/>
  <c r="L202" i="19" s="1"/>
  <c r="E302" i="19" s="1"/>
  <c r="J276" i="19"/>
  <c r="I276" i="19"/>
  <c r="K344" i="19"/>
  <c r="L344" i="19" s="1"/>
  <c r="E444" i="19" s="1"/>
  <c r="J321" i="19"/>
  <c r="K321" i="19" s="1"/>
  <c r="K267" i="19"/>
  <c r="L267" i="19" s="1"/>
  <c r="E367" i="19" s="1"/>
  <c r="K247" i="19"/>
  <c r="L247" i="19" s="1"/>
  <c r="K243" i="19"/>
  <c r="L243" i="19" s="1"/>
  <c r="E343" i="19" s="1"/>
  <c r="K230" i="19"/>
  <c r="L230" i="19" s="1"/>
  <c r="E330" i="19" s="1"/>
  <c r="K248" i="19"/>
  <c r="L248" i="19" s="1"/>
  <c r="E348" i="19" s="1"/>
  <c r="L286" i="19"/>
  <c r="E386" i="19" s="1"/>
  <c r="K252" i="19"/>
  <c r="L252" i="19" s="1"/>
  <c r="E352" i="19" s="1"/>
  <c r="J352" i="19" s="1"/>
  <c r="K262" i="19"/>
  <c r="L262" i="19" s="1"/>
  <c r="E362" i="19" s="1"/>
  <c r="I480" i="19"/>
  <c r="I219" i="19"/>
  <c r="K219" i="19" s="1"/>
  <c r="L219" i="19" s="1"/>
  <c r="E319" i="19" s="1"/>
  <c r="J238" i="19"/>
  <c r="K238" i="19" s="1"/>
  <c r="K270" i="19"/>
  <c r="L270" i="19" s="1"/>
  <c r="E370" i="19" s="1"/>
  <c r="I279" i="19"/>
  <c r="J279" i="19"/>
  <c r="J311" i="19"/>
  <c r="I311" i="19"/>
  <c r="K256" i="19"/>
  <c r="L256" i="19" s="1"/>
  <c r="E356" i="19" s="1"/>
  <c r="I356" i="19" s="1"/>
  <c r="K356" i="19" s="1"/>
  <c r="L356" i="19" s="1"/>
  <c r="E456" i="19" s="1"/>
  <c r="K214" i="19"/>
  <c r="L214" i="19" s="1"/>
  <c r="E314" i="19" s="1"/>
  <c r="K287" i="19"/>
  <c r="J497" i="19"/>
  <c r="I497" i="19"/>
  <c r="J205" i="19"/>
  <c r="I205" i="19"/>
  <c r="K336" i="19"/>
  <c r="L336" i="19" s="1"/>
  <c r="E436" i="19" s="1"/>
  <c r="J436" i="19" s="1"/>
  <c r="K240" i="19"/>
  <c r="K241" i="19"/>
  <c r="L241" i="19" s="1"/>
  <c r="E341" i="19" s="1"/>
  <c r="I341" i="19" s="1"/>
  <c r="K232" i="19"/>
  <c r="L232" i="19" s="1"/>
  <c r="E332" i="19" s="1"/>
  <c r="K264" i="19"/>
  <c r="K217" i="19"/>
  <c r="L217" i="19" s="1"/>
  <c r="E317" i="19" s="1"/>
  <c r="K226" i="19"/>
  <c r="L226" i="19" s="1"/>
  <c r="E326" i="19" s="1"/>
  <c r="I326" i="19" s="1"/>
  <c r="K266" i="19"/>
  <c r="L266" i="19" s="1"/>
  <c r="E366" i="19" s="1"/>
  <c r="K231" i="19"/>
  <c r="L231" i="19" s="1"/>
  <c r="E354" i="19"/>
  <c r="K203" i="19"/>
  <c r="I348" i="19"/>
  <c r="J348" i="19"/>
  <c r="J356" i="19"/>
  <c r="I332" i="19"/>
  <c r="J332" i="19"/>
  <c r="I319" i="19"/>
  <c r="J319" i="19"/>
  <c r="I271" i="19"/>
  <c r="K271" i="19" s="1"/>
  <c r="L271" i="19" s="1"/>
  <c r="E371" i="19" s="1"/>
  <c r="J271" i="19"/>
  <c r="J335" i="19"/>
  <c r="I335" i="19"/>
  <c r="J234" i="19"/>
  <c r="I234" i="19"/>
  <c r="J398" i="19"/>
  <c r="I398" i="19"/>
  <c r="J327" i="19"/>
  <c r="I327" i="19"/>
  <c r="J223" i="19"/>
  <c r="I223" i="19"/>
  <c r="I343" i="19"/>
  <c r="J343" i="19"/>
  <c r="I218" i="19"/>
  <c r="J218" i="19"/>
  <c r="J257" i="19"/>
  <c r="I257" i="19"/>
  <c r="J326" i="19"/>
  <c r="I283" i="19"/>
  <c r="J283" i="19"/>
  <c r="J239" i="19"/>
  <c r="I239" i="19"/>
  <c r="I258" i="19"/>
  <c r="K258" i="19" s="1"/>
  <c r="L258" i="19" s="1"/>
  <c r="E358" i="19" s="1"/>
  <c r="J258" i="19"/>
  <c r="J378" i="19"/>
  <c r="I378" i="19"/>
  <c r="K388" i="19"/>
  <c r="L388" i="19" s="1"/>
  <c r="E488" i="19" s="1"/>
  <c r="K360" i="19"/>
  <c r="L360" i="19" s="1"/>
  <c r="E460" i="19" s="1"/>
  <c r="K480" i="19"/>
  <c r="L480" i="19" s="1"/>
  <c r="E580" i="19" s="1"/>
  <c r="J396" i="19"/>
  <c r="K396" i="19" s="1"/>
  <c r="K210" i="19"/>
  <c r="L210" i="19" s="1"/>
  <c r="E310" i="19" s="1"/>
  <c r="K282" i="19"/>
  <c r="L263" i="19"/>
  <c r="E363" i="19" s="1"/>
  <c r="K251" i="19"/>
  <c r="L251" i="19" s="1"/>
  <c r="E351" i="19" s="1"/>
  <c r="J351" i="19" s="1"/>
  <c r="K225" i="19"/>
  <c r="L225" i="19" s="1"/>
  <c r="E325" i="19" s="1"/>
  <c r="J325" i="19" s="1"/>
  <c r="K253" i="19"/>
  <c r="L253" i="19" s="1"/>
  <c r="E353" i="19" s="1"/>
  <c r="K245" i="19"/>
  <c r="K290" i="19"/>
  <c r="K293" i="19"/>
  <c r="L293" i="19" s="1"/>
  <c r="E393" i="19" s="1"/>
  <c r="K215" i="19"/>
  <c r="E347" i="19"/>
  <c r="K299" i="19"/>
  <c r="L299" i="19" s="1"/>
  <c r="E399" i="19" s="1"/>
  <c r="I274" i="19"/>
  <c r="J274" i="19"/>
  <c r="I329" i="19"/>
  <c r="J329" i="19"/>
  <c r="J295" i="19"/>
  <c r="I295" i="19"/>
  <c r="K281" i="19"/>
  <c r="I301" i="19"/>
  <c r="J301" i="19"/>
  <c r="I242" i="19"/>
  <c r="J242" i="19"/>
  <c r="J333" i="19"/>
  <c r="I333" i="19"/>
  <c r="K277" i="19"/>
  <c r="L277" i="19" s="1"/>
  <c r="E377" i="19" s="1"/>
  <c r="J377" i="19" s="1"/>
  <c r="K209" i="19"/>
  <c r="I255" i="19"/>
  <c r="J255" i="19"/>
  <c r="I207" i="19"/>
  <c r="J207" i="19"/>
  <c r="I350" i="19"/>
  <c r="J350" i="19"/>
  <c r="K285" i="19"/>
  <c r="K237" i="19"/>
  <c r="J367" i="19"/>
  <c r="I367" i="19"/>
  <c r="K222" i="19"/>
  <c r="K261" i="19"/>
  <c r="L261" i="19" s="1"/>
  <c r="E361" i="19" s="1"/>
  <c r="L206" i="19"/>
  <c r="E306" i="19" s="1"/>
  <c r="J346" i="19"/>
  <c r="I346" i="19"/>
  <c r="J349" i="19"/>
  <c r="I349" i="19"/>
  <c r="J368" i="19"/>
  <c r="I368" i="19"/>
  <c r="I377" i="19"/>
  <c r="J370" i="19"/>
  <c r="I370" i="19"/>
  <c r="J312" i="19"/>
  <c r="I312" i="19"/>
  <c r="J444" i="19"/>
  <c r="I444" i="19"/>
  <c r="J459" i="19"/>
  <c r="I459" i="19"/>
  <c r="J313" i="19"/>
  <c r="I313" i="19"/>
  <c r="J469" i="19"/>
  <c r="I469" i="19"/>
  <c r="I351" i="19"/>
  <c r="J314" i="19"/>
  <c r="I314" i="19"/>
  <c r="I325" i="19"/>
  <c r="J489" i="19"/>
  <c r="I489" i="19"/>
  <c r="K489" i="19" s="1"/>
  <c r="L489" i="19" s="1"/>
  <c r="E589" i="19" s="1"/>
  <c r="J366" i="19"/>
  <c r="I366" i="19"/>
  <c r="J488" i="19"/>
  <c r="I488" i="19"/>
  <c r="K394" i="19"/>
  <c r="K497" i="19"/>
  <c r="K365" i="19"/>
  <c r="K375" i="19"/>
  <c r="J308" i="19"/>
  <c r="I308" i="19"/>
  <c r="J400" i="19"/>
  <c r="I400" i="19"/>
  <c r="J372" i="19"/>
  <c r="I372" i="19"/>
  <c r="K320" i="19"/>
  <c r="K373" i="19"/>
  <c r="J384" i="19"/>
  <c r="I384" i="19"/>
  <c r="I352" i="19"/>
  <c r="J391" i="19"/>
  <c r="I391" i="19"/>
  <c r="J328" i="19"/>
  <c r="I328" i="19"/>
  <c r="K328" i="19" s="1"/>
  <c r="L328" i="19" s="1"/>
  <c r="J324" i="19"/>
  <c r="I324" i="19"/>
  <c r="J392" i="19"/>
  <c r="I392" i="19"/>
  <c r="K316" i="19"/>
  <c r="I22" i="12"/>
  <c r="K6" i="16" l="1"/>
  <c r="L6" i="16" s="1"/>
  <c r="E7" i="16" s="1"/>
  <c r="J7" i="16" s="1"/>
  <c r="J404" i="19"/>
  <c r="J302" i="19"/>
  <c r="I302" i="19"/>
  <c r="K205" i="19"/>
  <c r="L205" i="19" s="1"/>
  <c r="L238" i="19"/>
  <c r="E338" i="19" s="1"/>
  <c r="J386" i="19"/>
  <c r="I386" i="19"/>
  <c r="J456" i="19"/>
  <c r="I456" i="19"/>
  <c r="J341" i="19"/>
  <c r="K341" i="19" s="1"/>
  <c r="K378" i="19"/>
  <c r="L378" i="19" s="1"/>
  <c r="K239" i="19"/>
  <c r="L239" i="19" s="1"/>
  <c r="E339" i="19" s="1"/>
  <c r="J339" i="19" s="1"/>
  <c r="K335" i="19"/>
  <c r="L335" i="19" s="1"/>
  <c r="E435" i="19" s="1"/>
  <c r="K311" i="19"/>
  <c r="L311" i="19" s="1"/>
  <c r="E411" i="19" s="1"/>
  <c r="J362" i="19"/>
  <c r="I362" i="19"/>
  <c r="K362" i="19" s="1"/>
  <c r="L362" i="19" s="1"/>
  <c r="E462" i="19" s="1"/>
  <c r="L287" i="19"/>
  <c r="E387" i="19"/>
  <c r="I330" i="19"/>
  <c r="J330" i="19"/>
  <c r="K319" i="19"/>
  <c r="L319" i="19" s="1"/>
  <c r="E419" i="19" s="1"/>
  <c r="J419" i="19" s="1"/>
  <c r="K279" i="19"/>
  <c r="L279" i="19" s="1"/>
  <c r="E379" i="19" s="1"/>
  <c r="K276" i="19"/>
  <c r="L264" i="19"/>
  <c r="E364" i="19"/>
  <c r="K391" i="19"/>
  <c r="K400" i="19"/>
  <c r="K314" i="19"/>
  <c r="L314" i="19" s="1"/>
  <c r="E414" i="19" s="1"/>
  <c r="J414" i="19" s="1"/>
  <c r="K469" i="19"/>
  <c r="L469" i="19" s="1"/>
  <c r="E569" i="19" s="1"/>
  <c r="J569" i="19" s="1"/>
  <c r="I436" i="19"/>
  <c r="I419" i="19"/>
  <c r="I339" i="19"/>
  <c r="K339" i="19" s="1"/>
  <c r="K255" i="19"/>
  <c r="L255" i="19" s="1"/>
  <c r="E355" i="19" s="1"/>
  <c r="I355" i="19" s="1"/>
  <c r="K301" i="19"/>
  <c r="L301" i="19" s="1"/>
  <c r="E401" i="19" s="1"/>
  <c r="K218" i="19"/>
  <c r="L218" i="19" s="1"/>
  <c r="E318" i="19" s="1"/>
  <c r="L203" i="19"/>
  <c r="E303" i="19" s="1"/>
  <c r="K348" i="19"/>
  <c r="L348" i="19" s="1"/>
  <c r="E448" i="19" s="1"/>
  <c r="E331" i="19"/>
  <c r="J331" i="19" s="1"/>
  <c r="K257" i="19"/>
  <c r="L257" i="19" s="1"/>
  <c r="E357" i="19" s="1"/>
  <c r="I354" i="19"/>
  <c r="J354" i="19"/>
  <c r="J317" i="19"/>
  <c r="I317" i="19"/>
  <c r="K317" i="19" s="1"/>
  <c r="L317" i="19" s="1"/>
  <c r="E417" i="19" s="1"/>
  <c r="L240" i="19"/>
  <c r="E340" i="19" s="1"/>
  <c r="J355" i="19"/>
  <c r="I318" i="19"/>
  <c r="J318" i="19"/>
  <c r="J358" i="19"/>
  <c r="I358" i="19"/>
  <c r="I371" i="19"/>
  <c r="J371" i="19"/>
  <c r="J363" i="19"/>
  <c r="I363" i="19"/>
  <c r="J361" i="19"/>
  <c r="I361" i="19"/>
  <c r="K361" i="19" s="1"/>
  <c r="L361" i="19" s="1"/>
  <c r="I347" i="19"/>
  <c r="J347" i="19"/>
  <c r="K366" i="19"/>
  <c r="L366" i="19" s="1"/>
  <c r="E466" i="19" s="1"/>
  <c r="J466" i="19" s="1"/>
  <c r="K325" i="19"/>
  <c r="L325" i="19" s="1"/>
  <c r="E425" i="19" s="1"/>
  <c r="K313" i="19"/>
  <c r="L313" i="19" s="1"/>
  <c r="E413" i="19" s="1"/>
  <c r="I413" i="19" s="1"/>
  <c r="K367" i="19"/>
  <c r="L367" i="19" s="1"/>
  <c r="E467" i="19" s="1"/>
  <c r="J399" i="19"/>
  <c r="I399" i="19"/>
  <c r="L290" i="19"/>
  <c r="E390" i="19" s="1"/>
  <c r="J310" i="19"/>
  <c r="I310" i="19"/>
  <c r="K223" i="19"/>
  <c r="L223" i="19" s="1"/>
  <c r="E323" i="19" s="1"/>
  <c r="K327" i="19"/>
  <c r="K398" i="19"/>
  <c r="L398" i="19" s="1"/>
  <c r="E498" i="19" s="1"/>
  <c r="L209" i="19"/>
  <c r="E309" i="19" s="1"/>
  <c r="E478" i="19"/>
  <c r="J435" i="19"/>
  <c r="I435" i="19"/>
  <c r="E428" i="19"/>
  <c r="L222" i="19"/>
  <c r="E322" i="19" s="1"/>
  <c r="L237" i="19"/>
  <c r="E337" i="19" s="1"/>
  <c r="K350" i="19"/>
  <c r="L350" i="19" s="1"/>
  <c r="E450" i="19" s="1"/>
  <c r="K207" i="19"/>
  <c r="L207" i="19" s="1"/>
  <c r="E307" i="19" s="1"/>
  <c r="O301" i="19"/>
  <c r="K242" i="19"/>
  <c r="L281" i="19"/>
  <c r="E381" i="19" s="1"/>
  <c r="K329" i="19"/>
  <c r="L329" i="19" s="1"/>
  <c r="E429" i="19" s="1"/>
  <c r="J429" i="19" s="1"/>
  <c r="K274" i="19"/>
  <c r="L274" i="19" s="1"/>
  <c r="E374" i="19" s="1"/>
  <c r="L215" i="19"/>
  <c r="E315" i="19" s="1"/>
  <c r="I353" i="19"/>
  <c r="J353" i="19"/>
  <c r="K283" i="19"/>
  <c r="L283" i="19" s="1"/>
  <c r="E383" i="19" s="1"/>
  <c r="K343" i="19"/>
  <c r="L343" i="19" s="1"/>
  <c r="E443" i="19" s="1"/>
  <c r="J401" i="19"/>
  <c r="I401" i="19"/>
  <c r="L245" i="19"/>
  <c r="E345" i="19" s="1"/>
  <c r="K324" i="19"/>
  <c r="L391" i="19"/>
  <c r="E491" i="19" s="1"/>
  <c r="K459" i="19"/>
  <c r="L459" i="19" s="1"/>
  <c r="E559" i="19" s="1"/>
  <c r="I331" i="19"/>
  <c r="L285" i="19"/>
  <c r="E385" i="19" s="1"/>
  <c r="K333" i="19"/>
  <c r="L333" i="19" s="1"/>
  <c r="E433" i="19" s="1"/>
  <c r="J433" i="19" s="1"/>
  <c r="K295" i="19"/>
  <c r="L295" i="19" s="1"/>
  <c r="E395" i="19" s="1"/>
  <c r="J393" i="19"/>
  <c r="I393" i="19"/>
  <c r="L282" i="19"/>
  <c r="E382" i="19" s="1"/>
  <c r="K326" i="19"/>
  <c r="L326" i="19" s="1"/>
  <c r="E426" i="19" s="1"/>
  <c r="I426" i="19" s="1"/>
  <c r="K234" i="19"/>
  <c r="L234" i="19" s="1"/>
  <c r="E334" i="19" s="1"/>
  <c r="K332" i="19"/>
  <c r="L332" i="19" s="1"/>
  <c r="E432" i="19" s="1"/>
  <c r="J306" i="19"/>
  <c r="I306" i="19"/>
  <c r="J428" i="19"/>
  <c r="I428" i="19"/>
  <c r="I466" i="19"/>
  <c r="I429" i="19"/>
  <c r="J425" i="19"/>
  <c r="I425" i="19"/>
  <c r="J460" i="19"/>
  <c r="I460" i="19"/>
  <c r="J559" i="19"/>
  <c r="I559" i="19"/>
  <c r="J462" i="19"/>
  <c r="I462" i="19"/>
  <c r="J589" i="19"/>
  <c r="I589" i="19"/>
  <c r="I569" i="19"/>
  <c r="K392" i="19"/>
  <c r="K384" i="19"/>
  <c r="K372" i="19"/>
  <c r="K308" i="19"/>
  <c r="L497" i="19"/>
  <c r="E597" i="19" s="1"/>
  <c r="K488" i="19"/>
  <c r="K456" i="19"/>
  <c r="K351" i="19"/>
  <c r="K444" i="19"/>
  <c r="K312" i="19"/>
  <c r="K436" i="19"/>
  <c r="K370" i="19"/>
  <c r="K377" i="19"/>
  <c r="K419" i="19"/>
  <c r="K368" i="19"/>
  <c r="K404" i="19"/>
  <c r="K349" i="19"/>
  <c r="K371" i="19"/>
  <c r="K346" i="19"/>
  <c r="L321" i="19"/>
  <c r="E421" i="19" s="1"/>
  <c r="L396" i="19"/>
  <c r="E496" i="19" s="1"/>
  <c r="J580" i="19"/>
  <c r="I580" i="19"/>
  <c r="L373" i="19"/>
  <c r="E473" i="19" s="1"/>
  <c r="K352" i="19"/>
  <c r="L316" i="19"/>
  <c r="E416" i="19" s="1"/>
  <c r="L365" i="19"/>
  <c r="E465" i="19" s="1"/>
  <c r="L320" i="19"/>
  <c r="E420" i="19" s="1"/>
  <c r="L375" i="19"/>
  <c r="E475" i="19" s="1"/>
  <c r="L341" i="19"/>
  <c r="E441" i="19" s="1"/>
  <c r="L394" i="19"/>
  <c r="E494" i="19" s="1"/>
  <c r="I43" i="12"/>
  <c r="I23" i="12"/>
  <c r="I44" i="12"/>
  <c r="J22" i="12"/>
  <c r="J23" i="12"/>
  <c r="I7" i="16" l="1"/>
  <c r="K7" i="16" s="1"/>
  <c r="L7" i="16" s="1"/>
  <c r="E8" i="16" s="1"/>
  <c r="K302" i="19"/>
  <c r="L302" i="19" s="1"/>
  <c r="E402" i="19" s="1"/>
  <c r="J402" i="19" s="1"/>
  <c r="E305" i="19"/>
  <c r="I305" i="19" s="1"/>
  <c r="J338" i="19"/>
  <c r="I338" i="19"/>
  <c r="J379" i="19"/>
  <c r="I379" i="19"/>
  <c r="K379" i="19" s="1"/>
  <c r="L379" i="19" s="1"/>
  <c r="E479" i="19" s="1"/>
  <c r="J411" i="19"/>
  <c r="I411" i="19"/>
  <c r="J413" i="19"/>
  <c r="K413" i="19" s="1"/>
  <c r="L413" i="19" s="1"/>
  <c r="E513" i="19" s="1"/>
  <c r="K354" i="19"/>
  <c r="L354" i="19" s="1"/>
  <c r="E454" i="19" s="1"/>
  <c r="K355" i="19"/>
  <c r="L276" i="19"/>
  <c r="E376" i="19"/>
  <c r="K330" i="19"/>
  <c r="L330" i="19" s="1"/>
  <c r="E430" i="19" s="1"/>
  <c r="K386" i="19"/>
  <c r="L386" i="19" s="1"/>
  <c r="E486" i="19" s="1"/>
  <c r="K401" i="19"/>
  <c r="L401" i="19" s="1"/>
  <c r="E501" i="19" s="1"/>
  <c r="K347" i="19"/>
  <c r="L347" i="19" s="1"/>
  <c r="E447" i="19" s="1"/>
  <c r="I447" i="19" s="1"/>
  <c r="J387" i="19"/>
  <c r="I387" i="19"/>
  <c r="I303" i="19"/>
  <c r="J303" i="19"/>
  <c r="K569" i="19"/>
  <c r="L569" i="19" s="1"/>
  <c r="E669" i="19" s="1"/>
  <c r="K331" i="19"/>
  <c r="L331" i="19" s="1"/>
  <c r="E431" i="19" s="1"/>
  <c r="J364" i="19"/>
  <c r="I364" i="19"/>
  <c r="K364" i="19" s="1"/>
  <c r="L364" i="19" s="1"/>
  <c r="E464" i="19" s="1"/>
  <c r="I414" i="19"/>
  <c r="K393" i="19"/>
  <c r="L393" i="19" s="1"/>
  <c r="E493" i="19" s="1"/>
  <c r="I493" i="19" s="1"/>
  <c r="K338" i="19"/>
  <c r="L338" i="19" s="1"/>
  <c r="E438" i="19" s="1"/>
  <c r="I438" i="19" s="1"/>
  <c r="K318" i="19"/>
  <c r="L318" i="19" s="1"/>
  <c r="E418" i="19" s="1"/>
  <c r="J448" i="19"/>
  <c r="I448" i="19"/>
  <c r="K448" i="19" s="1"/>
  <c r="J357" i="19"/>
  <c r="I357" i="19"/>
  <c r="K363" i="19"/>
  <c r="K358" i="19"/>
  <c r="L358" i="19" s="1"/>
  <c r="E458" i="19" s="1"/>
  <c r="I458" i="19" s="1"/>
  <c r="J340" i="19"/>
  <c r="I340" i="19"/>
  <c r="J305" i="19"/>
  <c r="L400" i="19"/>
  <c r="E500" i="19" s="1"/>
  <c r="J345" i="19"/>
  <c r="I345" i="19"/>
  <c r="J309" i="19"/>
  <c r="I309" i="19"/>
  <c r="J315" i="19"/>
  <c r="I315" i="19"/>
  <c r="J382" i="19"/>
  <c r="I382" i="19"/>
  <c r="I385" i="19"/>
  <c r="J385" i="19"/>
  <c r="I491" i="19"/>
  <c r="J491" i="19"/>
  <c r="K466" i="19"/>
  <c r="L466" i="19" s="1"/>
  <c r="J493" i="19"/>
  <c r="J383" i="19"/>
  <c r="I383" i="19"/>
  <c r="J322" i="19"/>
  <c r="I322" i="19"/>
  <c r="J418" i="19"/>
  <c r="I418" i="19"/>
  <c r="J426" i="19"/>
  <c r="I432" i="19"/>
  <c r="J432" i="19"/>
  <c r="I395" i="19"/>
  <c r="J395" i="19"/>
  <c r="J443" i="19"/>
  <c r="I443" i="19"/>
  <c r="J307" i="19"/>
  <c r="I307" i="19"/>
  <c r="K435" i="19"/>
  <c r="L435" i="19" s="1"/>
  <c r="E535" i="19" s="1"/>
  <c r="K310" i="19"/>
  <c r="L310" i="19" s="1"/>
  <c r="E410" i="19" s="1"/>
  <c r="I410" i="19" s="1"/>
  <c r="K399" i="19"/>
  <c r="L399" i="19" s="1"/>
  <c r="E499" i="19" s="1"/>
  <c r="J334" i="19"/>
  <c r="I334" i="19"/>
  <c r="I450" i="19"/>
  <c r="J450" i="19"/>
  <c r="L324" i="19"/>
  <c r="E424" i="19" s="1"/>
  <c r="L242" i="19"/>
  <c r="E342" i="19" s="1"/>
  <c r="I337" i="19"/>
  <c r="J337" i="19"/>
  <c r="E461" i="19"/>
  <c r="I478" i="19"/>
  <c r="J478" i="19"/>
  <c r="L327" i="19"/>
  <c r="E427" i="19"/>
  <c r="I390" i="19"/>
  <c r="J390" i="19"/>
  <c r="J467" i="19"/>
  <c r="I467" i="19"/>
  <c r="K467" i="19" s="1"/>
  <c r="L467" i="19" s="1"/>
  <c r="I501" i="19"/>
  <c r="J501" i="19"/>
  <c r="I381" i="19"/>
  <c r="J381" i="19"/>
  <c r="I498" i="19"/>
  <c r="J498" i="19"/>
  <c r="I433" i="19"/>
  <c r="K433" i="19" s="1"/>
  <c r="L433" i="19" s="1"/>
  <c r="E533" i="19" s="1"/>
  <c r="J374" i="19"/>
  <c r="I374" i="19"/>
  <c r="K353" i="19"/>
  <c r="L353" i="19" s="1"/>
  <c r="E453" i="19" s="1"/>
  <c r="I453" i="19" s="1"/>
  <c r="J323" i="19"/>
  <c r="I323" i="19"/>
  <c r="K306" i="19"/>
  <c r="L306" i="19" s="1"/>
  <c r="E406" i="19" s="1"/>
  <c r="J406" i="19" s="1"/>
  <c r="J494" i="19"/>
  <c r="I494" i="19"/>
  <c r="J416" i="19"/>
  <c r="I416" i="19"/>
  <c r="J441" i="19"/>
  <c r="I441" i="19"/>
  <c r="J417" i="19"/>
  <c r="I417" i="19"/>
  <c r="J496" i="19"/>
  <c r="I496" i="19"/>
  <c r="J465" i="19"/>
  <c r="I465" i="19"/>
  <c r="J475" i="19"/>
  <c r="I475" i="19"/>
  <c r="J454" i="19"/>
  <c r="I454" i="19"/>
  <c r="K454" i="19" s="1"/>
  <c r="J421" i="19"/>
  <c r="I421" i="19"/>
  <c r="J597" i="19"/>
  <c r="I597" i="19"/>
  <c r="J430" i="19"/>
  <c r="I430" i="19"/>
  <c r="J669" i="19"/>
  <c r="I669" i="19"/>
  <c r="K669" i="19" s="1"/>
  <c r="J420" i="19"/>
  <c r="I420" i="19"/>
  <c r="J431" i="19"/>
  <c r="I431" i="19"/>
  <c r="K431" i="19" s="1"/>
  <c r="J447" i="19"/>
  <c r="J473" i="19"/>
  <c r="I473" i="19"/>
  <c r="K473" i="19" s="1"/>
  <c r="L352" i="19"/>
  <c r="E452" i="19" s="1"/>
  <c r="L371" i="19"/>
  <c r="E471" i="19" s="1"/>
  <c r="L349" i="19"/>
  <c r="E449" i="19"/>
  <c r="L404" i="19"/>
  <c r="E504" i="19" s="1"/>
  <c r="L419" i="19"/>
  <c r="E519" i="19" s="1"/>
  <c r="L392" i="19"/>
  <c r="E492" i="19" s="1"/>
  <c r="K559" i="19"/>
  <c r="K460" i="19"/>
  <c r="K425" i="19"/>
  <c r="K429" i="19"/>
  <c r="K428" i="19"/>
  <c r="L448" i="19"/>
  <c r="E548" i="19" s="1"/>
  <c r="K580" i="19"/>
  <c r="L377" i="19"/>
  <c r="E477" i="19" s="1"/>
  <c r="L436" i="19"/>
  <c r="E536" i="19" s="1"/>
  <c r="L456" i="19"/>
  <c r="E556" i="19" s="1"/>
  <c r="L488" i="19"/>
  <c r="E588" i="19" s="1"/>
  <c r="L312" i="19"/>
  <c r="E412" i="19" s="1"/>
  <c r="L339" i="19"/>
  <c r="E439" i="19" s="1"/>
  <c r="L444" i="19"/>
  <c r="E544" i="19" s="1"/>
  <c r="L372" i="19"/>
  <c r="E472" i="19" s="1"/>
  <c r="L346" i="19"/>
  <c r="E446" i="19" s="1"/>
  <c r="L368" i="19"/>
  <c r="E468" i="19" s="1"/>
  <c r="L370" i="19"/>
  <c r="E470" i="19" s="1"/>
  <c r="L351" i="19"/>
  <c r="E451" i="19" s="1"/>
  <c r="L355" i="19"/>
  <c r="E455" i="19" s="1"/>
  <c r="L308" i="19"/>
  <c r="E408" i="19" s="1"/>
  <c r="L384" i="19"/>
  <c r="E484" i="19" s="1"/>
  <c r="K414" i="19"/>
  <c r="K589" i="19"/>
  <c r="K462" i="19"/>
  <c r="K426" i="19"/>
  <c r="I2" i="12"/>
  <c r="J2" i="12"/>
  <c r="I21" i="12"/>
  <c r="I42" i="12"/>
  <c r="I38" i="12"/>
  <c r="I29" i="12"/>
  <c r="I19" i="12"/>
  <c r="I7" i="12"/>
  <c r="I10" i="12"/>
  <c r="I34" i="12"/>
  <c r="I15" i="12"/>
  <c r="I25" i="12"/>
  <c r="I3" i="12"/>
  <c r="I32" i="12"/>
  <c r="I13" i="12"/>
  <c r="I41" i="12"/>
  <c r="I37" i="12"/>
  <c r="I6" i="12"/>
  <c r="I18" i="12"/>
  <c r="I28" i="12"/>
  <c r="K22" i="12"/>
  <c r="I40" i="12"/>
  <c r="I31" i="12"/>
  <c r="I12" i="12"/>
  <c r="I27" i="12"/>
  <c r="I17" i="12"/>
  <c r="I5" i="12"/>
  <c r="I36" i="12"/>
  <c r="I33" i="12"/>
  <c r="I14" i="12"/>
  <c r="I9" i="12"/>
  <c r="I24" i="12"/>
  <c r="I8" i="12"/>
  <c r="I20" i="12"/>
  <c r="I39" i="12"/>
  <c r="I30" i="12"/>
  <c r="I11" i="12"/>
  <c r="I4" i="12"/>
  <c r="I16" i="12"/>
  <c r="I26" i="12"/>
  <c r="I35" i="12"/>
  <c r="K23" i="12"/>
  <c r="J12" i="12"/>
  <c r="J5" i="12"/>
  <c r="J8" i="12"/>
  <c r="J4" i="12"/>
  <c r="J21" i="12"/>
  <c r="J7" i="12"/>
  <c r="J3" i="12"/>
  <c r="J13" i="12"/>
  <c r="J6" i="12"/>
  <c r="G7" i="6"/>
  <c r="G8" i="6"/>
  <c r="G9" i="6"/>
  <c r="G10" i="6"/>
  <c r="G11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6" i="6"/>
  <c r="J4" i="7"/>
  <c r="J9" i="7"/>
  <c r="J8" i="7"/>
  <c r="J7" i="7"/>
  <c r="J6" i="7"/>
  <c r="J5" i="7"/>
  <c r="T1" i="9"/>
  <c r="S1" i="9"/>
  <c r="Q2" i="9"/>
  <c r="J8" i="9"/>
  <c r="J7" i="9"/>
  <c r="J6" i="9"/>
  <c r="J5" i="9"/>
  <c r="J4" i="9"/>
  <c r="I2" i="9"/>
  <c r="K2" i="9"/>
  <c r="E2" i="9"/>
  <c r="G5" i="9"/>
  <c r="G6" i="9"/>
  <c r="G7" i="9"/>
  <c r="G8" i="9"/>
  <c r="G4" i="9"/>
  <c r="A4" i="9"/>
  <c r="H128" i="10"/>
  <c r="H98" i="10"/>
  <c r="H68" i="10"/>
  <c r="H5" i="10"/>
  <c r="H6" i="10"/>
  <c r="H7" i="10"/>
  <c r="G187" i="10"/>
  <c r="G160" i="10"/>
  <c r="G188" i="10" s="1"/>
  <c r="G130" i="10"/>
  <c r="G100" i="10"/>
  <c r="G70" i="10"/>
  <c r="G40" i="10"/>
  <c r="B6" i="10"/>
  <c r="A5" i="9" s="1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K8" i="5"/>
  <c r="E120" i="6"/>
  <c r="D120" i="6"/>
  <c r="C120" i="6"/>
  <c r="B120" i="6"/>
  <c r="A120" i="6"/>
  <c r="E119" i="6"/>
  <c r="D119" i="6"/>
  <c r="C119" i="6"/>
  <c r="B119" i="6"/>
  <c r="A119" i="6"/>
  <c r="E118" i="6"/>
  <c r="D118" i="6"/>
  <c r="C118" i="6"/>
  <c r="B118" i="6"/>
  <c r="A118" i="6"/>
  <c r="E117" i="6"/>
  <c r="D117" i="6"/>
  <c r="C117" i="6"/>
  <c r="B117" i="6"/>
  <c r="A117" i="6"/>
  <c r="E116" i="6"/>
  <c r="D116" i="6"/>
  <c r="C116" i="6"/>
  <c r="B116" i="6"/>
  <c r="A116" i="6"/>
  <c r="E115" i="6"/>
  <c r="D115" i="6"/>
  <c r="C115" i="6"/>
  <c r="J115" i="6" s="1"/>
  <c r="B115" i="6"/>
  <c r="A115" i="6"/>
  <c r="E114" i="6"/>
  <c r="D114" i="6"/>
  <c r="C114" i="6"/>
  <c r="B114" i="6"/>
  <c r="A114" i="6"/>
  <c r="E113" i="6"/>
  <c r="D113" i="6"/>
  <c r="C113" i="6"/>
  <c r="B113" i="6"/>
  <c r="A113" i="6"/>
  <c r="E112" i="6"/>
  <c r="D112" i="6"/>
  <c r="C112" i="6"/>
  <c r="B112" i="6"/>
  <c r="A112" i="6"/>
  <c r="E111" i="6"/>
  <c r="D111" i="6"/>
  <c r="C111" i="6"/>
  <c r="B111" i="6"/>
  <c r="A111" i="6"/>
  <c r="E110" i="6"/>
  <c r="D110" i="6"/>
  <c r="C110" i="6"/>
  <c r="B110" i="6"/>
  <c r="A110" i="6"/>
  <c r="E109" i="6"/>
  <c r="D109" i="6"/>
  <c r="C109" i="6"/>
  <c r="B109" i="6"/>
  <c r="A109" i="6"/>
  <c r="E108" i="6"/>
  <c r="D108" i="6"/>
  <c r="C108" i="6"/>
  <c r="B108" i="6"/>
  <c r="A108" i="6"/>
  <c r="E107" i="6"/>
  <c r="D107" i="6"/>
  <c r="C107" i="6"/>
  <c r="J107" i="6" s="1"/>
  <c r="B107" i="6"/>
  <c r="A107" i="6"/>
  <c r="E106" i="6"/>
  <c r="D106" i="6"/>
  <c r="C106" i="6"/>
  <c r="B106" i="6"/>
  <c r="A106" i="6"/>
  <c r="E105" i="6"/>
  <c r="D105" i="6"/>
  <c r="C105" i="6"/>
  <c r="B105" i="6"/>
  <c r="A105" i="6"/>
  <c r="E104" i="6"/>
  <c r="D104" i="6"/>
  <c r="C104" i="6"/>
  <c r="B104" i="6"/>
  <c r="A104" i="6"/>
  <c r="E103" i="6"/>
  <c r="D103" i="6"/>
  <c r="C103" i="6"/>
  <c r="B103" i="6"/>
  <c r="A103" i="6"/>
  <c r="E102" i="6"/>
  <c r="D102" i="6"/>
  <c r="C102" i="6"/>
  <c r="B102" i="6"/>
  <c r="A102" i="6"/>
  <c r="E101" i="6"/>
  <c r="D101" i="6"/>
  <c r="J101" i="6" s="1"/>
  <c r="C101" i="6"/>
  <c r="B101" i="6"/>
  <c r="A101" i="6"/>
  <c r="E100" i="6"/>
  <c r="D100" i="6"/>
  <c r="C100" i="6"/>
  <c r="B100" i="6"/>
  <c r="A100" i="6"/>
  <c r="E99" i="6"/>
  <c r="D99" i="6"/>
  <c r="C99" i="6"/>
  <c r="J99" i="6" s="1"/>
  <c r="B99" i="6"/>
  <c r="A99" i="6"/>
  <c r="E98" i="6"/>
  <c r="D98" i="6"/>
  <c r="C98" i="6"/>
  <c r="B98" i="6"/>
  <c r="A98" i="6"/>
  <c r="E97" i="6"/>
  <c r="J97" i="6" s="1"/>
  <c r="D97" i="6"/>
  <c r="C97" i="6"/>
  <c r="B97" i="6"/>
  <c r="A97" i="6"/>
  <c r="E96" i="6"/>
  <c r="D96" i="6"/>
  <c r="C96" i="6"/>
  <c r="B96" i="6"/>
  <c r="A96" i="6"/>
  <c r="E95" i="6"/>
  <c r="D95" i="6"/>
  <c r="C95" i="6"/>
  <c r="B95" i="6"/>
  <c r="A95" i="6"/>
  <c r="E94" i="6"/>
  <c r="D94" i="6"/>
  <c r="C94" i="6"/>
  <c r="B94" i="6"/>
  <c r="A94" i="6"/>
  <c r="E93" i="6"/>
  <c r="D93" i="6"/>
  <c r="C93" i="6"/>
  <c r="B93" i="6"/>
  <c r="A93" i="6"/>
  <c r="E92" i="6"/>
  <c r="D92" i="6"/>
  <c r="C92" i="6"/>
  <c r="B92" i="6"/>
  <c r="A92" i="6"/>
  <c r="E91" i="6"/>
  <c r="D91" i="6"/>
  <c r="C91" i="6"/>
  <c r="J91" i="6" s="1"/>
  <c r="B91" i="6"/>
  <c r="A91" i="6"/>
  <c r="E90" i="6"/>
  <c r="D90" i="6"/>
  <c r="J90" i="6" s="1"/>
  <c r="C90" i="6"/>
  <c r="B90" i="6"/>
  <c r="A90" i="6"/>
  <c r="J89" i="6"/>
  <c r="E89" i="6"/>
  <c r="D89" i="6"/>
  <c r="C89" i="6"/>
  <c r="B89" i="6"/>
  <c r="A89" i="6"/>
  <c r="E88" i="6"/>
  <c r="D88" i="6"/>
  <c r="C88" i="6"/>
  <c r="B88" i="6"/>
  <c r="A88" i="6"/>
  <c r="E87" i="6"/>
  <c r="D87" i="6"/>
  <c r="C87" i="6"/>
  <c r="B87" i="6"/>
  <c r="A87" i="6"/>
  <c r="E86" i="6"/>
  <c r="D86" i="6"/>
  <c r="C86" i="6"/>
  <c r="B86" i="6"/>
  <c r="A86" i="6"/>
  <c r="E85" i="6"/>
  <c r="D85" i="6"/>
  <c r="C85" i="6"/>
  <c r="B85" i="6"/>
  <c r="A85" i="6"/>
  <c r="E84" i="6"/>
  <c r="D84" i="6"/>
  <c r="C84" i="6"/>
  <c r="B84" i="6"/>
  <c r="A84" i="6"/>
  <c r="E83" i="6"/>
  <c r="D83" i="6"/>
  <c r="C83" i="6"/>
  <c r="B83" i="6"/>
  <c r="A83" i="6"/>
  <c r="E82" i="6"/>
  <c r="D82" i="6"/>
  <c r="C82" i="6"/>
  <c r="B82" i="6"/>
  <c r="A82" i="6"/>
  <c r="E81" i="6"/>
  <c r="D81" i="6"/>
  <c r="C81" i="6"/>
  <c r="B81" i="6"/>
  <c r="A81" i="6"/>
  <c r="E80" i="6"/>
  <c r="D80" i="6"/>
  <c r="C80" i="6"/>
  <c r="B80" i="6"/>
  <c r="A80" i="6"/>
  <c r="E79" i="6"/>
  <c r="D79" i="6"/>
  <c r="C79" i="6"/>
  <c r="B79" i="6"/>
  <c r="A79" i="6"/>
  <c r="E78" i="6"/>
  <c r="D78" i="6"/>
  <c r="C78" i="6"/>
  <c r="B78" i="6"/>
  <c r="A78" i="6"/>
  <c r="E77" i="6"/>
  <c r="D77" i="6"/>
  <c r="C77" i="6"/>
  <c r="B77" i="6"/>
  <c r="A77" i="6"/>
  <c r="E76" i="6"/>
  <c r="D76" i="6"/>
  <c r="C76" i="6"/>
  <c r="B76" i="6"/>
  <c r="A76" i="6"/>
  <c r="E75" i="6"/>
  <c r="D75" i="6"/>
  <c r="C75" i="6"/>
  <c r="B75" i="6"/>
  <c r="A75" i="6"/>
  <c r="E74" i="6"/>
  <c r="D74" i="6"/>
  <c r="C74" i="6"/>
  <c r="B74" i="6"/>
  <c r="A74" i="6"/>
  <c r="E73" i="6"/>
  <c r="D73" i="6"/>
  <c r="C73" i="6"/>
  <c r="B73" i="6"/>
  <c r="A73" i="6"/>
  <c r="E72" i="6"/>
  <c r="D72" i="6"/>
  <c r="C72" i="6"/>
  <c r="B72" i="6"/>
  <c r="A72" i="6"/>
  <c r="E71" i="6"/>
  <c r="D71" i="6"/>
  <c r="C71" i="6"/>
  <c r="B71" i="6"/>
  <c r="A71" i="6"/>
  <c r="E70" i="6"/>
  <c r="D70" i="6"/>
  <c r="C70" i="6"/>
  <c r="B70" i="6"/>
  <c r="A70" i="6"/>
  <c r="E69" i="6"/>
  <c r="D69" i="6"/>
  <c r="C69" i="6"/>
  <c r="B69" i="6"/>
  <c r="A69" i="6"/>
  <c r="E68" i="6"/>
  <c r="D68" i="6"/>
  <c r="C68" i="6"/>
  <c r="B68" i="6"/>
  <c r="A68" i="6"/>
  <c r="E67" i="6"/>
  <c r="D67" i="6"/>
  <c r="C67" i="6"/>
  <c r="B67" i="6"/>
  <c r="A67" i="6"/>
  <c r="E66" i="6"/>
  <c r="D66" i="6"/>
  <c r="C66" i="6"/>
  <c r="B66" i="6"/>
  <c r="A66" i="6"/>
  <c r="E65" i="6"/>
  <c r="D65" i="6"/>
  <c r="C65" i="6"/>
  <c r="J65" i="6" s="1"/>
  <c r="B65" i="6"/>
  <c r="A65" i="6"/>
  <c r="E64" i="6"/>
  <c r="D64" i="6"/>
  <c r="C64" i="6"/>
  <c r="B64" i="6"/>
  <c r="A64" i="6"/>
  <c r="E63" i="6"/>
  <c r="D63" i="6"/>
  <c r="C63" i="6"/>
  <c r="B63" i="6"/>
  <c r="A63" i="6"/>
  <c r="E62" i="6"/>
  <c r="D62" i="6"/>
  <c r="C62" i="6"/>
  <c r="B62" i="6"/>
  <c r="A62" i="6"/>
  <c r="E61" i="6"/>
  <c r="D61" i="6"/>
  <c r="C61" i="6"/>
  <c r="B61" i="6"/>
  <c r="A61" i="6"/>
  <c r="E60" i="6"/>
  <c r="D60" i="6"/>
  <c r="C60" i="6"/>
  <c r="B60" i="6"/>
  <c r="A60" i="6"/>
  <c r="E59" i="6"/>
  <c r="D59" i="6"/>
  <c r="C59" i="6"/>
  <c r="B59" i="6"/>
  <c r="A59" i="6"/>
  <c r="E58" i="6"/>
  <c r="D58" i="6"/>
  <c r="C58" i="6"/>
  <c r="B58" i="6"/>
  <c r="A58" i="6"/>
  <c r="E57" i="6"/>
  <c r="D57" i="6"/>
  <c r="C57" i="6"/>
  <c r="B57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L11" i="5"/>
  <c r="A6" i="6"/>
  <c r="B6" i="6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55" i="7"/>
  <c r="E11" i="1"/>
  <c r="C193" i="7"/>
  <c r="B193" i="7"/>
  <c r="C192" i="7"/>
  <c r="B192" i="7"/>
  <c r="C191" i="7"/>
  <c r="B191" i="7"/>
  <c r="C190" i="7"/>
  <c r="B190" i="7"/>
  <c r="C189" i="7"/>
  <c r="B189" i="7"/>
  <c r="C188" i="7"/>
  <c r="B188" i="7"/>
  <c r="C187" i="7"/>
  <c r="B187" i="7"/>
  <c r="C186" i="7"/>
  <c r="B186" i="7"/>
  <c r="C185" i="7"/>
  <c r="B185" i="7"/>
  <c r="C184" i="7"/>
  <c r="B184" i="7"/>
  <c r="C183" i="7"/>
  <c r="B183" i="7"/>
  <c r="C182" i="7"/>
  <c r="B182" i="7"/>
  <c r="C181" i="7"/>
  <c r="B181" i="7"/>
  <c r="C180" i="7"/>
  <c r="B180" i="7"/>
  <c r="C179" i="7"/>
  <c r="B179" i="7"/>
  <c r="C178" i="7"/>
  <c r="B178" i="7"/>
  <c r="C177" i="7"/>
  <c r="B177" i="7"/>
  <c r="C176" i="7"/>
  <c r="B176" i="7"/>
  <c r="C175" i="7"/>
  <c r="B175" i="7"/>
  <c r="C174" i="7"/>
  <c r="B174" i="7"/>
  <c r="C173" i="7"/>
  <c r="B173" i="7"/>
  <c r="C172" i="7"/>
  <c r="B172" i="7"/>
  <c r="C171" i="7"/>
  <c r="B171" i="7"/>
  <c r="C170" i="7"/>
  <c r="B170" i="7"/>
  <c r="C169" i="7"/>
  <c r="B169" i="7"/>
  <c r="C168" i="7"/>
  <c r="B168" i="7"/>
  <c r="C167" i="7"/>
  <c r="B167" i="7"/>
  <c r="C166" i="7"/>
  <c r="B166" i="7"/>
  <c r="C165" i="7"/>
  <c r="B165" i="7"/>
  <c r="C164" i="7"/>
  <c r="B164" i="7"/>
  <c r="C163" i="7"/>
  <c r="B163" i="7"/>
  <c r="C162" i="7"/>
  <c r="B162" i="7"/>
  <c r="C161" i="7"/>
  <c r="B161" i="7"/>
  <c r="C160" i="7"/>
  <c r="B160" i="7"/>
  <c r="C159" i="7"/>
  <c r="B159" i="7"/>
  <c r="C158" i="7"/>
  <c r="B158" i="7"/>
  <c r="C157" i="7"/>
  <c r="B157" i="7"/>
  <c r="C156" i="7"/>
  <c r="B156" i="7"/>
  <c r="C155" i="7"/>
  <c r="B155" i="7"/>
  <c r="C154" i="7"/>
  <c r="B154" i="7"/>
  <c r="C153" i="7"/>
  <c r="B153" i="7"/>
  <c r="C152" i="7"/>
  <c r="B152" i="7"/>
  <c r="C151" i="7"/>
  <c r="B151" i="7"/>
  <c r="C150" i="7"/>
  <c r="B150" i="7"/>
  <c r="C149" i="7"/>
  <c r="B149" i="7"/>
  <c r="C148" i="7"/>
  <c r="B148" i="7"/>
  <c r="C147" i="7"/>
  <c r="B147" i="7"/>
  <c r="C146" i="7"/>
  <c r="B146" i="7"/>
  <c r="C145" i="7"/>
  <c r="B145" i="7"/>
  <c r="C144" i="7"/>
  <c r="B144" i="7"/>
  <c r="C143" i="7"/>
  <c r="B143" i="7"/>
  <c r="C142" i="7"/>
  <c r="B142" i="7"/>
  <c r="C141" i="7"/>
  <c r="B141" i="7"/>
  <c r="C140" i="7"/>
  <c r="B140" i="7"/>
  <c r="C139" i="7"/>
  <c r="B139" i="7"/>
  <c r="C138" i="7"/>
  <c r="B138" i="7"/>
  <c r="C137" i="7"/>
  <c r="B137" i="7"/>
  <c r="C136" i="7"/>
  <c r="B136" i="7"/>
  <c r="C135" i="7"/>
  <c r="B135" i="7"/>
  <c r="C134" i="7"/>
  <c r="B134" i="7"/>
  <c r="C133" i="7"/>
  <c r="B133" i="7"/>
  <c r="C132" i="7"/>
  <c r="B132" i="7"/>
  <c r="C131" i="7"/>
  <c r="B131" i="7"/>
  <c r="C130" i="7"/>
  <c r="B130" i="7"/>
  <c r="C129" i="7"/>
  <c r="B129" i="7"/>
  <c r="C128" i="7"/>
  <c r="B128" i="7"/>
  <c r="C127" i="7"/>
  <c r="B127" i="7"/>
  <c r="C126" i="7"/>
  <c r="B126" i="7"/>
  <c r="C125" i="7"/>
  <c r="B125" i="7"/>
  <c r="C124" i="7"/>
  <c r="B124" i="7"/>
  <c r="C123" i="7"/>
  <c r="B123" i="7"/>
  <c r="C122" i="7"/>
  <c r="B122" i="7"/>
  <c r="C121" i="7"/>
  <c r="B121" i="7"/>
  <c r="C120" i="7"/>
  <c r="B120" i="7"/>
  <c r="C119" i="7"/>
  <c r="B119" i="7"/>
  <c r="C118" i="7"/>
  <c r="B118" i="7"/>
  <c r="C117" i="7"/>
  <c r="B117" i="7"/>
  <c r="C116" i="7"/>
  <c r="B116" i="7"/>
  <c r="C115" i="7"/>
  <c r="B115" i="7"/>
  <c r="C114" i="7"/>
  <c r="B114" i="7"/>
  <c r="C113" i="7"/>
  <c r="B113" i="7"/>
  <c r="C112" i="7"/>
  <c r="B112" i="7"/>
  <c r="C111" i="7"/>
  <c r="B111" i="7"/>
  <c r="C110" i="7"/>
  <c r="B110" i="7"/>
  <c r="C109" i="7"/>
  <c r="B109" i="7"/>
  <c r="C108" i="7"/>
  <c r="B108" i="7"/>
  <c r="C107" i="7"/>
  <c r="B107" i="7"/>
  <c r="C106" i="7"/>
  <c r="B106" i="7"/>
  <c r="C105" i="7"/>
  <c r="B105" i="7"/>
  <c r="C104" i="7"/>
  <c r="B104" i="7"/>
  <c r="C103" i="7"/>
  <c r="B103" i="7"/>
  <c r="C102" i="7"/>
  <c r="B102" i="7"/>
  <c r="C101" i="7"/>
  <c r="B101" i="7"/>
  <c r="C100" i="7"/>
  <c r="B100" i="7"/>
  <c r="C99" i="7"/>
  <c r="B99" i="7"/>
  <c r="C98" i="7"/>
  <c r="B98" i="7"/>
  <c r="C97" i="7"/>
  <c r="B97" i="7"/>
  <c r="C96" i="7"/>
  <c r="B96" i="7"/>
  <c r="C95" i="7"/>
  <c r="B95" i="7"/>
  <c r="C94" i="7"/>
  <c r="B94" i="7"/>
  <c r="C93" i="7"/>
  <c r="B93" i="7"/>
  <c r="C92" i="7"/>
  <c r="B92" i="7"/>
  <c r="C91" i="7"/>
  <c r="B91" i="7"/>
  <c r="C90" i="7"/>
  <c r="B90" i="7"/>
  <c r="C89" i="7"/>
  <c r="B89" i="7"/>
  <c r="C88" i="7"/>
  <c r="B88" i="7"/>
  <c r="C87" i="7"/>
  <c r="B87" i="7"/>
  <c r="C86" i="7"/>
  <c r="B86" i="7"/>
  <c r="C85" i="7"/>
  <c r="B85" i="7"/>
  <c r="C84" i="7"/>
  <c r="B84" i="7"/>
  <c r="C83" i="7"/>
  <c r="B83" i="7"/>
  <c r="C82" i="7"/>
  <c r="B82" i="7"/>
  <c r="C81" i="7"/>
  <c r="B81" i="7"/>
  <c r="C80" i="7"/>
  <c r="B80" i="7"/>
  <c r="C79" i="7"/>
  <c r="B79" i="7"/>
  <c r="C78" i="7"/>
  <c r="B78" i="7"/>
  <c r="C77" i="7"/>
  <c r="B77" i="7"/>
  <c r="C76" i="7"/>
  <c r="B76" i="7"/>
  <c r="C75" i="7"/>
  <c r="B75" i="7"/>
  <c r="C74" i="7"/>
  <c r="B74" i="7"/>
  <c r="C73" i="7"/>
  <c r="B73" i="7"/>
  <c r="C72" i="7"/>
  <c r="B72" i="7"/>
  <c r="C71" i="7"/>
  <c r="B71" i="7"/>
  <c r="C70" i="7"/>
  <c r="B70" i="7"/>
  <c r="C69" i="7"/>
  <c r="B69" i="7"/>
  <c r="C68" i="7"/>
  <c r="B68" i="7"/>
  <c r="C67" i="7"/>
  <c r="B67" i="7"/>
  <c r="C66" i="7"/>
  <c r="B66" i="7"/>
  <c r="C65" i="7"/>
  <c r="B65" i="7"/>
  <c r="C64" i="7"/>
  <c r="B64" i="7"/>
  <c r="C63" i="7"/>
  <c r="B63" i="7"/>
  <c r="C62" i="7"/>
  <c r="B62" i="7"/>
  <c r="C61" i="7"/>
  <c r="B61" i="7"/>
  <c r="C60" i="7"/>
  <c r="B60" i="7"/>
  <c r="C59" i="7"/>
  <c r="B59" i="7"/>
  <c r="C58" i="7"/>
  <c r="B58" i="7"/>
  <c r="C57" i="7"/>
  <c r="B57" i="7"/>
  <c r="C56" i="7"/>
  <c r="B56" i="7"/>
  <c r="C55" i="7"/>
  <c r="B55" i="7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B12" i="5"/>
  <c r="C4" i="2"/>
  <c r="J4" i="2" s="1"/>
  <c r="C6" i="5"/>
  <c r="D11" i="5"/>
  <c r="X7" i="3"/>
  <c r="M11" i="5"/>
  <c r="F3" i="5"/>
  <c r="Y11" i="5" s="1"/>
  <c r="I14" i="3"/>
  <c r="N14" i="3" s="1"/>
  <c r="E3" i="3"/>
  <c r="J8" i="16" l="1"/>
  <c r="I8" i="16"/>
  <c r="I402" i="19"/>
  <c r="K402" i="19" s="1"/>
  <c r="L402" i="19" s="1"/>
  <c r="O44" i="12"/>
  <c r="J453" i="19"/>
  <c r="I479" i="19"/>
  <c r="K479" i="19" s="1"/>
  <c r="L479" i="19" s="1"/>
  <c r="E579" i="19" s="1"/>
  <c r="J479" i="19"/>
  <c r="K395" i="19"/>
  <c r="K322" i="19"/>
  <c r="L322" i="19" s="1"/>
  <c r="E422" i="19" s="1"/>
  <c r="I422" i="19" s="1"/>
  <c r="K315" i="19"/>
  <c r="L315" i="19" s="1"/>
  <c r="E415" i="19" s="1"/>
  <c r="I415" i="19" s="1"/>
  <c r="K387" i="19"/>
  <c r="L387" i="19" s="1"/>
  <c r="E487" i="19" s="1"/>
  <c r="J486" i="19"/>
  <c r="I486" i="19"/>
  <c r="K486" i="19" s="1"/>
  <c r="L486" i="19" s="1"/>
  <c r="E586" i="19" s="1"/>
  <c r="K411" i="19"/>
  <c r="L411" i="19" s="1"/>
  <c r="E511" i="19" s="1"/>
  <c r="J376" i="19"/>
  <c r="I376" i="19"/>
  <c r="K376" i="19" s="1"/>
  <c r="L376" i="19" s="1"/>
  <c r="E476" i="19" s="1"/>
  <c r="K441" i="19"/>
  <c r="K443" i="19"/>
  <c r="L443" i="19" s="1"/>
  <c r="E543" i="19" s="1"/>
  <c r="I543" i="19" s="1"/>
  <c r="I500" i="19"/>
  <c r="J500" i="19"/>
  <c r="K501" i="19"/>
  <c r="L501" i="19" s="1"/>
  <c r="E601" i="19" s="1"/>
  <c r="J601" i="19" s="1"/>
  <c r="J438" i="19"/>
  <c r="K438" i="19" s="1"/>
  <c r="L438" i="19" s="1"/>
  <c r="E538" i="19" s="1"/>
  <c r="L395" i="19"/>
  <c r="E495" i="19" s="1"/>
  <c r="J410" i="19"/>
  <c r="K410" i="19" s="1"/>
  <c r="J458" i="19"/>
  <c r="K453" i="19"/>
  <c r="L453" i="19" s="1"/>
  <c r="E553" i="19" s="1"/>
  <c r="K390" i="19"/>
  <c r="L390" i="19" s="1"/>
  <c r="E490" i="19" s="1"/>
  <c r="J490" i="19" s="1"/>
  <c r="K478" i="19"/>
  <c r="L478" i="19" s="1"/>
  <c r="E578" i="19" s="1"/>
  <c r="K309" i="19"/>
  <c r="L309" i="19" s="1"/>
  <c r="E409" i="19" s="1"/>
  <c r="K305" i="19"/>
  <c r="K340" i="19"/>
  <c r="L340" i="19" s="1"/>
  <c r="E440" i="19" s="1"/>
  <c r="K357" i="19"/>
  <c r="J464" i="19"/>
  <c r="I464" i="19"/>
  <c r="K464" i="19" s="1"/>
  <c r="L464" i="19" s="1"/>
  <c r="E564" i="19" s="1"/>
  <c r="J564" i="19" s="1"/>
  <c r="K498" i="19"/>
  <c r="L498" i="19" s="1"/>
  <c r="K345" i="19"/>
  <c r="K475" i="19"/>
  <c r="L475" i="19" s="1"/>
  <c r="I406" i="19"/>
  <c r="K406" i="19" s="1"/>
  <c r="K494" i="19"/>
  <c r="L494" i="19" s="1"/>
  <c r="E594" i="19" s="1"/>
  <c r="L363" i="19"/>
  <c r="E463" i="19" s="1"/>
  <c r="K303" i="19"/>
  <c r="L303" i="19" s="1"/>
  <c r="E403" i="19" s="1"/>
  <c r="I601" i="19"/>
  <c r="J533" i="19"/>
  <c r="I533" i="19"/>
  <c r="I342" i="19"/>
  <c r="J342" i="19"/>
  <c r="J513" i="19"/>
  <c r="I513" i="19"/>
  <c r="K513" i="19" s="1"/>
  <c r="J424" i="19"/>
  <c r="I424" i="19"/>
  <c r="K424" i="19" s="1"/>
  <c r="L424" i="19" s="1"/>
  <c r="E524" i="19" s="1"/>
  <c r="J415" i="19"/>
  <c r="K430" i="19"/>
  <c r="K323" i="19"/>
  <c r="L323" i="19" s="1"/>
  <c r="E423" i="19" s="1"/>
  <c r="K374" i="19"/>
  <c r="L374" i="19" s="1"/>
  <c r="E474" i="19" s="1"/>
  <c r="I535" i="19"/>
  <c r="J535" i="19"/>
  <c r="K383" i="19"/>
  <c r="L383" i="19" s="1"/>
  <c r="E483" i="19" s="1"/>
  <c r="E566" i="19"/>
  <c r="E598" i="19"/>
  <c r="J598" i="19" s="1"/>
  <c r="E567" i="19"/>
  <c r="L669" i="19"/>
  <c r="E769" i="19" s="1"/>
  <c r="K450" i="19"/>
  <c r="L450" i="19" s="1"/>
  <c r="E550" i="19" s="1"/>
  <c r="J499" i="19"/>
  <c r="I499" i="19"/>
  <c r="K432" i="19"/>
  <c r="L432" i="19" s="1"/>
  <c r="E532" i="19" s="1"/>
  <c r="I532" i="19" s="1"/>
  <c r="K385" i="19"/>
  <c r="L385" i="19" s="1"/>
  <c r="E485" i="19" s="1"/>
  <c r="E575" i="19"/>
  <c r="J575" i="19" s="1"/>
  <c r="J427" i="19"/>
  <c r="I427" i="19"/>
  <c r="J461" i="19"/>
  <c r="I461" i="19"/>
  <c r="J422" i="19"/>
  <c r="L473" i="19"/>
  <c r="E573" i="19" s="1"/>
  <c r="K458" i="19"/>
  <c r="L431" i="19"/>
  <c r="E531" i="19" s="1"/>
  <c r="L454" i="19"/>
  <c r="E554" i="19" s="1"/>
  <c r="L441" i="19"/>
  <c r="E541" i="19" s="1"/>
  <c r="K381" i="19"/>
  <c r="L381" i="19" s="1"/>
  <c r="E481" i="19" s="1"/>
  <c r="K337" i="19"/>
  <c r="K334" i="19"/>
  <c r="L334" i="19" s="1"/>
  <c r="E434" i="19" s="1"/>
  <c r="K307" i="19"/>
  <c r="K418" i="19"/>
  <c r="L418" i="19" s="1"/>
  <c r="E518" i="19" s="1"/>
  <c r="K493" i="19"/>
  <c r="K491" i="19"/>
  <c r="K382" i="19"/>
  <c r="L382" i="19" s="1"/>
  <c r="E482" i="19" s="1"/>
  <c r="J492" i="19"/>
  <c r="I492" i="19"/>
  <c r="J455" i="19"/>
  <c r="I455" i="19"/>
  <c r="J468" i="19"/>
  <c r="I468" i="19"/>
  <c r="K468" i="19" s="1"/>
  <c r="L468" i="19" s="1"/>
  <c r="J452" i="19"/>
  <c r="I452" i="19"/>
  <c r="J548" i="19"/>
  <c r="I548" i="19"/>
  <c r="J451" i="19"/>
  <c r="I451" i="19"/>
  <c r="K451" i="19" s="1"/>
  <c r="L451" i="19" s="1"/>
  <c r="I575" i="19"/>
  <c r="J408" i="19"/>
  <c r="I408" i="19"/>
  <c r="K408" i="19" s="1"/>
  <c r="L408" i="19" s="1"/>
  <c r="J470" i="19"/>
  <c r="I470" i="19"/>
  <c r="J446" i="19"/>
  <c r="I446" i="19"/>
  <c r="K446" i="19" s="1"/>
  <c r="L446" i="19" s="1"/>
  <c r="J578" i="19"/>
  <c r="I578" i="19"/>
  <c r="J544" i="19"/>
  <c r="I544" i="19"/>
  <c r="J556" i="19"/>
  <c r="I556" i="19"/>
  <c r="K556" i="19" s="1"/>
  <c r="L556" i="19" s="1"/>
  <c r="J536" i="19"/>
  <c r="I536" i="19"/>
  <c r="J567" i="19"/>
  <c r="I567" i="19"/>
  <c r="L460" i="19"/>
  <c r="E560" i="19" s="1"/>
  <c r="J519" i="19"/>
  <c r="I519" i="19"/>
  <c r="J449" i="19"/>
  <c r="I449" i="19"/>
  <c r="K447" i="19"/>
  <c r="K420" i="19"/>
  <c r="K597" i="19"/>
  <c r="K421" i="19"/>
  <c r="K465" i="19"/>
  <c r="K496" i="19"/>
  <c r="K417" i="19"/>
  <c r="K416" i="19"/>
  <c r="L462" i="19"/>
  <c r="E562" i="19" s="1"/>
  <c r="L428" i="19"/>
  <c r="E528" i="19" s="1"/>
  <c r="L559" i="19"/>
  <c r="E659" i="19" s="1"/>
  <c r="L589" i="19"/>
  <c r="E689" i="19" s="1"/>
  <c r="J484" i="19"/>
  <c r="I484" i="19"/>
  <c r="K484" i="19" s="1"/>
  <c r="L484" i="19" s="1"/>
  <c r="E584" i="19" s="1"/>
  <c r="J472" i="19"/>
  <c r="I472" i="19"/>
  <c r="J439" i="19"/>
  <c r="I439" i="19"/>
  <c r="J487" i="19"/>
  <c r="I487" i="19"/>
  <c r="J412" i="19"/>
  <c r="I412" i="19"/>
  <c r="J588" i="19"/>
  <c r="I588" i="19"/>
  <c r="K588" i="19" s="1"/>
  <c r="J477" i="19"/>
  <c r="I477" i="19"/>
  <c r="K477" i="19" s="1"/>
  <c r="L477" i="19" s="1"/>
  <c r="L580" i="19"/>
  <c r="E680" i="19" s="1"/>
  <c r="I564" i="19"/>
  <c r="J504" i="19"/>
  <c r="I504" i="19"/>
  <c r="J471" i="19"/>
  <c r="I471" i="19"/>
  <c r="L426" i="19"/>
  <c r="E526" i="19" s="1"/>
  <c r="L414" i="19"/>
  <c r="E514" i="19" s="1"/>
  <c r="L429" i="19"/>
  <c r="E529" i="19" s="1"/>
  <c r="L425" i="19"/>
  <c r="E525" i="19"/>
  <c r="O4" i="12"/>
  <c r="O8" i="12" s="1"/>
  <c r="O13" i="12" s="1"/>
  <c r="L22" i="12"/>
  <c r="E43" i="12" s="1"/>
  <c r="L23" i="12"/>
  <c r="E44" i="12" s="1"/>
  <c r="K8" i="12"/>
  <c r="K2" i="12"/>
  <c r="L2" i="12" s="1"/>
  <c r="K12" i="12"/>
  <c r="K6" i="12"/>
  <c r="K7" i="12"/>
  <c r="K13" i="12"/>
  <c r="K21" i="12"/>
  <c r="K5" i="12"/>
  <c r="K3" i="12"/>
  <c r="K4" i="12"/>
  <c r="J39" i="9"/>
  <c r="G39" i="9"/>
  <c r="H38" i="10"/>
  <c r="B13" i="5"/>
  <c r="B7" i="6"/>
  <c r="D172" i="7"/>
  <c r="D176" i="7"/>
  <c r="D184" i="7"/>
  <c r="D186" i="7"/>
  <c r="J71" i="6"/>
  <c r="J79" i="6"/>
  <c r="J87" i="6"/>
  <c r="B7" i="10"/>
  <c r="H5" i="9"/>
  <c r="D5" i="9"/>
  <c r="H158" i="10"/>
  <c r="G186" i="10"/>
  <c r="H184" i="10" s="1"/>
  <c r="G185" i="10"/>
  <c r="H183" i="10" s="1"/>
  <c r="G189" i="10"/>
  <c r="H6" i="9"/>
  <c r="D6" i="9"/>
  <c r="J69" i="6"/>
  <c r="J95" i="6"/>
  <c r="J67" i="6"/>
  <c r="J75" i="6"/>
  <c r="J83" i="6"/>
  <c r="J103" i="6"/>
  <c r="J111" i="6"/>
  <c r="J119" i="6"/>
  <c r="D4" i="9"/>
  <c r="H4" i="9"/>
  <c r="J113" i="6"/>
  <c r="J105" i="6"/>
  <c r="J81" i="6"/>
  <c r="J73" i="6"/>
  <c r="J66" i="6"/>
  <c r="J98" i="6"/>
  <c r="J74" i="6"/>
  <c r="J85" i="6"/>
  <c r="J106" i="6"/>
  <c r="J117" i="6"/>
  <c r="J82" i="6"/>
  <c r="J114" i="6"/>
  <c r="D59" i="7"/>
  <c r="D63" i="7"/>
  <c r="D67" i="7"/>
  <c r="D71" i="7"/>
  <c r="D75" i="7"/>
  <c r="D79" i="7"/>
  <c r="D81" i="7"/>
  <c r="D85" i="7"/>
  <c r="D89" i="7"/>
  <c r="D93" i="7"/>
  <c r="D97" i="7"/>
  <c r="D101" i="7"/>
  <c r="D105" i="7"/>
  <c r="D107" i="7"/>
  <c r="D113" i="7"/>
  <c r="D115" i="7"/>
  <c r="D119" i="7"/>
  <c r="D123" i="7"/>
  <c r="D127" i="7"/>
  <c r="D131" i="7"/>
  <c r="D135" i="7"/>
  <c r="D139" i="7"/>
  <c r="D143" i="7"/>
  <c r="D147" i="7"/>
  <c r="D151" i="7"/>
  <c r="D155" i="7"/>
  <c r="D161" i="7"/>
  <c r="D169" i="7"/>
  <c r="D57" i="7"/>
  <c r="D61" i="7"/>
  <c r="D65" i="7"/>
  <c r="D69" i="7"/>
  <c r="D73" i="7"/>
  <c r="D77" i="7"/>
  <c r="D83" i="7"/>
  <c r="D87" i="7"/>
  <c r="D91" i="7"/>
  <c r="D95" i="7"/>
  <c r="D99" i="7"/>
  <c r="D103" i="7"/>
  <c r="D109" i="7"/>
  <c r="D111" i="7"/>
  <c r="D117" i="7"/>
  <c r="D121" i="7"/>
  <c r="D125" i="7"/>
  <c r="D129" i="7"/>
  <c r="D133" i="7"/>
  <c r="D137" i="7"/>
  <c r="D141" i="7"/>
  <c r="D145" i="7"/>
  <c r="D149" i="7"/>
  <c r="D153" i="7"/>
  <c r="D157" i="7"/>
  <c r="D159" i="7"/>
  <c r="J72" i="6"/>
  <c r="J88" i="6"/>
  <c r="J104" i="6"/>
  <c r="J120" i="6"/>
  <c r="J77" i="6"/>
  <c r="J80" i="6"/>
  <c r="J93" i="6"/>
  <c r="J96" i="6"/>
  <c r="J109" i="6"/>
  <c r="J112" i="6"/>
  <c r="J70" i="6"/>
  <c r="J78" i="6"/>
  <c r="J86" i="6"/>
  <c r="J94" i="6"/>
  <c r="J102" i="6"/>
  <c r="J110" i="6"/>
  <c r="J118" i="6"/>
  <c r="J68" i="6"/>
  <c r="J76" i="6"/>
  <c r="J84" i="6"/>
  <c r="J92" i="6"/>
  <c r="J100" i="6"/>
  <c r="J108" i="6"/>
  <c r="J116" i="6"/>
  <c r="D167" i="7"/>
  <c r="D170" i="7"/>
  <c r="D188" i="7"/>
  <c r="D58" i="7"/>
  <c r="D62" i="7"/>
  <c r="D66" i="7"/>
  <c r="D70" i="7"/>
  <c r="D74" i="7"/>
  <c r="D80" i="7"/>
  <c r="D84" i="7"/>
  <c r="D86" i="7"/>
  <c r="D90" i="7"/>
  <c r="D94" i="7"/>
  <c r="D98" i="7"/>
  <c r="D104" i="7"/>
  <c r="D56" i="7"/>
  <c r="D60" i="7"/>
  <c r="D64" i="7"/>
  <c r="D68" i="7"/>
  <c r="D72" i="7"/>
  <c r="D76" i="7"/>
  <c r="D78" i="7"/>
  <c r="D82" i="7"/>
  <c r="D88" i="7"/>
  <c r="D92" i="7"/>
  <c r="D96" i="7"/>
  <c r="D100" i="7"/>
  <c r="D102" i="7"/>
  <c r="D106" i="7"/>
  <c r="D108" i="7"/>
  <c r="D110" i="7"/>
  <c r="D112" i="7"/>
  <c r="D114" i="7"/>
  <c r="D116" i="7"/>
  <c r="D118" i="7"/>
  <c r="D120" i="7"/>
  <c r="D122" i="7"/>
  <c r="D124" i="7"/>
  <c r="D126" i="7"/>
  <c r="D128" i="7"/>
  <c r="D130" i="7"/>
  <c r="D132" i="7"/>
  <c r="D134" i="7"/>
  <c r="D136" i="7"/>
  <c r="D138" i="7"/>
  <c r="D140" i="7"/>
  <c r="D142" i="7"/>
  <c r="D144" i="7"/>
  <c r="D146" i="7"/>
  <c r="D148" i="7"/>
  <c r="D150" i="7"/>
  <c r="D152" i="7"/>
  <c r="D154" i="7"/>
  <c r="D156" i="7"/>
  <c r="D158" i="7"/>
  <c r="D160" i="7"/>
  <c r="D162" i="7"/>
  <c r="D164" i="7"/>
  <c r="D173" i="7"/>
  <c r="D177" i="7"/>
  <c r="D181" i="7"/>
  <c r="D191" i="7"/>
  <c r="D193" i="7"/>
  <c r="D163" i="7"/>
  <c r="D165" i="7"/>
  <c r="D168" i="7"/>
  <c r="D174" i="7"/>
  <c r="D178" i="7"/>
  <c r="D179" i="7"/>
  <c r="D183" i="7"/>
  <c r="D187" i="7"/>
  <c r="D189" i="7"/>
  <c r="D192" i="7"/>
  <c r="D166" i="7"/>
  <c r="D180" i="7"/>
  <c r="D182" i="7"/>
  <c r="D185" i="7"/>
  <c r="D190" i="7"/>
  <c r="D171" i="7"/>
  <c r="D175" i="7"/>
  <c r="H11" i="5"/>
  <c r="K8" i="16" l="1"/>
  <c r="L8" i="16" s="1"/>
  <c r="E9" i="16" s="1"/>
  <c r="E502" i="19"/>
  <c r="I586" i="19"/>
  <c r="J586" i="19"/>
  <c r="J476" i="19"/>
  <c r="I476" i="19"/>
  <c r="K476" i="19" s="1"/>
  <c r="L476" i="19"/>
  <c r="J543" i="19"/>
  <c r="O401" i="19"/>
  <c r="J511" i="19"/>
  <c r="I511" i="19"/>
  <c r="K511" i="19" s="1"/>
  <c r="L511" i="19" s="1"/>
  <c r="E611" i="19" s="1"/>
  <c r="I538" i="19"/>
  <c r="J538" i="19"/>
  <c r="L410" i="19"/>
  <c r="E510" i="19" s="1"/>
  <c r="J495" i="19"/>
  <c r="I495" i="19"/>
  <c r="J403" i="19"/>
  <c r="I403" i="19"/>
  <c r="L305" i="19"/>
  <c r="E405" i="19" s="1"/>
  <c r="K500" i="19"/>
  <c r="L500" i="19" s="1"/>
  <c r="E600" i="19" s="1"/>
  <c r="K472" i="19"/>
  <c r="L472" i="19" s="1"/>
  <c r="E572" i="19" s="1"/>
  <c r="J572" i="19" s="1"/>
  <c r="K519" i="19"/>
  <c r="L519" i="19" s="1"/>
  <c r="E619" i="19" s="1"/>
  <c r="K578" i="19"/>
  <c r="L578" i="19" s="1"/>
  <c r="K470" i="19"/>
  <c r="L470" i="19" s="1"/>
  <c r="K543" i="19"/>
  <c r="L543" i="19" s="1"/>
  <c r="K548" i="19"/>
  <c r="L548" i="19" s="1"/>
  <c r="K452" i="19"/>
  <c r="L452" i="19" s="1"/>
  <c r="K455" i="19"/>
  <c r="L455" i="19" s="1"/>
  <c r="K461" i="19"/>
  <c r="I490" i="19"/>
  <c r="K490" i="19" s="1"/>
  <c r="K342" i="19"/>
  <c r="L342" i="19" s="1"/>
  <c r="E442" i="19" s="1"/>
  <c r="K601" i="19"/>
  <c r="L601" i="19" s="1"/>
  <c r="E701" i="19" s="1"/>
  <c r="I701" i="19" s="1"/>
  <c r="J409" i="19"/>
  <c r="I409" i="19"/>
  <c r="K575" i="19"/>
  <c r="L575" i="19" s="1"/>
  <c r="J440" i="19"/>
  <c r="I440" i="19"/>
  <c r="K440" i="19" s="1"/>
  <c r="L440" i="19" s="1"/>
  <c r="E540" i="19" s="1"/>
  <c r="K422" i="19"/>
  <c r="L422" i="19" s="1"/>
  <c r="K412" i="19"/>
  <c r="L412" i="19" s="1"/>
  <c r="K533" i="19"/>
  <c r="L533" i="19" s="1"/>
  <c r="E633" i="19" s="1"/>
  <c r="J463" i="19"/>
  <c r="I463" i="19"/>
  <c r="L345" i="19"/>
  <c r="E445" i="19" s="1"/>
  <c r="L357" i="19"/>
  <c r="E457" i="19" s="1"/>
  <c r="I531" i="19"/>
  <c r="J531" i="19"/>
  <c r="I594" i="19"/>
  <c r="J594" i="19"/>
  <c r="J541" i="19"/>
  <c r="I541" i="19"/>
  <c r="K541" i="19" s="1"/>
  <c r="L541" i="19" s="1"/>
  <c r="I573" i="19"/>
  <c r="J573" i="19"/>
  <c r="J553" i="19"/>
  <c r="I553" i="19"/>
  <c r="K553" i="19" s="1"/>
  <c r="L553" i="19" s="1"/>
  <c r="J554" i="19"/>
  <c r="I554" i="19"/>
  <c r="I769" i="19"/>
  <c r="J769" i="19"/>
  <c r="J442" i="19"/>
  <c r="I442" i="19"/>
  <c r="J481" i="19"/>
  <c r="I481" i="19"/>
  <c r="K481" i="19" s="1"/>
  <c r="L481" i="19" s="1"/>
  <c r="E581" i="19" s="1"/>
  <c r="J483" i="19"/>
  <c r="I483" i="19"/>
  <c r="K483" i="19" s="1"/>
  <c r="L588" i="19"/>
  <c r="E688" i="19" s="1"/>
  <c r="K567" i="19"/>
  <c r="L567" i="19" s="1"/>
  <c r="K536" i="19"/>
  <c r="L536" i="19" s="1"/>
  <c r="K544" i="19"/>
  <c r="L544" i="19" s="1"/>
  <c r="J532" i="19"/>
  <c r="K532" i="19" s="1"/>
  <c r="L493" i="19"/>
  <c r="E593" i="19" s="1"/>
  <c r="L337" i="19"/>
  <c r="E437" i="19"/>
  <c r="I485" i="19"/>
  <c r="J485" i="19"/>
  <c r="J566" i="19"/>
  <c r="I566" i="19"/>
  <c r="K566" i="19" s="1"/>
  <c r="J474" i="19"/>
  <c r="I474" i="19"/>
  <c r="L430" i="19"/>
  <c r="E530" i="19" s="1"/>
  <c r="I482" i="19"/>
  <c r="J482" i="19"/>
  <c r="L307" i="19"/>
  <c r="E407" i="19" s="1"/>
  <c r="L458" i="19"/>
  <c r="E558" i="19" s="1"/>
  <c r="K427" i="19"/>
  <c r="K499" i="19"/>
  <c r="I550" i="19"/>
  <c r="J550" i="19"/>
  <c r="E577" i="19"/>
  <c r="I577" i="19" s="1"/>
  <c r="J518" i="19"/>
  <c r="I518" i="19"/>
  <c r="I423" i="19"/>
  <c r="J423" i="19"/>
  <c r="I598" i="19"/>
  <c r="K598" i="19" s="1"/>
  <c r="L598" i="19" s="1"/>
  <c r="E512" i="19"/>
  <c r="J512" i="19" s="1"/>
  <c r="K492" i="19"/>
  <c r="L492" i="19" s="1"/>
  <c r="L491" i="19"/>
  <c r="E591" i="19" s="1"/>
  <c r="I434" i="19"/>
  <c r="J434" i="19"/>
  <c r="K535" i="19"/>
  <c r="K415" i="19"/>
  <c r="L406" i="19"/>
  <c r="E506" i="19" s="1"/>
  <c r="J514" i="19"/>
  <c r="I514" i="19"/>
  <c r="J529" i="19"/>
  <c r="I529" i="19"/>
  <c r="J659" i="19"/>
  <c r="I659" i="19"/>
  <c r="J528" i="19"/>
  <c r="I528" i="19"/>
  <c r="J701" i="19"/>
  <c r="J584" i="19"/>
  <c r="I584" i="19"/>
  <c r="J579" i="19"/>
  <c r="I579" i="19"/>
  <c r="I572" i="19"/>
  <c r="J689" i="19"/>
  <c r="I689" i="19"/>
  <c r="J560" i="19"/>
  <c r="I560" i="19"/>
  <c r="L496" i="19"/>
  <c r="E596" i="19" s="1"/>
  <c r="J680" i="19"/>
  <c r="I680" i="19"/>
  <c r="J562" i="19"/>
  <c r="I562" i="19"/>
  <c r="J525" i="19"/>
  <c r="I525" i="19"/>
  <c r="J526" i="19"/>
  <c r="I526" i="19"/>
  <c r="J524" i="19"/>
  <c r="I524" i="19"/>
  <c r="K487" i="19"/>
  <c r="K439" i="19"/>
  <c r="L597" i="19"/>
  <c r="E697" i="19" s="1"/>
  <c r="E636" i="19"/>
  <c r="E656" i="19"/>
  <c r="E644" i="19"/>
  <c r="E678" i="19"/>
  <c r="E546" i="19"/>
  <c r="E570" i="19"/>
  <c r="E508" i="19"/>
  <c r="E675" i="19"/>
  <c r="E551" i="19"/>
  <c r="E648" i="19"/>
  <c r="E552" i="19"/>
  <c r="E568" i="19"/>
  <c r="E555" i="19"/>
  <c r="L416" i="19"/>
  <c r="E516" i="19" s="1"/>
  <c r="L513" i="19"/>
  <c r="E613" i="19" s="1"/>
  <c r="L420" i="19"/>
  <c r="E520" i="19" s="1"/>
  <c r="K449" i="19"/>
  <c r="L421" i="19"/>
  <c r="E521" i="19" s="1"/>
  <c r="K471" i="19"/>
  <c r="K504" i="19"/>
  <c r="K564" i="19"/>
  <c r="L417" i="19"/>
  <c r="E517" i="19" s="1"/>
  <c r="L465" i="19"/>
  <c r="E565" i="19"/>
  <c r="L447" i="19"/>
  <c r="E547" i="19" s="1"/>
  <c r="O23" i="12"/>
  <c r="J44" i="12"/>
  <c r="K44" i="12" s="1"/>
  <c r="J43" i="12"/>
  <c r="K43" i="12" s="1"/>
  <c r="L43" i="12" s="1"/>
  <c r="L13" i="12"/>
  <c r="E32" i="12" s="1"/>
  <c r="L21" i="12"/>
  <c r="E42" i="12" s="1"/>
  <c r="L12" i="12"/>
  <c r="E31" i="12" s="1"/>
  <c r="L8" i="12"/>
  <c r="E20" i="12" s="1"/>
  <c r="L7" i="12"/>
  <c r="E19" i="12" s="1"/>
  <c r="L6" i="12"/>
  <c r="E18" i="12" s="1"/>
  <c r="L5" i="12"/>
  <c r="E17" i="12" s="1"/>
  <c r="L4" i="12"/>
  <c r="E11" i="12" s="1"/>
  <c r="L3" i="12"/>
  <c r="E10" i="12" s="1"/>
  <c r="E9" i="12"/>
  <c r="B8" i="10"/>
  <c r="A6" i="9"/>
  <c r="B14" i="5"/>
  <c r="B8" i="6"/>
  <c r="H37" i="9"/>
  <c r="D37" i="9"/>
  <c r="I9" i="16" l="1"/>
  <c r="J9" i="16"/>
  <c r="J502" i="19"/>
  <c r="I502" i="19"/>
  <c r="E641" i="19"/>
  <c r="E653" i="19"/>
  <c r="J653" i="19" s="1"/>
  <c r="E667" i="19"/>
  <c r="J577" i="19"/>
  <c r="K573" i="19"/>
  <c r="L573" i="19" s="1"/>
  <c r="K495" i="19"/>
  <c r="I611" i="19"/>
  <c r="J611" i="19"/>
  <c r="K485" i="19"/>
  <c r="L485" i="19" s="1"/>
  <c r="E522" i="19"/>
  <c r="E576" i="19"/>
  <c r="K586" i="19"/>
  <c r="L586" i="19" s="1"/>
  <c r="E686" i="19" s="1"/>
  <c r="J510" i="19"/>
  <c r="I510" i="19"/>
  <c r="J457" i="19"/>
  <c r="I457" i="19"/>
  <c r="K457" i="19" s="1"/>
  <c r="L457" i="19" s="1"/>
  <c r="I445" i="19"/>
  <c r="J445" i="19"/>
  <c r="E643" i="19"/>
  <c r="K526" i="19"/>
  <c r="L526" i="19" s="1"/>
  <c r="E626" i="19" s="1"/>
  <c r="K562" i="19"/>
  <c r="K689" i="19"/>
  <c r="L689" i="19" s="1"/>
  <c r="K579" i="19"/>
  <c r="L579" i="19" s="1"/>
  <c r="K482" i="19"/>
  <c r="L482" i="19" s="1"/>
  <c r="E582" i="19" s="1"/>
  <c r="I582" i="19" s="1"/>
  <c r="K474" i="19"/>
  <c r="L474" i="19" s="1"/>
  <c r="E574" i="19" s="1"/>
  <c r="J574" i="19" s="1"/>
  <c r="K531" i="19"/>
  <c r="K403" i="19"/>
  <c r="K514" i="19"/>
  <c r="L514" i="19" s="1"/>
  <c r="K463" i="19"/>
  <c r="L463" i="19" s="1"/>
  <c r="E563" i="19" s="1"/>
  <c r="J563" i="19" s="1"/>
  <c r="K409" i="19"/>
  <c r="J405" i="19"/>
  <c r="I405" i="19"/>
  <c r="K405" i="19" s="1"/>
  <c r="L461" i="19"/>
  <c r="E561" i="19" s="1"/>
  <c r="E698" i="19"/>
  <c r="I698" i="19" s="1"/>
  <c r="J600" i="19"/>
  <c r="I600" i="19"/>
  <c r="K600" i="19" s="1"/>
  <c r="L600" i="19" s="1"/>
  <c r="E700" i="19" s="1"/>
  <c r="K538" i="19"/>
  <c r="L538" i="19" s="1"/>
  <c r="E638" i="19" s="1"/>
  <c r="I633" i="19"/>
  <c r="K633" i="19" s="1"/>
  <c r="L633" i="19" s="1"/>
  <c r="J633" i="19"/>
  <c r="I593" i="19"/>
  <c r="J593" i="19"/>
  <c r="L532" i="19"/>
  <c r="E632" i="19" s="1"/>
  <c r="J632" i="19" s="1"/>
  <c r="J688" i="19"/>
  <c r="I688" i="19"/>
  <c r="K688" i="19" s="1"/>
  <c r="I619" i="19"/>
  <c r="J619" i="19"/>
  <c r="I530" i="19"/>
  <c r="J530" i="19"/>
  <c r="J582" i="19"/>
  <c r="L415" i="19"/>
  <c r="E515" i="19" s="1"/>
  <c r="J407" i="19"/>
  <c r="I407" i="19"/>
  <c r="J522" i="19"/>
  <c r="I522" i="19"/>
  <c r="K434" i="19"/>
  <c r="L434" i="19" s="1"/>
  <c r="E534" i="19" s="1"/>
  <c r="L427" i="19"/>
  <c r="E527" i="19" s="1"/>
  <c r="I581" i="19"/>
  <c r="J581" i="19"/>
  <c r="K594" i="19"/>
  <c r="K524" i="19"/>
  <c r="L524" i="19" s="1"/>
  <c r="E624" i="19" s="1"/>
  <c r="K525" i="19"/>
  <c r="L525" i="19" s="1"/>
  <c r="E625" i="19" s="1"/>
  <c r="K680" i="19"/>
  <c r="L680" i="19" s="1"/>
  <c r="E780" i="19" s="1"/>
  <c r="K659" i="19"/>
  <c r="I512" i="19"/>
  <c r="K423" i="19"/>
  <c r="L423" i="19" s="1"/>
  <c r="E523" i="19" s="1"/>
  <c r="K550" i="19"/>
  <c r="L490" i="19"/>
  <c r="E590" i="19" s="1"/>
  <c r="K769" i="19"/>
  <c r="E789" i="19"/>
  <c r="J789" i="19" s="1"/>
  <c r="L499" i="19"/>
  <c r="E599" i="19" s="1"/>
  <c r="E592" i="19"/>
  <c r="J592" i="19" s="1"/>
  <c r="E679" i="19"/>
  <c r="J679" i="19" s="1"/>
  <c r="L535" i="19"/>
  <c r="E635" i="19" s="1"/>
  <c r="J437" i="19"/>
  <c r="I437" i="19"/>
  <c r="L483" i="19"/>
  <c r="E583" i="19" s="1"/>
  <c r="I591" i="19"/>
  <c r="J591" i="19"/>
  <c r="K518" i="19"/>
  <c r="I558" i="19"/>
  <c r="J558" i="19"/>
  <c r="L566" i="19"/>
  <c r="E666" i="19" s="1"/>
  <c r="K442" i="19"/>
  <c r="K554" i="19"/>
  <c r="J506" i="19"/>
  <c r="I506" i="19"/>
  <c r="J516" i="19"/>
  <c r="I516" i="19"/>
  <c r="J638" i="19"/>
  <c r="I638" i="19"/>
  <c r="J520" i="19"/>
  <c r="I520" i="19"/>
  <c r="J700" i="19"/>
  <c r="I700" i="19"/>
  <c r="J540" i="19"/>
  <c r="I540" i="19"/>
  <c r="J613" i="19"/>
  <c r="I613" i="19"/>
  <c r="J697" i="19"/>
  <c r="I697" i="19"/>
  <c r="J517" i="19"/>
  <c r="I517" i="19"/>
  <c r="L449" i="19"/>
  <c r="E549" i="19" s="1"/>
  <c r="J568" i="19"/>
  <c r="I568" i="19"/>
  <c r="J636" i="19"/>
  <c r="I636" i="19"/>
  <c r="L487" i="19"/>
  <c r="E587" i="19" s="1"/>
  <c r="J565" i="19"/>
  <c r="I565" i="19"/>
  <c r="L504" i="19"/>
  <c r="E604" i="19" s="1"/>
  <c r="J675" i="19"/>
  <c r="I675" i="19"/>
  <c r="J678" i="19"/>
  <c r="I678" i="19"/>
  <c r="K678" i="19" s="1"/>
  <c r="J644" i="19"/>
  <c r="I644" i="19"/>
  <c r="J667" i="19"/>
  <c r="I667" i="19"/>
  <c r="K667" i="19" s="1"/>
  <c r="L667" i="19" s="1"/>
  <c r="L562" i="19"/>
  <c r="E662" i="19" s="1"/>
  <c r="K560" i="19"/>
  <c r="K572" i="19"/>
  <c r="K584" i="19"/>
  <c r="K701" i="19"/>
  <c r="K577" i="19"/>
  <c r="K528" i="19"/>
  <c r="K529" i="19"/>
  <c r="K512" i="19"/>
  <c r="J547" i="19"/>
  <c r="I547" i="19"/>
  <c r="J596" i="19"/>
  <c r="I596" i="19"/>
  <c r="L495" i="19"/>
  <c r="E595" i="19" s="1"/>
  <c r="E571" i="19"/>
  <c r="L471" i="19"/>
  <c r="J555" i="19"/>
  <c r="I555" i="19"/>
  <c r="J641" i="19"/>
  <c r="I641" i="19"/>
  <c r="J643" i="19"/>
  <c r="I643" i="19"/>
  <c r="J508" i="19"/>
  <c r="I508" i="19"/>
  <c r="J698" i="19"/>
  <c r="J656" i="19"/>
  <c r="I656" i="19"/>
  <c r="L439" i="19"/>
  <c r="E539" i="19" s="1"/>
  <c r="J521" i="19"/>
  <c r="I521" i="19"/>
  <c r="J570" i="19"/>
  <c r="I570" i="19"/>
  <c r="K570" i="19" s="1"/>
  <c r="L570" i="19" s="1"/>
  <c r="J648" i="19"/>
  <c r="I648" i="19"/>
  <c r="L564" i="19"/>
  <c r="E664" i="19" s="1"/>
  <c r="J552" i="19"/>
  <c r="I552" i="19"/>
  <c r="J551" i="19"/>
  <c r="I551" i="19"/>
  <c r="J546" i="19"/>
  <c r="I546" i="19"/>
  <c r="E55" i="12"/>
  <c r="I55" i="12" s="1"/>
  <c r="L44" i="12"/>
  <c r="E56" i="12" s="1"/>
  <c r="I56" i="12" s="1"/>
  <c r="J42" i="12"/>
  <c r="K42" i="12" s="1"/>
  <c r="L42" i="12" s="1"/>
  <c r="E54" i="12" s="1"/>
  <c r="I54" i="12" s="1"/>
  <c r="J32" i="12"/>
  <c r="K32" i="12" s="1"/>
  <c r="L32" i="12" s="1"/>
  <c r="J31" i="12"/>
  <c r="K31" i="12" s="1"/>
  <c r="L31" i="12" s="1"/>
  <c r="J20" i="12"/>
  <c r="K20" i="12" s="1"/>
  <c r="L20" i="12" s="1"/>
  <c r="E30" i="12" s="1"/>
  <c r="J19" i="12"/>
  <c r="K19" i="12" s="1"/>
  <c r="L19" i="12" s="1"/>
  <c r="E29" i="12" s="1"/>
  <c r="J18" i="12"/>
  <c r="K18" i="12" s="1"/>
  <c r="J17" i="12"/>
  <c r="K17" i="12" s="1"/>
  <c r="J11" i="12"/>
  <c r="K11" i="12" s="1"/>
  <c r="L11" i="12" s="1"/>
  <c r="J10" i="12"/>
  <c r="K10" i="12" s="1"/>
  <c r="L10" i="12" s="1"/>
  <c r="J9" i="12"/>
  <c r="K9" i="12" s="1"/>
  <c r="L9" i="12" s="1"/>
  <c r="B15" i="5"/>
  <c r="B9" i="6"/>
  <c r="B9" i="10"/>
  <c r="A7" i="9"/>
  <c r="K9" i="16" l="1"/>
  <c r="K502" i="19"/>
  <c r="L502" i="19" s="1"/>
  <c r="E602" i="19" s="1"/>
  <c r="I602" i="19" s="1"/>
  <c r="I653" i="19"/>
  <c r="K521" i="19"/>
  <c r="L521" i="19" s="1"/>
  <c r="E614" i="19"/>
  <c r="L405" i="19"/>
  <c r="E505" i="19" s="1"/>
  <c r="K445" i="19"/>
  <c r="L445" i="19" s="1"/>
  <c r="E545" i="19" s="1"/>
  <c r="J545" i="19" s="1"/>
  <c r="K510" i="19"/>
  <c r="I789" i="19"/>
  <c r="K789" i="19" s="1"/>
  <c r="L789" i="19" s="1"/>
  <c r="E889" i="19" s="1"/>
  <c r="J889" i="19" s="1"/>
  <c r="K558" i="19"/>
  <c r="E585" i="19"/>
  <c r="J585" i="19" s="1"/>
  <c r="J686" i="19"/>
  <c r="I686" i="19"/>
  <c r="K686" i="19" s="1"/>
  <c r="L686" i="19" s="1"/>
  <c r="E786" i="19" s="1"/>
  <c r="K611" i="19"/>
  <c r="K582" i="19"/>
  <c r="L582" i="19" s="1"/>
  <c r="E673" i="19"/>
  <c r="I576" i="19"/>
  <c r="K576" i="19" s="1"/>
  <c r="L576" i="19" s="1"/>
  <c r="E676" i="19" s="1"/>
  <c r="J676" i="19" s="1"/>
  <c r="J576" i="19"/>
  <c r="I545" i="19"/>
  <c r="I679" i="19"/>
  <c r="K679" i="19" s="1"/>
  <c r="L679" i="19" s="1"/>
  <c r="I574" i="19"/>
  <c r="K675" i="19"/>
  <c r="I592" i="19"/>
  <c r="K437" i="19"/>
  <c r="L437" i="19" s="1"/>
  <c r="E537" i="19" s="1"/>
  <c r="J537" i="19" s="1"/>
  <c r="K522" i="19"/>
  <c r="L409" i="19"/>
  <c r="E509" i="19" s="1"/>
  <c r="L531" i="19"/>
  <c r="E631" i="19" s="1"/>
  <c r="L678" i="19"/>
  <c r="E778" i="19" s="1"/>
  <c r="I563" i="19"/>
  <c r="K563" i="19" s="1"/>
  <c r="L563" i="19" s="1"/>
  <c r="E663" i="19" s="1"/>
  <c r="I663" i="19" s="1"/>
  <c r="K530" i="19"/>
  <c r="K593" i="19"/>
  <c r="I561" i="19"/>
  <c r="J561" i="19"/>
  <c r="E557" i="19"/>
  <c r="E733" i="19"/>
  <c r="L403" i="19"/>
  <c r="E503" i="19" s="1"/>
  <c r="I590" i="19"/>
  <c r="J590" i="19"/>
  <c r="J666" i="19"/>
  <c r="I666" i="19"/>
  <c r="J599" i="19"/>
  <c r="I599" i="19"/>
  <c r="L527" i="19"/>
  <c r="E627" i="19" s="1"/>
  <c r="J527" i="19"/>
  <c r="I527" i="19"/>
  <c r="K527" i="19" s="1"/>
  <c r="K653" i="19"/>
  <c r="L653" i="19" s="1"/>
  <c r="K656" i="19"/>
  <c r="L656" i="19" s="1"/>
  <c r="E756" i="19" s="1"/>
  <c r="K508" i="19"/>
  <c r="K641" i="19"/>
  <c r="L641" i="19" s="1"/>
  <c r="K555" i="19"/>
  <c r="E767" i="19"/>
  <c r="J767" i="19" s="1"/>
  <c r="K697" i="19"/>
  <c r="K613" i="19"/>
  <c r="L613" i="19" s="1"/>
  <c r="K700" i="19"/>
  <c r="L700" i="19" s="1"/>
  <c r="K638" i="19"/>
  <c r="L638" i="19" s="1"/>
  <c r="K516" i="19"/>
  <c r="L516" i="19" s="1"/>
  <c r="L554" i="19"/>
  <c r="E654" i="19" s="1"/>
  <c r="I585" i="19"/>
  <c r="L594" i="19"/>
  <c r="E694" i="19" s="1"/>
  <c r="K581" i="19"/>
  <c r="K574" i="19"/>
  <c r="K619" i="19"/>
  <c r="L593" i="19"/>
  <c r="E693" i="19" s="1"/>
  <c r="I632" i="19"/>
  <c r="L442" i="19"/>
  <c r="E542" i="19" s="1"/>
  <c r="L558" i="19"/>
  <c r="E658" i="19" s="1"/>
  <c r="K591" i="19"/>
  <c r="I583" i="19"/>
  <c r="J583" i="19"/>
  <c r="I515" i="19"/>
  <c r="J515" i="19"/>
  <c r="K546" i="19"/>
  <c r="K551" i="19"/>
  <c r="K552" i="19"/>
  <c r="L552" i="19" s="1"/>
  <c r="E652" i="19" s="1"/>
  <c r="K698" i="19"/>
  <c r="K643" i="19"/>
  <c r="L643" i="19" s="1"/>
  <c r="K565" i="19"/>
  <c r="K540" i="19"/>
  <c r="L540" i="19" s="1"/>
  <c r="K520" i="19"/>
  <c r="L520" i="19" s="1"/>
  <c r="L518" i="19"/>
  <c r="E618" i="19" s="1"/>
  <c r="E650" i="19"/>
  <c r="L550" i="19"/>
  <c r="E682" i="19"/>
  <c r="I635" i="19"/>
  <c r="K635" i="19" s="1"/>
  <c r="L635" i="19" s="1"/>
  <c r="J635" i="19"/>
  <c r="L769" i="19"/>
  <c r="E869" i="19" s="1"/>
  <c r="I523" i="19"/>
  <c r="J523" i="19"/>
  <c r="L659" i="19"/>
  <c r="E759" i="19" s="1"/>
  <c r="J534" i="19"/>
  <c r="I534" i="19"/>
  <c r="K407" i="19"/>
  <c r="O501" i="19"/>
  <c r="K506" i="19"/>
  <c r="J780" i="19"/>
  <c r="I780" i="19"/>
  <c r="K780" i="19" s="1"/>
  <c r="L780" i="19" s="1"/>
  <c r="J625" i="19"/>
  <c r="I625" i="19"/>
  <c r="J539" i="19"/>
  <c r="I539" i="19"/>
  <c r="J662" i="19"/>
  <c r="I662" i="19"/>
  <c r="J624" i="19"/>
  <c r="I624" i="19"/>
  <c r="J626" i="19"/>
  <c r="I626" i="19"/>
  <c r="J604" i="19"/>
  <c r="I604" i="19"/>
  <c r="L546" i="19"/>
  <c r="E646" i="19" s="1"/>
  <c r="L551" i="19"/>
  <c r="E651" i="19" s="1"/>
  <c r="L698" i="19"/>
  <c r="E798" i="19" s="1"/>
  <c r="L508" i="19"/>
  <c r="E608" i="19" s="1"/>
  <c r="J571" i="19"/>
  <c r="I571" i="19"/>
  <c r="J595" i="19"/>
  <c r="I595" i="19"/>
  <c r="L529" i="19"/>
  <c r="E629" i="19" s="1"/>
  <c r="L701" i="19"/>
  <c r="E801" i="19" s="1"/>
  <c r="L560" i="19"/>
  <c r="E660" i="19" s="1"/>
  <c r="I767" i="19"/>
  <c r="J549" i="19"/>
  <c r="I549" i="19"/>
  <c r="J664" i="19"/>
  <c r="I664" i="19"/>
  <c r="L528" i="19"/>
  <c r="E628" i="19" s="1"/>
  <c r="L584" i="19"/>
  <c r="E684" i="19" s="1"/>
  <c r="J587" i="19"/>
  <c r="I587" i="19"/>
  <c r="K517" i="19"/>
  <c r="E713" i="19"/>
  <c r="E620" i="19"/>
  <c r="E738" i="19"/>
  <c r="E616" i="19"/>
  <c r="E670" i="19"/>
  <c r="E621" i="19"/>
  <c r="E741" i="19"/>
  <c r="L577" i="19"/>
  <c r="E677" i="19" s="1"/>
  <c r="L572" i="19"/>
  <c r="E672" i="19" s="1"/>
  <c r="K648" i="19"/>
  <c r="K632" i="19"/>
  <c r="K596" i="19"/>
  <c r="K547" i="19"/>
  <c r="L512" i="19"/>
  <c r="E612" i="19" s="1"/>
  <c r="L688" i="19"/>
  <c r="E788" i="19" s="1"/>
  <c r="K644" i="19"/>
  <c r="K592" i="19"/>
  <c r="K636" i="19"/>
  <c r="K568" i="19"/>
  <c r="E41" i="12"/>
  <c r="E40" i="12"/>
  <c r="J40" i="12" s="1"/>
  <c r="K40" i="12" s="1"/>
  <c r="E15" i="12"/>
  <c r="J15" i="12" s="1"/>
  <c r="K15" i="12" s="1"/>
  <c r="J30" i="12"/>
  <c r="K30" i="12" s="1"/>
  <c r="L30" i="12" s="1"/>
  <c r="J29" i="12"/>
  <c r="K29" i="12" s="1"/>
  <c r="L29" i="12" s="1"/>
  <c r="L18" i="12"/>
  <c r="E28" i="12" s="1"/>
  <c r="L17" i="12"/>
  <c r="E27" i="12" s="1"/>
  <c r="E16" i="12"/>
  <c r="E14" i="12"/>
  <c r="B10" i="10"/>
  <c r="A8" i="9"/>
  <c r="B16" i="5"/>
  <c r="B10" i="6"/>
  <c r="L9" i="16" l="1"/>
  <c r="E10" i="16" s="1"/>
  <c r="J602" i="19"/>
  <c r="K602" i="19" s="1"/>
  <c r="L602" i="19" s="1"/>
  <c r="E702" i="19" s="1"/>
  <c r="J505" i="19"/>
  <c r="I505" i="19"/>
  <c r="I614" i="19"/>
  <c r="J614" i="19"/>
  <c r="I537" i="19"/>
  <c r="I889" i="19"/>
  <c r="K889" i="19" s="1"/>
  <c r="I676" i="19"/>
  <c r="K676" i="19" s="1"/>
  <c r="L676" i="19" s="1"/>
  <c r="E776" i="19" s="1"/>
  <c r="J663" i="19"/>
  <c r="E743" i="19"/>
  <c r="E779" i="19"/>
  <c r="L611" i="19"/>
  <c r="E711" i="19"/>
  <c r="K599" i="19"/>
  <c r="L599" i="19" s="1"/>
  <c r="E699" i="19" s="1"/>
  <c r="J699" i="19" s="1"/>
  <c r="I673" i="19"/>
  <c r="J673" i="19"/>
  <c r="L510" i="19"/>
  <c r="E610" i="19"/>
  <c r="K545" i="19"/>
  <c r="L545" i="19" s="1"/>
  <c r="I778" i="19"/>
  <c r="J778" i="19"/>
  <c r="K778" i="19" s="1"/>
  <c r="L530" i="19"/>
  <c r="E630" i="19" s="1"/>
  <c r="K587" i="19"/>
  <c r="K537" i="19"/>
  <c r="L537" i="19" s="1"/>
  <c r="E637" i="19" s="1"/>
  <c r="K604" i="19"/>
  <c r="L604" i="19" s="1"/>
  <c r="E704" i="19" s="1"/>
  <c r="I704" i="19" s="1"/>
  <c r="K625" i="19"/>
  <c r="L625" i="19" s="1"/>
  <c r="E725" i="19" s="1"/>
  <c r="K590" i="19"/>
  <c r="J733" i="19"/>
  <c r="I733" i="19"/>
  <c r="J557" i="19"/>
  <c r="I557" i="19"/>
  <c r="K557" i="19" s="1"/>
  <c r="L557" i="19" s="1"/>
  <c r="E753" i="19"/>
  <c r="J753" i="19" s="1"/>
  <c r="I503" i="19"/>
  <c r="J503" i="19"/>
  <c r="E645" i="19"/>
  <c r="J631" i="19"/>
  <c r="I631" i="19"/>
  <c r="L522" i="19"/>
  <c r="E622" i="19"/>
  <c r="E775" i="19"/>
  <c r="L675" i="19"/>
  <c r="E800" i="19"/>
  <c r="E735" i="19"/>
  <c r="I735" i="19" s="1"/>
  <c r="K515" i="19"/>
  <c r="L515" i="19" s="1"/>
  <c r="E615" i="19" s="1"/>
  <c r="J615" i="19" s="1"/>
  <c r="K561" i="19"/>
  <c r="L561" i="19" s="1"/>
  <c r="E661" i="19" s="1"/>
  <c r="J509" i="19"/>
  <c r="I509" i="19"/>
  <c r="K509" i="19" s="1"/>
  <c r="I542" i="19"/>
  <c r="J542" i="19"/>
  <c r="I658" i="19"/>
  <c r="J658" i="19"/>
  <c r="I699" i="19"/>
  <c r="J693" i="19"/>
  <c r="I693" i="19"/>
  <c r="J735" i="19"/>
  <c r="I694" i="19"/>
  <c r="J694" i="19"/>
  <c r="E640" i="19"/>
  <c r="K595" i="19"/>
  <c r="L595" i="19" s="1"/>
  <c r="E695" i="19" s="1"/>
  <c r="E880" i="19"/>
  <c r="I880" i="19" s="1"/>
  <c r="K534" i="19"/>
  <c r="K583" i="19"/>
  <c r="L581" i="19"/>
  <c r="E681" i="19" s="1"/>
  <c r="J682" i="19"/>
  <c r="I682" i="19"/>
  <c r="L697" i="19"/>
  <c r="E797" i="19" s="1"/>
  <c r="J627" i="19"/>
  <c r="I627" i="19"/>
  <c r="K571" i="19"/>
  <c r="K624" i="19"/>
  <c r="L624" i="19" s="1"/>
  <c r="E724" i="19" s="1"/>
  <c r="J724" i="19" s="1"/>
  <c r="K662" i="19"/>
  <c r="K523" i="19"/>
  <c r="L619" i="19"/>
  <c r="E719" i="19" s="1"/>
  <c r="K585" i="19"/>
  <c r="K666" i="19"/>
  <c r="J786" i="19"/>
  <c r="I786" i="19"/>
  <c r="K786" i="19" s="1"/>
  <c r="L786" i="19" s="1"/>
  <c r="L587" i="19"/>
  <c r="K549" i="19"/>
  <c r="K767" i="19"/>
  <c r="L407" i="19"/>
  <c r="E507" i="19" s="1"/>
  <c r="I759" i="19"/>
  <c r="J759" i="19"/>
  <c r="J869" i="19"/>
  <c r="I869" i="19"/>
  <c r="I650" i="19"/>
  <c r="J650" i="19"/>
  <c r="I618" i="19"/>
  <c r="J618" i="19"/>
  <c r="L565" i="19"/>
  <c r="E665" i="19" s="1"/>
  <c r="L591" i="19"/>
  <c r="E691" i="19" s="1"/>
  <c r="L574" i="19"/>
  <c r="E674" i="19" s="1"/>
  <c r="L509" i="19"/>
  <c r="E609" i="19" s="1"/>
  <c r="J654" i="19"/>
  <c r="I654" i="19"/>
  <c r="L555" i="19"/>
  <c r="E655" i="19" s="1"/>
  <c r="L506" i="19"/>
  <c r="E606" i="19" s="1"/>
  <c r="J798" i="19"/>
  <c r="I798" i="19"/>
  <c r="J612" i="19"/>
  <c r="I612" i="19"/>
  <c r="J652" i="19"/>
  <c r="I652" i="19"/>
  <c r="J608" i="19"/>
  <c r="I608" i="19"/>
  <c r="J651" i="19"/>
  <c r="I651" i="19"/>
  <c r="K651" i="19" s="1"/>
  <c r="J646" i="19"/>
  <c r="I646" i="19"/>
  <c r="J788" i="19"/>
  <c r="I788" i="19"/>
  <c r="J776" i="19"/>
  <c r="I776" i="19"/>
  <c r="J621" i="19"/>
  <c r="I621" i="19"/>
  <c r="L632" i="19"/>
  <c r="E732" i="19"/>
  <c r="J628" i="19"/>
  <c r="I628" i="19"/>
  <c r="K628" i="19" s="1"/>
  <c r="K664" i="19"/>
  <c r="J660" i="19"/>
  <c r="I660" i="19"/>
  <c r="J629" i="19"/>
  <c r="I629" i="19"/>
  <c r="L571" i="19"/>
  <c r="E671" i="19" s="1"/>
  <c r="K539" i="19"/>
  <c r="K663" i="19"/>
  <c r="L568" i="19"/>
  <c r="E668" i="19" s="1"/>
  <c r="J677" i="19"/>
  <c r="I677" i="19"/>
  <c r="L636" i="19"/>
  <c r="E736" i="19" s="1"/>
  <c r="L644" i="19"/>
  <c r="E744" i="19" s="1"/>
  <c r="L547" i="19"/>
  <c r="E647" i="19" s="1"/>
  <c r="L648" i="19"/>
  <c r="E748" i="19" s="1"/>
  <c r="I753" i="19"/>
  <c r="J738" i="19"/>
  <c r="I738" i="19"/>
  <c r="K626" i="19"/>
  <c r="L592" i="19"/>
  <c r="E692" i="19" s="1"/>
  <c r="J741" i="19"/>
  <c r="I741" i="19"/>
  <c r="K741" i="19" s="1"/>
  <c r="J620" i="19"/>
  <c r="I620" i="19"/>
  <c r="J684" i="19"/>
  <c r="I684" i="19"/>
  <c r="J801" i="19"/>
  <c r="I801" i="19"/>
  <c r="J756" i="19"/>
  <c r="I756" i="19"/>
  <c r="J672" i="19"/>
  <c r="I672" i="19"/>
  <c r="J640" i="19"/>
  <c r="I640" i="19"/>
  <c r="L596" i="19"/>
  <c r="E696" i="19" s="1"/>
  <c r="J743" i="19"/>
  <c r="I743" i="19"/>
  <c r="J670" i="19"/>
  <c r="I670" i="19"/>
  <c r="J616" i="19"/>
  <c r="I616" i="19"/>
  <c r="K616" i="19" s="1"/>
  <c r="J800" i="19"/>
  <c r="I800" i="19"/>
  <c r="J713" i="19"/>
  <c r="I713" i="19"/>
  <c r="L517" i="19"/>
  <c r="E617" i="19" s="1"/>
  <c r="E39" i="12"/>
  <c r="J39" i="12" s="1"/>
  <c r="K39" i="12" s="1"/>
  <c r="L40" i="12"/>
  <c r="E52" i="12" s="1"/>
  <c r="I52" i="12" s="1"/>
  <c r="E38" i="12"/>
  <c r="J38" i="12" s="1"/>
  <c r="K38" i="12" s="1"/>
  <c r="J41" i="12"/>
  <c r="K41" i="12" s="1"/>
  <c r="L15" i="12"/>
  <c r="E25" i="12" s="1"/>
  <c r="J28" i="12"/>
  <c r="K28" i="12" s="1"/>
  <c r="J27" i="12"/>
  <c r="K27" i="12" s="1"/>
  <c r="J16" i="12"/>
  <c r="K16" i="12" s="1"/>
  <c r="L16" i="12" s="1"/>
  <c r="E26" i="12" s="1"/>
  <c r="J14" i="12"/>
  <c r="K14" i="12" s="1"/>
  <c r="L14" i="12" s="1"/>
  <c r="B17" i="5"/>
  <c r="B11" i="6"/>
  <c r="B11" i="10"/>
  <c r="A9" i="9"/>
  <c r="G10" i="10"/>
  <c r="I10" i="16" l="1"/>
  <c r="J10" i="16"/>
  <c r="J704" i="19"/>
  <c r="K704" i="19" s="1"/>
  <c r="L704" i="19" s="1"/>
  <c r="E804" i="19" s="1"/>
  <c r="J804" i="19" s="1"/>
  <c r="K505" i="19"/>
  <c r="L505" i="19" s="1"/>
  <c r="E605" i="19" s="1"/>
  <c r="I702" i="19"/>
  <c r="J702" i="19"/>
  <c r="K699" i="19"/>
  <c r="L699" i="19" s="1"/>
  <c r="J610" i="19"/>
  <c r="I610" i="19"/>
  <c r="K610" i="19" s="1"/>
  <c r="L610" i="19" s="1"/>
  <c r="K733" i="19"/>
  <c r="L733" i="19" s="1"/>
  <c r="E833" i="19" s="1"/>
  <c r="K673" i="19"/>
  <c r="J779" i="19"/>
  <c r="I779" i="19"/>
  <c r="K614" i="19"/>
  <c r="L614" i="19" s="1"/>
  <c r="E714" i="19" s="1"/>
  <c r="I711" i="19"/>
  <c r="J711" i="19"/>
  <c r="I605" i="19"/>
  <c r="J605" i="19"/>
  <c r="I724" i="19"/>
  <c r="E687" i="19"/>
  <c r="J687" i="19" s="1"/>
  <c r="K650" i="19"/>
  <c r="K694" i="19"/>
  <c r="K658" i="19"/>
  <c r="K620" i="19"/>
  <c r="L620" i="19" s="1"/>
  <c r="K654" i="19"/>
  <c r="K618" i="19"/>
  <c r="L618" i="19" s="1"/>
  <c r="K869" i="19"/>
  <c r="I661" i="19"/>
  <c r="J661" i="19"/>
  <c r="K631" i="19"/>
  <c r="L631" i="19" s="1"/>
  <c r="E731" i="19" s="1"/>
  <c r="J775" i="19"/>
  <c r="I775" i="19"/>
  <c r="K775" i="19" s="1"/>
  <c r="L775" i="19" s="1"/>
  <c r="E875" i="19" s="1"/>
  <c r="L590" i="19"/>
  <c r="E690" i="19" s="1"/>
  <c r="K724" i="19"/>
  <c r="L724" i="19" s="1"/>
  <c r="E824" i="19" s="1"/>
  <c r="I824" i="19" s="1"/>
  <c r="I615" i="19"/>
  <c r="K615" i="19" s="1"/>
  <c r="L615" i="19" s="1"/>
  <c r="E715" i="19" s="1"/>
  <c r="I622" i="19"/>
  <c r="J622" i="19"/>
  <c r="I645" i="19"/>
  <c r="J645" i="19"/>
  <c r="K503" i="19"/>
  <c r="K759" i="19"/>
  <c r="L759" i="19" s="1"/>
  <c r="E859" i="19" s="1"/>
  <c r="I859" i="19" s="1"/>
  <c r="E657" i="19"/>
  <c r="I630" i="19"/>
  <c r="J630" i="19"/>
  <c r="J609" i="19"/>
  <c r="I609" i="19"/>
  <c r="I665" i="19"/>
  <c r="J665" i="19"/>
  <c r="J719" i="19"/>
  <c r="I719" i="19"/>
  <c r="I674" i="19"/>
  <c r="J674" i="19"/>
  <c r="J507" i="19"/>
  <c r="I507" i="19"/>
  <c r="J725" i="19"/>
  <c r="I725" i="19"/>
  <c r="K725" i="19" s="1"/>
  <c r="J681" i="19"/>
  <c r="I681" i="19"/>
  <c r="K713" i="19"/>
  <c r="K629" i="19"/>
  <c r="J880" i="19"/>
  <c r="K880" i="19" s="1"/>
  <c r="L880" i="19" s="1"/>
  <c r="E980" i="19" s="1"/>
  <c r="I655" i="19"/>
  <c r="J655" i="19"/>
  <c r="I691" i="19"/>
  <c r="J691" i="19"/>
  <c r="L767" i="19"/>
  <c r="E867" i="19" s="1"/>
  <c r="E886" i="19"/>
  <c r="L585" i="19"/>
  <c r="E685" i="19" s="1"/>
  <c r="K627" i="19"/>
  <c r="I797" i="19"/>
  <c r="J797" i="19"/>
  <c r="L534" i="19"/>
  <c r="E634" i="19" s="1"/>
  <c r="K735" i="19"/>
  <c r="L735" i="19" s="1"/>
  <c r="E835" i="19" s="1"/>
  <c r="K693" i="19"/>
  <c r="L693" i="19" s="1"/>
  <c r="E793" i="19" s="1"/>
  <c r="L654" i="19"/>
  <c r="E754" i="19" s="1"/>
  <c r="L662" i="19"/>
  <c r="E762" i="19" s="1"/>
  <c r="E720" i="19"/>
  <c r="L549" i="19"/>
  <c r="E649" i="19" s="1"/>
  <c r="K542" i="19"/>
  <c r="L542" i="19" s="1"/>
  <c r="E642" i="19" s="1"/>
  <c r="I642" i="19" s="1"/>
  <c r="L869" i="19"/>
  <c r="E969" i="19" s="1"/>
  <c r="E799" i="19"/>
  <c r="L616" i="19"/>
  <c r="E716" i="19" s="1"/>
  <c r="L741" i="19"/>
  <c r="E841" i="19" s="1"/>
  <c r="K660" i="19"/>
  <c r="L628" i="19"/>
  <c r="E728" i="19" s="1"/>
  <c r="L651" i="19"/>
  <c r="E751" i="19" s="1"/>
  <c r="I751" i="19" s="1"/>
  <c r="K652" i="19"/>
  <c r="E718" i="19"/>
  <c r="L666" i="19"/>
  <c r="E766" i="19"/>
  <c r="L523" i="19"/>
  <c r="E623" i="19" s="1"/>
  <c r="K682" i="19"/>
  <c r="L583" i="19"/>
  <c r="E683" i="19" s="1"/>
  <c r="J606" i="19"/>
  <c r="I606" i="19"/>
  <c r="J720" i="19"/>
  <c r="I720" i="19"/>
  <c r="J744" i="19"/>
  <c r="I744" i="19"/>
  <c r="K744" i="19" s="1"/>
  <c r="L744" i="19" s="1"/>
  <c r="J668" i="19"/>
  <c r="I668" i="19"/>
  <c r="J671" i="19"/>
  <c r="I671" i="19"/>
  <c r="J824" i="19"/>
  <c r="J642" i="19"/>
  <c r="J617" i="19"/>
  <c r="I617" i="19"/>
  <c r="K617" i="19" s="1"/>
  <c r="L617" i="19" s="1"/>
  <c r="J748" i="19"/>
  <c r="I748" i="19"/>
  <c r="J695" i="19"/>
  <c r="I695" i="19"/>
  <c r="J833" i="19"/>
  <c r="I833" i="19"/>
  <c r="J637" i="19"/>
  <c r="I637" i="19"/>
  <c r="J714" i="19"/>
  <c r="I714" i="19"/>
  <c r="K800" i="19"/>
  <c r="J696" i="19"/>
  <c r="I696" i="19"/>
  <c r="K738" i="19"/>
  <c r="K753" i="19"/>
  <c r="K677" i="19"/>
  <c r="K608" i="19"/>
  <c r="K612" i="19"/>
  <c r="K798" i="19"/>
  <c r="L889" i="19"/>
  <c r="E989" i="19" s="1"/>
  <c r="J736" i="19"/>
  <c r="I736" i="19"/>
  <c r="K640" i="19"/>
  <c r="K672" i="19"/>
  <c r="K684" i="19"/>
  <c r="L539" i="19"/>
  <c r="E639" i="19" s="1"/>
  <c r="L664" i="19"/>
  <c r="E764" i="19" s="1"/>
  <c r="L626" i="19"/>
  <c r="E726" i="19" s="1"/>
  <c r="J647" i="19"/>
  <c r="I647" i="19"/>
  <c r="L663" i="19"/>
  <c r="E763" i="19" s="1"/>
  <c r="K670" i="19"/>
  <c r="K743" i="19"/>
  <c r="K756" i="19"/>
  <c r="K801" i="19"/>
  <c r="J692" i="19"/>
  <c r="I692" i="19"/>
  <c r="L778" i="19"/>
  <c r="E878" i="19" s="1"/>
  <c r="J732" i="19"/>
  <c r="I732" i="19"/>
  <c r="K621" i="19"/>
  <c r="K776" i="19"/>
  <c r="K788" i="19"/>
  <c r="K646" i="19"/>
  <c r="L39" i="12"/>
  <c r="E51" i="12" s="1"/>
  <c r="I51" i="12" s="1"/>
  <c r="L41" i="12"/>
  <c r="E53" i="12" s="1"/>
  <c r="J25" i="12"/>
  <c r="K25" i="12" s="1"/>
  <c r="L25" i="12" s="1"/>
  <c r="E34" i="12" s="1"/>
  <c r="L38" i="12"/>
  <c r="E50" i="12" s="1"/>
  <c r="I50" i="12" s="1"/>
  <c r="J52" i="12"/>
  <c r="K52" i="12" s="1"/>
  <c r="L52" i="12" s="1"/>
  <c r="E24" i="12"/>
  <c r="L28" i="12"/>
  <c r="E37" i="12" s="1"/>
  <c r="L27" i="12"/>
  <c r="E36" i="12" s="1"/>
  <c r="J26" i="12"/>
  <c r="K26" i="12" s="1"/>
  <c r="L26" i="12" s="1"/>
  <c r="B12" i="10"/>
  <c r="A10" i="9"/>
  <c r="G11" i="10"/>
  <c r="J9" i="9"/>
  <c r="G9" i="9"/>
  <c r="H8" i="10"/>
  <c r="B18" i="5"/>
  <c r="B12" i="6"/>
  <c r="K10" i="16" l="1"/>
  <c r="L10" i="16" s="1"/>
  <c r="E11" i="16" s="1"/>
  <c r="J53" i="12"/>
  <c r="I53" i="12"/>
  <c r="K702" i="19"/>
  <c r="L702" i="19" s="1"/>
  <c r="E802" i="19" s="1"/>
  <c r="L673" i="19"/>
  <c r="E773" i="19"/>
  <c r="I804" i="19"/>
  <c r="K804" i="19" s="1"/>
  <c r="K647" i="19"/>
  <c r="L647" i="19" s="1"/>
  <c r="E747" i="19" s="1"/>
  <c r="K645" i="19"/>
  <c r="L645" i="19" s="1"/>
  <c r="K779" i="19"/>
  <c r="L779" i="19" s="1"/>
  <c r="E879" i="19" s="1"/>
  <c r="J879" i="19" s="1"/>
  <c r="E710" i="19"/>
  <c r="K605" i="19"/>
  <c r="L605" i="19" s="1"/>
  <c r="E705" i="19" s="1"/>
  <c r="J859" i="19"/>
  <c r="K711" i="19"/>
  <c r="I687" i="19"/>
  <c r="K687" i="19" s="1"/>
  <c r="J690" i="19"/>
  <c r="I690" i="19"/>
  <c r="I875" i="19"/>
  <c r="J875" i="19"/>
  <c r="E794" i="19"/>
  <c r="L694" i="19"/>
  <c r="E745" i="19"/>
  <c r="J731" i="19"/>
  <c r="I731" i="19"/>
  <c r="K731" i="19" s="1"/>
  <c r="L731" i="19" s="1"/>
  <c r="E831" i="19" s="1"/>
  <c r="J751" i="19"/>
  <c r="I657" i="19"/>
  <c r="K657" i="19" s="1"/>
  <c r="L657" i="19" s="1"/>
  <c r="E757" i="19" s="1"/>
  <c r="J657" i="19"/>
  <c r="K622" i="19"/>
  <c r="L658" i="19"/>
  <c r="E758" i="19" s="1"/>
  <c r="K797" i="19"/>
  <c r="K665" i="19"/>
  <c r="L665" i="19" s="1"/>
  <c r="E765" i="19" s="1"/>
  <c r="L503" i="19"/>
  <c r="E603" i="19" s="1"/>
  <c r="K661" i="19"/>
  <c r="L650" i="19"/>
  <c r="E750" i="19" s="1"/>
  <c r="K630" i="19"/>
  <c r="I623" i="19"/>
  <c r="J623" i="19"/>
  <c r="I969" i="19"/>
  <c r="J969" i="19"/>
  <c r="I879" i="19"/>
  <c r="J728" i="19"/>
  <c r="I728" i="19"/>
  <c r="I754" i="19"/>
  <c r="J754" i="19"/>
  <c r="J980" i="19"/>
  <c r="I980" i="19"/>
  <c r="J841" i="19"/>
  <c r="I841" i="19"/>
  <c r="I683" i="19"/>
  <c r="J683" i="19"/>
  <c r="J716" i="19"/>
  <c r="I716" i="19"/>
  <c r="I634" i="19"/>
  <c r="J634" i="19"/>
  <c r="K720" i="19"/>
  <c r="L720" i="19" s="1"/>
  <c r="J835" i="19"/>
  <c r="I835" i="19"/>
  <c r="J886" i="19"/>
  <c r="I886" i="19"/>
  <c r="L687" i="19"/>
  <c r="E787" i="19" s="1"/>
  <c r="E844" i="19"/>
  <c r="J844" i="19" s="1"/>
  <c r="J799" i="19"/>
  <c r="I799" i="19"/>
  <c r="K799" i="19" s="1"/>
  <c r="L799" i="19" s="1"/>
  <c r="L627" i="19"/>
  <c r="E727" i="19" s="1"/>
  <c r="K691" i="19"/>
  <c r="L713" i="19"/>
  <c r="E813" i="19" s="1"/>
  <c r="K507" i="19"/>
  <c r="L507" i="19" s="1"/>
  <c r="E607" i="19" s="1"/>
  <c r="O601" i="19"/>
  <c r="K674" i="19"/>
  <c r="K719" i="19"/>
  <c r="J766" i="19"/>
  <c r="I766" i="19"/>
  <c r="I718" i="19"/>
  <c r="J718" i="19"/>
  <c r="I649" i="19"/>
  <c r="J649" i="19"/>
  <c r="I685" i="19"/>
  <c r="J685" i="19"/>
  <c r="J867" i="19"/>
  <c r="I867" i="19"/>
  <c r="K714" i="19"/>
  <c r="K859" i="19"/>
  <c r="K695" i="19"/>
  <c r="L682" i="19"/>
  <c r="E782" i="19" s="1"/>
  <c r="L652" i="19"/>
  <c r="E752" i="19" s="1"/>
  <c r="L660" i="19"/>
  <c r="E760" i="19" s="1"/>
  <c r="I793" i="19"/>
  <c r="J793" i="19"/>
  <c r="K655" i="19"/>
  <c r="L629" i="19"/>
  <c r="E729" i="19" s="1"/>
  <c r="K681" i="19"/>
  <c r="L681" i="19" s="1"/>
  <c r="E781" i="19" s="1"/>
  <c r="K609" i="19"/>
  <c r="E717" i="19"/>
  <c r="I762" i="19"/>
  <c r="J762" i="19"/>
  <c r="K606" i="19"/>
  <c r="J765" i="19"/>
  <c r="I765" i="19"/>
  <c r="I717" i="19"/>
  <c r="J878" i="19"/>
  <c r="I878" i="19"/>
  <c r="J763" i="19"/>
  <c r="I763" i="19"/>
  <c r="J764" i="19"/>
  <c r="I764" i="19"/>
  <c r="L640" i="19"/>
  <c r="E740" i="19" s="1"/>
  <c r="L608" i="19"/>
  <c r="E708" i="19" s="1"/>
  <c r="J715" i="19"/>
  <c r="I715" i="19"/>
  <c r="J639" i="19"/>
  <c r="I639" i="19"/>
  <c r="L646" i="19"/>
  <c r="E746" i="19" s="1"/>
  <c r="K692" i="19"/>
  <c r="L801" i="19"/>
  <c r="E901" i="19" s="1"/>
  <c r="L684" i="19"/>
  <c r="E784" i="19" s="1"/>
  <c r="L738" i="19"/>
  <c r="E838" i="19" s="1"/>
  <c r="K696" i="19"/>
  <c r="L800" i="19"/>
  <c r="E900" i="19" s="1"/>
  <c r="L621" i="19"/>
  <c r="E721" i="19" s="1"/>
  <c r="J726" i="19"/>
  <c r="I726" i="19"/>
  <c r="L776" i="19"/>
  <c r="E876" i="19" s="1"/>
  <c r="L756" i="19"/>
  <c r="E856" i="19" s="1"/>
  <c r="L672" i="19"/>
  <c r="E772" i="19" s="1"/>
  <c r="L753" i="19"/>
  <c r="E853" i="19" s="1"/>
  <c r="L788" i="19"/>
  <c r="E888" i="19" s="1"/>
  <c r="L743" i="19"/>
  <c r="E843" i="19"/>
  <c r="L798" i="19"/>
  <c r="E898" i="19" s="1"/>
  <c r="K732" i="19"/>
  <c r="L670" i="19"/>
  <c r="E770" i="19"/>
  <c r="K736" i="19"/>
  <c r="J989" i="19"/>
  <c r="I989" i="19"/>
  <c r="L612" i="19"/>
  <c r="E712" i="19" s="1"/>
  <c r="L725" i="19"/>
  <c r="E825" i="19" s="1"/>
  <c r="L677" i="19"/>
  <c r="E777" i="19" s="1"/>
  <c r="K637" i="19"/>
  <c r="K833" i="19"/>
  <c r="K751" i="19"/>
  <c r="K748" i="19"/>
  <c r="K642" i="19"/>
  <c r="K824" i="19"/>
  <c r="K728" i="19"/>
  <c r="K671" i="19"/>
  <c r="K668" i="19"/>
  <c r="E35" i="12"/>
  <c r="J35" i="12" s="1"/>
  <c r="K35" i="12" s="1"/>
  <c r="J24" i="12"/>
  <c r="K24" i="12" s="1"/>
  <c r="L24" i="12" s="1"/>
  <c r="J50" i="12"/>
  <c r="K50" i="12" s="1"/>
  <c r="L50" i="12" s="1"/>
  <c r="E64" i="12"/>
  <c r="I64" i="12" s="1"/>
  <c r="J51" i="12"/>
  <c r="K51" i="12" s="1"/>
  <c r="L51" i="12" s="1"/>
  <c r="J37" i="12"/>
  <c r="K37" i="12" s="1"/>
  <c r="L37" i="12" s="1"/>
  <c r="J36" i="12"/>
  <c r="K36" i="12" s="1"/>
  <c r="L36" i="12" s="1"/>
  <c r="J34" i="12"/>
  <c r="K34" i="12" s="1"/>
  <c r="L34" i="12" s="1"/>
  <c r="E46" i="12" s="1"/>
  <c r="I46" i="12" s="1"/>
  <c r="B19" i="5"/>
  <c r="B13" i="6"/>
  <c r="J10" i="9"/>
  <c r="G10" i="9"/>
  <c r="H9" i="10"/>
  <c r="D7" i="9"/>
  <c r="H7" i="9"/>
  <c r="B13" i="10"/>
  <c r="A11" i="9"/>
  <c r="G12" i="10"/>
  <c r="J11" i="16" l="1"/>
  <c r="I11" i="16"/>
  <c r="K53" i="12"/>
  <c r="I802" i="19"/>
  <c r="J802" i="19"/>
  <c r="K886" i="19"/>
  <c r="L886" i="19" s="1"/>
  <c r="E986" i="19" s="1"/>
  <c r="J986" i="19" s="1"/>
  <c r="K980" i="19"/>
  <c r="K754" i="19"/>
  <c r="L754" i="19" s="1"/>
  <c r="E854" i="19" s="1"/>
  <c r="J854" i="19" s="1"/>
  <c r="K875" i="19"/>
  <c r="J710" i="19"/>
  <c r="I710" i="19"/>
  <c r="E811" i="19"/>
  <c r="L711" i="19"/>
  <c r="J773" i="19"/>
  <c r="I773" i="19"/>
  <c r="I705" i="19"/>
  <c r="J705" i="19"/>
  <c r="I844" i="19"/>
  <c r="K867" i="19"/>
  <c r="L867" i="19" s="1"/>
  <c r="E967" i="19" s="1"/>
  <c r="I967" i="19" s="1"/>
  <c r="K716" i="19"/>
  <c r="K841" i="19"/>
  <c r="I758" i="19"/>
  <c r="J758" i="19"/>
  <c r="K685" i="19"/>
  <c r="L685" i="19" s="1"/>
  <c r="E785" i="19" s="1"/>
  <c r="K634" i="19"/>
  <c r="L634" i="19" s="1"/>
  <c r="L630" i="19"/>
  <c r="E730" i="19" s="1"/>
  <c r="J750" i="19"/>
  <c r="I750" i="19"/>
  <c r="I603" i="19"/>
  <c r="J603" i="19"/>
  <c r="J745" i="19"/>
  <c r="I745" i="19"/>
  <c r="J794" i="19"/>
  <c r="I794" i="19"/>
  <c r="K762" i="19"/>
  <c r="L762" i="19" s="1"/>
  <c r="E862" i="19" s="1"/>
  <c r="I862" i="19" s="1"/>
  <c r="K793" i="19"/>
  <c r="L793" i="19" s="1"/>
  <c r="E893" i="19" s="1"/>
  <c r="K718" i="19"/>
  <c r="L718" i="19" s="1"/>
  <c r="L804" i="19"/>
  <c r="E904" i="19" s="1"/>
  <c r="K690" i="19"/>
  <c r="L661" i="19"/>
  <c r="E761" i="19" s="1"/>
  <c r="E897" i="19"/>
  <c r="L797" i="19"/>
  <c r="L622" i="19"/>
  <c r="E722" i="19" s="1"/>
  <c r="J752" i="19"/>
  <c r="I752" i="19"/>
  <c r="J967" i="19"/>
  <c r="J813" i="19"/>
  <c r="I813" i="19"/>
  <c r="J757" i="19"/>
  <c r="I757" i="19"/>
  <c r="J760" i="19"/>
  <c r="I760" i="19"/>
  <c r="I785" i="19"/>
  <c r="K785" i="19" s="1"/>
  <c r="J785" i="19"/>
  <c r="L785" i="19"/>
  <c r="J787" i="19"/>
  <c r="I787" i="19"/>
  <c r="L655" i="19"/>
  <c r="E755" i="19" s="1"/>
  <c r="L695" i="19"/>
  <c r="E795" i="19" s="1"/>
  <c r="I607" i="19"/>
  <c r="J607" i="19"/>
  <c r="K835" i="19"/>
  <c r="L835" i="19" s="1"/>
  <c r="E935" i="19" s="1"/>
  <c r="K969" i="19"/>
  <c r="J729" i="19"/>
  <c r="I729" i="19"/>
  <c r="L859" i="19"/>
  <c r="E959" i="19" s="1"/>
  <c r="L719" i="19"/>
  <c r="E819" i="19" s="1"/>
  <c r="I727" i="19"/>
  <c r="J727" i="19"/>
  <c r="L609" i="19"/>
  <c r="E709" i="19" s="1"/>
  <c r="I782" i="19"/>
  <c r="J782" i="19"/>
  <c r="L714" i="19"/>
  <c r="E814" i="19" s="1"/>
  <c r="E774" i="19"/>
  <c r="L674" i="19"/>
  <c r="E899" i="19"/>
  <c r="K683" i="19"/>
  <c r="L683" i="19" s="1"/>
  <c r="E783" i="19" s="1"/>
  <c r="K623" i="19"/>
  <c r="J717" i="19"/>
  <c r="K717" i="19" s="1"/>
  <c r="E818" i="19"/>
  <c r="K639" i="19"/>
  <c r="I781" i="19"/>
  <c r="J781" i="19"/>
  <c r="K649" i="19"/>
  <c r="L649" i="19" s="1"/>
  <c r="E749" i="19" s="1"/>
  <c r="I749" i="19" s="1"/>
  <c r="K766" i="19"/>
  <c r="L766" i="19" s="1"/>
  <c r="E866" i="19" s="1"/>
  <c r="L691" i="19"/>
  <c r="E791" i="19" s="1"/>
  <c r="E820" i="19"/>
  <c r="L980" i="19"/>
  <c r="E1080" i="19" s="1"/>
  <c r="K879" i="19"/>
  <c r="L606" i="19"/>
  <c r="E706" i="19" s="1"/>
  <c r="J898" i="19"/>
  <c r="I898" i="19"/>
  <c r="J721" i="19"/>
  <c r="I721" i="19"/>
  <c r="J825" i="19"/>
  <c r="I825" i="19"/>
  <c r="J772" i="19"/>
  <c r="I772" i="19"/>
  <c r="I986" i="19"/>
  <c r="J747" i="19"/>
  <c r="I747" i="19"/>
  <c r="J900" i="19"/>
  <c r="I900" i="19"/>
  <c r="J746" i="19"/>
  <c r="I746" i="19"/>
  <c r="J888" i="19"/>
  <c r="I888" i="19"/>
  <c r="J856" i="19"/>
  <c r="I856" i="19"/>
  <c r="L824" i="19"/>
  <c r="E924" i="19" s="1"/>
  <c r="L833" i="19"/>
  <c r="E933" i="19" s="1"/>
  <c r="L671" i="19"/>
  <c r="E771" i="19" s="1"/>
  <c r="J843" i="19"/>
  <c r="I843" i="19"/>
  <c r="L728" i="19"/>
  <c r="E828" i="19" s="1"/>
  <c r="L642" i="19"/>
  <c r="E742" i="19" s="1"/>
  <c r="L751" i="19"/>
  <c r="E851" i="19" s="1"/>
  <c r="L732" i="19"/>
  <c r="E832" i="19" s="1"/>
  <c r="L639" i="19"/>
  <c r="E739" i="19" s="1"/>
  <c r="K844" i="19"/>
  <c r="K765" i="19"/>
  <c r="L748" i="19"/>
  <c r="E848" i="19" s="1"/>
  <c r="L770" i="19"/>
  <c r="E870" i="19" s="1"/>
  <c r="J770" i="19"/>
  <c r="I770" i="19"/>
  <c r="K770" i="19" s="1"/>
  <c r="L696" i="19"/>
  <c r="E796" i="19" s="1"/>
  <c r="J901" i="19"/>
  <c r="I901" i="19"/>
  <c r="L716" i="19"/>
  <c r="E816" i="19" s="1"/>
  <c r="L637" i="19"/>
  <c r="E737" i="19" s="1"/>
  <c r="K989" i="19"/>
  <c r="L736" i="19"/>
  <c r="E836" i="19" s="1"/>
  <c r="K726" i="19"/>
  <c r="L692" i="19"/>
  <c r="E792" i="19" s="1"/>
  <c r="E768" i="19"/>
  <c r="L668" i="19"/>
  <c r="J862" i="19"/>
  <c r="J831" i="19"/>
  <c r="I831" i="19"/>
  <c r="J740" i="19"/>
  <c r="I740" i="19"/>
  <c r="L841" i="19"/>
  <c r="E941" i="19" s="1"/>
  <c r="J777" i="19"/>
  <c r="I777" i="19"/>
  <c r="J712" i="19"/>
  <c r="I712" i="19"/>
  <c r="J853" i="19"/>
  <c r="I853" i="19"/>
  <c r="I854" i="19"/>
  <c r="J876" i="19"/>
  <c r="I876" i="19"/>
  <c r="J838" i="19"/>
  <c r="I838" i="19"/>
  <c r="J893" i="19"/>
  <c r="I893" i="19"/>
  <c r="J784" i="19"/>
  <c r="I784" i="19"/>
  <c r="K715" i="19"/>
  <c r="J708" i="19"/>
  <c r="I708" i="19"/>
  <c r="K764" i="19"/>
  <c r="K763" i="19"/>
  <c r="K878" i="19"/>
  <c r="E49" i="12"/>
  <c r="I49" i="12" s="1"/>
  <c r="E48" i="12"/>
  <c r="L35" i="12"/>
  <c r="E47" i="12" s="1"/>
  <c r="I47" i="12" s="1"/>
  <c r="E33" i="12"/>
  <c r="E62" i="12"/>
  <c r="I62" i="12" s="1"/>
  <c r="E63" i="12"/>
  <c r="I63" i="12" s="1"/>
  <c r="G11" i="9"/>
  <c r="J11" i="9"/>
  <c r="H10" i="10"/>
  <c r="D8" i="9"/>
  <c r="H8" i="9"/>
  <c r="B20" i="5"/>
  <c r="B14" i="6"/>
  <c r="B14" i="10"/>
  <c r="A12" i="9"/>
  <c r="G13" i="10"/>
  <c r="K11" i="16" l="1"/>
  <c r="K802" i="19"/>
  <c r="L802" i="19" s="1"/>
  <c r="E902" i="19" s="1"/>
  <c r="I902" i="19" s="1"/>
  <c r="L53" i="12"/>
  <c r="E65" i="12"/>
  <c r="I65" i="12" s="1"/>
  <c r="J48" i="12"/>
  <c r="I48" i="12"/>
  <c r="K757" i="19"/>
  <c r="L757" i="19" s="1"/>
  <c r="E857" i="19" s="1"/>
  <c r="K794" i="19"/>
  <c r="L794" i="19" s="1"/>
  <c r="E894" i="19" s="1"/>
  <c r="K705" i="19"/>
  <c r="L705" i="19" s="1"/>
  <c r="E805" i="19" s="1"/>
  <c r="I805" i="19" s="1"/>
  <c r="L875" i="19"/>
  <c r="E975" i="19" s="1"/>
  <c r="I811" i="19"/>
  <c r="J811" i="19"/>
  <c r="K708" i="19"/>
  <c r="L708" i="19" s="1"/>
  <c r="K782" i="19"/>
  <c r="L782" i="19" s="1"/>
  <c r="E882" i="19" s="1"/>
  <c r="K773" i="19"/>
  <c r="K710" i="19"/>
  <c r="L710" i="19" s="1"/>
  <c r="E810" i="19" s="1"/>
  <c r="J730" i="19"/>
  <c r="I730" i="19"/>
  <c r="J722" i="19"/>
  <c r="I722" i="19"/>
  <c r="K722" i="19" s="1"/>
  <c r="L722" i="19" s="1"/>
  <c r="E822" i="19" s="1"/>
  <c r="I904" i="19"/>
  <c r="J904" i="19"/>
  <c r="J749" i="19"/>
  <c r="E885" i="19"/>
  <c r="J885" i="19" s="1"/>
  <c r="J897" i="19"/>
  <c r="I897" i="19"/>
  <c r="K897" i="19" s="1"/>
  <c r="L897" i="19" s="1"/>
  <c r="E997" i="19" s="1"/>
  <c r="K750" i="19"/>
  <c r="L750" i="19" s="1"/>
  <c r="E850" i="19" s="1"/>
  <c r="K749" i="19"/>
  <c r="L749" i="19" s="1"/>
  <c r="I894" i="19"/>
  <c r="J894" i="19"/>
  <c r="K603" i="19"/>
  <c r="J761" i="19"/>
  <c r="I761" i="19"/>
  <c r="K761" i="19" s="1"/>
  <c r="L761" i="19" s="1"/>
  <c r="K727" i="19"/>
  <c r="K876" i="19"/>
  <c r="L876" i="19" s="1"/>
  <c r="K831" i="19"/>
  <c r="L831" i="19" s="1"/>
  <c r="E931" i="19" s="1"/>
  <c r="I931" i="19" s="1"/>
  <c r="E734" i="19"/>
  <c r="J734" i="19" s="1"/>
  <c r="K813" i="19"/>
  <c r="L690" i="19"/>
  <c r="E790" i="19" s="1"/>
  <c r="K745" i="19"/>
  <c r="K758" i="19"/>
  <c r="L758" i="19" s="1"/>
  <c r="E858" i="19" s="1"/>
  <c r="J858" i="19" s="1"/>
  <c r="I1080" i="19"/>
  <c r="J1080" i="19"/>
  <c r="I795" i="19"/>
  <c r="J795" i="19"/>
  <c r="I885" i="19"/>
  <c r="L717" i="19"/>
  <c r="E817" i="19" s="1"/>
  <c r="J709" i="19"/>
  <c r="I709" i="19"/>
  <c r="J755" i="19"/>
  <c r="I755" i="19"/>
  <c r="I791" i="19"/>
  <c r="J791" i="19"/>
  <c r="I819" i="19"/>
  <c r="J819" i="19"/>
  <c r="I734" i="19"/>
  <c r="K734" i="19" s="1"/>
  <c r="L734" i="19" s="1"/>
  <c r="K888" i="19"/>
  <c r="L888" i="19" s="1"/>
  <c r="E988" i="19" s="1"/>
  <c r="I988" i="19" s="1"/>
  <c r="K747" i="19"/>
  <c r="L747" i="19" s="1"/>
  <c r="K721" i="19"/>
  <c r="L721" i="19" s="1"/>
  <c r="J818" i="19"/>
  <c r="I818" i="19"/>
  <c r="K729" i="19"/>
  <c r="L729" i="19" s="1"/>
  <c r="E829" i="19" s="1"/>
  <c r="I829" i="19" s="1"/>
  <c r="K760" i="19"/>
  <c r="K967" i="19"/>
  <c r="L879" i="19"/>
  <c r="E979" i="19" s="1"/>
  <c r="L623" i="19"/>
  <c r="E723" i="19" s="1"/>
  <c r="I774" i="19"/>
  <c r="J774" i="19"/>
  <c r="J935" i="19"/>
  <c r="I935" i="19"/>
  <c r="K607" i="19"/>
  <c r="O701" i="19"/>
  <c r="K777" i="19"/>
  <c r="L777" i="19" s="1"/>
  <c r="E877" i="19" s="1"/>
  <c r="K856" i="19"/>
  <c r="L856" i="19" s="1"/>
  <c r="E956" i="19" s="1"/>
  <c r="I956" i="19" s="1"/>
  <c r="K746" i="19"/>
  <c r="L746" i="19" s="1"/>
  <c r="K900" i="19"/>
  <c r="L900" i="19" s="1"/>
  <c r="K986" i="19"/>
  <c r="L986" i="19" s="1"/>
  <c r="K772" i="19"/>
  <c r="L772" i="19" s="1"/>
  <c r="K825" i="19"/>
  <c r="L825" i="19" s="1"/>
  <c r="K898" i="19"/>
  <c r="L898" i="19" s="1"/>
  <c r="I866" i="19"/>
  <c r="J866" i="19"/>
  <c r="K781" i="19"/>
  <c r="L781" i="19" s="1"/>
  <c r="E881" i="19" s="1"/>
  <c r="I783" i="19"/>
  <c r="J783" i="19"/>
  <c r="E1069" i="19"/>
  <c r="L969" i="19"/>
  <c r="K787" i="19"/>
  <c r="L813" i="19"/>
  <c r="K752" i="19"/>
  <c r="I820" i="19"/>
  <c r="J820" i="19"/>
  <c r="I899" i="19"/>
  <c r="J899" i="19"/>
  <c r="I814" i="19"/>
  <c r="J814" i="19"/>
  <c r="I959" i="19"/>
  <c r="J959" i="19"/>
  <c r="J706" i="19"/>
  <c r="I706" i="19"/>
  <c r="J857" i="19"/>
  <c r="I857" i="19"/>
  <c r="I858" i="19"/>
  <c r="J988" i="19"/>
  <c r="J931" i="19"/>
  <c r="J796" i="19"/>
  <c r="I796" i="19"/>
  <c r="J737" i="19"/>
  <c r="I737" i="19"/>
  <c r="J877" i="19"/>
  <c r="I877" i="19"/>
  <c r="J941" i="19"/>
  <c r="I941" i="19"/>
  <c r="J816" i="19"/>
  <c r="I816" i="19"/>
  <c r="J870" i="19"/>
  <c r="I870" i="19"/>
  <c r="J848" i="19"/>
  <c r="I848" i="19"/>
  <c r="J739" i="19"/>
  <c r="I739" i="19"/>
  <c r="J832" i="19"/>
  <c r="I832" i="19"/>
  <c r="L715" i="19"/>
  <c r="E815" i="19" s="1"/>
  <c r="J792" i="19"/>
  <c r="I792" i="19"/>
  <c r="L989" i="19"/>
  <c r="E1089" i="19" s="1"/>
  <c r="L844" i="19"/>
  <c r="E944" i="19" s="1"/>
  <c r="J828" i="19"/>
  <c r="I828" i="19"/>
  <c r="J771" i="19"/>
  <c r="I771" i="19"/>
  <c r="J924" i="19"/>
  <c r="I924" i="19"/>
  <c r="E808" i="19"/>
  <c r="K854" i="19"/>
  <c r="K853" i="19"/>
  <c r="K712" i="19"/>
  <c r="K740" i="19"/>
  <c r="K862" i="19"/>
  <c r="E846" i="19"/>
  <c r="E847" i="19"/>
  <c r="E1086" i="19"/>
  <c r="E925" i="19"/>
  <c r="L764" i="19"/>
  <c r="E864" i="19" s="1"/>
  <c r="J768" i="19"/>
  <c r="I768" i="19"/>
  <c r="J836" i="19"/>
  <c r="I836" i="19"/>
  <c r="J851" i="19"/>
  <c r="I851" i="19"/>
  <c r="J742" i="19"/>
  <c r="I742" i="19"/>
  <c r="K843" i="19"/>
  <c r="J933" i="19"/>
  <c r="I933" i="19"/>
  <c r="L878" i="19"/>
  <c r="E978" i="19" s="1"/>
  <c r="L763" i="19"/>
  <c r="E863" i="19" s="1"/>
  <c r="K784" i="19"/>
  <c r="K893" i="19"/>
  <c r="K838" i="19"/>
  <c r="L726" i="19"/>
  <c r="E826" i="19" s="1"/>
  <c r="K901" i="19"/>
  <c r="L765" i="19"/>
  <c r="E865" i="19" s="1"/>
  <c r="J33" i="12"/>
  <c r="K33" i="12" s="1"/>
  <c r="L33" i="12" s="1"/>
  <c r="E45" i="12" s="1"/>
  <c r="I45" i="12" s="1"/>
  <c r="O56" i="12" s="1"/>
  <c r="J62" i="12"/>
  <c r="K62" i="12" s="1"/>
  <c r="L62" i="12" s="1"/>
  <c r="J46" i="12"/>
  <c r="K46" i="12" s="1"/>
  <c r="L46" i="12" s="1"/>
  <c r="J49" i="12"/>
  <c r="K49" i="12" s="1"/>
  <c r="L49" i="12" s="1"/>
  <c r="J47" i="12"/>
  <c r="K47" i="12" s="1"/>
  <c r="L47" i="12" s="1"/>
  <c r="B15" i="10"/>
  <c r="A13" i="9"/>
  <c r="G14" i="10"/>
  <c r="H9" i="9"/>
  <c r="D9" i="9"/>
  <c r="G12" i="9"/>
  <c r="J12" i="9"/>
  <c r="H11" i="10"/>
  <c r="B21" i="5"/>
  <c r="B15" i="6"/>
  <c r="L11" i="16" l="1"/>
  <c r="E12" i="16" s="1"/>
  <c r="J12" i="16" s="1"/>
  <c r="J902" i="19"/>
  <c r="K902" i="19" s="1"/>
  <c r="L902" i="19" s="1"/>
  <c r="E1002" i="19" s="1"/>
  <c r="K48" i="12"/>
  <c r="J975" i="19"/>
  <c r="I975" i="19"/>
  <c r="K742" i="19"/>
  <c r="E913" i="19"/>
  <c r="J805" i="19"/>
  <c r="K805" i="19" s="1"/>
  <c r="L805" i="19" s="1"/>
  <c r="E905" i="19" s="1"/>
  <c r="J905" i="19" s="1"/>
  <c r="I810" i="19"/>
  <c r="K810" i="19" s="1"/>
  <c r="L810" i="19" s="1"/>
  <c r="E910" i="19" s="1"/>
  <c r="I910" i="19" s="1"/>
  <c r="J810" i="19"/>
  <c r="K792" i="19"/>
  <c r="L792" i="19" s="1"/>
  <c r="J829" i="19"/>
  <c r="E976" i="19"/>
  <c r="L773" i="19"/>
  <c r="E873" i="19"/>
  <c r="K811" i="19"/>
  <c r="L811" i="19" s="1"/>
  <c r="E911" i="19" s="1"/>
  <c r="I882" i="19"/>
  <c r="K882" i="19" s="1"/>
  <c r="L882" i="19" s="1"/>
  <c r="J882" i="19"/>
  <c r="I822" i="19"/>
  <c r="K822" i="19" s="1"/>
  <c r="L822" i="19" s="1"/>
  <c r="J822" i="19"/>
  <c r="E922" i="19"/>
  <c r="J922" i="19" s="1"/>
  <c r="E821" i="19"/>
  <c r="E849" i="19"/>
  <c r="I849" i="19" s="1"/>
  <c r="J956" i="19"/>
  <c r="K956" i="19" s="1"/>
  <c r="K899" i="19"/>
  <c r="L899" i="19" s="1"/>
  <c r="E999" i="19" s="1"/>
  <c r="K988" i="19"/>
  <c r="L988" i="19" s="1"/>
  <c r="K819" i="19"/>
  <c r="K1080" i="19"/>
  <c r="L1080" i="19" s="1"/>
  <c r="E1180" i="19" s="1"/>
  <c r="K894" i="19"/>
  <c r="K904" i="19"/>
  <c r="K885" i="19"/>
  <c r="L885" i="19" s="1"/>
  <c r="E985" i="19" s="1"/>
  <c r="L727" i="19"/>
  <c r="E827" i="19" s="1"/>
  <c r="K820" i="19"/>
  <c r="K795" i="19"/>
  <c r="L795" i="19" s="1"/>
  <c r="E895" i="19" s="1"/>
  <c r="J895" i="19" s="1"/>
  <c r="L745" i="19"/>
  <c r="E845" i="19" s="1"/>
  <c r="E861" i="19"/>
  <c r="L603" i="19"/>
  <c r="E703" i="19" s="1"/>
  <c r="I850" i="19"/>
  <c r="J850" i="19"/>
  <c r="K730" i="19"/>
  <c r="L730" i="19" s="1"/>
  <c r="E830" i="19" s="1"/>
  <c r="K933" i="19"/>
  <c r="I790" i="19"/>
  <c r="J790" i="19"/>
  <c r="J979" i="19"/>
  <c r="I979" i="19"/>
  <c r="J997" i="19"/>
  <c r="I997" i="19"/>
  <c r="I723" i="19"/>
  <c r="J723" i="19"/>
  <c r="L742" i="19"/>
  <c r="E842" i="19" s="1"/>
  <c r="L752" i="19"/>
  <c r="E852" i="19" s="1"/>
  <c r="K851" i="19"/>
  <c r="E998" i="19"/>
  <c r="I998" i="19" s="1"/>
  <c r="E872" i="19"/>
  <c r="K924" i="19"/>
  <c r="L924" i="19" s="1"/>
  <c r="K832" i="19"/>
  <c r="L832" i="19" s="1"/>
  <c r="K848" i="19"/>
  <c r="L848" i="19" s="1"/>
  <c r="K816" i="19"/>
  <c r="L816" i="19" s="1"/>
  <c r="K941" i="19"/>
  <c r="L941" i="19" s="1"/>
  <c r="K877" i="19"/>
  <c r="L877" i="19" s="1"/>
  <c r="K858" i="19"/>
  <c r="L858" i="19" s="1"/>
  <c r="K857" i="19"/>
  <c r="L857" i="19" s="1"/>
  <c r="K814" i="19"/>
  <c r="K783" i="19"/>
  <c r="L783" i="19" s="1"/>
  <c r="E883" i="19" s="1"/>
  <c r="K866" i="19"/>
  <c r="L866" i="19" s="1"/>
  <c r="E966" i="19" s="1"/>
  <c r="L607" i="19"/>
  <c r="E707" i="19" s="1"/>
  <c r="K774" i="19"/>
  <c r="K818" i="19"/>
  <c r="K791" i="19"/>
  <c r="K709" i="19"/>
  <c r="L709" i="19" s="1"/>
  <c r="E809" i="19" s="1"/>
  <c r="I999" i="19"/>
  <c r="J999" i="19"/>
  <c r="L787" i="19"/>
  <c r="E887" i="19" s="1"/>
  <c r="J1069" i="19"/>
  <c r="I1069" i="19"/>
  <c r="I881" i="19"/>
  <c r="J881" i="19"/>
  <c r="I913" i="19"/>
  <c r="K913" i="19" s="1"/>
  <c r="L913" i="19" s="1"/>
  <c r="E1013" i="19" s="1"/>
  <c r="J913" i="19"/>
  <c r="L967" i="19"/>
  <c r="E1067" i="19" s="1"/>
  <c r="E1000" i="19"/>
  <c r="I1000" i="19" s="1"/>
  <c r="K771" i="19"/>
  <c r="L771" i="19" s="1"/>
  <c r="K828" i="19"/>
  <c r="L828" i="19" s="1"/>
  <c r="K739" i="19"/>
  <c r="L739" i="19" s="1"/>
  <c r="K870" i="19"/>
  <c r="L870" i="19" s="1"/>
  <c r="K737" i="19"/>
  <c r="L737" i="19" s="1"/>
  <c r="K796" i="19"/>
  <c r="L796" i="19" s="1"/>
  <c r="K931" i="19"/>
  <c r="L931" i="19" s="1"/>
  <c r="K829" i="19"/>
  <c r="L829" i="19" s="1"/>
  <c r="K959" i="19"/>
  <c r="L959" i="19" s="1"/>
  <c r="E1059" i="19" s="1"/>
  <c r="I1059" i="19" s="1"/>
  <c r="K935" i="19"/>
  <c r="L935" i="19" s="1"/>
  <c r="E1035" i="19" s="1"/>
  <c r="L760" i="19"/>
  <c r="E860" i="19" s="1"/>
  <c r="E834" i="19"/>
  <c r="L819" i="19"/>
  <c r="E919" i="19" s="1"/>
  <c r="K755" i="19"/>
  <c r="J817" i="19"/>
  <c r="I817" i="19"/>
  <c r="K706" i="19"/>
  <c r="L706" i="19" s="1"/>
  <c r="E806" i="19" s="1"/>
  <c r="J863" i="19"/>
  <c r="I863" i="19"/>
  <c r="J864" i="19"/>
  <c r="I864" i="19"/>
  <c r="J1089" i="19"/>
  <c r="I1089" i="19"/>
  <c r="J826" i="19"/>
  <c r="I826" i="19"/>
  <c r="L862" i="19"/>
  <c r="E962" i="19" s="1"/>
  <c r="J944" i="19"/>
  <c r="I944" i="19"/>
  <c r="J815" i="19"/>
  <c r="I815" i="19"/>
  <c r="J865" i="19"/>
  <c r="I865" i="19"/>
  <c r="J978" i="19"/>
  <c r="I978" i="19"/>
  <c r="L853" i="19"/>
  <c r="E953" i="19" s="1"/>
  <c r="K836" i="19"/>
  <c r="K768" i="19"/>
  <c r="J1086" i="19"/>
  <c r="I1086" i="19"/>
  <c r="J846" i="19"/>
  <c r="I846" i="19"/>
  <c r="L854" i="19"/>
  <c r="E954" i="19" s="1"/>
  <c r="E1024" i="19"/>
  <c r="E928" i="19"/>
  <c r="E892" i="19"/>
  <c r="E970" i="19"/>
  <c r="E916" i="19"/>
  <c r="E1041" i="19"/>
  <c r="E1031" i="19"/>
  <c r="E929" i="19"/>
  <c r="E958" i="19"/>
  <c r="L843" i="19"/>
  <c r="E943" i="19" s="1"/>
  <c r="L838" i="19"/>
  <c r="E938" i="19" s="1"/>
  <c r="L901" i="19"/>
  <c r="E1001" i="19" s="1"/>
  <c r="L893" i="19"/>
  <c r="E993" i="19" s="1"/>
  <c r="J821" i="19"/>
  <c r="I821" i="19"/>
  <c r="J847" i="19"/>
  <c r="I847" i="19"/>
  <c r="L740" i="19"/>
  <c r="E840" i="19" s="1"/>
  <c r="J1180" i="19"/>
  <c r="I1180" i="19"/>
  <c r="L784" i="19"/>
  <c r="E884" i="19" s="1"/>
  <c r="J925" i="19"/>
  <c r="I925" i="19"/>
  <c r="L712" i="19"/>
  <c r="E812" i="19" s="1"/>
  <c r="J808" i="19"/>
  <c r="I808" i="19"/>
  <c r="J45" i="12"/>
  <c r="E58" i="12"/>
  <c r="I58" i="12" s="1"/>
  <c r="E74" i="12"/>
  <c r="I74" i="12" s="1"/>
  <c r="E59" i="12"/>
  <c r="I59" i="12" s="1"/>
  <c r="E61" i="12"/>
  <c r="I61" i="12" s="1"/>
  <c r="H10" i="9"/>
  <c r="D10" i="9"/>
  <c r="J13" i="9"/>
  <c r="G13" i="9"/>
  <c r="H12" i="10"/>
  <c r="B22" i="5"/>
  <c r="B16" i="6"/>
  <c r="B16" i="10"/>
  <c r="A14" i="9"/>
  <c r="G15" i="10"/>
  <c r="I12" i="16" l="1"/>
  <c r="K12" i="16" s="1"/>
  <c r="L12" i="16" s="1"/>
  <c r="E13" i="16" s="1"/>
  <c r="I1002" i="19"/>
  <c r="J1002" i="19"/>
  <c r="L48" i="12"/>
  <c r="E60" i="12" s="1"/>
  <c r="L956" i="19"/>
  <c r="E1056" i="19"/>
  <c r="J1056" i="19" s="1"/>
  <c r="I976" i="19"/>
  <c r="J976" i="19"/>
  <c r="K808" i="19"/>
  <c r="L808" i="19" s="1"/>
  <c r="K847" i="19"/>
  <c r="L847" i="19" s="1"/>
  <c r="K978" i="19"/>
  <c r="K864" i="19"/>
  <c r="L864" i="19" s="1"/>
  <c r="J910" i="19"/>
  <c r="K910" i="19" s="1"/>
  <c r="L910" i="19" s="1"/>
  <c r="E1010" i="19" s="1"/>
  <c r="E982" i="19"/>
  <c r="I905" i="19"/>
  <c r="K905" i="19" s="1"/>
  <c r="E837" i="19"/>
  <c r="E871" i="19"/>
  <c r="I871" i="19" s="1"/>
  <c r="I911" i="19"/>
  <c r="K911" i="19" s="1"/>
  <c r="L911" i="19" s="1"/>
  <c r="E1011" i="19" s="1"/>
  <c r="J911" i="19"/>
  <c r="K975" i="19"/>
  <c r="L975" i="19" s="1"/>
  <c r="E1075" i="19" s="1"/>
  <c r="J1075" i="19" s="1"/>
  <c r="J873" i="19"/>
  <c r="I873" i="19"/>
  <c r="K873" i="19" s="1"/>
  <c r="L873" i="19" s="1"/>
  <c r="E973" i="19" s="1"/>
  <c r="I827" i="19"/>
  <c r="J827" i="19"/>
  <c r="J845" i="19"/>
  <c r="I845" i="19"/>
  <c r="I985" i="19"/>
  <c r="J985" i="19"/>
  <c r="E994" i="19"/>
  <c r="L894" i="19"/>
  <c r="J849" i="19"/>
  <c r="K849" i="19" s="1"/>
  <c r="J1059" i="19"/>
  <c r="J830" i="19"/>
  <c r="I830" i="19"/>
  <c r="L904" i="19"/>
  <c r="E1004" i="19" s="1"/>
  <c r="K1059" i="19"/>
  <c r="L1059" i="19" s="1"/>
  <c r="J703" i="19"/>
  <c r="I703" i="19"/>
  <c r="E908" i="19"/>
  <c r="E1088" i="19"/>
  <c r="J998" i="19"/>
  <c r="I922" i="19"/>
  <c r="I895" i="19"/>
  <c r="K790" i="19"/>
  <c r="L790" i="19" s="1"/>
  <c r="E890" i="19" s="1"/>
  <c r="I861" i="19"/>
  <c r="J861" i="19"/>
  <c r="K826" i="19"/>
  <c r="L826" i="19" s="1"/>
  <c r="E1033" i="19"/>
  <c r="L933" i="19"/>
  <c r="K850" i="19"/>
  <c r="L850" i="19" s="1"/>
  <c r="E950" i="19" s="1"/>
  <c r="L820" i="19"/>
  <c r="E920" i="19" s="1"/>
  <c r="J1013" i="19"/>
  <c r="I1013" i="19"/>
  <c r="K1013" i="19" s="1"/>
  <c r="L1013" i="19" s="1"/>
  <c r="I707" i="19"/>
  <c r="J707" i="19"/>
  <c r="J842" i="19"/>
  <c r="I842" i="19"/>
  <c r="J919" i="19"/>
  <c r="I919" i="19"/>
  <c r="J887" i="19"/>
  <c r="I887" i="19"/>
  <c r="K887" i="19" s="1"/>
  <c r="L887" i="19" s="1"/>
  <c r="J860" i="19"/>
  <c r="I860" i="19"/>
  <c r="I852" i="19"/>
  <c r="J852" i="19"/>
  <c r="J1035" i="19"/>
  <c r="I1035" i="19"/>
  <c r="J1000" i="19"/>
  <c r="K1000" i="19" s="1"/>
  <c r="E957" i="19"/>
  <c r="E977" i="19"/>
  <c r="J977" i="19" s="1"/>
  <c r="E932" i="19"/>
  <c r="K1086" i="19"/>
  <c r="I872" i="19"/>
  <c r="K865" i="19"/>
  <c r="K895" i="19"/>
  <c r="L895" i="19" s="1"/>
  <c r="K1089" i="19"/>
  <c r="L1089" i="19" s="1"/>
  <c r="K863" i="19"/>
  <c r="L863" i="19" s="1"/>
  <c r="K817" i="19"/>
  <c r="K985" i="19"/>
  <c r="L985" i="19" s="1"/>
  <c r="E1085" i="19" s="1"/>
  <c r="K1069" i="19"/>
  <c r="J809" i="19"/>
  <c r="I809" i="19"/>
  <c r="L814" i="19"/>
  <c r="E914" i="19" s="1"/>
  <c r="E948" i="19"/>
  <c r="I948" i="19" s="1"/>
  <c r="L755" i="19"/>
  <c r="E855" i="19" s="1"/>
  <c r="I834" i="19"/>
  <c r="K834" i="19" s="1"/>
  <c r="L834" i="19" s="1"/>
  <c r="J834" i="19"/>
  <c r="J1067" i="19"/>
  <c r="I1067" i="19"/>
  <c r="L818" i="19"/>
  <c r="E918" i="19" s="1"/>
  <c r="I966" i="19"/>
  <c r="J966" i="19"/>
  <c r="L791" i="19"/>
  <c r="E891" i="19" s="1"/>
  <c r="J872" i="19"/>
  <c r="L978" i="19"/>
  <c r="E1078" i="19" s="1"/>
  <c r="E896" i="19"/>
  <c r="I896" i="19" s="1"/>
  <c r="K896" i="19" s="1"/>
  <c r="E839" i="19"/>
  <c r="I839" i="19" s="1"/>
  <c r="K881" i="19"/>
  <c r="L881" i="19" s="1"/>
  <c r="E981" i="19" s="1"/>
  <c r="K999" i="19"/>
  <c r="L774" i="19"/>
  <c r="E874" i="19" s="1"/>
  <c r="J883" i="19"/>
  <c r="I883" i="19"/>
  <c r="L851" i="19"/>
  <c r="E951" i="19" s="1"/>
  <c r="K723" i="19"/>
  <c r="K997" i="19"/>
  <c r="L997" i="19" s="1"/>
  <c r="E1097" i="19" s="1"/>
  <c r="K979" i="19"/>
  <c r="L979" i="19" s="1"/>
  <c r="E1079" i="19" s="1"/>
  <c r="I806" i="19"/>
  <c r="J806" i="19"/>
  <c r="J812" i="19"/>
  <c r="I812" i="19"/>
  <c r="J840" i="19"/>
  <c r="I840" i="19"/>
  <c r="J993" i="19"/>
  <c r="I993" i="19"/>
  <c r="J962" i="19"/>
  <c r="I962" i="19"/>
  <c r="J954" i="19"/>
  <c r="I954" i="19"/>
  <c r="J1001" i="19"/>
  <c r="I1001" i="19"/>
  <c r="J908" i="19"/>
  <c r="I908" i="19"/>
  <c r="J938" i="19"/>
  <c r="I938" i="19"/>
  <c r="J1031" i="19"/>
  <c r="I1031" i="19"/>
  <c r="J970" i="19"/>
  <c r="I970" i="19"/>
  <c r="K970" i="19" s="1"/>
  <c r="L970" i="19" s="1"/>
  <c r="J892" i="19"/>
  <c r="I892" i="19"/>
  <c r="L836" i="19"/>
  <c r="E936" i="19" s="1"/>
  <c r="J953" i="19"/>
  <c r="I953" i="19"/>
  <c r="K925" i="19"/>
  <c r="K1180" i="19"/>
  <c r="I1075" i="19"/>
  <c r="K821" i="19"/>
  <c r="J958" i="19"/>
  <c r="I958" i="19"/>
  <c r="J1041" i="19"/>
  <c r="I1041" i="19"/>
  <c r="J948" i="19"/>
  <c r="J871" i="19"/>
  <c r="E1159" i="19"/>
  <c r="E1189" i="19"/>
  <c r="E964" i="19"/>
  <c r="J884" i="19"/>
  <c r="I884" i="19"/>
  <c r="J943" i="19"/>
  <c r="I943" i="19"/>
  <c r="J929" i="19"/>
  <c r="I929" i="19"/>
  <c r="J896" i="19"/>
  <c r="J837" i="19"/>
  <c r="I837" i="19"/>
  <c r="J839" i="19"/>
  <c r="J1024" i="19"/>
  <c r="I1024" i="19"/>
  <c r="K922" i="19"/>
  <c r="K815" i="19"/>
  <c r="K944" i="19"/>
  <c r="I957" i="19"/>
  <c r="J1088" i="19"/>
  <c r="I1088" i="19"/>
  <c r="I977" i="19"/>
  <c r="J916" i="19"/>
  <c r="I916" i="19"/>
  <c r="J932" i="19"/>
  <c r="I932" i="19"/>
  <c r="J928" i="19"/>
  <c r="I928" i="19"/>
  <c r="K846" i="19"/>
  <c r="K998" i="19"/>
  <c r="L768" i="19"/>
  <c r="E868" i="19" s="1"/>
  <c r="K45" i="12"/>
  <c r="J54" i="12"/>
  <c r="K54" i="12" s="1"/>
  <c r="L54" i="12" s="1"/>
  <c r="J58" i="12"/>
  <c r="K58" i="12" s="1"/>
  <c r="L58" i="12" s="1"/>
  <c r="J56" i="12"/>
  <c r="K56" i="12" s="1"/>
  <c r="L56" i="12" s="1"/>
  <c r="J55" i="12"/>
  <c r="K55" i="12" s="1"/>
  <c r="L55" i="12" s="1"/>
  <c r="J61" i="12"/>
  <c r="K61" i="12" s="1"/>
  <c r="L61" i="12" s="1"/>
  <c r="J59" i="12"/>
  <c r="K59" i="12" s="1"/>
  <c r="L59" i="12" s="1"/>
  <c r="B17" i="10"/>
  <c r="A15" i="9"/>
  <c r="G16" i="10"/>
  <c r="J14" i="9"/>
  <c r="H13" i="10"/>
  <c r="G14" i="9"/>
  <c r="B23" i="5"/>
  <c r="B17" i="6"/>
  <c r="D11" i="9"/>
  <c r="H11" i="9"/>
  <c r="I13" i="16" l="1"/>
  <c r="J13" i="16"/>
  <c r="K1002" i="19"/>
  <c r="K703" i="19"/>
  <c r="L703" i="19" s="1"/>
  <c r="E803" i="19" s="1"/>
  <c r="J803" i="19" s="1"/>
  <c r="I60" i="12"/>
  <c r="J60" i="12"/>
  <c r="I1010" i="19"/>
  <c r="K1010" i="19" s="1"/>
  <c r="L1010" i="19" s="1"/>
  <c r="J1010" i="19"/>
  <c r="E1110" i="19"/>
  <c r="J1110" i="19" s="1"/>
  <c r="J973" i="19"/>
  <c r="I973" i="19"/>
  <c r="K973" i="19" s="1"/>
  <c r="L973" i="19" s="1"/>
  <c r="K929" i="19"/>
  <c r="L929" i="19" s="1"/>
  <c r="K884" i="19"/>
  <c r="L884" i="19" s="1"/>
  <c r="E984" i="19" s="1"/>
  <c r="K1041" i="19"/>
  <c r="L1041" i="19" s="1"/>
  <c r="E1141" i="19" s="1"/>
  <c r="K993" i="19"/>
  <c r="L993" i="19" s="1"/>
  <c r="E947" i="19"/>
  <c r="E987" i="19"/>
  <c r="J982" i="19"/>
  <c r="I982" i="19"/>
  <c r="K976" i="19"/>
  <c r="K943" i="19"/>
  <c r="L943" i="19" s="1"/>
  <c r="E1043" i="19" s="1"/>
  <c r="E963" i="19"/>
  <c r="I1056" i="19"/>
  <c r="K1067" i="19"/>
  <c r="K861" i="19"/>
  <c r="J1011" i="19"/>
  <c r="I1011" i="19"/>
  <c r="L905" i="19"/>
  <c r="E1005" i="19" s="1"/>
  <c r="I1004" i="19"/>
  <c r="J1004" i="19"/>
  <c r="K977" i="19"/>
  <c r="L977" i="19" s="1"/>
  <c r="E1077" i="19" s="1"/>
  <c r="E926" i="19"/>
  <c r="J1033" i="19"/>
  <c r="I1033" i="19"/>
  <c r="K830" i="19"/>
  <c r="L830" i="19" s="1"/>
  <c r="E930" i="19" s="1"/>
  <c r="K845" i="19"/>
  <c r="L845" i="19" s="1"/>
  <c r="E945" i="19" s="1"/>
  <c r="I920" i="19"/>
  <c r="J920" i="19"/>
  <c r="K872" i="19"/>
  <c r="K852" i="19"/>
  <c r="L852" i="19" s="1"/>
  <c r="E952" i="19" s="1"/>
  <c r="I950" i="19"/>
  <c r="J950" i="19"/>
  <c r="L861" i="19"/>
  <c r="E961" i="19" s="1"/>
  <c r="I890" i="19"/>
  <c r="J890" i="19"/>
  <c r="I994" i="19"/>
  <c r="J994" i="19"/>
  <c r="K1075" i="19"/>
  <c r="K892" i="19"/>
  <c r="L892" i="19" s="1"/>
  <c r="K1031" i="19"/>
  <c r="L1031" i="19" s="1"/>
  <c r="K938" i="19"/>
  <c r="L938" i="19" s="1"/>
  <c r="K1001" i="19"/>
  <c r="L1001" i="19" s="1"/>
  <c r="K883" i="19"/>
  <c r="L883" i="19" s="1"/>
  <c r="K809" i="19"/>
  <c r="K1035" i="19"/>
  <c r="K827" i="19"/>
  <c r="L827" i="19" s="1"/>
  <c r="E927" i="19" s="1"/>
  <c r="J1078" i="19"/>
  <c r="I1078" i="19"/>
  <c r="L1000" i="19"/>
  <c r="E1100" i="19" s="1"/>
  <c r="I891" i="19"/>
  <c r="J891" i="19"/>
  <c r="J855" i="19"/>
  <c r="I855" i="19"/>
  <c r="I914" i="19"/>
  <c r="K914" i="19" s="1"/>
  <c r="L914" i="19" s="1"/>
  <c r="J914" i="19"/>
  <c r="I918" i="19"/>
  <c r="J918" i="19"/>
  <c r="J1079" i="19"/>
  <c r="I1079" i="19"/>
  <c r="L1067" i="19"/>
  <c r="E1167" i="19" s="1"/>
  <c r="L817" i="19"/>
  <c r="E917" i="19" s="1"/>
  <c r="E995" i="19"/>
  <c r="I995" i="19" s="1"/>
  <c r="K871" i="19"/>
  <c r="L871" i="19" s="1"/>
  <c r="E971" i="19" s="1"/>
  <c r="K948" i="19"/>
  <c r="L948" i="19" s="1"/>
  <c r="E1048" i="19" s="1"/>
  <c r="I1048" i="19" s="1"/>
  <c r="K1056" i="19"/>
  <c r="L1056" i="19" s="1"/>
  <c r="E1156" i="19" s="1"/>
  <c r="I1156" i="19" s="1"/>
  <c r="J981" i="19"/>
  <c r="I981" i="19"/>
  <c r="L1069" i="19"/>
  <c r="E1169" i="19" s="1"/>
  <c r="L865" i="19"/>
  <c r="E965" i="19" s="1"/>
  <c r="K919" i="19"/>
  <c r="L919" i="19" s="1"/>
  <c r="E1019" i="19" s="1"/>
  <c r="K707" i="19"/>
  <c r="L707" i="19" s="1"/>
  <c r="E807" i="19" s="1"/>
  <c r="O801" i="19"/>
  <c r="J951" i="19"/>
  <c r="I951" i="19"/>
  <c r="L1075" i="19"/>
  <c r="E1175" i="19" s="1"/>
  <c r="L809" i="19"/>
  <c r="E909" i="19" s="1"/>
  <c r="I874" i="19"/>
  <c r="J874" i="19"/>
  <c r="I1085" i="19"/>
  <c r="K1085" i="19" s="1"/>
  <c r="L1085" i="19" s="1"/>
  <c r="J1085" i="19"/>
  <c r="J952" i="19"/>
  <c r="I952" i="19"/>
  <c r="L872" i="19"/>
  <c r="E972" i="19" s="1"/>
  <c r="J957" i="19"/>
  <c r="K957" i="19" s="1"/>
  <c r="L957" i="19" s="1"/>
  <c r="E1057" i="19" s="1"/>
  <c r="I1097" i="19"/>
  <c r="K1097" i="19" s="1"/>
  <c r="L1097" i="19" s="1"/>
  <c r="J1097" i="19"/>
  <c r="L1086" i="19"/>
  <c r="E1186" i="19" s="1"/>
  <c r="K837" i="19"/>
  <c r="L896" i="19"/>
  <c r="E996" i="19" s="1"/>
  <c r="I996" i="19" s="1"/>
  <c r="E1113" i="19"/>
  <c r="K908" i="19"/>
  <c r="L908" i="19" s="1"/>
  <c r="K954" i="19"/>
  <c r="L954" i="19" s="1"/>
  <c r="K962" i="19"/>
  <c r="L962" i="19" s="1"/>
  <c r="K840" i="19"/>
  <c r="L840" i="19" s="1"/>
  <c r="K812" i="19"/>
  <c r="L812" i="19" s="1"/>
  <c r="L723" i="19"/>
  <c r="E823" i="19"/>
  <c r="L999" i="19"/>
  <c r="E1099" i="19" s="1"/>
  <c r="E934" i="19"/>
  <c r="K966" i="19"/>
  <c r="K860" i="19"/>
  <c r="K842" i="19"/>
  <c r="K806" i="19"/>
  <c r="J1077" i="19"/>
  <c r="I1077" i="19"/>
  <c r="J1043" i="19"/>
  <c r="I1043" i="19"/>
  <c r="J971" i="19"/>
  <c r="I971" i="19"/>
  <c r="J1048" i="19"/>
  <c r="J984" i="19"/>
  <c r="I984" i="19"/>
  <c r="J1141" i="19"/>
  <c r="I1141" i="19"/>
  <c r="J936" i="19"/>
  <c r="I936" i="19"/>
  <c r="J1189" i="19"/>
  <c r="I1189" i="19"/>
  <c r="J1159" i="19"/>
  <c r="I1159" i="19"/>
  <c r="I1110" i="19"/>
  <c r="L925" i="19"/>
  <c r="E1025" i="19"/>
  <c r="J868" i="19"/>
  <c r="I868" i="19"/>
  <c r="K928" i="19"/>
  <c r="K932" i="19"/>
  <c r="K916" i="19"/>
  <c r="K1088" i="19"/>
  <c r="L1002" i="19"/>
  <c r="E1102" i="19" s="1"/>
  <c r="L922" i="19"/>
  <c r="E1022" i="19" s="1"/>
  <c r="J1113" i="19"/>
  <c r="I1113" i="19"/>
  <c r="J926" i="19"/>
  <c r="I926" i="19"/>
  <c r="K926" i="19" s="1"/>
  <c r="L926" i="19" s="1"/>
  <c r="E1070" i="19"/>
  <c r="E1131" i="19"/>
  <c r="E1038" i="19"/>
  <c r="E1008" i="19"/>
  <c r="E1101" i="19"/>
  <c r="E1054" i="19"/>
  <c r="E1093" i="19"/>
  <c r="E940" i="19"/>
  <c r="L846" i="19"/>
  <c r="E946" i="19" s="1"/>
  <c r="L944" i="19"/>
  <c r="E1044" i="19" s="1"/>
  <c r="K1024" i="19"/>
  <c r="K839" i="19"/>
  <c r="J963" i="19"/>
  <c r="I963" i="19"/>
  <c r="L1180" i="19"/>
  <c r="E1280" i="19" s="1"/>
  <c r="K953" i="19"/>
  <c r="L998" i="19"/>
  <c r="E1098" i="19" s="1"/>
  <c r="L815" i="19"/>
  <c r="E915" i="19" s="1"/>
  <c r="J964" i="19"/>
  <c r="I964" i="19"/>
  <c r="K958" i="19"/>
  <c r="L821" i="19"/>
  <c r="E921" i="19" s="1"/>
  <c r="L849" i="19"/>
  <c r="E949" i="19" s="1"/>
  <c r="L45" i="12"/>
  <c r="E57" i="12" s="1"/>
  <c r="I57" i="12" s="1"/>
  <c r="E71" i="12"/>
  <c r="I71" i="12" s="1"/>
  <c r="E68" i="12"/>
  <c r="I68" i="12" s="1"/>
  <c r="E67" i="12"/>
  <c r="I67" i="12" s="1"/>
  <c r="E70" i="12"/>
  <c r="I70" i="12" s="1"/>
  <c r="E66" i="12"/>
  <c r="I66" i="12" s="1"/>
  <c r="J64" i="12"/>
  <c r="K64" i="12" s="1"/>
  <c r="L64" i="12" s="1"/>
  <c r="J65" i="12"/>
  <c r="K65" i="12" s="1"/>
  <c r="L65" i="12" s="1"/>
  <c r="E73" i="12"/>
  <c r="I73" i="12" s="1"/>
  <c r="B24" i="5"/>
  <c r="B18" i="6"/>
  <c r="G15" i="9"/>
  <c r="J15" i="9"/>
  <c r="H14" i="10"/>
  <c r="D12" i="9"/>
  <c r="H12" i="9"/>
  <c r="B18" i="10"/>
  <c r="A16" i="9"/>
  <c r="G17" i="10"/>
  <c r="K13" i="16" l="1"/>
  <c r="I803" i="19"/>
  <c r="K803" i="19" s="1"/>
  <c r="L803" i="19" s="1"/>
  <c r="O68" i="12"/>
  <c r="K60" i="12"/>
  <c r="J1005" i="19"/>
  <c r="I1005" i="19"/>
  <c r="E912" i="19"/>
  <c r="I912" i="19" s="1"/>
  <c r="K936" i="19"/>
  <c r="L936" i="19" s="1"/>
  <c r="K994" i="19"/>
  <c r="L994" i="19" s="1"/>
  <c r="K1033" i="19"/>
  <c r="L1033" i="19" s="1"/>
  <c r="E1133" i="19" s="1"/>
  <c r="J987" i="19"/>
  <c r="I987" i="19"/>
  <c r="L976" i="19"/>
  <c r="E1076" i="19" s="1"/>
  <c r="J947" i="19"/>
  <c r="I947" i="19"/>
  <c r="E992" i="19"/>
  <c r="E1029" i="19"/>
  <c r="I1029" i="19" s="1"/>
  <c r="K855" i="19"/>
  <c r="L855" i="19" s="1"/>
  <c r="E955" i="19" s="1"/>
  <c r="J955" i="19" s="1"/>
  <c r="K890" i="19"/>
  <c r="K1011" i="19"/>
  <c r="L1011" i="19" s="1"/>
  <c r="E1111" i="19" s="1"/>
  <c r="K982" i="19"/>
  <c r="E1073" i="19"/>
  <c r="E1014" i="19"/>
  <c r="J961" i="19"/>
  <c r="I961" i="19"/>
  <c r="K961" i="19" s="1"/>
  <c r="L961" i="19" s="1"/>
  <c r="J995" i="19"/>
  <c r="K1113" i="19"/>
  <c r="L1113" i="19" s="1"/>
  <c r="K1141" i="19"/>
  <c r="L1141" i="19" s="1"/>
  <c r="K984" i="19"/>
  <c r="L984" i="19" s="1"/>
  <c r="K1048" i="19"/>
  <c r="L1048" i="19" s="1"/>
  <c r="K1043" i="19"/>
  <c r="L1043" i="19" s="1"/>
  <c r="K874" i="19"/>
  <c r="L874" i="19" s="1"/>
  <c r="E974" i="19" s="1"/>
  <c r="J974" i="19" s="1"/>
  <c r="E983" i="19"/>
  <c r="K918" i="19"/>
  <c r="L918" i="19" s="1"/>
  <c r="E1018" i="19" s="1"/>
  <c r="I930" i="19"/>
  <c r="J930" i="19"/>
  <c r="K868" i="19"/>
  <c r="L868" i="19" s="1"/>
  <c r="J927" i="19"/>
  <c r="I927" i="19"/>
  <c r="K950" i="19"/>
  <c r="K920" i="19"/>
  <c r="E1185" i="19"/>
  <c r="I1185" i="19" s="1"/>
  <c r="K981" i="19"/>
  <c r="L981" i="19" s="1"/>
  <c r="E1081" i="19" s="1"/>
  <c r="K1078" i="19"/>
  <c r="L1035" i="19"/>
  <c r="E1135" i="19"/>
  <c r="E1094" i="19"/>
  <c r="I945" i="19"/>
  <c r="K945" i="19" s="1"/>
  <c r="L945" i="19" s="1"/>
  <c r="J945" i="19"/>
  <c r="K1004" i="19"/>
  <c r="I1175" i="19"/>
  <c r="J1175" i="19"/>
  <c r="J917" i="19"/>
  <c r="I917" i="19"/>
  <c r="J1057" i="19"/>
  <c r="I1057" i="19"/>
  <c r="I974" i="19"/>
  <c r="I1186" i="19"/>
  <c r="K1186" i="19" s="1"/>
  <c r="L1186" i="19" s="1"/>
  <c r="J1186" i="19"/>
  <c r="I909" i="19"/>
  <c r="J909" i="19"/>
  <c r="J972" i="19"/>
  <c r="I972" i="19"/>
  <c r="J965" i="19"/>
  <c r="I965" i="19"/>
  <c r="L842" i="19"/>
  <c r="E942" i="19" s="1"/>
  <c r="J1019" i="19"/>
  <c r="I1019" i="19"/>
  <c r="E968" i="19"/>
  <c r="I968" i="19" s="1"/>
  <c r="K968" i="19" s="1"/>
  <c r="L968" i="19" s="1"/>
  <c r="J1029" i="19"/>
  <c r="K1029" i="19" s="1"/>
  <c r="J1156" i="19"/>
  <c r="K1156" i="19" s="1"/>
  <c r="J996" i="19"/>
  <c r="K996" i="19" s="1"/>
  <c r="I1099" i="19"/>
  <c r="J1099" i="19"/>
  <c r="K952" i="19"/>
  <c r="J807" i="19"/>
  <c r="I807" i="19"/>
  <c r="L966" i="19"/>
  <c r="E1066" i="19" s="1"/>
  <c r="I1169" i="19"/>
  <c r="J1169" i="19"/>
  <c r="I1100" i="19"/>
  <c r="J1100" i="19"/>
  <c r="E1062" i="19"/>
  <c r="I1062" i="19" s="1"/>
  <c r="L860" i="19"/>
  <c r="E960" i="19" s="1"/>
  <c r="I934" i="19"/>
  <c r="J934" i="19"/>
  <c r="E1197" i="19"/>
  <c r="J1167" i="19"/>
  <c r="I1167" i="19"/>
  <c r="I1018" i="19"/>
  <c r="J1018" i="19"/>
  <c r="I823" i="19"/>
  <c r="K823" i="19" s="1"/>
  <c r="L823" i="19" s="1"/>
  <c r="E923" i="19" s="1"/>
  <c r="J823" i="19"/>
  <c r="J983" i="19"/>
  <c r="I983" i="19"/>
  <c r="I955" i="19"/>
  <c r="K1189" i="19"/>
  <c r="K971" i="19"/>
  <c r="L971" i="19" s="1"/>
  <c r="K1077" i="19"/>
  <c r="L1077" i="19" s="1"/>
  <c r="E937" i="19"/>
  <c r="L837" i="19"/>
  <c r="K951" i="19"/>
  <c r="K1079" i="19"/>
  <c r="K891" i="19"/>
  <c r="L806" i="19"/>
  <c r="E906" i="19" s="1"/>
  <c r="J915" i="19"/>
  <c r="I915" i="19"/>
  <c r="J921" i="19"/>
  <c r="I921" i="19"/>
  <c r="J1280" i="19"/>
  <c r="I1280" i="19"/>
  <c r="J1044" i="19"/>
  <c r="I1044" i="19"/>
  <c r="J1133" i="19"/>
  <c r="I1133" i="19"/>
  <c r="J1022" i="19"/>
  <c r="I1022" i="19"/>
  <c r="J968" i="19"/>
  <c r="J1101" i="19"/>
  <c r="I1101" i="19"/>
  <c r="L1088" i="19"/>
  <c r="E1188" i="19" s="1"/>
  <c r="L932" i="19"/>
  <c r="E1032" i="19" s="1"/>
  <c r="J1098" i="19"/>
  <c r="I1098" i="19"/>
  <c r="J949" i="19"/>
  <c r="I949" i="19"/>
  <c r="L958" i="19"/>
  <c r="E1058" i="19" s="1"/>
  <c r="K995" i="19"/>
  <c r="K963" i="19"/>
  <c r="L1024" i="19"/>
  <c r="E1124" i="19" s="1"/>
  <c r="J940" i="19"/>
  <c r="I940" i="19"/>
  <c r="J1054" i="19"/>
  <c r="I1054" i="19"/>
  <c r="J1008" i="19"/>
  <c r="I1008" i="19"/>
  <c r="E1026" i="19"/>
  <c r="E1213" i="19"/>
  <c r="L928" i="19"/>
  <c r="E1028" i="19" s="1"/>
  <c r="E1036" i="19"/>
  <c r="E1084" i="19"/>
  <c r="E1148" i="19"/>
  <c r="E1177" i="19"/>
  <c r="J946" i="19"/>
  <c r="I946" i="19"/>
  <c r="J1093" i="19"/>
  <c r="I1093" i="19"/>
  <c r="J1038" i="19"/>
  <c r="I1038" i="19"/>
  <c r="J1131" i="19"/>
  <c r="I1131" i="19"/>
  <c r="K1131" i="19" s="1"/>
  <c r="J1070" i="19"/>
  <c r="I1070" i="19"/>
  <c r="K1070" i="19" s="1"/>
  <c r="L1070" i="19" s="1"/>
  <c r="E1170" i="19" s="1"/>
  <c r="J1102" i="19"/>
  <c r="I1102" i="19"/>
  <c r="J1025" i="19"/>
  <c r="I1025" i="19"/>
  <c r="K1110" i="19"/>
  <c r="K1159" i="19"/>
  <c r="K964" i="19"/>
  <c r="L953" i="19"/>
  <c r="E1053" i="19" s="1"/>
  <c r="L839" i="19"/>
  <c r="E939" i="19" s="1"/>
  <c r="J992" i="19"/>
  <c r="I992" i="19"/>
  <c r="L916" i="19"/>
  <c r="E1016" i="19" s="1"/>
  <c r="J57" i="12"/>
  <c r="K57" i="12" s="1"/>
  <c r="L57" i="12" s="1"/>
  <c r="J67" i="12"/>
  <c r="K67" i="12" s="1"/>
  <c r="L67" i="12" s="1"/>
  <c r="E79" i="12" s="1"/>
  <c r="I79" i="12" s="1"/>
  <c r="E77" i="12"/>
  <c r="I77" i="12" s="1"/>
  <c r="J71" i="12"/>
  <c r="E76" i="12"/>
  <c r="I76" i="12" s="1"/>
  <c r="J68" i="12"/>
  <c r="K68" i="12" s="1"/>
  <c r="L68" i="12" s="1"/>
  <c r="J66" i="12"/>
  <c r="K66" i="12" s="1"/>
  <c r="L66" i="12" s="1"/>
  <c r="J70" i="12"/>
  <c r="K70" i="12" s="1"/>
  <c r="L70" i="12" s="1"/>
  <c r="J63" i="12"/>
  <c r="K63" i="12" s="1"/>
  <c r="L63" i="12" s="1"/>
  <c r="J73" i="12"/>
  <c r="K73" i="12" s="1"/>
  <c r="L73" i="12" s="1"/>
  <c r="B19" i="10"/>
  <c r="A17" i="9"/>
  <c r="G18" i="10"/>
  <c r="J16" i="9"/>
  <c r="G16" i="9"/>
  <c r="H15" i="10"/>
  <c r="H13" i="9"/>
  <c r="D13" i="9"/>
  <c r="B25" i="5"/>
  <c r="B19" i="6"/>
  <c r="L13" i="16" l="1"/>
  <c r="E14" i="16" s="1"/>
  <c r="L60" i="12"/>
  <c r="E72" i="12" s="1"/>
  <c r="E903" i="19"/>
  <c r="I903" i="19" s="1"/>
  <c r="K1102" i="19"/>
  <c r="L1102" i="19" s="1"/>
  <c r="E1202" i="19" s="1"/>
  <c r="J1202" i="19" s="1"/>
  <c r="J1076" i="19"/>
  <c r="I1076" i="19"/>
  <c r="K955" i="19"/>
  <c r="L955" i="19" s="1"/>
  <c r="J912" i="19"/>
  <c r="K1133" i="19"/>
  <c r="L1133" i="19" s="1"/>
  <c r="K1280" i="19"/>
  <c r="L1280" i="19" s="1"/>
  <c r="K915" i="19"/>
  <c r="L915" i="19" s="1"/>
  <c r="J1185" i="19"/>
  <c r="K927" i="19"/>
  <c r="L927" i="19" s="1"/>
  <c r="E1027" i="19" s="1"/>
  <c r="J1027" i="19" s="1"/>
  <c r="E1061" i="19"/>
  <c r="J1073" i="19"/>
  <c r="I1073" i="19"/>
  <c r="L890" i="19"/>
  <c r="E990" i="19" s="1"/>
  <c r="K947" i="19"/>
  <c r="K987" i="19"/>
  <c r="L982" i="19"/>
  <c r="E1082" i="19" s="1"/>
  <c r="J1062" i="19"/>
  <c r="K1101" i="19"/>
  <c r="L1101" i="19" s="1"/>
  <c r="K1022" i="19"/>
  <c r="L1022" i="19" s="1"/>
  <c r="K1044" i="19"/>
  <c r="L1044" i="19" s="1"/>
  <c r="K921" i="19"/>
  <c r="L921" i="19" s="1"/>
  <c r="K983" i="19"/>
  <c r="L983" i="19" s="1"/>
  <c r="J1111" i="19"/>
  <c r="I1111" i="19"/>
  <c r="K1005" i="19"/>
  <c r="L1005" i="19" s="1"/>
  <c r="E1105" i="19" s="1"/>
  <c r="E1143" i="19"/>
  <c r="J1143" i="19" s="1"/>
  <c r="J1014" i="19"/>
  <c r="I1014" i="19"/>
  <c r="K1014" i="19" s="1"/>
  <c r="L1078" i="19"/>
  <c r="E1178" i="19" s="1"/>
  <c r="L950" i="19"/>
  <c r="E1050" i="19" s="1"/>
  <c r="K974" i="19"/>
  <c r="L974" i="19" s="1"/>
  <c r="L1004" i="19"/>
  <c r="E1104" i="19" s="1"/>
  <c r="E1241" i="19"/>
  <c r="I1241" i="19" s="1"/>
  <c r="E1055" i="19"/>
  <c r="K934" i="19"/>
  <c r="L934" i="19" s="1"/>
  <c r="E1045" i="19"/>
  <c r="I1135" i="19"/>
  <c r="K1135" i="19" s="1"/>
  <c r="L1135" i="19" s="1"/>
  <c r="E1235" i="19" s="1"/>
  <c r="J1135" i="19"/>
  <c r="K930" i="19"/>
  <c r="I1094" i="19"/>
  <c r="J1094" i="19"/>
  <c r="J1061" i="19"/>
  <c r="I1061" i="19"/>
  <c r="K1061" i="19" s="1"/>
  <c r="L1061" i="19" s="1"/>
  <c r="K965" i="19"/>
  <c r="L965" i="19" s="1"/>
  <c r="L920" i="19"/>
  <c r="E1020" i="19" s="1"/>
  <c r="L1029" i="19"/>
  <c r="E1129" i="19" s="1"/>
  <c r="J1081" i="19"/>
  <c r="I1081" i="19"/>
  <c r="J1066" i="19"/>
  <c r="I1066" i="19"/>
  <c r="L996" i="19"/>
  <c r="E1096" i="19" s="1"/>
  <c r="J923" i="19"/>
  <c r="I923" i="19"/>
  <c r="L1156" i="19"/>
  <c r="E1256" i="19" s="1"/>
  <c r="L951" i="19"/>
  <c r="E1051" i="19" s="1"/>
  <c r="K1062" i="19"/>
  <c r="L1062" i="19" s="1"/>
  <c r="L1131" i="19"/>
  <c r="E1231" i="19" s="1"/>
  <c r="E1071" i="19"/>
  <c r="L1079" i="19"/>
  <c r="E1179" i="19" s="1"/>
  <c r="E1083" i="19"/>
  <c r="K1167" i="19"/>
  <c r="E1034" i="19"/>
  <c r="L952" i="19"/>
  <c r="E1052" i="19" s="1"/>
  <c r="K1019" i="19"/>
  <c r="L1019" i="19" s="1"/>
  <c r="E1119" i="19" s="1"/>
  <c r="K972" i="19"/>
  <c r="E1074" i="19"/>
  <c r="I960" i="19"/>
  <c r="K960" i="19" s="1"/>
  <c r="L960" i="19" s="1"/>
  <c r="J960" i="19"/>
  <c r="K992" i="19"/>
  <c r="L992" i="19" s="1"/>
  <c r="K912" i="19"/>
  <c r="L912" i="19" s="1"/>
  <c r="K949" i="19"/>
  <c r="L949" i="19" s="1"/>
  <c r="K1098" i="19"/>
  <c r="L1098" i="19" s="1"/>
  <c r="K1100" i="19"/>
  <c r="K1169" i="19"/>
  <c r="K807" i="19"/>
  <c r="O901" i="19"/>
  <c r="J942" i="19"/>
  <c r="I942" i="19"/>
  <c r="K909" i="19"/>
  <c r="K1175" i="19"/>
  <c r="J1197" i="19"/>
  <c r="I1197" i="19"/>
  <c r="L891" i="19"/>
  <c r="E991" i="19" s="1"/>
  <c r="I937" i="19"/>
  <c r="J937" i="19"/>
  <c r="L1189" i="19"/>
  <c r="E1289" i="19" s="1"/>
  <c r="K1018" i="19"/>
  <c r="K1185" i="19"/>
  <c r="K1099" i="19"/>
  <c r="E1286" i="19"/>
  <c r="K1057" i="19"/>
  <c r="K917" i="19"/>
  <c r="J906" i="19"/>
  <c r="I906" i="19"/>
  <c r="J1058" i="19"/>
  <c r="I1058" i="19"/>
  <c r="J1016" i="19"/>
  <c r="I1016" i="19"/>
  <c r="J1170" i="19"/>
  <c r="I1170" i="19"/>
  <c r="J939" i="19"/>
  <c r="I939" i="19"/>
  <c r="J1124" i="19"/>
  <c r="I1124" i="19"/>
  <c r="J1188" i="19"/>
  <c r="I1188" i="19"/>
  <c r="J1105" i="19"/>
  <c r="I1105" i="19"/>
  <c r="J1148" i="19"/>
  <c r="I1148" i="19"/>
  <c r="J1084" i="19"/>
  <c r="I1084" i="19"/>
  <c r="L995" i="19"/>
  <c r="E1095" i="19" s="1"/>
  <c r="J1032" i="19"/>
  <c r="I1032" i="19"/>
  <c r="L964" i="19"/>
  <c r="E1064" i="19" s="1"/>
  <c r="K1025" i="19"/>
  <c r="J1036" i="19"/>
  <c r="I1036" i="19"/>
  <c r="J1026" i="19"/>
  <c r="I1026" i="19"/>
  <c r="L1014" i="19"/>
  <c r="E1114" i="19" s="1"/>
  <c r="E1198" i="19"/>
  <c r="E1201" i="19"/>
  <c r="E1068" i="19"/>
  <c r="E1233" i="19"/>
  <c r="E1144" i="19"/>
  <c r="E1380" i="19"/>
  <c r="E1021" i="19"/>
  <c r="E1015" i="19"/>
  <c r="L1159" i="19"/>
  <c r="E1259" i="19" s="1"/>
  <c r="I1143" i="19"/>
  <c r="J1028" i="19"/>
  <c r="I1028" i="19"/>
  <c r="K1008" i="19"/>
  <c r="K1054" i="19"/>
  <c r="K940" i="19"/>
  <c r="L963" i="19"/>
  <c r="E1063" i="19" s="1"/>
  <c r="J1053" i="19"/>
  <c r="I1053" i="19"/>
  <c r="L1110" i="19"/>
  <c r="E1210" i="19" s="1"/>
  <c r="K1038" i="19"/>
  <c r="K1093" i="19"/>
  <c r="K946" i="19"/>
  <c r="J1177" i="19"/>
  <c r="I1177" i="19"/>
  <c r="K1177" i="19" s="1"/>
  <c r="L1177" i="19" s="1"/>
  <c r="J1071" i="19"/>
  <c r="I1071" i="19"/>
  <c r="J1213" i="19"/>
  <c r="I1213" i="19"/>
  <c r="E69" i="12"/>
  <c r="I69" i="12" s="1"/>
  <c r="K71" i="12"/>
  <c r="L71" i="12" s="1"/>
  <c r="E83" i="12" s="1"/>
  <c r="I83" i="12" s="1"/>
  <c r="E80" i="12"/>
  <c r="I80" i="12" s="1"/>
  <c r="E75" i="12"/>
  <c r="I75" i="12" s="1"/>
  <c r="E82" i="12"/>
  <c r="I82" i="12" s="1"/>
  <c r="E85" i="12"/>
  <c r="I85" i="12" s="1"/>
  <c r="E78" i="12"/>
  <c r="I78" i="12" s="1"/>
  <c r="J74" i="12"/>
  <c r="K74" i="12" s="1"/>
  <c r="L74" i="12" s="1"/>
  <c r="J76" i="12"/>
  <c r="K76" i="12" s="1"/>
  <c r="L76" i="12" s="1"/>
  <c r="G17" i="9"/>
  <c r="J17" i="9"/>
  <c r="H16" i="10"/>
  <c r="H14" i="9"/>
  <c r="D14" i="9"/>
  <c r="B26" i="5"/>
  <c r="B20" i="6"/>
  <c r="B20" i="10"/>
  <c r="A18" i="9"/>
  <c r="G19" i="10"/>
  <c r="I14" i="16" l="1"/>
  <c r="J14" i="16"/>
  <c r="J903" i="19"/>
  <c r="K903" i="19" s="1"/>
  <c r="L903" i="19" s="1"/>
  <c r="I1202" i="19"/>
  <c r="K1202" i="19" s="1"/>
  <c r="I72" i="12"/>
  <c r="J72" i="12"/>
  <c r="K72" i="12" s="1"/>
  <c r="L72" i="12" s="1"/>
  <c r="O80" i="12"/>
  <c r="I990" i="19"/>
  <c r="K990" i="19" s="1"/>
  <c r="J990" i="19"/>
  <c r="I1082" i="19"/>
  <c r="K1082" i="19" s="1"/>
  <c r="L1082" i="19" s="1"/>
  <c r="E1182" i="19" s="1"/>
  <c r="J1082" i="19"/>
  <c r="J1241" i="19"/>
  <c r="E1092" i="19"/>
  <c r="I1092" i="19" s="1"/>
  <c r="K1016" i="19"/>
  <c r="L1016" i="19" s="1"/>
  <c r="K1111" i="19"/>
  <c r="K1143" i="19"/>
  <c r="L1143" i="19" s="1"/>
  <c r="E1243" i="19" s="1"/>
  <c r="E1122" i="19"/>
  <c r="K1032" i="19"/>
  <c r="L1032" i="19" s="1"/>
  <c r="K1124" i="19"/>
  <c r="L1124" i="19" s="1"/>
  <c r="K1170" i="19"/>
  <c r="L1170" i="19" s="1"/>
  <c r="E1065" i="19"/>
  <c r="K1094" i="19"/>
  <c r="L1094" i="19" s="1"/>
  <c r="E1194" i="19" s="1"/>
  <c r="I1027" i="19"/>
  <c r="K1027" i="19" s="1"/>
  <c r="L1027" i="19" s="1"/>
  <c r="E1127" i="19" s="1"/>
  <c r="L987" i="19"/>
  <c r="E1087" i="19"/>
  <c r="K1073" i="19"/>
  <c r="L1073" i="19" s="1"/>
  <c r="E1173" i="19" s="1"/>
  <c r="K1076" i="19"/>
  <c r="L947" i="19"/>
  <c r="E1047" i="19"/>
  <c r="J1256" i="19"/>
  <c r="I1256" i="19"/>
  <c r="K1256" i="19" s="1"/>
  <c r="J1129" i="19"/>
  <c r="I1129" i="19"/>
  <c r="I1050" i="19"/>
  <c r="J1050" i="19"/>
  <c r="J1020" i="19"/>
  <c r="I1020" i="19"/>
  <c r="K1071" i="19"/>
  <c r="L1071" i="19" s="1"/>
  <c r="K1028" i="19"/>
  <c r="L1028" i="19" s="1"/>
  <c r="E1128" i="19" s="1"/>
  <c r="J1128" i="19" s="1"/>
  <c r="K1148" i="19"/>
  <c r="L1148" i="19" s="1"/>
  <c r="K1066" i="19"/>
  <c r="J1235" i="19"/>
  <c r="I1235" i="19"/>
  <c r="K1235" i="19" s="1"/>
  <c r="L1235" i="19" s="1"/>
  <c r="E1335" i="19" s="1"/>
  <c r="I1045" i="19"/>
  <c r="K1045" i="19" s="1"/>
  <c r="L1045" i="19" s="1"/>
  <c r="E1145" i="19" s="1"/>
  <c r="J1045" i="19"/>
  <c r="I1104" i="19"/>
  <c r="J1104" i="19"/>
  <c r="E1049" i="19"/>
  <c r="E1161" i="19"/>
  <c r="L930" i="19"/>
  <c r="E1030" i="19" s="1"/>
  <c r="J1194" i="19"/>
  <c r="I1194" i="19"/>
  <c r="K1194" i="19" s="1"/>
  <c r="L1194" i="19" s="1"/>
  <c r="J1178" i="19"/>
  <c r="I1178" i="19"/>
  <c r="K1178" i="19" s="1"/>
  <c r="L1178" i="19" s="1"/>
  <c r="E1278" i="19" s="1"/>
  <c r="K1213" i="19"/>
  <c r="L1213" i="19" s="1"/>
  <c r="K1105" i="19"/>
  <c r="K1188" i="19"/>
  <c r="L1188" i="19" s="1"/>
  <c r="K942" i="19"/>
  <c r="J1055" i="19"/>
  <c r="I1055" i="19"/>
  <c r="I1096" i="19"/>
  <c r="J1096" i="19"/>
  <c r="I1051" i="19"/>
  <c r="J1051" i="19"/>
  <c r="I1179" i="19"/>
  <c r="J1179" i="19"/>
  <c r="J1231" i="19"/>
  <c r="I1231" i="19"/>
  <c r="L917" i="19"/>
  <c r="E1017" i="19" s="1"/>
  <c r="I1289" i="19"/>
  <c r="J1289" i="19"/>
  <c r="J1119" i="19"/>
  <c r="I1119" i="19"/>
  <c r="L1167" i="19"/>
  <c r="E1267" i="19" s="1"/>
  <c r="K1241" i="19"/>
  <c r="L1241" i="19" s="1"/>
  <c r="E1341" i="19" s="1"/>
  <c r="L1099" i="19"/>
  <c r="E1199" i="19" s="1"/>
  <c r="K1197" i="19"/>
  <c r="L909" i="19"/>
  <c r="E1009" i="19" s="1"/>
  <c r="L990" i="19"/>
  <c r="E1090" i="19" s="1"/>
  <c r="L1100" i="19"/>
  <c r="E1200" i="19" s="1"/>
  <c r="E1060" i="19"/>
  <c r="I1065" i="19"/>
  <c r="J1065" i="19"/>
  <c r="J1034" i="19"/>
  <c r="I1034" i="19"/>
  <c r="L1066" i="19"/>
  <c r="E1166" i="19" s="1"/>
  <c r="L1185" i="19"/>
  <c r="E1285" i="19" s="1"/>
  <c r="J991" i="19"/>
  <c r="I991" i="19"/>
  <c r="E1012" i="19"/>
  <c r="L1057" i="19"/>
  <c r="E1157" i="19"/>
  <c r="L807" i="19"/>
  <c r="E907" i="19" s="1"/>
  <c r="J1074" i="19"/>
  <c r="I1074" i="19"/>
  <c r="I1052" i="19"/>
  <c r="J1052" i="19"/>
  <c r="J1083" i="19"/>
  <c r="I1083" i="19"/>
  <c r="K1036" i="19"/>
  <c r="E1162" i="19"/>
  <c r="K1084" i="19"/>
  <c r="K939" i="19"/>
  <c r="L939" i="19" s="1"/>
  <c r="K1058" i="19"/>
  <c r="L1058" i="19" s="1"/>
  <c r="I1286" i="19"/>
  <c r="J1286" i="19"/>
  <c r="L1018" i="19"/>
  <c r="E1118" i="19" s="1"/>
  <c r="K937" i="19"/>
  <c r="L1175" i="19"/>
  <c r="E1275" i="19" s="1"/>
  <c r="L1169" i="19"/>
  <c r="E1269" i="19" s="1"/>
  <c r="L972" i="19"/>
  <c r="E1072" i="19" s="1"/>
  <c r="K923" i="19"/>
  <c r="K1081" i="19"/>
  <c r="L1081" i="19" s="1"/>
  <c r="E1181" i="19" s="1"/>
  <c r="J1181" i="19" s="1"/>
  <c r="K906" i="19"/>
  <c r="J1243" i="19"/>
  <c r="I1243" i="19"/>
  <c r="J1341" i="19"/>
  <c r="I1341" i="19"/>
  <c r="K1341" i="19" s="1"/>
  <c r="L1341" i="19" s="1"/>
  <c r="I1128" i="19"/>
  <c r="J1210" i="19"/>
  <c r="I1210" i="19"/>
  <c r="J1114" i="19"/>
  <c r="I1114" i="19"/>
  <c r="J1064" i="19"/>
  <c r="I1064" i="19"/>
  <c r="J1259" i="19"/>
  <c r="I1259" i="19"/>
  <c r="J1021" i="19"/>
  <c r="I1021" i="19"/>
  <c r="J1233" i="19"/>
  <c r="I1233" i="19"/>
  <c r="J1049" i="19"/>
  <c r="I1049" i="19"/>
  <c r="J1095" i="19"/>
  <c r="I1095" i="19"/>
  <c r="L946" i="19"/>
  <c r="E1046" i="19" s="1"/>
  <c r="L940" i="19"/>
  <c r="E1040" i="19" s="1"/>
  <c r="E1313" i="19"/>
  <c r="E1171" i="19"/>
  <c r="E1277" i="19"/>
  <c r="E1154" i="19"/>
  <c r="L1054" i="19"/>
  <c r="J1380" i="19"/>
  <c r="I1380" i="19"/>
  <c r="J1201" i="19"/>
  <c r="I1201" i="19"/>
  <c r="L1025" i="19"/>
  <c r="E1125" i="19" s="1"/>
  <c r="E1132" i="19"/>
  <c r="E1288" i="19"/>
  <c r="E1270" i="19"/>
  <c r="E1116" i="19"/>
  <c r="E1158" i="19"/>
  <c r="L1093" i="19"/>
  <c r="E1193" i="19" s="1"/>
  <c r="K1053" i="19"/>
  <c r="J1063" i="19"/>
  <c r="I1063" i="19"/>
  <c r="J1122" i="19"/>
  <c r="I1122" i="19"/>
  <c r="J1198" i="19"/>
  <c r="I1198" i="19"/>
  <c r="J1012" i="19"/>
  <c r="I1012" i="19"/>
  <c r="K1012" i="19" s="1"/>
  <c r="L1012" i="19" s="1"/>
  <c r="L1038" i="19"/>
  <c r="E1138" i="19" s="1"/>
  <c r="L1008" i="19"/>
  <c r="E1108" i="19" s="1"/>
  <c r="J1015" i="19"/>
  <c r="I1015" i="19"/>
  <c r="J1144" i="19"/>
  <c r="I1144" i="19"/>
  <c r="J1068" i="19"/>
  <c r="I1068" i="19"/>
  <c r="K1026" i="19"/>
  <c r="J1162" i="19"/>
  <c r="I1162" i="19"/>
  <c r="J69" i="12"/>
  <c r="K69" i="12" s="1"/>
  <c r="J75" i="12"/>
  <c r="K75" i="12" s="1"/>
  <c r="L75" i="12" s="1"/>
  <c r="J82" i="12"/>
  <c r="K82" i="12" s="1"/>
  <c r="L82" i="12" s="1"/>
  <c r="E88" i="12"/>
  <c r="I88" i="12" s="1"/>
  <c r="J80" i="12"/>
  <c r="K80" i="12" s="1"/>
  <c r="L80" i="12" s="1"/>
  <c r="E86" i="12"/>
  <c r="I86" i="12" s="1"/>
  <c r="E84" i="12"/>
  <c r="I84" i="12" s="1"/>
  <c r="J78" i="12"/>
  <c r="K78" i="12" s="1"/>
  <c r="L78" i="12" s="1"/>
  <c r="J79" i="12"/>
  <c r="K79" i="12" s="1"/>
  <c r="L79" i="12" s="1"/>
  <c r="J77" i="12"/>
  <c r="K77" i="12" s="1"/>
  <c r="L77" i="12" s="1"/>
  <c r="B21" i="10"/>
  <c r="A19" i="9"/>
  <c r="G20" i="10"/>
  <c r="G18" i="9"/>
  <c r="J18" i="9"/>
  <c r="H17" i="10"/>
  <c r="B27" i="5"/>
  <c r="B21" i="6"/>
  <c r="D15" i="9"/>
  <c r="H15" i="9"/>
  <c r="K14" i="16" l="1"/>
  <c r="L1202" i="19"/>
  <c r="E1302" i="19" s="1"/>
  <c r="E1003" i="19"/>
  <c r="J1003" i="19" s="1"/>
  <c r="I1127" i="19"/>
  <c r="J1127" i="19"/>
  <c r="J1182" i="19"/>
  <c r="I1182" i="19"/>
  <c r="L1111" i="19"/>
  <c r="E1211" i="19" s="1"/>
  <c r="E1224" i="19"/>
  <c r="I1224" i="19" s="1"/>
  <c r="J1092" i="19"/>
  <c r="K1231" i="19"/>
  <c r="K1051" i="19"/>
  <c r="L1051" i="19" s="1"/>
  <c r="E1151" i="19" s="1"/>
  <c r="K1129" i="19"/>
  <c r="L1076" i="19"/>
  <c r="E1176" i="19"/>
  <c r="J1173" i="19"/>
  <c r="I1173" i="19"/>
  <c r="K1173" i="19" s="1"/>
  <c r="L1173" i="19" s="1"/>
  <c r="J1047" i="19"/>
  <c r="I1047" i="19"/>
  <c r="I1087" i="19"/>
  <c r="K1087" i="19" s="1"/>
  <c r="L1087" i="19" s="1"/>
  <c r="E1187" i="19" s="1"/>
  <c r="I1187" i="19" s="1"/>
  <c r="J1087" i="19"/>
  <c r="J1030" i="19"/>
  <c r="I1030" i="19"/>
  <c r="E1039" i="19"/>
  <c r="J1039" i="19" s="1"/>
  <c r="K1233" i="19"/>
  <c r="K1259" i="19"/>
  <c r="K1064" i="19"/>
  <c r="L1064" i="19" s="1"/>
  <c r="K1210" i="19"/>
  <c r="L1210" i="19" s="1"/>
  <c r="I1181" i="19"/>
  <c r="K1034" i="19"/>
  <c r="L1034" i="19" s="1"/>
  <c r="K1055" i="19"/>
  <c r="L1105" i="19"/>
  <c r="E1205" i="19" s="1"/>
  <c r="E1294" i="19"/>
  <c r="J1145" i="19"/>
  <c r="I1145" i="19"/>
  <c r="K1020" i="19"/>
  <c r="L1020" i="19" s="1"/>
  <c r="E1120" i="19" s="1"/>
  <c r="J1120" i="19" s="1"/>
  <c r="K1286" i="19"/>
  <c r="K1052" i="19"/>
  <c r="L942" i="19"/>
  <c r="E1042" i="19"/>
  <c r="K1104" i="19"/>
  <c r="I1335" i="19"/>
  <c r="K1335" i="19" s="1"/>
  <c r="J1335" i="19"/>
  <c r="J1161" i="19"/>
  <c r="I1161" i="19"/>
  <c r="K1198" i="19"/>
  <c r="L1198" i="19" s="1"/>
  <c r="K1063" i="19"/>
  <c r="L1063" i="19" s="1"/>
  <c r="K1074" i="19"/>
  <c r="L1074" i="19" s="1"/>
  <c r="E1174" i="19" s="1"/>
  <c r="E1248" i="19"/>
  <c r="J1248" i="19" s="1"/>
  <c r="K1179" i="19"/>
  <c r="L1179" i="19" s="1"/>
  <c r="E1279" i="19" s="1"/>
  <c r="J1279" i="19" s="1"/>
  <c r="K1050" i="19"/>
  <c r="L1050" i="19" s="1"/>
  <c r="E1150" i="19" s="1"/>
  <c r="I1090" i="19"/>
  <c r="J1090" i="19"/>
  <c r="J1009" i="19"/>
  <c r="I1009" i="19"/>
  <c r="I1269" i="19"/>
  <c r="J1269" i="19"/>
  <c r="J1072" i="19"/>
  <c r="I1072" i="19"/>
  <c r="I1166" i="19"/>
  <c r="J1166" i="19"/>
  <c r="J1017" i="19"/>
  <c r="I1017" i="19"/>
  <c r="I1275" i="19"/>
  <c r="J1275" i="19"/>
  <c r="J907" i="19"/>
  <c r="I907" i="19"/>
  <c r="J1285" i="19"/>
  <c r="I1285" i="19"/>
  <c r="J1200" i="19"/>
  <c r="I1200" i="19"/>
  <c r="J1151" i="19"/>
  <c r="I1151" i="19"/>
  <c r="K1144" i="19"/>
  <c r="L1144" i="19" s="1"/>
  <c r="E1163" i="19"/>
  <c r="K1114" i="19"/>
  <c r="L1114" i="19" s="1"/>
  <c r="K1128" i="19"/>
  <c r="L1128" i="19" s="1"/>
  <c r="K1181" i="19"/>
  <c r="L1181" i="19" s="1"/>
  <c r="K1243" i="19"/>
  <c r="L1243" i="19" s="1"/>
  <c r="L937" i="19"/>
  <c r="E1037" i="19" s="1"/>
  <c r="L1036" i="19"/>
  <c r="E1136" i="19"/>
  <c r="E1134" i="19"/>
  <c r="I1199" i="19"/>
  <c r="J1199" i="19"/>
  <c r="K1119" i="19"/>
  <c r="L923" i="19"/>
  <c r="E1023" i="19" s="1"/>
  <c r="J1118" i="19"/>
  <c r="I1118" i="19"/>
  <c r="L1084" i="19"/>
  <c r="E1184" i="19" s="1"/>
  <c r="J1278" i="19"/>
  <c r="I1278" i="19"/>
  <c r="K1162" i="19"/>
  <c r="K1068" i="19"/>
  <c r="L1068" i="19" s="1"/>
  <c r="K1015" i="19"/>
  <c r="L1015" i="19" s="1"/>
  <c r="L1233" i="19"/>
  <c r="E1333" i="19" s="1"/>
  <c r="K1083" i="19"/>
  <c r="K991" i="19"/>
  <c r="K1065" i="19"/>
  <c r="L1197" i="19"/>
  <c r="E1297" i="19" s="1"/>
  <c r="K1096" i="19"/>
  <c r="I1157" i="19"/>
  <c r="J1157" i="19"/>
  <c r="I1267" i="19"/>
  <c r="J1267" i="19"/>
  <c r="K1122" i="19"/>
  <c r="L1122" i="19" s="1"/>
  <c r="K1092" i="19"/>
  <c r="L1259" i="19"/>
  <c r="E1359" i="19" s="1"/>
  <c r="L1286" i="19"/>
  <c r="E1386" i="19" s="1"/>
  <c r="I1060" i="19"/>
  <c r="J1060" i="19"/>
  <c r="K1289" i="19"/>
  <c r="K1127" i="19"/>
  <c r="L906" i="19"/>
  <c r="E1006" i="19" s="1"/>
  <c r="J1040" i="19"/>
  <c r="I1040" i="19"/>
  <c r="J1108" i="19"/>
  <c r="I1108" i="19"/>
  <c r="J1163" i="19"/>
  <c r="I1163" i="19"/>
  <c r="J1193" i="19"/>
  <c r="I1193" i="19"/>
  <c r="J1116" i="19"/>
  <c r="I1116" i="19"/>
  <c r="J1132" i="19"/>
  <c r="I1132" i="19"/>
  <c r="J1154" i="19"/>
  <c r="I1154" i="19"/>
  <c r="J1277" i="19"/>
  <c r="I1277" i="19"/>
  <c r="J1046" i="19"/>
  <c r="I1046" i="19"/>
  <c r="L1256" i="19"/>
  <c r="E1356" i="19"/>
  <c r="E1168" i="19"/>
  <c r="E1115" i="19"/>
  <c r="E1112" i="19"/>
  <c r="J1171" i="19"/>
  <c r="I1171" i="19"/>
  <c r="J1313" i="19"/>
  <c r="I1313" i="19"/>
  <c r="E1164" i="19"/>
  <c r="E1310" i="19"/>
  <c r="E1228" i="19"/>
  <c r="E1281" i="19"/>
  <c r="E1441" i="19"/>
  <c r="E1343" i="19"/>
  <c r="L1231" i="19"/>
  <c r="E1331" i="19" s="1"/>
  <c r="J1138" i="19"/>
  <c r="I1138" i="19"/>
  <c r="J1270" i="19"/>
  <c r="I1270" i="19"/>
  <c r="K1270" i="19" s="1"/>
  <c r="L1270" i="19" s="1"/>
  <c r="J1125" i="19"/>
  <c r="I1125" i="19"/>
  <c r="K1125" i="19" s="1"/>
  <c r="L1125" i="19" s="1"/>
  <c r="K1095" i="19"/>
  <c r="K1049" i="19"/>
  <c r="K1021" i="19"/>
  <c r="L1026" i="19"/>
  <c r="E1126" i="19" s="1"/>
  <c r="L1053" i="19"/>
  <c r="E1153" i="19" s="1"/>
  <c r="J1158" i="19"/>
  <c r="I1158" i="19"/>
  <c r="I1039" i="19"/>
  <c r="J1288" i="19"/>
  <c r="I1288" i="19"/>
  <c r="K1201" i="19"/>
  <c r="K1380" i="19"/>
  <c r="L69" i="12"/>
  <c r="E81" i="12" s="1"/>
  <c r="I81" i="12" s="1"/>
  <c r="E87" i="12"/>
  <c r="I87" i="12" s="1"/>
  <c r="E94" i="12"/>
  <c r="I94" i="12" s="1"/>
  <c r="E89" i="12"/>
  <c r="I89" i="12" s="1"/>
  <c r="E92" i="12"/>
  <c r="I92" i="12" s="1"/>
  <c r="E91" i="12"/>
  <c r="I91" i="12" s="1"/>
  <c r="E90" i="12"/>
  <c r="I90" i="12" s="1"/>
  <c r="J84" i="12"/>
  <c r="K84" i="12" s="1"/>
  <c r="L84" i="12" s="1"/>
  <c r="J85" i="12"/>
  <c r="K85" i="12" s="1"/>
  <c r="L85" i="12" s="1"/>
  <c r="J83" i="12"/>
  <c r="K83" i="12" s="1"/>
  <c r="L83" i="12" s="1"/>
  <c r="J19" i="9"/>
  <c r="G19" i="9"/>
  <c r="H18" i="10"/>
  <c r="B28" i="5"/>
  <c r="B22" i="6"/>
  <c r="H16" i="9"/>
  <c r="D16" i="9"/>
  <c r="B22" i="10"/>
  <c r="A20" i="9"/>
  <c r="G21" i="10"/>
  <c r="L14" i="16" l="1"/>
  <c r="E15" i="16" s="1"/>
  <c r="I1302" i="19"/>
  <c r="J1302" i="19"/>
  <c r="I1003" i="19"/>
  <c r="K1003" i="19" s="1"/>
  <c r="L1003" i="19" s="1"/>
  <c r="O92" i="12"/>
  <c r="K1224" i="19"/>
  <c r="L1224" i="19" s="1"/>
  <c r="I1211" i="19"/>
  <c r="J1211" i="19"/>
  <c r="J1224" i="19"/>
  <c r="I1248" i="19"/>
  <c r="K1248" i="19" s="1"/>
  <c r="L1129" i="19"/>
  <c r="E1229" i="19" s="1"/>
  <c r="E1273" i="19"/>
  <c r="K1182" i="19"/>
  <c r="K1151" i="19"/>
  <c r="I1120" i="19"/>
  <c r="J1187" i="19"/>
  <c r="K1187" i="19" s="1"/>
  <c r="L1187" i="19" s="1"/>
  <c r="E1287" i="19" s="1"/>
  <c r="K1161" i="19"/>
  <c r="L1161" i="19" s="1"/>
  <c r="E1261" i="19" s="1"/>
  <c r="K1145" i="19"/>
  <c r="L1145" i="19" s="1"/>
  <c r="K1030" i="19"/>
  <c r="L1030" i="19" s="1"/>
  <c r="E1130" i="19" s="1"/>
  <c r="I1130" i="19" s="1"/>
  <c r="K1047" i="19"/>
  <c r="E1222" i="19"/>
  <c r="I1176" i="19"/>
  <c r="J1176" i="19"/>
  <c r="E1298" i="19"/>
  <c r="I1298" i="19" s="1"/>
  <c r="K1132" i="19"/>
  <c r="L1132" i="19" s="1"/>
  <c r="K1200" i="19"/>
  <c r="L1200" i="19" s="1"/>
  <c r="E1300" i="19" s="1"/>
  <c r="K1072" i="19"/>
  <c r="L1072" i="19" s="1"/>
  <c r="E1172" i="19" s="1"/>
  <c r="J1150" i="19"/>
  <c r="I1150" i="19"/>
  <c r="E1245" i="19"/>
  <c r="L1052" i="19"/>
  <c r="E1152" i="19" s="1"/>
  <c r="J1205" i="19"/>
  <c r="I1205" i="19"/>
  <c r="K1116" i="19"/>
  <c r="L1116" i="19" s="1"/>
  <c r="K1157" i="19"/>
  <c r="I1279" i="19"/>
  <c r="K1279" i="19" s="1"/>
  <c r="L1279" i="19" s="1"/>
  <c r="L1104" i="19"/>
  <c r="E1204" i="19" s="1"/>
  <c r="L1055" i="19"/>
  <c r="E1155" i="19" s="1"/>
  <c r="L1335" i="19"/>
  <c r="E1435" i="19" s="1"/>
  <c r="K1138" i="19"/>
  <c r="E1244" i="19"/>
  <c r="J1244" i="19" s="1"/>
  <c r="K1163" i="19"/>
  <c r="L1163" i="19" s="1"/>
  <c r="K1166" i="19"/>
  <c r="L1166" i="19" s="1"/>
  <c r="K1009" i="19"/>
  <c r="L1009" i="19" s="1"/>
  <c r="E1109" i="19" s="1"/>
  <c r="I1042" i="19"/>
  <c r="K1042" i="19" s="1"/>
  <c r="J1042" i="19"/>
  <c r="J1294" i="19"/>
  <c r="I1294" i="19"/>
  <c r="K1294" i="19" s="1"/>
  <c r="I1184" i="19"/>
  <c r="J1184" i="19"/>
  <c r="J1174" i="19"/>
  <c r="I1174" i="19"/>
  <c r="J1300" i="19"/>
  <c r="I1300" i="19"/>
  <c r="I1333" i="19"/>
  <c r="J1333" i="19"/>
  <c r="I1359" i="19"/>
  <c r="J1359" i="19"/>
  <c r="J1023" i="19"/>
  <c r="I1023" i="19"/>
  <c r="I1037" i="19"/>
  <c r="J1037" i="19"/>
  <c r="L991" i="19"/>
  <c r="E1091" i="19" s="1"/>
  <c r="J1172" i="19"/>
  <c r="I1172" i="19"/>
  <c r="E1214" i="19"/>
  <c r="I1214" i="19" s="1"/>
  <c r="I1386" i="19"/>
  <c r="J1386" i="19"/>
  <c r="L1065" i="19"/>
  <c r="E1165" i="19" s="1"/>
  <c r="K1118" i="19"/>
  <c r="L1119" i="19"/>
  <c r="E1219" i="19" s="1"/>
  <c r="J1134" i="19"/>
  <c r="I1134" i="19"/>
  <c r="K1285" i="19"/>
  <c r="K1017" i="19"/>
  <c r="K1120" i="19"/>
  <c r="K1269" i="19"/>
  <c r="L1269" i="19" s="1"/>
  <c r="E1369" i="19" s="1"/>
  <c r="L1096" i="19"/>
  <c r="E1196" i="19" s="1"/>
  <c r="K1313" i="19"/>
  <c r="L1127" i="19"/>
  <c r="E1227" i="19" s="1"/>
  <c r="K1060" i="19"/>
  <c r="L1092" i="19"/>
  <c r="E1192" i="19" s="1"/>
  <c r="K1267" i="19"/>
  <c r="J1297" i="19"/>
  <c r="I1297" i="19"/>
  <c r="L1083" i="19"/>
  <c r="E1183" i="19" s="1"/>
  <c r="L1162" i="19"/>
  <c r="E1262" i="19" s="1"/>
  <c r="K1199" i="19"/>
  <c r="I1136" i="19"/>
  <c r="J1136" i="19"/>
  <c r="K1275" i="19"/>
  <c r="E1266" i="19"/>
  <c r="K1090" i="19"/>
  <c r="L1138" i="19"/>
  <c r="E1238" i="19" s="1"/>
  <c r="K1046" i="19"/>
  <c r="K1193" i="19"/>
  <c r="L1193" i="19" s="1"/>
  <c r="K1108" i="19"/>
  <c r="L1108" i="19" s="1"/>
  <c r="K1040" i="19"/>
  <c r="L1040" i="19" s="1"/>
  <c r="L1289" i="19"/>
  <c r="E1389" i="19" s="1"/>
  <c r="L1157" i="19"/>
  <c r="E1257" i="19" s="1"/>
  <c r="K1278" i="19"/>
  <c r="K907" i="19"/>
  <c r="L907" i="19" s="1"/>
  <c r="E1007" i="19" s="1"/>
  <c r="O1001" i="19"/>
  <c r="J1006" i="19"/>
  <c r="I1006" i="19"/>
  <c r="J1261" i="19"/>
  <c r="I1261" i="19"/>
  <c r="J1153" i="19"/>
  <c r="I1153" i="19"/>
  <c r="J1331" i="19"/>
  <c r="I1331" i="19"/>
  <c r="K1331" i="19" s="1"/>
  <c r="J1441" i="19"/>
  <c r="I1441" i="19"/>
  <c r="J1164" i="19"/>
  <c r="I1164" i="19"/>
  <c r="J1222" i="19"/>
  <c r="I1222" i="19"/>
  <c r="J1356" i="19"/>
  <c r="I1356" i="19"/>
  <c r="L1095" i="19"/>
  <c r="E1195" i="19" s="1"/>
  <c r="E1225" i="19"/>
  <c r="E1370" i="19"/>
  <c r="J1281" i="19"/>
  <c r="I1281" i="19"/>
  <c r="K1171" i="19"/>
  <c r="J1168" i="19"/>
  <c r="I1168" i="19"/>
  <c r="E1232" i="19"/>
  <c r="E1216" i="19"/>
  <c r="E1293" i="19"/>
  <c r="E1263" i="19"/>
  <c r="E1208" i="19"/>
  <c r="E1140" i="19"/>
  <c r="K1288" i="19"/>
  <c r="K1039" i="19"/>
  <c r="K1158" i="19"/>
  <c r="J1126" i="19"/>
  <c r="I1126" i="19"/>
  <c r="L1021" i="19"/>
  <c r="E1121" i="19" s="1"/>
  <c r="J1310" i="19"/>
  <c r="I1310" i="19"/>
  <c r="K1277" i="19"/>
  <c r="K1154" i="19"/>
  <c r="L1201" i="19"/>
  <c r="E1301" i="19" s="1"/>
  <c r="L1380" i="19"/>
  <c r="E1480" i="19" s="1"/>
  <c r="E1149" i="19"/>
  <c r="L1049" i="19"/>
  <c r="J1343" i="19"/>
  <c r="I1343" i="19"/>
  <c r="J1228" i="19"/>
  <c r="I1228" i="19"/>
  <c r="J1112" i="19"/>
  <c r="I1112" i="19"/>
  <c r="K1112" i="19" s="1"/>
  <c r="L1112" i="19" s="1"/>
  <c r="J1115" i="19"/>
  <c r="I1115" i="19"/>
  <c r="J81" i="12"/>
  <c r="K81" i="12" s="1"/>
  <c r="L81" i="12" s="1"/>
  <c r="E97" i="12"/>
  <c r="I97" i="12" s="1"/>
  <c r="J91" i="12"/>
  <c r="K91" i="12" s="1"/>
  <c r="L91" i="12" s="1"/>
  <c r="E96" i="12"/>
  <c r="I96" i="12" s="1"/>
  <c r="J89" i="12"/>
  <c r="K89" i="12" s="1"/>
  <c r="L89" i="12" s="1"/>
  <c r="J86" i="12"/>
  <c r="K86" i="12" s="1"/>
  <c r="L86" i="12" s="1"/>
  <c r="J88" i="12"/>
  <c r="K88" i="12" s="1"/>
  <c r="L88" i="12" s="1"/>
  <c r="J94" i="12"/>
  <c r="K94" i="12" s="1"/>
  <c r="L94" i="12" s="1"/>
  <c r="J90" i="12"/>
  <c r="K90" i="12" s="1"/>
  <c r="L90" i="12" s="1"/>
  <c r="E95" i="12"/>
  <c r="I95" i="12" s="1"/>
  <c r="J87" i="12"/>
  <c r="K87" i="12" s="1"/>
  <c r="L87" i="12" s="1"/>
  <c r="B23" i="10"/>
  <c r="A21" i="9"/>
  <c r="G22" i="10"/>
  <c r="B29" i="5"/>
  <c r="B23" i="6"/>
  <c r="H17" i="9"/>
  <c r="D17" i="9"/>
  <c r="J20" i="9"/>
  <c r="G20" i="9"/>
  <c r="H19" i="10"/>
  <c r="I15" i="16" l="1"/>
  <c r="J15" i="16"/>
  <c r="K1302" i="19"/>
  <c r="E1103" i="19"/>
  <c r="I1103" i="19" s="1"/>
  <c r="J1229" i="19"/>
  <c r="I1229" i="19"/>
  <c r="K1229" i="19" s="1"/>
  <c r="L1229" i="19" s="1"/>
  <c r="E1329" i="19" s="1"/>
  <c r="J1287" i="19"/>
  <c r="I1287" i="19"/>
  <c r="E1379" i="19"/>
  <c r="K1174" i="19"/>
  <c r="L1174" i="19" s="1"/>
  <c r="K1205" i="19"/>
  <c r="J1130" i="19"/>
  <c r="K1130" i="19" s="1"/>
  <c r="L1130" i="19" s="1"/>
  <c r="E1230" i="19" s="1"/>
  <c r="L1047" i="19"/>
  <c r="E1147" i="19" s="1"/>
  <c r="I1273" i="19"/>
  <c r="J1273" i="19"/>
  <c r="I1244" i="19"/>
  <c r="K1176" i="19"/>
  <c r="L1151" i="19"/>
  <c r="E1251" i="19"/>
  <c r="L1248" i="19"/>
  <c r="E1348" i="19" s="1"/>
  <c r="E1324" i="19"/>
  <c r="K1184" i="19"/>
  <c r="L1184" i="19" s="1"/>
  <c r="L1182" i="19"/>
  <c r="E1282" i="19" s="1"/>
  <c r="K1211" i="19"/>
  <c r="J1152" i="19"/>
  <c r="I1152" i="19"/>
  <c r="I1435" i="19"/>
  <c r="J1435" i="19"/>
  <c r="J1204" i="19"/>
  <c r="I1204" i="19"/>
  <c r="L1294" i="19"/>
  <c r="E1394" i="19"/>
  <c r="J1245" i="19"/>
  <c r="I1245" i="19"/>
  <c r="J1214" i="19"/>
  <c r="K1214" i="19" s="1"/>
  <c r="L1214" i="19" s="1"/>
  <c r="E1314" i="19" s="1"/>
  <c r="J1298" i="19"/>
  <c r="K1356" i="19"/>
  <c r="L1356" i="19" s="1"/>
  <c r="L1042" i="19"/>
  <c r="E1142" i="19" s="1"/>
  <c r="K1150" i="19"/>
  <c r="K1333" i="19"/>
  <c r="L1333" i="19" s="1"/>
  <c r="J1155" i="19"/>
  <c r="I1155" i="19"/>
  <c r="J1109" i="19"/>
  <c r="I1109" i="19"/>
  <c r="K1115" i="19"/>
  <c r="L1115" i="19" s="1"/>
  <c r="K1297" i="19"/>
  <c r="L1297" i="19" s="1"/>
  <c r="E1397" i="19" s="1"/>
  <c r="J1397" i="19" s="1"/>
  <c r="K1134" i="19"/>
  <c r="K1300" i="19"/>
  <c r="J1262" i="19"/>
  <c r="I1262" i="19"/>
  <c r="K1262" i="19" s="1"/>
  <c r="L1262" i="19" s="1"/>
  <c r="E1362" i="19" s="1"/>
  <c r="L1165" i="19"/>
  <c r="I1165" i="19"/>
  <c r="K1165" i="19" s="1"/>
  <c r="J1165" i="19"/>
  <c r="I1238" i="19"/>
  <c r="J1238" i="19"/>
  <c r="J1091" i="19"/>
  <c r="I1091" i="19"/>
  <c r="J1257" i="19"/>
  <c r="I1257" i="19"/>
  <c r="J1219" i="19"/>
  <c r="I1219" i="19"/>
  <c r="J1196" i="19"/>
  <c r="I1196" i="19"/>
  <c r="J1369" i="19"/>
  <c r="I1369" i="19"/>
  <c r="K1369" i="19" s="1"/>
  <c r="L1369" i="19" s="1"/>
  <c r="E1469" i="19"/>
  <c r="L1118" i="19"/>
  <c r="E1218" i="19" s="1"/>
  <c r="K1343" i="19"/>
  <c r="K1244" i="19"/>
  <c r="L1244" i="19" s="1"/>
  <c r="K1222" i="19"/>
  <c r="L1222" i="19" s="1"/>
  <c r="L1275" i="19"/>
  <c r="E1375" i="19" s="1"/>
  <c r="L1199" i="19"/>
  <c r="E1299" i="19" s="1"/>
  <c r="I1183" i="19"/>
  <c r="K1183" i="19" s="1"/>
  <c r="L1183" i="19" s="1"/>
  <c r="J1183" i="19"/>
  <c r="I1227" i="19"/>
  <c r="J1227" i="19"/>
  <c r="L1285" i="19"/>
  <c r="E1385" i="19" s="1"/>
  <c r="K1172" i="19"/>
  <c r="K1023" i="19"/>
  <c r="L1023" i="19" s="1"/>
  <c r="E1123" i="19" s="1"/>
  <c r="E1274" i="19"/>
  <c r="I1397" i="19"/>
  <c r="L1313" i="19"/>
  <c r="E1413" i="19" s="1"/>
  <c r="L1134" i="19"/>
  <c r="E1234" i="19" s="1"/>
  <c r="J1007" i="19"/>
  <c r="I1007" i="19"/>
  <c r="I1389" i="19"/>
  <c r="K1389" i="19" s="1"/>
  <c r="L1389" i="19" s="1"/>
  <c r="J1389" i="19"/>
  <c r="L1090" i="19"/>
  <c r="E1190" i="19"/>
  <c r="K1136" i="19"/>
  <c r="L1060" i="19"/>
  <c r="E1160" i="19" s="1"/>
  <c r="L1120" i="19"/>
  <c r="E1220" i="19"/>
  <c r="K1386" i="19"/>
  <c r="K1037" i="19"/>
  <c r="I1192" i="19"/>
  <c r="J1192" i="19"/>
  <c r="E1433" i="19"/>
  <c r="K1164" i="19"/>
  <c r="L1331" i="19"/>
  <c r="E1431" i="19" s="1"/>
  <c r="K1153" i="19"/>
  <c r="L1153" i="19" s="1"/>
  <c r="K1261" i="19"/>
  <c r="L1261" i="19" s="1"/>
  <c r="L1278" i="19"/>
  <c r="E1378" i="19" s="1"/>
  <c r="L1046" i="19"/>
  <c r="E1146" i="19" s="1"/>
  <c r="J1266" i="19"/>
  <c r="I1266" i="19"/>
  <c r="L1267" i="19"/>
  <c r="E1367" i="19" s="1"/>
  <c r="L1017" i="19"/>
  <c r="E1117" i="19" s="1"/>
  <c r="K1359" i="19"/>
  <c r="E1284" i="19"/>
  <c r="K1006" i="19"/>
  <c r="L1006" i="19" s="1"/>
  <c r="E1106" i="19" s="1"/>
  <c r="O1101" i="19"/>
  <c r="J1480" i="19"/>
  <c r="I1480" i="19"/>
  <c r="K1480" i="19" s="1"/>
  <c r="L1480" i="19" s="1"/>
  <c r="J1121" i="19"/>
  <c r="I1121" i="19"/>
  <c r="K1121" i="19" s="1"/>
  <c r="L1121" i="19" s="1"/>
  <c r="J1149" i="19"/>
  <c r="I1149" i="19"/>
  <c r="K1149" i="19" s="1"/>
  <c r="L1149" i="19" s="1"/>
  <c r="L1154" i="19"/>
  <c r="E1254" i="19" s="1"/>
  <c r="L1039" i="19"/>
  <c r="E1139" i="19" s="1"/>
  <c r="J1324" i="19"/>
  <c r="I1324" i="19"/>
  <c r="J1195" i="19"/>
  <c r="I1195" i="19"/>
  <c r="E1212" i="19"/>
  <c r="L1277" i="19"/>
  <c r="E1377" i="19" s="1"/>
  <c r="L1302" i="19"/>
  <c r="E1402" i="19" s="1"/>
  <c r="J1208" i="19"/>
  <c r="I1208" i="19"/>
  <c r="J1293" i="19"/>
  <c r="I1293" i="19"/>
  <c r="J1232" i="19"/>
  <c r="I1232" i="19"/>
  <c r="K1287" i="19"/>
  <c r="L1171" i="19"/>
  <c r="E1271" i="19" s="1"/>
  <c r="E1456" i="19"/>
  <c r="E1253" i="19"/>
  <c r="E1361" i="19"/>
  <c r="K1228" i="19"/>
  <c r="J1301" i="19"/>
  <c r="I1301" i="19"/>
  <c r="L1288" i="19"/>
  <c r="E1388" i="19" s="1"/>
  <c r="J1263" i="19"/>
  <c r="I1263" i="19"/>
  <c r="J1216" i="19"/>
  <c r="I1216" i="19"/>
  <c r="K1281" i="19"/>
  <c r="J1225" i="19"/>
  <c r="I1225" i="19"/>
  <c r="K1441" i="19"/>
  <c r="K1298" i="19"/>
  <c r="K1310" i="19"/>
  <c r="K1126" i="19"/>
  <c r="L1158" i="19"/>
  <c r="E1258" i="19" s="1"/>
  <c r="J1140" i="19"/>
  <c r="I1140" i="19"/>
  <c r="J1433" i="19"/>
  <c r="I1433" i="19"/>
  <c r="K1168" i="19"/>
  <c r="J1370" i="19"/>
  <c r="I1370" i="19"/>
  <c r="E93" i="12"/>
  <c r="I93" i="12" s="1"/>
  <c r="E101" i="12"/>
  <c r="I101" i="12" s="1"/>
  <c r="E103" i="12"/>
  <c r="I103" i="12" s="1"/>
  <c r="E99" i="12"/>
  <c r="I99" i="12" s="1"/>
  <c r="E106" i="12"/>
  <c r="I106" i="12" s="1"/>
  <c r="E100" i="12"/>
  <c r="I100" i="12" s="1"/>
  <c r="E102" i="12"/>
  <c r="I102" i="12" s="1"/>
  <c r="E98" i="12"/>
  <c r="I98" i="12" s="1"/>
  <c r="J96" i="12"/>
  <c r="K96" i="12" s="1"/>
  <c r="L96" i="12" s="1"/>
  <c r="J92" i="12"/>
  <c r="K92" i="12" s="1"/>
  <c r="L92" i="12" s="1"/>
  <c r="J97" i="12"/>
  <c r="K97" i="12" s="1"/>
  <c r="L97" i="12" s="1"/>
  <c r="J95" i="12"/>
  <c r="K95" i="12" s="1"/>
  <c r="L95" i="12" s="1"/>
  <c r="G21" i="9"/>
  <c r="J21" i="9"/>
  <c r="H20" i="10"/>
  <c r="B30" i="5"/>
  <c r="B24" i="6"/>
  <c r="D18" i="9"/>
  <c r="H18" i="9"/>
  <c r="B24" i="10"/>
  <c r="A22" i="9"/>
  <c r="G23" i="10"/>
  <c r="K15" i="16" l="1"/>
  <c r="J1103" i="19"/>
  <c r="K1007" i="19"/>
  <c r="L1007" i="19" s="1"/>
  <c r="I1348" i="19"/>
  <c r="J1348" i="19"/>
  <c r="I1230" i="19"/>
  <c r="J1230" i="19"/>
  <c r="J1282" i="19"/>
  <c r="I1282" i="19"/>
  <c r="K1282" i="19" s="1"/>
  <c r="J1147" i="19"/>
  <c r="I1147" i="19"/>
  <c r="J1251" i="19"/>
  <c r="I1251" i="19"/>
  <c r="K1251" i="19" s="1"/>
  <c r="L1251" i="19" s="1"/>
  <c r="E1351" i="19" s="1"/>
  <c r="K1196" i="19"/>
  <c r="L1196" i="19" s="1"/>
  <c r="K1204" i="19"/>
  <c r="L1204" i="19" s="1"/>
  <c r="E1304" i="19" s="1"/>
  <c r="K1152" i="19"/>
  <c r="L1152" i="19" s="1"/>
  <c r="E1252" i="19" s="1"/>
  <c r="J1252" i="19" s="1"/>
  <c r="E1322" i="19"/>
  <c r="I1322" i="19" s="1"/>
  <c r="K1192" i="19"/>
  <c r="K1155" i="19"/>
  <c r="L1155" i="19" s="1"/>
  <c r="E1255" i="19" s="1"/>
  <c r="J1255" i="19" s="1"/>
  <c r="L1211" i="19"/>
  <c r="E1311" i="19" s="1"/>
  <c r="I1379" i="19"/>
  <c r="J1379" i="19"/>
  <c r="E1215" i="19"/>
  <c r="I1215" i="19" s="1"/>
  <c r="K1435" i="19"/>
  <c r="L1435" i="19" s="1"/>
  <c r="E1535" i="19" s="1"/>
  <c r="L1176" i="19"/>
  <c r="E1276" i="19" s="1"/>
  <c r="K1273" i="19"/>
  <c r="L1273" i="19" s="1"/>
  <c r="E1373" i="19" s="1"/>
  <c r="L1205" i="19"/>
  <c r="E1305" i="19" s="1"/>
  <c r="I1255" i="19"/>
  <c r="I1142" i="19"/>
  <c r="J1142" i="19"/>
  <c r="K1433" i="19"/>
  <c r="L1433" i="19" s="1"/>
  <c r="E1533" i="19" s="1"/>
  <c r="J1533" i="19" s="1"/>
  <c r="K1230" i="19"/>
  <c r="L1230" i="19" s="1"/>
  <c r="E1296" i="19"/>
  <c r="L1150" i="19"/>
  <c r="E1250" i="19"/>
  <c r="K1245" i="19"/>
  <c r="I1252" i="19"/>
  <c r="E1344" i="19"/>
  <c r="I1344" i="19" s="1"/>
  <c r="K1344" i="19" s="1"/>
  <c r="L1344" i="19" s="1"/>
  <c r="L1300" i="19"/>
  <c r="E1400" i="19" s="1"/>
  <c r="I1394" i="19"/>
  <c r="J1394" i="19"/>
  <c r="E1489" i="19"/>
  <c r="J1489" i="19" s="1"/>
  <c r="K1370" i="19"/>
  <c r="L1370" i="19" s="1"/>
  <c r="K1219" i="19"/>
  <c r="L1219" i="19" s="1"/>
  <c r="K1109" i="19"/>
  <c r="K1103" i="19"/>
  <c r="I1314" i="19"/>
  <c r="J1314" i="19"/>
  <c r="J1218" i="19"/>
  <c r="I1218" i="19"/>
  <c r="I1146" i="19"/>
  <c r="J1146" i="19"/>
  <c r="J1375" i="19"/>
  <c r="I1375" i="19"/>
  <c r="I1299" i="19"/>
  <c r="J1299" i="19"/>
  <c r="J1367" i="19"/>
  <c r="I1367" i="19"/>
  <c r="I1431" i="19"/>
  <c r="J1431" i="19"/>
  <c r="I1160" i="19"/>
  <c r="J1160" i="19"/>
  <c r="L1136" i="19"/>
  <c r="E1236" i="19" s="1"/>
  <c r="J1413" i="19"/>
  <c r="I1413" i="19"/>
  <c r="J1296" i="19"/>
  <c r="I1296" i="19"/>
  <c r="L1359" i="19"/>
  <c r="E1459" i="19" s="1"/>
  <c r="J1378" i="19"/>
  <c r="I1378" i="19"/>
  <c r="L1192" i="19"/>
  <c r="E1292" i="19" s="1"/>
  <c r="L1386" i="19"/>
  <c r="E1486" i="19" s="1"/>
  <c r="E1107" i="19"/>
  <c r="E1319" i="19"/>
  <c r="K1257" i="19"/>
  <c r="E1265" i="19"/>
  <c r="L1164" i="19"/>
  <c r="E1264" i="19" s="1"/>
  <c r="J1274" i="19"/>
  <c r="I1274" i="19"/>
  <c r="L1037" i="19"/>
  <c r="E1137" i="19" s="1"/>
  <c r="I1190" i="19"/>
  <c r="J1190" i="19"/>
  <c r="J1234" i="19"/>
  <c r="I1234" i="19"/>
  <c r="J1123" i="19"/>
  <c r="I1123" i="19"/>
  <c r="I1385" i="19"/>
  <c r="J1385" i="19"/>
  <c r="K1227" i="19"/>
  <c r="L1282" i="19"/>
  <c r="E1382" i="19" s="1"/>
  <c r="E1443" i="19"/>
  <c r="L1343" i="19"/>
  <c r="K1238" i="19"/>
  <c r="I1117" i="19"/>
  <c r="J1117" i="19"/>
  <c r="I1220" i="19"/>
  <c r="J1220" i="19"/>
  <c r="I1469" i="19"/>
  <c r="K1469" i="19" s="1"/>
  <c r="L1469" i="19" s="1"/>
  <c r="E1569" i="19" s="1"/>
  <c r="J1469" i="19"/>
  <c r="K1225" i="19"/>
  <c r="K1216" i="19"/>
  <c r="K1301" i="19"/>
  <c r="L1301" i="19" s="1"/>
  <c r="E1401" i="19" s="1"/>
  <c r="I1284" i="19"/>
  <c r="J1284" i="19"/>
  <c r="K1266" i="19"/>
  <c r="K1397" i="19"/>
  <c r="L1172" i="19"/>
  <c r="E1272" i="19" s="1"/>
  <c r="E1283" i="19"/>
  <c r="K1091" i="19"/>
  <c r="L1091" i="19" s="1"/>
  <c r="E1191" i="19" s="1"/>
  <c r="J1106" i="19"/>
  <c r="I1106" i="19"/>
  <c r="J1258" i="19"/>
  <c r="I1258" i="19"/>
  <c r="J1401" i="19"/>
  <c r="I1401" i="19"/>
  <c r="J1139" i="19"/>
  <c r="I1139" i="19"/>
  <c r="J1271" i="19"/>
  <c r="I1271" i="19"/>
  <c r="J1402" i="19"/>
  <c r="I1402" i="19"/>
  <c r="J1254" i="19"/>
  <c r="I1254" i="19"/>
  <c r="J1329" i="19"/>
  <c r="I1329" i="19"/>
  <c r="J1377" i="19"/>
  <c r="I1377" i="19"/>
  <c r="J1388" i="19"/>
  <c r="I1388" i="19"/>
  <c r="L1228" i="19"/>
  <c r="E1328" i="19" s="1"/>
  <c r="L1126" i="19"/>
  <c r="E1226" i="19" s="1"/>
  <c r="E1470" i="19"/>
  <c r="K1140" i="19"/>
  <c r="L1310" i="19"/>
  <c r="E1410" i="19" s="1"/>
  <c r="L1441" i="19"/>
  <c r="E1541" i="19" s="1"/>
  <c r="J1361" i="19"/>
  <c r="I1361" i="19"/>
  <c r="J1253" i="19"/>
  <c r="I1253" i="19"/>
  <c r="J1344" i="19"/>
  <c r="L1287" i="19"/>
  <c r="E1387" i="19" s="1"/>
  <c r="E1249" i="19"/>
  <c r="E1221" i="19"/>
  <c r="E1580" i="19"/>
  <c r="L1281" i="19"/>
  <c r="E1381" i="19" s="1"/>
  <c r="J1362" i="19"/>
  <c r="I1362" i="19"/>
  <c r="J1456" i="19"/>
  <c r="I1456" i="19"/>
  <c r="K1232" i="19"/>
  <c r="K1293" i="19"/>
  <c r="K1208" i="19"/>
  <c r="K1195" i="19"/>
  <c r="K1324" i="19"/>
  <c r="J1535" i="19"/>
  <c r="I1535" i="19"/>
  <c r="L1168" i="19"/>
  <c r="E1268" i="19" s="1"/>
  <c r="L1298" i="19"/>
  <c r="E1398" i="19" s="1"/>
  <c r="K1263" i="19"/>
  <c r="J1212" i="19"/>
  <c r="I1212" i="19"/>
  <c r="K1212" i="19" s="1"/>
  <c r="L1212" i="19" s="1"/>
  <c r="J93" i="12"/>
  <c r="K93" i="12" s="1"/>
  <c r="J99" i="12"/>
  <c r="K99" i="12" s="1"/>
  <c r="E109" i="12"/>
  <c r="I109" i="12" s="1"/>
  <c r="E104" i="12"/>
  <c r="J104" i="12" s="1"/>
  <c r="E107" i="12"/>
  <c r="I107" i="12" s="1"/>
  <c r="J100" i="12"/>
  <c r="K100" i="12" s="1"/>
  <c r="L100" i="12" s="1"/>
  <c r="J98" i="12"/>
  <c r="K98" i="12" s="1"/>
  <c r="L98" i="12" s="1"/>
  <c r="J102" i="12"/>
  <c r="K102" i="12" s="1"/>
  <c r="L102" i="12" s="1"/>
  <c r="J101" i="12"/>
  <c r="K101" i="12" s="1"/>
  <c r="L101" i="12" s="1"/>
  <c r="J106" i="12"/>
  <c r="K106" i="12" s="1"/>
  <c r="L106" i="12" s="1"/>
  <c r="J103" i="12"/>
  <c r="K103" i="12" s="1"/>
  <c r="L103" i="12" s="1"/>
  <c r="E108" i="12"/>
  <c r="I108" i="12" s="1"/>
  <c r="B25" i="10"/>
  <c r="A23" i="9"/>
  <c r="G24" i="10"/>
  <c r="B31" i="5"/>
  <c r="B25" i="6"/>
  <c r="D19" i="9"/>
  <c r="H19" i="9"/>
  <c r="G22" i="9"/>
  <c r="H21" i="10"/>
  <c r="J22" i="9"/>
  <c r="L15" i="16" l="1"/>
  <c r="E16" i="16" s="1"/>
  <c r="K1402" i="19"/>
  <c r="L1402" i="19" s="1"/>
  <c r="E1502" i="19" s="1"/>
  <c r="J1502" i="19" s="1"/>
  <c r="J1276" i="19"/>
  <c r="I1276" i="19"/>
  <c r="K1276" i="19" s="1"/>
  <c r="L1276" i="19"/>
  <c r="E1376" i="19" s="1"/>
  <c r="J1351" i="19"/>
  <c r="I1351" i="19"/>
  <c r="K1351" i="19" s="1"/>
  <c r="L1351" i="19" s="1"/>
  <c r="J1311" i="19"/>
  <c r="I1311" i="19"/>
  <c r="I1305" i="19"/>
  <c r="J1305" i="19"/>
  <c r="K1255" i="19"/>
  <c r="L1255" i="19" s="1"/>
  <c r="K1284" i="19"/>
  <c r="L1284" i="19" s="1"/>
  <c r="J1322" i="19"/>
  <c r="K1361" i="19"/>
  <c r="L1361" i="19" s="1"/>
  <c r="J1215" i="19"/>
  <c r="I1489" i="19"/>
  <c r="K1489" i="19" s="1"/>
  <c r="K1147" i="19"/>
  <c r="I1373" i="19"/>
  <c r="K1373" i="19" s="1"/>
  <c r="L1373" i="19" s="1"/>
  <c r="J1373" i="19"/>
  <c r="E1473" i="19"/>
  <c r="E1330" i="19"/>
  <c r="J1330" i="19" s="1"/>
  <c r="K1190" i="19"/>
  <c r="L1190" i="19" s="1"/>
  <c r="K1431" i="19"/>
  <c r="K1252" i="19"/>
  <c r="L1252" i="19" s="1"/>
  <c r="K1220" i="19"/>
  <c r="K1394" i="19"/>
  <c r="L1394" i="19" s="1"/>
  <c r="E1494" i="19" s="1"/>
  <c r="I1494" i="19" s="1"/>
  <c r="K1379" i="19"/>
  <c r="L1379" i="19" s="1"/>
  <c r="E1479" i="19" s="1"/>
  <c r="K1348" i="19"/>
  <c r="L1348" i="19" s="1"/>
  <c r="E1448" i="19" s="1"/>
  <c r="J1400" i="19"/>
  <c r="I1400" i="19"/>
  <c r="K1413" i="19"/>
  <c r="L1413" i="19" s="1"/>
  <c r="K1375" i="19"/>
  <c r="L1109" i="19"/>
  <c r="E1209" i="19" s="1"/>
  <c r="L1245" i="19"/>
  <c r="E1345" i="19" s="1"/>
  <c r="E1352" i="19"/>
  <c r="J1250" i="19"/>
  <c r="I1250" i="19"/>
  <c r="I1533" i="19"/>
  <c r="K1533" i="19" s="1"/>
  <c r="K1385" i="19"/>
  <c r="K1146" i="19"/>
  <c r="L1146" i="19" s="1"/>
  <c r="K1123" i="19"/>
  <c r="L1123" i="19" s="1"/>
  <c r="L1103" i="19"/>
  <c r="E1203" i="19" s="1"/>
  <c r="J1304" i="19"/>
  <c r="I1304" i="19"/>
  <c r="K1142" i="19"/>
  <c r="L1142" i="19" s="1"/>
  <c r="E1242" i="19" s="1"/>
  <c r="I1242" i="19" s="1"/>
  <c r="E1355" i="19"/>
  <c r="J1486" i="19"/>
  <c r="I1486" i="19"/>
  <c r="J1494" i="19"/>
  <c r="J1137" i="19"/>
  <c r="I1137" i="19"/>
  <c r="I1272" i="19"/>
  <c r="J1272" i="19"/>
  <c r="I1479" i="19"/>
  <c r="J1479" i="19"/>
  <c r="J1264" i="19"/>
  <c r="I1264" i="19"/>
  <c r="J1459" i="19"/>
  <c r="I1459" i="19"/>
  <c r="K1322" i="19"/>
  <c r="K1377" i="19"/>
  <c r="L1377" i="19" s="1"/>
  <c r="K1254" i="19"/>
  <c r="L1254" i="19" s="1"/>
  <c r="K1271" i="19"/>
  <c r="L1271" i="19" s="1"/>
  <c r="K1139" i="19"/>
  <c r="L1139" i="19" s="1"/>
  <c r="K1258" i="19"/>
  <c r="L1258" i="19" s="1"/>
  <c r="I1191" i="19"/>
  <c r="J1191" i="19"/>
  <c r="L1397" i="19"/>
  <c r="E1497" i="19" s="1"/>
  <c r="L1225" i="19"/>
  <c r="E1325" i="19" s="1"/>
  <c r="L1227" i="19"/>
  <c r="E1327" i="19" s="1"/>
  <c r="E1223" i="19"/>
  <c r="L1257" i="19"/>
  <c r="E1357" i="19" s="1"/>
  <c r="I1236" i="19"/>
  <c r="J1236" i="19"/>
  <c r="L1375" i="19"/>
  <c r="E1475" i="19" s="1"/>
  <c r="J1569" i="19"/>
  <c r="I1569" i="19"/>
  <c r="I1292" i="19"/>
  <c r="J1292" i="19"/>
  <c r="K1329" i="19"/>
  <c r="L1329" i="19" s="1"/>
  <c r="K1401" i="19"/>
  <c r="L1401" i="19" s="1"/>
  <c r="K1117" i="19"/>
  <c r="E1290" i="19"/>
  <c r="K1274" i="19"/>
  <c r="J1107" i="19"/>
  <c r="I1107" i="19"/>
  <c r="O1201" i="19" s="1"/>
  <c r="E1246" i="19"/>
  <c r="K1314" i="19"/>
  <c r="J1283" i="19"/>
  <c r="I1283" i="19"/>
  <c r="J1443" i="19"/>
  <c r="I1443" i="19"/>
  <c r="I1319" i="19"/>
  <c r="J1319" i="19"/>
  <c r="K1253" i="19"/>
  <c r="L1253" i="19" s="1"/>
  <c r="K1215" i="19"/>
  <c r="L1215" i="19" s="1"/>
  <c r="L1266" i="19"/>
  <c r="E1366" i="19" s="1"/>
  <c r="E1384" i="19"/>
  <c r="L1216" i="19"/>
  <c r="E1316" i="19" s="1"/>
  <c r="L1238" i="19"/>
  <c r="E1338" i="19" s="1"/>
  <c r="J1382" i="19"/>
  <c r="I1382" i="19"/>
  <c r="K1234" i="19"/>
  <c r="I1265" i="19"/>
  <c r="J1265" i="19"/>
  <c r="K1378" i="19"/>
  <c r="K1296" i="19"/>
  <c r="K1160" i="19"/>
  <c r="K1367" i="19"/>
  <c r="K1299" i="19"/>
  <c r="K1218" i="19"/>
  <c r="K1106" i="19"/>
  <c r="J1541" i="19"/>
  <c r="I1541" i="19"/>
  <c r="K1541" i="19" s="1"/>
  <c r="L1541" i="19" s="1"/>
  <c r="J1328" i="19"/>
  <c r="I1328" i="19"/>
  <c r="J1448" i="19"/>
  <c r="I1448" i="19"/>
  <c r="J1398" i="19"/>
  <c r="I1398" i="19"/>
  <c r="K1398" i="19" s="1"/>
  <c r="L1398" i="19" s="1"/>
  <c r="I1330" i="19"/>
  <c r="J1249" i="19"/>
  <c r="I1249" i="19"/>
  <c r="L1232" i="19"/>
  <c r="E1332" i="19" s="1"/>
  <c r="L1263" i="19"/>
  <c r="E1363" i="19" s="1"/>
  <c r="J1268" i="19"/>
  <c r="I1268" i="19"/>
  <c r="K1456" i="19"/>
  <c r="K1362" i="19"/>
  <c r="J1580" i="19"/>
  <c r="I1580" i="19"/>
  <c r="J1221" i="19"/>
  <c r="I1221" i="19"/>
  <c r="E1444" i="19"/>
  <c r="E1461" i="19"/>
  <c r="J1470" i="19"/>
  <c r="I1470" i="19"/>
  <c r="E1477" i="19"/>
  <c r="E1501" i="19"/>
  <c r="E1358" i="19"/>
  <c r="L1195" i="19"/>
  <c r="E1295" i="19" s="1"/>
  <c r="E1312" i="19"/>
  <c r="L1208" i="19"/>
  <c r="E1308" i="19" s="1"/>
  <c r="J1381" i="19"/>
  <c r="I1381" i="19"/>
  <c r="J1387" i="19"/>
  <c r="I1387" i="19"/>
  <c r="J1410" i="19"/>
  <c r="I1410" i="19"/>
  <c r="K1410" i="19" s="1"/>
  <c r="L1410" i="19" s="1"/>
  <c r="L1140" i="19"/>
  <c r="E1240" i="19" s="1"/>
  <c r="J1226" i="19"/>
  <c r="I1226" i="19"/>
  <c r="K1226" i="19" s="1"/>
  <c r="L1226" i="19" s="1"/>
  <c r="K1388" i="19"/>
  <c r="K1535" i="19"/>
  <c r="L1324" i="19"/>
  <c r="E1424" i="19" s="1"/>
  <c r="L1293" i="19"/>
  <c r="E1393" i="19" s="1"/>
  <c r="I104" i="12"/>
  <c r="L93" i="12"/>
  <c r="E105" i="12" s="1"/>
  <c r="L99" i="12"/>
  <c r="E111" i="12" s="1"/>
  <c r="I111" i="12" s="1"/>
  <c r="E112" i="12"/>
  <c r="I112" i="12" s="1"/>
  <c r="E110" i="12"/>
  <c r="I110" i="12" s="1"/>
  <c r="E115" i="12"/>
  <c r="I115" i="12" s="1"/>
  <c r="E114" i="12"/>
  <c r="I114" i="12" s="1"/>
  <c r="J109" i="12"/>
  <c r="K109" i="12" s="1"/>
  <c r="J107" i="12"/>
  <c r="K107" i="12" s="1"/>
  <c r="L107" i="12" s="1"/>
  <c r="E113" i="12"/>
  <c r="I113" i="12" s="1"/>
  <c r="E118" i="12"/>
  <c r="I118" i="12" s="1"/>
  <c r="J108" i="12"/>
  <c r="K108" i="12" s="1"/>
  <c r="L108" i="12" s="1"/>
  <c r="J23" i="9"/>
  <c r="G23" i="9"/>
  <c r="H22" i="10"/>
  <c r="B32" i="5"/>
  <c r="B26" i="6"/>
  <c r="H20" i="9"/>
  <c r="D20" i="9"/>
  <c r="B26" i="10"/>
  <c r="A24" i="9"/>
  <c r="G25" i="10"/>
  <c r="I16" i="16" l="1"/>
  <c r="J16" i="16"/>
  <c r="I1502" i="19"/>
  <c r="K1502" i="19" s="1"/>
  <c r="L1502" i="19" s="1"/>
  <c r="K104" i="12"/>
  <c r="L104" i="12" s="1"/>
  <c r="E116" i="12" s="1"/>
  <c r="I116" i="12" s="1"/>
  <c r="O104" i="12"/>
  <c r="K1305" i="19"/>
  <c r="L1305" i="19" s="1"/>
  <c r="E1405" i="19" s="1"/>
  <c r="I1405" i="19" s="1"/>
  <c r="L1533" i="19"/>
  <c r="E1633" i="19"/>
  <c r="I1633" i="19" s="1"/>
  <c r="K1330" i="19"/>
  <c r="L1220" i="19"/>
  <c r="E1320" i="19" s="1"/>
  <c r="I1376" i="19"/>
  <c r="K1376" i="19" s="1"/>
  <c r="L1376" i="19" s="1"/>
  <c r="J1376" i="19"/>
  <c r="E1371" i="19"/>
  <c r="J1371" i="19" s="1"/>
  <c r="E1429" i="19"/>
  <c r="K1470" i="19"/>
  <c r="L1470" i="19" s="1"/>
  <c r="E1570" i="19" s="1"/>
  <c r="J1242" i="19"/>
  <c r="E1513" i="19"/>
  <c r="I1513" i="19" s="1"/>
  <c r="K1264" i="19"/>
  <c r="L1264" i="19" s="1"/>
  <c r="E1364" i="19" s="1"/>
  <c r="K1400" i="19"/>
  <c r="K1311" i="19"/>
  <c r="L1147" i="19"/>
  <c r="E1247" i="19"/>
  <c r="I1473" i="19"/>
  <c r="J1473" i="19"/>
  <c r="E1354" i="19"/>
  <c r="E1353" i="19"/>
  <c r="K1268" i="19"/>
  <c r="L1268" i="19" s="1"/>
  <c r="K1328" i="19"/>
  <c r="L1328" i="19" s="1"/>
  <c r="K1265" i="19"/>
  <c r="L1265" i="19" s="1"/>
  <c r="K1304" i="19"/>
  <c r="L1304" i="19" s="1"/>
  <c r="E1404" i="19" s="1"/>
  <c r="J1404" i="19" s="1"/>
  <c r="L1431" i="19"/>
  <c r="E1531" i="19"/>
  <c r="E1451" i="19"/>
  <c r="I1345" i="19"/>
  <c r="J1345" i="19"/>
  <c r="J1203" i="19"/>
  <c r="I1203" i="19"/>
  <c r="L1385" i="19"/>
  <c r="E1485" i="19" s="1"/>
  <c r="K1580" i="19"/>
  <c r="L1580" i="19" s="1"/>
  <c r="K1448" i="19"/>
  <c r="L1448" i="19" s="1"/>
  <c r="K1283" i="19"/>
  <c r="K1250" i="19"/>
  <c r="L1250" i="19" s="1"/>
  <c r="E1350" i="19" s="1"/>
  <c r="J1209" i="19"/>
  <c r="I1209" i="19"/>
  <c r="K1209" i="19" s="1"/>
  <c r="L1209" i="19" s="1"/>
  <c r="E1239" i="19"/>
  <c r="I1239" i="19" s="1"/>
  <c r="K1494" i="19"/>
  <c r="L1494" i="19" s="1"/>
  <c r="J1352" i="19"/>
  <c r="I1352" i="19"/>
  <c r="K1387" i="19"/>
  <c r="L1387" i="19" s="1"/>
  <c r="K1486" i="19"/>
  <c r="I1355" i="19"/>
  <c r="J1355" i="19"/>
  <c r="J1357" i="19"/>
  <c r="I1357" i="19"/>
  <c r="I1475" i="19"/>
  <c r="J1475" i="19"/>
  <c r="J1316" i="19"/>
  <c r="I1316" i="19"/>
  <c r="L1299" i="19"/>
  <c r="E1399" i="19" s="1"/>
  <c r="I1338" i="19"/>
  <c r="J1338" i="19"/>
  <c r="I1325" i="19"/>
  <c r="J1325" i="19"/>
  <c r="E1315" i="19"/>
  <c r="I1315" i="19" s="1"/>
  <c r="L1218" i="19"/>
  <c r="E1318" i="19" s="1"/>
  <c r="L1296" i="19"/>
  <c r="E1396" i="19" s="1"/>
  <c r="L1314" i="19"/>
  <c r="E1414" i="19" s="1"/>
  <c r="K1459" i="19"/>
  <c r="J1513" i="19"/>
  <c r="J1223" i="19"/>
  <c r="I1223" i="19"/>
  <c r="L1330" i="19"/>
  <c r="E1430" i="19" s="1"/>
  <c r="L1367" i="19"/>
  <c r="E1467" i="19"/>
  <c r="L1234" i="19"/>
  <c r="E1334" i="19" s="1"/>
  <c r="I1366" i="19"/>
  <c r="J1366" i="19"/>
  <c r="K1319" i="19"/>
  <c r="I1290" i="19"/>
  <c r="J1290" i="19"/>
  <c r="K1292" i="19"/>
  <c r="K1236" i="19"/>
  <c r="J1327" i="19"/>
  <c r="I1327" i="19"/>
  <c r="K1327" i="19" s="1"/>
  <c r="L1327" i="19" s="1"/>
  <c r="E1427" i="19" s="1"/>
  <c r="I1497" i="19"/>
  <c r="J1497" i="19"/>
  <c r="K1191" i="19"/>
  <c r="L1322" i="19"/>
  <c r="E1422" i="19" s="1"/>
  <c r="K1272" i="19"/>
  <c r="E1510" i="19"/>
  <c r="I1510" i="19" s="1"/>
  <c r="L1378" i="19"/>
  <c r="E1478" i="19" s="1"/>
  <c r="I1384" i="19"/>
  <c r="J1384" i="19"/>
  <c r="I1246" i="19"/>
  <c r="J1246" i="19"/>
  <c r="L1274" i="19"/>
  <c r="E1374" i="19" s="1"/>
  <c r="K1221" i="19"/>
  <c r="K1242" i="19"/>
  <c r="L1489" i="19"/>
  <c r="E1589" i="19" s="1"/>
  <c r="L1160" i="19"/>
  <c r="E1260" i="19" s="1"/>
  <c r="K1382" i="19"/>
  <c r="K1443" i="19"/>
  <c r="K1107" i="19"/>
  <c r="L1117" i="19"/>
  <c r="E1217" i="19" s="1"/>
  <c r="K1569" i="19"/>
  <c r="K1479" i="19"/>
  <c r="L1479" i="19" s="1"/>
  <c r="E1579" i="19" s="1"/>
  <c r="K1137" i="19"/>
  <c r="L1486" i="19"/>
  <c r="E1586" i="19" s="1"/>
  <c r="L1106" i="19"/>
  <c r="E1206" i="19" s="1"/>
  <c r="J1424" i="19"/>
  <c r="I1424" i="19"/>
  <c r="J1332" i="19"/>
  <c r="I1332" i="19"/>
  <c r="K1332" i="19" s="1"/>
  <c r="L1332" i="19" s="1"/>
  <c r="J1308" i="19"/>
  <c r="I1308" i="19"/>
  <c r="J1393" i="19"/>
  <c r="I1393" i="19"/>
  <c r="J1295" i="19"/>
  <c r="I1295" i="19"/>
  <c r="J1477" i="19"/>
  <c r="I1477" i="19"/>
  <c r="K1477" i="19" s="1"/>
  <c r="L1477" i="19" s="1"/>
  <c r="J1353" i="19"/>
  <c r="I1353" i="19"/>
  <c r="K1353" i="19" s="1"/>
  <c r="L1353" i="19" s="1"/>
  <c r="L1456" i="19"/>
  <c r="E1556" i="19" s="1"/>
  <c r="J1363" i="19"/>
  <c r="I1363" i="19"/>
  <c r="J1240" i="19"/>
  <c r="I1240" i="19"/>
  <c r="J1501" i="19"/>
  <c r="I1501" i="19"/>
  <c r="E1326" i="19"/>
  <c r="J1239" i="19"/>
  <c r="J1633" i="19"/>
  <c r="J1444" i="19"/>
  <c r="I1444" i="19"/>
  <c r="E1368" i="19"/>
  <c r="E1498" i="19"/>
  <c r="E1641" i="19"/>
  <c r="L1388" i="19"/>
  <c r="E1488" i="19" s="1"/>
  <c r="K1381" i="19"/>
  <c r="J1312" i="19"/>
  <c r="I1312" i="19"/>
  <c r="J1354" i="19"/>
  <c r="I1354" i="19"/>
  <c r="J1315" i="19"/>
  <c r="K1249" i="19"/>
  <c r="L1535" i="19"/>
  <c r="E1635" i="19" s="1"/>
  <c r="J1358" i="19"/>
  <c r="I1358" i="19"/>
  <c r="I1371" i="19"/>
  <c r="J1429" i="19"/>
  <c r="I1429" i="19"/>
  <c r="J1461" i="19"/>
  <c r="I1461" i="19"/>
  <c r="L1362" i="19"/>
  <c r="E1462" i="19" s="1"/>
  <c r="J105" i="12"/>
  <c r="I105" i="12"/>
  <c r="O116" i="12" s="1"/>
  <c r="J111" i="12"/>
  <c r="K111" i="12" s="1"/>
  <c r="J112" i="12"/>
  <c r="K112" i="12" s="1"/>
  <c r="L112" i="12" s="1"/>
  <c r="E124" i="12" s="1"/>
  <c r="I124" i="12" s="1"/>
  <c r="L109" i="12"/>
  <c r="E121" i="12" s="1"/>
  <c r="I121" i="12" s="1"/>
  <c r="E120" i="12"/>
  <c r="E119" i="12"/>
  <c r="I119" i="12" s="1"/>
  <c r="J118" i="12"/>
  <c r="K118" i="12" s="1"/>
  <c r="L118" i="12" s="1"/>
  <c r="J116" i="12"/>
  <c r="K116" i="12" s="1"/>
  <c r="L116" i="12" s="1"/>
  <c r="J110" i="12"/>
  <c r="K110" i="12" s="1"/>
  <c r="L110" i="12" s="1"/>
  <c r="J113" i="12"/>
  <c r="K113" i="12" s="1"/>
  <c r="L113" i="12" s="1"/>
  <c r="J115" i="12"/>
  <c r="K115" i="12" s="1"/>
  <c r="L115" i="12" s="1"/>
  <c r="H21" i="9"/>
  <c r="D21" i="9"/>
  <c r="B27" i="10"/>
  <c r="A25" i="9"/>
  <c r="G26" i="10"/>
  <c r="B33" i="5"/>
  <c r="B27" i="6"/>
  <c r="J24" i="9"/>
  <c r="G24" i="9"/>
  <c r="H23" i="10"/>
  <c r="K16" i="16" l="1"/>
  <c r="E1602" i="19"/>
  <c r="I1602" i="19" s="1"/>
  <c r="J1405" i="19"/>
  <c r="K1405" i="19" s="1"/>
  <c r="I1404" i="19"/>
  <c r="J1320" i="19"/>
  <c r="I1320" i="19"/>
  <c r="K1320" i="19" s="1"/>
  <c r="L1320" i="19" s="1"/>
  <c r="E1420" i="19" s="1"/>
  <c r="J1531" i="19"/>
  <c r="I1531" i="19"/>
  <c r="K1531" i="19" s="1"/>
  <c r="J1247" i="19"/>
  <c r="I1247" i="19"/>
  <c r="K1247" i="19" s="1"/>
  <c r="L1247" i="19" s="1"/>
  <c r="E1487" i="19"/>
  <c r="J1487" i="19" s="1"/>
  <c r="E1365" i="19"/>
  <c r="J1365" i="19" s="1"/>
  <c r="E1476" i="19"/>
  <c r="L1311" i="19"/>
  <c r="E1411" i="19" s="1"/>
  <c r="E1428" i="19"/>
  <c r="J1428" i="19" s="1"/>
  <c r="E1680" i="19"/>
  <c r="J1451" i="19"/>
  <c r="I1451" i="19"/>
  <c r="K1473" i="19"/>
  <c r="L1400" i="19"/>
  <c r="E1500" i="19"/>
  <c r="J1485" i="19"/>
  <c r="I1485" i="19"/>
  <c r="K1485" i="19" s="1"/>
  <c r="L1485" i="19" s="1"/>
  <c r="E1585" i="19" s="1"/>
  <c r="E1548" i="19"/>
  <c r="J1548" i="19" s="1"/>
  <c r="K1295" i="19"/>
  <c r="L1295" i="19" s="1"/>
  <c r="K1393" i="19"/>
  <c r="L1393" i="19" s="1"/>
  <c r="K1308" i="19"/>
  <c r="L1308" i="19" s="1"/>
  <c r="K1513" i="19"/>
  <c r="L1513" i="19" s="1"/>
  <c r="K1316" i="19"/>
  <c r="L1316" i="19" s="1"/>
  <c r="E1416" i="19" s="1"/>
  <c r="K1357" i="19"/>
  <c r="E1309" i="19"/>
  <c r="K1404" i="19"/>
  <c r="I1487" i="19"/>
  <c r="K1487" i="19" s="1"/>
  <c r="I1350" i="19"/>
  <c r="J1350" i="19"/>
  <c r="K1461" i="19"/>
  <c r="L1461" i="19" s="1"/>
  <c r="K1358" i="19"/>
  <c r="L1358" i="19" s="1"/>
  <c r="E1594" i="19"/>
  <c r="K1325" i="19"/>
  <c r="K1355" i="19"/>
  <c r="L1355" i="19" s="1"/>
  <c r="E1455" i="19" s="1"/>
  <c r="K1352" i="19"/>
  <c r="L1283" i="19"/>
  <c r="E1383" i="19" s="1"/>
  <c r="K1203" i="19"/>
  <c r="L1203" i="19" s="1"/>
  <c r="E1303" i="19" s="1"/>
  <c r="K1345" i="19"/>
  <c r="L1345" i="19" s="1"/>
  <c r="E1445" i="19" s="1"/>
  <c r="I1430" i="19"/>
  <c r="J1430" i="19"/>
  <c r="J1422" i="19"/>
  <c r="I1422" i="19"/>
  <c r="J1427" i="19"/>
  <c r="I1427" i="19"/>
  <c r="J1570" i="19"/>
  <c r="I1570" i="19"/>
  <c r="J1586" i="19"/>
  <c r="I1586" i="19"/>
  <c r="I1589" i="19"/>
  <c r="K1589" i="19" s="1"/>
  <c r="L1589" i="19" s="1"/>
  <c r="E1689" i="19" s="1"/>
  <c r="J1589" i="19"/>
  <c r="I1374" i="19"/>
  <c r="J1374" i="19"/>
  <c r="I1396" i="19"/>
  <c r="J1396" i="19"/>
  <c r="I1478" i="19"/>
  <c r="J1478" i="19"/>
  <c r="I1364" i="19"/>
  <c r="K1364" i="19" s="1"/>
  <c r="L1364" i="19" s="1"/>
  <c r="J1364" i="19"/>
  <c r="J1318" i="19"/>
  <c r="I1318" i="19"/>
  <c r="J1260" i="19"/>
  <c r="I1260" i="19"/>
  <c r="J1467" i="19"/>
  <c r="I1467" i="19"/>
  <c r="J1399" i="19"/>
  <c r="I1399" i="19"/>
  <c r="K1239" i="19"/>
  <c r="L1239" i="19" s="1"/>
  <c r="E1339" i="19" s="1"/>
  <c r="J1339" i="19" s="1"/>
  <c r="J1510" i="19"/>
  <c r="K1510" i="19" s="1"/>
  <c r="L1137" i="19"/>
  <c r="E1237" i="19" s="1"/>
  <c r="L1382" i="19"/>
  <c r="E1482" i="19"/>
  <c r="L1191" i="19"/>
  <c r="E1291" i="19" s="1"/>
  <c r="L1319" i="19"/>
  <c r="E1419" i="19" s="1"/>
  <c r="J1579" i="19"/>
  <c r="I1579" i="19"/>
  <c r="K1579" i="19" s="1"/>
  <c r="L1579" i="19" s="1"/>
  <c r="I1334" i="19"/>
  <c r="J1334" i="19"/>
  <c r="E1561" i="19"/>
  <c r="K1429" i="19"/>
  <c r="L1107" i="19"/>
  <c r="E1207" i="19" s="1"/>
  <c r="E1321" i="19"/>
  <c r="L1221" i="19"/>
  <c r="K1384" i="19"/>
  <c r="J1594" i="19"/>
  <c r="I1594" i="19"/>
  <c r="K1594" i="19" s="1"/>
  <c r="L1594" i="19" s="1"/>
  <c r="E1694" i="19" s="1"/>
  <c r="K1290" i="19"/>
  <c r="K1366" i="19"/>
  <c r="E1613" i="19"/>
  <c r="L1459" i="19"/>
  <c r="E1559" i="19" s="1"/>
  <c r="K1338" i="19"/>
  <c r="K1475" i="19"/>
  <c r="I1217" i="19"/>
  <c r="J1217" i="19"/>
  <c r="L1242" i="19"/>
  <c r="E1342" i="19" s="1"/>
  <c r="I1414" i="19"/>
  <c r="K1414" i="19" s="1"/>
  <c r="L1414" i="19" s="1"/>
  <c r="J1414" i="19"/>
  <c r="K1363" i="19"/>
  <c r="K1424" i="19"/>
  <c r="L1424" i="19" s="1"/>
  <c r="L1569" i="19"/>
  <c r="E1669" i="19" s="1"/>
  <c r="L1443" i="19"/>
  <c r="E1543" i="19"/>
  <c r="K1246" i="19"/>
  <c r="L1272" i="19"/>
  <c r="E1372" i="19" s="1"/>
  <c r="K1497" i="19"/>
  <c r="L1236" i="19"/>
  <c r="E1336" i="19" s="1"/>
  <c r="L1292" i="19"/>
  <c r="E1392" i="19" s="1"/>
  <c r="K1223" i="19"/>
  <c r="L1223" i="19" s="1"/>
  <c r="E1323" i="19" s="1"/>
  <c r="J1206" i="19"/>
  <c r="I1206" i="19"/>
  <c r="J1556" i="19"/>
  <c r="I1556" i="19"/>
  <c r="J1561" i="19"/>
  <c r="I1561" i="19"/>
  <c r="J1462" i="19"/>
  <c r="I1462" i="19"/>
  <c r="J1635" i="19"/>
  <c r="I1635" i="19"/>
  <c r="J1488" i="19"/>
  <c r="I1488" i="19"/>
  <c r="J1368" i="19"/>
  <c r="I1368" i="19"/>
  <c r="K1371" i="19"/>
  <c r="J1641" i="19"/>
  <c r="I1641" i="19"/>
  <c r="K1444" i="19"/>
  <c r="K1633" i="19"/>
  <c r="J1326" i="19"/>
  <c r="I1326" i="19"/>
  <c r="E1453" i="19"/>
  <c r="E1577" i="19"/>
  <c r="E1395" i="19"/>
  <c r="E1493" i="19"/>
  <c r="E1432" i="19"/>
  <c r="J1498" i="19"/>
  <c r="I1498" i="19"/>
  <c r="L1249" i="19"/>
  <c r="E1349" i="19" s="1"/>
  <c r="K1315" i="19"/>
  <c r="K1354" i="19"/>
  <c r="K1312" i="19"/>
  <c r="L1381" i="19"/>
  <c r="E1481" i="19" s="1"/>
  <c r="I1548" i="19"/>
  <c r="K1501" i="19"/>
  <c r="K1240" i="19"/>
  <c r="J120" i="12"/>
  <c r="I120" i="12"/>
  <c r="K105" i="12"/>
  <c r="E125" i="12"/>
  <c r="I125" i="12" s="1"/>
  <c r="L111" i="12"/>
  <c r="E123" i="12" s="1"/>
  <c r="I123" i="12" s="1"/>
  <c r="E122" i="12"/>
  <c r="I122" i="12" s="1"/>
  <c r="E128" i="12"/>
  <c r="I128" i="12" s="1"/>
  <c r="E127" i="12"/>
  <c r="I127" i="12" s="1"/>
  <c r="E130" i="12"/>
  <c r="I130" i="12" s="1"/>
  <c r="J124" i="12"/>
  <c r="K124" i="12" s="1"/>
  <c r="L124" i="12" s="1"/>
  <c r="J121" i="12"/>
  <c r="K121" i="12" s="1"/>
  <c r="L121" i="12" s="1"/>
  <c r="J119" i="12"/>
  <c r="K119" i="12" s="1"/>
  <c r="L119" i="12" s="1"/>
  <c r="J114" i="12"/>
  <c r="K114" i="12" s="1"/>
  <c r="L114" i="12" s="1"/>
  <c r="B28" i="10"/>
  <c r="A26" i="9"/>
  <c r="G27" i="10"/>
  <c r="B34" i="5"/>
  <c r="B28" i="6"/>
  <c r="D22" i="9"/>
  <c r="H22" i="9"/>
  <c r="G25" i="9"/>
  <c r="J25" i="9"/>
  <c r="H24" i="10"/>
  <c r="L16" i="16" l="1"/>
  <c r="E17" i="16" s="1"/>
  <c r="J1602" i="19"/>
  <c r="K1602" i="19" s="1"/>
  <c r="L1405" i="19"/>
  <c r="E1505" i="19"/>
  <c r="J1411" i="19"/>
  <c r="I1411" i="19"/>
  <c r="K1411" i="19" s="1"/>
  <c r="L1411" i="19" s="1"/>
  <c r="L1487" i="19"/>
  <c r="E1587" i="19" s="1"/>
  <c r="L1473" i="19"/>
  <c r="E1573" i="19" s="1"/>
  <c r="E1458" i="19"/>
  <c r="J1458" i="19" s="1"/>
  <c r="I1365" i="19"/>
  <c r="K1365" i="19" s="1"/>
  <c r="L1365" i="19" s="1"/>
  <c r="E1465" i="19" s="1"/>
  <c r="J1500" i="19"/>
  <c r="I1500" i="19"/>
  <c r="L1531" i="19"/>
  <c r="E1631" i="19" s="1"/>
  <c r="I1428" i="19"/>
  <c r="K1350" i="19"/>
  <c r="L1350" i="19" s="1"/>
  <c r="J1680" i="19"/>
  <c r="I1680" i="19"/>
  <c r="J1476" i="19"/>
  <c r="I1476" i="19"/>
  <c r="E1347" i="19"/>
  <c r="K1635" i="19"/>
  <c r="L1635" i="19" s="1"/>
  <c r="K1561" i="19"/>
  <c r="L1561" i="19" s="1"/>
  <c r="K1451" i="19"/>
  <c r="L1451" i="19" s="1"/>
  <c r="E1551" i="19" s="1"/>
  <c r="J1383" i="19"/>
  <c r="I1383" i="19"/>
  <c r="J1445" i="19"/>
  <c r="I1445" i="19"/>
  <c r="K1368" i="19"/>
  <c r="L1368" i="19" s="1"/>
  <c r="K1462" i="19"/>
  <c r="L1462" i="19" s="1"/>
  <c r="E1679" i="19"/>
  <c r="L1357" i="19"/>
  <c r="E1457" i="19" s="1"/>
  <c r="J1309" i="19"/>
  <c r="I1309" i="19"/>
  <c r="I1339" i="19"/>
  <c r="K1339" i="19" s="1"/>
  <c r="L1339" i="19" s="1"/>
  <c r="K1396" i="19"/>
  <c r="L1396" i="19" s="1"/>
  <c r="J1303" i="19"/>
  <c r="I1303" i="19"/>
  <c r="J1455" i="19"/>
  <c r="I1455" i="19"/>
  <c r="I1585" i="19"/>
  <c r="J1585" i="19"/>
  <c r="L1352" i="19"/>
  <c r="E1452" i="19"/>
  <c r="E1408" i="19"/>
  <c r="I1408" i="19" s="1"/>
  <c r="K1334" i="19"/>
  <c r="K1478" i="19"/>
  <c r="L1478" i="19" s="1"/>
  <c r="K1570" i="19"/>
  <c r="L1570" i="19" s="1"/>
  <c r="L1325" i="19"/>
  <c r="E1425" i="19" s="1"/>
  <c r="E1450" i="19"/>
  <c r="L1404" i="19"/>
  <c r="E1504" i="19" s="1"/>
  <c r="J1420" i="19"/>
  <c r="I1420" i="19"/>
  <c r="J1392" i="19"/>
  <c r="I1392" i="19"/>
  <c r="J1419" i="19"/>
  <c r="I1419" i="19"/>
  <c r="I1237" i="19"/>
  <c r="J1237" i="19"/>
  <c r="J1291" i="19"/>
  <c r="I1291" i="19"/>
  <c r="L1510" i="19"/>
  <c r="E1610" i="19" s="1"/>
  <c r="I1342" i="19"/>
  <c r="J1342" i="19"/>
  <c r="I1694" i="19"/>
  <c r="K1694" i="19" s="1"/>
  <c r="L1694" i="19" s="1"/>
  <c r="J1694" i="19"/>
  <c r="I1336" i="19"/>
  <c r="J1336" i="19"/>
  <c r="I1689" i="19"/>
  <c r="K1689" i="19" s="1"/>
  <c r="L1689" i="19" s="1"/>
  <c r="J1689" i="19"/>
  <c r="J1543" i="19"/>
  <c r="I1543" i="19"/>
  <c r="L1366" i="19"/>
  <c r="E1466" i="19" s="1"/>
  <c r="K1548" i="19"/>
  <c r="L1548" i="19" s="1"/>
  <c r="J1323" i="19"/>
  <c r="I1323" i="19"/>
  <c r="L1246" i="19"/>
  <c r="E1346" i="19" s="1"/>
  <c r="J1669" i="19"/>
  <c r="I1669" i="19"/>
  <c r="I1613" i="19"/>
  <c r="J1613" i="19"/>
  <c r="K1399" i="19"/>
  <c r="K1467" i="19"/>
  <c r="K1260" i="19"/>
  <c r="K1427" i="19"/>
  <c r="L1497" i="19"/>
  <c r="E1597" i="19" s="1"/>
  <c r="I1416" i="19"/>
  <c r="J1416" i="19"/>
  <c r="I1482" i="19"/>
  <c r="J1482" i="19"/>
  <c r="E1524" i="19"/>
  <c r="I1524" i="19" s="1"/>
  <c r="I1372" i="19"/>
  <c r="K1372" i="19" s="1"/>
  <c r="L1372" i="19" s="1"/>
  <c r="J1372" i="19"/>
  <c r="K1217" i="19"/>
  <c r="J1559" i="19"/>
  <c r="I1559" i="19"/>
  <c r="L1290" i="19"/>
  <c r="E1390" i="19" s="1"/>
  <c r="I1207" i="19"/>
  <c r="J1207" i="19"/>
  <c r="K1318" i="19"/>
  <c r="K1374" i="19"/>
  <c r="L1374" i="19" s="1"/>
  <c r="E1474" i="19" s="1"/>
  <c r="E1514" i="19"/>
  <c r="L1338" i="19"/>
  <c r="E1438" i="19" s="1"/>
  <c r="I1321" i="19"/>
  <c r="J1321" i="19"/>
  <c r="J1679" i="19"/>
  <c r="I1679" i="19"/>
  <c r="K1488" i="19"/>
  <c r="L1488" i="19" s="1"/>
  <c r="K1556" i="19"/>
  <c r="L1556" i="19" s="1"/>
  <c r="L1363" i="19"/>
  <c r="E1463" i="19" s="1"/>
  <c r="L1475" i="19"/>
  <c r="E1575" i="19" s="1"/>
  <c r="L1384" i="19"/>
  <c r="E1484" i="19" s="1"/>
  <c r="L1429" i="19"/>
  <c r="E1529" i="19" s="1"/>
  <c r="E1464" i="19"/>
  <c r="E1578" i="19"/>
  <c r="E1496" i="19"/>
  <c r="K1586" i="19"/>
  <c r="K1422" i="19"/>
  <c r="K1430" i="19"/>
  <c r="K1206" i="19"/>
  <c r="J1349" i="19"/>
  <c r="I1349" i="19"/>
  <c r="J1481" i="19"/>
  <c r="I1481" i="19"/>
  <c r="K1481" i="19" s="1"/>
  <c r="L1481" i="19" s="1"/>
  <c r="L1354" i="19"/>
  <c r="E1454" i="19" s="1"/>
  <c r="J1408" i="19"/>
  <c r="L1444" i="19"/>
  <c r="E1544" i="19" s="1"/>
  <c r="J1577" i="19"/>
  <c r="I1577" i="19"/>
  <c r="J1453" i="19"/>
  <c r="I1453" i="19"/>
  <c r="K1428" i="19"/>
  <c r="K1641" i="19"/>
  <c r="E1735" i="19"/>
  <c r="E1562" i="19"/>
  <c r="E1661" i="19"/>
  <c r="E1656" i="19"/>
  <c r="E1439" i="19"/>
  <c r="L1240" i="19"/>
  <c r="E1340" i="19" s="1"/>
  <c r="L1312" i="19"/>
  <c r="E1412" i="19" s="1"/>
  <c r="J1432" i="19"/>
  <c r="I1432" i="19"/>
  <c r="J1493" i="19"/>
  <c r="I1493" i="19"/>
  <c r="K1326" i="19"/>
  <c r="L1633" i="19"/>
  <c r="E1733" i="19" s="1"/>
  <c r="L1501" i="19"/>
  <c r="E1601" i="19" s="1"/>
  <c r="L1315" i="19"/>
  <c r="E1415" i="19" s="1"/>
  <c r="K1498" i="19"/>
  <c r="J1395" i="19"/>
  <c r="I1395" i="19"/>
  <c r="L1371" i="19"/>
  <c r="E1471" i="19" s="1"/>
  <c r="L105" i="12"/>
  <c r="E117" i="12" s="1"/>
  <c r="K120" i="12"/>
  <c r="L120" i="12" s="1"/>
  <c r="E132" i="12" s="1"/>
  <c r="I132" i="12" s="1"/>
  <c r="E126" i="12"/>
  <c r="I126" i="12" s="1"/>
  <c r="E136" i="12"/>
  <c r="I136" i="12" s="1"/>
  <c r="J122" i="12"/>
  <c r="K122" i="12" s="1"/>
  <c r="L122" i="12" s="1"/>
  <c r="E131" i="12"/>
  <c r="I131" i="12" s="1"/>
  <c r="E133" i="12"/>
  <c r="I133" i="12" s="1"/>
  <c r="J125" i="12"/>
  <c r="K125" i="12" s="1"/>
  <c r="L125" i="12" s="1"/>
  <c r="J127" i="12"/>
  <c r="K127" i="12" s="1"/>
  <c r="L127" i="12" s="1"/>
  <c r="J130" i="12"/>
  <c r="K130" i="12" s="1"/>
  <c r="L130" i="12" s="1"/>
  <c r="J123" i="12"/>
  <c r="K123" i="12" s="1"/>
  <c r="L123" i="12" s="1"/>
  <c r="G26" i="9"/>
  <c r="J26" i="9"/>
  <c r="H25" i="10"/>
  <c r="B35" i="5"/>
  <c r="B29" i="6"/>
  <c r="D23" i="9"/>
  <c r="H23" i="9"/>
  <c r="B29" i="10"/>
  <c r="A27" i="9"/>
  <c r="G28" i="10"/>
  <c r="J17" i="16" l="1"/>
  <c r="I17" i="16"/>
  <c r="L1602" i="19"/>
  <c r="E1702" i="19" s="1"/>
  <c r="J1505" i="19"/>
  <c r="I1505" i="19"/>
  <c r="K1505" i="19" s="1"/>
  <c r="L1505" i="19" s="1"/>
  <c r="K1408" i="19"/>
  <c r="L1408" i="19" s="1"/>
  <c r="J1573" i="19"/>
  <c r="I1573" i="19"/>
  <c r="K1573" i="19" s="1"/>
  <c r="L1573" i="19" s="1"/>
  <c r="E1673" i="19"/>
  <c r="J1587" i="19"/>
  <c r="I1587" i="19"/>
  <c r="I1631" i="19"/>
  <c r="J1631" i="19"/>
  <c r="K1543" i="19"/>
  <c r="L1543" i="19" s="1"/>
  <c r="K1303" i="19"/>
  <c r="I1551" i="19"/>
  <c r="K1551" i="19" s="1"/>
  <c r="L1551" i="19" s="1"/>
  <c r="E1651" i="19" s="1"/>
  <c r="J1551" i="19"/>
  <c r="K1476" i="19"/>
  <c r="L1476" i="19" s="1"/>
  <c r="E1576" i="19" s="1"/>
  <c r="K1500" i="19"/>
  <c r="L1500" i="19" s="1"/>
  <c r="E1600" i="19" s="1"/>
  <c r="E1511" i="19"/>
  <c r="J1347" i="19"/>
  <c r="I1347" i="19"/>
  <c r="K1347" i="19" s="1"/>
  <c r="L1347" i="19"/>
  <c r="E1447" i="19" s="1"/>
  <c r="I1458" i="19"/>
  <c r="K1458" i="19" s="1"/>
  <c r="K1321" i="19"/>
  <c r="L1321" i="19" s="1"/>
  <c r="K1383" i="19"/>
  <c r="L1383" i="19" s="1"/>
  <c r="K1680" i="19"/>
  <c r="I1465" i="19"/>
  <c r="J1465" i="19"/>
  <c r="I1504" i="19"/>
  <c r="J1504" i="19"/>
  <c r="J1425" i="19"/>
  <c r="I1425" i="19"/>
  <c r="J1457" i="19"/>
  <c r="I1457" i="19"/>
  <c r="E1468" i="19"/>
  <c r="K1323" i="19"/>
  <c r="K1420" i="19"/>
  <c r="E1483" i="19"/>
  <c r="K1679" i="19"/>
  <c r="L1679" i="19" s="1"/>
  <c r="E1779" i="19" s="1"/>
  <c r="J1779" i="19" s="1"/>
  <c r="K1207" i="19"/>
  <c r="L1207" i="19" s="1"/>
  <c r="E1307" i="19" s="1"/>
  <c r="I1307" i="19" s="1"/>
  <c r="I1450" i="19"/>
  <c r="J1450" i="19"/>
  <c r="J1452" i="19"/>
  <c r="I1452" i="19"/>
  <c r="K1585" i="19"/>
  <c r="E1588" i="19"/>
  <c r="I1588" i="19" s="1"/>
  <c r="E1670" i="19"/>
  <c r="K1482" i="19"/>
  <c r="L1482" i="19" s="1"/>
  <c r="K1669" i="19"/>
  <c r="L1669" i="19" s="1"/>
  <c r="K1336" i="19"/>
  <c r="L1336" i="19" s="1"/>
  <c r="E1436" i="19" s="1"/>
  <c r="L1334" i="19"/>
  <c r="E1434" i="19" s="1"/>
  <c r="K1455" i="19"/>
  <c r="K1309" i="19"/>
  <c r="K1445" i="19"/>
  <c r="L1445" i="19" s="1"/>
  <c r="E1545" i="19" s="1"/>
  <c r="I1438" i="19"/>
  <c r="J1438" i="19"/>
  <c r="J1597" i="19"/>
  <c r="I1597" i="19"/>
  <c r="J1390" i="19"/>
  <c r="I1390" i="19"/>
  <c r="I1466" i="19"/>
  <c r="J1466" i="19"/>
  <c r="J1610" i="19"/>
  <c r="I1610" i="19"/>
  <c r="K1610" i="19" s="1"/>
  <c r="J1576" i="19"/>
  <c r="I1576" i="19"/>
  <c r="L1422" i="19"/>
  <c r="E1522" i="19"/>
  <c r="J1575" i="19"/>
  <c r="I1575" i="19"/>
  <c r="I1483" i="19"/>
  <c r="J1483" i="19"/>
  <c r="L1217" i="19"/>
  <c r="E1317" i="19" s="1"/>
  <c r="J1524" i="19"/>
  <c r="K1493" i="19"/>
  <c r="L1493" i="19" s="1"/>
  <c r="K1432" i="19"/>
  <c r="L1432" i="19" s="1"/>
  <c r="E1648" i="19"/>
  <c r="J1648" i="19" s="1"/>
  <c r="E1508" i="19"/>
  <c r="K1349" i="19"/>
  <c r="L1349" i="19" s="1"/>
  <c r="L1430" i="19"/>
  <c r="E1530" i="19" s="1"/>
  <c r="I1496" i="19"/>
  <c r="J1496" i="19"/>
  <c r="J1529" i="19"/>
  <c r="I1529" i="19"/>
  <c r="I1463" i="19"/>
  <c r="J1463" i="19"/>
  <c r="J1514" i="19"/>
  <c r="I1514" i="19"/>
  <c r="L1260" i="19"/>
  <c r="E1360" i="19" s="1"/>
  <c r="E1769" i="19"/>
  <c r="J1346" i="19"/>
  <c r="I1346" i="19"/>
  <c r="E1643" i="19"/>
  <c r="K1291" i="19"/>
  <c r="K1419" i="19"/>
  <c r="I1578" i="19"/>
  <c r="K1578" i="19" s="1"/>
  <c r="L1578" i="19" s="1"/>
  <c r="J1578" i="19"/>
  <c r="I1474" i="19"/>
  <c r="J1474" i="19"/>
  <c r="L1467" i="19"/>
  <c r="E1567" i="19" s="1"/>
  <c r="E1421" i="19"/>
  <c r="K1453" i="19"/>
  <c r="L1586" i="19"/>
  <c r="E1686" i="19" s="1"/>
  <c r="I1464" i="19"/>
  <c r="J1464" i="19"/>
  <c r="E1472" i="19"/>
  <c r="E1582" i="19"/>
  <c r="L1399" i="19"/>
  <c r="E1499" i="19" s="1"/>
  <c r="E1794" i="19"/>
  <c r="K1237" i="19"/>
  <c r="I1484" i="19"/>
  <c r="J1484" i="19"/>
  <c r="O1301" i="19"/>
  <c r="L1318" i="19"/>
  <c r="E1418" i="19" s="1"/>
  <c r="K1559" i="19"/>
  <c r="K1416" i="19"/>
  <c r="L1427" i="19"/>
  <c r="E1527" i="19" s="1"/>
  <c r="K1613" i="19"/>
  <c r="E1789" i="19"/>
  <c r="K1342" i="19"/>
  <c r="K1392" i="19"/>
  <c r="L1206" i="19"/>
  <c r="E1306" i="19" s="1"/>
  <c r="J1412" i="19"/>
  <c r="I1412" i="19"/>
  <c r="J1471" i="19"/>
  <c r="I1471" i="19"/>
  <c r="J1415" i="19"/>
  <c r="I1415" i="19"/>
  <c r="J1340" i="19"/>
  <c r="I1340" i="19"/>
  <c r="J1601" i="19"/>
  <c r="I1601" i="19"/>
  <c r="J1733" i="19"/>
  <c r="I1733" i="19"/>
  <c r="J1508" i="19"/>
  <c r="I1508" i="19"/>
  <c r="J1454" i="19"/>
  <c r="I1454" i="19"/>
  <c r="J1656" i="19"/>
  <c r="I1656" i="19"/>
  <c r="J1544" i="19"/>
  <c r="I1544" i="19"/>
  <c r="K1395" i="19"/>
  <c r="K1524" i="19"/>
  <c r="L1498" i="19"/>
  <c r="E1598" i="19" s="1"/>
  <c r="L1326" i="19"/>
  <c r="E1426" i="19" s="1"/>
  <c r="J1661" i="19"/>
  <c r="I1661" i="19"/>
  <c r="J1735" i="19"/>
  <c r="I1735" i="19"/>
  <c r="J1468" i="19"/>
  <c r="I1468" i="19"/>
  <c r="L1641" i="19"/>
  <c r="E1741" i="19" s="1"/>
  <c r="E1581" i="19"/>
  <c r="J1588" i="19"/>
  <c r="L1428" i="19"/>
  <c r="E1528" i="19" s="1"/>
  <c r="J1439" i="19"/>
  <c r="I1439" i="19"/>
  <c r="J1562" i="19"/>
  <c r="I1562" i="19"/>
  <c r="K1577" i="19"/>
  <c r="K1587" i="19"/>
  <c r="I117" i="12"/>
  <c r="O128" i="12" s="1"/>
  <c r="J117" i="12"/>
  <c r="K117" i="12" s="1"/>
  <c r="J131" i="12"/>
  <c r="E137" i="12"/>
  <c r="I137" i="12" s="1"/>
  <c r="E134" i="12"/>
  <c r="I134" i="12" s="1"/>
  <c r="E139" i="12"/>
  <c r="I139" i="12" s="1"/>
  <c r="J126" i="12"/>
  <c r="K126" i="12" s="1"/>
  <c r="L126" i="12" s="1"/>
  <c r="J136" i="12"/>
  <c r="K136" i="12" s="1"/>
  <c r="L136" i="12" s="1"/>
  <c r="E142" i="12"/>
  <c r="I142" i="12" s="1"/>
  <c r="E135" i="12"/>
  <c r="I135" i="12" s="1"/>
  <c r="J128" i="12"/>
  <c r="K128" i="12" s="1"/>
  <c r="L128" i="12" s="1"/>
  <c r="J133" i="12"/>
  <c r="K133" i="12" s="1"/>
  <c r="L133" i="12" s="1"/>
  <c r="E145" i="12" s="1"/>
  <c r="I145" i="12" s="1"/>
  <c r="B30" i="10"/>
  <c r="A28" i="9"/>
  <c r="G29" i="10"/>
  <c r="B36" i="5"/>
  <c r="B30" i="6"/>
  <c r="J27" i="9"/>
  <c r="G27" i="9"/>
  <c r="H26" i="10"/>
  <c r="H24" i="9"/>
  <c r="D24" i="9"/>
  <c r="K17" i="16" l="1"/>
  <c r="J1702" i="19"/>
  <c r="I1702" i="19"/>
  <c r="E1605" i="19"/>
  <c r="J1307" i="19"/>
  <c r="I1447" i="19"/>
  <c r="J1447" i="19"/>
  <c r="L1680" i="19"/>
  <c r="E1780" i="19" s="1"/>
  <c r="K1346" i="19"/>
  <c r="K1465" i="19"/>
  <c r="L1465" i="19" s="1"/>
  <c r="E1565" i="19" s="1"/>
  <c r="L1458" i="19"/>
  <c r="E1558" i="19" s="1"/>
  <c r="J1511" i="19"/>
  <c r="I1511" i="19"/>
  <c r="K1511" i="19" s="1"/>
  <c r="L1511" i="19"/>
  <c r="E1611" i="19" s="1"/>
  <c r="J1673" i="19"/>
  <c r="I1673" i="19"/>
  <c r="K1454" i="19"/>
  <c r="L1454" i="19" s="1"/>
  <c r="K1733" i="19"/>
  <c r="L1733" i="19" s="1"/>
  <c r="I1779" i="19"/>
  <c r="K1464" i="19"/>
  <c r="E1678" i="19"/>
  <c r="K1450" i="19"/>
  <c r="J1600" i="19"/>
  <c r="I1600" i="19"/>
  <c r="L1303" i="19"/>
  <c r="E1403" i="19" s="1"/>
  <c r="K1631" i="19"/>
  <c r="E1532" i="19"/>
  <c r="J1434" i="19"/>
  <c r="I1434" i="19"/>
  <c r="K1434" i="19" s="1"/>
  <c r="L1434" i="19" s="1"/>
  <c r="E1534" i="19" s="1"/>
  <c r="L1585" i="19"/>
  <c r="E1685" i="19"/>
  <c r="L1420" i="19"/>
  <c r="E1520" i="19" s="1"/>
  <c r="K1588" i="19"/>
  <c r="L1588" i="19" s="1"/>
  <c r="E1593" i="19"/>
  <c r="I1593" i="19" s="1"/>
  <c r="L1309" i="19"/>
  <c r="E1409" i="19" s="1"/>
  <c r="K1452" i="19"/>
  <c r="L1455" i="19"/>
  <c r="E1555" i="19" s="1"/>
  <c r="K1484" i="19"/>
  <c r="K1483" i="19"/>
  <c r="L1483" i="19" s="1"/>
  <c r="E1583" i="19" s="1"/>
  <c r="L1323" i="19"/>
  <c r="E1423" i="19" s="1"/>
  <c r="E1449" i="19"/>
  <c r="I1449" i="19" s="1"/>
  <c r="K1468" i="19"/>
  <c r="L1468" i="19" s="1"/>
  <c r="I1545" i="19"/>
  <c r="J1545" i="19"/>
  <c r="J1670" i="19"/>
  <c r="I1670" i="19"/>
  <c r="K1457" i="19"/>
  <c r="K1425" i="19"/>
  <c r="K1504" i="19"/>
  <c r="I1527" i="19"/>
  <c r="J1527" i="19"/>
  <c r="I1499" i="19"/>
  <c r="J1499" i="19"/>
  <c r="J1436" i="19"/>
  <c r="I1436" i="19"/>
  <c r="J1651" i="19"/>
  <c r="I1651" i="19"/>
  <c r="K1651" i="19" s="1"/>
  <c r="J1567" i="19"/>
  <c r="I1567" i="19"/>
  <c r="I1530" i="19"/>
  <c r="K1530" i="19" s="1"/>
  <c r="L1530" i="19" s="1"/>
  <c r="J1530" i="19"/>
  <c r="I1360" i="19"/>
  <c r="J1360" i="19"/>
  <c r="I1686" i="19"/>
  <c r="K1686" i="19" s="1"/>
  <c r="L1686" i="19" s="1"/>
  <c r="E1786" i="19" s="1"/>
  <c r="J1686" i="19"/>
  <c r="L1346" i="19"/>
  <c r="E1446" i="19" s="1"/>
  <c r="K1661" i="19"/>
  <c r="L1661" i="19" s="1"/>
  <c r="E1761" i="19" s="1"/>
  <c r="I1761" i="19" s="1"/>
  <c r="K1544" i="19"/>
  <c r="L1544" i="19" s="1"/>
  <c r="K1656" i="19"/>
  <c r="K1508" i="19"/>
  <c r="L1508" i="19" s="1"/>
  <c r="K1601" i="19"/>
  <c r="L1601" i="19" s="1"/>
  <c r="K1415" i="19"/>
  <c r="L1415" i="19" s="1"/>
  <c r="K1471" i="19"/>
  <c r="L1471" i="19" s="1"/>
  <c r="K1412" i="19"/>
  <c r="L1412" i="19" s="1"/>
  <c r="J1789" i="19"/>
  <c r="I1789" i="19"/>
  <c r="L1416" i="19"/>
  <c r="E1516" i="19" s="1"/>
  <c r="J1421" i="19"/>
  <c r="I1421" i="19"/>
  <c r="K1474" i="19"/>
  <c r="J1643" i="19"/>
  <c r="I1643" i="19"/>
  <c r="K1643" i="19" s="1"/>
  <c r="L1643" i="19" s="1"/>
  <c r="K1576" i="19"/>
  <c r="K1597" i="19"/>
  <c r="L1597" i="19" s="1"/>
  <c r="E1697" i="19" s="1"/>
  <c r="L1613" i="19"/>
  <c r="E1713" i="19" s="1"/>
  <c r="L1559" i="19"/>
  <c r="E1659" i="19" s="1"/>
  <c r="L1237" i="19"/>
  <c r="E1337" i="19" s="1"/>
  <c r="L1419" i="19"/>
  <c r="E1519" i="19" s="1"/>
  <c r="I1522" i="19"/>
  <c r="J1522" i="19"/>
  <c r="I1648" i="19"/>
  <c r="K1648" i="19" s="1"/>
  <c r="L1648" i="19" s="1"/>
  <c r="K1779" i="19"/>
  <c r="L1779" i="19" s="1"/>
  <c r="K1340" i="19"/>
  <c r="L1340" i="19" s="1"/>
  <c r="J1794" i="19"/>
  <c r="I1794" i="19"/>
  <c r="I1582" i="19"/>
  <c r="J1582" i="19"/>
  <c r="L1291" i="19"/>
  <c r="E1391" i="19" s="1"/>
  <c r="K1463" i="19"/>
  <c r="K1466" i="19"/>
  <c r="E1688" i="19"/>
  <c r="I1688" i="19" s="1"/>
  <c r="L1392" i="19"/>
  <c r="E1492" i="19" s="1"/>
  <c r="J1565" i="19"/>
  <c r="I1565" i="19"/>
  <c r="K1565" i="19" s="1"/>
  <c r="L1565" i="19"/>
  <c r="J1678" i="19"/>
  <c r="I1678" i="19"/>
  <c r="J1317" i="19"/>
  <c r="I1317" i="19"/>
  <c r="E1568" i="19"/>
  <c r="J1568" i="19" s="1"/>
  <c r="L1342" i="19"/>
  <c r="E1442" i="19" s="1"/>
  <c r="I1418" i="19"/>
  <c r="J1418" i="19"/>
  <c r="J1472" i="19"/>
  <c r="I1472" i="19"/>
  <c r="L1464" i="19"/>
  <c r="E1564" i="19" s="1"/>
  <c r="L1453" i="19"/>
  <c r="E1553" i="19" s="1"/>
  <c r="J1769" i="19"/>
  <c r="I1769" i="19"/>
  <c r="K1514" i="19"/>
  <c r="K1529" i="19"/>
  <c r="K1496" i="19"/>
  <c r="K1575" i="19"/>
  <c r="K1390" i="19"/>
  <c r="L1390" i="19" s="1"/>
  <c r="E1490" i="19" s="1"/>
  <c r="K1307" i="19"/>
  <c r="K1438" i="19"/>
  <c r="I1306" i="19"/>
  <c r="J1306" i="19"/>
  <c r="J1741" i="19"/>
  <c r="I1741" i="19"/>
  <c r="J1426" i="19"/>
  <c r="I1426" i="19"/>
  <c r="L1524" i="19"/>
  <c r="E1624" i="19"/>
  <c r="E1748" i="19"/>
  <c r="L1587" i="19"/>
  <c r="E1687" i="19"/>
  <c r="K1735" i="19"/>
  <c r="E1554" i="19"/>
  <c r="E1608" i="19"/>
  <c r="E1833" i="19"/>
  <c r="E1440" i="19"/>
  <c r="E1515" i="19"/>
  <c r="E1512" i="19"/>
  <c r="J1598" i="19"/>
  <c r="I1598" i="19"/>
  <c r="J1528" i="19"/>
  <c r="I1528" i="19"/>
  <c r="L1577" i="19"/>
  <c r="E1677" i="19"/>
  <c r="L1610" i="19"/>
  <c r="E1710" i="19" s="1"/>
  <c r="K1562" i="19"/>
  <c r="K1439" i="19"/>
  <c r="J1581" i="19"/>
  <c r="I1581" i="19"/>
  <c r="J1532" i="19"/>
  <c r="I1532" i="19"/>
  <c r="J1593" i="19"/>
  <c r="L1395" i="19"/>
  <c r="E1495" i="19" s="1"/>
  <c r="L117" i="12"/>
  <c r="E129" i="12" s="1"/>
  <c r="K131" i="12"/>
  <c r="L131" i="12" s="1"/>
  <c r="E138" i="12"/>
  <c r="I138" i="12" s="1"/>
  <c r="E148" i="12"/>
  <c r="I148" i="12" s="1"/>
  <c r="E143" i="12"/>
  <c r="I143" i="12" s="1"/>
  <c r="J139" i="12"/>
  <c r="K139" i="12" s="1"/>
  <c r="L139" i="12" s="1"/>
  <c r="J135" i="12"/>
  <c r="K135" i="12" s="1"/>
  <c r="L135" i="12" s="1"/>
  <c r="J134" i="12"/>
  <c r="K134" i="12" s="1"/>
  <c r="L134" i="12" s="1"/>
  <c r="E140" i="12"/>
  <c r="I140" i="12" s="1"/>
  <c r="J142" i="12"/>
  <c r="K142" i="12" s="1"/>
  <c r="L142" i="12" s="1"/>
  <c r="J137" i="12"/>
  <c r="K137" i="12" s="1"/>
  <c r="L137" i="12" s="1"/>
  <c r="J132" i="12"/>
  <c r="K132" i="12" s="1"/>
  <c r="L132" i="12" s="1"/>
  <c r="J28" i="9"/>
  <c r="G28" i="9"/>
  <c r="H27" i="10"/>
  <c r="H25" i="9"/>
  <c r="D25" i="9"/>
  <c r="B37" i="5"/>
  <c r="B31" i="6"/>
  <c r="B31" i="10"/>
  <c r="A29" i="9"/>
  <c r="G30" i="10"/>
  <c r="L17" i="16" l="1"/>
  <c r="E18" i="16" s="1"/>
  <c r="K1702" i="19"/>
  <c r="L1702" i="19" s="1"/>
  <c r="E1802" i="19" s="1"/>
  <c r="I1605" i="19"/>
  <c r="J1605" i="19"/>
  <c r="J1780" i="19"/>
  <c r="I1780" i="19"/>
  <c r="K1780" i="19" s="1"/>
  <c r="L1780" i="19"/>
  <c r="E1880" i="19" s="1"/>
  <c r="I1558" i="19"/>
  <c r="K1558" i="19" s="1"/>
  <c r="L1558" i="19" s="1"/>
  <c r="E1658" i="19" s="1"/>
  <c r="J1558" i="19"/>
  <c r="J1403" i="19"/>
  <c r="I1403" i="19"/>
  <c r="J1611" i="19"/>
  <c r="I1611" i="19"/>
  <c r="J1761" i="19"/>
  <c r="K1761" i="19" s="1"/>
  <c r="L1631" i="19"/>
  <c r="E1731" i="19" s="1"/>
  <c r="K1582" i="19"/>
  <c r="L1582" i="19" s="1"/>
  <c r="E1682" i="19" s="1"/>
  <c r="K1522" i="19"/>
  <c r="L1522" i="19" s="1"/>
  <c r="E1622" i="19" s="1"/>
  <c r="E1550" i="19"/>
  <c r="L1450" i="19"/>
  <c r="J1449" i="19"/>
  <c r="K1794" i="19"/>
  <c r="L1794" i="19" s="1"/>
  <c r="E1894" i="19" s="1"/>
  <c r="I1894" i="19" s="1"/>
  <c r="K1600" i="19"/>
  <c r="K1673" i="19"/>
  <c r="L1673" i="19" s="1"/>
  <c r="E1773" i="19" s="1"/>
  <c r="K1447" i="19"/>
  <c r="L1447" i="19" s="1"/>
  <c r="E1547" i="19" s="1"/>
  <c r="J1423" i="19"/>
  <c r="I1423" i="19"/>
  <c r="J1555" i="19"/>
  <c r="I1555" i="19"/>
  <c r="J1520" i="19"/>
  <c r="I1520" i="19"/>
  <c r="I1409" i="19"/>
  <c r="J1409" i="19"/>
  <c r="L1504" i="19"/>
  <c r="E1604" i="19" s="1"/>
  <c r="J1685" i="19"/>
  <c r="I1685" i="19"/>
  <c r="J1688" i="19"/>
  <c r="K1688" i="19" s="1"/>
  <c r="K1789" i="19"/>
  <c r="L1789" i="19" s="1"/>
  <c r="E1889" i="19" s="1"/>
  <c r="K1670" i="19"/>
  <c r="L1670" i="19" s="1"/>
  <c r="E1770" i="19" s="1"/>
  <c r="E1879" i="19"/>
  <c r="J1879" i="19" s="1"/>
  <c r="K1499" i="19"/>
  <c r="L1499" i="19" s="1"/>
  <c r="E1599" i="19" s="1"/>
  <c r="I1599" i="19" s="1"/>
  <c r="E1525" i="19"/>
  <c r="L1425" i="19"/>
  <c r="E1552" i="19"/>
  <c r="L1452" i="19"/>
  <c r="I1534" i="19"/>
  <c r="J1534" i="19"/>
  <c r="E1701" i="19"/>
  <c r="E1644" i="19"/>
  <c r="I1644" i="19" s="1"/>
  <c r="K1769" i="19"/>
  <c r="L1769" i="19" s="1"/>
  <c r="K1360" i="19"/>
  <c r="L1360" i="19" s="1"/>
  <c r="L1457" i="19"/>
  <c r="E1557" i="19" s="1"/>
  <c r="K1545" i="19"/>
  <c r="E1584" i="19"/>
  <c r="L1484" i="19"/>
  <c r="J1659" i="19"/>
  <c r="I1659" i="19"/>
  <c r="J1786" i="19"/>
  <c r="I1786" i="19"/>
  <c r="J1583" i="19"/>
  <c r="I1583" i="19"/>
  <c r="I1713" i="19"/>
  <c r="J1713" i="19"/>
  <c r="J1516" i="19"/>
  <c r="I1516" i="19"/>
  <c r="I1446" i="19"/>
  <c r="J1446" i="19"/>
  <c r="J1442" i="19"/>
  <c r="I1442" i="19"/>
  <c r="I1492" i="19"/>
  <c r="J1492" i="19"/>
  <c r="I1337" i="19"/>
  <c r="K1337" i="19" s="1"/>
  <c r="L1337" i="19" s="1"/>
  <c r="J1337" i="19"/>
  <c r="I1553" i="19"/>
  <c r="J1553" i="19"/>
  <c r="I1519" i="19"/>
  <c r="J1519" i="19"/>
  <c r="K1528" i="19"/>
  <c r="L1651" i="19"/>
  <c r="E1751" i="19" s="1"/>
  <c r="K1426" i="19"/>
  <c r="L1426" i="19" s="1"/>
  <c r="K1741" i="19"/>
  <c r="L1741" i="19" s="1"/>
  <c r="L1438" i="19"/>
  <c r="E1538" i="19" s="1"/>
  <c r="L1575" i="19"/>
  <c r="E1675" i="19" s="1"/>
  <c r="L1514" i="19"/>
  <c r="E1614" i="19" s="1"/>
  <c r="K1472" i="19"/>
  <c r="K1317" i="19"/>
  <c r="L1317" i="19" s="1"/>
  <c r="E1417" i="19" s="1"/>
  <c r="L1463" i="19"/>
  <c r="E1563" i="19" s="1"/>
  <c r="E1743" i="19"/>
  <c r="K1421" i="19"/>
  <c r="K1436" i="19"/>
  <c r="L1307" i="19"/>
  <c r="E1407" i="19" s="1"/>
  <c r="I1391" i="19"/>
  <c r="J1391" i="19"/>
  <c r="E1571" i="19"/>
  <c r="I1571" i="19" s="1"/>
  <c r="I1568" i="19"/>
  <c r="K1568" i="19" s="1"/>
  <c r="L1568" i="19" s="1"/>
  <c r="J1490" i="19"/>
  <c r="I1490" i="19"/>
  <c r="L1496" i="19"/>
  <c r="E1596" i="19" s="1"/>
  <c r="E1869" i="19"/>
  <c r="I1564" i="19"/>
  <c r="J1564" i="19"/>
  <c r="K1418" i="19"/>
  <c r="E1665" i="19"/>
  <c r="I1697" i="19"/>
  <c r="J1697" i="19"/>
  <c r="L1656" i="19"/>
  <c r="E1756" i="19" s="1"/>
  <c r="K1532" i="19"/>
  <c r="K1598" i="19"/>
  <c r="L1529" i="19"/>
  <c r="E1629" i="19" s="1"/>
  <c r="K1678" i="19"/>
  <c r="L1466" i="19"/>
  <c r="E1566" i="19" s="1"/>
  <c r="L1576" i="19"/>
  <c r="E1676" i="19" s="1"/>
  <c r="L1474" i="19"/>
  <c r="E1574" i="19"/>
  <c r="E1630" i="19"/>
  <c r="K1567" i="19"/>
  <c r="K1527" i="19"/>
  <c r="O1401" i="19"/>
  <c r="K1306" i="19"/>
  <c r="J1495" i="19"/>
  <c r="I1495" i="19"/>
  <c r="J1770" i="19"/>
  <c r="I1770" i="19"/>
  <c r="J1894" i="19"/>
  <c r="J1773" i="19"/>
  <c r="I1773" i="19"/>
  <c r="J1701" i="19"/>
  <c r="I1701" i="19"/>
  <c r="J1608" i="19"/>
  <c r="I1608" i="19"/>
  <c r="J1687" i="19"/>
  <c r="I1687" i="19"/>
  <c r="J1624" i="19"/>
  <c r="I1624" i="19"/>
  <c r="J1677" i="19"/>
  <c r="I1677" i="19"/>
  <c r="J1512" i="19"/>
  <c r="I1512" i="19"/>
  <c r="I1879" i="19"/>
  <c r="J1833" i="19"/>
  <c r="I1833" i="19"/>
  <c r="J1554" i="19"/>
  <c r="I1554" i="19"/>
  <c r="L1735" i="19"/>
  <c r="E1835" i="19" s="1"/>
  <c r="E1526" i="19"/>
  <c r="E1841" i="19"/>
  <c r="K1581" i="19"/>
  <c r="L1439" i="19"/>
  <c r="E1539" i="19" s="1"/>
  <c r="J1710" i="19"/>
  <c r="I1710" i="19"/>
  <c r="J1515" i="19"/>
  <c r="I1515" i="19"/>
  <c r="J1644" i="19"/>
  <c r="J1748" i="19"/>
  <c r="I1748" i="19"/>
  <c r="K1449" i="19"/>
  <c r="K1593" i="19"/>
  <c r="L1562" i="19"/>
  <c r="E1662" i="19" s="1"/>
  <c r="J1440" i="19"/>
  <c r="I1440" i="19"/>
  <c r="I129" i="12"/>
  <c r="O140" i="12" s="1"/>
  <c r="J129" i="12"/>
  <c r="K129" i="12" s="1"/>
  <c r="L129" i="12" s="1"/>
  <c r="J148" i="12"/>
  <c r="K148" i="12" s="1"/>
  <c r="L148" i="12" s="1"/>
  <c r="E160" i="12" s="1"/>
  <c r="I160" i="12" s="1"/>
  <c r="E154" i="12"/>
  <c r="I154" i="12" s="1"/>
  <c r="E151" i="12"/>
  <c r="I151" i="12" s="1"/>
  <c r="E149" i="12"/>
  <c r="I149" i="12" s="1"/>
  <c r="J143" i="12"/>
  <c r="E146" i="12"/>
  <c r="I146" i="12" s="1"/>
  <c r="E147" i="12"/>
  <c r="J140" i="12"/>
  <c r="K140" i="12" s="1"/>
  <c r="L140" i="12" s="1"/>
  <c r="E144" i="12"/>
  <c r="I144" i="12" s="1"/>
  <c r="J138" i="12"/>
  <c r="K138" i="12" s="1"/>
  <c r="L138" i="12" s="1"/>
  <c r="J145" i="12"/>
  <c r="K145" i="12" s="1"/>
  <c r="L145" i="12" s="1"/>
  <c r="D26" i="9"/>
  <c r="H26" i="9"/>
  <c r="B32" i="10"/>
  <c r="A30" i="9"/>
  <c r="G31" i="10"/>
  <c r="G29" i="9"/>
  <c r="J29" i="9"/>
  <c r="H28" i="10"/>
  <c r="B38" i="5"/>
  <c r="B32" i="6"/>
  <c r="I18" i="16" l="1"/>
  <c r="J18" i="16"/>
  <c r="E141" i="12"/>
  <c r="I141" i="12" s="1"/>
  <c r="K1605" i="19"/>
  <c r="L1605" i="19" s="1"/>
  <c r="E1705" i="19" s="1"/>
  <c r="K1403" i="19"/>
  <c r="L1403" i="19" s="1"/>
  <c r="E1503" i="19" s="1"/>
  <c r="J1503" i="19" s="1"/>
  <c r="L1761" i="19"/>
  <c r="E1861" i="19"/>
  <c r="I1731" i="19"/>
  <c r="K1731" i="19" s="1"/>
  <c r="L1731" i="19" s="1"/>
  <c r="E1831" i="19" s="1"/>
  <c r="J1731" i="19"/>
  <c r="E1460" i="19"/>
  <c r="K1423" i="19"/>
  <c r="L1600" i="19"/>
  <c r="E1700" i="19" s="1"/>
  <c r="I1550" i="19"/>
  <c r="J1550" i="19"/>
  <c r="J1658" i="19"/>
  <c r="I1658" i="19"/>
  <c r="I1880" i="19"/>
  <c r="J1880" i="19"/>
  <c r="K1773" i="19"/>
  <c r="L1773" i="19" s="1"/>
  <c r="K1770" i="19"/>
  <c r="L1770" i="19" s="1"/>
  <c r="I1547" i="19"/>
  <c r="J1547" i="19"/>
  <c r="I1682" i="19"/>
  <c r="K1682" i="19" s="1"/>
  <c r="J1682" i="19"/>
  <c r="J1571" i="19"/>
  <c r="J1599" i="19"/>
  <c r="K1611" i="19"/>
  <c r="I1622" i="19"/>
  <c r="J1622" i="19"/>
  <c r="L1688" i="19"/>
  <c r="E1788" i="19" s="1"/>
  <c r="J1604" i="19"/>
  <c r="I1604" i="19"/>
  <c r="E1668" i="19"/>
  <c r="J1668" i="19" s="1"/>
  <c r="K1697" i="19"/>
  <c r="L1697" i="19" s="1"/>
  <c r="K1564" i="19"/>
  <c r="L1564" i="19" s="1"/>
  <c r="K1571" i="19"/>
  <c r="L1571" i="19" s="1"/>
  <c r="E1671" i="19" s="1"/>
  <c r="K1553" i="19"/>
  <c r="L1553" i="19" s="1"/>
  <c r="E1653" i="19" s="1"/>
  <c r="K1446" i="19"/>
  <c r="L1446" i="19" s="1"/>
  <c r="L1545" i="19"/>
  <c r="E1645" i="19" s="1"/>
  <c r="J1557" i="19"/>
  <c r="I1557" i="19"/>
  <c r="K1534" i="19"/>
  <c r="K1409" i="19"/>
  <c r="K1833" i="19"/>
  <c r="L1833" i="19" s="1"/>
  <c r="K1701" i="19"/>
  <c r="K1894" i="19"/>
  <c r="L1894" i="19" s="1"/>
  <c r="K1490" i="19"/>
  <c r="K1442" i="19"/>
  <c r="L1442" i="19" s="1"/>
  <c r="E1542" i="19" s="1"/>
  <c r="K1516" i="19"/>
  <c r="L1516" i="19" s="1"/>
  <c r="I1584" i="19"/>
  <c r="J1584" i="19"/>
  <c r="I1552" i="19"/>
  <c r="J1552" i="19"/>
  <c r="K1552" i="19" s="1"/>
  <c r="L1552" i="19" s="1"/>
  <c r="E1652" i="19" s="1"/>
  <c r="J1525" i="19"/>
  <c r="I1525" i="19"/>
  <c r="K1685" i="19"/>
  <c r="L1685" i="19" s="1"/>
  <c r="E1785" i="19" s="1"/>
  <c r="K1520" i="19"/>
  <c r="L1520" i="19" s="1"/>
  <c r="E1620" i="19" s="1"/>
  <c r="K1555" i="19"/>
  <c r="J1889" i="19"/>
  <c r="I1889" i="19"/>
  <c r="I1566" i="19"/>
  <c r="J1566" i="19"/>
  <c r="I1629" i="19"/>
  <c r="J1629" i="19"/>
  <c r="J1407" i="19"/>
  <c r="I1407" i="19"/>
  <c r="J1756" i="19"/>
  <c r="I1756" i="19"/>
  <c r="K1756" i="19" s="1"/>
  <c r="L1756" i="19" s="1"/>
  <c r="J1676" i="19"/>
  <c r="I1676" i="19"/>
  <c r="K1676" i="19" s="1"/>
  <c r="L1676" i="19" s="1"/>
  <c r="E1776" i="19" s="1"/>
  <c r="I1542" i="19"/>
  <c r="J1542" i="19"/>
  <c r="J1596" i="19"/>
  <c r="I1596" i="19"/>
  <c r="K1596" i="19" s="1"/>
  <c r="L1596" i="19" s="1"/>
  <c r="E1696" i="19" s="1"/>
  <c r="J1751" i="19"/>
  <c r="I1751" i="19"/>
  <c r="L1527" i="19"/>
  <c r="E1627" i="19" s="1"/>
  <c r="J1665" i="19"/>
  <c r="I1665" i="19"/>
  <c r="I1614" i="19"/>
  <c r="J1614" i="19"/>
  <c r="K1440" i="19"/>
  <c r="L1440" i="19" s="1"/>
  <c r="J1630" i="19"/>
  <c r="I1630" i="19"/>
  <c r="L1598" i="19"/>
  <c r="E1698" i="19" s="1"/>
  <c r="E1664" i="19"/>
  <c r="J1743" i="19"/>
  <c r="I1743" i="19"/>
  <c r="L1472" i="19"/>
  <c r="E1572" i="19" s="1"/>
  <c r="J1675" i="19"/>
  <c r="I1675" i="19"/>
  <c r="K1675" i="19" s="1"/>
  <c r="L1675" i="19" s="1"/>
  <c r="L1528" i="19"/>
  <c r="E1628" i="19" s="1"/>
  <c r="K1583" i="19"/>
  <c r="K1786" i="19"/>
  <c r="I1460" i="19"/>
  <c r="J1460" i="19"/>
  <c r="L1678" i="19"/>
  <c r="E1778" i="19" s="1"/>
  <c r="L1532" i="19"/>
  <c r="E1632" i="19"/>
  <c r="J1563" i="19"/>
  <c r="I1563" i="19"/>
  <c r="K1687" i="19"/>
  <c r="K1608" i="19"/>
  <c r="L1701" i="19"/>
  <c r="E1801" i="19" s="1"/>
  <c r="L1418" i="19"/>
  <c r="E1518" i="19" s="1"/>
  <c r="I1869" i="19"/>
  <c r="K1869" i="19" s="1"/>
  <c r="L1869" i="19" s="1"/>
  <c r="J1869" i="19"/>
  <c r="K1391" i="19"/>
  <c r="E1437" i="19"/>
  <c r="E1616" i="19"/>
  <c r="K1713" i="19"/>
  <c r="J1574" i="19"/>
  <c r="I1574" i="19"/>
  <c r="L1436" i="19"/>
  <c r="E1536" i="19" s="1"/>
  <c r="J1538" i="19"/>
  <c r="I1538" i="19"/>
  <c r="K1538" i="19" s="1"/>
  <c r="L1538" i="19" s="1"/>
  <c r="K1879" i="19"/>
  <c r="L1879" i="19" s="1"/>
  <c r="K1512" i="19"/>
  <c r="L1512" i="19" s="1"/>
  <c r="K1624" i="19"/>
  <c r="K1495" i="19"/>
  <c r="L1495" i="19" s="1"/>
  <c r="L1567" i="19"/>
  <c r="E1667" i="19"/>
  <c r="L1421" i="19"/>
  <c r="E1521" i="19" s="1"/>
  <c r="J1417" i="19"/>
  <c r="I1417" i="19"/>
  <c r="K1519" i="19"/>
  <c r="K1492" i="19"/>
  <c r="K1659" i="19"/>
  <c r="K1599" i="19"/>
  <c r="L1306" i="19"/>
  <c r="E1406" i="19" s="1"/>
  <c r="J1835" i="19"/>
  <c r="I1835" i="19"/>
  <c r="J1662" i="19"/>
  <c r="I1662" i="19"/>
  <c r="J1539" i="19"/>
  <c r="I1539" i="19"/>
  <c r="K1554" i="19"/>
  <c r="L1449" i="19"/>
  <c r="E1549" i="19" s="1"/>
  <c r="K1644" i="19"/>
  <c r="K1515" i="19"/>
  <c r="J1841" i="19"/>
  <c r="I1841" i="19"/>
  <c r="E1979" i="19"/>
  <c r="E1873" i="19"/>
  <c r="E1870" i="19"/>
  <c r="E1595" i="19"/>
  <c r="J1653" i="19"/>
  <c r="I1653" i="19"/>
  <c r="L1581" i="19"/>
  <c r="E1681" i="19" s="1"/>
  <c r="K1677" i="19"/>
  <c r="J1705" i="19"/>
  <c r="I1705" i="19"/>
  <c r="L1593" i="19"/>
  <c r="E1693" i="19" s="1"/>
  <c r="K1748" i="19"/>
  <c r="K1710" i="19"/>
  <c r="J1861" i="19"/>
  <c r="I1861" i="19"/>
  <c r="K1861" i="19" s="1"/>
  <c r="L1861" i="19" s="1"/>
  <c r="J1526" i="19"/>
  <c r="I1526" i="19"/>
  <c r="K1526" i="19" s="1"/>
  <c r="L1526" i="19" s="1"/>
  <c r="J1802" i="19"/>
  <c r="I1802" i="19"/>
  <c r="J141" i="12"/>
  <c r="K141" i="12" s="1"/>
  <c r="L141" i="12" s="1"/>
  <c r="J147" i="12"/>
  <c r="I147" i="12"/>
  <c r="K143" i="12"/>
  <c r="L143" i="12" s="1"/>
  <c r="J146" i="12"/>
  <c r="K146" i="12" s="1"/>
  <c r="L146" i="12" s="1"/>
  <c r="J149" i="12"/>
  <c r="K149" i="12" s="1"/>
  <c r="L149" i="12" s="1"/>
  <c r="E157" i="12"/>
  <c r="I157" i="12" s="1"/>
  <c r="E152" i="12"/>
  <c r="I152" i="12" s="1"/>
  <c r="E150" i="12"/>
  <c r="I150" i="12" s="1"/>
  <c r="J154" i="12"/>
  <c r="K154" i="12" s="1"/>
  <c r="L154" i="12" s="1"/>
  <c r="J144" i="12"/>
  <c r="K144" i="12" s="1"/>
  <c r="L144" i="12" s="1"/>
  <c r="J151" i="12"/>
  <c r="K151" i="12" s="1"/>
  <c r="L151" i="12" s="1"/>
  <c r="D27" i="9"/>
  <c r="H27" i="9"/>
  <c r="B33" i="10"/>
  <c r="A31" i="9"/>
  <c r="G32" i="10"/>
  <c r="B39" i="5"/>
  <c r="B33" i="6"/>
  <c r="G30" i="9"/>
  <c r="J30" i="9"/>
  <c r="H29" i="10"/>
  <c r="K18" i="16" l="1"/>
  <c r="K1604" i="19"/>
  <c r="L1604" i="19" s="1"/>
  <c r="I1503" i="19"/>
  <c r="K1503" i="19" s="1"/>
  <c r="O152" i="12"/>
  <c r="E153" i="12"/>
  <c r="I153" i="12" s="1"/>
  <c r="J1831" i="19"/>
  <c r="I1831" i="19"/>
  <c r="J1700" i="19"/>
  <c r="I1700" i="19"/>
  <c r="I1788" i="19"/>
  <c r="J1788" i="19"/>
  <c r="L1423" i="19"/>
  <c r="E1523" i="19" s="1"/>
  <c r="I1668" i="19"/>
  <c r="K1525" i="19"/>
  <c r="L1525" i="19" s="1"/>
  <c r="E1625" i="19" s="1"/>
  <c r="L1611" i="19"/>
  <c r="E1711" i="19" s="1"/>
  <c r="L1682" i="19"/>
  <c r="E1782" i="19"/>
  <c r="K1802" i="19"/>
  <c r="K1460" i="19"/>
  <c r="L1460" i="19" s="1"/>
  <c r="K1751" i="19"/>
  <c r="K1547" i="19"/>
  <c r="K1880" i="19"/>
  <c r="L1880" i="19" s="1"/>
  <c r="E1980" i="19" s="1"/>
  <c r="K1550" i="19"/>
  <c r="E1540" i="19"/>
  <c r="K1658" i="19"/>
  <c r="J1652" i="19"/>
  <c r="I1652" i="19"/>
  <c r="E1560" i="19"/>
  <c r="L1534" i="19"/>
  <c r="E1634" i="19"/>
  <c r="K1705" i="19"/>
  <c r="E1612" i="19"/>
  <c r="K1539" i="19"/>
  <c r="L1539" i="19" s="1"/>
  <c r="E1639" i="19" s="1"/>
  <c r="I1639" i="19" s="1"/>
  <c r="E1775" i="19"/>
  <c r="K1614" i="19"/>
  <c r="L1614" i="19" s="1"/>
  <c r="E1714" i="19" s="1"/>
  <c r="J1714" i="19" s="1"/>
  <c r="K1542" i="19"/>
  <c r="L1542" i="19" s="1"/>
  <c r="K1629" i="19"/>
  <c r="L1629" i="19" s="1"/>
  <c r="K1889" i="19"/>
  <c r="E1655" i="19"/>
  <c r="L1555" i="19"/>
  <c r="K1557" i="19"/>
  <c r="J1620" i="19"/>
  <c r="I1620" i="19"/>
  <c r="L1490" i="19"/>
  <c r="E1590" i="19"/>
  <c r="J1645" i="19"/>
  <c r="I1645" i="19"/>
  <c r="E1994" i="19"/>
  <c r="J1994" i="19" s="1"/>
  <c r="E1933" i="19"/>
  <c r="E1546" i="19"/>
  <c r="K1417" i="19"/>
  <c r="E1797" i="19"/>
  <c r="I1797" i="19" s="1"/>
  <c r="K1566" i="19"/>
  <c r="L1566" i="19" s="1"/>
  <c r="J1785" i="19"/>
  <c r="I1785" i="19"/>
  <c r="K1584" i="19"/>
  <c r="L1409" i="19"/>
  <c r="E1509" i="19" s="1"/>
  <c r="K1622" i="19"/>
  <c r="I1801" i="19"/>
  <c r="J1801" i="19"/>
  <c r="J1560" i="19"/>
  <c r="I1560" i="19"/>
  <c r="I1521" i="19"/>
  <c r="J1521" i="19"/>
  <c r="J1536" i="19"/>
  <c r="I1536" i="19"/>
  <c r="I1671" i="19"/>
  <c r="J1671" i="19"/>
  <c r="I1627" i="19"/>
  <c r="K1627" i="19" s="1"/>
  <c r="L1627" i="19" s="1"/>
  <c r="J1627" i="19"/>
  <c r="J1518" i="19"/>
  <c r="I1518" i="19"/>
  <c r="L1786" i="19"/>
  <c r="E1886" i="19" s="1"/>
  <c r="I1572" i="19"/>
  <c r="K1572" i="19" s="1"/>
  <c r="L1572" i="19" s="1"/>
  <c r="J1572" i="19"/>
  <c r="K1653" i="19"/>
  <c r="L1653" i="19" s="1"/>
  <c r="E1753" i="19" s="1"/>
  <c r="K1788" i="19"/>
  <c r="L1788" i="19" s="1"/>
  <c r="E1888" i="19" s="1"/>
  <c r="J1888" i="19" s="1"/>
  <c r="L1659" i="19"/>
  <c r="E1759" i="19" s="1"/>
  <c r="E1619" i="19"/>
  <c r="L1519" i="19"/>
  <c r="E1638" i="19"/>
  <c r="K1574" i="19"/>
  <c r="L1574" i="19" s="1"/>
  <c r="E1674" i="19" s="1"/>
  <c r="J1437" i="19"/>
  <c r="I1437" i="19"/>
  <c r="K1563" i="19"/>
  <c r="L1563" i="19" s="1"/>
  <c r="E1663" i="19" s="1"/>
  <c r="J1778" i="19"/>
  <c r="I1778" i="19"/>
  <c r="J1628" i="19"/>
  <c r="I1628" i="19"/>
  <c r="E1856" i="19"/>
  <c r="K1407" i="19"/>
  <c r="L1624" i="19"/>
  <c r="E1724" i="19" s="1"/>
  <c r="L1608" i="19"/>
  <c r="E1708" i="19" s="1"/>
  <c r="J1664" i="19"/>
  <c r="I1664" i="19"/>
  <c r="K1831" i="19"/>
  <c r="E1642" i="19"/>
  <c r="J1642" i="19" s="1"/>
  <c r="J1546" i="19"/>
  <c r="I1546" i="19"/>
  <c r="J1667" i="19"/>
  <c r="I1667" i="19"/>
  <c r="K1667" i="19" s="1"/>
  <c r="L1667" i="19" s="1"/>
  <c r="L1713" i="19"/>
  <c r="E1813" i="19" s="1"/>
  <c r="E1969" i="19"/>
  <c r="I1980" i="19"/>
  <c r="J1980" i="19"/>
  <c r="E1787" i="19"/>
  <c r="L1687" i="19"/>
  <c r="L1583" i="19"/>
  <c r="E1683" i="19" s="1"/>
  <c r="I1698" i="19"/>
  <c r="K1698" i="19" s="1"/>
  <c r="L1698" i="19" s="1"/>
  <c r="E1798" i="19" s="1"/>
  <c r="J1698" i="19"/>
  <c r="J1776" i="19"/>
  <c r="I1776" i="19"/>
  <c r="E1666" i="19"/>
  <c r="J1632" i="19"/>
  <c r="I1632" i="19"/>
  <c r="J1775" i="19"/>
  <c r="I1775" i="19"/>
  <c r="I1696" i="19"/>
  <c r="K1696" i="19" s="1"/>
  <c r="J1696" i="19"/>
  <c r="K1662" i="19"/>
  <c r="L1662" i="19" s="1"/>
  <c r="E1762" i="19" s="1"/>
  <c r="J1762" i="19" s="1"/>
  <c r="K1835" i="19"/>
  <c r="L1835" i="19" s="1"/>
  <c r="L1599" i="19"/>
  <c r="E1699" i="19" s="1"/>
  <c r="L1492" i="19"/>
  <c r="E1592" i="19" s="1"/>
  <c r="J1616" i="19"/>
  <c r="I1616" i="19"/>
  <c r="L1391" i="19"/>
  <c r="E1491" i="19" s="1"/>
  <c r="J1797" i="19"/>
  <c r="K1743" i="19"/>
  <c r="K1630" i="19"/>
  <c r="K1665" i="19"/>
  <c r="J1406" i="19"/>
  <c r="I1406" i="19"/>
  <c r="J1681" i="19"/>
  <c r="I1681" i="19"/>
  <c r="I1762" i="19"/>
  <c r="J1753" i="19"/>
  <c r="I1753" i="19"/>
  <c r="I1888" i="19"/>
  <c r="J1870" i="19"/>
  <c r="I1870" i="19"/>
  <c r="L1515" i="19"/>
  <c r="E1615" i="19" s="1"/>
  <c r="E1626" i="19"/>
  <c r="E1961" i="19"/>
  <c r="L1751" i="19"/>
  <c r="E1851" i="19" s="1"/>
  <c r="J1693" i="19"/>
  <c r="I1693" i="19"/>
  <c r="K1668" i="19"/>
  <c r="J1979" i="19"/>
  <c r="I1979" i="19"/>
  <c r="K1841" i="19"/>
  <c r="L1644" i="19"/>
  <c r="E1744" i="19" s="1"/>
  <c r="L1554" i="19"/>
  <c r="E1654" i="19" s="1"/>
  <c r="E1935" i="19"/>
  <c r="L1748" i="19"/>
  <c r="E1848" i="19" s="1"/>
  <c r="L1677" i="19"/>
  <c r="E1777" i="19" s="1"/>
  <c r="J1873" i="19"/>
  <c r="I1873" i="19"/>
  <c r="J1933" i="19"/>
  <c r="I1933" i="19"/>
  <c r="L1710" i="19"/>
  <c r="E1810" i="19" s="1"/>
  <c r="J1595" i="19"/>
  <c r="I1595" i="19"/>
  <c r="J1612" i="19"/>
  <c r="I1612" i="19"/>
  <c r="K1612" i="19" s="1"/>
  <c r="J1549" i="19"/>
  <c r="I1549" i="19"/>
  <c r="J1540" i="19"/>
  <c r="I1540" i="19"/>
  <c r="K147" i="12"/>
  <c r="E155" i="12"/>
  <c r="E158" i="12"/>
  <c r="I158" i="12" s="1"/>
  <c r="E156" i="12"/>
  <c r="I156" i="12" s="1"/>
  <c r="E161" i="12"/>
  <c r="E166" i="12"/>
  <c r="I166" i="12" s="1"/>
  <c r="J152" i="12"/>
  <c r="K152" i="12" s="1"/>
  <c r="L152" i="12" s="1"/>
  <c r="J157" i="12"/>
  <c r="K157" i="12" s="1"/>
  <c r="L157" i="12" s="1"/>
  <c r="E163" i="12"/>
  <c r="I163" i="12" s="1"/>
  <c r="J153" i="12"/>
  <c r="K153" i="12" s="1"/>
  <c r="L153" i="12" s="1"/>
  <c r="J150" i="12"/>
  <c r="K150" i="12" s="1"/>
  <c r="L150" i="12" s="1"/>
  <c r="J31" i="9"/>
  <c r="G31" i="9"/>
  <c r="H30" i="10"/>
  <c r="B34" i="10"/>
  <c r="A32" i="9"/>
  <c r="G33" i="10"/>
  <c r="H28" i="9"/>
  <c r="D28" i="9"/>
  <c r="B40" i="5"/>
  <c r="B34" i="6"/>
  <c r="L18" i="16" l="1"/>
  <c r="E19" i="16" s="1"/>
  <c r="E1704" i="19"/>
  <c r="J1704" i="19" s="1"/>
  <c r="I1523" i="19"/>
  <c r="J1523" i="19"/>
  <c r="I1711" i="19"/>
  <c r="K1711" i="19" s="1"/>
  <c r="L1711" i="19" s="1"/>
  <c r="E1811" i="19" s="1"/>
  <c r="J1711" i="19"/>
  <c r="J1625" i="19"/>
  <c r="I1625" i="19"/>
  <c r="K1625" i="19" s="1"/>
  <c r="L1625" i="19" s="1"/>
  <c r="J1639" i="19"/>
  <c r="K1797" i="19"/>
  <c r="L1802" i="19"/>
  <c r="E1902" i="19" s="1"/>
  <c r="K1700" i="19"/>
  <c r="L1700" i="19" s="1"/>
  <c r="E1800" i="19" s="1"/>
  <c r="L1658" i="19"/>
  <c r="E1758" i="19"/>
  <c r="L1547" i="19"/>
  <c r="E1647" i="19" s="1"/>
  <c r="K1980" i="19"/>
  <c r="L1980" i="19" s="1"/>
  <c r="E2080" i="19" s="1"/>
  <c r="J1782" i="19"/>
  <c r="I1782" i="19"/>
  <c r="K1782" i="19" s="1"/>
  <c r="L1782" i="19" s="1"/>
  <c r="E1882" i="19" s="1"/>
  <c r="E1729" i="19"/>
  <c r="K1652" i="19"/>
  <c r="L1550" i="19"/>
  <c r="E1650" i="19" s="1"/>
  <c r="J1509" i="19"/>
  <c r="I1509" i="19"/>
  <c r="J1590" i="19"/>
  <c r="I1590" i="19"/>
  <c r="J1655" i="19"/>
  <c r="I1655" i="19"/>
  <c r="K1655" i="19" s="1"/>
  <c r="L1655" i="19" s="1"/>
  <c r="E1755" i="19" s="1"/>
  <c r="L1705" i="19"/>
  <c r="E1805" i="19" s="1"/>
  <c r="K1870" i="19"/>
  <c r="L1870" i="19" s="1"/>
  <c r="K1753" i="19"/>
  <c r="L1753" i="19" s="1"/>
  <c r="K1632" i="19"/>
  <c r="I1714" i="19"/>
  <c r="K1714" i="19" s="1"/>
  <c r="L1714" i="19" s="1"/>
  <c r="L1584" i="19"/>
  <c r="E1684" i="19" s="1"/>
  <c r="I1994" i="19"/>
  <c r="K1994" i="19" s="1"/>
  <c r="K1639" i="19"/>
  <c r="L1639" i="19" s="1"/>
  <c r="K1518" i="19"/>
  <c r="L1518" i="19" s="1"/>
  <c r="E1618" i="19" s="1"/>
  <c r="E1727" i="19"/>
  <c r="K1671" i="19"/>
  <c r="K1785" i="19"/>
  <c r="L1417" i="19"/>
  <c r="E1517" i="19"/>
  <c r="L1503" i="19"/>
  <c r="E1603" i="19" s="1"/>
  <c r="L1889" i="19"/>
  <c r="E1989" i="19"/>
  <c r="L1622" i="19"/>
  <c r="E1722" i="19" s="1"/>
  <c r="I1704" i="19"/>
  <c r="I1634" i="19"/>
  <c r="J1634" i="19"/>
  <c r="K1549" i="19"/>
  <c r="L1549" i="19" s="1"/>
  <c r="I1642" i="19"/>
  <c r="K1933" i="19"/>
  <c r="L1933" i="19" s="1"/>
  <c r="K1979" i="19"/>
  <c r="L1979" i="19" s="1"/>
  <c r="E2079" i="19" s="1"/>
  <c r="K1778" i="19"/>
  <c r="L1778" i="19" s="1"/>
  <c r="K1536" i="19"/>
  <c r="K1645" i="19"/>
  <c r="L1645" i="19" s="1"/>
  <c r="E1745" i="19" s="1"/>
  <c r="K1620" i="19"/>
  <c r="L1620" i="19" s="1"/>
  <c r="E1720" i="19" s="1"/>
  <c r="L1557" i="19"/>
  <c r="E1657" i="19" s="1"/>
  <c r="J1683" i="19"/>
  <c r="I1683" i="19"/>
  <c r="J1759" i="19"/>
  <c r="I1759" i="19"/>
  <c r="J1886" i="19"/>
  <c r="I1886" i="19"/>
  <c r="K1886" i="19" s="1"/>
  <c r="L1886" i="19" s="1"/>
  <c r="E1986" i="19" s="1"/>
  <c r="I1699" i="19"/>
  <c r="J1699" i="19"/>
  <c r="J1592" i="19"/>
  <c r="I1592" i="19"/>
  <c r="K1592" i="19" s="1"/>
  <c r="E1692" i="19" s="1"/>
  <c r="L1592" i="19"/>
  <c r="J1618" i="19"/>
  <c r="I1618" i="19"/>
  <c r="J1813" i="19"/>
  <c r="I1813" i="19"/>
  <c r="K1540" i="19"/>
  <c r="L1540" i="19" s="1"/>
  <c r="K1888" i="19"/>
  <c r="L1888" i="19" s="1"/>
  <c r="K1762" i="19"/>
  <c r="L1762" i="19" s="1"/>
  <c r="K1681" i="19"/>
  <c r="L1681" i="19" s="1"/>
  <c r="L1665" i="19"/>
  <c r="E1765" i="19" s="1"/>
  <c r="L1797" i="19"/>
  <c r="E1897" i="19" s="1"/>
  <c r="J1491" i="19"/>
  <c r="I1491" i="19"/>
  <c r="O1501" i="19" s="1"/>
  <c r="I1666" i="19"/>
  <c r="J1666" i="19"/>
  <c r="I2080" i="19"/>
  <c r="J2080" i="19"/>
  <c r="E1767" i="19"/>
  <c r="K1664" i="19"/>
  <c r="L1407" i="19"/>
  <c r="E1507" i="19" s="1"/>
  <c r="J1674" i="19"/>
  <c r="I1674" i="19"/>
  <c r="L1536" i="19"/>
  <c r="E1636" i="19" s="1"/>
  <c r="K1560" i="19"/>
  <c r="J1787" i="19"/>
  <c r="I1787" i="19"/>
  <c r="J1969" i="19"/>
  <c r="I1969" i="19"/>
  <c r="J1638" i="19"/>
  <c r="I1638" i="19"/>
  <c r="J1727" i="19"/>
  <c r="I1727" i="19"/>
  <c r="I1729" i="19"/>
  <c r="J1729" i="19"/>
  <c r="L1743" i="19"/>
  <c r="E1843" i="19"/>
  <c r="K1616" i="19"/>
  <c r="K1776" i="19"/>
  <c r="L1831" i="19"/>
  <c r="E1931" i="19" s="1"/>
  <c r="K1628" i="19"/>
  <c r="K1437" i="19"/>
  <c r="E1814" i="19"/>
  <c r="L1630" i="19"/>
  <c r="E1730" i="19" s="1"/>
  <c r="L1696" i="19"/>
  <c r="E1796" i="19" s="1"/>
  <c r="J1856" i="19"/>
  <c r="I1856" i="19"/>
  <c r="L1612" i="19"/>
  <c r="E1712" i="19" s="1"/>
  <c r="K1873" i="19"/>
  <c r="L1873" i="19" s="1"/>
  <c r="K1693" i="19"/>
  <c r="L1693" i="19" s="1"/>
  <c r="E1793" i="19" s="1"/>
  <c r="K1775" i="19"/>
  <c r="L1632" i="19"/>
  <c r="E1732" i="19" s="1"/>
  <c r="K1546" i="19"/>
  <c r="I1708" i="19"/>
  <c r="J1708" i="19"/>
  <c r="J1724" i="19"/>
  <c r="I1724" i="19"/>
  <c r="J1663" i="19"/>
  <c r="I1663" i="19"/>
  <c r="K1663" i="19" s="1"/>
  <c r="L1663" i="19" s="1"/>
  <c r="E1763" i="19" s="1"/>
  <c r="I1619" i="19"/>
  <c r="J1619" i="19"/>
  <c r="E1672" i="19"/>
  <c r="K1521" i="19"/>
  <c r="L1521" i="19" s="1"/>
  <c r="E1621" i="19" s="1"/>
  <c r="K1801" i="19"/>
  <c r="K1406" i="19"/>
  <c r="J1744" i="19"/>
  <c r="I1744" i="19"/>
  <c r="J1615" i="19"/>
  <c r="I1615" i="19"/>
  <c r="J1798" i="19"/>
  <c r="I1798" i="19"/>
  <c r="K1798" i="19" s="1"/>
  <c r="L1798" i="19" s="1"/>
  <c r="J1777" i="19"/>
  <c r="I1777" i="19"/>
  <c r="J1793" i="19"/>
  <c r="I1793" i="19"/>
  <c r="J1851" i="19"/>
  <c r="I1851" i="19"/>
  <c r="K1851" i="19" s="1"/>
  <c r="L1851" i="19" s="1"/>
  <c r="J1654" i="19"/>
  <c r="I1654" i="19"/>
  <c r="J1626" i="19"/>
  <c r="I1626" i="19"/>
  <c r="E1640" i="19"/>
  <c r="E2033" i="19"/>
  <c r="J1935" i="19"/>
  <c r="I1935" i="19"/>
  <c r="E1988" i="19"/>
  <c r="E1853" i="19"/>
  <c r="E1862" i="19"/>
  <c r="K1642" i="19"/>
  <c r="K1595" i="19"/>
  <c r="J1810" i="19"/>
  <c r="I1810" i="19"/>
  <c r="J1848" i="19"/>
  <c r="I1848" i="19"/>
  <c r="L1841" i="19"/>
  <c r="E1941" i="19" s="1"/>
  <c r="L1668" i="19"/>
  <c r="E1768" i="19" s="1"/>
  <c r="J1961" i="19"/>
  <c r="I1961" i="19"/>
  <c r="J155" i="12"/>
  <c r="I155" i="12"/>
  <c r="J161" i="12"/>
  <c r="K161" i="12" s="1"/>
  <c r="L161" i="12" s="1"/>
  <c r="E173" i="12" s="1"/>
  <c r="I173" i="12" s="1"/>
  <c r="I161" i="12"/>
  <c r="L147" i="12"/>
  <c r="E159" i="12" s="1"/>
  <c r="J158" i="12"/>
  <c r="K158" i="12" s="1"/>
  <c r="E169" i="12"/>
  <c r="I169" i="12" s="1"/>
  <c r="E165" i="12"/>
  <c r="I165" i="12" s="1"/>
  <c r="E164" i="12"/>
  <c r="I164" i="12" s="1"/>
  <c r="J166" i="12"/>
  <c r="K166" i="12" s="1"/>
  <c r="L166" i="12" s="1"/>
  <c r="J156" i="12"/>
  <c r="K156" i="12" s="1"/>
  <c r="L156" i="12" s="1"/>
  <c r="E162" i="12"/>
  <c r="J160" i="12"/>
  <c r="K160" i="12" s="1"/>
  <c r="L160" i="12" s="1"/>
  <c r="B35" i="10"/>
  <c r="A33" i="9"/>
  <c r="G34" i="10"/>
  <c r="J32" i="9"/>
  <c r="H31" i="10"/>
  <c r="G32" i="9"/>
  <c r="H29" i="9"/>
  <c r="D29" i="9"/>
  <c r="B41" i="5"/>
  <c r="B35" i="6"/>
  <c r="I19" i="16" l="1"/>
  <c r="J19" i="16"/>
  <c r="I159" i="12"/>
  <c r="J159" i="12"/>
  <c r="K159" i="12" s="1"/>
  <c r="L159" i="12" s="1"/>
  <c r="I2079" i="19"/>
  <c r="J2079" i="19"/>
  <c r="I1811" i="19"/>
  <c r="K1811" i="19" s="1"/>
  <c r="L1811" i="19" s="1"/>
  <c r="E1911" i="19" s="1"/>
  <c r="J1811" i="19"/>
  <c r="J1650" i="19"/>
  <c r="I1650" i="19"/>
  <c r="K1650" i="19" s="1"/>
  <c r="L1650" i="19" s="1"/>
  <c r="E1750" i="19" s="1"/>
  <c r="J1647" i="19"/>
  <c r="I1647" i="19"/>
  <c r="I1902" i="19"/>
  <c r="J1902" i="19"/>
  <c r="K1619" i="19"/>
  <c r="L1619" i="19" s="1"/>
  <c r="K1618" i="19"/>
  <c r="L1618" i="19" s="1"/>
  <c r="E1725" i="19"/>
  <c r="I1800" i="19"/>
  <c r="K1800" i="19" s="1"/>
  <c r="L1800" i="19" s="1"/>
  <c r="E1900" i="19" s="1"/>
  <c r="J1800" i="19"/>
  <c r="E1781" i="19"/>
  <c r="K1509" i="19"/>
  <c r="L1509" i="19" s="1"/>
  <c r="E1609" i="19" s="1"/>
  <c r="L1652" i="19"/>
  <c r="E1752" i="19" s="1"/>
  <c r="J1758" i="19"/>
  <c r="I1758" i="19"/>
  <c r="K1758" i="19" s="1"/>
  <c r="L1758" i="19"/>
  <c r="E1858" i="19" s="1"/>
  <c r="E1739" i="19"/>
  <c r="E1973" i="19"/>
  <c r="K1759" i="19"/>
  <c r="K1523" i="19"/>
  <c r="L1523" i="19" s="1"/>
  <c r="E1623" i="19" s="1"/>
  <c r="J1623" i="19" s="1"/>
  <c r="J1657" i="19"/>
  <c r="I1657" i="19"/>
  <c r="L1994" i="19"/>
  <c r="E2094" i="19" s="1"/>
  <c r="I1755" i="19"/>
  <c r="J1755" i="19"/>
  <c r="J1692" i="19"/>
  <c r="I1692" i="19"/>
  <c r="I1603" i="19"/>
  <c r="J1603" i="19"/>
  <c r="E1970" i="19"/>
  <c r="K1626" i="19"/>
  <c r="L1626" i="19" s="1"/>
  <c r="K1729" i="19"/>
  <c r="K1787" i="19"/>
  <c r="L1787" i="19" s="1"/>
  <c r="E1887" i="19" s="1"/>
  <c r="I1887" i="19" s="1"/>
  <c r="K1699" i="19"/>
  <c r="L1699" i="19" s="1"/>
  <c r="K1634" i="19"/>
  <c r="L1634" i="19" s="1"/>
  <c r="E1734" i="19" s="1"/>
  <c r="L1785" i="19"/>
  <c r="E1885" i="19" s="1"/>
  <c r="J1722" i="19"/>
  <c r="I1722" i="19"/>
  <c r="L1671" i="19"/>
  <c r="E1771" i="19" s="1"/>
  <c r="J1609" i="19"/>
  <c r="I1609" i="19"/>
  <c r="E1649" i="19"/>
  <c r="I1649" i="19" s="1"/>
  <c r="K1727" i="19"/>
  <c r="E1718" i="19"/>
  <c r="I1720" i="19"/>
  <c r="J1720" i="19"/>
  <c r="J1989" i="19"/>
  <c r="I1989" i="19"/>
  <c r="J1517" i="19"/>
  <c r="I1517" i="19"/>
  <c r="K1517" i="19" s="1"/>
  <c r="I1805" i="19"/>
  <c r="J1805" i="19"/>
  <c r="K2079" i="19"/>
  <c r="L2079" i="19" s="1"/>
  <c r="I1684" i="19"/>
  <c r="J1684" i="19"/>
  <c r="E1878" i="19"/>
  <c r="J1745" i="19"/>
  <c r="I1745" i="19"/>
  <c r="K1704" i="19"/>
  <c r="K1590" i="19"/>
  <c r="L1590" i="19" s="1"/>
  <c r="E1690" i="19" s="1"/>
  <c r="I1690" i="19" s="1"/>
  <c r="I1636" i="19"/>
  <c r="J1636" i="19"/>
  <c r="I1765" i="19"/>
  <c r="J1765" i="19"/>
  <c r="I1507" i="19"/>
  <c r="K1507" i="19" s="1"/>
  <c r="J1507" i="19"/>
  <c r="J1732" i="19"/>
  <c r="I1732" i="19"/>
  <c r="K1732" i="19" s="1"/>
  <c r="L1732" i="19" s="1"/>
  <c r="I1712" i="19"/>
  <c r="K1712" i="19" s="1"/>
  <c r="L1712" i="19" s="1"/>
  <c r="J1712" i="19"/>
  <c r="J1730" i="19"/>
  <c r="I1730" i="19"/>
  <c r="J1931" i="19"/>
  <c r="I1931" i="19"/>
  <c r="I1621" i="19"/>
  <c r="J1621" i="19"/>
  <c r="K1724" i="19"/>
  <c r="L1546" i="19"/>
  <c r="E1646" i="19" s="1"/>
  <c r="L1628" i="19"/>
  <c r="E1728" i="19" s="1"/>
  <c r="L1616" i="19"/>
  <c r="E1716" i="19" s="1"/>
  <c r="K1638" i="19"/>
  <c r="K1969" i="19"/>
  <c r="I1767" i="19"/>
  <c r="J1767" i="19"/>
  <c r="K1491" i="19"/>
  <c r="L1759" i="19"/>
  <c r="E1859" i="19" s="1"/>
  <c r="K1683" i="19"/>
  <c r="J1843" i="19"/>
  <c r="I1843" i="19"/>
  <c r="L1560" i="19"/>
  <c r="E1660" i="19" s="1"/>
  <c r="J1897" i="19"/>
  <c r="I1897" i="19"/>
  <c r="K1897" i="19" s="1"/>
  <c r="L1897" i="19" s="1"/>
  <c r="I1718" i="19"/>
  <c r="J1718" i="19"/>
  <c r="J1986" i="19"/>
  <c r="I1986" i="19"/>
  <c r="K1986" i="19" s="1"/>
  <c r="L1986" i="19" s="1"/>
  <c r="J1672" i="19"/>
  <c r="I1672" i="19"/>
  <c r="J1763" i="19"/>
  <c r="I1763" i="19"/>
  <c r="L1775" i="19"/>
  <c r="E1875" i="19" s="1"/>
  <c r="J1796" i="19"/>
  <c r="I1796" i="19"/>
  <c r="J1814" i="19"/>
  <c r="I1814" i="19"/>
  <c r="K2080" i="19"/>
  <c r="L2080" i="19" s="1"/>
  <c r="E2180" i="19" s="1"/>
  <c r="K1666" i="19"/>
  <c r="K1813" i="19"/>
  <c r="K1793" i="19"/>
  <c r="L1793" i="19" s="1"/>
  <c r="K1777" i="19"/>
  <c r="L1777" i="19" s="1"/>
  <c r="K1615" i="19"/>
  <c r="L1615" i="19" s="1"/>
  <c r="K1744" i="19"/>
  <c r="L1744" i="19" s="1"/>
  <c r="L1801" i="19"/>
  <c r="E1901" i="19" s="1"/>
  <c r="E1719" i="19"/>
  <c r="K1708" i="19"/>
  <c r="L1708" i="19" s="1"/>
  <c r="E1808" i="19" s="1"/>
  <c r="K1856" i="19"/>
  <c r="L1437" i="19"/>
  <c r="E1537" i="19" s="1"/>
  <c r="L1776" i="19"/>
  <c r="E1876" i="19" s="1"/>
  <c r="K1674" i="19"/>
  <c r="J1878" i="19"/>
  <c r="I1878" i="19"/>
  <c r="L1664" i="19"/>
  <c r="E1764" i="19"/>
  <c r="E1799" i="19"/>
  <c r="L1406" i="19"/>
  <c r="E1506" i="19" s="1"/>
  <c r="J1768" i="19"/>
  <c r="I1768" i="19"/>
  <c r="J1882" i="19"/>
  <c r="I1882" i="19"/>
  <c r="J1941" i="19"/>
  <c r="I1941" i="19"/>
  <c r="L1642" i="19"/>
  <c r="E1742" i="19" s="1"/>
  <c r="K1654" i="19"/>
  <c r="J1862" i="19"/>
  <c r="I1862" i="19"/>
  <c r="J1988" i="19"/>
  <c r="I1988" i="19"/>
  <c r="K1935" i="19"/>
  <c r="J1973" i="19"/>
  <c r="I1973" i="19"/>
  <c r="E1726" i="19"/>
  <c r="E1951" i="19"/>
  <c r="E1898" i="19"/>
  <c r="E2179" i="19"/>
  <c r="E1812" i="19"/>
  <c r="E1844" i="19"/>
  <c r="K1961" i="19"/>
  <c r="J1739" i="19"/>
  <c r="I1739" i="19"/>
  <c r="J1853" i="19"/>
  <c r="I1853" i="19"/>
  <c r="J1970" i="19"/>
  <c r="I1970" i="19"/>
  <c r="J2033" i="19"/>
  <c r="I2033" i="19"/>
  <c r="K1848" i="19"/>
  <c r="K1810" i="19"/>
  <c r="L1595" i="19"/>
  <c r="E1695" i="19" s="1"/>
  <c r="J1781" i="19"/>
  <c r="I1781" i="19"/>
  <c r="J1640" i="19"/>
  <c r="I1640" i="19"/>
  <c r="I162" i="12"/>
  <c r="K155" i="12"/>
  <c r="L155" i="12" s="1"/>
  <c r="E167" i="12" s="1"/>
  <c r="L158" i="12"/>
  <c r="E170" i="12" s="1"/>
  <c r="I170" i="12" s="1"/>
  <c r="J165" i="12"/>
  <c r="K165" i="12" s="1"/>
  <c r="L165" i="12" s="1"/>
  <c r="J164" i="12"/>
  <c r="K164" i="12" s="1"/>
  <c r="L164" i="12" s="1"/>
  <c r="E168" i="12"/>
  <c r="I168" i="12" s="1"/>
  <c r="E178" i="12"/>
  <c r="I178" i="12" s="1"/>
  <c r="J162" i="12"/>
  <c r="K162" i="12" s="1"/>
  <c r="L162" i="12" s="1"/>
  <c r="E172" i="12"/>
  <c r="I172" i="12" s="1"/>
  <c r="J163" i="12"/>
  <c r="K163" i="12" s="1"/>
  <c r="L163" i="12" s="1"/>
  <c r="J173" i="12"/>
  <c r="K173" i="12" s="1"/>
  <c r="L173" i="12" s="1"/>
  <c r="G33" i="9"/>
  <c r="J33" i="9"/>
  <c r="H32" i="10"/>
  <c r="B42" i="5"/>
  <c r="B36" i="6"/>
  <c r="D30" i="9"/>
  <c r="H30" i="9"/>
  <c r="B36" i="10"/>
  <c r="A34" i="9"/>
  <c r="G35" i="10"/>
  <c r="K19" i="16" l="1"/>
  <c r="L19" i="16" s="1"/>
  <c r="E20" i="16" s="1"/>
  <c r="O164" i="12"/>
  <c r="E171" i="12"/>
  <c r="I171" i="12" s="1"/>
  <c r="K1805" i="19"/>
  <c r="L1805" i="19" s="1"/>
  <c r="E1905" i="19" s="1"/>
  <c r="I1911" i="19"/>
  <c r="J1911" i="19"/>
  <c r="I1752" i="19"/>
  <c r="J1752" i="19"/>
  <c r="J1649" i="19"/>
  <c r="E1893" i="19"/>
  <c r="I1623" i="19"/>
  <c r="K1623" i="19" s="1"/>
  <c r="L1623" i="19" s="1"/>
  <c r="J1725" i="19"/>
  <c r="I1725" i="19"/>
  <c r="K1725" i="19" s="1"/>
  <c r="K1902" i="19"/>
  <c r="L1902" i="19" s="1"/>
  <c r="E2002" i="19" s="1"/>
  <c r="J1858" i="19"/>
  <c r="I1858" i="19"/>
  <c r="K1657" i="19"/>
  <c r="L1657" i="19" s="1"/>
  <c r="E1757" i="19" s="1"/>
  <c r="K1647" i="19"/>
  <c r="L1647" i="19" s="1"/>
  <c r="E1747" i="19" s="1"/>
  <c r="J2094" i="19"/>
  <c r="I2094" i="19"/>
  <c r="J1887" i="19"/>
  <c r="K1843" i="19"/>
  <c r="L1843" i="19" s="1"/>
  <c r="E1943" i="19" s="1"/>
  <c r="I1943" i="19" s="1"/>
  <c r="L1727" i="19"/>
  <c r="E1827" i="19" s="1"/>
  <c r="J1690" i="19"/>
  <c r="K1745" i="19"/>
  <c r="K1989" i="19"/>
  <c r="L1989" i="19" s="1"/>
  <c r="E2089" i="19" s="1"/>
  <c r="K1692" i="19"/>
  <c r="J1885" i="19"/>
  <c r="I1885" i="19"/>
  <c r="K1885" i="19" s="1"/>
  <c r="L1885" i="19" s="1"/>
  <c r="E1985" i="19" s="1"/>
  <c r="K1767" i="19"/>
  <c r="I1750" i="19"/>
  <c r="K1750" i="19" s="1"/>
  <c r="J1750" i="19"/>
  <c r="L1750" i="19"/>
  <c r="E1850" i="19" s="1"/>
  <c r="K1684" i="19"/>
  <c r="L1684" i="19" s="1"/>
  <c r="E1784" i="19" s="1"/>
  <c r="I1784" i="19" s="1"/>
  <c r="L1517" i="19"/>
  <c r="E1617" i="19" s="1"/>
  <c r="L1729" i="19"/>
  <c r="E1829" i="19"/>
  <c r="I1757" i="19"/>
  <c r="J1757" i="19"/>
  <c r="K1690" i="19"/>
  <c r="L1690" i="19" s="1"/>
  <c r="E1790" i="19" s="1"/>
  <c r="I1771" i="19"/>
  <c r="J1771" i="19"/>
  <c r="E1715" i="19"/>
  <c r="K1931" i="19"/>
  <c r="L1931" i="19" s="1"/>
  <c r="L1704" i="19"/>
  <c r="E1804" i="19" s="1"/>
  <c r="K1720" i="19"/>
  <c r="L1720" i="19" s="1"/>
  <c r="E1820" i="19" s="1"/>
  <c r="K1609" i="19"/>
  <c r="K1722" i="19"/>
  <c r="L1722" i="19" s="1"/>
  <c r="E1822" i="19" s="1"/>
  <c r="I1734" i="19"/>
  <c r="J1734" i="19"/>
  <c r="K1603" i="19"/>
  <c r="K1755" i="19"/>
  <c r="L1755" i="19" s="1"/>
  <c r="E1855" i="19" s="1"/>
  <c r="J1901" i="19"/>
  <c r="I1901" i="19"/>
  <c r="I1859" i="19"/>
  <c r="J1859" i="19"/>
  <c r="I1875" i="19"/>
  <c r="J1875" i="19"/>
  <c r="I1820" i="19"/>
  <c r="K1820" i="19" s="1"/>
  <c r="L1820" i="19" s="1"/>
  <c r="E1920" i="19" s="1"/>
  <c r="J1820" i="19"/>
  <c r="L1856" i="19"/>
  <c r="E1956" i="19" s="1"/>
  <c r="L1813" i="19"/>
  <c r="E1913" i="19" s="1"/>
  <c r="E1877" i="19"/>
  <c r="K1781" i="19"/>
  <c r="L1781" i="19" s="1"/>
  <c r="K1649" i="19"/>
  <c r="L1649" i="19" s="1"/>
  <c r="K1988" i="19"/>
  <c r="L1988" i="19" s="1"/>
  <c r="E2088" i="19" s="1"/>
  <c r="J2088" i="19" s="1"/>
  <c r="K1941" i="19"/>
  <c r="L1941" i="19" s="1"/>
  <c r="K1882" i="19"/>
  <c r="L1882" i="19" s="1"/>
  <c r="K1768" i="19"/>
  <c r="L1768" i="19" s="1"/>
  <c r="L1674" i="19"/>
  <c r="E1774" i="19" s="1"/>
  <c r="K1814" i="19"/>
  <c r="L1814" i="19" s="1"/>
  <c r="E1914" i="19" s="1"/>
  <c r="E2086" i="19"/>
  <c r="K1718" i="19"/>
  <c r="E2031" i="19"/>
  <c r="K1730" i="19"/>
  <c r="E1832" i="19"/>
  <c r="K1765" i="19"/>
  <c r="L1765" i="19" s="1"/>
  <c r="E1865" i="19" s="1"/>
  <c r="I1876" i="19"/>
  <c r="K1876" i="19" s="1"/>
  <c r="L1876" i="19" s="1"/>
  <c r="E1976" i="19" s="1"/>
  <c r="J1876" i="19"/>
  <c r="J1660" i="19"/>
  <c r="I1660" i="19"/>
  <c r="K1660" i="19" s="1"/>
  <c r="L1660" i="19" s="1"/>
  <c r="L1491" i="19"/>
  <c r="E1591" i="19" s="1"/>
  <c r="I1716" i="19"/>
  <c r="J1716" i="19"/>
  <c r="I1646" i="19"/>
  <c r="J1646" i="19"/>
  <c r="K1640" i="19"/>
  <c r="L1640" i="19" s="1"/>
  <c r="K2094" i="19"/>
  <c r="L2094" i="19" s="1"/>
  <c r="K2033" i="19"/>
  <c r="L2033" i="19" s="1"/>
  <c r="K1970" i="19"/>
  <c r="L1970" i="19" s="1"/>
  <c r="K1853" i="19"/>
  <c r="L1853" i="19" s="1"/>
  <c r="K1739" i="19"/>
  <c r="L1739" i="19" s="1"/>
  <c r="K1862" i="19"/>
  <c r="L1862" i="19" s="1"/>
  <c r="E1962" i="19" s="1"/>
  <c r="I1962" i="19" s="1"/>
  <c r="J1799" i="19"/>
  <c r="I1799" i="19"/>
  <c r="K1878" i="19"/>
  <c r="J1808" i="19"/>
  <c r="I1808" i="19"/>
  <c r="L1666" i="19"/>
  <c r="E1766" i="19" s="1"/>
  <c r="K1887" i="19"/>
  <c r="K1796" i="19"/>
  <c r="K1763" i="19"/>
  <c r="K1672" i="19"/>
  <c r="E1997" i="19"/>
  <c r="L1969" i="19"/>
  <c r="E2069" i="19" s="1"/>
  <c r="K1621" i="19"/>
  <c r="K1636" i="19"/>
  <c r="I1764" i="19"/>
  <c r="J1764" i="19"/>
  <c r="I1537" i="19"/>
  <c r="J1537" i="19"/>
  <c r="J1719" i="19"/>
  <c r="I1719" i="19"/>
  <c r="J2180" i="19"/>
  <c r="I2180" i="19"/>
  <c r="K2180" i="19" s="1"/>
  <c r="L2180" i="19" s="1"/>
  <c r="L1683" i="19"/>
  <c r="E1783" i="19" s="1"/>
  <c r="L1638" i="19"/>
  <c r="E1738" i="19"/>
  <c r="J1728" i="19"/>
  <c r="I1728" i="19"/>
  <c r="L1724" i="19"/>
  <c r="E1824" i="19" s="1"/>
  <c r="L1507" i="19"/>
  <c r="E1607" i="19" s="1"/>
  <c r="I1506" i="19"/>
  <c r="J1506" i="19"/>
  <c r="J1695" i="19"/>
  <c r="I1695" i="19"/>
  <c r="J1914" i="19"/>
  <c r="I1914" i="19"/>
  <c r="J1962" i="19"/>
  <c r="J1905" i="19"/>
  <c r="I1905" i="19"/>
  <c r="J1742" i="19"/>
  <c r="I1742" i="19"/>
  <c r="J1900" i="19"/>
  <c r="I1900" i="19"/>
  <c r="J1812" i="19"/>
  <c r="I1812" i="19"/>
  <c r="J1715" i="19"/>
  <c r="I1715" i="19"/>
  <c r="J1893" i="19"/>
  <c r="I1893" i="19"/>
  <c r="E1740" i="19"/>
  <c r="E1881" i="19"/>
  <c r="E1749" i="19"/>
  <c r="E1953" i="19"/>
  <c r="E1839" i="19"/>
  <c r="J1898" i="19"/>
  <c r="I1898" i="19"/>
  <c r="J1951" i="19"/>
  <c r="I1951" i="19"/>
  <c r="K1951" i="19" s="1"/>
  <c r="K1973" i="19"/>
  <c r="E2041" i="19"/>
  <c r="E1982" i="19"/>
  <c r="L1725" i="19"/>
  <c r="E1825" i="19" s="1"/>
  <c r="L1810" i="19"/>
  <c r="E1910" i="19" s="1"/>
  <c r="L1961" i="19"/>
  <c r="E2061" i="19" s="1"/>
  <c r="J2179" i="19"/>
  <c r="I2179" i="19"/>
  <c r="J1877" i="19"/>
  <c r="I1877" i="19"/>
  <c r="J1726" i="19"/>
  <c r="I1726" i="19"/>
  <c r="L1654" i="19"/>
  <c r="E1754" i="19" s="1"/>
  <c r="L1848" i="19"/>
  <c r="E1948" i="19" s="1"/>
  <c r="J1844" i="19"/>
  <c r="I1844" i="19"/>
  <c r="L1935" i="19"/>
  <c r="E2035" i="19" s="1"/>
  <c r="I167" i="12"/>
  <c r="J167" i="12"/>
  <c r="E177" i="12"/>
  <c r="I177" i="12" s="1"/>
  <c r="J170" i="12"/>
  <c r="K170" i="12" s="1"/>
  <c r="L170" i="12" s="1"/>
  <c r="E175" i="12"/>
  <c r="I175" i="12" s="1"/>
  <c r="E174" i="12"/>
  <c r="I174" i="12" s="1"/>
  <c r="E176" i="12"/>
  <c r="I176" i="12" s="1"/>
  <c r="J172" i="12"/>
  <c r="K172" i="12" s="1"/>
  <c r="L172" i="12" s="1"/>
  <c r="J171" i="12"/>
  <c r="K171" i="12" s="1"/>
  <c r="L171" i="12" s="1"/>
  <c r="E185" i="12"/>
  <c r="I185" i="12" s="1"/>
  <c r="J169" i="12"/>
  <c r="K169" i="12" s="1"/>
  <c r="L169" i="12" s="1"/>
  <c r="J168" i="12"/>
  <c r="K168" i="12" s="1"/>
  <c r="L168" i="12" s="1"/>
  <c r="B37" i="10"/>
  <c r="A35" i="9"/>
  <c r="G36" i="10"/>
  <c r="B43" i="5"/>
  <c r="B37" i="6"/>
  <c r="G34" i="9"/>
  <c r="J34" i="9"/>
  <c r="H33" i="10"/>
  <c r="D31" i="9"/>
  <c r="H31" i="9"/>
  <c r="J20" i="16" l="1"/>
  <c r="I20" i="16"/>
  <c r="O176" i="12"/>
  <c r="K167" i="12"/>
  <c r="K1726" i="19"/>
  <c r="L1726" i="19" s="1"/>
  <c r="E1826" i="19" s="1"/>
  <c r="J1747" i="19"/>
  <c r="I1747" i="19"/>
  <c r="K1747" i="19" s="1"/>
  <c r="L1747" i="19" s="1"/>
  <c r="I2088" i="19"/>
  <c r="K1771" i="19"/>
  <c r="L1771" i="19" s="1"/>
  <c r="J2002" i="19"/>
  <c r="I2002" i="19"/>
  <c r="E2133" i="19"/>
  <c r="J2133" i="19" s="1"/>
  <c r="J1784" i="19"/>
  <c r="K1784" i="19" s="1"/>
  <c r="E1723" i="19"/>
  <c r="K1858" i="19"/>
  <c r="K1752" i="19"/>
  <c r="K1911" i="19"/>
  <c r="I1804" i="19"/>
  <c r="J1804" i="19"/>
  <c r="J1790" i="19"/>
  <c r="I1790" i="19"/>
  <c r="I1617" i="19"/>
  <c r="K1617" i="19" s="1"/>
  <c r="L1617" i="19" s="1"/>
  <c r="J1617" i="19"/>
  <c r="J1827" i="19"/>
  <c r="K1827" i="19" s="1"/>
  <c r="I1827" i="19"/>
  <c r="L1609" i="19"/>
  <c r="E1709" i="19" s="1"/>
  <c r="K1877" i="19"/>
  <c r="L1877" i="19" s="1"/>
  <c r="E1977" i="19" s="1"/>
  <c r="J1977" i="19" s="1"/>
  <c r="K1898" i="19"/>
  <c r="L1898" i="19" s="1"/>
  <c r="E2070" i="19"/>
  <c r="K1905" i="19"/>
  <c r="L1905" i="19" s="1"/>
  <c r="K1728" i="19"/>
  <c r="L1728" i="19" s="1"/>
  <c r="K1719" i="19"/>
  <c r="L1719" i="19" s="1"/>
  <c r="L1767" i="19"/>
  <c r="E1867" i="19" s="1"/>
  <c r="K1799" i="19"/>
  <c r="J1943" i="19"/>
  <c r="K1943" i="19" s="1"/>
  <c r="L1603" i="19"/>
  <c r="E1703" i="19" s="1"/>
  <c r="J1822" i="19"/>
  <c r="I1822" i="19"/>
  <c r="K1822" i="19" s="1"/>
  <c r="L1822" i="19" s="1"/>
  <c r="L1692" i="19"/>
  <c r="E1792" i="19" s="1"/>
  <c r="I1829" i="19"/>
  <c r="K1829" i="19" s="1"/>
  <c r="L1829" i="19" s="1"/>
  <c r="E1929" i="19" s="1"/>
  <c r="J1829" i="19"/>
  <c r="I2089" i="19"/>
  <c r="K2089" i="19" s="1"/>
  <c r="L2089" i="19" s="1"/>
  <c r="J2089" i="19"/>
  <c r="E2189" i="19"/>
  <c r="E2194" i="19"/>
  <c r="K1875" i="19"/>
  <c r="J1850" i="19"/>
  <c r="I1850" i="19"/>
  <c r="K1850" i="19" s="1"/>
  <c r="L1850" i="19" s="1"/>
  <c r="J1985" i="19"/>
  <c r="I1985" i="19"/>
  <c r="L1745" i="19"/>
  <c r="E1845" i="19" s="1"/>
  <c r="K1764" i="19"/>
  <c r="L1764" i="19" s="1"/>
  <c r="E1864" i="19" s="1"/>
  <c r="J1864" i="19" s="1"/>
  <c r="I1855" i="19"/>
  <c r="J1855" i="19"/>
  <c r="K1734" i="19"/>
  <c r="K1757" i="19"/>
  <c r="L1757" i="19" s="1"/>
  <c r="E1857" i="19" s="1"/>
  <c r="E1871" i="19"/>
  <c r="J1607" i="19"/>
  <c r="I1607" i="19"/>
  <c r="J2069" i="19"/>
  <c r="I2069" i="19"/>
  <c r="J1956" i="19"/>
  <c r="I1956" i="19"/>
  <c r="J1824" i="19"/>
  <c r="I1824" i="19"/>
  <c r="J1783" i="19"/>
  <c r="I1783" i="19"/>
  <c r="I1591" i="19"/>
  <c r="J1591" i="19"/>
  <c r="J1976" i="19"/>
  <c r="I1976" i="19"/>
  <c r="J1913" i="19"/>
  <c r="I1913" i="19"/>
  <c r="K1913" i="19" s="1"/>
  <c r="L1913" i="19" s="1"/>
  <c r="K2179" i="19"/>
  <c r="L2179" i="19" s="1"/>
  <c r="E2279" i="19" s="1"/>
  <c r="J2279" i="19" s="1"/>
  <c r="K1812" i="19"/>
  <c r="L1812" i="19" s="1"/>
  <c r="K1742" i="19"/>
  <c r="L1742" i="19" s="1"/>
  <c r="K1914" i="19"/>
  <c r="L1914" i="19" s="1"/>
  <c r="E2280" i="19"/>
  <c r="K1537" i="19"/>
  <c r="L1636" i="19"/>
  <c r="E1736" i="19" s="1"/>
  <c r="J1997" i="19"/>
  <c r="I1997" i="19"/>
  <c r="L1887" i="19"/>
  <c r="E1987" i="19" s="1"/>
  <c r="K1808" i="19"/>
  <c r="L1799" i="19"/>
  <c r="E1899" i="19" s="1"/>
  <c r="K1716" i="19"/>
  <c r="E1760" i="19"/>
  <c r="L1730" i="19"/>
  <c r="E1830" i="19" s="1"/>
  <c r="K1859" i="19"/>
  <c r="E2051" i="19"/>
  <c r="I2051" i="19" s="1"/>
  <c r="J1766" i="19"/>
  <c r="I1766" i="19"/>
  <c r="L1951" i="19"/>
  <c r="K1893" i="19"/>
  <c r="L1893" i="19" s="1"/>
  <c r="K1715" i="19"/>
  <c r="L1715" i="19" s="1"/>
  <c r="K1900" i="19"/>
  <c r="L1900" i="19" s="1"/>
  <c r="K1962" i="19"/>
  <c r="L1962" i="19" s="1"/>
  <c r="K2088" i="19"/>
  <c r="L2088" i="19" s="1"/>
  <c r="K1695" i="19"/>
  <c r="L1695" i="19" s="1"/>
  <c r="L1763" i="19"/>
  <c r="E1863" i="19" s="1"/>
  <c r="L1878" i="19"/>
  <c r="E1978" i="19" s="1"/>
  <c r="K1646" i="19"/>
  <c r="J1865" i="19"/>
  <c r="I1865" i="19"/>
  <c r="L1718" i="19"/>
  <c r="E1818" i="19" s="1"/>
  <c r="L1875" i="19"/>
  <c r="E1975" i="19" s="1"/>
  <c r="K1901" i="19"/>
  <c r="I1864" i="19"/>
  <c r="L1621" i="19"/>
  <c r="E1721" i="19" s="1"/>
  <c r="L1672" i="19"/>
  <c r="E1772" i="19"/>
  <c r="J2031" i="19"/>
  <c r="I2031" i="19"/>
  <c r="J1920" i="19"/>
  <c r="I1920" i="19"/>
  <c r="K1920" i="19" s="1"/>
  <c r="L1920" i="19" s="1"/>
  <c r="E1868" i="19"/>
  <c r="J1868" i="19" s="1"/>
  <c r="J1738" i="19"/>
  <c r="I1738" i="19"/>
  <c r="L1796" i="19"/>
  <c r="E1896" i="19" s="1"/>
  <c r="J1832" i="19"/>
  <c r="I1832" i="19"/>
  <c r="I2086" i="19"/>
  <c r="K2086" i="19" s="1"/>
  <c r="L2086" i="19" s="1"/>
  <c r="J2086" i="19"/>
  <c r="I1774" i="19"/>
  <c r="J1774" i="19"/>
  <c r="K1506" i="19"/>
  <c r="O1601" i="19"/>
  <c r="J1826" i="19"/>
  <c r="I1826" i="19"/>
  <c r="J2051" i="19"/>
  <c r="J1754" i="19"/>
  <c r="I1754" i="19"/>
  <c r="I2279" i="19"/>
  <c r="J1910" i="19"/>
  <c r="I1910" i="19"/>
  <c r="J1982" i="19"/>
  <c r="I1982" i="19"/>
  <c r="L1973" i="19"/>
  <c r="E2073" i="19" s="1"/>
  <c r="J1839" i="19"/>
  <c r="I1839" i="19"/>
  <c r="J2070" i="19"/>
  <c r="I2070" i="19"/>
  <c r="J1881" i="19"/>
  <c r="I1881" i="19"/>
  <c r="J1740" i="19"/>
  <c r="I1740" i="19"/>
  <c r="K1740" i="19" s="1"/>
  <c r="L1740" i="19" s="1"/>
  <c r="J2194" i="19"/>
  <c r="I2194" i="19"/>
  <c r="E1993" i="19"/>
  <c r="E2000" i="19"/>
  <c r="E1842" i="19"/>
  <c r="E2005" i="19"/>
  <c r="E2188" i="19"/>
  <c r="K1844" i="19"/>
  <c r="J1948" i="19"/>
  <c r="I1948" i="19"/>
  <c r="J2061" i="19"/>
  <c r="I2061" i="19"/>
  <c r="J1825" i="19"/>
  <c r="I1825" i="19"/>
  <c r="J2041" i="19"/>
  <c r="I2041" i="19"/>
  <c r="J1953" i="19"/>
  <c r="I1953" i="19"/>
  <c r="I2133" i="19"/>
  <c r="J2035" i="19"/>
  <c r="I2035" i="19"/>
  <c r="I1868" i="19"/>
  <c r="J1749" i="19"/>
  <c r="I1749" i="19"/>
  <c r="E182" i="12"/>
  <c r="I182" i="12" s="1"/>
  <c r="E180" i="12"/>
  <c r="I180" i="12" s="1"/>
  <c r="J176" i="12"/>
  <c r="K176" i="12" s="1"/>
  <c r="L176" i="12" s="1"/>
  <c r="E188" i="12" s="1"/>
  <c r="I188" i="12" s="1"/>
  <c r="E183" i="12"/>
  <c r="I183" i="12" s="1"/>
  <c r="E184" i="12"/>
  <c r="I184" i="12" s="1"/>
  <c r="E181" i="12"/>
  <c r="I181" i="12" s="1"/>
  <c r="J174" i="12"/>
  <c r="K174" i="12" s="1"/>
  <c r="L174" i="12" s="1"/>
  <c r="J175" i="12"/>
  <c r="K175" i="12" s="1"/>
  <c r="L175" i="12" s="1"/>
  <c r="J185" i="12"/>
  <c r="K185" i="12" s="1"/>
  <c r="L185" i="12" s="1"/>
  <c r="J177" i="12"/>
  <c r="K177" i="12" s="1"/>
  <c r="L177" i="12" s="1"/>
  <c r="H32" i="9"/>
  <c r="D32" i="9"/>
  <c r="B44" i="5"/>
  <c r="B38" i="6"/>
  <c r="J35" i="9"/>
  <c r="G35" i="9"/>
  <c r="H34" i="10"/>
  <c r="B38" i="10"/>
  <c r="A36" i="9"/>
  <c r="G37" i="10"/>
  <c r="K20" i="16" l="1"/>
  <c r="L20" i="16" s="1"/>
  <c r="E21" i="16" s="1"/>
  <c r="L167" i="12"/>
  <c r="E179" i="12"/>
  <c r="L1784" i="19"/>
  <c r="E1884" i="19"/>
  <c r="E1998" i="19"/>
  <c r="K1855" i="19"/>
  <c r="L1855" i="19" s="1"/>
  <c r="K1790" i="19"/>
  <c r="L1911" i="19"/>
  <c r="E2011" i="19" s="1"/>
  <c r="K2002" i="19"/>
  <c r="E1847" i="19"/>
  <c r="K1864" i="19"/>
  <c r="L1864" i="19" s="1"/>
  <c r="E1964" i="19" s="1"/>
  <c r="E1819" i="19"/>
  <c r="J1819" i="19" s="1"/>
  <c r="L1858" i="19"/>
  <c r="E1958" i="19" s="1"/>
  <c r="L1752" i="19"/>
  <c r="E1852" i="19"/>
  <c r="K1825" i="19"/>
  <c r="L1825" i="19" s="1"/>
  <c r="K2194" i="19"/>
  <c r="K1774" i="19"/>
  <c r="L1774" i="19" s="1"/>
  <c r="I1723" i="19"/>
  <c r="K1723" i="19" s="1"/>
  <c r="L1723" i="19" s="1"/>
  <c r="E1823" i="19" s="1"/>
  <c r="J1723" i="19"/>
  <c r="J1703" i="19"/>
  <c r="I1703" i="19"/>
  <c r="I1845" i="19"/>
  <c r="K1845" i="19" s="1"/>
  <c r="L1845" i="19" s="1"/>
  <c r="J1845" i="19"/>
  <c r="E1945" i="19"/>
  <c r="J1867" i="19"/>
  <c r="I1867" i="19"/>
  <c r="J1792" i="19"/>
  <c r="I1792" i="19"/>
  <c r="K1792" i="19" s="1"/>
  <c r="L1792" i="19" s="1"/>
  <c r="E1892" i="19" s="1"/>
  <c r="I1709" i="19"/>
  <c r="J1709" i="19"/>
  <c r="J2189" i="19"/>
  <c r="I2189" i="19"/>
  <c r="E1828" i="19"/>
  <c r="I1828" i="19" s="1"/>
  <c r="K1828" i="19" s="1"/>
  <c r="L1828" i="19" s="1"/>
  <c r="E1928" i="19" s="1"/>
  <c r="K2069" i="19"/>
  <c r="L2069" i="19" s="1"/>
  <c r="I1871" i="19"/>
  <c r="J1871" i="19"/>
  <c r="E1950" i="19"/>
  <c r="E1922" i="19"/>
  <c r="J1857" i="19"/>
  <c r="I1857" i="19"/>
  <c r="K1857" i="19" s="1"/>
  <c r="L1857" i="19" s="1"/>
  <c r="J1929" i="19"/>
  <c r="I1929" i="19"/>
  <c r="E2062" i="19"/>
  <c r="I1977" i="19"/>
  <c r="L1734" i="19"/>
  <c r="E1834" i="19" s="1"/>
  <c r="K1985" i="19"/>
  <c r="E1717" i="19"/>
  <c r="E1912" i="19"/>
  <c r="J1912" i="19" s="1"/>
  <c r="K2031" i="19"/>
  <c r="L2031" i="19" s="1"/>
  <c r="K1865" i="19"/>
  <c r="L1865" i="19" s="1"/>
  <c r="K1766" i="19"/>
  <c r="K1997" i="19"/>
  <c r="L1997" i="19" s="1"/>
  <c r="K1976" i="19"/>
  <c r="L1976" i="19" s="1"/>
  <c r="K1824" i="19"/>
  <c r="E1955" i="19"/>
  <c r="K1804" i="19"/>
  <c r="J1899" i="19"/>
  <c r="I1899" i="19"/>
  <c r="K1899" i="19" s="1"/>
  <c r="J1830" i="19"/>
  <c r="I1830" i="19"/>
  <c r="J1736" i="19"/>
  <c r="I1736" i="19"/>
  <c r="J1896" i="19"/>
  <c r="I1896" i="19"/>
  <c r="J1987" i="19"/>
  <c r="I1987" i="19"/>
  <c r="J1772" i="19"/>
  <c r="I1772" i="19"/>
  <c r="I1975" i="19"/>
  <c r="J1975" i="19"/>
  <c r="E1925" i="19"/>
  <c r="J1925" i="19" s="1"/>
  <c r="E2014" i="19"/>
  <c r="K1910" i="19"/>
  <c r="L1910" i="19" s="1"/>
  <c r="K2051" i="19"/>
  <c r="L2051" i="19" s="1"/>
  <c r="K1832" i="19"/>
  <c r="K1738" i="19"/>
  <c r="L1738" i="19" s="1"/>
  <c r="E1838" i="19" s="1"/>
  <c r="E2020" i="19"/>
  <c r="E1965" i="19"/>
  <c r="L1790" i="19"/>
  <c r="E1890" i="19" s="1"/>
  <c r="L1766" i="19"/>
  <c r="E1866" i="19" s="1"/>
  <c r="E2097" i="19"/>
  <c r="L1827" i="19"/>
  <c r="E1927" i="19" s="1"/>
  <c r="E2013" i="19"/>
  <c r="K1591" i="19"/>
  <c r="L1591" i="19" s="1"/>
  <c r="E1691" i="19" s="1"/>
  <c r="K1956" i="19"/>
  <c r="J1884" i="19"/>
  <c r="I1884" i="19"/>
  <c r="J1978" i="19"/>
  <c r="I1978" i="19"/>
  <c r="L1537" i="19"/>
  <c r="E1637" i="19" s="1"/>
  <c r="E1840" i="19"/>
  <c r="I1840" i="19" s="1"/>
  <c r="K1982" i="19"/>
  <c r="L1982" i="19" s="1"/>
  <c r="K1977" i="19"/>
  <c r="L1977" i="19" s="1"/>
  <c r="K2279" i="19"/>
  <c r="L2279" i="19" s="1"/>
  <c r="K1826" i="19"/>
  <c r="L1826" i="19" s="1"/>
  <c r="E1874" i="19"/>
  <c r="E2186" i="19"/>
  <c r="I1819" i="19"/>
  <c r="L1859" i="19"/>
  <c r="E1959" i="19" s="1"/>
  <c r="I1760" i="19"/>
  <c r="J1760" i="19"/>
  <c r="I2280" i="19"/>
  <c r="J2280" i="19"/>
  <c r="K1783" i="19"/>
  <c r="K1607" i="19"/>
  <c r="L1808" i="19"/>
  <c r="E1908" i="19" s="1"/>
  <c r="E1795" i="19"/>
  <c r="I1795" i="19" s="1"/>
  <c r="E1815" i="19"/>
  <c r="L2194" i="19"/>
  <c r="E2294" i="19" s="1"/>
  <c r="J1721" i="19"/>
  <c r="I1721" i="19"/>
  <c r="L1901" i="19"/>
  <c r="E2001" i="19" s="1"/>
  <c r="I1818" i="19"/>
  <c r="J1818" i="19"/>
  <c r="L1646" i="19"/>
  <c r="E1746" i="19" s="1"/>
  <c r="I1863" i="19"/>
  <c r="J1863" i="19"/>
  <c r="L1943" i="19"/>
  <c r="E2043" i="19" s="1"/>
  <c r="L1716" i="19"/>
  <c r="E1816" i="19" s="1"/>
  <c r="J1828" i="19"/>
  <c r="L1506" i="19"/>
  <c r="E1606" i="19" s="1"/>
  <c r="I1925" i="19"/>
  <c r="J1964" i="19"/>
  <c r="I1964" i="19"/>
  <c r="K1964" i="19" s="1"/>
  <c r="L1964" i="19" s="1"/>
  <c r="J2073" i="19"/>
  <c r="I2073" i="19"/>
  <c r="K2073" i="19" s="1"/>
  <c r="L2073" i="19" s="1"/>
  <c r="J2188" i="19"/>
  <c r="I2188" i="19"/>
  <c r="J2062" i="19"/>
  <c r="I2062" i="19"/>
  <c r="J2005" i="19"/>
  <c r="I2005" i="19"/>
  <c r="J2000" i="19"/>
  <c r="I2000" i="19"/>
  <c r="J1993" i="19"/>
  <c r="I1993" i="19"/>
  <c r="K1754" i="19"/>
  <c r="I1912" i="19"/>
  <c r="E2082" i="19"/>
  <c r="E2077" i="19"/>
  <c r="E2379" i="19"/>
  <c r="K2133" i="19"/>
  <c r="K1953" i="19"/>
  <c r="K2041" i="19"/>
  <c r="K2061" i="19"/>
  <c r="K1948" i="19"/>
  <c r="J1815" i="19"/>
  <c r="I1815" i="19"/>
  <c r="K1881" i="19"/>
  <c r="K2070" i="19"/>
  <c r="K1839" i="19"/>
  <c r="K1749" i="19"/>
  <c r="K1868" i="19"/>
  <c r="K2035" i="19"/>
  <c r="L1844" i="19"/>
  <c r="E1944" i="19" s="1"/>
  <c r="J2014" i="19"/>
  <c r="I2014" i="19"/>
  <c r="J1842" i="19"/>
  <c r="I1842" i="19"/>
  <c r="J182" i="12"/>
  <c r="K182" i="12" s="1"/>
  <c r="L182" i="12" s="1"/>
  <c r="E194" i="12" s="1"/>
  <c r="I194" i="12" s="1"/>
  <c r="E187" i="12"/>
  <c r="I187" i="12" s="1"/>
  <c r="J183" i="12"/>
  <c r="K183" i="12" s="1"/>
  <c r="L183" i="12" s="1"/>
  <c r="E186" i="12"/>
  <c r="J188" i="12"/>
  <c r="K188" i="12" s="1"/>
  <c r="L188" i="12" s="1"/>
  <c r="J181" i="12"/>
  <c r="K181" i="12" s="1"/>
  <c r="L181" i="12" s="1"/>
  <c r="J184" i="12"/>
  <c r="K184" i="12" s="1"/>
  <c r="L184" i="12" s="1"/>
  <c r="J180" i="12"/>
  <c r="K180" i="12" s="1"/>
  <c r="L180" i="12" s="1"/>
  <c r="E189" i="12"/>
  <c r="I189" i="12" s="1"/>
  <c r="J178" i="12"/>
  <c r="K178" i="12" s="1"/>
  <c r="L178" i="12" s="1"/>
  <c r="E197" i="12"/>
  <c r="I197" i="12" s="1"/>
  <c r="H33" i="9"/>
  <c r="D33" i="9"/>
  <c r="B39" i="10"/>
  <c r="A37" i="9"/>
  <c r="G38" i="10"/>
  <c r="J36" i="9"/>
  <c r="G36" i="9"/>
  <c r="H35" i="10"/>
  <c r="B45" i="5"/>
  <c r="B39" i="6"/>
  <c r="J21" i="16" l="1"/>
  <c r="I21" i="16"/>
  <c r="K1703" i="19"/>
  <c r="L1703" i="19" s="1"/>
  <c r="I179" i="12"/>
  <c r="J179" i="12"/>
  <c r="K179" i="12" s="1"/>
  <c r="L179" i="12" s="1"/>
  <c r="I1958" i="19"/>
  <c r="J1958" i="19"/>
  <c r="J2011" i="19"/>
  <c r="I2011" i="19"/>
  <c r="I1998" i="19"/>
  <c r="K1998" i="19" s="1"/>
  <c r="L1998" i="19" s="1"/>
  <c r="E2098" i="19" s="1"/>
  <c r="J1998" i="19"/>
  <c r="K1815" i="19"/>
  <c r="L1815" i="19" s="1"/>
  <c r="E2131" i="19"/>
  <c r="L2002" i="19"/>
  <c r="E2102" i="19" s="1"/>
  <c r="J1852" i="19"/>
  <c r="I1852" i="19"/>
  <c r="K1852" i="19" s="1"/>
  <c r="L1852" i="19"/>
  <c r="E1952" i="19" s="1"/>
  <c r="K1760" i="19"/>
  <c r="L1760" i="19" s="1"/>
  <c r="E2076" i="19"/>
  <c r="K1871" i="19"/>
  <c r="L1871" i="19" s="1"/>
  <c r="E1971" i="19" s="1"/>
  <c r="I1847" i="19"/>
  <c r="K1847" i="19" s="1"/>
  <c r="L1847" i="19" s="1"/>
  <c r="E1947" i="19" s="1"/>
  <c r="J1847" i="19"/>
  <c r="I1834" i="19"/>
  <c r="J1834" i="19"/>
  <c r="I1892" i="19"/>
  <c r="J1892" i="19"/>
  <c r="L1804" i="19"/>
  <c r="E1904" i="19" s="1"/>
  <c r="I1922" i="19"/>
  <c r="J1922" i="19"/>
  <c r="E2151" i="19"/>
  <c r="J1840" i="19"/>
  <c r="K1840" i="19" s="1"/>
  <c r="K1721" i="19"/>
  <c r="L1721" i="19" s="1"/>
  <c r="K1987" i="19"/>
  <c r="L1987" i="19" s="1"/>
  <c r="K1736" i="19"/>
  <c r="L1736" i="19" s="1"/>
  <c r="K1929" i="19"/>
  <c r="K1867" i="19"/>
  <c r="K1818" i="19"/>
  <c r="L1818" i="19" s="1"/>
  <c r="J1955" i="19"/>
  <c r="I1955" i="19"/>
  <c r="J1717" i="19"/>
  <c r="I1717" i="19"/>
  <c r="I1950" i="19"/>
  <c r="J1950" i="19"/>
  <c r="I1945" i="19"/>
  <c r="J1945" i="19"/>
  <c r="E2169" i="19"/>
  <c r="J2169" i="19" s="1"/>
  <c r="K1830" i="19"/>
  <c r="L1824" i="19"/>
  <c r="E1924" i="19" s="1"/>
  <c r="L1985" i="19"/>
  <c r="E2085" i="19"/>
  <c r="E1957" i="19"/>
  <c r="K2189" i="19"/>
  <c r="K1709" i="19"/>
  <c r="I2294" i="19"/>
  <c r="J2294" i="19"/>
  <c r="J1866" i="19"/>
  <c r="I1866" i="19"/>
  <c r="I2043" i="19"/>
  <c r="J2043" i="19"/>
  <c r="I2001" i="19"/>
  <c r="K2001" i="19" s="1"/>
  <c r="L2001" i="19" s="1"/>
  <c r="E2101" i="19" s="1"/>
  <c r="J2001" i="19"/>
  <c r="J1890" i="19"/>
  <c r="I1890" i="19"/>
  <c r="K1795" i="19"/>
  <c r="L1795" i="19" s="1"/>
  <c r="I1637" i="19"/>
  <c r="J1637" i="19"/>
  <c r="I1927" i="19"/>
  <c r="J1927" i="19"/>
  <c r="J1908" i="19"/>
  <c r="I1908" i="19"/>
  <c r="J1959" i="19"/>
  <c r="I1959" i="19"/>
  <c r="K1959" i="19" s="1"/>
  <c r="I1823" i="19"/>
  <c r="J1823" i="19"/>
  <c r="K1925" i="19"/>
  <c r="L1925" i="19" s="1"/>
  <c r="J1838" i="19"/>
  <c r="I1838" i="19"/>
  <c r="J1795" i="19"/>
  <c r="E2010" i="19"/>
  <c r="I2010" i="19" s="1"/>
  <c r="K1863" i="19"/>
  <c r="L1863" i="19" s="1"/>
  <c r="E1963" i="19" s="1"/>
  <c r="E1821" i="19"/>
  <c r="J1874" i="19"/>
  <c r="I1874" i="19"/>
  <c r="K1874" i="19" s="1"/>
  <c r="L1874" i="19" s="1"/>
  <c r="K1978" i="19"/>
  <c r="L1956" i="19"/>
  <c r="E2056" i="19" s="1"/>
  <c r="J2020" i="19"/>
  <c r="I2020" i="19"/>
  <c r="K2020" i="19" s="1"/>
  <c r="L2020" i="19" s="1"/>
  <c r="E2120" i="19" s="1"/>
  <c r="I2120" i="19" s="1"/>
  <c r="K1975" i="19"/>
  <c r="K1896" i="19"/>
  <c r="K1892" i="19"/>
  <c r="J1928" i="19"/>
  <c r="I1928" i="19"/>
  <c r="L1607" i="19"/>
  <c r="E1707" i="19" s="1"/>
  <c r="I1691" i="19"/>
  <c r="J1691" i="19"/>
  <c r="E1999" i="19"/>
  <c r="K1842" i="19"/>
  <c r="E1926" i="19"/>
  <c r="J1926" i="19" s="1"/>
  <c r="I2169" i="19"/>
  <c r="K2280" i="19"/>
  <c r="K1819" i="19"/>
  <c r="K1884" i="19"/>
  <c r="I2076" i="19"/>
  <c r="K2076" i="19" s="1"/>
  <c r="L2076" i="19" s="1"/>
  <c r="J2076" i="19"/>
  <c r="J2097" i="19"/>
  <c r="I2097" i="19"/>
  <c r="K2097" i="19" s="1"/>
  <c r="L2097" i="19" s="1"/>
  <c r="E2197" i="19" s="1"/>
  <c r="J1965" i="19"/>
  <c r="I1965" i="19"/>
  <c r="L1832" i="19"/>
  <c r="E1932" i="19"/>
  <c r="K1772" i="19"/>
  <c r="E1836" i="19"/>
  <c r="I1746" i="19"/>
  <c r="K1746" i="19" s="1"/>
  <c r="L1746" i="19" s="1"/>
  <c r="J1746" i="19"/>
  <c r="K2188" i="19"/>
  <c r="J2131" i="19"/>
  <c r="I2131" i="19"/>
  <c r="I1816" i="19"/>
  <c r="J1816" i="19"/>
  <c r="E1918" i="19"/>
  <c r="L1783" i="19"/>
  <c r="E1883" i="19" s="1"/>
  <c r="E1860" i="19"/>
  <c r="I2186" i="19"/>
  <c r="J2186" i="19"/>
  <c r="I2013" i="19"/>
  <c r="J2013" i="19"/>
  <c r="L1899" i="19"/>
  <c r="J1606" i="19"/>
  <c r="I1606" i="19"/>
  <c r="L1839" i="19"/>
  <c r="E1939" i="19" s="1"/>
  <c r="L2041" i="19"/>
  <c r="E2141" i="19" s="1"/>
  <c r="L1953" i="19"/>
  <c r="E2053" i="19" s="1"/>
  <c r="J2151" i="19"/>
  <c r="I2151" i="19"/>
  <c r="J2379" i="19"/>
  <c r="I2379" i="19"/>
  <c r="J2077" i="19"/>
  <c r="I2077" i="19"/>
  <c r="K2014" i="19"/>
  <c r="L2035" i="19"/>
  <c r="E2135" i="19" s="1"/>
  <c r="L2070" i="19"/>
  <c r="E2170" i="19" s="1"/>
  <c r="E1915" i="19"/>
  <c r="L2133" i="19"/>
  <c r="E2233" i="19" s="1"/>
  <c r="I1926" i="19"/>
  <c r="J2082" i="19"/>
  <c r="I2082" i="19"/>
  <c r="E2173" i="19"/>
  <c r="E2064" i="19"/>
  <c r="E2025" i="19"/>
  <c r="L1749" i="19"/>
  <c r="E1849" i="19" s="1"/>
  <c r="J1944" i="19"/>
  <c r="I1944" i="19"/>
  <c r="L1868" i="19"/>
  <c r="E1968" i="19" s="1"/>
  <c r="L1948" i="19"/>
  <c r="E2048" i="19" s="1"/>
  <c r="K1912" i="19"/>
  <c r="L1754" i="19"/>
  <c r="E1854" i="19" s="1"/>
  <c r="K1993" i="19"/>
  <c r="K2000" i="19"/>
  <c r="K2005" i="19"/>
  <c r="K2062" i="19"/>
  <c r="L1881" i="19"/>
  <c r="E1981" i="19" s="1"/>
  <c r="L2061" i="19"/>
  <c r="E2161" i="19" s="1"/>
  <c r="J2010" i="19"/>
  <c r="I186" i="12"/>
  <c r="E200" i="12"/>
  <c r="I200" i="12" s="1"/>
  <c r="E192" i="12"/>
  <c r="I192" i="12" s="1"/>
  <c r="E195" i="12"/>
  <c r="I195" i="12" s="1"/>
  <c r="E193" i="12"/>
  <c r="J197" i="12"/>
  <c r="K197" i="12" s="1"/>
  <c r="L197" i="12" s="1"/>
  <c r="J189" i="12"/>
  <c r="K189" i="12" s="1"/>
  <c r="L189" i="12" s="1"/>
  <c r="E196" i="12"/>
  <c r="I196" i="12" s="1"/>
  <c r="E190" i="12"/>
  <c r="I190" i="12" s="1"/>
  <c r="J194" i="12"/>
  <c r="K194" i="12" s="1"/>
  <c r="L194" i="12" s="1"/>
  <c r="J186" i="12"/>
  <c r="D34" i="9"/>
  <c r="H34" i="9"/>
  <c r="B40" i="10"/>
  <c r="A38" i="9"/>
  <c r="G39" i="10"/>
  <c r="B46" i="5"/>
  <c r="B40" i="6"/>
  <c r="G37" i="9"/>
  <c r="J37" i="9"/>
  <c r="H36" i="10"/>
  <c r="K21" i="16" l="1"/>
  <c r="L21" i="16" s="1"/>
  <c r="E22" i="16" s="1"/>
  <c r="E1803" i="19"/>
  <c r="I1803" i="19" s="1"/>
  <c r="J200" i="12"/>
  <c r="K200" i="12" s="1"/>
  <c r="K186" i="12"/>
  <c r="L186" i="12" s="1"/>
  <c r="O188" i="12"/>
  <c r="E191" i="12"/>
  <c r="I1947" i="19"/>
  <c r="J1947" i="19"/>
  <c r="I2102" i="19"/>
  <c r="J2102" i="19"/>
  <c r="J1952" i="19"/>
  <c r="I1952" i="19"/>
  <c r="J1971" i="19"/>
  <c r="I1971" i="19"/>
  <c r="K1971" i="19" s="1"/>
  <c r="K2186" i="19"/>
  <c r="K2011" i="19"/>
  <c r="L2011" i="19" s="1"/>
  <c r="E2111" i="19" s="1"/>
  <c r="K1958" i="19"/>
  <c r="I2101" i="19"/>
  <c r="J2101" i="19"/>
  <c r="L1840" i="19"/>
  <c r="E1940" i="19" s="1"/>
  <c r="I1957" i="19"/>
  <c r="J1957" i="19"/>
  <c r="K2082" i="19"/>
  <c r="L2082" i="19" s="1"/>
  <c r="E2182" i="19" s="1"/>
  <c r="I2182" i="19" s="1"/>
  <c r="K2182" i="19" s="1"/>
  <c r="L2182" i="19" s="1"/>
  <c r="K2131" i="19"/>
  <c r="L2131" i="19" s="1"/>
  <c r="E2231" i="19" s="1"/>
  <c r="J2231" i="19" s="1"/>
  <c r="K1890" i="19"/>
  <c r="L1890" i="19" s="1"/>
  <c r="L2189" i="19"/>
  <c r="E2289" i="19"/>
  <c r="J1803" i="19"/>
  <c r="K2013" i="19"/>
  <c r="L2013" i="19" s="1"/>
  <c r="E2113" i="19" s="1"/>
  <c r="K2010" i="19"/>
  <c r="L2010" i="19" s="1"/>
  <c r="E2110" i="19" s="1"/>
  <c r="J2110" i="19" s="1"/>
  <c r="K1927" i="19"/>
  <c r="L1927" i="19" s="1"/>
  <c r="K2294" i="19"/>
  <c r="I2085" i="19"/>
  <c r="J2085" i="19"/>
  <c r="L1971" i="19"/>
  <c r="E2071" i="19" s="1"/>
  <c r="K1950" i="19"/>
  <c r="L1867" i="19"/>
  <c r="E1967" i="19" s="1"/>
  <c r="K1834" i="19"/>
  <c r="I1924" i="19"/>
  <c r="J1924" i="19"/>
  <c r="I1904" i="19"/>
  <c r="J1904" i="19"/>
  <c r="J2120" i="19"/>
  <c r="K2120" i="19" s="1"/>
  <c r="L2186" i="19"/>
  <c r="E2286" i="19" s="1"/>
  <c r="E2176" i="19"/>
  <c r="J2176" i="19" s="1"/>
  <c r="E2087" i="19"/>
  <c r="L1709" i="19"/>
  <c r="E1809" i="19"/>
  <c r="E1930" i="19"/>
  <c r="L1830" i="19"/>
  <c r="K1945" i="19"/>
  <c r="K1717" i="19"/>
  <c r="L1717" i="19" s="1"/>
  <c r="E1817" i="19" s="1"/>
  <c r="I1817" i="19" s="1"/>
  <c r="K1955" i="19"/>
  <c r="L1929" i="19"/>
  <c r="E2029" i="19" s="1"/>
  <c r="K1922" i="19"/>
  <c r="J2197" i="19"/>
  <c r="I2197" i="19"/>
  <c r="J2113" i="19"/>
  <c r="I2113" i="19"/>
  <c r="K2113" i="19" s="1"/>
  <c r="L2113" i="19" s="1"/>
  <c r="J1918" i="19"/>
  <c r="I1918" i="19"/>
  <c r="J1836" i="19"/>
  <c r="I1836" i="19"/>
  <c r="K1836" i="19" s="1"/>
  <c r="L1836" i="19" s="1"/>
  <c r="E1936" i="19" s="1"/>
  <c r="K2077" i="19"/>
  <c r="L2077" i="19" s="1"/>
  <c r="K2151" i="19"/>
  <c r="L2151" i="19" s="1"/>
  <c r="J1860" i="19"/>
  <c r="I1860" i="19"/>
  <c r="L1772" i="19"/>
  <c r="E1872" i="19" s="1"/>
  <c r="K1965" i="19"/>
  <c r="L1884" i="19"/>
  <c r="E1984" i="19" s="1"/>
  <c r="L2280" i="19"/>
  <c r="E2380" i="19" s="1"/>
  <c r="L1842" i="19"/>
  <c r="E1942" i="19" s="1"/>
  <c r="K1691" i="19"/>
  <c r="K1928" i="19"/>
  <c r="L1896" i="19"/>
  <c r="E1996" i="19" s="1"/>
  <c r="E1974" i="19"/>
  <c r="J1963" i="19"/>
  <c r="I1963" i="19"/>
  <c r="K1838" i="19"/>
  <c r="L1959" i="19"/>
  <c r="E2059" i="19" s="1"/>
  <c r="K1908" i="19"/>
  <c r="K1637" i="19"/>
  <c r="L1637" i="19" s="1"/>
  <c r="E1737" i="19" s="1"/>
  <c r="K1866" i="19"/>
  <c r="J1883" i="19"/>
  <c r="I1883" i="19"/>
  <c r="K1883" i="19" s="1"/>
  <c r="L2188" i="19"/>
  <c r="E2288" i="19" s="1"/>
  <c r="I1932" i="19"/>
  <c r="J1932" i="19"/>
  <c r="I2176" i="19"/>
  <c r="J1999" i="19"/>
  <c r="I1999" i="19"/>
  <c r="I1707" i="19"/>
  <c r="J1707" i="19"/>
  <c r="J2087" i="19"/>
  <c r="I2087" i="19"/>
  <c r="J2056" i="19"/>
  <c r="I2056" i="19"/>
  <c r="E1895" i="19"/>
  <c r="K2379" i="19"/>
  <c r="L2379" i="19" s="1"/>
  <c r="K1816" i="19"/>
  <c r="K2169" i="19"/>
  <c r="L2169" i="19" s="1"/>
  <c r="E2269" i="19" s="1"/>
  <c r="L1975" i="19"/>
  <c r="E2075" i="19" s="1"/>
  <c r="K1823" i="19"/>
  <c r="E2027" i="19"/>
  <c r="K2043" i="19"/>
  <c r="L2043" i="19" s="1"/>
  <c r="E2143" i="19" s="1"/>
  <c r="E1846" i="19"/>
  <c r="L1819" i="19"/>
  <c r="E1919" i="19" s="1"/>
  <c r="L1892" i="19"/>
  <c r="E1992" i="19" s="1"/>
  <c r="L1978" i="19"/>
  <c r="E2078" i="19"/>
  <c r="I1821" i="19"/>
  <c r="J1821" i="19"/>
  <c r="E1990" i="19"/>
  <c r="K1606" i="19"/>
  <c r="O1701" i="19"/>
  <c r="J1939" i="19"/>
  <c r="I1939" i="19"/>
  <c r="J1854" i="19"/>
  <c r="I1854" i="19"/>
  <c r="J2053" i="19"/>
  <c r="I2053" i="19"/>
  <c r="J1849" i="19"/>
  <c r="I1849" i="19"/>
  <c r="K1849" i="19" s="1"/>
  <c r="L1849" i="19" s="1"/>
  <c r="J2182" i="19"/>
  <c r="J2141" i="19"/>
  <c r="I2141" i="19"/>
  <c r="K2141" i="19" s="1"/>
  <c r="L2141" i="19" s="1"/>
  <c r="L2005" i="19"/>
  <c r="E2105" i="19" s="1"/>
  <c r="J2048" i="19"/>
  <c r="I2048" i="19"/>
  <c r="J1968" i="19"/>
  <c r="I1968" i="19"/>
  <c r="J2064" i="19"/>
  <c r="I2064" i="19"/>
  <c r="J2173" i="19"/>
  <c r="I2173" i="19"/>
  <c r="J2233" i="19"/>
  <c r="I2233" i="19"/>
  <c r="J2170" i="19"/>
  <c r="I2170" i="19"/>
  <c r="L2000" i="19"/>
  <c r="E2100" i="19" s="1"/>
  <c r="K1944" i="19"/>
  <c r="E2177" i="19"/>
  <c r="E2251" i="19"/>
  <c r="L1993" i="19"/>
  <c r="E2093" i="19" s="1"/>
  <c r="L1912" i="19"/>
  <c r="E2012" i="19" s="1"/>
  <c r="J2135" i="19"/>
  <c r="I2135" i="19"/>
  <c r="J2098" i="19"/>
  <c r="I2098" i="19"/>
  <c r="J2161" i="19"/>
  <c r="I2161" i="19"/>
  <c r="J1981" i="19"/>
  <c r="I1981" i="19"/>
  <c r="E2162" i="19"/>
  <c r="L2062" i="19"/>
  <c r="J2025" i="19"/>
  <c r="I2025" i="19"/>
  <c r="K2025" i="19" s="1"/>
  <c r="L2025" i="19" s="1"/>
  <c r="E2125" i="19" s="1"/>
  <c r="K1926" i="19"/>
  <c r="J1895" i="19"/>
  <c r="I1895" i="19"/>
  <c r="K1895" i="19" s="1"/>
  <c r="L1895" i="19" s="1"/>
  <c r="J1915" i="19"/>
  <c r="I1915" i="19"/>
  <c r="L2014" i="19"/>
  <c r="E2114" i="19"/>
  <c r="J193" i="12"/>
  <c r="I193" i="12"/>
  <c r="J192" i="12"/>
  <c r="L200" i="12"/>
  <c r="E212" i="12" s="1"/>
  <c r="I212" i="12" s="1"/>
  <c r="E201" i="12"/>
  <c r="I201" i="12" s="1"/>
  <c r="E209" i="12"/>
  <c r="I209" i="12" s="1"/>
  <c r="E206" i="12"/>
  <c r="I206" i="12" s="1"/>
  <c r="J190" i="12"/>
  <c r="K190" i="12" s="1"/>
  <c r="E198" i="12"/>
  <c r="I198" i="12" s="1"/>
  <c r="J195" i="12"/>
  <c r="K195" i="12" s="1"/>
  <c r="L195" i="12" s="1"/>
  <c r="J187" i="12"/>
  <c r="K187" i="12" s="1"/>
  <c r="L187" i="12" s="1"/>
  <c r="D35" i="9"/>
  <c r="H35" i="9"/>
  <c r="B47" i="5"/>
  <c r="B41" i="6"/>
  <c r="B41" i="10"/>
  <c r="A39" i="9"/>
  <c r="G38" i="9"/>
  <c r="H37" i="10"/>
  <c r="J38" i="9"/>
  <c r="I22" i="16" l="1"/>
  <c r="J22" i="16"/>
  <c r="K1904" i="19"/>
  <c r="L1904" i="19" s="1"/>
  <c r="E2004" i="19" s="1"/>
  <c r="I191" i="12"/>
  <c r="J191" i="12"/>
  <c r="K191" i="12" s="1"/>
  <c r="L191" i="12" s="1"/>
  <c r="J1817" i="19"/>
  <c r="K1915" i="19"/>
  <c r="L1915" i="19" s="1"/>
  <c r="J2111" i="19"/>
  <c r="I2111" i="19"/>
  <c r="K2111" i="19" s="1"/>
  <c r="L2111" i="19" s="1"/>
  <c r="E2211" i="19" s="1"/>
  <c r="K1952" i="19"/>
  <c r="K1939" i="19"/>
  <c r="L1939" i="19" s="1"/>
  <c r="K1707" i="19"/>
  <c r="L1707" i="19" s="1"/>
  <c r="K2064" i="19"/>
  <c r="L2064" i="19" s="1"/>
  <c r="K2087" i="19"/>
  <c r="L2087" i="19" s="1"/>
  <c r="E2187" i="19" s="1"/>
  <c r="J2187" i="19" s="1"/>
  <c r="K1999" i="19"/>
  <c r="L1999" i="19" s="1"/>
  <c r="K1924" i="19"/>
  <c r="L1924" i="19" s="1"/>
  <c r="E2024" i="19" s="1"/>
  <c r="K1957" i="19"/>
  <c r="L1957" i="19" s="1"/>
  <c r="L1958" i="19"/>
  <c r="E2058" i="19" s="1"/>
  <c r="K2102" i="19"/>
  <c r="K1947" i="19"/>
  <c r="I2029" i="19"/>
  <c r="J2029" i="19"/>
  <c r="J2286" i="19"/>
  <c r="I2286" i="19"/>
  <c r="I1967" i="19"/>
  <c r="J1967" i="19"/>
  <c r="J1940" i="19"/>
  <c r="I1940" i="19"/>
  <c r="L2120" i="19"/>
  <c r="E2220" i="19"/>
  <c r="J2220" i="19" s="1"/>
  <c r="J1930" i="19"/>
  <c r="I1930" i="19"/>
  <c r="K2135" i="19"/>
  <c r="L2135" i="19" s="1"/>
  <c r="E2235" i="19" s="1"/>
  <c r="K2197" i="19"/>
  <c r="L2197" i="19" s="1"/>
  <c r="K1803" i="19"/>
  <c r="I2231" i="19"/>
  <c r="K2231" i="19" s="1"/>
  <c r="L2231" i="19" s="1"/>
  <c r="I2110" i="19"/>
  <c r="K2110" i="19" s="1"/>
  <c r="L2110" i="19" s="1"/>
  <c r="L1922" i="19"/>
  <c r="E2022" i="19" s="1"/>
  <c r="I1809" i="19"/>
  <c r="J1809" i="19"/>
  <c r="L1834" i="19"/>
  <c r="E1934" i="19"/>
  <c r="J2071" i="19"/>
  <c r="I2071" i="19"/>
  <c r="K2071" i="19" s="1"/>
  <c r="L2071" i="19" s="1"/>
  <c r="E2171" i="19" s="1"/>
  <c r="K2085" i="19"/>
  <c r="J2289" i="19"/>
  <c r="I2289" i="19"/>
  <c r="K2176" i="19"/>
  <c r="L2176" i="19" s="1"/>
  <c r="E2276" i="19" s="1"/>
  <c r="I2276" i="19" s="1"/>
  <c r="L1955" i="19"/>
  <c r="E2055" i="19" s="1"/>
  <c r="L1950" i="19"/>
  <c r="E2050" i="19" s="1"/>
  <c r="K2048" i="19"/>
  <c r="L2048" i="19" s="1"/>
  <c r="K2053" i="19"/>
  <c r="L2053" i="19" s="1"/>
  <c r="K2056" i="19"/>
  <c r="L2056" i="19" s="1"/>
  <c r="E2156" i="19" s="1"/>
  <c r="I2156" i="19" s="1"/>
  <c r="E1807" i="19"/>
  <c r="J1807" i="19" s="1"/>
  <c r="L1945" i="19"/>
  <c r="E2045" i="19" s="1"/>
  <c r="L2294" i="19"/>
  <c r="E2394" i="19" s="1"/>
  <c r="E2057" i="19"/>
  <c r="K2101" i="19"/>
  <c r="J2380" i="19"/>
  <c r="I2380" i="19"/>
  <c r="I1872" i="19"/>
  <c r="J1872" i="19"/>
  <c r="I2024" i="19"/>
  <c r="J2024" i="19"/>
  <c r="I2187" i="19"/>
  <c r="I2288" i="19"/>
  <c r="K2288" i="19" s="1"/>
  <c r="L2288" i="19" s="1"/>
  <c r="J2288" i="19"/>
  <c r="I1942" i="19"/>
  <c r="K1942" i="19" s="1"/>
  <c r="L1942" i="19" s="1"/>
  <c r="J1942" i="19"/>
  <c r="J2078" i="19"/>
  <c r="I2078" i="19"/>
  <c r="E2479" i="19"/>
  <c r="J2479" i="19" s="1"/>
  <c r="E2164" i="19"/>
  <c r="E2148" i="19"/>
  <c r="J2148" i="19" s="1"/>
  <c r="K1821" i="19"/>
  <c r="L1821" i="19" s="1"/>
  <c r="E1921" i="19" s="1"/>
  <c r="J2143" i="19"/>
  <c r="I2143" i="19"/>
  <c r="L1816" i="19"/>
  <c r="E1916" i="19" s="1"/>
  <c r="E2099" i="19"/>
  <c r="K1932" i="19"/>
  <c r="L1932" i="19" s="1"/>
  <c r="E2032" i="19" s="1"/>
  <c r="L1883" i="19"/>
  <c r="E1983" i="19" s="1"/>
  <c r="L1838" i="19"/>
  <c r="E1938" i="19" s="1"/>
  <c r="J1974" i="19"/>
  <c r="I1974" i="19"/>
  <c r="L1691" i="19"/>
  <c r="E1791" i="19" s="1"/>
  <c r="L1965" i="19"/>
  <c r="E2065" i="19" s="1"/>
  <c r="K1860" i="19"/>
  <c r="K1918" i="19"/>
  <c r="L1918" i="19" s="1"/>
  <c r="E2018" i="19" s="1"/>
  <c r="I1990" i="19"/>
  <c r="J1990" i="19"/>
  <c r="J1919" i="19"/>
  <c r="I1919" i="19"/>
  <c r="J2156" i="19"/>
  <c r="I1807" i="19"/>
  <c r="J1737" i="19"/>
  <c r="I1737" i="19"/>
  <c r="K1737" i="19" s="1"/>
  <c r="L1737" i="19" s="1"/>
  <c r="J1996" i="19"/>
  <c r="I1996" i="19"/>
  <c r="J1936" i="19"/>
  <c r="I1936" i="19"/>
  <c r="K1936" i="19" s="1"/>
  <c r="L1936" i="19" s="1"/>
  <c r="J2059" i="19"/>
  <c r="I2059" i="19"/>
  <c r="K2059" i="19" s="1"/>
  <c r="K1940" i="19"/>
  <c r="L1940" i="19" s="1"/>
  <c r="E2040" i="19" s="1"/>
  <c r="K2173" i="19"/>
  <c r="E1923" i="19"/>
  <c r="L1823" i="19"/>
  <c r="L1908" i="19"/>
  <c r="E2008" i="19" s="1"/>
  <c r="K1963" i="19"/>
  <c r="E2213" i="19"/>
  <c r="K2286" i="19"/>
  <c r="L2286" i="19" s="1"/>
  <c r="E2386" i="19" s="1"/>
  <c r="K1817" i="19"/>
  <c r="I2027" i="19"/>
  <c r="J2027" i="19"/>
  <c r="K2233" i="19"/>
  <c r="J1992" i="19"/>
  <c r="I1992" i="19"/>
  <c r="I1846" i="19"/>
  <c r="J1846" i="19"/>
  <c r="I2075" i="19"/>
  <c r="J2075" i="19"/>
  <c r="J2269" i="19"/>
  <c r="I2269" i="19"/>
  <c r="K2269" i="19" s="1"/>
  <c r="L2269" i="19" s="1"/>
  <c r="L1866" i="19"/>
  <c r="E1966" i="19" s="1"/>
  <c r="L1928" i="19"/>
  <c r="E2028" i="19" s="1"/>
  <c r="J1984" i="19"/>
  <c r="I1984" i="19"/>
  <c r="L1606" i="19"/>
  <c r="E1706" i="19" s="1"/>
  <c r="J2235" i="19"/>
  <c r="I2235" i="19"/>
  <c r="J2105" i="19"/>
  <c r="I2105" i="19"/>
  <c r="J2125" i="19"/>
  <c r="I2125" i="19"/>
  <c r="J2040" i="19"/>
  <c r="I2040" i="19"/>
  <c r="J2164" i="19"/>
  <c r="I2164" i="19"/>
  <c r="I2148" i="19"/>
  <c r="L1926" i="19"/>
  <c r="E2026" i="19" s="1"/>
  <c r="L1944" i="19"/>
  <c r="E2044" i="19" s="1"/>
  <c r="J2100" i="19"/>
  <c r="I2100" i="19"/>
  <c r="K1854" i="19"/>
  <c r="E1995" i="19"/>
  <c r="K2098" i="19"/>
  <c r="E2241" i="19"/>
  <c r="E2282" i="19"/>
  <c r="E1949" i="19"/>
  <c r="E2153" i="19"/>
  <c r="E2039" i="19"/>
  <c r="E2331" i="19"/>
  <c r="E2210" i="19"/>
  <c r="J2251" i="19"/>
  <c r="I2251" i="19"/>
  <c r="J2162" i="19"/>
  <c r="I2162" i="19"/>
  <c r="J2012" i="19"/>
  <c r="I2012" i="19"/>
  <c r="J2177" i="19"/>
  <c r="I2177" i="19"/>
  <c r="K2170" i="19"/>
  <c r="K1968" i="19"/>
  <c r="J2093" i="19"/>
  <c r="I2093" i="19"/>
  <c r="J2114" i="19"/>
  <c r="I2114" i="19"/>
  <c r="K1981" i="19"/>
  <c r="K2161" i="19"/>
  <c r="K193" i="12"/>
  <c r="L193" i="12" s="1"/>
  <c r="E205" i="12" s="1"/>
  <c r="I205" i="12" s="1"/>
  <c r="J201" i="12"/>
  <c r="K192" i="12"/>
  <c r="L192" i="12" s="1"/>
  <c r="E204" i="12" s="1"/>
  <c r="I204" i="12" s="1"/>
  <c r="L190" i="12"/>
  <c r="E202" i="12" s="1"/>
  <c r="I202" i="12" s="1"/>
  <c r="E207" i="12"/>
  <c r="I207" i="12" s="1"/>
  <c r="J209" i="12"/>
  <c r="K209" i="12" s="1"/>
  <c r="L209" i="12" s="1"/>
  <c r="J206" i="12"/>
  <c r="K206" i="12" s="1"/>
  <c r="L206" i="12" s="1"/>
  <c r="J198" i="12"/>
  <c r="K198" i="12" s="1"/>
  <c r="L198" i="12" s="1"/>
  <c r="E199" i="12"/>
  <c r="J196" i="12"/>
  <c r="K196" i="12" s="1"/>
  <c r="L196" i="12" s="1"/>
  <c r="J212" i="12"/>
  <c r="K212" i="12" s="1"/>
  <c r="L212" i="12" s="1"/>
  <c r="H36" i="9"/>
  <c r="D36" i="9"/>
  <c r="B48" i="5"/>
  <c r="B42" i="6"/>
  <c r="B42" i="10"/>
  <c r="A40" i="9"/>
  <c r="G41" i="10"/>
  <c r="K22" i="16" l="1"/>
  <c r="E203" i="12"/>
  <c r="K1807" i="19"/>
  <c r="L1807" i="19" s="1"/>
  <c r="E1907" i="19"/>
  <c r="J2058" i="19"/>
  <c r="I2058" i="19"/>
  <c r="K2058" i="19" s="1"/>
  <c r="L2058" i="19"/>
  <c r="E2158" i="19" s="1"/>
  <c r="J2004" i="19"/>
  <c r="I2004" i="19"/>
  <c r="I2479" i="19"/>
  <c r="K2125" i="19"/>
  <c r="L2125" i="19" s="1"/>
  <c r="K1990" i="19"/>
  <c r="L1990" i="19" s="1"/>
  <c r="K2143" i="19"/>
  <c r="L2143" i="19" s="1"/>
  <c r="K2156" i="19"/>
  <c r="L2156" i="19" s="1"/>
  <c r="K2164" i="19"/>
  <c r="L2164" i="19" s="1"/>
  <c r="K2040" i="19"/>
  <c r="L2040" i="19" s="1"/>
  <c r="K2105" i="19"/>
  <c r="L2105" i="19" s="1"/>
  <c r="K2235" i="19"/>
  <c r="L2235" i="19" s="1"/>
  <c r="L1947" i="19"/>
  <c r="E2047" i="19" s="1"/>
  <c r="I2211" i="19"/>
  <c r="J2211" i="19"/>
  <c r="L1952" i="19"/>
  <c r="E2052" i="19" s="1"/>
  <c r="E2015" i="19"/>
  <c r="K1967" i="19"/>
  <c r="L2102" i="19"/>
  <c r="E2202" i="19" s="1"/>
  <c r="J2045" i="19"/>
  <c r="I2045" i="19"/>
  <c r="K2045" i="19" s="1"/>
  <c r="L2045" i="19" s="1"/>
  <c r="E2145" i="19" s="1"/>
  <c r="I2055" i="19"/>
  <c r="K2055" i="19" s="1"/>
  <c r="L2055" i="19" s="1"/>
  <c r="E2155" i="19" s="1"/>
  <c r="J2055" i="19"/>
  <c r="I2394" i="19"/>
  <c r="J2394" i="19"/>
  <c r="I2022" i="19"/>
  <c r="J2022" i="19"/>
  <c r="K2075" i="19"/>
  <c r="L2075" i="19" s="1"/>
  <c r="K2027" i="19"/>
  <c r="E2297" i="19"/>
  <c r="I2297" i="19" s="1"/>
  <c r="K1872" i="19"/>
  <c r="L1872" i="19" s="1"/>
  <c r="L2085" i="19"/>
  <c r="E2185" i="19" s="1"/>
  <c r="L1803" i="19"/>
  <c r="E1903" i="19" s="1"/>
  <c r="J2050" i="19"/>
  <c r="I2050" i="19"/>
  <c r="K2177" i="19"/>
  <c r="L2177" i="19" s="1"/>
  <c r="I2220" i="19"/>
  <c r="K1846" i="19"/>
  <c r="L1846" i="19" s="1"/>
  <c r="E1946" i="19" s="1"/>
  <c r="K1919" i="19"/>
  <c r="K1974" i="19"/>
  <c r="L1974" i="19" s="1"/>
  <c r="E2074" i="19" s="1"/>
  <c r="J2276" i="19"/>
  <c r="K2276" i="19" s="1"/>
  <c r="K2078" i="19"/>
  <c r="L2078" i="19" s="1"/>
  <c r="L2101" i="19"/>
  <c r="E2201" i="19" s="1"/>
  <c r="K2289" i="19"/>
  <c r="L2289" i="19" s="1"/>
  <c r="E2389" i="19" s="1"/>
  <c r="I2171" i="19"/>
  <c r="K2171" i="19" s="1"/>
  <c r="J2171" i="19"/>
  <c r="J2057" i="19"/>
  <c r="I2057" i="19"/>
  <c r="K2057" i="19" s="1"/>
  <c r="L2057" i="19"/>
  <c r="E2157" i="19" s="1"/>
  <c r="J1934" i="19"/>
  <c r="I1934" i="19"/>
  <c r="K1809" i="19"/>
  <c r="L1809" i="19" s="1"/>
  <c r="E1909" i="19" s="1"/>
  <c r="K1930" i="19"/>
  <c r="K2029" i="19"/>
  <c r="L2029" i="19" s="1"/>
  <c r="E2129" i="19" s="1"/>
  <c r="I1966" i="19"/>
  <c r="J1966" i="19"/>
  <c r="I1916" i="19"/>
  <c r="J1916" i="19"/>
  <c r="J1791" i="19"/>
  <c r="I1791" i="19"/>
  <c r="I2008" i="19"/>
  <c r="J2008" i="19"/>
  <c r="I1983" i="19"/>
  <c r="J1983" i="19"/>
  <c r="I2074" i="19"/>
  <c r="J2074" i="19"/>
  <c r="J2065" i="19"/>
  <c r="I2065" i="19"/>
  <c r="I1938" i="19"/>
  <c r="J1938" i="19"/>
  <c r="I2028" i="19"/>
  <c r="J2028" i="19"/>
  <c r="L1963" i="19"/>
  <c r="E2063" i="19" s="1"/>
  <c r="K1984" i="19"/>
  <c r="E2369" i="19"/>
  <c r="L2233" i="19"/>
  <c r="E2333" i="19" s="1"/>
  <c r="I2213" i="19"/>
  <c r="K2213" i="19" s="1"/>
  <c r="L2213" i="19" s="1"/>
  <c r="J2213" i="19"/>
  <c r="E2036" i="19"/>
  <c r="K1996" i="19"/>
  <c r="L1996" i="19" s="1"/>
  <c r="E2096" i="19" s="1"/>
  <c r="E2256" i="19"/>
  <c r="L1919" i="19"/>
  <c r="E2019" i="19" s="1"/>
  <c r="J2032" i="19"/>
  <c r="I2032" i="19"/>
  <c r="E2243" i="19"/>
  <c r="K2148" i="19"/>
  <c r="L2148" i="19" s="1"/>
  <c r="L1817" i="19"/>
  <c r="E1917" i="19" s="1"/>
  <c r="I1923" i="19"/>
  <c r="K1923" i="19" s="1"/>
  <c r="L1923" i="19" s="1"/>
  <c r="J1923" i="19"/>
  <c r="J1907" i="19"/>
  <c r="I1907" i="19"/>
  <c r="K2100" i="19"/>
  <c r="L2100" i="19" s="1"/>
  <c r="K1992" i="19"/>
  <c r="L1992" i="19" s="1"/>
  <c r="E2092" i="19" s="1"/>
  <c r="I2386" i="19"/>
  <c r="J2386" i="19"/>
  <c r="L2173" i="19"/>
  <c r="E2273" i="19" s="1"/>
  <c r="E1837" i="19"/>
  <c r="I2018" i="19"/>
  <c r="J2018" i="19"/>
  <c r="E2388" i="19"/>
  <c r="K2024" i="19"/>
  <c r="L2024" i="19" s="1"/>
  <c r="E2124" i="19" s="1"/>
  <c r="E1972" i="19"/>
  <c r="E2277" i="19"/>
  <c r="I2277" i="19" s="1"/>
  <c r="I2099" i="19"/>
  <c r="J2099" i="19"/>
  <c r="J2297" i="19"/>
  <c r="L2059" i="19"/>
  <c r="E2159" i="19" s="1"/>
  <c r="E2090" i="19"/>
  <c r="L1860" i="19"/>
  <c r="E1960" i="19" s="1"/>
  <c r="J1921" i="19"/>
  <c r="I1921" i="19"/>
  <c r="E2042" i="19"/>
  <c r="K2187" i="19"/>
  <c r="K2380" i="19"/>
  <c r="I1706" i="19"/>
  <c r="J1706" i="19"/>
  <c r="J2044" i="19"/>
  <c r="I2044" i="19"/>
  <c r="K2044" i="19" s="1"/>
  <c r="L2044" i="19" s="1"/>
  <c r="J2026" i="19"/>
  <c r="I2026" i="19"/>
  <c r="J2241" i="19"/>
  <c r="I2241" i="19"/>
  <c r="K2241" i="19" s="1"/>
  <c r="L2241" i="19" s="1"/>
  <c r="L1854" i="19"/>
  <c r="E1954" i="19" s="1"/>
  <c r="L1981" i="19"/>
  <c r="E2081" i="19" s="1"/>
  <c r="L2170" i="19"/>
  <c r="E2270" i="19" s="1"/>
  <c r="J1949" i="19"/>
  <c r="I1949" i="19"/>
  <c r="K2479" i="19"/>
  <c r="E2248" i="19"/>
  <c r="E2140" i="19"/>
  <c r="E2225" i="19"/>
  <c r="E2205" i="19"/>
  <c r="E2335" i="19"/>
  <c r="K2012" i="19"/>
  <c r="K2162" i="19"/>
  <c r="K2251" i="19"/>
  <c r="K2220" i="19"/>
  <c r="J2210" i="19"/>
  <c r="I2210" i="19"/>
  <c r="J2039" i="19"/>
  <c r="I2039" i="19"/>
  <c r="J2282" i="19"/>
  <c r="I2282" i="19"/>
  <c r="J1995" i="19"/>
  <c r="I1995" i="19"/>
  <c r="L2161" i="19"/>
  <c r="E2261" i="19" s="1"/>
  <c r="K2114" i="19"/>
  <c r="K2093" i="19"/>
  <c r="L1968" i="19"/>
  <c r="E2068" i="19" s="1"/>
  <c r="J2331" i="19"/>
  <c r="I2331" i="19"/>
  <c r="J2153" i="19"/>
  <c r="I2153" i="19"/>
  <c r="K2153" i="19" s="1"/>
  <c r="L2153" i="19" s="1"/>
  <c r="L2098" i="19"/>
  <c r="E2198" i="19" s="1"/>
  <c r="J2015" i="19"/>
  <c r="I2015" i="19"/>
  <c r="I199" i="12"/>
  <c r="O200" i="12" s="1"/>
  <c r="K201" i="12"/>
  <c r="L201" i="12" s="1"/>
  <c r="E213" i="12" s="1"/>
  <c r="I213" i="12" s="1"/>
  <c r="J202" i="12"/>
  <c r="K202" i="12" s="1"/>
  <c r="E221" i="12"/>
  <c r="E210" i="12"/>
  <c r="I210" i="12" s="1"/>
  <c r="E218" i="12"/>
  <c r="I218" i="12" s="1"/>
  <c r="J207" i="12"/>
  <c r="K207" i="12" s="1"/>
  <c r="L207" i="12" s="1"/>
  <c r="J199" i="12"/>
  <c r="K199" i="12" s="1"/>
  <c r="E224" i="12"/>
  <c r="I224" i="12" s="1"/>
  <c r="E208" i="12"/>
  <c r="I208" i="12" s="1"/>
  <c r="J205" i="12"/>
  <c r="K205" i="12" s="1"/>
  <c r="L205" i="12" s="1"/>
  <c r="J204" i="12"/>
  <c r="K204" i="12" s="1"/>
  <c r="L204" i="12" s="1"/>
  <c r="B49" i="5"/>
  <c r="B43" i="6"/>
  <c r="J40" i="9"/>
  <c r="G40" i="9"/>
  <c r="H39" i="10"/>
  <c r="B43" i="10"/>
  <c r="A41" i="9"/>
  <c r="G42" i="10"/>
  <c r="L22" i="16" l="1"/>
  <c r="E23" i="16" s="1"/>
  <c r="I203" i="12"/>
  <c r="J203" i="12"/>
  <c r="I2052" i="19"/>
  <c r="J2052" i="19"/>
  <c r="J2047" i="19"/>
  <c r="I2047" i="19"/>
  <c r="I2202" i="19"/>
  <c r="J2202" i="19"/>
  <c r="J2158" i="19"/>
  <c r="I2158" i="19"/>
  <c r="K2331" i="19"/>
  <c r="L2331" i="19" s="1"/>
  <c r="E2264" i="19"/>
  <c r="J2264" i="19" s="1"/>
  <c r="E2175" i="19"/>
  <c r="K2050" i="19"/>
  <c r="L2050" i="19" s="1"/>
  <c r="E2150" i="19" s="1"/>
  <c r="L1967" i="19"/>
  <c r="E2067" i="19"/>
  <c r="E2200" i="19"/>
  <c r="K2394" i="19"/>
  <c r="L2394" i="19" s="1"/>
  <c r="E2494" i="19" s="1"/>
  <c r="K1934" i="19"/>
  <c r="L1934" i="19" s="1"/>
  <c r="E2034" i="19" s="1"/>
  <c r="K2211" i="19"/>
  <c r="L2211" i="19" s="1"/>
  <c r="E2311" i="19" s="1"/>
  <c r="K2004" i="19"/>
  <c r="I2201" i="19"/>
  <c r="J2201" i="19"/>
  <c r="I1903" i="19"/>
  <c r="J1903" i="19"/>
  <c r="L2276" i="19"/>
  <c r="E2376" i="19" s="1"/>
  <c r="I2155" i="19"/>
  <c r="K2155" i="19" s="1"/>
  <c r="L2155" i="19" s="1"/>
  <c r="J2155" i="19"/>
  <c r="L2171" i="19"/>
  <c r="E2271" i="19" s="1"/>
  <c r="K2099" i="19"/>
  <c r="L2099" i="19" s="1"/>
  <c r="E2199" i="19" s="1"/>
  <c r="E2178" i="19"/>
  <c r="J2178" i="19" s="1"/>
  <c r="K2065" i="19"/>
  <c r="L2065" i="19" s="1"/>
  <c r="E2165" i="19" s="1"/>
  <c r="K1916" i="19"/>
  <c r="L1930" i="19"/>
  <c r="E2030" i="19"/>
  <c r="I2157" i="19"/>
  <c r="J2157" i="19"/>
  <c r="J2150" i="19"/>
  <c r="I2150" i="19"/>
  <c r="J2034" i="19"/>
  <c r="I2034" i="19"/>
  <c r="K2034" i="19" s="1"/>
  <c r="L2034" i="19" s="1"/>
  <c r="J2389" i="19"/>
  <c r="I2389" i="19"/>
  <c r="K2389" i="19" s="1"/>
  <c r="J2185" i="19"/>
  <c r="I2185" i="19"/>
  <c r="L2027" i="19"/>
  <c r="E2127" i="19"/>
  <c r="J2145" i="19"/>
  <c r="I2145" i="19"/>
  <c r="J1909" i="19"/>
  <c r="I1909" i="19"/>
  <c r="I2494" i="19"/>
  <c r="J2494" i="19"/>
  <c r="I2129" i="19"/>
  <c r="J2129" i="19"/>
  <c r="K2022" i="19"/>
  <c r="I2019" i="19"/>
  <c r="J2019" i="19"/>
  <c r="J2159" i="19"/>
  <c r="I2159" i="19"/>
  <c r="J2063" i="19"/>
  <c r="I2063" i="19"/>
  <c r="K2063" i="19" s="1"/>
  <c r="J1946" i="19"/>
  <c r="I1946" i="19"/>
  <c r="J1960" i="19"/>
  <c r="I1960" i="19"/>
  <c r="I2199" i="19"/>
  <c r="J2199" i="19"/>
  <c r="I2165" i="19"/>
  <c r="J2165" i="19"/>
  <c r="J1917" i="19"/>
  <c r="I1917" i="19"/>
  <c r="J2333" i="19"/>
  <c r="I2333" i="19"/>
  <c r="L2187" i="19"/>
  <c r="E2287" i="19" s="1"/>
  <c r="J2036" i="19"/>
  <c r="I2036" i="19"/>
  <c r="K2015" i="19"/>
  <c r="J2277" i="19"/>
  <c r="K2277" i="19" s="1"/>
  <c r="K1921" i="19"/>
  <c r="I2090" i="19"/>
  <c r="J2090" i="19"/>
  <c r="J2124" i="19"/>
  <c r="I2124" i="19"/>
  <c r="K2018" i="19"/>
  <c r="K2032" i="19"/>
  <c r="I2096" i="19"/>
  <c r="J2096" i="19"/>
  <c r="J2369" i="19"/>
  <c r="I2369" i="19"/>
  <c r="K2369" i="19" s="1"/>
  <c r="L2369" i="19" s="1"/>
  <c r="I1837" i="19"/>
  <c r="J1837" i="19"/>
  <c r="J2042" i="19"/>
  <c r="I2042" i="19"/>
  <c r="K2386" i="19"/>
  <c r="E2023" i="19"/>
  <c r="J2243" i="19"/>
  <c r="I2243" i="19"/>
  <c r="K2243" i="19" s="1"/>
  <c r="L2243" i="19" s="1"/>
  <c r="E2343" i="19"/>
  <c r="E2313" i="19"/>
  <c r="K2074" i="19"/>
  <c r="K1983" i="19"/>
  <c r="K2008" i="19"/>
  <c r="J2175" i="19"/>
  <c r="I2175" i="19"/>
  <c r="J2388" i="19"/>
  <c r="I2388" i="19"/>
  <c r="K2388" i="19" s="1"/>
  <c r="L2388" i="19" s="1"/>
  <c r="E2488" i="19" s="1"/>
  <c r="L1984" i="19"/>
  <c r="E2084" i="19" s="1"/>
  <c r="K2026" i="19"/>
  <c r="L2026" i="19" s="1"/>
  <c r="L2380" i="19"/>
  <c r="E2480" i="19" s="1"/>
  <c r="K2297" i="19"/>
  <c r="J1972" i="19"/>
  <c r="I1972" i="19"/>
  <c r="K1972" i="19" s="1"/>
  <c r="L1972" i="19" s="1"/>
  <c r="E2072" i="19"/>
  <c r="I2273" i="19"/>
  <c r="J2273" i="19"/>
  <c r="I2092" i="19"/>
  <c r="J2092" i="19"/>
  <c r="K1907" i="19"/>
  <c r="J2256" i="19"/>
  <c r="I2256" i="19"/>
  <c r="K2256" i="19" s="1"/>
  <c r="L2256" i="19" s="1"/>
  <c r="E2356" i="19"/>
  <c r="K2028" i="19"/>
  <c r="K1938" i="19"/>
  <c r="K1791" i="19"/>
  <c r="K1966" i="19"/>
  <c r="K1706" i="19"/>
  <c r="O1801" i="19"/>
  <c r="J2198" i="19"/>
  <c r="I2198" i="19"/>
  <c r="J2270" i="19"/>
  <c r="I2270" i="19"/>
  <c r="K2270" i="19" s="1"/>
  <c r="L2270" i="19" s="1"/>
  <c r="J2068" i="19"/>
  <c r="I2068" i="19"/>
  <c r="J2261" i="19"/>
  <c r="I2261" i="19"/>
  <c r="K2261" i="19" s="1"/>
  <c r="L2261" i="19" s="1"/>
  <c r="J1954" i="19"/>
  <c r="I1954" i="19"/>
  <c r="L2114" i="19"/>
  <c r="E2214" i="19" s="1"/>
  <c r="L2251" i="19"/>
  <c r="E2351" i="19" s="1"/>
  <c r="J2335" i="19"/>
  <c r="I2335" i="19"/>
  <c r="J2205" i="19"/>
  <c r="I2205" i="19"/>
  <c r="L2479" i="19"/>
  <c r="E2579" i="19" s="1"/>
  <c r="J2081" i="19"/>
  <c r="I2081" i="19"/>
  <c r="E2253" i="19"/>
  <c r="E2431" i="19"/>
  <c r="K1995" i="19"/>
  <c r="L2162" i="19"/>
  <c r="E2262" i="19" s="1"/>
  <c r="J2140" i="19"/>
  <c r="I2140" i="19"/>
  <c r="E2341" i="19"/>
  <c r="E2126" i="19"/>
  <c r="E2144" i="19"/>
  <c r="L2093" i="19"/>
  <c r="E2193" i="19" s="1"/>
  <c r="L2012" i="19"/>
  <c r="E2112" i="19" s="1"/>
  <c r="J2225" i="19"/>
  <c r="I2225" i="19"/>
  <c r="J2248" i="19"/>
  <c r="I2248" i="19"/>
  <c r="K1949" i="19"/>
  <c r="K2282" i="19"/>
  <c r="K2039" i="19"/>
  <c r="K2210" i="19"/>
  <c r="L2220" i="19"/>
  <c r="E2320" i="19" s="1"/>
  <c r="J2200" i="19"/>
  <c r="I2200" i="19"/>
  <c r="J221" i="12"/>
  <c r="I221" i="12"/>
  <c r="L199" i="12"/>
  <c r="E211" i="12" s="1"/>
  <c r="L202" i="12"/>
  <c r="E214" i="12" s="1"/>
  <c r="I214" i="12" s="1"/>
  <c r="E219" i="12"/>
  <c r="I219" i="12" s="1"/>
  <c r="E216" i="12"/>
  <c r="I216" i="12" s="1"/>
  <c r="J208" i="12"/>
  <c r="K208" i="12" s="1"/>
  <c r="L208" i="12" s="1"/>
  <c r="J224" i="12"/>
  <c r="K224" i="12" s="1"/>
  <c r="L224" i="12" s="1"/>
  <c r="E217" i="12"/>
  <c r="I217" i="12" s="1"/>
  <c r="J218" i="12"/>
  <c r="K218" i="12" s="1"/>
  <c r="L218" i="12" s="1"/>
  <c r="J210" i="12"/>
  <c r="K210" i="12" s="1"/>
  <c r="L210" i="12" s="1"/>
  <c r="J213" i="12"/>
  <c r="K213" i="12" s="1"/>
  <c r="L213" i="12" s="1"/>
  <c r="G41" i="9"/>
  <c r="J41" i="9"/>
  <c r="H40" i="10"/>
  <c r="B44" i="10"/>
  <c r="A42" i="9"/>
  <c r="G43" i="10"/>
  <c r="D38" i="9"/>
  <c r="H38" i="9"/>
  <c r="B50" i="5"/>
  <c r="B44" i="6"/>
  <c r="I23" i="16" l="1"/>
  <c r="J23" i="16"/>
  <c r="K1903" i="19"/>
  <c r="L1903" i="19" s="1"/>
  <c r="K203" i="12"/>
  <c r="I2311" i="19"/>
  <c r="J2311" i="19"/>
  <c r="K2157" i="19"/>
  <c r="L2157" i="19" s="1"/>
  <c r="L2004" i="19"/>
  <c r="E2104" i="19" s="1"/>
  <c r="K2047" i="19"/>
  <c r="L2047" i="19" s="1"/>
  <c r="E2147" i="19" s="1"/>
  <c r="J2067" i="19"/>
  <c r="I2067" i="19"/>
  <c r="I2264" i="19"/>
  <c r="K2129" i="19"/>
  <c r="L2129" i="19" s="1"/>
  <c r="K2158" i="19"/>
  <c r="L2158" i="19" s="1"/>
  <c r="E2258" i="19" s="1"/>
  <c r="K2202" i="19"/>
  <c r="K2052" i="19"/>
  <c r="L2052" i="19" s="1"/>
  <c r="E2152" i="19" s="1"/>
  <c r="I2271" i="19"/>
  <c r="J2271" i="19"/>
  <c r="I2030" i="19"/>
  <c r="J2030" i="19"/>
  <c r="I2376" i="19"/>
  <c r="K2376" i="19" s="1"/>
  <c r="L2376" i="19" s="1"/>
  <c r="J2376" i="19"/>
  <c r="L2022" i="19"/>
  <c r="E2122" i="19" s="1"/>
  <c r="K2205" i="19"/>
  <c r="K2225" i="19"/>
  <c r="L2225" i="19" s="1"/>
  <c r="K2068" i="19"/>
  <c r="L2068" i="19" s="1"/>
  <c r="K2273" i="19"/>
  <c r="K2042" i="19"/>
  <c r="L2042" i="19" s="1"/>
  <c r="E2142" i="19" s="1"/>
  <c r="K2096" i="19"/>
  <c r="L2096" i="19" s="1"/>
  <c r="K2036" i="19"/>
  <c r="K2159" i="19"/>
  <c r="E2229" i="19"/>
  <c r="K1909" i="19"/>
  <c r="K2185" i="19"/>
  <c r="E2134" i="19"/>
  <c r="K2150" i="19"/>
  <c r="K2494" i="19"/>
  <c r="L2389" i="19"/>
  <c r="E2489" i="19" s="1"/>
  <c r="E2257" i="19"/>
  <c r="E2255" i="19"/>
  <c r="J2127" i="19"/>
  <c r="I2127" i="19"/>
  <c r="E2003" i="19"/>
  <c r="I2178" i="19"/>
  <c r="K2178" i="19" s="1"/>
  <c r="L2178" i="19" s="1"/>
  <c r="E2278" i="19" s="1"/>
  <c r="J2278" i="19" s="1"/>
  <c r="K1946" i="19"/>
  <c r="K2145" i="19"/>
  <c r="E2016" i="19"/>
  <c r="L1916" i="19"/>
  <c r="K2201" i="19"/>
  <c r="L2201" i="19" s="1"/>
  <c r="E2301" i="19" s="1"/>
  <c r="J2152" i="19"/>
  <c r="I2152" i="19"/>
  <c r="K2152" i="19" s="1"/>
  <c r="L2152" i="19" s="1"/>
  <c r="I2278" i="19"/>
  <c r="L2277" i="19"/>
  <c r="E2377" i="19"/>
  <c r="J2377" i="19" s="1"/>
  <c r="J2287" i="19"/>
  <c r="I2287" i="19"/>
  <c r="I2480" i="19"/>
  <c r="J2480" i="19"/>
  <c r="J2356" i="19"/>
  <c r="I2356" i="19"/>
  <c r="L2297" i="19"/>
  <c r="E2397" i="19" s="1"/>
  <c r="L2386" i="19"/>
  <c r="E2486" i="19" s="1"/>
  <c r="E2325" i="19"/>
  <c r="J2325" i="19" s="1"/>
  <c r="K2081" i="19"/>
  <c r="L2081" i="19" s="1"/>
  <c r="L2028" i="19"/>
  <c r="E2128" i="19" s="1"/>
  <c r="L1907" i="19"/>
  <c r="E2007" i="19" s="1"/>
  <c r="K2175" i="19"/>
  <c r="L2074" i="19"/>
  <c r="E2174" i="19" s="1"/>
  <c r="E2469" i="19"/>
  <c r="K2124" i="19"/>
  <c r="K2090" i="19"/>
  <c r="L2090" i="19" s="1"/>
  <c r="E2190" i="19" s="1"/>
  <c r="L2015" i="19"/>
  <c r="E2115" i="19" s="1"/>
  <c r="K1960" i="19"/>
  <c r="L1960" i="19" s="1"/>
  <c r="E2060" i="19" s="1"/>
  <c r="L1966" i="19"/>
  <c r="E2066" i="19" s="1"/>
  <c r="I2313" i="19"/>
  <c r="J2313" i="19"/>
  <c r="K2248" i="19"/>
  <c r="L1791" i="19"/>
  <c r="E1891" i="19" s="1"/>
  <c r="J2072" i="19"/>
  <c r="I2072" i="19"/>
  <c r="J2084" i="19"/>
  <c r="I2084" i="19"/>
  <c r="L2008" i="19"/>
  <c r="E2108" i="19" s="1"/>
  <c r="J2343" i="19"/>
  <c r="I2343" i="19"/>
  <c r="L2032" i="19"/>
  <c r="E2132" i="19" s="1"/>
  <c r="K2199" i="19"/>
  <c r="L2063" i="19"/>
  <c r="E2163" i="19" s="1"/>
  <c r="L2273" i="19"/>
  <c r="E2373" i="19" s="1"/>
  <c r="J2023" i="19"/>
  <c r="I2023" i="19"/>
  <c r="K2023" i="19" s="1"/>
  <c r="L2023" i="19" s="1"/>
  <c r="L1921" i="19"/>
  <c r="E2021" i="19" s="1"/>
  <c r="K2335" i="19"/>
  <c r="L1938" i="19"/>
  <c r="E2038" i="19" s="1"/>
  <c r="K2092" i="19"/>
  <c r="L1983" i="19"/>
  <c r="E2083" i="19" s="1"/>
  <c r="K1837" i="19"/>
  <c r="E2196" i="19"/>
  <c r="L2018" i="19"/>
  <c r="E2118" i="19" s="1"/>
  <c r="K2333" i="19"/>
  <c r="K1917" i="19"/>
  <c r="K2165" i="19"/>
  <c r="L1946" i="19"/>
  <c r="E2046" i="19" s="1"/>
  <c r="K2019" i="19"/>
  <c r="L1706" i="19"/>
  <c r="E1806" i="19" s="1"/>
  <c r="I2325" i="19"/>
  <c r="J2112" i="19"/>
  <c r="I2112" i="19"/>
  <c r="K2112" i="19" s="1"/>
  <c r="L2112" i="19" s="1"/>
  <c r="J2351" i="19"/>
  <c r="I2351" i="19"/>
  <c r="J2193" i="19"/>
  <c r="I2193" i="19"/>
  <c r="K2193" i="19" s="1"/>
  <c r="L2193" i="19" s="1"/>
  <c r="J2214" i="19"/>
  <c r="I2214" i="19"/>
  <c r="J2320" i="19"/>
  <c r="I2320" i="19"/>
  <c r="K2320" i="19" s="1"/>
  <c r="L2320" i="19" s="1"/>
  <c r="J2488" i="19"/>
  <c r="I2488" i="19"/>
  <c r="K2488" i="19" s="1"/>
  <c r="L2488" i="19" s="1"/>
  <c r="J2262" i="19"/>
  <c r="I2262" i="19"/>
  <c r="J2579" i="19"/>
  <c r="I2579" i="19"/>
  <c r="K2579" i="19" s="1"/>
  <c r="L2579" i="19" s="1"/>
  <c r="K1954" i="19"/>
  <c r="K2198" i="19"/>
  <c r="L2282" i="19"/>
  <c r="E2382" i="19" s="1"/>
  <c r="J2341" i="19"/>
  <c r="I2341" i="19"/>
  <c r="K2264" i="19"/>
  <c r="K2140" i="19"/>
  <c r="L1995" i="19"/>
  <c r="E2095" i="19" s="1"/>
  <c r="E2181" i="19"/>
  <c r="E2361" i="19"/>
  <c r="E2168" i="19"/>
  <c r="E2370" i="19"/>
  <c r="L2039" i="19"/>
  <c r="E2139" i="19" s="1"/>
  <c r="J2144" i="19"/>
  <c r="I2144" i="19"/>
  <c r="J2301" i="19"/>
  <c r="I2301" i="19"/>
  <c r="K2200" i="19"/>
  <c r="L2210" i="19"/>
  <c r="E2310" i="19" s="1"/>
  <c r="L1949" i="19"/>
  <c r="E2049" i="19" s="1"/>
  <c r="J2126" i="19"/>
  <c r="I2126" i="19"/>
  <c r="J2431" i="19"/>
  <c r="I2431" i="19"/>
  <c r="J2253" i="19"/>
  <c r="I2253" i="19"/>
  <c r="I211" i="12"/>
  <c r="O212" i="12" s="1"/>
  <c r="K221" i="12"/>
  <c r="L221" i="12" s="1"/>
  <c r="E233" i="12" s="1"/>
  <c r="I233" i="12" s="1"/>
  <c r="E220" i="12"/>
  <c r="I220" i="12" s="1"/>
  <c r="J211" i="12"/>
  <c r="K211" i="12" s="1"/>
  <c r="L211" i="12" s="1"/>
  <c r="E223" i="12" s="1"/>
  <c r="I223" i="12" s="1"/>
  <c r="E230" i="12"/>
  <c r="I230" i="12" s="1"/>
  <c r="E222" i="12"/>
  <c r="I222" i="12" s="1"/>
  <c r="E236" i="12"/>
  <c r="I236" i="12" s="1"/>
  <c r="E225" i="12"/>
  <c r="I225" i="12" s="1"/>
  <c r="J219" i="12"/>
  <c r="K219" i="12" s="1"/>
  <c r="L219" i="12" s="1"/>
  <c r="J216" i="12"/>
  <c r="K216" i="12" s="1"/>
  <c r="L216" i="12" s="1"/>
  <c r="J217" i="12"/>
  <c r="K217" i="12" s="1"/>
  <c r="L217" i="12" s="1"/>
  <c r="J214" i="12"/>
  <c r="K214" i="12" s="1"/>
  <c r="L214" i="12" s="1"/>
  <c r="D39" i="9"/>
  <c r="H39" i="9"/>
  <c r="G42" i="9"/>
  <c r="J42" i="9"/>
  <c r="H41" i="10"/>
  <c r="B51" i="5"/>
  <c r="B45" i="6"/>
  <c r="B45" i="10"/>
  <c r="A43" i="9"/>
  <c r="G44" i="10"/>
  <c r="K23" i="16" l="1"/>
  <c r="J230" i="12"/>
  <c r="K230" i="12" s="1"/>
  <c r="L203" i="12"/>
  <c r="E215" i="12" s="1"/>
  <c r="J2104" i="19"/>
  <c r="I2104" i="19"/>
  <c r="K2278" i="19"/>
  <c r="L2278" i="19" s="1"/>
  <c r="L2202" i="19"/>
  <c r="E2302" i="19" s="1"/>
  <c r="K2067" i="19"/>
  <c r="L2067" i="19" s="1"/>
  <c r="E2167" i="19" s="1"/>
  <c r="K2271" i="19"/>
  <c r="J2147" i="19"/>
  <c r="I2147" i="19"/>
  <c r="K2147" i="19" s="1"/>
  <c r="L2147" i="19" s="1"/>
  <c r="E2247" i="19"/>
  <c r="I2258" i="19"/>
  <c r="K2258" i="19" s="1"/>
  <c r="L2258" i="19" s="1"/>
  <c r="J2258" i="19"/>
  <c r="E2358" i="19"/>
  <c r="K2311" i="19"/>
  <c r="L2311" i="19" s="1"/>
  <c r="E2411" i="19" s="1"/>
  <c r="J2122" i="19"/>
  <c r="I2122" i="19"/>
  <c r="I2489" i="19"/>
  <c r="J2489" i="19"/>
  <c r="L2185" i="19"/>
  <c r="E2285" i="19" s="1"/>
  <c r="K2301" i="19"/>
  <c r="L2301" i="19" s="1"/>
  <c r="K2262" i="19"/>
  <c r="L2262" i="19" s="1"/>
  <c r="K2214" i="19"/>
  <c r="L2214" i="19" s="1"/>
  <c r="K2351" i="19"/>
  <c r="L2351" i="19" s="1"/>
  <c r="K2325" i="19"/>
  <c r="L2325" i="19" s="1"/>
  <c r="K2072" i="19"/>
  <c r="E2252" i="19"/>
  <c r="J2252" i="19" s="1"/>
  <c r="E2476" i="19"/>
  <c r="K2127" i="19"/>
  <c r="J2134" i="19"/>
  <c r="I2134" i="19"/>
  <c r="K2134" i="19" s="1"/>
  <c r="L2134" i="19" s="1"/>
  <c r="E2234" i="19" s="1"/>
  <c r="J2234" i="19" s="1"/>
  <c r="K2030" i="19"/>
  <c r="L2030" i="19" s="1"/>
  <c r="E2130" i="19" s="1"/>
  <c r="I2130" i="19" s="1"/>
  <c r="L2205" i="19"/>
  <c r="E2305" i="19" s="1"/>
  <c r="K2343" i="19"/>
  <c r="K2313" i="19"/>
  <c r="L2313" i="19" s="1"/>
  <c r="E2413" i="19" s="1"/>
  <c r="I2413" i="19" s="1"/>
  <c r="K2480" i="19"/>
  <c r="L2480" i="19" s="1"/>
  <c r="L2145" i="19"/>
  <c r="E2245" i="19" s="1"/>
  <c r="J2255" i="19"/>
  <c r="I2255" i="19"/>
  <c r="K2255" i="19" s="1"/>
  <c r="L2255" i="19" s="1"/>
  <c r="E2355" i="19" s="1"/>
  <c r="J2355" i="19" s="1"/>
  <c r="L2494" i="19"/>
  <c r="E2594" i="19" s="1"/>
  <c r="L1909" i="19"/>
  <c r="E2009" i="19"/>
  <c r="L2036" i="19"/>
  <c r="E2136" i="19" s="1"/>
  <c r="I2016" i="19"/>
  <c r="J2016" i="19"/>
  <c r="L2159" i="19"/>
  <c r="E2259" i="19" s="1"/>
  <c r="K2126" i="19"/>
  <c r="L2126" i="19" s="1"/>
  <c r="J2003" i="19"/>
  <c r="I2003" i="19"/>
  <c r="J2257" i="19"/>
  <c r="I2257" i="19"/>
  <c r="K2257" i="19" s="1"/>
  <c r="L2257" i="19" s="1"/>
  <c r="E2357" i="19" s="1"/>
  <c r="J2357" i="19" s="1"/>
  <c r="L2150" i="19"/>
  <c r="E2250" i="19" s="1"/>
  <c r="I2229" i="19"/>
  <c r="J2229" i="19"/>
  <c r="I2046" i="19"/>
  <c r="J2046" i="19"/>
  <c r="I2108" i="19"/>
  <c r="J2108" i="19"/>
  <c r="J2115" i="19"/>
  <c r="I2115" i="19"/>
  <c r="J2373" i="19"/>
  <c r="I2373" i="19"/>
  <c r="J2118" i="19"/>
  <c r="I2118" i="19"/>
  <c r="J2163" i="19"/>
  <c r="I2163" i="19"/>
  <c r="I2128" i="19"/>
  <c r="K2128" i="19" s="1"/>
  <c r="L2128" i="19" s="1"/>
  <c r="J2128" i="19"/>
  <c r="J2083" i="19"/>
  <c r="I2083" i="19"/>
  <c r="J2142" i="19"/>
  <c r="I2142" i="19"/>
  <c r="J2397" i="19"/>
  <c r="I2397" i="19"/>
  <c r="I2021" i="19"/>
  <c r="J2021" i="19"/>
  <c r="I2174" i="19"/>
  <c r="J2174" i="19"/>
  <c r="K2253" i="19"/>
  <c r="L2253" i="19" s="1"/>
  <c r="K2144" i="19"/>
  <c r="L2165" i="19"/>
  <c r="E2265" i="19" s="1"/>
  <c r="J2038" i="19"/>
  <c r="I2038" i="19"/>
  <c r="E2123" i="19"/>
  <c r="L2199" i="19"/>
  <c r="E2299" i="19" s="1"/>
  <c r="I2060" i="19"/>
  <c r="J2060" i="19"/>
  <c r="L2124" i="19"/>
  <c r="E2224" i="19" s="1"/>
  <c r="I2007" i="19"/>
  <c r="J2007" i="19"/>
  <c r="K2356" i="19"/>
  <c r="J1891" i="19"/>
  <c r="I1891" i="19"/>
  <c r="J2066" i="19"/>
  <c r="I2066" i="19"/>
  <c r="I2252" i="19"/>
  <c r="K2431" i="19"/>
  <c r="L2431" i="19" s="1"/>
  <c r="I2377" i="19"/>
  <c r="K2377" i="19" s="1"/>
  <c r="K2341" i="19"/>
  <c r="L2019" i="19"/>
  <c r="E2119" i="19" s="1"/>
  <c r="L2333" i="19"/>
  <c r="E2433" i="19" s="1"/>
  <c r="I2196" i="19"/>
  <c r="J2196" i="19"/>
  <c r="L2092" i="19"/>
  <c r="E2192" i="19" s="1"/>
  <c r="L2343" i="19"/>
  <c r="E2443" i="19" s="1"/>
  <c r="L2248" i="19"/>
  <c r="E2348" i="19" s="1"/>
  <c r="L2175" i="19"/>
  <c r="E2275" i="19" s="1"/>
  <c r="I2486" i="19"/>
  <c r="J2486" i="19"/>
  <c r="L1917" i="19"/>
  <c r="E2017" i="19" s="1"/>
  <c r="L2335" i="19"/>
  <c r="E2435" i="19" s="1"/>
  <c r="J2132" i="19"/>
  <c r="I2132" i="19"/>
  <c r="J2469" i="19"/>
  <c r="I2469" i="19"/>
  <c r="E2226" i="19"/>
  <c r="I2226" i="19" s="1"/>
  <c r="L1837" i="19"/>
  <c r="E1937" i="19" s="1"/>
  <c r="K2084" i="19"/>
  <c r="I2190" i="19"/>
  <c r="K2190" i="19" s="1"/>
  <c r="L2190" i="19" s="1"/>
  <c r="J2190" i="19"/>
  <c r="K2287" i="19"/>
  <c r="I1806" i="19"/>
  <c r="J1806" i="19"/>
  <c r="J2095" i="19"/>
  <c r="I2095" i="19"/>
  <c r="K2095" i="19" s="1"/>
  <c r="L2095" i="19" s="1"/>
  <c r="J2049" i="19"/>
  <c r="I2049" i="19"/>
  <c r="I2234" i="19"/>
  <c r="J2139" i="19"/>
  <c r="I2139" i="19"/>
  <c r="L2198" i="19"/>
  <c r="E2298" i="19" s="1"/>
  <c r="J2310" i="19"/>
  <c r="I2310" i="19"/>
  <c r="E2401" i="19"/>
  <c r="J2168" i="19"/>
  <c r="I2168" i="19"/>
  <c r="J2181" i="19"/>
  <c r="I2181" i="19"/>
  <c r="J2382" i="19"/>
  <c r="I2382" i="19"/>
  <c r="E2679" i="19"/>
  <c r="E2588" i="19"/>
  <c r="E2420" i="19"/>
  <c r="E2314" i="19"/>
  <c r="E2293" i="19"/>
  <c r="E2451" i="19"/>
  <c r="E2212" i="19"/>
  <c r="E2425" i="19"/>
  <c r="L2200" i="19"/>
  <c r="E2300" i="19" s="1"/>
  <c r="E2353" i="19"/>
  <c r="E2531" i="19"/>
  <c r="J2370" i="19"/>
  <c r="I2370" i="19"/>
  <c r="J2361" i="19"/>
  <c r="I2361" i="19"/>
  <c r="L2140" i="19"/>
  <c r="E2240" i="19" s="1"/>
  <c r="L1954" i="19"/>
  <c r="E2054" i="19" s="1"/>
  <c r="L2264" i="19"/>
  <c r="E2364" i="19" s="1"/>
  <c r="J233" i="12"/>
  <c r="K233" i="12" s="1"/>
  <c r="L233" i="12" s="1"/>
  <c r="E231" i="12"/>
  <c r="I231" i="12" s="1"/>
  <c r="L230" i="12"/>
  <c r="E242" i="12" s="1"/>
  <c r="I242" i="12" s="1"/>
  <c r="E226" i="12"/>
  <c r="I226" i="12" s="1"/>
  <c r="J236" i="12"/>
  <c r="K236" i="12" s="1"/>
  <c r="E228" i="12"/>
  <c r="I228" i="12" s="1"/>
  <c r="J225" i="12"/>
  <c r="K225" i="12" s="1"/>
  <c r="L225" i="12" s="1"/>
  <c r="J220" i="12"/>
  <c r="K220" i="12" s="1"/>
  <c r="L220" i="12" s="1"/>
  <c r="E229" i="12"/>
  <c r="I229" i="12" s="1"/>
  <c r="J222" i="12"/>
  <c r="K222" i="12" s="1"/>
  <c r="L222" i="12" s="1"/>
  <c r="B46" i="10"/>
  <c r="A44" i="9"/>
  <c r="G45" i="10"/>
  <c r="J43" i="9"/>
  <c r="G43" i="9"/>
  <c r="H42" i="10"/>
  <c r="B52" i="5"/>
  <c r="B46" i="6"/>
  <c r="H40" i="9"/>
  <c r="D40" i="9"/>
  <c r="L23" i="16" l="1"/>
  <c r="E24" i="16" s="1"/>
  <c r="E245" i="12"/>
  <c r="I245" i="12" s="1"/>
  <c r="I215" i="12"/>
  <c r="O224" i="12" s="1"/>
  <c r="J215" i="12"/>
  <c r="K215" i="12" s="1"/>
  <c r="L215" i="12" s="1"/>
  <c r="E227" i="12" s="1"/>
  <c r="K2108" i="19"/>
  <c r="K2104" i="19"/>
  <c r="L2104" i="19" s="1"/>
  <c r="E2204" i="19" s="1"/>
  <c r="J2204" i="19" s="1"/>
  <c r="J2302" i="19"/>
  <c r="I2302" i="19"/>
  <c r="K2413" i="19"/>
  <c r="L2413" i="19" s="1"/>
  <c r="E2378" i="19"/>
  <c r="K2382" i="19"/>
  <c r="L2382" i="19" s="1"/>
  <c r="I2355" i="19"/>
  <c r="K2132" i="19"/>
  <c r="L2132" i="19" s="1"/>
  <c r="E2232" i="19" s="1"/>
  <c r="J2232" i="19" s="1"/>
  <c r="K2397" i="19"/>
  <c r="L2397" i="19" s="1"/>
  <c r="E2497" i="19" s="1"/>
  <c r="K2163" i="19"/>
  <c r="L2163" i="19" s="1"/>
  <c r="K2373" i="19"/>
  <c r="L2373" i="19" s="1"/>
  <c r="E2473" i="19" s="1"/>
  <c r="L2271" i="19"/>
  <c r="E2371" i="19" s="1"/>
  <c r="I2411" i="19"/>
  <c r="J2411" i="19"/>
  <c r="J2247" i="19"/>
  <c r="I2247" i="19"/>
  <c r="E2362" i="19"/>
  <c r="I2362" i="19" s="1"/>
  <c r="J2413" i="19"/>
  <c r="J2130" i="19"/>
  <c r="K2489" i="19"/>
  <c r="L2489" i="19" s="1"/>
  <c r="E2589" i="19" s="1"/>
  <c r="J2358" i="19"/>
  <c r="I2358" i="19"/>
  <c r="J2167" i="19"/>
  <c r="I2167" i="19"/>
  <c r="K2167" i="19" s="1"/>
  <c r="J2226" i="19"/>
  <c r="K2226" i="19" s="1"/>
  <c r="K2196" i="19"/>
  <c r="L2196" i="19" s="1"/>
  <c r="K2007" i="19"/>
  <c r="L2007" i="19" s="1"/>
  <c r="K2122" i="19"/>
  <c r="L2122" i="19" s="1"/>
  <c r="E2222" i="19" s="1"/>
  <c r="J2136" i="19"/>
  <c r="I2136" i="19"/>
  <c r="J2259" i="19"/>
  <c r="I2259" i="19"/>
  <c r="I2204" i="19"/>
  <c r="I2245" i="19"/>
  <c r="J2245" i="19"/>
  <c r="J2250" i="19"/>
  <c r="I2250" i="19"/>
  <c r="K2250" i="19" s="1"/>
  <c r="L2250" i="19" s="1"/>
  <c r="E2350" i="19" s="1"/>
  <c r="I2594" i="19"/>
  <c r="K2594" i="19" s="1"/>
  <c r="L2594" i="19" s="1"/>
  <c r="E2694" i="19" s="1"/>
  <c r="J2594" i="19"/>
  <c r="E2263" i="19"/>
  <c r="I2357" i="19"/>
  <c r="K2357" i="19" s="1"/>
  <c r="K2003" i="19"/>
  <c r="J2476" i="19"/>
  <c r="I2476" i="19"/>
  <c r="K2476" i="19" s="1"/>
  <c r="L2476" i="19" s="1"/>
  <c r="E2576" i="19"/>
  <c r="J2009" i="19"/>
  <c r="I2009" i="19"/>
  <c r="J2285" i="19"/>
  <c r="I2285" i="19"/>
  <c r="E2580" i="19"/>
  <c r="K2486" i="19"/>
  <c r="K2174" i="19"/>
  <c r="L2174" i="19" s="1"/>
  <c r="E2274" i="19" s="1"/>
  <c r="I2274" i="19" s="1"/>
  <c r="K2229" i="19"/>
  <c r="L2229" i="19" s="1"/>
  <c r="E2329" i="19" s="1"/>
  <c r="K2016" i="19"/>
  <c r="L2016" i="19" s="1"/>
  <c r="E2116" i="19" s="1"/>
  <c r="L2072" i="19"/>
  <c r="E2172" i="19" s="1"/>
  <c r="I2222" i="19"/>
  <c r="J2222" i="19"/>
  <c r="K2234" i="19"/>
  <c r="L2234" i="19" s="1"/>
  <c r="I2305" i="19"/>
  <c r="J2305" i="19"/>
  <c r="K2049" i="19"/>
  <c r="L2049" i="19" s="1"/>
  <c r="K2130" i="19"/>
  <c r="L2130" i="19" s="1"/>
  <c r="L2127" i="19"/>
  <c r="E2227" i="19" s="1"/>
  <c r="J2299" i="19"/>
  <c r="I2299" i="19"/>
  <c r="K2299" i="19" s="1"/>
  <c r="L2299" i="19"/>
  <c r="E2399" i="19" s="1"/>
  <c r="I2497" i="19"/>
  <c r="J2497" i="19"/>
  <c r="J1937" i="19"/>
  <c r="I1937" i="19"/>
  <c r="K1937" i="19" s="1"/>
  <c r="L1937" i="19" s="1"/>
  <c r="E2037" i="19" s="1"/>
  <c r="J2017" i="19"/>
  <c r="I2017" i="19"/>
  <c r="J2192" i="19"/>
  <c r="I2192" i="19"/>
  <c r="K2192" i="19" s="1"/>
  <c r="L2192" i="19" s="1"/>
  <c r="E2292" i="19" s="1"/>
  <c r="I2580" i="19"/>
  <c r="J2580" i="19"/>
  <c r="I2435" i="19"/>
  <c r="J2435" i="19"/>
  <c r="J2443" i="19"/>
  <c r="I2443" i="19"/>
  <c r="L2341" i="19"/>
  <c r="E2441" i="19" s="1"/>
  <c r="L2167" i="19"/>
  <c r="E2267" i="19" s="1"/>
  <c r="J2263" i="19"/>
  <c r="I2263" i="19"/>
  <c r="K2263" i="19" s="1"/>
  <c r="L2263" i="19" s="1"/>
  <c r="E2363" i="19" s="1"/>
  <c r="K2361" i="19"/>
  <c r="K2139" i="19"/>
  <c r="L2139" i="19" s="1"/>
  <c r="L2287" i="19"/>
  <c r="E2387" i="19" s="1"/>
  <c r="J2348" i="19"/>
  <c r="I2348" i="19"/>
  <c r="J2119" i="19"/>
  <c r="I2119" i="19"/>
  <c r="K2066" i="19"/>
  <c r="L2066" i="19" s="1"/>
  <c r="E2166" i="19" s="1"/>
  <c r="K2038" i="19"/>
  <c r="L2144" i="19"/>
  <c r="E2244" i="19" s="1"/>
  <c r="K2083" i="19"/>
  <c r="K2118" i="19"/>
  <c r="L2118" i="19" s="1"/>
  <c r="E2218" i="19" s="1"/>
  <c r="K2115" i="19"/>
  <c r="J2433" i="19"/>
  <c r="I2433" i="19"/>
  <c r="K2433" i="19" s="1"/>
  <c r="L2433" i="19" s="1"/>
  <c r="E2290" i="19"/>
  <c r="L2084" i="19"/>
  <c r="E2184" i="19" s="1"/>
  <c r="L2486" i="19"/>
  <c r="E2586" i="19" s="1"/>
  <c r="E2296" i="19"/>
  <c r="K2252" i="19"/>
  <c r="K1891" i="19"/>
  <c r="L2356" i="19"/>
  <c r="E2456" i="19" s="1"/>
  <c r="J2224" i="19"/>
  <c r="I2224" i="19"/>
  <c r="K2060" i="19"/>
  <c r="I2123" i="19"/>
  <c r="J2123" i="19"/>
  <c r="I2265" i="19"/>
  <c r="J2265" i="19"/>
  <c r="L2377" i="19"/>
  <c r="E2477" i="19" s="1"/>
  <c r="E2228" i="19"/>
  <c r="L2108" i="19"/>
  <c r="E2208" i="19" s="1"/>
  <c r="I2232" i="19"/>
  <c r="J2275" i="19"/>
  <c r="I2275" i="19"/>
  <c r="K2275" i="19" s="1"/>
  <c r="L2275" i="19" s="1"/>
  <c r="E2375" i="19" s="1"/>
  <c r="K2370" i="19"/>
  <c r="K2355" i="19"/>
  <c r="K2469" i="19"/>
  <c r="L2469" i="19" s="1"/>
  <c r="E2569" i="19" s="1"/>
  <c r="E2107" i="19"/>
  <c r="K2021" i="19"/>
  <c r="K2142" i="19"/>
  <c r="K2046" i="19"/>
  <c r="K1806" i="19"/>
  <c r="O1901" i="19"/>
  <c r="J2054" i="19"/>
  <c r="I2054" i="19"/>
  <c r="J2298" i="19"/>
  <c r="I2298" i="19"/>
  <c r="J2473" i="19"/>
  <c r="I2473" i="19"/>
  <c r="J2240" i="19"/>
  <c r="I2240" i="19"/>
  <c r="J2300" i="19"/>
  <c r="I2300" i="19"/>
  <c r="J2353" i="19"/>
  <c r="I2353" i="19"/>
  <c r="J2451" i="19"/>
  <c r="I2451" i="19"/>
  <c r="K2451" i="19" s="1"/>
  <c r="L2451" i="19" s="1"/>
  <c r="J2362" i="19"/>
  <c r="J2420" i="19"/>
  <c r="I2420" i="19"/>
  <c r="E2482" i="19"/>
  <c r="J2401" i="19"/>
  <c r="I2401" i="19"/>
  <c r="E2239" i="19"/>
  <c r="E2334" i="19"/>
  <c r="E2149" i="19"/>
  <c r="E2195" i="19"/>
  <c r="J2589" i="19"/>
  <c r="I2589" i="19"/>
  <c r="K2589" i="19" s="1"/>
  <c r="L2589" i="19" s="1"/>
  <c r="J2364" i="19"/>
  <c r="I2364" i="19"/>
  <c r="K2364" i="19" s="1"/>
  <c r="J2314" i="19"/>
  <c r="I2314" i="19"/>
  <c r="K2314" i="19" s="1"/>
  <c r="L2314" i="19" s="1"/>
  <c r="E2414" i="19" s="1"/>
  <c r="K2310" i="19"/>
  <c r="J2212" i="19"/>
  <c r="I2212" i="19"/>
  <c r="J2531" i="19"/>
  <c r="I2531" i="19"/>
  <c r="J2425" i="19"/>
  <c r="I2425" i="19"/>
  <c r="J2293" i="19"/>
  <c r="I2293" i="19"/>
  <c r="J2588" i="19"/>
  <c r="I2588" i="19"/>
  <c r="J2679" i="19"/>
  <c r="I2679" i="19"/>
  <c r="K2181" i="19"/>
  <c r="K2168" i="19"/>
  <c r="L236" i="12"/>
  <c r="E248" i="12" s="1"/>
  <c r="I248" i="12" s="1"/>
  <c r="E232" i="12"/>
  <c r="I232" i="12" s="1"/>
  <c r="E234" i="12"/>
  <c r="E237" i="12"/>
  <c r="I237" i="12" s="1"/>
  <c r="J245" i="12"/>
  <c r="K245" i="12" s="1"/>
  <c r="J229" i="12"/>
  <c r="K229" i="12" s="1"/>
  <c r="L229" i="12" s="1"/>
  <c r="J242" i="12"/>
  <c r="K242" i="12" s="1"/>
  <c r="L242" i="12" s="1"/>
  <c r="J226" i="12"/>
  <c r="K226" i="12" s="1"/>
  <c r="L226" i="12" s="1"/>
  <c r="J228" i="12"/>
  <c r="K228" i="12" s="1"/>
  <c r="L228" i="12" s="1"/>
  <c r="J231" i="12"/>
  <c r="K231" i="12" s="1"/>
  <c r="L231" i="12" s="1"/>
  <c r="J223" i="12"/>
  <c r="K223" i="12" s="1"/>
  <c r="L223" i="12" s="1"/>
  <c r="B53" i="5"/>
  <c r="B47" i="6"/>
  <c r="J44" i="9"/>
  <c r="G44" i="9"/>
  <c r="H43" i="10"/>
  <c r="H41" i="9"/>
  <c r="D41" i="9"/>
  <c r="B47" i="10"/>
  <c r="A45" i="9"/>
  <c r="G46" i="10"/>
  <c r="I24" i="16" l="1"/>
  <c r="J24" i="16"/>
  <c r="K2302" i="19"/>
  <c r="L2302" i="19" s="1"/>
  <c r="E2402" i="19" s="1"/>
  <c r="I2402" i="19" s="1"/>
  <c r="I227" i="12"/>
  <c r="J227" i="12"/>
  <c r="I2371" i="19"/>
  <c r="J2371" i="19"/>
  <c r="L2226" i="19"/>
  <c r="E2326" i="19" s="1"/>
  <c r="E2230" i="19"/>
  <c r="J2274" i="19"/>
  <c r="K2259" i="19"/>
  <c r="L2259" i="19" s="1"/>
  <c r="E2359" i="19" s="1"/>
  <c r="K2136" i="19"/>
  <c r="K2358" i="19"/>
  <c r="L2358" i="19" s="1"/>
  <c r="E2458" i="19" s="1"/>
  <c r="I2378" i="19"/>
  <c r="J2378" i="19"/>
  <c r="E2513" i="19"/>
  <c r="K2204" i="19"/>
  <c r="L2204" i="19" s="1"/>
  <c r="K2247" i="19"/>
  <c r="L2247" i="19" s="1"/>
  <c r="E2347" i="19" s="1"/>
  <c r="K2411" i="19"/>
  <c r="I2172" i="19"/>
  <c r="J2172" i="19"/>
  <c r="J2227" i="19"/>
  <c r="I2227" i="19"/>
  <c r="K2227" i="19" s="1"/>
  <c r="L2227" i="19" s="1"/>
  <c r="I2694" i="19"/>
  <c r="J2694" i="19"/>
  <c r="E2533" i="19"/>
  <c r="K2285" i="19"/>
  <c r="L2285" i="19" s="1"/>
  <c r="E2385" i="19" s="1"/>
  <c r="L2003" i="19"/>
  <c r="E2103" i="19" s="1"/>
  <c r="K2420" i="19"/>
  <c r="L2420" i="19" s="1"/>
  <c r="K2580" i="19"/>
  <c r="L2580" i="19" s="1"/>
  <c r="E2680" i="19" s="1"/>
  <c r="J2116" i="19"/>
  <c r="I2116" i="19"/>
  <c r="J2350" i="19"/>
  <c r="I2350" i="19"/>
  <c r="K2350" i="19" s="1"/>
  <c r="L2350" i="19" s="1"/>
  <c r="K2245" i="19"/>
  <c r="I2576" i="19"/>
  <c r="J2576" i="19"/>
  <c r="K2119" i="19"/>
  <c r="L2119" i="19" s="1"/>
  <c r="K2274" i="19"/>
  <c r="L2274" i="19" s="1"/>
  <c r="E2374" i="19" s="1"/>
  <c r="K2305" i="19"/>
  <c r="K2222" i="19"/>
  <c r="J2329" i="19"/>
  <c r="I2329" i="19"/>
  <c r="K2009" i="19"/>
  <c r="I2375" i="19"/>
  <c r="J2375" i="19"/>
  <c r="J2292" i="19"/>
  <c r="I2292" i="19"/>
  <c r="I2244" i="19"/>
  <c r="J2244" i="19"/>
  <c r="I2387" i="19"/>
  <c r="J2387" i="19"/>
  <c r="J2441" i="19"/>
  <c r="I2441" i="19"/>
  <c r="I2363" i="19"/>
  <c r="J2363" i="19"/>
  <c r="I2399" i="19"/>
  <c r="J2399" i="19"/>
  <c r="I2477" i="19"/>
  <c r="K2477" i="19" s="1"/>
  <c r="L2477" i="19" s="1"/>
  <c r="J2477" i="19"/>
  <c r="I2208" i="19"/>
  <c r="J2208" i="19"/>
  <c r="J2037" i="19"/>
  <c r="I2037" i="19"/>
  <c r="J2267" i="19"/>
  <c r="I2267" i="19"/>
  <c r="L2115" i="19"/>
  <c r="E2215" i="19" s="1"/>
  <c r="K2362" i="19"/>
  <c r="L2362" i="19" s="1"/>
  <c r="K2353" i="19"/>
  <c r="L2353" i="19" s="1"/>
  <c r="K2300" i="19"/>
  <c r="L2300" i="19" s="1"/>
  <c r="K2240" i="19"/>
  <c r="L2240" i="19" s="1"/>
  <c r="K2473" i="19"/>
  <c r="L2473" i="19" s="1"/>
  <c r="J2513" i="19"/>
  <c r="I2513" i="19"/>
  <c r="J2107" i="19"/>
  <c r="I2107" i="19"/>
  <c r="I2569" i="19"/>
  <c r="J2569" i="19"/>
  <c r="L2370" i="19"/>
  <c r="E2470" i="19" s="1"/>
  <c r="K2232" i="19"/>
  <c r="J2230" i="19"/>
  <c r="I2230" i="19"/>
  <c r="K2123" i="19"/>
  <c r="L1891" i="19"/>
  <c r="E1991" i="19" s="1"/>
  <c r="K2017" i="19"/>
  <c r="L2252" i="19"/>
  <c r="E2352" i="19" s="1"/>
  <c r="J2586" i="19"/>
  <c r="I2586" i="19"/>
  <c r="L2046" i="19"/>
  <c r="E2146" i="19" s="1"/>
  <c r="K2265" i="19"/>
  <c r="L2060" i="19"/>
  <c r="E2160" i="19" s="1"/>
  <c r="I2218" i="19"/>
  <c r="J2218" i="19"/>
  <c r="L2038" i="19"/>
  <c r="E2138" i="19" s="1"/>
  <c r="K2435" i="19"/>
  <c r="E2689" i="19"/>
  <c r="J2689" i="19" s="1"/>
  <c r="L2021" i="19"/>
  <c r="E2121" i="19" s="1"/>
  <c r="L2355" i="19"/>
  <c r="E2455" i="19"/>
  <c r="J2228" i="19"/>
  <c r="I2228" i="19"/>
  <c r="J2184" i="19"/>
  <c r="I2184" i="19"/>
  <c r="L2364" i="19"/>
  <c r="E2464" i="19" s="1"/>
  <c r="L2142" i="19"/>
  <c r="E2242" i="19" s="1"/>
  <c r="L2357" i="19"/>
  <c r="E2457" i="19" s="1"/>
  <c r="K2224" i="19"/>
  <c r="J2456" i="19"/>
  <c r="I2456" i="19"/>
  <c r="I2296" i="19"/>
  <c r="J2296" i="19"/>
  <c r="J2290" i="19"/>
  <c r="I2290" i="19"/>
  <c r="L2083" i="19"/>
  <c r="E2183" i="19" s="1"/>
  <c r="I2166" i="19"/>
  <c r="J2166" i="19"/>
  <c r="K2348" i="19"/>
  <c r="L2361" i="19"/>
  <c r="E2461" i="19" s="1"/>
  <c r="K2443" i="19"/>
  <c r="L2443" i="19" s="1"/>
  <c r="E2543" i="19" s="1"/>
  <c r="K2497" i="19"/>
  <c r="L1806" i="19"/>
  <c r="E1906" i="19" s="1"/>
  <c r="J2374" i="19"/>
  <c r="I2374" i="19"/>
  <c r="J2414" i="19"/>
  <c r="I2414" i="19"/>
  <c r="I2689" i="19"/>
  <c r="K2298" i="19"/>
  <c r="K2054" i="19"/>
  <c r="J2334" i="19"/>
  <c r="I2334" i="19"/>
  <c r="E2520" i="19"/>
  <c r="E2551" i="19"/>
  <c r="E2453" i="19"/>
  <c r="E2400" i="19"/>
  <c r="E2340" i="19"/>
  <c r="L2168" i="19"/>
  <c r="E2268" i="19" s="1"/>
  <c r="K2679" i="19"/>
  <c r="K2293" i="19"/>
  <c r="K2425" i="19"/>
  <c r="J2239" i="19"/>
  <c r="I2239" i="19"/>
  <c r="K2401" i="19"/>
  <c r="J2482" i="19"/>
  <c r="I2482" i="19"/>
  <c r="L2181" i="19"/>
  <c r="E2281" i="19" s="1"/>
  <c r="K2588" i="19"/>
  <c r="K2531" i="19"/>
  <c r="K2212" i="19"/>
  <c r="L2310" i="19"/>
  <c r="E2410" i="19" s="1"/>
  <c r="J2195" i="19"/>
  <c r="I2195" i="19"/>
  <c r="J2149" i="19"/>
  <c r="I2149" i="19"/>
  <c r="J234" i="12"/>
  <c r="I234" i="12"/>
  <c r="J248" i="12"/>
  <c r="K248" i="12" s="1"/>
  <c r="L248" i="12" s="1"/>
  <c r="E241" i="12"/>
  <c r="I241" i="12" s="1"/>
  <c r="L245" i="12"/>
  <c r="E257" i="12" s="1"/>
  <c r="I257" i="12" s="1"/>
  <c r="E235" i="12"/>
  <c r="E243" i="12"/>
  <c r="I243" i="12" s="1"/>
  <c r="E240" i="12"/>
  <c r="E254" i="12"/>
  <c r="I254" i="12" s="1"/>
  <c r="E238" i="12"/>
  <c r="I238" i="12" s="1"/>
  <c r="J237" i="12"/>
  <c r="K237" i="12" s="1"/>
  <c r="L237" i="12" s="1"/>
  <c r="J232" i="12"/>
  <c r="K232" i="12" s="1"/>
  <c r="L232" i="12" s="1"/>
  <c r="B48" i="10"/>
  <c r="A46" i="9"/>
  <c r="G47" i="10"/>
  <c r="G45" i="9"/>
  <c r="J45" i="9"/>
  <c r="H44" i="10"/>
  <c r="D42" i="9"/>
  <c r="H42" i="9"/>
  <c r="B54" i="5"/>
  <c r="B48" i="6"/>
  <c r="K24" i="16" l="1"/>
  <c r="J2402" i="19"/>
  <c r="K2402" i="19" s="1"/>
  <c r="L2402" i="19" s="1"/>
  <c r="E2502" i="19" s="1"/>
  <c r="K227" i="12"/>
  <c r="L227" i="12" s="1"/>
  <c r="E239" i="12" s="1"/>
  <c r="E2304" i="19"/>
  <c r="J2304" i="19" s="1"/>
  <c r="J2326" i="19"/>
  <c r="I2326" i="19"/>
  <c r="J2359" i="19"/>
  <c r="I2359" i="19"/>
  <c r="K2329" i="19"/>
  <c r="J2347" i="19"/>
  <c r="I2347" i="19"/>
  <c r="L2136" i="19"/>
  <c r="E2236" i="19" s="1"/>
  <c r="E2219" i="19"/>
  <c r="J2219" i="19" s="1"/>
  <c r="K2244" i="19"/>
  <c r="L2244" i="19" s="1"/>
  <c r="E2344" i="19" s="1"/>
  <c r="K2172" i="19"/>
  <c r="L2172" i="19" s="1"/>
  <c r="E2272" i="19" s="1"/>
  <c r="K2378" i="19"/>
  <c r="L2378" i="19" s="1"/>
  <c r="E2478" i="19" s="1"/>
  <c r="L2411" i="19"/>
  <c r="E2511" i="19" s="1"/>
  <c r="J2458" i="19"/>
  <c r="I2458" i="19"/>
  <c r="K2458" i="19" s="1"/>
  <c r="L2458" i="19" s="1"/>
  <c r="E2558" i="19" s="1"/>
  <c r="K2371" i="19"/>
  <c r="L2371" i="19" s="1"/>
  <c r="E2471" i="19" s="1"/>
  <c r="K2576" i="19"/>
  <c r="L2576" i="19" s="1"/>
  <c r="E2676" i="19" s="1"/>
  <c r="J2676" i="19" s="1"/>
  <c r="K2208" i="19"/>
  <c r="L2208" i="19" s="1"/>
  <c r="L2329" i="19"/>
  <c r="E2429" i="19"/>
  <c r="L2245" i="19"/>
  <c r="E2345" i="19" s="1"/>
  <c r="K2116" i="19"/>
  <c r="L2116" i="19" s="1"/>
  <c r="E2216" i="19" s="1"/>
  <c r="I2385" i="19"/>
  <c r="J2385" i="19"/>
  <c r="K2694" i="19"/>
  <c r="L2222" i="19"/>
  <c r="E2322" i="19" s="1"/>
  <c r="J2103" i="19"/>
  <c r="I2103" i="19"/>
  <c r="L2009" i="19"/>
  <c r="E2109" i="19" s="1"/>
  <c r="L2305" i="19"/>
  <c r="E2405" i="19" s="1"/>
  <c r="K2239" i="19"/>
  <c r="L2239" i="19" s="1"/>
  <c r="K2374" i="19"/>
  <c r="L2374" i="19" s="1"/>
  <c r="K2586" i="19"/>
  <c r="L2586" i="19" s="1"/>
  <c r="K2037" i="19"/>
  <c r="L2037" i="19" s="1"/>
  <c r="E2450" i="19"/>
  <c r="J2533" i="19"/>
  <c r="I2533" i="19"/>
  <c r="E2327" i="19"/>
  <c r="J2470" i="19"/>
  <c r="I2470" i="19"/>
  <c r="J2461" i="19"/>
  <c r="I2461" i="19"/>
  <c r="J2183" i="19"/>
  <c r="I2183" i="19"/>
  <c r="I2242" i="19"/>
  <c r="J2242" i="19"/>
  <c r="J2138" i="19"/>
  <c r="I2138" i="19"/>
  <c r="I2352" i="19"/>
  <c r="J2352" i="19"/>
  <c r="I2121" i="19"/>
  <c r="J2121" i="19"/>
  <c r="I2680" i="19"/>
  <c r="J2680" i="19"/>
  <c r="I2464" i="19"/>
  <c r="J2464" i="19"/>
  <c r="J2457" i="19"/>
  <c r="I2457" i="19"/>
  <c r="K2457" i="19" s="1"/>
  <c r="L2457" i="19" s="1"/>
  <c r="J2146" i="19"/>
  <c r="I2146" i="19"/>
  <c r="J2160" i="19"/>
  <c r="I2160" i="19"/>
  <c r="K2689" i="19"/>
  <c r="L2689" i="19" s="1"/>
  <c r="I2455" i="19"/>
  <c r="K2455" i="19" s="1"/>
  <c r="L2455" i="19" s="1"/>
  <c r="J2455" i="19"/>
  <c r="L2123" i="19"/>
  <c r="E2223" i="19" s="1"/>
  <c r="K2482" i="19"/>
  <c r="L2482" i="19" s="1"/>
  <c r="E2582" i="19" s="1"/>
  <c r="E2339" i="19"/>
  <c r="K2334" i="19"/>
  <c r="L2334" i="19" s="1"/>
  <c r="E2434" i="19" s="1"/>
  <c r="I2434" i="19" s="1"/>
  <c r="J2543" i="19"/>
  <c r="I2543" i="19"/>
  <c r="K2184" i="19"/>
  <c r="J1991" i="19"/>
  <c r="I1991" i="19"/>
  <c r="K2230" i="19"/>
  <c r="K2107" i="19"/>
  <c r="E2137" i="19"/>
  <c r="I2272" i="19"/>
  <c r="J2272" i="19"/>
  <c r="L2497" i="19"/>
  <c r="E2597" i="19" s="1"/>
  <c r="K2166" i="19"/>
  <c r="K2290" i="19"/>
  <c r="L2290" i="19" s="1"/>
  <c r="E2390" i="19" s="1"/>
  <c r="K2296" i="19"/>
  <c r="L2224" i="19"/>
  <c r="E2324" i="19" s="1"/>
  <c r="L2435" i="19"/>
  <c r="E2535" i="19" s="1"/>
  <c r="L2265" i="19"/>
  <c r="E2365" i="19" s="1"/>
  <c r="L2232" i="19"/>
  <c r="E2332" i="19" s="1"/>
  <c r="J2215" i="19"/>
  <c r="I2215" i="19"/>
  <c r="E2577" i="19"/>
  <c r="K2363" i="19"/>
  <c r="L2017" i="19"/>
  <c r="E2117" i="19" s="1"/>
  <c r="E2573" i="19"/>
  <c r="E2462" i="19"/>
  <c r="J2462" i="19" s="1"/>
  <c r="K2414" i="19"/>
  <c r="L2414" i="19" s="1"/>
  <c r="L2348" i="19"/>
  <c r="E2448" i="19" s="1"/>
  <c r="K2456" i="19"/>
  <c r="K2228" i="19"/>
  <c r="K2218" i="19"/>
  <c r="K2569" i="19"/>
  <c r="K2513" i="19"/>
  <c r="K2267" i="19"/>
  <c r="L2267" i="19" s="1"/>
  <c r="E2367" i="19" s="1"/>
  <c r="K2399" i="19"/>
  <c r="K2441" i="19"/>
  <c r="K2387" i="19"/>
  <c r="K2292" i="19"/>
  <c r="K2375" i="19"/>
  <c r="I1906" i="19"/>
  <c r="J1906" i="19"/>
  <c r="J2281" i="19"/>
  <c r="I2281" i="19"/>
  <c r="J2582" i="19"/>
  <c r="I2582" i="19"/>
  <c r="J2344" i="19"/>
  <c r="I2344" i="19"/>
  <c r="J2410" i="19"/>
  <c r="I2410" i="19"/>
  <c r="J2339" i="19"/>
  <c r="I2339" i="19"/>
  <c r="J2434" i="19"/>
  <c r="L2425" i="19"/>
  <c r="E2525" i="19" s="1"/>
  <c r="J2268" i="19"/>
  <c r="I2268" i="19"/>
  <c r="J2551" i="19"/>
  <c r="I2551" i="19"/>
  <c r="L2298" i="19"/>
  <c r="E2398" i="19" s="1"/>
  <c r="L2588" i="19"/>
  <c r="E2688" i="19" s="1"/>
  <c r="L2401" i="19"/>
  <c r="E2501" i="19" s="1"/>
  <c r="L2293" i="19"/>
  <c r="E2393" i="19" s="1"/>
  <c r="J2573" i="19"/>
  <c r="I2573" i="19"/>
  <c r="J2400" i="19"/>
  <c r="I2400" i="19"/>
  <c r="E2514" i="19"/>
  <c r="K2149" i="19"/>
  <c r="K2195" i="19"/>
  <c r="L2531" i="19"/>
  <c r="E2631" i="19" s="1"/>
  <c r="K2326" i="19"/>
  <c r="L2054" i="19"/>
  <c r="E2154" i="19"/>
  <c r="L2212" i="19"/>
  <c r="E2312" i="19" s="1"/>
  <c r="L2679" i="19"/>
  <c r="E2779" i="19" s="1"/>
  <c r="J2340" i="19"/>
  <c r="I2340" i="19"/>
  <c r="K2340" i="19" s="1"/>
  <c r="L2340" i="19" s="1"/>
  <c r="J2453" i="19"/>
  <c r="I2453" i="19"/>
  <c r="J2520" i="19"/>
  <c r="I2520" i="19"/>
  <c r="J240" i="12"/>
  <c r="I240" i="12"/>
  <c r="I235" i="12"/>
  <c r="O236" i="12" s="1"/>
  <c r="K234" i="12"/>
  <c r="L234" i="12" s="1"/>
  <c r="E246" i="12" s="1"/>
  <c r="I246" i="12" s="1"/>
  <c r="J254" i="12"/>
  <c r="K254" i="12" s="1"/>
  <c r="L254" i="12" s="1"/>
  <c r="E266" i="12" s="1"/>
  <c r="I266" i="12" s="1"/>
  <c r="E260" i="12"/>
  <c r="I260" i="12" s="1"/>
  <c r="J257" i="12"/>
  <c r="K257" i="12" s="1"/>
  <c r="L257" i="12" s="1"/>
  <c r="E269" i="12" s="1"/>
  <c r="I269" i="12" s="1"/>
  <c r="E244" i="12"/>
  <c r="I244" i="12" s="1"/>
  <c r="E249" i="12"/>
  <c r="I249" i="12" s="1"/>
  <c r="J238" i="12"/>
  <c r="K238" i="12" s="1"/>
  <c r="L238" i="12" s="1"/>
  <c r="J235" i="12"/>
  <c r="K235" i="12" s="1"/>
  <c r="L235" i="12" s="1"/>
  <c r="J243" i="12"/>
  <c r="K243" i="12" s="1"/>
  <c r="L243" i="12" s="1"/>
  <c r="G46" i="9"/>
  <c r="J46" i="9"/>
  <c r="H45" i="10"/>
  <c r="D43" i="9"/>
  <c r="H43" i="9"/>
  <c r="B55" i="5"/>
  <c r="B49" i="6"/>
  <c r="B49" i="10"/>
  <c r="A47" i="9"/>
  <c r="G48" i="10"/>
  <c r="L24" i="16" l="1"/>
  <c r="E25" i="16" s="1"/>
  <c r="J2502" i="19"/>
  <c r="I2502" i="19"/>
  <c r="I2304" i="19"/>
  <c r="K2304" i="19" s="1"/>
  <c r="L2304" i="19" s="1"/>
  <c r="J246" i="12"/>
  <c r="K246" i="12" s="1"/>
  <c r="L246" i="12" s="1"/>
  <c r="I239" i="12"/>
  <c r="J239" i="12"/>
  <c r="J2236" i="19"/>
  <c r="I2236" i="19"/>
  <c r="K2236" i="19" s="1"/>
  <c r="L2236" i="19" s="1"/>
  <c r="E2336" i="19" s="1"/>
  <c r="J2511" i="19"/>
  <c r="I2511" i="19"/>
  <c r="I2219" i="19"/>
  <c r="K1991" i="19"/>
  <c r="L1991" i="19" s="1"/>
  <c r="K2543" i="19"/>
  <c r="K2470" i="19"/>
  <c r="K2533" i="19"/>
  <c r="L2533" i="19" s="1"/>
  <c r="E2633" i="19" s="1"/>
  <c r="I2471" i="19"/>
  <c r="K2471" i="19" s="1"/>
  <c r="L2471" i="19" s="1"/>
  <c r="J2471" i="19"/>
  <c r="K2347" i="19"/>
  <c r="K2359" i="19"/>
  <c r="K2434" i="19"/>
  <c r="L2434" i="19" s="1"/>
  <c r="J2478" i="19"/>
  <c r="I2478" i="19"/>
  <c r="K2478" i="19" s="1"/>
  <c r="L2478" i="19" s="1"/>
  <c r="I2676" i="19"/>
  <c r="K2146" i="19"/>
  <c r="L2146" i="19" s="1"/>
  <c r="E2246" i="19" s="1"/>
  <c r="K2138" i="19"/>
  <c r="L2138" i="19" s="1"/>
  <c r="E2238" i="19" s="1"/>
  <c r="J2405" i="19"/>
  <c r="I2405" i="19"/>
  <c r="J2327" i="19"/>
  <c r="I2327" i="19"/>
  <c r="I2345" i="19"/>
  <c r="J2345" i="19"/>
  <c r="E2308" i="19"/>
  <c r="I2308" i="19" s="1"/>
  <c r="K2464" i="19"/>
  <c r="J2109" i="19"/>
  <c r="I2109" i="19"/>
  <c r="K2109" i="19" s="1"/>
  <c r="L2109" i="19" s="1"/>
  <c r="I2322" i="19"/>
  <c r="J2322" i="19"/>
  <c r="E2555" i="19"/>
  <c r="I2555" i="19" s="1"/>
  <c r="I2450" i="19"/>
  <c r="J2450" i="19"/>
  <c r="K2385" i="19"/>
  <c r="I2429" i="19"/>
  <c r="J2429" i="19"/>
  <c r="E2474" i="19"/>
  <c r="J2474" i="19" s="1"/>
  <c r="K2582" i="19"/>
  <c r="L2582" i="19" s="1"/>
  <c r="K2215" i="19"/>
  <c r="L2215" i="19" s="1"/>
  <c r="E2315" i="19" s="1"/>
  <c r="E2686" i="19"/>
  <c r="J2686" i="19" s="1"/>
  <c r="K2352" i="19"/>
  <c r="L2352" i="19" s="1"/>
  <c r="K2103" i="19"/>
  <c r="L2103" i="19" s="1"/>
  <c r="E2203" i="19" s="1"/>
  <c r="L2694" i="19"/>
  <c r="E2794" i="19"/>
  <c r="I2216" i="19"/>
  <c r="K2216" i="19" s="1"/>
  <c r="J2216" i="19"/>
  <c r="I2597" i="19"/>
  <c r="J2597" i="19"/>
  <c r="J2246" i="19"/>
  <c r="I2246" i="19"/>
  <c r="I2332" i="19"/>
  <c r="J2332" i="19"/>
  <c r="L2292" i="19"/>
  <c r="E2392" i="19" s="1"/>
  <c r="L2569" i="19"/>
  <c r="E2669" i="19" s="1"/>
  <c r="I2535" i="19"/>
  <c r="J2535" i="19"/>
  <c r="K2520" i="19"/>
  <c r="L2520" i="19" s="1"/>
  <c r="K2453" i="19"/>
  <c r="L2453" i="19" s="1"/>
  <c r="E2789" i="19"/>
  <c r="J2789" i="19" s="1"/>
  <c r="K2551" i="19"/>
  <c r="K2676" i="19"/>
  <c r="L2676" i="19" s="1"/>
  <c r="K2339" i="19"/>
  <c r="L2339" i="19" s="1"/>
  <c r="K2410" i="19"/>
  <c r="L2410" i="19" s="1"/>
  <c r="K2344" i="19"/>
  <c r="L2344" i="19" s="1"/>
  <c r="K2281" i="19"/>
  <c r="L2281" i="19" s="1"/>
  <c r="L2375" i="19"/>
  <c r="E2475" i="19" s="1"/>
  <c r="L2513" i="19"/>
  <c r="E2613" i="19" s="1"/>
  <c r="L2228" i="19"/>
  <c r="E2328" i="19" s="1"/>
  <c r="I2577" i="19"/>
  <c r="J2577" i="19"/>
  <c r="I2365" i="19"/>
  <c r="J2365" i="19"/>
  <c r="I2324" i="19"/>
  <c r="J2324" i="19"/>
  <c r="L2184" i="19"/>
  <c r="E2284" i="19" s="1"/>
  <c r="E2557" i="19"/>
  <c r="L2399" i="19"/>
  <c r="E2499" i="19" s="1"/>
  <c r="L2456" i="19"/>
  <c r="E2556" i="19" s="1"/>
  <c r="L2296" i="19"/>
  <c r="E2396" i="19" s="1"/>
  <c r="I2137" i="19"/>
  <c r="J2137" i="19"/>
  <c r="J2223" i="19"/>
  <c r="I2223" i="19"/>
  <c r="K2223" i="19" s="1"/>
  <c r="L2223" i="19" s="1"/>
  <c r="E2323" i="19"/>
  <c r="I2462" i="19"/>
  <c r="K2462" i="19" s="1"/>
  <c r="L2462" i="19" s="1"/>
  <c r="E2562" i="19" s="1"/>
  <c r="L2387" i="19"/>
  <c r="E2487" i="19" s="1"/>
  <c r="J2308" i="19"/>
  <c r="J2448" i="19"/>
  <c r="I2448" i="19"/>
  <c r="J2117" i="19"/>
  <c r="I2117" i="19"/>
  <c r="I2390" i="19"/>
  <c r="J2390" i="19"/>
  <c r="L2107" i="19"/>
  <c r="E2207" i="19" s="1"/>
  <c r="J2555" i="19"/>
  <c r="K2121" i="19"/>
  <c r="L2121" i="19" s="1"/>
  <c r="E2221" i="19" s="1"/>
  <c r="I2238" i="19"/>
  <c r="J2238" i="19"/>
  <c r="K2242" i="19"/>
  <c r="K2268" i="19"/>
  <c r="L2441" i="19"/>
  <c r="E2541" i="19" s="1"/>
  <c r="J2367" i="19"/>
  <c r="I2367" i="19"/>
  <c r="K2367" i="19" s="1"/>
  <c r="L2367" i="19" s="1"/>
  <c r="L2218" i="19"/>
  <c r="E2318" i="19" s="1"/>
  <c r="L2363" i="19"/>
  <c r="E2463" i="19" s="1"/>
  <c r="K2219" i="19"/>
  <c r="L2166" i="19"/>
  <c r="E2266" i="19" s="1"/>
  <c r="K2272" i="19"/>
  <c r="L2230" i="19"/>
  <c r="E2330" i="19" s="1"/>
  <c r="I2686" i="19"/>
  <c r="K2160" i="19"/>
  <c r="K2680" i="19"/>
  <c r="K2183" i="19"/>
  <c r="K2461" i="19"/>
  <c r="K1906" i="19"/>
  <c r="O2001" i="19"/>
  <c r="J2688" i="19"/>
  <c r="I2688" i="19"/>
  <c r="J2525" i="19"/>
  <c r="I2525" i="19"/>
  <c r="J2779" i="19"/>
  <c r="I2779" i="19"/>
  <c r="K2779" i="19" s="1"/>
  <c r="L2779" i="19" s="1"/>
  <c r="E2879" i="19" s="1"/>
  <c r="J2633" i="19"/>
  <c r="I2633" i="19"/>
  <c r="J2312" i="19"/>
  <c r="I2312" i="19"/>
  <c r="J2514" i="19"/>
  <c r="I2514" i="19"/>
  <c r="K2514" i="19" s="1"/>
  <c r="L2514" i="19" s="1"/>
  <c r="J2501" i="19"/>
  <c r="I2501" i="19"/>
  <c r="E2440" i="19"/>
  <c r="J2154" i="19"/>
  <c r="I2154" i="19"/>
  <c r="L2195" i="19"/>
  <c r="E2295" i="19" s="1"/>
  <c r="K2400" i="19"/>
  <c r="K2573" i="19"/>
  <c r="E2534" i="19"/>
  <c r="E2444" i="19"/>
  <c r="E2553" i="19"/>
  <c r="L2326" i="19"/>
  <c r="E2426" i="19" s="1"/>
  <c r="J2631" i="19"/>
  <c r="I2631" i="19"/>
  <c r="J2393" i="19"/>
  <c r="I2393" i="19"/>
  <c r="J2558" i="19"/>
  <c r="I2558" i="19"/>
  <c r="J2398" i="19"/>
  <c r="I2398" i="19"/>
  <c r="L2149" i="19"/>
  <c r="E2249" i="19" s="1"/>
  <c r="K240" i="12"/>
  <c r="L240" i="12" s="1"/>
  <c r="E252" i="12" s="1"/>
  <c r="I252" i="12" s="1"/>
  <c r="J260" i="12"/>
  <c r="K260" i="12" s="1"/>
  <c r="L260" i="12" s="1"/>
  <c r="E247" i="12"/>
  <c r="J249" i="12"/>
  <c r="K249" i="12" s="1"/>
  <c r="L249" i="12" s="1"/>
  <c r="E261" i="12" s="1"/>
  <c r="I261" i="12" s="1"/>
  <c r="E258" i="12"/>
  <c r="I258" i="12" s="1"/>
  <c r="E255" i="12"/>
  <c r="I255" i="12" s="1"/>
  <c r="J266" i="12"/>
  <c r="K266" i="12" s="1"/>
  <c r="L266" i="12" s="1"/>
  <c r="J244" i="12"/>
  <c r="K244" i="12" s="1"/>
  <c r="L244" i="12" s="1"/>
  <c r="E250" i="12"/>
  <c r="I250" i="12" s="1"/>
  <c r="J269" i="12"/>
  <c r="K269" i="12" s="1"/>
  <c r="L269" i="12" s="1"/>
  <c r="J241" i="12"/>
  <c r="K241" i="12" s="1"/>
  <c r="L241" i="12" s="1"/>
  <c r="B50" i="10"/>
  <c r="A48" i="9"/>
  <c r="G49" i="10"/>
  <c r="H44" i="9"/>
  <c r="D44" i="9"/>
  <c r="J47" i="9"/>
  <c r="G47" i="9"/>
  <c r="H46" i="10"/>
  <c r="B56" i="5"/>
  <c r="B50" i="6"/>
  <c r="I25" i="16" l="1"/>
  <c r="J25" i="16"/>
  <c r="K2502" i="19"/>
  <c r="L2502" i="19" s="1"/>
  <c r="E2602" i="19" s="1"/>
  <c r="E2404" i="19"/>
  <c r="I2404" i="19" s="1"/>
  <c r="J252" i="12"/>
  <c r="K252" i="12" s="1"/>
  <c r="L252" i="12" s="1"/>
  <c r="K239" i="12"/>
  <c r="L239" i="12" s="1"/>
  <c r="E251" i="12" s="1"/>
  <c r="K2405" i="19"/>
  <c r="L2405" i="19" s="1"/>
  <c r="E2505" i="19"/>
  <c r="I2505" i="19" s="1"/>
  <c r="E2620" i="19"/>
  <c r="I2620" i="19" s="1"/>
  <c r="K2448" i="19"/>
  <c r="K2555" i="19"/>
  <c r="L2555" i="19" s="1"/>
  <c r="E2655" i="19" s="1"/>
  <c r="E2209" i="19"/>
  <c r="K2308" i="19"/>
  <c r="L2308" i="19" s="1"/>
  <c r="E2408" i="19" s="1"/>
  <c r="I2408" i="19" s="1"/>
  <c r="L2543" i="19"/>
  <c r="E2643" i="19"/>
  <c r="K2511" i="19"/>
  <c r="L2511" i="19" s="1"/>
  <c r="E2611" i="19" s="1"/>
  <c r="L2359" i="19"/>
  <c r="E2459" i="19" s="1"/>
  <c r="E2381" i="19"/>
  <c r="E2578" i="19"/>
  <c r="L2347" i="19"/>
  <c r="E2447" i="19" s="1"/>
  <c r="J2336" i="19"/>
  <c r="I2336" i="19"/>
  <c r="K2336" i="19" s="1"/>
  <c r="K2688" i="19"/>
  <c r="L2688" i="19" s="1"/>
  <c r="E2091" i="19"/>
  <c r="K2322" i="19"/>
  <c r="L2322" i="19" s="1"/>
  <c r="E2422" i="19" s="1"/>
  <c r="J2422" i="19" s="1"/>
  <c r="E2571" i="19"/>
  <c r="L2470" i="19"/>
  <c r="E2570" i="19" s="1"/>
  <c r="I2422" i="19"/>
  <c r="K2686" i="19"/>
  <c r="L2216" i="19"/>
  <c r="E2316" i="19"/>
  <c r="L2385" i="19"/>
  <c r="E2485" i="19" s="1"/>
  <c r="L2464" i="19"/>
  <c r="E2564" i="19" s="1"/>
  <c r="E2510" i="19"/>
  <c r="J2510" i="19" s="1"/>
  <c r="I2789" i="19"/>
  <c r="I2794" i="19"/>
  <c r="J2794" i="19"/>
  <c r="I2209" i="19"/>
  <c r="K2209" i="19" s="1"/>
  <c r="L2209" i="19" s="1"/>
  <c r="J2209" i="19"/>
  <c r="I2474" i="19"/>
  <c r="K2324" i="19"/>
  <c r="L2324" i="19" s="1"/>
  <c r="K2577" i="19"/>
  <c r="L2577" i="19" s="1"/>
  <c r="E2677" i="19" s="1"/>
  <c r="K2332" i="19"/>
  <c r="L2332" i="19" s="1"/>
  <c r="E2432" i="19" s="1"/>
  <c r="K2345" i="19"/>
  <c r="L2345" i="19" s="1"/>
  <c r="E2445" i="19" s="1"/>
  <c r="E2682" i="19"/>
  <c r="E2776" i="19"/>
  <c r="J2776" i="19" s="1"/>
  <c r="K2525" i="19"/>
  <c r="L2525" i="19" s="1"/>
  <c r="E2452" i="19"/>
  <c r="I2203" i="19"/>
  <c r="J2203" i="19"/>
  <c r="I2315" i="19"/>
  <c r="J2315" i="19"/>
  <c r="K2429" i="19"/>
  <c r="K2450" i="19"/>
  <c r="L2450" i="19" s="1"/>
  <c r="E2550" i="19" s="1"/>
  <c r="K2327" i="19"/>
  <c r="L2327" i="19" s="1"/>
  <c r="E2427" i="19" s="1"/>
  <c r="J2266" i="19"/>
  <c r="I2266" i="19"/>
  <c r="I2487" i="19"/>
  <c r="J2487" i="19"/>
  <c r="I2556" i="19"/>
  <c r="J2556" i="19"/>
  <c r="J2284" i="19"/>
  <c r="I2284" i="19"/>
  <c r="J2562" i="19"/>
  <c r="I2562" i="19"/>
  <c r="I2475" i="19"/>
  <c r="J2475" i="19"/>
  <c r="I2541" i="19"/>
  <c r="J2541" i="19"/>
  <c r="J2463" i="19"/>
  <c r="I2463" i="19"/>
  <c r="I2396" i="19"/>
  <c r="J2396" i="19"/>
  <c r="I2669" i="19"/>
  <c r="K2669" i="19" s="1"/>
  <c r="L2669" i="19" s="1"/>
  <c r="J2669" i="19"/>
  <c r="J2330" i="19"/>
  <c r="I2330" i="19"/>
  <c r="K2330" i="19" s="1"/>
  <c r="L2330" i="19" s="1"/>
  <c r="E2430" i="19" s="1"/>
  <c r="J2655" i="19"/>
  <c r="I2655" i="19"/>
  <c r="J2323" i="19"/>
  <c r="I2323" i="19"/>
  <c r="I2499" i="19"/>
  <c r="J2499" i="19"/>
  <c r="K2558" i="19"/>
  <c r="K2501" i="19"/>
  <c r="L2501" i="19" s="1"/>
  <c r="K2312" i="19"/>
  <c r="L2312" i="19" s="1"/>
  <c r="K2633" i="19"/>
  <c r="L2633" i="19" s="1"/>
  <c r="L2461" i="19"/>
  <c r="E2561" i="19" s="1"/>
  <c r="L2160" i="19"/>
  <c r="E2260" i="19" s="1"/>
  <c r="E2467" i="19"/>
  <c r="L2242" i="19"/>
  <c r="E2342" i="19" s="1"/>
  <c r="J2221" i="19"/>
  <c r="I2221" i="19"/>
  <c r="I2207" i="19"/>
  <c r="J2207" i="19"/>
  <c r="K2789" i="19"/>
  <c r="J2392" i="19"/>
  <c r="I2392" i="19"/>
  <c r="E2439" i="19"/>
  <c r="I2452" i="19"/>
  <c r="J2452" i="19"/>
  <c r="L2219" i="19"/>
  <c r="E2319" i="19" s="1"/>
  <c r="J2318" i="19"/>
  <c r="I2318" i="19"/>
  <c r="J2557" i="19"/>
  <c r="I2557" i="19"/>
  <c r="E2424" i="19"/>
  <c r="J2328" i="19"/>
  <c r="I2328" i="19"/>
  <c r="K2535" i="19"/>
  <c r="L2535" i="19" s="1"/>
  <c r="E2635" i="19" s="1"/>
  <c r="L2183" i="19"/>
  <c r="E2283" i="19" s="1"/>
  <c r="L2268" i="19"/>
  <c r="E2368" i="19" s="1"/>
  <c r="I2091" i="19"/>
  <c r="K2091" i="19" s="1"/>
  <c r="L2091" i="19" s="1"/>
  <c r="J2091" i="19"/>
  <c r="I2613" i="19"/>
  <c r="J2613" i="19"/>
  <c r="K2393" i="19"/>
  <c r="L2680" i="19"/>
  <c r="E2780" i="19" s="1"/>
  <c r="L2272" i="19"/>
  <c r="E2372" i="19" s="1"/>
  <c r="K2238" i="19"/>
  <c r="L2238" i="19" s="1"/>
  <c r="E2338" i="19" s="1"/>
  <c r="K2390" i="19"/>
  <c r="K2117" i="19"/>
  <c r="K2137" i="19"/>
  <c r="K2365" i="19"/>
  <c r="L2551" i="19"/>
  <c r="E2651" i="19" s="1"/>
  <c r="K2246" i="19"/>
  <c r="K2597" i="19"/>
  <c r="L1906" i="19"/>
  <c r="E2006" i="19" s="1"/>
  <c r="J2295" i="19"/>
  <c r="I2295" i="19"/>
  <c r="J2879" i="19"/>
  <c r="I2879" i="19"/>
  <c r="J2249" i="19"/>
  <c r="I2249" i="19"/>
  <c r="K2398" i="19"/>
  <c r="J2381" i="19"/>
  <c r="I2381" i="19"/>
  <c r="J2444" i="19"/>
  <c r="I2444" i="19"/>
  <c r="J2439" i="19"/>
  <c r="I2439" i="19"/>
  <c r="E2614" i="19"/>
  <c r="J2426" i="19"/>
  <c r="I2426" i="19"/>
  <c r="J2682" i="19"/>
  <c r="I2682" i="19"/>
  <c r="K2682" i="19" s="1"/>
  <c r="L2573" i="19"/>
  <c r="E2673" i="19" s="1"/>
  <c r="K2474" i="19"/>
  <c r="E2625" i="19"/>
  <c r="K2631" i="19"/>
  <c r="I2510" i="19"/>
  <c r="L2400" i="19"/>
  <c r="E2500" i="19" s="1"/>
  <c r="K2154" i="19"/>
  <c r="J2440" i="19"/>
  <c r="I2440" i="19"/>
  <c r="J2553" i="19"/>
  <c r="I2553" i="19"/>
  <c r="J2534" i="19"/>
  <c r="I2534" i="19"/>
  <c r="I247" i="12"/>
  <c r="O248" i="12" s="1"/>
  <c r="E272" i="12"/>
  <c r="J247" i="12"/>
  <c r="K247" i="12" s="1"/>
  <c r="L247" i="12" s="1"/>
  <c r="E259" i="12" s="1"/>
  <c r="I259" i="12" s="1"/>
  <c r="E281" i="12"/>
  <c r="I281" i="12" s="1"/>
  <c r="E256" i="12"/>
  <c r="I256" i="12" s="1"/>
  <c r="E278" i="12"/>
  <c r="I278" i="12" s="1"/>
  <c r="E253" i="12"/>
  <c r="I253" i="12" s="1"/>
  <c r="J255" i="12"/>
  <c r="K255" i="12" s="1"/>
  <c r="L255" i="12" s="1"/>
  <c r="E264" i="12"/>
  <c r="I264" i="12" s="1"/>
  <c r="J258" i="12"/>
  <c r="K258" i="12" s="1"/>
  <c r="L258" i="12" s="1"/>
  <c r="J250" i="12"/>
  <c r="K250" i="12" s="1"/>
  <c r="L250" i="12" s="1"/>
  <c r="H45" i="9"/>
  <c r="D45" i="9"/>
  <c r="J48" i="9"/>
  <c r="H47" i="10"/>
  <c r="G48" i="9"/>
  <c r="B57" i="5"/>
  <c r="B51" i="6"/>
  <c r="B51" i="10"/>
  <c r="A49" i="9"/>
  <c r="G50" i="10"/>
  <c r="K25" i="16" l="1"/>
  <c r="L25" i="16" s="1"/>
  <c r="E26" i="16" s="1"/>
  <c r="J2404" i="19"/>
  <c r="K2404" i="19" s="1"/>
  <c r="L2404" i="19" s="1"/>
  <c r="E2504" i="19" s="1"/>
  <c r="I251" i="12"/>
  <c r="J251" i="12"/>
  <c r="J2505" i="19"/>
  <c r="J2459" i="19"/>
  <c r="I2459" i="19"/>
  <c r="K2459" i="19" s="1"/>
  <c r="L2459" i="19"/>
  <c r="E2559" i="19" s="1"/>
  <c r="I2447" i="19"/>
  <c r="K2447" i="19" s="1"/>
  <c r="L2447" i="19" s="1"/>
  <c r="E2547" i="19" s="1"/>
  <c r="J2447" i="19"/>
  <c r="J2570" i="19"/>
  <c r="I2570" i="19"/>
  <c r="J2620" i="19"/>
  <c r="K2249" i="19"/>
  <c r="L2249" i="19" s="1"/>
  <c r="E2349" i="19" s="1"/>
  <c r="J2349" i="19" s="1"/>
  <c r="J2408" i="19"/>
  <c r="K2562" i="19"/>
  <c r="L2562" i="19" s="1"/>
  <c r="E2662" i="19" s="1"/>
  <c r="L2448" i="19"/>
  <c r="E2548" i="19"/>
  <c r="K2463" i="19"/>
  <c r="L2463" i="19" s="1"/>
  <c r="E2563" i="19" s="1"/>
  <c r="I2571" i="19"/>
  <c r="K2571" i="19" s="1"/>
  <c r="L2571" i="19" s="1"/>
  <c r="J2571" i="19"/>
  <c r="E2671" i="19"/>
  <c r="E2436" i="19"/>
  <c r="L2336" i="19"/>
  <c r="J2578" i="19"/>
  <c r="I2578" i="19"/>
  <c r="K2578" i="19" s="1"/>
  <c r="L2578" i="19" s="1"/>
  <c r="E2678" i="19" s="1"/>
  <c r="J2611" i="19"/>
  <c r="I2611" i="19"/>
  <c r="K2611" i="19" s="1"/>
  <c r="L2611" i="19" s="1"/>
  <c r="J2602" i="19"/>
  <c r="I2602" i="19"/>
  <c r="E2788" i="19"/>
  <c r="J2788" i="19" s="1"/>
  <c r="I2776" i="19"/>
  <c r="J2643" i="19"/>
  <c r="I2643" i="19"/>
  <c r="J2485" i="19"/>
  <c r="I2485" i="19"/>
  <c r="K2510" i="19"/>
  <c r="L2510" i="19" s="1"/>
  <c r="K2776" i="19"/>
  <c r="L2776" i="19" s="1"/>
  <c r="E2876" i="19" s="1"/>
  <c r="I2876" i="19" s="1"/>
  <c r="J2550" i="19"/>
  <c r="I2550" i="19"/>
  <c r="I2316" i="19"/>
  <c r="J2316" i="19"/>
  <c r="K2613" i="19"/>
  <c r="L2613" i="19" s="1"/>
  <c r="E2713" i="19" s="1"/>
  <c r="K2475" i="19"/>
  <c r="L2475" i="19" s="1"/>
  <c r="K2487" i="19"/>
  <c r="L2487" i="19" s="1"/>
  <c r="L2429" i="19"/>
  <c r="E2529" i="19" s="1"/>
  <c r="K2505" i="19"/>
  <c r="L2505" i="19" s="1"/>
  <c r="E2605" i="19" s="1"/>
  <c r="J2564" i="19"/>
  <c r="I2564" i="19"/>
  <c r="K2422" i="19"/>
  <c r="E2733" i="19"/>
  <c r="I2733" i="19" s="1"/>
  <c r="E2601" i="19"/>
  <c r="J2601" i="19" s="1"/>
  <c r="K2452" i="19"/>
  <c r="L2452" i="19" s="1"/>
  <c r="K2396" i="19"/>
  <c r="L2396" i="19" s="1"/>
  <c r="E2496" i="19" s="1"/>
  <c r="K2203" i="19"/>
  <c r="E2309" i="19"/>
  <c r="K2794" i="19"/>
  <c r="L2686" i="19"/>
  <c r="E2786" i="19" s="1"/>
  <c r="K2534" i="19"/>
  <c r="L2534" i="19" s="1"/>
  <c r="K2553" i="19"/>
  <c r="L2553" i="19" s="1"/>
  <c r="E2412" i="19"/>
  <c r="I2412" i="19" s="1"/>
  <c r="K2655" i="19"/>
  <c r="K2556" i="19"/>
  <c r="L2556" i="19" s="1"/>
  <c r="K2266" i="19"/>
  <c r="I2427" i="19"/>
  <c r="J2427" i="19"/>
  <c r="K2315" i="19"/>
  <c r="I2445" i="19"/>
  <c r="J2445" i="19"/>
  <c r="I2432" i="19"/>
  <c r="J2432" i="19"/>
  <c r="J2372" i="19"/>
  <c r="I2372" i="19"/>
  <c r="J2283" i="19"/>
  <c r="I2283" i="19"/>
  <c r="J2430" i="19"/>
  <c r="I2430" i="19"/>
  <c r="K2430" i="19" s="1"/>
  <c r="L2430" i="19" s="1"/>
  <c r="I2780" i="19"/>
  <c r="J2780" i="19"/>
  <c r="J2677" i="19"/>
  <c r="I2677" i="19"/>
  <c r="I2651" i="19"/>
  <c r="J2651" i="19"/>
  <c r="J2368" i="19"/>
  <c r="I2368" i="19"/>
  <c r="J2319" i="19"/>
  <c r="I2319" i="19"/>
  <c r="I2561" i="19"/>
  <c r="J2561" i="19"/>
  <c r="J2467" i="19"/>
  <c r="I2467" i="19"/>
  <c r="J2563" i="19"/>
  <c r="I2563" i="19"/>
  <c r="K2879" i="19"/>
  <c r="L2879" i="19" s="1"/>
  <c r="K2295" i="19"/>
  <c r="L2295" i="19" s="1"/>
  <c r="L2246" i="19"/>
  <c r="E2346" i="19" s="1"/>
  <c r="L2365" i="19"/>
  <c r="E2465" i="19" s="1"/>
  <c r="I2338" i="19"/>
  <c r="K2338" i="19" s="1"/>
  <c r="J2338" i="19"/>
  <c r="E2191" i="19"/>
  <c r="J2635" i="19"/>
  <c r="I2635" i="19"/>
  <c r="K2328" i="19"/>
  <c r="K2392" i="19"/>
  <c r="K2221" i="19"/>
  <c r="L2558" i="19"/>
  <c r="E2658" i="19" s="1"/>
  <c r="K2323" i="19"/>
  <c r="K2284" i="19"/>
  <c r="K2620" i="19"/>
  <c r="L2117" i="19"/>
  <c r="E2217" i="19"/>
  <c r="J2424" i="19"/>
  <c r="I2424" i="19"/>
  <c r="L2789" i="19"/>
  <c r="E2889" i="19" s="1"/>
  <c r="K2207" i="19"/>
  <c r="J2342" i="19"/>
  <c r="I2342" i="19"/>
  <c r="J2260" i="19"/>
  <c r="I2260" i="19"/>
  <c r="K2260" i="19" s="1"/>
  <c r="K2541" i="19"/>
  <c r="L2541" i="19" s="1"/>
  <c r="E2641" i="19" s="1"/>
  <c r="L2137" i="19"/>
  <c r="E2237" i="19" s="1"/>
  <c r="L2393" i="19"/>
  <c r="E2493" i="19" s="1"/>
  <c r="K2439" i="19"/>
  <c r="K2444" i="19"/>
  <c r="L2597" i="19"/>
  <c r="E2697" i="19" s="1"/>
  <c r="L2390" i="19"/>
  <c r="E2490" i="19"/>
  <c r="K2557" i="19"/>
  <c r="L2557" i="19" s="1"/>
  <c r="E2657" i="19" s="1"/>
  <c r="K2318" i="19"/>
  <c r="E2552" i="19"/>
  <c r="K2499" i="19"/>
  <c r="E2769" i="19"/>
  <c r="K2408" i="19"/>
  <c r="E2656" i="19"/>
  <c r="J2006" i="19"/>
  <c r="I2006" i="19"/>
  <c r="J2500" i="19"/>
  <c r="I2500" i="19"/>
  <c r="J2605" i="19"/>
  <c r="I2605" i="19"/>
  <c r="E2634" i="19"/>
  <c r="E2653" i="19"/>
  <c r="E2610" i="19"/>
  <c r="L2631" i="19"/>
  <c r="E2731" i="19" s="1"/>
  <c r="J2625" i="19"/>
  <c r="I2625" i="19"/>
  <c r="J2673" i="19"/>
  <c r="I2673" i="19"/>
  <c r="L2682" i="19"/>
  <c r="E2782" i="19" s="1"/>
  <c r="J2412" i="19"/>
  <c r="J2614" i="19"/>
  <c r="I2614" i="19"/>
  <c r="K2440" i="19"/>
  <c r="L2154" i="19"/>
  <c r="E2254" i="19" s="1"/>
  <c r="L2398" i="19"/>
  <c r="E2498" i="19" s="1"/>
  <c r="E2979" i="19"/>
  <c r="E2395" i="19"/>
  <c r="L2474" i="19"/>
  <c r="E2574" i="19" s="1"/>
  <c r="K2426" i="19"/>
  <c r="K2381" i="19"/>
  <c r="I2601" i="19"/>
  <c r="J272" i="12"/>
  <c r="I272" i="12"/>
  <c r="E262" i="12"/>
  <c r="I262" i="12" s="1"/>
  <c r="J256" i="12"/>
  <c r="K256" i="12" s="1"/>
  <c r="L256" i="12" s="1"/>
  <c r="J278" i="12"/>
  <c r="K278" i="12" s="1"/>
  <c r="L278" i="12" s="1"/>
  <c r="J264" i="12"/>
  <c r="K264" i="12" s="1"/>
  <c r="L264" i="12" s="1"/>
  <c r="E270" i="12"/>
  <c r="I270" i="12" s="1"/>
  <c r="E267" i="12"/>
  <c r="I267" i="12" s="1"/>
  <c r="J253" i="12"/>
  <c r="K253" i="12" s="1"/>
  <c r="L253" i="12" s="1"/>
  <c r="J261" i="12"/>
  <c r="K261" i="12" s="1"/>
  <c r="L261" i="12" s="1"/>
  <c r="B52" i="10"/>
  <c r="A50" i="9"/>
  <c r="G51" i="10"/>
  <c r="D46" i="9"/>
  <c r="H46" i="9"/>
  <c r="G49" i="9"/>
  <c r="J49" i="9"/>
  <c r="H48" i="10"/>
  <c r="B58" i="5"/>
  <c r="B52" i="6"/>
  <c r="I26" i="16" l="1"/>
  <c r="J26" i="16"/>
  <c r="O260" i="12"/>
  <c r="K251" i="12"/>
  <c r="L251" i="12" s="1"/>
  <c r="E263" i="12" s="1"/>
  <c r="I263" i="12" s="1"/>
  <c r="J2547" i="19"/>
  <c r="I2547" i="19"/>
  <c r="K2547" i="19" s="1"/>
  <c r="L2547" i="19" s="1"/>
  <c r="E2647" i="19" s="1"/>
  <c r="I2647" i="19" s="1"/>
  <c r="J2678" i="19"/>
  <c r="I2678" i="19"/>
  <c r="K2678" i="19" s="1"/>
  <c r="L2678" i="19" s="1"/>
  <c r="J2671" i="19"/>
  <c r="I2671" i="19"/>
  <c r="J2876" i="19"/>
  <c r="K2876" i="19" s="1"/>
  <c r="K2485" i="19"/>
  <c r="I2436" i="19"/>
  <c r="K2436" i="19" s="1"/>
  <c r="L2436" i="19" s="1"/>
  <c r="J2436" i="19"/>
  <c r="E2536" i="19"/>
  <c r="K2570" i="19"/>
  <c r="L2570" i="19" s="1"/>
  <c r="E2670" i="19" s="1"/>
  <c r="K2601" i="19"/>
  <c r="J2559" i="19"/>
  <c r="I2559" i="19"/>
  <c r="K2559" i="19" s="1"/>
  <c r="L2559" i="19" s="1"/>
  <c r="I2788" i="19"/>
  <c r="I2349" i="19"/>
  <c r="K2427" i="19"/>
  <c r="L2427" i="19" s="1"/>
  <c r="K2643" i="19"/>
  <c r="L2643" i="19" s="1"/>
  <c r="E2743" i="19" s="1"/>
  <c r="E2711" i="19"/>
  <c r="I2548" i="19"/>
  <c r="J2548" i="19"/>
  <c r="E2587" i="19"/>
  <c r="K2342" i="19"/>
  <c r="L2342" i="19" s="1"/>
  <c r="K2424" i="19"/>
  <c r="L2424" i="19" s="1"/>
  <c r="E2524" i="19" s="1"/>
  <c r="J2524" i="19" s="1"/>
  <c r="K2635" i="19"/>
  <c r="K2319" i="19"/>
  <c r="L2319" i="19" s="1"/>
  <c r="K2550" i="19"/>
  <c r="L2550" i="19" s="1"/>
  <c r="K2602" i="19"/>
  <c r="L2602" i="19" s="1"/>
  <c r="E2702" i="19" s="1"/>
  <c r="J2662" i="19"/>
  <c r="I2662" i="19"/>
  <c r="K2662" i="19" s="1"/>
  <c r="L2662" i="19" s="1"/>
  <c r="I2504" i="19"/>
  <c r="J2504" i="19"/>
  <c r="I2786" i="19"/>
  <c r="J2786" i="19"/>
  <c r="L2203" i="19"/>
  <c r="E2303" i="19" s="1"/>
  <c r="L2338" i="19"/>
  <c r="E2438" i="19" s="1"/>
  <c r="K2445" i="19"/>
  <c r="L2422" i="19"/>
  <c r="E2522" i="19"/>
  <c r="J2733" i="19"/>
  <c r="K2733" i="19" s="1"/>
  <c r="J2647" i="19"/>
  <c r="K2647" i="19" s="1"/>
  <c r="L2655" i="19"/>
  <c r="E2755" i="19"/>
  <c r="I2309" i="19"/>
  <c r="J2309" i="19"/>
  <c r="K2564" i="19"/>
  <c r="E2650" i="19"/>
  <c r="K2561" i="19"/>
  <c r="L2561" i="19" s="1"/>
  <c r="E2661" i="19" s="1"/>
  <c r="L2266" i="19"/>
  <c r="E2366" i="19" s="1"/>
  <c r="E2575" i="19"/>
  <c r="I2575" i="19" s="1"/>
  <c r="L2315" i="19"/>
  <c r="E2415" i="19" s="1"/>
  <c r="L2794" i="19"/>
  <c r="E2894" i="19" s="1"/>
  <c r="I2529" i="19"/>
  <c r="J2529" i="19"/>
  <c r="K2316" i="19"/>
  <c r="J2496" i="19"/>
  <c r="I2496" i="19"/>
  <c r="J2493" i="19"/>
  <c r="I2493" i="19"/>
  <c r="I2743" i="19"/>
  <c r="K2743" i="19" s="1"/>
  <c r="L2743" i="19" s="1"/>
  <c r="E2843" i="19" s="1"/>
  <c r="J2743" i="19"/>
  <c r="J2346" i="19"/>
  <c r="I2346" i="19"/>
  <c r="J2889" i="19"/>
  <c r="I2889" i="19"/>
  <c r="E2360" i="19"/>
  <c r="I2237" i="19"/>
  <c r="J2237" i="19"/>
  <c r="J2661" i="19"/>
  <c r="I2661" i="19"/>
  <c r="J2713" i="19"/>
  <c r="I2713" i="19"/>
  <c r="K2713" i="19" s="1"/>
  <c r="L2713" i="19" s="1"/>
  <c r="E2813" i="19" s="1"/>
  <c r="J2465" i="19"/>
  <c r="I2465" i="19"/>
  <c r="K2465" i="19" s="1"/>
  <c r="L2465" i="19" s="1"/>
  <c r="J2552" i="19"/>
  <c r="I2552" i="19"/>
  <c r="L2444" i="19"/>
  <c r="E2544" i="19"/>
  <c r="K2614" i="19"/>
  <c r="L2614" i="19" s="1"/>
  <c r="K2673" i="19"/>
  <c r="L2673" i="19" s="1"/>
  <c r="K2625" i="19"/>
  <c r="L2625" i="19" s="1"/>
  <c r="K2349" i="19"/>
  <c r="L2349" i="19" s="1"/>
  <c r="I2656" i="19"/>
  <c r="J2656" i="19"/>
  <c r="L2499" i="19"/>
  <c r="E2599" i="19" s="1"/>
  <c r="L2260" i="19"/>
  <c r="E2442" i="19"/>
  <c r="L2284" i="19"/>
  <c r="E2384" i="19" s="1"/>
  <c r="L2328" i="19"/>
  <c r="E2428" i="19" s="1"/>
  <c r="K2563" i="19"/>
  <c r="L2563" i="19" s="1"/>
  <c r="E2663" i="19" s="1"/>
  <c r="E2419" i="19"/>
  <c r="K2368" i="19"/>
  <c r="L2368" i="19" s="1"/>
  <c r="E2468" i="19" s="1"/>
  <c r="E2530" i="19"/>
  <c r="K2283" i="19"/>
  <c r="J2490" i="19"/>
  <c r="I2490" i="19"/>
  <c r="L2323" i="19"/>
  <c r="E2423" i="19" s="1"/>
  <c r="L2601" i="19"/>
  <c r="E2701" i="19" s="1"/>
  <c r="E2762" i="19"/>
  <c r="K2412" i="19"/>
  <c r="L2412" i="19" s="1"/>
  <c r="L2408" i="19"/>
  <c r="E2508" i="19" s="1"/>
  <c r="L2318" i="19"/>
  <c r="E2418" i="19" s="1"/>
  <c r="L2439" i="19"/>
  <c r="E2539" i="19" s="1"/>
  <c r="L2221" i="19"/>
  <c r="E2321" i="19"/>
  <c r="K2467" i="19"/>
  <c r="K2651" i="19"/>
  <c r="J2641" i="19"/>
  <c r="I2641" i="19"/>
  <c r="L2620" i="19"/>
  <c r="E2720" i="19" s="1"/>
  <c r="L2635" i="19"/>
  <c r="E2735" i="19" s="1"/>
  <c r="K2788" i="19"/>
  <c r="J2769" i="19"/>
  <c r="I2769" i="19"/>
  <c r="K2769" i="19" s="1"/>
  <c r="I2657" i="19"/>
  <c r="J2657" i="19"/>
  <c r="I2697" i="19"/>
  <c r="J2697" i="19"/>
  <c r="I2587" i="19"/>
  <c r="J2587" i="19"/>
  <c r="L2207" i="19"/>
  <c r="E2307" i="19" s="1"/>
  <c r="J2217" i="19"/>
  <c r="I2217" i="19"/>
  <c r="J2658" i="19"/>
  <c r="I2658" i="19"/>
  <c r="L2392" i="19"/>
  <c r="E2492" i="19" s="1"/>
  <c r="J2191" i="19"/>
  <c r="I2191" i="19"/>
  <c r="K2677" i="19"/>
  <c r="L2677" i="19" s="1"/>
  <c r="E2777" i="19" s="1"/>
  <c r="I2777" i="19" s="1"/>
  <c r="K2780" i="19"/>
  <c r="L2780" i="19" s="1"/>
  <c r="E2880" i="19" s="1"/>
  <c r="K2372" i="19"/>
  <c r="K2432" i="19"/>
  <c r="O2101" i="19"/>
  <c r="K2006" i="19"/>
  <c r="L2006" i="19" s="1"/>
  <c r="E2106" i="19" s="1"/>
  <c r="J2574" i="19"/>
  <c r="I2574" i="19"/>
  <c r="J2777" i="19"/>
  <c r="J2782" i="19"/>
  <c r="I2782" i="19"/>
  <c r="J2731" i="19"/>
  <c r="I2731" i="19"/>
  <c r="J2762" i="19"/>
  <c r="I2762" i="19"/>
  <c r="J2979" i="19"/>
  <c r="I2979" i="19"/>
  <c r="J2498" i="19"/>
  <c r="I2498" i="19"/>
  <c r="L2440" i="19"/>
  <c r="E2540" i="19" s="1"/>
  <c r="J2610" i="19"/>
  <c r="I2610" i="19"/>
  <c r="J2653" i="19"/>
  <c r="I2653" i="19"/>
  <c r="K2653" i="19" s="1"/>
  <c r="J2634" i="19"/>
  <c r="I2634" i="19"/>
  <c r="L2381" i="19"/>
  <c r="E2481" i="19" s="1"/>
  <c r="E2714" i="19"/>
  <c r="K2605" i="19"/>
  <c r="K2500" i="19"/>
  <c r="E2449" i="19"/>
  <c r="J2395" i="19"/>
  <c r="I2395" i="19"/>
  <c r="L2426" i="19"/>
  <c r="E2526" i="19" s="1"/>
  <c r="J2254" i="19"/>
  <c r="I2254" i="19"/>
  <c r="K272" i="12"/>
  <c r="J263" i="12"/>
  <c r="K263" i="12" s="1"/>
  <c r="L263" i="12" s="1"/>
  <c r="E268" i="12"/>
  <c r="I268" i="12" s="1"/>
  <c r="E290" i="12"/>
  <c r="I290" i="12" s="1"/>
  <c r="E276" i="12"/>
  <c r="I276" i="12" s="1"/>
  <c r="E265" i="12"/>
  <c r="I265" i="12" s="1"/>
  <c r="J267" i="12"/>
  <c r="K267" i="12" s="1"/>
  <c r="L267" i="12" s="1"/>
  <c r="E273" i="12"/>
  <c r="I273" i="12" s="1"/>
  <c r="J262" i="12"/>
  <c r="K262" i="12" s="1"/>
  <c r="L262" i="12" s="1"/>
  <c r="J270" i="12"/>
  <c r="K270" i="12" s="1"/>
  <c r="L270" i="12" s="1"/>
  <c r="J281" i="12"/>
  <c r="K281" i="12" s="1"/>
  <c r="L281" i="12" s="1"/>
  <c r="J259" i="12"/>
  <c r="K259" i="12" s="1"/>
  <c r="L259" i="12" s="1"/>
  <c r="D47" i="9"/>
  <c r="H47" i="9"/>
  <c r="G50" i="9"/>
  <c r="J50" i="9"/>
  <c r="H49" i="10"/>
  <c r="B59" i="5"/>
  <c r="B53" i="6"/>
  <c r="B53" i="10"/>
  <c r="A51" i="9"/>
  <c r="G52" i="10"/>
  <c r="K26" i="16" l="1"/>
  <c r="J265" i="12"/>
  <c r="K265" i="12" s="1"/>
  <c r="K2697" i="19"/>
  <c r="L2697" i="19" s="1"/>
  <c r="K2529" i="19"/>
  <c r="L2529" i="19" s="1"/>
  <c r="E2629" i="19" s="1"/>
  <c r="K2786" i="19"/>
  <c r="L2786" i="19" s="1"/>
  <c r="E2886" i="19" s="1"/>
  <c r="K2548" i="19"/>
  <c r="L2548" i="19" s="1"/>
  <c r="E2648" i="19" s="1"/>
  <c r="K2671" i="19"/>
  <c r="I2536" i="19"/>
  <c r="K2536" i="19" s="1"/>
  <c r="J2536" i="19"/>
  <c r="I2524" i="19"/>
  <c r="E2527" i="19"/>
  <c r="J2711" i="19"/>
  <c r="I2711" i="19"/>
  <c r="I2702" i="19"/>
  <c r="J2702" i="19"/>
  <c r="E2773" i="19"/>
  <c r="J2575" i="19"/>
  <c r="K2346" i="19"/>
  <c r="L2346" i="19" s="1"/>
  <c r="K2309" i="19"/>
  <c r="L2309" i="19" s="1"/>
  <c r="E2409" i="19" s="1"/>
  <c r="J2409" i="19" s="1"/>
  <c r="E2659" i="19"/>
  <c r="J2670" i="19"/>
  <c r="I2670" i="19"/>
  <c r="L2485" i="19"/>
  <c r="E2585" i="19" s="1"/>
  <c r="E2778" i="19"/>
  <c r="I2409" i="19"/>
  <c r="J2894" i="19"/>
  <c r="I2894" i="19"/>
  <c r="L2647" i="19"/>
  <c r="E2747" i="19"/>
  <c r="J2415" i="19"/>
  <c r="I2415" i="19"/>
  <c r="J2438" i="19"/>
  <c r="I2438" i="19"/>
  <c r="K2777" i="19"/>
  <c r="L2777" i="19" s="1"/>
  <c r="I2650" i="19"/>
  <c r="K2650" i="19" s="1"/>
  <c r="L2650" i="19" s="1"/>
  <c r="J2650" i="19"/>
  <c r="I2303" i="19"/>
  <c r="J2303" i="19"/>
  <c r="K2237" i="19"/>
  <c r="L2237" i="19" s="1"/>
  <c r="E2337" i="19" s="1"/>
  <c r="L2316" i="19"/>
  <c r="E2416" i="19" s="1"/>
  <c r="J2366" i="19"/>
  <c r="I2366" i="19"/>
  <c r="J2755" i="19"/>
  <c r="I2755" i="19"/>
  <c r="E2725" i="19"/>
  <c r="I2725" i="19" s="1"/>
  <c r="K2979" i="19"/>
  <c r="L2979" i="19" s="1"/>
  <c r="K2191" i="19"/>
  <c r="L2191" i="19" s="1"/>
  <c r="K2658" i="19"/>
  <c r="L2658" i="19" s="1"/>
  <c r="E2758" i="19" s="1"/>
  <c r="K2657" i="19"/>
  <c r="E2446" i="19"/>
  <c r="K2496" i="19"/>
  <c r="L2445" i="19"/>
  <c r="E2545" i="19" s="1"/>
  <c r="J2527" i="19"/>
  <c r="I2527" i="19"/>
  <c r="E2512" i="19"/>
  <c r="I2512" i="19" s="1"/>
  <c r="L2564" i="19"/>
  <c r="E2664" i="19"/>
  <c r="I2522" i="19"/>
  <c r="J2522" i="19"/>
  <c r="K2587" i="19"/>
  <c r="L2587" i="19" s="1"/>
  <c r="E2687" i="19" s="1"/>
  <c r="J2687" i="19" s="1"/>
  <c r="K2656" i="19"/>
  <c r="L2656" i="19" s="1"/>
  <c r="K2552" i="19"/>
  <c r="L2552" i="19" s="1"/>
  <c r="K2661" i="19"/>
  <c r="L2661" i="19" s="1"/>
  <c r="E2761" i="19" s="1"/>
  <c r="K2504" i="19"/>
  <c r="J2720" i="19"/>
  <c r="I2720" i="19"/>
  <c r="J2418" i="19"/>
  <c r="I2418" i="19"/>
  <c r="I2423" i="19"/>
  <c r="J2423" i="19"/>
  <c r="J2428" i="19"/>
  <c r="I2428" i="19"/>
  <c r="I2886" i="19"/>
  <c r="J2886" i="19"/>
  <c r="J2384" i="19"/>
  <c r="I2384" i="19"/>
  <c r="I2735" i="19"/>
  <c r="J2735" i="19"/>
  <c r="I2539" i="19"/>
  <c r="J2539" i="19"/>
  <c r="J2701" i="19"/>
  <c r="I2701" i="19"/>
  <c r="L2467" i="19"/>
  <c r="E2567" i="19"/>
  <c r="J2468" i="19"/>
  <c r="I2468" i="19"/>
  <c r="J2446" i="19"/>
  <c r="I2446" i="19"/>
  <c r="K2446" i="19" s="1"/>
  <c r="L2446" i="19" s="1"/>
  <c r="K2762" i="19"/>
  <c r="L2762" i="19" s="1"/>
  <c r="K2731" i="19"/>
  <c r="L2731" i="19" s="1"/>
  <c r="K2782" i="19"/>
  <c r="L2782" i="19" s="1"/>
  <c r="K2574" i="19"/>
  <c r="L2574" i="19" s="1"/>
  <c r="J2880" i="19"/>
  <c r="I2880" i="19"/>
  <c r="J2492" i="19"/>
  <c r="I2492" i="19"/>
  <c r="K2217" i="19"/>
  <c r="L2651" i="19"/>
  <c r="E2751" i="19" s="1"/>
  <c r="K2490" i="19"/>
  <c r="J2530" i="19"/>
  <c r="I2530" i="19"/>
  <c r="I2758" i="19"/>
  <c r="J2758" i="19"/>
  <c r="L2876" i="19"/>
  <c r="E2976" i="19" s="1"/>
  <c r="I2599" i="19"/>
  <c r="J2599" i="19"/>
  <c r="E2565" i="19"/>
  <c r="J2360" i="19"/>
  <c r="I2360" i="19"/>
  <c r="L2653" i="19"/>
  <c r="E2753" i="19" s="1"/>
  <c r="L2432" i="19"/>
  <c r="E2532" i="19" s="1"/>
  <c r="I2307" i="19"/>
  <c r="J2307" i="19"/>
  <c r="L2769" i="19"/>
  <c r="E2869" i="19" s="1"/>
  <c r="L2788" i="19"/>
  <c r="E2888" i="19" s="1"/>
  <c r="I2321" i="19"/>
  <c r="K2321" i="19" s="1"/>
  <c r="L2321" i="19"/>
  <c r="J2321" i="19"/>
  <c r="I2508" i="19"/>
  <c r="J2508" i="19"/>
  <c r="I2419" i="19"/>
  <c r="J2419" i="19"/>
  <c r="J2544" i="19"/>
  <c r="I2544" i="19"/>
  <c r="J2813" i="19"/>
  <c r="I2813" i="19"/>
  <c r="L2536" i="19"/>
  <c r="E2636" i="19" s="1"/>
  <c r="I2442" i="19"/>
  <c r="J2442" i="19"/>
  <c r="L2372" i="19"/>
  <c r="E2472" i="19" s="1"/>
  <c r="E2797" i="19"/>
  <c r="K2641" i="19"/>
  <c r="L2641" i="19" s="1"/>
  <c r="E2741" i="19" s="1"/>
  <c r="K2575" i="19"/>
  <c r="L2575" i="19" s="1"/>
  <c r="E2675" i="19" s="1"/>
  <c r="L2733" i="19"/>
  <c r="E2833" i="19" s="1"/>
  <c r="L2283" i="19"/>
  <c r="E2383" i="19" s="1"/>
  <c r="I2663" i="19"/>
  <c r="J2663" i="19"/>
  <c r="K2524" i="19"/>
  <c r="K2889" i="19"/>
  <c r="K2493" i="19"/>
  <c r="J2106" i="19"/>
  <c r="I2106" i="19"/>
  <c r="J2526" i="19"/>
  <c r="I2526" i="19"/>
  <c r="J2843" i="19"/>
  <c r="I2843" i="19"/>
  <c r="J2481" i="19"/>
  <c r="I2481" i="19"/>
  <c r="J2540" i="19"/>
  <c r="I2540" i="19"/>
  <c r="L2605" i="19"/>
  <c r="E2705" i="19" s="1"/>
  <c r="K2498" i="19"/>
  <c r="K2254" i="19"/>
  <c r="J2725" i="19"/>
  <c r="E3079" i="19"/>
  <c r="E2862" i="19"/>
  <c r="E2831" i="19"/>
  <c r="E2882" i="19"/>
  <c r="E2877" i="19"/>
  <c r="E2674" i="19"/>
  <c r="J2449" i="19"/>
  <c r="I2449" i="19"/>
  <c r="J2512" i="19"/>
  <c r="K2634" i="19"/>
  <c r="K2610" i="19"/>
  <c r="K2395" i="19"/>
  <c r="L2500" i="19"/>
  <c r="E2600" i="19"/>
  <c r="J2773" i="19"/>
  <c r="I2773" i="19"/>
  <c r="J2714" i="19"/>
  <c r="I2714" i="19"/>
  <c r="K2714" i="19" s="1"/>
  <c r="L2714" i="19" s="1"/>
  <c r="E2814" i="19" s="1"/>
  <c r="L272" i="12"/>
  <c r="E284" i="12" s="1"/>
  <c r="E275" i="12"/>
  <c r="I275" i="12" s="1"/>
  <c r="J276" i="12"/>
  <c r="K276" i="12" s="1"/>
  <c r="L276" i="12" s="1"/>
  <c r="E288" i="12" s="1"/>
  <c r="I288" i="12" s="1"/>
  <c r="L265" i="12"/>
  <c r="E277" i="12" s="1"/>
  <c r="I277" i="12" s="1"/>
  <c r="E271" i="12"/>
  <c r="E274" i="12"/>
  <c r="I274" i="12" s="1"/>
  <c r="J273" i="12"/>
  <c r="K273" i="12" s="1"/>
  <c r="L273" i="12" s="1"/>
  <c r="E282" i="12"/>
  <c r="I282" i="12" s="1"/>
  <c r="E279" i="12"/>
  <c r="I279" i="12" s="1"/>
  <c r="J268" i="12"/>
  <c r="K268" i="12" s="1"/>
  <c r="L268" i="12" s="1"/>
  <c r="E293" i="12"/>
  <c r="I293" i="12" s="1"/>
  <c r="B54" i="10"/>
  <c r="A52" i="9"/>
  <c r="G53" i="10"/>
  <c r="J51" i="9"/>
  <c r="G51" i="9"/>
  <c r="H50" i="10"/>
  <c r="B60" i="5"/>
  <c r="B54" i="6"/>
  <c r="H48" i="9"/>
  <c r="D48" i="9"/>
  <c r="L26" i="16" l="1"/>
  <c r="E27" i="16" s="1"/>
  <c r="K2702" i="19"/>
  <c r="L2702" i="19" s="1"/>
  <c r="K2303" i="19"/>
  <c r="L2303" i="19" s="1"/>
  <c r="I2585" i="19"/>
  <c r="K2585" i="19" s="1"/>
  <c r="J2585" i="19"/>
  <c r="K2409" i="19"/>
  <c r="L2409" i="19" s="1"/>
  <c r="E2509" i="19" s="1"/>
  <c r="J2648" i="19"/>
  <c r="I2648" i="19"/>
  <c r="E2756" i="19"/>
  <c r="J2756" i="19" s="1"/>
  <c r="K2813" i="19"/>
  <c r="L2813" i="19" s="1"/>
  <c r="E2913" i="19" s="1"/>
  <c r="J2913" i="19" s="1"/>
  <c r="E2652" i="19"/>
  <c r="K2670" i="19"/>
  <c r="L2670" i="19" s="1"/>
  <c r="E2770" i="19" s="1"/>
  <c r="K2711" i="19"/>
  <c r="I2778" i="19"/>
  <c r="K2778" i="19" s="1"/>
  <c r="L2778" i="19" s="1"/>
  <c r="E2878" i="19" s="1"/>
  <c r="J2778" i="19"/>
  <c r="J2629" i="19"/>
  <c r="I2629" i="19"/>
  <c r="K2629" i="19" s="1"/>
  <c r="L2629" i="19" s="1"/>
  <c r="E2729" i="19"/>
  <c r="J2729" i="19" s="1"/>
  <c r="K2544" i="19"/>
  <c r="L2544" i="19" s="1"/>
  <c r="K2384" i="19"/>
  <c r="K2418" i="19"/>
  <c r="L2418" i="19" s="1"/>
  <c r="K2527" i="19"/>
  <c r="L2527" i="19" s="1"/>
  <c r="K2366" i="19"/>
  <c r="L2366" i="19" s="1"/>
  <c r="E2466" i="19" s="1"/>
  <c r="J2659" i="19"/>
  <c r="I2659" i="19"/>
  <c r="K2659" i="19" s="1"/>
  <c r="L2659" i="19" s="1"/>
  <c r="E2759" i="19" s="1"/>
  <c r="L2671" i="19"/>
  <c r="E2771" i="19" s="1"/>
  <c r="I2545" i="19"/>
  <c r="J2545" i="19"/>
  <c r="I2416" i="19"/>
  <c r="J2416" i="19"/>
  <c r="L2504" i="19"/>
  <c r="E2604" i="19" s="1"/>
  <c r="K2419" i="19"/>
  <c r="L2419" i="19" s="1"/>
  <c r="E2519" i="19" s="1"/>
  <c r="J2519" i="19" s="1"/>
  <c r="K2539" i="19"/>
  <c r="L2539" i="19" s="1"/>
  <c r="I2687" i="19"/>
  <c r="L2585" i="19"/>
  <c r="E2685" i="19"/>
  <c r="J2664" i="19"/>
  <c r="I2664" i="19"/>
  <c r="E2750" i="19"/>
  <c r="K2773" i="19"/>
  <c r="K2360" i="19"/>
  <c r="L2360" i="19" s="1"/>
  <c r="E2291" i="19"/>
  <c r="I2291" i="19" s="1"/>
  <c r="K2720" i="19"/>
  <c r="L2720" i="19" s="1"/>
  <c r="K2522" i="19"/>
  <c r="L2522" i="19" s="1"/>
  <c r="E2622" i="19" s="1"/>
  <c r="K2755" i="19"/>
  <c r="K2894" i="19"/>
  <c r="L2894" i="19" s="1"/>
  <c r="E2994" i="19" s="1"/>
  <c r="L2496" i="19"/>
  <c r="E2596" i="19" s="1"/>
  <c r="E2627" i="19"/>
  <c r="J2466" i="19"/>
  <c r="I2466" i="19"/>
  <c r="K2466" i="19" s="1"/>
  <c r="L2466" i="19" s="1"/>
  <c r="I2747" i="19"/>
  <c r="J2747" i="19"/>
  <c r="K2663" i="19"/>
  <c r="L2663" i="19" s="1"/>
  <c r="E2763" i="19" s="1"/>
  <c r="I2763" i="19" s="1"/>
  <c r="K2508" i="19"/>
  <c r="L2508" i="19" s="1"/>
  <c r="E2608" i="19" s="1"/>
  <c r="K2530" i="19"/>
  <c r="L2530" i="19" s="1"/>
  <c r="E2630" i="19" s="1"/>
  <c r="K2701" i="19"/>
  <c r="L2657" i="19"/>
  <c r="E2757" i="19" s="1"/>
  <c r="K2438" i="19"/>
  <c r="L2438" i="19" s="1"/>
  <c r="E2538" i="19" s="1"/>
  <c r="K2415" i="19"/>
  <c r="I2383" i="19"/>
  <c r="J2383" i="19"/>
  <c r="J2636" i="19"/>
  <c r="I2636" i="19"/>
  <c r="J2869" i="19"/>
  <c r="I2869" i="19"/>
  <c r="K2869" i="19" s="1"/>
  <c r="L2869" i="19" s="1"/>
  <c r="E2969" i="19" s="1"/>
  <c r="J2753" i="19"/>
  <c r="I2753" i="19"/>
  <c r="J2751" i="19"/>
  <c r="I2751" i="19"/>
  <c r="J2761" i="19"/>
  <c r="I2761" i="19"/>
  <c r="K2761" i="19" s="1"/>
  <c r="L2761" i="19" s="1"/>
  <c r="J2337" i="19"/>
  <c r="I2337" i="19"/>
  <c r="J2888" i="19"/>
  <c r="I2888" i="19"/>
  <c r="K2888" i="19" s="1"/>
  <c r="L2888" i="19" s="1"/>
  <c r="I2532" i="19"/>
  <c r="J2532" i="19"/>
  <c r="K2540" i="19"/>
  <c r="L2540" i="19" s="1"/>
  <c r="K2843" i="19"/>
  <c r="L2843" i="19" s="1"/>
  <c r="L2493" i="19"/>
  <c r="E2593" i="19" s="1"/>
  <c r="J2675" i="19"/>
  <c r="I2675" i="19"/>
  <c r="E2421" i="19"/>
  <c r="K2307" i="19"/>
  <c r="L2307" i="19" s="1"/>
  <c r="E2407" i="19" s="1"/>
  <c r="L2217" i="19"/>
  <c r="E2317" i="19" s="1"/>
  <c r="J2291" i="19"/>
  <c r="I2567" i="19"/>
  <c r="J2567" i="19"/>
  <c r="K2886" i="19"/>
  <c r="K2512" i="19"/>
  <c r="L2889" i="19"/>
  <c r="E2989" i="19"/>
  <c r="I2756" i="19"/>
  <c r="I2741" i="19"/>
  <c r="J2741" i="19"/>
  <c r="I2472" i="19"/>
  <c r="K2472" i="19" s="1"/>
  <c r="J2472" i="19"/>
  <c r="K2599" i="19"/>
  <c r="L2599" i="19" s="1"/>
  <c r="E2699" i="19" s="1"/>
  <c r="K2758" i="19"/>
  <c r="L2758" i="19" s="1"/>
  <c r="E2858" i="19" s="1"/>
  <c r="K2735" i="19"/>
  <c r="K2481" i="19"/>
  <c r="L2481" i="19" s="1"/>
  <c r="K2526" i="19"/>
  <c r="L2526" i="19" s="1"/>
  <c r="L2524" i="19"/>
  <c r="E2624" i="19" s="1"/>
  <c r="J2797" i="19"/>
  <c r="I2797" i="19"/>
  <c r="K2442" i="19"/>
  <c r="J2565" i="19"/>
  <c r="I2565" i="19"/>
  <c r="K2565" i="19" s="1"/>
  <c r="L2565" i="19" s="1"/>
  <c r="K2492" i="19"/>
  <c r="K2880" i="19"/>
  <c r="E2546" i="19"/>
  <c r="K2468" i="19"/>
  <c r="L2468" i="19" s="1"/>
  <c r="E2568" i="19" s="1"/>
  <c r="K2428" i="19"/>
  <c r="L2428" i="19" s="1"/>
  <c r="E2528" i="19" s="1"/>
  <c r="K2423" i="19"/>
  <c r="K2687" i="19"/>
  <c r="J2763" i="19"/>
  <c r="J2833" i="19"/>
  <c r="I2833" i="19"/>
  <c r="E2644" i="19"/>
  <c r="I2519" i="19"/>
  <c r="J2608" i="19"/>
  <c r="I2608" i="19"/>
  <c r="K2608" i="19" s="1"/>
  <c r="L2608" i="19" s="1"/>
  <c r="E2460" i="19"/>
  <c r="J2976" i="19"/>
  <c r="I2976" i="19"/>
  <c r="J2652" i="19"/>
  <c r="I2652" i="19"/>
  <c r="K2652" i="19" s="1"/>
  <c r="L2652" i="19" s="1"/>
  <c r="E2752" i="19" s="1"/>
  <c r="L2490" i="19"/>
  <c r="E2590" i="19" s="1"/>
  <c r="E2518" i="19"/>
  <c r="K2106" i="19"/>
  <c r="O2201" i="19"/>
  <c r="J2759" i="19"/>
  <c r="I2759" i="19"/>
  <c r="J2814" i="19"/>
  <c r="I2814" i="19"/>
  <c r="J2770" i="19"/>
  <c r="I2770" i="19"/>
  <c r="J2858" i="19"/>
  <c r="I2858" i="19"/>
  <c r="L2610" i="19"/>
  <c r="E2710" i="19" s="1"/>
  <c r="J2877" i="19"/>
  <c r="I2877" i="19"/>
  <c r="J2600" i="19"/>
  <c r="I2600" i="19"/>
  <c r="L2395" i="19"/>
  <c r="E2495" i="19" s="1"/>
  <c r="L2634" i="19"/>
  <c r="E2734" i="19" s="1"/>
  <c r="J2882" i="19"/>
  <c r="I2882" i="19"/>
  <c r="J2862" i="19"/>
  <c r="I2862" i="19"/>
  <c r="K2725" i="19"/>
  <c r="J2674" i="19"/>
  <c r="I2674" i="19"/>
  <c r="J3079" i="19"/>
  <c r="I3079" i="19"/>
  <c r="L2254" i="19"/>
  <c r="E2354" i="19" s="1"/>
  <c r="L2498" i="19"/>
  <c r="E2598" i="19" s="1"/>
  <c r="J2705" i="19"/>
  <c r="I2705" i="19"/>
  <c r="K2449" i="19"/>
  <c r="I2729" i="19"/>
  <c r="J2831" i="19"/>
  <c r="I2831" i="19"/>
  <c r="I271" i="12"/>
  <c r="O272" i="12" s="1"/>
  <c r="I284" i="12"/>
  <c r="J284" i="12"/>
  <c r="J275" i="12"/>
  <c r="J274" i="12"/>
  <c r="K274" i="12" s="1"/>
  <c r="L274" i="12" s="1"/>
  <c r="E286" i="12" s="1"/>
  <c r="I286" i="12" s="1"/>
  <c r="E280" i="12"/>
  <c r="I280" i="12" s="1"/>
  <c r="E285" i="12"/>
  <c r="I285" i="12" s="1"/>
  <c r="J282" i="12"/>
  <c r="K282" i="12" s="1"/>
  <c r="L282" i="12" s="1"/>
  <c r="J271" i="12"/>
  <c r="K271" i="12" s="1"/>
  <c r="L271" i="12" s="1"/>
  <c r="J293" i="12"/>
  <c r="K293" i="12" s="1"/>
  <c r="L293" i="12" s="1"/>
  <c r="J279" i="12"/>
  <c r="K279" i="12" s="1"/>
  <c r="L279" i="12" s="1"/>
  <c r="J288" i="12"/>
  <c r="K288" i="12" s="1"/>
  <c r="L288" i="12" s="1"/>
  <c r="J290" i="12"/>
  <c r="K290" i="12" s="1"/>
  <c r="L290" i="12" s="1"/>
  <c r="J52" i="9"/>
  <c r="G52" i="9"/>
  <c r="H51" i="10"/>
  <c r="B61" i="5"/>
  <c r="B56" i="6" s="1"/>
  <c r="B55" i="6"/>
  <c r="H49" i="9"/>
  <c r="D49" i="9"/>
  <c r="B55" i="10"/>
  <c r="A53" i="9"/>
  <c r="G54" i="10"/>
  <c r="I27" i="16" l="1"/>
  <c r="J27" i="16"/>
  <c r="E2403" i="19"/>
  <c r="I2403" i="19" s="1"/>
  <c r="E2802" i="19"/>
  <c r="I2802" i="19" s="1"/>
  <c r="I2771" i="19"/>
  <c r="J2771" i="19"/>
  <c r="E2943" i="19"/>
  <c r="J2943" i="19" s="1"/>
  <c r="J2509" i="19"/>
  <c r="I2509" i="19"/>
  <c r="K2509" i="19" s="1"/>
  <c r="L2509" i="19" s="1"/>
  <c r="E2609" i="19" s="1"/>
  <c r="E2581" i="19"/>
  <c r="I2581" i="19" s="1"/>
  <c r="I2913" i="19"/>
  <c r="L2384" i="19"/>
  <c r="E2484" i="19"/>
  <c r="K2648" i="19"/>
  <c r="L2648" i="19" s="1"/>
  <c r="E2748" i="19" s="1"/>
  <c r="L2711" i="19"/>
  <c r="E2811" i="19" s="1"/>
  <c r="E2640" i="19"/>
  <c r="J2640" i="19" s="1"/>
  <c r="K2763" i="19"/>
  <c r="I2757" i="19"/>
  <c r="J2757" i="19"/>
  <c r="J2596" i="19"/>
  <c r="I2596" i="19"/>
  <c r="K2519" i="19"/>
  <c r="L2519" i="19" s="1"/>
  <c r="I2538" i="19"/>
  <c r="J2538" i="19"/>
  <c r="J2994" i="19"/>
  <c r="I2994" i="19"/>
  <c r="K2994" i="19" s="1"/>
  <c r="L2994" i="19" s="1"/>
  <c r="E3094" i="19" s="1"/>
  <c r="I2685" i="19"/>
  <c r="J2685" i="19"/>
  <c r="K2545" i="19"/>
  <c r="L2545" i="19" s="1"/>
  <c r="E2645" i="19" s="1"/>
  <c r="E2626" i="19"/>
  <c r="K2976" i="19"/>
  <c r="K2383" i="19"/>
  <c r="L2383" i="19" s="1"/>
  <c r="E2483" i="19" s="1"/>
  <c r="K2747" i="19"/>
  <c r="J2622" i="19"/>
  <c r="I2622" i="19"/>
  <c r="K2622" i="19" s="1"/>
  <c r="L2622" i="19"/>
  <c r="E2722" i="19" s="1"/>
  <c r="L2773" i="19"/>
  <c r="E2873" i="19" s="1"/>
  <c r="K2664" i="19"/>
  <c r="L2415" i="19"/>
  <c r="E2515" i="19"/>
  <c r="I2750" i="19"/>
  <c r="J2750" i="19"/>
  <c r="K2532" i="19"/>
  <c r="L2532" i="19" s="1"/>
  <c r="E2632" i="19" s="1"/>
  <c r="I2632" i="19" s="1"/>
  <c r="L2701" i="19"/>
  <c r="E2801" i="19" s="1"/>
  <c r="E2639" i="19"/>
  <c r="J2639" i="19" s="1"/>
  <c r="E2820" i="19"/>
  <c r="J2820" i="19" s="1"/>
  <c r="K2913" i="19"/>
  <c r="J2403" i="19"/>
  <c r="J2627" i="19"/>
  <c r="I2627" i="19"/>
  <c r="K2627" i="19" s="1"/>
  <c r="L2627" i="19" s="1"/>
  <c r="E2727" i="19" s="1"/>
  <c r="J2727" i="19" s="1"/>
  <c r="L2755" i="19"/>
  <c r="E2855" i="19" s="1"/>
  <c r="J2604" i="19"/>
  <c r="I2604" i="19"/>
  <c r="K2416" i="19"/>
  <c r="E2566" i="19"/>
  <c r="J2624" i="19"/>
  <c r="I2624" i="19"/>
  <c r="K2624" i="19" s="1"/>
  <c r="J2752" i="19"/>
  <c r="I2752" i="19"/>
  <c r="K2752" i="19" s="1"/>
  <c r="L2752" i="19" s="1"/>
  <c r="E2852" i="19" s="1"/>
  <c r="J2630" i="19"/>
  <c r="I2630" i="19"/>
  <c r="J2969" i="19"/>
  <c r="I2969" i="19"/>
  <c r="L2976" i="19"/>
  <c r="E3076" i="19"/>
  <c r="L2423" i="19"/>
  <c r="E2523" i="19" s="1"/>
  <c r="L2880" i="19"/>
  <c r="E2980" i="19" s="1"/>
  <c r="L2735" i="19"/>
  <c r="E2835" i="19" s="1"/>
  <c r="J2989" i="19"/>
  <c r="I2989" i="19"/>
  <c r="J2317" i="19"/>
  <c r="I2317" i="19"/>
  <c r="J2593" i="19"/>
  <c r="I2593" i="19"/>
  <c r="K2882" i="19"/>
  <c r="L2882" i="19" s="1"/>
  <c r="E2982" i="19" s="1"/>
  <c r="I2982" i="19" s="1"/>
  <c r="K2858" i="19"/>
  <c r="L2858" i="19" s="1"/>
  <c r="K2759" i="19"/>
  <c r="L2759" i="19" s="1"/>
  <c r="J2518" i="19"/>
  <c r="I2518" i="19"/>
  <c r="I2639" i="19"/>
  <c r="J2644" i="19"/>
  <c r="I2644" i="19"/>
  <c r="K2833" i="19"/>
  <c r="J2528" i="19"/>
  <c r="I2528" i="19"/>
  <c r="L2492" i="19"/>
  <c r="E2592" i="19" s="1"/>
  <c r="K2797" i="19"/>
  <c r="L2913" i="19"/>
  <c r="E3013" i="19" s="1"/>
  <c r="K2291" i="19"/>
  <c r="J2421" i="19"/>
  <c r="I2421" i="19"/>
  <c r="K2421" i="19" s="1"/>
  <c r="L2421" i="19" s="1"/>
  <c r="K2337" i="19"/>
  <c r="K2753" i="19"/>
  <c r="K2600" i="19"/>
  <c r="I2590" i="19"/>
  <c r="J2590" i="19"/>
  <c r="J2460" i="19"/>
  <c r="I2460" i="19"/>
  <c r="E2619" i="19"/>
  <c r="L2687" i="19"/>
  <c r="E2787" i="19" s="1"/>
  <c r="J2568" i="19"/>
  <c r="I2568" i="19"/>
  <c r="I2727" i="19"/>
  <c r="J2609" i="19"/>
  <c r="I2609" i="19"/>
  <c r="K2609" i="19" s="1"/>
  <c r="L2609" i="19" s="1"/>
  <c r="I2699" i="19"/>
  <c r="J2699" i="19"/>
  <c r="L2472" i="19"/>
  <c r="E2572" i="19" s="1"/>
  <c r="L2512" i="19"/>
  <c r="E2612" i="19" s="1"/>
  <c r="K2862" i="19"/>
  <c r="L2862" i="19" s="1"/>
  <c r="E2962" i="19" s="1"/>
  <c r="J2962" i="19" s="1"/>
  <c r="K2770" i="19"/>
  <c r="L2770" i="19" s="1"/>
  <c r="K2814" i="19"/>
  <c r="L2814" i="19" s="1"/>
  <c r="E2708" i="19"/>
  <c r="L2763" i="19"/>
  <c r="E2863" i="19" s="1"/>
  <c r="J2546" i="19"/>
  <c r="I2546" i="19"/>
  <c r="K2546" i="19" s="1"/>
  <c r="L2546" i="19" s="1"/>
  <c r="E2646" i="19" s="1"/>
  <c r="E2665" i="19"/>
  <c r="L2442" i="19"/>
  <c r="E2542" i="19" s="1"/>
  <c r="K2741" i="19"/>
  <c r="K2756" i="19"/>
  <c r="L2886" i="19"/>
  <c r="E2986" i="19" s="1"/>
  <c r="K2567" i="19"/>
  <c r="I2407" i="19"/>
  <c r="J2407" i="19"/>
  <c r="K2675" i="19"/>
  <c r="E2988" i="19"/>
  <c r="E2861" i="19"/>
  <c r="K2751" i="19"/>
  <c r="L2751" i="19" s="1"/>
  <c r="E2851" i="19" s="1"/>
  <c r="K2636" i="19"/>
  <c r="L2106" i="19"/>
  <c r="E2206" i="19" s="1"/>
  <c r="J2982" i="19"/>
  <c r="J2598" i="19"/>
  <c r="I2598" i="19"/>
  <c r="J2710" i="19"/>
  <c r="I2710" i="19"/>
  <c r="I2943" i="19"/>
  <c r="J2495" i="19"/>
  <c r="I2495" i="19"/>
  <c r="K2831" i="19"/>
  <c r="K2729" i="19"/>
  <c r="K2705" i="19"/>
  <c r="J2626" i="19"/>
  <c r="I2626" i="19"/>
  <c r="J2581" i="19"/>
  <c r="E2870" i="19"/>
  <c r="L2449" i="19"/>
  <c r="E2549" i="19"/>
  <c r="J2354" i="19"/>
  <c r="I2354" i="19"/>
  <c r="J2878" i="19"/>
  <c r="I2878" i="19"/>
  <c r="L2725" i="19"/>
  <c r="E2825" i="19" s="1"/>
  <c r="J2734" i="19"/>
  <c r="I2734" i="19"/>
  <c r="K2877" i="19"/>
  <c r="K3079" i="19"/>
  <c r="K2674" i="19"/>
  <c r="K284" i="12"/>
  <c r="K275" i="12"/>
  <c r="E291" i="12"/>
  <c r="I291" i="12" s="1"/>
  <c r="E300" i="12"/>
  <c r="I300" i="12" s="1"/>
  <c r="E305" i="12"/>
  <c r="I305" i="12" s="1"/>
  <c r="E283" i="12"/>
  <c r="E302" i="12"/>
  <c r="I302" i="12" s="1"/>
  <c r="J280" i="12"/>
  <c r="K280" i="12" s="1"/>
  <c r="L280" i="12" s="1"/>
  <c r="E294" i="12"/>
  <c r="I294" i="12" s="1"/>
  <c r="J285" i="12"/>
  <c r="K285" i="12" s="1"/>
  <c r="L285" i="12" s="1"/>
  <c r="J277" i="12"/>
  <c r="K277" i="12" s="1"/>
  <c r="L277" i="12" s="1"/>
  <c r="B56" i="10"/>
  <c r="A54" i="9"/>
  <c r="G55" i="10"/>
  <c r="G53" i="9"/>
  <c r="J53" i="9"/>
  <c r="H52" i="10"/>
  <c r="D50" i="9"/>
  <c r="H50" i="9"/>
  <c r="K27" i="16" l="1"/>
  <c r="J2802" i="19"/>
  <c r="K2802" i="19" s="1"/>
  <c r="L2802" i="19" s="1"/>
  <c r="E2902" i="19" s="1"/>
  <c r="K2403" i="19"/>
  <c r="L2403" i="19" s="1"/>
  <c r="K2604" i="19"/>
  <c r="L2604" i="19" s="1"/>
  <c r="J2811" i="19"/>
  <c r="I2811" i="19"/>
  <c r="K2727" i="19"/>
  <c r="L2727" i="19" s="1"/>
  <c r="E2827" i="19" s="1"/>
  <c r="K2685" i="19"/>
  <c r="L2685" i="19" s="1"/>
  <c r="I2962" i="19"/>
  <c r="K2962" i="19" s="1"/>
  <c r="J2484" i="19"/>
  <c r="I2484" i="19"/>
  <c r="I2640" i="19"/>
  <c r="K2640" i="19" s="1"/>
  <c r="L2640" i="19" s="1"/>
  <c r="E2740" i="19" s="1"/>
  <c r="K2538" i="19"/>
  <c r="L2538" i="19" s="1"/>
  <c r="E2638" i="19" s="1"/>
  <c r="J2638" i="19" s="1"/>
  <c r="J2748" i="19"/>
  <c r="I2748" i="19"/>
  <c r="E2958" i="19"/>
  <c r="E2914" i="19"/>
  <c r="J2914" i="19" s="1"/>
  <c r="K2528" i="19"/>
  <c r="L2528" i="19" s="1"/>
  <c r="K2593" i="19"/>
  <c r="K2596" i="19"/>
  <c r="L2596" i="19" s="1"/>
  <c r="E2696" i="19" s="1"/>
  <c r="K2771" i="19"/>
  <c r="L2771" i="19" s="1"/>
  <c r="E2871" i="19" s="1"/>
  <c r="I2855" i="19"/>
  <c r="J2855" i="19"/>
  <c r="J2873" i="19"/>
  <c r="I2873" i="19"/>
  <c r="J3094" i="19"/>
  <c r="I3094" i="19"/>
  <c r="K3094" i="19" s="1"/>
  <c r="J2515" i="19"/>
  <c r="I2515" i="19"/>
  <c r="L2747" i="19"/>
  <c r="E2847" i="19" s="1"/>
  <c r="J2645" i="19"/>
  <c r="I2645" i="19"/>
  <c r="K2645" i="19" s="1"/>
  <c r="L2645" i="19" s="1"/>
  <c r="E2745" i="19"/>
  <c r="I2638" i="19"/>
  <c r="E2859" i="19"/>
  <c r="I2859" i="19" s="1"/>
  <c r="K2943" i="19"/>
  <c r="K2710" i="19"/>
  <c r="L2710" i="19" s="1"/>
  <c r="K2407" i="19"/>
  <c r="L2407" i="19" s="1"/>
  <c r="I2820" i="19"/>
  <c r="K2820" i="19" s="1"/>
  <c r="K2644" i="19"/>
  <c r="L2644" i="19" s="1"/>
  <c r="K2518" i="19"/>
  <c r="L2518" i="19" s="1"/>
  <c r="J2632" i="19"/>
  <c r="K2632" i="19" s="1"/>
  <c r="K2969" i="19"/>
  <c r="L2969" i="19" s="1"/>
  <c r="K2630" i="19"/>
  <c r="L2630" i="19" s="1"/>
  <c r="E2730" i="19" s="1"/>
  <c r="L2624" i="19"/>
  <c r="E2724" i="19" s="1"/>
  <c r="L2416" i="19"/>
  <c r="E2516" i="19" s="1"/>
  <c r="K2750" i="19"/>
  <c r="L2750" i="19" s="1"/>
  <c r="E2850" i="19" s="1"/>
  <c r="K2699" i="19"/>
  <c r="L2699" i="19" s="1"/>
  <c r="K2590" i="19"/>
  <c r="L2590" i="19" s="1"/>
  <c r="E2690" i="19" s="1"/>
  <c r="I2690" i="19" s="1"/>
  <c r="J2722" i="19"/>
  <c r="I2722" i="19"/>
  <c r="E2785" i="19"/>
  <c r="J2566" i="19"/>
  <c r="I2566" i="19"/>
  <c r="J2801" i="19"/>
  <c r="I2801" i="19"/>
  <c r="L2664" i="19"/>
  <c r="E2764" i="19" s="1"/>
  <c r="K2757" i="19"/>
  <c r="J2986" i="19"/>
  <c r="I2986" i="19"/>
  <c r="J2612" i="19"/>
  <c r="I2612" i="19"/>
  <c r="J2835" i="19"/>
  <c r="I2835" i="19"/>
  <c r="I2572" i="19"/>
  <c r="J2572" i="19"/>
  <c r="J2592" i="19"/>
  <c r="I2592" i="19"/>
  <c r="K2592" i="19" s="1"/>
  <c r="L2592" i="19" s="1"/>
  <c r="E2692" i="19" s="1"/>
  <c r="J2980" i="19"/>
  <c r="I2980" i="19"/>
  <c r="I2483" i="19"/>
  <c r="J2483" i="19"/>
  <c r="J2863" i="19"/>
  <c r="I2863" i="19"/>
  <c r="J2787" i="19"/>
  <c r="I2787" i="19"/>
  <c r="J2523" i="19"/>
  <c r="I2523" i="19"/>
  <c r="J3013" i="19"/>
  <c r="I3013" i="19"/>
  <c r="K3013" i="19" s="1"/>
  <c r="L3013" i="19" s="1"/>
  <c r="I2852" i="19"/>
  <c r="J2852" i="19"/>
  <c r="J2988" i="19"/>
  <c r="I2988" i="19"/>
  <c r="I2542" i="19"/>
  <c r="J2542" i="19"/>
  <c r="J2827" i="19"/>
  <c r="I2827" i="19"/>
  <c r="L2753" i="19"/>
  <c r="E2853" i="19" s="1"/>
  <c r="L2797" i="19"/>
  <c r="E2897" i="19"/>
  <c r="J3076" i="19"/>
  <c r="I3076" i="19"/>
  <c r="L2636" i="19"/>
  <c r="E2736" i="19" s="1"/>
  <c r="L2675" i="19"/>
  <c r="E2775" i="19" s="1"/>
  <c r="L2756" i="19"/>
  <c r="E2856" i="19" s="1"/>
  <c r="J2665" i="19"/>
  <c r="I2665" i="19"/>
  <c r="E2709" i="19"/>
  <c r="K2460" i="19"/>
  <c r="L2337" i="19"/>
  <c r="E2437" i="19"/>
  <c r="E2618" i="19"/>
  <c r="K2989" i="19"/>
  <c r="L2943" i="19"/>
  <c r="E3043" i="19" s="1"/>
  <c r="I2851" i="19"/>
  <c r="J2851" i="19"/>
  <c r="E2507" i="19"/>
  <c r="L2567" i="19"/>
  <c r="E2667" i="19" s="1"/>
  <c r="L2741" i="19"/>
  <c r="E2841" i="19"/>
  <c r="I2646" i="19"/>
  <c r="K2646" i="19" s="1"/>
  <c r="L2646" i="19" s="1"/>
  <c r="E2746" i="19" s="1"/>
  <c r="J2646" i="19"/>
  <c r="I2708" i="19"/>
  <c r="J2708" i="19"/>
  <c r="I2696" i="19"/>
  <c r="J2696" i="19"/>
  <c r="L2291" i="19"/>
  <c r="E2391" i="19" s="1"/>
  <c r="L2833" i="19"/>
  <c r="E2933" i="19" s="1"/>
  <c r="L2593" i="19"/>
  <c r="E2693" i="19" s="1"/>
  <c r="K2878" i="19"/>
  <c r="L2878" i="19" s="1"/>
  <c r="E2978" i="19" s="1"/>
  <c r="J2978" i="19" s="1"/>
  <c r="K2626" i="19"/>
  <c r="K2495" i="19"/>
  <c r="K2982" i="19"/>
  <c r="L2982" i="19" s="1"/>
  <c r="J2861" i="19"/>
  <c r="I2861" i="19"/>
  <c r="K2861" i="19" s="1"/>
  <c r="L2861" i="19" s="1"/>
  <c r="E2961" i="19" s="1"/>
  <c r="K2568" i="19"/>
  <c r="J2619" i="19"/>
  <c r="I2619" i="19"/>
  <c r="L2600" i="19"/>
  <c r="E2700" i="19" s="1"/>
  <c r="E2521" i="19"/>
  <c r="E2628" i="19"/>
  <c r="E2744" i="19"/>
  <c r="K2639" i="19"/>
  <c r="K2317" i="19"/>
  <c r="E3069" i="19"/>
  <c r="J2206" i="19"/>
  <c r="I2206" i="19"/>
  <c r="J2740" i="19"/>
  <c r="I2740" i="19"/>
  <c r="J2825" i="19"/>
  <c r="I2825" i="19"/>
  <c r="K2825" i="19" s="1"/>
  <c r="L2825" i="19" s="1"/>
  <c r="J2730" i="19"/>
  <c r="I2730" i="19"/>
  <c r="J2549" i="19"/>
  <c r="I2549" i="19"/>
  <c r="L2705" i="19"/>
  <c r="E2805" i="19" s="1"/>
  <c r="L2729" i="19"/>
  <c r="E2829" i="19" s="1"/>
  <c r="K2598" i="19"/>
  <c r="J2870" i="19"/>
  <c r="I2870" i="19"/>
  <c r="K2870" i="19" s="1"/>
  <c r="L2870" i="19" s="1"/>
  <c r="E2970" i="19" s="1"/>
  <c r="L2831" i="19"/>
  <c r="E2931" i="19" s="1"/>
  <c r="E2810" i="19"/>
  <c r="E3082" i="19"/>
  <c r="L2674" i="19"/>
  <c r="E2774" i="19" s="1"/>
  <c r="K2354" i="19"/>
  <c r="J2859" i="19"/>
  <c r="J2958" i="19"/>
  <c r="I2958" i="19"/>
  <c r="L3079" i="19"/>
  <c r="E3179" i="19" s="1"/>
  <c r="L2877" i="19"/>
  <c r="E2977" i="19" s="1"/>
  <c r="K2734" i="19"/>
  <c r="I2914" i="19"/>
  <c r="K2581" i="19"/>
  <c r="I283" i="12"/>
  <c r="O284" i="12" s="1"/>
  <c r="J291" i="12"/>
  <c r="K291" i="12" s="1"/>
  <c r="L291" i="12" s="1"/>
  <c r="E303" i="12" s="1"/>
  <c r="L284" i="12"/>
  <c r="E296" i="12" s="1"/>
  <c r="L275" i="12"/>
  <c r="E287" i="12" s="1"/>
  <c r="I287" i="12" s="1"/>
  <c r="E292" i="12"/>
  <c r="I292" i="12" s="1"/>
  <c r="J305" i="12"/>
  <c r="K305" i="12" s="1"/>
  <c r="L305" i="12" s="1"/>
  <c r="E317" i="12" s="1"/>
  <c r="I317" i="12" s="1"/>
  <c r="E297" i="12"/>
  <c r="I297" i="12" s="1"/>
  <c r="J283" i="12"/>
  <c r="K283" i="12" s="1"/>
  <c r="L283" i="12" s="1"/>
  <c r="J300" i="12"/>
  <c r="K300" i="12" s="1"/>
  <c r="L300" i="12" s="1"/>
  <c r="J294" i="12"/>
  <c r="K294" i="12" s="1"/>
  <c r="E289" i="12"/>
  <c r="I289" i="12" s="1"/>
  <c r="J302" i="12"/>
  <c r="K302" i="12" s="1"/>
  <c r="L302" i="12" s="1"/>
  <c r="J286" i="12"/>
  <c r="K286" i="12" s="1"/>
  <c r="L286" i="12" s="1"/>
  <c r="G54" i="9"/>
  <c r="H53" i="10"/>
  <c r="J54" i="9"/>
  <c r="D51" i="9"/>
  <c r="H51" i="9"/>
  <c r="B57" i="10"/>
  <c r="A55" i="9"/>
  <c r="G56" i="10"/>
  <c r="L27" i="16" l="1"/>
  <c r="E28" i="16" s="1"/>
  <c r="E2503" i="19"/>
  <c r="I2503" i="19" s="1"/>
  <c r="E2704" i="19"/>
  <c r="L2962" i="19"/>
  <c r="E3062" i="19" s="1"/>
  <c r="I2871" i="19"/>
  <c r="J2871" i="19"/>
  <c r="K2708" i="19"/>
  <c r="L2708" i="19" s="1"/>
  <c r="K2852" i="19"/>
  <c r="L2852" i="19" s="1"/>
  <c r="E2952" i="19" s="1"/>
  <c r="J2952" i="19" s="1"/>
  <c r="J2690" i="19"/>
  <c r="K2690" i="19" s="1"/>
  <c r="K2811" i="19"/>
  <c r="K2638" i="19"/>
  <c r="K2572" i="19"/>
  <c r="L2572" i="19" s="1"/>
  <c r="J2902" i="19"/>
  <c r="I2902" i="19"/>
  <c r="K2827" i="19"/>
  <c r="L2827" i="19" s="1"/>
  <c r="E3113" i="19"/>
  <c r="J3113" i="19" s="1"/>
  <c r="K2483" i="19"/>
  <c r="L2483" i="19" s="1"/>
  <c r="K2986" i="19"/>
  <c r="L2986" i="19" s="1"/>
  <c r="E3086" i="19" s="1"/>
  <c r="K2566" i="19"/>
  <c r="L2566" i="19" s="1"/>
  <c r="K2722" i="19"/>
  <c r="K2748" i="19"/>
  <c r="K2484" i="19"/>
  <c r="J2847" i="19"/>
  <c r="I2847" i="19"/>
  <c r="I2516" i="19"/>
  <c r="J2516" i="19"/>
  <c r="J2724" i="19"/>
  <c r="I2724" i="19"/>
  <c r="L2632" i="19"/>
  <c r="E2732" i="19"/>
  <c r="I2732" i="19" s="1"/>
  <c r="L2757" i="19"/>
  <c r="E2857" i="19" s="1"/>
  <c r="K2619" i="19"/>
  <c r="L2619" i="19" s="1"/>
  <c r="E2799" i="19"/>
  <c r="J2799" i="19" s="1"/>
  <c r="K2787" i="19"/>
  <c r="L2787" i="19" s="1"/>
  <c r="K2801" i="19"/>
  <c r="L2801" i="19" s="1"/>
  <c r="E2901" i="19" s="1"/>
  <c r="J2785" i="19"/>
  <c r="I2785" i="19"/>
  <c r="K2873" i="19"/>
  <c r="L2873" i="19" s="1"/>
  <c r="E2973" i="19" s="1"/>
  <c r="I2973" i="19" s="1"/>
  <c r="K2973" i="19" s="1"/>
  <c r="L2973" i="19" s="1"/>
  <c r="I2764" i="19"/>
  <c r="J2764" i="19"/>
  <c r="J2850" i="19"/>
  <c r="I2850" i="19"/>
  <c r="J2745" i="19"/>
  <c r="I2745" i="19"/>
  <c r="K2745" i="19" s="1"/>
  <c r="L2745" i="19" s="1"/>
  <c r="E2845" i="19" s="1"/>
  <c r="K3076" i="19"/>
  <c r="L3076" i="19" s="1"/>
  <c r="E3176" i="19" s="1"/>
  <c r="I3176" i="19" s="1"/>
  <c r="K2980" i="19"/>
  <c r="L2980" i="19" s="1"/>
  <c r="E3080" i="19" s="1"/>
  <c r="J3080" i="19" s="1"/>
  <c r="K2612" i="19"/>
  <c r="L2612" i="19" s="1"/>
  <c r="K2515" i="19"/>
  <c r="L2515" i="19" s="1"/>
  <c r="E2615" i="19" s="1"/>
  <c r="K2855" i="19"/>
  <c r="L2855" i="19" s="1"/>
  <c r="E2955" i="19" s="1"/>
  <c r="J3043" i="19"/>
  <c r="I3043" i="19"/>
  <c r="K3043" i="19" s="1"/>
  <c r="L3043" i="19" s="1"/>
  <c r="I2961" i="19"/>
  <c r="J2961" i="19"/>
  <c r="J2391" i="19"/>
  <c r="I2391" i="19"/>
  <c r="K2391" i="19" s="1"/>
  <c r="L2391" i="19" s="1"/>
  <c r="J2736" i="19"/>
  <c r="I2736" i="19"/>
  <c r="J2692" i="19"/>
  <c r="I2692" i="19"/>
  <c r="K2692" i="19" s="1"/>
  <c r="L2692" i="19" s="1"/>
  <c r="I3086" i="19"/>
  <c r="J3086" i="19"/>
  <c r="J2693" i="19"/>
  <c r="I2693" i="19"/>
  <c r="I2700" i="19"/>
  <c r="J2700" i="19"/>
  <c r="J2853" i="19"/>
  <c r="I2853" i="19"/>
  <c r="K2730" i="19"/>
  <c r="L2730" i="19" s="1"/>
  <c r="K2740" i="19"/>
  <c r="L2740" i="19" s="1"/>
  <c r="L2317" i="19"/>
  <c r="E2417" i="19" s="1"/>
  <c r="J2628" i="19"/>
  <c r="I2628" i="19"/>
  <c r="K2628" i="19" s="1"/>
  <c r="L2628" i="19" s="1"/>
  <c r="E2728" i="19" s="1"/>
  <c r="E2719" i="19"/>
  <c r="L2626" i="19"/>
  <c r="E2726" i="19" s="1"/>
  <c r="I2667" i="19"/>
  <c r="J2667" i="19"/>
  <c r="J2618" i="19"/>
  <c r="I2618" i="19"/>
  <c r="I2709" i="19"/>
  <c r="J2709" i="19"/>
  <c r="L2820" i="19"/>
  <c r="E2920" i="19" s="1"/>
  <c r="K2863" i="19"/>
  <c r="I2521" i="19"/>
  <c r="J2521" i="19"/>
  <c r="J2933" i="19"/>
  <c r="I2933" i="19"/>
  <c r="I2799" i="19"/>
  <c r="J2841" i="19"/>
  <c r="I2841" i="19"/>
  <c r="I2507" i="19"/>
  <c r="J2507" i="19"/>
  <c r="L2989" i="19"/>
  <c r="E3089" i="19" s="1"/>
  <c r="I2437" i="19"/>
  <c r="J2437" i="19"/>
  <c r="J2856" i="19"/>
  <c r="I2856" i="19"/>
  <c r="K2856" i="19" s="1"/>
  <c r="L2856" i="19" s="1"/>
  <c r="I2897" i="19"/>
  <c r="J2897" i="19"/>
  <c r="I3113" i="19"/>
  <c r="I2978" i="19"/>
  <c r="K2978" i="19" s="1"/>
  <c r="L2978" i="19" s="1"/>
  <c r="L3094" i="19"/>
  <c r="E3194" i="19" s="1"/>
  <c r="L2639" i="19"/>
  <c r="E2739" i="19"/>
  <c r="I2746" i="19"/>
  <c r="J2746" i="19"/>
  <c r="I2775" i="19"/>
  <c r="J2775" i="19"/>
  <c r="K2542" i="19"/>
  <c r="E2583" i="19"/>
  <c r="I3069" i="19"/>
  <c r="J3069" i="19"/>
  <c r="I2744" i="19"/>
  <c r="J2744" i="19"/>
  <c r="L2568" i="19"/>
  <c r="E2668" i="19" s="1"/>
  <c r="L2495" i="19"/>
  <c r="E2595" i="19" s="1"/>
  <c r="K2696" i="19"/>
  <c r="E2808" i="19"/>
  <c r="K2851" i="19"/>
  <c r="L2460" i="19"/>
  <c r="E2560" i="19" s="1"/>
  <c r="K2665" i="19"/>
  <c r="K2988" i="19"/>
  <c r="K2724" i="19"/>
  <c r="K2523" i="19"/>
  <c r="E2672" i="19"/>
  <c r="K2835" i="19"/>
  <c r="K2206" i="19"/>
  <c r="O2301" i="19"/>
  <c r="J2977" i="19"/>
  <c r="I2977" i="19"/>
  <c r="J2774" i="19"/>
  <c r="I2774" i="19"/>
  <c r="J2973" i="19"/>
  <c r="J2970" i="19"/>
  <c r="I2970" i="19"/>
  <c r="J3082" i="19"/>
  <c r="I3082" i="19"/>
  <c r="J3176" i="19"/>
  <c r="J2829" i="19"/>
  <c r="I2829" i="19"/>
  <c r="J2805" i="19"/>
  <c r="I2805" i="19"/>
  <c r="E2830" i="19"/>
  <c r="E2925" i="19"/>
  <c r="J3179" i="19"/>
  <c r="I3179" i="19"/>
  <c r="L2581" i="19"/>
  <c r="E2681" i="19" s="1"/>
  <c r="K2958" i="19"/>
  <c r="K2859" i="19"/>
  <c r="L2354" i="19"/>
  <c r="E2454" i="19" s="1"/>
  <c r="J2810" i="19"/>
  <c r="I2810" i="19"/>
  <c r="J2931" i="19"/>
  <c r="I2931" i="19"/>
  <c r="L2598" i="19"/>
  <c r="E2698" i="19" s="1"/>
  <c r="K2549" i="19"/>
  <c r="K2914" i="19"/>
  <c r="L2734" i="19"/>
  <c r="E2834" i="19" s="1"/>
  <c r="J303" i="12"/>
  <c r="I303" i="12"/>
  <c r="I296" i="12"/>
  <c r="J296" i="12"/>
  <c r="J287" i="12"/>
  <c r="K287" i="12" s="1"/>
  <c r="L287" i="12" s="1"/>
  <c r="E299" i="12" s="1"/>
  <c r="I299" i="12" s="1"/>
  <c r="J297" i="12"/>
  <c r="K297" i="12" s="1"/>
  <c r="L297" i="12" s="1"/>
  <c r="L294" i="12"/>
  <c r="E306" i="12" s="1"/>
  <c r="I306" i="12" s="1"/>
  <c r="E295" i="12"/>
  <c r="E314" i="12"/>
  <c r="I314" i="12" s="1"/>
  <c r="E312" i="12"/>
  <c r="J292" i="12"/>
  <c r="K292" i="12" s="1"/>
  <c r="L292" i="12" s="1"/>
  <c r="J289" i="12"/>
  <c r="K289" i="12" s="1"/>
  <c r="L289" i="12" s="1"/>
  <c r="E298" i="12"/>
  <c r="I298" i="12" s="1"/>
  <c r="J55" i="9"/>
  <c r="G55" i="9"/>
  <c r="H54" i="10"/>
  <c r="B58" i="10"/>
  <c r="A56" i="9"/>
  <c r="G57" i="10"/>
  <c r="H52" i="9"/>
  <c r="D52" i="9"/>
  <c r="I28" i="16" l="1"/>
  <c r="J28" i="16"/>
  <c r="J2503" i="19"/>
  <c r="I2704" i="19"/>
  <c r="J2704" i="19"/>
  <c r="I3062" i="19"/>
  <c r="J3062" i="19"/>
  <c r="L2722" i="19"/>
  <c r="E2822" i="19"/>
  <c r="E2840" i="19"/>
  <c r="L2484" i="19"/>
  <c r="E2584" i="19" s="1"/>
  <c r="E3143" i="19"/>
  <c r="I3143" i="19" s="1"/>
  <c r="I3080" i="19"/>
  <c r="I2952" i="19"/>
  <c r="K2503" i="19"/>
  <c r="L2503" i="19" s="1"/>
  <c r="E2603" i="19" s="1"/>
  <c r="I2603" i="19" s="1"/>
  <c r="E2666" i="19"/>
  <c r="J2666" i="19" s="1"/>
  <c r="E2927" i="19"/>
  <c r="L2748" i="19"/>
  <c r="E2848" i="19"/>
  <c r="K2902" i="19"/>
  <c r="L2902" i="19" s="1"/>
  <c r="E3002" i="19" s="1"/>
  <c r="L2811" i="19"/>
  <c r="E2911" i="19" s="1"/>
  <c r="K3086" i="19"/>
  <c r="L3086" i="19" s="1"/>
  <c r="K2516" i="19"/>
  <c r="L2516" i="19" s="1"/>
  <c r="E2616" i="19" s="1"/>
  <c r="J2616" i="19" s="1"/>
  <c r="K2871" i="19"/>
  <c r="L2871" i="19" s="1"/>
  <c r="E2971" i="19" s="1"/>
  <c r="K2977" i="19"/>
  <c r="L2977" i="19" s="1"/>
  <c r="E2887" i="19"/>
  <c r="I2887" i="19" s="1"/>
  <c r="K2847" i="19"/>
  <c r="L2847" i="19" s="1"/>
  <c r="E2947" i="19" s="1"/>
  <c r="J2947" i="19" s="1"/>
  <c r="L2638" i="19"/>
  <c r="E2738" i="19" s="1"/>
  <c r="I2857" i="19"/>
  <c r="J2857" i="19"/>
  <c r="K3062" i="19"/>
  <c r="L3062" i="19" s="1"/>
  <c r="E3078" i="19"/>
  <c r="J3078" i="19" s="1"/>
  <c r="K3176" i="19"/>
  <c r="L3176" i="19" s="1"/>
  <c r="K2970" i="19"/>
  <c r="L2970" i="19" s="1"/>
  <c r="K2774" i="19"/>
  <c r="L2774" i="19" s="1"/>
  <c r="E2712" i="19"/>
  <c r="I2712" i="19" s="1"/>
  <c r="K2853" i="19"/>
  <c r="L2853" i="19" s="1"/>
  <c r="E2953" i="19" s="1"/>
  <c r="J2953" i="19" s="1"/>
  <c r="J2955" i="19"/>
  <c r="I2955" i="19"/>
  <c r="K2850" i="19"/>
  <c r="K2785" i="19"/>
  <c r="J2615" i="19"/>
  <c r="I2615" i="19"/>
  <c r="I2947" i="19"/>
  <c r="K2947" i="19" s="1"/>
  <c r="L2947" i="19" s="1"/>
  <c r="J2732" i="19"/>
  <c r="K3069" i="19"/>
  <c r="L3069" i="19" s="1"/>
  <c r="K2437" i="19"/>
  <c r="K2507" i="19"/>
  <c r="L2507" i="19" s="1"/>
  <c r="K2709" i="19"/>
  <c r="L2709" i="19" s="1"/>
  <c r="K2764" i="19"/>
  <c r="J2901" i="19"/>
  <c r="I2901" i="19"/>
  <c r="J2845" i="19"/>
  <c r="I2845" i="19"/>
  <c r="K2845" i="19" s="1"/>
  <c r="L2845" i="19" s="1"/>
  <c r="E2945" i="19" s="1"/>
  <c r="K2805" i="19"/>
  <c r="K2933" i="19"/>
  <c r="L2933" i="19" s="1"/>
  <c r="E3033" i="19" s="1"/>
  <c r="E3186" i="19"/>
  <c r="K2961" i="19"/>
  <c r="L2961" i="19" s="1"/>
  <c r="J2595" i="19"/>
  <c r="I2595" i="19"/>
  <c r="K2595" i="19" s="1"/>
  <c r="L2595" i="19" s="1"/>
  <c r="E2695" i="19" s="1"/>
  <c r="J3194" i="19"/>
  <c r="I3194" i="19"/>
  <c r="J2560" i="19"/>
  <c r="I2560" i="19"/>
  <c r="K2560" i="19" s="1"/>
  <c r="L2560" i="19" s="1"/>
  <c r="J2728" i="19"/>
  <c r="I2728" i="19"/>
  <c r="K2728" i="19" s="1"/>
  <c r="L2728" i="19" s="1"/>
  <c r="E2828" i="19"/>
  <c r="I3033" i="19"/>
  <c r="J3033" i="19"/>
  <c r="L2523" i="19"/>
  <c r="E2623" i="19" s="1"/>
  <c r="L2665" i="19"/>
  <c r="E2765" i="19" s="1"/>
  <c r="L2696" i="19"/>
  <c r="E2796" i="19" s="1"/>
  <c r="I2668" i="19"/>
  <c r="J2668" i="19"/>
  <c r="E3169" i="19"/>
  <c r="I2583" i="19"/>
  <c r="K2583" i="19" s="1"/>
  <c r="J2583" i="19"/>
  <c r="J3089" i="19"/>
  <c r="I3089" i="19"/>
  <c r="K3089" i="19" s="1"/>
  <c r="L3089" i="19" s="1"/>
  <c r="E3189" i="19" s="1"/>
  <c r="J3189" i="19" s="1"/>
  <c r="J2920" i="19"/>
  <c r="I2920" i="19"/>
  <c r="I2719" i="19"/>
  <c r="J2719" i="19"/>
  <c r="J2417" i="19"/>
  <c r="I2417" i="19"/>
  <c r="E3276" i="19"/>
  <c r="I3276" i="19" s="1"/>
  <c r="L2724" i="19"/>
  <c r="E2824" i="19" s="1"/>
  <c r="K2732" i="19"/>
  <c r="L2732" i="19" s="1"/>
  <c r="E2832" i="19" s="1"/>
  <c r="L2690" i="19"/>
  <c r="E2790" i="19" s="1"/>
  <c r="K2775" i="19"/>
  <c r="L2775" i="19" s="1"/>
  <c r="E2875" i="19" s="1"/>
  <c r="J2712" i="19"/>
  <c r="K3113" i="19"/>
  <c r="L3113" i="19" s="1"/>
  <c r="E3213" i="19" s="1"/>
  <c r="K2897" i="19"/>
  <c r="K2521" i="19"/>
  <c r="K2618" i="19"/>
  <c r="L2618" i="19" s="1"/>
  <c r="E2718" i="19" s="1"/>
  <c r="K2667" i="19"/>
  <c r="L2667" i="19" s="1"/>
  <c r="E2767" i="19" s="1"/>
  <c r="K2693" i="19"/>
  <c r="E2792" i="19"/>
  <c r="K2736" i="19"/>
  <c r="L2736" i="19" s="1"/>
  <c r="E2836" i="19" s="1"/>
  <c r="E3162" i="19"/>
  <c r="I3162" i="19" s="1"/>
  <c r="K3162" i="19" s="1"/>
  <c r="L3162" i="19" s="1"/>
  <c r="L2835" i="19"/>
  <c r="E2935" i="19" s="1"/>
  <c r="L2988" i="19"/>
  <c r="E3088" i="19" s="1"/>
  <c r="L2851" i="19"/>
  <c r="E2951" i="19" s="1"/>
  <c r="L2542" i="19"/>
  <c r="E2642" i="19" s="1"/>
  <c r="J2739" i="19"/>
  <c r="I2739" i="19"/>
  <c r="K2739" i="19" s="1"/>
  <c r="L2739" i="19" s="1"/>
  <c r="E2839" i="19" s="1"/>
  <c r="E2956" i="19"/>
  <c r="L2863" i="19"/>
  <c r="E2963" i="19" s="1"/>
  <c r="E2809" i="19"/>
  <c r="I2726" i="19"/>
  <c r="J2726" i="19"/>
  <c r="I2672" i="19"/>
  <c r="J2672" i="19"/>
  <c r="J2808" i="19"/>
  <c r="I2808" i="19"/>
  <c r="K2744" i="19"/>
  <c r="K2746" i="19"/>
  <c r="K3080" i="19"/>
  <c r="L3080" i="19" s="1"/>
  <c r="E3180" i="19" s="1"/>
  <c r="L2437" i="19"/>
  <c r="E2537" i="19" s="1"/>
  <c r="K2841" i="19"/>
  <c r="K2799" i="19"/>
  <c r="J2887" i="19"/>
  <c r="K2700" i="19"/>
  <c r="E2491" i="19"/>
  <c r="K2952" i="19"/>
  <c r="L2206" i="19"/>
  <c r="E2306" i="19" s="1"/>
  <c r="J3162" i="19"/>
  <c r="J2698" i="19"/>
  <c r="I2698" i="19"/>
  <c r="J3276" i="19"/>
  <c r="I3189" i="19"/>
  <c r="J2681" i="19"/>
  <c r="I2681" i="19"/>
  <c r="K2681" i="19" s="1"/>
  <c r="L2681" i="19" s="1"/>
  <c r="L2958" i="19"/>
  <c r="E3058" i="19" s="1"/>
  <c r="J3143" i="19"/>
  <c r="J2830" i="19"/>
  <c r="I2830" i="19"/>
  <c r="K2931" i="19"/>
  <c r="K2810" i="19"/>
  <c r="E3073" i="19"/>
  <c r="E2874" i="19"/>
  <c r="L2914" i="19"/>
  <c r="E3014" i="19" s="1"/>
  <c r="J2454" i="19"/>
  <c r="I2454" i="19"/>
  <c r="J2840" i="19"/>
  <c r="I2840" i="19"/>
  <c r="K2840" i="19" s="1"/>
  <c r="L2840" i="19" s="1"/>
  <c r="K2829" i="19"/>
  <c r="K3082" i="19"/>
  <c r="J2834" i="19"/>
  <c r="I2834" i="19"/>
  <c r="L2549" i="19"/>
  <c r="E2649" i="19" s="1"/>
  <c r="L2859" i="19"/>
  <c r="E2959" i="19" s="1"/>
  <c r="K3179" i="19"/>
  <c r="J2925" i="19"/>
  <c r="I2925" i="19"/>
  <c r="K296" i="12"/>
  <c r="L296" i="12" s="1"/>
  <c r="E308" i="12" s="1"/>
  <c r="I308" i="12" s="1"/>
  <c r="I295" i="12"/>
  <c r="O296" i="12" s="1"/>
  <c r="J312" i="12"/>
  <c r="I312" i="12"/>
  <c r="K303" i="12"/>
  <c r="L303" i="12" s="1"/>
  <c r="E315" i="12" s="1"/>
  <c r="I315" i="12" s="1"/>
  <c r="J299" i="12"/>
  <c r="K299" i="12" s="1"/>
  <c r="E309" i="12"/>
  <c r="I309" i="12" s="1"/>
  <c r="J306" i="12"/>
  <c r="K306" i="12" s="1"/>
  <c r="L306" i="12" s="1"/>
  <c r="E318" i="12" s="1"/>
  <c r="I318" i="12" s="1"/>
  <c r="J314" i="12"/>
  <c r="K314" i="12" s="1"/>
  <c r="L314" i="12" s="1"/>
  <c r="E304" i="12"/>
  <c r="I304" i="12" s="1"/>
  <c r="J295" i="12"/>
  <c r="K295" i="12" s="1"/>
  <c r="E301" i="12"/>
  <c r="I301" i="12" s="1"/>
  <c r="B59" i="10"/>
  <c r="A57" i="9"/>
  <c r="G58" i="10"/>
  <c r="J56" i="9"/>
  <c r="G56" i="9"/>
  <c r="H55" i="10"/>
  <c r="H53" i="9"/>
  <c r="D53" i="9"/>
  <c r="K28" i="16" l="1"/>
  <c r="K2704" i="19"/>
  <c r="L2704" i="19" s="1"/>
  <c r="E2804" i="19" s="1"/>
  <c r="J2603" i="19"/>
  <c r="K2603" i="19" s="1"/>
  <c r="L2603" i="19" s="1"/>
  <c r="E2703" i="19" s="1"/>
  <c r="J308" i="12"/>
  <c r="K308" i="12" s="1"/>
  <c r="L308" i="12" s="1"/>
  <c r="I2911" i="19"/>
  <c r="J2911" i="19"/>
  <c r="I2738" i="19"/>
  <c r="J2738" i="19"/>
  <c r="J2584" i="19"/>
  <c r="I2584" i="19"/>
  <c r="K2584" i="19" s="1"/>
  <c r="J2945" i="19"/>
  <c r="I2945" i="19"/>
  <c r="J3002" i="19"/>
  <c r="I3002" i="19"/>
  <c r="I2822" i="19"/>
  <c r="K2822" i="19" s="1"/>
  <c r="L2822" i="19" s="1"/>
  <c r="E2922" i="19" s="1"/>
  <c r="J2822" i="19"/>
  <c r="K3276" i="19"/>
  <c r="L3276" i="19" s="1"/>
  <c r="J2848" i="19"/>
  <c r="I2848" i="19"/>
  <c r="E3077" i="19"/>
  <c r="J3077" i="19" s="1"/>
  <c r="E3070" i="19"/>
  <c r="I3070" i="19" s="1"/>
  <c r="K3070" i="19" s="1"/>
  <c r="L3070" i="19" s="1"/>
  <c r="I2953" i="19"/>
  <c r="K2953" i="19" s="1"/>
  <c r="L2953" i="19" s="1"/>
  <c r="I2666" i="19"/>
  <c r="I2616" i="19"/>
  <c r="J2971" i="19"/>
  <c r="I2971" i="19"/>
  <c r="K2857" i="19"/>
  <c r="L2857" i="19" s="1"/>
  <c r="K3033" i="19"/>
  <c r="L3033" i="19" s="1"/>
  <c r="K2901" i="19"/>
  <c r="L2901" i="19" s="1"/>
  <c r="K2955" i="19"/>
  <c r="J2927" i="19"/>
  <c r="I2927" i="19"/>
  <c r="K2927" i="19" s="1"/>
  <c r="E3047" i="19"/>
  <c r="J3047" i="19" s="1"/>
  <c r="K2945" i="19"/>
  <c r="L2945" i="19" s="1"/>
  <c r="K3189" i="19"/>
  <c r="L3189" i="19" s="1"/>
  <c r="E2607" i="19"/>
  <c r="K2417" i="19"/>
  <c r="L2417" i="19" s="1"/>
  <c r="E2517" i="19" s="1"/>
  <c r="J2517" i="19" s="1"/>
  <c r="K2666" i="19"/>
  <c r="L2666" i="19" s="1"/>
  <c r="E2766" i="19" s="1"/>
  <c r="L2850" i="19"/>
  <c r="E2950" i="19" s="1"/>
  <c r="I3078" i="19"/>
  <c r="K3078" i="19" s="1"/>
  <c r="L3078" i="19" s="1"/>
  <c r="E3178" i="19" s="1"/>
  <c r="E3061" i="19"/>
  <c r="J3061" i="19" s="1"/>
  <c r="J3186" i="19"/>
  <c r="I3186" i="19"/>
  <c r="L2785" i="19"/>
  <c r="E2885" i="19"/>
  <c r="L2805" i="19"/>
  <c r="E2905" i="19" s="1"/>
  <c r="K3143" i="19"/>
  <c r="K2808" i="19"/>
  <c r="L2808" i="19" s="1"/>
  <c r="E2908" i="19" s="1"/>
  <c r="K2719" i="19"/>
  <c r="L2764" i="19"/>
  <c r="E2864" i="19"/>
  <c r="K2615" i="19"/>
  <c r="E2957" i="19"/>
  <c r="K2616" i="19"/>
  <c r="L2616" i="19" s="1"/>
  <c r="E2716" i="19" s="1"/>
  <c r="I2537" i="19"/>
  <c r="J2537" i="19"/>
  <c r="I2824" i="19"/>
  <c r="J2824" i="19"/>
  <c r="I2935" i="19"/>
  <c r="J2935" i="19"/>
  <c r="J2623" i="19"/>
  <c r="I2623" i="19"/>
  <c r="K2623" i="19" s="1"/>
  <c r="L2623" i="19" s="1"/>
  <c r="E2723" i="19" s="1"/>
  <c r="J2839" i="19"/>
  <c r="I2839" i="19"/>
  <c r="K2839" i="19" s="1"/>
  <c r="L2839" i="19" s="1"/>
  <c r="E2939" i="19"/>
  <c r="J2951" i="19"/>
  <c r="I2951" i="19"/>
  <c r="J2766" i="19"/>
  <c r="I2766" i="19"/>
  <c r="J2695" i="19"/>
  <c r="I2695" i="19"/>
  <c r="K2834" i="19"/>
  <c r="L2834" i="19" s="1"/>
  <c r="E2940" i="19"/>
  <c r="J2940" i="19" s="1"/>
  <c r="L2700" i="19"/>
  <c r="E2800" i="19" s="1"/>
  <c r="L2799" i="19"/>
  <c r="E2899" i="19" s="1"/>
  <c r="L2744" i="19"/>
  <c r="E2844" i="19" s="1"/>
  <c r="J2809" i="19"/>
  <c r="I2809" i="19"/>
  <c r="I2792" i="19"/>
  <c r="K2792" i="19" s="1"/>
  <c r="L2792" i="19" s="1"/>
  <c r="E2892" i="19" s="1"/>
  <c r="J2792" i="19"/>
  <c r="L2521" i="19"/>
  <c r="E2621" i="19" s="1"/>
  <c r="J2832" i="19"/>
  <c r="I2832" i="19"/>
  <c r="I2796" i="19"/>
  <c r="J2796" i="19"/>
  <c r="L2952" i="19"/>
  <c r="E3052" i="19" s="1"/>
  <c r="L2841" i="19"/>
  <c r="E2941" i="19"/>
  <c r="J3180" i="19"/>
  <c r="I3180" i="19"/>
  <c r="J2963" i="19"/>
  <c r="I2963" i="19"/>
  <c r="J2956" i="19"/>
  <c r="I2956" i="19"/>
  <c r="I2642" i="19"/>
  <c r="J2642" i="19"/>
  <c r="I3088" i="19"/>
  <c r="J3088" i="19"/>
  <c r="L2693" i="19"/>
  <c r="E2793" i="19" s="1"/>
  <c r="L2584" i="19"/>
  <c r="E2684" i="19" s="1"/>
  <c r="J2790" i="19"/>
  <c r="I2790" i="19"/>
  <c r="J2765" i="19"/>
  <c r="I2765" i="19"/>
  <c r="I2828" i="19"/>
  <c r="J2828" i="19"/>
  <c r="L3143" i="19"/>
  <c r="E3243" i="19" s="1"/>
  <c r="J2491" i="19"/>
  <c r="I2491" i="19"/>
  <c r="K2887" i="19"/>
  <c r="L2746" i="19"/>
  <c r="E2846" i="19" s="1"/>
  <c r="K2726" i="19"/>
  <c r="J2767" i="19"/>
  <c r="I2767" i="19"/>
  <c r="L2897" i="19"/>
  <c r="E2997" i="19" s="1"/>
  <c r="K2712" i="19"/>
  <c r="L2719" i="19"/>
  <c r="E2819" i="19" s="1"/>
  <c r="L2583" i="19"/>
  <c r="E2683" i="19" s="1"/>
  <c r="K2668" i="19"/>
  <c r="E3133" i="19"/>
  <c r="K2925" i="19"/>
  <c r="K2672" i="19"/>
  <c r="I2607" i="19"/>
  <c r="J2607" i="19"/>
  <c r="J2836" i="19"/>
  <c r="I2836" i="19"/>
  <c r="K2836" i="19" s="1"/>
  <c r="L2836" i="19" s="1"/>
  <c r="J2718" i="19"/>
  <c r="I2718" i="19"/>
  <c r="J3213" i="19"/>
  <c r="I3213" i="19"/>
  <c r="I2875" i="19"/>
  <c r="J2875" i="19"/>
  <c r="K2920" i="19"/>
  <c r="J3169" i="19"/>
  <c r="I3169" i="19"/>
  <c r="E2660" i="19"/>
  <c r="K3194" i="19"/>
  <c r="I2306" i="19"/>
  <c r="J2306" i="19"/>
  <c r="J2959" i="19"/>
  <c r="I2959" i="19"/>
  <c r="J3058" i="19"/>
  <c r="I3058" i="19"/>
  <c r="J2874" i="19"/>
  <c r="I2874" i="19"/>
  <c r="K2874" i="19" s="1"/>
  <c r="L2874" i="19" s="1"/>
  <c r="J3070" i="19"/>
  <c r="I3047" i="19"/>
  <c r="K2698" i="19"/>
  <c r="L3179" i="19"/>
  <c r="E3279" i="19" s="1"/>
  <c r="E2934" i="19"/>
  <c r="L3082" i="19"/>
  <c r="E3182" i="19" s="1"/>
  <c r="L2829" i="19"/>
  <c r="E2929" i="19" s="1"/>
  <c r="J3073" i="19"/>
  <c r="I3073" i="19"/>
  <c r="E2781" i="19"/>
  <c r="E3053" i="19"/>
  <c r="E3262" i="19"/>
  <c r="J2649" i="19"/>
  <c r="I2649" i="19"/>
  <c r="K2454" i="19"/>
  <c r="J3014" i="19"/>
  <c r="I3014" i="19"/>
  <c r="L2931" i="19"/>
  <c r="E3031" i="19" s="1"/>
  <c r="K2830" i="19"/>
  <c r="K2695" i="19"/>
  <c r="L2810" i="19"/>
  <c r="E2910" i="19" s="1"/>
  <c r="K312" i="12"/>
  <c r="L312" i="12" s="1"/>
  <c r="E324" i="12" s="1"/>
  <c r="I324" i="12" s="1"/>
  <c r="L299" i="12"/>
  <c r="E311" i="12" s="1"/>
  <c r="I311" i="12" s="1"/>
  <c r="J309" i="12"/>
  <c r="K309" i="12" s="1"/>
  <c r="L309" i="12" s="1"/>
  <c r="J304" i="12"/>
  <c r="K304" i="12" s="1"/>
  <c r="L304" i="12" s="1"/>
  <c r="E316" i="12" s="1"/>
  <c r="I316" i="12" s="1"/>
  <c r="L295" i="12"/>
  <c r="E307" i="12" s="1"/>
  <c r="E326" i="12"/>
  <c r="I326" i="12" s="1"/>
  <c r="J318" i="12"/>
  <c r="K318" i="12" s="1"/>
  <c r="L318" i="12" s="1"/>
  <c r="J301" i="12"/>
  <c r="K301" i="12" s="1"/>
  <c r="L301" i="12" s="1"/>
  <c r="J298" i="12"/>
  <c r="K298" i="12" s="1"/>
  <c r="L298" i="12" s="1"/>
  <c r="E320" i="12"/>
  <c r="I320" i="12" s="1"/>
  <c r="J315" i="12"/>
  <c r="K315" i="12" s="1"/>
  <c r="L315" i="12" s="1"/>
  <c r="J317" i="12"/>
  <c r="K317" i="12" s="1"/>
  <c r="L317" i="12" s="1"/>
  <c r="D54" i="9"/>
  <c r="H54" i="9"/>
  <c r="G57" i="9"/>
  <c r="J57" i="9"/>
  <c r="H56" i="10"/>
  <c r="B60" i="10"/>
  <c r="A58" i="9"/>
  <c r="G59" i="10"/>
  <c r="L28" i="16" l="1"/>
  <c r="E29" i="16" s="1"/>
  <c r="I2804" i="19"/>
  <c r="J2804" i="19"/>
  <c r="K3002" i="19"/>
  <c r="L3002" i="19" s="1"/>
  <c r="E3102" i="19" s="1"/>
  <c r="I3102" i="19" s="1"/>
  <c r="I2922" i="19"/>
  <c r="J2922" i="19"/>
  <c r="K3047" i="19"/>
  <c r="L3047" i="19" s="1"/>
  <c r="L2927" i="19"/>
  <c r="E3027" i="19"/>
  <c r="E3045" i="19"/>
  <c r="I2517" i="19"/>
  <c r="K2517" i="19" s="1"/>
  <c r="K3088" i="19"/>
  <c r="L3088" i="19" s="1"/>
  <c r="K2796" i="19"/>
  <c r="L2796" i="19" s="1"/>
  <c r="K2738" i="19"/>
  <c r="L2738" i="19" s="1"/>
  <c r="E2838" i="19" s="1"/>
  <c r="I3077" i="19"/>
  <c r="E3376" i="19"/>
  <c r="I3376" i="19" s="1"/>
  <c r="K3073" i="19"/>
  <c r="L3073" i="19" s="1"/>
  <c r="E3173" i="19" s="1"/>
  <c r="K3058" i="19"/>
  <c r="L3058" i="19" s="1"/>
  <c r="I2940" i="19"/>
  <c r="K2491" i="19"/>
  <c r="L2491" i="19" s="1"/>
  <c r="I3061" i="19"/>
  <c r="E3001" i="19"/>
  <c r="I3001" i="19" s="1"/>
  <c r="L2955" i="19"/>
  <c r="E3055" i="19" s="1"/>
  <c r="K2971" i="19"/>
  <c r="L2971" i="19" s="1"/>
  <c r="E3071" i="19" s="1"/>
  <c r="I3071" i="19" s="1"/>
  <c r="K2848" i="19"/>
  <c r="L2848" i="19" s="1"/>
  <c r="E2948" i="19" s="1"/>
  <c r="K2911" i="19"/>
  <c r="L2911" i="19" s="1"/>
  <c r="E3011" i="19" s="1"/>
  <c r="I3178" i="19"/>
  <c r="J3178" i="19"/>
  <c r="I2950" i="19"/>
  <c r="J2950" i="19"/>
  <c r="I2703" i="19"/>
  <c r="J2703" i="19"/>
  <c r="K3169" i="19"/>
  <c r="K2718" i="19"/>
  <c r="K2832" i="19"/>
  <c r="L2615" i="19"/>
  <c r="E2715" i="19" s="1"/>
  <c r="J2905" i="19"/>
  <c r="I2905" i="19"/>
  <c r="K2940" i="19"/>
  <c r="L2940" i="19" s="1"/>
  <c r="K3061" i="19"/>
  <c r="L3061" i="19" s="1"/>
  <c r="E3161" i="19" s="1"/>
  <c r="J2716" i="19"/>
  <c r="I2716" i="19"/>
  <c r="I2864" i="19"/>
  <c r="J2864" i="19"/>
  <c r="J2885" i="19"/>
  <c r="I2885" i="19"/>
  <c r="E3289" i="19"/>
  <c r="J3289" i="19" s="1"/>
  <c r="K2642" i="19"/>
  <c r="L2642" i="19" s="1"/>
  <c r="E2742" i="19" s="1"/>
  <c r="K2824" i="19"/>
  <c r="L2824" i="19" s="1"/>
  <c r="I2957" i="19"/>
  <c r="J2957" i="19"/>
  <c r="K3186" i="19"/>
  <c r="I2997" i="19"/>
  <c r="J2997" i="19"/>
  <c r="I2908" i="19"/>
  <c r="J2908" i="19"/>
  <c r="J2621" i="19"/>
  <c r="I2621" i="19"/>
  <c r="K2621" i="19" s="1"/>
  <c r="L2621" i="19" s="1"/>
  <c r="J2723" i="19"/>
  <c r="I2723" i="19"/>
  <c r="K2723" i="19" s="1"/>
  <c r="L2723" i="19" s="1"/>
  <c r="J2846" i="19"/>
  <c r="I2846" i="19"/>
  <c r="J3243" i="19"/>
  <c r="I3243" i="19"/>
  <c r="K3243" i="19" s="1"/>
  <c r="L3243" i="19" s="1"/>
  <c r="J2742" i="19"/>
  <c r="I2742" i="19"/>
  <c r="J2899" i="19"/>
  <c r="I2899" i="19"/>
  <c r="K2899" i="19" s="1"/>
  <c r="J2819" i="19"/>
  <c r="I2819" i="19"/>
  <c r="J2892" i="19"/>
  <c r="I2892" i="19"/>
  <c r="K2892" i="19" s="1"/>
  <c r="L2892" i="19" s="1"/>
  <c r="J2800" i="19"/>
  <c r="I2800" i="19"/>
  <c r="I2793" i="19"/>
  <c r="J2793" i="19"/>
  <c r="I3161" i="19"/>
  <c r="J3161" i="19"/>
  <c r="J2660" i="19"/>
  <c r="I2660" i="19"/>
  <c r="L2920" i="19"/>
  <c r="E3020" i="19" s="1"/>
  <c r="E2936" i="19"/>
  <c r="L2925" i="19"/>
  <c r="E3025" i="19" s="1"/>
  <c r="K2767" i="19"/>
  <c r="L2767" i="19" s="1"/>
  <c r="E2867" i="19" s="1"/>
  <c r="E2591" i="19"/>
  <c r="E3188" i="19"/>
  <c r="J3052" i="19"/>
  <c r="I3052" i="19"/>
  <c r="J3133" i="19"/>
  <c r="I3133" i="19"/>
  <c r="L2712" i="19"/>
  <c r="E2812" i="19" s="1"/>
  <c r="J2683" i="19"/>
  <c r="I2683" i="19"/>
  <c r="I2684" i="19"/>
  <c r="J2684" i="19"/>
  <c r="I2941" i="19"/>
  <c r="J2941" i="19"/>
  <c r="J2844" i="19"/>
  <c r="I2844" i="19"/>
  <c r="J2939" i="19"/>
  <c r="I2939" i="19"/>
  <c r="K2935" i="19"/>
  <c r="K2875" i="19"/>
  <c r="L2875" i="19" s="1"/>
  <c r="E2975" i="19" s="1"/>
  <c r="K2607" i="19"/>
  <c r="L2668" i="19"/>
  <c r="E2768" i="19" s="1"/>
  <c r="L2726" i="19"/>
  <c r="E2826" i="19" s="1"/>
  <c r="E2987" i="19"/>
  <c r="L2887" i="19"/>
  <c r="K2959" i="19"/>
  <c r="L2959" i="19" s="1"/>
  <c r="L3194" i="19"/>
  <c r="E3294" i="19" s="1"/>
  <c r="K3213" i="19"/>
  <c r="L2672" i="19"/>
  <c r="E2772" i="19" s="1"/>
  <c r="K2828" i="19"/>
  <c r="K2765" i="19"/>
  <c r="K2790" i="19"/>
  <c r="K2956" i="19"/>
  <c r="K2963" i="19"/>
  <c r="K3180" i="19"/>
  <c r="K2809" i="19"/>
  <c r="K2766" i="19"/>
  <c r="L2766" i="19" s="1"/>
  <c r="E2866" i="19" s="1"/>
  <c r="K2951" i="19"/>
  <c r="K2537" i="19"/>
  <c r="O2401" i="19"/>
  <c r="K2306" i="19"/>
  <c r="J3173" i="19"/>
  <c r="I3173" i="19"/>
  <c r="J3262" i="19"/>
  <c r="I3262" i="19"/>
  <c r="J3376" i="19"/>
  <c r="J3182" i="19"/>
  <c r="I3182" i="19"/>
  <c r="J3031" i="19"/>
  <c r="I3031" i="19"/>
  <c r="J2934" i="19"/>
  <c r="I2934" i="19"/>
  <c r="E3170" i="19"/>
  <c r="E2974" i="19"/>
  <c r="E3040" i="19"/>
  <c r="J2910" i="19"/>
  <c r="I2910" i="19"/>
  <c r="K2910" i="19" s="1"/>
  <c r="L2910" i="19" s="1"/>
  <c r="L2695" i="19"/>
  <c r="E2795" i="19" s="1"/>
  <c r="K2649" i="19"/>
  <c r="J3053" i="19"/>
  <c r="I3053" i="19"/>
  <c r="J2781" i="19"/>
  <c r="I2781" i="19"/>
  <c r="J2929" i="19"/>
  <c r="I2929" i="19"/>
  <c r="J3279" i="19"/>
  <c r="I3279" i="19"/>
  <c r="L2698" i="19"/>
  <c r="E2798" i="19" s="1"/>
  <c r="L2830" i="19"/>
  <c r="E2930" i="19" s="1"/>
  <c r="K3077" i="19"/>
  <c r="K3014" i="19"/>
  <c r="L2454" i="19"/>
  <c r="E2554" i="19" s="1"/>
  <c r="I3289" i="19"/>
  <c r="J3045" i="19"/>
  <c r="I3045" i="19"/>
  <c r="I307" i="12"/>
  <c r="O308" i="12" s="1"/>
  <c r="J311" i="12"/>
  <c r="K311" i="12" s="1"/>
  <c r="J307" i="12"/>
  <c r="K307" i="12" s="1"/>
  <c r="L307" i="12" s="1"/>
  <c r="E319" i="12" s="1"/>
  <c r="I319" i="12" s="1"/>
  <c r="E313" i="12"/>
  <c r="I313" i="12" s="1"/>
  <c r="E310" i="12"/>
  <c r="I310" i="12" s="1"/>
  <c r="E321" i="12"/>
  <c r="I321" i="12" s="1"/>
  <c r="E330" i="12"/>
  <c r="I330" i="12" s="1"/>
  <c r="J320" i="12"/>
  <c r="K320" i="12" s="1"/>
  <c r="L320" i="12" s="1"/>
  <c r="J316" i="12"/>
  <c r="K316" i="12" s="1"/>
  <c r="L316" i="12" s="1"/>
  <c r="E327" i="12"/>
  <c r="I327" i="12" s="1"/>
  <c r="E329" i="12"/>
  <c r="I329" i="12" s="1"/>
  <c r="J324" i="12"/>
  <c r="K324" i="12" s="1"/>
  <c r="L324" i="12" s="1"/>
  <c r="G58" i="9"/>
  <c r="J58" i="9"/>
  <c r="H57" i="10"/>
  <c r="B61" i="10"/>
  <c r="A59" i="9"/>
  <c r="G60" i="10"/>
  <c r="D55" i="9"/>
  <c r="H55" i="9"/>
  <c r="G38" i="2"/>
  <c r="H38" i="2" s="1"/>
  <c r="G39" i="2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G184" i="2"/>
  <c r="H184" i="2" s="1"/>
  <c r="G185" i="2"/>
  <c r="H185" i="2" s="1"/>
  <c r="G186" i="2"/>
  <c r="H186" i="2" s="1"/>
  <c r="G187" i="2"/>
  <c r="H187" i="2" s="1"/>
  <c r="G188" i="2"/>
  <c r="H188" i="2" s="1"/>
  <c r="G37" i="2"/>
  <c r="H37" i="2" s="1"/>
  <c r="B15" i="3"/>
  <c r="H183" i="2"/>
  <c r="H167" i="2"/>
  <c r="H159" i="2"/>
  <c r="H143" i="2"/>
  <c r="H119" i="2"/>
  <c r="H103" i="2"/>
  <c r="H95" i="2"/>
  <c r="H79" i="2"/>
  <c r="H55" i="2"/>
  <c r="H39" i="2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A9" i="2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G8" i="2"/>
  <c r="J29" i="16" l="1"/>
  <c r="I29" i="16"/>
  <c r="J3102" i="19"/>
  <c r="K2804" i="19"/>
  <c r="L2804" i="19" s="1"/>
  <c r="E2904" i="19" s="1"/>
  <c r="O320" i="12"/>
  <c r="J3055" i="19"/>
  <c r="I3055" i="19"/>
  <c r="J2838" i="19"/>
  <c r="I2838" i="19"/>
  <c r="K2838" i="19" s="1"/>
  <c r="J3027" i="19"/>
  <c r="I3027" i="19"/>
  <c r="K3027" i="19" s="1"/>
  <c r="L3027" i="19" s="1"/>
  <c r="E3127" i="19" s="1"/>
  <c r="E3158" i="19"/>
  <c r="L2838" i="19"/>
  <c r="E2938" i="19" s="1"/>
  <c r="I2938" i="19" s="1"/>
  <c r="J3071" i="19"/>
  <c r="J3001" i="19"/>
  <c r="K3001" i="19" s="1"/>
  <c r="L3001" i="19" s="1"/>
  <c r="E3101" i="19" s="1"/>
  <c r="I3011" i="19"/>
  <c r="J3011" i="19"/>
  <c r="K3262" i="19"/>
  <c r="L3262" i="19" s="1"/>
  <c r="E2896" i="19"/>
  <c r="K2684" i="19"/>
  <c r="L2684" i="19" s="1"/>
  <c r="K3133" i="19"/>
  <c r="K2957" i="19"/>
  <c r="L2957" i="19" s="1"/>
  <c r="E3057" i="19" s="1"/>
  <c r="J3057" i="19" s="1"/>
  <c r="K2950" i="19"/>
  <c r="L2950" i="19" s="1"/>
  <c r="J2948" i="19"/>
  <c r="E3048" i="19"/>
  <c r="I2948" i="19"/>
  <c r="K2948" i="19" s="1"/>
  <c r="L2948" i="19" s="1"/>
  <c r="K3102" i="19"/>
  <c r="E3343" i="19"/>
  <c r="E3147" i="19"/>
  <c r="I3147" i="19" s="1"/>
  <c r="E2992" i="19"/>
  <c r="K2885" i="19"/>
  <c r="K2922" i="19"/>
  <c r="K3279" i="19"/>
  <c r="L3279" i="19" s="1"/>
  <c r="E3379" i="19" s="1"/>
  <c r="K2819" i="19"/>
  <c r="L2819" i="19" s="1"/>
  <c r="K2742" i="19"/>
  <c r="L2742" i="19" s="1"/>
  <c r="K2846" i="19"/>
  <c r="L2846" i="19" s="1"/>
  <c r="E2946" i="19" s="1"/>
  <c r="I3057" i="19"/>
  <c r="K2716" i="19"/>
  <c r="K2905" i="19"/>
  <c r="L2832" i="19"/>
  <c r="E2932" i="19" s="1"/>
  <c r="E3059" i="19"/>
  <c r="I3059" i="19" s="1"/>
  <c r="K2908" i="19"/>
  <c r="L2908" i="19" s="1"/>
  <c r="L3186" i="19"/>
  <c r="E3286" i="19" s="1"/>
  <c r="K2864" i="19"/>
  <c r="L2864" i="19" s="1"/>
  <c r="E2964" i="19" s="1"/>
  <c r="J2715" i="19"/>
  <c r="I2715" i="19"/>
  <c r="L3169" i="19"/>
  <c r="E3269" i="19" s="1"/>
  <c r="K2703" i="19"/>
  <c r="L2703" i="19" s="1"/>
  <c r="E2803" i="19" s="1"/>
  <c r="E2721" i="19"/>
  <c r="J2721" i="19" s="1"/>
  <c r="L2718" i="19"/>
  <c r="E2818" i="19" s="1"/>
  <c r="K3173" i="19"/>
  <c r="L3173" i="19" s="1"/>
  <c r="E2924" i="19"/>
  <c r="K2939" i="19"/>
  <c r="L2939" i="19" s="1"/>
  <c r="K2660" i="19"/>
  <c r="L2660" i="19" s="1"/>
  <c r="E2760" i="19" s="1"/>
  <c r="J2760" i="19" s="1"/>
  <c r="K2800" i="19"/>
  <c r="K3178" i="19"/>
  <c r="J2826" i="19"/>
  <c r="I2826" i="19"/>
  <c r="I2812" i="19"/>
  <c r="J2812" i="19"/>
  <c r="J3020" i="19"/>
  <c r="I3020" i="19"/>
  <c r="J3025" i="19"/>
  <c r="I3025" i="19"/>
  <c r="I2760" i="19"/>
  <c r="J3294" i="19"/>
  <c r="I3294" i="19"/>
  <c r="J2946" i="19"/>
  <c r="I2946" i="19"/>
  <c r="K2929" i="19"/>
  <c r="K3053" i="19"/>
  <c r="K3376" i="19"/>
  <c r="L3376" i="19" s="1"/>
  <c r="L2537" i="19"/>
  <c r="E2637" i="19" s="1"/>
  <c r="J2896" i="19"/>
  <c r="I2896" i="19"/>
  <c r="L2790" i="19"/>
  <c r="E2890" i="19" s="1"/>
  <c r="J2987" i="19"/>
  <c r="I2987" i="19"/>
  <c r="I2768" i="19"/>
  <c r="J2768" i="19"/>
  <c r="L2935" i="19"/>
  <c r="E3035" i="19" s="1"/>
  <c r="K3052" i="19"/>
  <c r="I2591" i="19"/>
  <c r="J2591" i="19"/>
  <c r="I2992" i="19"/>
  <c r="J2992" i="19"/>
  <c r="E2823" i="19"/>
  <c r="E3051" i="19"/>
  <c r="L2951" i="19"/>
  <c r="L3180" i="19"/>
  <c r="E3280" i="19" s="1"/>
  <c r="L2765" i="19"/>
  <c r="E2865" i="19" s="1"/>
  <c r="J2772" i="19"/>
  <c r="I2772" i="19"/>
  <c r="L2607" i="19"/>
  <c r="E2707" i="19" s="1"/>
  <c r="J2867" i="19"/>
  <c r="I2867" i="19"/>
  <c r="J2936" i="19"/>
  <c r="I2936" i="19"/>
  <c r="K3161" i="19"/>
  <c r="K2793" i="19"/>
  <c r="K3071" i="19"/>
  <c r="J2866" i="19"/>
  <c r="I2866" i="19"/>
  <c r="L2963" i="19"/>
  <c r="E3063" i="19" s="1"/>
  <c r="L2828" i="19"/>
  <c r="E2928" i="19" s="1"/>
  <c r="L3213" i="19"/>
  <c r="E3313" i="19" s="1"/>
  <c r="J2975" i="19"/>
  <c r="I2975" i="19"/>
  <c r="K2941" i="19"/>
  <c r="I3188" i="19"/>
  <c r="J3188" i="19"/>
  <c r="L2899" i="19"/>
  <c r="E2999" i="19" s="1"/>
  <c r="E3008" i="19"/>
  <c r="K2934" i="19"/>
  <c r="L2809" i="19"/>
  <c r="E2909" i="19" s="1"/>
  <c r="L2956" i="19"/>
  <c r="E3056" i="19" s="1"/>
  <c r="J2924" i="19"/>
  <c r="I2924" i="19"/>
  <c r="K2844" i="19"/>
  <c r="E2784" i="19"/>
  <c r="K2683" i="19"/>
  <c r="L3133" i="19"/>
  <c r="E3233" i="19" s="1"/>
  <c r="L2517" i="19"/>
  <c r="E2617" i="19" s="1"/>
  <c r="L2800" i="19"/>
  <c r="E2900" i="19" s="1"/>
  <c r="K2997" i="19"/>
  <c r="L2997" i="19" s="1"/>
  <c r="E3097" i="19" s="1"/>
  <c r="L2306" i="19"/>
  <c r="E2406" i="19" s="1"/>
  <c r="J2795" i="19"/>
  <c r="I2795" i="19"/>
  <c r="J2798" i="19"/>
  <c r="I2798" i="19"/>
  <c r="J2554" i="19"/>
  <c r="I2554" i="19"/>
  <c r="J2930" i="19"/>
  <c r="I2930" i="19"/>
  <c r="L3077" i="19"/>
  <c r="E3177" i="19" s="1"/>
  <c r="K2781" i="19"/>
  <c r="L2649" i="19"/>
  <c r="E2749" i="19" s="1"/>
  <c r="E3010" i="19"/>
  <c r="J3040" i="19"/>
  <c r="I3040" i="19"/>
  <c r="K3040" i="19" s="1"/>
  <c r="L3040" i="19" s="1"/>
  <c r="J3343" i="19"/>
  <c r="I3343" i="19"/>
  <c r="J3158" i="19"/>
  <c r="I3158" i="19"/>
  <c r="K3158" i="19" s="1"/>
  <c r="L3158" i="19" s="1"/>
  <c r="J3170" i="19"/>
  <c r="I3170" i="19"/>
  <c r="E3362" i="19"/>
  <c r="K3045" i="19"/>
  <c r="K3289" i="19"/>
  <c r="L3014" i="19"/>
  <c r="E3114" i="19" s="1"/>
  <c r="J3059" i="19"/>
  <c r="J3147" i="19"/>
  <c r="J2938" i="19"/>
  <c r="K3182" i="19"/>
  <c r="J2974" i="19"/>
  <c r="I2974" i="19"/>
  <c r="K3031" i="19"/>
  <c r="L311" i="12"/>
  <c r="E323" i="12" s="1"/>
  <c r="I323" i="12" s="1"/>
  <c r="J330" i="12"/>
  <c r="K330" i="12" s="1"/>
  <c r="L330" i="12" s="1"/>
  <c r="E342" i="12" s="1"/>
  <c r="I342" i="12" s="1"/>
  <c r="J313" i="12"/>
  <c r="K313" i="12" s="1"/>
  <c r="L313" i="12" s="1"/>
  <c r="E325" i="12" s="1"/>
  <c r="I325" i="12" s="1"/>
  <c r="J319" i="12"/>
  <c r="K319" i="12" s="1"/>
  <c r="L319" i="12" s="1"/>
  <c r="E331" i="12" s="1"/>
  <c r="I331" i="12" s="1"/>
  <c r="J321" i="12"/>
  <c r="K321" i="12" s="1"/>
  <c r="L321" i="12" s="1"/>
  <c r="E333" i="12" s="1"/>
  <c r="I333" i="12" s="1"/>
  <c r="J310" i="12"/>
  <c r="E328" i="12"/>
  <c r="I328" i="12" s="1"/>
  <c r="E332" i="12"/>
  <c r="I332" i="12" s="1"/>
  <c r="J329" i="12"/>
  <c r="K329" i="12" s="1"/>
  <c r="L329" i="12" s="1"/>
  <c r="J327" i="12"/>
  <c r="K327" i="12" s="1"/>
  <c r="L327" i="12" s="1"/>
  <c r="E336" i="12"/>
  <c r="I336" i="12" s="1"/>
  <c r="J326" i="12"/>
  <c r="K326" i="12" s="1"/>
  <c r="L326" i="12" s="1"/>
  <c r="B62" i="10"/>
  <c r="A60" i="9"/>
  <c r="G61" i="10"/>
  <c r="H56" i="9"/>
  <c r="D56" i="9"/>
  <c r="J59" i="9"/>
  <c r="G59" i="9"/>
  <c r="H58" i="10"/>
  <c r="B16" i="3"/>
  <c r="I15" i="3"/>
  <c r="N15" i="3" s="1"/>
  <c r="K29" i="16" l="1"/>
  <c r="L29" i="16"/>
  <c r="E30" i="16" s="1"/>
  <c r="J2904" i="19"/>
  <c r="I2904" i="19"/>
  <c r="I3101" i="19"/>
  <c r="K3101" i="19" s="1"/>
  <c r="L3101" i="19" s="1"/>
  <c r="J3101" i="19"/>
  <c r="L2885" i="19"/>
  <c r="E2985" i="19" s="1"/>
  <c r="L3102" i="19"/>
  <c r="E3202" i="19" s="1"/>
  <c r="J3048" i="19"/>
  <c r="I3048" i="19"/>
  <c r="K2974" i="19"/>
  <c r="L2974" i="19" s="1"/>
  <c r="E3074" i="19" s="1"/>
  <c r="E3273" i="19"/>
  <c r="K2992" i="19"/>
  <c r="L2992" i="19" s="1"/>
  <c r="E3092" i="19" s="1"/>
  <c r="J3092" i="19" s="1"/>
  <c r="K3294" i="19"/>
  <c r="L3294" i="19" s="1"/>
  <c r="E3394" i="19" s="1"/>
  <c r="E3050" i="19"/>
  <c r="K3055" i="19"/>
  <c r="L3055" i="19" s="1"/>
  <c r="E3155" i="19" s="1"/>
  <c r="E3476" i="19"/>
  <c r="E2842" i="19"/>
  <c r="K2768" i="19"/>
  <c r="L2768" i="19" s="1"/>
  <c r="L2922" i="19"/>
  <c r="E3022" i="19" s="1"/>
  <c r="K3011" i="19"/>
  <c r="I2818" i="19"/>
  <c r="J2818" i="19"/>
  <c r="J3269" i="19"/>
  <c r="I3269" i="19"/>
  <c r="K3269" i="19" s="1"/>
  <c r="L3269" i="19" s="1"/>
  <c r="E3369" i="19" s="1"/>
  <c r="J2932" i="19"/>
  <c r="I2932" i="19"/>
  <c r="I3286" i="19"/>
  <c r="J3286" i="19"/>
  <c r="J2964" i="19"/>
  <c r="I2964" i="19"/>
  <c r="K3170" i="19"/>
  <c r="L3170" i="19" s="1"/>
  <c r="K3343" i="19"/>
  <c r="L3343" i="19" s="1"/>
  <c r="K2760" i="19"/>
  <c r="L2760" i="19" s="1"/>
  <c r="I2721" i="19"/>
  <c r="L2716" i="19"/>
  <c r="E2816" i="19" s="1"/>
  <c r="E3039" i="19"/>
  <c r="K2812" i="19"/>
  <c r="L2812" i="19" s="1"/>
  <c r="E2912" i="19" s="1"/>
  <c r="I3050" i="19"/>
  <c r="J3050" i="19"/>
  <c r="J2803" i="19"/>
  <c r="I2803" i="19"/>
  <c r="L2905" i="19"/>
  <c r="E3005" i="19" s="1"/>
  <c r="K3057" i="19"/>
  <c r="L3178" i="19"/>
  <c r="E3278" i="19" s="1"/>
  <c r="K2795" i="19"/>
  <c r="L2795" i="19" s="1"/>
  <c r="E2919" i="19"/>
  <c r="K2772" i="19"/>
  <c r="L2772" i="19" s="1"/>
  <c r="E2872" i="19" s="1"/>
  <c r="K2946" i="19"/>
  <c r="L2946" i="19" s="1"/>
  <c r="K2826" i="19"/>
  <c r="L2826" i="19" s="1"/>
  <c r="E2926" i="19" s="1"/>
  <c r="J2926" i="19" s="1"/>
  <c r="K2715" i="19"/>
  <c r="J2617" i="19"/>
  <c r="I2617" i="19"/>
  <c r="J2999" i="19"/>
  <c r="I2999" i="19"/>
  <c r="J3127" i="19"/>
  <c r="I3127" i="19"/>
  <c r="J2928" i="19"/>
  <c r="I2928" i="19"/>
  <c r="J2865" i="19"/>
  <c r="I2865" i="19"/>
  <c r="I2890" i="19"/>
  <c r="K2890" i="19" s="1"/>
  <c r="L2890" i="19" s="1"/>
  <c r="J2890" i="19"/>
  <c r="J3394" i="19"/>
  <c r="I3394" i="19"/>
  <c r="K3394" i="19" s="1"/>
  <c r="L3394" i="19" s="1"/>
  <c r="E3494" i="19" s="1"/>
  <c r="J3233" i="19"/>
  <c r="I3233" i="19"/>
  <c r="I3056" i="19"/>
  <c r="J3056" i="19"/>
  <c r="J3379" i="19"/>
  <c r="I3379" i="19"/>
  <c r="J3035" i="19"/>
  <c r="I3035" i="19"/>
  <c r="K3035" i="19" s="1"/>
  <c r="L3035" i="19" s="1"/>
  <c r="E3135" i="19"/>
  <c r="I2900" i="19"/>
  <c r="J2900" i="19"/>
  <c r="J3097" i="19"/>
  <c r="I3097" i="19"/>
  <c r="L2844" i="19"/>
  <c r="E2944" i="19" s="1"/>
  <c r="K2866" i="19"/>
  <c r="L2793" i="19"/>
  <c r="E2893" i="19" s="1"/>
  <c r="K2936" i="19"/>
  <c r="K2867" i="19"/>
  <c r="J2707" i="19"/>
  <c r="I2707" i="19"/>
  <c r="E3046" i="19"/>
  <c r="I2919" i="19"/>
  <c r="J2919" i="19"/>
  <c r="I2909" i="19"/>
  <c r="J2909" i="19"/>
  <c r="I3008" i="19"/>
  <c r="J3008" i="19"/>
  <c r="J3313" i="19"/>
  <c r="I3313" i="19"/>
  <c r="J3063" i="19"/>
  <c r="I3063" i="19"/>
  <c r="L3161" i="19"/>
  <c r="E3261" i="19" s="1"/>
  <c r="J3039" i="19"/>
  <c r="I3039" i="19"/>
  <c r="J2872" i="19"/>
  <c r="I2872" i="19"/>
  <c r="J3051" i="19"/>
  <c r="I3051" i="19"/>
  <c r="J2637" i="19"/>
  <c r="I2637" i="19"/>
  <c r="K2721" i="19"/>
  <c r="K3147" i="19"/>
  <c r="L3147" i="19" s="1"/>
  <c r="K3059" i="19"/>
  <c r="L3059" i="19" s="1"/>
  <c r="L2683" i="19"/>
  <c r="E2783" i="19" s="1"/>
  <c r="J2842" i="19"/>
  <c r="I2842" i="19"/>
  <c r="L3071" i="19"/>
  <c r="E3171" i="19" s="1"/>
  <c r="J3280" i="19"/>
  <c r="I3280" i="19"/>
  <c r="K3280" i="19" s="1"/>
  <c r="K2591" i="19"/>
  <c r="L2591" i="19" s="1"/>
  <c r="E2691" i="19" s="1"/>
  <c r="L3053" i="19"/>
  <c r="E3153" i="19" s="1"/>
  <c r="K2930" i="19"/>
  <c r="L2930" i="19" s="1"/>
  <c r="J2784" i="19"/>
  <c r="I2784" i="19"/>
  <c r="K2784" i="19" s="1"/>
  <c r="L2784" i="19" s="1"/>
  <c r="E2884" i="19" s="1"/>
  <c r="K2924" i="19"/>
  <c r="L2934" i="19"/>
  <c r="E3034" i="19" s="1"/>
  <c r="K3188" i="19"/>
  <c r="L2941" i="19"/>
  <c r="E3041" i="19" s="1"/>
  <c r="K2975" i="19"/>
  <c r="I2823" i="19"/>
  <c r="J2823" i="19"/>
  <c r="L3052" i="19"/>
  <c r="E3152" i="19" s="1"/>
  <c r="E2868" i="19"/>
  <c r="K2987" i="19"/>
  <c r="K2896" i="19"/>
  <c r="L2929" i="19"/>
  <c r="E3029" i="19" s="1"/>
  <c r="E2860" i="19"/>
  <c r="K3025" i="19"/>
  <c r="K3020" i="19"/>
  <c r="J2406" i="19"/>
  <c r="I2406" i="19"/>
  <c r="J3074" i="19"/>
  <c r="I3074" i="19"/>
  <c r="J3114" i="19"/>
  <c r="I3114" i="19"/>
  <c r="K3114" i="19" s="1"/>
  <c r="L3114" i="19" s="1"/>
  <c r="J3010" i="19"/>
  <c r="I3010" i="19"/>
  <c r="J2749" i="19"/>
  <c r="I2749" i="19"/>
  <c r="K2554" i="19"/>
  <c r="K2798" i="19"/>
  <c r="L3182" i="19"/>
  <c r="E3282" i="19" s="1"/>
  <c r="E3159" i="19"/>
  <c r="J3273" i="19"/>
  <c r="I3273" i="19"/>
  <c r="J3362" i="19"/>
  <c r="I3362" i="19"/>
  <c r="E3258" i="19"/>
  <c r="E3140" i="19"/>
  <c r="L2781" i="19"/>
  <c r="E2881" i="19" s="1"/>
  <c r="E3030" i="19"/>
  <c r="K2938" i="19"/>
  <c r="L3289" i="19"/>
  <c r="E3389" i="19" s="1"/>
  <c r="J3476" i="19"/>
  <c r="I3476" i="19"/>
  <c r="J3177" i="19"/>
  <c r="I3177" i="19"/>
  <c r="L3031" i="19"/>
  <c r="E3131" i="19" s="1"/>
  <c r="L3045" i="19"/>
  <c r="E3145" i="19" s="1"/>
  <c r="J323" i="12"/>
  <c r="K310" i="12"/>
  <c r="L310" i="12" s="1"/>
  <c r="J325" i="12"/>
  <c r="K325" i="12" s="1"/>
  <c r="L325" i="12" s="1"/>
  <c r="J333" i="12"/>
  <c r="K333" i="12" s="1"/>
  <c r="L333" i="12" s="1"/>
  <c r="E339" i="12"/>
  <c r="I339" i="12" s="1"/>
  <c r="E341" i="12"/>
  <c r="I341" i="12" s="1"/>
  <c r="J328" i="12"/>
  <c r="K328" i="12" s="1"/>
  <c r="L328" i="12" s="1"/>
  <c r="J336" i="12"/>
  <c r="K336" i="12" s="1"/>
  <c r="L336" i="12" s="1"/>
  <c r="E338" i="12"/>
  <c r="I338" i="12" s="1"/>
  <c r="J332" i="12"/>
  <c r="K332" i="12" s="1"/>
  <c r="J331" i="12"/>
  <c r="K331" i="12" s="1"/>
  <c r="L331" i="12" s="1"/>
  <c r="J342" i="12"/>
  <c r="K342" i="12" s="1"/>
  <c r="L342" i="12" s="1"/>
  <c r="J339" i="12"/>
  <c r="K339" i="12" s="1"/>
  <c r="H57" i="9"/>
  <c r="D57" i="9"/>
  <c r="J60" i="9"/>
  <c r="G60" i="9"/>
  <c r="H59" i="10"/>
  <c r="B63" i="10"/>
  <c r="A61" i="9"/>
  <c r="G62" i="10"/>
  <c r="B17" i="3"/>
  <c r="I16" i="3"/>
  <c r="N16" i="3" s="1"/>
  <c r="J30" i="16" l="1"/>
  <c r="I30" i="16"/>
  <c r="K2904" i="19"/>
  <c r="L2904" i="19" s="1"/>
  <c r="E3004" i="19" s="1"/>
  <c r="J3004" i="19" s="1"/>
  <c r="I3022" i="19"/>
  <c r="J3022" i="19"/>
  <c r="I2985" i="19"/>
  <c r="K2985" i="19" s="1"/>
  <c r="L2985" i="19" s="1"/>
  <c r="J2985" i="19"/>
  <c r="E3085" i="19"/>
  <c r="J3085" i="19" s="1"/>
  <c r="I3092" i="19"/>
  <c r="K3092" i="19" s="1"/>
  <c r="L3092" i="19" s="1"/>
  <c r="K3039" i="19"/>
  <c r="I2926" i="19"/>
  <c r="L3011" i="19"/>
  <c r="E3111" i="19" s="1"/>
  <c r="E2895" i="19"/>
  <c r="E3443" i="19"/>
  <c r="K3313" i="19"/>
  <c r="E3413" i="19" s="1"/>
  <c r="K2928" i="19"/>
  <c r="L2928" i="19" s="1"/>
  <c r="K2999" i="19"/>
  <c r="L2999" i="19" s="1"/>
  <c r="K3048" i="19"/>
  <c r="L3048" i="19" s="1"/>
  <c r="E3148" i="19" s="1"/>
  <c r="K2865" i="19"/>
  <c r="L2865" i="19" s="1"/>
  <c r="E2965" i="19" s="1"/>
  <c r="J2965" i="19" s="1"/>
  <c r="K2617" i="19"/>
  <c r="K3050" i="19"/>
  <c r="L3050" i="19" s="1"/>
  <c r="E3150" i="19" s="1"/>
  <c r="J3150" i="19" s="1"/>
  <c r="J3155" i="19"/>
  <c r="I3155" i="19"/>
  <c r="K3155" i="19" s="1"/>
  <c r="I3202" i="19"/>
  <c r="J3202" i="19"/>
  <c r="E3201" i="19"/>
  <c r="J3005" i="19"/>
  <c r="I3005" i="19"/>
  <c r="I3150" i="19"/>
  <c r="I2816" i="19"/>
  <c r="J2816" i="19"/>
  <c r="J3278" i="19"/>
  <c r="I3278" i="19"/>
  <c r="K2749" i="19"/>
  <c r="L2749" i="19" s="1"/>
  <c r="E2849" i="19" s="1"/>
  <c r="K3074" i="19"/>
  <c r="L3074" i="19" s="1"/>
  <c r="K2872" i="19"/>
  <c r="K3063" i="19"/>
  <c r="K2707" i="19"/>
  <c r="L2707" i="19" s="1"/>
  <c r="E2807" i="19" s="1"/>
  <c r="J2807" i="19" s="1"/>
  <c r="K3097" i="19"/>
  <c r="L3097" i="19" s="1"/>
  <c r="L2617" i="19"/>
  <c r="E2717" i="19" s="1"/>
  <c r="K2932" i="19"/>
  <c r="L2932" i="19" s="1"/>
  <c r="E3032" i="19" s="1"/>
  <c r="E3270" i="19"/>
  <c r="I3270" i="19" s="1"/>
  <c r="K2900" i="19"/>
  <c r="L2900" i="19" s="1"/>
  <c r="K2964" i="19"/>
  <c r="K3362" i="19"/>
  <c r="E3247" i="19"/>
  <c r="J3247" i="19" s="1"/>
  <c r="K2842" i="19"/>
  <c r="L2842" i="19" s="1"/>
  <c r="K2637" i="19"/>
  <c r="L2637" i="19" s="1"/>
  <c r="K2909" i="19"/>
  <c r="L2909" i="19" s="1"/>
  <c r="K2926" i="19"/>
  <c r="L2715" i="19"/>
  <c r="E2815" i="19" s="1"/>
  <c r="L3057" i="19"/>
  <c r="E3157" i="19"/>
  <c r="K2803" i="19"/>
  <c r="K3286" i="19"/>
  <c r="L3286" i="19" s="1"/>
  <c r="E3386" i="19" s="1"/>
  <c r="K2818" i="19"/>
  <c r="J3032" i="19"/>
  <c r="I3032" i="19"/>
  <c r="I2912" i="19"/>
  <c r="K2912" i="19" s="1"/>
  <c r="L2912" i="19" s="1"/>
  <c r="J2912" i="19"/>
  <c r="J3029" i="19"/>
  <c r="I3029" i="19"/>
  <c r="I3034" i="19"/>
  <c r="J3034" i="19"/>
  <c r="I3153" i="19"/>
  <c r="J3153" i="19"/>
  <c r="I3494" i="19"/>
  <c r="J3494" i="19"/>
  <c r="I2965" i="19"/>
  <c r="I2868" i="19"/>
  <c r="J2868" i="19"/>
  <c r="J3041" i="19"/>
  <c r="I3041" i="19"/>
  <c r="L2924" i="19"/>
  <c r="E3024" i="19" s="1"/>
  <c r="L3039" i="19"/>
  <c r="E3139" i="19" s="1"/>
  <c r="L3313" i="19"/>
  <c r="I3046" i="19"/>
  <c r="J3046" i="19"/>
  <c r="L2936" i="19"/>
  <c r="E3036" i="19" s="1"/>
  <c r="I3135" i="19"/>
  <c r="J3135" i="19"/>
  <c r="L3020" i="19"/>
  <c r="E3120" i="19" s="1"/>
  <c r="I3152" i="19"/>
  <c r="J3152" i="19"/>
  <c r="K2823" i="19"/>
  <c r="L3188" i="19"/>
  <c r="E3288" i="19" s="1"/>
  <c r="J2884" i="19"/>
  <c r="I2884" i="19"/>
  <c r="J2783" i="19"/>
  <c r="I2783" i="19"/>
  <c r="L2721" i="19"/>
  <c r="E2821" i="19" s="1"/>
  <c r="K3008" i="19"/>
  <c r="J3369" i="19"/>
  <c r="I3369" i="19"/>
  <c r="K3369" i="19" s="1"/>
  <c r="I2893" i="19"/>
  <c r="J2893" i="19"/>
  <c r="J2944" i="19"/>
  <c r="I2944" i="19"/>
  <c r="K3233" i="19"/>
  <c r="E3099" i="19"/>
  <c r="L3362" i="19"/>
  <c r="E3462" i="19" s="1"/>
  <c r="K3273" i="19"/>
  <c r="L3025" i="19"/>
  <c r="E3125" i="19" s="1"/>
  <c r="L2896" i="19"/>
  <c r="E2996" i="19"/>
  <c r="L2975" i="19"/>
  <c r="E3075" i="19" s="1"/>
  <c r="L3280" i="19"/>
  <c r="E3380" i="19" s="1"/>
  <c r="I3171" i="19"/>
  <c r="J3171" i="19"/>
  <c r="E2942" i="19"/>
  <c r="E2737" i="19"/>
  <c r="K3051" i="19"/>
  <c r="J3261" i="19"/>
  <c r="I3261" i="19"/>
  <c r="K3261" i="19" s="1"/>
  <c r="L3261" i="19" s="1"/>
  <c r="E3361" i="19"/>
  <c r="E3009" i="19"/>
  <c r="K2919" i="19"/>
  <c r="E3000" i="19"/>
  <c r="E2990" i="19"/>
  <c r="K3177" i="19"/>
  <c r="L3177" i="19" s="1"/>
  <c r="J2860" i="19"/>
  <c r="I2860" i="19"/>
  <c r="K2860" i="19" s="1"/>
  <c r="L2860" i="19" s="1"/>
  <c r="E2960" i="19" s="1"/>
  <c r="L2987" i="19"/>
  <c r="E3087" i="19" s="1"/>
  <c r="J2691" i="19"/>
  <c r="I2691" i="19"/>
  <c r="L2867" i="19"/>
  <c r="E2967" i="19" s="1"/>
  <c r="L2866" i="19"/>
  <c r="E2966" i="19" s="1"/>
  <c r="E3197" i="19"/>
  <c r="L2926" i="19"/>
  <c r="E3026" i="19" s="1"/>
  <c r="K3379" i="19"/>
  <c r="K3056" i="19"/>
  <c r="L3056" i="19" s="1"/>
  <c r="E3156" i="19" s="1"/>
  <c r="E3028" i="19"/>
  <c r="K3127" i="19"/>
  <c r="O2501" i="19"/>
  <c r="K2406" i="19"/>
  <c r="J3145" i="19"/>
  <c r="I3145" i="19"/>
  <c r="J2881" i="19"/>
  <c r="I2881" i="19"/>
  <c r="J3389" i="19"/>
  <c r="I3389" i="19"/>
  <c r="K3389" i="19" s="1"/>
  <c r="I3247" i="19"/>
  <c r="L2554" i="19"/>
  <c r="E2654" i="19" s="1"/>
  <c r="J3131" i="19"/>
  <c r="I3131" i="19"/>
  <c r="E3192" i="19"/>
  <c r="E3277" i="19"/>
  <c r="J3443" i="19"/>
  <c r="I3443" i="19"/>
  <c r="E3214" i="19"/>
  <c r="L2938" i="19"/>
  <c r="E3038" i="19" s="1"/>
  <c r="J2895" i="19"/>
  <c r="I2895" i="19"/>
  <c r="J3258" i="19"/>
  <c r="I3258" i="19"/>
  <c r="J3159" i="19"/>
  <c r="I3159" i="19"/>
  <c r="J3282" i="19"/>
  <c r="I3282" i="19"/>
  <c r="L2798" i="19"/>
  <c r="E2898" i="19" s="1"/>
  <c r="K3010" i="19"/>
  <c r="K3476" i="19"/>
  <c r="J3030" i="19"/>
  <c r="I3030" i="19"/>
  <c r="J3140" i="19"/>
  <c r="I3140" i="19"/>
  <c r="J3270" i="19"/>
  <c r="E322" i="12"/>
  <c r="K323" i="12"/>
  <c r="E345" i="12"/>
  <c r="I345" i="12" s="1"/>
  <c r="L339" i="12"/>
  <c r="E351" i="12" s="1"/>
  <c r="I351" i="12" s="1"/>
  <c r="L332" i="12"/>
  <c r="E344" i="12" s="1"/>
  <c r="I344" i="12" s="1"/>
  <c r="E354" i="12"/>
  <c r="E337" i="12"/>
  <c r="J341" i="12"/>
  <c r="K341" i="12" s="1"/>
  <c r="L341" i="12" s="1"/>
  <c r="J338" i="12"/>
  <c r="K338" i="12" s="1"/>
  <c r="L338" i="12" s="1"/>
  <c r="E350" i="12" s="1"/>
  <c r="I350" i="12" s="1"/>
  <c r="E343" i="12"/>
  <c r="I343" i="12" s="1"/>
  <c r="E340" i="12"/>
  <c r="E348" i="12"/>
  <c r="I348" i="12" s="1"/>
  <c r="G61" i="9"/>
  <c r="J61" i="9"/>
  <c r="H60" i="10"/>
  <c r="B64" i="10"/>
  <c r="A62" i="9"/>
  <c r="G63" i="10"/>
  <c r="D58" i="9"/>
  <c r="H58" i="9"/>
  <c r="B18" i="3"/>
  <c r="I17" i="3"/>
  <c r="N17" i="3" s="1"/>
  <c r="K30" i="16" l="1"/>
  <c r="L30" i="16" s="1"/>
  <c r="E31" i="16" s="1"/>
  <c r="I3004" i="19"/>
  <c r="K3004" i="19" s="1"/>
  <c r="L3004" i="19" s="1"/>
  <c r="E3104" i="19" s="1"/>
  <c r="I2807" i="19"/>
  <c r="I2717" i="19"/>
  <c r="J2717" i="19"/>
  <c r="I3111" i="19"/>
  <c r="J3111" i="19"/>
  <c r="K2807" i="19"/>
  <c r="L2807" i="19" s="1"/>
  <c r="K2881" i="19"/>
  <c r="L2881" i="19" s="1"/>
  <c r="I3085" i="19"/>
  <c r="J3201" i="19"/>
  <c r="I3201" i="19"/>
  <c r="K3201" i="19" s="1"/>
  <c r="L3201" i="19" s="1"/>
  <c r="L3155" i="19"/>
  <c r="E3255" i="19"/>
  <c r="K3030" i="19"/>
  <c r="L3030" i="19" s="1"/>
  <c r="E3130" i="19" s="1"/>
  <c r="K2884" i="19"/>
  <c r="L2884" i="19" s="1"/>
  <c r="E2984" i="19" s="1"/>
  <c r="I2984" i="19" s="1"/>
  <c r="K2984" i="19" s="1"/>
  <c r="K3029" i="19"/>
  <c r="L3029" i="19" s="1"/>
  <c r="K3032" i="19"/>
  <c r="L3032" i="19" s="1"/>
  <c r="E3132" i="19" s="1"/>
  <c r="I3132" i="19" s="1"/>
  <c r="K3202" i="19"/>
  <c r="L3202" i="19" s="1"/>
  <c r="E3302" i="19" s="1"/>
  <c r="K2816" i="19"/>
  <c r="L2816" i="19" s="1"/>
  <c r="K3005" i="19"/>
  <c r="L3005" i="19" s="1"/>
  <c r="E3105" i="19" s="1"/>
  <c r="I3105" i="19" s="1"/>
  <c r="J3148" i="19"/>
  <c r="I3148" i="19"/>
  <c r="K3022" i="19"/>
  <c r="L3022" i="19" s="1"/>
  <c r="E3122" i="19" s="1"/>
  <c r="I2849" i="19"/>
  <c r="K2849" i="19" s="1"/>
  <c r="L2849" i="19" s="1"/>
  <c r="J2849" i="19"/>
  <c r="I2815" i="19"/>
  <c r="J2815" i="19"/>
  <c r="L2803" i="19"/>
  <c r="E2903" i="19" s="1"/>
  <c r="L2964" i="19"/>
  <c r="E3064" i="19"/>
  <c r="K3131" i="19"/>
  <c r="L3131" i="19" s="1"/>
  <c r="K3171" i="19"/>
  <c r="L3171" i="19" s="1"/>
  <c r="J3386" i="19"/>
  <c r="I3386" i="19"/>
  <c r="L2872" i="19"/>
  <c r="E2972" i="19" s="1"/>
  <c r="E3174" i="19"/>
  <c r="I3174" i="19" s="1"/>
  <c r="K2893" i="19"/>
  <c r="L2893" i="19" s="1"/>
  <c r="E2993" i="19" s="1"/>
  <c r="J3157" i="19"/>
  <c r="I3157" i="19"/>
  <c r="K3085" i="19"/>
  <c r="L3085" i="19" s="1"/>
  <c r="E3185" i="19" s="1"/>
  <c r="E2916" i="19"/>
  <c r="K2783" i="19"/>
  <c r="L2783" i="19" s="1"/>
  <c r="E2883" i="19" s="1"/>
  <c r="K2965" i="19"/>
  <c r="L2818" i="19"/>
  <c r="E2918" i="19"/>
  <c r="L3063" i="19"/>
  <c r="E3163" i="19" s="1"/>
  <c r="K3278" i="19"/>
  <c r="L3278" i="19" s="1"/>
  <c r="E3378" i="19" s="1"/>
  <c r="K3150" i="19"/>
  <c r="J3026" i="19"/>
  <c r="I3026" i="19"/>
  <c r="K3026" i="19" s="1"/>
  <c r="L3026" i="19" s="1"/>
  <c r="E3126" i="19" s="1"/>
  <c r="J2966" i="19"/>
  <c r="I2966" i="19"/>
  <c r="J3462" i="19"/>
  <c r="I3462" i="19"/>
  <c r="K3462" i="19" s="1"/>
  <c r="L3462" i="19" s="1"/>
  <c r="J3288" i="19"/>
  <c r="I3288" i="19"/>
  <c r="I2967" i="19"/>
  <c r="J2967" i="19"/>
  <c r="J3139" i="19"/>
  <c r="I3139" i="19"/>
  <c r="I2960" i="19"/>
  <c r="J2960" i="19"/>
  <c r="J3380" i="19"/>
  <c r="I3380" i="19"/>
  <c r="J3125" i="19"/>
  <c r="I3125" i="19"/>
  <c r="K3125" i="19" s="1"/>
  <c r="L3125" i="19" s="1"/>
  <c r="E3225" i="19" s="1"/>
  <c r="J2984" i="19"/>
  <c r="J3132" i="19"/>
  <c r="I3075" i="19"/>
  <c r="J3075" i="19"/>
  <c r="I2993" i="19"/>
  <c r="J2993" i="19"/>
  <c r="J2821" i="19"/>
  <c r="I2821" i="19"/>
  <c r="K3145" i="19"/>
  <c r="L3145" i="19" s="1"/>
  <c r="L3127" i="19"/>
  <c r="E3227" i="19" s="1"/>
  <c r="K2691" i="19"/>
  <c r="L2691" i="19" s="1"/>
  <c r="E2791" i="19" s="1"/>
  <c r="J3009" i="19"/>
  <c r="I3009" i="19"/>
  <c r="K3009" i="19" s="1"/>
  <c r="L3009" i="19" s="1"/>
  <c r="L3051" i="19"/>
  <c r="E3151" i="19" s="1"/>
  <c r="K2944" i="19"/>
  <c r="J3413" i="19"/>
  <c r="I3413" i="19"/>
  <c r="K3413" i="19" s="1"/>
  <c r="L3413" i="19"/>
  <c r="E3513" i="19" s="1"/>
  <c r="I3024" i="19"/>
  <c r="J3024" i="19"/>
  <c r="I3028" i="19"/>
  <c r="J3028" i="19"/>
  <c r="J2990" i="19"/>
  <c r="I2990" i="19"/>
  <c r="K2990" i="19" s="1"/>
  <c r="L2990" i="19" s="1"/>
  <c r="E3090" i="19" s="1"/>
  <c r="J3361" i="19"/>
  <c r="I3361" i="19"/>
  <c r="K3361" i="19" s="1"/>
  <c r="J2737" i="19"/>
  <c r="I2737" i="19"/>
  <c r="K2737" i="19" s="1"/>
  <c r="L2737" i="19" s="1"/>
  <c r="E3271" i="19"/>
  <c r="J2996" i="19"/>
  <c r="I2996" i="19"/>
  <c r="E3373" i="19"/>
  <c r="L3273" i="19"/>
  <c r="L3233" i="19"/>
  <c r="E3333" i="19" s="1"/>
  <c r="L2823" i="19"/>
  <c r="E2923" i="19" s="1"/>
  <c r="I3120" i="19"/>
  <c r="J3120" i="19"/>
  <c r="K3153" i="19"/>
  <c r="J3156" i="19"/>
  <c r="I3156" i="19"/>
  <c r="J3197" i="19"/>
  <c r="I3197" i="19"/>
  <c r="K3197" i="19" s="1"/>
  <c r="L3197" i="19"/>
  <c r="J3087" i="19"/>
  <c r="I3087" i="19"/>
  <c r="I3000" i="19"/>
  <c r="J3000" i="19"/>
  <c r="I2942" i="19"/>
  <c r="J2942" i="19"/>
  <c r="L3369" i="19"/>
  <c r="E3469" i="19" s="1"/>
  <c r="J2883" i="19"/>
  <c r="I2883" i="19"/>
  <c r="K2883" i="19" s="1"/>
  <c r="L2883" i="19" s="1"/>
  <c r="J3036" i="19"/>
  <c r="I3036" i="19"/>
  <c r="K3036" i="19" s="1"/>
  <c r="K3046" i="19"/>
  <c r="K3494" i="19"/>
  <c r="K3034" i="19"/>
  <c r="E3012" i="19"/>
  <c r="L3389" i="19"/>
  <c r="E3489" i="19" s="1"/>
  <c r="L3379" i="19"/>
  <c r="E3479" i="19" s="1"/>
  <c r="L2919" i="19"/>
  <c r="E3019" i="19" s="1"/>
  <c r="I3099" i="19"/>
  <c r="J3099" i="19"/>
  <c r="L3008" i="19"/>
  <c r="E3108" i="19" s="1"/>
  <c r="K3152" i="19"/>
  <c r="K3135" i="19"/>
  <c r="K3041" i="19"/>
  <c r="K2868" i="19"/>
  <c r="L2868" i="19" s="1"/>
  <c r="E2968" i="19" s="1"/>
  <c r="E3129" i="19"/>
  <c r="L2406" i="19"/>
  <c r="E2506" i="19" s="1"/>
  <c r="J2898" i="19"/>
  <c r="I2898" i="19"/>
  <c r="L3010" i="19"/>
  <c r="E3110" i="19" s="1"/>
  <c r="J3174" i="19"/>
  <c r="J2654" i="19"/>
  <c r="I2654" i="19"/>
  <c r="K3140" i="19"/>
  <c r="L3476" i="19"/>
  <c r="E3576" i="19" s="1"/>
  <c r="K3258" i="19"/>
  <c r="K2895" i="19"/>
  <c r="J3277" i="19"/>
  <c r="I3277" i="19"/>
  <c r="E2981" i="19"/>
  <c r="E3562" i="19"/>
  <c r="E3245" i="19"/>
  <c r="K3270" i="19"/>
  <c r="J3038" i="19"/>
  <c r="I3038" i="19"/>
  <c r="J3192" i="19"/>
  <c r="I3192" i="19"/>
  <c r="K3247" i="19"/>
  <c r="K3282" i="19"/>
  <c r="K3159" i="19"/>
  <c r="J3214" i="19"/>
  <c r="I3214" i="19"/>
  <c r="K3443" i="19"/>
  <c r="J340" i="12"/>
  <c r="I340" i="12"/>
  <c r="J337" i="12"/>
  <c r="K337" i="12" s="1"/>
  <c r="L337" i="12" s="1"/>
  <c r="E349" i="12" s="1"/>
  <c r="I349" i="12" s="1"/>
  <c r="I337" i="12"/>
  <c r="I322" i="12"/>
  <c r="O332" i="12" s="1"/>
  <c r="J354" i="12"/>
  <c r="I354" i="12"/>
  <c r="J322" i="12"/>
  <c r="L323" i="12"/>
  <c r="E335" i="12" s="1"/>
  <c r="I335" i="12" s="1"/>
  <c r="K340" i="12"/>
  <c r="L340" i="12" s="1"/>
  <c r="J345" i="12"/>
  <c r="K345" i="12" s="1"/>
  <c r="L345" i="12" s="1"/>
  <c r="E357" i="12" s="1"/>
  <c r="I357" i="12" s="1"/>
  <c r="J351" i="12"/>
  <c r="K351" i="12" s="1"/>
  <c r="L351" i="12" s="1"/>
  <c r="E353" i="12"/>
  <c r="I353" i="12" s="1"/>
  <c r="J350" i="12"/>
  <c r="K350" i="12" s="1"/>
  <c r="L350" i="12" s="1"/>
  <c r="J348" i="12"/>
  <c r="K348" i="12" s="1"/>
  <c r="L348" i="12" s="1"/>
  <c r="J344" i="12"/>
  <c r="K344" i="12" s="1"/>
  <c r="L344" i="12" s="1"/>
  <c r="D59" i="9"/>
  <c r="H59" i="9"/>
  <c r="B65" i="10"/>
  <c r="G64" i="10"/>
  <c r="H62" i="10" s="1"/>
  <c r="G62" i="9"/>
  <c r="J62" i="9"/>
  <c r="H61" i="10"/>
  <c r="B19" i="3"/>
  <c r="I18" i="3"/>
  <c r="N18" i="3" s="1"/>
  <c r="I31" i="16" l="1"/>
  <c r="J31" i="16"/>
  <c r="K354" i="12"/>
  <c r="L354" i="12" s="1"/>
  <c r="E366" i="12" s="1"/>
  <c r="I366" i="12" s="1"/>
  <c r="K322" i="12"/>
  <c r="L322" i="12" s="1"/>
  <c r="J3105" i="19"/>
  <c r="K3105" i="19" s="1"/>
  <c r="L3105" i="19"/>
  <c r="E3205" i="19" s="1"/>
  <c r="J3104" i="19"/>
  <c r="I3104" i="19"/>
  <c r="E3231" i="19"/>
  <c r="I3231" i="19" s="1"/>
  <c r="E3301" i="19"/>
  <c r="I3301" i="19" s="1"/>
  <c r="E2907" i="19"/>
  <c r="J3122" i="19"/>
  <c r="I3122" i="19"/>
  <c r="I3255" i="19"/>
  <c r="K3255" i="19" s="1"/>
  <c r="J3255" i="19"/>
  <c r="L3255" i="19"/>
  <c r="E3355" i="19" s="1"/>
  <c r="K2717" i="19"/>
  <c r="L2717" i="19" s="1"/>
  <c r="E2817" i="19" s="1"/>
  <c r="J2817" i="19" s="1"/>
  <c r="E2949" i="19"/>
  <c r="K3277" i="19"/>
  <c r="K3157" i="19"/>
  <c r="L3157" i="19" s="1"/>
  <c r="E3257" i="19" s="1"/>
  <c r="I3257" i="19" s="1"/>
  <c r="K3148" i="19"/>
  <c r="J3302" i="19"/>
  <c r="I3302" i="19"/>
  <c r="K3111" i="19"/>
  <c r="J3163" i="19"/>
  <c r="I3163" i="19"/>
  <c r="J2903" i="19"/>
  <c r="I2903" i="19"/>
  <c r="I2918" i="19"/>
  <c r="J2918" i="19"/>
  <c r="I3064" i="19"/>
  <c r="K3064" i="19" s="1"/>
  <c r="L3064" i="19" s="1"/>
  <c r="E3164" i="19" s="1"/>
  <c r="J3064" i="19"/>
  <c r="K3087" i="19"/>
  <c r="K3380" i="19"/>
  <c r="L3380" i="19" s="1"/>
  <c r="E3480" i="19" s="1"/>
  <c r="J3480" i="19" s="1"/>
  <c r="K2960" i="19"/>
  <c r="K2967" i="19"/>
  <c r="L2965" i="19"/>
  <c r="E3065" i="19" s="1"/>
  <c r="I3185" i="19"/>
  <c r="J3185" i="19"/>
  <c r="K3386" i="19"/>
  <c r="K2815" i="19"/>
  <c r="L2815" i="19" s="1"/>
  <c r="E2915" i="19" s="1"/>
  <c r="K3288" i="19"/>
  <c r="L3288" i="19" s="1"/>
  <c r="L3150" i="19"/>
  <c r="E3250" i="19" s="1"/>
  <c r="J2916" i="19"/>
  <c r="I2916" i="19"/>
  <c r="I2972" i="19"/>
  <c r="J2972" i="19"/>
  <c r="K3000" i="19"/>
  <c r="L3000" i="19" s="1"/>
  <c r="E3100" i="19" s="1"/>
  <c r="J3100" i="19" s="1"/>
  <c r="E3297" i="19"/>
  <c r="J3297" i="19" s="1"/>
  <c r="K3132" i="19"/>
  <c r="L3132" i="19" s="1"/>
  <c r="E3232" i="19" s="1"/>
  <c r="I3232" i="19" s="1"/>
  <c r="J3378" i="19"/>
  <c r="I3378" i="19"/>
  <c r="J3090" i="19"/>
  <c r="I3090" i="19"/>
  <c r="J3513" i="19"/>
  <c r="I3513" i="19"/>
  <c r="J3489" i="19"/>
  <c r="I3489" i="19"/>
  <c r="J2923" i="19"/>
  <c r="I2923" i="19"/>
  <c r="J3225" i="19"/>
  <c r="I3225" i="19"/>
  <c r="I3019" i="19"/>
  <c r="J3019" i="19"/>
  <c r="I3130" i="19"/>
  <c r="J3130" i="19"/>
  <c r="J3469" i="19"/>
  <c r="I3469" i="19"/>
  <c r="I3100" i="19"/>
  <c r="I3297" i="19"/>
  <c r="J3333" i="19"/>
  <c r="I3333" i="19"/>
  <c r="I3126" i="19"/>
  <c r="J3126" i="19"/>
  <c r="J3151" i="19"/>
  <c r="I3151" i="19"/>
  <c r="I2968" i="19"/>
  <c r="J2968" i="19"/>
  <c r="E3252" i="19"/>
  <c r="L3152" i="19"/>
  <c r="J2907" i="19"/>
  <c r="I2907" i="19"/>
  <c r="K2907" i="19" s="1"/>
  <c r="J3373" i="19"/>
  <c r="I3373" i="19"/>
  <c r="L3041" i="19"/>
  <c r="E3141" i="19" s="1"/>
  <c r="J3479" i="19"/>
  <c r="I3479" i="19"/>
  <c r="K3479" i="19" s="1"/>
  <c r="I3012" i="19"/>
  <c r="J3012" i="19"/>
  <c r="L3036" i="19"/>
  <c r="E3136" i="19" s="1"/>
  <c r="K2942" i="19"/>
  <c r="K3156" i="19"/>
  <c r="K3120" i="19"/>
  <c r="K2996" i="19"/>
  <c r="I3271" i="19"/>
  <c r="J3271" i="19"/>
  <c r="K3028" i="19"/>
  <c r="L2944" i="19"/>
  <c r="E3044" i="19" s="1"/>
  <c r="J2791" i="19"/>
  <c r="I2791" i="19"/>
  <c r="L2984" i="19"/>
  <c r="E3084" i="19" s="1"/>
  <c r="L2967" i="19"/>
  <c r="E3067" i="19" s="1"/>
  <c r="E3388" i="19"/>
  <c r="L3277" i="19"/>
  <c r="E3377" i="19" s="1"/>
  <c r="J3108" i="19"/>
  <c r="I3108" i="19"/>
  <c r="K3108" i="19" s="1"/>
  <c r="K3099" i="19"/>
  <c r="L3034" i="19"/>
  <c r="E3134" i="19" s="1"/>
  <c r="L3494" i="19"/>
  <c r="E3594" i="19"/>
  <c r="L3087" i="19"/>
  <c r="E3187" i="19" s="1"/>
  <c r="L3153" i="19"/>
  <c r="E3253" i="19" s="1"/>
  <c r="E2837" i="19"/>
  <c r="L3361" i="19"/>
  <c r="E3461" i="19" s="1"/>
  <c r="E3109" i="19"/>
  <c r="J3227" i="19"/>
  <c r="I3227" i="19"/>
  <c r="K3214" i="19"/>
  <c r="I3129" i="19"/>
  <c r="J3129" i="19"/>
  <c r="L3135" i="19"/>
  <c r="E3235" i="19" s="1"/>
  <c r="L3046" i="19"/>
  <c r="E3146" i="19" s="1"/>
  <c r="E2983" i="19"/>
  <c r="K3024" i="19"/>
  <c r="K2821" i="19"/>
  <c r="K2993" i="19"/>
  <c r="K3075" i="19"/>
  <c r="K3139" i="19"/>
  <c r="L3139" i="19" s="1"/>
  <c r="E3239" i="19" s="1"/>
  <c r="I3239" i="19" s="1"/>
  <c r="K2966" i="19"/>
  <c r="L2966" i="19" s="1"/>
  <c r="E3066" i="19" s="1"/>
  <c r="I2506" i="19"/>
  <c r="J2506" i="19"/>
  <c r="J3110" i="19"/>
  <c r="I3110" i="19"/>
  <c r="L3282" i="19"/>
  <c r="E3382" i="19" s="1"/>
  <c r="J3245" i="19"/>
  <c r="I3245" i="19"/>
  <c r="J3231" i="19"/>
  <c r="L2895" i="19"/>
  <c r="E2995" i="19" s="1"/>
  <c r="J3576" i="19"/>
  <c r="I3576" i="19"/>
  <c r="K2654" i="19"/>
  <c r="K2898" i="19"/>
  <c r="L3247" i="19"/>
  <c r="E3347" i="19" s="1"/>
  <c r="J2981" i="19"/>
  <c r="I2981" i="19"/>
  <c r="J2949" i="19"/>
  <c r="I2949" i="19"/>
  <c r="K2949" i="19" s="1"/>
  <c r="L2949" i="19" s="1"/>
  <c r="J3562" i="19"/>
  <c r="I3562" i="19"/>
  <c r="K3562" i="19" s="1"/>
  <c r="L3562" i="19" s="1"/>
  <c r="J3301" i="19"/>
  <c r="K3174" i="19"/>
  <c r="L3443" i="19"/>
  <c r="E3543" i="19" s="1"/>
  <c r="L3159" i="19"/>
  <c r="E3259" i="19" s="1"/>
  <c r="K3192" i="19"/>
  <c r="K3038" i="19"/>
  <c r="L3270" i="19"/>
  <c r="E3370" i="19" s="1"/>
  <c r="L3258" i="19"/>
  <c r="E3358" i="19" s="1"/>
  <c r="L3140" i="19"/>
  <c r="E3240" i="19" s="1"/>
  <c r="E334" i="12"/>
  <c r="J335" i="12"/>
  <c r="K335" i="12" s="1"/>
  <c r="L335" i="12" s="1"/>
  <c r="E352" i="12"/>
  <c r="I352" i="12" s="1"/>
  <c r="J357" i="12"/>
  <c r="J349" i="12"/>
  <c r="K349" i="12" s="1"/>
  <c r="L349" i="12" s="1"/>
  <c r="E361" i="12" s="1"/>
  <c r="I361" i="12" s="1"/>
  <c r="E363" i="12"/>
  <c r="I363" i="12" s="1"/>
  <c r="E362" i="12"/>
  <c r="I362" i="12" s="1"/>
  <c r="E360" i="12"/>
  <c r="I360" i="12" s="1"/>
  <c r="E356" i="12"/>
  <c r="I356" i="12" s="1"/>
  <c r="J366" i="12"/>
  <c r="K366" i="12" s="1"/>
  <c r="L366" i="12" s="1"/>
  <c r="J343" i="12"/>
  <c r="K343" i="12" s="1"/>
  <c r="L343" i="12" s="1"/>
  <c r="H60" i="9"/>
  <c r="D60" i="9"/>
  <c r="H61" i="9"/>
  <c r="D61" i="9"/>
  <c r="B66" i="10"/>
  <c r="G65" i="10"/>
  <c r="H63" i="10" s="1"/>
  <c r="B20" i="3"/>
  <c r="I19" i="3"/>
  <c r="N19" i="3" s="1"/>
  <c r="K31" i="16" l="1"/>
  <c r="I3205" i="19"/>
  <c r="J3205" i="19"/>
  <c r="L3148" i="19"/>
  <c r="E3248" i="19"/>
  <c r="K3232" i="19"/>
  <c r="L3232" i="19" s="1"/>
  <c r="I3355" i="19"/>
  <c r="J3355" i="19"/>
  <c r="K3227" i="19"/>
  <c r="I3480" i="19"/>
  <c r="K3480" i="19" s="1"/>
  <c r="I2817" i="19"/>
  <c r="K3489" i="19"/>
  <c r="K3090" i="19"/>
  <c r="L3090" i="19" s="1"/>
  <c r="E3190" i="19" s="1"/>
  <c r="I3190" i="19" s="1"/>
  <c r="K2916" i="19"/>
  <c r="L2916" i="19" s="1"/>
  <c r="E3016" i="19" s="1"/>
  <c r="I3016" i="19" s="1"/>
  <c r="J3257" i="19"/>
  <c r="K3302" i="19"/>
  <c r="L3302" i="19" s="1"/>
  <c r="E3402" i="19" s="1"/>
  <c r="K3122" i="19"/>
  <c r="L3122" i="19" s="1"/>
  <c r="E3222" i="19" s="1"/>
  <c r="K3104" i="19"/>
  <c r="K2972" i="19"/>
  <c r="L3111" i="19"/>
  <c r="E3211" i="19" s="1"/>
  <c r="K2981" i="19"/>
  <c r="L2981" i="19" s="1"/>
  <c r="K2791" i="19"/>
  <c r="L2791" i="19" s="1"/>
  <c r="J3232" i="19"/>
  <c r="K3378" i="19"/>
  <c r="K3163" i="19"/>
  <c r="L3163" i="19" s="1"/>
  <c r="E3263" i="19" s="1"/>
  <c r="J3263" i="19" s="1"/>
  <c r="J3065" i="19"/>
  <c r="I3065" i="19"/>
  <c r="K3065" i="19" s="1"/>
  <c r="L3065" i="19" s="1"/>
  <c r="E3165" i="19" s="1"/>
  <c r="I3250" i="19"/>
  <c r="J3250" i="19"/>
  <c r="J3164" i="19"/>
  <c r="I3164" i="19"/>
  <c r="K3164" i="19" s="1"/>
  <c r="L3164" i="19" s="1"/>
  <c r="K3301" i="19"/>
  <c r="L3301" i="19" s="1"/>
  <c r="K3205" i="19"/>
  <c r="L3205" i="19" s="1"/>
  <c r="E2891" i="19"/>
  <c r="K3151" i="19"/>
  <c r="K3100" i="19"/>
  <c r="L3386" i="19"/>
  <c r="E3486" i="19" s="1"/>
  <c r="K2903" i="19"/>
  <c r="L2903" i="19" s="1"/>
  <c r="E3003" i="19" s="1"/>
  <c r="K3257" i="19"/>
  <c r="K3130" i="19"/>
  <c r="K3185" i="19"/>
  <c r="K2918" i="19"/>
  <c r="L2918" i="19" s="1"/>
  <c r="E3018" i="19" s="1"/>
  <c r="I3018" i="19" s="1"/>
  <c r="K2817" i="19"/>
  <c r="K3333" i="19"/>
  <c r="L3333" i="19" s="1"/>
  <c r="K3469" i="19"/>
  <c r="J2915" i="19"/>
  <c r="I2915" i="19"/>
  <c r="L2960" i="19"/>
  <c r="E3060" i="19"/>
  <c r="J3146" i="19"/>
  <c r="I3146" i="19"/>
  <c r="K3146" i="19" s="1"/>
  <c r="L3146" i="19" s="1"/>
  <c r="J3253" i="19"/>
  <c r="I3253" i="19"/>
  <c r="J3134" i="19"/>
  <c r="I3134" i="19"/>
  <c r="K3134" i="19" s="1"/>
  <c r="L3134" i="19"/>
  <c r="J3018" i="19"/>
  <c r="J3084" i="19"/>
  <c r="I3084" i="19"/>
  <c r="I3044" i="19"/>
  <c r="K3044" i="19" s="1"/>
  <c r="L3044" i="19" s="1"/>
  <c r="J3044" i="19"/>
  <c r="J3136" i="19"/>
  <c r="I3136" i="19"/>
  <c r="K3136" i="19" s="1"/>
  <c r="L3136" i="19" s="1"/>
  <c r="J3187" i="19"/>
  <c r="I3187" i="19"/>
  <c r="J3377" i="19"/>
  <c r="I3377" i="19"/>
  <c r="I3461" i="19"/>
  <c r="J3461" i="19"/>
  <c r="J3190" i="19"/>
  <c r="J3067" i="19"/>
  <c r="I3067" i="19"/>
  <c r="J3239" i="19"/>
  <c r="K3239" i="19" s="1"/>
  <c r="L2993" i="19"/>
  <c r="E3093" i="19" s="1"/>
  <c r="I3109" i="19"/>
  <c r="J3109" i="19"/>
  <c r="L3108" i="19"/>
  <c r="E3208" i="19" s="1"/>
  <c r="L3120" i="19"/>
  <c r="E3220" i="19" s="1"/>
  <c r="L3156" i="19"/>
  <c r="E3256" i="19" s="1"/>
  <c r="K3373" i="19"/>
  <c r="L2907" i="19"/>
  <c r="E3007" i="19" s="1"/>
  <c r="J3252" i="19"/>
  <c r="I3252" i="19"/>
  <c r="J3066" i="19"/>
  <c r="I3066" i="19"/>
  <c r="L2821" i="19"/>
  <c r="E2921" i="19" s="1"/>
  <c r="I2891" i="19"/>
  <c r="J2891" i="19"/>
  <c r="L3479" i="19"/>
  <c r="E3579" i="19" s="1"/>
  <c r="J3141" i="19"/>
  <c r="I3141" i="19"/>
  <c r="K3126" i="19"/>
  <c r="K3225" i="19"/>
  <c r="L3024" i="19"/>
  <c r="E3124" i="19" s="1"/>
  <c r="J3235" i="19"/>
  <c r="I3235" i="19"/>
  <c r="K3129" i="19"/>
  <c r="L3129" i="19" s="1"/>
  <c r="E3229" i="19" s="1"/>
  <c r="J2837" i="19"/>
  <c r="I2837" i="19"/>
  <c r="J3594" i="19"/>
  <c r="I3594" i="19"/>
  <c r="L3099" i="19"/>
  <c r="E3199" i="19" s="1"/>
  <c r="J3388" i="19"/>
  <c r="I3388" i="19"/>
  <c r="L3028" i="19"/>
  <c r="E3128" i="19" s="1"/>
  <c r="K3271" i="19"/>
  <c r="L2942" i="19"/>
  <c r="E3042" i="19" s="1"/>
  <c r="E3433" i="19"/>
  <c r="K3576" i="19"/>
  <c r="K3231" i="19"/>
  <c r="L3231" i="19" s="1"/>
  <c r="K3245" i="19"/>
  <c r="L3245" i="19" s="1"/>
  <c r="K3110" i="19"/>
  <c r="L3110" i="19" s="1"/>
  <c r="L3075" i="19"/>
  <c r="E3175" i="19" s="1"/>
  <c r="J2983" i="19"/>
  <c r="I2983" i="19"/>
  <c r="K2983" i="19" s="1"/>
  <c r="L2983" i="19" s="1"/>
  <c r="L3214" i="19"/>
  <c r="E3314" i="19" s="1"/>
  <c r="L2996" i="19"/>
  <c r="E3096" i="19" s="1"/>
  <c r="K3012" i="19"/>
  <c r="K2968" i="19"/>
  <c r="K3297" i="19"/>
  <c r="K3019" i="19"/>
  <c r="E3332" i="19"/>
  <c r="K2923" i="19"/>
  <c r="K3513" i="19"/>
  <c r="K2506" i="19"/>
  <c r="O2601" i="19"/>
  <c r="J3347" i="19"/>
  <c r="I3347" i="19"/>
  <c r="J3543" i="19"/>
  <c r="I3543" i="19"/>
  <c r="J2995" i="19"/>
  <c r="I2995" i="19"/>
  <c r="L2898" i="19"/>
  <c r="E2998" i="19" s="1"/>
  <c r="J3382" i="19"/>
  <c r="I3382" i="19"/>
  <c r="L3192" i="19"/>
  <c r="E3292" i="19" s="1"/>
  <c r="E3305" i="19"/>
  <c r="E3662" i="19"/>
  <c r="E3049" i="19"/>
  <c r="E3345" i="19"/>
  <c r="E3210" i="19"/>
  <c r="L3038" i="19"/>
  <c r="E3138" i="19" s="1"/>
  <c r="J3370" i="19"/>
  <c r="I3370" i="19"/>
  <c r="L2654" i="19"/>
  <c r="E2754" i="19" s="1"/>
  <c r="J3240" i="19"/>
  <c r="I3240" i="19"/>
  <c r="J3259" i="19"/>
  <c r="I3259" i="19"/>
  <c r="J3358" i="19"/>
  <c r="I3358" i="19"/>
  <c r="L3174" i="19"/>
  <c r="E3274" i="19" s="1"/>
  <c r="I334" i="12"/>
  <c r="O344" i="12" s="1"/>
  <c r="J334" i="12"/>
  <c r="K334" i="12" s="1"/>
  <c r="L334" i="12" s="1"/>
  <c r="E346" i="12" s="1"/>
  <c r="E347" i="12"/>
  <c r="I347" i="12" s="1"/>
  <c r="J363" i="12"/>
  <c r="K363" i="12" s="1"/>
  <c r="L363" i="12" s="1"/>
  <c r="E375" i="12" s="1"/>
  <c r="I375" i="12" s="1"/>
  <c r="K357" i="12"/>
  <c r="L357" i="12" s="1"/>
  <c r="E369" i="12" s="1"/>
  <c r="I369" i="12" s="1"/>
  <c r="J360" i="12"/>
  <c r="K360" i="12" s="1"/>
  <c r="L360" i="12" s="1"/>
  <c r="E355" i="12"/>
  <c r="I355" i="12" s="1"/>
  <c r="E378" i="12"/>
  <c r="I378" i="12" s="1"/>
  <c r="J356" i="12"/>
  <c r="K356" i="12" s="1"/>
  <c r="L356" i="12" s="1"/>
  <c r="J352" i="12"/>
  <c r="K352" i="12" s="1"/>
  <c r="L352" i="12" s="1"/>
  <c r="J353" i="12"/>
  <c r="K353" i="12" s="1"/>
  <c r="L353" i="12" s="1"/>
  <c r="D62" i="9"/>
  <c r="H62" i="9"/>
  <c r="B67" i="10"/>
  <c r="G66" i="10"/>
  <c r="H64" i="10" s="1"/>
  <c r="B21" i="3"/>
  <c r="I20" i="3"/>
  <c r="N20" i="3" s="1"/>
  <c r="L31" i="16" l="1"/>
  <c r="E32" i="16" s="1"/>
  <c r="K3016" i="19"/>
  <c r="L3016" i="19" s="1"/>
  <c r="J3211" i="19"/>
  <c r="I3211" i="19"/>
  <c r="L3378" i="19"/>
  <c r="E3478" i="19" s="1"/>
  <c r="L3227" i="19"/>
  <c r="E3327" i="19"/>
  <c r="K3358" i="19"/>
  <c r="L3358" i="19" s="1"/>
  <c r="K3594" i="19"/>
  <c r="L3594" i="19" s="1"/>
  <c r="K2915" i="19"/>
  <c r="I3263" i="19"/>
  <c r="K3250" i="19"/>
  <c r="L3250" i="19" s="1"/>
  <c r="J3016" i="19"/>
  <c r="L2972" i="19"/>
  <c r="E3072" i="19"/>
  <c r="K3355" i="19"/>
  <c r="L3104" i="19"/>
  <c r="E3204" i="19" s="1"/>
  <c r="E3081" i="19"/>
  <c r="I3081" i="19" s="1"/>
  <c r="K3081" i="19" s="1"/>
  <c r="L3081" i="19" s="1"/>
  <c r="J3222" i="19"/>
  <c r="I3222" i="19"/>
  <c r="J3248" i="19"/>
  <c r="I3248" i="19"/>
  <c r="K3248" i="19" s="1"/>
  <c r="L3248" i="19" s="1"/>
  <c r="E3348" i="19" s="1"/>
  <c r="K3347" i="19"/>
  <c r="L3347" i="19" s="1"/>
  <c r="K3109" i="19"/>
  <c r="I3402" i="19"/>
  <c r="J3402" i="19"/>
  <c r="L3489" i="19"/>
  <c r="E3589" i="19"/>
  <c r="I3486" i="19"/>
  <c r="J3486" i="19"/>
  <c r="J3060" i="19"/>
  <c r="I3060" i="19"/>
  <c r="K3060" i="19" s="1"/>
  <c r="L3060" i="19" s="1"/>
  <c r="E3160" i="19"/>
  <c r="K3240" i="19"/>
  <c r="L3240" i="19" s="1"/>
  <c r="K3382" i="19"/>
  <c r="K3141" i="19"/>
  <c r="L3141" i="19" s="1"/>
  <c r="E3241" i="19" s="1"/>
  <c r="K3067" i="19"/>
  <c r="L3067" i="19" s="1"/>
  <c r="K3253" i="19"/>
  <c r="L3253" i="19" s="1"/>
  <c r="E3353" i="19" s="1"/>
  <c r="L2915" i="19"/>
  <c r="E3015" i="19" s="1"/>
  <c r="L3185" i="19"/>
  <c r="E3285" i="19" s="1"/>
  <c r="L3100" i="19"/>
  <c r="E3200" i="19" s="1"/>
  <c r="E3264" i="19"/>
  <c r="E3116" i="19"/>
  <c r="L2817" i="19"/>
  <c r="E2917" i="19" s="1"/>
  <c r="L3151" i="19"/>
  <c r="E3251" i="19" s="1"/>
  <c r="E3401" i="19"/>
  <c r="I3401" i="19" s="1"/>
  <c r="K3263" i="19"/>
  <c r="L3257" i="19"/>
  <c r="E3357" i="19" s="1"/>
  <c r="I3165" i="19"/>
  <c r="K3165" i="19" s="1"/>
  <c r="J3165" i="19"/>
  <c r="L3130" i="19"/>
  <c r="E3230" i="19"/>
  <c r="E3331" i="19"/>
  <c r="J3331" i="19" s="1"/>
  <c r="K2995" i="19"/>
  <c r="L2995" i="19" s="1"/>
  <c r="K3543" i="19"/>
  <c r="L3543" i="19" s="1"/>
  <c r="K3461" i="19"/>
  <c r="L3461" i="19" s="1"/>
  <c r="E3561" i="19" s="1"/>
  <c r="I3561" i="19" s="1"/>
  <c r="K3187" i="19"/>
  <c r="K3018" i="19"/>
  <c r="L3018" i="19" s="1"/>
  <c r="L3469" i="19"/>
  <c r="E3569" i="19"/>
  <c r="J3003" i="19"/>
  <c r="I3003" i="19"/>
  <c r="E3350" i="19"/>
  <c r="J3124" i="19"/>
  <c r="I3124" i="19"/>
  <c r="K3124" i="19" s="1"/>
  <c r="L3124" i="19" s="1"/>
  <c r="J3241" i="19"/>
  <c r="I3241" i="19"/>
  <c r="I3208" i="19"/>
  <c r="J3208" i="19"/>
  <c r="I3093" i="19"/>
  <c r="J3093" i="19"/>
  <c r="I3353" i="19"/>
  <c r="J3353" i="19"/>
  <c r="I3096" i="19"/>
  <c r="J3096" i="19"/>
  <c r="I3314" i="19"/>
  <c r="J3314" i="19"/>
  <c r="J3042" i="19"/>
  <c r="I3042" i="19"/>
  <c r="K3042" i="19" s="1"/>
  <c r="L3042" i="19" s="1"/>
  <c r="L3239" i="19"/>
  <c r="E3339" i="19" s="1"/>
  <c r="J3579" i="19"/>
  <c r="I3579" i="19"/>
  <c r="K3579" i="19" s="1"/>
  <c r="L3579" i="19" s="1"/>
  <c r="J3007" i="19"/>
  <c r="I3007" i="19"/>
  <c r="J3256" i="19"/>
  <c r="I3256" i="19"/>
  <c r="J3220" i="19"/>
  <c r="I3220" i="19"/>
  <c r="J3561" i="19"/>
  <c r="K3259" i="19"/>
  <c r="L3259" i="19" s="1"/>
  <c r="L2923" i="19"/>
  <c r="E3023" i="19" s="1"/>
  <c r="L3480" i="19"/>
  <c r="E3580" i="19" s="1"/>
  <c r="E3083" i="19"/>
  <c r="J3229" i="19"/>
  <c r="I3229" i="19"/>
  <c r="L3126" i="19"/>
  <c r="E3226" i="19" s="1"/>
  <c r="K3066" i="19"/>
  <c r="J3332" i="19"/>
  <c r="I3332" i="19"/>
  <c r="L2968" i="19"/>
  <c r="E3068" i="19" s="1"/>
  <c r="L3576" i="19"/>
  <c r="E3676" i="19" s="1"/>
  <c r="J3199" i="19"/>
  <c r="I3199" i="19"/>
  <c r="J2921" i="19"/>
  <c r="I2921" i="19"/>
  <c r="K2921" i="19" s="1"/>
  <c r="L2921" i="19" s="1"/>
  <c r="L3373" i="19"/>
  <c r="E3473" i="19" s="1"/>
  <c r="K3190" i="19"/>
  <c r="L3190" i="19" s="1"/>
  <c r="E3290" i="19" s="1"/>
  <c r="K3377" i="19"/>
  <c r="K3084" i="19"/>
  <c r="E3246" i="19"/>
  <c r="L3019" i="19"/>
  <c r="E3119" i="19" s="1"/>
  <c r="L3271" i="19"/>
  <c r="E3371" i="19" s="1"/>
  <c r="K3388" i="19"/>
  <c r="E3694" i="19"/>
  <c r="K2837" i="19"/>
  <c r="L2837" i="19" s="1"/>
  <c r="E2937" i="19" s="1"/>
  <c r="K3235" i="19"/>
  <c r="K2891" i="19"/>
  <c r="K3252" i="19"/>
  <c r="E3236" i="19"/>
  <c r="K3370" i="19"/>
  <c r="L3382" i="19"/>
  <c r="E3482" i="19" s="1"/>
  <c r="L3513" i="19"/>
  <c r="E3613" i="19" s="1"/>
  <c r="L3297" i="19"/>
  <c r="E3397" i="19" s="1"/>
  <c r="L3012" i="19"/>
  <c r="E3112" i="19" s="1"/>
  <c r="J3175" i="19"/>
  <c r="I3175" i="19"/>
  <c r="J3433" i="19"/>
  <c r="I3433" i="19"/>
  <c r="I3128" i="19"/>
  <c r="J3128" i="19"/>
  <c r="L3225" i="19"/>
  <c r="E3325" i="19" s="1"/>
  <c r="E3144" i="19"/>
  <c r="E3118" i="19"/>
  <c r="E3234" i="19"/>
  <c r="L2506" i="19"/>
  <c r="E2606" i="19" s="1"/>
  <c r="J3138" i="19"/>
  <c r="I3138" i="19"/>
  <c r="J2998" i="19"/>
  <c r="I2998" i="19"/>
  <c r="J2754" i="19"/>
  <c r="I2754" i="19"/>
  <c r="J3210" i="19"/>
  <c r="I3210" i="19"/>
  <c r="K3210" i="19" s="1"/>
  <c r="L3210" i="19" s="1"/>
  <c r="J3081" i="19"/>
  <c r="J3292" i="19"/>
  <c r="I3292" i="19"/>
  <c r="J3274" i="19"/>
  <c r="I3274" i="19"/>
  <c r="E3458" i="19"/>
  <c r="E3340" i="19"/>
  <c r="J3345" i="19"/>
  <c r="I3345" i="19"/>
  <c r="I3331" i="19"/>
  <c r="J3049" i="19"/>
  <c r="I3049" i="19"/>
  <c r="J3662" i="19"/>
  <c r="I3662" i="19"/>
  <c r="J3401" i="19"/>
  <c r="E3095" i="19"/>
  <c r="E3643" i="19"/>
  <c r="E3447" i="19"/>
  <c r="J3305" i="19"/>
  <c r="I3305" i="19"/>
  <c r="K3305" i="19" s="1"/>
  <c r="L3305" i="19" s="1"/>
  <c r="I346" i="12"/>
  <c r="O356" i="12" s="1"/>
  <c r="J369" i="12"/>
  <c r="J347" i="12"/>
  <c r="K347" i="12" s="1"/>
  <c r="L347" i="12" s="1"/>
  <c r="E372" i="12"/>
  <c r="J346" i="12"/>
  <c r="K346" i="12" s="1"/>
  <c r="L346" i="12" s="1"/>
  <c r="E358" i="12" s="1"/>
  <c r="I358" i="12" s="1"/>
  <c r="E368" i="12"/>
  <c r="I368" i="12" s="1"/>
  <c r="E365" i="12"/>
  <c r="I365" i="12" s="1"/>
  <c r="E364" i="12"/>
  <c r="I364" i="12" s="1"/>
  <c r="J375" i="12"/>
  <c r="K375" i="12" s="1"/>
  <c r="J355" i="12"/>
  <c r="K355" i="12" s="1"/>
  <c r="L355" i="12" s="1"/>
  <c r="J378" i="12"/>
  <c r="K378" i="12" s="1"/>
  <c r="L378" i="12" s="1"/>
  <c r="J362" i="12"/>
  <c r="K362" i="12" s="1"/>
  <c r="L362" i="12" s="1"/>
  <c r="B68" i="10"/>
  <c r="G67" i="10"/>
  <c r="H65" i="10" s="1"/>
  <c r="B22" i="3"/>
  <c r="I21" i="3"/>
  <c r="N21" i="3" s="1"/>
  <c r="J32" i="16" l="1"/>
  <c r="I32" i="16"/>
  <c r="K3402" i="19"/>
  <c r="L3402" i="19" s="1"/>
  <c r="E3502" i="19" s="1"/>
  <c r="I3478" i="19"/>
  <c r="K3478" i="19" s="1"/>
  <c r="L3478" i="19" s="1"/>
  <c r="E3578" i="19" s="1"/>
  <c r="I3578" i="19" s="1"/>
  <c r="J3478" i="19"/>
  <c r="J3348" i="19"/>
  <c r="I3348" i="19"/>
  <c r="J3589" i="19"/>
  <c r="I3589" i="19"/>
  <c r="K3589" i="19" s="1"/>
  <c r="L3589" i="19" s="1"/>
  <c r="E3455" i="19"/>
  <c r="L3355" i="19"/>
  <c r="E3359" i="19"/>
  <c r="I3072" i="19"/>
  <c r="J3072" i="19"/>
  <c r="I3327" i="19"/>
  <c r="K3327" i="19" s="1"/>
  <c r="L3327" i="19" s="1"/>
  <c r="E3427" i="19" s="1"/>
  <c r="J3327" i="19"/>
  <c r="E3167" i="19"/>
  <c r="J3167" i="19" s="1"/>
  <c r="K3332" i="19"/>
  <c r="L3332" i="19" s="1"/>
  <c r="E3432" i="19" s="1"/>
  <c r="K3353" i="19"/>
  <c r="L3353" i="19" s="1"/>
  <c r="K3208" i="19"/>
  <c r="L3208" i="19" s="1"/>
  <c r="L3109" i="19"/>
  <c r="E3209" i="19" s="1"/>
  <c r="K3211" i="19"/>
  <c r="L3211" i="19" s="1"/>
  <c r="E3311" i="19" s="1"/>
  <c r="K3175" i="19"/>
  <c r="L3175" i="19" s="1"/>
  <c r="E3275" i="19" s="1"/>
  <c r="J3275" i="19" s="1"/>
  <c r="K3222" i="19"/>
  <c r="J3204" i="19"/>
  <c r="I3204" i="19"/>
  <c r="J3285" i="19"/>
  <c r="I3285" i="19"/>
  <c r="I3015" i="19"/>
  <c r="J3015" i="19"/>
  <c r="J3339" i="19"/>
  <c r="I3339" i="19"/>
  <c r="K3339" i="19" s="1"/>
  <c r="I3357" i="19"/>
  <c r="J3357" i="19"/>
  <c r="I3251" i="19"/>
  <c r="J3251" i="19"/>
  <c r="K3578" i="19"/>
  <c r="L3578" i="19" s="1"/>
  <c r="J3160" i="19"/>
  <c r="I3160" i="19"/>
  <c r="J3578" i="19"/>
  <c r="K3220" i="19"/>
  <c r="L3220" i="19" s="1"/>
  <c r="K3256" i="19"/>
  <c r="J3350" i="19"/>
  <c r="I3350" i="19"/>
  <c r="K3350" i="19" s="1"/>
  <c r="L3350" i="19" s="1"/>
  <c r="E3450" i="19"/>
  <c r="J3116" i="19"/>
  <c r="I3116" i="19"/>
  <c r="L3165" i="19"/>
  <c r="E3265" i="19" s="1"/>
  <c r="I3264" i="19"/>
  <c r="J3264" i="19"/>
  <c r="E3453" i="19"/>
  <c r="J3453" i="19" s="1"/>
  <c r="I3569" i="19"/>
  <c r="J3569" i="19"/>
  <c r="I3230" i="19"/>
  <c r="J3230" i="19"/>
  <c r="L3263" i="19"/>
  <c r="E3363" i="19"/>
  <c r="J2917" i="19"/>
  <c r="I2917" i="19"/>
  <c r="J3200" i="19"/>
  <c r="I3200" i="19"/>
  <c r="K3200" i="19" s="1"/>
  <c r="L3200" i="19" s="1"/>
  <c r="E3300" i="19" s="1"/>
  <c r="I3300" i="19" s="1"/>
  <c r="L3187" i="19"/>
  <c r="E3287" i="19" s="1"/>
  <c r="K3128" i="19"/>
  <c r="L3128" i="19" s="1"/>
  <c r="E3228" i="19" s="1"/>
  <c r="K3003" i="19"/>
  <c r="K3486" i="19"/>
  <c r="J3112" i="19"/>
  <c r="I3112" i="19"/>
  <c r="J3482" i="19"/>
  <c r="I3482" i="19"/>
  <c r="K3482" i="19" s="1"/>
  <c r="L3482" i="19" s="1"/>
  <c r="J3300" i="19"/>
  <c r="J3068" i="19"/>
  <c r="I3068" i="19"/>
  <c r="J3325" i="19"/>
  <c r="I3325" i="19"/>
  <c r="J3432" i="19"/>
  <c r="I3432" i="19"/>
  <c r="I3275" i="19"/>
  <c r="J3228" i="19"/>
  <c r="I3228" i="19"/>
  <c r="I3613" i="19"/>
  <c r="J3613" i="19"/>
  <c r="J3473" i="19"/>
  <c r="I3473" i="19"/>
  <c r="K3473" i="19" s="1"/>
  <c r="L3473" i="19" s="1"/>
  <c r="E3573" i="19" s="1"/>
  <c r="K3274" i="19"/>
  <c r="J3118" i="19"/>
  <c r="I3118" i="19"/>
  <c r="I3236" i="19"/>
  <c r="J3236" i="19"/>
  <c r="L3235" i="19"/>
  <c r="E3335" i="19" s="1"/>
  <c r="J3371" i="19"/>
  <c r="I3371" i="19"/>
  <c r="I3226" i="19"/>
  <c r="J3226" i="19"/>
  <c r="J3023" i="19"/>
  <c r="I3023" i="19"/>
  <c r="K3662" i="19"/>
  <c r="L3662" i="19" s="1"/>
  <c r="K3331" i="19"/>
  <c r="L3331" i="19" s="1"/>
  <c r="J3144" i="19"/>
  <c r="I3144" i="19"/>
  <c r="L3252" i="19"/>
  <c r="E3352" i="19" s="1"/>
  <c r="J2937" i="19"/>
  <c r="I2937" i="19"/>
  <c r="K2937" i="19" s="1"/>
  <c r="L2937" i="19" s="1"/>
  <c r="J3246" i="19"/>
  <c r="I3246" i="19"/>
  <c r="K3246" i="19" s="1"/>
  <c r="L3246" i="19" s="1"/>
  <c r="J3290" i="19"/>
  <c r="I3290" i="19"/>
  <c r="J3083" i="19"/>
  <c r="I3083" i="19"/>
  <c r="K3561" i="19"/>
  <c r="E3679" i="19"/>
  <c r="K3096" i="19"/>
  <c r="E3224" i="19"/>
  <c r="J3397" i="19"/>
  <c r="I3397" i="19"/>
  <c r="L2891" i="19"/>
  <c r="E2991" i="19" s="1"/>
  <c r="I3694" i="19"/>
  <c r="K3694" i="19" s="1"/>
  <c r="L3694" i="19" s="1"/>
  <c r="J3694" i="19"/>
  <c r="I3119" i="19"/>
  <c r="J3119" i="19"/>
  <c r="L3084" i="19"/>
  <c r="E3184" i="19" s="1"/>
  <c r="E3021" i="19"/>
  <c r="J3676" i="19"/>
  <c r="I3676" i="19"/>
  <c r="L3066" i="19"/>
  <c r="E3166" i="19" s="1"/>
  <c r="J3580" i="19"/>
  <c r="I3580" i="19"/>
  <c r="E3142" i="19"/>
  <c r="K3401" i="19"/>
  <c r="L3401" i="19" s="1"/>
  <c r="K3049" i="19"/>
  <c r="L3049" i="19" s="1"/>
  <c r="K3345" i="19"/>
  <c r="L3345" i="19" s="1"/>
  <c r="J3234" i="19"/>
  <c r="I3234" i="19"/>
  <c r="K3234" i="19" s="1"/>
  <c r="L3234" i="19" s="1"/>
  <c r="K3433" i="19"/>
  <c r="L3433" i="19" s="1"/>
  <c r="E3533" i="19" s="1"/>
  <c r="L3370" i="19"/>
  <c r="E3470" i="19" s="1"/>
  <c r="L3388" i="19"/>
  <c r="E3488" i="19"/>
  <c r="L3377" i="19"/>
  <c r="E3477" i="19" s="1"/>
  <c r="K3199" i="19"/>
  <c r="K3229" i="19"/>
  <c r="K3007" i="19"/>
  <c r="L3007" i="19" s="1"/>
  <c r="E3107" i="19" s="1"/>
  <c r="K3314" i="19"/>
  <c r="K3093" i="19"/>
  <c r="K3241" i="19"/>
  <c r="J2606" i="19"/>
  <c r="I2606" i="19"/>
  <c r="J3340" i="19"/>
  <c r="I3340" i="19"/>
  <c r="J3458" i="19"/>
  <c r="I3458" i="19"/>
  <c r="K2754" i="19"/>
  <c r="K2998" i="19"/>
  <c r="K3138" i="19"/>
  <c r="E3405" i="19"/>
  <c r="J3447" i="19"/>
  <c r="I3447" i="19"/>
  <c r="E3501" i="19"/>
  <c r="E3445" i="19"/>
  <c r="J3359" i="19"/>
  <c r="I3359" i="19"/>
  <c r="E3181" i="19"/>
  <c r="E3310" i="19"/>
  <c r="J3095" i="19"/>
  <c r="I3095" i="19"/>
  <c r="K3292" i="19"/>
  <c r="J3643" i="19"/>
  <c r="I3643" i="19"/>
  <c r="J372" i="12"/>
  <c r="I372" i="12"/>
  <c r="J358" i="12"/>
  <c r="K358" i="12" s="1"/>
  <c r="L358" i="12" s="1"/>
  <c r="E359" i="12"/>
  <c r="K369" i="12"/>
  <c r="J368" i="12"/>
  <c r="K368" i="12" s="1"/>
  <c r="L375" i="12"/>
  <c r="E387" i="12" s="1"/>
  <c r="I387" i="12" s="1"/>
  <c r="E390" i="12"/>
  <c r="I390" i="12" s="1"/>
  <c r="E367" i="12"/>
  <c r="J364" i="12"/>
  <c r="K364" i="12" s="1"/>
  <c r="L364" i="12" s="1"/>
  <c r="J365" i="12"/>
  <c r="K365" i="12" s="1"/>
  <c r="L365" i="12" s="1"/>
  <c r="E374" i="12"/>
  <c r="I374" i="12" s="1"/>
  <c r="J361" i="12"/>
  <c r="K361" i="12" s="1"/>
  <c r="L361" i="12" s="1"/>
  <c r="B69" i="10"/>
  <c r="G68" i="10"/>
  <c r="H66" i="10" s="1"/>
  <c r="B23" i="3"/>
  <c r="I22" i="3"/>
  <c r="N22" i="3" s="1"/>
  <c r="K32" i="16" l="1"/>
  <c r="L32" i="16" s="1"/>
  <c r="E33" i="16" s="1"/>
  <c r="K3204" i="19"/>
  <c r="L3204" i="19" s="1"/>
  <c r="E3304" i="19" s="1"/>
  <c r="I3304" i="19" s="1"/>
  <c r="J3209" i="19"/>
  <c r="I3209" i="19"/>
  <c r="I3502" i="19"/>
  <c r="J3502" i="19"/>
  <c r="I3455" i="19"/>
  <c r="J3455" i="19"/>
  <c r="K3300" i="19"/>
  <c r="L3300" i="19" s="1"/>
  <c r="I3453" i="19"/>
  <c r="E3431" i="19"/>
  <c r="E3308" i="19"/>
  <c r="I3167" i="19"/>
  <c r="K3167" i="19" s="1"/>
  <c r="K3119" i="19"/>
  <c r="L3119" i="19" s="1"/>
  <c r="K3068" i="19"/>
  <c r="L3068" i="19" s="1"/>
  <c r="K3264" i="19"/>
  <c r="L3264" i="19" s="1"/>
  <c r="K3116" i="19"/>
  <c r="L3116" i="19" s="1"/>
  <c r="E3216" i="19" s="1"/>
  <c r="J3216" i="19" s="1"/>
  <c r="J3311" i="19"/>
  <c r="I3311" i="19"/>
  <c r="K3311" i="19" s="1"/>
  <c r="L3311" i="19" s="1"/>
  <c r="E3411" i="19"/>
  <c r="E3689" i="19"/>
  <c r="K3072" i="19"/>
  <c r="L3072" i="19" s="1"/>
  <c r="E3172" i="19" s="1"/>
  <c r="K3643" i="19"/>
  <c r="E3582" i="19"/>
  <c r="I3582" i="19" s="1"/>
  <c r="E3149" i="19"/>
  <c r="I3149" i="19" s="1"/>
  <c r="K3112" i="19"/>
  <c r="L3112" i="19" s="1"/>
  <c r="K2917" i="19"/>
  <c r="L2917" i="19" s="1"/>
  <c r="E3017" i="19" s="1"/>
  <c r="I3017" i="19" s="1"/>
  <c r="K3285" i="19"/>
  <c r="L3222" i="19"/>
  <c r="E3322" i="19" s="1"/>
  <c r="J3427" i="19"/>
  <c r="I3427" i="19"/>
  <c r="K3427" i="19" s="1"/>
  <c r="L3427" i="19" s="1"/>
  <c r="E3527" i="19" s="1"/>
  <c r="K3348" i="19"/>
  <c r="I3265" i="19"/>
  <c r="J3265" i="19"/>
  <c r="E3762" i="19"/>
  <c r="I3762" i="19" s="1"/>
  <c r="E3320" i="19"/>
  <c r="J3320" i="19" s="1"/>
  <c r="K3275" i="19"/>
  <c r="E3168" i="19"/>
  <c r="J3017" i="19"/>
  <c r="K3017" i="19" s="1"/>
  <c r="L3017" i="19" s="1"/>
  <c r="E3117" i="19" s="1"/>
  <c r="E3586" i="19"/>
  <c r="L3486" i="19"/>
  <c r="K3569" i="19"/>
  <c r="L3256" i="19"/>
  <c r="E3356" i="19" s="1"/>
  <c r="I3287" i="19"/>
  <c r="J3287" i="19"/>
  <c r="E3678" i="19"/>
  <c r="K3432" i="19"/>
  <c r="L3432" i="19" s="1"/>
  <c r="L3003" i="19"/>
  <c r="E3103" i="19" s="1"/>
  <c r="K3230" i="19"/>
  <c r="L3230" i="19" s="1"/>
  <c r="E3330" i="19" s="1"/>
  <c r="K3357" i="19"/>
  <c r="I3450" i="19"/>
  <c r="J3450" i="19"/>
  <c r="J3363" i="19"/>
  <c r="I3363" i="19"/>
  <c r="E3364" i="19"/>
  <c r="I3216" i="19"/>
  <c r="K3160" i="19"/>
  <c r="K3251" i="19"/>
  <c r="K3015" i="19"/>
  <c r="J3470" i="19"/>
  <c r="I3470" i="19"/>
  <c r="J3166" i="19"/>
  <c r="I3166" i="19"/>
  <c r="K3166" i="19" s="1"/>
  <c r="L3166" i="19" s="1"/>
  <c r="E3266" i="19" s="1"/>
  <c r="J3573" i="19"/>
  <c r="I3573" i="19"/>
  <c r="J3352" i="19"/>
  <c r="I3352" i="19"/>
  <c r="J3184" i="19"/>
  <c r="I3184" i="19"/>
  <c r="K3184" i="19" s="1"/>
  <c r="L3184" i="19" s="1"/>
  <c r="E3284" i="19" s="1"/>
  <c r="J3335" i="19"/>
  <c r="I3335" i="19"/>
  <c r="K3453" i="19"/>
  <c r="L3453" i="19" s="1"/>
  <c r="E3553" i="19" s="1"/>
  <c r="I3553" i="19" s="1"/>
  <c r="K3447" i="19"/>
  <c r="L3447" i="19" s="1"/>
  <c r="L3241" i="19"/>
  <c r="E3341" i="19"/>
  <c r="E3334" i="19"/>
  <c r="J3142" i="19"/>
  <c r="I3142" i="19"/>
  <c r="J3021" i="19"/>
  <c r="I3021" i="19"/>
  <c r="E3794" i="19"/>
  <c r="K3397" i="19"/>
  <c r="L3096" i="19"/>
  <c r="E3196" i="19" s="1"/>
  <c r="K3023" i="19"/>
  <c r="K3226" i="19"/>
  <c r="L3226" i="19" s="1"/>
  <c r="E3326" i="19" s="1"/>
  <c r="L3274" i="19"/>
  <c r="E3374" i="19" s="1"/>
  <c r="K3228" i="19"/>
  <c r="J3107" i="19"/>
  <c r="I3107" i="19"/>
  <c r="J3488" i="19"/>
  <c r="I3488" i="19"/>
  <c r="K3580" i="19"/>
  <c r="I2991" i="19"/>
  <c r="K2991" i="19" s="1"/>
  <c r="J2991" i="19"/>
  <c r="J3679" i="19"/>
  <c r="I3679" i="19"/>
  <c r="K3083" i="19"/>
  <c r="K3290" i="19"/>
  <c r="K3144" i="19"/>
  <c r="K3371" i="19"/>
  <c r="K3118" i="19"/>
  <c r="E3532" i="19"/>
  <c r="K3325" i="19"/>
  <c r="L3325" i="19" s="1"/>
  <c r="E3425" i="19" s="1"/>
  <c r="E3212" i="19"/>
  <c r="L3643" i="19"/>
  <c r="E3743" i="19" s="1"/>
  <c r="L3093" i="19"/>
  <c r="E3193" i="19" s="1"/>
  <c r="I3320" i="19"/>
  <c r="L3199" i="19"/>
  <c r="E3299" i="19" s="1"/>
  <c r="K3676" i="19"/>
  <c r="L3561" i="19"/>
  <c r="E3661" i="19" s="1"/>
  <c r="E3037" i="19"/>
  <c r="I3168" i="19"/>
  <c r="J3168" i="19"/>
  <c r="L3314" i="19"/>
  <c r="E3414" i="19" s="1"/>
  <c r="L3229" i="19"/>
  <c r="E3329" i="19" s="1"/>
  <c r="J3477" i="19"/>
  <c r="I3477" i="19"/>
  <c r="I3533" i="19"/>
  <c r="J3533" i="19"/>
  <c r="I3308" i="19"/>
  <c r="J3308" i="19"/>
  <c r="E3219" i="19"/>
  <c r="J3224" i="19"/>
  <c r="I3224" i="19"/>
  <c r="E3346" i="19"/>
  <c r="K3236" i="19"/>
  <c r="K3613" i="19"/>
  <c r="K2606" i="19"/>
  <c r="O2701" i="19"/>
  <c r="L3292" i="19"/>
  <c r="E3392" i="19" s="1"/>
  <c r="J3310" i="19"/>
  <c r="I3310" i="19"/>
  <c r="J3431" i="19"/>
  <c r="I3431" i="19"/>
  <c r="K3431" i="19" s="1"/>
  <c r="L3431" i="19" s="1"/>
  <c r="L2998" i="19"/>
  <c r="E3098" i="19" s="1"/>
  <c r="K3095" i="19"/>
  <c r="J3582" i="19"/>
  <c r="E3547" i="19"/>
  <c r="J3405" i="19"/>
  <c r="I3405" i="19"/>
  <c r="K3405" i="19" s="1"/>
  <c r="L3405" i="19" s="1"/>
  <c r="K3573" i="19"/>
  <c r="J3181" i="19"/>
  <c r="I3181" i="19"/>
  <c r="K3359" i="19"/>
  <c r="L3138" i="19"/>
  <c r="E3238" i="19" s="1"/>
  <c r="L2754" i="19"/>
  <c r="E2854" i="19" s="1"/>
  <c r="K3458" i="19"/>
  <c r="K3340" i="19"/>
  <c r="L3339" i="19"/>
  <c r="E3439" i="19" s="1"/>
  <c r="J3678" i="19"/>
  <c r="I3678" i="19"/>
  <c r="J3445" i="19"/>
  <c r="I3445" i="19"/>
  <c r="K3445" i="19" s="1"/>
  <c r="J3501" i="19"/>
  <c r="I3501" i="19"/>
  <c r="J359" i="12"/>
  <c r="I359" i="12"/>
  <c r="J367" i="12"/>
  <c r="K367" i="12" s="1"/>
  <c r="L367" i="12" s="1"/>
  <c r="E379" i="12" s="1"/>
  <c r="I379" i="12" s="1"/>
  <c r="I367" i="12"/>
  <c r="K372" i="12"/>
  <c r="L372" i="12" s="1"/>
  <c r="E384" i="12" s="1"/>
  <c r="I384" i="12" s="1"/>
  <c r="E370" i="12"/>
  <c r="I370" i="12" s="1"/>
  <c r="L369" i="12"/>
  <c r="E381" i="12" s="1"/>
  <c r="I381" i="12" s="1"/>
  <c r="L368" i="12"/>
  <c r="E380" i="12" s="1"/>
  <c r="I380" i="12" s="1"/>
  <c r="E373" i="12"/>
  <c r="I373" i="12" s="1"/>
  <c r="E377" i="12"/>
  <c r="I377" i="12" s="1"/>
  <c r="E376" i="12"/>
  <c r="I376" i="12" s="1"/>
  <c r="J374" i="12"/>
  <c r="K374" i="12" s="1"/>
  <c r="L374" i="12" s="1"/>
  <c r="J390" i="12"/>
  <c r="K390" i="12" s="1"/>
  <c r="L390" i="12" s="1"/>
  <c r="J387" i="12"/>
  <c r="K387" i="12" s="1"/>
  <c r="L387" i="12" s="1"/>
  <c r="B70" i="10"/>
  <c r="B71" i="10" s="1"/>
  <c r="G69" i="10"/>
  <c r="H67" i="10" s="1"/>
  <c r="B24" i="3"/>
  <c r="I23" i="3"/>
  <c r="N23" i="3" s="1"/>
  <c r="J33" i="16" l="1"/>
  <c r="I33" i="16"/>
  <c r="J3304" i="19"/>
  <c r="K3304" i="19" s="1"/>
  <c r="L3304" i="19" s="1"/>
  <c r="E3404" i="19" s="1"/>
  <c r="O368" i="12"/>
  <c r="J384" i="12"/>
  <c r="K384" i="12" s="1"/>
  <c r="L384" i="12" s="1"/>
  <c r="K359" i="12"/>
  <c r="J3322" i="19"/>
  <c r="I3322" i="19"/>
  <c r="K3216" i="19"/>
  <c r="L3216" i="19" s="1"/>
  <c r="E3316" i="19" s="1"/>
  <c r="I3316" i="19" s="1"/>
  <c r="L3348" i="19"/>
  <c r="E3448" i="19" s="1"/>
  <c r="J3689" i="19"/>
  <c r="I3689" i="19"/>
  <c r="K3689" i="19" s="1"/>
  <c r="L3285" i="19"/>
  <c r="E3385" i="19"/>
  <c r="I3411" i="19"/>
  <c r="K3411" i="19" s="1"/>
  <c r="L3411" i="19" s="1"/>
  <c r="E3511" i="19" s="1"/>
  <c r="J3411" i="19"/>
  <c r="J3762" i="19"/>
  <c r="K3762" i="19" s="1"/>
  <c r="J3149" i="19"/>
  <c r="K3149" i="19" s="1"/>
  <c r="K3450" i="19"/>
  <c r="L3450" i="19" s="1"/>
  <c r="E3550" i="19" s="1"/>
  <c r="K3455" i="19"/>
  <c r="K3209" i="19"/>
  <c r="L3209" i="19" s="1"/>
  <c r="E3309" i="19" s="1"/>
  <c r="K3502" i="19"/>
  <c r="L3502" i="19" s="1"/>
  <c r="E3602" i="19" s="1"/>
  <c r="K3310" i="19"/>
  <c r="L3310" i="19" s="1"/>
  <c r="E3400" i="19"/>
  <c r="J3172" i="19"/>
  <c r="I3172" i="19"/>
  <c r="K3172" i="19" s="1"/>
  <c r="I3117" i="19"/>
  <c r="J3117" i="19"/>
  <c r="J3550" i="19"/>
  <c r="I3550" i="19"/>
  <c r="L3015" i="19"/>
  <c r="E3115" i="19" s="1"/>
  <c r="J3356" i="19"/>
  <c r="I3356" i="19"/>
  <c r="J3553" i="19"/>
  <c r="K3553" i="19" s="1"/>
  <c r="J3316" i="19"/>
  <c r="K3316" i="19" s="1"/>
  <c r="K3363" i="19"/>
  <c r="I3586" i="19"/>
  <c r="K3586" i="19" s="1"/>
  <c r="L3586" i="19" s="1"/>
  <c r="J3586" i="19"/>
  <c r="K3308" i="19"/>
  <c r="L3308" i="19" s="1"/>
  <c r="L3251" i="19"/>
  <c r="E3351" i="19" s="1"/>
  <c r="J3364" i="19"/>
  <c r="I3364" i="19"/>
  <c r="J3103" i="19"/>
  <c r="I3103" i="19"/>
  <c r="L3569" i="19"/>
  <c r="E3669" i="19"/>
  <c r="K3265" i="19"/>
  <c r="I3330" i="19"/>
  <c r="J3330" i="19"/>
  <c r="K3477" i="19"/>
  <c r="E3577" i="19" s="1"/>
  <c r="L2991" i="19"/>
  <c r="E3091" i="19" s="1"/>
  <c r="K3021" i="19"/>
  <c r="L3021" i="19" s="1"/>
  <c r="K3470" i="19"/>
  <c r="L3470" i="19" s="1"/>
  <c r="L3160" i="19"/>
  <c r="E3260" i="19" s="1"/>
  <c r="L3357" i="19"/>
  <c r="E3457" i="19" s="1"/>
  <c r="K3287" i="19"/>
  <c r="L3275" i="19"/>
  <c r="E3375" i="19" s="1"/>
  <c r="I3284" i="19"/>
  <c r="J3284" i="19"/>
  <c r="J3266" i="19"/>
  <c r="I3266" i="19"/>
  <c r="J3661" i="19"/>
  <c r="I3661" i="19"/>
  <c r="J3743" i="19"/>
  <c r="I3743" i="19"/>
  <c r="J3414" i="19"/>
  <c r="I3414" i="19"/>
  <c r="J3193" i="19"/>
  <c r="I3193" i="19"/>
  <c r="I3329" i="19"/>
  <c r="J3329" i="19"/>
  <c r="J3425" i="19"/>
  <c r="I3425" i="19"/>
  <c r="L3144" i="19"/>
  <c r="E3244" i="19" s="1"/>
  <c r="L3290" i="19"/>
  <c r="E3390" i="19" s="1"/>
  <c r="J3374" i="19"/>
  <c r="I3374" i="19"/>
  <c r="J3196" i="19"/>
  <c r="I3196" i="19"/>
  <c r="I3341" i="19"/>
  <c r="K3341" i="19" s="1"/>
  <c r="L3341" i="19" s="1"/>
  <c r="J3341" i="19"/>
  <c r="K3582" i="19"/>
  <c r="J3219" i="19"/>
  <c r="I3219" i="19"/>
  <c r="K3320" i="19"/>
  <c r="J3532" i="19"/>
  <c r="I3532" i="19"/>
  <c r="K3532" i="19" s="1"/>
  <c r="L3532" i="19" s="1"/>
  <c r="E3632" i="19"/>
  <c r="L3083" i="19"/>
  <c r="E3183" i="19" s="1"/>
  <c r="L3580" i="19"/>
  <c r="E3680" i="19" s="1"/>
  <c r="K3107" i="19"/>
  <c r="J3326" i="19"/>
  <c r="I3326" i="19"/>
  <c r="L3397" i="19"/>
  <c r="E3497" i="19" s="1"/>
  <c r="I3334" i="19"/>
  <c r="J3334" i="19"/>
  <c r="K3335" i="19"/>
  <c r="L3335" i="19" s="1"/>
  <c r="E3435" i="19" s="1"/>
  <c r="K3501" i="19"/>
  <c r="L3613" i="19"/>
  <c r="E3713" i="19"/>
  <c r="J3346" i="19"/>
  <c r="I3346" i="19"/>
  <c r="K3224" i="19"/>
  <c r="L3477" i="19"/>
  <c r="L3167" i="19"/>
  <c r="E3267" i="19" s="1"/>
  <c r="J3299" i="19"/>
  <c r="I3299" i="19"/>
  <c r="L3118" i="19"/>
  <c r="E3218" i="19" s="1"/>
  <c r="L3228" i="19"/>
  <c r="E3328" i="19" s="1"/>
  <c r="L3023" i="19"/>
  <c r="E3123" i="19" s="1"/>
  <c r="J3794" i="19"/>
  <c r="I3794" i="19"/>
  <c r="I3527" i="19"/>
  <c r="J3527" i="19"/>
  <c r="L3445" i="19"/>
  <c r="E3545" i="19" s="1"/>
  <c r="K3678" i="19"/>
  <c r="L3236" i="19"/>
  <c r="E3336" i="19" s="1"/>
  <c r="K3533" i="19"/>
  <c r="K3168" i="19"/>
  <c r="J3037" i="19"/>
  <c r="I3037" i="19"/>
  <c r="K3037" i="19" s="1"/>
  <c r="L3037" i="19" s="1"/>
  <c r="L3676" i="19"/>
  <c r="E3776" i="19" s="1"/>
  <c r="I3212" i="19"/>
  <c r="J3212" i="19"/>
  <c r="L3371" i="19"/>
  <c r="E3471" i="19" s="1"/>
  <c r="K3679" i="19"/>
  <c r="K3488" i="19"/>
  <c r="J3400" i="19"/>
  <c r="I3400" i="19"/>
  <c r="K3400" i="19" s="1"/>
  <c r="E3121" i="19"/>
  <c r="K3142" i="19"/>
  <c r="K3352" i="19"/>
  <c r="L3352" i="19" s="1"/>
  <c r="E3452" i="19" s="1"/>
  <c r="L2606" i="19"/>
  <c r="E2706" i="19" s="1"/>
  <c r="J3439" i="19"/>
  <c r="I3439" i="19"/>
  <c r="J2854" i="19"/>
  <c r="I2854" i="19"/>
  <c r="J3098" i="19"/>
  <c r="I3098" i="19"/>
  <c r="J3392" i="19"/>
  <c r="I3392" i="19"/>
  <c r="L3359" i="19"/>
  <c r="E3459" i="19" s="1"/>
  <c r="L3689" i="19"/>
  <c r="E3789" i="19" s="1"/>
  <c r="L3340" i="19"/>
  <c r="E3440" i="19" s="1"/>
  <c r="J3238" i="19"/>
  <c r="I3238" i="19"/>
  <c r="K3181" i="19"/>
  <c r="E3505" i="19"/>
  <c r="E3531" i="19"/>
  <c r="E3410" i="19"/>
  <c r="L3458" i="19"/>
  <c r="E3558" i="19" s="1"/>
  <c r="L3573" i="19"/>
  <c r="E3673" i="19" s="1"/>
  <c r="J3547" i="19"/>
  <c r="I3547" i="19"/>
  <c r="L3400" i="19"/>
  <c r="L3095" i="19"/>
  <c r="E3195" i="19" s="1"/>
  <c r="J381" i="12"/>
  <c r="K381" i="12" s="1"/>
  <c r="L381" i="12" s="1"/>
  <c r="E393" i="12" s="1"/>
  <c r="I393" i="12" s="1"/>
  <c r="L359" i="12"/>
  <c r="E371" i="12" s="1"/>
  <c r="J376" i="12"/>
  <c r="K376" i="12" s="1"/>
  <c r="L376" i="12" s="1"/>
  <c r="E388" i="12" s="1"/>
  <c r="I388" i="12" s="1"/>
  <c r="E396" i="12"/>
  <c r="E399" i="12"/>
  <c r="I399" i="12" s="1"/>
  <c r="E402" i="12"/>
  <c r="I402" i="12" s="1"/>
  <c r="E386" i="12"/>
  <c r="I386" i="12" s="1"/>
  <c r="J373" i="12"/>
  <c r="K373" i="12" s="1"/>
  <c r="L373" i="12" s="1"/>
  <c r="J377" i="12"/>
  <c r="K377" i="12" s="1"/>
  <c r="L377" i="12" s="1"/>
  <c r="J380" i="12"/>
  <c r="K380" i="12" s="1"/>
  <c r="L380" i="12" s="1"/>
  <c r="J370" i="12"/>
  <c r="K370" i="12" s="1"/>
  <c r="L370" i="12" s="1"/>
  <c r="B72" i="10"/>
  <c r="G71" i="10"/>
  <c r="H69" i="10" s="1"/>
  <c r="B25" i="3"/>
  <c r="I24" i="3"/>
  <c r="N24" i="3" s="1"/>
  <c r="K33" i="16" l="1"/>
  <c r="L33" i="16" s="1"/>
  <c r="E34" i="16" s="1"/>
  <c r="L3762" i="19"/>
  <c r="E3862" i="19"/>
  <c r="J3448" i="19"/>
  <c r="I3448" i="19"/>
  <c r="I3091" i="19"/>
  <c r="J3091" i="19"/>
  <c r="K3091" i="19" s="1"/>
  <c r="J3511" i="19"/>
  <c r="I3511" i="19"/>
  <c r="L3172" i="19"/>
  <c r="E3272" i="19" s="1"/>
  <c r="J3602" i="19"/>
  <c r="I3602" i="19"/>
  <c r="E3500" i="19"/>
  <c r="K3334" i="19"/>
  <c r="L3334" i="19" s="1"/>
  <c r="K3329" i="19"/>
  <c r="L3329" i="19" s="1"/>
  <c r="E3555" i="19"/>
  <c r="L3455" i="19"/>
  <c r="K3322" i="19"/>
  <c r="L3322" i="19" s="1"/>
  <c r="E3422" i="19" s="1"/>
  <c r="E3408" i="19"/>
  <c r="J3408" i="19" s="1"/>
  <c r="J3309" i="19"/>
  <c r="I3309" i="19"/>
  <c r="J3385" i="19"/>
  <c r="I3385" i="19"/>
  <c r="K3385" i="19" s="1"/>
  <c r="K3193" i="19"/>
  <c r="K3743" i="19"/>
  <c r="L3743" i="19" s="1"/>
  <c r="L3553" i="19"/>
  <c r="E3653" i="19" s="1"/>
  <c r="L3316" i="19"/>
  <c r="E3416" i="19" s="1"/>
  <c r="I3351" i="19"/>
  <c r="J3351" i="19"/>
  <c r="I3115" i="19"/>
  <c r="J3115" i="19"/>
  <c r="J3669" i="19"/>
  <c r="I3669" i="19"/>
  <c r="K3439" i="19"/>
  <c r="L3439" i="19" s="1"/>
  <c r="K3794" i="19"/>
  <c r="L3794" i="19" s="1"/>
  <c r="E3894" i="19" s="1"/>
  <c r="I3894" i="19" s="1"/>
  <c r="E3570" i="19"/>
  <c r="I3570" i="19" s="1"/>
  <c r="K3219" i="19"/>
  <c r="L3219" i="19" s="1"/>
  <c r="K3374" i="19"/>
  <c r="L3287" i="19"/>
  <c r="E3387" i="19" s="1"/>
  <c r="I3260" i="19"/>
  <c r="J3260" i="19"/>
  <c r="L3265" i="19"/>
  <c r="E3365" i="19" s="1"/>
  <c r="K3103" i="19"/>
  <c r="L3103" i="19" s="1"/>
  <c r="E3203" i="19" s="1"/>
  <c r="L3363" i="19"/>
  <c r="E3463" i="19"/>
  <c r="L3385" i="19"/>
  <c r="E3485" i="19" s="1"/>
  <c r="E3843" i="19"/>
  <c r="J3375" i="19"/>
  <c r="I3375" i="19"/>
  <c r="E3686" i="19"/>
  <c r="I3404" i="19"/>
  <c r="J3404" i="19"/>
  <c r="I3457" i="19"/>
  <c r="K3457" i="19" s="1"/>
  <c r="J3457" i="19"/>
  <c r="K3212" i="19"/>
  <c r="L3212" i="19" s="1"/>
  <c r="K3299" i="19"/>
  <c r="L3299" i="19" s="1"/>
  <c r="E3399" i="19" s="1"/>
  <c r="I3399" i="19" s="1"/>
  <c r="K3346" i="19"/>
  <c r="K3326" i="19"/>
  <c r="L3326" i="19" s="1"/>
  <c r="K3425" i="19"/>
  <c r="K3661" i="19"/>
  <c r="L3661" i="19" s="1"/>
  <c r="K3330" i="19"/>
  <c r="K3364" i="19"/>
  <c r="K3356" i="19"/>
  <c r="L3356" i="19" s="1"/>
  <c r="E3456" i="19" s="1"/>
  <c r="J3456" i="19" s="1"/>
  <c r="K3550" i="19"/>
  <c r="K3117" i="19"/>
  <c r="J3471" i="19"/>
  <c r="I3471" i="19"/>
  <c r="I3545" i="19"/>
  <c r="J3545" i="19"/>
  <c r="I3267" i="19"/>
  <c r="J3267" i="19"/>
  <c r="J3244" i="19"/>
  <c r="I3244" i="19"/>
  <c r="K3244" i="19" s="1"/>
  <c r="L3244" i="19" s="1"/>
  <c r="J3183" i="19"/>
  <c r="I3183" i="19"/>
  <c r="K3183" i="19" s="1"/>
  <c r="L3183" i="19" s="1"/>
  <c r="E3283" i="19" s="1"/>
  <c r="J3894" i="19"/>
  <c r="J3328" i="19"/>
  <c r="I3328" i="19"/>
  <c r="K3547" i="19"/>
  <c r="L3142" i="19"/>
  <c r="E3242" i="19" s="1"/>
  <c r="L3488" i="19"/>
  <c r="E3588" i="19" s="1"/>
  <c r="L3168" i="19"/>
  <c r="E3268" i="19" s="1"/>
  <c r="L3678" i="19"/>
  <c r="E3778" i="19" s="1"/>
  <c r="K3527" i="19"/>
  <c r="J3123" i="19"/>
  <c r="I3123" i="19"/>
  <c r="J3218" i="19"/>
  <c r="I3218" i="19"/>
  <c r="L3501" i="19"/>
  <c r="E3601" i="19" s="1"/>
  <c r="K3196" i="19"/>
  <c r="K3392" i="19"/>
  <c r="L3392" i="19" s="1"/>
  <c r="J3121" i="19"/>
  <c r="I3121" i="19"/>
  <c r="L3679" i="19"/>
  <c r="E3779" i="19" s="1"/>
  <c r="L3533" i="19"/>
  <c r="E3633" i="19" s="1"/>
  <c r="L3149" i="19"/>
  <c r="E3249" i="19" s="1"/>
  <c r="J3570" i="19"/>
  <c r="E3426" i="19"/>
  <c r="L3320" i="19"/>
  <c r="E3420" i="19" s="1"/>
  <c r="E3319" i="19"/>
  <c r="L3582" i="19"/>
  <c r="E3682" i="19" s="1"/>
  <c r="K3414" i="19"/>
  <c r="K3266" i="19"/>
  <c r="K3284" i="19"/>
  <c r="J3452" i="19"/>
  <c r="I3452" i="19"/>
  <c r="E3137" i="19"/>
  <c r="L3224" i="19"/>
  <c r="E3324" i="19" s="1"/>
  <c r="J3713" i="19"/>
  <c r="I3713" i="19"/>
  <c r="E3434" i="19"/>
  <c r="J3680" i="19"/>
  <c r="I3680" i="19"/>
  <c r="K3680" i="19" s="1"/>
  <c r="L3680" i="19" s="1"/>
  <c r="J3632" i="19"/>
  <c r="I3632" i="19"/>
  <c r="E3441" i="19"/>
  <c r="L3374" i="19"/>
  <c r="E3474" i="19" s="1"/>
  <c r="J3390" i="19"/>
  <c r="I3390" i="19"/>
  <c r="I3776" i="19"/>
  <c r="J3776" i="19"/>
  <c r="J3336" i="19"/>
  <c r="I3336" i="19"/>
  <c r="J3577" i="19"/>
  <c r="I3577" i="19"/>
  <c r="K3577" i="19" s="1"/>
  <c r="I3435" i="19"/>
  <c r="J3435" i="19"/>
  <c r="J3497" i="19"/>
  <c r="I3497" i="19"/>
  <c r="K3497" i="19" s="1"/>
  <c r="L3107" i="19"/>
  <c r="E3207" i="19" s="1"/>
  <c r="L3193" i="19"/>
  <c r="E3293" i="19" s="1"/>
  <c r="J2706" i="19"/>
  <c r="I2706" i="19"/>
  <c r="J3673" i="19"/>
  <c r="I3673" i="19"/>
  <c r="K3673" i="19" s="1"/>
  <c r="L3673" i="19" s="1"/>
  <c r="J3558" i="19"/>
  <c r="I3558" i="19"/>
  <c r="J3440" i="19"/>
  <c r="I3440" i="19"/>
  <c r="J3789" i="19"/>
  <c r="I3789" i="19"/>
  <c r="J3459" i="19"/>
  <c r="I3459" i="19"/>
  <c r="K3098" i="19"/>
  <c r="K2854" i="19"/>
  <c r="E3539" i="19"/>
  <c r="J3410" i="19"/>
  <c r="I3410" i="19"/>
  <c r="J3531" i="19"/>
  <c r="I3531" i="19"/>
  <c r="J3862" i="19"/>
  <c r="I3862" i="19"/>
  <c r="K3238" i="19"/>
  <c r="J3195" i="19"/>
  <c r="I3195" i="19"/>
  <c r="J3500" i="19"/>
  <c r="I3500" i="19"/>
  <c r="J3843" i="19"/>
  <c r="I3843" i="19"/>
  <c r="J3505" i="19"/>
  <c r="I3505" i="19"/>
  <c r="L3181" i="19"/>
  <c r="E3281" i="19" s="1"/>
  <c r="I371" i="12"/>
  <c r="O380" i="12" s="1"/>
  <c r="J396" i="12"/>
  <c r="K396" i="12" s="1"/>
  <c r="L396" i="12" s="1"/>
  <c r="I396" i="12"/>
  <c r="J393" i="12"/>
  <c r="K393" i="12" s="1"/>
  <c r="L393" i="12" s="1"/>
  <c r="E405" i="12" s="1"/>
  <c r="I405" i="12" s="1"/>
  <c r="J371" i="12"/>
  <c r="K371" i="12" s="1"/>
  <c r="L371" i="12" s="1"/>
  <c r="E385" i="12"/>
  <c r="I385" i="12" s="1"/>
  <c r="E392" i="12"/>
  <c r="I392" i="12" s="1"/>
  <c r="E389" i="12"/>
  <c r="J402" i="12"/>
  <c r="K402" i="12" s="1"/>
  <c r="L402" i="12" s="1"/>
  <c r="J399" i="12"/>
  <c r="K399" i="12" s="1"/>
  <c r="L399" i="12" s="1"/>
  <c r="J386" i="12"/>
  <c r="K386" i="12" s="1"/>
  <c r="L386" i="12" s="1"/>
  <c r="E382" i="12"/>
  <c r="I382" i="12" s="1"/>
  <c r="B73" i="10"/>
  <c r="G72" i="10"/>
  <c r="H70" i="10" s="1"/>
  <c r="B26" i="3"/>
  <c r="I25" i="3"/>
  <c r="N25" i="3" s="1"/>
  <c r="J34" i="16" l="1"/>
  <c r="I34" i="16"/>
  <c r="K3602" i="19"/>
  <c r="L3602" i="19" s="1"/>
  <c r="J3653" i="19"/>
  <c r="I3653" i="19"/>
  <c r="I3272" i="19"/>
  <c r="K3272" i="19" s="1"/>
  <c r="L3272" i="19" s="1"/>
  <c r="E3372" i="19" s="1"/>
  <c r="J3272" i="19"/>
  <c r="E3492" i="19"/>
  <c r="K3390" i="19"/>
  <c r="L3390" i="19" s="1"/>
  <c r="E3490" i="19" s="1"/>
  <c r="K3218" i="19"/>
  <c r="L3218" i="19" s="1"/>
  <c r="J3399" i="19"/>
  <c r="I3555" i="19"/>
  <c r="J3555" i="19"/>
  <c r="K3448" i="19"/>
  <c r="I3408" i="19"/>
  <c r="K3115" i="19"/>
  <c r="J3422" i="19"/>
  <c r="I3422" i="19"/>
  <c r="K3789" i="19"/>
  <c r="L3789" i="19" s="1"/>
  <c r="E3761" i="19"/>
  <c r="I3761" i="19" s="1"/>
  <c r="K3404" i="19"/>
  <c r="L3404" i="19" s="1"/>
  <c r="E3504" i="19" s="1"/>
  <c r="E3429" i="19"/>
  <c r="K3260" i="19"/>
  <c r="K3309" i="19"/>
  <c r="L3309" i="19" s="1"/>
  <c r="E3409" i="19" s="1"/>
  <c r="K3511" i="19"/>
  <c r="J3485" i="19"/>
  <c r="I3485" i="19"/>
  <c r="J3365" i="19"/>
  <c r="I3365" i="19"/>
  <c r="K3195" i="19"/>
  <c r="L3195" i="19" s="1"/>
  <c r="K3713" i="19"/>
  <c r="L3713" i="19" s="1"/>
  <c r="K3452" i="19"/>
  <c r="L3452" i="19" s="1"/>
  <c r="I3456" i="19"/>
  <c r="K3456" i="19" s="1"/>
  <c r="L3550" i="19"/>
  <c r="E3650" i="19"/>
  <c r="J3203" i="19"/>
  <c r="I3203" i="19"/>
  <c r="L3260" i="19"/>
  <c r="E3360" i="19"/>
  <c r="K3669" i="19"/>
  <c r="L3456" i="19"/>
  <c r="J3387" i="19"/>
  <c r="I3387" i="19"/>
  <c r="J3416" i="19"/>
  <c r="I3416" i="19"/>
  <c r="K3435" i="19"/>
  <c r="K3267" i="19"/>
  <c r="L3267" i="19" s="1"/>
  <c r="E3367" i="19" s="1"/>
  <c r="L3364" i="19"/>
  <c r="E3464" i="19" s="1"/>
  <c r="L3457" i="19"/>
  <c r="E3557" i="19" s="1"/>
  <c r="I3686" i="19"/>
  <c r="J3686" i="19"/>
  <c r="J3463" i="19"/>
  <c r="I3463" i="19"/>
  <c r="L3425" i="19"/>
  <c r="E3525" i="19"/>
  <c r="K3459" i="19"/>
  <c r="L3459" i="19" s="1"/>
  <c r="K3440" i="19"/>
  <c r="L3440" i="19" s="1"/>
  <c r="K3558" i="19"/>
  <c r="L3558" i="19" s="1"/>
  <c r="K3336" i="19"/>
  <c r="E3312" i="19"/>
  <c r="K3123" i="19"/>
  <c r="K3894" i="19"/>
  <c r="L3894" i="19" s="1"/>
  <c r="L3117" i="19"/>
  <c r="E3217" i="19" s="1"/>
  <c r="L3330" i="19"/>
  <c r="E3430" i="19" s="1"/>
  <c r="L3346" i="19"/>
  <c r="E3446" i="19" s="1"/>
  <c r="K3375" i="19"/>
  <c r="L3375" i="19" s="1"/>
  <c r="E3475" i="19" s="1"/>
  <c r="K3351" i="19"/>
  <c r="L3351" i="19" s="1"/>
  <c r="E3451" i="19" s="1"/>
  <c r="J3451" i="19" s="1"/>
  <c r="I3293" i="19"/>
  <c r="J3293" i="19"/>
  <c r="I3682" i="19"/>
  <c r="K3682" i="19" s="1"/>
  <c r="L3682" i="19" s="1"/>
  <c r="J3682" i="19"/>
  <c r="I3633" i="19"/>
  <c r="J3633" i="19"/>
  <c r="J3242" i="19"/>
  <c r="I3242" i="19"/>
  <c r="J3779" i="19"/>
  <c r="I3779" i="19"/>
  <c r="J3601" i="19"/>
  <c r="I3601" i="19"/>
  <c r="J3268" i="19"/>
  <c r="I3268" i="19"/>
  <c r="I3490" i="19"/>
  <c r="J3490" i="19"/>
  <c r="J3420" i="19"/>
  <c r="I3420" i="19"/>
  <c r="J3283" i="19"/>
  <c r="I3283" i="19"/>
  <c r="I3324" i="19"/>
  <c r="J3324" i="19"/>
  <c r="I3367" i="19"/>
  <c r="K3367" i="19" s="1"/>
  <c r="L3367" i="19" s="1"/>
  <c r="J3367" i="19"/>
  <c r="K3653" i="19"/>
  <c r="L3653" i="19" s="1"/>
  <c r="L3091" i="19"/>
  <c r="E3191" i="19" s="1"/>
  <c r="L3497" i="19"/>
  <c r="E3597" i="19" s="1"/>
  <c r="E3780" i="19"/>
  <c r="L3284" i="19"/>
  <c r="E3384" i="19" s="1"/>
  <c r="K3570" i="19"/>
  <c r="K3121" i="19"/>
  <c r="E3318" i="19"/>
  <c r="L3123" i="19"/>
  <c r="E3223" i="19" s="1"/>
  <c r="L3547" i="19"/>
  <c r="E3647" i="19" s="1"/>
  <c r="E3994" i="19"/>
  <c r="K3399" i="19"/>
  <c r="K3545" i="19"/>
  <c r="J3474" i="19"/>
  <c r="I3474" i="19"/>
  <c r="L3266" i="19"/>
  <c r="E3366" i="19" s="1"/>
  <c r="J3426" i="19"/>
  <c r="I3426" i="19"/>
  <c r="I3249" i="19"/>
  <c r="J3249" i="19"/>
  <c r="L3196" i="19"/>
  <c r="E3296" i="19" s="1"/>
  <c r="J3778" i="19"/>
  <c r="I3778" i="19"/>
  <c r="J3588" i="19"/>
  <c r="I3588" i="19"/>
  <c r="E3556" i="19"/>
  <c r="K3471" i="19"/>
  <c r="K3843" i="19"/>
  <c r="L3843" i="19" s="1"/>
  <c r="K3776" i="19"/>
  <c r="K3632" i="19"/>
  <c r="J3434" i="19"/>
  <c r="I3434" i="19"/>
  <c r="J3137" i="19"/>
  <c r="I3137" i="19"/>
  <c r="K3408" i="19"/>
  <c r="K3328" i="19"/>
  <c r="E3344" i="19"/>
  <c r="E3295" i="19"/>
  <c r="J3207" i="19"/>
  <c r="I3207" i="19"/>
  <c r="L3577" i="19"/>
  <c r="E3677" i="19" s="1"/>
  <c r="I3441" i="19"/>
  <c r="K3441" i="19" s="1"/>
  <c r="L3441" i="19" s="1"/>
  <c r="J3441" i="19"/>
  <c r="I3312" i="19"/>
  <c r="K3312" i="19" s="1"/>
  <c r="L3312" i="19" s="1"/>
  <c r="J3312" i="19"/>
  <c r="L3414" i="19"/>
  <c r="E3514" i="19" s="1"/>
  <c r="J3319" i="19"/>
  <c r="I3319" i="19"/>
  <c r="L3527" i="19"/>
  <c r="E3627" i="19" s="1"/>
  <c r="O2801" i="19"/>
  <c r="K2706" i="19"/>
  <c r="J3295" i="19"/>
  <c r="I3295" i="19"/>
  <c r="L2854" i="19"/>
  <c r="E2954" i="19" s="1"/>
  <c r="E3753" i="19"/>
  <c r="E3943" i="19"/>
  <c r="K3500" i="19"/>
  <c r="L3238" i="19"/>
  <c r="E3338" i="19" s="1"/>
  <c r="J3539" i="19"/>
  <c r="I3539" i="19"/>
  <c r="E3559" i="19"/>
  <c r="E3889" i="19"/>
  <c r="E3540" i="19"/>
  <c r="E3658" i="19"/>
  <c r="E3773" i="19"/>
  <c r="J3281" i="19"/>
  <c r="I3281" i="19"/>
  <c r="J3492" i="19"/>
  <c r="I3492" i="19"/>
  <c r="L3098" i="19"/>
  <c r="E3198" i="19" s="1"/>
  <c r="K3505" i="19"/>
  <c r="K3862" i="19"/>
  <c r="K3531" i="19"/>
  <c r="K3410" i="19"/>
  <c r="J389" i="12"/>
  <c r="I389" i="12"/>
  <c r="E408" i="12"/>
  <c r="I408" i="12" s="1"/>
  <c r="E383" i="12"/>
  <c r="I383" i="12" s="1"/>
  <c r="E414" i="12"/>
  <c r="I414" i="12" s="1"/>
  <c r="E411" i="12"/>
  <c r="I411" i="12" s="1"/>
  <c r="E398" i="12"/>
  <c r="I398" i="12" s="1"/>
  <c r="J392" i="12"/>
  <c r="K392" i="12" s="1"/>
  <c r="L392" i="12" s="1"/>
  <c r="J382" i="12"/>
  <c r="K382" i="12" s="1"/>
  <c r="L382" i="12" s="1"/>
  <c r="J385" i="12"/>
  <c r="K385" i="12" s="1"/>
  <c r="L385" i="12" s="1"/>
  <c r="J379" i="12"/>
  <c r="K379" i="12" s="1"/>
  <c r="L379" i="12" s="1"/>
  <c r="J405" i="12"/>
  <c r="K405" i="12" s="1"/>
  <c r="L405" i="12" s="1"/>
  <c r="B74" i="10"/>
  <c r="G73" i="10"/>
  <c r="H71" i="10" s="1"/>
  <c r="B27" i="3"/>
  <c r="I26" i="3"/>
  <c r="N26" i="3" s="1"/>
  <c r="K34" i="16" l="1"/>
  <c r="L34" i="16" s="1"/>
  <c r="E35" i="16" s="1"/>
  <c r="E3702" i="19"/>
  <c r="I3702" i="19" s="1"/>
  <c r="J408" i="12"/>
  <c r="K408" i="12" s="1"/>
  <c r="L408" i="12" s="1"/>
  <c r="K3281" i="19"/>
  <c r="L3281" i="19" s="1"/>
  <c r="J3761" i="19"/>
  <c r="K3420" i="19"/>
  <c r="L3420" i="19" s="1"/>
  <c r="K3242" i="19"/>
  <c r="L3242" i="19" s="1"/>
  <c r="E3342" i="19" s="1"/>
  <c r="K3485" i="19"/>
  <c r="L3485" i="19" s="1"/>
  <c r="E3585" i="19" s="1"/>
  <c r="L3511" i="19"/>
  <c r="E3611" i="19"/>
  <c r="J3409" i="19"/>
  <c r="I3409" i="19"/>
  <c r="I3372" i="19"/>
  <c r="K3372" i="19" s="1"/>
  <c r="J3372" i="19"/>
  <c r="E3215" i="19"/>
  <c r="L3115" i="19"/>
  <c r="E3813" i="19"/>
  <c r="K3588" i="19"/>
  <c r="L3588" i="19" s="1"/>
  <c r="J3429" i="19"/>
  <c r="I3429" i="19"/>
  <c r="K3422" i="19"/>
  <c r="L3422" i="19" s="1"/>
  <c r="E3522" i="19" s="1"/>
  <c r="L3448" i="19"/>
  <c r="E3548" i="19"/>
  <c r="K3555" i="19"/>
  <c r="I3430" i="19"/>
  <c r="J3430" i="19"/>
  <c r="J3557" i="19"/>
  <c r="I3557" i="19"/>
  <c r="J3217" i="19"/>
  <c r="I3217" i="19"/>
  <c r="I3446" i="19"/>
  <c r="K3446" i="19" s="1"/>
  <c r="L3446" i="19" s="1"/>
  <c r="E3546" i="19" s="1"/>
  <c r="J3446" i="19"/>
  <c r="J3464" i="19"/>
  <c r="I3464" i="19"/>
  <c r="J3360" i="19"/>
  <c r="I3360" i="19"/>
  <c r="J3504" i="19"/>
  <c r="I3504" i="19"/>
  <c r="K3295" i="19"/>
  <c r="L3295" i="19" s="1"/>
  <c r="K3319" i="19"/>
  <c r="L3319" i="19" s="1"/>
  <c r="E3419" i="19" s="1"/>
  <c r="K3207" i="19"/>
  <c r="L3207" i="19" s="1"/>
  <c r="E3307" i="19" s="1"/>
  <c r="E3688" i="19"/>
  <c r="E3552" i="19"/>
  <c r="J3552" i="19" s="1"/>
  <c r="K3601" i="19"/>
  <c r="I3451" i="19"/>
  <c r="K3463" i="19"/>
  <c r="L3463" i="19" s="1"/>
  <c r="E3563" i="19" s="1"/>
  <c r="K3686" i="19"/>
  <c r="L3686" i="19" s="1"/>
  <c r="E3786" i="19" s="1"/>
  <c r="K3387" i="19"/>
  <c r="L3387" i="19" s="1"/>
  <c r="E3487" i="19" s="1"/>
  <c r="L3669" i="19"/>
  <c r="E3769" i="19" s="1"/>
  <c r="K3203" i="19"/>
  <c r="E3520" i="19"/>
  <c r="J3520" i="19" s="1"/>
  <c r="L3336" i="19"/>
  <c r="E3436" i="19" s="1"/>
  <c r="K3283" i="19"/>
  <c r="I3475" i="19"/>
  <c r="J3475" i="19"/>
  <c r="K3416" i="19"/>
  <c r="J3650" i="19"/>
  <c r="I3650" i="19"/>
  <c r="J3525" i="19"/>
  <c r="I3525" i="19"/>
  <c r="L3435" i="19"/>
  <c r="E3535" i="19"/>
  <c r="I3585" i="19"/>
  <c r="J3585" i="19"/>
  <c r="K3492" i="19"/>
  <c r="L3492" i="19" s="1"/>
  <c r="K3778" i="19"/>
  <c r="K3779" i="19"/>
  <c r="K3365" i="19"/>
  <c r="J3647" i="19"/>
  <c r="I3647" i="19"/>
  <c r="J3191" i="19"/>
  <c r="I3191" i="19"/>
  <c r="I3342" i="19"/>
  <c r="J3342" i="19"/>
  <c r="I3627" i="19"/>
  <c r="J3627" i="19"/>
  <c r="I3223" i="19"/>
  <c r="J3223" i="19"/>
  <c r="J3384" i="19"/>
  <c r="I3384" i="19"/>
  <c r="J3307" i="19"/>
  <c r="I3307" i="19"/>
  <c r="I3597" i="19"/>
  <c r="J3597" i="19"/>
  <c r="I3344" i="19"/>
  <c r="K3344" i="19" s="1"/>
  <c r="L3344" i="19" s="1"/>
  <c r="J3344" i="19"/>
  <c r="K3137" i="19"/>
  <c r="K3434" i="19"/>
  <c r="K3426" i="19"/>
  <c r="K3474" i="19"/>
  <c r="L3474" i="19" s="1"/>
  <c r="E3574" i="19" s="1"/>
  <c r="J3994" i="19"/>
  <c r="I3994" i="19"/>
  <c r="J3318" i="19"/>
  <c r="I3318" i="19"/>
  <c r="L3121" i="19"/>
  <c r="E3221" i="19" s="1"/>
  <c r="L3372" i="19"/>
  <c r="E3472" i="19" s="1"/>
  <c r="K3324" i="19"/>
  <c r="K3539" i="19"/>
  <c r="L3539" i="19" s="1"/>
  <c r="E3639" i="19" s="1"/>
  <c r="I3639" i="19" s="1"/>
  <c r="J3514" i="19"/>
  <c r="I3514" i="19"/>
  <c r="L3328" i="19"/>
  <c r="E3428" i="19"/>
  <c r="K3761" i="19"/>
  <c r="J3556" i="19"/>
  <c r="I3556" i="19"/>
  <c r="L3778" i="19"/>
  <c r="E3878" i="19" s="1"/>
  <c r="L3570" i="19"/>
  <c r="E3670" i="19" s="1"/>
  <c r="I3780" i="19"/>
  <c r="J3780" i="19"/>
  <c r="J3419" i="19"/>
  <c r="I3419" i="19"/>
  <c r="L3408" i="19"/>
  <c r="E3508" i="19" s="1"/>
  <c r="J3813" i="19"/>
  <c r="I3813" i="19"/>
  <c r="L3632" i="19"/>
  <c r="E3732" i="19" s="1"/>
  <c r="I3688" i="19"/>
  <c r="J3688" i="19"/>
  <c r="K3249" i="19"/>
  <c r="J3366" i="19"/>
  <c r="I3366" i="19"/>
  <c r="L3545" i="19"/>
  <c r="E3645" i="19"/>
  <c r="E3467" i="19"/>
  <c r="K3490" i="19"/>
  <c r="K3633" i="19"/>
  <c r="L3633" i="19" s="1"/>
  <c r="E3733" i="19" s="1"/>
  <c r="E3412" i="19"/>
  <c r="E3541" i="19"/>
  <c r="I3677" i="19"/>
  <c r="J3677" i="19"/>
  <c r="E3876" i="19"/>
  <c r="L3776" i="19"/>
  <c r="L3471" i="19"/>
  <c r="E3571" i="19" s="1"/>
  <c r="J3296" i="19"/>
  <c r="I3296" i="19"/>
  <c r="L3399" i="19"/>
  <c r="E3499" i="19" s="1"/>
  <c r="K3268" i="19"/>
  <c r="K3451" i="19"/>
  <c r="E3782" i="19"/>
  <c r="K3293" i="19"/>
  <c r="L2706" i="19"/>
  <c r="E2806" i="19" s="1"/>
  <c r="J3338" i="19"/>
  <c r="I3338" i="19"/>
  <c r="J3574" i="19"/>
  <c r="I3574" i="19"/>
  <c r="J2954" i="19"/>
  <c r="I2954" i="19"/>
  <c r="L3500" i="19"/>
  <c r="E3600" i="19" s="1"/>
  <c r="E3592" i="19"/>
  <c r="E3381" i="19"/>
  <c r="J3658" i="19"/>
  <c r="I3658" i="19"/>
  <c r="J3889" i="19"/>
  <c r="I3889" i="19"/>
  <c r="J3943" i="19"/>
  <c r="I3943" i="19"/>
  <c r="J3198" i="19"/>
  <c r="I3198" i="19"/>
  <c r="L3410" i="19"/>
  <c r="E3510" i="19" s="1"/>
  <c r="L3505" i="19"/>
  <c r="E3605" i="19" s="1"/>
  <c r="J3773" i="19"/>
  <c r="I3773" i="19"/>
  <c r="J3559" i="19"/>
  <c r="I3559" i="19"/>
  <c r="J3753" i="19"/>
  <c r="I3753" i="19"/>
  <c r="L3862" i="19"/>
  <c r="E3962" i="19" s="1"/>
  <c r="L3531" i="19"/>
  <c r="E3631" i="19" s="1"/>
  <c r="J3540" i="19"/>
  <c r="I3540" i="19"/>
  <c r="K389" i="12"/>
  <c r="L389" i="12" s="1"/>
  <c r="E401" i="12" s="1"/>
  <c r="I401" i="12" s="1"/>
  <c r="J383" i="12"/>
  <c r="E394" i="12"/>
  <c r="I394" i="12" s="1"/>
  <c r="E397" i="12"/>
  <c r="I397" i="12" s="1"/>
  <c r="E420" i="12"/>
  <c r="I420" i="12" s="1"/>
  <c r="E417" i="12"/>
  <c r="I417" i="12" s="1"/>
  <c r="E404" i="12"/>
  <c r="I404" i="12" s="1"/>
  <c r="J411" i="12"/>
  <c r="K411" i="12" s="1"/>
  <c r="E391" i="12"/>
  <c r="J398" i="12"/>
  <c r="K398" i="12" s="1"/>
  <c r="J414" i="12"/>
  <c r="K414" i="12" s="1"/>
  <c r="L414" i="12" s="1"/>
  <c r="B75" i="10"/>
  <c r="G74" i="10"/>
  <c r="H72" i="10" s="1"/>
  <c r="B28" i="3"/>
  <c r="I27" i="3"/>
  <c r="N27" i="3" s="1"/>
  <c r="I35" i="16" l="1"/>
  <c r="J35" i="16"/>
  <c r="J3702" i="19"/>
  <c r="K3702" i="19" s="1"/>
  <c r="L3702" i="19" s="1"/>
  <c r="E3802" i="19" s="1"/>
  <c r="J401" i="12"/>
  <c r="K401" i="12" s="1"/>
  <c r="L401" i="12" s="1"/>
  <c r="K3419" i="19"/>
  <c r="L3419" i="19" s="1"/>
  <c r="K3994" i="19"/>
  <c r="L3994" i="19" s="1"/>
  <c r="I3520" i="19"/>
  <c r="K3360" i="19"/>
  <c r="L3360" i="19" s="1"/>
  <c r="E3460" i="19" s="1"/>
  <c r="J3460" i="19" s="1"/>
  <c r="E3655" i="19"/>
  <c r="L3555" i="19"/>
  <c r="K3429" i="19"/>
  <c r="L3429" i="19" s="1"/>
  <c r="E3529" i="19" s="1"/>
  <c r="K3409" i="19"/>
  <c r="L3409" i="19" s="1"/>
  <c r="E3509" i="19" s="1"/>
  <c r="I3215" i="19"/>
  <c r="K3215" i="19" s="1"/>
  <c r="L3215" i="19" s="1"/>
  <c r="E3315" i="19" s="1"/>
  <c r="J3215" i="19"/>
  <c r="K3475" i="19"/>
  <c r="L3475" i="19" s="1"/>
  <c r="K3504" i="19"/>
  <c r="L3504" i="19" s="1"/>
  <c r="K3217" i="19"/>
  <c r="L3217" i="19" s="1"/>
  <c r="I3548" i="19"/>
  <c r="J3548" i="19"/>
  <c r="J3611" i="19"/>
  <c r="I3611" i="19"/>
  <c r="K3753" i="19"/>
  <c r="L3753" i="19" s="1"/>
  <c r="K3366" i="19"/>
  <c r="L3366" i="19" s="1"/>
  <c r="E3466" i="19" s="1"/>
  <c r="I3466" i="19" s="1"/>
  <c r="K3514" i="19"/>
  <c r="L3514" i="19" s="1"/>
  <c r="J3522" i="19"/>
  <c r="I3522" i="19"/>
  <c r="K3522" i="19" s="1"/>
  <c r="I3436" i="19"/>
  <c r="J3436" i="19"/>
  <c r="I3769" i="19"/>
  <c r="J3769" i="19"/>
  <c r="L3203" i="19"/>
  <c r="E3303" i="19" s="1"/>
  <c r="E3395" i="19"/>
  <c r="J3639" i="19"/>
  <c r="I3552" i="19"/>
  <c r="K3552" i="19" s="1"/>
  <c r="L3552" i="19" s="1"/>
  <c r="K3556" i="19"/>
  <c r="L3556" i="19" s="1"/>
  <c r="E4094" i="19"/>
  <c r="K3307" i="19"/>
  <c r="K3223" i="19"/>
  <c r="K3520" i="19"/>
  <c r="L3520" i="19" s="1"/>
  <c r="E3620" i="19" s="1"/>
  <c r="K3647" i="19"/>
  <c r="I3315" i="19"/>
  <c r="J3315" i="19"/>
  <c r="L3779" i="19"/>
  <c r="E3879" i="19" s="1"/>
  <c r="K3650" i="19"/>
  <c r="L3650" i="19" s="1"/>
  <c r="E3750" i="19" s="1"/>
  <c r="I3487" i="19"/>
  <c r="J3487" i="19"/>
  <c r="L3601" i="19"/>
  <c r="E3701" i="19" s="1"/>
  <c r="K3464" i="19"/>
  <c r="L3365" i="19"/>
  <c r="E3465" i="19" s="1"/>
  <c r="J3786" i="19"/>
  <c r="I3786" i="19"/>
  <c r="I3460" i="19"/>
  <c r="K3658" i="19"/>
  <c r="L3658" i="19" s="1"/>
  <c r="E3317" i="19"/>
  <c r="I3317" i="19" s="1"/>
  <c r="K3813" i="19"/>
  <c r="E3519" i="19"/>
  <c r="E3575" i="19"/>
  <c r="K3318" i="19"/>
  <c r="L3318" i="19" s="1"/>
  <c r="K3597" i="19"/>
  <c r="L3597" i="19" s="1"/>
  <c r="K3585" i="19"/>
  <c r="K3525" i="19"/>
  <c r="L3416" i="19"/>
  <c r="E3516" i="19" s="1"/>
  <c r="L3283" i="19"/>
  <c r="E3383" i="19" s="1"/>
  <c r="J3563" i="19"/>
  <c r="I3563" i="19"/>
  <c r="K3563" i="19" s="1"/>
  <c r="L3563" i="19" s="1"/>
  <c r="E3663" i="19" s="1"/>
  <c r="J3535" i="19"/>
  <c r="I3535" i="19"/>
  <c r="K3535" i="19" s="1"/>
  <c r="J3546" i="19"/>
  <c r="I3546" i="19"/>
  <c r="K3546" i="19" s="1"/>
  <c r="K3557" i="19"/>
  <c r="L3557" i="19" s="1"/>
  <c r="E3657" i="19" s="1"/>
  <c r="K3430" i="19"/>
  <c r="L3430" i="19" s="1"/>
  <c r="E3530" i="19" s="1"/>
  <c r="I3571" i="19"/>
  <c r="J3571" i="19"/>
  <c r="J3466" i="19"/>
  <c r="J3670" i="19"/>
  <c r="I3670" i="19"/>
  <c r="K3670" i="19" s="1"/>
  <c r="L3670" i="19" s="1"/>
  <c r="I3499" i="19"/>
  <c r="J3499" i="19"/>
  <c r="I3732" i="19"/>
  <c r="J3732" i="19"/>
  <c r="J3221" i="19"/>
  <c r="I3221" i="19"/>
  <c r="L3293" i="19"/>
  <c r="E3393" i="19" s="1"/>
  <c r="L3268" i="19"/>
  <c r="E3368" i="19" s="1"/>
  <c r="J3876" i="19"/>
  <c r="I3876" i="19"/>
  <c r="I3733" i="19"/>
  <c r="J3733" i="19"/>
  <c r="I3508" i="19"/>
  <c r="J3508" i="19"/>
  <c r="J3519" i="19"/>
  <c r="I3519" i="19"/>
  <c r="L3761" i="19"/>
  <c r="E3861" i="19" s="1"/>
  <c r="I3472" i="19"/>
  <c r="J3472" i="19"/>
  <c r="J4094" i="19"/>
  <c r="I4094" i="19"/>
  <c r="L3434" i="19"/>
  <c r="E3534" i="19" s="1"/>
  <c r="L3546" i="19"/>
  <c r="E3646" i="19" s="1"/>
  <c r="K3677" i="19"/>
  <c r="L3490" i="19"/>
  <c r="E3590" i="19" s="1"/>
  <c r="J3878" i="19"/>
  <c r="I3878" i="19"/>
  <c r="K3878" i="19" s="1"/>
  <c r="J3428" i="19"/>
  <c r="I3428" i="19"/>
  <c r="L3426" i="19"/>
  <c r="E3526" i="19" s="1"/>
  <c r="L3137" i="19"/>
  <c r="E3237" i="19" s="1"/>
  <c r="E3758" i="19"/>
  <c r="J3782" i="19"/>
  <c r="I3782" i="19"/>
  <c r="J3541" i="19"/>
  <c r="I3541" i="19"/>
  <c r="J3467" i="19"/>
  <c r="I3467" i="19"/>
  <c r="I3645" i="19"/>
  <c r="J3645" i="19"/>
  <c r="K3436" i="19"/>
  <c r="K3688" i="19"/>
  <c r="J3575" i="19"/>
  <c r="I3575" i="19"/>
  <c r="K3575" i="19" s="1"/>
  <c r="E3444" i="19"/>
  <c r="K3342" i="19"/>
  <c r="K3559" i="19"/>
  <c r="L3559" i="19" s="1"/>
  <c r="K3773" i="19"/>
  <c r="L3773" i="19" s="1"/>
  <c r="K3889" i="19"/>
  <c r="K3639" i="19"/>
  <c r="L3639" i="19" s="1"/>
  <c r="K3574" i="19"/>
  <c r="L3574" i="19" s="1"/>
  <c r="L3451" i="19"/>
  <c r="E3551" i="19" s="1"/>
  <c r="K3296" i="19"/>
  <c r="J3412" i="19"/>
  <c r="I3412" i="19"/>
  <c r="K3412" i="19" s="1"/>
  <c r="L3412" i="19" s="1"/>
  <c r="L3249" i="19"/>
  <c r="E3349" i="19" s="1"/>
  <c r="K3780" i="19"/>
  <c r="E3656" i="19"/>
  <c r="E3614" i="19"/>
  <c r="L3324" i="19"/>
  <c r="E3424" i="19" s="1"/>
  <c r="L3535" i="19"/>
  <c r="E3635" i="19" s="1"/>
  <c r="K3384" i="19"/>
  <c r="L3223" i="19"/>
  <c r="E3323" i="19" s="1"/>
  <c r="K3627" i="19"/>
  <c r="K3191" i="19"/>
  <c r="J2806" i="19"/>
  <c r="I2806" i="19"/>
  <c r="J3758" i="19"/>
  <c r="I3758" i="19"/>
  <c r="J3605" i="19"/>
  <c r="I3605" i="19"/>
  <c r="J3395" i="19"/>
  <c r="I3395" i="19"/>
  <c r="J3600" i="19"/>
  <c r="I3600" i="19"/>
  <c r="K2954" i="19"/>
  <c r="K3338" i="19"/>
  <c r="E3853" i="19"/>
  <c r="E3659" i="19"/>
  <c r="J3510" i="19"/>
  <c r="I3510" i="19"/>
  <c r="K3943" i="19"/>
  <c r="J3381" i="19"/>
  <c r="I3381" i="19"/>
  <c r="E3739" i="19"/>
  <c r="E3674" i="19"/>
  <c r="K3540" i="19"/>
  <c r="J3631" i="19"/>
  <c r="I3631" i="19"/>
  <c r="J3962" i="19"/>
  <c r="I3962" i="19"/>
  <c r="J3750" i="19"/>
  <c r="I3750" i="19"/>
  <c r="K3198" i="19"/>
  <c r="J3592" i="19"/>
  <c r="I3592" i="19"/>
  <c r="I391" i="12"/>
  <c r="O392" i="12" s="1"/>
  <c r="K383" i="12"/>
  <c r="L411" i="12"/>
  <c r="E423" i="12" s="1"/>
  <c r="I423" i="12" s="1"/>
  <c r="L398" i="12"/>
  <c r="E410" i="12" s="1"/>
  <c r="I410" i="12" s="1"/>
  <c r="E426" i="12"/>
  <c r="I426" i="12" s="1"/>
  <c r="E413" i="12"/>
  <c r="I413" i="12" s="1"/>
  <c r="J404" i="12"/>
  <c r="K404" i="12" s="1"/>
  <c r="J391" i="12"/>
  <c r="K391" i="12" s="1"/>
  <c r="L391" i="12" s="1"/>
  <c r="J394" i="12"/>
  <c r="K394" i="12" s="1"/>
  <c r="L394" i="12" s="1"/>
  <c r="J420" i="12"/>
  <c r="K420" i="12" s="1"/>
  <c r="L420" i="12" s="1"/>
  <c r="J388" i="12"/>
  <c r="K388" i="12" s="1"/>
  <c r="L388" i="12" s="1"/>
  <c r="J417" i="12"/>
  <c r="K417" i="12" s="1"/>
  <c r="L417" i="12" s="1"/>
  <c r="B76" i="10"/>
  <c r="G75" i="10"/>
  <c r="H73" i="10" s="1"/>
  <c r="B29" i="3"/>
  <c r="I28" i="3"/>
  <c r="N28" i="3" s="1"/>
  <c r="K35" i="16" l="1"/>
  <c r="J3802" i="19"/>
  <c r="I3802" i="19"/>
  <c r="K3508" i="19"/>
  <c r="L3508" i="19" s="1"/>
  <c r="J3509" i="19"/>
  <c r="I3509" i="19"/>
  <c r="K3509" i="19" s="1"/>
  <c r="L3509" i="19" s="1"/>
  <c r="E3697" i="19"/>
  <c r="J3697" i="19" s="1"/>
  <c r="K3221" i="19"/>
  <c r="L3221" i="19" s="1"/>
  <c r="E3604" i="19"/>
  <c r="J3604" i="19" s="1"/>
  <c r="E3609" i="19"/>
  <c r="I3655" i="19"/>
  <c r="K3655" i="19" s="1"/>
  <c r="J3655" i="19"/>
  <c r="E3873" i="19"/>
  <c r="L3522" i="19"/>
  <c r="E3622" i="19"/>
  <c r="J3529" i="19"/>
  <c r="I3529" i="19"/>
  <c r="K3460" i="19"/>
  <c r="L3460" i="19" s="1"/>
  <c r="K3962" i="19"/>
  <c r="L3962" i="19" s="1"/>
  <c r="K3472" i="19"/>
  <c r="L3472" i="19" s="1"/>
  <c r="K3487" i="19"/>
  <c r="L3487" i="19" s="1"/>
  <c r="E3587" i="19" s="1"/>
  <c r="K3769" i="19"/>
  <c r="L3769" i="19" s="1"/>
  <c r="K3611" i="19"/>
  <c r="L3611" i="19" s="1"/>
  <c r="E3711" i="19" s="1"/>
  <c r="K3548" i="19"/>
  <c r="J3465" i="19"/>
  <c r="I3465" i="19"/>
  <c r="K3465" i="19" s="1"/>
  <c r="L3465" i="19" s="1"/>
  <c r="J3663" i="19"/>
  <c r="I3663" i="19"/>
  <c r="K3663" i="19" s="1"/>
  <c r="L3663" i="19" s="1"/>
  <c r="E3763" i="19" s="1"/>
  <c r="J3516" i="19"/>
  <c r="I3516" i="19"/>
  <c r="J3879" i="19"/>
  <c r="I3879" i="19"/>
  <c r="I3303" i="19"/>
  <c r="J3303" i="19"/>
  <c r="I3383" i="19"/>
  <c r="J3383" i="19"/>
  <c r="J3609" i="19"/>
  <c r="I3609" i="19"/>
  <c r="K3609" i="19" s="1"/>
  <c r="K3750" i="19"/>
  <c r="K3605" i="19"/>
  <c r="L3605" i="19" s="1"/>
  <c r="K3645" i="19"/>
  <c r="E3418" i="19"/>
  <c r="I3418" i="19" s="1"/>
  <c r="L3813" i="19"/>
  <c r="E3913" i="19" s="1"/>
  <c r="L3525" i="19"/>
  <c r="E3625" i="19" s="1"/>
  <c r="L3464" i="19"/>
  <c r="E3564" i="19" s="1"/>
  <c r="K3592" i="19"/>
  <c r="L3592" i="19" s="1"/>
  <c r="K3600" i="19"/>
  <c r="L3600" i="19" s="1"/>
  <c r="K3467" i="19"/>
  <c r="L3467" i="19" s="1"/>
  <c r="E3567" i="19" s="1"/>
  <c r="I3567" i="19" s="1"/>
  <c r="J3317" i="19"/>
  <c r="K3317" i="19" s="1"/>
  <c r="L3317" i="19" s="1"/>
  <c r="E3417" i="19" s="1"/>
  <c r="K3519" i="19"/>
  <c r="J3657" i="19"/>
  <c r="I3657" i="19"/>
  <c r="K3657" i="19" s="1"/>
  <c r="L3657" i="19" s="1"/>
  <c r="L3585" i="19"/>
  <c r="E3685" i="19" s="1"/>
  <c r="J3701" i="19"/>
  <c r="I3701" i="19"/>
  <c r="K3315" i="19"/>
  <c r="L3307" i="19"/>
  <c r="E3407" i="19" s="1"/>
  <c r="E3869" i="19"/>
  <c r="I3530" i="19"/>
  <c r="J3530" i="19"/>
  <c r="I3587" i="19"/>
  <c r="J3587" i="19"/>
  <c r="E3652" i="19"/>
  <c r="I3652" i="19" s="1"/>
  <c r="E3560" i="19"/>
  <c r="K3786" i="19"/>
  <c r="L3647" i="19"/>
  <c r="E3747" i="19" s="1"/>
  <c r="J3323" i="19"/>
  <c r="I3323" i="19"/>
  <c r="J3551" i="19"/>
  <c r="I3551" i="19"/>
  <c r="J3620" i="19"/>
  <c r="I3620" i="19"/>
  <c r="J3635" i="19"/>
  <c r="I3635" i="19"/>
  <c r="K3635" i="19" s="1"/>
  <c r="L3635" i="19" s="1"/>
  <c r="I3534" i="19"/>
  <c r="J3534" i="19"/>
  <c r="I3424" i="19"/>
  <c r="J3424" i="19"/>
  <c r="J3646" i="19"/>
  <c r="I3646" i="19"/>
  <c r="J3393" i="19"/>
  <c r="I3393" i="19"/>
  <c r="K3381" i="19"/>
  <c r="L3381" i="19" s="1"/>
  <c r="L3889" i="19"/>
  <c r="E3989" i="19" s="1"/>
  <c r="L3342" i="19"/>
  <c r="E3442" i="19" s="1"/>
  <c r="L3677" i="19"/>
  <c r="E3777" i="19" s="1"/>
  <c r="L3519" i="19"/>
  <c r="E3619" i="19" s="1"/>
  <c r="K3395" i="19"/>
  <c r="L3395" i="19" s="1"/>
  <c r="K3758" i="19"/>
  <c r="L3758" i="19" s="1"/>
  <c r="L3191" i="19"/>
  <c r="E3291" i="19" s="1"/>
  <c r="L3384" i="19"/>
  <c r="E3484" i="19" s="1"/>
  <c r="L3780" i="19"/>
  <c r="E3880" i="19" s="1"/>
  <c r="E3512" i="19"/>
  <c r="L3296" i="19"/>
  <c r="E3396" i="19" s="1"/>
  <c r="I3697" i="19"/>
  <c r="L3688" i="19"/>
  <c r="E3788" i="19" s="1"/>
  <c r="K3541" i="19"/>
  <c r="J3526" i="19"/>
  <c r="I3526" i="19"/>
  <c r="K4094" i="19"/>
  <c r="L4094" i="19" s="1"/>
  <c r="E4194" i="19" s="1"/>
  <c r="K3733" i="19"/>
  <c r="E3321" i="19"/>
  <c r="L3627" i="19"/>
  <c r="E3727" i="19" s="1"/>
  <c r="I3614" i="19"/>
  <c r="J3614" i="19"/>
  <c r="J3349" i="19"/>
  <c r="I3349" i="19"/>
  <c r="J3444" i="19"/>
  <c r="I3444" i="19"/>
  <c r="L3436" i="19"/>
  <c r="E3536" i="19" s="1"/>
  <c r="J3237" i="19"/>
  <c r="I3237" i="19"/>
  <c r="J3418" i="19"/>
  <c r="L3878" i="19"/>
  <c r="E3978" i="19" s="1"/>
  <c r="J3590" i="19"/>
  <c r="I3590" i="19"/>
  <c r="J3861" i="19"/>
  <c r="I3861" i="19"/>
  <c r="E3608" i="19"/>
  <c r="J3368" i="19"/>
  <c r="I3368" i="19"/>
  <c r="K3732" i="19"/>
  <c r="K3499" i="19"/>
  <c r="L3750" i="19"/>
  <c r="E3850" i="19" s="1"/>
  <c r="J3656" i="19"/>
  <c r="I3656" i="19"/>
  <c r="L3575" i="19"/>
  <c r="E3675" i="19" s="1"/>
  <c r="K3782" i="19"/>
  <c r="L3782" i="19" s="1"/>
  <c r="E3882" i="19" s="1"/>
  <c r="K3428" i="19"/>
  <c r="E3572" i="19"/>
  <c r="K3876" i="19"/>
  <c r="E3770" i="19"/>
  <c r="K3466" i="19"/>
  <c r="K3571" i="19"/>
  <c r="O2901" i="19"/>
  <c r="K2806" i="19"/>
  <c r="L3609" i="19"/>
  <c r="E3709" i="19" s="1"/>
  <c r="J3674" i="19"/>
  <c r="I3674" i="19"/>
  <c r="J3659" i="19"/>
  <c r="I3659" i="19"/>
  <c r="L3338" i="19"/>
  <c r="E3438" i="19" s="1"/>
  <c r="L3540" i="19"/>
  <c r="E3640" i="19" s="1"/>
  <c r="E3481" i="19"/>
  <c r="L3943" i="19"/>
  <c r="E4043" i="19" s="1"/>
  <c r="J3853" i="19"/>
  <c r="I3853" i="19"/>
  <c r="E3700" i="19"/>
  <c r="E3705" i="19"/>
  <c r="E3858" i="19"/>
  <c r="E3692" i="19"/>
  <c r="J3739" i="19"/>
  <c r="I3739" i="19"/>
  <c r="K3510" i="19"/>
  <c r="J3873" i="19"/>
  <c r="I3873" i="19"/>
  <c r="L2954" i="19"/>
  <c r="E3054" i="19" s="1"/>
  <c r="L3198" i="19"/>
  <c r="E3298" i="19" s="1"/>
  <c r="K3631" i="19"/>
  <c r="L383" i="12"/>
  <c r="E395" i="12" s="1"/>
  <c r="I395" i="12" s="1"/>
  <c r="J423" i="12"/>
  <c r="K423" i="12" s="1"/>
  <c r="L423" i="12" s="1"/>
  <c r="L404" i="12"/>
  <c r="E416" i="12" s="1"/>
  <c r="I416" i="12" s="1"/>
  <c r="J410" i="12"/>
  <c r="K410" i="12" s="1"/>
  <c r="L410" i="12" s="1"/>
  <c r="E422" i="12" s="1"/>
  <c r="I422" i="12" s="1"/>
  <c r="E406" i="12"/>
  <c r="I406" i="12" s="1"/>
  <c r="E432" i="12"/>
  <c r="I432" i="12" s="1"/>
  <c r="J413" i="12"/>
  <c r="K413" i="12" s="1"/>
  <c r="L413" i="12" s="1"/>
  <c r="E403" i="12"/>
  <c r="I403" i="12" s="1"/>
  <c r="E400" i="12"/>
  <c r="I400" i="12" s="1"/>
  <c r="E429" i="12"/>
  <c r="I429" i="12" s="1"/>
  <c r="J397" i="12"/>
  <c r="K397" i="12" s="1"/>
  <c r="L397" i="12" s="1"/>
  <c r="B77" i="10"/>
  <c r="G76" i="10"/>
  <c r="H74" i="10" s="1"/>
  <c r="B30" i="3"/>
  <c r="I29" i="3"/>
  <c r="N29" i="3" s="1"/>
  <c r="L35" i="16" l="1"/>
  <c r="E36" i="16" s="1"/>
  <c r="K3802" i="19"/>
  <c r="L3802" i="19" s="1"/>
  <c r="E3902" i="19" s="1"/>
  <c r="I3604" i="19"/>
  <c r="K3604" i="19" s="1"/>
  <c r="L3604" i="19" s="1"/>
  <c r="O404" i="12"/>
  <c r="I3711" i="19"/>
  <c r="J3711" i="19"/>
  <c r="L3548" i="19"/>
  <c r="E3648" i="19"/>
  <c r="J3652" i="19"/>
  <c r="K3652" i="19" s="1"/>
  <c r="L3652" i="19" s="1"/>
  <c r="E3752" i="19" s="1"/>
  <c r="E4062" i="19"/>
  <c r="K3418" i="19"/>
  <c r="L3418" i="19" s="1"/>
  <c r="E3518" i="19" s="1"/>
  <c r="K3383" i="19"/>
  <c r="L3383" i="19" s="1"/>
  <c r="E3483" i="19" s="1"/>
  <c r="J3622" i="19"/>
  <c r="I3622" i="19"/>
  <c r="L3655" i="19"/>
  <c r="E3755" i="19"/>
  <c r="J3567" i="19"/>
  <c r="K3620" i="19"/>
  <c r="L3620" i="19" s="1"/>
  <c r="K3323" i="19"/>
  <c r="L3323" i="19" s="1"/>
  <c r="E3423" i="19" s="1"/>
  <c r="K3529" i="19"/>
  <c r="I3763" i="19"/>
  <c r="J3763" i="19"/>
  <c r="J3407" i="19"/>
  <c r="I3407" i="19"/>
  <c r="I3564" i="19"/>
  <c r="J3564" i="19"/>
  <c r="J3913" i="19"/>
  <c r="I3913" i="19"/>
  <c r="J3685" i="19"/>
  <c r="I3685" i="19"/>
  <c r="I3747" i="19"/>
  <c r="K3747" i="19" s="1"/>
  <c r="L3747" i="19" s="1"/>
  <c r="J3747" i="19"/>
  <c r="K3656" i="19"/>
  <c r="L3656" i="19" s="1"/>
  <c r="K3444" i="19"/>
  <c r="K3424" i="19"/>
  <c r="L3424" i="19" s="1"/>
  <c r="E3524" i="19" s="1"/>
  <c r="J3560" i="19"/>
  <c r="I3560" i="19"/>
  <c r="K3560" i="19" s="1"/>
  <c r="L3560" i="19" s="1"/>
  <c r="E3660" i="19"/>
  <c r="K3701" i="19"/>
  <c r="E3757" i="19"/>
  <c r="K3879" i="19"/>
  <c r="E3565" i="19"/>
  <c r="K3237" i="19"/>
  <c r="L3237" i="19" s="1"/>
  <c r="K3530" i="19"/>
  <c r="L3315" i="19"/>
  <c r="E3415" i="19" s="1"/>
  <c r="L3645" i="19"/>
  <c r="E3745" i="19" s="1"/>
  <c r="K3303" i="19"/>
  <c r="L3303" i="19" s="1"/>
  <c r="E3403" i="19" s="1"/>
  <c r="K3873" i="19"/>
  <c r="L3873" i="19" s="1"/>
  <c r="E3973" i="19" s="1"/>
  <c r="J3973" i="19" s="1"/>
  <c r="E3495" i="19"/>
  <c r="L3786" i="19"/>
  <c r="E3886" i="19"/>
  <c r="K3587" i="19"/>
  <c r="I3869" i="19"/>
  <c r="J3869" i="19"/>
  <c r="J3625" i="19"/>
  <c r="I3625" i="19"/>
  <c r="K3516" i="19"/>
  <c r="I3978" i="19"/>
  <c r="J3978" i="19"/>
  <c r="I3291" i="19"/>
  <c r="K3291" i="19" s="1"/>
  <c r="L3291" i="19" s="1"/>
  <c r="E3391" i="19" s="1"/>
  <c r="J3291" i="19"/>
  <c r="J3777" i="19"/>
  <c r="I3777" i="19"/>
  <c r="K3777" i="19" s="1"/>
  <c r="L3777" i="19" s="1"/>
  <c r="I3518" i="19"/>
  <c r="J3518" i="19"/>
  <c r="I3483" i="19"/>
  <c r="J3483" i="19"/>
  <c r="J3880" i="19"/>
  <c r="I3880" i="19"/>
  <c r="J3675" i="19"/>
  <c r="I3675" i="19"/>
  <c r="J3850" i="19"/>
  <c r="I3850" i="19"/>
  <c r="J3396" i="19"/>
  <c r="I3396" i="19"/>
  <c r="K3396" i="19" s="1"/>
  <c r="L3396" i="19" s="1"/>
  <c r="E3496" i="19" s="1"/>
  <c r="I3989" i="19"/>
  <c r="J3989" i="19"/>
  <c r="J3423" i="19"/>
  <c r="I3423" i="19"/>
  <c r="I3417" i="19"/>
  <c r="J3417" i="19"/>
  <c r="I3536" i="19"/>
  <c r="J3536" i="19"/>
  <c r="J3788" i="19"/>
  <c r="I3788" i="19"/>
  <c r="I3619" i="19"/>
  <c r="J3619" i="19"/>
  <c r="J3770" i="19"/>
  <c r="I3770" i="19"/>
  <c r="L3428" i="19"/>
  <c r="E3528" i="19" s="1"/>
  <c r="L3499" i="19"/>
  <c r="E3599" i="19" s="1"/>
  <c r="J3727" i="19"/>
  <c r="I3727" i="19"/>
  <c r="J4194" i="19"/>
  <c r="I4194" i="19"/>
  <c r="J3512" i="19"/>
  <c r="I3512" i="19"/>
  <c r="L3876" i="19"/>
  <c r="E3976" i="19" s="1"/>
  <c r="J3882" i="19"/>
  <c r="I3882" i="19"/>
  <c r="E3756" i="19"/>
  <c r="L3732" i="19"/>
  <c r="E3832" i="19" s="1"/>
  <c r="J3608" i="19"/>
  <c r="I3608" i="19"/>
  <c r="K3608" i="19" s="1"/>
  <c r="L3608" i="19" s="1"/>
  <c r="K3349" i="19"/>
  <c r="L3541" i="19"/>
  <c r="E3641" i="19" s="1"/>
  <c r="K3697" i="19"/>
  <c r="L3571" i="19"/>
  <c r="E3671" i="19" s="1"/>
  <c r="J3572" i="19"/>
  <c r="I3572" i="19"/>
  <c r="E3337" i="19"/>
  <c r="J3321" i="19"/>
  <c r="I3321" i="19"/>
  <c r="K3321" i="19" s="1"/>
  <c r="L3321" i="19" s="1"/>
  <c r="I3484" i="19"/>
  <c r="J3484" i="19"/>
  <c r="J3442" i="19"/>
  <c r="I3442" i="19"/>
  <c r="K3534" i="19"/>
  <c r="K3739" i="19"/>
  <c r="K3853" i="19"/>
  <c r="K3659" i="19"/>
  <c r="L3659" i="19" s="1"/>
  <c r="L3466" i="19"/>
  <c r="E3566" i="19" s="1"/>
  <c r="K3368" i="19"/>
  <c r="K3861" i="19"/>
  <c r="K3590" i="19"/>
  <c r="K3567" i="19"/>
  <c r="K3614" i="19"/>
  <c r="L3733" i="19"/>
  <c r="E3833" i="19" s="1"/>
  <c r="K3526" i="19"/>
  <c r="K3393" i="19"/>
  <c r="K3646" i="19"/>
  <c r="E3735" i="19"/>
  <c r="E3720" i="19"/>
  <c r="K3551" i="19"/>
  <c r="L2806" i="19"/>
  <c r="E2906" i="19"/>
  <c r="J3298" i="19"/>
  <c r="I3298" i="19"/>
  <c r="J3640" i="19"/>
  <c r="I3640" i="19"/>
  <c r="K3640" i="19" s="1"/>
  <c r="L3640" i="19" s="1"/>
  <c r="J3054" i="19"/>
  <c r="I3054" i="19"/>
  <c r="J4043" i="19"/>
  <c r="I4043" i="19"/>
  <c r="J3709" i="19"/>
  <c r="I3709" i="19"/>
  <c r="K3709" i="19" s="1"/>
  <c r="L3709" i="19" s="1"/>
  <c r="E3809" i="19" s="1"/>
  <c r="J3705" i="19"/>
  <c r="I3705" i="19"/>
  <c r="K3674" i="19"/>
  <c r="L3510" i="19"/>
  <c r="E3610" i="19" s="1"/>
  <c r="L3631" i="19"/>
  <c r="E3731" i="19" s="1"/>
  <c r="J3692" i="19"/>
  <c r="I3692" i="19"/>
  <c r="J3700" i="19"/>
  <c r="I3700" i="19"/>
  <c r="J3438" i="19"/>
  <c r="I3438" i="19"/>
  <c r="J3858" i="19"/>
  <c r="I3858" i="19"/>
  <c r="K3858" i="19" s="1"/>
  <c r="L3858" i="19" s="1"/>
  <c r="J3495" i="19"/>
  <c r="I3495" i="19"/>
  <c r="J3481" i="19"/>
  <c r="I3481" i="19"/>
  <c r="E435" i="12"/>
  <c r="I435" i="12" s="1"/>
  <c r="J395" i="12"/>
  <c r="E425" i="12"/>
  <c r="I425" i="12" s="1"/>
  <c r="J403" i="12"/>
  <c r="K403" i="12" s="1"/>
  <c r="L403" i="12" s="1"/>
  <c r="J400" i="12"/>
  <c r="K400" i="12" s="1"/>
  <c r="L400" i="12" s="1"/>
  <c r="J429" i="12"/>
  <c r="K429" i="12" s="1"/>
  <c r="L429" i="12" s="1"/>
  <c r="J422" i="12"/>
  <c r="K422" i="12" s="1"/>
  <c r="L422" i="12" s="1"/>
  <c r="J426" i="12"/>
  <c r="K426" i="12" s="1"/>
  <c r="L426" i="12" s="1"/>
  <c r="E409" i="12"/>
  <c r="I409" i="12" s="1"/>
  <c r="J416" i="12"/>
  <c r="K416" i="12" s="1"/>
  <c r="L416" i="12" s="1"/>
  <c r="J432" i="12"/>
  <c r="K432" i="12" s="1"/>
  <c r="L432" i="12" s="1"/>
  <c r="B78" i="10"/>
  <c r="G77" i="10"/>
  <c r="H75" i="10" s="1"/>
  <c r="B31" i="3"/>
  <c r="I30" i="3"/>
  <c r="N30" i="3" s="1"/>
  <c r="J36" i="16" l="1"/>
  <c r="I36" i="16"/>
  <c r="E3704" i="19"/>
  <c r="I3704" i="19" s="1"/>
  <c r="K3495" i="19"/>
  <c r="L3495" i="19" s="1"/>
  <c r="E3759" i="19"/>
  <c r="K4194" i="19"/>
  <c r="L4194" i="19" s="1"/>
  <c r="E4294" i="19" s="1"/>
  <c r="K3788" i="19"/>
  <c r="L3788" i="19" s="1"/>
  <c r="E3888" i="19" s="1"/>
  <c r="K3850" i="19"/>
  <c r="K3880" i="19"/>
  <c r="L3880" i="19" s="1"/>
  <c r="E3980" i="19" s="1"/>
  <c r="K3913" i="19"/>
  <c r="L3913" i="19" s="1"/>
  <c r="E4013" i="19" s="1"/>
  <c r="I4013" i="19" s="1"/>
  <c r="K3407" i="19"/>
  <c r="L3407" i="19" s="1"/>
  <c r="E3507" i="19" s="1"/>
  <c r="L3529" i="19"/>
  <c r="E3629" i="19" s="1"/>
  <c r="K3622" i="19"/>
  <c r="J4062" i="19"/>
  <c r="I4062" i="19"/>
  <c r="I3902" i="19"/>
  <c r="J3902" i="19"/>
  <c r="J3755" i="19"/>
  <c r="I3755" i="19"/>
  <c r="K3755" i="19" s="1"/>
  <c r="L3755" i="19" s="1"/>
  <c r="E3855" i="19" s="1"/>
  <c r="I3855" i="19" s="1"/>
  <c r="J3648" i="19"/>
  <c r="I3648" i="19"/>
  <c r="K3711" i="19"/>
  <c r="L3711" i="19" s="1"/>
  <c r="E3811" i="19" s="1"/>
  <c r="K3483" i="19"/>
  <c r="K3564" i="19"/>
  <c r="I3415" i="19"/>
  <c r="J3415" i="19"/>
  <c r="J3403" i="19"/>
  <c r="I3403" i="19"/>
  <c r="J3660" i="19"/>
  <c r="I3660" i="19"/>
  <c r="K3660" i="19" s="1"/>
  <c r="E3544" i="19"/>
  <c r="L3444" i="19"/>
  <c r="K4043" i="19"/>
  <c r="L4043" i="19" s="1"/>
  <c r="E3421" i="19"/>
  <c r="J3421" i="19" s="1"/>
  <c r="E3708" i="19"/>
  <c r="K3727" i="19"/>
  <c r="L3727" i="19" s="1"/>
  <c r="E3827" i="19" s="1"/>
  <c r="K3770" i="19"/>
  <c r="L3770" i="19" s="1"/>
  <c r="E3870" i="19" s="1"/>
  <c r="I3870" i="19" s="1"/>
  <c r="K3675" i="19"/>
  <c r="K3625" i="19"/>
  <c r="L3625" i="19" s="1"/>
  <c r="E3725" i="19" s="1"/>
  <c r="L3587" i="19"/>
  <c r="E3687" i="19"/>
  <c r="J3565" i="19"/>
  <c r="I3565" i="19"/>
  <c r="L3701" i="19"/>
  <c r="E3801" i="19"/>
  <c r="J3886" i="19"/>
  <c r="I3886" i="19"/>
  <c r="K3886" i="19" s="1"/>
  <c r="L3886" i="19" s="1"/>
  <c r="E3986" i="19"/>
  <c r="I3973" i="19"/>
  <c r="K3973" i="19" s="1"/>
  <c r="L3973" i="19" s="1"/>
  <c r="K3417" i="19"/>
  <c r="L3417" i="19" s="1"/>
  <c r="L3516" i="19"/>
  <c r="E3616" i="19"/>
  <c r="I3745" i="19"/>
  <c r="K3745" i="19" s="1"/>
  <c r="L3745" i="19" s="1"/>
  <c r="E3845" i="19" s="1"/>
  <c r="J3745" i="19"/>
  <c r="L3530" i="19"/>
  <c r="E3630" i="19"/>
  <c r="K3763" i="19"/>
  <c r="L3879" i="19"/>
  <c r="E3979" i="19" s="1"/>
  <c r="K3705" i="19"/>
  <c r="L3705" i="19" s="1"/>
  <c r="E3805" i="19" s="1"/>
  <c r="J3805" i="19" s="1"/>
  <c r="K3484" i="19"/>
  <c r="K3869" i="19"/>
  <c r="J3757" i="19"/>
  <c r="I3757" i="19"/>
  <c r="K3757" i="19" s="1"/>
  <c r="L3757" i="19"/>
  <c r="E3857" i="19" s="1"/>
  <c r="E3847" i="19"/>
  <c r="K3685" i="19"/>
  <c r="L3685" i="19" s="1"/>
  <c r="E3785" i="19" s="1"/>
  <c r="L3564" i="19"/>
  <c r="E3664" i="19" s="1"/>
  <c r="J3752" i="19"/>
  <c r="I3752" i="19"/>
  <c r="J3980" i="19"/>
  <c r="I3980" i="19"/>
  <c r="J3496" i="19"/>
  <c r="I3496" i="19"/>
  <c r="J3641" i="19"/>
  <c r="I3641" i="19"/>
  <c r="J3827" i="19"/>
  <c r="I3827" i="19"/>
  <c r="K3827" i="19" s="1"/>
  <c r="L3827" i="19" s="1"/>
  <c r="J3888" i="19"/>
  <c r="I3888" i="19"/>
  <c r="J3391" i="19"/>
  <c r="I3391" i="19"/>
  <c r="I3720" i="19"/>
  <c r="J3720" i="19"/>
  <c r="L3393" i="19"/>
  <c r="E3493" i="19" s="1"/>
  <c r="L3614" i="19"/>
  <c r="E3714" i="19" s="1"/>
  <c r="L3368" i="19"/>
  <c r="E3468" i="19" s="1"/>
  <c r="L3534" i="19"/>
  <c r="E3634" i="19" s="1"/>
  <c r="I3337" i="19"/>
  <c r="J3337" i="19"/>
  <c r="L3349" i="19"/>
  <c r="E3449" i="19"/>
  <c r="K3882" i="19"/>
  <c r="K3512" i="19"/>
  <c r="J3599" i="19"/>
  <c r="I3599" i="19"/>
  <c r="E3877" i="19"/>
  <c r="I3735" i="19"/>
  <c r="J3735" i="19"/>
  <c r="L3526" i="19"/>
  <c r="E3626" i="19" s="1"/>
  <c r="L3567" i="19"/>
  <c r="E3667" i="19"/>
  <c r="J3524" i="19"/>
  <c r="I3524" i="19"/>
  <c r="J3671" i="19"/>
  <c r="I3671" i="19"/>
  <c r="K3671" i="19" s="1"/>
  <c r="J3708" i="19"/>
  <c r="I3708" i="19"/>
  <c r="J3832" i="19"/>
  <c r="I3832" i="19"/>
  <c r="K3832" i="19" s="1"/>
  <c r="L3832" i="19" s="1"/>
  <c r="J3528" i="19"/>
  <c r="I3528" i="19"/>
  <c r="L3483" i="19"/>
  <c r="E3583" i="19" s="1"/>
  <c r="J3833" i="19"/>
  <c r="I3833" i="19"/>
  <c r="L3590" i="19"/>
  <c r="E3690" i="19"/>
  <c r="I3566" i="19"/>
  <c r="J3566" i="19"/>
  <c r="L3853" i="19"/>
  <c r="E3953" i="19" s="1"/>
  <c r="J3756" i="19"/>
  <c r="I3756" i="19"/>
  <c r="J3976" i="19"/>
  <c r="I3976" i="19"/>
  <c r="J3870" i="19"/>
  <c r="K3536" i="19"/>
  <c r="K3423" i="19"/>
  <c r="L3551" i="19"/>
  <c r="E3651" i="19" s="1"/>
  <c r="L3646" i="19"/>
  <c r="E3746" i="19" s="1"/>
  <c r="L3861" i="19"/>
  <c r="E3961" i="19" s="1"/>
  <c r="L3739" i="19"/>
  <c r="E3839" i="19" s="1"/>
  <c r="K3442" i="19"/>
  <c r="L3442" i="19" s="1"/>
  <c r="E3542" i="19" s="1"/>
  <c r="K3572" i="19"/>
  <c r="L3697" i="19"/>
  <c r="E3797" i="19"/>
  <c r="K3619" i="19"/>
  <c r="L3619" i="19" s="1"/>
  <c r="E3719" i="19" s="1"/>
  <c r="E3517" i="19"/>
  <c r="K3989" i="19"/>
  <c r="K3518" i="19"/>
  <c r="K3978" i="19"/>
  <c r="J2906" i="19"/>
  <c r="I2906" i="19"/>
  <c r="J3809" i="19"/>
  <c r="I3809" i="19"/>
  <c r="I3805" i="19"/>
  <c r="J3610" i="19"/>
  <c r="I3610" i="19"/>
  <c r="K3438" i="19"/>
  <c r="K3700" i="19"/>
  <c r="K3692" i="19"/>
  <c r="K3054" i="19"/>
  <c r="K3298" i="19"/>
  <c r="E3595" i="19"/>
  <c r="J3731" i="19"/>
  <c r="I3731" i="19"/>
  <c r="J3759" i="19"/>
  <c r="I3759" i="19"/>
  <c r="E4143" i="19"/>
  <c r="E3740" i="19"/>
  <c r="E3958" i="19"/>
  <c r="K3481" i="19"/>
  <c r="L3660" i="19"/>
  <c r="E3760" i="19" s="1"/>
  <c r="L3674" i="19"/>
  <c r="E3774" i="19" s="1"/>
  <c r="L3850" i="19"/>
  <c r="E3950" i="19" s="1"/>
  <c r="K395" i="12"/>
  <c r="E428" i="12"/>
  <c r="I428" i="12" s="1"/>
  <c r="E434" i="12"/>
  <c r="I434" i="12" s="1"/>
  <c r="E415" i="12"/>
  <c r="I415" i="12" s="1"/>
  <c r="E441" i="12"/>
  <c r="I441" i="12" s="1"/>
  <c r="E412" i="12"/>
  <c r="I412" i="12" s="1"/>
  <c r="J409" i="12"/>
  <c r="K409" i="12" s="1"/>
  <c r="L409" i="12" s="1"/>
  <c r="E444" i="12"/>
  <c r="I444" i="12" s="1"/>
  <c r="J406" i="12"/>
  <c r="K406" i="12" s="1"/>
  <c r="L406" i="12" s="1"/>
  <c r="J425" i="12"/>
  <c r="K425" i="12" s="1"/>
  <c r="L425" i="12" s="1"/>
  <c r="E438" i="12"/>
  <c r="I438" i="12" s="1"/>
  <c r="B79" i="10"/>
  <c r="G78" i="10"/>
  <c r="H76" i="10" s="1"/>
  <c r="B32" i="3"/>
  <c r="I31" i="3"/>
  <c r="N31" i="3" s="1"/>
  <c r="K36" i="16" l="1"/>
  <c r="L36" i="16" s="1"/>
  <c r="E37" i="16" s="1"/>
  <c r="J3704" i="19"/>
  <c r="K3704" i="19" s="1"/>
  <c r="L3704" i="19" s="1"/>
  <c r="I3629" i="19"/>
  <c r="K3629" i="19" s="1"/>
  <c r="L3629" i="19"/>
  <c r="J3629" i="19"/>
  <c r="J3811" i="19"/>
  <c r="I3811" i="19"/>
  <c r="K3811" i="19" s="1"/>
  <c r="L3811" i="19"/>
  <c r="E3911" i="19" s="1"/>
  <c r="L3622" i="19"/>
  <c r="E3722" i="19" s="1"/>
  <c r="K3731" i="19"/>
  <c r="K3524" i="19"/>
  <c r="L3524" i="19" s="1"/>
  <c r="K3752" i="19"/>
  <c r="K3403" i="19"/>
  <c r="L3403" i="19" s="1"/>
  <c r="J3507" i="19"/>
  <c r="I3507" i="19"/>
  <c r="J3855" i="19"/>
  <c r="J4013" i="19"/>
  <c r="K4013" i="19" s="1"/>
  <c r="L4013" i="19" s="1"/>
  <c r="E4113" i="19" s="1"/>
  <c r="K3902" i="19"/>
  <c r="K3565" i="19"/>
  <c r="L3565" i="19" s="1"/>
  <c r="E3665" i="19" s="1"/>
  <c r="I3665" i="19" s="1"/>
  <c r="K3648" i="19"/>
  <c r="K4062" i="19"/>
  <c r="L4062" i="19" s="1"/>
  <c r="E4162" i="19" s="1"/>
  <c r="J3664" i="19"/>
  <c r="I3664" i="19"/>
  <c r="J3857" i="19"/>
  <c r="I3857" i="19"/>
  <c r="J3979" i="19"/>
  <c r="I3979" i="19"/>
  <c r="L3869" i="19"/>
  <c r="E3969" i="19" s="1"/>
  <c r="J3616" i="19"/>
  <c r="I3616" i="19"/>
  <c r="K3616" i="19" s="1"/>
  <c r="E3716" i="19" s="1"/>
  <c r="K3809" i="19"/>
  <c r="L3809" i="19" s="1"/>
  <c r="K3756" i="19"/>
  <c r="K3528" i="19"/>
  <c r="L3528" i="19" s="1"/>
  <c r="I3421" i="19"/>
  <c r="K3421" i="19" s="1"/>
  <c r="L3616" i="19"/>
  <c r="K3720" i="19"/>
  <c r="L3720" i="19" s="1"/>
  <c r="K3888" i="19"/>
  <c r="J3847" i="19"/>
  <c r="I3847" i="19"/>
  <c r="K3847" i="19" s="1"/>
  <c r="L3847" i="19" s="1"/>
  <c r="E3947" i="19" s="1"/>
  <c r="K3855" i="19"/>
  <c r="L3675" i="19"/>
  <c r="E3775" i="19"/>
  <c r="L3484" i="19"/>
  <c r="E3584" i="19" s="1"/>
  <c r="I3544" i="19"/>
  <c r="J3544" i="19"/>
  <c r="K3566" i="19"/>
  <c r="I3630" i="19"/>
  <c r="J3630" i="19"/>
  <c r="J3845" i="19"/>
  <c r="I3845" i="19"/>
  <c r="J3801" i="19"/>
  <c r="I3801" i="19"/>
  <c r="J3687" i="19"/>
  <c r="I3687" i="19"/>
  <c r="K3805" i="19"/>
  <c r="L3805" i="19" s="1"/>
  <c r="K3735" i="19"/>
  <c r="L3763" i="19"/>
  <c r="E3863" i="19" s="1"/>
  <c r="J3986" i="19"/>
  <c r="I3986" i="19"/>
  <c r="E4073" i="19"/>
  <c r="K3759" i="19"/>
  <c r="J3785" i="19"/>
  <c r="I3785" i="19"/>
  <c r="K3785" i="19" s="1"/>
  <c r="L3785" i="19" s="1"/>
  <c r="J3665" i="19"/>
  <c r="J3725" i="19"/>
  <c r="I3725" i="19"/>
  <c r="K3415" i="19"/>
  <c r="L3415" i="19" s="1"/>
  <c r="E3515" i="19" s="1"/>
  <c r="J3714" i="19"/>
  <c r="I3714" i="19"/>
  <c r="J3961" i="19"/>
  <c r="I3961" i="19"/>
  <c r="J3953" i="19"/>
  <c r="I3953" i="19"/>
  <c r="J3583" i="19"/>
  <c r="I3583" i="19"/>
  <c r="K3583" i="19" s="1"/>
  <c r="L3583" i="19" s="1"/>
  <c r="J3839" i="19"/>
  <c r="I3839" i="19"/>
  <c r="J3651" i="19"/>
  <c r="I3651" i="19"/>
  <c r="J4294" i="19"/>
  <c r="I4294" i="19"/>
  <c r="J3626" i="19"/>
  <c r="I3626" i="19"/>
  <c r="K3610" i="19"/>
  <c r="L3610" i="19" s="1"/>
  <c r="L3978" i="19"/>
  <c r="E4078" i="19" s="1"/>
  <c r="J3517" i="19"/>
  <c r="I3517" i="19"/>
  <c r="L3572" i="19"/>
  <c r="E3672" i="19" s="1"/>
  <c r="K3833" i="19"/>
  <c r="E3628" i="19"/>
  <c r="E3932" i="19"/>
  <c r="E3927" i="19"/>
  <c r="K3641" i="19"/>
  <c r="J3719" i="19"/>
  <c r="I3719" i="19"/>
  <c r="K3719" i="19" s="1"/>
  <c r="L3719" i="19" s="1"/>
  <c r="J3542" i="19"/>
  <c r="I3542" i="19"/>
  <c r="J3690" i="19"/>
  <c r="I3690" i="19"/>
  <c r="I3877" i="19"/>
  <c r="K3877" i="19" s="1"/>
  <c r="L3877" i="19" s="1"/>
  <c r="J3877" i="19"/>
  <c r="L3882" i="19"/>
  <c r="E3982" i="19"/>
  <c r="J3634" i="19"/>
  <c r="I3634" i="19"/>
  <c r="J3493" i="19"/>
  <c r="I3493" i="19"/>
  <c r="L3731" i="19"/>
  <c r="E3831" i="19" s="1"/>
  <c r="L3518" i="19"/>
  <c r="E3618" i="19" s="1"/>
  <c r="J3797" i="19"/>
  <c r="I3797" i="19"/>
  <c r="K3797" i="19" s="1"/>
  <c r="L3797" i="19" s="1"/>
  <c r="E3897" i="19"/>
  <c r="J3746" i="19"/>
  <c r="I3746" i="19"/>
  <c r="L3423" i="19"/>
  <c r="E3523" i="19" s="1"/>
  <c r="K3870" i="19"/>
  <c r="I3667" i="19"/>
  <c r="J3667" i="19"/>
  <c r="L3735" i="19"/>
  <c r="E3835" i="19" s="1"/>
  <c r="J3449" i="19"/>
  <c r="I3449" i="19"/>
  <c r="J3468" i="19"/>
  <c r="I3468" i="19"/>
  <c r="L3759" i="19"/>
  <c r="E3859" i="19" s="1"/>
  <c r="L3989" i="19"/>
  <c r="E4089" i="19" s="1"/>
  <c r="L3536" i="19"/>
  <c r="E3636" i="19" s="1"/>
  <c r="K3976" i="19"/>
  <c r="L3976" i="19" s="1"/>
  <c r="E4076" i="19" s="1"/>
  <c r="K3708" i="19"/>
  <c r="L3671" i="19"/>
  <c r="E3771" i="19" s="1"/>
  <c r="K3599" i="19"/>
  <c r="L3512" i="19"/>
  <c r="E3612" i="19" s="1"/>
  <c r="K3337" i="19"/>
  <c r="K3391" i="19"/>
  <c r="K3496" i="19"/>
  <c r="K3980" i="19"/>
  <c r="O3001" i="19"/>
  <c r="K2906" i="19"/>
  <c r="J3774" i="19"/>
  <c r="I3774" i="19"/>
  <c r="J3760" i="19"/>
  <c r="I3760" i="19"/>
  <c r="J3950" i="19"/>
  <c r="I3950" i="19"/>
  <c r="L3298" i="19"/>
  <c r="E3398" i="19" s="1"/>
  <c r="J3740" i="19"/>
  <c r="I3740" i="19"/>
  <c r="J4073" i="19"/>
  <c r="I4073" i="19"/>
  <c r="L3692" i="19"/>
  <c r="E3792" i="19" s="1"/>
  <c r="J3595" i="19"/>
  <c r="I3595" i="19"/>
  <c r="L3054" i="19"/>
  <c r="E3154" i="19" s="1"/>
  <c r="J3958" i="19"/>
  <c r="I3958" i="19"/>
  <c r="L3481" i="19"/>
  <c r="E3581" i="19" s="1"/>
  <c r="J4143" i="19"/>
  <c r="I4143" i="19"/>
  <c r="L3700" i="19"/>
  <c r="E3800" i="19"/>
  <c r="L3438" i="19"/>
  <c r="E3538" i="19" s="1"/>
  <c r="L395" i="12"/>
  <c r="E407" i="12" s="1"/>
  <c r="J412" i="12"/>
  <c r="K412" i="12" s="1"/>
  <c r="L412" i="12" s="1"/>
  <c r="E421" i="12"/>
  <c r="I421" i="12" s="1"/>
  <c r="J441" i="12"/>
  <c r="K441" i="12" s="1"/>
  <c r="L441" i="12" s="1"/>
  <c r="J438" i="12"/>
  <c r="K438" i="12" s="1"/>
  <c r="L438" i="12" s="1"/>
  <c r="J428" i="12"/>
  <c r="E437" i="12"/>
  <c r="I437" i="12" s="1"/>
  <c r="E418" i="12"/>
  <c r="I418" i="12" s="1"/>
  <c r="J435" i="12"/>
  <c r="K435" i="12" s="1"/>
  <c r="L435" i="12" s="1"/>
  <c r="J434" i="12"/>
  <c r="K434" i="12" s="1"/>
  <c r="B80" i="10"/>
  <c r="G79" i="10"/>
  <c r="H77" i="10" s="1"/>
  <c r="B33" i="3"/>
  <c r="I32" i="3"/>
  <c r="N32" i="3" s="1"/>
  <c r="I37" i="16" l="1"/>
  <c r="J37" i="16"/>
  <c r="E3804" i="19"/>
  <c r="I3804" i="19" s="1"/>
  <c r="K3507" i="19"/>
  <c r="E3503" i="19"/>
  <c r="J3503" i="19" s="1"/>
  <c r="J3722" i="19"/>
  <c r="I3722" i="19"/>
  <c r="K3722" i="19" s="1"/>
  <c r="L3722" i="19" s="1"/>
  <c r="E3822" i="19" s="1"/>
  <c r="L3421" i="19"/>
  <c r="E3521" i="19" s="1"/>
  <c r="E3729" i="19"/>
  <c r="E3909" i="19"/>
  <c r="E3710" i="19"/>
  <c r="K3950" i="19"/>
  <c r="L3950" i="19" s="1"/>
  <c r="K3774" i="19"/>
  <c r="L3774" i="19" s="1"/>
  <c r="K3468" i="19"/>
  <c r="K4294" i="19"/>
  <c r="L4294" i="19" s="1"/>
  <c r="E4394" i="19" s="1"/>
  <c r="K3839" i="19"/>
  <c r="L3839" i="19" s="1"/>
  <c r="E3939" i="19" s="1"/>
  <c r="J3939" i="19" s="1"/>
  <c r="K3953" i="19"/>
  <c r="L3953" i="19" s="1"/>
  <c r="E4053" i="19" s="1"/>
  <c r="K3961" i="19"/>
  <c r="L3961" i="19" s="1"/>
  <c r="E3885" i="19"/>
  <c r="K3979" i="19"/>
  <c r="L3979" i="19" s="1"/>
  <c r="E4079" i="19" s="1"/>
  <c r="I4079" i="19" s="1"/>
  <c r="K4079" i="19" s="1"/>
  <c r="L4079" i="19" s="1"/>
  <c r="E4179" i="19" s="1"/>
  <c r="L3648" i="19"/>
  <c r="E3748" i="19"/>
  <c r="L3752" i="19"/>
  <c r="E3852" i="19"/>
  <c r="L3507" i="19"/>
  <c r="E3607" i="19" s="1"/>
  <c r="I3911" i="19"/>
  <c r="J3911" i="19"/>
  <c r="L3902" i="19"/>
  <c r="E4002" i="19" s="1"/>
  <c r="E3905" i="19"/>
  <c r="K3449" i="19"/>
  <c r="L3449" i="19" s="1"/>
  <c r="E3549" i="19" s="1"/>
  <c r="E3624" i="19"/>
  <c r="K3687" i="19"/>
  <c r="L3687" i="19" s="1"/>
  <c r="J4162" i="19"/>
  <c r="I4162" i="19"/>
  <c r="K4162" i="19" s="1"/>
  <c r="L4162" i="19" s="1"/>
  <c r="J3584" i="19"/>
  <c r="I3584" i="19"/>
  <c r="K3584" i="19" s="1"/>
  <c r="J3969" i="19"/>
  <c r="I3969" i="19"/>
  <c r="I4113" i="19"/>
  <c r="J4113" i="19"/>
  <c r="K4113" i="19" s="1"/>
  <c r="J3716" i="19"/>
  <c r="I3716" i="19"/>
  <c r="K3716" i="19" s="1"/>
  <c r="E3820" i="19"/>
  <c r="I3820" i="19" s="1"/>
  <c r="K4143" i="19"/>
  <c r="L4143" i="19" s="1"/>
  <c r="E4243" i="19" s="1"/>
  <c r="K3958" i="19"/>
  <c r="K3595" i="19"/>
  <c r="K3634" i="19"/>
  <c r="E3819" i="19"/>
  <c r="J3819" i="19" s="1"/>
  <c r="K3517" i="19"/>
  <c r="K3626" i="19"/>
  <c r="E3683" i="19"/>
  <c r="J3804" i="19"/>
  <c r="K3986" i="19"/>
  <c r="E3787" i="19"/>
  <c r="K3801" i="19"/>
  <c r="L3855" i="19"/>
  <c r="E3955" i="19" s="1"/>
  <c r="L3888" i="19"/>
  <c r="E3988" i="19" s="1"/>
  <c r="K3857" i="19"/>
  <c r="K3664" i="19"/>
  <c r="I3515" i="19"/>
  <c r="J3515" i="19"/>
  <c r="I3863" i="19"/>
  <c r="J3863" i="19"/>
  <c r="K3630" i="19"/>
  <c r="L3630" i="19" s="1"/>
  <c r="E3730" i="19" s="1"/>
  <c r="K3544" i="19"/>
  <c r="J3775" i="19"/>
  <c r="I3775" i="19"/>
  <c r="L3756" i="19"/>
  <c r="E3856" i="19"/>
  <c r="J4079" i="19"/>
  <c r="I3885" i="19"/>
  <c r="J3885" i="19"/>
  <c r="J3947" i="19"/>
  <c r="I3947" i="19"/>
  <c r="K3947" i="19" s="1"/>
  <c r="L3947" i="19" s="1"/>
  <c r="K3725" i="19"/>
  <c r="K3665" i="19"/>
  <c r="K3845" i="19"/>
  <c r="L3566" i="19"/>
  <c r="E3666" i="19" s="1"/>
  <c r="J3636" i="19"/>
  <c r="I3636" i="19"/>
  <c r="J4078" i="19"/>
  <c r="I4078" i="19"/>
  <c r="I3835" i="19"/>
  <c r="J3835" i="19"/>
  <c r="J3859" i="19"/>
  <c r="I3859" i="19"/>
  <c r="I3523" i="19"/>
  <c r="K3523" i="19" s="1"/>
  <c r="L3523" i="19" s="1"/>
  <c r="J3523" i="19"/>
  <c r="I3831" i="19"/>
  <c r="J3831" i="19"/>
  <c r="J3612" i="19"/>
  <c r="I3612" i="19"/>
  <c r="J3618" i="19"/>
  <c r="I3618" i="19"/>
  <c r="I3927" i="19"/>
  <c r="J3927" i="19"/>
  <c r="L3833" i="19"/>
  <c r="E3933" i="19" s="1"/>
  <c r="J3897" i="19"/>
  <c r="I3897" i="19"/>
  <c r="I3819" i="19"/>
  <c r="L3584" i="19"/>
  <c r="E3684" i="19" s="1"/>
  <c r="K3760" i="19"/>
  <c r="L3760" i="19" s="1"/>
  <c r="L3391" i="19"/>
  <c r="E3491" i="19" s="1"/>
  <c r="L3599" i="19"/>
  <c r="E3699" i="19" s="1"/>
  <c r="I4076" i="19"/>
  <c r="J4076" i="19"/>
  <c r="K3667" i="19"/>
  <c r="E3977" i="19"/>
  <c r="J3932" i="19"/>
  <c r="I3932" i="19"/>
  <c r="I3672" i="19"/>
  <c r="J3672" i="19"/>
  <c r="J4053" i="19"/>
  <c r="I4053" i="19"/>
  <c r="L3980" i="19"/>
  <c r="E4080" i="19" s="1"/>
  <c r="L3708" i="19"/>
  <c r="E3808" i="19" s="1"/>
  <c r="J3771" i="19"/>
  <c r="I3771" i="19"/>
  <c r="K3771" i="19" s="1"/>
  <c r="L3771" i="19" s="1"/>
  <c r="J3982" i="19"/>
  <c r="I3982" i="19"/>
  <c r="J4394" i="19"/>
  <c r="I4394" i="19"/>
  <c r="J3683" i="19"/>
  <c r="I3683" i="19"/>
  <c r="L3595" i="19"/>
  <c r="E3695" i="19" s="1"/>
  <c r="J3695" i="19" s="1"/>
  <c r="L3496" i="19"/>
  <c r="E3596" i="19" s="1"/>
  <c r="J4089" i="19"/>
  <c r="I4089" i="19"/>
  <c r="I3624" i="19"/>
  <c r="K3624" i="19" s="1"/>
  <c r="J3624" i="19"/>
  <c r="K3740" i="19"/>
  <c r="L3337" i="19"/>
  <c r="E3437" i="19" s="1"/>
  <c r="L3870" i="19"/>
  <c r="E3970" i="19" s="1"/>
  <c r="K3746" i="19"/>
  <c r="K3493" i="19"/>
  <c r="K3690" i="19"/>
  <c r="L3690" i="19" s="1"/>
  <c r="E3790" i="19" s="1"/>
  <c r="K3542" i="19"/>
  <c r="L3641" i="19"/>
  <c r="E3741" i="19" s="1"/>
  <c r="I3628" i="19"/>
  <c r="J3628" i="19"/>
  <c r="K3651" i="19"/>
  <c r="L3651" i="19" s="1"/>
  <c r="E3751" i="19" s="1"/>
  <c r="E4061" i="19"/>
  <c r="K3714" i="19"/>
  <c r="L2906" i="19"/>
  <c r="E3006" i="19" s="1"/>
  <c r="J3398" i="19"/>
  <c r="I3398" i="19"/>
  <c r="J4243" i="19"/>
  <c r="I4243" i="19"/>
  <c r="J3792" i="19"/>
  <c r="I3792" i="19"/>
  <c r="J3154" i="19"/>
  <c r="I3154" i="19"/>
  <c r="J3905" i="19"/>
  <c r="I3905" i="19"/>
  <c r="J3909" i="19"/>
  <c r="I3909" i="19"/>
  <c r="E3860" i="19"/>
  <c r="E3874" i="19"/>
  <c r="J3538" i="19"/>
  <c r="I3538" i="19"/>
  <c r="J3581" i="19"/>
  <c r="I3581" i="19"/>
  <c r="J3710" i="19"/>
  <c r="I3710" i="19"/>
  <c r="K4073" i="19"/>
  <c r="J3800" i="19"/>
  <c r="I3800" i="19"/>
  <c r="K3800" i="19" s="1"/>
  <c r="L3800" i="19" s="1"/>
  <c r="I407" i="12"/>
  <c r="O416" i="12" s="1"/>
  <c r="K428" i="12"/>
  <c r="J407" i="12"/>
  <c r="K407" i="12" s="1"/>
  <c r="L407" i="12" s="1"/>
  <c r="E424" i="12"/>
  <c r="I424" i="12" s="1"/>
  <c r="L434" i="12"/>
  <c r="E446" i="12" s="1"/>
  <c r="I446" i="12" s="1"/>
  <c r="E453" i="12"/>
  <c r="I453" i="12" s="1"/>
  <c r="J421" i="12"/>
  <c r="K421" i="12" s="1"/>
  <c r="L421" i="12" s="1"/>
  <c r="E450" i="12"/>
  <c r="I450" i="12" s="1"/>
  <c r="J418" i="12"/>
  <c r="K418" i="12" s="1"/>
  <c r="L418" i="12" s="1"/>
  <c r="J437" i="12"/>
  <c r="K437" i="12" s="1"/>
  <c r="L437" i="12" s="1"/>
  <c r="E447" i="12"/>
  <c r="I447" i="12" s="1"/>
  <c r="J415" i="12"/>
  <c r="K415" i="12" s="1"/>
  <c r="L415" i="12" s="1"/>
  <c r="B81" i="10"/>
  <c r="G80" i="10"/>
  <c r="H78" i="10" s="1"/>
  <c r="B34" i="3"/>
  <c r="I33" i="3"/>
  <c r="N33" i="3" s="1"/>
  <c r="K37" i="16" l="1"/>
  <c r="I3503" i="19"/>
  <c r="K3503" i="19" s="1"/>
  <c r="K3804" i="19"/>
  <c r="L3804" i="19" s="1"/>
  <c r="E3904" i="19" s="1"/>
  <c r="I3521" i="19"/>
  <c r="J3521" i="19"/>
  <c r="K3521" i="19" s="1"/>
  <c r="K4394" i="19"/>
  <c r="L4394" i="19" s="1"/>
  <c r="K3897" i="19"/>
  <c r="L3897" i="19" s="1"/>
  <c r="I3549" i="19"/>
  <c r="K3549" i="19" s="1"/>
  <c r="L3549" i="19" s="1"/>
  <c r="K3859" i="19"/>
  <c r="L3859" i="19" s="1"/>
  <c r="I3939" i="19"/>
  <c r="E4262" i="19"/>
  <c r="K3911" i="19"/>
  <c r="L3911" i="19" s="1"/>
  <c r="E4011" i="19" s="1"/>
  <c r="K3819" i="19"/>
  <c r="L3819" i="19" s="1"/>
  <c r="J3549" i="19"/>
  <c r="I4002" i="19"/>
  <c r="J4002" i="19"/>
  <c r="J3607" i="19"/>
  <c r="I3607" i="19"/>
  <c r="K3607" i="19" s="1"/>
  <c r="J3748" i="19"/>
  <c r="I3748" i="19"/>
  <c r="L3468" i="19"/>
  <c r="E3568" i="19"/>
  <c r="J3822" i="19"/>
  <c r="I3822" i="19"/>
  <c r="I3852" i="19"/>
  <c r="K3852" i="19" s="1"/>
  <c r="J3852" i="19"/>
  <c r="K3710" i="19"/>
  <c r="L3710" i="19" s="1"/>
  <c r="E4050" i="19"/>
  <c r="K4089" i="19"/>
  <c r="L4089" i="19" s="1"/>
  <c r="E4189" i="19" s="1"/>
  <c r="J4189" i="19" s="1"/>
  <c r="K3515" i="19"/>
  <c r="L3515" i="19" s="1"/>
  <c r="J3729" i="19"/>
  <c r="I3729" i="19"/>
  <c r="K3729" i="19" s="1"/>
  <c r="L3729" i="19"/>
  <c r="E3829" i="19" s="1"/>
  <c r="J3988" i="19"/>
  <c r="I3988" i="19"/>
  <c r="J3856" i="19"/>
  <c r="I3856" i="19"/>
  <c r="J3787" i="19"/>
  <c r="I3787" i="19"/>
  <c r="K3905" i="19"/>
  <c r="L3905" i="19" s="1"/>
  <c r="J3820" i="19"/>
  <c r="K3820" i="19" s="1"/>
  <c r="K4053" i="19"/>
  <c r="K3932" i="19"/>
  <c r="L3932" i="19" s="1"/>
  <c r="E4032" i="19" s="1"/>
  <c r="I4032" i="19" s="1"/>
  <c r="K3618" i="19"/>
  <c r="K4078" i="19"/>
  <c r="L4078" i="19" s="1"/>
  <c r="K3636" i="19"/>
  <c r="L3665" i="19"/>
  <c r="E3765" i="19" s="1"/>
  <c r="L3801" i="19"/>
  <c r="E3901" i="19" s="1"/>
  <c r="L3634" i="19"/>
  <c r="E3734" i="19" s="1"/>
  <c r="I3666" i="19"/>
  <c r="J3666" i="19"/>
  <c r="L3544" i="19"/>
  <c r="E3644" i="19" s="1"/>
  <c r="K3628" i="19"/>
  <c r="L3628" i="19" s="1"/>
  <c r="K3885" i="19"/>
  <c r="J3730" i="19"/>
  <c r="I3730" i="19"/>
  <c r="K3863" i="19"/>
  <c r="L3664" i="19"/>
  <c r="E3764" i="19" s="1"/>
  <c r="I3955" i="19"/>
  <c r="J3955" i="19"/>
  <c r="L3986" i="19"/>
  <c r="E4086" i="19" s="1"/>
  <c r="L3517" i="19"/>
  <c r="E3617" i="19" s="1"/>
  <c r="E4047" i="19"/>
  <c r="E3825" i="19"/>
  <c r="L3725" i="19"/>
  <c r="L3626" i="19"/>
  <c r="E3726" i="19"/>
  <c r="K3927" i="19"/>
  <c r="L3927" i="19" s="1"/>
  <c r="L3845" i="19"/>
  <c r="E3945" i="19" s="1"/>
  <c r="K3775" i="19"/>
  <c r="L3775" i="19" s="1"/>
  <c r="E3875" i="19" s="1"/>
  <c r="E3615" i="19"/>
  <c r="L3857" i="19"/>
  <c r="E3957" i="19" s="1"/>
  <c r="L3958" i="19"/>
  <c r="E4058" i="19" s="1"/>
  <c r="K3969" i="19"/>
  <c r="I3699" i="19"/>
  <c r="J3699" i="19"/>
  <c r="J3808" i="19"/>
  <c r="I3808" i="19"/>
  <c r="I4080" i="19"/>
  <c r="J4080" i="19"/>
  <c r="I3596" i="19"/>
  <c r="J3596" i="19"/>
  <c r="I3933" i="19"/>
  <c r="K3933" i="19" s="1"/>
  <c r="L3933" i="19" s="1"/>
  <c r="J3933" i="19"/>
  <c r="J4032" i="19"/>
  <c r="J3684" i="19"/>
  <c r="I3684" i="19"/>
  <c r="L3746" i="19"/>
  <c r="E3846" i="19" s="1"/>
  <c r="J3437" i="19"/>
  <c r="I3437" i="19"/>
  <c r="J3977" i="19"/>
  <c r="I3977" i="19"/>
  <c r="K3977" i="19" s="1"/>
  <c r="L3977" i="19" s="1"/>
  <c r="E4077" i="19" s="1"/>
  <c r="I3695" i="19"/>
  <c r="K3695" i="19" s="1"/>
  <c r="L3695" i="19" s="1"/>
  <c r="I4189" i="19"/>
  <c r="K3831" i="19"/>
  <c r="E3959" i="19"/>
  <c r="I3959" i="19" s="1"/>
  <c r="I3790" i="19"/>
  <c r="J3790" i="19"/>
  <c r="L3624" i="19"/>
  <c r="E3724" i="19" s="1"/>
  <c r="K3683" i="19"/>
  <c r="K3982" i="19"/>
  <c r="L3982" i="19" s="1"/>
  <c r="E4082" i="19" s="1"/>
  <c r="K3672" i="19"/>
  <c r="L3607" i="19"/>
  <c r="E3707" i="19" s="1"/>
  <c r="L3667" i="19"/>
  <c r="E3767" i="19" s="1"/>
  <c r="K4076" i="19"/>
  <c r="L3618" i="19"/>
  <c r="E3718" i="19" s="1"/>
  <c r="K3612" i="19"/>
  <c r="E3623" i="19"/>
  <c r="I4061" i="19"/>
  <c r="J4061" i="19"/>
  <c r="L3542" i="19"/>
  <c r="E3642" i="19"/>
  <c r="E4027" i="19"/>
  <c r="J3751" i="19"/>
  <c r="I3751" i="19"/>
  <c r="I3970" i="19"/>
  <c r="J3970" i="19"/>
  <c r="E3840" i="19"/>
  <c r="L3740" i="19"/>
  <c r="L4053" i="19"/>
  <c r="E4153" i="19" s="1"/>
  <c r="I3491" i="19"/>
  <c r="J3491" i="19"/>
  <c r="E3997" i="19"/>
  <c r="J4179" i="19"/>
  <c r="I4179" i="19"/>
  <c r="K3835" i="19"/>
  <c r="E4494" i="19"/>
  <c r="K3909" i="19"/>
  <c r="L3909" i="19" s="1"/>
  <c r="K3792" i="19"/>
  <c r="L3792" i="19" s="1"/>
  <c r="K4243" i="19"/>
  <c r="L4243" i="19" s="1"/>
  <c r="L3714" i="19"/>
  <c r="E3814" i="19" s="1"/>
  <c r="I3741" i="19"/>
  <c r="J3741" i="19"/>
  <c r="L3493" i="19"/>
  <c r="E3593" i="19" s="1"/>
  <c r="L4113" i="19"/>
  <c r="E4213" i="19" s="1"/>
  <c r="E3871" i="19"/>
  <c r="L3716" i="19"/>
  <c r="E3816" i="19" s="1"/>
  <c r="K3939" i="19"/>
  <c r="J3006" i="19"/>
  <c r="I3006" i="19"/>
  <c r="K3154" i="19"/>
  <c r="K3398" i="19"/>
  <c r="E3900" i="19"/>
  <c r="E3810" i="19"/>
  <c r="J3959" i="19"/>
  <c r="E4005" i="19"/>
  <c r="E3892" i="19"/>
  <c r="E4343" i="19"/>
  <c r="L4073" i="19"/>
  <c r="E4173" i="19" s="1"/>
  <c r="K3581" i="19"/>
  <c r="K3538" i="19"/>
  <c r="J3874" i="19"/>
  <c r="I3874" i="19"/>
  <c r="J4050" i="19"/>
  <c r="I4050" i="19"/>
  <c r="K4050" i="19" s="1"/>
  <c r="J3860" i="19"/>
  <c r="I3860" i="19"/>
  <c r="L428" i="12"/>
  <c r="E440" i="12" s="1"/>
  <c r="E419" i="12"/>
  <c r="E433" i="12"/>
  <c r="I433" i="12" s="1"/>
  <c r="E427" i="12"/>
  <c r="I427" i="12" s="1"/>
  <c r="E449" i="12"/>
  <c r="I449" i="12" s="1"/>
  <c r="E430" i="12"/>
  <c r="I430" i="12" s="1"/>
  <c r="J447" i="12"/>
  <c r="K447" i="12" s="1"/>
  <c r="L447" i="12" s="1"/>
  <c r="J450" i="12"/>
  <c r="K450" i="12" s="1"/>
  <c r="L450" i="12" s="1"/>
  <c r="J444" i="12"/>
  <c r="K444" i="12" s="1"/>
  <c r="L444" i="12" s="1"/>
  <c r="J424" i="12"/>
  <c r="K424" i="12" s="1"/>
  <c r="L424" i="12" s="1"/>
  <c r="J446" i="12"/>
  <c r="K446" i="12" s="1"/>
  <c r="L446" i="12" s="1"/>
  <c r="B82" i="10"/>
  <c r="G81" i="10"/>
  <c r="H79" i="10" s="1"/>
  <c r="B35" i="3"/>
  <c r="I34" i="3"/>
  <c r="N34" i="3" s="1"/>
  <c r="L37" i="16" l="1"/>
  <c r="E38" i="16" s="1"/>
  <c r="J3829" i="19"/>
  <c r="I3829" i="19"/>
  <c r="K3829" i="19" s="1"/>
  <c r="L3829" i="19" s="1"/>
  <c r="E3929" i="19" s="1"/>
  <c r="J3568" i="19"/>
  <c r="I3568" i="19"/>
  <c r="K3568" i="19" s="1"/>
  <c r="L3568" i="19" s="1"/>
  <c r="K3856" i="19"/>
  <c r="K3748" i="19"/>
  <c r="L3748" i="19" s="1"/>
  <c r="E3848" i="19" s="1"/>
  <c r="J4011" i="19"/>
  <c r="I4011" i="19"/>
  <c r="K4011" i="19" s="1"/>
  <c r="E4178" i="19"/>
  <c r="K3959" i="19"/>
  <c r="L3959" i="19" s="1"/>
  <c r="E4059" i="19" s="1"/>
  <c r="K3955" i="19"/>
  <c r="L3955" i="19" s="1"/>
  <c r="K3666" i="19"/>
  <c r="L3666" i="19" s="1"/>
  <c r="E3766" i="19" s="1"/>
  <c r="K4002" i="19"/>
  <c r="L4002" i="19" s="1"/>
  <c r="E4102" i="19" s="1"/>
  <c r="J4262" i="19"/>
  <c r="I4262" i="19"/>
  <c r="K4189" i="19"/>
  <c r="L4189" i="19" s="1"/>
  <c r="L3852" i="19"/>
  <c r="E3952" i="19"/>
  <c r="E4009" i="19"/>
  <c r="K3596" i="19"/>
  <c r="L3596" i="19" s="1"/>
  <c r="L4011" i="19"/>
  <c r="E4111" i="19" s="1"/>
  <c r="K3730" i="19"/>
  <c r="K4032" i="19"/>
  <c r="L4032" i="19" s="1"/>
  <c r="K3822" i="19"/>
  <c r="E3919" i="19"/>
  <c r="E3649" i="19"/>
  <c r="J3617" i="19"/>
  <c r="I3617" i="19"/>
  <c r="K3617" i="19" s="1"/>
  <c r="L3617" i="19"/>
  <c r="J3901" i="19"/>
  <c r="I3901" i="19"/>
  <c r="K3901" i="19" s="1"/>
  <c r="L3901" i="19"/>
  <c r="E4001" i="19" s="1"/>
  <c r="J3945" i="19"/>
  <c r="I3945" i="19"/>
  <c r="J3765" i="19"/>
  <c r="I3765" i="19"/>
  <c r="J4058" i="19"/>
  <c r="I4058" i="19"/>
  <c r="I3904" i="19"/>
  <c r="J3904" i="19"/>
  <c r="J3957" i="19"/>
  <c r="I3957" i="19"/>
  <c r="J3734" i="19"/>
  <c r="I3734" i="19"/>
  <c r="J3615" i="19"/>
  <c r="I3615" i="19"/>
  <c r="K3615" i="19" s="1"/>
  <c r="L3615" i="19" s="1"/>
  <c r="E3715" i="19" s="1"/>
  <c r="I3715" i="19" s="1"/>
  <c r="I3825" i="19"/>
  <c r="K3825" i="19" s="1"/>
  <c r="J3825" i="19"/>
  <c r="I4086" i="19"/>
  <c r="J4086" i="19"/>
  <c r="K3860" i="19"/>
  <c r="L3860" i="19" s="1"/>
  <c r="E3795" i="19"/>
  <c r="K3970" i="19"/>
  <c r="L3970" i="19" s="1"/>
  <c r="E4070" i="19" s="1"/>
  <c r="J4070" i="19" s="1"/>
  <c r="L3863" i="19"/>
  <c r="E3963" i="19" s="1"/>
  <c r="L3885" i="19"/>
  <c r="E3985" i="19"/>
  <c r="K3787" i="19"/>
  <c r="L3787" i="19" s="1"/>
  <c r="E3887" i="19" s="1"/>
  <c r="K3988" i="19"/>
  <c r="L3988" i="19" s="1"/>
  <c r="E4088" i="19" s="1"/>
  <c r="I4088" i="19" s="1"/>
  <c r="K4088" i="19" s="1"/>
  <c r="L4088" i="19" s="1"/>
  <c r="E4188" i="19" s="1"/>
  <c r="L3969" i="19"/>
  <c r="E4069" i="19" s="1"/>
  <c r="I3875" i="19"/>
  <c r="J3875" i="19"/>
  <c r="I3726" i="19"/>
  <c r="J3726" i="19"/>
  <c r="I4047" i="19"/>
  <c r="J4047" i="19"/>
  <c r="J3764" i="19"/>
  <c r="I3764" i="19"/>
  <c r="I3644" i="19"/>
  <c r="J3644" i="19"/>
  <c r="L3503" i="19"/>
  <c r="E3603" i="19" s="1"/>
  <c r="L3636" i="19"/>
  <c r="E3736" i="19"/>
  <c r="E3728" i="19"/>
  <c r="J3728" i="19" s="1"/>
  <c r="E4033" i="19"/>
  <c r="J4033" i="19" s="1"/>
  <c r="K4080" i="19"/>
  <c r="L4080" i="19" s="1"/>
  <c r="E4055" i="19"/>
  <c r="I4153" i="19"/>
  <c r="J4153" i="19"/>
  <c r="J3846" i="19"/>
  <c r="I3846" i="19"/>
  <c r="J4213" i="19"/>
  <c r="I4213" i="19"/>
  <c r="J4088" i="19"/>
  <c r="I3814" i="19"/>
  <c r="J3814" i="19"/>
  <c r="J3715" i="19"/>
  <c r="J3718" i="19"/>
  <c r="I3718" i="19"/>
  <c r="J3767" i="19"/>
  <c r="I3767" i="19"/>
  <c r="K3767" i="19" s="1"/>
  <c r="L3767" i="19" s="1"/>
  <c r="J3724" i="19"/>
  <c r="I3724" i="19"/>
  <c r="J3816" i="19"/>
  <c r="I3816" i="19"/>
  <c r="K3816" i="19" s="1"/>
  <c r="J4077" i="19"/>
  <c r="I4077" i="19"/>
  <c r="K4077" i="19" s="1"/>
  <c r="L4077" i="19" s="1"/>
  <c r="J3871" i="19"/>
  <c r="I3871" i="19"/>
  <c r="J3642" i="19"/>
  <c r="I3642" i="19"/>
  <c r="K3642" i="19" s="1"/>
  <c r="E3960" i="19"/>
  <c r="J3960" i="19" s="1"/>
  <c r="L4050" i="19"/>
  <c r="E4150" i="19" s="1"/>
  <c r="I4494" i="19"/>
  <c r="J4494" i="19"/>
  <c r="K4179" i="19"/>
  <c r="J3840" i="19"/>
  <c r="I3840" i="19"/>
  <c r="K3751" i="19"/>
  <c r="J3623" i="19"/>
  <c r="I3623" i="19"/>
  <c r="K3623" i="19" s="1"/>
  <c r="L3623" i="19" s="1"/>
  <c r="L3672" i="19"/>
  <c r="E3772" i="19" s="1"/>
  <c r="L3683" i="19"/>
  <c r="E3783" i="19" s="1"/>
  <c r="L3521" i="19"/>
  <c r="E3621" i="19"/>
  <c r="E4289" i="19"/>
  <c r="K3437" i="19"/>
  <c r="E4132" i="19"/>
  <c r="J3593" i="19"/>
  <c r="I3593" i="19"/>
  <c r="K3741" i="19"/>
  <c r="K3491" i="19"/>
  <c r="K4061" i="19"/>
  <c r="J3707" i="19"/>
  <c r="I3707" i="19"/>
  <c r="K3707" i="19" s="1"/>
  <c r="L3707" i="19" s="1"/>
  <c r="J4082" i="19"/>
  <c r="I4082" i="19"/>
  <c r="K3684" i="19"/>
  <c r="L3684" i="19" s="1"/>
  <c r="E3784" i="19" s="1"/>
  <c r="L3835" i="19"/>
  <c r="E3935" i="19" s="1"/>
  <c r="L3612" i="19"/>
  <c r="E3712" i="19" s="1"/>
  <c r="L3820" i="19"/>
  <c r="E3920" i="19" s="1"/>
  <c r="I4033" i="19"/>
  <c r="L3939" i="19"/>
  <c r="E4039" i="19" s="1"/>
  <c r="J3997" i="19"/>
  <c r="I3997" i="19"/>
  <c r="K3997" i="19" s="1"/>
  <c r="L3997" i="19" s="1"/>
  <c r="I4027" i="19"/>
  <c r="J4027" i="19"/>
  <c r="J4178" i="19"/>
  <c r="I4178" i="19"/>
  <c r="K4178" i="19" s="1"/>
  <c r="L4178" i="19" s="1"/>
  <c r="L4076" i="19"/>
  <c r="E4176" i="19" s="1"/>
  <c r="K3790" i="19"/>
  <c r="L3831" i="19"/>
  <c r="E3931" i="19" s="1"/>
  <c r="K3808" i="19"/>
  <c r="K3699" i="19"/>
  <c r="O3101" i="19"/>
  <c r="K3006" i="19"/>
  <c r="L3006" i="19" s="1"/>
  <c r="E3106" i="19" s="1"/>
  <c r="J4173" i="19"/>
  <c r="I4173" i="19"/>
  <c r="J4009" i="19"/>
  <c r="I4009" i="19"/>
  <c r="J3810" i="19"/>
  <c r="I3810" i="19"/>
  <c r="J3900" i="19"/>
  <c r="I3900" i="19"/>
  <c r="L3398" i="19"/>
  <c r="E3498" i="19" s="1"/>
  <c r="L3581" i="19"/>
  <c r="E3681" i="19" s="1"/>
  <c r="J3892" i="19"/>
  <c r="I3892" i="19"/>
  <c r="L3154" i="19"/>
  <c r="E3254" i="19" s="1"/>
  <c r="K3874" i="19"/>
  <c r="L3538" i="19"/>
  <c r="E3638" i="19" s="1"/>
  <c r="J3795" i="19"/>
  <c r="I3795" i="19"/>
  <c r="J4343" i="19"/>
  <c r="I4343" i="19"/>
  <c r="J4005" i="19"/>
  <c r="I4005" i="19"/>
  <c r="I419" i="12"/>
  <c r="O428" i="12" s="1"/>
  <c r="J440" i="12"/>
  <c r="I440" i="12"/>
  <c r="K440" i="12" s="1"/>
  <c r="L440" i="12" s="1"/>
  <c r="E452" i="12" s="1"/>
  <c r="J419" i="12"/>
  <c r="J449" i="12"/>
  <c r="K449" i="12" s="1"/>
  <c r="L449" i="12" s="1"/>
  <c r="E461" i="12" s="1"/>
  <c r="I461" i="12" s="1"/>
  <c r="E462" i="12"/>
  <c r="I462" i="12" s="1"/>
  <c r="E458" i="12"/>
  <c r="I458" i="12" s="1"/>
  <c r="E459" i="12"/>
  <c r="I459" i="12" s="1"/>
  <c r="E456" i="12"/>
  <c r="I456" i="12" s="1"/>
  <c r="J430" i="12"/>
  <c r="J427" i="12"/>
  <c r="K427" i="12" s="1"/>
  <c r="L427" i="12" s="1"/>
  <c r="E436" i="12"/>
  <c r="I436" i="12" s="1"/>
  <c r="J453" i="12"/>
  <c r="K453" i="12" s="1"/>
  <c r="L453" i="12" s="1"/>
  <c r="B83" i="10"/>
  <c r="G82" i="10"/>
  <c r="H80" i="10" s="1"/>
  <c r="B36" i="3"/>
  <c r="I35" i="3"/>
  <c r="N35" i="3" s="1"/>
  <c r="I38" i="16" l="1"/>
  <c r="J38" i="16"/>
  <c r="J3929" i="19"/>
  <c r="I3929" i="19"/>
  <c r="I4111" i="19"/>
  <c r="K4111" i="19" s="1"/>
  <c r="L4111" i="19" s="1"/>
  <c r="E4211" i="19" s="1"/>
  <c r="I4211" i="19" s="1"/>
  <c r="J4111" i="19"/>
  <c r="J3952" i="19"/>
  <c r="I3952" i="19"/>
  <c r="K3952" i="19" s="1"/>
  <c r="L3952" i="19" s="1"/>
  <c r="E4052" i="19"/>
  <c r="L3822" i="19"/>
  <c r="E3922" i="19" s="1"/>
  <c r="J4102" i="19"/>
  <c r="I4102" i="19"/>
  <c r="E4177" i="19"/>
  <c r="E3696" i="19"/>
  <c r="I3728" i="19"/>
  <c r="K3728" i="19" s="1"/>
  <c r="K3814" i="19"/>
  <c r="L3814" i="19" s="1"/>
  <c r="K4047" i="19"/>
  <c r="K3875" i="19"/>
  <c r="L3875" i="19" s="1"/>
  <c r="E3668" i="19"/>
  <c r="J3766" i="19"/>
  <c r="I3766" i="19"/>
  <c r="J3848" i="19"/>
  <c r="I3848" i="19"/>
  <c r="K3848" i="19" s="1"/>
  <c r="L3848" i="19" s="1"/>
  <c r="E3948" i="19" s="1"/>
  <c r="I3919" i="19"/>
  <c r="K3919" i="19" s="1"/>
  <c r="L3919" i="19" s="1"/>
  <c r="E4019" i="19" s="1"/>
  <c r="J3919" i="19"/>
  <c r="K3904" i="19"/>
  <c r="E3717" i="19"/>
  <c r="J3717" i="19" s="1"/>
  <c r="K4005" i="19"/>
  <c r="I3960" i="19"/>
  <c r="E3867" i="19"/>
  <c r="K3764" i="19"/>
  <c r="L3764" i="19" s="1"/>
  <c r="E3864" i="19" s="1"/>
  <c r="K3734" i="19"/>
  <c r="L3734" i="19" s="1"/>
  <c r="E3834" i="19" s="1"/>
  <c r="I3834" i="19" s="1"/>
  <c r="K4058" i="19"/>
  <c r="J3649" i="19"/>
  <c r="I3649" i="19"/>
  <c r="K3649" i="19" s="1"/>
  <c r="L3649" i="19" s="1"/>
  <c r="L3730" i="19"/>
  <c r="E3830" i="19"/>
  <c r="K4262" i="19"/>
  <c r="L4262" i="19" s="1"/>
  <c r="E4362" i="19" s="1"/>
  <c r="L3856" i="19"/>
  <c r="E3956" i="19" s="1"/>
  <c r="J3603" i="19"/>
  <c r="I3603" i="19"/>
  <c r="I3864" i="19"/>
  <c r="J3963" i="19"/>
  <c r="I3963" i="19"/>
  <c r="K3963" i="19" s="1"/>
  <c r="L3963" i="19" s="1"/>
  <c r="J4059" i="19"/>
  <c r="I4059" i="19"/>
  <c r="K3960" i="19"/>
  <c r="L3960" i="19" s="1"/>
  <c r="J3736" i="19"/>
  <c r="I3736" i="19"/>
  <c r="J4001" i="19"/>
  <c r="I4001" i="19"/>
  <c r="L3825" i="19"/>
  <c r="E3925" i="19" s="1"/>
  <c r="K4033" i="19"/>
  <c r="L4033" i="19" s="1"/>
  <c r="E4133" i="19" s="1"/>
  <c r="E4180" i="19"/>
  <c r="I4180" i="19" s="1"/>
  <c r="L4005" i="19"/>
  <c r="K3871" i="19"/>
  <c r="L3871" i="19" s="1"/>
  <c r="K3718" i="19"/>
  <c r="L3718" i="19" s="1"/>
  <c r="I4055" i="19"/>
  <c r="J4055" i="19"/>
  <c r="E3975" i="19"/>
  <c r="I3887" i="19"/>
  <c r="K3887" i="19" s="1"/>
  <c r="L3887" i="19" s="1"/>
  <c r="E3987" i="19" s="1"/>
  <c r="J3887" i="19"/>
  <c r="K3765" i="19"/>
  <c r="L3765" i="19" s="1"/>
  <c r="E3865" i="19" s="1"/>
  <c r="J3985" i="19"/>
  <c r="I3985" i="19"/>
  <c r="I4070" i="19"/>
  <c r="K4070" i="19" s="1"/>
  <c r="L4070" i="19" s="1"/>
  <c r="K3726" i="19"/>
  <c r="I4069" i="19"/>
  <c r="J4069" i="19"/>
  <c r="K3900" i="19"/>
  <c r="L3900" i="19" s="1"/>
  <c r="K4173" i="19"/>
  <c r="L4173" i="19" s="1"/>
  <c r="K3644" i="19"/>
  <c r="L3644" i="19" s="1"/>
  <c r="E3744" i="19" s="1"/>
  <c r="K4086" i="19"/>
  <c r="K3957" i="19"/>
  <c r="K3945" i="19"/>
  <c r="L3945" i="19" s="1"/>
  <c r="E4045" i="19" s="1"/>
  <c r="J4211" i="19"/>
  <c r="J4133" i="19"/>
  <c r="I4176" i="19"/>
  <c r="J4176" i="19"/>
  <c r="I4150" i="19"/>
  <c r="J4150" i="19"/>
  <c r="I4039" i="19"/>
  <c r="J4039" i="19"/>
  <c r="I3935" i="19"/>
  <c r="J3935" i="19"/>
  <c r="L3437" i="19"/>
  <c r="E3537" i="19" s="1"/>
  <c r="J3867" i="19"/>
  <c r="I3867" i="19"/>
  <c r="E4000" i="19"/>
  <c r="L3808" i="19"/>
  <c r="E3908" i="19" s="1"/>
  <c r="E4278" i="19"/>
  <c r="K4027" i="19"/>
  <c r="E3807" i="19"/>
  <c r="K3593" i="19"/>
  <c r="J4132" i="19"/>
  <c r="I4132" i="19"/>
  <c r="L4179" i="19"/>
  <c r="E4279" i="19" s="1"/>
  <c r="E3971" i="19"/>
  <c r="K3715" i="19"/>
  <c r="L3715" i="19" s="1"/>
  <c r="E3815" i="19" s="1"/>
  <c r="K4213" i="19"/>
  <c r="I3931" i="19"/>
  <c r="J3931" i="19"/>
  <c r="J3784" i="19"/>
  <c r="I3784" i="19"/>
  <c r="L3751" i="19"/>
  <c r="E3851" i="19"/>
  <c r="J4188" i="19"/>
  <c r="I4188" i="19"/>
  <c r="K4343" i="19"/>
  <c r="E4097" i="19"/>
  <c r="K4082" i="19"/>
  <c r="L3741" i="19"/>
  <c r="E3841" i="19" s="1"/>
  <c r="E3723" i="19"/>
  <c r="K3840" i="19"/>
  <c r="K4494" i="19"/>
  <c r="L3816" i="19"/>
  <c r="E3916" i="19" s="1"/>
  <c r="E3914" i="19"/>
  <c r="K4153" i="19"/>
  <c r="J3696" i="19"/>
  <c r="I3696" i="19"/>
  <c r="K3696" i="19" s="1"/>
  <c r="L3696" i="19" s="1"/>
  <c r="E3796" i="19" s="1"/>
  <c r="J3920" i="19"/>
  <c r="I3920" i="19"/>
  <c r="K3920" i="19" s="1"/>
  <c r="L3920" i="19" s="1"/>
  <c r="I3783" i="19"/>
  <c r="J3783" i="19"/>
  <c r="L3699" i="19"/>
  <c r="E3799" i="19" s="1"/>
  <c r="L3790" i="19"/>
  <c r="E3890" i="19" s="1"/>
  <c r="J3712" i="19"/>
  <c r="I3712" i="19"/>
  <c r="J4180" i="19"/>
  <c r="L4061" i="19"/>
  <c r="E4161" i="19"/>
  <c r="L3491" i="19"/>
  <c r="E3591" i="19" s="1"/>
  <c r="J4289" i="19"/>
  <c r="I4289" i="19"/>
  <c r="K4289" i="19" s="1"/>
  <c r="L4289" i="19" s="1"/>
  <c r="J3621" i="19"/>
  <c r="I3621" i="19"/>
  <c r="J3772" i="19"/>
  <c r="I3772" i="19"/>
  <c r="L3642" i="19"/>
  <c r="E3742" i="19" s="1"/>
  <c r="K3724" i="19"/>
  <c r="K3846" i="19"/>
  <c r="J3106" i="19"/>
  <c r="I3106" i="19"/>
  <c r="J4000" i="19"/>
  <c r="I4000" i="19"/>
  <c r="K4000" i="19" s="1"/>
  <c r="L4000" i="19" s="1"/>
  <c r="J4177" i="19"/>
  <c r="I4177" i="19"/>
  <c r="J3498" i="19"/>
  <c r="I3498" i="19"/>
  <c r="K3795" i="19"/>
  <c r="L3874" i="19"/>
  <c r="E3974" i="19" s="1"/>
  <c r="K3892" i="19"/>
  <c r="E4060" i="19"/>
  <c r="E4273" i="19"/>
  <c r="J3638" i="19"/>
  <c r="I3638" i="19"/>
  <c r="J3254" i="19"/>
  <c r="I3254" i="19"/>
  <c r="J3681" i="19"/>
  <c r="I3681" i="19"/>
  <c r="K3810" i="19"/>
  <c r="K4009" i="19"/>
  <c r="K3929" i="19"/>
  <c r="J452" i="12"/>
  <c r="I452" i="12"/>
  <c r="K430" i="12"/>
  <c r="L430" i="12" s="1"/>
  <c r="E442" i="12" s="1"/>
  <c r="I442" i="12" s="1"/>
  <c r="K419" i="12"/>
  <c r="E439" i="12"/>
  <c r="I439" i="12" s="1"/>
  <c r="E465" i="12"/>
  <c r="I465" i="12" s="1"/>
  <c r="J458" i="12"/>
  <c r="K458" i="12" s="1"/>
  <c r="L458" i="12" s="1"/>
  <c r="E470" i="12" s="1"/>
  <c r="I470" i="12" s="1"/>
  <c r="J456" i="12"/>
  <c r="K456" i="12" s="1"/>
  <c r="L456" i="12" s="1"/>
  <c r="J436" i="12"/>
  <c r="K436" i="12" s="1"/>
  <c r="L436" i="12" s="1"/>
  <c r="J459" i="12"/>
  <c r="K459" i="12" s="1"/>
  <c r="L459" i="12" s="1"/>
  <c r="J462" i="12"/>
  <c r="K462" i="12" s="1"/>
  <c r="L462" i="12" s="1"/>
  <c r="J433" i="12"/>
  <c r="K433" i="12" s="1"/>
  <c r="L433" i="12" s="1"/>
  <c r="J461" i="12"/>
  <c r="K461" i="12" s="1"/>
  <c r="L461" i="12" s="1"/>
  <c r="B84" i="10"/>
  <c r="G83" i="10"/>
  <c r="H81" i="10" s="1"/>
  <c r="B37" i="3"/>
  <c r="I36" i="3"/>
  <c r="N36" i="3" s="1"/>
  <c r="K38" i="16" l="1"/>
  <c r="K4102" i="19"/>
  <c r="L4102" i="19" s="1"/>
  <c r="E4202" i="19" s="1"/>
  <c r="K3603" i="19"/>
  <c r="L3603" i="19" s="1"/>
  <c r="E3703" i="19" s="1"/>
  <c r="E4105" i="19"/>
  <c r="I4105" i="19" s="1"/>
  <c r="K4105" i="19" s="1"/>
  <c r="I3922" i="19"/>
  <c r="J3922" i="19"/>
  <c r="J4105" i="19"/>
  <c r="J3956" i="19"/>
  <c r="I3956" i="19"/>
  <c r="L3728" i="19"/>
  <c r="E3828" i="19" s="1"/>
  <c r="K4132" i="19"/>
  <c r="L4132" i="19" s="1"/>
  <c r="K4001" i="19"/>
  <c r="L4001" i="19" s="1"/>
  <c r="E4101" i="19" s="1"/>
  <c r="K3736" i="19"/>
  <c r="L3736" i="19" s="1"/>
  <c r="E3836" i="19" s="1"/>
  <c r="K4059" i="19"/>
  <c r="J3864" i="19"/>
  <c r="I3717" i="19"/>
  <c r="K3717" i="19" s="1"/>
  <c r="E3749" i="19"/>
  <c r="J4362" i="19"/>
  <c r="I4362" i="19"/>
  <c r="K4362" i="19" s="1"/>
  <c r="J3668" i="19"/>
  <c r="I3668" i="19"/>
  <c r="I4052" i="19"/>
  <c r="J4052" i="19"/>
  <c r="E3818" i="19"/>
  <c r="I4133" i="19"/>
  <c r="K4133" i="19" s="1"/>
  <c r="L4133" i="19" s="1"/>
  <c r="J3834" i="19"/>
  <c r="K3834" i="19" s="1"/>
  <c r="J3830" i="19"/>
  <c r="I3830" i="19"/>
  <c r="K3830" i="19" s="1"/>
  <c r="L3830" i="19" s="1"/>
  <c r="E3930" i="19" s="1"/>
  <c r="L3904" i="19"/>
  <c r="E4004" i="19" s="1"/>
  <c r="K3783" i="19"/>
  <c r="L3783" i="19" s="1"/>
  <c r="K3864" i="19"/>
  <c r="L3864" i="19" s="1"/>
  <c r="J3948" i="19"/>
  <c r="I3948" i="19"/>
  <c r="K4188" i="19"/>
  <c r="L4188" i="19" s="1"/>
  <c r="K3784" i="19"/>
  <c r="L3784" i="19" s="1"/>
  <c r="K4055" i="19"/>
  <c r="L4055" i="19" s="1"/>
  <c r="L4058" i="19"/>
  <c r="E4158" i="19"/>
  <c r="K3766" i="19"/>
  <c r="L3766" i="19" s="1"/>
  <c r="E3866" i="19" s="1"/>
  <c r="L4047" i="19"/>
  <c r="E4147" i="19" s="1"/>
  <c r="J3987" i="19"/>
  <c r="I3987" i="19"/>
  <c r="K3987" i="19" s="1"/>
  <c r="L3987" i="19" s="1"/>
  <c r="E4087" i="19" s="1"/>
  <c r="I3925" i="19"/>
  <c r="K3925" i="19" s="1"/>
  <c r="L3925" i="19" s="1"/>
  <c r="E4025" i="19" s="1"/>
  <c r="J3925" i="19"/>
  <c r="K3712" i="19"/>
  <c r="L3712" i="19" s="1"/>
  <c r="E3812" i="19" s="1"/>
  <c r="E4020" i="19"/>
  <c r="K3867" i="19"/>
  <c r="I3744" i="19"/>
  <c r="K3744" i="19" s="1"/>
  <c r="L3744" i="19" s="1"/>
  <c r="E3844" i="19" s="1"/>
  <c r="J3744" i="19"/>
  <c r="L3726" i="19"/>
  <c r="E3826" i="19" s="1"/>
  <c r="E4063" i="19"/>
  <c r="I4045" i="19"/>
  <c r="J4045" i="19"/>
  <c r="I3865" i="19"/>
  <c r="J3865" i="19"/>
  <c r="J4101" i="19"/>
  <c r="I4101" i="19"/>
  <c r="K3772" i="19"/>
  <c r="E4389" i="19"/>
  <c r="I4389" i="19" s="1"/>
  <c r="E4288" i="19"/>
  <c r="E4170" i="19"/>
  <c r="E4232" i="19"/>
  <c r="I4232" i="19" s="1"/>
  <c r="K4176" i="19"/>
  <c r="L4176" i="19" s="1"/>
  <c r="E4276" i="19" s="1"/>
  <c r="J4276" i="19" s="1"/>
  <c r="L3957" i="19"/>
  <c r="E4057" i="19" s="1"/>
  <c r="I3975" i="19"/>
  <c r="K3975" i="19" s="1"/>
  <c r="J3975" i="19"/>
  <c r="K4039" i="19"/>
  <c r="L4039" i="19" s="1"/>
  <c r="K4211" i="19"/>
  <c r="L4086" i="19"/>
  <c r="E4186" i="19" s="1"/>
  <c r="K4069" i="19"/>
  <c r="K3985" i="19"/>
  <c r="E4155" i="19"/>
  <c r="J3799" i="19"/>
  <c r="I3799" i="19"/>
  <c r="J4279" i="19"/>
  <c r="I4279" i="19"/>
  <c r="I3841" i="19"/>
  <c r="J3841" i="19"/>
  <c r="J3812" i="19"/>
  <c r="I3812" i="19"/>
  <c r="I3916" i="19"/>
  <c r="J3916" i="19"/>
  <c r="I3866" i="19"/>
  <c r="J3866" i="19"/>
  <c r="I4019" i="19"/>
  <c r="J4019" i="19"/>
  <c r="I3890" i="19"/>
  <c r="J3890" i="19"/>
  <c r="J4020" i="19"/>
  <c r="I4020" i="19"/>
  <c r="K4020" i="19" s="1"/>
  <c r="L4020" i="19" s="1"/>
  <c r="E4120" i="19" s="1"/>
  <c r="L4213" i="19"/>
  <c r="E4313" i="19" s="1"/>
  <c r="I3807" i="19"/>
  <c r="J3807" i="19"/>
  <c r="L4027" i="19"/>
  <c r="E4127" i="19" s="1"/>
  <c r="J3908" i="19"/>
  <c r="I3908" i="19"/>
  <c r="K4177" i="19"/>
  <c r="L4177" i="19" s="1"/>
  <c r="K3621" i="19"/>
  <c r="L3621" i="19" s="1"/>
  <c r="E3721" i="19" s="1"/>
  <c r="J3818" i="19"/>
  <c r="I3818" i="19"/>
  <c r="E3883" i="19"/>
  <c r="I3914" i="19"/>
  <c r="J3914" i="19"/>
  <c r="J3723" i="19"/>
  <c r="I3723" i="19"/>
  <c r="E3884" i="19"/>
  <c r="K3931" i="19"/>
  <c r="J4170" i="19"/>
  <c r="I4170" i="19"/>
  <c r="L3593" i="19"/>
  <c r="E3693" i="19"/>
  <c r="J3591" i="19"/>
  <c r="I3591" i="19"/>
  <c r="J3742" i="19"/>
  <c r="I3742" i="19"/>
  <c r="K3742" i="19" s="1"/>
  <c r="L3742" i="19" s="1"/>
  <c r="J3836" i="19"/>
  <c r="I3836" i="19"/>
  <c r="L3717" i="19"/>
  <c r="E3817" i="19" s="1"/>
  <c r="J4097" i="19"/>
  <c r="I4097" i="19"/>
  <c r="L4343" i="19"/>
  <c r="E4443" i="19" s="1"/>
  <c r="J3971" i="19"/>
  <c r="I3971" i="19"/>
  <c r="L3846" i="19"/>
  <c r="E3946" i="19"/>
  <c r="J4389" i="19"/>
  <c r="L4494" i="19"/>
  <c r="E4594" i="19"/>
  <c r="J4288" i="19"/>
  <c r="I4288" i="19"/>
  <c r="I3851" i="19"/>
  <c r="J3851" i="19"/>
  <c r="I4278" i="19"/>
  <c r="J4278" i="19"/>
  <c r="J3537" i="19"/>
  <c r="I3537" i="19"/>
  <c r="K3537" i="19" s="1"/>
  <c r="L3537" i="19" s="1"/>
  <c r="E3637" i="19"/>
  <c r="J3796" i="19"/>
  <c r="I3796" i="19"/>
  <c r="I4276" i="19"/>
  <c r="L3724" i="19"/>
  <c r="E3824" i="19" s="1"/>
  <c r="J4161" i="19"/>
  <c r="I4161" i="19"/>
  <c r="K4180" i="19"/>
  <c r="L4153" i="19"/>
  <c r="E4253" i="19" s="1"/>
  <c r="L3840" i="19"/>
  <c r="E3940" i="19" s="1"/>
  <c r="L4082" i="19"/>
  <c r="E4182" i="19" s="1"/>
  <c r="J3815" i="19"/>
  <c r="I3815" i="19"/>
  <c r="K3935" i="19"/>
  <c r="E4139" i="19"/>
  <c r="K4150" i="19"/>
  <c r="K3106" i="19"/>
  <c r="O3201" i="19"/>
  <c r="J3974" i="19"/>
  <c r="I3974" i="19"/>
  <c r="J4060" i="19"/>
  <c r="I4060" i="19"/>
  <c r="K4060" i="19" s="1"/>
  <c r="L4060" i="19" s="1"/>
  <c r="K3498" i="19"/>
  <c r="L3929" i="19"/>
  <c r="E4029" i="19" s="1"/>
  <c r="K3254" i="19"/>
  <c r="K3638" i="19"/>
  <c r="J4273" i="19"/>
  <c r="I4273" i="19"/>
  <c r="E4277" i="19"/>
  <c r="E4100" i="19"/>
  <c r="L3810" i="19"/>
  <c r="E3910" i="19" s="1"/>
  <c r="L4009" i="19"/>
  <c r="E4109" i="19" s="1"/>
  <c r="K3681" i="19"/>
  <c r="L3892" i="19"/>
  <c r="E3992" i="19" s="1"/>
  <c r="L3795" i="19"/>
  <c r="E3895" i="19" s="1"/>
  <c r="L419" i="12"/>
  <c r="E431" i="12" s="1"/>
  <c r="J439" i="12"/>
  <c r="K439" i="12" s="1"/>
  <c r="L439" i="12" s="1"/>
  <c r="E471" i="12"/>
  <c r="I471" i="12" s="1"/>
  <c r="E448" i="12"/>
  <c r="I448" i="12" s="1"/>
  <c r="E468" i="12"/>
  <c r="I468" i="12" s="1"/>
  <c r="E445" i="12"/>
  <c r="I445" i="12" s="1"/>
  <c r="E473" i="12"/>
  <c r="I473" i="12" s="1"/>
  <c r="J465" i="12"/>
  <c r="K465" i="12" s="1"/>
  <c r="L465" i="12" s="1"/>
  <c r="E474" i="12"/>
  <c r="I474" i="12" s="1"/>
  <c r="J442" i="12"/>
  <c r="K442" i="12" s="1"/>
  <c r="L442" i="12" s="1"/>
  <c r="B85" i="10"/>
  <c r="G84" i="10"/>
  <c r="H82" i="10" s="1"/>
  <c r="B38" i="3"/>
  <c r="I37" i="3"/>
  <c r="N37" i="3" s="1"/>
  <c r="L38" i="16" l="1"/>
  <c r="E39" i="16" s="1"/>
  <c r="L4105" i="19"/>
  <c r="E4205" i="19"/>
  <c r="I4205" i="19" s="1"/>
  <c r="I4147" i="19"/>
  <c r="J4147" i="19"/>
  <c r="L3834" i="19"/>
  <c r="E3934" i="19"/>
  <c r="I4004" i="19"/>
  <c r="J4004" i="19"/>
  <c r="J3828" i="19"/>
  <c r="I3828" i="19"/>
  <c r="K3828" i="19" s="1"/>
  <c r="L3828" i="19" s="1"/>
  <c r="J3930" i="19"/>
  <c r="I3930" i="19"/>
  <c r="K3796" i="19"/>
  <c r="K4097" i="19"/>
  <c r="L4097" i="19" s="1"/>
  <c r="E4197" i="19" s="1"/>
  <c r="I4197" i="19" s="1"/>
  <c r="K3836" i="19"/>
  <c r="K3908" i="19"/>
  <c r="L3908" i="19" s="1"/>
  <c r="K3799" i="19"/>
  <c r="K3668" i="19"/>
  <c r="J4202" i="19"/>
  <c r="I4202" i="19"/>
  <c r="L4059" i="19"/>
  <c r="E4159" i="19" s="1"/>
  <c r="K3956" i="19"/>
  <c r="L3956" i="19" s="1"/>
  <c r="E4056" i="19" s="1"/>
  <c r="K4288" i="19"/>
  <c r="L4288" i="19" s="1"/>
  <c r="K3948" i="19"/>
  <c r="J3749" i="19"/>
  <c r="I3749" i="19"/>
  <c r="I4158" i="19"/>
  <c r="J4158" i="19"/>
  <c r="L4362" i="19"/>
  <c r="E4462" i="19" s="1"/>
  <c r="K3865" i="19"/>
  <c r="L3865" i="19" s="1"/>
  <c r="E3965" i="19" s="1"/>
  <c r="J3965" i="19" s="1"/>
  <c r="K4052" i="19"/>
  <c r="E4233" i="19"/>
  <c r="E3964" i="19"/>
  <c r="K3922" i="19"/>
  <c r="I3703" i="19"/>
  <c r="J3703" i="19"/>
  <c r="J4057" i="19"/>
  <c r="I4057" i="19"/>
  <c r="J3826" i="19"/>
  <c r="I3826" i="19"/>
  <c r="J4186" i="19"/>
  <c r="I4186" i="19"/>
  <c r="E3967" i="19"/>
  <c r="L3867" i="19"/>
  <c r="E4008" i="19"/>
  <c r="J4008" i="19" s="1"/>
  <c r="K4045" i="19"/>
  <c r="K3974" i="19"/>
  <c r="L3974" i="19" s="1"/>
  <c r="J4232" i="19"/>
  <c r="K4232" i="19" s="1"/>
  <c r="L4232" i="19" s="1"/>
  <c r="E4332" i="19" s="1"/>
  <c r="K4278" i="19"/>
  <c r="L4278" i="19" s="1"/>
  <c r="K3723" i="19"/>
  <c r="L3723" i="19" s="1"/>
  <c r="E3823" i="19" s="1"/>
  <c r="I3823" i="19" s="1"/>
  <c r="K3812" i="19"/>
  <c r="L3812" i="19" s="1"/>
  <c r="E3912" i="19" s="1"/>
  <c r="L3985" i="19"/>
  <c r="E4085" i="19" s="1"/>
  <c r="L3975" i="19"/>
  <c r="E4075" i="19" s="1"/>
  <c r="K4101" i="19"/>
  <c r="I3844" i="19"/>
  <c r="K3844" i="19" s="1"/>
  <c r="J3844" i="19"/>
  <c r="L4069" i="19"/>
  <c r="E4169" i="19" s="1"/>
  <c r="L4211" i="19"/>
  <c r="E4311" i="19" s="1"/>
  <c r="K3841" i="19"/>
  <c r="L3841" i="19" s="1"/>
  <c r="E3941" i="19" s="1"/>
  <c r="J3941" i="19" s="1"/>
  <c r="L3772" i="19"/>
  <c r="E3872" i="19" s="1"/>
  <c r="K3914" i="19"/>
  <c r="L3914" i="19" s="1"/>
  <c r="E4014" i="19" s="1"/>
  <c r="I4014" i="19" s="1"/>
  <c r="K3916" i="19"/>
  <c r="L3916" i="19" s="1"/>
  <c r="I4155" i="19"/>
  <c r="J4155" i="19"/>
  <c r="I4063" i="19"/>
  <c r="J4063" i="19"/>
  <c r="J3817" i="19"/>
  <c r="I3817" i="19"/>
  <c r="J4253" i="19"/>
  <c r="I4253" i="19"/>
  <c r="J4443" i="19"/>
  <c r="I4443" i="19"/>
  <c r="I4008" i="19"/>
  <c r="J3940" i="19"/>
  <c r="I3940" i="19"/>
  <c r="I4087" i="19"/>
  <c r="J4087" i="19"/>
  <c r="L3935" i="19"/>
  <c r="E4035" i="19" s="1"/>
  <c r="I3824" i="19"/>
  <c r="K3824" i="19" s="1"/>
  <c r="L3824" i="19" s="1"/>
  <c r="J3824" i="19"/>
  <c r="J3637" i="19"/>
  <c r="I3637" i="19"/>
  <c r="J3823" i="19"/>
  <c r="J4139" i="19"/>
  <c r="I4139" i="19"/>
  <c r="K3815" i="19"/>
  <c r="J4025" i="19"/>
  <c r="I4025" i="19"/>
  <c r="K4276" i="19"/>
  <c r="E4378" i="19"/>
  <c r="E4388" i="19"/>
  <c r="K4389" i="19"/>
  <c r="K3971" i="19"/>
  <c r="L3971" i="19" s="1"/>
  <c r="E4071" i="19" s="1"/>
  <c r="E3842" i="19"/>
  <c r="K3591" i="19"/>
  <c r="K4170" i="19"/>
  <c r="I3884" i="19"/>
  <c r="J3884" i="19"/>
  <c r="K3818" i="19"/>
  <c r="K3807" i="19"/>
  <c r="L4180" i="19"/>
  <c r="E4280" i="19" s="1"/>
  <c r="I4313" i="19"/>
  <c r="J4313" i="19"/>
  <c r="L4150" i="19"/>
  <c r="E4250" i="19" s="1"/>
  <c r="L3844" i="19"/>
  <c r="E3944" i="19" s="1"/>
  <c r="J4182" i="19"/>
  <c r="I4182" i="19"/>
  <c r="J4594" i="19"/>
  <c r="I4594" i="19"/>
  <c r="I3946" i="19"/>
  <c r="J3946" i="19"/>
  <c r="I3693" i="19"/>
  <c r="K3693" i="19" s="1"/>
  <c r="L3693" i="19" s="1"/>
  <c r="J3693" i="19"/>
  <c r="J3883" i="19"/>
  <c r="I3883" i="19"/>
  <c r="K3883" i="19" s="1"/>
  <c r="L3883" i="19" s="1"/>
  <c r="J3721" i="19"/>
  <c r="I3721" i="19"/>
  <c r="K3866" i="19"/>
  <c r="I4127" i="19"/>
  <c r="J4127" i="19"/>
  <c r="K4273" i="19"/>
  <c r="L4273" i="19" s="1"/>
  <c r="K4161" i="19"/>
  <c r="K3851" i="19"/>
  <c r="L3931" i="19"/>
  <c r="E4031" i="19" s="1"/>
  <c r="J4120" i="19"/>
  <c r="I4120" i="19"/>
  <c r="K3890" i="19"/>
  <c r="L3890" i="19" s="1"/>
  <c r="E3990" i="19" s="1"/>
  <c r="K4019" i="19"/>
  <c r="E4016" i="19"/>
  <c r="K4279" i="19"/>
  <c r="L3106" i="19"/>
  <c r="E3206" i="19" s="1"/>
  <c r="J4029" i="19"/>
  <c r="I4029" i="19"/>
  <c r="J3910" i="19"/>
  <c r="I3910" i="19"/>
  <c r="L3681" i="19"/>
  <c r="E3781" i="19" s="1"/>
  <c r="J4205" i="19"/>
  <c r="J4100" i="19"/>
  <c r="I4100" i="19"/>
  <c r="L3638" i="19"/>
  <c r="E3738" i="19" s="1"/>
  <c r="J3992" i="19"/>
  <c r="I3992" i="19"/>
  <c r="E4373" i="19"/>
  <c r="E4160" i="19"/>
  <c r="E4074" i="19"/>
  <c r="J4109" i="19"/>
  <c r="I4109" i="19"/>
  <c r="L3254" i="19"/>
  <c r="E3354" i="19" s="1"/>
  <c r="L3498" i="19"/>
  <c r="E3598" i="19" s="1"/>
  <c r="J3895" i="19"/>
  <c r="I3895" i="19"/>
  <c r="J4277" i="19"/>
  <c r="I4277" i="19"/>
  <c r="I431" i="12"/>
  <c r="O440" i="12" s="1"/>
  <c r="K452" i="12"/>
  <c r="J431" i="12"/>
  <c r="K431" i="12" s="1"/>
  <c r="L431" i="12" s="1"/>
  <c r="E451" i="12"/>
  <c r="I451" i="12" s="1"/>
  <c r="E454" i="12"/>
  <c r="I454" i="12" s="1"/>
  <c r="J471" i="12"/>
  <c r="K471" i="12" s="1"/>
  <c r="L471" i="12" s="1"/>
  <c r="E483" i="12" s="1"/>
  <c r="I483" i="12" s="1"/>
  <c r="E477" i="12"/>
  <c r="I477" i="12" s="1"/>
  <c r="J474" i="12"/>
  <c r="K474" i="12" s="1"/>
  <c r="L474" i="12" s="1"/>
  <c r="J448" i="12"/>
  <c r="K448" i="12" s="1"/>
  <c r="L448" i="12" s="1"/>
  <c r="J468" i="12"/>
  <c r="K468" i="12" s="1"/>
  <c r="L468" i="12" s="1"/>
  <c r="J445" i="12"/>
  <c r="K445" i="12" s="1"/>
  <c r="L445" i="12" s="1"/>
  <c r="J473" i="12"/>
  <c r="K473" i="12" s="1"/>
  <c r="L473" i="12" s="1"/>
  <c r="J470" i="12"/>
  <c r="K470" i="12" s="1"/>
  <c r="L470" i="12" s="1"/>
  <c r="B86" i="10"/>
  <c r="G85" i="10"/>
  <c r="H83" i="10" s="1"/>
  <c r="B39" i="3"/>
  <c r="I38" i="3"/>
  <c r="N38" i="3" s="1"/>
  <c r="I39" i="16" l="1"/>
  <c r="J39" i="16"/>
  <c r="K4004" i="19"/>
  <c r="L4004" i="19" s="1"/>
  <c r="E4104" i="19" s="1"/>
  <c r="K3703" i="19"/>
  <c r="L3703" i="19" s="1"/>
  <c r="E3803" i="19" s="1"/>
  <c r="J3803" i="19" s="1"/>
  <c r="I4462" i="19"/>
  <c r="J4462" i="19"/>
  <c r="J4159" i="19"/>
  <c r="I4159" i="19"/>
  <c r="K4025" i="19"/>
  <c r="L4025" i="19" s="1"/>
  <c r="J4197" i="19"/>
  <c r="I3965" i="19"/>
  <c r="I4233" i="19"/>
  <c r="K4233" i="19" s="1"/>
  <c r="L4233" i="19" s="1"/>
  <c r="E4333" i="19" s="1"/>
  <c r="J4233" i="19"/>
  <c r="K3749" i="19"/>
  <c r="L3749" i="19" s="1"/>
  <c r="E3849" i="19" s="1"/>
  <c r="I4056" i="19"/>
  <c r="J4056" i="19"/>
  <c r="K3930" i="19"/>
  <c r="L3930" i="19" s="1"/>
  <c r="E4030" i="19" s="1"/>
  <c r="K3910" i="19"/>
  <c r="L3910" i="19" s="1"/>
  <c r="E3983" i="19"/>
  <c r="K4594" i="19"/>
  <c r="K3817" i="19"/>
  <c r="L3817" i="19" s="1"/>
  <c r="E3917" i="19" s="1"/>
  <c r="L4052" i="19"/>
  <c r="E4152" i="19" s="1"/>
  <c r="L3836" i="19"/>
  <c r="E3936" i="19" s="1"/>
  <c r="L3922" i="19"/>
  <c r="E4022" i="19"/>
  <c r="L3948" i="19"/>
  <c r="E4048" i="19" s="1"/>
  <c r="L3668" i="19"/>
  <c r="E3768" i="19"/>
  <c r="J3934" i="19"/>
  <c r="I3934" i="19"/>
  <c r="K4008" i="19"/>
  <c r="K4029" i="19"/>
  <c r="L4029" i="19" s="1"/>
  <c r="K4182" i="19"/>
  <c r="L4182" i="19" s="1"/>
  <c r="J4014" i="19"/>
  <c r="K4014" i="19" s="1"/>
  <c r="E3928" i="19"/>
  <c r="J3964" i="19"/>
  <c r="I3964" i="19"/>
  <c r="K4158" i="19"/>
  <c r="K4202" i="19"/>
  <c r="L3799" i="19"/>
  <c r="E3899" i="19" s="1"/>
  <c r="L3796" i="19"/>
  <c r="E3896" i="19"/>
  <c r="K4147" i="19"/>
  <c r="I4030" i="19"/>
  <c r="J4030" i="19"/>
  <c r="I4075" i="19"/>
  <c r="K4075" i="19" s="1"/>
  <c r="L4075" i="19" s="1"/>
  <c r="E4175" i="19" s="1"/>
  <c r="J4075" i="19"/>
  <c r="J4085" i="19"/>
  <c r="I4085" i="19"/>
  <c r="J4311" i="19"/>
  <c r="I4311" i="19"/>
  <c r="J4332" i="19"/>
  <c r="I4332" i="19"/>
  <c r="K3637" i="19"/>
  <c r="L3637" i="19" s="1"/>
  <c r="K3940" i="19"/>
  <c r="L3940" i="19" s="1"/>
  <c r="L4101" i="19"/>
  <c r="E4201" i="19" s="1"/>
  <c r="K3965" i="19"/>
  <c r="L3965" i="19" s="1"/>
  <c r="E4065" i="19" s="1"/>
  <c r="J3967" i="19"/>
  <c r="I3967" i="19"/>
  <c r="K4186" i="19"/>
  <c r="I3872" i="19"/>
  <c r="K3872" i="19" s="1"/>
  <c r="L3872" i="19" s="1"/>
  <c r="E3972" i="19" s="1"/>
  <c r="I3972" i="19" s="1"/>
  <c r="J3872" i="19"/>
  <c r="J4169" i="19"/>
  <c r="I4169" i="19"/>
  <c r="K3884" i="19"/>
  <c r="L3884" i="19" s="1"/>
  <c r="I3941" i="19"/>
  <c r="K3941" i="19" s="1"/>
  <c r="E3924" i="19"/>
  <c r="K4197" i="19"/>
  <c r="L4197" i="19" s="1"/>
  <c r="K4063" i="19"/>
  <c r="K4155" i="19"/>
  <c r="K3826" i="19"/>
  <c r="K4109" i="19"/>
  <c r="L4109" i="19" s="1"/>
  <c r="E4209" i="19" s="1"/>
  <c r="K3992" i="19"/>
  <c r="L3992" i="19" s="1"/>
  <c r="K4205" i="19"/>
  <c r="L4205" i="19" s="1"/>
  <c r="K3946" i="19"/>
  <c r="L3946" i="19" s="1"/>
  <c r="E4282" i="19"/>
  <c r="J4282" i="19" s="1"/>
  <c r="K4253" i="19"/>
  <c r="L4045" i="19"/>
  <c r="E4145" i="19"/>
  <c r="K4057" i="19"/>
  <c r="J4035" i="19"/>
  <c r="I4035" i="19"/>
  <c r="J3912" i="19"/>
  <c r="I3912" i="19"/>
  <c r="I3944" i="19"/>
  <c r="J3944" i="19"/>
  <c r="J3990" i="19"/>
  <c r="I3990" i="19"/>
  <c r="I4282" i="19"/>
  <c r="J4280" i="19"/>
  <c r="I4280" i="19"/>
  <c r="L3807" i="19"/>
  <c r="E3907" i="19" s="1"/>
  <c r="K4277" i="19"/>
  <c r="L4277" i="19" s="1"/>
  <c r="E4377" i="19" s="1"/>
  <c r="K4100" i="19"/>
  <c r="L4100" i="19" s="1"/>
  <c r="L4279" i="19"/>
  <c r="E4379" i="19" s="1"/>
  <c r="L4161" i="19"/>
  <c r="E4261" i="19" s="1"/>
  <c r="K3721" i="19"/>
  <c r="I3842" i="19"/>
  <c r="J3842" i="19"/>
  <c r="I4378" i="19"/>
  <c r="K4378" i="19" s="1"/>
  <c r="L4378" i="19" s="1"/>
  <c r="J4378" i="19"/>
  <c r="E4125" i="19"/>
  <c r="K4139" i="19"/>
  <c r="L4139" i="19" s="1"/>
  <c r="E4239" i="19" s="1"/>
  <c r="I3917" i="19"/>
  <c r="J3917" i="19"/>
  <c r="J4016" i="19"/>
  <c r="I4016" i="19"/>
  <c r="L3866" i="19"/>
  <c r="E3966" i="19" s="1"/>
  <c r="J3983" i="19"/>
  <c r="I3983" i="19"/>
  <c r="E3793" i="19"/>
  <c r="J4250" i="19"/>
  <c r="I4250" i="19"/>
  <c r="K4313" i="19"/>
  <c r="L3818" i="19"/>
  <c r="E3918" i="19" s="1"/>
  <c r="L4170" i="19"/>
  <c r="E4270" i="19" s="1"/>
  <c r="L4389" i="19"/>
  <c r="E4489" i="19" s="1"/>
  <c r="K3823" i="19"/>
  <c r="E3737" i="19"/>
  <c r="E4297" i="19"/>
  <c r="J4031" i="19"/>
  <c r="I4031" i="19"/>
  <c r="J4071" i="19"/>
  <c r="I4071" i="19"/>
  <c r="I3924" i="19"/>
  <c r="J3924" i="19"/>
  <c r="K3895" i="19"/>
  <c r="L3895" i="19" s="1"/>
  <c r="E3995" i="19" s="1"/>
  <c r="I3995" i="19" s="1"/>
  <c r="K3995" i="19" s="1"/>
  <c r="L3995" i="19" s="1"/>
  <c r="E4095" i="19" s="1"/>
  <c r="L4019" i="19"/>
  <c r="E4119" i="19" s="1"/>
  <c r="K4120" i="19"/>
  <c r="L3851" i="19"/>
  <c r="E3951" i="19" s="1"/>
  <c r="K4127" i="19"/>
  <c r="L4127" i="19" s="1"/>
  <c r="E4227" i="19" s="1"/>
  <c r="E4046" i="19"/>
  <c r="E3984" i="19"/>
  <c r="L3591" i="19"/>
  <c r="E3691" i="19" s="1"/>
  <c r="I4388" i="19"/>
  <c r="J4388" i="19"/>
  <c r="L4276" i="19"/>
  <c r="E4376" i="19" s="1"/>
  <c r="L3815" i="19"/>
  <c r="E3915" i="19" s="1"/>
  <c r="K4087" i="19"/>
  <c r="L4087" i="19" s="1"/>
  <c r="E4187" i="19" s="1"/>
  <c r="L4008" i="19"/>
  <c r="E4108" i="19" s="1"/>
  <c r="K4443" i="19"/>
  <c r="J3206" i="19"/>
  <c r="I3206" i="19"/>
  <c r="J4377" i="19"/>
  <c r="I4377" i="19"/>
  <c r="J3354" i="19"/>
  <c r="I3354" i="19"/>
  <c r="J4209" i="19"/>
  <c r="I4209" i="19"/>
  <c r="J3995" i="19"/>
  <c r="J3598" i="19"/>
  <c r="I3598" i="19"/>
  <c r="J3781" i="19"/>
  <c r="I3781" i="19"/>
  <c r="J3738" i="19"/>
  <c r="I3738" i="19"/>
  <c r="J4373" i="19"/>
  <c r="I4373" i="19"/>
  <c r="E4200" i="19"/>
  <c r="E4010" i="19"/>
  <c r="E4129" i="19"/>
  <c r="J4333" i="19"/>
  <c r="I4333" i="19"/>
  <c r="J4074" i="19"/>
  <c r="I4074" i="19"/>
  <c r="J4160" i="19"/>
  <c r="I4160" i="19"/>
  <c r="E443" i="12"/>
  <c r="L452" i="12"/>
  <c r="E464" i="12" s="1"/>
  <c r="I464" i="12" s="1"/>
  <c r="J483" i="12"/>
  <c r="K483" i="12" s="1"/>
  <c r="L483" i="12" s="1"/>
  <c r="E495" i="12" s="1"/>
  <c r="I495" i="12" s="1"/>
  <c r="E460" i="12"/>
  <c r="I460" i="12" s="1"/>
  <c r="E480" i="12"/>
  <c r="I480" i="12" s="1"/>
  <c r="E485" i="12"/>
  <c r="I485" i="12" s="1"/>
  <c r="E457" i="12"/>
  <c r="I457" i="12" s="1"/>
  <c r="E486" i="12"/>
  <c r="I486" i="12" s="1"/>
  <c r="J477" i="12"/>
  <c r="K477" i="12" s="1"/>
  <c r="L477" i="12" s="1"/>
  <c r="J454" i="12"/>
  <c r="K454" i="12" s="1"/>
  <c r="L454" i="12" s="1"/>
  <c r="E482" i="12"/>
  <c r="I482" i="12" s="1"/>
  <c r="J451" i="12"/>
  <c r="K451" i="12" s="1"/>
  <c r="L451" i="12" s="1"/>
  <c r="B87" i="10"/>
  <c r="G86" i="10"/>
  <c r="H84" i="10" s="1"/>
  <c r="B40" i="3"/>
  <c r="I39" i="3"/>
  <c r="N39" i="3" s="1"/>
  <c r="K39" i="16" l="1"/>
  <c r="I3803" i="19"/>
  <c r="K3803" i="19" s="1"/>
  <c r="L3803" i="19" s="1"/>
  <c r="E3903" i="19" s="1"/>
  <c r="J4104" i="19"/>
  <c r="I4104" i="19"/>
  <c r="L4014" i="19"/>
  <c r="E4114" i="19"/>
  <c r="J4152" i="19"/>
  <c r="I4152" i="19"/>
  <c r="K4152" i="19" s="1"/>
  <c r="L4152" i="19" s="1"/>
  <c r="E4252" i="19" s="1"/>
  <c r="J3936" i="19"/>
  <c r="I3936" i="19"/>
  <c r="K3936" i="19" s="1"/>
  <c r="I4048" i="19"/>
  <c r="J4048" i="19"/>
  <c r="I3899" i="19"/>
  <c r="K3899" i="19" s="1"/>
  <c r="L3899" i="19" s="1"/>
  <c r="E3999" i="19" s="1"/>
  <c r="J3899" i="19"/>
  <c r="K4388" i="19"/>
  <c r="L4388" i="19" s="1"/>
  <c r="K4280" i="19"/>
  <c r="L4280" i="19" s="1"/>
  <c r="E4380" i="19" s="1"/>
  <c r="K3944" i="19"/>
  <c r="L3944" i="19" s="1"/>
  <c r="E4044" i="19" s="1"/>
  <c r="J4044" i="19" s="1"/>
  <c r="K3964" i="19"/>
  <c r="L3964" i="19" s="1"/>
  <c r="E4064" i="19" s="1"/>
  <c r="K3934" i="19"/>
  <c r="L3934" i="19" s="1"/>
  <c r="E4034" i="19" s="1"/>
  <c r="J3849" i="19"/>
  <c r="E3949" i="19"/>
  <c r="I3849" i="19"/>
  <c r="K3849" i="19" s="1"/>
  <c r="L3849" i="19" s="1"/>
  <c r="E4092" i="19"/>
  <c r="K4071" i="19"/>
  <c r="L4071" i="19" s="1"/>
  <c r="K4016" i="19"/>
  <c r="K3990" i="19"/>
  <c r="L3990" i="19" s="1"/>
  <c r="K3912" i="19"/>
  <c r="L3912" i="19" s="1"/>
  <c r="K4311" i="19"/>
  <c r="E4247" i="19"/>
  <c r="L4147" i="19"/>
  <c r="I3896" i="19"/>
  <c r="K3896" i="19" s="1"/>
  <c r="J3896" i="19"/>
  <c r="L4202" i="19"/>
  <c r="E4302" i="19" s="1"/>
  <c r="I3768" i="19"/>
  <c r="K3768" i="19" s="1"/>
  <c r="J3768" i="19"/>
  <c r="J4022" i="19"/>
  <c r="I4022" i="19"/>
  <c r="L4594" i="19"/>
  <c r="E4694" i="19"/>
  <c r="K4169" i="19"/>
  <c r="L4169" i="19" s="1"/>
  <c r="E4269" i="19" s="1"/>
  <c r="I4269" i="19" s="1"/>
  <c r="K4085" i="19"/>
  <c r="L4085" i="19" s="1"/>
  <c r="E4185" i="19" s="1"/>
  <c r="J4185" i="19" s="1"/>
  <c r="L4158" i="19"/>
  <c r="E4258" i="19"/>
  <c r="J3928" i="19"/>
  <c r="I3928" i="19"/>
  <c r="K3928" i="19" s="1"/>
  <c r="L3928" i="19" s="1"/>
  <c r="E4028" i="19" s="1"/>
  <c r="K4056" i="19"/>
  <c r="L4056" i="19" s="1"/>
  <c r="E4156" i="19" s="1"/>
  <c r="K4159" i="19"/>
  <c r="K4462" i="19"/>
  <c r="L4462" i="19" s="1"/>
  <c r="E4562" i="19" s="1"/>
  <c r="J4269" i="19"/>
  <c r="I4201" i="19"/>
  <c r="J4201" i="19"/>
  <c r="I4185" i="19"/>
  <c r="L4057" i="19"/>
  <c r="E4157" i="19" s="1"/>
  <c r="L3941" i="19"/>
  <c r="E4041" i="19" s="1"/>
  <c r="E4305" i="19"/>
  <c r="K3983" i="19"/>
  <c r="E4090" i="19"/>
  <c r="L4253" i="19"/>
  <c r="E4353" i="19" s="1"/>
  <c r="L3826" i="19"/>
  <c r="E3926" i="19"/>
  <c r="J4175" i="19"/>
  <c r="I4175" i="19"/>
  <c r="K4282" i="19"/>
  <c r="J3972" i="19"/>
  <c r="K3972" i="19" s="1"/>
  <c r="J4145" i="19"/>
  <c r="I4145" i="19"/>
  <c r="K4145" i="19" s="1"/>
  <c r="L4145" i="19" s="1"/>
  <c r="L4063" i="19"/>
  <c r="E4163" i="19"/>
  <c r="L4186" i="19"/>
  <c r="E4286" i="19" s="1"/>
  <c r="J4065" i="19"/>
  <c r="I4065" i="19"/>
  <c r="K4065" i="19" s="1"/>
  <c r="L4065" i="19" s="1"/>
  <c r="E4255" i="19"/>
  <c r="L4155" i="19"/>
  <c r="E4040" i="19"/>
  <c r="I4040" i="19" s="1"/>
  <c r="K3967" i="19"/>
  <c r="L3967" i="19" s="1"/>
  <c r="E4067" i="19" s="1"/>
  <c r="K4332" i="19"/>
  <c r="K4030" i="19"/>
  <c r="I3915" i="19"/>
  <c r="J3915" i="19"/>
  <c r="J4108" i="19"/>
  <c r="I4108" i="19"/>
  <c r="I3951" i="19"/>
  <c r="J3951" i="19"/>
  <c r="I3691" i="19"/>
  <c r="J3691" i="19"/>
  <c r="I4044" i="19"/>
  <c r="L4443" i="19"/>
  <c r="E4543" i="19" s="1"/>
  <c r="I3984" i="19"/>
  <c r="J3984" i="19"/>
  <c r="L4120" i="19"/>
  <c r="E4220" i="19" s="1"/>
  <c r="I4489" i="19"/>
  <c r="J4489" i="19"/>
  <c r="K3781" i="19"/>
  <c r="L3781" i="19" s="1"/>
  <c r="K4209" i="19"/>
  <c r="L4209" i="19" s="1"/>
  <c r="E4309" i="19" s="1"/>
  <c r="J4309" i="19" s="1"/>
  <c r="K4377" i="19"/>
  <c r="L4377" i="19" s="1"/>
  <c r="L4282" i="19"/>
  <c r="E4382" i="19" s="1"/>
  <c r="E4171" i="19"/>
  <c r="L3823" i="19"/>
  <c r="E3923" i="19" s="1"/>
  <c r="J4270" i="19"/>
  <c r="I4270" i="19"/>
  <c r="K4270" i="19" s="1"/>
  <c r="L4270" i="19" s="1"/>
  <c r="K4250" i="19"/>
  <c r="J3793" i="19"/>
  <c r="I3793" i="19"/>
  <c r="J3966" i="19"/>
  <c r="I3966" i="19"/>
  <c r="J4239" i="19"/>
  <c r="I4239" i="19"/>
  <c r="I3907" i="19"/>
  <c r="J3907" i="19"/>
  <c r="E4012" i="19"/>
  <c r="J4046" i="19"/>
  <c r="I4046" i="19"/>
  <c r="I3918" i="19"/>
  <c r="J3918" i="19"/>
  <c r="J4090" i="19"/>
  <c r="I4090" i="19"/>
  <c r="K4333" i="19"/>
  <c r="J4376" i="19"/>
  <c r="I4376" i="19"/>
  <c r="E4488" i="19"/>
  <c r="J4227" i="19"/>
  <c r="I4227" i="19"/>
  <c r="J4119" i="19"/>
  <c r="I4119" i="19"/>
  <c r="K4119" i="19" s="1"/>
  <c r="L4119" i="19" s="1"/>
  <c r="J4297" i="19"/>
  <c r="I4297" i="19"/>
  <c r="L4016" i="19"/>
  <c r="E4116" i="19" s="1"/>
  <c r="K3917" i="19"/>
  <c r="E4478" i="19"/>
  <c r="J4114" i="19"/>
  <c r="I4114" i="19"/>
  <c r="K4114" i="19" s="1"/>
  <c r="L4114" i="19" s="1"/>
  <c r="L3768" i="19"/>
  <c r="E3868" i="19" s="1"/>
  <c r="J4261" i="19"/>
  <c r="I4261" i="19"/>
  <c r="J4379" i="19"/>
  <c r="I4379" i="19"/>
  <c r="J4125" i="19"/>
  <c r="I4125" i="19"/>
  <c r="K4125" i="19" s="1"/>
  <c r="L4125" i="19" s="1"/>
  <c r="L3896" i="19"/>
  <c r="E3996" i="19" s="1"/>
  <c r="J4380" i="19"/>
  <c r="I4380" i="19"/>
  <c r="K4380" i="19" s="1"/>
  <c r="L4380" i="19" s="1"/>
  <c r="I4187" i="19"/>
  <c r="J4187" i="19"/>
  <c r="K3924" i="19"/>
  <c r="K4031" i="19"/>
  <c r="I3737" i="19"/>
  <c r="J3737" i="19"/>
  <c r="L4313" i="19"/>
  <c r="E4413" i="19" s="1"/>
  <c r="L3936" i="19"/>
  <c r="E4036" i="19" s="1"/>
  <c r="K3842" i="19"/>
  <c r="L3721" i="19"/>
  <c r="E3821" i="19" s="1"/>
  <c r="K4035" i="19"/>
  <c r="O3301" i="19"/>
  <c r="K3206" i="19"/>
  <c r="L3206" i="19" s="1"/>
  <c r="E3306" i="19" s="1"/>
  <c r="J4095" i="19"/>
  <c r="I4095" i="19"/>
  <c r="J4010" i="19"/>
  <c r="I4010" i="19"/>
  <c r="K4010" i="19" s="1"/>
  <c r="K4373" i="19"/>
  <c r="K3354" i="19"/>
  <c r="J4305" i="19"/>
  <c r="I4305" i="19"/>
  <c r="K4160" i="19"/>
  <c r="K4074" i="19"/>
  <c r="J4129" i="19"/>
  <c r="I4129" i="19"/>
  <c r="J4200" i="19"/>
  <c r="I4200" i="19"/>
  <c r="J4092" i="19"/>
  <c r="I4092" i="19"/>
  <c r="K4092" i="19" s="1"/>
  <c r="L4092" i="19" s="1"/>
  <c r="K3738" i="19"/>
  <c r="K3598" i="19"/>
  <c r="I443" i="12"/>
  <c r="O452" i="12" s="1"/>
  <c r="J464" i="12"/>
  <c r="K464" i="12" s="1"/>
  <c r="L464" i="12" s="1"/>
  <c r="E476" i="12" s="1"/>
  <c r="I476" i="12" s="1"/>
  <c r="J443" i="12"/>
  <c r="J480" i="12"/>
  <c r="K480" i="12" s="1"/>
  <c r="L480" i="12" s="1"/>
  <c r="E489" i="12"/>
  <c r="I489" i="12" s="1"/>
  <c r="E463" i="12"/>
  <c r="I463" i="12" s="1"/>
  <c r="E466" i="12"/>
  <c r="I466" i="12" s="1"/>
  <c r="J457" i="12"/>
  <c r="K457" i="12" s="1"/>
  <c r="L457" i="12" s="1"/>
  <c r="J482" i="12"/>
  <c r="K482" i="12" s="1"/>
  <c r="L482" i="12" s="1"/>
  <c r="J485" i="12"/>
  <c r="K485" i="12" s="1"/>
  <c r="L485" i="12" s="1"/>
  <c r="E497" i="12" s="1"/>
  <c r="I497" i="12" s="1"/>
  <c r="J486" i="12"/>
  <c r="K486" i="12" s="1"/>
  <c r="L486" i="12" s="1"/>
  <c r="J495" i="12"/>
  <c r="K495" i="12" s="1"/>
  <c r="L495" i="12" s="1"/>
  <c r="J460" i="12"/>
  <c r="K460" i="12" s="1"/>
  <c r="B88" i="10"/>
  <c r="G87" i="10"/>
  <c r="H85" i="10" s="1"/>
  <c r="B41" i="3"/>
  <c r="I40" i="3"/>
  <c r="N40" i="3" s="1"/>
  <c r="L39" i="16" l="1"/>
  <c r="E40" i="16" s="1"/>
  <c r="K4104" i="19"/>
  <c r="L4104" i="19" s="1"/>
  <c r="E4204" i="19" s="1"/>
  <c r="I4204" i="19" s="1"/>
  <c r="K443" i="12"/>
  <c r="L443" i="12" s="1"/>
  <c r="I4028" i="19"/>
  <c r="J4028" i="19"/>
  <c r="I4309" i="19"/>
  <c r="K4309" i="19" s="1"/>
  <c r="J4562" i="19"/>
  <c r="I4562" i="19"/>
  <c r="J4034" i="19"/>
  <c r="I4034" i="19"/>
  <c r="K4034" i="19" s="1"/>
  <c r="L4034" i="19" s="1"/>
  <c r="I4252" i="19"/>
  <c r="K4252" i="19" s="1"/>
  <c r="L4252" i="19" s="1"/>
  <c r="J4252" i="19"/>
  <c r="E4352" i="19"/>
  <c r="K4227" i="19"/>
  <c r="K4376" i="19"/>
  <c r="E4165" i="19"/>
  <c r="K4201" i="19"/>
  <c r="L4201" i="19" s="1"/>
  <c r="L4159" i="19"/>
  <c r="E4259" i="19" s="1"/>
  <c r="K4022" i="19"/>
  <c r="I4064" i="19"/>
  <c r="K4064" i="19" s="1"/>
  <c r="J4064" i="19"/>
  <c r="K4048" i="19"/>
  <c r="K4185" i="19"/>
  <c r="L4185" i="19" s="1"/>
  <c r="E4285" i="19" s="1"/>
  <c r="J4156" i="19"/>
  <c r="I4156" i="19"/>
  <c r="J4258" i="19"/>
  <c r="I4258" i="19"/>
  <c r="K4258" i="19" s="1"/>
  <c r="L4258" i="19" s="1"/>
  <c r="E4358" i="19"/>
  <c r="J4694" i="19"/>
  <c r="I4694" i="19"/>
  <c r="I4302" i="19"/>
  <c r="J4302" i="19"/>
  <c r="J4247" i="19"/>
  <c r="I4247" i="19"/>
  <c r="K4247" i="19" s="1"/>
  <c r="L4247" i="19" s="1"/>
  <c r="E4347" i="19"/>
  <c r="J3949" i="19"/>
  <c r="I3949" i="19"/>
  <c r="K4044" i="19"/>
  <c r="L4044" i="19" s="1"/>
  <c r="E4144" i="19" s="1"/>
  <c r="K4305" i="19"/>
  <c r="L4305" i="19" s="1"/>
  <c r="E4405" i="19" s="1"/>
  <c r="K4090" i="19"/>
  <c r="K3793" i="19"/>
  <c r="L3793" i="19" s="1"/>
  <c r="K3951" i="19"/>
  <c r="L3951" i="19" s="1"/>
  <c r="E4051" i="19" s="1"/>
  <c r="L4311" i="19"/>
  <c r="E4411" i="19" s="1"/>
  <c r="J4041" i="19"/>
  <c r="I4041" i="19"/>
  <c r="I4353" i="19"/>
  <c r="J4353" i="19"/>
  <c r="E4214" i="19"/>
  <c r="E4477" i="19"/>
  <c r="K4095" i="19"/>
  <c r="K4379" i="19"/>
  <c r="L4379" i="19" s="1"/>
  <c r="K4297" i="19"/>
  <c r="L4297" i="19" s="1"/>
  <c r="K4046" i="19"/>
  <c r="L4046" i="19" s="1"/>
  <c r="E4146" i="19" s="1"/>
  <c r="E3893" i="19"/>
  <c r="E4370" i="19"/>
  <c r="L4332" i="19"/>
  <c r="E4432" i="19"/>
  <c r="I4255" i="19"/>
  <c r="K4255" i="19" s="1"/>
  <c r="L4255" i="19" s="1"/>
  <c r="E4355" i="19" s="1"/>
  <c r="J4255" i="19"/>
  <c r="E4245" i="19"/>
  <c r="L3983" i="19"/>
  <c r="E4083" i="19" s="1"/>
  <c r="J4157" i="19"/>
  <c r="I4157" i="19"/>
  <c r="I3999" i="19"/>
  <c r="K3999" i="19" s="1"/>
  <c r="J3999" i="19"/>
  <c r="J3903" i="19"/>
  <c r="I3903" i="19"/>
  <c r="J4163" i="19"/>
  <c r="I4163" i="19"/>
  <c r="J4067" i="19"/>
  <c r="I4067" i="19"/>
  <c r="I4165" i="19"/>
  <c r="K4165" i="19" s="1"/>
  <c r="J4165" i="19"/>
  <c r="I4286" i="19"/>
  <c r="J4286" i="19"/>
  <c r="I3926" i="19"/>
  <c r="K3926" i="19" s="1"/>
  <c r="J3926" i="19"/>
  <c r="I4285" i="19"/>
  <c r="J4285" i="19"/>
  <c r="J4040" i="19"/>
  <c r="K3737" i="19"/>
  <c r="K3918" i="19"/>
  <c r="L3918" i="19" s="1"/>
  <c r="K3691" i="19"/>
  <c r="L3691" i="19" s="1"/>
  <c r="L4030" i="19"/>
  <c r="E4130" i="19" s="1"/>
  <c r="L4064" i="19"/>
  <c r="E4164" i="19" s="1"/>
  <c r="K4175" i="19"/>
  <c r="E4301" i="19"/>
  <c r="K4269" i="19"/>
  <c r="L4269" i="19" s="1"/>
  <c r="E4369" i="19" s="1"/>
  <c r="I4036" i="19"/>
  <c r="J4036" i="19"/>
  <c r="J3868" i="19"/>
  <c r="I3868" i="19"/>
  <c r="I3923" i="19"/>
  <c r="J3923" i="19"/>
  <c r="J3996" i="19"/>
  <c r="I3996" i="19"/>
  <c r="K3996" i="19" s="1"/>
  <c r="L3996" i="19" s="1"/>
  <c r="I4543" i="19"/>
  <c r="K4543" i="19" s="1"/>
  <c r="L4543" i="19" s="1"/>
  <c r="E4643" i="19" s="1"/>
  <c r="J4543" i="19"/>
  <c r="I4051" i="19"/>
  <c r="J4051" i="19"/>
  <c r="J4116" i="19"/>
  <c r="I4116" i="19"/>
  <c r="J4214" i="19"/>
  <c r="I4214" i="19"/>
  <c r="J4220" i="19"/>
  <c r="I4220" i="19"/>
  <c r="J4370" i="19"/>
  <c r="I4370" i="19"/>
  <c r="E4135" i="19"/>
  <c r="L4035" i="19"/>
  <c r="I4413" i="19"/>
  <c r="J4413" i="19"/>
  <c r="E4480" i="19"/>
  <c r="E4479" i="19"/>
  <c r="I4478" i="19"/>
  <c r="J4478" i="19"/>
  <c r="E4397" i="19"/>
  <c r="I4012" i="19"/>
  <c r="J4012" i="19"/>
  <c r="L4250" i="19"/>
  <c r="E4350" i="19" s="1"/>
  <c r="L4031" i="19"/>
  <c r="E4131" i="19" s="1"/>
  <c r="L3972" i="19"/>
  <c r="E4072" i="19" s="1"/>
  <c r="L4333" i="19"/>
  <c r="E4433" i="19" s="1"/>
  <c r="E3881" i="19"/>
  <c r="L3999" i="19"/>
  <c r="E4099" i="19" s="1"/>
  <c r="L3924" i="19"/>
  <c r="E4024" i="19" s="1"/>
  <c r="K4187" i="19"/>
  <c r="E4225" i="19"/>
  <c r="I4146" i="19"/>
  <c r="J4146" i="19"/>
  <c r="L4165" i="19"/>
  <c r="E4265" i="19" s="1"/>
  <c r="K4040" i="19"/>
  <c r="L4040" i="19" s="1"/>
  <c r="E4140" i="19" s="1"/>
  <c r="K4489" i="19"/>
  <c r="J4144" i="19"/>
  <c r="I4144" i="19"/>
  <c r="K4144" i="19" s="1"/>
  <c r="E3791" i="19"/>
  <c r="K3915" i="19"/>
  <c r="J3821" i="19"/>
  <c r="I3821" i="19"/>
  <c r="J4488" i="19"/>
  <c r="I4488" i="19"/>
  <c r="J3893" i="19"/>
  <c r="I3893" i="19"/>
  <c r="J4382" i="19"/>
  <c r="I4382" i="19"/>
  <c r="L3842" i="19"/>
  <c r="E3942" i="19" s="1"/>
  <c r="K4261" i="19"/>
  <c r="L3917" i="19"/>
  <c r="E4017" i="19" s="1"/>
  <c r="E4219" i="19"/>
  <c r="E4018" i="19"/>
  <c r="K3907" i="19"/>
  <c r="K4239" i="19"/>
  <c r="K3966" i="19"/>
  <c r="I4171" i="19"/>
  <c r="J4171" i="19"/>
  <c r="K3984" i="19"/>
  <c r="L3984" i="19" s="1"/>
  <c r="E4084" i="19" s="1"/>
  <c r="K4108" i="19"/>
  <c r="J3306" i="19"/>
  <c r="I3306" i="19"/>
  <c r="J4405" i="19"/>
  <c r="I4405" i="19"/>
  <c r="K4200" i="19"/>
  <c r="K4129" i="19"/>
  <c r="L4309" i="19"/>
  <c r="E4409" i="19" s="1"/>
  <c r="L4095" i="19"/>
  <c r="E4195" i="19" s="1"/>
  <c r="L3598" i="19"/>
  <c r="E3698" i="19" s="1"/>
  <c r="E4192" i="19"/>
  <c r="J3881" i="19"/>
  <c r="I3881" i="19"/>
  <c r="L4010" i="19"/>
  <c r="E4110" i="19" s="1"/>
  <c r="L4074" i="19"/>
  <c r="E4174" i="19" s="1"/>
  <c r="J4477" i="19"/>
  <c r="I4477" i="19"/>
  <c r="L4373" i="19"/>
  <c r="E4473" i="19" s="1"/>
  <c r="L3738" i="19"/>
  <c r="E3838" i="19" s="1"/>
  <c r="L4160" i="19"/>
  <c r="E4260" i="19" s="1"/>
  <c r="L3354" i="19"/>
  <c r="E3454" i="19"/>
  <c r="J476" i="12"/>
  <c r="E455" i="12"/>
  <c r="J489" i="12"/>
  <c r="K489" i="12" s="1"/>
  <c r="L489" i="12" s="1"/>
  <c r="E501" i="12" s="1"/>
  <c r="I501" i="12" s="1"/>
  <c r="L460" i="12"/>
  <c r="E472" i="12" s="1"/>
  <c r="I472" i="12" s="1"/>
  <c r="E469" i="12"/>
  <c r="I469" i="12" s="1"/>
  <c r="E492" i="12"/>
  <c r="E498" i="12"/>
  <c r="I498" i="12" s="1"/>
  <c r="J463" i="12"/>
  <c r="K463" i="12" s="1"/>
  <c r="L463" i="12" s="1"/>
  <c r="E494" i="12"/>
  <c r="I494" i="12" s="1"/>
  <c r="J466" i="12"/>
  <c r="K466" i="12" s="1"/>
  <c r="L466" i="12" s="1"/>
  <c r="E507" i="12"/>
  <c r="I507" i="12" s="1"/>
  <c r="B89" i="10"/>
  <c r="G88" i="10"/>
  <c r="H86" i="10" s="1"/>
  <c r="B42" i="3"/>
  <c r="I41" i="3"/>
  <c r="N41" i="3" s="1"/>
  <c r="I40" i="16" l="1"/>
  <c r="J40" i="16"/>
  <c r="J4204" i="19"/>
  <c r="K4204" i="19" s="1"/>
  <c r="J4411" i="19"/>
  <c r="I4411" i="19"/>
  <c r="J4259" i="19"/>
  <c r="I4259" i="19"/>
  <c r="K4259" i="19" s="1"/>
  <c r="L4259" i="19" s="1"/>
  <c r="L4090" i="19"/>
  <c r="E4190" i="19" s="1"/>
  <c r="K4156" i="19"/>
  <c r="L4156" i="19" s="1"/>
  <c r="E4256" i="19" s="1"/>
  <c r="L4227" i="19"/>
  <c r="E4327" i="19" s="1"/>
  <c r="E4134" i="19"/>
  <c r="I4347" i="19"/>
  <c r="K4347" i="19" s="1"/>
  <c r="L4347" i="19" s="1"/>
  <c r="E4447" i="19" s="1"/>
  <c r="J4347" i="19"/>
  <c r="J4358" i="19"/>
  <c r="I4358" i="19"/>
  <c r="K4358" i="19" s="1"/>
  <c r="L4358" i="19" s="1"/>
  <c r="E4458" i="19" s="1"/>
  <c r="I4352" i="19"/>
  <c r="K4352" i="19" s="1"/>
  <c r="L4352" i="19" s="1"/>
  <c r="E4452" i="19" s="1"/>
  <c r="J4352" i="19"/>
  <c r="K4405" i="19"/>
  <c r="L4405" i="19" s="1"/>
  <c r="K4302" i="19"/>
  <c r="L4022" i="19"/>
  <c r="E4122" i="19" s="1"/>
  <c r="K3893" i="19"/>
  <c r="L3893" i="19" s="1"/>
  <c r="K4012" i="19"/>
  <c r="L4012" i="19" s="1"/>
  <c r="K4413" i="19"/>
  <c r="K4285" i="19"/>
  <c r="K4286" i="19"/>
  <c r="L4286" i="19" s="1"/>
  <c r="E4386" i="19" s="1"/>
  <c r="K3949" i="19"/>
  <c r="K4694" i="19"/>
  <c r="L4048" i="19"/>
  <c r="E4148" i="19"/>
  <c r="L4376" i="19"/>
  <c r="E4476" i="19"/>
  <c r="K4562" i="19"/>
  <c r="K4028" i="19"/>
  <c r="L4028" i="19" s="1"/>
  <c r="E4128" i="19" s="1"/>
  <c r="I4355" i="19"/>
  <c r="J4355" i="19"/>
  <c r="J4164" i="19"/>
  <c r="I4164" i="19"/>
  <c r="K4164" i="19" s="1"/>
  <c r="L4164" i="19" s="1"/>
  <c r="E4264" i="19" s="1"/>
  <c r="I4083" i="19"/>
  <c r="J4083" i="19"/>
  <c r="I4130" i="19"/>
  <c r="J4130" i="19"/>
  <c r="I4386" i="19"/>
  <c r="J4386" i="19"/>
  <c r="K4171" i="19"/>
  <c r="L4171" i="19" s="1"/>
  <c r="E4271" i="19" s="1"/>
  <c r="K4488" i="19"/>
  <c r="L4488" i="19" s="1"/>
  <c r="I4301" i="19"/>
  <c r="J4301" i="19"/>
  <c r="K4067" i="19"/>
  <c r="K4163" i="19"/>
  <c r="L4163" i="19" s="1"/>
  <c r="E4263" i="19" s="1"/>
  <c r="K4353" i="19"/>
  <c r="E4112" i="19"/>
  <c r="L4175" i="19"/>
  <c r="E4275" i="19" s="1"/>
  <c r="L3737" i="19"/>
  <c r="E3837" i="19" s="1"/>
  <c r="K4477" i="19"/>
  <c r="L4477" i="19" s="1"/>
  <c r="E4577" i="19" s="1"/>
  <c r="K4220" i="19"/>
  <c r="L4220" i="19" s="1"/>
  <c r="K4116" i="19"/>
  <c r="L4116" i="19" s="1"/>
  <c r="L3926" i="19"/>
  <c r="E4026" i="19" s="1"/>
  <c r="K3903" i="19"/>
  <c r="L3903" i="19" s="1"/>
  <c r="E4003" i="19" s="1"/>
  <c r="K4157" i="19"/>
  <c r="L4157" i="19" s="1"/>
  <c r="E4257" i="19" s="1"/>
  <c r="J4245" i="19"/>
  <c r="I4245" i="19"/>
  <c r="K4041" i="19"/>
  <c r="I4369" i="19"/>
  <c r="K4369" i="19" s="1"/>
  <c r="L4369" i="19" s="1"/>
  <c r="J4369" i="19"/>
  <c r="I4432" i="19"/>
  <c r="K4432" i="19" s="1"/>
  <c r="L4432" i="19" s="1"/>
  <c r="E4532" i="19" s="1"/>
  <c r="J4432" i="19"/>
  <c r="J4017" i="19"/>
  <c r="I4017" i="19"/>
  <c r="I4131" i="19"/>
  <c r="J4131" i="19"/>
  <c r="I3942" i="19"/>
  <c r="J3942" i="19"/>
  <c r="I4265" i="19"/>
  <c r="J4265" i="19"/>
  <c r="J4099" i="19"/>
  <c r="I4099" i="19"/>
  <c r="J4433" i="19"/>
  <c r="I4433" i="19"/>
  <c r="I4271" i="19"/>
  <c r="J4271" i="19"/>
  <c r="I4350" i="19"/>
  <c r="J4350" i="19"/>
  <c r="L4187" i="19"/>
  <c r="E4287" i="19" s="1"/>
  <c r="K3881" i="19"/>
  <c r="L3881" i="19" s="1"/>
  <c r="E3981" i="19" s="1"/>
  <c r="L3966" i="19"/>
  <c r="E4066" i="19" s="1"/>
  <c r="J4018" i="19"/>
  <c r="I4018" i="19"/>
  <c r="K4382" i="19"/>
  <c r="K4146" i="19"/>
  <c r="J4532" i="19"/>
  <c r="I4532" i="19"/>
  <c r="I4225" i="19"/>
  <c r="J4225" i="19"/>
  <c r="I4480" i="19"/>
  <c r="J4480" i="19"/>
  <c r="E4216" i="19"/>
  <c r="K4051" i="19"/>
  <c r="E4096" i="19"/>
  <c r="L4239" i="19"/>
  <c r="E4339" i="19"/>
  <c r="L4489" i="19"/>
  <c r="E4589" i="19" s="1"/>
  <c r="I4112" i="19"/>
  <c r="J4112" i="19"/>
  <c r="L4108" i="19"/>
  <c r="E4208" i="19" s="1"/>
  <c r="L4261" i="19"/>
  <c r="E4361" i="19" s="1"/>
  <c r="E3993" i="19"/>
  <c r="E4588" i="19"/>
  <c r="K3821" i="19"/>
  <c r="J3791" i="19"/>
  <c r="I3791" i="19"/>
  <c r="K3791" i="19" s="1"/>
  <c r="L3791" i="19" s="1"/>
  <c r="I4140" i="19"/>
  <c r="J4140" i="19"/>
  <c r="I4397" i="19"/>
  <c r="J4397" i="19"/>
  <c r="K4478" i="19"/>
  <c r="K4370" i="19"/>
  <c r="L4370" i="19" s="1"/>
  <c r="E4470" i="19" s="1"/>
  <c r="E4320" i="19"/>
  <c r="K4214" i="19"/>
  <c r="K3923" i="19"/>
  <c r="L3915" i="19"/>
  <c r="E4015" i="19" s="1"/>
  <c r="I4135" i="19"/>
  <c r="J4135" i="19"/>
  <c r="I4084" i="19"/>
  <c r="J4084" i="19"/>
  <c r="L3907" i="19"/>
  <c r="E4007" i="19"/>
  <c r="I4219" i="19"/>
  <c r="J4219" i="19"/>
  <c r="L4144" i="19"/>
  <c r="E4244" i="19" s="1"/>
  <c r="J4024" i="19"/>
  <c r="I4024" i="19"/>
  <c r="I4072" i="19"/>
  <c r="J4072" i="19"/>
  <c r="J4479" i="19"/>
  <c r="I4479" i="19"/>
  <c r="I4128" i="19"/>
  <c r="J4128" i="19"/>
  <c r="J4643" i="19"/>
  <c r="I4643" i="19"/>
  <c r="K3868" i="19"/>
  <c r="L3868" i="19" s="1"/>
  <c r="E3968" i="19" s="1"/>
  <c r="K4036" i="19"/>
  <c r="K3306" i="19"/>
  <c r="O3401" i="19"/>
  <c r="J3981" i="19"/>
  <c r="I3981" i="19"/>
  <c r="K3981" i="19" s="1"/>
  <c r="L3981" i="19" s="1"/>
  <c r="J3698" i="19"/>
  <c r="I3698" i="19"/>
  <c r="J4260" i="19"/>
  <c r="I4260" i="19"/>
  <c r="J4577" i="19"/>
  <c r="I4577" i="19"/>
  <c r="J4110" i="19"/>
  <c r="I4110" i="19"/>
  <c r="J4409" i="19"/>
  <c r="I4409" i="19"/>
  <c r="J4195" i="19"/>
  <c r="I4195" i="19"/>
  <c r="K4195" i="19" s="1"/>
  <c r="J4458" i="19"/>
  <c r="I4458" i="19"/>
  <c r="K4458" i="19" s="1"/>
  <c r="L4458" i="19" s="1"/>
  <c r="E4558" i="19" s="1"/>
  <c r="J3838" i="19"/>
  <c r="I3838" i="19"/>
  <c r="L4129" i="19"/>
  <c r="E4229" i="19" s="1"/>
  <c r="J4174" i="19"/>
  <c r="I4174" i="19"/>
  <c r="E4505" i="19"/>
  <c r="J3454" i="19"/>
  <c r="I3454" i="19"/>
  <c r="J4473" i="19"/>
  <c r="I4473" i="19"/>
  <c r="J4192" i="19"/>
  <c r="I4192" i="19"/>
  <c r="L4200" i="19"/>
  <c r="E4300" i="19" s="1"/>
  <c r="J492" i="12"/>
  <c r="I492" i="12"/>
  <c r="I455" i="12"/>
  <c r="O464" i="12" s="1"/>
  <c r="K476" i="12"/>
  <c r="J455" i="12"/>
  <c r="K492" i="12"/>
  <c r="L492" i="12" s="1"/>
  <c r="E504" i="12" s="1"/>
  <c r="I504" i="12" s="1"/>
  <c r="J501" i="12"/>
  <c r="K501" i="12" s="1"/>
  <c r="L501" i="12" s="1"/>
  <c r="J469" i="12"/>
  <c r="K469" i="12" s="1"/>
  <c r="L469" i="12" s="1"/>
  <c r="E478" i="12"/>
  <c r="I478" i="12" s="1"/>
  <c r="E475" i="12"/>
  <c r="I475" i="12" s="1"/>
  <c r="J494" i="12"/>
  <c r="K494" i="12" s="1"/>
  <c r="L494" i="12" s="1"/>
  <c r="J472" i="12"/>
  <c r="K472" i="12" s="1"/>
  <c r="L472" i="12" s="1"/>
  <c r="J498" i="12"/>
  <c r="K498" i="12" s="1"/>
  <c r="L498" i="12" s="1"/>
  <c r="J497" i="12"/>
  <c r="K497" i="12" s="1"/>
  <c r="L497" i="12" s="1"/>
  <c r="B90" i="10"/>
  <c r="G89" i="10"/>
  <c r="H87" i="10" s="1"/>
  <c r="B43" i="3"/>
  <c r="I42" i="3"/>
  <c r="N42" i="3" s="1"/>
  <c r="K40" i="16" l="1"/>
  <c r="I4327" i="19"/>
  <c r="J4327" i="19"/>
  <c r="J4122" i="19"/>
  <c r="I4122" i="19"/>
  <c r="K4122" i="19" s="1"/>
  <c r="L4122" i="19" s="1"/>
  <c r="J4190" i="19"/>
  <c r="I4190" i="19"/>
  <c r="K4190" i="19" s="1"/>
  <c r="L4190" i="19" s="1"/>
  <c r="E4290" i="19"/>
  <c r="K4532" i="19"/>
  <c r="L4532" i="19" s="1"/>
  <c r="K4083" i="19"/>
  <c r="L4083" i="19" s="1"/>
  <c r="E4183" i="19" s="1"/>
  <c r="L3949" i="19"/>
  <c r="E4049" i="19"/>
  <c r="L4302" i="19"/>
  <c r="E4402" i="19" s="1"/>
  <c r="J4134" i="19"/>
  <c r="I4134" i="19"/>
  <c r="K4134" i="19" s="1"/>
  <c r="L4134" i="19" s="1"/>
  <c r="E4234" i="19" s="1"/>
  <c r="I4148" i="19"/>
  <c r="J4148" i="19"/>
  <c r="K4148" i="19" s="1"/>
  <c r="L4148" i="19"/>
  <c r="E4248" i="19" s="1"/>
  <c r="K4018" i="19"/>
  <c r="L4018" i="19" s="1"/>
  <c r="E4118" i="19" s="1"/>
  <c r="K4245" i="19"/>
  <c r="K4301" i="19"/>
  <c r="L4301" i="19" s="1"/>
  <c r="E4401" i="19" s="1"/>
  <c r="K4130" i="19"/>
  <c r="L4130" i="19" s="1"/>
  <c r="E4230" i="19" s="1"/>
  <c r="L4562" i="19"/>
  <c r="E4662" i="19"/>
  <c r="L4285" i="19"/>
  <c r="E4385" i="19"/>
  <c r="E4359" i="19"/>
  <c r="K4411" i="19"/>
  <c r="K4350" i="19"/>
  <c r="L4350" i="19" s="1"/>
  <c r="I4476" i="19"/>
  <c r="K4476" i="19" s="1"/>
  <c r="J4476" i="19"/>
  <c r="L4694" i="19"/>
  <c r="E4794" i="19"/>
  <c r="L4413" i="19"/>
  <c r="E4513" i="19" s="1"/>
  <c r="J4452" i="19"/>
  <c r="I4452" i="19"/>
  <c r="K4452" i="19" s="1"/>
  <c r="J4447" i="19"/>
  <c r="I4447" i="19"/>
  <c r="J4256" i="19"/>
  <c r="I4256" i="19"/>
  <c r="K4256" i="19" s="1"/>
  <c r="L4256" i="19" s="1"/>
  <c r="E4356" i="19" s="1"/>
  <c r="I4264" i="19"/>
  <c r="J4264" i="19"/>
  <c r="I4026" i="19"/>
  <c r="J4026" i="19"/>
  <c r="I4275" i="19"/>
  <c r="K4275" i="19" s="1"/>
  <c r="J4275" i="19"/>
  <c r="K4473" i="19"/>
  <c r="L4473" i="19" s="1"/>
  <c r="E4573" i="19" s="1"/>
  <c r="K4174" i="19"/>
  <c r="L4174" i="19" s="1"/>
  <c r="E4274" i="19" s="1"/>
  <c r="K4409" i="19"/>
  <c r="L4409" i="19" s="1"/>
  <c r="K4397" i="19"/>
  <c r="L4397" i="19" s="1"/>
  <c r="K4225" i="19"/>
  <c r="K4017" i="19"/>
  <c r="L4017" i="19" s="1"/>
  <c r="E4117" i="19" s="1"/>
  <c r="J4257" i="19"/>
  <c r="I4257" i="19"/>
  <c r="E4453" i="19"/>
  <c r="L4353" i="19"/>
  <c r="K4386" i="19"/>
  <c r="J4003" i="19"/>
  <c r="I4003" i="19"/>
  <c r="L4204" i="19"/>
  <c r="E4304" i="19" s="1"/>
  <c r="I4230" i="19"/>
  <c r="J4230" i="19"/>
  <c r="J4183" i="19"/>
  <c r="I4183" i="19"/>
  <c r="K4024" i="19"/>
  <c r="K4084" i="19"/>
  <c r="L4084" i="19" s="1"/>
  <c r="K4140" i="19"/>
  <c r="E4450" i="19"/>
  <c r="K4131" i="19"/>
  <c r="L4131" i="19" s="1"/>
  <c r="E4231" i="19" s="1"/>
  <c r="E4469" i="19"/>
  <c r="L4041" i="19"/>
  <c r="E4141" i="19" s="1"/>
  <c r="J3837" i="19"/>
  <c r="I3837" i="19"/>
  <c r="I4263" i="19"/>
  <c r="J4263" i="19"/>
  <c r="L4067" i="19"/>
  <c r="E4167" i="19" s="1"/>
  <c r="K4355" i="19"/>
  <c r="L4355" i="19" s="1"/>
  <c r="E4455" i="19" s="1"/>
  <c r="J4450" i="19"/>
  <c r="I4450" i="19"/>
  <c r="J4231" i="19"/>
  <c r="I4231" i="19"/>
  <c r="I4244" i="19"/>
  <c r="J4244" i="19"/>
  <c r="J4208" i="19"/>
  <c r="I4208" i="19"/>
  <c r="J4589" i="19"/>
  <c r="I4589" i="19"/>
  <c r="I4015" i="19"/>
  <c r="J4015" i="19"/>
  <c r="I4118" i="19"/>
  <c r="J4118" i="19"/>
  <c r="J4287" i="19"/>
  <c r="I4287" i="19"/>
  <c r="I4007" i="19"/>
  <c r="J4007" i="19"/>
  <c r="L4478" i="19"/>
  <c r="E4578" i="19" s="1"/>
  <c r="I4361" i="19"/>
  <c r="K4361" i="19" s="1"/>
  <c r="L4361" i="19" s="1"/>
  <c r="J4361" i="19"/>
  <c r="J4096" i="19"/>
  <c r="I4096" i="19"/>
  <c r="K4096" i="19" s="1"/>
  <c r="L4096" i="19" s="1"/>
  <c r="L4382" i="19"/>
  <c r="E4482" i="19" s="1"/>
  <c r="J3968" i="19"/>
  <c r="I3968" i="19"/>
  <c r="K4479" i="19"/>
  <c r="K4219" i="19"/>
  <c r="K4135" i="19"/>
  <c r="J4470" i="19"/>
  <c r="I4470" i="19"/>
  <c r="K4470" i="19" s="1"/>
  <c r="L4470" i="19" s="1"/>
  <c r="E4576" i="19"/>
  <c r="L4476" i="19"/>
  <c r="E3891" i="19"/>
  <c r="K4480" i="19"/>
  <c r="E4632" i="19"/>
  <c r="L4146" i="19"/>
  <c r="E4246" i="19" s="1"/>
  <c r="L3923" i="19"/>
  <c r="E4023" i="19" s="1"/>
  <c r="J4588" i="19"/>
  <c r="I4588" i="19"/>
  <c r="K4588" i="19" s="1"/>
  <c r="L4588" i="19" s="1"/>
  <c r="E4688" i="19" s="1"/>
  <c r="L4452" i="19"/>
  <c r="E4552" i="19" s="1"/>
  <c r="K4643" i="19"/>
  <c r="L4643" i="19" s="1"/>
  <c r="E4743" i="19" s="1"/>
  <c r="K4128" i="19"/>
  <c r="K4072" i="19"/>
  <c r="L4072" i="19" s="1"/>
  <c r="E4172" i="19" s="1"/>
  <c r="L4024" i="19"/>
  <c r="E4124" i="19" s="1"/>
  <c r="L4214" i="19"/>
  <c r="E4314" i="19" s="1"/>
  <c r="E4497" i="19"/>
  <c r="K4112" i="19"/>
  <c r="L4112" i="19" s="1"/>
  <c r="E4212" i="19" s="1"/>
  <c r="L4051" i="19"/>
  <c r="E4151" i="19" s="1"/>
  <c r="K4271" i="19"/>
  <c r="K3942" i="19"/>
  <c r="I4066" i="19"/>
  <c r="J4066" i="19"/>
  <c r="J4117" i="19"/>
  <c r="I4117" i="19"/>
  <c r="L4036" i="19"/>
  <c r="E4136" i="19"/>
  <c r="E4184" i="19"/>
  <c r="J4320" i="19"/>
  <c r="I4320" i="19"/>
  <c r="K4320" i="19" s="1"/>
  <c r="L4320" i="19" s="1"/>
  <c r="L4275" i="19"/>
  <c r="E4375" i="19" s="1"/>
  <c r="L3821" i="19"/>
  <c r="E3921" i="19" s="1"/>
  <c r="I3993" i="19"/>
  <c r="J3993" i="19"/>
  <c r="I4339" i="19"/>
  <c r="J4339" i="19"/>
  <c r="I4216" i="19"/>
  <c r="J4216" i="19"/>
  <c r="K4433" i="19"/>
  <c r="L4433" i="19" s="1"/>
  <c r="E4533" i="19" s="1"/>
  <c r="K4099" i="19"/>
  <c r="L4099" i="19" s="1"/>
  <c r="E4199" i="19" s="1"/>
  <c r="K4265" i="19"/>
  <c r="L3306" i="19"/>
  <c r="E3406" i="19" s="1"/>
  <c r="J4300" i="19"/>
  <c r="I4300" i="19"/>
  <c r="J4558" i="19"/>
  <c r="I4558" i="19"/>
  <c r="J4573" i="19"/>
  <c r="I4573" i="19"/>
  <c r="J4274" i="19"/>
  <c r="I4274" i="19"/>
  <c r="K4274" i="19" s="1"/>
  <c r="L4274" i="19" s="1"/>
  <c r="J4229" i="19"/>
  <c r="I4229" i="19"/>
  <c r="K3454" i="19"/>
  <c r="K3838" i="19"/>
  <c r="L4195" i="19"/>
  <c r="E4295" i="19" s="1"/>
  <c r="K4110" i="19"/>
  <c r="K4577" i="19"/>
  <c r="K4260" i="19"/>
  <c r="E4081" i="19"/>
  <c r="J4505" i="19"/>
  <c r="I4505" i="19"/>
  <c r="E4509" i="19"/>
  <c r="K4192" i="19"/>
  <c r="K3698" i="19"/>
  <c r="K455" i="12"/>
  <c r="L455" i="12" s="1"/>
  <c r="E467" i="12" s="1"/>
  <c r="J467" i="12" s="1"/>
  <c r="L476" i="12"/>
  <c r="E488" i="12" s="1"/>
  <c r="I488" i="12" s="1"/>
  <c r="J478" i="12"/>
  <c r="K478" i="12" s="1"/>
  <c r="L478" i="12" s="1"/>
  <c r="E490" i="12" s="1"/>
  <c r="I490" i="12" s="1"/>
  <c r="E513" i="12"/>
  <c r="I513" i="12" s="1"/>
  <c r="E484" i="12"/>
  <c r="I484" i="12" s="1"/>
  <c r="J504" i="12"/>
  <c r="K504" i="12" s="1"/>
  <c r="L504" i="12" s="1"/>
  <c r="E481" i="12"/>
  <c r="I481" i="12" s="1"/>
  <c r="E506" i="12"/>
  <c r="I506" i="12" s="1"/>
  <c r="J475" i="12"/>
  <c r="K475" i="12" s="1"/>
  <c r="L475" i="12" s="1"/>
  <c r="E509" i="12"/>
  <c r="I509" i="12" s="1"/>
  <c r="E510" i="12"/>
  <c r="I510" i="12" s="1"/>
  <c r="B91" i="10"/>
  <c r="G90" i="10"/>
  <c r="H88" i="10" s="1"/>
  <c r="B44" i="3"/>
  <c r="I43" i="3"/>
  <c r="N43" i="3" s="1"/>
  <c r="L40" i="16" l="1"/>
  <c r="E41" i="16" s="1"/>
  <c r="I4356" i="19"/>
  <c r="J4356" i="19"/>
  <c r="J4234" i="19"/>
  <c r="I4234" i="19"/>
  <c r="I4513" i="19"/>
  <c r="J4513" i="19"/>
  <c r="K4589" i="19"/>
  <c r="L4589" i="19" s="1"/>
  <c r="K3837" i="19"/>
  <c r="L3837" i="19" s="1"/>
  <c r="E3937" i="19" s="1"/>
  <c r="I4385" i="19"/>
  <c r="K4385" i="19" s="1"/>
  <c r="L4385" i="19" s="1"/>
  <c r="E4485" i="19" s="1"/>
  <c r="J4385" i="19"/>
  <c r="J4248" i="19"/>
  <c r="I4248" i="19"/>
  <c r="K4248" i="19" s="1"/>
  <c r="L4248" i="19"/>
  <c r="E4348" i="19" s="1"/>
  <c r="J4049" i="19"/>
  <c r="I4049" i="19"/>
  <c r="J4290" i="19"/>
  <c r="I4290" i="19"/>
  <c r="I4794" i="19"/>
  <c r="J4794" i="19"/>
  <c r="J4401" i="19"/>
  <c r="I4401" i="19"/>
  <c r="L4411" i="19"/>
  <c r="E4511" i="19"/>
  <c r="J4662" i="19"/>
  <c r="I4662" i="19"/>
  <c r="L4245" i="19"/>
  <c r="E4345" i="19" s="1"/>
  <c r="I4402" i="19"/>
  <c r="J4402" i="19"/>
  <c r="K3968" i="19"/>
  <c r="L3968" i="19" s="1"/>
  <c r="K4263" i="19"/>
  <c r="L4263" i="19" s="1"/>
  <c r="K4003" i="19"/>
  <c r="K4257" i="19"/>
  <c r="K4447" i="19"/>
  <c r="L4447" i="19" s="1"/>
  <c r="E4547" i="19" s="1"/>
  <c r="J4359" i="19"/>
  <c r="I4359" i="19"/>
  <c r="K4359" i="19" s="1"/>
  <c r="L4359" i="19" s="1"/>
  <c r="E4459" i="19" s="1"/>
  <c r="E4222" i="19"/>
  <c r="K4327" i="19"/>
  <c r="L4327" i="19" s="1"/>
  <c r="E4427" i="19" s="1"/>
  <c r="I4141" i="19"/>
  <c r="J4141" i="19"/>
  <c r="I4304" i="19"/>
  <c r="J4304" i="19"/>
  <c r="J4167" i="19"/>
  <c r="I4167" i="19"/>
  <c r="K4208" i="19"/>
  <c r="K4244" i="19"/>
  <c r="L4244" i="19" s="1"/>
  <c r="E4344" i="19" s="1"/>
  <c r="I4344" i="19" s="1"/>
  <c r="K4183" i="19"/>
  <c r="L4225" i="19"/>
  <c r="E4325" i="19"/>
  <c r="K4026" i="19"/>
  <c r="K4231" i="19"/>
  <c r="L4231" i="19" s="1"/>
  <c r="E4331" i="19" s="1"/>
  <c r="L4140" i="19"/>
  <c r="E4240" i="19" s="1"/>
  <c r="I4453" i="19"/>
  <c r="J4453" i="19"/>
  <c r="K4216" i="19"/>
  <c r="L4216" i="19" s="1"/>
  <c r="K3993" i="19"/>
  <c r="L3993" i="19" s="1"/>
  <c r="E4093" i="19" s="1"/>
  <c r="K4015" i="19"/>
  <c r="I4455" i="19"/>
  <c r="J4455" i="19"/>
  <c r="J3937" i="19"/>
  <c r="I3937" i="19"/>
  <c r="I4469" i="19"/>
  <c r="J4469" i="19"/>
  <c r="K4066" i="19"/>
  <c r="E4461" i="19"/>
  <c r="E4363" i="19"/>
  <c r="K4230" i="19"/>
  <c r="L4230" i="19" s="1"/>
  <c r="E4330" i="19" s="1"/>
  <c r="E4486" i="19"/>
  <c r="L4386" i="19"/>
  <c r="K4264" i="19"/>
  <c r="J4093" i="19"/>
  <c r="I4093" i="19"/>
  <c r="I4124" i="19"/>
  <c r="J4124" i="19"/>
  <c r="J4688" i="19"/>
  <c r="I4688" i="19"/>
  <c r="J3921" i="19"/>
  <c r="I3921" i="19"/>
  <c r="J4246" i="19"/>
  <c r="I4246" i="19"/>
  <c r="J4482" i="19"/>
  <c r="I4482" i="19"/>
  <c r="J4375" i="19"/>
  <c r="I4375" i="19"/>
  <c r="J4331" i="19"/>
  <c r="I4331" i="19"/>
  <c r="K4331" i="19" s="1"/>
  <c r="L4331" i="19" s="1"/>
  <c r="E4431" i="19" s="1"/>
  <c r="J4344" i="19"/>
  <c r="K4344" i="19" s="1"/>
  <c r="L4344" i="19" s="1"/>
  <c r="E4444" i="19" s="1"/>
  <c r="K4558" i="19"/>
  <c r="L4558" i="19" s="1"/>
  <c r="K4300" i="19"/>
  <c r="L4300" i="19" s="1"/>
  <c r="J4199" i="19"/>
  <c r="I4199" i="19"/>
  <c r="L3942" i="19"/>
  <c r="E4042" i="19" s="1"/>
  <c r="J4497" i="19"/>
  <c r="I4497" i="19"/>
  <c r="J4172" i="19"/>
  <c r="I4172" i="19"/>
  <c r="E4570" i="19"/>
  <c r="L4219" i="19"/>
  <c r="E4319" i="19" s="1"/>
  <c r="K4287" i="19"/>
  <c r="K4118" i="19"/>
  <c r="L4118" i="19" s="1"/>
  <c r="E4218" i="19" s="1"/>
  <c r="I4533" i="19"/>
  <c r="J4533" i="19"/>
  <c r="L4271" i="19"/>
  <c r="E4371" i="19" s="1"/>
  <c r="J4314" i="19"/>
  <c r="I4314" i="19"/>
  <c r="I3891" i="19"/>
  <c r="K3891" i="19" s="1"/>
  <c r="L3891" i="19" s="1"/>
  <c r="J3891" i="19"/>
  <c r="K4229" i="19"/>
  <c r="L4229" i="19" s="1"/>
  <c r="E4374" i="19"/>
  <c r="K4339" i="19"/>
  <c r="E4420" i="19"/>
  <c r="I4184" i="19"/>
  <c r="J4184" i="19"/>
  <c r="K4117" i="19"/>
  <c r="I4743" i="19"/>
  <c r="K4743" i="19" s="1"/>
  <c r="L4743" i="19" s="1"/>
  <c r="E4843" i="19" s="1"/>
  <c r="J4743" i="19"/>
  <c r="J4632" i="19"/>
  <c r="I4632" i="19"/>
  <c r="E4068" i="19"/>
  <c r="E4196" i="19"/>
  <c r="K4007" i="19"/>
  <c r="E4689" i="19"/>
  <c r="J4151" i="19"/>
  <c r="I4151" i="19"/>
  <c r="L4128" i="19"/>
  <c r="E4228" i="19" s="1"/>
  <c r="L4479" i="19"/>
  <c r="E4579" i="19" s="1"/>
  <c r="J4461" i="19"/>
  <c r="I4461" i="19"/>
  <c r="K4573" i="19"/>
  <c r="L4265" i="19"/>
  <c r="E4365" i="19"/>
  <c r="E4316" i="19"/>
  <c r="J4136" i="19"/>
  <c r="I4136" i="19"/>
  <c r="I4212" i="19"/>
  <c r="J4212" i="19"/>
  <c r="I4552" i="19"/>
  <c r="K4552" i="19" s="1"/>
  <c r="L4552" i="19" s="1"/>
  <c r="E4652" i="19" s="1"/>
  <c r="J4552" i="19"/>
  <c r="J4023" i="19"/>
  <c r="I4023" i="19"/>
  <c r="L4480" i="19"/>
  <c r="E4580" i="19" s="1"/>
  <c r="J4576" i="19"/>
  <c r="I4576" i="19"/>
  <c r="L4135" i="19"/>
  <c r="E4235" i="19" s="1"/>
  <c r="J4578" i="19"/>
  <c r="I4578" i="19"/>
  <c r="K4450" i="19"/>
  <c r="L4450" i="19" s="1"/>
  <c r="E4550" i="19" s="1"/>
  <c r="J3406" i="19"/>
  <c r="I3406" i="19"/>
  <c r="J4295" i="19"/>
  <c r="I4295" i="19"/>
  <c r="J4374" i="19"/>
  <c r="I4374" i="19"/>
  <c r="J4509" i="19"/>
  <c r="I4509" i="19"/>
  <c r="L4577" i="19"/>
  <c r="E4677" i="19" s="1"/>
  <c r="L3838" i="19"/>
  <c r="E3938" i="19" s="1"/>
  <c r="L4192" i="19"/>
  <c r="E4292" i="19" s="1"/>
  <c r="E4329" i="19"/>
  <c r="E4658" i="19"/>
  <c r="E4400" i="19"/>
  <c r="L3698" i="19"/>
  <c r="E3798" i="19" s="1"/>
  <c r="J4081" i="19"/>
  <c r="I4081" i="19"/>
  <c r="L3454" i="19"/>
  <c r="E3554" i="19" s="1"/>
  <c r="K4505" i="19"/>
  <c r="L4260" i="19"/>
  <c r="E4360" i="19" s="1"/>
  <c r="L4110" i="19"/>
  <c r="E4210" i="19" s="1"/>
  <c r="I467" i="12"/>
  <c r="J488" i="12"/>
  <c r="K488" i="12" s="1"/>
  <c r="L488" i="12" s="1"/>
  <c r="E500" i="12" s="1"/>
  <c r="I500" i="12" s="1"/>
  <c r="J506" i="12"/>
  <c r="K506" i="12" s="1"/>
  <c r="L506" i="12" s="1"/>
  <c r="E518" i="12" s="1"/>
  <c r="I518" i="12" s="1"/>
  <c r="J484" i="12"/>
  <c r="K484" i="12" s="1"/>
  <c r="L484" i="12" s="1"/>
  <c r="E496" i="12" s="1"/>
  <c r="I496" i="12" s="1"/>
  <c r="E516" i="12"/>
  <c r="I516" i="12" s="1"/>
  <c r="J481" i="12"/>
  <c r="K481" i="12" s="1"/>
  <c r="L481" i="12" s="1"/>
  <c r="E493" i="12" s="1"/>
  <c r="I493" i="12" s="1"/>
  <c r="E487" i="12"/>
  <c r="I487" i="12" s="1"/>
  <c r="J510" i="12"/>
  <c r="K510" i="12" s="1"/>
  <c r="L510" i="12" s="1"/>
  <c r="J509" i="12"/>
  <c r="K509" i="12" s="1"/>
  <c r="L509" i="12" s="1"/>
  <c r="J490" i="12"/>
  <c r="K490" i="12" s="1"/>
  <c r="L490" i="12" s="1"/>
  <c r="J507" i="12"/>
  <c r="K507" i="12" s="1"/>
  <c r="L507" i="12" s="1"/>
  <c r="J513" i="12"/>
  <c r="K513" i="12" s="1"/>
  <c r="L513" i="12" s="1"/>
  <c r="B92" i="10"/>
  <c r="G91" i="10"/>
  <c r="H89" i="10" s="1"/>
  <c r="B45" i="3"/>
  <c r="I44" i="3"/>
  <c r="N44" i="3" s="1"/>
  <c r="I41" i="16" l="1"/>
  <c r="J41" i="16"/>
  <c r="K467" i="12"/>
  <c r="O476" i="12"/>
  <c r="I4459" i="19"/>
  <c r="J4459" i="19"/>
  <c r="I4345" i="19"/>
  <c r="K4345" i="19" s="1"/>
  <c r="J4345" i="19"/>
  <c r="L4257" i="19"/>
  <c r="E4357" i="19"/>
  <c r="K4290" i="19"/>
  <c r="L4290" i="19" s="1"/>
  <c r="E4390" i="19" s="1"/>
  <c r="K4461" i="19"/>
  <c r="L4461" i="19" s="1"/>
  <c r="K4151" i="19"/>
  <c r="L4151" i="19" s="1"/>
  <c r="K3937" i="19"/>
  <c r="L3937" i="19" s="1"/>
  <c r="E4037" i="19" s="1"/>
  <c r="L4003" i="19"/>
  <c r="E4103" i="19" s="1"/>
  <c r="J4511" i="19"/>
  <c r="I4511" i="19"/>
  <c r="K4511" i="19" s="1"/>
  <c r="L4511" i="19" s="1"/>
  <c r="E4611" i="19" s="1"/>
  <c r="I4348" i="19"/>
  <c r="K4348" i="19" s="1"/>
  <c r="L4348" i="19" s="1"/>
  <c r="E4448" i="19" s="1"/>
  <c r="J4348" i="19"/>
  <c r="I4485" i="19"/>
  <c r="K4485" i="19" s="1"/>
  <c r="J4485" i="19"/>
  <c r="J4427" i="19"/>
  <c r="I4427" i="19"/>
  <c r="K4427" i="19" s="1"/>
  <c r="K4513" i="19"/>
  <c r="I4222" i="19"/>
  <c r="K4222" i="19" s="1"/>
  <c r="L4222" i="19" s="1"/>
  <c r="J4222" i="19"/>
  <c r="I4547" i="19"/>
  <c r="J4547" i="19"/>
  <c r="K4402" i="19"/>
  <c r="K4662" i="19"/>
  <c r="L4662" i="19" s="1"/>
  <c r="E4762" i="19" s="1"/>
  <c r="K4401" i="19"/>
  <c r="L4401" i="19" s="1"/>
  <c r="E4501" i="19" s="1"/>
  <c r="K4794" i="19"/>
  <c r="L4794" i="19" s="1"/>
  <c r="E4894" i="19" s="1"/>
  <c r="K4049" i="19"/>
  <c r="L4049" i="19" s="1"/>
  <c r="E4149" i="19" s="1"/>
  <c r="K4234" i="19"/>
  <c r="L4234" i="19" s="1"/>
  <c r="E4334" i="19" s="1"/>
  <c r="K4356" i="19"/>
  <c r="L4356" i="19" s="1"/>
  <c r="E4456" i="19" s="1"/>
  <c r="I4037" i="19"/>
  <c r="J4037" i="19"/>
  <c r="I4486" i="19"/>
  <c r="J4486" i="19"/>
  <c r="L4066" i="19"/>
  <c r="E4166" i="19" s="1"/>
  <c r="L4345" i="19"/>
  <c r="E4445" i="19"/>
  <c r="J4325" i="19"/>
  <c r="I4325" i="19"/>
  <c r="K4576" i="19"/>
  <c r="L4576" i="19" s="1"/>
  <c r="E4561" i="19"/>
  <c r="K4184" i="19"/>
  <c r="L4184" i="19" s="1"/>
  <c r="K4314" i="19"/>
  <c r="L4314" i="19" s="1"/>
  <c r="E4414" i="19" s="1"/>
  <c r="K4246" i="19"/>
  <c r="L4246" i="19" s="1"/>
  <c r="K4124" i="19"/>
  <c r="L4124" i="19" s="1"/>
  <c r="L4264" i="19"/>
  <c r="E4364" i="19" s="1"/>
  <c r="J4330" i="19"/>
  <c r="I4330" i="19"/>
  <c r="K4455" i="19"/>
  <c r="L4455" i="19" s="1"/>
  <c r="E4555" i="19" s="1"/>
  <c r="K4453" i="19"/>
  <c r="L4453" i="19" s="1"/>
  <c r="E4553" i="19" s="1"/>
  <c r="L4208" i="19"/>
  <c r="E4308" i="19" s="1"/>
  <c r="L4485" i="19"/>
  <c r="E4585" i="19"/>
  <c r="J4363" i="19"/>
  <c r="I4363" i="19"/>
  <c r="L4015" i="19"/>
  <c r="E4115" i="19"/>
  <c r="J4240" i="19"/>
  <c r="I4240" i="19"/>
  <c r="L4183" i="19"/>
  <c r="E4283" i="19"/>
  <c r="K4509" i="19"/>
  <c r="K4199" i="19"/>
  <c r="L4199" i="19" s="1"/>
  <c r="K4482" i="19"/>
  <c r="K4093" i="19"/>
  <c r="K4469" i="19"/>
  <c r="L4026" i="19"/>
  <c r="E4126" i="19"/>
  <c r="K4167" i="19"/>
  <c r="K4304" i="19"/>
  <c r="L4304" i="19" s="1"/>
  <c r="E4404" i="19" s="1"/>
  <c r="K4141" i="19"/>
  <c r="I4580" i="19"/>
  <c r="J4580" i="19"/>
  <c r="J4228" i="19"/>
  <c r="I4228" i="19"/>
  <c r="J4319" i="19"/>
  <c r="I4319" i="19"/>
  <c r="J4371" i="19"/>
  <c r="I4371" i="19"/>
  <c r="K4371" i="19" s="1"/>
  <c r="L4371" i="19" s="1"/>
  <c r="I4235" i="19"/>
  <c r="K4235" i="19" s="1"/>
  <c r="L4235" i="19" s="1"/>
  <c r="E4335" i="19" s="1"/>
  <c r="J4235" i="19"/>
  <c r="J4652" i="19"/>
  <c r="I4652" i="19"/>
  <c r="I4579" i="19"/>
  <c r="K4579" i="19" s="1"/>
  <c r="L4579" i="19" s="1"/>
  <c r="E4679" i="19" s="1"/>
  <c r="J4579" i="19"/>
  <c r="J4843" i="19"/>
  <c r="I4843" i="19"/>
  <c r="I4334" i="19"/>
  <c r="J4334" i="19"/>
  <c r="J4316" i="19"/>
  <c r="I4316" i="19"/>
  <c r="K4316" i="19" s="1"/>
  <c r="L4316" i="19" s="1"/>
  <c r="J4431" i="19"/>
  <c r="I4431" i="19"/>
  <c r="K4374" i="19"/>
  <c r="L4374" i="19" s="1"/>
  <c r="K4295" i="19"/>
  <c r="L4295" i="19" s="1"/>
  <c r="K4578" i="19"/>
  <c r="K4023" i="19"/>
  <c r="L4573" i="19"/>
  <c r="E4673" i="19" s="1"/>
  <c r="E4251" i="19"/>
  <c r="L4007" i="19"/>
  <c r="E4107" i="19" s="1"/>
  <c r="K4632" i="19"/>
  <c r="L4632" i="19" s="1"/>
  <c r="E4732" i="19" s="1"/>
  <c r="K4533" i="19"/>
  <c r="K4172" i="19"/>
  <c r="L4172" i="19" s="1"/>
  <c r="E4272" i="19" s="1"/>
  <c r="E4299" i="19"/>
  <c r="K4375" i="19"/>
  <c r="L4375" i="19" s="1"/>
  <c r="E4475" i="19" s="1"/>
  <c r="I4561" i="19"/>
  <c r="J4561" i="19"/>
  <c r="J4196" i="19"/>
  <c r="I4196" i="19"/>
  <c r="I4420" i="19"/>
  <c r="J4420" i="19"/>
  <c r="J4218" i="19"/>
  <c r="I4218" i="19"/>
  <c r="J4042" i="19"/>
  <c r="I4042" i="19"/>
  <c r="J4550" i="19"/>
  <c r="I4550" i="19"/>
  <c r="K4550" i="19" s="1"/>
  <c r="L4550" i="19" s="1"/>
  <c r="E4650" i="19" s="1"/>
  <c r="K4212" i="19"/>
  <c r="J4365" i="19"/>
  <c r="I4365" i="19"/>
  <c r="J4068" i="19"/>
  <c r="I4068" i="19"/>
  <c r="E4284" i="19"/>
  <c r="L4339" i="19"/>
  <c r="E4439" i="19" s="1"/>
  <c r="J4414" i="19"/>
  <c r="I4414" i="19"/>
  <c r="E4387" i="19"/>
  <c r="L4287" i="19"/>
  <c r="J4570" i="19"/>
  <c r="I4570" i="19"/>
  <c r="E4224" i="19"/>
  <c r="L4117" i="19"/>
  <c r="E4217" i="19" s="1"/>
  <c r="L4509" i="19"/>
  <c r="E4609" i="19" s="1"/>
  <c r="K4136" i="19"/>
  <c r="L4136" i="19" s="1"/>
  <c r="E4236" i="19" s="1"/>
  <c r="J4689" i="19"/>
  <c r="I4689" i="19"/>
  <c r="E3991" i="19"/>
  <c r="K4497" i="19"/>
  <c r="L4427" i="19"/>
  <c r="E4527" i="19"/>
  <c r="K3921" i="19"/>
  <c r="K4688" i="19"/>
  <c r="K3406" i="19"/>
  <c r="O3501" i="19"/>
  <c r="J3554" i="19"/>
  <c r="I3554" i="19"/>
  <c r="J4210" i="19"/>
  <c r="I4210" i="19"/>
  <c r="J4444" i="19"/>
  <c r="I4444" i="19"/>
  <c r="J3798" i="19"/>
  <c r="I3798" i="19"/>
  <c r="J4400" i="19"/>
  <c r="I4400" i="19"/>
  <c r="K4400" i="19" s="1"/>
  <c r="L4400" i="19" s="1"/>
  <c r="J3938" i="19"/>
  <c r="I3938" i="19"/>
  <c r="J4677" i="19"/>
  <c r="I4677" i="19"/>
  <c r="K4677" i="19" s="1"/>
  <c r="L4677" i="19" s="1"/>
  <c r="L4505" i="19"/>
  <c r="E4605" i="19" s="1"/>
  <c r="J4329" i="19"/>
  <c r="I4329" i="19"/>
  <c r="E4395" i="19"/>
  <c r="J4360" i="19"/>
  <c r="I4360" i="19"/>
  <c r="J4658" i="19"/>
  <c r="I4658" i="19"/>
  <c r="J4292" i="19"/>
  <c r="I4292" i="19"/>
  <c r="K4081" i="19"/>
  <c r="L467" i="12"/>
  <c r="E479" i="12" s="1"/>
  <c r="J479" i="12" s="1"/>
  <c r="J500" i="12"/>
  <c r="K500" i="12" s="1"/>
  <c r="L500" i="12" s="1"/>
  <c r="E512" i="12" s="1"/>
  <c r="I512" i="12" s="1"/>
  <c r="J493" i="12"/>
  <c r="K493" i="12" s="1"/>
  <c r="L493" i="12" s="1"/>
  <c r="E505" i="12" s="1"/>
  <c r="I505" i="12" s="1"/>
  <c r="J487" i="12"/>
  <c r="K487" i="12" s="1"/>
  <c r="E502" i="12"/>
  <c r="I502" i="12" s="1"/>
  <c r="E522" i="12"/>
  <c r="I522" i="12" s="1"/>
  <c r="E521" i="12"/>
  <c r="I521" i="12" s="1"/>
  <c r="J518" i="12"/>
  <c r="K518" i="12" s="1"/>
  <c r="L518" i="12" s="1"/>
  <c r="E519" i="12"/>
  <c r="I519" i="12" s="1"/>
  <c r="E525" i="12"/>
  <c r="I525" i="12" s="1"/>
  <c r="J496" i="12"/>
  <c r="K496" i="12" s="1"/>
  <c r="L496" i="12" s="1"/>
  <c r="J516" i="12"/>
  <c r="K516" i="12" s="1"/>
  <c r="L516" i="12" s="1"/>
  <c r="B93" i="10"/>
  <c r="G92" i="10"/>
  <c r="H90" i="10" s="1"/>
  <c r="B46" i="3"/>
  <c r="I45" i="3"/>
  <c r="N45" i="3" s="1"/>
  <c r="K41" i="16" l="1"/>
  <c r="J4103" i="19"/>
  <c r="I4103" i="19"/>
  <c r="I4448" i="19"/>
  <c r="J4448" i="19"/>
  <c r="K4319" i="19"/>
  <c r="L4319" i="19" s="1"/>
  <c r="K4325" i="19"/>
  <c r="L4325" i="19" s="1"/>
  <c r="E4425" i="19" s="1"/>
  <c r="J4149" i="19"/>
  <c r="I4149" i="19"/>
  <c r="K4149" i="19" s="1"/>
  <c r="L4149" i="19" s="1"/>
  <c r="E4249" i="19"/>
  <c r="L4402" i="19"/>
  <c r="E4502" i="19" s="1"/>
  <c r="J4894" i="19"/>
  <c r="I4894" i="19"/>
  <c r="K4894" i="19" s="1"/>
  <c r="L4894" i="19" s="1"/>
  <c r="E4994" i="19" s="1"/>
  <c r="J4390" i="19"/>
  <c r="I4390" i="19"/>
  <c r="J4456" i="19"/>
  <c r="I4456" i="19"/>
  <c r="K4456" i="19" s="1"/>
  <c r="L4456" i="19" s="1"/>
  <c r="E4556" i="19" s="1"/>
  <c r="J4501" i="19"/>
  <c r="I4501" i="19"/>
  <c r="K4501" i="19" s="1"/>
  <c r="L4501" i="19" s="1"/>
  <c r="E4601" i="19" s="1"/>
  <c r="K4547" i="19"/>
  <c r="L4547" i="19" s="1"/>
  <c r="E4647" i="19" s="1"/>
  <c r="L4513" i="19"/>
  <c r="E4613" i="19" s="1"/>
  <c r="J4611" i="19"/>
  <c r="I4611" i="19"/>
  <c r="K4611" i="19" s="1"/>
  <c r="J4357" i="19"/>
  <c r="I4357" i="19"/>
  <c r="K4689" i="19"/>
  <c r="L4689" i="19" s="1"/>
  <c r="K4486" i="19"/>
  <c r="J4762" i="19"/>
  <c r="I4762" i="19"/>
  <c r="E4322" i="19"/>
  <c r="K4459" i="19"/>
  <c r="L4459" i="19" s="1"/>
  <c r="E4559" i="19" s="1"/>
  <c r="J4364" i="19"/>
  <c r="I4364" i="19"/>
  <c r="K4364" i="19" s="1"/>
  <c r="L4364" i="19" s="1"/>
  <c r="E4464" i="19" s="1"/>
  <c r="I4166" i="19"/>
  <c r="J4166" i="19"/>
  <c r="L4469" i="19"/>
  <c r="E4569" i="19"/>
  <c r="K4240" i="19"/>
  <c r="L4240" i="19" s="1"/>
  <c r="E4340" i="19" s="1"/>
  <c r="L4611" i="19"/>
  <c r="E4711" i="19" s="1"/>
  <c r="K4068" i="19"/>
  <c r="L4068" i="19" s="1"/>
  <c r="K4218" i="19"/>
  <c r="L4218" i="19" s="1"/>
  <c r="K4196" i="19"/>
  <c r="L4196" i="19" s="1"/>
  <c r="E4296" i="19" s="1"/>
  <c r="K4843" i="19"/>
  <c r="K4652" i="19"/>
  <c r="L4652" i="19" s="1"/>
  <c r="E4752" i="19" s="1"/>
  <c r="L4141" i="19"/>
  <c r="E4241" i="19" s="1"/>
  <c r="L4093" i="19"/>
  <c r="E4193" i="19"/>
  <c r="K4363" i="19"/>
  <c r="L4363" i="19" s="1"/>
  <c r="E4463" i="19" s="1"/>
  <c r="I4555" i="19"/>
  <c r="K4555" i="19" s="1"/>
  <c r="L4555" i="19" s="1"/>
  <c r="E4655" i="19" s="1"/>
  <c r="J4555" i="19"/>
  <c r="K4330" i="19"/>
  <c r="J4404" i="19"/>
  <c r="I4404" i="19"/>
  <c r="J4126" i="19"/>
  <c r="I4126" i="19"/>
  <c r="L4482" i="19"/>
  <c r="E4582" i="19" s="1"/>
  <c r="I4283" i="19"/>
  <c r="J4283" i="19"/>
  <c r="J4115" i="19"/>
  <c r="I4115" i="19"/>
  <c r="J4308" i="19"/>
  <c r="I4308" i="19"/>
  <c r="J4445" i="19"/>
  <c r="I4445" i="19"/>
  <c r="K4445" i="19" s="1"/>
  <c r="L4445" i="19" s="1"/>
  <c r="K4570" i="19"/>
  <c r="K4414" i="19"/>
  <c r="L4414" i="19" s="1"/>
  <c r="E4514" i="19" s="1"/>
  <c r="K4365" i="19"/>
  <c r="L4365" i="19" s="1"/>
  <c r="E4465" i="19" s="1"/>
  <c r="I4465" i="19" s="1"/>
  <c r="E4346" i="19"/>
  <c r="J4346" i="19" s="1"/>
  <c r="E4676" i="19"/>
  <c r="E4416" i="19"/>
  <c r="L4167" i="19"/>
  <c r="E4267" i="19" s="1"/>
  <c r="I4585" i="19"/>
  <c r="J4585" i="19"/>
  <c r="J4553" i="19"/>
  <c r="I4553" i="19"/>
  <c r="K4037" i="19"/>
  <c r="J4425" i="19"/>
  <c r="I4425" i="19"/>
  <c r="J4609" i="19"/>
  <c r="I4609" i="19"/>
  <c r="J4439" i="19"/>
  <c r="I4439" i="19"/>
  <c r="K4439" i="19" s="1"/>
  <c r="L4439" i="19" s="1"/>
  <c r="E4539" i="19" s="1"/>
  <c r="J4296" i="19"/>
  <c r="I4296" i="19"/>
  <c r="J4650" i="19"/>
  <c r="I4650" i="19"/>
  <c r="I4217" i="19"/>
  <c r="J4217" i="19"/>
  <c r="J4465" i="19"/>
  <c r="J4299" i="19"/>
  <c r="I4299" i="19"/>
  <c r="J4673" i="19"/>
  <c r="I4673" i="19"/>
  <c r="K4658" i="19"/>
  <c r="L4658" i="19" s="1"/>
  <c r="E4777" i="19"/>
  <c r="I4777" i="19" s="1"/>
  <c r="K3798" i="19"/>
  <c r="L3798" i="19" s="1"/>
  <c r="K4444" i="19"/>
  <c r="L4444" i="19" s="1"/>
  <c r="K4210" i="19"/>
  <c r="L4210" i="19" s="1"/>
  <c r="L4497" i="19"/>
  <c r="E4597" i="19" s="1"/>
  <c r="E4789" i="19"/>
  <c r="K4042" i="19"/>
  <c r="I4732" i="19"/>
  <c r="J4732" i="19"/>
  <c r="K4431" i="19"/>
  <c r="L4431" i="19" s="1"/>
  <c r="E4531" i="19" s="1"/>
  <c r="E4471" i="19"/>
  <c r="J4387" i="19"/>
  <c r="I4387" i="19"/>
  <c r="K4387" i="19" s="1"/>
  <c r="L4387" i="19" s="1"/>
  <c r="I4335" i="19"/>
  <c r="J4335" i="19"/>
  <c r="E4474" i="19"/>
  <c r="J4474" i="19" s="1"/>
  <c r="L4688" i="19"/>
  <c r="E4788" i="19" s="1"/>
  <c r="J4527" i="19"/>
  <c r="I4527" i="19"/>
  <c r="K4527" i="19" s="1"/>
  <c r="L4527" i="19" s="1"/>
  <c r="E4627" i="19" s="1"/>
  <c r="J3991" i="19"/>
  <c r="I3991" i="19"/>
  <c r="I4514" i="19"/>
  <c r="J4514" i="19"/>
  <c r="J4284" i="19"/>
  <c r="I4284" i="19"/>
  <c r="E4168" i="19"/>
  <c r="E4318" i="19"/>
  <c r="K4561" i="19"/>
  <c r="I4346" i="19"/>
  <c r="I4272" i="19"/>
  <c r="J4272" i="19"/>
  <c r="I4676" i="19"/>
  <c r="J4676" i="19"/>
  <c r="I4416" i="19"/>
  <c r="J4416" i="19"/>
  <c r="J4752" i="19"/>
  <c r="I4752" i="19"/>
  <c r="J4107" i="19"/>
  <c r="I4107" i="19"/>
  <c r="J4679" i="19"/>
  <c r="I4679" i="19"/>
  <c r="K4679" i="19" s="1"/>
  <c r="L4679" i="19" s="1"/>
  <c r="E4779" i="19" s="1"/>
  <c r="L3921" i="19"/>
  <c r="E4021" i="19" s="1"/>
  <c r="I4236" i="19"/>
  <c r="J4236" i="19"/>
  <c r="J4224" i="19"/>
  <c r="I4224" i="19"/>
  <c r="L4212" i="19"/>
  <c r="E4312" i="19" s="1"/>
  <c r="K4420" i="19"/>
  <c r="J4475" i="19"/>
  <c r="I4475" i="19"/>
  <c r="L4533" i="19"/>
  <c r="E4633" i="19" s="1"/>
  <c r="J4251" i="19"/>
  <c r="I4251" i="19"/>
  <c r="L4023" i="19"/>
  <c r="E4123" i="19" s="1"/>
  <c r="L4578" i="19"/>
  <c r="E4678" i="19" s="1"/>
  <c r="K4334" i="19"/>
  <c r="E4419" i="19"/>
  <c r="K4228" i="19"/>
  <c r="K4580" i="19"/>
  <c r="L4580" i="19" s="1"/>
  <c r="E4680" i="19" s="1"/>
  <c r="L3406" i="19"/>
  <c r="E3506" i="19" s="1"/>
  <c r="J4531" i="19"/>
  <c r="I4531" i="19"/>
  <c r="K3554" i="19"/>
  <c r="E4758" i="19"/>
  <c r="J4395" i="19"/>
  <c r="I4395" i="19"/>
  <c r="K4329" i="19"/>
  <c r="E4500" i="19"/>
  <c r="E4544" i="19"/>
  <c r="E4310" i="19"/>
  <c r="K4292" i="19"/>
  <c r="K4360" i="19"/>
  <c r="J4605" i="19"/>
  <c r="I4605" i="19"/>
  <c r="K4605" i="19" s="1"/>
  <c r="L4605" i="19" s="1"/>
  <c r="K3938" i="19"/>
  <c r="L4081" i="19"/>
  <c r="E4181" i="19" s="1"/>
  <c r="I479" i="12"/>
  <c r="O488" i="12" s="1"/>
  <c r="J512" i="12"/>
  <c r="L487" i="12"/>
  <c r="E499" i="12" s="1"/>
  <c r="I499" i="12" s="1"/>
  <c r="J502" i="12"/>
  <c r="K502" i="12" s="1"/>
  <c r="E530" i="12"/>
  <c r="J521" i="12"/>
  <c r="K521" i="12" s="1"/>
  <c r="E508" i="12"/>
  <c r="E528" i="12"/>
  <c r="I528" i="12" s="1"/>
  <c r="J519" i="12"/>
  <c r="K519" i="12" s="1"/>
  <c r="L519" i="12" s="1"/>
  <c r="J525" i="12"/>
  <c r="K525" i="12" s="1"/>
  <c r="L525" i="12" s="1"/>
  <c r="J505" i="12"/>
  <c r="K505" i="12" s="1"/>
  <c r="L505" i="12" s="1"/>
  <c r="J522" i="12"/>
  <c r="K522" i="12" s="1"/>
  <c r="L522" i="12" s="1"/>
  <c r="B94" i="10"/>
  <c r="G93" i="10"/>
  <c r="H91" i="10" s="1"/>
  <c r="B47" i="3"/>
  <c r="I46" i="3"/>
  <c r="N46" i="3" s="1"/>
  <c r="L41" i="16" l="1"/>
  <c r="E42" i="16" s="1"/>
  <c r="K4103" i="19"/>
  <c r="L4103" i="19" s="1"/>
  <c r="E4203" i="19" s="1"/>
  <c r="I4203" i="19" s="1"/>
  <c r="K479" i="12"/>
  <c r="L479" i="12" s="1"/>
  <c r="E491" i="12" s="1"/>
  <c r="K4107" i="19"/>
  <c r="L4107" i="19" s="1"/>
  <c r="J4613" i="19"/>
  <c r="I4613" i="19"/>
  <c r="K4613" i="19" s="1"/>
  <c r="L4613" i="19" s="1"/>
  <c r="K4673" i="19"/>
  <c r="K4553" i="19"/>
  <c r="L4553" i="19" s="1"/>
  <c r="E4653" i="19" s="1"/>
  <c r="K4283" i="19"/>
  <c r="L4283" i="19" s="1"/>
  <c r="E4383" i="19" s="1"/>
  <c r="K4166" i="19"/>
  <c r="L4166" i="19" s="1"/>
  <c r="E4266" i="19" s="1"/>
  <c r="K4762" i="19"/>
  <c r="L4762" i="19" s="1"/>
  <c r="E4862" i="19" s="1"/>
  <c r="K4357" i="19"/>
  <c r="J4502" i="19"/>
  <c r="I4502" i="19"/>
  <c r="K4448" i="19"/>
  <c r="L4448" i="19" s="1"/>
  <c r="E4548" i="19" s="1"/>
  <c r="J4559" i="19"/>
  <c r="I4559" i="19"/>
  <c r="J4556" i="19"/>
  <c r="I4556" i="19"/>
  <c r="K4556" i="19" s="1"/>
  <c r="L4556" i="19" s="1"/>
  <c r="E4656" i="19" s="1"/>
  <c r="I4994" i="19"/>
  <c r="K4994" i="19" s="1"/>
  <c r="L4994" i="19" s="1"/>
  <c r="E5094" i="19" s="1"/>
  <c r="J4994" i="19"/>
  <c r="I4249" i="19"/>
  <c r="K4249" i="19" s="1"/>
  <c r="L4249" i="19" s="1"/>
  <c r="J4249" i="19"/>
  <c r="K4272" i="19"/>
  <c r="L4272" i="19" s="1"/>
  <c r="E4372" i="19" s="1"/>
  <c r="K4335" i="19"/>
  <c r="L4335" i="19" s="1"/>
  <c r="J4322" i="19"/>
  <c r="I4322" i="19"/>
  <c r="L4486" i="19"/>
  <c r="E4586" i="19" s="1"/>
  <c r="I4647" i="19"/>
  <c r="J4647" i="19"/>
  <c r="J4601" i="19"/>
  <c r="I4601" i="19"/>
  <c r="K4390" i="19"/>
  <c r="L4390" i="19" s="1"/>
  <c r="E4490" i="19" s="1"/>
  <c r="J4464" i="19"/>
  <c r="I4464" i="19"/>
  <c r="J4582" i="19"/>
  <c r="I4582" i="19"/>
  <c r="I4241" i="19"/>
  <c r="K4241" i="19" s="1"/>
  <c r="L4241" i="19" s="1"/>
  <c r="E4341" i="19" s="1"/>
  <c r="J4241" i="19"/>
  <c r="J4711" i="19"/>
  <c r="I4711" i="19"/>
  <c r="J4266" i="19"/>
  <c r="I4266" i="19"/>
  <c r="I4474" i="19"/>
  <c r="J4777" i="19"/>
  <c r="K4126" i="19"/>
  <c r="L4126" i="19" s="1"/>
  <c r="E4226" i="19" s="1"/>
  <c r="K4236" i="19"/>
  <c r="L4236" i="19" s="1"/>
  <c r="L4037" i="19"/>
  <c r="E4137" i="19" s="1"/>
  <c r="K4585" i="19"/>
  <c r="L4585" i="19" s="1"/>
  <c r="E4685" i="19" s="1"/>
  <c r="L4570" i="19"/>
  <c r="E4670" i="19" s="1"/>
  <c r="E4545" i="19"/>
  <c r="K4115" i="19"/>
  <c r="L4330" i="19"/>
  <c r="E4430" i="19" s="1"/>
  <c r="J4463" i="19"/>
  <c r="I4463" i="19"/>
  <c r="J4340" i="19"/>
  <c r="I4340" i="19"/>
  <c r="J4653" i="19"/>
  <c r="I4653" i="19"/>
  <c r="I4267" i="19"/>
  <c r="J4267" i="19"/>
  <c r="J4655" i="19"/>
  <c r="I4655" i="19"/>
  <c r="J4193" i="19"/>
  <c r="I4193" i="19"/>
  <c r="J4569" i="19"/>
  <c r="I4569" i="19"/>
  <c r="E4705" i="19"/>
  <c r="K4416" i="19"/>
  <c r="L4416" i="19" s="1"/>
  <c r="E4516" i="19" s="1"/>
  <c r="J4516" i="19" s="1"/>
  <c r="K3991" i="19"/>
  <c r="K4732" i="19"/>
  <c r="L4732" i="19" s="1"/>
  <c r="E4832" i="19" s="1"/>
  <c r="K4425" i="19"/>
  <c r="K4308" i="19"/>
  <c r="K4404" i="19"/>
  <c r="L4843" i="19"/>
  <c r="E4943" i="19" s="1"/>
  <c r="J4678" i="19"/>
  <c r="I4678" i="19"/>
  <c r="I4633" i="19"/>
  <c r="J4633" i="19"/>
  <c r="I4312" i="19"/>
  <c r="J4312" i="19"/>
  <c r="I4516" i="19"/>
  <c r="I4597" i="19"/>
  <c r="J4597" i="19"/>
  <c r="I4539" i="19"/>
  <c r="J4539" i="19"/>
  <c r="I4021" i="19"/>
  <c r="J4021" i="19"/>
  <c r="J4372" i="19"/>
  <c r="I4372" i="19"/>
  <c r="E3898" i="19"/>
  <c r="K4395" i="19"/>
  <c r="L4395" i="19" s="1"/>
  <c r="J4680" i="19"/>
  <c r="I4680" i="19"/>
  <c r="K4251" i="19"/>
  <c r="L4251" i="19" s="1"/>
  <c r="E4351" i="19" s="1"/>
  <c r="K4475" i="19"/>
  <c r="L4475" i="19" s="1"/>
  <c r="E4575" i="19" s="1"/>
  <c r="E4207" i="19"/>
  <c r="K4752" i="19"/>
  <c r="L4752" i="19" s="1"/>
  <c r="E4852" i="19" s="1"/>
  <c r="L4561" i="19"/>
  <c r="E4661" i="19" s="1"/>
  <c r="K4284" i="19"/>
  <c r="L4284" i="19" s="1"/>
  <c r="E4384" i="19" s="1"/>
  <c r="I4788" i="19"/>
  <c r="J4788" i="19"/>
  <c r="E4487" i="19"/>
  <c r="K4299" i="19"/>
  <c r="L4299" i="19" s="1"/>
  <c r="E4399" i="19" s="1"/>
  <c r="K4465" i="19"/>
  <c r="K4217" i="19"/>
  <c r="K4650" i="19"/>
  <c r="K4474" i="19"/>
  <c r="L4474" i="19" s="1"/>
  <c r="J4627" i="19"/>
  <c r="I4627" i="19"/>
  <c r="J4419" i="19"/>
  <c r="I4419" i="19"/>
  <c r="J4123" i="19"/>
  <c r="I4123" i="19"/>
  <c r="L4420" i="19"/>
  <c r="E4520" i="19" s="1"/>
  <c r="E4336" i="19"/>
  <c r="I4779" i="19"/>
  <c r="J4779" i="19"/>
  <c r="J4168" i="19"/>
  <c r="I4168" i="19"/>
  <c r="E4435" i="19"/>
  <c r="J4789" i="19"/>
  <c r="I4789" i="19"/>
  <c r="L4228" i="19"/>
  <c r="E4328" i="19" s="1"/>
  <c r="J4318" i="19"/>
  <c r="I4318" i="19"/>
  <c r="L4042" i="19"/>
  <c r="E4142" i="19" s="1"/>
  <c r="K4531" i="19"/>
  <c r="L4531" i="19" s="1"/>
  <c r="K4777" i="19"/>
  <c r="L4777" i="19" s="1"/>
  <c r="L4334" i="19"/>
  <c r="E4434" i="19" s="1"/>
  <c r="K4224" i="19"/>
  <c r="K4676" i="19"/>
  <c r="L4676" i="19" s="1"/>
  <c r="E4776" i="19" s="1"/>
  <c r="K4346" i="19"/>
  <c r="L4346" i="19" s="1"/>
  <c r="E4446" i="19" s="1"/>
  <c r="K4514" i="19"/>
  <c r="L4514" i="19" s="1"/>
  <c r="E4614" i="19" s="1"/>
  <c r="J4471" i="19"/>
  <c r="I4471" i="19"/>
  <c r="K4296" i="19"/>
  <c r="K4609" i="19"/>
  <c r="I3506" i="19"/>
  <c r="J3506" i="19"/>
  <c r="J4705" i="19"/>
  <c r="I4705" i="19"/>
  <c r="J4181" i="19"/>
  <c r="I4181" i="19"/>
  <c r="J4500" i="19"/>
  <c r="I4500" i="19"/>
  <c r="L3554" i="19"/>
  <c r="E3654" i="19" s="1"/>
  <c r="E4574" i="19"/>
  <c r="L4329" i="19"/>
  <c r="E4429" i="19" s="1"/>
  <c r="E4495" i="19"/>
  <c r="J4758" i="19"/>
  <c r="I4758" i="19"/>
  <c r="E4631" i="19"/>
  <c r="E4877" i="19"/>
  <c r="L3938" i="19"/>
  <c r="E4038" i="19" s="1"/>
  <c r="L4360" i="19"/>
  <c r="E4460" i="19" s="1"/>
  <c r="J4310" i="19"/>
  <c r="I4310" i="19"/>
  <c r="J4544" i="19"/>
  <c r="I4544" i="19"/>
  <c r="L4292" i="19"/>
  <c r="E4392" i="19" s="1"/>
  <c r="J3898" i="19"/>
  <c r="I3898" i="19"/>
  <c r="J530" i="12"/>
  <c r="I530" i="12"/>
  <c r="J508" i="12"/>
  <c r="I508" i="12"/>
  <c r="I491" i="12"/>
  <c r="O500" i="12" s="1"/>
  <c r="K512" i="12"/>
  <c r="L512" i="12" s="1"/>
  <c r="E524" i="12" s="1"/>
  <c r="J491" i="12"/>
  <c r="L502" i="12"/>
  <c r="E514" i="12" s="1"/>
  <c r="I514" i="12" s="1"/>
  <c r="J499" i="12"/>
  <c r="K499" i="12" s="1"/>
  <c r="L521" i="12"/>
  <c r="E533" i="12" s="1"/>
  <c r="I533" i="12" s="1"/>
  <c r="E517" i="12"/>
  <c r="I517" i="12" s="1"/>
  <c r="E531" i="12"/>
  <c r="I531" i="12" s="1"/>
  <c r="E537" i="12"/>
  <c r="I537" i="12" s="1"/>
  <c r="J528" i="12"/>
  <c r="K528" i="12" s="1"/>
  <c r="L528" i="12" s="1"/>
  <c r="E534" i="12"/>
  <c r="I534" i="12" s="1"/>
  <c r="B95" i="10"/>
  <c r="G94" i="10"/>
  <c r="H92" i="10" s="1"/>
  <c r="B48" i="3"/>
  <c r="I47" i="3"/>
  <c r="N47" i="3" s="1"/>
  <c r="I42" i="16" l="1"/>
  <c r="J42" i="16"/>
  <c r="J4203" i="19"/>
  <c r="K4203" i="19" s="1"/>
  <c r="L4203" i="19" s="1"/>
  <c r="E4303" i="19" s="1"/>
  <c r="K508" i="12"/>
  <c r="L508" i="12" s="1"/>
  <c r="E520" i="12" s="1"/>
  <c r="I520" i="12" s="1"/>
  <c r="I4586" i="19"/>
  <c r="J4586" i="19"/>
  <c r="J5094" i="19"/>
  <c r="I5094" i="19"/>
  <c r="K4021" i="19"/>
  <c r="L4021" i="19" s="1"/>
  <c r="E4121" i="19" s="1"/>
  <c r="K4312" i="19"/>
  <c r="L4312" i="19" s="1"/>
  <c r="E4412" i="19" s="1"/>
  <c r="K4711" i="19"/>
  <c r="L4711" i="19" s="1"/>
  <c r="E4811" i="19" s="1"/>
  <c r="K4464" i="19"/>
  <c r="L4464" i="19" s="1"/>
  <c r="E4564" i="19" s="1"/>
  <c r="I4383" i="19"/>
  <c r="J4383" i="19"/>
  <c r="J4656" i="19"/>
  <c r="I4656" i="19"/>
  <c r="J4548" i="19"/>
  <c r="I4548" i="19"/>
  <c r="K4548" i="19" s="1"/>
  <c r="L4357" i="19"/>
  <c r="E4457" i="19"/>
  <c r="I4490" i="19"/>
  <c r="K4490" i="19" s="1"/>
  <c r="L4490" i="19" s="1"/>
  <c r="J4490" i="19"/>
  <c r="J4862" i="19"/>
  <c r="I4862" i="19"/>
  <c r="K4862" i="19" s="1"/>
  <c r="L4862" i="19" s="1"/>
  <c r="E4962" i="19" s="1"/>
  <c r="L4673" i="19"/>
  <c r="E4773" i="19"/>
  <c r="K4318" i="19"/>
  <c r="L4318" i="19" s="1"/>
  <c r="K4601" i="19"/>
  <c r="K4647" i="19"/>
  <c r="K4322" i="19"/>
  <c r="E4349" i="19"/>
  <c r="K4559" i="19"/>
  <c r="L4559" i="19" s="1"/>
  <c r="E4659" i="19" s="1"/>
  <c r="K4502" i="19"/>
  <c r="L4502" i="19" s="1"/>
  <c r="E4602" i="19" s="1"/>
  <c r="E4713" i="19"/>
  <c r="J4564" i="19"/>
  <c r="I4564" i="19"/>
  <c r="J4430" i="19"/>
  <c r="I4430" i="19"/>
  <c r="K4430" i="19" s="1"/>
  <c r="L4430" i="19" s="1"/>
  <c r="E4530" i="19" s="1"/>
  <c r="J4943" i="19"/>
  <c r="I4943" i="19"/>
  <c r="I4137" i="19"/>
  <c r="J4137" i="19"/>
  <c r="J4811" i="19"/>
  <c r="I4811" i="19"/>
  <c r="J4341" i="19"/>
  <c r="I4341" i="19"/>
  <c r="K4680" i="19"/>
  <c r="L4680" i="19" s="1"/>
  <c r="E4780" i="19" s="1"/>
  <c r="J4780" i="19" s="1"/>
  <c r="K4516" i="19"/>
  <c r="L4516" i="19" s="1"/>
  <c r="E4616" i="19" s="1"/>
  <c r="L4404" i="19"/>
  <c r="E4504" i="19" s="1"/>
  <c r="L3991" i="19"/>
  <c r="E4091" i="19" s="1"/>
  <c r="J4685" i="19"/>
  <c r="I4685" i="19"/>
  <c r="K4705" i="19"/>
  <c r="L4705" i="19" s="1"/>
  <c r="K4627" i="19"/>
  <c r="L4627" i="19" s="1"/>
  <c r="L4308" i="19"/>
  <c r="E4408" i="19" s="1"/>
  <c r="K4569" i="19"/>
  <c r="L4569" i="19" s="1"/>
  <c r="E4669" i="19" s="1"/>
  <c r="K4655" i="19"/>
  <c r="L4655" i="19" s="1"/>
  <c r="E4755" i="19" s="1"/>
  <c r="K4267" i="19"/>
  <c r="K4340" i="19"/>
  <c r="L4340" i="19" s="1"/>
  <c r="E4440" i="19" s="1"/>
  <c r="I4545" i="19"/>
  <c r="J4545" i="19"/>
  <c r="K4266" i="19"/>
  <c r="L4425" i="19"/>
  <c r="E4525" i="19" s="1"/>
  <c r="J4670" i="19"/>
  <c r="I4670" i="19"/>
  <c r="I4226" i="19"/>
  <c r="J4226" i="19"/>
  <c r="K4597" i="19"/>
  <c r="L4597" i="19" s="1"/>
  <c r="E4697" i="19" s="1"/>
  <c r="J4832" i="19"/>
  <c r="I4832" i="19"/>
  <c r="K4193" i="19"/>
  <c r="L4193" i="19" s="1"/>
  <c r="E4293" i="19" s="1"/>
  <c r="K4653" i="19"/>
  <c r="L4653" i="19" s="1"/>
  <c r="E4753" i="19" s="1"/>
  <c r="K4463" i="19"/>
  <c r="L4463" i="19" s="1"/>
  <c r="E4563" i="19" s="1"/>
  <c r="L4115" i="19"/>
  <c r="E4215" i="19"/>
  <c r="K4582" i="19"/>
  <c r="L4582" i="19" s="1"/>
  <c r="E4682" i="19" s="1"/>
  <c r="I4121" i="19"/>
  <c r="J4121" i="19"/>
  <c r="I4142" i="19"/>
  <c r="J4142" i="19"/>
  <c r="J4697" i="19"/>
  <c r="I4697" i="19"/>
  <c r="J4614" i="19"/>
  <c r="I4614" i="19"/>
  <c r="J4520" i="19"/>
  <c r="I4520" i="19"/>
  <c r="I4207" i="19"/>
  <c r="J4207" i="19"/>
  <c r="K4758" i="19"/>
  <c r="L4758" i="19" s="1"/>
  <c r="E4858" i="19" s="1"/>
  <c r="I4446" i="19"/>
  <c r="J4446" i="19"/>
  <c r="I4328" i="19"/>
  <c r="J4328" i="19"/>
  <c r="J4435" i="19"/>
  <c r="I4435" i="19"/>
  <c r="L4217" i="19"/>
  <c r="E4317" i="19" s="1"/>
  <c r="J4852" i="19"/>
  <c r="I4852" i="19"/>
  <c r="K4539" i="19"/>
  <c r="L4539" i="19" s="1"/>
  <c r="E4639" i="19" s="1"/>
  <c r="I4616" i="19"/>
  <c r="J4616" i="19"/>
  <c r="K4633" i="19"/>
  <c r="L4633" i="19" s="1"/>
  <c r="E4733" i="19" s="1"/>
  <c r="L4296" i="19"/>
  <c r="E4396" i="19" s="1"/>
  <c r="J4434" i="19"/>
  <c r="I4434" i="19"/>
  <c r="J4487" i="19"/>
  <c r="I4487" i="19"/>
  <c r="I4780" i="19"/>
  <c r="K4471" i="19"/>
  <c r="I4776" i="19"/>
  <c r="J4776" i="19"/>
  <c r="K4789" i="19"/>
  <c r="K4779" i="19"/>
  <c r="L4779" i="19" s="1"/>
  <c r="E4879" i="19" s="1"/>
  <c r="K4419" i="19"/>
  <c r="L4465" i="19"/>
  <c r="E4565" i="19" s="1"/>
  <c r="K4788" i="19"/>
  <c r="L4788" i="19" s="1"/>
  <c r="E4888" i="19" s="1"/>
  <c r="I4384" i="19"/>
  <c r="J4384" i="19"/>
  <c r="I4575" i="19"/>
  <c r="J4575" i="19"/>
  <c r="K4372" i="19"/>
  <c r="L4372" i="19" s="1"/>
  <c r="E4472" i="19" s="1"/>
  <c r="K4678" i="19"/>
  <c r="K4341" i="19"/>
  <c r="L4650" i="19"/>
  <c r="E4750" i="19" s="1"/>
  <c r="I4661" i="19"/>
  <c r="J4661" i="19"/>
  <c r="K4544" i="19"/>
  <c r="L4544" i="19" s="1"/>
  <c r="E4644" i="19" s="1"/>
  <c r="I4644" i="19" s="1"/>
  <c r="K4310" i="19"/>
  <c r="L4310" i="19" s="1"/>
  <c r="E4410" i="19" s="1"/>
  <c r="I4410" i="19" s="1"/>
  <c r="K4500" i="19"/>
  <c r="L4500" i="19" s="1"/>
  <c r="K4181" i="19"/>
  <c r="L4181" i="19" s="1"/>
  <c r="L4609" i="19"/>
  <c r="E4709" i="19" s="1"/>
  <c r="L4224" i="19"/>
  <c r="E4324" i="19" s="1"/>
  <c r="E4418" i="19"/>
  <c r="K4168" i="19"/>
  <c r="L4168" i="19" s="1"/>
  <c r="E4268" i="19" s="1"/>
  <c r="J4336" i="19"/>
  <c r="I4336" i="19"/>
  <c r="K4123" i="19"/>
  <c r="L4123" i="19" s="1"/>
  <c r="E4223" i="19" s="1"/>
  <c r="E4727" i="19"/>
  <c r="J4399" i="19"/>
  <c r="I4399" i="19"/>
  <c r="J4351" i="19"/>
  <c r="I4351" i="19"/>
  <c r="I4412" i="19"/>
  <c r="J4412" i="19"/>
  <c r="K4811" i="19"/>
  <c r="O3601" i="19"/>
  <c r="K3506" i="19"/>
  <c r="J4410" i="19"/>
  <c r="J4429" i="19"/>
  <c r="I4429" i="19"/>
  <c r="J4644" i="19"/>
  <c r="J4460" i="19"/>
  <c r="I4460" i="19"/>
  <c r="K4460" i="19" s="1"/>
  <c r="L4460" i="19" s="1"/>
  <c r="J4038" i="19"/>
  <c r="I4038" i="19"/>
  <c r="J4858" i="19"/>
  <c r="I4858" i="19"/>
  <c r="J4574" i="19"/>
  <c r="I4574" i="19"/>
  <c r="J3654" i="19"/>
  <c r="I3654" i="19"/>
  <c r="K3898" i="19"/>
  <c r="J4631" i="19"/>
  <c r="I4631" i="19"/>
  <c r="E4600" i="19"/>
  <c r="E4805" i="19"/>
  <c r="J4392" i="19"/>
  <c r="I4392" i="19"/>
  <c r="J4495" i="19"/>
  <c r="I4495" i="19"/>
  <c r="L4548" i="19"/>
  <c r="E4648" i="19" s="1"/>
  <c r="J4877" i="19"/>
  <c r="I4877" i="19"/>
  <c r="J524" i="12"/>
  <c r="I524" i="12"/>
  <c r="K530" i="12"/>
  <c r="L530" i="12" s="1"/>
  <c r="E542" i="12" s="1"/>
  <c r="I542" i="12" s="1"/>
  <c r="K491" i="12"/>
  <c r="L491" i="12" s="1"/>
  <c r="E503" i="12" s="1"/>
  <c r="J514" i="12"/>
  <c r="J520" i="12"/>
  <c r="K520" i="12" s="1"/>
  <c r="L520" i="12" s="1"/>
  <c r="L499" i="12"/>
  <c r="E511" i="12" s="1"/>
  <c r="I511" i="12" s="1"/>
  <c r="J534" i="12"/>
  <c r="K534" i="12" s="1"/>
  <c r="L534" i="12" s="1"/>
  <c r="J537" i="12"/>
  <c r="K537" i="12" s="1"/>
  <c r="L537" i="12" s="1"/>
  <c r="E540" i="12"/>
  <c r="I540" i="12" s="1"/>
  <c r="J517" i="12"/>
  <c r="K517" i="12" s="1"/>
  <c r="L517" i="12" s="1"/>
  <c r="J531" i="12"/>
  <c r="K531" i="12" s="1"/>
  <c r="L531" i="12" s="1"/>
  <c r="B96" i="10"/>
  <c r="G95" i="10"/>
  <c r="H93" i="10" s="1"/>
  <c r="B49" i="3"/>
  <c r="I48" i="3"/>
  <c r="N48" i="3" s="1"/>
  <c r="K42" i="16" l="1"/>
  <c r="I4303" i="19"/>
  <c r="J4303" i="19"/>
  <c r="J4962" i="19"/>
  <c r="I4962" i="19"/>
  <c r="K4962" i="19" s="1"/>
  <c r="L4962" i="19" s="1"/>
  <c r="K4399" i="19"/>
  <c r="K4336" i="19"/>
  <c r="L4336" i="19" s="1"/>
  <c r="K4226" i="19"/>
  <c r="L4226" i="19" s="1"/>
  <c r="E4326" i="19" s="1"/>
  <c r="J4349" i="19"/>
  <c r="I4349" i="19"/>
  <c r="K4351" i="19"/>
  <c r="L4351" i="19" s="1"/>
  <c r="E4451" i="19" s="1"/>
  <c r="J4713" i="19"/>
  <c r="I4713" i="19"/>
  <c r="L4322" i="19"/>
  <c r="E4422" i="19"/>
  <c r="J4773" i="19"/>
  <c r="I4773" i="19"/>
  <c r="E4590" i="19"/>
  <c r="K4142" i="19"/>
  <c r="L4142" i="19" s="1"/>
  <c r="I4602" i="19"/>
  <c r="J4602" i="19"/>
  <c r="L4647" i="19"/>
  <c r="E4747" i="19" s="1"/>
  <c r="J4457" i="19"/>
  <c r="I4457" i="19"/>
  <c r="K4457" i="19" s="1"/>
  <c r="L4457" i="19" s="1"/>
  <c r="K4383" i="19"/>
  <c r="K4446" i="19"/>
  <c r="L4446" i="19" s="1"/>
  <c r="J4659" i="19"/>
  <c r="I4659" i="19"/>
  <c r="L4601" i="19"/>
  <c r="E4701" i="19"/>
  <c r="K4656" i="19"/>
  <c r="K5094" i="19"/>
  <c r="L5094" i="19" s="1"/>
  <c r="E5194" i="19" s="1"/>
  <c r="K4586" i="19"/>
  <c r="L4586" i="19" s="1"/>
  <c r="E4686" i="19" s="1"/>
  <c r="J4504" i="19"/>
  <c r="I4504" i="19"/>
  <c r="J4530" i="19"/>
  <c r="I4530" i="19"/>
  <c r="K4530" i="19" s="1"/>
  <c r="L4530" i="19" s="1"/>
  <c r="E4630" i="19"/>
  <c r="J4525" i="19"/>
  <c r="I4525" i="19"/>
  <c r="J4408" i="19"/>
  <c r="I4408" i="19"/>
  <c r="J4091" i="19"/>
  <c r="I4091" i="19"/>
  <c r="K4091" i="19" s="1"/>
  <c r="L4091" i="19" s="1"/>
  <c r="E4191" i="19" s="1"/>
  <c r="I4682" i="19"/>
  <c r="J4682" i="19"/>
  <c r="J4563" i="19"/>
  <c r="I4563" i="19"/>
  <c r="I4326" i="19"/>
  <c r="J4326" i="19"/>
  <c r="I4440" i="19"/>
  <c r="J4440" i="19"/>
  <c r="K4943" i="19"/>
  <c r="L4943" i="19" s="1"/>
  <c r="E5043" i="19" s="1"/>
  <c r="K4121" i="19"/>
  <c r="L4121" i="19" s="1"/>
  <c r="J4753" i="19"/>
  <c r="I4753" i="19"/>
  <c r="K4670" i="19"/>
  <c r="L4266" i="19"/>
  <c r="E4366" i="19" s="1"/>
  <c r="L4267" i="19"/>
  <c r="E4367" i="19" s="1"/>
  <c r="K4564" i="19"/>
  <c r="L4564" i="19" s="1"/>
  <c r="E4664" i="19" s="1"/>
  <c r="K4780" i="19"/>
  <c r="J4215" i="19"/>
  <c r="I4215" i="19"/>
  <c r="K4215" i="19" s="1"/>
  <c r="L4215" i="19" s="1"/>
  <c r="E4315" i="19" s="1"/>
  <c r="I4293" i="19"/>
  <c r="K4293" i="19" s="1"/>
  <c r="L4293" i="19" s="1"/>
  <c r="E4393" i="19" s="1"/>
  <c r="J4293" i="19"/>
  <c r="I4755" i="19"/>
  <c r="J4755" i="19"/>
  <c r="K4412" i="19"/>
  <c r="L4412" i="19" s="1"/>
  <c r="K4644" i="19"/>
  <c r="L4644" i="19" s="1"/>
  <c r="K4575" i="19"/>
  <c r="L4575" i="19" s="1"/>
  <c r="E4675" i="19" s="1"/>
  <c r="K4435" i="19"/>
  <c r="L4435" i="19" s="1"/>
  <c r="K4207" i="19"/>
  <c r="L4207" i="19" s="1"/>
  <c r="E4307" i="19" s="1"/>
  <c r="I4307" i="19" s="1"/>
  <c r="K4832" i="19"/>
  <c r="K4545" i="19"/>
  <c r="J4669" i="19"/>
  <c r="I4669" i="19"/>
  <c r="K4685" i="19"/>
  <c r="K4137" i="19"/>
  <c r="L4137" i="19" s="1"/>
  <c r="E4237" i="19" s="1"/>
  <c r="I4675" i="19"/>
  <c r="J4675" i="19"/>
  <c r="J4750" i="19"/>
  <c r="I4750" i="19"/>
  <c r="I5043" i="19"/>
  <c r="J5043" i="19"/>
  <c r="J4565" i="19"/>
  <c r="I4565" i="19"/>
  <c r="K4565" i="19" s="1"/>
  <c r="L4565" i="19" s="1"/>
  <c r="J4709" i="19"/>
  <c r="I4709" i="19"/>
  <c r="K4709" i="19" s="1"/>
  <c r="E4281" i="19"/>
  <c r="L4811" i="19"/>
  <c r="E4911" i="19" s="1"/>
  <c r="J4727" i="19"/>
  <c r="I4727" i="19"/>
  <c r="E4441" i="19"/>
  <c r="L4341" i="19"/>
  <c r="K4384" i="19"/>
  <c r="L4384" i="19" s="1"/>
  <c r="E4484" i="19" s="1"/>
  <c r="I4315" i="19"/>
  <c r="J4315" i="19"/>
  <c r="K4776" i="19"/>
  <c r="L4776" i="19" s="1"/>
  <c r="E4876" i="19" s="1"/>
  <c r="L4780" i="19"/>
  <c r="E4880" i="19" s="1"/>
  <c r="J4396" i="19"/>
  <c r="I4396" i="19"/>
  <c r="K4328" i="19"/>
  <c r="I4324" i="19"/>
  <c r="J4324" i="19"/>
  <c r="I4879" i="19"/>
  <c r="J4879" i="19"/>
  <c r="J4307" i="19"/>
  <c r="E4512" i="19"/>
  <c r="J4223" i="19"/>
  <c r="I4223" i="19"/>
  <c r="I4268" i="19"/>
  <c r="J4268" i="19"/>
  <c r="K4661" i="19"/>
  <c r="L4661" i="19" s="1"/>
  <c r="E4761" i="19" s="1"/>
  <c r="L4678" i="19"/>
  <c r="E4778" i="19" s="1"/>
  <c r="I4888" i="19"/>
  <c r="J4888" i="19"/>
  <c r="L4789" i="19"/>
  <c r="E4889" i="19" s="1"/>
  <c r="L4471" i="19"/>
  <c r="E4571" i="19" s="1"/>
  <c r="K4487" i="19"/>
  <c r="K4616" i="19"/>
  <c r="L4616" i="19" s="1"/>
  <c r="E4716" i="19" s="1"/>
  <c r="E4546" i="19"/>
  <c r="K4520" i="19"/>
  <c r="L4520" i="19" s="1"/>
  <c r="E4620" i="19" s="1"/>
  <c r="E4221" i="19"/>
  <c r="J4451" i="19"/>
  <c r="I4451" i="19"/>
  <c r="E4535" i="19"/>
  <c r="K4574" i="19"/>
  <c r="L4574" i="19" s="1"/>
  <c r="K4858" i="19"/>
  <c r="L4858" i="19" s="1"/>
  <c r="K4429" i="19"/>
  <c r="L4429" i="19" s="1"/>
  <c r="K4410" i="19"/>
  <c r="L4410" i="19" s="1"/>
  <c r="E4436" i="19"/>
  <c r="I4418" i="19"/>
  <c r="J4418" i="19"/>
  <c r="I4472" i="19"/>
  <c r="J4472" i="19"/>
  <c r="L4419" i="19"/>
  <c r="E4519" i="19"/>
  <c r="K4434" i="19"/>
  <c r="I4733" i="19"/>
  <c r="J4733" i="19"/>
  <c r="J4639" i="19"/>
  <c r="I4639" i="19"/>
  <c r="K4852" i="19"/>
  <c r="I4317" i="19"/>
  <c r="J4317" i="19"/>
  <c r="K4614" i="19"/>
  <c r="L4614" i="19" s="1"/>
  <c r="E4714" i="19" s="1"/>
  <c r="K4697" i="19"/>
  <c r="E4242" i="19"/>
  <c r="L3506" i="19"/>
  <c r="E3606" i="19" s="1"/>
  <c r="J5194" i="19"/>
  <c r="I5194" i="19"/>
  <c r="J4281" i="19"/>
  <c r="I4281" i="19"/>
  <c r="K4281" i="19" s="1"/>
  <c r="L4281" i="19" s="1"/>
  <c r="J4600" i="19"/>
  <c r="I4600" i="19"/>
  <c r="K3654" i="19"/>
  <c r="K4038" i="19"/>
  <c r="L3898" i="19"/>
  <c r="E3998" i="19" s="1"/>
  <c r="E4674" i="19"/>
  <c r="E4958" i="19"/>
  <c r="E4560" i="19"/>
  <c r="E4744" i="19"/>
  <c r="E4529" i="19"/>
  <c r="E4510" i="19"/>
  <c r="J4648" i="19"/>
  <c r="I4648" i="19"/>
  <c r="K4495" i="19"/>
  <c r="J4805" i="19"/>
  <c r="I4805" i="19"/>
  <c r="K4631" i="19"/>
  <c r="K4877" i="19"/>
  <c r="K4392" i="19"/>
  <c r="L4709" i="19"/>
  <c r="E4809" i="19" s="1"/>
  <c r="I503" i="12"/>
  <c r="O512" i="12" s="1"/>
  <c r="K524" i="12"/>
  <c r="J503" i="12"/>
  <c r="K514" i="12"/>
  <c r="L514" i="12" s="1"/>
  <c r="E526" i="12" s="1"/>
  <c r="I526" i="12" s="1"/>
  <c r="J511" i="12"/>
  <c r="K511" i="12" s="1"/>
  <c r="L511" i="12" s="1"/>
  <c r="E532" i="12"/>
  <c r="E549" i="12"/>
  <c r="I549" i="12" s="1"/>
  <c r="E529" i="12"/>
  <c r="I529" i="12" s="1"/>
  <c r="E546" i="12"/>
  <c r="I546" i="12" s="1"/>
  <c r="E543" i="12"/>
  <c r="I543" i="12" s="1"/>
  <c r="J540" i="12"/>
  <c r="K540" i="12" s="1"/>
  <c r="L540" i="12" s="1"/>
  <c r="J533" i="12"/>
  <c r="K533" i="12" s="1"/>
  <c r="L533" i="12" s="1"/>
  <c r="B97" i="10"/>
  <c r="G96" i="10"/>
  <c r="H94" i="10" s="1"/>
  <c r="B50" i="3"/>
  <c r="I49" i="3"/>
  <c r="N49" i="3" s="1"/>
  <c r="L42" i="16" l="1"/>
  <c r="E43" i="16" s="1"/>
  <c r="K4303" i="19"/>
  <c r="J4747" i="19"/>
  <c r="I4747" i="19"/>
  <c r="K4747" i="19" s="1"/>
  <c r="L4747" i="19" s="1"/>
  <c r="E4847" i="19" s="1"/>
  <c r="L4383" i="19"/>
  <c r="E4483" i="19"/>
  <c r="K4602" i="19"/>
  <c r="L4602" i="19" s="1"/>
  <c r="E4702" i="19" s="1"/>
  <c r="K4773" i="19"/>
  <c r="K4713" i="19"/>
  <c r="L4713" i="19" s="1"/>
  <c r="E4813" i="19" s="1"/>
  <c r="K4349" i="19"/>
  <c r="L4399" i="19"/>
  <c r="E4499" i="19" s="1"/>
  <c r="K4727" i="19"/>
  <c r="L4727" i="19" s="1"/>
  <c r="E4827" i="19" s="1"/>
  <c r="K4675" i="19"/>
  <c r="L4675" i="19" s="1"/>
  <c r="E4775" i="19" s="1"/>
  <c r="K4504" i="19"/>
  <c r="L4504" i="19" s="1"/>
  <c r="E4604" i="19" s="1"/>
  <c r="I4604" i="19" s="1"/>
  <c r="L4656" i="19"/>
  <c r="E4756" i="19"/>
  <c r="K4659" i="19"/>
  <c r="E5062" i="19"/>
  <c r="J4701" i="19"/>
  <c r="I4701" i="19"/>
  <c r="K4701" i="19" s="1"/>
  <c r="L4701" i="19" s="1"/>
  <c r="E4801" i="19" s="1"/>
  <c r="E4557" i="19"/>
  <c r="I4590" i="19"/>
  <c r="J4590" i="19"/>
  <c r="I4422" i="19"/>
  <c r="J4422" i="19"/>
  <c r="K5043" i="19"/>
  <c r="L5043" i="19" s="1"/>
  <c r="E5143" i="19" s="1"/>
  <c r="K4440" i="19"/>
  <c r="L4440" i="19" s="1"/>
  <c r="E4540" i="19" s="1"/>
  <c r="K4563" i="19"/>
  <c r="L4563" i="19" s="1"/>
  <c r="E4663" i="19" s="1"/>
  <c r="I4686" i="19"/>
  <c r="J4686" i="19"/>
  <c r="J4191" i="19"/>
  <c r="I4191" i="19"/>
  <c r="I4367" i="19"/>
  <c r="J4367" i="19"/>
  <c r="I4366" i="19"/>
  <c r="J4366" i="19"/>
  <c r="K4600" i="19"/>
  <c r="L4600" i="19" s="1"/>
  <c r="K5194" i="19"/>
  <c r="L5194" i="19" s="1"/>
  <c r="K4639" i="19"/>
  <c r="L4639" i="19" s="1"/>
  <c r="E4665" i="19"/>
  <c r="J4237" i="19"/>
  <c r="I4237" i="19"/>
  <c r="K4237" i="19" s="1"/>
  <c r="K4753" i="19"/>
  <c r="K4326" i="19"/>
  <c r="K4525" i="19"/>
  <c r="L4685" i="19"/>
  <c r="E4785" i="19" s="1"/>
  <c r="J4664" i="19"/>
  <c r="I4664" i="19"/>
  <c r="K4664" i="19" s="1"/>
  <c r="L4664" i="19" s="1"/>
  <c r="E4764" i="19" s="1"/>
  <c r="J4540" i="19"/>
  <c r="I4540" i="19"/>
  <c r="K4408" i="19"/>
  <c r="L4545" i="19"/>
  <c r="E4645" i="19" s="1"/>
  <c r="K4755" i="19"/>
  <c r="L4755" i="19" s="1"/>
  <c r="E4855" i="19" s="1"/>
  <c r="J4663" i="19"/>
  <c r="I4663" i="19"/>
  <c r="J4630" i="19"/>
  <c r="I4630" i="19"/>
  <c r="K4733" i="19"/>
  <c r="L4733" i="19" s="1"/>
  <c r="E4833" i="19" s="1"/>
  <c r="K4396" i="19"/>
  <c r="L4396" i="19" s="1"/>
  <c r="E4496" i="19" s="1"/>
  <c r="K4669" i="19"/>
  <c r="L4832" i="19"/>
  <c r="E4932" i="19"/>
  <c r="L4670" i="19"/>
  <c r="E4770" i="19"/>
  <c r="K4682" i="19"/>
  <c r="I4778" i="19"/>
  <c r="J4778" i="19"/>
  <c r="I4911" i="19"/>
  <c r="K4911" i="19" s="1"/>
  <c r="L4911" i="19" s="1"/>
  <c r="J4911" i="19"/>
  <c r="I4833" i="19"/>
  <c r="J4833" i="19"/>
  <c r="J4889" i="19"/>
  <c r="I4889" i="19"/>
  <c r="J4880" i="19"/>
  <c r="I4880" i="19"/>
  <c r="J4393" i="19"/>
  <c r="I4393" i="19"/>
  <c r="J4665" i="19"/>
  <c r="I4665" i="19"/>
  <c r="K4648" i="19"/>
  <c r="L4648" i="19" s="1"/>
  <c r="E4748" i="19" s="1"/>
  <c r="L4697" i="19"/>
  <c r="E4797" i="19"/>
  <c r="K4317" i="19"/>
  <c r="L4434" i="19"/>
  <c r="E4534" i="19" s="1"/>
  <c r="K4418" i="19"/>
  <c r="J4535" i="19"/>
  <c r="I4535" i="19"/>
  <c r="I4221" i="19"/>
  <c r="J4221" i="19"/>
  <c r="L4487" i="19"/>
  <c r="E4587" i="19" s="1"/>
  <c r="I4761" i="19"/>
  <c r="K4761" i="19" s="1"/>
  <c r="L4761" i="19" s="1"/>
  <c r="E4861" i="19" s="1"/>
  <c r="J4761" i="19"/>
  <c r="K4268" i="19"/>
  <c r="I4827" i="19"/>
  <c r="J4827" i="19"/>
  <c r="I4496" i="19"/>
  <c r="K4496" i="19" s="1"/>
  <c r="L4496" i="19" s="1"/>
  <c r="E4596" i="19" s="1"/>
  <c r="J4496" i="19"/>
  <c r="J5143" i="19"/>
  <c r="I5143" i="19"/>
  <c r="J4714" i="19"/>
  <c r="I4714" i="19"/>
  <c r="L4852" i="19"/>
  <c r="E4952" i="19"/>
  <c r="J4519" i="19"/>
  <c r="I4519" i="19"/>
  <c r="K4472" i="19"/>
  <c r="J4436" i="19"/>
  <c r="I4436" i="19"/>
  <c r="J4620" i="19"/>
  <c r="I4620" i="19"/>
  <c r="J4571" i="19"/>
  <c r="I4571" i="19"/>
  <c r="K4888" i="19"/>
  <c r="L4888" i="19" s="1"/>
  <c r="E4988" i="19" s="1"/>
  <c r="K4307" i="19"/>
  <c r="L4307" i="19" s="1"/>
  <c r="E4407" i="19" s="1"/>
  <c r="K4324" i="19"/>
  <c r="L4324" i="19" s="1"/>
  <c r="E4424" i="19" s="1"/>
  <c r="K4315" i="19"/>
  <c r="L4315" i="19" s="1"/>
  <c r="E4415" i="19" s="1"/>
  <c r="J4484" i="19"/>
  <c r="I4484" i="19"/>
  <c r="K4750" i="19"/>
  <c r="I4242" i="19"/>
  <c r="J4242" i="19"/>
  <c r="J4716" i="19"/>
  <c r="I4716" i="19"/>
  <c r="J4441" i="19"/>
  <c r="I4441" i="19"/>
  <c r="E4739" i="19"/>
  <c r="K4451" i="19"/>
  <c r="L4451" i="19" s="1"/>
  <c r="E4551" i="19" s="1"/>
  <c r="I4546" i="19"/>
  <c r="J4546" i="19"/>
  <c r="K4223" i="19"/>
  <c r="J4512" i="19"/>
  <c r="I4512" i="19"/>
  <c r="K4879" i="19"/>
  <c r="L4879" i="19" s="1"/>
  <c r="E4979" i="19" s="1"/>
  <c r="L4328" i="19"/>
  <c r="E4428" i="19" s="1"/>
  <c r="J4876" i="19"/>
  <c r="I4876" i="19"/>
  <c r="K4876" i="19" s="1"/>
  <c r="L4876" i="19" s="1"/>
  <c r="J3606" i="19"/>
  <c r="I3606" i="19"/>
  <c r="J4809" i="19"/>
  <c r="I4809" i="19"/>
  <c r="J4748" i="19"/>
  <c r="I4748" i="19"/>
  <c r="J4529" i="19"/>
  <c r="I4529" i="19"/>
  <c r="L4038" i="19"/>
  <c r="E4138" i="19" s="1"/>
  <c r="L4877" i="19"/>
  <c r="E4977" i="19" s="1"/>
  <c r="K4805" i="19"/>
  <c r="J4674" i="19"/>
  <c r="I4674" i="19"/>
  <c r="E4700" i="19"/>
  <c r="E4381" i="19"/>
  <c r="E5294" i="19"/>
  <c r="J4510" i="19"/>
  <c r="I4510" i="19"/>
  <c r="K4510" i="19" s="1"/>
  <c r="L4510" i="19" s="1"/>
  <c r="J4744" i="19"/>
  <c r="I4744" i="19"/>
  <c r="J3998" i="19"/>
  <c r="I3998" i="19"/>
  <c r="L3654" i="19"/>
  <c r="E3754" i="19"/>
  <c r="L4392" i="19"/>
  <c r="E4492" i="19" s="1"/>
  <c r="L4631" i="19"/>
  <c r="E4731" i="19" s="1"/>
  <c r="L4495" i="19"/>
  <c r="E4595" i="19" s="1"/>
  <c r="J4560" i="19"/>
  <c r="I4560" i="19"/>
  <c r="J4958" i="19"/>
  <c r="I4958" i="19"/>
  <c r="J532" i="12"/>
  <c r="I532" i="12"/>
  <c r="J526" i="12"/>
  <c r="K526" i="12" s="1"/>
  <c r="L524" i="12"/>
  <c r="E536" i="12" s="1"/>
  <c r="I536" i="12" s="1"/>
  <c r="K503" i="12"/>
  <c r="L503" i="12" s="1"/>
  <c r="E515" i="12" s="1"/>
  <c r="I515" i="12" s="1"/>
  <c r="E523" i="12"/>
  <c r="I523" i="12" s="1"/>
  <c r="E552" i="12"/>
  <c r="J529" i="12"/>
  <c r="K529" i="12" s="1"/>
  <c r="L529" i="12" s="1"/>
  <c r="J543" i="12"/>
  <c r="K543" i="12" s="1"/>
  <c r="L543" i="12" s="1"/>
  <c r="J546" i="12"/>
  <c r="K546" i="12" s="1"/>
  <c r="L546" i="12" s="1"/>
  <c r="E545" i="12"/>
  <c r="I545" i="12" s="1"/>
  <c r="B98" i="10"/>
  <c r="G97" i="10"/>
  <c r="H95" i="10" s="1"/>
  <c r="B51" i="3"/>
  <c r="I50" i="3"/>
  <c r="N50" i="3" s="1"/>
  <c r="J43" i="16" l="1"/>
  <c r="I43" i="16"/>
  <c r="L4303" i="19"/>
  <c r="E4403" i="19" s="1"/>
  <c r="O524" i="12"/>
  <c r="J4604" i="19"/>
  <c r="K4604" i="19" s="1"/>
  <c r="I4801" i="19"/>
  <c r="J4801" i="19"/>
  <c r="J4847" i="19"/>
  <c r="I4847" i="19"/>
  <c r="I4775" i="19"/>
  <c r="J4775" i="19"/>
  <c r="J4499" i="19"/>
  <c r="I4499" i="19"/>
  <c r="K4560" i="19"/>
  <c r="L4560" i="19" s="1"/>
  <c r="K3998" i="19"/>
  <c r="L3998" i="19" s="1"/>
  <c r="K4519" i="19"/>
  <c r="L4519" i="19" s="1"/>
  <c r="K4714" i="19"/>
  <c r="L4714" i="19" s="1"/>
  <c r="E4814" i="19" s="1"/>
  <c r="K4630" i="19"/>
  <c r="L4630" i="19" s="1"/>
  <c r="E4730" i="19" s="1"/>
  <c r="K4590" i="19"/>
  <c r="L4590" i="19" s="1"/>
  <c r="E4690" i="19" s="1"/>
  <c r="L4773" i="19"/>
  <c r="E4873" i="19" s="1"/>
  <c r="I4557" i="19"/>
  <c r="J4557" i="19"/>
  <c r="I5062" i="19"/>
  <c r="K5062" i="19" s="1"/>
  <c r="J5062" i="19"/>
  <c r="J4702" i="19"/>
  <c r="I4702" i="19"/>
  <c r="K4422" i="19"/>
  <c r="L4659" i="19"/>
  <c r="E4759" i="19"/>
  <c r="L4349" i="19"/>
  <c r="E4449" i="19" s="1"/>
  <c r="I4483" i="19"/>
  <c r="J4483" i="19"/>
  <c r="K4833" i="19"/>
  <c r="L4833" i="19" s="1"/>
  <c r="K4686" i="19"/>
  <c r="J4756" i="19"/>
  <c r="I4756" i="19"/>
  <c r="I4813" i="19"/>
  <c r="J4813" i="19"/>
  <c r="J4764" i="19"/>
  <c r="I4764" i="19"/>
  <c r="K4764" i="19" s="1"/>
  <c r="L4764" i="19" s="1"/>
  <c r="E4864" i="19"/>
  <c r="J4645" i="19"/>
  <c r="I4645" i="19"/>
  <c r="J4730" i="19"/>
  <c r="I4730" i="19"/>
  <c r="K4744" i="19"/>
  <c r="L4744" i="19" s="1"/>
  <c r="J4770" i="19"/>
  <c r="I4770" i="19"/>
  <c r="L4669" i="19"/>
  <c r="E4769" i="19" s="1"/>
  <c r="I4855" i="19"/>
  <c r="J4855" i="19"/>
  <c r="I4785" i="19"/>
  <c r="K4785" i="19" s="1"/>
  <c r="L4785" i="19" s="1"/>
  <c r="J4785" i="19"/>
  <c r="K4620" i="19"/>
  <c r="L4620" i="19" s="1"/>
  <c r="E4720" i="19" s="1"/>
  <c r="K4827" i="19"/>
  <c r="L4827" i="19" s="1"/>
  <c r="E4927" i="19" s="1"/>
  <c r="I4927" i="19" s="1"/>
  <c r="K4880" i="19"/>
  <c r="L4880" i="19" s="1"/>
  <c r="L4682" i="19"/>
  <c r="E4782" i="19"/>
  <c r="K4540" i="19"/>
  <c r="L4753" i="19"/>
  <c r="E4853" i="19" s="1"/>
  <c r="K4366" i="19"/>
  <c r="L4366" i="19" s="1"/>
  <c r="E4466" i="19" s="1"/>
  <c r="K4242" i="19"/>
  <c r="L4242" i="19" s="1"/>
  <c r="J4932" i="19"/>
  <c r="I4932" i="19"/>
  <c r="K4932" i="19" s="1"/>
  <c r="L4932" i="19" s="1"/>
  <c r="E5032" i="19"/>
  <c r="L4525" i="19"/>
  <c r="E4625" i="19" s="1"/>
  <c r="L4237" i="19"/>
  <c r="E4337" i="19"/>
  <c r="K4367" i="19"/>
  <c r="L4367" i="19" s="1"/>
  <c r="E4467" i="19" s="1"/>
  <c r="K4529" i="19"/>
  <c r="L4529" i="19" s="1"/>
  <c r="K4546" i="19"/>
  <c r="L4546" i="19" s="1"/>
  <c r="K4436" i="19"/>
  <c r="L4436" i="19" s="1"/>
  <c r="E4536" i="19" s="1"/>
  <c r="K4221" i="19"/>
  <c r="K4393" i="19"/>
  <c r="L4393" i="19" s="1"/>
  <c r="E4493" i="19" s="1"/>
  <c r="K4663" i="19"/>
  <c r="L4408" i="19"/>
  <c r="E4508" i="19" s="1"/>
  <c r="L4326" i="19"/>
  <c r="E4426" i="19" s="1"/>
  <c r="K4191" i="19"/>
  <c r="J4720" i="19"/>
  <c r="I4720" i="19"/>
  <c r="J4927" i="19"/>
  <c r="I4587" i="19"/>
  <c r="J4587" i="19"/>
  <c r="J4534" i="19"/>
  <c r="I4534" i="19"/>
  <c r="J4979" i="19"/>
  <c r="I4979" i="19"/>
  <c r="J4988" i="19"/>
  <c r="I4988" i="19"/>
  <c r="L4472" i="19"/>
  <c r="E4572" i="19" s="1"/>
  <c r="E4976" i="19"/>
  <c r="K4512" i="19"/>
  <c r="L4512" i="19" s="1"/>
  <c r="E4612" i="19" s="1"/>
  <c r="I4739" i="19"/>
  <c r="J4739" i="19"/>
  <c r="K4441" i="19"/>
  <c r="K4716" i="19"/>
  <c r="L4716" i="19" s="1"/>
  <c r="E4816" i="19" s="1"/>
  <c r="J4415" i="19"/>
  <c r="I4415" i="19"/>
  <c r="J4424" i="19"/>
  <c r="I4424" i="19"/>
  <c r="L4268" i="19"/>
  <c r="E4368" i="19" s="1"/>
  <c r="E4321" i="19"/>
  <c r="L4317" i="19"/>
  <c r="E4417" i="19" s="1"/>
  <c r="E4980" i="19"/>
  <c r="K4889" i="19"/>
  <c r="J4407" i="19"/>
  <c r="I4407" i="19"/>
  <c r="I4596" i="19"/>
  <c r="J4596" i="19"/>
  <c r="I4797" i="19"/>
  <c r="J4797" i="19"/>
  <c r="E4660" i="19"/>
  <c r="E4629" i="19"/>
  <c r="J4629" i="19" s="1"/>
  <c r="K4748" i="19"/>
  <c r="L4748" i="19" s="1"/>
  <c r="K4809" i="19"/>
  <c r="L4809" i="19" s="1"/>
  <c r="L4223" i="19"/>
  <c r="E4323" i="19" s="1"/>
  <c r="J4551" i="19"/>
  <c r="I4551" i="19"/>
  <c r="L4750" i="19"/>
  <c r="E4850" i="19" s="1"/>
  <c r="K4484" i="19"/>
  <c r="L4484" i="19" s="1"/>
  <c r="E4584" i="19" s="1"/>
  <c r="K4571" i="19"/>
  <c r="E4619" i="19"/>
  <c r="K5143" i="19"/>
  <c r="K4535" i="19"/>
  <c r="E5011" i="19"/>
  <c r="I4952" i="19"/>
  <c r="J4952" i="19"/>
  <c r="I4861" i="19"/>
  <c r="J4861" i="19"/>
  <c r="L4418" i="19"/>
  <c r="E4518" i="19" s="1"/>
  <c r="J4428" i="19"/>
  <c r="I4428" i="19"/>
  <c r="E4342" i="19"/>
  <c r="J4536" i="19"/>
  <c r="I4536" i="19"/>
  <c r="I4814" i="19"/>
  <c r="J4814" i="19"/>
  <c r="K4775" i="19"/>
  <c r="L4221" i="19"/>
  <c r="K4665" i="19"/>
  <c r="E4933" i="19"/>
  <c r="K4778" i="19"/>
  <c r="O3701" i="19"/>
  <c r="K3606" i="19"/>
  <c r="L3606" i="19" s="1"/>
  <c r="E3706" i="19" s="1"/>
  <c r="J4595" i="19"/>
  <c r="I4595" i="19"/>
  <c r="J4492" i="19"/>
  <c r="I4492" i="19"/>
  <c r="J4660" i="19"/>
  <c r="I4660" i="19"/>
  <c r="J4731" i="19"/>
  <c r="I4731" i="19"/>
  <c r="J4138" i="19"/>
  <c r="I4138" i="19"/>
  <c r="J3754" i="19"/>
  <c r="I3754" i="19"/>
  <c r="E4098" i="19"/>
  <c r="E4610" i="19"/>
  <c r="J4700" i="19"/>
  <c r="I4700" i="19"/>
  <c r="K4674" i="19"/>
  <c r="L5062" i="19"/>
  <c r="E5162" i="19" s="1"/>
  <c r="J4977" i="19"/>
  <c r="I4977" i="19"/>
  <c r="K4958" i="19"/>
  <c r="J5294" i="19"/>
  <c r="I5294" i="19"/>
  <c r="J4381" i="19"/>
  <c r="I4381" i="19"/>
  <c r="L4805" i="19"/>
  <c r="E4905" i="19" s="1"/>
  <c r="J552" i="12"/>
  <c r="I552" i="12"/>
  <c r="K532" i="12"/>
  <c r="L532" i="12" s="1"/>
  <c r="E544" i="12" s="1"/>
  <c r="I544" i="12" s="1"/>
  <c r="J536" i="12"/>
  <c r="L526" i="12"/>
  <c r="E538" i="12" s="1"/>
  <c r="I538" i="12" s="1"/>
  <c r="J515" i="12"/>
  <c r="J523" i="12"/>
  <c r="K523" i="12" s="1"/>
  <c r="L523" i="12" s="1"/>
  <c r="E535" i="12" s="1"/>
  <c r="I535" i="12" s="1"/>
  <c r="E555" i="12"/>
  <c r="E541" i="12"/>
  <c r="I541" i="12" s="1"/>
  <c r="E558" i="12"/>
  <c r="I558" i="12" s="1"/>
  <c r="J545" i="12"/>
  <c r="K545" i="12" s="1"/>
  <c r="L545" i="12" s="1"/>
  <c r="J549" i="12"/>
  <c r="K549" i="12" s="1"/>
  <c r="L549" i="12" s="1"/>
  <c r="J542" i="12"/>
  <c r="K542" i="12" s="1"/>
  <c r="L542" i="12" s="1"/>
  <c r="B99" i="10"/>
  <c r="G98" i="10"/>
  <c r="H96" i="10" s="1"/>
  <c r="B52" i="3"/>
  <c r="I51" i="3"/>
  <c r="N51" i="3" s="1"/>
  <c r="K43" i="16" l="1"/>
  <c r="L43" i="16" s="1"/>
  <c r="E44" i="16" s="1"/>
  <c r="J4403" i="19"/>
  <c r="I4403" i="19"/>
  <c r="L4604" i="19"/>
  <c r="E4704" i="19" s="1"/>
  <c r="K4702" i="19"/>
  <c r="J4873" i="19"/>
  <c r="I4873" i="19"/>
  <c r="K4873" i="19" s="1"/>
  <c r="L4873" i="19" s="1"/>
  <c r="E4973" i="19"/>
  <c r="I4449" i="19"/>
  <c r="K4449" i="19" s="1"/>
  <c r="L4449" i="19" s="1"/>
  <c r="J4449" i="19"/>
  <c r="K4407" i="19"/>
  <c r="L4407" i="19" s="1"/>
  <c r="E4507" i="19" s="1"/>
  <c r="I4507" i="19" s="1"/>
  <c r="K4756" i="19"/>
  <c r="L4756" i="19" s="1"/>
  <c r="E4856" i="19" s="1"/>
  <c r="K4499" i="19"/>
  <c r="L4499" i="19" s="1"/>
  <c r="E4599" i="19" s="1"/>
  <c r="K4847" i="19"/>
  <c r="L4847" i="19" s="1"/>
  <c r="E4947" i="19" s="1"/>
  <c r="K4813" i="19"/>
  <c r="L4686" i="19"/>
  <c r="E4786" i="19" s="1"/>
  <c r="K4483" i="19"/>
  <c r="J4690" i="19"/>
  <c r="I4690" i="19"/>
  <c r="K4690" i="19" s="1"/>
  <c r="L4690" i="19" s="1"/>
  <c r="J4759" i="19"/>
  <c r="I4759" i="19"/>
  <c r="K4759" i="19" s="1"/>
  <c r="L4759" i="19" s="1"/>
  <c r="E4909" i="19"/>
  <c r="K4731" i="19"/>
  <c r="L4731" i="19" s="1"/>
  <c r="K4492" i="19"/>
  <c r="L4492" i="19" s="1"/>
  <c r="K4424" i="19"/>
  <c r="L4424" i="19" s="1"/>
  <c r="K4587" i="19"/>
  <c r="L4587" i="19" s="1"/>
  <c r="E4687" i="19" s="1"/>
  <c r="L4422" i="19"/>
  <c r="E4522" i="19" s="1"/>
  <c r="K4557" i="19"/>
  <c r="L4557" i="19" s="1"/>
  <c r="E4657" i="19" s="1"/>
  <c r="K4801" i="19"/>
  <c r="L4801" i="19" s="1"/>
  <c r="E4901" i="19" s="1"/>
  <c r="J4853" i="19"/>
  <c r="I4853" i="19"/>
  <c r="K4853" i="19" s="1"/>
  <c r="L4853" i="19" s="1"/>
  <c r="E4953" i="19" s="1"/>
  <c r="J4769" i="19"/>
  <c r="I4769" i="19"/>
  <c r="L4191" i="19"/>
  <c r="E4291" i="19" s="1"/>
  <c r="J4864" i="19"/>
  <c r="I4864" i="19"/>
  <c r="K4660" i="19"/>
  <c r="L4660" i="19" s="1"/>
  <c r="K4536" i="19"/>
  <c r="L4536" i="19" s="1"/>
  <c r="E4636" i="19" s="1"/>
  <c r="K4952" i="19"/>
  <c r="L4952" i="19" s="1"/>
  <c r="E5052" i="19" s="1"/>
  <c r="J5052" i="19" s="1"/>
  <c r="K4534" i="19"/>
  <c r="L4534" i="19" s="1"/>
  <c r="E4634" i="19" s="1"/>
  <c r="K4927" i="19"/>
  <c r="L4927" i="19" s="1"/>
  <c r="E5027" i="19" s="1"/>
  <c r="J5027" i="19" s="1"/>
  <c r="L4663" i="19"/>
  <c r="E4763" i="19" s="1"/>
  <c r="K4855" i="19"/>
  <c r="K4730" i="19"/>
  <c r="I4508" i="19"/>
  <c r="J4508" i="19"/>
  <c r="J4337" i="19"/>
  <c r="I4337" i="19"/>
  <c r="E4844" i="19"/>
  <c r="I4629" i="19"/>
  <c r="K4629" i="19" s="1"/>
  <c r="L4629" i="19" s="1"/>
  <c r="K4595" i="19"/>
  <c r="L4595" i="19" s="1"/>
  <c r="E4646" i="19"/>
  <c r="K4861" i="19"/>
  <c r="K4797" i="19"/>
  <c r="L4797" i="19" s="1"/>
  <c r="E4897" i="19" s="1"/>
  <c r="J4897" i="19" s="1"/>
  <c r="K4979" i="19"/>
  <c r="L4979" i="19" s="1"/>
  <c r="L4540" i="19"/>
  <c r="E4640" i="19" s="1"/>
  <c r="E4885" i="19"/>
  <c r="J5032" i="19"/>
  <c r="I5032" i="19"/>
  <c r="K4700" i="19"/>
  <c r="L4700" i="19" s="1"/>
  <c r="J4426" i="19"/>
  <c r="I4426" i="19"/>
  <c r="J4467" i="19"/>
  <c r="I4467" i="19"/>
  <c r="I4625" i="19"/>
  <c r="J4625" i="19"/>
  <c r="J4466" i="19"/>
  <c r="I4466" i="19"/>
  <c r="I4782" i="19"/>
  <c r="J4782" i="19"/>
  <c r="K4770" i="19"/>
  <c r="L4770" i="19" s="1"/>
  <c r="E4870" i="19" s="1"/>
  <c r="K4645" i="19"/>
  <c r="L4645" i="19" s="1"/>
  <c r="E4745" i="19" s="1"/>
  <c r="I5052" i="19"/>
  <c r="J4493" i="19"/>
  <c r="I4493" i="19"/>
  <c r="J4323" i="19"/>
  <c r="I4323" i="19"/>
  <c r="J4417" i="19"/>
  <c r="I4417" i="19"/>
  <c r="I4368" i="19"/>
  <c r="J4368" i="19"/>
  <c r="J4687" i="19"/>
  <c r="I4687" i="19"/>
  <c r="J4933" i="19"/>
  <c r="I4933" i="19"/>
  <c r="I4342" i="19"/>
  <c r="J4342" i="19"/>
  <c r="L5143" i="19"/>
  <c r="E5243" i="19" s="1"/>
  <c r="I4321" i="19"/>
  <c r="J4321" i="19"/>
  <c r="K5294" i="19"/>
  <c r="L5294" i="19" s="1"/>
  <c r="K4428" i="19"/>
  <c r="L4428" i="19" s="1"/>
  <c r="E4528" i="19" s="1"/>
  <c r="L4535" i="19"/>
  <c r="E4635" i="19" s="1"/>
  <c r="E4524" i="19"/>
  <c r="K4415" i="19"/>
  <c r="J4816" i="19"/>
  <c r="I4816" i="19"/>
  <c r="K4739" i="19"/>
  <c r="I4584" i="19"/>
  <c r="J4584" i="19"/>
  <c r="L4441" i="19"/>
  <c r="E4541" i="19" s="1"/>
  <c r="J4901" i="19"/>
  <c r="I4901" i="19"/>
  <c r="K4901" i="19" s="1"/>
  <c r="L4901" i="19" s="1"/>
  <c r="E5001" i="19" s="1"/>
  <c r="K4381" i="19"/>
  <c r="L4381" i="19" s="1"/>
  <c r="E4848" i="19"/>
  <c r="J4848" i="19" s="1"/>
  <c r="L4665" i="19"/>
  <c r="E4765" i="19" s="1"/>
  <c r="K4814" i="19"/>
  <c r="L4814" i="19" s="1"/>
  <c r="E4914" i="19" s="1"/>
  <c r="I4646" i="19"/>
  <c r="J4646" i="19"/>
  <c r="J5011" i="19"/>
  <c r="I5011" i="19"/>
  <c r="I4619" i="19"/>
  <c r="J4619" i="19"/>
  <c r="K4551" i="19"/>
  <c r="K4596" i="19"/>
  <c r="L4596" i="19" s="1"/>
  <c r="E4696" i="19" s="1"/>
  <c r="L4889" i="19"/>
  <c r="E4989" i="19" s="1"/>
  <c r="J4976" i="19"/>
  <c r="I4976" i="19"/>
  <c r="K4988" i="19"/>
  <c r="K4720" i="19"/>
  <c r="L4720" i="19" s="1"/>
  <c r="E4820" i="19" s="1"/>
  <c r="I4897" i="19"/>
  <c r="J4612" i="19"/>
  <c r="I4612" i="19"/>
  <c r="L4778" i="19"/>
  <c r="E4878" i="19" s="1"/>
  <c r="L4775" i="19"/>
  <c r="E4875" i="19" s="1"/>
  <c r="J4636" i="19"/>
  <c r="I4636" i="19"/>
  <c r="J4518" i="19"/>
  <c r="I4518" i="19"/>
  <c r="L4571" i="19"/>
  <c r="E4671" i="19" s="1"/>
  <c r="J4850" i="19"/>
  <c r="I4850" i="19"/>
  <c r="I4980" i="19"/>
  <c r="J4980" i="19"/>
  <c r="I4599" i="19"/>
  <c r="J4599" i="19"/>
  <c r="J4572" i="19"/>
  <c r="I4572" i="19"/>
  <c r="J4634" i="19"/>
  <c r="I4634" i="19"/>
  <c r="J3706" i="19"/>
  <c r="I3706" i="19"/>
  <c r="J4905" i="19"/>
  <c r="I4905" i="19"/>
  <c r="J5162" i="19"/>
  <c r="I5162" i="19"/>
  <c r="K5162" i="19" s="1"/>
  <c r="L5162" i="19" s="1"/>
  <c r="L4958" i="19"/>
  <c r="E5058" i="19" s="1"/>
  <c r="J4610" i="19"/>
  <c r="I4610" i="19"/>
  <c r="E4481" i="19"/>
  <c r="E5394" i="19"/>
  <c r="K4977" i="19"/>
  <c r="E4800" i="19"/>
  <c r="J4844" i="19"/>
  <c r="I4844" i="19"/>
  <c r="E4831" i="19"/>
  <c r="E4760" i="19"/>
  <c r="E4695" i="19"/>
  <c r="J4909" i="19"/>
  <c r="I4909" i="19"/>
  <c r="K3754" i="19"/>
  <c r="K4138" i="19"/>
  <c r="L4674" i="19"/>
  <c r="E4774" i="19" s="1"/>
  <c r="J4098" i="19"/>
  <c r="I4098" i="19"/>
  <c r="K4098" i="19" s="1"/>
  <c r="J555" i="12"/>
  <c r="I555" i="12"/>
  <c r="J544" i="12"/>
  <c r="K544" i="12" s="1"/>
  <c r="L544" i="12" s="1"/>
  <c r="E556" i="12" s="1"/>
  <c r="I556" i="12" s="1"/>
  <c r="K552" i="12"/>
  <c r="L552" i="12" s="1"/>
  <c r="E564" i="12" s="1"/>
  <c r="J538" i="12"/>
  <c r="K538" i="12" s="1"/>
  <c r="L538" i="12" s="1"/>
  <c r="E550" i="12" s="1"/>
  <c r="K515" i="12"/>
  <c r="K536" i="12"/>
  <c r="J535" i="12"/>
  <c r="K535" i="12" s="1"/>
  <c r="L535" i="12" s="1"/>
  <c r="E554" i="12"/>
  <c r="I554" i="12" s="1"/>
  <c r="J541" i="12"/>
  <c r="K541" i="12" s="1"/>
  <c r="E557" i="12"/>
  <c r="I557" i="12" s="1"/>
  <c r="E561" i="12"/>
  <c r="I561" i="12" s="1"/>
  <c r="B100" i="10"/>
  <c r="B101" i="10" s="1"/>
  <c r="G99" i="10"/>
  <c r="H97" i="10" s="1"/>
  <c r="B53" i="3"/>
  <c r="I52" i="3"/>
  <c r="N52" i="3" s="1"/>
  <c r="I44" i="16" l="1"/>
  <c r="J44" i="16"/>
  <c r="K4403" i="19"/>
  <c r="L4403" i="19" s="1"/>
  <c r="E4503" i="19" s="1"/>
  <c r="I4503" i="19" s="1"/>
  <c r="J4704" i="19"/>
  <c r="I4704" i="19"/>
  <c r="L4702" i="19"/>
  <c r="E4802" i="19" s="1"/>
  <c r="J4522" i="19"/>
  <c r="I4522" i="19"/>
  <c r="K4522" i="19" s="1"/>
  <c r="L4522" i="19" s="1"/>
  <c r="E4622" i="19"/>
  <c r="J4786" i="19"/>
  <c r="I4786" i="19"/>
  <c r="K4786" i="19" s="1"/>
  <c r="L4786" i="19" s="1"/>
  <c r="E4886" i="19" s="1"/>
  <c r="E4592" i="19"/>
  <c r="J4507" i="19"/>
  <c r="K4426" i="19"/>
  <c r="L4426" i="19" s="1"/>
  <c r="E4526" i="19" s="1"/>
  <c r="J4657" i="19"/>
  <c r="I4657" i="19"/>
  <c r="E4859" i="19"/>
  <c r="E4790" i="19"/>
  <c r="I4856" i="19"/>
  <c r="K4856" i="19" s="1"/>
  <c r="L4856" i="19" s="1"/>
  <c r="E4956" i="19" s="1"/>
  <c r="J4856" i="19"/>
  <c r="L4813" i="19"/>
  <c r="E4913" i="19"/>
  <c r="J4947" i="19"/>
  <c r="I4947" i="19"/>
  <c r="E4549" i="19"/>
  <c r="I4973" i="19"/>
  <c r="K4973" i="19" s="1"/>
  <c r="L4973" i="19" s="1"/>
  <c r="J4973" i="19"/>
  <c r="E4729" i="19"/>
  <c r="K4337" i="19"/>
  <c r="L4337" i="19" s="1"/>
  <c r="E4437" i="19" s="1"/>
  <c r="J4437" i="19" s="1"/>
  <c r="L4483" i="19"/>
  <c r="E4583" i="19" s="1"/>
  <c r="J4763" i="19"/>
  <c r="I4763" i="19"/>
  <c r="K4909" i="19"/>
  <c r="L4909" i="19" s="1"/>
  <c r="K4905" i="19"/>
  <c r="L4905" i="19" s="1"/>
  <c r="K4612" i="19"/>
  <c r="L4612" i="19" s="1"/>
  <c r="K4417" i="19"/>
  <c r="K4466" i="19"/>
  <c r="K4467" i="19"/>
  <c r="L4467" i="19" s="1"/>
  <c r="E4567" i="19" s="1"/>
  <c r="K5032" i="19"/>
  <c r="K4508" i="19"/>
  <c r="K4864" i="19"/>
  <c r="L4864" i="19" s="1"/>
  <c r="E4964" i="19" s="1"/>
  <c r="K4769" i="19"/>
  <c r="L4769" i="19" s="1"/>
  <c r="E4869" i="19" s="1"/>
  <c r="I4526" i="19"/>
  <c r="J4526" i="19"/>
  <c r="L4730" i="19"/>
  <c r="E4830" i="19"/>
  <c r="E5079" i="19"/>
  <c r="J5079" i="19" s="1"/>
  <c r="K4368" i="19"/>
  <c r="L4368" i="19" s="1"/>
  <c r="E4468" i="19" s="1"/>
  <c r="I5027" i="19"/>
  <c r="K5027" i="19" s="1"/>
  <c r="L5027" i="19" s="1"/>
  <c r="J4745" i="19"/>
  <c r="I4745" i="19"/>
  <c r="K4782" i="19"/>
  <c r="J4885" i="19"/>
  <c r="I4885" i="19"/>
  <c r="L4855" i="19"/>
  <c r="E4955" i="19"/>
  <c r="J4291" i="19"/>
  <c r="I4291" i="19"/>
  <c r="J4953" i="19"/>
  <c r="I4953" i="19"/>
  <c r="K4953" i="19" s="1"/>
  <c r="L4953" i="19" s="1"/>
  <c r="K4980" i="19"/>
  <c r="L4980" i="19" s="1"/>
  <c r="K4897" i="19"/>
  <c r="L4897" i="19" s="1"/>
  <c r="K4619" i="19"/>
  <c r="L4619" i="19" s="1"/>
  <c r="K4321" i="19"/>
  <c r="L4321" i="19" s="1"/>
  <c r="K4342" i="19"/>
  <c r="L4342" i="19" s="1"/>
  <c r="J4870" i="19"/>
  <c r="I4870" i="19"/>
  <c r="K4625" i="19"/>
  <c r="I4640" i="19"/>
  <c r="J4640" i="19"/>
  <c r="L4861" i="19"/>
  <c r="E4961" i="19" s="1"/>
  <c r="J5001" i="19"/>
  <c r="I5001" i="19"/>
  <c r="J4541" i="19"/>
  <c r="I4541" i="19"/>
  <c r="K4541" i="19" s="1"/>
  <c r="L4541" i="19" s="1"/>
  <c r="J4635" i="19"/>
  <c r="I4635" i="19"/>
  <c r="I4671" i="19"/>
  <c r="J4671" i="19"/>
  <c r="I4875" i="19"/>
  <c r="K4875" i="19" s="1"/>
  <c r="L4875" i="19" s="1"/>
  <c r="E4975" i="19" s="1"/>
  <c r="J4875" i="19"/>
  <c r="K4572" i="19"/>
  <c r="L4572" i="19" s="1"/>
  <c r="E4672" i="19" s="1"/>
  <c r="K4599" i="19"/>
  <c r="L4599" i="19" s="1"/>
  <c r="E4699" i="19" s="1"/>
  <c r="K4850" i="19"/>
  <c r="K4518" i="19"/>
  <c r="K4636" i="19"/>
  <c r="K4646" i="19"/>
  <c r="L4646" i="19" s="1"/>
  <c r="E4746" i="19" s="1"/>
  <c r="J4914" i="19"/>
  <c r="I4914" i="19"/>
  <c r="K4584" i="19"/>
  <c r="L4584" i="19" s="1"/>
  <c r="E4684" i="19" s="1"/>
  <c r="K4816" i="19"/>
  <c r="E4421" i="19"/>
  <c r="L4988" i="19"/>
  <c r="E5088" i="19" s="1"/>
  <c r="J5243" i="19"/>
  <c r="I5243" i="19"/>
  <c r="K5243" i="19" s="1"/>
  <c r="L4098" i="19"/>
  <c r="E4198" i="19" s="1"/>
  <c r="I4848" i="19"/>
  <c r="K4848" i="19" s="1"/>
  <c r="L4848" i="19" s="1"/>
  <c r="K4610" i="19"/>
  <c r="L4610" i="19" s="1"/>
  <c r="K4634" i="19"/>
  <c r="E5080" i="19"/>
  <c r="K4507" i="19"/>
  <c r="J4878" i="19"/>
  <c r="I4878" i="19"/>
  <c r="E4997" i="19"/>
  <c r="J4820" i="19"/>
  <c r="I4820" i="19"/>
  <c r="K4976" i="19"/>
  <c r="L4551" i="19"/>
  <c r="E4651" i="19" s="1"/>
  <c r="I5079" i="19"/>
  <c r="E4442" i="19"/>
  <c r="K4687" i="19"/>
  <c r="K5052" i="19"/>
  <c r="J4696" i="19"/>
  <c r="I4696" i="19"/>
  <c r="J4524" i="19"/>
  <c r="I4524" i="19"/>
  <c r="L5243" i="19"/>
  <c r="E5343" i="19" s="1"/>
  <c r="I5343" i="19" s="1"/>
  <c r="E4712" i="19"/>
  <c r="J4989" i="19"/>
  <c r="I4989" i="19"/>
  <c r="K5011" i="19"/>
  <c r="J4765" i="19"/>
  <c r="I4765" i="19"/>
  <c r="L4739" i="19"/>
  <c r="E4839" i="19" s="1"/>
  <c r="L4415" i="19"/>
  <c r="E4515" i="19" s="1"/>
  <c r="I4528" i="19"/>
  <c r="J4528" i="19"/>
  <c r="K4933" i="19"/>
  <c r="J4468" i="19"/>
  <c r="I4468" i="19"/>
  <c r="E5127" i="19"/>
  <c r="K4323" i="19"/>
  <c r="K4493" i="19"/>
  <c r="K3706" i="19"/>
  <c r="O3801" i="19"/>
  <c r="L3754" i="19"/>
  <c r="E3854" i="19" s="1"/>
  <c r="J4760" i="19"/>
  <c r="I4760" i="19"/>
  <c r="L4977" i="19"/>
  <c r="E5077" i="19" s="1"/>
  <c r="J4774" i="19"/>
  <c r="I4774" i="19"/>
  <c r="E4948" i="19"/>
  <c r="E5009" i="19"/>
  <c r="J4695" i="19"/>
  <c r="I4695" i="19"/>
  <c r="J4831" i="19"/>
  <c r="I4831" i="19"/>
  <c r="J4800" i="19"/>
  <c r="I4800" i="19"/>
  <c r="E5262" i="19"/>
  <c r="E5005" i="19"/>
  <c r="L4138" i="19"/>
  <c r="E4238" i="19" s="1"/>
  <c r="J4729" i="19"/>
  <c r="I4729" i="19"/>
  <c r="J4592" i="19"/>
  <c r="I4592" i="19"/>
  <c r="K4844" i="19"/>
  <c r="J4481" i="19"/>
  <c r="I4481" i="19"/>
  <c r="J5058" i="19"/>
  <c r="I5058" i="19"/>
  <c r="J5394" i="19"/>
  <c r="I5394" i="19"/>
  <c r="J564" i="12"/>
  <c r="I564" i="12"/>
  <c r="J550" i="12"/>
  <c r="I550" i="12"/>
  <c r="K555" i="12"/>
  <c r="L515" i="12"/>
  <c r="E527" i="12" s="1"/>
  <c r="L536" i="12"/>
  <c r="E548" i="12" s="1"/>
  <c r="J556" i="12"/>
  <c r="K556" i="12" s="1"/>
  <c r="L556" i="12" s="1"/>
  <c r="L541" i="12"/>
  <c r="E553" i="12" s="1"/>
  <c r="I553" i="12" s="1"/>
  <c r="E547" i="12"/>
  <c r="I547" i="12" s="1"/>
  <c r="J557" i="12"/>
  <c r="K557" i="12" s="1"/>
  <c r="L557" i="12" s="1"/>
  <c r="J561" i="12"/>
  <c r="K561" i="12" s="1"/>
  <c r="L561" i="12" s="1"/>
  <c r="J554" i="12"/>
  <c r="K554" i="12" s="1"/>
  <c r="J558" i="12"/>
  <c r="K558" i="12" s="1"/>
  <c r="L558" i="12" s="1"/>
  <c r="B102" i="10"/>
  <c r="G101" i="10"/>
  <c r="H99" i="10" s="1"/>
  <c r="B54" i="3"/>
  <c r="I53" i="3"/>
  <c r="N53" i="3" s="1"/>
  <c r="K44" i="16" l="1"/>
  <c r="J4503" i="19"/>
  <c r="K4503" i="19" s="1"/>
  <c r="L4503" i="19" s="1"/>
  <c r="E4603" i="19" s="1"/>
  <c r="K4704" i="19"/>
  <c r="L4704" i="19" s="1"/>
  <c r="E4804" i="19" s="1"/>
  <c r="J4804" i="19" s="1"/>
  <c r="K550" i="12"/>
  <c r="I4802" i="19"/>
  <c r="J4802" i="19"/>
  <c r="J4583" i="19"/>
  <c r="I4583" i="19"/>
  <c r="K4583" i="19" s="1"/>
  <c r="L4583" i="19" s="1"/>
  <c r="E4683" i="19"/>
  <c r="J4956" i="19"/>
  <c r="I4956" i="19"/>
  <c r="I4886" i="19"/>
  <c r="K4886" i="19" s="1"/>
  <c r="L4886" i="19" s="1"/>
  <c r="E4986" i="19" s="1"/>
  <c r="J4886" i="19"/>
  <c r="J4790" i="19"/>
  <c r="I4790" i="19"/>
  <c r="K4790" i="19" s="1"/>
  <c r="L4790" i="19" s="1"/>
  <c r="E4890" i="19" s="1"/>
  <c r="E4710" i="19"/>
  <c r="K4696" i="19"/>
  <c r="L4696" i="19" s="1"/>
  <c r="E4796" i="19" s="1"/>
  <c r="K4870" i="19"/>
  <c r="L4870" i="19" s="1"/>
  <c r="E4970" i="19" s="1"/>
  <c r="E5053" i="19"/>
  <c r="K4885" i="19"/>
  <c r="I4437" i="19"/>
  <c r="K4437" i="19" s="1"/>
  <c r="L4437" i="19" s="1"/>
  <c r="K4763" i="19"/>
  <c r="L4763" i="19" s="1"/>
  <c r="E4863" i="19" s="1"/>
  <c r="I4863" i="19" s="1"/>
  <c r="K4947" i="19"/>
  <c r="K4657" i="19"/>
  <c r="L4657" i="19" s="1"/>
  <c r="E4757" i="19" s="1"/>
  <c r="I4622" i="19"/>
  <c r="J4622" i="19"/>
  <c r="K4622" i="19" s="1"/>
  <c r="L4622" i="19" s="1"/>
  <c r="E4722" i="19" s="1"/>
  <c r="K5058" i="19"/>
  <c r="L5058" i="19" s="1"/>
  <c r="E5158" i="19" s="1"/>
  <c r="J4549" i="19"/>
  <c r="I4549" i="19"/>
  <c r="K4549" i="19" s="1"/>
  <c r="L4549" i="19"/>
  <c r="E4649" i="19" s="1"/>
  <c r="J4913" i="19"/>
  <c r="I4913" i="19"/>
  <c r="K4913" i="19" s="1"/>
  <c r="L4913" i="19" s="1"/>
  <c r="E5013" i="19" s="1"/>
  <c r="J4859" i="19"/>
  <c r="I4859" i="19"/>
  <c r="K4859" i="19" s="1"/>
  <c r="L4859" i="19" s="1"/>
  <c r="E4959" i="19" s="1"/>
  <c r="K4528" i="19"/>
  <c r="L4528" i="19" s="1"/>
  <c r="E4628" i="19" s="1"/>
  <c r="K4765" i="19"/>
  <c r="L4765" i="19" s="1"/>
  <c r="E4719" i="19"/>
  <c r="J4719" i="19" s="1"/>
  <c r="K4291" i="19"/>
  <c r="L4291" i="19" s="1"/>
  <c r="E4391" i="19" s="1"/>
  <c r="E5073" i="19"/>
  <c r="K4729" i="19"/>
  <c r="L4729" i="19" s="1"/>
  <c r="E4829" i="19" s="1"/>
  <c r="E4865" i="19"/>
  <c r="L4625" i="19"/>
  <c r="E4725" i="19" s="1"/>
  <c r="I4391" i="19"/>
  <c r="J4391" i="19"/>
  <c r="I4869" i="19"/>
  <c r="J4869" i="19"/>
  <c r="J4567" i="19"/>
  <c r="I4567" i="19"/>
  <c r="K4567" i="19" s="1"/>
  <c r="L4567" i="19" s="1"/>
  <c r="K4760" i="19"/>
  <c r="L4760" i="19" s="1"/>
  <c r="J5053" i="19"/>
  <c r="I5053" i="19"/>
  <c r="I4830" i="19"/>
  <c r="J4830" i="19"/>
  <c r="I4964" i="19"/>
  <c r="J4964" i="19"/>
  <c r="L4466" i="19"/>
  <c r="E4566" i="19" s="1"/>
  <c r="J4961" i="19"/>
  <c r="I4961" i="19"/>
  <c r="J4955" i="19"/>
  <c r="I4955" i="19"/>
  <c r="L4782" i="19"/>
  <c r="E4882" i="19" s="1"/>
  <c r="L4508" i="19"/>
  <c r="E4608" i="19" s="1"/>
  <c r="L4417" i="19"/>
  <c r="E4517" i="19"/>
  <c r="K4695" i="19"/>
  <c r="L4695" i="19" s="1"/>
  <c r="E4795" i="19" s="1"/>
  <c r="K4468" i="19"/>
  <c r="L4468" i="19" s="1"/>
  <c r="E4568" i="19" s="1"/>
  <c r="K4524" i="19"/>
  <c r="L4524" i="19" s="1"/>
  <c r="E4624" i="19" s="1"/>
  <c r="E4641" i="19"/>
  <c r="J4641" i="19" s="1"/>
  <c r="K4640" i="19"/>
  <c r="K4745" i="19"/>
  <c r="K4526" i="19"/>
  <c r="L5032" i="19"/>
  <c r="E5132" i="19" s="1"/>
  <c r="I4796" i="19"/>
  <c r="J4796" i="19"/>
  <c r="J4568" i="19"/>
  <c r="I4568" i="19"/>
  <c r="K4568" i="19" s="1"/>
  <c r="L4568" i="19" s="1"/>
  <c r="E4668" i="19" s="1"/>
  <c r="J4198" i="19"/>
  <c r="I4198" i="19"/>
  <c r="J4651" i="19"/>
  <c r="I4651" i="19"/>
  <c r="I4839" i="19"/>
  <c r="J4839" i="19"/>
  <c r="L4933" i="19"/>
  <c r="E5033" i="19" s="1"/>
  <c r="I4515" i="19"/>
  <c r="J4515" i="19"/>
  <c r="L5011" i="19"/>
  <c r="E5111" i="19" s="1"/>
  <c r="I4641" i="19"/>
  <c r="L4493" i="19"/>
  <c r="E4593" i="19"/>
  <c r="I4628" i="19"/>
  <c r="J4628" i="19"/>
  <c r="L4634" i="19"/>
  <c r="E4734" i="19" s="1"/>
  <c r="J4684" i="19"/>
  <c r="I4684" i="19"/>
  <c r="L4636" i="19"/>
  <c r="E4736" i="19" s="1"/>
  <c r="I4975" i="19"/>
  <c r="J4975" i="19"/>
  <c r="K4592" i="19"/>
  <c r="L4592" i="19" s="1"/>
  <c r="E4692" i="19" s="1"/>
  <c r="K4800" i="19"/>
  <c r="L4800" i="19" s="1"/>
  <c r="E4900" i="19" s="1"/>
  <c r="I4900" i="19" s="1"/>
  <c r="K4831" i="19"/>
  <c r="L4831" i="19" s="1"/>
  <c r="E4931" i="19" s="1"/>
  <c r="I4931" i="19" s="1"/>
  <c r="J5343" i="19"/>
  <c r="K5343" i="19" s="1"/>
  <c r="L4323" i="19"/>
  <c r="E4423" i="19"/>
  <c r="K4989" i="19"/>
  <c r="L4687" i="19"/>
  <c r="E4787" i="19" s="1"/>
  <c r="L4507" i="19"/>
  <c r="E4607" i="19" s="1"/>
  <c r="L4518" i="19"/>
  <c r="E4618" i="19" s="1"/>
  <c r="K4635" i="19"/>
  <c r="J4865" i="19"/>
  <c r="I4865" i="19"/>
  <c r="I5088" i="19"/>
  <c r="J5088" i="19"/>
  <c r="L4816" i="19"/>
  <c r="E4916" i="19"/>
  <c r="I4699" i="19"/>
  <c r="J4699" i="19"/>
  <c r="I4624" i="19"/>
  <c r="J4624" i="19"/>
  <c r="L5052" i="19"/>
  <c r="E5152" i="19"/>
  <c r="L4976" i="19"/>
  <c r="E5076" i="19"/>
  <c r="I4997" i="19"/>
  <c r="J4997" i="19"/>
  <c r="J4746" i="19"/>
  <c r="I4746" i="19"/>
  <c r="I4672" i="19"/>
  <c r="J4672" i="19"/>
  <c r="K4671" i="19"/>
  <c r="L4671" i="19" s="1"/>
  <c r="E4771" i="19" s="1"/>
  <c r="K5394" i="19"/>
  <c r="J5127" i="19"/>
  <c r="I5127" i="19"/>
  <c r="K5127" i="19" s="1"/>
  <c r="J4712" i="19"/>
  <c r="I4712" i="19"/>
  <c r="I4442" i="19"/>
  <c r="J4442" i="19"/>
  <c r="K5079" i="19"/>
  <c r="K4820" i="19"/>
  <c r="K4878" i="19"/>
  <c r="J5080" i="19"/>
  <c r="I5080" i="19"/>
  <c r="I4421" i="19"/>
  <c r="J4421" i="19"/>
  <c r="K4914" i="19"/>
  <c r="L4850" i="19"/>
  <c r="E4950" i="19" s="1"/>
  <c r="K5001" i="19"/>
  <c r="L3706" i="19"/>
  <c r="E3806" i="19" s="1"/>
  <c r="J5158" i="19"/>
  <c r="I5158" i="19"/>
  <c r="J4829" i="19"/>
  <c r="I4829" i="19"/>
  <c r="J4900" i="19"/>
  <c r="J4795" i="19"/>
  <c r="I4795" i="19"/>
  <c r="K4795" i="19" s="1"/>
  <c r="L4795" i="19" s="1"/>
  <c r="J4692" i="19"/>
  <c r="I4692" i="19"/>
  <c r="J3854" i="19"/>
  <c r="I3854" i="19"/>
  <c r="J4238" i="19"/>
  <c r="I4238" i="19"/>
  <c r="J4710" i="19"/>
  <c r="I4710" i="19"/>
  <c r="K4710" i="19" s="1"/>
  <c r="J4948" i="19"/>
  <c r="I4948" i="19"/>
  <c r="K4481" i="19"/>
  <c r="L4844" i="19"/>
  <c r="E4944" i="19" s="1"/>
  <c r="J5262" i="19"/>
  <c r="I5262" i="19"/>
  <c r="E4860" i="19"/>
  <c r="J5005" i="19"/>
  <c r="I5005" i="19"/>
  <c r="K5005" i="19" s="1"/>
  <c r="L5005" i="19" s="1"/>
  <c r="J5077" i="19"/>
  <c r="I5077" i="19"/>
  <c r="J5009" i="19"/>
  <c r="I5009" i="19"/>
  <c r="K4774" i="19"/>
  <c r="L550" i="12"/>
  <c r="E562" i="12" s="1"/>
  <c r="I527" i="12"/>
  <c r="O536" i="12" s="1"/>
  <c r="J548" i="12"/>
  <c r="I548" i="12"/>
  <c r="L555" i="12"/>
  <c r="E567" i="12" s="1"/>
  <c r="I567" i="12" s="1"/>
  <c r="K564" i="12"/>
  <c r="L564" i="12" s="1"/>
  <c r="E576" i="12" s="1"/>
  <c r="I576" i="12" s="1"/>
  <c r="K548" i="12"/>
  <c r="L548" i="12" s="1"/>
  <c r="E560" i="12" s="1"/>
  <c r="J527" i="12"/>
  <c r="J553" i="12"/>
  <c r="K553" i="12" s="1"/>
  <c r="L553" i="12" s="1"/>
  <c r="J547" i="12"/>
  <c r="K547" i="12" s="1"/>
  <c r="E568" i="12"/>
  <c r="I568" i="12" s="1"/>
  <c r="L554" i="12"/>
  <c r="E566" i="12" s="1"/>
  <c r="I566" i="12" s="1"/>
  <c r="E569" i="12"/>
  <c r="I569" i="12" s="1"/>
  <c r="E570" i="12"/>
  <c r="I570" i="12" s="1"/>
  <c r="E573" i="12"/>
  <c r="I573" i="12" s="1"/>
  <c r="B103" i="10"/>
  <c r="G102" i="10"/>
  <c r="H100" i="10" s="1"/>
  <c r="B55" i="3"/>
  <c r="I54" i="3"/>
  <c r="N54" i="3" s="1"/>
  <c r="L44" i="16" l="1"/>
  <c r="E45" i="16" s="1"/>
  <c r="I4804" i="19"/>
  <c r="K4804" i="19" s="1"/>
  <c r="J4603" i="19"/>
  <c r="I4603" i="19"/>
  <c r="K4802" i="19"/>
  <c r="L4802" i="19" s="1"/>
  <c r="K527" i="12"/>
  <c r="L527" i="12" s="1"/>
  <c r="I562" i="12"/>
  <c r="J562" i="12"/>
  <c r="K562" i="12" s="1"/>
  <c r="L562" i="12" s="1"/>
  <c r="E4902" i="19"/>
  <c r="I4959" i="19"/>
  <c r="J4959" i="19"/>
  <c r="J4649" i="19"/>
  <c r="I4649" i="19"/>
  <c r="J4722" i="19"/>
  <c r="I4722" i="19"/>
  <c r="K4722" i="19" s="1"/>
  <c r="L4722" i="19" s="1"/>
  <c r="E4822" i="19" s="1"/>
  <c r="J4683" i="19"/>
  <c r="I4683" i="19"/>
  <c r="I4719" i="19"/>
  <c r="K4712" i="19"/>
  <c r="L4712" i="19" s="1"/>
  <c r="E4812" i="19" s="1"/>
  <c r="J4863" i="19"/>
  <c r="K4863" i="19" s="1"/>
  <c r="K4961" i="19"/>
  <c r="L4961" i="19" s="1"/>
  <c r="E5061" i="19" s="1"/>
  <c r="K5053" i="19"/>
  <c r="L5053" i="19" s="1"/>
  <c r="E5153" i="19" s="1"/>
  <c r="K4869" i="19"/>
  <c r="L4869" i="19" s="1"/>
  <c r="E4969" i="19" s="1"/>
  <c r="K4391" i="19"/>
  <c r="L4391" i="19" s="1"/>
  <c r="E4491" i="19" s="1"/>
  <c r="L4947" i="19"/>
  <c r="E5047" i="19"/>
  <c r="L4804" i="19"/>
  <c r="E4904" i="19" s="1"/>
  <c r="I4890" i="19"/>
  <c r="J4890" i="19"/>
  <c r="I4986" i="19"/>
  <c r="J4986" i="19"/>
  <c r="E4537" i="19"/>
  <c r="J5073" i="19"/>
  <c r="I5073" i="19"/>
  <c r="K5073" i="19" s="1"/>
  <c r="L5073" i="19" s="1"/>
  <c r="E5173" i="19" s="1"/>
  <c r="J5013" i="19"/>
  <c r="I5013" i="19"/>
  <c r="J4757" i="19"/>
  <c r="I4757" i="19"/>
  <c r="L4885" i="19"/>
  <c r="E4985" i="19"/>
  <c r="K4956" i="19"/>
  <c r="I4608" i="19"/>
  <c r="J4608" i="19"/>
  <c r="I4725" i="19"/>
  <c r="J4725" i="19"/>
  <c r="J4566" i="19"/>
  <c r="I4566" i="19"/>
  <c r="I4970" i="19"/>
  <c r="J4970" i="19"/>
  <c r="K4948" i="19"/>
  <c r="L4948" i="19" s="1"/>
  <c r="K4900" i="19"/>
  <c r="L4900" i="19" s="1"/>
  <c r="L4526" i="19"/>
  <c r="E4626" i="19"/>
  <c r="J4517" i="19"/>
  <c r="I4517" i="19"/>
  <c r="K4517" i="19" s="1"/>
  <c r="L4517" i="19" s="1"/>
  <c r="E4617" i="19" s="1"/>
  <c r="J4882" i="19"/>
  <c r="I4882" i="19"/>
  <c r="I5153" i="19"/>
  <c r="K5153" i="19" s="1"/>
  <c r="J5153" i="19"/>
  <c r="I4969" i="19"/>
  <c r="J4969" i="19"/>
  <c r="J4491" i="19"/>
  <c r="I4491" i="19"/>
  <c r="K4796" i="19"/>
  <c r="L4796" i="19" s="1"/>
  <c r="E4896" i="19" s="1"/>
  <c r="E4740" i="19"/>
  <c r="L4640" i="19"/>
  <c r="I5132" i="19"/>
  <c r="J5132" i="19"/>
  <c r="I4537" i="19"/>
  <c r="K4537" i="19" s="1"/>
  <c r="L4537" i="19" s="1"/>
  <c r="E4637" i="19" s="1"/>
  <c r="J4537" i="19"/>
  <c r="E4667" i="19"/>
  <c r="K4684" i="19"/>
  <c r="K4651" i="19"/>
  <c r="L4651" i="19" s="1"/>
  <c r="E4751" i="19" s="1"/>
  <c r="L4745" i="19"/>
  <c r="E4845" i="19"/>
  <c r="K4955" i="19"/>
  <c r="L4955" i="19" s="1"/>
  <c r="E5055" i="19" s="1"/>
  <c r="K4964" i="19"/>
  <c r="K4830" i="19"/>
  <c r="I5173" i="19"/>
  <c r="K5173" i="19" s="1"/>
  <c r="J5173" i="19"/>
  <c r="J4736" i="19"/>
  <c r="I4736" i="19"/>
  <c r="K4736" i="19" s="1"/>
  <c r="L4736" i="19" s="1"/>
  <c r="E4836" i="19" s="1"/>
  <c r="J4734" i="19"/>
  <c r="I4734" i="19"/>
  <c r="I4896" i="19"/>
  <c r="J4896" i="19"/>
  <c r="J4950" i="19"/>
  <c r="I4950" i="19"/>
  <c r="L5343" i="19"/>
  <c r="E5443" i="19" s="1"/>
  <c r="J5061" i="19"/>
  <c r="I5061" i="19"/>
  <c r="I4751" i="19"/>
  <c r="J4751" i="19"/>
  <c r="I5076" i="19"/>
  <c r="J5076" i="19"/>
  <c r="J4618" i="19"/>
  <c r="I4618" i="19"/>
  <c r="K4618" i="19" s="1"/>
  <c r="L4618" i="19" s="1"/>
  <c r="J4593" i="19"/>
  <c r="I4593" i="19"/>
  <c r="L5394" i="19"/>
  <c r="E5494" i="19" s="1"/>
  <c r="I4423" i="19"/>
  <c r="K4423" i="19" s="1"/>
  <c r="L4423" i="19" s="1"/>
  <c r="J4423" i="19"/>
  <c r="K4641" i="19"/>
  <c r="K4515" i="19"/>
  <c r="J4931" i="19"/>
  <c r="K4931" i="19" s="1"/>
  <c r="L4931" i="19" s="1"/>
  <c r="K4421" i="19"/>
  <c r="L4820" i="19"/>
  <c r="E4920" i="19"/>
  <c r="K4442" i="19"/>
  <c r="I4771" i="19"/>
  <c r="J4771" i="19"/>
  <c r="J5152" i="19"/>
  <c r="I5152" i="19"/>
  <c r="K5152" i="19" s="1"/>
  <c r="L5152" i="19" s="1"/>
  <c r="E5252" i="19" s="1"/>
  <c r="K4624" i="19"/>
  <c r="I4916" i="19"/>
  <c r="J4916" i="19"/>
  <c r="K5088" i="19"/>
  <c r="L5088" i="19" s="1"/>
  <c r="E5188" i="19" s="1"/>
  <c r="L4635" i="19"/>
  <c r="E4735" i="19" s="1"/>
  <c r="J4637" i="19"/>
  <c r="I4637" i="19"/>
  <c r="K4637" i="19" s="1"/>
  <c r="L4637" i="19" s="1"/>
  <c r="E4737" i="19"/>
  <c r="I4787" i="19"/>
  <c r="J4787" i="19"/>
  <c r="K4975" i="19"/>
  <c r="J5033" i="19"/>
  <c r="I5033" i="19"/>
  <c r="K4839" i="19"/>
  <c r="I4812" i="19"/>
  <c r="J4812" i="19"/>
  <c r="J4607" i="19"/>
  <c r="I4607" i="19"/>
  <c r="L4989" i="19"/>
  <c r="E5089" i="19" s="1"/>
  <c r="J4668" i="19"/>
  <c r="I4668" i="19"/>
  <c r="L4710" i="19"/>
  <c r="E4810" i="19" s="1"/>
  <c r="K4719" i="19"/>
  <c r="L4878" i="19"/>
  <c r="E4978" i="19"/>
  <c r="K4672" i="19"/>
  <c r="K4699" i="19"/>
  <c r="I5111" i="19"/>
  <c r="J5111" i="19"/>
  <c r="K5077" i="19"/>
  <c r="L5077" i="19" s="1"/>
  <c r="K3854" i="19"/>
  <c r="L3854" i="19" s="1"/>
  <c r="K4692" i="19"/>
  <c r="L4692" i="19" s="1"/>
  <c r="K4829" i="19"/>
  <c r="L4829" i="19" s="1"/>
  <c r="K5158" i="19"/>
  <c r="L5158" i="19" s="1"/>
  <c r="L5001" i="19"/>
  <c r="E5101" i="19" s="1"/>
  <c r="L4914" i="19"/>
  <c r="E5014" i="19" s="1"/>
  <c r="K5080" i="19"/>
  <c r="L5079" i="19"/>
  <c r="E5179" i="19" s="1"/>
  <c r="L5127" i="19"/>
  <c r="E5227" i="19" s="1"/>
  <c r="K4746" i="19"/>
  <c r="K4997" i="19"/>
  <c r="K4865" i="19"/>
  <c r="L4865" i="19" s="1"/>
  <c r="E4965" i="19" s="1"/>
  <c r="K4628" i="19"/>
  <c r="L4628" i="19" s="1"/>
  <c r="E4728" i="19" s="1"/>
  <c r="K4198" i="19"/>
  <c r="J3806" i="19"/>
  <c r="I3806" i="19"/>
  <c r="J4944" i="19"/>
  <c r="I4944" i="19"/>
  <c r="K5009" i="19"/>
  <c r="E5177" i="19"/>
  <c r="E5105" i="19"/>
  <c r="E5048" i="19"/>
  <c r="E4792" i="19"/>
  <c r="E4895" i="19"/>
  <c r="E5000" i="19"/>
  <c r="E4929" i="19"/>
  <c r="L4774" i="19"/>
  <c r="E4874" i="19" s="1"/>
  <c r="K5262" i="19"/>
  <c r="L5153" i="19"/>
  <c r="E5253" i="19" s="1"/>
  <c r="K4238" i="19"/>
  <c r="J4860" i="19"/>
  <c r="I4860" i="19"/>
  <c r="L4481" i="19"/>
  <c r="E4581" i="19" s="1"/>
  <c r="J560" i="12"/>
  <c r="I560" i="12"/>
  <c r="E539" i="12"/>
  <c r="L547" i="12"/>
  <c r="E559" i="12" s="1"/>
  <c r="I559" i="12" s="1"/>
  <c r="E565" i="12"/>
  <c r="J566" i="12"/>
  <c r="K566" i="12" s="1"/>
  <c r="L566" i="12" s="1"/>
  <c r="E578" i="12" s="1"/>
  <c r="I578" i="12" s="1"/>
  <c r="E574" i="12"/>
  <c r="I574" i="12" s="1"/>
  <c r="J570" i="12"/>
  <c r="K570" i="12" s="1"/>
  <c r="L570" i="12" s="1"/>
  <c r="J573" i="12"/>
  <c r="K573" i="12" s="1"/>
  <c r="L573" i="12" s="1"/>
  <c r="J567" i="12"/>
  <c r="K567" i="12" s="1"/>
  <c r="L567" i="12" s="1"/>
  <c r="J568" i="12"/>
  <c r="K568" i="12" s="1"/>
  <c r="L568" i="12" s="1"/>
  <c r="J569" i="12"/>
  <c r="K569" i="12" s="1"/>
  <c r="L569" i="12" s="1"/>
  <c r="B104" i="10"/>
  <c r="G103" i="10"/>
  <c r="H101" i="10" s="1"/>
  <c r="B56" i="3"/>
  <c r="I55" i="3"/>
  <c r="N55" i="3" s="1"/>
  <c r="I45" i="16" l="1"/>
  <c r="J45" i="16"/>
  <c r="K4603" i="19"/>
  <c r="L4603" i="19" s="1"/>
  <c r="E4703" i="19" s="1"/>
  <c r="J4902" i="19"/>
  <c r="I4902" i="19"/>
  <c r="J4904" i="19"/>
  <c r="I4904" i="19"/>
  <c r="L4863" i="19"/>
  <c r="E4963" i="19" s="1"/>
  <c r="I4822" i="19"/>
  <c r="J4822" i="19"/>
  <c r="K5033" i="19"/>
  <c r="L5033" i="19" s="1"/>
  <c r="E5133" i="19" s="1"/>
  <c r="K4734" i="19"/>
  <c r="L4734" i="19" s="1"/>
  <c r="E4834" i="19" s="1"/>
  <c r="K4757" i="19"/>
  <c r="L4757" i="19" s="1"/>
  <c r="E4857" i="19" s="1"/>
  <c r="E4718" i="19"/>
  <c r="L4956" i="19"/>
  <c r="E5056" i="19" s="1"/>
  <c r="K4890" i="19"/>
  <c r="L4890" i="19" s="1"/>
  <c r="E4990" i="19" s="1"/>
  <c r="I5047" i="19"/>
  <c r="K5047" i="19" s="1"/>
  <c r="L5047" i="19" s="1"/>
  <c r="E5147" i="19" s="1"/>
  <c r="J5047" i="19"/>
  <c r="K4896" i="19"/>
  <c r="L4896" i="19" s="1"/>
  <c r="K5132" i="19"/>
  <c r="L5132" i="19" s="1"/>
  <c r="K4970" i="19"/>
  <c r="L4970" i="19" s="1"/>
  <c r="K4725" i="19"/>
  <c r="L4725" i="19" s="1"/>
  <c r="J4985" i="19"/>
  <c r="I4985" i="19"/>
  <c r="K4985" i="19" s="1"/>
  <c r="L4985" i="19" s="1"/>
  <c r="E5085" i="19" s="1"/>
  <c r="K4607" i="19"/>
  <c r="K4950" i="19"/>
  <c r="K4566" i="19"/>
  <c r="L4566" i="19" s="1"/>
  <c r="E4666" i="19" s="1"/>
  <c r="K5013" i="19"/>
  <c r="L5013" i="19" s="1"/>
  <c r="E5113" i="19" s="1"/>
  <c r="K4986" i="19"/>
  <c r="K4683" i="19"/>
  <c r="L4683" i="19" s="1"/>
  <c r="E4783" i="19" s="1"/>
  <c r="K4649" i="19"/>
  <c r="K4959" i="19"/>
  <c r="I5443" i="19"/>
  <c r="J5443" i="19"/>
  <c r="I4990" i="19"/>
  <c r="K4990" i="19" s="1"/>
  <c r="L4990" i="19" s="1"/>
  <c r="E5090" i="19" s="1"/>
  <c r="J4990" i="19"/>
  <c r="I5055" i="19"/>
  <c r="J5055" i="19"/>
  <c r="J4740" i="19"/>
  <c r="I4740" i="19"/>
  <c r="K4491" i="19"/>
  <c r="L4491" i="19" s="1"/>
  <c r="E4591" i="19" s="1"/>
  <c r="J4845" i="19"/>
  <c r="I4845" i="19"/>
  <c r="K4845" i="19" s="1"/>
  <c r="L4845" i="19" s="1"/>
  <c r="E4945" i="19" s="1"/>
  <c r="L4684" i="19"/>
  <c r="E4784" i="19" s="1"/>
  <c r="J4617" i="19"/>
  <c r="I4617" i="19"/>
  <c r="J4666" i="19"/>
  <c r="I4666" i="19"/>
  <c r="K4916" i="19"/>
  <c r="L4916" i="19" s="1"/>
  <c r="E5016" i="19" s="1"/>
  <c r="J5016" i="19" s="1"/>
  <c r="L4830" i="19"/>
  <c r="E4930" i="19" s="1"/>
  <c r="E5232" i="19"/>
  <c r="I4626" i="19"/>
  <c r="J4626" i="19"/>
  <c r="E5070" i="19"/>
  <c r="K4668" i="19"/>
  <c r="L4668" i="19" s="1"/>
  <c r="E4768" i="19" s="1"/>
  <c r="K4593" i="19"/>
  <c r="L4593" i="19" s="1"/>
  <c r="E4693" i="19" s="1"/>
  <c r="K4751" i="19"/>
  <c r="L4751" i="19" s="1"/>
  <c r="L4964" i="19"/>
  <c r="E5064" i="19"/>
  <c r="J4667" i="19"/>
  <c r="I4667" i="19"/>
  <c r="K4969" i="19"/>
  <c r="L4969" i="19" s="1"/>
  <c r="E5069" i="19" s="1"/>
  <c r="K4882" i="19"/>
  <c r="E4825" i="19"/>
  <c r="K4608" i="19"/>
  <c r="L4608" i="19" s="1"/>
  <c r="E4708" i="19" s="1"/>
  <c r="I4735" i="19"/>
  <c r="J4735" i="19"/>
  <c r="J5494" i="19"/>
  <c r="I5494" i="19"/>
  <c r="J4810" i="19"/>
  <c r="I4810" i="19"/>
  <c r="I5133" i="19"/>
  <c r="J5133" i="19"/>
  <c r="I4591" i="19"/>
  <c r="J4591" i="19"/>
  <c r="I5227" i="19"/>
  <c r="J5227" i="19"/>
  <c r="I5016" i="19"/>
  <c r="L4746" i="19"/>
  <c r="E4846" i="19" s="1"/>
  <c r="I5014" i="19"/>
  <c r="K5014" i="19" s="1"/>
  <c r="L5014" i="19" s="1"/>
  <c r="J5014" i="19"/>
  <c r="I4978" i="19"/>
  <c r="J4978" i="19"/>
  <c r="L4975" i="19"/>
  <c r="E5075" i="19" s="1"/>
  <c r="J4718" i="19"/>
  <c r="I4718" i="19"/>
  <c r="L5173" i="19"/>
  <c r="E5273" i="19" s="1"/>
  <c r="I5179" i="19"/>
  <c r="J5179" i="19"/>
  <c r="J4768" i="19"/>
  <c r="I4768" i="19"/>
  <c r="K4771" i="19"/>
  <c r="L4771" i="19" s="1"/>
  <c r="E4871" i="19" s="1"/>
  <c r="E4523" i="19"/>
  <c r="J4693" i="19"/>
  <c r="I4693" i="19"/>
  <c r="K5076" i="19"/>
  <c r="L5076" i="19" s="1"/>
  <c r="E5176" i="19" s="1"/>
  <c r="J4834" i="19"/>
  <c r="I4834" i="19"/>
  <c r="E5258" i="19"/>
  <c r="J5258" i="19" s="1"/>
  <c r="E3954" i="19"/>
  <c r="I3954" i="19" s="1"/>
  <c r="J4965" i="19"/>
  <c r="I4965" i="19"/>
  <c r="K4965" i="19" s="1"/>
  <c r="L4965" i="19" s="1"/>
  <c r="J5101" i="19"/>
  <c r="I5101" i="19"/>
  <c r="K5101" i="19" s="1"/>
  <c r="L5101" i="19" s="1"/>
  <c r="E5201" i="19" s="1"/>
  <c r="K5111" i="19"/>
  <c r="L5111" i="19" s="1"/>
  <c r="E5211" i="19" s="1"/>
  <c r="L4699" i="19"/>
  <c r="E4799" i="19"/>
  <c r="L4719" i="19"/>
  <c r="E4819" i="19" s="1"/>
  <c r="J5089" i="19"/>
  <c r="I5089" i="19"/>
  <c r="K5089" i="19" s="1"/>
  <c r="L5089" i="19" s="1"/>
  <c r="E5189" i="19" s="1"/>
  <c r="K4812" i="19"/>
  <c r="L4839" i="19"/>
  <c r="E4939" i="19" s="1"/>
  <c r="K4787" i="19"/>
  <c r="L4787" i="19" s="1"/>
  <c r="E4887" i="19" s="1"/>
  <c r="J5252" i="19"/>
  <c r="I5252" i="19"/>
  <c r="L4421" i="19"/>
  <c r="E4521" i="19" s="1"/>
  <c r="L4641" i="19"/>
  <c r="E4741" i="19" s="1"/>
  <c r="E4851" i="19"/>
  <c r="E4996" i="19"/>
  <c r="I4737" i="19"/>
  <c r="J4737" i="19"/>
  <c r="I4920" i="19"/>
  <c r="J4920" i="19"/>
  <c r="I4836" i="19"/>
  <c r="J4836" i="19"/>
  <c r="I4728" i="19"/>
  <c r="J4728" i="19"/>
  <c r="I5188" i="19"/>
  <c r="J5188" i="19"/>
  <c r="L4624" i="19"/>
  <c r="E4724" i="19"/>
  <c r="L4515" i="19"/>
  <c r="E4615" i="19" s="1"/>
  <c r="E5031" i="19"/>
  <c r="J5031" i="19" s="1"/>
  <c r="K4944" i="19"/>
  <c r="L4944" i="19" s="1"/>
  <c r="L4198" i="19"/>
  <c r="E4298" i="19" s="1"/>
  <c r="L4997" i="19"/>
  <c r="E5097" i="19" s="1"/>
  <c r="L5080" i="19"/>
  <c r="E5180" i="19" s="1"/>
  <c r="L4672" i="19"/>
  <c r="E4772" i="19" s="1"/>
  <c r="L4442" i="19"/>
  <c r="E4542" i="19"/>
  <c r="K5061" i="19"/>
  <c r="L4950" i="19"/>
  <c r="E5050" i="19" s="1"/>
  <c r="K3806" i="19"/>
  <c r="O3901" i="19"/>
  <c r="J5201" i="19"/>
  <c r="I5201" i="19"/>
  <c r="J4874" i="19"/>
  <c r="I4874" i="19"/>
  <c r="J4895" i="19"/>
  <c r="I4895" i="19"/>
  <c r="J5177" i="19"/>
  <c r="I5177" i="19"/>
  <c r="L4238" i="19"/>
  <c r="E4338" i="19" s="1"/>
  <c r="I5258" i="19"/>
  <c r="J5000" i="19"/>
  <c r="I5000" i="19"/>
  <c r="K4860" i="19"/>
  <c r="K5443" i="19"/>
  <c r="J5253" i="19"/>
  <c r="I5253" i="19"/>
  <c r="E5362" i="19"/>
  <c r="L5262" i="19"/>
  <c r="J4581" i="19"/>
  <c r="I4581" i="19"/>
  <c r="J4929" i="19"/>
  <c r="I4929" i="19"/>
  <c r="J4792" i="19"/>
  <c r="I4792" i="19"/>
  <c r="J5048" i="19"/>
  <c r="I5048" i="19"/>
  <c r="J5105" i="19"/>
  <c r="I5105" i="19"/>
  <c r="L5009" i="19"/>
  <c r="E5109" i="19" s="1"/>
  <c r="J565" i="12"/>
  <c r="I565" i="12"/>
  <c r="I539" i="12"/>
  <c r="O548" i="12" s="1"/>
  <c r="J559" i="12"/>
  <c r="K559" i="12" s="1"/>
  <c r="L559" i="12" s="1"/>
  <c r="E571" i="12" s="1"/>
  <c r="I571" i="12" s="1"/>
  <c r="K560" i="12"/>
  <c r="J539" i="12"/>
  <c r="K539" i="12" s="1"/>
  <c r="L539" i="12" s="1"/>
  <c r="E582" i="12"/>
  <c r="I582" i="12" s="1"/>
  <c r="E585" i="12"/>
  <c r="I585" i="12" s="1"/>
  <c r="E579" i="12"/>
  <c r="I579" i="12" s="1"/>
  <c r="J574" i="12"/>
  <c r="K574" i="12" s="1"/>
  <c r="L574" i="12" s="1"/>
  <c r="E580" i="12"/>
  <c r="I580" i="12" s="1"/>
  <c r="E581" i="12"/>
  <c r="I581" i="12" s="1"/>
  <c r="J576" i="12"/>
  <c r="K576" i="12" s="1"/>
  <c r="L576" i="12" s="1"/>
  <c r="B105" i="10"/>
  <c r="G104" i="10"/>
  <c r="H102" i="10" s="1"/>
  <c r="B57" i="3"/>
  <c r="I56" i="3"/>
  <c r="N56" i="3" s="1"/>
  <c r="K45" i="16" l="1"/>
  <c r="L45" i="16" s="1"/>
  <c r="E46" i="16" s="1"/>
  <c r="J4703" i="19"/>
  <c r="I4703" i="19"/>
  <c r="K4902" i="19"/>
  <c r="L4902" i="19" s="1"/>
  <c r="E5002" i="19" s="1"/>
  <c r="I5002" i="19" s="1"/>
  <c r="K4904" i="19"/>
  <c r="L4904" i="19" s="1"/>
  <c r="E5004" i="19" s="1"/>
  <c r="J5004" i="19" s="1"/>
  <c r="J5056" i="19"/>
  <c r="I5056" i="19"/>
  <c r="K5056" i="19" s="1"/>
  <c r="L5056" i="19" s="1"/>
  <c r="E5156" i="19" s="1"/>
  <c r="I4963" i="19"/>
  <c r="J4963" i="19"/>
  <c r="I5147" i="19"/>
  <c r="J5147" i="19"/>
  <c r="K5494" i="19"/>
  <c r="L5494" i="19" s="1"/>
  <c r="K4667" i="19"/>
  <c r="E5086" i="19"/>
  <c r="L4986" i="19"/>
  <c r="L4607" i="19"/>
  <c r="E4707" i="19" s="1"/>
  <c r="L4959" i="19"/>
  <c r="E5059" i="19" s="1"/>
  <c r="J5113" i="19"/>
  <c r="I5113" i="19"/>
  <c r="I5085" i="19"/>
  <c r="K5085" i="19" s="1"/>
  <c r="J5085" i="19"/>
  <c r="I4857" i="19"/>
  <c r="K4857" i="19" s="1"/>
  <c r="E4957" i="19" s="1"/>
  <c r="J4857" i="19"/>
  <c r="L4857" i="19"/>
  <c r="K4978" i="19"/>
  <c r="L4978" i="19" s="1"/>
  <c r="L4649" i="19"/>
  <c r="E4749" i="19"/>
  <c r="K4822" i="19"/>
  <c r="K5201" i="19"/>
  <c r="L5201" i="19" s="1"/>
  <c r="K4728" i="19"/>
  <c r="L4728" i="19" s="1"/>
  <c r="K5252" i="19"/>
  <c r="L5252" i="19" s="1"/>
  <c r="K4740" i="19"/>
  <c r="L4740" i="19" s="1"/>
  <c r="E4840" i="19" s="1"/>
  <c r="I4840" i="19" s="1"/>
  <c r="I4783" i="19"/>
  <c r="J4783" i="19"/>
  <c r="J4840" i="19"/>
  <c r="I4930" i="19"/>
  <c r="J4930" i="19"/>
  <c r="I4708" i="19"/>
  <c r="K4708" i="19" s="1"/>
  <c r="L4708" i="19" s="1"/>
  <c r="E4808" i="19" s="1"/>
  <c r="J4708" i="19"/>
  <c r="L4667" i="19"/>
  <c r="E4767" i="19" s="1"/>
  <c r="J5064" i="19"/>
  <c r="I5064" i="19"/>
  <c r="K5064" i="19" s="1"/>
  <c r="L5064" i="19" s="1"/>
  <c r="E5164" i="19" s="1"/>
  <c r="J4784" i="19"/>
  <c r="I4784" i="19"/>
  <c r="K5055" i="19"/>
  <c r="K5105" i="19"/>
  <c r="L5105" i="19" s="1"/>
  <c r="K4792" i="19"/>
  <c r="L4792" i="19" s="1"/>
  <c r="K4874" i="19"/>
  <c r="L4874" i="19" s="1"/>
  <c r="E5352" i="19"/>
  <c r="E5065" i="19"/>
  <c r="E5594" i="19"/>
  <c r="I4825" i="19"/>
  <c r="K4825" i="19" s="1"/>
  <c r="J4825" i="19"/>
  <c r="I5070" i="19"/>
  <c r="J5070" i="19"/>
  <c r="K4626" i="19"/>
  <c r="K4617" i="19"/>
  <c r="L4882" i="19"/>
  <c r="E4982" i="19" s="1"/>
  <c r="J5232" i="19"/>
  <c r="I5232" i="19"/>
  <c r="J4945" i="19"/>
  <c r="I4945" i="19"/>
  <c r="J5090" i="19"/>
  <c r="I5090" i="19"/>
  <c r="K4581" i="19"/>
  <c r="E5044" i="19"/>
  <c r="K5188" i="19"/>
  <c r="L5188" i="19" s="1"/>
  <c r="K4718" i="19"/>
  <c r="L4718" i="19" s="1"/>
  <c r="E4818" i="19" s="1"/>
  <c r="K4810" i="19"/>
  <c r="J5069" i="19"/>
  <c r="I5069" i="19"/>
  <c r="K4666" i="19"/>
  <c r="J5180" i="19"/>
  <c r="I5180" i="19"/>
  <c r="I4772" i="19"/>
  <c r="J4772" i="19"/>
  <c r="J5273" i="19"/>
  <c r="I5273" i="19"/>
  <c r="J4741" i="19"/>
  <c r="I4741" i="19"/>
  <c r="K4741" i="19" s="1"/>
  <c r="I4724" i="19"/>
  <c r="J4724" i="19"/>
  <c r="I5352" i="19"/>
  <c r="J5352" i="19"/>
  <c r="I5075" i="19"/>
  <c r="J5075" i="19"/>
  <c r="I5031" i="19"/>
  <c r="K5031" i="19" s="1"/>
  <c r="L5031" i="19" s="1"/>
  <c r="L4581" i="19"/>
  <c r="E4681" i="19" s="1"/>
  <c r="J5097" i="19"/>
  <c r="I5097" i="19"/>
  <c r="K4920" i="19"/>
  <c r="L4812" i="19"/>
  <c r="E4912" i="19" s="1"/>
  <c r="I5065" i="19"/>
  <c r="J5065" i="19"/>
  <c r="I4523" i="19"/>
  <c r="J4523" i="19"/>
  <c r="E5114" i="19"/>
  <c r="K5133" i="19"/>
  <c r="J3954" i="19"/>
  <c r="J4615" i="19"/>
  <c r="I4615" i="19"/>
  <c r="E5288" i="19"/>
  <c r="E4828" i="19"/>
  <c r="J5189" i="19"/>
  <c r="I5189" i="19"/>
  <c r="K5189" i="19" s="1"/>
  <c r="L5189" i="19" s="1"/>
  <c r="J4799" i="19"/>
  <c r="I4799" i="19"/>
  <c r="J4871" i="19"/>
  <c r="I4871" i="19"/>
  <c r="E5078" i="19"/>
  <c r="K4591" i="19"/>
  <c r="L4591" i="19" s="1"/>
  <c r="E4691" i="19" s="1"/>
  <c r="K4735" i="19"/>
  <c r="L5061" i="19"/>
  <c r="E5161" i="19" s="1"/>
  <c r="J4298" i="19"/>
  <c r="I4298" i="19"/>
  <c r="K4298" i="19" s="1"/>
  <c r="L4298" i="19" s="1"/>
  <c r="E4398" i="19" s="1"/>
  <c r="J5050" i="19"/>
  <c r="I5050" i="19"/>
  <c r="J4851" i="19"/>
  <c r="I4851" i="19"/>
  <c r="J4521" i="19"/>
  <c r="I4521" i="19"/>
  <c r="J4939" i="19"/>
  <c r="I4939" i="19"/>
  <c r="J4542" i="19"/>
  <c r="I4542" i="19"/>
  <c r="K4737" i="19"/>
  <c r="J5211" i="19"/>
  <c r="I5211" i="19"/>
  <c r="J5176" i="19"/>
  <c r="I5176" i="19"/>
  <c r="J4818" i="19"/>
  <c r="I4818" i="19"/>
  <c r="I4846" i="19"/>
  <c r="J4846" i="19"/>
  <c r="K5048" i="19"/>
  <c r="L5048" i="19" s="1"/>
  <c r="K4929" i="19"/>
  <c r="L4929" i="19" s="1"/>
  <c r="K5000" i="19"/>
  <c r="K5177" i="19"/>
  <c r="L5177" i="19" s="1"/>
  <c r="K4836" i="19"/>
  <c r="J4996" i="19"/>
  <c r="I4996" i="19"/>
  <c r="K4996" i="19" s="1"/>
  <c r="L4996" i="19" s="1"/>
  <c r="I4887" i="19"/>
  <c r="J4887" i="19"/>
  <c r="K4834" i="19"/>
  <c r="K4693" i="19"/>
  <c r="K4768" i="19"/>
  <c r="K5179" i="19"/>
  <c r="K5016" i="19"/>
  <c r="K5227" i="19"/>
  <c r="J4819" i="19"/>
  <c r="I4819" i="19"/>
  <c r="L3806" i="19"/>
  <c r="E3906" i="19" s="1"/>
  <c r="J5362" i="19"/>
  <c r="I5362" i="19"/>
  <c r="E5205" i="19"/>
  <c r="E5131" i="19"/>
  <c r="E4892" i="19"/>
  <c r="E5029" i="19"/>
  <c r="K5253" i="19"/>
  <c r="L5443" i="19"/>
  <c r="E5543" i="19" s="1"/>
  <c r="L4860" i="19"/>
  <c r="E4960" i="19" s="1"/>
  <c r="E5277" i="19"/>
  <c r="E4974" i="19"/>
  <c r="E5301" i="19"/>
  <c r="K3954" i="19"/>
  <c r="J4338" i="19"/>
  <c r="I4338" i="19"/>
  <c r="K4895" i="19"/>
  <c r="J5109" i="19"/>
  <c r="I5109" i="19"/>
  <c r="J5044" i="19"/>
  <c r="I5044" i="19"/>
  <c r="K5258" i="19"/>
  <c r="K565" i="12"/>
  <c r="L565" i="12" s="1"/>
  <c r="E577" i="12" s="1"/>
  <c r="I577" i="12" s="1"/>
  <c r="E551" i="12"/>
  <c r="L560" i="12"/>
  <c r="E572" i="12" s="1"/>
  <c r="J571" i="12"/>
  <c r="K571" i="12" s="1"/>
  <c r="L571" i="12" s="1"/>
  <c r="E586" i="12"/>
  <c r="J581" i="12"/>
  <c r="K581" i="12" s="1"/>
  <c r="L581" i="12" s="1"/>
  <c r="E588" i="12"/>
  <c r="I588" i="12" s="1"/>
  <c r="J579" i="12"/>
  <c r="K579" i="12" s="1"/>
  <c r="L579" i="12" s="1"/>
  <c r="J580" i="12"/>
  <c r="K580" i="12" s="1"/>
  <c r="L580" i="12" s="1"/>
  <c r="J582" i="12"/>
  <c r="K582" i="12" s="1"/>
  <c r="L582" i="12" s="1"/>
  <c r="J585" i="12"/>
  <c r="K585" i="12" s="1"/>
  <c r="L585" i="12" s="1"/>
  <c r="J578" i="12"/>
  <c r="K578" i="12" s="1"/>
  <c r="L578" i="12" s="1"/>
  <c r="B106" i="10"/>
  <c r="G105" i="10"/>
  <c r="H103" i="10" s="1"/>
  <c r="B58" i="3"/>
  <c r="I57" i="3"/>
  <c r="N57" i="3" s="1"/>
  <c r="J46" i="16" l="1"/>
  <c r="I46" i="16"/>
  <c r="K4703" i="19"/>
  <c r="L4703" i="19" s="1"/>
  <c r="E4803" i="19" s="1"/>
  <c r="I5004" i="19"/>
  <c r="K5004" i="19" s="1"/>
  <c r="L5004" i="19" s="1"/>
  <c r="J5002" i="19"/>
  <c r="K5002" i="19" s="1"/>
  <c r="L5002" i="19" s="1"/>
  <c r="E5102" i="19" s="1"/>
  <c r="I4957" i="19"/>
  <c r="J4957" i="19"/>
  <c r="I5059" i="19"/>
  <c r="K5059" i="19" s="1"/>
  <c r="L5059" i="19" s="1"/>
  <c r="E5159" i="19" s="1"/>
  <c r="J5059" i="19"/>
  <c r="J5156" i="19"/>
  <c r="I5156" i="19"/>
  <c r="K5156" i="19" s="1"/>
  <c r="L5156" i="19" s="1"/>
  <c r="E5256" i="19"/>
  <c r="I4707" i="19"/>
  <c r="J4707" i="19"/>
  <c r="L4822" i="19"/>
  <c r="E4922" i="19"/>
  <c r="K5069" i="19"/>
  <c r="L5069" i="19" s="1"/>
  <c r="E5169" i="19" s="1"/>
  <c r="K5090" i="19"/>
  <c r="K4930" i="19"/>
  <c r="I4749" i="19"/>
  <c r="J4749" i="19"/>
  <c r="L5085" i="19"/>
  <c r="E5185" i="19" s="1"/>
  <c r="J5086" i="19"/>
  <c r="I5086" i="19"/>
  <c r="K5147" i="19"/>
  <c r="K5211" i="19"/>
  <c r="L5211" i="19" s="1"/>
  <c r="K4523" i="19"/>
  <c r="L4523" i="19" s="1"/>
  <c r="E4623" i="19" s="1"/>
  <c r="K4945" i="19"/>
  <c r="L4945" i="19" s="1"/>
  <c r="K4783" i="19"/>
  <c r="L4783" i="19" s="1"/>
  <c r="E4883" i="19" s="1"/>
  <c r="K5113" i="19"/>
  <c r="L5113" i="19" s="1"/>
  <c r="E5213" i="19" s="1"/>
  <c r="K4963" i="19"/>
  <c r="L4963" i="19" s="1"/>
  <c r="E5063" i="19" s="1"/>
  <c r="J4767" i="19"/>
  <c r="I4767" i="19"/>
  <c r="K4819" i="19"/>
  <c r="L4819" i="19" s="1"/>
  <c r="K5097" i="19"/>
  <c r="L5097" i="19" s="1"/>
  <c r="L4626" i="19"/>
  <c r="E4726" i="19" s="1"/>
  <c r="L4825" i="19"/>
  <c r="E4925" i="19" s="1"/>
  <c r="J5164" i="19"/>
  <c r="I5164" i="19"/>
  <c r="K5164" i="19" s="1"/>
  <c r="L5164" i="19" s="1"/>
  <c r="J4808" i="19"/>
  <c r="I4808" i="19"/>
  <c r="K4840" i="19"/>
  <c r="I5169" i="19"/>
  <c r="J5169" i="19"/>
  <c r="L5090" i="19"/>
  <c r="E5190" i="19" s="1"/>
  <c r="I4982" i="19"/>
  <c r="K4982" i="19" s="1"/>
  <c r="J4982" i="19"/>
  <c r="J5594" i="19"/>
  <c r="I5594" i="19"/>
  <c r="K5065" i="19"/>
  <c r="L5065" i="19" s="1"/>
  <c r="E5165" i="19" s="1"/>
  <c r="K5352" i="19"/>
  <c r="L4666" i="19"/>
  <c r="E4766" i="19"/>
  <c r="K5070" i="19"/>
  <c r="L5070" i="19" s="1"/>
  <c r="E5170" i="19" s="1"/>
  <c r="K4887" i="19"/>
  <c r="L4887" i="19" s="1"/>
  <c r="K4521" i="19"/>
  <c r="K5050" i="19"/>
  <c r="L5050" i="19" s="1"/>
  <c r="K5075" i="19"/>
  <c r="L5075" i="19" s="1"/>
  <c r="E5175" i="19" s="1"/>
  <c r="J5175" i="19" s="1"/>
  <c r="L4810" i="19"/>
  <c r="E4910" i="19"/>
  <c r="E5045" i="19"/>
  <c r="K5232" i="19"/>
  <c r="L5232" i="19" s="1"/>
  <c r="E5332" i="19" s="1"/>
  <c r="L4617" i="19"/>
  <c r="E4717" i="19"/>
  <c r="L5055" i="19"/>
  <c r="E5155" i="19" s="1"/>
  <c r="K4784" i="19"/>
  <c r="L4784" i="19" s="1"/>
  <c r="E4884" i="19" s="1"/>
  <c r="I4884" i="19" s="1"/>
  <c r="J5165" i="19"/>
  <c r="I5165" i="19"/>
  <c r="I4912" i="19"/>
  <c r="J4912" i="19"/>
  <c r="J5170" i="19"/>
  <c r="I5170" i="19"/>
  <c r="J4681" i="19"/>
  <c r="I4681" i="19"/>
  <c r="J4884" i="19"/>
  <c r="E4919" i="19"/>
  <c r="L5179" i="19"/>
  <c r="E5279" i="19" s="1"/>
  <c r="E4987" i="19"/>
  <c r="L4737" i="19"/>
  <c r="E4837" i="19" s="1"/>
  <c r="I4398" i="19"/>
  <c r="J4398" i="19"/>
  <c r="L4735" i="19"/>
  <c r="E4835" i="19" s="1"/>
  <c r="I5114" i="19"/>
  <c r="J5114" i="19"/>
  <c r="K5109" i="19"/>
  <c r="L5109" i="19" s="1"/>
  <c r="L5227" i="19"/>
  <c r="E5327" i="19" s="1"/>
  <c r="L4768" i="19"/>
  <c r="E4868" i="19" s="1"/>
  <c r="L4836" i="19"/>
  <c r="E4936" i="19" s="1"/>
  <c r="K4846" i="19"/>
  <c r="E5311" i="19"/>
  <c r="K4542" i="19"/>
  <c r="K4939" i="19"/>
  <c r="E5150" i="19"/>
  <c r="I4691" i="19"/>
  <c r="J4691" i="19"/>
  <c r="K4871" i="19"/>
  <c r="L4871" i="19" s="1"/>
  <c r="E4971" i="19" s="1"/>
  <c r="K4799" i="19"/>
  <c r="K4615" i="19"/>
  <c r="L4615" i="19" s="1"/>
  <c r="E4715" i="19" s="1"/>
  <c r="E5197" i="19"/>
  <c r="L5352" i="19"/>
  <c r="E5452" i="19" s="1"/>
  <c r="K5273" i="19"/>
  <c r="L5273" i="19" s="1"/>
  <c r="E5373" i="19" s="1"/>
  <c r="K4772" i="19"/>
  <c r="K5180" i="19"/>
  <c r="L5180" i="19" s="1"/>
  <c r="E5280" i="19" s="1"/>
  <c r="L5016" i="19"/>
  <c r="E5116" i="19" s="1"/>
  <c r="L4693" i="19"/>
  <c r="E4793" i="19"/>
  <c r="E5096" i="19"/>
  <c r="J5161" i="19"/>
  <c r="I5161" i="19"/>
  <c r="I5078" i="19"/>
  <c r="J5078" i="19"/>
  <c r="J4828" i="19"/>
  <c r="I4828" i="19"/>
  <c r="K4828" i="19" s="1"/>
  <c r="L4828" i="19" s="1"/>
  <c r="J4623" i="19"/>
  <c r="I4623" i="19"/>
  <c r="L4920" i="19"/>
  <c r="E5020" i="19"/>
  <c r="K5044" i="19"/>
  <c r="L5044" i="19" s="1"/>
  <c r="E5148" i="19"/>
  <c r="L4834" i="19"/>
  <c r="E4934" i="19" s="1"/>
  <c r="L5000" i="19"/>
  <c r="E5100" i="19" s="1"/>
  <c r="K4818" i="19"/>
  <c r="L4818" i="19" s="1"/>
  <c r="E4918" i="19" s="1"/>
  <c r="K5176" i="19"/>
  <c r="L4521" i="19"/>
  <c r="E4621" i="19" s="1"/>
  <c r="K4851" i="19"/>
  <c r="E5289" i="19"/>
  <c r="J5288" i="19"/>
  <c r="I5288" i="19"/>
  <c r="K5288" i="19" s="1"/>
  <c r="L5288" i="19" s="1"/>
  <c r="E5388" i="19" s="1"/>
  <c r="L5133" i="19"/>
  <c r="E5233" i="19" s="1"/>
  <c r="K4724" i="19"/>
  <c r="L4724" i="19" s="1"/>
  <c r="E4824" i="19" s="1"/>
  <c r="L4741" i="19"/>
  <c r="E4841" i="19" s="1"/>
  <c r="I3906" i="19"/>
  <c r="J3906" i="19"/>
  <c r="J4960" i="19"/>
  <c r="I4960" i="19"/>
  <c r="J5543" i="19"/>
  <c r="I5543" i="19"/>
  <c r="J5373" i="19"/>
  <c r="I5373" i="19"/>
  <c r="J4892" i="19"/>
  <c r="I4892" i="19"/>
  <c r="J5205" i="19"/>
  <c r="I5205" i="19"/>
  <c r="E5209" i="19"/>
  <c r="J4974" i="19"/>
  <c r="I4974" i="19"/>
  <c r="J5277" i="19"/>
  <c r="I5277" i="19"/>
  <c r="J5029" i="19"/>
  <c r="I5029" i="19"/>
  <c r="L4895" i="19"/>
  <c r="E4995" i="19" s="1"/>
  <c r="J5301" i="19"/>
  <c r="I5301" i="19"/>
  <c r="L5253" i="19"/>
  <c r="E5353" i="19" s="1"/>
  <c r="J5131" i="19"/>
  <c r="I5131" i="19"/>
  <c r="K5362" i="19"/>
  <c r="L5258" i="19"/>
  <c r="E5358" i="19" s="1"/>
  <c r="K4338" i="19"/>
  <c r="L3954" i="19"/>
  <c r="E4054" i="19" s="1"/>
  <c r="J5148" i="19"/>
  <c r="I5148" i="19"/>
  <c r="J586" i="12"/>
  <c r="I586" i="12"/>
  <c r="I551" i="12"/>
  <c r="O560" i="12" s="1"/>
  <c r="J577" i="12"/>
  <c r="J572" i="12"/>
  <c r="I572" i="12"/>
  <c r="J551" i="12"/>
  <c r="K551" i="12" s="1"/>
  <c r="L551" i="12" s="1"/>
  <c r="E583" i="12"/>
  <c r="I583" i="12" s="1"/>
  <c r="K577" i="12"/>
  <c r="E593" i="12"/>
  <c r="I593" i="12" s="1"/>
  <c r="E592" i="12"/>
  <c r="I592" i="12" s="1"/>
  <c r="E594" i="12"/>
  <c r="I594" i="12" s="1"/>
  <c r="E591" i="12"/>
  <c r="I591" i="12" s="1"/>
  <c r="J593" i="12"/>
  <c r="K593" i="12" s="1"/>
  <c r="J588" i="12"/>
  <c r="K588" i="12" s="1"/>
  <c r="L588" i="12" s="1"/>
  <c r="E590" i="12"/>
  <c r="I590" i="12" s="1"/>
  <c r="E597" i="12"/>
  <c r="I597" i="12" s="1"/>
  <c r="B107" i="10"/>
  <c r="G106" i="10"/>
  <c r="H104" i="10" s="1"/>
  <c r="B59" i="3"/>
  <c r="I58" i="3"/>
  <c r="N58" i="3" s="1"/>
  <c r="K46" i="16" l="1"/>
  <c r="L46" i="16" s="1"/>
  <c r="E47" i="16" s="1"/>
  <c r="J4803" i="19"/>
  <c r="I4803" i="19"/>
  <c r="E5104" i="19"/>
  <c r="J5104" i="19" s="1"/>
  <c r="K586" i="12"/>
  <c r="L586" i="12" s="1"/>
  <c r="E598" i="12" s="1"/>
  <c r="I598" i="12" s="1"/>
  <c r="J5102" i="19"/>
  <c r="I5102" i="19"/>
  <c r="I5185" i="19"/>
  <c r="J5185" i="19"/>
  <c r="J5213" i="19"/>
  <c r="I5213" i="19"/>
  <c r="J4922" i="19"/>
  <c r="I4922" i="19"/>
  <c r="J5256" i="19"/>
  <c r="I5256" i="19"/>
  <c r="J5159" i="19"/>
  <c r="I5159" i="19"/>
  <c r="K5159" i="19" s="1"/>
  <c r="L5159" i="19" s="1"/>
  <c r="E5259" i="19"/>
  <c r="I4883" i="19"/>
  <c r="K4883" i="19" s="1"/>
  <c r="L4883" i="19" s="1"/>
  <c r="E4983" i="19" s="1"/>
  <c r="J4883" i="19"/>
  <c r="K4749" i="19"/>
  <c r="L4930" i="19"/>
  <c r="E5030" i="19" s="1"/>
  <c r="I5175" i="19"/>
  <c r="J5063" i="19"/>
  <c r="I5063" i="19"/>
  <c r="K5063" i="19" s="1"/>
  <c r="L5063" i="19" s="1"/>
  <c r="E5163" i="19" s="1"/>
  <c r="L5147" i="19"/>
  <c r="E5247" i="19"/>
  <c r="K4808" i="19"/>
  <c r="L4808" i="19" s="1"/>
  <c r="E4908" i="19" s="1"/>
  <c r="J4908" i="19" s="1"/>
  <c r="K5086" i="19"/>
  <c r="K4707" i="19"/>
  <c r="L4707" i="19" s="1"/>
  <c r="E4807" i="19" s="1"/>
  <c r="K4957" i="19"/>
  <c r="J5155" i="19"/>
  <c r="I5155" i="19"/>
  <c r="K5155" i="19" s="1"/>
  <c r="L5155" i="19" s="1"/>
  <c r="J4925" i="19"/>
  <c r="I4925" i="19"/>
  <c r="K4925" i="19" s="1"/>
  <c r="L4925" i="19" s="1"/>
  <c r="E5025" i="19"/>
  <c r="K5161" i="19"/>
  <c r="L5161" i="19" s="1"/>
  <c r="K5165" i="19"/>
  <c r="I5332" i="19"/>
  <c r="J5332" i="19"/>
  <c r="L4982" i="19"/>
  <c r="E5082" i="19" s="1"/>
  <c r="K4767" i="19"/>
  <c r="I5045" i="19"/>
  <c r="J5045" i="19"/>
  <c r="K5594" i="19"/>
  <c r="E5264" i="19"/>
  <c r="K4398" i="19"/>
  <c r="K5175" i="19"/>
  <c r="L5175" i="19" s="1"/>
  <c r="I4717" i="19"/>
  <c r="J4717" i="19"/>
  <c r="I4910" i="19"/>
  <c r="J4910" i="19"/>
  <c r="J4766" i="19"/>
  <c r="I4766" i="19"/>
  <c r="K4766" i="19" s="1"/>
  <c r="L4766" i="19" s="1"/>
  <c r="E4866" i="19" s="1"/>
  <c r="I4866" i="19" s="1"/>
  <c r="L4840" i="19"/>
  <c r="E4940" i="19" s="1"/>
  <c r="I4726" i="19"/>
  <c r="J4726" i="19"/>
  <c r="K5148" i="19"/>
  <c r="L5148" i="19" s="1"/>
  <c r="K5078" i="19"/>
  <c r="L5078" i="19" s="1"/>
  <c r="E5178" i="19" s="1"/>
  <c r="K5114" i="19"/>
  <c r="L5114" i="19" s="1"/>
  <c r="I5190" i="19"/>
  <c r="J5190" i="19"/>
  <c r="K5169" i="19"/>
  <c r="J4868" i="19"/>
  <c r="I4868" i="19"/>
  <c r="I4934" i="19"/>
  <c r="J4934" i="19"/>
  <c r="J5233" i="19"/>
  <c r="I5233" i="19"/>
  <c r="K5233" i="19" s="1"/>
  <c r="J4835" i="19"/>
  <c r="I4835" i="19"/>
  <c r="I5388" i="19"/>
  <c r="J5388" i="19"/>
  <c r="J5100" i="19"/>
  <c r="I5100" i="19"/>
  <c r="K5100" i="19" s="1"/>
  <c r="L5100" i="19" s="1"/>
  <c r="I5452" i="19"/>
  <c r="J5452" i="19"/>
  <c r="I4936" i="19"/>
  <c r="J4936" i="19"/>
  <c r="J4807" i="19"/>
  <c r="I4807" i="19"/>
  <c r="I4621" i="19"/>
  <c r="J4621" i="19"/>
  <c r="I5327" i="19"/>
  <c r="J5327" i="19"/>
  <c r="I5289" i="19"/>
  <c r="J5289" i="19"/>
  <c r="J5020" i="19"/>
  <c r="I5020" i="19"/>
  <c r="J4793" i="19"/>
  <c r="I4793" i="19"/>
  <c r="K4793" i="19" s="1"/>
  <c r="L4793" i="19" s="1"/>
  <c r="L4846" i="19"/>
  <c r="E4946" i="19" s="1"/>
  <c r="E5214" i="19"/>
  <c r="I4837" i="19"/>
  <c r="J4837" i="19"/>
  <c r="J5279" i="19"/>
  <c r="I5279" i="19"/>
  <c r="K5029" i="19"/>
  <c r="L5029" i="19" s="1"/>
  <c r="E5129" i="19" s="1"/>
  <c r="E5144" i="19"/>
  <c r="I5144" i="19" s="1"/>
  <c r="K5543" i="19"/>
  <c r="L5543" i="19" s="1"/>
  <c r="K4960" i="19"/>
  <c r="L4960" i="19" s="1"/>
  <c r="L5176" i="19"/>
  <c r="E5276" i="19" s="1"/>
  <c r="E4928" i="19"/>
  <c r="E5261" i="19"/>
  <c r="I5280" i="19"/>
  <c r="J5280" i="19"/>
  <c r="I5197" i="19"/>
  <c r="J5197" i="19"/>
  <c r="L4799" i="19"/>
  <c r="E4899" i="19" s="1"/>
  <c r="K4691" i="19"/>
  <c r="L4542" i="19"/>
  <c r="E4642" i="19" s="1"/>
  <c r="I4919" i="19"/>
  <c r="J4919" i="19"/>
  <c r="K4681" i="19"/>
  <c r="J4824" i="19"/>
  <c r="I4824" i="19"/>
  <c r="I4918" i="19"/>
  <c r="J4918" i="19"/>
  <c r="J5178" i="19"/>
  <c r="I5178" i="19"/>
  <c r="K5178" i="19" s="1"/>
  <c r="L5178" i="19" s="1"/>
  <c r="I5116" i="19"/>
  <c r="J5116" i="19"/>
  <c r="L4772" i="19"/>
  <c r="E4872" i="19"/>
  <c r="I4971" i="19"/>
  <c r="J4971" i="19"/>
  <c r="J5150" i="19"/>
  <c r="I5150" i="19"/>
  <c r="J5025" i="19"/>
  <c r="I5025" i="19"/>
  <c r="L4398" i="19"/>
  <c r="E4498" i="19"/>
  <c r="K5277" i="19"/>
  <c r="L5277" i="19" s="1"/>
  <c r="E5377" i="19" s="1"/>
  <c r="J5377" i="19" s="1"/>
  <c r="K5373" i="19"/>
  <c r="L5373" i="19" s="1"/>
  <c r="L4851" i="19"/>
  <c r="E4951" i="19" s="1"/>
  <c r="J4841" i="19"/>
  <c r="I4841" i="19"/>
  <c r="K4841" i="19" s="1"/>
  <c r="L4841" i="19" s="1"/>
  <c r="K4623" i="19"/>
  <c r="I5096" i="19"/>
  <c r="J5096" i="19"/>
  <c r="J4715" i="19"/>
  <c r="I4715" i="19"/>
  <c r="L4939" i="19"/>
  <c r="E5039" i="19" s="1"/>
  <c r="I5311" i="19"/>
  <c r="J5311" i="19"/>
  <c r="I4987" i="19"/>
  <c r="J4987" i="19"/>
  <c r="K4884" i="19"/>
  <c r="L4884" i="19" s="1"/>
  <c r="E4984" i="19" s="1"/>
  <c r="E5275" i="19"/>
  <c r="K5170" i="19"/>
  <c r="L5170" i="19" s="1"/>
  <c r="E5270" i="19" s="1"/>
  <c r="K4912" i="19"/>
  <c r="L4912" i="19" s="1"/>
  <c r="E5012" i="19" s="1"/>
  <c r="K3906" i="19"/>
  <c r="O4001" i="19"/>
  <c r="I5377" i="19"/>
  <c r="J4054" i="19"/>
  <c r="I4054" i="19"/>
  <c r="J4995" i="19"/>
  <c r="I4995" i="19"/>
  <c r="J5129" i="19"/>
  <c r="I5129" i="19"/>
  <c r="J5353" i="19"/>
  <c r="I5353" i="19"/>
  <c r="E5248" i="19"/>
  <c r="J5209" i="19"/>
  <c r="I5209" i="19"/>
  <c r="K5209" i="19" s="1"/>
  <c r="J5144" i="19"/>
  <c r="E5473" i="19"/>
  <c r="E5643" i="19"/>
  <c r="E5060" i="19"/>
  <c r="L4338" i="19"/>
  <c r="E4438" i="19" s="1"/>
  <c r="J5358" i="19"/>
  <c r="I5358" i="19"/>
  <c r="L5362" i="19"/>
  <c r="E5462" i="19" s="1"/>
  <c r="K5301" i="19"/>
  <c r="K5205" i="19"/>
  <c r="K4892" i="19"/>
  <c r="K5131" i="19"/>
  <c r="K4974" i="19"/>
  <c r="K572" i="12"/>
  <c r="E563" i="12"/>
  <c r="J583" i="12"/>
  <c r="K583" i="12" s="1"/>
  <c r="L583" i="12" s="1"/>
  <c r="E595" i="12" s="1"/>
  <c r="I595" i="12" s="1"/>
  <c r="L577" i="12"/>
  <c r="E589" i="12" s="1"/>
  <c r="I589" i="12" s="1"/>
  <c r="L593" i="12"/>
  <c r="E605" i="12" s="1"/>
  <c r="I605" i="12" s="1"/>
  <c r="E600" i="12"/>
  <c r="I600" i="12" s="1"/>
  <c r="J590" i="12"/>
  <c r="K590" i="12" s="1"/>
  <c r="L590" i="12" s="1"/>
  <c r="J597" i="12"/>
  <c r="K597" i="12" s="1"/>
  <c r="L597" i="12" s="1"/>
  <c r="J598" i="12"/>
  <c r="K598" i="12" s="1"/>
  <c r="L598" i="12" s="1"/>
  <c r="J591" i="12"/>
  <c r="K591" i="12" s="1"/>
  <c r="L591" i="12" s="1"/>
  <c r="J592" i="12"/>
  <c r="K592" i="12" s="1"/>
  <c r="L592" i="12" s="1"/>
  <c r="J594" i="12"/>
  <c r="K594" i="12" s="1"/>
  <c r="L594" i="12" s="1"/>
  <c r="B108" i="10"/>
  <c r="G107" i="10"/>
  <c r="H105" i="10" s="1"/>
  <c r="B60" i="3"/>
  <c r="I59" i="3"/>
  <c r="N59" i="3" s="1"/>
  <c r="I47" i="16" l="1"/>
  <c r="J47" i="16"/>
  <c r="I5104" i="19"/>
  <c r="K5104" i="19" s="1"/>
  <c r="L5104" i="19" s="1"/>
  <c r="E5204" i="19" s="1"/>
  <c r="I5204" i="19" s="1"/>
  <c r="K4803" i="19"/>
  <c r="L4803" i="19" s="1"/>
  <c r="E4903" i="19" s="1"/>
  <c r="I4903" i="19" s="1"/>
  <c r="K5102" i="19"/>
  <c r="L5102" i="19" s="1"/>
  <c r="E5202" i="19" s="1"/>
  <c r="I4908" i="19"/>
  <c r="I5030" i="19"/>
  <c r="K5030" i="19" s="1"/>
  <c r="L5030" i="19" s="1"/>
  <c r="E5130" i="19" s="1"/>
  <c r="J5030" i="19"/>
  <c r="J4866" i="19"/>
  <c r="K5190" i="19"/>
  <c r="K4910" i="19"/>
  <c r="K4922" i="19"/>
  <c r="L4922" i="19" s="1"/>
  <c r="E5022" i="19" s="1"/>
  <c r="K5213" i="19"/>
  <c r="J4983" i="19"/>
  <c r="I4983" i="19"/>
  <c r="K5256" i="19"/>
  <c r="K5452" i="19"/>
  <c r="L5452" i="19" s="1"/>
  <c r="K5388" i="19"/>
  <c r="L5388" i="19" s="1"/>
  <c r="K5332" i="19"/>
  <c r="L5332" i="19" s="1"/>
  <c r="L5086" i="19"/>
  <c r="E5186" i="19" s="1"/>
  <c r="J5247" i="19"/>
  <c r="I5247" i="19"/>
  <c r="K5247" i="19" s="1"/>
  <c r="L5247" i="19" s="1"/>
  <c r="E5347" i="19" s="1"/>
  <c r="J5163" i="19"/>
  <c r="I5163" i="19"/>
  <c r="K5163" i="19" s="1"/>
  <c r="L5163" i="19" s="1"/>
  <c r="E5263" i="19" s="1"/>
  <c r="J5259" i="19"/>
  <c r="I5259" i="19"/>
  <c r="K5259" i="19" s="1"/>
  <c r="L5259" i="19" s="1"/>
  <c r="E5359" i="19" s="1"/>
  <c r="K5129" i="19"/>
  <c r="L5129" i="19" s="1"/>
  <c r="K4054" i="19"/>
  <c r="L4054" i="19" s="1"/>
  <c r="K5025" i="19"/>
  <c r="K4726" i="19"/>
  <c r="L4957" i="19"/>
  <c r="E5057" i="19" s="1"/>
  <c r="L4749" i="19"/>
  <c r="E4849" i="19" s="1"/>
  <c r="K5185" i="19"/>
  <c r="L5185" i="19" s="1"/>
  <c r="E5285" i="19" s="1"/>
  <c r="I5082" i="19"/>
  <c r="J5082" i="19"/>
  <c r="L5594" i="19"/>
  <c r="E5694" i="19" s="1"/>
  <c r="L4767" i="19"/>
  <c r="E4867" i="19" s="1"/>
  <c r="E5255" i="19"/>
  <c r="L5190" i="19"/>
  <c r="E5290" i="19" s="1"/>
  <c r="I4940" i="19"/>
  <c r="K4940" i="19" s="1"/>
  <c r="L4940" i="19" s="1"/>
  <c r="J4940" i="19"/>
  <c r="L4910" i="19"/>
  <c r="E5010" i="19" s="1"/>
  <c r="K5197" i="19"/>
  <c r="L5197" i="19" s="1"/>
  <c r="K5144" i="19"/>
  <c r="E5552" i="19"/>
  <c r="L5233" i="19"/>
  <c r="E5333" i="19" s="1"/>
  <c r="J5263" i="19"/>
  <c r="I5263" i="19"/>
  <c r="K4995" i="19"/>
  <c r="L4995" i="19" s="1"/>
  <c r="K5116" i="19"/>
  <c r="L5116" i="19" s="1"/>
  <c r="K5327" i="19"/>
  <c r="L5327" i="19" s="1"/>
  <c r="K4908" i="19"/>
  <c r="L4908" i="19" s="1"/>
  <c r="E5008" i="19" s="1"/>
  <c r="K4934" i="19"/>
  <c r="L4934" i="19" s="1"/>
  <c r="L5169" i="19"/>
  <c r="E5269" i="19" s="1"/>
  <c r="K4717" i="19"/>
  <c r="J5264" i="19"/>
  <c r="I5264" i="19"/>
  <c r="K5045" i="19"/>
  <c r="E5432" i="19"/>
  <c r="L5165" i="19"/>
  <c r="E5265" i="19" s="1"/>
  <c r="J4899" i="19"/>
  <c r="I4899" i="19"/>
  <c r="J5276" i="19"/>
  <c r="I5276" i="19"/>
  <c r="J4946" i="19"/>
  <c r="I4946" i="19"/>
  <c r="J4642" i="19"/>
  <c r="I4642" i="19"/>
  <c r="K4642" i="19" s="1"/>
  <c r="L4642" i="19" s="1"/>
  <c r="L5209" i="19"/>
  <c r="E5309" i="19" s="1"/>
  <c r="K5377" i="19"/>
  <c r="L5377" i="19" s="1"/>
  <c r="I5275" i="19"/>
  <c r="J5275" i="19"/>
  <c r="I5039" i="19"/>
  <c r="J5039" i="19"/>
  <c r="L4623" i="19"/>
  <c r="E4723" i="19" s="1"/>
  <c r="I4951" i="19"/>
  <c r="J4951" i="19"/>
  <c r="L5025" i="19"/>
  <c r="E5125" i="19" s="1"/>
  <c r="E5216" i="19"/>
  <c r="E5297" i="19"/>
  <c r="J5214" i="19"/>
  <c r="I5214" i="19"/>
  <c r="K5214" i="19" s="1"/>
  <c r="L5214" i="19" s="1"/>
  <c r="E4893" i="19"/>
  <c r="E5427" i="19"/>
  <c r="E5488" i="19"/>
  <c r="E5034" i="19"/>
  <c r="K5358" i="19"/>
  <c r="L5144" i="19"/>
  <c r="E5244" i="19" s="1"/>
  <c r="K5353" i="19"/>
  <c r="L5353" i="19" s="1"/>
  <c r="J4984" i="19"/>
  <c r="I4984" i="19"/>
  <c r="E4941" i="19"/>
  <c r="K5150" i="19"/>
  <c r="K4971" i="19"/>
  <c r="L4971" i="19" s="1"/>
  <c r="E5071" i="19" s="1"/>
  <c r="K4918" i="19"/>
  <c r="K4919" i="19"/>
  <c r="L4691" i="19"/>
  <c r="E4791" i="19" s="1"/>
  <c r="K5280" i="19"/>
  <c r="K4807" i="19"/>
  <c r="L4807" i="19" s="1"/>
  <c r="E4907" i="19" s="1"/>
  <c r="K4936" i="19"/>
  <c r="E5200" i="19"/>
  <c r="K4866" i="19"/>
  <c r="I5012" i="19"/>
  <c r="J5012" i="19"/>
  <c r="J4498" i="19"/>
  <c r="I4498" i="19"/>
  <c r="J4872" i="19"/>
  <c r="I4872" i="19"/>
  <c r="L4681" i="19"/>
  <c r="E4781" i="19" s="1"/>
  <c r="J5261" i="19"/>
  <c r="I5261" i="19"/>
  <c r="J5552" i="19"/>
  <c r="I5552" i="19"/>
  <c r="J5008" i="19"/>
  <c r="I5008" i="19"/>
  <c r="I5270" i="19"/>
  <c r="K5270" i="19" s="1"/>
  <c r="L5270" i="19" s="1"/>
  <c r="J5270" i="19"/>
  <c r="K4987" i="19"/>
  <c r="K5311" i="19"/>
  <c r="K4715" i="19"/>
  <c r="K5096" i="19"/>
  <c r="E5278" i="19"/>
  <c r="K4824" i="19"/>
  <c r="J4928" i="19"/>
  <c r="I4928" i="19"/>
  <c r="K5279" i="19"/>
  <c r="L5279" i="19" s="1"/>
  <c r="E5379" i="19" s="1"/>
  <c r="K4837" i="19"/>
  <c r="L4837" i="19" s="1"/>
  <c r="E4937" i="19" s="1"/>
  <c r="K5020" i="19"/>
  <c r="K5289" i="19"/>
  <c r="K4621" i="19"/>
  <c r="L4621" i="19" s="1"/>
  <c r="E4721" i="19" s="1"/>
  <c r="K4835" i="19"/>
  <c r="L4835" i="19" s="1"/>
  <c r="E4935" i="19" s="1"/>
  <c r="K4868" i="19"/>
  <c r="L3906" i="19"/>
  <c r="E4006" i="19" s="1"/>
  <c r="J5473" i="19"/>
  <c r="I5473" i="19"/>
  <c r="L5301" i="19"/>
  <c r="E5401" i="19" s="1"/>
  <c r="J4438" i="19"/>
  <c r="I4438" i="19"/>
  <c r="E5453" i="19"/>
  <c r="E5229" i="19"/>
  <c r="E5095" i="19"/>
  <c r="E4154" i="19"/>
  <c r="E5477" i="19"/>
  <c r="L5131" i="19"/>
  <c r="E5231" i="19" s="1"/>
  <c r="L5205" i="19"/>
  <c r="E5305" i="19" s="1"/>
  <c r="J5462" i="19"/>
  <c r="I5462" i="19"/>
  <c r="L4974" i="19"/>
  <c r="E5074" i="19" s="1"/>
  <c r="L4892" i="19"/>
  <c r="E4992" i="19" s="1"/>
  <c r="J5060" i="19"/>
  <c r="I5060" i="19"/>
  <c r="J5643" i="19"/>
  <c r="I5643" i="19"/>
  <c r="J5248" i="19"/>
  <c r="I5248" i="19"/>
  <c r="I563" i="12"/>
  <c r="O572" i="12" s="1"/>
  <c r="J563" i="12"/>
  <c r="L572" i="12"/>
  <c r="E584" i="12" s="1"/>
  <c r="J595" i="12"/>
  <c r="K595" i="12" s="1"/>
  <c r="L595" i="12" s="1"/>
  <c r="E607" i="12" s="1"/>
  <c r="I607" i="12" s="1"/>
  <c r="J589" i="12"/>
  <c r="E603" i="12"/>
  <c r="I603" i="12" s="1"/>
  <c r="E606" i="12"/>
  <c r="E604" i="12"/>
  <c r="E609" i="12"/>
  <c r="I609" i="12" s="1"/>
  <c r="E610" i="12"/>
  <c r="I610" i="12" s="1"/>
  <c r="E602" i="12"/>
  <c r="I602" i="12" s="1"/>
  <c r="J600" i="12"/>
  <c r="K600" i="12" s="1"/>
  <c r="L600" i="12" s="1"/>
  <c r="B109" i="10"/>
  <c r="G108" i="10"/>
  <c r="H106" i="10" s="1"/>
  <c r="B61" i="3"/>
  <c r="I60" i="3"/>
  <c r="N60" i="3" s="1"/>
  <c r="K47" i="16" l="1"/>
  <c r="J4903" i="19"/>
  <c r="K4903" i="19" s="1"/>
  <c r="J5204" i="19"/>
  <c r="K5204" i="19" s="1"/>
  <c r="K563" i="12"/>
  <c r="L563" i="12" s="1"/>
  <c r="I4849" i="19"/>
  <c r="K4849" i="19" s="1"/>
  <c r="L4849" i="19" s="1"/>
  <c r="E4949" i="19" s="1"/>
  <c r="J4849" i="19"/>
  <c r="J5359" i="19"/>
  <c r="E5459" i="19"/>
  <c r="I5359" i="19"/>
  <c r="K5359" i="19" s="1"/>
  <c r="L5359" i="19" s="1"/>
  <c r="I5347" i="19"/>
  <c r="K5347" i="19" s="1"/>
  <c r="L5347" i="19" s="1"/>
  <c r="J5347" i="19"/>
  <c r="E5447" i="19"/>
  <c r="I5130" i="19"/>
  <c r="K5130" i="19" s="1"/>
  <c r="L5130" i="19" s="1"/>
  <c r="E5230" i="19" s="1"/>
  <c r="J5130" i="19"/>
  <c r="J5309" i="19"/>
  <c r="I5309" i="19"/>
  <c r="J5186" i="19"/>
  <c r="I5186" i="19"/>
  <c r="J5057" i="19"/>
  <c r="I5057" i="19"/>
  <c r="K5057" i="19" s="1"/>
  <c r="L5057" i="19" s="1"/>
  <c r="K4498" i="19"/>
  <c r="L4498" i="19" s="1"/>
  <c r="K5276" i="19"/>
  <c r="L5276" i="19" s="1"/>
  <c r="E5376" i="19" s="1"/>
  <c r="L5256" i="19"/>
  <c r="E5356" i="19" s="1"/>
  <c r="I5202" i="19"/>
  <c r="J5202" i="19"/>
  <c r="K5552" i="19"/>
  <c r="L5552" i="19" s="1"/>
  <c r="K4983" i="19"/>
  <c r="L5213" i="19"/>
  <c r="E5313" i="19"/>
  <c r="K5012" i="19"/>
  <c r="L5012" i="19" s="1"/>
  <c r="K5263" i="19"/>
  <c r="L5263" i="19" s="1"/>
  <c r="I5285" i="19"/>
  <c r="J5285" i="19"/>
  <c r="L4726" i="19"/>
  <c r="E4826" i="19" s="1"/>
  <c r="I5022" i="19"/>
  <c r="K5022" i="19" s="1"/>
  <c r="L5022" i="19" s="1"/>
  <c r="J5022" i="19"/>
  <c r="J5244" i="19"/>
  <c r="I5244" i="19"/>
  <c r="I5010" i="19"/>
  <c r="K5010" i="19" s="1"/>
  <c r="J5010" i="19"/>
  <c r="J5333" i="19"/>
  <c r="I5333" i="19"/>
  <c r="J5694" i="19"/>
  <c r="I5694" i="19"/>
  <c r="K5473" i="19"/>
  <c r="L5473" i="19" s="1"/>
  <c r="K4872" i="19"/>
  <c r="L4872" i="19" s="1"/>
  <c r="E4972" i="19" s="1"/>
  <c r="J5432" i="19"/>
  <c r="I5432" i="19"/>
  <c r="J5255" i="19"/>
  <c r="I5255" i="19"/>
  <c r="J4867" i="19"/>
  <c r="I4867" i="19"/>
  <c r="K4867" i="19" s="1"/>
  <c r="L4867" i="19" s="1"/>
  <c r="E4967" i="19" s="1"/>
  <c r="L5045" i="19"/>
  <c r="E5145" i="19" s="1"/>
  <c r="L4717" i="19"/>
  <c r="E4817" i="19" s="1"/>
  <c r="E5040" i="19"/>
  <c r="J5290" i="19"/>
  <c r="I5290" i="19"/>
  <c r="J5265" i="19"/>
  <c r="I5265" i="19"/>
  <c r="I5269" i="19"/>
  <c r="K5269" i="19" s="1"/>
  <c r="L5269" i="19" s="1"/>
  <c r="E5369" i="19" s="1"/>
  <c r="J5269" i="19"/>
  <c r="E5363" i="19"/>
  <c r="K4928" i="19"/>
  <c r="L4928" i="19" s="1"/>
  <c r="E5028" i="19" s="1"/>
  <c r="J5028" i="19" s="1"/>
  <c r="K5039" i="19"/>
  <c r="K5264" i="19"/>
  <c r="L5264" i="19" s="1"/>
  <c r="E5364" i="19" s="1"/>
  <c r="K5082" i="19"/>
  <c r="I5028" i="19"/>
  <c r="I4781" i="19"/>
  <c r="K4781" i="19" s="1"/>
  <c r="L4781" i="19" s="1"/>
  <c r="J4781" i="19"/>
  <c r="I5125" i="19"/>
  <c r="J5125" i="19"/>
  <c r="I4972" i="19"/>
  <c r="K4972" i="19" s="1"/>
  <c r="L4972" i="19" s="1"/>
  <c r="J4972" i="19"/>
  <c r="K5244" i="19"/>
  <c r="L5244" i="19" s="1"/>
  <c r="J4721" i="19"/>
  <c r="I4721" i="19"/>
  <c r="K4721" i="19" s="1"/>
  <c r="L4721" i="19" s="1"/>
  <c r="E4821" i="19" s="1"/>
  <c r="L4824" i="19"/>
  <c r="E4924" i="19" s="1"/>
  <c r="J5071" i="19"/>
  <c r="I5071" i="19"/>
  <c r="K5309" i="19"/>
  <c r="L5309" i="19" s="1"/>
  <c r="J5230" i="19"/>
  <c r="I5230" i="19"/>
  <c r="L5289" i="19"/>
  <c r="E5389" i="19" s="1"/>
  <c r="J5379" i="19"/>
  <c r="I5379" i="19"/>
  <c r="L5096" i="19"/>
  <c r="E5196" i="19" s="1"/>
  <c r="E5370" i="19"/>
  <c r="E5112" i="19"/>
  <c r="J5200" i="19"/>
  <c r="I5200" i="19"/>
  <c r="L4919" i="19"/>
  <c r="E5019" i="19" s="1"/>
  <c r="I5488" i="19"/>
  <c r="J5488" i="19"/>
  <c r="J5297" i="19"/>
  <c r="I5297" i="19"/>
  <c r="I4723" i="19"/>
  <c r="J4723" i="19"/>
  <c r="K5248" i="19"/>
  <c r="L5248" i="19" s="1"/>
  <c r="K5643" i="19"/>
  <c r="L5643" i="19" s="1"/>
  <c r="I4935" i="19"/>
  <c r="J4935" i="19"/>
  <c r="L5020" i="19"/>
  <c r="E5120" i="19" s="1"/>
  <c r="L4715" i="19"/>
  <c r="E4815" i="19" s="1"/>
  <c r="E5652" i="19"/>
  <c r="K5261" i="19"/>
  <c r="L5261" i="19" s="1"/>
  <c r="E5361" i="19" s="1"/>
  <c r="L4936" i="19"/>
  <c r="E5036" i="19" s="1"/>
  <c r="L5280" i="19"/>
  <c r="E5380" i="19" s="1"/>
  <c r="L4918" i="19"/>
  <c r="E5018" i="19" s="1"/>
  <c r="J4941" i="19"/>
  <c r="I4941" i="19"/>
  <c r="L5358" i="19"/>
  <c r="E5458" i="19" s="1"/>
  <c r="J5427" i="19"/>
  <c r="I5427" i="19"/>
  <c r="J5216" i="19"/>
  <c r="I5216" i="19"/>
  <c r="E4742" i="19"/>
  <c r="K4946" i="19"/>
  <c r="K4899" i="19"/>
  <c r="L5311" i="19"/>
  <c r="E5411" i="19" s="1"/>
  <c r="I4791" i="19"/>
  <c r="J4791" i="19"/>
  <c r="J5034" i="19"/>
  <c r="I5034" i="19"/>
  <c r="K5034" i="19" s="1"/>
  <c r="L5034" i="19" s="1"/>
  <c r="J4893" i="19"/>
  <c r="I4893" i="19"/>
  <c r="J5376" i="19"/>
  <c r="I5376" i="19"/>
  <c r="K5060" i="19"/>
  <c r="L5060" i="19" s="1"/>
  <c r="K5462" i="19"/>
  <c r="L5462" i="19" s="1"/>
  <c r="L4868" i="19"/>
  <c r="E4968" i="19" s="1"/>
  <c r="I4937" i="19"/>
  <c r="J4937" i="19"/>
  <c r="J5278" i="19"/>
  <c r="I5278" i="19"/>
  <c r="K5278" i="19" s="1"/>
  <c r="L5278" i="19" s="1"/>
  <c r="E5378" i="19" s="1"/>
  <c r="L4987" i="19"/>
  <c r="E5087" i="19" s="1"/>
  <c r="K5008" i="19"/>
  <c r="L4866" i="19"/>
  <c r="E4966" i="19" s="1"/>
  <c r="I4907" i="19"/>
  <c r="K4907" i="19" s="1"/>
  <c r="L4907" i="19" s="1"/>
  <c r="J4907" i="19"/>
  <c r="L5150" i="19"/>
  <c r="E5250" i="19" s="1"/>
  <c r="K4984" i="19"/>
  <c r="E5314" i="19"/>
  <c r="K4951" i="19"/>
  <c r="K5275" i="19"/>
  <c r="E4598" i="19"/>
  <c r="I4006" i="19"/>
  <c r="J4006" i="19"/>
  <c r="J4992" i="19"/>
  <c r="I4992" i="19"/>
  <c r="E5348" i="19"/>
  <c r="E5743" i="19"/>
  <c r="E5160" i="19"/>
  <c r="E5562" i="19"/>
  <c r="J5477" i="19"/>
  <c r="I5477" i="19"/>
  <c r="E5573" i="19"/>
  <c r="E5409" i="19"/>
  <c r="J4154" i="19"/>
  <c r="I4154" i="19"/>
  <c r="J5305" i="19"/>
  <c r="I5305" i="19"/>
  <c r="J5095" i="19"/>
  <c r="I5095" i="19"/>
  <c r="J5229" i="19"/>
  <c r="I5229" i="19"/>
  <c r="J5453" i="19"/>
  <c r="I5453" i="19"/>
  <c r="K4438" i="19"/>
  <c r="L5010" i="19"/>
  <c r="E5110" i="19" s="1"/>
  <c r="J5074" i="19"/>
  <c r="I5074" i="19"/>
  <c r="J5231" i="19"/>
  <c r="I5231" i="19"/>
  <c r="K5231" i="19" s="1"/>
  <c r="J5401" i="19"/>
  <c r="I5401" i="19"/>
  <c r="I584" i="12"/>
  <c r="J584" i="12"/>
  <c r="J606" i="12"/>
  <c r="I606" i="12"/>
  <c r="J604" i="12"/>
  <c r="I604" i="12"/>
  <c r="E575" i="12"/>
  <c r="J607" i="12"/>
  <c r="K607" i="12" s="1"/>
  <c r="L607" i="12" s="1"/>
  <c r="J603" i="12"/>
  <c r="K603" i="12" s="1"/>
  <c r="L603" i="12" s="1"/>
  <c r="E615" i="12" s="1"/>
  <c r="I615" i="12" s="1"/>
  <c r="K589" i="12"/>
  <c r="J609" i="12"/>
  <c r="K609" i="12" s="1"/>
  <c r="E612" i="12"/>
  <c r="J610" i="12"/>
  <c r="K610" i="12" s="1"/>
  <c r="L610" i="12" s="1"/>
  <c r="J602" i="12"/>
  <c r="K602" i="12" s="1"/>
  <c r="L602" i="12" s="1"/>
  <c r="B110" i="10"/>
  <c r="G109" i="10"/>
  <c r="H107" i="10" s="1"/>
  <c r="B62" i="3"/>
  <c r="I61" i="3"/>
  <c r="N61" i="3" s="1"/>
  <c r="L47" i="16" l="1"/>
  <c r="E48" i="16" s="1"/>
  <c r="K606" i="12"/>
  <c r="I4826" i="19"/>
  <c r="J4826" i="19"/>
  <c r="I5356" i="19"/>
  <c r="K5356" i="19" s="1"/>
  <c r="L5356" i="19" s="1"/>
  <c r="E5456" i="19" s="1"/>
  <c r="J5356" i="19"/>
  <c r="J4949" i="19"/>
  <c r="I4949" i="19"/>
  <c r="K4723" i="19"/>
  <c r="L4723" i="19" s="1"/>
  <c r="K5488" i="19"/>
  <c r="L4903" i="19"/>
  <c r="E5003" i="19" s="1"/>
  <c r="K5285" i="19"/>
  <c r="K5202" i="19"/>
  <c r="K4941" i="19"/>
  <c r="E5122" i="19"/>
  <c r="L4983" i="19"/>
  <c r="E5083" i="19"/>
  <c r="K5186" i="19"/>
  <c r="L5186" i="19" s="1"/>
  <c r="E5286" i="19" s="1"/>
  <c r="K5265" i="19"/>
  <c r="L5204" i="19"/>
  <c r="E5304" i="19" s="1"/>
  <c r="E5157" i="19"/>
  <c r="K4791" i="19"/>
  <c r="L4791" i="19" s="1"/>
  <c r="E4891" i="19" s="1"/>
  <c r="I5313" i="19"/>
  <c r="J5313" i="19"/>
  <c r="I5447" i="19"/>
  <c r="K5447" i="19" s="1"/>
  <c r="L5447" i="19" s="1"/>
  <c r="E5547" i="19" s="1"/>
  <c r="J5447" i="19"/>
  <c r="J5459" i="19"/>
  <c r="I5459" i="19"/>
  <c r="K5459" i="19" s="1"/>
  <c r="L5459" i="19" s="1"/>
  <c r="E5559" i="19" s="1"/>
  <c r="I5369" i="19"/>
  <c r="J5369" i="19"/>
  <c r="I4817" i="19"/>
  <c r="J4817" i="19"/>
  <c r="I5145" i="19"/>
  <c r="K5145" i="19" s="1"/>
  <c r="L5145" i="19" s="1"/>
  <c r="E5245" i="19" s="1"/>
  <c r="J5145" i="19"/>
  <c r="K5477" i="19"/>
  <c r="L5477" i="19" s="1"/>
  <c r="E5577" i="19" s="1"/>
  <c r="E4881" i="19"/>
  <c r="L5039" i="19"/>
  <c r="E5139" i="19"/>
  <c r="K5290" i="19"/>
  <c r="K5432" i="19"/>
  <c r="K5694" i="19"/>
  <c r="K5376" i="19"/>
  <c r="L5376" i="19" s="1"/>
  <c r="K5379" i="19"/>
  <c r="L5379" i="19" s="1"/>
  <c r="K5230" i="19"/>
  <c r="L5230" i="19" s="1"/>
  <c r="L5082" i="19"/>
  <c r="E5182" i="19"/>
  <c r="J5364" i="19"/>
  <c r="I5364" i="19"/>
  <c r="J5363" i="19"/>
  <c r="I5363" i="19"/>
  <c r="K5363" i="19" s="1"/>
  <c r="L5363" i="19" s="1"/>
  <c r="I5040" i="19"/>
  <c r="J5040" i="19"/>
  <c r="K5255" i="19"/>
  <c r="K5333" i="19"/>
  <c r="K4937" i="19"/>
  <c r="K5028" i="19"/>
  <c r="L5028" i="19" s="1"/>
  <c r="L5265" i="19"/>
  <c r="E5365" i="19" s="1"/>
  <c r="I4967" i="19"/>
  <c r="J4967" i="19"/>
  <c r="J5036" i="19"/>
  <c r="I5036" i="19"/>
  <c r="K5036" i="19" s="1"/>
  <c r="L5036" i="19" s="1"/>
  <c r="E5136" i="19" s="1"/>
  <c r="J5120" i="19"/>
  <c r="I5120" i="19"/>
  <c r="J4821" i="19"/>
  <c r="I4821" i="19"/>
  <c r="I5018" i="19"/>
  <c r="J5018" i="19"/>
  <c r="J5196" i="19"/>
  <c r="I5196" i="19"/>
  <c r="K5196" i="19" s="1"/>
  <c r="L5196" i="19" s="1"/>
  <c r="E5296" i="19" s="1"/>
  <c r="J5087" i="19"/>
  <c r="I5087" i="19"/>
  <c r="J5458" i="19"/>
  <c r="I5458" i="19"/>
  <c r="J5380" i="19"/>
  <c r="I5380" i="19"/>
  <c r="J4815" i="19"/>
  <c r="I4815" i="19"/>
  <c r="I5019" i="19"/>
  <c r="J5019" i="19"/>
  <c r="J4924" i="19"/>
  <c r="I4924" i="19"/>
  <c r="K5074" i="19"/>
  <c r="L5074" i="19" s="1"/>
  <c r="E5174" i="19" s="1"/>
  <c r="J5174" i="19" s="1"/>
  <c r="L4951" i="19"/>
  <c r="E5051" i="19" s="1"/>
  <c r="E5007" i="19"/>
  <c r="J4966" i="19"/>
  <c r="I4966" i="19"/>
  <c r="I5378" i="19"/>
  <c r="J5378" i="19"/>
  <c r="I4968" i="19"/>
  <c r="J4968" i="19"/>
  <c r="I5411" i="19"/>
  <c r="J5411" i="19"/>
  <c r="J4742" i="19"/>
  <c r="I4742" i="19"/>
  <c r="J5652" i="19"/>
  <c r="I5652" i="19"/>
  <c r="E4823" i="19"/>
  <c r="J5370" i="19"/>
  <c r="I5370" i="19"/>
  <c r="E5330" i="19"/>
  <c r="E5072" i="19"/>
  <c r="E5344" i="19"/>
  <c r="K4992" i="19"/>
  <c r="L4992" i="19" s="1"/>
  <c r="I4598" i="19"/>
  <c r="K4598" i="19" s="1"/>
  <c r="J4598" i="19"/>
  <c r="I5314" i="19"/>
  <c r="K5314" i="19" s="1"/>
  <c r="L5314" i="19" s="1"/>
  <c r="J5314" i="19"/>
  <c r="L4984" i="19"/>
  <c r="E5084" i="19" s="1"/>
  <c r="L5008" i="19"/>
  <c r="E5108" i="19" s="1"/>
  <c r="K4893" i="19"/>
  <c r="L4899" i="19"/>
  <c r="E4999" i="19" s="1"/>
  <c r="K5427" i="19"/>
  <c r="K5297" i="19"/>
  <c r="L5488" i="19"/>
  <c r="E5588" i="19" s="1"/>
  <c r="K5200" i="19"/>
  <c r="K5125" i="19"/>
  <c r="E5128" i="19"/>
  <c r="J5250" i="19"/>
  <c r="I5250" i="19"/>
  <c r="I4891" i="19"/>
  <c r="J4891" i="19"/>
  <c r="L4946" i="19"/>
  <c r="E5046" i="19" s="1"/>
  <c r="I5389" i="19"/>
  <c r="J5389" i="19"/>
  <c r="K5401" i="19"/>
  <c r="L5401" i="19" s="1"/>
  <c r="E5501" i="19" s="1"/>
  <c r="L5231" i="19"/>
  <c r="E5331" i="19" s="1"/>
  <c r="L5275" i="19"/>
  <c r="E5375" i="19" s="1"/>
  <c r="E5476" i="19"/>
  <c r="E5134" i="19"/>
  <c r="K5216" i="19"/>
  <c r="L4941" i="19"/>
  <c r="E5041" i="19" s="1"/>
  <c r="I5361" i="19"/>
  <c r="J5361" i="19"/>
  <c r="K4935" i="19"/>
  <c r="J5112" i="19"/>
  <c r="I5112" i="19"/>
  <c r="E5479" i="19"/>
  <c r="K5071" i="19"/>
  <c r="O4101" i="19"/>
  <c r="K4006" i="19"/>
  <c r="I5174" i="19"/>
  <c r="J5577" i="19"/>
  <c r="I5577" i="19"/>
  <c r="K5577" i="19" s="1"/>
  <c r="L5577" i="19" s="1"/>
  <c r="E5677" i="19" s="1"/>
  <c r="J5110" i="19"/>
  <c r="I5110" i="19"/>
  <c r="J5559" i="19"/>
  <c r="I5559" i="19"/>
  <c r="K4154" i="19"/>
  <c r="J5562" i="19"/>
  <c r="I5562" i="19"/>
  <c r="E5092" i="19"/>
  <c r="J5344" i="19"/>
  <c r="I5344" i="19"/>
  <c r="J5573" i="19"/>
  <c r="I5573" i="19"/>
  <c r="J5160" i="19"/>
  <c r="I5160" i="19"/>
  <c r="L4438" i="19"/>
  <c r="E4538" i="19" s="1"/>
  <c r="K5453" i="19"/>
  <c r="K5229" i="19"/>
  <c r="K5095" i="19"/>
  <c r="K5305" i="19"/>
  <c r="J5409" i="19"/>
  <c r="I5409" i="19"/>
  <c r="J5743" i="19"/>
  <c r="I5743" i="19"/>
  <c r="J5348" i="19"/>
  <c r="I5348" i="19"/>
  <c r="J612" i="12"/>
  <c r="I612" i="12"/>
  <c r="I575" i="12"/>
  <c r="O584" i="12" s="1"/>
  <c r="K604" i="12"/>
  <c r="L604" i="12" s="1"/>
  <c r="E616" i="12" s="1"/>
  <c r="I616" i="12" s="1"/>
  <c r="J575" i="12"/>
  <c r="K575" i="12" s="1"/>
  <c r="L575" i="12" s="1"/>
  <c r="E587" i="12" s="1"/>
  <c r="K584" i="12"/>
  <c r="L584" i="12" s="1"/>
  <c r="E596" i="12" s="1"/>
  <c r="E619" i="12"/>
  <c r="L589" i="12"/>
  <c r="E601" i="12" s="1"/>
  <c r="I601" i="12" s="1"/>
  <c r="L609" i="12"/>
  <c r="E621" i="12" s="1"/>
  <c r="I621" i="12" s="1"/>
  <c r="E614" i="12"/>
  <c r="I614" i="12" s="1"/>
  <c r="E622" i="12"/>
  <c r="I622" i="12" s="1"/>
  <c r="J615" i="12"/>
  <c r="K615" i="12" s="1"/>
  <c r="L615" i="12" s="1"/>
  <c r="J605" i="12"/>
  <c r="K605" i="12" s="1"/>
  <c r="L605" i="12" s="1"/>
  <c r="B111" i="10"/>
  <c r="G110" i="10"/>
  <c r="H108" i="10" s="1"/>
  <c r="B63" i="3"/>
  <c r="I62" i="3"/>
  <c r="N62" i="3" s="1"/>
  <c r="J48" i="16" l="1"/>
  <c r="I48" i="16"/>
  <c r="L606" i="12"/>
  <c r="E618" i="12" s="1"/>
  <c r="J616" i="12"/>
  <c r="K616" i="12" s="1"/>
  <c r="I5456" i="19"/>
  <c r="J5456" i="19"/>
  <c r="J5003" i="19"/>
  <c r="I5003" i="19"/>
  <c r="K5370" i="19"/>
  <c r="K5380" i="19"/>
  <c r="K5087" i="19"/>
  <c r="L5087" i="19" s="1"/>
  <c r="K5120" i="19"/>
  <c r="L5120" i="19" s="1"/>
  <c r="J5122" i="19"/>
  <c r="I5122" i="19"/>
  <c r="K5122" i="19" s="1"/>
  <c r="L5122" i="19"/>
  <c r="E5222" i="19" s="1"/>
  <c r="I5547" i="19"/>
  <c r="J5547" i="19"/>
  <c r="J5157" i="19"/>
  <c r="I5157" i="19"/>
  <c r="J5286" i="19"/>
  <c r="I5286" i="19"/>
  <c r="K5286" i="19" s="1"/>
  <c r="L5286" i="19" s="1"/>
  <c r="K4949" i="19"/>
  <c r="I5304" i="19"/>
  <c r="J5304" i="19"/>
  <c r="I5083" i="19"/>
  <c r="J5083" i="19"/>
  <c r="L5202" i="19"/>
  <c r="E5302" i="19" s="1"/>
  <c r="K5112" i="19"/>
  <c r="L5112" i="19" s="1"/>
  <c r="E5212" i="19" s="1"/>
  <c r="K5361" i="19"/>
  <c r="L5361" i="19" s="1"/>
  <c r="K5652" i="19"/>
  <c r="L5652" i="19" s="1"/>
  <c r="K5313" i="19"/>
  <c r="L5313" i="19" s="1"/>
  <c r="E5413" i="19" s="1"/>
  <c r="L5285" i="19"/>
  <c r="E5385" i="19" s="1"/>
  <c r="K4826" i="19"/>
  <c r="L4826" i="19" s="1"/>
  <c r="E4926" i="19" s="1"/>
  <c r="J5365" i="19"/>
  <c r="I5365" i="19"/>
  <c r="K5365" i="19" s="1"/>
  <c r="J5245" i="19"/>
  <c r="I5245" i="19"/>
  <c r="K5245" i="19" s="1"/>
  <c r="L5245" i="19" s="1"/>
  <c r="E5345" i="19" s="1"/>
  <c r="E5461" i="19"/>
  <c r="K5411" i="19"/>
  <c r="K4924" i="19"/>
  <c r="K5019" i="19"/>
  <c r="L5019" i="19" s="1"/>
  <c r="E5119" i="19" s="1"/>
  <c r="L4937" i="19"/>
  <c r="E5037" i="19" s="1"/>
  <c r="J5182" i="19"/>
  <c r="I5182" i="19"/>
  <c r="K5182" i="19" s="1"/>
  <c r="L5182" i="19" s="1"/>
  <c r="L5290" i="19"/>
  <c r="E5390" i="19" s="1"/>
  <c r="K4817" i="19"/>
  <c r="K4967" i="19"/>
  <c r="L5333" i="19"/>
  <c r="E5433" i="19" s="1"/>
  <c r="K5040" i="19"/>
  <c r="L5040" i="19" s="1"/>
  <c r="E5140" i="19" s="1"/>
  <c r="K5364" i="19"/>
  <c r="L5694" i="19"/>
  <c r="E5794" i="19" s="1"/>
  <c r="I4881" i="19"/>
  <c r="J4881" i="19"/>
  <c r="K5250" i="19"/>
  <c r="L5250" i="19" s="1"/>
  <c r="E5350" i="19" s="1"/>
  <c r="J5350" i="19" s="1"/>
  <c r="K4968" i="19"/>
  <c r="L4968" i="19" s="1"/>
  <c r="L5255" i="19"/>
  <c r="E5355" i="19" s="1"/>
  <c r="E5463" i="19"/>
  <c r="L5432" i="19"/>
  <c r="E5532" i="19" s="1"/>
  <c r="I5139" i="19"/>
  <c r="J5139" i="19"/>
  <c r="K5369" i="19"/>
  <c r="L5369" i="19" s="1"/>
  <c r="E5469" i="19" s="1"/>
  <c r="I5296" i="19"/>
  <c r="J5296" i="19"/>
  <c r="I5046" i="19"/>
  <c r="J5046" i="19"/>
  <c r="I5350" i="19"/>
  <c r="J5588" i="19"/>
  <c r="I5588" i="19"/>
  <c r="J5331" i="19"/>
  <c r="I5331" i="19"/>
  <c r="K5174" i="19"/>
  <c r="L5174" i="19" s="1"/>
  <c r="L5071" i="19"/>
  <c r="E5171" i="19" s="1"/>
  <c r="L5200" i="19"/>
  <c r="E5300" i="19" s="1"/>
  <c r="I4999" i="19"/>
  <c r="J4999" i="19"/>
  <c r="J5108" i="19"/>
  <c r="I5108" i="19"/>
  <c r="E5414" i="19"/>
  <c r="L4598" i="19"/>
  <c r="E4698" i="19" s="1"/>
  <c r="I5072" i="19"/>
  <c r="J5072" i="19"/>
  <c r="L5370" i="19"/>
  <c r="E5470" i="19" s="1"/>
  <c r="E5068" i="19"/>
  <c r="L5380" i="19"/>
  <c r="E5480" i="19" s="1"/>
  <c r="K5160" i="19"/>
  <c r="K5573" i="19"/>
  <c r="J5479" i="19"/>
  <c r="I5479" i="19"/>
  <c r="L4935" i="19"/>
  <c r="E5035" i="19" s="1"/>
  <c r="K5389" i="19"/>
  <c r="J5128" i="19"/>
  <c r="I5128" i="19"/>
  <c r="I5330" i="19"/>
  <c r="J5330" i="19"/>
  <c r="K5378" i="19"/>
  <c r="J5007" i="19"/>
  <c r="I5007" i="19"/>
  <c r="K4815" i="19"/>
  <c r="K5458" i="19"/>
  <c r="K4821" i="19"/>
  <c r="I5212" i="19"/>
  <c r="J5212" i="19"/>
  <c r="J5461" i="19"/>
  <c r="I5461" i="19"/>
  <c r="L5216" i="19"/>
  <c r="E5316" i="19" s="1"/>
  <c r="J5134" i="19"/>
  <c r="I5134" i="19"/>
  <c r="I5375" i="19"/>
  <c r="J5375" i="19"/>
  <c r="J5041" i="19"/>
  <c r="I5041" i="19"/>
  <c r="K5041" i="19" s="1"/>
  <c r="L5041" i="19" s="1"/>
  <c r="L5125" i="19"/>
  <c r="E5225" i="19" s="1"/>
  <c r="L5297" i="19"/>
  <c r="E5397" i="19" s="1"/>
  <c r="L4893" i="19"/>
  <c r="E4993" i="19" s="1"/>
  <c r="J5084" i="19"/>
  <c r="I5084" i="19"/>
  <c r="J4823" i="19"/>
  <c r="I4823" i="19"/>
  <c r="I5051" i="19"/>
  <c r="K5051" i="19" s="1"/>
  <c r="L5051" i="19" s="1"/>
  <c r="J5051" i="19"/>
  <c r="J5119" i="19"/>
  <c r="I5119" i="19"/>
  <c r="J5136" i="19"/>
  <c r="I5136" i="19"/>
  <c r="K5409" i="19"/>
  <c r="K5562" i="19"/>
  <c r="L5562" i="19" s="1"/>
  <c r="I5476" i="19"/>
  <c r="J5476" i="19"/>
  <c r="K4891" i="19"/>
  <c r="L5427" i="19"/>
  <c r="E5527" i="19" s="1"/>
  <c r="E5752" i="19"/>
  <c r="K4742" i="19"/>
  <c r="L4742" i="19" s="1"/>
  <c r="E4842" i="19" s="1"/>
  <c r="L5411" i="19"/>
  <c r="E5511" i="19" s="1"/>
  <c r="K4966" i="19"/>
  <c r="E5187" i="19"/>
  <c r="K5018" i="19"/>
  <c r="L5018" i="19" s="1"/>
  <c r="E5118" i="19" s="1"/>
  <c r="E5220" i="19"/>
  <c r="L4006" i="19"/>
  <c r="E4106" i="19" s="1"/>
  <c r="J4538" i="19"/>
  <c r="I4538" i="19"/>
  <c r="J5677" i="19"/>
  <c r="I5677" i="19"/>
  <c r="J5501" i="19"/>
  <c r="I5501" i="19"/>
  <c r="L5305" i="19"/>
  <c r="E5405" i="19" s="1"/>
  <c r="L5453" i="19"/>
  <c r="E5553" i="19" s="1"/>
  <c r="L4154" i="19"/>
  <c r="E4254" i="19" s="1"/>
  <c r="K5344" i="19"/>
  <c r="E5662" i="19"/>
  <c r="K5559" i="19"/>
  <c r="K5110" i="19"/>
  <c r="E5274" i="19"/>
  <c r="K5743" i="19"/>
  <c r="L5229" i="19"/>
  <c r="E5329" i="19" s="1"/>
  <c r="L5365" i="19"/>
  <c r="E5465" i="19" s="1"/>
  <c r="K5348" i="19"/>
  <c r="L5095" i="19"/>
  <c r="E5195" i="19" s="1"/>
  <c r="J5092" i="19"/>
  <c r="I5092" i="19"/>
  <c r="J596" i="12"/>
  <c r="I596" i="12"/>
  <c r="J619" i="12"/>
  <c r="I619" i="12"/>
  <c r="I587" i="12"/>
  <c r="O596" i="12" s="1"/>
  <c r="K612" i="12"/>
  <c r="L612" i="12" s="1"/>
  <c r="E624" i="12" s="1"/>
  <c r="I624" i="12" s="1"/>
  <c r="J587" i="12"/>
  <c r="J601" i="12"/>
  <c r="J621" i="12"/>
  <c r="K621" i="12" s="1"/>
  <c r="L616" i="12"/>
  <c r="E628" i="12" s="1"/>
  <c r="I628" i="12" s="1"/>
  <c r="E627" i="12"/>
  <c r="I627" i="12" s="1"/>
  <c r="E617" i="12"/>
  <c r="I617" i="12" s="1"/>
  <c r="J614" i="12"/>
  <c r="K614" i="12" s="1"/>
  <c r="L614" i="12" s="1"/>
  <c r="J622" i="12"/>
  <c r="K622" i="12" s="1"/>
  <c r="L622" i="12" s="1"/>
  <c r="B112" i="10"/>
  <c r="G111" i="10"/>
  <c r="H109" i="10" s="1"/>
  <c r="B64" i="3"/>
  <c r="I63" i="3"/>
  <c r="N63" i="3" s="1"/>
  <c r="K48" i="16" l="1"/>
  <c r="L48" i="16" s="1"/>
  <c r="E49" i="16" s="1"/>
  <c r="K596" i="12"/>
  <c r="L596" i="12" s="1"/>
  <c r="E608" i="12" s="1"/>
  <c r="K619" i="12"/>
  <c r="L619" i="12" s="1"/>
  <c r="E631" i="12" s="1"/>
  <c r="I631" i="12" s="1"/>
  <c r="I618" i="12"/>
  <c r="J618" i="12"/>
  <c r="K618" i="12" s="1"/>
  <c r="L618" i="12" s="1"/>
  <c r="J624" i="12"/>
  <c r="K624" i="12" s="1"/>
  <c r="L624" i="12" s="1"/>
  <c r="K587" i="12"/>
  <c r="L587" i="12" s="1"/>
  <c r="K5007" i="19"/>
  <c r="L5007" i="19" s="1"/>
  <c r="E5107" i="19" s="1"/>
  <c r="J5107" i="19" s="1"/>
  <c r="K5108" i="19"/>
  <c r="L5108" i="19" s="1"/>
  <c r="I5385" i="19"/>
  <c r="J5385" i="19"/>
  <c r="J5302" i="19"/>
  <c r="I5302" i="19"/>
  <c r="K5136" i="19"/>
  <c r="L5136" i="19" s="1"/>
  <c r="K4881" i="19"/>
  <c r="E5386" i="19"/>
  <c r="K5157" i="19"/>
  <c r="K5547" i="19"/>
  <c r="K5003" i="19"/>
  <c r="J5222" i="19"/>
  <c r="I5222" i="19"/>
  <c r="J5413" i="19"/>
  <c r="I5413" i="19"/>
  <c r="K5413" i="19" s="1"/>
  <c r="L5413" i="19" s="1"/>
  <c r="K5083" i="19"/>
  <c r="K5304" i="19"/>
  <c r="K5212" i="19"/>
  <c r="L5212" i="19" s="1"/>
  <c r="K5139" i="19"/>
  <c r="L5139" i="19" s="1"/>
  <c r="J4926" i="19"/>
  <c r="I4926" i="19"/>
  <c r="K4926" i="19" s="1"/>
  <c r="L4926" i="19" s="1"/>
  <c r="E5026" i="19" s="1"/>
  <c r="J5026" i="19" s="1"/>
  <c r="L4949" i="19"/>
  <c r="E5049" i="19" s="1"/>
  <c r="K5456" i="19"/>
  <c r="L5456" i="19" s="1"/>
  <c r="E5556" i="19" s="1"/>
  <c r="J5532" i="19"/>
  <c r="I5532" i="19"/>
  <c r="J5355" i="19"/>
  <c r="I5355" i="19"/>
  <c r="J5433" i="19"/>
  <c r="I5433" i="19"/>
  <c r="I5390" i="19"/>
  <c r="J5390" i="19"/>
  <c r="J5794" i="19"/>
  <c r="I5794" i="19"/>
  <c r="J5345" i="19"/>
  <c r="I5345" i="19"/>
  <c r="L4881" i="19"/>
  <c r="E4981" i="19" s="1"/>
  <c r="K5092" i="19"/>
  <c r="L5092" i="19" s="1"/>
  <c r="E5192" i="19" s="1"/>
  <c r="K5677" i="19"/>
  <c r="L5677" i="19" s="1"/>
  <c r="K4999" i="19"/>
  <c r="L4999" i="19" s="1"/>
  <c r="E5099" i="19" s="1"/>
  <c r="E5239" i="19"/>
  <c r="L5364" i="19"/>
  <c r="E5464" i="19" s="1"/>
  <c r="L4967" i="19"/>
  <c r="E5067" i="19"/>
  <c r="L4924" i="19"/>
  <c r="E5024" i="19" s="1"/>
  <c r="E5151" i="19"/>
  <c r="K5350" i="19"/>
  <c r="L5350" i="19" s="1"/>
  <c r="I5469" i="19"/>
  <c r="K5469" i="19" s="1"/>
  <c r="L5469" i="19" s="1"/>
  <c r="J5469" i="19"/>
  <c r="J5463" i="19"/>
  <c r="I5463" i="19"/>
  <c r="K5463" i="19" s="1"/>
  <c r="L5463" i="19" s="1"/>
  <c r="E5563" i="19" s="1"/>
  <c r="I5140" i="19"/>
  <c r="J5140" i="19"/>
  <c r="L4817" i="19"/>
  <c r="E4917" i="19"/>
  <c r="J5037" i="19"/>
  <c r="I5037" i="19"/>
  <c r="K5501" i="19"/>
  <c r="L5501" i="19" s="1"/>
  <c r="K5375" i="19"/>
  <c r="L5375" i="19" s="1"/>
  <c r="K5461" i="19"/>
  <c r="L5461" i="19" s="1"/>
  <c r="E5561" i="19" s="1"/>
  <c r="K5296" i="19"/>
  <c r="L5296" i="19" s="1"/>
  <c r="E5282" i="19"/>
  <c r="I5527" i="19"/>
  <c r="J5527" i="19"/>
  <c r="I5107" i="19"/>
  <c r="J5470" i="19"/>
  <c r="I5470" i="19"/>
  <c r="J5171" i="19"/>
  <c r="I5171" i="19"/>
  <c r="J5511" i="19"/>
  <c r="I5511" i="19"/>
  <c r="J4993" i="19"/>
  <c r="I4993" i="19"/>
  <c r="J5035" i="19"/>
  <c r="I5035" i="19"/>
  <c r="I5099" i="19"/>
  <c r="J5099" i="19"/>
  <c r="I5151" i="19"/>
  <c r="J5151" i="19"/>
  <c r="I5397" i="19"/>
  <c r="K5397" i="19" s="1"/>
  <c r="L5397" i="19" s="1"/>
  <c r="J5397" i="19"/>
  <c r="J5316" i="19"/>
  <c r="I5316" i="19"/>
  <c r="K5316" i="19" s="1"/>
  <c r="L5316" i="19" s="1"/>
  <c r="E5416" i="19" s="1"/>
  <c r="I5480" i="19"/>
  <c r="K5480" i="19" s="1"/>
  <c r="J5480" i="19"/>
  <c r="J5300" i="19"/>
  <c r="I5300" i="19"/>
  <c r="J5225" i="19"/>
  <c r="I5225" i="19"/>
  <c r="K5225" i="19" s="1"/>
  <c r="L5225" i="19" s="1"/>
  <c r="J5561" i="19"/>
  <c r="I5561" i="19"/>
  <c r="I5187" i="19"/>
  <c r="J5187" i="19"/>
  <c r="I5752" i="19"/>
  <c r="J5752" i="19"/>
  <c r="E5475" i="19"/>
  <c r="E5312" i="19"/>
  <c r="L4815" i="19"/>
  <c r="E4915" i="19" s="1"/>
  <c r="L5378" i="19"/>
  <c r="E5478" i="19" s="1"/>
  <c r="L5160" i="19"/>
  <c r="E5260" i="19" s="1"/>
  <c r="I5414" i="19"/>
  <c r="J5414" i="19"/>
  <c r="E5396" i="19"/>
  <c r="L4966" i="19"/>
  <c r="E5066" i="19" s="1"/>
  <c r="L5409" i="19"/>
  <c r="E5509" i="19" s="1"/>
  <c r="K5084" i="19"/>
  <c r="E5141" i="19"/>
  <c r="K5134" i="19"/>
  <c r="K5128" i="19"/>
  <c r="L5128" i="19" s="1"/>
  <c r="E5228" i="19" s="1"/>
  <c r="K5479" i="19"/>
  <c r="L5479" i="19" s="1"/>
  <c r="E5579" i="19" s="1"/>
  <c r="K5072" i="19"/>
  <c r="L5072" i="19" s="1"/>
  <c r="E5172" i="19" s="1"/>
  <c r="E5208" i="19"/>
  <c r="K5331" i="19"/>
  <c r="E5450" i="19"/>
  <c r="J5220" i="19"/>
  <c r="I5220" i="19"/>
  <c r="K5220" i="19" s="1"/>
  <c r="L5220" i="19" s="1"/>
  <c r="E5320" i="19" s="1"/>
  <c r="L4821" i="19"/>
  <c r="E4921" i="19" s="1"/>
  <c r="J5068" i="19"/>
  <c r="I5068" i="19"/>
  <c r="I4698" i="19"/>
  <c r="J4698" i="19"/>
  <c r="J5118" i="19"/>
  <c r="I5118" i="19"/>
  <c r="J4842" i="19"/>
  <c r="I4842" i="19"/>
  <c r="L4891" i="19"/>
  <c r="E4991" i="19" s="1"/>
  <c r="K5476" i="19"/>
  <c r="E5236" i="19"/>
  <c r="K5119" i="19"/>
  <c r="K4823" i="19"/>
  <c r="L4823" i="19" s="1"/>
  <c r="E4923" i="19" s="1"/>
  <c r="L5458" i="19"/>
  <c r="E5558" i="19" s="1"/>
  <c r="K5330" i="19"/>
  <c r="L5330" i="19" s="1"/>
  <c r="E5430" i="19" s="1"/>
  <c r="L5389" i="19"/>
  <c r="E5489" i="19" s="1"/>
  <c r="L5573" i="19"/>
  <c r="E5673" i="19" s="1"/>
  <c r="K5588" i="19"/>
  <c r="K5046" i="19"/>
  <c r="J4106" i="19"/>
  <c r="I4106" i="19"/>
  <c r="J5465" i="19"/>
  <c r="I5465" i="19"/>
  <c r="J5192" i="19"/>
  <c r="I5192" i="19"/>
  <c r="J5195" i="19"/>
  <c r="I5195" i="19"/>
  <c r="J5405" i="19"/>
  <c r="I5405" i="19"/>
  <c r="K5405" i="19" s="1"/>
  <c r="L5405" i="19" s="1"/>
  <c r="L5743" i="19"/>
  <c r="E5843" i="19" s="1"/>
  <c r="L5110" i="19"/>
  <c r="E5210" i="19" s="1"/>
  <c r="L5344" i="19"/>
  <c r="E5444" i="19" s="1"/>
  <c r="J4254" i="19"/>
  <c r="I4254" i="19"/>
  <c r="J5553" i="19"/>
  <c r="I5553" i="19"/>
  <c r="K4538" i="19"/>
  <c r="L5559" i="19"/>
  <c r="E5659" i="19" s="1"/>
  <c r="J5662" i="19"/>
  <c r="I5662" i="19"/>
  <c r="E5601" i="19"/>
  <c r="E5777" i="19"/>
  <c r="J5329" i="19"/>
  <c r="I5329" i="19"/>
  <c r="J5274" i="19"/>
  <c r="I5274" i="19"/>
  <c r="L5348" i="19"/>
  <c r="E5448" i="19" s="1"/>
  <c r="J608" i="12"/>
  <c r="I608" i="12"/>
  <c r="K608" i="12" s="1"/>
  <c r="L608" i="12" s="1"/>
  <c r="E599" i="12"/>
  <c r="K601" i="12"/>
  <c r="J628" i="12"/>
  <c r="K628" i="12" s="1"/>
  <c r="L628" i="12" s="1"/>
  <c r="E640" i="12" s="1"/>
  <c r="I640" i="12" s="1"/>
  <c r="L621" i="12"/>
  <c r="E633" i="12" s="1"/>
  <c r="I633" i="12" s="1"/>
  <c r="J627" i="12"/>
  <c r="K627" i="12" s="1"/>
  <c r="L627" i="12" s="1"/>
  <c r="E639" i="12" s="1"/>
  <c r="I639" i="12" s="1"/>
  <c r="E634" i="12"/>
  <c r="I634" i="12" s="1"/>
  <c r="E636" i="12"/>
  <c r="I636" i="12" s="1"/>
  <c r="J617" i="12"/>
  <c r="K617" i="12" s="1"/>
  <c r="L617" i="12" s="1"/>
  <c r="E626" i="12"/>
  <c r="I626" i="12" s="1"/>
  <c r="B113" i="10"/>
  <c r="G112" i="10"/>
  <c r="H110" i="10" s="1"/>
  <c r="B65" i="3"/>
  <c r="I64" i="3"/>
  <c r="N64" i="3" s="1"/>
  <c r="I49" i="16" l="1"/>
  <c r="J49" i="16"/>
  <c r="E630" i="12"/>
  <c r="J5563" i="19"/>
  <c r="I5563" i="19"/>
  <c r="J5049" i="19"/>
  <c r="I5049" i="19"/>
  <c r="K5195" i="19"/>
  <c r="L5195" i="19" s="1"/>
  <c r="K5465" i="19"/>
  <c r="L5465" i="19" s="1"/>
  <c r="K5171" i="19"/>
  <c r="L5171" i="19" s="1"/>
  <c r="K5037" i="19"/>
  <c r="I5026" i="19"/>
  <c r="K5026" i="19" s="1"/>
  <c r="L5026" i="19" s="1"/>
  <c r="E5126" i="19" s="1"/>
  <c r="J5126" i="19" s="1"/>
  <c r="E5513" i="19"/>
  <c r="I5386" i="19"/>
  <c r="J5386" i="19"/>
  <c r="K5794" i="19"/>
  <c r="L5794" i="19" s="1"/>
  <c r="K5433" i="19"/>
  <c r="K5532" i="19"/>
  <c r="L5532" i="19" s="1"/>
  <c r="E5632" i="19" s="1"/>
  <c r="L5003" i="19"/>
  <c r="E5103" i="19" s="1"/>
  <c r="L5304" i="19"/>
  <c r="E5404" i="19" s="1"/>
  <c r="L5547" i="19"/>
  <c r="E5647" i="19" s="1"/>
  <c r="K5118" i="19"/>
  <c r="L5118" i="19" s="1"/>
  <c r="K5345" i="19"/>
  <c r="L5345" i="19" s="1"/>
  <c r="E5445" i="19" s="1"/>
  <c r="J5556" i="19"/>
  <c r="I5556" i="19"/>
  <c r="L5083" i="19"/>
  <c r="E5183" i="19" s="1"/>
  <c r="K5222" i="19"/>
  <c r="L5222" i="19" s="1"/>
  <c r="E5322" i="19" s="1"/>
  <c r="L5157" i="19"/>
  <c r="E5257" i="19" s="1"/>
  <c r="K5302" i="19"/>
  <c r="L5302" i="19" s="1"/>
  <c r="E5402" i="19" s="1"/>
  <c r="K5385" i="19"/>
  <c r="J5464" i="19"/>
  <c r="I5464" i="19"/>
  <c r="K5464" i="19" s="1"/>
  <c r="L5464" i="19" s="1"/>
  <c r="I5126" i="19"/>
  <c r="J5024" i="19"/>
  <c r="I5024" i="19"/>
  <c r="J4981" i="19"/>
  <c r="I4981" i="19"/>
  <c r="K4993" i="19"/>
  <c r="L4993" i="19" s="1"/>
  <c r="I4917" i="19"/>
  <c r="J4917" i="19"/>
  <c r="K4254" i="19"/>
  <c r="L4254" i="19" s="1"/>
  <c r="K4698" i="19"/>
  <c r="L4698" i="19" s="1"/>
  <c r="E4798" i="19" s="1"/>
  <c r="K5151" i="19"/>
  <c r="L5037" i="19"/>
  <c r="E5137" i="19" s="1"/>
  <c r="E5569" i="19"/>
  <c r="J5067" i="19"/>
  <c r="I5067" i="19"/>
  <c r="I5239" i="19"/>
  <c r="J5239" i="19"/>
  <c r="K5192" i="19"/>
  <c r="L5192" i="19" s="1"/>
  <c r="K5187" i="19"/>
  <c r="I5282" i="19"/>
  <c r="J5282" i="19"/>
  <c r="K5140" i="19"/>
  <c r="L5140" i="19" s="1"/>
  <c r="E5240" i="19" s="1"/>
  <c r="E5894" i="19"/>
  <c r="K5390" i="19"/>
  <c r="L5390" i="19" s="1"/>
  <c r="E5490" i="19" s="1"/>
  <c r="K5355" i="19"/>
  <c r="J5558" i="19"/>
  <c r="I5558" i="19"/>
  <c r="J5260" i="19"/>
  <c r="I5260" i="19"/>
  <c r="I4991" i="19"/>
  <c r="J4991" i="19"/>
  <c r="I4915" i="19"/>
  <c r="J4915" i="19"/>
  <c r="J5673" i="19"/>
  <c r="I5673" i="19"/>
  <c r="K5673" i="19" s="1"/>
  <c r="L5673" i="19" s="1"/>
  <c r="J4921" i="19"/>
  <c r="I4921" i="19"/>
  <c r="J5489" i="19"/>
  <c r="I5489" i="19"/>
  <c r="J5430" i="19"/>
  <c r="I5430" i="19"/>
  <c r="K5430" i="19" s="1"/>
  <c r="L5119" i="19"/>
  <c r="E5219" i="19" s="1"/>
  <c r="I5320" i="19"/>
  <c r="J5320" i="19"/>
  <c r="I5579" i="19"/>
  <c r="J5579" i="19"/>
  <c r="J5141" i="19"/>
  <c r="I5141" i="19"/>
  <c r="J5509" i="19"/>
  <c r="I5509" i="19"/>
  <c r="K5509" i="19" s="1"/>
  <c r="L5509" i="19" s="1"/>
  <c r="I5066" i="19"/>
  <c r="J5066" i="19"/>
  <c r="J5396" i="19"/>
  <c r="I5396" i="19"/>
  <c r="K5396" i="19" s="1"/>
  <c r="L5396" i="19" s="1"/>
  <c r="E5496" i="19" s="1"/>
  <c r="I5478" i="19"/>
  <c r="J5478" i="19"/>
  <c r="I5312" i="19"/>
  <c r="J5312" i="19"/>
  <c r="I5416" i="19"/>
  <c r="J5416" i="19"/>
  <c r="I5236" i="19"/>
  <c r="J5236" i="19"/>
  <c r="E5218" i="19"/>
  <c r="J5228" i="19"/>
  <c r="I5228" i="19"/>
  <c r="L5084" i="19"/>
  <c r="E5184" i="19" s="1"/>
  <c r="J5475" i="19"/>
  <c r="I5475" i="19"/>
  <c r="E5325" i="19"/>
  <c r="K5035" i="19"/>
  <c r="E5271" i="19"/>
  <c r="K5470" i="19"/>
  <c r="K5107" i="19"/>
  <c r="L5046" i="19"/>
  <c r="E5146" i="19" s="1"/>
  <c r="L5476" i="19"/>
  <c r="E5576" i="19" s="1"/>
  <c r="I5450" i="19"/>
  <c r="J5450" i="19"/>
  <c r="I5208" i="19"/>
  <c r="K5208" i="19" s="1"/>
  <c r="L5208" i="19" s="1"/>
  <c r="J5208" i="19"/>
  <c r="E5497" i="19"/>
  <c r="K5274" i="19"/>
  <c r="E5609" i="19"/>
  <c r="J5609" i="19" s="1"/>
  <c r="K5662" i="19"/>
  <c r="L5662" i="19" s="1"/>
  <c r="E5762" i="19" s="1"/>
  <c r="I5762" i="19" s="1"/>
  <c r="E4354" i="19"/>
  <c r="L5588" i="19"/>
  <c r="E5688" i="19" s="1"/>
  <c r="I4923" i="19"/>
  <c r="J4923" i="19"/>
  <c r="K4842" i="19"/>
  <c r="K5068" i="19"/>
  <c r="L5068" i="19" s="1"/>
  <c r="E5168" i="19" s="1"/>
  <c r="L5331" i="19"/>
  <c r="E5431" i="19" s="1"/>
  <c r="J5172" i="19"/>
  <c r="I5172" i="19"/>
  <c r="L5134" i="19"/>
  <c r="E5234" i="19" s="1"/>
  <c r="K5414" i="19"/>
  <c r="L5414" i="19" s="1"/>
  <c r="E5514" i="19" s="1"/>
  <c r="K5752" i="19"/>
  <c r="K5561" i="19"/>
  <c r="K5300" i="19"/>
  <c r="L5300" i="19" s="1"/>
  <c r="E5400" i="19" s="1"/>
  <c r="I5400" i="19" s="1"/>
  <c r="L5480" i="19"/>
  <c r="E5580" i="19" s="1"/>
  <c r="L5151" i="19"/>
  <c r="E5251" i="19" s="1"/>
  <c r="K5099" i="19"/>
  <c r="E5093" i="19"/>
  <c r="K5511" i="19"/>
  <c r="K5527" i="19"/>
  <c r="O4201" i="19"/>
  <c r="K4106" i="19"/>
  <c r="L4106" i="19" s="1"/>
  <c r="E4206" i="19" s="1"/>
  <c r="J5448" i="19"/>
  <c r="I5448" i="19"/>
  <c r="J5762" i="19"/>
  <c r="J5659" i="19"/>
  <c r="I5659" i="19"/>
  <c r="J5400" i="19"/>
  <c r="J4354" i="19"/>
  <c r="I4354" i="19"/>
  <c r="I5609" i="19"/>
  <c r="L4538" i="19"/>
  <c r="E4638" i="19" s="1"/>
  <c r="J5444" i="19"/>
  <c r="I5444" i="19"/>
  <c r="J5843" i="19"/>
  <c r="I5843" i="19"/>
  <c r="J4798" i="19"/>
  <c r="I4798" i="19"/>
  <c r="E5505" i="19"/>
  <c r="E5295" i="19"/>
  <c r="E5292" i="19"/>
  <c r="E5565" i="19"/>
  <c r="J5777" i="19"/>
  <c r="I5777" i="19"/>
  <c r="J5601" i="19"/>
  <c r="I5601" i="19"/>
  <c r="K5553" i="19"/>
  <c r="J5210" i="19"/>
  <c r="I5210" i="19"/>
  <c r="K5329" i="19"/>
  <c r="E620" i="12"/>
  <c r="I599" i="12"/>
  <c r="O608" i="12" s="1"/>
  <c r="J599" i="12"/>
  <c r="L601" i="12"/>
  <c r="E613" i="12" s="1"/>
  <c r="I613" i="12" s="1"/>
  <c r="J633" i="12"/>
  <c r="K633" i="12" s="1"/>
  <c r="J636" i="12"/>
  <c r="K636" i="12" s="1"/>
  <c r="L636" i="12" s="1"/>
  <c r="E629" i="12"/>
  <c r="I629" i="12" s="1"/>
  <c r="J634" i="12"/>
  <c r="K634" i="12" s="1"/>
  <c r="L634" i="12" s="1"/>
  <c r="J626" i="12"/>
  <c r="K626" i="12" s="1"/>
  <c r="L626" i="12" s="1"/>
  <c r="J631" i="12"/>
  <c r="K631" i="12" s="1"/>
  <c r="L631" i="12" s="1"/>
  <c r="B114" i="10"/>
  <c r="G113" i="10"/>
  <c r="H111" i="10" s="1"/>
  <c r="B66" i="3"/>
  <c r="I65" i="3"/>
  <c r="N65" i="3" s="1"/>
  <c r="K49" i="16" l="1"/>
  <c r="I630" i="12"/>
  <c r="J630" i="12"/>
  <c r="K630" i="12" s="1"/>
  <c r="K599" i="12"/>
  <c r="L599" i="12" s="1"/>
  <c r="I5183" i="19"/>
  <c r="K5183" i="19" s="1"/>
  <c r="J5183" i="19"/>
  <c r="L5183" i="19"/>
  <c r="E5283" i="19" s="1"/>
  <c r="I5647" i="19"/>
  <c r="J5647" i="19"/>
  <c r="I5257" i="19"/>
  <c r="K5257" i="19" s="1"/>
  <c r="L5257" i="19" s="1"/>
  <c r="E5357" i="19" s="1"/>
  <c r="J5257" i="19"/>
  <c r="J5404" i="19"/>
  <c r="I5404" i="19"/>
  <c r="K4354" i="19"/>
  <c r="L4354" i="19" s="1"/>
  <c r="K5141" i="19"/>
  <c r="L5141" i="19" s="1"/>
  <c r="E5241" i="19" s="1"/>
  <c r="K4921" i="19"/>
  <c r="K5282" i="19"/>
  <c r="L5282" i="19" s="1"/>
  <c r="K5239" i="19"/>
  <c r="L5239" i="19" s="1"/>
  <c r="K4981" i="19"/>
  <c r="L4981" i="19" s="1"/>
  <c r="E5081" i="19" s="1"/>
  <c r="L5385" i="19"/>
  <c r="E5485" i="19"/>
  <c r="I5322" i="19"/>
  <c r="J5322" i="19"/>
  <c r="K5556" i="19"/>
  <c r="K5386" i="19"/>
  <c r="K5049" i="19"/>
  <c r="J5402" i="19"/>
  <c r="I5402" i="19"/>
  <c r="J5103" i="19"/>
  <c r="I5103" i="19"/>
  <c r="I5513" i="19"/>
  <c r="K5513" i="19" s="1"/>
  <c r="L5513" i="19" s="1"/>
  <c r="J5513" i="19"/>
  <c r="J5445" i="19"/>
  <c r="I5445" i="19"/>
  <c r="K5445" i="19" s="1"/>
  <c r="I5632" i="19"/>
  <c r="J5632" i="19"/>
  <c r="K5563" i="19"/>
  <c r="K5659" i="19"/>
  <c r="L5659" i="19" s="1"/>
  <c r="K5172" i="19"/>
  <c r="L5172" i="19" s="1"/>
  <c r="K5416" i="19"/>
  <c r="L5416" i="19" s="1"/>
  <c r="L5433" i="19"/>
  <c r="E5533" i="19" s="1"/>
  <c r="I5137" i="19"/>
  <c r="J5137" i="19"/>
  <c r="K4798" i="19"/>
  <c r="K5762" i="19"/>
  <c r="L5762" i="19" s="1"/>
  <c r="K5475" i="19"/>
  <c r="K5228" i="19"/>
  <c r="K5558" i="19"/>
  <c r="L5355" i="19"/>
  <c r="E5455" i="19" s="1"/>
  <c r="E5339" i="19"/>
  <c r="K5067" i="19"/>
  <c r="L5067" i="19" s="1"/>
  <c r="E5167" i="19" s="1"/>
  <c r="K4917" i="19"/>
  <c r="K5024" i="19"/>
  <c r="L5024" i="19" s="1"/>
  <c r="E5124" i="19" s="1"/>
  <c r="K5126" i="19"/>
  <c r="K5400" i="19"/>
  <c r="L5400" i="19" s="1"/>
  <c r="E5773" i="19"/>
  <c r="J5490" i="19"/>
  <c r="I5490" i="19"/>
  <c r="E5564" i="19"/>
  <c r="J5894" i="19"/>
  <c r="I5894" i="19"/>
  <c r="J5240" i="19"/>
  <c r="I5240" i="19"/>
  <c r="L5187" i="19"/>
  <c r="E5287" i="19" s="1"/>
  <c r="I5569" i="19"/>
  <c r="J5569" i="19"/>
  <c r="J5081" i="19"/>
  <c r="I5081" i="19"/>
  <c r="E5272" i="19"/>
  <c r="J5272" i="19" s="1"/>
  <c r="E5382" i="19"/>
  <c r="J5496" i="19"/>
  <c r="I5496" i="19"/>
  <c r="I5431" i="19"/>
  <c r="J5431" i="19"/>
  <c r="I5184" i="19"/>
  <c r="J5184" i="19"/>
  <c r="J5251" i="19"/>
  <c r="I5251" i="19"/>
  <c r="J5576" i="19"/>
  <c r="I5576" i="19"/>
  <c r="L5470" i="19"/>
  <c r="E5570" i="19" s="1"/>
  <c r="L5099" i="19"/>
  <c r="E5199" i="19" s="1"/>
  <c r="J5580" i="19"/>
  <c r="I5580" i="19"/>
  <c r="K5580" i="19" s="1"/>
  <c r="L5580" i="19" s="1"/>
  <c r="E5308" i="19"/>
  <c r="I5146" i="19"/>
  <c r="J5146" i="19"/>
  <c r="K5066" i="19"/>
  <c r="K5579" i="19"/>
  <c r="K5777" i="19"/>
  <c r="K5843" i="19"/>
  <c r="L5843" i="19" s="1"/>
  <c r="K5444" i="19"/>
  <c r="L5444" i="19" s="1"/>
  <c r="K5448" i="19"/>
  <c r="L5448" i="19" s="1"/>
  <c r="L5511" i="19"/>
  <c r="E5611" i="19" s="1"/>
  <c r="L5752" i="19"/>
  <c r="E5852" i="19"/>
  <c r="J5514" i="19"/>
  <c r="I5514" i="19"/>
  <c r="K4923" i="19"/>
  <c r="K5450" i="19"/>
  <c r="L5107" i="19"/>
  <c r="E5207" i="19" s="1"/>
  <c r="J5325" i="19"/>
  <c r="I5325" i="19"/>
  <c r="K5312" i="19"/>
  <c r="K5320" i="19"/>
  <c r="K5489" i="19"/>
  <c r="L5489" i="19" s="1"/>
  <c r="E5589" i="19" s="1"/>
  <c r="K5260" i="19"/>
  <c r="J5093" i="19"/>
  <c r="I5093" i="19"/>
  <c r="I5272" i="19"/>
  <c r="L4842" i="19"/>
  <c r="E4942" i="19"/>
  <c r="J5688" i="19"/>
  <c r="I5688" i="19"/>
  <c r="J5497" i="19"/>
  <c r="I5497" i="19"/>
  <c r="K5497" i="19" s="1"/>
  <c r="L5497" i="19" s="1"/>
  <c r="E5597" i="19" s="1"/>
  <c r="J5218" i="19"/>
  <c r="I5218" i="19"/>
  <c r="J5241" i="19"/>
  <c r="I5241" i="19"/>
  <c r="L4798" i="19"/>
  <c r="E4898" i="19" s="1"/>
  <c r="L5527" i="19"/>
  <c r="E5627" i="19" s="1"/>
  <c r="L5561" i="19"/>
  <c r="E5661" i="19" s="1"/>
  <c r="J5271" i="19"/>
  <c r="I5271" i="19"/>
  <c r="K5236" i="19"/>
  <c r="K4915" i="19"/>
  <c r="K4991" i="19"/>
  <c r="L5558" i="19"/>
  <c r="E5658" i="19" s="1"/>
  <c r="K5210" i="19"/>
  <c r="L5445" i="19"/>
  <c r="E5545" i="19" s="1"/>
  <c r="J5234" i="19"/>
  <c r="I5234" i="19"/>
  <c r="I5168" i="19"/>
  <c r="J5168" i="19"/>
  <c r="L5430" i="19"/>
  <c r="E5530" i="19" s="1"/>
  <c r="L5274" i="19"/>
  <c r="E5374" i="19" s="1"/>
  <c r="L5035" i="19"/>
  <c r="E5135" i="19" s="1"/>
  <c r="E5516" i="19"/>
  <c r="K5478" i="19"/>
  <c r="L5478" i="19" s="1"/>
  <c r="E5578" i="19" s="1"/>
  <c r="J5219" i="19"/>
  <c r="I5219" i="19"/>
  <c r="K5219" i="19" s="1"/>
  <c r="L5219" i="19" s="1"/>
  <c r="E5319" i="19" s="1"/>
  <c r="J4206" i="19"/>
  <c r="I4206" i="19"/>
  <c r="J5565" i="19"/>
  <c r="I5565" i="19"/>
  <c r="J5295" i="19"/>
  <c r="I5295" i="19"/>
  <c r="K5295" i="19" s="1"/>
  <c r="L5295" i="19" s="1"/>
  <c r="J4638" i="19"/>
  <c r="I4638" i="19"/>
  <c r="L5329" i="19"/>
  <c r="E5429" i="19" s="1"/>
  <c r="E5544" i="19"/>
  <c r="E4454" i="19"/>
  <c r="E5500" i="19"/>
  <c r="E5759" i="19"/>
  <c r="E5862" i="19"/>
  <c r="E5548" i="19"/>
  <c r="K5601" i="19"/>
  <c r="J5292" i="19"/>
  <c r="I5292" i="19"/>
  <c r="J5505" i="19"/>
  <c r="I5505" i="19"/>
  <c r="K5609" i="19"/>
  <c r="L5553" i="19"/>
  <c r="E5653" i="19" s="1"/>
  <c r="I620" i="12"/>
  <c r="J620" i="12"/>
  <c r="E611" i="12"/>
  <c r="J613" i="12"/>
  <c r="L633" i="12"/>
  <c r="E645" i="12" s="1"/>
  <c r="I645" i="12" s="1"/>
  <c r="E648" i="12"/>
  <c r="I648" i="12" s="1"/>
  <c r="E646" i="12"/>
  <c r="I646" i="12" s="1"/>
  <c r="E643" i="12"/>
  <c r="I643" i="12" s="1"/>
  <c r="J629" i="12"/>
  <c r="K629" i="12" s="1"/>
  <c r="L629" i="12" s="1"/>
  <c r="E638" i="12"/>
  <c r="I638" i="12" s="1"/>
  <c r="J639" i="12"/>
  <c r="K639" i="12" s="1"/>
  <c r="L639" i="12" s="1"/>
  <c r="J640" i="12"/>
  <c r="K640" i="12" s="1"/>
  <c r="L640" i="12" s="1"/>
  <c r="B115" i="10"/>
  <c r="G114" i="10"/>
  <c r="H112" i="10" s="1"/>
  <c r="B67" i="3"/>
  <c r="I66" i="3"/>
  <c r="N66" i="3" s="1"/>
  <c r="L49" i="16" l="1"/>
  <c r="E50" i="16" s="1"/>
  <c r="L630" i="12"/>
  <c r="E642" i="12"/>
  <c r="J5533" i="19"/>
  <c r="I5533" i="19"/>
  <c r="K5533" i="19" s="1"/>
  <c r="L5533" i="19" s="1"/>
  <c r="E5633" i="19" s="1"/>
  <c r="K5137" i="19"/>
  <c r="L5137" i="19" s="1"/>
  <c r="E5237" i="19" s="1"/>
  <c r="K5632" i="19"/>
  <c r="L5049" i="19"/>
  <c r="E5149" i="19"/>
  <c r="K5322" i="19"/>
  <c r="L5322" i="19" s="1"/>
  <c r="E5422" i="19" s="1"/>
  <c r="K5647" i="19"/>
  <c r="L5647" i="19" s="1"/>
  <c r="E5747" i="19" s="1"/>
  <c r="L5386" i="19"/>
  <c r="E5486" i="19"/>
  <c r="I5485" i="19"/>
  <c r="K5485" i="19" s="1"/>
  <c r="L5485" i="19" s="1"/>
  <c r="J5485" i="19"/>
  <c r="J5357" i="19"/>
  <c r="I5357" i="19"/>
  <c r="K5357" i="19" s="1"/>
  <c r="L5357" i="19" s="1"/>
  <c r="E5457" i="19" s="1"/>
  <c r="J5283" i="19"/>
  <c r="I5283" i="19"/>
  <c r="K5283" i="19" s="1"/>
  <c r="L5283" i="19" s="1"/>
  <c r="E5383" i="19"/>
  <c r="K5569" i="19"/>
  <c r="L5563" i="19"/>
  <c r="E5663" i="19"/>
  <c r="K5103" i="19"/>
  <c r="K5402" i="19"/>
  <c r="L5556" i="19"/>
  <c r="E5656" i="19"/>
  <c r="L4921" i="19"/>
  <c r="E5021" i="19" s="1"/>
  <c r="K5404" i="19"/>
  <c r="L5404" i="19" s="1"/>
  <c r="E5504" i="19" s="1"/>
  <c r="E5613" i="19"/>
  <c r="J5287" i="19"/>
  <c r="I5287" i="19"/>
  <c r="J5455" i="19"/>
  <c r="I5455" i="19"/>
  <c r="K5218" i="19"/>
  <c r="L5218" i="19" s="1"/>
  <c r="E5318" i="19" s="1"/>
  <c r="K5272" i="19"/>
  <c r="E5680" i="19"/>
  <c r="K5251" i="19"/>
  <c r="K5496" i="19"/>
  <c r="J5564" i="19"/>
  <c r="I5564" i="19"/>
  <c r="K5564" i="19" s="1"/>
  <c r="L5564" i="19" s="1"/>
  <c r="E5664" i="19" s="1"/>
  <c r="K5490" i="19"/>
  <c r="L5126" i="19"/>
  <c r="E5226" i="19"/>
  <c r="I5167" i="19"/>
  <c r="K5167" i="19" s="1"/>
  <c r="L5167" i="19" s="1"/>
  <c r="E5267" i="19" s="1"/>
  <c r="J5167" i="19"/>
  <c r="J5382" i="19"/>
  <c r="I5382" i="19"/>
  <c r="K5382" i="19" s="1"/>
  <c r="L5382" i="19" s="1"/>
  <c r="E5482" i="19" s="1"/>
  <c r="I5124" i="19"/>
  <c r="J5124" i="19"/>
  <c r="J5339" i="19"/>
  <c r="I5339" i="19"/>
  <c r="L5228" i="19"/>
  <c r="E5328" i="19" s="1"/>
  <c r="E5943" i="19"/>
  <c r="K5081" i="19"/>
  <c r="K5240" i="19"/>
  <c r="L5240" i="19" s="1"/>
  <c r="E5340" i="19" s="1"/>
  <c r="K5894" i="19"/>
  <c r="J5773" i="19"/>
  <c r="I5773" i="19"/>
  <c r="L4917" i="19"/>
  <c r="E5017" i="19" s="1"/>
  <c r="L5475" i="19"/>
  <c r="E5575" i="19" s="1"/>
  <c r="K5565" i="19"/>
  <c r="L5565" i="19" s="1"/>
  <c r="K5514" i="19"/>
  <c r="K5576" i="19"/>
  <c r="L5576" i="19" s="1"/>
  <c r="J5374" i="19"/>
  <c r="I5374" i="19"/>
  <c r="J5658" i="19"/>
  <c r="I5658" i="19"/>
  <c r="I4898" i="19"/>
  <c r="J4898" i="19"/>
  <c r="J5199" i="19"/>
  <c r="I5199" i="19"/>
  <c r="J5516" i="19"/>
  <c r="I5516" i="19"/>
  <c r="I5545" i="19"/>
  <c r="J5545" i="19"/>
  <c r="I5661" i="19"/>
  <c r="J5661" i="19"/>
  <c r="L5260" i="19"/>
  <c r="E5360" i="19" s="1"/>
  <c r="L5312" i="19"/>
  <c r="E5412" i="19" s="1"/>
  <c r="L5450" i="19"/>
  <c r="E5550" i="19" s="1"/>
  <c r="I5852" i="19"/>
  <c r="J5852" i="19"/>
  <c r="J5319" i="19"/>
  <c r="I5319" i="19"/>
  <c r="K5168" i="19"/>
  <c r="I5237" i="19"/>
  <c r="J5237" i="19"/>
  <c r="I5318" i="19"/>
  <c r="J5318" i="19"/>
  <c r="I4942" i="19"/>
  <c r="J4942" i="19"/>
  <c r="L5777" i="19"/>
  <c r="E5877" i="19" s="1"/>
  <c r="K5146" i="19"/>
  <c r="J5578" i="19"/>
  <c r="I5578" i="19"/>
  <c r="K5234" i="19"/>
  <c r="L5210" i="19"/>
  <c r="E5310" i="19" s="1"/>
  <c r="K5271" i="19"/>
  <c r="K5241" i="19"/>
  <c r="K5688" i="19"/>
  <c r="L5688" i="19" s="1"/>
  <c r="E5788" i="19" s="1"/>
  <c r="K5093" i="19"/>
  <c r="L5093" i="19" s="1"/>
  <c r="E5193" i="19" s="1"/>
  <c r="K5325" i="19"/>
  <c r="J5633" i="19"/>
  <c r="I5633" i="19"/>
  <c r="L5066" i="19"/>
  <c r="E5166" i="19" s="1"/>
  <c r="J5308" i="19"/>
  <c r="I5308" i="19"/>
  <c r="E5676" i="19"/>
  <c r="I5597" i="19"/>
  <c r="K5597" i="19" s="1"/>
  <c r="L5597" i="19" s="1"/>
  <c r="J5597" i="19"/>
  <c r="J5680" i="19"/>
  <c r="I5680" i="19"/>
  <c r="K5680" i="19" s="1"/>
  <c r="L5680" i="19" s="1"/>
  <c r="K5292" i="19"/>
  <c r="L4991" i="19"/>
  <c r="E5091" i="19" s="1"/>
  <c r="I5530" i="19"/>
  <c r="J5530" i="19"/>
  <c r="J5589" i="19"/>
  <c r="I5589" i="19"/>
  <c r="J5207" i="19"/>
  <c r="I5207" i="19"/>
  <c r="J5570" i="19"/>
  <c r="I5570" i="19"/>
  <c r="K5431" i="19"/>
  <c r="J5135" i="19"/>
  <c r="I5135" i="19"/>
  <c r="L5272" i="19"/>
  <c r="E5372" i="19" s="1"/>
  <c r="L4915" i="19"/>
  <c r="E5015" i="19"/>
  <c r="L5236" i="19"/>
  <c r="E5336" i="19" s="1"/>
  <c r="I5627" i="19"/>
  <c r="J5627" i="19"/>
  <c r="L5320" i="19"/>
  <c r="E5420" i="19" s="1"/>
  <c r="L4923" i="19"/>
  <c r="E5023" i="19" s="1"/>
  <c r="J5611" i="19"/>
  <c r="I5611" i="19"/>
  <c r="L5579" i="19"/>
  <c r="E5679" i="19" s="1"/>
  <c r="K5184" i="19"/>
  <c r="L5184" i="19" s="1"/>
  <c r="E5284" i="19" s="1"/>
  <c r="K4206" i="19"/>
  <c r="O4301" i="19"/>
  <c r="J5653" i="19"/>
  <c r="I5653" i="19"/>
  <c r="J5548" i="19"/>
  <c r="I5548" i="19"/>
  <c r="L5609" i="19"/>
  <c r="E5709" i="19" s="1"/>
  <c r="J5544" i="19"/>
  <c r="I5544" i="19"/>
  <c r="E5395" i="19"/>
  <c r="E5665" i="19"/>
  <c r="L5601" i="19"/>
  <c r="E5701" i="19" s="1"/>
  <c r="J5862" i="19"/>
  <c r="I5862" i="19"/>
  <c r="J5500" i="19"/>
  <c r="I5500" i="19"/>
  <c r="J5429" i="19"/>
  <c r="I5429" i="19"/>
  <c r="K4638" i="19"/>
  <c r="K5505" i="19"/>
  <c r="J5759" i="19"/>
  <c r="I5759" i="19"/>
  <c r="J4454" i="19"/>
  <c r="I4454" i="19"/>
  <c r="J5943" i="19"/>
  <c r="I5943" i="19"/>
  <c r="I611" i="12"/>
  <c r="O620" i="12" s="1"/>
  <c r="K620" i="12"/>
  <c r="L620" i="12" s="1"/>
  <c r="E632" i="12" s="1"/>
  <c r="I632" i="12" s="1"/>
  <c r="J611" i="12"/>
  <c r="J646" i="12"/>
  <c r="K646" i="12" s="1"/>
  <c r="L646" i="12" s="1"/>
  <c r="E658" i="12" s="1"/>
  <c r="I658" i="12" s="1"/>
  <c r="K613" i="12"/>
  <c r="J645" i="12"/>
  <c r="K645" i="12" s="1"/>
  <c r="L645" i="12" s="1"/>
  <c r="E657" i="12" s="1"/>
  <c r="I657" i="12" s="1"/>
  <c r="E652" i="12"/>
  <c r="I652" i="12" s="1"/>
  <c r="E641" i="12"/>
  <c r="I641" i="12" s="1"/>
  <c r="J638" i="12"/>
  <c r="K638" i="12" s="1"/>
  <c r="L638" i="12" s="1"/>
  <c r="E651" i="12"/>
  <c r="I651" i="12" s="1"/>
  <c r="J643" i="12"/>
  <c r="K643" i="12" s="1"/>
  <c r="L643" i="12" s="1"/>
  <c r="J648" i="12"/>
  <c r="K648" i="12" s="1"/>
  <c r="L648" i="12" s="1"/>
  <c r="B116" i="10"/>
  <c r="G115" i="10"/>
  <c r="H113" i="10" s="1"/>
  <c r="B68" i="3"/>
  <c r="I67" i="3"/>
  <c r="N67" i="3" s="1"/>
  <c r="J50" i="16" l="1"/>
  <c r="I50" i="16"/>
  <c r="I642" i="12"/>
  <c r="J642" i="12"/>
  <c r="K642" i="12" s="1"/>
  <c r="J5457" i="19"/>
  <c r="I5457" i="19"/>
  <c r="K5457" i="19" s="1"/>
  <c r="L5457" i="19" s="1"/>
  <c r="I5021" i="19"/>
  <c r="J5021" i="19"/>
  <c r="K5308" i="19"/>
  <c r="L5308" i="19" s="1"/>
  <c r="K5199" i="19"/>
  <c r="L5199" i="19" s="1"/>
  <c r="L5402" i="19"/>
  <c r="E5502" i="19" s="1"/>
  <c r="L5569" i="19"/>
  <c r="E5669" i="19" s="1"/>
  <c r="I5747" i="19"/>
  <c r="J5747" i="19"/>
  <c r="L5632" i="19"/>
  <c r="E5732" i="19" s="1"/>
  <c r="L5103" i="19"/>
  <c r="E5203" i="19" s="1"/>
  <c r="J5383" i="19"/>
  <c r="I5383" i="19"/>
  <c r="I5422" i="19"/>
  <c r="K5422" i="19" s="1"/>
  <c r="L5422" i="19" s="1"/>
  <c r="E5522" i="19" s="1"/>
  <c r="J5422" i="19"/>
  <c r="K5653" i="19"/>
  <c r="L5653" i="19" s="1"/>
  <c r="J5613" i="19"/>
  <c r="I5613" i="19"/>
  <c r="K5613" i="19" s="1"/>
  <c r="L5613" i="19" s="1"/>
  <c r="E5713" i="19" s="1"/>
  <c r="I5656" i="19"/>
  <c r="J5656" i="19"/>
  <c r="I5663" i="19"/>
  <c r="K5663" i="19" s="1"/>
  <c r="L5663" i="19" s="1"/>
  <c r="E5763" i="19" s="1"/>
  <c r="J5663" i="19"/>
  <c r="J5486" i="19"/>
  <c r="I5486" i="19"/>
  <c r="I5149" i="19"/>
  <c r="J5149" i="19"/>
  <c r="K5500" i="19"/>
  <c r="L5500" i="19" s="1"/>
  <c r="K5319" i="19"/>
  <c r="L5319" i="19" s="1"/>
  <c r="K5455" i="19"/>
  <c r="L5455" i="19" s="1"/>
  <c r="J5504" i="19"/>
  <c r="I5504" i="19"/>
  <c r="E5585" i="19"/>
  <c r="J5482" i="19"/>
  <c r="I5482" i="19"/>
  <c r="I5575" i="19"/>
  <c r="J5575" i="19"/>
  <c r="J5267" i="19"/>
  <c r="I5267" i="19"/>
  <c r="K5589" i="19"/>
  <c r="L5589" i="19" s="1"/>
  <c r="L5514" i="19"/>
  <c r="E5614" i="19" s="1"/>
  <c r="K5339" i="19"/>
  <c r="L5339" i="19" s="1"/>
  <c r="E5439" i="19" s="1"/>
  <c r="L5490" i="19"/>
  <c r="E5590" i="19" s="1"/>
  <c r="L5251" i="19"/>
  <c r="E5351" i="19"/>
  <c r="E5555" i="19"/>
  <c r="J5017" i="19"/>
  <c r="I5017" i="19"/>
  <c r="K5017" i="19" s="1"/>
  <c r="L5017" i="19" s="1"/>
  <c r="E5117" i="19" s="1"/>
  <c r="L5894" i="19"/>
  <c r="E5994" i="19" s="1"/>
  <c r="J5664" i="19"/>
  <c r="I5664" i="19"/>
  <c r="K5530" i="19"/>
  <c r="K5318" i="19"/>
  <c r="L5318" i="19" s="1"/>
  <c r="K5545" i="19"/>
  <c r="J5340" i="19"/>
  <c r="I5340" i="19"/>
  <c r="K5340" i="19" s="1"/>
  <c r="L5340" i="19"/>
  <c r="J5328" i="19"/>
  <c r="I5328" i="19"/>
  <c r="J5226" i="19"/>
  <c r="I5226" i="19"/>
  <c r="K5226" i="19" s="1"/>
  <c r="L5226" i="19" s="1"/>
  <c r="E5326" i="19" s="1"/>
  <c r="E5697" i="19"/>
  <c r="K5773" i="19"/>
  <c r="L5773" i="19" s="1"/>
  <c r="E5873" i="19" s="1"/>
  <c r="I5873" i="19" s="1"/>
  <c r="L5081" i="19"/>
  <c r="E5181" i="19" s="1"/>
  <c r="K5124" i="19"/>
  <c r="L5496" i="19"/>
  <c r="E5596" i="19" s="1"/>
  <c r="K5287" i="19"/>
  <c r="L5287" i="19" s="1"/>
  <c r="E5387" i="19" s="1"/>
  <c r="J5372" i="19"/>
  <c r="I5372" i="19"/>
  <c r="I5023" i="19"/>
  <c r="J5023" i="19"/>
  <c r="J5877" i="19"/>
  <c r="I5877" i="19"/>
  <c r="I5091" i="19"/>
  <c r="J5091" i="19"/>
  <c r="J5412" i="19"/>
  <c r="I5412" i="19"/>
  <c r="I5336" i="19"/>
  <c r="J5336" i="19"/>
  <c r="I5420" i="19"/>
  <c r="J5420" i="19"/>
  <c r="J5550" i="19"/>
  <c r="I5550" i="19"/>
  <c r="I5284" i="19"/>
  <c r="J5284" i="19"/>
  <c r="J5015" i="19"/>
  <c r="I5015" i="19"/>
  <c r="E5408" i="19"/>
  <c r="I5166" i="19"/>
  <c r="J5166" i="19"/>
  <c r="J5788" i="19"/>
  <c r="I5788" i="19"/>
  <c r="I5310" i="19"/>
  <c r="J5310" i="19"/>
  <c r="E5418" i="19"/>
  <c r="J5360" i="19"/>
  <c r="I5360" i="19"/>
  <c r="K5759" i="19"/>
  <c r="K5548" i="19"/>
  <c r="K5611" i="19"/>
  <c r="L5611" i="19" s="1"/>
  <c r="E5711" i="19" s="1"/>
  <c r="K5627" i="19"/>
  <c r="K5135" i="19"/>
  <c r="K5207" i="19"/>
  <c r="L5292" i="19"/>
  <c r="E5392" i="19" s="1"/>
  <c r="E5780" i="19"/>
  <c r="L5325" i="19"/>
  <c r="E5425" i="19" s="1"/>
  <c r="L5241" i="19"/>
  <c r="E5341" i="19" s="1"/>
  <c r="K5578" i="19"/>
  <c r="L5146" i="19"/>
  <c r="E5246" i="19" s="1"/>
  <c r="K5237" i="19"/>
  <c r="E5299" i="19"/>
  <c r="K4898" i="19"/>
  <c r="K5374" i="19"/>
  <c r="I5679" i="19"/>
  <c r="J5679" i="19"/>
  <c r="I5697" i="19"/>
  <c r="J5697" i="19"/>
  <c r="L5271" i="19"/>
  <c r="E5371" i="19" s="1"/>
  <c r="J5763" i="19"/>
  <c r="I5763" i="19"/>
  <c r="L5168" i="19"/>
  <c r="E5268" i="19" s="1"/>
  <c r="E5600" i="19"/>
  <c r="L5431" i="19"/>
  <c r="E5531" i="19" s="1"/>
  <c r="K5570" i="19"/>
  <c r="E5689" i="19"/>
  <c r="I5676" i="19"/>
  <c r="J5676" i="19"/>
  <c r="K5633" i="19"/>
  <c r="J5193" i="19"/>
  <c r="I5193" i="19"/>
  <c r="L5234" i="19"/>
  <c r="E5334" i="19" s="1"/>
  <c r="K4942" i="19"/>
  <c r="E5419" i="19"/>
  <c r="K5852" i="19"/>
  <c r="K5661" i="19"/>
  <c r="K5516" i="19"/>
  <c r="K5658" i="19"/>
  <c r="L4206" i="19"/>
  <c r="E4306" i="19" s="1"/>
  <c r="J5701" i="19"/>
  <c r="I5701" i="19"/>
  <c r="J5600" i="19"/>
  <c r="I5600" i="19"/>
  <c r="J5709" i="19"/>
  <c r="I5709" i="19"/>
  <c r="J5665" i="19"/>
  <c r="I5665" i="19"/>
  <c r="E5753" i="19"/>
  <c r="E4738" i="19"/>
  <c r="L4638" i="19"/>
  <c r="K5429" i="19"/>
  <c r="K5862" i="19"/>
  <c r="K5943" i="19"/>
  <c r="K4454" i="19"/>
  <c r="L5505" i="19"/>
  <c r="E5605" i="19" s="1"/>
  <c r="J5395" i="19"/>
  <c r="I5395" i="19"/>
  <c r="K5395" i="19" s="1"/>
  <c r="L5395" i="19" s="1"/>
  <c r="K5544" i="19"/>
  <c r="J632" i="12"/>
  <c r="K632" i="12" s="1"/>
  <c r="L632" i="12" s="1"/>
  <c r="K611" i="12"/>
  <c r="L611" i="12" s="1"/>
  <c r="E623" i="12" s="1"/>
  <c r="L613" i="12"/>
  <c r="E625" i="12" s="1"/>
  <c r="I625" i="12" s="1"/>
  <c r="E655" i="12"/>
  <c r="I655" i="12" s="1"/>
  <c r="J652" i="12"/>
  <c r="K652" i="12" s="1"/>
  <c r="L652" i="12" s="1"/>
  <c r="E650" i="12"/>
  <c r="I650" i="12" s="1"/>
  <c r="J651" i="12"/>
  <c r="K651" i="12" s="1"/>
  <c r="L651" i="12" s="1"/>
  <c r="E660" i="12"/>
  <c r="I660" i="12" s="1"/>
  <c r="J658" i="12"/>
  <c r="K658" i="12" s="1"/>
  <c r="L658" i="12" s="1"/>
  <c r="J641" i="12"/>
  <c r="K641" i="12" s="1"/>
  <c r="L641" i="12" s="1"/>
  <c r="B117" i="10"/>
  <c r="G116" i="10"/>
  <c r="H114" i="10" s="1"/>
  <c r="B69" i="3"/>
  <c r="I68" i="3"/>
  <c r="N68" i="3" s="1"/>
  <c r="K50" i="16" l="1"/>
  <c r="L50" i="16"/>
  <c r="E51" i="16" s="1"/>
  <c r="E644" i="12"/>
  <c r="I644" i="12" s="1"/>
  <c r="L642" i="12"/>
  <c r="E654" i="12" s="1"/>
  <c r="J5732" i="19"/>
  <c r="I5732" i="19"/>
  <c r="I5713" i="19"/>
  <c r="K5713" i="19" s="1"/>
  <c r="L5713" i="19" s="1"/>
  <c r="J5713" i="19"/>
  <c r="E5813" i="19"/>
  <c r="J5669" i="19"/>
  <c r="I5669" i="19"/>
  <c r="K5669" i="19" s="1"/>
  <c r="L5669" i="19" s="1"/>
  <c r="E5769" i="19" s="1"/>
  <c r="K5310" i="19"/>
  <c r="L5310" i="19" s="1"/>
  <c r="E5410" i="19" s="1"/>
  <c r="K5504" i="19"/>
  <c r="L5504" i="19" s="1"/>
  <c r="E5604" i="19" s="1"/>
  <c r="K5149" i="19"/>
  <c r="K5656" i="19"/>
  <c r="L5656" i="19" s="1"/>
  <c r="E5756" i="19" s="1"/>
  <c r="K5383" i="19"/>
  <c r="L5383" i="19" s="1"/>
  <c r="E5483" i="19" s="1"/>
  <c r="K5021" i="19"/>
  <c r="K5665" i="19"/>
  <c r="L5665" i="19" s="1"/>
  <c r="K5664" i="19"/>
  <c r="L5664" i="19" s="1"/>
  <c r="E5764" i="19" s="1"/>
  <c r="K5486" i="19"/>
  <c r="E5557" i="19"/>
  <c r="I5522" i="19"/>
  <c r="J5522" i="19"/>
  <c r="J5203" i="19"/>
  <c r="I5203" i="19"/>
  <c r="I5502" i="19"/>
  <c r="J5502" i="19"/>
  <c r="I5585" i="19"/>
  <c r="K5585" i="19" s="1"/>
  <c r="L5585" i="19" s="1"/>
  <c r="E5685" i="19" s="1"/>
  <c r="J5585" i="19"/>
  <c r="K5747" i="19"/>
  <c r="I5614" i="19"/>
  <c r="K5614" i="19" s="1"/>
  <c r="L5614" i="19" s="1"/>
  <c r="E5714" i="19" s="1"/>
  <c r="J5614" i="19"/>
  <c r="J5590" i="19"/>
  <c r="I5590" i="19"/>
  <c r="J5181" i="19"/>
  <c r="I5181" i="19"/>
  <c r="K5709" i="19"/>
  <c r="L5709" i="19" s="1"/>
  <c r="K5091" i="19"/>
  <c r="J5873" i="19"/>
  <c r="K5328" i="19"/>
  <c r="K5267" i="19"/>
  <c r="L5267" i="19" s="1"/>
  <c r="E5367" i="19" s="1"/>
  <c r="K5575" i="19"/>
  <c r="L5575" i="19" s="1"/>
  <c r="E5675" i="19" s="1"/>
  <c r="K5877" i="19"/>
  <c r="L5877" i="19" s="1"/>
  <c r="J5387" i="19"/>
  <c r="I5387" i="19"/>
  <c r="K5387" i="19" s="1"/>
  <c r="L5530" i="19"/>
  <c r="E5630" i="19" s="1"/>
  <c r="I5994" i="19"/>
  <c r="J5994" i="19"/>
  <c r="K5482" i="19"/>
  <c r="I5596" i="19"/>
  <c r="J5596" i="19"/>
  <c r="I5326" i="19"/>
  <c r="J5326" i="19"/>
  <c r="I5764" i="19"/>
  <c r="J5764" i="19"/>
  <c r="I5117" i="19"/>
  <c r="K5117" i="19" s="1"/>
  <c r="L5117" i="19" s="1"/>
  <c r="J5117" i="19"/>
  <c r="J5555" i="19"/>
  <c r="I5555" i="19"/>
  <c r="K5676" i="19"/>
  <c r="K5697" i="19"/>
  <c r="L5697" i="19" s="1"/>
  <c r="E5797" i="19" s="1"/>
  <c r="K5166" i="19"/>
  <c r="K5420" i="19"/>
  <c r="K5336" i="19"/>
  <c r="L5336" i="19" s="1"/>
  <c r="L5124" i="19"/>
  <c r="E5224" i="19"/>
  <c r="E5440" i="19"/>
  <c r="L5545" i="19"/>
  <c r="E5645" i="19" s="1"/>
  <c r="J5351" i="19"/>
  <c r="I5351" i="19"/>
  <c r="J5439" i="19"/>
  <c r="I5439" i="19"/>
  <c r="J5268" i="19"/>
  <c r="I5268" i="19"/>
  <c r="J5341" i="19"/>
  <c r="I5341" i="19"/>
  <c r="J5531" i="19"/>
  <c r="I5531" i="19"/>
  <c r="J5797" i="19"/>
  <c r="I5797" i="19"/>
  <c r="J5246" i="19"/>
  <c r="I5246" i="19"/>
  <c r="K5246" i="19" s="1"/>
  <c r="L5246" i="19" s="1"/>
  <c r="J5392" i="19"/>
  <c r="I5392" i="19"/>
  <c r="I5334" i="19"/>
  <c r="J5334" i="19"/>
  <c r="L4898" i="19"/>
  <c r="E4998" i="19" s="1"/>
  <c r="L5658" i="19"/>
  <c r="E5758" i="19" s="1"/>
  <c r="J5419" i="19"/>
  <c r="I5419" i="19"/>
  <c r="K5193" i="19"/>
  <c r="L5570" i="19"/>
  <c r="E5670" i="19" s="1"/>
  <c r="K5679" i="19"/>
  <c r="I5299" i="19"/>
  <c r="J5299" i="19"/>
  <c r="L5627" i="19"/>
  <c r="E5727" i="19" s="1"/>
  <c r="J5418" i="19"/>
  <c r="I5418" i="19"/>
  <c r="K5788" i="19"/>
  <c r="K5015" i="19"/>
  <c r="L5015" i="19" s="1"/>
  <c r="E5115" i="19" s="1"/>
  <c r="K5284" i="19"/>
  <c r="K5023" i="19"/>
  <c r="L5852" i="19"/>
  <c r="E5952" i="19" s="1"/>
  <c r="J5689" i="19"/>
  <c r="I5689" i="19"/>
  <c r="K5689" i="19" s="1"/>
  <c r="L5689" i="19" s="1"/>
  <c r="L5135" i="19"/>
  <c r="E5235" i="19" s="1"/>
  <c r="K5600" i="19"/>
  <c r="L5600" i="19" s="1"/>
  <c r="K5701" i="19"/>
  <c r="L5701" i="19" s="1"/>
  <c r="L5516" i="19"/>
  <c r="E5616" i="19" s="1"/>
  <c r="L4942" i="19"/>
  <c r="E5042" i="19" s="1"/>
  <c r="K5763" i="19"/>
  <c r="L5374" i="19"/>
  <c r="E5474" i="19" s="1"/>
  <c r="L5237" i="19"/>
  <c r="E5337" i="19" s="1"/>
  <c r="L5578" i="19"/>
  <c r="E5678" i="19"/>
  <c r="J5425" i="19"/>
  <c r="I5425" i="19"/>
  <c r="J5780" i="19"/>
  <c r="I5780" i="19"/>
  <c r="L5207" i="19"/>
  <c r="E5307" i="19" s="1"/>
  <c r="J5711" i="19"/>
  <c r="I5711" i="19"/>
  <c r="L5548" i="19"/>
  <c r="E5648" i="19" s="1"/>
  <c r="L5759" i="19"/>
  <c r="E5859" i="19" s="1"/>
  <c r="E5436" i="19"/>
  <c r="K5412" i="19"/>
  <c r="K5873" i="19"/>
  <c r="J5371" i="19"/>
  <c r="I5371" i="19"/>
  <c r="L5661" i="19"/>
  <c r="E5761" i="19" s="1"/>
  <c r="J5714" i="19"/>
  <c r="I5714" i="19"/>
  <c r="L5633" i="19"/>
  <c r="E5733" i="19" s="1"/>
  <c r="K5360" i="19"/>
  <c r="J5408" i="19"/>
  <c r="I5408" i="19"/>
  <c r="K5550" i="19"/>
  <c r="E5977" i="19"/>
  <c r="K5372" i="19"/>
  <c r="J4306" i="19"/>
  <c r="I4306" i="19"/>
  <c r="J5410" i="19"/>
  <c r="I5410" i="19"/>
  <c r="J5605" i="19"/>
  <c r="I5605" i="19"/>
  <c r="L5429" i="19"/>
  <c r="E5529" i="19" s="1"/>
  <c r="L5943" i="19"/>
  <c r="E6043" i="19" s="1"/>
  <c r="E5495" i="19"/>
  <c r="L5862" i="19"/>
  <c r="E5962" i="19" s="1"/>
  <c r="E5765" i="19"/>
  <c r="E5809" i="19"/>
  <c r="E5801" i="19"/>
  <c r="J4738" i="19"/>
  <c r="I4738" i="19"/>
  <c r="J5753" i="19"/>
  <c r="I5753" i="19"/>
  <c r="L5544" i="19"/>
  <c r="E5644" i="19" s="1"/>
  <c r="L4454" i="19"/>
  <c r="E4554" i="19" s="1"/>
  <c r="I623" i="12"/>
  <c r="O632" i="12" s="1"/>
  <c r="J655" i="12"/>
  <c r="K655" i="12" s="1"/>
  <c r="L655" i="12" s="1"/>
  <c r="E667" i="12" s="1"/>
  <c r="I667" i="12" s="1"/>
  <c r="J623" i="12"/>
  <c r="J625" i="12"/>
  <c r="E663" i="12"/>
  <c r="I663" i="12" s="1"/>
  <c r="E664" i="12"/>
  <c r="J660" i="12"/>
  <c r="K660" i="12" s="1"/>
  <c r="L660" i="12" s="1"/>
  <c r="J644" i="12"/>
  <c r="K644" i="12" s="1"/>
  <c r="L644" i="12" s="1"/>
  <c r="E670" i="12"/>
  <c r="I670" i="12" s="1"/>
  <c r="E653" i="12"/>
  <c r="I653" i="12" s="1"/>
  <c r="J650" i="12"/>
  <c r="K650" i="12" s="1"/>
  <c r="L650" i="12" s="1"/>
  <c r="J657" i="12"/>
  <c r="K657" i="12" s="1"/>
  <c r="L657" i="12" s="1"/>
  <c r="B118" i="10"/>
  <c r="G117" i="10"/>
  <c r="H115" i="10" s="1"/>
  <c r="B70" i="3"/>
  <c r="I69" i="3"/>
  <c r="N69" i="3" s="1"/>
  <c r="J51" i="16" l="1"/>
  <c r="I51" i="16"/>
  <c r="K51" i="16" s="1"/>
  <c r="I654" i="12"/>
  <c r="J654" i="12"/>
  <c r="K654" i="12" s="1"/>
  <c r="L654" i="12" s="1"/>
  <c r="E666" i="12" s="1"/>
  <c r="I666" i="12" s="1"/>
  <c r="K5203" i="19"/>
  <c r="L5203" i="19" s="1"/>
  <c r="K5502" i="19"/>
  <c r="J5685" i="19"/>
  <c r="I5685" i="19"/>
  <c r="L5486" i="19"/>
  <c r="E5586" i="19"/>
  <c r="I5483" i="19"/>
  <c r="K5483" i="19" s="1"/>
  <c r="L5483" i="19" s="1"/>
  <c r="E5583" i="19" s="1"/>
  <c r="J5483" i="19"/>
  <c r="J5756" i="19"/>
  <c r="I5756" i="19"/>
  <c r="K5756" i="19" s="1"/>
  <c r="L5756" i="19" s="1"/>
  <c r="K5555" i="19"/>
  <c r="L5555" i="19" s="1"/>
  <c r="K5326" i="19"/>
  <c r="L5326" i="19" s="1"/>
  <c r="E5426" i="19" s="1"/>
  <c r="L5747" i="19"/>
  <c r="E5847" i="19" s="1"/>
  <c r="L5502" i="19"/>
  <c r="E5602" i="19" s="1"/>
  <c r="K5522" i="19"/>
  <c r="L5522" i="19" s="1"/>
  <c r="E5622" i="19" s="1"/>
  <c r="E5249" i="19"/>
  <c r="L5149" i="19"/>
  <c r="K5732" i="19"/>
  <c r="L5732" i="19" s="1"/>
  <c r="E5832" i="19" s="1"/>
  <c r="J5557" i="19"/>
  <c r="I5557" i="19"/>
  <c r="L5021" i="19"/>
  <c r="E5121" i="19"/>
  <c r="J5604" i="19"/>
  <c r="I5604" i="19"/>
  <c r="I5813" i="19"/>
  <c r="J5813" i="19"/>
  <c r="I5645" i="19"/>
  <c r="J5645" i="19"/>
  <c r="I5630" i="19"/>
  <c r="K5630" i="19" s="1"/>
  <c r="J5630" i="19"/>
  <c r="K5605" i="19"/>
  <c r="L5605" i="19" s="1"/>
  <c r="K5410" i="19"/>
  <c r="L5410" i="19" s="1"/>
  <c r="K5299" i="19"/>
  <c r="L5299" i="19" s="1"/>
  <c r="E5399" i="19" s="1"/>
  <c r="K5439" i="19"/>
  <c r="K5596" i="19"/>
  <c r="L5596" i="19" s="1"/>
  <c r="E5696" i="19" s="1"/>
  <c r="K5994" i="19"/>
  <c r="J5675" i="19"/>
  <c r="I5675" i="19"/>
  <c r="L5328" i="19"/>
  <c r="E5428" i="19" s="1"/>
  <c r="K5181" i="19"/>
  <c r="K5590" i="19"/>
  <c r="L5676" i="19"/>
  <c r="E5776" i="19"/>
  <c r="E5217" i="19"/>
  <c r="L5482" i="19"/>
  <c r="E5582" i="19"/>
  <c r="L5387" i="19"/>
  <c r="E5487" i="19" s="1"/>
  <c r="I5367" i="19"/>
  <c r="J5367" i="19"/>
  <c r="K5418" i="19"/>
  <c r="L5418" i="19" s="1"/>
  <c r="E5518" i="19" s="1"/>
  <c r="K5419" i="19"/>
  <c r="K5797" i="19"/>
  <c r="L5797" i="19" s="1"/>
  <c r="E5897" i="19" s="1"/>
  <c r="K5341" i="19"/>
  <c r="L5341" i="19" s="1"/>
  <c r="K5351" i="19"/>
  <c r="L5351" i="19" s="1"/>
  <c r="E5451" i="19" s="1"/>
  <c r="J5440" i="19"/>
  <c r="I5440" i="19"/>
  <c r="L5420" i="19"/>
  <c r="E5520" i="19"/>
  <c r="E5655" i="19"/>
  <c r="K5764" i="19"/>
  <c r="L5091" i="19"/>
  <c r="E5191" i="19" s="1"/>
  <c r="K5408" i="19"/>
  <c r="L5408" i="19" s="1"/>
  <c r="E5508" i="19" s="1"/>
  <c r="K5425" i="19"/>
  <c r="L5425" i="19" s="1"/>
  <c r="J5224" i="19"/>
  <c r="I5224" i="19"/>
  <c r="L5166" i="19"/>
  <c r="E5266" i="19" s="1"/>
  <c r="I5426" i="19"/>
  <c r="J5426" i="19"/>
  <c r="J5769" i="19"/>
  <c r="I5769" i="19"/>
  <c r="K5769" i="19" s="1"/>
  <c r="L5769" i="19" s="1"/>
  <c r="I5307" i="19"/>
  <c r="J5307" i="19"/>
  <c r="I5761" i="19"/>
  <c r="J5761" i="19"/>
  <c r="J5648" i="19"/>
  <c r="I5648" i="19"/>
  <c r="J5859" i="19"/>
  <c r="I5859" i="19"/>
  <c r="I5042" i="19"/>
  <c r="J5042" i="19"/>
  <c r="I5518" i="19"/>
  <c r="J5518" i="19"/>
  <c r="I5897" i="19"/>
  <c r="J5897" i="19"/>
  <c r="I5758" i="19"/>
  <c r="J5758" i="19"/>
  <c r="I5508" i="19"/>
  <c r="J5508" i="19"/>
  <c r="L5023" i="19"/>
  <c r="E5123" i="19" s="1"/>
  <c r="J5727" i="19"/>
  <c r="I5727" i="19"/>
  <c r="K5727" i="19" s="1"/>
  <c r="L5727" i="19" s="1"/>
  <c r="E5827" i="19" s="1"/>
  <c r="J4998" i="19"/>
  <c r="I4998" i="19"/>
  <c r="K4998" i="19" s="1"/>
  <c r="L4998" i="19" s="1"/>
  <c r="K5714" i="19"/>
  <c r="K5371" i="19"/>
  <c r="K5780" i="19"/>
  <c r="L5763" i="19"/>
  <c r="E5863" i="19" s="1"/>
  <c r="L5679" i="19"/>
  <c r="E5779" i="19" s="1"/>
  <c r="L5419" i="19"/>
  <c r="E5519" i="19" s="1"/>
  <c r="K5334" i="19"/>
  <c r="E5346" i="19"/>
  <c r="K5531" i="19"/>
  <c r="K5268" i="19"/>
  <c r="J5436" i="19"/>
  <c r="I5436" i="19"/>
  <c r="I5337" i="19"/>
  <c r="J5337" i="19"/>
  <c r="L5788" i="19"/>
  <c r="E5888" i="19" s="1"/>
  <c r="E5700" i="19"/>
  <c r="L5372" i="19"/>
  <c r="E5472" i="19" s="1"/>
  <c r="J5733" i="19"/>
  <c r="I5733" i="19"/>
  <c r="L5873" i="19"/>
  <c r="E5973" i="19" s="1"/>
  <c r="J5678" i="19"/>
  <c r="I5678" i="19"/>
  <c r="J5474" i="19"/>
  <c r="I5474" i="19"/>
  <c r="J5616" i="19"/>
  <c r="I5616" i="19"/>
  <c r="J5235" i="19"/>
  <c r="I5235" i="19"/>
  <c r="I5952" i="19"/>
  <c r="J5952" i="19"/>
  <c r="L5284" i="19"/>
  <c r="E5384" i="19" s="1"/>
  <c r="J5670" i="19"/>
  <c r="I5670" i="19"/>
  <c r="L5550" i="19"/>
  <c r="E5650" i="19" s="1"/>
  <c r="J5399" i="19"/>
  <c r="I5399" i="19"/>
  <c r="I5977" i="19"/>
  <c r="J5977" i="19"/>
  <c r="L5360" i="19"/>
  <c r="E5460" i="19" s="1"/>
  <c r="L5412" i="19"/>
  <c r="E5512" i="19" s="1"/>
  <c r="K5711" i="19"/>
  <c r="E5525" i="19"/>
  <c r="E5789" i="19"/>
  <c r="J5115" i="19"/>
  <c r="I5115" i="19"/>
  <c r="L5193" i="19"/>
  <c r="E5293" i="19" s="1"/>
  <c r="K5392" i="19"/>
  <c r="E5441" i="19"/>
  <c r="K4306" i="19"/>
  <c r="O4401" i="19"/>
  <c r="J5644" i="19"/>
  <c r="I5644" i="19"/>
  <c r="K5644" i="19" s="1"/>
  <c r="L5644" i="19" s="1"/>
  <c r="J5962" i="19"/>
  <c r="I5962" i="19"/>
  <c r="K5962" i="19" s="1"/>
  <c r="L5962" i="19" s="1"/>
  <c r="J5529" i="19"/>
  <c r="I5529" i="19"/>
  <c r="K5529" i="19" s="1"/>
  <c r="L5529" i="19" s="1"/>
  <c r="J5700" i="19"/>
  <c r="I5700" i="19"/>
  <c r="K5700" i="19" s="1"/>
  <c r="L5700" i="19" s="1"/>
  <c r="J5765" i="19"/>
  <c r="I5765" i="19"/>
  <c r="K5765" i="19" s="1"/>
  <c r="L5765" i="19" s="1"/>
  <c r="J5495" i="19"/>
  <c r="I5495" i="19"/>
  <c r="K5495" i="19" s="1"/>
  <c r="L5495" i="19" s="1"/>
  <c r="J4554" i="19"/>
  <c r="I4554" i="19"/>
  <c r="L5630" i="19"/>
  <c r="E5730" i="19" s="1"/>
  <c r="K5753" i="19"/>
  <c r="K4738" i="19"/>
  <c r="J5801" i="19"/>
  <c r="I5801" i="19"/>
  <c r="E5705" i="19"/>
  <c r="E5510" i="19"/>
  <c r="J5809" i="19"/>
  <c r="I5809" i="19"/>
  <c r="J6043" i="19"/>
  <c r="I6043" i="19"/>
  <c r="J664" i="12"/>
  <c r="K664" i="12" s="1"/>
  <c r="L664" i="12" s="1"/>
  <c r="E676" i="12" s="1"/>
  <c r="I676" i="12" s="1"/>
  <c r="I664" i="12"/>
  <c r="K623" i="12"/>
  <c r="K625" i="12"/>
  <c r="E656" i="12"/>
  <c r="I656" i="12" s="1"/>
  <c r="E672" i="12"/>
  <c r="I672" i="12" s="1"/>
  <c r="E662" i="12"/>
  <c r="I662" i="12" s="1"/>
  <c r="J653" i="12"/>
  <c r="K653" i="12" s="1"/>
  <c r="L653" i="12" s="1"/>
  <c r="J670" i="12"/>
  <c r="K670" i="12" s="1"/>
  <c r="L670" i="12" s="1"/>
  <c r="J663" i="12"/>
  <c r="K663" i="12" s="1"/>
  <c r="L663" i="12" s="1"/>
  <c r="E669" i="12"/>
  <c r="I669" i="12" s="1"/>
  <c r="J666" i="12"/>
  <c r="K666" i="12" s="1"/>
  <c r="L666" i="12" s="1"/>
  <c r="J667" i="12"/>
  <c r="K667" i="12" s="1"/>
  <c r="L667" i="12" s="1"/>
  <c r="B119" i="10"/>
  <c r="G118" i="10"/>
  <c r="H116" i="10" s="1"/>
  <c r="B71" i="3"/>
  <c r="I70" i="3"/>
  <c r="N70" i="3" s="1"/>
  <c r="L51" i="16" l="1"/>
  <c r="E52" i="16" s="1"/>
  <c r="E5303" i="19"/>
  <c r="I5303" i="19" s="1"/>
  <c r="J5602" i="19"/>
  <c r="I5602" i="19"/>
  <c r="J5847" i="19"/>
  <c r="I5847" i="19"/>
  <c r="K5847" i="19" s="1"/>
  <c r="L5847" i="19" s="1"/>
  <c r="K5115" i="19"/>
  <c r="L5115" i="19" s="1"/>
  <c r="K5616" i="19"/>
  <c r="K5678" i="19"/>
  <c r="L5678" i="19" s="1"/>
  <c r="E5778" i="19" s="1"/>
  <c r="E5098" i="19"/>
  <c r="J5098" i="19" s="1"/>
  <c r="K5224" i="19"/>
  <c r="L5224" i="19" s="1"/>
  <c r="E5324" i="19" s="1"/>
  <c r="K5440" i="19"/>
  <c r="L5440" i="19" s="1"/>
  <c r="E5540" i="19" s="1"/>
  <c r="K5859" i="19"/>
  <c r="L5859" i="19" s="1"/>
  <c r="K5604" i="19"/>
  <c r="K5557" i="19"/>
  <c r="L5557" i="19" s="1"/>
  <c r="E5657" i="19" s="1"/>
  <c r="J5249" i="19"/>
  <c r="I5249" i="19"/>
  <c r="K5249" i="19" s="1"/>
  <c r="L5249" i="19" s="1"/>
  <c r="E5856" i="19"/>
  <c r="I5583" i="19"/>
  <c r="J5583" i="19"/>
  <c r="K5685" i="19"/>
  <c r="L5685" i="19" s="1"/>
  <c r="E5785" i="19" s="1"/>
  <c r="K5474" i="19"/>
  <c r="J5622" i="19"/>
  <c r="I5622" i="19"/>
  <c r="J5586" i="19"/>
  <c r="I5586" i="19"/>
  <c r="K5586" i="19" s="1"/>
  <c r="L5586" i="19" s="1"/>
  <c r="K5813" i="19"/>
  <c r="I5121" i="19"/>
  <c r="K5121" i="19" s="1"/>
  <c r="L5121" i="19" s="1"/>
  <c r="E5221" i="19" s="1"/>
  <c r="J5121" i="19"/>
  <c r="J5832" i="19"/>
  <c r="I5832" i="19"/>
  <c r="J5266" i="19"/>
  <c r="I5266" i="19"/>
  <c r="J5487" i="19"/>
  <c r="I5487" i="19"/>
  <c r="K5436" i="19"/>
  <c r="L5436" i="19" s="1"/>
  <c r="E5536" i="19" s="1"/>
  <c r="J5655" i="19"/>
  <c r="I5655" i="19"/>
  <c r="K5367" i="19"/>
  <c r="L5590" i="19"/>
  <c r="E5690" i="19" s="1"/>
  <c r="J5696" i="19"/>
  <c r="I5696" i="19"/>
  <c r="K5645" i="19"/>
  <c r="L5645" i="19" s="1"/>
  <c r="E5745" i="19" s="1"/>
  <c r="J5520" i="19"/>
  <c r="I5520" i="19"/>
  <c r="K5520" i="19" s="1"/>
  <c r="L5520" i="19" s="1"/>
  <c r="E5620" i="19" s="1"/>
  <c r="I5451" i="19"/>
  <c r="J5451" i="19"/>
  <c r="J5217" i="19"/>
  <c r="I5217" i="19"/>
  <c r="K5217" i="19" s="1"/>
  <c r="L5217" i="19" s="1"/>
  <c r="E5317" i="19" s="1"/>
  <c r="L5181" i="19"/>
  <c r="E5281" i="19"/>
  <c r="K5675" i="19"/>
  <c r="L5675" i="19" s="1"/>
  <c r="E5775" i="19" s="1"/>
  <c r="L5439" i="19"/>
  <c r="E5539" i="19" s="1"/>
  <c r="K5952" i="19"/>
  <c r="K5508" i="19"/>
  <c r="L5508" i="19" s="1"/>
  <c r="E5869" i="19"/>
  <c r="J5191" i="19"/>
  <c r="I5191" i="19"/>
  <c r="J5776" i="19"/>
  <c r="I5776" i="19"/>
  <c r="K5426" i="19"/>
  <c r="L5764" i="19"/>
  <c r="E5864" i="19" s="1"/>
  <c r="J5582" i="19"/>
  <c r="I5582" i="19"/>
  <c r="J5428" i="19"/>
  <c r="I5428" i="19"/>
  <c r="L5994" i="19"/>
  <c r="E6094" i="19" s="1"/>
  <c r="I5460" i="19"/>
  <c r="J5460" i="19"/>
  <c r="J5512" i="19"/>
  <c r="I5512" i="19"/>
  <c r="J5827" i="19"/>
  <c r="I5827" i="19"/>
  <c r="J5221" i="19"/>
  <c r="I5221" i="19"/>
  <c r="J5863" i="19"/>
  <c r="I5863" i="19"/>
  <c r="I5293" i="19"/>
  <c r="J5293" i="19"/>
  <c r="J5650" i="19"/>
  <c r="I5650" i="19"/>
  <c r="I5384" i="19"/>
  <c r="J5384" i="19"/>
  <c r="J5536" i="19"/>
  <c r="I5536" i="19"/>
  <c r="I5519" i="19"/>
  <c r="J5519" i="19"/>
  <c r="J5540" i="19"/>
  <c r="I5540" i="19"/>
  <c r="L5474" i="19"/>
  <c r="E5574" i="19" s="1"/>
  <c r="I5441" i="19"/>
  <c r="J5441" i="19"/>
  <c r="E5215" i="19"/>
  <c r="J5525" i="19"/>
  <c r="I5525" i="19"/>
  <c r="K5670" i="19"/>
  <c r="K5235" i="19"/>
  <c r="L5235" i="19" s="1"/>
  <c r="E5335" i="19" s="1"/>
  <c r="L5334" i="19"/>
  <c r="E5434" i="19" s="1"/>
  <c r="K5897" i="19"/>
  <c r="K5518" i="19"/>
  <c r="K5042" i="19"/>
  <c r="E5959" i="19"/>
  <c r="I5789" i="19"/>
  <c r="J5789" i="19"/>
  <c r="I5346" i="19"/>
  <c r="J5346" i="19"/>
  <c r="I5098" i="19"/>
  <c r="K5098" i="19" s="1"/>
  <c r="L5098" i="19" s="1"/>
  <c r="L5392" i="19"/>
  <c r="E5492" i="19" s="1"/>
  <c r="L5711" i="19"/>
  <c r="E5811" i="19"/>
  <c r="J5778" i="19"/>
  <c r="I5778" i="19"/>
  <c r="K5778" i="19" s="1"/>
  <c r="L5778" i="19" s="1"/>
  <c r="E5878" i="19"/>
  <c r="J5472" i="19"/>
  <c r="I5472" i="19"/>
  <c r="J5888" i="19"/>
  <c r="I5888" i="19"/>
  <c r="K5337" i="19"/>
  <c r="L5268" i="19"/>
  <c r="E5368" i="19" s="1"/>
  <c r="J5620" i="19"/>
  <c r="I5620" i="19"/>
  <c r="J5779" i="19"/>
  <c r="I5779" i="19"/>
  <c r="K5779" i="19" s="1"/>
  <c r="L5779" i="19" s="1"/>
  <c r="E5879" i="19" s="1"/>
  <c r="L5371" i="19"/>
  <c r="E5471" i="19"/>
  <c r="I5123" i="19"/>
  <c r="J5123" i="19"/>
  <c r="E5608" i="19"/>
  <c r="K5761" i="19"/>
  <c r="L5952" i="19"/>
  <c r="E6052" i="19" s="1"/>
  <c r="J5973" i="19"/>
  <c r="I5973" i="19"/>
  <c r="K5973" i="19" s="1"/>
  <c r="L5973" i="19" s="1"/>
  <c r="K4554" i="19"/>
  <c r="L4554" i="19" s="1"/>
  <c r="E4654" i="19" s="1"/>
  <c r="I4654" i="19" s="1"/>
  <c r="K5977" i="19"/>
  <c r="K5399" i="19"/>
  <c r="L5616" i="19"/>
  <c r="E5716" i="19" s="1"/>
  <c r="K5733" i="19"/>
  <c r="L5733" i="19" s="1"/>
  <c r="E5833" i="19" s="1"/>
  <c r="L5531" i="19"/>
  <c r="E5631" i="19" s="1"/>
  <c r="L5780" i="19"/>
  <c r="E5880" i="19" s="1"/>
  <c r="L5714" i="19"/>
  <c r="E5814" i="19"/>
  <c r="K5758" i="19"/>
  <c r="K5648" i="19"/>
  <c r="K5307" i="19"/>
  <c r="L4306" i="19"/>
  <c r="E4406" i="19" s="1"/>
  <c r="J5730" i="19"/>
  <c r="I5730" i="19"/>
  <c r="K6043" i="19"/>
  <c r="K5809" i="19"/>
  <c r="J5705" i="19"/>
  <c r="I5705" i="19"/>
  <c r="K5801" i="19"/>
  <c r="L4738" i="19"/>
  <c r="E4838" i="19" s="1"/>
  <c r="E5595" i="19"/>
  <c r="E5198" i="19"/>
  <c r="E5865" i="19"/>
  <c r="E5800" i="19"/>
  <c r="E5629" i="19"/>
  <c r="E6062" i="19"/>
  <c r="E5744" i="19"/>
  <c r="J5510" i="19"/>
  <c r="I5510" i="19"/>
  <c r="L5753" i="19"/>
  <c r="E5853" i="19" s="1"/>
  <c r="L623" i="12"/>
  <c r="E635" i="12" s="1"/>
  <c r="L625" i="12"/>
  <c r="E637" i="12" s="1"/>
  <c r="I637" i="12" s="1"/>
  <c r="E679" i="12"/>
  <c r="I679" i="12" s="1"/>
  <c r="J662" i="12"/>
  <c r="K662" i="12" s="1"/>
  <c r="L662" i="12" s="1"/>
  <c r="E674" i="12" s="1"/>
  <c r="I674" i="12" s="1"/>
  <c r="E682" i="12"/>
  <c r="I682" i="12" s="1"/>
  <c r="E675" i="12"/>
  <c r="I675" i="12" s="1"/>
  <c r="E665" i="12"/>
  <c r="I665" i="12" s="1"/>
  <c r="J656" i="12"/>
  <c r="J669" i="12"/>
  <c r="K669" i="12" s="1"/>
  <c r="L669" i="12" s="1"/>
  <c r="E678" i="12"/>
  <c r="I678" i="12" s="1"/>
  <c r="J672" i="12"/>
  <c r="K672" i="12" s="1"/>
  <c r="L672" i="12" s="1"/>
  <c r="B120" i="10"/>
  <c r="G119" i="10"/>
  <c r="H117" i="10" s="1"/>
  <c r="B72" i="3"/>
  <c r="I71" i="3"/>
  <c r="N71" i="3" s="1"/>
  <c r="I52" i="16" l="1"/>
  <c r="J52" i="16"/>
  <c r="J5303" i="19"/>
  <c r="K5303" i="19" s="1"/>
  <c r="L5303" i="19" s="1"/>
  <c r="E5403" i="19" s="1"/>
  <c r="K5510" i="19"/>
  <c r="L5510" i="19" s="1"/>
  <c r="J4654" i="19"/>
  <c r="K5191" i="19"/>
  <c r="K5583" i="19"/>
  <c r="E5686" i="19"/>
  <c r="J5785" i="19"/>
  <c r="I5785" i="19"/>
  <c r="K5785" i="19" s="1"/>
  <c r="L5785" i="19" s="1"/>
  <c r="E5885" i="19" s="1"/>
  <c r="J5856" i="19"/>
  <c r="I5856" i="19"/>
  <c r="K5856" i="19" s="1"/>
  <c r="L5856" i="19" s="1"/>
  <c r="E5956" i="19" s="1"/>
  <c r="J5657" i="19"/>
  <c r="I5657" i="19"/>
  <c r="I5324" i="19"/>
  <c r="J5324" i="19"/>
  <c r="K5472" i="19"/>
  <c r="K5650" i="19"/>
  <c r="K5827" i="19"/>
  <c r="L5827" i="19" s="1"/>
  <c r="K5582" i="19"/>
  <c r="L5582" i="19" s="1"/>
  <c r="E5682" i="19" s="1"/>
  <c r="I5682" i="19" s="1"/>
  <c r="K5832" i="19"/>
  <c r="L5813" i="19"/>
  <c r="E5913" i="19"/>
  <c r="K5622" i="19"/>
  <c r="E5349" i="19"/>
  <c r="L5604" i="19"/>
  <c r="E5704" i="19" s="1"/>
  <c r="E5947" i="19"/>
  <c r="K5602" i="19"/>
  <c r="L5602" i="19" s="1"/>
  <c r="E5702" i="19" s="1"/>
  <c r="J6094" i="19"/>
  <c r="I6094" i="19"/>
  <c r="K6094" i="19" s="1"/>
  <c r="J5539" i="19"/>
  <c r="I5539" i="19"/>
  <c r="K5539" i="19" s="1"/>
  <c r="L5539" i="19" s="1"/>
  <c r="E5639" i="19" s="1"/>
  <c r="J5690" i="19"/>
  <c r="I5690" i="19"/>
  <c r="K5620" i="19"/>
  <c r="L5620" i="19" s="1"/>
  <c r="K5293" i="19"/>
  <c r="K5221" i="19"/>
  <c r="K5776" i="19"/>
  <c r="J5775" i="19"/>
  <c r="I5775" i="19"/>
  <c r="K5655" i="19"/>
  <c r="L5655" i="19" s="1"/>
  <c r="E5755" i="19" s="1"/>
  <c r="K5487" i="19"/>
  <c r="E6073" i="19"/>
  <c r="L5426" i="19"/>
  <c r="E5526" i="19" s="1"/>
  <c r="I5869" i="19"/>
  <c r="J5869" i="19"/>
  <c r="J5281" i="19"/>
  <c r="I5281" i="19"/>
  <c r="K5281" i="19" s="1"/>
  <c r="L5281" i="19" s="1"/>
  <c r="J5745" i="19"/>
  <c r="I5745" i="19"/>
  <c r="K4654" i="19"/>
  <c r="L4654" i="19" s="1"/>
  <c r="K5525" i="19"/>
  <c r="K5540" i="19"/>
  <c r="L5540" i="19" s="1"/>
  <c r="E5640" i="19" s="1"/>
  <c r="K5536" i="19"/>
  <c r="L5536" i="19" s="1"/>
  <c r="E5927" i="19"/>
  <c r="K5428" i="19"/>
  <c r="L5428" i="19" s="1"/>
  <c r="E5528" i="19" s="1"/>
  <c r="K5451" i="19"/>
  <c r="K5696" i="19"/>
  <c r="L5367" i="19"/>
  <c r="E5467" i="19" s="1"/>
  <c r="K5266" i="19"/>
  <c r="L5266" i="19" s="1"/>
  <c r="E5366" i="19" s="1"/>
  <c r="I5864" i="19"/>
  <c r="J5864" i="19"/>
  <c r="L5191" i="19"/>
  <c r="E5291" i="19"/>
  <c r="I5317" i="19"/>
  <c r="K5317" i="19" s="1"/>
  <c r="J5317" i="19"/>
  <c r="I6052" i="19"/>
  <c r="J6052" i="19"/>
  <c r="J5716" i="19"/>
  <c r="I5716" i="19"/>
  <c r="J5368" i="19"/>
  <c r="I5368" i="19"/>
  <c r="J5880" i="19"/>
  <c r="I5880" i="19"/>
  <c r="L5761" i="19"/>
  <c r="E5861" i="19" s="1"/>
  <c r="J5878" i="19"/>
  <c r="I5878" i="19"/>
  <c r="J5492" i="19"/>
  <c r="I5492" i="19"/>
  <c r="J5927" i="19"/>
  <c r="I5927" i="19"/>
  <c r="E5610" i="19"/>
  <c r="L5648" i="19"/>
  <c r="E5748" i="19" s="1"/>
  <c r="L5977" i="19"/>
  <c r="E6077" i="19" s="1"/>
  <c r="J6073" i="19"/>
  <c r="I6073" i="19"/>
  <c r="J5608" i="19"/>
  <c r="I5608" i="19"/>
  <c r="K5123" i="19"/>
  <c r="K5346" i="19"/>
  <c r="K5789" i="19"/>
  <c r="L5789" i="19" s="1"/>
  <c r="E5889" i="19" s="1"/>
  <c r="L5897" i="19"/>
  <c r="E5997" i="19" s="1"/>
  <c r="J5335" i="19"/>
  <c r="I5335" i="19"/>
  <c r="L5758" i="19"/>
  <c r="E5858" i="19"/>
  <c r="L5399" i="19"/>
  <c r="E5499" i="19" s="1"/>
  <c r="L5518" i="19"/>
  <c r="E5618" i="19" s="1"/>
  <c r="I5814" i="19"/>
  <c r="J5814" i="19"/>
  <c r="I5833" i="19"/>
  <c r="K5833" i="19" s="1"/>
  <c r="L5833" i="19" s="1"/>
  <c r="J5833" i="19"/>
  <c r="J5471" i="19"/>
  <c r="I5471" i="19"/>
  <c r="K5888" i="19"/>
  <c r="I5811" i="19"/>
  <c r="J5811" i="19"/>
  <c r="J5959" i="19"/>
  <c r="I5959" i="19"/>
  <c r="K5959" i="19" s="1"/>
  <c r="I5434" i="19"/>
  <c r="J5434" i="19"/>
  <c r="L5670" i="19"/>
  <c r="E5770" i="19" s="1"/>
  <c r="L5525" i="19"/>
  <c r="E5625" i="19" s="1"/>
  <c r="K5441" i="19"/>
  <c r="J5640" i="19"/>
  <c r="I5640" i="19"/>
  <c r="K5519" i="19"/>
  <c r="K5863" i="19"/>
  <c r="K5460" i="19"/>
  <c r="I5631" i="19"/>
  <c r="J5631" i="19"/>
  <c r="J5879" i="19"/>
  <c r="I5879" i="19"/>
  <c r="L5337" i="19"/>
  <c r="E5437" i="19" s="1"/>
  <c r="L5317" i="19"/>
  <c r="E5417" i="19" s="1"/>
  <c r="J5574" i="19"/>
  <c r="I5574" i="19"/>
  <c r="L5307" i="19"/>
  <c r="E5407" i="19" s="1"/>
  <c r="E5720" i="19"/>
  <c r="L5042" i="19"/>
  <c r="E5142" i="19" s="1"/>
  <c r="J5215" i="19"/>
  <c r="I5215" i="19"/>
  <c r="E5636" i="19"/>
  <c r="K5384" i="19"/>
  <c r="L5384" i="19" s="1"/>
  <c r="E5484" i="19" s="1"/>
  <c r="L5650" i="19"/>
  <c r="E5750" i="19" s="1"/>
  <c r="L5293" i="19"/>
  <c r="E5393" i="19" s="1"/>
  <c r="K5512" i="19"/>
  <c r="L5512" i="19" s="1"/>
  <c r="E5612" i="19" s="1"/>
  <c r="J4406" i="19"/>
  <c r="I4406" i="19"/>
  <c r="J4838" i="19"/>
  <c r="I4838" i="19"/>
  <c r="J5853" i="19"/>
  <c r="I5853" i="19"/>
  <c r="K5853" i="19" s="1"/>
  <c r="L5853" i="19" s="1"/>
  <c r="J5744" i="19"/>
  <c r="I5744" i="19"/>
  <c r="K5744" i="19" s="1"/>
  <c r="L5744" i="19" s="1"/>
  <c r="J5865" i="19"/>
  <c r="I5865" i="19"/>
  <c r="J5595" i="19"/>
  <c r="I5595" i="19"/>
  <c r="K5595" i="19" s="1"/>
  <c r="L5595" i="19" s="1"/>
  <c r="L6043" i="19"/>
  <c r="E6143" i="19" s="1"/>
  <c r="J5198" i="19"/>
  <c r="I5198" i="19"/>
  <c r="L5801" i="19"/>
  <c r="E5901" i="19" s="1"/>
  <c r="E4754" i="19"/>
  <c r="J5956" i="19"/>
  <c r="I5956" i="19"/>
  <c r="J6062" i="19"/>
  <c r="I6062" i="19"/>
  <c r="K5705" i="19"/>
  <c r="K5730" i="19"/>
  <c r="J5610" i="19"/>
  <c r="I5610" i="19"/>
  <c r="K5610" i="19" s="1"/>
  <c r="J5629" i="19"/>
  <c r="I5629" i="19"/>
  <c r="K5629" i="19" s="1"/>
  <c r="J5800" i="19"/>
  <c r="I5800" i="19"/>
  <c r="L5809" i="19"/>
  <c r="E5909" i="19" s="1"/>
  <c r="I635" i="12"/>
  <c r="O644" i="12" s="1"/>
  <c r="K656" i="12"/>
  <c r="J635" i="12"/>
  <c r="J637" i="12"/>
  <c r="K637" i="12" s="1"/>
  <c r="L637" i="12" s="1"/>
  <c r="J675" i="12"/>
  <c r="K675" i="12" s="1"/>
  <c r="L675" i="12" s="1"/>
  <c r="E687" i="12" s="1"/>
  <c r="I687" i="12" s="1"/>
  <c r="E684" i="12"/>
  <c r="I684" i="12" s="1"/>
  <c r="E681" i="12"/>
  <c r="I681" i="12" s="1"/>
  <c r="J682" i="12"/>
  <c r="K682" i="12" s="1"/>
  <c r="L682" i="12" s="1"/>
  <c r="J678" i="12"/>
  <c r="K678" i="12" s="1"/>
  <c r="L678" i="12" s="1"/>
  <c r="J679" i="12"/>
  <c r="K679" i="12" s="1"/>
  <c r="L679" i="12" s="1"/>
  <c r="J674" i="12"/>
  <c r="K674" i="12" s="1"/>
  <c r="L674" i="12" s="1"/>
  <c r="J665" i="12"/>
  <c r="K665" i="12" s="1"/>
  <c r="L665" i="12" s="1"/>
  <c r="J676" i="12"/>
  <c r="K676" i="12" s="1"/>
  <c r="L676" i="12" s="1"/>
  <c r="B121" i="10"/>
  <c r="G120" i="10"/>
  <c r="H118" i="10" s="1"/>
  <c r="B73" i="3"/>
  <c r="I72" i="3"/>
  <c r="N72" i="3" s="1"/>
  <c r="K52" i="16" l="1"/>
  <c r="K635" i="12"/>
  <c r="L635" i="12" s="1"/>
  <c r="I5885" i="19"/>
  <c r="K5885" i="19" s="1"/>
  <c r="L5885" i="19" s="1"/>
  <c r="J5885" i="19"/>
  <c r="I5702" i="19"/>
  <c r="J5702" i="19"/>
  <c r="J5349" i="19"/>
  <c r="I5349" i="19"/>
  <c r="K5349" i="19" s="1"/>
  <c r="L5349" i="19" s="1"/>
  <c r="E5449" i="19" s="1"/>
  <c r="L5832" i="19"/>
  <c r="E5932" i="19" s="1"/>
  <c r="L5472" i="19"/>
  <c r="E5572" i="19" s="1"/>
  <c r="J5403" i="19"/>
  <c r="I5403" i="19"/>
  <c r="I5947" i="19"/>
  <c r="K5947" i="19" s="1"/>
  <c r="L5947" i="19" s="1"/>
  <c r="E6047" i="19" s="1"/>
  <c r="J5947" i="19"/>
  <c r="L5622" i="19"/>
  <c r="E5722" i="19"/>
  <c r="K5864" i="19"/>
  <c r="L5864" i="19" s="1"/>
  <c r="E5964" i="19" s="1"/>
  <c r="L5964" i="19" s="1"/>
  <c r="E6064" i="19" s="1"/>
  <c r="J5682" i="19"/>
  <c r="I5704" i="19"/>
  <c r="J5704" i="19"/>
  <c r="I5913" i="19"/>
  <c r="K5913" i="19" s="1"/>
  <c r="L5913" i="19" s="1"/>
  <c r="E6013" i="19" s="1"/>
  <c r="J5913" i="19"/>
  <c r="K5324" i="19"/>
  <c r="J5686" i="19"/>
  <c r="I5686" i="19"/>
  <c r="K5198" i="19"/>
  <c r="L5198" i="19" s="1"/>
  <c r="K5335" i="19"/>
  <c r="L5335" i="19" s="1"/>
  <c r="K5608" i="19"/>
  <c r="K5880" i="19"/>
  <c r="L5880" i="19" s="1"/>
  <c r="K5368" i="19"/>
  <c r="L5368" i="19" s="1"/>
  <c r="L6094" i="19"/>
  <c r="E6194" i="19" s="1"/>
  <c r="K5657" i="19"/>
  <c r="L5657" i="19" s="1"/>
  <c r="E5757" i="19" s="1"/>
  <c r="L5583" i="19"/>
  <c r="E5683" i="19" s="1"/>
  <c r="J5467" i="19"/>
  <c r="I5467" i="19"/>
  <c r="I5964" i="19"/>
  <c r="K5964" i="19" s="1"/>
  <c r="J5964" i="19"/>
  <c r="K6062" i="19"/>
  <c r="L6062" i="19" s="1"/>
  <c r="K5471" i="19"/>
  <c r="L5471" i="19" s="1"/>
  <c r="K5927" i="19"/>
  <c r="L5927" i="19" s="1"/>
  <c r="E6027" i="19" s="1"/>
  <c r="K5878" i="19"/>
  <c r="L5878" i="19" s="1"/>
  <c r="E5381" i="19"/>
  <c r="J5755" i="19"/>
  <c r="I5755" i="19"/>
  <c r="L5776" i="19"/>
  <c r="E5876" i="19"/>
  <c r="K5865" i="19"/>
  <c r="L5865" i="19" s="1"/>
  <c r="K5574" i="19"/>
  <c r="L5574" i="19" s="1"/>
  <c r="K6073" i="19"/>
  <c r="J5526" i="19"/>
  <c r="I5526" i="19"/>
  <c r="L5221" i="19"/>
  <c r="E5321" i="19"/>
  <c r="K5690" i="19"/>
  <c r="L5690" i="19" s="1"/>
  <c r="E5790" i="19" s="1"/>
  <c r="L5696" i="19"/>
  <c r="E5796" i="19" s="1"/>
  <c r="I5528" i="19"/>
  <c r="J5528" i="19"/>
  <c r="K5745" i="19"/>
  <c r="K5775" i="19"/>
  <c r="K5814" i="19"/>
  <c r="L5814" i="19" s="1"/>
  <c r="I5291" i="19"/>
  <c r="J5291" i="19"/>
  <c r="J5366" i="19"/>
  <c r="I5366" i="19"/>
  <c r="L5451" i="19"/>
  <c r="E5551" i="19" s="1"/>
  <c r="K5869" i="19"/>
  <c r="L5869" i="19" s="1"/>
  <c r="E5969" i="19" s="1"/>
  <c r="L5487" i="19"/>
  <c r="E5587" i="19" s="1"/>
  <c r="J5639" i="19"/>
  <c r="I5639" i="19"/>
  <c r="K5639" i="19" s="1"/>
  <c r="K5682" i="19"/>
  <c r="J5997" i="19"/>
  <c r="I5997" i="19"/>
  <c r="K5997" i="19" s="1"/>
  <c r="L5997" i="19" s="1"/>
  <c r="J5393" i="19"/>
  <c r="I5393" i="19"/>
  <c r="I5407" i="19"/>
  <c r="J5407" i="19"/>
  <c r="J5625" i="19"/>
  <c r="I5625" i="19"/>
  <c r="J5861" i="19"/>
  <c r="I5861" i="19"/>
  <c r="J5748" i="19"/>
  <c r="I5748" i="19"/>
  <c r="J5750" i="19"/>
  <c r="I5750" i="19"/>
  <c r="J5142" i="19"/>
  <c r="I5142" i="19"/>
  <c r="J5437" i="19"/>
  <c r="I5437" i="19"/>
  <c r="J5770" i="19"/>
  <c r="I5770" i="19"/>
  <c r="I5417" i="19"/>
  <c r="J5417" i="19"/>
  <c r="J6027" i="19"/>
  <c r="I6027" i="19"/>
  <c r="J5636" i="19"/>
  <c r="I5636" i="19"/>
  <c r="L5519" i="19"/>
  <c r="E5619" i="19" s="1"/>
  <c r="J5889" i="19"/>
  <c r="I5889" i="19"/>
  <c r="K5889" i="19" s="1"/>
  <c r="L5889" i="19" s="1"/>
  <c r="K5215" i="19"/>
  <c r="K5879" i="19"/>
  <c r="L5879" i="19" s="1"/>
  <c r="E5979" i="19" s="1"/>
  <c r="K5631" i="19"/>
  <c r="K5640" i="19"/>
  <c r="L5640" i="19" s="1"/>
  <c r="E5740" i="19" s="1"/>
  <c r="K5434" i="19"/>
  <c r="E5571" i="19"/>
  <c r="L5346" i="19"/>
  <c r="E5446" i="19" s="1"/>
  <c r="K5492" i="19"/>
  <c r="E5468" i="19"/>
  <c r="I5618" i="19"/>
  <c r="J5618" i="19"/>
  <c r="L5629" i="19"/>
  <c r="E5729" i="19" s="1"/>
  <c r="L5610" i="19"/>
  <c r="E5710" i="19" s="1"/>
  <c r="E5674" i="19"/>
  <c r="L5460" i="19"/>
  <c r="E5560" i="19" s="1"/>
  <c r="L5959" i="19"/>
  <c r="E6059" i="19" s="1"/>
  <c r="E5933" i="19"/>
  <c r="E5914" i="19"/>
  <c r="J5499" i="19"/>
  <c r="I5499" i="19"/>
  <c r="L5123" i="19"/>
  <c r="E5223" i="19" s="1"/>
  <c r="I6077" i="19"/>
  <c r="J6077" i="19"/>
  <c r="E5298" i="19"/>
  <c r="I5298" i="19" s="1"/>
  <c r="J5612" i="19"/>
  <c r="I5612" i="19"/>
  <c r="L5888" i="19"/>
  <c r="E5988" i="19"/>
  <c r="J5858" i="19"/>
  <c r="I5858" i="19"/>
  <c r="I5484" i="19"/>
  <c r="K5484" i="19" s="1"/>
  <c r="L5484" i="19" s="1"/>
  <c r="J5484" i="19"/>
  <c r="I5720" i="19"/>
  <c r="J5720" i="19"/>
  <c r="E5963" i="19"/>
  <c r="L5863" i="19"/>
  <c r="L5441" i="19"/>
  <c r="E5541" i="19" s="1"/>
  <c r="K5811" i="19"/>
  <c r="E5435" i="19"/>
  <c r="L5608" i="19"/>
  <c r="E5708" i="19" s="1"/>
  <c r="E5978" i="19"/>
  <c r="E5980" i="19"/>
  <c r="K5716" i="19"/>
  <c r="K6052" i="19"/>
  <c r="K4406" i="19"/>
  <c r="O4501" i="19"/>
  <c r="J6143" i="19"/>
  <c r="I6143" i="19"/>
  <c r="J6047" i="19"/>
  <c r="I6047" i="19"/>
  <c r="J5901" i="19"/>
  <c r="I5901" i="19"/>
  <c r="J5298" i="19"/>
  <c r="K4838" i="19"/>
  <c r="K5800" i="19"/>
  <c r="L5730" i="19"/>
  <c r="E5830" i="19" s="1"/>
  <c r="L5705" i="19"/>
  <c r="E5805" i="19" s="1"/>
  <c r="E6162" i="19"/>
  <c r="J4754" i="19"/>
  <c r="I4754" i="19"/>
  <c r="E5695" i="19"/>
  <c r="E5965" i="19"/>
  <c r="E5844" i="19"/>
  <c r="E5953" i="19"/>
  <c r="K5956" i="19"/>
  <c r="J5909" i="19"/>
  <c r="I5909" i="19"/>
  <c r="K5909" i="19" s="1"/>
  <c r="L5909" i="19" s="1"/>
  <c r="L656" i="12"/>
  <c r="E668" i="12" s="1"/>
  <c r="E647" i="12"/>
  <c r="E649" i="12"/>
  <c r="I649" i="12" s="1"/>
  <c r="J684" i="12"/>
  <c r="K684" i="12" s="1"/>
  <c r="L684" i="12" s="1"/>
  <c r="E696" i="12" s="1"/>
  <c r="I696" i="12" s="1"/>
  <c r="J681" i="12"/>
  <c r="K681" i="12" s="1"/>
  <c r="L681" i="12" s="1"/>
  <c r="E691" i="12"/>
  <c r="I691" i="12" s="1"/>
  <c r="E677" i="12"/>
  <c r="I677" i="12" s="1"/>
  <c r="E694" i="12"/>
  <c r="I694" i="12" s="1"/>
  <c r="E686" i="12"/>
  <c r="I686" i="12" s="1"/>
  <c r="J687" i="12"/>
  <c r="K687" i="12" s="1"/>
  <c r="L687" i="12" s="1"/>
  <c r="E688" i="12"/>
  <c r="I688" i="12" s="1"/>
  <c r="E690" i="12"/>
  <c r="I690" i="12" s="1"/>
  <c r="B122" i="10"/>
  <c r="G121" i="10"/>
  <c r="H119" i="10" s="1"/>
  <c r="B74" i="3"/>
  <c r="I73" i="3"/>
  <c r="N73" i="3" s="1"/>
  <c r="L52" i="16" l="1"/>
  <c r="E53" i="16" s="1"/>
  <c r="K5702" i="19"/>
  <c r="L5702" i="19" s="1"/>
  <c r="E5802" i="19" s="1"/>
  <c r="J5802" i="19" s="1"/>
  <c r="I5572" i="19"/>
  <c r="J5572" i="19"/>
  <c r="I5683" i="19"/>
  <c r="K5683" i="19" s="1"/>
  <c r="L5683" i="19" s="1"/>
  <c r="E5783" i="19" s="1"/>
  <c r="J5683" i="19"/>
  <c r="I5932" i="19"/>
  <c r="J5932" i="19"/>
  <c r="J5449" i="19"/>
  <c r="I5449" i="19"/>
  <c r="J6194" i="19"/>
  <c r="I6194" i="19"/>
  <c r="K6143" i="19"/>
  <c r="L6143" i="19" s="1"/>
  <c r="K6077" i="19"/>
  <c r="L6077" i="19" s="1"/>
  <c r="E6177" i="19" s="1"/>
  <c r="K5748" i="19"/>
  <c r="L5748" i="19" s="1"/>
  <c r="K5625" i="19"/>
  <c r="L5625" i="19" s="1"/>
  <c r="K5704" i="19"/>
  <c r="K5403" i="19"/>
  <c r="K5298" i="19"/>
  <c r="L5298" i="19" s="1"/>
  <c r="K5526" i="19"/>
  <c r="L5526" i="19" s="1"/>
  <c r="K5686" i="19"/>
  <c r="L5686" i="19" s="1"/>
  <c r="E5786" i="19" s="1"/>
  <c r="J6013" i="19"/>
  <c r="I6013" i="19"/>
  <c r="E5985" i="19"/>
  <c r="J5757" i="19"/>
  <c r="I5757" i="19"/>
  <c r="K5417" i="19"/>
  <c r="L5417" i="19" s="1"/>
  <c r="L5324" i="19"/>
  <c r="E5424" i="19" s="1"/>
  <c r="J5722" i="19"/>
  <c r="I5722" i="19"/>
  <c r="K5722" i="19" s="1"/>
  <c r="J6064" i="19"/>
  <c r="I6064" i="19"/>
  <c r="I5796" i="19"/>
  <c r="J5796" i="19"/>
  <c r="J5729" i="19"/>
  <c r="I5729" i="19"/>
  <c r="K4754" i="19"/>
  <c r="L4754" i="19" s="1"/>
  <c r="K5901" i="19"/>
  <c r="L5901" i="19" s="1"/>
  <c r="K5858" i="19"/>
  <c r="L5858" i="19" s="1"/>
  <c r="K5612" i="19"/>
  <c r="L5612" i="19" s="1"/>
  <c r="K5366" i="19"/>
  <c r="L5366" i="19" s="1"/>
  <c r="E5466" i="19" s="1"/>
  <c r="K5291" i="19"/>
  <c r="L5291" i="19" s="1"/>
  <c r="E5391" i="19" s="1"/>
  <c r="L5745" i="19"/>
  <c r="E5845" i="19" s="1"/>
  <c r="K6047" i="19"/>
  <c r="L6047" i="19" s="1"/>
  <c r="K5750" i="19"/>
  <c r="L5750" i="19" s="1"/>
  <c r="L5682" i="19"/>
  <c r="E5782" i="19" s="1"/>
  <c r="I5587" i="19"/>
  <c r="K5587" i="19" s="1"/>
  <c r="J5587" i="19"/>
  <c r="I5790" i="19"/>
  <c r="J5790" i="19"/>
  <c r="E5626" i="19"/>
  <c r="K5755" i="19"/>
  <c r="K5467" i="19"/>
  <c r="L5467" i="19" s="1"/>
  <c r="E5567" i="19" s="1"/>
  <c r="L5639" i="19"/>
  <c r="E5739" i="19" s="1"/>
  <c r="J5969" i="19"/>
  <c r="I5969" i="19"/>
  <c r="I5551" i="19"/>
  <c r="J5551" i="19"/>
  <c r="L5722" i="19"/>
  <c r="E5822" i="19" s="1"/>
  <c r="K5528" i="19"/>
  <c r="L5528" i="19" s="1"/>
  <c r="E5628" i="19" s="1"/>
  <c r="J5321" i="19"/>
  <c r="I5321" i="19"/>
  <c r="K5321" i="19" s="1"/>
  <c r="J5876" i="19"/>
  <c r="I5876" i="19"/>
  <c r="K5407" i="19"/>
  <c r="L5775" i="19"/>
  <c r="E5875" i="19" s="1"/>
  <c r="L6073" i="19"/>
  <c r="E6173" i="19" s="1"/>
  <c r="J5381" i="19"/>
  <c r="I5381" i="19"/>
  <c r="J6059" i="19"/>
  <c r="I6059" i="19"/>
  <c r="K6059" i="19" s="1"/>
  <c r="L6059" i="19" s="1"/>
  <c r="J5710" i="19"/>
  <c r="I5710" i="19"/>
  <c r="J5619" i="19"/>
  <c r="I5619" i="19"/>
  <c r="J5708" i="19"/>
  <c r="I5708" i="19"/>
  <c r="J5541" i="19"/>
  <c r="I5541" i="19"/>
  <c r="L6052" i="19"/>
  <c r="E6152" i="19" s="1"/>
  <c r="J5571" i="19"/>
  <c r="I5571" i="19"/>
  <c r="L5716" i="19"/>
  <c r="E5816" i="19" s="1"/>
  <c r="J5435" i="19"/>
  <c r="I5435" i="19"/>
  <c r="K5720" i="19"/>
  <c r="E5958" i="19"/>
  <c r="J5914" i="19"/>
  <c r="I5914" i="19"/>
  <c r="J5468" i="19"/>
  <c r="I5468" i="19"/>
  <c r="K5468" i="19" s="1"/>
  <c r="L5468" i="19" s="1"/>
  <c r="L5434" i="19"/>
  <c r="E5534" i="19" s="1"/>
  <c r="L5215" i="19"/>
  <c r="E5315" i="19"/>
  <c r="K5636" i="19"/>
  <c r="K6027" i="19"/>
  <c r="K5142" i="19"/>
  <c r="L5142" i="19" s="1"/>
  <c r="E5242" i="19" s="1"/>
  <c r="E5725" i="19"/>
  <c r="E6097" i="19"/>
  <c r="K5729" i="19"/>
  <c r="L5729" i="19" s="1"/>
  <c r="J5979" i="19"/>
  <c r="I5979" i="19"/>
  <c r="K5979" i="19" s="1"/>
  <c r="L5979" i="19" s="1"/>
  <c r="I5980" i="19"/>
  <c r="J5980" i="19"/>
  <c r="L5811" i="19"/>
  <c r="E5911" i="19" s="1"/>
  <c r="J5963" i="19"/>
  <c r="I5963" i="19"/>
  <c r="E5584" i="19"/>
  <c r="K5499" i="19"/>
  <c r="I5933" i="19"/>
  <c r="J5933" i="19"/>
  <c r="I5560" i="19"/>
  <c r="J5560" i="19"/>
  <c r="L5492" i="19"/>
  <c r="E5592" i="19" s="1"/>
  <c r="J5740" i="19"/>
  <c r="I5740" i="19"/>
  <c r="K5740" i="19" s="1"/>
  <c r="L5740" i="19" s="1"/>
  <c r="E5517" i="19"/>
  <c r="E5848" i="19"/>
  <c r="J5988" i="19"/>
  <c r="I5988" i="19"/>
  <c r="I5223" i="19"/>
  <c r="J5223" i="19"/>
  <c r="J5446" i="19"/>
  <c r="I5446" i="19"/>
  <c r="J5978" i="19"/>
  <c r="I5978" i="19"/>
  <c r="E5712" i="19"/>
  <c r="J5674" i="19"/>
  <c r="I5674" i="19"/>
  <c r="K5618" i="19"/>
  <c r="L5631" i="19"/>
  <c r="E5731" i="19" s="1"/>
  <c r="E5989" i="19"/>
  <c r="K5770" i="19"/>
  <c r="K5437" i="19"/>
  <c r="E5850" i="19"/>
  <c r="K5861" i="19"/>
  <c r="K5393" i="19"/>
  <c r="L4406" i="19"/>
  <c r="E4506" i="19" s="1"/>
  <c r="J5830" i="19"/>
  <c r="I5830" i="19"/>
  <c r="J5805" i="19"/>
  <c r="I5805" i="19"/>
  <c r="E6009" i="19"/>
  <c r="E4854" i="19"/>
  <c r="E5398" i="19"/>
  <c r="E6001" i="19"/>
  <c r="E6147" i="19"/>
  <c r="E6243" i="19"/>
  <c r="L5956" i="19"/>
  <c r="E6056" i="19" s="1"/>
  <c r="J5965" i="19"/>
  <c r="I5965" i="19"/>
  <c r="K5965" i="19" s="1"/>
  <c r="J6162" i="19"/>
  <c r="I6162" i="19"/>
  <c r="L4838" i="19"/>
  <c r="E4938" i="19" s="1"/>
  <c r="J5953" i="19"/>
  <c r="I5953" i="19"/>
  <c r="J5844" i="19"/>
  <c r="I5844" i="19"/>
  <c r="J5695" i="19"/>
  <c r="I5695" i="19"/>
  <c r="L5800" i="19"/>
  <c r="E5900" i="19" s="1"/>
  <c r="I647" i="12"/>
  <c r="O656" i="12" s="1"/>
  <c r="J668" i="12"/>
  <c r="I668" i="12"/>
  <c r="K668" i="12" s="1"/>
  <c r="L668" i="12" s="1"/>
  <c r="E680" i="12" s="1"/>
  <c r="I680" i="12" s="1"/>
  <c r="J647" i="12"/>
  <c r="J649" i="12"/>
  <c r="J691" i="12"/>
  <c r="K691" i="12" s="1"/>
  <c r="L691" i="12" s="1"/>
  <c r="E703" i="12" s="1"/>
  <c r="I703" i="12" s="1"/>
  <c r="E693" i="12"/>
  <c r="I693" i="12" s="1"/>
  <c r="E699" i="12"/>
  <c r="I699" i="12" s="1"/>
  <c r="J690" i="12"/>
  <c r="K690" i="12" s="1"/>
  <c r="L690" i="12" s="1"/>
  <c r="J688" i="12"/>
  <c r="K688" i="12" s="1"/>
  <c r="L688" i="12" s="1"/>
  <c r="J677" i="12"/>
  <c r="K677" i="12" s="1"/>
  <c r="L677" i="12" s="1"/>
  <c r="J686" i="12"/>
  <c r="K686" i="12" s="1"/>
  <c r="L686" i="12" s="1"/>
  <c r="J694" i="12"/>
  <c r="K694" i="12" s="1"/>
  <c r="L694" i="12" s="1"/>
  <c r="J696" i="12"/>
  <c r="K696" i="12" s="1"/>
  <c r="L696" i="12" s="1"/>
  <c r="B123" i="10"/>
  <c r="G122" i="10"/>
  <c r="H120" i="10" s="1"/>
  <c r="B75" i="3"/>
  <c r="I74" i="3"/>
  <c r="N74" i="3" s="1"/>
  <c r="J53" i="16" l="1"/>
  <c r="I53" i="16"/>
  <c r="I5802" i="19"/>
  <c r="K5802" i="19" s="1"/>
  <c r="L5802" i="19" s="1"/>
  <c r="E5902" i="19" s="1"/>
  <c r="J5902" i="19" s="1"/>
  <c r="J5424" i="19"/>
  <c r="I5424" i="19"/>
  <c r="K5424" i="19" s="1"/>
  <c r="J5783" i="19"/>
  <c r="I5783" i="19"/>
  <c r="K5783" i="19" s="1"/>
  <c r="L5783" i="19" s="1"/>
  <c r="K5571" i="19"/>
  <c r="L5571" i="19" s="1"/>
  <c r="K5381" i="19"/>
  <c r="L5381" i="19" s="1"/>
  <c r="E5481" i="19" s="1"/>
  <c r="K6064" i="19"/>
  <c r="L6064" i="19" s="1"/>
  <c r="E6164" i="19" s="1"/>
  <c r="K5757" i="19"/>
  <c r="L5757" i="19" s="1"/>
  <c r="E5857" i="19" s="1"/>
  <c r="K6013" i="19"/>
  <c r="L5403" i="19"/>
  <c r="E5503" i="19" s="1"/>
  <c r="J6177" i="19"/>
  <c r="I6177" i="19"/>
  <c r="K5932" i="19"/>
  <c r="I5985" i="19"/>
  <c r="K5985" i="19" s="1"/>
  <c r="L5985" i="19" s="1"/>
  <c r="J5985" i="19"/>
  <c r="J5786" i="19"/>
  <c r="I5786" i="19"/>
  <c r="K5786" i="19" s="1"/>
  <c r="L5786" i="19" s="1"/>
  <c r="L5704" i="19"/>
  <c r="E5804" i="19" s="1"/>
  <c r="K5560" i="19"/>
  <c r="L5560" i="19" s="1"/>
  <c r="K5914" i="19"/>
  <c r="L5914" i="19" s="1"/>
  <c r="K5790" i="19"/>
  <c r="K6194" i="19"/>
  <c r="L6194" i="19" s="1"/>
  <c r="E6294" i="19" s="1"/>
  <c r="K5449" i="19"/>
  <c r="K5572" i="19"/>
  <c r="J6173" i="19"/>
  <c r="I6173" i="19"/>
  <c r="K6173" i="19" s="1"/>
  <c r="L6173" i="19" s="1"/>
  <c r="E6273" i="19" s="1"/>
  <c r="J5782" i="19"/>
  <c r="I5782" i="19"/>
  <c r="I5481" i="19"/>
  <c r="J5481" i="19"/>
  <c r="J6164" i="19"/>
  <c r="I6164" i="19"/>
  <c r="I5822" i="19"/>
  <c r="J5822" i="19"/>
  <c r="J5845" i="19"/>
  <c r="I5845" i="19"/>
  <c r="K6162" i="19"/>
  <c r="K5805" i="19"/>
  <c r="L5805" i="19" s="1"/>
  <c r="K5978" i="19"/>
  <c r="L5978" i="19" s="1"/>
  <c r="E6078" i="19" s="1"/>
  <c r="K5988" i="19"/>
  <c r="L5988" i="19" s="1"/>
  <c r="K5708" i="19"/>
  <c r="L5708" i="19" s="1"/>
  <c r="I5739" i="19"/>
  <c r="J5739" i="19"/>
  <c r="L5755" i="19"/>
  <c r="E5855" i="19" s="1"/>
  <c r="J5875" i="19"/>
  <c r="I5875" i="19"/>
  <c r="K5875" i="19" s="1"/>
  <c r="L5321" i="19"/>
  <c r="E5421" i="19"/>
  <c r="K5969" i="19"/>
  <c r="L5969" i="19" s="1"/>
  <c r="E6069" i="19" s="1"/>
  <c r="I5567" i="19"/>
  <c r="J5567" i="19"/>
  <c r="I5626" i="19"/>
  <c r="J5626" i="19"/>
  <c r="I5391" i="19"/>
  <c r="J5391" i="19"/>
  <c r="E5568" i="19"/>
  <c r="L5587" i="19"/>
  <c r="E5687" i="19" s="1"/>
  <c r="I5466" i="19"/>
  <c r="J5466" i="19"/>
  <c r="K5674" i="19"/>
  <c r="L5674" i="19" s="1"/>
  <c r="K5223" i="19"/>
  <c r="L5223" i="19" s="1"/>
  <c r="E5660" i="19"/>
  <c r="K5933" i="19"/>
  <c r="L5933" i="19" s="1"/>
  <c r="E6033" i="19" s="1"/>
  <c r="L5407" i="19"/>
  <c r="E5507" i="19" s="1"/>
  <c r="K5876" i="19"/>
  <c r="L5876" i="19" s="1"/>
  <c r="E5976" i="19" s="1"/>
  <c r="J5628" i="19"/>
  <c r="I5628" i="19"/>
  <c r="K5551" i="19"/>
  <c r="L5551" i="19" s="1"/>
  <c r="E5651" i="19" s="1"/>
  <c r="K5796" i="19"/>
  <c r="L5796" i="19" s="1"/>
  <c r="E5896" i="19" s="1"/>
  <c r="I6152" i="19"/>
  <c r="J6152" i="19"/>
  <c r="I5592" i="19"/>
  <c r="J5592" i="19"/>
  <c r="J5911" i="19"/>
  <c r="I5911" i="19"/>
  <c r="I5568" i="19"/>
  <c r="J5568" i="19"/>
  <c r="J5816" i="19"/>
  <c r="I5816" i="19"/>
  <c r="K5816" i="19" s="1"/>
  <c r="L5816" i="19" s="1"/>
  <c r="J5315" i="19"/>
  <c r="I5315" i="19"/>
  <c r="L5965" i="19"/>
  <c r="E6065" i="19" s="1"/>
  <c r="L5861" i="19"/>
  <c r="E5961" i="19" s="1"/>
  <c r="J5989" i="19"/>
  <c r="I5989" i="19"/>
  <c r="J5712" i="19"/>
  <c r="I5712" i="19"/>
  <c r="K5446" i="19"/>
  <c r="L5446" i="19" s="1"/>
  <c r="E5546" i="19" s="1"/>
  <c r="E6088" i="19"/>
  <c r="J5848" i="19"/>
  <c r="I5848" i="19"/>
  <c r="L5499" i="19"/>
  <c r="E5599" i="19" s="1"/>
  <c r="K5980" i="19"/>
  <c r="I6097" i="19"/>
  <c r="J6097" i="19"/>
  <c r="E6014" i="19"/>
  <c r="J5958" i="19"/>
  <c r="I5958" i="19"/>
  <c r="L5720" i="19"/>
  <c r="E5820" i="19" s="1"/>
  <c r="E5671" i="19"/>
  <c r="K5541" i="19"/>
  <c r="L5541" i="19" s="1"/>
  <c r="E5641" i="19" s="1"/>
  <c r="K5619" i="19"/>
  <c r="E6159" i="19"/>
  <c r="L6162" i="19"/>
  <c r="E6262" i="19" s="1"/>
  <c r="E5829" i="19"/>
  <c r="J5850" i="19"/>
  <c r="I5850" i="19"/>
  <c r="J5731" i="19"/>
  <c r="I5731" i="19"/>
  <c r="K5731" i="19" s="1"/>
  <c r="L5618" i="19"/>
  <c r="E5718" i="19" s="1"/>
  <c r="J6078" i="19"/>
  <c r="I6078" i="19"/>
  <c r="E5323" i="19"/>
  <c r="J5517" i="19"/>
  <c r="I5517" i="19"/>
  <c r="J5584" i="19"/>
  <c r="I5584" i="19"/>
  <c r="K5584" i="19" s="1"/>
  <c r="J5725" i="19"/>
  <c r="I5725" i="19"/>
  <c r="L6027" i="19"/>
  <c r="E6127" i="19"/>
  <c r="J5534" i="19"/>
  <c r="I5534" i="19"/>
  <c r="L5770" i="19"/>
  <c r="E5870" i="19" s="1"/>
  <c r="I5660" i="19"/>
  <c r="J5660" i="19"/>
  <c r="L5424" i="19"/>
  <c r="E5524" i="19" s="1"/>
  <c r="L5393" i="19"/>
  <c r="E5493" i="19" s="1"/>
  <c r="L5437" i="19"/>
  <c r="E5537" i="19" s="1"/>
  <c r="E5774" i="19"/>
  <c r="E5840" i="19"/>
  <c r="K5963" i="19"/>
  <c r="E6079" i="19"/>
  <c r="I5242" i="19"/>
  <c r="J5242" i="19"/>
  <c r="L5636" i="19"/>
  <c r="E5736" i="19" s="1"/>
  <c r="K5435" i="19"/>
  <c r="E5808" i="19"/>
  <c r="K5710" i="19"/>
  <c r="J4506" i="19"/>
  <c r="I4506" i="19"/>
  <c r="J4938" i="19"/>
  <c r="I4938" i="19"/>
  <c r="J5900" i="19"/>
  <c r="I5900" i="19"/>
  <c r="J6056" i="19"/>
  <c r="I6056" i="19"/>
  <c r="J5829" i="19"/>
  <c r="I5829" i="19"/>
  <c r="J6001" i="19"/>
  <c r="I6001" i="19"/>
  <c r="K5830" i="19"/>
  <c r="J6243" i="19"/>
  <c r="I6243" i="19"/>
  <c r="J5398" i="19"/>
  <c r="I5398" i="19"/>
  <c r="K5398" i="19" s="1"/>
  <c r="L5398" i="19" s="1"/>
  <c r="J4854" i="19"/>
  <c r="I4854" i="19"/>
  <c r="E5905" i="19"/>
  <c r="J6009" i="19"/>
  <c r="I6009" i="19"/>
  <c r="K5695" i="19"/>
  <c r="K5844" i="19"/>
  <c r="K5953" i="19"/>
  <c r="J6147" i="19"/>
  <c r="I6147" i="19"/>
  <c r="K647" i="12"/>
  <c r="K649" i="12"/>
  <c r="J680" i="12"/>
  <c r="J693" i="12"/>
  <c r="K693" i="12" s="1"/>
  <c r="L693" i="12" s="1"/>
  <c r="E708" i="12"/>
  <c r="I708" i="12" s="1"/>
  <c r="E698" i="12"/>
  <c r="E702" i="12"/>
  <c r="I702" i="12" s="1"/>
  <c r="E700" i="12"/>
  <c r="E706" i="12"/>
  <c r="I706" i="12" s="1"/>
  <c r="J699" i="12"/>
  <c r="K699" i="12" s="1"/>
  <c r="L699" i="12" s="1"/>
  <c r="E689" i="12"/>
  <c r="I689" i="12" s="1"/>
  <c r="J703" i="12"/>
  <c r="K703" i="12" s="1"/>
  <c r="L703" i="12" s="1"/>
  <c r="B124" i="10"/>
  <c r="G123" i="10"/>
  <c r="H121" i="10" s="1"/>
  <c r="B76" i="3"/>
  <c r="I75" i="3"/>
  <c r="N75" i="3" s="1"/>
  <c r="K53" i="16" l="1"/>
  <c r="L53" i="16" s="1"/>
  <c r="E54" i="16" s="1"/>
  <c r="I5902" i="19"/>
  <c r="K5902" i="19" s="1"/>
  <c r="I5804" i="19"/>
  <c r="J5804" i="19"/>
  <c r="I5503" i="19"/>
  <c r="J5503" i="19"/>
  <c r="K4854" i="19"/>
  <c r="L4854" i="19" s="1"/>
  <c r="L5449" i="19"/>
  <c r="E5549" i="19" s="1"/>
  <c r="I6294" i="19"/>
  <c r="J6294" i="19"/>
  <c r="L5932" i="19"/>
  <c r="E6032" i="19" s="1"/>
  <c r="K6177" i="19"/>
  <c r="L6013" i="19"/>
  <c r="E6113" i="19" s="1"/>
  <c r="K5567" i="19"/>
  <c r="L5567" i="19" s="1"/>
  <c r="K5822" i="19"/>
  <c r="L5822" i="19" s="1"/>
  <c r="K5481" i="19"/>
  <c r="L5481" i="19" s="1"/>
  <c r="L5790" i="19"/>
  <c r="E5890" i="19" s="1"/>
  <c r="E6085" i="19"/>
  <c r="J5857" i="19"/>
  <c r="I5857" i="19"/>
  <c r="E5883" i="19"/>
  <c r="K6078" i="19"/>
  <c r="L6078" i="19" s="1"/>
  <c r="K5712" i="19"/>
  <c r="L5712" i="19" s="1"/>
  <c r="K5592" i="19"/>
  <c r="L5592" i="19" s="1"/>
  <c r="K6164" i="19"/>
  <c r="L6164" i="19" s="1"/>
  <c r="E6264" i="19" s="1"/>
  <c r="L5572" i="19"/>
  <c r="E5672" i="19" s="1"/>
  <c r="E5886" i="19"/>
  <c r="I6273" i="19"/>
  <c r="J6273" i="19"/>
  <c r="I5687" i="19"/>
  <c r="J5687" i="19"/>
  <c r="K5628" i="19"/>
  <c r="J5507" i="19"/>
  <c r="I5507" i="19"/>
  <c r="K5845" i="19"/>
  <c r="K5626" i="19"/>
  <c r="L5626" i="19" s="1"/>
  <c r="E5726" i="19" s="1"/>
  <c r="I6069" i="19"/>
  <c r="J6069" i="19"/>
  <c r="K5739" i="19"/>
  <c r="I5896" i="19"/>
  <c r="K5896" i="19" s="1"/>
  <c r="L5896" i="19" s="1"/>
  <c r="J5896" i="19"/>
  <c r="J5651" i="19"/>
  <c r="I5651" i="19"/>
  <c r="I5976" i="19"/>
  <c r="J5976" i="19"/>
  <c r="I6033" i="19"/>
  <c r="J6033" i="19"/>
  <c r="E5667" i="19"/>
  <c r="J5421" i="19"/>
  <c r="I5421" i="19"/>
  <c r="K5421" i="19" s="1"/>
  <c r="L5421" i="19" s="1"/>
  <c r="L5875" i="19"/>
  <c r="E5975" i="19" s="1"/>
  <c r="J5855" i="19"/>
  <c r="I5855" i="19"/>
  <c r="E5922" i="19"/>
  <c r="K6243" i="19"/>
  <c r="L6243" i="19" s="1"/>
  <c r="K5242" i="19"/>
  <c r="L5242" i="19" s="1"/>
  <c r="K5534" i="19"/>
  <c r="L5534" i="19" s="1"/>
  <c r="E5634" i="19" s="1"/>
  <c r="K5725" i="19"/>
  <c r="L5584" i="19"/>
  <c r="E5684" i="19" s="1"/>
  <c r="K5517" i="19"/>
  <c r="L5517" i="19" s="1"/>
  <c r="E5617" i="19" s="1"/>
  <c r="K5989" i="19"/>
  <c r="L5989" i="19" s="1"/>
  <c r="K5466" i="19"/>
  <c r="L5466" i="19" s="1"/>
  <c r="E5566" i="19" s="1"/>
  <c r="K5391" i="19"/>
  <c r="E5581" i="19"/>
  <c r="K5782" i="19"/>
  <c r="L5782" i="19" s="1"/>
  <c r="E5882" i="19" s="1"/>
  <c r="I5537" i="19"/>
  <c r="J5537" i="19"/>
  <c r="J5634" i="19"/>
  <c r="I5634" i="19"/>
  <c r="J5617" i="19"/>
  <c r="I5617" i="19"/>
  <c r="J6264" i="19"/>
  <c r="I6264" i="19"/>
  <c r="K6264" i="19" s="1"/>
  <c r="L6264" i="19" s="1"/>
  <c r="J5493" i="19"/>
  <c r="I5493" i="19"/>
  <c r="J5524" i="19"/>
  <c r="I5524" i="19"/>
  <c r="K5524" i="19" s="1"/>
  <c r="L5524" i="19" s="1"/>
  <c r="J5718" i="19"/>
  <c r="I5718" i="19"/>
  <c r="I6065" i="19"/>
  <c r="J6065" i="19"/>
  <c r="I6262" i="19"/>
  <c r="J6262" i="19"/>
  <c r="I5736" i="19"/>
  <c r="J5736" i="19"/>
  <c r="J5820" i="19"/>
  <c r="I5820" i="19"/>
  <c r="K5820" i="19" s="1"/>
  <c r="L5820" i="19" s="1"/>
  <c r="J6127" i="19"/>
  <c r="I6127" i="19"/>
  <c r="K6001" i="19"/>
  <c r="L6001" i="19" s="1"/>
  <c r="K6056" i="19"/>
  <c r="L6056" i="19" s="1"/>
  <c r="K5900" i="19"/>
  <c r="L5900" i="19" s="1"/>
  <c r="J5808" i="19"/>
  <c r="I5808" i="19"/>
  <c r="J6079" i="19"/>
  <c r="I6079" i="19"/>
  <c r="I5774" i="19"/>
  <c r="J5774" i="19"/>
  <c r="E6178" i="19"/>
  <c r="I6014" i="19"/>
  <c r="J6014" i="19"/>
  <c r="J6088" i="19"/>
  <c r="I6088" i="19"/>
  <c r="K5568" i="19"/>
  <c r="J5870" i="19"/>
  <c r="I5870" i="19"/>
  <c r="E5342" i="19"/>
  <c r="L5963" i="19"/>
  <c r="E6063" i="19" s="1"/>
  <c r="I5840" i="19"/>
  <c r="K5840" i="19" s="1"/>
  <c r="L5840" i="19" s="1"/>
  <c r="J5840" i="19"/>
  <c r="L5725" i="19"/>
  <c r="E5825" i="19" s="1"/>
  <c r="L5731" i="19"/>
  <c r="E5831" i="19" s="1"/>
  <c r="I6159" i="19"/>
  <c r="J6159" i="19"/>
  <c r="J5641" i="19"/>
  <c r="I5641" i="19"/>
  <c r="I5599" i="19"/>
  <c r="J5599" i="19"/>
  <c r="J5546" i="19"/>
  <c r="I5546" i="19"/>
  <c r="I5961" i="19"/>
  <c r="J5961" i="19"/>
  <c r="E5916" i="19"/>
  <c r="E5692" i="19"/>
  <c r="J5323" i="19"/>
  <c r="I5323" i="19"/>
  <c r="L5980" i="19"/>
  <c r="E6080" i="19" s="1"/>
  <c r="K6009" i="19"/>
  <c r="L6009" i="19" s="1"/>
  <c r="K5829" i="19"/>
  <c r="L5829" i="19" s="1"/>
  <c r="L5710" i="19"/>
  <c r="E5810" i="19" s="1"/>
  <c r="L5435" i="19"/>
  <c r="E5535" i="19" s="1"/>
  <c r="K5660" i="19"/>
  <c r="K5850" i="19"/>
  <c r="L5619" i="19"/>
  <c r="E5719" i="19" s="1"/>
  <c r="J5671" i="19"/>
  <c r="I5671" i="19"/>
  <c r="K5958" i="19"/>
  <c r="K6097" i="19"/>
  <c r="K5848" i="19"/>
  <c r="L5848" i="19" s="1"/>
  <c r="E5948" i="19" s="1"/>
  <c r="E5812" i="19"/>
  <c r="E6089" i="19"/>
  <c r="K5315" i="19"/>
  <c r="K5911" i="19"/>
  <c r="K6152" i="19"/>
  <c r="K4506" i="19"/>
  <c r="L4506" i="19" s="1"/>
  <c r="E4606" i="19" s="1"/>
  <c r="O4601" i="19"/>
  <c r="J5905" i="19"/>
  <c r="I5905" i="19"/>
  <c r="K5905" i="19" s="1"/>
  <c r="L5905" i="19" s="1"/>
  <c r="L5830" i="19"/>
  <c r="E5930" i="19" s="1"/>
  <c r="K4938" i="19"/>
  <c r="K6147" i="19"/>
  <c r="E6109" i="19"/>
  <c r="E4954" i="19"/>
  <c r="E5498" i="19"/>
  <c r="E6343" i="19"/>
  <c r="E6101" i="19"/>
  <c r="E5929" i="19"/>
  <c r="E6156" i="19"/>
  <c r="E6000" i="19"/>
  <c r="L5844" i="19"/>
  <c r="E5944" i="19" s="1"/>
  <c r="L5953" i="19"/>
  <c r="E6053" i="19" s="1"/>
  <c r="L5695" i="19"/>
  <c r="E5795" i="19" s="1"/>
  <c r="J698" i="12"/>
  <c r="I698" i="12"/>
  <c r="J700" i="12"/>
  <c r="I700" i="12"/>
  <c r="L647" i="12"/>
  <c r="E659" i="12" s="1"/>
  <c r="K698" i="12"/>
  <c r="L698" i="12" s="1"/>
  <c r="E710" i="12" s="1"/>
  <c r="I710" i="12" s="1"/>
  <c r="L649" i="12"/>
  <c r="E661" i="12" s="1"/>
  <c r="I661" i="12" s="1"/>
  <c r="E711" i="12"/>
  <c r="I711" i="12" s="1"/>
  <c r="E705" i="12"/>
  <c r="I705" i="12" s="1"/>
  <c r="J708" i="12"/>
  <c r="K708" i="12" s="1"/>
  <c r="L708" i="12" s="1"/>
  <c r="J689" i="12"/>
  <c r="K689" i="12" s="1"/>
  <c r="E715" i="12"/>
  <c r="I715" i="12" s="1"/>
  <c r="J706" i="12"/>
  <c r="K706" i="12" s="1"/>
  <c r="L706" i="12" s="1"/>
  <c r="J702" i="12"/>
  <c r="K702" i="12" s="1"/>
  <c r="L702" i="12" s="1"/>
  <c r="B125" i="10"/>
  <c r="G124" i="10"/>
  <c r="H122" i="10" s="1"/>
  <c r="B77" i="3"/>
  <c r="I76" i="3"/>
  <c r="N76" i="3" s="1"/>
  <c r="J54" i="16" l="1"/>
  <c r="I54" i="16"/>
  <c r="K700" i="12"/>
  <c r="L700" i="12" s="1"/>
  <c r="E712" i="12" s="1"/>
  <c r="I712" i="12" s="1"/>
  <c r="K5507" i="19"/>
  <c r="L5507" i="19" s="1"/>
  <c r="E5607" i="19" s="1"/>
  <c r="I5672" i="19"/>
  <c r="J5672" i="19"/>
  <c r="J5890" i="19"/>
  <c r="I5890" i="19"/>
  <c r="K5890" i="19" s="1"/>
  <c r="L5890" i="19" s="1"/>
  <c r="E5990" i="19" s="1"/>
  <c r="J6113" i="19"/>
  <c r="I6113" i="19"/>
  <c r="K6113" i="19" s="1"/>
  <c r="L6113" i="19" s="1"/>
  <c r="E6213" i="19" s="1"/>
  <c r="J5549" i="19"/>
  <c r="I5549" i="19"/>
  <c r="K5549" i="19" s="1"/>
  <c r="L5549" i="19" s="1"/>
  <c r="E5649" i="19" s="1"/>
  <c r="J6032" i="19"/>
  <c r="I6032" i="19"/>
  <c r="K5671" i="19"/>
  <c r="I5886" i="19"/>
  <c r="K5886" i="19" s="1"/>
  <c r="L5886" i="19" s="1"/>
  <c r="E5986" i="19" s="1"/>
  <c r="J5886" i="19"/>
  <c r="K5857" i="19"/>
  <c r="L5857" i="19" s="1"/>
  <c r="E5957" i="19" s="1"/>
  <c r="J6085" i="19"/>
  <c r="I6085" i="19"/>
  <c r="L6177" i="19"/>
  <c r="E6277" i="19" s="1"/>
  <c r="K6294" i="19"/>
  <c r="K6159" i="19"/>
  <c r="K6069" i="19"/>
  <c r="L6069" i="19" s="1"/>
  <c r="E6169" i="19" s="1"/>
  <c r="L5902" i="19"/>
  <c r="E6002" i="19" s="1"/>
  <c r="J5883" i="19"/>
  <c r="I5883" i="19"/>
  <c r="K5883" i="19" s="1"/>
  <c r="L5883" i="19" s="1"/>
  <c r="E5983" i="19" s="1"/>
  <c r="K5503" i="19"/>
  <c r="K5804" i="19"/>
  <c r="L5804" i="19" s="1"/>
  <c r="E5904" i="19" s="1"/>
  <c r="J5684" i="19"/>
  <c r="I5684" i="19"/>
  <c r="K5684" i="19" s="1"/>
  <c r="L5684" i="19" s="1"/>
  <c r="J5975" i="19"/>
  <c r="I5975" i="19"/>
  <c r="K5975" i="19" s="1"/>
  <c r="L5975" i="19" s="1"/>
  <c r="E6075" i="19" s="1"/>
  <c r="K6127" i="19"/>
  <c r="L6127" i="19" s="1"/>
  <c r="E6227" i="19" s="1"/>
  <c r="K5493" i="19"/>
  <c r="L5493" i="19" s="1"/>
  <c r="E5593" i="19" s="1"/>
  <c r="J5566" i="19"/>
  <c r="I5566" i="19"/>
  <c r="K5855" i="19"/>
  <c r="L5855" i="19" s="1"/>
  <c r="E5955" i="19" s="1"/>
  <c r="K6033" i="19"/>
  <c r="K5651" i="19"/>
  <c r="K6273" i="19"/>
  <c r="E6005" i="19"/>
  <c r="K5323" i="19"/>
  <c r="E5920" i="19"/>
  <c r="E5624" i="19"/>
  <c r="J5882" i="19"/>
  <c r="I5882" i="19"/>
  <c r="J6169" i="19"/>
  <c r="I6169" i="19"/>
  <c r="I5581" i="19"/>
  <c r="J5581" i="19"/>
  <c r="I5922" i="19"/>
  <c r="J5922" i="19"/>
  <c r="J5667" i="19"/>
  <c r="I5667" i="19"/>
  <c r="J5726" i="19"/>
  <c r="I5726" i="19"/>
  <c r="K5687" i="19"/>
  <c r="L5687" i="19" s="1"/>
  <c r="E5787" i="19" s="1"/>
  <c r="I5787" i="19" s="1"/>
  <c r="K5641" i="19"/>
  <c r="L5641" i="19" s="1"/>
  <c r="K6262" i="19"/>
  <c r="L6262" i="19" s="1"/>
  <c r="L5391" i="19"/>
  <c r="E5491" i="19" s="1"/>
  <c r="E5521" i="19"/>
  <c r="K5976" i="19"/>
  <c r="E5996" i="19"/>
  <c r="L5739" i="19"/>
  <c r="E5839" i="19" s="1"/>
  <c r="L5845" i="19"/>
  <c r="E5945" i="19" s="1"/>
  <c r="L5628" i="19"/>
  <c r="E5728" i="19"/>
  <c r="I5719" i="19"/>
  <c r="J5719" i="19"/>
  <c r="J5607" i="19"/>
  <c r="I5607" i="19"/>
  <c r="J5787" i="19"/>
  <c r="J6063" i="19"/>
  <c r="I6063" i="19"/>
  <c r="J5593" i="19"/>
  <c r="I5593" i="19"/>
  <c r="I5825" i="19"/>
  <c r="J5825" i="19"/>
  <c r="J5810" i="19"/>
  <c r="I5810" i="19"/>
  <c r="K5810" i="19" s="1"/>
  <c r="L5810" i="19" s="1"/>
  <c r="E5910" i="19"/>
  <c r="I5910" i="19" s="1"/>
  <c r="I6080" i="19"/>
  <c r="J6080" i="19"/>
  <c r="J5831" i="19"/>
  <c r="I5831" i="19"/>
  <c r="I6089" i="19"/>
  <c r="J6089" i="19"/>
  <c r="E6362" i="19"/>
  <c r="L5911" i="19"/>
  <c r="E6011" i="19" s="1"/>
  <c r="J5812" i="19"/>
  <c r="I5812" i="19"/>
  <c r="L5958" i="19"/>
  <c r="E6058" i="19" s="1"/>
  <c r="E5760" i="19"/>
  <c r="L5660" i="19"/>
  <c r="J5535" i="19"/>
  <c r="I5535" i="19"/>
  <c r="J5692" i="19"/>
  <c r="I5692" i="19"/>
  <c r="K5961" i="19"/>
  <c r="K5736" i="19"/>
  <c r="K6065" i="19"/>
  <c r="L6152" i="19"/>
  <c r="E6252" i="19" s="1"/>
  <c r="L5850" i="19"/>
  <c r="E5950" i="19" s="1"/>
  <c r="I5920" i="19"/>
  <c r="J5920" i="19"/>
  <c r="I5624" i="19"/>
  <c r="J5624" i="19"/>
  <c r="L5315" i="19"/>
  <c r="E5415" i="19" s="1"/>
  <c r="I5948" i="19"/>
  <c r="J5948" i="19"/>
  <c r="L5671" i="19"/>
  <c r="E5771" i="19" s="1"/>
  <c r="L5323" i="19"/>
  <c r="E5423" i="19" s="1"/>
  <c r="I5916" i="19"/>
  <c r="J5916" i="19"/>
  <c r="K5546" i="19"/>
  <c r="K5599" i="19"/>
  <c r="K6088" i="19"/>
  <c r="K6014" i="19"/>
  <c r="K5774" i="19"/>
  <c r="K6079" i="19"/>
  <c r="K5808" i="19"/>
  <c r="L5568" i="19"/>
  <c r="E5668" i="19" s="1"/>
  <c r="J6227" i="19"/>
  <c r="I6227" i="19"/>
  <c r="L6097" i="19"/>
  <c r="E6197" i="19" s="1"/>
  <c r="E5741" i="19"/>
  <c r="L6159" i="19"/>
  <c r="E6259" i="19" s="1"/>
  <c r="E5940" i="19"/>
  <c r="J5342" i="19"/>
  <c r="I5342" i="19"/>
  <c r="K5870" i="19"/>
  <c r="I6178" i="19"/>
  <c r="J6178" i="19"/>
  <c r="K5718" i="19"/>
  <c r="E6364" i="19"/>
  <c r="K5617" i="19"/>
  <c r="K5634" i="19"/>
  <c r="K5537" i="19"/>
  <c r="L5537" i="19" s="1"/>
  <c r="E5637" i="19" s="1"/>
  <c r="J4606" i="19"/>
  <c r="I4606" i="19"/>
  <c r="J5795" i="19"/>
  <c r="I5795" i="19"/>
  <c r="J5944" i="19"/>
  <c r="I5944" i="19"/>
  <c r="K5944" i="19" s="1"/>
  <c r="L5944" i="19" s="1"/>
  <c r="J6005" i="19"/>
  <c r="I6005" i="19"/>
  <c r="J5930" i="19"/>
  <c r="I5930" i="19"/>
  <c r="J6000" i="19"/>
  <c r="I6000" i="19"/>
  <c r="J5929" i="19"/>
  <c r="I5929" i="19"/>
  <c r="K5929" i="19" s="1"/>
  <c r="L5929" i="19" s="1"/>
  <c r="E6029" i="19" s="1"/>
  <c r="J5498" i="19"/>
  <c r="I5498" i="19"/>
  <c r="J4954" i="19"/>
  <c r="I4954" i="19"/>
  <c r="J6053" i="19"/>
  <c r="I6053" i="19"/>
  <c r="J6362" i="19"/>
  <c r="I6362" i="19"/>
  <c r="J6101" i="19"/>
  <c r="I6101" i="19"/>
  <c r="J6343" i="19"/>
  <c r="I6343" i="19"/>
  <c r="J6109" i="19"/>
  <c r="I6109" i="19"/>
  <c r="L4938" i="19"/>
  <c r="E5038" i="19" s="1"/>
  <c r="J6156" i="19"/>
  <c r="I6156" i="19"/>
  <c r="J5910" i="19"/>
  <c r="L6147" i="19"/>
  <c r="E6247" i="19" s="1"/>
  <c r="I659" i="12"/>
  <c r="O668" i="12" s="1"/>
  <c r="K680" i="12"/>
  <c r="L680" i="12" s="1"/>
  <c r="E692" i="12" s="1"/>
  <c r="J659" i="12"/>
  <c r="J661" i="12"/>
  <c r="J705" i="12"/>
  <c r="K705" i="12" s="1"/>
  <c r="L705" i="12" s="1"/>
  <c r="L689" i="12"/>
  <c r="E701" i="12" s="1"/>
  <c r="I701" i="12" s="1"/>
  <c r="E714" i="12"/>
  <c r="I714" i="12" s="1"/>
  <c r="E720" i="12"/>
  <c r="I720" i="12" s="1"/>
  <c r="E718" i="12"/>
  <c r="I718" i="12" s="1"/>
  <c r="J715" i="12"/>
  <c r="K715" i="12" s="1"/>
  <c r="L715" i="12" s="1"/>
  <c r="J710" i="12"/>
  <c r="K710" i="12" s="1"/>
  <c r="L710" i="12" s="1"/>
  <c r="J712" i="12"/>
  <c r="K712" i="12" s="1"/>
  <c r="L712" i="12" s="1"/>
  <c r="J711" i="12"/>
  <c r="K711" i="12" s="1"/>
  <c r="L711" i="12" s="1"/>
  <c r="B126" i="10"/>
  <c r="G125" i="10"/>
  <c r="H123" i="10" s="1"/>
  <c r="B78" i="3"/>
  <c r="I77" i="3"/>
  <c r="N77" i="3" s="1"/>
  <c r="K54" i="16" l="1"/>
  <c r="L54" i="16" s="1"/>
  <c r="E55" i="16" s="1"/>
  <c r="K659" i="12"/>
  <c r="L659" i="12" s="1"/>
  <c r="E671" i="12" s="1"/>
  <c r="I671" i="12" s="1"/>
  <c r="I5986" i="19"/>
  <c r="J5986" i="19"/>
  <c r="J5649" i="19"/>
  <c r="I5649" i="19"/>
  <c r="K5649" i="19" s="1"/>
  <c r="L5649" i="19" s="1"/>
  <c r="E5749" i="19" s="1"/>
  <c r="J6213" i="19"/>
  <c r="I6213" i="19"/>
  <c r="K6213" i="19" s="1"/>
  <c r="L6213" i="19"/>
  <c r="E6313" i="19" s="1"/>
  <c r="I6002" i="19"/>
  <c r="J6002" i="19"/>
  <c r="J6277" i="19"/>
  <c r="I6277" i="19"/>
  <c r="K6277" i="19" s="1"/>
  <c r="L6277" i="19"/>
  <c r="E6377" i="19" s="1"/>
  <c r="K4954" i="19"/>
  <c r="L4954" i="19" s="1"/>
  <c r="E5054" i="19" s="1"/>
  <c r="K6005" i="19"/>
  <c r="L6005" i="19" s="1"/>
  <c r="I5983" i="19"/>
  <c r="J5983" i="19"/>
  <c r="I5957" i="19"/>
  <c r="J5957" i="19"/>
  <c r="I5904" i="19"/>
  <c r="J5904" i="19"/>
  <c r="L6294" i="19"/>
  <c r="E6394" i="19"/>
  <c r="K6085" i="19"/>
  <c r="K6032" i="19"/>
  <c r="K5726" i="19"/>
  <c r="L5726" i="19" s="1"/>
  <c r="E5826" i="19" s="1"/>
  <c r="K6169" i="19"/>
  <c r="L6169" i="19" s="1"/>
  <c r="E6269" i="19" s="1"/>
  <c r="J6269" i="19" s="1"/>
  <c r="K5882" i="19"/>
  <c r="L5882" i="19" s="1"/>
  <c r="E5982" i="19" s="1"/>
  <c r="K5566" i="19"/>
  <c r="L5503" i="19"/>
  <c r="E5603" i="19" s="1"/>
  <c r="J5990" i="19"/>
  <c r="I5990" i="19"/>
  <c r="K5672" i="19"/>
  <c r="L5672" i="19" s="1"/>
  <c r="E5772" i="19" s="1"/>
  <c r="J5839" i="19"/>
  <c r="I5839" i="19"/>
  <c r="K5839" i="19" s="1"/>
  <c r="L5839" i="19" s="1"/>
  <c r="E5939" i="19" s="1"/>
  <c r="J5491" i="19"/>
  <c r="I5491" i="19"/>
  <c r="J6075" i="19"/>
  <c r="I6075" i="19"/>
  <c r="K6343" i="19"/>
  <c r="L6343" i="19" s="1"/>
  <c r="K5948" i="19"/>
  <c r="K5624" i="19"/>
  <c r="L5624" i="19" s="1"/>
  <c r="K6080" i="19"/>
  <c r="L6080" i="19" s="1"/>
  <c r="K5593" i="19"/>
  <c r="L5976" i="19"/>
  <c r="E6076" i="19" s="1"/>
  <c r="K5667" i="19"/>
  <c r="K5922" i="19"/>
  <c r="L5922" i="19" s="1"/>
  <c r="E6022" i="19" s="1"/>
  <c r="L6033" i="19"/>
  <c r="E6133" i="19" s="1"/>
  <c r="J5728" i="19"/>
  <c r="I5728" i="19"/>
  <c r="K5728" i="19" s="1"/>
  <c r="J5521" i="19"/>
  <c r="I5521" i="19"/>
  <c r="J5826" i="19"/>
  <c r="I5826" i="19"/>
  <c r="L6273" i="19"/>
  <c r="E6373" i="19" s="1"/>
  <c r="J5955" i="19"/>
  <c r="I5955" i="19"/>
  <c r="K5955" i="19" s="1"/>
  <c r="L5955" i="19" s="1"/>
  <c r="E6055" i="19" s="1"/>
  <c r="K5920" i="19"/>
  <c r="L5920" i="19" s="1"/>
  <c r="K5719" i="19"/>
  <c r="L5719" i="19" s="1"/>
  <c r="E5784" i="19"/>
  <c r="J5945" i="19"/>
  <c r="I5945" i="19"/>
  <c r="J5996" i="19"/>
  <c r="I5996" i="19"/>
  <c r="K5581" i="19"/>
  <c r="J5982" i="19"/>
  <c r="I5982" i="19"/>
  <c r="L5651" i="19"/>
  <c r="E5751" i="19" s="1"/>
  <c r="I6252" i="19"/>
  <c r="J6252" i="19"/>
  <c r="J5771" i="19"/>
  <c r="I5771" i="19"/>
  <c r="J5415" i="19"/>
  <c r="I5415" i="19"/>
  <c r="K5415" i="19" s="1"/>
  <c r="L5415" i="19" s="1"/>
  <c r="E5515" i="19" s="1"/>
  <c r="I6259" i="19"/>
  <c r="J6259" i="19"/>
  <c r="J6058" i="19"/>
  <c r="I6058" i="19"/>
  <c r="J6364" i="19"/>
  <c r="I6364" i="19"/>
  <c r="K6178" i="19"/>
  <c r="K5342" i="19"/>
  <c r="K6227" i="19"/>
  <c r="L5808" i="19"/>
  <c r="E5908" i="19" s="1"/>
  <c r="L5599" i="19"/>
  <c r="E5699" i="19" s="1"/>
  <c r="K5916" i="19"/>
  <c r="L5916" i="19" s="1"/>
  <c r="E6016" i="19" s="1"/>
  <c r="E6020" i="19"/>
  <c r="L5961" i="19"/>
  <c r="E6061" i="19" s="1"/>
  <c r="E6180" i="19"/>
  <c r="K5825" i="19"/>
  <c r="K5607" i="19"/>
  <c r="E5819" i="19"/>
  <c r="L5617" i="19"/>
  <c r="E5717" i="19" s="1"/>
  <c r="J5940" i="19"/>
  <c r="I5940" i="19"/>
  <c r="J5668" i="19"/>
  <c r="I5668" i="19"/>
  <c r="L5736" i="19"/>
  <c r="E5836" i="19" s="1"/>
  <c r="J6011" i="19"/>
  <c r="I6011" i="19"/>
  <c r="K6011" i="19" s="1"/>
  <c r="L6011" i="19" s="1"/>
  <c r="E6111" i="19" s="1"/>
  <c r="K6362" i="19"/>
  <c r="K6053" i="19"/>
  <c r="L6053" i="19" s="1"/>
  <c r="K5498" i="19"/>
  <c r="L5498" i="19" s="1"/>
  <c r="E5598" i="19" s="1"/>
  <c r="K5795" i="19"/>
  <c r="L5795" i="19" s="1"/>
  <c r="J5637" i="19"/>
  <c r="I5637" i="19"/>
  <c r="L5718" i="19"/>
  <c r="E5818" i="19" s="1"/>
  <c r="L5870" i="19"/>
  <c r="E5970" i="19" s="1"/>
  <c r="J5741" i="19"/>
  <c r="I5741" i="19"/>
  <c r="K5741" i="19" s="1"/>
  <c r="L5741" i="19" s="1"/>
  <c r="L6079" i="19"/>
  <c r="E6179" i="19" s="1"/>
  <c r="L6014" i="19"/>
  <c r="E6114" i="19" s="1"/>
  <c r="L5546" i="19"/>
  <c r="E5646" i="19" s="1"/>
  <c r="E5724" i="19"/>
  <c r="J5760" i="19"/>
  <c r="I5760" i="19"/>
  <c r="K5812" i="19"/>
  <c r="K6089" i="19"/>
  <c r="L6089" i="19" s="1"/>
  <c r="E6189" i="19" s="1"/>
  <c r="L5593" i="19"/>
  <c r="E5693" i="19" s="1"/>
  <c r="E6443" i="19"/>
  <c r="J6443" i="19" s="1"/>
  <c r="L5634" i="19"/>
  <c r="E5734" i="19" s="1"/>
  <c r="J6197" i="19"/>
  <c r="I6197" i="19"/>
  <c r="L5774" i="19"/>
  <c r="E5874" i="19" s="1"/>
  <c r="L6088" i="19"/>
  <c r="E6188" i="19" s="1"/>
  <c r="J5950" i="19"/>
  <c r="I5950" i="19"/>
  <c r="K5950" i="19" s="1"/>
  <c r="L5950" i="19" s="1"/>
  <c r="L6065" i="19"/>
  <c r="E6165" i="19"/>
  <c r="K5692" i="19"/>
  <c r="K5535" i="19"/>
  <c r="J5423" i="19"/>
  <c r="I5423" i="19"/>
  <c r="K5831" i="19"/>
  <c r="K6063" i="19"/>
  <c r="K5787" i="19"/>
  <c r="L5787" i="19" s="1"/>
  <c r="E5887" i="19" s="1"/>
  <c r="K4606" i="19"/>
  <c r="O4701" i="19"/>
  <c r="J5054" i="19"/>
  <c r="I5054" i="19"/>
  <c r="K5054" i="19" s="1"/>
  <c r="L5054" i="19" s="1"/>
  <c r="J6029" i="19"/>
  <c r="I6029" i="19"/>
  <c r="K6029" i="19" s="1"/>
  <c r="L6029" i="19" s="1"/>
  <c r="J6377" i="19"/>
  <c r="I6377" i="19"/>
  <c r="K6377" i="19" s="1"/>
  <c r="L6377" i="19" s="1"/>
  <c r="J5598" i="19"/>
  <c r="I5598" i="19"/>
  <c r="K5598" i="19" s="1"/>
  <c r="L5598" i="19" s="1"/>
  <c r="J5038" i="19"/>
  <c r="I5038" i="19"/>
  <c r="E6105" i="19"/>
  <c r="E6044" i="19"/>
  <c r="E5895" i="19"/>
  <c r="K6109" i="19"/>
  <c r="K6101" i="19"/>
  <c r="K5930" i="19"/>
  <c r="J6247" i="19"/>
  <c r="I6247" i="19"/>
  <c r="K5910" i="19"/>
  <c r="K6156" i="19"/>
  <c r="K6000" i="19"/>
  <c r="J692" i="12"/>
  <c r="I692" i="12"/>
  <c r="K692" i="12" s="1"/>
  <c r="L692" i="12" s="1"/>
  <c r="E704" i="12" s="1"/>
  <c r="I704" i="12" s="1"/>
  <c r="J671" i="12"/>
  <c r="K661" i="12"/>
  <c r="J701" i="12"/>
  <c r="K701" i="12" s="1"/>
  <c r="E717" i="12"/>
  <c r="I717" i="12" s="1"/>
  <c r="J714" i="12"/>
  <c r="K714" i="12" s="1"/>
  <c r="L714" i="12" s="1"/>
  <c r="E727" i="12"/>
  <c r="I727" i="12" s="1"/>
  <c r="E724" i="12"/>
  <c r="I724" i="12" s="1"/>
  <c r="E723" i="12"/>
  <c r="I723" i="12" s="1"/>
  <c r="E722" i="12"/>
  <c r="I722" i="12" s="1"/>
  <c r="J718" i="12"/>
  <c r="K718" i="12" s="1"/>
  <c r="L718" i="12" s="1"/>
  <c r="B127" i="10"/>
  <c r="G126" i="10"/>
  <c r="H124" i="10" s="1"/>
  <c r="B79" i="3"/>
  <c r="I78" i="3"/>
  <c r="N78" i="3" s="1"/>
  <c r="I55" i="16" l="1"/>
  <c r="J55" i="16"/>
  <c r="K6002" i="19"/>
  <c r="L6002" i="19" s="1"/>
  <c r="E6102" i="19" s="1"/>
  <c r="J6102" i="19" s="1"/>
  <c r="J5749" i="19"/>
  <c r="I5749" i="19"/>
  <c r="K6075" i="19"/>
  <c r="L6075" i="19" s="1"/>
  <c r="E6175" i="19" s="1"/>
  <c r="I6269" i="19"/>
  <c r="K6269" i="19" s="1"/>
  <c r="L6269" i="19" s="1"/>
  <c r="K5990" i="19"/>
  <c r="L5566" i="19"/>
  <c r="E5666" i="19" s="1"/>
  <c r="L6032" i="19"/>
  <c r="E6132" i="19"/>
  <c r="K5957" i="19"/>
  <c r="K5996" i="19"/>
  <c r="L6085" i="19"/>
  <c r="E6185" i="19"/>
  <c r="K5904" i="19"/>
  <c r="L5904" i="19" s="1"/>
  <c r="E6004" i="19" s="1"/>
  <c r="J5603" i="19"/>
  <c r="I5603" i="19"/>
  <c r="J6394" i="19"/>
  <c r="I6394" i="19"/>
  <c r="J5772" i="19"/>
  <c r="I5772" i="19"/>
  <c r="K5772" i="19" s="1"/>
  <c r="K5983" i="19"/>
  <c r="J6313" i="19"/>
  <c r="I6313" i="19"/>
  <c r="K6313" i="19" s="1"/>
  <c r="L6313" i="19" s="1"/>
  <c r="K5986" i="19"/>
  <c r="J6175" i="19"/>
  <c r="I6175" i="19"/>
  <c r="I5939" i="19"/>
  <c r="J5939" i="19"/>
  <c r="K5423" i="19"/>
  <c r="L5423" i="19" s="1"/>
  <c r="K5771" i="19"/>
  <c r="L5581" i="19"/>
  <c r="E5681" i="19"/>
  <c r="K5945" i="19"/>
  <c r="K5826" i="19"/>
  <c r="L5826" i="19" s="1"/>
  <c r="E5926" i="19" s="1"/>
  <c r="L5667" i="19"/>
  <c r="E5767" i="19"/>
  <c r="L5948" i="19"/>
  <c r="E6048" i="19" s="1"/>
  <c r="K5491" i="19"/>
  <c r="L5491" i="19" s="1"/>
  <c r="E5591" i="19" s="1"/>
  <c r="K6197" i="19"/>
  <c r="L6197" i="19" s="1"/>
  <c r="L5996" i="19"/>
  <c r="E6096" i="19" s="1"/>
  <c r="J6373" i="19"/>
  <c r="I6373" i="19"/>
  <c r="K6373" i="19" s="1"/>
  <c r="L5728" i="19"/>
  <c r="E5828" i="19" s="1"/>
  <c r="J6133" i="19"/>
  <c r="I6133" i="19"/>
  <c r="E6369" i="19"/>
  <c r="K5637" i="19"/>
  <c r="K5940" i="19"/>
  <c r="K5982" i="19"/>
  <c r="J5784" i="19"/>
  <c r="I5784" i="19"/>
  <c r="K5784" i="19" s="1"/>
  <c r="K5521" i="19"/>
  <c r="E5841" i="19"/>
  <c r="J5751" i="19"/>
  <c r="I5751" i="19"/>
  <c r="J6055" i="19"/>
  <c r="I6055" i="19"/>
  <c r="J6022" i="19"/>
  <c r="I6022" i="19"/>
  <c r="K6022" i="19" s="1"/>
  <c r="L6022" i="19" s="1"/>
  <c r="I6076" i="19"/>
  <c r="J6076" i="19"/>
  <c r="J5734" i="19"/>
  <c r="I5734" i="19"/>
  <c r="J5841" i="19"/>
  <c r="I5841" i="19"/>
  <c r="I6188" i="19"/>
  <c r="J6188" i="19"/>
  <c r="J5693" i="19"/>
  <c r="I5693" i="19"/>
  <c r="K5693" i="19" s="1"/>
  <c r="L5693" i="19"/>
  <c r="E5793" i="19" s="1"/>
  <c r="J5887" i="19"/>
  <c r="I5887" i="19"/>
  <c r="J6114" i="19"/>
  <c r="I6114" i="19"/>
  <c r="K6114" i="19" s="1"/>
  <c r="L6114" i="19" s="1"/>
  <c r="E6214" i="19" s="1"/>
  <c r="J5970" i="19"/>
  <c r="I5970" i="19"/>
  <c r="J5836" i="19"/>
  <c r="I5836" i="19"/>
  <c r="K5836" i="19" s="1"/>
  <c r="L5836" i="19" s="1"/>
  <c r="I5717" i="19"/>
  <c r="J5717" i="19"/>
  <c r="J6061" i="19"/>
  <c r="I6061" i="19"/>
  <c r="I5908" i="19"/>
  <c r="J5908" i="19"/>
  <c r="E6153" i="19"/>
  <c r="L6063" i="19"/>
  <c r="E6163" i="19"/>
  <c r="I6443" i="19"/>
  <c r="K6443" i="19" s="1"/>
  <c r="L6443" i="19" s="1"/>
  <c r="L5831" i="19"/>
  <c r="E5931" i="19" s="1"/>
  <c r="L5535" i="19"/>
  <c r="E5635" i="19" s="1"/>
  <c r="L5772" i="19"/>
  <c r="E5872" i="19" s="1"/>
  <c r="J5646" i="19"/>
  <c r="I5646" i="19"/>
  <c r="J6179" i="19"/>
  <c r="I6179" i="19"/>
  <c r="J5818" i="19"/>
  <c r="I5818" i="19"/>
  <c r="K5818" i="19" s="1"/>
  <c r="L5818" i="19" s="1"/>
  <c r="E5918" i="19" s="1"/>
  <c r="I5819" i="19"/>
  <c r="J5819" i="19"/>
  <c r="J6180" i="19"/>
  <c r="I6180" i="19"/>
  <c r="I5699" i="19"/>
  <c r="J5699" i="19"/>
  <c r="L6227" i="19"/>
  <c r="E6327" i="19" s="1"/>
  <c r="L6178" i="19"/>
  <c r="E6278" i="19" s="1"/>
  <c r="J5515" i="19"/>
  <c r="I5515" i="19"/>
  <c r="K5515" i="19" s="1"/>
  <c r="L5515" i="19" s="1"/>
  <c r="J5874" i="19"/>
  <c r="I5874" i="19"/>
  <c r="J6189" i="19"/>
  <c r="I6189" i="19"/>
  <c r="J6111" i="19"/>
  <c r="I6111" i="19"/>
  <c r="L5825" i="19"/>
  <c r="E5925" i="19" s="1"/>
  <c r="J6020" i="19"/>
  <c r="I6020" i="19"/>
  <c r="J6165" i="19"/>
  <c r="I6165" i="19"/>
  <c r="L5812" i="19"/>
  <c r="E5912" i="19" s="1"/>
  <c r="K6247" i="19"/>
  <c r="L6247" i="19" s="1"/>
  <c r="E5523" i="19"/>
  <c r="L5692" i="19"/>
  <c r="E5792" i="19" s="1"/>
  <c r="E6050" i="19"/>
  <c r="E6297" i="19"/>
  <c r="K5760" i="19"/>
  <c r="K5668" i="19"/>
  <c r="L5607" i="19"/>
  <c r="E5707" i="19" s="1"/>
  <c r="K6364" i="19"/>
  <c r="L6364" i="19" s="1"/>
  <c r="E6464" i="19" s="1"/>
  <c r="K6058" i="19"/>
  <c r="J5724" i="19"/>
  <c r="I5724" i="19"/>
  <c r="L6362" i="19"/>
  <c r="E6462" i="19" s="1"/>
  <c r="J6016" i="19"/>
  <c r="I6016" i="19"/>
  <c r="L5342" i="19"/>
  <c r="E5442" i="19" s="1"/>
  <c r="K6259" i="19"/>
  <c r="K6252" i="19"/>
  <c r="L6252" i="19" s="1"/>
  <c r="E6352" i="19" s="1"/>
  <c r="L4606" i="19"/>
  <c r="E4706" i="19" s="1"/>
  <c r="J6044" i="19"/>
  <c r="I6044" i="19"/>
  <c r="K5038" i="19"/>
  <c r="L6000" i="19"/>
  <c r="E6100" i="19" s="1"/>
  <c r="L6156" i="19"/>
  <c r="E6256" i="19" s="1"/>
  <c r="E6347" i="19"/>
  <c r="L6109" i="19"/>
  <c r="E6209" i="19" s="1"/>
  <c r="J6153" i="19"/>
  <c r="I6153" i="19"/>
  <c r="E6543" i="19"/>
  <c r="E5698" i="19"/>
  <c r="E6477" i="19"/>
  <c r="E6129" i="19"/>
  <c r="E5154" i="19"/>
  <c r="L5930" i="19"/>
  <c r="E6030" i="19" s="1"/>
  <c r="L5910" i="19"/>
  <c r="E6010" i="19" s="1"/>
  <c r="J6105" i="19"/>
  <c r="I6105" i="19"/>
  <c r="L6101" i="19"/>
  <c r="E6201" i="19" s="1"/>
  <c r="J5895" i="19"/>
  <c r="I5895" i="19"/>
  <c r="J704" i="12"/>
  <c r="K671" i="12"/>
  <c r="L661" i="12"/>
  <c r="E673" i="12" s="1"/>
  <c r="J724" i="12"/>
  <c r="K724" i="12" s="1"/>
  <c r="L724" i="12" s="1"/>
  <c r="E736" i="12" s="1"/>
  <c r="I736" i="12" s="1"/>
  <c r="J717" i="12"/>
  <c r="K717" i="12" s="1"/>
  <c r="L717" i="12" s="1"/>
  <c r="L701" i="12"/>
  <c r="E713" i="12" s="1"/>
  <c r="I713" i="12" s="1"/>
  <c r="J727" i="12"/>
  <c r="K727" i="12" s="1"/>
  <c r="L727" i="12" s="1"/>
  <c r="E726" i="12"/>
  <c r="I726" i="12" s="1"/>
  <c r="E730" i="12"/>
  <c r="I730" i="12" s="1"/>
  <c r="J720" i="12"/>
  <c r="K720" i="12" s="1"/>
  <c r="L720" i="12" s="1"/>
  <c r="J723" i="12"/>
  <c r="K723" i="12" s="1"/>
  <c r="L723" i="12" s="1"/>
  <c r="B128" i="10"/>
  <c r="G127" i="10"/>
  <c r="H125" i="10" s="1"/>
  <c r="B80" i="3"/>
  <c r="I79" i="3"/>
  <c r="N79" i="3" s="1"/>
  <c r="K55" i="16" l="1"/>
  <c r="I6102" i="19"/>
  <c r="K6102" i="19" s="1"/>
  <c r="L6102" i="19" s="1"/>
  <c r="E6202" i="19" s="1"/>
  <c r="J5666" i="19"/>
  <c r="I5666" i="19"/>
  <c r="K5666" i="19" s="1"/>
  <c r="L5666" i="19" s="1"/>
  <c r="E5766" i="19" s="1"/>
  <c r="K5603" i="19"/>
  <c r="L5603" i="19" s="1"/>
  <c r="E5703" i="19" s="1"/>
  <c r="L5986" i="19"/>
  <c r="E6086" i="19"/>
  <c r="L5983" i="19"/>
  <c r="E6083" i="19" s="1"/>
  <c r="K6133" i="19"/>
  <c r="L6133" i="19" s="1"/>
  <c r="E6413" i="19"/>
  <c r="K6394" i="19"/>
  <c r="J6004" i="19"/>
  <c r="I6004" i="19"/>
  <c r="L5957" i="19"/>
  <c r="E6057" i="19" s="1"/>
  <c r="K5749" i="19"/>
  <c r="L5749" i="19" s="1"/>
  <c r="E5849" i="19" s="1"/>
  <c r="E5936" i="19"/>
  <c r="I6185" i="19"/>
  <c r="K6185" i="19" s="1"/>
  <c r="L6185" i="19" s="1"/>
  <c r="J6185" i="19"/>
  <c r="J6132" i="19"/>
  <c r="I6132" i="19"/>
  <c r="K6132" i="19" s="1"/>
  <c r="L6132" i="19" s="1"/>
  <c r="L5990" i="19"/>
  <c r="E6090" i="19"/>
  <c r="J5828" i="19"/>
  <c r="I5828" i="19"/>
  <c r="K5724" i="19"/>
  <c r="L5724" i="19" s="1"/>
  <c r="E5824" i="19" s="1"/>
  <c r="K6111" i="19"/>
  <c r="K6189" i="19"/>
  <c r="L6189" i="19" s="1"/>
  <c r="E5615" i="19"/>
  <c r="K6180" i="19"/>
  <c r="L6180" i="19" s="1"/>
  <c r="K5970" i="19"/>
  <c r="K5841" i="19"/>
  <c r="L5841" i="19" s="1"/>
  <c r="K5734" i="19"/>
  <c r="E6122" i="19"/>
  <c r="K6055" i="19"/>
  <c r="K5751" i="19"/>
  <c r="E5621" i="19"/>
  <c r="L5521" i="19"/>
  <c r="L5940" i="19"/>
  <c r="E6040" i="19" s="1"/>
  <c r="E6233" i="19"/>
  <c r="J5767" i="19"/>
  <c r="I5767" i="19"/>
  <c r="I5681" i="19"/>
  <c r="K5681" i="19" s="1"/>
  <c r="L5681" i="19" s="1"/>
  <c r="J5681" i="19"/>
  <c r="E5781" i="19"/>
  <c r="L5784" i="19"/>
  <c r="E5884" i="19" s="1"/>
  <c r="L6373" i="19"/>
  <c r="E6473" i="19" s="1"/>
  <c r="J5591" i="19"/>
  <c r="I5591" i="19"/>
  <c r="K5939" i="19"/>
  <c r="K6016" i="19"/>
  <c r="K5874" i="19"/>
  <c r="L5874" i="19" s="1"/>
  <c r="E5974" i="19" s="1"/>
  <c r="L5637" i="19"/>
  <c r="E5737" i="19" s="1"/>
  <c r="J6096" i="19"/>
  <c r="I6096" i="19"/>
  <c r="K6096" i="19" s="1"/>
  <c r="J6048" i="19"/>
  <c r="I6048" i="19"/>
  <c r="J5926" i="19"/>
  <c r="I5926" i="19"/>
  <c r="K5926" i="19" s="1"/>
  <c r="L5771" i="19"/>
  <c r="E5871" i="19" s="1"/>
  <c r="K6020" i="19"/>
  <c r="K5699" i="19"/>
  <c r="K5887" i="19"/>
  <c r="K6076" i="19"/>
  <c r="L5982" i="19"/>
  <c r="E6082" i="19"/>
  <c r="I6369" i="19"/>
  <c r="J6369" i="19"/>
  <c r="L5945" i="19"/>
  <c r="E6045" i="19"/>
  <c r="K6175" i="19"/>
  <c r="L6175" i="19" s="1"/>
  <c r="E6275" i="19" s="1"/>
  <c r="J5707" i="19"/>
  <c r="I5707" i="19"/>
  <c r="K5707" i="19" s="1"/>
  <c r="L5707" i="19" s="1"/>
  <c r="I5792" i="19"/>
  <c r="J5792" i="19"/>
  <c r="J6278" i="19"/>
  <c r="I6278" i="19"/>
  <c r="K6278" i="19" s="1"/>
  <c r="L6278" i="19" s="1"/>
  <c r="E6378" i="19" s="1"/>
  <c r="J5442" i="19"/>
  <c r="I5442" i="19"/>
  <c r="J5918" i="19"/>
  <c r="I5918" i="19"/>
  <c r="J5793" i="19"/>
  <c r="I5793" i="19"/>
  <c r="J6462" i="19"/>
  <c r="I6462" i="19"/>
  <c r="I6214" i="19"/>
  <c r="J6214" i="19"/>
  <c r="I5824" i="19"/>
  <c r="J5824" i="19"/>
  <c r="L6096" i="19"/>
  <c r="E6196" i="19" s="1"/>
  <c r="J6163" i="19"/>
  <c r="I6163" i="19"/>
  <c r="I5936" i="19"/>
  <c r="J5936" i="19"/>
  <c r="I6352" i="19"/>
  <c r="J6352" i="19"/>
  <c r="L5760" i="19"/>
  <c r="E5860" i="19" s="1"/>
  <c r="J5974" i="19"/>
  <c r="I5974" i="19"/>
  <c r="E6280" i="19"/>
  <c r="J5635" i="19"/>
  <c r="I5635" i="19"/>
  <c r="K5717" i="19"/>
  <c r="L5970" i="19"/>
  <c r="E6070" i="19" s="1"/>
  <c r="K6188" i="19"/>
  <c r="E5941" i="19"/>
  <c r="J6464" i="19"/>
  <c r="I6464" i="19"/>
  <c r="K6464" i="19" s="1"/>
  <c r="L6464" i="19" s="1"/>
  <c r="E6564" i="19"/>
  <c r="J5931" i="19"/>
  <c r="I5931" i="19"/>
  <c r="L6259" i="19"/>
  <c r="E6359" i="19" s="1"/>
  <c r="L6058" i="19"/>
  <c r="E6158" i="19" s="1"/>
  <c r="L5668" i="19"/>
  <c r="E5768" i="19" s="1"/>
  <c r="J6297" i="19"/>
  <c r="I6297" i="19"/>
  <c r="I5523" i="19"/>
  <c r="J5523" i="19"/>
  <c r="K6165" i="19"/>
  <c r="E6289" i="19"/>
  <c r="K5819" i="19"/>
  <c r="K6179" i="19"/>
  <c r="K5646" i="19"/>
  <c r="K6061" i="19"/>
  <c r="J6050" i="19"/>
  <c r="I6050" i="19"/>
  <c r="I5925" i="19"/>
  <c r="J5925" i="19"/>
  <c r="J5615" i="19"/>
  <c r="I5615" i="19"/>
  <c r="J5912" i="19"/>
  <c r="I5912" i="19"/>
  <c r="J6327" i="19"/>
  <c r="I6327" i="19"/>
  <c r="K6327" i="19" s="1"/>
  <c r="L6327" i="19" s="1"/>
  <c r="E6427" i="19" s="1"/>
  <c r="L5699" i="19"/>
  <c r="E5799" i="19" s="1"/>
  <c r="I5872" i="19"/>
  <c r="J5872" i="19"/>
  <c r="K5908" i="19"/>
  <c r="L5908" i="19" s="1"/>
  <c r="E6008" i="19" s="1"/>
  <c r="J4706" i="19"/>
  <c r="I4706" i="19"/>
  <c r="J6030" i="19"/>
  <c r="I6030" i="19"/>
  <c r="J6201" i="19"/>
  <c r="I6201" i="19"/>
  <c r="J6010" i="19"/>
  <c r="I6010" i="19"/>
  <c r="K6010" i="19" s="1"/>
  <c r="L6010" i="19" s="1"/>
  <c r="J6100" i="19"/>
  <c r="I6100" i="19"/>
  <c r="J6129" i="19"/>
  <c r="I6129" i="19"/>
  <c r="J6543" i="19"/>
  <c r="I6543" i="19"/>
  <c r="J6209" i="19"/>
  <c r="I6209" i="19"/>
  <c r="J6256" i="19"/>
  <c r="I6256" i="19"/>
  <c r="J6347" i="19"/>
  <c r="I6347" i="19"/>
  <c r="K6105" i="19"/>
  <c r="J6477" i="19"/>
  <c r="I6477" i="19"/>
  <c r="J5698" i="19"/>
  <c r="I5698" i="19"/>
  <c r="L5038" i="19"/>
  <c r="E5138" i="19" s="1"/>
  <c r="K6044" i="19"/>
  <c r="K5895" i="19"/>
  <c r="J5154" i="19"/>
  <c r="I5154" i="19"/>
  <c r="K6153" i="19"/>
  <c r="I673" i="12"/>
  <c r="O680" i="12" s="1"/>
  <c r="L671" i="12"/>
  <c r="E683" i="12" s="1"/>
  <c r="I683" i="12" s="1"/>
  <c r="J673" i="12"/>
  <c r="E729" i="12"/>
  <c r="I729" i="12" s="1"/>
  <c r="J726" i="12"/>
  <c r="K726" i="12" s="1"/>
  <c r="L726" i="12" s="1"/>
  <c r="E738" i="12" s="1"/>
  <c r="I738" i="12" s="1"/>
  <c r="E739" i="12"/>
  <c r="I739" i="12" s="1"/>
  <c r="J713" i="12"/>
  <c r="K713" i="12" s="1"/>
  <c r="L713" i="12" s="1"/>
  <c r="J730" i="12"/>
  <c r="K730" i="12" s="1"/>
  <c r="L730" i="12" s="1"/>
  <c r="E735" i="12"/>
  <c r="I735" i="12" s="1"/>
  <c r="J736" i="12"/>
  <c r="K736" i="12" s="1"/>
  <c r="L736" i="12" s="1"/>
  <c r="E732" i="12"/>
  <c r="I732" i="12" s="1"/>
  <c r="J722" i="12"/>
  <c r="K722" i="12" s="1"/>
  <c r="L722" i="12" s="1"/>
  <c r="B129" i="10"/>
  <c r="G128" i="10"/>
  <c r="H126" i="10" s="1"/>
  <c r="B81" i="3"/>
  <c r="I80" i="3"/>
  <c r="N80" i="3" s="1"/>
  <c r="L55" i="16" l="1"/>
  <c r="E56" i="16" s="1"/>
  <c r="I6083" i="19"/>
  <c r="J6083" i="19"/>
  <c r="J6057" i="19"/>
  <c r="I6057" i="19"/>
  <c r="K6201" i="19"/>
  <c r="L6201" i="19" s="1"/>
  <c r="K5912" i="19"/>
  <c r="L5912" i="19" s="1"/>
  <c r="K5828" i="19"/>
  <c r="L5828" i="19" s="1"/>
  <c r="E5928" i="19" s="1"/>
  <c r="E6232" i="19"/>
  <c r="I5703" i="19"/>
  <c r="J5703" i="19"/>
  <c r="K5698" i="19"/>
  <c r="L5698" i="19" s="1"/>
  <c r="E5798" i="19" s="1"/>
  <c r="K5767" i="19"/>
  <c r="L5767" i="19" s="1"/>
  <c r="L6394" i="19"/>
  <c r="E6494" i="19" s="1"/>
  <c r="J6202" i="19"/>
  <c r="I6202" i="19"/>
  <c r="I6090" i="19"/>
  <c r="J6090" i="19"/>
  <c r="J6413" i="19"/>
  <c r="I6413" i="19"/>
  <c r="J6086" i="19"/>
  <c r="I6086" i="19"/>
  <c r="K6086" i="19" s="1"/>
  <c r="L6086" i="19" s="1"/>
  <c r="E6186" i="19" s="1"/>
  <c r="J5766" i="19"/>
  <c r="I5766" i="19"/>
  <c r="K6048" i="19"/>
  <c r="L6048" i="19" s="1"/>
  <c r="E6148" i="19" s="1"/>
  <c r="E6285" i="19"/>
  <c r="J5849" i="19"/>
  <c r="I5849" i="19"/>
  <c r="K6004" i="19"/>
  <c r="I5928" i="19"/>
  <c r="J5928" i="19"/>
  <c r="J6040" i="19"/>
  <c r="I6040" i="19"/>
  <c r="K6040" i="19" s="1"/>
  <c r="L6040" i="19" s="1"/>
  <c r="J5884" i="19"/>
  <c r="I5884" i="19"/>
  <c r="K6347" i="19"/>
  <c r="L6347" i="19" s="1"/>
  <c r="K5615" i="19"/>
  <c r="K6297" i="19"/>
  <c r="K5918" i="19"/>
  <c r="L5918" i="19" s="1"/>
  <c r="L6020" i="19"/>
  <c r="E6120" i="19" s="1"/>
  <c r="L5926" i="19"/>
  <c r="E6026" i="19" s="1"/>
  <c r="E5867" i="19"/>
  <c r="L5751" i="19"/>
  <c r="E5851" i="19" s="1"/>
  <c r="L5734" i="19"/>
  <c r="E5834" i="19" s="1"/>
  <c r="L6076" i="19"/>
  <c r="E6176" i="19" s="1"/>
  <c r="J5871" i="19"/>
  <c r="I5871" i="19"/>
  <c r="J6473" i="19"/>
  <c r="I6473" i="19"/>
  <c r="K6473" i="19" s="1"/>
  <c r="J5781" i="19"/>
  <c r="I5781" i="19"/>
  <c r="K5523" i="19"/>
  <c r="K5793" i="19"/>
  <c r="L5793" i="19" s="1"/>
  <c r="E5893" i="19" s="1"/>
  <c r="J6275" i="19"/>
  <c r="I6275" i="19"/>
  <c r="K6369" i="19"/>
  <c r="L6369" i="19" s="1"/>
  <c r="E6469" i="19" s="1"/>
  <c r="L5887" i="19"/>
  <c r="E5987" i="19"/>
  <c r="L6016" i="19"/>
  <c r="E6116" i="19" s="1"/>
  <c r="K5591" i="19"/>
  <c r="L6055" i="19"/>
  <c r="E6155" i="19"/>
  <c r="L6111" i="19"/>
  <c r="E6211" i="19" s="1"/>
  <c r="K5931" i="19"/>
  <c r="L5931" i="19" s="1"/>
  <c r="E6031" i="19" s="1"/>
  <c r="J6045" i="19"/>
  <c r="I6045" i="19"/>
  <c r="J6082" i="19"/>
  <c r="I6082" i="19"/>
  <c r="I6148" i="19"/>
  <c r="J6148" i="19"/>
  <c r="J5737" i="19"/>
  <c r="I5737" i="19"/>
  <c r="L5939" i="19"/>
  <c r="E6039" i="19" s="1"/>
  <c r="J6233" i="19"/>
  <c r="I6233" i="19"/>
  <c r="J5621" i="19"/>
  <c r="I5621" i="19"/>
  <c r="K5621" i="19" s="1"/>
  <c r="L5621" i="19"/>
  <c r="E5721" i="19" s="1"/>
  <c r="J6122" i="19"/>
  <c r="I6122" i="19"/>
  <c r="J6196" i="19"/>
  <c r="I6196" i="19"/>
  <c r="J5893" i="19"/>
  <c r="I5893" i="19"/>
  <c r="K5893" i="19" s="1"/>
  <c r="J6359" i="19"/>
  <c r="I6359" i="19"/>
  <c r="J6427" i="19"/>
  <c r="I6427" i="19"/>
  <c r="I6070" i="19"/>
  <c r="J6070" i="19"/>
  <c r="I5860" i="19"/>
  <c r="J5860" i="19"/>
  <c r="L6165" i="19"/>
  <c r="E6265" i="19" s="1"/>
  <c r="I6564" i="19"/>
  <c r="J6564" i="19"/>
  <c r="I5799" i="19"/>
  <c r="J5799" i="19"/>
  <c r="K5872" i="19"/>
  <c r="L5819" i="19"/>
  <c r="E5919" i="19" s="1"/>
  <c r="L5523" i="19"/>
  <c r="E5623" i="19" s="1"/>
  <c r="L5717" i="19"/>
  <c r="E5817" i="19" s="1"/>
  <c r="K5936" i="19"/>
  <c r="K6214" i="19"/>
  <c r="J6008" i="19"/>
  <c r="I6008" i="19"/>
  <c r="J6289" i="19"/>
  <c r="I6289" i="19"/>
  <c r="J6158" i="19"/>
  <c r="I6158" i="19"/>
  <c r="I6031" i="19"/>
  <c r="J6031" i="19"/>
  <c r="J5941" i="19"/>
  <c r="I5941" i="19"/>
  <c r="K5824" i="19"/>
  <c r="E6012" i="19"/>
  <c r="K5925" i="19"/>
  <c r="I6280" i="19"/>
  <c r="K6280" i="19" s="1"/>
  <c r="L6280" i="19" s="1"/>
  <c r="E6380" i="19" s="1"/>
  <c r="J6280" i="19"/>
  <c r="I6378" i="19"/>
  <c r="J6378" i="19"/>
  <c r="K6477" i="19"/>
  <c r="L6477" i="19" s="1"/>
  <c r="E6577" i="19" s="1"/>
  <c r="J6577" i="19" s="1"/>
  <c r="K6543" i="19"/>
  <c r="K6100" i="19"/>
  <c r="L6100" i="19" s="1"/>
  <c r="K6050" i="19"/>
  <c r="L5646" i="19"/>
  <c r="E5746" i="19" s="1"/>
  <c r="L6188" i="19"/>
  <c r="E6288" i="19" s="1"/>
  <c r="K5635" i="19"/>
  <c r="K5974" i="19"/>
  <c r="K6352" i="19"/>
  <c r="K6163" i="19"/>
  <c r="K6462" i="19"/>
  <c r="E6018" i="19"/>
  <c r="K5442" i="19"/>
  <c r="E5807" i="19"/>
  <c r="L6061" i="19"/>
  <c r="E6161" i="19" s="1"/>
  <c r="L6179" i="19"/>
  <c r="E6279" i="19" s="1"/>
  <c r="J5768" i="19"/>
  <c r="I5768" i="19"/>
  <c r="K5792" i="19"/>
  <c r="K4706" i="19"/>
  <c r="O4801" i="19"/>
  <c r="I6577" i="19"/>
  <c r="J5138" i="19"/>
  <c r="I5138" i="19"/>
  <c r="J5798" i="19"/>
  <c r="I5798" i="19"/>
  <c r="K6030" i="19"/>
  <c r="L6153" i="19"/>
  <c r="E6253" i="19" s="1"/>
  <c r="L6105" i="19"/>
  <c r="E6205" i="19" s="1"/>
  <c r="E6447" i="19"/>
  <c r="E6110" i="19"/>
  <c r="E6301" i="19"/>
  <c r="K5154" i="19"/>
  <c r="L6044" i="19"/>
  <c r="E6144" i="19" s="1"/>
  <c r="K6256" i="19"/>
  <c r="K6209" i="19"/>
  <c r="K6129" i="19"/>
  <c r="L5895" i="19"/>
  <c r="E5995" i="19" s="1"/>
  <c r="L6473" i="19"/>
  <c r="E6573" i="19" s="1"/>
  <c r="K704" i="12"/>
  <c r="J683" i="12"/>
  <c r="J739" i="12"/>
  <c r="K739" i="12" s="1"/>
  <c r="K673" i="12"/>
  <c r="E742" i="12"/>
  <c r="E725" i="12"/>
  <c r="I725" i="12" s="1"/>
  <c r="E748" i="12"/>
  <c r="I748" i="12" s="1"/>
  <c r="E734" i="12"/>
  <c r="I734" i="12" s="1"/>
  <c r="J735" i="12"/>
  <c r="K735" i="12" s="1"/>
  <c r="L735" i="12" s="1"/>
  <c r="J732" i="12"/>
  <c r="K732" i="12" s="1"/>
  <c r="L732" i="12" s="1"/>
  <c r="J729" i="12"/>
  <c r="K729" i="12" s="1"/>
  <c r="L729" i="12" s="1"/>
  <c r="B130" i="10"/>
  <c r="B131" i="10" s="1"/>
  <c r="G129" i="10"/>
  <c r="H127" i="10" s="1"/>
  <c r="B82" i="3"/>
  <c r="I81" i="3"/>
  <c r="N81" i="3" s="1"/>
  <c r="J56" i="16" l="1"/>
  <c r="I56" i="16"/>
  <c r="K6202" i="19"/>
  <c r="L6202" i="19" s="1"/>
  <c r="E6302" i="19" s="1"/>
  <c r="K5703" i="19"/>
  <c r="L5703" i="19" s="1"/>
  <c r="J6494" i="19"/>
  <c r="I6494" i="19"/>
  <c r="K6494" i="19" s="1"/>
  <c r="L6494" i="19" s="1"/>
  <c r="K6289" i="19"/>
  <c r="L6289" i="19" s="1"/>
  <c r="K6427" i="19"/>
  <c r="L6427" i="19" s="1"/>
  <c r="K6233" i="19"/>
  <c r="L6233" i="19" s="1"/>
  <c r="K6082" i="19"/>
  <c r="K5781" i="19"/>
  <c r="L5781" i="19" s="1"/>
  <c r="E5881" i="19" s="1"/>
  <c r="K6413" i="19"/>
  <c r="L6004" i="19"/>
  <c r="E6104" i="19" s="1"/>
  <c r="J6285" i="19"/>
  <c r="I6285" i="19"/>
  <c r="K6285" i="19" s="1"/>
  <c r="I6186" i="19"/>
  <c r="J6186" i="19"/>
  <c r="K6148" i="19"/>
  <c r="I6232" i="19"/>
  <c r="K6232" i="19" s="1"/>
  <c r="L6232" i="19" s="1"/>
  <c r="J6232" i="19"/>
  <c r="K5798" i="19"/>
  <c r="L5798" i="19" s="1"/>
  <c r="K6196" i="19"/>
  <c r="L6196" i="19" s="1"/>
  <c r="E6296" i="19" s="1"/>
  <c r="K5737" i="19"/>
  <c r="L5737" i="19" s="1"/>
  <c r="E5837" i="19" s="1"/>
  <c r="J5837" i="19" s="1"/>
  <c r="K5849" i="19"/>
  <c r="K5766" i="19"/>
  <c r="K6090" i="19"/>
  <c r="L6090" i="19" s="1"/>
  <c r="E6190" i="19" s="1"/>
  <c r="K6057" i="19"/>
  <c r="L6057" i="19" s="1"/>
  <c r="E6157" i="19" s="1"/>
  <c r="K6083" i="19"/>
  <c r="I6211" i="19"/>
  <c r="J6211" i="19"/>
  <c r="J6116" i="19"/>
  <c r="I6116" i="19"/>
  <c r="K6116" i="19" s="1"/>
  <c r="J6039" i="19"/>
  <c r="I6039" i="19"/>
  <c r="J6176" i="19"/>
  <c r="I6176" i="19"/>
  <c r="K6176" i="19" s="1"/>
  <c r="L6176" i="19" s="1"/>
  <c r="E6276" i="19" s="1"/>
  <c r="I5851" i="19"/>
  <c r="J5851" i="19"/>
  <c r="J6026" i="19"/>
  <c r="I6026" i="19"/>
  <c r="J6120" i="19"/>
  <c r="I6120" i="19"/>
  <c r="J6190" i="19"/>
  <c r="K5768" i="19"/>
  <c r="E6527" i="19"/>
  <c r="I5837" i="19"/>
  <c r="K5837" i="19" s="1"/>
  <c r="L5837" i="19" s="1"/>
  <c r="E6333" i="19"/>
  <c r="L6148" i="19"/>
  <c r="E6248" i="19"/>
  <c r="K6045" i="19"/>
  <c r="L6045" i="19" s="1"/>
  <c r="E6145" i="19" s="1"/>
  <c r="L5615" i="19"/>
  <c r="E5715" i="19"/>
  <c r="I5721" i="19"/>
  <c r="K5721" i="19" s="1"/>
  <c r="L5721" i="19" s="1"/>
  <c r="E5821" i="19" s="1"/>
  <c r="J5721" i="19"/>
  <c r="I6155" i="19"/>
  <c r="J6155" i="19"/>
  <c r="I6469" i="19"/>
  <c r="J6469" i="19"/>
  <c r="J5834" i="19"/>
  <c r="I5834" i="19"/>
  <c r="J5867" i="19"/>
  <c r="I5867" i="19"/>
  <c r="K5867" i="19" s="1"/>
  <c r="K6577" i="19"/>
  <c r="L6577" i="19" s="1"/>
  <c r="K6031" i="19"/>
  <c r="E6389" i="19"/>
  <c r="I5987" i="19"/>
  <c r="J5987" i="19"/>
  <c r="J5881" i="19"/>
  <c r="I5881" i="19"/>
  <c r="K5881" i="19" s="1"/>
  <c r="L5881" i="19" s="1"/>
  <c r="L6297" i="19"/>
  <c r="E6397" i="19"/>
  <c r="K5799" i="19"/>
  <c r="K6122" i="19"/>
  <c r="L6122" i="19" s="1"/>
  <c r="E6222" i="19" s="1"/>
  <c r="L5591" i="19"/>
  <c r="E5691" i="19" s="1"/>
  <c r="K6275" i="19"/>
  <c r="K5871" i="19"/>
  <c r="K5884" i="19"/>
  <c r="E6140" i="19"/>
  <c r="K5928" i="19"/>
  <c r="L5928" i="19" s="1"/>
  <c r="E6028" i="19" s="1"/>
  <c r="J5919" i="19"/>
  <c r="I5919" i="19"/>
  <c r="I5746" i="19"/>
  <c r="J5746" i="19"/>
  <c r="J6279" i="19"/>
  <c r="I6279" i="19"/>
  <c r="J6380" i="19"/>
  <c r="I6380" i="19"/>
  <c r="I6389" i="19"/>
  <c r="J6389" i="19"/>
  <c r="J5817" i="19"/>
  <c r="I5817" i="19"/>
  <c r="I6296" i="19"/>
  <c r="J6296" i="19"/>
  <c r="J6028" i="19"/>
  <c r="I6028" i="19"/>
  <c r="J5623" i="19"/>
  <c r="I5623" i="19"/>
  <c r="J6161" i="19"/>
  <c r="I6161" i="19"/>
  <c r="L5872" i="19"/>
  <c r="E5972" i="19" s="1"/>
  <c r="L5768" i="19"/>
  <c r="E5868" i="19" s="1"/>
  <c r="I6018" i="19"/>
  <c r="J6018" i="19"/>
  <c r="L6352" i="19"/>
  <c r="E6452" i="19"/>
  <c r="L6214" i="19"/>
  <c r="E6314" i="19" s="1"/>
  <c r="J5807" i="19"/>
  <c r="I5807" i="19"/>
  <c r="K5807" i="19" s="1"/>
  <c r="L5807" i="19" s="1"/>
  <c r="E5907" i="19" s="1"/>
  <c r="L5635" i="19"/>
  <c r="E5735" i="19" s="1"/>
  <c r="E6200" i="19"/>
  <c r="J6200" i="19" s="1"/>
  <c r="L6462" i="19"/>
  <c r="E6562" i="19" s="1"/>
  <c r="L5974" i="19"/>
  <c r="E6074" i="19" s="1"/>
  <c r="L6116" i="19"/>
  <c r="E6216" i="19" s="1"/>
  <c r="K5941" i="19"/>
  <c r="K6158" i="19"/>
  <c r="K6008" i="19"/>
  <c r="L5936" i="19"/>
  <c r="E6036" i="19" s="1"/>
  <c r="K5860" i="19"/>
  <c r="K6070" i="19"/>
  <c r="K6359" i="19"/>
  <c r="L5792" i="19"/>
  <c r="E5892" i="19" s="1"/>
  <c r="L5925" i="19"/>
  <c r="E6025" i="19" s="1"/>
  <c r="I6527" i="19"/>
  <c r="J6527" i="19"/>
  <c r="L5442" i="19"/>
  <c r="E5542" i="19"/>
  <c r="L6163" i="19"/>
  <c r="E6263" i="19" s="1"/>
  <c r="I6288" i="19"/>
  <c r="J6288" i="19"/>
  <c r="L6050" i="19"/>
  <c r="E6150" i="19" s="1"/>
  <c r="L6543" i="19"/>
  <c r="E6643" i="19" s="1"/>
  <c r="K6378" i="19"/>
  <c r="I6012" i="19"/>
  <c r="J6012" i="19"/>
  <c r="L5824" i="19"/>
  <c r="E5924" i="19" s="1"/>
  <c r="K6564" i="19"/>
  <c r="L6564" i="19" s="1"/>
  <c r="E6664" i="19" s="1"/>
  <c r="J6265" i="19"/>
  <c r="I6265" i="19"/>
  <c r="L5893" i="19"/>
  <c r="E5993" i="19" s="1"/>
  <c r="L4706" i="19"/>
  <c r="E4806" i="19" s="1"/>
  <c r="J6144" i="19"/>
  <c r="I6144" i="19"/>
  <c r="J6205" i="19"/>
  <c r="I6205" i="19"/>
  <c r="K5138" i="19"/>
  <c r="L6209" i="19"/>
  <c r="E6309" i="19" s="1"/>
  <c r="L5154" i="19"/>
  <c r="E5254" i="19" s="1"/>
  <c r="L6129" i="19"/>
  <c r="E6229" i="19" s="1"/>
  <c r="L6256" i="19"/>
  <c r="E6356" i="19" s="1"/>
  <c r="J6447" i="19"/>
  <c r="I6447" i="19"/>
  <c r="E5898" i="19"/>
  <c r="E6677" i="19"/>
  <c r="J6110" i="19"/>
  <c r="I6110" i="19"/>
  <c r="J5995" i="19"/>
  <c r="I5995" i="19"/>
  <c r="J6301" i="19"/>
  <c r="I6301" i="19"/>
  <c r="J6253" i="19"/>
  <c r="I6253" i="19"/>
  <c r="K6253" i="19" s="1"/>
  <c r="L6253" i="19" s="1"/>
  <c r="L6030" i="19"/>
  <c r="E6130" i="19" s="1"/>
  <c r="J6573" i="19"/>
  <c r="I6573" i="19"/>
  <c r="J742" i="12"/>
  <c r="I742" i="12"/>
  <c r="K742" i="12" s="1"/>
  <c r="L742" i="12" s="1"/>
  <c r="E754" i="12" s="1"/>
  <c r="I754" i="12" s="1"/>
  <c r="K683" i="12"/>
  <c r="L739" i="12"/>
  <c r="E751" i="12" s="1"/>
  <c r="I751" i="12" s="1"/>
  <c r="L704" i="12"/>
  <c r="E716" i="12" s="1"/>
  <c r="I716" i="12" s="1"/>
  <c r="L673" i="12"/>
  <c r="E685" i="12" s="1"/>
  <c r="J748" i="12"/>
  <c r="K748" i="12" s="1"/>
  <c r="L748" i="12" s="1"/>
  <c r="E760" i="12" s="1"/>
  <c r="I760" i="12" s="1"/>
  <c r="J725" i="12"/>
  <c r="K725" i="12" s="1"/>
  <c r="E744" i="12"/>
  <c r="I744" i="12" s="1"/>
  <c r="E747" i="12"/>
  <c r="I747" i="12" s="1"/>
  <c r="J734" i="12"/>
  <c r="K734" i="12" s="1"/>
  <c r="L734" i="12" s="1"/>
  <c r="E741" i="12"/>
  <c r="I741" i="12" s="1"/>
  <c r="B132" i="10"/>
  <c r="G131" i="10"/>
  <c r="H129" i="10" s="1"/>
  <c r="B83" i="3"/>
  <c r="I82" i="3"/>
  <c r="N82" i="3" s="1"/>
  <c r="K56" i="16" l="1"/>
  <c r="L56" i="16" s="1"/>
  <c r="E57" i="16" s="1"/>
  <c r="E5803" i="19"/>
  <c r="I5803" i="19" s="1"/>
  <c r="E6290" i="19"/>
  <c r="E6385" i="19"/>
  <c r="K6205" i="19"/>
  <c r="L6205" i="19" s="1"/>
  <c r="I6190" i="19"/>
  <c r="K6190" i="19" s="1"/>
  <c r="L6190" i="19" s="1"/>
  <c r="K6039" i="19"/>
  <c r="L6039" i="19" s="1"/>
  <c r="E6139" i="19" s="1"/>
  <c r="L6285" i="19"/>
  <c r="L6082" i="19"/>
  <c r="E6182" i="19"/>
  <c r="E6594" i="19"/>
  <c r="J6302" i="19"/>
  <c r="I6302" i="19"/>
  <c r="L6083" i="19"/>
  <c r="E6183" i="19"/>
  <c r="L5766" i="19"/>
  <c r="E5866" i="19" s="1"/>
  <c r="K6186" i="19"/>
  <c r="L6413" i="19"/>
  <c r="E6513" i="19"/>
  <c r="K5995" i="19"/>
  <c r="L5995" i="19" s="1"/>
  <c r="J6157" i="19"/>
  <c r="I6157" i="19"/>
  <c r="K6157" i="19" s="1"/>
  <c r="L6157" i="19" s="1"/>
  <c r="L5849" i="19"/>
  <c r="E5949" i="19" s="1"/>
  <c r="E6332" i="19"/>
  <c r="J6104" i="19"/>
  <c r="I6104" i="19"/>
  <c r="J5821" i="19"/>
  <c r="I5821" i="19"/>
  <c r="I5691" i="19"/>
  <c r="J5691" i="19"/>
  <c r="K6161" i="19"/>
  <c r="L6161" i="19" s="1"/>
  <c r="E6261" i="19" s="1"/>
  <c r="J6140" i="19"/>
  <c r="I6140" i="19"/>
  <c r="L6275" i="19"/>
  <c r="E6375" i="19"/>
  <c r="L5799" i="19"/>
  <c r="E5899" i="19" s="1"/>
  <c r="I6333" i="19"/>
  <c r="K6333" i="19" s="1"/>
  <c r="L6333" i="19" s="1"/>
  <c r="J6333" i="19"/>
  <c r="E6433" i="19"/>
  <c r="J6290" i="19"/>
  <c r="I6290" i="19"/>
  <c r="E5937" i="19"/>
  <c r="J6276" i="19"/>
  <c r="I6276" i="19"/>
  <c r="L5884" i="19"/>
  <c r="E5984" i="19" s="1"/>
  <c r="L6031" i="19"/>
  <c r="E6131" i="19" s="1"/>
  <c r="L5867" i="19"/>
  <c r="E5967" i="19" s="1"/>
  <c r="I5715" i="19"/>
  <c r="K5715" i="19" s="1"/>
  <c r="J5715" i="19"/>
  <c r="J6145" i="19"/>
  <c r="I6145" i="19"/>
  <c r="K6145" i="19" s="1"/>
  <c r="L6145" i="19" s="1"/>
  <c r="K6527" i="19"/>
  <c r="I6200" i="19"/>
  <c r="K6200" i="19" s="1"/>
  <c r="K6389" i="19"/>
  <c r="L6389" i="19" s="1"/>
  <c r="K6279" i="19"/>
  <c r="L6279" i="19" s="1"/>
  <c r="E6379" i="19" s="1"/>
  <c r="E5971" i="19"/>
  <c r="L5871" i="19"/>
  <c r="I6397" i="19"/>
  <c r="J6397" i="19"/>
  <c r="K6155" i="19"/>
  <c r="J6248" i="19"/>
  <c r="I6248" i="19"/>
  <c r="K5817" i="19"/>
  <c r="L5817" i="19" s="1"/>
  <c r="K5919" i="19"/>
  <c r="I6222" i="19"/>
  <c r="J6222" i="19"/>
  <c r="E5981" i="19"/>
  <c r="K5987" i="19"/>
  <c r="K5834" i="19"/>
  <c r="L5834" i="19" s="1"/>
  <c r="E5934" i="19" s="1"/>
  <c r="J5934" i="19" s="1"/>
  <c r="K6469" i="19"/>
  <c r="K6120" i="19"/>
  <c r="K6026" i="19"/>
  <c r="K5851" i="19"/>
  <c r="L5851" i="19" s="1"/>
  <c r="E5951" i="19" s="1"/>
  <c r="K6211" i="19"/>
  <c r="I6139" i="19"/>
  <c r="K6139" i="19" s="1"/>
  <c r="L6139" i="19" s="1"/>
  <c r="J6139" i="19"/>
  <c r="J6036" i="19"/>
  <c r="I6036" i="19"/>
  <c r="I5868" i="19"/>
  <c r="J5868" i="19"/>
  <c r="J6261" i="19"/>
  <c r="I6261" i="19"/>
  <c r="J5924" i="19"/>
  <c r="I5924" i="19"/>
  <c r="J6643" i="19"/>
  <c r="I6643" i="19"/>
  <c r="K6643" i="19" s="1"/>
  <c r="L6643" i="19" s="1"/>
  <c r="J6263" i="19"/>
  <c r="I6263" i="19"/>
  <c r="J6216" i="19"/>
  <c r="I6216" i="19"/>
  <c r="I5907" i="19"/>
  <c r="J5907" i="19"/>
  <c r="I5934" i="19"/>
  <c r="I6150" i="19"/>
  <c r="J6150" i="19"/>
  <c r="J6025" i="19"/>
  <c r="I6025" i="19"/>
  <c r="J6074" i="19"/>
  <c r="I6074" i="19"/>
  <c r="J5993" i="19"/>
  <c r="I5993" i="19"/>
  <c r="L6200" i="19"/>
  <c r="E6300" i="19" s="1"/>
  <c r="K6144" i="19"/>
  <c r="L6144" i="19" s="1"/>
  <c r="L5715" i="19"/>
  <c r="E5815" i="19" s="1"/>
  <c r="J6664" i="19"/>
  <c r="I6664" i="19"/>
  <c r="K6664" i="19" s="1"/>
  <c r="K6012" i="19"/>
  <c r="K6288" i="19"/>
  <c r="L6158" i="19"/>
  <c r="E6258" i="19" s="1"/>
  <c r="K6018" i="19"/>
  <c r="K6028" i="19"/>
  <c r="K6296" i="19"/>
  <c r="E6489" i="19"/>
  <c r="K6380" i="19"/>
  <c r="L6070" i="19"/>
  <c r="E6170" i="19" s="1"/>
  <c r="J6379" i="19"/>
  <c r="I6379" i="19"/>
  <c r="K6301" i="19"/>
  <c r="K6110" i="19"/>
  <c r="L6110" i="19" s="1"/>
  <c r="K6265" i="19"/>
  <c r="L6378" i="19"/>
  <c r="E6478" i="19"/>
  <c r="L6359" i="19"/>
  <c r="E6459" i="19" s="1"/>
  <c r="L5941" i="19"/>
  <c r="E6041" i="19" s="1"/>
  <c r="I5972" i="19"/>
  <c r="J5972" i="19"/>
  <c r="K5623" i="19"/>
  <c r="E5917" i="19"/>
  <c r="I5542" i="19"/>
  <c r="J5542" i="19"/>
  <c r="L6527" i="19"/>
  <c r="E6627" i="19" s="1"/>
  <c r="I5892" i="19"/>
  <c r="J5892" i="19"/>
  <c r="L5860" i="19"/>
  <c r="E5960" i="19" s="1"/>
  <c r="L6008" i="19"/>
  <c r="E6108" i="19" s="1"/>
  <c r="J6562" i="19"/>
  <c r="I6562" i="19"/>
  <c r="I5735" i="19"/>
  <c r="J5735" i="19"/>
  <c r="I6314" i="19"/>
  <c r="J6314" i="19"/>
  <c r="I6452" i="19"/>
  <c r="J6452" i="19"/>
  <c r="K5746" i="19"/>
  <c r="J4806" i="19"/>
  <c r="I4806" i="19"/>
  <c r="J6229" i="19"/>
  <c r="I6229" i="19"/>
  <c r="J6309" i="19"/>
  <c r="I6309" i="19"/>
  <c r="K6309" i="19" s="1"/>
  <c r="L6309" i="19" s="1"/>
  <c r="J6356" i="19"/>
  <c r="I6356" i="19"/>
  <c r="J5254" i="19"/>
  <c r="I5254" i="19"/>
  <c r="K5254" i="19" s="1"/>
  <c r="L5254" i="19" s="1"/>
  <c r="J5898" i="19"/>
  <c r="I5898" i="19"/>
  <c r="E6353" i="19"/>
  <c r="E6095" i="19"/>
  <c r="E6210" i="19"/>
  <c r="K6447" i="19"/>
  <c r="E6305" i="19"/>
  <c r="E6244" i="19"/>
  <c r="J6130" i="19"/>
  <c r="I6130" i="19"/>
  <c r="J6677" i="19"/>
  <c r="I6677" i="19"/>
  <c r="L5138" i="19"/>
  <c r="E5238" i="19" s="1"/>
  <c r="K6573" i="19"/>
  <c r="I685" i="12"/>
  <c r="O692" i="12" s="1"/>
  <c r="J751" i="12"/>
  <c r="K751" i="12" s="1"/>
  <c r="L751" i="12" s="1"/>
  <c r="J716" i="12"/>
  <c r="L683" i="12"/>
  <c r="E695" i="12" s="1"/>
  <c r="I695" i="12" s="1"/>
  <c r="J685" i="12"/>
  <c r="K685" i="12" s="1"/>
  <c r="L685" i="12" s="1"/>
  <c r="L725" i="12"/>
  <c r="E737" i="12" s="1"/>
  <c r="I737" i="12" s="1"/>
  <c r="J744" i="12"/>
  <c r="K744" i="12" s="1"/>
  <c r="L744" i="12" s="1"/>
  <c r="E746" i="12"/>
  <c r="I746" i="12" s="1"/>
  <c r="J760" i="12"/>
  <c r="K760" i="12" s="1"/>
  <c r="L760" i="12" s="1"/>
  <c r="J754" i="12"/>
  <c r="K754" i="12" s="1"/>
  <c r="L754" i="12" s="1"/>
  <c r="J738" i="12"/>
  <c r="K738" i="12" s="1"/>
  <c r="L738" i="12" s="1"/>
  <c r="J741" i="12"/>
  <c r="K741" i="12" s="1"/>
  <c r="L741" i="12" s="1"/>
  <c r="B133" i="10"/>
  <c r="G132" i="10"/>
  <c r="H130" i="10" s="1"/>
  <c r="B84" i="3"/>
  <c r="I83" i="3"/>
  <c r="N83" i="3" s="1"/>
  <c r="J57" i="16" l="1"/>
  <c r="I57" i="16"/>
  <c r="J5803" i="19"/>
  <c r="K5803" i="19" s="1"/>
  <c r="L5803" i="19" s="1"/>
  <c r="E5903" i="19" s="1"/>
  <c r="K6302" i="19"/>
  <c r="L6302" i="19" s="1"/>
  <c r="J5949" i="19"/>
  <c r="I5949" i="19"/>
  <c r="K5949" i="19" s="1"/>
  <c r="L5949" i="19" s="1"/>
  <c r="E6049" i="19" s="1"/>
  <c r="J5866" i="19"/>
  <c r="I5866" i="19"/>
  <c r="K5866" i="19" s="1"/>
  <c r="L5866" i="19" s="1"/>
  <c r="E5966" i="19"/>
  <c r="K6248" i="19"/>
  <c r="K5821" i="19"/>
  <c r="L5821" i="19" s="1"/>
  <c r="L6186" i="19"/>
  <c r="E6286" i="19" s="1"/>
  <c r="K6356" i="19"/>
  <c r="L6356" i="19" s="1"/>
  <c r="K6229" i="19"/>
  <c r="L6229" i="19" s="1"/>
  <c r="K5691" i="19"/>
  <c r="K6104" i="19"/>
  <c r="L6104" i="19" s="1"/>
  <c r="E6204" i="19" s="1"/>
  <c r="J6594" i="19"/>
  <c r="I6594" i="19"/>
  <c r="E6257" i="19"/>
  <c r="J6513" i="19"/>
  <c r="I6513" i="19"/>
  <c r="J6182" i="19"/>
  <c r="I6182" i="19"/>
  <c r="K6182" i="19" s="1"/>
  <c r="L6182" i="19" s="1"/>
  <c r="E6282" i="19" s="1"/>
  <c r="I6385" i="19"/>
  <c r="J6385" i="19"/>
  <c r="I6332" i="19"/>
  <c r="K6332" i="19" s="1"/>
  <c r="L6332" i="19" s="1"/>
  <c r="J6332" i="19"/>
  <c r="I6183" i="19"/>
  <c r="J6183" i="19"/>
  <c r="J6131" i="19"/>
  <c r="I6131" i="19"/>
  <c r="K6131" i="19" s="1"/>
  <c r="L6131" i="19" s="1"/>
  <c r="E6231" i="19" s="1"/>
  <c r="I5984" i="19"/>
  <c r="J5984" i="19"/>
  <c r="I5899" i="19"/>
  <c r="J5899" i="19"/>
  <c r="J5967" i="19"/>
  <c r="I5967" i="19"/>
  <c r="K5967" i="19" s="1"/>
  <c r="L5967" i="19" s="1"/>
  <c r="K6074" i="19"/>
  <c r="L6074" i="19" s="1"/>
  <c r="L6120" i="19"/>
  <c r="E6220" i="19" s="1"/>
  <c r="J5981" i="19"/>
  <c r="I5981" i="19"/>
  <c r="L6155" i="19"/>
  <c r="E6255" i="19" s="1"/>
  <c r="J5971" i="19"/>
  <c r="I5971" i="19"/>
  <c r="K6276" i="19"/>
  <c r="K6290" i="19"/>
  <c r="K6140" i="19"/>
  <c r="E5921" i="19"/>
  <c r="K5993" i="19"/>
  <c r="K5934" i="19"/>
  <c r="L5934" i="19" s="1"/>
  <c r="K6216" i="19"/>
  <c r="L6216" i="19" s="1"/>
  <c r="E6743" i="19"/>
  <c r="K5924" i="19"/>
  <c r="L6211" i="19"/>
  <c r="E6311" i="19" s="1"/>
  <c r="L6469" i="19"/>
  <c r="E6569" i="19" s="1"/>
  <c r="E6245" i="19"/>
  <c r="I6282" i="19"/>
  <c r="J6282" i="19"/>
  <c r="K5542" i="19"/>
  <c r="L5542" i="19" s="1"/>
  <c r="J5951" i="19"/>
  <c r="I5951" i="19"/>
  <c r="L6248" i="19"/>
  <c r="E6348" i="19"/>
  <c r="K6397" i="19"/>
  <c r="J5937" i="19"/>
  <c r="I5937" i="19"/>
  <c r="I6433" i="19"/>
  <c r="K6433" i="19" s="1"/>
  <c r="L6433" i="19" s="1"/>
  <c r="J6433" i="19"/>
  <c r="J6375" i="19"/>
  <c r="I6375" i="19"/>
  <c r="K6375" i="19" s="1"/>
  <c r="L6375" i="19" s="1"/>
  <c r="K6150" i="19"/>
  <c r="L6150" i="19" s="1"/>
  <c r="K6261" i="19"/>
  <c r="L6261" i="19" s="1"/>
  <c r="K6036" i="19"/>
  <c r="L6036" i="19" s="1"/>
  <c r="L6026" i="19"/>
  <c r="E6126" i="19" s="1"/>
  <c r="L5987" i="19"/>
  <c r="E6087" i="19" s="1"/>
  <c r="K6222" i="19"/>
  <c r="L5919" i="19"/>
  <c r="E6019" i="19"/>
  <c r="J6627" i="19"/>
  <c r="I6627" i="19"/>
  <c r="J6300" i="19"/>
  <c r="I6300" i="19"/>
  <c r="J6459" i="19"/>
  <c r="I6459" i="19"/>
  <c r="L5746" i="19"/>
  <c r="E5846" i="19" s="1"/>
  <c r="K5735" i="19"/>
  <c r="L5735" i="19" s="1"/>
  <c r="E5835" i="19" s="1"/>
  <c r="J6108" i="19"/>
  <c r="I6108" i="19"/>
  <c r="J6489" i="19"/>
  <c r="I6489" i="19"/>
  <c r="L6012" i="19"/>
  <c r="E6112" i="19" s="1"/>
  <c r="E6250" i="19"/>
  <c r="K5868" i="19"/>
  <c r="K6314" i="19"/>
  <c r="K5892" i="19"/>
  <c r="E5642" i="19"/>
  <c r="L6301" i="19"/>
  <c r="E6401" i="19" s="1"/>
  <c r="L6296" i="19"/>
  <c r="E6396" i="19" s="1"/>
  <c r="L6664" i="19"/>
  <c r="E6764" i="19" s="1"/>
  <c r="K5907" i="19"/>
  <c r="L5907" i="19" s="1"/>
  <c r="E6007" i="19" s="1"/>
  <c r="E6239" i="19"/>
  <c r="K6452" i="19"/>
  <c r="K6562" i="19"/>
  <c r="J5917" i="19"/>
  <c r="I5917" i="19"/>
  <c r="K5972" i="19"/>
  <c r="L6265" i="19"/>
  <c r="E6365" i="19" s="1"/>
  <c r="K6379" i="19"/>
  <c r="L6028" i="19"/>
  <c r="E6128" i="19" s="1"/>
  <c r="K6025" i="19"/>
  <c r="L6025" i="19" s="1"/>
  <c r="E6125" i="19" s="1"/>
  <c r="E6316" i="19"/>
  <c r="K6263" i="19"/>
  <c r="E6361" i="19"/>
  <c r="E6136" i="19"/>
  <c r="I5960" i="19"/>
  <c r="J5960" i="19"/>
  <c r="L5623" i="19"/>
  <c r="E5723" i="19" s="1"/>
  <c r="J6041" i="19"/>
  <c r="I6041" i="19"/>
  <c r="J6478" i="19"/>
  <c r="I6478" i="19"/>
  <c r="J6170" i="19"/>
  <c r="I6170" i="19"/>
  <c r="L6380" i="19"/>
  <c r="E6480" i="19" s="1"/>
  <c r="L6018" i="19"/>
  <c r="E6118" i="19" s="1"/>
  <c r="J6258" i="19"/>
  <c r="I6258" i="19"/>
  <c r="K6258" i="19" s="1"/>
  <c r="L6258" i="19" s="1"/>
  <c r="L6288" i="19"/>
  <c r="E6388" i="19" s="1"/>
  <c r="J5815" i="19"/>
  <c r="I5815" i="19"/>
  <c r="E6174" i="19"/>
  <c r="K4806" i="19"/>
  <c r="O4901" i="19"/>
  <c r="J5238" i="19"/>
  <c r="I5238" i="19"/>
  <c r="J6305" i="19"/>
  <c r="I6305" i="19"/>
  <c r="J6095" i="19"/>
  <c r="I6095" i="19"/>
  <c r="L6573" i="19"/>
  <c r="E6673" i="19" s="1"/>
  <c r="L6447" i="19"/>
  <c r="E6547" i="19" s="1"/>
  <c r="J6353" i="19"/>
  <c r="I6353" i="19"/>
  <c r="E5354" i="19"/>
  <c r="E6456" i="19"/>
  <c r="E6409" i="19"/>
  <c r="E6329" i="19"/>
  <c r="K6677" i="19"/>
  <c r="K6130" i="19"/>
  <c r="K5898" i="19"/>
  <c r="J6244" i="19"/>
  <c r="I6244" i="19"/>
  <c r="J6210" i="19"/>
  <c r="I6210" i="19"/>
  <c r="E763" i="12"/>
  <c r="I763" i="12" s="1"/>
  <c r="J695" i="12"/>
  <c r="K695" i="12" s="1"/>
  <c r="L695" i="12" s="1"/>
  <c r="E707" i="12" s="1"/>
  <c r="I707" i="12" s="1"/>
  <c r="K716" i="12"/>
  <c r="J737" i="12"/>
  <c r="E756" i="12"/>
  <c r="I756" i="12" s="1"/>
  <c r="E697" i="12"/>
  <c r="E750" i="12"/>
  <c r="I750" i="12" s="1"/>
  <c r="E772" i="12"/>
  <c r="I772" i="12" s="1"/>
  <c r="E766" i="12"/>
  <c r="I766" i="12" s="1"/>
  <c r="J746" i="12"/>
  <c r="K746" i="12" s="1"/>
  <c r="L746" i="12" s="1"/>
  <c r="E753" i="12"/>
  <c r="I753" i="12" s="1"/>
  <c r="B134" i="10"/>
  <c r="G133" i="10"/>
  <c r="H131" i="10" s="1"/>
  <c r="B85" i="3"/>
  <c r="I84" i="3"/>
  <c r="N84" i="3" s="1"/>
  <c r="K57" i="16" l="1"/>
  <c r="L57" i="16" s="1"/>
  <c r="E58" i="16" s="1"/>
  <c r="E6402" i="19"/>
  <c r="I6402" i="19" s="1"/>
  <c r="I6286" i="19"/>
  <c r="J6286" i="19"/>
  <c r="J6049" i="19"/>
  <c r="I6049" i="19"/>
  <c r="K6049" i="19" s="1"/>
  <c r="L6049" i="19" s="1"/>
  <c r="E6533" i="19"/>
  <c r="E6432" i="19"/>
  <c r="J5903" i="19"/>
  <c r="I5903" i="19"/>
  <c r="J6204" i="19"/>
  <c r="I6204" i="19"/>
  <c r="K6041" i="19"/>
  <c r="L6041" i="19" s="1"/>
  <c r="K5951" i="19"/>
  <c r="L5951" i="19" s="1"/>
  <c r="K5981" i="19"/>
  <c r="L5981" i="19" s="1"/>
  <c r="E6081" i="19" s="1"/>
  <c r="I6081" i="19" s="1"/>
  <c r="E6067" i="19"/>
  <c r="K6385" i="19"/>
  <c r="L6385" i="19" s="1"/>
  <c r="E6485" i="19" s="1"/>
  <c r="K6513" i="19"/>
  <c r="L6513" i="19" s="1"/>
  <c r="E6613" i="19" s="1"/>
  <c r="K6594" i="19"/>
  <c r="L5691" i="19"/>
  <c r="E5791" i="19"/>
  <c r="E6475" i="19"/>
  <c r="J5966" i="19"/>
  <c r="I5966" i="19"/>
  <c r="K6108" i="19"/>
  <c r="L6108" i="19" s="1"/>
  <c r="E6208" i="19" s="1"/>
  <c r="K6183" i="19"/>
  <c r="L6183" i="19" s="1"/>
  <c r="E6283" i="19" s="1"/>
  <c r="J6257" i="19"/>
  <c r="I6257" i="19"/>
  <c r="J6475" i="19"/>
  <c r="I6475" i="19"/>
  <c r="I6087" i="19"/>
  <c r="J6087" i="19"/>
  <c r="J6311" i="19"/>
  <c r="I6311" i="19"/>
  <c r="J6220" i="19"/>
  <c r="I6220" i="19"/>
  <c r="J6231" i="19"/>
  <c r="I6231" i="19"/>
  <c r="J6081" i="19"/>
  <c r="I6019" i="19"/>
  <c r="J6019" i="19"/>
  <c r="I6348" i="19"/>
  <c r="K6348" i="19" s="1"/>
  <c r="J6348" i="19"/>
  <c r="J6743" i="19"/>
  <c r="I6743" i="19"/>
  <c r="I5921" i="19"/>
  <c r="J5921" i="19"/>
  <c r="K5899" i="19"/>
  <c r="K5984" i="19"/>
  <c r="K6244" i="19"/>
  <c r="L6244" i="19" s="1"/>
  <c r="E6344" i="19" s="1"/>
  <c r="K6305" i="19"/>
  <c r="L6305" i="19" s="1"/>
  <c r="K6300" i="19"/>
  <c r="K5937" i="19"/>
  <c r="K6282" i="19"/>
  <c r="L6282" i="19" s="1"/>
  <c r="E6382" i="19" s="1"/>
  <c r="L6140" i="19"/>
  <c r="E6240" i="19" s="1"/>
  <c r="K5971" i="19"/>
  <c r="K5960" i="19"/>
  <c r="L5960" i="19" s="1"/>
  <c r="L6222" i="19"/>
  <c r="E6322" i="19"/>
  <c r="J6126" i="19"/>
  <c r="I6126" i="19"/>
  <c r="I6533" i="19"/>
  <c r="J6533" i="19"/>
  <c r="J6245" i="19"/>
  <c r="I6245" i="19"/>
  <c r="K6245" i="19" s="1"/>
  <c r="L6245" i="19" s="1"/>
  <c r="E6345" i="19" s="1"/>
  <c r="L6290" i="19"/>
  <c r="E6390" i="19" s="1"/>
  <c r="E6034" i="19"/>
  <c r="K6459" i="19"/>
  <c r="L6459" i="19" s="1"/>
  <c r="L6397" i="19"/>
  <c r="E6497" i="19"/>
  <c r="E6051" i="19"/>
  <c r="I6569" i="19"/>
  <c r="J6569" i="19"/>
  <c r="L5924" i="19"/>
  <c r="E6024" i="19" s="1"/>
  <c r="L5993" i="19"/>
  <c r="E6093" i="19" s="1"/>
  <c r="L6276" i="19"/>
  <c r="E6376" i="19"/>
  <c r="J6255" i="19"/>
  <c r="I6255" i="19"/>
  <c r="J6067" i="19"/>
  <c r="I6067" i="19"/>
  <c r="K6067" i="19" s="1"/>
  <c r="L6067" i="19" s="1"/>
  <c r="E6167" i="19" s="1"/>
  <c r="I5723" i="19"/>
  <c r="J5723" i="19"/>
  <c r="J6396" i="19"/>
  <c r="I6396" i="19"/>
  <c r="I6112" i="19"/>
  <c r="J6112" i="19"/>
  <c r="I6388" i="19"/>
  <c r="J6388" i="19"/>
  <c r="J6365" i="19"/>
  <c r="I6365" i="19"/>
  <c r="J5846" i="19"/>
  <c r="I5846" i="19"/>
  <c r="J6208" i="19"/>
  <c r="I6208" i="19"/>
  <c r="I6136" i="19"/>
  <c r="K6136" i="19" s="1"/>
  <c r="L6136" i="19" s="1"/>
  <c r="J6136" i="19"/>
  <c r="I6764" i="19"/>
  <c r="J6764" i="19"/>
  <c r="K6095" i="19"/>
  <c r="I6174" i="19"/>
  <c r="J6174" i="19"/>
  <c r="K5815" i="19"/>
  <c r="L5815" i="19" s="1"/>
  <c r="E5915" i="19" s="1"/>
  <c r="E6358" i="19"/>
  <c r="K6170" i="19"/>
  <c r="E6141" i="19"/>
  <c r="J6316" i="19"/>
  <c r="I6316" i="19"/>
  <c r="L6379" i="19"/>
  <c r="E6479" i="19" s="1"/>
  <c r="I6007" i="19"/>
  <c r="J6007" i="19"/>
  <c r="L5892" i="19"/>
  <c r="E5992" i="19" s="1"/>
  <c r="K6489" i="19"/>
  <c r="J6480" i="19"/>
  <c r="I6480" i="19"/>
  <c r="J6128" i="19"/>
  <c r="I6128" i="19"/>
  <c r="J6401" i="19"/>
  <c r="I6401" i="19"/>
  <c r="L6314" i="19"/>
  <c r="E6414" i="19" s="1"/>
  <c r="K6210" i="19"/>
  <c r="L6210" i="19" s="1"/>
  <c r="K6353" i="19"/>
  <c r="L6353" i="19" s="1"/>
  <c r="K6478" i="19"/>
  <c r="J6361" i="19"/>
  <c r="I6361" i="19"/>
  <c r="K5917" i="19"/>
  <c r="L6452" i="19"/>
  <c r="E6552" i="19" s="1"/>
  <c r="J6239" i="19"/>
  <c r="I6239" i="19"/>
  <c r="L5868" i="19"/>
  <c r="E5968" i="19" s="1"/>
  <c r="J6250" i="19"/>
  <c r="I6250" i="19"/>
  <c r="E6559" i="19"/>
  <c r="K6627" i="19"/>
  <c r="J6125" i="19"/>
  <c r="I6125" i="19"/>
  <c r="K6125" i="19" s="1"/>
  <c r="L6125" i="19" s="1"/>
  <c r="L6562" i="19"/>
  <c r="E6662" i="19" s="1"/>
  <c r="I6118" i="19"/>
  <c r="K6118" i="19" s="1"/>
  <c r="L6118" i="19" s="1"/>
  <c r="J6118" i="19"/>
  <c r="E6060" i="19"/>
  <c r="L6263" i="19"/>
  <c r="E6363" i="19"/>
  <c r="L5972" i="19"/>
  <c r="E6072" i="19" s="1"/>
  <c r="J5642" i="19"/>
  <c r="I5642" i="19"/>
  <c r="J5835" i="19"/>
  <c r="I5835" i="19"/>
  <c r="L4806" i="19"/>
  <c r="E4906" i="19" s="1"/>
  <c r="J6344" i="19"/>
  <c r="I6344" i="19"/>
  <c r="J6673" i="19"/>
  <c r="I6673" i="19"/>
  <c r="J6329" i="19"/>
  <c r="I6329" i="19"/>
  <c r="K5238" i="19"/>
  <c r="E6310" i="19"/>
  <c r="L6677" i="19"/>
  <c r="E6777" i="19" s="1"/>
  <c r="J6409" i="19"/>
  <c r="I6409" i="19"/>
  <c r="E6453" i="19"/>
  <c r="E6405" i="19"/>
  <c r="L6348" i="19"/>
  <c r="E6448" i="19" s="1"/>
  <c r="L5898" i="19"/>
  <c r="E5998" i="19" s="1"/>
  <c r="J6456" i="19"/>
  <c r="I6456" i="19"/>
  <c r="J6547" i="19"/>
  <c r="I6547" i="19"/>
  <c r="L6130" i="19"/>
  <c r="E6230" i="19" s="1"/>
  <c r="J5354" i="19"/>
  <c r="I5354" i="19"/>
  <c r="I697" i="12"/>
  <c r="O704" i="12" s="1"/>
  <c r="J763" i="12"/>
  <c r="K763" i="12" s="1"/>
  <c r="L763" i="12" s="1"/>
  <c r="J707" i="12"/>
  <c r="K707" i="12" s="1"/>
  <c r="L707" i="12" s="1"/>
  <c r="E719" i="12" s="1"/>
  <c r="I719" i="12" s="1"/>
  <c r="L716" i="12"/>
  <c r="E728" i="12" s="1"/>
  <c r="I728" i="12" s="1"/>
  <c r="J772" i="12"/>
  <c r="K772" i="12" s="1"/>
  <c r="L772" i="12" s="1"/>
  <c r="E784" i="12" s="1"/>
  <c r="I784" i="12" s="1"/>
  <c r="J697" i="12"/>
  <c r="K737" i="12"/>
  <c r="L737" i="12" s="1"/>
  <c r="E749" i="12" s="1"/>
  <c r="J766" i="12"/>
  <c r="K766" i="12" s="1"/>
  <c r="L766" i="12" s="1"/>
  <c r="E758" i="12"/>
  <c r="I758" i="12" s="1"/>
  <c r="J753" i="12"/>
  <c r="K753" i="12" s="1"/>
  <c r="L753" i="12" s="1"/>
  <c r="J750" i="12"/>
  <c r="K750" i="12" s="1"/>
  <c r="L750" i="12" s="1"/>
  <c r="J747" i="12"/>
  <c r="K747" i="12" s="1"/>
  <c r="L747" i="12" s="1"/>
  <c r="B135" i="10"/>
  <c r="G134" i="10"/>
  <c r="H132" i="10" s="1"/>
  <c r="B86" i="3"/>
  <c r="I85" i="3"/>
  <c r="N85" i="3" s="1"/>
  <c r="J58" i="16" l="1"/>
  <c r="I58" i="16"/>
  <c r="J6402" i="19"/>
  <c r="K6402" i="19" s="1"/>
  <c r="L6402" i="19" s="1"/>
  <c r="E6502" i="19" s="1"/>
  <c r="J6502" i="19" s="1"/>
  <c r="K697" i="12"/>
  <c r="L697" i="12" s="1"/>
  <c r="K6208" i="19"/>
  <c r="L6208" i="19" s="1"/>
  <c r="I5791" i="19"/>
  <c r="J5791" i="19"/>
  <c r="J6485" i="19"/>
  <c r="I6485" i="19"/>
  <c r="K6485" i="19" s="1"/>
  <c r="L6485" i="19" s="1"/>
  <c r="E6585" i="19" s="1"/>
  <c r="K6174" i="19"/>
  <c r="K6257" i="19"/>
  <c r="L6257" i="19" s="1"/>
  <c r="E6357" i="19" s="1"/>
  <c r="K5966" i="19"/>
  <c r="L5966" i="19" s="1"/>
  <c r="E6066" i="19" s="1"/>
  <c r="K6204" i="19"/>
  <c r="L6204" i="19" s="1"/>
  <c r="E6304" i="19" s="1"/>
  <c r="J6432" i="19"/>
  <c r="I6432" i="19"/>
  <c r="K6432" i="19" s="1"/>
  <c r="L6432" i="19" s="1"/>
  <c r="E6532" i="19" s="1"/>
  <c r="L6594" i="19"/>
  <c r="E6694" i="19" s="1"/>
  <c r="K5835" i="19"/>
  <c r="L5835" i="19" s="1"/>
  <c r="K6388" i="19"/>
  <c r="L6388" i="19" s="1"/>
  <c r="E6488" i="19" s="1"/>
  <c r="K6231" i="19"/>
  <c r="K6311" i="19"/>
  <c r="L6311" i="19" s="1"/>
  <c r="E6411" i="19" s="1"/>
  <c r="K6475" i="19"/>
  <c r="L6475" i="19" s="1"/>
  <c r="E6575" i="19" s="1"/>
  <c r="J6283" i="19"/>
  <c r="I6283" i="19"/>
  <c r="I6613" i="19"/>
  <c r="J6613" i="19"/>
  <c r="K5903" i="19"/>
  <c r="L5903" i="19" s="1"/>
  <c r="E6003" i="19" s="1"/>
  <c r="E6149" i="19"/>
  <c r="K6286" i="19"/>
  <c r="L6286" i="19" s="1"/>
  <c r="E6386" i="19" s="1"/>
  <c r="I6093" i="19"/>
  <c r="J6093" i="19"/>
  <c r="J6390" i="19"/>
  <c r="I6390" i="19"/>
  <c r="K6128" i="19"/>
  <c r="L6128" i="19" s="1"/>
  <c r="E6228" i="19" s="1"/>
  <c r="K6255" i="19"/>
  <c r="L6255" i="19" s="1"/>
  <c r="E6355" i="19" s="1"/>
  <c r="J6051" i="19"/>
  <c r="I6051" i="19"/>
  <c r="K6126" i="19"/>
  <c r="L6126" i="19" s="1"/>
  <c r="E6226" i="19" s="1"/>
  <c r="L5971" i="19"/>
  <c r="E6071" i="19"/>
  <c r="L5937" i="19"/>
  <c r="E6037" i="19" s="1"/>
  <c r="J6167" i="19"/>
  <c r="I6167" i="19"/>
  <c r="K6167" i="19" s="1"/>
  <c r="L6167" i="19" s="1"/>
  <c r="E6267" i="19" s="1"/>
  <c r="I6497" i="19"/>
  <c r="K6497" i="19" s="1"/>
  <c r="L6497" i="19" s="1"/>
  <c r="E6597" i="19" s="1"/>
  <c r="J6497" i="19"/>
  <c r="J6345" i="19"/>
  <c r="I6345" i="19"/>
  <c r="I6240" i="19"/>
  <c r="J6240" i="19"/>
  <c r="K6087" i="19"/>
  <c r="K6007" i="19"/>
  <c r="I6376" i="19"/>
  <c r="J6376" i="19"/>
  <c r="J6024" i="19"/>
  <c r="I6024" i="19"/>
  <c r="I6034" i="19"/>
  <c r="K6034" i="19" s="1"/>
  <c r="L6034" i="19" s="1"/>
  <c r="E6134" i="19" s="1"/>
  <c r="J6034" i="19"/>
  <c r="K6533" i="19"/>
  <c r="J6322" i="19"/>
  <c r="I6322" i="19"/>
  <c r="K6322" i="19" s="1"/>
  <c r="L6322" i="19" s="1"/>
  <c r="L5984" i="19"/>
  <c r="E6084" i="19" s="1"/>
  <c r="K5921" i="19"/>
  <c r="K6019" i="19"/>
  <c r="L6019" i="19" s="1"/>
  <c r="E6119" i="19" s="1"/>
  <c r="I6119" i="19" s="1"/>
  <c r="K5354" i="19"/>
  <c r="L5354" i="19" s="1"/>
  <c r="K6569" i="19"/>
  <c r="I6382" i="19"/>
  <c r="J6382" i="19"/>
  <c r="L6300" i="19"/>
  <c r="E6400" i="19"/>
  <c r="L5899" i="19"/>
  <c r="E5999" i="19" s="1"/>
  <c r="K6743" i="19"/>
  <c r="K6081" i="19"/>
  <c r="L6081" i="19" s="1"/>
  <c r="E6181" i="19" s="1"/>
  <c r="K6220" i="19"/>
  <c r="I6662" i="19"/>
  <c r="J6662" i="19"/>
  <c r="I6228" i="19"/>
  <c r="J6228" i="19"/>
  <c r="J6488" i="19"/>
  <c r="I6488" i="19"/>
  <c r="J6119" i="19"/>
  <c r="J6411" i="19"/>
  <c r="I6411" i="19"/>
  <c r="J6552" i="19"/>
  <c r="I6552" i="19"/>
  <c r="I6134" i="19"/>
  <c r="K6134" i="19" s="1"/>
  <c r="L6134" i="19" s="1"/>
  <c r="J6134" i="19"/>
  <c r="L6095" i="19"/>
  <c r="E6195" i="19" s="1"/>
  <c r="K6673" i="19"/>
  <c r="L6673" i="19" s="1"/>
  <c r="K6344" i="19"/>
  <c r="L6344" i="19" s="1"/>
  <c r="E5935" i="19"/>
  <c r="K6250" i="19"/>
  <c r="K6361" i="19"/>
  <c r="L6478" i="19"/>
  <c r="E6578" i="19" s="1"/>
  <c r="K6401" i="19"/>
  <c r="I6141" i="19"/>
  <c r="J6141" i="19"/>
  <c r="I5915" i="19"/>
  <c r="J5915" i="19"/>
  <c r="E6308" i="19"/>
  <c r="K5846" i="19"/>
  <c r="L5846" i="19" s="1"/>
  <c r="E5946" i="19" s="1"/>
  <c r="K6112" i="19"/>
  <c r="L6112" i="19" s="1"/>
  <c r="E6212" i="19" s="1"/>
  <c r="L6627" i="19"/>
  <c r="E6727" i="19" s="1"/>
  <c r="K5642" i="19"/>
  <c r="E6225" i="19"/>
  <c r="I6597" i="19"/>
  <c r="J6597" i="19"/>
  <c r="K6239" i="19"/>
  <c r="L5917" i="19"/>
  <c r="E6017" i="19" s="1"/>
  <c r="K6480" i="19"/>
  <c r="L6480" i="19" s="1"/>
  <c r="E6580" i="19" s="1"/>
  <c r="K6316" i="19"/>
  <c r="L6170" i="19"/>
  <c r="E6270" i="19" s="1"/>
  <c r="K6764" i="19"/>
  <c r="K6365" i="19"/>
  <c r="K6396" i="19"/>
  <c r="L6396" i="19" s="1"/>
  <c r="E6496" i="19" s="1"/>
  <c r="K5723" i="19"/>
  <c r="I6060" i="19"/>
  <c r="J6060" i="19"/>
  <c r="E5454" i="19"/>
  <c r="J5454" i="19" s="1"/>
  <c r="J6072" i="19"/>
  <c r="I6072" i="19"/>
  <c r="I6363" i="19"/>
  <c r="J6363" i="19"/>
  <c r="E6218" i="19"/>
  <c r="J6559" i="19"/>
  <c r="I6559" i="19"/>
  <c r="I5968" i="19"/>
  <c r="J5968" i="19"/>
  <c r="I6414" i="19"/>
  <c r="J6414" i="19"/>
  <c r="L6489" i="19"/>
  <c r="E6589" i="19" s="1"/>
  <c r="J5992" i="19"/>
  <c r="I5992" i="19"/>
  <c r="I6479" i="19"/>
  <c r="J6479" i="19"/>
  <c r="J6358" i="19"/>
  <c r="I6358" i="19"/>
  <c r="E6236" i="19"/>
  <c r="J4906" i="19"/>
  <c r="I4906" i="19"/>
  <c r="I5454" i="19"/>
  <c r="J6575" i="19"/>
  <c r="I6575" i="19"/>
  <c r="K6575" i="19" s="1"/>
  <c r="L6575" i="19" s="1"/>
  <c r="J6181" i="19"/>
  <c r="I6181" i="19"/>
  <c r="J6448" i="19"/>
  <c r="I6448" i="19"/>
  <c r="K6448" i="19" s="1"/>
  <c r="L6448" i="19" s="1"/>
  <c r="J6777" i="19"/>
  <c r="I6777" i="19"/>
  <c r="L5238" i="19"/>
  <c r="E5338" i="19" s="1"/>
  <c r="J6453" i="19"/>
  <c r="I6453" i="19"/>
  <c r="E6773" i="19"/>
  <c r="J6230" i="19"/>
  <c r="I6230" i="19"/>
  <c r="J5998" i="19"/>
  <c r="I5998" i="19"/>
  <c r="J6405" i="19"/>
  <c r="I6405" i="19"/>
  <c r="K6409" i="19"/>
  <c r="K6329" i="19"/>
  <c r="K6547" i="19"/>
  <c r="K6456" i="19"/>
  <c r="J6310" i="19"/>
  <c r="I6310" i="19"/>
  <c r="J749" i="12"/>
  <c r="I749" i="12"/>
  <c r="E775" i="12"/>
  <c r="I775" i="12" s="1"/>
  <c r="J728" i="12"/>
  <c r="K728" i="12" s="1"/>
  <c r="L728" i="12" s="1"/>
  <c r="J719" i="12"/>
  <c r="K719" i="12" s="1"/>
  <c r="L719" i="12" s="1"/>
  <c r="E731" i="12" s="1"/>
  <c r="I731" i="12" s="1"/>
  <c r="E709" i="12"/>
  <c r="E759" i="12"/>
  <c r="I759" i="12" s="1"/>
  <c r="E778" i="12"/>
  <c r="I778" i="12" s="1"/>
  <c r="E765" i="12"/>
  <c r="I765" i="12" s="1"/>
  <c r="J756" i="12"/>
  <c r="K756" i="12" s="1"/>
  <c r="L756" i="12" s="1"/>
  <c r="E762" i="12"/>
  <c r="I762" i="12" s="1"/>
  <c r="J758" i="12"/>
  <c r="K758" i="12" s="1"/>
  <c r="L758" i="12" s="1"/>
  <c r="B136" i="10"/>
  <c r="G135" i="10"/>
  <c r="H133" i="10" s="1"/>
  <c r="B87" i="3"/>
  <c r="I86" i="3"/>
  <c r="N86" i="3" s="1"/>
  <c r="K58" i="16" l="1"/>
  <c r="I6502" i="19"/>
  <c r="K6502" i="19" s="1"/>
  <c r="L6502" i="19" s="1"/>
  <c r="J6694" i="19"/>
  <c r="I6694" i="19"/>
  <c r="K6694" i="19" s="1"/>
  <c r="L6694" i="19" s="1"/>
  <c r="E6794" i="19" s="1"/>
  <c r="K6405" i="19"/>
  <c r="K6119" i="19"/>
  <c r="L6119" i="19" s="1"/>
  <c r="E6219" i="19" s="1"/>
  <c r="K6051" i="19"/>
  <c r="K6283" i="19"/>
  <c r="L6231" i="19"/>
  <c r="E6331" i="19" s="1"/>
  <c r="J6585" i="19"/>
  <c r="I6585" i="19"/>
  <c r="K6585" i="19" s="1"/>
  <c r="L6585" i="19"/>
  <c r="E6685" i="19" s="1"/>
  <c r="I6386" i="19"/>
  <c r="K6386" i="19" s="1"/>
  <c r="L6386" i="19" s="1"/>
  <c r="E6486" i="19" s="1"/>
  <c r="J6386" i="19"/>
  <c r="J6532" i="19"/>
  <c r="I6532" i="19"/>
  <c r="J6066" i="19"/>
  <c r="I6066" i="19"/>
  <c r="K6066" i="19" s="1"/>
  <c r="K6363" i="19"/>
  <c r="L6363" i="19" s="1"/>
  <c r="J6149" i="19"/>
  <c r="I6149" i="19"/>
  <c r="K6149" i="19" s="1"/>
  <c r="L6149" i="19"/>
  <c r="E6249" i="19" s="1"/>
  <c r="K6613" i="19"/>
  <c r="J6357" i="19"/>
  <c r="I6357" i="19"/>
  <c r="K6357" i="19" s="1"/>
  <c r="L6357" i="19"/>
  <c r="E6457" i="19" s="1"/>
  <c r="K6777" i="19"/>
  <c r="L6777" i="19" s="1"/>
  <c r="K6181" i="19"/>
  <c r="L6181" i="19" s="1"/>
  <c r="J6003" i="19"/>
  <c r="I6003" i="19"/>
  <c r="J6304" i="19"/>
  <c r="I6304" i="19"/>
  <c r="L6174" i="19"/>
  <c r="E6274" i="19" s="1"/>
  <c r="K5791" i="19"/>
  <c r="I6267" i="19"/>
  <c r="J6267" i="19"/>
  <c r="J5999" i="19"/>
  <c r="I5999" i="19"/>
  <c r="J6084" i="19"/>
  <c r="I6084" i="19"/>
  <c r="K6084" i="19" s="1"/>
  <c r="L6084" i="19" s="1"/>
  <c r="E6184" i="19" s="1"/>
  <c r="E6463" i="19"/>
  <c r="L6220" i="19"/>
  <c r="E6320" i="19"/>
  <c r="L5921" i="19"/>
  <c r="E6021" i="19" s="1"/>
  <c r="I6071" i="19"/>
  <c r="J6071" i="19"/>
  <c r="J6400" i="19"/>
  <c r="I6400" i="19"/>
  <c r="K6382" i="19"/>
  <c r="K6024" i="19"/>
  <c r="K6376" i="19"/>
  <c r="L6376" i="19" s="1"/>
  <c r="E6476" i="19" s="1"/>
  <c r="K6240" i="19"/>
  <c r="L6240" i="19" s="1"/>
  <c r="E6340" i="19" s="1"/>
  <c r="E6234" i="19"/>
  <c r="L6743" i="19"/>
  <c r="E6843" i="19" s="1"/>
  <c r="L6569" i="19"/>
  <c r="E6669" i="19" s="1"/>
  <c r="L6533" i="19"/>
  <c r="E6633" i="19" s="1"/>
  <c r="L6007" i="19"/>
  <c r="E6107" i="19" s="1"/>
  <c r="I6037" i="19"/>
  <c r="J6037" i="19"/>
  <c r="J6226" i="19"/>
  <c r="I6226" i="19"/>
  <c r="L6051" i="19"/>
  <c r="E6151" i="19" s="1"/>
  <c r="J6355" i="19"/>
  <c r="I6355" i="19"/>
  <c r="K6390" i="19"/>
  <c r="L6405" i="19"/>
  <c r="E6505" i="19" s="1"/>
  <c r="K6453" i="19"/>
  <c r="L6453" i="19" s="1"/>
  <c r="K6552" i="19"/>
  <c r="L6552" i="19" s="1"/>
  <c r="K6662" i="19"/>
  <c r="L6662" i="19" s="1"/>
  <c r="E6762" i="19" s="1"/>
  <c r="E6422" i="19"/>
  <c r="L6087" i="19"/>
  <c r="E6187" i="19" s="1"/>
  <c r="K6345" i="19"/>
  <c r="K6093" i="19"/>
  <c r="L6093" i="19" s="1"/>
  <c r="E6193" i="19" s="1"/>
  <c r="J6017" i="19"/>
  <c r="I6017" i="19"/>
  <c r="J6589" i="19"/>
  <c r="I6589" i="19"/>
  <c r="J6195" i="19"/>
  <c r="I6195" i="19"/>
  <c r="J6340" i="19"/>
  <c r="I6340" i="19"/>
  <c r="J6219" i="19"/>
  <c r="I6219" i="19"/>
  <c r="I6236" i="19"/>
  <c r="J6236" i="19"/>
  <c r="I6308" i="19"/>
  <c r="J6308" i="19"/>
  <c r="K5998" i="19"/>
  <c r="K5992" i="19"/>
  <c r="J6218" i="19"/>
  <c r="I6218" i="19"/>
  <c r="K6060" i="19"/>
  <c r="L6060" i="19" s="1"/>
  <c r="E6160" i="19" s="1"/>
  <c r="L5723" i="19"/>
  <c r="E5823" i="19" s="1"/>
  <c r="L6764" i="19"/>
  <c r="E6864" i="19" s="1"/>
  <c r="K6597" i="19"/>
  <c r="I6225" i="19"/>
  <c r="J6225" i="19"/>
  <c r="I5946" i="19"/>
  <c r="K5946" i="19" s="1"/>
  <c r="L5946" i="19" s="1"/>
  <c r="J5946" i="19"/>
  <c r="L6401" i="19"/>
  <c r="E6501" i="19" s="1"/>
  <c r="I5935" i="19"/>
  <c r="J5935" i="19"/>
  <c r="E6652" i="19"/>
  <c r="K6488" i="19"/>
  <c r="K6228" i="19"/>
  <c r="J6463" i="19"/>
  <c r="I6463" i="19"/>
  <c r="I6496" i="19"/>
  <c r="J6496" i="19"/>
  <c r="L6239" i="19"/>
  <c r="E6339" i="19" s="1"/>
  <c r="I6578" i="19"/>
  <c r="J6578" i="19"/>
  <c r="I6234" i="19"/>
  <c r="J6234" i="19"/>
  <c r="I6762" i="19"/>
  <c r="J6762" i="19"/>
  <c r="K6358" i="19"/>
  <c r="L6358" i="19" s="1"/>
  <c r="E6458" i="19" s="1"/>
  <c r="K6479" i="19"/>
  <c r="K6414" i="19"/>
  <c r="K5968" i="19"/>
  <c r="K6559" i="19"/>
  <c r="K6072" i="19"/>
  <c r="J6580" i="19"/>
  <c r="I6580" i="19"/>
  <c r="K6580" i="19" s="1"/>
  <c r="L6580" i="19" s="1"/>
  <c r="L5642" i="19"/>
  <c r="E5742" i="19" s="1"/>
  <c r="K5915" i="19"/>
  <c r="K6141" i="19"/>
  <c r="K6411" i="19"/>
  <c r="K5454" i="19"/>
  <c r="L5454" i="19" s="1"/>
  <c r="J6270" i="19"/>
  <c r="I6270" i="19"/>
  <c r="K6270" i="19" s="1"/>
  <c r="L6270" i="19" s="1"/>
  <c r="E6444" i="19"/>
  <c r="L6365" i="19"/>
  <c r="E6465" i="19" s="1"/>
  <c r="L6316" i="19"/>
  <c r="E6416" i="19"/>
  <c r="I6727" i="19"/>
  <c r="J6727" i="19"/>
  <c r="I6212" i="19"/>
  <c r="K6212" i="19" s="1"/>
  <c r="L6212" i="19" s="1"/>
  <c r="J6212" i="19"/>
  <c r="L6361" i="19"/>
  <c r="E6461" i="19" s="1"/>
  <c r="L6250" i="19"/>
  <c r="E6350" i="19" s="1"/>
  <c r="O5001" i="19"/>
  <c r="K4906" i="19"/>
  <c r="L4906" i="19" s="1"/>
  <c r="E5006" i="19" s="1"/>
  <c r="L6409" i="19"/>
  <c r="E6509" i="19" s="1"/>
  <c r="J5338" i="19"/>
  <c r="I5338" i="19"/>
  <c r="L6456" i="19"/>
  <c r="E6556" i="19" s="1"/>
  <c r="L6329" i="19"/>
  <c r="E6429" i="19" s="1"/>
  <c r="K6230" i="19"/>
  <c r="E6553" i="19"/>
  <c r="E6877" i="19"/>
  <c r="E6548" i="19"/>
  <c r="E6281" i="19"/>
  <c r="E6675" i="19"/>
  <c r="E5554" i="19"/>
  <c r="K6310" i="19"/>
  <c r="L6547" i="19"/>
  <c r="E6647" i="19" s="1"/>
  <c r="J6444" i="19"/>
  <c r="I6444" i="19"/>
  <c r="J6773" i="19"/>
  <c r="I6773" i="19"/>
  <c r="I709" i="12"/>
  <c r="O716" i="12" s="1"/>
  <c r="K749" i="12"/>
  <c r="J775" i="12"/>
  <c r="K775" i="12" s="1"/>
  <c r="L775" i="12" s="1"/>
  <c r="E787" i="12" s="1"/>
  <c r="I787" i="12" s="1"/>
  <c r="E740" i="12"/>
  <c r="J731" i="12"/>
  <c r="J778" i="12"/>
  <c r="J709" i="12"/>
  <c r="E770" i="12"/>
  <c r="I770" i="12" s="1"/>
  <c r="E768" i="12"/>
  <c r="I768" i="12" s="1"/>
  <c r="J762" i="12"/>
  <c r="K762" i="12" s="1"/>
  <c r="L762" i="12" s="1"/>
  <c r="J765" i="12"/>
  <c r="K765" i="12" s="1"/>
  <c r="L765" i="12" s="1"/>
  <c r="J759" i="12"/>
  <c r="K759" i="12" s="1"/>
  <c r="L759" i="12" s="1"/>
  <c r="B137" i="10"/>
  <c r="G136" i="10"/>
  <c r="H134" i="10" s="1"/>
  <c r="B88" i="3"/>
  <c r="I87" i="3"/>
  <c r="N87" i="3" s="1"/>
  <c r="L58" i="16" l="1"/>
  <c r="E59" i="16" s="1"/>
  <c r="E6602" i="19"/>
  <c r="J6602" i="19" s="1"/>
  <c r="K6003" i="19"/>
  <c r="L6003" i="19" s="1"/>
  <c r="E6103" i="19" s="1"/>
  <c r="J6103" i="19" s="1"/>
  <c r="K6304" i="19"/>
  <c r="L6304" i="19" s="1"/>
  <c r="E6404" i="19" s="1"/>
  <c r="J6404" i="19" s="1"/>
  <c r="J6331" i="19"/>
  <c r="I6331" i="19"/>
  <c r="K6331" i="19" s="1"/>
  <c r="J6274" i="19"/>
  <c r="I6274" i="19"/>
  <c r="I6486" i="19"/>
  <c r="K6486" i="19" s="1"/>
  <c r="L6486" i="19" s="1"/>
  <c r="J6486" i="19"/>
  <c r="K6355" i="19"/>
  <c r="K5999" i="19"/>
  <c r="L5999" i="19" s="1"/>
  <c r="E6099" i="19" s="1"/>
  <c r="L5791" i="19"/>
  <c r="E5891" i="19"/>
  <c r="K6400" i="19"/>
  <c r="L6613" i="19"/>
  <c r="E6713" i="19" s="1"/>
  <c r="K6532" i="19"/>
  <c r="J6457" i="19"/>
  <c r="I6457" i="19"/>
  <c r="K6457" i="19" s="1"/>
  <c r="L6457" i="19" s="1"/>
  <c r="E6557" i="19" s="1"/>
  <c r="I6249" i="19"/>
  <c r="J6249" i="19"/>
  <c r="L6066" i="19"/>
  <c r="E6166" i="19" s="1"/>
  <c r="I6685" i="19"/>
  <c r="K6685" i="19" s="1"/>
  <c r="J6685" i="19"/>
  <c r="L6283" i="19"/>
  <c r="E6383" i="19" s="1"/>
  <c r="I6794" i="19"/>
  <c r="K6794" i="19" s="1"/>
  <c r="E6894" i="19" s="1"/>
  <c r="J6794" i="19"/>
  <c r="L6794" i="19"/>
  <c r="K6234" i="19"/>
  <c r="L6234" i="19" s="1"/>
  <c r="J6505" i="19"/>
  <c r="I6505" i="19"/>
  <c r="I6151" i="19"/>
  <c r="K6151" i="19" s="1"/>
  <c r="L6151" i="19" s="1"/>
  <c r="E6251" i="19" s="1"/>
  <c r="J6151" i="19"/>
  <c r="J6669" i="19"/>
  <c r="I6669" i="19"/>
  <c r="I6107" i="19"/>
  <c r="J6107" i="19"/>
  <c r="J6843" i="19"/>
  <c r="I6843" i="19"/>
  <c r="I6187" i="19"/>
  <c r="K6187" i="19" s="1"/>
  <c r="J6187" i="19"/>
  <c r="L6390" i="19"/>
  <c r="E6490" i="19" s="1"/>
  <c r="L6400" i="19"/>
  <c r="E6500" i="19" s="1"/>
  <c r="I6320" i="19"/>
  <c r="K6320" i="19" s="1"/>
  <c r="J6320" i="19"/>
  <c r="J6184" i="19"/>
  <c r="I6184" i="19"/>
  <c r="K6308" i="19"/>
  <c r="L6308" i="19" s="1"/>
  <c r="E6408" i="19" s="1"/>
  <c r="K6340" i="19"/>
  <c r="L6340" i="19" s="1"/>
  <c r="I6633" i="19"/>
  <c r="K6633" i="19" s="1"/>
  <c r="L6633" i="19" s="1"/>
  <c r="J6633" i="19"/>
  <c r="I6476" i="19"/>
  <c r="J6476" i="19"/>
  <c r="K6071" i="19"/>
  <c r="L6071" i="19" s="1"/>
  <c r="E6171" i="19" s="1"/>
  <c r="I6193" i="19"/>
  <c r="K6193" i="19" s="1"/>
  <c r="J6193" i="19"/>
  <c r="I6422" i="19"/>
  <c r="J6422" i="19"/>
  <c r="K6037" i="19"/>
  <c r="L6037" i="19" s="1"/>
  <c r="E6137" i="19" s="1"/>
  <c r="E6124" i="19"/>
  <c r="L6024" i="19"/>
  <c r="J6021" i="19"/>
  <c r="I6021" i="19"/>
  <c r="K6021" i="19" s="1"/>
  <c r="L6021" i="19" s="1"/>
  <c r="K6773" i="19"/>
  <c r="L6773" i="19" s="1"/>
  <c r="E6312" i="19"/>
  <c r="E6046" i="19"/>
  <c r="I6046" i="19" s="1"/>
  <c r="K6225" i="19"/>
  <c r="K6017" i="19"/>
  <c r="L6017" i="19" s="1"/>
  <c r="L6345" i="19"/>
  <c r="E6445" i="19" s="1"/>
  <c r="K6226" i="19"/>
  <c r="L6382" i="19"/>
  <c r="E6482" i="19"/>
  <c r="K6267" i="19"/>
  <c r="I6350" i="19"/>
  <c r="J6350" i="19"/>
  <c r="J6461" i="19"/>
  <c r="I6461" i="19"/>
  <c r="J6046" i="19"/>
  <c r="J6099" i="19"/>
  <c r="I6099" i="19"/>
  <c r="I6465" i="19"/>
  <c r="K6465" i="19" s="1"/>
  <c r="L6465" i="19" s="1"/>
  <c r="J6465" i="19"/>
  <c r="L6411" i="19"/>
  <c r="E6511" i="19" s="1"/>
  <c r="L5915" i="19"/>
  <c r="E6015" i="19" s="1"/>
  <c r="J5742" i="19"/>
  <c r="I5742" i="19"/>
  <c r="L6414" i="19"/>
  <c r="E6514" i="19" s="1"/>
  <c r="E6334" i="19"/>
  <c r="I6339" i="19"/>
  <c r="K6339" i="19" s="1"/>
  <c r="J6339" i="19"/>
  <c r="J6501" i="19"/>
  <c r="I6501" i="19"/>
  <c r="L6597" i="19"/>
  <c r="E6697" i="19" s="1"/>
  <c r="J6864" i="19"/>
  <c r="I6864" i="19"/>
  <c r="L5992" i="19"/>
  <c r="E6092" i="19" s="1"/>
  <c r="I6312" i="19"/>
  <c r="J6312" i="19"/>
  <c r="L6559" i="19"/>
  <c r="E6659" i="19" s="1"/>
  <c r="L6488" i="19"/>
  <c r="E6588" i="19" s="1"/>
  <c r="E6873" i="19"/>
  <c r="I6873" i="19" s="1"/>
  <c r="K6444" i="19"/>
  <c r="L6685" i="19"/>
  <c r="E6785" i="19" s="1"/>
  <c r="L6072" i="19"/>
  <c r="E6172" i="19" s="1"/>
  <c r="L6479" i="19"/>
  <c r="E6579" i="19" s="1"/>
  <c r="K6762" i="19"/>
  <c r="L6762" i="19" s="1"/>
  <c r="E6862" i="19" s="1"/>
  <c r="I6862" i="19" s="1"/>
  <c r="K6496" i="19"/>
  <c r="L6228" i="19"/>
  <c r="E6328" i="19" s="1"/>
  <c r="L6331" i="19"/>
  <c r="E6431" i="19" s="1"/>
  <c r="K6218" i="19"/>
  <c r="K6219" i="19"/>
  <c r="E6117" i="19"/>
  <c r="J6416" i="19"/>
  <c r="I6416" i="19"/>
  <c r="J6408" i="19"/>
  <c r="I6408" i="19"/>
  <c r="I6458" i="19"/>
  <c r="J6458" i="19"/>
  <c r="J5823" i="19"/>
  <c r="I5823" i="19"/>
  <c r="L5998" i="19"/>
  <c r="E6098" i="19" s="1"/>
  <c r="K6727" i="19"/>
  <c r="L6727" i="19" s="1"/>
  <c r="E6827" i="19" s="1"/>
  <c r="E6370" i="19"/>
  <c r="L6141" i="19"/>
  <c r="E6241" i="19" s="1"/>
  <c r="E6680" i="19"/>
  <c r="E6068" i="19"/>
  <c r="L5968" i="19"/>
  <c r="K6578" i="19"/>
  <c r="K6463" i="19"/>
  <c r="J6652" i="19"/>
  <c r="I6652" i="19"/>
  <c r="K5935" i="19"/>
  <c r="L6225" i="19"/>
  <c r="E6325" i="19" s="1"/>
  <c r="J6160" i="19"/>
  <c r="I6160" i="19"/>
  <c r="L6320" i="19"/>
  <c r="E6420" i="19" s="1"/>
  <c r="K6236" i="19"/>
  <c r="E6440" i="19"/>
  <c r="K6195" i="19"/>
  <c r="K6589" i="19"/>
  <c r="L6589" i="19" s="1"/>
  <c r="E6689" i="19" s="1"/>
  <c r="J5006" i="19"/>
  <c r="I5006" i="19"/>
  <c r="J6647" i="19"/>
  <c r="I6647" i="19"/>
  <c r="J6509" i="19"/>
  <c r="I6509" i="19"/>
  <c r="J6873" i="19"/>
  <c r="J6862" i="19"/>
  <c r="J5554" i="19"/>
  <c r="I5554" i="19"/>
  <c r="J6281" i="19"/>
  <c r="I6281" i="19"/>
  <c r="J6556" i="19"/>
  <c r="I6556" i="19"/>
  <c r="K5338" i="19"/>
  <c r="L6310" i="19"/>
  <c r="E6410" i="19" s="1"/>
  <c r="J6548" i="19"/>
  <c r="I6548" i="19"/>
  <c r="J6877" i="19"/>
  <c r="I6877" i="19"/>
  <c r="L6230" i="19"/>
  <c r="E6330" i="19" s="1"/>
  <c r="J6553" i="19"/>
  <c r="I6553" i="19"/>
  <c r="J6429" i="19"/>
  <c r="I6429" i="19"/>
  <c r="J6675" i="19"/>
  <c r="I6675" i="19"/>
  <c r="J740" i="12"/>
  <c r="I740" i="12"/>
  <c r="L749" i="12"/>
  <c r="E761" i="12" s="1"/>
  <c r="K731" i="12"/>
  <c r="K709" i="12"/>
  <c r="K778" i="12"/>
  <c r="L778" i="12" s="1"/>
  <c r="E790" i="12" s="1"/>
  <c r="J787" i="12"/>
  <c r="K787" i="12" s="1"/>
  <c r="L787" i="12" s="1"/>
  <c r="E774" i="12"/>
  <c r="I774" i="12" s="1"/>
  <c r="E777" i="12"/>
  <c r="I777" i="12" s="1"/>
  <c r="J770" i="12"/>
  <c r="K770" i="12" s="1"/>
  <c r="L770" i="12" s="1"/>
  <c r="E771" i="12"/>
  <c r="I771" i="12" s="1"/>
  <c r="J784" i="12"/>
  <c r="K784" i="12" s="1"/>
  <c r="L784" i="12" s="1"/>
  <c r="B138" i="10"/>
  <c r="G137" i="10"/>
  <c r="H135" i="10" s="1"/>
  <c r="B89" i="3"/>
  <c r="I88" i="3"/>
  <c r="N88" i="3" s="1"/>
  <c r="I59" i="16" l="1"/>
  <c r="J59" i="16"/>
  <c r="I6602" i="19"/>
  <c r="K6602" i="19" s="1"/>
  <c r="L6602" i="19" s="1"/>
  <c r="E6702" i="19" s="1"/>
  <c r="I6702" i="19" s="1"/>
  <c r="I6404" i="19"/>
  <c r="K6404" i="19" s="1"/>
  <c r="I6103" i="19"/>
  <c r="K6103" i="19" s="1"/>
  <c r="L6103" i="19" s="1"/>
  <c r="E6203" i="19" s="1"/>
  <c r="K6107" i="19"/>
  <c r="L6107" i="19" s="1"/>
  <c r="E6207" i="19" s="1"/>
  <c r="J6713" i="19"/>
  <c r="I6713" i="19"/>
  <c r="K6713" i="19" s="1"/>
  <c r="L6713" i="19" s="1"/>
  <c r="E6813" i="19" s="1"/>
  <c r="J6894" i="19"/>
  <c r="I6894" i="19"/>
  <c r="K6894" i="19" s="1"/>
  <c r="L6894" i="19"/>
  <c r="E6994" i="19" s="1"/>
  <c r="I6166" i="19"/>
  <c r="K6166" i="19" s="1"/>
  <c r="J6166" i="19"/>
  <c r="J6383" i="19"/>
  <c r="I6383" i="19"/>
  <c r="K6383" i="19" s="1"/>
  <c r="L6383" i="19" s="1"/>
  <c r="E6483" i="19" s="1"/>
  <c r="E6733" i="19"/>
  <c r="L6532" i="19"/>
  <c r="E6632" i="19"/>
  <c r="I5891" i="19"/>
  <c r="K5891" i="19" s="1"/>
  <c r="L5891" i="19" s="1"/>
  <c r="E5991" i="19" s="1"/>
  <c r="J5991" i="19" s="1"/>
  <c r="J5891" i="19"/>
  <c r="E6586" i="19"/>
  <c r="K6422" i="19"/>
  <c r="L6422" i="19" s="1"/>
  <c r="E6522" i="19" s="1"/>
  <c r="K6249" i="19"/>
  <c r="J6557" i="19"/>
  <c r="I6557" i="19"/>
  <c r="K6046" i="19"/>
  <c r="L6046" i="19" s="1"/>
  <c r="K6476" i="19"/>
  <c r="L6476" i="19" s="1"/>
  <c r="E6576" i="19" s="1"/>
  <c r="I6576" i="19" s="1"/>
  <c r="L6355" i="19"/>
  <c r="E6455" i="19"/>
  <c r="K6274" i="19"/>
  <c r="L6274" i="19" s="1"/>
  <c r="E6374" i="19" s="1"/>
  <c r="J6522" i="19"/>
  <c r="I6522" i="19"/>
  <c r="J6445" i="19"/>
  <c r="I6445" i="19"/>
  <c r="K6445" i="19" s="1"/>
  <c r="L6445" i="19" s="1"/>
  <c r="E6545" i="19" s="1"/>
  <c r="J6500" i="19"/>
  <c r="I6500" i="19"/>
  <c r="J6207" i="19"/>
  <c r="I6207" i="19"/>
  <c r="K6207" i="19" s="1"/>
  <c r="L6207" i="19" s="1"/>
  <c r="K5823" i="19"/>
  <c r="L5823" i="19" s="1"/>
  <c r="L6226" i="19"/>
  <c r="E6326" i="19"/>
  <c r="K6843" i="19"/>
  <c r="K6877" i="19"/>
  <c r="L6877" i="19" s="1"/>
  <c r="E6977" i="19" s="1"/>
  <c r="K6160" i="19"/>
  <c r="L6160" i="19" s="1"/>
  <c r="K6416" i="19"/>
  <c r="L6416" i="19" s="1"/>
  <c r="K5742" i="19"/>
  <c r="L5742" i="19" s="1"/>
  <c r="L6267" i="19"/>
  <c r="E6367" i="19" s="1"/>
  <c r="E6121" i="19"/>
  <c r="L6193" i="19"/>
  <c r="E6293" i="19" s="1"/>
  <c r="K6873" i="19"/>
  <c r="L6873" i="19" s="1"/>
  <c r="I6482" i="19"/>
  <c r="J6482" i="19"/>
  <c r="I6124" i="19"/>
  <c r="J6124" i="19"/>
  <c r="J6171" i="19"/>
  <c r="I6171" i="19"/>
  <c r="J6733" i="19"/>
  <c r="I6733" i="19"/>
  <c r="I6490" i="19"/>
  <c r="K6490" i="19" s="1"/>
  <c r="L6490" i="19" s="1"/>
  <c r="J6490" i="19"/>
  <c r="E6590" i="19"/>
  <c r="L6187" i="19"/>
  <c r="E6287" i="19" s="1"/>
  <c r="I6251" i="19"/>
  <c r="J6251" i="19"/>
  <c r="K6548" i="19"/>
  <c r="L6548" i="19" s="1"/>
  <c r="E6648" i="19" s="1"/>
  <c r="I6137" i="19"/>
  <c r="J6137" i="19"/>
  <c r="L6166" i="19"/>
  <c r="E6266" i="19" s="1"/>
  <c r="K6184" i="19"/>
  <c r="K6669" i="19"/>
  <c r="K6505" i="19"/>
  <c r="J6588" i="19"/>
  <c r="I6588" i="19"/>
  <c r="K6588" i="19" s="1"/>
  <c r="L6588" i="19" s="1"/>
  <c r="E6688" i="19" s="1"/>
  <c r="J6098" i="19"/>
  <c r="I6098" i="19"/>
  <c r="I6785" i="19"/>
  <c r="J6785" i="19"/>
  <c r="J6328" i="19"/>
  <c r="I6328" i="19"/>
  <c r="J6374" i="19"/>
  <c r="I6374" i="19"/>
  <c r="I6431" i="19"/>
  <c r="J6431" i="19"/>
  <c r="J6579" i="19"/>
  <c r="I6579" i="19"/>
  <c r="J6697" i="19"/>
  <c r="I6697" i="19"/>
  <c r="J6325" i="19"/>
  <c r="I6325" i="19"/>
  <c r="K6325" i="19" s="1"/>
  <c r="L6325" i="19" s="1"/>
  <c r="J6172" i="19"/>
  <c r="I6172" i="19"/>
  <c r="J6420" i="19"/>
  <c r="I6420" i="19"/>
  <c r="J6659" i="19"/>
  <c r="I6659" i="19"/>
  <c r="L6236" i="19"/>
  <c r="E6336" i="19" s="1"/>
  <c r="L6578" i="19"/>
  <c r="E6678" i="19"/>
  <c r="J6241" i="19"/>
  <c r="I6241" i="19"/>
  <c r="J6117" i="19"/>
  <c r="I6117" i="19"/>
  <c r="J6092" i="19"/>
  <c r="I6092" i="19"/>
  <c r="J6334" i="19"/>
  <c r="I6334" i="19"/>
  <c r="I6015" i="19"/>
  <c r="J6015" i="19"/>
  <c r="I6827" i="19"/>
  <c r="J6827" i="19"/>
  <c r="L6218" i="19"/>
  <c r="E6318" i="19" s="1"/>
  <c r="K6675" i="19"/>
  <c r="K6281" i="19"/>
  <c r="L6281" i="19" s="1"/>
  <c r="K6509" i="19"/>
  <c r="L6509" i="19" s="1"/>
  <c r="J6689" i="19"/>
  <c r="I6689" i="19"/>
  <c r="K6689" i="19" s="1"/>
  <c r="L6689" i="19" s="1"/>
  <c r="K6652" i="19"/>
  <c r="L6652" i="19" s="1"/>
  <c r="E6752" i="19" s="1"/>
  <c r="E6516" i="19"/>
  <c r="L6219" i="19"/>
  <c r="E6319" i="19" s="1"/>
  <c r="L6444" i="19"/>
  <c r="E6544" i="19" s="1"/>
  <c r="K6864" i="19"/>
  <c r="K6501" i="19"/>
  <c r="E5842" i="19"/>
  <c r="K6350" i="19"/>
  <c r="L6195" i="19"/>
  <c r="E6295" i="19" s="1"/>
  <c r="I6370" i="19"/>
  <c r="J6370" i="19"/>
  <c r="I6514" i="19"/>
  <c r="J6514" i="19"/>
  <c r="I6511" i="19"/>
  <c r="J6511" i="19"/>
  <c r="E6565" i="19"/>
  <c r="J6068" i="19"/>
  <c r="I6068" i="19"/>
  <c r="K5554" i="19"/>
  <c r="L5554" i="19" s="1"/>
  <c r="K6647" i="19"/>
  <c r="L6647" i="19" s="1"/>
  <c r="J6440" i="19"/>
  <c r="I6440" i="19"/>
  <c r="E6260" i="19"/>
  <c r="L5935" i="19"/>
  <c r="E6035" i="19" s="1"/>
  <c r="L6463" i="19"/>
  <c r="E6563" i="19" s="1"/>
  <c r="I6680" i="19"/>
  <c r="J6680" i="19"/>
  <c r="E5923" i="19"/>
  <c r="K6458" i="19"/>
  <c r="K6408" i="19"/>
  <c r="L6496" i="19"/>
  <c r="E6596" i="19" s="1"/>
  <c r="K6312" i="19"/>
  <c r="L6339" i="19"/>
  <c r="E6439" i="19" s="1"/>
  <c r="K6099" i="19"/>
  <c r="E6146" i="19"/>
  <c r="K6461" i="19"/>
  <c r="K5006" i="19"/>
  <c r="L5006" i="19" s="1"/>
  <c r="E5106" i="19" s="1"/>
  <c r="O5101" i="19"/>
  <c r="J6330" i="19"/>
  <c r="I6330" i="19"/>
  <c r="J6977" i="19"/>
  <c r="I6977" i="19"/>
  <c r="J6648" i="19"/>
  <c r="I6648" i="19"/>
  <c r="K6648" i="19" s="1"/>
  <c r="L6648" i="19" s="1"/>
  <c r="J6410" i="19"/>
  <c r="I6410" i="19"/>
  <c r="L5338" i="19"/>
  <c r="E5438" i="19"/>
  <c r="K6862" i="19"/>
  <c r="E6381" i="19"/>
  <c r="E6973" i="19"/>
  <c r="E6747" i="19"/>
  <c r="K6429" i="19"/>
  <c r="K6553" i="19"/>
  <c r="K6556" i="19"/>
  <c r="I761" i="12"/>
  <c r="J761" i="12"/>
  <c r="J790" i="12"/>
  <c r="I790" i="12"/>
  <c r="K740" i="12"/>
  <c r="L740" i="12" s="1"/>
  <c r="E752" i="12" s="1"/>
  <c r="L731" i="12"/>
  <c r="E743" i="12" s="1"/>
  <c r="I743" i="12" s="1"/>
  <c r="K790" i="12"/>
  <c r="L790" i="12" s="1"/>
  <c r="L709" i="12"/>
  <c r="E721" i="12" s="1"/>
  <c r="E782" i="12"/>
  <c r="E799" i="12"/>
  <c r="I799" i="12" s="1"/>
  <c r="J771" i="12"/>
  <c r="K771" i="12" s="1"/>
  <c r="L771" i="12" s="1"/>
  <c r="J774" i="12"/>
  <c r="K774" i="12" s="1"/>
  <c r="L774" i="12" s="1"/>
  <c r="E796" i="12"/>
  <c r="I796" i="12" s="1"/>
  <c r="J768" i="12"/>
  <c r="K768" i="12" s="1"/>
  <c r="L768" i="12" s="1"/>
  <c r="B139" i="10"/>
  <c r="G138" i="10"/>
  <c r="H136" i="10" s="1"/>
  <c r="B90" i="3"/>
  <c r="I89" i="3"/>
  <c r="N89" i="3" s="1"/>
  <c r="K59" i="16" l="1"/>
  <c r="L59" i="16" s="1"/>
  <c r="E60" i="16" s="1"/>
  <c r="J6702" i="19"/>
  <c r="K6702" i="19" s="1"/>
  <c r="L6702" i="19" s="1"/>
  <c r="E6802" i="19" s="1"/>
  <c r="I6802" i="19" s="1"/>
  <c r="K761" i="12"/>
  <c r="J6813" i="19"/>
  <c r="I6813" i="19"/>
  <c r="K6813" i="19" s="1"/>
  <c r="L6813" i="19" s="1"/>
  <c r="K6068" i="19"/>
  <c r="L6068" i="19" s="1"/>
  <c r="K6092" i="19"/>
  <c r="L6092" i="19" s="1"/>
  <c r="E6192" i="19" s="1"/>
  <c r="J6576" i="19"/>
  <c r="I5991" i="19"/>
  <c r="K6557" i="19"/>
  <c r="I6586" i="19"/>
  <c r="J6586" i="19"/>
  <c r="K6410" i="19"/>
  <c r="L6410" i="19" s="1"/>
  <c r="K6977" i="19"/>
  <c r="L6977" i="19" s="1"/>
  <c r="K6098" i="19"/>
  <c r="L6098" i="19" s="1"/>
  <c r="K6500" i="19"/>
  <c r="J6203" i="19"/>
  <c r="I6203" i="19"/>
  <c r="L6404" i="19"/>
  <c r="E6504" i="19" s="1"/>
  <c r="L6249" i="19"/>
  <c r="E6349" i="19" s="1"/>
  <c r="J6483" i="19"/>
  <c r="I6483" i="19"/>
  <c r="K6483" i="19" s="1"/>
  <c r="L6483" i="19" s="1"/>
  <c r="I6994" i="19"/>
  <c r="K6994" i="19" s="1"/>
  <c r="J6994" i="19"/>
  <c r="J6455" i="19"/>
  <c r="I6455" i="19"/>
  <c r="J6632" i="19"/>
  <c r="I6632" i="19"/>
  <c r="I6266" i="19"/>
  <c r="J6266" i="19"/>
  <c r="I6287" i="19"/>
  <c r="J6287" i="19"/>
  <c r="I6367" i="19"/>
  <c r="J6367" i="19"/>
  <c r="K6440" i="19"/>
  <c r="L6440" i="19" s="1"/>
  <c r="K6241" i="19"/>
  <c r="L6241" i="19" s="1"/>
  <c r="E6341" i="19" s="1"/>
  <c r="K6697" i="19"/>
  <c r="L6697" i="19" s="1"/>
  <c r="L6505" i="19"/>
  <c r="E6605" i="19"/>
  <c r="K6733" i="19"/>
  <c r="L6733" i="19" s="1"/>
  <c r="E6833" i="19" s="1"/>
  <c r="I6545" i="19"/>
  <c r="J6545" i="19"/>
  <c r="L6669" i="19"/>
  <c r="E6769" i="19" s="1"/>
  <c r="J6590" i="19"/>
  <c r="I6590" i="19"/>
  <c r="I6293" i="19"/>
  <c r="J6293" i="19"/>
  <c r="K6370" i="19"/>
  <c r="K6827" i="19"/>
  <c r="L6184" i="19"/>
  <c r="E6284" i="19"/>
  <c r="K6251" i="19"/>
  <c r="K6124" i="19"/>
  <c r="K6482" i="19"/>
  <c r="L6843" i="19"/>
  <c r="E6943" i="19" s="1"/>
  <c r="J6326" i="19"/>
  <c r="I6326" i="19"/>
  <c r="E6307" i="19"/>
  <c r="K6511" i="19"/>
  <c r="K6374" i="19"/>
  <c r="L6374" i="19" s="1"/>
  <c r="K6137" i="19"/>
  <c r="K6171" i="19"/>
  <c r="J6121" i="19"/>
  <c r="I6121" i="19"/>
  <c r="K6576" i="19"/>
  <c r="L6576" i="19" s="1"/>
  <c r="E6676" i="19" s="1"/>
  <c r="K6522" i="19"/>
  <c r="K5991" i="19"/>
  <c r="L5991" i="19" s="1"/>
  <c r="E6091" i="19" s="1"/>
  <c r="I6563" i="19"/>
  <c r="J6563" i="19"/>
  <c r="I6295" i="19"/>
  <c r="J6295" i="19"/>
  <c r="I6319" i="19"/>
  <c r="J6319" i="19"/>
  <c r="I6439" i="19"/>
  <c r="J6439" i="19"/>
  <c r="I6192" i="19"/>
  <c r="J6192" i="19"/>
  <c r="J6341" i="19"/>
  <c r="I6341" i="19"/>
  <c r="I6544" i="19"/>
  <c r="J6544" i="19"/>
  <c r="J6688" i="19"/>
  <c r="I6688" i="19"/>
  <c r="J6035" i="19"/>
  <c r="I6035" i="19"/>
  <c r="K6035" i="19" s="1"/>
  <c r="L6035" i="19" s="1"/>
  <c r="I6146" i="19"/>
  <c r="J6146" i="19"/>
  <c r="I6596" i="19"/>
  <c r="J6596" i="19"/>
  <c r="E6540" i="19"/>
  <c r="J6318" i="19"/>
  <c r="I6318" i="19"/>
  <c r="J6678" i="19"/>
  <c r="I6678" i="19"/>
  <c r="E6797" i="19"/>
  <c r="L6461" i="19"/>
  <c r="E6561" i="19"/>
  <c r="L6408" i="19"/>
  <c r="E6508" i="19" s="1"/>
  <c r="L6501" i="19"/>
  <c r="E6601" i="19" s="1"/>
  <c r="E6609" i="19"/>
  <c r="E5654" i="19"/>
  <c r="L6099" i="19"/>
  <c r="E6199" i="19" s="1"/>
  <c r="J5923" i="19"/>
  <c r="I5923" i="19"/>
  <c r="K6680" i="19"/>
  <c r="L6511" i="19"/>
  <c r="E6611" i="19" s="1"/>
  <c r="K6514" i="19"/>
  <c r="J5842" i="19"/>
  <c r="I5842" i="19"/>
  <c r="K5842" i="19" s="1"/>
  <c r="L5842" i="19" s="1"/>
  <c r="E5942" i="19" s="1"/>
  <c r="J6516" i="19"/>
  <c r="I6516" i="19"/>
  <c r="K6334" i="19"/>
  <c r="K6420" i="19"/>
  <c r="E6425" i="19"/>
  <c r="E6474" i="19"/>
  <c r="K6328" i="19"/>
  <c r="L6328" i="19" s="1"/>
  <c r="E6428" i="19" s="1"/>
  <c r="K6785" i="19"/>
  <c r="J6752" i="19"/>
  <c r="I6752" i="19"/>
  <c r="J6336" i="19"/>
  <c r="I6336" i="19"/>
  <c r="K6336" i="19" s="1"/>
  <c r="L6336" i="19" s="1"/>
  <c r="E6436" i="19" s="1"/>
  <c r="L6312" i="19"/>
  <c r="E6412" i="19" s="1"/>
  <c r="L6458" i="19"/>
  <c r="E6558" i="19" s="1"/>
  <c r="J6260" i="19"/>
  <c r="I6260" i="19"/>
  <c r="E6168" i="19"/>
  <c r="J6565" i="19"/>
  <c r="I6565" i="19"/>
  <c r="L6350" i="19"/>
  <c r="E6450" i="19" s="1"/>
  <c r="L6864" i="19"/>
  <c r="E6964" i="19" s="1"/>
  <c r="E6789" i="19"/>
  <c r="L6675" i="19"/>
  <c r="E6775" i="19" s="1"/>
  <c r="K6015" i="19"/>
  <c r="K6117" i="19"/>
  <c r="K6659" i="19"/>
  <c r="K6172" i="19"/>
  <c r="L6172" i="19" s="1"/>
  <c r="E6272" i="19" s="1"/>
  <c r="K6579" i="19"/>
  <c r="K6431" i="19"/>
  <c r="E6198" i="19"/>
  <c r="J5106" i="19"/>
  <c r="I5106" i="19"/>
  <c r="K6330" i="19"/>
  <c r="J5438" i="19"/>
  <c r="I5438" i="19"/>
  <c r="L6556" i="19"/>
  <c r="E6656" i="19" s="1"/>
  <c r="L6429" i="19"/>
  <c r="E6529" i="19" s="1"/>
  <c r="J6609" i="19"/>
  <c r="I6609" i="19"/>
  <c r="J5654" i="19"/>
  <c r="I5654" i="19"/>
  <c r="E6510" i="19"/>
  <c r="E6748" i="19"/>
  <c r="E7077" i="19"/>
  <c r="J6747" i="19"/>
  <c r="I6747" i="19"/>
  <c r="J6381" i="19"/>
  <c r="I6381" i="19"/>
  <c r="L6862" i="19"/>
  <c r="E6962" i="19" s="1"/>
  <c r="L6553" i="19"/>
  <c r="E6653" i="19" s="1"/>
  <c r="J6973" i="19"/>
  <c r="I6973" i="19"/>
  <c r="K6973" i="19" s="1"/>
  <c r="L6973" i="19" s="1"/>
  <c r="I721" i="12"/>
  <c r="O728" i="12" s="1"/>
  <c r="I752" i="12"/>
  <c r="J752" i="12"/>
  <c r="J782" i="12"/>
  <c r="I782" i="12"/>
  <c r="E802" i="12"/>
  <c r="I802" i="12" s="1"/>
  <c r="J743" i="12"/>
  <c r="J721" i="12"/>
  <c r="K721" i="12" s="1"/>
  <c r="L721" i="12" s="1"/>
  <c r="E733" i="12" s="1"/>
  <c r="E783" i="12"/>
  <c r="E786" i="12"/>
  <c r="I786" i="12" s="1"/>
  <c r="J799" i="12"/>
  <c r="K799" i="12" s="1"/>
  <c r="L799" i="12" s="1"/>
  <c r="J796" i="12"/>
  <c r="K796" i="12" s="1"/>
  <c r="L796" i="12" s="1"/>
  <c r="E780" i="12"/>
  <c r="I780" i="12" s="1"/>
  <c r="J777" i="12"/>
  <c r="K777" i="12" s="1"/>
  <c r="L777" i="12" s="1"/>
  <c r="B140" i="10"/>
  <c r="G139" i="10"/>
  <c r="H137" i="10" s="1"/>
  <c r="B91" i="3"/>
  <c r="I90" i="3"/>
  <c r="N90" i="3" s="1"/>
  <c r="I60" i="16" l="1"/>
  <c r="J60" i="16"/>
  <c r="J6802" i="19"/>
  <c r="K6802" i="19" s="1"/>
  <c r="L6802" i="19" s="1"/>
  <c r="E6902" i="19" s="1"/>
  <c r="K6203" i="19"/>
  <c r="L6203" i="19" s="1"/>
  <c r="L761" i="12"/>
  <c r="E773" i="12" s="1"/>
  <c r="K782" i="12"/>
  <c r="L782" i="12" s="1"/>
  <c r="E794" i="12" s="1"/>
  <c r="I794" i="12" s="1"/>
  <c r="J6504" i="19"/>
  <c r="I6504" i="19"/>
  <c r="J6349" i="19"/>
  <c r="I6349" i="19"/>
  <c r="K6747" i="19"/>
  <c r="L6747" i="19" s="1"/>
  <c r="K6632" i="19"/>
  <c r="L6632" i="19" s="1"/>
  <c r="E6732" i="19" s="1"/>
  <c r="L6557" i="19"/>
  <c r="E6657" i="19" s="1"/>
  <c r="L6994" i="19"/>
  <c r="E7094" i="19" s="1"/>
  <c r="L6500" i="19"/>
  <c r="E6600" i="19" s="1"/>
  <c r="E6913" i="19"/>
  <c r="K6326" i="19"/>
  <c r="L6326" i="19" s="1"/>
  <c r="E6426" i="19" s="1"/>
  <c r="K6455" i="19"/>
  <c r="L6455" i="19" s="1"/>
  <c r="E6555" i="19" s="1"/>
  <c r="E6583" i="19"/>
  <c r="E6303" i="19"/>
  <c r="K6565" i="19"/>
  <c r="L6565" i="19" s="1"/>
  <c r="K6752" i="19"/>
  <c r="L6752" i="19" s="1"/>
  <c r="K6516" i="19"/>
  <c r="L6516" i="19" s="1"/>
  <c r="E6616" i="19" s="1"/>
  <c r="K6192" i="19"/>
  <c r="L6192" i="19" s="1"/>
  <c r="K6563" i="19"/>
  <c r="K6586" i="19"/>
  <c r="L6586" i="19" s="1"/>
  <c r="E6686" i="19" s="1"/>
  <c r="I6943" i="19"/>
  <c r="J6943" i="19"/>
  <c r="J6769" i="19"/>
  <c r="I6769" i="19"/>
  <c r="K5654" i="19"/>
  <c r="L5654" i="19" s="1"/>
  <c r="E5754" i="19" s="1"/>
  <c r="K6609" i="19"/>
  <c r="L6609" i="19" s="1"/>
  <c r="E6709" i="19" s="1"/>
  <c r="I6676" i="19"/>
  <c r="J6676" i="19"/>
  <c r="J6307" i="19"/>
  <c r="I6307" i="19"/>
  <c r="L6251" i="19"/>
  <c r="E6351" i="19" s="1"/>
  <c r="L6370" i="19"/>
  <c r="E6470" i="19" s="1"/>
  <c r="K6590" i="19"/>
  <c r="L6590" i="19" s="1"/>
  <c r="E6690" i="19" s="1"/>
  <c r="I6605" i="19"/>
  <c r="J6605" i="19"/>
  <c r="L6171" i="19"/>
  <c r="E6271" i="19" s="1"/>
  <c r="J6426" i="19"/>
  <c r="I6426" i="19"/>
  <c r="J6284" i="19"/>
  <c r="I6284" i="19"/>
  <c r="K6266" i="19"/>
  <c r="L6266" i="19" s="1"/>
  <c r="E6366" i="19" s="1"/>
  <c r="K6146" i="19"/>
  <c r="L6146" i="19" s="1"/>
  <c r="I6091" i="19"/>
  <c r="J6091" i="19"/>
  <c r="L6137" i="19"/>
  <c r="E6237" i="19" s="1"/>
  <c r="L6482" i="19"/>
  <c r="E6582" i="19" s="1"/>
  <c r="K6293" i="19"/>
  <c r="L6293" i="19" s="1"/>
  <c r="E6393" i="19" s="1"/>
  <c r="K6545" i="19"/>
  <c r="K6287" i="19"/>
  <c r="K6318" i="19"/>
  <c r="L6318" i="19" s="1"/>
  <c r="E6418" i="19" s="1"/>
  <c r="K6319" i="19"/>
  <c r="L6319" i="19" s="1"/>
  <c r="E6419" i="19" s="1"/>
  <c r="J6419" i="19" s="1"/>
  <c r="L6522" i="19"/>
  <c r="E6622" i="19" s="1"/>
  <c r="K6121" i="19"/>
  <c r="L6121" i="19" s="1"/>
  <c r="E6221" i="19" s="1"/>
  <c r="L6124" i="19"/>
  <c r="E6224" i="19" s="1"/>
  <c r="L6827" i="19"/>
  <c r="E6927" i="19" s="1"/>
  <c r="J6833" i="19"/>
  <c r="I6833" i="19"/>
  <c r="K6367" i="19"/>
  <c r="L6367" i="19" s="1"/>
  <c r="E6467" i="19" s="1"/>
  <c r="J6450" i="19"/>
  <c r="I6450" i="19"/>
  <c r="J6775" i="19"/>
  <c r="I6775" i="19"/>
  <c r="K6775" i="19" s="1"/>
  <c r="L6775" i="19" s="1"/>
  <c r="J6418" i="19"/>
  <c r="I6418" i="19"/>
  <c r="I6419" i="19"/>
  <c r="I6611" i="19"/>
  <c r="J6611" i="19"/>
  <c r="J6964" i="19"/>
  <c r="I6964" i="19"/>
  <c r="J6616" i="19"/>
  <c r="I6616" i="19"/>
  <c r="J6601" i="19"/>
  <c r="I6601" i="19"/>
  <c r="I6789" i="19"/>
  <c r="J6789" i="19"/>
  <c r="J6558" i="19"/>
  <c r="I6558" i="19"/>
  <c r="J6508" i="19"/>
  <c r="I6508" i="19"/>
  <c r="J6198" i="19"/>
  <c r="I6198" i="19"/>
  <c r="L6659" i="19"/>
  <c r="E6759" i="19" s="1"/>
  <c r="K6260" i="19"/>
  <c r="J6412" i="19"/>
  <c r="I6412" i="19"/>
  <c r="K6412" i="19" s="1"/>
  <c r="L6412" i="19" s="1"/>
  <c r="E6512" i="19" s="1"/>
  <c r="L6785" i="19"/>
  <c r="E6885" i="19" s="1"/>
  <c r="L6334" i="19"/>
  <c r="E6434" i="19" s="1"/>
  <c r="L6514" i="19"/>
  <c r="E6614" i="19" s="1"/>
  <c r="J6199" i="19"/>
  <c r="I6199" i="19"/>
  <c r="K6199" i="19" s="1"/>
  <c r="L6199" i="19" s="1"/>
  <c r="I6561" i="19"/>
  <c r="J6561" i="19"/>
  <c r="I6540" i="19"/>
  <c r="J6540" i="19"/>
  <c r="E6246" i="19"/>
  <c r="E6292" i="19"/>
  <c r="J6474" i="19"/>
  <c r="I6474" i="19"/>
  <c r="J5942" i="19"/>
  <c r="I5942" i="19"/>
  <c r="L6431" i="19"/>
  <c r="E6531" i="19" s="1"/>
  <c r="L6117" i="19"/>
  <c r="E6217" i="19" s="1"/>
  <c r="E6852" i="19"/>
  <c r="J6428" i="19"/>
  <c r="I6428" i="19"/>
  <c r="L6420" i="19"/>
  <c r="E6520" i="19" s="1"/>
  <c r="K5923" i="19"/>
  <c r="K6678" i="19"/>
  <c r="K6596" i="19"/>
  <c r="L6596" i="19" s="1"/>
  <c r="E6696" i="19" s="1"/>
  <c r="E6135" i="19"/>
  <c r="K6688" i="19"/>
  <c r="K6544" i="19"/>
  <c r="K6439" i="19"/>
  <c r="K6295" i="19"/>
  <c r="E6679" i="19"/>
  <c r="L6579" i="19"/>
  <c r="J6436" i="19"/>
  <c r="I6436" i="19"/>
  <c r="E6780" i="19"/>
  <c r="L6680" i="19"/>
  <c r="J6797" i="19"/>
  <c r="I6797" i="19"/>
  <c r="K6381" i="19"/>
  <c r="J6272" i="19"/>
  <c r="I6272" i="19"/>
  <c r="E6115" i="19"/>
  <c r="L6015" i="19"/>
  <c r="E6665" i="19"/>
  <c r="J6168" i="19"/>
  <c r="I6168" i="19"/>
  <c r="J6425" i="19"/>
  <c r="I6425" i="19"/>
  <c r="K6341" i="19"/>
  <c r="L6563" i="19"/>
  <c r="E6663" i="19" s="1"/>
  <c r="K5106" i="19"/>
  <c r="O5201" i="19"/>
  <c r="J6653" i="19"/>
  <c r="I6653" i="19"/>
  <c r="J6962" i="19"/>
  <c r="I6962" i="19"/>
  <c r="J6656" i="19"/>
  <c r="I6656" i="19"/>
  <c r="K6656" i="19" s="1"/>
  <c r="L6656" i="19" s="1"/>
  <c r="J5754" i="19"/>
  <c r="I5754" i="19"/>
  <c r="J6709" i="19"/>
  <c r="I6709" i="19"/>
  <c r="K6709" i="19" s="1"/>
  <c r="L6709" i="19" s="1"/>
  <c r="J6529" i="19"/>
  <c r="I6529" i="19"/>
  <c r="K5438" i="19"/>
  <c r="L6330" i="19"/>
  <c r="E6430" i="19" s="1"/>
  <c r="E7073" i="19"/>
  <c r="E6847" i="19"/>
  <c r="J7077" i="19"/>
  <c r="I7077" i="19"/>
  <c r="J6510" i="19"/>
  <c r="I6510" i="19"/>
  <c r="K6510" i="19" s="1"/>
  <c r="J6748" i="19"/>
  <c r="I6748" i="19"/>
  <c r="J783" i="12"/>
  <c r="I783" i="12"/>
  <c r="I733" i="12"/>
  <c r="O740" i="12" s="1"/>
  <c r="K752" i="12"/>
  <c r="K743" i="12"/>
  <c r="J733" i="12"/>
  <c r="K733" i="12" s="1"/>
  <c r="L733" i="12" s="1"/>
  <c r="E745" i="12" s="1"/>
  <c r="E811" i="12"/>
  <c r="I811" i="12" s="1"/>
  <c r="E808" i="12"/>
  <c r="I808" i="12" s="1"/>
  <c r="J780" i="12"/>
  <c r="K780" i="12" s="1"/>
  <c r="L780" i="12" s="1"/>
  <c r="E789" i="12"/>
  <c r="I789" i="12" s="1"/>
  <c r="J794" i="12"/>
  <c r="K794" i="12" s="1"/>
  <c r="L794" i="12" s="1"/>
  <c r="J802" i="12"/>
  <c r="K802" i="12" s="1"/>
  <c r="L802" i="12" s="1"/>
  <c r="B141" i="10"/>
  <c r="G140" i="10"/>
  <c r="H138" i="10" s="1"/>
  <c r="B92" i="3"/>
  <c r="I91" i="3"/>
  <c r="N91" i="3" s="1"/>
  <c r="K60" i="16" l="1"/>
  <c r="L60" i="16" s="1"/>
  <c r="E61" i="16" s="1"/>
  <c r="K6504" i="19"/>
  <c r="L6504" i="19" s="1"/>
  <c r="E6604" i="19" s="1"/>
  <c r="I6604" i="19" s="1"/>
  <c r="I773" i="12"/>
  <c r="J773" i="12"/>
  <c r="K773" i="12" s="1"/>
  <c r="L773" i="12" s="1"/>
  <c r="K6605" i="19"/>
  <c r="J6902" i="19"/>
  <c r="I6902" i="19"/>
  <c r="I7094" i="19"/>
  <c r="J7094" i="19"/>
  <c r="I6657" i="19"/>
  <c r="K6657" i="19" s="1"/>
  <c r="L6657" i="19" s="1"/>
  <c r="E6757" i="19" s="1"/>
  <c r="J6657" i="19"/>
  <c r="I6600" i="19"/>
  <c r="J6600" i="19"/>
  <c r="K6653" i="19"/>
  <c r="L6653" i="19" s="1"/>
  <c r="K6540" i="19"/>
  <c r="L6540" i="19" s="1"/>
  <c r="K6508" i="19"/>
  <c r="L6508" i="19" s="1"/>
  <c r="K6616" i="19"/>
  <c r="L6616" i="19" s="1"/>
  <c r="K6833" i="19"/>
  <c r="L6833" i="19" s="1"/>
  <c r="K6943" i="19"/>
  <c r="L6943" i="19" s="1"/>
  <c r="E7043" i="19" s="1"/>
  <c r="J6555" i="19"/>
  <c r="I6555" i="19"/>
  <c r="K6555" i="19" s="1"/>
  <c r="K6349" i="19"/>
  <c r="L6349" i="19" s="1"/>
  <c r="E6449" i="19" s="1"/>
  <c r="K6168" i="19"/>
  <c r="L6168" i="19" s="1"/>
  <c r="J6732" i="19"/>
  <c r="I6732" i="19"/>
  <c r="K6732" i="19" s="1"/>
  <c r="L6732" i="19" s="1"/>
  <c r="J6686" i="19"/>
  <c r="I6686" i="19"/>
  <c r="K6686" i="19" s="1"/>
  <c r="L6686" i="19" s="1"/>
  <c r="E6786" i="19" s="1"/>
  <c r="J6303" i="19"/>
  <c r="I6303" i="19"/>
  <c r="J6913" i="19"/>
  <c r="I6913" i="19"/>
  <c r="K6913" i="19" s="1"/>
  <c r="K6426" i="19"/>
  <c r="L6426" i="19" s="1"/>
  <c r="E6526" i="19" s="1"/>
  <c r="J6583" i="19"/>
  <c r="I6583" i="19"/>
  <c r="J6237" i="19"/>
  <c r="I6237" i="19"/>
  <c r="J6470" i="19"/>
  <c r="I6470" i="19"/>
  <c r="J6927" i="19"/>
  <c r="I6927" i="19"/>
  <c r="J6271" i="19"/>
  <c r="I6271" i="19"/>
  <c r="J6221" i="19"/>
  <c r="I6221" i="19"/>
  <c r="I6393" i="19"/>
  <c r="J6393" i="19"/>
  <c r="I6366" i="19"/>
  <c r="J6366" i="19"/>
  <c r="K6284" i="19"/>
  <c r="K6425" i="19"/>
  <c r="L6425" i="19" s="1"/>
  <c r="E6525" i="19" s="1"/>
  <c r="K5942" i="19"/>
  <c r="K6561" i="19"/>
  <c r="L6561" i="19" s="1"/>
  <c r="E6661" i="19" s="1"/>
  <c r="I6224" i="19"/>
  <c r="J6224" i="19"/>
  <c r="J6622" i="19"/>
  <c r="I6622" i="19"/>
  <c r="K6622" i="19" s="1"/>
  <c r="L6622" i="19" s="1"/>
  <c r="E6722" i="19" s="1"/>
  <c r="J6582" i="19"/>
  <c r="I6582" i="19"/>
  <c r="K6582" i="19" s="1"/>
  <c r="L6582" i="19" s="1"/>
  <c r="E6682" i="19" s="1"/>
  <c r="L6605" i="19"/>
  <c r="E6705" i="19" s="1"/>
  <c r="J6351" i="19"/>
  <c r="I6351" i="19"/>
  <c r="J7043" i="19"/>
  <c r="I7043" i="19"/>
  <c r="L6510" i="19"/>
  <c r="E6610" i="19" s="1"/>
  <c r="K6450" i="19"/>
  <c r="L6450" i="19" s="1"/>
  <c r="J6467" i="19"/>
  <c r="I6467" i="19"/>
  <c r="L6287" i="19"/>
  <c r="E6387" i="19"/>
  <c r="K6091" i="19"/>
  <c r="L6091" i="19" s="1"/>
  <c r="E6191" i="19" s="1"/>
  <c r="I6690" i="19"/>
  <c r="K6690" i="19" s="1"/>
  <c r="J6690" i="19"/>
  <c r="K5754" i="19"/>
  <c r="L5754" i="19" s="1"/>
  <c r="K6272" i="19"/>
  <c r="L6272" i="19" s="1"/>
  <c r="K6428" i="19"/>
  <c r="L6428" i="19" s="1"/>
  <c r="K6474" i="19"/>
  <c r="L6474" i="19" s="1"/>
  <c r="E6574" i="19" s="1"/>
  <c r="E6933" i="19"/>
  <c r="L6555" i="19"/>
  <c r="E6655" i="19" s="1"/>
  <c r="L6545" i="19"/>
  <c r="E6645" i="19" s="1"/>
  <c r="K6307" i="19"/>
  <c r="K6676" i="19"/>
  <c r="K6769" i="19"/>
  <c r="I6663" i="19"/>
  <c r="J6663" i="19"/>
  <c r="J6525" i="19"/>
  <c r="I6525" i="19"/>
  <c r="J6531" i="19"/>
  <c r="I6531" i="19"/>
  <c r="K6531" i="19" s="1"/>
  <c r="L6531" i="19" s="1"/>
  <c r="I6520" i="19"/>
  <c r="J6520" i="19"/>
  <c r="J6759" i="19"/>
  <c r="I6759" i="19"/>
  <c r="J6512" i="19"/>
  <c r="I6512" i="19"/>
  <c r="L6341" i="19"/>
  <c r="E6441" i="19" s="1"/>
  <c r="J6665" i="19"/>
  <c r="I6665" i="19"/>
  <c r="L6295" i="19"/>
  <c r="E6395" i="19" s="1"/>
  <c r="I6135" i="19"/>
  <c r="J6135" i="19"/>
  <c r="L5923" i="19"/>
  <c r="E6023" i="19" s="1"/>
  <c r="I6217" i="19"/>
  <c r="K6217" i="19" s="1"/>
  <c r="L6217" i="19" s="1"/>
  <c r="J6217" i="19"/>
  <c r="E6640" i="19"/>
  <c r="J6614" i="19"/>
  <c r="I6614" i="19"/>
  <c r="J6885" i="19"/>
  <c r="I6885" i="19"/>
  <c r="K6885" i="19" s="1"/>
  <c r="L6885" i="19" s="1"/>
  <c r="L6260" i="19"/>
  <c r="E6360" i="19" s="1"/>
  <c r="K6964" i="19"/>
  <c r="K6529" i="19"/>
  <c r="E6268" i="19"/>
  <c r="L6439" i="19"/>
  <c r="E6539" i="19" s="1"/>
  <c r="J6696" i="19"/>
  <c r="I6696" i="19"/>
  <c r="K6696" i="19" s="1"/>
  <c r="L6913" i="19"/>
  <c r="E7013" i="19" s="1"/>
  <c r="J6292" i="19"/>
  <c r="I6292" i="19"/>
  <c r="E6299" i="19"/>
  <c r="K6558" i="19"/>
  <c r="K6789" i="19"/>
  <c r="E6716" i="19"/>
  <c r="K6611" i="19"/>
  <c r="K6418" i="19"/>
  <c r="E6550" i="19"/>
  <c r="I6115" i="19"/>
  <c r="K6115" i="19" s="1"/>
  <c r="L6115" i="19" s="1"/>
  <c r="J6115" i="19"/>
  <c r="J6780" i="19"/>
  <c r="I6780" i="19"/>
  <c r="L6544" i="19"/>
  <c r="E6644" i="19" s="1"/>
  <c r="L6678" i="19"/>
  <c r="E6778" i="19" s="1"/>
  <c r="I6852" i="19"/>
  <c r="J6852" i="19"/>
  <c r="J6574" i="19"/>
  <c r="I6574" i="19"/>
  <c r="J6661" i="19"/>
  <c r="I6661" i="19"/>
  <c r="I6434" i="19"/>
  <c r="J6434" i="19"/>
  <c r="I6679" i="19"/>
  <c r="J6679" i="19"/>
  <c r="E6372" i="19"/>
  <c r="L6381" i="19"/>
  <c r="E6481" i="19" s="1"/>
  <c r="K6797" i="19"/>
  <c r="K6436" i="19"/>
  <c r="L6688" i="19"/>
  <c r="E6788" i="19" s="1"/>
  <c r="E6528" i="19"/>
  <c r="I6246" i="19"/>
  <c r="K6246" i="19" s="1"/>
  <c r="L6246" i="19" s="1"/>
  <c r="J6246" i="19"/>
  <c r="K6198" i="19"/>
  <c r="K6601" i="19"/>
  <c r="L6601" i="19" s="1"/>
  <c r="E6701" i="19" s="1"/>
  <c r="K6419" i="19"/>
  <c r="E6875" i="19"/>
  <c r="L5106" i="19"/>
  <c r="E5206" i="19" s="1"/>
  <c r="J6526" i="19"/>
  <c r="I6526" i="19"/>
  <c r="K6962" i="19"/>
  <c r="J6847" i="19"/>
  <c r="I6847" i="19"/>
  <c r="J7073" i="19"/>
  <c r="I7073" i="19"/>
  <c r="J6430" i="19"/>
  <c r="I6430" i="19"/>
  <c r="E6809" i="19"/>
  <c r="E5854" i="19"/>
  <c r="E6756" i="19"/>
  <c r="E6753" i="19"/>
  <c r="K6748" i="19"/>
  <c r="K7077" i="19"/>
  <c r="L5438" i="19"/>
  <c r="E5538" i="19" s="1"/>
  <c r="I745" i="12"/>
  <c r="O752" i="12" s="1"/>
  <c r="L752" i="12"/>
  <c r="E764" i="12" s="1"/>
  <c r="K783" i="12"/>
  <c r="L783" i="12" s="1"/>
  <c r="E795" i="12" s="1"/>
  <c r="I795" i="12" s="1"/>
  <c r="L743" i="12"/>
  <c r="E755" i="12" s="1"/>
  <c r="I755" i="12" s="1"/>
  <c r="J745" i="12"/>
  <c r="K745" i="12" s="1"/>
  <c r="L745" i="12" s="1"/>
  <c r="E806" i="12"/>
  <c r="I806" i="12" s="1"/>
  <c r="J808" i="12"/>
  <c r="K808" i="12" s="1"/>
  <c r="L808" i="12" s="1"/>
  <c r="E792" i="12"/>
  <c r="I792" i="12" s="1"/>
  <c r="J789" i="12"/>
  <c r="K789" i="12" s="1"/>
  <c r="L789" i="12" s="1"/>
  <c r="E814" i="12"/>
  <c r="I814" i="12" s="1"/>
  <c r="J811" i="12"/>
  <c r="K811" i="12" s="1"/>
  <c r="L811" i="12" s="1"/>
  <c r="J786" i="12"/>
  <c r="K786" i="12" s="1"/>
  <c r="L786" i="12" s="1"/>
  <c r="B142" i="10"/>
  <c r="G141" i="10"/>
  <c r="H139" i="10" s="1"/>
  <c r="B93" i="3"/>
  <c r="I92" i="3"/>
  <c r="N92" i="3" s="1"/>
  <c r="I61" i="16" l="1"/>
  <c r="J61" i="16"/>
  <c r="J6604" i="19"/>
  <c r="K6604" i="19" s="1"/>
  <c r="K6902" i="19"/>
  <c r="L6902" i="19" s="1"/>
  <c r="E7002" i="19" s="1"/>
  <c r="J7002" i="19" s="1"/>
  <c r="E785" i="12"/>
  <c r="E6608" i="19"/>
  <c r="I6757" i="19"/>
  <c r="K6757" i="19" s="1"/>
  <c r="L6757" i="19" s="1"/>
  <c r="J6757" i="19"/>
  <c r="K6351" i="19"/>
  <c r="K6583" i="19"/>
  <c r="K7094" i="19"/>
  <c r="L7094" i="19" s="1"/>
  <c r="E7194" i="19" s="1"/>
  <c r="E6215" i="19"/>
  <c r="K6271" i="19"/>
  <c r="L6271" i="19" s="1"/>
  <c r="E6371" i="19" s="1"/>
  <c r="K6237" i="19"/>
  <c r="L6237" i="19" s="1"/>
  <c r="E6337" i="19" s="1"/>
  <c r="K6303" i="19"/>
  <c r="E6832" i="19"/>
  <c r="J6449" i="19"/>
  <c r="I6449" i="19"/>
  <c r="K6449" i="19" s="1"/>
  <c r="L6449" i="19" s="1"/>
  <c r="E6549" i="19" s="1"/>
  <c r="K6467" i="19"/>
  <c r="J6786" i="19"/>
  <c r="I6786" i="19"/>
  <c r="K6786" i="19" s="1"/>
  <c r="L6786" i="19" s="1"/>
  <c r="E6886" i="19"/>
  <c r="K6600" i="19"/>
  <c r="L6600" i="19" s="1"/>
  <c r="E6700" i="19" s="1"/>
  <c r="I6645" i="19"/>
  <c r="J6645" i="19"/>
  <c r="I6722" i="19"/>
  <c r="J6722" i="19"/>
  <c r="J6655" i="19"/>
  <c r="I6655" i="19"/>
  <c r="K6655" i="19" s="1"/>
  <c r="L6655" i="19" s="1"/>
  <c r="J6610" i="19"/>
  <c r="I6610" i="19"/>
  <c r="J6371" i="19"/>
  <c r="I6371" i="19"/>
  <c r="L6769" i="19"/>
  <c r="E6869" i="19" s="1"/>
  <c r="J6705" i="19"/>
  <c r="I6705" i="19"/>
  <c r="J6682" i="19"/>
  <c r="I6682" i="19"/>
  <c r="E6346" i="19"/>
  <c r="K6852" i="19"/>
  <c r="L6852" i="19" s="1"/>
  <c r="E6952" i="19" s="1"/>
  <c r="K6780" i="19"/>
  <c r="L6780" i="19" s="1"/>
  <c r="L6676" i="19"/>
  <c r="E6776" i="19" s="1"/>
  <c r="J6191" i="19"/>
  <c r="I6191" i="19"/>
  <c r="K6224" i="19"/>
  <c r="L6224" i="19" s="1"/>
  <c r="E6324" i="19" s="1"/>
  <c r="K6366" i="19"/>
  <c r="K6221" i="19"/>
  <c r="L6221" i="19" s="1"/>
  <c r="E6321" i="19" s="1"/>
  <c r="K6470" i="19"/>
  <c r="L6470" i="19" s="1"/>
  <c r="E6570" i="19" s="1"/>
  <c r="L6307" i="19"/>
  <c r="E6407" i="19" s="1"/>
  <c r="J6387" i="19"/>
  <c r="I6387" i="19"/>
  <c r="K7043" i="19"/>
  <c r="L6284" i="19"/>
  <c r="E6384" i="19" s="1"/>
  <c r="J6337" i="19"/>
  <c r="I6337" i="19"/>
  <c r="K6512" i="19"/>
  <c r="I6933" i="19"/>
  <c r="J6933" i="19"/>
  <c r="L6690" i="19"/>
  <c r="E6790" i="19" s="1"/>
  <c r="L5942" i="19"/>
  <c r="E6042" i="19" s="1"/>
  <c r="K6393" i="19"/>
  <c r="K6927" i="19"/>
  <c r="L6927" i="19" s="1"/>
  <c r="E7027" i="19" s="1"/>
  <c r="I7027" i="19" s="1"/>
  <c r="J7013" i="19"/>
  <c r="I7013" i="19"/>
  <c r="J6023" i="19"/>
  <c r="I6023" i="19"/>
  <c r="J6644" i="19"/>
  <c r="I6644" i="19"/>
  <c r="I6570" i="19"/>
  <c r="J6570" i="19"/>
  <c r="I6441" i="19"/>
  <c r="J6441" i="19"/>
  <c r="I6395" i="19"/>
  <c r="J6395" i="19"/>
  <c r="I6346" i="19"/>
  <c r="J6346" i="19"/>
  <c r="I6788" i="19"/>
  <c r="J6788" i="19"/>
  <c r="J6778" i="19"/>
  <c r="I6778" i="19"/>
  <c r="I6215" i="19"/>
  <c r="J6215" i="19"/>
  <c r="I6716" i="19"/>
  <c r="J6716" i="19"/>
  <c r="I6299" i="19"/>
  <c r="K6299" i="19" s="1"/>
  <c r="L6299" i="19" s="1"/>
  <c r="J6299" i="19"/>
  <c r="L6696" i="19"/>
  <c r="E6796" i="19" s="1"/>
  <c r="J6360" i="19"/>
  <c r="I6360" i="19"/>
  <c r="J6640" i="19"/>
  <c r="I6640" i="19"/>
  <c r="L6419" i="19"/>
  <c r="E6519" i="19"/>
  <c r="I6528" i="19"/>
  <c r="J6528" i="19"/>
  <c r="K6679" i="19"/>
  <c r="K6434" i="19"/>
  <c r="J6550" i="19"/>
  <c r="I6550" i="19"/>
  <c r="L6789" i="19"/>
  <c r="E6889" i="19" s="1"/>
  <c r="J6268" i="19"/>
  <c r="I6268" i="19"/>
  <c r="L6529" i="19"/>
  <c r="E6629" i="19" s="1"/>
  <c r="E6985" i="19"/>
  <c r="K6614" i="19"/>
  <c r="K6665" i="19"/>
  <c r="J6701" i="19"/>
  <c r="I6701" i="19"/>
  <c r="K6701" i="19" s="1"/>
  <c r="L6701" i="19" s="1"/>
  <c r="E6801" i="19" s="1"/>
  <c r="L6436" i="19"/>
  <c r="E6536" i="19" s="1"/>
  <c r="J6481" i="19"/>
  <c r="I6481" i="19"/>
  <c r="L6418" i="19"/>
  <c r="E6518" i="19" s="1"/>
  <c r="L6558" i="19"/>
  <c r="E6658" i="19"/>
  <c r="I6539" i="19"/>
  <c r="J6539" i="19"/>
  <c r="L6964" i="19"/>
  <c r="E7064" i="19" s="1"/>
  <c r="E6317" i="19"/>
  <c r="J6875" i="19"/>
  <c r="I6875" i="19"/>
  <c r="K6875" i="19" s="1"/>
  <c r="L6198" i="19"/>
  <c r="E6298" i="19"/>
  <c r="L6797" i="19"/>
  <c r="E6897" i="19"/>
  <c r="I6372" i="19"/>
  <c r="J6372" i="19"/>
  <c r="K6661" i="19"/>
  <c r="K6574" i="19"/>
  <c r="E6880" i="19"/>
  <c r="L6611" i="19"/>
  <c r="E6711" i="19" s="1"/>
  <c r="I6608" i="19"/>
  <c r="J6608" i="19"/>
  <c r="K6292" i="19"/>
  <c r="K6135" i="19"/>
  <c r="K6759" i="19"/>
  <c r="L6759" i="19" s="1"/>
  <c r="E6859" i="19" s="1"/>
  <c r="K6520" i="19"/>
  <c r="L6520" i="19" s="1"/>
  <c r="E6620" i="19" s="1"/>
  <c r="E6631" i="19"/>
  <c r="K6525" i="19"/>
  <c r="K6663" i="19"/>
  <c r="J5206" i="19"/>
  <c r="I5206" i="19"/>
  <c r="J6753" i="19"/>
  <c r="I6753" i="19"/>
  <c r="K6753" i="19" s="1"/>
  <c r="L6753" i="19" s="1"/>
  <c r="J5854" i="19"/>
  <c r="I5854" i="19"/>
  <c r="J6549" i="19"/>
  <c r="I6549" i="19"/>
  <c r="L6875" i="19"/>
  <c r="E6975" i="19" s="1"/>
  <c r="L6962" i="19"/>
  <c r="E7062" i="19" s="1"/>
  <c r="K6526" i="19"/>
  <c r="J5538" i="19"/>
  <c r="I5538" i="19"/>
  <c r="J6756" i="19"/>
  <c r="I6756" i="19"/>
  <c r="J6809" i="19"/>
  <c r="I6809" i="19"/>
  <c r="K6847" i="19"/>
  <c r="L7077" i="19"/>
  <c r="E7177" i="19"/>
  <c r="L6748" i="19"/>
  <c r="E6848" i="19" s="1"/>
  <c r="K6430" i="19"/>
  <c r="K7073" i="19"/>
  <c r="J764" i="12"/>
  <c r="I764" i="12"/>
  <c r="K764" i="12" s="1"/>
  <c r="L764" i="12" s="1"/>
  <c r="E776" i="12" s="1"/>
  <c r="J792" i="12"/>
  <c r="K792" i="12" s="1"/>
  <c r="L792" i="12" s="1"/>
  <c r="E804" i="12" s="1"/>
  <c r="I804" i="12" s="1"/>
  <c r="J755" i="12"/>
  <c r="K755" i="12" s="1"/>
  <c r="L755" i="12" s="1"/>
  <c r="E767" i="12" s="1"/>
  <c r="I767" i="12" s="1"/>
  <c r="E757" i="12"/>
  <c r="E820" i="12"/>
  <c r="I820" i="12" s="1"/>
  <c r="E798" i="12"/>
  <c r="I798" i="12" s="1"/>
  <c r="E801" i="12"/>
  <c r="I801" i="12" s="1"/>
  <c r="J814" i="12"/>
  <c r="K814" i="12" s="1"/>
  <c r="L814" i="12" s="1"/>
  <c r="E823" i="12"/>
  <c r="I823" i="12" s="1"/>
  <c r="J806" i="12"/>
  <c r="K806" i="12" s="1"/>
  <c r="L806" i="12" s="1"/>
  <c r="J795" i="12"/>
  <c r="K795" i="12" s="1"/>
  <c r="L795" i="12" s="1"/>
  <c r="B143" i="10"/>
  <c r="G142" i="10"/>
  <c r="H140" i="10" s="1"/>
  <c r="B94" i="3"/>
  <c r="I93" i="3"/>
  <c r="N93" i="3" s="1"/>
  <c r="K61" i="16" l="1"/>
  <c r="L61" i="16" s="1"/>
  <c r="E62" i="16" s="1"/>
  <c r="I7002" i="19"/>
  <c r="I785" i="12"/>
  <c r="J785" i="12"/>
  <c r="K6705" i="19"/>
  <c r="L6705" i="19" s="1"/>
  <c r="E6805" i="19" s="1"/>
  <c r="L6604" i="19"/>
  <c r="E6704" i="19" s="1"/>
  <c r="J6700" i="19"/>
  <c r="I6700" i="19"/>
  <c r="K6700" i="19" s="1"/>
  <c r="L6700" i="19" s="1"/>
  <c r="E6800" i="19" s="1"/>
  <c r="L6583" i="19"/>
  <c r="E6683" i="19"/>
  <c r="K6608" i="19"/>
  <c r="L6608" i="19" s="1"/>
  <c r="J7027" i="19"/>
  <c r="K7027" i="19" s="1"/>
  <c r="I6886" i="19"/>
  <c r="J6886" i="19"/>
  <c r="L6351" i="19"/>
  <c r="E6451" i="19"/>
  <c r="I6832" i="19"/>
  <c r="J6832" i="19"/>
  <c r="E6857" i="19"/>
  <c r="K5854" i="19"/>
  <c r="L5854" i="19" s="1"/>
  <c r="K6528" i="19"/>
  <c r="L6528" i="19" s="1"/>
  <c r="E6628" i="19" s="1"/>
  <c r="K6644" i="19"/>
  <c r="L6644" i="19" s="1"/>
  <c r="K6933" i="19"/>
  <c r="L6933" i="19" s="1"/>
  <c r="E7033" i="19" s="1"/>
  <c r="K6371" i="19"/>
  <c r="L6371" i="19" s="1"/>
  <c r="E6471" i="19" s="1"/>
  <c r="E6755" i="19"/>
  <c r="L6467" i="19"/>
  <c r="E6567" i="19" s="1"/>
  <c r="L6303" i="19"/>
  <c r="E6403" i="19" s="1"/>
  <c r="J7194" i="19"/>
  <c r="I7194" i="19"/>
  <c r="K7194" i="19" s="1"/>
  <c r="L7194" i="19" s="1"/>
  <c r="K7002" i="19"/>
  <c r="J6407" i="19"/>
  <c r="I6407" i="19"/>
  <c r="J6869" i="19"/>
  <c r="I6869" i="19"/>
  <c r="K6869" i="19" s="1"/>
  <c r="L6869" i="19" s="1"/>
  <c r="E6969" i="19" s="1"/>
  <c r="I6790" i="19"/>
  <c r="J6790" i="19"/>
  <c r="J7033" i="19"/>
  <c r="I7033" i="19"/>
  <c r="K6640" i="19"/>
  <c r="L6640" i="19" s="1"/>
  <c r="K6346" i="19"/>
  <c r="L6346" i="19" s="1"/>
  <c r="K6023" i="19"/>
  <c r="L6023" i="19" s="1"/>
  <c r="K6337" i="19"/>
  <c r="L7043" i="19"/>
  <c r="E7143" i="19" s="1"/>
  <c r="J6324" i="19"/>
  <c r="I6324" i="19"/>
  <c r="K6268" i="19"/>
  <c r="L6268" i="19" s="1"/>
  <c r="J6042" i="19"/>
  <c r="I6042" i="19"/>
  <c r="K6042" i="19" s="1"/>
  <c r="L6042" i="19" s="1"/>
  <c r="E6142" i="19" s="1"/>
  <c r="K6387" i="19"/>
  <c r="L6387" i="19" s="1"/>
  <c r="E6487" i="19" s="1"/>
  <c r="K6191" i="19"/>
  <c r="L6191" i="19" s="1"/>
  <c r="E6291" i="19" s="1"/>
  <c r="J6291" i="19" s="1"/>
  <c r="K6682" i="19"/>
  <c r="K6610" i="19"/>
  <c r="K6722" i="19"/>
  <c r="E6708" i="19"/>
  <c r="J6384" i="19"/>
  <c r="I6384" i="19"/>
  <c r="I6321" i="19"/>
  <c r="J6321" i="19"/>
  <c r="J6952" i="19"/>
  <c r="I6952" i="19"/>
  <c r="K6952" i="19" s="1"/>
  <c r="K6716" i="19"/>
  <c r="L6716" i="19" s="1"/>
  <c r="L6393" i="19"/>
  <c r="E6493" i="19" s="1"/>
  <c r="L6512" i="19"/>
  <c r="E6612" i="19"/>
  <c r="L6366" i="19"/>
  <c r="E6466" i="19" s="1"/>
  <c r="J6776" i="19"/>
  <c r="I6776" i="19"/>
  <c r="J6471" i="19"/>
  <c r="I6471" i="19"/>
  <c r="K6471" i="19" s="1"/>
  <c r="L6471" i="19" s="1"/>
  <c r="J6755" i="19"/>
  <c r="I6755" i="19"/>
  <c r="K6645" i="19"/>
  <c r="J6796" i="19"/>
  <c r="I6796" i="19"/>
  <c r="J7064" i="19"/>
  <c r="I7064" i="19"/>
  <c r="K7064" i="19" s="1"/>
  <c r="L7064" i="19" s="1"/>
  <c r="J6711" i="19"/>
  <c r="I6711" i="19"/>
  <c r="I6536" i="19"/>
  <c r="J6536" i="19"/>
  <c r="I6291" i="19"/>
  <c r="K6809" i="19"/>
  <c r="L6525" i="19"/>
  <c r="E6625" i="19" s="1"/>
  <c r="K6481" i="19"/>
  <c r="L6481" i="19" s="1"/>
  <c r="E6581" i="19" s="1"/>
  <c r="L6614" i="19"/>
  <c r="E6714" i="19" s="1"/>
  <c r="E6368" i="19"/>
  <c r="L6434" i="19"/>
  <c r="E6534" i="19"/>
  <c r="E6740" i="19"/>
  <c r="K6360" i="19"/>
  <c r="K6778" i="19"/>
  <c r="K6788" i="19"/>
  <c r="L6788" i="19" s="1"/>
  <c r="E6888" i="19" s="1"/>
  <c r="K6441" i="19"/>
  <c r="L6441" i="19" s="1"/>
  <c r="E6541" i="19" s="1"/>
  <c r="E6744" i="19"/>
  <c r="J6631" i="19"/>
  <c r="I6631" i="19"/>
  <c r="L6135" i="19"/>
  <c r="E6235" i="19" s="1"/>
  <c r="J6880" i="19"/>
  <c r="I6880" i="19"/>
  <c r="I6298" i="19"/>
  <c r="J6298" i="19"/>
  <c r="J6518" i="19"/>
  <c r="I6518" i="19"/>
  <c r="K6518" i="19" s="1"/>
  <c r="L6518" i="19" s="1"/>
  <c r="E6618" i="19" s="1"/>
  <c r="I6985" i="19"/>
  <c r="J6985" i="19"/>
  <c r="L6679" i="19"/>
  <c r="E6779" i="19"/>
  <c r="J6628" i="19"/>
  <c r="I6628" i="19"/>
  <c r="K6628" i="19" s="1"/>
  <c r="L6628" i="19" s="1"/>
  <c r="E6816" i="19"/>
  <c r="E6446" i="19"/>
  <c r="K6549" i="19"/>
  <c r="L6549" i="19" s="1"/>
  <c r="I6620" i="19"/>
  <c r="J6620" i="19"/>
  <c r="L6292" i="19"/>
  <c r="E6392" i="19" s="1"/>
  <c r="L6574" i="19"/>
  <c r="E6674" i="19"/>
  <c r="K6372" i="19"/>
  <c r="L6372" i="19" s="1"/>
  <c r="E6472" i="19" s="1"/>
  <c r="J6317" i="19"/>
  <c r="I6317" i="19"/>
  <c r="K6539" i="19"/>
  <c r="L6539" i="19" s="1"/>
  <c r="E6639" i="19" s="1"/>
  <c r="K6550" i="19"/>
  <c r="K6215" i="19"/>
  <c r="K6395" i="19"/>
  <c r="K6570" i="19"/>
  <c r="E6123" i="19"/>
  <c r="K7013" i="19"/>
  <c r="L6663" i="19"/>
  <c r="E6763" i="19" s="1"/>
  <c r="I6859" i="19"/>
  <c r="J6859" i="19"/>
  <c r="J6708" i="19"/>
  <c r="I6708" i="19"/>
  <c r="L6661" i="19"/>
  <c r="E6761" i="19" s="1"/>
  <c r="I6897" i="19"/>
  <c r="J6897" i="19"/>
  <c r="I6658" i="19"/>
  <c r="K6658" i="19" s="1"/>
  <c r="L6658" i="19" s="1"/>
  <c r="J6658" i="19"/>
  <c r="J6801" i="19"/>
  <c r="I6801" i="19"/>
  <c r="K6801" i="19" s="1"/>
  <c r="L6665" i="19"/>
  <c r="E6765" i="19" s="1"/>
  <c r="J6629" i="19"/>
  <c r="I6629" i="19"/>
  <c r="J6889" i="19"/>
  <c r="I6889" i="19"/>
  <c r="J6519" i="19"/>
  <c r="I6519" i="19"/>
  <c r="E6399" i="19"/>
  <c r="O5301" i="19"/>
  <c r="K5206" i="19"/>
  <c r="J6805" i="19"/>
  <c r="I6805" i="19"/>
  <c r="J6975" i="19"/>
  <c r="I6975" i="19"/>
  <c r="J6800" i="19"/>
  <c r="I6800" i="19"/>
  <c r="J6848" i="19"/>
  <c r="I6848" i="19"/>
  <c r="L6847" i="19"/>
  <c r="E6947" i="19" s="1"/>
  <c r="J7062" i="19"/>
  <c r="I7062" i="19"/>
  <c r="J7177" i="19"/>
  <c r="I7177" i="19"/>
  <c r="K7177" i="19" s="1"/>
  <c r="L7177" i="19" s="1"/>
  <c r="E7277" i="19" s="1"/>
  <c r="K6756" i="19"/>
  <c r="E6649" i="19"/>
  <c r="E5954" i="19"/>
  <c r="E6853" i="19"/>
  <c r="L7073" i="19"/>
  <c r="E7173" i="19" s="1"/>
  <c r="L6430" i="19"/>
  <c r="E6530" i="19" s="1"/>
  <c r="K5538" i="19"/>
  <c r="L6526" i="19"/>
  <c r="E6626" i="19" s="1"/>
  <c r="J776" i="12"/>
  <c r="I776" i="12"/>
  <c r="K776" i="12" s="1"/>
  <c r="L776" i="12" s="1"/>
  <c r="E788" i="12" s="1"/>
  <c r="I788" i="12" s="1"/>
  <c r="I757" i="12"/>
  <c r="O764" i="12" s="1"/>
  <c r="J767" i="12"/>
  <c r="K767" i="12" s="1"/>
  <c r="L767" i="12" s="1"/>
  <c r="J757" i="12"/>
  <c r="J801" i="12"/>
  <c r="K801" i="12" s="1"/>
  <c r="L801" i="12" s="1"/>
  <c r="E818" i="12"/>
  <c r="I818" i="12" s="1"/>
  <c r="E826" i="12"/>
  <c r="I826" i="12" s="1"/>
  <c r="J798" i="12"/>
  <c r="K798" i="12" s="1"/>
  <c r="L798" i="12" s="1"/>
  <c r="E807" i="12"/>
  <c r="I807" i="12" s="1"/>
  <c r="J823" i="12"/>
  <c r="K823" i="12" s="1"/>
  <c r="L823" i="12" s="1"/>
  <c r="J804" i="12"/>
  <c r="K804" i="12" s="1"/>
  <c r="L804" i="12" s="1"/>
  <c r="J820" i="12"/>
  <c r="K820" i="12" s="1"/>
  <c r="L820" i="12" s="1"/>
  <c r="E832" i="12" s="1"/>
  <c r="I832" i="12" s="1"/>
  <c r="B144" i="10"/>
  <c r="G143" i="10"/>
  <c r="H141" i="10" s="1"/>
  <c r="B95" i="3"/>
  <c r="I94" i="3"/>
  <c r="N94" i="3" s="1"/>
  <c r="J62" i="16" l="1"/>
  <c r="I62" i="16"/>
  <c r="K785" i="12"/>
  <c r="K757" i="12"/>
  <c r="L757" i="12" s="1"/>
  <c r="K6407" i="19"/>
  <c r="L6407" i="19" s="1"/>
  <c r="E6507" i="19" s="1"/>
  <c r="J6704" i="19"/>
  <c r="I6704" i="19"/>
  <c r="L7027" i="19"/>
  <c r="E7127" i="19"/>
  <c r="I6567" i="19"/>
  <c r="K6567" i="19" s="1"/>
  <c r="L6567" i="19" s="1"/>
  <c r="J6567" i="19"/>
  <c r="E6571" i="19"/>
  <c r="K6776" i="19"/>
  <c r="K6324" i="19"/>
  <c r="L6324" i="19" s="1"/>
  <c r="L7002" i="19"/>
  <c r="E7102" i="19" s="1"/>
  <c r="J6403" i="19"/>
  <c r="I6403" i="19"/>
  <c r="I6683" i="19"/>
  <c r="J6683" i="19"/>
  <c r="K6519" i="19"/>
  <c r="L6519" i="19" s="1"/>
  <c r="E6619" i="19" s="1"/>
  <c r="K6631" i="19"/>
  <c r="L6631" i="19" s="1"/>
  <c r="E7294" i="19"/>
  <c r="K6832" i="19"/>
  <c r="L6832" i="19" s="1"/>
  <c r="E6932" i="19" s="1"/>
  <c r="K6886" i="19"/>
  <c r="E6758" i="19"/>
  <c r="K6291" i="19"/>
  <c r="L6291" i="19" s="1"/>
  <c r="J6857" i="19"/>
  <c r="I6857" i="19"/>
  <c r="I6451" i="19"/>
  <c r="J6451" i="19"/>
  <c r="J6493" i="19"/>
  <c r="I6493" i="19"/>
  <c r="I6466" i="19"/>
  <c r="J6466" i="19"/>
  <c r="I6142" i="19"/>
  <c r="K6142" i="19" s="1"/>
  <c r="L6142" i="19" s="1"/>
  <c r="J6142" i="19"/>
  <c r="L6952" i="19"/>
  <c r="E7052" i="19" s="1"/>
  <c r="L6682" i="19"/>
  <c r="E6782" i="19" s="1"/>
  <c r="J7143" i="19"/>
  <c r="I7143" i="19"/>
  <c r="K7143" i="19" s="1"/>
  <c r="L7143" i="19" s="1"/>
  <c r="I6969" i="19"/>
  <c r="K6969" i="19" s="1"/>
  <c r="L6969" i="19" s="1"/>
  <c r="J6969" i="19"/>
  <c r="K6708" i="19"/>
  <c r="L6708" i="19" s="1"/>
  <c r="K6755" i="19"/>
  <c r="L6755" i="19" s="1"/>
  <c r="E6855" i="19" s="1"/>
  <c r="K6384" i="19"/>
  <c r="E6424" i="19"/>
  <c r="L6722" i="19"/>
  <c r="E6822" i="19"/>
  <c r="I6487" i="19"/>
  <c r="J6487" i="19"/>
  <c r="J6507" i="19"/>
  <c r="I6507" i="19"/>
  <c r="K6805" i="19"/>
  <c r="L6805" i="19" s="1"/>
  <c r="K6629" i="19"/>
  <c r="K6620" i="19"/>
  <c r="L6645" i="19"/>
  <c r="E6745" i="19" s="1"/>
  <c r="I6571" i="19"/>
  <c r="K6571" i="19" s="1"/>
  <c r="J6571" i="19"/>
  <c r="J6612" i="19"/>
  <c r="I6612" i="19"/>
  <c r="K6321" i="19"/>
  <c r="L6321" i="19" s="1"/>
  <c r="E6421" i="19" s="1"/>
  <c r="L6610" i="19"/>
  <c r="E6710" i="19"/>
  <c r="L6337" i="19"/>
  <c r="E6437" i="19" s="1"/>
  <c r="K7033" i="19"/>
  <c r="K6790" i="19"/>
  <c r="L6790" i="19" s="1"/>
  <c r="E6890" i="19" s="1"/>
  <c r="I6618" i="19"/>
  <c r="J6618" i="19"/>
  <c r="J6619" i="19"/>
  <c r="I6619" i="19"/>
  <c r="I6392" i="19"/>
  <c r="J6392" i="19"/>
  <c r="J6765" i="19"/>
  <c r="I6765" i="19"/>
  <c r="I6235" i="19"/>
  <c r="J6235" i="19"/>
  <c r="K6848" i="19"/>
  <c r="L6848" i="19" s="1"/>
  <c r="K6800" i="19"/>
  <c r="L6800" i="19" s="1"/>
  <c r="K6975" i="19"/>
  <c r="L6975" i="19" s="1"/>
  <c r="K6897" i="19"/>
  <c r="L6897" i="19" s="1"/>
  <c r="E6997" i="19" s="1"/>
  <c r="K6859" i="19"/>
  <c r="I6123" i="19"/>
  <c r="J6123" i="19"/>
  <c r="K6317" i="19"/>
  <c r="J6816" i="19"/>
  <c r="I6816" i="19"/>
  <c r="K6985" i="19"/>
  <c r="K6880" i="19"/>
  <c r="L6880" i="19" s="1"/>
  <c r="E6980" i="19" s="1"/>
  <c r="E6731" i="19"/>
  <c r="J6541" i="19"/>
  <c r="I6541" i="19"/>
  <c r="L6778" i="19"/>
  <c r="E6878" i="19" s="1"/>
  <c r="J6625" i="19"/>
  <c r="I6625" i="19"/>
  <c r="K6536" i="19"/>
  <c r="L6536" i="19" s="1"/>
  <c r="E6636" i="19" s="1"/>
  <c r="I6761" i="19"/>
  <c r="J6761" i="19"/>
  <c r="I6763" i="19"/>
  <c r="J6763" i="19"/>
  <c r="L6570" i="19"/>
  <c r="E6670" i="19" s="1"/>
  <c r="L6550" i="19"/>
  <c r="E6650" i="19" s="1"/>
  <c r="J6639" i="19"/>
  <c r="I6639" i="19"/>
  <c r="I6779" i="19"/>
  <c r="K6779" i="19" s="1"/>
  <c r="L6779" i="19" s="1"/>
  <c r="J6779" i="19"/>
  <c r="L6360" i="19"/>
  <c r="E6460" i="19" s="1"/>
  <c r="J6368" i="19"/>
  <c r="I6368" i="19"/>
  <c r="J6581" i="19"/>
  <c r="I6581" i="19"/>
  <c r="K6711" i="19"/>
  <c r="K6796" i="19"/>
  <c r="K6889" i="19"/>
  <c r="L6889" i="19" s="1"/>
  <c r="E6989" i="19" s="1"/>
  <c r="L6215" i="19"/>
  <c r="E6315" i="19" s="1"/>
  <c r="J6472" i="19"/>
  <c r="I6472" i="19"/>
  <c r="E6728" i="19"/>
  <c r="K6298" i="19"/>
  <c r="J6740" i="19"/>
  <c r="I6740" i="19"/>
  <c r="E6909" i="19"/>
  <c r="L6809" i="19"/>
  <c r="E7164" i="19"/>
  <c r="J6399" i="19"/>
  <c r="I6399" i="19"/>
  <c r="L6629" i="19"/>
  <c r="E6729" i="19" s="1"/>
  <c r="L6801" i="19"/>
  <c r="E6901" i="19" s="1"/>
  <c r="J6758" i="19"/>
  <c r="I6758" i="19"/>
  <c r="E6808" i="19"/>
  <c r="L7013" i="19"/>
  <c r="E7113" i="19" s="1"/>
  <c r="L6395" i="19"/>
  <c r="E6495" i="19" s="1"/>
  <c r="J6674" i="19"/>
  <c r="I6674" i="19"/>
  <c r="K6674" i="19" s="1"/>
  <c r="L6674" i="19" s="1"/>
  <c r="E6774" i="19" s="1"/>
  <c r="J6446" i="19"/>
  <c r="I6446" i="19"/>
  <c r="I6744" i="19"/>
  <c r="J6744" i="19"/>
  <c r="J6888" i="19"/>
  <c r="I6888" i="19"/>
  <c r="J6534" i="19"/>
  <c r="I6534" i="19"/>
  <c r="J6714" i="19"/>
  <c r="I6714" i="19"/>
  <c r="E6391" i="19"/>
  <c r="E5306" i="19"/>
  <c r="L5206" i="19"/>
  <c r="J6626" i="19"/>
  <c r="I6626" i="19"/>
  <c r="J7277" i="19"/>
  <c r="I7277" i="19"/>
  <c r="J6530" i="19"/>
  <c r="I6530" i="19"/>
  <c r="J6947" i="19"/>
  <c r="I6947" i="19"/>
  <c r="K6947" i="19" s="1"/>
  <c r="L6947" i="19" s="1"/>
  <c r="J7173" i="19"/>
  <c r="I7173" i="19"/>
  <c r="J5954" i="19"/>
  <c r="I5954" i="19"/>
  <c r="E6948" i="19"/>
  <c r="E6900" i="19"/>
  <c r="E7075" i="19"/>
  <c r="E6905" i="19"/>
  <c r="J6649" i="19"/>
  <c r="I6649" i="19"/>
  <c r="L6756" i="19"/>
  <c r="E6856" i="19" s="1"/>
  <c r="K7062" i="19"/>
  <c r="L5538" i="19"/>
  <c r="E5638" i="19" s="1"/>
  <c r="J6853" i="19"/>
  <c r="I6853" i="19"/>
  <c r="E779" i="12"/>
  <c r="I779" i="12" s="1"/>
  <c r="J788" i="12"/>
  <c r="K788" i="12" s="1"/>
  <c r="L788" i="12" s="1"/>
  <c r="E769" i="12"/>
  <c r="I769" i="12" s="1"/>
  <c r="O776" i="12" s="1"/>
  <c r="E813" i="12"/>
  <c r="I813" i="12" s="1"/>
  <c r="J826" i="12"/>
  <c r="K826" i="12" s="1"/>
  <c r="E816" i="12"/>
  <c r="I816" i="12" s="1"/>
  <c r="E810" i="12"/>
  <c r="I810" i="12" s="1"/>
  <c r="J807" i="12"/>
  <c r="K807" i="12" s="1"/>
  <c r="L807" i="12" s="1"/>
  <c r="E835" i="12"/>
  <c r="I835" i="12" s="1"/>
  <c r="J818" i="12"/>
  <c r="K818" i="12" s="1"/>
  <c r="L818" i="12" s="1"/>
  <c r="B145" i="10"/>
  <c r="G144" i="10"/>
  <c r="H142" i="10" s="1"/>
  <c r="B96" i="3"/>
  <c r="I95" i="3"/>
  <c r="N95" i="3" s="1"/>
  <c r="K62" i="16" l="1"/>
  <c r="L785" i="12"/>
  <c r="E797" i="12" s="1"/>
  <c r="K6507" i="19"/>
  <c r="L6507" i="19" s="1"/>
  <c r="K6704" i="19"/>
  <c r="L6704" i="19" s="1"/>
  <c r="E6804" i="19" s="1"/>
  <c r="K7173" i="19"/>
  <c r="L7173" i="19" s="1"/>
  <c r="K6399" i="19"/>
  <c r="L6399" i="19" s="1"/>
  <c r="K6466" i="19"/>
  <c r="L6466" i="19" s="1"/>
  <c r="E6566" i="19" s="1"/>
  <c r="K6857" i="19"/>
  <c r="L6857" i="19" s="1"/>
  <c r="E6957" i="19" s="1"/>
  <c r="E6986" i="19"/>
  <c r="L6886" i="19"/>
  <c r="K6403" i="19"/>
  <c r="L6403" i="19" s="1"/>
  <c r="E6503" i="19" s="1"/>
  <c r="J6932" i="19"/>
  <c r="I6932" i="19"/>
  <c r="K6932" i="19" s="1"/>
  <c r="L6932" i="19" s="1"/>
  <c r="L6776" i="19"/>
  <c r="E6876" i="19"/>
  <c r="K6744" i="19"/>
  <c r="K6763" i="19"/>
  <c r="L6763" i="19" s="1"/>
  <c r="E6863" i="19" s="1"/>
  <c r="I7294" i="19"/>
  <c r="J7294" i="19"/>
  <c r="K6683" i="19"/>
  <c r="L6683" i="19" s="1"/>
  <c r="E6783" i="19" s="1"/>
  <c r="I7102" i="19"/>
  <c r="J7102" i="19"/>
  <c r="J7127" i="19"/>
  <c r="I7127" i="19"/>
  <c r="E7069" i="19"/>
  <c r="K6451" i="19"/>
  <c r="L6451" i="19" s="1"/>
  <c r="E6551" i="19" s="1"/>
  <c r="E6667" i="19"/>
  <c r="J7052" i="19"/>
  <c r="I7052" i="19"/>
  <c r="J6437" i="19"/>
  <c r="I6437" i="19"/>
  <c r="I6745" i="19"/>
  <c r="J6745" i="19"/>
  <c r="J6782" i="19"/>
  <c r="I6782" i="19"/>
  <c r="K6740" i="19"/>
  <c r="L6740" i="19" s="1"/>
  <c r="E6840" i="19" s="1"/>
  <c r="E6879" i="19"/>
  <c r="J6879" i="19" s="1"/>
  <c r="K6392" i="19"/>
  <c r="I6890" i="19"/>
  <c r="J6890" i="19"/>
  <c r="K6612" i="19"/>
  <c r="K6487" i="19"/>
  <c r="E6242" i="19"/>
  <c r="K5954" i="19"/>
  <c r="L5954" i="19" s="1"/>
  <c r="K7277" i="19"/>
  <c r="L7277" i="19" s="1"/>
  <c r="K6534" i="19"/>
  <c r="L6534" i="19" s="1"/>
  <c r="L7033" i="19"/>
  <c r="E7133" i="19"/>
  <c r="J6822" i="19"/>
  <c r="I6822" i="19"/>
  <c r="I6855" i="19"/>
  <c r="J6855" i="19"/>
  <c r="K6816" i="19"/>
  <c r="K6765" i="19"/>
  <c r="L6765" i="19" s="1"/>
  <c r="K6619" i="19"/>
  <c r="L6619" i="19" s="1"/>
  <c r="L6620" i="19"/>
  <c r="E6720" i="19"/>
  <c r="E6607" i="19"/>
  <c r="J6424" i="19"/>
  <c r="I6424" i="19"/>
  <c r="K6424" i="19" s="1"/>
  <c r="L6424" i="19" s="1"/>
  <c r="E6524" i="19" s="1"/>
  <c r="E7243" i="19"/>
  <c r="K6493" i="19"/>
  <c r="L6493" i="19" s="1"/>
  <c r="E6593" i="19" s="1"/>
  <c r="I6593" i="19" s="1"/>
  <c r="K6446" i="19"/>
  <c r="L6446" i="19" s="1"/>
  <c r="E6546" i="19" s="1"/>
  <c r="K6761" i="19"/>
  <c r="L6761" i="19" s="1"/>
  <c r="E6861" i="19" s="1"/>
  <c r="J6710" i="19"/>
  <c r="I6710" i="19"/>
  <c r="J6421" i="19"/>
  <c r="I6421" i="19"/>
  <c r="K6421" i="19" s="1"/>
  <c r="L6421" i="19" s="1"/>
  <c r="L6571" i="19"/>
  <c r="E6671" i="19" s="1"/>
  <c r="L6384" i="19"/>
  <c r="E6484" i="19" s="1"/>
  <c r="J7069" i="19"/>
  <c r="I7069" i="19"/>
  <c r="J6566" i="19"/>
  <c r="I6566" i="19"/>
  <c r="J6495" i="19"/>
  <c r="I6495" i="19"/>
  <c r="I6878" i="19"/>
  <c r="J6878" i="19"/>
  <c r="J6546" i="19"/>
  <c r="I6546" i="19"/>
  <c r="J7113" i="19"/>
  <c r="I7113" i="19"/>
  <c r="K7113" i="19" s="1"/>
  <c r="J6901" i="19"/>
  <c r="I6901" i="19"/>
  <c r="I6650" i="19"/>
  <c r="J6650" i="19"/>
  <c r="I6863" i="19"/>
  <c r="K6863" i="19" s="1"/>
  <c r="L6863" i="19" s="1"/>
  <c r="J6863" i="19"/>
  <c r="J6774" i="19"/>
  <c r="I6774" i="19"/>
  <c r="J6729" i="19"/>
  <c r="I6729" i="19"/>
  <c r="I6840" i="19"/>
  <c r="J6840" i="19"/>
  <c r="L6744" i="19"/>
  <c r="E6844" i="19" s="1"/>
  <c r="J7164" i="19"/>
  <c r="I7164" i="19"/>
  <c r="J6728" i="19"/>
  <c r="I6728" i="19"/>
  <c r="L6796" i="19"/>
  <c r="E6896" i="19" s="1"/>
  <c r="J6460" i="19"/>
  <c r="I6460" i="19"/>
  <c r="I6861" i="19"/>
  <c r="J6861" i="19"/>
  <c r="J6636" i="19"/>
  <c r="I6636" i="19"/>
  <c r="J6980" i="19"/>
  <c r="I6980" i="19"/>
  <c r="K6123" i="19"/>
  <c r="K6235" i="19"/>
  <c r="K6649" i="19"/>
  <c r="L6649" i="19" s="1"/>
  <c r="E6634" i="19"/>
  <c r="K6888" i="19"/>
  <c r="K6758" i="19"/>
  <c r="E6499" i="19"/>
  <c r="L6711" i="19"/>
  <c r="E6811" i="19" s="1"/>
  <c r="K6368" i="19"/>
  <c r="K6625" i="19"/>
  <c r="K6541" i="19"/>
  <c r="L6985" i="19"/>
  <c r="E7085" i="19" s="1"/>
  <c r="L6859" i="19"/>
  <c r="E6959" i="19" s="1"/>
  <c r="I6391" i="19"/>
  <c r="K6391" i="19" s="1"/>
  <c r="L6391" i="19" s="1"/>
  <c r="J6391" i="19"/>
  <c r="J6909" i="19"/>
  <c r="I6909" i="19"/>
  <c r="K6472" i="19"/>
  <c r="I6989" i="19"/>
  <c r="J6989" i="19"/>
  <c r="I6670" i="19"/>
  <c r="K6670" i="19" s="1"/>
  <c r="L6670" i="19" s="1"/>
  <c r="J6670" i="19"/>
  <c r="L6317" i="19"/>
  <c r="E6417" i="19" s="1"/>
  <c r="J6997" i="19"/>
  <c r="I6997" i="19"/>
  <c r="K6997" i="19" s="1"/>
  <c r="L6997" i="19" s="1"/>
  <c r="E6865" i="19"/>
  <c r="E6719" i="19"/>
  <c r="K6618" i="19"/>
  <c r="K6853" i="19"/>
  <c r="L6853" i="19" s="1"/>
  <c r="K6714" i="19"/>
  <c r="J6808" i="19"/>
  <c r="I6808" i="19"/>
  <c r="L6298" i="19"/>
  <c r="E6398" i="19" s="1"/>
  <c r="J6315" i="19"/>
  <c r="I6315" i="19"/>
  <c r="K6581" i="19"/>
  <c r="K6639" i="19"/>
  <c r="I6731" i="19"/>
  <c r="J6731" i="19"/>
  <c r="J5306" i="19"/>
  <c r="I5306" i="19"/>
  <c r="J6856" i="19"/>
  <c r="I6856" i="19"/>
  <c r="J5638" i="19"/>
  <c r="I5638" i="19"/>
  <c r="J7075" i="19"/>
  <c r="I7075" i="19"/>
  <c r="K6530" i="19"/>
  <c r="K6626" i="19"/>
  <c r="L7062" i="19"/>
  <c r="E7162" i="19" s="1"/>
  <c r="E6749" i="19"/>
  <c r="E6054" i="19"/>
  <c r="E7273" i="19"/>
  <c r="E7047" i="19"/>
  <c r="E7377" i="19"/>
  <c r="J6900" i="19"/>
  <c r="I6900" i="19"/>
  <c r="J6948" i="19"/>
  <c r="I6948" i="19"/>
  <c r="J6905" i="19"/>
  <c r="I6905" i="19"/>
  <c r="J769" i="12"/>
  <c r="K769" i="12" s="1"/>
  <c r="L769" i="12" s="1"/>
  <c r="E781" i="12" s="1"/>
  <c r="I781" i="12" s="1"/>
  <c r="O788" i="12" s="1"/>
  <c r="E800" i="12"/>
  <c r="J779" i="12"/>
  <c r="K779" i="12" s="1"/>
  <c r="L779" i="12" s="1"/>
  <c r="J813" i="12"/>
  <c r="L826" i="12"/>
  <c r="E838" i="12" s="1"/>
  <c r="I838" i="12" s="1"/>
  <c r="E830" i="12"/>
  <c r="I830" i="12" s="1"/>
  <c r="E819" i="12"/>
  <c r="I819" i="12" s="1"/>
  <c r="J835" i="12"/>
  <c r="K835" i="12" s="1"/>
  <c r="L835" i="12" s="1"/>
  <c r="J810" i="12"/>
  <c r="K810" i="12" s="1"/>
  <c r="L810" i="12" s="1"/>
  <c r="J832" i="12"/>
  <c r="K832" i="12" s="1"/>
  <c r="L832" i="12" s="1"/>
  <c r="J816" i="12"/>
  <c r="K816" i="12" s="1"/>
  <c r="L816" i="12" s="1"/>
  <c r="B146" i="10"/>
  <c r="G145" i="10"/>
  <c r="H143" i="10" s="1"/>
  <c r="B97" i="3"/>
  <c r="I96" i="3"/>
  <c r="N96" i="3" s="1"/>
  <c r="L62" i="16" l="1"/>
  <c r="E63" i="16" s="1"/>
  <c r="I797" i="12"/>
  <c r="J797" i="12"/>
  <c r="K797" i="12" s="1"/>
  <c r="L797" i="12" s="1"/>
  <c r="J6804" i="19"/>
  <c r="I6804" i="19"/>
  <c r="K6980" i="19"/>
  <c r="L6980" i="19" s="1"/>
  <c r="K6901" i="19"/>
  <c r="L6901" i="19" s="1"/>
  <c r="E7001" i="19" s="1"/>
  <c r="K6546" i="19"/>
  <c r="L6546" i="19" s="1"/>
  <c r="K6495" i="19"/>
  <c r="L6495" i="19" s="1"/>
  <c r="K6710" i="19"/>
  <c r="L6710" i="19" s="1"/>
  <c r="E6810" i="19" s="1"/>
  <c r="K6437" i="19"/>
  <c r="K7127" i="19"/>
  <c r="L7127" i="19" s="1"/>
  <c r="E7227" i="19" s="1"/>
  <c r="K7102" i="19"/>
  <c r="K7294" i="19"/>
  <c r="L7294" i="19" s="1"/>
  <c r="E7394" i="19" s="1"/>
  <c r="I6503" i="19"/>
  <c r="J6503" i="19"/>
  <c r="E6953" i="19"/>
  <c r="I6667" i="19"/>
  <c r="J6667" i="19"/>
  <c r="E7032" i="19"/>
  <c r="I6551" i="19"/>
  <c r="K6551" i="19" s="1"/>
  <c r="L6551" i="19" s="1"/>
  <c r="E6651" i="19" s="1"/>
  <c r="J6551" i="19"/>
  <c r="I6783" i="19"/>
  <c r="K6783" i="19" s="1"/>
  <c r="L6783" i="19" s="1"/>
  <c r="J6783" i="19"/>
  <c r="E6883" i="19"/>
  <c r="I6986" i="19"/>
  <c r="J6986" i="19"/>
  <c r="I6876" i="19"/>
  <c r="K6876" i="19" s="1"/>
  <c r="L6876" i="19" s="1"/>
  <c r="J6876" i="19"/>
  <c r="I6957" i="19"/>
  <c r="K6957" i="19" s="1"/>
  <c r="E7057" i="19" s="1"/>
  <c r="J6957" i="19"/>
  <c r="L6957" i="19"/>
  <c r="J6671" i="19"/>
  <c r="I6671" i="19"/>
  <c r="K6671" i="19" s="1"/>
  <c r="L6671" i="19" s="1"/>
  <c r="I6484" i="19"/>
  <c r="J6484" i="19"/>
  <c r="K6905" i="19"/>
  <c r="L6905" i="19" s="1"/>
  <c r="E7005" i="19" s="1"/>
  <c r="K6315" i="19"/>
  <c r="L6315" i="19" s="1"/>
  <c r="I6879" i="19"/>
  <c r="K6650" i="19"/>
  <c r="K7069" i="19"/>
  <c r="L7069" i="19" s="1"/>
  <c r="E7169" i="19" s="1"/>
  <c r="L6816" i="19"/>
  <c r="E6916" i="19"/>
  <c r="K6822" i="19"/>
  <c r="L6822" i="19" s="1"/>
  <c r="E6922" i="19" s="1"/>
  <c r="L6612" i="19"/>
  <c r="E6712" i="19"/>
  <c r="L6392" i="19"/>
  <c r="E6492" i="19" s="1"/>
  <c r="K6782" i="19"/>
  <c r="L6782" i="19" s="1"/>
  <c r="E6882" i="19" s="1"/>
  <c r="K6460" i="19"/>
  <c r="K6728" i="19"/>
  <c r="L6728" i="19" s="1"/>
  <c r="J6593" i="19"/>
  <c r="K6840" i="19"/>
  <c r="K6878" i="19"/>
  <c r="L6878" i="19" s="1"/>
  <c r="E6978" i="19" s="1"/>
  <c r="K6566" i="19"/>
  <c r="E6521" i="19"/>
  <c r="J7243" i="19"/>
  <c r="I7243" i="19"/>
  <c r="J6607" i="19"/>
  <c r="I6607" i="19"/>
  <c r="J7133" i="19"/>
  <c r="I7133" i="19"/>
  <c r="E6491" i="19"/>
  <c r="J6524" i="19"/>
  <c r="I6524" i="19"/>
  <c r="I6720" i="19"/>
  <c r="J6720" i="19"/>
  <c r="K6855" i="19"/>
  <c r="I6242" i="19"/>
  <c r="J6242" i="19"/>
  <c r="L6487" i="19"/>
  <c r="E6587" i="19" s="1"/>
  <c r="K6890" i="19"/>
  <c r="K6745" i="19"/>
  <c r="L6745" i="19" s="1"/>
  <c r="E6845" i="19" s="1"/>
  <c r="K7052" i="19"/>
  <c r="L7052" i="19" s="1"/>
  <c r="E7152" i="19" s="1"/>
  <c r="J6896" i="19"/>
  <c r="I6896" i="19"/>
  <c r="K6896" i="19" s="1"/>
  <c r="L6896" i="19" s="1"/>
  <c r="E6996" i="19" s="1"/>
  <c r="I6417" i="19"/>
  <c r="J6417" i="19"/>
  <c r="J6959" i="19"/>
  <c r="I6959" i="19"/>
  <c r="J7085" i="19"/>
  <c r="I7085" i="19"/>
  <c r="J6811" i="19"/>
  <c r="I6811" i="19"/>
  <c r="L6639" i="19"/>
  <c r="E6739" i="19" s="1"/>
  <c r="L6472" i="19"/>
  <c r="E6572" i="19" s="1"/>
  <c r="J6491" i="19"/>
  <c r="I6491" i="19"/>
  <c r="K6491" i="19" s="1"/>
  <c r="L6491" i="19" s="1"/>
  <c r="E6591" i="19" s="1"/>
  <c r="L6625" i="19"/>
  <c r="E6725" i="19" s="1"/>
  <c r="J6499" i="19"/>
  <c r="I6499" i="19"/>
  <c r="J6844" i="19"/>
  <c r="I6844" i="19"/>
  <c r="K7075" i="19"/>
  <c r="K6731" i="19"/>
  <c r="L6731" i="19" s="1"/>
  <c r="E6831" i="19" s="1"/>
  <c r="K6808" i="19"/>
  <c r="E6770" i="19"/>
  <c r="K6909" i="19"/>
  <c r="L6368" i="19"/>
  <c r="E6468" i="19" s="1"/>
  <c r="E6858" i="19"/>
  <c r="L6758" i="19"/>
  <c r="L6235" i="19"/>
  <c r="E6335" i="19" s="1"/>
  <c r="E6595" i="19"/>
  <c r="K6856" i="19"/>
  <c r="L6856" i="19" s="1"/>
  <c r="L6618" i="19"/>
  <c r="E6718" i="19" s="1"/>
  <c r="J6865" i="19"/>
  <c r="I6865" i="19"/>
  <c r="L6888" i="19"/>
  <c r="E6988" i="19" s="1"/>
  <c r="L6123" i="19"/>
  <c r="E6223" i="19" s="1"/>
  <c r="L7113" i="19"/>
  <c r="E7213" i="19" s="1"/>
  <c r="L6581" i="19"/>
  <c r="E6681" i="19" s="1"/>
  <c r="E6415" i="19"/>
  <c r="J6398" i="19"/>
  <c r="I6398" i="19"/>
  <c r="L6714" i="19"/>
  <c r="E6814" i="19" s="1"/>
  <c r="J6719" i="19"/>
  <c r="I6719" i="19"/>
  <c r="E7097" i="19"/>
  <c r="K6989" i="19"/>
  <c r="L6541" i="19"/>
  <c r="E6641" i="19" s="1"/>
  <c r="I6634" i="19"/>
  <c r="J6634" i="19"/>
  <c r="E7080" i="19"/>
  <c r="K6636" i="19"/>
  <c r="K6861" i="19"/>
  <c r="K6879" i="19"/>
  <c r="L6879" i="19" s="1"/>
  <c r="E6979" i="19" s="1"/>
  <c r="E6828" i="19"/>
  <c r="K7164" i="19"/>
  <c r="K6593" i="19"/>
  <c r="L6593" i="19" s="1"/>
  <c r="E6693" i="19" s="1"/>
  <c r="K6729" i="19"/>
  <c r="K6774" i="19"/>
  <c r="E6963" i="19"/>
  <c r="E6646" i="19"/>
  <c r="K5306" i="19"/>
  <c r="O5401" i="19"/>
  <c r="J7152" i="19"/>
  <c r="I7152" i="19"/>
  <c r="J7005" i="19"/>
  <c r="I7005" i="19"/>
  <c r="K7005" i="19" s="1"/>
  <c r="L7005" i="19" s="1"/>
  <c r="J7162" i="19"/>
  <c r="I7162" i="19"/>
  <c r="J6810" i="19"/>
  <c r="I6810" i="19"/>
  <c r="K6810" i="19" s="1"/>
  <c r="L6810" i="19" s="1"/>
  <c r="L6626" i="19"/>
  <c r="E6726" i="19" s="1"/>
  <c r="K5638" i="19"/>
  <c r="J6054" i="19"/>
  <c r="I6054" i="19"/>
  <c r="J6749" i="19"/>
  <c r="I6749" i="19"/>
  <c r="K6749" i="19" s="1"/>
  <c r="L6749" i="19" s="1"/>
  <c r="E6956" i="19"/>
  <c r="J7001" i="19"/>
  <c r="I7001" i="19"/>
  <c r="K6948" i="19"/>
  <c r="K6900" i="19"/>
  <c r="J7377" i="19"/>
  <c r="I7377" i="19"/>
  <c r="J7047" i="19"/>
  <c r="I7047" i="19"/>
  <c r="J7273" i="19"/>
  <c r="I7273" i="19"/>
  <c r="L6530" i="19"/>
  <c r="E6630" i="19" s="1"/>
  <c r="J6953" i="19"/>
  <c r="I6953" i="19"/>
  <c r="J800" i="12"/>
  <c r="I800" i="12"/>
  <c r="J781" i="12"/>
  <c r="K781" i="12" s="1"/>
  <c r="L781" i="12" s="1"/>
  <c r="E793" i="12" s="1"/>
  <c r="E791" i="12"/>
  <c r="I791" i="12" s="1"/>
  <c r="K813" i="12"/>
  <c r="E822" i="12"/>
  <c r="E828" i="12"/>
  <c r="I828" i="12" s="1"/>
  <c r="E844" i="12"/>
  <c r="I844" i="12" s="1"/>
  <c r="J819" i="12"/>
  <c r="K819" i="12" s="1"/>
  <c r="L819" i="12" s="1"/>
  <c r="E847" i="12"/>
  <c r="I847" i="12" s="1"/>
  <c r="J830" i="12"/>
  <c r="K830" i="12" s="1"/>
  <c r="L830" i="12" s="1"/>
  <c r="J838" i="12"/>
  <c r="K838" i="12" s="1"/>
  <c r="L838" i="12" s="1"/>
  <c r="B147" i="10"/>
  <c r="G146" i="10"/>
  <c r="H144" i="10" s="1"/>
  <c r="B98" i="3"/>
  <c r="I97" i="3"/>
  <c r="N97" i="3" s="1"/>
  <c r="J63" i="16" l="1"/>
  <c r="I63" i="16"/>
  <c r="K6804" i="19"/>
  <c r="L6804" i="19" s="1"/>
  <c r="E6904" i="19" s="1"/>
  <c r="J6904" i="19" s="1"/>
  <c r="E809" i="12"/>
  <c r="J7057" i="19"/>
  <c r="I7057" i="19"/>
  <c r="K7057" i="19" s="1"/>
  <c r="L7057" i="19" s="1"/>
  <c r="E7157" i="19" s="1"/>
  <c r="K6953" i="19"/>
  <c r="L6953" i="19" s="1"/>
  <c r="E7053" i="19" s="1"/>
  <c r="K6865" i="19"/>
  <c r="L6865" i="19" s="1"/>
  <c r="E6965" i="19" s="1"/>
  <c r="K6607" i="19"/>
  <c r="L6607" i="19" s="1"/>
  <c r="E6707" i="19" s="1"/>
  <c r="K6986" i="19"/>
  <c r="L6986" i="19" s="1"/>
  <c r="E7086" i="19" s="1"/>
  <c r="K6667" i="19"/>
  <c r="L6667" i="19" s="1"/>
  <c r="E6767" i="19" s="1"/>
  <c r="L7102" i="19"/>
  <c r="E7202" i="19" s="1"/>
  <c r="J6883" i="19"/>
  <c r="I6883" i="19"/>
  <c r="J6651" i="19"/>
  <c r="I6651" i="19"/>
  <c r="K6651" i="19" s="1"/>
  <c r="J7227" i="19"/>
  <c r="I7227" i="19"/>
  <c r="K7227" i="19" s="1"/>
  <c r="L7227" i="19" s="1"/>
  <c r="E6976" i="19"/>
  <c r="J7032" i="19"/>
  <c r="I7032" i="19"/>
  <c r="K6503" i="19"/>
  <c r="E6537" i="19"/>
  <c r="L6437" i="19"/>
  <c r="I7394" i="19"/>
  <c r="J7394" i="19"/>
  <c r="I6492" i="19"/>
  <c r="J6492" i="19"/>
  <c r="J6587" i="19"/>
  <c r="I6587" i="19"/>
  <c r="I6707" i="19"/>
  <c r="J6707" i="19"/>
  <c r="L6460" i="19"/>
  <c r="E6560" i="19" s="1"/>
  <c r="L6650" i="19"/>
  <c r="E6750" i="19" s="1"/>
  <c r="K7152" i="19"/>
  <c r="L7152" i="19" s="1"/>
  <c r="K6719" i="19"/>
  <c r="L6719" i="19" s="1"/>
  <c r="K7085" i="19"/>
  <c r="L7085" i="19" s="1"/>
  <c r="E7185" i="19" s="1"/>
  <c r="K6524" i="19"/>
  <c r="K7243" i="19"/>
  <c r="L7243" i="19" s="1"/>
  <c r="E7343" i="19" s="1"/>
  <c r="L6566" i="19"/>
  <c r="E6666" i="19" s="1"/>
  <c r="J7169" i="19"/>
  <c r="I7169" i="19"/>
  <c r="E6771" i="19"/>
  <c r="J6922" i="19"/>
  <c r="I6922" i="19"/>
  <c r="K6922" i="19" s="1"/>
  <c r="L6922" i="19" s="1"/>
  <c r="E7022" i="19" s="1"/>
  <c r="L6890" i="19"/>
  <c r="E6990" i="19" s="1"/>
  <c r="K6242" i="19"/>
  <c r="L6242" i="19" s="1"/>
  <c r="E6342" i="19" s="1"/>
  <c r="K6720" i="19"/>
  <c r="L6720" i="19" s="1"/>
  <c r="E6820" i="19" s="1"/>
  <c r="J6521" i="19"/>
  <c r="I6521" i="19"/>
  <c r="L6840" i="19"/>
  <c r="E6940" i="19"/>
  <c r="J6712" i="19"/>
  <c r="I6712" i="19"/>
  <c r="J6916" i="19"/>
  <c r="I6916" i="19"/>
  <c r="K6916" i="19" s="1"/>
  <c r="L6916" i="19" s="1"/>
  <c r="E7016" i="19" s="1"/>
  <c r="J7016" i="19" s="1"/>
  <c r="I6845" i="19"/>
  <c r="K6845" i="19" s="1"/>
  <c r="L6845" i="19" s="1"/>
  <c r="J6845" i="19"/>
  <c r="K7047" i="19"/>
  <c r="L7047" i="19" s="1"/>
  <c r="E7147" i="19" s="1"/>
  <c r="K6054" i="19"/>
  <c r="L6054" i="19" s="1"/>
  <c r="K6398" i="19"/>
  <c r="K6844" i="19"/>
  <c r="L6855" i="19"/>
  <c r="E6955" i="19" s="1"/>
  <c r="K7133" i="19"/>
  <c r="J6882" i="19"/>
  <c r="I6882" i="19"/>
  <c r="K6882" i="19" s="1"/>
  <c r="L6882" i="19" s="1"/>
  <c r="K6484" i="19"/>
  <c r="I6978" i="19"/>
  <c r="J6978" i="19"/>
  <c r="J7213" i="19"/>
  <c r="I7213" i="19"/>
  <c r="I6988" i="19"/>
  <c r="J6988" i="19"/>
  <c r="J6718" i="19"/>
  <c r="I6718" i="19"/>
  <c r="J7185" i="19"/>
  <c r="I7185" i="19"/>
  <c r="I6725" i="19"/>
  <c r="J6725" i="19"/>
  <c r="I6739" i="19"/>
  <c r="J6739" i="19"/>
  <c r="J6814" i="19"/>
  <c r="I6814" i="19"/>
  <c r="I6335" i="19"/>
  <c r="J6335" i="19"/>
  <c r="J6468" i="19"/>
  <c r="I6468" i="19"/>
  <c r="J6591" i="19"/>
  <c r="I6591" i="19"/>
  <c r="I6996" i="19"/>
  <c r="J6996" i="19"/>
  <c r="J6646" i="19"/>
  <c r="I6646" i="19"/>
  <c r="J6693" i="19"/>
  <c r="I6693" i="19"/>
  <c r="J6979" i="19"/>
  <c r="I6979" i="19"/>
  <c r="L6989" i="19"/>
  <c r="E7089" i="19" s="1"/>
  <c r="L6398" i="19"/>
  <c r="E6498" i="19" s="1"/>
  <c r="I6223" i="19"/>
  <c r="J6223" i="19"/>
  <c r="I6965" i="19"/>
  <c r="J6965" i="19"/>
  <c r="J6770" i="19"/>
  <c r="I6770" i="19"/>
  <c r="J6831" i="19"/>
  <c r="I6831" i="19"/>
  <c r="L6844" i="19"/>
  <c r="E6944" i="19" s="1"/>
  <c r="K7001" i="19"/>
  <c r="L7001" i="19" s="1"/>
  <c r="E7101" i="19" s="1"/>
  <c r="J7101" i="19" s="1"/>
  <c r="I6963" i="19"/>
  <c r="J6963" i="19"/>
  <c r="L7164" i="19"/>
  <c r="E7264" i="19"/>
  <c r="L6861" i="19"/>
  <c r="E6961" i="19"/>
  <c r="I6595" i="19"/>
  <c r="J6595" i="19"/>
  <c r="I7016" i="19"/>
  <c r="I6572" i="19"/>
  <c r="J6572" i="19"/>
  <c r="L6774" i="19"/>
  <c r="E6874" i="19" s="1"/>
  <c r="L6636" i="19"/>
  <c r="E6736" i="19"/>
  <c r="K6634" i="19"/>
  <c r="L6634" i="19" s="1"/>
  <c r="E6734" i="19" s="1"/>
  <c r="I7097" i="19"/>
  <c r="J7097" i="19"/>
  <c r="J6415" i="19"/>
  <c r="I6415" i="19"/>
  <c r="K6415" i="19" s="1"/>
  <c r="L7075" i="19"/>
  <c r="E7175" i="19" s="1"/>
  <c r="K6499" i="19"/>
  <c r="K6811" i="19"/>
  <c r="K6959" i="19"/>
  <c r="K6417" i="19"/>
  <c r="L6729" i="19"/>
  <c r="E6829" i="19" s="1"/>
  <c r="J6828" i="19"/>
  <c r="I6828" i="19"/>
  <c r="J7080" i="19"/>
  <c r="I7080" i="19"/>
  <c r="J6641" i="19"/>
  <c r="I6641" i="19"/>
  <c r="E6819" i="19"/>
  <c r="J6681" i="19"/>
  <c r="I6681" i="19"/>
  <c r="I6858" i="19"/>
  <c r="J6858" i="19"/>
  <c r="L6909" i="19"/>
  <c r="E7009" i="19" s="1"/>
  <c r="L6808" i="19"/>
  <c r="E6908" i="19" s="1"/>
  <c r="L5306" i="19"/>
  <c r="E5406" i="19" s="1"/>
  <c r="J7053" i="19"/>
  <c r="I7053" i="19"/>
  <c r="J6726" i="19"/>
  <c r="I6726" i="19"/>
  <c r="L5638" i="19"/>
  <c r="E5738" i="19" s="1"/>
  <c r="K7162" i="19"/>
  <c r="L6948" i="19"/>
  <c r="E7048" i="19" s="1"/>
  <c r="E6849" i="19"/>
  <c r="E6154" i="19"/>
  <c r="E6910" i="19"/>
  <c r="E7105" i="19"/>
  <c r="E7252" i="19"/>
  <c r="K7273" i="19"/>
  <c r="K7377" i="19"/>
  <c r="J6956" i="19"/>
  <c r="I6956" i="19"/>
  <c r="J6630" i="19"/>
  <c r="I6630" i="19"/>
  <c r="L6900" i="19"/>
  <c r="E7000" i="19" s="1"/>
  <c r="J822" i="12"/>
  <c r="I822" i="12"/>
  <c r="J793" i="12"/>
  <c r="I793" i="12"/>
  <c r="O800" i="12" s="1"/>
  <c r="K800" i="12"/>
  <c r="L800" i="12" s="1"/>
  <c r="E812" i="12" s="1"/>
  <c r="J791" i="12"/>
  <c r="K791" i="12" s="1"/>
  <c r="L791" i="12" s="1"/>
  <c r="E803" i="12" s="1"/>
  <c r="I803" i="12" s="1"/>
  <c r="L813" i="12"/>
  <c r="E825" i="12" s="1"/>
  <c r="I825" i="12" s="1"/>
  <c r="E842" i="12"/>
  <c r="J844" i="12"/>
  <c r="K844" i="12" s="1"/>
  <c r="L844" i="12" s="1"/>
  <c r="E831" i="12"/>
  <c r="I831" i="12" s="1"/>
  <c r="E850" i="12"/>
  <c r="I850" i="12" s="1"/>
  <c r="J828" i="12"/>
  <c r="K828" i="12" s="1"/>
  <c r="L828" i="12" s="1"/>
  <c r="B148" i="10"/>
  <c r="G147" i="10"/>
  <c r="H145" i="10" s="1"/>
  <c r="B99" i="3"/>
  <c r="I98" i="3"/>
  <c r="N98" i="3" s="1"/>
  <c r="K63" i="16" l="1"/>
  <c r="I6904" i="19"/>
  <c r="K6904" i="19" s="1"/>
  <c r="L6904" i="19" s="1"/>
  <c r="E7004" i="19" s="1"/>
  <c r="I7004" i="19" s="1"/>
  <c r="I809" i="12"/>
  <c r="J809" i="12"/>
  <c r="K809" i="12" s="1"/>
  <c r="L809" i="12" s="1"/>
  <c r="I7202" i="19"/>
  <c r="J7202" i="19"/>
  <c r="I7157" i="19"/>
  <c r="K7157" i="19" s="1"/>
  <c r="L7157" i="19" s="1"/>
  <c r="J7157" i="19"/>
  <c r="J6537" i="19"/>
  <c r="I6537" i="19"/>
  <c r="K6537" i="19" s="1"/>
  <c r="L6537" i="19" s="1"/>
  <c r="E6637" i="19" s="1"/>
  <c r="L6651" i="19"/>
  <c r="E6751" i="19" s="1"/>
  <c r="J7086" i="19"/>
  <c r="I7086" i="19"/>
  <c r="K7086" i="19" s="1"/>
  <c r="L7086" i="19" s="1"/>
  <c r="E7327" i="19"/>
  <c r="K6595" i="19"/>
  <c r="L6595" i="19" s="1"/>
  <c r="E6695" i="19" s="1"/>
  <c r="E6945" i="19"/>
  <c r="K6707" i="19"/>
  <c r="L6707" i="19" s="1"/>
  <c r="E6807" i="19" s="1"/>
  <c r="I6807" i="19" s="1"/>
  <c r="K7394" i="19"/>
  <c r="L6503" i="19"/>
  <c r="E6603" i="19" s="1"/>
  <c r="I6976" i="19"/>
  <c r="K6976" i="19" s="1"/>
  <c r="L6976" i="19" s="1"/>
  <c r="E7076" i="19" s="1"/>
  <c r="I7076" i="19" s="1"/>
  <c r="K7076" i="19" s="1"/>
  <c r="L7076" i="19" s="1"/>
  <c r="J6976" i="19"/>
  <c r="K6681" i="19"/>
  <c r="L6681" i="19" s="1"/>
  <c r="E6781" i="19" s="1"/>
  <c r="K6770" i="19"/>
  <c r="L6770" i="19" s="1"/>
  <c r="E6870" i="19" s="1"/>
  <c r="K6693" i="19"/>
  <c r="L6693" i="19" s="1"/>
  <c r="K6468" i="19"/>
  <c r="L6468" i="19" s="1"/>
  <c r="E6568" i="19" s="1"/>
  <c r="K6718" i="19"/>
  <c r="L6718" i="19" s="1"/>
  <c r="K7169" i="19"/>
  <c r="L7169" i="19" s="1"/>
  <c r="E7269" i="19" s="1"/>
  <c r="K7032" i="19"/>
  <c r="L7032" i="19" s="1"/>
  <c r="E7132" i="19" s="1"/>
  <c r="K6883" i="19"/>
  <c r="J6767" i="19"/>
  <c r="I6767" i="19"/>
  <c r="K6767" i="19" s="1"/>
  <c r="L6767" i="19" s="1"/>
  <c r="E6867" i="19" s="1"/>
  <c r="J7076" i="19"/>
  <c r="J6955" i="19"/>
  <c r="I6955" i="19"/>
  <c r="K6955" i="19" s="1"/>
  <c r="L6955" i="19" s="1"/>
  <c r="E7055" i="19" s="1"/>
  <c r="I6990" i="19"/>
  <c r="J6990" i="19"/>
  <c r="I6750" i="19"/>
  <c r="J6750" i="19"/>
  <c r="I6666" i="19"/>
  <c r="J6666" i="19"/>
  <c r="I6560" i="19"/>
  <c r="J6560" i="19"/>
  <c r="K6828" i="19"/>
  <c r="L6828" i="19" s="1"/>
  <c r="L6415" i="19"/>
  <c r="E6515" i="19" s="1"/>
  <c r="K6963" i="19"/>
  <c r="L6963" i="19" s="1"/>
  <c r="K6831" i="19"/>
  <c r="L6831" i="19" s="1"/>
  <c r="E6931" i="19" s="1"/>
  <c r="J6931" i="19" s="1"/>
  <c r="K6965" i="19"/>
  <c r="L6965" i="19" s="1"/>
  <c r="E6982" i="19"/>
  <c r="I6771" i="19"/>
  <c r="J6771" i="19"/>
  <c r="K7016" i="19"/>
  <c r="L7016" i="19" s="1"/>
  <c r="J7269" i="19"/>
  <c r="I7269" i="19"/>
  <c r="I7101" i="19"/>
  <c r="K7101" i="19" s="1"/>
  <c r="L7101" i="19" s="1"/>
  <c r="L7133" i="19"/>
  <c r="E7233" i="19" s="1"/>
  <c r="J6945" i="19"/>
  <c r="I6945" i="19"/>
  <c r="K6945" i="19" s="1"/>
  <c r="J6820" i="19"/>
  <c r="I6820" i="19"/>
  <c r="J7022" i="19"/>
  <c r="I7022" i="19"/>
  <c r="K7022" i="19" s="1"/>
  <c r="L7022" i="19" s="1"/>
  <c r="L6524" i="19"/>
  <c r="E6624" i="19" s="1"/>
  <c r="K6492" i="19"/>
  <c r="I6940" i="19"/>
  <c r="J6940" i="19"/>
  <c r="J7343" i="19"/>
  <c r="I7343" i="19"/>
  <c r="K6979" i="19"/>
  <c r="K6646" i="19"/>
  <c r="L6646" i="19" s="1"/>
  <c r="K6996" i="19"/>
  <c r="L6996" i="19" s="1"/>
  <c r="K7185" i="19"/>
  <c r="L7185" i="19" s="1"/>
  <c r="L6484" i="19"/>
  <c r="E6584" i="19"/>
  <c r="K6712" i="19"/>
  <c r="K6521" i="19"/>
  <c r="L6521" i="19" s="1"/>
  <c r="E6621" i="19" s="1"/>
  <c r="J6342" i="19"/>
  <c r="I6342" i="19"/>
  <c r="K6587" i="19"/>
  <c r="L6587" i="19" s="1"/>
  <c r="E6687" i="19" s="1"/>
  <c r="I6944" i="19"/>
  <c r="J6944" i="19"/>
  <c r="J6498" i="19"/>
  <c r="I6498" i="19"/>
  <c r="J6908" i="19"/>
  <c r="I6908" i="19"/>
  <c r="I6931" i="19"/>
  <c r="I7009" i="19"/>
  <c r="J7009" i="19"/>
  <c r="J6781" i="19"/>
  <c r="I6781" i="19"/>
  <c r="J6695" i="19"/>
  <c r="I6695" i="19"/>
  <c r="J6829" i="19"/>
  <c r="I6829" i="19"/>
  <c r="J7147" i="19"/>
  <c r="I7147" i="19"/>
  <c r="J6568" i="19"/>
  <c r="I6568" i="19"/>
  <c r="K6956" i="19"/>
  <c r="K7053" i="19"/>
  <c r="L7053" i="19" s="1"/>
  <c r="K6858" i="19"/>
  <c r="K6641" i="19"/>
  <c r="K7080" i="19"/>
  <c r="K6572" i="19"/>
  <c r="K6223" i="19"/>
  <c r="L6223" i="19" s="1"/>
  <c r="E6323" i="19" s="1"/>
  <c r="E6793" i="19"/>
  <c r="E6818" i="19"/>
  <c r="J6819" i="19"/>
  <c r="I6819" i="19"/>
  <c r="L6811" i="19"/>
  <c r="E6911" i="19" s="1"/>
  <c r="J7175" i="19"/>
  <c r="I7175" i="19"/>
  <c r="J6734" i="19"/>
  <c r="I6734" i="19"/>
  <c r="K6734" i="19" s="1"/>
  <c r="L6734" i="19" s="1"/>
  <c r="J7264" i="19"/>
  <c r="I7264" i="19"/>
  <c r="I6870" i="19"/>
  <c r="J6870" i="19"/>
  <c r="K6988" i="19"/>
  <c r="L6988" i="19" s="1"/>
  <c r="E7088" i="19" s="1"/>
  <c r="L6417" i="19"/>
  <c r="E6517" i="19" s="1"/>
  <c r="L6499" i="19"/>
  <c r="E6599" i="19" s="1"/>
  <c r="J6736" i="19"/>
  <c r="I6736" i="19"/>
  <c r="I6874" i="19"/>
  <c r="J6874" i="19"/>
  <c r="K6335" i="19"/>
  <c r="K6725" i="19"/>
  <c r="E7285" i="19"/>
  <c r="E6928" i="19"/>
  <c r="L6959" i="19"/>
  <c r="E7059" i="19" s="1"/>
  <c r="K7097" i="19"/>
  <c r="I6961" i="19"/>
  <c r="J6961" i="19"/>
  <c r="E7063" i="19"/>
  <c r="E7065" i="19"/>
  <c r="J7089" i="19"/>
  <c r="I7089" i="19"/>
  <c r="E6746" i="19"/>
  <c r="K6591" i="19"/>
  <c r="K6814" i="19"/>
  <c r="K6739" i="19"/>
  <c r="K7213" i="19"/>
  <c r="K6978" i="19"/>
  <c r="I5406" i="19"/>
  <c r="J5406" i="19"/>
  <c r="J7048" i="19"/>
  <c r="I7048" i="19"/>
  <c r="J7000" i="19"/>
  <c r="I7000" i="19"/>
  <c r="J6849" i="19"/>
  <c r="I6849" i="19"/>
  <c r="L7162" i="19"/>
  <c r="E7262" i="19" s="1"/>
  <c r="K6726" i="19"/>
  <c r="L7273" i="19"/>
  <c r="E7373" i="19" s="1"/>
  <c r="E7153" i="19"/>
  <c r="E7201" i="19"/>
  <c r="J7252" i="19"/>
  <c r="I7252" i="19"/>
  <c r="J6910" i="19"/>
  <c r="I6910" i="19"/>
  <c r="J5738" i="19"/>
  <c r="I5738" i="19"/>
  <c r="K6630" i="19"/>
  <c r="L7377" i="19"/>
  <c r="E7477" i="19" s="1"/>
  <c r="J7105" i="19"/>
  <c r="I7105" i="19"/>
  <c r="J6154" i="19"/>
  <c r="I6154" i="19"/>
  <c r="J842" i="12"/>
  <c r="I842" i="12"/>
  <c r="K793" i="12"/>
  <c r="L793" i="12" s="1"/>
  <c r="E805" i="12" s="1"/>
  <c r="I805" i="12" s="1"/>
  <c r="O812" i="12" s="1"/>
  <c r="J812" i="12"/>
  <c r="I812" i="12"/>
  <c r="K822" i="12"/>
  <c r="L822" i="12" s="1"/>
  <c r="E834" i="12" s="1"/>
  <c r="I834" i="12" s="1"/>
  <c r="J803" i="12"/>
  <c r="K803" i="12" s="1"/>
  <c r="J825" i="12"/>
  <c r="E856" i="12"/>
  <c r="I856" i="12" s="1"/>
  <c r="E840" i="12"/>
  <c r="I840" i="12" s="1"/>
  <c r="J850" i="12"/>
  <c r="K850" i="12" s="1"/>
  <c r="L850" i="12" s="1"/>
  <c r="J831" i="12"/>
  <c r="K831" i="12" s="1"/>
  <c r="L831" i="12" s="1"/>
  <c r="J847" i="12"/>
  <c r="K847" i="12" s="1"/>
  <c r="L847" i="12" s="1"/>
  <c r="B149" i="10"/>
  <c r="G148" i="10"/>
  <c r="H146" i="10" s="1"/>
  <c r="B100" i="3"/>
  <c r="I99" i="3"/>
  <c r="N99" i="3" s="1"/>
  <c r="L63" i="16" l="1"/>
  <c r="E64" i="16" s="1"/>
  <c r="J7004" i="19"/>
  <c r="K7004" i="19" s="1"/>
  <c r="L7004" i="19" s="1"/>
  <c r="E7104" i="19" s="1"/>
  <c r="J834" i="12"/>
  <c r="K834" i="12" s="1"/>
  <c r="L834" i="12" s="1"/>
  <c r="E821" i="12"/>
  <c r="K6908" i="19"/>
  <c r="L6908" i="19" s="1"/>
  <c r="J6807" i="19"/>
  <c r="K6807" i="19" s="1"/>
  <c r="L6807" i="19" s="1"/>
  <c r="E6907" i="19" s="1"/>
  <c r="J6751" i="19"/>
  <c r="I6751" i="19"/>
  <c r="K7048" i="19"/>
  <c r="L7048" i="19" s="1"/>
  <c r="K7264" i="19"/>
  <c r="L7264" i="19" s="1"/>
  <c r="E7364" i="19" s="1"/>
  <c r="K6568" i="19"/>
  <c r="L6568" i="19" s="1"/>
  <c r="K6781" i="19"/>
  <c r="L6781" i="19" s="1"/>
  <c r="K7343" i="19"/>
  <c r="K6820" i="19"/>
  <c r="L6820" i="19" s="1"/>
  <c r="J7132" i="19"/>
  <c r="I7132" i="19"/>
  <c r="E7186" i="19"/>
  <c r="E7257" i="19"/>
  <c r="J6867" i="19"/>
  <c r="I6867" i="19"/>
  <c r="K6867" i="19" s="1"/>
  <c r="L6867" i="19"/>
  <c r="E6967" i="19" s="1"/>
  <c r="J6603" i="19"/>
  <c r="I6603" i="19"/>
  <c r="J6637" i="19"/>
  <c r="I6637" i="19"/>
  <c r="K6870" i="19"/>
  <c r="K6819" i="19"/>
  <c r="L6819" i="19" s="1"/>
  <c r="K6498" i="19"/>
  <c r="L6498" i="19" s="1"/>
  <c r="E6598" i="19" s="1"/>
  <c r="K6940" i="19"/>
  <c r="L6940" i="19" s="1"/>
  <c r="E7040" i="19" s="1"/>
  <c r="K6771" i="19"/>
  <c r="K6666" i="19"/>
  <c r="L6666" i="19" s="1"/>
  <c r="E6766" i="19" s="1"/>
  <c r="K6750" i="19"/>
  <c r="L6750" i="19" s="1"/>
  <c r="E6850" i="19" s="1"/>
  <c r="L6883" i="19"/>
  <c r="E6983" i="19" s="1"/>
  <c r="L7394" i="19"/>
  <c r="E7494" i="19"/>
  <c r="J7327" i="19"/>
  <c r="I7327" i="19"/>
  <c r="K7202" i="19"/>
  <c r="L7202" i="19" s="1"/>
  <c r="E7302" i="19" s="1"/>
  <c r="I6624" i="19"/>
  <c r="J6624" i="19"/>
  <c r="I6515" i="19"/>
  <c r="J6515" i="19"/>
  <c r="J7055" i="19"/>
  <c r="I7055" i="19"/>
  <c r="K7105" i="19"/>
  <c r="L7105" i="19" s="1"/>
  <c r="E7205" i="19" s="1"/>
  <c r="K7000" i="19"/>
  <c r="L7000" i="19" s="1"/>
  <c r="K7147" i="19"/>
  <c r="K6695" i="19"/>
  <c r="L6695" i="19" s="1"/>
  <c r="E6920" i="19"/>
  <c r="L6945" i="19"/>
  <c r="E7045" i="19" s="1"/>
  <c r="K7269" i="19"/>
  <c r="L7269" i="19" s="1"/>
  <c r="E7369" i="19" s="1"/>
  <c r="E7176" i="19"/>
  <c r="J7233" i="19"/>
  <c r="I7233" i="19"/>
  <c r="J6766" i="19"/>
  <c r="I6766" i="19"/>
  <c r="K6961" i="19"/>
  <c r="I6687" i="19"/>
  <c r="K6687" i="19" s="1"/>
  <c r="L6687" i="19" s="1"/>
  <c r="E6787" i="19" s="1"/>
  <c r="J6687" i="19"/>
  <c r="L6712" i="19"/>
  <c r="E6812" i="19" s="1"/>
  <c r="I6584" i="19"/>
  <c r="K6584" i="19" s="1"/>
  <c r="L6584" i="19" s="1"/>
  <c r="E6684" i="19" s="1"/>
  <c r="J6584" i="19"/>
  <c r="L6492" i="19"/>
  <c r="E6592" i="19" s="1"/>
  <c r="E7122" i="19"/>
  <c r="I6621" i="19"/>
  <c r="J6621" i="19"/>
  <c r="E7096" i="19"/>
  <c r="K6874" i="19"/>
  <c r="L6874" i="19" s="1"/>
  <c r="E6974" i="19" s="1"/>
  <c r="J6974" i="19" s="1"/>
  <c r="K6342" i="19"/>
  <c r="L6979" i="19"/>
  <c r="E7079" i="19"/>
  <c r="I6982" i="19"/>
  <c r="K6982" i="19" s="1"/>
  <c r="L6982" i="19" s="1"/>
  <c r="E7082" i="19" s="1"/>
  <c r="J6982" i="19"/>
  <c r="E7116" i="19"/>
  <c r="K6560" i="19"/>
  <c r="L6560" i="19" s="1"/>
  <c r="E6660" i="19" s="1"/>
  <c r="K6990" i="19"/>
  <c r="I6974" i="19"/>
  <c r="J7040" i="19"/>
  <c r="I7040" i="19"/>
  <c r="J6598" i="19"/>
  <c r="I6598" i="19"/>
  <c r="J7364" i="19"/>
  <c r="I7364" i="19"/>
  <c r="J6850" i="19"/>
  <c r="I6850" i="19"/>
  <c r="L6591" i="19"/>
  <c r="E6691" i="19" s="1"/>
  <c r="J7063" i="19"/>
  <c r="I7063" i="19"/>
  <c r="J6928" i="19"/>
  <c r="I6928" i="19"/>
  <c r="J6517" i="19"/>
  <c r="I6517" i="19"/>
  <c r="J6793" i="19"/>
  <c r="I6793" i="19"/>
  <c r="L6641" i="19"/>
  <c r="E6741" i="19" s="1"/>
  <c r="K7009" i="19"/>
  <c r="E7008" i="19"/>
  <c r="J7096" i="19"/>
  <c r="I7096" i="19"/>
  <c r="K7096" i="19" s="1"/>
  <c r="L7096" i="19" s="1"/>
  <c r="K7089" i="19"/>
  <c r="L6961" i="19"/>
  <c r="E7061" i="19" s="1"/>
  <c r="L7097" i="19"/>
  <c r="E7197" i="19" s="1"/>
  <c r="J7285" i="19"/>
  <c r="I7285" i="19"/>
  <c r="E6834" i="19"/>
  <c r="J6911" i="19"/>
  <c r="I6911" i="19"/>
  <c r="K6911" i="19" s="1"/>
  <c r="L6911" i="19" s="1"/>
  <c r="E7011" i="19" s="1"/>
  <c r="J6818" i="19"/>
  <c r="I6818" i="19"/>
  <c r="J6323" i="19"/>
  <c r="I6323" i="19"/>
  <c r="L6858" i="19"/>
  <c r="E6958" i="19" s="1"/>
  <c r="L6956" i="19"/>
  <c r="E7056" i="19" s="1"/>
  <c r="E6795" i="19"/>
  <c r="L6978" i="19"/>
  <c r="E7078" i="19" s="1"/>
  <c r="L6739" i="19"/>
  <c r="E6839" i="19" s="1"/>
  <c r="J6746" i="19"/>
  <c r="I6746" i="19"/>
  <c r="I7059" i="19"/>
  <c r="J7059" i="19"/>
  <c r="L6725" i="19"/>
  <c r="E6825" i="19" s="1"/>
  <c r="J6599" i="19"/>
  <c r="I6599" i="19"/>
  <c r="J7088" i="19"/>
  <c r="I7088" i="19"/>
  <c r="K7088" i="19" s="1"/>
  <c r="L7088" i="19" s="1"/>
  <c r="K6515" i="19"/>
  <c r="L6572" i="19"/>
  <c r="E6672" i="19" s="1"/>
  <c r="E6668" i="19"/>
  <c r="K6944" i="19"/>
  <c r="L7213" i="19"/>
  <c r="E7313" i="19" s="1"/>
  <c r="L6814" i="19"/>
  <c r="E6914" i="19" s="1"/>
  <c r="J7065" i="19"/>
  <c r="I7065" i="19"/>
  <c r="L6335" i="19"/>
  <c r="E6435" i="19" s="1"/>
  <c r="K6736" i="19"/>
  <c r="K7175" i="19"/>
  <c r="E6919" i="19"/>
  <c r="L7080" i="19"/>
  <c r="E7180" i="19" s="1"/>
  <c r="K6829" i="19"/>
  <c r="E6881" i="19"/>
  <c r="K6931" i="19"/>
  <c r="K5406" i="19"/>
  <c r="O5501" i="19"/>
  <c r="J7205" i="19"/>
  <c r="I7205" i="19"/>
  <c r="L6630" i="19"/>
  <c r="E6730" i="19" s="1"/>
  <c r="J7153" i="19"/>
  <c r="I7153" i="19"/>
  <c r="J7262" i="19"/>
  <c r="I7262" i="19"/>
  <c r="K6154" i="19"/>
  <c r="K6598" i="19"/>
  <c r="K6910" i="19"/>
  <c r="K7252" i="19"/>
  <c r="E7100" i="19"/>
  <c r="E7148" i="19"/>
  <c r="J7477" i="19"/>
  <c r="I7477" i="19"/>
  <c r="K5738" i="19"/>
  <c r="J7373" i="19"/>
  <c r="I7373" i="19"/>
  <c r="K7373" i="19" s="1"/>
  <c r="L7373" i="19" s="1"/>
  <c r="L6726" i="19"/>
  <c r="E6826" i="19" s="1"/>
  <c r="K6849" i="19"/>
  <c r="J7201" i="19"/>
  <c r="I7201" i="19"/>
  <c r="K7201" i="19" s="1"/>
  <c r="L7201" i="19" s="1"/>
  <c r="E7301" i="19" s="1"/>
  <c r="J805" i="12"/>
  <c r="K805" i="12" s="1"/>
  <c r="L805" i="12" s="1"/>
  <c r="E817" i="12" s="1"/>
  <c r="I817" i="12" s="1"/>
  <c r="K812" i="12"/>
  <c r="L812" i="12" s="1"/>
  <c r="E824" i="12" s="1"/>
  <c r="K842" i="12"/>
  <c r="L842" i="12" s="1"/>
  <c r="E854" i="12" s="1"/>
  <c r="L803" i="12"/>
  <c r="E815" i="12" s="1"/>
  <c r="K825" i="12"/>
  <c r="L825" i="12" s="1"/>
  <c r="E837" i="12" s="1"/>
  <c r="I837" i="12" s="1"/>
  <c r="E843" i="12"/>
  <c r="I843" i="12" s="1"/>
  <c r="E862" i="12"/>
  <c r="I862" i="12" s="1"/>
  <c r="E859" i="12"/>
  <c r="I859" i="12" s="1"/>
  <c r="E846" i="12"/>
  <c r="I846" i="12" s="1"/>
  <c r="J840" i="12"/>
  <c r="K840" i="12" s="1"/>
  <c r="L840" i="12" s="1"/>
  <c r="B150" i="10"/>
  <c r="G149" i="10"/>
  <c r="H147" i="10" s="1"/>
  <c r="B101" i="3"/>
  <c r="I100" i="3"/>
  <c r="N100" i="3" s="1"/>
  <c r="J64" i="16" l="1"/>
  <c r="I64" i="16"/>
  <c r="I821" i="12"/>
  <c r="J821" i="12"/>
  <c r="K821" i="12" s="1"/>
  <c r="L821" i="12" s="1"/>
  <c r="E833" i="12" s="1"/>
  <c r="J817" i="12"/>
  <c r="K7205" i="19"/>
  <c r="L7205" i="19" s="1"/>
  <c r="J7104" i="19"/>
  <c r="I7104" i="19"/>
  <c r="J6983" i="19"/>
  <c r="I6983" i="19"/>
  <c r="K6983" i="19" s="1"/>
  <c r="L6983" i="19" s="1"/>
  <c r="K7327" i="19"/>
  <c r="L6771" i="19"/>
  <c r="E6871" i="19" s="1"/>
  <c r="L6870" i="19"/>
  <c r="E6970" i="19" s="1"/>
  <c r="K6603" i="19"/>
  <c r="K7132" i="19"/>
  <c r="L7132" i="19" s="1"/>
  <c r="E7232" i="19" s="1"/>
  <c r="K7065" i="19"/>
  <c r="L7065" i="19" s="1"/>
  <c r="K6637" i="19"/>
  <c r="J7257" i="19"/>
  <c r="I7257" i="19"/>
  <c r="K7257" i="19" s="1"/>
  <c r="L7257" i="19" s="1"/>
  <c r="E7357" i="19" s="1"/>
  <c r="K6751" i="19"/>
  <c r="I7302" i="19"/>
  <c r="J7302" i="19"/>
  <c r="J7494" i="19"/>
  <c r="I7494" i="19"/>
  <c r="K7494" i="19" s="1"/>
  <c r="L7494" i="19" s="1"/>
  <c r="E7594" i="19" s="1"/>
  <c r="I6967" i="19"/>
  <c r="J6967" i="19"/>
  <c r="K6967" i="19" s="1"/>
  <c r="L6967" i="19" s="1"/>
  <c r="E7067" i="19" s="1"/>
  <c r="J7186" i="19"/>
  <c r="I7186" i="19"/>
  <c r="K7186" i="19" s="1"/>
  <c r="L7186" i="19" s="1"/>
  <c r="E7286" i="19" s="1"/>
  <c r="E7443" i="19"/>
  <c r="L7343" i="19"/>
  <c r="J7082" i="19"/>
  <c r="I7082" i="19"/>
  <c r="J7045" i="19"/>
  <c r="I7045" i="19"/>
  <c r="I6592" i="19"/>
  <c r="J6592" i="19"/>
  <c r="J6787" i="19"/>
  <c r="I6787" i="19"/>
  <c r="J6660" i="19"/>
  <c r="I6660" i="19"/>
  <c r="L6342" i="19"/>
  <c r="E6442" i="19" s="1"/>
  <c r="K6746" i="19"/>
  <c r="L6746" i="19" s="1"/>
  <c r="K6793" i="19"/>
  <c r="K6517" i="19"/>
  <c r="L6517" i="19" s="1"/>
  <c r="L6990" i="19"/>
  <c r="E7090" i="19" s="1"/>
  <c r="L7147" i="19"/>
  <c r="E7247" i="19" s="1"/>
  <c r="K7477" i="19"/>
  <c r="L7477" i="19" s="1"/>
  <c r="E7577" i="19" s="1"/>
  <c r="E7165" i="19"/>
  <c r="I7165" i="19" s="1"/>
  <c r="K7285" i="19"/>
  <c r="K6928" i="19"/>
  <c r="L6928" i="19" s="1"/>
  <c r="I7116" i="19"/>
  <c r="K7116" i="19" s="1"/>
  <c r="L7116" i="19" s="1"/>
  <c r="E7216" i="19" s="1"/>
  <c r="J7116" i="19"/>
  <c r="K6621" i="19"/>
  <c r="L6621" i="19" s="1"/>
  <c r="E6721" i="19" s="1"/>
  <c r="K6766" i="19"/>
  <c r="K7233" i="19"/>
  <c r="L7233" i="19" s="1"/>
  <c r="E7333" i="19" s="1"/>
  <c r="J7176" i="19"/>
  <c r="I7176" i="19"/>
  <c r="K7176" i="19" s="1"/>
  <c r="L7176" i="19" s="1"/>
  <c r="E7276" i="19" s="1"/>
  <c r="K6624" i="19"/>
  <c r="L6624" i="19" s="1"/>
  <c r="E6724" i="19" s="1"/>
  <c r="J6812" i="19"/>
  <c r="I6812" i="19"/>
  <c r="J6920" i="19"/>
  <c r="I6920" i="19"/>
  <c r="I7079" i="19"/>
  <c r="K7079" i="19" s="1"/>
  <c r="L7079" i="19" s="1"/>
  <c r="E7179" i="19" s="1"/>
  <c r="J7079" i="19"/>
  <c r="I7122" i="19"/>
  <c r="J7122" i="19"/>
  <c r="J6684" i="19"/>
  <c r="I6684" i="19"/>
  <c r="J7369" i="19"/>
  <c r="I7369" i="19"/>
  <c r="K7055" i="19"/>
  <c r="J7180" i="19"/>
  <c r="I7180" i="19"/>
  <c r="I6958" i="19"/>
  <c r="J6958" i="19"/>
  <c r="J7197" i="19"/>
  <c r="I7197" i="19"/>
  <c r="I6914" i="19"/>
  <c r="J6914" i="19"/>
  <c r="J7056" i="19"/>
  <c r="I7056" i="19"/>
  <c r="I7061" i="19"/>
  <c r="J7061" i="19"/>
  <c r="J6907" i="19"/>
  <c r="I6907" i="19"/>
  <c r="I7078" i="19"/>
  <c r="K7078" i="19" s="1"/>
  <c r="J7078" i="19"/>
  <c r="J6834" i="19"/>
  <c r="I6834" i="19"/>
  <c r="J6741" i="19"/>
  <c r="I6741" i="19"/>
  <c r="K6850" i="19"/>
  <c r="K7364" i="19"/>
  <c r="L6931" i="19"/>
  <c r="E7031" i="19" s="1"/>
  <c r="I6919" i="19"/>
  <c r="J6919" i="19"/>
  <c r="J7313" i="19"/>
  <c r="I7313" i="19"/>
  <c r="L6944" i="19"/>
  <c r="E7044" i="19" s="1"/>
  <c r="J6672" i="19"/>
  <c r="I6672" i="19"/>
  <c r="L6515" i="19"/>
  <c r="E6615" i="19"/>
  <c r="K7059" i="19"/>
  <c r="J7011" i="19"/>
  <c r="I7011" i="19"/>
  <c r="J7008" i="19"/>
  <c r="I7008" i="19"/>
  <c r="J6691" i="19"/>
  <c r="I6691" i="19"/>
  <c r="J6881" i="19"/>
  <c r="I6881" i="19"/>
  <c r="K6881" i="19" s="1"/>
  <c r="L6881" i="19" s="1"/>
  <c r="E6981" i="19" s="1"/>
  <c r="L7175" i="19"/>
  <c r="E7275" i="19" s="1"/>
  <c r="I6435" i="19"/>
  <c r="J6435" i="19"/>
  <c r="I6668" i="19"/>
  <c r="J6668" i="19"/>
  <c r="I6825" i="19"/>
  <c r="J6825" i="19"/>
  <c r="I6839" i="19"/>
  <c r="J6839" i="19"/>
  <c r="L7089" i="19"/>
  <c r="E7189" i="19" s="1"/>
  <c r="L7009" i="19"/>
  <c r="E7109" i="19" s="1"/>
  <c r="K6974" i="19"/>
  <c r="L6829" i="19"/>
  <c r="E6929" i="19" s="1"/>
  <c r="L6736" i="19"/>
  <c r="E6836" i="19" s="1"/>
  <c r="E7188" i="19"/>
  <c r="K6599" i="19"/>
  <c r="E6846" i="19"/>
  <c r="J6795" i="19"/>
  <c r="I6795" i="19"/>
  <c r="K6323" i="19"/>
  <c r="K6818" i="19"/>
  <c r="E7196" i="19"/>
  <c r="E6617" i="19"/>
  <c r="E7028" i="19"/>
  <c r="K7063" i="19"/>
  <c r="K7040" i="19"/>
  <c r="L5406" i="19"/>
  <c r="E5506" i="19" s="1"/>
  <c r="J7301" i="19"/>
  <c r="I7301" i="19"/>
  <c r="J6826" i="19"/>
  <c r="I6826" i="19"/>
  <c r="J7577" i="19"/>
  <c r="I7577" i="19"/>
  <c r="J6730" i="19"/>
  <c r="I6730" i="19"/>
  <c r="L5738" i="19"/>
  <c r="E5838" i="19" s="1"/>
  <c r="J7148" i="19"/>
  <c r="I7148" i="19"/>
  <c r="L6598" i="19"/>
  <c r="E6698" i="19" s="1"/>
  <c r="K7153" i="19"/>
  <c r="E7305" i="19"/>
  <c r="E7473" i="19"/>
  <c r="L7252" i="19"/>
  <c r="E7352" i="19" s="1"/>
  <c r="L6154" i="19"/>
  <c r="E6254" i="19" s="1"/>
  <c r="J7100" i="19"/>
  <c r="I7100" i="19"/>
  <c r="K7100" i="19" s="1"/>
  <c r="L7100" i="19" s="1"/>
  <c r="E7200" i="19" s="1"/>
  <c r="K7262" i="19"/>
  <c r="E6949" i="19"/>
  <c r="L6849" i="19"/>
  <c r="L6910" i="19"/>
  <c r="E7010" i="19" s="1"/>
  <c r="J854" i="12"/>
  <c r="I854" i="12"/>
  <c r="I815" i="12"/>
  <c r="J824" i="12"/>
  <c r="I824" i="12"/>
  <c r="J815" i="12"/>
  <c r="K815" i="12" s="1"/>
  <c r="L815" i="12" s="1"/>
  <c r="K817" i="12"/>
  <c r="J837" i="12"/>
  <c r="J862" i="12"/>
  <c r="K862" i="12" s="1"/>
  <c r="L862" i="12" s="1"/>
  <c r="E874" i="12" s="1"/>
  <c r="I874" i="12" s="1"/>
  <c r="E852" i="12"/>
  <c r="I852" i="12" s="1"/>
  <c r="J859" i="12"/>
  <c r="K859" i="12" s="1"/>
  <c r="L859" i="12" s="1"/>
  <c r="J843" i="12"/>
  <c r="K843" i="12" s="1"/>
  <c r="L843" i="12" s="1"/>
  <c r="J846" i="12"/>
  <c r="K846" i="12" s="1"/>
  <c r="L846" i="12" s="1"/>
  <c r="J856" i="12"/>
  <c r="K856" i="12" s="1"/>
  <c r="L856" i="12" s="1"/>
  <c r="B151" i="10"/>
  <c r="G150" i="10"/>
  <c r="H148" i="10" s="1"/>
  <c r="B102" i="3"/>
  <c r="I101" i="3"/>
  <c r="N101" i="3" s="1"/>
  <c r="K64" i="16" l="1"/>
  <c r="K7104" i="19"/>
  <c r="L7104" i="19" s="1"/>
  <c r="E7204" i="19" s="1"/>
  <c r="J7204" i="19" s="1"/>
  <c r="K824" i="12"/>
  <c r="L824" i="12" s="1"/>
  <c r="E836" i="12" s="1"/>
  <c r="O824" i="12"/>
  <c r="I833" i="12"/>
  <c r="J833" i="12"/>
  <c r="K833" i="12" s="1"/>
  <c r="L833" i="12"/>
  <c r="E845" i="12" s="1"/>
  <c r="J7067" i="19"/>
  <c r="I7067" i="19"/>
  <c r="K7067" i="19" s="1"/>
  <c r="L7067" i="19"/>
  <c r="E7167" i="19" s="1"/>
  <c r="J6970" i="19"/>
  <c r="I6970" i="19"/>
  <c r="I7286" i="19"/>
  <c r="J7286" i="19"/>
  <c r="J6871" i="19"/>
  <c r="I6871" i="19"/>
  <c r="K6871" i="19" s="1"/>
  <c r="L6871" i="19" s="1"/>
  <c r="E6971" i="19" s="1"/>
  <c r="L6603" i="19"/>
  <c r="E6703" i="19" s="1"/>
  <c r="K6958" i="19"/>
  <c r="J7443" i="19"/>
  <c r="I7443" i="19"/>
  <c r="J7594" i="19"/>
  <c r="I7594" i="19"/>
  <c r="K7594" i="19" s="1"/>
  <c r="L7594" i="19" s="1"/>
  <c r="E7694" i="19" s="1"/>
  <c r="K7302" i="19"/>
  <c r="L6637" i="19"/>
  <c r="E6737" i="19" s="1"/>
  <c r="L7327" i="19"/>
  <c r="E7427" i="19" s="1"/>
  <c r="E7083" i="19"/>
  <c r="K6592" i="19"/>
  <c r="L6592" i="19" s="1"/>
  <c r="E6692" i="19" s="1"/>
  <c r="K7082" i="19"/>
  <c r="L6751" i="19"/>
  <c r="E6851" i="19"/>
  <c r="K6919" i="19"/>
  <c r="K6920" i="19"/>
  <c r="L6920" i="19" s="1"/>
  <c r="E7020" i="19" s="1"/>
  <c r="I7357" i="19"/>
  <c r="J7357" i="19"/>
  <c r="J7232" i="19"/>
  <c r="I7232" i="19"/>
  <c r="K7232" i="19" s="1"/>
  <c r="L7232" i="19" s="1"/>
  <c r="E7332" i="19" s="1"/>
  <c r="J7276" i="19"/>
  <c r="I7276" i="19"/>
  <c r="J6692" i="19"/>
  <c r="I6692" i="19"/>
  <c r="K6692" i="19" s="1"/>
  <c r="L6692" i="19" s="1"/>
  <c r="E6792" i="19" s="1"/>
  <c r="J7165" i="19"/>
  <c r="K7369" i="19"/>
  <c r="K6684" i="19"/>
  <c r="K6812" i="19"/>
  <c r="L6812" i="19" s="1"/>
  <c r="E6912" i="19" s="1"/>
  <c r="L7285" i="19"/>
  <c r="E7385" i="19" s="1"/>
  <c r="J6971" i="19"/>
  <c r="I6971" i="19"/>
  <c r="K6660" i="19"/>
  <c r="L6660" i="19" s="1"/>
  <c r="E6760" i="19" s="1"/>
  <c r="J7247" i="19"/>
  <c r="I7247" i="19"/>
  <c r="K7247" i="19" s="1"/>
  <c r="L7247" i="19" s="1"/>
  <c r="E7347" i="19" s="1"/>
  <c r="J7090" i="19"/>
  <c r="I7090" i="19"/>
  <c r="K6435" i="19"/>
  <c r="L7055" i="19"/>
  <c r="E7155" i="19" s="1"/>
  <c r="J7020" i="19"/>
  <c r="I7020" i="19"/>
  <c r="I6724" i="19"/>
  <c r="J6724" i="19"/>
  <c r="L6766" i="19"/>
  <c r="E6866" i="19" s="1"/>
  <c r="I6442" i="19"/>
  <c r="J6442" i="19"/>
  <c r="I7333" i="19"/>
  <c r="J7333" i="19"/>
  <c r="K7008" i="19"/>
  <c r="K7313" i="19"/>
  <c r="K7122" i="19"/>
  <c r="J6721" i="19"/>
  <c r="I6721" i="19"/>
  <c r="L6793" i="19"/>
  <c r="E6893" i="19" s="1"/>
  <c r="K6787" i="19"/>
  <c r="K7045" i="19"/>
  <c r="L7045" i="19" s="1"/>
  <c r="E7145" i="19" s="1"/>
  <c r="J7216" i="19"/>
  <c r="I7216" i="19"/>
  <c r="J7694" i="19"/>
  <c r="I7694" i="19"/>
  <c r="J6836" i="19"/>
  <c r="I6836" i="19"/>
  <c r="I6912" i="19"/>
  <c r="K6912" i="19" s="1"/>
  <c r="L6912" i="19" s="1"/>
  <c r="E7012" i="19" s="1"/>
  <c r="J6912" i="19"/>
  <c r="J7109" i="19"/>
  <c r="I7109" i="19"/>
  <c r="J7044" i="19"/>
  <c r="I7044" i="19"/>
  <c r="J7167" i="19"/>
  <c r="I7167" i="19"/>
  <c r="J7179" i="19"/>
  <c r="I7179" i="19"/>
  <c r="J7275" i="19"/>
  <c r="I7275" i="19"/>
  <c r="L6818" i="19"/>
  <c r="E6918" i="19" s="1"/>
  <c r="J6929" i="19"/>
  <c r="I6929" i="19"/>
  <c r="J6615" i="19"/>
  <c r="I6615" i="19"/>
  <c r="L7364" i="19"/>
  <c r="E7464" i="19" s="1"/>
  <c r="L6958" i="19"/>
  <c r="E7058" i="19" s="1"/>
  <c r="K7301" i="19"/>
  <c r="L7301" i="19" s="1"/>
  <c r="L7063" i="19"/>
  <c r="E7163" i="19" s="1"/>
  <c r="J7196" i="19"/>
  <c r="I7196" i="19"/>
  <c r="L6323" i="19"/>
  <c r="E6423" i="19" s="1"/>
  <c r="J6846" i="19"/>
  <c r="I6846" i="19"/>
  <c r="K6839" i="19"/>
  <c r="K6668" i="19"/>
  <c r="K6691" i="19"/>
  <c r="L6919" i="19"/>
  <c r="E7019" i="19" s="1"/>
  <c r="L6850" i="19"/>
  <c r="E6950" i="19" s="1"/>
  <c r="K6834" i="19"/>
  <c r="L7078" i="19"/>
  <c r="E7178" i="19" s="1"/>
  <c r="K7061" i="19"/>
  <c r="K7197" i="19"/>
  <c r="L7197" i="19" s="1"/>
  <c r="E7297" i="19" s="1"/>
  <c r="L7040" i="19"/>
  <c r="E7140" i="19" s="1"/>
  <c r="J7028" i="19"/>
  <c r="I7028" i="19"/>
  <c r="K6795" i="19"/>
  <c r="L6599" i="19"/>
  <c r="E6699" i="19" s="1"/>
  <c r="J7189" i="19"/>
  <c r="I7189" i="19"/>
  <c r="J7031" i="19"/>
  <c r="I7031" i="19"/>
  <c r="K7577" i="19"/>
  <c r="L7577" i="19" s="1"/>
  <c r="J6617" i="19"/>
  <c r="I6617" i="19"/>
  <c r="I7188" i="19"/>
  <c r="J7188" i="19"/>
  <c r="L6974" i="19"/>
  <c r="E7074" i="19" s="1"/>
  <c r="K6825" i="19"/>
  <c r="L6435" i="19"/>
  <c r="E6535" i="19" s="1"/>
  <c r="K7011" i="19"/>
  <c r="L7059" i="19"/>
  <c r="E7159" i="19" s="1"/>
  <c r="K6672" i="19"/>
  <c r="K6741" i="19"/>
  <c r="K7165" i="19"/>
  <c r="K6907" i="19"/>
  <c r="K7056" i="19"/>
  <c r="K6914" i="19"/>
  <c r="K7180" i="19"/>
  <c r="J5506" i="19"/>
  <c r="I5506" i="19"/>
  <c r="J7010" i="19"/>
  <c r="I7010" i="19"/>
  <c r="J7200" i="19"/>
  <c r="I7200" i="19"/>
  <c r="J7352" i="19"/>
  <c r="I7352" i="19"/>
  <c r="J5838" i="19"/>
  <c r="I5838" i="19"/>
  <c r="J6254" i="19"/>
  <c r="I6254" i="19"/>
  <c r="J7473" i="19"/>
  <c r="I7473" i="19"/>
  <c r="K6730" i="19"/>
  <c r="K6826" i="19"/>
  <c r="J7305" i="19"/>
  <c r="I7305" i="19"/>
  <c r="E7677" i="19"/>
  <c r="E7401" i="19"/>
  <c r="J6981" i="19"/>
  <c r="I6981" i="19"/>
  <c r="L7153" i="19"/>
  <c r="E7253" i="19" s="1"/>
  <c r="J6698" i="19"/>
  <c r="I6698" i="19"/>
  <c r="K7148" i="19"/>
  <c r="J6949" i="19"/>
  <c r="I6949" i="19"/>
  <c r="L7262" i="19"/>
  <c r="E7362" i="19" s="1"/>
  <c r="I836" i="12"/>
  <c r="J836" i="12"/>
  <c r="K854" i="12"/>
  <c r="L854" i="12" s="1"/>
  <c r="E866" i="12" s="1"/>
  <c r="I866" i="12" s="1"/>
  <c r="E827" i="12"/>
  <c r="I827" i="12" s="1"/>
  <c r="K837" i="12"/>
  <c r="L817" i="12"/>
  <c r="E829" i="12" s="1"/>
  <c r="I829" i="12" s="1"/>
  <c r="J852" i="12"/>
  <c r="K852" i="12" s="1"/>
  <c r="L852" i="12" s="1"/>
  <c r="E855" i="12"/>
  <c r="I855" i="12" s="1"/>
  <c r="E871" i="12"/>
  <c r="I871" i="12" s="1"/>
  <c r="E858" i="12"/>
  <c r="I858" i="12" s="1"/>
  <c r="E868" i="12"/>
  <c r="I868" i="12" s="1"/>
  <c r="B152" i="10"/>
  <c r="G151" i="10"/>
  <c r="H149" i="10" s="1"/>
  <c r="B103" i="3"/>
  <c r="I102" i="3"/>
  <c r="N102" i="3" s="1"/>
  <c r="L64" i="16" l="1"/>
  <c r="E65" i="16" s="1"/>
  <c r="I7204" i="19"/>
  <c r="K7204" i="19" s="1"/>
  <c r="L7204" i="19" s="1"/>
  <c r="E7304" i="19" s="1"/>
  <c r="I845" i="12"/>
  <c r="J845" i="12"/>
  <c r="K845" i="12" s="1"/>
  <c r="L845" i="12" s="1"/>
  <c r="E857" i="12" s="1"/>
  <c r="O836" i="12"/>
  <c r="K7305" i="19"/>
  <c r="L7305" i="19" s="1"/>
  <c r="J7427" i="19"/>
  <c r="I7427" i="19"/>
  <c r="K7427" i="19" s="1"/>
  <c r="L7427" i="19" s="1"/>
  <c r="E7527" i="19" s="1"/>
  <c r="J6703" i="19"/>
  <c r="I6703" i="19"/>
  <c r="J7332" i="19"/>
  <c r="I7332" i="19"/>
  <c r="K7332" i="19" s="1"/>
  <c r="L7332" i="19" s="1"/>
  <c r="J6737" i="19"/>
  <c r="I6737" i="19"/>
  <c r="K6737" i="19" s="1"/>
  <c r="L6737" i="19"/>
  <c r="E6837" i="19" s="1"/>
  <c r="K7044" i="19"/>
  <c r="L7044" i="19" s="1"/>
  <c r="E7144" i="19" s="1"/>
  <c r="J6851" i="19"/>
  <c r="I6851" i="19"/>
  <c r="J7083" i="19"/>
  <c r="I7083" i="19"/>
  <c r="K7083" i="19" s="1"/>
  <c r="L7083" i="19"/>
  <c r="E7183" i="19" s="1"/>
  <c r="K7443" i="19"/>
  <c r="K6615" i="19"/>
  <c r="L6615" i="19" s="1"/>
  <c r="E6715" i="19" s="1"/>
  <c r="K7333" i="19"/>
  <c r="L7333" i="19" s="1"/>
  <c r="E7433" i="19" s="1"/>
  <c r="K7357" i="19"/>
  <c r="L7357" i="19" s="1"/>
  <c r="E7457" i="19" s="1"/>
  <c r="L7302" i="19"/>
  <c r="E7402" i="19" s="1"/>
  <c r="L7082" i="19"/>
  <c r="E7182" i="19"/>
  <c r="K7286" i="19"/>
  <c r="K6949" i="19"/>
  <c r="L6949" i="19" s="1"/>
  <c r="K7189" i="19"/>
  <c r="L7189" i="19" s="1"/>
  <c r="K6929" i="19"/>
  <c r="L6929" i="19" s="1"/>
  <c r="K6836" i="19"/>
  <c r="L6836" i="19" s="1"/>
  <c r="K7216" i="19"/>
  <c r="L7216" i="19" s="1"/>
  <c r="K6724" i="19"/>
  <c r="K6970" i="19"/>
  <c r="L6970" i="19" s="1"/>
  <c r="E7070" i="19" s="1"/>
  <c r="J6866" i="19"/>
  <c r="I6866" i="19"/>
  <c r="K6866" i="19" s="1"/>
  <c r="L6866" i="19"/>
  <c r="E6966" i="19" s="1"/>
  <c r="J7155" i="19"/>
  <c r="I7155" i="19"/>
  <c r="J7433" i="19"/>
  <c r="I7433" i="19"/>
  <c r="K7031" i="19"/>
  <c r="K7028" i="19"/>
  <c r="K6846" i="19"/>
  <c r="L6846" i="19" s="1"/>
  <c r="E6946" i="19" s="1"/>
  <c r="K7196" i="19"/>
  <c r="L7196" i="19" s="1"/>
  <c r="E7029" i="19"/>
  <c r="K7275" i="19"/>
  <c r="L7275" i="19" s="1"/>
  <c r="E7375" i="19" s="1"/>
  <c r="K7179" i="19"/>
  <c r="K7109" i="19"/>
  <c r="E6936" i="19"/>
  <c r="E7316" i="19"/>
  <c r="J7316" i="19" s="1"/>
  <c r="L6787" i="19"/>
  <c r="E6887" i="19" s="1"/>
  <c r="L7313" i="19"/>
  <c r="E7413" i="19" s="1"/>
  <c r="K7020" i="19"/>
  <c r="K6971" i="19"/>
  <c r="L6971" i="19" s="1"/>
  <c r="E7071" i="19" s="1"/>
  <c r="I6893" i="19"/>
  <c r="J6893" i="19"/>
  <c r="L7008" i="19"/>
  <c r="E7108" i="19" s="1"/>
  <c r="J7347" i="19"/>
  <c r="I7347" i="19"/>
  <c r="K7347" i="19" s="1"/>
  <c r="K7200" i="19"/>
  <c r="L7200" i="19" s="1"/>
  <c r="K7010" i="19"/>
  <c r="L7010" i="19" s="1"/>
  <c r="K7167" i="19"/>
  <c r="K6721" i="19"/>
  <c r="K6442" i="19"/>
  <c r="I7385" i="19"/>
  <c r="J7385" i="19"/>
  <c r="L6684" i="19"/>
  <c r="E6784" i="19" s="1"/>
  <c r="J6792" i="19"/>
  <c r="I6792" i="19"/>
  <c r="K6792" i="19" s="1"/>
  <c r="L6792" i="19" s="1"/>
  <c r="K6254" i="19"/>
  <c r="L6254" i="19" s="1"/>
  <c r="I7145" i="19"/>
  <c r="J7145" i="19"/>
  <c r="L7122" i="19"/>
  <c r="E7222" i="19" s="1"/>
  <c r="K7090" i="19"/>
  <c r="L7090" i="19" s="1"/>
  <c r="E7190" i="19" s="1"/>
  <c r="J6760" i="19"/>
  <c r="I6760" i="19"/>
  <c r="L7369" i="19"/>
  <c r="E7469" i="19" s="1"/>
  <c r="K7276" i="19"/>
  <c r="L7276" i="19" s="1"/>
  <c r="E7376" i="19" s="1"/>
  <c r="J7464" i="19"/>
  <c r="I7464" i="19"/>
  <c r="I7071" i="19"/>
  <c r="J7071" i="19"/>
  <c r="I6918" i="19"/>
  <c r="J6918" i="19"/>
  <c r="J7012" i="19"/>
  <c r="I7012" i="19"/>
  <c r="K7012" i="19" s="1"/>
  <c r="L7012" i="19" s="1"/>
  <c r="J7074" i="19"/>
  <c r="I7074" i="19"/>
  <c r="J6950" i="19"/>
  <c r="I6950" i="19"/>
  <c r="J6946" i="19"/>
  <c r="I6946" i="19"/>
  <c r="I7144" i="19"/>
  <c r="J7144" i="19"/>
  <c r="I7070" i="19"/>
  <c r="J7070" i="19"/>
  <c r="J7019" i="19"/>
  <c r="I7019" i="19"/>
  <c r="J7163" i="19"/>
  <c r="I7163" i="19"/>
  <c r="I7058" i="19"/>
  <c r="J7058" i="19"/>
  <c r="I6715" i="19"/>
  <c r="J6715" i="19"/>
  <c r="L6834" i="19"/>
  <c r="E6934" i="19" s="1"/>
  <c r="L6668" i="19"/>
  <c r="E6768" i="19" s="1"/>
  <c r="L7011" i="19"/>
  <c r="E7111" i="19" s="1"/>
  <c r="E7296" i="19"/>
  <c r="J7178" i="19"/>
  <c r="I7178" i="19"/>
  <c r="J6535" i="19"/>
  <c r="I6535" i="19"/>
  <c r="J6936" i="19"/>
  <c r="I6936" i="19"/>
  <c r="I7316" i="19"/>
  <c r="L6907" i="19"/>
  <c r="E7007" i="19" s="1"/>
  <c r="L6672" i="19"/>
  <c r="E6772" i="19" s="1"/>
  <c r="K7188" i="19"/>
  <c r="E7289" i="19"/>
  <c r="L6691" i="19"/>
  <c r="E6791" i="19" s="1"/>
  <c r="L6839" i="19"/>
  <c r="E6939" i="19" s="1"/>
  <c r="I6423" i="19"/>
  <c r="J6423" i="19"/>
  <c r="L7056" i="19"/>
  <c r="E7156" i="19" s="1"/>
  <c r="I7159" i="19"/>
  <c r="J7159" i="19"/>
  <c r="L6825" i="19"/>
  <c r="E6925" i="19" s="1"/>
  <c r="I7140" i="19"/>
  <c r="J7140" i="19"/>
  <c r="L7061" i="19"/>
  <c r="E7161" i="19" s="1"/>
  <c r="I7029" i="19"/>
  <c r="J7029" i="19"/>
  <c r="L7180" i="19"/>
  <c r="E7280" i="19"/>
  <c r="L6741" i="19"/>
  <c r="E6841" i="19" s="1"/>
  <c r="J6699" i="19"/>
  <c r="I6699" i="19"/>
  <c r="K6698" i="19"/>
  <c r="K6981" i="19"/>
  <c r="K7473" i="19"/>
  <c r="L7473" i="19" s="1"/>
  <c r="K7352" i="19"/>
  <c r="L7352" i="19" s="1"/>
  <c r="L6914" i="19"/>
  <c r="E7014" i="19" s="1"/>
  <c r="L7165" i="19"/>
  <c r="E7265" i="19" s="1"/>
  <c r="K6617" i="19"/>
  <c r="E6895" i="19"/>
  <c r="L6795" i="19"/>
  <c r="I7297" i="19"/>
  <c r="J7297" i="19"/>
  <c r="K7694" i="19"/>
  <c r="L7694" i="19" s="1"/>
  <c r="E7794" i="19" s="1"/>
  <c r="K5506" i="19"/>
  <c r="O5601" i="19"/>
  <c r="J7362" i="19"/>
  <c r="I7362" i="19"/>
  <c r="L6826" i="19"/>
  <c r="E6926" i="19" s="1"/>
  <c r="K5838" i="19"/>
  <c r="E7049" i="19"/>
  <c r="J7253" i="19"/>
  <c r="I7253" i="19"/>
  <c r="E7405" i="19"/>
  <c r="E7573" i="19"/>
  <c r="E6354" i="19"/>
  <c r="E7110" i="19"/>
  <c r="J7401" i="19"/>
  <c r="I7401" i="19"/>
  <c r="J7677" i="19"/>
  <c r="I7677" i="19"/>
  <c r="L6730" i="19"/>
  <c r="E6830" i="19" s="1"/>
  <c r="L7148" i="19"/>
  <c r="E7248" i="19" s="1"/>
  <c r="J866" i="12"/>
  <c r="K866" i="12" s="1"/>
  <c r="L866" i="12" s="1"/>
  <c r="K836" i="12"/>
  <c r="L836" i="12" s="1"/>
  <c r="E848" i="12" s="1"/>
  <c r="I848" i="12" s="1"/>
  <c r="J827" i="12"/>
  <c r="J829" i="12"/>
  <c r="K829" i="12" s="1"/>
  <c r="L829" i="12" s="1"/>
  <c r="L837" i="12"/>
  <c r="E849" i="12" s="1"/>
  <c r="I849" i="12" s="1"/>
  <c r="E864" i="12"/>
  <c r="I864" i="12" s="1"/>
  <c r="J855" i="12"/>
  <c r="K855" i="12" s="1"/>
  <c r="L855" i="12" s="1"/>
  <c r="J868" i="12"/>
  <c r="K868" i="12" s="1"/>
  <c r="L868" i="12" s="1"/>
  <c r="J871" i="12"/>
  <c r="K871" i="12" s="1"/>
  <c r="L871" i="12" s="1"/>
  <c r="J874" i="12"/>
  <c r="K874" i="12" s="1"/>
  <c r="L874" i="12" s="1"/>
  <c r="B153" i="10"/>
  <c r="G152" i="10"/>
  <c r="H150" i="10" s="1"/>
  <c r="B104" i="3"/>
  <c r="I103" i="3"/>
  <c r="N103" i="3" s="1"/>
  <c r="I65" i="16" l="1"/>
  <c r="J65" i="16"/>
  <c r="I857" i="12"/>
  <c r="J857" i="12"/>
  <c r="K857" i="12" s="1"/>
  <c r="E878" i="12"/>
  <c r="I878" i="12" s="1"/>
  <c r="J864" i="12"/>
  <c r="K864" i="12" s="1"/>
  <c r="J7527" i="19"/>
  <c r="I7527" i="19"/>
  <c r="K7527" i="19" s="1"/>
  <c r="L7527" i="19" s="1"/>
  <c r="E7452" i="19"/>
  <c r="K6950" i="19"/>
  <c r="K6760" i="19"/>
  <c r="J7182" i="19"/>
  <c r="I7182" i="19"/>
  <c r="I7457" i="19"/>
  <c r="J7457" i="19"/>
  <c r="I7183" i="19"/>
  <c r="K7183" i="19" s="1"/>
  <c r="L7183" i="19" s="1"/>
  <c r="E7283" i="19" s="1"/>
  <c r="J7183" i="19"/>
  <c r="J6837" i="19"/>
  <c r="I6837" i="19"/>
  <c r="K6837" i="19" s="1"/>
  <c r="L6837" i="19" s="1"/>
  <c r="E6937" i="19" s="1"/>
  <c r="L6724" i="19"/>
  <c r="E6824" i="19" s="1"/>
  <c r="J7304" i="19"/>
  <c r="I7304" i="19"/>
  <c r="I7402" i="19"/>
  <c r="J7402" i="19"/>
  <c r="K6535" i="19"/>
  <c r="L6535" i="19" s="1"/>
  <c r="K7074" i="19"/>
  <c r="L7286" i="19"/>
  <c r="E7386" i="19"/>
  <c r="L7443" i="19"/>
  <c r="E7543" i="19" s="1"/>
  <c r="K6851" i="19"/>
  <c r="L6851" i="19" s="1"/>
  <c r="E6951" i="19" s="1"/>
  <c r="E7432" i="19"/>
  <c r="K6703" i="19"/>
  <c r="L6703" i="19" s="1"/>
  <c r="E6803" i="19" s="1"/>
  <c r="I6887" i="19"/>
  <c r="J6887" i="19"/>
  <c r="J7413" i="19"/>
  <c r="I7413" i="19"/>
  <c r="K7413" i="19" s="1"/>
  <c r="I7222" i="19"/>
  <c r="J7222" i="19"/>
  <c r="J7469" i="19"/>
  <c r="I7469" i="19"/>
  <c r="I6784" i="19"/>
  <c r="J6784" i="19"/>
  <c r="K7316" i="19"/>
  <c r="L7316" i="19" s="1"/>
  <c r="E7416" i="19" s="1"/>
  <c r="L7028" i="19"/>
  <c r="E7128" i="19" s="1"/>
  <c r="E7300" i="19"/>
  <c r="K7163" i="19"/>
  <c r="K7019" i="19"/>
  <c r="L7019" i="19" s="1"/>
  <c r="E7112" i="19"/>
  <c r="K7464" i="19"/>
  <c r="J7190" i="19"/>
  <c r="I7190" i="19"/>
  <c r="L7179" i="19"/>
  <c r="E7279" i="19" s="1"/>
  <c r="L6721" i="19"/>
  <c r="E6821" i="19" s="1"/>
  <c r="I6966" i="19"/>
  <c r="K6966" i="19" s="1"/>
  <c r="L6966" i="19" s="1"/>
  <c r="J6966" i="19"/>
  <c r="K7058" i="19"/>
  <c r="K7071" i="19"/>
  <c r="L7071" i="19" s="1"/>
  <c r="L6760" i="19"/>
  <c r="E6860" i="19" s="1"/>
  <c r="K7385" i="19"/>
  <c r="L7385" i="19" s="1"/>
  <c r="E7485" i="19" s="1"/>
  <c r="L7347" i="19"/>
  <c r="E7447" i="19" s="1"/>
  <c r="L7020" i="19"/>
  <c r="E7120" i="19" s="1"/>
  <c r="L7031" i="19"/>
  <c r="E7131" i="19" s="1"/>
  <c r="J7108" i="19"/>
  <c r="I7108" i="19"/>
  <c r="I7375" i="19"/>
  <c r="J7375" i="19"/>
  <c r="E6892" i="19"/>
  <c r="K6699" i="19"/>
  <c r="L6699" i="19" s="1"/>
  <c r="E6799" i="19" s="1"/>
  <c r="I6799" i="19" s="1"/>
  <c r="K6936" i="19"/>
  <c r="K7070" i="19"/>
  <c r="L7070" i="19" s="1"/>
  <c r="K6946" i="19"/>
  <c r="J7376" i="19"/>
  <c r="I7376" i="19"/>
  <c r="K7145" i="19"/>
  <c r="L7145" i="19" s="1"/>
  <c r="E7245" i="19" s="1"/>
  <c r="L6442" i="19"/>
  <c r="E6542" i="19" s="1"/>
  <c r="L7167" i="19"/>
  <c r="E7267" i="19" s="1"/>
  <c r="K6893" i="19"/>
  <c r="L6893" i="19" s="1"/>
  <c r="E6993" i="19" s="1"/>
  <c r="L7109" i="19"/>
  <c r="E7209" i="19"/>
  <c r="K7433" i="19"/>
  <c r="L7433" i="19" s="1"/>
  <c r="E7533" i="19" s="1"/>
  <c r="K7155" i="19"/>
  <c r="L7155" i="19" s="1"/>
  <c r="E7255" i="19" s="1"/>
  <c r="J7161" i="19"/>
  <c r="I7161" i="19"/>
  <c r="K7161" i="19" s="1"/>
  <c r="L7161" i="19" s="1"/>
  <c r="J7111" i="19"/>
  <c r="I7111" i="19"/>
  <c r="J6772" i="19"/>
  <c r="I6772" i="19"/>
  <c r="K6772" i="19" s="1"/>
  <c r="L6772" i="19" s="1"/>
  <c r="J6939" i="19"/>
  <c r="I6939" i="19"/>
  <c r="J7007" i="19"/>
  <c r="I7007" i="19"/>
  <c r="J6768" i="19"/>
  <c r="I6768" i="19"/>
  <c r="I6925" i="19"/>
  <c r="K6925" i="19" s="1"/>
  <c r="L6925" i="19" s="1"/>
  <c r="J6925" i="19"/>
  <c r="I7794" i="19"/>
  <c r="J7794" i="19"/>
  <c r="J6895" i="19"/>
  <c r="I6895" i="19"/>
  <c r="I7014" i="19"/>
  <c r="J7014" i="19"/>
  <c r="J7280" i="19"/>
  <c r="I7280" i="19"/>
  <c r="I7156" i="19"/>
  <c r="J7156" i="19"/>
  <c r="J7289" i="19"/>
  <c r="I7289" i="19"/>
  <c r="J7112" i="19"/>
  <c r="I7112" i="19"/>
  <c r="L6617" i="19"/>
  <c r="E6717" i="19" s="1"/>
  <c r="L6981" i="19"/>
  <c r="E7081" i="19" s="1"/>
  <c r="K7159" i="19"/>
  <c r="J7296" i="19"/>
  <c r="I7296" i="19"/>
  <c r="J6937" i="19"/>
  <c r="I6937" i="19"/>
  <c r="J6934" i="19"/>
  <c r="I6934" i="19"/>
  <c r="K6715" i="19"/>
  <c r="K6918" i="19"/>
  <c r="K7297" i="19"/>
  <c r="J7265" i="19"/>
  <c r="I7265" i="19"/>
  <c r="L6698" i="19"/>
  <c r="E6798" i="19" s="1"/>
  <c r="J6841" i="19"/>
  <c r="I6841" i="19"/>
  <c r="J6791" i="19"/>
  <c r="I6791" i="19"/>
  <c r="L7188" i="19"/>
  <c r="E7288" i="19" s="1"/>
  <c r="L6936" i="19"/>
  <c r="E7036" i="19" s="1"/>
  <c r="L7058" i="19"/>
  <c r="E7158" i="19" s="1"/>
  <c r="E7170" i="19"/>
  <c r="K7144" i="19"/>
  <c r="E7171" i="19"/>
  <c r="L7413" i="19"/>
  <c r="E7513" i="19" s="1"/>
  <c r="K7029" i="19"/>
  <c r="L7029" i="19" s="1"/>
  <c r="E7129" i="19" s="1"/>
  <c r="K7140" i="19"/>
  <c r="K6423" i="19"/>
  <c r="E6635" i="19"/>
  <c r="K7178" i="19"/>
  <c r="E7119" i="19"/>
  <c r="L6950" i="19"/>
  <c r="E7050" i="19" s="1"/>
  <c r="L5506" i="19"/>
  <c r="E5606" i="19" s="1"/>
  <c r="J7248" i="19"/>
  <c r="I7248" i="19"/>
  <c r="J6830" i="19"/>
  <c r="I6830" i="19"/>
  <c r="J7110" i="19"/>
  <c r="I7110" i="19"/>
  <c r="K7110" i="19" s="1"/>
  <c r="L7110" i="19" s="1"/>
  <c r="J7452" i="19"/>
  <c r="I7452" i="19"/>
  <c r="J6354" i="19"/>
  <c r="I6354" i="19"/>
  <c r="J7405" i="19"/>
  <c r="I7405" i="19"/>
  <c r="J7049" i="19"/>
  <c r="I7049" i="19"/>
  <c r="L5838" i="19"/>
  <c r="E5938" i="19" s="1"/>
  <c r="K7362" i="19"/>
  <c r="K7677" i="19"/>
  <c r="K7401" i="19"/>
  <c r="J6926" i="19"/>
  <c r="I6926" i="19"/>
  <c r="J7300" i="19"/>
  <c r="I7300" i="19"/>
  <c r="J7573" i="19"/>
  <c r="I7573" i="19"/>
  <c r="K7573" i="19" s="1"/>
  <c r="L7573" i="19" s="1"/>
  <c r="K7253" i="19"/>
  <c r="J848" i="12"/>
  <c r="K848" i="12" s="1"/>
  <c r="K827" i="12"/>
  <c r="E841" i="12"/>
  <c r="J849" i="12"/>
  <c r="K849" i="12" s="1"/>
  <c r="L849" i="12" s="1"/>
  <c r="L864" i="12"/>
  <c r="E876" i="12" s="1"/>
  <c r="I876" i="12" s="1"/>
  <c r="E867" i="12"/>
  <c r="I867" i="12" s="1"/>
  <c r="E883" i="12"/>
  <c r="I883" i="12" s="1"/>
  <c r="E886" i="12"/>
  <c r="I886" i="12" s="1"/>
  <c r="E880" i="12"/>
  <c r="I880" i="12" s="1"/>
  <c r="J878" i="12"/>
  <c r="K878" i="12" s="1"/>
  <c r="L878" i="12" s="1"/>
  <c r="E890" i="12" s="1"/>
  <c r="I890" i="12" s="1"/>
  <c r="J858" i="12"/>
  <c r="K858" i="12" s="1"/>
  <c r="L858" i="12" s="1"/>
  <c r="B154" i="10"/>
  <c r="G153" i="10"/>
  <c r="H151" i="10" s="1"/>
  <c r="B105" i="3"/>
  <c r="I104" i="3"/>
  <c r="N104" i="3" s="1"/>
  <c r="K65" i="16" l="1"/>
  <c r="K7304" i="19"/>
  <c r="L7304" i="19" s="1"/>
  <c r="E7404" i="19" s="1"/>
  <c r="L857" i="12"/>
  <c r="E869" i="12" s="1"/>
  <c r="J7543" i="19"/>
  <c r="I7543" i="19"/>
  <c r="K7543" i="19" s="1"/>
  <c r="L7543" i="19" s="1"/>
  <c r="E7643" i="19" s="1"/>
  <c r="I6824" i="19"/>
  <c r="K6824" i="19" s="1"/>
  <c r="J6824" i="19"/>
  <c r="K7405" i="19"/>
  <c r="L7405" i="19" s="1"/>
  <c r="K7452" i="19"/>
  <c r="L7452" i="19" s="1"/>
  <c r="K7280" i="19"/>
  <c r="K7007" i="19"/>
  <c r="L7007" i="19" s="1"/>
  <c r="E7107" i="19" s="1"/>
  <c r="K7222" i="19"/>
  <c r="L7222" i="19" s="1"/>
  <c r="L7074" i="19"/>
  <c r="E7174" i="19"/>
  <c r="K7182" i="19"/>
  <c r="L7182" i="19" s="1"/>
  <c r="E7282" i="19" s="1"/>
  <c r="I6803" i="19"/>
  <c r="J6803" i="19"/>
  <c r="J7283" i="19"/>
  <c r="I7283" i="19"/>
  <c r="K7283" i="19" s="1"/>
  <c r="L7283" i="19" s="1"/>
  <c r="E7383" i="19" s="1"/>
  <c r="E7627" i="19"/>
  <c r="J7432" i="19"/>
  <c r="I7432" i="19"/>
  <c r="J7386" i="19"/>
  <c r="I7386" i="19"/>
  <c r="K7386" i="19" s="1"/>
  <c r="L7386" i="19" s="1"/>
  <c r="E7486" i="19" s="1"/>
  <c r="K7300" i="19"/>
  <c r="L7300" i="19" s="1"/>
  <c r="J6799" i="19"/>
  <c r="K6799" i="19" s="1"/>
  <c r="I6951" i="19"/>
  <c r="J6951" i="19"/>
  <c r="K7402" i="19"/>
  <c r="L7402" i="19" s="1"/>
  <c r="E7502" i="19" s="1"/>
  <c r="K7457" i="19"/>
  <c r="L7457" i="19" s="1"/>
  <c r="E7557" i="19" s="1"/>
  <c r="J7557" i="19" s="1"/>
  <c r="J7447" i="19"/>
  <c r="I7447" i="19"/>
  <c r="K7447" i="19" s="1"/>
  <c r="I7557" i="19"/>
  <c r="J7128" i="19"/>
  <c r="I7128" i="19"/>
  <c r="K7128" i="19" s="1"/>
  <c r="L7128" i="19" s="1"/>
  <c r="E7228" i="19" s="1"/>
  <c r="J6821" i="19"/>
  <c r="I6821" i="19"/>
  <c r="K6821" i="19" s="1"/>
  <c r="L6821" i="19" s="1"/>
  <c r="I7267" i="19"/>
  <c r="J7267" i="19"/>
  <c r="I6860" i="19"/>
  <c r="K6860" i="19" s="1"/>
  <c r="L6860" i="19" s="1"/>
  <c r="E6960" i="19" s="1"/>
  <c r="J6860" i="19"/>
  <c r="J7416" i="19"/>
  <c r="I7416" i="19"/>
  <c r="K7416" i="19" s="1"/>
  <c r="J7245" i="19"/>
  <c r="I7245" i="19"/>
  <c r="L6946" i="19"/>
  <c r="E7046" i="19" s="1"/>
  <c r="I7279" i="19"/>
  <c r="J7279" i="19"/>
  <c r="L7163" i="19"/>
  <c r="E7263" i="19" s="1"/>
  <c r="K6934" i="19"/>
  <c r="L6934" i="19" s="1"/>
  <c r="J7255" i="19"/>
  <c r="I7255" i="19"/>
  <c r="I6993" i="19"/>
  <c r="J6993" i="19"/>
  <c r="J6542" i="19"/>
  <c r="I6542" i="19"/>
  <c r="K7108" i="19"/>
  <c r="L7108" i="19" s="1"/>
  <c r="E7208" i="19" s="1"/>
  <c r="I7208" i="19" s="1"/>
  <c r="L6824" i="19"/>
  <c r="E6924" i="19" s="1"/>
  <c r="K7190" i="19"/>
  <c r="K7469" i="19"/>
  <c r="L7469" i="19" s="1"/>
  <c r="E7569" i="19" s="1"/>
  <c r="E7025" i="19"/>
  <c r="J7025" i="19" s="1"/>
  <c r="I7209" i="19"/>
  <c r="J7209" i="19"/>
  <c r="J7131" i="19"/>
  <c r="I7131" i="19"/>
  <c r="K7131" i="19" s="1"/>
  <c r="I7120" i="19"/>
  <c r="J7120" i="19"/>
  <c r="J7485" i="19"/>
  <c r="I7485" i="19"/>
  <c r="E7066" i="19"/>
  <c r="L7464" i="19"/>
  <c r="E7564" i="19" s="1"/>
  <c r="K6784" i="19"/>
  <c r="E7322" i="19"/>
  <c r="I7533" i="19"/>
  <c r="K7533" i="19" s="1"/>
  <c r="L7533" i="19" s="1"/>
  <c r="J7533" i="19"/>
  <c r="I6892" i="19"/>
  <c r="K6892" i="19" s="1"/>
  <c r="L6892" i="19" s="1"/>
  <c r="E6992" i="19" s="1"/>
  <c r="J6892" i="19"/>
  <c r="K6354" i="19"/>
  <c r="L6354" i="19" s="1"/>
  <c r="K7248" i="19"/>
  <c r="L7248" i="19" s="1"/>
  <c r="K7289" i="19"/>
  <c r="L7289" i="19" s="1"/>
  <c r="E7389" i="19" s="1"/>
  <c r="K7376" i="19"/>
  <c r="K7375" i="19"/>
  <c r="K6887" i="19"/>
  <c r="L6887" i="19" s="1"/>
  <c r="E6987" i="19" s="1"/>
  <c r="I6717" i="19"/>
  <c r="J6717" i="19"/>
  <c r="J7081" i="19"/>
  <c r="I7081" i="19"/>
  <c r="K7081" i="19" s="1"/>
  <c r="J7050" i="19"/>
  <c r="I7050" i="19"/>
  <c r="J7513" i="19"/>
  <c r="I7513" i="19"/>
  <c r="J7288" i="19"/>
  <c r="I7288" i="19"/>
  <c r="K7288" i="19" s="1"/>
  <c r="L7288" i="19" s="1"/>
  <c r="E7388" i="19" s="1"/>
  <c r="J7158" i="19"/>
  <c r="I7158" i="19"/>
  <c r="I6798" i="19"/>
  <c r="J6798" i="19"/>
  <c r="J7208" i="19"/>
  <c r="L7178" i="19"/>
  <c r="E7278" i="19" s="1"/>
  <c r="J7171" i="19"/>
  <c r="I7171" i="19"/>
  <c r="L7159" i="19"/>
  <c r="E7259" i="19" s="1"/>
  <c r="J7036" i="19"/>
  <c r="I7036" i="19"/>
  <c r="K7036" i="19" s="1"/>
  <c r="L7036" i="19" s="1"/>
  <c r="K7265" i="19"/>
  <c r="E7034" i="19"/>
  <c r="K6937" i="19"/>
  <c r="L6937" i="19" s="1"/>
  <c r="E7037" i="19" s="1"/>
  <c r="K7112" i="19"/>
  <c r="L7112" i="19" s="1"/>
  <c r="E7212" i="19" s="1"/>
  <c r="K6895" i="19"/>
  <c r="K7794" i="19"/>
  <c r="K6768" i="19"/>
  <c r="E6872" i="19"/>
  <c r="K7111" i="19"/>
  <c r="E7673" i="19"/>
  <c r="E7400" i="19"/>
  <c r="I6635" i="19"/>
  <c r="K6635" i="19" s="1"/>
  <c r="J6635" i="19"/>
  <c r="L6423" i="19"/>
  <c r="E6523" i="19" s="1"/>
  <c r="L7140" i="19"/>
  <c r="E7240" i="19" s="1"/>
  <c r="L7144" i="19"/>
  <c r="E7244" i="19"/>
  <c r="K6791" i="19"/>
  <c r="L6791" i="19" s="1"/>
  <c r="E6891" i="19" s="1"/>
  <c r="K6841" i="19"/>
  <c r="L6841" i="19" s="1"/>
  <c r="E6941" i="19" s="1"/>
  <c r="L7297" i="19"/>
  <c r="E7397" i="19" s="1"/>
  <c r="K7296" i="19"/>
  <c r="K7156" i="19"/>
  <c r="K7014" i="19"/>
  <c r="K6939" i="19"/>
  <c r="J7389" i="19"/>
  <c r="I7389" i="19"/>
  <c r="J7119" i="19"/>
  <c r="I7119" i="19"/>
  <c r="J7129" i="19"/>
  <c r="I7129" i="19"/>
  <c r="J7170" i="19"/>
  <c r="I7170" i="19"/>
  <c r="L6918" i="19"/>
  <c r="E7018" i="19" s="1"/>
  <c r="L6715" i="19"/>
  <c r="E6815" i="19"/>
  <c r="L7280" i="19"/>
  <c r="E7380" i="19" s="1"/>
  <c r="J7107" i="19"/>
  <c r="I7107" i="19"/>
  <c r="E7261" i="19"/>
  <c r="J5606" i="19"/>
  <c r="I5606" i="19"/>
  <c r="J7673" i="19"/>
  <c r="I7673" i="19"/>
  <c r="J7400" i="19"/>
  <c r="I7400" i="19"/>
  <c r="J5938" i="19"/>
  <c r="I5938" i="19"/>
  <c r="L7401" i="19"/>
  <c r="E7501" i="19" s="1"/>
  <c r="L7081" i="19"/>
  <c r="K6830" i="19"/>
  <c r="L7677" i="19"/>
  <c r="E7777" i="19" s="1"/>
  <c r="E7505" i="19"/>
  <c r="E7552" i="19"/>
  <c r="E7210" i="19"/>
  <c r="E7348" i="19"/>
  <c r="L7253" i="19"/>
  <c r="E7353" i="19" s="1"/>
  <c r="K6926" i="19"/>
  <c r="L7362" i="19"/>
  <c r="E7462" i="19" s="1"/>
  <c r="L7447" i="19"/>
  <c r="E7547" i="19" s="1"/>
  <c r="K7049" i="19"/>
  <c r="J841" i="12"/>
  <c r="I841" i="12"/>
  <c r="L848" i="12"/>
  <c r="E860" i="12" s="1"/>
  <c r="I860" i="12" s="1"/>
  <c r="E861" i="12"/>
  <c r="I861" i="12" s="1"/>
  <c r="L827" i="12"/>
  <c r="E839" i="12" s="1"/>
  <c r="E870" i="12"/>
  <c r="I870" i="12" s="1"/>
  <c r="J880" i="12"/>
  <c r="K880" i="12" s="1"/>
  <c r="L880" i="12" s="1"/>
  <c r="J886" i="12"/>
  <c r="K886" i="12" s="1"/>
  <c r="L886" i="12" s="1"/>
  <c r="J890" i="12"/>
  <c r="K890" i="12" s="1"/>
  <c r="L890" i="12" s="1"/>
  <c r="J883" i="12"/>
  <c r="K883" i="12" s="1"/>
  <c r="L883" i="12" s="1"/>
  <c r="B155" i="10"/>
  <c r="G154" i="10"/>
  <c r="H152" i="10" s="1"/>
  <c r="B106" i="3"/>
  <c r="I105" i="3"/>
  <c r="N105" i="3" s="1"/>
  <c r="L65" i="16" l="1"/>
  <c r="E66" i="16" s="1"/>
  <c r="J869" i="12"/>
  <c r="I869" i="12"/>
  <c r="K869" i="12" s="1"/>
  <c r="L869" i="12" s="1"/>
  <c r="E881" i="12" s="1"/>
  <c r="I881" i="12" s="1"/>
  <c r="L6799" i="19"/>
  <c r="E6899" i="19"/>
  <c r="J7383" i="19"/>
  <c r="I7383" i="19"/>
  <c r="J7486" i="19"/>
  <c r="I7486" i="19"/>
  <c r="J7174" i="19"/>
  <c r="I7174" i="19"/>
  <c r="K7174" i="19" s="1"/>
  <c r="L7174" i="19" s="1"/>
  <c r="E7274" i="19" s="1"/>
  <c r="J7502" i="19"/>
  <c r="I7502" i="19"/>
  <c r="K6951" i="19"/>
  <c r="I7627" i="19"/>
  <c r="J7627" i="19"/>
  <c r="K6803" i="19"/>
  <c r="L6803" i="19" s="1"/>
  <c r="E6903" i="19" s="1"/>
  <c r="J7404" i="19"/>
  <c r="I7404" i="19"/>
  <c r="J7643" i="19"/>
  <c r="I7643" i="19"/>
  <c r="K7643" i="19" s="1"/>
  <c r="L7643" i="19" s="1"/>
  <c r="K7120" i="19"/>
  <c r="L7120" i="19" s="1"/>
  <c r="E7220" i="19" s="1"/>
  <c r="K7209" i="19"/>
  <c r="L7209" i="19" s="1"/>
  <c r="E7309" i="19" s="1"/>
  <c r="E6921" i="19"/>
  <c r="J6921" i="19" s="1"/>
  <c r="K7432" i="19"/>
  <c r="J7282" i="19"/>
  <c r="I7282" i="19"/>
  <c r="I6992" i="19"/>
  <c r="K6992" i="19" s="1"/>
  <c r="J6992" i="19"/>
  <c r="J6960" i="19"/>
  <c r="I6960" i="19"/>
  <c r="I6924" i="19"/>
  <c r="J6924" i="19"/>
  <c r="J7564" i="19"/>
  <c r="I7564" i="19"/>
  <c r="J7046" i="19"/>
  <c r="I7046" i="19"/>
  <c r="J7228" i="19"/>
  <c r="I7228" i="19"/>
  <c r="J7220" i="19"/>
  <c r="I7220" i="19"/>
  <c r="K7220" i="19" s="1"/>
  <c r="L7220" i="19" s="1"/>
  <c r="E7320" i="19" s="1"/>
  <c r="J7263" i="19"/>
  <c r="I7263" i="19"/>
  <c r="J7569" i="19"/>
  <c r="I7569" i="19"/>
  <c r="K7569" i="19" s="1"/>
  <c r="I6921" i="19"/>
  <c r="K7400" i="19"/>
  <c r="L7400" i="19" s="1"/>
  <c r="K7389" i="19"/>
  <c r="L7389" i="19" s="1"/>
  <c r="E7136" i="19"/>
  <c r="K7171" i="19"/>
  <c r="L7171" i="19" s="1"/>
  <c r="K7513" i="19"/>
  <c r="I6987" i="19"/>
  <c r="J6987" i="19"/>
  <c r="L7375" i="19"/>
  <c r="E7475" i="19" s="1"/>
  <c r="K7255" i="19"/>
  <c r="L7255" i="19" s="1"/>
  <c r="E7355" i="19" s="1"/>
  <c r="K7557" i="19"/>
  <c r="L7557" i="19" s="1"/>
  <c r="E7657" i="19" s="1"/>
  <c r="L7376" i="19"/>
  <c r="E7476" i="19" s="1"/>
  <c r="E6454" i="19"/>
  <c r="I7025" i="19"/>
  <c r="K7025" i="19" s="1"/>
  <c r="E7181" i="19"/>
  <c r="E7633" i="19"/>
  <c r="L6784" i="19"/>
  <c r="E6884" i="19"/>
  <c r="I7066" i="19"/>
  <c r="J7066" i="19"/>
  <c r="L7190" i="19"/>
  <c r="E7290" i="19"/>
  <c r="J7322" i="19"/>
  <c r="I7322" i="19"/>
  <c r="K7322" i="19" s="1"/>
  <c r="L7322" i="19" s="1"/>
  <c r="L7131" i="19"/>
  <c r="E7231" i="19" s="1"/>
  <c r="K7129" i="19"/>
  <c r="K7119" i="19"/>
  <c r="K7485" i="19"/>
  <c r="K6542" i="19"/>
  <c r="K6993" i="19"/>
  <c r="K7279" i="19"/>
  <c r="L7279" i="19" s="1"/>
  <c r="E7379" i="19" s="1"/>
  <c r="K7245" i="19"/>
  <c r="K7267" i="19"/>
  <c r="L7267" i="19" s="1"/>
  <c r="E7367" i="19" s="1"/>
  <c r="I7380" i="19"/>
  <c r="J7380" i="19"/>
  <c r="I7309" i="19"/>
  <c r="J7309" i="19"/>
  <c r="J7388" i="19"/>
  <c r="I7388" i="19"/>
  <c r="J7018" i="19"/>
  <c r="I7018" i="19"/>
  <c r="I7259" i="19"/>
  <c r="J7259" i="19"/>
  <c r="I7244" i="19"/>
  <c r="K7244" i="19" s="1"/>
  <c r="L7244" i="19" s="1"/>
  <c r="J7244" i="19"/>
  <c r="J7037" i="19"/>
  <c r="I7037" i="19"/>
  <c r="K7037" i="19" s="1"/>
  <c r="L7037" i="19" s="1"/>
  <c r="J7278" i="19"/>
  <c r="I7278" i="19"/>
  <c r="K7673" i="19"/>
  <c r="L7673" i="19" s="1"/>
  <c r="K7107" i="19"/>
  <c r="K7170" i="19"/>
  <c r="E7489" i="19"/>
  <c r="L7156" i="19"/>
  <c r="E7256" i="19" s="1"/>
  <c r="J6941" i="19"/>
  <c r="I6941" i="19"/>
  <c r="L7111" i="19"/>
  <c r="E7211" i="19" s="1"/>
  <c r="L7794" i="19"/>
  <c r="E7894" i="19" s="1"/>
  <c r="J7212" i="19"/>
  <c r="I7212" i="19"/>
  <c r="L7265" i="19"/>
  <c r="E7365" i="19" s="1"/>
  <c r="K7158" i="19"/>
  <c r="L7513" i="19"/>
  <c r="E7613" i="19" s="1"/>
  <c r="K7050" i="19"/>
  <c r="I6523" i="19"/>
  <c r="J6523" i="19"/>
  <c r="J6872" i="19"/>
  <c r="I6872" i="19"/>
  <c r="J7261" i="19"/>
  <c r="I7261" i="19"/>
  <c r="J6815" i="19"/>
  <c r="I6815" i="19"/>
  <c r="K6815" i="19" s="1"/>
  <c r="L6815" i="19" s="1"/>
  <c r="E6915" i="19" s="1"/>
  <c r="L6939" i="19"/>
  <c r="E7039" i="19" s="1"/>
  <c r="J7397" i="19"/>
  <c r="I7397" i="19"/>
  <c r="J6891" i="19"/>
  <c r="I6891" i="19"/>
  <c r="L7416" i="19"/>
  <c r="E7516" i="19"/>
  <c r="L6992" i="19"/>
  <c r="E7092" i="19" s="1"/>
  <c r="J7034" i="19"/>
  <c r="I7034" i="19"/>
  <c r="E7271" i="19"/>
  <c r="K6798" i="19"/>
  <c r="L6895" i="19"/>
  <c r="E6995" i="19" s="1"/>
  <c r="J7136" i="19"/>
  <c r="E7114" i="19"/>
  <c r="L7014" i="19"/>
  <c r="L7296" i="19"/>
  <c r="E7396" i="19" s="1"/>
  <c r="J7240" i="19"/>
  <c r="I7240" i="19"/>
  <c r="L6635" i="19"/>
  <c r="E6735" i="19" s="1"/>
  <c r="L6768" i="19"/>
  <c r="E6868" i="19" s="1"/>
  <c r="K7208" i="19"/>
  <c r="K6717" i="19"/>
  <c r="K5606" i="19"/>
  <c r="O5701" i="19"/>
  <c r="J7547" i="19"/>
  <c r="I7547" i="19"/>
  <c r="J7353" i="19"/>
  <c r="I7353" i="19"/>
  <c r="K7353" i="19" s="1"/>
  <c r="L7353" i="19" s="1"/>
  <c r="J7501" i="19"/>
  <c r="I7501" i="19"/>
  <c r="J7462" i="19"/>
  <c r="I7462" i="19"/>
  <c r="J7777" i="19"/>
  <c r="I7777" i="19"/>
  <c r="K7777" i="19" s="1"/>
  <c r="L7777" i="19" s="1"/>
  <c r="J7181" i="19"/>
  <c r="I7181" i="19"/>
  <c r="K5938" i="19"/>
  <c r="J7210" i="19"/>
  <c r="I7210" i="19"/>
  <c r="J7552" i="19"/>
  <c r="I7552" i="19"/>
  <c r="E7500" i="19"/>
  <c r="E7773" i="19"/>
  <c r="L7049" i="19"/>
  <c r="E7149" i="19" s="1"/>
  <c r="J6454" i="19"/>
  <c r="I6454" i="19"/>
  <c r="J7505" i="19"/>
  <c r="I7505" i="19"/>
  <c r="L6830" i="19"/>
  <c r="E6930" i="19" s="1"/>
  <c r="L6926" i="19"/>
  <c r="E7026" i="19" s="1"/>
  <c r="J7348" i="19"/>
  <c r="I7348" i="19"/>
  <c r="J881" i="12"/>
  <c r="K881" i="12" s="1"/>
  <c r="L881" i="12" s="1"/>
  <c r="E893" i="12" s="1"/>
  <c r="I893" i="12" s="1"/>
  <c r="I839" i="12"/>
  <c r="O848" i="12" s="1"/>
  <c r="K841" i="12"/>
  <c r="L841" i="12" s="1"/>
  <c r="E853" i="12" s="1"/>
  <c r="J861" i="12"/>
  <c r="K861" i="12" s="1"/>
  <c r="L861" i="12" s="1"/>
  <c r="E873" i="12" s="1"/>
  <c r="J860" i="12"/>
  <c r="K860" i="12" s="1"/>
  <c r="L860" i="12" s="1"/>
  <c r="J839" i="12"/>
  <c r="E898" i="12"/>
  <c r="I898" i="12" s="1"/>
  <c r="E902" i="12"/>
  <c r="I902" i="12" s="1"/>
  <c r="E892" i="12"/>
  <c r="J870" i="12"/>
  <c r="K870" i="12" s="1"/>
  <c r="L870" i="12" s="1"/>
  <c r="E882" i="12" s="1"/>
  <c r="I882" i="12" s="1"/>
  <c r="E895" i="12"/>
  <c r="I895" i="12" s="1"/>
  <c r="J867" i="12"/>
  <c r="K867" i="12" s="1"/>
  <c r="L867" i="12" s="1"/>
  <c r="B156" i="10"/>
  <c r="G155" i="10"/>
  <c r="H153" i="10" s="1"/>
  <c r="B107" i="3"/>
  <c r="I106" i="3"/>
  <c r="N106" i="3" s="1"/>
  <c r="J66" i="16" l="1"/>
  <c r="I66" i="16"/>
  <c r="K7404" i="19"/>
  <c r="L7404" i="19" s="1"/>
  <c r="K7502" i="19"/>
  <c r="L7502" i="19" s="1"/>
  <c r="K7505" i="19"/>
  <c r="L7505" i="19" s="1"/>
  <c r="K7181" i="19"/>
  <c r="L7181" i="19" s="1"/>
  <c r="K7501" i="19"/>
  <c r="L7501" i="19" s="1"/>
  <c r="K7547" i="19"/>
  <c r="L7547" i="19" s="1"/>
  <c r="K7380" i="19"/>
  <c r="L7380" i="19" s="1"/>
  <c r="K7066" i="19"/>
  <c r="L7066" i="19" s="1"/>
  <c r="E7166" i="19" s="1"/>
  <c r="L7432" i="19"/>
  <c r="E7532" i="19" s="1"/>
  <c r="E7743" i="19"/>
  <c r="K7383" i="19"/>
  <c r="K7486" i="19"/>
  <c r="L7486" i="19" s="1"/>
  <c r="E7586" i="19" s="1"/>
  <c r="K6523" i="19"/>
  <c r="L6523" i="19" s="1"/>
  <c r="K6921" i="19"/>
  <c r="L6921" i="19" s="1"/>
  <c r="E7021" i="19" s="1"/>
  <c r="K7046" i="19"/>
  <c r="K7282" i="19"/>
  <c r="L7282" i="19" s="1"/>
  <c r="E7382" i="19" s="1"/>
  <c r="J7382" i="19" s="1"/>
  <c r="K7627" i="19"/>
  <c r="J6899" i="19"/>
  <c r="I6899" i="19"/>
  <c r="K7034" i="19"/>
  <c r="L7034" i="19" s="1"/>
  <c r="K6872" i="19"/>
  <c r="L6872" i="19" s="1"/>
  <c r="E6972" i="19" s="1"/>
  <c r="I6903" i="19"/>
  <c r="J6903" i="19"/>
  <c r="E7051" i="19"/>
  <c r="L6951" i="19"/>
  <c r="I7274" i="19"/>
  <c r="K7274" i="19" s="1"/>
  <c r="J7274" i="19"/>
  <c r="I7475" i="19"/>
  <c r="J7475" i="19"/>
  <c r="J7476" i="19"/>
  <c r="I7476" i="19"/>
  <c r="I7382" i="19"/>
  <c r="J7231" i="19"/>
  <c r="I7231" i="19"/>
  <c r="L7025" i="19"/>
  <c r="E7125" i="19" s="1"/>
  <c r="K7552" i="19"/>
  <c r="L7552" i="19" s="1"/>
  <c r="E7652" i="19" s="1"/>
  <c r="I7136" i="19"/>
  <c r="K7136" i="19" s="1"/>
  <c r="L7136" i="19" s="1"/>
  <c r="E7137" i="19"/>
  <c r="J7379" i="19"/>
  <c r="I7379" i="19"/>
  <c r="L7485" i="19"/>
  <c r="E7585" i="19"/>
  <c r="E7422" i="19"/>
  <c r="I7166" i="19"/>
  <c r="K7166" i="19" s="1"/>
  <c r="L7166" i="19" s="1"/>
  <c r="E7266" i="19" s="1"/>
  <c r="J7166" i="19"/>
  <c r="L7569" i="19"/>
  <c r="E7669" i="19" s="1"/>
  <c r="K7564" i="19"/>
  <c r="K6960" i="19"/>
  <c r="J7290" i="19"/>
  <c r="I7290" i="19"/>
  <c r="K7290" i="19" s="1"/>
  <c r="L7290" i="19" s="1"/>
  <c r="E7390" i="19" s="1"/>
  <c r="J6884" i="19"/>
  <c r="I6884" i="19"/>
  <c r="K6884" i="19" s="1"/>
  <c r="L6884" i="19" s="1"/>
  <c r="E6984" i="19" s="1"/>
  <c r="I7021" i="19"/>
  <c r="J7021" i="19"/>
  <c r="K7210" i="19"/>
  <c r="L7210" i="19" s="1"/>
  <c r="E7310" i="19" s="1"/>
  <c r="I7310" i="19" s="1"/>
  <c r="J7367" i="19"/>
  <c r="I7367" i="19"/>
  <c r="L6542" i="19"/>
  <c r="E6642" i="19" s="1"/>
  <c r="L7129" i="19"/>
  <c r="E7229" i="19" s="1"/>
  <c r="J7355" i="19"/>
  <c r="I7355" i="19"/>
  <c r="K6987" i="19"/>
  <c r="L6993" i="19"/>
  <c r="E7093" i="19"/>
  <c r="L7119" i="19"/>
  <c r="E7219" i="19" s="1"/>
  <c r="I7657" i="19"/>
  <c r="J7657" i="19"/>
  <c r="K6941" i="19"/>
  <c r="L6941" i="19" s="1"/>
  <c r="E7041" i="19" s="1"/>
  <c r="J7041" i="19" s="1"/>
  <c r="K7388" i="19"/>
  <c r="L7388" i="19" s="1"/>
  <c r="E7480" i="19"/>
  <c r="L7245" i="19"/>
  <c r="E7345" i="19"/>
  <c r="J7633" i="19"/>
  <c r="I7633" i="19"/>
  <c r="K7633" i="19" s="1"/>
  <c r="L7633" i="19" s="1"/>
  <c r="K7263" i="19"/>
  <c r="L7263" i="19" s="1"/>
  <c r="E7363" i="19" s="1"/>
  <c r="I7363" i="19" s="1"/>
  <c r="K7228" i="19"/>
  <c r="L7228" i="19" s="1"/>
  <c r="E7328" i="19" s="1"/>
  <c r="K6924" i="19"/>
  <c r="L6924" i="19" s="1"/>
  <c r="E7024" i="19" s="1"/>
  <c r="J6735" i="19"/>
  <c r="I6735" i="19"/>
  <c r="I7396" i="19"/>
  <c r="K7396" i="19" s="1"/>
  <c r="L7396" i="19" s="1"/>
  <c r="J7396" i="19"/>
  <c r="J6915" i="19"/>
  <c r="I6915" i="19"/>
  <c r="J6972" i="19"/>
  <c r="I6972" i="19"/>
  <c r="I7320" i="19"/>
  <c r="J7320" i="19"/>
  <c r="J6995" i="19"/>
  <c r="I6995" i="19"/>
  <c r="I7613" i="19"/>
  <c r="K7613" i="19" s="1"/>
  <c r="L7613" i="19" s="1"/>
  <c r="J7613" i="19"/>
  <c r="J7039" i="19"/>
  <c r="I7039" i="19"/>
  <c r="J7256" i="19"/>
  <c r="I7256" i="19"/>
  <c r="I7092" i="19"/>
  <c r="J7092" i="19"/>
  <c r="I7271" i="19"/>
  <c r="J7271" i="19"/>
  <c r="I7365" i="19"/>
  <c r="J7365" i="19"/>
  <c r="K6454" i="19"/>
  <c r="L6454" i="19" s="1"/>
  <c r="L7208" i="19"/>
  <c r="E7308" i="19" s="1"/>
  <c r="J6868" i="19"/>
  <c r="I6868" i="19"/>
  <c r="J7114" i="19"/>
  <c r="I7114" i="19"/>
  <c r="E7344" i="19"/>
  <c r="L6798" i="19"/>
  <c r="E6898" i="19" s="1"/>
  <c r="E7134" i="19"/>
  <c r="K6891" i="19"/>
  <c r="K7261" i="19"/>
  <c r="L7050" i="19"/>
  <c r="E7150" i="19" s="1"/>
  <c r="K7212" i="19"/>
  <c r="K7278" i="19"/>
  <c r="K7259" i="19"/>
  <c r="E7488" i="19"/>
  <c r="K7309" i="19"/>
  <c r="L6717" i="19"/>
  <c r="E6817" i="19" s="1"/>
  <c r="I7516" i="19"/>
  <c r="K7516" i="19" s="1"/>
  <c r="J7516" i="19"/>
  <c r="J7211" i="19"/>
  <c r="I7211" i="19"/>
  <c r="J7489" i="19"/>
  <c r="I7489" i="19"/>
  <c r="J7137" i="19"/>
  <c r="I7137" i="19"/>
  <c r="J7480" i="19"/>
  <c r="I7480" i="19"/>
  <c r="L7158" i="19"/>
  <c r="E7258" i="19" s="1"/>
  <c r="J7894" i="19"/>
  <c r="I7894" i="19"/>
  <c r="I7041" i="19"/>
  <c r="L7170" i="19"/>
  <c r="E7270" i="19"/>
  <c r="K7018" i="19"/>
  <c r="K7240" i="19"/>
  <c r="K7397" i="19"/>
  <c r="E6623" i="19"/>
  <c r="L7107" i="19"/>
  <c r="E7207" i="19" s="1"/>
  <c r="L5606" i="19"/>
  <c r="E5706" i="19" s="1"/>
  <c r="J6930" i="19"/>
  <c r="I6930" i="19"/>
  <c r="J7652" i="19"/>
  <c r="I7652" i="19"/>
  <c r="J7026" i="19"/>
  <c r="I7026" i="19"/>
  <c r="J7310" i="19"/>
  <c r="J7149" i="19"/>
  <c r="I7149" i="19"/>
  <c r="J7500" i="19"/>
  <c r="I7500" i="19"/>
  <c r="K7462" i="19"/>
  <c r="K7348" i="19"/>
  <c r="E7605" i="19"/>
  <c r="E6554" i="19"/>
  <c r="E7281" i="19"/>
  <c r="E7877" i="19"/>
  <c r="E7601" i="19"/>
  <c r="E7453" i="19"/>
  <c r="E7647" i="19"/>
  <c r="L5938" i="19"/>
  <c r="E6038" i="19" s="1"/>
  <c r="J7773" i="19"/>
  <c r="I7773" i="19"/>
  <c r="J853" i="12"/>
  <c r="I853" i="12"/>
  <c r="J873" i="12"/>
  <c r="I873" i="12"/>
  <c r="J892" i="12"/>
  <c r="I892" i="12"/>
  <c r="E872" i="12"/>
  <c r="K839" i="12"/>
  <c r="L839" i="12" s="1"/>
  <c r="E851" i="12" s="1"/>
  <c r="E879" i="12"/>
  <c r="I879" i="12" s="1"/>
  <c r="J895" i="12"/>
  <c r="K895" i="12" s="1"/>
  <c r="L895" i="12" s="1"/>
  <c r="J882" i="12"/>
  <c r="K882" i="12" s="1"/>
  <c r="L882" i="12" s="1"/>
  <c r="J898" i="12"/>
  <c r="K898" i="12" s="1"/>
  <c r="L898" i="12" s="1"/>
  <c r="J876" i="12"/>
  <c r="K876" i="12" s="1"/>
  <c r="L876" i="12" s="1"/>
  <c r="J893" i="12"/>
  <c r="K893" i="12" s="1"/>
  <c r="L893" i="12" s="1"/>
  <c r="B157" i="10"/>
  <c r="G156" i="10"/>
  <c r="H154" i="10" s="1"/>
  <c r="B108" i="3"/>
  <c r="I107" i="3"/>
  <c r="N107" i="3" s="1"/>
  <c r="K66" i="16" l="1"/>
  <c r="L66" i="16" s="1"/>
  <c r="E67" i="16" s="1"/>
  <c r="E7504" i="19"/>
  <c r="I7504" i="19" s="1"/>
  <c r="E7602" i="19"/>
  <c r="J7602" i="19" s="1"/>
  <c r="K873" i="12"/>
  <c r="L873" i="12" s="1"/>
  <c r="E885" i="12" s="1"/>
  <c r="I885" i="12" s="1"/>
  <c r="J7532" i="19"/>
  <c r="I7532" i="19"/>
  <c r="K7532" i="19" s="1"/>
  <c r="L7532" i="19"/>
  <c r="E7632" i="19" s="1"/>
  <c r="K7149" i="19"/>
  <c r="L7149" i="19" s="1"/>
  <c r="K7320" i="19"/>
  <c r="L7320" i="19" s="1"/>
  <c r="K6735" i="19"/>
  <c r="L6735" i="19" s="1"/>
  <c r="K6903" i="19"/>
  <c r="K6899" i="19"/>
  <c r="L7046" i="19"/>
  <c r="E7146" i="19"/>
  <c r="L7383" i="19"/>
  <c r="E7483" i="19" s="1"/>
  <c r="K7894" i="19"/>
  <c r="K7310" i="19"/>
  <c r="L7310" i="19" s="1"/>
  <c r="E7236" i="19"/>
  <c r="J7051" i="19"/>
  <c r="I7051" i="19"/>
  <c r="K7379" i="19"/>
  <c r="L7379" i="19" s="1"/>
  <c r="L7627" i="19"/>
  <c r="E7727" i="19" s="1"/>
  <c r="K6868" i="19"/>
  <c r="L6868" i="19" s="1"/>
  <c r="J7363" i="19"/>
  <c r="L7274" i="19"/>
  <c r="E7374" i="19"/>
  <c r="J7586" i="19"/>
  <c r="I7586" i="19"/>
  <c r="J7743" i="19"/>
  <c r="I7743" i="19"/>
  <c r="J7219" i="19"/>
  <c r="I7219" i="19"/>
  <c r="I6642" i="19"/>
  <c r="J6642" i="19"/>
  <c r="J7266" i="19"/>
  <c r="I7266" i="19"/>
  <c r="J7669" i="19"/>
  <c r="I7669" i="19"/>
  <c r="K7669" i="19" s="1"/>
  <c r="L7669" i="19" s="1"/>
  <c r="E7769" i="19" s="1"/>
  <c r="J7125" i="19"/>
  <c r="I7125" i="19"/>
  <c r="J7229" i="19"/>
  <c r="I7229" i="19"/>
  <c r="K7041" i="19"/>
  <c r="L7041" i="19" s="1"/>
  <c r="E7664" i="19"/>
  <c r="L7564" i="19"/>
  <c r="K7500" i="19"/>
  <c r="L7500" i="19" s="1"/>
  <c r="K7489" i="19"/>
  <c r="L7489" i="19" s="1"/>
  <c r="E7589" i="19" s="1"/>
  <c r="K6972" i="19"/>
  <c r="L6972" i="19" s="1"/>
  <c r="E7072" i="19" s="1"/>
  <c r="E6835" i="19"/>
  <c r="E7733" i="19"/>
  <c r="K7657" i="19"/>
  <c r="K7021" i="19"/>
  <c r="L6960" i="19"/>
  <c r="E7060" i="19" s="1"/>
  <c r="J7024" i="19"/>
  <c r="I7024" i="19"/>
  <c r="K7024" i="19" s="1"/>
  <c r="L7024" i="19" s="1"/>
  <c r="E7124" i="19" s="1"/>
  <c r="J7345" i="19"/>
  <c r="I7345" i="19"/>
  <c r="J6984" i="19"/>
  <c r="I6984" i="19"/>
  <c r="K7271" i="19"/>
  <c r="L7271" i="19" s="1"/>
  <c r="K7256" i="19"/>
  <c r="L7256" i="19" s="1"/>
  <c r="E7356" i="19" s="1"/>
  <c r="K6915" i="19"/>
  <c r="L6915" i="19" s="1"/>
  <c r="J7328" i="19"/>
  <c r="I7328" i="19"/>
  <c r="L6987" i="19"/>
  <c r="E7087" i="19" s="1"/>
  <c r="K7367" i="19"/>
  <c r="I7422" i="19"/>
  <c r="J7422" i="19"/>
  <c r="E7479" i="19"/>
  <c r="K7382" i="19"/>
  <c r="J7093" i="19"/>
  <c r="I7093" i="19"/>
  <c r="K7093" i="19" s="1"/>
  <c r="L7093" i="19" s="1"/>
  <c r="K7355" i="19"/>
  <c r="J7390" i="19"/>
  <c r="I7390" i="19"/>
  <c r="K7390" i="19" s="1"/>
  <c r="L7390" i="19" s="1"/>
  <c r="J7585" i="19"/>
  <c r="I7585" i="19"/>
  <c r="K7231" i="19"/>
  <c r="L7231" i="19" s="1"/>
  <c r="E7331" i="19" s="1"/>
  <c r="K7476" i="19"/>
  <c r="K7475" i="19"/>
  <c r="I7150" i="19"/>
  <c r="J7150" i="19"/>
  <c r="J7308" i="19"/>
  <c r="I7308" i="19"/>
  <c r="I6898" i="19"/>
  <c r="K6898" i="19" s="1"/>
  <c r="L6898" i="19" s="1"/>
  <c r="E6998" i="19" s="1"/>
  <c r="J6898" i="19"/>
  <c r="I7589" i="19"/>
  <c r="J7589" i="19"/>
  <c r="J7356" i="19"/>
  <c r="I7356" i="19"/>
  <c r="I6817" i="19"/>
  <c r="J6817" i="19"/>
  <c r="L7261" i="19"/>
  <c r="E7361" i="19" s="1"/>
  <c r="K7652" i="19"/>
  <c r="L7652" i="19" s="1"/>
  <c r="L7397" i="19"/>
  <c r="E7497" i="19" s="1"/>
  <c r="L7018" i="19"/>
  <c r="E7118" i="19" s="1"/>
  <c r="E7141" i="19"/>
  <c r="L7894" i="19"/>
  <c r="E7994" i="19" s="1"/>
  <c r="K7480" i="19"/>
  <c r="L7480" i="19" s="1"/>
  <c r="E7580" i="19" s="1"/>
  <c r="K7137" i="19"/>
  <c r="L7137" i="19" s="1"/>
  <c r="E7237" i="19" s="1"/>
  <c r="L7516" i="19"/>
  <c r="E7616" i="19" s="1"/>
  <c r="L7278" i="19"/>
  <c r="E7378" i="19" s="1"/>
  <c r="K7114" i="19"/>
  <c r="K6995" i="19"/>
  <c r="E7015" i="19"/>
  <c r="J7488" i="19"/>
  <c r="I7488" i="19"/>
  <c r="J7072" i="19"/>
  <c r="I7072" i="19"/>
  <c r="I6835" i="19"/>
  <c r="J6835" i="19"/>
  <c r="L7240" i="19"/>
  <c r="E7340" i="19" s="1"/>
  <c r="J7270" i="19"/>
  <c r="I7270" i="19"/>
  <c r="K7211" i="19"/>
  <c r="L7259" i="19"/>
  <c r="E7359" i="19" s="1"/>
  <c r="L6891" i="19"/>
  <c r="E6991" i="19"/>
  <c r="I7344" i="19"/>
  <c r="J7344" i="19"/>
  <c r="E6968" i="19"/>
  <c r="K7365" i="19"/>
  <c r="E7420" i="19"/>
  <c r="J7207" i="19"/>
  <c r="I7207" i="19"/>
  <c r="L7212" i="19"/>
  <c r="E7312" i="19"/>
  <c r="J6623" i="19"/>
  <c r="I6623" i="19"/>
  <c r="K6623" i="19" s="1"/>
  <c r="L6623" i="19" s="1"/>
  <c r="E6723" i="19" s="1"/>
  <c r="I7258" i="19"/>
  <c r="J7258" i="19"/>
  <c r="L7309" i="19"/>
  <c r="E7409" i="19"/>
  <c r="J7134" i="19"/>
  <c r="I7134" i="19"/>
  <c r="K7134" i="19" s="1"/>
  <c r="L7134" i="19" s="1"/>
  <c r="E7371" i="19"/>
  <c r="K7092" i="19"/>
  <c r="K7039" i="19"/>
  <c r="E7713" i="19"/>
  <c r="E7496" i="19"/>
  <c r="K7363" i="19"/>
  <c r="J5706" i="19"/>
  <c r="I5706" i="19"/>
  <c r="J6038" i="19"/>
  <c r="I6038" i="19"/>
  <c r="J7605" i="19"/>
  <c r="I7605" i="19"/>
  <c r="K7605" i="19" s="1"/>
  <c r="L7605" i="19" s="1"/>
  <c r="K7026" i="19"/>
  <c r="K6930" i="19"/>
  <c r="J7647" i="19"/>
  <c r="I7647" i="19"/>
  <c r="J7281" i="19"/>
  <c r="I7281" i="19"/>
  <c r="E7600" i="19"/>
  <c r="E7249" i="19"/>
  <c r="E7410" i="19"/>
  <c r="E7752" i="19"/>
  <c r="J7453" i="19"/>
  <c r="I7453" i="19"/>
  <c r="L7462" i="19"/>
  <c r="E7562" i="19" s="1"/>
  <c r="K7773" i="19"/>
  <c r="J7601" i="19"/>
  <c r="I7601" i="19"/>
  <c r="J7877" i="19"/>
  <c r="I7877" i="19"/>
  <c r="J6554" i="19"/>
  <c r="I6554" i="19"/>
  <c r="L7348" i="19"/>
  <c r="E7448" i="19" s="1"/>
  <c r="I851" i="12"/>
  <c r="O860" i="12" s="1"/>
  <c r="J872" i="12"/>
  <c r="K872" i="12" s="1"/>
  <c r="L872" i="12" s="1"/>
  <c r="E884" i="12" s="1"/>
  <c r="I884" i="12" s="1"/>
  <c r="I872" i="12"/>
  <c r="K892" i="12"/>
  <c r="L892" i="12" s="1"/>
  <c r="E904" i="12" s="1"/>
  <c r="I904" i="12" s="1"/>
  <c r="K853" i="12"/>
  <c r="J851" i="12"/>
  <c r="E888" i="12"/>
  <c r="I888" i="12" s="1"/>
  <c r="E894" i="12"/>
  <c r="I894" i="12" s="1"/>
  <c r="E910" i="12"/>
  <c r="I910" i="12" s="1"/>
  <c r="E907" i="12"/>
  <c r="I907" i="12" s="1"/>
  <c r="J879" i="12"/>
  <c r="K879" i="12" s="1"/>
  <c r="L879" i="12" s="1"/>
  <c r="E905" i="12"/>
  <c r="I905" i="12" s="1"/>
  <c r="J885" i="12"/>
  <c r="K885" i="12" s="1"/>
  <c r="L885" i="12" s="1"/>
  <c r="B158" i="10"/>
  <c r="G157" i="10"/>
  <c r="H155" i="10" s="1"/>
  <c r="B109" i="3"/>
  <c r="I108" i="3"/>
  <c r="N108" i="3" s="1"/>
  <c r="J67" i="16" l="1"/>
  <c r="I67" i="16"/>
  <c r="J7504" i="19"/>
  <c r="K7504" i="19" s="1"/>
  <c r="L7504" i="19" s="1"/>
  <c r="E7604" i="19" s="1"/>
  <c r="I7602" i="19"/>
  <c r="K7602" i="19" s="1"/>
  <c r="J904" i="12"/>
  <c r="K904" i="12" s="1"/>
  <c r="L904" i="12" s="1"/>
  <c r="K851" i="12"/>
  <c r="L851" i="12" s="1"/>
  <c r="I7727" i="19"/>
  <c r="J7727" i="19"/>
  <c r="I7483" i="19"/>
  <c r="K7483" i="19" s="1"/>
  <c r="L7483" i="19" s="1"/>
  <c r="J7483" i="19"/>
  <c r="K7328" i="19"/>
  <c r="L7328" i="19" s="1"/>
  <c r="K7345" i="19"/>
  <c r="K7219" i="19"/>
  <c r="L6899" i="19"/>
  <c r="E6999" i="19"/>
  <c r="J7374" i="19"/>
  <c r="I7374" i="19"/>
  <c r="K7374" i="19" s="1"/>
  <c r="L7374" i="19" s="1"/>
  <c r="E7474" i="19" s="1"/>
  <c r="I7236" i="19"/>
  <c r="J7236" i="19"/>
  <c r="L6903" i="19"/>
  <c r="E7003" i="19" s="1"/>
  <c r="J7632" i="19"/>
  <c r="I7632" i="19"/>
  <c r="K7632" i="19" s="1"/>
  <c r="L7632" i="19" s="1"/>
  <c r="E7732" i="19" s="1"/>
  <c r="K6642" i="19"/>
  <c r="L6642" i="19" s="1"/>
  <c r="J7146" i="19"/>
  <c r="I7146" i="19"/>
  <c r="K7146" i="19" s="1"/>
  <c r="K7488" i="19"/>
  <c r="L7488" i="19" s="1"/>
  <c r="K7743" i="19"/>
  <c r="L7743" i="19" s="1"/>
  <c r="E7843" i="19" s="1"/>
  <c r="K7586" i="19"/>
  <c r="K7051" i="19"/>
  <c r="L7051" i="19" s="1"/>
  <c r="E7151" i="19" s="1"/>
  <c r="J7124" i="19"/>
  <c r="I7124" i="19"/>
  <c r="K7124" i="19" s="1"/>
  <c r="L7124" i="19" s="1"/>
  <c r="E7224" i="19" s="1"/>
  <c r="J7087" i="19"/>
  <c r="I7087" i="19"/>
  <c r="I7060" i="19"/>
  <c r="J7060" i="19"/>
  <c r="K7601" i="19"/>
  <c r="L7601" i="19" s="1"/>
  <c r="K7281" i="19"/>
  <c r="K7270" i="19"/>
  <c r="L7270" i="19" s="1"/>
  <c r="E7370" i="19" s="1"/>
  <c r="K7072" i="19"/>
  <c r="E7588" i="19"/>
  <c r="K6817" i="19"/>
  <c r="L6817" i="19" s="1"/>
  <c r="K7585" i="19"/>
  <c r="E7490" i="19"/>
  <c r="L7382" i="19"/>
  <c r="E7482" i="19" s="1"/>
  <c r="E7428" i="19"/>
  <c r="J7733" i="19"/>
  <c r="I7733" i="19"/>
  <c r="K7733" i="19" s="1"/>
  <c r="L7733" i="19" s="1"/>
  <c r="E7833" i="19" s="1"/>
  <c r="K7266" i="19"/>
  <c r="L7266" i="19" s="1"/>
  <c r="E7366" i="19" s="1"/>
  <c r="L7475" i="19"/>
  <c r="E7575" i="19"/>
  <c r="L7355" i="19"/>
  <c r="E7455" i="19" s="1"/>
  <c r="I7479" i="19"/>
  <c r="J7479" i="19"/>
  <c r="L7367" i="19"/>
  <c r="E7467" i="19" s="1"/>
  <c r="I7664" i="19"/>
  <c r="J7664" i="19"/>
  <c r="J7769" i="19"/>
  <c r="I7769" i="19"/>
  <c r="K7150" i="19"/>
  <c r="L7150" i="19" s="1"/>
  <c r="E7250" i="19" s="1"/>
  <c r="L7476" i="19"/>
  <c r="E7576" i="19" s="1"/>
  <c r="E7193" i="19"/>
  <c r="L7021" i="19"/>
  <c r="E7121" i="19" s="1"/>
  <c r="K7125" i="19"/>
  <c r="E6742" i="19"/>
  <c r="J7331" i="19"/>
  <c r="I7331" i="19"/>
  <c r="K7422" i="19"/>
  <c r="K6984" i="19"/>
  <c r="L6984" i="19" s="1"/>
  <c r="E7084" i="19" s="1"/>
  <c r="L7657" i="19"/>
  <c r="E7757" i="19" s="1"/>
  <c r="K7229" i="19"/>
  <c r="J7616" i="19"/>
  <c r="I7616" i="19"/>
  <c r="K7616" i="19" s="1"/>
  <c r="L7616" i="19" s="1"/>
  <c r="I7378" i="19"/>
  <c r="K7378" i="19" s="1"/>
  <c r="J7378" i="19"/>
  <c r="J7118" i="19"/>
  <c r="I7118" i="19"/>
  <c r="I6998" i="19"/>
  <c r="K6998" i="19" s="1"/>
  <c r="L6998" i="19" s="1"/>
  <c r="J6998" i="19"/>
  <c r="J7361" i="19"/>
  <c r="I7361" i="19"/>
  <c r="J7497" i="19"/>
  <c r="I7497" i="19"/>
  <c r="J7340" i="19"/>
  <c r="I7340" i="19"/>
  <c r="K7877" i="19"/>
  <c r="L7039" i="19"/>
  <c r="E7139" i="19" s="1"/>
  <c r="E7234" i="19"/>
  <c r="K7207" i="19"/>
  <c r="J6968" i="19"/>
  <c r="I6968" i="19"/>
  <c r="L7211" i="19"/>
  <c r="E7311" i="19" s="1"/>
  <c r="K6835" i="19"/>
  <c r="L6995" i="19"/>
  <c r="E7095" i="19" s="1"/>
  <c r="K7356" i="19"/>
  <c r="L7363" i="19"/>
  <c r="E7463" i="19" s="1"/>
  <c r="J7420" i="19"/>
  <c r="I7420" i="19"/>
  <c r="K7420" i="19" s="1"/>
  <c r="L7420" i="19" s="1"/>
  <c r="L7114" i="19"/>
  <c r="E7214" i="19"/>
  <c r="J7141" i="19"/>
  <c r="I7141" i="19"/>
  <c r="E6917" i="19"/>
  <c r="I7994" i="19"/>
  <c r="J7994" i="19"/>
  <c r="J7496" i="19"/>
  <c r="I7496" i="19"/>
  <c r="J7371" i="19"/>
  <c r="I7371" i="19"/>
  <c r="J7409" i="19"/>
  <c r="I7409" i="19"/>
  <c r="K7258" i="19"/>
  <c r="L7258" i="19" s="1"/>
  <c r="E7358" i="19" s="1"/>
  <c r="J6723" i="19"/>
  <c r="I6723" i="19"/>
  <c r="K6723" i="19" s="1"/>
  <c r="L6723" i="19" s="1"/>
  <c r="K7344" i="19"/>
  <c r="L7344" i="19" s="1"/>
  <c r="E7444" i="19" s="1"/>
  <c r="J7359" i="19"/>
  <c r="I7359" i="19"/>
  <c r="I7588" i="19"/>
  <c r="J7588" i="19"/>
  <c r="I7237" i="19"/>
  <c r="K7237" i="19" s="1"/>
  <c r="L7237" i="19" s="1"/>
  <c r="J7237" i="19"/>
  <c r="K7589" i="19"/>
  <c r="K7308" i="19"/>
  <c r="L7092" i="19"/>
  <c r="E7192" i="19" s="1"/>
  <c r="J7312" i="19"/>
  <c r="I7312" i="19"/>
  <c r="J7370" i="19"/>
  <c r="I7370" i="19"/>
  <c r="K7370" i="19" s="1"/>
  <c r="L7370" i="19" s="1"/>
  <c r="J7250" i="19"/>
  <c r="I7250" i="19"/>
  <c r="E7701" i="19"/>
  <c r="L7281" i="19"/>
  <c r="E7381" i="19" s="1"/>
  <c r="I7713" i="19"/>
  <c r="J7713" i="19"/>
  <c r="L7365" i="19"/>
  <c r="E7465" i="19" s="1"/>
  <c r="I6991" i="19"/>
  <c r="J6991" i="19"/>
  <c r="J7015" i="19"/>
  <c r="I7015" i="19"/>
  <c r="K7015" i="19" s="1"/>
  <c r="L7015" i="19" s="1"/>
  <c r="I7580" i="19"/>
  <c r="J7580" i="19"/>
  <c r="K5706" i="19"/>
  <c r="O5801" i="19"/>
  <c r="J7562" i="19"/>
  <c r="I7562" i="19"/>
  <c r="J7444" i="19"/>
  <c r="I7444" i="19"/>
  <c r="K7444" i="19" s="1"/>
  <c r="L7444" i="19" s="1"/>
  <c r="J7701" i="19"/>
  <c r="I7701" i="19"/>
  <c r="K7701" i="19" s="1"/>
  <c r="L7701" i="19" s="1"/>
  <c r="J7752" i="19"/>
  <c r="I7752" i="19"/>
  <c r="J7410" i="19"/>
  <c r="I7410" i="19"/>
  <c r="K7410" i="19" s="1"/>
  <c r="L7410" i="19" s="1"/>
  <c r="J7249" i="19"/>
  <c r="I7249" i="19"/>
  <c r="L6930" i="19"/>
  <c r="E7030" i="19" s="1"/>
  <c r="K6038" i="19"/>
  <c r="J7448" i="19"/>
  <c r="I7448" i="19"/>
  <c r="K7448" i="19" s="1"/>
  <c r="L7448" i="19" s="1"/>
  <c r="K7647" i="19"/>
  <c r="E7705" i="19"/>
  <c r="E7098" i="19"/>
  <c r="L7773" i="19"/>
  <c r="E7873" i="19" s="1"/>
  <c r="J7600" i="19"/>
  <c r="I7600" i="19"/>
  <c r="L7026" i="19"/>
  <c r="E7126" i="19" s="1"/>
  <c r="K6554" i="19"/>
  <c r="K7453" i="19"/>
  <c r="L853" i="12"/>
  <c r="E865" i="12" s="1"/>
  <c r="J907" i="12"/>
  <c r="K907" i="12" s="1"/>
  <c r="L907" i="12" s="1"/>
  <c r="E919" i="12" s="1"/>
  <c r="I919" i="12" s="1"/>
  <c r="E863" i="12"/>
  <c r="I863" i="12" s="1"/>
  <c r="J884" i="12"/>
  <c r="E916" i="12"/>
  <c r="I916" i="12" s="1"/>
  <c r="E891" i="12"/>
  <c r="I891" i="12" s="1"/>
  <c r="J888" i="12"/>
  <c r="K888" i="12" s="1"/>
  <c r="L888" i="12" s="1"/>
  <c r="E897" i="12"/>
  <c r="I897" i="12" s="1"/>
  <c r="J910" i="12"/>
  <c r="K910" i="12" s="1"/>
  <c r="L910" i="12" s="1"/>
  <c r="J905" i="12"/>
  <c r="K905" i="12" s="1"/>
  <c r="L905" i="12" s="1"/>
  <c r="J902" i="12"/>
  <c r="K902" i="12" s="1"/>
  <c r="L902" i="12" s="1"/>
  <c r="B159" i="10"/>
  <c r="G158" i="10"/>
  <c r="H156" i="10" s="1"/>
  <c r="B110" i="3"/>
  <c r="I109" i="3"/>
  <c r="N109" i="3" s="1"/>
  <c r="K67" i="16" l="1"/>
  <c r="L67" i="16" s="1"/>
  <c r="E68" i="16" s="1"/>
  <c r="I7732" i="19"/>
  <c r="J7732" i="19"/>
  <c r="I7843" i="19"/>
  <c r="K7843" i="19" s="1"/>
  <c r="L7843" i="19" s="1"/>
  <c r="E7943" i="19" s="1"/>
  <c r="J7843" i="19"/>
  <c r="I7003" i="19"/>
  <c r="J7003" i="19"/>
  <c r="J7604" i="19"/>
  <c r="I7604" i="19"/>
  <c r="E7099" i="19"/>
  <c r="J6999" i="19"/>
  <c r="I6999" i="19"/>
  <c r="K6999" i="19" s="1"/>
  <c r="L6999" i="19" s="1"/>
  <c r="L7345" i="19"/>
  <c r="E7445" i="19" s="1"/>
  <c r="K7496" i="19"/>
  <c r="L7496" i="19" s="1"/>
  <c r="E7596" i="19" s="1"/>
  <c r="K7331" i="19"/>
  <c r="I7151" i="19"/>
  <c r="K7151" i="19" s="1"/>
  <c r="J7151" i="19"/>
  <c r="L7146" i="19"/>
  <c r="E7246" i="19" s="1"/>
  <c r="J7474" i="19"/>
  <c r="I7474" i="19"/>
  <c r="L7602" i="19"/>
  <c r="E7702" i="19" s="1"/>
  <c r="E7583" i="19"/>
  <c r="K7118" i="19"/>
  <c r="L7118" i="19" s="1"/>
  <c r="L7586" i="19"/>
  <c r="E7686" i="19" s="1"/>
  <c r="K7236" i="19"/>
  <c r="L7236" i="19" s="1"/>
  <c r="E7336" i="19" s="1"/>
  <c r="L7219" i="19"/>
  <c r="E7319" i="19"/>
  <c r="K7727" i="19"/>
  <c r="I7381" i="19"/>
  <c r="J7381" i="19"/>
  <c r="J7121" i="19"/>
  <c r="I7121" i="19"/>
  <c r="J7455" i="19"/>
  <c r="I7455" i="19"/>
  <c r="I7467" i="19"/>
  <c r="J7467" i="19"/>
  <c r="J7482" i="19"/>
  <c r="I7482" i="19"/>
  <c r="J7757" i="19"/>
  <c r="I7757" i="19"/>
  <c r="K7757" i="19" s="1"/>
  <c r="L7757" i="19" s="1"/>
  <c r="E7857" i="19" s="1"/>
  <c r="E7115" i="19"/>
  <c r="K7312" i="19"/>
  <c r="K7409" i="19"/>
  <c r="L7409" i="19" s="1"/>
  <c r="K7141" i="19"/>
  <c r="E7716" i="19"/>
  <c r="L7125" i="19"/>
  <c r="E7225" i="19" s="1"/>
  <c r="J7366" i="19"/>
  <c r="I7366" i="19"/>
  <c r="J7490" i="19"/>
  <c r="I7490" i="19"/>
  <c r="L7072" i="19"/>
  <c r="E7172" i="19"/>
  <c r="E7520" i="19"/>
  <c r="L7331" i="19"/>
  <c r="E7431" i="19"/>
  <c r="J7193" i="19"/>
  <c r="I7193" i="19"/>
  <c r="J7575" i="19"/>
  <c r="I7575" i="19"/>
  <c r="K7575" i="19" s="1"/>
  <c r="L7575" i="19" s="1"/>
  <c r="J7833" i="19"/>
  <c r="I7833" i="19"/>
  <c r="L7585" i="19"/>
  <c r="E7685" i="19" s="1"/>
  <c r="J7224" i="19"/>
  <c r="I7224" i="19"/>
  <c r="J7084" i="19"/>
  <c r="I7084" i="19"/>
  <c r="K7084" i="19" s="1"/>
  <c r="L7084" i="19" s="1"/>
  <c r="E7184" i="19" s="1"/>
  <c r="I7576" i="19"/>
  <c r="J7576" i="19"/>
  <c r="K7479" i="19"/>
  <c r="L7479" i="19" s="1"/>
  <c r="E7579" i="19" s="1"/>
  <c r="K7580" i="19"/>
  <c r="K7359" i="19"/>
  <c r="L7359" i="19" s="1"/>
  <c r="K7340" i="19"/>
  <c r="L7229" i="19"/>
  <c r="E7329" i="19" s="1"/>
  <c r="E7522" i="19"/>
  <c r="L7422" i="19"/>
  <c r="J6742" i="19"/>
  <c r="I6742" i="19"/>
  <c r="K6742" i="19" s="1"/>
  <c r="L6742" i="19" s="1"/>
  <c r="E6842" i="19" s="1"/>
  <c r="K7769" i="19"/>
  <c r="L7769" i="19" s="1"/>
  <c r="E7869" i="19" s="1"/>
  <c r="K7664" i="19"/>
  <c r="L7664" i="19" s="1"/>
  <c r="E7764" i="19" s="1"/>
  <c r="I7428" i="19"/>
  <c r="J7428" i="19"/>
  <c r="K7060" i="19"/>
  <c r="K7087" i="19"/>
  <c r="L7087" i="19" s="1"/>
  <c r="E7187" i="19" s="1"/>
  <c r="I7465" i="19"/>
  <c r="J7465" i="19"/>
  <c r="I7463" i="19"/>
  <c r="J7463" i="19"/>
  <c r="J7520" i="19"/>
  <c r="I7520" i="19"/>
  <c r="J7336" i="19"/>
  <c r="I7336" i="19"/>
  <c r="K7336" i="19" s="1"/>
  <c r="L7336" i="19" s="1"/>
  <c r="I7311" i="19"/>
  <c r="K7311" i="19" s="1"/>
  <c r="J7311" i="19"/>
  <c r="L7589" i="19"/>
  <c r="E7689" i="19" s="1"/>
  <c r="J7139" i="19"/>
  <c r="I7139" i="19"/>
  <c r="K7249" i="19"/>
  <c r="L7249" i="19" s="1"/>
  <c r="K7752" i="19"/>
  <c r="L7752" i="19" s="1"/>
  <c r="E7470" i="19"/>
  <c r="L7312" i="19"/>
  <c r="E7412" i="19" s="1"/>
  <c r="J7192" i="19"/>
  <c r="I7192" i="19"/>
  <c r="K7192" i="19" s="1"/>
  <c r="L7192" i="19" s="1"/>
  <c r="E7459" i="19"/>
  <c r="E6823" i="19"/>
  <c r="E7509" i="19"/>
  <c r="K7371" i="19"/>
  <c r="I6917" i="19"/>
  <c r="J6917" i="19"/>
  <c r="K7497" i="19"/>
  <c r="E7218" i="19"/>
  <c r="J7115" i="19"/>
  <c r="I7115" i="19"/>
  <c r="J7095" i="19"/>
  <c r="I7095" i="19"/>
  <c r="I7716" i="19"/>
  <c r="J7716" i="19"/>
  <c r="K6991" i="19"/>
  <c r="K7713" i="19"/>
  <c r="E7337" i="19"/>
  <c r="J7596" i="19"/>
  <c r="I7596" i="19"/>
  <c r="L6835" i="19"/>
  <c r="E6935" i="19" s="1"/>
  <c r="L7877" i="19"/>
  <c r="E7977" i="19" s="1"/>
  <c r="K7361" i="19"/>
  <c r="J7214" i="19"/>
  <c r="I7214" i="19"/>
  <c r="L7207" i="19"/>
  <c r="E7307" i="19" s="1"/>
  <c r="K7250" i="19"/>
  <c r="L7308" i="19"/>
  <c r="E7408" i="19" s="1"/>
  <c r="K7588" i="19"/>
  <c r="J7358" i="19"/>
  <c r="I7358" i="19"/>
  <c r="K7994" i="19"/>
  <c r="L7356" i="19"/>
  <c r="E7456" i="19"/>
  <c r="K6968" i="19"/>
  <c r="L6968" i="19" s="1"/>
  <c r="E7068" i="19" s="1"/>
  <c r="I7234" i="19"/>
  <c r="K7234" i="19" s="1"/>
  <c r="L7234" i="19" s="1"/>
  <c r="J7234" i="19"/>
  <c r="L7378" i="19"/>
  <c r="E7478" i="19" s="1"/>
  <c r="L5706" i="19"/>
  <c r="E5806" i="19"/>
  <c r="J7873" i="19"/>
  <c r="I7873" i="19"/>
  <c r="K7873" i="19" s="1"/>
  <c r="L7873" i="19" s="1"/>
  <c r="J7098" i="19"/>
  <c r="I7098" i="19"/>
  <c r="L6038" i="19"/>
  <c r="E6138" i="19" s="1"/>
  <c r="K7562" i="19"/>
  <c r="J7126" i="19"/>
  <c r="I7126" i="19"/>
  <c r="L7647" i="19"/>
  <c r="E7747" i="19" s="1"/>
  <c r="E7548" i="19"/>
  <c r="E7349" i="19"/>
  <c r="E7510" i="19"/>
  <c r="E7852" i="19"/>
  <c r="E7801" i="19"/>
  <c r="E7544" i="19"/>
  <c r="L7453" i="19"/>
  <c r="E7553" i="19" s="1"/>
  <c r="J7030" i="19"/>
  <c r="I7030" i="19"/>
  <c r="L6554" i="19"/>
  <c r="E6654" i="19" s="1"/>
  <c r="K7600" i="19"/>
  <c r="J7705" i="19"/>
  <c r="I7705" i="19"/>
  <c r="K7705" i="19" s="1"/>
  <c r="I865" i="12"/>
  <c r="O872" i="12" s="1"/>
  <c r="J865" i="12"/>
  <c r="K865" i="12" s="1"/>
  <c r="L865" i="12" s="1"/>
  <c r="J863" i="12"/>
  <c r="K863" i="12" s="1"/>
  <c r="L863" i="12" s="1"/>
  <c r="E875" i="12" s="1"/>
  <c r="K884" i="12"/>
  <c r="E900" i="12"/>
  <c r="I900" i="12" s="1"/>
  <c r="E914" i="12"/>
  <c r="I914" i="12" s="1"/>
  <c r="J916" i="12"/>
  <c r="K916" i="12" s="1"/>
  <c r="L916" i="12" s="1"/>
  <c r="E917" i="12"/>
  <c r="I917" i="12" s="1"/>
  <c r="E922" i="12"/>
  <c r="I922" i="12" s="1"/>
  <c r="J891" i="12"/>
  <c r="K891" i="12" s="1"/>
  <c r="L891" i="12" s="1"/>
  <c r="J894" i="12"/>
  <c r="K894" i="12" s="1"/>
  <c r="L894" i="12" s="1"/>
  <c r="J897" i="12"/>
  <c r="K897" i="12" s="1"/>
  <c r="L897" i="12" s="1"/>
  <c r="B160" i="10"/>
  <c r="B161" i="10" s="1"/>
  <c r="G159" i="10"/>
  <c r="H157" i="10" s="1"/>
  <c r="B111" i="3"/>
  <c r="I110" i="3"/>
  <c r="N110" i="3" s="1"/>
  <c r="J68" i="16" l="1"/>
  <c r="I68" i="16"/>
  <c r="K7604" i="19"/>
  <c r="L7604" i="19" s="1"/>
  <c r="E7704" i="19" s="1"/>
  <c r="J7704" i="19" s="1"/>
  <c r="E877" i="12"/>
  <c r="K7003" i="19"/>
  <c r="L7003" i="19" s="1"/>
  <c r="E7103" i="19" s="1"/>
  <c r="I7103" i="19" s="1"/>
  <c r="I7702" i="19"/>
  <c r="J7702" i="19"/>
  <c r="I7445" i="19"/>
  <c r="J7445" i="19"/>
  <c r="I7686" i="19"/>
  <c r="J7686" i="19"/>
  <c r="J7943" i="19"/>
  <c r="I7943" i="19"/>
  <c r="K7943" i="19" s="1"/>
  <c r="J7246" i="19"/>
  <c r="I7246" i="19"/>
  <c r="K7246" i="19" s="1"/>
  <c r="K7428" i="19"/>
  <c r="L7428" i="19" s="1"/>
  <c r="E7528" i="19" s="1"/>
  <c r="J7583" i="19"/>
  <c r="I7583" i="19"/>
  <c r="K7583" i="19" s="1"/>
  <c r="L7583" i="19" s="1"/>
  <c r="L7151" i="19"/>
  <c r="E7251" i="19" s="1"/>
  <c r="K7833" i="19"/>
  <c r="K7121" i="19"/>
  <c r="L7121" i="19" s="1"/>
  <c r="L7727" i="19"/>
  <c r="E7827" i="19" s="1"/>
  <c r="I7099" i="19"/>
  <c r="K7099" i="19" s="1"/>
  <c r="L7099" i="19" s="1"/>
  <c r="E7199" i="19" s="1"/>
  <c r="J7099" i="19"/>
  <c r="K7139" i="19"/>
  <c r="L7139" i="19" s="1"/>
  <c r="I7319" i="19"/>
  <c r="J7319" i="19"/>
  <c r="K7455" i="19"/>
  <c r="K7474" i="19"/>
  <c r="L7474" i="19" s="1"/>
  <c r="E7574" i="19" s="1"/>
  <c r="K7732" i="19"/>
  <c r="L7732" i="19" s="1"/>
  <c r="E7832" i="19" s="1"/>
  <c r="J7857" i="19"/>
  <c r="I7857" i="19"/>
  <c r="J6842" i="19"/>
  <c r="I6842" i="19"/>
  <c r="K6842" i="19" s="1"/>
  <c r="L6842" i="19" s="1"/>
  <c r="I7329" i="19"/>
  <c r="J7329" i="19"/>
  <c r="K7358" i="19"/>
  <c r="L7358" i="19" s="1"/>
  <c r="K7115" i="19"/>
  <c r="L7115" i="19" s="1"/>
  <c r="E7215" i="19" s="1"/>
  <c r="I7528" i="19"/>
  <c r="J7528" i="19"/>
  <c r="L7580" i="19"/>
  <c r="E7680" i="19" s="1"/>
  <c r="I7184" i="19"/>
  <c r="J7184" i="19"/>
  <c r="J7187" i="19"/>
  <c r="I7187" i="19"/>
  <c r="K7187" i="19" s="1"/>
  <c r="L7187" i="19" s="1"/>
  <c r="I7764" i="19"/>
  <c r="J7764" i="19"/>
  <c r="I7579" i="19"/>
  <c r="J7579" i="19"/>
  <c r="J7431" i="19"/>
  <c r="I7431" i="19"/>
  <c r="I7172" i="19"/>
  <c r="J7172" i="19"/>
  <c r="J7225" i="19"/>
  <c r="I7225" i="19"/>
  <c r="K7463" i="19"/>
  <c r="L7463" i="19" s="1"/>
  <c r="E7563" i="19" s="1"/>
  <c r="L7060" i="19"/>
  <c r="E7160" i="19"/>
  <c r="J7869" i="19"/>
  <c r="I7869" i="19"/>
  <c r="K7869" i="19" s="1"/>
  <c r="L7869" i="19" s="1"/>
  <c r="L7340" i="19"/>
  <c r="E7440" i="19" s="1"/>
  <c r="K7576" i="19"/>
  <c r="L7705" i="19"/>
  <c r="E7805" i="19" s="1"/>
  <c r="K7098" i="19"/>
  <c r="K7214" i="19"/>
  <c r="K7520" i="19"/>
  <c r="L7520" i="19" s="1"/>
  <c r="E7620" i="19" s="1"/>
  <c r="E7622" i="19"/>
  <c r="J7522" i="19"/>
  <c r="I7522" i="19"/>
  <c r="K7522" i="19" s="1"/>
  <c r="L7522" i="19" s="1"/>
  <c r="K7224" i="19"/>
  <c r="I7685" i="19"/>
  <c r="K7685" i="19" s="1"/>
  <c r="J7685" i="19"/>
  <c r="E7675" i="19"/>
  <c r="K7193" i="19"/>
  <c r="K7490" i="19"/>
  <c r="K7366" i="19"/>
  <c r="L7141" i="19"/>
  <c r="E7241" i="19"/>
  <c r="K7482" i="19"/>
  <c r="K7467" i="19"/>
  <c r="E7221" i="19"/>
  <c r="K7381" i="19"/>
  <c r="I7408" i="19"/>
  <c r="J7408" i="19"/>
  <c r="I7563" i="19"/>
  <c r="J7563" i="19"/>
  <c r="J6935" i="19"/>
  <c r="I6935" i="19"/>
  <c r="J7689" i="19"/>
  <c r="I7689" i="19"/>
  <c r="J7478" i="19"/>
  <c r="I7478" i="19"/>
  <c r="K7478" i="19" s="1"/>
  <c r="L7478" i="19" s="1"/>
  <c r="J7412" i="19"/>
  <c r="I7412" i="19"/>
  <c r="J7620" i="19"/>
  <c r="I7620" i="19"/>
  <c r="I7977" i="19"/>
  <c r="J7977" i="19"/>
  <c r="I7215" i="19"/>
  <c r="J7215" i="19"/>
  <c r="E7458" i="19"/>
  <c r="L7214" i="19"/>
  <c r="E7314" i="19" s="1"/>
  <c r="E7091" i="19"/>
  <c r="L6991" i="19"/>
  <c r="K7716" i="19"/>
  <c r="J7509" i="19"/>
  <c r="I7509" i="19"/>
  <c r="E7292" i="19"/>
  <c r="J7470" i="19"/>
  <c r="I7470" i="19"/>
  <c r="E7436" i="19"/>
  <c r="J7456" i="19"/>
  <c r="I7456" i="19"/>
  <c r="J7307" i="19"/>
  <c r="I7307" i="19"/>
  <c r="J7337" i="19"/>
  <c r="I7337" i="19"/>
  <c r="J6823" i="19"/>
  <c r="I6823" i="19"/>
  <c r="E7334" i="19"/>
  <c r="J7068" i="19"/>
  <c r="I7068" i="19"/>
  <c r="L7588" i="19"/>
  <c r="E7688" i="19"/>
  <c r="L7250" i="19"/>
  <c r="E7350" i="19" s="1"/>
  <c r="L7361" i="19"/>
  <c r="E7461" i="19" s="1"/>
  <c r="K7596" i="19"/>
  <c r="K7095" i="19"/>
  <c r="L7095" i="19" s="1"/>
  <c r="E7195" i="19" s="1"/>
  <c r="L7943" i="19"/>
  <c r="E8043" i="19" s="1"/>
  <c r="K6917" i="19"/>
  <c r="J7459" i="19"/>
  <c r="I7459" i="19"/>
  <c r="E7239" i="19"/>
  <c r="L7311" i="19"/>
  <c r="E7411" i="19" s="1"/>
  <c r="L7098" i="19"/>
  <c r="E7198" i="19" s="1"/>
  <c r="L7994" i="19"/>
  <c r="E8094" i="19"/>
  <c r="L7685" i="19"/>
  <c r="E7785" i="19" s="1"/>
  <c r="L7246" i="19"/>
  <c r="E7346" i="19" s="1"/>
  <c r="L7713" i="19"/>
  <c r="E7813" i="19" s="1"/>
  <c r="I7218" i="19"/>
  <c r="J7218" i="19"/>
  <c r="L7497" i="19"/>
  <c r="E7597" i="19" s="1"/>
  <c r="L7371" i="19"/>
  <c r="E7471" i="19" s="1"/>
  <c r="K7465" i="19"/>
  <c r="I5806" i="19"/>
  <c r="J5806" i="19"/>
  <c r="J6654" i="19"/>
  <c r="I6654" i="19"/>
  <c r="J7747" i="19"/>
  <c r="I7747" i="19"/>
  <c r="J7553" i="19"/>
  <c r="I7553" i="19"/>
  <c r="J7852" i="19"/>
  <c r="I7852" i="19"/>
  <c r="J7548" i="19"/>
  <c r="I7548" i="19"/>
  <c r="L7562" i="19"/>
  <c r="E7662" i="19" s="1"/>
  <c r="K7030" i="19"/>
  <c r="J7544" i="19"/>
  <c r="I7544" i="19"/>
  <c r="K7544" i="19" s="1"/>
  <c r="L7544" i="19" s="1"/>
  <c r="J7801" i="19"/>
  <c r="I7801" i="19"/>
  <c r="J7510" i="19"/>
  <c r="I7510" i="19"/>
  <c r="K7126" i="19"/>
  <c r="E7973" i="19"/>
  <c r="J7349" i="19"/>
  <c r="I7349" i="19"/>
  <c r="J6138" i="19"/>
  <c r="I6138" i="19"/>
  <c r="L7600" i="19"/>
  <c r="E7700" i="19" s="1"/>
  <c r="J877" i="12"/>
  <c r="I877" i="12"/>
  <c r="I875" i="12"/>
  <c r="J875" i="12"/>
  <c r="L884" i="12"/>
  <c r="E896" i="12" s="1"/>
  <c r="I896" i="12" s="1"/>
  <c r="E928" i="12"/>
  <c r="I928" i="12" s="1"/>
  <c r="J900" i="12"/>
  <c r="K900" i="12" s="1"/>
  <c r="L900" i="12" s="1"/>
  <c r="E912" i="12" s="1"/>
  <c r="I912" i="12" s="1"/>
  <c r="J914" i="12"/>
  <c r="K914" i="12" s="1"/>
  <c r="L914" i="12" s="1"/>
  <c r="J917" i="12"/>
  <c r="K917" i="12" s="1"/>
  <c r="L917" i="12" s="1"/>
  <c r="E903" i="12"/>
  <c r="I903" i="12" s="1"/>
  <c r="E909" i="12"/>
  <c r="I909" i="12" s="1"/>
  <c r="J922" i="12"/>
  <c r="K922" i="12" s="1"/>
  <c r="L922" i="12" s="1"/>
  <c r="J919" i="12"/>
  <c r="K919" i="12" s="1"/>
  <c r="L919" i="12" s="1"/>
  <c r="E906" i="12"/>
  <c r="I906" i="12" s="1"/>
  <c r="B162" i="10"/>
  <c r="G161" i="10"/>
  <c r="H159" i="10" s="1"/>
  <c r="B112" i="3"/>
  <c r="I111" i="3"/>
  <c r="N111" i="3" s="1"/>
  <c r="K68" i="16" l="1"/>
  <c r="L68" i="16" s="1"/>
  <c r="E69" i="16"/>
  <c r="J7103" i="19"/>
  <c r="K7103" i="19" s="1"/>
  <c r="I7704" i="19"/>
  <c r="K7704" i="19" s="1"/>
  <c r="L7704" i="19" s="1"/>
  <c r="O884" i="12"/>
  <c r="I7251" i="19"/>
  <c r="K7251" i="19" s="1"/>
  <c r="L7251" i="19" s="1"/>
  <c r="E7351" i="19" s="1"/>
  <c r="J7251" i="19"/>
  <c r="J7827" i="19"/>
  <c r="I7827" i="19"/>
  <c r="K7827" i="19" s="1"/>
  <c r="L7827" i="19" s="1"/>
  <c r="E7927" i="19" s="1"/>
  <c r="I7199" i="19"/>
  <c r="K7199" i="19" s="1"/>
  <c r="L7199" i="19" s="1"/>
  <c r="E7299" i="19" s="1"/>
  <c r="J7199" i="19"/>
  <c r="L7833" i="19"/>
  <c r="E7933" i="19"/>
  <c r="K7172" i="19"/>
  <c r="L7172" i="19" s="1"/>
  <c r="E7272" i="19" s="1"/>
  <c r="K7579" i="19"/>
  <c r="I7832" i="19"/>
  <c r="J7832" i="19"/>
  <c r="K7319" i="19"/>
  <c r="K7686" i="19"/>
  <c r="L7686" i="19" s="1"/>
  <c r="E7786" i="19" s="1"/>
  <c r="K7528" i="19"/>
  <c r="J7574" i="19"/>
  <c r="I7574" i="19"/>
  <c r="K7574" i="19" s="1"/>
  <c r="L7574" i="19" s="1"/>
  <c r="E7683" i="19"/>
  <c r="K7801" i="19"/>
  <c r="L7801" i="19" s="1"/>
  <c r="K7852" i="19"/>
  <c r="L7852" i="19" s="1"/>
  <c r="K7068" i="19"/>
  <c r="L7068" i="19" s="1"/>
  <c r="K7470" i="19"/>
  <c r="K7764" i="19"/>
  <c r="K7184" i="19"/>
  <c r="L7184" i="19" s="1"/>
  <c r="E7284" i="19" s="1"/>
  <c r="K7857" i="19"/>
  <c r="L7857" i="19" s="1"/>
  <c r="E7555" i="19"/>
  <c r="L7455" i="19"/>
  <c r="K7445" i="19"/>
  <c r="L7445" i="19" s="1"/>
  <c r="E7545" i="19" s="1"/>
  <c r="K7702" i="19"/>
  <c r="J7545" i="19"/>
  <c r="I7545" i="19"/>
  <c r="K7545" i="19" s="1"/>
  <c r="L7545" i="19" s="1"/>
  <c r="J7440" i="19"/>
  <c r="I7440" i="19"/>
  <c r="I7284" i="19"/>
  <c r="J7284" i="19"/>
  <c r="J7805" i="19"/>
  <c r="I7805" i="19"/>
  <c r="I7680" i="19"/>
  <c r="J7680" i="19"/>
  <c r="L7381" i="19"/>
  <c r="E7481" i="19" s="1"/>
  <c r="I7241" i="19"/>
  <c r="J7241" i="19"/>
  <c r="L7490" i="19"/>
  <c r="E7590" i="19" s="1"/>
  <c r="L7576" i="19"/>
  <c r="E7676" i="19"/>
  <c r="J7160" i="19"/>
  <c r="I7160" i="19"/>
  <c r="J7272" i="19"/>
  <c r="I7272" i="19"/>
  <c r="L7579" i="19"/>
  <c r="E7679" i="19"/>
  <c r="E6942" i="19"/>
  <c r="K7553" i="19"/>
  <c r="L7553" i="19" s="1"/>
  <c r="E7578" i="19"/>
  <c r="J7221" i="19"/>
  <c r="I7221" i="19"/>
  <c r="L7193" i="19"/>
  <c r="E7293" i="19" s="1"/>
  <c r="L7224" i="19"/>
  <c r="E7324" i="19"/>
  <c r="E7969" i="19"/>
  <c r="K7225" i="19"/>
  <c r="K7431" i="19"/>
  <c r="L7431" i="19" s="1"/>
  <c r="E7531" i="19" s="1"/>
  <c r="K7329" i="19"/>
  <c r="L7329" i="19" s="1"/>
  <c r="E7429" i="19" s="1"/>
  <c r="E7957" i="19"/>
  <c r="L7467" i="19"/>
  <c r="E7567" i="19"/>
  <c r="I7675" i="19"/>
  <c r="J7675" i="19"/>
  <c r="I7622" i="19"/>
  <c r="J7622" i="19"/>
  <c r="L7764" i="19"/>
  <c r="E7864" i="19"/>
  <c r="L7528" i="19"/>
  <c r="E7628" i="19" s="1"/>
  <c r="K7548" i="19"/>
  <c r="L7548" i="19" s="1"/>
  <c r="K7747" i="19"/>
  <c r="L7747" i="19" s="1"/>
  <c r="K7337" i="19"/>
  <c r="L7337" i="19" s="1"/>
  <c r="K7456" i="19"/>
  <c r="L7456" i="19" s="1"/>
  <c r="E7556" i="19" s="1"/>
  <c r="K7509" i="19"/>
  <c r="L7509" i="19" s="1"/>
  <c r="E7609" i="19" s="1"/>
  <c r="K7977" i="19"/>
  <c r="L7977" i="19" s="1"/>
  <c r="K7412" i="19"/>
  <c r="K7563" i="19"/>
  <c r="L7563" i="19" s="1"/>
  <c r="L7482" i="19"/>
  <c r="E7582" i="19" s="1"/>
  <c r="L7366" i="19"/>
  <c r="E7466" i="19" s="1"/>
  <c r="E7287" i="19"/>
  <c r="I7609" i="19"/>
  <c r="J7609" i="19"/>
  <c r="I7471" i="19"/>
  <c r="K7471" i="19" s="1"/>
  <c r="L7471" i="19" s="1"/>
  <c r="E7571" i="19" s="1"/>
  <c r="J7471" i="19"/>
  <c r="I7198" i="19"/>
  <c r="J7198" i="19"/>
  <c r="I7531" i="19"/>
  <c r="J7531" i="19"/>
  <c r="I7813" i="19"/>
  <c r="J7813" i="19"/>
  <c r="J7461" i="19"/>
  <c r="I7461" i="19"/>
  <c r="I7314" i="19"/>
  <c r="J7314" i="19"/>
  <c r="J7597" i="19"/>
  <c r="I7597" i="19"/>
  <c r="I7785" i="19"/>
  <c r="J7785" i="19"/>
  <c r="J7411" i="19"/>
  <c r="I7411" i="19"/>
  <c r="J7350" i="19"/>
  <c r="I7350" i="19"/>
  <c r="K7349" i="19"/>
  <c r="L7349" i="19" s="1"/>
  <c r="K7510" i="19"/>
  <c r="L7510" i="19" s="1"/>
  <c r="I7239" i="19"/>
  <c r="J7239" i="19"/>
  <c r="J7195" i="19"/>
  <c r="I7195" i="19"/>
  <c r="E7168" i="19"/>
  <c r="K6823" i="19"/>
  <c r="E7437" i="19"/>
  <c r="K7307" i="19"/>
  <c r="L7470" i="19"/>
  <c r="E7570" i="19" s="1"/>
  <c r="K7689" i="19"/>
  <c r="K6935" i="19"/>
  <c r="L7465" i="19"/>
  <c r="E7565" i="19"/>
  <c r="J8094" i="19"/>
  <c r="I8094" i="19"/>
  <c r="K8094" i="19" s="1"/>
  <c r="L8094" i="19" s="1"/>
  <c r="L6917" i="19"/>
  <c r="E7017" i="19"/>
  <c r="L7596" i="19"/>
  <c r="E7696" i="19" s="1"/>
  <c r="I7436" i="19"/>
  <c r="J7436" i="19"/>
  <c r="I7091" i="19"/>
  <c r="K7091" i="19" s="1"/>
  <c r="L7091" i="19" s="1"/>
  <c r="E7191" i="19" s="1"/>
  <c r="J7091" i="19"/>
  <c r="I7578" i="19"/>
  <c r="J7578" i="19"/>
  <c r="I7346" i="19"/>
  <c r="J7346" i="19"/>
  <c r="J8043" i="19"/>
  <c r="I8043" i="19"/>
  <c r="I7688" i="19"/>
  <c r="J7688" i="19"/>
  <c r="I7299" i="19"/>
  <c r="J7299" i="19"/>
  <c r="J7458" i="19"/>
  <c r="I7458" i="19"/>
  <c r="K7215" i="19"/>
  <c r="E8077" i="19"/>
  <c r="E7663" i="19"/>
  <c r="K6654" i="19"/>
  <c r="L6654" i="19" s="1"/>
  <c r="K7218" i="19"/>
  <c r="L7218" i="19" s="1"/>
  <c r="E7318" i="19" s="1"/>
  <c r="K7459" i="19"/>
  <c r="L7459" i="19" s="1"/>
  <c r="E7559" i="19" s="1"/>
  <c r="I7334" i="19"/>
  <c r="J7334" i="19"/>
  <c r="I7292" i="19"/>
  <c r="J7292" i="19"/>
  <c r="L7716" i="19"/>
  <c r="E7816" i="19" s="1"/>
  <c r="K7620" i="19"/>
  <c r="K7408" i="19"/>
  <c r="O5901" i="19"/>
  <c r="K5806" i="19"/>
  <c r="J7662" i="19"/>
  <c r="I7662" i="19"/>
  <c r="K6138" i="19"/>
  <c r="E7449" i="19"/>
  <c r="L7126" i="19"/>
  <c r="E7226" i="19" s="1"/>
  <c r="E7610" i="19"/>
  <c r="E7901" i="19"/>
  <c r="E7644" i="19"/>
  <c r="L7030" i="19"/>
  <c r="E7130" i="19" s="1"/>
  <c r="E7648" i="19"/>
  <c r="E7952" i="19"/>
  <c r="E7653" i="19"/>
  <c r="E7847" i="19"/>
  <c r="E6754" i="19"/>
  <c r="J7556" i="19"/>
  <c r="I7556" i="19"/>
  <c r="J7700" i="19"/>
  <c r="I7700" i="19"/>
  <c r="J7973" i="19"/>
  <c r="I7973" i="19"/>
  <c r="K877" i="12"/>
  <c r="J896" i="12"/>
  <c r="K896" i="12" s="1"/>
  <c r="L896" i="12" s="1"/>
  <c r="K875" i="12"/>
  <c r="E934" i="12"/>
  <c r="I934" i="12" s="1"/>
  <c r="E929" i="12"/>
  <c r="I929" i="12" s="1"/>
  <c r="E931" i="12"/>
  <c r="I931" i="12" s="1"/>
  <c r="E926" i="12"/>
  <c r="I926" i="12" s="1"/>
  <c r="J909" i="12"/>
  <c r="K909" i="12" s="1"/>
  <c r="L909" i="12" s="1"/>
  <c r="J903" i="12"/>
  <c r="K903" i="12" s="1"/>
  <c r="L903" i="12" s="1"/>
  <c r="J906" i="12"/>
  <c r="K906" i="12" s="1"/>
  <c r="L906" i="12" s="1"/>
  <c r="B163" i="10"/>
  <c r="G162" i="10"/>
  <c r="H160" i="10" s="1"/>
  <c r="B113" i="3"/>
  <c r="I112" i="3"/>
  <c r="N112" i="3" s="1"/>
  <c r="I69" i="16" l="1"/>
  <c r="J69" i="16"/>
  <c r="E7804" i="19"/>
  <c r="K7346" i="19"/>
  <c r="L7346" i="19" s="1"/>
  <c r="K7597" i="19"/>
  <c r="L7597" i="19" s="1"/>
  <c r="E7697" i="19" s="1"/>
  <c r="K7622" i="19"/>
  <c r="L7622" i="19" s="1"/>
  <c r="E7722" i="19" s="1"/>
  <c r="K7675" i="19"/>
  <c r="L7702" i="19"/>
  <c r="E7802" i="19" s="1"/>
  <c r="J7786" i="19"/>
  <c r="I7786" i="19"/>
  <c r="K7786" i="19" s="1"/>
  <c r="L7786" i="19" s="1"/>
  <c r="I7933" i="19"/>
  <c r="K7933" i="19" s="1"/>
  <c r="L7933" i="19" s="1"/>
  <c r="E8033" i="19" s="1"/>
  <c r="J7933" i="19"/>
  <c r="J7927" i="19"/>
  <c r="I7927" i="19"/>
  <c r="K7680" i="19"/>
  <c r="K7284" i="19"/>
  <c r="L7284" i="19" s="1"/>
  <c r="E7384" i="19" s="1"/>
  <c r="L7103" i="19"/>
  <c r="E7203" i="19" s="1"/>
  <c r="K7832" i="19"/>
  <c r="K7292" i="19"/>
  <c r="L7292" i="19" s="1"/>
  <c r="K7221" i="19"/>
  <c r="L7221" i="19" s="1"/>
  <c r="E7321" i="19" s="1"/>
  <c r="K7805" i="19"/>
  <c r="K7440" i="19"/>
  <c r="L7440" i="19" s="1"/>
  <c r="E7674" i="19"/>
  <c r="L7319" i="19"/>
  <c r="E7419" i="19" s="1"/>
  <c r="J7555" i="19"/>
  <c r="I7555" i="19"/>
  <c r="J7683" i="19"/>
  <c r="I7683" i="19"/>
  <c r="I7351" i="19"/>
  <c r="J7351" i="19"/>
  <c r="J7466" i="19"/>
  <c r="I7466" i="19"/>
  <c r="K7466" i="19" s="1"/>
  <c r="L7466" i="19" s="1"/>
  <c r="E7566" i="19" s="1"/>
  <c r="J7293" i="19"/>
  <c r="I7293" i="19"/>
  <c r="I7481" i="19"/>
  <c r="K7481" i="19" s="1"/>
  <c r="L7481" i="19" s="1"/>
  <c r="J7481" i="19"/>
  <c r="J7590" i="19"/>
  <c r="I7590" i="19"/>
  <c r="K7556" i="19"/>
  <c r="L7556" i="19" s="1"/>
  <c r="E7656" i="19" s="1"/>
  <c r="K7458" i="19"/>
  <c r="L7458" i="19" s="1"/>
  <c r="E7558" i="19" s="1"/>
  <c r="K8043" i="19"/>
  <c r="L8043" i="19" s="1"/>
  <c r="E8143" i="19" s="1"/>
  <c r="K7239" i="19"/>
  <c r="L7239" i="19" s="1"/>
  <c r="E7339" i="19" s="1"/>
  <c r="K7461" i="19"/>
  <c r="J8033" i="19"/>
  <c r="I8033" i="19"/>
  <c r="K8033" i="19" s="1"/>
  <c r="L8033" i="19" s="1"/>
  <c r="J7957" i="19"/>
  <c r="I7957" i="19"/>
  <c r="K7957" i="19" s="1"/>
  <c r="L7957" i="19" s="1"/>
  <c r="E8057" i="19" s="1"/>
  <c r="J7969" i="19"/>
  <c r="I7969" i="19"/>
  <c r="K7241" i="19"/>
  <c r="L7241" i="19" s="1"/>
  <c r="E7341" i="19" s="1"/>
  <c r="J7429" i="19"/>
  <c r="I7429" i="19"/>
  <c r="K7272" i="19"/>
  <c r="L7272" i="19" s="1"/>
  <c r="E7372" i="19" s="1"/>
  <c r="K7160" i="19"/>
  <c r="I7384" i="19"/>
  <c r="J7384" i="19"/>
  <c r="E7645" i="19"/>
  <c r="I7287" i="19"/>
  <c r="J7287" i="19"/>
  <c r="L7412" i="19"/>
  <c r="E7512" i="19" s="1"/>
  <c r="I7628" i="19"/>
  <c r="J7628" i="19"/>
  <c r="J7567" i="19"/>
  <c r="I7567" i="19"/>
  <c r="I7324" i="19"/>
  <c r="K7324" i="19" s="1"/>
  <c r="L7324" i="19" s="1"/>
  <c r="J7324" i="19"/>
  <c r="I7321" i="19"/>
  <c r="J7321" i="19"/>
  <c r="J6942" i="19"/>
  <c r="I6942" i="19"/>
  <c r="E7540" i="19"/>
  <c r="K7299" i="19"/>
  <c r="K7813" i="19"/>
  <c r="L7813" i="19" s="1"/>
  <c r="E7913" i="19" s="1"/>
  <c r="K7198" i="19"/>
  <c r="I7582" i="19"/>
  <c r="J7582" i="19"/>
  <c r="J7864" i="19"/>
  <c r="I7864" i="19"/>
  <c r="L7675" i="19"/>
  <c r="E7775" i="19" s="1"/>
  <c r="L7225" i="19"/>
  <c r="E7325" i="19"/>
  <c r="J7679" i="19"/>
  <c r="I7679" i="19"/>
  <c r="J7676" i="19"/>
  <c r="I7676" i="19"/>
  <c r="K7676" i="19" s="1"/>
  <c r="L7676" i="19" s="1"/>
  <c r="J8143" i="19"/>
  <c r="I8143" i="19"/>
  <c r="I7191" i="19"/>
  <c r="J7191" i="19"/>
  <c r="I7339" i="19"/>
  <c r="J7339" i="19"/>
  <c r="J7696" i="19"/>
  <c r="I7696" i="19"/>
  <c r="J7571" i="19"/>
  <c r="I7571" i="19"/>
  <c r="J7570" i="19"/>
  <c r="I7570" i="19"/>
  <c r="J7341" i="19"/>
  <c r="I7341" i="19"/>
  <c r="I7372" i="19"/>
  <c r="J7372" i="19"/>
  <c r="I7697" i="19"/>
  <c r="J7697" i="19"/>
  <c r="L7215" i="19"/>
  <c r="E7315" i="19" s="1"/>
  <c r="E7446" i="19"/>
  <c r="E8194" i="19"/>
  <c r="L7689" i="19"/>
  <c r="E7789" i="19"/>
  <c r="L6823" i="19"/>
  <c r="E6923" i="19" s="1"/>
  <c r="L7408" i="19"/>
  <c r="E7508" i="19" s="1"/>
  <c r="J7816" i="19"/>
  <c r="I7816" i="19"/>
  <c r="J7558" i="19"/>
  <c r="I7558" i="19"/>
  <c r="I7565" i="19"/>
  <c r="J7565" i="19"/>
  <c r="L7307" i="19"/>
  <c r="E7407" i="19" s="1"/>
  <c r="J7168" i="19"/>
  <c r="I7168" i="19"/>
  <c r="K7168" i="19" s="1"/>
  <c r="L7168" i="19" s="1"/>
  <c r="E7268" i="19" s="1"/>
  <c r="I7913" i="19"/>
  <c r="J7913" i="19"/>
  <c r="K7700" i="19"/>
  <c r="L7620" i="19"/>
  <c r="E7720" i="19" s="1"/>
  <c r="K7334" i="19"/>
  <c r="J7318" i="19"/>
  <c r="I7318" i="19"/>
  <c r="J7663" i="19"/>
  <c r="I7663" i="19"/>
  <c r="L7299" i="19"/>
  <c r="E7399" i="19" s="1"/>
  <c r="I7017" i="19"/>
  <c r="K7017" i="19" s="1"/>
  <c r="J7017" i="19"/>
  <c r="I7437" i="19"/>
  <c r="J7437" i="19"/>
  <c r="K7531" i="19"/>
  <c r="K7973" i="19"/>
  <c r="L7973" i="19" s="1"/>
  <c r="E7392" i="19"/>
  <c r="I7559" i="19"/>
  <c r="J7559" i="19"/>
  <c r="J8077" i="19"/>
  <c r="I8077" i="19"/>
  <c r="K7688" i="19"/>
  <c r="K7578" i="19"/>
  <c r="K7436" i="19"/>
  <c r="L7436" i="19" s="1"/>
  <c r="E7536" i="19" s="1"/>
  <c r="L6935" i="19"/>
  <c r="E7035" i="19" s="1"/>
  <c r="K7195" i="19"/>
  <c r="K7350" i="19"/>
  <c r="K7411" i="19"/>
  <c r="K7785" i="19"/>
  <c r="K7314" i="19"/>
  <c r="K7609" i="19"/>
  <c r="L5806" i="19"/>
  <c r="E5906" i="19" s="1"/>
  <c r="J7226" i="19"/>
  <c r="I7226" i="19"/>
  <c r="J7656" i="19"/>
  <c r="I7656" i="19"/>
  <c r="J7847" i="19"/>
  <c r="I7847" i="19"/>
  <c r="J7952" i="19"/>
  <c r="I7952" i="19"/>
  <c r="J7130" i="19"/>
  <c r="I7130" i="19"/>
  <c r="J7644" i="19"/>
  <c r="I7644" i="19"/>
  <c r="K7644" i="19" s="1"/>
  <c r="L7644" i="19" s="1"/>
  <c r="J7449" i="19"/>
  <c r="I7449" i="19"/>
  <c r="J7653" i="19"/>
  <c r="I7653" i="19"/>
  <c r="J7610" i="19"/>
  <c r="I7610" i="19"/>
  <c r="J6754" i="19"/>
  <c r="I6754" i="19"/>
  <c r="J7648" i="19"/>
  <c r="I7648" i="19"/>
  <c r="J7901" i="19"/>
  <c r="I7901" i="19"/>
  <c r="K7662" i="19"/>
  <c r="L6138" i="19"/>
  <c r="E6238" i="19" s="1"/>
  <c r="L877" i="12"/>
  <c r="E889" i="12" s="1"/>
  <c r="L875" i="12"/>
  <c r="E887" i="12" s="1"/>
  <c r="E908" i="12"/>
  <c r="I908" i="12" s="1"/>
  <c r="J926" i="12"/>
  <c r="K926" i="12" s="1"/>
  <c r="L926" i="12" s="1"/>
  <c r="E921" i="12"/>
  <c r="I921" i="12" s="1"/>
  <c r="J934" i="12"/>
  <c r="K934" i="12" s="1"/>
  <c r="L934" i="12" s="1"/>
  <c r="J931" i="12"/>
  <c r="K931" i="12" s="1"/>
  <c r="L931" i="12" s="1"/>
  <c r="J929" i="12"/>
  <c r="K929" i="12" s="1"/>
  <c r="L929" i="12" s="1"/>
  <c r="J928" i="12"/>
  <c r="K928" i="12" s="1"/>
  <c r="L928" i="12" s="1"/>
  <c r="E915" i="12"/>
  <c r="I915" i="12" s="1"/>
  <c r="E918" i="12"/>
  <c r="I918" i="12" s="1"/>
  <c r="B164" i="10"/>
  <c r="G163" i="10"/>
  <c r="H161" i="10" s="1"/>
  <c r="B114" i="3"/>
  <c r="I113" i="3"/>
  <c r="N113" i="3" s="1"/>
  <c r="K69" i="16" l="1"/>
  <c r="J7804" i="19"/>
  <c r="I7804" i="19"/>
  <c r="J7566" i="19"/>
  <c r="I7566" i="19"/>
  <c r="J7419" i="19"/>
  <c r="I7419" i="19"/>
  <c r="K7648" i="19"/>
  <c r="L7648" i="19" s="1"/>
  <c r="E7776" i="19"/>
  <c r="K6942" i="19"/>
  <c r="L6942" i="19" s="1"/>
  <c r="E7042" i="19" s="1"/>
  <c r="K7429" i="19"/>
  <c r="L7429" i="19" s="1"/>
  <c r="K7683" i="19"/>
  <c r="L7683" i="19" s="1"/>
  <c r="E7783" i="19" s="1"/>
  <c r="L7805" i="19"/>
  <c r="E7905" i="19" s="1"/>
  <c r="L7832" i="19"/>
  <c r="E7932" i="19"/>
  <c r="L7680" i="19"/>
  <c r="E7780" i="19"/>
  <c r="I7722" i="19"/>
  <c r="J7722" i="19"/>
  <c r="K7610" i="19"/>
  <c r="L7610" i="19" s="1"/>
  <c r="J7203" i="19"/>
  <c r="I7203" i="19"/>
  <c r="J7802" i="19"/>
  <c r="I7802" i="19"/>
  <c r="K7449" i="19"/>
  <c r="L7449" i="19" s="1"/>
  <c r="K7847" i="19"/>
  <c r="L7847" i="19" s="1"/>
  <c r="K7558" i="19"/>
  <c r="L7558" i="19" s="1"/>
  <c r="K7582" i="19"/>
  <c r="L7582" i="19" s="1"/>
  <c r="E7682" i="19" s="1"/>
  <c r="I7682" i="19" s="1"/>
  <c r="K7682" i="19" s="1"/>
  <c r="K7590" i="19"/>
  <c r="K7351" i="19"/>
  <c r="L7351" i="19" s="1"/>
  <c r="E7451" i="19" s="1"/>
  <c r="I7451" i="19" s="1"/>
  <c r="K7555" i="19"/>
  <c r="L7555" i="19" s="1"/>
  <c r="E7655" i="19" s="1"/>
  <c r="J7674" i="19"/>
  <c r="I7674" i="19"/>
  <c r="K7927" i="19"/>
  <c r="E7886" i="19"/>
  <c r="J7512" i="19"/>
  <c r="I7512" i="19"/>
  <c r="K7512" i="19" s="1"/>
  <c r="L7512" i="19" s="1"/>
  <c r="E7612" i="19" s="1"/>
  <c r="J7682" i="19"/>
  <c r="E8073" i="19"/>
  <c r="K8143" i="19"/>
  <c r="L8143" i="19" s="1"/>
  <c r="K7679" i="19"/>
  <c r="I7645" i="19"/>
  <c r="J7645" i="19"/>
  <c r="E7260" i="19"/>
  <c r="L7160" i="19"/>
  <c r="E7529" i="19"/>
  <c r="E8133" i="19"/>
  <c r="J7776" i="19"/>
  <c r="I7776" i="19"/>
  <c r="L7198" i="19"/>
  <c r="E7298" i="19" s="1"/>
  <c r="J7540" i="19"/>
  <c r="I7540" i="19"/>
  <c r="J7775" i="19"/>
  <c r="I7775" i="19"/>
  <c r="K7775" i="19" s="1"/>
  <c r="L7775" i="19" s="1"/>
  <c r="I8057" i="19"/>
  <c r="J8057" i="19"/>
  <c r="K7913" i="19"/>
  <c r="L7913" i="19" s="1"/>
  <c r="K7372" i="19"/>
  <c r="L7372" i="19" s="1"/>
  <c r="J7325" i="19"/>
  <c r="I7325" i="19"/>
  <c r="J7042" i="19"/>
  <c r="I7042" i="19"/>
  <c r="K7321" i="19"/>
  <c r="L7321" i="19" s="1"/>
  <c r="E7421" i="19" s="1"/>
  <c r="K7952" i="19"/>
  <c r="L7952" i="19" s="1"/>
  <c r="K7656" i="19"/>
  <c r="L7656" i="19" s="1"/>
  <c r="K7318" i="19"/>
  <c r="L7318" i="19" s="1"/>
  <c r="K7816" i="19"/>
  <c r="L7816" i="19" s="1"/>
  <c r="K7571" i="19"/>
  <c r="L7571" i="19" s="1"/>
  <c r="E7671" i="19" s="1"/>
  <c r="I7671" i="19" s="1"/>
  <c r="K7696" i="19"/>
  <c r="L7696" i="19" s="1"/>
  <c r="K7191" i="19"/>
  <c r="K7864" i="19"/>
  <c r="E7424" i="19"/>
  <c r="K7567" i="19"/>
  <c r="L7567" i="19" s="1"/>
  <c r="E7667" i="19" s="1"/>
  <c r="K7628" i="19"/>
  <c r="L7628" i="19" s="1"/>
  <c r="E7728" i="19" s="1"/>
  <c r="K7287" i="19"/>
  <c r="L7287" i="19" s="1"/>
  <c r="E7387" i="19" s="1"/>
  <c r="K7384" i="19"/>
  <c r="K7969" i="19"/>
  <c r="L7461" i="19"/>
  <c r="E7561" i="19" s="1"/>
  <c r="E7581" i="19"/>
  <c r="K7293" i="19"/>
  <c r="J7720" i="19"/>
  <c r="I7720" i="19"/>
  <c r="J7399" i="19"/>
  <c r="I7399" i="19"/>
  <c r="J7407" i="19"/>
  <c r="I7407" i="19"/>
  <c r="J6923" i="19"/>
  <c r="I6923" i="19"/>
  <c r="K6923" i="19" s="1"/>
  <c r="L6923" i="19" s="1"/>
  <c r="I7315" i="19"/>
  <c r="J7315" i="19"/>
  <c r="I7508" i="19"/>
  <c r="J7508" i="19"/>
  <c r="L7411" i="19"/>
  <c r="E7511" i="19" s="1"/>
  <c r="J7536" i="19"/>
  <c r="I7536" i="19"/>
  <c r="L7688" i="19"/>
  <c r="E7788" i="19" s="1"/>
  <c r="I7392" i="19"/>
  <c r="J7392" i="19"/>
  <c r="K7663" i="19"/>
  <c r="E8013" i="19"/>
  <c r="I7789" i="19"/>
  <c r="J7789" i="19"/>
  <c r="I7446" i="19"/>
  <c r="K7446" i="19" s="1"/>
  <c r="L7446" i="19" s="1"/>
  <c r="J7446" i="19"/>
  <c r="E7472" i="19"/>
  <c r="K6754" i="19"/>
  <c r="L6754" i="19" s="1"/>
  <c r="E7710" i="19"/>
  <c r="L7609" i="19"/>
  <c r="E7709" i="19" s="1"/>
  <c r="L7350" i="19"/>
  <c r="E7450" i="19" s="1"/>
  <c r="K8077" i="19"/>
  <c r="K7559" i="19"/>
  <c r="K7341" i="19"/>
  <c r="E7796" i="19"/>
  <c r="K7339" i="19"/>
  <c r="E8243" i="19"/>
  <c r="L7314" i="19"/>
  <c r="E7414" i="19" s="1"/>
  <c r="L7195" i="19"/>
  <c r="E7295" i="19"/>
  <c r="J7035" i="19"/>
  <c r="I7035" i="19"/>
  <c r="L7334" i="19"/>
  <c r="E7434" i="19" s="1"/>
  <c r="I7268" i="19"/>
  <c r="J7268" i="19"/>
  <c r="E7916" i="19"/>
  <c r="J8194" i="19"/>
  <c r="I8194" i="19"/>
  <c r="L7785" i="19"/>
  <c r="E7885" i="19"/>
  <c r="L7578" i="19"/>
  <c r="E7678" i="19"/>
  <c r="L7531" i="19"/>
  <c r="E7631" i="19" s="1"/>
  <c r="K7437" i="19"/>
  <c r="L7017" i="19"/>
  <c r="E7117" i="19" s="1"/>
  <c r="E7418" i="19"/>
  <c r="L7700" i="19"/>
  <c r="E7800" i="19" s="1"/>
  <c r="K7565" i="19"/>
  <c r="E7658" i="19"/>
  <c r="K7697" i="19"/>
  <c r="K7570" i="19"/>
  <c r="K7566" i="19"/>
  <c r="J5906" i="19"/>
  <c r="I5906" i="19"/>
  <c r="J7710" i="19"/>
  <c r="I7710" i="19"/>
  <c r="L7662" i="19"/>
  <c r="E7762" i="19" s="1"/>
  <c r="K7130" i="19"/>
  <c r="K7226" i="19"/>
  <c r="E7748" i="19"/>
  <c r="E6854" i="19"/>
  <c r="J8073" i="19"/>
  <c r="I8073" i="19"/>
  <c r="E7549" i="19"/>
  <c r="E7744" i="19"/>
  <c r="E8052" i="19"/>
  <c r="E7947" i="19"/>
  <c r="E7756" i="19"/>
  <c r="J6238" i="19"/>
  <c r="I6238" i="19"/>
  <c r="K7901" i="19"/>
  <c r="K7653" i="19"/>
  <c r="J889" i="12"/>
  <c r="I889" i="12"/>
  <c r="I887" i="12"/>
  <c r="J887" i="12"/>
  <c r="J908" i="12"/>
  <c r="K908" i="12" s="1"/>
  <c r="L908" i="12" s="1"/>
  <c r="E920" i="12" s="1"/>
  <c r="I920" i="12" s="1"/>
  <c r="E943" i="12"/>
  <c r="I943" i="12" s="1"/>
  <c r="E946" i="12"/>
  <c r="I946" i="12" s="1"/>
  <c r="E938" i="12"/>
  <c r="I938" i="12" s="1"/>
  <c r="E941" i="12"/>
  <c r="I941" i="12" s="1"/>
  <c r="J918" i="12"/>
  <c r="K918" i="12" s="1"/>
  <c r="J915" i="12"/>
  <c r="K915" i="12" s="1"/>
  <c r="J912" i="12"/>
  <c r="K912" i="12" s="1"/>
  <c r="L912" i="12" s="1"/>
  <c r="E940" i="12"/>
  <c r="I940" i="12" s="1"/>
  <c r="B165" i="10"/>
  <c r="G164" i="10"/>
  <c r="H162" i="10" s="1"/>
  <c r="B115" i="3"/>
  <c r="I114" i="3"/>
  <c r="N114" i="3" s="1"/>
  <c r="L69" i="16" l="1"/>
  <c r="E70" i="16" s="1"/>
  <c r="K7804" i="19"/>
  <c r="L7804" i="19" s="1"/>
  <c r="E7904" i="19" s="1"/>
  <c r="J7904" i="19" s="1"/>
  <c r="K7802" i="19"/>
  <c r="L7802" i="19" s="1"/>
  <c r="E7902" i="19" s="1"/>
  <c r="O896" i="12"/>
  <c r="K7710" i="19"/>
  <c r="L7710" i="19" s="1"/>
  <c r="K7268" i="19"/>
  <c r="K7674" i="19"/>
  <c r="L7674" i="19" s="1"/>
  <c r="E7774" i="19" s="1"/>
  <c r="L7590" i="19"/>
  <c r="E7690" i="19" s="1"/>
  <c r="K7419" i="19"/>
  <c r="E7546" i="19"/>
  <c r="J7671" i="19"/>
  <c r="K7671" i="19" s="1"/>
  <c r="L7671" i="19" s="1"/>
  <c r="E7771" i="19" s="1"/>
  <c r="J7451" i="19"/>
  <c r="I7886" i="19"/>
  <c r="J7886" i="19"/>
  <c r="I7932" i="19"/>
  <c r="J7932" i="19"/>
  <c r="I7783" i="19"/>
  <c r="J7783" i="19"/>
  <c r="K8057" i="19"/>
  <c r="L7927" i="19"/>
  <c r="E8027" i="19" s="1"/>
  <c r="I7655" i="19"/>
  <c r="K7655" i="19" s="1"/>
  <c r="L7655" i="19" s="1"/>
  <c r="E7755" i="19" s="1"/>
  <c r="J7755" i="19" s="1"/>
  <c r="J7655" i="19"/>
  <c r="K7203" i="19"/>
  <c r="L7203" i="19" s="1"/>
  <c r="E7303" i="19" s="1"/>
  <c r="K7722" i="19"/>
  <c r="L7722" i="19" s="1"/>
  <c r="E7822" i="19" s="1"/>
  <c r="J7780" i="19"/>
  <c r="I7780" i="19"/>
  <c r="I7905" i="19"/>
  <c r="K7905" i="19" s="1"/>
  <c r="J7905" i="19"/>
  <c r="I7561" i="19"/>
  <c r="J7561" i="19"/>
  <c r="I7755" i="19"/>
  <c r="I7298" i="19"/>
  <c r="J7298" i="19"/>
  <c r="J7728" i="19"/>
  <c r="I7728" i="19"/>
  <c r="K7728" i="19" s="1"/>
  <c r="L7191" i="19"/>
  <c r="E7291" i="19" s="1"/>
  <c r="J8133" i="19"/>
  <c r="I8133" i="19"/>
  <c r="I7260" i="19"/>
  <c r="K7260" i="19" s="1"/>
  <c r="L7260" i="19" s="1"/>
  <c r="E7360" i="19" s="1"/>
  <c r="J7260" i="19"/>
  <c r="L7679" i="19"/>
  <c r="E7779" i="19" s="1"/>
  <c r="L7682" i="19"/>
  <c r="E7782" i="19" s="1"/>
  <c r="K7399" i="19"/>
  <c r="L7399" i="19" s="1"/>
  <c r="E7499" i="19" s="1"/>
  <c r="L7293" i="19"/>
  <c r="E7393" i="19" s="1"/>
  <c r="L7969" i="19"/>
  <c r="E8069" i="19" s="1"/>
  <c r="I7667" i="19"/>
  <c r="K7667" i="19" s="1"/>
  <c r="L7667" i="19" s="1"/>
  <c r="J7667" i="19"/>
  <c r="K7776" i="19"/>
  <c r="L7776" i="19" s="1"/>
  <c r="E7876" i="19" s="1"/>
  <c r="K7451" i="19"/>
  <c r="K7789" i="19"/>
  <c r="J7581" i="19"/>
  <c r="I7581" i="19"/>
  <c r="L7384" i="19"/>
  <c r="E7484" i="19"/>
  <c r="J7424" i="19"/>
  <c r="I7424" i="19"/>
  <c r="I7421" i="19"/>
  <c r="J7421" i="19"/>
  <c r="I7529" i="19"/>
  <c r="J7529" i="19"/>
  <c r="J7612" i="19"/>
  <c r="I7612" i="19"/>
  <c r="K7035" i="19"/>
  <c r="L7035" i="19" s="1"/>
  <c r="E7135" i="19" s="1"/>
  <c r="I7135" i="19" s="1"/>
  <c r="K7135" i="19" s="1"/>
  <c r="L7135" i="19" s="1"/>
  <c r="J7387" i="19"/>
  <c r="I7387" i="19"/>
  <c r="L7864" i="19"/>
  <c r="E7964" i="19"/>
  <c r="K7042" i="19"/>
  <c r="L7042" i="19" s="1"/>
  <c r="E7142" i="19" s="1"/>
  <c r="K7325" i="19"/>
  <c r="E7875" i="19"/>
  <c r="K7540" i="19"/>
  <c r="L7540" i="19" s="1"/>
  <c r="E7640" i="19" s="1"/>
  <c r="K7645" i="19"/>
  <c r="L7645" i="19" s="1"/>
  <c r="E7745" i="19" s="1"/>
  <c r="J7117" i="19"/>
  <c r="I7117" i="19"/>
  <c r="K7117" i="19" s="1"/>
  <c r="L7117" i="19" s="1"/>
  <c r="J7135" i="19"/>
  <c r="I7511" i="19"/>
  <c r="J7511" i="19"/>
  <c r="I7414" i="19"/>
  <c r="J7414" i="19"/>
  <c r="J7631" i="19"/>
  <c r="I7631" i="19"/>
  <c r="J7709" i="19"/>
  <c r="I7709" i="19"/>
  <c r="J7499" i="19"/>
  <c r="I7499" i="19"/>
  <c r="J7434" i="19"/>
  <c r="I7434" i="19"/>
  <c r="K7434" i="19" s="1"/>
  <c r="L7434" i="19" s="1"/>
  <c r="E7534" i="19" s="1"/>
  <c r="L7565" i="19"/>
  <c r="E7665" i="19" s="1"/>
  <c r="J7800" i="19"/>
  <c r="I7800" i="19"/>
  <c r="J8243" i="19"/>
  <c r="I8243" i="19"/>
  <c r="L7341" i="19"/>
  <c r="E7441" i="19" s="1"/>
  <c r="L8077" i="19"/>
  <c r="E8177" i="19" s="1"/>
  <c r="J7450" i="19"/>
  <c r="I7450" i="19"/>
  <c r="J7546" i="19"/>
  <c r="I7546" i="19"/>
  <c r="K7546" i="19" s="1"/>
  <c r="L7546" i="19" s="1"/>
  <c r="J7822" i="19"/>
  <c r="I7822" i="19"/>
  <c r="J7788" i="19"/>
  <c r="I7788" i="19"/>
  <c r="K8073" i="19"/>
  <c r="L8073" i="19" s="1"/>
  <c r="E8173" i="19" s="1"/>
  <c r="L7566" i="19"/>
  <c r="E7666" i="19" s="1"/>
  <c r="J7418" i="19"/>
  <c r="I7418" i="19"/>
  <c r="K8194" i="19"/>
  <c r="L7339" i="19"/>
  <c r="E7439" i="19" s="1"/>
  <c r="L7789" i="19"/>
  <c r="E7889" i="19" s="1"/>
  <c r="L7570" i="19"/>
  <c r="E7670" i="19" s="1"/>
  <c r="J7658" i="19"/>
  <c r="I7658" i="19"/>
  <c r="J7678" i="19"/>
  <c r="I7678" i="19"/>
  <c r="K7678" i="19" s="1"/>
  <c r="L7678" i="19" s="1"/>
  <c r="I7885" i="19"/>
  <c r="J7885" i="19"/>
  <c r="J7295" i="19"/>
  <c r="I7295" i="19"/>
  <c r="J8013" i="19"/>
  <c r="I8013" i="19"/>
  <c r="K7508" i="19"/>
  <c r="K7315" i="19"/>
  <c r="L7697" i="19"/>
  <c r="E7797" i="19" s="1"/>
  <c r="L7437" i="19"/>
  <c r="E7537" i="19" s="1"/>
  <c r="J7916" i="19"/>
  <c r="I7916" i="19"/>
  <c r="I7796" i="19"/>
  <c r="K7796" i="19" s="1"/>
  <c r="L7796" i="19" s="1"/>
  <c r="E7896" i="19" s="1"/>
  <c r="J7796" i="19"/>
  <c r="L7559" i="19"/>
  <c r="E7659" i="19" s="1"/>
  <c r="J7472" i="19"/>
  <c r="I7472" i="19"/>
  <c r="L7663" i="19"/>
  <c r="E7763" i="19" s="1"/>
  <c r="K7392" i="19"/>
  <c r="L7392" i="19" s="1"/>
  <c r="E7492" i="19" s="1"/>
  <c r="K7536" i="19"/>
  <c r="E7023" i="19"/>
  <c r="K7407" i="19"/>
  <c r="K7720" i="19"/>
  <c r="K5906" i="19"/>
  <c r="O6001" i="19"/>
  <c r="J7762" i="19"/>
  <c r="I7762" i="19"/>
  <c r="J8173" i="19"/>
  <c r="I8173" i="19"/>
  <c r="K8173" i="19" s="1"/>
  <c r="L8173" i="19" s="1"/>
  <c r="L7653" i="19"/>
  <c r="E7753" i="19" s="1"/>
  <c r="J6854" i="19"/>
  <c r="I6854" i="19"/>
  <c r="L7226" i="19"/>
  <c r="E7326" i="19" s="1"/>
  <c r="J8052" i="19"/>
  <c r="I8052" i="19"/>
  <c r="J7549" i="19"/>
  <c r="I7549" i="19"/>
  <c r="E7810" i="19"/>
  <c r="L7901" i="19"/>
  <c r="E8001" i="19" s="1"/>
  <c r="J7756" i="19"/>
  <c r="I7756" i="19"/>
  <c r="J7947" i="19"/>
  <c r="I7947" i="19"/>
  <c r="J7744" i="19"/>
  <c r="I7744" i="19"/>
  <c r="J7748" i="19"/>
  <c r="I7748" i="19"/>
  <c r="L7130" i="19"/>
  <c r="E7230" i="19" s="1"/>
  <c r="K6238" i="19"/>
  <c r="K889" i="12"/>
  <c r="L889" i="12" s="1"/>
  <c r="E901" i="12" s="1"/>
  <c r="J920" i="12"/>
  <c r="K887" i="12"/>
  <c r="L915" i="12"/>
  <c r="E927" i="12" s="1"/>
  <c r="I927" i="12" s="1"/>
  <c r="L918" i="12"/>
  <c r="E930" i="12" s="1"/>
  <c r="I930" i="12" s="1"/>
  <c r="E924" i="12"/>
  <c r="I924" i="12" s="1"/>
  <c r="J943" i="12"/>
  <c r="K943" i="12" s="1"/>
  <c r="L943" i="12" s="1"/>
  <c r="J940" i="12"/>
  <c r="K940" i="12" s="1"/>
  <c r="L940" i="12" s="1"/>
  <c r="J921" i="12"/>
  <c r="K921" i="12" s="1"/>
  <c r="L921" i="12" s="1"/>
  <c r="J938" i="12"/>
  <c r="K938" i="12" s="1"/>
  <c r="L938" i="12" s="1"/>
  <c r="B166" i="10"/>
  <c r="G165" i="10"/>
  <c r="H163" i="10" s="1"/>
  <c r="B116" i="3"/>
  <c r="I115" i="3"/>
  <c r="N115" i="3" s="1"/>
  <c r="I70" i="16" l="1"/>
  <c r="J70" i="16"/>
  <c r="I7904" i="19"/>
  <c r="K7904" i="19" s="1"/>
  <c r="L7904" i="19" s="1"/>
  <c r="E8004" i="19" s="1"/>
  <c r="I8004" i="19" s="1"/>
  <c r="J7690" i="19"/>
  <c r="I7690" i="19"/>
  <c r="K7690" i="19" s="1"/>
  <c r="L7690" i="19" s="1"/>
  <c r="E7790" i="19" s="1"/>
  <c r="I7902" i="19"/>
  <c r="J7902" i="19"/>
  <c r="J8027" i="19"/>
  <c r="I8027" i="19"/>
  <c r="K8027" i="19" s="1"/>
  <c r="L8027" i="19" s="1"/>
  <c r="E8127" i="19" s="1"/>
  <c r="K7800" i="19"/>
  <c r="K7387" i="19"/>
  <c r="L7387" i="19" s="1"/>
  <c r="K7780" i="19"/>
  <c r="K7783" i="19"/>
  <c r="L7783" i="19" s="1"/>
  <c r="E7883" i="19" s="1"/>
  <c r="K7932" i="19"/>
  <c r="K7886" i="19"/>
  <c r="L7419" i="19"/>
  <c r="E7519" i="19"/>
  <c r="L7268" i="19"/>
  <c r="E7368" i="19" s="1"/>
  <c r="J7303" i="19"/>
  <c r="I7303" i="19"/>
  <c r="K7947" i="19"/>
  <c r="K7916" i="19"/>
  <c r="L7916" i="19" s="1"/>
  <c r="K8133" i="19"/>
  <c r="L8133" i="19" s="1"/>
  <c r="E8233" i="19" s="1"/>
  <c r="E8157" i="19"/>
  <c r="L8057" i="19"/>
  <c r="L7905" i="19"/>
  <c r="E8005" i="19" s="1"/>
  <c r="I7774" i="19"/>
  <c r="K7774" i="19" s="1"/>
  <c r="L7774" i="19" s="1"/>
  <c r="J7774" i="19"/>
  <c r="I7782" i="19"/>
  <c r="K7782" i="19" s="1"/>
  <c r="J7782" i="19"/>
  <c r="I7779" i="19"/>
  <c r="J7779" i="19"/>
  <c r="J7393" i="19"/>
  <c r="I7393" i="19"/>
  <c r="K7393" i="19" s="1"/>
  <c r="L7393" i="19" s="1"/>
  <c r="E7493" i="19" s="1"/>
  <c r="J7291" i="19"/>
  <c r="I7291" i="19"/>
  <c r="J7360" i="19"/>
  <c r="I7360" i="19"/>
  <c r="K7472" i="19"/>
  <c r="L7472" i="19" s="1"/>
  <c r="K7885" i="19"/>
  <c r="K7822" i="19"/>
  <c r="L7822" i="19" s="1"/>
  <c r="K7499" i="19"/>
  <c r="E7217" i="19"/>
  <c r="L7325" i="19"/>
  <c r="E7425" i="19" s="1"/>
  <c r="E7487" i="19"/>
  <c r="K7612" i="19"/>
  <c r="L7612" i="19" s="1"/>
  <c r="E7712" i="19" s="1"/>
  <c r="J7745" i="19"/>
  <c r="I7745" i="19"/>
  <c r="I7142" i="19"/>
  <c r="J7142" i="19"/>
  <c r="I7484" i="19"/>
  <c r="K7484" i="19" s="1"/>
  <c r="L7484" i="19" s="1"/>
  <c r="E7584" i="19" s="1"/>
  <c r="J7484" i="19"/>
  <c r="J7876" i="19"/>
  <c r="I7876" i="19"/>
  <c r="K7876" i="19" s="1"/>
  <c r="L7876" i="19" s="1"/>
  <c r="K6854" i="19"/>
  <c r="L6854" i="19" s="1"/>
  <c r="I7640" i="19"/>
  <c r="J7640" i="19"/>
  <c r="J7964" i="19"/>
  <c r="I7964" i="19"/>
  <c r="K7421" i="19"/>
  <c r="L7451" i="19"/>
  <c r="E7551" i="19" s="1"/>
  <c r="I7790" i="19"/>
  <c r="K7790" i="19" s="1"/>
  <c r="L7790" i="19" s="1"/>
  <c r="E7890" i="19" s="1"/>
  <c r="J7790" i="19"/>
  <c r="J8069" i="19"/>
  <c r="I8069" i="19"/>
  <c r="K8069" i="19" s="1"/>
  <c r="L8069" i="19" s="1"/>
  <c r="E8169" i="19" s="1"/>
  <c r="L7728" i="19"/>
  <c r="E7828" i="19" s="1"/>
  <c r="K7755" i="19"/>
  <c r="J7875" i="19"/>
  <c r="I7875" i="19"/>
  <c r="K7529" i="19"/>
  <c r="L7529" i="19" s="1"/>
  <c r="E7629" i="19" s="1"/>
  <c r="K7424" i="19"/>
  <c r="L7424" i="19" s="1"/>
  <c r="E7524" i="19" s="1"/>
  <c r="K7581" i="19"/>
  <c r="E7767" i="19"/>
  <c r="K7298" i="19"/>
  <c r="K7561" i="19"/>
  <c r="L7561" i="19" s="1"/>
  <c r="E7661" i="19" s="1"/>
  <c r="J7661" i="19" s="1"/>
  <c r="I7797" i="19"/>
  <c r="J7797" i="19"/>
  <c r="J7771" i="19"/>
  <c r="I7771" i="19"/>
  <c r="J7712" i="19"/>
  <c r="I7712" i="19"/>
  <c r="I8177" i="19"/>
  <c r="J8177" i="19"/>
  <c r="J7537" i="19"/>
  <c r="I7537" i="19"/>
  <c r="K7537" i="19" s="1"/>
  <c r="L7537" i="19" s="1"/>
  <c r="I7665" i="19"/>
  <c r="J7665" i="19"/>
  <c r="I7661" i="19"/>
  <c r="J7889" i="19"/>
  <c r="I7889" i="19"/>
  <c r="K7889" i="19" s="1"/>
  <c r="L7889" i="19" s="1"/>
  <c r="I7659" i="19"/>
  <c r="K7659" i="19" s="1"/>
  <c r="L7659" i="19" s="1"/>
  <c r="J7659" i="19"/>
  <c r="J7023" i="19"/>
  <c r="I7023" i="19"/>
  <c r="J7763" i="19"/>
  <c r="I7763" i="19"/>
  <c r="K7295" i="19"/>
  <c r="K7658" i="19"/>
  <c r="J7670" i="19"/>
  <c r="I7670" i="19"/>
  <c r="J7439" i="19"/>
  <c r="I7439" i="19"/>
  <c r="L7499" i="19"/>
  <c r="E7599" i="19" s="1"/>
  <c r="K7709" i="19"/>
  <c r="K7631" i="19"/>
  <c r="K7549" i="19"/>
  <c r="L7549" i="19" s="1"/>
  <c r="L7536" i="19"/>
  <c r="E7636" i="19" s="1"/>
  <c r="E8016" i="19"/>
  <c r="K8013" i="19"/>
  <c r="E7778" i="19"/>
  <c r="K7418" i="19"/>
  <c r="E7922" i="19"/>
  <c r="E7646" i="19"/>
  <c r="K7450" i="19"/>
  <c r="I7217" i="19"/>
  <c r="J7217" i="19"/>
  <c r="L7947" i="19"/>
  <c r="E8047" i="19" s="1"/>
  <c r="L7720" i="19"/>
  <c r="E7820" i="19" s="1"/>
  <c r="J7492" i="19"/>
  <c r="I7492" i="19"/>
  <c r="E7572" i="19"/>
  <c r="I7896" i="19"/>
  <c r="J7896" i="19"/>
  <c r="L7315" i="19"/>
  <c r="E7415" i="19" s="1"/>
  <c r="L8194" i="19"/>
  <c r="E8294" i="19" s="1"/>
  <c r="J7666" i="19"/>
  <c r="I7666" i="19"/>
  <c r="I7441" i="19"/>
  <c r="J7441" i="19"/>
  <c r="L7800" i="19"/>
  <c r="E7900" i="19" s="1"/>
  <c r="I7534" i="19"/>
  <c r="J7534" i="19"/>
  <c r="K7414" i="19"/>
  <c r="K7511" i="19"/>
  <c r="L7511" i="19" s="1"/>
  <c r="E7611" i="19" s="1"/>
  <c r="K8052" i="19"/>
  <c r="L8052" i="19" s="1"/>
  <c r="L7407" i="19"/>
  <c r="E7507" i="19" s="1"/>
  <c r="L7508" i="19"/>
  <c r="E7608" i="19" s="1"/>
  <c r="K7788" i="19"/>
  <c r="L7788" i="19" s="1"/>
  <c r="E7888" i="19" s="1"/>
  <c r="K8243" i="19"/>
  <c r="E7235" i="19"/>
  <c r="L5906" i="19"/>
  <c r="E6006" i="19" s="1"/>
  <c r="J7753" i="19"/>
  <c r="I7753" i="19"/>
  <c r="J8001" i="19"/>
  <c r="I8001" i="19"/>
  <c r="J7326" i="19"/>
  <c r="I7326" i="19"/>
  <c r="K7762" i="19"/>
  <c r="E7649" i="19"/>
  <c r="E6954" i="19"/>
  <c r="E8273" i="19"/>
  <c r="K7748" i="19"/>
  <c r="K7744" i="19"/>
  <c r="K7756" i="19"/>
  <c r="J7810" i="19"/>
  <c r="I7810" i="19"/>
  <c r="L6238" i="19"/>
  <c r="E6338" i="19" s="1"/>
  <c r="J7230" i="19"/>
  <c r="I7230" i="19"/>
  <c r="I901" i="12"/>
  <c r="J901" i="12"/>
  <c r="L887" i="12"/>
  <c r="E899" i="12" s="1"/>
  <c r="J927" i="12"/>
  <c r="K927" i="12" s="1"/>
  <c r="L927" i="12" s="1"/>
  <c r="E955" i="12"/>
  <c r="I955" i="12" s="1"/>
  <c r="J924" i="12"/>
  <c r="K924" i="12" s="1"/>
  <c r="L924" i="12" s="1"/>
  <c r="E952" i="12"/>
  <c r="I952" i="12" s="1"/>
  <c r="E950" i="12"/>
  <c r="I950" i="12" s="1"/>
  <c r="E933" i="12"/>
  <c r="I933" i="12" s="1"/>
  <c r="J941" i="12"/>
  <c r="K941" i="12" s="1"/>
  <c r="L941" i="12" s="1"/>
  <c r="J946" i="12"/>
  <c r="K946" i="12" s="1"/>
  <c r="L946" i="12" s="1"/>
  <c r="J930" i="12"/>
  <c r="K930" i="12" s="1"/>
  <c r="L930" i="12" s="1"/>
  <c r="B167" i="10"/>
  <c r="G166" i="10"/>
  <c r="H164" i="10" s="1"/>
  <c r="B117" i="3"/>
  <c r="I116" i="3"/>
  <c r="N116" i="3" s="1"/>
  <c r="K70" i="16" l="1"/>
  <c r="J8004" i="19"/>
  <c r="K8004" i="19" s="1"/>
  <c r="K901" i="12"/>
  <c r="K7303" i="19"/>
  <c r="L7303" i="19" s="1"/>
  <c r="E7403" i="19" s="1"/>
  <c r="I7403" i="19" s="1"/>
  <c r="I7368" i="19"/>
  <c r="J7368" i="19"/>
  <c r="J8127" i="19"/>
  <c r="I8127" i="19"/>
  <c r="K7753" i="19"/>
  <c r="L7753" i="19" s="1"/>
  <c r="K7291" i="19"/>
  <c r="L7291" i="19" s="1"/>
  <c r="E7391" i="19" s="1"/>
  <c r="I8157" i="19"/>
  <c r="K8157" i="19" s="1"/>
  <c r="L8157" i="19" s="1"/>
  <c r="E8257" i="19" s="1"/>
  <c r="J8157" i="19"/>
  <c r="L7932" i="19"/>
  <c r="E8032" i="19"/>
  <c r="J8005" i="19"/>
  <c r="I8005" i="19"/>
  <c r="I8233" i="19"/>
  <c r="J8233" i="19"/>
  <c r="I7519" i="19"/>
  <c r="J7519" i="19"/>
  <c r="J7883" i="19"/>
  <c r="I7883" i="19"/>
  <c r="K7883" i="19" s="1"/>
  <c r="L7883" i="19" s="1"/>
  <c r="K7902" i="19"/>
  <c r="L7902" i="19" s="1"/>
  <c r="E8002" i="19" s="1"/>
  <c r="K8177" i="19"/>
  <c r="L8177" i="19" s="1"/>
  <c r="E8277" i="19" s="1"/>
  <c r="I8277" i="19" s="1"/>
  <c r="K8277" i="19" s="1"/>
  <c r="K7640" i="19"/>
  <c r="L7640" i="19" s="1"/>
  <c r="E7740" i="19" s="1"/>
  <c r="K7142" i="19"/>
  <c r="L7142" i="19" s="1"/>
  <c r="E7242" i="19" s="1"/>
  <c r="E7874" i="19"/>
  <c r="L7780" i="19"/>
  <c r="E7880" i="19" s="1"/>
  <c r="E8152" i="19"/>
  <c r="K7217" i="19"/>
  <c r="L7217" i="19" s="1"/>
  <c r="E7317" i="19" s="1"/>
  <c r="K7745" i="19"/>
  <c r="L7745" i="19" s="1"/>
  <c r="K7779" i="19"/>
  <c r="L7779" i="19" s="1"/>
  <c r="E7879" i="19" s="1"/>
  <c r="L7886" i="19"/>
  <c r="E7986" i="19"/>
  <c r="J8277" i="19"/>
  <c r="J7879" i="19"/>
  <c r="I7879" i="19"/>
  <c r="J7890" i="19"/>
  <c r="I7890" i="19"/>
  <c r="I7584" i="19"/>
  <c r="J7584" i="19"/>
  <c r="J7551" i="19"/>
  <c r="I7551" i="19"/>
  <c r="K7492" i="19"/>
  <c r="L7492" i="19" s="1"/>
  <c r="K7763" i="19"/>
  <c r="L7763" i="19" s="1"/>
  <c r="E7863" i="19" s="1"/>
  <c r="K7665" i="19"/>
  <c r="L7665" i="19" s="1"/>
  <c r="K7712" i="19"/>
  <c r="L7712" i="19" s="1"/>
  <c r="E7812" i="19" s="1"/>
  <c r="J7629" i="19"/>
  <c r="I7629" i="19"/>
  <c r="K7964" i="19"/>
  <c r="K7360" i="19"/>
  <c r="L7782" i="19"/>
  <c r="E7882" i="19" s="1"/>
  <c r="I7767" i="19"/>
  <c r="K7767" i="19" s="1"/>
  <c r="J7767" i="19"/>
  <c r="L7767" i="19"/>
  <c r="E7867" i="19" s="1"/>
  <c r="L7755" i="19"/>
  <c r="E7855" i="19" s="1"/>
  <c r="J7828" i="19"/>
  <c r="I7828" i="19"/>
  <c r="K7828" i="19" s="1"/>
  <c r="L7828" i="19" s="1"/>
  <c r="E7928" i="19" s="1"/>
  <c r="L7885" i="19"/>
  <c r="E7985" i="19" s="1"/>
  <c r="I7493" i="19"/>
  <c r="J7493" i="19"/>
  <c r="K7670" i="19"/>
  <c r="L7670" i="19" s="1"/>
  <c r="K7023" i="19"/>
  <c r="L7023" i="19" s="1"/>
  <c r="E7123" i="19" s="1"/>
  <c r="E7989" i="19"/>
  <c r="L7581" i="19"/>
  <c r="E7681" i="19" s="1"/>
  <c r="K7875" i="19"/>
  <c r="L7421" i="19"/>
  <c r="E7521" i="19" s="1"/>
  <c r="E7976" i="19"/>
  <c r="E7845" i="19"/>
  <c r="I7487" i="19"/>
  <c r="J7487" i="19"/>
  <c r="L7298" i="19"/>
  <c r="E7398" i="19" s="1"/>
  <c r="J7524" i="19"/>
  <c r="I7524" i="19"/>
  <c r="J8169" i="19"/>
  <c r="I8169" i="19"/>
  <c r="I7425" i="19"/>
  <c r="J7425" i="19"/>
  <c r="I7391" i="19"/>
  <c r="J7391" i="19"/>
  <c r="J7820" i="19"/>
  <c r="I7820" i="19"/>
  <c r="J7123" i="19"/>
  <c r="I7123" i="19"/>
  <c r="J8047" i="19"/>
  <c r="I8047" i="19"/>
  <c r="K8047" i="19" s="1"/>
  <c r="L8047" i="19" s="1"/>
  <c r="I7863" i="19"/>
  <c r="J7863" i="19"/>
  <c r="J7812" i="19"/>
  <c r="I7812" i="19"/>
  <c r="K7812" i="19" s="1"/>
  <c r="L7812" i="19" s="1"/>
  <c r="J7317" i="19"/>
  <c r="I7317" i="19"/>
  <c r="K7317" i="19" s="1"/>
  <c r="L7317" i="19" s="1"/>
  <c r="J7599" i="19"/>
  <c r="I7599" i="19"/>
  <c r="K7810" i="19"/>
  <c r="L7810" i="19" s="1"/>
  <c r="K8001" i="19"/>
  <c r="L8001" i="19" s="1"/>
  <c r="K7666" i="19"/>
  <c r="L7666" i="19" s="1"/>
  <c r="E7766" i="19" s="1"/>
  <c r="E7592" i="19"/>
  <c r="J7922" i="19"/>
  <c r="I7922" i="19"/>
  <c r="K7922" i="19" s="1"/>
  <c r="L7922" i="19" s="1"/>
  <c r="E8022" i="19" s="1"/>
  <c r="J7778" i="19"/>
  <c r="I7778" i="19"/>
  <c r="L7709" i="19"/>
  <c r="E7809" i="19" s="1"/>
  <c r="K7439" i="19"/>
  <c r="E7770" i="19"/>
  <c r="L7295" i="19"/>
  <c r="E7395" i="19" s="1"/>
  <c r="J7608" i="19"/>
  <c r="I7608" i="19"/>
  <c r="J7611" i="19"/>
  <c r="I7611" i="19"/>
  <c r="I7415" i="19"/>
  <c r="J7415" i="19"/>
  <c r="I8016" i="19"/>
  <c r="K8016" i="19" s="1"/>
  <c r="L8016" i="19" s="1"/>
  <c r="J8016" i="19"/>
  <c r="I7989" i="19"/>
  <c r="J7989" i="19"/>
  <c r="E7765" i="19"/>
  <c r="E7637" i="19"/>
  <c r="J7235" i="19"/>
  <c r="I7235" i="19"/>
  <c r="L8243" i="19"/>
  <c r="E8343" i="19" s="1"/>
  <c r="J7507" i="19"/>
  <c r="I7507" i="19"/>
  <c r="L7414" i="19"/>
  <c r="E7514" i="19" s="1"/>
  <c r="J7900" i="19"/>
  <c r="I7900" i="19"/>
  <c r="K7441" i="19"/>
  <c r="J8294" i="19"/>
  <c r="I8294" i="19"/>
  <c r="K7896" i="19"/>
  <c r="L7450" i="19"/>
  <c r="E7550" i="19" s="1"/>
  <c r="L7418" i="19"/>
  <c r="E7518" i="19" s="1"/>
  <c r="L8013" i="19"/>
  <c r="E8113" i="19" s="1"/>
  <c r="J7636" i="19"/>
  <c r="I7636" i="19"/>
  <c r="E7759" i="19"/>
  <c r="I7888" i="19"/>
  <c r="J7888" i="19"/>
  <c r="K7534" i="19"/>
  <c r="I7572" i="19"/>
  <c r="K7572" i="19" s="1"/>
  <c r="L7572" i="19" s="1"/>
  <c r="J7572" i="19"/>
  <c r="J7646" i="19"/>
  <c r="I7646" i="19"/>
  <c r="L7631" i="19"/>
  <c r="E7731" i="19" s="1"/>
  <c r="L7658" i="19"/>
  <c r="E7758" i="19" s="1"/>
  <c r="K7661" i="19"/>
  <c r="K7771" i="19"/>
  <c r="K7797" i="19"/>
  <c r="J6006" i="19"/>
  <c r="I6006" i="19"/>
  <c r="L7762" i="19"/>
  <c r="E7862" i="19" s="1"/>
  <c r="K7326" i="19"/>
  <c r="L7756" i="19"/>
  <c r="E7856" i="19" s="1"/>
  <c r="E7910" i="19"/>
  <c r="L7744" i="19"/>
  <c r="E7844" i="19" s="1"/>
  <c r="J8273" i="19"/>
  <c r="I8273" i="19"/>
  <c r="E8101" i="19"/>
  <c r="E8147" i="19"/>
  <c r="E7853" i="19"/>
  <c r="K7230" i="19"/>
  <c r="J6338" i="19"/>
  <c r="I6338" i="19"/>
  <c r="L7748" i="19"/>
  <c r="E7848" i="19" s="1"/>
  <c r="J6954" i="19"/>
  <c r="I6954" i="19"/>
  <c r="J8152" i="19"/>
  <c r="I8152" i="19"/>
  <c r="J7649" i="19"/>
  <c r="I7649" i="19"/>
  <c r="K7649" i="19" s="1"/>
  <c r="L7649" i="19" s="1"/>
  <c r="I899" i="12"/>
  <c r="O908" i="12" s="1"/>
  <c r="K920" i="12"/>
  <c r="J899" i="12"/>
  <c r="E939" i="12"/>
  <c r="I939" i="12" s="1"/>
  <c r="E942" i="12"/>
  <c r="I942" i="12" s="1"/>
  <c r="E958" i="12"/>
  <c r="I958" i="12" s="1"/>
  <c r="E936" i="12"/>
  <c r="I936" i="12" s="1"/>
  <c r="J933" i="12"/>
  <c r="K933" i="12" s="1"/>
  <c r="L933" i="12" s="1"/>
  <c r="J952" i="12"/>
  <c r="K952" i="12" s="1"/>
  <c r="L952" i="12" s="1"/>
  <c r="E953" i="12"/>
  <c r="I953" i="12" s="1"/>
  <c r="J955" i="12"/>
  <c r="K955" i="12" s="1"/>
  <c r="L955" i="12" s="1"/>
  <c r="B168" i="10"/>
  <c r="G167" i="10"/>
  <c r="H165" i="10" s="1"/>
  <c r="B118" i="3"/>
  <c r="I117" i="3"/>
  <c r="N117" i="3" s="1"/>
  <c r="L70" i="16" l="1"/>
  <c r="E71" i="16" s="1"/>
  <c r="L901" i="12"/>
  <c r="E913" i="12"/>
  <c r="J7403" i="19"/>
  <c r="K7403" i="19" s="1"/>
  <c r="L7403" i="19" s="1"/>
  <c r="E7503" i="19" s="1"/>
  <c r="J7880" i="19"/>
  <c r="I7880" i="19"/>
  <c r="L8277" i="19"/>
  <c r="E8377" i="19" s="1"/>
  <c r="I8257" i="19"/>
  <c r="K8257" i="19" s="1"/>
  <c r="L8257" i="19" s="1"/>
  <c r="E8357" i="19" s="1"/>
  <c r="J8257" i="19"/>
  <c r="K7611" i="19"/>
  <c r="L7611" i="19" s="1"/>
  <c r="J7986" i="19"/>
  <c r="I7986" i="19"/>
  <c r="J7874" i="19"/>
  <c r="I7874" i="19"/>
  <c r="K7874" i="19" s="1"/>
  <c r="L7874" i="19" s="1"/>
  <c r="E7974" i="19" s="1"/>
  <c r="J8002" i="19"/>
  <c r="I8002" i="19"/>
  <c r="J8032" i="19"/>
  <c r="I8032" i="19"/>
  <c r="K8032" i="19" s="1"/>
  <c r="L8032" i="19" s="1"/>
  <c r="E8132" i="19" s="1"/>
  <c r="K7425" i="19"/>
  <c r="K7487" i="19"/>
  <c r="L7487" i="19" s="1"/>
  <c r="K7584" i="19"/>
  <c r="L7584" i="19" s="1"/>
  <c r="E7684" i="19" s="1"/>
  <c r="I7684" i="19" s="1"/>
  <c r="K7684" i="19" s="1"/>
  <c r="L7684" i="19" s="1"/>
  <c r="J7242" i="19"/>
  <c r="I7242" i="19"/>
  <c r="E7983" i="19"/>
  <c r="K8233" i="19"/>
  <c r="K7391" i="19"/>
  <c r="K7493" i="19"/>
  <c r="K7890" i="19"/>
  <c r="L7890" i="19" s="1"/>
  <c r="J7740" i="19"/>
  <c r="I7740" i="19"/>
  <c r="K7519" i="19"/>
  <c r="L7519" i="19" s="1"/>
  <c r="E7619" i="19" s="1"/>
  <c r="K8005" i="19"/>
  <c r="K8127" i="19"/>
  <c r="K7368" i="19"/>
  <c r="L7368" i="19" s="1"/>
  <c r="E7468" i="19" s="1"/>
  <c r="J7521" i="19"/>
  <c r="I7521" i="19"/>
  <c r="K7521" i="19" s="1"/>
  <c r="L7521" i="19" s="1"/>
  <c r="E7621" i="19" s="1"/>
  <c r="J7928" i="19"/>
  <c r="I7928" i="19"/>
  <c r="J7684" i="19"/>
  <c r="J7398" i="19"/>
  <c r="I7398" i="19"/>
  <c r="K7398" i="19" s="1"/>
  <c r="L7398" i="19" s="1"/>
  <c r="I7985" i="19"/>
  <c r="J7985" i="19"/>
  <c r="I7855" i="19"/>
  <c r="J7855" i="19"/>
  <c r="J7882" i="19"/>
  <c r="I7882" i="19"/>
  <c r="J7976" i="19"/>
  <c r="I7976" i="19"/>
  <c r="K7976" i="19" s="1"/>
  <c r="L7976" i="19" s="1"/>
  <c r="E8076" i="19"/>
  <c r="J7681" i="19"/>
  <c r="I7681" i="19"/>
  <c r="K7879" i="19"/>
  <c r="K6954" i="19"/>
  <c r="L6954" i="19" s="1"/>
  <c r="K7235" i="19"/>
  <c r="L7235" i="19" s="1"/>
  <c r="K7415" i="19"/>
  <c r="L7415" i="19" s="1"/>
  <c r="E7417" i="19"/>
  <c r="I7417" i="19" s="1"/>
  <c r="K7417" i="19" s="1"/>
  <c r="L7417" i="19" s="1"/>
  <c r="E7517" i="19" s="1"/>
  <c r="K7820" i="19"/>
  <c r="L7820" i="19" s="1"/>
  <c r="E7920" i="19" s="1"/>
  <c r="K7629" i="19"/>
  <c r="E7990" i="19"/>
  <c r="L7391" i="19"/>
  <c r="E7491" i="19" s="1"/>
  <c r="I7867" i="19"/>
  <c r="K7867" i="19" s="1"/>
  <c r="J7867" i="19"/>
  <c r="L7360" i="19"/>
  <c r="E7460" i="19" s="1"/>
  <c r="K8152" i="19"/>
  <c r="L8152" i="19" s="1"/>
  <c r="K8294" i="19"/>
  <c r="L8294" i="19" s="1"/>
  <c r="K7599" i="19"/>
  <c r="L7599" i="19" s="1"/>
  <c r="E7699" i="19" s="1"/>
  <c r="I7699" i="19" s="1"/>
  <c r="K7863" i="19"/>
  <c r="L7863" i="19" s="1"/>
  <c r="K8169" i="19"/>
  <c r="K7524" i="19"/>
  <c r="L8004" i="19"/>
  <c r="E8104" i="19" s="1"/>
  <c r="I7845" i="19"/>
  <c r="J7845" i="19"/>
  <c r="L7875" i="19"/>
  <c r="E7975" i="19" s="1"/>
  <c r="L7964" i="19"/>
  <c r="E8064" i="19" s="1"/>
  <c r="K7551" i="19"/>
  <c r="L7551" i="19" s="1"/>
  <c r="E7651" i="19" s="1"/>
  <c r="J7699" i="19"/>
  <c r="I7550" i="19"/>
  <c r="J7550" i="19"/>
  <c r="J8343" i="19"/>
  <c r="I8343" i="19"/>
  <c r="J8022" i="19"/>
  <c r="I8022" i="19"/>
  <c r="J8113" i="19"/>
  <c r="I8113" i="19"/>
  <c r="K8113" i="19" s="1"/>
  <c r="L8113" i="19" s="1"/>
  <c r="J7514" i="19"/>
  <c r="I7514" i="19"/>
  <c r="I7395" i="19"/>
  <c r="J7395" i="19"/>
  <c r="I7809" i="19"/>
  <c r="K7809" i="19" s="1"/>
  <c r="L7809" i="19" s="1"/>
  <c r="J7809" i="19"/>
  <c r="L7797" i="19"/>
  <c r="E7897" i="19" s="1"/>
  <c r="J7758" i="19"/>
  <c r="I7758" i="19"/>
  <c r="J7731" i="19"/>
  <c r="I7731" i="19"/>
  <c r="K7646" i="19"/>
  <c r="E8394" i="19"/>
  <c r="K7900" i="19"/>
  <c r="K7507" i="19"/>
  <c r="L7507" i="19" s="1"/>
  <c r="E7607" i="19" s="1"/>
  <c r="E7335" i="19"/>
  <c r="J7770" i="19"/>
  <c r="I7770" i="19"/>
  <c r="E7912" i="19"/>
  <c r="K7123" i="19"/>
  <c r="L7771" i="19"/>
  <c r="E7871" i="19" s="1"/>
  <c r="J7759" i="19"/>
  <c r="I7759" i="19"/>
  <c r="L7439" i="19"/>
  <c r="E7539" i="19" s="1"/>
  <c r="J7417" i="19"/>
  <c r="I7920" i="19"/>
  <c r="J7920" i="19"/>
  <c r="L7661" i="19"/>
  <c r="E7761" i="19" s="1"/>
  <c r="E7672" i="19"/>
  <c r="K7888" i="19"/>
  <c r="K7636" i="19"/>
  <c r="L7896" i="19"/>
  <c r="E7996" i="19" s="1"/>
  <c r="J7637" i="19"/>
  <c r="I7637" i="19"/>
  <c r="J7765" i="19"/>
  <c r="I7765" i="19"/>
  <c r="K7989" i="19"/>
  <c r="E7711" i="19"/>
  <c r="K7608" i="19"/>
  <c r="K7778" i="19"/>
  <c r="L7534" i="19"/>
  <c r="E7634" i="19" s="1"/>
  <c r="J7518" i="19"/>
  <c r="I7518" i="19"/>
  <c r="L7441" i="19"/>
  <c r="E7541" i="19" s="1"/>
  <c r="E8116" i="19"/>
  <c r="E7515" i="19"/>
  <c r="J7592" i="19"/>
  <c r="I7592" i="19"/>
  <c r="I7766" i="19"/>
  <c r="J7766" i="19"/>
  <c r="K6006" i="19"/>
  <c r="O6101" i="19"/>
  <c r="J7848" i="19"/>
  <c r="I7848" i="19"/>
  <c r="J7844" i="19"/>
  <c r="I7844" i="19"/>
  <c r="J7856" i="19"/>
  <c r="I7856" i="19"/>
  <c r="K7856" i="19" s="1"/>
  <c r="L7856" i="19" s="1"/>
  <c r="J8101" i="19"/>
  <c r="I8101" i="19"/>
  <c r="J7910" i="19"/>
  <c r="I7910" i="19"/>
  <c r="L7326" i="19"/>
  <c r="E7426" i="19" s="1"/>
  <c r="E7749" i="19"/>
  <c r="E8252" i="19"/>
  <c r="J7853" i="19"/>
  <c r="I7853" i="19"/>
  <c r="K6338" i="19"/>
  <c r="L7230" i="19"/>
  <c r="E7330" i="19" s="1"/>
  <c r="J8147" i="19"/>
  <c r="I8147" i="19"/>
  <c r="K8273" i="19"/>
  <c r="J7862" i="19"/>
  <c r="I7862" i="19"/>
  <c r="L920" i="12"/>
  <c r="E932" i="12" s="1"/>
  <c r="I932" i="12" s="1"/>
  <c r="K899" i="12"/>
  <c r="L899" i="12" s="1"/>
  <c r="E911" i="12" s="1"/>
  <c r="J939" i="12"/>
  <c r="K939" i="12" s="1"/>
  <c r="E967" i="12"/>
  <c r="I967" i="12" s="1"/>
  <c r="E945" i="12"/>
  <c r="I945" i="12" s="1"/>
  <c r="J936" i="12"/>
  <c r="K936" i="12" s="1"/>
  <c r="L936" i="12" s="1"/>
  <c r="E964" i="12"/>
  <c r="I964" i="12" s="1"/>
  <c r="J958" i="12"/>
  <c r="K958" i="12" s="1"/>
  <c r="L958" i="12" s="1"/>
  <c r="J942" i="12"/>
  <c r="K942" i="12" s="1"/>
  <c r="L942" i="12" s="1"/>
  <c r="J953" i="12"/>
  <c r="K953" i="12" s="1"/>
  <c r="L953" i="12" s="1"/>
  <c r="J950" i="12"/>
  <c r="K950" i="12" s="1"/>
  <c r="L950" i="12" s="1"/>
  <c r="B169" i="10"/>
  <c r="G168" i="10"/>
  <c r="H166" i="10" s="1"/>
  <c r="B119" i="3"/>
  <c r="I118" i="3"/>
  <c r="N118" i="3" s="1"/>
  <c r="I71" i="16" l="1"/>
  <c r="J71" i="16"/>
  <c r="I7503" i="19"/>
  <c r="J7503" i="19"/>
  <c r="I913" i="12"/>
  <c r="J913" i="12"/>
  <c r="J8377" i="19"/>
  <c r="I8377" i="19"/>
  <c r="I8132" i="19"/>
  <c r="J8132" i="19"/>
  <c r="L8233" i="19"/>
  <c r="E8333" i="19"/>
  <c r="E7054" i="19"/>
  <c r="E7963" i="19"/>
  <c r="L8005" i="19"/>
  <c r="E8105" i="19" s="1"/>
  <c r="J7983" i="19"/>
  <c r="I7983" i="19"/>
  <c r="I7974" i="19"/>
  <c r="K7974" i="19" s="1"/>
  <c r="L7974" i="19" s="1"/>
  <c r="J7974" i="19"/>
  <c r="K7844" i="19"/>
  <c r="L7844" i="19" s="1"/>
  <c r="K7848" i="19"/>
  <c r="L7848" i="19" s="1"/>
  <c r="K7855" i="19"/>
  <c r="L7855" i="19" s="1"/>
  <c r="E7955" i="19" s="1"/>
  <c r="I7619" i="19"/>
  <c r="K7619" i="19" s="1"/>
  <c r="J7619" i="19"/>
  <c r="L7619" i="19"/>
  <c r="E7719" i="19" s="1"/>
  <c r="L7493" i="19"/>
  <c r="E7593" i="19"/>
  <c r="K7242" i="19"/>
  <c r="L7425" i="19"/>
  <c r="E7525" i="19" s="1"/>
  <c r="K8002" i="19"/>
  <c r="L8002" i="19" s="1"/>
  <c r="E8102" i="19" s="1"/>
  <c r="K7880" i="19"/>
  <c r="L7880" i="19" s="1"/>
  <c r="E7980" i="19" s="1"/>
  <c r="L8127" i="19"/>
  <c r="E8227" i="19" s="1"/>
  <c r="K7765" i="19"/>
  <c r="L7765" i="19" s="1"/>
  <c r="E7865" i="19" s="1"/>
  <c r="K7514" i="19"/>
  <c r="L7514" i="19" s="1"/>
  <c r="E7587" i="19"/>
  <c r="J7587" i="19" s="1"/>
  <c r="K7882" i="19"/>
  <c r="L7882" i="19" s="1"/>
  <c r="E7982" i="19" s="1"/>
  <c r="J7468" i="19"/>
  <c r="I7468" i="19"/>
  <c r="K7740" i="19"/>
  <c r="L7740" i="19" s="1"/>
  <c r="E7840" i="19" s="1"/>
  <c r="J7840" i="19" s="1"/>
  <c r="K7986" i="19"/>
  <c r="L7986" i="19" s="1"/>
  <c r="E8086" i="19" s="1"/>
  <c r="J8357" i="19"/>
  <c r="I8357" i="19"/>
  <c r="J8064" i="19"/>
  <c r="I8064" i="19"/>
  <c r="K8064" i="19" s="1"/>
  <c r="L8064" i="19" s="1"/>
  <c r="I7491" i="19"/>
  <c r="J7491" i="19"/>
  <c r="I7975" i="19"/>
  <c r="J7975" i="19"/>
  <c r="J7982" i="19"/>
  <c r="I7982" i="19"/>
  <c r="I8104" i="19"/>
  <c r="J8104" i="19"/>
  <c r="I7460" i="19"/>
  <c r="K7460" i="19" s="1"/>
  <c r="L7460" i="19" s="1"/>
  <c r="J7460" i="19"/>
  <c r="K7681" i="19"/>
  <c r="K7985" i="19"/>
  <c r="L7985" i="19" s="1"/>
  <c r="E8085" i="19" s="1"/>
  <c r="E7784" i="19"/>
  <c r="K7518" i="19"/>
  <c r="L7518" i="19" s="1"/>
  <c r="E7618" i="19" s="1"/>
  <c r="I7618" i="19" s="1"/>
  <c r="K7770" i="19"/>
  <c r="K7395" i="19"/>
  <c r="K8343" i="19"/>
  <c r="K7845" i="19"/>
  <c r="L7524" i="19"/>
  <c r="E7624" i="19" s="1"/>
  <c r="I7587" i="19"/>
  <c r="E7498" i="19"/>
  <c r="K7928" i="19"/>
  <c r="L7928" i="19" s="1"/>
  <c r="E8028" i="19" s="1"/>
  <c r="L8169" i="19"/>
  <c r="E8269" i="19" s="1"/>
  <c r="L7867" i="19"/>
  <c r="E7967" i="19" s="1"/>
  <c r="J7990" i="19"/>
  <c r="I7990" i="19"/>
  <c r="L7879" i="19"/>
  <c r="E7979" i="19" s="1"/>
  <c r="J8076" i="19"/>
  <c r="I8076" i="19"/>
  <c r="J7955" i="19"/>
  <c r="I7955" i="19"/>
  <c r="J7621" i="19"/>
  <c r="I7621" i="19"/>
  <c r="K7621" i="19" s="1"/>
  <c r="L7621" i="19" s="1"/>
  <c r="E7721" i="19" s="1"/>
  <c r="K8147" i="19"/>
  <c r="L8147" i="19" s="1"/>
  <c r="E8247" i="19" s="1"/>
  <c r="K7920" i="19"/>
  <c r="E7614" i="19"/>
  <c r="J7651" i="19"/>
  <c r="I7651" i="19"/>
  <c r="L7629" i="19"/>
  <c r="E7729" i="19"/>
  <c r="J7865" i="19"/>
  <c r="I7865" i="19"/>
  <c r="K7865" i="19" s="1"/>
  <c r="L7865" i="19" s="1"/>
  <c r="J7761" i="19"/>
  <c r="I7761" i="19"/>
  <c r="J7871" i="19"/>
  <c r="I7871" i="19"/>
  <c r="J7517" i="19"/>
  <c r="I7517" i="19"/>
  <c r="J7539" i="19"/>
  <c r="I7539" i="19"/>
  <c r="K7539" i="19" s="1"/>
  <c r="I7541" i="19"/>
  <c r="J7541" i="19"/>
  <c r="J7618" i="19"/>
  <c r="K7592" i="19"/>
  <c r="L7778" i="19"/>
  <c r="E7878" i="19" s="1"/>
  <c r="L7608" i="19"/>
  <c r="E7708" i="19" s="1"/>
  <c r="K7637" i="19"/>
  <c r="L7636" i="19"/>
  <c r="E7736" i="19" s="1"/>
  <c r="L7888" i="19"/>
  <c r="E7988" i="19" s="1"/>
  <c r="L7770" i="19"/>
  <c r="E7870" i="19" s="1"/>
  <c r="J8394" i="19"/>
  <c r="I8394" i="19"/>
  <c r="K7731" i="19"/>
  <c r="E8213" i="19"/>
  <c r="K8022" i="19"/>
  <c r="J7711" i="19"/>
  <c r="I7711" i="19"/>
  <c r="L7123" i="19"/>
  <c r="E7223" i="19"/>
  <c r="J7335" i="19"/>
  <c r="I7335" i="19"/>
  <c r="K7335" i="19" s="1"/>
  <c r="L7335" i="19" s="1"/>
  <c r="I7897" i="19"/>
  <c r="J7897" i="19"/>
  <c r="J7614" i="19"/>
  <c r="I7614" i="19"/>
  <c r="J7515" i="19"/>
  <c r="I7515" i="19"/>
  <c r="J7634" i="19"/>
  <c r="I7634" i="19"/>
  <c r="J7996" i="19"/>
  <c r="I7996" i="19"/>
  <c r="J7672" i="19"/>
  <c r="I7672" i="19"/>
  <c r="J7912" i="19"/>
  <c r="I7912" i="19"/>
  <c r="J7607" i="19"/>
  <c r="I7607" i="19"/>
  <c r="K7607" i="19" s="1"/>
  <c r="L7607" i="19" s="1"/>
  <c r="L7646" i="19"/>
  <c r="E7746" i="19" s="1"/>
  <c r="K7550" i="19"/>
  <c r="K7699" i="19"/>
  <c r="K7853" i="19"/>
  <c r="K7910" i="19"/>
  <c r="J7963" i="19"/>
  <c r="I7963" i="19"/>
  <c r="K7766" i="19"/>
  <c r="I8116" i="19"/>
  <c r="J8116" i="19"/>
  <c r="L7989" i="19"/>
  <c r="E8089" i="19" s="1"/>
  <c r="K7759" i="19"/>
  <c r="L7759" i="19" s="1"/>
  <c r="E7859" i="19" s="1"/>
  <c r="L7900" i="19"/>
  <c r="E8000" i="19"/>
  <c r="K7758" i="19"/>
  <c r="E7909" i="19"/>
  <c r="L6006" i="19"/>
  <c r="E6106" i="19" s="1"/>
  <c r="J8247" i="19"/>
  <c r="I8247" i="19"/>
  <c r="K8247" i="19" s="1"/>
  <c r="L8247" i="19" s="1"/>
  <c r="J7330" i="19"/>
  <c r="I7330" i="19"/>
  <c r="J7054" i="19"/>
  <c r="I7054" i="19"/>
  <c r="K7054" i="19" s="1"/>
  <c r="L7054" i="19" s="1"/>
  <c r="J7426" i="19"/>
  <c r="I7426" i="19"/>
  <c r="E6438" i="19"/>
  <c r="L6338" i="19"/>
  <c r="J7749" i="19"/>
  <c r="I7749" i="19"/>
  <c r="E7956" i="19"/>
  <c r="E7944" i="19"/>
  <c r="L8273" i="19"/>
  <c r="E8373" i="19" s="1"/>
  <c r="J8252" i="19"/>
  <c r="I8252" i="19"/>
  <c r="K8101" i="19"/>
  <c r="K8377" i="19"/>
  <c r="K7862" i="19"/>
  <c r="I911" i="12"/>
  <c r="O920" i="12" s="1"/>
  <c r="J932" i="12"/>
  <c r="J911" i="12"/>
  <c r="J945" i="12"/>
  <c r="K945" i="12" s="1"/>
  <c r="L945" i="12" s="1"/>
  <c r="L939" i="12"/>
  <c r="E951" i="12" s="1"/>
  <c r="I951" i="12" s="1"/>
  <c r="E965" i="12"/>
  <c r="I965" i="12" s="1"/>
  <c r="E948" i="12"/>
  <c r="I948" i="12" s="1"/>
  <c r="E954" i="12"/>
  <c r="I954" i="12" s="1"/>
  <c r="E962" i="12"/>
  <c r="I962" i="12" s="1"/>
  <c r="E970" i="12"/>
  <c r="I970" i="12" s="1"/>
  <c r="J967" i="12"/>
  <c r="K967" i="12" s="1"/>
  <c r="L967" i="12" s="1"/>
  <c r="J964" i="12"/>
  <c r="K964" i="12" s="1"/>
  <c r="L964" i="12" s="1"/>
  <c r="B170" i="10"/>
  <c r="G169" i="10"/>
  <c r="H167" i="10" s="1"/>
  <c r="B120" i="3"/>
  <c r="I119" i="3"/>
  <c r="N119" i="3" s="1"/>
  <c r="K71" i="16" l="1"/>
  <c r="K7503" i="19"/>
  <c r="L7503" i="19" s="1"/>
  <c r="E7603" i="19" s="1"/>
  <c r="K913" i="12"/>
  <c r="L913" i="12" s="1"/>
  <c r="E925" i="12" s="1"/>
  <c r="I8227" i="19"/>
  <c r="J8227" i="19"/>
  <c r="J8105" i="19"/>
  <c r="I8105" i="19"/>
  <c r="J7525" i="19"/>
  <c r="I7525" i="19"/>
  <c r="K7525" i="19" s="1"/>
  <c r="K7587" i="19"/>
  <c r="L7587" i="19" s="1"/>
  <c r="E7687" i="19" s="1"/>
  <c r="E7948" i="19"/>
  <c r="J7948" i="19" s="1"/>
  <c r="K7982" i="19"/>
  <c r="L7982" i="19" s="1"/>
  <c r="E8082" i="19" s="1"/>
  <c r="K7975" i="19"/>
  <c r="L7975" i="19" s="1"/>
  <c r="E8075" i="19" s="1"/>
  <c r="K7491" i="19"/>
  <c r="L7491" i="19" s="1"/>
  <c r="K8357" i="19"/>
  <c r="K7468" i="19"/>
  <c r="I7980" i="19"/>
  <c r="K7980" i="19" s="1"/>
  <c r="J7980" i="19"/>
  <c r="L7980" i="19"/>
  <c r="E8080" i="19" s="1"/>
  <c r="L7242" i="19"/>
  <c r="E7342" i="19"/>
  <c r="K7983" i="19"/>
  <c r="L7983" i="19" s="1"/>
  <c r="E8083" i="19" s="1"/>
  <c r="K8132" i="19"/>
  <c r="L8132" i="19" s="1"/>
  <c r="E8232" i="19" s="1"/>
  <c r="I7840" i="19"/>
  <c r="J8102" i="19"/>
  <c r="I8102" i="19"/>
  <c r="I7593" i="19"/>
  <c r="K7593" i="19" s="1"/>
  <c r="J7593" i="19"/>
  <c r="E8074" i="19"/>
  <c r="J8333" i="19"/>
  <c r="I8333" i="19"/>
  <c r="K8333" i="19" s="1"/>
  <c r="L8333" i="19" s="1"/>
  <c r="E8433" i="19" s="1"/>
  <c r="J7719" i="19"/>
  <c r="I7719" i="19"/>
  <c r="K7719" i="19" s="1"/>
  <c r="K7517" i="19"/>
  <c r="K7651" i="19"/>
  <c r="L7651" i="19" s="1"/>
  <c r="E7751" i="19" s="1"/>
  <c r="I7751" i="19" s="1"/>
  <c r="K7618" i="19"/>
  <c r="J8086" i="19"/>
  <c r="I8086" i="19"/>
  <c r="J7721" i="19"/>
  <c r="I7721" i="19"/>
  <c r="I8269" i="19"/>
  <c r="J8269" i="19"/>
  <c r="J7624" i="19"/>
  <c r="I7624" i="19"/>
  <c r="J8082" i="19"/>
  <c r="I8082" i="19"/>
  <c r="K8082" i="19" s="1"/>
  <c r="L8082" i="19" s="1"/>
  <c r="E8182" i="19" s="1"/>
  <c r="J7979" i="19"/>
  <c r="I7979" i="19"/>
  <c r="K7979" i="19" s="1"/>
  <c r="L7979" i="19" s="1"/>
  <c r="E8079" i="19" s="1"/>
  <c r="J7967" i="19"/>
  <c r="I7967" i="19"/>
  <c r="L7618" i="19"/>
  <c r="E7718" i="19" s="1"/>
  <c r="J7751" i="19"/>
  <c r="I7687" i="19"/>
  <c r="K7687" i="19" s="1"/>
  <c r="L7687" i="19" s="1"/>
  <c r="J7687" i="19"/>
  <c r="L7681" i="19"/>
  <c r="E7781" i="19" s="1"/>
  <c r="J8075" i="19"/>
  <c r="I8075" i="19"/>
  <c r="K8075" i="19" s="1"/>
  <c r="L8075" i="19" s="1"/>
  <c r="K7672" i="19"/>
  <c r="L7672" i="19" s="1"/>
  <c r="E7772" i="19" s="1"/>
  <c r="K8394" i="19"/>
  <c r="L8394" i="19" s="1"/>
  <c r="K7955" i="19"/>
  <c r="K7990" i="19"/>
  <c r="I8028" i="19"/>
  <c r="J8028" i="19"/>
  <c r="L8343" i="19"/>
  <c r="E8443" i="19" s="1"/>
  <c r="J7784" i="19"/>
  <c r="I7784" i="19"/>
  <c r="L7593" i="19"/>
  <c r="E7693" i="19" s="1"/>
  <c r="E8164" i="19"/>
  <c r="I7729" i="19"/>
  <c r="J7729" i="19"/>
  <c r="J7498" i="19"/>
  <c r="I7498" i="19"/>
  <c r="L7395" i="19"/>
  <c r="E7495" i="19"/>
  <c r="I8085" i="19"/>
  <c r="J8085" i="19"/>
  <c r="E7560" i="19"/>
  <c r="E7591" i="19"/>
  <c r="K7515" i="19"/>
  <c r="L7515" i="19" s="1"/>
  <c r="L7920" i="19"/>
  <c r="E8020" i="19" s="1"/>
  <c r="K8076" i="19"/>
  <c r="L8076" i="19" s="1"/>
  <c r="E8176" i="19" s="1"/>
  <c r="L7845" i="19"/>
  <c r="E7945" i="19" s="1"/>
  <c r="L7525" i="19"/>
  <c r="E7625" i="19"/>
  <c r="K8104" i="19"/>
  <c r="J7746" i="19"/>
  <c r="I7746" i="19"/>
  <c r="K7746" i="19" s="1"/>
  <c r="L7746" i="19" s="1"/>
  <c r="E7846" i="19" s="1"/>
  <c r="J8089" i="19"/>
  <c r="I8089" i="19"/>
  <c r="K8089" i="19" s="1"/>
  <c r="J7772" i="19"/>
  <c r="I7772" i="19"/>
  <c r="I7870" i="19"/>
  <c r="J7870" i="19"/>
  <c r="J7878" i="19"/>
  <c r="I7878" i="19"/>
  <c r="J7988" i="19"/>
  <c r="I7988" i="19"/>
  <c r="J7909" i="19"/>
  <c r="I7909" i="19"/>
  <c r="L7766" i="19"/>
  <c r="E7866" i="19" s="1"/>
  <c r="L7550" i="19"/>
  <c r="E7650" i="19" s="1"/>
  <c r="L8022" i="19"/>
  <c r="E8122" i="19" s="1"/>
  <c r="J7708" i="19"/>
  <c r="I7708" i="19"/>
  <c r="L7758" i="19"/>
  <c r="E7858" i="19" s="1"/>
  <c r="L7910" i="19"/>
  <c r="E8010" i="19" s="1"/>
  <c r="K7912" i="19"/>
  <c r="L7912" i="19" s="1"/>
  <c r="E8012" i="19" s="1"/>
  <c r="E7615" i="19"/>
  <c r="K7840" i="19"/>
  <c r="J8213" i="19"/>
  <c r="I8213" i="19"/>
  <c r="L7719" i="19"/>
  <c r="E7819" i="19" s="1"/>
  <c r="K7541" i="19"/>
  <c r="E7965" i="19"/>
  <c r="J8000" i="19"/>
  <c r="I8000" i="19"/>
  <c r="K8000" i="19" s="1"/>
  <c r="J7859" i="19"/>
  <c r="I7859" i="19"/>
  <c r="L7853" i="19"/>
  <c r="E7953" i="19"/>
  <c r="E7435" i="19"/>
  <c r="J7223" i="19"/>
  <c r="I7223" i="19"/>
  <c r="L7731" i="19"/>
  <c r="E7831" i="19" s="1"/>
  <c r="I7736" i="19"/>
  <c r="J7736" i="19"/>
  <c r="L7592" i="19"/>
  <c r="E7692" i="19" s="1"/>
  <c r="L7539" i="19"/>
  <c r="E7639" i="19" s="1"/>
  <c r="L7517" i="19"/>
  <c r="E7617" i="19" s="1"/>
  <c r="K7749" i="19"/>
  <c r="K8116" i="19"/>
  <c r="K7963" i="19"/>
  <c r="L7699" i="19"/>
  <c r="E7799" i="19" s="1"/>
  <c r="E7707" i="19"/>
  <c r="K7996" i="19"/>
  <c r="L7996" i="19" s="1"/>
  <c r="E8096" i="19" s="1"/>
  <c r="K7634" i="19"/>
  <c r="K7614" i="19"/>
  <c r="K7897" i="19"/>
  <c r="K7711" i="19"/>
  <c r="L7711" i="19" s="1"/>
  <c r="E7811" i="19" s="1"/>
  <c r="E8494" i="19"/>
  <c r="L7637" i="19"/>
  <c r="E7737" i="19"/>
  <c r="K7871" i="19"/>
  <c r="L7871" i="19" s="1"/>
  <c r="E7971" i="19" s="1"/>
  <c r="K7761" i="19"/>
  <c r="J6106" i="19"/>
  <c r="I6106" i="19"/>
  <c r="J8373" i="19"/>
  <c r="I8373" i="19"/>
  <c r="J6438" i="19"/>
  <c r="I6438" i="19"/>
  <c r="J8433" i="19"/>
  <c r="I8433" i="19"/>
  <c r="K7426" i="19"/>
  <c r="K7330" i="19"/>
  <c r="L8377" i="19"/>
  <c r="E8477" i="19" s="1"/>
  <c r="E7962" i="19"/>
  <c r="L7862" i="19"/>
  <c r="E7154" i="19"/>
  <c r="E8347" i="19"/>
  <c r="L8101" i="19"/>
  <c r="E8201" i="19" s="1"/>
  <c r="J7944" i="19"/>
  <c r="I7944" i="19"/>
  <c r="K8252" i="19"/>
  <c r="J7956" i="19"/>
  <c r="I7956" i="19"/>
  <c r="K911" i="12"/>
  <c r="K932" i="12"/>
  <c r="J951" i="12"/>
  <c r="K951" i="12" s="1"/>
  <c r="L951" i="12" s="1"/>
  <c r="E957" i="12"/>
  <c r="I957" i="12" s="1"/>
  <c r="E979" i="12"/>
  <c r="I979" i="12" s="1"/>
  <c r="E976" i="12"/>
  <c r="I976" i="12" s="1"/>
  <c r="J948" i="12"/>
  <c r="K948" i="12" s="1"/>
  <c r="L948" i="12" s="1"/>
  <c r="E960" i="12" s="1"/>
  <c r="I960" i="12" s="1"/>
  <c r="J962" i="12"/>
  <c r="K962" i="12" s="1"/>
  <c r="L962" i="12" s="1"/>
  <c r="J970" i="12"/>
  <c r="K970" i="12" s="1"/>
  <c r="L970" i="12" s="1"/>
  <c r="J954" i="12"/>
  <c r="K954" i="12" s="1"/>
  <c r="L954" i="12" s="1"/>
  <c r="J965" i="12"/>
  <c r="K965" i="12" s="1"/>
  <c r="L965" i="12" s="1"/>
  <c r="B171" i="10"/>
  <c r="G170" i="10"/>
  <c r="H168" i="10" s="1"/>
  <c r="B121" i="3"/>
  <c r="I120" i="3"/>
  <c r="N120" i="3" s="1"/>
  <c r="L71" i="16" l="1"/>
  <c r="E72" i="16" s="1"/>
  <c r="I925" i="12"/>
  <c r="J925" i="12"/>
  <c r="K925" i="12" s="1"/>
  <c r="I7603" i="19"/>
  <c r="J7603" i="19"/>
  <c r="I8074" i="19"/>
  <c r="J8074" i="19"/>
  <c r="J8080" i="19"/>
  <c r="I8080" i="19"/>
  <c r="L8357" i="19"/>
  <c r="E8457" i="19" s="1"/>
  <c r="I7948" i="19"/>
  <c r="K7948" i="19" s="1"/>
  <c r="L7948" i="19" s="1"/>
  <c r="K7944" i="19"/>
  <c r="L7944" i="19" s="1"/>
  <c r="K7223" i="19"/>
  <c r="K7498" i="19"/>
  <c r="K7721" i="19"/>
  <c r="L7721" i="19" s="1"/>
  <c r="E7821" i="19" s="1"/>
  <c r="I7821" i="19" s="1"/>
  <c r="K7821" i="19" s="1"/>
  <c r="L7821" i="19" s="1"/>
  <c r="E7921" i="19" s="1"/>
  <c r="K8102" i="19"/>
  <c r="J8083" i="19"/>
  <c r="I8083" i="19"/>
  <c r="I8232" i="19"/>
  <c r="K8232" i="19" s="1"/>
  <c r="L8232" i="19" s="1"/>
  <c r="J8232" i="19"/>
  <c r="E8332" i="19"/>
  <c r="I7342" i="19"/>
  <c r="K7342" i="19" s="1"/>
  <c r="L7342" i="19" s="1"/>
  <c r="E7442" i="19" s="1"/>
  <c r="J7342" i="19"/>
  <c r="K8028" i="19"/>
  <c r="K8086" i="19"/>
  <c r="L7468" i="19"/>
  <c r="E7568" i="19" s="1"/>
  <c r="K8105" i="19"/>
  <c r="K8227" i="19"/>
  <c r="J8079" i="19"/>
  <c r="I8079" i="19"/>
  <c r="K8079" i="19" s="1"/>
  <c r="L8079" i="19" s="1"/>
  <c r="J7821" i="19"/>
  <c r="J8443" i="19"/>
  <c r="I8443" i="19"/>
  <c r="K8443" i="19" s="1"/>
  <c r="L8443" i="19" s="1"/>
  <c r="I7718" i="19"/>
  <c r="J7718" i="19"/>
  <c r="I7693" i="19"/>
  <c r="J7693" i="19"/>
  <c r="I7781" i="19"/>
  <c r="J7781" i="19"/>
  <c r="J8182" i="19"/>
  <c r="I8182" i="19"/>
  <c r="L7990" i="19"/>
  <c r="E8090" i="19" s="1"/>
  <c r="E8175" i="19"/>
  <c r="E7787" i="19"/>
  <c r="K7772" i="19"/>
  <c r="L7772" i="19" s="1"/>
  <c r="L8104" i="19"/>
  <c r="E8204" i="19" s="1"/>
  <c r="I7945" i="19"/>
  <c r="K7945" i="19" s="1"/>
  <c r="L7945" i="19" s="1"/>
  <c r="J7945" i="19"/>
  <c r="L7955" i="19"/>
  <c r="E8055" i="19" s="1"/>
  <c r="J7625" i="19"/>
  <c r="I7625" i="19"/>
  <c r="K7625" i="19" s="1"/>
  <c r="L7625" i="19" s="1"/>
  <c r="I8176" i="19"/>
  <c r="K8176" i="19" s="1"/>
  <c r="L8176" i="19" s="1"/>
  <c r="J8176" i="19"/>
  <c r="E8276" i="19"/>
  <c r="I7591" i="19"/>
  <c r="J7591" i="19"/>
  <c r="K8085" i="19"/>
  <c r="K7729" i="19"/>
  <c r="K7784" i="19"/>
  <c r="L7784" i="19" s="1"/>
  <c r="E7884" i="19" s="1"/>
  <c r="K8433" i="19"/>
  <c r="L8433" i="19" s="1"/>
  <c r="I8020" i="19"/>
  <c r="J8020" i="19"/>
  <c r="J7560" i="19"/>
  <c r="I7560" i="19"/>
  <c r="I7495" i="19"/>
  <c r="K7495" i="19" s="1"/>
  <c r="L7495" i="19" s="1"/>
  <c r="J7495" i="19"/>
  <c r="I8164" i="19"/>
  <c r="J8164" i="19"/>
  <c r="L8028" i="19"/>
  <c r="E8128" i="19" s="1"/>
  <c r="K7751" i="19"/>
  <c r="L7751" i="19" s="1"/>
  <c r="E7851" i="19" s="1"/>
  <c r="K7967" i="19"/>
  <c r="L7967" i="19" s="1"/>
  <c r="E8067" i="19" s="1"/>
  <c r="K7624" i="19"/>
  <c r="L7624" i="19" s="1"/>
  <c r="E7724" i="19" s="1"/>
  <c r="K8269" i="19"/>
  <c r="L8269" i="19" s="1"/>
  <c r="E8369" i="19" s="1"/>
  <c r="J7858" i="19"/>
  <c r="I7858" i="19"/>
  <c r="J7866" i="19"/>
  <c r="I7866" i="19"/>
  <c r="J7799" i="19"/>
  <c r="I7799" i="19"/>
  <c r="I7617" i="19"/>
  <c r="J7617" i="19"/>
  <c r="J7831" i="19"/>
  <c r="I7831" i="19"/>
  <c r="K7831" i="19" s="1"/>
  <c r="J7846" i="19"/>
  <c r="I7846" i="19"/>
  <c r="K7846" i="19" s="1"/>
  <c r="L7846" i="19" s="1"/>
  <c r="J7639" i="19"/>
  <c r="I7639" i="19"/>
  <c r="K7639" i="19" s="1"/>
  <c r="L7639" i="19" s="1"/>
  <c r="J7819" i="19"/>
  <c r="I7819" i="19"/>
  <c r="J8010" i="19"/>
  <c r="I8010" i="19"/>
  <c r="K8010" i="19" s="1"/>
  <c r="L8010" i="19" s="1"/>
  <c r="I7650" i="19"/>
  <c r="J7650" i="19"/>
  <c r="K7956" i="19"/>
  <c r="L7956" i="19" s="1"/>
  <c r="J7971" i="19"/>
  <c r="I7971" i="19"/>
  <c r="J8494" i="19"/>
  <c r="I8494" i="19"/>
  <c r="J8096" i="19"/>
  <c r="I8096" i="19"/>
  <c r="K8096" i="19" s="1"/>
  <c r="L8096" i="19" s="1"/>
  <c r="J7707" i="19"/>
  <c r="I7707" i="19"/>
  <c r="K7707" i="19" s="1"/>
  <c r="L7707" i="19" s="1"/>
  <c r="L8116" i="19"/>
  <c r="E8216" i="19" s="1"/>
  <c r="J7435" i="19"/>
  <c r="I7435" i="19"/>
  <c r="K7859" i="19"/>
  <c r="E7872" i="19"/>
  <c r="L8089" i="19"/>
  <c r="E8189" i="19" s="1"/>
  <c r="J7737" i="19"/>
  <c r="I7737" i="19"/>
  <c r="J7811" i="19"/>
  <c r="I7811" i="19"/>
  <c r="L7614" i="19"/>
  <c r="E7714" i="19" s="1"/>
  <c r="L7749" i="19"/>
  <c r="E7849" i="19" s="1"/>
  <c r="J7692" i="19"/>
  <c r="I7692" i="19"/>
  <c r="J7953" i="19"/>
  <c r="I7953" i="19"/>
  <c r="J8012" i="19"/>
  <c r="I8012" i="19"/>
  <c r="I8122" i="19"/>
  <c r="J8122" i="19"/>
  <c r="L8000" i="19"/>
  <c r="E8100" i="19" s="1"/>
  <c r="J7965" i="19"/>
  <c r="I7965" i="19"/>
  <c r="L7840" i="19"/>
  <c r="E7940" i="19" s="1"/>
  <c r="K7718" i="19"/>
  <c r="K7870" i="19"/>
  <c r="K8373" i="19"/>
  <c r="L8373" i="19" s="1"/>
  <c r="L7761" i="19"/>
  <c r="E7861" i="19" s="1"/>
  <c r="L7897" i="19"/>
  <c r="E7997" i="19" s="1"/>
  <c r="L7634" i="19"/>
  <c r="E7734" i="19" s="1"/>
  <c r="L7963" i="19"/>
  <c r="E8063" i="19"/>
  <c r="K7736" i="19"/>
  <c r="L7541" i="19"/>
  <c r="E7641" i="19" s="1"/>
  <c r="K8213" i="19"/>
  <c r="J7615" i="19"/>
  <c r="I7615" i="19"/>
  <c r="K7708" i="19"/>
  <c r="K7909" i="19"/>
  <c r="K7988" i="19"/>
  <c r="K7878" i="19"/>
  <c r="K6106" i="19"/>
  <c r="O6201" i="19"/>
  <c r="J8201" i="19"/>
  <c r="I8201" i="19"/>
  <c r="J8067" i="19"/>
  <c r="I8067" i="19"/>
  <c r="J8477" i="19"/>
  <c r="I8477" i="19"/>
  <c r="J8347" i="19"/>
  <c r="I8347" i="19"/>
  <c r="K8347" i="19" s="1"/>
  <c r="L8347" i="19" s="1"/>
  <c r="E8447" i="19" s="1"/>
  <c r="J7962" i="19"/>
  <c r="I7962" i="19"/>
  <c r="L7426" i="19"/>
  <c r="E7526" i="19" s="1"/>
  <c r="K6438" i="19"/>
  <c r="L8252" i="19"/>
  <c r="E8352" i="19" s="1"/>
  <c r="E8044" i="19"/>
  <c r="J7154" i="19"/>
  <c r="I7154" i="19"/>
  <c r="E8533" i="19"/>
  <c r="E8473" i="19"/>
  <c r="L7330" i="19"/>
  <c r="E7430" i="19" s="1"/>
  <c r="L911" i="12"/>
  <c r="E923" i="12" s="1"/>
  <c r="L932" i="12"/>
  <c r="E944" i="12" s="1"/>
  <c r="I944" i="12" s="1"/>
  <c r="J979" i="12"/>
  <c r="K979" i="12" s="1"/>
  <c r="L979" i="12" s="1"/>
  <c r="E991" i="12" s="1"/>
  <c r="I991" i="12" s="1"/>
  <c r="J957" i="12"/>
  <c r="K957" i="12" s="1"/>
  <c r="E963" i="12"/>
  <c r="I963" i="12" s="1"/>
  <c r="J960" i="12"/>
  <c r="K960" i="12" s="1"/>
  <c r="L960" i="12" s="1"/>
  <c r="E974" i="12"/>
  <c r="I974" i="12" s="1"/>
  <c r="E982" i="12"/>
  <c r="I982" i="12" s="1"/>
  <c r="E977" i="12"/>
  <c r="I977" i="12" s="1"/>
  <c r="J976" i="12"/>
  <c r="K976" i="12" s="1"/>
  <c r="E966" i="12"/>
  <c r="I966" i="12" s="1"/>
  <c r="B172" i="10"/>
  <c r="G171" i="10"/>
  <c r="H169" i="10" s="1"/>
  <c r="B122" i="3"/>
  <c r="I121" i="3"/>
  <c r="N121" i="3" s="1"/>
  <c r="J72" i="16" l="1"/>
  <c r="I72" i="16"/>
  <c r="L925" i="12"/>
  <c r="E937" i="12" s="1"/>
  <c r="K7603" i="19"/>
  <c r="L7603" i="19" s="1"/>
  <c r="E7703" i="19" s="1"/>
  <c r="J7568" i="19"/>
  <c r="I7568" i="19"/>
  <c r="K7568" i="19" s="1"/>
  <c r="L7568" i="19"/>
  <c r="E7668" i="19" s="1"/>
  <c r="J7668" i="19" s="1"/>
  <c r="I7442" i="19"/>
  <c r="K7442" i="19" s="1"/>
  <c r="J7442" i="19"/>
  <c r="I8457" i="19"/>
  <c r="J8457" i="19"/>
  <c r="L8227" i="19"/>
  <c r="E8327" i="19" s="1"/>
  <c r="I8332" i="19"/>
  <c r="J8332" i="19"/>
  <c r="E8543" i="19"/>
  <c r="L8105" i="19"/>
  <c r="E8205" i="19"/>
  <c r="K8083" i="19"/>
  <c r="L7498" i="19"/>
  <c r="E7598" i="19" s="1"/>
  <c r="L8086" i="19"/>
  <c r="E8186" i="19" s="1"/>
  <c r="E7595" i="19"/>
  <c r="L7223" i="19"/>
  <c r="E7323" i="19" s="1"/>
  <c r="E8048" i="19"/>
  <c r="E8056" i="19"/>
  <c r="K7953" i="19"/>
  <c r="L7953" i="19" s="1"/>
  <c r="E8053" i="19" s="1"/>
  <c r="K7692" i="19"/>
  <c r="L7692" i="19" s="1"/>
  <c r="K7811" i="19"/>
  <c r="L7811" i="19" s="1"/>
  <c r="E8110" i="19"/>
  <c r="K7858" i="19"/>
  <c r="L7858" i="19" s="1"/>
  <c r="E7958" i="19" s="1"/>
  <c r="J7958" i="19" s="1"/>
  <c r="K7591" i="19"/>
  <c r="L7591" i="19" s="1"/>
  <c r="E7691" i="19" s="1"/>
  <c r="E7725" i="19"/>
  <c r="L8102" i="19"/>
  <c r="E8202" i="19" s="1"/>
  <c r="K8080" i="19"/>
  <c r="L8080" i="19" s="1"/>
  <c r="E8180" i="19" s="1"/>
  <c r="K8074" i="19"/>
  <c r="J8055" i="19"/>
  <c r="I8055" i="19"/>
  <c r="K8055" i="19" s="1"/>
  <c r="L8055" i="19" s="1"/>
  <c r="J8090" i="19"/>
  <c r="I8090" i="19"/>
  <c r="K7154" i="19"/>
  <c r="L7154" i="19" s="1"/>
  <c r="J7884" i="19"/>
  <c r="I7884" i="19"/>
  <c r="J7691" i="19"/>
  <c r="I7691" i="19"/>
  <c r="J7725" i="19"/>
  <c r="I7725" i="19"/>
  <c r="J7787" i="19"/>
  <c r="I7787" i="19"/>
  <c r="K7787" i="19" s="1"/>
  <c r="L7787" i="19" s="1"/>
  <c r="E7887" i="19" s="1"/>
  <c r="J7921" i="19"/>
  <c r="I7921" i="19"/>
  <c r="K7921" i="19" s="1"/>
  <c r="L7921" i="19" s="1"/>
  <c r="E8021" i="19" s="1"/>
  <c r="J7851" i="19"/>
  <c r="I7851" i="19"/>
  <c r="K8020" i="19"/>
  <c r="L8020" i="19" s="1"/>
  <c r="E8120" i="19" s="1"/>
  <c r="L7729" i="19"/>
  <c r="E7829" i="19" s="1"/>
  <c r="J8276" i="19"/>
  <c r="I8276" i="19"/>
  <c r="K8276" i="19" s="1"/>
  <c r="L8276" i="19" s="1"/>
  <c r="J8204" i="19"/>
  <c r="I8204" i="19"/>
  <c r="J8175" i="19"/>
  <c r="I8175" i="19"/>
  <c r="K7693" i="19"/>
  <c r="L7693" i="19" s="1"/>
  <c r="E7793" i="19" s="1"/>
  <c r="E7807" i="19"/>
  <c r="I7807" i="19" s="1"/>
  <c r="I8369" i="19"/>
  <c r="J8369" i="19"/>
  <c r="I8128" i="19"/>
  <c r="J8128" i="19"/>
  <c r="K8164" i="19"/>
  <c r="L8164" i="19" s="1"/>
  <c r="E8264" i="19" s="1"/>
  <c r="K7560" i="19"/>
  <c r="L7560" i="19" s="1"/>
  <c r="E7660" i="19" s="1"/>
  <c r="L8085" i="19"/>
  <c r="E8185" i="19"/>
  <c r="E8045" i="19"/>
  <c r="K7615" i="19"/>
  <c r="L7615" i="19" s="1"/>
  <c r="E7715" i="19" s="1"/>
  <c r="I7715" i="19" s="1"/>
  <c r="K8122" i="19"/>
  <c r="K7435" i="19"/>
  <c r="L7435" i="19" s="1"/>
  <c r="E8196" i="19"/>
  <c r="K7971" i="19"/>
  <c r="K7819" i="19"/>
  <c r="L7819" i="19" s="1"/>
  <c r="E7739" i="19"/>
  <c r="J7739" i="19" s="1"/>
  <c r="I7724" i="19"/>
  <c r="J7724" i="19"/>
  <c r="K8182" i="19"/>
  <c r="K7781" i="19"/>
  <c r="L7781" i="19" s="1"/>
  <c r="E7881" i="19" s="1"/>
  <c r="E8179" i="19"/>
  <c r="J7734" i="19"/>
  <c r="I7734" i="19"/>
  <c r="K7734" i="19" s="1"/>
  <c r="L7734" i="19" s="1"/>
  <c r="I7861" i="19"/>
  <c r="J7861" i="19"/>
  <c r="J8100" i="19"/>
  <c r="I8100" i="19"/>
  <c r="I7849" i="19"/>
  <c r="J7849" i="19"/>
  <c r="I7668" i="19"/>
  <c r="J7714" i="19"/>
  <c r="I7714" i="19"/>
  <c r="I7641" i="19"/>
  <c r="J7641" i="19"/>
  <c r="I8189" i="19"/>
  <c r="J8189" i="19"/>
  <c r="L7988" i="19"/>
  <c r="E8088" i="19" s="1"/>
  <c r="L7442" i="19"/>
  <c r="E7542" i="19" s="1"/>
  <c r="L7870" i="19"/>
  <c r="E7970" i="19" s="1"/>
  <c r="K7737" i="19"/>
  <c r="L7859" i="19"/>
  <c r="E7959" i="19"/>
  <c r="I8216" i="19"/>
  <c r="K8216" i="19" s="1"/>
  <c r="L8216" i="19" s="1"/>
  <c r="J8216" i="19"/>
  <c r="J7807" i="19"/>
  <c r="I7595" i="19"/>
  <c r="J7595" i="19"/>
  <c r="I7739" i="19"/>
  <c r="K7799" i="19"/>
  <c r="K8477" i="19"/>
  <c r="L8477" i="19" s="1"/>
  <c r="K8201" i="19"/>
  <c r="L8201" i="19" s="1"/>
  <c r="L7708" i="19"/>
  <c r="E7808" i="19" s="1"/>
  <c r="L7736" i="19"/>
  <c r="E7836" i="19" s="1"/>
  <c r="L7718" i="19"/>
  <c r="E7818" i="19" s="1"/>
  <c r="K7965" i="19"/>
  <c r="L8122" i="19"/>
  <c r="E8222" i="19" s="1"/>
  <c r="E7792" i="19"/>
  <c r="E7911" i="19"/>
  <c r="J7872" i="19"/>
  <c r="I7872" i="19"/>
  <c r="J8196" i="19"/>
  <c r="I8196" i="19"/>
  <c r="K8196" i="19" s="1"/>
  <c r="L8196" i="19" s="1"/>
  <c r="L7831" i="19"/>
  <c r="E7931" i="19" s="1"/>
  <c r="I7958" i="19"/>
  <c r="L7909" i="19"/>
  <c r="E8009" i="19" s="1"/>
  <c r="L8213" i="19"/>
  <c r="E8313" i="19"/>
  <c r="I8063" i="19"/>
  <c r="J8063" i="19"/>
  <c r="I7997" i="19"/>
  <c r="J7997" i="19"/>
  <c r="J7940" i="19"/>
  <c r="I7940" i="19"/>
  <c r="K7617" i="19"/>
  <c r="K8067" i="19"/>
  <c r="L8067" i="19" s="1"/>
  <c r="L7878" i="19"/>
  <c r="E7978" i="19" s="1"/>
  <c r="K8012" i="19"/>
  <c r="K8494" i="19"/>
  <c r="K7650" i="19"/>
  <c r="L7650" i="19" s="1"/>
  <c r="E7750" i="19" s="1"/>
  <c r="E7919" i="19"/>
  <c r="E7946" i="19"/>
  <c r="K7866" i="19"/>
  <c r="L6106" i="19"/>
  <c r="E6206" i="19" s="1"/>
  <c r="J7526" i="19"/>
  <c r="I7526" i="19"/>
  <c r="J8447" i="19"/>
  <c r="I8447" i="19"/>
  <c r="K8447" i="19" s="1"/>
  <c r="L8447" i="19" s="1"/>
  <c r="J7430" i="19"/>
  <c r="I7430" i="19"/>
  <c r="J8352" i="19"/>
  <c r="I8352" i="19"/>
  <c r="K8352" i="19" s="1"/>
  <c r="L8352" i="19" s="1"/>
  <c r="J8533" i="19"/>
  <c r="I8533" i="19"/>
  <c r="K8533" i="19" s="1"/>
  <c r="L8533" i="19" s="1"/>
  <c r="J8473" i="19"/>
  <c r="I8473" i="19"/>
  <c r="J8044" i="19"/>
  <c r="I8044" i="19"/>
  <c r="K8044" i="19" s="1"/>
  <c r="L8044" i="19" s="1"/>
  <c r="L6438" i="19"/>
  <c r="E6538" i="19" s="1"/>
  <c r="K7962" i="19"/>
  <c r="E8577" i="19"/>
  <c r="E8167" i="19"/>
  <c r="J8048" i="19"/>
  <c r="I8048" i="19"/>
  <c r="J8056" i="19"/>
  <c r="I8056" i="19"/>
  <c r="I923" i="12"/>
  <c r="O932" i="12" s="1"/>
  <c r="J944" i="12"/>
  <c r="J923" i="12"/>
  <c r="K923" i="12" s="1"/>
  <c r="L923" i="12" s="1"/>
  <c r="E972" i="12"/>
  <c r="I972" i="12" s="1"/>
  <c r="L957" i="12"/>
  <c r="E969" i="12" s="1"/>
  <c r="I969" i="12" s="1"/>
  <c r="L976" i="12"/>
  <c r="E988" i="12" s="1"/>
  <c r="I988" i="12" s="1"/>
  <c r="J966" i="12"/>
  <c r="K966" i="12" s="1"/>
  <c r="L966" i="12" s="1"/>
  <c r="E978" i="12" s="1"/>
  <c r="I978" i="12" s="1"/>
  <c r="J963" i="12"/>
  <c r="K963" i="12" s="1"/>
  <c r="L963" i="12" s="1"/>
  <c r="J974" i="12"/>
  <c r="K974" i="12" s="1"/>
  <c r="L974" i="12" s="1"/>
  <c r="B173" i="10"/>
  <c r="G172" i="10"/>
  <c r="H170" i="10" s="1"/>
  <c r="B123" i="3"/>
  <c r="I122" i="3"/>
  <c r="N122" i="3" s="1"/>
  <c r="K72" i="16" l="1"/>
  <c r="L72" i="16" s="1"/>
  <c r="I937" i="12"/>
  <c r="J937" i="12"/>
  <c r="K937" i="12" s="1"/>
  <c r="L937" i="12" s="1"/>
  <c r="E949" i="12" s="1"/>
  <c r="I7703" i="19"/>
  <c r="J7703" i="19"/>
  <c r="J7323" i="19"/>
  <c r="I7323" i="19"/>
  <c r="K7323" i="19" s="1"/>
  <c r="J8186" i="19"/>
  <c r="I8186" i="19"/>
  <c r="J8327" i="19"/>
  <c r="I8327" i="19"/>
  <c r="K8327" i="19" s="1"/>
  <c r="L8327" i="19" s="1"/>
  <c r="E8427" i="19" s="1"/>
  <c r="J7598" i="19"/>
  <c r="I7598" i="19"/>
  <c r="K7598" i="19" s="1"/>
  <c r="L7598" i="19" s="1"/>
  <c r="E7698" i="19" s="1"/>
  <c r="E8183" i="19"/>
  <c r="L8083" i="19"/>
  <c r="E8301" i="19"/>
  <c r="E7254" i="19"/>
  <c r="J7254" i="19" s="1"/>
  <c r="E8296" i="19"/>
  <c r="K8175" i="19"/>
  <c r="L8175" i="19" s="1"/>
  <c r="E8275" i="19" s="1"/>
  <c r="E8155" i="19"/>
  <c r="J8155" i="19" s="1"/>
  <c r="I8180" i="19"/>
  <c r="J8180" i="19"/>
  <c r="I8543" i="19"/>
  <c r="K8543" i="19" s="1"/>
  <c r="L8543" i="19" s="1"/>
  <c r="E8643" i="19" s="1"/>
  <c r="J8543" i="19"/>
  <c r="K7739" i="19"/>
  <c r="L7739" i="19" s="1"/>
  <c r="E7839" i="19" s="1"/>
  <c r="J8202" i="19"/>
  <c r="I8202" i="19"/>
  <c r="K7641" i="19"/>
  <c r="L7641" i="19" s="1"/>
  <c r="J8110" i="19"/>
  <c r="I8110" i="19"/>
  <c r="K8110" i="19" s="1"/>
  <c r="I8205" i="19"/>
  <c r="J8205" i="19"/>
  <c r="K8332" i="19"/>
  <c r="L8332" i="19" s="1"/>
  <c r="E8432" i="19" s="1"/>
  <c r="K8457" i="19"/>
  <c r="L8457" i="19" s="1"/>
  <c r="E8557" i="19" s="1"/>
  <c r="E7535" i="19"/>
  <c r="J7535" i="19" s="1"/>
  <c r="K7714" i="19"/>
  <c r="L7714" i="19" s="1"/>
  <c r="K8204" i="19"/>
  <c r="K7725" i="19"/>
  <c r="L7725" i="19" s="1"/>
  <c r="E7825" i="19" s="1"/>
  <c r="L8074" i="19"/>
  <c r="E8174" i="19" s="1"/>
  <c r="K8048" i="19"/>
  <c r="L8048" i="19" s="1"/>
  <c r="K8473" i="19"/>
  <c r="L8473" i="19" s="1"/>
  <c r="K7997" i="19"/>
  <c r="L7997" i="19" s="1"/>
  <c r="J7715" i="19"/>
  <c r="K7861" i="19"/>
  <c r="L7861" i="19" s="1"/>
  <c r="E7961" i="19" s="1"/>
  <c r="J7881" i="19"/>
  <c r="I7881" i="19"/>
  <c r="K8128" i="19"/>
  <c r="L8128" i="19" s="1"/>
  <c r="E8228" i="19" s="1"/>
  <c r="E8376" i="19"/>
  <c r="K7851" i="19"/>
  <c r="L8182" i="19"/>
  <c r="E8282" i="19" s="1"/>
  <c r="L7971" i="19"/>
  <c r="E8071" i="19" s="1"/>
  <c r="I7660" i="19"/>
  <c r="J7660" i="19"/>
  <c r="J7793" i="19"/>
  <c r="I7793" i="19"/>
  <c r="I8120" i="19"/>
  <c r="J8120" i="19"/>
  <c r="I7825" i="19"/>
  <c r="K7825" i="19" s="1"/>
  <c r="L7825" i="19" s="1"/>
  <c r="J7825" i="19"/>
  <c r="I8155" i="19"/>
  <c r="K8063" i="19"/>
  <c r="L8063" i="19" s="1"/>
  <c r="K8189" i="19"/>
  <c r="L8189" i="19" s="1"/>
  <c r="E8289" i="19" s="1"/>
  <c r="K7724" i="19"/>
  <c r="J8045" i="19"/>
  <c r="I8045" i="19"/>
  <c r="I8264" i="19"/>
  <c r="J8264" i="19"/>
  <c r="I8275" i="19"/>
  <c r="K8275" i="19" s="1"/>
  <c r="J8275" i="19"/>
  <c r="J7887" i="19"/>
  <c r="I7887" i="19"/>
  <c r="K7807" i="19"/>
  <c r="L7807" i="19" s="1"/>
  <c r="E7741" i="19"/>
  <c r="K7849" i="19"/>
  <c r="L7849" i="19" s="1"/>
  <c r="I8179" i="19"/>
  <c r="K8179" i="19" s="1"/>
  <c r="L8179" i="19" s="1"/>
  <c r="E8279" i="19" s="1"/>
  <c r="J8179" i="19"/>
  <c r="J8185" i="19"/>
  <c r="I8185" i="19"/>
  <c r="K8185" i="19" s="1"/>
  <c r="L8185" i="19" s="1"/>
  <c r="E8285" i="19" s="1"/>
  <c r="K8369" i="19"/>
  <c r="L8369" i="19" s="1"/>
  <c r="E8469" i="19" s="1"/>
  <c r="I7829" i="19"/>
  <c r="K7829" i="19" s="1"/>
  <c r="L7829" i="19" s="1"/>
  <c r="J7829" i="19"/>
  <c r="E7929" i="19"/>
  <c r="K7691" i="19"/>
  <c r="K7884" i="19"/>
  <c r="K8090" i="19"/>
  <c r="I8053" i="19"/>
  <c r="J8053" i="19"/>
  <c r="I7978" i="19"/>
  <c r="K7978" i="19" s="1"/>
  <c r="L7978" i="19" s="1"/>
  <c r="E8078" i="19" s="1"/>
  <c r="J7978" i="19"/>
  <c r="I7818" i="19"/>
  <c r="J7818" i="19"/>
  <c r="I7808" i="19"/>
  <c r="J7808" i="19"/>
  <c r="J8021" i="19"/>
  <c r="I8021" i="19"/>
  <c r="J7931" i="19"/>
  <c r="I7931" i="19"/>
  <c r="J8222" i="19"/>
  <c r="I8222" i="19"/>
  <c r="I8228" i="19"/>
  <c r="J8228" i="19"/>
  <c r="I8009" i="19"/>
  <c r="J8009" i="19"/>
  <c r="J7542" i="19"/>
  <c r="I7542" i="19"/>
  <c r="J8289" i="19"/>
  <c r="I8289" i="19"/>
  <c r="I7961" i="19"/>
  <c r="J7961" i="19"/>
  <c r="L7866" i="19"/>
  <c r="E7966" i="19" s="1"/>
  <c r="L8494" i="19"/>
  <c r="E8594" i="19" s="1"/>
  <c r="L8012" i="19"/>
  <c r="E8112" i="19" s="1"/>
  <c r="J7792" i="19"/>
  <c r="I7792" i="19"/>
  <c r="L7965" i="19"/>
  <c r="E8065" i="19" s="1"/>
  <c r="L7799" i="19"/>
  <c r="E7899" i="19" s="1"/>
  <c r="E7907" i="19"/>
  <c r="J7970" i="19"/>
  <c r="I7970" i="19"/>
  <c r="J8088" i="19"/>
  <c r="I8088" i="19"/>
  <c r="J7946" i="19"/>
  <c r="I7946" i="19"/>
  <c r="K7940" i="19"/>
  <c r="E8163" i="19"/>
  <c r="K7958" i="19"/>
  <c r="I7535" i="19"/>
  <c r="K7872" i="19"/>
  <c r="J7836" i="19"/>
  <c r="I7836" i="19"/>
  <c r="K7836" i="19" s="1"/>
  <c r="L7836" i="19" s="1"/>
  <c r="K7715" i="19"/>
  <c r="E7814" i="19"/>
  <c r="K7668" i="19"/>
  <c r="E7834" i="19"/>
  <c r="J7919" i="19"/>
  <c r="I7919" i="19"/>
  <c r="L7617" i="19"/>
  <c r="E7717" i="19" s="1"/>
  <c r="I8313" i="19"/>
  <c r="J8313" i="19"/>
  <c r="J8296" i="19"/>
  <c r="I8296" i="19"/>
  <c r="I7959" i="19"/>
  <c r="J7959" i="19"/>
  <c r="L7737" i="19"/>
  <c r="E7837" i="19" s="1"/>
  <c r="J7741" i="19"/>
  <c r="I7741" i="19"/>
  <c r="J7750" i="19"/>
  <c r="I7750" i="19"/>
  <c r="K7750" i="19" s="1"/>
  <c r="L7750" i="19" s="1"/>
  <c r="L7323" i="19"/>
  <c r="E7423" i="19" s="1"/>
  <c r="I7911" i="19"/>
  <c r="J7911" i="19"/>
  <c r="K7595" i="19"/>
  <c r="E8316" i="19"/>
  <c r="K8100" i="19"/>
  <c r="J6206" i="19"/>
  <c r="I6206" i="19"/>
  <c r="J6538" i="19"/>
  <c r="I6538" i="19"/>
  <c r="K7430" i="19"/>
  <c r="K7526" i="19"/>
  <c r="E8148" i="19"/>
  <c r="J8301" i="19"/>
  <c r="I8301" i="19"/>
  <c r="J8577" i="19"/>
  <c r="I8577" i="19"/>
  <c r="E8144" i="19"/>
  <c r="E8573" i="19"/>
  <c r="E8633" i="19"/>
  <c r="E8452" i="19"/>
  <c r="E8547" i="19"/>
  <c r="J8167" i="19"/>
  <c r="I8167" i="19"/>
  <c r="I7254" i="19"/>
  <c r="K8056" i="19"/>
  <c r="L7962" i="19"/>
  <c r="E8062" i="19" s="1"/>
  <c r="K944" i="12"/>
  <c r="E935" i="12"/>
  <c r="J969" i="12"/>
  <c r="K969" i="12" s="1"/>
  <c r="L969" i="12" s="1"/>
  <c r="E986" i="12"/>
  <c r="I986" i="12" s="1"/>
  <c r="E975" i="12"/>
  <c r="I975" i="12" s="1"/>
  <c r="J988" i="12"/>
  <c r="K988" i="12" s="1"/>
  <c r="L988" i="12" s="1"/>
  <c r="J977" i="12"/>
  <c r="K977" i="12" s="1"/>
  <c r="L977" i="12" s="1"/>
  <c r="J982" i="12"/>
  <c r="K982" i="12" s="1"/>
  <c r="L982" i="12" s="1"/>
  <c r="J978" i="12"/>
  <c r="K978" i="12" s="1"/>
  <c r="L978" i="12" s="1"/>
  <c r="B174" i="10"/>
  <c r="G173" i="10"/>
  <c r="H171" i="10" s="1"/>
  <c r="B124" i="3"/>
  <c r="I123" i="3"/>
  <c r="N123" i="3" s="1"/>
  <c r="E73" i="16" l="1"/>
  <c r="J73" i="16" s="1"/>
  <c r="K8202" i="19"/>
  <c r="L8202" i="19" s="1"/>
  <c r="E8302" i="19" s="1"/>
  <c r="I949" i="12"/>
  <c r="J949" i="12"/>
  <c r="K7703" i="19"/>
  <c r="L7703" i="19" s="1"/>
  <c r="E7803" i="19" s="1"/>
  <c r="J8174" i="19"/>
  <c r="I8174" i="19"/>
  <c r="K8174" i="19" s="1"/>
  <c r="L8174" i="19" s="1"/>
  <c r="E8274" i="19"/>
  <c r="I7698" i="19"/>
  <c r="K7698" i="19" s="1"/>
  <c r="L7698" i="19" s="1"/>
  <c r="J7698" i="19"/>
  <c r="I8427" i="19"/>
  <c r="K8427" i="19" s="1"/>
  <c r="L8427" i="19" s="1"/>
  <c r="E8527" i="19" s="1"/>
  <c r="J8427" i="19"/>
  <c r="K7254" i="19"/>
  <c r="L7254" i="19" s="1"/>
  <c r="E7949" i="19"/>
  <c r="J7949" i="19" s="1"/>
  <c r="K7741" i="19"/>
  <c r="E8097" i="19"/>
  <c r="J8183" i="19"/>
  <c r="I8183" i="19"/>
  <c r="K8186" i="19"/>
  <c r="K7535" i="19"/>
  <c r="L7535" i="19" s="1"/>
  <c r="K8155" i="19"/>
  <c r="L8155" i="19" s="1"/>
  <c r="L8110" i="19"/>
  <c r="E8210" i="19"/>
  <c r="K7792" i="19"/>
  <c r="L7792" i="19" s="1"/>
  <c r="E7892" i="19" s="1"/>
  <c r="J8557" i="19"/>
  <c r="I8557" i="19"/>
  <c r="K8557" i="19" s="1"/>
  <c r="L8557" i="19" s="1"/>
  <c r="E8657" i="19"/>
  <c r="K8205" i="19"/>
  <c r="L8205" i="19" s="1"/>
  <c r="E8305" i="19" s="1"/>
  <c r="J8643" i="19"/>
  <c r="I8643" i="19"/>
  <c r="K8643" i="19" s="1"/>
  <c r="K7793" i="19"/>
  <c r="L7793" i="19" s="1"/>
  <c r="L8204" i="19"/>
  <c r="E8304" i="19" s="1"/>
  <c r="J8432" i="19"/>
  <c r="I8432" i="19"/>
  <c r="K8432" i="19" s="1"/>
  <c r="L8432" i="19" s="1"/>
  <c r="E8532" i="19" s="1"/>
  <c r="K8180" i="19"/>
  <c r="I8071" i="19"/>
  <c r="J8071" i="19"/>
  <c r="K8313" i="19"/>
  <c r="L8313" i="19" s="1"/>
  <c r="K7931" i="19"/>
  <c r="L8090" i="19"/>
  <c r="E8190" i="19"/>
  <c r="L8275" i="19"/>
  <c r="E8375" i="19" s="1"/>
  <c r="L7724" i="19"/>
  <c r="E7824" i="19" s="1"/>
  <c r="K7660" i="19"/>
  <c r="K8577" i="19"/>
  <c r="K8296" i="19"/>
  <c r="K7970" i="19"/>
  <c r="L7884" i="19"/>
  <c r="E7984" i="19" s="1"/>
  <c r="K8264" i="19"/>
  <c r="L8264" i="19" s="1"/>
  <c r="E8364" i="19" s="1"/>
  <c r="E7925" i="19"/>
  <c r="K8120" i="19"/>
  <c r="L7851" i="19"/>
  <c r="E7951" i="19"/>
  <c r="K7881" i="19"/>
  <c r="K7919" i="19"/>
  <c r="L7919" i="19" s="1"/>
  <c r="E8019" i="19" s="1"/>
  <c r="K8088" i="19"/>
  <c r="K8021" i="19"/>
  <c r="L8021" i="19" s="1"/>
  <c r="L7691" i="19"/>
  <c r="E7791" i="19"/>
  <c r="I8469" i="19"/>
  <c r="K8469" i="19" s="1"/>
  <c r="J8469" i="19"/>
  <c r="J8279" i="19"/>
  <c r="I8279" i="19"/>
  <c r="K7887" i="19"/>
  <c r="L7887" i="19" s="1"/>
  <c r="E7987" i="19" s="1"/>
  <c r="K8045" i="19"/>
  <c r="L8045" i="19" s="1"/>
  <c r="E8145" i="19" s="1"/>
  <c r="E8255" i="19"/>
  <c r="J8376" i="19"/>
  <c r="I8376" i="19"/>
  <c r="J7929" i="19"/>
  <c r="I7929" i="19"/>
  <c r="J8285" i="19"/>
  <c r="I8285" i="19"/>
  <c r="I8282" i="19"/>
  <c r="J8282" i="19"/>
  <c r="J8065" i="19"/>
  <c r="I8065" i="19"/>
  <c r="J8594" i="19"/>
  <c r="I8594" i="19"/>
  <c r="K8594" i="19" s="1"/>
  <c r="L8594" i="19" s="1"/>
  <c r="I8078" i="19"/>
  <c r="K8078" i="19" s="1"/>
  <c r="L8078" i="19" s="1"/>
  <c r="J8078" i="19"/>
  <c r="J7839" i="19"/>
  <c r="I7839" i="19"/>
  <c r="I8019" i="19"/>
  <c r="K8019" i="19" s="1"/>
  <c r="L8019" i="19" s="1"/>
  <c r="J8019" i="19"/>
  <c r="L7668" i="19"/>
  <c r="E7768" i="19"/>
  <c r="J7899" i="19"/>
  <c r="I7899" i="19"/>
  <c r="K7899" i="19" s="1"/>
  <c r="L7899" i="19" s="1"/>
  <c r="J7892" i="19"/>
  <c r="I7892" i="19"/>
  <c r="K8289" i="19"/>
  <c r="L8100" i="19"/>
  <c r="E8200" i="19" s="1"/>
  <c r="I7423" i="19"/>
  <c r="J7423" i="19"/>
  <c r="I7717" i="19"/>
  <c r="J7717" i="19"/>
  <c r="I7814" i="19"/>
  <c r="J7814" i="19"/>
  <c r="L7872" i="19"/>
  <c r="E7972" i="19" s="1"/>
  <c r="L7958" i="19"/>
  <c r="E8058" i="19" s="1"/>
  <c r="J8112" i="19"/>
  <c r="I8112" i="19"/>
  <c r="K8228" i="19"/>
  <c r="K7818" i="19"/>
  <c r="L7818" i="19" s="1"/>
  <c r="E7918" i="19" s="1"/>
  <c r="J8316" i="19"/>
  <c r="I8316" i="19"/>
  <c r="L7741" i="19"/>
  <c r="E7841" i="19" s="1"/>
  <c r="J7837" i="19"/>
  <c r="I7837" i="19"/>
  <c r="L7715" i="19"/>
  <c r="E7815" i="19" s="1"/>
  <c r="E7635" i="19"/>
  <c r="J8163" i="19"/>
  <c r="I8163" i="19"/>
  <c r="K7946" i="19"/>
  <c r="J7966" i="19"/>
  <c r="I7966" i="19"/>
  <c r="K7961" i="19"/>
  <c r="K8053" i="19"/>
  <c r="K8301" i="19"/>
  <c r="L8301" i="19" s="1"/>
  <c r="E8401" i="19" s="1"/>
  <c r="E7695" i="19"/>
  <c r="L7595" i="19"/>
  <c r="K7911" i="19"/>
  <c r="L7911" i="19" s="1"/>
  <c r="E8011" i="19" s="1"/>
  <c r="E7850" i="19"/>
  <c r="K7959" i="19"/>
  <c r="L8296" i="19"/>
  <c r="E8396" i="19" s="1"/>
  <c r="I7834" i="19"/>
  <c r="J7834" i="19"/>
  <c r="E7936" i="19"/>
  <c r="L7940" i="19"/>
  <c r="E8040" i="19" s="1"/>
  <c r="I7907" i="19"/>
  <c r="J7907" i="19"/>
  <c r="J8097" i="19"/>
  <c r="I8097" i="19"/>
  <c r="K7542" i="19"/>
  <c r="K8009" i="19"/>
  <c r="K8222" i="19"/>
  <c r="E8121" i="19"/>
  <c r="K7808" i="19"/>
  <c r="K6206" i="19"/>
  <c r="O6301" i="19"/>
  <c r="J8062" i="19"/>
  <c r="I8062" i="19"/>
  <c r="J8547" i="19"/>
  <c r="I8547" i="19"/>
  <c r="K8547" i="19" s="1"/>
  <c r="L8547" i="19" s="1"/>
  <c r="J8633" i="19"/>
  <c r="I8633" i="19"/>
  <c r="J8573" i="19"/>
  <c r="I8573" i="19"/>
  <c r="K8573" i="19" s="1"/>
  <c r="L8573" i="19" s="1"/>
  <c r="J8144" i="19"/>
  <c r="I8144" i="19"/>
  <c r="L7430" i="19"/>
  <c r="E7530" i="19" s="1"/>
  <c r="K6538" i="19"/>
  <c r="L8577" i="19"/>
  <c r="E8677" i="19" s="1"/>
  <c r="L8056" i="19"/>
  <c r="E8156" i="19" s="1"/>
  <c r="E7354" i="19"/>
  <c r="J8148" i="19"/>
  <c r="I8148" i="19"/>
  <c r="L7526" i="19"/>
  <c r="E7626" i="19" s="1"/>
  <c r="K8167" i="19"/>
  <c r="J8452" i="19"/>
  <c r="I8452" i="19"/>
  <c r="I935" i="12"/>
  <c r="O944" i="12" s="1"/>
  <c r="J935" i="12"/>
  <c r="L944" i="12"/>
  <c r="E956" i="12" s="1"/>
  <c r="I956" i="12" s="1"/>
  <c r="E981" i="12"/>
  <c r="I981" i="12" s="1"/>
  <c r="E989" i="12"/>
  <c r="I989" i="12" s="1"/>
  <c r="E1000" i="12"/>
  <c r="I1000" i="12" s="1"/>
  <c r="J975" i="12"/>
  <c r="K975" i="12" s="1"/>
  <c r="J972" i="12"/>
  <c r="K972" i="12" s="1"/>
  <c r="L972" i="12" s="1"/>
  <c r="E990" i="12"/>
  <c r="I990" i="12" s="1"/>
  <c r="J986" i="12"/>
  <c r="K986" i="12" s="1"/>
  <c r="L986" i="12" s="1"/>
  <c r="B175" i="10"/>
  <c r="G174" i="10"/>
  <c r="H172" i="10" s="1"/>
  <c r="B125" i="3"/>
  <c r="I124" i="3"/>
  <c r="N124" i="3" s="1"/>
  <c r="I73" i="16" l="1"/>
  <c r="K73" i="16" s="1"/>
  <c r="L73" i="16" s="1"/>
  <c r="E74" i="16" s="1"/>
  <c r="K949" i="12"/>
  <c r="L949" i="12" s="1"/>
  <c r="E961" i="12" s="1"/>
  <c r="J7803" i="19"/>
  <c r="I7803" i="19"/>
  <c r="I8304" i="19"/>
  <c r="J8304" i="19"/>
  <c r="J8527" i="19"/>
  <c r="I8527" i="19"/>
  <c r="E8569" i="19"/>
  <c r="J8569" i="19" s="1"/>
  <c r="J8532" i="19"/>
  <c r="I8532" i="19"/>
  <c r="I8210" i="19"/>
  <c r="J8210" i="19"/>
  <c r="L8186" i="19"/>
  <c r="E8286" i="19" s="1"/>
  <c r="K8633" i="19"/>
  <c r="L8633" i="19" s="1"/>
  <c r="K8316" i="19"/>
  <c r="L8316" i="19" s="1"/>
  <c r="E8416" i="19" s="1"/>
  <c r="J8416" i="19" s="1"/>
  <c r="E7893" i="19"/>
  <c r="L8180" i="19"/>
  <c r="E8280" i="19"/>
  <c r="J8305" i="19"/>
  <c r="I8305" i="19"/>
  <c r="K8183" i="19"/>
  <c r="I8657" i="19"/>
  <c r="K8657" i="19" s="1"/>
  <c r="L8657" i="19" s="1"/>
  <c r="E8757" i="19" s="1"/>
  <c r="J8657" i="19"/>
  <c r="I7949" i="19"/>
  <c r="K7949" i="19" s="1"/>
  <c r="L8469" i="19"/>
  <c r="L8643" i="19"/>
  <c r="E8743" i="19" s="1"/>
  <c r="J8302" i="19"/>
  <c r="I8302" i="19"/>
  <c r="E7798" i="19"/>
  <c r="J8274" i="19"/>
  <c r="I8274" i="19"/>
  <c r="E8413" i="19"/>
  <c r="J8375" i="19"/>
  <c r="I8375" i="19"/>
  <c r="I7987" i="19"/>
  <c r="K7987" i="19" s="1"/>
  <c r="L7987" i="19" s="1"/>
  <c r="J7987" i="19"/>
  <c r="L8088" i="19"/>
  <c r="E8188" i="19" s="1"/>
  <c r="J8190" i="19"/>
  <c r="I8190" i="19"/>
  <c r="K8065" i="19"/>
  <c r="L8065" i="19" s="1"/>
  <c r="K8285" i="19"/>
  <c r="I8145" i="19"/>
  <c r="K8145" i="19" s="1"/>
  <c r="L8145" i="19" s="1"/>
  <c r="E8245" i="19" s="1"/>
  <c r="J8145" i="19"/>
  <c r="L7881" i="19"/>
  <c r="E7981" i="19" s="1"/>
  <c r="L8120" i="19"/>
  <c r="E8220" i="19" s="1"/>
  <c r="I7925" i="19"/>
  <c r="J7925" i="19"/>
  <c r="L7970" i="19"/>
  <c r="E8070" i="19" s="1"/>
  <c r="J7824" i="19"/>
  <c r="I7824" i="19"/>
  <c r="K8071" i="19"/>
  <c r="L8071" i="19" s="1"/>
  <c r="E8171" i="19" s="1"/>
  <c r="J7791" i="19"/>
  <c r="I7791" i="19"/>
  <c r="J7951" i="19"/>
  <c r="I7951" i="19"/>
  <c r="K7951" i="19" s="1"/>
  <c r="L7951" i="19" s="1"/>
  <c r="J7984" i="19"/>
  <c r="I7984" i="19"/>
  <c r="L7660" i="19"/>
  <c r="E7760" i="19" s="1"/>
  <c r="K7907" i="19"/>
  <c r="J8255" i="19"/>
  <c r="I8255" i="19"/>
  <c r="K8255" i="19" s="1"/>
  <c r="L8255" i="19" s="1"/>
  <c r="E8355" i="19" s="1"/>
  <c r="K8097" i="19"/>
  <c r="L8097" i="19" s="1"/>
  <c r="K7423" i="19"/>
  <c r="K8282" i="19"/>
  <c r="K7929" i="19"/>
  <c r="L7929" i="19" s="1"/>
  <c r="E8029" i="19" s="1"/>
  <c r="K8376" i="19"/>
  <c r="K8279" i="19"/>
  <c r="J7893" i="19"/>
  <c r="I7893" i="19"/>
  <c r="J8364" i="19"/>
  <c r="I8364" i="19"/>
  <c r="K8364" i="19" s="1"/>
  <c r="L7931" i="19"/>
  <c r="E8031" i="19" s="1"/>
  <c r="I8058" i="19"/>
  <c r="K8058" i="19" s="1"/>
  <c r="L8058" i="19" s="1"/>
  <c r="J8058" i="19"/>
  <c r="J8200" i="19"/>
  <c r="I8200" i="19"/>
  <c r="K8200" i="19" s="1"/>
  <c r="L8200" i="19" s="1"/>
  <c r="J8040" i="19"/>
  <c r="I8040" i="19"/>
  <c r="J7972" i="19"/>
  <c r="I7972" i="19"/>
  <c r="J8396" i="19"/>
  <c r="I8396" i="19"/>
  <c r="J7841" i="19"/>
  <c r="I7841" i="19"/>
  <c r="J7815" i="19"/>
  <c r="I7815" i="19"/>
  <c r="L7808" i="19"/>
  <c r="E7908" i="19" s="1"/>
  <c r="L7542" i="19"/>
  <c r="E7642" i="19" s="1"/>
  <c r="I7936" i="19"/>
  <c r="J7936" i="19"/>
  <c r="L7959" i="19"/>
  <c r="E8059" i="19" s="1"/>
  <c r="J7695" i="19"/>
  <c r="I7695" i="19"/>
  <c r="K8163" i="19"/>
  <c r="K7837" i="19"/>
  <c r="E8119" i="19"/>
  <c r="K7839" i="19"/>
  <c r="J8121" i="19"/>
  <c r="I8121" i="19"/>
  <c r="J7850" i="19"/>
  <c r="I7850" i="19"/>
  <c r="L7961" i="19"/>
  <c r="E8061" i="19" s="1"/>
  <c r="J7918" i="19"/>
  <c r="I7918" i="19"/>
  <c r="L8228" i="19"/>
  <c r="E8328" i="19" s="1"/>
  <c r="K7892" i="19"/>
  <c r="E8165" i="19"/>
  <c r="L8222" i="19"/>
  <c r="E8322" i="19" s="1"/>
  <c r="L7907" i="19"/>
  <c r="E8007" i="19" s="1"/>
  <c r="K7834" i="19"/>
  <c r="L7834" i="19" s="1"/>
  <c r="E7934" i="19" s="1"/>
  <c r="I8011" i="19"/>
  <c r="J8011" i="19"/>
  <c r="K7966" i="19"/>
  <c r="L7946" i="19"/>
  <c r="E8046" i="19" s="1"/>
  <c r="I7635" i="19"/>
  <c r="J7635" i="19"/>
  <c r="J8413" i="19"/>
  <c r="I8413" i="19"/>
  <c r="L8289" i="19"/>
  <c r="E8389" i="19"/>
  <c r="I7768" i="19"/>
  <c r="J7768" i="19"/>
  <c r="E8694" i="19"/>
  <c r="L8009" i="19"/>
  <c r="E8109" i="19" s="1"/>
  <c r="E8197" i="19"/>
  <c r="L8053" i="19"/>
  <c r="E8153" i="19" s="1"/>
  <c r="K8112" i="19"/>
  <c r="K7814" i="19"/>
  <c r="K7717" i="19"/>
  <c r="E7999" i="19"/>
  <c r="E8178" i="19"/>
  <c r="L6206" i="19"/>
  <c r="E6306" i="19" s="1"/>
  <c r="J8401" i="19"/>
  <c r="I8401" i="19"/>
  <c r="K8401" i="19" s="1"/>
  <c r="L8401" i="19" s="1"/>
  <c r="J8677" i="19"/>
  <c r="I8677" i="19"/>
  <c r="J8156" i="19"/>
  <c r="I8156" i="19"/>
  <c r="J7626" i="19"/>
  <c r="I7626" i="19"/>
  <c r="E8673" i="19"/>
  <c r="E8733" i="19"/>
  <c r="E8647" i="19"/>
  <c r="J7530" i="19"/>
  <c r="I7530" i="19"/>
  <c r="K8144" i="19"/>
  <c r="K8062" i="19"/>
  <c r="K8452" i="19"/>
  <c r="L8167" i="19"/>
  <c r="E8267" i="19"/>
  <c r="K8148" i="19"/>
  <c r="J7354" i="19"/>
  <c r="I7354" i="19"/>
  <c r="L6538" i="19"/>
  <c r="E6638" i="19" s="1"/>
  <c r="I961" i="12"/>
  <c r="J961" i="12"/>
  <c r="J956" i="12"/>
  <c r="K956" i="12" s="1"/>
  <c r="L956" i="12" s="1"/>
  <c r="K935" i="12"/>
  <c r="L975" i="12"/>
  <c r="E987" i="12" s="1"/>
  <c r="I987" i="12" s="1"/>
  <c r="E998" i="12"/>
  <c r="I998" i="12" s="1"/>
  <c r="E994" i="12"/>
  <c r="I994" i="12" s="1"/>
  <c r="E984" i="12"/>
  <c r="I984" i="12" s="1"/>
  <c r="J989" i="12"/>
  <c r="K989" i="12" s="1"/>
  <c r="L989" i="12" s="1"/>
  <c r="J991" i="12"/>
  <c r="K991" i="12" s="1"/>
  <c r="L991" i="12" s="1"/>
  <c r="J981" i="12"/>
  <c r="K981" i="12" s="1"/>
  <c r="L981" i="12" s="1"/>
  <c r="B176" i="10"/>
  <c r="G175" i="10"/>
  <c r="H173" i="10" s="1"/>
  <c r="B126" i="3"/>
  <c r="I125" i="3"/>
  <c r="N125" i="3" s="1"/>
  <c r="I74" i="16" l="1"/>
  <c r="J74" i="16"/>
  <c r="K7803" i="19"/>
  <c r="L7803" i="19" s="1"/>
  <c r="E7903" i="19" s="1"/>
  <c r="I7903" i="19" s="1"/>
  <c r="I8743" i="19"/>
  <c r="J8743" i="19"/>
  <c r="I8286" i="19"/>
  <c r="K8286" i="19" s="1"/>
  <c r="L8286" i="19" s="1"/>
  <c r="J8286" i="19"/>
  <c r="I8757" i="19"/>
  <c r="J8757" i="19"/>
  <c r="L8183" i="19"/>
  <c r="E8283" i="19" s="1"/>
  <c r="K8413" i="19"/>
  <c r="L8413" i="19" s="1"/>
  <c r="K7841" i="19"/>
  <c r="L7841" i="19" s="1"/>
  <c r="I8569" i="19"/>
  <c r="K8569" i="19" s="1"/>
  <c r="L8569" i="19" s="1"/>
  <c r="K8190" i="19"/>
  <c r="L8190" i="19" s="1"/>
  <c r="K8274" i="19"/>
  <c r="K8302" i="19"/>
  <c r="J8280" i="19"/>
  <c r="I8280" i="19"/>
  <c r="K8280" i="19" s="1"/>
  <c r="L8280" i="19" s="1"/>
  <c r="E8380" i="19" s="1"/>
  <c r="I8416" i="19"/>
  <c r="K8416" i="19" s="1"/>
  <c r="L8416" i="19" s="1"/>
  <c r="E8516" i="19" s="1"/>
  <c r="J8516" i="19" s="1"/>
  <c r="K7925" i="19"/>
  <c r="L7925" i="19" s="1"/>
  <c r="E8025" i="19" s="1"/>
  <c r="J7798" i="19"/>
  <c r="I7798" i="19"/>
  <c r="K7798" i="19" s="1"/>
  <c r="K8210" i="19"/>
  <c r="L8210" i="19" s="1"/>
  <c r="E8310" i="19" s="1"/>
  <c r="K8121" i="19"/>
  <c r="L8121" i="19" s="1"/>
  <c r="E8221" i="19" s="1"/>
  <c r="K7893" i="19"/>
  <c r="E8087" i="19"/>
  <c r="K8375" i="19"/>
  <c r="L8375" i="19" s="1"/>
  <c r="E8475" i="19" s="1"/>
  <c r="I8475" i="19" s="1"/>
  <c r="K8305" i="19"/>
  <c r="K8532" i="19"/>
  <c r="K8527" i="19"/>
  <c r="K8304" i="19"/>
  <c r="I8070" i="19"/>
  <c r="J8070" i="19"/>
  <c r="I8031" i="19"/>
  <c r="J8031" i="19"/>
  <c r="J7760" i="19"/>
  <c r="I7760" i="19"/>
  <c r="I8220" i="19"/>
  <c r="J8220" i="19"/>
  <c r="J8245" i="19"/>
  <c r="I8245" i="19"/>
  <c r="I8188" i="19"/>
  <c r="J8188" i="19"/>
  <c r="J8475" i="19"/>
  <c r="I8025" i="19"/>
  <c r="J8025" i="19"/>
  <c r="L7893" i="19"/>
  <c r="E7993" i="19" s="1"/>
  <c r="L8282" i="19"/>
  <c r="E8382" i="19" s="1"/>
  <c r="K7984" i="19"/>
  <c r="E8051" i="19"/>
  <c r="E8290" i="19"/>
  <c r="I8087" i="19"/>
  <c r="J8087" i="19"/>
  <c r="K7815" i="19"/>
  <c r="L7815" i="19" s="1"/>
  <c r="K8396" i="19"/>
  <c r="L8396" i="19" s="1"/>
  <c r="K7972" i="19"/>
  <c r="L7972" i="19" s="1"/>
  <c r="L8376" i="19"/>
  <c r="E8476" i="19" s="1"/>
  <c r="J8171" i="19"/>
  <c r="I8171" i="19"/>
  <c r="K8171" i="19" s="1"/>
  <c r="L8171" i="19" s="1"/>
  <c r="E8669" i="19"/>
  <c r="L8285" i="19"/>
  <c r="E8385" i="19" s="1"/>
  <c r="L8364" i="19"/>
  <c r="E8464" i="19" s="1"/>
  <c r="I8355" i="19"/>
  <c r="J8355" i="19"/>
  <c r="J7981" i="19"/>
  <c r="I7981" i="19"/>
  <c r="K8677" i="19"/>
  <c r="L8677" i="19" s="1"/>
  <c r="L7423" i="19"/>
  <c r="E7523" i="19" s="1"/>
  <c r="K8040" i="19"/>
  <c r="L8279" i="19"/>
  <c r="E8379" i="19" s="1"/>
  <c r="I8029" i="19"/>
  <c r="J8029" i="19"/>
  <c r="K7791" i="19"/>
  <c r="K7824" i="19"/>
  <c r="J8007" i="19"/>
  <c r="I8007" i="19"/>
  <c r="J8221" i="19"/>
  <c r="I8221" i="19"/>
  <c r="J8059" i="19"/>
  <c r="I8059" i="19"/>
  <c r="I8516" i="19"/>
  <c r="J8046" i="19"/>
  <c r="I8046" i="19"/>
  <c r="J8178" i="19"/>
  <c r="I8178" i="19"/>
  <c r="L8112" i="19"/>
  <c r="E8212" i="19" s="1"/>
  <c r="L7966" i="19"/>
  <c r="E8066" i="19" s="1"/>
  <c r="J7934" i="19"/>
  <c r="I7934" i="19"/>
  <c r="J8165" i="19"/>
  <c r="I8165" i="19"/>
  <c r="J8328" i="19"/>
  <c r="I8328" i="19"/>
  <c r="L7839" i="19"/>
  <c r="E7939" i="19" s="1"/>
  <c r="L7837" i="19"/>
  <c r="E7937" i="19" s="1"/>
  <c r="K7936" i="19"/>
  <c r="J7908" i="19"/>
  <c r="I7908" i="19"/>
  <c r="K8156" i="19"/>
  <c r="L8156" i="19" s="1"/>
  <c r="E8256" i="19" s="1"/>
  <c r="L7949" i="19"/>
  <c r="E8049" i="19" s="1"/>
  <c r="J8197" i="19"/>
  <c r="I8197" i="19"/>
  <c r="J8694" i="19"/>
  <c r="I8694" i="19"/>
  <c r="K7635" i="19"/>
  <c r="L7635" i="19" s="1"/>
  <c r="E7735" i="19" s="1"/>
  <c r="I8119" i="19"/>
  <c r="J8119" i="19"/>
  <c r="L8163" i="19"/>
  <c r="E8263" i="19" s="1"/>
  <c r="K7695" i="19"/>
  <c r="E7915" i="19"/>
  <c r="E7941" i="19"/>
  <c r="J7999" i="19"/>
  <c r="I7999" i="19"/>
  <c r="L7717" i="19"/>
  <c r="E7817" i="19" s="1"/>
  <c r="I8153" i="19"/>
  <c r="J8153" i="19"/>
  <c r="J8109" i="19"/>
  <c r="I8109" i="19"/>
  <c r="I8389" i="19"/>
  <c r="J8389" i="19"/>
  <c r="J8322" i="19"/>
  <c r="I8322" i="19"/>
  <c r="L7892" i="19"/>
  <c r="E7992" i="19" s="1"/>
  <c r="I8061" i="19"/>
  <c r="J8061" i="19"/>
  <c r="I7642" i="19"/>
  <c r="J7642" i="19"/>
  <c r="E8072" i="19"/>
  <c r="L8040" i="19"/>
  <c r="E8140" i="19" s="1"/>
  <c r="E8158" i="19"/>
  <c r="L7814" i="19"/>
  <c r="E7914" i="19" s="1"/>
  <c r="K7768" i="19"/>
  <c r="K8011" i="19"/>
  <c r="K7918" i="19"/>
  <c r="K7850" i="19"/>
  <c r="L7850" i="19" s="1"/>
  <c r="E7950" i="19" s="1"/>
  <c r="E8300" i="19"/>
  <c r="I6306" i="19"/>
  <c r="J6306" i="19"/>
  <c r="J8256" i="19"/>
  <c r="I8256" i="19"/>
  <c r="J8267" i="19"/>
  <c r="I8267" i="19"/>
  <c r="L8144" i="19"/>
  <c r="E8244" i="19" s="1"/>
  <c r="J8673" i="19"/>
  <c r="I8673" i="19"/>
  <c r="L7798" i="19"/>
  <c r="E7898" i="19" s="1"/>
  <c r="K7354" i="19"/>
  <c r="K7530" i="19"/>
  <c r="J8733" i="19"/>
  <c r="I8733" i="19"/>
  <c r="K7626" i="19"/>
  <c r="E8501" i="19"/>
  <c r="L8062" i="19"/>
  <c r="E8162" i="19" s="1"/>
  <c r="J6638" i="19"/>
  <c r="I6638" i="19"/>
  <c r="L8148" i="19"/>
  <c r="E8248" i="19" s="1"/>
  <c r="L8452" i="19"/>
  <c r="E8552" i="19" s="1"/>
  <c r="J8647" i="19"/>
  <c r="I8647" i="19"/>
  <c r="K961" i="12"/>
  <c r="E968" i="12"/>
  <c r="L935" i="12"/>
  <c r="E947" i="12" s="1"/>
  <c r="J987" i="12"/>
  <c r="K987" i="12" s="1"/>
  <c r="J998" i="12"/>
  <c r="K998" i="12" s="1"/>
  <c r="L998" i="12" s="1"/>
  <c r="E1003" i="12"/>
  <c r="I1003" i="12" s="1"/>
  <c r="J994" i="12"/>
  <c r="K994" i="12" s="1"/>
  <c r="L994" i="12" s="1"/>
  <c r="E1001" i="12"/>
  <c r="I1001" i="12" s="1"/>
  <c r="E993" i="12"/>
  <c r="I993" i="12" s="1"/>
  <c r="J984" i="12"/>
  <c r="K984" i="12" s="1"/>
  <c r="L984" i="12" s="1"/>
  <c r="J1000" i="12"/>
  <c r="K1000" i="12" s="1"/>
  <c r="L1000" i="12" s="1"/>
  <c r="B177" i="10"/>
  <c r="G176" i="10"/>
  <c r="H174" i="10" s="1"/>
  <c r="B127" i="3"/>
  <c r="I126" i="3"/>
  <c r="N126" i="3" s="1"/>
  <c r="K74" i="16" l="1"/>
  <c r="L74" i="16" s="1"/>
  <c r="E75" i="16" s="1"/>
  <c r="J7903" i="19"/>
  <c r="K7903" i="19" s="1"/>
  <c r="L7903" i="19" s="1"/>
  <c r="E8003" i="19" s="1"/>
  <c r="J8003" i="19" s="1"/>
  <c r="J8283" i="19"/>
  <c r="I8283" i="19"/>
  <c r="K8283" i="19" s="1"/>
  <c r="L8283" i="19" s="1"/>
  <c r="E8383" i="19"/>
  <c r="L8304" i="19"/>
  <c r="E8404" i="19" s="1"/>
  <c r="J8310" i="19"/>
  <c r="I8310" i="19"/>
  <c r="K8310" i="19" s="1"/>
  <c r="L8310" i="19" s="1"/>
  <c r="E8410" i="19" s="1"/>
  <c r="L8274" i="19"/>
  <c r="E8374" i="19" s="1"/>
  <c r="E8777" i="19"/>
  <c r="I8777" i="19" s="1"/>
  <c r="E8513" i="19"/>
  <c r="K8322" i="19"/>
  <c r="L8322" i="19" s="1"/>
  <c r="E8496" i="19"/>
  <c r="K7981" i="19"/>
  <c r="E8271" i="19"/>
  <c r="K8245" i="19"/>
  <c r="L8305" i="19"/>
  <c r="E8405" i="19" s="1"/>
  <c r="L8302" i="19"/>
  <c r="E8402" i="19" s="1"/>
  <c r="K8031" i="19"/>
  <c r="L8031" i="19" s="1"/>
  <c r="E8131" i="19" s="1"/>
  <c r="J8131" i="19" s="1"/>
  <c r="L8527" i="19"/>
  <c r="E8627" i="19" s="1"/>
  <c r="J8380" i="19"/>
  <c r="I8380" i="19"/>
  <c r="K8380" i="19" s="1"/>
  <c r="L8380" i="19" s="1"/>
  <c r="E8480" i="19"/>
  <c r="K8757" i="19"/>
  <c r="L8757" i="19" s="1"/>
  <c r="E8857" i="19" s="1"/>
  <c r="K8046" i="19"/>
  <c r="L8046" i="19" s="1"/>
  <c r="L8532" i="19"/>
  <c r="E8632" i="19" s="1"/>
  <c r="E8386" i="19"/>
  <c r="K8743" i="19"/>
  <c r="L8743" i="19" s="1"/>
  <c r="E8843" i="19" s="1"/>
  <c r="J8379" i="19"/>
  <c r="I8379" i="19"/>
  <c r="J8476" i="19"/>
  <c r="I8476" i="19"/>
  <c r="J7993" i="19"/>
  <c r="I7993" i="19"/>
  <c r="J8385" i="19"/>
  <c r="I8385" i="19"/>
  <c r="J7523" i="19"/>
  <c r="I7523" i="19"/>
  <c r="J8464" i="19"/>
  <c r="I8464" i="19"/>
  <c r="I8382" i="19"/>
  <c r="J8382" i="19"/>
  <c r="K8029" i="19"/>
  <c r="L8029" i="19" s="1"/>
  <c r="E8129" i="19" s="1"/>
  <c r="K8355" i="19"/>
  <c r="K8165" i="19"/>
  <c r="L8165" i="19" s="1"/>
  <c r="I8131" i="19"/>
  <c r="K8007" i="19"/>
  <c r="L8007" i="19" s="1"/>
  <c r="L7791" i="19"/>
  <c r="E7891" i="19" s="1"/>
  <c r="J8290" i="19"/>
  <c r="I8290" i="19"/>
  <c r="K8290" i="19" s="1"/>
  <c r="L8290" i="19" s="1"/>
  <c r="E8390" i="19" s="1"/>
  <c r="K8025" i="19"/>
  <c r="K8188" i="19"/>
  <c r="K7760" i="19"/>
  <c r="L7760" i="19" s="1"/>
  <c r="E7860" i="19" s="1"/>
  <c r="K8070" i="19"/>
  <c r="L8070" i="19" s="1"/>
  <c r="E8170" i="19" s="1"/>
  <c r="L7824" i="19"/>
  <c r="E7924" i="19" s="1"/>
  <c r="J8271" i="19"/>
  <c r="I8271" i="19"/>
  <c r="L7984" i="19"/>
  <c r="E8084" i="19"/>
  <c r="K8087" i="19"/>
  <c r="L8087" i="19" s="1"/>
  <c r="E8187" i="19" s="1"/>
  <c r="K8220" i="19"/>
  <c r="K8256" i="19"/>
  <c r="L8256" i="19" s="1"/>
  <c r="K8694" i="19"/>
  <c r="L8694" i="19" s="1"/>
  <c r="K8178" i="19"/>
  <c r="K8221" i="19"/>
  <c r="L8221" i="19" s="1"/>
  <c r="I8669" i="19"/>
  <c r="J8669" i="19"/>
  <c r="I8051" i="19"/>
  <c r="J8051" i="19"/>
  <c r="K8475" i="19"/>
  <c r="J7992" i="19"/>
  <c r="I7992" i="19"/>
  <c r="K7992" i="19" s="1"/>
  <c r="L7992" i="19" s="1"/>
  <c r="E8092" i="19"/>
  <c r="J8049" i="19"/>
  <c r="I8049" i="19"/>
  <c r="J7914" i="19"/>
  <c r="I7914" i="19"/>
  <c r="J8140" i="19"/>
  <c r="I8140" i="19"/>
  <c r="K8140" i="19" s="1"/>
  <c r="L8140" i="19" s="1"/>
  <c r="I7817" i="19"/>
  <c r="J7817" i="19"/>
  <c r="I8212" i="19"/>
  <c r="J8212" i="19"/>
  <c r="J8300" i="19"/>
  <c r="I8300" i="19"/>
  <c r="L7768" i="19"/>
  <c r="E7868" i="19" s="1"/>
  <c r="I8072" i="19"/>
  <c r="J8072" i="19"/>
  <c r="J7915" i="19"/>
  <c r="I7915" i="19"/>
  <c r="I7735" i="19"/>
  <c r="J7735" i="19"/>
  <c r="J7939" i="19"/>
  <c r="I7939" i="19"/>
  <c r="J8066" i="19"/>
  <c r="I8066" i="19"/>
  <c r="K8061" i="19"/>
  <c r="E8422" i="19"/>
  <c r="K8109" i="19"/>
  <c r="L8109" i="19" s="1"/>
  <c r="E8209" i="19" s="1"/>
  <c r="K8153" i="19"/>
  <c r="K7999" i="19"/>
  <c r="L7999" i="19" s="1"/>
  <c r="E8099" i="19" s="1"/>
  <c r="I8496" i="19"/>
  <c r="J8496" i="19"/>
  <c r="L7695" i="19"/>
  <c r="E7795" i="19"/>
  <c r="E8794" i="19"/>
  <c r="K8197" i="19"/>
  <c r="L8197" i="19" s="1"/>
  <c r="E8297" i="19" s="1"/>
  <c r="L7936" i="19"/>
  <c r="E8036" i="19" s="1"/>
  <c r="E8265" i="19"/>
  <c r="K7934" i="19"/>
  <c r="L8178" i="19"/>
  <c r="E8278" i="19" s="1"/>
  <c r="K8059" i="19"/>
  <c r="L8059" i="19" s="1"/>
  <c r="E8159" i="19" s="1"/>
  <c r="K8267" i="19"/>
  <c r="J7950" i="19"/>
  <c r="I7950" i="19"/>
  <c r="L8011" i="19"/>
  <c r="E8111" i="19" s="1"/>
  <c r="J8158" i="19"/>
  <c r="I8158" i="19"/>
  <c r="J7941" i="19"/>
  <c r="I7941" i="19"/>
  <c r="J8263" i="19"/>
  <c r="I8263" i="19"/>
  <c r="I7937" i="19"/>
  <c r="J7937" i="19"/>
  <c r="K8673" i="19"/>
  <c r="L7918" i="19"/>
  <c r="E8018" i="19" s="1"/>
  <c r="J8513" i="19"/>
  <c r="I8513" i="19"/>
  <c r="K7642" i="19"/>
  <c r="K8389" i="19"/>
  <c r="K8119" i="19"/>
  <c r="K7908" i="19"/>
  <c r="L7908" i="19" s="1"/>
  <c r="E8008" i="19" s="1"/>
  <c r="K8328" i="19"/>
  <c r="K8131" i="19"/>
  <c r="E8146" i="19"/>
  <c r="K8516" i="19"/>
  <c r="E8321" i="19"/>
  <c r="K6306" i="19"/>
  <c r="O6401" i="19"/>
  <c r="J8552" i="19"/>
  <c r="I8552" i="19"/>
  <c r="J8162" i="19"/>
  <c r="I8162" i="19"/>
  <c r="J8248" i="19"/>
  <c r="I8248" i="19"/>
  <c r="K8248" i="19" s="1"/>
  <c r="L8248" i="19" s="1"/>
  <c r="J8244" i="19"/>
  <c r="I8244" i="19"/>
  <c r="J7898" i="19"/>
  <c r="I7898" i="19"/>
  <c r="J8501" i="19"/>
  <c r="I8501" i="19"/>
  <c r="K8733" i="19"/>
  <c r="L7354" i="19"/>
  <c r="E7454" i="19" s="1"/>
  <c r="E8356" i="19"/>
  <c r="J8777" i="19"/>
  <c r="K8647" i="19"/>
  <c r="K6638" i="19"/>
  <c r="L7626" i="19"/>
  <c r="E7726" i="19" s="1"/>
  <c r="L7530" i="19"/>
  <c r="E7630" i="19" s="1"/>
  <c r="J968" i="12"/>
  <c r="I968" i="12"/>
  <c r="I947" i="12"/>
  <c r="O956" i="12" s="1"/>
  <c r="L961" i="12"/>
  <c r="E973" i="12"/>
  <c r="K968" i="12"/>
  <c r="J947" i="12"/>
  <c r="L987" i="12"/>
  <c r="E999" i="12" s="1"/>
  <c r="I999" i="12" s="1"/>
  <c r="E1006" i="12"/>
  <c r="I1006" i="12" s="1"/>
  <c r="J993" i="12"/>
  <c r="K993" i="12" s="1"/>
  <c r="L993" i="12" s="1"/>
  <c r="E996" i="12"/>
  <c r="I996" i="12" s="1"/>
  <c r="E1012" i="12"/>
  <c r="I1012" i="12" s="1"/>
  <c r="E1010" i="12"/>
  <c r="I1010" i="12" s="1"/>
  <c r="J1003" i="12"/>
  <c r="K1003" i="12" s="1"/>
  <c r="L1003" i="12" s="1"/>
  <c r="J1001" i="12"/>
  <c r="K1001" i="12" s="1"/>
  <c r="L1001" i="12" s="1"/>
  <c r="J990" i="12"/>
  <c r="K990" i="12" s="1"/>
  <c r="L990" i="12" s="1"/>
  <c r="B178" i="10"/>
  <c r="G177" i="10"/>
  <c r="H175" i="10" s="1"/>
  <c r="B128" i="3"/>
  <c r="I127" i="3"/>
  <c r="N127" i="3" s="1"/>
  <c r="I75" i="16" l="1"/>
  <c r="J75" i="16"/>
  <c r="I8003" i="19"/>
  <c r="K8003" i="19" s="1"/>
  <c r="L8003" i="19" s="1"/>
  <c r="E8103" i="19" s="1"/>
  <c r="J8103" i="19" s="1"/>
  <c r="I8404" i="19"/>
  <c r="J8404" i="19"/>
  <c r="I8374" i="19"/>
  <c r="K8374" i="19" s="1"/>
  <c r="L8374" i="19" s="1"/>
  <c r="J8374" i="19"/>
  <c r="E8474" i="19"/>
  <c r="J8632" i="19"/>
  <c r="I8632" i="19"/>
  <c r="I8410" i="19"/>
  <c r="J8410" i="19"/>
  <c r="I8627" i="19"/>
  <c r="K8627" i="19" s="1"/>
  <c r="L8627" i="19" s="1"/>
  <c r="J8627" i="19"/>
  <c r="J8402" i="19"/>
  <c r="I8402" i="19"/>
  <c r="K7523" i="19"/>
  <c r="L7523" i="19" s="1"/>
  <c r="K7993" i="19"/>
  <c r="L7993" i="19" s="1"/>
  <c r="E8093" i="19" s="1"/>
  <c r="J8093" i="19" s="1"/>
  <c r="J8857" i="19"/>
  <c r="I8857" i="19"/>
  <c r="J8480" i="19"/>
  <c r="I8480" i="19"/>
  <c r="K8480" i="19" s="1"/>
  <c r="L8480" i="19" s="1"/>
  <c r="E8580" i="19" s="1"/>
  <c r="I8405" i="19"/>
  <c r="K8405" i="19" s="1"/>
  <c r="J8405" i="19"/>
  <c r="L7981" i="19"/>
  <c r="E8081" i="19" s="1"/>
  <c r="K8496" i="19"/>
  <c r="L8496" i="19" s="1"/>
  <c r="E8596" i="19" s="1"/>
  <c r="J8843" i="19"/>
  <c r="I8843" i="19"/>
  <c r="I8383" i="19"/>
  <c r="J8383" i="19"/>
  <c r="E8107" i="19"/>
  <c r="J8107" i="19" s="1"/>
  <c r="K7914" i="19"/>
  <c r="L7914" i="19" s="1"/>
  <c r="J8386" i="19"/>
  <c r="I8386" i="19"/>
  <c r="L8245" i="19"/>
  <c r="E8345" i="19" s="1"/>
  <c r="I7891" i="19"/>
  <c r="J7891" i="19"/>
  <c r="L8475" i="19"/>
  <c r="E8575" i="19" s="1"/>
  <c r="K8669" i="19"/>
  <c r="J8084" i="19"/>
  <c r="I8084" i="19"/>
  <c r="K8084" i="19" s="1"/>
  <c r="L8084" i="19" s="1"/>
  <c r="E8184" i="19" s="1"/>
  <c r="L8025" i="19"/>
  <c r="E8125" i="19" s="1"/>
  <c r="L8355" i="19"/>
  <c r="E8455" i="19"/>
  <c r="K8382" i="19"/>
  <c r="K7941" i="19"/>
  <c r="E7623" i="19"/>
  <c r="K8072" i="19"/>
  <c r="L8072" i="19" s="1"/>
  <c r="E8172" i="19" s="1"/>
  <c r="J8172" i="19" s="1"/>
  <c r="K7817" i="19"/>
  <c r="L8220" i="19"/>
  <c r="E8320" i="19" s="1"/>
  <c r="I8170" i="19"/>
  <c r="K8170" i="19" s="1"/>
  <c r="J8170" i="19"/>
  <c r="J8390" i="19"/>
  <c r="I8390" i="19"/>
  <c r="I8129" i="19"/>
  <c r="K8129" i="19" s="1"/>
  <c r="L8129" i="19" s="1"/>
  <c r="J8129" i="19"/>
  <c r="K8464" i="19"/>
  <c r="L8464" i="19" s="1"/>
  <c r="E8564" i="19" s="1"/>
  <c r="K8379" i="19"/>
  <c r="L8379" i="19" s="1"/>
  <c r="E8479" i="19" s="1"/>
  <c r="J7924" i="19"/>
  <c r="I7924" i="19"/>
  <c r="K7924" i="19" s="1"/>
  <c r="L7924" i="19" s="1"/>
  <c r="L8188" i="19"/>
  <c r="E8288" i="19" s="1"/>
  <c r="K8051" i="19"/>
  <c r="I8093" i="19"/>
  <c r="K7898" i="19"/>
  <c r="L7898" i="19" s="1"/>
  <c r="K8244" i="19"/>
  <c r="L8244" i="19" s="1"/>
  <c r="K8410" i="19"/>
  <c r="L8410" i="19" s="1"/>
  <c r="K8212" i="19"/>
  <c r="L8212" i="19" s="1"/>
  <c r="E8312" i="19" s="1"/>
  <c r="E8240" i="19"/>
  <c r="I8240" i="19" s="1"/>
  <c r="I8187" i="19"/>
  <c r="J8187" i="19"/>
  <c r="K8271" i="19"/>
  <c r="L8271" i="19" s="1"/>
  <c r="E8371" i="19" s="1"/>
  <c r="I7860" i="19"/>
  <c r="K7860" i="19" s="1"/>
  <c r="L7860" i="19" s="1"/>
  <c r="E7960" i="19" s="1"/>
  <c r="J7860" i="19"/>
  <c r="K8385" i="19"/>
  <c r="L8385" i="19" s="1"/>
  <c r="E8485" i="19" s="1"/>
  <c r="K8476" i="19"/>
  <c r="L8476" i="19" s="1"/>
  <c r="E8576" i="19" s="1"/>
  <c r="I8036" i="19"/>
  <c r="J8036" i="19"/>
  <c r="J8312" i="19"/>
  <c r="I8312" i="19"/>
  <c r="J8278" i="19"/>
  <c r="I8278" i="19"/>
  <c r="L8516" i="19"/>
  <c r="E8616" i="19" s="1"/>
  <c r="L7642" i="19"/>
  <c r="E7742" i="19" s="1"/>
  <c r="L8673" i="19"/>
  <c r="E8773" i="19" s="1"/>
  <c r="K8263" i="19"/>
  <c r="K7950" i="19"/>
  <c r="L8267" i="19"/>
  <c r="E8367" i="19" s="1"/>
  <c r="J8794" i="19"/>
  <c r="I8794" i="19"/>
  <c r="I8209" i="19"/>
  <c r="J8209" i="19"/>
  <c r="K8066" i="19"/>
  <c r="K7915" i="19"/>
  <c r="J7868" i="19"/>
  <c r="I7868" i="19"/>
  <c r="K7868" i="19" s="1"/>
  <c r="L7868" i="19"/>
  <c r="E7968" i="19" s="1"/>
  <c r="K8300" i="19"/>
  <c r="E8014" i="19"/>
  <c r="I8146" i="19"/>
  <c r="J8146" i="19"/>
  <c r="J8008" i="19"/>
  <c r="I8008" i="19"/>
  <c r="J8018" i="19"/>
  <c r="I8018" i="19"/>
  <c r="K8018" i="19" s="1"/>
  <c r="L8018" i="19" s="1"/>
  <c r="E8118" i="19" s="1"/>
  <c r="I8111" i="19"/>
  <c r="J8111" i="19"/>
  <c r="J7623" i="19"/>
  <c r="I7623" i="19"/>
  <c r="J7795" i="19"/>
  <c r="I7795" i="19"/>
  <c r="K7795" i="19" s="1"/>
  <c r="L7795" i="19" s="1"/>
  <c r="I8422" i="19"/>
  <c r="J8422" i="19"/>
  <c r="J8092" i="19"/>
  <c r="I8092" i="19"/>
  <c r="K8777" i="19"/>
  <c r="L8131" i="19"/>
  <c r="E8231" i="19"/>
  <c r="L8119" i="19"/>
  <c r="E8219" i="19"/>
  <c r="L8389" i="19"/>
  <c r="E8489" i="19"/>
  <c r="J8159" i="19"/>
  <c r="I8159" i="19"/>
  <c r="L7934" i="19"/>
  <c r="E8034" i="19" s="1"/>
  <c r="J8099" i="19"/>
  <c r="I8099" i="19"/>
  <c r="L8061" i="19"/>
  <c r="E8161" i="19" s="1"/>
  <c r="J8321" i="19"/>
  <c r="I8321" i="19"/>
  <c r="L8328" i="19"/>
  <c r="E8428" i="19" s="1"/>
  <c r="K8513" i="19"/>
  <c r="K7937" i="19"/>
  <c r="K8158" i="19"/>
  <c r="I8265" i="19"/>
  <c r="J8265" i="19"/>
  <c r="J8297" i="19"/>
  <c r="I8297" i="19"/>
  <c r="L8153" i="19"/>
  <c r="E8253" i="19" s="1"/>
  <c r="K7939" i="19"/>
  <c r="K7735" i="19"/>
  <c r="K8049" i="19"/>
  <c r="L6306" i="19"/>
  <c r="E6406" i="19" s="1"/>
  <c r="J7454" i="19"/>
  <c r="I7454" i="19"/>
  <c r="K7454" i="19" s="1"/>
  <c r="L7454" i="19" s="1"/>
  <c r="K8162" i="19"/>
  <c r="K8552" i="19"/>
  <c r="J7630" i="19"/>
  <c r="I7630" i="19"/>
  <c r="L6638" i="19"/>
  <c r="E6738" i="19" s="1"/>
  <c r="L8733" i="19"/>
  <c r="E8833" i="19"/>
  <c r="E8344" i="19"/>
  <c r="E8348" i="19"/>
  <c r="J7726" i="19"/>
  <c r="I7726" i="19"/>
  <c r="J8356" i="19"/>
  <c r="I8356" i="19"/>
  <c r="K8356" i="19" s="1"/>
  <c r="L8356" i="19" s="1"/>
  <c r="L8647" i="19"/>
  <c r="E8747" i="19" s="1"/>
  <c r="K8501" i="19"/>
  <c r="I973" i="12"/>
  <c r="J973" i="12"/>
  <c r="L968" i="12"/>
  <c r="E980" i="12" s="1"/>
  <c r="I980" i="12" s="1"/>
  <c r="K947" i="12"/>
  <c r="J1006" i="12"/>
  <c r="E1013" i="12"/>
  <c r="I1013" i="12" s="1"/>
  <c r="E1005" i="12"/>
  <c r="I1005" i="12" s="1"/>
  <c r="J1012" i="12"/>
  <c r="K1012" i="12" s="1"/>
  <c r="L1012" i="12" s="1"/>
  <c r="J996" i="12"/>
  <c r="K996" i="12" s="1"/>
  <c r="L996" i="12" s="1"/>
  <c r="E1002" i="12"/>
  <c r="I1002" i="12" s="1"/>
  <c r="J1010" i="12"/>
  <c r="K1010" i="12" s="1"/>
  <c r="L1010" i="12" s="1"/>
  <c r="B179" i="10"/>
  <c r="G178" i="10"/>
  <c r="H176" i="10" s="1"/>
  <c r="B129" i="3"/>
  <c r="I128" i="3"/>
  <c r="N128" i="3" s="1"/>
  <c r="K75" i="16" l="1"/>
  <c r="I8103" i="19"/>
  <c r="K8103" i="19" s="1"/>
  <c r="L8103" i="19" s="1"/>
  <c r="E8203" i="19" s="1"/>
  <c r="I8203" i="19" s="1"/>
  <c r="K973" i="12"/>
  <c r="I8107" i="19"/>
  <c r="L8405" i="19"/>
  <c r="E8505" i="19" s="1"/>
  <c r="I8081" i="19"/>
  <c r="J8081" i="19"/>
  <c r="I8345" i="19"/>
  <c r="K8345" i="19" s="1"/>
  <c r="E8445" i="19" s="1"/>
  <c r="J8345" i="19"/>
  <c r="I8580" i="19"/>
  <c r="K8580" i="19" s="1"/>
  <c r="J8580" i="19"/>
  <c r="L8580" i="19"/>
  <c r="E8680" i="19" s="1"/>
  <c r="J8680" i="19" s="1"/>
  <c r="K8386" i="19"/>
  <c r="L8386" i="19" s="1"/>
  <c r="E8486" i="19" s="1"/>
  <c r="J8474" i="19"/>
  <c r="I8474" i="19"/>
  <c r="E8510" i="19"/>
  <c r="K8187" i="19"/>
  <c r="L8187" i="19" s="1"/>
  <c r="E8229" i="19"/>
  <c r="K8390" i="19"/>
  <c r="K8383" i="19"/>
  <c r="L8383" i="19" s="1"/>
  <c r="E8483" i="19" s="1"/>
  <c r="E8727" i="19"/>
  <c r="K8093" i="19"/>
  <c r="L8093" i="19" s="1"/>
  <c r="K8321" i="19"/>
  <c r="L8321" i="19" s="1"/>
  <c r="K8107" i="19"/>
  <c r="L8107" i="19" s="1"/>
  <c r="K8312" i="19"/>
  <c r="L8312" i="19" s="1"/>
  <c r="K8843" i="19"/>
  <c r="L8843" i="19" s="1"/>
  <c r="E8943" i="19" s="1"/>
  <c r="K8857" i="19"/>
  <c r="L8857" i="19" s="1"/>
  <c r="E8957" i="19" s="1"/>
  <c r="K8402" i="19"/>
  <c r="L8402" i="19" s="1"/>
  <c r="E8502" i="19" s="1"/>
  <c r="K8632" i="19"/>
  <c r="L8632" i="19" s="1"/>
  <c r="E8732" i="19" s="1"/>
  <c r="K8404" i="19"/>
  <c r="I8125" i="19"/>
  <c r="J8125" i="19"/>
  <c r="I7960" i="19"/>
  <c r="J7960" i="19"/>
  <c r="I8575" i="19"/>
  <c r="J8575" i="19"/>
  <c r="J8455" i="19"/>
  <c r="I8455" i="19"/>
  <c r="K8159" i="19"/>
  <c r="L8159" i="19" s="1"/>
  <c r="K8092" i="19"/>
  <c r="E8207" i="19"/>
  <c r="I8207" i="19" s="1"/>
  <c r="I8172" i="19"/>
  <c r="K8172" i="19" s="1"/>
  <c r="L8172" i="19" s="1"/>
  <c r="E8272" i="19" s="1"/>
  <c r="E8024" i="19"/>
  <c r="I8564" i="19"/>
  <c r="J8564" i="19"/>
  <c r="L7817" i="19"/>
  <c r="E7917" i="19" s="1"/>
  <c r="L8382" i="19"/>
  <c r="E8482" i="19" s="1"/>
  <c r="L8669" i="19"/>
  <c r="E8769" i="19" s="1"/>
  <c r="L8345" i="19"/>
  <c r="L8170" i="19"/>
  <c r="E8270" i="19" s="1"/>
  <c r="E7998" i="19"/>
  <c r="I7998" i="19" s="1"/>
  <c r="K8099" i="19"/>
  <c r="L8099" i="19" s="1"/>
  <c r="J8240" i="19"/>
  <c r="K8240" i="19" s="1"/>
  <c r="L8240" i="19" s="1"/>
  <c r="E8340" i="19" s="1"/>
  <c r="E7895" i="19"/>
  <c r="K7623" i="19"/>
  <c r="I8485" i="19"/>
  <c r="K8485" i="19" s="1"/>
  <c r="J8485" i="19"/>
  <c r="E8193" i="19"/>
  <c r="J8288" i="19"/>
  <c r="I8288" i="19"/>
  <c r="I8229" i="19"/>
  <c r="J8229" i="19"/>
  <c r="I8320" i="19"/>
  <c r="J8320" i="19"/>
  <c r="J8576" i="19"/>
  <c r="I8576" i="19"/>
  <c r="E8151" i="19"/>
  <c r="L8051" i="19"/>
  <c r="J8184" i="19"/>
  <c r="I8184" i="19"/>
  <c r="K8184" i="19" s="1"/>
  <c r="L8184" i="19" s="1"/>
  <c r="E8284" i="19" s="1"/>
  <c r="K8297" i="19"/>
  <c r="K8794" i="19"/>
  <c r="L8794" i="19" s="1"/>
  <c r="E8894" i="19" s="1"/>
  <c r="K8278" i="19"/>
  <c r="J8371" i="19"/>
  <c r="I8371" i="19"/>
  <c r="J8479" i="19"/>
  <c r="I8479" i="19"/>
  <c r="E8041" i="19"/>
  <c r="L7941" i="19"/>
  <c r="K7891" i="19"/>
  <c r="J8161" i="19"/>
  <c r="I8161" i="19"/>
  <c r="I7968" i="19"/>
  <c r="J7968" i="19"/>
  <c r="J8957" i="19"/>
  <c r="I8957" i="19"/>
  <c r="J8773" i="19"/>
  <c r="I8773" i="19"/>
  <c r="I8118" i="19"/>
  <c r="J8118" i="19"/>
  <c r="J8367" i="19"/>
  <c r="I8367" i="19"/>
  <c r="J7742" i="19"/>
  <c r="I7742" i="19"/>
  <c r="J8616" i="19"/>
  <c r="I8616" i="19"/>
  <c r="J8272" i="19"/>
  <c r="I8272" i="19"/>
  <c r="L7937" i="19"/>
  <c r="E8037" i="19"/>
  <c r="J8428" i="19"/>
  <c r="I8428" i="19"/>
  <c r="I8219" i="19"/>
  <c r="J8219" i="19"/>
  <c r="J7895" i="19"/>
  <c r="I7895" i="19"/>
  <c r="J8207" i="19"/>
  <c r="L7915" i="19"/>
  <c r="E8015" i="19" s="1"/>
  <c r="I8894" i="19"/>
  <c r="J8894" i="19"/>
  <c r="E8456" i="19"/>
  <c r="L7735" i="19"/>
  <c r="E7835" i="19" s="1"/>
  <c r="J8253" i="19"/>
  <c r="I8253" i="19"/>
  <c r="L8513" i="19"/>
  <c r="E8613" i="19" s="1"/>
  <c r="J8034" i="19"/>
  <c r="I8034" i="19"/>
  <c r="K8034" i="19" s="1"/>
  <c r="L8034" i="19" s="1"/>
  <c r="I8014" i="19"/>
  <c r="J8014" i="19"/>
  <c r="L8049" i="19"/>
  <c r="E8149" i="19" s="1"/>
  <c r="L7939" i="19"/>
  <c r="E8039" i="19" s="1"/>
  <c r="K8265" i="19"/>
  <c r="E8421" i="19"/>
  <c r="J8489" i="19"/>
  <c r="I8489" i="19"/>
  <c r="I8231" i="19"/>
  <c r="J8231" i="19"/>
  <c r="L8066" i="19"/>
  <c r="E8166" i="19" s="1"/>
  <c r="L7950" i="19"/>
  <c r="E8050" i="19" s="1"/>
  <c r="J8596" i="19"/>
  <c r="I8596" i="19"/>
  <c r="L8158" i="19"/>
  <c r="E8258" i="19" s="1"/>
  <c r="E8259" i="19"/>
  <c r="E8877" i="19"/>
  <c r="L8777" i="19"/>
  <c r="K8422" i="19"/>
  <c r="L8422" i="19" s="1"/>
  <c r="E8522" i="19" s="1"/>
  <c r="K8111" i="19"/>
  <c r="L8111" i="19" s="1"/>
  <c r="E8211" i="19" s="1"/>
  <c r="K8008" i="19"/>
  <c r="K8146" i="19"/>
  <c r="L8300" i="19"/>
  <c r="E8400" i="19" s="1"/>
  <c r="K8209" i="19"/>
  <c r="L8263" i="19"/>
  <c r="E8363" i="19" s="1"/>
  <c r="K8036" i="19"/>
  <c r="J6406" i="19"/>
  <c r="I6406" i="19"/>
  <c r="J6738" i="19"/>
  <c r="I6738" i="19"/>
  <c r="J8456" i="19"/>
  <c r="I8456" i="19"/>
  <c r="K8456" i="19" s="1"/>
  <c r="L8456" i="19" s="1"/>
  <c r="K7726" i="19"/>
  <c r="J8510" i="19"/>
  <c r="I8510" i="19"/>
  <c r="J7998" i="19"/>
  <c r="L8162" i="19"/>
  <c r="E8262" i="19" s="1"/>
  <c r="L8501" i="19"/>
  <c r="E8601" i="19" s="1"/>
  <c r="E7554" i="19"/>
  <c r="J8747" i="19"/>
  <c r="I8747" i="19"/>
  <c r="J8348" i="19"/>
  <c r="I8348" i="19"/>
  <c r="J8344" i="19"/>
  <c r="I8344" i="19"/>
  <c r="J8833" i="19"/>
  <c r="I8833" i="19"/>
  <c r="K7630" i="19"/>
  <c r="L8552" i="19"/>
  <c r="E8652" i="19" s="1"/>
  <c r="J980" i="12"/>
  <c r="L947" i="12"/>
  <c r="E959" i="12" s="1"/>
  <c r="K1006" i="12"/>
  <c r="L1006" i="12" s="1"/>
  <c r="E1018" i="12" s="1"/>
  <c r="I1018" i="12" s="1"/>
  <c r="E1008" i="12"/>
  <c r="I1008" i="12" s="1"/>
  <c r="E1024" i="12"/>
  <c r="I1024" i="12" s="1"/>
  <c r="J1005" i="12"/>
  <c r="K1005" i="12" s="1"/>
  <c r="L1005" i="12" s="1"/>
  <c r="E1015" i="12"/>
  <c r="I1015" i="12" s="1"/>
  <c r="J1002" i="12"/>
  <c r="K1002" i="12" s="1"/>
  <c r="L1002" i="12" s="1"/>
  <c r="J1013" i="12"/>
  <c r="K1013" i="12" s="1"/>
  <c r="L1013" i="12" s="1"/>
  <c r="E1022" i="12"/>
  <c r="I1022" i="12" s="1"/>
  <c r="J999" i="12"/>
  <c r="K999" i="12" s="1"/>
  <c r="L999" i="12" s="1"/>
  <c r="B180" i="10"/>
  <c r="G179" i="10"/>
  <c r="H177" i="10" s="1"/>
  <c r="B130" i="3"/>
  <c r="I129" i="3"/>
  <c r="N129" i="3" s="1"/>
  <c r="L75" i="16" l="1"/>
  <c r="E76" i="16" s="1"/>
  <c r="J8203" i="19"/>
  <c r="K8203" i="19" s="1"/>
  <c r="L8203" i="19" s="1"/>
  <c r="E8303" i="19" s="1"/>
  <c r="L973" i="12"/>
  <c r="E985" i="12"/>
  <c r="J8505" i="19"/>
  <c r="I8505" i="19"/>
  <c r="I8732" i="19"/>
  <c r="J8732" i="19"/>
  <c r="I8727" i="19"/>
  <c r="K8727" i="19" s="1"/>
  <c r="L8727" i="19" s="1"/>
  <c r="E8827" i="19" s="1"/>
  <c r="J8727" i="19"/>
  <c r="K8348" i="19"/>
  <c r="L8348" i="19" s="1"/>
  <c r="E8412" i="19"/>
  <c r="E8134" i="19"/>
  <c r="K8371" i="19"/>
  <c r="L8404" i="19"/>
  <c r="E8504" i="19" s="1"/>
  <c r="I8943" i="19"/>
  <c r="K8943" i="19" s="1"/>
  <c r="L8943" i="19" s="1"/>
  <c r="E9043" i="19" s="1"/>
  <c r="J8943" i="19"/>
  <c r="I8486" i="19"/>
  <c r="K8486" i="19" s="1"/>
  <c r="L8486" i="19" s="1"/>
  <c r="E8586" i="19" s="1"/>
  <c r="J8486" i="19"/>
  <c r="K8747" i="19"/>
  <c r="K8596" i="19"/>
  <c r="L8596" i="19" s="1"/>
  <c r="E8696" i="19" s="1"/>
  <c r="I8696" i="19" s="1"/>
  <c r="K8231" i="19"/>
  <c r="I8680" i="19"/>
  <c r="K8680" i="19" s="1"/>
  <c r="L8680" i="19" s="1"/>
  <c r="K8229" i="19"/>
  <c r="L8229" i="19" s="1"/>
  <c r="E8329" i="19" s="1"/>
  <c r="K7998" i="19"/>
  <c r="L7998" i="19" s="1"/>
  <c r="J8502" i="19"/>
  <c r="I8502" i="19"/>
  <c r="J8483" i="19"/>
  <c r="I8483" i="19"/>
  <c r="K8505" i="19"/>
  <c r="E8199" i="19"/>
  <c r="I8199" i="19" s="1"/>
  <c r="E8287" i="19"/>
  <c r="K8288" i="19"/>
  <c r="L8288" i="19" s="1"/>
  <c r="E8388" i="19" s="1"/>
  <c r="K8575" i="19"/>
  <c r="L8575" i="19" s="1"/>
  <c r="E8675" i="19" s="1"/>
  <c r="L8390" i="19"/>
  <c r="E8490" i="19" s="1"/>
  <c r="K8474" i="19"/>
  <c r="L8474" i="19" s="1"/>
  <c r="E8574" i="19" s="1"/>
  <c r="K8081" i="19"/>
  <c r="J8340" i="19"/>
  <c r="I8340" i="19"/>
  <c r="J8482" i="19"/>
  <c r="I8482" i="19"/>
  <c r="J8329" i="19"/>
  <c r="I8329" i="19"/>
  <c r="J8041" i="19"/>
  <c r="I8041" i="19"/>
  <c r="L8297" i="19"/>
  <c r="E8397" i="19" s="1"/>
  <c r="L7623" i="19"/>
  <c r="E7723" i="19" s="1"/>
  <c r="K8344" i="19"/>
  <c r="L8344" i="19" s="1"/>
  <c r="K8253" i="19"/>
  <c r="L8253" i="19" s="1"/>
  <c r="K8367" i="19"/>
  <c r="K8957" i="19"/>
  <c r="L8957" i="19" s="1"/>
  <c r="E9057" i="19" s="1"/>
  <c r="K8479" i="19"/>
  <c r="L8371" i="19"/>
  <c r="E8471" i="19" s="1"/>
  <c r="J8193" i="19"/>
  <c r="I8193" i="19"/>
  <c r="L8485" i="19"/>
  <c r="E8585" i="19" s="1"/>
  <c r="L8092" i="19"/>
  <c r="E8192" i="19"/>
  <c r="J8151" i="19"/>
  <c r="I8151" i="19"/>
  <c r="K8510" i="19"/>
  <c r="L8510" i="19" s="1"/>
  <c r="K8219" i="19"/>
  <c r="L8219" i="19" s="1"/>
  <c r="E8319" i="19" s="1"/>
  <c r="J8319" i="19" s="1"/>
  <c r="L7891" i="19"/>
  <c r="E7991" i="19" s="1"/>
  <c r="J8287" i="19"/>
  <c r="I8287" i="19"/>
  <c r="K8287" i="19" s="1"/>
  <c r="L8287" i="19" s="1"/>
  <c r="E8387" i="19" s="1"/>
  <c r="J8284" i="19"/>
  <c r="I8284" i="19"/>
  <c r="K8284" i="19" s="1"/>
  <c r="L8284" i="19" s="1"/>
  <c r="K8320" i="19"/>
  <c r="L8320" i="19" s="1"/>
  <c r="E8420" i="19" s="1"/>
  <c r="I8270" i="19"/>
  <c r="K8270" i="19" s="1"/>
  <c r="L8270" i="19" s="1"/>
  <c r="E8370" i="19" s="1"/>
  <c r="J8270" i="19"/>
  <c r="J8769" i="19"/>
  <c r="I8769" i="19"/>
  <c r="I7917" i="19"/>
  <c r="J7917" i="19"/>
  <c r="K8564" i="19"/>
  <c r="K7960" i="19"/>
  <c r="L7960" i="19" s="1"/>
  <c r="E8060" i="19" s="1"/>
  <c r="K8125" i="19"/>
  <c r="I8445" i="19"/>
  <c r="K8445" i="19" s="1"/>
  <c r="J8445" i="19"/>
  <c r="K8207" i="19"/>
  <c r="K8272" i="19"/>
  <c r="L8272" i="19" s="1"/>
  <c r="E8372" i="19" s="1"/>
  <c r="K7968" i="19"/>
  <c r="L7968" i="19" s="1"/>
  <c r="L8278" i="19"/>
  <c r="E8378" i="19"/>
  <c r="K8576" i="19"/>
  <c r="J8024" i="19"/>
  <c r="I8024" i="19"/>
  <c r="K8455" i="19"/>
  <c r="I8050" i="19"/>
  <c r="J8050" i="19"/>
  <c r="J8675" i="19"/>
  <c r="I8675" i="19"/>
  <c r="I8613" i="19"/>
  <c r="K8613" i="19" s="1"/>
  <c r="L8613" i="19" s="1"/>
  <c r="J8613" i="19"/>
  <c r="I8363" i="19"/>
  <c r="J8363" i="19"/>
  <c r="J8039" i="19"/>
  <c r="I8039" i="19"/>
  <c r="J8149" i="19"/>
  <c r="I8149" i="19"/>
  <c r="J7835" i="19"/>
  <c r="I7835" i="19"/>
  <c r="J8400" i="19"/>
  <c r="I8400" i="19"/>
  <c r="J8696" i="19"/>
  <c r="I8166" i="19"/>
  <c r="J8166" i="19"/>
  <c r="I8015" i="19"/>
  <c r="J8015" i="19"/>
  <c r="L8747" i="19"/>
  <c r="E8847" i="19" s="1"/>
  <c r="L8036" i="19"/>
  <c r="E8136" i="19" s="1"/>
  <c r="J8877" i="19"/>
  <c r="I8877" i="19"/>
  <c r="J8199" i="19"/>
  <c r="E8780" i="19"/>
  <c r="K7895" i="19"/>
  <c r="K8428" i="19"/>
  <c r="K8616" i="19"/>
  <c r="K8773" i="19"/>
  <c r="L8146" i="19"/>
  <c r="E8246" i="19" s="1"/>
  <c r="J8522" i="19"/>
  <c r="I8522" i="19"/>
  <c r="J8388" i="19"/>
  <c r="I8388" i="19"/>
  <c r="I8134" i="19"/>
  <c r="J8134" i="19"/>
  <c r="I8319" i="19"/>
  <c r="J9057" i="19"/>
  <c r="I9057" i="19"/>
  <c r="K9057" i="19" s="1"/>
  <c r="L9057" i="19" s="1"/>
  <c r="E9157" i="19" s="1"/>
  <c r="I8412" i="19"/>
  <c r="J8412" i="19"/>
  <c r="L8209" i="19"/>
  <c r="E8309" i="19" s="1"/>
  <c r="L8008" i="19"/>
  <c r="E8108" i="19" s="1"/>
  <c r="I8259" i="19"/>
  <c r="K8259" i="19" s="1"/>
  <c r="L8259" i="19" s="1"/>
  <c r="J8259" i="19"/>
  <c r="J8258" i="19"/>
  <c r="I8258" i="19"/>
  <c r="L8231" i="19"/>
  <c r="E8331" i="19" s="1"/>
  <c r="J8421" i="19"/>
  <c r="I8421" i="19"/>
  <c r="K8421" i="19" s="1"/>
  <c r="L8421" i="19" s="1"/>
  <c r="E8521" i="19" s="1"/>
  <c r="L8265" i="19"/>
  <c r="E8365" i="19" s="1"/>
  <c r="K8014" i="19"/>
  <c r="E8353" i="19"/>
  <c r="L8207" i="19"/>
  <c r="E8307" i="19" s="1"/>
  <c r="J8037" i="19"/>
  <c r="I8037" i="19"/>
  <c r="K8037" i="19" s="1"/>
  <c r="J8372" i="19"/>
  <c r="I8372" i="19"/>
  <c r="K8372" i="19" s="1"/>
  <c r="L8372" i="19" s="1"/>
  <c r="K8118" i="19"/>
  <c r="J8211" i="19"/>
  <c r="I8211" i="19"/>
  <c r="J8370" i="19"/>
  <c r="I8370" i="19"/>
  <c r="K8370" i="19" s="1"/>
  <c r="L8370" i="19" s="1"/>
  <c r="K8489" i="19"/>
  <c r="K8894" i="19"/>
  <c r="K7742" i="19"/>
  <c r="K8161" i="19"/>
  <c r="K6406" i="19"/>
  <c r="O6501" i="19"/>
  <c r="J8262" i="19"/>
  <c r="I8262" i="19"/>
  <c r="J8601" i="19"/>
  <c r="I8601" i="19"/>
  <c r="K6738" i="19"/>
  <c r="J8652" i="19"/>
  <c r="I8652" i="19"/>
  <c r="K8833" i="19"/>
  <c r="J7554" i="19"/>
  <c r="I7554" i="19"/>
  <c r="E8098" i="19"/>
  <c r="E8610" i="19"/>
  <c r="E8556" i="19"/>
  <c r="L7726" i="19"/>
  <c r="E7826" i="19" s="1"/>
  <c r="L7630" i="19"/>
  <c r="E7730" i="19" s="1"/>
  <c r="I959" i="12"/>
  <c r="O968" i="12" s="1"/>
  <c r="K980" i="12"/>
  <c r="J1018" i="12"/>
  <c r="J959" i="12"/>
  <c r="K959" i="12" s="1"/>
  <c r="L959" i="12" s="1"/>
  <c r="J1015" i="12"/>
  <c r="K1015" i="12" s="1"/>
  <c r="L1015" i="12" s="1"/>
  <c r="E1027" i="12" s="1"/>
  <c r="I1027" i="12" s="1"/>
  <c r="E1014" i="12"/>
  <c r="I1014" i="12" s="1"/>
  <c r="E1017" i="12"/>
  <c r="I1017" i="12" s="1"/>
  <c r="J1022" i="12"/>
  <c r="K1022" i="12" s="1"/>
  <c r="L1022" i="12" s="1"/>
  <c r="J1024" i="12"/>
  <c r="K1024" i="12" s="1"/>
  <c r="L1024" i="12" s="1"/>
  <c r="E1025" i="12"/>
  <c r="I1025" i="12" s="1"/>
  <c r="E1011" i="12"/>
  <c r="I1011" i="12" s="1"/>
  <c r="B181" i="10"/>
  <c r="G180" i="10"/>
  <c r="H178" i="10" s="1"/>
  <c r="B131" i="3"/>
  <c r="I130" i="3"/>
  <c r="N130" i="3" s="1"/>
  <c r="I76" i="16" l="1"/>
  <c r="J76" i="16"/>
  <c r="K8502" i="19"/>
  <c r="L8502" i="19" s="1"/>
  <c r="J985" i="12"/>
  <c r="I985" i="12"/>
  <c r="J8303" i="19"/>
  <c r="I8303" i="19"/>
  <c r="I8827" i="19"/>
  <c r="J8827" i="19"/>
  <c r="J8490" i="19"/>
  <c r="I8490" i="19"/>
  <c r="K8490" i="19" s="1"/>
  <c r="L8490" i="19" s="1"/>
  <c r="E8590" i="19" s="1"/>
  <c r="I8586" i="19"/>
  <c r="J8586" i="19"/>
  <c r="K7554" i="19"/>
  <c r="K8601" i="19"/>
  <c r="L8601" i="19" s="1"/>
  <c r="K8388" i="19"/>
  <c r="L8388" i="19" s="1"/>
  <c r="K8675" i="19"/>
  <c r="L8675" i="19" s="1"/>
  <c r="K8769" i="19"/>
  <c r="L8769" i="19" s="1"/>
  <c r="K8193" i="19"/>
  <c r="L8193" i="19" s="1"/>
  <c r="E8293" i="19" s="1"/>
  <c r="K8041" i="19"/>
  <c r="L8041" i="19" s="1"/>
  <c r="E8141" i="19" s="1"/>
  <c r="K8340" i="19"/>
  <c r="L8340" i="19" s="1"/>
  <c r="E8440" i="19" s="1"/>
  <c r="K8483" i="19"/>
  <c r="I8504" i="19"/>
  <c r="J8504" i="19"/>
  <c r="E8448" i="19"/>
  <c r="I8448" i="19" s="1"/>
  <c r="K8400" i="19"/>
  <c r="L8400" i="19" s="1"/>
  <c r="K8024" i="19"/>
  <c r="L8024" i="19" s="1"/>
  <c r="E8124" i="19" s="1"/>
  <c r="L8081" i="19"/>
  <c r="E8181" i="19" s="1"/>
  <c r="L8505" i="19"/>
  <c r="E8605" i="19" s="1"/>
  <c r="E8068" i="19"/>
  <c r="J8574" i="19"/>
  <c r="I8574" i="19"/>
  <c r="I9043" i="19"/>
  <c r="J9043" i="19"/>
  <c r="K8732" i="19"/>
  <c r="J8471" i="19"/>
  <c r="I8471" i="19"/>
  <c r="J8585" i="19"/>
  <c r="I8585" i="19"/>
  <c r="I8397" i="19"/>
  <c r="J8397" i="19"/>
  <c r="I7723" i="19"/>
  <c r="J7723" i="19"/>
  <c r="J8420" i="19"/>
  <c r="I8420" i="19"/>
  <c r="L8479" i="19"/>
  <c r="E8579" i="19" s="1"/>
  <c r="K8652" i="19"/>
  <c r="L8652" i="19" s="1"/>
  <c r="J8448" i="19"/>
  <c r="K8448" i="19" s="1"/>
  <c r="E8472" i="19"/>
  <c r="E8488" i="19"/>
  <c r="K8696" i="19"/>
  <c r="L8696" i="19" s="1"/>
  <c r="E8796" i="19" s="1"/>
  <c r="K8149" i="19"/>
  <c r="L8149" i="19" s="1"/>
  <c r="E8249" i="19" s="1"/>
  <c r="L8455" i="19"/>
  <c r="E8555" i="19" s="1"/>
  <c r="L8576" i="19"/>
  <c r="E8676" i="19" s="1"/>
  <c r="L8445" i="19"/>
  <c r="E8545" i="19" s="1"/>
  <c r="E8869" i="19"/>
  <c r="E8384" i="19"/>
  <c r="J7991" i="19"/>
  <c r="I7991" i="19"/>
  <c r="K7991" i="19" s="1"/>
  <c r="L7991" i="19" s="1"/>
  <c r="E8091" i="19" s="1"/>
  <c r="K8151" i="19"/>
  <c r="K8329" i="19"/>
  <c r="L8329" i="19" s="1"/>
  <c r="E8429" i="19" s="1"/>
  <c r="K8319" i="19"/>
  <c r="L8319" i="19" s="1"/>
  <c r="J8378" i="19"/>
  <c r="I8378" i="19"/>
  <c r="L8564" i="19"/>
  <c r="E8664" i="19" s="1"/>
  <c r="I8387" i="19"/>
  <c r="J8387" i="19"/>
  <c r="L8125" i="19"/>
  <c r="E8225" i="19" s="1"/>
  <c r="I8192" i="19"/>
  <c r="K8192" i="19" s="1"/>
  <c r="L8192" i="19" s="1"/>
  <c r="J8192" i="19"/>
  <c r="J8124" i="19"/>
  <c r="I8124" i="19"/>
  <c r="E8444" i="19"/>
  <c r="K8522" i="19"/>
  <c r="K8877" i="19"/>
  <c r="L8877" i="19" s="1"/>
  <c r="K8363" i="19"/>
  <c r="L8363" i="19" s="1"/>
  <c r="J8060" i="19"/>
  <c r="I8060" i="19"/>
  <c r="K7917" i="19"/>
  <c r="L7917" i="19" s="1"/>
  <c r="E8017" i="19" s="1"/>
  <c r="L8367" i="19"/>
  <c r="E8467" i="19" s="1"/>
  <c r="K8482" i="19"/>
  <c r="L8482" i="19" s="1"/>
  <c r="E8582" i="19" s="1"/>
  <c r="J8365" i="19"/>
  <c r="I8365" i="19"/>
  <c r="J8249" i="19"/>
  <c r="I8249" i="19"/>
  <c r="J8847" i="19"/>
  <c r="I8847" i="19"/>
  <c r="J8331" i="19"/>
  <c r="I8331" i="19"/>
  <c r="J8068" i="19"/>
  <c r="I8068" i="19"/>
  <c r="L8894" i="19"/>
  <c r="E8994" i="19" s="1"/>
  <c r="E8470" i="19"/>
  <c r="K8211" i="19"/>
  <c r="L8037" i="19"/>
  <c r="E8137" i="19" s="1"/>
  <c r="K8258" i="19"/>
  <c r="E8419" i="19"/>
  <c r="L8616" i="19"/>
  <c r="E8716" i="19" s="1"/>
  <c r="L7895" i="19"/>
  <c r="E7995" i="19" s="1"/>
  <c r="E8500" i="19"/>
  <c r="K8039" i="19"/>
  <c r="L7742" i="19"/>
  <c r="E7842" i="19" s="1"/>
  <c r="I8472" i="19"/>
  <c r="J8472" i="19"/>
  <c r="J8353" i="19"/>
  <c r="I8353" i="19"/>
  <c r="J8521" i="19"/>
  <c r="I8521" i="19"/>
  <c r="J8108" i="19"/>
  <c r="I8108" i="19"/>
  <c r="J9157" i="19"/>
  <c r="I9157" i="19"/>
  <c r="J8307" i="19"/>
  <c r="I8307" i="19"/>
  <c r="J8488" i="19"/>
  <c r="I8488" i="19"/>
  <c r="J8246" i="19"/>
  <c r="I8246" i="19"/>
  <c r="J8780" i="19"/>
  <c r="I8780" i="19"/>
  <c r="L8489" i="19"/>
  <c r="E8589" i="19" s="1"/>
  <c r="L8014" i="19"/>
  <c r="E8114" i="19" s="1"/>
  <c r="J8136" i="19"/>
  <c r="I8136" i="19"/>
  <c r="K8015" i="19"/>
  <c r="K8166" i="19"/>
  <c r="L8166" i="19" s="1"/>
  <c r="E8266" i="19" s="1"/>
  <c r="L7554" i="19"/>
  <c r="E7654" i="19" s="1"/>
  <c r="L8161" i="19"/>
  <c r="E8261" i="19"/>
  <c r="L8118" i="19"/>
  <c r="E8218" i="19" s="1"/>
  <c r="E8359" i="19"/>
  <c r="I8309" i="19"/>
  <c r="J8309" i="19"/>
  <c r="K8412" i="19"/>
  <c r="K8134" i="19"/>
  <c r="L8773" i="19"/>
  <c r="E8873" i="19" s="1"/>
  <c r="L8428" i="19"/>
  <c r="E8528" i="19" s="1"/>
  <c r="K8199" i="19"/>
  <c r="K7835" i="19"/>
  <c r="E8463" i="19"/>
  <c r="E8713" i="19"/>
  <c r="K8050" i="19"/>
  <c r="L6406" i="19"/>
  <c r="E6506" i="19" s="1"/>
  <c r="J8556" i="19"/>
  <c r="I8556" i="19"/>
  <c r="K8556" i="19" s="1"/>
  <c r="K8262" i="19"/>
  <c r="E8752" i="19"/>
  <c r="E8701" i="19"/>
  <c r="J7730" i="19"/>
  <c r="I7730" i="19"/>
  <c r="L6738" i="19"/>
  <c r="E6838" i="19" s="1"/>
  <c r="J7826" i="19"/>
  <c r="I7826" i="19"/>
  <c r="J8610" i="19"/>
  <c r="I8610" i="19"/>
  <c r="J8098" i="19"/>
  <c r="I8098" i="19"/>
  <c r="L8833" i="19"/>
  <c r="E8933" i="19" s="1"/>
  <c r="E971" i="12"/>
  <c r="K1018" i="12"/>
  <c r="L1018" i="12" s="1"/>
  <c r="L980" i="12"/>
  <c r="E992" i="12" s="1"/>
  <c r="I992" i="12" s="1"/>
  <c r="J1027" i="12"/>
  <c r="K1027" i="12" s="1"/>
  <c r="L1027" i="12" s="1"/>
  <c r="E1039" i="12" s="1"/>
  <c r="I1039" i="12" s="1"/>
  <c r="E1036" i="12"/>
  <c r="I1036" i="12" s="1"/>
  <c r="E1034" i="12"/>
  <c r="I1034" i="12" s="1"/>
  <c r="J1025" i="12"/>
  <c r="K1025" i="12" s="1"/>
  <c r="L1025" i="12" s="1"/>
  <c r="J1011" i="12"/>
  <c r="K1011" i="12" s="1"/>
  <c r="L1011" i="12" s="1"/>
  <c r="J1014" i="12"/>
  <c r="K1014" i="12" s="1"/>
  <c r="L1014" i="12" s="1"/>
  <c r="J1008" i="12"/>
  <c r="K1008" i="12" s="1"/>
  <c r="L1008" i="12" s="1"/>
  <c r="B182" i="10"/>
  <c r="G181" i="10"/>
  <c r="H179" i="10" s="1"/>
  <c r="B132" i="3"/>
  <c r="I131" i="3"/>
  <c r="N131" i="3" s="1"/>
  <c r="K76" i="16" l="1"/>
  <c r="E8602" i="19"/>
  <c r="I8602" i="19" s="1"/>
  <c r="K8504" i="19"/>
  <c r="L8504" i="19" s="1"/>
  <c r="E8604" i="19" s="1"/>
  <c r="I8604" i="19" s="1"/>
  <c r="K985" i="12"/>
  <c r="K8303" i="19"/>
  <c r="L8303" i="19" s="1"/>
  <c r="E8403" i="19" s="1"/>
  <c r="I8403" i="19" s="1"/>
  <c r="I8605" i="19"/>
  <c r="J8605" i="19"/>
  <c r="I8181" i="19"/>
  <c r="K8181" i="19" s="1"/>
  <c r="J8181" i="19"/>
  <c r="E8775" i="19"/>
  <c r="K8847" i="19"/>
  <c r="L8847" i="19" s="1"/>
  <c r="K8365" i="19"/>
  <c r="L8365" i="19" s="1"/>
  <c r="E8465" i="19" s="1"/>
  <c r="I8465" i="19" s="1"/>
  <c r="K8471" i="19"/>
  <c r="L8471" i="19" s="1"/>
  <c r="E8571" i="19" s="1"/>
  <c r="K9043" i="19"/>
  <c r="L8483" i="19"/>
  <c r="E8583" i="19"/>
  <c r="K8420" i="19"/>
  <c r="L8732" i="19"/>
  <c r="E8832" i="19" s="1"/>
  <c r="K8574" i="19"/>
  <c r="J8141" i="19"/>
  <c r="I8141" i="19"/>
  <c r="K8141" i="19" s="1"/>
  <c r="L8141" i="19" s="1"/>
  <c r="E8241" i="19" s="1"/>
  <c r="K8586" i="19"/>
  <c r="L8586" i="19" s="1"/>
  <c r="E8686" i="19" s="1"/>
  <c r="K8068" i="19"/>
  <c r="K8387" i="19"/>
  <c r="L8387" i="19" s="1"/>
  <c r="E8487" i="19" s="1"/>
  <c r="J8293" i="19"/>
  <c r="I8293" i="19"/>
  <c r="J8590" i="19"/>
  <c r="I8590" i="19"/>
  <c r="K8590" i="19" s="1"/>
  <c r="K8827" i="19"/>
  <c r="L8827" i="19" s="1"/>
  <c r="E8927" i="19" s="1"/>
  <c r="I8225" i="19"/>
  <c r="J8225" i="19"/>
  <c r="J8664" i="19"/>
  <c r="I8664" i="19"/>
  <c r="K8664" i="19" s="1"/>
  <c r="L8664" i="19" s="1"/>
  <c r="E8764" i="19" s="1"/>
  <c r="J8545" i="19"/>
  <c r="I8545" i="19"/>
  <c r="I8571" i="19"/>
  <c r="J8571" i="19"/>
  <c r="J8676" i="19"/>
  <c r="I8676" i="19"/>
  <c r="L8448" i="19"/>
  <c r="E8548" i="19" s="1"/>
  <c r="K8307" i="19"/>
  <c r="L8307" i="19" s="1"/>
  <c r="L8181" i="19"/>
  <c r="E8281" i="19"/>
  <c r="I8017" i="19"/>
  <c r="K8017" i="19" s="1"/>
  <c r="L8017" i="19" s="1"/>
  <c r="E8117" i="19" s="1"/>
  <c r="I8117" i="19" s="1"/>
  <c r="J8017" i="19"/>
  <c r="K8124" i="19"/>
  <c r="L8124" i="19" s="1"/>
  <c r="E8224" i="19" s="1"/>
  <c r="K8378" i="19"/>
  <c r="L8151" i="19"/>
  <c r="E8251" i="19" s="1"/>
  <c r="J8869" i="19"/>
  <c r="I8869" i="19"/>
  <c r="J8579" i="19"/>
  <c r="I8579" i="19"/>
  <c r="K8610" i="19"/>
  <c r="L8610" i="19" s="1"/>
  <c r="E8977" i="19"/>
  <c r="I8977" i="19" s="1"/>
  <c r="K8780" i="19"/>
  <c r="L8780" i="19" s="1"/>
  <c r="K8521" i="19"/>
  <c r="L8521" i="19" s="1"/>
  <c r="K8060" i="19"/>
  <c r="L8060" i="19" s="1"/>
  <c r="E8160" i="19" s="1"/>
  <c r="L8522" i="19"/>
  <c r="E8622" i="19" s="1"/>
  <c r="E8292" i="19"/>
  <c r="J8555" i="19"/>
  <c r="I8555" i="19"/>
  <c r="K8397" i="19"/>
  <c r="I8467" i="19"/>
  <c r="J8467" i="19"/>
  <c r="I8796" i="19"/>
  <c r="J8796" i="19"/>
  <c r="E8947" i="19"/>
  <c r="K8249" i="19"/>
  <c r="L8249" i="19" s="1"/>
  <c r="E8349" i="19" s="1"/>
  <c r="I8582" i="19"/>
  <c r="J8582" i="19"/>
  <c r="I8444" i="19"/>
  <c r="J8444" i="19"/>
  <c r="J8429" i="19"/>
  <c r="I8429" i="19"/>
  <c r="I8384" i="19"/>
  <c r="J8384" i="19"/>
  <c r="K7723" i="19"/>
  <c r="L7723" i="19" s="1"/>
  <c r="E7823" i="19" s="1"/>
  <c r="K8585" i="19"/>
  <c r="L8585" i="19" s="1"/>
  <c r="E8685" i="19" s="1"/>
  <c r="J7654" i="19"/>
  <c r="I7654" i="19"/>
  <c r="J7842" i="19"/>
  <c r="I7842" i="19"/>
  <c r="I8686" i="19"/>
  <c r="J8686" i="19"/>
  <c r="I8528" i="19"/>
  <c r="J8528" i="19"/>
  <c r="J8685" i="19"/>
  <c r="I8685" i="19"/>
  <c r="J8091" i="19"/>
  <c r="I8091" i="19"/>
  <c r="J8873" i="19"/>
  <c r="I8873" i="19"/>
  <c r="I8218" i="19"/>
  <c r="J8218" i="19"/>
  <c r="J8589" i="19"/>
  <c r="I8589" i="19"/>
  <c r="J7995" i="19"/>
  <c r="I7995" i="19"/>
  <c r="J8349" i="19"/>
  <c r="I8349" i="19"/>
  <c r="J8440" i="19"/>
  <c r="I8440" i="19"/>
  <c r="K8440" i="19" s="1"/>
  <c r="I8487" i="19"/>
  <c r="K8487" i="19" s="1"/>
  <c r="L8487" i="19" s="1"/>
  <c r="J8487" i="19"/>
  <c r="J8716" i="19"/>
  <c r="I8716" i="19"/>
  <c r="J8137" i="19"/>
  <c r="I8137" i="19"/>
  <c r="J8994" i="19"/>
  <c r="I8994" i="19"/>
  <c r="K8994" i="19" s="1"/>
  <c r="L8994" i="19" s="1"/>
  <c r="I8463" i="19"/>
  <c r="K8463" i="19" s="1"/>
  <c r="J8463" i="19"/>
  <c r="L8199" i="19"/>
  <c r="E8299" i="19" s="1"/>
  <c r="J8359" i="19"/>
  <c r="I8359" i="19"/>
  <c r="J8261" i="19"/>
  <c r="I8261" i="19"/>
  <c r="K8261" i="19" s="1"/>
  <c r="L8261" i="19" s="1"/>
  <c r="I8266" i="19"/>
  <c r="J8266" i="19"/>
  <c r="J8114" i="19"/>
  <c r="I8114" i="19"/>
  <c r="K8114" i="19" s="1"/>
  <c r="L8114" i="19" s="1"/>
  <c r="E8214" i="19" s="1"/>
  <c r="J8977" i="19"/>
  <c r="J8470" i="19"/>
  <c r="I8470" i="19"/>
  <c r="J8465" i="19"/>
  <c r="L8556" i="19"/>
  <c r="E8656" i="19" s="1"/>
  <c r="L7835" i="19"/>
  <c r="E7935" i="19" s="1"/>
  <c r="L8015" i="19"/>
  <c r="E8115" i="19" s="1"/>
  <c r="K8488" i="19"/>
  <c r="E8621" i="19"/>
  <c r="K8353" i="19"/>
  <c r="K8472" i="19"/>
  <c r="K8331" i="19"/>
  <c r="L8331" i="19" s="1"/>
  <c r="E8431" i="19" s="1"/>
  <c r="L8050" i="19"/>
  <c r="E8150" i="19" s="1"/>
  <c r="K9157" i="19"/>
  <c r="I8500" i="19"/>
  <c r="J8500" i="19"/>
  <c r="J8419" i="19"/>
  <c r="I8419" i="19"/>
  <c r="K8098" i="19"/>
  <c r="L8098" i="19" s="1"/>
  <c r="I8713" i="19"/>
  <c r="J8713" i="19"/>
  <c r="L8134" i="19"/>
  <c r="E8234" i="19" s="1"/>
  <c r="L8412" i="19"/>
  <c r="E8512" i="19" s="1"/>
  <c r="K8309" i="19"/>
  <c r="J8775" i="19"/>
  <c r="I8775" i="19"/>
  <c r="K8775" i="19" s="1"/>
  <c r="L8775" i="19" s="1"/>
  <c r="E8875" i="19" s="1"/>
  <c r="K8136" i="19"/>
  <c r="K8246" i="19"/>
  <c r="E8407" i="19"/>
  <c r="K8108" i="19"/>
  <c r="L8039" i="19"/>
  <c r="E8139" i="19" s="1"/>
  <c r="E8358" i="19"/>
  <c r="L8258" i="19"/>
  <c r="L8211" i="19"/>
  <c r="E8311" i="19" s="1"/>
  <c r="L8068" i="19"/>
  <c r="E8168" i="19" s="1"/>
  <c r="I6506" i="19"/>
  <c r="J6506" i="19"/>
  <c r="J6838" i="19"/>
  <c r="I6838" i="19"/>
  <c r="L8262" i="19"/>
  <c r="E8362" i="19" s="1"/>
  <c r="E8198" i="19"/>
  <c r="E8710" i="19"/>
  <c r="K7730" i="19"/>
  <c r="J8947" i="19"/>
  <c r="I8947" i="19"/>
  <c r="K7826" i="19"/>
  <c r="J8701" i="19"/>
  <c r="I8701" i="19"/>
  <c r="J8933" i="19"/>
  <c r="I8933" i="19"/>
  <c r="J8752" i="19"/>
  <c r="I8752" i="19"/>
  <c r="I971" i="12"/>
  <c r="O980" i="12" s="1"/>
  <c r="E1030" i="12"/>
  <c r="J992" i="12"/>
  <c r="K992" i="12" s="1"/>
  <c r="L992" i="12" s="1"/>
  <c r="J971" i="12"/>
  <c r="K971" i="12" s="1"/>
  <c r="L971" i="12" s="1"/>
  <c r="E1023" i="12"/>
  <c r="J1039" i="12"/>
  <c r="K1039" i="12" s="1"/>
  <c r="L1039" i="12" s="1"/>
  <c r="E1026" i="12"/>
  <c r="I1026" i="12" s="1"/>
  <c r="J1034" i="12"/>
  <c r="K1034" i="12" s="1"/>
  <c r="L1034" i="12" s="1"/>
  <c r="E1020" i="12"/>
  <c r="I1020" i="12" s="1"/>
  <c r="E1037" i="12"/>
  <c r="I1037" i="12" s="1"/>
  <c r="J1036" i="12"/>
  <c r="K1036" i="12" s="1"/>
  <c r="L1036" i="12" s="1"/>
  <c r="B183" i="10"/>
  <c r="G182" i="10"/>
  <c r="H180" i="10" s="1"/>
  <c r="B133" i="3"/>
  <c r="I132" i="3"/>
  <c r="N132" i="3" s="1"/>
  <c r="L76" i="16" l="1"/>
  <c r="E77" i="16" s="1"/>
  <c r="J8604" i="19"/>
  <c r="K8604" i="19" s="1"/>
  <c r="L8604" i="19" s="1"/>
  <c r="E8704" i="19" s="1"/>
  <c r="J8704" i="19" s="1"/>
  <c r="J8602" i="19"/>
  <c r="K8602" i="19" s="1"/>
  <c r="L8602" i="19" s="1"/>
  <c r="J8403" i="19"/>
  <c r="L985" i="12"/>
  <c r="E997" i="12"/>
  <c r="I8832" i="19"/>
  <c r="J8832" i="19"/>
  <c r="E8880" i="19"/>
  <c r="I8880" i="19" s="1"/>
  <c r="K8873" i="19"/>
  <c r="L8873" i="19" s="1"/>
  <c r="K8685" i="19"/>
  <c r="L8685" i="19" s="1"/>
  <c r="K7654" i="19"/>
  <c r="L7654" i="19" s="1"/>
  <c r="K8429" i="19"/>
  <c r="K8579" i="19"/>
  <c r="L8579" i="19" s="1"/>
  <c r="E8679" i="19" s="1"/>
  <c r="K8403" i="19"/>
  <c r="L8403" i="19" s="1"/>
  <c r="K8293" i="19"/>
  <c r="L8293" i="19" s="1"/>
  <c r="E8393" i="19" s="1"/>
  <c r="I8583" i="19"/>
  <c r="K8583" i="19" s="1"/>
  <c r="J8583" i="19"/>
  <c r="L8583" i="19"/>
  <c r="E8683" i="19" s="1"/>
  <c r="K8384" i="19"/>
  <c r="L8384" i="19" s="1"/>
  <c r="E8484" i="19" s="1"/>
  <c r="I8484" i="19" s="1"/>
  <c r="K8484" i="19" s="1"/>
  <c r="L8484" i="19" s="1"/>
  <c r="E8584" i="19" s="1"/>
  <c r="L8590" i="19"/>
  <c r="E8690" i="19" s="1"/>
  <c r="L8420" i="19"/>
  <c r="E8520" i="19"/>
  <c r="J8927" i="19"/>
  <c r="I8927" i="19"/>
  <c r="K8555" i="19"/>
  <c r="L8555" i="19" s="1"/>
  <c r="K8869" i="19"/>
  <c r="L8869" i="19" s="1"/>
  <c r="E8969" i="19" s="1"/>
  <c r="J8969" i="19" s="1"/>
  <c r="L8574" i="19"/>
  <c r="E8674" i="19" s="1"/>
  <c r="L9043" i="19"/>
  <c r="E9143" i="19" s="1"/>
  <c r="K8605" i="19"/>
  <c r="J8251" i="19"/>
  <c r="I8251" i="19"/>
  <c r="J8622" i="19"/>
  <c r="I8622" i="19"/>
  <c r="I8548" i="19"/>
  <c r="K8548" i="19" s="1"/>
  <c r="J8548" i="19"/>
  <c r="J8484" i="19"/>
  <c r="K8701" i="19"/>
  <c r="K8218" i="19"/>
  <c r="K8528" i="19"/>
  <c r="L8528" i="19" s="1"/>
  <c r="E8628" i="19" s="1"/>
  <c r="J8117" i="19"/>
  <c r="K8117" i="19" s="1"/>
  <c r="L8117" i="19" s="1"/>
  <c r="E8217" i="19" s="1"/>
  <c r="K8444" i="19"/>
  <c r="K8467" i="19"/>
  <c r="L8467" i="19" s="1"/>
  <c r="E8567" i="19" s="1"/>
  <c r="E7754" i="19"/>
  <c r="I7754" i="19" s="1"/>
  <c r="K8713" i="19"/>
  <c r="L8713" i="19" s="1"/>
  <c r="K8266" i="19"/>
  <c r="K8582" i="19"/>
  <c r="K8796" i="19"/>
  <c r="I8241" i="19"/>
  <c r="J8241" i="19"/>
  <c r="J8160" i="19"/>
  <c r="I8160" i="19"/>
  <c r="L8378" i="19"/>
  <c r="E8478" i="19"/>
  <c r="I8281" i="19"/>
  <c r="J8281" i="19"/>
  <c r="K8571" i="19"/>
  <c r="L8571" i="19" s="1"/>
  <c r="E8671" i="19" s="1"/>
  <c r="J8764" i="19"/>
  <c r="I8764" i="19"/>
  <c r="K8225" i="19"/>
  <c r="L8225" i="19" s="1"/>
  <c r="E8325" i="19" s="1"/>
  <c r="L8397" i="19"/>
  <c r="E8497" i="19"/>
  <c r="K8947" i="19"/>
  <c r="L8947" i="19" s="1"/>
  <c r="E9047" i="19" s="1"/>
  <c r="J7823" i="19"/>
  <c r="I7823" i="19"/>
  <c r="I8292" i="19"/>
  <c r="J8292" i="19"/>
  <c r="I8679" i="19"/>
  <c r="K8679" i="19" s="1"/>
  <c r="L8679" i="19" s="1"/>
  <c r="E8779" i="19" s="1"/>
  <c r="I8779" i="19" s="1"/>
  <c r="J8679" i="19"/>
  <c r="J8224" i="19"/>
  <c r="I8224" i="19"/>
  <c r="K8676" i="19"/>
  <c r="K8545" i="19"/>
  <c r="J8512" i="19"/>
  <c r="I8512" i="19"/>
  <c r="J8779" i="19"/>
  <c r="I8168" i="19"/>
  <c r="J8168" i="19"/>
  <c r="J8234" i="19"/>
  <c r="I8234" i="19"/>
  <c r="J8150" i="19"/>
  <c r="I8150" i="19"/>
  <c r="J8214" i="19"/>
  <c r="I8214" i="19"/>
  <c r="K8214" i="19" s="1"/>
  <c r="L8214" i="19" s="1"/>
  <c r="I8311" i="19"/>
  <c r="J8311" i="19"/>
  <c r="I8656" i="19"/>
  <c r="J8656" i="19"/>
  <c r="I8299" i="19"/>
  <c r="J8299" i="19"/>
  <c r="J8628" i="19"/>
  <c r="I8628" i="19"/>
  <c r="J8358" i="19"/>
  <c r="I8358" i="19"/>
  <c r="J8407" i="19"/>
  <c r="I8407" i="19"/>
  <c r="J8875" i="19"/>
  <c r="I8875" i="19"/>
  <c r="J8431" i="19"/>
  <c r="I8431" i="19"/>
  <c r="L8488" i="19"/>
  <c r="E8588" i="19" s="1"/>
  <c r="J8115" i="19"/>
  <c r="I8115" i="19"/>
  <c r="K8115" i="19" s="1"/>
  <c r="L8115" i="19" s="1"/>
  <c r="E8587" i="19"/>
  <c r="E8813" i="19"/>
  <c r="K8419" i="19"/>
  <c r="L8419" i="19" s="1"/>
  <c r="E8519" i="19" s="1"/>
  <c r="K8500" i="19"/>
  <c r="L8472" i="19"/>
  <c r="E8572" i="19" s="1"/>
  <c r="J8880" i="19"/>
  <c r="L8463" i="19"/>
  <c r="E8563" i="19" s="1"/>
  <c r="K8716" i="19"/>
  <c r="E8973" i="19"/>
  <c r="K8091" i="19"/>
  <c r="K7842" i="19"/>
  <c r="J8139" i="19"/>
  <c r="I8139" i="19"/>
  <c r="L8246" i="19"/>
  <c r="E8346" i="19" s="1"/>
  <c r="L9157" i="19"/>
  <c r="E9257" i="19" s="1"/>
  <c r="L8353" i="19"/>
  <c r="E8453" i="19" s="1"/>
  <c r="I7935" i="19"/>
  <c r="J7935" i="19"/>
  <c r="L8108" i="19"/>
  <c r="E8208" i="19" s="1"/>
  <c r="L8136" i="19"/>
  <c r="E8236" i="19" s="1"/>
  <c r="L8309" i="19"/>
  <c r="E8409" i="19" s="1"/>
  <c r="J8621" i="19"/>
  <c r="I8621" i="19"/>
  <c r="K8465" i="19"/>
  <c r="K8470" i="19"/>
  <c r="K8977" i="19"/>
  <c r="E8361" i="19"/>
  <c r="K8359" i="19"/>
  <c r="E9094" i="19"/>
  <c r="K8137" i="19"/>
  <c r="L8440" i="19"/>
  <c r="E8540" i="19" s="1"/>
  <c r="K8349" i="19"/>
  <c r="K7995" i="19"/>
  <c r="K8589" i="19"/>
  <c r="E8785" i="19"/>
  <c r="K8686" i="19"/>
  <c r="K6506" i="19"/>
  <c r="L6506" i="19" s="1"/>
  <c r="E6606" i="19" s="1"/>
  <c r="O6601" i="19"/>
  <c r="K8752" i="19"/>
  <c r="L8701" i="19"/>
  <c r="E8801" i="19" s="1"/>
  <c r="L7730" i="19"/>
  <c r="E7830" i="19" s="1"/>
  <c r="L8548" i="19"/>
  <c r="E8648" i="19" s="1"/>
  <c r="L7826" i="19"/>
  <c r="E7926" i="19" s="1"/>
  <c r="J8710" i="19"/>
  <c r="I8710" i="19"/>
  <c r="K8933" i="19"/>
  <c r="J8198" i="19"/>
  <c r="I8198" i="19"/>
  <c r="J8362" i="19"/>
  <c r="I8362" i="19"/>
  <c r="K6838" i="19"/>
  <c r="J1023" i="12"/>
  <c r="I1023" i="12"/>
  <c r="J1030" i="12"/>
  <c r="K1030" i="12" s="1"/>
  <c r="L1030" i="12" s="1"/>
  <c r="I1030" i="12"/>
  <c r="E1004" i="12"/>
  <c r="E983" i="12"/>
  <c r="I983" i="12" s="1"/>
  <c r="O992" i="12" s="1"/>
  <c r="E1048" i="12"/>
  <c r="I1048" i="12" s="1"/>
  <c r="E1046" i="12"/>
  <c r="I1046" i="12" s="1"/>
  <c r="E1051" i="12"/>
  <c r="I1051" i="12" s="1"/>
  <c r="J1037" i="12"/>
  <c r="K1037" i="12" s="1"/>
  <c r="L1037" i="12" s="1"/>
  <c r="J1020" i="12"/>
  <c r="K1020" i="12" s="1"/>
  <c r="J1017" i="12"/>
  <c r="K1017" i="12" s="1"/>
  <c r="L1017" i="12" s="1"/>
  <c r="B184" i="10"/>
  <c r="G184" i="10" s="1"/>
  <c r="H182" i="10" s="1"/>
  <c r="G183" i="10"/>
  <c r="H181" i="10" s="1"/>
  <c r="B134" i="3"/>
  <c r="I133" i="3"/>
  <c r="N133" i="3" s="1"/>
  <c r="I77" i="16" l="1"/>
  <c r="J77" i="16"/>
  <c r="E8503" i="19"/>
  <c r="J8503" i="19" s="1"/>
  <c r="E8702" i="19"/>
  <c r="J8702" i="19" s="1"/>
  <c r="I8704" i="19"/>
  <c r="K8704" i="19" s="1"/>
  <c r="I997" i="12"/>
  <c r="J997" i="12"/>
  <c r="I8674" i="19"/>
  <c r="K8674" i="19" s="1"/>
  <c r="L8674" i="19" s="1"/>
  <c r="E8774" i="19" s="1"/>
  <c r="J8674" i="19"/>
  <c r="J8690" i="19"/>
  <c r="I8690" i="19"/>
  <c r="K8690" i="19" s="1"/>
  <c r="L8690" i="19" s="1"/>
  <c r="E8790" i="19" s="1"/>
  <c r="J9143" i="19"/>
  <c r="I9143" i="19"/>
  <c r="K9143" i="19" s="1"/>
  <c r="L9143" i="19" s="1"/>
  <c r="E9243" i="19"/>
  <c r="J8520" i="19"/>
  <c r="I8520" i="19"/>
  <c r="K8875" i="19"/>
  <c r="L8875" i="19" s="1"/>
  <c r="K8779" i="19"/>
  <c r="L8779" i="19" s="1"/>
  <c r="E8879" i="19" s="1"/>
  <c r="I8879" i="19" s="1"/>
  <c r="K8160" i="19"/>
  <c r="L8160" i="19" s="1"/>
  <c r="E8260" i="19" s="1"/>
  <c r="I8969" i="19"/>
  <c r="E8655" i="19"/>
  <c r="J8655" i="19" s="1"/>
  <c r="L8429" i="19"/>
  <c r="E8529" i="19"/>
  <c r="K8292" i="19"/>
  <c r="L8292" i="19" s="1"/>
  <c r="E8392" i="19" s="1"/>
  <c r="J8683" i="19"/>
  <c r="I8683" i="19"/>
  <c r="K8683" i="19" s="1"/>
  <c r="L8683" i="19" s="1"/>
  <c r="E8783" i="19" s="1"/>
  <c r="I8393" i="19"/>
  <c r="K8393" i="19" s="1"/>
  <c r="J8393" i="19"/>
  <c r="K8764" i="19"/>
  <c r="L8764" i="19" s="1"/>
  <c r="E8864" i="19" s="1"/>
  <c r="K8622" i="19"/>
  <c r="L8622" i="19" s="1"/>
  <c r="E8722" i="19" s="1"/>
  <c r="L8605" i="19"/>
  <c r="E8705" i="19" s="1"/>
  <c r="K8927" i="19"/>
  <c r="L8927" i="19" s="1"/>
  <c r="E9027" i="19" s="1"/>
  <c r="K8832" i="19"/>
  <c r="L8832" i="19" s="1"/>
  <c r="E8932" i="19" s="1"/>
  <c r="J8864" i="19"/>
  <c r="I8864" i="19"/>
  <c r="K7754" i="19"/>
  <c r="L7754" i="19" s="1"/>
  <c r="E7854" i="19" s="1"/>
  <c r="J7854" i="19" s="1"/>
  <c r="J8584" i="19"/>
  <c r="I8584" i="19"/>
  <c r="L8545" i="19"/>
  <c r="E8645" i="19"/>
  <c r="I8325" i="19"/>
  <c r="K8325" i="19" s="1"/>
  <c r="L8325" i="19" s="1"/>
  <c r="J8325" i="19"/>
  <c r="J8478" i="19"/>
  <c r="I8478" i="19"/>
  <c r="K8478" i="19" s="1"/>
  <c r="K8198" i="19"/>
  <c r="L8198" i="19" s="1"/>
  <c r="J7754" i="19"/>
  <c r="K8407" i="19"/>
  <c r="L8407" i="19" s="1"/>
  <c r="E8507" i="19" s="1"/>
  <c r="I8507" i="19" s="1"/>
  <c r="K8150" i="19"/>
  <c r="L8150" i="19" s="1"/>
  <c r="K8224" i="19"/>
  <c r="K8281" i="19"/>
  <c r="L8281" i="19" s="1"/>
  <c r="E8381" i="19" s="1"/>
  <c r="L8582" i="19"/>
  <c r="E8682" i="19" s="1"/>
  <c r="K8969" i="19"/>
  <c r="L8444" i="19"/>
  <c r="E8544" i="19" s="1"/>
  <c r="J8392" i="19"/>
  <c r="I8392" i="19"/>
  <c r="I8671" i="19"/>
  <c r="J8671" i="19"/>
  <c r="I8503" i="19"/>
  <c r="K8139" i="19"/>
  <c r="E8215" i="19"/>
  <c r="K8358" i="19"/>
  <c r="L8358" i="19" s="1"/>
  <c r="K8311" i="19"/>
  <c r="L8311" i="19" s="1"/>
  <c r="L8676" i="19"/>
  <c r="E8776" i="19" s="1"/>
  <c r="K7823" i="19"/>
  <c r="K8241" i="19"/>
  <c r="K8251" i="19"/>
  <c r="L8251" i="19" s="1"/>
  <c r="E8351" i="19" s="1"/>
  <c r="J8497" i="19"/>
  <c r="I8497" i="19"/>
  <c r="L8796" i="19"/>
  <c r="E8896" i="19" s="1"/>
  <c r="L8266" i="19"/>
  <c r="E8366" i="19"/>
  <c r="J8567" i="19"/>
  <c r="I8567" i="19"/>
  <c r="L8218" i="19"/>
  <c r="E8318" i="19" s="1"/>
  <c r="I8217" i="19"/>
  <c r="J8217" i="19"/>
  <c r="J9257" i="19"/>
  <c r="I9257" i="19"/>
  <c r="I8346" i="19"/>
  <c r="J8346" i="19"/>
  <c r="J8572" i="19"/>
  <c r="I8572" i="19"/>
  <c r="J8208" i="19"/>
  <c r="I8208" i="19"/>
  <c r="J8563" i="19"/>
  <c r="I8563" i="19"/>
  <c r="J8236" i="19"/>
  <c r="I8236" i="19"/>
  <c r="J8540" i="19"/>
  <c r="I8540" i="19"/>
  <c r="L8686" i="19"/>
  <c r="E8786" i="19" s="1"/>
  <c r="L7995" i="19"/>
  <c r="E8095" i="19" s="1"/>
  <c r="J9094" i="19"/>
  <c r="I9094" i="19"/>
  <c r="L8470" i="19"/>
  <c r="E8570" i="19" s="1"/>
  <c r="L8716" i="19"/>
  <c r="E8816" i="19" s="1"/>
  <c r="I8519" i="19"/>
  <c r="J8519" i="19"/>
  <c r="J8587" i="19"/>
  <c r="I8587" i="19"/>
  <c r="J8588" i="19"/>
  <c r="I8588" i="19"/>
  <c r="J8879" i="19"/>
  <c r="L8349" i="19"/>
  <c r="E8449" i="19"/>
  <c r="L8359" i="19"/>
  <c r="E8459" i="19" s="1"/>
  <c r="L8465" i="19"/>
  <c r="E8565" i="19" s="1"/>
  <c r="I8409" i="19"/>
  <c r="J8409" i="19"/>
  <c r="L7842" i="19"/>
  <c r="E7942" i="19" s="1"/>
  <c r="I8813" i="19"/>
  <c r="J8813" i="19"/>
  <c r="J8215" i="19"/>
  <c r="I8215" i="19"/>
  <c r="K8656" i="19"/>
  <c r="L8656" i="19" s="1"/>
  <c r="E8756" i="19" s="1"/>
  <c r="I8756" i="19" s="1"/>
  <c r="E8314" i="19"/>
  <c r="I8785" i="19"/>
  <c r="J8785" i="19"/>
  <c r="J8361" i="19"/>
  <c r="I8361" i="19"/>
  <c r="K7935" i="19"/>
  <c r="L7935" i="19" s="1"/>
  <c r="E8035" i="19" s="1"/>
  <c r="J8453" i="19"/>
  <c r="I8453" i="19"/>
  <c r="L8091" i="19"/>
  <c r="E8191" i="19" s="1"/>
  <c r="L8589" i="19"/>
  <c r="E8689" i="19" s="1"/>
  <c r="L8137" i="19"/>
  <c r="E8237" i="19" s="1"/>
  <c r="L8977" i="19"/>
  <c r="E9077" i="19" s="1"/>
  <c r="K8621" i="19"/>
  <c r="L8621" i="19" s="1"/>
  <c r="E8721" i="19" s="1"/>
  <c r="J8973" i="19"/>
  <c r="I8973" i="19"/>
  <c r="K8880" i="19"/>
  <c r="L8500" i="19"/>
  <c r="E8600" i="19" s="1"/>
  <c r="K8431" i="19"/>
  <c r="E8458" i="19"/>
  <c r="K8628" i="19"/>
  <c r="K8299" i="19"/>
  <c r="K8234" i="19"/>
  <c r="K8168" i="19"/>
  <c r="K8512" i="19"/>
  <c r="J6606" i="19"/>
  <c r="I6606" i="19"/>
  <c r="J8648" i="19"/>
  <c r="I8648" i="19"/>
  <c r="J8801" i="19"/>
  <c r="I8801" i="19"/>
  <c r="K8801" i="19" s="1"/>
  <c r="L8801" i="19" s="1"/>
  <c r="J8756" i="19"/>
  <c r="J9047" i="19"/>
  <c r="I9047" i="19"/>
  <c r="J7926" i="19"/>
  <c r="I7926" i="19"/>
  <c r="J7830" i="19"/>
  <c r="I7830" i="19"/>
  <c r="L6838" i="19"/>
  <c r="E6938" i="19" s="1"/>
  <c r="K8710" i="19"/>
  <c r="L8752" i="19"/>
  <c r="E8852" i="19" s="1"/>
  <c r="L8933" i="19"/>
  <c r="E9033" i="19"/>
  <c r="K8362" i="19"/>
  <c r="J1004" i="12"/>
  <c r="K1004" i="12" s="1"/>
  <c r="I1004" i="12"/>
  <c r="K1023" i="12"/>
  <c r="L1023" i="12" s="1"/>
  <c r="E1035" i="12" s="1"/>
  <c r="I1035" i="12" s="1"/>
  <c r="E1042" i="12"/>
  <c r="I1042" i="12" s="1"/>
  <c r="J983" i="12"/>
  <c r="K983" i="12" s="1"/>
  <c r="L983" i="12" s="1"/>
  <c r="L1020" i="12"/>
  <c r="E1032" i="12" s="1"/>
  <c r="I1032" i="12" s="1"/>
  <c r="J1051" i="12"/>
  <c r="K1051" i="12" s="1"/>
  <c r="L1051" i="12" s="1"/>
  <c r="E1063" i="12" s="1"/>
  <c r="I1063" i="12" s="1"/>
  <c r="E1049" i="12"/>
  <c r="I1049" i="12" s="1"/>
  <c r="E1029" i="12"/>
  <c r="I1029" i="12" s="1"/>
  <c r="J1048" i="12"/>
  <c r="K1048" i="12" s="1"/>
  <c r="L1048" i="12" s="1"/>
  <c r="J1046" i="12"/>
  <c r="K1046" i="12" s="1"/>
  <c r="L1046" i="12" s="1"/>
  <c r="B135" i="3"/>
  <c r="I134" i="3"/>
  <c r="N134" i="3" s="1"/>
  <c r="K77" i="16" l="1"/>
  <c r="L77" i="16" s="1"/>
  <c r="I8702" i="19"/>
  <c r="K8702" i="19" s="1"/>
  <c r="L8704" i="19"/>
  <c r="E8804" i="19" s="1"/>
  <c r="J8804" i="19" s="1"/>
  <c r="K997" i="12"/>
  <c r="L997" i="12" s="1"/>
  <c r="E1009" i="12" s="1"/>
  <c r="J1042" i="12"/>
  <c r="K1042" i="12" s="1"/>
  <c r="L1042" i="12" s="1"/>
  <c r="I8790" i="19"/>
  <c r="J8790" i="19"/>
  <c r="J8705" i="19"/>
  <c r="I8705" i="19"/>
  <c r="L8393" i="19"/>
  <c r="E8493" i="19"/>
  <c r="J8722" i="19"/>
  <c r="I8722" i="19"/>
  <c r="I7854" i="19"/>
  <c r="E8250" i="19"/>
  <c r="I8250" i="19" s="1"/>
  <c r="E8425" i="19"/>
  <c r="K8519" i="19"/>
  <c r="L8519" i="19" s="1"/>
  <c r="K8497" i="19"/>
  <c r="L8497" i="19" s="1"/>
  <c r="E8597" i="19" s="1"/>
  <c r="J8597" i="19" s="1"/>
  <c r="I8655" i="19"/>
  <c r="K8655" i="19" s="1"/>
  <c r="K8671" i="19"/>
  <c r="E8975" i="19"/>
  <c r="J9027" i="19"/>
  <c r="I9027" i="19"/>
  <c r="K9027" i="19" s="1"/>
  <c r="K8520" i="19"/>
  <c r="L8520" i="19" s="1"/>
  <c r="E8620" i="19" s="1"/>
  <c r="J8529" i="19"/>
  <c r="I8529" i="19"/>
  <c r="K8529" i="19" s="1"/>
  <c r="L8529" i="19" s="1"/>
  <c r="E8629" i="19" s="1"/>
  <c r="I9243" i="19"/>
  <c r="K9243" i="19" s="1"/>
  <c r="J9243" i="19"/>
  <c r="I8932" i="19"/>
  <c r="J8932" i="19"/>
  <c r="I8783" i="19"/>
  <c r="J8783" i="19"/>
  <c r="E8298" i="19"/>
  <c r="K8453" i="19"/>
  <c r="L8453" i="19" s="1"/>
  <c r="E8553" i="19" s="1"/>
  <c r="K8756" i="19"/>
  <c r="L8756" i="19" s="1"/>
  <c r="K8588" i="19"/>
  <c r="L8588" i="19" s="1"/>
  <c r="E8688" i="19" s="1"/>
  <c r="K8540" i="19"/>
  <c r="L8540" i="19" s="1"/>
  <c r="K8572" i="19"/>
  <c r="K8392" i="19"/>
  <c r="L8392" i="19" s="1"/>
  <c r="K8864" i="19"/>
  <c r="I8260" i="19"/>
  <c r="K8260" i="19" s="1"/>
  <c r="L8260" i="19" s="1"/>
  <c r="J8260" i="19"/>
  <c r="I8774" i="19"/>
  <c r="J8774" i="19"/>
  <c r="I8318" i="19"/>
  <c r="J8318" i="19"/>
  <c r="I8682" i="19"/>
  <c r="K8682" i="19" s="1"/>
  <c r="L8682" i="19" s="1"/>
  <c r="E8782" i="19" s="1"/>
  <c r="J8682" i="19"/>
  <c r="I8896" i="19"/>
  <c r="J8896" i="19"/>
  <c r="J8776" i="19"/>
  <c r="I8776" i="19"/>
  <c r="J8544" i="19"/>
  <c r="I8544" i="19"/>
  <c r="L8478" i="19"/>
  <c r="E8578" i="19" s="1"/>
  <c r="K9047" i="19"/>
  <c r="L9047" i="19" s="1"/>
  <c r="K8648" i="19"/>
  <c r="L8648" i="19" s="1"/>
  <c r="K8361" i="19"/>
  <c r="L8361" i="19" s="1"/>
  <c r="J8507" i="19"/>
  <c r="I8597" i="19"/>
  <c r="K8597" i="19" s="1"/>
  <c r="K8208" i="19"/>
  <c r="L8208" i="19" s="1"/>
  <c r="K8567" i="19"/>
  <c r="L8567" i="19" s="1"/>
  <c r="E8667" i="19" s="1"/>
  <c r="I8351" i="19"/>
  <c r="J8351" i="19"/>
  <c r="L8241" i="19"/>
  <c r="E8341" i="19"/>
  <c r="K8503" i="19"/>
  <c r="L8503" i="19" s="1"/>
  <c r="E8603" i="19" s="1"/>
  <c r="K8584" i="19"/>
  <c r="E8492" i="19"/>
  <c r="L8139" i="19"/>
  <c r="E8239" i="19"/>
  <c r="I8645" i="19"/>
  <c r="J8645" i="19"/>
  <c r="K7854" i="19"/>
  <c r="L7854" i="19" s="1"/>
  <c r="J8366" i="19"/>
  <c r="I8366" i="19"/>
  <c r="K8366" i="19" s="1"/>
  <c r="L8366" i="19" s="1"/>
  <c r="E8466" i="19" s="1"/>
  <c r="I8466" i="19" s="1"/>
  <c r="L7823" i="19"/>
  <c r="E7923" i="19" s="1"/>
  <c r="I8381" i="19"/>
  <c r="J8381" i="19"/>
  <c r="E8411" i="19"/>
  <c r="K8785" i="19"/>
  <c r="L8785" i="19" s="1"/>
  <c r="K8215" i="19"/>
  <c r="L8215" i="19" s="1"/>
  <c r="K8236" i="19"/>
  <c r="L8236" i="19" s="1"/>
  <c r="K8346" i="19"/>
  <c r="L8346" i="19" s="1"/>
  <c r="L8969" i="19"/>
  <c r="E9069" i="19" s="1"/>
  <c r="L8224" i="19"/>
  <c r="E8324" i="19" s="1"/>
  <c r="J8237" i="19"/>
  <c r="I8237" i="19"/>
  <c r="K8237" i="19" s="1"/>
  <c r="L8237" i="19" s="1"/>
  <c r="E8337" i="19" s="1"/>
  <c r="J8191" i="19"/>
  <c r="I8191" i="19"/>
  <c r="I8816" i="19"/>
  <c r="J8816" i="19"/>
  <c r="J8786" i="19"/>
  <c r="I8786" i="19"/>
  <c r="K8786" i="19" s="1"/>
  <c r="L8786" i="19" s="1"/>
  <c r="J8689" i="19"/>
  <c r="I8689" i="19"/>
  <c r="K8689" i="19" s="1"/>
  <c r="L8689" i="19" s="1"/>
  <c r="E8789" i="19" s="1"/>
  <c r="J8553" i="19"/>
  <c r="I8553" i="19"/>
  <c r="K8553" i="19" s="1"/>
  <c r="L8553" i="19" s="1"/>
  <c r="E8653" i="19"/>
  <c r="I8688" i="19"/>
  <c r="J8688" i="19"/>
  <c r="J9077" i="19"/>
  <c r="I9077" i="19"/>
  <c r="J8095" i="19"/>
  <c r="I8095" i="19"/>
  <c r="L8431" i="19"/>
  <c r="E8531" i="19" s="1"/>
  <c r="L8880" i="19"/>
  <c r="E8980" i="19" s="1"/>
  <c r="J8459" i="19"/>
  <c r="I8459" i="19"/>
  <c r="I8570" i="19"/>
  <c r="J8570" i="19"/>
  <c r="L8512" i="19"/>
  <c r="E8612" i="19" s="1"/>
  <c r="L8299" i="19"/>
  <c r="E8399" i="19" s="1"/>
  <c r="K8973" i="19"/>
  <c r="L8973" i="19" s="1"/>
  <c r="E9073" i="19" s="1"/>
  <c r="J8314" i="19"/>
  <c r="I8314" i="19"/>
  <c r="K8507" i="19"/>
  <c r="K8813" i="19"/>
  <c r="L8813" i="19" s="1"/>
  <c r="E8913" i="19" s="1"/>
  <c r="K8587" i="19"/>
  <c r="L8572" i="19"/>
  <c r="E8672" i="19" s="1"/>
  <c r="L8168" i="19"/>
  <c r="E8268" i="19"/>
  <c r="L8628" i="19"/>
  <c r="E8728" i="19" s="1"/>
  <c r="J8600" i="19"/>
  <c r="I8600" i="19"/>
  <c r="J8721" i="19"/>
  <c r="I8721" i="19"/>
  <c r="K8721" i="19" s="1"/>
  <c r="L8721" i="19" s="1"/>
  <c r="J8411" i="19"/>
  <c r="I8411" i="19"/>
  <c r="J8035" i="19"/>
  <c r="I8035" i="19"/>
  <c r="J8425" i="19"/>
  <c r="I8425" i="19"/>
  <c r="I7942" i="19"/>
  <c r="J7942" i="19"/>
  <c r="J8565" i="19"/>
  <c r="I8565" i="19"/>
  <c r="J8449" i="19"/>
  <c r="I8449" i="19"/>
  <c r="E8619" i="19"/>
  <c r="K9094" i="19"/>
  <c r="E8336" i="19"/>
  <c r="E8308" i="19"/>
  <c r="E8446" i="19"/>
  <c r="L8234" i="19"/>
  <c r="E8334" i="19"/>
  <c r="J8458" i="19"/>
  <c r="I8458" i="19"/>
  <c r="K8409" i="19"/>
  <c r="L8409" i="19" s="1"/>
  <c r="E8509" i="19" s="1"/>
  <c r="K8879" i="19"/>
  <c r="E8640" i="19"/>
  <c r="K8563" i="19"/>
  <c r="K9257" i="19"/>
  <c r="K8217" i="19"/>
  <c r="K6606" i="19"/>
  <c r="O6701" i="19"/>
  <c r="K7830" i="19"/>
  <c r="K7926" i="19"/>
  <c r="J8852" i="19"/>
  <c r="I8852" i="19"/>
  <c r="L8710" i="19"/>
  <c r="E8810" i="19" s="1"/>
  <c r="E9147" i="19"/>
  <c r="E8856" i="19"/>
  <c r="E8901" i="19"/>
  <c r="E8748" i="19"/>
  <c r="E7954" i="19"/>
  <c r="L8362" i="19"/>
  <c r="E8462" i="19" s="1"/>
  <c r="J9033" i="19"/>
  <c r="I9033" i="19"/>
  <c r="J6938" i="19"/>
  <c r="I6938" i="19"/>
  <c r="J8298" i="19"/>
  <c r="I8298" i="19"/>
  <c r="E995" i="12"/>
  <c r="I995" i="12" s="1"/>
  <c r="O1004" i="12" s="1"/>
  <c r="L1004" i="12"/>
  <c r="E1016" i="12" s="1"/>
  <c r="I1016" i="12" s="1"/>
  <c r="J1049" i="12"/>
  <c r="K1049" i="12" s="1"/>
  <c r="L1049" i="12" s="1"/>
  <c r="E1061" i="12" s="1"/>
  <c r="I1061" i="12" s="1"/>
  <c r="E1054" i="12"/>
  <c r="I1054" i="12" s="1"/>
  <c r="E1060" i="12"/>
  <c r="J1029" i="12"/>
  <c r="K1029" i="12" s="1"/>
  <c r="L1029" i="12" s="1"/>
  <c r="E1058" i="12"/>
  <c r="I1058" i="12" s="1"/>
  <c r="J1032" i="12"/>
  <c r="K1032" i="12" s="1"/>
  <c r="L1032" i="12" s="1"/>
  <c r="J1026" i="12"/>
  <c r="K1026" i="12" s="1"/>
  <c r="L1026" i="12" s="1"/>
  <c r="B136" i="3"/>
  <c r="I135" i="3"/>
  <c r="N135" i="3" s="1"/>
  <c r="E78" i="16" l="1"/>
  <c r="I78" i="16" s="1"/>
  <c r="I8804" i="19"/>
  <c r="K8804" i="19" s="1"/>
  <c r="J1009" i="12"/>
  <c r="I1009" i="12"/>
  <c r="K1009" i="12" s="1"/>
  <c r="L1009" i="12"/>
  <c r="E1021" i="12" s="1"/>
  <c r="J8629" i="19"/>
  <c r="I8629" i="19"/>
  <c r="K8629" i="19" s="1"/>
  <c r="L8629" i="19" s="1"/>
  <c r="E8729" i="19" s="1"/>
  <c r="K9033" i="19"/>
  <c r="L9033" i="19" s="1"/>
  <c r="K8449" i="19"/>
  <c r="L8449" i="19" s="1"/>
  <c r="E8549" i="19" s="1"/>
  <c r="E8315" i="19"/>
  <c r="J8466" i="19"/>
  <c r="I8620" i="19"/>
  <c r="K8620" i="19" s="1"/>
  <c r="L8620" i="19" s="1"/>
  <c r="J8620" i="19"/>
  <c r="E8720" i="19"/>
  <c r="L8671" i="19"/>
  <c r="E8771" i="19" s="1"/>
  <c r="K8705" i="19"/>
  <c r="L8705" i="19" s="1"/>
  <c r="E8805" i="19" s="1"/>
  <c r="E8360" i="19"/>
  <c r="L9243" i="19"/>
  <c r="E9343" i="19" s="1"/>
  <c r="L8655" i="19"/>
  <c r="E8755" i="19"/>
  <c r="J8493" i="19"/>
  <c r="I8493" i="19"/>
  <c r="E8461" i="19"/>
  <c r="J8250" i="19"/>
  <c r="K8250" i="19" s="1"/>
  <c r="L8250" i="19" s="1"/>
  <c r="E8350" i="19" s="1"/>
  <c r="K8776" i="19"/>
  <c r="L8776" i="19" s="1"/>
  <c r="E8876" i="19" s="1"/>
  <c r="J8876" i="19" s="1"/>
  <c r="K8774" i="19"/>
  <c r="L8702" i="19"/>
  <c r="E8802" i="19" s="1"/>
  <c r="K8932" i="19"/>
  <c r="E9127" i="19"/>
  <c r="L9027" i="19"/>
  <c r="K8381" i="19"/>
  <c r="L8864" i="19"/>
  <c r="E8964" i="19" s="1"/>
  <c r="K8783" i="19"/>
  <c r="I8975" i="19"/>
  <c r="J8975" i="19"/>
  <c r="K8722" i="19"/>
  <c r="K8790" i="19"/>
  <c r="J7923" i="19"/>
  <c r="I7923" i="19"/>
  <c r="K7923" i="19" s="1"/>
  <c r="L7923" i="19" s="1"/>
  <c r="E8023" i="19" s="1"/>
  <c r="I8023" i="19" s="1"/>
  <c r="J8578" i="19"/>
  <c r="I8578" i="19"/>
  <c r="J9069" i="19"/>
  <c r="I9069" i="19"/>
  <c r="I8782" i="19"/>
  <c r="J8782" i="19"/>
  <c r="K8565" i="19"/>
  <c r="L8565" i="19" s="1"/>
  <c r="E8821" i="19"/>
  <c r="I8821" i="19" s="1"/>
  <c r="K8570" i="19"/>
  <c r="L8570" i="19" s="1"/>
  <c r="K8459" i="19"/>
  <c r="L8459" i="19" s="1"/>
  <c r="E8559" i="19" s="1"/>
  <c r="K8816" i="19"/>
  <c r="L8816" i="19" s="1"/>
  <c r="L8584" i="19"/>
  <c r="E8684" i="19" s="1"/>
  <c r="I8603" i="19"/>
  <c r="J8603" i="19"/>
  <c r="I8876" i="19"/>
  <c r="J8324" i="19"/>
  <c r="I8324" i="19"/>
  <c r="K8324" i="19" s="1"/>
  <c r="L8324" i="19" s="1"/>
  <c r="E8424" i="19" s="1"/>
  <c r="K8645" i="19"/>
  <c r="L8645" i="19" s="1"/>
  <c r="E8745" i="19" s="1"/>
  <c r="J8341" i="19"/>
  <c r="I8341" i="19"/>
  <c r="K8351" i="19"/>
  <c r="K8896" i="19"/>
  <c r="L8896" i="19" s="1"/>
  <c r="E8996" i="19" s="1"/>
  <c r="K8318" i="19"/>
  <c r="K7942" i="19"/>
  <c r="L7942" i="19" s="1"/>
  <c r="E8885" i="19"/>
  <c r="J8885" i="19" s="1"/>
  <c r="K8600" i="19"/>
  <c r="L8600" i="19" s="1"/>
  <c r="K8688" i="19"/>
  <c r="L8688" i="19" s="1"/>
  <c r="J8239" i="19"/>
  <c r="I8239" i="19"/>
  <c r="J8492" i="19"/>
  <c r="I8492" i="19"/>
  <c r="J8667" i="19"/>
  <c r="I8667" i="19"/>
  <c r="K8544" i="19"/>
  <c r="L8544" i="19" s="1"/>
  <c r="E8644" i="19" s="1"/>
  <c r="J8728" i="19"/>
  <c r="I8728" i="19"/>
  <c r="J8672" i="19"/>
  <c r="I8672" i="19"/>
  <c r="J8612" i="19"/>
  <c r="I8612" i="19"/>
  <c r="J8980" i="19"/>
  <c r="I8980" i="19"/>
  <c r="K8298" i="19"/>
  <c r="L8217" i="19"/>
  <c r="E8317" i="19" s="1"/>
  <c r="J8640" i="19"/>
  <c r="I8640" i="19"/>
  <c r="K8458" i="19"/>
  <c r="L8597" i="19"/>
  <c r="E8697" i="19" s="1"/>
  <c r="E8042" i="19"/>
  <c r="K8425" i="19"/>
  <c r="K8411" i="19"/>
  <c r="L8411" i="19" s="1"/>
  <c r="E8511" i="19" s="1"/>
  <c r="K8314" i="19"/>
  <c r="K9077" i="19"/>
  <c r="L9077" i="19" s="1"/>
  <c r="E9177" i="19" s="1"/>
  <c r="E8788" i="19"/>
  <c r="E8916" i="19"/>
  <c r="K8191" i="19"/>
  <c r="L9257" i="19"/>
  <c r="E9357" i="19" s="1"/>
  <c r="J8509" i="19"/>
  <c r="I8509" i="19"/>
  <c r="K8509" i="19" s="1"/>
  <c r="L8509" i="19" s="1"/>
  <c r="J8446" i="19"/>
  <c r="I8446" i="19"/>
  <c r="L9094" i="19"/>
  <c r="E9194" i="19" s="1"/>
  <c r="J8619" i="19"/>
  <c r="I8619" i="19"/>
  <c r="E8665" i="19"/>
  <c r="K8035" i="19"/>
  <c r="J8913" i="19"/>
  <c r="I8913" i="19"/>
  <c r="K8913" i="19" s="1"/>
  <c r="L8913" i="19" s="1"/>
  <c r="K8466" i="19"/>
  <c r="K8095" i="19"/>
  <c r="E8886" i="19"/>
  <c r="J8461" i="19"/>
  <c r="I8461" i="19"/>
  <c r="J8308" i="19"/>
  <c r="I8308" i="19"/>
  <c r="K8308" i="19" s="1"/>
  <c r="L8308" i="19" s="1"/>
  <c r="J8549" i="19"/>
  <c r="I8549" i="19"/>
  <c r="J8315" i="19"/>
  <c r="I8315" i="19"/>
  <c r="I8268" i="19"/>
  <c r="J8268" i="19"/>
  <c r="L8587" i="19"/>
  <c r="E8687" i="19"/>
  <c r="L8507" i="19"/>
  <c r="E8607" i="19" s="1"/>
  <c r="E8670" i="19"/>
  <c r="J8559" i="19"/>
  <c r="I8559" i="19"/>
  <c r="K8559" i="19" s="1"/>
  <c r="L8559" i="19" s="1"/>
  <c r="I8531" i="19"/>
  <c r="K8531" i="19" s="1"/>
  <c r="J8531" i="19"/>
  <c r="J8653" i="19"/>
  <c r="I8653" i="19"/>
  <c r="J8789" i="19"/>
  <c r="I8789" i="19"/>
  <c r="I8337" i="19"/>
  <c r="J8337" i="19"/>
  <c r="L8563" i="19"/>
  <c r="E8663" i="19"/>
  <c r="L8879" i="19"/>
  <c r="E8979" i="19" s="1"/>
  <c r="J8334" i="19"/>
  <c r="I8334" i="19"/>
  <c r="J8336" i="19"/>
  <c r="I8336" i="19"/>
  <c r="K8336" i="19" s="1"/>
  <c r="L8336" i="19" s="1"/>
  <c r="J9073" i="19"/>
  <c r="I9073" i="19"/>
  <c r="J8399" i="19"/>
  <c r="I8399" i="19"/>
  <c r="K8399" i="19" s="1"/>
  <c r="L8399" i="19" s="1"/>
  <c r="L6606" i="19"/>
  <c r="E6706" i="19" s="1"/>
  <c r="J8810" i="19"/>
  <c r="I8810" i="19"/>
  <c r="K8810" i="19" s="1"/>
  <c r="L8810" i="19" s="1"/>
  <c r="K6938" i="19"/>
  <c r="J8462" i="19"/>
  <c r="I8462" i="19"/>
  <c r="J8748" i="19"/>
  <c r="I8748" i="19"/>
  <c r="K8748" i="19" s="1"/>
  <c r="L7830" i="19"/>
  <c r="E7930" i="19" s="1"/>
  <c r="E9133" i="19"/>
  <c r="J7954" i="19"/>
  <c r="I7954" i="19"/>
  <c r="K7954" i="19" s="1"/>
  <c r="L7954" i="19" s="1"/>
  <c r="E8054" i="19" s="1"/>
  <c r="J9147" i="19"/>
  <c r="I9147" i="19"/>
  <c r="K9147" i="19" s="1"/>
  <c r="L9147" i="19" s="1"/>
  <c r="E9247" i="19" s="1"/>
  <c r="K8852" i="19"/>
  <c r="J8856" i="19"/>
  <c r="I8856" i="19"/>
  <c r="L7926" i="19"/>
  <c r="E8026" i="19" s="1"/>
  <c r="J8901" i="19"/>
  <c r="I8901" i="19"/>
  <c r="J1060" i="12"/>
  <c r="K1060" i="12" s="1"/>
  <c r="L1060" i="12" s="1"/>
  <c r="E1072" i="12" s="1"/>
  <c r="I1072" i="12" s="1"/>
  <c r="I1060" i="12"/>
  <c r="J995" i="12"/>
  <c r="K995" i="12" s="1"/>
  <c r="L995" i="12" s="1"/>
  <c r="E1007" i="12" s="1"/>
  <c r="J1016" i="12"/>
  <c r="K1016" i="12" s="1"/>
  <c r="L1016" i="12" s="1"/>
  <c r="J1054" i="12"/>
  <c r="E1044" i="12"/>
  <c r="I1044" i="12" s="1"/>
  <c r="E1041" i="12"/>
  <c r="I1041" i="12" s="1"/>
  <c r="J1061" i="12"/>
  <c r="K1061" i="12" s="1"/>
  <c r="L1061" i="12" s="1"/>
  <c r="E1038" i="12"/>
  <c r="I1038" i="12" s="1"/>
  <c r="J1035" i="12"/>
  <c r="K1035" i="12" s="1"/>
  <c r="L1035" i="12" s="1"/>
  <c r="J1058" i="12"/>
  <c r="K1058" i="12" s="1"/>
  <c r="L1058" i="12" s="1"/>
  <c r="B137" i="3"/>
  <c r="I136" i="3"/>
  <c r="N136" i="3" s="1"/>
  <c r="J78" i="16" l="1"/>
  <c r="K78" i="16" s="1"/>
  <c r="J1021" i="12"/>
  <c r="I1021" i="12"/>
  <c r="I8350" i="19"/>
  <c r="J8350" i="19"/>
  <c r="J8771" i="19"/>
  <c r="I8771" i="19"/>
  <c r="J9343" i="19"/>
  <c r="I9343" i="19"/>
  <c r="K9343" i="19" s="1"/>
  <c r="L9343" i="19" s="1"/>
  <c r="E9443" i="19" s="1"/>
  <c r="J8964" i="19"/>
  <c r="I8964" i="19"/>
  <c r="K8964" i="19" s="1"/>
  <c r="L8964" i="19" s="1"/>
  <c r="L8932" i="19"/>
  <c r="E9032" i="19" s="1"/>
  <c r="J8802" i="19"/>
  <c r="I8802" i="19"/>
  <c r="I8755" i="19"/>
  <c r="J8755" i="19"/>
  <c r="K8603" i="19"/>
  <c r="L8603" i="19" s="1"/>
  <c r="K8782" i="19"/>
  <c r="L8782" i="19" s="1"/>
  <c r="L8790" i="19"/>
  <c r="E8890" i="19"/>
  <c r="E8883" i="19"/>
  <c r="L8783" i="19"/>
  <c r="I8805" i="19"/>
  <c r="J8805" i="19"/>
  <c r="K8876" i="19"/>
  <c r="L8876" i="19" s="1"/>
  <c r="L8804" i="19"/>
  <c r="E8904" i="19" s="1"/>
  <c r="K8975" i="19"/>
  <c r="L8381" i="19"/>
  <c r="E8481" i="19" s="1"/>
  <c r="I8360" i="19"/>
  <c r="J8360" i="19"/>
  <c r="J8720" i="19"/>
  <c r="I8720" i="19"/>
  <c r="I8885" i="19"/>
  <c r="K8549" i="19"/>
  <c r="L8549" i="19" s="1"/>
  <c r="E8649" i="19" s="1"/>
  <c r="E8700" i="19"/>
  <c r="K8667" i="19"/>
  <c r="L8667" i="19" s="1"/>
  <c r="E8767" i="19" s="1"/>
  <c r="K8239" i="19"/>
  <c r="L8239" i="19" s="1"/>
  <c r="K9069" i="19"/>
  <c r="L9069" i="19" s="1"/>
  <c r="E9169" i="19" s="1"/>
  <c r="J9169" i="19" s="1"/>
  <c r="L8722" i="19"/>
  <c r="E8822" i="19" s="1"/>
  <c r="J9127" i="19"/>
  <c r="I9127" i="19"/>
  <c r="L8774" i="19"/>
  <c r="E8874" i="19"/>
  <c r="K8493" i="19"/>
  <c r="L8493" i="19" s="1"/>
  <c r="E8593" i="19" s="1"/>
  <c r="J8684" i="19"/>
  <c r="I8684" i="19"/>
  <c r="I8424" i="19"/>
  <c r="J8424" i="19"/>
  <c r="L8318" i="19"/>
  <c r="E8418" i="19" s="1"/>
  <c r="K8653" i="19"/>
  <c r="L8653" i="19" s="1"/>
  <c r="E8753" i="19" s="1"/>
  <c r="I8753" i="19" s="1"/>
  <c r="E8659" i="19"/>
  <c r="K8315" i="19"/>
  <c r="L8315" i="19" s="1"/>
  <c r="E8415" i="19" s="1"/>
  <c r="J8415" i="19" s="1"/>
  <c r="E8408" i="19"/>
  <c r="K8980" i="19"/>
  <c r="L8980" i="19" s="1"/>
  <c r="K8672" i="19"/>
  <c r="L8672" i="19" s="1"/>
  <c r="J8644" i="19"/>
  <c r="I8644" i="19"/>
  <c r="K8341" i="19"/>
  <c r="J8821" i="19"/>
  <c r="K8821" i="19" s="1"/>
  <c r="L8821" i="19" s="1"/>
  <c r="E8921" i="19" s="1"/>
  <c r="K8350" i="19"/>
  <c r="L8350" i="19" s="1"/>
  <c r="E8450" i="19" s="1"/>
  <c r="K8446" i="19"/>
  <c r="L8446" i="19" s="1"/>
  <c r="J8023" i="19"/>
  <c r="J8996" i="19"/>
  <c r="I8996" i="19"/>
  <c r="J8745" i="19"/>
  <c r="I8745" i="19"/>
  <c r="E8882" i="19"/>
  <c r="I9169" i="19"/>
  <c r="K8461" i="19"/>
  <c r="L8461" i="19" s="1"/>
  <c r="K8492" i="19"/>
  <c r="L8492" i="19" s="1"/>
  <c r="E8592" i="19" s="1"/>
  <c r="E8339" i="19"/>
  <c r="L8351" i="19"/>
  <c r="E8451" i="19" s="1"/>
  <c r="E8976" i="19"/>
  <c r="K8578" i="19"/>
  <c r="L8578" i="19" s="1"/>
  <c r="E8678" i="19" s="1"/>
  <c r="J8450" i="19"/>
  <c r="I8450" i="19"/>
  <c r="I8979" i="19"/>
  <c r="J8979" i="19"/>
  <c r="I8729" i="19"/>
  <c r="J8729" i="19"/>
  <c r="I8697" i="19"/>
  <c r="K8697" i="19" s="1"/>
  <c r="L8697" i="19" s="1"/>
  <c r="J8697" i="19"/>
  <c r="J8767" i="19"/>
  <c r="I8767" i="19"/>
  <c r="K8767" i="19" s="1"/>
  <c r="L8767" i="19" s="1"/>
  <c r="J9357" i="19"/>
  <c r="I9357" i="19"/>
  <c r="J8659" i="19"/>
  <c r="I8659" i="19"/>
  <c r="J8607" i="19"/>
  <c r="I8607" i="19"/>
  <c r="K8607" i="19" s="1"/>
  <c r="L8607" i="19" s="1"/>
  <c r="E8707" i="19" s="1"/>
  <c r="I8415" i="19"/>
  <c r="J8408" i="19"/>
  <c r="I8408" i="19"/>
  <c r="I8665" i="19"/>
  <c r="J8665" i="19"/>
  <c r="J8916" i="19"/>
  <c r="I8916" i="19"/>
  <c r="J9177" i="19"/>
  <c r="I9177" i="19"/>
  <c r="J8511" i="19"/>
  <c r="I8511" i="19"/>
  <c r="K8511" i="19" s="1"/>
  <c r="L8511" i="19" s="1"/>
  <c r="J8663" i="19"/>
  <c r="I8663" i="19"/>
  <c r="K8663" i="19" s="1"/>
  <c r="L8663" i="19" s="1"/>
  <c r="E8763" i="19" s="1"/>
  <c r="K8337" i="19"/>
  <c r="K8268" i="19"/>
  <c r="L8268" i="19" s="1"/>
  <c r="E8368" i="19" s="1"/>
  <c r="L8095" i="19"/>
  <c r="E8195" i="19" s="1"/>
  <c r="L8425" i="19"/>
  <c r="E8525" i="19" s="1"/>
  <c r="L8458" i="19"/>
  <c r="E8558" i="19" s="1"/>
  <c r="J8317" i="19"/>
  <c r="I8317" i="19"/>
  <c r="E9080" i="19"/>
  <c r="K8612" i="19"/>
  <c r="L8612" i="19" s="1"/>
  <c r="E8712" i="19" s="1"/>
  <c r="E8499" i="19"/>
  <c r="K8885" i="19"/>
  <c r="L8885" i="19" s="1"/>
  <c r="E8985" i="19" s="1"/>
  <c r="L8531" i="19"/>
  <c r="E8631" i="19" s="1"/>
  <c r="J8687" i="19"/>
  <c r="I8687" i="19"/>
  <c r="L8466" i="19"/>
  <c r="E8566" i="19" s="1"/>
  <c r="J8700" i="19"/>
  <c r="I8700" i="19"/>
  <c r="K8700" i="19" s="1"/>
  <c r="L8700" i="19" s="1"/>
  <c r="J9194" i="19"/>
  <c r="I9194" i="19"/>
  <c r="J8788" i="19"/>
  <c r="I8788" i="19"/>
  <c r="L8314" i="19"/>
  <c r="E8414" i="19" s="1"/>
  <c r="J8042" i="19"/>
  <c r="I8042" i="19"/>
  <c r="K9073" i="19"/>
  <c r="E8436" i="19"/>
  <c r="K8334" i="19"/>
  <c r="K8789" i="19"/>
  <c r="J8670" i="19"/>
  <c r="I8670" i="19"/>
  <c r="E8561" i="19"/>
  <c r="J8886" i="19"/>
  <c r="I8886" i="19"/>
  <c r="E9013" i="19"/>
  <c r="L8035" i="19"/>
  <c r="E8135" i="19" s="1"/>
  <c r="K8619" i="19"/>
  <c r="E8546" i="19"/>
  <c r="E8609" i="19"/>
  <c r="L8191" i="19"/>
  <c r="E8291" i="19" s="1"/>
  <c r="K8640" i="19"/>
  <c r="L8640" i="19" s="1"/>
  <c r="E8740" i="19" s="1"/>
  <c r="L8298" i="19"/>
  <c r="E8398" i="19" s="1"/>
  <c r="K8023" i="19"/>
  <c r="E8772" i="19"/>
  <c r="K8728" i="19"/>
  <c r="I6706" i="19"/>
  <c r="J6706" i="19"/>
  <c r="J9247" i="19"/>
  <c r="I9247" i="19"/>
  <c r="J8054" i="19"/>
  <c r="I8054" i="19"/>
  <c r="K8054" i="19" s="1"/>
  <c r="L8054" i="19" s="1"/>
  <c r="J7930" i="19"/>
  <c r="I7930" i="19"/>
  <c r="J8026" i="19"/>
  <c r="I8026" i="19"/>
  <c r="L8748" i="19"/>
  <c r="E8848" i="19" s="1"/>
  <c r="K8462" i="19"/>
  <c r="L6938" i="19"/>
  <c r="E7038" i="19"/>
  <c r="E8910" i="19"/>
  <c r="K8901" i="19"/>
  <c r="K8856" i="19"/>
  <c r="L8852" i="19"/>
  <c r="E8952" i="19" s="1"/>
  <c r="J9133" i="19"/>
  <c r="I9133" i="19"/>
  <c r="I1007" i="12"/>
  <c r="O1016" i="12" s="1"/>
  <c r="E1028" i="12"/>
  <c r="J1007" i="12"/>
  <c r="K1007" i="12" s="1"/>
  <c r="L1007" i="12" s="1"/>
  <c r="K1054" i="12"/>
  <c r="L1054" i="12" s="1"/>
  <c r="E1066" i="12" s="1"/>
  <c r="I1066" i="12" s="1"/>
  <c r="E1073" i="12"/>
  <c r="I1073" i="12" s="1"/>
  <c r="E1047" i="12"/>
  <c r="I1047" i="12" s="1"/>
  <c r="E1070" i="12"/>
  <c r="I1070" i="12" s="1"/>
  <c r="J1038" i="12"/>
  <c r="K1038" i="12" s="1"/>
  <c r="L1038" i="12" s="1"/>
  <c r="J1041" i="12"/>
  <c r="K1041" i="12" s="1"/>
  <c r="L1041" i="12" s="1"/>
  <c r="J1063" i="12"/>
  <c r="K1063" i="12" s="1"/>
  <c r="L1063" i="12" s="1"/>
  <c r="B138" i="3"/>
  <c r="I137" i="3"/>
  <c r="N137" i="3" s="1"/>
  <c r="L78" i="16" l="1"/>
  <c r="E79" i="16" s="1"/>
  <c r="E8703" i="19"/>
  <c r="I8703" i="19" s="1"/>
  <c r="K8802" i="19"/>
  <c r="L8802" i="19" s="1"/>
  <c r="E8902" i="19" s="1"/>
  <c r="K1021" i="12"/>
  <c r="L1021" i="12" s="1"/>
  <c r="E1033" i="12" s="1"/>
  <c r="I8481" i="19"/>
  <c r="K8481" i="19" s="1"/>
  <c r="L8481" i="19" s="1"/>
  <c r="E8581" i="19" s="1"/>
  <c r="J8481" i="19"/>
  <c r="I8822" i="19"/>
  <c r="K8822" i="19" s="1"/>
  <c r="L8822" i="19" s="1"/>
  <c r="J8822" i="19"/>
  <c r="J9032" i="19"/>
  <c r="I9032" i="19"/>
  <c r="K9032" i="19" s="1"/>
  <c r="L9032" i="19" s="1"/>
  <c r="I8593" i="19"/>
  <c r="K8593" i="19" s="1"/>
  <c r="L8593" i="19" s="1"/>
  <c r="E8693" i="19" s="1"/>
  <c r="J8593" i="19"/>
  <c r="K8670" i="19"/>
  <c r="L8670" i="19" s="1"/>
  <c r="K8644" i="19"/>
  <c r="K9127" i="19"/>
  <c r="K8755" i="19"/>
  <c r="K8771" i="19"/>
  <c r="I8883" i="19"/>
  <c r="K8883" i="19" s="1"/>
  <c r="J8883" i="19"/>
  <c r="L8883" i="19"/>
  <c r="E8983" i="19" s="1"/>
  <c r="K8788" i="19"/>
  <c r="L8788" i="19" s="1"/>
  <c r="K8317" i="19"/>
  <c r="L8317" i="19" s="1"/>
  <c r="J8874" i="19"/>
  <c r="I8874" i="19"/>
  <c r="K8360" i="19"/>
  <c r="L8360" i="19" s="1"/>
  <c r="E8460" i="19" s="1"/>
  <c r="I8904" i="19"/>
  <c r="J8904" i="19"/>
  <c r="I8890" i="19"/>
  <c r="K8890" i="19" s="1"/>
  <c r="L8890" i="19" s="1"/>
  <c r="E8990" i="19" s="1"/>
  <c r="J8990" i="19" s="1"/>
  <c r="J8890" i="19"/>
  <c r="K9169" i="19"/>
  <c r="L9169" i="19" s="1"/>
  <c r="L8975" i="19"/>
  <c r="E9075" i="19" s="1"/>
  <c r="K8424" i="19"/>
  <c r="L8424" i="19" s="1"/>
  <c r="E8524" i="19" s="1"/>
  <c r="I8524" i="19" s="1"/>
  <c r="K8684" i="19"/>
  <c r="L8684" i="19" s="1"/>
  <c r="E8784" i="19" s="1"/>
  <c r="K8720" i="19"/>
  <c r="L8720" i="19" s="1"/>
  <c r="E8820" i="19" s="1"/>
  <c r="K8805" i="19"/>
  <c r="L8805" i="19" s="1"/>
  <c r="E8905" i="19" s="1"/>
  <c r="E9064" i="19"/>
  <c r="J8451" i="19"/>
  <c r="I8451" i="19"/>
  <c r="K8451" i="19" s="1"/>
  <c r="L8451" i="19" s="1"/>
  <c r="E8551" i="19" s="1"/>
  <c r="I8990" i="19"/>
  <c r="K8886" i="19"/>
  <c r="E8770" i="19"/>
  <c r="K9194" i="19"/>
  <c r="L9194" i="19" s="1"/>
  <c r="E9294" i="19" s="1"/>
  <c r="J9294" i="19" s="1"/>
  <c r="K8687" i="19"/>
  <c r="L8687" i="19" s="1"/>
  <c r="J8753" i="19"/>
  <c r="K8753" i="19" s="1"/>
  <c r="K8408" i="19"/>
  <c r="L8408" i="19" s="1"/>
  <c r="E8508" i="19" s="1"/>
  <c r="K9357" i="19"/>
  <c r="L9357" i="19" s="1"/>
  <c r="E9457" i="19" s="1"/>
  <c r="J9457" i="19" s="1"/>
  <c r="E9269" i="19"/>
  <c r="J8581" i="19"/>
  <c r="I8581" i="19"/>
  <c r="K8745" i="19"/>
  <c r="L8341" i="19"/>
  <c r="E8441" i="19" s="1"/>
  <c r="K8979" i="19"/>
  <c r="L8979" i="19" s="1"/>
  <c r="J8678" i="19"/>
  <c r="I8678" i="19"/>
  <c r="I8592" i="19"/>
  <c r="J8592" i="19"/>
  <c r="J8418" i="19"/>
  <c r="I8418" i="19"/>
  <c r="I8339" i="19"/>
  <c r="K8339" i="19" s="1"/>
  <c r="L8339" i="19" s="1"/>
  <c r="J8339" i="19"/>
  <c r="J8784" i="19"/>
  <c r="I8784" i="19"/>
  <c r="E8888" i="19"/>
  <c r="J8888" i="19" s="1"/>
  <c r="E8800" i="19"/>
  <c r="I8800" i="19" s="1"/>
  <c r="K8665" i="19"/>
  <c r="K8450" i="19"/>
  <c r="L8450" i="19" s="1"/>
  <c r="J8976" i="19"/>
  <c r="I8976" i="19"/>
  <c r="I8882" i="19"/>
  <c r="J8882" i="19"/>
  <c r="K8996" i="19"/>
  <c r="I8566" i="19"/>
  <c r="J8566" i="19"/>
  <c r="J8558" i="19"/>
  <c r="I8558" i="19"/>
  <c r="I8135" i="19"/>
  <c r="K8135" i="19" s="1"/>
  <c r="J8135" i="19"/>
  <c r="L8135" i="19"/>
  <c r="E8235" i="19" s="1"/>
  <c r="I8631" i="19"/>
  <c r="J8631" i="19"/>
  <c r="J8525" i="19"/>
  <c r="I8525" i="19"/>
  <c r="J8763" i="19"/>
  <c r="I8763" i="19"/>
  <c r="I8888" i="19"/>
  <c r="J8800" i="19"/>
  <c r="I8649" i="19"/>
  <c r="J8649" i="19"/>
  <c r="J8195" i="19"/>
  <c r="I8195" i="19"/>
  <c r="K8195" i="19" s="1"/>
  <c r="L8195" i="19" s="1"/>
  <c r="E8295" i="19" s="1"/>
  <c r="L8619" i="19"/>
  <c r="E8719" i="19" s="1"/>
  <c r="L8886" i="19"/>
  <c r="E8986" i="19" s="1"/>
  <c r="J8561" i="19"/>
  <c r="I8561" i="19"/>
  <c r="I8436" i="19"/>
  <c r="K8436" i="19" s="1"/>
  <c r="L8436" i="19" s="1"/>
  <c r="J8436" i="19"/>
  <c r="J9080" i="19"/>
  <c r="I9080" i="19"/>
  <c r="J8368" i="19"/>
  <c r="I8368" i="19"/>
  <c r="L8337" i="19"/>
  <c r="E8437" i="19"/>
  <c r="K8916" i="19"/>
  <c r="K8659" i="19"/>
  <c r="E8797" i="19"/>
  <c r="K8729" i="19"/>
  <c r="L8729" i="19" s="1"/>
  <c r="E8829" i="19" s="1"/>
  <c r="I8829" i="19" s="1"/>
  <c r="E8550" i="19"/>
  <c r="K9247" i="19"/>
  <c r="L9247" i="19" s="1"/>
  <c r="L8728" i="19"/>
  <c r="E8828" i="19" s="1"/>
  <c r="J8398" i="19"/>
  <c r="I8398" i="19"/>
  <c r="J8921" i="19"/>
  <c r="I8921" i="19"/>
  <c r="L9073" i="19"/>
  <c r="E9173" i="19" s="1"/>
  <c r="K8042" i="19"/>
  <c r="E8417" i="19"/>
  <c r="E8611" i="19"/>
  <c r="K9177" i="19"/>
  <c r="K8415" i="19"/>
  <c r="E8867" i="19"/>
  <c r="J8772" i="19"/>
  <c r="I8772" i="19"/>
  <c r="I8740" i="19"/>
  <c r="J8740" i="19"/>
  <c r="I8609" i="19"/>
  <c r="J8609" i="19"/>
  <c r="J8770" i="19"/>
  <c r="I8770" i="19"/>
  <c r="L8789" i="19"/>
  <c r="E8889" i="19"/>
  <c r="E8787" i="19"/>
  <c r="J8985" i="19"/>
  <c r="I8985" i="19"/>
  <c r="J8460" i="19"/>
  <c r="I8460" i="19"/>
  <c r="J8508" i="19"/>
  <c r="I8508" i="19"/>
  <c r="L8023" i="19"/>
  <c r="E8123" i="19" s="1"/>
  <c r="J8291" i="19"/>
  <c r="I8291" i="19"/>
  <c r="J8546" i="19"/>
  <c r="I8546" i="19"/>
  <c r="J9013" i="19"/>
  <c r="I9013" i="19"/>
  <c r="L8334" i="19"/>
  <c r="E8434" i="19" s="1"/>
  <c r="J8414" i="19"/>
  <c r="I8414" i="19"/>
  <c r="I8499" i="19"/>
  <c r="J8499" i="19"/>
  <c r="J8712" i="19"/>
  <c r="I8712" i="19"/>
  <c r="K8712" i="19" s="1"/>
  <c r="L8712" i="19" s="1"/>
  <c r="J8707" i="19"/>
  <c r="I8707" i="19"/>
  <c r="K6706" i="19"/>
  <c r="O6801" i="19"/>
  <c r="J9443" i="19"/>
  <c r="I9443" i="19"/>
  <c r="J8952" i="19"/>
  <c r="I8952" i="19"/>
  <c r="J8848" i="19"/>
  <c r="I8848" i="19"/>
  <c r="J7038" i="19"/>
  <c r="I7038" i="19"/>
  <c r="L8901" i="19"/>
  <c r="E9001" i="19" s="1"/>
  <c r="K8026" i="19"/>
  <c r="K7930" i="19"/>
  <c r="E8154" i="19"/>
  <c r="E9347" i="19"/>
  <c r="K9133" i="19"/>
  <c r="L8856" i="19"/>
  <c r="E8956" i="19" s="1"/>
  <c r="J8910" i="19"/>
  <c r="I8910" i="19"/>
  <c r="L8462" i="19"/>
  <c r="E8562" i="19" s="1"/>
  <c r="J1028" i="12"/>
  <c r="I1028" i="12"/>
  <c r="E1019" i="12"/>
  <c r="J1066" i="12"/>
  <c r="K1066" i="12" s="1"/>
  <c r="L1066" i="12" s="1"/>
  <c r="E1075" i="12"/>
  <c r="I1075" i="12" s="1"/>
  <c r="E1050" i="12"/>
  <c r="I1050" i="12" s="1"/>
  <c r="E1053" i="12"/>
  <c r="I1053" i="12" s="1"/>
  <c r="J1047" i="12"/>
  <c r="K1047" i="12" s="1"/>
  <c r="L1047" i="12" s="1"/>
  <c r="J1070" i="12"/>
  <c r="K1070" i="12" s="1"/>
  <c r="L1070" i="12" s="1"/>
  <c r="J1073" i="12"/>
  <c r="K1073" i="12" s="1"/>
  <c r="L1073" i="12" s="1"/>
  <c r="J1072" i="12"/>
  <c r="K1072" i="12" s="1"/>
  <c r="L1072" i="12" s="1"/>
  <c r="J1044" i="12"/>
  <c r="K1044" i="12" s="1"/>
  <c r="L1044" i="12" s="1"/>
  <c r="B139" i="3"/>
  <c r="I138" i="3"/>
  <c r="N138" i="3" s="1"/>
  <c r="I79" i="16" l="1"/>
  <c r="J79" i="16"/>
  <c r="J8703" i="19"/>
  <c r="K8703" i="19" s="1"/>
  <c r="J1033" i="12"/>
  <c r="I1033" i="12"/>
  <c r="K8904" i="19"/>
  <c r="L8904" i="19" s="1"/>
  <c r="E9004" i="19" s="1"/>
  <c r="J9075" i="19"/>
  <c r="I9075" i="19"/>
  <c r="K9075" i="19" s="1"/>
  <c r="L9075" i="19"/>
  <c r="E9175" i="19" s="1"/>
  <c r="I8693" i="19"/>
  <c r="J8693" i="19"/>
  <c r="J8902" i="19"/>
  <c r="I8902" i="19"/>
  <c r="L8753" i="19"/>
  <c r="E8853" i="19"/>
  <c r="K8848" i="19"/>
  <c r="L8848" i="19" s="1"/>
  <c r="E8812" i="19"/>
  <c r="K9013" i="19"/>
  <c r="K8985" i="19"/>
  <c r="K8418" i="19"/>
  <c r="L8418" i="19" s="1"/>
  <c r="E8518" i="19" s="1"/>
  <c r="J8524" i="19"/>
  <c r="K8874" i="19"/>
  <c r="L8874" i="19" s="1"/>
  <c r="E8974" i="19" s="1"/>
  <c r="L8771" i="19"/>
  <c r="E8871" i="19" s="1"/>
  <c r="E9132" i="19"/>
  <c r="J9064" i="19"/>
  <c r="I9064" i="19"/>
  <c r="K9080" i="19"/>
  <c r="L9080" i="19" s="1"/>
  <c r="E9180" i="19" s="1"/>
  <c r="K8561" i="19"/>
  <c r="L8561" i="19" s="1"/>
  <c r="E8661" i="19" s="1"/>
  <c r="I9457" i="19"/>
  <c r="K8581" i="19"/>
  <c r="J8905" i="19"/>
  <c r="I8905" i="19"/>
  <c r="L9127" i="19"/>
  <c r="E9227" i="19"/>
  <c r="J8983" i="19"/>
  <c r="I8983" i="19"/>
  <c r="L8755" i="19"/>
  <c r="E8855" i="19"/>
  <c r="I9294" i="19"/>
  <c r="K9294" i="19" s="1"/>
  <c r="K8990" i="19"/>
  <c r="L8990" i="19" s="1"/>
  <c r="E9090" i="19" s="1"/>
  <c r="I8820" i="19"/>
  <c r="J8820" i="19"/>
  <c r="L8644" i="19"/>
  <c r="E8744" i="19" s="1"/>
  <c r="E8922" i="19"/>
  <c r="J8829" i="19"/>
  <c r="K8829" i="19" s="1"/>
  <c r="K8546" i="19"/>
  <c r="L8546" i="19" s="1"/>
  <c r="E8646" i="19" s="1"/>
  <c r="K8763" i="19"/>
  <c r="K8976" i="19"/>
  <c r="L8976" i="19" s="1"/>
  <c r="E9076" i="19" s="1"/>
  <c r="K8784" i="19"/>
  <c r="E8439" i="19"/>
  <c r="L8745" i="19"/>
  <c r="E8845" i="19" s="1"/>
  <c r="I9269" i="19"/>
  <c r="J9269" i="19"/>
  <c r="K9457" i="19"/>
  <c r="L9457" i="19" s="1"/>
  <c r="E9557" i="19" s="1"/>
  <c r="I9557" i="19" s="1"/>
  <c r="K8882" i="19"/>
  <c r="K8592" i="19"/>
  <c r="I8441" i="19"/>
  <c r="J8441" i="19"/>
  <c r="J8551" i="19"/>
  <c r="I8551" i="19"/>
  <c r="I9090" i="19"/>
  <c r="K9090" i="19" s="1"/>
  <c r="J9090" i="19"/>
  <c r="K8952" i="19"/>
  <c r="L8952" i="19" s="1"/>
  <c r="K9443" i="19"/>
  <c r="L9443" i="19" s="1"/>
  <c r="E9079" i="19"/>
  <c r="K8508" i="19"/>
  <c r="K8609" i="19"/>
  <c r="L9090" i="19"/>
  <c r="K8368" i="19"/>
  <c r="L8368" i="19" s="1"/>
  <c r="K8693" i="19"/>
  <c r="L8693" i="19" s="1"/>
  <c r="E8793" i="19" s="1"/>
  <c r="L8996" i="19"/>
  <c r="E9096" i="19"/>
  <c r="L8665" i="19"/>
  <c r="E8765" i="19" s="1"/>
  <c r="K8678" i="19"/>
  <c r="K8524" i="19"/>
  <c r="J8719" i="19"/>
  <c r="I8719" i="19"/>
  <c r="K8719" i="19" s="1"/>
  <c r="L8719" i="19" s="1"/>
  <c r="J9557" i="19"/>
  <c r="J8295" i="19"/>
  <c r="I8295" i="19"/>
  <c r="J8828" i="19"/>
  <c r="I8828" i="19"/>
  <c r="J9180" i="19"/>
  <c r="I9180" i="19"/>
  <c r="K9180" i="19" s="1"/>
  <c r="L9180" i="19" s="1"/>
  <c r="E9280" i="19" s="1"/>
  <c r="J8661" i="19"/>
  <c r="I8661" i="19"/>
  <c r="J8793" i="19"/>
  <c r="I8793" i="19"/>
  <c r="K8793" i="19" s="1"/>
  <c r="L8793" i="19" s="1"/>
  <c r="E8893" i="19" s="1"/>
  <c r="J8646" i="19"/>
  <c r="I8646" i="19"/>
  <c r="J8123" i="19"/>
  <c r="I8123" i="19"/>
  <c r="J8986" i="19"/>
  <c r="I8986" i="19"/>
  <c r="J8787" i="19"/>
  <c r="I8787" i="19"/>
  <c r="J8611" i="19"/>
  <c r="I8611" i="19"/>
  <c r="L8042" i="19"/>
  <c r="E8142" i="19" s="1"/>
  <c r="J8550" i="19"/>
  <c r="I8550" i="19"/>
  <c r="L8916" i="19"/>
  <c r="E9016" i="19" s="1"/>
  <c r="I8235" i="19"/>
  <c r="J8235" i="19"/>
  <c r="I8812" i="19"/>
  <c r="J8812" i="19"/>
  <c r="K8499" i="19"/>
  <c r="L9013" i="19"/>
  <c r="E9113" i="19" s="1"/>
  <c r="J8889" i="19"/>
  <c r="I8889" i="19"/>
  <c r="K8740" i="19"/>
  <c r="J8867" i="19"/>
  <c r="I8867" i="19"/>
  <c r="I9173" i="19"/>
  <c r="K9173" i="19" s="1"/>
  <c r="J9173" i="19"/>
  <c r="J8437" i="19"/>
  <c r="I8437" i="19"/>
  <c r="K8437" i="19" s="1"/>
  <c r="L8437" i="19" s="1"/>
  <c r="K8800" i="19"/>
  <c r="K8888" i="19"/>
  <c r="K8525" i="19"/>
  <c r="K8631" i="19"/>
  <c r="L8631" i="19" s="1"/>
  <c r="E8731" i="19" s="1"/>
  <c r="J9079" i="19"/>
  <c r="I9079" i="19"/>
  <c r="J8434" i="19"/>
  <c r="I8434" i="19"/>
  <c r="K8291" i="19"/>
  <c r="L8415" i="19"/>
  <c r="E8515" i="19" s="1"/>
  <c r="J8853" i="19"/>
  <c r="I8853" i="19"/>
  <c r="I8797" i="19"/>
  <c r="J8797" i="19"/>
  <c r="E8536" i="19"/>
  <c r="K8558" i="19"/>
  <c r="K8910" i="19"/>
  <c r="L8910" i="19" s="1"/>
  <c r="K8707" i="19"/>
  <c r="L8707" i="19" s="1"/>
  <c r="E8807" i="19" s="1"/>
  <c r="K8414" i="19"/>
  <c r="K8460" i="19"/>
  <c r="L8460" i="19" s="1"/>
  <c r="E8560" i="19" s="1"/>
  <c r="K8770" i="19"/>
  <c r="K8772" i="19"/>
  <c r="L8772" i="19" s="1"/>
  <c r="E8872" i="19" s="1"/>
  <c r="L9177" i="19"/>
  <c r="E9277" i="19" s="1"/>
  <c r="J8417" i="19"/>
  <c r="I8417" i="19"/>
  <c r="K8921" i="19"/>
  <c r="K8398" i="19"/>
  <c r="L8659" i="19"/>
  <c r="E8759" i="19" s="1"/>
  <c r="E8468" i="19"/>
  <c r="K8649" i="19"/>
  <c r="K8566" i="19"/>
  <c r="L6706" i="19"/>
  <c r="E6806" i="19" s="1"/>
  <c r="J8956" i="19"/>
  <c r="I8956" i="19"/>
  <c r="J9001" i="19"/>
  <c r="I9001" i="19"/>
  <c r="K9001" i="19" s="1"/>
  <c r="L9001" i="19" s="1"/>
  <c r="E9010" i="19"/>
  <c r="J9347" i="19"/>
  <c r="I9347" i="19"/>
  <c r="L7930" i="19"/>
  <c r="E8030" i="19" s="1"/>
  <c r="E8948" i="19"/>
  <c r="E9052" i="19"/>
  <c r="J8562" i="19"/>
  <c r="I8562" i="19"/>
  <c r="L9133" i="19"/>
  <c r="E9233" i="19" s="1"/>
  <c r="J8154" i="19"/>
  <c r="I8154" i="19"/>
  <c r="K7038" i="19"/>
  <c r="L8026" i="19"/>
  <c r="E8126" i="19" s="1"/>
  <c r="K1028" i="12"/>
  <c r="L1028" i="12" s="1"/>
  <c r="E1040" i="12" s="1"/>
  <c r="I1019" i="12"/>
  <c r="O1028" i="12" s="1"/>
  <c r="J1019" i="12"/>
  <c r="E1078" i="12"/>
  <c r="E1085" i="12"/>
  <c r="I1085" i="12" s="1"/>
  <c r="E1082" i="12"/>
  <c r="I1082" i="12" s="1"/>
  <c r="E1084" i="12"/>
  <c r="I1084" i="12" s="1"/>
  <c r="E1059" i="12"/>
  <c r="I1059" i="12" s="1"/>
  <c r="J1050" i="12"/>
  <c r="K1050" i="12" s="1"/>
  <c r="L1050" i="12" s="1"/>
  <c r="E1056" i="12"/>
  <c r="I1056" i="12" s="1"/>
  <c r="J1075" i="12"/>
  <c r="K1075" i="12" s="1"/>
  <c r="L1075" i="12" s="1"/>
  <c r="B140" i="3"/>
  <c r="I139" i="3"/>
  <c r="N139" i="3" s="1"/>
  <c r="K79" i="16" l="1"/>
  <c r="K8902" i="19"/>
  <c r="L8902" i="19" s="1"/>
  <c r="E9002" i="19" s="1"/>
  <c r="K1033" i="12"/>
  <c r="L1033" i="12" s="1"/>
  <c r="E1045" i="12" s="1"/>
  <c r="K1019" i="12"/>
  <c r="L1019" i="12" s="1"/>
  <c r="K8905" i="19"/>
  <c r="L8905" i="19" s="1"/>
  <c r="I9004" i="19"/>
  <c r="J9004" i="19"/>
  <c r="J8744" i="19"/>
  <c r="I8744" i="19"/>
  <c r="L9294" i="19"/>
  <c r="E9394" i="19"/>
  <c r="I8871" i="19"/>
  <c r="K8871" i="19" s="1"/>
  <c r="L8871" i="19" s="1"/>
  <c r="E8971" i="19" s="1"/>
  <c r="J8871" i="19"/>
  <c r="K8986" i="19"/>
  <c r="E9190" i="19"/>
  <c r="K8983" i="19"/>
  <c r="L8983" i="19" s="1"/>
  <c r="E9083" i="19" s="1"/>
  <c r="K9064" i="19"/>
  <c r="I8518" i="19"/>
  <c r="J8518" i="19"/>
  <c r="J8974" i="19"/>
  <c r="I8974" i="19"/>
  <c r="K8974" i="19" s="1"/>
  <c r="L8974" i="19"/>
  <c r="E9074" i="19" s="1"/>
  <c r="L8985" i="19"/>
  <c r="E9085" i="19" s="1"/>
  <c r="I9175" i="19"/>
  <c r="J9175" i="19"/>
  <c r="K8551" i="19"/>
  <c r="K9269" i="19"/>
  <c r="L9269" i="19" s="1"/>
  <c r="E9369" i="19" s="1"/>
  <c r="J8855" i="19"/>
  <c r="I8855" i="19"/>
  <c r="J9227" i="19"/>
  <c r="I9227" i="19"/>
  <c r="J9132" i="19"/>
  <c r="I9132" i="19"/>
  <c r="K9132" i="19" s="1"/>
  <c r="L9132" i="19" s="1"/>
  <c r="E9232" i="19" s="1"/>
  <c r="K9557" i="19"/>
  <c r="L9557" i="19" s="1"/>
  <c r="J8922" i="19"/>
  <c r="I8922" i="19"/>
  <c r="K8820" i="19"/>
  <c r="L8820" i="19" s="1"/>
  <c r="E8920" i="19" s="1"/>
  <c r="L8581" i="19"/>
  <c r="E8681" i="19" s="1"/>
  <c r="I9190" i="19"/>
  <c r="J9190" i="19"/>
  <c r="I8765" i="19"/>
  <c r="K8765" i="19" s="1"/>
  <c r="L8765" i="19" s="1"/>
  <c r="J8765" i="19"/>
  <c r="L8829" i="19"/>
  <c r="E8929" i="19" s="1"/>
  <c r="L8524" i="19"/>
  <c r="E8624" i="19" s="1"/>
  <c r="L8763" i="19"/>
  <c r="E8863" i="19" s="1"/>
  <c r="K8154" i="19"/>
  <c r="L8154" i="19" s="1"/>
  <c r="K8956" i="19"/>
  <c r="L8956" i="19" s="1"/>
  <c r="K8417" i="19"/>
  <c r="K8867" i="19"/>
  <c r="K8889" i="19"/>
  <c r="K8661" i="19"/>
  <c r="L8661" i="19" s="1"/>
  <c r="E8761" i="19" s="1"/>
  <c r="K8828" i="19"/>
  <c r="L8828" i="19" s="1"/>
  <c r="L8882" i="19"/>
  <c r="E8982" i="19" s="1"/>
  <c r="J9369" i="19"/>
  <c r="I9369" i="19"/>
  <c r="K9369" i="19" s="1"/>
  <c r="L9369" i="19" s="1"/>
  <c r="L8784" i="19"/>
  <c r="E8884" i="19" s="1"/>
  <c r="I8845" i="19"/>
  <c r="J8845" i="19"/>
  <c r="I9076" i="19"/>
  <c r="K9076" i="19" s="1"/>
  <c r="L9076" i="19" s="1"/>
  <c r="J9076" i="19"/>
  <c r="E9543" i="19"/>
  <c r="I9543" i="19" s="1"/>
  <c r="K8235" i="19"/>
  <c r="L8235" i="19" s="1"/>
  <c r="L8678" i="19"/>
  <c r="E8778" i="19" s="1"/>
  <c r="L8609" i="19"/>
  <c r="E8709" i="19" s="1"/>
  <c r="K8441" i="19"/>
  <c r="L8441" i="19" s="1"/>
  <c r="E8541" i="19" s="1"/>
  <c r="J9096" i="19"/>
  <c r="I9096" i="19"/>
  <c r="K8853" i="19"/>
  <c r="L8853" i="19" s="1"/>
  <c r="E8953" i="19" s="1"/>
  <c r="K8123" i="19"/>
  <c r="L8123" i="19" s="1"/>
  <c r="L8508" i="19"/>
  <c r="E8608" i="19" s="1"/>
  <c r="L8592" i="19"/>
  <c r="E8692" i="19"/>
  <c r="L8703" i="19"/>
  <c r="E8803" i="19" s="1"/>
  <c r="I8439" i="19"/>
  <c r="J8439" i="19"/>
  <c r="J9277" i="19"/>
  <c r="I9277" i="19"/>
  <c r="I9280" i="19"/>
  <c r="J9280" i="19"/>
  <c r="J9113" i="19"/>
  <c r="I9113" i="19"/>
  <c r="I8515" i="19"/>
  <c r="J8515" i="19"/>
  <c r="J9016" i="19"/>
  <c r="I9016" i="19"/>
  <c r="L8649" i="19"/>
  <c r="E8749" i="19" s="1"/>
  <c r="J8759" i="19"/>
  <c r="I8759" i="19"/>
  <c r="K8759" i="19" s="1"/>
  <c r="L8759" i="19" s="1"/>
  <c r="J8560" i="19"/>
  <c r="I8560" i="19"/>
  <c r="L8800" i="19"/>
  <c r="E8900" i="19" s="1"/>
  <c r="J8142" i="19"/>
  <c r="I8142" i="19"/>
  <c r="I8893" i="19"/>
  <c r="J8893" i="19"/>
  <c r="J8761" i="19"/>
  <c r="I8761" i="19"/>
  <c r="L8566" i="19"/>
  <c r="E8666" i="19" s="1"/>
  <c r="J9394" i="19"/>
  <c r="I9394" i="19"/>
  <c r="J8872" i="19"/>
  <c r="I8872" i="19"/>
  <c r="K8872" i="19" s="1"/>
  <c r="L8872" i="19" s="1"/>
  <c r="L8414" i="19"/>
  <c r="E8514" i="19" s="1"/>
  <c r="L8558" i="19"/>
  <c r="E8658" i="19" s="1"/>
  <c r="I8536" i="19"/>
  <c r="J8536" i="19"/>
  <c r="E8391" i="19"/>
  <c r="L8291" i="19"/>
  <c r="J8731" i="19"/>
  <c r="I8731" i="19"/>
  <c r="E8335" i="19"/>
  <c r="L8986" i="19"/>
  <c r="E9086" i="19" s="1"/>
  <c r="L8398" i="19"/>
  <c r="E8498" i="19" s="1"/>
  <c r="L8770" i="19"/>
  <c r="E8870" i="19" s="1"/>
  <c r="K8797" i="19"/>
  <c r="K9079" i="19"/>
  <c r="L8525" i="19"/>
  <c r="E8625" i="19" s="1"/>
  <c r="E8537" i="19"/>
  <c r="L9173" i="19"/>
  <c r="E9273" i="19" s="1"/>
  <c r="L8740" i="19"/>
  <c r="E8840" i="19" s="1"/>
  <c r="K8812" i="19"/>
  <c r="L8812" i="19" s="1"/>
  <c r="E8912" i="19" s="1"/>
  <c r="K8550" i="19"/>
  <c r="K8787" i="19"/>
  <c r="E8928" i="19"/>
  <c r="K8295" i="19"/>
  <c r="E8819" i="19"/>
  <c r="E8254" i="19"/>
  <c r="I8254" i="19" s="1"/>
  <c r="K9347" i="19"/>
  <c r="L9347" i="19" s="1"/>
  <c r="J8468" i="19"/>
  <c r="I8468" i="19"/>
  <c r="L8921" i="19"/>
  <c r="E9021" i="19" s="1"/>
  <c r="J8807" i="19"/>
  <c r="I8807" i="19"/>
  <c r="K8434" i="19"/>
  <c r="L8888" i="19"/>
  <c r="E8988" i="19" s="1"/>
  <c r="L8867" i="19"/>
  <c r="E8967" i="19" s="1"/>
  <c r="L8499" i="19"/>
  <c r="E8599" i="19" s="1"/>
  <c r="K8611" i="19"/>
  <c r="L8611" i="19" s="1"/>
  <c r="E8711" i="19" s="1"/>
  <c r="K8646" i="19"/>
  <c r="I6806" i="19"/>
  <c r="J6806" i="19"/>
  <c r="J9233" i="19"/>
  <c r="I9233" i="19"/>
  <c r="K8562" i="19"/>
  <c r="J9052" i="19"/>
  <c r="I9052" i="19"/>
  <c r="J8948" i="19"/>
  <c r="I8948" i="19"/>
  <c r="E9447" i="19"/>
  <c r="E9101" i="19"/>
  <c r="E9056" i="19"/>
  <c r="J8030" i="19"/>
  <c r="I8030" i="19"/>
  <c r="J8126" i="19"/>
  <c r="I8126" i="19"/>
  <c r="L7038" i="19"/>
  <c r="E7138" i="19" s="1"/>
  <c r="J9010" i="19"/>
  <c r="I9010" i="19"/>
  <c r="J1078" i="12"/>
  <c r="I1078" i="12"/>
  <c r="I1040" i="12"/>
  <c r="J1040" i="12"/>
  <c r="E1031" i="12"/>
  <c r="J1082" i="12"/>
  <c r="K1082" i="12" s="1"/>
  <c r="L1082" i="12" s="1"/>
  <c r="E1094" i="12" s="1"/>
  <c r="I1094" i="12" s="1"/>
  <c r="E1087" i="12"/>
  <c r="I1087" i="12" s="1"/>
  <c r="E1062" i="12"/>
  <c r="I1062" i="12" s="1"/>
  <c r="J1056" i="12"/>
  <c r="K1056" i="12" s="1"/>
  <c r="L1056" i="12" s="1"/>
  <c r="J1059" i="12"/>
  <c r="K1059" i="12" s="1"/>
  <c r="L1059" i="12" s="1"/>
  <c r="J1053" i="12"/>
  <c r="K1053" i="12" s="1"/>
  <c r="L1053" i="12" s="1"/>
  <c r="B141" i="3"/>
  <c r="I140" i="3"/>
  <c r="N140" i="3" s="1"/>
  <c r="L79" i="16" l="1"/>
  <c r="E80" i="16" s="1"/>
  <c r="J1045" i="12"/>
  <c r="I1045" i="12"/>
  <c r="K1045" i="12" s="1"/>
  <c r="L1045" i="12"/>
  <c r="E1057" i="12" s="1"/>
  <c r="K1078" i="12"/>
  <c r="E9005" i="19"/>
  <c r="I9085" i="19"/>
  <c r="K9085" i="19" s="1"/>
  <c r="J9085" i="19"/>
  <c r="J8681" i="19"/>
  <c r="I8681" i="19"/>
  <c r="K8681" i="19" s="1"/>
  <c r="L8681" i="19" s="1"/>
  <c r="E8781" i="19" s="1"/>
  <c r="K8761" i="19"/>
  <c r="L8761" i="19" s="1"/>
  <c r="K9016" i="19"/>
  <c r="L9016" i="19" s="1"/>
  <c r="J8920" i="19"/>
  <c r="I8920" i="19"/>
  <c r="K8920" i="19" s="1"/>
  <c r="L8920" i="19" s="1"/>
  <c r="E9020" i="19" s="1"/>
  <c r="J9074" i="19"/>
  <c r="I9074" i="19"/>
  <c r="J9083" i="19"/>
  <c r="I9083" i="19"/>
  <c r="K9083" i="19" s="1"/>
  <c r="L9083" i="19" s="1"/>
  <c r="E9183" i="19" s="1"/>
  <c r="I8971" i="19"/>
  <c r="K8971" i="19" s="1"/>
  <c r="J8971" i="19"/>
  <c r="I9232" i="19"/>
  <c r="J9232" i="19"/>
  <c r="K9175" i="19"/>
  <c r="K8518" i="19"/>
  <c r="L8518" i="19" s="1"/>
  <c r="E8618" i="19" s="1"/>
  <c r="K8845" i="19"/>
  <c r="L8845" i="19" s="1"/>
  <c r="E8945" i="19" s="1"/>
  <c r="J8945" i="19" s="1"/>
  <c r="K8922" i="19"/>
  <c r="L8551" i="19"/>
  <c r="E8651" i="19"/>
  <c r="L9064" i="19"/>
  <c r="E9164" i="19" s="1"/>
  <c r="K8807" i="19"/>
  <c r="L8807" i="19" s="1"/>
  <c r="K8893" i="19"/>
  <c r="L8893" i="19" s="1"/>
  <c r="E9657" i="19"/>
  <c r="J9657" i="19" s="1"/>
  <c r="K9227" i="19"/>
  <c r="L9227" i="19" s="1"/>
  <c r="E9327" i="19" s="1"/>
  <c r="K8855" i="19"/>
  <c r="I9002" i="19"/>
  <c r="J9002" i="19"/>
  <c r="J9005" i="19"/>
  <c r="I9005" i="19"/>
  <c r="K8744" i="19"/>
  <c r="L8744" i="19" s="1"/>
  <c r="E8844" i="19" s="1"/>
  <c r="K9004" i="19"/>
  <c r="I8945" i="19"/>
  <c r="J8863" i="19"/>
  <c r="I8863" i="19"/>
  <c r="I8608" i="19"/>
  <c r="J8608" i="19"/>
  <c r="I8884" i="19"/>
  <c r="K8884" i="19" s="1"/>
  <c r="L8884" i="19" s="1"/>
  <c r="E8984" i="19" s="1"/>
  <c r="J8884" i="19"/>
  <c r="J8982" i="19"/>
  <c r="I8982" i="19"/>
  <c r="K8982" i="19" s="1"/>
  <c r="L8982" i="19" s="1"/>
  <c r="J8803" i="19"/>
  <c r="I8803" i="19"/>
  <c r="J8929" i="19"/>
  <c r="I8929" i="19"/>
  <c r="J9543" i="19"/>
  <c r="K9543" i="19" s="1"/>
  <c r="J8254" i="19"/>
  <c r="K9113" i="19"/>
  <c r="L9113" i="19" s="1"/>
  <c r="K9277" i="19"/>
  <c r="L9277" i="19" s="1"/>
  <c r="I9183" i="19"/>
  <c r="K9183" i="19" s="1"/>
  <c r="L9183" i="19" s="1"/>
  <c r="J9183" i="19"/>
  <c r="K9096" i="19"/>
  <c r="J8692" i="19"/>
  <c r="I8692" i="19"/>
  <c r="I9657" i="19"/>
  <c r="K9657" i="19" s="1"/>
  <c r="K9052" i="19"/>
  <c r="L9052" i="19" s="1"/>
  <c r="K8439" i="19"/>
  <c r="L8439" i="19" s="1"/>
  <c r="E8539" i="19" s="1"/>
  <c r="J8953" i="19"/>
  <c r="I8953" i="19"/>
  <c r="K8953" i="19" s="1"/>
  <c r="I8778" i="19"/>
  <c r="J8778" i="19"/>
  <c r="E9176" i="19"/>
  <c r="E9469" i="19"/>
  <c r="I8624" i="19"/>
  <c r="J8624" i="19"/>
  <c r="E8865" i="19"/>
  <c r="K9190" i="19"/>
  <c r="J8709" i="19"/>
  <c r="I8709" i="19"/>
  <c r="L8889" i="19"/>
  <c r="E8989" i="19" s="1"/>
  <c r="E8223" i="19"/>
  <c r="I8541" i="19"/>
  <c r="J8541" i="19"/>
  <c r="L8417" i="19"/>
  <c r="E8517" i="19" s="1"/>
  <c r="J8840" i="19"/>
  <c r="I8840" i="19"/>
  <c r="K8840" i="19" s="1"/>
  <c r="L8840" i="19" s="1"/>
  <c r="E8940" i="19" s="1"/>
  <c r="I8870" i="19"/>
  <c r="K8870" i="19" s="1"/>
  <c r="L8870" i="19" s="1"/>
  <c r="J8870" i="19"/>
  <c r="J9086" i="19"/>
  <c r="I9086" i="19"/>
  <c r="K9086" i="19" s="1"/>
  <c r="L9086" i="19" s="1"/>
  <c r="J8967" i="19"/>
  <c r="I8967" i="19"/>
  <c r="J8666" i="19"/>
  <c r="I8666" i="19"/>
  <c r="J9021" i="19"/>
  <c r="I9021" i="19"/>
  <c r="K9021" i="19" s="1"/>
  <c r="L9021" i="19" s="1"/>
  <c r="E9121" i="19" s="1"/>
  <c r="J9273" i="19"/>
  <c r="I9273" i="19"/>
  <c r="I8658" i="19"/>
  <c r="J8658" i="19"/>
  <c r="J8749" i="19"/>
  <c r="I8749" i="19"/>
  <c r="J8514" i="19"/>
  <c r="I8514" i="19"/>
  <c r="J8900" i="19"/>
  <c r="I8900" i="19"/>
  <c r="L8646" i="19"/>
  <c r="E8746" i="19" s="1"/>
  <c r="J8599" i="19"/>
  <c r="I8599" i="19"/>
  <c r="K8599" i="19" s="1"/>
  <c r="L8599" i="19" s="1"/>
  <c r="E8699" i="19"/>
  <c r="J8988" i="19"/>
  <c r="I8988" i="19"/>
  <c r="J8928" i="19"/>
  <c r="I8928" i="19"/>
  <c r="J8912" i="19"/>
  <c r="I8912" i="19"/>
  <c r="L9079" i="19"/>
  <c r="E9179" i="19"/>
  <c r="J8391" i="19"/>
  <c r="I8391" i="19"/>
  <c r="E8972" i="19"/>
  <c r="K9394" i="19"/>
  <c r="L9394" i="19" s="1"/>
  <c r="E9494" i="19" s="1"/>
  <c r="E8993" i="19"/>
  <c r="K8142" i="19"/>
  <c r="L8142" i="19" s="1"/>
  <c r="E8242" i="19" s="1"/>
  <c r="K8560" i="19"/>
  <c r="E9213" i="19"/>
  <c r="E9377" i="19"/>
  <c r="K9233" i="19"/>
  <c r="L9233" i="19" s="1"/>
  <c r="J8223" i="19"/>
  <c r="I8223" i="19"/>
  <c r="L8434" i="19"/>
  <c r="E8534" i="19" s="1"/>
  <c r="J8537" i="19"/>
  <c r="I8537" i="19"/>
  <c r="K8537" i="19" s="1"/>
  <c r="L8537" i="19" s="1"/>
  <c r="L8797" i="19"/>
  <c r="E8897" i="19" s="1"/>
  <c r="K8731" i="19"/>
  <c r="E8861" i="19"/>
  <c r="E8859" i="19"/>
  <c r="I8711" i="19"/>
  <c r="J8711" i="19"/>
  <c r="J8819" i="19"/>
  <c r="I8819" i="19"/>
  <c r="K8819" i="19" s="1"/>
  <c r="L8819" i="19"/>
  <c r="E8919" i="19" s="1"/>
  <c r="L8787" i="19"/>
  <c r="E8887" i="19" s="1"/>
  <c r="I8625" i="19"/>
  <c r="J8625" i="19"/>
  <c r="J8498" i="19"/>
  <c r="I8498" i="19"/>
  <c r="J8335" i="19"/>
  <c r="I8335" i="19"/>
  <c r="K8335" i="19" s="1"/>
  <c r="L8335" i="19" s="1"/>
  <c r="J8618" i="19"/>
  <c r="I8618" i="19"/>
  <c r="K8948" i="19"/>
  <c r="L8948" i="19" s="1"/>
  <c r="K8254" i="19"/>
  <c r="L8254" i="19" s="1"/>
  <c r="E8907" i="19"/>
  <c r="K8468" i="19"/>
  <c r="L8295" i="19"/>
  <c r="E8395" i="19" s="1"/>
  <c r="L8550" i="19"/>
  <c r="E8650" i="19" s="1"/>
  <c r="L9085" i="19"/>
  <c r="E9185" i="19" s="1"/>
  <c r="K8536" i="19"/>
  <c r="E9116" i="19"/>
  <c r="K8515" i="19"/>
  <c r="K9280" i="19"/>
  <c r="L9280" i="19" s="1"/>
  <c r="E9380" i="19" s="1"/>
  <c r="K6806" i="19"/>
  <c r="O6901" i="19"/>
  <c r="J7138" i="19"/>
  <c r="I7138" i="19"/>
  <c r="J9056" i="19"/>
  <c r="I9056" i="19"/>
  <c r="J9101" i="19"/>
  <c r="I9101" i="19"/>
  <c r="J9447" i="19"/>
  <c r="I9447" i="19"/>
  <c r="K8126" i="19"/>
  <c r="K8030" i="19"/>
  <c r="E9048" i="19"/>
  <c r="E9152" i="19"/>
  <c r="E9333" i="19"/>
  <c r="K8929" i="19"/>
  <c r="L8562" i="19"/>
  <c r="E8662" i="19" s="1"/>
  <c r="K9010" i="19"/>
  <c r="I1031" i="12"/>
  <c r="O1040" i="12" s="1"/>
  <c r="K1040" i="12"/>
  <c r="L1040" i="12" s="1"/>
  <c r="E1052" i="12" s="1"/>
  <c r="L1078" i="12"/>
  <c r="E1090" i="12" s="1"/>
  <c r="J1031" i="12"/>
  <c r="K1031" i="12" s="1"/>
  <c r="L1031" i="12" s="1"/>
  <c r="E1065" i="12"/>
  <c r="I1065" i="12" s="1"/>
  <c r="E1071" i="12"/>
  <c r="I1071" i="12" s="1"/>
  <c r="E1068" i="12"/>
  <c r="I1068" i="12" s="1"/>
  <c r="J1087" i="12"/>
  <c r="K1087" i="12" s="1"/>
  <c r="L1087" i="12" s="1"/>
  <c r="J1062" i="12"/>
  <c r="K1062" i="12" s="1"/>
  <c r="L1062" i="12" s="1"/>
  <c r="J1084" i="12"/>
  <c r="K1084" i="12" s="1"/>
  <c r="L1084" i="12" s="1"/>
  <c r="B142" i="3"/>
  <c r="I141" i="3"/>
  <c r="N141" i="3" s="1"/>
  <c r="I80" i="16" l="1"/>
  <c r="J80" i="16"/>
  <c r="J1057" i="12"/>
  <c r="I1057" i="12"/>
  <c r="K1057" i="12" s="1"/>
  <c r="L1057" i="12" s="1"/>
  <c r="E1069" i="12" s="1"/>
  <c r="K9005" i="19"/>
  <c r="L9005" i="19" s="1"/>
  <c r="E9105" i="19" s="1"/>
  <c r="I9105" i="19" s="1"/>
  <c r="J9164" i="19"/>
  <c r="I9164" i="19"/>
  <c r="K9164" i="19" s="1"/>
  <c r="L9164" i="19" s="1"/>
  <c r="E9264" i="19" s="1"/>
  <c r="K8624" i="19"/>
  <c r="L8624" i="19" s="1"/>
  <c r="K8945" i="19"/>
  <c r="L8945" i="19" s="1"/>
  <c r="J9105" i="19"/>
  <c r="K9002" i="19"/>
  <c r="L9002" i="19" s="1"/>
  <c r="E9102" i="19" s="1"/>
  <c r="J8651" i="19"/>
  <c r="I8651" i="19"/>
  <c r="K9232" i="19"/>
  <c r="I9020" i="19"/>
  <c r="K9020" i="19" s="1"/>
  <c r="L9020" i="19" s="1"/>
  <c r="E9120" i="19" s="1"/>
  <c r="J9020" i="19"/>
  <c r="J8781" i="19"/>
  <c r="I8781" i="19"/>
  <c r="K8781" i="19" s="1"/>
  <c r="K8541" i="19"/>
  <c r="L8541" i="19" s="1"/>
  <c r="E8641" i="19" s="1"/>
  <c r="K8608" i="19"/>
  <c r="L8608" i="19" s="1"/>
  <c r="L8855" i="19"/>
  <c r="E8955" i="19"/>
  <c r="L9175" i="19"/>
  <c r="E9275" i="19" s="1"/>
  <c r="E8637" i="19"/>
  <c r="K8803" i="19"/>
  <c r="L8803" i="19" s="1"/>
  <c r="E8903" i="19" s="1"/>
  <c r="I8903" i="19" s="1"/>
  <c r="K8863" i="19"/>
  <c r="L8863" i="19" s="1"/>
  <c r="E8963" i="19" s="1"/>
  <c r="L9004" i="19"/>
  <c r="E9104" i="19" s="1"/>
  <c r="I9327" i="19"/>
  <c r="J9327" i="19"/>
  <c r="L8922" i="19"/>
  <c r="E9022" i="19" s="1"/>
  <c r="L8971" i="19"/>
  <c r="E9071" i="19"/>
  <c r="K9074" i="19"/>
  <c r="L9074" i="19" s="1"/>
  <c r="E9174" i="19" s="1"/>
  <c r="J8844" i="19"/>
  <c r="I8844" i="19"/>
  <c r="K8844" i="19" s="1"/>
  <c r="L8844" i="19" s="1"/>
  <c r="E8944" i="19"/>
  <c r="J8984" i="19"/>
  <c r="I8984" i="19"/>
  <c r="L9543" i="19"/>
  <c r="E9643" i="19" s="1"/>
  <c r="J8517" i="19"/>
  <c r="I8517" i="19"/>
  <c r="K8517" i="19" s="1"/>
  <c r="L8517" i="19" s="1"/>
  <c r="E8435" i="19"/>
  <c r="K8666" i="19"/>
  <c r="K8967" i="19"/>
  <c r="L8967" i="19" s="1"/>
  <c r="J8989" i="19"/>
  <c r="I8989" i="19"/>
  <c r="E9082" i="19"/>
  <c r="E9045" i="19"/>
  <c r="L8953" i="19"/>
  <c r="E9053" i="19" s="1"/>
  <c r="K8709" i="19"/>
  <c r="I8865" i="19"/>
  <c r="J8865" i="19"/>
  <c r="J9469" i="19"/>
  <c r="I9469" i="19"/>
  <c r="K8778" i="19"/>
  <c r="L9096" i="19"/>
  <c r="E9196" i="19" s="1"/>
  <c r="I8641" i="19"/>
  <c r="J8641" i="19"/>
  <c r="L9190" i="19"/>
  <c r="E9290" i="19" s="1"/>
  <c r="E8354" i="19"/>
  <c r="K8498" i="19"/>
  <c r="L8498" i="19" s="1"/>
  <c r="K8391" i="19"/>
  <c r="E8724" i="19"/>
  <c r="I9176" i="19"/>
  <c r="J9176" i="19"/>
  <c r="I8539" i="19"/>
  <c r="K8539" i="19" s="1"/>
  <c r="L8539" i="19" s="1"/>
  <c r="E8639" i="19" s="1"/>
  <c r="J8539" i="19"/>
  <c r="K8692" i="19"/>
  <c r="E9283" i="19"/>
  <c r="E8708" i="19"/>
  <c r="J9185" i="19"/>
  <c r="I9185" i="19"/>
  <c r="I8887" i="19"/>
  <c r="J8887" i="19"/>
  <c r="J8746" i="19"/>
  <c r="I8746" i="19"/>
  <c r="J9121" i="19"/>
  <c r="I9121" i="19"/>
  <c r="J8650" i="19"/>
  <c r="I8650" i="19"/>
  <c r="K8650" i="19" s="1"/>
  <c r="L8650" i="19" s="1"/>
  <c r="E8750" i="19" s="1"/>
  <c r="I8940" i="19"/>
  <c r="J8940" i="19"/>
  <c r="J8534" i="19"/>
  <c r="I8534" i="19"/>
  <c r="K8534" i="19" s="1"/>
  <c r="L8534" i="19" s="1"/>
  <c r="K9101" i="19"/>
  <c r="J9380" i="19"/>
  <c r="I9380" i="19"/>
  <c r="L8536" i="19"/>
  <c r="E8636" i="19" s="1"/>
  <c r="L8468" i="19"/>
  <c r="E8568" i="19"/>
  <c r="E8598" i="19"/>
  <c r="J8897" i="19"/>
  <c r="I8897" i="19"/>
  <c r="L8560" i="19"/>
  <c r="E8660" i="19" s="1"/>
  <c r="J8972" i="19"/>
  <c r="I8972" i="19"/>
  <c r="K8972" i="19" s="1"/>
  <c r="L8972" i="19" s="1"/>
  <c r="K8912" i="19"/>
  <c r="K8928" i="19"/>
  <c r="K8900" i="19"/>
  <c r="J8907" i="19"/>
  <c r="I8907" i="19"/>
  <c r="K8907" i="19" s="1"/>
  <c r="L8907" i="19" s="1"/>
  <c r="E9007" i="19" s="1"/>
  <c r="J8435" i="19"/>
  <c r="I8435" i="19"/>
  <c r="I8919" i="19"/>
  <c r="J8919" i="19"/>
  <c r="J8861" i="19"/>
  <c r="I8861" i="19"/>
  <c r="J8637" i="19"/>
  <c r="I8637" i="19"/>
  <c r="J8242" i="19"/>
  <c r="I8242" i="19"/>
  <c r="J9179" i="19"/>
  <c r="I9179" i="19"/>
  <c r="J8699" i="19"/>
  <c r="I8699" i="19"/>
  <c r="K8658" i="19"/>
  <c r="L8515" i="19"/>
  <c r="E8615" i="19" s="1"/>
  <c r="J8395" i="19"/>
  <c r="I8395" i="19"/>
  <c r="K8395" i="19" s="1"/>
  <c r="L8395" i="19" s="1"/>
  <c r="K8625" i="19"/>
  <c r="I8859" i="19"/>
  <c r="J8859" i="19"/>
  <c r="L8731" i="19"/>
  <c r="E8831" i="19" s="1"/>
  <c r="I9377" i="19"/>
  <c r="J9377" i="19"/>
  <c r="J8993" i="19"/>
  <c r="I8993" i="19"/>
  <c r="K8993" i="19" s="1"/>
  <c r="L8993" i="19" s="1"/>
  <c r="E8970" i="19"/>
  <c r="J9116" i="19"/>
  <c r="I9116" i="19"/>
  <c r="K8618" i="19"/>
  <c r="K8711" i="19"/>
  <c r="K8223" i="19"/>
  <c r="L8223" i="19" s="1"/>
  <c r="E8323" i="19" s="1"/>
  <c r="J9213" i="19"/>
  <c r="I9213" i="19"/>
  <c r="J9494" i="19"/>
  <c r="I9494" i="19"/>
  <c r="K9494" i="19" s="1"/>
  <c r="L9494" i="19" s="1"/>
  <c r="K8988" i="19"/>
  <c r="K8514" i="19"/>
  <c r="K8749" i="19"/>
  <c r="K9273" i="19"/>
  <c r="E9067" i="19"/>
  <c r="E9186" i="19"/>
  <c r="L6806" i="19"/>
  <c r="E6906" i="19" s="1"/>
  <c r="J8662" i="19"/>
  <c r="I8662" i="19"/>
  <c r="K7138" i="19"/>
  <c r="L9657" i="19"/>
  <c r="E9757" i="19" s="1"/>
  <c r="J9333" i="19"/>
  <c r="I9333" i="19"/>
  <c r="L8929" i="19"/>
  <c r="E9029" i="19" s="1"/>
  <c r="L8030" i="19"/>
  <c r="E8130" i="19" s="1"/>
  <c r="L8126" i="19"/>
  <c r="E8226" i="19" s="1"/>
  <c r="K9447" i="19"/>
  <c r="K9056" i="19"/>
  <c r="J9048" i="19"/>
  <c r="I9048" i="19"/>
  <c r="L9010" i="19"/>
  <c r="E9110" i="19" s="1"/>
  <c r="J8354" i="19"/>
  <c r="I8354" i="19"/>
  <c r="J9152" i="19"/>
  <c r="I9152" i="19"/>
  <c r="I1069" i="12"/>
  <c r="J1069" i="12"/>
  <c r="K1069" i="12" s="1"/>
  <c r="L1069" i="12" s="1"/>
  <c r="E1081" i="12" s="1"/>
  <c r="J1090" i="12"/>
  <c r="I1090" i="12"/>
  <c r="K1090" i="12" s="1"/>
  <c r="I1052" i="12"/>
  <c r="J1052" i="12"/>
  <c r="E1043" i="12"/>
  <c r="E1099" i="12"/>
  <c r="I1099" i="12" s="1"/>
  <c r="E1096" i="12"/>
  <c r="I1096" i="12" s="1"/>
  <c r="E1074" i="12"/>
  <c r="I1074" i="12" s="1"/>
  <c r="J1065" i="12"/>
  <c r="K1065" i="12" s="1"/>
  <c r="L1065" i="12" s="1"/>
  <c r="J1068" i="12"/>
  <c r="K1068" i="12" s="1"/>
  <c r="L1068" i="12" s="1"/>
  <c r="J1085" i="12"/>
  <c r="K1085" i="12" s="1"/>
  <c r="L1085" i="12" s="1"/>
  <c r="B143" i="3"/>
  <c r="I142" i="3"/>
  <c r="N142" i="3" s="1"/>
  <c r="K80" i="16" l="1"/>
  <c r="K9105" i="19"/>
  <c r="L9105" i="19" s="1"/>
  <c r="J8903" i="19"/>
  <c r="J9104" i="19"/>
  <c r="I9104" i="19"/>
  <c r="I9275" i="19"/>
  <c r="J9275" i="19"/>
  <c r="J9022" i="19"/>
  <c r="I9022" i="19"/>
  <c r="K9022" i="19" s="1"/>
  <c r="L9022" i="19" s="1"/>
  <c r="E9122" i="19" s="1"/>
  <c r="J9264" i="19"/>
  <c r="I9264" i="19"/>
  <c r="K9264" i="19" s="1"/>
  <c r="L9264" i="19" s="1"/>
  <c r="E9364" i="19" s="1"/>
  <c r="K9327" i="19"/>
  <c r="L9327" i="19" s="1"/>
  <c r="E9427" i="19" s="1"/>
  <c r="I8955" i="19"/>
  <c r="J8955" i="19"/>
  <c r="L8781" i="19"/>
  <c r="E8881" i="19"/>
  <c r="L9232" i="19"/>
  <c r="E9332" i="19"/>
  <c r="K9116" i="19"/>
  <c r="L9116" i="19" s="1"/>
  <c r="K8887" i="19"/>
  <c r="L8887" i="19" s="1"/>
  <c r="K8651" i="19"/>
  <c r="I9174" i="19"/>
  <c r="J9174" i="19"/>
  <c r="K9380" i="19"/>
  <c r="L9380" i="19" s="1"/>
  <c r="J8944" i="19"/>
  <c r="I8944" i="19"/>
  <c r="K8944" i="19" s="1"/>
  <c r="L8944" i="19" s="1"/>
  <c r="E9044" i="19" s="1"/>
  <c r="J9071" i="19"/>
  <c r="I9071" i="19"/>
  <c r="K9071" i="19" s="1"/>
  <c r="L9071" i="19" s="1"/>
  <c r="E9171" i="19" s="1"/>
  <c r="J8963" i="19"/>
  <c r="I8963" i="19"/>
  <c r="K8963" i="19" s="1"/>
  <c r="J9120" i="19"/>
  <c r="I9120" i="19"/>
  <c r="K9120" i="19" s="1"/>
  <c r="L9120" i="19" s="1"/>
  <c r="E9220" i="19" s="1"/>
  <c r="I9102" i="19"/>
  <c r="J9102" i="19"/>
  <c r="J9053" i="19"/>
  <c r="I9053" i="19"/>
  <c r="K9053" i="19" s="1"/>
  <c r="L9053" i="19" s="1"/>
  <c r="E9153" i="19" s="1"/>
  <c r="I9290" i="19"/>
  <c r="J9290" i="19"/>
  <c r="I9196" i="19"/>
  <c r="J9196" i="19"/>
  <c r="J8639" i="19"/>
  <c r="I8639" i="19"/>
  <c r="I9643" i="19"/>
  <c r="K9643" i="19" s="1"/>
  <c r="L9643" i="19" s="1"/>
  <c r="J9643" i="19"/>
  <c r="K9213" i="19"/>
  <c r="K8242" i="19"/>
  <c r="L8242" i="19" s="1"/>
  <c r="L8692" i="19"/>
  <c r="E8792" i="19" s="1"/>
  <c r="K8989" i="19"/>
  <c r="L8989" i="19" s="1"/>
  <c r="E9089" i="19" s="1"/>
  <c r="L8391" i="19"/>
  <c r="E8491" i="19"/>
  <c r="K9377" i="19"/>
  <c r="L9377" i="19" s="1"/>
  <c r="K8897" i="19"/>
  <c r="L8897" i="19" s="1"/>
  <c r="E8997" i="19" s="1"/>
  <c r="J8708" i="19"/>
  <c r="I8708" i="19"/>
  <c r="K8708" i="19" s="1"/>
  <c r="L8708" i="19" s="1"/>
  <c r="E8808" i="19" s="1"/>
  <c r="K9176" i="19"/>
  <c r="L9176" i="19" s="1"/>
  <c r="E9276" i="19" s="1"/>
  <c r="K8641" i="19"/>
  <c r="L8641" i="19" s="1"/>
  <c r="E8741" i="19" s="1"/>
  <c r="L8778" i="19"/>
  <c r="E8878" i="19" s="1"/>
  <c r="K8865" i="19"/>
  <c r="L8865" i="19" s="1"/>
  <c r="E8965" i="19" s="1"/>
  <c r="J9082" i="19"/>
  <c r="I9082" i="19"/>
  <c r="K9082" i="19" s="1"/>
  <c r="L9082" i="19" s="1"/>
  <c r="E9182" i="19" s="1"/>
  <c r="J9045" i="19"/>
  <c r="I9045" i="19"/>
  <c r="I9283" i="19"/>
  <c r="J9283" i="19"/>
  <c r="I8724" i="19"/>
  <c r="J8724" i="19"/>
  <c r="K9469" i="19"/>
  <c r="L9469" i="19" s="1"/>
  <c r="E9569" i="19" s="1"/>
  <c r="L8709" i="19"/>
  <c r="E8809" i="19" s="1"/>
  <c r="L8666" i="19"/>
  <c r="E8766" i="19"/>
  <c r="K8903" i="19"/>
  <c r="E8617" i="19"/>
  <c r="K8984" i="19"/>
  <c r="L8984" i="19" s="1"/>
  <c r="E9084" i="19" s="1"/>
  <c r="J8615" i="19"/>
  <c r="I8615" i="19"/>
  <c r="J9007" i="19"/>
  <c r="I9007" i="19"/>
  <c r="K9007" i="19" s="1"/>
  <c r="L9007" i="19" s="1"/>
  <c r="I8831" i="19"/>
  <c r="J8831" i="19"/>
  <c r="J8750" i="19"/>
  <c r="I8750" i="19"/>
  <c r="L8988" i="19"/>
  <c r="E9088" i="19" s="1"/>
  <c r="J8323" i="19"/>
  <c r="I8323" i="19"/>
  <c r="L8900" i="19"/>
  <c r="E9000" i="19" s="1"/>
  <c r="J8997" i="19"/>
  <c r="I8997" i="19"/>
  <c r="I8636" i="19"/>
  <c r="K8636" i="19" s="1"/>
  <c r="L8636" i="19" s="1"/>
  <c r="J8636" i="19"/>
  <c r="J9186" i="19"/>
  <c r="I9186" i="19"/>
  <c r="L9273" i="19"/>
  <c r="E9373" i="19" s="1"/>
  <c r="E9594" i="19"/>
  <c r="L8711" i="19"/>
  <c r="E8811" i="19" s="1"/>
  <c r="E9216" i="19"/>
  <c r="E9093" i="19"/>
  <c r="K8859" i="19"/>
  <c r="L8658" i="19"/>
  <c r="E8758" i="19" s="1"/>
  <c r="E8342" i="19"/>
  <c r="K8637" i="19"/>
  <c r="K8861" i="19"/>
  <c r="K8919" i="19"/>
  <c r="L8928" i="19"/>
  <c r="E9028" i="19" s="1"/>
  <c r="I8598" i="19"/>
  <c r="J8598" i="19"/>
  <c r="E9480" i="19"/>
  <c r="L9101" i="19"/>
  <c r="E9201" i="19" s="1"/>
  <c r="E8849" i="19"/>
  <c r="L8749" i="19"/>
  <c r="L8618" i="19"/>
  <c r="E8718" i="19" s="1"/>
  <c r="I8970" i="19"/>
  <c r="J8970" i="19"/>
  <c r="E9477" i="19"/>
  <c r="E8725" i="19"/>
  <c r="L8625" i="19"/>
  <c r="K8435" i="19"/>
  <c r="L8912" i="19"/>
  <c r="E9012" i="19" s="1"/>
  <c r="I8660" i="19"/>
  <c r="J8660" i="19"/>
  <c r="J8568" i="19"/>
  <c r="I8568" i="19"/>
  <c r="E8634" i="19"/>
  <c r="K9121" i="19"/>
  <c r="K8746" i="19"/>
  <c r="E8987" i="19"/>
  <c r="K9185" i="19"/>
  <c r="K8354" i="19"/>
  <c r="I9067" i="19"/>
  <c r="J9067" i="19"/>
  <c r="L8514" i="19"/>
  <c r="E8614" i="19" s="1"/>
  <c r="E8495" i="19"/>
  <c r="K8699" i="19"/>
  <c r="K9179" i="19"/>
  <c r="E9072" i="19"/>
  <c r="K8940" i="19"/>
  <c r="L8940" i="19" s="1"/>
  <c r="E9040" i="19" s="1"/>
  <c r="J6906" i="19"/>
  <c r="I6906" i="19"/>
  <c r="J9110" i="19"/>
  <c r="I9110" i="19"/>
  <c r="J8226" i="19"/>
  <c r="I8226" i="19"/>
  <c r="J9044" i="19"/>
  <c r="I9044" i="19"/>
  <c r="J8130" i="19"/>
  <c r="I8130" i="19"/>
  <c r="J9029" i="19"/>
  <c r="I9029" i="19"/>
  <c r="J9757" i="19"/>
  <c r="I9757" i="19"/>
  <c r="L7138" i="19"/>
  <c r="E7238" i="19" s="1"/>
  <c r="K8662" i="19"/>
  <c r="K9048" i="19"/>
  <c r="L9447" i="19"/>
  <c r="E9547" i="19" s="1"/>
  <c r="K9333" i="19"/>
  <c r="K9152" i="19"/>
  <c r="L9056" i="19"/>
  <c r="E9156" i="19" s="1"/>
  <c r="I1081" i="12"/>
  <c r="J1081" i="12"/>
  <c r="I1043" i="12"/>
  <c r="O1052" i="12" s="1"/>
  <c r="K1052" i="12"/>
  <c r="L1052" i="12" s="1"/>
  <c r="E1064" i="12" s="1"/>
  <c r="I1064" i="12" s="1"/>
  <c r="J1043" i="12"/>
  <c r="L1090" i="12"/>
  <c r="E1102" i="12" s="1"/>
  <c r="I1102" i="12" s="1"/>
  <c r="E1077" i="12"/>
  <c r="I1077" i="12" s="1"/>
  <c r="J1096" i="12"/>
  <c r="K1096" i="12" s="1"/>
  <c r="J1074" i="12"/>
  <c r="K1074" i="12" s="1"/>
  <c r="L1074" i="12" s="1"/>
  <c r="E1080" i="12"/>
  <c r="I1080" i="12" s="1"/>
  <c r="J1071" i="12"/>
  <c r="K1071" i="12" s="1"/>
  <c r="L1071" i="12" s="1"/>
  <c r="E1097" i="12"/>
  <c r="I1097" i="12" s="1"/>
  <c r="J1099" i="12"/>
  <c r="K1099" i="12" s="1"/>
  <c r="L1099" i="12" s="1"/>
  <c r="B144" i="3"/>
  <c r="I143" i="3"/>
  <c r="N143" i="3" s="1"/>
  <c r="L80" i="16" l="1"/>
  <c r="E81" i="16" s="1"/>
  <c r="K9102" i="19"/>
  <c r="L9102" i="19" s="1"/>
  <c r="K9104" i="19"/>
  <c r="L9104" i="19" s="1"/>
  <c r="E9204" i="19" s="1"/>
  <c r="I9204" i="19" s="1"/>
  <c r="K1081" i="12"/>
  <c r="K1043" i="12"/>
  <c r="L1043" i="12" s="1"/>
  <c r="E9205" i="19"/>
  <c r="J9205" i="19" s="1"/>
  <c r="J9364" i="19"/>
  <c r="I9364" i="19"/>
  <c r="J9220" i="19"/>
  <c r="I9220" i="19"/>
  <c r="I9171" i="19"/>
  <c r="K9171" i="19" s="1"/>
  <c r="L9171" i="19" s="1"/>
  <c r="E9271" i="19" s="1"/>
  <c r="J9171" i="19"/>
  <c r="L8651" i="19"/>
  <c r="E8751" i="19"/>
  <c r="J9332" i="19"/>
  <c r="I9332" i="19"/>
  <c r="K8831" i="19"/>
  <c r="L8831" i="19" s="1"/>
  <c r="E8931" i="19" s="1"/>
  <c r="K9290" i="19"/>
  <c r="L9290" i="19" s="1"/>
  <c r="E9390" i="19" s="1"/>
  <c r="K8955" i="19"/>
  <c r="L8955" i="19" s="1"/>
  <c r="E9055" i="19" s="1"/>
  <c r="K9275" i="19"/>
  <c r="L9275" i="19" s="1"/>
  <c r="E9375" i="19" s="1"/>
  <c r="L8963" i="19"/>
  <c r="E9063" i="19"/>
  <c r="J8881" i="19"/>
  <c r="I8881" i="19"/>
  <c r="I9427" i="19"/>
  <c r="J9427" i="19"/>
  <c r="J9122" i="19"/>
  <c r="I9122" i="19"/>
  <c r="K8970" i="19"/>
  <c r="L8970" i="19" s="1"/>
  <c r="E9070" i="19" s="1"/>
  <c r="K8598" i="19"/>
  <c r="L8598" i="19" s="1"/>
  <c r="K9283" i="19"/>
  <c r="L9283" i="19" s="1"/>
  <c r="E9383" i="19" s="1"/>
  <c r="K9174" i="19"/>
  <c r="L9174" i="19" s="1"/>
  <c r="E9274" i="19" s="1"/>
  <c r="J8792" i="19"/>
  <c r="I8792" i="19"/>
  <c r="J9153" i="19"/>
  <c r="I9153" i="19"/>
  <c r="I8878" i="19"/>
  <c r="J8878" i="19"/>
  <c r="K8568" i="19"/>
  <c r="L8568" i="19" s="1"/>
  <c r="K8750" i="19"/>
  <c r="E9107" i="19"/>
  <c r="L8903" i="19"/>
  <c r="E9003" i="19" s="1"/>
  <c r="I9383" i="19"/>
  <c r="K9383" i="19" s="1"/>
  <c r="L9383" i="19" s="1"/>
  <c r="J9383" i="19"/>
  <c r="J8965" i="19"/>
  <c r="I8965" i="19"/>
  <c r="K8965" i="19" s="1"/>
  <c r="I9276" i="19"/>
  <c r="K9276" i="19" s="1"/>
  <c r="L9276" i="19" s="1"/>
  <c r="J9276" i="19"/>
  <c r="I9390" i="19"/>
  <c r="J9390" i="19"/>
  <c r="I8766" i="19"/>
  <c r="J8766" i="19"/>
  <c r="I8809" i="19"/>
  <c r="K8809" i="19" s="1"/>
  <c r="J8809" i="19"/>
  <c r="J9182" i="19"/>
  <c r="I9182" i="19"/>
  <c r="J8808" i="19"/>
  <c r="I8808" i="19"/>
  <c r="I8491" i="19"/>
  <c r="J8491" i="19"/>
  <c r="K9044" i="19"/>
  <c r="L9044" i="19" s="1"/>
  <c r="K8997" i="19"/>
  <c r="I9084" i="19"/>
  <c r="K9084" i="19" s="1"/>
  <c r="L9084" i="19" s="1"/>
  <c r="J9084" i="19"/>
  <c r="E9184" i="19"/>
  <c r="K8724" i="19"/>
  <c r="L8724" i="19" s="1"/>
  <c r="E8824" i="19" s="1"/>
  <c r="E9313" i="19"/>
  <c r="L9213" i="19"/>
  <c r="K8639" i="19"/>
  <c r="L8639" i="19" s="1"/>
  <c r="E8739" i="19" s="1"/>
  <c r="K9196" i="19"/>
  <c r="K9186" i="19"/>
  <c r="L9186" i="19" s="1"/>
  <c r="K8615" i="19"/>
  <c r="L8615" i="19" s="1"/>
  <c r="J8617" i="19"/>
  <c r="I8617" i="19"/>
  <c r="J9569" i="19"/>
  <c r="I9569" i="19"/>
  <c r="K9569" i="19" s="1"/>
  <c r="L9569" i="19" s="1"/>
  <c r="E9669" i="19" s="1"/>
  <c r="K9045" i="19"/>
  <c r="J8741" i="19"/>
  <c r="I8741" i="19"/>
  <c r="J9089" i="19"/>
  <c r="I9089" i="19"/>
  <c r="E9743" i="19"/>
  <c r="I8614" i="19"/>
  <c r="J8614" i="19"/>
  <c r="J8718" i="19"/>
  <c r="I8718" i="19"/>
  <c r="J8811" i="19"/>
  <c r="I8811" i="19"/>
  <c r="I9201" i="19"/>
  <c r="J9201" i="19"/>
  <c r="I8758" i="19"/>
  <c r="J8758" i="19"/>
  <c r="I8931" i="19"/>
  <c r="J8931" i="19"/>
  <c r="I9012" i="19"/>
  <c r="J9012" i="19"/>
  <c r="J9070" i="19"/>
  <c r="I9070" i="19"/>
  <c r="J9000" i="19"/>
  <c r="I9000" i="19"/>
  <c r="K9029" i="19"/>
  <c r="L9029" i="19" s="1"/>
  <c r="K9110" i="19"/>
  <c r="L9110" i="19" s="1"/>
  <c r="E8668" i="19"/>
  <c r="J9480" i="19"/>
  <c r="I9480" i="19"/>
  <c r="L8861" i="19"/>
  <c r="E8961" i="19" s="1"/>
  <c r="I9093" i="19"/>
  <c r="J9093" i="19"/>
  <c r="E9286" i="19"/>
  <c r="L8750" i="19"/>
  <c r="E8850" i="19" s="1"/>
  <c r="E8715" i="19"/>
  <c r="J9040" i="19"/>
  <c r="I9040" i="19"/>
  <c r="L9179" i="19"/>
  <c r="E9279" i="19" s="1"/>
  <c r="L8354" i="19"/>
  <c r="E8454" i="19" s="1"/>
  <c r="L8746" i="19"/>
  <c r="E8846" i="19" s="1"/>
  <c r="J8725" i="19"/>
  <c r="I8725" i="19"/>
  <c r="K8725" i="19" s="1"/>
  <c r="L8725" i="19" s="1"/>
  <c r="J8849" i="19"/>
  <c r="I8849" i="19"/>
  <c r="L8809" i="19"/>
  <c r="E8909" i="19" s="1"/>
  <c r="J9028" i="19"/>
  <c r="I9028" i="19"/>
  <c r="L8637" i="19"/>
  <c r="E8737" i="19"/>
  <c r="J9594" i="19"/>
  <c r="I9594" i="19"/>
  <c r="J9088" i="19"/>
  <c r="I9088" i="19"/>
  <c r="J9107" i="19"/>
  <c r="I9107" i="19"/>
  <c r="K9757" i="19"/>
  <c r="L8699" i="19"/>
  <c r="E8799" i="19" s="1"/>
  <c r="L8965" i="19"/>
  <c r="E9065" i="19" s="1"/>
  <c r="L9185" i="19"/>
  <c r="E9285" i="19" s="1"/>
  <c r="L9121" i="19"/>
  <c r="E9221" i="19" s="1"/>
  <c r="K8660" i="19"/>
  <c r="J9477" i="19"/>
  <c r="I9477" i="19"/>
  <c r="E8698" i="19"/>
  <c r="I8342" i="19"/>
  <c r="J8342" i="19"/>
  <c r="L8859" i="19"/>
  <c r="E8959" i="19"/>
  <c r="I9373" i="19"/>
  <c r="J9373" i="19"/>
  <c r="E8736" i="19"/>
  <c r="I9072" i="19"/>
  <c r="J9072" i="19"/>
  <c r="J8495" i="19"/>
  <c r="I8495" i="19"/>
  <c r="K9067" i="19"/>
  <c r="J8987" i="19"/>
  <c r="I8987" i="19"/>
  <c r="J8634" i="19"/>
  <c r="I8634" i="19"/>
  <c r="K8634" i="19" s="1"/>
  <c r="L8634" i="19" s="1"/>
  <c r="E8734" i="19" s="1"/>
  <c r="L8435" i="19"/>
  <c r="E8535" i="19" s="1"/>
  <c r="L8919" i="19"/>
  <c r="E9019" i="19" s="1"/>
  <c r="J9216" i="19"/>
  <c r="I9216" i="19"/>
  <c r="K9364" i="19"/>
  <c r="K8323" i="19"/>
  <c r="K6906" i="19"/>
  <c r="O7001" i="19"/>
  <c r="J9156" i="19"/>
  <c r="I9156" i="19"/>
  <c r="J7238" i="19"/>
  <c r="I7238" i="19"/>
  <c r="K8130" i="19"/>
  <c r="K8226" i="19"/>
  <c r="L9152" i="19"/>
  <c r="E9252" i="19" s="1"/>
  <c r="E9129" i="19"/>
  <c r="E9144" i="19"/>
  <c r="E9210" i="19"/>
  <c r="L9333" i="19"/>
  <c r="E9433" i="19" s="1"/>
  <c r="J9547" i="19"/>
  <c r="I9547" i="19"/>
  <c r="L8662" i="19"/>
  <c r="E8762" i="19" s="1"/>
  <c r="L9048" i="19"/>
  <c r="E9148" i="19" s="1"/>
  <c r="J1064" i="12"/>
  <c r="K1064" i="12" s="1"/>
  <c r="L1064" i="12" s="1"/>
  <c r="E1076" i="12" s="1"/>
  <c r="I1076" i="12" s="1"/>
  <c r="E1055" i="12"/>
  <c r="J1055" i="12" s="1"/>
  <c r="L1096" i="12"/>
  <c r="E1108" i="12" s="1"/>
  <c r="I1108" i="12" s="1"/>
  <c r="E1111" i="12"/>
  <c r="I1111" i="12" s="1"/>
  <c r="E1083" i="12"/>
  <c r="I1083" i="12" s="1"/>
  <c r="E1086" i="12"/>
  <c r="I1086" i="12" s="1"/>
  <c r="J1097" i="12"/>
  <c r="K1097" i="12" s="1"/>
  <c r="L1097" i="12" s="1"/>
  <c r="J1077" i="12"/>
  <c r="K1077" i="12" s="1"/>
  <c r="L1077" i="12" s="1"/>
  <c r="J1094" i="12"/>
  <c r="K1094" i="12" s="1"/>
  <c r="L1094" i="12" s="1"/>
  <c r="J1080" i="12"/>
  <c r="K1080" i="12" s="1"/>
  <c r="L1080" i="12" s="1"/>
  <c r="B145" i="3"/>
  <c r="I144" i="3"/>
  <c r="N144" i="3" s="1"/>
  <c r="I81" i="16" l="1"/>
  <c r="J81" i="16"/>
  <c r="E9202" i="19"/>
  <c r="J9202" i="19" s="1"/>
  <c r="J9204" i="19"/>
  <c r="K9204" i="19" s="1"/>
  <c r="J1076" i="12"/>
  <c r="K1076" i="12" s="1"/>
  <c r="L1076" i="12" s="1"/>
  <c r="E1088" i="12" s="1"/>
  <c r="I1088" i="12" s="1"/>
  <c r="L1081" i="12"/>
  <c r="E1093" i="12"/>
  <c r="I9205" i="19"/>
  <c r="K9012" i="19"/>
  <c r="L9012" i="19" s="1"/>
  <c r="E9112" i="19" s="1"/>
  <c r="K9201" i="19"/>
  <c r="L9201" i="19" s="1"/>
  <c r="K8792" i="19"/>
  <c r="L8792" i="19" s="1"/>
  <c r="E8892" i="19" s="1"/>
  <c r="K9122" i="19"/>
  <c r="K8881" i="19"/>
  <c r="J9375" i="19"/>
  <c r="I9375" i="19"/>
  <c r="K9220" i="19"/>
  <c r="L9220" i="19" s="1"/>
  <c r="E9320" i="19" s="1"/>
  <c r="K8987" i="19"/>
  <c r="L8987" i="19" s="1"/>
  <c r="K9107" i="19"/>
  <c r="L9107" i="19" s="1"/>
  <c r="E9207" i="19" s="1"/>
  <c r="K9205" i="19"/>
  <c r="J9055" i="19"/>
  <c r="I9055" i="19"/>
  <c r="K9055" i="19" s="1"/>
  <c r="L9055" i="19" s="1"/>
  <c r="E9155" i="19" s="1"/>
  <c r="K9332" i="19"/>
  <c r="L9332" i="19" s="1"/>
  <c r="E9432" i="19" s="1"/>
  <c r="K9216" i="19"/>
  <c r="L9216" i="19" s="1"/>
  <c r="E9316" i="19" s="1"/>
  <c r="J9063" i="19"/>
  <c r="I9063" i="19"/>
  <c r="K9063" i="19" s="1"/>
  <c r="J9271" i="19"/>
  <c r="I9271" i="19"/>
  <c r="K9271" i="19" s="1"/>
  <c r="L9271" i="19" s="1"/>
  <c r="E9371" i="19" s="1"/>
  <c r="K8491" i="19"/>
  <c r="J9274" i="19"/>
  <c r="I9274" i="19"/>
  <c r="K9427" i="19"/>
  <c r="L9427" i="19" s="1"/>
  <c r="E9527" i="19" s="1"/>
  <c r="I8751" i="19"/>
  <c r="K8751" i="19" s="1"/>
  <c r="L8751" i="19" s="1"/>
  <c r="E8851" i="19" s="1"/>
  <c r="J8751" i="19"/>
  <c r="J9669" i="19"/>
  <c r="I9669" i="19"/>
  <c r="K8495" i="19"/>
  <c r="L8495" i="19" s="1"/>
  <c r="K9088" i="19"/>
  <c r="L9088" i="19" s="1"/>
  <c r="E9188" i="19" s="1"/>
  <c r="K9089" i="19"/>
  <c r="L9089" i="19" s="1"/>
  <c r="E9189" i="19" s="1"/>
  <c r="K8808" i="19"/>
  <c r="L8808" i="19" s="1"/>
  <c r="E8908" i="19" s="1"/>
  <c r="K8766" i="19"/>
  <c r="E9376" i="19"/>
  <c r="K8878" i="19"/>
  <c r="K9594" i="19"/>
  <c r="L9594" i="19" s="1"/>
  <c r="K8849" i="19"/>
  <c r="K8811" i="19"/>
  <c r="L8811" i="19" s="1"/>
  <c r="E8911" i="19" s="1"/>
  <c r="L9045" i="19"/>
  <c r="E9145" i="19" s="1"/>
  <c r="K8617" i="19"/>
  <c r="J9313" i="19"/>
  <c r="I9313" i="19"/>
  <c r="K9313" i="19" s="1"/>
  <c r="K9390" i="19"/>
  <c r="E9483" i="19"/>
  <c r="I9003" i="19"/>
  <c r="J9003" i="19"/>
  <c r="K9153" i="19"/>
  <c r="L9153" i="19" s="1"/>
  <c r="E9253" i="19" s="1"/>
  <c r="K9156" i="19"/>
  <c r="L9156" i="19" s="1"/>
  <c r="K9477" i="19"/>
  <c r="L9477" i="19" s="1"/>
  <c r="K9028" i="19"/>
  <c r="L9028" i="19" s="1"/>
  <c r="E9128" i="19" s="1"/>
  <c r="K9480" i="19"/>
  <c r="L9480" i="19" s="1"/>
  <c r="E9580" i="19" s="1"/>
  <c r="K9000" i="19"/>
  <c r="L9000" i="19" s="1"/>
  <c r="E9100" i="19" s="1"/>
  <c r="K9070" i="19"/>
  <c r="L9070" i="19" s="1"/>
  <c r="E9170" i="19" s="1"/>
  <c r="K8741" i="19"/>
  <c r="L9196" i="19"/>
  <c r="E9296" i="19" s="1"/>
  <c r="J8824" i="19"/>
  <c r="I8824" i="19"/>
  <c r="L8997" i="19"/>
  <c r="E9097" i="19" s="1"/>
  <c r="K9182" i="19"/>
  <c r="I9743" i="19"/>
  <c r="J9743" i="19"/>
  <c r="I8739" i="19"/>
  <c r="K8739" i="19" s="1"/>
  <c r="L8739" i="19" s="1"/>
  <c r="E8839" i="19" s="1"/>
  <c r="J8739" i="19"/>
  <c r="I9184" i="19"/>
  <c r="J9184" i="19"/>
  <c r="L8491" i="19"/>
  <c r="E8591" i="19"/>
  <c r="J8892" i="19"/>
  <c r="I8892" i="19"/>
  <c r="J9253" i="19"/>
  <c r="I9253" i="19"/>
  <c r="I8846" i="19"/>
  <c r="J8846" i="19"/>
  <c r="J9207" i="19"/>
  <c r="I9207" i="19"/>
  <c r="J8454" i="19"/>
  <c r="I8454" i="19"/>
  <c r="J9065" i="19"/>
  <c r="I9065" i="19"/>
  <c r="K9065" i="19" s="1"/>
  <c r="J9128" i="19"/>
  <c r="I9128" i="19"/>
  <c r="J9279" i="19"/>
  <c r="I9279" i="19"/>
  <c r="J8850" i="19"/>
  <c r="I8850" i="19"/>
  <c r="K8850" i="19" s="1"/>
  <c r="L8850" i="19" s="1"/>
  <c r="E8950" i="19" s="1"/>
  <c r="J9100" i="19"/>
  <c r="I9100" i="19"/>
  <c r="L8323" i="19"/>
  <c r="E8423" i="19" s="1"/>
  <c r="J9316" i="19"/>
  <c r="I9316" i="19"/>
  <c r="J8535" i="19"/>
  <c r="I8535" i="19"/>
  <c r="I8736" i="19"/>
  <c r="K8736" i="19" s="1"/>
  <c r="L8736" i="19" s="1"/>
  <c r="J8736" i="19"/>
  <c r="J8959" i="19"/>
  <c r="I8959" i="19"/>
  <c r="J9221" i="19"/>
  <c r="I9221" i="19"/>
  <c r="J9188" i="19"/>
  <c r="I9188" i="19"/>
  <c r="K9188" i="19" s="1"/>
  <c r="L9188" i="19" s="1"/>
  <c r="J8909" i="19"/>
  <c r="I8909" i="19"/>
  <c r="J8961" i="19"/>
  <c r="I8961" i="19"/>
  <c r="J9112" i="19"/>
  <c r="I9112" i="19"/>
  <c r="J8911" i="19"/>
  <c r="I8911" i="19"/>
  <c r="J9019" i="19"/>
  <c r="I9019" i="19"/>
  <c r="J8734" i="19"/>
  <c r="I8734" i="19"/>
  <c r="K9072" i="19"/>
  <c r="K8342" i="19"/>
  <c r="I9285" i="19"/>
  <c r="J9285" i="19"/>
  <c r="J8799" i="19"/>
  <c r="I8799" i="19"/>
  <c r="J9170" i="19"/>
  <c r="I9170" i="19"/>
  <c r="K9170" i="19" s="1"/>
  <c r="L9170" i="19" s="1"/>
  <c r="K8758" i="19"/>
  <c r="L9313" i="19"/>
  <c r="E9413" i="19" s="1"/>
  <c r="L9364" i="19"/>
  <c r="E9464" i="19" s="1"/>
  <c r="L9067" i="19"/>
  <c r="E9167" i="19" s="1"/>
  <c r="J8698" i="19"/>
  <c r="I8698" i="19"/>
  <c r="K8698" i="19" s="1"/>
  <c r="L8698" i="19" s="1"/>
  <c r="L8660" i="19"/>
  <c r="E8760" i="19" s="1"/>
  <c r="L9757" i="19"/>
  <c r="E9857" i="19" s="1"/>
  <c r="I8737" i="19"/>
  <c r="J8737" i="19"/>
  <c r="J9371" i="19"/>
  <c r="I9371" i="19"/>
  <c r="I8715" i="19"/>
  <c r="K8715" i="19" s="1"/>
  <c r="J8715" i="19"/>
  <c r="K9093" i="19"/>
  <c r="I8668" i="19"/>
  <c r="J8668" i="19"/>
  <c r="E9301" i="19"/>
  <c r="K8718" i="19"/>
  <c r="L8718" i="19" s="1"/>
  <c r="E8818" i="19" s="1"/>
  <c r="K9547" i="19"/>
  <c r="L9547" i="19" s="1"/>
  <c r="L9063" i="19"/>
  <c r="E9163" i="19" s="1"/>
  <c r="E9087" i="19"/>
  <c r="E8595" i="19"/>
  <c r="K9373" i="19"/>
  <c r="E9577" i="19"/>
  <c r="E9694" i="19"/>
  <c r="E8825" i="19"/>
  <c r="K9040" i="19"/>
  <c r="J9286" i="19"/>
  <c r="I9286" i="19"/>
  <c r="K8931" i="19"/>
  <c r="K8614" i="19"/>
  <c r="L6906" i="19"/>
  <c r="E7006" i="19" s="1"/>
  <c r="J9148" i="19"/>
  <c r="I9148" i="19"/>
  <c r="J8762" i="19"/>
  <c r="I8762" i="19"/>
  <c r="J9433" i="19"/>
  <c r="I9433" i="19"/>
  <c r="J9252" i="19"/>
  <c r="I9252" i="19"/>
  <c r="L8226" i="19"/>
  <c r="E8326" i="19" s="1"/>
  <c r="K7238" i="19"/>
  <c r="E9647" i="19"/>
  <c r="J9210" i="19"/>
  <c r="I9210" i="19"/>
  <c r="J9144" i="19"/>
  <c r="I9144" i="19"/>
  <c r="E9256" i="19"/>
  <c r="L8130" i="19"/>
  <c r="E8230" i="19" s="1"/>
  <c r="J9129" i="19"/>
  <c r="I9129" i="19"/>
  <c r="K9129" i="19" s="1"/>
  <c r="L9129" i="19" s="1"/>
  <c r="I1055" i="12"/>
  <c r="J1088" i="12"/>
  <c r="E1109" i="12"/>
  <c r="I1109" i="12" s="1"/>
  <c r="E1092" i="12"/>
  <c r="I1092" i="12" s="1"/>
  <c r="J1083" i="12"/>
  <c r="K1083" i="12" s="1"/>
  <c r="L1083" i="12" s="1"/>
  <c r="E1106" i="12"/>
  <c r="I1106" i="12" s="1"/>
  <c r="E1089" i="12"/>
  <c r="I1089" i="12" s="1"/>
  <c r="J1086" i="12"/>
  <c r="K1086" i="12" s="1"/>
  <c r="L1086" i="12" s="1"/>
  <c r="J1102" i="12"/>
  <c r="K1102" i="12" s="1"/>
  <c r="L1102" i="12" s="1"/>
  <c r="J1108" i="12"/>
  <c r="K1108" i="12" s="1"/>
  <c r="L1108" i="12" s="1"/>
  <c r="B146" i="3"/>
  <c r="I145" i="3"/>
  <c r="N145" i="3" s="1"/>
  <c r="K81" i="16" l="1"/>
  <c r="L81" i="16" s="1"/>
  <c r="E82" i="16" s="1"/>
  <c r="I9202" i="19"/>
  <c r="K9202" i="19" s="1"/>
  <c r="L9202" i="19" s="1"/>
  <c r="E9302" i="19" s="1"/>
  <c r="I1093" i="12"/>
  <c r="J1093" i="12"/>
  <c r="K1093" i="12" s="1"/>
  <c r="L1093" i="12" s="1"/>
  <c r="E1105" i="12"/>
  <c r="K1055" i="12"/>
  <c r="L1055" i="12" s="1"/>
  <c r="E1067" i="12" s="1"/>
  <c r="O1064" i="12"/>
  <c r="K9003" i="19"/>
  <c r="L9003" i="19" s="1"/>
  <c r="I9155" i="19"/>
  <c r="J9155" i="19"/>
  <c r="K9112" i="19"/>
  <c r="K9253" i="19"/>
  <c r="K9274" i="19"/>
  <c r="L9274" i="19" s="1"/>
  <c r="E9374" i="19" s="1"/>
  <c r="J9432" i="19"/>
  <c r="I9432" i="19"/>
  <c r="L9205" i="19"/>
  <c r="E9305" i="19" s="1"/>
  <c r="L9122" i="19"/>
  <c r="E9222" i="19"/>
  <c r="E8798" i="19"/>
  <c r="J8851" i="19"/>
  <c r="I8851" i="19"/>
  <c r="K8851" i="19" s="1"/>
  <c r="L8851" i="19" s="1"/>
  <c r="K9375" i="19"/>
  <c r="L9375" i="19" s="1"/>
  <c r="E9475" i="19" s="1"/>
  <c r="K9184" i="19"/>
  <c r="L9184" i="19" s="1"/>
  <c r="E9284" i="19" s="1"/>
  <c r="K8824" i="19"/>
  <c r="L8824" i="19" s="1"/>
  <c r="E8924" i="19" s="1"/>
  <c r="J9527" i="19"/>
  <c r="I9527" i="19"/>
  <c r="J9320" i="19"/>
  <c r="I9320" i="19"/>
  <c r="K9320" i="19" s="1"/>
  <c r="L8881" i="19"/>
  <c r="E8981" i="19" s="1"/>
  <c r="I9296" i="19"/>
  <c r="J9296" i="19"/>
  <c r="I9097" i="19"/>
  <c r="K9097" i="19" s="1"/>
  <c r="L9097" i="19" s="1"/>
  <c r="J9097" i="19"/>
  <c r="I9145" i="19"/>
  <c r="J9145" i="19"/>
  <c r="K9286" i="19"/>
  <c r="L9286" i="19" s="1"/>
  <c r="E9386" i="19" s="1"/>
  <c r="E9270" i="19"/>
  <c r="K9019" i="19"/>
  <c r="K8961" i="19"/>
  <c r="E9288" i="19"/>
  <c r="K9316" i="19"/>
  <c r="L9316" i="19" s="1"/>
  <c r="E9416" i="19" s="1"/>
  <c r="K9279" i="19"/>
  <c r="L9279" i="19" s="1"/>
  <c r="E9379" i="19" s="1"/>
  <c r="K8892" i="19"/>
  <c r="L8849" i="19"/>
  <c r="E8949" i="19" s="1"/>
  <c r="L8766" i="19"/>
  <c r="E8866" i="19" s="1"/>
  <c r="L9204" i="19"/>
  <c r="E9304" i="19" s="1"/>
  <c r="J9580" i="19"/>
  <c r="I9580" i="19"/>
  <c r="K9580" i="19" s="1"/>
  <c r="I9483" i="19"/>
  <c r="K9483" i="19" s="1"/>
  <c r="L9483" i="19" s="1"/>
  <c r="E9583" i="19" s="1"/>
  <c r="J9483" i="19"/>
  <c r="J8908" i="19"/>
  <c r="I8908" i="19"/>
  <c r="K8737" i="19"/>
  <c r="J8591" i="19"/>
  <c r="I8591" i="19"/>
  <c r="J8839" i="19"/>
  <c r="I8839" i="19"/>
  <c r="K8839" i="19" s="1"/>
  <c r="K9743" i="19"/>
  <c r="L9743" i="19" s="1"/>
  <c r="E9843" i="19" s="1"/>
  <c r="J8924" i="19"/>
  <c r="I8924" i="19"/>
  <c r="L8741" i="19"/>
  <c r="E8841" i="19" s="1"/>
  <c r="L9390" i="19"/>
  <c r="E9490" i="19" s="1"/>
  <c r="L8878" i="19"/>
  <c r="E8978" i="19" s="1"/>
  <c r="J9189" i="19"/>
  <c r="I9189" i="19"/>
  <c r="K9189" i="19" s="1"/>
  <c r="L9189" i="19" s="1"/>
  <c r="E9289" i="19" s="1"/>
  <c r="K9148" i="19"/>
  <c r="L9148" i="19" s="1"/>
  <c r="K9371" i="19"/>
  <c r="L9371" i="19" s="1"/>
  <c r="K9221" i="19"/>
  <c r="L9221" i="19" s="1"/>
  <c r="K9207" i="19"/>
  <c r="L9182" i="19"/>
  <c r="E9282" i="19" s="1"/>
  <c r="L8617" i="19"/>
  <c r="E8717" i="19" s="1"/>
  <c r="I9376" i="19"/>
  <c r="J9376" i="19"/>
  <c r="K9669" i="19"/>
  <c r="J9857" i="19"/>
  <c r="I9857" i="19"/>
  <c r="J8760" i="19"/>
  <c r="I8760" i="19"/>
  <c r="J9379" i="19"/>
  <c r="I9379" i="19"/>
  <c r="J8423" i="19"/>
  <c r="I8423" i="19"/>
  <c r="K9144" i="19"/>
  <c r="L9144" i="19" s="1"/>
  <c r="E9244" i="19" s="1"/>
  <c r="K9433" i="19"/>
  <c r="L8614" i="19"/>
  <c r="E8714" i="19" s="1"/>
  <c r="J9694" i="19"/>
  <c r="I9694" i="19"/>
  <c r="I8595" i="19"/>
  <c r="J8595" i="19"/>
  <c r="J8818" i="19"/>
  <c r="I8818" i="19"/>
  <c r="K8818" i="19" s="1"/>
  <c r="L8818" i="19" s="1"/>
  <c r="E8918" i="19" s="1"/>
  <c r="L9093" i="19"/>
  <c r="E9193" i="19" s="1"/>
  <c r="L8715" i="19"/>
  <c r="E8815" i="19" s="1"/>
  <c r="L8758" i="19"/>
  <c r="E8858" i="19" s="1"/>
  <c r="L8342" i="19"/>
  <c r="E8442" i="19"/>
  <c r="E9321" i="19"/>
  <c r="L8931" i="19"/>
  <c r="E9031" i="19" s="1"/>
  <c r="L9040" i="19"/>
  <c r="E9140" i="19" s="1"/>
  <c r="J9087" i="19"/>
  <c r="I9087" i="19"/>
  <c r="J9301" i="19"/>
  <c r="I9301" i="19"/>
  <c r="E9471" i="19"/>
  <c r="J9167" i="19"/>
  <c r="I9167" i="19"/>
  <c r="J9413" i="19"/>
  <c r="I9413" i="19"/>
  <c r="K9413" i="19" s="1"/>
  <c r="L9413" i="19" s="1"/>
  <c r="E9513" i="19" s="1"/>
  <c r="J9270" i="19"/>
  <c r="I9270" i="19"/>
  <c r="L9072" i="19"/>
  <c r="E9172" i="19" s="1"/>
  <c r="I9288" i="19"/>
  <c r="J9288" i="19"/>
  <c r="J9416" i="19"/>
  <c r="I9416" i="19"/>
  <c r="J8950" i="19"/>
  <c r="I8950" i="19"/>
  <c r="K8846" i="19"/>
  <c r="J9289" i="19"/>
  <c r="I9289" i="19"/>
  <c r="J9386" i="19"/>
  <c r="I9386" i="19"/>
  <c r="J9577" i="19"/>
  <c r="I9577" i="19"/>
  <c r="K9577" i="19" s="1"/>
  <c r="L9577" i="19" s="1"/>
  <c r="E9677" i="19" s="1"/>
  <c r="J8798" i="19"/>
  <c r="I8798" i="19"/>
  <c r="L9065" i="19"/>
  <c r="E9165" i="19" s="1"/>
  <c r="E9229" i="19"/>
  <c r="I8825" i="19"/>
  <c r="K8825" i="19" s="1"/>
  <c r="L8825" i="19" s="1"/>
  <c r="J8825" i="19"/>
  <c r="L9373" i="19"/>
  <c r="E9473" i="19" s="1"/>
  <c r="J9163" i="19"/>
  <c r="I9163" i="19"/>
  <c r="K8668" i="19"/>
  <c r="L8668" i="19" s="1"/>
  <c r="E8768" i="19" s="1"/>
  <c r="L8737" i="19"/>
  <c r="E8837" i="19" s="1"/>
  <c r="I9464" i="19"/>
  <c r="J9464" i="19"/>
  <c r="K8799" i="19"/>
  <c r="L8799" i="19" s="1"/>
  <c r="E8899" i="19" s="1"/>
  <c r="K9285" i="19"/>
  <c r="K8734" i="19"/>
  <c r="K8911" i="19"/>
  <c r="L9112" i="19"/>
  <c r="E9212" i="19" s="1"/>
  <c r="K8909" i="19"/>
  <c r="L8909" i="19" s="1"/>
  <c r="E9009" i="19" s="1"/>
  <c r="K8959" i="19"/>
  <c r="E8836" i="19"/>
  <c r="K8535" i="19"/>
  <c r="L8535" i="19" s="1"/>
  <c r="E8635" i="19" s="1"/>
  <c r="K9100" i="19"/>
  <c r="K9128" i="19"/>
  <c r="K8454" i="19"/>
  <c r="J7006" i="19"/>
  <c r="I7006" i="19"/>
  <c r="J9244" i="19"/>
  <c r="I9244" i="19"/>
  <c r="J9284" i="19"/>
  <c r="I9284" i="19"/>
  <c r="J9229" i="19"/>
  <c r="I9229" i="19"/>
  <c r="J9843" i="19"/>
  <c r="I9843" i="19"/>
  <c r="K9843" i="19" s="1"/>
  <c r="L9843" i="19" s="1"/>
  <c r="J8326" i="19"/>
  <c r="I8326" i="19"/>
  <c r="K8762" i="19"/>
  <c r="K9210" i="19"/>
  <c r="E9248" i="19"/>
  <c r="J9256" i="19"/>
  <c r="I9256" i="19"/>
  <c r="L7238" i="19"/>
  <c r="E7338" i="19" s="1"/>
  <c r="K9252" i="19"/>
  <c r="J8230" i="19"/>
  <c r="I8230" i="19"/>
  <c r="J9647" i="19"/>
  <c r="I9647" i="19"/>
  <c r="I1067" i="12"/>
  <c r="O1076" i="12" s="1"/>
  <c r="J1067" i="12"/>
  <c r="K1088" i="12"/>
  <c r="J1092" i="12"/>
  <c r="K1092" i="12" s="1"/>
  <c r="L1092" i="12" s="1"/>
  <c r="E1104" i="12" s="1"/>
  <c r="I1104" i="12" s="1"/>
  <c r="E1120" i="12"/>
  <c r="I1120" i="12" s="1"/>
  <c r="E1095" i="12"/>
  <c r="I1095" i="12" s="1"/>
  <c r="E1098" i="12"/>
  <c r="I1098" i="12" s="1"/>
  <c r="J1106" i="12"/>
  <c r="K1106" i="12" s="1"/>
  <c r="L1106" i="12" s="1"/>
  <c r="E1114" i="12"/>
  <c r="I1114" i="12" s="1"/>
  <c r="J1109" i="12"/>
  <c r="K1109" i="12" s="1"/>
  <c r="L1109" i="12" s="1"/>
  <c r="J1111" i="12"/>
  <c r="K1111" i="12" s="1"/>
  <c r="L1111" i="12" s="1"/>
  <c r="J1089" i="12"/>
  <c r="K1089" i="12" s="1"/>
  <c r="L1089" i="12" s="1"/>
  <c r="B147" i="3"/>
  <c r="I146" i="3"/>
  <c r="N146" i="3" s="1"/>
  <c r="J82" i="16" l="1"/>
  <c r="I82" i="16"/>
  <c r="E9103" i="19"/>
  <c r="J9103" i="19" s="1"/>
  <c r="I1105" i="12"/>
  <c r="J1105" i="12"/>
  <c r="K1105" i="12" s="1"/>
  <c r="L1105" i="12" s="1"/>
  <c r="E1117" i="12"/>
  <c r="I1117" i="12" s="1"/>
  <c r="K1067" i="12"/>
  <c r="K8908" i="19"/>
  <c r="J8981" i="19"/>
  <c r="I8981" i="19"/>
  <c r="K8981" i="19" s="1"/>
  <c r="L8981" i="19" s="1"/>
  <c r="E9081" i="19" s="1"/>
  <c r="J9305" i="19"/>
  <c r="I9305" i="19"/>
  <c r="J9302" i="19"/>
  <c r="I9302" i="19"/>
  <c r="K9256" i="19"/>
  <c r="L9256" i="19" s="1"/>
  <c r="K8798" i="19"/>
  <c r="K9527" i="19"/>
  <c r="L9527" i="19" s="1"/>
  <c r="E9627" i="19" s="1"/>
  <c r="J9475" i="19"/>
  <c r="I9475" i="19"/>
  <c r="K9244" i="19"/>
  <c r="L9244" i="19" s="1"/>
  <c r="L9320" i="19"/>
  <c r="E9420" i="19" s="1"/>
  <c r="J9374" i="19"/>
  <c r="I9374" i="19"/>
  <c r="K9374" i="19" s="1"/>
  <c r="E9474" i="19" s="1"/>
  <c r="L9374" i="19"/>
  <c r="J9222" i="19"/>
  <c r="I9222" i="19"/>
  <c r="K9222" i="19" s="1"/>
  <c r="L9222" i="19" s="1"/>
  <c r="E9322" i="19" s="1"/>
  <c r="K9155" i="19"/>
  <c r="L9155" i="19" s="1"/>
  <c r="E9255" i="19" s="1"/>
  <c r="K9229" i="19"/>
  <c r="L9229" i="19" s="1"/>
  <c r="K9284" i="19"/>
  <c r="L9284" i="19" s="1"/>
  <c r="K9416" i="19"/>
  <c r="L9416" i="19" s="1"/>
  <c r="K9301" i="19"/>
  <c r="L9301" i="19" s="1"/>
  <c r="E9401" i="19" s="1"/>
  <c r="K9857" i="19"/>
  <c r="L9857" i="19" s="1"/>
  <c r="E9957" i="19" s="1"/>
  <c r="K8924" i="19"/>
  <c r="E8951" i="19"/>
  <c r="K9432" i="19"/>
  <c r="L9253" i="19"/>
  <c r="E9353" i="19"/>
  <c r="I8978" i="19"/>
  <c r="J8978" i="19"/>
  <c r="I9304" i="19"/>
  <c r="J9304" i="19"/>
  <c r="J9490" i="19"/>
  <c r="I9490" i="19"/>
  <c r="J8717" i="19"/>
  <c r="I8717" i="19"/>
  <c r="J8949" i="19"/>
  <c r="I8949" i="19"/>
  <c r="L9207" i="19"/>
  <c r="E9307" i="19" s="1"/>
  <c r="J9583" i="19"/>
  <c r="I9583" i="19"/>
  <c r="K9376" i="19"/>
  <c r="L9376" i="19" s="1"/>
  <c r="E9476" i="19" s="1"/>
  <c r="L8839" i="19"/>
  <c r="E8939" i="19" s="1"/>
  <c r="L8908" i="19"/>
  <c r="E9008" i="19" s="1"/>
  <c r="L9580" i="19"/>
  <c r="E9680" i="19"/>
  <c r="J8866" i="19"/>
  <c r="I8866" i="19"/>
  <c r="L8892" i="19"/>
  <c r="E8992" i="19" s="1"/>
  <c r="L8961" i="19"/>
  <c r="E9061" i="19" s="1"/>
  <c r="L9669" i="19"/>
  <c r="E9769" i="19"/>
  <c r="I9282" i="19"/>
  <c r="J9282" i="19"/>
  <c r="J8841" i="19"/>
  <c r="I8841" i="19"/>
  <c r="K8841" i="19" s="1"/>
  <c r="L9019" i="19"/>
  <c r="E9119" i="19" s="1"/>
  <c r="K9289" i="19"/>
  <c r="L9289" i="19" s="1"/>
  <c r="K9270" i="19"/>
  <c r="L9270" i="19" s="1"/>
  <c r="E9370" i="19" s="1"/>
  <c r="J9370" i="19" s="1"/>
  <c r="K8591" i="19"/>
  <c r="K9145" i="19"/>
  <c r="L9145" i="19" s="1"/>
  <c r="E9245" i="19" s="1"/>
  <c r="E9197" i="19"/>
  <c r="K9296" i="19"/>
  <c r="L9296" i="19" s="1"/>
  <c r="E9396" i="19" s="1"/>
  <c r="J9172" i="19"/>
  <c r="I9172" i="19"/>
  <c r="K9172" i="19" s="1"/>
  <c r="J8714" i="19"/>
  <c r="I8714" i="19"/>
  <c r="J8837" i="19"/>
  <c r="I8837" i="19"/>
  <c r="I9370" i="19"/>
  <c r="J8858" i="19"/>
  <c r="I8858" i="19"/>
  <c r="K8858" i="19" s="1"/>
  <c r="L8858" i="19" s="1"/>
  <c r="E8958" i="19" s="1"/>
  <c r="J9165" i="19"/>
  <c r="I9165" i="19"/>
  <c r="J9140" i="19"/>
  <c r="I9140" i="19"/>
  <c r="K9140" i="19" s="1"/>
  <c r="L9140" i="19" s="1"/>
  <c r="E9240" i="19" s="1"/>
  <c r="J8815" i="19"/>
  <c r="I8815" i="19"/>
  <c r="J9957" i="19"/>
  <c r="I9957" i="19"/>
  <c r="K9957" i="19" s="1"/>
  <c r="L9957" i="19" s="1"/>
  <c r="J9212" i="19"/>
  <c r="I9212" i="19"/>
  <c r="I9513" i="19"/>
  <c r="J9513" i="19"/>
  <c r="J9193" i="19"/>
  <c r="I9193" i="19"/>
  <c r="K9193" i="19" s="1"/>
  <c r="L9193" i="19" s="1"/>
  <c r="K9647" i="19"/>
  <c r="L9647" i="19" s="1"/>
  <c r="E9747" i="19" s="1"/>
  <c r="J8635" i="19"/>
  <c r="I8635" i="19"/>
  <c r="J9009" i="19"/>
  <c r="I9009" i="19"/>
  <c r="L8734" i="19"/>
  <c r="E8834" i="19"/>
  <c r="K9464" i="19"/>
  <c r="L9464" i="19" s="1"/>
  <c r="E9564" i="19" s="1"/>
  <c r="K9386" i="19"/>
  <c r="K8950" i="19"/>
  <c r="K9167" i="19"/>
  <c r="L9167" i="19" s="1"/>
  <c r="E9267" i="19" s="1"/>
  <c r="K9087" i="19"/>
  <c r="L9087" i="19" s="1"/>
  <c r="E9187" i="19" s="1"/>
  <c r="K9694" i="19"/>
  <c r="E9533" i="19"/>
  <c r="L9433" i="19"/>
  <c r="L8454" i="19"/>
  <c r="E8554" i="19" s="1"/>
  <c r="I8836" i="19"/>
  <c r="J8836" i="19"/>
  <c r="L9285" i="19"/>
  <c r="E9385" i="19" s="1"/>
  <c r="J8768" i="19"/>
  <c r="I8768" i="19"/>
  <c r="J9473" i="19"/>
  <c r="I9473" i="19"/>
  <c r="L8846" i="19"/>
  <c r="E8946" i="19" s="1"/>
  <c r="J9031" i="19"/>
  <c r="I9031" i="19"/>
  <c r="L9128" i="19"/>
  <c r="E9228" i="19" s="1"/>
  <c r="L8959" i="19"/>
  <c r="E9059" i="19" s="1"/>
  <c r="J8899" i="19"/>
  <c r="I8899" i="19"/>
  <c r="K9163" i="19"/>
  <c r="L9163" i="19" s="1"/>
  <c r="E9263" i="19" s="1"/>
  <c r="E9389" i="19"/>
  <c r="E9516" i="19"/>
  <c r="J9321" i="19"/>
  <c r="I9321" i="19"/>
  <c r="J8442" i="19"/>
  <c r="I8442" i="19"/>
  <c r="J8918" i="19"/>
  <c r="I8918" i="19"/>
  <c r="K8595" i="19"/>
  <c r="L9100" i="19"/>
  <c r="E9200" i="19" s="1"/>
  <c r="L8911" i="19"/>
  <c r="E9011" i="19" s="1"/>
  <c r="E8925" i="19"/>
  <c r="L8798" i="19"/>
  <c r="E8898" i="19" s="1"/>
  <c r="J9677" i="19"/>
  <c r="I9677" i="19"/>
  <c r="K9288" i="19"/>
  <c r="L9288" i="19" s="1"/>
  <c r="E9388" i="19" s="1"/>
  <c r="I9471" i="19"/>
  <c r="J9471" i="19"/>
  <c r="J9401" i="19"/>
  <c r="I9401" i="19"/>
  <c r="K9401" i="19" s="1"/>
  <c r="K8423" i="19"/>
  <c r="L8423" i="19" s="1"/>
  <c r="E8523" i="19" s="1"/>
  <c r="K9379" i="19"/>
  <c r="K8760" i="19"/>
  <c r="K7006" i="19"/>
  <c r="O7101" i="19"/>
  <c r="J9747" i="19"/>
  <c r="I9747" i="19"/>
  <c r="K9747" i="19" s="1"/>
  <c r="L9747" i="19" s="1"/>
  <c r="L8762" i="19"/>
  <c r="E8862" i="19" s="1"/>
  <c r="L9252" i="19"/>
  <c r="E9352" i="19" s="1"/>
  <c r="E9356" i="19"/>
  <c r="E9943" i="19"/>
  <c r="E9329" i="19"/>
  <c r="E9384" i="19"/>
  <c r="E9344" i="19"/>
  <c r="K8230" i="19"/>
  <c r="J9248" i="19"/>
  <c r="I9248" i="19"/>
  <c r="J7338" i="19"/>
  <c r="I7338" i="19"/>
  <c r="L9210" i="19"/>
  <c r="E9310" i="19"/>
  <c r="K8326" i="19"/>
  <c r="L1088" i="12"/>
  <c r="E1100" i="12" s="1"/>
  <c r="I1100" i="12" s="1"/>
  <c r="L1067" i="12"/>
  <c r="E1079" i="12" s="1"/>
  <c r="J1104" i="12"/>
  <c r="K1104" i="12" s="1"/>
  <c r="L1104" i="12" s="1"/>
  <c r="E1116" i="12" s="1"/>
  <c r="I1116" i="12" s="1"/>
  <c r="E1118" i="12"/>
  <c r="I1118" i="12" s="1"/>
  <c r="E1101" i="12"/>
  <c r="I1101" i="12" s="1"/>
  <c r="J1117" i="12"/>
  <c r="K1117" i="12" s="1"/>
  <c r="L1117" i="12" s="1"/>
  <c r="E1121" i="12"/>
  <c r="I1121" i="12" s="1"/>
  <c r="J1114" i="12"/>
  <c r="K1114" i="12" s="1"/>
  <c r="L1114" i="12" s="1"/>
  <c r="J1095" i="12"/>
  <c r="K1095" i="12" s="1"/>
  <c r="L1095" i="12" s="1"/>
  <c r="E1123" i="12"/>
  <c r="I1123" i="12" s="1"/>
  <c r="J1120" i="12"/>
  <c r="K1120" i="12" s="1"/>
  <c r="L1120" i="12" s="1"/>
  <c r="B148" i="3"/>
  <c r="I147" i="3"/>
  <c r="N147" i="3" s="1"/>
  <c r="K82" i="16" l="1"/>
  <c r="L82" i="16" s="1"/>
  <c r="E83" i="16" s="1"/>
  <c r="I9103" i="19"/>
  <c r="K9103" i="19" s="1"/>
  <c r="K9302" i="19"/>
  <c r="L9302" i="19" s="1"/>
  <c r="E9402" i="19" s="1"/>
  <c r="I9402" i="19" s="1"/>
  <c r="K9305" i="19"/>
  <c r="L9305" i="19" s="1"/>
  <c r="E9405" i="19"/>
  <c r="I9405" i="19" s="1"/>
  <c r="K9405" i="19" s="1"/>
  <c r="L9405" i="19" s="1"/>
  <c r="I9474" i="19"/>
  <c r="K9474" i="19" s="1"/>
  <c r="L9474" i="19" s="1"/>
  <c r="E9574" i="19" s="1"/>
  <c r="J9474" i="19"/>
  <c r="J9405" i="19"/>
  <c r="J9322" i="19"/>
  <c r="I9322" i="19"/>
  <c r="K9322" i="19" s="1"/>
  <c r="L9322" i="19" s="1"/>
  <c r="E9422" i="19" s="1"/>
  <c r="J9420" i="19"/>
  <c r="I9420" i="19"/>
  <c r="J8951" i="19"/>
  <c r="I8951" i="19"/>
  <c r="K8442" i="19"/>
  <c r="L8442" i="19" s="1"/>
  <c r="J9353" i="19"/>
  <c r="I9353" i="19"/>
  <c r="K9353" i="19" s="1"/>
  <c r="L9353" i="19" s="1"/>
  <c r="E9453" i="19" s="1"/>
  <c r="L8924" i="19"/>
  <c r="E9024" i="19" s="1"/>
  <c r="J9627" i="19"/>
  <c r="I9627" i="19"/>
  <c r="K9627" i="19" s="1"/>
  <c r="L9627" i="19" s="1"/>
  <c r="E9727" i="19"/>
  <c r="K9370" i="19"/>
  <c r="L9370" i="19" s="1"/>
  <c r="K9304" i="19"/>
  <c r="I9081" i="19"/>
  <c r="J9081" i="19"/>
  <c r="K9677" i="19"/>
  <c r="L9677" i="19" s="1"/>
  <c r="K9513" i="19"/>
  <c r="L9513" i="19" s="1"/>
  <c r="K9583" i="19"/>
  <c r="L9583" i="19" s="1"/>
  <c r="L9432" i="19"/>
  <c r="E9532" i="19"/>
  <c r="I9255" i="19"/>
  <c r="K9255" i="19" s="1"/>
  <c r="L9255" i="19" s="1"/>
  <c r="E9355" i="19" s="1"/>
  <c r="J9255" i="19"/>
  <c r="K9475" i="19"/>
  <c r="I9061" i="19"/>
  <c r="J9061" i="19"/>
  <c r="J8992" i="19"/>
  <c r="I8992" i="19"/>
  <c r="I9008" i="19"/>
  <c r="J9008" i="19"/>
  <c r="K8768" i="19"/>
  <c r="L8768" i="19" s="1"/>
  <c r="K9165" i="19"/>
  <c r="K8714" i="19"/>
  <c r="L8714" i="19" s="1"/>
  <c r="I9245" i="19"/>
  <c r="J9245" i="19"/>
  <c r="L8841" i="19"/>
  <c r="E8941" i="19" s="1"/>
  <c r="K8866" i="19"/>
  <c r="J9476" i="19"/>
  <c r="I9476" i="19"/>
  <c r="E9683" i="19"/>
  <c r="K8949" i="19"/>
  <c r="L8949" i="19" s="1"/>
  <c r="E9049" i="19" s="1"/>
  <c r="K8717" i="19"/>
  <c r="K9248" i="19"/>
  <c r="K8836" i="19"/>
  <c r="L8836" i="19" s="1"/>
  <c r="J9396" i="19"/>
  <c r="I9396" i="19"/>
  <c r="K9396" i="19" s="1"/>
  <c r="L9396" i="19" s="1"/>
  <c r="E8691" i="19"/>
  <c r="L8591" i="19"/>
  <c r="K9282" i="19"/>
  <c r="L9282" i="19" s="1"/>
  <c r="E9382" i="19" s="1"/>
  <c r="I9769" i="19"/>
  <c r="K9769" i="19" s="1"/>
  <c r="L9769" i="19" s="1"/>
  <c r="E9869" i="19" s="1"/>
  <c r="J9769" i="19"/>
  <c r="J9680" i="19"/>
  <c r="I9680" i="19"/>
  <c r="K9680" i="19" s="1"/>
  <c r="I8939" i="19"/>
  <c r="K8939" i="19" s="1"/>
  <c r="L8939" i="19" s="1"/>
  <c r="E9039" i="19" s="1"/>
  <c r="J8939" i="19"/>
  <c r="I9307" i="19"/>
  <c r="J9307" i="19"/>
  <c r="K8978" i="19"/>
  <c r="I9119" i="19"/>
  <c r="J9119" i="19"/>
  <c r="E10057" i="19"/>
  <c r="J10057" i="19" s="1"/>
  <c r="K9471" i="19"/>
  <c r="L9471" i="19" s="1"/>
  <c r="J9197" i="19"/>
  <c r="I9197" i="19"/>
  <c r="K9197" i="19" s="1"/>
  <c r="K9490" i="19"/>
  <c r="L9490" i="19" s="1"/>
  <c r="E9590" i="19" s="1"/>
  <c r="I9049" i="19"/>
  <c r="J9049" i="19"/>
  <c r="J8898" i="19"/>
  <c r="I8898" i="19"/>
  <c r="J9011" i="19"/>
  <c r="I9011" i="19"/>
  <c r="J9059" i="19"/>
  <c r="I9059" i="19"/>
  <c r="I8946" i="19"/>
  <c r="J8946" i="19"/>
  <c r="I9228" i="19"/>
  <c r="J9228" i="19"/>
  <c r="J9240" i="19"/>
  <c r="I9240" i="19"/>
  <c r="J9385" i="19"/>
  <c r="I9385" i="19"/>
  <c r="J8958" i="19"/>
  <c r="I8958" i="19"/>
  <c r="I8554" i="19"/>
  <c r="J8554" i="19"/>
  <c r="E9571" i="19"/>
  <c r="I9388" i="19"/>
  <c r="J9388" i="19"/>
  <c r="K9321" i="19"/>
  <c r="E8936" i="19"/>
  <c r="J9187" i="19"/>
  <c r="I9187" i="19"/>
  <c r="L8950" i="19"/>
  <c r="E9050" i="19" s="1"/>
  <c r="J9564" i="19"/>
  <c r="I9564" i="19"/>
  <c r="K9009" i="19"/>
  <c r="E9613" i="19"/>
  <c r="K9212" i="19"/>
  <c r="E9470" i="19"/>
  <c r="L9172" i="19"/>
  <c r="E9272" i="19" s="1"/>
  <c r="L8760" i="19"/>
  <c r="E8860" i="19" s="1"/>
  <c r="E9777" i="19"/>
  <c r="L8595" i="19"/>
  <c r="E8695" i="19" s="1"/>
  <c r="E8542" i="19"/>
  <c r="J9516" i="19"/>
  <c r="I9516" i="19"/>
  <c r="K9516" i="19" s="1"/>
  <c r="L9516" i="19" s="1"/>
  <c r="K8899" i="19"/>
  <c r="E8868" i="19"/>
  <c r="K8635" i="19"/>
  <c r="E9293" i="19"/>
  <c r="K8815" i="19"/>
  <c r="L8815" i="19" s="1"/>
  <c r="E8915" i="19" s="1"/>
  <c r="E8814" i="19"/>
  <c r="L9248" i="19"/>
  <c r="E9348" i="19" s="1"/>
  <c r="L9379" i="19"/>
  <c r="E9479" i="19" s="1"/>
  <c r="L9401" i="19"/>
  <c r="E9501" i="19" s="1"/>
  <c r="I8925" i="19"/>
  <c r="J8925" i="19"/>
  <c r="J9200" i="19"/>
  <c r="I9200" i="19"/>
  <c r="I9389" i="19"/>
  <c r="J9389" i="19"/>
  <c r="J9533" i="19"/>
  <c r="I9533" i="19"/>
  <c r="J9267" i="19"/>
  <c r="I9267" i="19"/>
  <c r="L9386" i="19"/>
  <c r="E9486" i="19" s="1"/>
  <c r="J8834" i="19"/>
  <c r="I8834" i="19"/>
  <c r="K8834" i="19" s="1"/>
  <c r="L8834" i="19" s="1"/>
  <c r="I8523" i="19"/>
  <c r="J8523" i="19"/>
  <c r="K8918" i="19"/>
  <c r="J9263" i="19"/>
  <c r="I9263" i="19"/>
  <c r="K9031" i="19"/>
  <c r="K9473" i="19"/>
  <c r="L9473" i="19" s="1"/>
  <c r="E9573" i="19" s="1"/>
  <c r="L9694" i="19"/>
  <c r="E9794" i="19" s="1"/>
  <c r="K8837" i="19"/>
  <c r="L8837" i="19" s="1"/>
  <c r="E8937" i="19" s="1"/>
  <c r="L7006" i="19"/>
  <c r="E7106" i="19" s="1"/>
  <c r="J9352" i="19"/>
  <c r="I9352" i="19"/>
  <c r="J9344" i="19"/>
  <c r="I9344" i="19"/>
  <c r="K7338" i="19"/>
  <c r="L8230" i="19"/>
  <c r="E8330" i="19" s="1"/>
  <c r="E9847" i="19"/>
  <c r="J9310" i="19"/>
  <c r="I9310" i="19"/>
  <c r="J9329" i="19"/>
  <c r="I9329" i="19"/>
  <c r="I10057" i="19"/>
  <c r="J9356" i="19"/>
  <c r="I9356" i="19"/>
  <c r="J8862" i="19"/>
  <c r="I8862" i="19"/>
  <c r="L8326" i="19"/>
  <c r="E8426" i="19" s="1"/>
  <c r="J9384" i="19"/>
  <c r="I9384" i="19"/>
  <c r="J9943" i="19"/>
  <c r="I9943" i="19"/>
  <c r="I1079" i="12"/>
  <c r="O1088" i="12" s="1"/>
  <c r="J1100" i="12"/>
  <c r="J1079" i="12"/>
  <c r="E1107" i="12"/>
  <c r="I1107" i="12" s="1"/>
  <c r="E1126" i="12"/>
  <c r="I1126" i="12" s="1"/>
  <c r="E1129" i="12"/>
  <c r="I1129" i="12" s="1"/>
  <c r="J1118" i="12"/>
  <c r="K1118" i="12" s="1"/>
  <c r="L1118" i="12" s="1"/>
  <c r="J1101" i="12"/>
  <c r="K1101" i="12" s="1"/>
  <c r="L1101" i="12" s="1"/>
  <c r="J1123" i="12"/>
  <c r="K1123" i="12" s="1"/>
  <c r="L1123" i="12" s="1"/>
  <c r="E1132" i="12"/>
  <c r="I1132" i="12" s="1"/>
  <c r="J1098" i="12"/>
  <c r="K1098" i="12" s="1"/>
  <c r="L1098" i="12" s="1"/>
  <c r="B149" i="3"/>
  <c r="I148" i="3"/>
  <c r="N148" i="3" s="1"/>
  <c r="J83" i="16" l="1"/>
  <c r="I83" i="16"/>
  <c r="J9402" i="19"/>
  <c r="K9402" i="19" s="1"/>
  <c r="L9402" i="19" s="1"/>
  <c r="E9502" i="19" s="1"/>
  <c r="I9502" i="19" s="1"/>
  <c r="L9103" i="19"/>
  <c r="E9203" i="19" s="1"/>
  <c r="I9024" i="19"/>
  <c r="J9024" i="19"/>
  <c r="J9355" i="19"/>
  <c r="I9355" i="19"/>
  <c r="J9574" i="19"/>
  <c r="I9574" i="19"/>
  <c r="K9574" i="19" s="1"/>
  <c r="L9574" i="19" s="1"/>
  <c r="E9674" i="19" s="1"/>
  <c r="I9727" i="19"/>
  <c r="J9727" i="19"/>
  <c r="J9422" i="19"/>
  <c r="I9422" i="19"/>
  <c r="K8554" i="19"/>
  <c r="K9228" i="19"/>
  <c r="L9228" i="19" s="1"/>
  <c r="E9328" i="19" s="1"/>
  <c r="K9307" i="19"/>
  <c r="L9307" i="19" s="1"/>
  <c r="E9407" i="19" s="1"/>
  <c r="K9245" i="19"/>
  <c r="L9245" i="19" s="1"/>
  <c r="L9475" i="19"/>
  <c r="E9575" i="19"/>
  <c r="J9532" i="19"/>
  <c r="I9532" i="19"/>
  <c r="K9081" i="19"/>
  <c r="J9453" i="19"/>
  <c r="I9453" i="19"/>
  <c r="K9119" i="19"/>
  <c r="L9304" i="19"/>
  <c r="E9404" i="19" s="1"/>
  <c r="K9420" i="19"/>
  <c r="E9505" i="19"/>
  <c r="K9263" i="19"/>
  <c r="L9263" i="19" s="1"/>
  <c r="K8523" i="19"/>
  <c r="L8523" i="19" s="1"/>
  <c r="K9267" i="19"/>
  <c r="L9267" i="19" s="1"/>
  <c r="K9476" i="19"/>
  <c r="K8951" i="19"/>
  <c r="L8951" i="19" s="1"/>
  <c r="E9051" i="19" s="1"/>
  <c r="J8941" i="19"/>
  <c r="I8941" i="19"/>
  <c r="J9039" i="19"/>
  <c r="I9039" i="19"/>
  <c r="K9039" i="19" s="1"/>
  <c r="L9039" i="19" s="1"/>
  <c r="E9139" i="19" s="1"/>
  <c r="L9680" i="19"/>
  <c r="E9780" i="19" s="1"/>
  <c r="K9384" i="19"/>
  <c r="L9384" i="19" s="1"/>
  <c r="K9352" i="19"/>
  <c r="L9352" i="19" s="1"/>
  <c r="E9363" i="19"/>
  <c r="I9363" i="19" s="1"/>
  <c r="E9367" i="19"/>
  <c r="K9564" i="19"/>
  <c r="L9564" i="19" s="1"/>
  <c r="K9187" i="19"/>
  <c r="K9385" i="19"/>
  <c r="K9059" i="19"/>
  <c r="L9059" i="19" s="1"/>
  <c r="E9159" i="19" s="1"/>
  <c r="I9590" i="19"/>
  <c r="J9590" i="19"/>
  <c r="J9869" i="19"/>
  <c r="I9869" i="19"/>
  <c r="E9496" i="19"/>
  <c r="I9683" i="19"/>
  <c r="J9683" i="19"/>
  <c r="E8966" i="19"/>
  <c r="L8866" i="19"/>
  <c r="K9240" i="19"/>
  <c r="L9240" i="19" s="1"/>
  <c r="K8946" i="19"/>
  <c r="K9011" i="19"/>
  <c r="L9011" i="19" s="1"/>
  <c r="E9111" i="19" s="1"/>
  <c r="I9111" i="19" s="1"/>
  <c r="L8717" i="19"/>
  <c r="E8817" i="19" s="1"/>
  <c r="K9008" i="19"/>
  <c r="L9008" i="19" s="1"/>
  <c r="E9108" i="19" s="1"/>
  <c r="L9197" i="19"/>
  <c r="E9297" i="19" s="1"/>
  <c r="L8978" i="19"/>
  <c r="E9078" i="19" s="1"/>
  <c r="J9382" i="19"/>
  <c r="I9382" i="19"/>
  <c r="L9119" i="19"/>
  <c r="E9219" i="19" s="1"/>
  <c r="J8691" i="19"/>
  <c r="I8691" i="19"/>
  <c r="K8691" i="19" s="1"/>
  <c r="E9345" i="19"/>
  <c r="L9165" i="19"/>
  <c r="E9265" i="19"/>
  <c r="K8992" i="19"/>
  <c r="L8992" i="19" s="1"/>
  <c r="E9092" i="19" s="1"/>
  <c r="K9061" i="19"/>
  <c r="J9479" i="19"/>
  <c r="I9479" i="19"/>
  <c r="K9479" i="19" s="1"/>
  <c r="I9348" i="19"/>
  <c r="J9348" i="19"/>
  <c r="J8860" i="19"/>
  <c r="I8860" i="19"/>
  <c r="K8860" i="19" s="1"/>
  <c r="I9050" i="19"/>
  <c r="K9050" i="19" s="1"/>
  <c r="J9050" i="19"/>
  <c r="J9794" i="19"/>
  <c r="I9794" i="19"/>
  <c r="I9486" i="19"/>
  <c r="K9486" i="19" s="1"/>
  <c r="L9486" i="19" s="1"/>
  <c r="E9586" i="19" s="1"/>
  <c r="J9486" i="19"/>
  <c r="J9407" i="19"/>
  <c r="I9407" i="19"/>
  <c r="J9272" i="19"/>
  <c r="I9272" i="19"/>
  <c r="J9328" i="19"/>
  <c r="I9328" i="19"/>
  <c r="K9943" i="19"/>
  <c r="L9943" i="19" s="1"/>
  <c r="L8918" i="19"/>
  <c r="E9018" i="19"/>
  <c r="E8934" i="19"/>
  <c r="J8915" i="19"/>
  <c r="I8915" i="19"/>
  <c r="J9777" i="19"/>
  <c r="I9777" i="19"/>
  <c r="L9212" i="19"/>
  <c r="E9312" i="19" s="1"/>
  <c r="J9571" i="19"/>
  <c r="I9571" i="19"/>
  <c r="K9571" i="19" s="1"/>
  <c r="E9340" i="19"/>
  <c r="J9573" i="19"/>
  <c r="I9573" i="19"/>
  <c r="J9367" i="19"/>
  <c r="I9367" i="19"/>
  <c r="K9389" i="19"/>
  <c r="I9501" i="19"/>
  <c r="J9501" i="19"/>
  <c r="L8899" i="19"/>
  <c r="E8999" i="19" s="1"/>
  <c r="J8542" i="19"/>
  <c r="I8542" i="19"/>
  <c r="J9613" i="19"/>
  <c r="I9613" i="19"/>
  <c r="J9159" i="19"/>
  <c r="I9159" i="19"/>
  <c r="I8937" i="19"/>
  <c r="J8937" i="19"/>
  <c r="E8623" i="19"/>
  <c r="I8814" i="19"/>
  <c r="J8814" i="19"/>
  <c r="I9293" i="19"/>
  <c r="J9293" i="19"/>
  <c r="J8868" i="19"/>
  <c r="I8868" i="19"/>
  <c r="E9616" i="19"/>
  <c r="J8695" i="19"/>
  <c r="I8695" i="19"/>
  <c r="K8695" i="19" s="1"/>
  <c r="L8695" i="19" s="1"/>
  <c r="L9009" i="19"/>
  <c r="E9109" i="19" s="1"/>
  <c r="J8936" i="19"/>
  <c r="I8936" i="19"/>
  <c r="L9321" i="19"/>
  <c r="E9421" i="19" s="1"/>
  <c r="L8554" i="19"/>
  <c r="E8654" i="19" s="1"/>
  <c r="K9356" i="19"/>
  <c r="L9031" i="19"/>
  <c r="E9131" i="19" s="1"/>
  <c r="K9533" i="19"/>
  <c r="K9200" i="19"/>
  <c r="K8925" i="19"/>
  <c r="L8635" i="19"/>
  <c r="E8735" i="19" s="1"/>
  <c r="J9470" i="19"/>
  <c r="I9470" i="19"/>
  <c r="K9470" i="19" s="1"/>
  <c r="L9470" i="19" s="1"/>
  <c r="E9664" i="19"/>
  <c r="K9388" i="19"/>
  <c r="K8958" i="19"/>
  <c r="K8898" i="19"/>
  <c r="K9049" i="19"/>
  <c r="J7106" i="19"/>
  <c r="I7106" i="19"/>
  <c r="J8330" i="19"/>
  <c r="I8330" i="19"/>
  <c r="E9484" i="19"/>
  <c r="J9847" i="19"/>
  <c r="I9847" i="19"/>
  <c r="J8426" i="19"/>
  <c r="I8426" i="19"/>
  <c r="K9310" i="19"/>
  <c r="E9452" i="19"/>
  <c r="L7338" i="19"/>
  <c r="E7438" i="19" s="1"/>
  <c r="K9344" i="19"/>
  <c r="K8862" i="19"/>
  <c r="K10057" i="19"/>
  <c r="K9329" i="19"/>
  <c r="K1079" i="12"/>
  <c r="K1100" i="12"/>
  <c r="E1135" i="12"/>
  <c r="I1135" i="12" s="1"/>
  <c r="E1113" i="12"/>
  <c r="I1113" i="12" s="1"/>
  <c r="J1126" i="12"/>
  <c r="E1130" i="12"/>
  <c r="I1130" i="12" s="1"/>
  <c r="J1132" i="12"/>
  <c r="K1132" i="12" s="1"/>
  <c r="L1132" i="12" s="1"/>
  <c r="J1129" i="12"/>
  <c r="K1129" i="12" s="1"/>
  <c r="L1129" i="12" s="1"/>
  <c r="E1110" i="12"/>
  <c r="I1110" i="12" s="1"/>
  <c r="B150" i="3"/>
  <c r="I149" i="3"/>
  <c r="N149" i="3" s="1"/>
  <c r="K83" i="16" l="1"/>
  <c r="L83" i="16" s="1"/>
  <c r="E84" i="16" s="1"/>
  <c r="I9203" i="19"/>
  <c r="J9203" i="19"/>
  <c r="J9502" i="19"/>
  <c r="K9502" i="19" s="1"/>
  <c r="L9502" i="19" s="1"/>
  <c r="E9602" i="19" s="1"/>
  <c r="I9404" i="19"/>
  <c r="J9404" i="19"/>
  <c r="J9051" i="19"/>
  <c r="I9051" i="19"/>
  <c r="K9051" i="19" s="1"/>
  <c r="E9151" i="19" s="1"/>
  <c r="L9051" i="19"/>
  <c r="J9674" i="19"/>
  <c r="I9674" i="19"/>
  <c r="K9674" i="19" s="1"/>
  <c r="L9674" i="19"/>
  <c r="E9774" i="19" s="1"/>
  <c r="K9590" i="19"/>
  <c r="L9590" i="19" s="1"/>
  <c r="E9690" i="19" s="1"/>
  <c r="L9476" i="19"/>
  <c r="E9576" i="19"/>
  <c r="L9081" i="19"/>
  <c r="E9181" i="19" s="1"/>
  <c r="J9575" i="19"/>
  <c r="I9575" i="19"/>
  <c r="K9575" i="19" s="1"/>
  <c r="L9575" i="19" s="1"/>
  <c r="E9675" i="19" s="1"/>
  <c r="K9683" i="19"/>
  <c r="L9683" i="19" s="1"/>
  <c r="J9505" i="19"/>
  <c r="I9505" i="19"/>
  <c r="K9024" i="19"/>
  <c r="L9420" i="19"/>
  <c r="E9520" i="19" s="1"/>
  <c r="K9453" i="19"/>
  <c r="K9532" i="19"/>
  <c r="L9532" i="19" s="1"/>
  <c r="E9632" i="19" s="1"/>
  <c r="K9422" i="19"/>
  <c r="K9727" i="19"/>
  <c r="L9727" i="19" s="1"/>
  <c r="E9827" i="19" s="1"/>
  <c r="K9355" i="19"/>
  <c r="L9355" i="19" s="1"/>
  <c r="E9455" i="19" s="1"/>
  <c r="I9297" i="19"/>
  <c r="J9297" i="19"/>
  <c r="I9780" i="19"/>
  <c r="K9780" i="19" s="1"/>
  <c r="J9780" i="19"/>
  <c r="I9265" i="19"/>
  <c r="J9265" i="19"/>
  <c r="I9496" i="19"/>
  <c r="K9496" i="19" s="1"/>
  <c r="L9496" i="19" s="1"/>
  <c r="J9496" i="19"/>
  <c r="L9385" i="19"/>
  <c r="E9485" i="19" s="1"/>
  <c r="E10043" i="19"/>
  <c r="K8868" i="19"/>
  <c r="L8868" i="19" s="1"/>
  <c r="E8968" i="19" s="1"/>
  <c r="L8691" i="19"/>
  <c r="E8791" i="19" s="1"/>
  <c r="K9159" i="19"/>
  <c r="L9159" i="19" s="1"/>
  <c r="K9573" i="19"/>
  <c r="L9573" i="19" s="1"/>
  <c r="J9111" i="19"/>
  <c r="J9092" i="19"/>
  <c r="I9092" i="19"/>
  <c r="K9382" i="19"/>
  <c r="I8817" i="19"/>
  <c r="J8817" i="19"/>
  <c r="I9219" i="19"/>
  <c r="K9219" i="19" s="1"/>
  <c r="J9219" i="19"/>
  <c r="K8941" i="19"/>
  <c r="L8941" i="19" s="1"/>
  <c r="E9041" i="19" s="1"/>
  <c r="I9690" i="19"/>
  <c r="K9690" i="19" s="1"/>
  <c r="J9690" i="19"/>
  <c r="J9363" i="19"/>
  <c r="K9363" i="19" s="1"/>
  <c r="L9061" i="19"/>
  <c r="E9161" i="19" s="1"/>
  <c r="I9108" i="19"/>
  <c r="J9108" i="19"/>
  <c r="L8946" i="19"/>
  <c r="E9046" i="19" s="1"/>
  <c r="E9783" i="19"/>
  <c r="K9869" i="19"/>
  <c r="L9869" i="19" s="1"/>
  <c r="E9969" i="19" s="1"/>
  <c r="L9187" i="19"/>
  <c r="E9287" i="19" s="1"/>
  <c r="I8966" i="19"/>
  <c r="K8966" i="19" s="1"/>
  <c r="L8966" i="19" s="1"/>
  <c r="E9066" i="19" s="1"/>
  <c r="J8966" i="19"/>
  <c r="I9139" i="19"/>
  <c r="J9139" i="19"/>
  <c r="K8814" i="19"/>
  <c r="K9777" i="19"/>
  <c r="L9777" i="19" s="1"/>
  <c r="K9328" i="19"/>
  <c r="L9328" i="19" s="1"/>
  <c r="K9272" i="19"/>
  <c r="L9272" i="19" s="1"/>
  <c r="L9050" i="19"/>
  <c r="E9150" i="19" s="1"/>
  <c r="I9150" i="19" s="1"/>
  <c r="I9345" i="19"/>
  <c r="J9345" i="19"/>
  <c r="I9078" i="19"/>
  <c r="J9078" i="19"/>
  <c r="J8654" i="19"/>
  <c r="I8654" i="19"/>
  <c r="I9109" i="19"/>
  <c r="J9109" i="19"/>
  <c r="J8968" i="19"/>
  <c r="I8968" i="19"/>
  <c r="J8999" i="19"/>
  <c r="I8999" i="19"/>
  <c r="I9586" i="19"/>
  <c r="J9586" i="19"/>
  <c r="J9131" i="19"/>
  <c r="I9131" i="19"/>
  <c r="I9421" i="19"/>
  <c r="J9421" i="19"/>
  <c r="I8735" i="19"/>
  <c r="K8735" i="19" s="1"/>
  <c r="L8735" i="19" s="1"/>
  <c r="J8735" i="19"/>
  <c r="I9312" i="19"/>
  <c r="J9312" i="19"/>
  <c r="I9018" i="19"/>
  <c r="J9018" i="19"/>
  <c r="L8898" i="19"/>
  <c r="E8998" i="19" s="1"/>
  <c r="L8958" i="19"/>
  <c r="E9058" i="19" s="1"/>
  <c r="L9533" i="19"/>
  <c r="E9633" i="19" s="1"/>
  <c r="K8937" i="19"/>
  <c r="K9613" i="19"/>
  <c r="K8542" i="19"/>
  <c r="K9501" i="19"/>
  <c r="L9690" i="19"/>
  <c r="E9790" i="19" s="1"/>
  <c r="E9877" i="19"/>
  <c r="K8915" i="19"/>
  <c r="E9372" i="19"/>
  <c r="K9407" i="19"/>
  <c r="L9200" i="19"/>
  <c r="E9300" i="19" s="1"/>
  <c r="L9388" i="19"/>
  <c r="E9488" i="19" s="1"/>
  <c r="J9664" i="19"/>
  <c r="I9664" i="19"/>
  <c r="L9219" i="19"/>
  <c r="E9319" i="19" s="1"/>
  <c r="L9356" i="19"/>
  <c r="E9456" i="19" s="1"/>
  <c r="J9616" i="19"/>
  <c r="I9616" i="19"/>
  <c r="K9616" i="19" s="1"/>
  <c r="L9616" i="19" s="1"/>
  <c r="I9340" i="19"/>
  <c r="J9340" i="19"/>
  <c r="L9571" i="19"/>
  <c r="E9671" i="19" s="1"/>
  <c r="L9479" i="19"/>
  <c r="E9579" i="19" s="1"/>
  <c r="L9049" i="19"/>
  <c r="E9149" i="19" s="1"/>
  <c r="E9570" i="19"/>
  <c r="L8925" i="19"/>
  <c r="E9025" i="19"/>
  <c r="K8936" i="19"/>
  <c r="L8936" i="19" s="1"/>
  <c r="E9036" i="19" s="1"/>
  <c r="E8795" i="19"/>
  <c r="K9293" i="19"/>
  <c r="L9293" i="19" s="1"/>
  <c r="E9393" i="19" s="1"/>
  <c r="J8623" i="19"/>
  <c r="I8623" i="19"/>
  <c r="L9389" i="19"/>
  <c r="E9489" i="19" s="1"/>
  <c r="K9367" i="19"/>
  <c r="E9673" i="19"/>
  <c r="J8934" i="19"/>
  <c r="I8934" i="19"/>
  <c r="K8934" i="19" s="1"/>
  <c r="L8934" i="19" s="1"/>
  <c r="K9794" i="19"/>
  <c r="K9111" i="19"/>
  <c r="L8860" i="19"/>
  <c r="E8960" i="19" s="1"/>
  <c r="K9348" i="19"/>
  <c r="K7106" i="19"/>
  <c r="O7201" i="19"/>
  <c r="L9344" i="19"/>
  <c r="E9444" i="19" s="1"/>
  <c r="L10057" i="19"/>
  <c r="E10157" i="19" s="1"/>
  <c r="J7438" i="19"/>
  <c r="I7438" i="19"/>
  <c r="L9310" i="19"/>
  <c r="E9410" i="19" s="1"/>
  <c r="K8330" i="19"/>
  <c r="L9329" i="19"/>
  <c r="E9429" i="19" s="1"/>
  <c r="L8862" i="19"/>
  <c r="E8962" i="19" s="1"/>
  <c r="J9452" i="19"/>
  <c r="I9452" i="19"/>
  <c r="L9780" i="19"/>
  <c r="E9880" i="19" s="1"/>
  <c r="K8426" i="19"/>
  <c r="K9847" i="19"/>
  <c r="J9484" i="19"/>
  <c r="I9484" i="19"/>
  <c r="J10043" i="19"/>
  <c r="I10043" i="19"/>
  <c r="J1135" i="12"/>
  <c r="K1135" i="12" s="1"/>
  <c r="L1135" i="12" s="1"/>
  <c r="E1147" i="12" s="1"/>
  <c r="I1147" i="12" s="1"/>
  <c r="L1079" i="12"/>
  <c r="E1091" i="12" s="1"/>
  <c r="K1126" i="12"/>
  <c r="L1126" i="12" s="1"/>
  <c r="L1100" i="12"/>
  <c r="E1112" i="12" s="1"/>
  <c r="I1112" i="12" s="1"/>
  <c r="E1141" i="12"/>
  <c r="I1141" i="12" s="1"/>
  <c r="E1144" i="12"/>
  <c r="I1144" i="12" s="1"/>
  <c r="J1110" i="12"/>
  <c r="K1110" i="12" s="1"/>
  <c r="L1110" i="12" s="1"/>
  <c r="J1113" i="12"/>
  <c r="K1113" i="12" s="1"/>
  <c r="L1113" i="12" s="1"/>
  <c r="J1107" i="12"/>
  <c r="K1107" i="12" s="1"/>
  <c r="L1107" i="12" s="1"/>
  <c r="J1121" i="12"/>
  <c r="K1121" i="12" s="1"/>
  <c r="L1121" i="12" s="1"/>
  <c r="B151" i="3"/>
  <c r="I150" i="3"/>
  <c r="N150" i="3" s="1"/>
  <c r="I84" i="16" l="1"/>
  <c r="J84" i="16"/>
  <c r="K9203" i="19"/>
  <c r="J9181" i="19"/>
  <c r="I9181" i="19"/>
  <c r="K9181" i="19" s="1"/>
  <c r="L9181" i="19"/>
  <c r="E9281" i="19" s="1"/>
  <c r="I9151" i="19"/>
  <c r="K9151" i="19" s="1"/>
  <c r="L9151" i="19" s="1"/>
  <c r="E9251" i="19" s="1"/>
  <c r="J9151" i="19"/>
  <c r="J9602" i="19"/>
  <c r="I9602" i="19"/>
  <c r="I9675" i="19"/>
  <c r="J9675" i="19"/>
  <c r="I9520" i="19"/>
  <c r="K9520" i="19" s="1"/>
  <c r="L9520" i="19" s="1"/>
  <c r="E9620" i="19" s="1"/>
  <c r="J9520" i="19"/>
  <c r="E9034" i="19"/>
  <c r="K9078" i="19"/>
  <c r="L9078" i="19" s="1"/>
  <c r="E9178" i="19" s="1"/>
  <c r="I9455" i="19"/>
  <c r="K9455" i="19" s="1"/>
  <c r="L9455" i="19" s="1"/>
  <c r="E9555" i="19" s="1"/>
  <c r="J9455" i="19"/>
  <c r="L9453" i="19"/>
  <c r="E9553" i="19" s="1"/>
  <c r="K9505" i="19"/>
  <c r="L9505" i="19" s="1"/>
  <c r="E9605" i="19" s="1"/>
  <c r="J9827" i="19"/>
  <c r="I9827" i="19"/>
  <c r="K9827" i="19" s="1"/>
  <c r="L9827" i="19" s="1"/>
  <c r="E9927" i="19" s="1"/>
  <c r="K9345" i="19"/>
  <c r="L9345" i="19" s="1"/>
  <c r="E9445" i="19" s="1"/>
  <c r="L9422" i="19"/>
  <c r="E9522" i="19"/>
  <c r="I9774" i="19"/>
  <c r="K9774" i="19" s="1"/>
  <c r="J9774" i="19"/>
  <c r="J9632" i="19"/>
  <c r="I9632" i="19"/>
  <c r="L9024" i="19"/>
  <c r="E9124" i="19"/>
  <c r="J9576" i="19"/>
  <c r="I9576" i="19"/>
  <c r="K9404" i="19"/>
  <c r="J9178" i="19"/>
  <c r="I9178" i="19"/>
  <c r="I9287" i="19"/>
  <c r="J9287" i="19"/>
  <c r="J9445" i="19"/>
  <c r="I9445" i="19"/>
  <c r="L9363" i="19"/>
  <c r="E9463" i="19" s="1"/>
  <c r="J8791" i="19"/>
  <c r="I8791" i="19"/>
  <c r="K9484" i="19"/>
  <c r="L9484" i="19" s="1"/>
  <c r="E9584" i="19" s="1"/>
  <c r="E9428" i="19"/>
  <c r="J9428" i="19" s="1"/>
  <c r="K9664" i="19"/>
  <c r="L9664" i="19" s="1"/>
  <c r="E9764" i="19" s="1"/>
  <c r="K8999" i="19"/>
  <c r="L8999" i="19" s="1"/>
  <c r="J9066" i="19"/>
  <c r="I9066" i="19"/>
  <c r="J9046" i="19"/>
  <c r="I9046" i="19"/>
  <c r="J9161" i="19"/>
  <c r="I9161" i="19"/>
  <c r="J9041" i="19"/>
  <c r="I9041" i="19"/>
  <c r="K9092" i="19"/>
  <c r="L9092" i="19" s="1"/>
  <c r="E9192" i="19" s="1"/>
  <c r="J9485" i="19"/>
  <c r="I9485" i="19"/>
  <c r="E9259" i="19"/>
  <c r="J9150" i="19"/>
  <c r="K9139" i="19"/>
  <c r="J9783" i="19"/>
  <c r="I9783" i="19"/>
  <c r="K9783" i="19" s="1"/>
  <c r="L9783" i="19" s="1"/>
  <c r="E9883" i="19" s="1"/>
  <c r="K9108" i="19"/>
  <c r="L9108" i="19" s="1"/>
  <c r="E9208" i="19" s="1"/>
  <c r="K8817" i="19"/>
  <c r="K9297" i="19"/>
  <c r="L9297" i="19" s="1"/>
  <c r="E9397" i="19" s="1"/>
  <c r="J9969" i="19"/>
  <c r="I9969" i="19"/>
  <c r="E8835" i="19"/>
  <c r="I8835" i="19" s="1"/>
  <c r="K8968" i="19"/>
  <c r="L8814" i="19"/>
  <c r="E8914" i="19" s="1"/>
  <c r="L9382" i="19"/>
  <c r="E9482" i="19" s="1"/>
  <c r="E9596" i="19"/>
  <c r="K9265" i="19"/>
  <c r="L9265" i="19" s="1"/>
  <c r="E9365" i="19" s="1"/>
  <c r="J9149" i="19"/>
  <c r="I9149" i="19"/>
  <c r="J9671" i="19"/>
  <c r="I9671" i="19"/>
  <c r="I9456" i="19"/>
  <c r="K9456" i="19" s="1"/>
  <c r="L9456" i="19" s="1"/>
  <c r="J9456" i="19"/>
  <c r="J9633" i="19"/>
  <c r="I9633" i="19"/>
  <c r="K9633" i="19" s="1"/>
  <c r="L9633" i="19" s="1"/>
  <c r="E9733" i="19" s="1"/>
  <c r="J8960" i="19"/>
  <c r="I8960" i="19"/>
  <c r="I9579" i="19"/>
  <c r="J9579" i="19"/>
  <c r="I9764" i="19"/>
  <c r="J9764" i="19"/>
  <c r="L9794" i="19"/>
  <c r="E9894" i="19" s="1"/>
  <c r="I9259" i="19"/>
  <c r="J9036" i="19"/>
  <c r="I9036" i="19"/>
  <c r="I9877" i="19"/>
  <c r="J9877" i="19"/>
  <c r="L8542" i="19"/>
  <c r="E8642" i="19" s="1"/>
  <c r="K9018" i="19"/>
  <c r="K9131" i="19"/>
  <c r="L9131" i="19" s="1"/>
  <c r="E9231" i="19" s="1"/>
  <c r="K9586" i="19"/>
  <c r="E9099" i="19"/>
  <c r="K9109" i="19"/>
  <c r="K9452" i="19"/>
  <c r="L9452" i="19" s="1"/>
  <c r="E9552" i="19" s="1"/>
  <c r="L9348" i="19"/>
  <c r="E9448" i="19" s="1"/>
  <c r="L9367" i="19"/>
  <c r="E9467" i="19" s="1"/>
  <c r="J9025" i="19"/>
  <c r="I9025" i="19"/>
  <c r="K9025" i="19" s="1"/>
  <c r="L9025" i="19" s="1"/>
  <c r="E9125" i="19" s="1"/>
  <c r="K9340" i="19"/>
  <c r="L9340" i="19" s="1"/>
  <c r="E9440" i="19" s="1"/>
  <c r="J9300" i="19"/>
  <c r="I9300" i="19"/>
  <c r="L9407" i="19"/>
  <c r="E9507" i="19" s="1"/>
  <c r="I9790" i="19"/>
  <c r="J9790" i="19"/>
  <c r="L9613" i="19"/>
  <c r="E9713" i="19" s="1"/>
  <c r="K9150" i="19"/>
  <c r="I9428" i="19"/>
  <c r="K8623" i="19"/>
  <c r="L8623" i="19" s="1"/>
  <c r="E8723" i="19" s="1"/>
  <c r="J9393" i="19"/>
  <c r="I9393" i="19"/>
  <c r="K9393" i="19" s="1"/>
  <c r="L9393" i="19" s="1"/>
  <c r="E9716" i="19"/>
  <c r="I9372" i="19"/>
  <c r="K9372" i="19" s="1"/>
  <c r="L9372" i="19" s="1"/>
  <c r="J9372" i="19"/>
  <c r="L8937" i="19"/>
  <c r="E9037" i="19"/>
  <c r="K9312" i="19"/>
  <c r="L9312" i="19" s="1"/>
  <c r="E9412" i="19" s="1"/>
  <c r="K9421" i="19"/>
  <c r="K8654" i="19"/>
  <c r="L9111" i="19"/>
  <c r="E9211" i="19" s="1"/>
  <c r="J9034" i="19"/>
  <c r="I9034" i="19"/>
  <c r="J9673" i="19"/>
  <c r="I9673" i="19"/>
  <c r="J9489" i="19"/>
  <c r="I9489" i="19"/>
  <c r="J8795" i="19"/>
  <c r="I8795" i="19"/>
  <c r="J9570" i="19"/>
  <c r="I9570" i="19"/>
  <c r="I9319" i="19"/>
  <c r="J9319" i="19"/>
  <c r="J9488" i="19"/>
  <c r="I9488" i="19"/>
  <c r="K9488" i="19" s="1"/>
  <c r="L9488" i="19" s="1"/>
  <c r="L8915" i="19"/>
  <c r="E9015" i="19" s="1"/>
  <c r="L9501" i="19"/>
  <c r="E9601" i="19" s="1"/>
  <c r="J9058" i="19"/>
  <c r="I9058" i="19"/>
  <c r="I8998" i="19"/>
  <c r="J8998" i="19"/>
  <c r="J8835" i="19"/>
  <c r="L7106" i="19"/>
  <c r="E7206" i="19" s="1"/>
  <c r="J9584" i="19"/>
  <c r="I9584" i="19"/>
  <c r="J9444" i="19"/>
  <c r="I9444" i="19"/>
  <c r="J8962" i="19"/>
  <c r="I8962" i="19"/>
  <c r="J10157" i="19"/>
  <c r="I10157" i="19"/>
  <c r="J9429" i="19"/>
  <c r="I9429" i="19"/>
  <c r="J9552" i="19"/>
  <c r="I9552" i="19"/>
  <c r="K9552" i="19" s="1"/>
  <c r="L9552" i="19" s="1"/>
  <c r="E9652" i="19" s="1"/>
  <c r="K10043" i="19"/>
  <c r="L9847" i="19"/>
  <c r="E9947" i="19" s="1"/>
  <c r="L8330" i="19"/>
  <c r="E8430" i="19" s="1"/>
  <c r="K7438" i="19"/>
  <c r="L8426" i="19"/>
  <c r="E8526" i="19" s="1"/>
  <c r="J9880" i="19"/>
  <c r="I9880" i="19"/>
  <c r="J9410" i="19"/>
  <c r="I9410" i="19"/>
  <c r="K9410" i="19" s="1"/>
  <c r="L9410" i="19" s="1"/>
  <c r="E9510" i="19" s="1"/>
  <c r="I1091" i="12"/>
  <c r="O1100" i="12" s="1"/>
  <c r="J1112" i="12"/>
  <c r="J1091" i="12"/>
  <c r="E1138" i="12"/>
  <c r="I1138" i="12" s="1"/>
  <c r="E1125" i="12"/>
  <c r="I1125" i="12" s="1"/>
  <c r="E1122" i="12"/>
  <c r="I1122" i="12" s="1"/>
  <c r="E1133" i="12"/>
  <c r="I1133" i="12" s="1"/>
  <c r="E1119" i="12"/>
  <c r="I1119" i="12" s="1"/>
  <c r="J1144" i="12"/>
  <c r="K1144" i="12" s="1"/>
  <c r="L1144" i="12" s="1"/>
  <c r="J1141" i="12"/>
  <c r="K1141" i="12" s="1"/>
  <c r="L1141" i="12" s="1"/>
  <c r="J1116" i="12"/>
  <c r="K1116" i="12" s="1"/>
  <c r="L1116" i="12" s="1"/>
  <c r="B152" i="3"/>
  <c r="I151" i="3"/>
  <c r="N151" i="3" s="1"/>
  <c r="K84" i="16" l="1"/>
  <c r="L84" i="16" s="1"/>
  <c r="E85" i="16" s="1"/>
  <c r="L9203" i="19"/>
  <c r="E9303" i="19" s="1"/>
  <c r="I9553" i="19"/>
  <c r="J9553" i="19"/>
  <c r="J9251" i="19"/>
  <c r="I9251" i="19"/>
  <c r="I9927" i="19"/>
  <c r="K9927" i="19" s="1"/>
  <c r="L9927" i="19" s="1"/>
  <c r="J9927" i="19"/>
  <c r="J9555" i="19"/>
  <c r="I9555" i="19"/>
  <c r="K9555" i="19" s="1"/>
  <c r="L9555" i="19" s="1"/>
  <c r="E9655" i="19" s="1"/>
  <c r="J9620" i="19"/>
  <c r="I9620" i="19"/>
  <c r="K9319" i="19"/>
  <c r="L9319" i="19" s="1"/>
  <c r="K9300" i="19"/>
  <c r="L9300" i="19" s="1"/>
  <c r="K9671" i="19"/>
  <c r="L9671" i="19" s="1"/>
  <c r="K9161" i="19"/>
  <c r="K9066" i="19"/>
  <c r="L9066" i="19" s="1"/>
  <c r="E9166" i="19" s="1"/>
  <c r="K8791" i="19"/>
  <c r="L8791" i="19" s="1"/>
  <c r="K9178" i="19"/>
  <c r="K9632" i="19"/>
  <c r="K9602" i="19"/>
  <c r="L9602" i="19" s="1"/>
  <c r="E9702" i="19" s="1"/>
  <c r="E9472" i="19"/>
  <c r="K9764" i="19"/>
  <c r="L9764" i="19" s="1"/>
  <c r="J9124" i="19"/>
  <c r="I9124" i="19"/>
  <c r="K9124" i="19" s="1"/>
  <c r="L9124" i="19" s="1"/>
  <c r="I9522" i="19"/>
  <c r="J9522" i="19"/>
  <c r="I9281" i="19"/>
  <c r="K9281" i="19" s="1"/>
  <c r="J9281" i="19"/>
  <c r="K9041" i="19"/>
  <c r="K9287" i="19"/>
  <c r="L9287" i="19" s="1"/>
  <c r="E9387" i="19" s="1"/>
  <c r="L9404" i="19"/>
  <c r="E9504" i="19" s="1"/>
  <c r="L9774" i="19"/>
  <c r="E9874" i="19" s="1"/>
  <c r="K9445" i="19"/>
  <c r="L9445" i="19" s="1"/>
  <c r="E9545" i="19" s="1"/>
  <c r="K9576" i="19"/>
  <c r="I9605" i="19"/>
  <c r="J9605" i="19"/>
  <c r="K9675" i="19"/>
  <c r="L9675" i="19" s="1"/>
  <c r="E9775" i="19" s="1"/>
  <c r="J9482" i="19"/>
  <c r="I9482" i="19"/>
  <c r="K9482" i="19" s="1"/>
  <c r="L9482" i="19" s="1"/>
  <c r="E9582" i="19" s="1"/>
  <c r="I9463" i="19"/>
  <c r="K9463" i="19" s="1"/>
  <c r="L9463" i="19" s="1"/>
  <c r="J9463" i="19"/>
  <c r="E9419" i="19"/>
  <c r="K9058" i="19"/>
  <c r="K9489" i="19"/>
  <c r="L9489" i="19" s="1"/>
  <c r="K9034" i="19"/>
  <c r="L9034" i="19" s="1"/>
  <c r="E9134" i="19" s="1"/>
  <c r="E8891" i="19"/>
  <c r="J9365" i="19"/>
  <c r="I9365" i="19"/>
  <c r="L8968" i="19"/>
  <c r="E9068" i="19" s="1"/>
  <c r="L8817" i="19"/>
  <c r="E8917" i="19"/>
  <c r="I9192" i="19"/>
  <c r="K9192" i="19" s="1"/>
  <c r="L9192" i="19" s="1"/>
  <c r="E9292" i="19" s="1"/>
  <c r="J9192" i="19"/>
  <c r="L9161" i="19"/>
  <c r="E9261" i="19" s="1"/>
  <c r="J9596" i="19"/>
  <c r="I9596" i="19"/>
  <c r="J9397" i="19"/>
  <c r="I9397" i="19"/>
  <c r="I9208" i="19"/>
  <c r="J9208" i="19"/>
  <c r="L9041" i="19"/>
  <c r="E9141" i="19"/>
  <c r="J9166" i="19"/>
  <c r="I9166" i="19"/>
  <c r="J9545" i="19"/>
  <c r="I9545" i="19"/>
  <c r="K9545" i="19" s="1"/>
  <c r="L9545" i="19" s="1"/>
  <c r="J9259" i="19"/>
  <c r="K9259" i="19" s="1"/>
  <c r="J8914" i="19"/>
  <c r="I8914" i="19"/>
  <c r="J9883" i="19"/>
  <c r="I9883" i="19"/>
  <c r="K9428" i="19"/>
  <c r="L9428" i="19" s="1"/>
  <c r="E9528" i="19" s="1"/>
  <c r="I9528" i="19" s="1"/>
  <c r="K9790" i="19"/>
  <c r="L9790" i="19" s="1"/>
  <c r="K9036" i="19"/>
  <c r="L9036" i="19" s="1"/>
  <c r="K9251" i="19"/>
  <c r="L9251" i="19" s="1"/>
  <c r="L9281" i="19"/>
  <c r="E9381" i="19" s="1"/>
  <c r="K9969" i="19"/>
  <c r="L9139" i="19"/>
  <c r="E9239" i="19" s="1"/>
  <c r="K9485" i="19"/>
  <c r="L9485" i="19" s="1"/>
  <c r="E9585" i="19" s="1"/>
  <c r="K9046" i="19"/>
  <c r="L9046" i="19" s="1"/>
  <c r="E9146" i="19" s="1"/>
  <c r="J8642" i="19"/>
  <c r="I8642" i="19"/>
  <c r="J9733" i="19"/>
  <c r="I9733" i="19"/>
  <c r="J9528" i="19"/>
  <c r="J9894" i="19"/>
  <c r="I9894" i="19"/>
  <c r="J9601" i="19"/>
  <c r="I9601" i="19"/>
  <c r="I9015" i="19"/>
  <c r="K9015" i="19" s="1"/>
  <c r="L9015" i="19" s="1"/>
  <c r="E9115" i="19" s="1"/>
  <c r="J9015" i="19"/>
  <c r="J9134" i="19"/>
  <c r="I9134" i="19"/>
  <c r="J9387" i="19"/>
  <c r="I9387" i="19"/>
  <c r="J9507" i="19"/>
  <c r="I9507" i="19"/>
  <c r="J9419" i="19"/>
  <c r="I9419" i="19"/>
  <c r="I9211" i="19"/>
  <c r="J9211" i="19"/>
  <c r="L9421" i="19"/>
  <c r="E9521" i="19" s="1"/>
  <c r="J9472" i="19"/>
  <c r="I9472" i="19"/>
  <c r="J9716" i="19"/>
  <c r="I9716" i="19"/>
  <c r="J8723" i="19"/>
  <c r="I8723" i="19"/>
  <c r="J9125" i="19"/>
  <c r="I9125" i="19"/>
  <c r="J9231" i="19"/>
  <c r="I9231" i="19"/>
  <c r="K9231" i="19" s="1"/>
  <c r="L9231" i="19" s="1"/>
  <c r="E9556" i="19"/>
  <c r="K9429" i="19"/>
  <c r="L9429" i="19" s="1"/>
  <c r="K9444" i="19"/>
  <c r="L9444" i="19" s="1"/>
  <c r="K9584" i="19"/>
  <c r="L9584" i="19" s="1"/>
  <c r="L9058" i="19"/>
  <c r="E9158" i="19" s="1"/>
  <c r="E9588" i="19"/>
  <c r="K9570" i="19"/>
  <c r="L9570" i="19" s="1"/>
  <c r="E9670" i="19" s="1"/>
  <c r="K8795" i="19"/>
  <c r="J9412" i="19"/>
  <c r="I9412" i="19"/>
  <c r="E9493" i="19"/>
  <c r="E9400" i="19"/>
  <c r="J9440" i="19"/>
  <c r="I9440" i="19"/>
  <c r="L9109" i="19"/>
  <c r="E9209" i="19" s="1"/>
  <c r="E9351" i="19"/>
  <c r="L8654" i="19"/>
  <c r="E8754" i="19" s="1"/>
  <c r="J9037" i="19"/>
  <c r="I9037" i="19"/>
  <c r="J9713" i="19"/>
  <c r="I9713" i="19"/>
  <c r="E9890" i="19"/>
  <c r="J9467" i="19"/>
  <c r="I9467" i="19"/>
  <c r="J9448" i="19"/>
  <c r="I9448" i="19"/>
  <c r="J9099" i="19"/>
  <c r="I9099" i="19"/>
  <c r="L9018" i="19"/>
  <c r="E9118" i="19" s="1"/>
  <c r="E9864" i="19"/>
  <c r="K9880" i="19"/>
  <c r="L9880" i="19" s="1"/>
  <c r="E9980" i="19" s="1"/>
  <c r="J9980" i="19" s="1"/>
  <c r="K10157" i="19"/>
  <c r="L10157" i="19" s="1"/>
  <c r="K8835" i="19"/>
  <c r="L8835" i="19" s="1"/>
  <c r="E8935" i="19" s="1"/>
  <c r="K8998" i="19"/>
  <c r="L8998" i="19" s="1"/>
  <c r="E9098" i="19" s="1"/>
  <c r="J9098" i="19" s="1"/>
  <c r="E9589" i="19"/>
  <c r="K9673" i="19"/>
  <c r="J8891" i="19"/>
  <c r="I8891" i="19"/>
  <c r="K8891" i="19" s="1"/>
  <c r="L8891" i="19" s="1"/>
  <c r="E8991" i="19" s="1"/>
  <c r="L9150" i="19"/>
  <c r="E9250" i="19" s="1"/>
  <c r="L9586" i="19"/>
  <c r="E9686" i="19" s="1"/>
  <c r="K9877" i="19"/>
  <c r="E9136" i="19"/>
  <c r="K9579" i="19"/>
  <c r="K8960" i="19"/>
  <c r="E9771" i="19"/>
  <c r="K9149" i="19"/>
  <c r="L9149" i="19" s="1"/>
  <c r="E9249" i="19" s="1"/>
  <c r="J7206" i="19"/>
  <c r="I7206" i="19"/>
  <c r="J9652" i="19"/>
  <c r="I9652" i="19"/>
  <c r="K9652" i="19" s="1"/>
  <c r="L9652" i="19" s="1"/>
  <c r="J9510" i="19"/>
  <c r="I9510" i="19"/>
  <c r="I9098" i="19"/>
  <c r="J8430" i="19"/>
  <c r="I8430" i="19"/>
  <c r="J9947" i="19"/>
  <c r="I9947" i="19"/>
  <c r="J8526" i="19"/>
  <c r="I8526" i="19"/>
  <c r="L10043" i="19"/>
  <c r="E10143" i="19" s="1"/>
  <c r="K8962" i="19"/>
  <c r="E9529" i="19"/>
  <c r="E10257" i="19"/>
  <c r="E9544" i="19"/>
  <c r="E9684" i="19"/>
  <c r="L7438" i="19"/>
  <c r="E7538" i="19" s="1"/>
  <c r="J1138" i="12"/>
  <c r="K1138" i="12" s="1"/>
  <c r="L1138" i="12" s="1"/>
  <c r="E1150" i="12" s="1"/>
  <c r="I1150" i="12" s="1"/>
  <c r="K1091" i="12"/>
  <c r="K1112" i="12"/>
  <c r="E1153" i="12"/>
  <c r="I1153" i="12" s="1"/>
  <c r="E1156" i="12"/>
  <c r="I1156" i="12" s="1"/>
  <c r="J1122" i="12"/>
  <c r="K1122" i="12" s="1"/>
  <c r="L1122" i="12" s="1"/>
  <c r="E1128" i="12"/>
  <c r="I1128" i="12" s="1"/>
  <c r="J1119" i="12"/>
  <c r="K1119" i="12" s="1"/>
  <c r="L1119" i="12" s="1"/>
  <c r="J1133" i="12"/>
  <c r="K1133" i="12" s="1"/>
  <c r="L1133" i="12" s="1"/>
  <c r="J1130" i="12"/>
  <c r="K1130" i="12" s="1"/>
  <c r="L1130" i="12" s="1"/>
  <c r="J1147" i="12"/>
  <c r="K1147" i="12" s="1"/>
  <c r="L1147" i="12" s="1"/>
  <c r="B153" i="3"/>
  <c r="I152" i="3"/>
  <c r="N152" i="3" s="1"/>
  <c r="J85" i="16" l="1"/>
  <c r="I85" i="16"/>
  <c r="I9303" i="19"/>
  <c r="J9303" i="19"/>
  <c r="J9874" i="19"/>
  <c r="I9874" i="19"/>
  <c r="K9874" i="19" s="1"/>
  <c r="L9874" i="19" s="1"/>
  <c r="E9974" i="19" s="1"/>
  <c r="E9645" i="19"/>
  <c r="J9645" i="19" s="1"/>
  <c r="K9365" i="19"/>
  <c r="L9365" i="19" s="1"/>
  <c r="E9465" i="19" s="1"/>
  <c r="I9504" i="19"/>
  <c r="J9504" i="19"/>
  <c r="E9224" i="19"/>
  <c r="L9178" i="19"/>
  <c r="E9278" i="19"/>
  <c r="J9702" i="19"/>
  <c r="I9702" i="19"/>
  <c r="I9655" i="19"/>
  <c r="J9655" i="19"/>
  <c r="I9980" i="19"/>
  <c r="K9605" i="19"/>
  <c r="K9894" i="19"/>
  <c r="L9894" i="19" s="1"/>
  <c r="K8642" i="19"/>
  <c r="L8642" i="19" s="1"/>
  <c r="E8742" i="19" s="1"/>
  <c r="I8742" i="19" s="1"/>
  <c r="K9883" i="19"/>
  <c r="L9883" i="19" s="1"/>
  <c r="E9983" i="19" s="1"/>
  <c r="I9775" i="19"/>
  <c r="J9775" i="19"/>
  <c r="L9576" i="19"/>
  <c r="E9676" i="19" s="1"/>
  <c r="K9522" i="19"/>
  <c r="L9522" i="19" s="1"/>
  <c r="E9622" i="19" s="1"/>
  <c r="L9632" i="19"/>
  <c r="E9732" i="19" s="1"/>
  <c r="K9620" i="19"/>
  <c r="E10027" i="19"/>
  <c r="K9553" i="19"/>
  <c r="J9068" i="19"/>
  <c r="I9068" i="19"/>
  <c r="J9292" i="19"/>
  <c r="I9292" i="19"/>
  <c r="K9292" i="19" s="1"/>
  <c r="L9292" i="19" s="1"/>
  <c r="E9392" i="19" s="1"/>
  <c r="L9259" i="19"/>
  <c r="E9359" i="19" s="1"/>
  <c r="I9239" i="19"/>
  <c r="J9239" i="19"/>
  <c r="I9261" i="19"/>
  <c r="J9261" i="19"/>
  <c r="K9467" i="19"/>
  <c r="L9467" i="19" s="1"/>
  <c r="E9567" i="19" s="1"/>
  <c r="K9419" i="19"/>
  <c r="L9419" i="19" s="1"/>
  <c r="E9519" i="19" s="1"/>
  <c r="K9601" i="19"/>
  <c r="L9601" i="19" s="1"/>
  <c r="E9701" i="19" s="1"/>
  <c r="J9974" i="19"/>
  <c r="I9974" i="19"/>
  <c r="K9166" i="19"/>
  <c r="L9166" i="19" s="1"/>
  <c r="E9266" i="19" s="1"/>
  <c r="K9947" i="19"/>
  <c r="L9947" i="19" s="1"/>
  <c r="K9510" i="19"/>
  <c r="L9510" i="19" s="1"/>
  <c r="K9440" i="19"/>
  <c r="L9440" i="19" s="1"/>
  <c r="K9412" i="19"/>
  <c r="K9387" i="19"/>
  <c r="L9387" i="19" s="1"/>
  <c r="E9487" i="19" s="1"/>
  <c r="J9146" i="19"/>
  <c r="I9146" i="19"/>
  <c r="J9381" i="19"/>
  <c r="I9381" i="19"/>
  <c r="I9983" i="19"/>
  <c r="J9983" i="19"/>
  <c r="I9645" i="19"/>
  <c r="I9585" i="19"/>
  <c r="J9585" i="19"/>
  <c r="J9141" i="19"/>
  <c r="I9141" i="19"/>
  <c r="K9141" i="19" s="1"/>
  <c r="L9141" i="19" s="1"/>
  <c r="E9241" i="19" s="1"/>
  <c r="K9208" i="19"/>
  <c r="L9208" i="19" s="1"/>
  <c r="E9308" i="19" s="1"/>
  <c r="I9308" i="19" s="1"/>
  <c r="J8917" i="19"/>
  <c r="I8917" i="19"/>
  <c r="J9582" i="19"/>
  <c r="I9582" i="19"/>
  <c r="K9037" i="19"/>
  <c r="L9037" i="19" s="1"/>
  <c r="E9137" i="19" s="1"/>
  <c r="J9137" i="19" s="1"/>
  <c r="K8723" i="19"/>
  <c r="L8723" i="19" s="1"/>
  <c r="E8823" i="19" s="1"/>
  <c r="K9716" i="19"/>
  <c r="L9716" i="19" s="1"/>
  <c r="E9816" i="19" s="1"/>
  <c r="K9507" i="19"/>
  <c r="L9969" i="19"/>
  <c r="E10069" i="19" s="1"/>
  <c r="K8914" i="19"/>
  <c r="K9397" i="19"/>
  <c r="K9596" i="19"/>
  <c r="E9563" i="19"/>
  <c r="I9567" i="19"/>
  <c r="J9567" i="19"/>
  <c r="J9209" i="19"/>
  <c r="I9209" i="19"/>
  <c r="K9209" i="19" s="1"/>
  <c r="L9209" i="19" s="1"/>
  <c r="E9309" i="19" s="1"/>
  <c r="J9519" i="19"/>
  <c r="I9519" i="19"/>
  <c r="J9487" i="19"/>
  <c r="I9487" i="19"/>
  <c r="K9487" i="19" s="1"/>
  <c r="L9487" i="19" s="1"/>
  <c r="I8991" i="19"/>
  <c r="J8991" i="19"/>
  <c r="J8754" i="19"/>
  <c r="I8754" i="19"/>
  <c r="K8754" i="19" s="1"/>
  <c r="L8754" i="19" s="1"/>
  <c r="E8854" i="19" s="1"/>
  <c r="J9158" i="19"/>
  <c r="I9158" i="19"/>
  <c r="J9115" i="19"/>
  <c r="I9115" i="19"/>
  <c r="K9115" i="19" s="1"/>
  <c r="L9115" i="19" s="1"/>
  <c r="J9118" i="19"/>
  <c r="I9118" i="19"/>
  <c r="I9137" i="19"/>
  <c r="I9521" i="19"/>
  <c r="J9521" i="19"/>
  <c r="K9980" i="19"/>
  <c r="L9980" i="19" s="1"/>
  <c r="K9098" i="19"/>
  <c r="L9098" i="19" s="1"/>
  <c r="L8960" i="19"/>
  <c r="E9060" i="19" s="1"/>
  <c r="I9686" i="19"/>
  <c r="J9686" i="19"/>
  <c r="J9890" i="19"/>
  <c r="I9890" i="19"/>
  <c r="I9670" i="19"/>
  <c r="J9670" i="19"/>
  <c r="J8823" i="19"/>
  <c r="I8823" i="19"/>
  <c r="K8823" i="19" s="1"/>
  <c r="L8823" i="19" s="1"/>
  <c r="J9816" i="19"/>
  <c r="I9816" i="19"/>
  <c r="J9701" i="19"/>
  <c r="I9701" i="19"/>
  <c r="J9136" i="19"/>
  <c r="I9136" i="19"/>
  <c r="K9136" i="19" s="1"/>
  <c r="L9136" i="19" s="1"/>
  <c r="E9236" i="19" s="1"/>
  <c r="I9250" i="19"/>
  <c r="J9250" i="19"/>
  <c r="J8935" i="19"/>
  <c r="I8935" i="19"/>
  <c r="J9864" i="19"/>
  <c r="I9864" i="19"/>
  <c r="K9099" i="19"/>
  <c r="J9588" i="19"/>
  <c r="I9588" i="19"/>
  <c r="K9211" i="19"/>
  <c r="K9528" i="19"/>
  <c r="J9249" i="19"/>
  <c r="I9249" i="19"/>
  <c r="L9579" i="19"/>
  <c r="E9679" i="19" s="1"/>
  <c r="L9877" i="19"/>
  <c r="E9977" i="19"/>
  <c r="L9673" i="19"/>
  <c r="E9773" i="19" s="1"/>
  <c r="J9400" i="19"/>
  <c r="I9400" i="19"/>
  <c r="J9493" i="19"/>
  <c r="I9493" i="19"/>
  <c r="K9493" i="19" s="1"/>
  <c r="K9125" i="19"/>
  <c r="K9733" i="19"/>
  <c r="L9733" i="19" s="1"/>
  <c r="E9833" i="19" s="1"/>
  <c r="J9771" i="19"/>
  <c r="I9771" i="19"/>
  <c r="J9241" i="19"/>
  <c r="I9241" i="19"/>
  <c r="I9589" i="19"/>
  <c r="K9589" i="19" s="1"/>
  <c r="L9589" i="19" s="1"/>
  <c r="E9689" i="19" s="1"/>
  <c r="J9589" i="19"/>
  <c r="K9448" i="19"/>
  <c r="L9448" i="19" s="1"/>
  <c r="E9548" i="19" s="1"/>
  <c r="K9713" i="19"/>
  <c r="I9351" i="19"/>
  <c r="K9351" i="19" s="1"/>
  <c r="L9351" i="19" s="1"/>
  <c r="E9451" i="19" s="1"/>
  <c r="J9351" i="19"/>
  <c r="E9540" i="19"/>
  <c r="L8795" i="19"/>
  <c r="E8895" i="19" s="1"/>
  <c r="J9556" i="19"/>
  <c r="I9556" i="19"/>
  <c r="E9331" i="19"/>
  <c r="K9472" i="19"/>
  <c r="K9134" i="19"/>
  <c r="E9994" i="19"/>
  <c r="O7301" i="19"/>
  <c r="K7206" i="19"/>
  <c r="J7538" i="19"/>
  <c r="I7538" i="19"/>
  <c r="J10143" i="19"/>
  <c r="I10143" i="19"/>
  <c r="K8430" i="19"/>
  <c r="J9529" i="19"/>
  <c r="I9529" i="19"/>
  <c r="E10047" i="19"/>
  <c r="E10080" i="19"/>
  <c r="E9198" i="19"/>
  <c r="E9610" i="19"/>
  <c r="E9752" i="19"/>
  <c r="J9544" i="19"/>
  <c r="I9544" i="19"/>
  <c r="J9684" i="19"/>
  <c r="I9684" i="19"/>
  <c r="K9684" i="19" s="1"/>
  <c r="L9684" i="19" s="1"/>
  <c r="J10257" i="19"/>
  <c r="I10257" i="19"/>
  <c r="L8962" i="19"/>
  <c r="E9062" i="19" s="1"/>
  <c r="K8526" i="19"/>
  <c r="J1150" i="12"/>
  <c r="K1150" i="12" s="1"/>
  <c r="L1150" i="12" s="1"/>
  <c r="L1112" i="12"/>
  <c r="E1124" i="12" s="1"/>
  <c r="I1124" i="12" s="1"/>
  <c r="L1091" i="12"/>
  <c r="E1103" i="12" s="1"/>
  <c r="E1159" i="12"/>
  <c r="I1159" i="12" s="1"/>
  <c r="E1131" i="12"/>
  <c r="I1131" i="12" s="1"/>
  <c r="E1134" i="12"/>
  <c r="I1134" i="12" s="1"/>
  <c r="E1145" i="12"/>
  <c r="I1145" i="12" s="1"/>
  <c r="J1128" i="12"/>
  <c r="K1128" i="12" s="1"/>
  <c r="L1128" i="12" s="1"/>
  <c r="J1153" i="12"/>
  <c r="K1153" i="12" s="1"/>
  <c r="L1153" i="12" s="1"/>
  <c r="J1156" i="12"/>
  <c r="K1156" i="12" s="1"/>
  <c r="L1156" i="12" s="1"/>
  <c r="E1142" i="12"/>
  <c r="I1142" i="12" s="1"/>
  <c r="J1125" i="12"/>
  <c r="K1125" i="12" s="1"/>
  <c r="L1125" i="12" s="1"/>
  <c r="B154" i="3"/>
  <c r="I153" i="3"/>
  <c r="N153" i="3" s="1"/>
  <c r="K85" i="16" l="1"/>
  <c r="L85" i="16" s="1"/>
  <c r="E86" i="16" s="1"/>
  <c r="K9303" i="19"/>
  <c r="L9303" i="19" s="1"/>
  <c r="E9403" i="19" s="1"/>
  <c r="J9403" i="19" s="1"/>
  <c r="J9732" i="19"/>
  <c r="I9732" i="19"/>
  <c r="I9676" i="19"/>
  <c r="J9676" i="19"/>
  <c r="J8742" i="19"/>
  <c r="J9308" i="19"/>
  <c r="K9519" i="19"/>
  <c r="L9519" i="19" s="1"/>
  <c r="E9619" i="19" s="1"/>
  <c r="K9582" i="19"/>
  <c r="K9381" i="19"/>
  <c r="L9381" i="19" s="1"/>
  <c r="K9146" i="19"/>
  <c r="L9146" i="19" s="1"/>
  <c r="E9246" i="19" s="1"/>
  <c r="K9702" i="19"/>
  <c r="J9224" i="19"/>
  <c r="I9224" i="19"/>
  <c r="J9465" i="19"/>
  <c r="I9465" i="19"/>
  <c r="K9241" i="19"/>
  <c r="L9241" i="19" s="1"/>
  <c r="E9341" i="19" s="1"/>
  <c r="K9588" i="19"/>
  <c r="L9588" i="19" s="1"/>
  <c r="E9688" i="19" s="1"/>
  <c r="K9261" i="19"/>
  <c r="L9261" i="19" s="1"/>
  <c r="J10027" i="19"/>
  <c r="I10027" i="19"/>
  <c r="K10027" i="19" s="1"/>
  <c r="L10027" i="19" s="1"/>
  <c r="E10127" i="19" s="1"/>
  <c r="J9622" i="19"/>
  <c r="I9622" i="19"/>
  <c r="K9775" i="19"/>
  <c r="L9775" i="19" s="1"/>
  <c r="E9875" i="19" s="1"/>
  <c r="K9655" i="19"/>
  <c r="L9655" i="19" s="1"/>
  <c r="E9755" i="19" s="1"/>
  <c r="J9278" i="19"/>
  <c r="I9278" i="19"/>
  <c r="K9278" i="19" s="1"/>
  <c r="L9278" i="19" s="1"/>
  <c r="E9378" i="19" s="1"/>
  <c r="L9553" i="19"/>
  <c r="E9653" i="19"/>
  <c r="K8917" i="19"/>
  <c r="L8917" i="19" s="1"/>
  <c r="E9017" i="19" s="1"/>
  <c r="J9017" i="19" s="1"/>
  <c r="K9585" i="19"/>
  <c r="L9585" i="19" s="1"/>
  <c r="K9974" i="19"/>
  <c r="K9068" i="19"/>
  <c r="L9620" i="19"/>
  <c r="E9720" i="19"/>
  <c r="L9605" i="19"/>
  <c r="E9705" i="19" s="1"/>
  <c r="K9504" i="19"/>
  <c r="I9359" i="19"/>
  <c r="K9359" i="19" s="1"/>
  <c r="L9359" i="19" s="1"/>
  <c r="J9359" i="19"/>
  <c r="J9378" i="19"/>
  <c r="I9378" i="19"/>
  <c r="L9507" i="19"/>
  <c r="E9607" i="19" s="1"/>
  <c r="I9017" i="19"/>
  <c r="L9412" i="19"/>
  <c r="E9512" i="19" s="1"/>
  <c r="J9266" i="19"/>
  <c r="I9266" i="19"/>
  <c r="L9974" i="19"/>
  <c r="E10074" i="19" s="1"/>
  <c r="I9392" i="19"/>
  <c r="J9392" i="19"/>
  <c r="J9563" i="19"/>
  <c r="I9563" i="19"/>
  <c r="L8914" i="19"/>
  <c r="E9014" i="19" s="1"/>
  <c r="I9246" i="19"/>
  <c r="J9246" i="19"/>
  <c r="K10257" i="19"/>
  <c r="L10257" i="19" s="1"/>
  <c r="K9670" i="19"/>
  <c r="L9670" i="19" s="1"/>
  <c r="K9686" i="19"/>
  <c r="L9686" i="19" s="1"/>
  <c r="L9596" i="19"/>
  <c r="E9696" i="19" s="1"/>
  <c r="I10069" i="19"/>
  <c r="J10069" i="19"/>
  <c r="K9983" i="19"/>
  <c r="E9361" i="19"/>
  <c r="K9239" i="19"/>
  <c r="L9239" i="19" s="1"/>
  <c r="E9339" i="19" s="1"/>
  <c r="K9771" i="19"/>
  <c r="L9771" i="19" s="1"/>
  <c r="E9871" i="19" s="1"/>
  <c r="I9871" i="19" s="1"/>
  <c r="K9250" i="19"/>
  <c r="L9250" i="19" s="1"/>
  <c r="E9350" i="19" s="1"/>
  <c r="K9816" i="19"/>
  <c r="K9137" i="19"/>
  <c r="L9397" i="19"/>
  <c r="E9497" i="19" s="1"/>
  <c r="E9685" i="19"/>
  <c r="K9645" i="19"/>
  <c r="L9645" i="19" s="1"/>
  <c r="E9745" i="19" s="1"/>
  <c r="E9481" i="19"/>
  <c r="J9451" i="19"/>
  <c r="I9451" i="19"/>
  <c r="J9773" i="19"/>
  <c r="I9773" i="19"/>
  <c r="J9679" i="19"/>
  <c r="I9679" i="19"/>
  <c r="J9236" i="19"/>
  <c r="I9236" i="19"/>
  <c r="J9309" i="19"/>
  <c r="I9309" i="19"/>
  <c r="J9688" i="19"/>
  <c r="I9688" i="19"/>
  <c r="J9350" i="19"/>
  <c r="I9350" i="19"/>
  <c r="I9994" i="19"/>
  <c r="J9994" i="19"/>
  <c r="K9556" i="19"/>
  <c r="L9493" i="19"/>
  <c r="E9593" i="19" s="1"/>
  <c r="K9400" i="19"/>
  <c r="K9864" i="19"/>
  <c r="K8742" i="19"/>
  <c r="K9701" i="19"/>
  <c r="E8923" i="19"/>
  <c r="K9890" i="19"/>
  <c r="L9137" i="19"/>
  <c r="E9237" i="19" s="1"/>
  <c r="K9118" i="19"/>
  <c r="E9215" i="19"/>
  <c r="J9619" i="19"/>
  <c r="I9619" i="19"/>
  <c r="K9619" i="19" s="1"/>
  <c r="L9619" i="19" s="1"/>
  <c r="L9134" i="19"/>
  <c r="E9234" i="19" s="1"/>
  <c r="J8895" i="19"/>
  <c r="I8895" i="19"/>
  <c r="J9689" i="19"/>
  <c r="I9689" i="19"/>
  <c r="K9689" i="19" s="1"/>
  <c r="L9689" i="19" s="1"/>
  <c r="E9789" i="19" s="1"/>
  <c r="J9833" i="19"/>
  <c r="I9833" i="19"/>
  <c r="L9099" i="19"/>
  <c r="E9199" i="19" s="1"/>
  <c r="I9060" i="19"/>
  <c r="J9060" i="19"/>
  <c r="J8854" i="19"/>
  <c r="I8854" i="19"/>
  <c r="L9472" i="19"/>
  <c r="E9572" i="19" s="1"/>
  <c r="J9540" i="19"/>
  <c r="I9540" i="19"/>
  <c r="K9540" i="19" s="1"/>
  <c r="L9540" i="19" s="1"/>
  <c r="E9640" i="19" s="1"/>
  <c r="L9713" i="19"/>
  <c r="E9813" i="19" s="1"/>
  <c r="J9341" i="19"/>
  <c r="I9341" i="19"/>
  <c r="K9341" i="19" s="1"/>
  <c r="L9341" i="19" s="1"/>
  <c r="L9125" i="19"/>
  <c r="E9225" i="19"/>
  <c r="I9977" i="19"/>
  <c r="J9977" i="19"/>
  <c r="L9528" i="19"/>
  <c r="E9628" i="19"/>
  <c r="E9770" i="19"/>
  <c r="K9521" i="19"/>
  <c r="L9521" i="19" s="1"/>
  <c r="E9621" i="19" s="1"/>
  <c r="K8991" i="19"/>
  <c r="L8991" i="19" s="1"/>
  <c r="E9091" i="19" s="1"/>
  <c r="J9331" i="19"/>
  <c r="I9331" i="19"/>
  <c r="J9548" i="19"/>
  <c r="I9548" i="19"/>
  <c r="E9459" i="19"/>
  <c r="K9249" i="19"/>
  <c r="L9211" i="19"/>
  <c r="E9311" i="19" s="1"/>
  <c r="K8935" i="19"/>
  <c r="E9786" i="19"/>
  <c r="K9158" i="19"/>
  <c r="E9587" i="19"/>
  <c r="K9308" i="19"/>
  <c r="K9567" i="19"/>
  <c r="L9567" i="19" s="1"/>
  <c r="E9667" i="19" s="1"/>
  <c r="L7206" i="19"/>
  <c r="E7306" i="19" s="1"/>
  <c r="J9062" i="19"/>
  <c r="I9062" i="19"/>
  <c r="L8430" i="19"/>
  <c r="E8530" i="19" s="1"/>
  <c r="K7538" i="19"/>
  <c r="L8526" i="19"/>
  <c r="E8626" i="19" s="1"/>
  <c r="E10357" i="19"/>
  <c r="E9784" i="19"/>
  <c r="J9610" i="19"/>
  <c r="I9610" i="19"/>
  <c r="J10080" i="19"/>
  <c r="I10080" i="19"/>
  <c r="K9529" i="19"/>
  <c r="K9544" i="19"/>
  <c r="J9752" i="19"/>
  <c r="I9752" i="19"/>
  <c r="J9198" i="19"/>
  <c r="I9198" i="19"/>
  <c r="J10047" i="19"/>
  <c r="I10047" i="19"/>
  <c r="K10047" i="19" s="1"/>
  <c r="L10047" i="19" s="1"/>
  <c r="K10143" i="19"/>
  <c r="I1103" i="12"/>
  <c r="O1112" i="12" s="1"/>
  <c r="J1124" i="12"/>
  <c r="K1124" i="12" s="1"/>
  <c r="L1124" i="12" s="1"/>
  <c r="E1162" i="12"/>
  <c r="J1103" i="12"/>
  <c r="K1103" i="12" s="1"/>
  <c r="L1103" i="12" s="1"/>
  <c r="J1131" i="12"/>
  <c r="K1131" i="12" s="1"/>
  <c r="L1131" i="12" s="1"/>
  <c r="J1145" i="12"/>
  <c r="K1145" i="12" s="1"/>
  <c r="L1145" i="12" s="1"/>
  <c r="E1165" i="12"/>
  <c r="I1165" i="12" s="1"/>
  <c r="E1140" i="12"/>
  <c r="I1140" i="12" s="1"/>
  <c r="J1142" i="12"/>
  <c r="K1142" i="12" s="1"/>
  <c r="E1137" i="12"/>
  <c r="I1137" i="12" s="1"/>
  <c r="J1159" i="12"/>
  <c r="K1159" i="12" s="1"/>
  <c r="L1159" i="12" s="1"/>
  <c r="J1134" i="12"/>
  <c r="K1134" i="12" s="1"/>
  <c r="L1134" i="12" s="1"/>
  <c r="E1168" i="12"/>
  <c r="I1168" i="12" s="1"/>
  <c r="B155" i="3"/>
  <c r="I154" i="3"/>
  <c r="N154" i="3" s="1"/>
  <c r="I86" i="16" l="1"/>
  <c r="J86" i="16"/>
  <c r="I9403" i="19"/>
  <c r="K9403" i="19" s="1"/>
  <c r="L9403" i="19" s="1"/>
  <c r="J9871" i="19"/>
  <c r="K9309" i="19"/>
  <c r="L9309" i="19" s="1"/>
  <c r="K9451" i="19"/>
  <c r="L9451" i="19" s="1"/>
  <c r="K9266" i="19"/>
  <c r="J9875" i="19"/>
  <c r="I9875" i="19"/>
  <c r="K9465" i="19"/>
  <c r="K9224" i="19"/>
  <c r="K9676" i="19"/>
  <c r="K8895" i="19"/>
  <c r="L8895" i="19" s="1"/>
  <c r="E8995" i="19" s="1"/>
  <c r="J9720" i="19"/>
  <c r="I9720" i="19"/>
  <c r="K9720" i="19" s="1"/>
  <c r="K9622" i="19"/>
  <c r="K9610" i="19"/>
  <c r="L9610" i="19" s="1"/>
  <c r="E9710" i="19" s="1"/>
  <c r="K9773" i="19"/>
  <c r="L9773" i="19" s="1"/>
  <c r="K9563" i="19"/>
  <c r="L9563" i="19" s="1"/>
  <c r="E9663" i="19" s="1"/>
  <c r="K9378" i="19"/>
  <c r="L9504" i="19"/>
  <c r="E9604" i="19" s="1"/>
  <c r="L9702" i="19"/>
  <c r="E9802" i="19" s="1"/>
  <c r="L9582" i="19"/>
  <c r="E9682" i="19"/>
  <c r="K9732" i="19"/>
  <c r="L9732" i="19" s="1"/>
  <c r="E9832" i="19" s="1"/>
  <c r="J9705" i="19"/>
  <c r="I9705" i="19"/>
  <c r="L9068" i="19"/>
  <c r="E9168" i="19"/>
  <c r="J9653" i="19"/>
  <c r="I9653" i="19"/>
  <c r="K9653" i="19" s="1"/>
  <c r="L9653" i="19" s="1"/>
  <c r="E9753" i="19"/>
  <c r="I9755" i="19"/>
  <c r="K9755" i="19" s="1"/>
  <c r="L9755" i="19" s="1"/>
  <c r="J9755" i="19"/>
  <c r="I10127" i="19"/>
  <c r="J10127" i="19"/>
  <c r="I9497" i="19"/>
  <c r="J9497" i="19"/>
  <c r="I9607" i="19"/>
  <c r="J9607" i="19"/>
  <c r="K8854" i="19"/>
  <c r="E9719" i="19"/>
  <c r="I9719" i="19" s="1"/>
  <c r="E9873" i="19"/>
  <c r="J9685" i="19"/>
  <c r="I9685" i="19"/>
  <c r="K9685" i="19" s="1"/>
  <c r="L9685" i="19" s="1"/>
  <c r="E9785" i="19" s="1"/>
  <c r="I9339" i="19"/>
  <c r="J9339" i="19"/>
  <c r="K9246" i="19"/>
  <c r="L9816" i="19"/>
  <c r="E9916" i="19"/>
  <c r="J9361" i="19"/>
  <c r="I9361" i="19"/>
  <c r="I9014" i="19"/>
  <c r="J9014" i="19"/>
  <c r="K9350" i="19"/>
  <c r="K9688" i="19"/>
  <c r="L9688" i="19" s="1"/>
  <c r="K9679" i="19"/>
  <c r="L9679" i="19" s="1"/>
  <c r="E9779" i="19" s="1"/>
  <c r="J9779" i="19" s="1"/>
  <c r="I9481" i="19"/>
  <c r="J9481" i="19"/>
  <c r="L9983" i="19"/>
  <c r="E10083" i="19"/>
  <c r="K10069" i="19"/>
  <c r="K9392" i="19"/>
  <c r="K9017" i="19"/>
  <c r="L9017" i="19" s="1"/>
  <c r="E9117" i="19" s="1"/>
  <c r="J9745" i="19"/>
  <c r="I9745" i="19"/>
  <c r="I9696" i="19"/>
  <c r="J9696" i="19"/>
  <c r="J10074" i="19"/>
  <c r="I10074" i="19"/>
  <c r="I9512" i="19"/>
  <c r="J9512" i="19"/>
  <c r="I9311" i="19"/>
  <c r="J9311" i="19"/>
  <c r="J9813" i="19"/>
  <c r="I9813" i="19"/>
  <c r="I9789" i="19"/>
  <c r="J9789" i="19"/>
  <c r="J8995" i="19"/>
  <c r="I8995" i="19"/>
  <c r="J9237" i="19"/>
  <c r="I9237" i="19"/>
  <c r="J9593" i="19"/>
  <c r="I9593" i="19"/>
  <c r="I9779" i="19"/>
  <c r="J9199" i="19"/>
  <c r="I9199" i="19"/>
  <c r="I9234" i="19"/>
  <c r="J9234" i="19"/>
  <c r="J9572" i="19"/>
  <c r="I9572" i="19"/>
  <c r="I9587" i="19"/>
  <c r="K9587" i="19" s="1"/>
  <c r="L9587" i="19" s="1"/>
  <c r="E9687" i="19" s="1"/>
  <c r="J9587" i="19"/>
  <c r="J9628" i="19"/>
  <c r="I9628" i="19"/>
  <c r="K9977" i="19"/>
  <c r="L9977" i="19" s="1"/>
  <c r="E10077" i="19" s="1"/>
  <c r="I9225" i="19"/>
  <c r="J9225" i="19"/>
  <c r="E9441" i="19"/>
  <c r="L8742" i="19"/>
  <c r="E8842" i="19" s="1"/>
  <c r="K9871" i="19"/>
  <c r="L9158" i="19"/>
  <c r="E9258" i="19" s="1"/>
  <c r="K9331" i="19"/>
  <c r="L9331" i="19" s="1"/>
  <c r="E9431" i="19" s="1"/>
  <c r="J9091" i="19"/>
  <c r="I9091" i="19"/>
  <c r="K9091" i="19" s="1"/>
  <c r="L9091" i="19" s="1"/>
  <c r="K9833" i="19"/>
  <c r="L9890" i="19"/>
  <c r="E9990" i="19"/>
  <c r="L9556" i="19"/>
  <c r="E9656" i="19" s="1"/>
  <c r="E9788" i="19"/>
  <c r="K9236" i="19"/>
  <c r="E9551" i="19"/>
  <c r="E10147" i="19"/>
  <c r="J10147" i="19" s="1"/>
  <c r="J9667" i="19"/>
  <c r="I9667" i="19"/>
  <c r="L9249" i="19"/>
  <c r="E9349" i="19" s="1"/>
  <c r="J9621" i="19"/>
  <c r="I9621" i="19"/>
  <c r="J9640" i="19"/>
  <c r="I9640" i="19"/>
  <c r="J9719" i="19"/>
  <c r="J9215" i="19"/>
  <c r="I9215" i="19"/>
  <c r="I8923" i="19"/>
  <c r="J8923" i="19"/>
  <c r="L9864" i="19"/>
  <c r="E9964" i="19" s="1"/>
  <c r="J9873" i="19"/>
  <c r="I9873" i="19"/>
  <c r="L9308" i="19"/>
  <c r="E9408" i="19" s="1"/>
  <c r="I9786" i="19"/>
  <c r="J9786" i="19"/>
  <c r="L8935" i="19"/>
  <c r="E9035" i="19" s="1"/>
  <c r="I9459" i="19"/>
  <c r="J9459" i="19"/>
  <c r="K9548" i="19"/>
  <c r="J9770" i="19"/>
  <c r="I9770" i="19"/>
  <c r="K9060" i="19"/>
  <c r="L9060" i="19" s="1"/>
  <c r="E9160" i="19" s="1"/>
  <c r="L9118" i="19"/>
  <c r="E9218" i="19" s="1"/>
  <c r="L9701" i="19"/>
  <c r="E9801" i="19" s="1"/>
  <c r="L9400" i="19"/>
  <c r="E9500" i="19" s="1"/>
  <c r="K9994" i="19"/>
  <c r="J7306" i="19"/>
  <c r="I7306" i="19"/>
  <c r="J8530" i="19"/>
  <c r="I8530" i="19"/>
  <c r="I10147" i="19"/>
  <c r="J9710" i="19"/>
  <c r="I9710" i="19"/>
  <c r="L10143" i="19"/>
  <c r="E10243" i="19" s="1"/>
  <c r="L9529" i="19"/>
  <c r="E9629" i="19" s="1"/>
  <c r="J8626" i="19"/>
  <c r="I8626" i="19"/>
  <c r="L7538" i="19"/>
  <c r="E7638" i="19" s="1"/>
  <c r="K9062" i="19"/>
  <c r="K9198" i="19"/>
  <c r="K9752" i="19"/>
  <c r="L9544" i="19"/>
  <c r="E9644" i="19" s="1"/>
  <c r="J10357" i="19"/>
  <c r="I10357" i="19"/>
  <c r="K10080" i="19"/>
  <c r="J9784" i="19"/>
  <c r="I9784" i="19"/>
  <c r="J1162" i="12"/>
  <c r="I1162" i="12"/>
  <c r="K1162" i="12" s="1"/>
  <c r="L1162" i="12" s="1"/>
  <c r="E1174" i="12" s="1"/>
  <c r="I1174" i="12" s="1"/>
  <c r="E1136" i="12"/>
  <c r="E1115" i="12"/>
  <c r="I1115" i="12" s="1"/>
  <c r="O1124" i="12" s="1"/>
  <c r="L1142" i="12"/>
  <c r="E1154" i="12" s="1"/>
  <c r="I1154" i="12" s="1"/>
  <c r="E1171" i="12"/>
  <c r="I1171" i="12" s="1"/>
  <c r="E1143" i="12"/>
  <c r="E1146" i="12"/>
  <c r="I1146" i="12" s="1"/>
  <c r="J1140" i="12"/>
  <c r="K1140" i="12" s="1"/>
  <c r="L1140" i="12" s="1"/>
  <c r="E1157" i="12"/>
  <c r="I1157" i="12" s="1"/>
  <c r="J1168" i="12"/>
  <c r="K1168" i="12" s="1"/>
  <c r="L1168" i="12" s="1"/>
  <c r="J1137" i="12"/>
  <c r="K1137" i="12" s="1"/>
  <c r="L1137" i="12" s="1"/>
  <c r="J1165" i="12"/>
  <c r="K1165" i="12" s="1"/>
  <c r="L1165" i="12" s="1"/>
  <c r="B156" i="3"/>
  <c r="I155" i="3"/>
  <c r="N155" i="3" s="1"/>
  <c r="K86" i="16" l="1"/>
  <c r="L86" i="16" s="1"/>
  <c r="E87" i="16" s="1"/>
  <c r="E9503" i="19"/>
  <c r="J9503" i="19" s="1"/>
  <c r="J9802" i="19"/>
  <c r="I9802" i="19"/>
  <c r="J9604" i="19"/>
  <c r="I9604" i="19"/>
  <c r="K9311" i="19"/>
  <c r="L9311" i="19" s="1"/>
  <c r="K9339" i="19"/>
  <c r="L9339" i="19" s="1"/>
  <c r="E9439" i="19" s="1"/>
  <c r="K9607" i="19"/>
  <c r="L9607" i="19" s="1"/>
  <c r="E9707" i="19" s="1"/>
  <c r="J9707" i="19" s="1"/>
  <c r="J9753" i="19"/>
  <c r="I9753" i="19"/>
  <c r="K9753" i="19" s="1"/>
  <c r="K9770" i="19"/>
  <c r="L9770" i="19" s="1"/>
  <c r="E9409" i="19"/>
  <c r="J9409" i="19" s="1"/>
  <c r="K9512" i="19"/>
  <c r="K9481" i="19"/>
  <c r="L9481" i="19" s="1"/>
  <c r="E9855" i="19"/>
  <c r="K9705" i="19"/>
  <c r="J9168" i="19"/>
  <c r="I9168" i="19"/>
  <c r="K9168" i="19" s="1"/>
  <c r="L9168" i="19" s="1"/>
  <c r="E9268" i="19" s="1"/>
  <c r="L9378" i="19"/>
  <c r="E9478" i="19" s="1"/>
  <c r="L9622" i="19"/>
  <c r="E9722" i="19"/>
  <c r="L9676" i="19"/>
  <c r="E9776" i="19" s="1"/>
  <c r="K9875" i="19"/>
  <c r="K9789" i="19"/>
  <c r="K10127" i="19"/>
  <c r="I9832" i="19"/>
  <c r="J9832" i="19"/>
  <c r="L9720" i="19"/>
  <c r="E9820" i="19" s="1"/>
  <c r="L9224" i="19"/>
  <c r="E9324" i="19" s="1"/>
  <c r="K9786" i="19"/>
  <c r="L9786" i="19" s="1"/>
  <c r="I9682" i="19"/>
  <c r="J9682" i="19"/>
  <c r="L9465" i="19"/>
  <c r="E9565" i="19"/>
  <c r="L9266" i="19"/>
  <c r="E9366" i="19"/>
  <c r="I9439" i="19"/>
  <c r="J9439" i="19"/>
  <c r="J9663" i="19"/>
  <c r="I9663" i="19"/>
  <c r="K9663" i="19" s="1"/>
  <c r="L9663" i="19" s="1"/>
  <c r="E9763" i="19" s="1"/>
  <c r="K9628" i="19"/>
  <c r="L9628" i="19" s="1"/>
  <c r="E9728" i="19" s="1"/>
  <c r="K9199" i="19"/>
  <c r="L9199" i="19" s="1"/>
  <c r="E9299" i="19" s="1"/>
  <c r="K9593" i="19"/>
  <c r="L9593" i="19" s="1"/>
  <c r="E9693" i="19" s="1"/>
  <c r="K8995" i="19"/>
  <c r="L8995" i="19" s="1"/>
  <c r="K9745" i="19"/>
  <c r="L9745" i="19" s="1"/>
  <c r="E9845" i="19" s="1"/>
  <c r="L10069" i="19"/>
  <c r="E10169" i="19" s="1"/>
  <c r="L9350" i="19"/>
  <c r="E9450" i="19" s="1"/>
  <c r="K9361" i="19"/>
  <c r="L9361" i="19" s="1"/>
  <c r="E9461" i="19" s="1"/>
  <c r="K9710" i="19"/>
  <c r="L9710" i="19" s="1"/>
  <c r="K9813" i="19"/>
  <c r="L9813" i="19" s="1"/>
  <c r="K10074" i="19"/>
  <c r="L10074" i="19" s="1"/>
  <c r="E10174" i="19" s="1"/>
  <c r="J10083" i="19"/>
  <c r="I10083" i="19"/>
  <c r="L9246" i="19"/>
  <c r="E9346" i="19" s="1"/>
  <c r="K9696" i="19"/>
  <c r="L9696" i="19" s="1"/>
  <c r="E9796" i="19" s="1"/>
  <c r="J9117" i="19"/>
  <c r="I9117" i="19"/>
  <c r="I9916" i="19"/>
  <c r="J9916" i="19"/>
  <c r="I9785" i="19"/>
  <c r="J9785" i="19"/>
  <c r="L8854" i="19"/>
  <c r="E8954" i="19"/>
  <c r="K10147" i="19"/>
  <c r="L10147" i="19" s="1"/>
  <c r="K9572" i="19"/>
  <c r="L9572" i="19" s="1"/>
  <c r="K9234" i="19"/>
  <c r="L9392" i="19"/>
  <c r="E9492" i="19" s="1"/>
  <c r="E9581" i="19"/>
  <c r="K9014" i="19"/>
  <c r="L9014" i="19" s="1"/>
  <c r="E9114" i="19" s="1"/>
  <c r="K9497" i="19"/>
  <c r="L9497" i="19" s="1"/>
  <c r="E9597" i="19" s="1"/>
  <c r="J9801" i="19"/>
  <c r="I9801" i="19"/>
  <c r="K9801" i="19" s="1"/>
  <c r="L9801" i="19" s="1"/>
  <c r="J9258" i="19"/>
  <c r="I9258" i="19"/>
  <c r="I9349" i="19"/>
  <c r="J9349" i="19"/>
  <c r="I9728" i="19"/>
  <c r="J9728" i="19"/>
  <c r="J9299" i="19"/>
  <c r="I9299" i="19"/>
  <c r="K9299" i="19" s="1"/>
  <c r="L9299" i="19" s="1"/>
  <c r="I9218" i="19"/>
  <c r="K9218" i="19" s="1"/>
  <c r="L9218" i="19" s="1"/>
  <c r="J9218" i="19"/>
  <c r="J9408" i="19"/>
  <c r="I9408" i="19"/>
  <c r="J9656" i="19"/>
  <c r="I9656" i="19"/>
  <c r="J9500" i="19"/>
  <c r="I9500" i="19"/>
  <c r="J9160" i="19"/>
  <c r="I9160" i="19"/>
  <c r="L9548" i="19"/>
  <c r="E9648" i="19" s="1"/>
  <c r="I9035" i="19"/>
  <c r="J9035" i="19"/>
  <c r="J9551" i="19"/>
  <c r="I9551" i="19"/>
  <c r="I9788" i="19"/>
  <c r="J9788" i="19"/>
  <c r="L9833" i="19"/>
  <c r="E9933" i="19" s="1"/>
  <c r="J9431" i="19"/>
  <c r="I9431" i="19"/>
  <c r="J8842" i="19"/>
  <c r="I8842" i="19"/>
  <c r="J9687" i="19"/>
  <c r="I9687" i="19"/>
  <c r="J9693" i="19"/>
  <c r="I9693" i="19"/>
  <c r="K9784" i="19"/>
  <c r="L9784" i="19" s="1"/>
  <c r="E9870" i="19"/>
  <c r="K9873" i="19"/>
  <c r="K8923" i="19"/>
  <c r="L8923" i="19" s="1"/>
  <c r="E9023" i="19" s="1"/>
  <c r="K9719" i="19"/>
  <c r="K9640" i="19"/>
  <c r="K9667" i="19"/>
  <c r="L9236" i="19"/>
  <c r="E9336" i="19" s="1"/>
  <c r="E9191" i="19"/>
  <c r="K9225" i="19"/>
  <c r="E9411" i="19"/>
  <c r="L9994" i="19"/>
  <c r="E10094" i="19" s="1"/>
  <c r="E9886" i="19"/>
  <c r="J9964" i="19"/>
  <c r="I9964" i="19"/>
  <c r="I9409" i="19"/>
  <c r="J9990" i="19"/>
  <c r="I9990" i="19"/>
  <c r="L9871" i="19"/>
  <c r="E9971" i="19" s="1"/>
  <c r="J9763" i="19"/>
  <c r="I9763" i="19"/>
  <c r="J9441" i="19"/>
  <c r="I9441" i="19"/>
  <c r="I10077" i="19"/>
  <c r="K10077" i="19" s="1"/>
  <c r="L10077" i="19" s="1"/>
  <c r="J10077" i="19"/>
  <c r="K9459" i="19"/>
  <c r="L9459" i="19" s="1"/>
  <c r="E9559" i="19" s="1"/>
  <c r="K9215" i="19"/>
  <c r="L9215" i="19" s="1"/>
  <c r="E9315" i="19" s="1"/>
  <c r="K9621" i="19"/>
  <c r="K9779" i="19"/>
  <c r="K9237" i="19"/>
  <c r="E9913" i="19"/>
  <c r="K7306" i="19"/>
  <c r="O7401" i="19"/>
  <c r="J10174" i="19"/>
  <c r="I10174" i="19"/>
  <c r="J9644" i="19"/>
  <c r="I9644" i="19"/>
  <c r="K9644" i="19" s="1"/>
  <c r="L9644" i="19" s="1"/>
  <c r="J9629" i="19"/>
  <c r="I9629" i="19"/>
  <c r="K10357" i="19"/>
  <c r="J7638" i="19"/>
  <c r="I7638" i="19"/>
  <c r="E9810" i="19"/>
  <c r="E10247" i="19"/>
  <c r="L9198" i="19"/>
  <c r="E9298" i="19" s="1"/>
  <c r="L9062" i="19"/>
  <c r="E9162" i="19" s="1"/>
  <c r="K8626" i="19"/>
  <c r="L10080" i="19"/>
  <c r="E10180" i="19" s="1"/>
  <c r="L9752" i="19"/>
  <c r="E9852" i="19" s="1"/>
  <c r="J10243" i="19"/>
  <c r="I10243" i="19"/>
  <c r="K8530" i="19"/>
  <c r="J1143" i="12"/>
  <c r="I1143" i="12"/>
  <c r="J1136" i="12"/>
  <c r="I1136" i="12"/>
  <c r="K1136" i="12" s="1"/>
  <c r="J1115" i="12"/>
  <c r="K1115" i="12" s="1"/>
  <c r="J1154" i="12"/>
  <c r="K1154" i="12" s="1"/>
  <c r="L1154" i="12" s="1"/>
  <c r="E1166" i="12" s="1"/>
  <c r="I1166" i="12" s="1"/>
  <c r="J1171" i="12"/>
  <c r="K1171" i="12" s="1"/>
  <c r="L1171" i="12" s="1"/>
  <c r="J1146" i="12"/>
  <c r="K1146" i="12" s="1"/>
  <c r="L1146" i="12" s="1"/>
  <c r="E1158" i="12" s="1"/>
  <c r="I1158" i="12" s="1"/>
  <c r="E1152" i="12"/>
  <c r="I1152" i="12" s="1"/>
  <c r="E1180" i="12"/>
  <c r="I1180" i="12" s="1"/>
  <c r="E1149" i="12"/>
  <c r="I1149" i="12" s="1"/>
  <c r="E1177" i="12"/>
  <c r="I1177" i="12" s="1"/>
  <c r="B157" i="3"/>
  <c r="I156" i="3"/>
  <c r="N156" i="3" s="1"/>
  <c r="J87" i="16" l="1"/>
  <c r="I87" i="16"/>
  <c r="I9503" i="19"/>
  <c r="K9503" i="19" s="1"/>
  <c r="L9503" i="19" s="1"/>
  <c r="K9604" i="19"/>
  <c r="L9604" i="19" s="1"/>
  <c r="I9478" i="19"/>
  <c r="J9478" i="19"/>
  <c r="I9820" i="19"/>
  <c r="K9820" i="19" s="1"/>
  <c r="J9820" i="19"/>
  <c r="J9776" i="19"/>
  <c r="I9776" i="19"/>
  <c r="K9776" i="19" s="1"/>
  <c r="L9776" i="19" s="1"/>
  <c r="E9876" i="19"/>
  <c r="J9268" i="19"/>
  <c r="I9268" i="19"/>
  <c r="K9268" i="19" s="1"/>
  <c r="L9268" i="19" s="1"/>
  <c r="E9368" i="19" s="1"/>
  <c r="J9324" i="19"/>
  <c r="I9324" i="19"/>
  <c r="K9324" i="19" s="1"/>
  <c r="L9324" i="19" s="1"/>
  <c r="E9424" i="19" s="1"/>
  <c r="L10127" i="19"/>
  <c r="E10227" i="19"/>
  <c r="K10174" i="19"/>
  <c r="L10174" i="19" s="1"/>
  <c r="K9441" i="19"/>
  <c r="L9441" i="19" s="1"/>
  <c r="E9541" i="19" s="1"/>
  <c r="E9095" i="19"/>
  <c r="K8842" i="19"/>
  <c r="L8842" i="19" s="1"/>
  <c r="E9399" i="19"/>
  <c r="K9682" i="19"/>
  <c r="L9682" i="19" s="1"/>
  <c r="E9782" i="19" s="1"/>
  <c r="K9832" i="19"/>
  <c r="L9832" i="19" s="1"/>
  <c r="E9932" i="19" s="1"/>
  <c r="L9705" i="19"/>
  <c r="E9805" i="19" s="1"/>
  <c r="L9512" i="19"/>
  <c r="E9612" i="19" s="1"/>
  <c r="I9855" i="19"/>
  <c r="J9855" i="19"/>
  <c r="K9687" i="19"/>
  <c r="L9687" i="19" s="1"/>
  <c r="K9656" i="19"/>
  <c r="L9656" i="19" s="1"/>
  <c r="E9756" i="19" s="1"/>
  <c r="J9756" i="19" s="1"/>
  <c r="K9785" i="19"/>
  <c r="L9785" i="19" s="1"/>
  <c r="E9885" i="19" s="1"/>
  <c r="K9916" i="19"/>
  <c r="L9916" i="19" s="1"/>
  <c r="E10016" i="19" s="1"/>
  <c r="I9707" i="19"/>
  <c r="K9707" i="19" s="1"/>
  <c r="L9707" i="19" s="1"/>
  <c r="E9807" i="19" s="1"/>
  <c r="L9789" i="19"/>
  <c r="E9889" i="19" s="1"/>
  <c r="J9722" i="19"/>
  <c r="I9722" i="19"/>
  <c r="K9722" i="19" s="1"/>
  <c r="L9722" i="19" s="1"/>
  <c r="E9822" i="19" s="1"/>
  <c r="K9802" i="19"/>
  <c r="K9409" i="19"/>
  <c r="I9565" i="19"/>
  <c r="J9565" i="19"/>
  <c r="E9884" i="19"/>
  <c r="J9884" i="19" s="1"/>
  <c r="E9672" i="19"/>
  <c r="J9366" i="19"/>
  <c r="I9366" i="19"/>
  <c r="K9366" i="19" s="1"/>
  <c r="L9875" i="19"/>
  <c r="E9975" i="19" s="1"/>
  <c r="L9753" i="19"/>
  <c r="E9853" i="19"/>
  <c r="J9346" i="19"/>
  <c r="I9346" i="19"/>
  <c r="I10169" i="19"/>
  <c r="J10169" i="19"/>
  <c r="J9492" i="19"/>
  <c r="I9492" i="19"/>
  <c r="I9885" i="19"/>
  <c r="J9885" i="19"/>
  <c r="J9450" i="19"/>
  <c r="I9450" i="19"/>
  <c r="K9763" i="19"/>
  <c r="L9763" i="19" s="1"/>
  <c r="E9787" i="19"/>
  <c r="I9787" i="19" s="1"/>
  <c r="E8942" i="19"/>
  <c r="K9160" i="19"/>
  <c r="K9500" i="19"/>
  <c r="L9500" i="19" s="1"/>
  <c r="E9600" i="19" s="1"/>
  <c r="J9597" i="19"/>
  <c r="I9597" i="19"/>
  <c r="I9461" i="19"/>
  <c r="J9461" i="19"/>
  <c r="J9114" i="19"/>
  <c r="I9114" i="19"/>
  <c r="J8954" i="19"/>
  <c r="I8954" i="19"/>
  <c r="K8954" i="19" s="1"/>
  <c r="L8954" i="19" s="1"/>
  <c r="E9054" i="19" s="1"/>
  <c r="J9054" i="19" s="1"/>
  <c r="J10016" i="19"/>
  <c r="I10016" i="19"/>
  <c r="K10016" i="19" s="1"/>
  <c r="J9845" i="19"/>
  <c r="I9845" i="19"/>
  <c r="E9318" i="19"/>
  <c r="J9318" i="19" s="1"/>
  <c r="I9581" i="19"/>
  <c r="J9581" i="19"/>
  <c r="L9234" i="19"/>
  <c r="E9334" i="19"/>
  <c r="K10083" i="19"/>
  <c r="L10083" i="19" s="1"/>
  <c r="E10183" i="19" s="1"/>
  <c r="K9629" i="19"/>
  <c r="L9629" i="19" s="1"/>
  <c r="K9431" i="19"/>
  <c r="L9431" i="19" s="1"/>
  <c r="K9349" i="19"/>
  <c r="L9349" i="19" s="1"/>
  <c r="K9117" i="19"/>
  <c r="I9796" i="19"/>
  <c r="K9796" i="19" s="1"/>
  <c r="L9796" i="19" s="1"/>
  <c r="J9796" i="19"/>
  <c r="K9439" i="19"/>
  <c r="L9439" i="19" s="1"/>
  <c r="E9539" i="19" s="1"/>
  <c r="J9336" i="19"/>
  <c r="I9336" i="19"/>
  <c r="I9600" i="19"/>
  <c r="J9600" i="19"/>
  <c r="I9054" i="19"/>
  <c r="J10094" i="19"/>
  <c r="I10094" i="19"/>
  <c r="K10094" i="19" s="1"/>
  <c r="L10094" i="19" s="1"/>
  <c r="E10194" i="19" s="1"/>
  <c r="I9971" i="19"/>
  <c r="J9971" i="19"/>
  <c r="J9368" i="19"/>
  <c r="I9368" i="19"/>
  <c r="I9756" i="19"/>
  <c r="I9648" i="19"/>
  <c r="J9648" i="19"/>
  <c r="L9779" i="19"/>
  <c r="E9879" i="19" s="1"/>
  <c r="E9863" i="19"/>
  <c r="K9990" i="19"/>
  <c r="I9411" i="19"/>
  <c r="J9411" i="19"/>
  <c r="E9325" i="19"/>
  <c r="L9225" i="19"/>
  <c r="L9640" i="19"/>
  <c r="E9740" i="19" s="1"/>
  <c r="L9873" i="19"/>
  <c r="E9973" i="19"/>
  <c r="K9693" i="19"/>
  <c r="L9693" i="19" s="1"/>
  <c r="E9793" i="19" s="1"/>
  <c r="E9531" i="19"/>
  <c r="K9551" i="19"/>
  <c r="J9399" i="19"/>
  <c r="I9399" i="19"/>
  <c r="L9621" i="19"/>
  <c r="E9721" i="19" s="1"/>
  <c r="I9559" i="19"/>
  <c r="J9559" i="19"/>
  <c r="I9886" i="19"/>
  <c r="J9886" i="19"/>
  <c r="J9095" i="19"/>
  <c r="I9095" i="19"/>
  <c r="L9667" i="19"/>
  <c r="E9767" i="19" s="1"/>
  <c r="L9366" i="19"/>
  <c r="E9466" i="19" s="1"/>
  <c r="J9870" i="19"/>
  <c r="I9870" i="19"/>
  <c r="J9787" i="19"/>
  <c r="J8942" i="19"/>
  <c r="I8942" i="19"/>
  <c r="I9318" i="19"/>
  <c r="K9728" i="19"/>
  <c r="E9901" i="19"/>
  <c r="I9913" i="19"/>
  <c r="J9913" i="19"/>
  <c r="J9672" i="19"/>
  <c r="I9672" i="19"/>
  <c r="L9820" i="19"/>
  <c r="E9920" i="19" s="1"/>
  <c r="E10177" i="19"/>
  <c r="L9719" i="19"/>
  <c r="E9819" i="19" s="1"/>
  <c r="J9933" i="19"/>
  <c r="I9933" i="19"/>
  <c r="K9788" i="19"/>
  <c r="L9788" i="19" s="1"/>
  <c r="E9888" i="19" s="1"/>
  <c r="K9035" i="19"/>
  <c r="E9449" i="19"/>
  <c r="L9237" i="19"/>
  <c r="E9337" i="19"/>
  <c r="J9315" i="19"/>
  <c r="I9315" i="19"/>
  <c r="K9315" i="19" s="1"/>
  <c r="L9315" i="19" s="1"/>
  <c r="L9409" i="19"/>
  <c r="E9509" i="19" s="1"/>
  <c r="K9964" i="19"/>
  <c r="L9964" i="19" s="1"/>
  <c r="E10064" i="19" s="1"/>
  <c r="I9191" i="19"/>
  <c r="J9191" i="19"/>
  <c r="J9023" i="19"/>
  <c r="I9023" i="19"/>
  <c r="L9160" i="19"/>
  <c r="E9260" i="19" s="1"/>
  <c r="K9408" i="19"/>
  <c r="L9408" i="19" s="1"/>
  <c r="E9508" i="19" s="1"/>
  <c r="K9258" i="19"/>
  <c r="L7306" i="19"/>
  <c r="E7406" i="19" s="1"/>
  <c r="J9298" i="19"/>
  <c r="I9298" i="19"/>
  <c r="J9162" i="19"/>
  <c r="I9162" i="19"/>
  <c r="L8530" i="19"/>
  <c r="E8630" i="19" s="1"/>
  <c r="J10180" i="19"/>
  <c r="I10180" i="19"/>
  <c r="L8626" i="19"/>
  <c r="E8726" i="19" s="1"/>
  <c r="J9810" i="19"/>
  <c r="I9810" i="19"/>
  <c r="E9744" i="19"/>
  <c r="E10274" i="19"/>
  <c r="J10247" i="19"/>
  <c r="I10247" i="19"/>
  <c r="L10357" i="19"/>
  <c r="E10457" i="19" s="1"/>
  <c r="J9852" i="19"/>
  <c r="I9852" i="19"/>
  <c r="K10243" i="19"/>
  <c r="K7638" i="19"/>
  <c r="K1143" i="12"/>
  <c r="L1136" i="12"/>
  <c r="E1148" i="12" s="1"/>
  <c r="I1148" i="12" s="1"/>
  <c r="L1115" i="12"/>
  <c r="E1127" i="12" s="1"/>
  <c r="J1152" i="12"/>
  <c r="K1152" i="12" s="1"/>
  <c r="L1152" i="12" s="1"/>
  <c r="E1164" i="12" s="1"/>
  <c r="I1164" i="12" s="1"/>
  <c r="J1158" i="12"/>
  <c r="K1158" i="12" s="1"/>
  <c r="L1158" i="12" s="1"/>
  <c r="E1170" i="12" s="1"/>
  <c r="I1170" i="12" s="1"/>
  <c r="E1183" i="12"/>
  <c r="I1183" i="12" s="1"/>
  <c r="J1149" i="12"/>
  <c r="K1149" i="12" s="1"/>
  <c r="L1149" i="12" s="1"/>
  <c r="J1177" i="12"/>
  <c r="K1177" i="12" s="1"/>
  <c r="J1180" i="12"/>
  <c r="K1180" i="12" s="1"/>
  <c r="L1180" i="12" s="1"/>
  <c r="J1174" i="12"/>
  <c r="K1174" i="12" s="1"/>
  <c r="L1174" i="12" s="1"/>
  <c r="J1157" i="12"/>
  <c r="K1157" i="12" s="1"/>
  <c r="L1157" i="12" s="1"/>
  <c r="B158" i="3"/>
  <c r="I157" i="3"/>
  <c r="N157" i="3" s="1"/>
  <c r="K87" i="16" l="1"/>
  <c r="L87" i="16" s="1"/>
  <c r="E88" i="16" s="1"/>
  <c r="E9603" i="19"/>
  <c r="J9603" i="19" s="1"/>
  <c r="E9704" i="19"/>
  <c r="I9704" i="19" s="1"/>
  <c r="I9807" i="19"/>
  <c r="J9807" i="19"/>
  <c r="J9889" i="19"/>
  <c r="I9889" i="19"/>
  <c r="I9975" i="19"/>
  <c r="J9975" i="19"/>
  <c r="I9612" i="19"/>
  <c r="K9612" i="19" s="1"/>
  <c r="J9612" i="19"/>
  <c r="L9802" i="19"/>
  <c r="E9902" i="19" s="1"/>
  <c r="I9782" i="19"/>
  <c r="K9782" i="19" s="1"/>
  <c r="L9782" i="19" s="1"/>
  <c r="E9882" i="19" s="1"/>
  <c r="J9782" i="19"/>
  <c r="I9876" i="19"/>
  <c r="J9876" i="19"/>
  <c r="K9852" i="19"/>
  <c r="L9852" i="19" s="1"/>
  <c r="E9952" i="19" s="1"/>
  <c r="E9415" i="19"/>
  <c r="K9886" i="19"/>
  <c r="L9886" i="19" s="1"/>
  <c r="E9986" i="19" s="1"/>
  <c r="J9986" i="19" s="1"/>
  <c r="K9336" i="19"/>
  <c r="L9336" i="19" s="1"/>
  <c r="E9436" i="19" s="1"/>
  <c r="K9581" i="19"/>
  <c r="L9581" i="19" s="1"/>
  <c r="K9597" i="19"/>
  <c r="K9450" i="19"/>
  <c r="L9450" i="19" s="1"/>
  <c r="E9550" i="19" s="1"/>
  <c r="K9492" i="19"/>
  <c r="L9492" i="19" s="1"/>
  <c r="E9592" i="19" s="1"/>
  <c r="K9346" i="19"/>
  <c r="L9346" i="19" s="1"/>
  <c r="E9446" i="19" s="1"/>
  <c r="I9932" i="19"/>
  <c r="J9932" i="19"/>
  <c r="J9424" i="19"/>
  <c r="I9424" i="19"/>
  <c r="K9424" i="19" s="1"/>
  <c r="E9729" i="19"/>
  <c r="I9884" i="19"/>
  <c r="K9971" i="19"/>
  <c r="L9971" i="19" s="1"/>
  <c r="J9853" i="19"/>
  <c r="I9853" i="19"/>
  <c r="I9822" i="19"/>
  <c r="J9822" i="19"/>
  <c r="K9855" i="19"/>
  <c r="J9805" i="19"/>
  <c r="I9805" i="19"/>
  <c r="K9885" i="19"/>
  <c r="L9885" i="19" s="1"/>
  <c r="E9985" i="19" s="1"/>
  <c r="K10169" i="19"/>
  <c r="L10169" i="19" s="1"/>
  <c r="E10269" i="19" s="1"/>
  <c r="K9565" i="19"/>
  <c r="L9565" i="19" s="1"/>
  <c r="E9665" i="19" s="1"/>
  <c r="J10227" i="19"/>
  <c r="I10227" i="19"/>
  <c r="K10227" i="19" s="1"/>
  <c r="L10227" i="19" s="1"/>
  <c r="E10327" i="19" s="1"/>
  <c r="K9478" i="19"/>
  <c r="L9478" i="19" s="1"/>
  <c r="E9578" i="19" s="1"/>
  <c r="I9446" i="19"/>
  <c r="J9446" i="19"/>
  <c r="K9756" i="19"/>
  <c r="I9539" i="19"/>
  <c r="J9539" i="19"/>
  <c r="I9334" i="19"/>
  <c r="K9334" i="19" s="1"/>
  <c r="J9334" i="19"/>
  <c r="L10016" i="19"/>
  <c r="E10116" i="19"/>
  <c r="K9114" i="19"/>
  <c r="J9985" i="19"/>
  <c r="I9985" i="19"/>
  <c r="J10269" i="19"/>
  <c r="I10269" i="19"/>
  <c r="K10269" i="19" s="1"/>
  <c r="L10269" i="19" s="1"/>
  <c r="L9117" i="19"/>
  <c r="E9217" i="19" s="1"/>
  <c r="J9882" i="19"/>
  <c r="I9882" i="19"/>
  <c r="J9592" i="19"/>
  <c r="I9592" i="19"/>
  <c r="K9191" i="19"/>
  <c r="L9191" i="19" s="1"/>
  <c r="E9291" i="19" s="1"/>
  <c r="K9411" i="19"/>
  <c r="L9411" i="19" s="1"/>
  <c r="E9511" i="19" s="1"/>
  <c r="E9896" i="19"/>
  <c r="J10183" i="19"/>
  <c r="I10183" i="19"/>
  <c r="K10183" i="19" s="1"/>
  <c r="L10183" i="19" s="1"/>
  <c r="E10283" i="19" s="1"/>
  <c r="E9681" i="19"/>
  <c r="K10247" i="19"/>
  <c r="L10247" i="19" s="1"/>
  <c r="E10347" i="19" s="1"/>
  <c r="K9318" i="19"/>
  <c r="L9318" i="19" s="1"/>
  <c r="K9870" i="19"/>
  <c r="L9870" i="19" s="1"/>
  <c r="K9559" i="19"/>
  <c r="L9559" i="19" s="1"/>
  <c r="K9368" i="19"/>
  <c r="K9054" i="19"/>
  <c r="L9054" i="19" s="1"/>
  <c r="E9154" i="19" s="1"/>
  <c r="J9154" i="19" s="1"/>
  <c r="K9845" i="19"/>
  <c r="L9845" i="19" s="1"/>
  <c r="E9945" i="19" s="1"/>
  <c r="K9461" i="19"/>
  <c r="J9541" i="19"/>
  <c r="I9541" i="19"/>
  <c r="J9466" i="19"/>
  <c r="I9466" i="19"/>
  <c r="J9879" i="19"/>
  <c r="I9879" i="19"/>
  <c r="J10194" i="19"/>
  <c r="I10194" i="19"/>
  <c r="I9436" i="19"/>
  <c r="J9436" i="19"/>
  <c r="J9509" i="19"/>
  <c r="I9509" i="19"/>
  <c r="K9509" i="19" s="1"/>
  <c r="L9509" i="19" s="1"/>
  <c r="J10283" i="19"/>
  <c r="I10283" i="19"/>
  <c r="J9511" i="19"/>
  <c r="I9511" i="19"/>
  <c r="J9260" i="19"/>
  <c r="I9260" i="19"/>
  <c r="J9740" i="19"/>
  <c r="I9740" i="19"/>
  <c r="K10180" i="19"/>
  <c r="L10180" i="19" s="1"/>
  <c r="J9508" i="19"/>
  <c r="I9508" i="19"/>
  <c r="K9023" i="19"/>
  <c r="J9449" i="19"/>
  <c r="I9449" i="19"/>
  <c r="K9449" i="19" s="1"/>
  <c r="L9449" i="19" s="1"/>
  <c r="E9549" i="19" s="1"/>
  <c r="I10177" i="19"/>
  <c r="J10177" i="19"/>
  <c r="J9901" i="19"/>
  <c r="I9901" i="19"/>
  <c r="K9901" i="19" s="1"/>
  <c r="L9901" i="19" s="1"/>
  <c r="E10001" i="19" s="1"/>
  <c r="K9095" i="19"/>
  <c r="J9793" i="19"/>
  <c r="I9793" i="19"/>
  <c r="J9291" i="19"/>
  <c r="I9291" i="19"/>
  <c r="I10064" i="19"/>
  <c r="J10064" i="19"/>
  <c r="J9415" i="19"/>
  <c r="I9415" i="19"/>
  <c r="L9035" i="19"/>
  <c r="E9135" i="19" s="1"/>
  <c r="J9819" i="19"/>
  <c r="I9819" i="19"/>
  <c r="I9920" i="19"/>
  <c r="J9920" i="19"/>
  <c r="I9767" i="19"/>
  <c r="J9767" i="19"/>
  <c r="L9551" i="19"/>
  <c r="E9651" i="19" s="1"/>
  <c r="J9973" i="19"/>
  <c r="I9973" i="19"/>
  <c r="K9973" i="19" s="1"/>
  <c r="L9973" i="19" s="1"/>
  <c r="J9325" i="19"/>
  <c r="I9325" i="19"/>
  <c r="L9990" i="19"/>
  <c r="E10090" i="19" s="1"/>
  <c r="L9258" i="19"/>
  <c r="E9358" i="19" s="1"/>
  <c r="L9334" i="19"/>
  <c r="E9434" i="19" s="1"/>
  <c r="J9665" i="19"/>
  <c r="I9665" i="19"/>
  <c r="J9337" i="19"/>
  <c r="I9337" i="19"/>
  <c r="J9888" i="19"/>
  <c r="I9888" i="19"/>
  <c r="L9728" i="19"/>
  <c r="E9828" i="19" s="1"/>
  <c r="I9721" i="19"/>
  <c r="J9721" i="19"/>
  <c r="E10071" i="19"/>
  <c r="K9298" i="19"/>
  <c r="L9298" i="19" s="1"/>
  <c r="L9612" i="19"/>
  <c r="E9712" i="19" s="1"/>
  <c r="K9933" i="19"/>
  <c r="K9672" i="19"/>
  <c r="K9913" i="19"/>
  <c r="L9913" i="19" s="1"/>
  <c r="E10013" i="19" s="1"/>
  <c r="E9418" i="19"/>
  <c r="K8942" i="19"/>
  <c r="L8942" i="19" s="1"/>
  <c r="E9042" i="19" s="1"/>
  <c r="K9787" i="19"/>
  <c r="E9659" i="19"/>
  <c r="K9399" i="19"/>
  <c r="L9399" i="19" s="1"/>
  <c r="E9499" i="19" s="1"/>
  <c r="I9531" i="19"/>
  <c r="J9531" i="19"/>
  <c r="J9863" i="19"/>
  <c r="I9863" i="19"/>
  <c r="K9648" i="19"/>
  <c r="K9600" i="19"/>
  <c r="J7406" i="19"/>
  <c r="I7406" i="19"/>
  <c r="J10347" i="19"/>
  <c r="I10347" i="19"/>
  <c r="J8726" i="19"/>
  <c r="I8726" i="19"/>
  <c r="J9952" i="19"/>
  <c r="I9952" i="19"/>
  <c r="J10457" i="19"/>
  <c r="I10457" i="19"/>
  <c r="J8630" i="19"/>
  <c r="I8630" i="19"/>
  <c r="K9162" i="19"/>
  <c r="L7638" i="19"/>
  <c r="E7738" i="19" s="1"/>
  <c r="K9810" i="19"/>
  <c r="E10280" i="19"/>
  <c r="E9398" i="19"/>
  <c r="L10243" i="19"/>
  <c r="E10343" i="19" s="1"/>
  <c r="J9744" i="19"/>
  <c r="I9744" i="19"/>
  <c r="K9744" i="19" s="1"/>
  <c r="L9744" i="19" s="1"/>
  <c r="K9884" i="19"/>
  <c r="J10274" i="19"/>
  <c r="I10274" i="19"/>
  <c r="J9729" i="19"/>
  <c r="I9729" i="19"/>
  <c r="I1127" i="12"/>
  <c r="O1136" i="12" s="1"/>
  <c r="L1143" i="12"/>
  <c r="E1155" i="12" s="1"/>
  <c r="J1148" i="12"/>
  <c r="J1127" i="12"/>
  <c r="J1164" i="12"/>
  <c r="K1164" i="12" s="1"/>
  <c r="L1164" i="12" s="1"/>
  <c r="E1176" i="12" s="1"/>
  <c r="I1176" i="12" s="1"/>
  <c r="L1177" i="12"/>
  <c r="E1189" i="12" s="1"/>
  <c r="I1189" i="12" s="1"/>
  <c r="E1192" i="12"/>
  <c r="I1192" i="12" s="1"/>
  <c r="E1161" i="12"/>
  <c r="I1161" i="12" s="1"/>
  <c r="E1186" i="12"/>
  <c r="I1186" i="12" s="1"/>
  <c r="E1169" i="12"/>
  <c r="I1169" i="12" s="1"/>
  <c r="B159" i="3"/>
  <c r="I158" i="3"/>
  <c r="N158" i="3" s="1"/>
  <c r="I88" i="16" l="1"/>
  <c r="J88" i="16"/>
  <c r="I9603" i="19"/>
  <c r="K9603" i="19" s="1"/>
  <c r="L9603" i="19" s="1"/>
  <c r="E9703" i="19" s="1"/>
  <c r="J9704" i="19"/>
  <c r="K9704" i="19" s="1"/>
  <c r="L9704" i="19" s="1"/>
  <c r="E9804" i="19" s="1"/>
  <c r="K9805" i="19"/>
  <c r="L9805" i="19" s="1"/>
  <c r="E9905" i="19" s="1"/>
  <c r="J9905" i="19"/>
  <c r="I9905" i="19"/>
  <c r="K9905" i="19" s="1"/>
  <c r="L9905" i="19" s="1"/>
  <c r="J9550" i="19"/>
  <c r="I9550" i="19"/>
  <c r="K9550" i="19" s="1"/>
  <c r="L9550" i="19" s="1"/>
  <c r="E9650" i="19" s="1"/>
  <c r="K9729" i="19"/>
  <c r="L9729" i="19" s="1"/>
  <c r="E9829" i="19" s="1"/>
  <c r="K9819" i="19"/>
  <c r="L9819" i="19" s="1"/>
  <c r="K10064" i="19"/>
  <c r="L10064" i="19" s="1"/>
  <c r="K9879" i="19"/>
  <c r="L9879" i="19" s="1"/>
  <c r="E9979" i="19" s="1"/>
  <c r="K9466" i="19"/>
  <c r="L9466" i="19" s="1"/>
  <c r="K9592" i="19"/>
  <c r="L9592" i="19" s="1"/>
  <c r="E9692" i="19" s="1"/>
  <c r="K9985" i="19"/>
  <c r="L9855" i="19"/>
  <c r="E9955" i="19" s="1"/>
  <c r="K9853" i="19"/>
  <c r="L9853" i="19" s="1"/>
  <c r="E9953" i="19" s="1"/>
  <c r="K9889" i="19"/>
  <c r="L9889" i="19" s="1"/>
  <c r="E9989" i="19" s="1"/>
  <c r="K10274" i="19"/>
  <c r="L10274" i="19" s="1"/>
  <c r="E10374" i="19" s="1"/>
  <c r="I9154" i="19"/>
  <c r="E9970" i="19"/>
  <c r="I9986" i="19"/>
  <c r="K9986" i="19" s="1"/>
  <c r="L9986" i="19" s="1"/>
  <c r="K9446" i="19"/>
  <c r="L9446" i="19" s="1"/>
  <c r="E9546" i="19" s="1"/>
  <c r="I9546" i="19" s="1"/>
  <c r="J10327" i="19"/>
  <c r="I10327" i="19"/>
  <c r="K10327" i="19" s="1"/>
  <c r="K9932" i="19"/>
  <c r="L9932" i="19" s="1"/>
  <c r="E10032" i="19" s="1"/>
  <c r="E9697" i="19"/>
  <c r="L9597" i="19"/>
  <c r="K9876" i="19"/>
  <c r="J9578" i="19"/>
  <c r="I9578" i="19"/>
  <c r="J9902" i="19"/>
  <c r="I9902" i="19"/>
  <c r="K9822" i="19"/>
  <c r="L9424" i="19"/>
  <c r="E9524" i="19" s="1"/>
  <c r="K9975" i="19"/>
  <c r="L9975" i="19" s="1"/>
  <c r="E10075" i="19" s="1"/>
  <c r="K9807" i="19"/>
  <c r="J9546" i="19"/>
  <c r="J9217" i="19"/>
  <c r="I9217" i="19"/>
  <c r="L9985" i="19"/>
  <c r="E10085" i="19"/>
  <c r="L9756" i="19"/>
  <c r="E9856" i="19" s="1"/>
  <c r="K10347" i="19"/>
  <c r="L10347" i="19" s="1"/>
  <c r="K9863" i="19"/>
  <c r="L9863" i="19" s="1"/>
  <c r="E9963" i="19" s="1"/>
  <c r="K9260" i="19"/>
  <c r="L9461" i="19"/>
  <c r="E9561" i="19"/>
  <c r="K9882" i="19"/>
  <c r="L9882" i="19" s="1"/>
  <c r="E9982" i="19" s="1"/>
  <c r="E10369" i="19"/>
  <c r="I10116" i="19"/>
  <c r="J10116" i="19"/>
  <c r="I9945" i="19"/>
  <c r="K9945" i="19" s="1"/>
  <c r="L9945" i="19" s="1"/>
  <c r="E10045" i="19" s="1"/>
  <c r="J9945" i="19"/>
  <c r="J9896" i="19"/>
  <c r="I9896" i="19"/>
  <c r="K9721" i="19"/>
  <c r="K9888" i="19"/>
  <c r="L9888" i="19" s="1"/>
  <c r="K9920" i="19"/>
  <c r="K9415" i="19"/>
  <c r="L9415" i="19" s="1"/>
  <c r="K9291" i="19"/>
  <c r="L9291" i="19" s="1"/>
  <c r="K9793" i="19"/>
  <c r="L9793" i="19" s="1"/>
  <c r="K9508" i="19"/>
  <c r="K10283" i="19"/>
  <c r="L10283" i="19" s="1"/>
  <c r="K9436" i="19"/>
  <c r="L9436" i="19" s="1"/>
  <c r="E9536" i="19" s="1"/>
  <c r="L9368" i="19"/>
  <c r="E9468" i="19" s="1"/>
  <c r="J9681" i="19"/>
  <c r="I9681" i="19"/>
  <c r="K9681" i="19" s="1"/>
  <c r="L9681" i="19" s="1"/>
  <c r="L9114" i="19"/>
  <c r="E9214" i="19" s="1"/>
  <c r="K9539" i="19"/>
  <c r="I9692" i="19"/>
  <c r="J9692" i="19"/>
  <c r="J9549" i="19"/>
  <c r="I9549" i="19"/>
  <c r="J9963" i="19"/>
  <c r="I9963" i="19"/>
  <c r="K9963" i="19" s="1"/>
  <c r="L9963" i="19" s="1"/>
  <c r="J9434" i="19"/>
  <c r="I9434" i="19"/>
  <c r="J9358" i="19"/>
  <c r="I9358" i="19"/>
  <c r="K9358" i="19" s="1"/>
  <c r="L9358" i="19" s="1"/>
  <c r="E9458" i="19" s="1"/>
  <c r="J10090" i="19"/>
  <c r="I10090" i="19"/>
  <c r="J9135" i="19"/>
  <c r="I9135" i="19"/>
  <c r="J9536" i="19"/>
  <c r="I9536" i="19"/>
  <c r="K9536" i="19" s="1"/>
  <c r="L9536" i="19" s="1"/>
  <c r="K9154" i="19"/>
  <c r="L9154" i="19" s="1"/>
  <c r="K10457" i="19"/>
  <c r="L10457" i="19" s="1"/>
  <c r="K9952" i="19"/>
  <c r="L9952" i="19" s="1"/>
  <c r="L9600" i="19"/>
  <c r="E9700" i="19" s="1"/>
  <c r="I9659" i="19"/>
  <c r="J9659" i="19"/>
  <c r="I9418" i="19"/>
  <c r="J9418" i="19"/>
  <c r="L9933" i="19"/>
  <c r="E10033" i="19" s="1"/>
  <c r="J10071" i="19"/>
  <c r="I10071" i="19"/>
  <c r="K10071" i="19" s="1"/>
  <c r="L10071" i="19" s="1"/>
  <c r="E10171" i="19" s="1"/>
  <c r="K9337" i="19"/>
  <c r="E10073" i="19"/>
  <c r="J9651" i="19"/>
  <c r="I9651" i="19"/>
  <c r="E9919" i="19"/>
  <c r="E9515" i="19"/>
  <c r="E9893" i="19"/>
  <c r="J9970" i="19"/>
  <c r="I9970" i="19"/>
  <c r="L9023" i="19"/>
  <c r="E9123" i="19" s="1"/>
  <c r="K9511" i="19"/>
  <c r="E9609" i="19"/>
  <c r="I10013" i="19"/>
  <c r="J10013" i="19"/>
  <c r="J9712" i="19"/>
  <c r="I9712" i="19"/>
  <c r="I10001" i="19"/>
  <c r="J10001" i="19"/>
  <c r="J9979" i="19"/>
  <c r="I9979" i="19"/>
  <c r="E9844" i="19"/>
  <c r="K9531" i="19"/>
  <c r="L9787" i="19"/>
  <c r="E9887" i="19" s="1"/>
  <c r="L9672" i="19"/>
  <c r="E9772" i="19"/>
  <c r="J9828" i="19"/>
  <c r="I9828" i="19"/>
  <c r="K9828" i="19" s="1"/>
  <c r="L9828" i="19" s="1"/>
  <c r="E9928" i="19" s="1"/>
  <c r="E9391" i="19"/>
  <c r="E10383" i="19"/>
  <c r="E9566" i="19"/>
  <c r="L9648" i="19"/>
  <c r="E9748" i="19" s="1"/>
  <c r="J9499" i="19"/>
  <c r="I9499" i="19"/>
  <c r="J9042" i="19"/>
  <c r="I9042" i="19"/>
  <c r="K9665" i="19"/>
  <c r="K9325" i="19"/>
  <c r="K9767" i="19"/>
  <c r="L9920" i="19"/>
  <c r="E10020" i="19" s="1"/>
  <c r="E10164" i="19"/>
  <c r="L9095" i="19"/>
  <c r="E9195" i="19" s="1"/>
  <c r="K10177" i="19"/>
  <c r="K9740" i="19"/>
  <c r="K10194" i="19"/>
  <c r="E10086" i="19"/>
  <c r="K9541" i="19"/>
  <c r="K7406" i="19"/>
  <c r="O7501" i="19"/>
  <c r="J10343" i="19"/>
  <c r="I10343" i="19"/>
  <c r="K10343" i="19" s="1"/>
  <c r="L10343" i="19" s="1"/>
  <c r="J9844" i="19"/>
  <c r="I9844" i="19"/>
  <c r="J7738" i="19"/>
  <c r="I7738" i="19"/>
  <c r="L9162" i="19"/>
  <c r="E9262" i="19" s="1"/>
  <c r="K8726" i="19"/>
  <c r="J9398" i="19"/>
  <c r="I9398" i="19"/>
  <c r="K9398" i="19" s="1"/>
  <c r="L9398" i="19" s="1"/>
  <c r="J10280" i="19"/>
  <c r="I10280" i="19"/>
  <c r="E9254" i="19"/>
  <c r="E10557" i="19"/>
  <c r="E10052" i="19"/>
  <c r="E10447" i="19"/>
  <c r="J9829" i="19"/>
  <c r="I9829" i="19"/>
  <c r="J10374" i="19"/>
  <c r="I10374" i="19"/>
  <c r="K10374" i="19" s="1"/>
  <c r="L10374" i="19" s="1"/>
  <c r="L9884" i="19"/>
  <c r="E9984" i="19" s="1"/>
  <c r="L9810" i="19"/>
  <c r="E9910" i="19" s="1"/>
  <c r="K8630" i="19"/>
  <c r="I1155" i="12"/>
  <c r="J1155" i="12"/>
  <c r="K1127" i="12"/>
  <c r="L1127" i="12" s="1"/>
  <c r="E1139" i="12" s="1"/>
  <c r="K1148" i="12"/>
  <c r="J1189" i="12"/>
  <c r="K1189" i="12" s="1"/>
  <c r="L1189" i="12" s="1"/>
  <c r="J1161" i="12"/>
  <c r="K1161" i="12" s="1"/>
  <c r="L1161" i="12" s="1"/>
  <c r="J1169" i="12"/>
  <c r="K1169" i="12" s="1"/>
  <c r="J1176" i="12"/>
  <c r="K1176" i="12" s="1"/>
  <c r="L1176" i="12" s="1"/>
  <c r="J1186" i="12"/>
  <c r="K1186" i="12" s="1"/>
  <c r="L1186" i="12" s="1"/>
  <c r="J1166" i="12"/>
  <c r="K1166" i="12" s="1"/>
  <c r="L1166" i="12" s="1"/>
  <c r="J1183" i="12"/>
  <c r="K1183" i="12" s="1"/>
  <c r="L1183" i="12" s="1"/>
  <c r="B160" i="3"/>
  <c r="I159" i="3"/>
  <c r="N159" i="3" s="1"/>
  <c r="K88" i="16" l="1"/>
  <c r="J9703" i="19"/>
  <c r="I9703" i="19"/>
  <c r="K9902" i="19"/>
  <c r="L9902" i="19" s="1"/>
  <c r="K1155" i="12"/>
  <c r="L1155" i="12" s="1"/>
  <c r="E1167" i="12" s="1"/>
  <c r="I9524" i="19"/>
  <c r="K9524" i="19" s="1"/>
  <c r="L9524" i="19" s="1"/>
  <c r="E9624" i="19" s="1"/>
  <c r="J9524" i="19"/>
  <c r="I9955" i="19"/>
  <c r="K9955" i="19" s="1"/>
  <c r="L9955" i="19" s="1"/>
  <c r="E10055" i="19" s="1"/>
  <c r="J9955" i="19"/>
  <c r="K9499" i="19"/>
  <c r="L9499" i="19" s="1"/>
  <c r="K10013" i="19"/>
  <c r="L10013" i="19" s="1"/>
  <c r="E9988" i="19"/>
  <c r="K9217" i="19"/>
  <c r="L9217" i="19" s="1"/>
  <c r="E9317" i="19" s="1"/>
  <c r="L9807" i="19"/>
  <c r="E9907" i="19" s="1"/>
  <c r="E10005" i="19"/>
  <c r="I10075" i="19"/>
  <c r="K10075" i="19" s="1"/>
  <c r="L10075" i="19" s="1"/>
  <c r="E10175" i="19" s="1"/>
  <c r="J10075" i="19"/>
  <c r="K9578" i="19"/>
  <c r="L9578" i="19" s="1"/>
  <c r="E9678" i="19" s="1"/>
  <c r="I9697" i="19"/>
  <c r="J9697" i="19"/>
  <c r="I10032" i="19"/>
  <c r="J10032" i="19"/>
  <c r="J9989" i="19"/>
  <c r="I9989" i="19"/>
  <c r="I9804" i="19"/>
  <c r="J9804" i="19"/>
  <c r="J9650" i="19"/>
  <c r="I9650" i="19"/>
  <c r="L9822" i="19"/>
  <c r="E9922" i="19" s="1"/>
  <c r="L9876" i="19"/>
  <c r="E9976" i="19" s="1"/>
  <c r="L10327" i="19"/>
  <c r="E10427" i="19" s="1"/>
  <c r="J9953" i="19"/>
  <c r="I9953" i="19"/>
  <c r="J9468" i="19"/>
  <c r="I9468" i="19"/>
  <c r="K9468" i="19" s="1"/>
  <c r="L9468" i="19" s="1"/>
  <c r="E9568" i="19" s="1"/>
  <c r="J10045" i="19"/>
  <c r="I10045" i="19"/>
  <c r="J9856" i="19"/>
  <c r="I9856" i="19"/>
  <c r="K9844" i="19"/>
  <c r="L9844" i="19" s="1"/>
  <c r="K9979" i="19"/>
  <c r="L9979" i="19" s="1"/>
  <c r="K9434" i="19"/>
  <c r="L9539" i="19"/>
  <c r="E9639" i="19" s="1"/>
  <c r="E9781" i="19"/>
  <c r="L9508" i="19"/>
  <c r="E9608" i="19" s="1"/>
  <c r="I10369" i="19"/>
  <c r="J10369" i="19"/>
  <c r="J9317" i="19"/>
  <c r="I9317" i="19"/>
  <c r="J9214" i="19"/>
  <c r="I9214" i="19"/>
  <c r="I9982" i="19"/>
  <c r="J9982" i="19"/>
  <c r="J9561" i="19"/>
  <c r="I9561" i="19"/>
  <c r="K9561" i="19" s="1"/>
  <c r="L9561" i="19" s="1"/>
  <c r="E9661" i="19" s="1"/>
  <c r="I9661" i="19" s="1"/>
  <c r="K9661" i="19" s="1"/>
  <c r="L9661" i="19" s="1"/>
  <c r="E9761" i="19" s="1"/>
  <c r="J10085" i="19"/>
  <c r="I10085" i="19"/>
  <c r="L9721" i="19"/>
  <c r="E9821" i="19" s="1"/>
  <c r="K9970" i="19"/>
  <c r="L9970" i="19" s="1"/>
  <c r="E10070" i="19" s="1"/>
  <c r="K9135" i="19"/>
  <c r="L9135" i="19" s="1"/>
  <c r="E9235" i="19" s="1"/>
  <c r="I9235" i="19" s="1"/>
  <c r="K9235" i="19" s="1"/>
  <c r="K10090" i="19"/>
  <c r="L10090" i="19" s="1"/>
  <c r="K9896" i="19"/>
  <c r="K10116" i="19"/>
  <c r="L10116" i="19" s="1"/>
  <c r="E10216" i="19" s="1"/>
  <c r="L9260" i="19"/>
  <c r="E9360" i="19" s="1"/>
  <c r="K9546" i="19"/>
  <c r="J10175" i="19"/>
  <c r="I10175" i="19"/>
  <c r="K10175" i="19" s="1"/>
  <c r="L10175" i="19" s="1"/>
  <c r="E10275" i="19" s="1"/>
  <c r="J10020" i="19"/>
  <c r="I10020" i="19"/>
  <c r="K10020" i="19" s="1"/>
  <c r="L10020" i="19" s="1"/>
  <c r="J9700" i="19"/>
  <c r="I9700" i="19"/>
  <c r="J9661" i="19"/>
  <c r="J9748" i="19"/>
  <c r="I9748" i="19"/>
  <c r="I9887" i="19"/>
  <c r="K9887" i="19" s="1"/>
  <c r="L9887" i="19" s="1"/>
  <c r="E9987" i="19" s="1"/>
  <c r="J9887" i="19"/>
  <c r="J9235" i="19"/>
  <c r="L9541" i="19"/>
  <c r="E9641" i="19" s="1"/>
  <c r="L9740" i="19"/>
  <c r="E9840" i="19" s="1"/>
  <c r="L10177" i="19"/>
  <c r="E10277" i="19" s="1"/>
  <c r="J10164" i="19"/>
  <c r="I10164" i="19"/>
  <c r="L9325" i="19"/>
  <c r="E9425" i="19"/>
  <c r="J9566" i="19"/>
  <c r="I9566" i="19"/>
  <c r="J9123" i="19"/>
  <c r="I9123" i="19"/>
  <c r="I10070" i="19"/>
  <c r="J10070" i="19"/>
  <c r="J9515" i="19"/>
  <c r="I9515" i="19"/>
  <c r="J9919" i="19"/>
  <c r="I9919" i="19"/>
  <c r="I10171" i="19"/>
  <c r="J10171" i="19"/>
  <c r="J10033" i="19"/>
  <c r="I10033" i="19"/>
  <c r="J10086" i="19"/>
  <c r="I10086" i="19"/>
  <c r="J9195" i="19"/>
  <c r="I9195" i="19"/>
  <c r="L9665" i="19"/>
  <c r="E9765" i="19" s="1"/>
  <c r="K9042" i="19"/>
  <c r="L9042" i="19" s="1"/>
  <c r="E9142" i="19" s="1"/>
  <c r="J10383" i="19"/>
  <c r="I10383" i="19"/>
  <c r="J9772" i="19"/>
  <c r="I9772" i="19"/>
  <c r="L9531" i="19"/>
  <c r="E9631" i="19"/>
  <c r="K10001" i="19"/>
  <c r="J10073" i="19"/>
  <c r="I10073" i="19"/>
  <c r="K10073" i="19" s="1"/>
  <c r="L10073" i="19" s="1"/>
  <c r="E10173" i="19" s="1"/>
  <c r="K9659" i="19"/>
  <c r="L9659" i="19" s="1"/>
  <c r="E9759" i="19" s="1"/>
  <c r="L10194" i="19"/>
  <c r="E10294" i="19" s="1"/>
  <c r="I9928" i="19"/>
  <c r="K9928" i="19" s="1"/>
  <c r="L9928" i="19" s="1"/>
  <c r="E10028" i="19" s="1"/>
  <c r="J9928" i="19"/>
  <c r="E10113" i="19"/>
  <c r="I9609" i="19"/>
  <c r="J9609" i="19"/>
  <c r="K9651" i="19"/>
  <c r="L9337" i="19"/>
  <c r="E9437" i="19" s="1"/>
  <c r="J9458" i="19"/>
  <c r="I9458" i="19"/>
  <c r="K9829" i="19"/>
  <c r="L9829" i="19" s="1"/>
  <c r="K10280" i="19"/>
  <c r="L10280" i="19" s="1"/>
  <c r="E10380" i="19" s="1"/>
  <c r="L9767" i="19"/>
  <c r="E9867" i="19" s="1"/>
  <c r="E9599" i="19"/>
  <c r="J9391" i="19"/>
  <c r="I9391" i="19"/>
  <c r="E10079" i="19"/>
  <c r="K9712" i="19"/>
  <c r="L9511" i="19"/>
  <c r="E9611" i="19" s="1"/>
  <c r="J9893" i="19"/>
  <c r="I9893" i="19"/>
  <c r="I9988" i="19"/>
  <c r="J9988" i="19"/>
  <c r="K9418" i="19"/>
  <c r="E9636" i="19"/>
  <c r="E10190" i="19"/>
  <c r="E10063" i="19"/>
  <c r="K9549" i="19"/>
  <c r="K9692" i="19"/>
  <c r="L7406" i="19"/>
  <c r="E7506" i="19"/>
  <c r="J9254" i="19"/>
  <c r="I9254" i="19"/>
  <c r="J9262" i="19"/>
  <c r="I9262" i="19"/>
  <c r="K7738" i="19"/>
  <c r="E10474" i="19"/>
  <c r="E9929" i="19"/>
  <c r="J10447" i="19"/>
  <c r="I10447" i="19"/>
  <c r="K10447" i="19" s="1"/>
  <c r="L10447" i="19" s="1"/>
  <c r="J10052" i="19"/>
  <c r="I10052" i="19"/>
  <c r="E9498" i="19"/>
  <c r="E9944" i="19"/>
  <c r="E10443" i="19"/>
  <c r="J9910" i="19"/>
  <c r="I9910" i="19"/>
  <c r="L8630" i="19"/>
  <c r="E8730" i="19" s="1"/>
  <c r="J9984" i="19"/>
  <c r="I9984" i="19"/>
  <c r="L8726" i="19"/>
  <c r="E8826" i="19" s="1"/>
  <c r="J10557" i="19"/>
  <c r="I10557" i="19"/>
  <c r="K10557" i="19" s="1"/>
  <c r="I1139" i="12"/>
  <c r="O1148" i="12" s="1"/>
  <c r="J1139" i="12"/>
  <c r="L1148" i="12"/>
  <c r="E1160" i="12" s="1"/>
  <c r="I1160" i="12" s="1"/>
  <c r="E1173" i="12"/>
  <c r="I1173" i="12" s="1"/>
  <c r="E1201" i="12"/>
  <c r="I1201" i="12" s="1"/>
  <c r="L1169" i="12"/>
  <c r="E1181" i="12" s="1"/>
  <c r="I1181" i="12" s="1"/>
  <c r="E1198" i="12"/>
  <c r="I1198" i="12" s="1"/>
  <c r="E1178" i="12"/>
  <c r="I1178" i="12" s="1"/>
  <c r="E1195" i="12"/>
  <c r="I1195" i="12" s="1"/>
  <c r="E1188" i="12"/>
  <c r="I1188" i="12" s="1"/>
  <c r="J1192" i="12"/>
  <c r="K1192" i="12" s="1"/>
  <c r="L1192" i="12" s="1"/>
  <c r="J1170" i="12"/>
  <c r="K1170" i="12" s="1"/>
  <c r="L1170" i="12" s="1"/>
  <c r="B161" i="3"/>
  <c r="I160" i="3"/>
  <c r="N160" i="3" s="1"/>
  <c r="L88" i="16" l="1"/>
  <c r="E89" i="16" s="1"/>
  <c r="K9703" i="19"/>
  <c r="L9703" i="19" s="1"/>
  <c r="E9803" i="19" s="1"/>
  <c r="I9803" i="19" s="1"/>
  <c r="E10002" i="19"/>
  <c r="I10002" i="19" s="1"/>
  <c r="I1167" i="12"/>
  <c r="J1167" i="12"/>
  <c r="K1167" i="12" s="1"/>
  <c r="K1139" i="12"/>
  <c r="L1139" i="12" s="1"/>
  <c r="J9568" i="19"/>
  <c r="I9568" i="19"/>
  <c r="I10427" i="19"/>
  <c r="J10427" i="19"/>
  <c r="I9976" i="19"/>
  <c r="J9976" i="19"/>
  <c r="L9235" i="19"/>
  <c r="E9335" i="19"/>
  <c r="I9922" i="19"/>
  <c r="J9922" i="19"/>
  <c r="I9907" i="19"/>
  <c r="J9907" i="19"/>
  <c r="K9953" i="19"/>
  <c r="K9650" i="19"/>
  <c r="L9650" i="19" s="1"/>
  <c r="E9750" i="19" s="1"/>
  <c r="K9804" i="19"/>
  <c r="K9697" i="19"/>
  <c r="L9697" i="19" s="1"/>
  <c r="E9797" i="19" s="1"/>
  <c r="J10005" i="19"/>
  <c r="I10005" i="19"/>
  <c r="K10005" i="19" s="1"/>
  <c r="L10005" i="19" s="1"/>
  <c r="E10105" i="19" s="1"/>
  <c r="I9678" i="19"/>
  <c r="K9678" i="19" s="1"/>
  <c r="L9678" i="19" s="1"/>
  <c r="E9778" i="19" s="1"/>
  <c r="J9678" i="19"/>
  <c r="I10055" i="19"/>
  <c r="J10055" i="19"/>
  <c r="K9982" i="19"/>
  <c r="L9982" i="19" s="1"/>
  <c r="E10082" i="19" s="1"/>
  <c r="K9214" i="19"/>
  <c r="L9214" i="19" s="1"/>
  <c r="E9314" i="19" s="1"/>
  <c r="K9989" i="19"/>
  <c r="K10032" i="19"/>
  <c r="J9624" i="19"/>
  <c r="I9624" i="19"/>
  <c r="J9821" i="19"/>
  <c r="I9821" i="19"/>
  <c r="I9608" i="19"/>
  <c r="J9608" i="19"/>
  <c r="I9314" i="19"/>
  <c r="K9314" i="19" s="1"/>
  <c r="J9314" i="19"/>
  <c r="K9984" i="19"/>
  <c r="L9984" i="19" s="1"/>
  <c r="K9893" i="19"/>
  <c r="K9391" i="19"/>
  <c r="K9195" i="19"/>
  <c r="L9195" i="19" s="1"/>
  <c r="E9295" i="19" s="1"/>
  <c r="L9546" i="19"/>
  <c r="E9646" i="19" s="1"/>
  <c r="I10082" i="19"/>
  <c r="J10082" i="19"/>
  <c r="L9434" i="19"/>
  <c r="E9534" i="19" s="1"/>
  <c r="K9856" i="19"/>
  <c r="I10216" i="19"/>
  <c r="J10216" i="19"/>
  <c r="I9781" i="19"/>
  <c r="J9781" i="19"/>
  <c r="K10171" i="19"/>
  <c r="L10171" i="19" s="1"/>
  <c r="J9360" i="19"/>
  <c r="I9360" i="19"/>
  <c r="L9896" i="19"/>
  <c r="E9996" i="19" s="1"/>
  <c r="J9778" i="19"/>
  <c r="I9778" i="19"/>
  <c r="K10369" i="19"/>
  <c r="L10369" i="19" s="1"/>
  <c r="E10469" i="19" s="1"/>
  <c r="J9639" i="19"/>
  <c r="I9639" i="19"/>
  <c r="K9639" i="19" s="1"/>
  <c r="L9639" i="19" s="1"/>
  <c r="E9739" i="19" s="1"/>
  <c r="K9254" i="19"/>
  <c r="L9254" i="19" s="1"/>
  <c r="K9772" i="19"/>
  <c r="L9772" i="19" s="1"/>
  <c r="K10033" i="19"/>
  <c r="L10033" i="19" s="1"/>
  <c r="K10085" i="19"/>
  <c r="L10085" i="19" s="1"/>
  <c r="E10185" i="19" s="1"/>
  <c r="K9317" i="19"/>
  <c r="L9317" i="19" s="1"/>
  <c r="E9417" i="19" s="1"/>
  <c r="K10045" i="19"/>
  <c r="J9867" i="19"/>
  <c r="I9867" i="19"/>
  <c r="K9867" i="19" s="1"/>
  <c r="L9867" i="19" s="1"/>
  <c r="J10294" i="19"/>
  <c r="I10294" i="19"/>
  <c r="J9765" i="19"/>
  <c r="I9765" i="19"/>
  <c r="J9295" i="19"/>
  <c r="I9295" i="19"/>
  <c r="J9641" i="19"/>
  <c r="I9641" i="19"/>
  <c r="J10277" i="19"/>
  <c r="I10277" i="19"/>
  <c r="J9761" i="19"/>
  <c r="I9761" i="19"/>
  <c r="J9611" i="19"/>
  <c r="I9611" i="19"/>
  <c r="I10185" i="19"/>
  <c r="J10185" i="19"/>
  <c r="L10557" i="19"/>
  <c r="E10657" i="19" s="1"/>
  <c r="K9910" i="19"/>
  <c r="L9910" i="19" s="1"/>
  <c r="E10547" i="19"/>
  <c r="I10063" i="19"/>
  <c r="J10063" i="19"/>
  <c r="L9418" i="19"/>
  <c r="E9518" i="19" s="1"/>
  <c r="L9893" i="19"/>
  <c r="E9993" i="19" s="1"/>
  <c r="J10079" i="19"/>
  <c r="I10079" i="19"/>
  <c r="J9599" i="19"/>
  <c r="I9599" i="19"/>
  <c r="K9599" i="19" s="1"/>
  <c r="L9599" i="19" s="1"/>
  <c r="E9699" i="19" s="1"/>
  <c r="J10113" i="19"/>
  <c r="I10113" i="19"/>
  <c r="J10028" i="19"/>
  <c r="I10028" i="19"/>
  <c r="J9759" i="19"/>
  <c r="I9759" i="19"/>
  <c r="L10001" i="19"/>
  <c r="E10101" i="19" s="1"/>
  <c r="E9872" i="19"/>
  <c r="K10383" i="19"/>
  <c r="K10086" i="19"/>
  <c r="L10086" i="19" s="1"/>
  <c r="E10186" i="19" s="1"/>
  <c r="E10133" i="19"/>
  <c r="K9123" i="19"/>
  <c r="L9123" i="19" s="1"/>
  <c r="E9223" i="19" s="1"/>
  <c r="K10164" i="19"/>
  <c r="K9748" i="19"/>
  <c r="E10120" i="19"/>
  <c r="J10190" i="19"/>
  <c r="I10190" i="19"/>
  <c r="L9712" i="19"/>
  <c r="E9812" i="19" s="1"/>
  <c r="J9437" i="19"/>
  <c r="I9437" i="19"/>
  <c r="J10173" i="19"/>
  <c r="I10173" i="19"/>
  <c r="K10173" i="19" s="1"/>
  <c r="L10173" i="19" s="1"/>
  <c r="J9840" i="19"/>
  <c r="I9840" i="19"/>
  <c r="I9335" i="19"/>
  <c r="J9335" i="19"/>
  <c r="J9987" i="19"/>
  <c r="I9987" i="19"/>
  <c r="L9692" i="19"/>
  <c r="E9792" i="19" s="1"/>
  <c r="L9314" i="19"/>
  <c r="E9414" i="19" s="1"/>
  <c r="K9988" i="19"/>
  <c r="L9988" i="19" s="1"/>
  <c r="E10088" i="19" s="1"/>
  <c r="J9631" i="19"/>
  <c r="I9631" i="19"/>
  <c r="J9142" i="19"/>
  <c r="I9142" i="19"/>
  <c r="I9425" i="19"/>
  <c r="J9425" i="19"/>
  <c r="J10275" i="19"/>
  <c r="I10275" i="19"/>
  <c r="K10275" i="19" s="1"/>
  <c r="L10275" i="19" s="1"/>
  <c r="L9549" i="19"/>
  <c r="E9649" i="19" s="1"/>
  <c r="J9636" i="19"/>
  <c r="I9636" i="19"/>
  <c r="K9636" i="19" s="1"/>
  <c r="L9636" i="19" s="1"/>
  <c r="E9736" i="19" s="1"/>
  <c r="K9458" i="19"/>
  <c r="L9458" i="19" s="1"/>
  <c r="E9558" i="19" s="1"/>
  <c r="L9651" i="19"/>
  <c r="E9751" i="19" s="1"/>
  <c r="K9609" i="19"/>
  <c r="E10271" i="19"/>
  <c r="K9919" i="19"/>
  <c r="L9919" i="19" s="1"/>
  <c r="E10019" i="19" s="1"/>
  <c r="K9515" i="19"/>
  <c r="K10070" i="19"/>
  <c r="K9566" i="19"/>
  <c r="K9568" i="19"/>
  <c r="K9700" i="19"/>
  <c r="J7506" i="19"/>
  <c r="I7506" i="19"/>
  <c r="J10547" i="19"/>
  <c r="I10547" i="19"/>
  <c r="J8730" i="19"/>
  <c r="I8730" i="19"/>
  <c r="J8826" i="19"/>
  <c r="I8826" i="19"/>
  <c r="J10380" i="19"/>
  <c r="I10380" i="19"/>
  <c r="L7738" i="19"/>
  <c r="E7838" i="19" s="1"/>
  <c r="E10084" i="19"/>
  <c r="E10010" i="19"/>
  <c r="J9498" i="19"/>
  <c r="I9498" i="19"/>
  <c r="E9354" i="19"/>
  <c r="J9944" i="19"/>
  <c r="I9944" i="19"/>
  <c r="K10052" i="19"/>
  <c r="J9929" i="19"/>
  <c r="I9929" i="19"/>
  <c r="K9262" i="19"/>
  <c r="J10443" i="19"/>
  <c r="I10443" i="19"/>
  <c r="K10443" i="19" s="1"/>
  <c r="L10443" i="19" s="1"/>
  <c r="J10474" i="19"/>
  <c r="I10474" i="19"/>
  <c r="K10474" i="19" s="1"/>
  <c r="L10474" i="19" s="1"/>
  <c r="J1160" i="12"/>
  <c r="K1160" i="12" s="1"/>
  <c r="L1160" i="12" s="1"/>
  <c r="E1151" i="12"/>
  <c r="J1173" i="12"/>
  <c r="J1181" i="12"/>
  <c r="K1181" i="12" s="1"/>
  <c r="L1181" i="12" s="1"/>
  <c r="E1193" i="12" s="1"/>
  <c r="I1193" i="12" s="1"/>
  <c r="J1195" i="12"/>
  <c r="K1195" i="12" s="1"/>
  <c r="L1195" i="12" s="1"/>
  <c r="E1204" i="12"/>
  <c r="I1204" i="12" s="1"/>
  <c r="J1178" i="12"/>
  <c r="K1178" i="12" s="1"/>
  <c r="L1178" i="12" s="1"/>
  <c r="J1198" i="12"/>
  <c r="K1198" i="12" s="1"/>
  <c r="L1198" i="12" s="1"/>
  <c r="J1201" i="12"/>
  <c r="K1201" i="12" s="1"/>
  <c r="L1201" i="12" s="1"/>
  <c r="E1182" i="12"/>
  <c r="I1182" i="12" s="1"/>
  <c r="B162" i="3"/>
  <c r="I161" i="3"/>
  <c r="N161" i="3" s="1"/>
  <c r="J89" i="16" l="1"/>
  <c r="I89" i="16"/>
  <c r="J10002" i="19"/>
  <c r="K10002" i="19" s="1"/>
  <c r="L10002" i="19" s="1"/>
  <c r="J9803" i="19"/>
  <c r="K9803" i="19" s="1"/>
  <c r="L9803" i="19" s="1"/>
  <c r="E9903" i="19" s="1"/>
  <c r="J9903" i="19" s="1"/>
  <c r="L1167" i="12"/>
  <c r="E1179" i="12"/>
  <c r="I1179" i="12" s="1"/>
  <c r="K9907" i="19"/>
  <c r="L9907" i="19" s="1"/>
  <c r="E10007" i="19" s="1"/>
  <c r="I10105" i="19"/>
  <c r="J10105" i="19"/>
  <c r="K9987" i="19"/>
  <c r="L9987" i="19" s="1"/>
  <c r="K10113" i="19"/>
  <c r="L10113" i="19" s="1"/>
  <c r="E10213" i="19" s="1"/>
  <c r="L10032" i="19"/>
  <c r="E10132" i="19"/>
  <c r="L9804" i="19"/>
  <c r="E9904" i="19" s="1"/>
  <c r="K9608" i="19"/>
  <c r="L9608" i="19" s="1"/>
  <c r="E9708" i="19" s="1"/>
  <c r="L9989" i="19"/>
  <c r="E10089" i="19" s="1"/>
  <c r="I9750" i="19"/>
  <c r="J9750" i="19"/>
  <c r="K10427" i="19"/>
  <c r="L10427" i="19" s="1"/>
  <c r="E10527" i="19" s="1"/>
  <c r="E10375" i="19"/>
  <c r="K9624" i="19"/>
  <c r="L9624" i="19" s="1"/>
  <c r="E9724" i="19" s="1"/>
  <c r="K10055" i="19"/>
  <c r="L9953" i="19"/>
  <c r="E10053" i="19" s="1"/>
  <c r="K9425" i="19"/>
  <c r="K9761" i="19"/>
  <c r="K9295" i="19"/>
  <c r="L9295" i="19" s="1"/>
  <c r="K10294" i="19"/>
  <c r="I9797" i="19"/>
  <c r="J9797" i="19"/>
  <c r="K9922" i="19"/>
  <c r="L9922" i="19" s="1"/>
  <c r="E10022" i="19" s="1"/>
  <c r="K9976" i="19"/>
  <c r="L9976" i="19" s="1"/>
  <c r="E10076" i="19" s="1"/>
  <c r="I9534" i="19"/>
  <c r="J9534" i="19"/>
  <c r="J9996" i="19"/>
  <c r="I9996" i="19"/>
  <c r="K9996" i="19" s="1"/>
  <c r="L9996" i="19" s="1"/>
  <c r="E10096" i="19" s="1"/>
  <c r="I9646" i="19"/>
  <c r="J9646" i="19"/>
  <c r="K9944" i="19"/>
  <c r="L9944" i="19" s="1"/>
  <c r="E10087" i="19"/>
  <c r="E10273" i="19"/>
  <c r="K10277" i="19"/>
  <c r="L10277" i="19" s="1"/>
  <c r="E10377" i="19" s="1"/>
  <c r="K9641" i="19"/>
  <c r="L9641" i="19" s="1"/>
  <c r="E9741" i="19" s="1"/>
  <c r="K9778" i="19"/>
  <c r="L9778" i="19" s="1"/>
  <c r="E9878" i="19" s="1"/>
  <c r="K9360" i="19"/>
  <c r="L9360" i="19" s="1"/>
  <c r="E9460" i="19" s="1"/>
  <c r="L10045" i="19"/>
  <c r="E10145" i="19" s="1"/>
  <c r="J9739" i="19"/>
  <c r="I9739" i="19"/>
  <c r="J9417" i="19"/>
  <c r="I9417" i="19"/>
  <c r="K9781" i="19"/>
  <c r="L9781" i="19" s="1"/>
  <c r="E9881" i="19" s="1"/>
  <c r="L9856" i="19"/>
  <c r="E9956" i="19" s="1"/>
  <c r="K9142" i="19"/>
  <c r="L9142" i="19" s="1"/>
  <c r="J10469" i="19"/>
  <c r="I10469" i="19"/>
  <c r="K10469" i="19" s="1"/>
  <c r="L10469" i="19" s="1"/>
  <c r="E10569" i="19" s="1"/>
  <c r="K10216" i="19"/>
  <c r="L10216" i="19" s="1"/>
  <c r="E10316" i="19" s="1"/>
  <c r="K10082" i="19"/>
  <c r="L9391" i="19"/>
  <c r="E9491" i="19" s="1"/>
  <c r="K9821" i="19"/>
  <c r="L9821" i="19" s="1"/>
  <c r="E9921" i="19" s="1"/>
  <c r="J9751" i="19"/>
  <c r="I9751" i="19"/>
  <c r="K9751" i="19" s="1"/>
  <c r="L9751" i="19" s="1"/>
  <c r="E9851" i="19" s="1"/>
  <c r="J9414" i="19"/>
  <c r="I9414" i="19"/>
  <c r="J9812" i="19"/>
  <c r="I9812" i="19"/>
  <c r="J9736" i="19"/>
  <c r="I9736" i="19"/>
  <c r="K9736" i="19" s="1"/>
  <c r="L9736" i="19" s="1"/>
  <c r="J10101" i="19"/>
  <c r="I10101" i="19"/>
  <c r="J10007" i="19"/>
  <c r="I10007" i="19"/>
  <c r="K10007" i="19" s="1"/>
  <c r="L10007" i="19" s="1"/>
  <c r="J9741" i="19"/>
  <c r="I9741" i="19"/>
  <c r="J9649" i="19"/>
  <c r="I9649" i="19"/>
  <c r="J9993" i="19"/>
  <c r="I9993" i="19"/>
  <c r="J10657" i="19"/>
  <c r="I10657" i="19"/>
  <c r="K10547" i="19"/>
  <c r="L10547" i="19" s="1"/>
  <c r="L9566" i="19"/>
  <c r="E9666" i="19" s="1"/>
  <c r="I10271" i="19"/>
  <c r="J10271" i="19"/>
  <c r="J9558" i="19"/>
  <c r="I9558" i="19"/>
  <c r="E9242" i="19"/>
  <c r="K9631" i="19"/>
  <c r="K9840" i="19"/>
  <c r="L9840" i="19" s="1"/>
  <c r="E9940" i="19" s="1"/>
  <c r="K9437" i="19"/>
  <c r="I10133" i="19"/>
  <c r="J10133" i="19"/>
  <c r="K9759" i="19"/>
  <c r="J10377" i="19"/>
  <c r="I10377" i="19"/>
  <c r="E9395" i="19"/>
  <c r="K9765" i="19"/>
  <c r="E9967" i="19"/>
  <c r="L9700" i="19"/>
  <c r="E9800" i="19" s="1"/>
  <c r="L10070" i="19"/>
  <c r="E10170" i="19" s="1"/>
  <c r="L9609" i="19"/>
  <c r="E9709" i="19" s="1"/>
  <c r="J10375" i="19"/>
  <c r="I10375" i="19"/>
  <c r="K10375" i="19" s="1"/>
  <c r="L10375" i="19" s="1"/>
  <c r="E10475" i="19" s="1"/>
  <c r="J9708" i="19"/>
  <c r="I9708" i="19"/>
  <c r="J10087" i="19"/>
  <c r="I10087" i="19"/>
  <c r="K10087" i="19" s="1"/>
  <c r="L10087" i="19" s="1"/>
  <c r="E10187" i="19" s="1"/>
  <c r="J10273" i="19"/>
  <c r="I10273" i="19"/>
  <c r="K10273" i="19" s="1"/>
  <c r="J10120" i="19"/>
  <c r="I10120" i="19"/>
  <c r="K10120" i="19" s="1"/>
  <c r="L10120" i="19" s="1"/>
  <c r="J10186" i="19"/>
  <c r="I10186" i="19"/>
  <c r="J10213" i="19"/>
  <c r="I10213" i="19"/>
  <c r="K10213" i="19" s="1"/>
  <c r="L10213" i="19" s="1"/>
  <c r="I9699" i="19"/>
  <c r="J9699" i="19"/>
  <c r="K10185" i="19"/>
  <c r="L9568" i="19"/>
  <c r="E9668" i="19" s="1"/>
  <c r="L9515" i="19"/>
  <c r="E9615" i="19" s="1"/>
  <c r="L9425" i="19"/>
  <c r="E9525" i="19" s="1"/>
  <c r="J9792" i="19"/>
  <c r="I9792" i="19"/>
  <c r="L9748" i="19"/>
  <c r="E9848" i="19" s="1"/>
  <c r="L10383" i="19"/>
  <c r="E10483" i="19" s="1"/>
  <c r="I9518" i="19"/>
  <c r="J9518" i="19"/>
  <c r="K10063" i="19"/>
  <c r="L10294" i="19"/>
  <c r="E10394" i="19" s="1"/>
  <c r="K9498" i="19"/>
  <c r="I10019" i="19"/>
  <c r="J10019" i="19"/>
  <c r="J10088" i="19"/>
  <c r="I10088" i="19"/>
  <c r="K9335" i="19"/>
  <c r="K10190" i="19"/>
  <c r="L10190" i="19" s="1"/>
  <c r="E10290" i="19" s="1"/>
  <c r="E10264" i="19"/>
  <c r="L10164" i="19"/>
  <c r="J9223" i="19"/>
  <c r="I9223" i="19"/>
  <c r="I9872" i="19"/>
  <c r="J9872" i="19"/>
  <c r="K10028" i="19"/>
  <c r="K10079" i="19"/>
  <c r="L10079" i="19" s="1"/>
  <c r="E10179" i="19" s="1"/>
  <c r="K9611" i="19"/>
  <c r="O7601" i="19"/>
  <c r="K7506" i="19"/>
  <c r="J7838" i="19"/>
  <c r="I7838" i="19"/>
  <c r="K8826" i="19"/>
  <c r="K8730" i="19"/>
  <c r="E10574" i="19"/>
  <c r="E10543" i="19"/>
  <c r="K9929" i="19"/>
  <c r="L10052" i="19"/>
  <c r="E10152" i="19" s="1"/>
  <c r="E10044" i="19"/>
  <c r="J10084" i="19"/>
  <c r="I10084" i="19"/>
  <c r="E10647" i="19"/>
  <c r="K10380" i="19"/>
  <c r="L9262" i="19"/>
  <c r="E9362" i="19" s="1"/>
  <c r="J9354" i="19"/>
  <c r="I9354" i="19"/>
  <c r="J10010" i="19"/>
  <c r="I10010" i="19"/>
  <c r="K10010" i="19" s="1"/>
  <c r="L10010" i="19" s="1"/>
  <c r="I1151" i="12"/>
  <c r="O1160" i="12" s="1"/>
  <c r="E1172" i="12"/>
  <c r="I1172" i="12" s="1"/>
  <c r="J1151" i="12"/>
  <c r="K1151" i="12" s="1"/>
  <c r="L1151" i="12" s="1"/>
  <c r="K1173" i="12"/>
  <c r="E1207" i="12"/>
  <c r="I1207" i="12" s="1"/>
  <c r="E1210" i="12"/>
  <c r="I1210" i="12" s="1"/>
  <c r="E1213" i="12"/>
  <c r="I1213" i="12" s="1"/>
  <c r="J1204" i="12"/>
  <c r="K1204" i="12" s="1"/>
  <c r="E1190" i="12"/>
  <c r="I1190" i="12" s="1"/>
  <c r="J1182" i="12"/>
  <c r="K1182" i="12" s="1"/>
  <c r="L1182" i="12" s="1"/>
  <c r="J1179" i="12"/>
  <c r="K1179" i="12" s="1"/>
  <c r="L1179" i="12" s="1"/>
  <c r="B163" i="3"/>
  <c r="I162" i="3"/>
  <c r="N162" i="3" s="1"/>
  <c r="K89" i="16" l="1"/>
  <c r="E10102" i="19"/>
  <c r="I10102" i="19" s="1"/>
  <c r="I9903" i="19"/>
  <c r="K9903" i="19" s="1"/>
  <c r="L9903" i="19" s="1"/>
  <c r="E10003" i="19" s="1"/>
  <c r="I10053" i="19"/>
  <c r="J10053" i="19"/>
  <c r="J9904" i="19"/>
  <c r="I9904" i="19"/>
  <c r="J10089" i="19"/>
  <c r="I10089" i="19"/>
  <c r="K10089" i="19" s="1"/>
  <c r="L10089" i="19" s="1"/>
  <c r="E10189" i="19" s="1"/>
  <c r="K9417" i="19"/>
  <c r="L9417" i="19" s="1"/>
  <c r="K9646" i="19"/>
  <c r="L9646" i="19" s="1"/>
  <c r="E9746" i="19" s="1"/>
  <c r="J10076" i="19"/>
  <c r="I10076" i="19"/>
  <c r="K10076" i="19" s="1"/>
  <c r="L10076" i="19" s="1"/>
  <c r="E10176" i="19" s="1"/>
  <c r="I10527" i="19"/>
  <c r="K10527" i="19" s="1"/>
  <c r="J10527" i="19"/>
  <c r="L10527" i="19"/>
  <c r="E10627" i="19" s="1"/>
  <c r="J10132" i="19"/>
  <c r="I10132" i="19"/>
  <c r="K10132" i="19" s="1"/>
  <c r="L10132" i="19" s="1"/>
  <c r="E10232" i="19" s="1"/>
  <c r="K9739" i="19"/>
  <c r="L9739" i="19" s="1"/>
  <c r="E9839" i="19" s="1"/>
  <c r="K9534" i="19"/>
  <c r="L9534" i="19" s="1"/>
  <c r="E9634" i="19" s="1"/>
  <c r="I10022" i="19"/>
  <c r="K10022" i="19" s="1"/>
  <c r="L10022" i="19" s="1"/>
  <c r="E10122" i="19" s="1"/>
  <c r="J10022" i="19"/>
  <c r="K9797" i="19"/>
  <c r="L9761" i="19"/>
  <c r="E9861" i="19"/>
  <c r="L10055" i="19"/>
  <c r="E10155" i="19"/>
  <c r="I9724" i="19"/>
  <c r="K9724" i="19" s="1"/>
  <c r="J9724" i="19"/>
  <c r="K9750" i="19"/>
  <c r="K10105" i="19"/>
  <c r="J9956" i="19"/>
  <c r="I9956" i="19"/>
  <c r="I10096" i="19"/>
  <c r="J10096" i="19"/>
  <c r="I9491" i="19"/>
  <c r="J9491" i="19"/>
  <c r="K9354" i="19"/>
  <c r="L9354" i="19" s="1"/>
  <c r="I9921" i="19"/>
  <c r="K9921" i="19" s="1"/>
  <c r="J9921" i="19"/>
  <c r="J10316" i="19"/>
  <c r="I10316" i="19"/>
  <c r="J10145" i="19"/>
  <c r="I10145" i="19"/>
  <c r="J9878" i="19"/>
  <c r="I9878" i="19"/>
  <c r="K10088" i="19"/>
  <c r="L10088" i="19" s="1"/>
  <c r="K10133" i="19"/>
  <c r="K9993" i="19"/>
  <c r="K9649" i="19"/>
  <c r="K10271" i="19"/>
  <c r="L10271" i="19" s="1"/>
  <c r="E10371" i="19" s="1"/>
  <c r="E10107" i="19"/>
  <c r="I10107" i="19" s="1"/>
  <c r="J10569" i="19"/>
  <c r="I10569" i="19"/>
  <c r="K10569" i="19" s="1"/>
  <c r="L10569" i="19" s="1"/>
  <c r="E10669" i="19" s="1"/>
  <c r="I9881" i="19"/>
  <c r="J9881" i="19"/>
  <c r="J9839" i="19"/>
  <c r="I9839" i="19"/>
  <c r="K9699" i="19"/>
  <c r="K10377" i="19"/>
  <c r="L10377" i="19" s="1"/>
  <c r="K10657" i="19"/>
  <c r="K9741" i="19"/>
  <c r="L9741" i="19" s="1"/>
  <c r="L9724" i="19"/>
  <c r="E9824" i="19" s="1"/>
  <c r="L10082" i="19"/>
  <c r="E10182" i="19" s="1"/>
  <c r="E9517" i="19"/>
  <c r="J9460" i="19"/>
  <c r="I9460" i="19"/>
  <c r="K9460" i="19" s="1"/>
  <c r="L9460" i="19" s="1"/>
  <c r="J10394" i="19"/>
  <c r="I10394" i="19"/>
  <c r="K10394" i="19" s="1"/>
  <c r="L10394" i="19" s="1"/>
  <c r="E10494" i="19" s="1"/>
  <c r="J9848" i="19"/>
  <c r="I9848" i="19"/>
  <c r="I10170" i="19"/>
  <c r="K10170" i="19" s="1"/>
  <c r="J10170" i="19"/>
  <c r="I9634" i="19"/>
  <c r="J9634" i="19"/>
  <c r="J9525" i="19"/>
  <c r="I9525" i="19"/>
  <c r="J9709" i="19"/>
  <c r="I9709" i="19"/>
  <c r="K9709" i="19" s="1"/>
  <c r="L9709" i="19" s="1"/>
  <c r="E9809" i="19" s="1"/>
  <c r="J9800" i="19"/>
  <c r="I9800" i="19"/>
  <c r="K9800" i="19" s="1"/>
  <c r="L9800" i="19" s="1"/>
  <c r="I9666" i="19"/>
  <c r="J9666" i="19"/>
  <c r="J9615" i="19"/>
  <c r="I9615" i="19"/>
  <c r="K9615" i="19" s="1"/>
  <c r="L9615" i="19" s="1"/>
  <c r="E9715" i="19" s="1"/>
  <c r="J10483" i="19"/>
  <c r="I10483" i="19"/>
  <c r="J9668" i="19"/>
  <c r="I9668" i="19"/>
  <c r="L10028" i="19"/>
  <c r="E10128" i="19" s="1"/>
  <c r="I10264" i="19"/>
  <c r="J10264" i="19"/>
  <c r="I10187" i="19"/>
  <c r="J10187" i="19"/>
  <c r="J9967" i="19"/>
  <c r="I9967" i="19"/>
  <c r="L9759" i="19"/>
  <c r="E9859" i="19" s="1"/>
  <c r="I10371" i="19"/>
  <c r="J10371" i="19"/>
  <c r="K9223" i="19"/>
  <c r="I10290" i="19"/>
  <c r="J10290" i="19"/>
  <c r="K9518" i="19"/>
  <c r="K9792" i="19"/>
  <c r="L10273" i="19"/>
  <c r="E10373" i="19" s="1"/>
  <c r="L9765" i="19"/>
  <c r="E9865" i="19" s="1"/>
  <c r="L9437" i="19"/>
  <c r="E9537" i="19" s="1"/>
  <c r="K9558" i="19"/>
  <c r="L9649" i="19"/>
  <c r="E9749" i="19" s="1"/>
  <c r="E9836" i="19"/>
  <c r="K9812" i="19"/>
  <c r="L9611" i="19"/>
  <c r="E9711" i="19"/>
  <c r="L9335" i="19"/>
  <c r="E9435" i="19" s="1"/>
  <c r="L10063" i="19"/>
  <c r="E10163" i="19" s="1"/>
  <c r="E10220" i="19"/>
  <c r="J10475" i="19"/>
  <c r="I10475" i="19"/>
  <c r="J9395" i="19"/>
  <c r="I9395" i="19"/>
  <c r="L9631" i="19"/>
  <c r="E9731" i="19" s="1"/>
  <c r="I9851" i="19"/>
  <c r="J9851" i="19"/>
  <c r="I10179" i="19"/>
  <c r="J10179" i="19"/>
  <c r="K9872" i="19"/>
  <c r="L9872" i="19" s="1"/>
  <c r="E9972" i="19" s="1"/>
  <c r="E10188" i="19"/>
  <c r="K10019" i="19"/>
  <c r="E9598" i="19"/>
  <c r="L9498" i="19"/>
  <c r="L10185" i="19"/>
  <c r="E10285" i="19" s="1"/>
  <c r="E10313" i="19"/>
  <c r="K10186" i="19"/>
  <c r="K9708" i="19"/>
  <c r="E10477" i="19"/>
  <c r="L10133" i="19"/>
  <c r="E10233" i="19" s="1"/>
  <c r="J9940" i="19"/>
  <c r="I9940" i="19"/>
  <c r="J9242" i="19"/>
  <c r="I9242" i="19"/>
  <c r="L9993" i="19"/>
  <c r="E10093" i="19" s="1"/>
  <c r="E9841" i="19"/>
  <c r="K10101" i="19"/>
  <c r="K9414" i="19"/>
  <c r="L7506" i="19"/>
  <c r="E7606" i="19" s="1"/>
  <c r="J10152" i="19"/>
  <c r="I10152" i="19"/>
  <c r="J9362" i="19"/>
  <c r="I9362" i="19"/>
  <c r="J10543" i="19"/>
  <c r="I10543" i="19"/>
  <c r="L8730" i="19"/>
  <c r="E8830" i="19" s="1"/>
  <c r="K7838" i="19"/>
  <c r="E10110" i="19"/>
  <c r="E9454" i="19"/>
  <c r="L10380" i="19"/>
  <c r="E10480" i="19" s="1"/>
  <c r="J10574" i="19"/>
  <c r="I10574" i="19"/>
  <c r="K10084" i="19"/>
  <c r="L8826" i="19"/>
  <c r="E8926" i="19" s="1"/>
  <c r="J10647" i="19"/>
  <c r="I10647" i="19"/>
  <c r="J10044" i="19"/>
  <c r="I10044" i="19"/>
  <c r="L9929" i="19"/>
  <c r="E10029" i="19" s="1"/>
  <c r="J1207" i="12"/>
  <c r="K1207" i="12" s="1"/>
  <c r="L1207" i="12" s="1"/>
  <c r="E1219" i="12" s="1"/>
  <c r="I1219" i="12" s="1"/>
  <c r="E1163" i="12"/>
  <c r="J1172" i="12"/>
  <c r="K1172" i="12" s="1"/>
  <c r="L1172" i="12" s="1"/>
  <c r="L1173" i="12"/>
  <c r="E1185" i="12" s="1"/>
  <c r="I1185" i="12" s="1"/>
  <c r="J1190" i="12"/>
  <c r="K1190" i="12" s="1"/>
  <c r="L1190" i="12" s="1"/>
  <c r="L1204" i="12"/>
  <c r="E1216" i="12" s="1"/>
  <c r="I1216" i="12" s="1"/>
  <c r="E1194" i="12"/>
  <c r="I1194" i="12" s="1"/>
  <c r="E1191" i="12"/>
  <c r="I1191" i="12" s="1"/>
  <c r="J1210" i="12"/>
  <c r="K1210" i="12" s="1"/>
  <c r="L1210" i="12" s="1"/>
  <c r="J1213" i="12"/>
  <c r="K1213" i="12" s="1"/>
  <c r="L1213" i="12" s="1"/>
  <c r="B164" i="3"/>
  <c r="I163" i="3"/>
  <c r="N163" i="3" s="1"/>
  <c r="L89" i="16" l="1"/>
  <c r="E90" i="16" s="1"/>
  <c r="J10102" i="19"/>
  <c r="K10102" i="19" s="1"/>
  <c r="L10102" i="19" s="1"/>
  <c r="E10202" i="19" s="1"/>
  <c r="J10202" i="19" s="1"/>
  <c r="J10003" i="19"/>
  <c r="I10003" i="19"/>
  <c r="J10107" i="19"/>
  <c r="K10107" i="19" s="1"/>
  <c r="L10107" i="19" s="1"/>
  <c r="E10207" i="19" s="1"/>
  <c r="I10232" i="19"/>
  <c r="J10232" i="19"/>
  <c r="I10176" i="19"/>
  <c r="J10176" i="19"/>
  <c r="J10155" i="19"/>
  <c r="I10155" i="19"/>
  <c r="K10155" i="19" s="1"/>
  <c r="L10155" i="19" s="1"/>
  <c r="E10255" i="19" s="1"/>
  <c r="L9797" i="19"/>
  <c r="E9897" i="19" s="1"/>
  <c r="I10627" i="19"/>
  <c r="J10627" i="19"/>
  <c r="J10189" i="19"/>
  <c r="I10189" i="19"/>
  <c r="K10189" i="19" s="1"/>
  <c r="L10189" i="19" s="1"/>
  <c r="E10289" i="19" s="1"/>
  <c r="K9666" i="19"/>
  <c r="L9666" i="19" s="1"/>
  <c r="K9491" i="19"/>
  <c r="L9491" i="19" s="1"/>
  <c r="K10096" i="19"/>
  <c r="L10096" i="19" s="1"/>
  <c r="L10105" i="19"/>
  <c r="E10205" i="19" s="1"/>
  <c r="L9750" i="19"/>
  <c r="E9850" i="19" s="1"/>
  <c r="I9861" i="19"/>
  <c r="J9861" i="19"/>
  <c r="J10122" i="19"/>
  <c r="I10122" i="19"/>
  <c r="J9746" i="19"/>
  <c r="I9746" i="19"/>
  <c r="K9746" i="19" s="1"/>
  <c r="K9634" i="19"/>
  <c r="L9634" i="19" s="1"/>
  <c r="K9881" i="19"/>
  <c r="K9878" i="19"/>
  <c r="L9878" i="19" s="1"/>
  <c r="K10316" i="19"/>
  <c r="K9956" i="19"/>
  <c r="K9904" i="19"/>
  <c r="K10053" i="19"/>
  <c r="J9824" i="19"/>
  <c r="I9824" i="19"/>
  <c r="K9824" i="19" s="1"/>
  <c r="L9824" i="19" s="1"/>
  <c r="E9924" i="19" s="1"/>
  <c r="K10483" i="19"/>
  <c r="L10483" i="19" s="1"/>
  <c r="E10583" i="19" s="1"/>
  <c r="K9848" i="19"/>
  <c r="L9848" i="19" s="1"/>
  <c r="E9948" i="19" s="1"/>
  <c r="I9517" i="19"/>
  <c r="J9517" i="19"/>
  <c r="E9978" i="19"/>
  <c r="J10182" i="19"/>
  <c r="I10182" i="19"/>
  <c r="L9699" i="19"/>
  <c r="E9799" i="19"/>
  <c r="I10669" i="19"/>
  <c r="K10669" i="19" s="1"/>
  <c r="L10669" i="19" s="1"/>
  <c r="J10669" i="19"/>
  <c r="L9921" i="19"/>
  <c r="E10021" i="19"/>
  <c r="L10316" i="19"/>
  <c r="E10416" i="19"/>
  <c r="E10196" i="19"/>
  <c r="K9525" i="19"/>
  <c r="L9525" i="19" s="1"/>
  <c r="E9560" i="19"/>
  <c r="L10657" i="19"/>
  <c r="E10757" i="19"/>
  <c r="K9839" i="19"/>
  <c r="K10145" i="19"/>
  <c r="L10145" i="19" s="1"/>
  <c r="E10245" i="19" s="1"/>
  <c r="E9591" i="19"/>
  <c r="I10285" i="19"/>
  <c r="J10285" i="19"/>
  <c r="J10128" i="19"/>
  <c r="I10128" i="19"/>
  <c r="J9948" i="19"/>
  <c r="I9948" i="19"/>
  <c r="K9948" i="19" s="1"/>
  <c r="L9948" i="19" s="1"/>
  <c r="E10048" i="19" s="1"/>
  <c r="J9435" i="19"/>
  <c r="I9435" i="19"/>
  <c r="K9435" i="19" s="1"/>
  <c r="L9435" i="19" s="1"/>
  <c r="J9865" i="19"/>
  <c r="I9865" i="19"/>
  <c r="J10093" i="19"/>
  <c r="I10093" i="19"/>
  <c r="K10093" i="19" s="1"/>
  <c r="L10093" i="19" s="1"/>
  <c r="J10373" i="19"/>
  <c r="I10373" i="19"/>
  <c r="J10494" i="19"/>
  <c r="I10494" i="19"/>
  <c r="J10233" i="19"/>
  <c r="I10233" i="19"/>
  <c r="J9749" i="19"/>
  <c r="I9749" i="19"/>
  <c r="K10543" i="19"/>
  <c r="L10543" i="19" s="1"/>
  <c r="K10152" i="19"/>
  <c r="L10152" i="19" s="1"/>
  <c r="L9414" i="19"/>
  <c r="E9514" i="19" s="1"/>
  <c r="K9242" i="19"/>
  <c r="K9940" i="19"/>
  <c r="L9708" i="19"/>
  <c r="E9808" i="19" s="1"/>
  <c r="J9598" i="19"/>
  <c r="I9598" i="19"/>
  <c r="K9598" i="19" s="1"/>
  <c r="K9395" i="19"/>
  <c r="L9395" i="19" s="1"/>
  <c r="E9495" i="19" s="1"/>
  <c r="L9812" i="19"/>
  <c r="E9912" i="19" s="1"/>
  <c r="L9792" i="19"/>
  <c r="E9892" i="19" s="1"/>
  <c r="L9518" i="19"/>
  <c r="E9618" i="19" s="1"/>
  <c r="K9967" i="19"/>
  <c r="L9967" i="19" s="1"/>
  <c r="E10067" i="19" s="1"/>
  <c r="E9625" i="19"/>
  <c r="L10101" i="19"/>
  <c r="E10201" i="19"/>
  <c r="L10186" i="19"/>
  <c r="E10286" i="19" s="1"/>
  <c r="L10019" i="19"/>
  <c r="E10119" i="19" s="1"/>
  <c r="I9731" i="19"/>
  <c r="J9731" i="19"/>
  <c r="J10163" i="19"/>
  <c r="I10163" i="19"/>
  <c r="J9711" i="19"/>
  <c r="I9711" i="19"/>
  <c r="I9836" i="19"/>
  <c r="J9836" i="19"/>
  <c r="L9558" i="19"/>
  <c r="E9658" i="19" s="1"/>
  <c r="J9859" i="19"/>
  <c r="I9859" i="19"/>
  <c r="J10583" i="19"/>
  <c r="I10583" i="19"/>
  <c r="K10583" i="19" s="1"/>
  <c r="L10583" i="19" s="1"/>
  <c r="E10683" i="19"/>
  <c r="J9715" i="19"/>
  <c r="I9715" i="19"/>
  <c r="I9809" i="19"/>
  <c r="J9809" i="19"/>
  <c r="J9841" i="19"/>
  <c r="I9841" i="19"/>
  <c r="J10313" i="19"/>
  <c r="I10313" i="19"/>
  <c r="K10313" i="19" s="1"/>
  <c r="I10188" i="19"/>
  <c r="J10188" i="19"/>
  <c r="K10179" i="19"/>
  <c r="K9851" i="19"/>
  <c r="J10220" i="19"/>
  <c r="I10220" i="19"/>
  <c r="I9537" i="19"/>
  <c r="J9537" i="19"/>
  <c r="K10290" i="19"/>
  <c r="E9900" i="19"/>
  <c r="E9734" i="19"/>
  <c r="L10170" i="19"/>
  <c r="E10270" i="19" s="1"/>
  <c r="K10044" i="19"/>
  <c r="L10044" i="19" s="1"/>
  <c r="K10647" i="19"/>
  <c r="L10647" i="19" s="1"/>
  <c r="J10477" i="19"/>
  <c r="I10477" i="19"/>
  <c r="K10477" i="19" s="1"/>
  <c r="J9972" i="19"/>
  <c r="I9972" i="19"/>
  <c r="K10475" i="19"/>
  <c r="L9746" i="19"/>
  <c r="E9846" i="19" s="1"/>
  <c r="L9223" i="19"/>
  <c r="E9323" i="19"/>
  <c r="K10371" i="19"/>
  <c r="K10187" i="19"/>
  <c r="K10264" i="19"/>
  <c r="K9668" i="19"/>
  <c r="E9766" i="19"/>
  <c r="J7606" i="19"/>
  <c r="I7606" i="19"/>
  <c r="J10029" i="19"/>
  <c r="I10029" i="19"/>
  <c r="J8926" i="19"/>
  <c r="I8926" i="19"/>
  <c r="J10480" i="19"/>
  <c r="I10480" i="19"/>
  <c r="K10480" i="19" s="1"/>
  <c r="L10480" i="19" s="1"/>
  <c r="L7838" i="19"/>
  <c r="E7938" i="19" s="1"/>
  <c r="K9362" i="19"/>
  <c r="E10747" i="19"/>
  <c r="J9454" i="19"/>
  <c r="I9454" i="19"/>
  <c r="K9454" i="19" s="1"/>
  <c r="L9454" i="19" s="1"/>
  <c r="E10643" i="19"/>
  <c r="E10252" i="19"/>
  <c r="J10110" i="19"/>
  <c r="I10110" i="19"/>
  <c r="K10110" i="19" s="1"/>
  <c r="J8830" i="19"/>
  <c r="I8830" i="19"/>
  <c r="L10084" i="19"/>
  <c r="E10184" i="19" s="1"/>
  <c r="K10574" i="19"/>
  <c r="I1163" i="12"/>
  <c r="O1172" i="12" s="1"/>
  <c r="J1163" i="12"/>
  <c r="E1184" i="12"/>
  <c r="I1184" i="12" s="1"/>
  <c r="J1185" i="12"/>
  <c r="K1185" i="12" s="1"/>
  <c r="J1216" i="12"/>
  <c r="K1216" i="12" s="1"/>
  <c r="L1216" i="12" s="1"/>
  <c r="E1228" i="12" s="1"/>
  <c r="I1228" i="12" s="1"/>
  <c r="E1202" i="12"/>
  <c r="I1202" i="12" s="1"/>
  <c r="J1219" i="12"/>
  <c r="K1219" i="12" s="1"/>
  <c r="L1219" i="12" s="1"/>
  <c r="J1194" i="12"/>
  <c r="K1194" i="12" s="1"/>
  <c r="L1194" i="12" s="1"/>
  <c r="E1206" i="12" s="1"/>
  <c r="I1206" i="12" s="1"/>
  <c r="E1222" i="12"/>
  <c r="I1222" i="12" s="1"/>
  <c r="J1191" i="12"/>
  <c r="K1191" i="12" s="1"/>
  <c r="L1191" i="12" s="1"/>
  <c r="J1188" i="12"/>
  <c r="K1188" i="12" s="1"/>
  <c r="L1188" i="12" s="1"/>
  <c r="J1193" i="12"/>
  <c r="K1193" i="12" s="1"/>
  <c r="L1193" i="12" s="1"/>
  <c r="E1225" i="12"/>
  <c r="I1225" i="12" s="1"/>
  <c r="B165" i="3"/>
  <c r="I164" i="3"/>
  <c r="N164" i="3" s="1"/>
  <c r="J90" i="16" l="1"/>
  <c r="I90" i="16"/>
  <c r="I10202" i="19"/>
  <c r="K10202" i="19" s="1"/>
  <c r="L10202" i="19" s="1"/>
  <c r="E10302" i="19" s="1"/>
  <c r="K10003" i="19"/>
  <c r="L10003" i="19" s="1"/>
  <c r="E10103" i="19" s="1"/>
  <c r="I10103" i="19" s="1"/>
  <c r="K1163" i="12"/>
  <c r="L1163" i="12" s="1"/>
  <c r="E1175" i="12" s="1"/>
  <c r="J10207" i="19"/>
  <c r="I10207" i="19"/>
  <c r="K10207" i="19" s="1"/>
  <c r="L10207" i="19" s="1"/>
  <c r="I9850" i="19"/>
  <c r="K9850" i="19" s="1"/>
  <c r="L9850" i="19" s="1"/>
  <c r="E9950" i="19" s="1"/>
  <c r="J9850" i="19"/>
  <c r="J10255" i="19"/>
  <c r="I10255" i="19"/>
  <c r="I10289" i="19"/>
  <c r="J10289" i="19"/>
  <c r="I9897" i="19"/>
  <c r="K9897" i="19" s="1"/>
  <c r="L9897" i="19" s="1"/>
  <c r="J9897" i="19"/>
  <c r="L9956" i="19"/>
  <c r="E10056" i="19"/>
  <c r="J10205" i="19"/>
  <c r="I10205" i="19"/>
  <c r="K10205" i="19" s="1"/>
  <c r="L10205" i="19" s="1"/>
  <c r="L10053" i="19"/>
  <c r="E10153" i="19" s="1"/>
  <c r="K9861" i="19"/>
  <c r="L9861" i="19" s="1"/>
  <c r="E9961" i="19" s="1"/>
  <c r="K10176" i="19"/>
  <c r="E10144" i="19"/>
  <c r="K9972" i="19"/>
  <c r="L9972" i="19" s="1"/>
  <c r="K10220" i="19"/>
  <c r="L10220" i="19" s="1"/>
  <c r="E10769" i="19"/>
  <c r="K10182" i="19"/>
  <c r="L10182" i="19" s="1"/>
  <c r="E10282" i="19" s="1"/>
  <c r="I10282" i="19" s="1"/>
  <c r="K10282" i="19" s="1"/>
  <c r="L10282" i="19" s="1"/>
  <c r="E10382" i="19" s="1"/>
  <c r="L9904" i="19"/>
  <c r="E10004" i="19" s="1"/>
  <c r="L9881" i="19"/>
  <c r="E9981" i="19" s="1"/>
  <c r="K10122" i="19"/>
  <c r="L10122" i="19" s="1"/>
  <c r="E10222" i="19" s="1"/>
  <c r="K10627" i="19"/>
  <c r="K10232" i="19"/>
  <c r="J9961" i="19"/>
  <c r="I9961" i="19"/>
  <c r="K9961" i="19" s="1"/>
  <c r="L9961" i="19" s="1"/>
  <c r="E10061" i="19" s="1"/>
  <c r="K10029" i="19"/>
  <c r="L10029" i="19" s="1"/>
  <c r="E10320" i="19"/>
  <c r="I10245" i="19"/>
  <c r="J10245" i="19"/>
  <c r="I9560" i="19"/>
  <c r="J9560" i="19"/>
  <c r="J10416" i="19"/>
  <c r="I10416" i="19"/>
  <c r="J10769" i="19"/>
  <c r="I10769" i="19"/>
  <c r="J10282" i="19"/>
  <c r="K9809" i="19"/>
  <c r="L9809" i="19" s="1"/>
  <c r="L9839" i="19"/>
  <c r="E9939" i="19"/>
  <c r="J10021" i="19"/>
  <c r="I10021" i="19"/>
  <c r="K9517" i="19"/>
  <c r="L9517" i="19" s="1"/>
  <c r="E9617" i="19" s="1"/>
  <c r="J10757" i="19"/>
  <c r="I10757" i="19"/>
  <c r="J10196" i="19"/>
  <c r="I10196" i="19"/>
  <c r="K10196" i="19" s="1"/>
  <c r="L10196" i="19" s="1"/>
  <c r="J9799" i="19"/>
  <c r="I9799" i="19"/>
  <c r="J9978" i="19"/>
  <c r="I9978" i="19"/>
  <c r="I9924" i="19"/>
  <c r="K9924" i="19" s="1"/>
  <c r="L9924" i="19" s="1"/>
  <c r="E10024" i="19" s="1"/>
  <c r="J9924" i="19"/>
  <c r="K9537" i="19"/>
  <c r="K10373" i="19"/>
  <c r="E9535" i="19"/>
  <c r="J9591" i="19"/>
  <c r="I9591" i="19"/>
  <c r="K9591" i="19" s="1"/>
  <c r="L9591" i="19" s="1"/>
  <c r="J9658" i="19"/>
  <c r="I9658" i="19"/>
  <c r="I9808" i="19"/>
  <c r="J9808" i="19"/>
  <c r="J10048" i="19"/>
  <c r="I10048" i="19"/>
  <c r="I9846" i="19"/>
  <c r="J9846" i="19"/>
  <c r="I10270" i="19"/>
  <c r="J10270" i="19"/>
  <c r="J10286" i="19"/>
  <c r="I10286" i="19"/>
  <c r="I9618" i="19"/>
  <c r="J9618" i="19"/>
  <c r="I10119" i="19"/>
  <c r="J10119" i="19"/>
  <c r="J9514" i="19"/>
  <c r="I9514" i="19"/>
  <c r="L10264" i="19"/>
  <c r="E10364" i="19" s="1"/>
  <c r="L10371" i="19"/>
  <c r="E10471" i="19" s="1"/>
  <c r="E10072" i="19"/>
  <c r="L10477" i="19"/>
  <c r="E10577" i="19" s="1"/>
  <c r="L9851" i="19"/>
  <c r="E9951" i="19" s="1"/>
  <c r="K10188" i="19"/>
  <c r="L10313" i="19"/>
  <c r="E10413" i="19" s="1"/>
  <c r="K9841" i="19"/>
  <c r="E10307" i="19"/>
  <c r="K9859" i="19"/>
  <c r="L9859" i="19" s="1"/>
  <c r="E9959" i="19" s="1"/>
  <c r="K9711" i="19"/>
  <c r="K10163" i="19"/>
  <c r="L10163" i="19" s="1"/>
  <c r="E10263" i="19" s="1"/>
  <c r="J9495" i="19"/>
  <c r="I9495" i="19"/>
  <c r="K9495" i="19" s="1"/>
  <c r="L9495" i="19" s="1"/>
  <c r="K9749" i="19"/>
  <c r="L9749" i="19" s="1"/>
  <c r="E9849" i="19" s="1"/>
  <c r="K10233" i="19"/>
  <c r="E10193" i="19"/>
  <c r="I9323" i="19"/>
  <c r="J9323" i="19"/>
  <c r="L10475" i="19"/>
  <c r="E10575" i="19" s="1"/>
  <c r="L10290" i="19"/>
  <c r="E10390" i="19" s="1"/>
  <c r="J10320" i="19"/>
  <c r="I10320" i="19"/>
  <c r="K10320" i="19" s="1"/>
  <c r="L10179" i="19"/>
  <c r="E10279" i="19" s="1"/>
  <c r="J10683" i="19"/>
  <c r="I10683" i="19"/>
  <c r="I10201" i="19"/>
  <c r="J10201" i="19"/>
  <c r="J9625" i="19"/>
  <c r="I9625" i="19"/>
  <c r="L9598" i="19"/>
  <c r="E9698" i="19" s="1"/>
  <c r="L9940" i="19"/>
  <c r="E10040" i="19" s="1"/>
  <c r="J9535" i="19"/>
  <c r="I9535" i="19"/>
  <c r="L10110" i="19"/>
  <c r="E10210" i="19" s="1"/>
  <c r="I9766" i="19"/>
  <c r="J9766" i="19"/>
  <c r="L10187" i="19"/>
  <c r="E10287" i="19" s="1"/>
  <c r="I9734" i="19"/>
  <c r="J9734" i="19"/>
  <c r="K9731" i="19"/>
  <c r="L9731" i="19" s="1"/>
  <c r="E9831" i="19" s="1"/>
  <c r="J10061" i="19"/>
  <c r="I10061" i="19"/>
  <c r="L9242" i="19"/>
  <c r="E9342" i="19" s="1"/>
  <c r="L10373" i="19"/>
  <c r="E10473" i="19" s="1"/>
  <c r="L9668" i="19"/>
  <c r="E9768" i="19" s="1"/>
  <c r="J9900" i="19"/>
  <c r="I9900" i="19"/>
  <c r="E9909" i="19"/>
  <c r="K9715" i="19"/>
  <c r="K9836" i="19"/>
  <c r="L9836" i="19" s="1"/>
  <c r="E9936" i="19" s="1"/>
  <c r="J10067" i="19"/>
  <c r="I10067" i="19"/>
  <c r="J9892" i="19"/>
  <c r="I9892" i="19"/>
  <c r="J9912" i="19"/>
  <c r="I9912" i="19"/>
  <c r="K10494" i="19"/>
  <c r="K9865" i="19"/>
  <c r="K10128" i="19"/>
  <c r="K10285" i="19"/>
  <c r="O7701" i="19"/>
  <c r="K7606" i="19"/>
  <c r="L9362" i="19"/>
  <c r="E9462" i="19" s="1"/>
  <c r="K8926" i="19"/>
  <c r="E9554" i="19"/>
  <c r="E10580" i="19"/>
  <c r="E10129" i="19"/>
  <c r="L10574" i="19"/>
  <c r="E10674" i="19" s="1"/>
  <c r="J10184" i="19"/>
  <c r="I10184" i="19"/>
  <c r="K8830" i="19"/>
  <c r="J10252" i="19"/>
  <c r="I10252" i="19"/>
  <c r="J10643" i="19"/>
  <c r="I10643" i="19"/>
  <c r="J7938" i="19"/>
  <c r="I7938" i="19"/>
  <c r="J10747" i="19"/>
  <c r="I10747" i="19"/>
  <c r="J10144" i="19"/>
  <c r="I10144" i="19"/>
  <c r="I1175" i="12"/>
  <c r="O1184" i="12" s="1"/>
  <c r="J1184" i="12"/>
  <c r="K1184" i="12" s="1"/>
  <c r="L1184" i="12" s="1"/>
  <c r="E1196" i="12" s="1"/>
  <c r="I1196" i="12" s="1"/>
  <c r="J1175" i="12"/>
  <c r="K1175" i="12" s="1"/>
  <c r="L1175" i="12" s="1"/>
  <c r="E1187" i="12" s="1"/>
  <c r="L1185" i="12"/>
  <c r="E1197" i="12" s="1"/>
  <c r="I1197" i="12" s="1"/>
  <c r="E1231" i="12"/>
  <c r="I1231" i="12" s="1"/>
  <c r="E1203" i="12"/>
  <c r="I1203" i="12" s="1"/>
  <c r="E1205" i="12"/>
  <c r="I1205" i="12" s="1"/>
  <c r="J1228" i="12"/>
  <c r="K1228" i="12" s="1"/>
  <c r="L1228" i="12" s="1"/>
  <c r="E1200" i="12"/>
  <c r="I1200" i="12" s="1"/>
  <c r="J1225" i="12"/>
  <c r="K1225" i="12" s="1"/>
  <c r="L1225" i="12" s="1"/>
  <c r="J1202" i="12"/>
  <c r="K1202" i="12" s="1"/>
  <c r="L1202" i="12" s="1"/>
  <c r="J1222" i="12"/>
  <c r="K1222" i="12" s="1"/>
  <c r="L1222" i="12" s="1"/>
  <c r="B166" i="3"/>
  <c r="I165" i="3"/>
  <c r="N165" i="3" s="1"/>
  <c r="K90" i="16" l="1"/>
  <c r="L90" i="16" s="1"/>
  <c r="E91" i="16" s="1"/>
  <c r="J10103" i="19"/>
  <c r="K10103" i="19" s="1"/>
  <c r="J9981" i="19"/>
  <c r="I9981" i="19"/>
  <c r="K9981" i="19" s="1"/>
  <c r="L9981" i="19" s="1"/>
  <c r="E10081" i="19" s="1"/>
  <c r="J10153" i="19"/>
  <c r="I10153" i="19"/>
  <c r="K10153" i="19" s="1"/>
  <c r="L10153" i="19" s="1"/>
  <c r="E10253" i="19" s="1"/>
  <c r="K10270" i="19"/>
  <c r="L10270" i="19" s="1"/>
  <c r="E10370" i="19" s="1"/>
  <c r="J10302" i="19"/>
  <c r="I10302" i="19"/>
  <c r="L10176" i="19"/>
  <c r="E10276" i="19"/>
  <c r="E10305" i="19"/>
  <c r="K10255" i="19"/>
  <c r="L10627" i="19"/>
  <c r="E10727" i="19"/>
  <c r="J10004" i="19"/>
  <c r="I10004" i="19"/>
  <c r="E9997" i="19"/>
  <c r="K9846" i="19"/>
  <c r="L9846" i="19" s="1"/>
  <c r="K9808" i="19"/>
  <c r="K9978" i="19"/>
  <c r="L9978" i="19" s="1"/>
  <c r="E10078" i="19" s="1"/>
  <c r="I10222" i="19"/>
  <c r="K10222" i="19" s="1"/>
  <c r="L10222" i="19" s="1"/>
  <c r="E10322" i="19" s="1"/>
  <c r="J10222" i="19"/>
  <c r="K10289" i="19"/>
  <c r="L10232" i="19"/>
  <c r="E10332" i="19" s="1"/>
  <c r="J10056" i="19"/>
  <c r="I10056" i="19"/>
  <c r="J9950" i="19"/>
  <c r="I9950" i="19"/>
  <c r="K9950" i="19" s="1"/>
  <c r="L9950" i="19" s="1"/>
  <c r="E10050" i="19" s="1"/>
  <c r="I10382" i="19"/>
  <c r="J10382" i="19"/>
  <c r="J10024" i="19"/>
  <c r="I10024" i="19"/>
  <c r="J10078" i="19"/>
  <c r="I10078" i="19"/>
  <c r="K10078" i="19" s="1"/>
  <c r="I9617" i="19"/>
  <c r="J9617" i="19"/>
  <c r="J9939" i="19"/>
  <c r="I9939" i="19"/>
  <c r="K9939" i="19" s="1"/>
  <c r="L9939" i="19" s="1"/>
  <c r="E10039" i="19" s="1"/>
  <c r="K10245" i="19"/>
  <c r="L10245" i="19" s="1"/>
  <c r="E10345" i="19" s="1"/>
  <c r="K9912" i="19"/>
  <c r="L9912" i="19" s="1"/>
  <c r="K10067" i="19"/>
  <c r="L10067" i="19" s="1"/>
  <c r="K9658" i="19"/>
  <c r="L9658" i="19" s="1"/>
  <c r="E9758" i="19" s="1"/>
  <c r="E9691" i="19"/>
  <c r="L9537" i="19"/>
  <c r="E9637" i="19" s="1"/>
  <c r="K9799" i="19"/>
  <c r="L9799" i="19" s="1"/>
  <c r="E9899" i="19" s="1"/>
  <c r="K10757" i="19"/>
  <c r="K10021" i="19"/>
  <c r="K10416" i="19"/>
  <c r="K9560" i="19"/>
  <c r="L9560" i="19" s="1"/>
  <c r="E9660" i="19" s="1"/>
  <c r="K9766" i="19"/>
  <c r="L9766" i="19" s="1"/>
  <c r="E9866" i="19" s="1"/>
  <c r="K9625" i="19"/>
  <c r="L9625" i="19" s="1"/>
  <c r="K10201" i="19"/>
  <c r="K9514" i="19"/>
  <c r="K10286" i="19"/>
  <c r="L10286" i="19" s="1"/>
  <c r="E10296" i="19"/>
  <c r="K10769" i="19"/>
  <c r="L10769" i="19" s="1"/>
  <c r="E10869" i="19" s="1"/>
  <c r="J9342" i="19"/>
  <c r="I9342" i="19"/>
  <c r="J9866" i="19"/>
  <c r="I9866" i="19"/>
  <c r="J10210" i="19"/>
  <c r="I10210" i="19"/>
  <c r="I10390" i="19"/>
  <c r="J10390" i="19"/>
  <c r="J10577" i="19"/>
  <c r="I10577" i="19"/>
  <c r="I10471" i="19"/>
  <c r="J10471" i="19"/>
  <c r="J9768" i="19"/>
  <c r="I9768" i="19"/>
  <c r="J10040" i="19"/>
  <c r="I10040" i="19"/>
  <c r="J10575" i="19"/>
  <c r="I10575" i="19"/>
  <c r="J10413" i="19"/>
  <c r="I10413" i="19"/>
  <c r="J10364" i="19"/>
  <c r="I10364" i="19"/>
  <c r="I9758" i="19"/>
  <c r="J9758" i="19"/>
  <c r="J10473" i="19"/>
  <c r="I10473" i="19"/>
  <c r="J9698" i="19"/>
  <c r="I9698" i="19"/>
  <c r="J10370" i="19"/>
  <c r="I10370" i="19"/>
  <c r="L9865" i="19"/>
  <c r="E9965" i="19" s="1"/>
  <c r="L9715" i="19"/>
  <c r="E9815" i="19" s="1"/>
  <c r="J10287" i="19"/>
  <c r="I10287" i="19"/>
  <c r="J10193" i="19"/>
  <c r="I10193" i="19"/>
  <c r="K10193" i="19" s="1"/>
  <c r="J10307" i="19"/>
  <c r="I10307" i="19"/>
  <c r="J9951" i="19"/>
  <c r="I9951" i="19"/>
  <c r="K9951" i="19" s="1"/>
  <c r="J10050" i="19"/>
  <c r="I10050" i="19"/>
  <c r="L10285" i="19"/>
  <c r="E10385" i="19" s="1"/>
  <c r="L10494" i="19"/>
  <c r="E10594" i="19" s="1"/>
  <c r="E10167" i="19"/>
  <c r="J9909" i="19"/>
  <c r="I9909" i="19"/>
  <c r="J9831" i="19"/>
  <c r="I9831" i="19"/>
  <c r="E9725" i="19"/>
  <c r="K10683" i="19"/>
  <c r="L10233" i="19"/>
  <c r="E10333" i="19" s="1"/>
  <c r="J10263" i="19"/>
  <c r="I10263" i="19"/>
  <c r="L9841" i="19"/>
  <c r="E9941" i="19" s="1"/>
  <c r="E9946" i="19"/>
  <c r="L9808" i="19"/>
  <c r="E9908" i="19" s="1"/>
  <c r="I10279" i="19"/>
  <c r="J10279" i="19"/>
  <c r="L10320" i="19"/>
  <c r="E10420" i="19" s="1"/>
  <c r="J9849" i="19"/>
  <c r="I9849" i="19"/>
  <c r="L9711" i="19"/>
  <c r="E9811" i="19" s="1"/>
  <c r="J10072" i="19"/>
  <c r="I10072" i="19"/>
  <c r="L9514" i="19"/>
  <c r="E9614" i="19" s="1"/>
  <c r="K9618" i="19"/>
  <c r="K10144" i="19"/>
  <c r="E10228" i="19"/>
  <c r="L10128" i="19"/>
  <c r="E10012" i="19"/>
  <c r="K9892" i="19"/>
  <c r="L9892" i="19" s="1"/>
  <c r="E9992" i="19" s="1"/>
  <c r="J9936" i="19"/>
  <c r="I9936" i="19"/>
  <c r="K9900" i="19"/>
  <c r="K10061" i="19"/>
  <c r="K9734" i="19"/>
  <c r="L9734" i="19" s="1"/>
  <c r="E9834" i="19" s="1"/>
  <c r="K9535" i="19"/>
  <c r="K9323" i="19"/>
  <c r="L9323" i="19" s="1"/>
  <c r="E9423" i="19" s="1"/>
  <c r="E9595" i="19"/>
  <c r="J9959" i="19"/>
  <c r="I9959" i="19"/>
  <c r="L10188" i="19"/>
  <c r="E10288" i="19" s="1"/>
  <c r="K10119" i="19"/>
  <c r="L10119" i="19" s="1"/>
  <c r="E10219" i="19" s="1"/>
  <c r="E10386" i="19"/>
  <c r="K10048" i="19"/>
  <c r="L7606" i="19"/>
  <c r="E7706" i="19" s="1"/>
  <c r="J10674" i="19"/>
  <c r="I10674" i="19"/>
  <c r="J9554" i="19"/>
  <c r="I9554" i="19"/>
  <c r="L8926" i="19"/>
  <c r="E9026" i="19" s="1"/>
  <c r="L8830" i="19"/>
  <c r="E8930" i="19" s="1"/>
  <c r="K10747" i="19"/>
  <c r="J10580" i="19"/>
  <c r="I10580" i="19"/>
  <c r="J9462" i="19"/>
  <c r="I9462" i="19"/>
  <c r="K7938" i="19"/>
  <c r="K10643" i="19"/>
  <c r="K10252" i="19"/>
  <c r="K10184" i="19"/>
  <c r="J10129" i="19"/>
  <c r="I10129" i="19"/>
  <c r="K10129" i="19" s="1"/>
  <c r="L10129" i="19" s="1"/>
  <c r="I1187" i="12"/>
  <c r="O1196" i="12" s="1"/>
  <c r="J1196" i="12"/>
  <c r="K1196" i="12" s="1"/>
  <c r="L1196" i="12" s="1"/>
  <c r="E1208" i="12" s="1"/>
  <c r="J1187" i="12"/>
  <c r="E1214" i="12"/>
  <c r="I1214" i="12" s="1"/>
  <c r="E1234" i="12"/>
  <c r="I1234" i="12" s="1"/>
  <c r="E1237" i="12"/>
  <c r="I1237" i="12" s="1"/>
  <c r="J1205" i="12"/>
  <c r="K1205" i="12" s="1"/>
  <c r="L1205" i="12" s="1"/>
  <c r="J1203" i="12"/>
  <c r="K1203" i="12" s="1"/>
  <c r="L1203" i="12" s="1"/>
  <c r="E1240" i="12"/>
  <c r="I1240" i="12" s="1"/>
  <c r="B167" i="3"/>
  <c r="I166" i="3"/>
  <c r="N166" i="3" s="1"/>
  <c r="J91" i="16" l="1"/>
  <c r="I91" i="16"/>
  <c r="K10004" i="19"/>
  <c r="L10004" i="19" s="1"/>
  <c r="E10104" i="19" s="1"/>
  <c r="K10302" i="19"/>
  <c r="L10302" i="19" s="1"/>
  <c r="E10402" i="19" s="1"/>
  <c r="J10402" i="19" s="1"/>
  <c r="L10103" i="19"/>
  <c r="E10203" i="19" s="1"/>
  <c r="J10322" i="19"/>
  <c r="I10322" i="19"/>
  <c r="K10322" i="19" s="1"/>
  <c r="L10322" i="19" s="1"/>
  <c r="E10422" i="19" s="1"/>
  <c r="J10253" i="19"/>
  <c r="I10253" i="19"/>
  <c r="K10253" i="19" s="1"/>
  <c r="L10253" i="19"/>
  <c r="E10353" i="19" s="1"/>
  <c r="I10332" i="19"/>
  <c r="K10332" i="19" s="1"/>
  <c r="L10332" i="19" s="1"/>
  <c r="J10332" i="19"/>
  <c r="L10255" i="19"/>
  <c r="E10355" i="19" s="1"/>
  <c r="K9698" i="19"/>
  <c r="L9698" i="19" s="1"/>
  <c r="K9342" i="19"/>
  <c r="L9342" i="19" s="1"/>
  <c r="I10305" i="19"/>
  <c r="J10305" i="19"/>
  <c r="J9997" i="19"/>
  <c r="I9997" i="19"/>
  <c r="I10727" i="19"/>
  <c r="J10727" i="19"/>
  <c r="J10276" i="19"/>
  <c r="I10276" i="19"/>
  <c r="K10276" i="19" s="1"/>
  <c r="I10081" i="19"/>
  <c r="K10081" i="19" s="1"/>
  <c r="L10081" i="19" s="1"/>
  <c r="E10181" i="19" s="1"/>
  <c r="J10081" i="19"/>
  <c r="K10473" i="19"/>
  <c r="L10473" i="19" s="1"/>
  <c r="K10575" i="19"/>
  <c r="K9768" i="19"/>
  <c r="K10210" i="19"/>
  <c r="K10056" i="19"/>
  <c r="L10289" i="19"/>
  <c r="E10389" i="19"/>
  <c r="K10674" i="19"/>
  <c r="L10674" i="19" s="1"/>
  <c r="J10296" i="19"/>
  <c r="I10296" i="19"/>
  <c r="I9660" i="19"/>
  <c r="J9660" i="19"/>
  <c r="J9899" i="19"/>
  <c r="I9899" i="19"/>
  <c r="L10078" i="19"/>
  <c r="E10178" i="19" s="1"/>
  <c r="K9909" i="19"/>
  <c r="L9909" i="19" s="1"/>
  <c r="E10009" i="19" s="1"/>
  <c r="K10390" i="19"/>
  <c r="L10390" i="19" s="1"/>
  <c r="E10490" i="19" s="1"/>
  <c r="L10201" i="19"/>
  <c r="E10301" i="19" s="1"/>
  <c r="L10416" i="19"/>
  <c r="E10516" i="19" s="1"/>
  <c r="I9637" i="19"/>
  <c r="K9637" i="19" s="1"/>
  <c r="L9637" i="19" s="1"/>
  <c r="E9737" i="19" s="1"/>
  <c r="J9637" i="19"/>
  <c r="J9691" i="19"/>
  <c r="I9691" i="19"/>
  <c r="J10345" i="19"/>
  <c r="I10345" i="19"/>
  <c r="K10287" i="19"/>
  <c r="L10287" i="19" s="1"/>
  <c r="L10021" i="19"/>
  <c r="E10121" i="19" s="1"/>
  <c r="I10039" i="19"/>
  <c r="K10039" i="19" s="1"/>
  <c r="L10039" i="19" s="1"/>
  <c r="E10139" i="19" s="1"/>
  <c r="J10039" i="19"/>
  <c r="E9798" i="19"/>
  <c r="J10869" i="19"/>
  <c r="I10869" i="19"/>
  <c r="K10869" i="19" s="1"/>
  <c r="L10869" i="19" s="1"/>
  <c r="E10969" i="19" s="1"/>
  <c r="L10757" i="19"/>
  <c r="E10857" i="19" s="1"/>
  <c r="K9617" i="19"/>
  <c r="K10024" i="19"/>
  <c r="K10382" i="19"/>
  <c r="J10288" i="19"/>
  <c r="I10288" i="19"/>
  <c r="J10594" i="19"/>
  <c r="I10594" i="19"/>
  <c r="J9965" i="19"/>
  <c r="I9965" i="19"/>
  <c r="J9811" i="19"/>
  <c r="I9811" i="19"/>
  <c r="J9908" i="19"/>
  <c r="I9908" i="19"/>
  <c r="J10385" i="19"/>
  <c r="I10385" i="19"/>
  <c r="K10385" i="19" s="1"/>
  <c r="L10385" i="19" s="1"/>
  <c r="E10485" i="19" s="1"/>
  <c r="J9815" i="19"/>
  <c r="I9815" i="19"/>
  <c r="J10490" i="19"/>
  <c r="I10490" i="19"/>
  <c r="K10490" i="19" s="1"/>
  <c r="L10490" i="19" s="1"/>
  <c r="J10181" i="19"/>
  <c r="I10181" i="19"/>
  <c r="I9614" i="19"/>
  <c r="J9614" i="19"/>
  <c r="J10420" i="19"/>
  <c r="I10420" i="19"/>
  <c r="J9941" i="19"/>
  <c r="I9941" i="19"/>
  <c r="K9941" i="19" s="1"/>
  <c r="L9941" i="19" s="1"/>
  <c r="J10219" i="19"/>
  <c r="I10219" i="19"/>
  <c r="K9959" i="19"/>
  <c r="L10061" i="19"/>
  <c r="E10161" i="19" s="1"/>
  <c r="K9936" i="19"/>
  <c r="L9618" i="19"/>
  <c r="E9718" i="19" s="1"/>
  <c r="J9946" i="19"/>
  <c r="I9946" i="19"/>
  <c r="L10683" i="19"/>
  <c r="E10783" i="19"/>
  <c r="K10050" i="19"/>
  <c r="L10050" i="19" s="1"/>
  <c r="E10150" i="19" s="1"/>
  <c r="K10307" i="19"/>
  <c r="L10307" i="19" s="1"/>
  <c r="E10407" i="19" s="1"/>
  <c r="E10387" i="19"/>
  <c r="E10573" i="19"/>
  <c r="I9423" i="19"/>
  <c r="J9423" i="19"/>
  <c r="J10228" i="19"/>
  <c r="I10228" i="19"/>
  <c r="J10333" i="19"/>
  <c r="I10333" i="19"/>
  <c r="I9725" i="19"/>
  <c r="J9725" i="19"/>
  <c r="J10009" i="19"/>
  <c r="I10009" i="19"/>
  <c r="K9758" i="19"/>
  <c r="L9758" i="19" s="1"/>
  <c r="E9858" i="19" s="1"/>
  <c r="K10471" i="19"/>
  <c r="L10471" i="19" s="1"/>
  <c r="E10571" i="19" s="1"/>
  <c r="E9442" i="19"/>
  <c r="L10048" i="19"/>
  <c r="E10148" i="19"/>
  <c r="J9595" i="19"/>
  <c r="I9595" i="19"/>
  <c r="L9535" i="19"/>
  <c r="E9635" i="19" s="1"/>
  <c r="L9900" i="19"/>
  <c r="E10000" i="19" s="1"/>
  <c r="J9992" i="19"/>
  <c r="I9992" i="19"/>
  <c r="J9737" i="19"/>
  <c r="I9737" i="19"/>
  <c r="K9737" i="19" s="1"/>
  <c r="L9737" i="19" s="1"/>
  <c r="E9837" i="19" s="1"/>
  <c r="L10575" i="19"/>
  <c r="E10675" i="19" s="1"/>
  <c r="K10040" i="19"/>
  <c r="L9768" i="19"/>
  <c r="E9868" i="19" s="1"/>
  <c r="K10580" i="19"/>
  <c r="L10580" i="19" s="1"/>
  <c r="K9554" i="19"/>
  <c r="L9554" i="19" s="1"/>
  <c r="J10386" i="19"/>
  <c r="I10386" i="19"/>
  <c r="J9834" i="19"/>
  <c r="I9834" i="19"/>
  <c r="J10012" i="19"/>
  <c r="I10012" i="19"/>
  <c r="L10144" i="19"/>
  <c r="E10244" i="19" s="1"/>
  <c r="K10072" i="19"/>
  <c r="K9849" i="19"/>
  <c r="K10279" i="19"/>
  <c r="L10279" i="19" s="1"/>
  <c r="E10379" i="19" s="1"/>
  <c r="K10263" i="19"/>
  <c r="K9831" i="19"/>
  <c r="L9831" i="19" s="1"/>
  <c r="E9931" i="19" s="1"/>
  <c r="J10167" i="19"/>
  <c r="I10167" i="19"/>
  <c r="L9951" i="19"/>
  <c r="E10051" i="19" s="1"/>
  <c r="L10193" i="19"/>
  <c r="E10293" i="19" s="1"/>
  <c r="K10370" i="19"/>
  <c r="K10364" i="19"/>
  <c r="K10413" i="19"/>
  <c r="K10577" i="19"/>
  <c r="L10577" i="19" s="1"/>
  <c r="E10677" i="19" s="1"/>
  <c r="K9866" i="19"/>
  <c r="I7706" i="19"/>
  <c r="J7706" i="19"/>
  <c r="J8930" i="19"/>
  <c r="I8930" i="19"/>
  <c r="L10747" i="19"/>
  <c r="E10847" i="19" s="1"/>
  <c r="L7938" i="19"/>
  <c r="E8038" i="19" s="1"/>
  <c r="E10229" i="19"/>
  <c r="L10252" i="19"/>
  <c r="E10352" i="19" s="1"/>
  <c r="E10680" i="19"/>
  <c r="E9654" i="19"/>
  <c r="E10774" i="19"/>
  <c r="L10184" i="19"/>
  <c r="E10284" i="19" s="1"/>
  <c r="J9026" i="19"/>
  <c r="I9026" i="19"/>
  <c r="L10643" i="19"/>
  <c r="E10743" i="19" s="1"/>
  <c r="K9462" i="19"/>
  <c r="J1208" i="12"/>
  <c r="I1208" i="12"/>
  <c r="K1208" i="12" s="1"/>
  <c r="L1208" i="12" s="1"/>
  <c r="E1220" i="12" s="1"/>
  <c r="I1220" i="12" s="1"/>
  <c r="K1187" i="12"/>
  <c r="E1217" i="12"/>
  <c r="E1215" i="12"/>
  <c r="I1215" i="12" s="1"/>
  <c r="J1214" i="12"/>
  <c r="K1214" i="12" s="1"/>
  <c r="L1214" i="12" s="1"/>
  <c r="J1200" i="12"/>
  <c r="K1200" i="12" s="1"/>
  <c r="L1200" i="12" s="1"/>
  <c r="J1234" i="12"/>
  <c r="K1234" i="12" s="1"/>
  <c r="L1234" i="12" s="1"/>
  <c r="J1231" i="12"/>
  <c r="K1231" i="12" s="1"/>
  <c r="L1231" i="12" s="1"/>
  <c r="J1237" i="12"/>
  <c r="K1237" i="12" s="1"/>
  <c r="L1237" i="12" s="1"/>
  <c r="J1197" i="12"/>
  <c r="K1197" i="12" s="1"/>
  <c r="L1197" i="12" s="1"/>
  <c r="B168" i="3"/>
  <c r="I167" i="3"/>
  <c r="N167" i="3" s="1"/>
  <c r="K91" i="16" l="1"/>
  <c r="I10402" i="19"/>
  <c r="K10402" i="19" s="1"/>
  <c r="L10402" i="19" s="1"/>
  <c r="E10502" i="19" s="1"/>
  <c r="I10502" i="19" s="1"/>
  <c r="J10203" i="19"/>
  <c r="I10203" i="19"/>
  <c r="J10355" i="19"/>
  <c r="I10355" i="19"/>
  <c r="J10422" i="19"/>
  <c r="I10422" i="19"/>
  <c r="K9595" i="19"/>
  <c r="L9595" i="19" s="1"/>
  <c r="K10009" i="19"/>
  <c r="L10009" i="19" s="1"/>
  <c r="L10056" i="19"/>
  <c r="E10156" i="19"/>
  <c r="K9997" i="19"/>
  <c r="L9997" i="19" s="1"/>
  <c r="E10097" i="19" s="1"/>
  <c r="K10305" i="19"/>
  <c r="K9992" i="19"/>
  <c r="L9992" i="19" s="1"/>
  <c r="K9815" i="19"/>
  <c r="L9815" i="19" s="1"/>
  <c r="E9915" i="19" s="1"/>
  <c r="K9691" i="19"/>
  <c r="L9691" i="19" s="1"/>
  <c r="E9791" i="19" s="1"/>
  <c r="K9899" i="19"/>
  <c r="L9899" i="19" s="1"/>
  <c r="E9999" i="19" s="1"/>
  <c r="K10296" i="19"/>
  <c r="L10296" i="19" s="1"/>
  <c r="E10396" i="19" s="1"/>
  <c r="I10104" i="19"/>
  <c r="J10104" i="19"/>
  <c r="L10210" i="19"/>
  <c r="E10310" i="19"/>
  <c r="J10389" i="19"/>
  <c r="I10389" i="19"/>
  <c r="J10353" i="19"/>
  <c r="I10353" i="19"/>
  <c r="K10353" i="19" s="1"/>
  <c r="L10353" i="19" s="1"/>
  <c r="E10453" i="19" s="1"/>
  <c r="K10345" i="19"/>
  <c r="L10345" i="19" s="1"/>
  <c r="L10276" i="19"/>
  <c r="E10376" i="19" s="1"/>
  <c r="K10727" i="19"/>
  <c r="E10432" i="19"/>
  <c r="J9791" i="19"/>
  <c r="I9791" i="19"/>
  <c r="J10516" i="19"/>
  <c r="I10516" i="19"/>
  <c r="K10516" i="19" s="1"/>
  <c r="L10516" i="19" s="1"/>
  <c r="E10616" i="19" s="1"/>
  <c r="J10396" i="19"/>
  <c r="I10396" i="19"/>
  <c r="J10301" i="19"/>
  <c r="I10301" i="19"/>
  <c r="J10178" i="19"/>
  <c r="I10178" i="19"/>
  <c r="I10121" i="19"/>
  <c r="K10121" i="19" s="1"/>
  <c r="L10121" i="19" s="1"/>
  <c r="J10121" i="19"/>
  <c r="L10024" i="19"/>
  <c r="E10124" i="19" s="1"/>
  <c r="I10857" i="19"/>
  <c r="J10857" i="19"/>
  <c r="J9798" i="19"/>
  <c r="I9798" i="19"/>
  <c r="E10092" i="19"/>
  <c r="K9725" i="19"/>
  <c r="L9725" i="19" s="1"/>
  <c r="E9825" i="19" s="1"/>
  <c r="K9423" i="19"/>
  <c r="K9946" i="19"/>
  <c r="L9946" i="19" s="1"/>
  <c r="E10046" i="19" s="1"/>
  <c r="E10590" i="19"/>
  <c r="K9811" i="19"/>
  <c r="L9811" i="19" s="1"/>
  <c r="E9717" i="19"/>
  <c r="L9617" i="19"/>
  <c r="E10445" i="19"/>
  <c r="J10969" i="19"/>
  <c r="I10969" i="19"/>
  <c r="I10139" i="19"/>
  <c r="K10139" i="19" s="1"/>
  <c r="J10139" i="19"/>
  <c r="K9660" i="19"/>
  <c r="K10386" i="19"/>
  <c r="L10386" i="19" s="1"/>
  <c r="E10486" i="19" s="1"/>
  <c r="I10486" i="19" s="1"/>
  <c r="K10228" i="19"/>
  <c r="L10228" i="19" s="1"/>
  <c r="E10328" i="19" s="1"/>
  <c r="K10181" i="19"/>
  <c r="L10181" i="19" s="1"/>
  <c r="E10281" i="19" s="1"/>
  <c r="K9908" i="19"/>
  <c r="L9908" i="19" s="1"/>
  <c r="E10008" i="19" s="1"/>
  <c r="K9965" i="19"/>
  <c r="K10288" i="19"/>
  <c r="L10288" i="19" s="1"/>
  <c r="E10388" i="19" s="1"/>
  <c r="I10388" i="19" s="1"/>
  <c r="K10388" i="19" s="1"/>
  <c r="L10388" i="19" s="1"/>
  <c r="E10488" i="19" s="1"/>
  <c r="L10382" i="19"/>
  <c r="E10482" i="19" s="1"/>
  <c r="J10293" i="19"/>
  <c r="I10293" i="19"/>
  <c r="J10675" i="19"/>
  <c r="I10675" i="19"/>
  <c r="J10453" i="19"/>
  <c r="I10453" i="19"/>
  <c r="I9825" i="19"/>
  <c r="K9825" i="19" s="1"/>
  <c r="L9825" i="19" s="1"/>
  <c r="J9825" i="19"/>
  <c r="I10051" i="19"/>
  <c r="K10051" i="19" s="1"/>
  <c r="L10051" i="19" s="1"/>
  <c r="E10151" i="19" s="1"/>
  <c r="J10051" i="19"/>
  <c r="J10486" i="19"/>
  <c r="J9868" i="19"/>
  <c r="I9868" i="19"/>
  <c r="J10388" i="19"/>
  <c r="I10244" i="19"/>
  <c r="J10244" i="19"/>
  <c r="I10000" i="19"/>
  <c r="J10000" i="19"/>
  <c r="I9915" i="19"/>
  <c r="J9915" i="19"/>
  <c r="J10485" i="19"/>
  <c r="I10485" i="19"/>
  <c r="J10677" i="19"/>
  <c r="I10677" i="19"/>
  <c r="L10263" i="19"/>
  <c r="E10363" i="19" s="1"/>
  <c r="L10072" i="19"/>
  <c r="E10172" i="19" s="1"/>
  <c r="J9837" i="19"/>
  <c r="I9837" i="19"/>
  <c r="K9837" i="19" s="1"/>
  <c r="L9837" i="19" s="1"/>
  <c r="J10092" i="19"/>
  <c r="I10092" i="19"/>
  <c r="J10571" i="19"/>
  <c r="I10571" i="19"/>
  <c r="K10571" i="19" s="1"/>
  <c r="L10571" i="19" s="1"/>
  <c r="J10328" i="19"/>
  <c r="I10328" i="19"/>
  <c r="J10407" i="19"/>
  <c r="I10407" i="19"/>
  <c r="I10046" i="19"/>
  <c r="J10046" i="19"/>
  <c r="I10161" i="19"/>
  <c r="J10161" i="19"/>
  <c r="J10590" i="19"/>
  <c r="I10590" i="19"/>
  <c r="J10008" i="19"/>
  <c r="I10008" i="19"/>
  <c r="L10413" i="19"/>
  <c r="E10513" i="19" s="1"/>
  <c r="J9931" i="19"/>
  <c r="I9931" i="19"/>
  <c r="J10379" i="19"/>
  <c r="I10379" i="19"/>
  <c r="L10040" i="19"/>
  <c r="E10140" i="19" s="1"/>
  <c r="I9635" i="19"/>
  <c r="J9635" i="19"/>
  <c r="I10148" i="19"/>
  <c r="K10148" i="19" s="1"/>
  <c r="J10148" i="19"/>
  <c r="J10150" i="19"/>
  <c r="I10150" i="19"/>
  <c r="I9718" i="19"/>
  <c r="K9718" i="19" s="1"/>
  <c r="L9718" i="19" s="1"/>
  <c r="J9718" i="19"/>
  <c r="L9959" i="19"/>
  <c r="E10059" i="19" s="1"/>
  <c r="L9866" i="19"/>
  <c r="E9966" i="19" s="1"/>
  <c r="L10364" i="19"/>
  <c r="E10464" i="19" s="1"/>
  <c r="L9849" i="19"/>
  <c r="E9949" i="19" s="1"/>
  <c r="E9695" i="19"/>
  <c r="J9858" i="19"/>
  <c r="I9858" i="19"/>
  <c r="J10573" i="19"/>
  <c r="I10573" i="19"/>
  <c r="K10573" i="19" s="1"/>
  <c r="L10573" i="19" s="1"/>
  <c r="J10783" i="19"/>
  <c r="I10783" i="19"/>
  <c r="E10041" i="19"/>
  <c r="L9965" i="19"/>
  <c r="E10065" i="19" s="1"/>
  <c r="L10370" i="19"/>
  <c r="E10470" i="19" s="1"/>
  <c r="K10167" i="19"/>
  <c r="K10012" i="19"/>
  <c r="K9834" i="19"/>
  <c r="I9442" i="19"/>
  <c r="J9442" i="19"/>
  <c r="E10109" i="19"/>
  <c r="K10333" i="19"/>
  <c r="L9423" i="19"/>
  <c r="E9523" i="19" s="1"/>
  <c r="J10387" i="19"/>
  <c r="I10387" i="19"/>
  <c r="K10387" i="19" s="1"/>
  <c r="L10387" i="19" s="1"/>
  <c r="E10487" i="19" s="1"/>
  <c r="L9936" i="19"/>
  <c r="E10036" i="19"/>
  <c r="K10219" i="19"/>
  <c r="K10420" i="19"/>
  <c r="K9614" i="19"/>
  <c r="E9911" i="19"/>
  <c r="K10594" i="19"/>
  <c r="L10594" i="19" s="1"/>
  <c r="E10694" i="19" s="1"/>
  <c r="K7706" i="19"/>
  <c r="L7706" i="19" s="1"/>
  <c r="E7806" i="19" s="1"/>
  <c r="O7801" i="19"/>
  <c r="J10352" i="19"/>
  <c r="I10352" i="19"/>
  <c r="K10352" i="19" s="1"/>
  <c r="L10352" i="19" s="1"/>
  <c r="J10774" i="19"/>
  <c r="I10774" i="19"/>
  <c r="K10774" i="19" s="1"/>
  <c r="L10774" i="19" s="1"/>
  <c r="J10680" i="19"/>
  <c r="I10680" i="19"/>
  <c r="K8930" i="19"/>
  <c r="J10284" i="19"/>
  <c r="I10284" i="19"/>
  <c r="J10229" i="19"/>
  <c r="I10229" i="19"/>
  <c r="J10743" i="19"/>
  <c r="I10743" i="19"/>
  <c r="L9462" i="19"/>
  <c r="E9562" i="19" s="1"/>
  <c r="J9654" i="19"/>
  <c r="I9654" i="19"/>
  <c r="K9654" i="19" s="1"/>
  <c r="L9654" i="19" s="1"/>
  <c r="J8038" i="19"/>
  <c r="I8038" i="19"/>
  <c r="J10847" i="19"/>
  <c r="I10847" i="19"/>
  <c r="K9026" i="19"/>
  <c r="J1217" i="12"/>
  <c r="I1217" i="12"/>
  <c r="L1187" i="12"/>
  <c r="E1199" i="12" s="1"/>
  <c r="E1246" i="12"/>
  <c r="I1246" i="12" s="1"/>
  <c r="E1226" i="12"/>
  <c r="I1226" i="12" s="1"/>
  <c r="E1212" i="12"/>
  <c r="I1212" i="12" s="1"/>
  <c r="E1243" i="12"/>
  <c r="I1243" i="12" s="1"/>
  <c r="E1209" i="12"/>
  <c r="I1209" i="12" s="1"/>
  <c r="J1240" i="12"/>
  <c r="K1240" i="12" s="1"/>
  <c r="L1240" i="12" s="1"/>
  <c r="E1249" i="12"/>
  <c r="I1249" i="12" s="1"/>
  <c r="B169" i="3"/>
  <c r="I168" i="3"/>
  <c r="N168" i="3" s="1"/>
  <c r="L91" i="16" l="1"/>
  <c r="E92" i="16" s="1"/>
  <c r="J10502" i="19"/>
  <c r="K10502" i="19" s="1"/>
  <c r="L10502" i="19" s="1"/>
  <c r="K10203" i="19"/>
  <c r="L10203" i="19" s="1"/>
  <c r="E10303" i="19" s="1"/>
  <c r="K10104" i="19"/>
  <c r="L10104" i="19" s="1"/>
  <c r="E10204" i="19" s="1"/>
  <c r="I10204" i="19" s="1"/>
  <c r="K10407" i="19"/>
  <c r="L10407" i="19" s="1"/>
  <c r="I10376" i="19"/>
  <c r="K10376" i="19" s="1"/>
  <c r="L10376" i="19" s="1"/>
  <c r="E10476" i="19" s="1"/>
  <c r="J10376" i="19"/>
  <c r="K10000" i="19"/>
  <c r="K10178" i="19"/>
  <c r="L10178" i="19" s="1"/>
  <c r="K10422" i="19"/>
  <c r="K9931" i="19"/>
  <c r="L9931" i="19" s="1"/>
  <c r="K10161" i="19"/>
  <c r="L10161" i="19" s="1"/>
  <c r="E10261" i="19" s="1"/>
  <c r="E10221" i="19"/>
  <c r="K10396" i="19"/>
  <c r="L10396" i="19" s="1"/>
  <c r="K9791" i="19"/>
  <c r="L9791" i="19" s="1"/>
  <c r="K10389" i="19"/>
  <c r="L10389" i="19" s="1"/>
  <c r="E10489" i="19" s="1"/>
  <c r="J9999" i="19"/>
  <c r="I9999" i="19"/>
  <c r="L10305" i="19"/>
  <c r="E10405" i="19" s="1"/>
  <c r="K10783" i="19"/>
  <c r="L10783" i="19" s="1"/>
  <c r="K10328" i="19"/>
  <c r="L10328" i="19" s="1"/>
  <c r="K10301" i="19"/>
  <c r="J10097" i="19"/>
  <c r="I10097" i="19"/>
  <c r="K10097" i="19" s="1"/>
  <c r="L10097" i="19" s="1"/>
  <c r="E10197" i="19" s="1"/>
  <c r="K10355" i="19"/>
  <c r="L10355" i="19" s="1"/>
  <c r="E10455" i="19" s="1"/>
  <c r="J10432" i="19"/>
  <c r="I10432" i="19"/>
  <c r="K10432" i="19" s="1"/>
  <c r="L10432" i="19" s="1"/>
  <c r="E10532" i="19" s="1"/>
  <c r="L10727" i="19"/>
  <c r="E10827" i="19" s="1"/>
  <c r="I10310" i="19"/>
  <c r="K10310" i="19" s="1"/>
  <c r="L10310" i="19" s="1"/>
  <c r="E10410" i="19" s="1"/>
  <c r="J10310" i="19"/>
  <c r="J10156" i="19"/>
  <c r="I10156" i="19"/>
  <c r="J10482" i="19"/>
  <c r="I10482" i="19"/>
  <c r="E9818" i="19"/>
  <c r="K10485" i="19"/>
  <c r="L10485" i="19" s="1"/>
  <c r="L10139" i="19"/>
  <c r="E10239" i="19" s="1"/>
  <c r="J10445" i="19"/>
  <c r="I10445" i="19"/>
  <c r="E9891" i="19"/>
  <c r="K10675" i="19"/>
  <c r="L10675" i="19" s="1"/>
  <c r="K9798" i="19"/>
  <c r="K10857" i="19"/>
  <c r="L10857" i="19" s="1"/>
  <c r="E10957" i="19" s="1"/>
  <c r="E10278" i="19"/>
  <c r="I10281" i="19"/>
  <c r="J10281" i="19"/>
  <c r="L9660" i="19"/>
  <c r="E9760" i="19" s="1"/>
  <c r="I9717" i="19"/>
  <c r="J9717" i="19"/>
  <c r="J10124" i="19"/>
  <c r="I10124" i="19"/>
  <c r="J10221" i="19"/>
  <c r="I10221" i="19"/>
  <c r="I10616" i="19"/>
  <c r="J10616" i="19"/>
  <c r="K9858" i="19"/>
  <c r="L9858" i="19" s="1"/>
  <c r="K10046" i="19"/>
  <c r="K9915" i="19"/>
  <c r="L9915" i="19" s="1"/>
  <c r="K10969" i="19"/>
  <c r="E10496" i="19"/>
  <c r="J10059" i="19"/>
  <c r="I10059" i="19"/>
  <c r="J10140" i="19"/>
  <c r="I10140" i="19"/>
  <c r="J9523" i="19"/>
  <c r="I9523" i="19"/>
  <c r="J9949" i="19"/>
  <c r="I9949" i="19"/>
  <c r="J10261" i="19"/>
  <c r="I10261" i="19"/>
  <c r="J10464" i="19"/>
  <c r="I10464" i="19"/>
  <c r="K10464" i="19" s="1"/>
  <c r="L10464" i="19" s="1"/>
  <c r="E10564" i="19" s="1"/>
  <c r="J10065" i="19"/>
  <c r="I10065" i="19"/>
  <c r="I9966" i="19"/>
  <c r="J9966" i="19"/>
  <c r="J9818" i="19"/>
  <c r="I9818" i="19"/>
  <c r="K9818" i="19" s="1"/>
  <c r="L9818" i="19" s="1"/>
  <c r="J10513" i="19"/>
  <c r="I10513" i="19"/>
  <c r="K10284" i="19"/>
  <c r="L10148" i="19"/>
  <c r="E10248" i="19" s="1"/>
  <c r="E10031" i="19"/>
  <c r="E10428" i="19"/>
  <c r="E9937" i="19"/>
  <c r="K10677" i="19"/>
  <c r="L10000" i="19"/>
  <c r="E10100" i="19" s="1"/>
  <c r="K9868" i="19"/>
  <c r="K10486" i="19"/>
  <c r="K10453" i="19"/>
  <c r="L9614" i="19"/>
  <c r="E9714" i="19" s="1"/>
  <c r="I10036" i="19"/>
  <c r="J10036" i="19"/>
  <c r="J10487" i="19"/>
  <c r="I10487" i="19"/>
  <c r="L10333" i="19"/>
  <c r="E10433" i="19" s="1"/>
  <c r="L9834" i="19"/>
  <c r="E9934" i="19" s="1"/>
  <c r="I9695" i="19"/>
  <c r="J9695" i="19"/>
  <c r="J10363" i="19"/>
  <c r="I10363" i="19"/>
  <c r="E10015" i="19"/>
  <c r="J10151" i="19"/>
  <c r="I10151" i="19"/>
  <c r="K10151" i="19" s="1"/>
  <c r="L10151" i="19" s="1"/>
  <c r="E10251" i="19" s="1"/>
  <c r="E9925" i="19"/>
  <c r="K10847" i="19"/>
  <c r="E9754" i="19"/>
  <c r="K10229" i="19"/>
  <c r="L10229" i="19" s="1"/>
  <c r="J10694" i="19"/>
  <c r="I10694" i="19"/>
  <c r="L10420" i="19"/>
  <c r="E10520" i="19"/>
  <c r="J10109" i="19"/>
  <c r="I10109" i="19"/>
  <c r="K9442" i="19"/>
  <c r="E10112" i="19"/>
  <c r="L10012" i="19"/>
  <c r="L10167" i="19"/>
  <c r="E10267" i="19" s="1"/>
  <c r="I10041" i="19"/>
  <c r="J10041" i="19"/>
  <c r="E10673" i="19"/>
  <c r="E9958" i="19"/>
  <c r="K10150" i="19"/>
  <c r="K9635" i="19"/>
  <c r="K10379" i="19"/>
  <c r="K10008" i="19"/>
  <c r="K10590" i="19"/>
  <c r="E10507" i="19"/>
  <c r="E10671" i="19"/>
  <c r="K10092" i="19"/>
  <c r="L10092" i="19" s="1"/>
  <c r="E10192" i="19" s="1"/>
  <c r="E10585" i="19"/>
  <c r="K10244" i="19"/>
  <c r="E10775" i="19"/>
  <c r="K10293" i="19"/>
  <c r="J9911" i="19"/>
  <c r="I9911" i="19"/>
  <c r="L10219" i="19"/>
  <c r="E10319" i="19" s="1"/>
  <c r="J10470" i="19"/>
  <c r="I10470" i="19"/>
  <c r="K10470" i="19" s="1"/>
  <c r="L10470" i="19" s="1"/>
  <c r="E10570" i="19" s="1"/>
  <c r="E10883" i="19"/>
  <c r="J10172" i="19"/>
  <c r="I10172" i="19"/>
  <c r="J10488" i="19"/>
  <c r="I10488" i="19"/>
  <c r="J7806" i="19"/>
  <c r="I7806" i="19"/>
  <c r="J9562" i="19"/>
  <c r="I9562" i="19"/>
  <c r="J9754" i="19"/>
  <c r="I9754" i="19"/>
  <c r="K9754" i="19" s="1"/>
  <c r="L9754" i="19" s="1"/>
  <c r="K8038" i="19"/>
  <c r="L9026" i="19"/>
  <c r="E9126" i="19" s="1"/>
  <c r="K10743" i="19"/>
  <c r="E10329" i="19"/>
  <c r="E10874" i="19"/>
  <c r="E10452" i="19"/>
  <c r="L8930" i="19"/>
  <c r="E9030" i="19" s="1"/>
  <c r="K10680" i="19"/>
  <c r="I1199" i="12"/>
  <c r="O1208" i="12" s="1"/>
  <c r="K1217" i="12"/>
  <c r="L1217" i="12" s="1"/>
  <c r="E1229" i="12" s="1"/>
  <c r="I1229" i="12" s="1"/>
  <c r="J1199" i="12"/>
  <c r="J1243" i="12"/>
  <c r="K1243" i="12" s="1"/>
  <c r="L1243" i="12" s="1"/>
  <c r="J1212" i="12"/>
  <c r="K1212" i="12" s="1"/>
  <c r="L1212" i="12" s="1"/>
  <c r="E1252" i="12"/>
  <c r="I1252" i="12" s="1"/>
  <c r="J1226" i="12"/>
  <c r="K1226" i="12" s="1"/>
  <c r="L1226" i="12" s="1"/>
  <c r="J1209" i="12"/>
  <c r="K1209" i="12" s="1"/>
  <c r="L1209" i="12" s="1"/>
  <c r="J1246" i="12"/>
  <c r="K1246" i="12" s="1"/>
  <c r="L1246" i="12" s="1"/>
  <c r="J1206" i="12"/>
  <c r="K1206" i="12" s="1"/>
  <c r="L1206" i="12" s="1"/>
  <c r="J1220" i="12"/>
  <c r="K1220" i="12" s="1"/>
  <c r="L1220" i="12" s="1"/>
  <c r="B170" i="3"/>
  <c r="I169" i="3"/>
  <c r="N169" i="3" s="1"/>
  <c r="J92" i="16" l="1"/>
  <c r="I92" i="16"/>
  <c r="E10602" i="19"/>
  <c r="J10602" i="19" s="1"/>
  <c r="I10303" i="19"/>
  <c r="J10303" i="19"/>
  <c r="J10204" i="19"/>
  <c r="K10204" i="19" s="1"/>
  <c r="L10204" i="19" s="1"/>
  <c r="E10304" i="19" s="1"/>
  <c r="I10304" i="19" s="1"/>
  <c r="I10827" i="19"/>
  <c r="J10827" i="19"/>
  <c r="I10197" i="19"/>
  <c r="K10197" i="19" s="1"/>
  <c r="L10197" i="19" s="1"/>
  <c r="E10297" i="19" s="1"/>
  <c r="J10197" i="19"/>
  <c r="J10532" i="19"/>
  <c r="I10532" i="19"/>
  <c r="K10532" i="19" s="1"/>
  <c r="L10532" i="19" s="1"/>
  <c r="E10632" i="19"/>
  <c r="I10405" i="19"/>
  <c r="J10405" i="19"/>
  <c r="K9999" i="19"/>
  <c r="L9999" i="19" s="1"/>
  <c r="E10099" i="19" s="1"/>
  <c r="L10422" i="19"/>
  <c r="E10522" i="19"/>
  <c r="J10410" i="19"/>
  <c r="I10410" i="19"/>
  <c r="K10410" i="19" s="1"/>
  <c r="I10476" i="19"/>
  <c r="K10476" i="19" s="1"/>
  <c r="L10476" i="19" s="1"/>
  <c r="E10576" i="19" s="1"/>
  <c r="I10576" i="19" s="1"/>
  <c r="J10476" i="19"/>
  <c r="K10487" i="19"/>
  <c r="L10487" i="19" s="1"/>
  <c r="K10124" i="19"/>
  <c r="L10124" i="19" s="1"/>
  <c r="E10224" i="19" s="1"/>
  <c r="I10224" i="19" s="1"/>
  <c r="K9717" i="19"/>
  <c r="L9717" i="19" s="1"/>
  <c r="E9817" i="19" s="1"/>
  <c r="K10156" i="19"/>
  <c r="L10156" i="19" s="1"/>
  <c r="E10256" i="19" s="1"/>
  <c r="J10489" i="19"/>
  <c r="I10489" i="19"/>
  <c r="K10489" i="19" s="1"/>
  <c r="L10489" i="19" s="1"/>
  <c r="E10589" i="19"/>
  <c r="J10455" i="19"/>
  <c r="I10455" i="19"/>
  <c r="K10455" i="19" s="1"/>
  <c r="L10455" i="19" s="1"/>
  <c r="E10555" i="19"/>
  <c r="L10301" i="19"/>
  <c r="E10401" i="19" s="1"/>
  <c r="J10224" i="19"/>
  <c r="J9760" i="19"/>
  <c r="I9760" i="19"/>
  <c r="K9760" i="19" s="1"/>
  <c r="L9760" i="19" s="1"/>
  <c r="E9860" i="19" s="1"/>
  <c r="J10239" i="19"/>
  <c r="I10239" i="19"/>
  <c r="K10239" i="19" s="1"/>
  <c r="L10239" i="19" s="1"/>
  <c r="E10339" i="19" s="1"/>
  <c r="K10513" i="19"/>
  <c r="L10969" i="19"/>
  <c r="E11069" i="19"/>
  <c r="J9817" i="19"/>
  <c r="I9817" i="19"/>
  <c r="K9817" i="19" s="1"/>
  <c r="J10957" i="19"/>
  <c r="I10957" i="19"/>
  <c r="K10957" i="19" s="1"/>
  <c r="L9798" i="19"/>
  <c r="E9898" i="19" s="1"/>
  <c r="K9695" i="19"/>
  <c r="L9695" i="19" s="1"/>
  <c r="K10036" i="19"/>
  <c r="L10036" i="19" s="1"/>
  <c r="E9918" i="19"/>
  <c r="K9966" i="19"/>
  <c r="L9966" i="19" s="1"/>
  <c r="E10066" i="19" s="1"/>
  <c r="I10496" i="19"/>
  <c r="J10496" i="19"/>
  <c r="K10281" i="19"/>
  <c r="K10261" i="19"/>
  <c r="L10261" i="19" s="1"/>
  <c r="K10059" i="19"/>
  <c r="L10059" i="19" s="1"/>
  <c r="E10159" i="19" s="1"/>
  <c r="I10159" i="19" s="1"/>
  <c r="L10046" i="19"/>
  <c r="E10146" i="19" s="1"/>
  <c r="K10616" i="19"/>
  <c r="K10221" i="19"/>
  <c r="J10278" i="19"/>
  <c r="I10278" i="19"/>
  <c r="J9891" i="19"/>
  <c r="I9891" i="19"/>
  <c r="K10445" i="19"/>
  <c r="L10445" i="19" s="1"/>
  <c r="E10545" i="19" s="1"/>
  <c r="K10482" i="19"/>
  <c r="L10482" i="19" s="1"/>
  <c r="E10582" i="19" s="1"/>
  <c r="J10248" i="19"/>
  <c r="I10248" i="19"/>
  <c r="J10564" i="19"/>
  <c r="I10564" i="19"/>
  <c r="J10066" i="19"/>
  <c r="I10066" i="19"/>
  <c r="K10066" i="19" s="1"/>
  <c r="L10066" i="19" s="1"/>
  <c r="J10100" i="19"/>
  <c r="I10100" i="19"/>
  <c r="J10159" i="19"/>
  <c r="J9934" i="19"/>
  <c r="I9934" i="19"/>
  <c r="K9934" i="19" s="1"/>
  <c r="L9934" i="19" s="1"/>
  <c r="E10034" i="19" s="1"/>
  <c r="K10488" i="19"/>
  <c r="J10883" i="19"/>
  <c r="I10883" i="19"/>
  <c r="L10244" i="19"/>
  <c r="E10344" i="19" s="1"/>
  <c r="L10379" i="19"/>
  <c r="E10479" i="19"/>
  <c r="J10673" i="19"/>
  <c r="I10673" i="19"/>
  <c r="J10112" i="19"/>
  <c r="I10112" i="19"/>
  <c r="K10694" i="19"/>
  <c r="E10947" i="19"/>
  <c r="L10847" i="19"/>
  <c r="E10587" i="19"/>
  <c r="L10453" i="19"/>
  <c r="E10553" i="19" s="1"/>
  <c r="L10677" i="19"/>
  <c r="E10777" i="19"/>
  <c r="J10031" i="19"/>
  <c r="I10031" i="19"/>
  <c r="J10339" i="19"/>
  <c r="I10339" i="19"/>
  <c r="K10339" i="19" s="1"/>
  <c r="L10339" i="19" s="1"/>
  <c r="K10065" i="19"/>
  <c r="I10570" i="19"/>
  <c r="K10570" i="19" s="1"/>
  <c r="L10570" i="19" s="1"/>
  <c r="J10570" i="19"/>
  <c r="J10319" i="19"/>
  <c r="I10319" i="19"/>
  <c r="J10585" i="19"/>
  <c r="I10585" i="19"/>
  <c r="J10507" i="19"/>
  <c r="I10507" i="19"/>
  <c r="L9635" i="19"/>
  <c r="E9735" i="19" s="1"/>
  <c r="J10267" i="19"/>
  <c r="I10267" i="19"/>
  <c r="L9442" i="19"/>
  <c r="E9542" i="19" s="1"/>
  <c r="J10520" i="19"/>
  <c r="I10520" i="19"/>
  <c r="K10520" i="19" s="1"/>
  <c r="L10520" i="19" s="1"/>
  <c r="E10620" i="19" s="1"/>
  <c r="I9925" i="19"/>
  <c r="J9925" i="19"/>
  <c r="I10015" i="19"/>
  <c r="J10015" i="19"/>
  <c r="E10136" i="19"/>
  <c r="L10486" i="19"/>
  <c r="E10586" i="19" s="1"/>
  <c r="I9937" i="19"/>
  <c r="K9937" i="19" s="1"/>
  <c r="L9937" i="19" s="1"/>
  <c r="E10037" i="19" s="1"/>
  <c r="J9937" i="19"/>
  <c r="J9918" i="19"/>
  <c r="I9918" i="19"/>
  <c r="L10293" i="19"/>
  <c r="E10393" i="19" s="1"/>
  <c r="J10192" i="19"/>
  <c r="I10192" i="19"/>
  <c r="L10590" i="19"/>
  <c r="E10690" i="19" s="1"/>
  <c r="E10250" i="19"/>
  <c r="L10150" i="19"/>
  <c r="J10251" i="19"/>
  <c r="I10251" i="19"/>
  <c r="I10433" i="19"/>
  <c r="J10433" i="19"/>
  <c r="J9714" i="19"/>
  <c r="I9714" i="19"/>
  <c r="L9868" i="19"/>
  <c r="E9968" i="19" s="1"/>
  <c r="K10172" i="19"/>
  <c r="L10172" i="19" s="1"/>
  <c r="E10272" i="19" s="1"/>
  <c r="K9911" i="19"/>
  <c r="L9911" i="19" s="1"/>
  <c r="E10011" i="19" s="1"/>
  <c r="J10775" i="19"/>
  <c r="I10775" i="19"/>
  <c r="J10671" i="19"/>
  <c r="I10671" i="19"/>
  <c r="L10008" i="19"/>
  <c r="E10108" i="19" s="1"/>
  <c r="I9958" i="19"/>
  <c r="J9958" i="19"/>
  <c r="K10041" i="19"/>
  <c r="K10109" i="19"/>
  <c r="L10109" i="19" s="1"/>
  <c r="E10209" i="19" s="1"/>
  <c r="K10363" i="19"/>
  <c r="L10363" i="19" s="1"/>
  <c r="E10463" i="19" s="1"/>
  <c r="E9795" i="19"/>
  <c r="J10428" i="19"/>
  <c r="I10428" i="19"/>
  <c r="L10284" i="19"/>
  <c r="E10384" i="19" s="1"/>
  <c r="E10361" i="19"/>
  <c r="K9949" i="19"/>
  <c r="K9523" i="19"/>
  <c r="K10140" i="19"/>
  <c r="K7806" i="19"/>
  <c r="O7901" i="19"/>
  <c r="J9126" i="19"/>
  <c r="I9126" i="19"/>
  <c r="J10329" i="19"/>
  <c r="I10329" i="19"/>
  <c r="L8038" i="19"/>
  <c r="E8138" i="19" s="1"/>
  <c r="K9562" i="19"/>
  <c r="J10452" i="19"/>
  <c r="I10452" i="19"/>
  <c r="J10874" i="19"/>
  <c r="I10874" i="19"/>
  <c r="E9854" i="19"/>
  <c r="J9030" i="19"/>
  <c r="I9030" i="19"/>
  <c r="L10743" i="19"/>
  <c r="E10843" i="19" s="1"/>
  <c r="L10680" i="19"/>
  <c r="E10780" i="19" s="1"/>
  <c r="K1199" i="12"/>
  <c r="E1224" i="12"/>
  <c r="I1224" i="12" s="1"/>
  <c r="E1221" i="12"/>
  <c r="I1221" i="12" s="1"/>
  <c r="E1238" i="12"/>
  <c r="I1238" i="12" s="1"/>
  <c r="E1255" i="12"/>
  <c r="I1255" i="12" s="1"/>
  <c r="E1218" i="12"/>
  <c r="I1218" i="12" s="1"/>
  <c r="E1232" i="12"/>
  <c r="I1232" i="12" s="1"/>
  <c r="E1258" i="12"/>
  <c r="I1258" i="12" s="1"/>
  <c r="J1252" i="12"/>
  <c r="K1252" i="12" s="1"/>
  <c r="L1252" i="12" s="1"/>
  <c r="J1249" i="12"/>
  <c r="K1249" i="12" s="1"/>
  <c r="L1249" i="12" s="1"/>
  <c r="B171" i="3"/>
  <c r="I170" i="3"/>
  <c r="N170" i="3" s="1"/>
  <c r="K92" i="16" l="1"/>
  <c r="L92" i="16" s="1"/>
  <c r="E93" i="16" s="1"/>
  <c r="I93" i="16" s="1"/>
  <c r="I10602" i="19"/>
  <c r="K10602" i="19" s="1"/>
  <c r="L10602" i="19" s="1"/>
  <c r="E10702" i="19" s="1"/>
  <c r="J10702" i="19" s="1"/>
  <c r="K10303" i="19"/>
  <c r="L10303" i="19" s="1"/>
  <c r="E10403" i="19" s="1"/>
  <c r="I10403" i="19" s="1"/>
  <c r="J10304" i="19"/>
  <c r="K10304" i="19" s="1"/>
  <c r="J10401" i="19"/>
  <c r="I10401" i="19"/>
  <c r="K10401" i="19" s="1"/>
  <c r="L10401" i="19"/>
  <c r="E10501" i="19" s="1"/>
  <c r="J10589" i="19"/>
  <c r="I10589" i="19"/>
  <c r="K10589" i="19" s="1"/>
  <c r="L10589" i="19" s="1"/>
  <c r="E10689" i="19"/>
  <c r="L10410" i="19"/>
  <c r="E10510" i="19" s="1"/>
  <c r="J10099" i="19"/>
  <c r="I10099" i="19"/>
  <c r="K10099" i="19" s="1"/>
  <c r="J10632" i="19"/>
  <c r="I10632" i="19"/>
  <c r="J10297" i="19"/>
  <c r="I10297" i="19"/>
  <c r="J10555" i="19"/>
  <c r="I10555" i="19"/>
  <c r="K10555" i="19" s="1"/>
  <c r="L10555" i="19" s="1"/>
  <c r="E10655" i="19" s="1"/>
  <c r="J10576" i="19"/>
  <c r="K10576" i="19" s="1"/>
  <c r="L10576" i="19" s="1"/>
  <c r="E10676" i="19" s="1"/>
  <c r="J10522" i="19"/>
  <c r="I10522" i="19"/>
  <c r="K10522" i="19" s="1"/>
  <c r="K10405" i="19"/>
  <c r="L10405" i="19" s="1"/>
  <c r="E10505" i="19" s="1"/>
  <c r="K10251" i="19"/>
  <c r="L10251" i="19" s="1"/>
  <c r="K9925" i="19"/>
  <c r="L9925" i="19" s="1"/>
  <c r="E10025" i="19" s="1"/>
  <c r="K10507" i="19"/>
  <c r="L10507" i="19" s="1"/>
  <c r="E10607" i="19" s="1"/>
  <c r="K10319" i="19"/>
  <c r="L10319" i="19" s="1"/>
  <c r="K10248" i="19"/>
  <c r="L10248" i="19" s="1"/>
  <c r="E10348" i="19" s="1"/>
  <c r="K9891" i="19"/>
  <c r="I10256" i="19"/>
  <c r="J10256" i="19"/>
  <c r="K10827" i="19"/>
  <c r="I9860" i="19"/>
  <c r="J9860" i="19"/>
  <c r="J10146" i="19"/>
  <c r="I10146" i="19"/>
  <c r="K10585" i="19"/>
  <c r="E10439" i="19"/>
  <c r="J10545" i="19"/>
  <c r="I10545" i="19"/>
  <c r="K10545" i="19" s="1"/>
  <c r="L10545" i="19" s="1"/>
  <c r="E10645" i="19" s="1"/>
  <c r="L9817" i="19"/>
  <c r="E9917" i="19" s="1"/>
  <c r="L10513" i="19"/>
  <c r="E10613" i="19" s="1"/>
  <c r="K10159" i="19"/>
  <c r="L10159" i="19" s="1"/>
  <c r="L9891" i="19"/>
  <c r="E9991" i="19" s="1"/>
  <c r="L10221" i="19"/>
  <c r="E10321" i="19" s="1"/>
  <c r="L10281" i="19"/>
  <c r="E10381" i="19" s="1"/>
  <c r="K10496" i="19"/>
  <c r="E10670" i="19"/>
  <c r="L10616" i="19"/>
  <c r="E10716" i="19" s="1"/>
  <c r="J9898" i="19"/>
  <c r="I9898" i="19"/>
  <c r="L10957" i="19"/>
  <c r="E11057" i="19" s="1"/>
  <c r="J11069" i="19"/>
  <c r="I11069" i="19"/>
  <c r="K10452" i="19"/>
  <c r="L10452" i="19" s="1"/>
  <c r="K10433" i="19"/>
  <c r="K10015" i="19"/>
  <c r="L10015" i="19" s="1"/>
  <c r="K10267" i="19"/>
  <c r="L10267" i="19" s="1"/>
  <c r="E10367" i="19" s="1"/>
  <c r="K10883" i="19"/>
  <c r="I10582" i="19"/>
  <c r="J10582" i="19"/>
  <c r="K10278" i="19"/>
  <c r="L10278" i="19" s="1"/>
  <c r="E10378" i="19" s="1"/>
  <c r="K10224" i="19"/>
  <c r="J10384" i="19"/>
  <c r="I10384" i="19"/>
  <c r="J10553" i="19"/>
  <c r="I10553" i="19"/>
  <c r="I10025" i="19"/>
  <c r="J10025" i="19"/>
  <c r="J9735" i="19"/>
  <c r="I9735" i="19"/>
  <c r="J10344" i="19"/>
  <c r="I10344" i="19"/>
  <c r="J10037" i="19"/>
  <c r="I10037" i="19"/>
  <c r="K10037" i="19" s="1"/>
  <c r="J10108" i="19"/>
  <c r="I10108" i="19"/>
  <c r="J10620" i="19"/>
  <c r="I10620" i="19"/>
  <c r="K10874" i="19"/>
  <c r="L10874" i="19" s="1"/>
  <c r="L9523" i="19"/>
  <c r="E9623" i="19"/>
  <c r="K10428" i="19"/>
  <c r="J10209" i="19"/>
  <c r="I10209" i="19"/>
  <c r="K10209" i="19" s="1"/>
  <c r="L10209" i="19" s="1"/>
  <c r="K10671" i="19"/>
  <c r="L10671" i="19" s="1"/>
  <c r="E10771" i="19" s="1"/>
  <c r="K9714" i="19"/>
  <c r="L9714" i="19" s="1"/>
  <c r="E9814" i="19" s="1"/>
  <c r="E10351" i="19"/>
  <c r="J10250" i="19"/>
  <c r="I10250" i="19"/>
  <c r="K10250" i="19" s="1"/>
  <c r="L10250" i="19" s="1"/>
  <c r="E10350" i="19" s="1"/>
  <c r="K10192" i="19"/>
  <c r="K9918" i="19"/>
  <c r="L9918" i="19" s="1"/>
  <c r="E10018" i="19" s="1"/>
  <c r="J9542" i="19"/>
  <c r="I9542" i="19"/>
  <c r="L10065" i="19"/>
  <c r="E10165" i="19" s="1"/>
  <c r="K10031" i="19"/>
  <c r="L10031" i="19" s="1"/>
  <c r="E10131" i="19" s="1"/>
  <c r="J10947" i="19"/>
  <c r="I10947" i="19"/>
  <c r="K10673" i="19"/>
  <c r="L10488" i="19"/>
  <c r="E10588" i="19" s="1"/>
  <c r="E10166" i="19"/>
  <c r="L9949" i="19"/>
  <c r="E10049" i="19" s="1"/>
  <c r="J10011" i="19"/>
  <c r="I10011" i="19"/>
  <c r="I10586" i="19"/>
  <c r="J10586" i="19"/>
  <c r="E10419" i="19"/>
  <c r="J10439" i="19"/>
  <c r="I10439" i="19"/>
  <c r="K10439" i="19" s="1"/>
  <c r="L10439" i="19" s="1"/>
  <c r="E10539" i="19" s="1"/>
  <c r="J10361" i="19"/>
  <c r="I10361" i="19"/>
  <c r="K10361" i="19" s="1"/>
  <c r="L10361" i="19" s="1"/>
  <c r="J9795" i="19"/>
  <c r="I9795" i="19"/>
  <c r="K10775" i="19"/>
  <c r="L10433" i="19"/>
  <c r="E10533" i="19" s="1"/>
  <c r="J10393" i="19"/>
  <c r="I10393" i="19"/>
  <c r="K10393" i="19" s="1"/>
  <c r="L10393" i="19" s="1"/>
  <c r="E10493" i="19" s="1"/>
  <c r="J10670" i="19"/>
  <c r="I10670" i="19"/>
  <c r="J10777" i="19"/>
  <c r="I10777" i="19"/>
  <c r="K10777" i="19" s="1"/>
  <c r="E10877" i="19" s="1"/>
  <c r="L10777" i="19"/>
  <c r="J10479" i="19"/>
  <c r="I10479" i="19"/>
  <c r="L10041" i="19"/>
  <c r="E10141" i="19" s="1"/>
  <c r="J9968" i="19"/>
  <c r="I9968" i="19"/>
  <c r="J10690" i="19"/>
  <c r="I10690" i="19"/>
  <c r="J10367" i="19"/>
  <c r="I10367" i="19"/>
  <c r="L10694" i="19"/>
  <c r="E10794" i="19" s="1"/>
  <c r="I10034" i="19"/>
  <c r="J10034" i="19"/>
  <c r="I10348" i="19"/>
  <c r="J10348" i="19"/>
  <c r="K10329" i="19"/>
  <c r="L10140" i="19"/>
  <c r="E10240" i="19" s="1"/>
  <c r="J10463" i="19"/>
  <c r="I10463" i="19"/>
  <c r="K10463" i="19" s="1"/>
  <c r="L10463" i="19" s="1"/>
  <c r="K9958" i="19"/>
  <c r="I10272" i="19"/>
  <c r="J10272" i="19"/>
  <c r="J10136" i="19"/>
  <c r="I10136" i="19"/>
  <c r="E10115" i="19"/>
  <c r="L10585" i="19"/>
  <c r="E10685" i="19" s="1"/>
  <c r="I10587" i="19"/>
  <c r="J10587" i="19"/>
  <c r="K10112" i="19"/>
  <c r="E10259" i="19"/>
  <c r="K10100" i="19"/>
  <c r="K10564" i="19"/>
  <c r="L10564" i="19" s="1"/>
  <c r="E10664" i="19" s="1"/>
  <c r="L7806" i="19"/>
  <c r="E7906" i="19" s="1"/>
  <c r="J10780" i="19"/>
  <c r="I10780" i="19"/>
  <c r="K10780" i="19" s="1"/>
  <c r="L10780" i="19" s="1"/>
  <c r="J10843" i="19"/>
  <c r="I10843" i="19"/>
  <c r="K10843" i="19" s="1"/>
  <c r="L10843" i="19" s="1"/>
  <c r="K9030" i="19"/>
  <c r="L9562" i="19"/>
  <c r="E9662" i="19" s="1"/>
  <c r="K9126" i="19"/>
  <c r="J9854" i="19"/>
  <c r="I9854" i="19"/>
  <c r="K9854" i="19" s="1"/>
  <c r="E10552" i="19"/>
  <c r="J8138" i="19"/>
  <c r="I8138" i="19"/>
  <c r="L1199" i="12"/>
  <c r="E1211" i="12" s="1"/>
  <c r="J1221" i="12"/>
  <c r="K1221" i="12" s="1"/>
  <c r="L1221" i="12" s="1"/>
  <c r="J1218" i="12"/>
  <c r="K1218" i="12" s="1"/>
  <c r="L1218" i="12" s="1"/>
  <c r="J1232" i="12"/>
  <c r="E1261" i="12"/>
  <c r="I1261" i="12" s="1"/>
  <c r="E1264" i="12"/>
  <c r="I1264" i="12" s="1"/>
  <c r="J1255" i="12"/>
  <c r="K1255" i="12" s="1"/>
  <c r="L1255" i="12" s="1"/>
  <c r="J1258" i="12"/>
  <c r="K1258" i="12" s="1"/>
  <c r="L1258" i="12" s="1"/>
  <c r="J1215" i="12"/>
  <c r="K1215" i="12" s="1"/>
  <c r="L1215" i="12" s="1"/>
  <c r="J1229" i="12"/>
  <c r="K1229" i="12" s="1"/>
  <c r="L1229" i="12" s="1"/>
  <c r="B172" i="3"/>
  <c r="I171" i="3"/>
  <c r="N171" i="3" s="1"/>
  <c r="J93" i="16" l="1"/>
  <c r="K93" i="16" s="1"/>
  <c r="J10403" i="19"/>
  <c r="I10702" i="19"/>
  <c r="K10702" i="19" s="1"/>
  <c r="I10676" i="19"/>
  <c r="J10676" i="19"/>
  <c r="J10510" i="19"/>
  <c r="I10510" i="19"/>
  <c r="K10510" i="19" s="1"/>
  <c r="L10510" i="19" s="1"/>
  <c r="K10367" i="19"/>
  <c r="L10367" i="19" s="1"/>
  <c r="K9968" i="19"/>
  <c r="K10479" i="19"/>
  <c r="L10479" i="19" s="1"/>
  <c r="E10579" i="19" s="1"/>
  <c r="K10344" i="19"/>
  <c r="L10344" i="19" s="1"/>
  <c r="K10384" i="19"/>
  <c r="L10384" i="19" s="1"/>
  <c r="K9898" i="19"/>
  <c r="L9898" i="19" s="1"/>
  <c r="E9998" i="19" s="1"/>
  <c r="K10146" i="19"/>
  <c r="L10146" i="19" s="1"/>
  <c r="L10827" i="19"/>
  <c r="E10927" i="19"/>
  <c r="K10632" i="19"/>
  <c r="K11069" i="19"/>
  <c r="L11069" i="19" s="1"/>
  <c r="L10304" i="19"/>
  <c r="E10404" i="19" s="1"/>
  <c r="K10297" i="19"/>
  <c r="L10297" i="19" s="1"/>
  <c r="E10397" i="19" s="1"/>
  <c r="K10034" i="19"/>
  <c r="L10034" i="19" s="1"/>
  <c r="J10505" i="19"/>
  <c r="I10505" i="19"/>
  <c r="L10099" i="19"/>
  <c r="E10199" i="19"/>
  <c r="J10689" i="19"/>
  <c r="I10689" i="19"/>
  <c r="K10689" i="19" s="1"/>
  <c r="L10689" i="19" s="1"/>
  <c r="I10501" i="19"/>
  <c r="K10501" i="19" s="1"/>
  <c r="J10501" i="19"/>
  <c r="K10582" i="19"/>
  <c r="L10582" i="19" s="1"/>
  <c r="K10256" i="19"/>
  <c r="L10522" i="19"/>
  <c r="E10622" i="19" s="1"/>
  <c r="J10655" i="19"/>
  <c r="I10655" i="19"/>
  <c r="I10321" i="19"/>
  <c r="J10321" i="19"/>
  <c r="I10613" i="19"/>
  <c r="J10613" i="19"/>
  <c r="I10381" i="19"/>
  <c r="J10381" i="19"/>
  <c r="I9917" i="19"/>
  <c r="J9917" i="19"/>
  <c r="J10716" i="19"/>
  <c r="I10716" i="19"/>
  <c r="I11057" i="19"/>
  <c r="J11057" i="19"/>
  <c r="K10690" i="19"/>
  <c r="L10690" i="19" s="1"/>
  <c r="K10670" i="19"/>
  <c r="L10670" i="19" s="1"/>
  <c r="K9795" i="19"/>
  <c r="L9795" i="19" s="1"/>
  <c r="E9895" i="19" s="1"/>
  <c r="K10947" i="19"/>
  <c r="K10108" i="19"/>
  <c r="E10484" i="19"/>
  <c r="J10484" i="19" s="1"/>
  <c r="L10224" i="19"/>
  <c r="E10324" i="19"/>
  <c r="E11169" i="19"/>
  <c r="E10467" i="19"/>
  <c r="E10444" i="19"/>
  <c r="I10645" i="19"/>
  <c r="K10645" i="19" s="1"/>
  <c r="L10645" i="19" s="1"/>
  <c r="J10645" i="19"/>
  <c r="J10378" i="19"/>
  <c r="I10378" i="19"/>
  <c r="L10883" i="19"/>
  <c r="E10983" i="19"/>
  <c r="L10496" i="19"/>
  <c r="E10596" i="19" s="1"/>
  <c r="J9991" i="19"/>
  <c r="I9991" i="19"/>
  <c r="K9991" i="19" s="1"/>
  <c r="K10587" i="19"/>
  <c r="L10587" i="19" s="1"/>
  <c r="K10011" i="19"/>
  <c r="L10011" i="19" s="1"/>
  <c r="K9735" i="19"/>
  <c r="L9735" i="19" s="1"/>
  <c r="E10682" i="19"/>
  <c r="K10403" i="19"/>
  <c r="E10246" i="19"/>
  <c r="K9860" i="19"/>
  <c r="L9860" i="19" s="1"/>
  <c r="E9960" i="19" s="1"/>
  <c r="I10141" i="19"/>
  <c r="J10141" i="19"/>
  <c r="J10607" i="19"/>
  <c r="I10607" i="19"/>
  <c r="K10607" i="19" s="1"/>
  <c r="L10607" i="19" s="1"/>
  <c r="J9895" i="19"/>
  <c r="I9895" i="19"/>
  <c r="K9895" i="19" s="1"/>
  <c r="L9895" i="19" s="1"/>
  <c r="J10397" i="19"/>
  <c r="I10397" i="19"/>
  <c r="J10444" i="19"/>
  <c r="I10444" i="19"/>
  <c r="I10533" i="19"/>
  <c r="J10533" i="19"/>
  <c r="J10685" i="19"/>
  <c r="I10685" i="19"/>
  <c r="I10493" i="19"/>
  <c r="J10493" i="19"/>
  <c r="J10259" i="19"/>
  <c r="I10259" i="19"/>
  <c r="K10259" i="19" s="1"/>
  <c r="J10579" i="19"/>
  <c r="I10579" i="19"/>
  <c r="J10877" i="19"/>
  <c r="I10877" i="19"/>
  <c r="J10166" i="19"/>
  <c r="I10166" i="19"/>
  <c r="K10166" i="19" s="1"/>
  <c r="L10166" i="19" s="1"/>
  <c r="L10673" i="19"/>
  <c r="E10773" i="19"/>
  <c r="E10974" i="19"/>
  <c r="L10100" i="19"/>
  <c r="E10200" i="19" s="1"/>
  <c r="K10136" i="19"/>
  <c r="E10563" i="19"/>
  <c r="E10790" i="19"/>
  <c r="L9968" i="19"/>
  <c r="E10068" i="19" s="1"/>
  <c r="E10770" i="19"/>
  <c r="E10461" i="19"/>
  <c r="J10419" i="19"/>
  <c r="I10419" i="19"/>
  <c r="E10111" i="19"/>
  <c r="J10049" i="19"/>
  <c r="I10049" i="19"/>
  <c r="J10131" i="19"/>
  <c r="I10131" i="19"/>
  <c r="K10131" i="19" s="1"/>
  <c r="L10131" i="19" s="1"/>
  <c r="K9542" i="19"/>
  <c r="L10192" i="19"/>
  <c r="E10292" i="19" s="1"/>
  <c r="I9814" i="19"/>
  <c r="J9814" i="19"/>
  <c r="E10309" i="19"/>
  <c r="K10620" i="19"/>
  <c r="E9835" i="19"/>
  <c r="J10664" i="19"/>
  <c r="I10664" i="19"/>
  <c r="L9854" i="19"/>
  <c r="E9954" i="19" s="1"/>
  <c r="I10484" i="19"/>
  <c r="K10484" i="19" s="1"/>
  <c r="L10112" i="19"/>
  <c r="E10212" i="19" s="1"/>
  <c r="I10115" i="19"/>
  <c r="K10115" i="19" s="1"/>
  <c r="L10115" i="19" s="1"/>
  <c r="J10115" i="19"/>
  <c r="K10272" i="19"/>
  <c r="K10348" i="19"/>
  <c r="J10794" i="19"/>
  <c r="I10794" i="19"/>
  <c r="J10539" i="19"/>
  <c r="I10539" i="19"/>
  <c r="J10588" i="19"/>
  <c r="I10588" i="19"/>
  <c r="K10588" i="19" s="1"/>
  <c r="L10588" i="19" s="1"/>
  <c r="L10947" i="19"/>
  <c r="E11047" i="19" s="1"/>
  <c r="J9623" i="19"/>
  <c r="I9623" i="19"/>
  <c r="L10037" i="19"/>
  <c r="E10137" i="19" s="1"/>
  <c r="K10025" i="19"/>
  <c r="J10240" i="19"/>
  <c r="I10240" i="19"/>
  <c r="I10467" i="19"/>
  <c r="J10467" i="19"/>
  <c r="J10165" i="19"/>
  <c r="I10165" i="19"/>
  <c r="L10501" i="19"/>
  <c r="E10601" i="19" s="1"/>
  <c r="E10687" i="19"/>
  <c r="L9958" i="19"/>
  <c r="E10058" i="19" s="1"/>
  <c r="E10429" i="19"/>
  <c r="L10329" i="19"/>
  <c r="E10134" i="19"/>
  <c r="L10775" i="19"/>
  <c r="E10875" i="19" s="1"/>
  <c r="K10586" i="19"/>
  <c r="I10018" i="19"/>
  <c r="J10018" i="19"/>
  <c r="I10351" i="19"/>
  <c r="J10351" i="19"/>
  <c r="J10771" i="19"/>
  <c r="I10771" i="19"/>
  <c r="L10428" i="19"/>
  <c r="E10528" i="19" s="1"/>
  <c r="K10553" i="19"/>
  <c r="L10553" i="19" s="1"/>
  <c r="E10653" i="19" s="1"/>
  <c r="J10653" i="19" s="1"/>
  <c r="J7906" i="19"/>
  <c r="I7906" i="19"/>
  <c r="J9662" i="19"/>
  <c r="I9662" i="19"/>
  <c r="J10974" i="19"/>
  <c r="I10974" i="19"/>
  <c r="K10974" i="19" s="1"/>
  <c r="L10974" i="19" s="1"/>
  <c r="L9126" i="19"/>
  <c r="E9226" i="19" s="1"/>
  <c r="J10552" i="19"/>
  <c r="I10552" i="19"/>
  <c r="E10943" i="19"/>
  <c r="E10880" i="19"/>
  <c r="K8138" i="19"/>
  <c r="J10350" i="19"/>
  <c r="I10350" i="19"/>
  <c r="K10444" i="19"/>
  <c r="L9030" i="19"/>
  <c r="E9130" i="19" s="1"/>
  <c r="I1211" i="12"/>
  <c r="O1220" i="12" s="1"/>
  <c r="K1232" i="12"/>
  <c r="J1211" i="12"/>
  <c r="E1233" i="12"/>
  <c r="I1233" i="12" s="1"/>
  <c r="E1230" i="12"/>
  <c r="I1230" i="12" s="1"/>
  <c r="E1270" i="12"/>
  <c r="I1270" i="12" s="1"/>
  <c r="J1261" i="12"/>
  <c r="K1261" i="12" s="1"/>
  <c r="L1261" i="12" s="1"/>
  <c r="E1241" i="12"/>
  <c r="I1241" i="12" s="1"/>
  <c r="E1227" i="12"/>
  <c r="I1227" i="12" s="1"/>
  <c r="E1267" i="12"/>
  <c r="I1267" i="12" s="1"/>
  <c r="J1224" i="12"/>
  <c r="K1224" i="12" s="1"/>
  <c r="L1224" i="12" s="1"/>
  <c r="J1264" i="12"/>
  <c r="K1264" i="12" s="1"/>
  <c r="B173" i="3"/>
  <c r="I172" i="3"/>
  <c r="N172" i="3" s="1"/>
  <c r="L93" i="16" l="1"/>
  <c r="E94" i="16" s="1"/>
  <c r="K1211" i="12"/>
  <c r="L1211" i="12" s="1"/>
  <c r="L10702" i="19"/>
  <c r="E10802" i="19" s="1"/>
  <c r="J10622" i="19"/>
  <c r="I10622" i="19"/>
  <c r="K11057" i="19"/>
  <c r="L11057" i="19" s="1"/>
  <c r="E11157" i="19" s="1"/>
  <c r="K10613" i="19"/>
  <c r="L10613" i="19" s="1"/>
  <c r="E10713" i="19" s="1"/>
  <c r="K10655" i="19"/>
  <c r="L10256" i="19"/>
  <c r="E10356" i="19"/>
  <c r="E10789" i="19"/>
  <c r="L10632" i="19"/>
  <c r="E10732" i="19" s="1"/>
  <c r="J9998" i="19"/>
  <c r="I9998" i="19"/>
  <c r="I10404" i="19"/>
  <c r="J10404" i="19"/>
  <c r="J10927" i="19"/>
  <c r="I10927" i="19"/>
  <c r="I10653" i="19"/>
  <c r="K10351" i="19"/>
  <c r="L10351" i="19" s="1"/>
  <c r="E10451" i="19" s="1"/>
  <c r="K10794" i="19"/>
  <c r="L10794" i="19" s="1"/>
  <c r="K10381" i="19"/>
  <c r="L10381" i="19" s="1"/>
  <c r="E10481" i="19" s="1"/>
  <c r="J10481" i="19" s="1"/>
  <c r="K10321" i="19"/>
  <c r="L10321" i="19" s="1"/>
  <c r="E10421" i="19" s="1"/>
  <c r="K10505" i="19"/>
  <c r="E10610" i="19"/>
  <c r="I10199" i="19"/>
  <c r="K10199" i="19" s="1"/>
  <c r="L10199" i="19" s="1"/>
  <c r="J10199" i="19"/>
  <c r="K10676" i="19"/>
  <c r="J11157" i="19"/>
  <c r="I11157" i="19"/>
  <c r="J10596" i="19"/>
  <c r="I10596" i="19"/>
  <c r="K10596" i="19" s="1"/>
  <c r="L10596" i="19" s="1"/>
  <c r="I10481" i="19"/>
  <c r="K9814" i="19"/>
  <c r="L9814" i="19" s="1"/>
  <c r="E10231" i="19"/>
  <c r="I10246" i="19"/>
  <c r="J10246" i="19"/>
  <c r="E10745" i="19"/>
  <c r="J11169" i="19"/>
  <c r="I11169" i="19"/>
  <c r="L10108" i="19"/>
  <c r="E10208" i="19" s="1"/>
  <c r="K10716" i="19"/>
  <c r="L10716" i="19" s="1"/>
  <c r="E10816" i="19" s="1"/>
  <c r="K9917" i="19"/>
  <c r="L9917" i="19" s="1"/>
  <c r="E10017" i="19" s="1"/>
  <c r="L10403" i="19"/>
  <c r="E10503" i="19" s="1"/>
  <c r="I10324" i="19"/>
  <c r="J10324" i="19"/>
  <c r="K10165" i="19"/>
  <c r="K10240" i="19"/>
  <c r="L10240" i="19" s="1"/>
  <c r="K10685" i="19"/>
  <c r="E9995" i="19"/>
  <c r="I10682" i="19"/>
  <c r="J10682" i="19"/>
  <c r="K10378" i="19"/>
  <c r="L10378" i="19" s="1"/>
  <c r="E10478" i="19" s="1"/>
  <c r="K10653" i="19"/>
  <c r="L10653" i="19" s="1"/>
  <c r="J9960" i="19"/>
  <c r="I9960" i="19"/>
  <c r="L9991" i="19"/>
  <c r="E10091" i="19" s="1"/>
  <c r="J10983" i="19"/>
  <c r="I10983" i="19"/>
  <c r="K10983" i="19" s="1"/>
  <c r="L10983" i="19" s="1"/>
  <c r="J10421" i="19"/>
  <c r="I10421" i="19"/>
  <c r="I10528" i="19"/>
  <c r="J10528" i="19"/>
  <c r="J10601" i="19"/>
  <c r="I10601" i="19"/>
  <c r="J10137" i="19"/>
  <c r="I10137" i="19"/>
  <c r="J11047" i="19"/>
  <c r="I11047" i="19"/>
  <c r="I10058" i="19"/>
  <c r="J10058" i="19"/>
  <c r="J10212" i="19"/>
  <c r="I10212" i="19"/>
  <c r="J9954" i="19"/>
  <c r="I9954" i="19"/>
  <c r="K9954" i="19" s="1"/>
  <c r="L9954" i="19" s="1"/>
  <c r="J10068" i="19"/>
  <c r="I10068" i="19"/>
  <c r="J10451" i="19"/>
  <c r="I10451" i="19"/>
  <c r="L10620" i="19"/>
  <c r="E10720" i="19" s="1"/>
  <c r="J10231" i="19"/>
  <c r="I10231" i="19"/>
  <c r="J10770" i="19"/>
  <c r="I10770" i="19"/>
  <c r="J10773" i="19"/>
  <c r="I10773" i="19"/>
  <c r="K10552" i="19"/>
  <c r="I10429" i="19"/>
  <c r="J10429" i="19"/>
  <c r="E10340" i="19"/>
  <c r="K9623" i="19"/>
  <c r="E10688" i="19"/>
  <c r="K10539" i="19"/>
  <c r="E10894" i="19"/>
  <c r="L10272" i="19"/>
  <c r="E10372" i="19" s="1"/>
  <c r="K10664" i="19"/>
  <c r="J9835" i="19"/>
  <c r="I9835" i="19"/>
  <c r="L9542" i="19"/>
  <c r="E9642" i="19" s="1"/>
  <c r="K10049" i="19"/>
  <c r="K10419" i="19"/>
  <c r="J10461" i="19"/>
  <c r="I10461" i="19"/>
  <c r="J10563" i="19"/>
  <c r="I10563" i="19"/>
  <c r="E10266" i="19"/>
  <c r="K10877" i="19"/>
  <c r="E10707" i="19"/>
  <c r="J10875" i="19"/>
  <c r="I10875" i="19"/>
  <c r="L10136" i="19"/>
  <c r="E10236" i="19" s="1"/>
  <c r="J9995" i="19"/>
  <c r="I9995" i="19"/>
  <c r="K10018" i="19"/>
  <c r="I10134" i="19"/>
  <c r="J10134" i="19"/>
  <c r="L10165" i="19"/>
  <c r="E10265" i="19" s="1"/>
  <c r="K10467" i="19"/>
  <c r="I10309" i="19"/>
  <c r="J10309" i="19"/>
  <c r="J10292" i="19"/>
  <c r="I10292" i="19"/>
  <c r="K10292" i="19" s="1"/>
  <c r="L10292" i="19" s="1"/>
  <c r="I10111" i="19"/>
  <c r="K10111" i="19" s="1"/>
  <c r="L10111" i="19" s="1"/>
  <c r="J10111" i="19"/>
  <c r="J10200" i="19"/>
  <c r="I10200" i="19"/>
  <c r="K10493" i="19"/>
  <c r="K10533" i="19"/>
  <c r="K10141" i="19"/>
  <c r="J10687" i="19"/>
  <c r="I10687" i="19"/>
  <c r="K10771" i="19"/>
  <c r="L10586" i="19"/>
  <c r="E10686" i="19" s="1"/>
  <c r="L10025" i="19"/>
  <c r="E10125" i="19" s="1"/>
  <c r="L10348" i="19"/>
  <c r="E10448" i="19" s="1"/>
  <c r="E10215" i="19"/>
  <c r="E9914" i="19"/>
  <c r="I10790" i="19"/>
  <c r="J10790" i="19"/>
  <c r="K10579" i="19"/>
  <c r="L10259" i="19"/>
  <c r="E10359" i="19" s="1"/>
  <c r="K10397" i="19"/>
  <c r="K7906" i="19"/>
  <c r="O8001" i="19"/>
  <c r="J9130" i="19"/>
  <c r="I9130" i="19"/>
  <c r="J9226" i="19"/>
  <c r="I9226" i="19"/>
  <c r="J10943" i="19"/>
  <c r="I10943" i="19"/>
  <c r="K9662" i="19"/>
  <c r="L10444" i="19"/>
  <c r="E10544" i="19" s="1"/>
  <c r="L10484" i="19"/>
  <c r="E10584" i="19" s="1"/>
  <c r="E11074" i="19"/>
  <c r="E10054" i="19"/>
  <c r="E10753" i="19"/>
  <c r="L8138" i="19"/>
  <c r="E8238" i="19" s="1"/>
  <c r="J10880" i="19"/>
  <c r="I10880" i="19"/>
  <c r="K10880" i="19" s="1"/>
  <c r="L10880" i="19" s="1"/>
  <c r="K10350" i="19"/>
  <c r="L1232" i="12"/>
  <c r="E1244" i="12" s="1"/>
  <c r="E1223" i="12"/>
  <c r="L1264" i="12"/>
  <c r="E1276" i="12" s="1"/>
  <c r="I1276" i="12" s="1"/>
  <c r="E1273" i="12"/>
  <c r="I1273" i="12" s="1"/>
  <c r="J1270" i="12"/>
  <c r="J1230" i="12"/>
  <c r="K1230" i="12" s="1"/>
  <c r="L1230" i="12" s="1"/>
  <c r="J1241" i="12"/>
  <c r="K1241" i="12" s="1"/>
  <c r="L1241" i="12" s="1"/>
  <c r="J1227" i="12"/>
  <c r="K1227" i="12" s="1"/>
  <c r="L1227" i="12" s="1"/>
  <c r="E1236" i="12"/>
  <c r="I1236" i="12" s="1"/>
  <c r="J1267" i="12"/>
  <c r="K1267" i="12" s="1"/>
  <c r="L1267" i="12" s="1"/>
  <c r="J1238" i="12"/>
  <c r="K1238" i="12" s="1"/>
  <c r="L1238" i="12" s="1"/>
  <c r="B174" i="3"/>
  <c r="I173" i="3"/>
  <c r="N173" i="3" s="1"/>
  <c r="J94" i="16" l="1"/>
  <c r="I94" i="16"/>
  <c r="K94" i="16" s="1"/>
  <c r="K10404" i="19"/>
  <c r="L10404" i="19" s="1"/>
  <c r="E10504" i="19" s="1"/>
  <c r="I10504" i="19" s="1"/>
  <c r="I10802" i="19"/>
  <c r="J10802" i="19"/>
  <c r="J10732" i="19"/>
  <c r="I10732" i="19"/>
  <c r="K10732" i="19" s="1"/>
  <c r="L10732" i="19" s="1"/>
  <c r="E10832" i="19" s="1"/>
  <c r="K10200" i="19"/>
  <c r="L10200" i="19" s="1"/>
  <c r="E10211" i="19"/>
  <c r="K10773" i="19"/>
  <c r="L10773" i="19" s="1"/>
  <c r="K11169" i="19"/>
  <c r="L11169" i="19" s="1"/>
  <c r="K9960" i="19"/>
  <c r="L10505" i="19"/>
  <c r="E10605" i="19" s="1"/>
  <c r="K10927" i="19"/>
  <c r="L10655" i="19"/>
  <c r="E10755" i="19"/>
  <c r="K10622" i="19"/>
  <c r="K10943" i="19"/>
  <c r="L10943" i="19" s="1"/>
  <c r="K10563" i="19"/>
  <c r="K10481" i="19"/>
  <c r="E10299" i="19"/>
  <c r="K9998" i="19"/>
  <c r="J10789" i="19"/>
  <c r="I10789" i="19"/>
  <c r="K10789" i="19" s="1"/>
  <c r="L10789" i="19" s="1"/>
  <c r="E10889" i="19" s="1"/>
  <c r="J10713" i="19"/>
  <c r="I10713" i="19"/>
  <c r="K10713" i="19" s="1"/>
  <c r="L10713" i="19" s="1"/>
  <c r="E10813" i="19" s="1"/>
  <c r="L10676" i="19"/>
  <c r="E10776" i="19" s="1"/>
  <c r="J10610" i="19"/>
  <c r="I10610" i="19"/>
  <c r="K10610" i="19" s="1"/>
  <c r="J10356" i="19"/>
  <c r="I10356" i="19"/>
  <c r="K10356" i="19" s="1"/>
  <c r="L10356" i="19" s="1"/>
  <c r="E10456" i="19"/>
  <c r="I10503" i="19"/>
  <c r="J10503" i="19"/>
  <c r="K9995" i="19"/>
  <c r="L9995" i="19" s="1"/>
  <c r="E10095" i="19" s="1"/>
  <c r="K10875" i="19"/>
  <c r="K9835" i="19"/>
  <c r="L9835" i="19" s="1"/>
  <c r="K10058" i="19"/>
  <c r="K10137" i="19"/>
  <c r="L10137" i="19" s="1"/>
  <c r="K10421" i="19"/>
  <c r="L10421" i="19" s="1"/>
  <c r="E10521" i="19" s="1"/>
  <c r="J10478" i="19"/>
  <c r="I10478" i="19"/>
  <c r="K10682" i="19"/>
  <c r="K10246" i="19"/>
  <c r="E10392" i="19"/>
  <c r="K10461" i="19"/>
  <c r="L10461" i="19" s="1"/>
  <c r="I10091" i="19"/>
  <c r="J10091" i="19"/>
  <c r="I10017" i="19"/>
  <c r="J10017" i="19"/>
  <c r="E11269" i="19"/>
  <c r="J10745" i="19"/>
  <c r="I10745" i="19"/>
  <c r="K10745" i="19" s="1"/>
  <c r="L10745" i="19" s="1"/>
  <c r="E10845" i="19" s="1"/>
  <c r="K11047" i="19"/>
  <c r="E11083" i="19"/>
  <c r="L10685" i="19"/>
  <c r="E10785" i="19"/>
  <c r="I10816" i="19"/>
  <c r="J10816" i="19"/>
  <c r="E10696" i="19"/>
  <c r="K11157" i="19"/>
  <c r="K10790" i="19"/>
  <c r="K10324" i="19"/>
  <c r="J10208" i="19"/>
  <c r="I10208" i="19"/>
  <c r="J10448" i="19"/>
  <c r="I10448" i="19"/>
  <c r="K10448" i="19" s="1"/>
  <c r="L10448" i="19" s="1"/>
  <c r="E10548" i="19" s="1"/>
  <c r="I10372" i="19"/>
  <c r="K10372" i="19" s="1"/>
  <c r="L10372" i="19" s="1"/>
  <c r="J10372" i="19"/>
  <c r="J10095" i="19"/>
  <c r="I10095" i="19"/>
  <c r="K10095" i="19" s="1"/>
  <c r="L10095" i="19" s="1"/>
  <c r="J10125" i="19"/>
  <c r="I10125" i="19"/>
  <c r="I10720" i="19"/>
  <c r="J10720" i="19"/>
  <c r="L10771" i="19"/>
  <c r="E10871" i="19" s="1"/>
  <c r="E10300" i="19"/>
  <c r="J10265" i="19"/>
  <c r="I10265" i="19"/>
  <c r="J10266" i="19"/>
  <c r="I10266" i="19"/>
  <c r="E10561" i="19"/>
  <c r="L10049" i="19"/>
  <c r="E10149" i="19"/>
  <c r="E9935" i="19"/>
  <c r="J10688" i="19"/>
  <c r="I10688" i="19"/>
  <c r="E10873" i="19"/>
  <c r="K10451" i="19"/>
  <c r="K10212" i="19"/>
  <c r="E10237" i="19"/>
  <c r="K10601" i="19"/>
  <c r="J9914" i="19"/>
  <c r="I9914" i="19"/>
  <c r="K9914" i="19" s="1"/>
  <c r="L9914" i="19" s="1"/>
  <c r="J10359" i="19"/>
  <c r="I10359" i="19"/>
  <c r="L10141" i="19"/>
  <c r="E10241" i="19" s="1"/>
  <c r="L9623" i="19"/>
  <c r="E9723" i="19" s="1"/>
  <c r="I10215" i="19"/>
  <c r="J10215" i="19"/>
  <c r="I10686" i="19"/>
  <c r="J10686" i="19"/>
  <c r="L10533" i="19"/>
  <c r="E10633" i="19" s="1"/>
  <c r="J10211" i="19"/>
  <c r="I10211" i="19"/>
  <c r="K10211" i="19" s="1"/>
  <c r="L10211" i="19" s="1"/>
  <c r="E10311" i="19"/>
  <c r="L10467" i="19"/>
  <c r="E10567" i="19" s="1"/>
  <c r="K10134" i="19"/>
  <c r="L10134" i="19" s="1"/>
  <c r="E10234" i="19" s="1"/>
  <c r="I10236" i="19"/>
  <c r="J10236" i="19"/>
  <c r="J10707" i="19"/>
  <c r="I10707" i="19"/>
  <c r="L10563" i="19"/>
  <c r="E10663" i="19" s="1"/>
  <c r="J9642" i="19"/>
  <c r="I9642" i="19"/>
  <c r="J10894" i="19"/>
  <c r="I10894" i="19"/>
  <c r="K10894" i="19" s="1"/>
  <c r="L10894" i="19" s="1"/>
  <c r="E10994" i="19"/>
  <c r="J10340" i="19"/>
  <c r="I10340" i="19"/>
  <c r="K10429" i="19"/>
  <c r="L10579" i="19"/>
  <c r="E10679" i="19" s="1"/>
  <c r="J10392" i="19"/>
  <c r="I10392" i="19"/>
  <c r="L10397" i="19"/>
  <c r="E10497" i="19" s="1"/>
  <c r="L10790" i="19"/>
  <c r="E10890" i="19" s="1"/>
  <c r="K10687" i="19"/>
  <c r="L10687" i="19" s="1"/>
  <c r="E10787" i="19" s="1"/>
  <c r="L10493" i="19"/>
  <c r="E10593" i="19"/>
  <c r="K10309" i="19"/>
  <c r="L10018" i="19"/>
  <c r="E10118" i="19"/>
  <c r="L10877" i="19"/>
  <c r="E10977" i="19" s="1"/>
  <c r="L10419" i="19"/>
  <c r="E10519" i="19" s="1"/>
  <c r="L10664" i="19"/>
  <c r="E10764" i="19" s="1"/>
  <c r="L10539" i="19"/>
  <c r="E10639" i="19" s="1"/>
  <c r="L10552" i="19"/>
  <c r="E10652" i="19" s="1"/>
  <c r="K10770" i="19"/>
  <c r="K10231" i="19"/>
  <c r="L10231" i="19" s="1"/>
  <c r="E10331" i="19" s="1"/>
  <c r="K10068" i="19"/>
  <c r="K10528" i="19"/>
  <c r="L7906" i="19"/>
  <c r="E8006" i="19" s="1"/>
  <c r="J8238" i="19"/>
  <c r="I8238" i="19"/>
  <c r="J10544" i="19"/>
  <c r="I10544" i="19"/>
  <c r="J10584" i="19"/>
  <c r="I10584" i="19"/>
  <c r="K9226" i="19"/>
  <c r="K9130" i="19"/>
  <c r="E10980" i="19"/>
  <c r="J10753" i="19"/>
  <c r="I10753" i="19"/>
  <c r="E11043" i="19"/>
  <c r="L10350" i="19"/>
  <c r="E10450" i="19" s="1"/>
  <c r="J10054" i="19"/>
  <c r="I10054" i="19"/>
  <c r="J11074" i="19"/>
  <c r="I11074" i="19"/>
  <c r="L9662" i="19"/>
  <c r="E9762" i="19" s="1"/>
  <c r="I1223" i="12"/>
  <c r="O1232" i="12" s="1"/>
  <c r="J1244" i="12"/>
  <c r="I1244" i="12"/>
  <c r="K1244" i="12" s="1"/>
  <c r="K1270" i="12"/>
  <c r="L1270" i="12" s="1"/>
  <c r="J1223" i="12"/>
  <c r="E1253" i="12"/>
  <c r="J1273" i="12"/>
  <c r="K1273" i="12" s="1"/>
  <c r="L1273" i="12" s="1"/>
  <c r="E1242" i="12"/>
  <c r="I1242" i="12" s="1"/>
  <c r="E1279" i="12"/>
  <c r="I1279" i="12" s="1"/>
  <c r="E1239" i="12"/>
  <c r="I1239" i="12" s="1"/>
  <c r="E1250" i="12"/>
  <c r="I1250" i="12" s="1"/>
  <c r="J1236" i="12"/>
  <c r="K1236" i="12" s="1"/>
  <c r="L1236" i="12" s="1"/>
  <c r="J1233" i="12"/>
  <c r="K1233" i="12" s="1"/>
  <c r="L1233" i="12" s="1"/>
  <c r="B175" i="3"/>
  <c r="I174" i="3"/>
  <c r="N174" i="3" s="1"/>
  <c r="L94" i="16" l="1"/>
  <c r="E95" i="16" s="1"/>
  <c r="J10504" i="19"/>
  <c r="K10504" i="19" s="1"/>
  <c r="L10504" i="19" s="1"/>
  <c r="E10604" i="19" s="1"/>
  <c r="I10604" i="19" s="1"/>
  <c r="K10802" i="19"/>
  <c r="L10802" i="19" s="1"/>
  <c r="E10902" i="19" s="1"/>
  <c r="I10776" i="19"/>
  <c r="J10776" i="19"/>
  <c r="J10605" i="19"/>
  <c r="I10605" i="19"/>
  <c r="I10832" i="19"/>
  <c r="K10832" i="19" s="1"/>
  <c r="J10832" i="19"/>
  <c r="L10832" i="19"/>
  <c r="E10932" i="19" s="1"/>
  <c r="J10889" i="19"/>
  <c r="I10889" i="19"/>
  <c r="K10266" i="19"/>
  <c r="L10266" i="19" s="1"/>
  <c r="I10456" i="19"/>
  <c r="K10456" i="19" s="1"/>
  <c r="L10456" i="19" s="1"/>
  <c r="J10456" i="19"/>
  <c r="L10481" i="19"/>
  <c r="E10581" i="19" s="1"/>
  <c r="J10755" i="19"/>
  <c r="I10755" i="19"/>
  <c r="K10755" i="19" s="1"/>
  <c r="K10816" i="19"/>
  <c r="L10816" i="19" s="1"/>
  <c r="E10916" i="19" s="1"/>
  <c r="L10610" i="19"/>
  <c r="E10710" i="19" s="1"/>
  <c r="J10813" i="19"/>
  <c r="I10813" i="19"/>
  <c r="K10813" i="19" s="1"/>
  <c r="E10060" i="19"/>
  <c r="L9960" i="19"/>
  <c r="L9998" i="19"/>
  <c r="E10098" i="19"/>
  <c r="E11027" i="19"/>
  <c r="L10927" i="19"/>
  <c r="K11074" i="19"/>
  <c r="K10707" i="19"/>
  <c r="L10707" i="19" s="1"/>
  <c r="E10807" i="19" s="1"/>
  <c r="K10359" i="19"/>
  <c r="L10359" i="19" s="1"/>
  <c r="E10459" i="19" s="1"/>
  <c r="I10299" i="19"/>
  <c r="J10299" i="19"/>
  <c r="L10622" i="19"/>
  <c r="E10722" i="19" s="1"/>
  <c r="I10696" i="19"/>
  <c r="J10696" i="19"/>
  <c r="L11047" i="19"/>
  <c r="E11147" i="19" s="1"/>
  <c r="L10246" i="19"/>
  <c r="E10346" i="19" s="1"/>
  <c r="K10236" i="19"/>
  <c r="L10236" i="19" s="1"/>
  <c r="L10324" i="19"/>
  <c r="E10424" i="19" s="1"/>
  <c r="J10785" i="19"/>
  <c r="I10785" i="19"/>
  <c r="I10845" i="19"/>
  <c r="J10845" i="19"/>
  <c r="K10017" i="19"/>
  <c r="I10521" i="19"/>
  <c r="J10521" i="19"/>
  <c r="L10875" i="19"/>
  <c r="E10975" i="19"/>
  <c r="K10125" i="19"/>
  <c r="L10682" i="19"/>
  <c r="E10782" i="19" s="1"/>
  <c r="K10584" i="19"/>
  <c r="L10584" i="19" s="1"/>
  <c r="K9642" i="19"/>
  <c r="L9642" i="19" s="1"/>
  <c r="E10014" i="19"/>
  <c r="E10366" i="19"/>
  <c r="K10208" i="19"/>
  <c r="L11157" i="19"/>
  <c r="E11257" i="19" s="1"/>
  <c r="I11083" i="19"/>
  <c r="J11083" i="19"/>
  <c r="J11269" i="19"/>
  <c r="I11269" i="19"/>
  <c r="K10091" i="19"/>
  <c r="L10091" i="19" s="1"/>
  <c r="E10191" i="19" s="1"/>
  <c r="K10478" i="19"/>
  <c r="L10478" i="19" s="1"/>
  <c r="E10578" i="19" s="1"/>
  <c r="L10058" i="19"/>
  <c r="E10158" i="19" s="1"/>
  <c r="K10503" i="19"/>
  <c r="J10807" i="19"/>
  <c r="I10807" i="19"/>
  <c r="J10977" i="19"/>
  <c r="I10977" i="19"/>
  <c r="I10497" i="19"/>
  <c r="J10497" i="19"/>
  <c r="J10633" i="19"/>
  <c r="I10633" i="19"/>
  <c r="J10241" i="19"/>
  <c r="I10241" i="19"/>
  <c r="J10764" i="19"/>
  <c r="I10764" i="19"/>
  <c r="J10679" i="19"/>
  <c r="I10679" i="19"/>
  <c r="J10663" i="19"/>
  <c r="I10663" i="19"/>
  <c r="L10429" i="19"/>
  <c r="E10529" i="19" s="1"/>
  <c r="J9723" i="19"/>
  <c r="I9723" i="19"/>
  <c r="K9723" i="19" s="1"/>
  <c r="L9723" i="19" s="1"/>
  <c r="J10014" i="19"/>
  <c r="I10014" i="19"/>
  <c r="K10544" i="19"/>
  <c r="L10544" i="19" s="1"/>
  <c r="L10528" i="19"/>
  <c r="E10628" i="19"/>
  <c r="L10309" i="19"/>
  <c r="E10409" i="19" s="1"/>
  <c r="K10392" i="19"/>
  <c r="E9742" i="19"/>
  <c r="K10686" i="19"/>
  <c r="L10686" i="19" s="1"/>
  <c r="E10786" i="19" s="1"/>
  <c r="L10601" i="19"/>
  <c r="E10701" i="19" s="1"/>
  <c r="J10873" i="19"/>
  <c r="I10873" i="19"/>
  <c r="K10688" i="19"/>
  <c r="K10265" i="19"/>
  <c r="I10300" i="19"/>
  <c r="J10300" i="19"/>
  <c r="E10195" i="19"/>
  <c r="L10068" i="19"/>
  <c r="E10168" i="19"/>
  <c r="J10652" i="19"/>
  <c r="I10652" i="19"/>
  <c r="K10652" i="19" s="1"/>
  <c r="L10652" i="19" s="1"/>
  <c r="J10994" i="19"/>
  <c r="I10994" i="19"/>
  <c r="K10994" i="19" s="1"/>
  <c r="L10994" i="19" s="1"/>
  <c r="J10311" i="19"/>
  <c r="I10311" i="19"/>
  <c r="J10237" i="19"/>
  <c r="I10237" i="19"/>
  <c r="J10871" i="19"/>
  <c r="I10871" i="19"/>
  <c r="K10871" i="19" s="1"/>
  <c r="J10890" i="19"/>
  <c r="I10890" i="19"/>
  <c r="K10890" i="19" s="1"/>
  <c r="L10890" i="19" s="1"/>
  <c r="L11074" i="19"/>
  <c r="E11174" i="19" s="1"/>
  <c r="J10331" i="19"/>
  <c r="I10331" i="19"/>
  <c r="I10639" i="19"/>
  <c r="J10639" i="19"/>
  <c r="I10519" i="19"/>
  <c r="J10519" i="19"/>
  <c r="I10118" i="19"/>
  <c r="K10118" i="19" s="1"/>
  <c r="L10118" i="19" s="1"/>
  <c r="E10218" i="19" s="1"/>
  <c r="J10118" i="19"/>
  <c r="J10234" i="19"/>
  <c r="I10234" i="19"/>
  <c r="L10212" i="19"/>
  <c r="E10312" i="19" s="1"/>
  <c r="J9935" i="19"/>
  <c r="I9935" i="19"/>
  <c r="J10366" i="19"/>
  <c r="I10366" i="19"/>
  <c r="J10548" i="19"/>
  <c r="I10548" i="19"/>
  <c r="I10593" i="19"/>
  <c r="J10593" i="19"/>
  <c r="I10561" i="19"/>
  <c r="J10561" i="19"/>
  <c r="K10054" i="19"/>
  <c r="L10770" i="19"/>
  <c r="E10870" i="19" s="1"/>
  <c r="J10787" i="19"/>
  <c r="I10787" i="19"/>
  <c r="K10340" i="19"/>
  <c r="E10336" i="19"/>
  <c r="I10567" i="19"/>
  <c r="J10567" i="19"/>
  <c r="K10215" i="19"/>
  <c r="J10459" i="19"/>
  <c r="I10459" i="19"/>
  <c r="K10459" i="19" s="1"/>
  <c r="L10459" i="19" s="1"/>
  <c r="L10451" i="19"/>
  <c r="E10551" i="19" s="1"/>
  <c r="J10149" i="19"/>
  <c r="I10149" i="19"/>
  <c r="K10720" i="19"/>
  <c r="L10720" i="19" s="1"/>
  <c r="E10820" i="19" s="1"/>
  <c r="E10472" i="19"/>
  <c r="J8006" i="19"/>
  <c r="I8006" i="19"/>
  <c r="J10450" i="19"/>
  <c r="I10450" i="19"/>
  <c r="L9226" i="19"/>
  <c r="E9326" i="19" s="1"/>
  <c r="K8238" i="19"/>
  <c r="J10980" i="19"/>
  <c r="I10980" i="19"/>
  <c r="E10684" i="19"/>
  <c r="E10644" i="19"/>
  <c r="J11043" i="19"/>
  <c r="I11043" i="19"/>
  <c r="K10753" i="19"/>
  <c r="L9130" i="19"/>
  <c r="E9230" i="19" s="1"/>
  <c r="J9762" i="19"/>
  <c r="I9762" i="19"/>
  <c r="J1253" i="12"/>
  <c r="I1253" i="12"/>
  <c r="J1279" i="12"/>
  <c r="K1279" i="12" s="1"/>
  <c r="L1279" i="12" s="1"/>
  <c r="E1291" i="12" s="1"/>
  <c r="I1291" i="12" s="1"/>
  <c r="E1282" i="12"/>
  <c r="I1282" i="12" s="1"/>
  <c r="L1244" i="12"/>
  <c r="E1256" i="12" s="1"/>
  <c r="I1256" i="12" s="1"/>
  <c r="K1223" i="12"/>
  <c r="E1285" i="12"/>
  <c r="I1285" i="12" s="1"/>
  <c r="E1248" i="12"/>
  <c r="I1248" i="12" s="1"/>
  <c r="J1239" i="12"/>
  <c r="K1239" i="12" s="1"/>
  <c r="E1245" i="12"/>
  <c r="I1245" i="12" s="1"/>
  <c r="J1250" i="12"/>
  <c r="K1250" i="12" s="1"/>
  <c r="L1250" i="12" s="1"/>
  <c r="J1276" i="12"/>
  <c r="K1276" i="12" s="1"/>
  <c r="L1276" i="12" s="1"/>
  <c r="J1242" i="12"/>
  <c r="K1242" i="12" s="1"/>
  <c r="L1242" i="12" s="1"/>
  <c r="B176" i="3"/>
  <c r="I175" i="3"/>
  <c r="N175" i="3" s="1"/>
  <c r="I95" i="16" l="1"/>
  <c r="J95" i="16"/>
  <c r="J10604" i="19"/>
  <c r="K10604" i="19" s="1"/>
  <c r="L10604" i="19" s="1"/>
  <c r="E10704" i="19" s="1"/>
  <c r="J1248" i="12"/>
  <c r="K1248" i="12" s="1"/>
  <c r="J1282" i="12"/>
  <c r="K10605" i="19"/>
  <c r="L10605" i="19" s="1"/>
  <c r="E10705" i="19" s="1"/>
  <c r="J10705" i="19" s="1"/>
  <c r="I10902" i="19"/>
  <c r="J10902" i="19"/>
  <c r="I10705" i="19"/>
  <c r="I10710" i="19"/>
  <c r="K10710" i="19" s="1"/>
  <c r="J10710" i="19"/>
  <c r="J10581" i="19"/>
  <c r="I10581" i="19"/>
  <c r="K10581" i="19" s="1"/>
  <c r="J10722" i="19"/>
  <c r="I10722" i="19"/>
  <c r="K10300" i="19"/>
  <c r="L10300" i="19" s="1"/>
  <c r="K10785" i="19"/>
  <c r="L10785" i="19" s="1"/>
  <c r="E10885" i="19" s="1"/>
  <c r="K10299" i="19"/>
  <c r="L10755" i="19"/>
  <c r="E10855" i="19" s="1"/>
  <c r="E10556" i="19"/>
  <c r="K10787" i="19"/>
  <c r="L10787" i="19" s="1"/>
  <c r="E10887" i="19" s="1"/>
  <c r="E10752" i="19"/>
  <c r="K9935" i="19"/>
  <c r="L9935" i="19" s="1"/>
  <c r="E10035" i="19" s="1"/>
  <c r="E9823" i="19"/>
  <c r="K10241" i="19"/>
  <c r="L10241" i="19" s="1"/>
  <c r="K10889" i="19"/>
  <c r="I11027" i="19"/>
  <c r="K11027" i="19" s="1"/>
  <c r="L11027" i="19" s="1"/>
  <c r="J11027" i="19"/>
  <c r="I10060" i="19"/>
  <c r="K10060" i="19" s="1"/>
  <c r="L10060" i="19" s="1"/>
  <c r="E10160" i="19" s="1"/>
  <c r="J10060" i="19"/>
  <c r="K10366" i="19"/>
  <c r="L10366" i="19" s="1"/>
  <c r="K10845" i="19"/>
  <c r="L10845" i="19" s="1"/>
  <c r="I10098" i="19"/>
  <c r="K10098" i="19" s="1"/>
  <c r="J10098" i="19"/>
  <c r="L10813" i="19"/>
  <c r="E10913" i="19"/>
  <c r="I10916" i="19"/>
  <c r="K10916" i="19" s="1"/>
  <c r="J10916" i="19"/>
  <c r="I10932" i="19"/>
  <c r="J10932" i="19"/>
  <c r="K10776" i="19"/>
  <c r="I10782" i="19"/>
  <c r="J10782" i="19"/>
  <c r="J11147" i="19"/>
  <c r="I11147" i="19"/>
  <c r="J11257" i="19"/>
  <c r="I11257" i="19"/>
  <c r="I10158" i="19"/>
  <c r="K10158" i="19" s="1"/>
  <c r="L10158" i="19" s="1"/>
  <c r="J10158" i="19"/>
  <c r="J10424" i="19"/>
  <c r="I10424" i="19"/>
  <c r="K10424" i="19" s="1"/>
  <c r="L10424" i="19" s="1"/>
  <c r="E10524" i="19" s="1"/>
  <c r="K10873" i="19"/>
  <c r="K10679" i="19"/>
  <c r="L10679" i="19" s="1"/>
  <c r="E10779" i="19" s="1"/>
  <c r="E10341" i="19"/>
  <c r="K10807" i="19"/>
  <c r="K11269" i="19"/>
  <c r="K10331" i="19"/>
  <c r="L10331" i="19" s="1"/>
  <c r="J10578" i="19"/>
  <c r="I10578" i="19"/>
  <c r="L10125" i="19"/>
  <c r="E10225" i="19" s="1"/>
  <c r="J10346" i="19"/>
  <c r="I10346" i="19"/>
  <c r="L10503" i="19"/>
  <c r="E10603" i="19" s="1"/>
  <c r="I10191" i="19"/>
  <c r="J10191" i="19"/>
  <c r="L10208" i="19"/>
  <c r="E10308" i="19" s="1"/>
  <c r="I10975" i="19"/>
  <c r="J10975" i="19"/>
  <c r="K10521" i="19"/>
  <c r="L10017" i="19"/>
  <c r="E10117" i="19"/>
  <c r="E10466" i="19"/>
  <c r="K10014" i="19"/>
  <c r="K10633" i="19"/>
  <c r="L10633" i="19" s="1"/>
  <c r="K11083" i="19"/>
  <c r="E10945" i="19"/>
  <c r="K10696" i="19"/>
  <c r="J11174" i="19"/>
  <c r="I11174" i="19"/>
  <c r="K11174" i="19" s="1"/>
  <c r="L11174" i="19" s="1"/>
  <c r="J10035" i="19"/>
  <c r="I10035" i="19"/>
  <c r="I10701" i="19"/>
  <c r="J10701" i="19"/>
  <c r="J10870" i="19"/>
  <c r="I10870" i="19"/>
  <c r="I10218" i="19"/>
  <c r="J10218" i="19"/>
  <c r="J10529" i="19"/>
  <c r="I10529" i="19"/>
  <c r="J10551" i="19"/>
  <c r="I10551" i="19"/>
  <c r="J10887" i="19"/>
  <c r="I10887" i="19"/>
  <c r="K10887" i="19" s="1"/>
  <c r="L10887" i="19" s="1"/>
  <c r="I10312" i="19"/>
  <c r="J10312" i="19"/>
  <c r="J10341" i="19"/>
  <c r="I10341" i="19"/>
  <c r="K10341" i="19" s="1"/>
  <c r="K11043" i="19"/>
  <c r="L11043" i="19" s="1"/>
  <c r="E11143" i="19" s="1"/>
  <c r="K10980" i="19"/>
  <c r="L10980" i="19" s="1"/>
  <c r="E11080" i="19" s="1"/>
  <c r="J10820" i="19"/>
  <c r="I10820" i="19"/>
  <c r="K10820" i="19" s="1"/>
  <c r="L10820" i="19" s="1"/>
  <c r="E10559" i="19"/>
  <c r="K10567" i="19"/>
  <c r="K10548" i="19"/>
  <c r="K10639" i="19"/>
  <c r="K10237" i="19"/>
  <c r="E11094" i="19"/>
  <c r="J10195" i="19"/>
  <c r="I10195" i="19"/>
  <c r="L10688" i="19"/>
  <c r="E10788" i="19" s="1"/>
  <c r="L10392" i="19"/>
  <c r="E10492" i="19" s="1"/>
  <c r="K10663" i="19"/>
  <c r="E10733" i="19"/>
  <c r="K10977" i="19"/>
  <c r="L10054" i="19"/>
  <c r="E10154" i="19" s="1"/>
  <c r="J9823" i="19"/>
  <c r="I9823" i="19"/>
  <c r="I10472" i="19"/>
  <c r="J10472" i="19"/>
  <c r="L10215" i="19"/>
  <c r="E10315" i="19" s="1"/>
  <c r="J10336" i="19"/>
  <c r="I10336" i="19"/>
  <c r="K10336" i="19" s="1"/>
  <c r="L10336" i="19" s="1"/>
  <c r="E10436" i="19" s="1"/>
  <c r="K10561" i="19"/>
  <c r="L10561" i="19" s="1"/>
  <c r="E10661" i="19" s="1"/>
  <c r="K10593" i="19"/>
  <c r="K10234" i="19"/>
  <c r="K10519" i="19"/>
  <c r="L10519" i="19" s="1"/>
  <c r="E10619" i="19" s="1"/>
  <c r="E10431" i="19"/>
  <c r="E10990" i="19"/>
  <c r="L10871" i="19"/>
  <c r="E10971" i="19" s="1"/>
  <c r="K10311" i="19"/>
  <c r="L10311" i="19" s="1"/>
  <c r="E10411" i="19" s="1"/>
  <c r="J10786" i="19"/>
  <c r="I10786" i="19"/>
  <c r="J10779" i="19"/>
  <c r="I10779" i="19"/>
  <c r="K10779" i="19" s="1"/>
  <c r="L10779" i="19" s="1"/>
  <c r="K10497" i="19"/>
  <c r="J10466" i="19"/>
  <c r="I10466" i="19"/>
  <c r="J10168" i="19"/>
  <c r="I10168" i="19"/>
  <c r="K10168" i="19" s="1"/>
  <c r="L10168" i="19" s="1"/>
  <c r="E10400" i="19"/>
  <c r="I10628" i="19"/>
  <c r="J10628" i="19"/>
  <c r="L10916" i="19"/>
  <c r="E11016" i="19" s="1"/>
  <c r="K10149" i="19"/>
  <c r="L10340" i="19"/>
  <c r="E10440" i="19"/>
  <c r="L10710" i="19"/>
  <c r="E10810" i="19" s="1"/>
  <c r="L10098" i="19"/>
  <c r="E10198" i="19" s="1"/>
  <c r="L10265" i="19"/>
  <c r="E10365" i="19" s="1"/>
  <c r="L10873" i="19"/>
  <c r="E10973" i="19" s="1"/>
  <c r="J9742" i="19"/>
  <c r="I9742" i="19"/>
  <c r="K9742" i="19" s="1"/>
  <c r="L9742" i="19" s="1"/>
  <c r="E9842" i="19" s="1"/>
  <c r="J10409" i="19"/>
  <c r="I10409" i="19"/>
  <c r="K10764" i="19"/>
  <c r="K8006" i="19"/>
  <c r="O8101" i="19"/>
  <c r="J9230" i="19"/>
  <c r="I9230" i="19"/>
  <c r="J9326" i="19"/>
  <c r="I9326" i="19"/>
  <c r="J11143" i="19"/>
  <c r="I11143" i="19"/>
  <c r="K11143" i="19" s="1"/>
  <c r="L11143" i="19" s="1"/>
  <c r="J11080" i="19"/>
  <c r="I11080" i="19"/>
  <c r="K11080" i="19" s="1"/>
  <c r="L11080" i="19" s="1"/>
  <c r="L8238" i="19"/>
  <c r="E8338" i="19" s="1"/>
  <c r="K10450" i="19"/>
  <c r="L10581" i="19"/>
  <c r="E10681" i="19" s="1"/>
  <c r="J10684" i="19"/>
  <c r="I10684" i="19"/>
  <c r="K10684" i="19" s="1"/>
  <c r="L10684" i="19" s="1"/>
  <c r="E11274" i="19"/>
  <c r="K9762" i="19"/>
  <c r="J10644" i="19"/>
  <c r="I10644" i="19"/>
  <c r="K10644" i="19" s="1"/>
  <c r="L10644" i="19" s="1"/>
  <c r="L10753" i="19"/>
  <c r="E10853" i="19" s="1"/>
  <c r="K1253" i="12"/>
  <c r="L1253" i="12" s="1"/>
  <c r="E1265" i="12" s="1"/>
  <c r="I1265" i="12" s="1"/>
  <c r="K1282" i="12"/>
  <c r="L1282" i="12" s="1"/>
  <c r="E1294" i="12" s="1"/>
  <c r="I1294" i="12" s="1"/>
  <c r="L1223" i="12"/>
  <c r="E1235" i="12" s="1"/>
  <c r="L1248" i="12"/>
  <c r="E1260" i="12" s="1"/>
  <c r="I1260" i="12" s="1"/>
  <c r="L1239" i="12"/>
  <c r="E1251" i="12" s="1"/>
  <c r="I1251" i="12" s="1"/>
  <c r="E1262" i="12"/>
  <c r="I1262" i="12" s="1"/>
  <c r="J1245" i="12"/>
  <c r="K1245" i="12" s="1"/>
  <c r="L1245" i="12" s="1"/>
  <c r="E1254" i="12"/>
  <c r="I1254" i="12" s="1"/>
  <c r="J1291" i="12"/>
  <c r="K1291" i="12" s="1"/>
  <c r="E1288" i="12"/>
  <c r="I1288" i="12" s="1"/>
  <c r="B177" i="3"/>
  <c r="I176" i="3"/>
  <c r="N176" i="3" s="1"/>
  <c r="K95" i="16" l="1"/>
  <c r="K10902" i="19"/>
  <c r="L10902" i="19" s="1"/>
  <c r="E11002" i="19" s="1"/>
  <c r="K10705" i="19"/>
  <c r="L10705" i="19" s="1"/>
  <c r="J10855" i="19"/>
  <c r="I10855" i="19"/>
  <c r="K10855" i="19" s="1"/>
  <c r="L10855" i="19" s="1"/>
  <c r="K9823" i="19"/>
  <c r="K10701" i="19"/>
  <c r="L10701" i="19" s="1"/>
  <c r="J10704" i="19"/>
  <c r="I10704" i="19"/>
  <c r="J10556" i="19"/>
  <c r="I10556" i="19"/>
  <c r="K10556" i="19" s="1"/>
  <c r="L10556" i="19" s="1"/>
  <c r="E10656" i="19" s="1"/>
  <c r="K10551" i="19"/>
  <c r="L10551" i="19" s="1"/>
  <c r="K10870" i="19"/>
  <c r="L10870" i="19" s="1"/>
  <c r="K11147" i="19"/>
  <c r="L11147" i="19" s="1"/>
  <c r="E11247" i="19" s="1"/>
  <c r="L10776" i="19"/>
  <c r="E10876" i="19" s="1"/>
  <c r="L10299" i="19"/>
  <c r="E10399" i="19"/>
  <c r="E10805" i="19"/>
  <c r="J10913" i="19"/>
  <c r="I10913" i="19"/>
  <c r="K10913" i="19" s="1"/>
  <c r="J10160" i="19"/>
  <c r="I10160" i="19"/>
  <c r="L10889" i="19"/>
  <c r="E10989" i="19"/>
  <c r="J10752" i="19"/>
  <c r="I10752" i="19"/>
  <c r="I10885" i="19"/>
  <c r="J10885" i="19"/>
  <c r="K10578" i="19"/>
  <c r="K10932" i="19"/>
  <c r="E11127" i="19"/>
  <c r="K10722" i="19"/>
  <c r="I10603" i="19"/>
  <c r="J10603" i="19"/>
  <c r="J10524" i="19"/>
  <c r="I10524" i="19"/>
  <c r="J10308" i="19"/>
  <c r="I10308" i="19"/>
  <c r="E10678" i="19"/>
  <c r="L10014" i="19"/>
  <c r="E10114" i="19"/>
  <c r="L10521" i="19"/>
  <c r="E10621" i="19" s="1"/>
  <c r="L10578" i="19"/>
  <c r="L10807" i="19"/>
  <c r="E10907" i="19" s="1"/>
  <c r="E10258" i="19"/>
  <c r="I10945" i="19"/>
  <c r="J10945" i="19"/>
  <c r="I10225" i="19"/>
  <c r="K10225" i="19" s="1"/>
  <c r="L10225" i="19" s="1"/>
  <c r="E10325" i="19" s="1"/>
  <c r="J10225" i="19"/>
  <c r="K10472" i="19"/>
  <c r="L10472" i="19" s="1"/>
  <c r="E10572" i="19" s="1"/>
  <c r="I10572" i="19" s="1"/>
  <c r="K10572" i="19" s="1"/>
  <c r="L10572" i="19" s="1"/>
  <c r="L11083" i="19"/>
  <c r="E11183" i="19"/>
  <c r="J10117" i="19"/>
  <c r="I10117" i="19"/>
  <c r="K10975" i="19"/>
  <c r="L10975" i="19" s="1"/>
  <c r="E11075" i="19" s="1"/>
  <c r="E10801" i="19"/>
  <c r="L10696" i="19"/>
  <c r="E10796" i="19" s="1"/>
  <c r="K10191" i="19"/>
  <c r="K10346" i="19"/>
  <c r="L11269" i="19"/>
  <c r="E11369" i="19" s="1"/>
  <c r="K11257" i="19"/>
  <c r="K10782" i="19"/>
  <c r="J9842" i="19"/>
  <c r="I9842" i="19"/>
  <c r="K9842" i="19" s="1"/>
  <c r="L9842" i="19" s="1"/>
  <c r="J10572" i="19"/>
  <c r="J10365" i="19"/>
  <c r="I10365" i="19"/>
  <c r="J10810" i="19"/>
  <c r="I10810" i="19"/>
  <c r="J10436" i="19"/>
  <c r="I10436" i="19"/>
  <c r="J10973" i="19"/>
  <c r="I10973" i="19"/>
  <c r="J10971" i="19"/>
  <c r="I10971" i="19"/>
  <c r="K10971" i="19" s="1"/>
  <c r="L10971" i="19" s="1"/>
  <c r="J10788" i="19"/>
  <c r="I10788" i="19"/>
  <c r="K10788" i="19" s="1"/>
  <c r="L10788" i="19" s="1"/>
  <c r="L10234" i="19"/>
  <c r="E10334" i="19" s="1"/>
  <c r="J11094" i="19"/>
  <c r="I11094" i="19"/>
  <c r="L10567" i="19"/>
  <c r="E10667" i="19" s="1"/>
  <c r="L10764" i="19"/>
  <c r="E10864" i="19" s="1"/>
  <c r="E10268" i="19"/>
  <c r="K10466" i="19"/>
  <c r="K10786" i="19"/>
  <c r="J10619" i="19"/>
  <c r="I10619" i="19"/>
  <c r="K10619" i="19" s="1"/>
  <c r="L10619" i="19" s="1"/>
  <c r="L10593" i="19"/>
  <c r="E10693" i="19" s="1"/>
  <c r="L10663" i="19"/>
  <c r="E10763" i="19" s="1"/>
  <c r="L10548" i="19"/>
  <c r="E10648" i="19" s="1"/>
  <c r="E10920" i="19"/>
  <c r="E10987" i="19"/>
  <c r="E10651" i="19"/>
  <c r="E10970" i="19"/>
  <c r="K10035" i="19"/>
  <c r="L10035" i="19" s="1"/>
  <c r="E10135" i="19" s="1"/>
  <c r="L10149" i="19"/>
  <c r="E10249" i="19" s="1"/>
  <c r="L10497" i="19"/>
  <c r="E10597" i="19" s="1"/>
  <c r="J10661" i="19"/>
  <c r="I10661" i="19"/>
  <c r="E10744" i="19"/>
  <c r="K10409" i="19"/>
  <c r="K10628" i="19"/>
  <c r="L10628" i="19" s="1"/>
  <c r="E10728" i="19" s="1"/>
  <c r="E10879" i="19"/>
  <c r="I10990" i="19"/>
  <c r="J10990" i="19"/>
  <c r="L10977" i="19"/>
  <c r="E11077" i="19" s="1"/>
  <c r="J10492" i="19"/>
  <c r="I10492" i="19"/>
  <c r="L10237" i="19"/>
  <c r="E10337" i="19" s="1"/>
  <c r="L10341" i="19"/>
  <c r="E10441" i="19" s="1"/>
  <c r="I10801" i="19"/>
  <c r="J10801" i="19"/>
  <c r="J10315" i="19"/>
  <c r="I10315" i="19"/>
  <c r="I10154" i="19"/>
  <c r="J10154" i="19"/>
  <c r="J10198" i="19"/>
  <c r="I10198" i="19"/>
  <c r="I10440" i="19"/>
  <c r="J10440" i="19"/>
  <c r="J11016" i="19"/>
  <c r="I11016" i="19"/>
  <c r="J10400" i="19"/>
  <c r="I10400" i="19"/>
  <c r="I10411" i="19"/>
  <c r="J10411" i="19"/>
  <c r="I10431" i="19"/>
  <c r="K10431" i="19" s="1"/>
  <c r="L10431" i="19" s="1"/>
  <c r="J10431" i="19"/>
  <c r="L9823" i="19"/>
  <c r="E9923" i="19" s="1"/>
  <c r="I10733" i="19"/>
  <c r="J10733" i="19"/>
  <c r="K10195" i="19"/>
  <c r="L10639" i="19"/>
  <c r="E10739" i="19" s="1"/>
  <c r="J10325" i="19"/>
  <c r="I10325" i="19"/>
  <c r="J10559" i="19"/>
  <c r="I10559" i="19"/>
  <c r="K10312" i="19"/>
  <c r="L10312" i="19" s="1"/>
  <c r="E10412" i="19" s="1"/>
  <c r="K10529" i="19"/>
  <c r="K10218" i="19"/>
  <c r="L10218" i="19" s="1"/>
  <c r="E10318" i="19" s="1"/>
  <c r="L8006" i="19"/>
  <c r="E8106" i="19" s="1"/>
  <c r="J10744" i="19"/>
  <c r="I10744" i="19"/>
  <c r="J10681" i="19"/>
  <c r="I10681" i="19"/>
  <c r="K10681" i="19" s="1"/>
  <c r="L10681" i="19" s="1"/>
  <c r="J8338" i="19"/>
  <c r="I8338" i="19"/>
  <c r="K9326" i="19"/>
  <c r="K9230" i="19"/>
  <c r="J11274" i="19"/>
  <c r="I11274" i="19"/>
  <c r="E10784" i="19"/>
  <c r="E11180" i="19"/>
  <c r="E11243" i="19"/>
  <c r="J10853" i="19"/>
  <c r="I10853" i="19"/>
  <c r="L10450" i="19"/>
  <c r="E10550" i="19" s="1"/>
  <c r="L9762" i="19"/>
  <c r="E9862" i="19" s="1"/>
  <c r="I1235" i="12"/>
  <c r="O1244" i="12" s="1"/>
  <c r="J1235" i="12"/>
  <c r="L1291" i="12"/>
  <c r="E1303" i="12" s="1"/>
  <c r="I1303" i="12" s="1"/>
  <c r="E1257" i="12"/>
  <c r="I1257" i="12" s="1"/>
  <c r="J1288" i="12"/>
  <c r="K1288" i="12" s="1"/>
  <c r="L1288" i="12" s="1"/>
  <c r="J1254" i="12"/>
  <c r="K1254" i="12" s="1"/>
  <c r="L1254" i="12" s="1"/>
  <c r="J1262" i="12"/>
  <c r="K1262" i="12" s="1"/>
  <c r="J1285" i="12"/>
  <c r="K1285" i="12" s="1"/>
  <c r="L1285" i="12" s="1"/>
  <c r="J1256" i="12"/>
  <c r="J1251" i="12"/>
  <c r="K1251" i="12" s="1"/>
  <c r="L1251" i="12" s="1"/>
  <c r="B178" i="3"/>
  <c r="I177" i="3"/>
  <c r="N177" i="3" s="1"/>
  <c r="L95" i="16" l="1"/>
  <c r="E96" i="16" s="1"/>
  <c r="J11002" i="19"/>
  <c r="I11002" i="19"/>
  <c r="J10876" i="19"/>
  <c r="I10876" i="19"/>
  <c r="K10876" i="19" s="1"/>
  <c r="L10876" i="19" s="1"/>
  <c r="E10976" i="19" s="1"/>
  <c r="J10656" i="19"/>
  <c r="I10656" i="19"/>
  <c r="K10656" i="19" s="1"/>
  <c r="L10656" i="19" s="1"/>
  <c r="K10801" i="19"/>
  <c r="L10801" i="19" s="1"/>
  <c r="L10932" i="19"/>
  <c r="E11032" i="19"/>
  <c r="K10117" i="19"/>
  <c r="L10117" i="19" s="1"/>
  <c r="E10217" i="19" s="1"/>
  <c r="K10524" i="19"/>
  <c r="L10524" i="19" s="1"/>
  <c r="L10722" i="19"/>
  <c r="E10822" i="19" s="1"/>
  <c r="K10752" i="19"/>
  <c r="L10752" i="19" s="1"/>
  <c r="E10852" i="19" s="1"/>
  <c r="K10160" i="19"/>
  <c r="J10805" i="19"/>
  <c r="I10805" i="19"/>
  <c r="K10704" i="19"/>
  <c r="L10704" i="19" s="1"/>
  <c r="E10804" i="19" s="1"/>
  <c r="E10955" i="19"/>
  <c r="K10440" i="19"/>
  <c r="L10440" i="19" s="1"/>
  <c r="E10540" i="19" s="1"/>
  <c r="I10399" i="19"/>
  <c r="J10399" i="19"/>
  <c r="I11247" i="19"/>
  <c r="J11247" i="19"/>
  <c r="K10154" i="19"/>
  <c r="L10154" i="19" s="1"/>
  <c r="K10990" i="19"/>
  <c r="L10990" i="19" s="1"/>
  <c r="J11127" i="19"/>
  <c r="I11127" i="19"/>
  <c r="K11127" i="19" s="1"/>
  <c r="L11127" i="19" s="1"/>
  <c r="K10885" i="19"/>
  <c r="L10885" i="19" s="1"/>
  <c r="E10985" i="19" s="1"/>
  <c r="I10985" i="19" s="1"/>
  <c r="I10989" i="19"/>
  <c r="J10989" i="19"/>
  <c r="L10913" i="19"/>
  <c r="E11013" i="19" s="1"/>
  <c r="I10907" i="19"/>
  <c r="J10907" i="19"/>
  <c r="J10985" i="19"/>
  <c r="K10733" i="19"/>
  <c r="K10411" i="19"/>
  <c r="K11016" i="19"/>
  <c r="L11016" i="19" s="1"/>
  <c r="K10198" i="19"/>
  <c r="L10198" i="19" s="1"/>
  <c r="E10298" i="19" s="1"/>
  <c r="K10661" i="19"/>
  <c r="E10719" i="19"/>
  <c r="K11094" i="19"/>
  <c r="L11094" i="19" s="1"/>
  <c r="K10436" i="19"/>
  <c r="L10436" i="19" s="1"/>
  <c r="E9942" i="19"/>
  <c r="L11257" i="19"/>
  <c r="E11357" i="19" s="1"/>
  <c r="L10191" i="19"/>
  <c r="E10291" i="19" s="1"/>
  <c r="J11075" i="19"/>
  <c r="I11075" i="19"/>
  <c r="K11075" i="19" s="1"/>
  <c r="L11075" i="19" s="1"/>
  <c r="K10308" i="19"/>
  <c r="L10308" i="19" s="1"/>
  <c r="E10408" i="19" s="1"/>
  <c r="J10408" i="19" s="1"/>
  <c r="J11369" i="19"/>
  <c r="I11369" i="19"/>
  <c r="K11369" i="19" s="1"/>
  <c r="L11369" i="19" s="1"/>
  <c r="E11469" i="19" s="1"/>
  <c r="I10796" i="19"/>
  <c r="J10796" i="19"/>
  <c r="J10621" i="19"/>
  <c r="I10621" i="19"/>
  <c r="K10621" i="19" s="1"/>
  <c r="L10621" i="19" s="1"/>
  <c r="K10400" i="19"/>
  <c r="K10315" i="19"/>
  <c r="L10315" i="19" s="1"/>
  <c r="E10415" i="19" s="1"/>
  <c r="E10888" i="19"/>
  <c r="K10945" i="19"/>
  <c r="E10624" i="19"/>
  <c r="L10782" i="19"/>
  <c r="E10882" i="19"/>
  <c r="L10346" i="19"/>
  <c r="E10446" i="19"/>
  <c r="I11183" i="19"/>
  <c r="J11183" i="19"/>
  <c r="J10258" i="19"/>
  <c r="I10258" i="19"/>
  <c r="K10258" i="19" s="1"/>
  <c r="L10258" i="19" s="1"/>
  <c r="E10358" i="19" s="1"/>
  <c r="I10358" i="19" s="1"/>
  <c r="J10114" i="19"/>
  <c r="I10114" i="19"/>
  <c r="K10114" i="19" s="1"/>
  <c r="L10114" i="19" s="1"/>
  <c r="I10678" i="19"/>
  <c r="J10678" i="19"/>
  <c r="K10603" i="19"/>
  <c r="J10540" i="19"/>
  <c r="I10540" i="19"/>
  <c r="J10441" i="19"/>
  <c r="I10441" i="19"/>
  <c r="J10337" i="19"/>
  <c r="I10337" i="19"/>
  <c r="J10739" i="19"/>
  <c r="I10739" i="19"/>
  <c r="I10693" i="19"/>
  <c r="J10693" i="19"/>
  <c r="I10864" i="19"/>
  <c r="J10864" i="19"/>
  <c r="J10334" i="19"/>
  <c r="I10334" i="19"/>
  <c r="K10334" i="19" s="1"/>
  <c r="L10334" i="19" s="1"/>
  <c r="J10249" i="19"/>
  <c r="I10249" i="19"/>
  <c r="J9923" i="19"/>
  <c r="I9923" i="19"/>
  <c r="K9923" i="19" s="1"/>
  <c r="L9923" i="19" s="1"/>
  <c r="I11077" i="19"/>
  <c r="J11077" i="19"/>
  <c r="L10409" i="19"/>
  <c r="E10509" i="19" s="1"/>
  <c r="J10970" i="19"/>
  <c r="I10970" i="19"/>
  <c r="L10466" i="19"/>
  <c r="E10566" i="19" s="1"/>
  <c r="J10667" i="19"/>
  <c r="I10667" i="19"/>
  <c r="J10888" i="19"/>
  <c r="I10888" i="19"/>
  <c r="K10888" i="19" s="1"/>
  <c r="L10888" i="19" s="1"/>
  <c r="J10318" i="19"/>
  <c r="I10318" i="19"/>
  <c r="K10559" i="19"/>
  <c r="E11116" i="19"/>
  <c r="J10728" i="19"/>
  <c r="I10728" i="19"/>
  <c r="J10135" i="19"/>
  <c r="I10135" i="19"/>
  <c r="J10987" i="19"/>
  <c r="I10987" i="19"/>
  <c r="E11194" i="19"/>
  <c r="E11071" i="19"/>
  <c r="K10973" i="19"/>
  <c r="E10536" i="19"/>
  <c r="K10810" i="19"/>
  <c r="K10365" i="19"/>
  <c r="L10529" i="19"/>
  <c r="E10629" i="19" s="1"/>
  <c r="J10597" i="19"/>
  <c r="I10597" i="19"/>
  <c r="J10920" i="19"/>
  <c r="I10920" i="19"/>
  <c r="J10719" i="19"/>
  <c r="I10719" i="19"/>
  <c r="J9942" i="19"/>
  <c r="I9942" i="19"/>
  <c r="J10412" i="19"/>
  <c r="I10412" i="19"/>
  <c r="K10412" i="19" s="1"/>
  <c r="L10412" i="19" s="1"/>
  <c r="L10733" i="19"/>
  <c r="E10833" i="19" s="1"/>
  <c r="E10254" i="19"/>
  <c r="J10415" i="19"/>
  <c r="I10415" i="19"/>
  <c r="K10415" i="19" s="1"/>
  <c r="L10415" i="19" s="1"/>
  <c r="E10901" i="19"/>
  <c r="J10648" i="19"/>
  <c r="I10648" i="19"/>
  <c r="J10763" i="19"/>
  <c r="I10763" i="19"/>
  <c r="K10763" i="19" s="1"/>
  <c r="L10763" i="19" s="1"/>
  <c r="J10268" i="19"/>
  <c r="I10268" i="19"/>
  <c r="K10268" i="19" s="1"/>
  <c r="L10268" i="19" s="1"/>
  <c r="E10368" i="19" s="1"/>
  <c r="E10672" i="19"/>
  <c r="K10325" i="19"/>
  <c r="L10195" i="19"/>
  <c r="E10295" i="19" s="1"/>
  <c r="E10531" i="19"/>
  <c r="K10492" i="19"/>
  <c r="E11090" i="19"/>
  <c r="I10879" i="19"/>
  <c r="J10879" i="19"/>
  <c r="J10651" i="19"/>
  <c r="I10651" i="19"/>
  <c r="L10786" i="19"/>
  <c r="E10886" i="19" s="1"/>
  <c r="I8106" i="19"/>
  <c r="J8106" i="19"/>
  <c r="J9862" i="19"/>
  <c r="I9862" i="19"/>
  <c r="J10784" i="19"/>
  <c r="I10784" i="19"/>
  <c r="L9326" i="19"/>
  <c r="E9426" i="19" s="1"/>
  <c r="K10744" i="19"/>
  <c r="J10550" i="19"/>
  <c r="I10550" i="19"/>
  <c r="J11243" i="19"/>
  <c r="I11243" i="19"/>
  <c r="K11274" i="19"/>
  <c r="E10781" i="19"/>
  <c r="J11180" i="19"/>
  <c r="I11180" i="19"/>
  <c r="L9230" i="19"/>
  <c r="E9330" i="19" s="1"/>
  <c r="K8338" i="19"/>
  <c r="K10853" i="19"/>
  <c r="K1256" i="12"/>
  <c r="L1256" i="12" s="1"/>
  <c r="E1268" i="12" s="1"/>
  <c r="I1268" i="12" s="1"/>
  <c r="K1235" i="12"/>
  <c r="L1235" i="12" s="1"/>
  <c r="E1247" i="12" s="1"/>
  <c r="L1262" i="12"/>
  <c r="E1274" i="12" s="1"/>
  <c r="I1274" i="12" s="1"/>
  <c r="E1263" i="12"/>
  <c r="I1263" i="12" s="1"/>
  <c r="E1266" i="12"/>
  <c r="I1266" i="12" s="1"/>
  <c r="E1300" i="12"/>
  <c r="I1300" i="12" s="1"/>
  <c r="J1257" i="12"/>
  <c r="K1257" i="12" s="1"/>
  <c r="L1257" i="12" s="1"/>
  <c r="E1297" i="12"/>
  <c r="I1297" i="12" s="1"/>
  <c r="J1265" i="12"/>
  <c r="K1265" i="12" s="1"/>
  <c r="L1265" i="12" s="1"/>
  <c r="J1260" i="12"/>
  <c r="K1260" i="12" s="1"/>
  <c r="L1260" i="12" s="1"/>
  <c r="B179" i="3"/>
  <c r="I178" i="3"/>
  <c r="N178" i="3" s="1"/>
  <c r="J96" i="16" l="1"/>
  <c r="I96" i="16"/>
  <c r="K10805" i="19"/>
  <c r="L10805" i="19" s="1"/>
  <c r="I10408" i="19"/>
  <c r="E10905" i="19"/>
  <c r="K11002" i="19"/>
  <c r="L11002" i="19" s="1"/>
  <c r="E11102" i="19" s="1"/>
  <c r="J11013" i="19"/>
  <c r="I11013" i="19"/>
  <c r="K11013" i="19" s="1"/>
  <c r="L11013" i="19" s="1"/>
  <c r="E11113" i="19" s="1"/>
  <c r="I10822" i="19"/>
  <c r="K10822" i="19" s="1"/>
  <c r="L10822" i="19" s="1"/>
  <c r="E10922" i="19" s="1"/>
  <c r="J10822" i="19"/>
  <c r="I10804" i="19"/>
  <c r="J10804" i="19"/>
  <c r="L10160" i="19"/>
  <c r="E10260" i="19" s="1"/>
  <c r="K11077" i="19"/>
  <c r="L11077" i="19" s="1"/>
  <c r="K10678" i="19"/>
  <c r="L10678" i="19" s="1"/>
  <c r="E10778" i="19" s="1"/>
  <c r="K10796" i="19"/>
  <c r="L10796" i="19" s="1"/>
  <c r="E11227" i="19"/>
  <c r="K10399" i="19"/>
  <c r="L10399" i="19" s="1"/>
  <c r="E10499" i="19" s="1"/>
  <c r="J10905" i="19"/>
  <c r="I10905" i="19"/>
  <c r="K10905" i="19" s="1"/>
  <c r="L10905" i="19" s="1"/>
  <c r="I10852" i="19"/>
  <c r="K10852" i="19" s="1"/>
  <c r="L10852" i="19" s="1"/>
  <c r="J10852" i="19"/>
  <c r="J10217" i="19"/>
  <c r="I10217" i="19"/>
  <c r="K10217" i="19" s="1"/>
  <c r="J10358" i="19"/>
  <c r="J11032" i="19"/>
  <c r="I11032" i="19"/>
  <c r="K11032" i="19" s="1"/>
  <c r="L11032" i="19" s="1"/>
  <c r="J10976" i="19"/>
  <c r="I10976" i="19"/>
  <c r="K10989" i="19"/>
  <c r="L10989" i="19" s="1"/>
  <c r="E11089" i="19" s="1"/>
  <c r="K11247" i="19"/>
  <c r="L11247" i="19" s="1"/>
  <c r="E11347" i="19" s="1"/>
  <c r="I10955" i="19"/>
  <c r="J10955" i="19"/>
  <c r="E10756" i="19"/>
  <c r="J10291" i="19"/>
  <c r="I10291" i="19"/>
  <c r="J11357" i="19"/>
  <c r="I11357" i="19"/>
  <c r="I11469" i="19"/>
  <c r="J11469" i="19"/>
  <c r="K10719" i="19"/>
  <c r="K10597" i="19"/>
  <c r="L10597" i="19" s="1"/>
  <c r="E10697" i="19" s="1"/>
  <c r="K10135" i="19"/>
  <c r="L10135" i="19" s="1"/>
  <c r="K10970" i="19"/>
  <c r="L10970" i="19" s="1"/>
  <c r="K10864" i="19"/>
  <c r="K10540" i="19"/>
  <c r="L10540" i="19" s="1"/>
  <c r="E10640" i="19" s="1"/>
  <c r="E10214" i="19"/>
  <c r="L10945" i="19"/>
  <c r="E11045" i="19" s="1"/>
  <c r="L10400" i="19"/>
  <c r="E10500" i="19"/>
  <c r="E10721" i="19"/>
  <c r="K10985" i="19"/>
  <c r="L10603" i="19"/>
  <c r="E10703" i="19" s="1"/>
  <c r="I10882" i="19"/>
  <c r="J10882" i="19"/>
  <c r="E11175" i="19"/>
  <c r="L10411" i="19"/>
  <c r="E10511" i="19" s="1"/>
  <c r="K11180" i="19"/>
  <c r="K10693" i="19"/>
  <c r="L10693" i="19" s="1"/>
  <c r="K10739" i="19"/>
  <c r="K11183" i="19"/>
  <c r="L10661" i="19"/>
  <c r="E10761" i="19"/>
  <c r="K10651" i="19"/>
  <c r="L10651" i="19" s="1"/>
  <c r="K10337" i="19"/>
  <c r="L10337" i="19" s="1"/>
  <c r="K10408" i="19"/>
  <c r="J10446" i="19"/>
  <c r="I10446" i="19"/>
  <c r="I10624" i="19"/>
  <c r="K10624" i="19" s="1"/>
  <c r="L10624" i="19" s="1"/>
  <c r="E10724" i="19" s="1"/>
  <c r="J10624" i="19"/>
  <c r="E10896" i="19"/>
  <c r="I10298" i="19"/>
  <c r="K10298" i="19" s="1"/>
  <c r="L10298" i="19" s="1"/>
  <c r="J10298" i="19"/>
  <c r="K10907" i="19"/>
  <c r="L10907" i="19" s="1"/>
  <c r="E11007" i="19" s="1"/>
  <c r="J10886" i="19"/>
  <c r="I10886" i="19"/>
  <c r="J10368" i="19"/>
  <c r="I10368" i="19"/>
  <c r="I11347" i="19"/>
  <c r="J11347" i="19"/>
  <c r="I10566" i="19"/>
  <c r="K10566" i="19" s="1"/>
  <c r="L10566" i="19" s="1"/>
  <c r="J10566" i="19"/>
  <c r="J10295" i="19"/>
  <c r="I10295" i="19"/>
  <c r="J10833" i="19"/>
  <c r="I10833" i="19"/>
  <c r="J10697" i="19"/>
  <c r="I10697" i="19"/>
  <c r="J10629" i="19"/>
  <c r="I10629" i="19"/>
  <c r="J10640" i="19"/>
  <c r="I10640" i="19"/>
  <c r="K10640" i="19" s="1"/>
  <c r="L10640" i="19" s="1"/>
  <c r="E10740" i="19" s="1"/>
  <c r="K10784" i="19"/>
  <c r="L10784" i="19" s="1"/>
  <c r="L10217" i="19"/>
  <c r="E10317" i="19" s="1"/>
  <c r="K10879" i="19"/>
  <c r="J10672" i="19"/>
  <c r="I10672" i="19"/>
  <c r="E10863" i="19"/>
  <c r="K10648" i="19"/>
  <c r="L10648" i="19" s="1"/>
  <c r="E10748" i="19" s="1"/>
  <c r="E10515" i="19"/>
  <c r="E10512" i="19"/>
  <c r="K9942" i="19"/>
  <c r="L9942" i="19" s="1"/>
  <c r="E10042" i="19" s="1"/>
  <c r="E10465" i="19"/>
  <c r="L10365" i="19"/>
  <c r="L10973" i="19"/>
  <c r="E11073" i="19" s="1"/>
  <c r="E10235" i="19"/>
  <c r="K10728" i="19"/>
  <c r="L10559" i="19"/>
  <c r="E10659" i="19" s="1"/>
  <c r="E10434" i="19"/>
  <c r="L10864" i="19"/>
  <c r="E10964" i="19" s="1"/>
  <c r="E10437" i="19"/>
  <c r="K10441" i="19"/>
  <c r="L10441" i="19" s="1"/>
  <c r="E10541" i="19" s="1"/>
  <c r="E10398" i="19"/>
  <c r="E10751" i="19"/>
  <c r="L10492" i="19"/>
  <c r="E10592" i="19" s="1"/>
  <c r="L10325" i="19"/>
  <c r="E10425" i="19" s="1"/>
  <c r="K10920" i="19"/>
  <c r="J10536" i="19"/>
  <c r="I10536" i="19"/>
  <c r="J11194" i="19"/>
  <c r="I11194" i="19"/>
  <c r="K10987" i="19"/>
  <c r="I11116" i="19"/>
  <c r="J11116" i="19"/>
  <c r="K10318" i="19"/>
  <c r="E10988" i="19"/>
  <c r="K10667" i="19"/>
  <c r="E11070" i="19"/>
  <c r="E10023" i="19"/>
  <c r="K10249" i="19"/>
  <c r="I11090" i="19"/>
  <c r="K11090" i="19" s="1"/>
  <c r="J11090" i="19"/>
  <c r="L10810" i="19"/>
  <c r="E10910" i="19" s="1"/>
  <c r="J11071" i="19"/>
  <c r="I11071" i="19"/>
  <c r="I10509" i="19"/>
  <c r="J10509" i="19"/>
  <c r="L11180" i="19"/>
  <c r="E11280" i="19" s="1"/>
  <c r="I10531" i="19"/>
  <c r="J10531" i="19"/>
  <c r="J10901" i="19"/>
  <c r="I10901" i="19"/>
  <c r="J10254" i="19"/>
  <c r="I10254" i="19"/>
  <c r="K10254" i="19" s="1"/>
  <c r="L10254" i="19" s="1"/>
  <c r="E10354" i="19" s="1"/>
  <c r="E11177" i="19"/>
  <c r="E10793" i="19"/>
  <c r="K10358" i="19"/>
  <c r="L10358" i="19" s="1"/>
  <c r="E10458" i="19" s="1"/>
  <c r="K8106" i="19"/>
  <c r="O8201" i="19"/>
  <c r="J9330" i="19"/>
  <c r="I9330" i="19"/>
  <c r="J9426" i="19"/>
  <c r="I9426" i="19"/>
  <c r="K9862" i="19"/>
  <c r="E8438" i="19"/>
  <c r="L8338" i="19"/>
  <c r="J10398" i="19"/>
  <c r="I10398" i="19"/>
  <c r="K10398" i="19" s="1"/>
  <c r="L10398" i="19" s="1"/>
  <c r="L11274" i="19"/>
  <c r="E11374" i="19" s="1"/>
  <c r="K11243" i="19"/>
  <c r="K10550" i="19"/>
  <c r="E10884" i="19"/>
  <c r="J10781" i="19"/>
  <c r="I10781" i="19"/>
  <c r="K10781" i="19" s="1"/>
  <c r="L10781" i="19" s="1"/>
  <c r="E10881" i="19" s="1"/>
  <c r="L10853" i="19"/>
  <c r="E10953" i="19" s="1"/>
  <c r="L10744" i="19"/>
  <c r="E10844" i="19" s="1"/>
  <c r="I1247" i="12"/>
  <c r="O1256" i="12" s="1"/>
  <c r="J1247" i="12"/>
  <c r="K1247" i="12" s="1"/>
  <c r="L1247" i="12" s="1"/>
  <c r="J1300" i="12"/>
  <c r="K1300" i="12" s="1"/>
  <c r="L1300" i="12" s="1"/>
  <c r="J1266" i="12"/>
  <c r="K1266" i="12" s="1"/>
  <c r="L1266" i="12" s="1"/>
  <c r="E1269" i="12"/>
  <c r="I1269" i="12" s="1"/>
  <c r="J1268" i="12"/>
  <c r="K1268" i="12" s="1"/>
  <c r="L1268" i="12" s="1"/>
  <c r="J1297" i="12"/>
  <c r="K1297" i="12" s="1"/>
  <c r="L1297" i="12" s="1"/>
  <c r="E1272" i="12"/>
  <c r="I1272" i="12" s="1"/>
  <c r="E1277" i="12"/>
  <c r="I1277" i="12" s="1"/>
  <c r="J1263" i="12"/>
  <c r="K1263" i="12" s="1"/>
  <c r="L1263" i="12" s="1"/>
  <c r="J1274" i="12"/>
  <c r="K1274" i="12" s="1"/>
  <c r="L1274" i="12" s="1"/>
  <c r="J1294" i="12"/>
  <c r="K1294" i="12" s="1"/>
  <c r="L1294" i="12" s="1"/>
  <c r="B180" i="3"/>
  <c r="I179" i="3"/>
  <c r="N179" i="3" s="1"/>
  <c r="K96" i="16" l="1"/>
  <c r="L96" i="16" s="1"/>
  <c r="E97" i="16" s="1"/>
  <c r="I11102" i="19"/>
  <c r="J11102" i="19"/>
  <c r="J10260" i="19"/>
  <c r="I10260" i="19"/>
  <c r="K10260" i="19" s="1"/>
  <c r="L10260" i="19" s="1"/>
  <c r="E10360" i="19" s="1"/>
  <c r="I10922" i="19"/>
  <c r="K10922" i="19" s="1"/>
  <c r="L10922" i="19" s="1"/>
  <c r="J10922" i="19"/>
  <c r="I11113" i="19"/>
  <c r="J11113" i="19"/>
  <c r="K10536" i="19"/>
  <c r="L10536" i="19" s="1"/>
  <c r="E10636" i="19" s="1"/>
  <c r="I10499" i="19"/>
  <c r="K10499" i="19" s="1"/>
  <c r="J10499" i="19"/>
  <c r="K11469" i="19"/>
  <c r="L11469" i="19" s="1"/>
  <c r="K10291" i="19"/>
  <c r="L10291" i="19" s="1"/>
  <c r="E10391" i="19" s="1"/>
  <c r="J10391" i="19" s="1"/>
  <c r="K10955" i="19"/>
  <c r="L10955" i="19" s="1"/>
  <c r="E11055" i="19" s="1"/>
  <c r="K10976" i="19"/>
  <c r="E11005" i="19"/>
  <c r="J11227" i="19"/>
  <c r="I11227" i="19"/>
  <c r="K10804" i="19"/>
  <c r="L10804" i="19" s="1"/>
  <c r="E10904" i="19" s="1"/>
  <c r="E10952" i="19"/>
  <c r="K10531" i="19"/>
  <c r="L10531" i="19" s="1"/>
  <c r="E10631" i="19" s="1"/>
  <c r="K10672" i="19"/>
  <c r="L10672" i="19" s="1"/>
  <c r="K11357" i="19"/>
  <c r="I10756" i="19"/>
  <c r="K10756" i="19" s="1"/>
  <c r="L10756" i="19" s="1"/>
  <c r="E10856" i="19" s="1"/>
  <c r="J10756" i="19"/>
  <c r="I11089" i="19"/>
  <c r="J11089" i="19"/>
  <c r="E11132" i="19"/>
  <c r="J10778" i="19"/>
  <c r="I10778" i="19"/>
  <c r="I10724" i="19"/>
  <c r="J10724" i="19"/>
  <c r="J11045" i="19"/>
  <c r="I11045" i="19"/>
  <c r="J10703" i="19"/>
  <c r="I10703" i="19"/>
  <c r="I10391" i="19"/>
  <c r="K10295" i="19"/>
  <c r="L10295" i="19" s="1"/>
  <c r="K10368" i="19"/>
  <c r="L10368" i="19" s="1"/>
  <c r="K11113" i="19"/>
  <c r="K10446" i="19"/>
  <c r="J10761" i="19"/>
  <c r="I10761" i="19"/>
  <c r="I10360" i="19"/>
  <c r="J10360" i="19"/>
  <c r="J11175" i="19"/>
  <c r="I11175" i="19"/>
  <c r="J10721" i="19"/>
  <c r="I10721" i="19"/>
  <c r="L10719" i="19"/>
  <c r="E10819" i="19" s="1"/>
  <c r="K11116" i="19"/>
  <c r="L11116" i="19" s="1"/>
  <c r="E11216" i="19" s="1"/>
  <c r="K10697" i="19"/>
  <c r="L10697" i="19" s="1"/>
  <c r="K10833" i="19"/>
  <c r="L10833" i="19" s="1"/>
  <c r="J10896" i="19"/>
  <c r="I10896" i="19"/>
  <c r="K10896" i="19" s="1"/>
  <c r="L10896" i="19" s="1"/>
  <c r="E10996" i="19" s="1"/>
  <c r="L10408" i="19"/>
  <c r="E10508" i="19" s="1"/>
  <c r="L11183" i="19"/>
  <c r="E11283" i="19" s="1"/>
  <c r="J10500" i="19"/>
  <c r="I10500" i="19"/>
  <c r="I10214" i="19"/>
  <c r="J10214" i="19"/>
  <c r="L11090" i="19"/>
  <c r="E11190" i="19" s="1"/>
  <c r="J11007" i="19"/>
  <c r="I11007" i="19"/>
  <c r="K11007" i="19" s="1"/>
  <c r="L10739" i="19"/>
  <c r="E10839" i="19" s="1"/>
  <c r="J10511" i="19"/>
  <c r="I10511" i="19"/>
  <c r="K10511" i="19" s="1"/>
  <c r="K10882" i="19"/>
  <c r="L10882" i="19" s="1"/>
  <c r="E10982" i="19" s="1"/>
  <c r="L10985" i="19"/>
  <c r="E11085" i="19" s="1"/>
  <c r="E11569" i="19"/>
  <c r="J11280" i="19"/>
  <c r="I11280" i="19"/>
  <c r="I10910" i="19"/>
  <c r="J10910" i="19"/>
  <c r="I11216" i="19"/>
  <c r="J11216" i="19"/>
  <c r="J10636" i="19"/>
  <c r="I10636" i="19"/>
  <c r="I10659" i="19"/>
  <c r="J10659" i="19"/>
  <c r="I10592" i="19"/>
  <c r="J10592" i="19"/>
  <c r="I10964" i="19"/>
  <c r="J10964" i="19"/>
  <c r="J10425" i="19"/>
  <c r="I10425" i="19"/>
  <c r="J10631" i="19"/>
  <c r="I10631" i="19"/>
  <c r="I11073" i="19"/>
  <c r="J11073" i="19"/>
  <c r="L10667" i="19"/>
  <c r="E10767" i="19" s="1"/>
  <c r="I10434" i="19"/>
  <c r="K10434" i="19" s="1"/>
  <c r="L10434" i="19" s="1"/>
  <c r="E10534" i="19" s="1"/>
  <c r="J10434" i="19"/>
  <c r="J10748" i="19"/>
  <c r="I10748" i="19"/>
  <c r="J11177" i="19"/>
  <c r="I11177" i="19"/>
  <c r="K10901" i="19"/>
  <c r="K11071" i="19"/>
  <c r="J11070" i="19"/>
  <c r="I11070" i="19"/>
  <c r="L10987" i="19"/>
  <c r="E11087" i="19" s="1"/>
  <c r="L10728" i="19"/>
  <c r="E10828" i="19" s="1"/>
  <c r="J10512" i="19"/>
  <c r="I10512" i="19"/>
  <c r="E10772" i="19"/>
  <c r="L10879" i="19"/>
  <c r="E10979" i="19" s="1"/>
  <c r="K10629" i="19"/>
  <c r="E10933" i="19"/>
  <c r="E10395" i="19"/>
  <c r="E10468" i="19"/>
  <c r="I10235" i="19"/>
  <c r="J10235" i="19"/>
  <c r="J10317" i="19"/>
  <c r="I10317" i="19"/>
  <c r="J10793" i="19"/>
  <c r="I10793" i="19"/>
  <c r="K10509" i="19"/>
  <c r="L10509" i="19" s="1"/>
  <c r="E10609" i="19" s="1"/>
  <c r="L10249" i="19"/>
  <c r="E10349" i="19" s="1"/>
  <c r="J10988" i="19"/>
  <c r="I10988" i="19"/>
  <c r="K10988" i="19" s="1"/>
  <c r="L10988" i="19" s="1"/>
  <c r="E11088" i="19" s="1"/>
  <c r="K11194" i="19"/>
  <c r="J10751" i="19"/>
  <c r="I10751" i="19"/>
  <c r="J10437" i="19"/>
  <c r="I10437" i="19"/>
  <c r="I10515" i="19"/>
  <c r="K10515" i="19" s="1"/>
  <c r="L10515" i="19" s="1"/>
  <c r="J10515" i="19"/>
  <c r="I10863" i="19"/>
  <c r="J10863" i="19"/>
  <c r="E10797" i="19"/>
  <c r="J10458" i="19"/>
  <c r="I10458" i="19"/>
  <c r="J10541" i="19"/>
  <c r="I10541" i="19"/>
  <c r="J10465" i="19"/>
  <c r="I10465" i="19"/>
  <c r="J10740" i="19"/>
  <c r="I10740" i="19"/>
  <c r="K10740" i="19" s="1"/>
  <c r="L10740" i="19" s="1"/>
  <c r="E11022" i="19"/>
  <c r="J10023" i="19"/>
  <c r="I10023" i="19"/>
  <c r="L10318" i="19"/>
  <c r="E10418" i="19" s="1"/>
  <c r="L10920" i="19"/>
  <c r="E11020" i="19" s="1"/>
  <c r="J10042" i="19"/>
  <c r="I10042" i="19"/>
  <c r="E10666" i="19"/>
  <c r="K11347" i="19"/>
  <c r="L11347" i="19" s="1"/>
  <c r="E11447" i="19" s="1"/>
  <c r="K10886" i="19"/>
  <c r="L8106" i="19"/>
  <c r="E8206" i="19" s="1"/>
  <c r="J10881" i="19"/>
  <c r="I10881" i="19"/>
  <c r="J11374" i="19"/>
  <c r="I11374" i="19"/>
  <c r="J10354" i="19"/>
  <c r="I10354" i="19"/>
  <c r="L10550" i="19"/>
  <c r="E10650" i="19" s="1"/>
  <c r="L11243" i="19"/>
  <c r="E11343" i="19" s="1"/>
  <c r="J10844" i="19"/>
  <c r="I10844" i="19"/>
  <c r="J10953" i="19"/>
  <c r="I10953" i="19"/>
  <c r="K10953" i="19" s="1"/>
  <c r="L10953" i="19" s="1"/>
  <c r="E10498" i="19"/>
  <c r="J8438" i="19"/>
  <c r="I8438" i="19"/>
  <c r="K9426" i="19"/>
  <c r="J10884" i="19"/>
  <c r="I10884" i="19"/>
  <c r="L9862" i="19"/>
  <c r="E9962" i="19" s="1"/>
  <c r="K9330" i="19"/>
  <c r="E1259" i="12"/>
  <c r="E1312" i="12"/>
  <c r="I1312" i="12" s="1"/>
  <c r="E1280" i="12"/>
  <c r="I1280" i="12" s="1"/>
  <c r="E1286" i="12"/>
  <c r="I1286" i="12" s="1"/>
  <c r="E1275" i="12"/>
  <c r="I1275" i="12" s="1"/>
  <c r="E1278" i="12"/>
  <c r="I1278" i="12" s="1"/>
  <c r="E1309" i="12"/>
  <c r="I1309" i="12" s="1"/>
  <c r="J1272" i="12"/>
  <c r="K1272" i="12" s="1"/>
  <c r="L1272" i="12" s="1"/>
  <c r="J1277" i="12"/>
  <c r="K1277" i="12" s="1"/>
  <c r="L1277" i="12" s="1"/>
  <c r="E1306" i="12"/>
  <c r="I1306" i="12" s="1"/>
  <c r="J1303" i="12"/>
  <c r="K1303" i="12" s="1"/>
  <c r="L1303" i="12" s="1"/>
  <c r="J1269" i="12"/>
  <c r="K1269" i="12" s="1"/>
  <c r="L1269" i="12" s="1"/>
  <c r="B181" i="3"/>
  <c r="I180" i="3"/>
  <c r="N180" i="3" s="1"/>
  <c r="J97" i="16" l="1"/>
  <c r="I97" i="16"/>
  <c r="K11102" i="19"/>
  <c r="L11102" i="19" s="1"/>
  <c r="E11202" i="19" s="1"/>
  <c r="J10856" i="19"/>
  <c r="I10856" i="19"/>
  <c r="K10856" i="19" s="1"/>
  <c r="K10721" i="19"/>
  <c r="L10721" i="19" s="1"/>
  <c r="E10821" i="19" s="1"/>
  <c r="K11227" i="19"/>
  <c r="L11227" i="19" s="1"/>
  <c r="E11327" i="19" s="1"/>
  <c r="I11055" i="19"/>
  <c r="J11055" i="19"/>
  <c r="L10499" i="19"/>
  <c r="E10599" i="19" s="1"/>
  <c r="I10952" i="19"/>
  <c r="J10952" i="19"/>
  <c r="K10863" i="19"/>
  <c r="K10214" i="19"/>
  <c r="L10214" i="19" s="1"/>
  <c r="E10314" i="19" s="1"/>
  <c r="K11089" i="19"/>
  <c r="L11089" i="19" s="1"/>
  <c r="E11189" i="19" s="1"/>
  <c r="L11357" i="19"/>
  <c r="E11457" i="19"/>
  <c r="J10904" i="19"/>
  <c r="I10904" i="19"/>
  <c r="J11005" i="19"/>
  <c r="I11005" i="19"/>
  <c r="K11005" i="19" s="1"/>
  <c r="L11005" i="19" s="1"/>
  <c r="E11105" i="19" s="1"/>
  <c r="K10500" i="19"/>
  <c r="K11045" i="19"/>
  <c r="L11045" i="19" s="1"/>
  <c r="K10778" i="19"/>
  <c r="J11132" i="19"/>
  <c r="I11132" i="19"/>
  <c r="L10976" i="19"/>
  <c r="E11076" i="19" s="1"/>
  <c r="I10839" i="19"/>
  <c r="J10839" i="19"/>
  <c r="J10996" i="19"/>
  <c r="I10996" i="19"/>
  <c r="I11283" i="19"/>
  <c r="J11283" i="19"/>
  <c r="I11190" i="19"/>
  <c r="J11190" i="19"/>
  <c r="J10314" i="19"/>
  <c r="I10314" i="19"/>
  <c r="K10884" i="19"/>
  <c r="L10884" i="19" s="1"/>
  <c r="E10984" i="19" s="1"/>
  <c r="K10751" i="19"/>
  <c r="L10751" i="19" s="1"/>
  <c r="K11070" i="19"/>
  <c r="L11070" i="19" s="1"/>
  <c r="E11170" i="19" s="1"/>
  <c r="K11177" i="19"/>
  <c r="L11177" i="19" s="1"/>
  <c r="K10425" i="19"/>
  <c r="K10592" i="19"/>
  <c r="L10592" i="19" s="1"/>
  <c r="E10692" i="19" s="1"/>
  <c r="K10636" i="19"/>
  <c r="K11280" i="19"/>
  <c r="L11280" i="19" s="1"/>
  <c r="E11380" i="19" s="1"/>
  <c r="L11007" i="19"/>
  <c r="E11107" i="19" s="1"/>
  <c r="K11175" i="19"/>
  <c r="K10360" i="19"/>
  <c r="L10446" i="19"/>
  <c r="E10546" i="19" s="1"/>
  <c r="K10703" i="19"/>
  <c r="K10354" i="19"/>
  <c r="L10354" i="19" s="1"/>
  <c r="K10042" i="19"/>
  <c r="L10042" i="19" s="1"/>
  <c r="K10023" i="19"/>
  <c r="K10317" i="19"/>
  <c r="L10317" i="19" s="1"/>
  <c r="E10417" i="19" s="1"/>
  <c r="K10748" i="19"/>
  <c r="L10748" i="19" s="1"/>
  <c r="I10982" i="19"/>
  <c r="J10982" i="19"/>
  <c r="J10819" i="19"/>
  <c r="I10819" i="19"/>
  <c r="K10761" i="19"/>
  <c r="L10761" i="19" s="1"/>
  <c r="E10861" i="19" s="1"/>
  <c r="L11113" i="19"/>
  <c r="E11213" i="19"/>
  <c r="I11569" i="19"/>
  <c r="J11569" i="19"/>
  <c r="L10511" i="19"/>
  <c r="E10611" i="19"/>
  <c r="I10821" i="19"/>
  <c r="J10821" i="19"/>
  <c r="K10391" i="19"/>
  <c r="L10391" i="19" s="1"/>
  <c r="E10491" i="19" s="1"/>
  <c r="E10615" i="19"/>
  <c r="J11085" i="19"/>
  <c r="I11085" i="19"/>
  <c r="J10508" i="19"/>
  <c r="I10508" i="19"/>
  <c r="K10508" i="19" s="1"/>
  <c r="E11145" i="19"/>
  <c r="K10724" i="19"/>
  <c r="J10767" i="19"/>
  <c r="I10767" i="19"/>
  <c r="J10418" i="19"/>
  <c r="I10418" i="19"/>
  <c r="J11088" i="19"/>
  <c r="I11088" i="19"/>
  <c r="J11087" i="19"/>
  <c r="I11087" i="19"/>
  <c r="I11170" i="19"/>
  <c r="J11170" i="19"/>
  <c r="I10692" i="19"/>
  <c r="J10692" i="19"/>
  <c r="J10828" i="19"/>
  <c r="I10828" i="19"/>
  <c r="K10828" i="19" s="1"/>
  <c r="L10828" i="19" s="1"/>
  <c r="J10349" i="19"/>
  <c r="I10349" i="19"/>
  <c r="I11020" i="19"/>
  <c r="J11020" i="19"/>
  <c r="L11071" i="19"/>
  <c r="E11171" i="19" s="1"/>
  <c r="K11374" i="19"/>
  <c r="L11374" i="19" s="1"/>
  <c r="K10881" i="19"/>
  <c r="L10881" i="19" s="1"/>
  <c r="J10666" i="19"/>
  <c r="I10666" i="19"/>
  <c r="E10142" i="19"/>
  <c r="J11022" i="19"/>
  <c r="I11022" i="19"/>
  <c r="E10840" i="19"/>
  <c r="K10465" i="19"/>
  <c r="L10465" i="19" s="1"/>
  <c r="E10565" i="19" s="1"/>
  <c r="K10458" i="19"/>
  <c r="I10797" i="19"/>
  <c r="J10797" i="19"/>
  <c r="K10437" i="19"/>
  <c r="E10851" i="19"/>
  <c r="K10793" i="19"/>
  <c r="L10629" i="19"/>
  <c r="E10729" i="19" s="1"/>
  <c r="K10512" i="19"/>
  <c r="E11277" i="19"/>
  <c r="K10631" i="19"/>
  <c r="K10659" i="19"/>
  <c r="L10659" i="19" s="1"/>
  <c r="E10759" i="19" s="1"/>
  <c r="J10468" i="19"/>
  <c r="I10468" i="19"/>
  <c r="K10468" i="19" s="1"/>
  <c r="L10468" i="19" s="1"/>
  <c r="J10534" i="19"/>
  <c r="I10534" i="19"/>
  <c r="L10886" i="19"/>
  <c r="E10986" i="19" s="1"/>
  <c r="L10863" i="19"/>
  <c r="E10963" i="19" s="1"/>
  <c r="I10615" i="19"/>
  <c r="J10615" i="19"/>
  <c r="J10609" i="19"/>
  <c r="I10609" i="19"/>
  <c r="I10417" i="19"/>
  <c r="J10417" i="19"/>
  <c r="K10235" i="19"/>
  <c r="J10395" i="19"/>
  <c r="I10395" i="19"/>
  <c r="L10901" i="19"/>
  <c r="E11001" i="19" s="1"/>
  <c r="E10848" i="19"/>
  <c r="K10964" i="19"/>
  <c r="K11216" i="19"/>
  <c r="K10910" i="19"/>
  <c r="J10979" i="19"/>
  <c r="I10979" i="19"/>
  <c r="I11447" i="19"/>
  <c r="J11447" i="19"/>
  <c r="K10541" i="19"/>
  <c r="L10508" i="19"/>
  <c r="E10608" i="19" s="1"/>
  <c r="L11194" i="19"/>
  <c r="E11294" i="19" s="1"/>
  <c r="I10933" i="19"/>
  <c r="J10933" i="19"/>
  <c r="J10772" i="19"/>
  <c r="I10772" i="19"/>
  <c r="K11073" i="19"/>
  <c r="L11073" i="19" s="1"/>
  <c r="E11173" i="19" s="1"/>
  <c r="J8206" i="19"/>
  <c r="I8206" i="19"/>
  <c r="J9962" i="19"/>
  <c r="I9962" i="19"/>
  <c r="J10984" i="19"/>
  <c r="I10984" i="19"/>
  <c r="K10984" i="19" s="1"/>
  <c r="L10984" i="19" s="1"/>
  <c r="J11343" i="19"/>
  <c r="I11343" i="19"/>
  <c r="L10856" i="19"/>
  <c r="E10956" i="19" s="1"/>
  <c r="L9330" i="19"/>
  <c r="E9430" i="19" s="1"/>
  <c r="K8438" i="19"/>
  <c r="E11053" i="19"/>
  <c r="E10454" i="19"/>
  <c r="E11474" i="19"/>
  <c r="E10981" i="19"/>
  <c r="J10498" i="19"/>
  <c r="I10498" i="19"/>
  <c r="K10844" i="19"/>
  <c r="J10650" i="19"/>
  <c r="I10650" i="19"/>
  <c r="L9426" i="19"/>
  <c r="E9526" i="19"/>
  <c r="I1259" i="12"/>
  <c r="O1268" i="12" s="1"/>
  <c r="J1259" i="12"/>
  <c r="J1309" i="12"/>
  <c r="K1309" i="12" s="1"/>
  <c r="L1309" i="12" s="1"/>
  <c r="E1321" i="12" s="1"/>
  <c r="I1321" i="12" s="1"/>
  <c r="J1275" i="12"/>
  <c r="K1275" i="12" s="1"/>
  <c r="L1275" i="12" s="1"/>
  <c r="E1315" i="12"/>
  <c r="I1315" i="12" s="1"/>
  <c r="E1284" i="12"/>
  <c r="I1284" i="12" s="1"/>
  <c r="E1281" i="12"/>
  <c r="I1281" i="12" s="1"/>
  <c r="J1280" i="12"/>
  <c r="E1289" i="12"/>
  <c r="I1289" i="12" s="1"/>
  <c r="J1286" i="12"/>
  <c r="K1286" i="12" s="1"/>
  <c r="J1306" i="12"/>
  <c r="K1306" i="12" s="1"/>
  <c r="L1306" i="12" s="1"/>
  <c r="J1312" i="12"/>
  <c r="K1312" i="12" s="1"/>
  <c r="L1312" i="12" s="1"/>
  <c r="B182" i="3"/>
  <c r="I181" i="3"/>
  <c r="N181" i="3" s="1"/>
  <c r="K97" i="16" l="1"/>
  <c r="L97" i="16"/>
  <c r="E98" i="16" s="1"/>
  <c r="K10904" i="19"/>
  <c r="L10904" i="19" s="1"/>
  <c r="J11202" i="19"/>
  <c r="I11202" i="19"/>
  <c r="J11105" i="19"/>
  <c r="I11105" i="19"/>
  <c r="J10599" i="19"/>
  <c r="I10599" i="19"/>
  <c r="J11076" i="19"/>
  <c r="I11076" i="19"/>
  <c r="K11076" i="19" s="1"/>
  <c r="L11076" i="19" s="1"/>
  <c r="I11189" i="19"/>
  <c r="J11189" i="19"/>
  <c r="I11327" i="19"/>
  <c r="J11327" i="19"/>
  <c r="K11020" i="19"/>
  <c r="L11020" i="19" s="1"/>
  <c r="K11170" i="19"/>
  <c r="L11170" i="19" s="1"/>
  <c r="K10821" i="19"/>
  <c r="L10778" i="19"/>
  <c r="E10878" i="19" s="1"/>
  <c r="K10982" i="19"/>
  <c r="L10982" i="19" s="1"/>
  <c r="E11082" i="19" s="1"/>
  <c r="I11457" i="19"/>
  <c r="J11457" i="19"/>
  <c r="K10952" i="19"/>
  <c r="K10534" i="19"/>
  <c r="L10534" i="19" s="1"/>
  <c r="K10819" i="19"/>
  <c r="K11190" i="19"/>
  <c r="K11283" i="19"/>
  <c r="L11283" i="19" s="1"/>
  <c r="E11383" i="19" s="1"/>
  <c r="K11132" i="19"/>
  <c r="L10500" i="19"/>
  <c r="E10600" i="19"/>
  <c r="E11004" i="19"/>
  <c r="K11055" i="19"/>
  <c r="J10546" i="19"/>
  <c r="I10546" i="19"/>
  <c r="K10546" i="19" s="1"/>
  <c r="L10546" i="19"/>
  <c r="E10646" i="19" s="1"/>
  <c r="I11107" i="19"/>
  <c r="J11107" i="19"/>
  <c r="J11383" i="19"/>
  <c r="I11383" i="19"/>
  <c r="K10666" i="19"/>
  <c r="L10821" i="19"/>
  <c r="E10921" i="19" s="1"/>
  <c r="J10611" i="19"/>
  <c r="I10611" i="19"/>
  <c r="K10611" i="19" s="1"/>
  <c r="L10611" i="19" s="1"/>
  <c r="I10861" i="19"/>
  <c r="J10861" i="19"/>
  <c r="I11082" i="19"/>
  <c r="J11082" i="19"/>
  <c r="L10360" i="19"/>
  <c r="E10460" i="19"/>
  <c r="L10636" i="19"/>
  <c r="E10736" i="19" s="1"/>
  <c r="K10314" i="19"/>
  <c r="L10724" i="19"/>
  <c r="E10824" i="19" s="1"/>
  <c r="K11569" i="19"/>
  <c r="L10819" i="19"/>
  <c r="E10919" i="19" s="1"/>
  <c r="L11175" i="19"/>
  <c r="E11275" i="19"/>
  <c r="J11145" i="19"/>
  <c r="I11145" i="19"/>
  <c r="J10491" i="19"/>
  <c r="I10491" i="19"/>
  <c r="K10491" i="19" s="1"/>
  <c r="L10491" i="19" s="1"/>
  <c r="J11213" i="19"/>
  <c r="I11213" i="19"/>
  <c r="K11213" i="19" s="1"/>
  <c r="L10425" i="19"/>
  <c r="E10525" i="19" s="1"/>
  <c r="K11343" i="19"/>
  <c r="K11447" i="19"/>
  <c r="L11447" i="19" s="1"/>
  <c r="E11547" i="19" s="1"/>
  <c r="K10395" i="19"/>
  <c r="L10395" i="19" s="1"/>
  <c r="K10615" i="19"/>
  <c r="K11088" i="19"/>
  <c r="L11088" i="19" s="1"/>
  <c r="E11188" i="19" s="1"/>
  <c r="I11188" i="19" s="1"/>
  <c r="K11085" i="19"/>
  <c r="L11085" i="19" s="1"/>
  <c r="E11185" i="19" s="1"/>
  <c r="L10023" i="19"/>
  <c r="E10123" i="19"/>
  <c r="L10703" i="19"/>
  <c r="E10803" i="19" s="1"/>
  <c r="I11380" i="19"/>
  <c r="J11380" i="19"/>
  <c r="K10996" i="19"/>
  <c r="K10839" i="19"/>
  <c r="L10839" i="19" s="1"/>
  <c r="E10939" i="19" s="1"/>
  <c r="J10939" i="19" s="1"/>
  <c r="I10729" i="19"/>
  <c r="J10729" i="19"/>
  <c r="J10986" i="19"/>
  <c r="I10986" i="19"/>
  <c r="J11171" i="19"/>
  <c r="I11171" i="19"/>
  <c r="J11001" i="19"/>
  <c r="I11001" i="19"/>
  <c r="L10512" i="19"/>
  <c r="E10612" i="19"/>
  <c r="J11188" i="19"/>
  <c r="L10910" i="19"/>
  <c r="E11010" i="19" s="1"/>
  <c r="J10848" i="19"/>
  <c r="I10848" i="19"/>
  <c r="E10495" i="19"/>
  <c r="K10609" i="19"/>
  <c r="L10631" i="19"/>
  <c r="E10731" i="19" s="1"/>
  <c r="L10458" i="19"/>
  <c r="E10558" i="19" s="1"/>
  <c r="K11022" i="19"/>
  <c r="J10142" i="19"/>
  <c r="I10142" i="19"/>
  <c r="K10142" i="19" s="1"/>
  <c r="L10142" i="19" s="1"/>
  <c r="E10242" i="19" s="1"/>
  <c r="K11383" i="19"/>
  <c r="K10349" i="19"/>
  <c r="L11216" i="19"/>
  <c r="E11316" i="19" s="1"/>
  <c r="I10565" i="19"/>
  <c r="J10565" i="19"/>
  <c r="K10772" i="19"/>
  <c r="L10772" i="19" s="1"/>
  <c r="E10872" i="19" s="1"/>
  <c r="K10933" i="19"/>
  <c r="K10979" i="19"/>
  <c r="L10964" i="19"/>
  <c r="E11064" i="19"/>
  <c r="K10417" i="19"/>
  <c r="E10634" i="19"/>
  <c r="E10568" i="19"/>
  <c r="J11277" i="19"/>
  <c r="I11277" i="19"/>
  <c r="J10851" i="19"/>
  <c r="I10851" i="19"/>
  <c r="J10840" i="19"/>
  <c r="I10840" i="19"/>
  <c r="E11120" i="19"/>
  <c r="E10928" i="19"/>
  <c r="K10692" i="19"/>
  <c r="J11294" i="19"/>
  <c r="I11294" i="19"/>
  <c r="K11294" i="19" s="1"/>
  <c r="L11294" i="19" s="1"/>
  <c r="E11394" i="19" s="1"/>
  <c r="L10541" i="19"/>
  <c r="E10641" i="19" s="1"/>
  <c r="L10793" i="19"/>
  <c r="E10893" i="19" s="1"/>
  <c r="J10963" i="19"/>
  <c r="I10963" i="19"/>
  <c r="L11343" i="19"/>
  <c r="E11443" i="19" s="1"/>
  <c r="J11173" i="19"/>
  <c r="I11173" i="19"/>
  <c r="I10608" i="19"/>
  <c r="J10608" i="19"/>
  <c r="J11547" i="19"/>
  <c r="I11547" i="19"/>
  <c r="K11547" i="19" s="1"/>
  <c r="L10235" i="19"/>
  <c r="E10335" i="19" s="1"/>
  <c r="J10759" i="19"/>
  <c r="I10759" i="19"/>
  <c r="L10437" i="19"/>
  <c r="E10537" i="19" s="1"/>
  <c r="K10797" i="19"/>
  <c r="E11270" i="19"/>
  <c r="K11087" i="19"/>
  <c r="K10418" i="19"/>
  <c r="K10767" i="19"/>
  <c r="K8206" i="19"/>
  <c r="O8301" i="19"/>
  <c r="J11053" i="19"/>
  <c r="I11053" i="19"/>
  <c r="J9430" i="19"/>
  <c r="I9430" i="19"/>
  <c r="K9962" i="19"/>
  <c r="K10650" i="19"/>
  <c r="J9526" i="19"/>
  <c r="I9526" i="19"/>
  <c r="K10498" i="19"/>
  <c r="E11084" i="19"/>
  <c r="L10844" i="19"/>
  <c r="E10944" i="19" s="1"/>
  <c r="J10981" i="19"/>
  <c r="I10981" i="19"/>
  <c r="K10981" i="19" s="1"/>
  <c r="L10981" i="19" s="1"/>
  <c r="J11474" i="19"/>
  <c r="I11474" i="19"/>
  <c r="L8438" i="19"/>
  <c r="E8538" i="19" s="1"/>
  <c r="J10956" i="19"/>
  <c r="I10956" i="19"/>
  <c r="J10454" i="19"/>
  <c r="I10454" i="19"/>
  <c r="K10454" i="19" s="1"/>
  <c r="L10454" i="19" s="1"/>
  <c r="K1280" i="12"/>
  <c r="L1280" i="12" s="1"/>
  <c r="K1259" i="12"/>
  <c r="J1284" i="12"/>
  <c r="K1284" i="12" s="1"/>
  <c r="L1284" i="12" s="1"/>
  <c r="L1286" i="12"/>
  <c r="E1298" i="12" s="1"/>
  <c r="I1298" i="12" s="1"/>
  <c r="E1324" i="12"/>
  <c r="I1324" i="12" s="1"/>
  <c r="E1287" i="12"/>
  <c r="I1287" i="12" s="1"/>
  <c r="E1318" i="12"/>
  <c r="I1318" i="12" s="1"/>
  <c r="J1281" i="12"/>
  <c r="K1281" i="12" s="1"/>
  <c r="L1281" i="12" s="1"/>
  <c r="J1315" i="12"/>
  <c r="K1315" i="12" s="1"/>
  <c r="L1315" i="12" s="1"/>
  <c r="J1289" i="12"/>
  <c r="K1289" i="12" s="1"/>
  <c r="L1289" i="12" s="1"/>
  <c r="J1278" i="12"/>
  <c r="K1278" i="12" s="1"/>
  <c r="L1278" i="12" s="1"/>
  <c r="J1321" i="12"/>
  <c r="K1321" i="12" s="1"/>
  <c r="L1321" i="12" s="1"/>
  <c r="B183" i="3"/>
  <c r="I182" i="3"/>
  <c r="N182" i="3" s="1"/>
  <c r="J98" i="16" l="1"/>
  <c r="I98" i="16"/>
  <c r="K11202" i="19"/>
  <c r="L11202" i="19" s="1"/>
  <c r="E11302" i="19" s="1"/>
  <c r="J11302" i="19" s="1"/>
  <c r="K11107" i="19"/>
  <c r="L11107" i="19" s="1"/>
  <c r="E11207" i="19" s="1"/>
  <c r="K11105" i="19"/>
  <c r="L11105" i="19" s="1"/>
  <c r="E11205" i="19" s="1"/>
  <c r="I11205" i="19" s="1"/>
  <c r="I10878" i="19"/>
  <c r="J10878" i="19"/>
  <c r="J11205" i="19"/>
  <c r="L11055" i="19"/>
  <c r="E11155" i="19"/>
  <c r="L11132" i="19"/>
  <c r="E11232" i="19" s="1"/>
  <c r="E11176" i="19"/>
  <c r="I10939" i="19"/>
  <c r="J11004" i="19"/>
  <c r="I11004" i="19"/>
  <c r="L10952" i="19"/>
  <c r="E11052" i="19" s="1"/>
  <c r="E10711" i="19"/>
  <c r="J10600" i="19"/>
  <c r="I10600" i="19"/>
  <c r="K10600" i="19" s="1"/>
  <c r="L11190" i="19"/>
  <c r="E11290" i="19"/>
  <c r="K11189" i="19"/>
  <c r="K10963" i="19"/>
  <c r="L10963" i="19" s="1"/>
  <c r="K10861" i="19"/>
  <c r="L10861" i="19" s="1"/>
  <c r="K11457" i="19"/>
  <c r="L11457" i="19" s="1"/>
  <c r="E11557" i="19" s="1"/>
  <c r="K11327" i="19"/>
  <c r="K10599" i="19"/>
  <c r="L10599" i="19" s="1"/>
  <c r="E10699" i="19" s="1"/>
  <c r="I10803" i="19"/>
  <c r="J10803" i="19"/>
  <c r="I10919" i="19"/>
  <c r="J10919" i="19"/>
  <c r="J11207" i="19"/>
  <c r="I11207" i="19"/>
  <c r="J10736" i="19"/>
  <c r="I10736" i="19"/>
  <c r="K10736" i="19" s="1"/>
  <c r="J10525" i="19"/>
  <c r="I10525" i="19"/>
  <c r="J10824" i="19"/>
  <c r="I10824" i="19"/>
  <c r="K10824" i="19" s="1"/>
  <c r="L10824" i="19" s="1"/>
  <c r="E10924" i="19" s="1"/>
  <c r="K11474" i="19"/>
  <c r="L11474" i="19" s="1"/>
  <c r="K10851" i="19"/>
  <c r="L10851" i="19" s="1"/>
  <c r="K10986" i="19"/>
  <c r="E10591" i="19"/>
  <c r="K11145" i="19"/>
  <c r="L11145" i="19" s="1"/>
  <c r="E11245" i="19" s="1"/>
  <c r="E10961" i="19"/>
  <c r="I10711" i="19"/>
  <c r="J10711" i="19"/>
  <c r="L10996" i="19"/>
  <c r="E11096" i="19"/>
  <c r="I11185" i="19"/>
  <c r="J11185" i="19"/>
  <c r="I10460" i="19"/>
  <c r="K10460" i="19" s="1"/>
  <c r="L10460" i="19" s="1"/>
  <c r="E10560" i="19" s="1"/>
  <c r="J10460" i="19"/>
  <c r="J10921" i="19"/>
  <c r="I10921" i="19"/>
  <c r="I10646" i="19"/>
  <c r="J10646" i="19"/>
  <c r="K10608" i="19"/>
  <c r="J10123" i="19"/>
  <c r="I10123" i="19"/>
  <c r="K10123" i="19" s="1"/>
  <c r="L10123" i="19" s="1"/>
  <c r="E10223" i="19" s="1"/>
  <c r="L11213" i="19"/>
  <c r="E11313" i="19" s="1"/>
  <c r="J11275" i="19"/>
  <c r="I11275" i="19"/>
  <c r="K11275" i="19" s="1"/>
  <c r="L11569" i="19"/>
  <c r="E11669" i="19" s="1"/>
  <c r="L10314" i="19"/>
  <c r="E10414" i="19" s="1"/>
  <c r="K11082" i="19"/>
  <c r="L10666" i="19"/>
  <c r="E10766" i="19" s="1"/>
  <c r="K11173" i="19"/>
  <c r="L11173" i="19" s="1"/>
  <c r="K11188" i="19"/>
  <c r="L11188" i="19" s="1"/>
  <c r="K11001" i="19"/>
  <c r="L11001" i="19" s="1"/>
  <c r="E11101" i="19" s="1"/>
  <c r="J11101" i="19" s="1"/>
  <c r="K11380" i="19"/>
  <c r="L10615" i="19"/>
  <c r="E10715" i="19" s="1"/>
  <c r="J11443" i="19"/>
  <c r="I11443" i="19"/>
  <c r="J10558" i="19"/>
  <c r="I10558" i="19"/>
  <c r="J10335" i="19"/>
  <c r="I10335" i="19"/>
  <c r="I10242" i="19"/>
  <c r="J10242" i="19"/>
  <c r="I10893" i="19"/>
  <c r="J10893" i="19"/>
  <c r="I11316" i="19"/>
  <c r="K11316" i="19" s="1"/>
  <c r="L11316" i="19" s="1"/>
  <c r="E11416" i="19" s="1"/>
  <c r="J11316" i="19"/>
  <c r="J10731" i="19"/>
  <c r="I10731" i="19"/>
  <c r="I11101" i="19"/>
  <c r="J10537" i="19"/>
  <c r="I10537" i="19"/>
  <c r="J10641" i="19"/>
  <c r="I10641" i="19"/>
  <c r="J10928" i="19"/>
  <c r="I10928" i="19"/>
  <c r="J10872" i="19"/>
  <c r="I10872" i="19"/>
  <c r="K10956" i="19"/>
  <c r="L10956" i="19" s="1"/>
  <c r="E11056" i="19" s="1"/>
  <c r="I11056" i="19" s="1"/>
  <c r="K11053" i="19"/>
  <c r="L11053" i="19" s="1"/>
  <c r="L10767" i="19"/>
  <c r="E10867" i="19" s="1"/>
  <c r="L10797" i="19"/>
  <c r="E10897" i="19" s="1"/>
  <c r="K10759" i="19"/>
  <c r="K11207" i="19"/>
  <c r="E11273" i="19"/>
  <c r="E11063" i="19"/>
  <c r="K10840" i="19"/>
  <c r="L10417" i="19"/>
  <c r="E10517" i="19" s="1"/>
  <c r="L10933" i="19"/>
  <c r="E11033" i="19" s="1"/>
  <c r="K10565" i="19"/>
  <c r="L10736" i="19"/>
  <c r="E10836" i="19" s="1"/>
  <c r="K10848" i="19"/>
  <c r="K10939" i="19"/>
  <c r="I11064" i="19"/>
  <c r="J11064" i="19"/>
  <c r="L11087" i="19"/>
  <c r="E11187" i="19" s="1"/>
  <c r="I11120" i="19"/>
  <c r="K11120" i="19" s="1"/>
  <c r="L11120" i="19" s="1"/>
  <c r="J11120" i="19"/>
  <c r="E10951" i="19"/>
  <c r="K11277" i="19"/>
  <c r="L11277" i="19" s="1"/>
  <c r="E11377" i="19" s="1"/>
  <c r="J10568" i="19"/>
  <c r="I10568" i="19"/>
  <c r="L10349" i="19"/>
  <c r="E10449" i="19" s="1"/>
  <c r="J10495" i="19"/>
  <c r="I10495" i="19"/>
  <c r="E11288" i="19"/>
  <c r="K10729" i="19"/>
  <c r="L10729" i="19" s="1"/>
  <c r="E10829" i="19" s="1"/>
  <c r="L10418" i="19"/>
  <c r="E10518" i="19" s="1"/>
  <c r="L10600" i="19"/>
  <c r="E10700" i="19" s="1"/>
  <c r="L10609" i="19"/>
  <c r="E10709" i="19" s="1"/>
  <c r="I11270" i="19"/>
  <c r="J11270" i="19"/>
  <c r="L11547" i="19"/>
  <c r="E11647" i="19" s="1"/>
  <c r="I11394" i="19"/>
  <c r="J11394" i="19"/>
  <c r="L10692" i="19"/>
  <c r="E10792" i="19" s="1"/>
  <c r="J10634" i="19"/>
  <c r="I10634" i="19"/>
  <c r="L10979" i="19"/>
  <c r="E11079" i="19" s="1"/>
  <c r="L11383" i="19"/>
  <c r="E11483" i="19" s="1"/>
  <c r="L11022" i="19"/>
  <c r="E11122" i="19"/>
  <c r="J11010" i="19"/>
  <c r="I11010" i="19"/>
  <c r="K11010" i="19" s="1"/>
  <c r="L11010" i="19" s="1"/>
  <c r="J10612" i="19"/>
  <c r="I10612" i="19"/>
  <c r="K11171" i="19"/>
  <c r="L8206" i="19"/>
  <c r="E8306" i="19" s="1"/>
  <c r="J8538" i="19"/>
  <c r="I8538" i="19"/>
  <c r="J10944" i="19"/>
  <c r="I10944" i="19"/>
  <c r="K10944" i="19" s="1"/>
  <c r="L10944" i="19" s="1"/>
  <c r="L9962" i="19"/>
  <c r="E10062" i="19"/>
  <c r="E10554" i="19"/>
  <c r="E11574" i="19"/>
  <c r="E11081" i="19"/>
  <c r="E11153" i="19"/>
  <c r="J11084" i="19"/>
  <c r="I11084" i="19"/>
  <c r="K11084" i="19" s="1"/>
  <c r="L11084" i="19" s="1"/>
  <c r="E11184" i="19" s="1"/>
  <c r="L10498" i="19"/>
  <c r="E10598" i="19" s="1"/>
  <c r="K9526" i="19"/>
  <c r="L10650" i="19"/>
  <c r="E10750" i="19" s="1"/>
  <c r="K9430" i="19"/>
  <c r="E1292" i="12"/>
  <c r="L1259" i="12"/>
  <c r="E1271" i="12" s="1"/>
  <c r="J1318" i="12"/>
  <c r="E1296" i="12"/>
  <c r="I1296" i="12" s="1"/>
  <c r="J1298" i="12"/>
  <c r="K1298" i="12" s="1"/>
  <c r="L1298" i="12" s="1"/>
  <c r="E1293" i="12"/>
  <c r="I1293" i="12" s="1"/>
  <c r="E1333" i="12"/>
  <c r="I1333" i="12" s="1"/>
  <c r="E1301" i="12"/>
  <c r="I1301" i="12" s="1"/>
  <c r="E1327" i="12"/>
  <c r="I1327" i="12" s="1"/>
  <c r="E1290" i="12"/>
  <c r="I1290" i="12" s="1"/>
  <c r="J1324" i="12"/>
  <c r="K1324" i="12" s="1"/>
  <c r="L1324" i="12" s="1"/>
  <c r="B184" i="3"/>
  <c r="I183" i="3"/>
  <c r="N183" i="3" s="1"/>
  <c r="K98" i="16" l="1"/>
  <c r="L98" i="16" s="1"/>
  <c r="E99" i="16" s="1"/>
  <c r="I11302" i="19"/>
  <c r="K11302" i="19" s="1"/>
  <c r="L11302" i="19" s="1"/>
  <c r="K11205" i="19"/>
  <c r="L11205" i="19" s="1"/>
  <c r="E11305" i="19" s="1"/>
  <c r="I11305" i="19" s="1"/>
  <c r="I11052" i="19"/>
  <c r="J11052" i="19"/>
  <c r="J11305" i="19"/>
  <c r="J11232" i="19"/>
  <c r="I11232" i="19"/>
  <c r="J11557" i="19"/>
  <c r="I11557" i="19"/>
  <c r="K11557" i="19" s="1"/>
  <c r="L11557" i="19" s="1"/>
  <c r="J11290" i="19"/>
  <c r="I11290" i="19"/>
  <c r="K11290" i="19" s="1"/>
  <c r="L11290" i="19" s="1"/>
  <c r="E11390" i="19" s="1"/>
  <c r="K10634" i="19"/>
  <c r="L10634" i="19" s="1"/>
  <c r="E10734" i="19" s="1"/>
  <c r="K10568" i="19"/>
  <c r="L10568" i="19" s="1"/>
  <c r="K10921" i="19"/>
  <c r="L10921" i="19" s="1"/>
  <c r="E11021" i="19" s="1"/>
  <c r="J11155" i="19"/>
  <c r="I11155" i="19"/>
  <c r="K11155" i="19" s="1"/>
  <c r="L11155" i="19" s="1"/>
  <c r="J10699" i="19"/>
  <c r="I10699" i="19"/>
  <c r="K10699" i="19" s="1"/>
  <c r="L10699" i="19" s="1"/>
  <c r="E10799" i="19"/>
  <c r="J11176" i="19"/>
  <c r="I11176" i="19"/>
  <c r="K10928" i="19"/>
  <c r="L10928" i="19" s="1"/>
  <c r="K11185" i="19"/>
  <c r="L11185" i="19" s="1"/>
  <c r="L11327" i="19"/>
  <c r="E11427" i="19"/>
  <c r="L11189" i="19"/>
  <c r="E11289" i="19" s="1"/>
  <c r="K11004" i="19"/>
  <c r="L11004" i="19" s="1"/>
  <c r="E11104" i="19" s="1"/>
  <c r="K10878" i="19"/>
  <c r="L10878" i="19" s="1"/>
  <c r="E10978" i="19" s="1"/>
  <c r="J10414" i="19"/>
  <c r="I10414" i="19"/>
  <c r="K10414" i="19" s="1"/>
  <c r="L10414" i="19" s="1"/>
  <c r="E10514" i="19" s="1"/>
  <c r="J11313" i="19"/>
  <c r="I11313" i="19"/>
  <c r="K11313" i="19" s="1"/>
  <c r="L11313" i="19" s="1"/>
  <c r="J11669" i="19"/>
  <c r="I11669" i="19"/>
  <c r="I10766" i="19"/>
  <c r="J10766" i="19"/>
  <c r="I10560" i="19"/>
  <c r="J10560" i="19"/>
  <c r="I11021" i="19"/>
  <c r="J11021" i="19"/>
  <c r="K10335" i="19"/>
  <c r="L10335" i="19" s="1"/>
  <c r="K11443" i="19"/>
  <c r="L11380" i="19"/>
  <c r="E11480" i="19" s="1"/>
  <c r="L11275" i="19"/>
  <c r="E11375" i="19" s="1"/>
  <c r="K10646" i="19"/>
  <c r="L10646" i="19" s="1"/>
  <c r="E10746" i="19" s="1"/>
  <c r="E11285" i="19"/>
  <c r="K10711" i="19"/>
  <c r="L10711" i="19" s="1"/>
  <c r="E10811" i="19" s="1"/>
  <c r="E11110" i="19"/>
  <c r="K10537" i="19"/>
  <c r="K10731" i="19"/>
  <c r="L10731" i="19" s="1"/>
  <c r="E10831" i="19" s="1"/>
  <c r="L10608" i="19"/>
  <c r="E10708" i="19" s="1"/>
  <c r="I10961" i="19"/>
  <c r="J10961" i="19"/>
  <c r="K10525" i="19"/>
  <c r="K10919" i="19"/>
  <c r="I10715" i="19"/>
  <c r="J10715" i="19"/>
  <c r="J10223" i="19"/>
  <c r="I10223" i="19"/>
  <c r="J11245" i="19"/>
  <c r="I11245" i="19"/>
  <c r="L10986" i="19"/>
  <c r="E11086" i="19"/>
  <c r="J10924" i="19"/>
  <c r="I10924" i="19"/>
  <c r="K11394" i="19"/>
  <c r="L11394" i="19" s="1"/>
  <c r="K11270" i="19"/>
  <c r="L11270" i="19" s="1"/>
  <c r="E11220" i="19"/>
  <c r="L11082" i="19"/>
  <c r="E11182" i="19" s="1"/>
  <c r="I11096" i="19"/>
  <c r="J11096" i="19"/>
  <c r="I10591" i="19"/>
  <c r="J10591" i="19"/>
  <c r="K10803" i="19"/>
  <c r="L10803" i="19" s="1"/>
  <c r="E10903" i="19" s="1"/>
  <c r="J10700" i="19"/>
  <c r="I10700" i="19"/>
  <c r="I11187" i="19"/>
  <c r="K11187" i="19" s="1"/>
  <c r="L11187" i="19" s="1"/>
  <c r="J11187" i="19"/>
  <c r="J10518" i="19"/>
  <c r="I10518" i="19"/>
  <c r="I11079" i="19"/>
  <c r="K11079" i="19" s="1"/>
  <c r="L11079" i="19" s="1"/>
  <c r="J11079" i="19"/>
  <c r="J10449" i="19"/>
  <c r="I10449" i="19"/>
  <c r="J11033" i="19"/>
  <c r="I11033" i="19"/>
  <c r="I11483" i="19"/>
  <c r="J11483" i="19"/>
  <c r="I10792" i="19"/>
  <c r="J10792" i="19"/>
  <c r="J10709" i="19"/>
  <c r="I10709" i="19"/>
  <c r="J10836" i="19"/>
  <c r="I10836" i="19"/>
  <c r="I10517" i="19"/>
  <c r="J10517" i="19"/>
  <c r="I11110" i="19"/>
  <c r="J11110" i="19"/>
  <c r="I11647" i="19"/>
  <c r="J11647" i="19"/>
  <c r="J10829" i="19"/>
  <c r="I10829" i="19"/>
  <c r="J11273" i="19"/>
  <c r="I11273" i="19"/>
  <c r="J11056" i="19"/>
  <c r="K11056" i="19" s="1"/>
  <c r="E11370" i="19"/>
  <c r="K10495" i="19"/>
  <c r="E10668" i="19"/>
  <c r="I10951" i="19"/>
  <c r="K10951" i="19" s="1"/>
  <c r="L10951" i="19" s="1"/>
  <c r="E11051" i="19" s="1"/>
  <c r="J10951" i="19"/>
  <c r="K11064" i="19"/>
  <c r="I11063" i="19"/>
  <c r="J11063" i="19"/>
  <c r="E11028" i="19"/>
  <c r="K10641" i="19"/>
  <c r="L10641" i="19" s="1"/>
  <c r="E10741" i="19" s="1"/>
  <c r="E10435" i="19"/>
  <c r="L11171" i="19"/>
  <c r="E11271" i="19" s="1"/>
  <c r="J10734" i="19"/>
  <c r="I10734" i="19"/>
  <c r="K10734" i="19" s="1"/>
  <c r="L10734" i="19" s="1"/>
  <c r="E10834" i="19" s="1"/>
  <c r="I10897" i="19"/>
  <c r="J10897" i="19"/>
  <c r="J11122" i="19"/>
  <c r="I11122" i="19"/>
  <c r="E11494" i="19"/>
  <c r="L10939" i="19"/>
  <c r="E11039" i="19" s="1"/>
  <c r="L10565" i="19"/>
  <c r="E10665" i="19" s="1"/>
  <c r="L10840" i="19"/>
  <c r="E10940" i="19" s="1"/>
  <c r="J11390" i="19"/>
  <c r="I11390" i="19"/>
  <c r="L11207" i="19"/>
  <c r="E11307" i="19" s="1"/>
  <c r="K10872" i="19"/>
  <c r="K11101" i="19"/>
  <c r="K10893" i="19"/>
  <c r="I11220" i="19"/>
  <c r="J11220" i="19"/>
  <c r="J11416" i="19"/>
  <c r="I11416" i="19"/>
  <c r="K10612" i="19"/>
  <c r="I11288" i="19"/>
  <c r="K11288" i="19" s="1"/>
  <c r="L11288" i="19" s="1"/>
  <c r="E11388" i="19" s="1"/>
  <c r="J11288" i="19"/>
  <c r="I11377" i="19"/>
  <c r="J11377" i="19"/>
  <c r="L10848" i="19"/>
  <c r="E10948" i="19" s="1"/>
  <c r="L10759" i="19"/>
  <c r="E10859" i="19" s="1"/>
  <c r="J10867" i="19"/>
  <c r="I10867" i="19"/>
  <c r="L10537" i="19"/>
  <c r="E10637" i="19" s="1"/>
  <c r="I10831" i="19"/>
  <c r="J10831" i="19"/>
  <c r="K10242" i="19"/>
  <c r="L10242" i="19" s="1"/>
  <c r="E10342" i="19" s="1"/>
  <c r="K10558" i="19"/>
  <c r="L10558" i="19" s="1"/>
  <c r="E10658" i="19" s="1"/>
  <c r="J8306" i="19"/>
  <c r="I8306" i="19"/>
  <c r="J10750" i="19"/>
  <c r="I10750" i="19"/>
  <c r="J10598" i="19"/>
  <c r="I10598" i="19"/>
  <c r="J11184" i="19"/>
  <c r="I11184" i="19"/>
  <c r="K11184" i="19" s="1"/>
  <c r="L11184" i="19" s="1"/>
  <c r="J11081" i="19"/>
  <c r="I11081" i="19"/>
  <c r="J10554" i="19"/>
  <c r="I10554" i="19"/>
  <c r="K10554" i="19" s="1"/>
  <c r="L10554" i="19" s="1"/>
  <c r="K8538" i="19"/>
  <c r="J11153" i="19"/>
  <c r="I11153" i="19"/>
  <c r="J11574" i="19"/>
  <c r="I11574" i="19"/>
  <c r="K11574" i="19" s="1"/>
  <c r="L11574" i="19" s="1"/>
  <c r="E11674" i="19" s="1"/>
  <c r="E11044" i="19"/>
  <c r="L9526" i="19"/>
  <c r="E9626" i="19" s="1"/>
  <c r="J10062" i="19"/>
  <c r="I10062" i="19"/>
  <c r="L9430" i="19"/>
  <c r="E9530" i="19" s="1"/>
  <c r="I1271" i="12"/>
  <c r="O1280" i="12" s="1"/>
  <c r="J1292" i="12"/>
  <c r="K1292" i="12" s="1"/>
  <c r="L1292" i="12" s="1"/>
  <c r="E1304" i="12" s="1"/>
  <c r="I1292" i="12"/>
  <c r="K1318" i="12"/>
  <c r="L1318" i="12" s="1"/>
  <c r="E1330" i="12" s="1"/>
  <c r="J1271" i="12"/>
  <c r="E1310" i="12"/>
  <c r="I1310" i="12" s="1"/>
  <c r="E1336" i="12"/>
  <c r="I1336" i="12" s="1"/>
  <c r="J1290" i="12"/>
  <c r="K1290" i="12" s="1"/>
  <c r="L1290" i="12" s="1"/>
  <c r="J1327" i="12"/>
  <c r="K1327" i="12" s="1"/>
  <c r="L1327" i="12" s="1"/>
  <c r="J1293" i="12"/>
  <c r="K1293" i="12" s="1"/>
  <c r="L1293" i="12" s="1"/>
  <c r="J1333" i="12"/>
  <c r="K1333" i="12" s="1"/>
  <c r="L1333" i="12" s="1"/>
  <c r="J1287" i="12"/>
  <c r="K1287" i="12" s="1"/>
  <c r="L1287" i="12" s="1"/>
  <c r="J1301" i="12"/>
  <c r="K1301" i="12" s="1"/>
  <c r="L1301" i="12" s="1"/>
  <c r="B185" i="3"/>
  <c r="I184" i="3"/>
  <c r="N184" i="3" s="1"/>
  <c r="I99" i="16" l="1"/>
  <c r="J99" i="16"/>
  <c r="E11402" i="19"/>
  <c r="I11402" i="19" s="1"/>
  <c r="K11305" i="19"/>
  <c r="L11305" i="19" s="1"/>
  <c r="E11405" i="19" s="1"/>
  <c r="J11289" i="19"/>
  <c r="I11289" i="19"/>
  <c r="K11289" i="19" s="1"/>
  <c r="L11289" i="19" s="1"/>
  <c r="E11389" i="19" s="1"/>
  <c r="K10829" i="19"/>
  <c r="L10829" i="19" s="1"/>
  <c r="K10836" i="19"/>
  <c r="L10836" i="19" s="1"/>
  <c r="I11104" i="19"/>
  <c r="J11104" i="19"/>
  <c r="I11427" i="19"/>
  <c r="J11427" i="19"/>
  <c r="K11176" i="19"/>
  <c r="L11176" i="19" s="1"/>
  <c r="E11276" i="19" s="1"/>
  <c r="K11232" i="19"/>
  <c r="L11232" i="19" s="1"/>
  <c r="E11332" i="19" s="1"/>
  <c r="K10449" i="19"/>
  <c r="L10449" i="19" s="1"/>
  <c r="K10700" i="19"/>
  <c r="L10700" i="19" s="1"/>
  <c r="K11245" i="19"/>
  <c r="E11255" i="19"/>
  <c r="E11657" i="19"/>
  <c r="L10978" i="19"/>
  <c r="E11078" i="19" s="1"/>
  <c r="J10978" i="19"/>
  <c r="I10978" i="19"/>
  <c r="K10978" i="19" s="1"/>
  <c r="J10799" i="19"/>
  <c r="I10799" i="19"/>
  <c r="K10799" i="19" s="1"/>
  <c r="L10799" i="19" s="1"/>
  <c r="E10899" i="19" s="1"/>
  <c r="J11405" i="19"/>
  <c r="I11405" i="19"/>
  <c r="K11405" i="19" s="1"/>
  <c r="K11052" i="19"/>
  <c r="J11375" i="19"/>
  <c r="I11375" i="19"/>
  <c r="I10708" i="19"/>
  <c r="J10708" i="19"/>
  <c r="I11480" i="19"/>
  <c r="J11480" i="19"/>
  <c r="I10514" i="19"/>
  <c r="J10514" i="19"/>
  <c r="K10591" i="19"/>
  <c r="L10919" i="19"/>
  <c r="E11019" i="19" s="1"/>
  <c r="J10903" i="19"/>
  <c r="I10903" i="19"/>
  <c r="K10924" i="19"/>
  <c r="L10525" i="19"/>
  <c r="E10625" i="19"/>
  <c r="J10811" i="19"/>
  <c r="I10811" i="19"/>
  <c r="K10811" i="19" s="1"/>
  <c r="L10811" i="19" s="1"/>
  <c r="E10911" i="19" s="1"/>
  <c r="K10766" i="19"/>
  <c r="L10766" i="19" s="1"/>
  <c r="E10866" i="19" s="1"/>
  <c r="E11413" i="19"/>
  <c r="K10867" i="19"/>
  <c r="L10867" i="19" s="1"/>
  <c r="K11063" i="19"/>
  <c r="L11063" i="19" s="1"/>
  <c r="K10792" i="19"/>
  <c r="E10800" i="19"/>
  <c r="K11096" i="19"/>
  <c r="L11096" i="19" s="1"/>
  <c r="E11196" i="19" s="1"/>
  <c r="I11285" i="19"/>
  <c r="J11285" i="19"/>
  <c r="K10560" i="19"/>
  <c r="E11179" i="19"/>
  <c r="J11182" i="19"/>
  <c r="I11182" i="19"/>
  <c r="J11086" i="19"/>
  <c r="I11086" i="19"/>
  <c r="K10223" i="19"/>
  <c r="L10223" i="19" s="1"/>
  <c r="E10323" i="19" s="1"/>
  <c r="K10715" i="19"/>
  <c r="K10961" i="19"/>
  <c r="L10961" i="19" s="1"/>
  <c r="E11061" i="19" s="1"/>
  <c r="J10746" i="19"/>
  <c r="I10746" i="19"/>
  <c r="K10746" i="19" s="1"/>
  <c r="L10746" i="19" s="1"/>
  <c r="E10846" i="19" s="1"/>
  <c r="L11443" i="19"/>
  <c r="E11543" i="19"/>
  <c r="K11021" i="19"/>
  <c r="K11669" i="19"/>
  <c r="L11669" i="19" s="1"/>
  <c r="E11769" i="19" s="1"/>
  <c r="J10665" i="19"/>
  <c r="I10665" i="19"/>
  <c r="I10866" i="19"/>
  <c r="K10866" i="19" s="1"/>
  <c r="L10866" i="19" s="1"/>
  <c r="J10866" i="19"/>
  <c r="J11271" i="19"/>
  <c r="I11271" i="19"/>
  <c r="L11056" i="19"/>
  <c r="E11156" i="19" s="1"/>
  <c r="I11156" i="19" s="1"/>
  <c r="I10834" i="19"/>
  <c r="J10834" i="19"/>
  <c r="I10637" i="19"/>
  <c r="J10637" i="19"/>
  <c r="J11388" i="19"/>
  <c r="I11388" i="19"/>
  <c r="J10911" i="19"/>
  <c r="I10911" i="19"/>
  <c r="I10940" i="19"/>
  <c r="J10940" i="19"/>
  <c r="I10323" i="19"/>
  <c r="J10323" i="19"/>
  <c r="J10741" i="19"/>
  <c r="I10741" i="19"/>
  <c r="J11051" i="19"/>
  <c r="I11051" i="19"/>
  <c r="J11179" i="19"/>
  <c r="I11179" i="19"/>
  <c r="K11153" i="19"/>
  <c r="K11081" i="19"/>
  <c r="L11081" i="19" s="1"/>
  <c r="K10598" i="19"/>
  <c r="L10598" i="19" s="1"/>
  <c r="E10967" i="19"/>
  <c r="K11416" i="19"/>
  <c r="L11101" i="19"/>
  <c r="E11201" i="19" s="1"/>
  <c r="K11122" i="19"/>
  <c r="J10668" i="19"/>
  <c r="I10668" i="19"/>
  <c r="K11110" i="19"/>
  <c r="E10936" i="19"/>
  <c r="K10709" i="19"/>
  <c r="L10709" i="19" s="1"/>
  <c r="E10809" i="19" s="1"/>
  <c r="K11033" i="19"/>
  <c r="K10518" i="19"/>
  <c r="J10658" i="19"/>
  <c r="I10658" i="19"/>
  <c r="K10831" i="19"/>
  <c r="K11377" i="19"/>
  <c r="K11220" i="19"/>
  <c r="L10872" i="19"/>
  <c r="E10972" i="19" s="1"/>
  <c r="J11494" i="19"/>
  <c r="I11494" i="19"/>
  <c r="K10897" i="19"/>
  <c r="J11028" i="19"/>
  <c r="I11028" i="19"/>
  <c r="L11064" i="19"/>
  <c r="E11164" i="19" s="1"/>
  <c r="J11370" i="19"/>
  <c r="I11370" i="19"/>
  <c r="E10929" i="19"/>
  <c r="K11647" i="19"/>
  <c r="K10517" i="19"/>
  <c r="L10792" i="19"/>
  <c r="E10892" i="19" s="1"/>
  <c r="K11483" i="19"/>
  <c r="E11287" i="19"/>
  <c r="J10800" i="19"/>
  <c r="I10800" i="19"/>
  <c r="I10948" i="19"/>
  <c r="K10948" i="19" s="1"/>
  <c r="L10948" i="19" s="1"/>
  <c r="J10948" i="19"/>
  <c r="L10612" i="19"/>
  <c r="E10712" i="19" s="1"/>
  <c r="I11307" i="19"/>
  <c r="J11307" i="19"/>
  <c r="I11039" i="19"/>
  <c r="J11039" i="19"/>
  <c r="L10495" i="19"/>
  <c r="E10595" i="19"/>
  <c r="J10342" i="19"/>
  <c r="I10342" i="19"/>
  <c r="K10342" i="19" s="1"/>
  <c r="L10342" i="19" s="1"/>
  <c r="I10859" i="19"/>
  <c r="J10859" i="19"/>
  <c r="L10893" i="19"/>
  <c r="E10993" i="19" s="1"/>
  <c r="K11390" i="19"/>
  <c r="I10435" i="19"/>
  <c r="J10435" i="19"/>
  <c r="E11163" i="19"/>
  <c r="K11273" i="19"/>
  <c r="E10549" i="19"/>
  <c r="K8306" i="19"/>
  <c r="O8401" i="19"/>
  <c r="J9530" i="19"/>
  <c r="I9530" i="19"/>
  <c r="J11674" i="19"/>
  <c r="I11674" i="19"/>
  <c r="E10654" i="19"/>
  <c r="E11284" i="19"/>
  <c r="E10698" i="19"/>
  <c r="L8538" i="19"/>
  <c r="E8638" i="19" s="1"/>
  <c r="J9626" i="19"/>
  <c r="I9626" i="19"/>
  <c r="J11044" i="19"/>
  <c r="I11044" i="19"/>
  <c r="K10062" i="19"/>
  <c r="K10750" i="19"/>
  <c r="J1304" i="12"/>
  <c r="I1304" i="12"/>
  <c r="J1330" i="12"/>
  <c r="I1330" i="12"/>
  <c r="K1330" i="12" s="1"/>
  <c r="K1271" i="12"/>
  <c r="J1336" i="12"/>
  <c r="K1336" i="12" s="1"/>
  <c r="L1336" i="12" s="1"/>
  <c r="E1339" i="12"/>
  <c r="I1339" i="12" s="1"/>
  <c r="E1305" i="12"/>
  <c r="I1305" i="12" s="1"/>
  <c r="E1299" i="12"/>
  <c r="I1299" i="12" s="1"/>
  <c r="E1313" i="12"/>
  <c r="I1313" i="12" s="1"/>
  <c r="E1345" i="12"/>
  <c r="I1345" i="12" s="1"/>
  <c r="E1302" i="12"/>
  <c r="I1302" i="12" s="1"/>
  <c r="J1296" i="12"/>
  <c r="K1296" i="12" s="1"/>
  <c r="L1296" i="12" s="1"/>
  <c r="J1310" i="12"/>
  <c r="K1310" i="12" s="1"/>
  <c r="L1310" i="12" s="1"/>
  <c r="B186" i="3"/>
  <c r="I185" i="3"/>
  <c r="N185" i="3" s="1"/>
  <c r="K99" i="16" l="1"/>
  <c r="L99" i="16" s="1"/>
  <c r="E100" i="16" s="1"/>
  <c r="J11402" i="19"/>
  <c r="K11402" i="19" s="1"/>
  <c r="L11402" i="19" s="1"/>
  <c r="E11502" i="19" s="1"/>
  <c r="K11104" i="19"/>
  <c r="L11104" i="19" s="1"/>
  <c r="I11389" i="19"/>
  <c r="J11389" i="19"/>
  <c r="L11405" i="19"/>
  <c r="E11505" i="19" s="1"/>
  <c r="J11255" i="19"/>
  <c r="I11255" i="19"/>
  <c r="K11255" i="19" s="1"/>
  <c r="L11255" i="19" s="1"/>
  <c r="E11355" i="19" s="1"/>
  <c r="I11332" i="19"/>
  <c r="K11332" i="19" s="1"/>
  <c r="L11332" i="19" s="1"/>
  <c r="J11332" i="19"/>
  <c r="K10323" i="19"/>
  <c r="L10323" i="19" s="1"/>
  <c r="E10423" i="19" s="1"/>
  <c r="K10637" i="19"/>
  <c r="L10637" i="19" s="1"/>
  <c r="K10903" i="19"/>
  <c r="L10903" i="19" s="1"/>
  <c r="L11245" i="19"/>
  <c r="E11345" i="19" s="1"/>
  <c r="I11276" i="19"/>
  <c r="K11276" i="19" s="1"/>
  <c r="L11276" i="19" s="1"/>
  <c r="E11376" i="19" s="1"/>
  <c r="J11276" i="19"/>
  <c r="I10899" i="19"/>
  <c r="K10899" i="19" s="1"/>
  <c r="J10899" i="19"/>
  <c r="J11078" i="19"/>
  <c r="I11078" i="19"/>
  <c r="K11078" i="19" s="1"/>
  <c r="K11674" i="19"/>
  <c r="L11674" i="19" s="1"/>
  <c r="K11039" i="19"/>
  <c r="L11039" i="19" s="1"/>
  <c r="E11139" i="19" s="1"/>
  <c r="K10940" i="19"/>
  <c r="L10940" i="19" s="1"/>
  <c r="K10834" i="19"/>
  <c r="L10834" i="19" s="1"/>
  <c r="E10934" i="19" s="1"/>
  <c r="K11182" i="19"/>
  <c r="L11182" i="19" s="1"/>
  <c r="K11375" i="19"/>
  <c r="L11375" i="19" s="1"/>
  <c r="L11052" i="19"/>
  <c r="E11152" i="19" s="1"/>
  <c r="I11657" i="19"/>
  <c r="J11657" i="19"/>
  <c r="K11427" i="19"/>
  <c r="L11021" i="19"/>
  <c r="E11121" i="19" s="1"/>
  <c r="J10846" i="19"/>
  <c r="L10846" i="19"/>
  <c r="I10846" i="19"/>
  <c r="K10846" i="19" s="1"/>
  <c r="J11413" i="19"/>
  <c r="I11413" i="19"/>
  <c r="K11413" i="19" s="1"/>
  <c r="I10625" i="19"/>
  <c r="J10625" i="19"/>
  <c r="K11307" i="19"/>
  <c r="L11307" i="19" s="1"/>
  <c r="E11407" i="19" s="1"/>
  <c r="J11407" i="19" s="1"/>
  <c r="K10911" i="19"/>
  <c r="K11086" i="19"/>
  <c r="L10591" i="19"/>
  <c r="E10691" i="19" s="1"/>
  <c r="K10708" i="19"/>
  <c r="J11543" i="19"/>
  <c r="I11543" i="19"/>
  <c r="K11543" i="19" s="1"/>
  <c r="J11061" i="19"/>
  <c r="I11061" i="19"/>
  <c r="K11285" i="19"/>
  <c r="L10924" i="19"/>
  <c r="E11024" i="19" s="1"/>
  <c r="I11019" i="19"/>
  <c r="K11019" i="19" s="1"/>
  <c r="L11019" i="19" s="1"/>
  <c r="J11019" i="19"/>
  <c r="K11480" i="19"/>
  <c r="E11475" i="19"/>
  <c r="K10859" i="19"/>
  <c r="L10859" i="19" s="1"/>
  <c r="E10959" i="19" s="1"/>
  <c r="J10959" i="19" s="1"/>
  <c r="K11179" i="19"/>
  <c r="L11179" i="19" s="1"/>
  <c r="K10665" i="19"/>
  <c r="L10665" i="19" s="1"/>
  <c r="E10765" i="19" s="1"/>
  <c r="J10765" i="19" s="1"/>
  <c r="I11769" i="19"/>
  <c r="J11769" i="19"/>
  <c r="L10715" i="19"/>
  <c r="E10815" i="19" s="1"/>
  <c r="E11282" i="19"/>
  <c r="L10560" i="19"/>
  <c r="E10660" i="19" s="1"/>
  <c r="J11196" i="19"/>
  <c r="I11196" i="19"/>
  <c r="K11196" i="19" s="1"/>
  <c r="L11196" i="19" s="1"/>
  <c r="K10514" i="19"/>
  <c r="J10934" i="19"/>
  <c r="I10934" i="19"/>
  <c r="I10712" i="19"/>
  <c r="J10712" i="19"/>
  <c r="J10972" i="19"/>
  <c r="I10972" i="19"/>
  <c r="I10993" i="19"/>
  <c r="K10993" i="19" s="1"/>
  <c r="J10993" i="19"/>
  <c r="I10892" i="19"/>
  <c r="J10892" i="19"/>
  <c r="J10423" i="19"/>
  <c r="I10423" i="19"/>
  <c r="I10549" i="19"/>
  <c r="J10549" i="19"/>
  <c r="J11139" i="19"/>
  <c r="I11139" i="19"/>
  <c r="J10936" i="19"/>
  <c r="I10936" i="19"/>
  <c r="I11201" i="19"/>
  <c r="J11201" i="19"/>
  <c r="J11156" i="19"/>
  <c r="K11044" i="19"/>
  <c r="L11044" i="19" s="1"/>
  <c r="E11144" i="19" s="1"/>
  <c r="J11144" i="19" s="1"/>
  <c r="J11163" i="19"/>
  <c r="I11163" i="19"/>
  <c r="E10442" i="19"/>
  <c r="K10800" i="19"/>
  <c r="L11483" i="19"/>
  <c r="E11583" i="19" s="1"/>
  <c r="I10929" i="19"/>
  <c r="J10929" i="19"/>
  <c r="K11028" i="19"/>
  <c r="K11494" i="19"/>
  <c r="L11220" i="19"/>
  <c r="E11320" i="19"/>
  <c r="I10809" i="19"/>
  <c r="J10809" i="19"/>
  <c r="K10668" i="19"/>
  <c r="E11279" i="19"/>
  <c r="K11051" i="19"/>
  <c r="K11388" i="19"/>
  <c r="L11388" i="19" s="1"/>
  <c r="E11488" i="19" s="1"/>
  <c r="J10595" i="19"/>
  <c r="I10595" i="19"/>
  <c r="I11164" i="19"/>
  <c r="J11164" i="19"/>
  <c r="L11122" i="19"/>
  <c r="E11222" i="19" s="1"/>
  <c r="E11181" i="19"/>
  <c r="I11181" i="19" s="1"/>
  <c r="L10899" i="19"/>
  <c r="E10999" i="19" s="1"/>
  <c r="E11048" i="19"/>
  <c r="J11287" i="19"/>
  <c r="I11287" i="19"/>
  <c r="K11287" i="19" s="1"/>
  <c r="L11287" i="19" s="1"/>
  <c r="E10617" i="19"/>
  <c r="L10517" i="19"/>
  <c r="L10897" i="19"/>
  <c r="E10997" i="19" s="1"/>
  <c r="L10831" i="19"/>
  <c r="E10931" i="19" s="1"/>
  <c r="L10518" i="19"/>
  <c r="E10618" i="19" s="1"/>
  <c r="L11110" i="19"/>
  <c r="E11210" i="19" s="1"/>
  <c r="L11153" i="19"/>
  <c r="E11253" i="19" s="1"/>
  <c r="E11040" i="19"/>
  <c r="L10911" i="19"/>
  <c r="E11011" i="19" s="1"/>
  <c r="E10737" i="19"/>
  <c r="L11273" i="19"/>
  <c r="E11373" i="19" s="1"/>
  <c r="L11377" i="19"/>
  <c r="E11477" i="19" s="1"/>
  <c r="I10967" i="19"/>
  <c r="K10967" i="19" s="1"/>
  <c r="J10967" i="19"/>
  <c r="K10435" i="19"/>
  <c r="L11390" i="19"/>
  <c r="E11490" i="19" s="1"/>
  <c r="L11078" i="19"/>
  <c r="E11178" i="19" s="1"/>
  <c r="L11647" i="19"/>
  <c r="E11747" i="19" s="1"/>
  <c r="K11370" i="19"/>
  <c r="K10658" i="19"/>
  <c r="L10658" i="19" s="1"/>
  <c r="E10758" i="19" s="1"/>
  <c r="L11033" i="19"/>
  <c r="E11133" i="19" s="1"/>
  <c r="L11416" i="19"/>
  <c r="E11516" i="19" s="1"/>
  <c r="K10741" i="19"/>
  <c r="K11271" i="19"/>
  <c r="E10966" i="19"/>
  <c r="L8306" i="19"/>
  <c r="E8406" i="19" s="1"/>
  <c r="J8638" i="19"/>
  <c r="I8638" i="19"/>
  <c r="J10698" i="19"/>
  <c r="I10698" i="19"/>
  <c r="J11181" i="19"/>
  <c r="K9530" i="19"/>
  <c r="K11156" i="19"/>
  <c r="J11284" i="19"/>
  <c r="I11284" i="19"/>
  <c r="E11774" i="19"/>
  <c r="L10750" i="19"/>
  <c r="E10850" i="19"/>
  <c r="L10062" i="19"/>
  <c r="E10162" i="19" s="1"/>
  <c r="K9626" i="19"/>
  <c r="J10654" i="19"/>
  <c r="I10654" i="19"/>
  <c r="J1339" i="12"/>
  <c r="K1339" i="12" s="1"/>
  <c r="L1339" i="12" s="1"/>
  <c r="E1351" i="12" s="1"/>
  <c r="I1351" i="12" s="1"/>
  <c r="L1330" i="12"/>
  <c r="E1342" i="12" s="1"/>
  <c r="I1342" i="12" s="1"/>
  <c r="L1271" i="12"/>
  <c r="E1283" i="12" s="1"/>
  <c r="E1348" i="12"/>
  <c r="I1348" i="12" s="1"/>
  <c r="J1313" i="12"/>
  <c r="K1313" i="12" s="1"/>
  <c r="L1313" i="12" s="1"/>
  <c r="E1308" i="12"/>
  <c r="I1308" i="12" s="1"/>
  <c r="J1345" i="12"/>
  <c r="K1345" i="12" s="1"/>
  <c r="L1345" i="12" s="1"/>
  <c r="E1322" i="12"/>
  <c r="I1322" i="12" s="1"/>
  <c r="J1302" i="12"/>
  <c r="K1302" i="12" s="1"/>
  <c r="L1302" i="12" s="1"/>
  <c r="J1299" i="12"/>
  <c r="K1299" i="12" s="1"/>
  <c r="L1299" i="12" s="1"/>
  <c r="B187" i="3"/>
  <c r="I186" i="3"/>
  <c r="N186" i="3" s="1"/>
  <c r="I100" i="16" l="1"/>
  <c r="J100" i="16"/>
  <c r="E11204" i="19"/>
  <c r="E11003" i="19"/>
  <c r="I11003" i="19" s="1"/>
  <c r="I11502" i="19"/>
  <c r="J11502" i="19"/>
  <c r="I11345" i="19"/>
  <c r="J11345" i="19"/>
  <c r="J11152" i="19"/>
  <c r="I11152" i="19"/>
  <c r="K11152" i="19" s="1"/>
  <c r="L11152" i="19" s="1"/>
  <c r="E11252" i="19" s="1"/>
  <c r="J11505" i="19"/>
  <c r="I11505" i="19"/>
  <c r="K11505" i="19" s="1"/>
  <c r="L11505" i="19" s="1"/>
  <c r="E11605" i="19" s="1"/>
  <c r="J11376" i="19"/>
  <c r="I11376" i="19"/>
  <c r="K11061" i="19"/>
  <c r="L11061" i="19" s="1"/>
  <c r="E11161" i="19" s="1"/>
  <c r="E10946" i="19"/>
  <c r="K10936" i="19"/>
  <c r="L10936" i="19" s="1"/>
  <c r="E11036" i="19" s="1"/>
  <c r="K11181" i="19"/>
  <c r="L11181" i="19" s="1"/>
  <c r="K11657" i="19"/>
  <c r="J11204" i="19"/>
  <c r="I11204" i="19"/>
  <c r="J11355" i="19"/>
  <c r="I11355" i="19"/>
  <c r="K10929" i="19"/>
  <c r="L10929" i="19" s="1"/>
  <c r="E11029" i="19" s="1"/>
  <c r="K11163" i="19"/>
  <c r="I10959" i="19"/>
  <c r="L11427" i="19"/>
  <c r="E11527" i="19" s="1"/>
  <c r="E11432" i="19"/>
  <c r="K11389" i="19"/>
  <c r="L11389" i="19" s="1"/>
  <c r="E11489" i="19" s="1"/>
  <c r="I10815" i="19"/>
  <c r="J10815" i="19"/>
  <c r="I10946" i="19"/>
  <c r="K10946" i="19" s="1"/>
  <c r="L10946" i="19" s="1"/>
  <c r="E11046" i="19" s="1"/>
  <c r="J10946" i="19"/>
  <c r="I10691" i="19"/>
  <c r="J10691" i="19"/>
  <c r="J11024" i="19"/>
  <c r="I11024" i="19"/>
  <c r="K11284" i="19"/>
  <c r="L11284" i="19" s="1"/>
  <c r="E11384" i="19" s="1"/>
  <c r="J11384" i="19" s="1"/>
  <c r="E11387" i="19"/>
  <c r="K10595" i="19"/>
  <c r="K10809" i="19"/>
  <c r="L10809" i="19" s="1"/>
  <c r="I11407" i="19"/>
  <c r="K10934" i="19"/>
  <c r="L10934" i="19" s="1"/>
  <c r="E11034" i="19" s="1"/>
  <c r="E11296" i="19"/>
  <c r="L11480" i="19"/>
  <c r="E11580" i="19" s="1"/>
  <c r="L11413" i="19"/>
  <c r="E11513" i="19" s="1"/>
  <c r="I10765" i="19"/>
  <c r="K10765" i="19" s="1"/>
  <c r="L10765" i="19" s="1"/>
  <c r="L10514" i="19"/>
  <c r="E10614" i="19" s="1"/>
  <c r="J11282" i="19"/>
  <c r="I11282" i="19"/>
  <c r="E11119" i="19"/>
  <c r="L11543" i="19"/>
  <c r="E11643" i="19"/>
  <c r="I11121" i="19"/>
  <c r="J11121" i="19"/>
  <c r="J10660" i="19"/>
  <c r="I10660" i="19"/>
  <c r="K10660" i="19" s="1"/>
  <c r="L10660" i="19" s="1"/>
  <c r="E10760" i="19" s="1"/>
  <c r="J11475" i="19"/>
  <c r="I11475" i="19"/>
  <c r="L10708" i="19"/>
  <c r="E10808" i="19" s="1"/>
  <c r="I11144" i="19"/>
  <c r="K11144" i="19" s="1"/>
  <c r="L11144" i="19" s="1"/>
  <c r="K10698" i="19"/>
  <c r="L10698" i="19" s="1"/>
  <c r="K11164" i="19"/>
  <c r="L11164" i="19" s="1"/>
  <c r="E11264" i="19" s="1"/>
  <c r="K10423" i="19"/>
  <c r="K10712" i="19"/>
  <c r="K11769" i="19"/>
  <c r="L11285" i="19"/>
  <c r="E11385" i="19" s="1"/>
  <c r="L11086" i="19"/>
  <c r="E11186" i="19" s="1"/>
  <c r="K10625" i="19"/>
  <c r="L10625" i="19" s="1"/>
  <c r="E10725" i="19" s="1"/>
  <c r="J11036" i="19"/>
  <c r="I11036" i="19"/>
  <c r="I11373" i="19"/>
  <c r="J11373" i="19"/>
  <c r="I11490" i="19"/>
  <c r="J11490" i="19"/>
  <c r="J11477" i="19"/>
  <c r="I11477" i="19"/>
  <c r="J11011" i="19"/>
  <c r="I11011" i="19"/>
  <c r="J11253" i="19"/>
  <c r="I11253" i="19"/>
  <c r="J10931" i="19"/>
  <c r="I10931" i="19"/>
  <c r="J11583" i="19"/>
  <c r="I11583" i="19"/>
  <c r="J11178" i="19"/>
  <c r="I11178" i="19"/>
  <c r="I11034" i="19"/>
  <c r="J11034" i="19"/>
  <c r="J11210" i="19"/>
  <c r="I11210" i="19"/>
  <c r="J10997" i="19"/>
  <c r="I10997" i="19"/>
  <c r="J11161" i="19"/>
  <c r="I11161" i="19"/>
  <c r="I11279" i="19"/>
  <c r="J11279" i="19"/>
  <c r="L10668" i="19"/>
  <c r="E10768" i="19" s="1"/>
  <c r="L11271" i="19"/>
  <c r="E11371" i="19" s="1"/>
  <c r="J10758" i="19"/>
  <c r="I10758" i="19"/>
  <c r="I10737" i="19"/>
  <c r="K10737" i="19" s="1"/>
  <c r="L10737" i="19" s="1"/>
  <c r="J10737" i="19"/>
  <c r="J10617" i="19"/>
  <c r="I10617" i="19"/>
  <c r="I11048" i="19"/>
  <c r="J11048" i="19"/>
  <c r="L11051" i="19"/>
  <c r="E11151" i="19"/>
  <c r="L11028" i="19"/>
  <c r="E11128" i="19" s="1"/>
  <c r="L11163" i="19"/>
  <c r="E11263" i="19" s="1"/>
  <c r="K11139" i="19"/>
  <c r="K10549" i="19"/>
  <c r="K10972" i="19"/>
  <c r="K10959" i="19"/>
  <c r="K11407" i="19"/>
  <c r="L11407" i="19" s="1"/>
  <c r="E11507" i="19" s="1"/>
  <c r="L10741" i="19"/>
  <c r="E10841" i="19" s="1"/>
  <c r="J10618" i="19"/>
  <c r="I10618" i="19"/>
  <c r="J10999" i="19"/>
  <c r="I10999" i="19"/>
  <c r="J11320" i="19"/>
  <c r="I11320" i="19"/>
  <c r="I11516" i="19"/>
  <c r="J11516" i="19"/>
  <c r="J11133" i="19"/>
  <c r="I11133" i="19"/>
  <c r="I11747" i="19"/>
  <c r="J11747" i="19"/>
  <c r="L10435" i="19"/>
  <c r="E10535" i="19" s="1"/>
  <c r="I11040" i="19"/>
  <c r="J11040" i="19"/>
  <c r="J11222" i="19"/>
  <c r="I11222" i="19"/>
  <c r="K11222" i="19" s="1"/>
  <c r="L11222" i="19"/>
  <c r="J11264" i="19"/>
  <c r="I11264" i="19"/>
  <c r="E10909" i="19"/>
  <c r="E10900" i="19"/>
  <c r="L10800" i="19"/>
  <c r="J10442" i="19"/>
  <c r="I10442" i="19"/>
  <c r="K10442" i="19" s="1"/>
  <c r="L10442" i="19" s="1"/>
  <c r="E10542" i="19" s="1"/>
  <c r="K11201" i="19"/>
  <c r="L11201" i="19" s="1"/>
  <c r="E11301" i="19" s="1"/>
  <c r="K10892" i="19"/>
  <c r="L10892" i="19" s="1"/>
  <c r="E10992" i="19" s="1"/>
  <c r="L11370" i="19"/>
  <c r="E11470" i="19" s="1"/>
  <c r="I11387" i="19"/>
  <c r="J11387" i="19"/>
  <c r="I11029" i="19"/>
  <c r="K11029" i="19" s="1"/>
  <c r="J11029" i="19"/>
  <c r="J10966" i="19"/>
  <c r="I10966" i="19"/>
  <c r="L10967" i="19"/>
  <c r="E11067" i="19" s="1"/>
  <c r="J11488" i="19"/>
  <c r="I11488" i="19"/>
  <c r="L11494" i="19"/>
  <c r="E11594" i="19" s="1"/>
  <c r="L10993" i="19"/>
  <c r="E11093" i="19" s="1"/>
  <c r="J8406" i="19"/>
  <c r="I8406" i="19"/>
  <c r="J11489" i="19"/>
  <c r="I11489" i="19"/>
  <c r="L11156" i="19"/>
  <c r="E11256" i="19" s="1"/>
  <c r="L9530" i="19"/>
  <c r="E9630" i="19" s="1"/>
  <c r="K8638" i="19"/>
  <c r="K10654" i="19"/>
  <c r="J10162" i="19"/>
  <c r="I10162" i="19"/>
  <c r="J10850" i="19"/>
  <c r="I10850" i="19"/>
  <c r="E11281" i="19"/>
  <c r="E10798" i="19"/>
  <c r="J11774" i="19"/>
  <c r="I11774" i="19"/>
  <c r="L9626" i="19"/>
  <c r="E9726" i="19" s="1"/>
  <c r="I1283" i="12"/>
  <c r="O1292" i="12" s="1"/>
  <c r="K1304" i="12"/>
  <c r="J1283" i="12"/>
  <c r="K1283" i="12" s="1"/>
  <c r="L1283" i="12" s="1"/>
  <c r="E1295" i="12" s="1"/>
  <c r="J1342" i="12"/>
  <c r="E1325" i="12"/>
  <c r="I1325" i="12" s="1"/>
  <c r="E1357" i="12"/>
  <c r="I1357" i="12" s="1"/>
  <c r="E1311" i="12"/>
  <c r="I1311" i="12" s="1"/>
  <c r="E1314" i="12"/>
  <c r="I1314" i="12" s="1"/>
  <c r="J1308" i="12"/>
  <c r="K1308" i="12" s="1"/>
  <c r="L1308" i="12" s="1"/>
  <c r="J1322" i="12"/>
  <c r="K1322" i="12" s="1"/>
  <c r="L1322" i="12" s="1"/>
  <c r="J1348" i="12"/>
  <c r="K1348" i="12" s="1"/>
  <c r="L1348" i="12" s="1"/>
  <c r="J1305" i="12"/>
  <c r="K1305" i="12" s="1"/>
  <c r="L1305" i="12" s="1"/>
  <c r="J1351" i="12"/>
  <c r="K1351" i="12" s="1"/>
  <c r="L1351" i="12" s="1"/>
  <c r="B188" i="3"/>
  <c r="I187" i="3"/>
  <c r="N187" i="3" s="1"/>
  <c r="K100" i="16" l="1"/>
  <c r="J11003" i="19"/>
  <c r="K11502" i="19"/>
  <c r="L11502" i="19" s="1"/>
  <c r="E11602" i="19" s="1"/>
  <c r="I11252" i="19"/>
  <c r="J11252" i="19"/>
  <c r="I11527" i="19"/>
  <c r="J11527" i="19"/>
  <c r="K11490" i="19"/>
  <c r="L11490" i="19" s="1"/>
  <c r="K11355" i="19"/>
  <c r="I11432" i="19"/>
  <c r="J11432" i="19"/>
  <c r="L11657" i="19"/>
  <c r="E11757" i="19"/>
  <c r="I11605" i="19"/>
  <c r="J11605" i="19"/>
  <c r="K11387" i="19"/>
  <c r="L11387" i="19" s="1"/>
  <c r="K11204" i="19"/>
  <c r="K11376" i="19"/>
  <c r="L11376" i="19" s="1"/>
  <c r="E11476" i="19" s="1"/>
  <c r="K11345" i="19"/>
  <c r="I10760" i="19"/>
  <c r="J10760" i="19"/>
  <c r="I11046" i="19"/>
  <c r="K11046" i="19" s="1"/>
  <c r="L11046" i="19" s="1"/>
  <c r="J11046" i="19"/>
  <c r="I10808" i="19"/>
  <c r="J10808" i="19"/>
  <c r="I10614" i="19"/>
  <c r="J10614" i="19"/>
  <c r="J11385" i="19"/>
  <c r="I11385" i="19"/>
  <c r="K11385" i="19" s="1"/>
  <c r="L11385" i="19"/>
  <c r="E11485" i="19" s="1"/>
  <c r="J11580" i="19"/>
  <c r="I11580" i="19"/>
  <c r="I11384" i="19"/>
  <c r="K11384" i="19" s="1"/>
  <c r="L11384" i="19" s="1"/>
  <c r="K10931" i="19"/>
  <c r="L10931" i="19" s="1"/>
  <c r="K11373" i="19"/>
  <c r="K11036" i="19"/>
  <c r="L11769" i="19"/>
  <c r="E11869" i="19"/>
  <c r="L10423" i="19"/>
  <c r="E10523" i="19" s="1"/>
  <c r="K11121" i="19"/>
  <c r="L11121" i="19" s="1"/>
  <c r="E11221" i="19" s="1"/>
  <c r="I11296" i="19"/>
  <c r="J11296" i="19"/>
  <c r="K11024" i="19"/>
  <c r="L11024" i="19" s="1"/>
  <c r="E11124" i="19" s="1"/>
  <c r="K10691" i="19"/>
  <c r="L10691" i="19" s="1"/>
  <c r="E10791" i="19" s="1"/>
  <c r="J11119" i="19"/>
  <c r="I11119" i="19"/>
  <c r="E11244" i="19"/>
  <c r="J11244" i="19" s="1"/>
  <c r="J11186" i="19"/>
  <c r="I11186" i="19"/>
  <c r="J11643" i="19"/>
  <c r="I11643" i="19"/>
  <c r="K11643" i="19" s="1"/>
  <c r="L11643" i="19" s="1"/>
  <c r="E11743" i="19" s="1"/>
  <c r="E10865" i="19"/>
  <c r="J10725" i="19"/>
  <c r="I10725" i="19"/>
  <c r="L10712" i="19"/>
  <c r="E10812" i="19"/>
  <c r="I11513" i="19"/>
  <c r="J11513" i="19"/>
  <c r="L10595" i="19"/>
  <c r="E10695" i="19"/>
  <c r="K11774" i="19"/>
  <c r="L11774" i="19" s="1"/>
  <c r="K11489" i="19"/>
  <c r="L11489" i="19" s="1"/>
  <c r="K10966" i="19"/>
  <c r="K11516" i="19"/>
  <c r="L11516" i="19" s="1"/>
  <c r="K10618" i="19"/>
  <c r="L10618" i="19" s="1"/>
  <c r="E10718" i="19" s="1"/>
  <c r="K10997" i="19"/>
  <c r="L10997" i="19" s="1"/>
  <c r="K11178" i="19"/>
  <c r="L11178" i="19" s="1"/>
  <c r="K11253" i="19"/>
  <c r="L11253" i="19" s="1"/>
  <c r="K11475" i="19"/>
  <c r="L11475" i="19" s="1"/>
  <c r="E11575" i="19" s="1"/>
  <c r="I11575" i="19" s="1"/>
  <c r="K11282" i="19"/>
  <c r="K11003" i="19"/>
  <c r="K10815" i="19"/>
  <c r="J11575" i="19"/>
  <c r="J10718" i="19"/>
  <c r="I10718" i="19"/>
  <c r="I10535" i="19"/>
  <c r="J10535" i="19"/>
  <c r="I11263" i="19"/>
  <c r="J11263" i="19"/>
  <c r="J11371" i="19"/>
  <c r="I11371" i="19"/>
  <c r="J10768" i="19"/>
  <c r="I10768" i="19"/>
  <c r="J11594" i="19"/>
  <c r="I11594" i="19"/>
  <c r="I10841" i="19"/>
  <c r="J10841" i="19"/>
  <c r="K11488" i="19"/>
  <c r="I10900" i="19"/>
  <c r="J10900" i="19"/>
  <c r="K11133" i="19"/>
  <c r="L11133" i="19" s="1"/>
  <c r="E11233" i="19" s="1"/>
  <c r="K10999" i="19"/>
  <c r="L10959" i="19"/>
  <c r="E11059" i="19"/>
  <c r="L11139" i="19"/>
  <c r="E11239" i="19" s="1"/>
  <c r="K10617" i="19"/>
  <c r="L10617" i="19" s="1"/>
  <c r="E10717" i="19" s="1"/>
  <c r="K11161" i="19"/>
  <c r="E11097" i="19"/>
  <c r="K11210" i="19"/>
  <c r="E11278" i="19"/>
  <c r="K11583" i="19"/>
  <c r="K11011" i="19"/>
  <c r="K11477" i="19"/>
  <c r="J11067" i="19"/>
  <c r="I11067" i="19"/>
  <c r="J10909" i="19"/>
  <c r="I10909" i="19"/>
  <c r="E11487" i="19"/>
  <c r="I11470" i="19"/>
  <c r="J11470" i="19"/>
  <c r="J10992" i="19"/>
  <c r="I10992" i="19"/>
  <c r="E11322" i="19"/>
  <c r="K11040" i="19"/>
  <c r="K11320" i="19"/>
  <c r="L11320" i="19" s="1"/>
  <c r="E11420" i="19" s="1"/>
  <c r="L10972" i="19"/>
  <c r="E11072" i="19" s="1"/>
  <c r="J11128" i="19"/>
  <c r="I11128" i="19"/>
  <c r="K11128" i="19" s="1"/>
  <c r="L11128" i="19" s="1"/>
  <c r="I11151" i="19"/>
  <c r="K11151" i="19" s="1"/>
  <c r="L11151" i="19" s="1"/>
  <c r="E11251" i="19" s="1"/>
  <c r="J11151" i="19"/>
  <c r="E10837" i="19"/>
  <c r="K10758" i="19"/>
  <c r="K11279" i="19"/>
  <c r="E11146" i="19"/>
  <c r="K11034" i="19"/>
  <c r="E11590" i="19"/>
  <c r="L11029" i="19"/>
  <c r="E11129" i="19" s="1"/>
  <c r="J10542" i="19"/>
  <c r="I10542" i="19"/>
  <c r="K10542" i="19" s="1"/>
  <c r="L10542" i="19" s="1"/>
  <c r="J11093" i="19"/>
  <c r="I11093" i="19"/>
  <c r="L10966" i="19"/>
  <c r="E11066" i="19" s="1"/>
  <c r="J11301" i="19"/>
  <c r="I11301" i="19"/>
  <c r="K11264" i="19"/>
  <c r="K11747" i="19"/>
  <c r="J11507" i="19"/>
  <c r="I11507" i="19"/>
  <c r="K11507" i="19" s="1"/>
  <c r="L11507" i="19" s="1"/>
  <c r="L10549" i="19"/>
  <c r="E10649" i="19"/>
  <c r="K11048" i="19"/>
  <c r="K8406" i="19"/>
  <c r="L8406" i="19" s="1"/>
  <c r="E8506" i="19" s="1"/>
  <c r="O8501" i="19"/>
  <c r="J11256" i="19"/>
  <c r="I11256" i="19"/>
  <c r="J9630" i="19"/>
  <c r="I9630" i="19"/>
  <c r="J9726" i="19"/>
  <c r="I9726" i="19"/>
  <c r="E11874" i="19"/>
  <c r="I11244" i="19"/>
  <c r="K10850" i="19"/>
  <c r="K10162" i="19"/>
  <c r="L10654" i="19"/>
  <c r="E10754" i="19" s="1"/>
  <c r="E11589" i="19"/>
  <c r="E11484" i="19"/>
  <c r="J11281" i="19"/>
  <c r="I11281" i="19"/>
  <c r="L8638" i="19"/>
  <c r="E8738" i="19" s="1"/>
  <c r="J10798" i="19"/>
  <c r="I10798" i="19"/>
  <c r="I1295" i="12"/>
  <c r="O1304" i="12" s="1"/>
  <c r="K1342" i="12"/>
  <c r="L1342" i="12" s="1"/>
  <c r="E1354" i="12" s="1"/>
  <c r="I1354" i="12" s="1"/>
  <c r="J1295" i="12"/>
  <c r="K1295" i="12" s="1"/>
  <c r="L1295" i="12" s="1"/>
  <c r="L1304" i="12"/>
  <c r="E1316" i="12" s="1"/>
  <c r="I1316" i="12" s="1"/>
  <c r="E1320" i="12"/>
  <c r="I1320" i="12" s="1"/>
  <c r="E1363" i="12"/>
  <c r="I1363" i="12" s="1"/>
  <c r="E1334" i="12"/>
  <c r="I1334" i="12" s="1"/>
  <c r="J1325" i="12"/>
  <c r="K1325" i="12" s="1"/>
  <c r="L1325" i="12" s="1"/>
  <c r="E1317" i="12"/>
  <c r="I1317" i="12" s="1"/>
  <c r="J1311" i="12"/>
  <c r="K1311" i="12" s="1"/>
  <c r="E1360" i="12"/>
  <c r="I1360" i="12" s="1"/>
  <c r="J1357" i="12"/>
  <c r="K1357" i="12" s="1"/>
  <c r="L1357" i="12" s="1"/>
  <c r="B189" i="3"/>
  <c r="I188" i="3"/>
  <c r="N188" i="3" s="1"/>
  <c r="L100" i="16" l="1"/>
  <c r="E101" i="16" s="1"/>
  <c r="K11605" i="19"/>
  <c r="L11345" i="19"/>
  <c r="E11445" i="19" s="1"/>
  <c r="K11527" i="19"/>
  <c r="L11527" i="19" s="1"/>
  <c r="E11627" i="19" s="1"/>
  <c r="I11476" i="19"/>
  <c r="K11476" i="19" s="1"/>
  <c r="L11476" i="19" s="1"/>
  <c r="E11576" i="19" s="1"/>
  <c r="J11476" i="19"/>
  <c r="L11605" i="19"/>
  <c r="E11705" i="19" s="1"/>
  <c r="L11355" i="19"/>
  <c r="E11455" i="19" s="1"/>
  <c r="K11513" i="19"/>
  <c r="L11513" i="19" s="1"/>
  <c r="E11613" i="19" s="1"/>
  <c r="K11296" i="19"/>
  <c r="L11296" i="19" s="1"/>
  <c r="L11204" i="19"/>
  <c r="E11304" i="19" s="1"/>
  <c r="I11757" i="19"/>
  <c r="J11757" i="19"/>
  <c r="K11432" i="19"/>
  <c r="K11067" i="19"/>
  <c r="J11602" i="19"/>
  <c r="I11602" i="19"/>
  <c r="K11252" i="19"/>
  <c r="J10523" i="19"/>
  <c r="I10523" i="19"/>
  <c r="J11576" i="19"/>
  <c r="I11576" i="19"/>
  <c r="K11576" i="19" s="1"/>
  <c r="L11576" i="19" s="1"/>
  <c r="J10812" i="19"/>
  <c r="I10812" i="19"/>
  <c r="K10812" i="19" s="1"/>
  <c r="J11869" i="19"/>
  <c r="I11869" i="19"/>
  <c r="K11256" i="19"/>
  <c r="L11256" i="19" s="1"/>
  <c r="K11301" i="19"/>
  <c r="K11093" i="19"/>
  <c r="K10768" i="19"/>
  <c r="L11003" i="19"/>
  <c r="E11103" i="19" s="1"/>
  <c r="J11613" i="19"/>
  <c r="I11613" i="19"/>
  <c r="K11613" i="19" s="1"/>
  <c r="K10725" i="19"/>
  <c r="L11373" i="19"/>
  <c r="E11473" i="19" s="1"/>
  <c r="L11282" i="19"/>
  <c r="E11382" i="19"/>
  <c r="I10791" i="19"/>
  <c r="K10791" i="19" s="1"/>
  <c r="L10791" i="19" s="1"/>
  <c r="E10891" i="19" s="1"/>
  <c r="J10791" i="19"/>
  <c r="I11485" i="19"/>
  <c r="J11485" i="19"/>
  <c r="E11031" i="19"/>
  <c r="I10865" i="19"/>
  <c r="J10865" i="19"/>
  <c r="I11743" i="19"/>
  <c r="J11743" i="19"/>
  <c r="J11124" i="19"/>
  <c r="I11124" i="19"/>
  <c r="I11221" i="19"/>
  <c r="K11221" i="19" s="1"/>
  <c r="L11221" i="19" s="1"/>
  <c r="E11321" i="19" s="1"/>
  <c r="J11221" i="19"/>
  <c r="K10808" i="19"/>
  <c r="L10808" i="19" s="1"/>
  <c r="E10908" i="19" s="1"/>
  <c r="I10695" i="19"/>
  <c r="J10695" i="19"/>
  <c r="E11616" i="19"/>
  <c r="E11353" i="19"/>
  <c r="K10535" i="19"/>
  <c r="L10535" i="19" s="1"/>
  <c r="L10815" i="19"/>
  <c r="E10915" i="19" s="1"/>
  <c r="K11186" i="19"/>
  <c r="K11119" i="19"/>
  <c r="L11119" i="19" s="1"/>
  <c r="E11219" i="19" s="1"/>
  <c r="E11396" i="19"/>
  <c r="L11036" i="19"/>
  <c r="E11136" i="19" s="1"/>
  <c r="K11580" i="19"/>
  <c r="L11580" i="19" s="1"/>
  <c r="E11680" i="19" s="1"/>
  <c r="K10614" i="19"/>
  <c r="K10760" i="19"/>
  <c r="L10760" i="19" s="1"/>
  <c r="E10860" i="19" s="1"/>
  <c r="I11251" i="19"/>
  <c r="J11251" i="19"/>
  <c r="J11072" i="19"/>
  <c r="I11072" i="19"/>
  <c r="I11239" i="19"/>
  <c r="J11239" i="19"/>
  <c r="L11048" i="19"/>
  <c r="E11148" i="19" s="1"/>
  <c r="L10758" i="19"/>
  <c r="E10858" i="19" s="1"/>
  <c r="L11040" i="19"/>
  <c r="E11140" i="19" s="1"/>
  <c r="L11583" i="19"/>
  <c r="E11683" i="19" s="1"/>
  <c r="I11233" i="19"/>
  <c r="J11233" i="19"/>
  <c r="K11281" i="19"/>
  <c r="E11607" i="19"/>
  <c r="L11264" i="19"/>
  <c r="E11364" i="19" s="1"/>
  <c r="J11031" i="19"/>
  <c r="I11031" i="19"/>
  <c r="E10642" i="19"/>
  <c r="I11590" i="19"/>
  <c r="J11590" i="19"/>
  <c r="L11279" i="19"/>
  <c r="E11379" i="19" s="1"/>
  <c r="I11616" i="19"/>
  <c r="J11616" i="19"/>
  <c r="K10992" i="19"/>
  <c r="L10992" i="19" s="1"/>
  <c r="E11092" i="19" s="1"/>
  <c r="K11470" i="19"/>
  <c r="K10909" i="19"/>
  <c r="J11353" i="19"/>
  <c r="I11353" i="19"/>
  <c r="J11097" i="19"/>
  <c r="I11097" i="19"/>
  <c r="K10900" i="19"/>
  <c r="L11488" i="19"/>
  <c r="E11588" i="19" s="1"/>
  <c r="K11371" i="19"/>
  <c r="J10649" i="19"/>
  <c r="I10649" i="19"/>
  <c r="J11146" i="19"/>
  <c r="I11146" i="19"/>
  <c r="J10837" i="19"/>
  <c r="I10837" i="19"/>
  <c r="E11228" i="19"/>
  <c r="I11322" i="19"/>
  <c r="J11322" i="19"/>
  <c r="L11477" i="19"/>
  <c r="E11577" i="19" s="1"/>
  <c r="J11278" i="19"/>
  <c r="I11278" i="19"/>
  <c r="K10841" i="19"/>
  <c r="K11263" i="19"/>
  <c r="L11034" i="19"/>
  <c r="E11134" i="19" s="1"/>
  <c r="I11487" i="19"/>
  <c r="J11487" i="19"/>
  <c r="J11066" i="19"/>
  <c r="I11066" i="19"/>
  <c r="K11066" i="19" s="1"/>
  <c r="L11066" i="19" s="1"/>
  <c r="L11161" i="19"/>
  <c r="E11261" i="19"/>
  <c r="J11059" i="19"/>
  <c r="I11059" i="19"/>
  <c r="L11747" i="19"/>
  <c r="E11847" i="19" s="1"/>
  <c r="J11129" i="19"/>
  <c r="I11129" i="19"/>
  <c r="I11420" i="19"/>
  <c r="J11420" i="19"/>
  <c r="L11011" i="19"/>
  <c r="E11111" i="19" s="1"/>
  <c r="L11210" i="19"/>
  <c r="E11310" i="19" s="1"/>
  <c r="J10717" i="19"/>
  <c r="I10717" i="19"/>
  <c r="L10999" i="19"/>
  <c r="E11099" i="19"/>
  <c r="K11594" i="19"/>
  <c r="L11594" i="19" s="1"/>
  <c r="E11694" i="19" s="1"/>
  <c r="K10718" i="19"/>
  <c r="K11575" i="19"/>
  <c r="I8506" i="19"/>
  <c r="J8506" i="19"/>
  <c r="J10754" i="19"/>
  <c r="I10754" i="19"/>
  <c r="J11484" i="19"/>
  <c r="I11484" i="19"/>
  <c r="L10850" i="19"/>
  <c r="E10950" i="19" s="1"/>
  <c r="K9726" i="19"/>
  <c r="K9630" i="19"/>
  <c r="K10798" i="19"/>
  <c r="J8738" i="19"/>
  <c r="I8738" i="19"/>
  <c r="J11589" i="19"/>
  <c r="I11589" i="19"/>
  <c r="L10162" i="19"/>
  <c r="E10262" i="19" s="1"/>
  <c r="J11874" i="19"/>
  <c r="I11874" i="19"/>
  <c r="E11356" i="19"/>
  <c r="K11244" i="19"/>
  <c r="J1316" i="12"/>
  <c r="K1316" i="12" s="1"/>
  <c r="L1316" i="12" s="1"/>
  <c r="E1328" i="12" s="1"/>
  <c r="E1307" i="12"/>
  <c r="J1354" i="12"/>
  <c r="K1354" i="12" s="1"/>
  <c r="L1311" i="12"/>
  <c r="E1323" i="12" s="1"/>
  <c r="I1323" i="12" s="1"/>
  <c r="J1334" i="12"/>
  <c r="K1334" i="12" s="1"/>
  <c r="L1334" i="12" s="1"/>
  <c r="E1337" i="12"/>
  <c r="I1337" i="12" s="1"/>
  <c r="E1369" i="12"/>
  <c r="I1369" i="12" s="1"/>
  <c r="J1317" i="12"/>
  <c r="K1317" i="12" s="1"/>
  <c r="L1317" i="12" s="1"/>
  <c r="J1320" i="12"/>
  <c r="K1320" i="12" s="1"/>
  <c r="L1320" i="12" s="1"/>
  <c r="J1363" i="12"/>
  <c r="K1363" i="12" s="1"/>
  <c r="L1363" i="12" s="1"/>
  <c r="J1360" i="12"/>
  <c r="K1360" i="12" s="1"/>
  <c r="J1314" i="12"/>
  <c r="K1314" i="12" s="1"/>
  <c r="L1314" i="12" s="1"/>
  <c r="B190" i="3"/>
  <c r="I189" i="3"/>
  <c r="N189" i="3" s="1"/>
  <c r="J101" i="16" l="1"/>
  <c r="I101" i="16"/>
  <c r="K11602" i="19"/>
  <c r="L11602" i="19" s="1"/>
  <c r="E11702" i="19" s="1"/>
  <c r="I11455" i="19"/>
  <c r="K11455" i="19" s="1"/>
  <c r="L11455" i="19" s="1"/>
  <c r="J11455" i="19"/>
  <c r="I11304" i="19"/>
  <c r="J11304" i="19"/>
  <c r="J11445" i="19"/>
  <c r="I11445" i="19"/>
  <c r="K11445" i="19" s="1"/>
  <c r="L11445" i="19" s="1"/>
  <c r="E11545" i="19" s="1"/>
  <c r="K11239" i="19"/>
  <c r="L11239" i="19" s="1"/>
  <c r="K10695" i="19"/>
  <c r="J11705" i="19"/>
  <c r="I11705" i="19"/>
  <c r="K11705" i="19" s="1"/>
  <c r="I11627" i="19"/>
  <c r="K11627" i="19" s="1"/>
  <c r="L11627" i="19" s="1"/>
  <c r="E11727" i="19" s="1"/>
  <c r="J11627" i="19"/>
  <c r="K10865" i="19"/>
  <c r="K11485" i="19"/>
  <c r="L11485" i="19" s="1"/>
  <c r="E11585" i="19" s="1"/>
  <c r="L11252" i="19"/>
  <c r="E11352" i="19"/>
  <c r="L11067" i="19"/>
  <c r="E11167" i="19"/>
  <c r="K11757" i="19"/>
  <c r="L11757" i="19" s="1"/>
  <c r="E11857" i="19" s="1"/>
  <c r="K11589" i="19"/>
  <c r="K11129" i="19"/>
  <c r="K11322" i="19"/>
  <c r="L11322" i="19" s="1"/>
  <c r="K11097" i="19"/>
  <c r="L11097" i="19" s="1"/>
  <c r="K11072" i="19"/>
  <c r="L11432" i="19"/>
  <c r="E11532" i="19" s="1"/>
  <c r="J11136" i="19"/>
  <c r="I11136" i="19"/>
  <c r="K11136" i="19" s="1"/>
  <c r="L11136" i="19" s="1"/>
  <c r="J10915" i="19"/>
  <c r="I10915" i="19"/>
  <c r="I11321" i="19"/>
  <c r="J11321" i="19"/>
  <c r="J10891" i="19"/>
  <c r="I10891" i="19"/>
  <c r="I11473" i="19"/>
  <c r="J11473" i="19"/>
  <c r="J11103" i="19"/>
  <c r="I11103" i="19"/>
  <c r="J11585" i="19"/>
  <c r="I11585" i="19"/>
  <c r="L10725" i="19"/>
  <c r="E10825" i="19" s="1"/>
  <c r="L10768" i="19"/>
  <c r="E10868" i="19"/>
  <c r="K10717" i="19"/>
  <c r="L10717" i="19" s="1"/>
  <c r="K11031" i="19"/>
  <c r="K11233" i="19"/>
  <c r="L11233" i="19" s="1"/>
  <c r="L11186" i="19"/>
  <c r="E11286" i="19" s="1"/>
  <c r="K11869" i="19"/>
  <c r="L11869" i="19" s="1"/>
  <c r="E11969" i="19" s="1"/>
  <c r="E11676" i="19"/>
  <c r="J10860" i="19"/>
  <c r="I10860" i="19"/>
  <c r="L10695" i="19"/>
  <c r="E10795" i="19" s="1"/>
  <c r="J11382" i="19"/>
  <c r="I11382" i="19"/>
  <c r="K11487" i="19"/>
  <c r="L11487" i="19" s="1"/>
  <c r="E11587" i="19" s="1"/>
  <c r="E11197" i="19"/>
  <c r="I11197" i="19" s="1"/>
  <c r="K11251" i="19"/>
  <c r="L11251" i="19" s="1"/>
  <c r="E11351" i="19" s="1"/>
  <c r="L10614" i="19"/>
  <c r="E10714" i="19"/>
  <c r="J11396" i="19"/>
  <c r="I11396" i="19"/>
  <c r="J10908" i="19"/>
  <c r="I10908" i="19"/>
  <c r="L11613" i="19"/>
  <c r="E11713" i="19" s="1"/>
  <c r="L11093" i="19"/>
  <c r="E11193" i="19" s="1"/>
  <c r="L11705" i="19"/>
  <c r="E11805" i="19" s="1"/>
  <c r="L10812" i="19"/>
  <c r="E10912" i="19" s="1"/>
  <c r="L10865" i="19"/>
  <c r="E10965" i="19" s="1"/>
  <c r="L11589" i="19"/>
  <c r="E11689" i="19" s="1"/>
  <c r="K10754" i="19"/>
  <c r="L10754" i="19" s="1"/>
  <c r="E10635" i="19"/>
  <c r="K11616" i="19"/>
  <c r="K11590" i="19"/>
  <c r="L11590" i="19" s="1"/>
  <c r="E11339" i="19"/>
  <c r="J11680" i="19"/>
  <c r="I11680" i="19"/>
  <c r="J11219" i="19"/>
  <c r="I11219" i="19"/>
  <c r="K11124" i="19"/>
  <c r="K11743" i="19"/>
  <c r="L11301" i="19"/>
  <c r="E11401" i="19" s="1"/>
  <c r="K10523" i="19"/>
  <c r="L10523" i="19" s="1"/>
  <c r="E10623" i="19" s="1"/>
  <c r="J11310" i="19"/>
  <c r="I11310" i="19"/>
  <c r="J11364" i="19"/>
  <c r="I11364" i="19"/>
  <c r="I11134" i="19"/>
  <c r="K11134" i="19" s="1"/>
  <c r="L11134" i="19" s="1"/>
  <c r="J11134" i="19"/>
  <c r="J11140" i="19"/>
  <c r="I11140" i="19"/>
  <c r="I11148" i="19"/>
  <c r="K11148" i="19" s="1"/>
  <c r="L11148" i="19" s="1"/>
  <c r="E11248" i="19" s="1"/>
  <c r="J11148" i="19"/>
  <c r="I11847" i="19"/>
  <c r="J11847" i="19"/>
  <c r="J11588" i="19"/>
  <c r="I11588" i="19"/>
  <c r="I11379" i="19"/>
  <c r="K11379" i="19" s="1"/>
  <c r="J11379" i="19"/>
  <c r="J11694" i="19"/>
  <c r="I11694" i="19"/>
  <c r="E10817" i="19"/>
  <c r="K11059" i="19"/>
  <c r="E11166" i="19"/>
  <c r="J11587" i="19"/>
  <c r="I11587" i="19"/>
  <c r="K11278" i="19"/>
  <c r="K10837" i="19"/>
  <c r="K11146" i="19"/>
  <c r="K11353" i="19"/>
  <c r="L11470" i="19"/>
  <c r="E11570" i="19" s="1"/>
  <c r="L11575" i="19"/>
  <c r="E11675" i="19" s="1"/>
  <c r="J11111" i="19"/>
  <c r="I11111" i="19"/>
  <c r="L10841" i="19"/>
  <c r="E10941" i="19" s="1"/>
  <c r="J11351" i="19"/>
  <c r="I11351" i="19"/>
  <c r="K11351" i="19" s="1"/>
  <c r="L11351" i="19" s="1"/>
  <c r="L10718" i="19"/>
  <c r="E10818" i="19" s="1"/>
  <c r="I11099" i="19"/>
  <c r="K11099" i="19" s="1"/>
  <c r="L11099" i="19" s="1"/>
  <c r="E11199" i="19" s="1"/>
  <c r="J11099" i="19"/>
  <c r="K11420" i="19"/>
  <c r="L11129" i="19"/>
  <c r="E11229" i="19" s="1"/>
  <c r="J11261" i="19"/>
  <c r="I11261" i="19"/>
  <c r="I11577" i="19"/>
  <c r="K11577" i="19" s="1"/>
  <c r="L11577" i="19" s="1"/>
  <c r="J11577" i="19"/>
  <c r="J11228" i="19"/>
  <c r="I11228" i="19"/>
  <c r="I10642" i="19"/>
  <c r="J10642" i="19"/>
  <c r="I11607" i="19"/>
  <c r="J11607" i="19"/>
  <c r="L11281" i="19"/>
  <c r="E11381" i="19" s="1"/>
  <c r="J11683" i="19"/>
  <c r="I11683" i="19"/>
  <c r="J10858" i="19"/>
  <c r="I10858" i="19"/>
  <c r="J11339" i="19"/>
  <c r="I11339" i="19"/>
  <c r="L11263" i="19"/>
  <c r="E11363" i="19" s="1"/>
  <c r="J11092" i="19"/>
  <c r="I11092" i="19"/>
  <c r="I10635" i="19"/>
  <c r="J10635" i="19"/>
  <c r="E11422" i="19"/>
  <c r="K10649" i="19"/>
  <c r="L11371" i="19"/>
  <c r="E11471" i="19" s="1"/>
  <c r="L10900" i="19"/>
  <c r="E11000" i="19" s="1"/>
  <c r="L10909" i="19"/>
  <c r="E11009" i="19" s="1"/>
  <c r="E11333" i="19"/>
  <c r="K8506" i="19"/>
  <c r="O8601" i="19"/>
  <c r="J10262" i="19"/>
  <c r="I10262" i="19"/>
  <c r="K8738" i="19"/>
  <c r="L9726" i="19"/>
  <c r="E9826" i="19" s="1"/>
  <c r="J10950" i="19"/>
  <c r="I10950" i="19"/>
  <c r="L11244" i="19"/>
  <c r="E11344" i="19" s="1"/>
  <c r="L10798" i="19"/>
  <c r="E10898" i="19" s="1"/>
  <c r="E10854" i="19"/>
  <c r="J11356" i="19"/>
  <c r="I11356" i="19"/>
  <c r="L9630" i="19"/>
  <c r="E9730" i="19" s="1"/>
  <c r="K11484" i="19"/>
  <c r="K11874" i="19"/>
  <c r="J1328" i="12"/>
  <c r="I1328" i="12"/>
  <c r="K1328" i="12" s="1"/>
  <c r="L1328" i="12" s="1"/>
  <c r="E1340" i="12" s="1"/>
  <c r="I1307" i="12"/>
  <c r="O1316" i="12" s="1"/>
  <c r="J1307" i="12"/>
  <c r="L1354" i="12"/>
  <c r="E1366" i="12" s="1"/>
  <c r="I1366" i="12" s="1"/>
  <c r="L1360" i="12"/>
  <c r="E1372" i="12" s="1"/>
  <c r="I1372" i="12" s="1"/>
  <c r="J1337" i="12"/>
  <c r="K1337" i="12" s="1"/>
  <c r="L1337" i="12" s="1"/>
  <c r="E1329" i="12"/>
  <c r="I1329" i="12" s="1"/>
  <c r="E1346" i="12"/>
  <c r="I1346" i="12" s="1"/>
  <c r="E1332" i="12"/>
  <c r="I1332" i="12" s="1"/>
  <c r="E1375" i="12"/>
  <c r="I1375" i="12" s="1"/>
  <c r="E1326" i="12"/>
  <c r="I1326" i="12" s="1"/>
  <c r="J1369" i="12"/>
  <c r="K1369" i="12" s="1"/>
  <c r="L1369" i="12" s="1"/>
  <c r="B191" i="3"/>
  <c r="I190" i="3"/>
  <c r="N190" i="3" s="1"/>
  <c r="K101" i="16" l="1"/>
  <c r="L101" i="16" s="1"/>
  <c r="E102" i="16" s="1"/>
  <c r="K11304" i="19"/>
  <c r="L11304" i="19" s="1"/>
  <c r="E11404" i="19" s="1"/>
  <c r="I11404" i="19" s="1"/>
  <c r="K1307" i="12"/>
  <c r="L1307" i="12" s="1"/>
  <c r="E1319" i="12" s="1"/>
  <c r="I1319" i="12" s="1"/>
  <c r="O1328" i="12" s="1"/>
  <c r="K10908" i="19"/>
  <c r="L10908" i="19" s="1"/>
  <c r="E11008" i="19"/>
  <c r="I11727" i="19"/>
  <c r="K11727" i="19" s="1"/>
  <c r="L11727" i="19" s="1"/>
  <c r="E11827" i="19" s="1"/>
  <c r="J11727" i="19"/>
  <c r="I11532" i="19"/>
  <c r="K11532" i="19" s="1"/>
  <c r="L11532" i="19" s="1"/>
  <c r="J11532" i="19"/>
  <c r="E11632" i="19"/>
  <c r="K10642" i="19"/>
  <c r="L10642" i="19" s="1"/>
  <c r="I11702" i="19"/>
  <c r="J11702" i="19"/>
  <c r="I11545" i="19"/>
  <c r="J11545" i="19"/>
  <c r="K10891" i="19"/>
  <c r="K11321" i="19"/>
  <c r="L11321" i="19" s="1"/>
  <c r="E11421" i="19" s="1"/>
  <c r="L11072" i="19"/>
  <c r="E11172" i="19"/>
  <c r="J11352" i="19"/>
  <c r="I11352" i="19"/>
  <c r="K11352" i="19" s="1"/>
  <c r="L11352" i="19" s="1"/>
  <c r="E11555" i="19"/>
  <c r="K10915" i="19"/>
  <c r="L10915" i="19" s="1"/>
  <c r="E11015" i="19" s="1"/>
  <c r="J11857" i="19"/>
  <c r="I11857" i="19"/>
  <c r="K11680" i="19"/>
  <c r="K11585" i="19"/>
  <c r="J11167" i="19"/>
  <c r="I11167" i="19"/>
  <c r="K11167" i="19" s="1"/>
  <c r="J11404" i="19"/>
  <c r="I11286" i="19"/>
  <c r="J11286" i="19"/>
  <c r="I11689" i="19"/>
  <c r="J11689" i="19"/>
  <c r="J10825" i="19"/>
  <c r="I10825" i="19"/>
  <c r="I11015" i="19"/>
  <c r="K11015" i="19" s="1"/>
  <c r="L11015" i="19" s="1"/>
  <c r="J11015" i="19"/>
  <c r="I11805" i="19"/>
  <c r="J11805" i="19"/>
  <c r="J10912" i="19"/>
  <c r="I10912" i="19"/>
  <c r="J11193" i="19"/>
  <c r="I11193" i="19"/>
  <c r="J10623" i="19"/>
  <c r="I10623" i="19"/>
  <c r="L11743" i="19"/>
  <c r="E11843" i="19" s="1"/>
  <c r="K11396" i="19"/>
  <c r="K11382" i="19"/>
  <c r="L11382" i="19" s="1"/>
  <c r="E11482" i="19" s="1"/>
  <c r="K10860" i="19"/>
  <c r="E11236" i="19"/>
  <c r="K11607" i="19"/>
  <c r="L11607" i="19" s="1"/>
  <c r="J11197" i="19"/>
  <c r="K11197" i="19" s="1"/>
  <c r="I11401" i="19"/>
  <c r="J11401" i="19"/>
  <c r="L11616" i="19"/>
  <c r="E11716" i="19" s="1"/>
  <c r="J10965" i="19"/>
  <c r="I10965" i="19"/>
  <c r="K10965" i="19" s="1"/>
  <c r="J11713" i="19"/>
  <c r="I11713" i="19"/>
  <c r="I10714" i="19"/>
  <c r="K10714" i="19" s="1"/>
  <c r="L10714" i="19" s="1"/>
  <c r="J10714" i="19"/>
  <c r="J10795" i="19"/>
  <c r="I10795" i="19"/>
  <c r="J11676" i="19"/>
  <c r="I11676" i="19"/>
  <c r="I10868" i="19"/>
  <c r="K10868" i="19" s="1"/>
  <c r="L10868" i="19" s="1"/>
  <c r="E10968" i="19" s="1"/>
  <c r="J10868" i="19"/>
  <c r="L11585" i="19"/>
  <c r="E11685" i="19" s="1"/>
  <c r="L11124" i="19"/>
  <c r="E11224" i="19" s="1"/>
  <c r="J11008" i="19"/>
  <c r="I11008" i="19"/>
  <c r="K11008" i="19" s="1"/>
  <c r="L11008" i="19" s="1"/>
  <c r="E11108" i="19" s="1"/>
  <c r="E11690" i="19"/>
  <c r="K10635" i="19"/>
  <c r="K11847" i="19"/>
  <c r="L11847" i="19" s="1"/>
  <c r="E11947" i="19" s="1"/>
  <c r="K11219" i="19"/>
  <c r="J11969" i="19"/>
  <c r="I11969" i="19"/>
  <c r="L11031" i="19"/>
  <c r="E11131" i="19"/>
  <c r="K11103" i="19"/>
  <c r="K11473" i="19"/>
  <c r="J11570" i="19"/>
  <c r="I11570" i="19"/>
  <c r="I11381" i="19"/>
  <c r="J11381" i="19"/>
  <c r="J11199" i="19"/>
  <c r="I11199" i="19"/>
  <c r="I10941" i="19"/>
  <c r="J10941" i="19"/>
  <c r="J11363" i="19"/>
  <c r="I11363" i="19"/>
  <c r="I11229" i="19"/>
  <c r="J11229" i="19"/>
  <c r="J10818" i="19"/>
  <c r="I10818" i="19"/>
  <c r="I11471" i="19"/>
  <c r="J11471" i="19"/>
  <c r="J11675" i="19"/>
  <c r="I11675" i="19"/>
  <c r="J11009" i="19"/>
  <c r="I11009" i="19"/>
  <c r="K11356" i="19"/>
  <c r="L11356" i="19" s="1"/>
  <c r="J11690" i="19"/>
  <c r="I11690" i="19"/>
  <c r="K11092" i="19"/>
  <c r="K11339" i="19"/>
  <c r="K10858" i="19"/>
  <c r="L10858" i="19" s="1"/>
  <c r="E10958" i="19" s="1"/>
  <c r="E11451" i="19"/>
  <c r="L11278" i="19"/>
  <c r="E11378" i="19" s="1"/>
  <c r="I11166" i="19"/>
  <c r="J11166" i="19"/>
  <c r="J10817" i="19"/>
  <c r="I10817" i="19"/>
  <c r="K11588" i="19"/>
  <c r="L11059" i="19"/>
  <c r="E11159" i="19" s="1"/>
  <c r="J11248" i="19"/>
  <c r="I11248" i="19"/>
  <c r="J11333" i="19"/>
  <c r="I11333" i="19"/>
  <c r="L11146" i="19"/>
  <c r="E11246" i="19" s="1"/>
  <c r="L10649" i="19"/>
  <c r="E10749" i="19" s="1"/>
  <c r="L11420" i="19"/>
  <c r="E11520" i="19" s="1"/>
  <c r="K11111" i="19"/>
  <c r="L10837" i="19"/>
  <c r="E10937" i="19" s="1"/>
  <c r="K11587" i="19"/>
  <c r="K11694" i="19"/>
  <c r="L11379" i="19"/>
  <c r="E11479" i="19" s="1"/>
  <c r="K11140" i="19"/>
  <c r="K11310" i="19"/>
  <c r="L11310" i="19" s="1"/>
  <c r="E11410" i="19" s="1"/>
  <c r="I11000" i="19"/>
  <c r="J11000" i="19"/>
  <c r="J11422" i="19"/>
  <c r="I11422" i="19"/>
  <c r="K11422" i="19" s="1"/>
  <c r="L11422" i="19" s="1"/>
  <c r="E11522" i="19" s="1"/>
  <c r="K11683" i="19"/>
  <c r="E11707" i="19"/>
  <c r="E10742" i="19"/>
  <c r="K11228" i="19"/>
  <c r="E11677" i="19"/>
  <c r="K11261" i="19"/>
  <c r="L11353" i="19"/>
  <c r="E11453" i="19" s="1"/>
  <c r="L10965" i="19"/>
  <c r="E11065" i="19" s="1"/>
  <c r="J11947" i="19"/>
  <c r="I11947" i="19"/>
  <c r="K11947" i="19" s="1"/>
  <c r="L11947" i="19" s="1"/>
  <c r="E11234" i="19"/>
  <c r="K11364" i="19"/>
  <c r="L8506" i="19"/>
  <c r="E8606" i="19" s="1"/>
  <c r="J11344" i="19"/>
  <c r="I11344" i="19"/>
  <c r="K11344" i="19" s="1"/>
  <c r="L11344" i="19" s="1"/>
  <c r="J10898" i="19"/>
  <c r="I10898" i="19"/>
  <c r="K10950" i="19"/>
  <c r="J9826" i="19"/>
  <c r="I9826" i="19"/>
  <c r="L8738" i="19"/>
  <c r="E8838" i="19" s="1"/>
  <c r="K10262" i="19"/>
  <c r="L11874" i="19"/>
  <c r="E11974" i="19" s="1"/>
  <c r="L11484" i="19"/>
  <c r="E11584" i="19" s="1"/>
  <c r="E11456" i="19"/>
  <c r="J9730" i="19"/>
  <c r="I9730" i="19"/>
  <c r="K11689" i="19"/>
  <c r="J10854" i="19"/>
  <c r="I10854" i="19"/>
  <c r="J1340" i="12"/>
  <c r="I1340" i="12"/>
  <c r="K1340" i="12" s="1"/>
  <c r="L1340" i="12" s="1"/>
  <c r="E1352" i="12" s="1"/>
  <c r="I1352" i="12" s="1"/>
  <c r="J1366" i="12"/>
  <c r="K1366" i="12" s="1"/>
  <c r="L1366" i="12" s="1"/>
  <c r="J1319" i="12"/>
  <c r="K1319" i="12" s="1"/>
  <c r="L1319" i="12" s="1"/>
  <c r="J1372" i="12"/>
  <c r="K1372" i="12" s="1"/>
  <c r="L1372" i="12" s="1"/>
  <c r="E1384" i="12" s="1"/>
  <c r="I1384" i="12" s="1"/>
  <c r="J1329" i="12"/>
  <c r="K1329" i="12" s="1"/>
  <c r="L1329" i="12" s="1"/>
  <c r="E1341" i="12" s="1"/>
  <c r="I1341" i="12" s="1"/>
  <c r="J1346" i="12"/>
  <c r="K1346" i="12" s="1"/>
  <c r="L1346" i="12" s="1"/>
  <c r="E1358" i="12" s="1"/>
  <c r="I1358" i="12" s="1"/>
  <c r="E1381" i="12"/>
  <c r="I1381" i="12" s="1"/>
  <c r="E1349" i="12"/>
  <c r="I1349" i="12" s="1"/>
  <c r="J1326" i="12"/>
  <c r="K1326" i="12" s="1"/>
  <c r="L1326" i="12" s="1"/>
  <c r="J1375" i="12"/>
  <c r="K1375" i="12" s="1"/>
  <c r="L1375" i="12" s="1"/>
  <c r="J1323" i="12"/>
  <c r="K1323" i="12" s="1"/>
  <c r="L1323" i="12" s="1"/>
  <c r="B192" i="3"/>
  <c r="I191" i="3"/>
  <c r="N191" i="3" s="1"/>
  <c r="I102" i="16" l="1"/>
  <c r="J102" i="16"/>
  <c r="K11404" i="19"/>
  <c r="L11404" i="19" s="1"/>
  <c r="E11504" i="19" s="1"/>
  <c r="K11702" i="19"/>
  <c r="L11702" i="19" s="1"/>
  <c r="K11805" i="19"/>
  <c r="L11805" i="19" s="1"/>
  <c r="E12047" i="19"/>
  <c r="K10795" i="19"/>
  <c r="K11713" i="19"/>
  <c r="L11713" i="19" s="1"/>
  <c r="E11813" i="19" s="1"/>
  <c r="K11193" i="19"/>
  <c r="L11193" i="19" s="1"/>
  <c r="E11293" i="19" s="1"/>
  <c r="K10825" i="19"/>
  <c r="L10825" i="19" s="1"/>
  <c r="E10925" i="19" s="1"/>
  <c r="L11680" i="19"/>
  <c r="E11780" i="19"/>
  <c r="L10891" i="19"/>
  <c r="E10991" i="19"/>
  <c r="L11167" i="19"/>
  <c r="E11267" i="19"/>
  <c r="J11555" i="19"/>
  <c r="I11555" i="19"/>
  <c r="K11555" i="19" s="1"/>
  <c r="L11555" i="19" s="1"/>
  <c r="E11655" i="19" s="1"/>
  <c r="I11172" i="19"/>
  <c r="K11172" i="19" s="1"/>
  <c r="J11172" i="19"/>
  <c r="K11000" i="19"/>
  <c r="L11000" i="19" s="1"/>
  <c r="K10623" i="19"/>
  <c r="K10912" i="19"/>
  <c r="K11857" i="19"/>
  <c r="E11452" i="19"/>
  <c r="K11545" i="19"/>
  <c r="L11545" i="19" s="1"/>
  <c r="E11645" i="19" s="1"/>
  <c r="J11421" i="19"/>
  <c r="I11421" i="19"/>
  <c r="J11632" i="19"/>
  <c r="I11632" i="19"/>
  <c r="K11632" i="19" s="1"/>
  <c r="E11732" i="19" s="1"/>
  <c r="L11632" i="19"/>
  <c r="J11827" i="19"/>
  <c r="I11827" i="19"/>
  <c r="K11827" i="19" s="1"/>
  <c r="E11927" i="19" s="1"/>
  <c r="L11827" i="19"/>
  <c r="I11843" i="19"/>
  <c r="J11843" i="19"/>
  <c r="L11197" i="19"/>
  <c r="E11297" i="19" s="1"/>
  <c r="J11224" i="19"/>
  <c r="I11224" i="19"/>
  <c r="J11716" i="19"/>
  <c r="I11716" i="19"/>
  <c r="K11333" i="19"/>
  <c r="L11333" i="19" s="1"/>
  <c r="L11103" i="19"/>
  <c r="E11203" i="19" s="1"/>
  <c r="J10968" i="19"/>
  <c r="I10968" i="19"/>
  <c r="I11236" i="19"/>
  <c r="J11236" i="19"/>
  <c r="L10912" i="19"/>
  <c r="E11012" i="19" s="1"/>
  <c r="J11131" i="19"/>
  <c r="I11131" i="19"/>
  <c r="L11219" i="19"/>
  <c r="E11319" i="19" s="1"/>
  <c r="J11108" i="19"/>
  <c r="I11108" i="19"/>
  <c r="I11685" i="19"/>
  <c r="K11685" i="19" s="1"/>
  <c r="L11685" i="19" s="1"/>
  <c r="E11785" i="19" s="1"/>
  <c r="J11685" i="19"/>
  <c r="L10795" i="19"/>
  <c r="E10895" i="19" s="1"/>
  <c r="L10860" i="19"/>
  <c r="E10960" i="19" s="1"/>
  <c r="J10925" i="19"/>
  <c r="I10925" i="19"/>
  <c r="K10925" i="19" s="1"/>
  <c r="L10925" i="19" s="1"/>
  <c r="K11471" i="19"/>
  <c r="L11471" i="19" s="1"/>
  <c r="K11229" i="19"/>
  <c r="J11813" i="19"/>
  <c r="I11813" i="19"/>
  <c r="K11401" i="19"/>
  <c r="L11401" i="19" s="1"/>
  <c r="E11501" i="19" s="1"/>
  <c r="J11482" i="19"/>
  <c r="I11482" i="19"/>
  <c r="E11115" i="19"/>
  <c r="K10898" i="19"/>
  <c r="L10898" i="19" s="1"/>
  <c r="K11166" i="19"/>
  <c r="L11166" i="19" s="1"/>
  <c r="K11009" i="19"/>
  <c r="L11009" i="19" s="1"/>
  <c r="E11109" i="19" s="1"/>
  <c r="K11675" i="19"/>
  <c r="K10818" i="19"/>
  <c r="L10818" i="19" s="1"/>
  <c r="K10941" i="19"/>
  <c r="L10941" i="19" s="1"/>
  <c r="L11473" i="19"/>
  <c r="E11573" i="19" s="1"/>
  <c r="K11969" i="19"/>
  <c r="L11969" i="19" s="1"/>
  <c r="E12069" i="19" s="1"/>
  <c r="L10635" i="19"/>
  <c r="E10735" i="19" s="1"/>
  <c r="K11676" i="19"/>
  <c r="E10814" i="19"/>
  <c r="L11396" i="19"/>
  <c r="E11496" i="19" s="1"/>
  <c r="E11905" i="19"/>
  <c r="K11286" i="19"/>
  <c r="L11286" i="19" s="1"/>
  <c r="E11386" i="19" s="1"/>
  <c r="J11501" i="19"/>
  <c r="I11501" i="19"/>
  <c r="J11522" i="19"/>
  <c r="I11522" i="19"/>
  <c r="K11522" i="19" s="1"/>
  <c r="L11522" i="19" s="1"/>
  <c r="J11453" i="19"/>
  <c r="I11453" i="19"/>
  <c r="I10749" i="19"/>
  <c r="J10749" i="19"/>
  <c r="I11159" i="19"/>
  <c r="J11159" i="19"/>
  <c r="E11100" i="19"/>
  <c r="I11410" i="19"/>
  <c r="J11410" i="19"/>
  <c r="L11588" i="19"/>
  <c r="E11688" i="19" s="1"/>
  <c r="E11266" i="19"/>
  <c r="I11451" i="19"/>
  <c r="J11451" i="19"/>
  <c r="E10918" i="19"/>
  <c r="E10998" i="19"/>
  <c r="I11234" i="19"/>
  <c r="J11234" i="19"/>
  <c r="L11261" i="19"/>
  <c r="E11361" i="19" s="1"/>
  <c r="J10742" i="19"/>
  <c r="I10742" i="19"/>
  <c r="L11587" i="19"/>
  <c r="E11687" i="19" s="1"/>
  <c r="E11433" i="19"/>
  <c r="K11248" i="19"/>
  <c r="K10817" i="19"/>
  <c r="J10958" i="19"/>
  <c r="I10958" i="19"/>
  <c r="K11690" i="19"/>
  <c r="J11109" i="19"/>
  <c r="I11109" i="19"/>
  <c r="K11363" i="19"/>
  <c r="K11570" i="19"/>
  <c r="J12047" i="19"/>
  <c r="I12047" i="19"/>
  <c r="I11065" i="19"/>
  <c r="K11065" i="19" s="1"/>
  <c r="L11065" i="19" s="1"/>
  <c r="J11065" i="19"/>
  <c r="I11677" i="19"/>
  <c r="J11677" i="19"/>
  <c r="J11707" i="19"/>
  <c r="I11707" i="19"/>
  <c r="L11140" i="19"/>
  <c r="E11240" i="19" s="1"/>
  <c r="L11694" i="19"/>
  <c r="E11794" i="19"/>
  <c r="J10937" i="19"/>
  <c r="I10937" i="19"/>
  <c r="L11111" i="19"/>
  <c r="E11211" i="19" s="1"/>
  <c r="J11479" i="19"/>
  <c r="I11479" i="19"/>
  <c r="L11339" i="19"/>
  <c r="E11439" i="19" s="1"/>
  <c r="L11364" i="19"/>
  <c r="E11464" i="19"/>
  <c r="L11228" i="19"/>
  <c r="E11328" i="19" s="1"/>
  <c r="L11683" i="19"/>
  <c r="E11783" i="19" s="1"/>
  <c r="J11520" i="19"/>
  <c r="I11520" i="19"/>
  <c r="L11172" i="19"/>
  <c r="E11272" i="19" s="1"/>
  <c r="J11246" i="19"/>
  <c r="I11246" i="19"/>
  <c r="J11378" i="19"/>
  <c r="I11378" i="19"/>
  <c r="L11092" i="19"/>
  <c r="E11192" i="19" s="1"/>
  <c r="E11571" i="19"/>
  <c r="E11041" i="19"/>
  <c r="K11199" i="19"/>
  <c r="K11381" i="19"/>
  <c r="J8606" i="19"/>
  <c r="I8606" i="19"/>
  <c r="J10998" i="19"/>
  <c r="I10998" i="19"/>
  <c r="J11584" i="19"/>
  <c r="I11584" i="19"/>
  <c r="L10262" i="19"/>
  <c r="E10362" i="19" s="1"/>
  <c r="K9826" i="19"/>
  <c r="L10950" i="19"/>
  <c r="E11050" i="19" s="1"/>
  <c r="K9730" i="19"/>
  <c r="E11444" i="19"/>
  <c r="L11689" i="19"/>
  <c r="E11789" i="19" s="1"/>
  <c r="J11456" i="19"/>
  <c r="I11456" i="19"/>
  <c r="K11456" i="19" s="1"/>
  <c r="J11974" i="19"/>
  <c r="I11974" i="19"/>
  <c r="K11974" i="19" s="1"/>
  <c r="L11974" i="19" s="1"/>
  <c r="J8838" i="19"/>
  <c r="I8838" i="19"/>
  <c r="K10854" i="19"/>
  <c r="E1378" i="12"/>
  <c r="I1378" i="12" s="1"/>
  <c r="E1331" i="12"/>
  <c r="I1331" i="12" s="1"/>
  <c r="J1352" i="12"/>
  <c r="J1349" i="12"/>
  <c r="K1349" i="12" s="1"/>
  <c r="L1349" i="12" s="1"/>
  <c r="J1381" i="12"/>
  <c r="K1381" i="12" s="1"/>
  <c r="L1381" i="12" s="1"/>
  <c r="E1338" i="12"/>
  <c r="I1338" i="12" s="1"/>
  <c r="E1387" i="12"/>
  <c r="I1387" i="12" s="1"/>
  <c r="J1358" i="12"/>
  <c r="K1358" i="12" s="1"/>
  <c r="L1358" i="12" s="1"/>
  <c r="E1335" i="12"/>
  <c r="I1335" i="12" s="1"/>
  <c r="B193" i="3"/>
  <c r="I193" i="3" s="1"/>
  <c r="N193" i="3" s="1"/>
  <c r="I192" i="3"/>
  <c r="N192" i="3" s="1"/>
  <c r="K102" i="16" l="1"/>
  <c r="L102" i="16"/>
  <c r="E103" i="16" s="1"/>
  <c r="E11802" i="19"/>
  <c r="J11802" i="19" s="1"/>
  <c r="O1340" i="12"/>
  <c r="J1378" i="12"/>
  <c r="K1378" i="12" s="1"/>
  <c r="L1378" i="12" s="1"/>
  <c r="I11732" i="19"/>
  <c r="J11732" i="19"/>
  <c r="I11297" i="19"/>
  <c r="J11297" i="19"/>
  <c r="I11927" i="19"/>
  <c r="J11927" i="19"/>
  <c r="I11655" i="19"/>
  <c r="K11655" i="19" s="1"/>
  <c r="J11655" i="19"/>
  <c r="I11645" i="19"/>
  <c r="K11645" i="19" s="1"/>
  <c r="J11645" i="19"/>
  <c r="J11293" i="19"/>
  <c r="I11293" i="19"/>
  <c r="K11293" i="19" s="1"/>
  <c r="J11452" i="19"/>
  <c r="I11452" i="19"/>
  <c r="L10623" i="19"/>
  <c r="E10723" i="19"/>
  <c r="I11267" i="19"/>
  <c r="J11267" i="19"/>
  <c r="J11780" i="19"/>
  <c r="I11780" i="19"/>
  <c r="K11780" i="19" s="1"/>
  <c r="K11482" i="19"/>
  <c r="L11482" i="19" s="1"/>
  <c r="K11716" i="19"/>
  <c r="L11716" i="19" s="1"/>
  <c r="E11816" i="19" s="1"/>
  <c r="K11421" i="19"/>
  <c r="L11421" i="19" s="1"/>
  <c r="E11521" i="19" s="1"/>
  <c r="L11857" i="19"/>
  <c r="E11957" i="19" s="1"/>
  <c r="K11378" i="19"/>
  <c r="J11504" i="19"/>
  <c r="I11504" i="19"/>
  <c r="I10991" i="19"/>
  <c r="K10991" i="19" s="1"/>
  <c r="J10991" i="19"/>
  <c r="I11012" i="19"/>
  <c r="J11012" i="19"/>
  <c r="I11785" i="19"/>
  <c r="J11785" i="19"/>
  <c r="I10960" i="19"/>
  <c r="J10960" i="19"/>
  <c r="K11246" i="19"/>
  <c r="L11246" i="19" s="1"/>
  <c r="K11109" i="19"/>
  <c r="L11109" i="19" s="1"/>
  <c r="I11386" i="19"/>
  <c r="K11386" i="19" s="1"/>
  <c r="L11386" i="19" s="1"/>
  <c r="E11486" i="19" s="1"/>
  <c r="J11386" i="19"/>
  <c r="J10814" i="19"/>
  <c r="I10814" i="19"/>
  <c r="J12069" i="19"/>
  <c r="I12069" i="19"/>
  <c r="K12069" i="19" s="1"/>
  <c r="L12069" i="19" s="1"/>
  <c r="E11582" i="19"/>
  <c r="K11813" i="19"/>
  <c r="L11813" i="19" s="1"/>
  <c r="E11913" i="19" s="1"/>
  <c r="E11025" i="19"/>
  <c r="K10968" i="19"/>
  <c r="L10968" i="19" s="1"/>
  <c r="E11068" i="19" s="1"/>
  <c r="J11905" i="19"/>
  <c r="I11905" i="19"/>
  <c r="L11676" i="19"/>
  <c r="E11776" i="19" s="1"/>
  <c r="J11573" i="19"/>
  <c r="I11573" i="19"/>
  <c r="L11675" i="19"/>
  <c r="E11775" i="19" s="1"/>
  <c r="J11115" i="19"/>
  <c r="I11115" i="19"/>
  <c r="J11319" i="19"/>
  <c r="I11319" i="19"/>
  <c r="K11843" i="19"/>
  <c r="I11496" i="19"/>
  <c r="J11496" i="19"/>
  <c r="I10735" i="19"/>
  <c r="K10735" i="19" s="1"/>
  <c r="J10735" i="19"/>
  <c r="L10991" i="19"/>
  <c r="E11091" i="19" s="1"/>
  <c r="E11329" i="19"/>
  <c r="L11229" i="19"/>
  <c r="I10895" i="19"/>
  <c r="J10895" i="19"/>
  <c r="I11203" i="19"/>
  <c r="J11203" i="19"/>
  <c r="K10937" i="19"/>
  <c r="L10937" i="19" s="1"/>
  <c r="E11037" i="19" s="1"/>
  <c r="E11165" i="19"/>
  <c r="K10958" i="19"/>
  <c r="L10958" i="19" s="1"/>
  <c r="K11234" i="19"/>
  <c r="K11159" i="19"/>
  <c r="L11159" i="19" s="1"/>
  <c r="K11108" i="19"/>
  <c r="K11131" i="19"/>
  <c r="L11131" i="19" s="1"/>
  <c r="E11231" i="19" s="1"/>
  <c r="K11236" i="19"/>
  <c r="K11224" i="19"/>
  <c r="L11224" i="19" s="1"/>
  <c r="E11324" i="19" s="1"/>
  <c r="J11192" i="19"/>
  <c r="I11192" i="19"/>
  <c r="I11211" i="19"/>
  <c r="K11211" i="19" s="1"/>
  <c r="L11211" i="19" s="1"/>
  <c r="J11211" i="19"/>
  <c r="J11439" i="19"/>
  <c r="I11439" i="19"/>
  <c r="I11361" i="19"/>
  <c r="J11361" i="19"/>
  <c r="I11816" i="19"/>
  <c r="K11816" i="19" s="1"/>
  <c r="L11816" i="19" s="1"/>
  <c r="J11816" i="19"/>
  <c r="J11037" i="19"/>
  <c r="I11037" i="19"/>
  <c r="J11068" i="19"/>
  <c r="I11068" i="19"/>
  <c r="J11041" i="19"/>
  <c r="I11041" i="19"/>
  <c r="J11272" i="19"/>
  <c r="I11272" i="19"/>
  <c r="I11783" i="19"/>
  <c r="J11783" i="19"/>
  <c r="I11521" i="19"/>
  <c r="K11521" i="19" s="1"/>
  <c r="L11521" i="19" s="1"/>
  <c r="J11521" i="19"/>
  <c r="I11794" i="19"/>
  <c r="J11794" i="19"/>
  <c r="L11570" i="19"/>
  <c r="E11670" i="19" s="1"/>
  <c r="L11248" i="19"/>
  <c r="E11348" i="19"/>
  <c r="I11687" i="19"/>
  <c r="J11687" i="19"/>
  <c r="I11688" i="19"/>
  <c r="J11688" i="19"/>
  <c r="E11346" i="19"/>
  <c r="K11297" i="19"/>
  <c r="K11707" i="19"/>
  <c r="L11707" i="19" s="1"/>
  <c r="E11807" i="19" s="1"/>
  <c r="K11677" i="19"/>
  <c r="K12047" i="19"/>
  <c r="L12047" i="19" s="1"/>
  <c r="E12147" i="19" s="1"/>
  <c r="L11363" i="19"/>
  <c r="E11463" i="19" s="1"/>
  <c r="J11433" i="19"/>
  <c r="I11433" i="19"/>
  <c r="K10742" i="19"/>
  <c r="I10918" i="19"/>
  <c r="K10918" i="19" s="1"/>
  <c r="L10918" i="19" s="1"/>
  <c r="J10918" i="19"/>
  <c r="K11451" i="19"/>
  <c r="I11100" i="19"/>
  <c r="J11100" i="19"/>
  <c r="K10749" i="19"/>
  <c r="L11381" i="19"/>
  <c r="E11481" i="19" s="1"/>
  <c r="I11571" i="19"/>
  <c r="J11571" i="19"/>
  <c r="J11328" i="19"/>
  <c r="I11328" i="19"/>
  <c r="J11464" i="19"/>
  <c r="I11464" i="19"/>
  <c r="K11464" i="19" s="1"/>
  <c r="L11464" i="19" s="1"/>
  <c r="E11564" i="19" s="1"/>
  <c r="I11240" i="19"/>
  <c r="J11240" i="19"/>
  <c r="J11165" i="19"/>
  <c r="I11165" i="19"/>
  <c r="L11690" i="19"/>
  <c r="E11790" i="19" s="1"/>
  <c r="L10817" i="19"/>
  <c r="E10917" i="19" s="1"/>
  <c r="E11259" i="19"/>
  <c r="K10998" i="19"/>
  <c r="L10998" i="19" s="1"/>
  <c r="E11098" i="19" s="1"/>
  <c r="J11098" i="19" s="1"/>
  <c r="L11199" i="19"/>
  <c r="E11299" i="19" s="1"/>
  <c r="L11378" i="19"/>
  <c r="E11478" i="19" s="1"/>
  <c r="K11520" i="19"/>
  <c r="L11520" i="19" s="1"/>
  <c r="E11620" i="19" s="1"/>
  <c r="L11293" i="19"/>
  <c r="E11393" i="19" s="1"/>
  <c r="K11479" i="19"/>
  <c r="E11209" i="19"/>
  <c r="E11058" i="19"/>
  <c r="L11234" i="19"/>
  <c r="E11334" i="19" s="1"/>
  <c r="I11266" i="19"/>
  <c r="J11266" i="19"/>
  <c r="K11410" i="19"/>
  <c r="K11453" i="19"/>
  <c r="E11622" i="19"/>
  <c r="K11501" i="19"/>
  <c r="K8606" i="19"/>
  <c r="O8701" i="19"/>
  <c r="L10854" i="19"/>
  <c r="E10954" i="19" s="1"/>
  <c r="L11456" i="19"/>
  <c r="E11556" i="19" s="1"/>
  <c r="J11444" i="19"/>
  <c r="I11444" i="19"/>
  <c r="L9826" i="19"/>
  <c r="E9926" i="19" s="1"/>
  <c r="K11584" i="19"/>
  <c r="K8838" i="19"/>
  <c r="E12074" i="19"/>
  <c r="J11789" i="19"/>
  <c r="I11789" i="19"/>
  <c r="L9730" i="19"/>
  <c r="E9830" i="19" s="1"/>
  <c r="J11913" i="19"/>
  <c r="I11913" i="19"/>
  <c r="J11050" i="19"/>
  <c r="I11050" i="19"/>
  <c r="J10362" i="19"/>
  <c r="I10362" i="19"/>
  <c r="K1352" i="12"/>
  <c r="J1331" i="12"/>
  <c r="E1361" i="12"/>
  <c r="I1361" i="12" s="1"/>
  <c r="E1390" i="12"/>
  <c r="I1390" i="12" s="1"/>
  <c r="E1393" i="12"/>
  <c r="I1393" i="12" s="1"/>
  <c r="E1370" i="12"/>
  <c r="I1370" i="12" s="1"/>
  <c r="J1338" i="12"/>
  <c r="K1338" i="12" s="1"/>
  <c r="L1338" i="12" s="1"/>
  <c r="J1335" i="12"/>
  <c r="K1335" i="12" s="1"/>
  <c r="L1335" i="12" s="1"/>
  <c r="J1332" i="12"/>
  <c r="K1332" i="12" s="1"/>
  <c r="L1332" i="12" s="1"/>
  <c r="J1387" i="12"/>
  <c r="K1387" i="12" s="1"/>
  <c r="L1387" i="12" s="1"/>
  <c r="J1384" i="12"/>
  <c r="K1384" i="12" s="1"/>
  <c r="L1384" i="12" s="1"/>
  <c r="C10" i="1"/>
  <c r="J10" i="1" s="1"/>
  <c r="E4" i="5"/>
  <c r="F4" i="5" s="1"/>
  <c r="C4" i="1"/>
  <c r="C4" i="5"/>
  <c r="J103" i="16" l="1"/>
  <c r="I103" i="16"/>
  <c r="I11802" i="19"/>
  <c r="K11802" i="19" s="1"/>
  <c r="L11802" i="19" s="1"/>
  <c r="K11504" i="19"/>
  <c r="L11504" i="19" s="1"/>
  <c r="E11604" i="19" s="1"/>
  <c r="I11604" i="19" s="1"/>
  <c r="K11203" i="19"/>
  <c r="L11203" i="19" s="1"/>
  <c r="E11303" i="19" s="1"/>
  <c r="J11303" i="19" s="1"/>
  <c r="J11957" i="19"/>
  <c r="I11957" i="19"/>
  <c r="K11957" i="19" s="1"/>
  <c r="L11957" i="19"/>
  <c r="E12057" i="19" s="1"/>
  <c r="L11780" i="19"/>
  <c r="E11880" i="19" s="1"/>
  <c r="I10723" i="19"/>
  <c r="J10723" i="19"/>
  <c r="L11645" i="19"/>
  <c r="E11745" i="19" s="1"/>
  <c r="K11571" i="19"/>
  <c r="L11571" i="19" s="1"/>
  <c r="L11655" i="19"/>
  <c r="E11755" i="19" s="1"/>
  <c r="K11927" i="19"/>
  <c r="L11927" i="19" s="1"/>
  <c r="E12027" i="19" s="1"/>
  <c r="K11319" i="19"/>
  <c r="L11319" i="19" s="1"/>
  <c r="E11419" i="19" s="1"/>
  <c r="I11419" i="19" s="1"/>
  <c r="K11419" i="19" s="1"/>
  <c r="L11419" i="19" s="1"/>
  <c r="E11519" i="19" s="1"/>
  <c r="K11267" i="19"/>
  <c r="K11452" i="19"/>
  <c r="K11732" i="19"/>
  <c r="L11732" i="19" s="1"/>
  <c r="E11832" i="19" s="1"/>
  <c r="J11419" i="19"/>
  <c r="J11486" i="19"/>
  <c r="I11486" i="19"/>
  <c r="I11098" i="19"/>
  <c r="I11324" i="19"/>
  <c r="J11324" i="19"/>
  <c r="K10895" i="19"/>
  <c r="L10895" i="19" s="1"/>
  <c r="E10995" i="19" s="1"/>
  <c r="K11496" i="19"/>
  <c r="L11496" i="19" s="1"/>
  <c r="E11596" i="19" s="1"/>
  <c r="E12169" i="19"/>
  <c r="K10814" i="19"/>
  <c r="L10814" i="19" s="1"/>
  <c r="E10914" i="19" s="1"/>
  <c r="K11165" i="19"/>
  <c r="L11165" i="19" s="1"/>
  <c r="K11439" i="19"/>
  <c r="L11439" i="19" s="1"/>
  <c r="L11236" i="19"/>
  <c r="E11336" i="19" s="1"/>
  <c r="L11843" i="19"/>
  <c r="E11943" i="19" s="1"/>
  <c r="K11115" i="19"/>
  <c r="L11115" i="19" s="1"/>
  <c r="E11215" i="19" s="1"/>
  <c r="K11573" i="19"/>
  <c r="L11573" i="19" s="1"/>
  <c r="E11673" i="19" s="1"/>
  <c r="K11905" i="19"/>
  <c r="I11025" i="19"/>
  <c r="J11025" i="19"/>
  <c r="K11785" i="19"/>
  <c r="L11785" i="19" s="1"/>
  <c r="E11885" i="19" s="1"/>
  <c r="E11018" i="19"/>
  <c r="J11231" i="19"/>
  <c r="I11231" i="19"/>
  <c r="I11329" i="19"/>
  <c r="J11329" i="19"/>
  <c r="L10735" i="19"/>
  <c r="E10835" i="19" s="1"/>
  <c r="K11913" i="19"/>
  <c r="E11671" i="19"/>
  <c r="K11688" i="19"/>
  <c r="L11688" i="19" s="1"/>
  <c r="E11788" i="19" s="1"/>
  <c r="E11311" i="19"/>
  <c r="L11108" i="19"/>
  <c r="E11208" i="19" s="1"/>
  <c r="I11091" i="19"/>
  <c r="J11091" i="19"/>
  <c r="I11775" i="19"/>
  <c r="K11775" i="19" s="1"/>
  <c r="J11775" i="19"/>
  <c r="J11776" i="19"/>
  <c r="I11776" i="19"/>
  <c r="I11582" i="19"/>
  <c r="K11582" i="19" s="1"/>
  <c r="L11582" i="19" s="1"/>
  <c r="J11582" i="19"/>
  <c r="K10960" i="19"/>
  <c r="K11012" i="19"/>
  <c r="J11790" i="19"/>
  <c r="I11790" i="19"/>
  <c r="I11481" i="19"/>
  <c r="J11481" i="19"/>
  <c r="J11018" i="19"/>
  <c r="I11018" i="19"/>
  <c r="I11463" i="19"/>
  <c r="J11463" i="19"/>
  <c r="J11334" i="19"/>
  <c r="I11334" i="19"/>
  <c r="I11393" i="19"/>
  <c r="J11393" i="19"/>
  <c r="I11478" i="19"/>
  <c r="J11478" i="19"/>
  <c r="K11098" i="19"/>
  <c r="L11098" i="19" s="1"/>
  <c r="L11453" i="19"/>
  <c r="E11553" i="19" s="1"/>
  <c r="I11058" i="19"/>
  <c r="J11058" i="19"/>
  <c r="L11479" i="19"/>
  <c r="E11579" i="19" s="1"/>
  <c r="J11299" i="19"/>
  <c r="I11299" i="19"/>
  <c r="J11259" i="19"/>
  <c r="I11259" i="19"/>
  <c r="K11240" i="19"/>
  <c r="I11564" i="19"/>
  <c r="J11564" i="19"/>
  <c r="L11451" i="19"/>
  <c r="E11551" i="19" s="1"/>
  <c r="L11677" i="19"/>
  <c r="E11777" i="19" s="1"/>
  <c r="I11348" i="19"/>
  <c r="J11348" i="19"/>
  <c r="E11621" i="19"/>
  <c r="E11916" i="19"/>
  <c r="L11410" i="19"/>
  <c r="E11510" i="19" s="1"/>
  <c r="K11266" i="19"/>
  <c r="I11209" i="19"/>
  <c r="J11209" i="19"/>
  <c r="L10742" i="19"/>
  <c r="E10842" i="19" s="1"/>
  <c r="I11807" i="19"/>
  <c r="J11807" i="19"/>
  <c r="J11346" i="19"/>
  <c r="I11346" i="19"/>
  <c r="K11346" i="19" s="1"/>
  <c r="L11346" i="19" s="1"/>
  <c r="K11783" i="19"/>
  <c r="L11783" i="19" s="1"/>
  <c r="E11883" i="19" s="1"/>
  <c r="K11041" i="19"/>
  <c r="L11041" i="19" s="1"/>
  <c r="E11141" i="19" s="1"/>
  <c r="K11361" i="19"/>
  <c r="L11361" i="19" s="1"/>
  <c r="E11461" i="19" s="1"/>
  <c r="E11601" i="19"/>
  <c r="L11501" i="19"/>
  <c r="J10917" i="19"/>
  <c r="I10917" i="19"/>
  <c r="K10917" i="19" s="1"/>
  <c r="L10917" i="19" s="1"/>
  <c r="I11671" i="19"/>
  <c r="J11671" i="19"/>
  <c r="J11788" i="19"/>
  <c r="I11788" i="19"/>
  <c r="I11670" i="19"/>
  <c r="K11670" i="19" s="1"/>
  <c r="J11670" i="19"/>
  <c r="J11311" i="19"/>
  <c r="I11311" i="19"/>
  <c r="J11622" i="19"/>
  <c r="I11622" i="19"/>
  <c r="J11620" i="19"/>
  <c r="I11620" i="19"/>
  <c r="E11265" i="19"/>
  <c r="K11328" i="19"/>
  <c r="L10749" i="19"/>
  <c r="E10849" i="19" s="1"/>
  <c r="K11100" i="19"/>
  <c r="K11433" i="19"/>
  <c r="L11433" i="19" s="1"/>
  <c r="E11533" i="19" s="1"/>
  <c r="J12147" i="19"/>
  <c r="I12147" i="19"/>
  <c r="L11297" i="19"/>
  <c r="E11397" i="19" s="1"/>
  <c r="K11687" i="19"/>
  <c r="L11687" i="19" s="1"/>
  <c r="E11787" i="19" s="1"/>
  <c r="K11794" i="19"/>
  <c r="L11794" i="19" s="1"/>
  <c r="E11894" i="19" s="1"/>
  <c r="K11272" i="19"/>
  <c r="L11272" i="19" s="1"/>
  <c r="E11372" i="19" s="1"/>
  <c r="K11068" i="19"/>
  <c r="K11037" i="19"/>
  <c r="E11539" i="19"/>
  <c r="K11192" i="19"/>
  <c r="L8606" i="19"/>
  <c r="E8706" i="19" s="1"/>
  <c r="J11556" i="19"/>
  <c r="I11556" i="19"/>
  <c r="J9830" i="19"/>
  <c r="I9830" i="19"/>
  <c r="K11789" i="19"/>
  <c r="K11444" i="19"/>
  <c r="E11198" i="19"/>
  <c r="J12074" i="19"/>
  <c r="I12074" i="19"/>
  <c r="J9926" i="19"/>
  <c r="I9926" i="19"/>
  <c r="K10362" i="19"/>
  <c r="K11050" i="19"/>
  <c r="L11584" i="19"/>
  <c r="E11684" i="19" s="1"/>
  <c r="L8838" i="19"/>
  <c r="E8938" i="19" s="1"/>
  <c r="J10954" i="19"/>
  <c r="I10954" i="19"/>
  <c r="L1352" i="12"/>
  <c r="E1364" i="12" s="1"/>
  <c r="K1331" i="12"/>
  <c r="J1361" i="12"/>
  <c r="K1361" i="12" s="1"/>
  <c r="L1361" i="12" s="1"/>
  <c r="J1370" i="12"/>
  <c r="K1370" i="12" s="1"/>
  <c r="L1370" i="12" s="1"/>
  <c r="E1382" i="12" s="1"/>
  <c r="I1382" i="12" s="1"/>
  <c r="E1350" i="12"/>
  <c r="I1350" i="12" s="1"/>
  <c r="E1347" i="12"/>
  <c r="I1347" i="12" s="1"/>
  <c r="E1399" i="12"/>
  <c r="I1399" i="12" s="1"/>
  <c r="E1396" i="12"/>
  <c r="I1396" i="12" s="1"/>
  <c r="J1390" i="12"/>
  <c r="E1344" i="12"/>
  <c r="I1344" i="12" s="1"/>
  <c r="C3" i="2"/>
  <c r="C11" i="1"/>
  <c r="H10" i="1"/>
  <c r="F10" i="1"/>
  <c r="Q11" i="5"/>
  <c r="K103" i="16" l="1"/>
  <c r="L103" i="16" s="1"/>
  <c r="E104" i="16" s="1"/>
  <c r="E11902" i="19"/>
  <c r="J11604" i="19"/>
  <c r="K11604" i="19" s="1"/>
  <c r="L11604" i="19" s="1"/>
  <c r="I11303" i="19"/>
  <c r="K11303" i="19" s="1"/>
  <c r="J11880" i="19"/>
  <c r="I11880" i="19"/>
  <c r="K11880" i="19" s="1"/>
  <c r="L11880" i="19" s="1"/>
  <c r="J11755" i="19"/>
  <c r="I11755" i="19"/>
  <c r="J11745" i="19"/>
  <c r="I11745" i="19"/>
  <c r="K11486" i="19"/>
  <c r="L11486" i="19" s="1"/>
  <c r="E11586" i="19" s="1"/>
  <c r="L11267" i="19"/>
  <c r="E11367" i="19"/>
  <c r="I12057" i="19"/>
  <c r="J12057" i="19"/>
  <c r="K11393" i="19"/>
  <c r="L11393" i="19" s="1"/>
  <c r="E11493" i="19" s="1"/>
  <c r="K11463" i="19"/>
  <c r="K11091" i="19"/>
  <c r="L11091" i="19" s="1"/>
  <c r="J11832" i="19"/>
  <c r="I11832" i="19"/>
  <c r="K11832" i="19" s="1"/>
  <c r="L11832" i="19" s="1"/>
  <c r="E11932" i="19" s="1"/>
  <c r="I12027" i="19"/>
  <c r="K12027" i="19" s="1"/>
  <c r="L12027" i="19" s="1"/>
  <c r="E12127" i="19" s="1"/>
  <c r="J12027" i="19"/>
  <c r="K10723" i="19"/>
  <c r="L10723" i="19" s="1"/>
  <c r="E10823" i="19" s="1"/>
  <c r="K11556" i="19"/>
  <c r="L11556" i="19" s="1"/>
  <c r="E11656" i="19" s="1"/>
  <c r="K11564" i="19"/>
  <c r="L11564" i="19" s="1"/>
  <c r="K11058" i="19"/>
  <c r="L11058" i="19" s="1"/>
  <c r="E11158" i="19" s="1"/>
  <c r="K11025" i="19"/>
  <c r="L11452" i="19"/>
  <c r="E11552" i="19" s="1"/>
  <c r="J11208" i="19"/>
  <c r="I11208" i="19"/>
  <c r="K11208" i="19" s="1"/>
  <c r="L11208" i="19" s="1"/>
  <c r="E11308" i="19" s="1"/>
  <c r="J10835" i="19"/>
  <c r="I10835" i="19"/>
  <c r="J11336" i="19"/>
  <c r="I11336" i="19"/>
  <c r="E11191" i="19"/>
  <c r="L11913" i="19"/>
  <c r="E12013" i="19" s="1"/>
  <c r="J11673" i="19"/>
  <c r="I11673" i="19"/>
  <c r="I11596" i="19"/>
  <c r="K11596" i="19" s="1"/>
  <c r="L11596" i="19" s="1"/>
  <c r="J11596" i="19"/>
  <c r="K11209" i="19"/>
  <c r="L11209" i="19" s="1"/>
  <c r="E11309" i="19" s="1"/>
  <c r="K11334" i="19"/>
  <c r="L11334" i="19" s="1"/>
  <c r="L11012" i="19"/>
  <c r="E11112" i="19" s="1"/>
  <c r="I11215" i="19"/>
  <c r="K11215" i="19" s="1"/>
  <c r="L11215" i="19" s="1"/>
  <c r="J11215" i="19"/>
  <c r="J10995" i="19"/>
  <c r="I10995" i="19"/>
  <c r="L10960" i="19"/>
  <c r="E11060" i="19"/>
  <c r="L11775" i="19"/>
  <c r="E11875" i="19" s="1"/>
  <c r="J11885" i="19"/>
  <c r="I11885" i="19"/>
  <c r="K11885" i="19" s="1"/>
  <c r="J11943" i="19"/>
  <c r="I11943" i="19"/>
  <c r="J10914" i="19"/>
  <c r="I10914" i="19"/>
  <c r="J11519" i="19"/>
  <c r="I11519" i="19"/>
  <c r="K11671" i="19"/>
  <c r="L11671" i="19" s="1"/>
  <c r="K11807" i="19"/>
  <c r="L11807" i="19" s="1"/>
  <c r="K11348" i="19"/>
  <c r="K11018" i="19"/>
  <c r="K11790" i="19"/>
  <c r="L11790" i="19" s="1"/>
  <c r="E11682" i="19"/>
  <c r="K11776" i="19"/>
  <c r="L11776" i="19" s="1"/>
  <c r="E11876" i="19" s="1"/>
  <c r="K11329" i="19"/>
  <c r="L11329" i="19" s="1"/>
  <c r="E11429" i="19" s="1"/>
  <c r="K11231" i="19"/>
  <c r="L11905" i="19"/>
  <c r="E12005" i="19" s="1"/>
  <c r="J12169" i="19"/>
  <c r="I12169" i="19"/>
  <c r="K11324" i="19"/>
  <c r="J11586" i="19"/>
  <c r="I11586" i="19"/>
  <c r="I11158" i="19"/>
  <c r="J11158" i="19"/>
  <c r="J11397" i="19"/>
  <c r="I11397" i="19"/>
  <c r="J11510" i="19"/>
  <c r="I11510" i="19"/>
  <c r="J11777" i="19"/>
  <c r="I11777" i="19"/>
  <c r="I11553" i="19"/>
  <c r="J11553" i="19"/>
  <c r="I10849" i="19"/>
  <c r="J10849" i="19"/>
  <c r="I10842" i="19"/>
  <c r="J10842" i="19"/>
  <c r="I11551" i="19"/>
  <c r="J11551" i="19"/>
  <c r="L11192" i="19"/>
  <c r="E11292" i="19" s="1"/>
  <c r="E11168" i="19"/>
  <c r="L11068" i="19"/>
  <c r="I11787" i="19"/>
  <c r="J11787" i="19"/>
  <c r="I11265" i="19"/>
  <c r="J11265" i="19"/>
  <c r="E11771" i="19"/>
  <c r="I11461" i="19"/>
  <c r="J11461" i="19"/>
  <c r="E11446" i="19"/>
  <c r="E11907" i="19"/>
  <c r="K11299" i="19"/>
  <c r="K10954" i="19"/>
  <c r="L10954" i="19" s="1"/>
  <c r="J11539" i="19"/>
  <c r="I11539" i="19"/>
  <c r="K11539" i="19" s="1"/>
  <c r="K11788" i="19"/>
  <c r="E11017" i="19"/>
  <c r="J11141" i="19"/>
  <c r="I11141" i="19"/>
  <c r="J11309" i="19"/>
  <c r="I11309" i="19"/>
  <c r="J11916" i="19"/>
  <c r="I11916" i="19"/>
  <c r="L11348" i="19"/>
  <c r="E11448" i="19" s="1"/>
  <c r="K11259" i="19"/>
  <c r="E11434" i="19"/>
  <c r="E11890" i="19"/>
  <c r="J11372" i="19"/>
  <c r="I11372" i="19"/>
  <c r="J11533" i="19"/>
  <c r="I11533" i="19"/>
  <c r="K11533" i="19" s="1"/>
  <c r="L11533" i="19" s="1"/>
  <c r="L11328" i="19"/>
  <c r="E11428" i="19" s="1"/>
  <c r="I11601" i="19"/>
  <c r="J11601" i="19"/>
  <c r="I11883" i="19"/>
  <c r="K11883" i="19" s="1"/>
  <c r="L11883" i="19" s="1"/>
  <c r="J11883" i="19"/>
  <c r="L11266" i="19"/>
  <c r="E11366" i="19" s="1"/>
  <c r="J11621" i="19"/>
  <c r="I11621" i="19"/>
  <c r="L11240" i="19"/>
  <c r="E11340" i="19" s="1"/>
  <c r="J11579" i="19"/>
  <c r="I11579" i="19"/>
  <c r="I11493" i="19"/>
  <c r="J11493" i="19"/>
  <c r="L11037" i="19"/>
  <c r="E11137" i="19" s="1"/>
  <c r="J11894" i="19"/>
  <c r="I11894" i="19"/>
  <c r="K12147" i="19"/>
  <c r="L11100" i="19"/>
  <c r="E11200" i="19" s="1"/>
  <c r="K11620" i="19"/>
  <c r="K11622" i="19"/>
  <c r="K11311" i="19"/>
  <c r="L11670" i="19"/>
  <c r="E11770" i="19" s="1"/>
  <c r="E11664" i="19"/>
  <c r="K11478" i="19"/>
  <c r="L11463" i="19"/>
  <c r="E11563" i="19" s="1"/>
  <c r="L11018" i="19"/>
  <c r="E11118" i="19" s="1"/>
  <c r="K11481" i="19"/>
  <c r="I8706" i="19"/>
  <c r="J8706" i="19"/>
  <c r="J11932" i="19"/>
  <c r="I11932" i="19"/>
  <c r="J11656" i="19"/>
  <c r="I11656" i="19"/>
  <c r="J8938" i="19"/>
  <c r="I8938" i="19"/>
  <c r="L11444" i="19"/>
  <c r="E11544" i="19" s="1"/>
  <c r="J11684" i="19"/>
  <c r="I11684" i="19"/>
  <c r="L10362" i="19"/>
  <c r="E10462" i="19" s="1"/>
  <c r="K12074" i="19"/>
  <c r="E11054" i="19"/>
  <c r="L11050" i="19"/>
  <c r="E11150" i="19" s="1"/>
  <c r="K9926" i="19"/>
  <c r="J11198" i="19"/>
  <c r="I11198" i="19"/>
  <c r="L11789" i="19"/>
  <c r="E11889" i="19" s="1"/>
  <c r="K9830" i="19"/>
  <c r="J1364" i="12"/>
  <c r="I1364" i="12"/>
  <c r="K1390" i="12"/>
  <c r="L1390" i="12" s="1"/>
  <c r="L1331" i="12"/>
  <c r="E1343" i="12" s="1"/>
  <c r="J1347" i="12"/>
  <c r="K1347" i="12" s="1"/>
  <c r="L1347" i="12" s="1"/>
  <c r="E1373" i="12"/>
  <c r="J1344" i="12"/>
  <c r="K1344" i="12" s="1"/>
  <c r="L1344" i="12" s="1"/>
  <c r="J1399" i="12"/>
  <c r="K1399" i="12" s="1"/>
  <c r="L1399" i="12" s="1"/>
  <c r="J1341" i="12"/>
  <c r="K1341" i="12" s="1"/>
  <c r="L1341" i="12" s="1"/>
  <c r="J1396" i="12"/>
  <c r="K1396" i="12" s="1"/>
  <c r="L1396" i="12" s="1"/>
  <c r="J1393" i="12"/>
  <c r="K1393" i="12" s="1"/>
  <c r="L1393" i="12" s="1"/>
  <c r="C11" i="5"/>
  <c r="C3" i="3"/>
  <c r="L4" i="2"/>
  <c r="H11" i="1"/>
  <c r="J11" i="1"/>
  <c r="F11" i="1"/>
  <c r="I104" i="16" l="1"/>
  <c r="J104" i="16"/>
  <c r="J11902" i="19"/>
  <c r="I11902" i="19"/>
  <c r="E11704" i="19"/>
  <c r="J11704" i="19" s="1"/>
  <c r="E1402" i="12"/>
  <c r="I1402" i="12" s="1"/>
  <c r="J12127" i="19"/>
  <c r="I12127" i="19"/>
  <c r="K12127" i="19" s="1"/>
  <c r="L12127" i="19" s="1"/>
  <c r="E12227" i="19" s="1"/>
  <c r="I11552" i="19"/>
  <c r="K11552" i="19" s="1"/>
  <c r="L11552" i="19" s="1"/>
  <c r="E11652" i="19" s="1"/>
  <c r="J11552" i="19"/>
  <c r="I11308" i="19"/>
  <c r="J11308" i="19"/>
  <c r="K11777" i="19"/>
  <c r="K11586" i="19"/>
  <c r="L11586" i="19" s="1"/>
  <c r="K11943" i="19"/>
  <c r="L11943" i="19" s="1"/>
  <c r="E12043" i="19" s="1"/>
  <c r="K10995" i="19"/>
  <c r="L10995" i="19" s="1"/>
  <c r="K12057" i="19"/>
  <c r="L12057" i="19" s="1"/>
  <c r="E12157" i="19" s="1"/>
  <c r="K11745" i="19"/>
  <c r="L11745" i="19" s="1"/>
  <c r="E11845" i="19" s="1"/>
  <c r="E11980" i="19"/>
  <c r="K11787" i="19"/>
  <c r="E11125" i="19"/>
  <c r="L11025" i="19"/>
  <c r="I10823" i="19"/>
  <c r="J10823" i="19"/>
  <c r="I11367" i="19"/>
  <c r="K11367" i="19" s="1"/>
  <c r="L11367" i="19" s="1"/>
  <c r="J11367" i="19"/>
  <c r="K11372" i="19"/>
  <c r="L11372" i="19" s="1"/>
  <c r="E11472" i="19" s="1"/>
  <c r="K11336" i="19"/>
  <c r="L11336" i="19" s="1"/>
  <c r="K11755" i="19"/>
  <c r="L11755" i="19" s="1"/>
  <c r="E11855" i="19" s="1"/>
  <c r="J12043" i="19"/>
  <c r="I12043" i="19"/>
  <c r="I11112" i="19"/>
  <c r="J11112" i="19"/>
  <c r="K11894" i="19"/>
  <c r="L11894" i="19" s="1"/>
  <c r="K11621" i="19"/>
  <c r="L11621" i="19" s="1"/>
  <c r="K11309" i="19"/>
  <c r="L11309" i="19" s="1"/>
  <c r="K11141" i="19"/>
  <c r="L11141" i="19" s="1"/>
  <c r="K11461" i="19"/>
  <c r="K10849" i="19"/>
  <c r="L10849" i="19" s="1"/>
  <c r="E10949" i="19" s="1"/>
  <c r="K11519" i="19"/>
  <c r="E11436" i="19"/>
  <c r="J12005" i="19"/>
  <c r="I12005" i="19"/>
  <c r="J11876" i="19"/>
  <c r="I11876" i="19"/>
  <c r="J11875" i="19"/>
  <c r="I11875" i="19"/>
  <c r="K11875" i="19" s="1"/>
  <c r="I12013" i="19"/>
  <c r="K12013" i="19" s="1"/>
  <c r="J12013" i="19"/>
  <c r="K11551" i="19"/>
  <c r="L11551" i="19" s="1"/>
  <c r="K11158" i="19"/>
  <c r="L11158" i="19" s="1"/>
  <c r="K12169" i="19"/>
  <c r="L12169" i="19" s="1"/>
  <c r="E12269" i="19" s="1"/>
  <c r="L11231" i="19"/>
  <c r="E11331" i="19"/>
  <c r="J11682" i="19"/>
  <c r="I11682" i="19"/>
  <c r="K11682" i="19" s="1"/>
  <c r="L11682" i="19" s="1"/>
  <c r="E11782" i="19" s="1"/>
  <c r="K10914" i="19"/>
  <c r="L10914" i="19" s="1"/>
  <c r="E11014" i="19" s="1"/>
  <c r="E11095" i="19"/>
  <c r="E11315" i="19"/>
  <c r="L11303" i="19"/>
  <c r="E11403" i="19" s="1"/>
  <c r="K11673" i="19"/>
  <c r="L11324" i="19"/>
  <c r="E11424" i="19" s="1"/>
  <c r="J11429" i="19"/>
  <c r="I11429" i="19"/>
  <c r="L11885" i="19"/>
  <c r="E11985" i="19" s="1"/>
  <c r="I11060" i="19"/>
  <c r="J11060" i="19"/>
  <c r="E11696" i="19"/>
  <c r="I11191" i="19"/>
  <c r="J11191" i="19"/>
  <c r="K10835" i="19"/>
  <c r="L10835" i="19" s="1"/>
  <c r="E10935" i="19" s="1"/>
  <c r="I11563" i="19"/>
  <c r="J11563" i="19"/>
  <c r="J11448" i="19"/>
  <c r="I11448" i="19"/>
  <c r="J11428" i="19"/>
  <c r="I11428" i="19"/>
  <c r="I11292" i="19"/>
  <c r="J11292" i="19"/>
  <c r="J11770" i="19"/>
  <c r="I11770" i="19"/>
  <c r="J11118" i="19"/>
  <c r="I11118" i="19"/>
  <c r="J11014" i="19"/>
  <c r="I11014" i="19"/>
  <c r="J10949" i="19"/>
  <c r="I10949" i="19"/>
  <c r="K10949" i="19" s="1"/>
  <c r="L10949" i="19" s="1"/>
  <c r="E11049" i="19"/>
  <c r="L12147" i="19"/>
  <c r="E12247" i="19" s="1"/>
  <c r="I11137" i="19"/>
  <c r="J11137" i="19"/>
  <c r="J11890" i="19"/>
  <c r="I11890" i="19"/>
  <c r="L11299" i="19"/>
  <c r="E11399" i="19" s="1"/>
  <c r="J11168" i="19"/>
  <c r="I11168" i="19"/>
  <c r="K11656" i="19"/>
  <c r="L11656" i="19" s="1"/>
  <c r="K11932" i="19"/>
  <c r="L11932" i="19" s="1"/>
  <c r="L11481" i="19"/>
  <c r="E11581" i="19" s="1"/>
  <c r="L11478" i="19"/>
  <c r="E11578" i="19" s="1"/>
  <c r="I11664" i="19"/>
  <c r="J11664" i="19"/>
  <c r="L11311" i="19"/>
  <c r="E11411" i="19" s="1"/>
  <c r="E11994" i="19"/>
  <c r="K11493" i="19"/>
  <c r="L11259" i="19"/>
  <c r="E11359" i="19"/>
  <c r="K11916" i="19"/>
  <c r="L11916" i="19" s="1"/>
  <c r="E12016" i="19" s="1"/>
  <c r="E11241" i="19"/>
  <c r="J11017" i="19"/>
  <c r="I11017" i="19"/>
  <c r="K11017" i="19" s="1"/>
  <c r="L11017" i="19" s="1"/>
  <c r="L11539" i="19"/>
  <c r="E11639" i="19" s="1"/>
  <c r="K11308" i="19"/>
  <c r="L11308" i="19" s="1"/>
  <c r="E11408" i="19" s="1"/>
  <c r="K11510" i="19"/>
  <c r="L11510" i="19" s="1"/>
  <c r="E11610" i="19" s="1"/>
  <c r="E11686" i="19"/>
  <c r="L11622" i="19"/>
  <c r="E11722" i="19" s="1"/>
  <c r="I11200" i="19"/>
  <c r="J11200" i="19"/>
  <c r="J11340" i="19"/>
  <c r="I11340" i="19"/>
  <c r="K11340" i="19" s="1"/>
  <c r="L11340" i="19" s="1"/>
  <c r="I11366" i="19"/>
  <c r="J11366" i="19"/>
  <c r="E11983" i="19"/>
  <c r="J11472" i="19"/>
  <c r="I11472" i="19"/>
  <c r="L11788" i="19"/>
  <c r="E11888" i="19" s="1"/>
  <c r="J11907" i="19"/>
  <c r="I11907" i="19"/>
  <c r="E11651" i="19"/>
  <c r="K10842" i="19"/>
  <c r="L11777" i="19"/>
  <c r="E11877" i="19" s="1"/>
  <c r="E11258" i="19"/>
  <c r="L11620" i="19"/>
  <c r="E11720" i="19" s="1"/>
  <c r="K11579" i="19"/>
  <c r="E11721" i="19"/>
  <c r="K11601" i="19"/>
  <c r="E11633" i="19"/>
  <c r="J11434" i="19"/>
  <c r="I11434" i="19"/>
  <c r="E11409" i="19"/>
  <c r="I11446" i="19"/>
  <c r="J11446" i="19"/>
  <c r="I11771" i="19"/>
  <c r="J11771" i="19"/>
  <c r="K11265" i="19"/>
  <c r="K11553" i="19"/>
  <c r="L11553" i="19" s="1"/>
  <c r="E11653" i="19" s="1"/>
  <c r="K11397" i="19"/>
  <c r="O8801" i="19"/>
  <c r="K8706" i="19"/>
  <c r="J10462" i="19"/>
  <c r="I10462" i="19"/>
  <c r="J11889" i="19"/>
  <c r="I11889" i="19"/>
  <c r="J11150" i="19"/>
  <c r="I11150" i="19"/>
  <c r="J11544" i="19"/>
  <c r="I11544" i="19"/>
  <c r="K8938" i="19"/>
  <c r="K11198" i="19"/>
  <c r="L9926" i="19"/>
  <c r="E10026" i="19" s="1"/>
  <c r="J11054" i="19"/>
  <c r="I11054" i="19"/>
  <c r="E11756" i="19"/>
  <c r="E12032" i="19"/>
  <c r="L9830" i="19"/>
  <c r="E9930" i="19"/>
  <c r="K11684" i="19"/>
  <c r="L12013" i="19"/>
  <c r="E12113" i="19" s="1"/>
  <c r="L12074" i="19"/>
  <c r="E12174" i="19" s="1"/>
  <c r="I1343" i="12"/>
  <c r="O1352" i="12" s="1"/>
  <c r="J1373" i="12"/>
  <c r="I1373" i="12"/>
  <c r="K1364" i="12"/>
  <c r="J1343" i="12"/>
  <c r="E1359" i="12"/>
  <c r="I1359" i="12" s="1"/>
  <c r="E1411" i="12"/>
  <c r="I1411" i="12" s="1"/>
  <c r="E1408" i="12"/>
  <c r="E1356" i="12"/>
  <c r="I1356" i="12" s="1"/>
  <c r="E1405" i="12"/>
  <c r="I1405" i="12" s="1"/>
  <c r="E1353" i="12"/>
  <c r="I1353" i="12" s="1"/>
  <c r="J1350" i="12"/>
  <c r="K1350" i="12" s="1"/>
  <c r="L1350" i="12" s="1"/>
  <c r="J1382" i="12"/>
  <c r="K1382" i="12" s="1"/>
  <c r="L1382" i="12" s="1"/>
  <c r="B8" i="2"/>
  <c r="C7" i="3"/>
  <c r="C11" i="3" s="1"/>
  <c r="J14" i="3" s="1"/>
  <c r="K14" i="3" s="1"/>
  <c r="C14" i="3"/>
  <c r="U11" i="5"/>
  <c r="AC11" i="5"/>
  <c r="AI11" i="5"/>
  <c r="C12" i="5"/>
  <c r="N11" i="5"/>
  <c r="E11" i="5"/>
  <c r="K104" i="16" l="1"/>
  <c r="L104" i="16" s="1"/>
  <c r="E105" i="16" s="1"/>
  <c r="K11902" i="19"/>
  <c r="L11902" i="19" s="1"/>
  <c r="E12002" i="19" s="1"/>
  <c r="J12002" i="19" s="1"/>
  <c r="I11704" i="19"/>
  <c r="K11704" i="19" s="1"/>
  <c r="L11704" i="19" s="1"/>
  <c r="E11804" i="19" s="1"/>
  <c r="I11652" i="19"/>
  <c r="J11652" i="19"/>
  <c r="J12227" i="19"/>
  <c r="I12227" i="19"/>
  <c r="K12227" i="19" s="1"/>
  <c r="L12227" i="19" s="1"/>
  <c r="E12327" i="19" s="1"/>
  <c r="K12043" i="19"/>
  <c r="L12043" i="19" s="1"/>
  <c r="E12143" i="19" s="1"/>
  <c r="I11125" i="19"/>
  <c r="K11125" i="19" s="1"/>
  <c r="J11125" i="19"/>
  <c r="K11544" i="19"/>
  <c r="L11544" i="19" s="1"/>
  <c r="E11440" i="19"/>
  <c r="K11200" i="19"/>
  <c r="L11200" i="19" s="1"/>
  <c r="E11300" i="19" s="1"/>
  <c r="K11191" i="19"/>
  <c r="L11787" i="19"/>
  <c r="E11887" i="19" s="1"/>
  <c r="I11855" i="19"/>
  <c r="J11855" i="19"/>
  <c r="E11467" i="19"/>
  <c r="K10823" i="19"/>
  <c r="L10823" i="19" s="1"/>
  <c r="E10923" i="19" s="1"/>
  <c r="I11980" i="19"/>
  <c r="K11980" i="19" s="1"/>
  <c r="L11980" i="19" s="1"/>
  <c r="E12080" i="19" s="1"/>
  <c r="J11980" i="19"/>
  <c r="K11446" i="19"/>
  <c r="E11117" i="19"/>
  <c r="K11137" i="19"/>
  <c r="L11137" i="19" s="1"/>
  <c r="K11876" i="19"/>
  <c r="L11876" i="19" s="1"/>
  <c r="J11845" i="19"/>
  <c r="I11845" i="19"/>
  <c r="J12157" i="19"/>
  <c r="I12157" i="19"/>
  <c r="K12157" i="19" s="1"/>
  <c r="L12157" i="19" s="1"/>
  <c r="E12257" i="19"/>
  <c r="J11424" i="19"/>
  <c r="I11424" i="19"/>
  <c r="J12080" i="19"/>
  <c r="I12080" i="19"/>
  <c r="I11985" i="19"/>
  <c r="J11985" i="19"/>
  <c r="I11403" i="19"/>
  <c r="J11403" i="19"/>
  <c r="K11907" i="19"/>
  <c r="L11907" i="19" s="1"/>
  <c r="E12007" i="19" s="1"/>
  <c r="K11472" i="19"/>
  <c r="L11472" i="19" s="1"/>
  <c r="E11572" i="19" s="1"/>
  <c r="K11890" i="19"/>
  <c r="L11890" i="19" s="1"/>
  <c r="E11990" i="19" s="1"/>
  <c r="K11014" i="19"/>
  <c r="L11014" i="19" s="1"/>
  <c r="K11770" i="19"/>
  <c r="L11770" i="19" s="1"/>
  <c r="K11428" i="19"/>
  <c r="L11428" i="19" s="1"/>
  <c r="E11976" i="19"/>
  <c r="L11191" i="19"/>
  <c r="E11291" i="19" s="1"/>
  <c r="J11782" i="19"/>
  <c r="I11782" i="19"/>
  <c r="J12269" i="19"/>
  <c r="I12269" i="19"/>
  <c r="J11436" i="19"/>
  <c r="I11436" i="19"/>
  <c r="K11436" i="19" s="1"/>
  <c r="K11112" i="19"/>
  <c r="L11112" i="19" s="1"/>
  <c r="E11212" i="19" s="1"/>
  <c r="K11664" i="19"/>
  <c r="L11125" i="19"/>
  <c r="E11225" i="19" s="1"/>
  <c r="I11696" i="19"/>
  <c r="J11696" i="19"/>
  <c r="I11315" i="19"/>
  <c r="J11315" i="19"/>
  <c r="L11875" i="19"/>
  <c r="E11975" i="19"/>
  <c r="L11461" i="19"/>
  <c r="E11561" i="19"/>
  <c r="K11889" i="19"/>
  <c r="L11889" i="19" s="1"/>
  <c r="K11434" i="19"/>
  <c r="L11434" i="19" s="1"/>
  <c r="E11534" i="19" s="1"/>
  <c r="I10935" i="19"/>
  <c r="J10935" i="19"/>
  <c r="K11060" i="19"/>
  <c r="L11060" i="19" s="1"/>
  <c r="E11160" i="19" s="1"/>
  <c r="K11429" i="19"/>
  <c r="L11673" i="19"/>
  <c r="E11773" i="19" s="1"/>
  <c r="I11095" i="19"/>
  <c r="K11095" i="19" s="1"/>
  <c r="L11095" i="19" s="1"/>
  <c r="E11195" i="19" s="1"/>
  <c r="J11095" i="19"/>
  <c r="J11331" i="19"/>
  <c r="I11331" i="19"/>
  <c r="K11331" i="19" s="1"/>
  <c r="K12005" i="19"/>
  <c r="L12005" i="19" s="1"/>
  <c r="E12105" i="19" s="1"/>
  <c r="L11519" i="19"/>
  <c r="E11619" i="19" s="1"/>
  <c r="J11888" i="19"/>
  <c r="I11888" i="19"/>
  <c r="I11722" i="19"/>
  <c r="J11722" i="19"/>
  <c r="J12247" i="19"/>
  <c r="I12247" i="19"/>
  <c r="J11411" i="19"/>
  <c r="I11411" i="19"/>
  <c r="J12143" i="19"/>
  <c r="I12143" i="19"/>
  <c r="K12143" i="19" s="1"/>
  <c r="L12143" i="19" s="1"/>
  <c r="E12243" i="19" s="1"/>
  <c r="J12007" i="19"/>
  <c r="I12007" i="19"/>
  <c r="J11639" i="19"/>
  <c r="I11639" i="19"/>
  <c r="K11639" i="19" s="1"/>
  <c r="L11639" i="19" s="1"/>
  <c r="I11877" i="19"/>
  <c r="J11877" i="19"/>
  <c r="J11581" i="19"/>
  <c r="I11581" i="19"/>
  <c r="K11581" i="19" s="1"/>
  <c r="L11581" i="19" s="1"/>
  <c r="E11681" i="19" s="1"/>
  <c r="L11397" i="19"/>
  <c r="E11497" i="19" s="1"/>
  <c r="I11409" i="19"/>
  <c r="J11409" i="19"/>
  <c r="I11633" i="19"/>
  <c r="K11633" i="19" s="1"/>
  <c r="L11633" i="19" s="1"/>
  <c r="J11633" i="19"/>
  <c r="J11720" i="19"/>
  <c r="I11720" i="19"/>
  <c r="J11258" i="19"/>
  <c r="I11258" i="19"/>
  <c r="J11983" i="19"/>
  <c r="I11983" i="19"/>
  <c r="J11440" i="19"/>
  <c r="I11440" i="19"/>
  <c r="I11300" i="19"/>
  <c r="J11300" i="19"/>
  <c r="J11610" i="19"/>
  <c r="I11610" i="19"/>
  <c r="J11241" i="19"/>
  <c r="I11241" i="19"/>
  <c r="I11049" i="19"/>
  <c r="J11049" i="19"/>
  <c r="I11653" i="19"/>
  <c r="J11653" i="19"/>
  <c r="K11771" i="19"/>
  <c r="J11534" i="19"/>
  <c r="I11534" i="19"/>
  <c r="L11601" i="19"/>
  <c r="E11701" i="19" s="1"/>
  <c r="J11408" i="19"/>
  <c r="I11408" i="19"/>
  <c r="K11408" i="19" s="1"/>
  <c r="L11408" i="19" s="1"/>
  <c r="I11117" i="19"/>
  <c r="J11117" i="19"/>
  <c r="J12016" i="19"/>
  <c r="I12016" i="19"/>
  <c r="L11493" i="19"/>
  <c r="E11593" i="19" s="1"/>
  <c r="I11578" i="19"/>
  <c r="J11578" i="19"/>
  <c r="I11990" i="19"/>
  <c r="J11990" i="19"/>
  <c r="E11870" i="19"/>
  <c r="K11054" i="19"/>
  <c r="L11265" i="19"/>
  <c r="E11365" i="19" s="1"/>
  <c r="L11446" i="19"/>
  <c r="E11546" i="19" s="1"/>
  <c r="I11721" i="19"/>
  <c r="J11721" i="19"/>
  <c r="L11436" i="19"/>
  <c r="E11536" i="19" s="1"/>
  <c r="L10842" i="19"/>
  <c r="E10942" i="19" s="1"/>
  <c r="J11359" i="19"/>
  <c r="I11359" i="19"/>
  <c r="K11359" i="19" s="1"/>
  <c r="L11359" i="19" s="1"/>
  <c r="I11994" i="19"/>
  <c r="J11994" i="19"/>
  <c r="L11664" i="19"/>
  <c r="E11764" i="19" s="1"/>
  <c r="J11399" i="19"/>
  <c r="I11399" i="19"/>
  <c r="E11237" i="19"/>
  <c r="K11292" i="19"/>
  <c r="L11579" i="19"/>
  <c r="E11679" i="19" s="1"/>
  <c r="I11651" i="19"/>
  <c r="K11651" i="19" s="1"/>
  <c r="J11651" i="19"/>
  <c r="K11366" i="19"/>
  <c r="L11366" i="19" s="1"/>
  <c r="E11466" i="19" s="1"/>
  <c r="I11686" i="19"/>
  <c r="J11686" i="19"/>
  <c r="K11168" i="19"/>
  <c r="E11114" i="19"/>
  <c r="K11118" i="19"/>
  <c r="E11528" i="19"/>
  <c r="K11448" i="19"/>
  <c r="K11563" i="19"/>
  <c r="L8706" i="19"/>
  <c r="E8806" i="19" s="1"/>
  <c r="J12113" i="19"/>
  <c r="I12113" i="19"/>
  <c r="J12032" i="19"/>
  <c r="I12032" i="19"/>
  <c r="J11756" i="19"/>
  <c r="I11756" i="19"/>
  <c r="K11150" i="19"/>
  <c r="K10462" i="19"/>
  <c r="L11198" i="19"/>
  <c r="E11298" i="19" s="1"/>
  <c r="E11644" i="19"/>
  <c r="E11989" i="19"/>
  <c r="E11784" i="19"/>
  <c r="L11684" i="19"/>
  <c r="J10026" i="19"/>
  <c r="I10026" i="19"/>
  <c r="L8938" i="19"/>
  <c r="E9038" i="19" s="1"/>
  <c r="J9930" i="19"/>
  <c r="I9930" i="19"/>
  <c r="J12174" i="19"/>
  <c r="I12174" i="19"/>
  <c r="J1408" i="12"/>
  <c r="I1408" i="12"/>
  <c r="K1343" i="12"/>
  <c r="L1343" i="12" s="1"/>
  <c r="E1355" i="12" s="1"/>
  <c r="I1355" i="12" s="1"/>
  <c r="K1373" i="12"/>
  <c r="L1373" i="12" s="1"/>
  <c r="E1385" i="12" s="1"/>
  <c r="I1385" i="12" s="1"/>
  <c r="L1364" i="12"/>
  <c r="E1376" i="12" s="1"/>
  <c r="I1376" i="12" s="1"/>
  <c r="E1394" i="12"/>
  <c r="I1394" i="12" s="1"/>
  <c r="J1353" i="12"/>
  <c r="K1353" i="12" s="1"/>
  <c r="L1353" i="12" s="1"/>
  <c r="J1356" i="12"/>
  <c r="K1356" i="12" s="1"/>
  <c r="L1356" i="12" s="1"/>
  <c r="J1405" i="12"/>
  <c r="K1405" i="12" s="1"/>
  <c r="L1405" i="12" s="1"/>
  <c r="E1362" i="12"/>
  <c r="J1402" i="12"/>
  <c r="K1402" i="12" s="1"/>
  <c r="L1402" i="12" s="1"/>
  <c r="AF11" i="5"/>
  <c r="AE11" i="5"/>
  <c r="F4" i="7" s="1"/>
  <c r="AD11" i="5"/>
  <c r="C6" i="6" s="1"/>
  <c r="C13" i="5"/>
  <c r="U12" i="5"/>
  <c r="X12" i="5" s="1"/>
  <c r="AC12" i="5"/>
  <c r="AI12" i="5"/>
  <c r="AK12" i="5" s="1"/>
  <c r="E12" i="5"/>
  <c r="G12" i="5" s="1"/>
  <c r="N12" i="5"/>
  <c r="P12" i="5" s="1"/>
  <c r="S14" i="3"/>
  <c r="V14" i="3" s="1"/>
  <c r="B4" i="9"/>
  <c r="AK11" i="5"/>
  <c r="AM11" i="5" s="1"/>
  <c r="E6" i="6" s="1"/>
  <c r="AJ11" i="5"/>
  <c r="AH12" i="5" s="1"/>
  <c r="E8" i="2"/>
  <c r="D14" i="3" s="1"/>
  <c r="G11" i="5"/>
  <c r="F11" i="5"/>
  <c r="D12" i="5" s="1"/>
  <c r="O11" i="5"/>
  <c r="M12" i="5" s="1"/>
  <c r="P11" i="5"/>
  <c r="R11" i="5" s="1"/>
  <c r="V11" i="5"/>
  <c r="T12" i="5" s="1"/>
  <c r="X11" i="5"/>
  <c r="D8" i="2"/>
  <c r="F14" i="3" s="1"/>
  <c r="I105" i="16" l="1"/>
  <c r="J105" i="16"/>
  <c r="I12002" i="19"/>
  <c r="K12002" i="19" s="1"/>
  <c r="L12002" i="19" s="1"/>
  <c r="E12102" i="19" s="1"/>
  <c r="J1385" i="12"/>
  <c r="K1385" i="12" s="1"/>
  <c r="L1385" i="12" s="1"/>
  <c r="J11804" i="19"/>
  <c r="I11804" i="19"/>
  <c r="J11887" i="19"/>
  <c r="I11887" i="19"/>
  <c r="K11887" i="19" s="1"/>
  <c r="L11887" i="19"/>
  <c r="E11987" i="19" s="1"/>
  <c r="K11399" i="19"/>
  <c r="L11399" i="19" s="1"/>
  <c r="K11300" i="19"/>
  <c r="L11300" i="19" s="1"/>
  <c r="K11985" i="19"/>
  <c r="I10923" i="19"/>
  <c r="K10923" i="19" s="1"/>
  <c r="J10923" i="19"/>
  <c r="K11855" i="19"/>
  <c r="K12032" i="19"/>
  <c r="L12032" i="19" s="1"/>
  <c r="K11610" i="19"/>
  <c r="L11610" i="19" s="1"/>
  <c r="E11710" i="19" s="1"/>
  <c r="K11440" i="19"/>
  <c r="L11440" i="19" s="1"/>
  <c r="E11540" i="19" s="1"/>
  <c r="K11722" i="19"/>
  <c r="L11722" i="19" s="1"/>
  <c r="K11696" i="19"/>
  <c r="L11696" i="19" s="1"/>
  <c r="J11467" i="19"/>
  <c r="I11467" i="19"/>
  <c r="K12247" i="19"/>
  <c r="K11845" i="19"/>
  <c r="L11845" i="19" s="1"/>
  <c r="E11945" i="19" s="1"/>
  <c r="K12113" i="19"/>
  <c r="L12113" i="19" s="1"/>
  <c r="J12257" i="19"/>
  <c r="I12257" i="19"/>
  <c r="I12327" i="19"/>
  <c r="J12327" i="19"/>
  <c r="K11652" i="19"/>
  <c r="I11195" i="19"/>
  <c r="K11195" i="19" s="1"/>
  <c r="L11195" i="19" s="1"/>
  <c r="E11295" i="19" s="1"/>
  <c r="J11195" i="19"/>
  <c r="I11291" i="19"/>
  <c r="J11291" i="19"/>
  <c r="J11773" i="19"/>
  <c r="I11773" i="19"/>
  <c r="I12243" i="19"/>
  <c r="K12243" i="19" s="1"/>
  <c r="L12243" i="19" s="1"/>
  <c r="J12243" i="19"/>
  <c r="I11619" i="19"/>
  <c r="J11619" i="19"/>
  <c r="J11225" i="19"/>
  <c r="I11225" i="19"/>
  <c r="K12016" i="19"/>
  <c r="E11508" i="19"/>
  <c r="K11241" i="19"/>
  <c r="K11983" i="19"/>
  <c r="L11983" i="19" s="1"/>
  <c r="E12083" i="19" s="1"/>
  <c r="L10923" i="19"/>
  <c r="E11023" i="19"/>
  <c r="L11331" i="19"/>
  <c r="E11431" i="19" s="1"/>
  <c r="J11160" i="19"/>
  <c r="I11160" i="19"/>
  <c r="E11796" i="19"/>
  <c r="J11572" i="19"/>
  <c r="I11572" i="19"/>
  <c r="K11403" i="19"/>
  <c r="K11888" i="19"/>
  <c r="L11888" i="19" s="1"/>
  <c r="E11988" i="19" s="1"/>
  <c r="K11782" i="19"/>
  <c r="L11651" i="19"/>
  <c r="E11751" i="19" s="1"/>
  <c r="K11411" i="19"/>
  <c r="L11411" i="19" s="1"/>
  <c r="J11212" i="19"/>
  <c r="I11212" i="19"/>
  <c r="K12269" i="19"/>
  <c r="J11976" i="19"/>
  <c r="I11976" i="19"/>
  <c r="K12080" i="19"/>
  <c r="L12080" i="19" s="1"/>
  <c r="E12180" i="19" s="1"/>
  <c r="K11424" i="19"/>
  <c r="K11756" i="19"/>
  <c r="L11756" i="19" s="1"/>
  <c r="J12105" i="19"/>
  <c r="I12105" i="19"/>
  <c r="L11429" i="19"/>
  <c r="E11529" i="19"/>
  <c r="K10935" i="19"/>
  <c r="J11561" i="19"/>
  <c r="I11561" i="19"/>
  <c r="J11975" i="19"/>
  <c r="I11975" i="19"/>
  <c r="K11315" i="19"/>
  <c r="J11987" i="19"/>
  <c r="I11987" i="19"/>
  <c r="K11987" i="19" s="1"/>
  <c r="L11987" i="19" s="1"/>
  <c r="J12083" i="19"/>
  <c r="I12083" i="19"/>
  <c r="J11497" i="19"/>
  <c r="I11497" i="19"/>
  <c r="K11497" i="19" s="1"/>
  <c r="L11497" i="19" s="1"/>
  <c r="I11679" i="19"/>
  <c r="J11679" i="19"/>
  <c r="I11764" i="19"/>
  <c r="J11764" i="19"/>
  <c r="J10942" i="19"/>
  <c r="I10942" i="19"/>
  <c r="J11546" i="19"/>
  <c r="I11546" i="19"/>
  <c r="I11593" i="19"/>
  <c r="J11593" i="19"/>
  <c r="L11448" i="19"/>
  <c r="E11548" i="19" s="1"/>
  <c r="J11508" i="19"/>
  <c r="I11508" i="19"/>
  <c r="I11701" i="19"/>
  <c r="J11701" i="19"/>
  <c r="I11710" i="19"/>
  <c r="J11710" i="19"/>
  <c r="J11528" i="19"/>
  <c r="I11528" i="19"/>
  <c r="K11686" i="19"/>
  <c r="L11686" i="19" s="1"/>
  <c r="E11786" i="19" s="1"/>
  <c r="L11292" i="19"/>
  <c r="E11392" i="19" s="1"/>
  <c r="K11994" i="19"/>
  <c r="L11054" i="19"/>
  <c r="E11154" i="19" s="1"/>
  <c r="I11540" i="19"/>
  <c r="J11540" i="19"/>
  <c r="I11988" i="19"/>
  <c r="J11988" i="19"/>
  <c r="L11118" i="19"/>
  <c r="E11218" i="19"/>
  <c r="J11466" i="19"/>
  <c r="I11466" i="19"/>
  <c r="J11237" i="19"/>
  <c r="I11237" i="19"/>
  <c r="J11536" i="19"/>
  <c r="I11536" i="19"/>
  <c r="K11721" i="19"/>
  <c r="L11721" i="19" s="1"/>
  <c r="E11821" i="19" s="1"/>
  <c r="J11365" i="19"/>
  <c r="I11365" i="19"/>
  <c r="K11578" i="19"/>
  <c r="K11653" i="19"/>
  <c r="K11049" i="19"/>
  <c r="E11400" i="19"/>
  <c r="E11733" i="19"/>
  <c r="K11409" i="19"/>
  <c r="L11409" i="19" s="1"/>
  <c r="E11509" i="19" s="1"/>
  <c r="J11681" i="19"/>
  <c r="I11681" i="19"/>
  <c r="K11877" i="19"/>
  <c r="L12247" i="19"/>
  <c r="E12347" i="19" s="1"/>
  <c r="E11822" i="19"/>
  <c r="L11563" i="19"/>
  <c r="E11663" i="19" s="1"/>
  <c r="J11114" i="19"/>
  <c r="I11114" i="19"/>
  <c r="L11168" i="19"/>
  <c r="E11268" i="19" s="1"/>
  <c r="E11499" i="19"/>
  <c r="E11459" i="19"/>
  <c r="J11870" i="19"/>
  <c r="I11870" i="19"/>
  <c r="K11990" i="19"/>
  <c r="K11117" i="19"/>
  <c r="K11534" i="19"/>
  <c r="L11771" i="19"/>
  <c r="E11871" i="19" s="1"/>
  <c r="K11258" i="19"/>
  <c r="L11258" i="19" s="1"/>
  <c r="E11358" i="19" s="1"/>
  <c r="K11720" i="19"/>
  <c r="E11739" i="19"/>
  <c r="K12007" i="19"/>
  <c r="E11511" i="19"/>
  <c r="J8806" i="19"/>
  <c r="I8806" i="19"/>
  <c r="J9038" i="19"/>
  <c r="I9038" i="19"/>
  <c r="J11298" i="19"/>
  <c r="I11298" i="19"/>
  <c r="L11150" i="19"/>
  <c r="E11250" i="19" s="1"/>
  <c r="E11856" i="19"/>
  <c r="E12132" i="19"/>
  <c r="E12213" i="19"/>
  <c r="E12343" i="19"/>
  <c r="K12174" i="19"/>
  <c r="K9930" i="19"/>
  <c r="K10026" i="19"/>
  <c r="J11784" i="19"/>
  <c r="I11784" i="19"/>
  <c r="J11644" i="19"/>
  <c r="I11644" i="19"/>
  <c r="L10462" i="19"/>
  <c r="E10562" i="19" s="1"/>
  <c r="J11989" i="19"/>
  <c r="I11989" i="19"/>
  <c r="I1362" i="12"/>
  <c r="O1364" i="12" s="1"/>
  <c r="J1355" i="12"/>
  <c r="K1355" i="12" s="1"/>
  <c r="L1355" i="12" s="1"/>
  <c r="K1408" i="12"/>
  <c r="L1408" i="12" s="1"/>
  <c r="E1420" i="12" s="1"/>
  <c r="I1420" i="12" s="1"/>
  <c r="J1376" i="12"/>
  <c r="K1376" i="12" s="1"/>
  <c r="L1376" i="12" s="1"/>
  <c r="E1388" i="12" s="1"/>
  <c r="E1417" i="12"/>
  <c r="I1417" i="12" s="1"/>
  <c r="E1397" i="12"/>
  <c r="I1397" i="12" s="1"/>
  <c r="J1394" i="12"/>
  <c r="K1394" i="12" s="1"/>
  <c r="L1394" i="12" s="1"/>
  <c r="J1362" i="12"/>
  <c r="K1362" i="12" s="1"/>
  <c r="L1362" i="12" s="1"/>
  <c r="E1368" i="12"/>
  <c r="I1368" i="12" s="1"/>
  <c r="E1414" i="12"/>
  <c r="I1414" i="12" s="1"/>
  <c r="J1359" i="12"/>
  <c r="K1359" i="12" s="1"/>
  <c r="L1359" i="12" s="1"/>
  <c r="F8" i="2"/>
  <c r="E14" i="3" s="1"/>
  <c r="H14" i="3" s="1"/>
  <c r="C15" i="3" s="1"/>
  <c r="S15" i="3" s="1"/>
  <c r="V15" i="3" s="1"/>
  <c r="F12" i="5"/>
  <c r="D13" i="5" s="1"/>
  <c r="H12" i="5"/>
  <c r="I12" i="5" s="1"/>
  <c r="C14" i="5"/>
  <c r="AI13" i="5"/>
  <c r="AK13" i="5" s="1"/>
  <c r="E13" i="5"/>
  <c r="G13" i="5" s="1"/>
  <c r="AC13" i="5"/>
  <c r="U13" i="5"/>
  <c r="X13" i="5" s="1"/>
  <c r="N13" i="5"/>
  <c r="P13" i="5" s="1"/>
  <c r="Y12" i="5"/>
  <c r="V12" i="5"/>
  <c r="T13" i="5" s="1"/>
  <c r="K11" i="5"/>
  <c r="I11" i="5"/>
  <c r="N4" i="9"/>
  <c r="K4" i="9"/>
  <c r="Z11" i="5"/>
  <c r="AA11" i="5" s="1"/>
  <c r="C4" i="7" s="1"/>
  <c r="W11" i="5"/>
  <c r="B4" i="7" s="1"/>
  <c r="J11" i="5"/>
  <c r="C4" i="9"/>
  <c r="AE12" i="5"/>
  <c r="F5" i="7" s="1"/>
  <c r="AD12" i="5"/>
  <c r="C7" i="6" s="1"/>
  <c r="AF12" i="5"/>
  <c r="Q12" i="5"/>
  <c r="O12" i="5"/>
  <c r="M13" i="5" s="1"/>
  <c r="AL12" i="5"/>
  <c r="AM12" i="5" s="1"/>
  <c r="E7" i="6" s="1"/>
  <c r="AJ12" i="5"/>
  <c r="AH13" i="5" s="1"/>
  <c r="R12" i="5"/>
  <c r="K105" i="16" l="1"/>
  <c r="J12102" i="19"/>
  <c r="I12102" i="19"/>
  <c r="K11804" i="19"/>
  <c r="L11804" i="19" s="1"/>
  <c r="E1367" i="12"/>
  <c r="I1367" i="12" s="1"/>
  <c r="K11508" i="19"/>
  <c r="L11508" i="19" s="1"/>
  <c r="K11870" i="19"/>
  <c r="L11870" i="19" s="1"/>
  <c r="E11970" i="19" s="1"/>
  <c r="K11528" i="19"/>
  <c r="L11528" i="19" s="1"/>
  <c r="E11628" i="19" s="1"/>
  <c r="K11212" i="19"/>
  <c r="L11212" i="19" s="1"/>
  <c r="K11572" i="19"/>
  <c r="K11160" i="19"/>
  <c r="K12327" i="19"/>
  <c r="L12327" i="19" s="1"/>
  <c r="E12427" i="19" s="1"/>
  <c r="K12257" i="19"/>
  <c r="L12257" i="19" s="1"/>
  <c r="E12357" i="19" s="1"/>
  <c r="L11855" i="19"/>
  <c r="E11955" i="19"/>
  <c r="K11298" i="19"/>
  <c r="K11114" i="19"/>
  <c r="L11114" i="19" s="1"/>
  <c r="K11546" i="19"/>
  <c r="L11546" i="19" s="1"/>
  <c r="E11597" i="19"/>
  <c r="K11976" i="19"/>
  <c r="L11976" i="19" s="1"/>
  <c r="E12076" i="19" s="1"/>
  <c r="K11467" i="19"/>
  <c r="L11467" i="19" s="1"/>
  <c r="E11567" i="19" s="1"/>
  <c r="L11652" i="19"/>
  <c r="E11752" i="19"/>
  <c r="K11540" i="19"/>
  <c r="L11540" i="19" s="1"/>
  <c r="K11561" i="19"/>
  <c r="J11945" i="19"/>
  <c r="I11945" i="19"/>
  <c r="K11945" i="19" s="1"/>
  <c r="L11945" i="19" s="1"/>
  <c r="L11985" i="19"/>
  <c r="E12085" i="19"/>
  <c r="I11431" i="19"/>
  <c r="J11431" i="19"/>
  <c r="I11751" i="19"/>
  <c r="J11751" i="19"/>
  <c r="K11989" i="19"/>
  <c r="L11989" i="19" s="1"/>
  <c r="E12089" i="19" s="1"/>
  <c r="K11237" i="19"/>
  <c r="L11237" i="19" s="1"/>
  <c r="L11315" i="19"/>
  <c r="E11415" i="19" s="1"/>
  <c r="L11424" i="19"/>
  <c r="E11524" i="19" s="1"/>
  <c r="L12269" i="19"/>
  <c r="E12369" i="19" s="1"/>
  <c r="J11796" i="19"/>
  <c r="I11796" i="19"/>
  <c r="L12016" i="19"/>
  <c r="E12116" i="19" s="1"/>
  <c r="K11225" i="19"/>
  <c r="K11773" i="19"/>
  <c r="L11773" i="19" s="1"/>
  <c r="E11873" i="19" s="1"/>
  <c r="K11291" i="19"/>
  <c r="K11681" i="19"/>
  <c r="L11681" i="19" s="1"/>
  <c r="E11781" i="19" s="1"/>
  <c r="I11781" i="19" s="1"/>
  <c r="K12083" i="19"/>
  <c r="L12083" i="19" s="1"/>
  <c r="E12183" i="19" s="1"/>
  <c r="K11975" i="19"/>
  <c r="L10935" i="19"/>
  <c r="E11035" i="19" s="1"/>
  <c r="K12105" i="19"/>
  <c r="J12180" i="19"/>
  <c r="I12180" i="19"/>
  <c r="K12180" i="19" s="1"/>
  <c r="L12180" i="19" s="1"/>
  <c r="E11312" i="19"/>
  <c r="L11403" i="19"/>
  <c r="E11503" i="19" s="1"/>
  <c r="I11529" i="19"/>
  <c r="J11529" i="19"/>
  <c r="I12076" i="19"/>
  <c r="J12076" i="19"/>
  <c r="L11782" i="19"/>
  <c r="E11882" i="19"/>
  <c r="L11572" i="19"/>
  <c r="E11672" i="19" s="1"/>
  <c r="L11241" i="19"/>
  <c r="E11341" i="19"/>
  <c r="I11295" i="19"/>
  <c r="J11295" i="19"/>
  <c r="K11764" i="19"/>
  <c r="L11764" i="19" s="1"/>
  <c r="L11561" i="19"/>
  <c r="E11661" i="19" s="1"/>
  <c r="J11023" i="19"/>
  <c r="I11023" i="19"/>
  <c r="K11023" i="19" s="1"/>
  <c r="L11023" i="19" s="1"/>
  <c r="E11123" i="19"/>
  <c r="K11619" i="19"/>
  <c r="J11663" i="19"/>
  <c r="I11663" i="19"/>
  <c r="J11781" i="19"/>
  <c r="J12183" i="19"/>
  <c r="I12183" i="19"/>
  <c r="J11871" i="19"/>
  <c r="I11871" i="19"/>
  <c r="I11628" i="19"/>
  <c r="J11628" i="19"/>
  <c r="I12347" i="19"/>
  <c r="K12347" i="19" s="1"/>
  <c r="L12347" i="19" s="1"/>
  <c r="E12447" i="19" s="1"/>
  <c r="J12347" i="19"/>
  <c r="I11511" i="19"/>
  <c r="J11511" i="19"/>
  <c r="L11720" i="19"/>
  <c r="E11820" i="19" s="1"/>
  <c r="I11970" i="19"/>
  <c r="J11970" i="19"/>
  <c r="I11499" i="19"/>
  <c r="J11499" i="19"/>
  <c r="E11214" i="19"/>
  <c r="I11733" i="19"/>
  <c r="J11733" i="19"/>
  <c r="L11653" i="19"/>
  <c r="E11753" i="19" s="1"/>
  <c r="L11578" i="19"/>
  <c r="E11678" i="19" s="1"/>
  <c r="I11218" i="19"/>
  <c r="J11218" i="19"/>
  <c r="J11154" i="19"/>
  <c r="I11154" i="19"/>
  <c r="I11786" i="19"/>
  <c r="J11786" i="19"/>
  <c r="E11608" i="19"/>
  <c r="L11298" i="19"/>
  <c r="E11398" i="19" s="1"/>
  <c r="I11358" i="19"/>
  <c r="J11358" i="19"/>
  <c r="L11534" i="19"/>
  <c r="E11634" i="19" s="1"/>
  <c r="I11822" i="19"/>
  <c r="J11822" i="19"/>
  <c r="J11821" i="19"/>
  <c r="I11821" i="19"/>
  <c r="K11988" i="19"/>
  <c r="L11988" i="19" s="1"/>
  <c r="E12088" i="19" s="1"/>
  <c r="L11994" i="19"/>
  <c r="E12094" i="19" s="1"/>
  <c r="K11710" i="19"/>
  <c r="I11548" i="19"/>
  <c r="J11548" i="19"/>
  <c r="J11597" i="19"/>
  <c r="I11597" i="19"/>
  <c r="L12007" i="19"/>
  <c r="E12107" i="19" s="1"/>
  <c r="L11117" i="19"/>
  <c r="E11217" i="19" s="1"/>
  <c r="J11268" i="19"/>
  <c r="I11268" i="19"/>
  <c r="J11400" i="19"/>
  <c r="I11400" i="19"/>
  <c r="K11536" i="19"/>
  <c r="E11640" i="19"/>
  <c r="I11392" i="19"/>
  <c r="J11392" i="19"/>
  <c r="K11593" i="19"/>
  <c r="E11864" i="19"/>
  <c r="J11739" i="19"/>
  <c r="I11739" i="19"/>
  <c r="L11990" i="19"/>
  <c r="E12090" i="19" s="1"/>
  <c r="J11459" i="19"/>
  <c r="I11459" i="19"/>
  <c r="L11877" i="19"/>
  <c r="E11977" i="19" s="1"/>
  <c r="I11509" i="19"/>
  <c r="J11509" i="19"/>
  <c r="L11049" i="19"/>
  <c r="E11149" i="19"/>
  <c r="K11365" i="19"/>
  <c r="E11337" i="19"/>
  <c r="K11466" i="19"/>
  <c r="K11701" i="19"/>
  <c r="E11646" i="19"/>
  <c r="K10942" i="19"/>
  <c r="K11679" i="19"/>
  <c r="L11679" i="19" s="1"/>
  <c r="E11779" i="19" s="1"/>
  <c r="E12087" i="19"/>
  <c r="K8806" i="19"/>
  <c r="L8806" i="19" s="1"/>
  <c r="E8906" i="19" s="1"/>
  <c r="O8901" i="19"/>
  <c r="J12089" i="19"/>
  <c r="I12089" i="19"/>
  <c r="K12089" i="19" s="1"/>
  <c r="L12089" i="19" s="1"/>
  <c r="J10562" i="19"/>
  <c r="I10562" i="19"/>
  <c r="L12174" i="19"/>
  <c r="E12274" i="19" s="1"/>
  <c r="J12343" i="19"/>
  <c r="I12343" i="19"/>
  <c r="J11250" i="19"/>
  <c r="I11250" i="19"/>
  <c r="K9038" i="19"/>
  <c r="J12132" i="19"/>
  <c r="I12132" i="19"/>
  <c r="K11644" i="19"/>
  <c r="K11784" i="19"/>
  <c r="L10026" i="19"/>
  <c r="E10126" i="19" s="1"/>
  <c r="L9930" i="19"/>
  <c r="E10030" i="19" s="1"/>
  <c r="J12213" i="19"/>
  <c r="I12213" i="19"/>
  <c r="J11856" i="19"/>
  <c r="I11856" i="19"/>
  <c r="J1388" i="12"/>
  <c r="I1388" i="12"/>
  <c r="K1388" i="12" s="1"/>
  <c r="J1367" i="12"/>
  <c r="K1367" i="12" s="1"/>
  <c r="L1367" i="12" s="1"/>
  <c r="E1379" i="12" s="1"/>
  <c r="I1379" i="12" s="1"/>
  <c r="E1374" i="12"/>
  <c r="I1374" i="12" s="1"/>
  <c r="E1365" i="12"/>
  <c r="E1371" i="12"/>
  <c r="I1371" i="12" s="1"/>
  <c r="J1397" i="12"/>
  <c r="K1397" i="12" s="1"/>
  <c r="L1397" i="12" s="1"/>
  <c r="E1406" i="12"/>
  <c r="I1406" i="12" s="1"/>
  <c r="J1414" i="12"/>
  <c r="K1414" i="12" s="1"/>
  <c r="L1414" i="12" s="1"/>
  <c r="J1417" i="12"/>
  <c r="K1417" i="12" s="1"/>
  <c r="L1417" i="12" s="1"/>
  <c r="J1368" i="12"/>
  <c r="K1368" i="12" s="1"/>
  <c r="L1368" i="12" s="1"/>
  <c r="J1411" i="12"/>
  <c r="K1411" i="12" s="1"/>
  <c r="L1411" i="12" s="1"/>
  <c r="B9" i="2"/>
  <c r="B5" i="9"/>
  <c r="G14" i="3"/>
  <c r="Q13" i="5"/>
  <c r="R13" i="5" s="1"/>
  <c r="O13" i="5"/>
  <c r="M14" i="5" s="1"/>
  <c r="L11" i="5"/>
  <c r="D6" i="6" s="1"/>
  <c r="J6" i="6" s="1"/>
  <c r="AE13" i="5"/>
  <c r="F6" i="7" s="1"/>
  <c r="AD13" i="5"/>
  <c r="C8" i="6" s="1"/>
  <c r="AF13" i="5"/>
  <c r="K12" i="5"/>
  <c r="Z12" i="5"/>
  <c r="AA12" i="5" s="1"/>
  <c r="C5" i="7" s="1"/>
  <c r="I4" i="9"/>
  <c r="E4" i="9"/>
  <c r="C9" i="2"/>
  <c r="E9" i="2" s="1"/>
  <c r="D15" i="3" s="1"/>
  <c r="D9" i="2"/>
  <c r="F15" i="3" s="1"/>
  <c r="AL13" i="5"/>
  <c r="AM13" i="5" s="1"/>
  <c r="E8" i="6" s="1"/>
  <c r="AJ13" i="5"/>
  <c r="AH14" i="5" s="1"/>
  <c r="K5" i="9"/>
  <c r="N5" i="9"/>
  <c r="O14" i="9" s="1"/>
  <c r="W12" i="5"/>
  <c r="B5" i="7" s="1"/>
  <c r="D4" i="7"/>
  <c r="O13" i="9"/>
  <c r="P4" i="9"/>
  <c r="M5" i="9" s="1"/>
  <c r="P5" i="9" s="1"/>
  <c r="M6" i="9" s="1"/>
  <c r="Y13" i="5"/>
  <c r="V13" i="5"/>
  <c r="T14" i="5" s="1"/>
  <c r="W13" i="5"/>
  <c r="B6" i="7" s="1"/>
  <c r="C15" i="5"/>
  <c r="E14" i="5"/>
  <c r="G14" i="5" s="1"/>
  <c r="U14" i="5"/>
  <c r="X14" i="5" s="1"/>
  <c r="AC14" i="5"/>
  <c r="AI14" i="5"/>
  <c r="AK14" i="5" s="1"/>
  <c r="N14" i="5"/>
  <c r="P14" i="5" s="1"/>
  <c r="F13" i="5"/>
  <c r="D14" i="5" s="1"/>
  <c r="H13" i="5"/>
  <c r="I13" i="5" s="1"/>
  <c r="L105" i="16" l="1"/>
  <c r="E106" i="16" s="1"/>
  <c r="K12102" i="19"/>
  <c r="L12102" i="19" s="1"/>
  <c r="E12202" i="19" s="1"/>
  <c r="E11904" i="19"/>
  <c r="I11904" i="19" s="1"/>
  <c r="K11871" i="19"/>
  <c r="L11871" i="19" s="1"/>
  <c r="E12045" i="19"/>
  <c r="I11567" i="19"/>
  <c r="J11567" i="19"/>
  <c r="E12457" i="19"/>
  <c r="J12357" i="19"/>
  <c r="I12357" i="19"/>
  <c r="K12357" i="19" s="1"/>
  <c r="L12357" i="19" s="1"/>
  <c r="K11822" i="19"/>
  <c r="L11822" i="19" s="1"/>
  <c r="K11295" i="19"/>
  <c r="I12085" i="19"/>
  <c r="J12085" i="19"/>
  <c r="J11752" i="19"/>
  <c r="I11752" i="19"/>
  <c r="K11752" i="19" s="1"/>
  <c r="L11752" i="19" s="1"/>
  <c r="E11852" i="19" s="1"/>
  <c r="J12427" i="19"/>
  <c r="I12427" i="19"/>
  <c r="K12427" i="19" s="1"/>
  <c r="L12427" i="19" s="1"/>
  <c r="E12527" i="19" s="1"/>
  <c r="K11751" i="19"/>
  <c r="L11751" i="19" s="1"/>
  <c r="E11851" i="19" s="1"/>
  <c r="I11955" i="19"/>
  <c r="J11955" i="19"/>
  <c r="L11160" i="19"/>
  <c r="E11260" i="19" s="1"/>
  <c r="J11661" i="19"/>
  <c r="I11661" i="19"/>
  <c r="I11035" i="19"/>
  <c r="J11035" i="19"/>
  <c r="I12447" i="19"/>
  <c r="J12447" i="19"/>
  <c r="J11672" i="19"/>
  <c r="I11672" i="19"/>
  <c r="K11672" i="19" s="1"/>
  <c r="J12116" i="19"/>
  <c r="I12116" i="19"/>
  <c r="K11400" i="19"/>
  <c r="K11786" i="19"/>
  <c r="K11499" i="19"/>
  <c r="K11628" i="19"/>
  <c r="K11781" i="19"/>
  <c r="L11781" i="19" s="1"/>
  <c r="L11619" i="19"/>
  <c r="E11719" i="19" s="1"/>
  <c r="K11529" i="19"/>
  <c r="L11529" i="19" s="1"/>
  <c r="E11629" i="19" s="1"/>
  <c r="E12280" i="19"/>
  <c r="K11796" i="19"/>
  <c r="I11123" i="19"/>
  <c r="J11123" i="19"/>
  <c r="L11295" i="19"/>
  <c r="E11395" i="19" s="1"/>
  <c r="J11503" i="19"/>
  <c r="I11503" i="19"/>
  <c r="L11291" i="19"/>
  <c r="E11391" i="19" s="1"/>
  <c r="I11524" i="19"/>
  <c r="K11524" i="19" s="1"/>
  <c r="L11524" i="19" s="1"/>
  <c r="J11524" i="19"/>
  <c r="K11459" i="19"/>
  <c r="K11511" i="19"/>
  <c r="I11341" i="19"/>
  <c r="J11341" i="19"/>
  <c r="J11882" i="19"/>
  <c r="I11882" i="19"/>
  <c r="K12076" i="19"/>
  <c r="L11975" i="19"/>
  <c r="E12075" i="19" s="1"/>
  <c r="I11873" i="19"/>
  <c r="J11873" i="19"/>
  <c r="I12369" i="19"/>
  <c r="J12369" i="19"/>
  <c r="I11415" i="19"/>
  <c r="J11415" i="19"/>
  <c r="J11312" i="19"/>
  <c r="I11312" i="19"/>
  <c r="L12105" i="19"/>
  <c r="E12205" i="19" s="1"/>
  <c r="L11225" i="19"/>
  <c r="E11325" i="19"/>
  <c r="K11431" i="19"/>
  <c r="L11431" i="19" s="1"/>
  <c r="E11531" i="19" s="1"/>
  <c r="J11851" i="19"/>
  <c r="I11851" i="19"/>
  <c r="J12094" i="19"/>
  <c r="I12094" i="19"/>
  <c r="J11398" i="19"/>
  <c r="I11398" i="19"/>
  <c r="J11977" i="19"/>
  <c r="I11977" i="19"/>
  <c r="J11753" i="19"/>
  <c r="I11753" i="19"/>
  <c r="J11217" i="19"/>
  <c r="I11217" i="19"/>
  <c r="I11634" i="19"/>
  <c r="K11634" i="19" s="1"/>
  <c r="L11634" i="19" s="1"/>
  <c r="J11634" i="19"/>
  <c r="J11820" i="19"/>
  <c r="I11820" i="19"/>
  <c r="K12132" i="19"/>
  <c r="L12132" i="19" s="1"/>
  <c r="E12232" i="19" s="1"/>
  <c r="J11779" i="19"/>
  <c r="I11779" i="19"/>
  <c r="I12090" i="19"/>
  <c r="J12090" i="19"/>
  <c r="E11636" i="19"/>
  <c r="L11536" i="19"/>
  <c r="I12107" i="19"/>
  <c r="J12107" i="19"/>
  <c r="L11710" i="19"/>
  <c r="E11810" i="19" s="1"/>
  <c r="I11678" i="19"/>
  <c r="J11678" i="19"/>
  <c r="L10942" i="19"/>
  <c r="E11042" i="19" s="1"/>
  <c r="L11466" i="19"/>
  <c r="E11566" i="19" s="1"/>
  <c r="K11392" i="19"/>
  <c r="E11922" i="19"/>
  <c r="K11218" i="19"/>
  <c r="K11733" i="19"/>
  <c r="K11970" i="19"/>
  <c r="I11646" i="19"/>
  <c r="J11646" i="19"/>
  <c r="J11337" i="19"/>
  <c r="I11337" i="19"/>
  <c r="I11149" i="19"/>
  <c r="J11149" i="19"/>
  <c r="K11509" i="19"/>
  <c r="L11459" i="19"/>
  <c r="E11559" i="19" s="1"/>
  <c r="I11864" i="19"/>
  <c r="K11864" i="19" s="1"/>
  <c r="L11864" i="19" s="1"/>
  <c r="J11864" i="19"/>
  <c r="L11400" i="19"/>
  <c r="E11500" i="19" s="1"/>
  <c r="I12088" i="19"/>
  <c r="J12088" i="19"/>
  <c r="J11214" i="19"/>
  <c r="I11214" i="19"/>
  <c r="E11881" i="19"/>
  <c r="K11663" i="19"/>
  <c r="J12087" i="19"/>
  <c r="I12087" i="19"/>
  <c r="L11701" i="19"/>
  <c r="E11801" i="19" s="1"/>
  <c r="L11365" i="19"/>
  <c r="E11465" i="19" s="1"/>
  <c r="K11739" i="19"/>
  <c r="L11593" i="19"/>
  <c r="E11693" i="19" s="1"/>
  <c r="I11640" i="19"/>
  <c r="J11640" i="19"/>
  <c r="K11268" i="19"/>
  <c r="K11597" i="19"/>
  <c r="K11548" i="19"/>
  <c r="L11548" i="19" s="1"/>
  <c r="E11648" i="19" s="1"/>
  <c r="K11821" i="19"/>
  <c r="K11358" i="19"/>
  <c r="J11608" i="19"/>
  <c r="I11608" i="19"/>
  <c r="K11154" i="19"/>
  <c r="E11971" i="19"/>
  <c r="K12183" i="19"/>
  <c r="L12183" i="19" s="1"/>
  <c r="E12283" i="19" s="1"/>
  <c r="J8906" i="19"/>
  <c r="I8906" i="19"/>
  <c r="J10030" i="19"/>
  <c r="I10030" i="19"/>
  <c r="J12232" i="19"/>
  <c r="I12232" i="19"/>
  <c r="K12232" i="19" s="1"/>
  <c r="L12232" i="19" s="1"/>
  <c r="J12274" i="19"/>
  <c r="I12274" i="19"/>
  <c r="K12274" i="19" s="1"/>
  <c r="L12274" i="19" s="1"/>
  <c r="L11672" i="19"/>
  <c r="E11772" i="19" s="1"/>
  <c r="J10126" i="19"/>
  <c r="I10126" i="19"/>
  <c r="L11644" i="19"/>
  <c r="E11744" i="19" s="1"/>
  <c r="K11250" i="19"/>
  <c r="K10562" i="19"/>
  <c r="L11784" i="19"/>
  <c r="E11884" i="19" s="1"/>
  <c r="E12189" i="19"/>
  <c r="L9038" i="19"/>
  <c r="E9138" i="19" s="1"/>
  <c r="K12343" i="19"/>
  <c r="K11856" i="19"/>
  <c r="K12213" i="19"/>
  <c r="I1365" i="12"/>
  <c r="O1376" i="12" s="1"/>
  <c r="L1388" i="12"/>
  <c r="E1400" i="12" s="1"/>
  <c r="J1379" i="12"/>
  <c r="J1374" i="12"/>
  <c r="K1374" i="12" s="1"/>
  <c r="L1374" i="12" s="1"/>
  <c r="E1386" i="12" s="1"/>
  <c r="I1386" i="12" s="1"/>
  <c r="E1429" i="12"/>
  <c r="I1429" i="12" s="1"/>
  <c r="E1409" i="12"/>
  <c r="I1409" i="12" s="1"/>
  <c r="E1426" i="12"/>
  <c r="I1426" i="12" s="1"/>
  <c r="J1365" i="12"/>
  <c r="E1423" i="12"/>
  <c r="I1423" i="12" s="1"/>
  <c r="J1371" i="12"/>
  <c r="K1371" i="12" s="1"/>
  <c r="L1371" i="12" s="1"/>
  <c r="J1406" i="12"/>
  <c r="K1406" i="12" s="1"/>
  <c r="L1406" i="12" s="1"/>
  <c r="J1420" i="12"/>
  <c r="K1420" i="12" s="1"/>
  <c r="L1420" i="12" s="1"/>
  <c r="AD14" i="5"/>
  <c r="C9" i="6" s="1"/>
  <c r="AE14" i="5"/>
  <c r="F7" i="7" s="1"/>
  <c r="AF14" i="5"/>
  <c r="F14" i="5"/>
  <c r="D15" i="5" s="1"/>
  <c r="H14" i="5"/>
  <c r="Y14" i="5"/>
  <c r="V14" i="5"/>
  <c r="T15" i="5" s="1"/>
  <c r="G4" i="7"/>
  <c r="L4" i="7"/>
  <c r="AJ14" i="5"/>
  <c r="AH15" i="5" s="1"/>
  <c r="AL14" i="5"/>
  <c r="AM14" i="5" s="1"/>
  <c r="E9" i="6" s="1"/>
  <c r="K14" i="5"/>
  <c r="I14" i="5"/>
  <c r="F9" i="2"/>
  <c r="E15" i="3" s="1"/>
  <c r="H15" i="3" s="1"/>
  <c r="C16" i="3" s="1"/>
  <c r="Q14" i="5"/>
  <c r="R14" i="5" s="1"/>
  <c r="O14" i="5"/>
  <c r="M15" i="5" s="1"/>
  <c r="AI15" i="5"/>
  <c r="AK15" i="5" s="1"/>
  <c r="C16" i="5"/>
  <c r="AC15" i="5"/>
  <c r="U15" i="5"/>
  <c r="X15" i="5" s="1"/>
  <c r="E15" i="5"/>
  <c r="G15" i="5" s="1"/>
  <c r="N15" i="5"/>
  <c r="P15" i="5" s="1"/>
  <c r="K13" i="5"/>
  <c r="J12" i="5"/>
  <c r="L12" i="5" s="1"/>
  <c r="D7" i="6" s="1"/>
  <c r="J7" i="6" s="1"/>
  <c r="Z13" i="5"/>
  <c r="AA13" i="5" s="1"/>
  <c r="C6" i="7" s="1"/>
  <c r="D6" i="7" s="1"/>
  <c r="C5" i="9"/>
  <c r="G15" i="3"/>
  <c r="D5" i="7"/>
  <c r="I106" i="16" l="1"/>
  <c r="J106" i="16"/>
  <c r="J11904" i="19"/>
  <c r="K11904" i="19" s="1"/>
  <c r="L11904" i="19" s="1"/>
  <c r="E12004" i="19" s="1"/>
  <c r="K11503" i="19"/>
  <c r="L11503" i="19" s="1"/>
  <c r="J12202" i="19"/>
  <c r="I12202" i="19"/>
  <c r="I11260" i="19"/>
  <c r="K11260" i="19" s="1"/>
  <c r="J11260" i="19"/>
  <c r="I12527" i="19"/>
  <c r="J12527" i="19"/>
  <c r="K11678" i="19"/>
  <c r="L11678" i="19" s="1"/>
  <c r="K11415" i="19"/>
  <c r="K11873" i="19"/>
  <c r="L11873" i="19" s="1"/>
  <c r="K12447" i="19"/>
  <c r="K11955" i="19"/>
  <c r="L11955" i="19" s="1"/>
  <c r="E12055" i="19" s="1"/>
  <c r="K12087" i="19"/>
  <c r="L12087" i="19" s="1"/>
  <c r="K11337" i="19"/>
  <c r="L11337" i="19" s="1"/>
  <c r="K11312" i="19"/>
  <c r="L11312" i="19" s="1"/>
  <c r="E11412" i="19" s="1"/>
  <c r="J11412" i="19" s="1"/>
  <c r="K12369" i="19"/>
  <c r="L12369" i="19" s="1"/>
  <c r="E12469" i="19" s="1"/>
  <c r="K12085" i="19"/>
  <c r="L12085" i="19" s="1"/>
  <c r="E12185" i="19" s="1"/>
  <c r="K11567" i="19"/>
  <c r="L11567" i="19" s="1"/>
  <c r="E11667" i="19" s="1"/>
  <c r="J12045" i="19"/>
  <c r="I12045" i="19"/>
  <c r="I11852" i="19"/>
  <c r="J11852" i="19"/>
  <c r="J12457" i="19"/>
  <c r="I12457" i="19"/>
  <c r="I12205" i="19"/>
  <c r="J12205" i="19"/>
  <c r="J12075" i="19"/>
  <c r="I12075" i="19"/>
  <c r="J11719" i="19"/>
  <c r="I11719" i="19"/>
  <c r="I11395" i="19"/>
  <c r="J11395" i="19"/>
  <c r="J11391" i="19"/>
  <c r="I11391" i="19"/>
  <c r="K12088" i="19"/>
  <c r="K11149" i="19"/>
  <c r="K12090" i="19"/>
  <c r="I11412" i="19"/>
  <c r="K11753" i="19"/>
  <c r="L11753" i="19" s="1"/>
  <c r="E11853" i="19" s="1"/>
  <c r="K11977" i="19"/>
  <c r="E11973" i="19"/>
  <c r="K11882" i="19"/>
  <c r="L11882" i="19" s="1"/>
  <c r="E11982" i="19" s="1"/>
  <c r="K11341" i="19"/>
  <c r="K11123" i="19"/>
  <c r="L11123" i="19" s="1"/>
  <c r="E11223" i="19" s="1"/>
  <c r="L11499" i="19"/>
  <c r="E11599" i="19" s="1"/>
  <c r="K11035" i="19"/>
  <c r="L11035" i="19" s="1"/>
  <c r="E11135" i="19" s="1"/>
  <c r="I11531" i="19"/>
  <c r="J11531" i="19"/>
  <c r="E11624" i="19"/>
  <c r="L11796" i="19"/>
  <c r="E11896" i="19"/>
  <c r="L11786" i="19"/>
  <c r="E11886" i="19"/>
  <c r="K12116" i="19"/>
  <c r="K11214" i="19"/>
  <c r="L11214" i="19" s="1"/>
  <c r="K11820" i="19"/>
  <c r="L11820" i="19" s="1"/>
  <c r="K11217" i="19"/>
  <c r="L11217" i="19" s="1"/>
  <c r="K12094" i="19"/>
  <c r="L12094" i="19" s="1"/>
  <c r="E11360" i="19"/>
  <c r="L11260" i="19"/>
  <c r="L12076" i="19"/>
  <c r="E12176" i="19" s="1"/>
  <c r="E11603" i="19"/>
  <c r="J12280" i="19"/>
  <c r="I12280" i="19"/>
  <c r="K11661" i="19"/>
  <c r="J11325" i="19"/>
  <c r="I11325" i="19"/>
  <c r="K11325" i="19" s="1"/>
  <c r="L11325" i="19" s="1"/>
  <c r="E11425" i="19" s="1"/>
  <c r="I12469" i="19"/>
  <c r="J12469" i="19"/>
  <c r="L11511" i="19"/>
  <c r="E11611" i="19" s="1"/>
  <c r="J11629" i="19"/>
  <c r="I11629" i="19"/>
  <c r="K11629" i="19" s="1"/>
  <c r="L11629" i="19" s="1"/>
  <c r="L11628" i="19"/>
  <c r="E11728" i="19" s="1"/>
  <c r="J11559" i="19"/>
  <c r="I11559" i="19"/>
  <c r="J11853" i="19"/>
  <c r="I11853" i="19"/>
  <c r="J11693" i="19"/>
  <c r="I11693" i="19"/>
  <c r="J11566" i="19"/>
  <c r="I11566" i="19"/>
  <c r="I11042" i="19"/>
  <c r="J11042" i="19"/>
  <c r="I11500" i="19"/>
  <c r="J11500" i="19"/>
  <c r="J11648" i="19"/>
  <c r="I11648" i="19"/>
  <c r="J11801" i="19"/>
  <c r="I11801" i="19"/>
  <c r="I11636" i="19"/>
  <c r="K11636" i="19" s="1"/>
  <c r="L11636" i="19" s="1"/>
  <c r="J11636" i="19"/>
  <c r="E11734" i="19"/>
  <c r="L11358" i="19"/>
  <c r="E11458" i="19" s="1"/>
  <c r="L11597" i="19"/>
  <c r="E11697" i="19" s="1"/>
  <c r="K11640" i="19"/>
  <c r="L11739" i="19"/>
  <c r="E11839" i="19" s="1"/>
  <c r="L11663" i="19"/>
  <c r="E11763" i="19" s="1"/>
  <c r="E11314" i="19"/>
  <c r="E11964" i="19"/>
  <c r="L11970" i="19"/>
  <c r="E12070" i="19" s="1"/>
  <c r="J11922" i="19"/>
  <c r="I11922" i="19"/>
  <c r="K12107" i="19"/>
  <c r="L12090" i="19"/>
  <c r="E12190" i="19" s="1"/>
  <c r="K11779" i="19"/>
  <c r="E11920" i="19"/>
  <c r="E11317" i="19"/>
  <c r="E12194" i="19"/>
  <c r="J12283" i="19"/>
  <c r="I12283" i="19"/>
  <c r="L11154" i="19"/>
  <c r="E11254" i="19" s="1"/>
  <c r="J11465" i="19"/>
  <c r="I11465" i="19"/>
  <c r="K11465" i="19" s="1"/>
  <c r="L11465" i="19" s="1"/>
  <c r="E11565" i="19" s="1"/>
  <c r="E12187" i="19"/>
  <c r="I11881" i="19"/>
  <c r="J11881" i="19"/>
  <c r="L11733" i="19"/>
  <c r="E11833" i="19" s="1"/>
  <c r="L11392" i="19"/>
  <c r="E11492" i="19" s="1"/>
  <c r="E11778" i="19"/>
  <c r="J11810" i="19"/>
  <c r="I11810" i="19"/>
  <c r="I11971" i="19"/>
  <c r="J11971" i="19"/>
  <c r="K11608" i="19"/>
  <c r="L11608" i="19" s="1"/>
  <c r="E11708" i="19" s="1"/>
  <c r="L11821" i="19"/>
  <c r="E11921" i="19" s="1"/>
  <c r="L11268" i="19"/>
  <c r="E11368" i="19" s="1"/>
  <c r="L11509" i="19"/>
  <c r="E11609" i="19" s="1"/>
  <c r="E11437" i="19"/>
  <c r="K11646" i="19"/>
  <c r="L11646" i="19" s="1"/>
  <c r="E11746" i="19" s="1"/>
  <c r="L11218" i="19"/>
  <c r="E11318" i="19" s="1"/>
  <c r="K11412" i="19"/>
  <c r="K11398" i="19"/>
  <c r="K11851" i="19"/>
  <c r="K8906" i="19"/>
  <c r="O9001" i="19"/>
  <c r="J11772" i="19"/>
  <c r="I11772" i="19"/>
  <c r="J11744" i="19"/>
  <c r="I11744" i="19"/>
  <c r="J12189" i="19"/>
  <c r="I12189" i="19"/>
  <c r="L10562" i="19"/>
  <c r="E10662" i="19" s="1"/>
  <c r="K10030" i="19"/>
  <c r="L11856" i="19"/>
  <c r="E11956" i="19" s="1"/>
  <c r="J9138" i="19"/>
  <c r="I9138" i="19"/>
  <c r="E12374" i="19"/>
  <c r="E12332" i="19"/>
  <c r="L12343" i="19"/>
  <c r="E12443" i="19" s="1"/>
  <c r="J11884" i="19"/>
  <c r="I11884" i="19"/>
  <c r="L11250" i="19"/>
  <c r="E11350" i="19"/>
  <c r="K10126" i="19"/>
  <c r="L12213" i="19"/>
  <c r="E12313" i="19" s="1"/>
  <c r="J1400" i="12"/>
  <c r="I1400" i="12"/>
  <c r="K1400" i="12" s="1"/>
  <c r="K1365" i="12"/>
  <c r="L1365" i="12" s="1"/>
  <c r="E1377" i="12" s="1"/>
  <c r="I1377" i="12" s="1"/>
  <c r="K1379" i="12"/>
  <c r="L1379" i="12" s="1"/>
  <c r="E1391" i="12" s="1"/>
  <c r="I1391" i="12" s="1"/>
  <c r="E1383" i="12"/>
  <c r="I1383" i="12" s="1"/>
  <c r="E1418" i="12"/>
  <c r="I1418" i="12" s="1"/>
  <c r="E1380" i="12"/>
  <c r="J1423" i="12"/>
  <c r="K1423" i="12" s="1"/>
  <c r="L1423" i="12" s="1"/>
  <c r="E1432" i="12"/>
  <c r="I1432" i="12" s="1"/>
  <c r="J1426" i="12"/>
  <c r="K1426" i="12" s="1"/>
  <c r="L1426" i="12" s="1"/>
  <c r="J1386" i="12"/>
  <c r="K1386" i="12" s="1"/>
  <c r="L1386" i="12" s="1"/>
  <c r="J1429" i="12"/>
  <c r="K1429" i="12" s="1"/>
  <c r="L1429" i="12" s="1"/>
  <c r="J1409" i="12"/>
  <c r="K1409" i="12" s="1"/>
  <c r="L1409" i="12" s="1"/>
  <c r="L6" i="7"/>
  <c r="G6" i="7"/>
  <c r="AJ15" i="5"/>
  <c r="AH16" i="5" s="1"/>
  <c r="AL15" i="5"/>
  <c r="AM15" i="5" s="1"/>
  <c r="E10" i="6" s="1"/>
  <c r="Y15" i="5"/>
  <c r="V15" i="5"/>
  <c r="T16" i="5" s="1"/>
  <c r="W15" i="5"/>
  <c r="B8" i="7" s="1"/>
  <c r="I5" i="9"/>
  <c r="E5" i="9"/>
  <c r="Q15" i="5"/>
  <c r="R15" i="5" s="1"/>
  <c r="O15" i="5"/>
  <c r="M16" i="5" s="1"/>
  <c r="J13" i="5"/>
  <c r="L13" i="5" s="1"/>
  <c r="D8" i="6" s="1"/>
  <c r="J8" i="6" s="1"/>
  <c r="AE15" i="5"/>
  <c r="F8" i="7" s="1"/>
  <c r="AF15" i="5"/>
  <c r="AD15" i="5"/>
  <c r="C10" i="6" s="1"/>
  <c r="Z14" i="5"/>
  <c r="AA14" i="5" s="1"/>
  <c r="C7" i="7" s="1"/>
  <c r="B10" i="2"/>
  <c r="G5" i="7"/>
  <c r="L5" i="7"/>
  <c r="E16" i="5"/>
  <c r="G16" i="5" s="1"/>
  <c r="AI16" i="5"/>
  <c r="AK16" i="5" s="1"/>
  <c r="U16" i="5"/>
  <c r="X16" i="5" s="1"/>
  <c r="C17" i="5"/>
  <c r="AC16" i="5"/>
  <c r="N16" i="5"/>
  <c r="P16" i="5" s="1"/>
  <c r="S16" i="3"/>
  <c r="V16" i="3" s="1"/>
  <c r="B6" i="9"/>
  <c r="W14" i="5"/>
  <c r="B7" i="7" s="1"/>
  <c r="H15" i="5"/>
  <c r="I15" i="5" s="1"/>
  <c r="F15" i="5"/>
  <c r="D16" i="5" s="1"/>
  <c r="K106" i="16" l="1"/>
  <c r="L106" i="16" s="1"/>
  <c r="J12004" i="19"/>
  <c r="I12004" i="19"/>
  <c r="J1383" i="12"/>
  <c r="K1383" i="12" s="1"/>
  <c r="K12202" i="19"/>
  <c r="L12202" i="19" s="1"/>
  <c r="E12302" i="19" s="1"/>
  <c r="J12302" i="19" s="1"/>
  <c r="K11772" i="19"/>
  <c r="L11772" i="19" s="1"/>
  <c r="K11395" i="19"/>
  <c r="L11395" i="19" s="1"/>
  <c r="E11495" i="19" s="1"/>
  <c r="K12457" i="19"/>
  <c r="L12457" i="19" s="1"/>
  <c r="E12557" i="19" s="1"/>
  <c r="K11852" i="19"/>
  <c r="I12185" i="19"/>
  <c r="J12185" i="19"/>
  <c r="E11515" i="19"/>
  <c r="L11415" i="19"/>
  <c r="K11391" i="19"/>
  <c r="L11391" i="19" s="1"/>
  <c r="E11491" i="19" s="1"/>
  <c r="K12075" i="19"/>
  <c r="L12075" i="19" s="1"/>
  <c r="E12175" i="19" s="1"/>
  <c r="K12045" i="19"/>
  <c r="L12045" i="19" s="1"/>
  <c r="E12145" i="19" s="1"/>
  <c r="J12055" i="19"/>
  <c r="I12055" i="19"/>
  <c r="K12055" i="19" s="1"/>
  <c r="L12055" i="19"/>
  <c r="E12155" i="19" s="1"/>
  <c r="L12447" i="19"/>
  <c r="E12547" i="19" s="1"/>
  <c r="I12302" i="19"/>
  <c r="K11648" i="19"/>
  <c r="L11648" i="19" s="1"/>
  <c r="K12469" i="19"/>
  <c r="K11531" i="19"/>
  <c r="J11667" i="19"/>
  <c r="I11667" i="19"/>
  <c r="K11667" i="19" s="1"/>
  <c r="L11667" i="19" s="1"/>
  <c r="E11767" i="19" s="1"/>
  <c r="K12527" i="19"/>
  <c r="L12527" i="19" s="1"/>
  <c r="E12627" i="19" s="1"/>
  <c r="I11728" i="19"/>
  <c r="J11728" i="19"/>
  <c r="I11599" i="19"/>
  <c r="K11599" i="19" s="1"/>
  <c r="L11599" i="19" s="1"/>
  <c r="E11699" i="19" s="1"/>
  <c r="J11599" i="19"/>
  <c r="I12175" i="19"/>
  <c r="J12175" i="19"/>
  <c r="I11425" i="19"/>
  <c r="K11425" i="19" s="1"/>
  <c r="L11425" i="19" s="1"/>
  <c r="J11425" i="19"/>
  <c r="I11611" i="19"/>
  <c r="J11611" i="19"/>
  <c r="I12176" i="19"/>
  <c r="K12176" i="19" s="1"/>
  <c r="J12176" i="19"/>
  <c r="L11661" i="19"/>
  <c r="E11761" i="19" s="1"/>
  <c r="I11603" i="19"/>
  <c r="J11603" i="19"/>
  <c r="I11360" i="19"/>
  <c r="J11360" i="19"/>
  <c r="J11896" i="19"/>
  <c r="I11896" i="19"/>
  <c r="J11982" i="19"/>
  <c r="I11982" i="19"/>
  <c r="K11982" i="19" s="1"/>
  <c r="L11982" i="19" s="1"/>
  <c r="J11491" i="19"/>
  <c r="I11491" i="19"/>
  <c r="I11495" i="19"/>
  <c r="J11495" i="19"/>
  <c r="K11971" i="19"/>
  <c r="L11971" i="19" s="1"/>
  <c r="K12280" i="19"/>
  <c r="L12116" i="19"/>
  <c r="E12216" i="19" s="1"/>
  <c r="J11973" i="19"/>
  <c r="I11973" i="19"/>
  <c r="K11973" i="19" s="1"/>
  <c r="L11973" i="19" s="1"/>
  <c r="K11719" i="19"/>
  <c r="L11719" i="19" s="1"/>
  <c r="E11819" i="19" s="1"/>
  <c r="I11886" i="19"/>
  <c r="J11886" i="19"/>
  <c r="I11624" i="19"/>
  <c r="J11624" i="19"/>
  <c r="J11223" i="19"/>
  <c r="I11223" i="19"/>
  <c r="K11223" i="19" s="1"/>
  <c r="L11223" i="19" s="1"/>
  <c r="E11323" i="19" s="1"/>
  <c r="L11977" i="19"/>
  <c r="E12077" i="19" s="1"/>
  <c r="L11149" i="19"/>
  <c r="E11249" i="19" s="1"/>
  <c r="K11566" i="19"/>
  <c r="K11693" i="19"/>
  <c r="K11559" i="19"/>
  <c r="L11559" i="19" s="1"/>
  <c r="E11729" i="19"/>
  <c r="I11135" i="19"/>
  <c r="J11135" i="19"/>
  <c r="L11341" i="19"/>
  <c r="E11441" i="19" s="1"/>
  <c r="L12088" i="19"/>
  <c r="E12188" i="19" s="1"/>
  <c r="K12205" i="19"/>
  <c r="L12205" i="19" s="1"/>
  <c r="E12305" i="19" s="1"/>
  <c r="I11368" i="19"/>
  <c r="J11368" i="19"/>
  <c r="J12070" i="19"/>
  <c r="I12070" i="19"/>
  <c r="J11921" i="19"/>
  <c r="I11921" i="19"/>
  <c r="K11921" i="19" s="1"/>
  <c r="L11921" i="19" s="1"/>
  <c r="J11565" i="19"/>
  <c r="I11565" i="19"/>
  <c r="I12190" i="19"/>
  <c r="J12190" i="19"/>
  <c r="I11697" i="19"/>
  <c r="J11697" i="19"/>
  <c r="J11458" i="19"/>
  <c r="I11458" i="19"/>
  <c r="I11609" i="19"/>
  <c r="J11609" i="19"/>
  <c r="J11254" i="19"/>
  <c r="I11254" i="19"/>
  <c r="J11437" i="19"/>
  <c r="I11437" i="19"/>
  <c r="J11492" i="19"/>
  <c r="I11492" i="19"/>
  <c r="I11833" i="19"/>
  <c r="J11833" i="19"/>
  <c r="K11881" i="19"/>
  <c r="L11881" i="19" s="1"/>
  <c r="E11981" i="19" s="1"/>
  <c r="J12194" i="19"/>
  <c r="I12194" i="19"/>
  <c r="J11920" i="19"/>
  <c r="I11920" i="19"/>
  <c r="K11920" i="19" s="1"/>
  <c r="L11920" i="19" s="1"/>
  <c r="E12020" i="19" s="1"/>
  <c r="J11763" i="19"/>
  <c r="I11763" i="19"/>
  <c r="L11640" i="19"/>
  <c r="E11740" i="19" s="1"/>
  <c r="E11736" i="19"/>
  <c r="K11744" i="19"/>
  <c r="L11744" i="19" s="1"/>
  <c r="L11851" i="19"/>
  <c r="E11951" i="19" s="1"/>
  <c r="K11810" i="19"/>
  <c r="I12187" i="19"/>
  <c r="J12187" i="19"/>
  <c r="K12283" i="19"/>
  <c r="L12283" i="19" s="1"/>
  <c r="E12383" i="19" s="1"/>
  <c r="L11779" i="19"/>
  <c r="E11879" i="19" s="1"/>
  <c r="K11922" i="19"/>
  <c r="J11964" i="19"/>
  <c r="I11964" i="19"/>
  <c r="K11801" i="19"/>
  <c r="K12175" i="19"/>
  <c r="L12175" i="19" s="1"/>
  <c r="E12275" i="19" s="1"/>
  <c r="L11693" i="19"/>
  <c r="E11793" i="19" s="1"/>
  <c r="E11659" i="19"/>
  <c r="L11398" i="19"/>
  <c r="E11498" i="19" s="1"/>
  <c r="I11318" i="19"/>
  <c r="K11318" i="19" s="1"/>
  <c r="L11318" i="19" s="1"/>
  <c r="J11318" i="19"/>
  <c r="E12071" i="19"/>
  <c r="I11317" i="19"/>
  <c r="J11317" i="19"/>
  <c r="J11839" i="19"/>
  <c r="I11839" i="19"/>
  <c r="J11767" i="19"/>
  <c r="I11767" i="19"/>
  <c r="I11734" i="19"/>
  <c r="J11734" i="19"/>
  <c r="L11412" i="19"/>
  <c r="E11512" i="19" s="1"/>
  <c r="J11746" i="19"/>
  <c r="I11746" i="19"/>
  <c r="J11708" i="19"/>
  <c r="I11708" i="19"/>
  <c r="J11778" i="19"/>
  <c r="I11778" i="19"/>
  <c r="L12107" i="19"/>
  <c r="E12207" i="19" s="1"/>
  <c r="J11314" i="19"/>
  <c r="I11314" i="19"/>
  <c r="E11748" i="19"/>
  <c r="K11500" i="19"/>
  <c r="L11500" i="19" s="1"/>
  <c r="E11600" i="19" s="1"/>
  <c r="K11042" i="19"/>
  <c r="K11853" i="19"/>
  <c r="L11853" i="19" s="1"/>
  <c r="E11953" i="19" s="1"/>
  <c r="L8906" i="19"/>
  <c r="E9006" i="19" s="1"/>
  <c r="J12313" i="19"/>
  <c r="I12313" i="19"/>
  <c r="J12443" i="19"/>
  <c r="I12443" i="19"/>
  <c r="J11350" i="19"/>
  <c r="I11350" i="19"/>
  <c r="J12627" i="19"/>
  <c r="I12627" i="19"/>
  <c r="J12332" i="19"/>
  <c r="I12332" i="19"/>
  <c r="L10030" i="19"/>
  <c r="E10130" i="19" s="1"/>
  <c r="E11844" i="19"/>
  <c r="E11872" i="19"/>
  <c r="K11884" i="19"/>
  <c r="J12374" i="19"/>
  <c r="I12374" i="19"/>
  <c r="K9138" i="19"/>
  <c r="J11956" i="19"/>
  <c r="I11956" i="19"/>
  <c r="J10662" i="19"/>
  <c r="I10662" i="19"/>
  <c r="K12189" i="19"/>
  <c r="L10126" i="19"/>
  <c r="E10226" i="19" s="1"/>
  <c r="J1380" i="12"/>
  <c r="I1380" i="12"/>
  <c r="O1388" i="12" s="1"/>
  <c r="J1391" i="12"/>
  <c r="K1391" i="12" s="1"/>
  <c r="L1391" i="12" s="1"/>
  <c r="E1403" i="12" s="1"/>
  <c r="I1403" i="12" s="1"/>
  <c r="L1400" i="12"/>
  <c r="E1412" i="12" s="1"/>
  <c r="L1383" i="12"/>
  <c r="E1395" i="12" s="1"/>
  <c r="I1395" i="12" s="1"/>
  <c r="E1421" i="12"/>
  <c r="I1421" i="12" s="1"/>
  <c r="E1438" i="12"/>
  <c r="I1438" i="12" s="1"/>
  <c r="E1398" i="12"/>
  <c r="I1398" i="12" s="1"/>
  <c r="J1377" i="12"/>
  <c r="K1377" i="12" s="1"/>
  <c r="L1377" i="12" s="1"/>
  <c r="E1441" i="12"/>
  <c r="I1441" i="12" s="1"/>
  <c r="E1435" i="12"/>
  <c r="I1435" i="12" s="1"/>
  <c r="J1432" i="12"/>
  <c r="K1432" i="12" s="1"/>
  <c r="L1432" i="12" s="1"/>
  <c r="J1418" i="12"/>
  <c r="K1418" i="12" s="1"/>
  <c r="L1418" i="12" s="1"/>
  <c r="N6" i="9"/>
  <c r="K6" i="9"/>
  <c r="F16" i="5"/>
  <c r="D17" i="5" s="1"/>
  <c r="H16" i="5"/>
  <c r="D10" i="2"/>
  <c r="F16" i="3" s="1"/>
  <c r="C10" i="2"/>
  <c r="Z15" i="5"/>
  <c r="AA15" i="5" s="1"/>
  <c r="C8" i="7" s="1"/>
  <c r="D8" i="7" s="1"/>
  <c r="J15" i="5"/>
  <c r="L15" i="5" s="1"/>
  <c r="D10" i="6" s="1"/>
  <c r="J10" i="6" s="1"/>
  <c r="V16" i="5"/>
  <c r="T17" i="5" s="1"/>
  <c r="Y16" i="5"/>
  <c r="K15" i="5"/>
  <c r="AD16" i="5"/>
  <c r="C11" i="6" s="1"/>
  <c r="AE16" i="5"/>
  <c r="F9" i="7" s="1"/>
  <c r="AF16" i="5"/>
  <c r="I16" i="5"/>
  <c r="K16" i="5"/>
  <c r="J14" i="5"/>
  <c r="L14" i="5" s="1"/>
  <c r="D9" i="6" s="1"/>
  <c r="J9" i="6" s="1"/>
  <c r="AC17" i="5"/>
  <c r="C18" i="5"/>
  <c r="AI17" i="5"/>
  <c r="AK17" i="5" s="1"/>
  <c r="E17" i="5"/>
  <c r="G17" i="5" s="1"/>
  <c r="U17" i="5"/>
  <c r="X17" i="5" s="1"/>
  <c r="N17" i="5"/>
  <c r="P17" i="5" s="1"/>
  <c r="D7" i="7"/>
  <c r="O16" i="5"/>
  <c r="M17" i="5" s="1"/>
  <c r="Q16" i="5"/>
  <c r="R16" i="5" s="1"/>
  <c r="AL16" i="5"/>
  <c r="AM16" i="5" s="1"/>
  <c r="E11" i="6" s="1"/>
  <c r="AJ16" i="5"/>
  <c r="AH17" i="5" s="1"/>
  <c r="E107" i="16" l="1"/>
  <c r="I107" i="16" s="1"/>
  <c r="K12004" i="19"/>
  <c r="L12004" i="19" s="1"/>
  <c r="E12104" i="19" s="1"/>
  <c r="J12547" i="19"/>
  <c r="I12547" i="19"/>
  <c r="K12547" i="19" s="1"/>
  <c r="K12443" i="19"/>
  <c r="L12443" i="19" s="1"/>
  <c r="E12543" i="19" s="1"/>
  <c r="K12194" i="19"/>
  <c r="L12194" i="19" s="1"/>
  <c r="E12294" i="19" s="1"/>
  <c r="K11624" i="19"/>
  <c r="L11624" i="19" s="1"/>
  <c r="E11724" i="19" s="1"/>
  <c r="E12073" i="19"/>
  <c r="K11495" i="19"/>
  <c r="L11495" i="19" s="1"/>
  <c r="E11595" i="19" s="1"/>
  <c r="L11852" i="19"/>
  <c r="E11952" i="19"/>
  <c r="I12145" i="19"/>
  <c r="J12145" i="19"/>
  <c r="J11515" i="19"/>
  <c r="I11515" i="19"/>
  <c r="J12557" i="19"/>
  <c r="I12557" i="19"/>
  <c r="K12557" i="19" s="1"/>
  <c r="L12557" i="19" s="1"/>
  <c r="E12657" i="19"/>
  <c r="K12187" i="19"/>
  <c r="L12187" i="19" s="1"/>
  <c r="K12190" i="19"/>
  <c r="L12190" i="19" s="1"/>
  <c r="K11603" i="19"/>
  <c r="L11603" i="19" s="1"/>
  <c r="L12176" i="19"/>
  <c r="E12276" i="19" s="1"/>
  <c r="L11531" i="19"/>
  <c r="E11631" i="19" s="1"/>
  <c r="J12155" i="19"/>
  <c r="I12155" i="19"/>
  <c r="K12155" i="19" s="1"/>
  <c r="L12155" i="19" s="1"/>
  <c r="E12255" i="19" s="1"/>
  <c r="K12627" i="19"/>
  <c r="L12627" i="19" s="1"/>
  <c r="E12727" i="19" s="1"/>
  <c r="K11611" i="19"/>
  <c r="L11611" i="19" s="1"/>
  <c r="E11711" i="19" s="1"/>
  <c r="L12469" i="19"/>
  <c r="E12569" i="19"/>
  <c r="K12302" i="19"/>
  <c r="K12185" i="19"/>
  <c r="J11441" i="19"/>
  <c r="I11441" i="19"/>
  <c r="K11441" i="19" s="1"/>
  <c r="L11441" i="19" s="1"/>
  <c r="I11761" i="19"/>
  <c r="J11761" i="19"/>
  <c r="J12077" i="19"/>
  <c r="I12077" i="19"/>
  <c r="K12077" i="19" s="1"/>
  <c r="L12077" i="19" s="1"/>
  <c r="E12177" i="19" s="1"/>
  <c r="J11724" i="19"/>
  <c r="I11724" i="19"/>
  <c r="J12188" i="19"/>
  <c r="I12188" i="19"/>
  <c r="I11699" i="19"/>
  <c r="J11699" i="19"/>
  <c r="K12374" i="19"/>
  <c r="K12313" i="19"/>
  <c r="L12313" i="19" s="1"/>
  <c r="K11767" i="19"/>
  <c r="L11767" i="19" s="1"/>
  <c r="E11867" i="19" s="1"/>
  <c r="K11964" i="19"/>
  <c r="L11964" i="19" s="1"/>
  <c r="E12064" i="19" s="1"/>
  <c r="K11565" i="19"/>
  <c r="L11565" i="19" s="1"/>
  <c r="K12070" i="19"/>
  <c r="L11566" i="19"/>
  <c r="E11666" i="19" s="1"/>
  <c r="I11819" i="19"/>
  <c r="J11819" i="19"/>
  <c r="E12082" i="19"/>
  <c r="J11729" i="19"/>
  <c r="I11729" i="19"/>
  <c r="K11729" i="19" s="1"/>
  <c r="L11729" i="19" s="1"/>
  <c r="E11829" i="19" s="1"/>
  <c r="J11249" i="19"/>
  <c r="I11249" i="19"/>
  <c r="K11249" i="19" s="1"/>
  <c r="I11323" i="19"/>
  <c r="K11323" i="19" s="1"/>
  <c r="J11323" i="19"/>
  <c r="J12073" i="19"/>
  <c r="I12073" i="19"/>
  <c r="K12073" i="19" s="1"/>
  <c r="L12073" i="19" s="1"/>
  <c r="E12173" i="19" s="1"/>
  <c r="J12216" i="19"/>
  <c r="I12216" i="19"/>
  <c r="K11317" i="19"/>
  <c r="L11317" i="19" s="1"/>
  <c r="E11417" i="19" s="1"/>
  <c r="E12287" i="19"/>
  <c r="K11254" i="19"/>
  <c r="L11254" i="19" s="1"/>
  <c r="E11354" i="19" s="1"/>
  <c r="K11458" i="19"/>
  <c r="L11458" i="19" s="1"/>
  <c r="E11558" i="19" s="1"/>
  <c r="J12305" i="19"/>
  <c r="I12305" i="19"/>
  <c r="L12280" i="19"/>
  <c r="E12380" i="19" s="1"/>
  <c r="K11491" i="19"/>
  <c r="L11491" i="19" s="1"/>
  <c r="E11591" i="19" s="1"/>
  <c r="J11591" i="19" s="1"/>
  <c r="K11360" i="19"/>
  <c r="L11360" i="19" s="1"/>
  <c r="E11460" i="19" s="1"/>
  <c r="I11460" i="19" s="1"/>
  <c r="E11525" i="19"/>
  <c r="K11728" i="19"/>
  <c r="L11728" i="19" s="1"/>
  <c r="E11828" i="19" s="1"/>
  <c r="K11778" i="19"/>
  <c r="E12021" i="19"/>
  <c r="K11135" i="19"/>
  <c r="K11886" i="19"/>
  <c r="K11896" i="19"/>
  <c r="L11896" i="19" s="1"/>
  <c r="E11996" i="19" s="1"/>
  <c r="J11711" i="19"/>
  <c r="I11711" i="19"/>
  <c r="I11498" i="19"/>
  <c r="J11498" i="19"/>
  <c r="J11354" i="19"/>
  <c r="I11354" i="19"/>
  <c r="J11512" i="19"/>
  <c r="I11512" i="19"/>
  <c r="J11879" i="19"/>
  <c r="I11879" i="19"/>
  <c r="I12021" i="19"/>
  <c r="J12021" i="19"/>
  <c r="I11793" i="19"/>
  <c r="J11793" i="19"/>
  <c r="I11591" i="19"/>
  <c r="I11740" i="19"/>
  <c r="J11740" i="19"/>
  <c r="I12020" i="19"/>
  <c r="J12020" i="19"/>
  <c r="J11600" i="19"/>
  <c r="I11600" i="19"/>
  <c r="J12207" i="19"/>
  <c r="I12207" i="19"/>
  <c r="J11417" i="19"/>
  <c r="I11417" i="19"/>
  <c r="J12064" i="19"/>
  <c r="I12064" i="19"/>
  <c r="J12287" i="19"/>
  <c r="I12287" i="19"/>
  <c r="J11951" i="19"/>
  <c r="I11951" i="19"/>
  <c r="J12294" i="19"/>
  <c r="I12294" i="19"/>
  <c r="K11956" i="19"/>
  <c r="K12332" i="19"/>
  <c r="L12332" i="19" s="1"/>
  <c r="E12432" i="19" s="1"/>
  <c r="K11314" i="19"/>
  <c r="L11314" i="19" s="1"/>
  <c r="E11414" i="19" s="1"/>
  <c r="K11746" i="19"/>
  <c r="L11746" i="19" s="1"/>
  <c r="E11846" i="19" s="1"/>
  <c r="K11734" i="19"/>
  <c r="K11839" i="19"/>
  <c r="J11736" i="19"/>
  <c r="I11736" i="19"/>
  <c r="K11763" i="19"/>
  <c r="K11492" i="19"/>
  <c r="L11492" i="19" s="1"/>
  <c r="E11592" i="19" s="1"/>
  <c r="K11437" i="19"/>
  <c r="L11437" i="19" s="1"/>
  <c r="E11537" i="19" s="1"/>
  <c r="K11609" i="19"/>
  <c r="L11609" i="19" s="1"/>
  <c r="E11709" i="19" s="1"/>
  <c r="K11697" i="19"/>
  <c r="L11697" i="19" s="1"/>
  <c r="E11797" i="19" s="1"/>
  <c r="E11665" i="19"/>
  <c r="I11953" i="19"/>
  <c r="J11953" i="19"/>
  <c r="I11748" i="19"/>
  <c r="J11748" i="19"/>
  <c r="J11867" i="19"/>
  <c r="I11867" i="19"/>
  <c r="I12071" i="19"/>
  <c r="J12071" i="19"/>
  <c r="E11418" i="19"/>
  <c r="J12275" i="19"/>
  <c r="I12275" i="19"/>
  <c r="L11922" i="19"/>
  <c r="E12022" i="19" s="1"/>
  <c r="J11558" i="19"/>
  <c r="I11558" i="19"/>
  <c r="E12290" i="19"/>
  <c r="K11368" i="19"/>
  <c r="L11042" i="19"/>
  <c r="E11142" i="19" s="1"/>
  <c r="L11778" i="19"/>
  <c r="E11878" i="19" s="1"/>
  <c r="K11708" i="19"/>
  <c r="J11659" i="19"/>
  <c r="I11659" i="19"/>
  <c r="L11801" i="19"/>
  <c r="E11901" i="19" s="1"/>
  <c r="I12383" i="19"/>
  <c r="J12383" i="19"/>
  <c r="L11810" i="19"/>
  <c r="E11910" i="19"/>
  <c r="J11981" i="19"/>
  <c r="I11981" i="19"/>
  <c r="K11833" i="19"/>
  <c r="L12070" i="19"/>
  <c r="E12170" i="19" s="1"/>
  <c r="J9006" i="19"/>
  <c r="I9006" i="19"/>
  <c r="J12543" i="19"/>
  <c r="I12543" i="19"/>
  <c r="K12543" i="19" s="1"/>
  <c r="L12543" i="19" s="1"/>
  <c r="J12432" i="19"/>
  <c r="I12432" i="19"/>
  <c r="J10226" i="19"/>
  <c r="I10226" i="19"/>
  <c r="L12547" i="19"/>
  <c r="E12647" i="19" s="1"/>
  <c r="L12374" i="19"/>
  <c r="E12474" i="19" s="1"/>
  <c r="J11844" i="19"/>
  <c r="I11844" i="19"/>
  <c r="L12189" i="19"/>
  <c r="E12289" i="19" s="1"/>
  <c r="L11956" i="19"/>
  <c r="E12056" i="19" s="1"/>
  <c r="J11872" i="19"/>
  <c r="I11872" i="19"/>
  <c r="J10130" i="19"/>
  <c r="I10130" i="19"/>
  <c r="J12727" i="19"/>
  <c r="I12727" i="19"/>
  <c r="K11350" i="19"/>
  <c r="E12413" i="19"/>
  <c r="K10662" i="19"/>
  <c r="L9138" i="19"/>
  <c r="E9238" i="19" s="1"/>
  <c r="L11884" i="19"/>
  <c r="E11984" i="19" s="1"/>
  <c r="J1412" i="12"/>
  <c r="I1412" i="12"/>
  <c r="K1380" i="12"/>
  <c r="L1380" i="12" s="1"/>
  <c r="E1392" i="12" s="1"/>
  <c r="I1392" i="12" s="1"/>
  <c r="J1403" i="12"/>
  <c r="J1441" i="12"/>
  <c r="J1438" i="12"/>
  <c r="K1438" i="12" s="1"/>
  <c r="L1438" i="12" s="1"/>
  <c r="E1450" i="12" s="1"/>
  <c r="I1450" i="12" s="1"/>
  <c r="J1435" i="12"/>
  <c r="K1435" i="12" s="1"/>
  <c r="L1435" i="12" s="1"/>
  <c r="E1430" i="12"/>
  <c r="I1430" i="12" s="1"/>
  <c r="E1444" i="12"/>
  <c r="I1444" i="12" s="1"/>
  <c r="E1389" i="12"/>
  <c r="J1398" i="12"/>
  <c r="K1398" i="12" s="1"/>
  <c r="L1398" i="12" s="1"/>
  <c r="J1421" i="12"/>
  <c r="K1421" i="12" s="1"/>
  <c r="J1395" i="12"/>
  <c r="K1395" i="12" s="1"/>
  <c r="L1395" i="12" s="1"/>
  <c r="E10" i="2"/>
  <c r="D16" i="3" s="1"/>
  <c r="O17" i="5"/>
  <c r="M18" i="5" s="1"/>
  <c r="Q17" i="5"/>
  <c r="R17" i="5" s="1"/>
  <c r="C19" i="5"/>
  <c r="U18" i="5"/>
  <c r="X18" i="5" s="1"/>
  <c r="AC18" i="5"/>
  <c r="E18" i="5"/>
  <c r="G18" i="5" s="1"/>
  <c r="AI18" i="5"/>
  <c r="AK18" i="5" s="1"/>
  <c r="N18" i="5"/>
  <c r="P18" i="5" s="1"/>
  <c r="Y17" i="5"/>
  <c r="V17" i="5"/>
  <c r="T18" i="5" s="1"/>
  <c r="W17" i="5"/>
  <c r="B10" i="7" s="1"/>
  <c r="F10" i="2"/>
  <c r="E16" i="3" s="1"/>
  <c r="H16" i="3" s="1"/>
  <c r="C17" i="3" s="1"/>
  <c r="F17" i="5"/>
  <c r="D18" i="5" s="1"/>
  <c r="H17" i="5"/>
  <c r="Z16" i="5"/>
  <c r="AA16" i="5" s="1"/>
  <c r="C9" i="7" s="1"/>
  <c r="J16" i="5"/>
  <c r="L16" i="5" s="1"/>
  <c r="D11" i="6" s="1"/>
  <c r="J11" i="6" s="1"/>
  <c r="AF17" i="5"/>
  <c r="AD17" i="5"/>
  <c r="C12" i="6" s="1"/>
  <c r="AE17" i="5"/>
  <c r="F10" i="7" s="1"/>
  <c r="C6" i="9"/>
  <c r="W16" i="5"/>
  <c r="B9" i="7" s="1"/>
  <c r="L8" i="7"/>
  <c r="G8" i="7"/>
  <c r="O15" i="9"/>
  <c r="P6" i="9"/>
  <c r="M7" i="9" s="1"/>
  <c r="I17" i="5"/>
  <c r="K17" i="5"/>
  <c r="AL17" i="5"/>
  <c r="AM17" i="5" s="1"/>
  <c r="E12" i="6" s="1"/>
  <c r="AJ17" i="5"/>
  <c r="AH18" i="5" s="1"/>
  <c r="G7" i="7"/>
  <c r="L7" i="7"/>
  <c r="J107" i="16" l="1"/>
  <c r="K107" i="16" s="1"/>
  <c r="E11703" i="19"/>
  <c r="I11703" i="19" s="1"/>
  <c r="I11631" i="19"/>
  <c r="J11631" i="19"/>
  <c r="I12276" i="19"/>
  <c r="K12276" i="19" s="1"/>
  <c r="L12276" i="19" s="1"/>
  <c r="J12276" i="19"/>
  <c r="K12275" i="19"/>
  <c r="K11417" i="19"/>
  <c r="L11417" i="19" s="1"/>
  <c r="J12569" i="19"/>
  <c r="I12569" i="19"/>
  <c r="J12255" i="19"/>
  <c r="I12255" i="19"/>
  <c r="K12255" i="19" s="1"/>
  <c r="L12255" i="19" s="1"/>
  <c r="E12355" i="19" s="1"/>
  <c r="I12657" i="19"/>
  <c r="K12657" i="19" s="1"/>
  <c r="J12657" i="19"/>
  <c r="J12104" i="19"/>
  <c r="I12104" i="19"/>
  <c r="J11595" i="19"/>
  <c r="I11595" i="19"/>
  <c r="K11761" i="19"/>
  <c r="L11761" i="19" s="1"/>
  <c r="E11861" i="19" s="1"/>
  <c r="I11861" i="19" s="1"/>
  <c r="K11861" i="19" s="1"/>
  <c r="L11861" i="19" s="1"/>
  <c r="E11961" i="19" s="1"/>
  <c r="L12185" i="19"/>
  <c r="E12285" i="19" s="1"/>
  <c r="J11952" i="19"/>
  <c r="I11952" i="19"/>
  <c r="K11952" i="19" s="1"/>
  <c r="L11952" i="19" s="1"/>
  <c r="E12052" i="19" s="1"/>
  <c r="K11981" i="19"/>
  <c r="L11981" i="19" s="1"/>
  <c r="J11460" i="19"/>
  <c r="K11512" i="19"/>
  <c r="K12305" i="19"/>
  <c r="L12305" i="19" s="1"/>
  <c r="E11541" i="19"/>
  <c r="L12302" i="19"/>
  <c r="E12402" i="19" s="1"/>
  <c r="K11515" i="19"/>
  <c r="L11515" i="19" s="1"/>
  <c r="E11615" i="19" s="1"/>
  <c r="K12145" i="19"/>
  <c r="L12145" i="19" s="1"/>
  <c r="E12245" i="19" s="1"/>
  <c r="J12380" i="19"/>
  <c r="I12380" i="19"/>
  <c r="K12380" i="19" s="1"/>
  <c r="L12380" i="19" s="1"/>
  <c r="E12480" i="19" s="1"/>
  <c r="J11861" i="19"/>
  <c r="I11666" i="19"/>
  <c r="J11666" i="19"/>
  <c r="K12432" i="19"/>
  <c r="K11659" i="19"/>
  <c r="K11591" i="19"/>
  <c r="L11591" i="19" s="1"/>
  <c r="E11691" i="19" s="1"/>
  <c r="K11354" i="19"/>
  <c r="K11711" i="19"/>
  <c r="E12405" i="19"/>
  <c r="L11323" i="19"/>
  <c r="E11423" i="19" s="1"/>
  <c r="I11829" i="19"/>
  <c r="K11829" i="19" s="1"/>
  <c r="L11829" i="19" s="1"/>
  <c r="J11829" i="19"/>
  <c r="I11996" i="19"/>
  <c r="J11996" i="19"/>
  <c r="J11828" i="19"/>
  <c r="I11828" i="19"/>
  <c r="I12173" i="19"/>
  <c r="J12173" i="19"/>
  <c r="J12177" i="19"/>
  <c r="I12177" i="19"/>
  <c r="I11541" i="19"/>
  <c r="K11541" i="19" s="1"/>
  <c r="J11541" i="19"/>
  <c r="L11886" i="19"/>
  <c r="E11986" i="19" s="1"/>
  <c r="I11525" i="19"/>
  <c r="J11525" i="19"/>
  <c r="K11819" i="19"/>
  <c r="K11699" i="19"/>
  <c r="K11558" i="19"/>
  <c r="K12294" i="19"/>
  <c r="K11951" i="19"/>
  <c r="L11951" i="19" s="1"/>
  <c r="E12051" i="19" s="1"/>
  <c r="J12051" i="19" s="1"/>
  <c r="K12064" i="19"/>
  <c r="L12064" i="19" s="1"/>
  <c r="E12164" i="19" s="1"/>
  <c r="K12207" i="19"/>
  <c r="L12207" i="19" s="1"/>
  <c r="K11498" i="19"/>
  <c r="L11135" i="19"/>
  <c r="E11235" i="19" s="1"/>
  <c r="E12376" i="19"/>
  <c r="K12216" i="19"/>
  <c r="L12216" i="19" s="1"/>
  <c r="E12316" i="19" s="1"/>
  <c r="L11249" i="19"/>
  <c r="E11349" i="19" s="1"/>
  <c r="I12082" i="19"/>
  <c r="J12082" i="19"/>
  <c r="K12188" i="19"/>
  <c r="L12188" i="19" s="1"/>
  <c r="E12288" i="19" s="1"/>
  <c r="K11724" i="19"/>
  <c r="J12170" i="19"/>
  <c r="I12170" i="19"/>
  <c r="K12170" i="19" s="1"/>
  <c r="L12170" i="19" s="1"/>
  <c r="E12270" i="19" s="1"/>
  <c r="J11901" i="19"/>
  <c r="I11901" i="19"/>
  <c r="J11878" i="19"/>
  <c r="I11878" i="19"/>
  <c r="I12051" i="19"/>
  <c r="J11142" i="19"/>
  <c r="I11142" i="19"/>
  <c r="J12022" i="19"/>
  <c r="I12022" i="19"/>
  <c r="J11418" i="19"/>
  <c r="I11418" i="19"/>
  <c r="J11797" i="19"/>
  <c r="I11797" i="19"/>
  <c r="I11537" i="19"/>
  <c r="K11537" i="19" s="1"/>
  <c r="L11537" i="19" s="1"/>
  <c r="E11637" i="19" s="1"/>
  <c r="J11537" i="19"/>
  <c r="I11691" i="19"/>
  <c r="K11691" i="19" s="1"/>
  <c r="L11691" i="19" s="1"/>
  <c r="J11691" i="19"/>
  <c r="J12290" i="19"/>
  <c r="I12290" i="19"/>
  <c r="J11592" i="19"/>
  <c r="I11592" i="19"/>
  <c r="J11846" i="19"/>
  <c r="I11846" i="19"/>
  <c r="J12164" i="19"/>
  <c r="I12164" i="19"/>
  <c r="K11460" i="19"/>
  <c r="L12432" i="19"/>
  <c r="E12532" i="19" s="1"/>
  <c r="L11833" i="19"/>
  <c r="E11933" i="19" s="1"/>
  <c r="J11910" i="19"/>
  <c r="I11910" i="19"/>
  <c r="K11910" i="19" s="1"/>
  <c r="L11910" i="19" s="1"/>
  <c r="E12010" i="19" s="1"/>
  <c r="K12383" i="19"/>
  <c r="L11541" i="19"/>
  <c r="E11641" i="19" s="1"/>
  <c r="K11953" i="19"/>
  <c r="I11709" i="19"/>
  <c r="J11709" i="19"/>
  <c r="L11763" i="19"/>
  <c r="E11863" i="19" s="1"/>
  <c r="L11839" i="19"/>
  <c r="E11939" i="19" s="1"/>
  <c r="I11414" i="19"/>
  <c r="J11414" i="19"/>
  <c r="K11740" i="19"/>
  <c r="L11740" i="19" s="1"/>
  <c r="E11840" i="19" s="1"/>
  <c r="K12021" i="19"/>
  <c r="L12021" i="19" s="1"/>
  <c r="E12121" i="19" s="1"/>
  <c r="L11498" i="19"/>
  <c r="E11598" i="19" s="1"/>
  <c r="L11711" i="19"/>
  <c r="E11811" i="19" s="1"/>
  <c r="K11844" i="19"/>
  <c r="L11844" i="19" s="1"/>
  <c r="E12081" i="19"/>
  <c r="L11708" i="19"/>
  <c r="E11808" i="19" s="1"/>
  <c r="L11368" i="19"/>
  <c r="E11468" i="19" s="1"/>
  <c r="K12071" i="19"/>
  <c r="K11867" i="19"/>
  <c r="L11867" i="19" s="1"/>
  <c r="E11967" i="19" s="1"/>
  <c r="K11748" i="19"/>
  <c r="L11748" i="19" s="1"/>
  <c r="E11848" i="19" s="1"/>
  <c r="J11665" i="19"/>
  <c r="I11665" i="19"/>
  <c r="K11665" i="19" s="1"/>
  <c r="L11665" i="19" s="1"/>
  <c r="E11765" i="19" s="1"/>
  <c r="K11736" i="19"/>
  <c r="L11734" i="19"/>
  <c r="E11834" i="19" s="1"/>
  <c r="K12287" i="19"/>
  <c r="L12287" i="19" s="1"/>
  <c r="E12387" i="19" s="1"/>
  <c r="E11517" i="19"/>
  <c r="E12307" i="19"/>
  <c r="K11600" i="19"/>
  <c r="K12020" i="19"/>
  <c r="K11793" i="19"/>
  <c r="L11793" i="19" s="1"/>
  <c r="E11893" i="19" s="1"/>
  <c r="K11879" i="19"/>
  <c r="O9101" i="19"/>
  <c r="K9006" i="19"/>
  <c r="L9006" i="19" s="1"/>
  <c r="E9106" i="19" s="1"/>
  <c r="J12056" i="19"/>
  <c r="I12056" i="19"/>
  <c r="J12647" i="19"/>
  <c r="I12647" i="19"/>
  <c r="J12474" i="19"/>
  <c r="I12474" i="19"/>
  <c r="L10662" i="19"/>
  <c r="E10762" i="19" s="1"/>
  <c r="K12727" i="19"/>
  <c r="E11944" i="19"/>
  <c r="E12643" i="19"/>
  <c r="K10130" i="19"/>
  <c r="K11872" i="19"/>
  <c r="J12413" i="19"/>
  <c r="I12413" i="19"/>
  <c r="L11350" i="19"/>
  <c r="E11450" i="19" s="1"/>
  <c r="J11984" i="19"/>
  <c r="I11984" i="19"/>
  <c r="J9238" i="19"/>
  <c r="I9238" i="19"/>
  <c r="J12289" i="19"/>
  <c r="I12289" i="19"/>
  <c r="K10226" i="19"/>
  <c r="J1392" i="12"/>
  <c r="K1392" i="12" s="1"/>
  <c r="L1392" i="12" s="1"/>
  <c r="I1389" i="12"/>
  <c r="O1400" i="12" s="1"/>
  <c r="K1412" i="12"/>
  <c r="K1403" i="12"/>
  <c r="J1444" i="12"/>
  <c r="K1441" i="12"/>
  <c r="L1441" i="12" s="1"/>
  <c r="E1453" i="12" s="1"/>
  <c r="I1453" i="12" s="1"/>
  <c r="L1421" i="12"/>
  <c r="E1433" i="12" s="1"/>
  <c r="I1433" i="12" s="1"/>
  <c r="E1447" i="12"/>
  <c r="I1447" i="12" s="1"/>
  <c r="J1450" i="12"/>
  <c r="K1450" i="12" s="1"/>
  <c r="L1450" i="12" s="1"/>
  <c r="J1389" i="12"/>
  <c r="E1410" i="12"/>
  <c r="I1410" i="12" s="1"/>
  <c r="J1430" i="12"/>
  <c r="K1430" i="12" s="1"/>
  <c r="L1430" i="12" s="1"/>
  <c r="E1407" i="12"/>
  <c r="I1407" i="12" s="1"/>
  <c r="S17" i="3"/>
  <c r="V17" i="3" s="1"/>
  <c r="B7" i="9"/>
  <c r="D9" i="7"/>
  <c r="AI19" i="5"/>
  <c r="AK19" i="5" s="1"/>
  <c r="U19" i="5"/>
  <c r="X19" i="5" s="1"/>
  <c r="E19" i="5"/>
  <c r="G19" i="5" s="1"/>
  <c r="AC19" i="5"/>
  <c r="C20" i="5"/>
  <c r="N19" i="5"/>
  <c r="P19" i="5" s="1"/>
  <c r="I6" i="9"/>
  <c r="E6" i="9"/>
  <c r="V18" i="5"/>
  <c r="T19" i="5" s="1"/>
  <c r="Y18" i="5"/>
  <c r="I18" i="5"/>
  <c r="Z17" i="5"/>
  <c r="AA17" i="5" s="1"/>
  <c r="C10" i="7" s="1"/>
  <c r="D10" i="7" s="1"/>
  <c r="AJ18" i="5"/>
  <c r="AH19" i="5" s="1"/>
  <c r="AL18" i="5"/>
  <c r="AM18" i="5" s="1"/>
  <c r="E13" i="6" s="1"/>
  <c r="B11" i="2"/>
  <c r="G16" i="3"/>
  <c r="H18" i="5"/>
  <c r="K18" i="5" s="1"/>
  <c r="F18" i="5"/>
  <c r="D19" i="5" s="1"/>
  <c r="AE18" i="5"/>
  <c r="F11" i="7" s="1"/>
  <c r="AD18" i="5"/>
  <c r="C13" i="6" s="1"/>
  <c r="AF18" i="5"/>
  <c r="Q18" i="5"/>
  <c r="R18" i="5" s="1"/>
  <c r="W18" i="5" s="1"/>
  <c r="B11" i="7" s="1"/>
  <c r="O18" i="5"/>
  <c r="M19" i="5" s="1"/>
  <c r="L107" i="16" l="1"/>
  <c r="E108" i="16" s="1"/>
  <c r="J11703" i="19"/>
  <c r="K11703" i="19" s="1"/>
  <c r="K12104" i="19"/>
  <c r="L12104" i="19" s="1"/>
  <c r="E12204" i="19" s="1"/>
  <c r="E1404" i="12"/>
  <c r="I1404" i="12" s="1"/>
  <c r="I12052" i="19"/>
  <c r="J12052" i="19"/>
  <c r="J12285" i="19"/>
  <c r="I12285" i="19"/>
  <c r="K11709" i="19"/>
  <c r="L11709" i="19" s="1"/>
  <c r="I12245" i="19"/>
  <c r="K12245" i="19" s="1"/>
  <c r="L12245" i="19" s="1"/>
  <c r="E12345" i="19" s="1"/>
  <c r="J12245" i="19"/>
  <c r="K12569" i="19"/>
  <c r="K11901" i="19"/>
  <c r="L11901" i="19" s="1"/>
  <c r="E12001" i="19" s="1"/>
  <c r="K12177" i="19"/>
  <c r="L12177" i="19" s="1"/>
  <c r="E12277" i="19" s="1"/>
  <c r="K11828" i="19"/>
  <c r="L11828" i="19" s="1"/>
  <c r="J11615" i="19"/>
  <c r="I11615" i="19"/>
  <c r="K11615" i="19" s="1"/>
  <c r="L12657" i="19"/>
  <c r="E12757" i="19" s="1"/>
  <c r="I12402" i="19"/>
  <c r="J12402" i="19"/>
  <c r="L11512" i="19"/>
  <c r="E11612" i="19"/>
  <c r="I12355" i="19"/>
  <c r="K12355" i="19" s="1"/>
  <c r="L12355" i="19" s="1"/>
  <c r="E12455" i="19" s="1"/>
  <c r="J12355" i="19"/>
  <c r="K11525" i="19"/>
  <c r="L11525" i="19" s="1"/>
  <c r="E11625" i="19" s="1"/>
  <c r="K11595" i="19"/>
  <c r="L12275" i="19"/>
  <c r="E12375" i="19" s="1"/>
  <c r="K11631" i="19"/>
  <c r="L11631" i="19" s="1"/>
  <c r="E11731" i="19" s="1"/>
  <c r="J11349" i="19"/>
  <c r="I11349" i="19"/>
  <c r="J11235" i="19"/>
  <c r="I11235" i="19"/>
  <c r="K11235" i="19" s="1"/>
  <c r="L11235" i="19" s="1"/>
  <c r="K12413" i="19"/>
  <c r="L12413" i="19" s="1"/>
  <c r="K11797" i="19"/>
  <c r="L11797" i="19" s="1"/>
  <c r="K11142" i="19"/>
  <c r="L11142" i="19" s="1"/>
  <c r="J12316" i="19"/>
  <c r="I12316" i="19"/>
  <c r="L11558" i="19"/>
  <c r="E11658" i="19" s="1"/>
  <c r="K12173" i="19"/>
  <c r="I12405" i="19"/>
  <c r="J12405" i="19"/>
  <c r="I12376" i="19"/>
  <c r="K12376" i="19" s="1"/>
  <c r="L12376" i="19" s="1"/>
  <c r="E12476" i="19" s="1"/>
  <c r="J12376" i="19"/>
  <c r="L11699" i="19"/>
  <c r="E11799" i="19" s="1"/>
  <c r="E11928" i="19"/>
  <c r="L11354" i="19"/>
  <c r="E11454" i="19" s="1"/>
  <c r="J12480" i="19"/>
  <c r="I12480" i="19"/>
  <c r="K12289" i="19"/>
  <c r="L12289" i="19" s="1"/>
  <c r="K11592" i="19"/>
  <c r="L11592" i="19" s="1"/>
  <c r="L11724" i="19"/>
  <c r="E11824" i="19" s="1"/>
  <c r="K12082" i="19"/>
  <c r="L12082" i="19" s="1"/>
  <c r="E12182" i="19" s="1"/>
  <c r="L12294" i="19"/>
  <c r="E12394" i="19" s="1"/>
  <c r="K11996" i="19"/>
  <c r="J11423" i="19"/>
  <c r="I11423" i="19"/>
  <c r="K11666" i="19"/>
  <c r="K12290" i="19"/>
  <c r="L12290" i="19" s="1"/>
  <c r="J12288" i="19"/>
  <c r="I12288" i="19"/>
  <c r="L11819" i="19"/>
  <c r="E11919" i="19" s="1"/>
  <c r="J11986" i="19"/>
  <c r="I11986" i="19"/>
  <c r="I12277" i="19"/>
  <c r="K12277" i="19" s="1"/>
  <c r="J12277" i="19"/>
  <c r="E11929" i="19"/>
  <c r="L11659" i="19"/>
  <c r="E11759" i="19" s="1"/>
  <c r="I11598" i="19"/>
  <c r="J11598" i="19"/>
  <c r="J12010" i="19"/>
  <c r="I12010" i="19"/>
  <c r="J11731" i="19"/>
  <c r="I11731" i="19"/>
  <c r="J12001" i="19"/>
  <c r="I12001" i="19"/>
  <c r="J11834" i="19"/>
  <c r="I11834" i="19"/>
  <c r="J11939" i="19"/>
  <c r="I11939" i="19"/>
  <c r="I12532" i="19"/>
  <c r="J12532" i="19"/>
  <c r="J11765" i="19"/>
  <c r="I11765" i="19"/>
  <c r="I11961" i="19"/>
  <c r="J11961" i="19"/>
  <c r="J11808" i="19"/>
  <c r="I11808" i="19"/>
  <c r="J11811" i="19"/>
  <c r="I11811" i="19"/>
  <c r="L11600" i="19"/>
  <c r="E11700" i="19" s="1"/>
  <c r="L11736" i="19"/>
  <c r="E11836" i="19" s="1"/>
  <c r="L12071" i="19"/>
  <c r="E12171" i="19" s="1"/>
  <c r="E11809" i="19"/>
  <c r="I11933" i="19"/>
  <c r="J11933" i="19"/>
  <c r="E11791" i="19"/>
  <c r="I11637" i="19"/>
  <c r="J11637" i="19"/>
  <c r="E12389" i="19"/>
  <c r="K12474" i="19"/>
  <c r="L12474" i="19" s="1"/>
  <c r="K12056" i="19"/>
  <c r="L12056" i="19" s="1"/>
  <c r="L11879" i="19"/>
  <c r="E11979" i="19"/>
  <c r="I12307" i="19"/>
  <c r="J12307" i="19"/>
  <c r="K11846" i="19"/>
  <c r="E11692" i="19"/>
  <c r="E12390" i="19"/>
  <c r="E11242" i="19"/>
  <c r="K11878" i="19"/>
  <c r="J11893" i="19"/>
  <c r="I11893" i="19"/>
  <c r="I11517" i="19"/>
  <c r="J11517" i="19"/>
  <c r="I11848" i="19"/>
  <c r="J11848" i="19"/>
  <c r="J11468" i="19"/>
  <c r="I11468" i="19"/>
  <c r="J12081" i="19"/>
  <c r="I12081" i="19"/>
  <c r="J12121" i="19"/>
  <c r="I12121" i="19"/>
  <c r="J11863" i="19"/>
  <c r="I11863" i="19"/>
  <c r="I11641" i="19"/>
  <c r="J11641" i="19"/>
  <c r="L11460" i="19"/>
  <c r="E11560" i="19" s="1"/>
  <c r="I12270" i="19"/>
  <c r="J12270" i="19"/>
  <c r="K12647" i="19"/>
  <c r="L12647" i="19" s="1"/>
  <c r="L12020" i="19"/>
  <c r="E12120" i="19" s="1"/>
  <c r="I12387" i="19"/>
  <c r="J12387" i="19"/>
  <c r="J11967" i="19"/>
  <c r="I11967" i="19"/>
  <c r="I11840" i="19"/>
  <c r="J11840" i="19"/>
  <c r="K11414" i="19"/>
  <c r="L11953" i="19"/>
  <c r="E12053" i="19" s="1"/>
  <c r="L12383" i="19"/>
  <c r="E12483" i="19"/>
  <c r="K12164" i="19"/>
  <c r="L12164" i="19" s="1"/>
  <c r="E12264" i="19" s="1"/>
  <c r="E11897" i="19"/>
  <c r="K11418" i="19"/>
  <c r="K12022" i="19"/>
  <c r="K12051" i="19"/>
  <c r="J9106" i="19"/>
  <c r="I9106" i="19"/>
  <c r="J11450" i="19"/>
  <c r="I11450" i="19"/>
  <c r="J10762" i="19"/>
  <c r="I10762" i="19"/>
  <c r="J12389" i="19"/>
  <c r="I12389" i="19"/>
  <c r="E12513" i="19"/>
  <c r="L11872" i="19"/>
  <c r="E11972" i="19" s="1"/>
  <c r="L10130" i="19"/>
  <c r="E10230" i="19" s="1"/>
  <c r="L12727" i="19"/>
  <c r="E12827" i="19" s="1"/>
  <c r="E12574" i="19"/>
  <c r="E12747" i="19"/>
  <c r="E12156" i="19"/>
  <c r="L10226" i="19"/>
  <c r="E10326" i="19" s="1"/>
  <c r="J12643" i="19"/>
  <c r="I12643" i="19"/>
  <c r="K9238" i="19"/>
  <c r="K11984" i="19"/>
  <c r="J11944" i="19"/>
  <c r="I11944" i="19"/>
  <c r="K1389" i="12"/>
  <c r="L1389" i="12" s="1"/>
  <c r="L1412" i="12"/>
  <c r="E1424" i="12" s="1"/>
  <c r="J1447" i="12"/>
  <c r="K1447" i="12" s="1"/>
  <c r="L1447" i="12" s="1"/>
  <c r="E1459" i="12" s="1"/>
  <c r="I1459" i="12" s="1"/>
  <c r="L1403" i="12"/>
  <c r="E1415" i="12" s="1"/>
  <c r="I1415" i="12" s="1"/>
  <c r="J1410" i="12"/>
  <c r="K1444" i="12"/>
  <c r="J1433" i="12"/>
  <c r="K1433" i="12" s="1"/>
  <c r="E1442" i="12"/>
  <c r="I1442" i="12" s="1"/>
  <c r="E1462" i="12"/>
  <c r="I1462" i="12" s="1"/>
  <c r="J1407" i="12"/>
  <c r="K1407" i="12" s="1"/>
  <c r="L1407" i="12" s="1"/>
  <c r="J1404" i="12"/>
  <c r="K1404" i="12" s="1"/>
  <c r="L1404" i="12" s="1"/>
  <c r="J1453" i="12"/>
  <c r="K1453" i="12" s="1"/>
  <c r="L1453" i="12" s="1"/>
  <c r="Q19" i="5"/>
  <c r="R19" i="5" s="1"/>
  <c r="O19" i="5"/>
  <c r="M20" i="5" s="1"/>
  <c r="J17" i="5"/>
  <c r="L17" i="5" s="1"/>
  <c r="D12" i="6" s="1"/>
  <c r="AF19" i="5"/>
  <c r="AE19" i="5"/>
  <c r="F12" i="7" s="1"/>
  <c r="AD19" i="5"/>
  <c r="C14" i="6" s="1"/>
  <c r="L9" i="7"/>
  <c r="G9" i="7"/>
  <c r="G10" i="7"/>
  <c r="N7" i="9"/>
  <c r="K7" i="9"/>
  <c r="Z18" i="5"/>
  <c r="AA18" i="5" s="1"/>
  <c r="C11" i="7" s="1"/>
  <c r="D11" i="7" s="1"/>
  <c r="V19" i="5"/>
  <c r="T20" i="5" s="1"/>
  <c r="Y19" i="5"/>
  <c r="W19" i="5"/>
  <c r="B12" i="7" s="1"/>
  <c r="C11" i="2"/>
  <c r="D11" i="2"/>
  <c r="F17" i="3" s="1"/>
  <c r="H19" i="5"/>
  <c r="I19" i="5" s="1"/>
  <c r="F19" i="5"/>
  <c r="D20" i="5" s="1"/>
  <c r="AJ19" i="5"/>
  <c r="AH20" i="5" s="1"/>
  <c r="AL19" i="5"/>
  <c r="AM19" i="5" s="1"/>
  <c r="E14" i="6" s="1"/>
  <c r="AI20" i="5"/>
  <c r="AK20" i="5" s="1"/>
  <c r="AC20" i="5"/>
  <c r="U20" i="5"/>
  <c r="X20" i="5" s="1"/>
  <c r="E20" i="5"/>
  <c r="G20" i="5" s="1"/>
  <c r="C21" i="5"/>
  <c r="N20" i="5"/>
  <c r="P20" i="5" s="1"/>
  <c r="J108" i="16" l="1"/>
  <c r="I108" i="16"/>
  <c r="E1401" i="12"/>
  <c r="K12307" i="19"/>
  <c r="L12307" i="19" s="1"/>
  <c r="E12407" i="19" s="1"/>
  <c r="I12375" i="19"/>
  <c r="K12375" i="19" s="1"/>
  <c r="J12375" i="19"/>
  <c r="I12455" i="19"/>
  <c r="K12455" i="19" s="1"/>
  <c r="L12455" i="19" s="1"/>
  <c r="E12555" i="19" s="1"/>
  <c r="J12455" i="19"/>
  <c r="J12757" i="19"/>
  <c r="I12757" i="19"/>
  <c r="K11967" i="19"/>
  <c r="K12288" i="19"/>
  <c r="L12288" i="19" s="1"/>
  <c r="K11423" i="19"/>
  <c r="K11349" i="19"/>
  <c r="L11349" i="19" s="1"/>
  <c r="E11449" i="19" s="1"/>
  <c r="K11986" i="19"/>
  <c r="L11986" i="19" s="1"/>
  <c r="L11595" i="19"/>
  <c r="E11695" i="19"/>
  <c r="I12204" i="19"/>
  <c r="J12204" i="19"/>
  <c r="I12345" i="19"/>
  <c r="J12345" i="19"/>
  <c r="J11625" i="19"/>
  <c r="I11625" i="19"/>
  <c r="K11625" i="19" s="1"/>
  <c r="L11625" i="19" s="1"/>
  <c r="E11725" i="19" s="1"/>
  <c r="I11612" i="19"/>
  <c r="K11612" i="19" s="1"/>
  <c r="L11612" i="19" s="1"/>
  <c r="E11712" i="19" s="1"/>
  <c r="J11612" i="19"/>
  <c r="K12402" i="19"/>
  <c r="L11615" i="19"/>
  <c r="E11715" i="19"/>
  <c r="K12081" i="19"/>
  <c r="L12081" i="19" s="1"/>
  <c r="E12181" i="19" s="1"/>
  <c r="K11933" i="19"/>
  <c r="L11933" i="19" s="1"/>
  <c r="E12033" i="19" s="1"/>
  <c r="K11808" i="19"/>
  <c r="K11765" i="19"/>
  <c r="L11765" i="19" s="1"/>
  <c r="E11865" i="19" s="1"/>
  <c r="K12480" i="19"/>
  <c r="L12480" i="19" s="1"/>
  <c r="L12569" i="19"/>
  <c r="E12669" i="19"/>
  <c r="K12285" i="19"/>
  <c r="L12285" i="19" s="1"/>
  <c r="E12385" i="19" s="1"/>
  <c r="K12052" i="19"/>
  <c r="L12052" i="19" s="1"/>
  <c r="E12152" i="19" s="1"/>
  <c r="I11919" i="19"/>
  <c r="J11919" i="19"/>
  <c r="J11759" i="19"/>
  <c r="I11759" i="19"/>
  <c r="J11824" i="19"/>
  <c r="I11824" i="19"/>
  <c r="K11824" i="19" s="1"/>
  <c r="L11824" i="19"/>
  <c r="E11924" i="19" s="1"/>
  <c r="I11658" i="19"/>
  <c r="K11658" i="19" s="1"/>
  <c r="L11658" i="19" s="1"/>
  <c r="J11658" i="19"/>
  <c r="I11449" i="19"/>
  <c r="K11449" i="19" s="1"/>
  <c r="L11449" i="19" s="1"/>
  <c r="E11549" i="19" s="1"/>
  <c r="J11449" i="19"/>
  <c r="J11454" i="19"/>
  <c r="I11454" i="19"/>
  <c r="K11454" i="19" s="1"/>
  <c r="K12121" i="19"/>
  <c r="K11939" i="19"/>
  <c r="K12001" i="19"/>
  <c r="L12001" i="19" s="1"/>
  <c r="E12101" i="19" s="1"/>
  <c r="E12086" i="19"/>
  <c r="I12182" i="19"/>
  <c r="K12182" i="19" s="1"/>
  <c r="L12182" i="19" s="1"/>
  <c r="J12182" i="19"/>
  <c r="L12173" i="19"/>
  <c r="E12273" i="19" s="1"/>
  <c r="K12316" i="19"/>
  <c r="L12316" i="19" s="1"/>
  <c r="E12416" i="19" s="1"/>
  <c r="K11863" i="19"/>
  <c r="K11731" i="19"/>
  <c r="L11731" i="19" s="1"/>
  <c r="L12277" i="19"/>
  <c r="E12377" i="19" s="1"/>
  <c r="L11996" i="19"/>
  <c r="E12096" i="19" s="1"/>
  <c r="E12580" i="19"/>
  <c r="E11335" i="19"/>
  <c r="L11703" i="19"/>
  <c r="E11803" i="19" s="1"/>
  <c r="L11666" i="19"/>
  <c r="E11766" i="19" s="1"/>
  <c r="I11928" i="19"/>
  <c r="J11928" i="19"/>
  <c r="I12476" i="19"/>
  <c r="J12476" i="19"/>
  <c r="K11641" i="19"/>
  <c r="L11641" i="19" s="1"/>
  <c r="I11929" i="19"/>
  <c r="J11929" i="19"/>
  <c r="E12388" i="19"/>
  <c r="L11423" i="19"/>
  <c r="E11523" i="19" s="1"/>
  <c r="I12394" i="19"/>
  <c r="J12394" i="19"/>
  <c r="J11799" i="19"/>
  <c r="I11799" i="19"/>
  <c r="K11799" i="19" s="1"/>
  <c r="L11799" i="19" s="1"/>
  <c r="E11899" i="19" s="1"/>
  <c r="I11899" i="19" s="1"/>
  <c r="K12405" i="19"/>
  <c r="J12171" i="19"/>
  <c r="I12171" i="19"/>
  <c r="I12101" i="19"/>
  <c r="J12101" i="19"/>
  <c r="J11836" i="19"/>
  <c r="I11836" i="19"/>
  <c r="I12181" i="19"/>
  <c r="J12181" i="19"/>
  <c r="J12033" i="19"/>
  <c r="I12033" i="19"/>
  <c r="J12483" i="19"/>
  <c r="I12483" i="19"/>
  <c r="L11414" i="19"/>
  <c r="E11514" i="19" s="1"/>
  <c r="J12120" i="19"/>
  <c r="I12120" i="19"/>
  <c r="I11560" i="19"/>
  <c r="J11560" i="19"/>
  <c r="L11846" i="19"/>
  <c r="E11946" i="19" s="1"/>
  <c r="J12407" i="19"/>
  <c r="I12407" i="19"/>
  <c r="J11809" i="19"/>
  <c r="I11809" i="19"/>
  <c r="J11865" i="19"/>
  <c r="I11865" i="19"/>
  <c r="L12022" i="19"/>
  <c r="E12122" i="19" s="1"/>
  <c r="L12375" i="19"/>
  <c r="E12475" i="19" s="1"/>
  <c r="L11878" i="19"/>
  <c r="E11978" i="19" s="1"/>
  <c r="J11712" i="19"/>
  <c r="I11712" i="19"/>
  <c r="K11637" i="19"/>
  <c r="L11637" i="19" s="1"/>
  <c r="E11737" i="19" s="1"/>
  <c r="I11700" i="19"/>
  <c r="J11700" i="19"/>
  <c r="L11418" i="19"/>
  <c r="E11518" i="19" s="1"/>
  <c r="J12053" i="19"/>
  <c r="I12053" i="19"/>
  <c r="K12270" i="19"/>
  <c r="E11741" i="19"/>
  <c r="K11517" i="19"/>
  <c r="L11517" i="19" s="1"/>
  <c r="E11617" i="19" s="1"/>
  <c r="J12390" i="19"/>
  <c r="I12390" i="19"/>
  <c r="I11979" i="19"/>
  <c r="J11979" i="19"/>
  <c r="J11791" i="19"/>
  <c r="I11791" i="19"/>
  <c r="K12389" i="19"/>
  <c r="L12389" i="19" s="1"/>
  <c r="L12051" i="19"/>
  <c r="E12151" i="19" s="1"/>
  <c r="J11897" i="19"/>
  <c r="I11897" i="19"/>
  <c r="I12264" i="19"/>
  <c r="J12264" i="19"/>
  <c r="K11840" i="19"/>
  <c r="K12387" i="19"/>
  <c r="K11468" i="19"/>
  <c r="K11848" i="19"/>
  <c r="K11893" i="19"/>
  <c r="L11893" i="19" s="1"/>
  <c r="E11993" i="19" s="1"/>
  <c r="J11242" i="19"/>
  <c r="I11242" i="19"/>
  <c r="J11692" i="19"/>
  <c r="I11692" i="19"/>
  <c r="K11811" i="19"/>
  <c r="K11961" i="19"/>
  <c r="K12532" i="19"/>
  <c r="K11834" i="19"/>
  <c r="L11834" i="19" s="1"/>
  <c r="E11934" i="19" s="1"/>
  <c r="E11831" i="19"/>
  <c r="K12010" i="19"/>
  <c r="K11598" i="19"/>
  <c r="L11598" i="19" s="1"/>
  <c r="E11698" i="19" s="1"/>
  <c r="K9106" i="19"/>
  <c r="O9201" i="19"/>
  <c r="J10230" i="19"/>
  <c r="I10230" i="19"/>
  <c r="J10326" i="19"/>
  <c r="I10326" i="19"/>
  <c r="J11972" i="19"/>
  <c r="I11972" i="19"/>
  <c r="J12513" i="19"/>
  <c r="I12513" i="19"/>
  <c r="K10762" i="19"/>
  <c r="K11450" i="19"/>
  <c r="L11984" i="19"/>
  <c r="E12084" i="19"/>
  <c r="L9238" i="19"/>
  <c r="E9338" i="19" s="1"/>
  <c r="J12156" i="19"/>
  <c r="I12156" i="19"/>
  <c r="J12747" i="19"/>
  <c r="I12747" i="19"/>
  <c r="J12574" i="19"/>
  <c r="I12574" i="19"/>
  <c r="E12489" i="19"/>
  <c r="K12643" i="19"/>
  <c r="J12827" i="19"/>
  <c r="I12827" i="19"/>
  <c r="K12827" i="19" s="1"/>
  <c r="L12827" i="19" s="1"/>
  <c r="L11454" i="19"/>
  <c r="E11554" i="19" s="1"/>
  <c r="K11944" i="19"/>
  <c r="J1424" i="12"/>
  <c r="I1424" i="12"/>
  <c r="I1401" i="12"/>
  <c r="O1412" i="12" s="1"/>
  <c r="J1415" i="12"/>
  <c r="L1444" i="12"/>
  <c r="E1456" i="12" s="1"/>
  <c r="K1410" i="12"/>
  <c r="L1410" i="12" s="1"/>
  <c r="E1422" i="12" s="1"/>
  <c r="I1422" i="12" s="1"/>
  <c r="J1442" i="12"/>
  <c r="K1442" i="12" s="1"/>
  <c r="L1442" i="12" s="1"/>
  <c r="E1454" i="12" s="1"/>
  <c r="I1454" i="12" s="1"/>
  <c r="J1401" i="12"/>
  <c r="K1401" i="12" s="1"/>
  <c r="L1401" i="12" s="1"/>
  <c r="E1413" i="12" s="1"/>
  <c r="I1413" i="12" s="1"/>
  <c r="L1433" i="12"/>
  <c r="E1445" i="12" s="1"/>
  <c r="I1445" i="12" s="1"/>
  <c r="J1459" i="12"/>
  <c r="K1459" i="12" s="1"/>
  <c r="L1459" i="12" s="1"/>
  <c r="E1419" i="12"/>
  <c r="E1465" i="12"/>
  <c r="I1465" i="12" s="1"/>
  <c r="E1416" i="12"/>
  <c r="I1416" i="12" s="1"/>
  <c r="C22" i="5"/>
  <c r="AI21" i="5"/>
  <c r="AK21" i="5" s="1"/>
  <c r="E21" i="5"/>
  <c r="G21" i="5" s="1"/>
  <c r="AC21" i="5"/>
  <c r="U21" i="5"/>
  <c r="X21" i="5" s="1"/>
  <c r="N21" i="5"/>
  <c r="P21" i="5" s="1"/>
  <c r="E11" i="2"/>
  <c r="J18" i="5"/>
  <c r="L18" i="5" s="1"/>
  <c r="D13" i="6" s="1"/>
  <c r="K19" i="5"/>
  <c r="G11" i="7"/>
  <c r="AJ20" i="5"/>
  <c r="AH21" i="5" s="1"/>
  <c r="AL20" i="5"/>
  <c r="AM20" i="5" s="1"/>
  <c r="E15" i="6" s="1"/>
  <c r="Q20" i="5"/>
  <c r="R20" i="5" s="1"/>
  <c r="O20" i="5"/>
  <c r="M21" i="5" s="1"/>
  <c r="AD20" i="5"/>
  <c r="C15" i="6" s="1"/>
  <c r="AF20" i="5"/>
  <c r="AE20" i="5"/>
  <c r="F13" i="7" s="1"/>
  <c r="H20" i="5"/>
  <c r="I20" i="5" s="1"/>
  <c r="F20" i="5"/>
  <c r="D21" i="5" s="1"/>
  <c r="Y20" i="5"/>
  <c r="V20" i="5"/>
  <c r="T21" i="5" s="1"/>
  <c r="W20" i="5"/>
  <c r="B13" i="7" s="1"/>
  <c r="O16" i="9"/>
  <c r="P7" i="9"/>
  <c r="M8" i="9" s="1"/>
  <c r="Z19" i="5"/>
  <c r="AA19" i="5" s="1"/>
  <c r="C12" i="7" s="1"/>
  <c r="D12" i="7" s="1"/>
  <c r="J19" i="5"/>
  <c r="L19" i="5" s="1"/>
  <c r="D14" i="6" s="1"/>
  <c r="K108" i="16" l="1"/>
  <c r="L108" i="16" s="1"/>
  <c r="E109" i="16" s="1"/>
  <c r="K12204" i="19"/>
  <c r="L12204" i="19" s="1"/>
  <c r="E12304" i="19" s="1"/>
  <c r="J12304" i="19" s="1"/>
  <c r="K12407" i="19"/>
  <c r="L12407" i="19" s="1"/>
  <c r="K11928" i="19"/>
  <c r="L11928" i="19" s="1"/>
  <c r="E12028" i="19" s="1"/>
  <c r="E12282" i="19"/>
  <c r="L12402" i="19"/>
  <c r="E12502" i="19" s="1"/>
  <c r="J11899" i="19"/>
  <c r="J12152" i="19"/>
  <c r="I12152" i="19"/>
  <c r="L11967" i="19"/>
  <c r="E12067" i="19"/>
  <c r="I12555" i="19"/>
  <c r="K12555" i="19" s="1"/>
  <c r="J12555" i="19"/>
  <c r="L12555" i="19"/>
  <c r="E12655" i="19" s="1"/>
  <c r="J12385" i="19"/>
  <c r="I12385" i="19"/>
  <c r="J11715" i="19"/>
  <c r="I11715" i="19"/>
  <c r="K12757" i="19"/>
  <c r="L12757" i="19" s="1"/>
  <c r="E12857" i="19" s="1"/>
  <c r="K11791" i="19"/>
  <c r="L11791" i="19" s="1"/>
  <c r="K12394" i="19"/>
  <c r="L12394" i="19" s="1"/>
  <c r="E12494" i="19" s="1"/>
  <c r="E11758" i="19"/>
  <c r="I12669" i="19"/>
  <c r="J12669" i="19"/>
  <c r="L11808" i="19"/>
  <c r="E11908" i="19" s="1"/>
  <c r="J11725" i="19"/>
  <c r="I11725" i="19"/>
  <c r="K11725" i="19" s="1"/>
  <c r="L11725" i="19" s="1"/>
  <c r="E11825" i="19"/>
  <c r="K12345" i="19"/>
  <c r="I11695" i="19"/>
  <c r="J11695" i="19"/>
  <c r="J12273" i="19"/>
  <c r="I12273" i="19"/>
  <c r="I11549" i="19"/>
  <c r="J11549" i="19"/>
  <c r="I11766" i="19"/>
  <c r="K11766" i="19" s="1"/>
  <c r="L11766" i="19" s="1"/>
  <c r="J11766" i="19"/>
  <c r="I11523" i="19"/>
  <c r="J11523" i="19"/>
  <c r="I11803" i="19"/>
  <c r="J11803" i="19"/>
  <c r="J12096" i="19"/>
  <c r="I12096" i="19"/>
  <c r="K12096" i="19" s="1"/>
  <c r="L12096" i="19" s="1"/>
  <c r="E12196" i="19" s="1"/>
  <c r="K11242" i="19"/>
  <c r="K11560" i="19"/>
  <c r="L11560" i="19" s="1"/>
  <c r="E11660" i="19" s="1"/>
  <c r="K12033" i="19"/>
  <c r="K11929" i="19"/>
  <c r="K12476" i="19"/>
  <c r="L11939" i="19"/>
  <c r="E12039" i="19"/>
  <c r="K12053" i="19"/>
  <c r="L12053" i="19" s="1"/>
  <c r="E12153" i="19" s="1"/>
  <c r="K12483" i="19"/>
  <c r="L12483" i="19" s="1"/>
  <c r="E12583" i="19" s="1"/>
  <c r="L12405" i="19"/>
  <c r="E12505" i="19" s="1"/>
  <c r="L12121" i="19"/>
  <c r="E12221" i="19" s="1"/>
  <c r="K11759" i="19"/>
  <c r="I12388" i="19"/>
  <c r="J12388" i="19"/>
  <c r="I11335" i="19"/>
  <c r="J11335" i="19"/>
  <c r="L11863" i="19"/>
  <c r="E11963" i="19" s="1"/>
  <c r="I12086" i="19"/>
  <c r="J12086" i="19"/>
  <c r="J11924" i="19"/>
  <c r="I11924" i="19"/>
  <c r="K12101" i="19"/>
  <c r="J12580" i="19"/>
  <c r="I12580" i="19"/>
  <c r="K12580" i="19" s="1"/>
  <c r="L12580" i="19" s="1"/>
  <c r="J12377" i="19"/>
  <c r="I12377" i="19"/>
  <c r="J12416" i="19"/>
  <c r="I12416" i="19"/>
  <c r="J12282" i="19"/>
  <c r="I12282" i="19"/>
  <c r="K11919" i="19"/>
  <c r="J12153" i="19"/>
  <c r="I12153" i="19"/>
  <c r="J11946" i="19"/>
  <c r="I11946" i="19"/>
  <c r="J12583" i="19"/>
  <c r="I12583" i="19"/>
  <c r="J12151" i="19"/>
  <c r="I12151" i="19"/>
  <c r="J11978" i="19"/>
  <c r="I11978" i="19"/>
  <c r="I12122" i="19"/>
  <c r="J12122" i="19"/>
  <c r="J11660" i="19"/>
  <c r="I11660" i="19"/>
  <c r="K11660" i="19" s="1"/>
  <c r="L11660" i="19" s="1"/>
  <c r="J11514" i="19"/>
  <c r="I11514" i="19"/>
  <c r="I11934" i="19"/>
  <c r="J11934" i="19"/>
  <c r="I11993" i="19"/>
  <c r="K11993" i="19" s="1"/>
  <c r="L11993" i="19" s="1"/>
  <c r="J11993" i="19"/>
  <c r="L11840" i="19"/>
  <c r="E11940" i="19" s="1"/>
  <c r="K11897" i="19"/>
  <c r="E11891" i="19"/>
  <c r="I11617" i="19"/>
  <c r="J11617" i="19"/>
  <c r="K11712" i="19"/>
  <c r="K11865" i="19"/>
  <c r="E12507" i="19"/>
  <c r="K11836" i="19"/>
  <c r="I11698" i="19"/>
  <c r="J11698" i="19"/>
  <c r="L12532" i="19"/>
  <c r="E12632" i="19" s="1"/>
  <c r="L11848" i="19"/>
  <c r="E11948" i="19" s="1"/>
  <c r="I11741" i="19"/>
  <c r="J11741" i="19"/>
  <c r="J11518" i="19"/>
  <c r="I11518" i="19"/>
  <c r="J12475" i="19"/>
  <c r="I12475" i="19"/>
  <c r="E12927" i="19"/>
  <c r="I12927" i="19" s="1"/>
  <c r="L12010" i="19"/>
  <c r="E12110" i="19" s="1"/>
  <c r="L11961" i="19"/>
  <c r="E12061" i="19"/>
  <c r="L11468" i="19"/>
  <c r="E11568" i="19" s="1"/>
  <c r="K11979" i="19"/>
  <c r="K12390" i="19"/>
  <c r="K12181" i="19"/>
  <c r="L12101" i="19"/>
  <c r="E12201" i="19" s="1"/>
  <c r="K12574" i="19"/>
  <c r="K12513" i="19"/>
  <c r="J11831" i="19"/>
  <c r="I11831" i="19"/>
  <c r="L11811" i="19"/>
  <c r="E11911" i="19" s="1"/>
  <c r="K11692" i="19"/>
  <c r="L12387" i="19"/>
  <c r="E12487" i="19" s="1"/>
  <c r="K12264" i="19"/>
  <c r="L12270" i="19"/>
  <c r="E12370" i="19" s="1"/>
  <c r="K11700" i="19"/>
  <c r="L11700" i="19" s="1"/>
  <c r="E11800" i="19" s="1"/>
  <c r="J11737" i="19"/>
  <c r="I11737" i="19"/>
  <c r="K11549" i="19"/>
  <c r="K11809" i="19"/>
  <c r="L11809" i="19" s="1"/>
  <c r="E11909" i="19" s="1"/>
  <c r="K12120" i="19"/>
  <c r="K11899" i="19"/>
  <c r="K12171" i="19"/>
  <c r="L9106" i="19"/>
  <c r="E9206" i="19" s="1"/>
  <c r="J12857" i="19"/>
  <c r="I12857" i="19"/>
  <c r="J9338" i="19"/>
  <c r="I9338" i="19"/>
  <c r="J11554" i="19"/>
  <c r="I11554" i="19"/>
  <c r="L12643" i="19"/>
  <c r="E12743" i="19" s="1"/>
  <c r="J12084" i="19"/>
  <c r="I12084" i="19"/>
  <c r="L10762" i="19"/>
  <c r="E10862" i="19"/>
  <c r="K10326" i="19"/>
  <c r="K10230" i="19"/>
  <c r="K12747" i="19"/>
  <c r="K12156" i="19"/>
  <c r="L11450" i="19"/>
  <c r="E11550" i="19" s="1"/>
  <c r="K11972" i="19"/>
  <c r="L11944" i="19"/>
  <c r="E12044" i="19"/>
  <c r="J12489" i="19"/>
  <c r="I12489" i="19"/>
  <c r="J1419" i="12"/>
  <c r="K1419" i="12" s="1"/>
  <c r="I1419" i="12"/>
  <c r="O1424" i="12" s="1"/>
  <c r="J1456" i="12"/>
  <c r="I1456" i="12"/>
  <c r="K1424" i="12"/>
  <c r="L1424" i="12" s="1"/>
  <c r="E1436" i="12" s="1"/>
  <c r="K1415" i="12"/>
  <c r="L1419" i="12"/>
  <c r="E1431" i="12" s="1"/>
  <c r="I1431" i="12" s="1"/>
  <c r="E1471" i="12"/>
  <c r="I1471" i="12" s="1"/>
  <c r="J1416" i="12"/>
  <c r="K1416" i="12" s="1"/>
  <c r="L1416" i="12" s="1"/>
  <c r="J1465" i="12"/>
  <c r="K1465" i="12" s="1"/>
  <c r="J1462" i="12"/>
  <c r="K1462" i="12" s="1"/>
  <c r="L1462" i="12" s="1"/>
  <c r="J1413" i="12"/>
  <c r="K1413" i="12" s="1"/>
  <c r="L1413" i="12" s="1"/>
  <c r="H21" i="5"/>
  <c r="F21" i="5"/>
  <c r="D22" i="5" s="1"/>
  <c r="AJ21" i="5"/>
  <c r="AH22" i="5" s="1"/>
  <c r="AL21" i="5"/>
  <c r="AM21" i="5" s="1"/>
  <c r="E16" i="6" s="1"/>
  <c r="D17" i="3"/>
  <c r="F11" i="2"/>
  <c r="E17" i="3" s="1"/>
  <c r="H17" i="3" s="1"/>
  <c r="C18" i="3" s="1"/>
  <c r="I21" i="5"/>
  <c r="K21" i="5"/>
  <c r="Q21" i="5"/>
  <c r="R21" i="5" s="1"/>
  <c r="O21" i="5"/>
  <c r="M22" i="5" s="1"/>
  <c r="K20" i="5"/>
  <c r="G12" i="7"/>
  <c r="V21" i="5"/>
  <c r="T22" i="5" s="1"/>
  <c r="Y21" i="5"/>
  <c r="W21" i="5"/>
  <c r="B14" i="7" s="1"/>
  <c r="Z20" i="5"/>
  <c r="AA20" i="5" s="1"/>
  <c r="C13" i="7" s="1"/>
  <c r="D13" i="7" s="1"/>
  <c r="AI22" i="5"/>
  <c r="AK22" i="5" s="1"/>
  <c r="C23" i="5"/>
  <c r="AC22" i="5"/>
  <c r="E22" i="5"/>
  <c r="G22" i="5" s="1"/>
  <c r="U22" i="5"/>
  <c r="X22" i="5" s="1"/>
  <c r="N22" i="5"/>
  <c r="P22" i="5" s="1"/>
  <c r="AD21" i="5"/>
  <c r="C16" i="6" s="1"/>
  <c r="AF21" i="5"/>
  <c r="AE21" i="5"/>
  <c r="F14" i="7" s="1"/>
  <c r="J109" i="16" l="1"/>
  <c r="I109" i="16"/>
  <c r="I12304" i="19"/>
  <c r="K12304" i="19" s="1"/>
  <c r="L12304" i="19" s="1"/>
  <c r="E12404" i="19" s="1"/>
  <c r="J12404" i="19" s="1"/>
  <c r="J12655" i="19"/>
  <c r="I12655" i="19"/>
  <c r="K12655" i="19" s="1"/>
  <c r="L12655" i="19" s="1"/>
  <c r="E12755" i="19" s="1"/>
  <c r="J12502" i="19"/>
  <c r="I12502" i="19"/>
  <c r="I11908" i="19"/>
  <c r="K11908" i="19" s="1"/>
  <c r="J11908" i="19"/>
  <c r="J12927" i="19"/>
  <c r="K12927" i="19" s="1"/>
  <c r="K11831" i="19"/>
  <c r="L11831" i="19" s="1"/>
  <c r="E11866" i="19"/>
  <c r="K11695" i="19"/>
  <c r="L11695" i="19" s="1"/>
  <c r="E11795" i="19" s="1"/>
  <c r="K12669" i="19"/>
  <c r="L12669" i="19" s="1"/>
  <c r="E12769" i="19" s="1"/>
  <c r="J12769" i="19" s="1"/>
  <c r="K12385" i="19"/>
  <c r="J11825" i="19"/>
  <c r="I11825" i="19"/>
  <c r="K11554" i="19"/>
  <c r="L11554" i="19" s="1"/>
  <c r="K12857" i="19"/>
  <c r="L12857" i="19" s="1"/>
  <c r="K11514" i="19"/>
  <c r="L11514" i="19" s="1"/>
  <c r="K12153" i="19"/>
  <c r="L12153" i="19" s="1"/>
  <c r="E12253" i="19" s="1"/>
  <c r="I12253" i="19" s="1"/>
  <c r="K12377" i="19"/>
  <c r="L12377" i="19" s="1"/>
  <c r="E12477" i="19" s="1"/>
  <c r="K12273" i="19"/>
  <c r="L12273" i="19" s="1"/>
  <c r="E12373" i="19" s="1"/>
  <c r="L12345" i="19"/>
  <c r="E12445" i="19"/>
  <c r="I11758" i="19"/>
  <c r="K11758" i="19" s="1"/>
  <c r="J11758" i="19"/>
  <c r="K11715" i="19"/>
  <c r="K12152" i="19"/>
  <c r="I12067" i="19"/>
  <c r="K12067" i="19" s="1"/>
  <c r="L12067" i="19" s="1"/>
  <c r="E12167" i="19" s="1"/>
  <c r="J12067" i="19"/>
  <c r="J12028" i="19"/>
  <c r="I12028" i="19"/>
  <c r="K12028" i="19" s="1"/>
  <c r="L12028" i="19" s="1"/>
  <c r="E12128" i="19" s="1"/>
  <c r="I12221" i="19"/>
  <c r="J12221" i="19"/>
  <c r="J12477" i="19"/>
  <c r="I12477" i="19"/>
  <c r="I12769" i="19"/>
  <c r="J12373" i="19"/>
  <c r="I12373" i="19"/>
  <c r="I12196" i="19"/>
  <c r="J12196" i="19"/>
  <c r="K12416" i="19"/>
  <c r="I12494" i="19"/>
  <c r="K12494" i="19" s="1"/>
  <c r="L12494" i="19" s="1"/>
  <c r="J12494" i="19"/>
  <c r="L11759" i="19"/>
  <c r="E11859" i="19" s="1"/>
  <c r="J12505" i="19"/>
  <c r="I12505" i="19"/>
  <c r="I12039" i="19"/>
  <c r="K12039" i="19" s="1"/>
  <c r="J12039" i="19"/>
  <c r="K12475" i="19"/>
  <c r="L12475" i="19" s="1"/>
  <c r="E12575" i="19" s="1"/>
  <c r="E11614" i="19"/>
  <c r="K12282" i="19"/>
  <c r="L12282" i="19" s="1"/>
  <c r="E12382" i="19" s="1"/>
  <c r="E12680" i="19"/>
  <c r="K11335" i="19"/>
  <c r="L11335" i="19" s="1"/>
  <c r="E11435" i="19" s="1"/>
  <c r="L12476" i="19"/>
  <c r="E12576" i="19" s="1"/>
  <c r="L12033" i="19"/>
  <c r="E12133" i="19" s="1"/>
  <c r="K11803" i="19"/>
  <c r="L11803" i="19" s="1"/>
  <c r="E11903" i="19" s="1"/>
  <c r="J11963" i="19"/>
  <c r="I11963" i="19"/>
  <c r="E12029" i="19"/>
  <c r="L11929" i="19"/>
  <c r="K12084" i="19"/>
  <c r="L12084" i="19" s="1"/>
  <c r="K12122" i="19"/>
  <c r="L12122" i="19" s="1"/>
  <c r="E12222" i="19" s="1"/>
  <c r="E12019" i="19"/>
  <c r="L11919" i="19"/>
  <c r="K11924" i="19"/>
  <c r="K12086" i="19"/>
  <c r="L12086" i="19" s="1"/>
  <c r="E12186" i="19" s="1"/>
  <c r="K12388" i="19"/>
  <c r="L12388" i="19" s="1"/>
  <c r="E12488" i="19" s="1"/>
  <c r="L11242" i="19"/>
  <c r="E11342" i="19" s="1"/>
  <c r="K11523" i="19"/>
  <c r="L11523" i="19" s="1"/>
  <c r="E11623" i="19" s="1"/>
  <c r="I12201" i="19"/>
  <c r="J12201" i="19"/>
  <c r="I11623" i="19"/>
  <c r="J11623" i="19"/>
  <c r="I11911" i="19"/>
  <c r="J11911" i="19"/>
  <c r="I12632" i="19"/>
  <c r="J12632" i="19"/>
  <c r="I12487" i="19"/>
  <c r="J12487" i="19"/>
  <c r="J11948" i="19"/>
  <c r="I11948" i="19"/>
  <c r="L12171" i="19"/>
  <c r="E12271" i="19" s="1"/>
  <c r="L11549" i="19"/>
  <c r="E11649" i="19" s="1"/>
  <c r="L12513" i="19"/>
  <c r="E12613" i="19" s="1"/>
  <c r="E12490" i="19"/>
  <c r="L12390" i="19"/>
  <c r="J11568" i="19"/>
  <c r="I11568" i="19"/>
  <c r="J12110" i="19"/>
  <c r="I12110" i="19"/>
  <c r="J12575" i="19"/>
  <c r="I12575" i="19"/>
  <c r="J12507" i="19"/>
  <c r="I12507" i="19"/>
  <c r="I11940" i="19"/>
  <c r="K11940" i="19" s="1"/>
  <c r="J11940" i="19"/>
  <c r="L11940" i="19"/>
  <c r="E12040" i="19" s="1"/>
  <c r="I11614" i="19"/>
  <c r="K11614" i="19" s="1"/>
  <c r="L11614" i="19" s="1"/>
  <c r="J11614" i="19"/>
  <c r="K12151" i="19"/>
  <c r="L12151" i="19" s="1"/>
  <c r="E12251" i="19" s="1"/>
  <c r="L11899" i="19"/>
  <c r="E11999" i="19" s="1"/>
  <c r="J11800" i="19"/>
  <c r="I11800" i="19"/>
  <c r="E11931" i="19"/>
  <c r="L12574" i="19"/>
  <c r="E12674" i="19" s="1"/>
  <c r="L11979" i="19"/>
  <c r="E12079" i="19" s="1"/>
  <c r="L11865" i="19"/>
  <c r="E11965" i="19" s="1"/>
  <c r="K11617" i="19"/>
  <c r="L12120" i="19"/>
  <c r="E12220" i="19" s="1"/>
  <c r="I12370" i="19"/>
  <c r="K12370" i="19" s="1"/>
  <c r="L12370" i="19" s="1"/>
  <c r="J12370" i="19"/>
  <c r="L12264" i="19"/>
  <c r="E12364" i="19"/>
  <c r="L11692" i="19"/>
  <c r="E11792" i="19" s="1"/>
  <c r="J12061" i="19"/>
  <c r="I12061" i="19"/>
  <c r="K11698" i="19"/>
  <c r="L11908" i="19"/>
  <c r="E12008" i="19" s="1"/>
  <c r="I11891" i="19"/>
  <c r="K11891" i="19" s="1"/>
  <c r="L11891" i="19" s="1"/>
  <c r="J11891" i="19"/>
  <c r="E12093" i="19"/>
  <c r="K11934" i="19"/>
  <c r="K11978" i="19"/>
  <c r="J11909" i="19"/>
  <c r="I11909" i="19"/>
  <c r="K11737" i="19"/>
  <c r="L12181" i="19"/>
  <c r="E12281" i="19" s="1"/>
  <c r="K11518" i="19"/>
  <c r="L11518" i="19" s="1"/>
  <c r="E11618" i="19" s="1"/>
  <c r="K11741" i="19"/>
  <c r="L11741" i="19" s="1"/>
  <c r="E11841" i="19" s="1"/>
  <c r="L11836" i="19"/>
  <c r="E11936" i="19" s="1"/>
  <c r="L11712" i="19"/>
  <c r="E11812" i="19" s="1"/>
  <c r="L11897" i="19"/>
  <c r="E11997" i="19" s="1"/>
  <c r="E11760" i="19"/>
  <c r="J12222" i="19"/>
  <c r="I12222" i="19"/>
  <c r="K12583" i="19"/>
  <c r="K11946" i="19"/>
  <c r="I9206" i="19"/>
  <c r="J9206" i="19"/>
  <c r="J12743" i="19"/>
  <c r="I12743" i="19"/>
  <c r="L10326" i="19"/>
  <c r="E10426" i="19" s="1"/>
  <c r="K9338" i="19"/>
  <c r="J12044" i="19"/>
  <c r="I12044" i="19"/>
  <c r="J11550" i="19"/>
  <c r="I11550" i="19"/>
  <c r="E12184" i="19"/>
  <c r="E12957" i="19"/>
  <c r="L12747" i="19"/>
  <c r="E12847" i="19" s="1"/>
  <c r="L10230" i="19"/>
  <c r="E10330" i="19" s="1"/>
  <c r="J10862" i="19"/>
  <c r="I10862" i="19"/>
  <c r="L12156" i="19"/>
  <c r="E12256" i="19" s="1"/>
  <c r="K12489" i="19"/>
  <c r="L11972" i="19"/>
  <c r="E12072" i="19" s="1"/>
  <c r="I1436" i="12"/>
  <c r="J1436" i="12"/>
  <c r="K1456" i="12"/>
  <c r="L1415" i="12"/>
  <c r="E1427" i="12" s="1"/>
  <c r="I1427" i="12" s="1"/>
  <c r="L1465" i="12"/>
  <c r="E1477" i="12" s="1"/>
  <c r="E1428" i="12"/>
  <c r="I1428" i="12" s="1"/>
  <c r="E1425" i="12"/>
  <c r="I1425" i="12" s="1"/>
  <c r="E1474" i="12"/>
  <c r="I1474" i="12" s="1"/>
  <c r="J1445" i="12"/>
  <c r="K1445" i="12" s="1"/>
  <c r="L1445" i="12" s="1"/>
  <c r="B12" i="2"/>
  <c r="C12" i="2" s="1"/>
  <c r="E23" i="5"/>
  <c r="G23" i="5" s="1"/>
  <c r="AI23" i="5"/>
  <c r="AK23" i="5" s="1"/>
  <c r="U23" i="5"/>
  <c r="X23" i="5" s="1"/>
  <c r="AC23" i="5"/>
  <c r="C24" i="5"/>
  <c r="N23" i="5"/>
  <c r="P23" i="5" s="1"/>
  <c r="C7" i="9"/>
  <c r="G17" i="3"/>
  <c r="J20" i="5"/>
  <c r="L20" i="5" s="1"/>
  <c r="D15" i="6" s="1"/>
  <c r="Y22" i="5"/>
  <c r="V22" i="5"/>
  <c r="T23" i="5" s="1"/>
  <c r="Q22" i="5"/>
  <c r="R22" i="5" s="1"/>
  <c r="O22" i="5"/>
  <c r="M23" i="5" s="1"/>
  <c r="AL22" i="5"/>
  <c r="AM22" i="5" s="1"/>
  <c r="E17" i="6" s="1"/>
  <c r="AJ22" i="5"/>
  <c r="AH23" i="5" s="1"/>
  <c r="AD22" i="5"/>
  <c r="C17" i="6" s="1"/>
  <c r="AF22" i="5"/>
  <c r="AE22" i="5"/>
  <c r="F15" i="7" s="1"/>
  <c r="G13" i="7"/>
  <c r="Z21" i="5"/>
  <c r="AA21" i="5" s="1"/>
  <c r="C14" i="7" s="1"/>
  <c r="D14" i="7" s="1"/>
  <c r="J21" i="5"/>
  <c r="L21" i="5" s="1"/>
  <c r="D16" i="6" s="1"/>
  <c r="B8" i="9"/>
  <c r="S18" i="3"/>
  <c r="V18" i="3" s="1"/>
  <c r="F22" i="5"/>
  <c r="D23" i="5" s="1"/>
  <c r="H22" i="5"/>
  <c r="I22" i="5" s="1"/>
  <c r="K109" i="16" l="1"/>
  <c r="L109" i="16" s="1"/>
  <c r="E110" i="16" s="1"/>
  <c r="I12404" i="19"/>
  <c r="K12404" i="19" s="1"/>
  <c r="L12404" i="19" s="1"/>
  <c r="E12504" i="19" s="1"/>
  <c r="L12927" i="19"/>
  <c r="E13027" i="19"/>
  <c r="J12445" i="19"/>
  <c r="I12445" i="19"/>
  <c r="E11654" i="19"/>
  <c r="J12253" i="19"/>
  <c r="K11963" i="19"/>
  <c r="L11963" i="19" s="1"/>
  <c r="E12063" i="19" s="1"/>
  <c r="J12167" i="19"/>
  <c r="I12167" i="19"/>
  <c r="K12167" i="19" s="1"/>
  <c r="L11758" i="19"/>
  <c r="E11858" i="19" s="1"/>
  <c r="L12385" i="19"/>
  <c r="E12485" i="19"/>
  <c r="K12769" i="19"/>
  <c r="L12769" i="19" s="1"/>
  <c r="E12869" i="19" s="1"/>
  <c r="L12152" i="19"/>
  <c r="E12252" i="19"/>
  <c r="J12128" i="19"/>
  <c r="I12128" i="19"/>
  <c r="K12487" i="19"/>
  <c r="L12487" i="19" s="1"/>
  <c r="E12587" i="19" s="1"/>
  <c r="K12201" i="19"/>
  <c r="L12201" i="19" s="1"/>
  <c r="K12221" i="19"/>
  <c r="L12221" i="19" s="1"/>
  <c r="E12321" i="19" s="1"/>
  <c r="L11715" i="19"/>
  <c r="E11815" i="19" s="1"/>
  <c r="K11825" i="19"/>
  <c r="J11795" i="19"/>
  <c r="I11795" i="19"/>
  <c r="E12470" i="19"/>
  <c r="K12477" i="19"/>
  <c r="L12477" i="19" s="1"/>
  <c r="J11866" i="19"/>
  <c r="I11866" i="19"/>
  <c r="K12502" i="19"/>
  <c r="L12502" i="19" s="1"/>
  <c r="E12602" i="19" s="1"/>
  <c r="J12133" i="19"/>
  <c r="I12133" i="19"/>
  <c r="K12133" i="19" s="1"/>
  <c r="L12133" i="19" s="1"/>
  <c r="J12755" i="19"/>
  <c r="I12755" i="19"/>
  <c r="I11342" i="19"/>
  <c r="J11342" i="19"/>
  <c r="I12576" i="19"/>
  <c r="J12576" i="19"/>
  <c r="L11924" i="19"/>
  <c r="E12024" i="19"/>
  <c r="I11903" i="19"/>
  <c r="J11903" i="19"/>
  <c r="K12505" i="19"/>
  <c r="K12373" i="19"/>
  <c r="E12577" i="19"/>
  <c r="K12222" i="19"/>
  <c r="L12222" i="19" s="1"/>
  <c r="I11435" i="19"/>
  <c r="K11435" i="19" s="1"/>
  <c r="L11435" i="19" s="1"/>
  <c r="E11535" i="19" s="1"/>
  <c r="J11435" i="19"/>
  <c r="E12594" i="19"/>
  <c r="J12488" i="19"/>
  <c r="I12488" i="19"/>
  <c r="J12019" i="19"/>
  <c r="I12019" i="19"/>
  <c r="J12029" i="19"/>
  <c r="I12029" i="19"/>
  <c r="K12029" i="19" s="1"/>
  <c r="L12029" i="19" s="1"/>
  <c r="E12129" i="19" s="1"/>
  <c r="J12680" i="19"/>
  <c r="I12680" i="19"/>
  <c r="L12039" i="19"/>
  <c r="E12139" i="19" s="1"/>
  <c r="I11859" i="19"/>
  <c r="K11859" i="19" s="1"/>
  <c r="L11859" i="19" s="1"/>
  <c r="E11959" i="19" s="1"/>
  <c r="J11859" i="19"/>
  <c r="K12196" i="19"/>
  <c r="I12869" i="19"/>
  <c r="J12869" i="19"/>
  <c r="K11909" i="19"/>
  <c r="L11909" i="19" s="1"/>
  <c r="E12009" i="19" s="1"/>
  <c r="I12009" i="19" s="1"/>
  <c r="K12253" i="19"/>
  <c r="K12507" i="19"/>
  <c r="L12507" i="19" s="1"/>
  <c r="K11568" i="19"/>
  <c r="L11568" i="19" s="1"/>
  <c r="J12186" i="19"/>
  <c r="I12186" i="19"/>
  <c r="J12382" i="19"/>
  <c r="I12382" i="19"/>
  <c r="L12416" i="19"/>
  <c r="E12516" i="19" s="1"/>
  <c r="I11812" i="19"/>
  <c r="J11812" i="19"/>
  <c r="J12009" i="19"/>
  <c r="J12008" i="19"/>
  <c r="I12008" i="19"/>
  <c r="I12079" i="19"/>
  <c r="K12079" i="19" s="1"/>
  <c r="J12079" i="19"/>
  <c r="J11999" i="19"/>
  <c r="I11999" i="19"/>
  <c r="J12321" i="19"/>
  <c r="I12321" i="19"/>
  <c r="J11936" i="19"/>
  <c r="I11936" i="19"/>
  <c r="J12674" i="19"/>
  <c r="I12674" i="19"/>
  <c r="J12271" i="19"/>
  <c r="I12271" i="19"/>
  <c r="J12587" i="19"/>
  <c r="I12587" i="19"/>
  <c r="J12220" i="19"/>
  <c r="I12220" i="19"/>
  <c r="I11997" i="19"/>
  <c r="K11997" i="19" s="1"/>
  <c r="L11997" i="19" s="1"/>
  <c r="E12097" i="19" s="1"/>
  <c r="J11997" i="19"/>
  <c r="I11965" i="19"/>
  <c r="K11965" i="19" s="1"/>
  <c r="L11965" i="19" s="1"/>
  <c r="E12065" i="19" s="1"/>
  <c r="J11965" i="19"/>
  <c r="I12063" i="19"/>
  <c r="J12063" i="19"/>
  <c r="L12583" i="19"/>
  <c r="E12683" i="19" s="1"/>
  <c r="J11618" i="19"/>
  <c r="I11618" i="19"/>
  <c r="L11737" i="19"/>
  <c r="E11837" i="19" s="1"/>
  <c r="E11991" i="19"/>
  <c r="L11698" i="19"/>
  <c r="E11798" i="19" s="1"/>
  <c r="I12364" i="19"/>
  <c r="K12364" i="19" s="1"/>
  <c r="L12364" i="19" s="1"/>
  <c r="J12364" i="19"/>
  <c r="L12253" i="19"/>
  <c r="E12353" i="19" s="1"/>
  <c r="I11931" i="19"/>
  <c r="J11931" i="19"/>
  <c r="E11714" i="19"/>
  <c r="E12607" i="19"/>
  <c r="K12575" i="19"/>
  <c r="K11948" i="19"/>
  <c r="L11948" i="19" s="1"/>
  <c r="E12048" i="19" s="1"/>
  <c r="K12632" i="19"/>
  <c r="K11623" i="19"/>
  <c r="L12167" i="19"/>
  <c r="E12267" i="19" s="1"/>
  <c r="L11978" i="19"/>
  <c r="E12078" i="19" s="1"/>
  <c r="K12061" i="19"/>
  <c r="L11617" i="19"/>
  <c r="E11717" i="19" s="1"/>
  <c r="K11800" i="19"/>
  <c r="E11668" i="19"/>
  <c r="J12490" i="19"/>
  <c r="I12490" i="19"/>
  <c r="J12613" i="19"/>
  <c r="I12613" i="19"/>
  <c r="E12301" i="19"/>
  <c r="J11760" i="19"/>
  <c r="I11760" i="19"/>
  <c r="J12281" i="19"/>
  <c r="I12281" i="19"/>
  <c r="L11934" i="19"/>
  <c r="E12034" i="19" s="1"/>
  <c r="J11792" i="19"/>
  <c r="I11792" i="19"/>
  <c r="I12470" i="19"/>
  <c r="J12470" i="19"/>
  <c r="I12040" i="19"/>
  <c r="J12040" i="19"/>
  <c r="J11649" i="19"/>
  <c r="I11649" i="19"/>
  <c r="K11911" i="19"/>
  <c r="L11911" i="19" s="1"/>
  <c r="E12011" i="19" s="1"/>
  <c r="K12743" i="19"/>
  <c r="L12743" i="19" s="1"/>
  <c r="L11946" i="19"/>
  <c r="E12046" i="19" s="1"/>
  <c r="E12322" i="19"/>
  <c r="J11841" i="19"/>
  <c r="I11841" i="19"/>
  <c r="J12093" i="19"/>
  <c r="I12093" i="19"/>
  <c r="J12251" i="19"/>
  <c r="I12251" i="19"/>
  <c r="K12110" i="19"/>
  <c r="K9206" i="19"/>
  <c r="O9301" i="19"/>
  <c r="J12129" i="19"/>
  <c r="I12129" i="19"/>
  <c r="J12072" i="19"/>
  <c r="I12072" i="19"/>
  <c r="J12256" i="19"/>
  <c r="I12256" i="19"/>
  <c r="L12489" i="19"/>
  <c r="E12589" i="19" s="1"/>
  <c r="J12847" i="19"/>
  <c r="I12847" i="19"/>
  <c r="J12957" i="19"/>
  <c r="I12957" i="19"/>
  <c r="K11550" i="19"/>
  <c r="J10426" i="19"/>
  <c r="I10426" i="19"/>
  <c r="K10862" i="19"/>
  <c r="J10330" i="19"/>
  <c r="I10330" i="19"/>
  <c r="J11654" i="19"/>
  <c r="I11654" i="19"/>
  <c r="J13027" i="19"/>
  <c r="I13027" i="19"/>
  <c r="E12843" i="19"/>
  <c r="J12184" i="19"/>
  <c r="I12184" i="19"/>
  <c r="K12044" i="19"/>
  <c r="L9338" i="19"/>
  <c r="E9438" i="19" s="1"/>
  <c r="L1456" i="12"/>
  <c r="E1468" i="12" s="1"/>
  <c r="K1436" i="12"/>
  <c r="J1477" i="12"/>
  <c r="I1477" i="12"/>
  <c r="K1477" i="12" s="1"/>
  <c r="L1477" i="12" s="1"/>
  <c r="E1489" i="12" s="1"/>
  <c r="I1489" i="12" s="1"/>
  <c r="J1427" i="12"/>
  <c r="E1457" i="12"/>
  <c r="I1457" i="12" s="1"/>
  <c r="J1474" i="12"/>
  <c r="K1474" i="12" s="1"/>
  <c r="L1474" i="12" s="1"/>
  <c r="J1428" i="12"/>
  <c r="K1428" i="12" s="1"/>
  <c r="L1428" i="12" s="1"/>
  <c r="J1425" i="12"/>
  <c r="K1425" i="12" s="1"/>
  <c r="L1425" i="12" s="1"/>
  <c r="J1422" i="12"/>
  <c r="K1422" i="12" s="1"/>
  <c r="L1422" i="12" s="1"/>
  <c r="J1454" i="12"/>
  <c r="K1454" i="12" s="1"/>
  <c r="L1454" i="12" s="1"/>
  <c r="J1471" i="12"/>
  <c r="K1471" i="12" s="1"/>
  <c r="L1471" i="12" s="1"/>
  <c r="D12" i="2"/>
  <c r="F18" i="3" s="1"/>
  <c r="F23" i="5"/>
  <c r="D24" i="5" s="1"/>
  <c r="H23" i="5"/>
  <c r="G14" i="7"/>
  <c r="O23" i="5"/>
  <c r="M24" i="5" s="1"/>
  <c r="Q23" i="5"/>
  <c r="R23" i="5" s="1"/>
  <c r="AF23" i="5"/>
  <c r="AE23" i="5"/>
  <c r="F16" i="7" s="1"/>
  <c r="AD23" i="5"/>
  <c r="C18" i="6" s="1"/>
  <c r="Z22" i="5"/>
  <c r="AA22" i="5" s="1"/>
  <c r="C15" i="7" s="1"/>
  <c r="J22" i="5"/>
  <c r="L22" i="5" s="1"/>
  <c r="D17" i="6" s="1"/>
  <c r="E7" i="9"/>
  <c r="I7" i="9"/>
  <c r="K8" i="9"/>
  <c r="N8" i="9"/>
  <c r="AJ23" i="5"/>
  <c r="AH24" i="5" s="1"/>
  <c r="AL23" i="5"/>
  <c r="AM23" i="5" s="1"/>
  <c r="E18" i="6" s="1"/>
  <c r="W22" i="5"/>
  <c r="B15" i="7" s="1"/>
  <c r="K22" i="5"/>
  <c r="V23" i="5"/>
  <c r="T24" i="5" s="1"/>
  <c r="Y23" i="5"/>
  <c r="W23" i="5"/>
  <c r="B16" i="7" s="1"/>
  <c r="E24" i="5"/>
  <c r="G24" i="5" s="1"/>
  <c r="C25" i="5"/>
  <c r="AI24" i="5"/>
  <c r="AK24" i="5" s="1"/>
  <c r="U24" i="5"/>
  <c r="X24" i="5" s="1"/>
  <c r="AC24" i="5"/>
  <c r="N24" i="5"/>
  <c r="P24" i="5" s="1"/>
  <c r="I23" i="5"/>
  <c r="K23" i="5"/>
  <c r="I110" i="16" l="1"/>
  <c r="J110" i="16"/>
  <c r="K11903" i="19"/>
  <c r="L11903" i="19" s="1"/>
  <c r="J11815" i="19"/>
  <c r="I11815" i="19"/>
  <c r="K11815" i="19" s="1"/>
  <c r="L11815" i="19" s="1"/>
  <c r="E11915" i="19" s="1"/>
  <c r="I11858" i="19"/>
  <c r="K11858" i="19" s="1"/>
  <c r="L11858" i="19" s="1"/>
  <c r="J11858" i="19"/>
  <c r="K12184" i="19"/>
  <c r="L12184" i="19" s="1"/>
  <c r="K12576" i="19"/>
  <c r="L12576" i="19" s="1"/>
  <c r="E12676" i="19" s="1"/>
  <c r="I12676" i="19" s="1"/>
  <c r="K12676" i="19" s="1"/>
  <c r="L12676" i="19" s="1"/>
  <c r="E12776" i="19" s="1"/>
  <c r="K11866" i="19"/>
  <c r="K11795" i="19"/>
  <c r="K12128" i="19"/>
  <c r="L12128" i="19" s="1"/>
  <c r="E12228" i="19" s="1"/>
  <c r="K12445" i="19"/>
  <c r="L12445" i="19" s="1"/>
  <c r="E12545" i="19" s="1"/>
  <c r="I12504" i="19"/>
  <c r="J12504" i="19"/>
  <c r="K11931" i="19"/>
  <c r="L11931" i="19" s="1"/>
  <c r="E12031" i="19" s="1"/>
  <c r="K12382" i="19"/>
  <c r="K11342" i="19"/>
  <c r="L11342" i="19" s="1"/>
  <c r="E11442" i="19" s="1"/>
  <c r="L11825" i="19"/>
  <c r="E11925" i="19" s="1"/>
  <c r="J12252" i="19"/>
  <c r="I12252" i="19"/>
  <c r="K12252" i="19" s="1"/>
  <c r="L12252" i="19"/>
  <c r="E12352" i="19" s="1"/>
  <c r="I12485" i="19"/>
  <c r="K12485" i="19" s="1"/>
  <c r="L12485" i="19" s="1"/>
  <c r="E12585" i="19" s="1"/>
  <c r="J12485" i="19"/>
  <c r="K12009" i="19"/>
  <c r="L12009" i="19" s="1"/>
  <c r="K12019" i="19"/>
  <c r="L12019" i="19" s="1"/>
  <c r="J12602" i="19"/>
  <c r="I12602" i="19"/>
  <c r="J12676" i="19"/>
  <c r="I11535" i="19"/>
  <c r="J11535" i="19"/>
  <c r="J12139" i="19"/>
  <c r="I12139" i="19"/>
  <c r="K11654" i="19"/>
  <c r="K11792" i="19"/>
  <c r="K12186" i="19"/>
  <c r="L12186" i="19" s="1"/>
  <c r="E12286" i="19" s="1"/>
  <c r="I11959" i="19"/>
  <c r="J11959" i="19"/>
  <c r="K12680" i="19"/>
  <c r="L12680" i="19" s="1"/>
  <c r="E12780" i="19" s="1"/>
  <c r="K12488" i="19"/>
  <c r="L12488" i="19" s="1"/>
  <c r="E12588" i="19" s="1"/>
  <c r="J12577" i="19"/>
  <c r="I12577" i="19"/>
  <c r="K12577" i="19" s="1"/>
  <c r="L12577" i="19" s="1"/>
  <c r="E12677" i="19" s="1"/>
  <c r="I12677" i="19" s="1"/>
  <c r="K12677" i="19" s="1"/>
  <c r="L12677" i="19" s="1"/>
  <c r="E12777" i="19" s="1"/>
  <c r="K12129" i="19"/>
  <c r="L12129" i="19" s="1"/>
  <c r="K11841" i="19"/>
  <c r="L11841" i="19" s="1"/>
  <c r="K12281" i="19"/>
  <c r="L12281" i="19" s="1"/>
  <c r="E12381" i="19" s="1"/>
  <c r="K12613" i="19"/>
  <c r="K11618" i="19"/>
  <c r="L11618" i="19" s="1"/>
  <c r="K11999" i="19"/>
  <c r="K12869" i="19"/>
  <c r="L12373" i="19"/>
  <c r="E12473" i="19"/>
  <c r="E12233" i="19"/>
  <c r="I12516" i="19"/>
  <c r="J12516" i="19"/>
  <c r="L12196" i="19"/>
  <c r="E12296" i="19"/>
  <c r="J12594" i="19"/>
  <c r="I12594" i="19"/>
  <c r="L12505" i="19"/>
  <c r="E12605" i="19" s="1"/>
  <c r="J12024" i="19"/>
  <c r="I12024" i="19"/>
  <c r="K12220" i="19"/>
  <c r="L12220" i="19" s="1"/>
  <c r="E12320" i="19" s="1"/>
  <c r="I12320" i="19" s="1"/>
  <c r="K12320" i="19" s="1"/>
  <c r="K12271" i="19"/>
  <c r="L12271" i="19" s="1"/>
  <c r="E12371" i="19" s="1"/>
  <c r="J12371" i="19" s="1"/>
  <c r="K12321" i="19"/>
  <c r="L12321" i="19" s="1"/>
  <c r="J11915" i="19"/>
  <c r="I11915" i="19"/>
  <c r="E12003" i="19"/>
  <c r="K12755" i="19"/>
  <c r="L12755" i="19" s="1"/>
  <c r="E12855" i="19" s="1"/>
  <c r="I12353" i="19"/>
  <c r="J12353" i="19"/>
  <c r="J12320" i="19"/>
  <c r="J12228" i="19"/>
  <c r="I12228" i="19"/>
  <c r="I12046" i="19"/>
  <c r="J12046" i="19"/>
  <c r="J11837" i="19"/>
  <c r="I11837" i="19"/>
  <c r="I11717" i="19"/>
  <c r="J11717" i="19"/>
  <c r="J12677" i="19"/>
  <c r="J12031" i="19"/>
  <c r="I12031" i="19"/>
  <c r="I12065" i="19"/>
  <c r="J12065" i="19"/>
  <c r="I12097" i="19"/>
  <c r="J12097" i="19"/>
  <c r="J12301" i="19"/>
  <c r="I12301" i="19"/>
  <c r="L12061" i="19"/>
  <c r="E12161" i="19"/>
  <c r="I12078" i="19"/>
  <c r="J12078" i="19"/>
  <c r="J12267" i="19"/>
  <c r="I12267" i="19"/>
  <c r="J12607" i="19"/>
  <c r="I12607" i="19"/>
  <c r="I11991" i="19"/>
  <c r="J11991" i="19"/>
  <c r="K12251" i="19"/>
  <c r="K12093" i="19"/>
  <c r="K12490" i="19"/>
  <c r="J12048" i="19"/>
  <c r="I12048" i="19"/>
  <c r="I11714" i="19"/>
  <c r="K11714" i="19" s="1"/>
  <c r="L11714" i="19" s="1"/>
  <c r="J11714" i="19"/>
  <c r="E12464" i="19"/>
  <c r="E11718" i="19"/>
  <c r="K12063" i="19"/>
  <c r="L12063" i="19" s="1"/>
  <c r="E12163" i="19" s="1"/>
  <c r="K12674" i="19"/>
  <c r="E12421" i="19"/>
  <c r="L11999" i="19"/>
  <c r="E12099" i="19" s="1"/>
  <c r="L12079" i="19"/>
  <c r="E12179" i="19" s="1"/>
  <c r="E12109" i="19"/>
  <c r="L11654" i="19"/>
  <c r="E11754" i="19" s="1"/>
  <c r="K12957" i="19"/>
  <c r="I12322" i="19"/>
  <c r="J12322" i="19"/>
  <c r="I12011" i="19"/>
  <c r="J12011" i="19"/>
  <c r="I12034" i="19"/>
  <c r="J12034" i="19"/>
  <c r="L12613" i="19"/>
  <c r="E12713" i="19" s="1"/>
  <c r="L11800" i="19"/>
  <c r="E11900" i="19" s="1"/>
  <c r="L11623" i="19"/>
  <c r="E11723" i="19" s="1"/>
  <c r="L12575" i="19"/>
  <c r="E12675" i="19"/>
  <c r="J11798" i="19"/>
  <c r="I11798" i="19"/>
  <c r="I12683" i="19"/>
  <c r="J12683" i="19"/>
  <c r="K12256" i="19"/>
  <c r="L12256" i="19" s="1"/>
  <c r="K12072" i="19"/>
  <c r="L12072" i="19" s="1"/>
  <c r="L12110" i="19"/>
  <c r="E12210" i="19" s="1"/>
  <c r="E11941" i="19"/>
  <c r="K11649" i="19"/>
  <c r="L11649" i="19" s="1"/>
  <c r="E11749" i="19" s="1"/>
  <c r="K12040" i="19"/>
  <c r="K12470" i="19"/>
  <c r="K11760" i="19"/>
  <c r="L11760" i="19" s="1"/>
  <c r="E11860" i="19" s="1"/>
  <c r="J11668" i="19"/>
  <c r="I11668" i="19"/>
  <c r="L12632" i="19"/>
  <c r="E12732" i="19"/>
  <c r="K12587" i="19"/>
  <c r="L12587" i="19" s="1"/>
  <c r="E12687" i="19" s="1"/>
  <c r="K11936" i="19"/>
  <c r="K12008" i="19"/>
  <c r="L12008" i="19" s="1"/>
  <c r="E12108" i="19" s="1"/>
  <c r="K11812" i="19"/>
  <c r="L9206" i="19"/>
  <c r="E9306" i="19" s="1"/>
  <c r="J9438" i="19"/>
  <c r="I9438" i="19"/>
  <c r="J12589" i="19"/>
  <c r="I12589" i="19"/>
  <c r="J12843" i="19"/>
  <c r="I12843" i="19"/>
  <c r="L12044" i="19"/>
  <c r="E12144" i="19" s="1"/>
  <c r="E12284" i="19"/>
  <c r="E12356" i="19"/>
  <c r="E12172" i="19"/>
  <c r="E12229" i="19"/>
  <c r="K13027" i="19"/>
  <c r="K10330" i="19"/>
  <c r="L10862" i="19"/>
  <c r="E10962" i="19" s="1"/>
  <c r="K10426" i="19"/>
  <c r="L11550" i="19"/>
  <c r="E11650" i="19" s="1"/>
  <c r="K12847" i="19"/>
  <c r="I1468" i="12"/>
  <c r="J1468" i="12"/>
  <c r="L1436" i="12"/>
  <c r="E1448" i="12"/>
  <c r="K1427" i="12"/>
  <c r="E1466" i="12"/>
  <c r="I1466" i="12" s="1"/>
  <c r="E1440" i="12"/>
  <c r="I1440" i="12" s="1"/>
  <c r="E1486" i="12"/>
  <c r="I1486" i="12" s="1"/>
  <c r="E1437" i="12"/>
  <c r="I1437" i="12" s="1"/>
  <c r="E1483" i="12"/>
  <c r="I1483" i="12" s="1"/>
  <c r="E1434" i="12"/>
  <c r="J1457" i="12"/>
  <c r="K1457" i="12" s="1"/>
  <c r="L1457" i="12" s="1"/>
  <c r="E12" i="2"/>
  <c r="AF24" i="5"/>
  <c r="AE24" i="5"/>
  <c r="F17" i="7" s="1"/>
  <c r="AD24" i="5"/>
  <c r="C19" i="6" s="1"/>
  <c r="Z23" i="5"/>
  <c r="AA23" i="5" s="1"/>
  <c r="C16" i="7" s="1"/>
  <c r="D16" i="7" s="1"/>
  <c r="D15" i="7"/>
  <c r="Q24" i="5"/>
  <c r="R24" i="5" s="1"/>
  <c r="O24" i="5"/>
  <c r="M25" i="5" s="1"/>
  <c r="AJ24" i="5"/>
  <c r="AH25" i="5" s="1"/>
  <c r="AL24" i="5"/>
  <c r="AM24" i="5" s="1"/>
  <c r="E19" i="6" s="1"/>
  <c r="F24" i="5"/>
  <c r="D25" i="5" s="1"/>
  <c r="H24" i="5"/>
  <c r="I24" i="5" s="1"/>
  <c r="C26" i="5"/>
  <c r="AC25" i="5"/>
  <c r="E25" i="5"/>
  <c r="G25" i="5" s="1"/>
  <c r="U25" i="5"/>
  <c r="X25" i="5" s="1"/>
  <c r="AI25" i="5"/>
  <c r="AK25" i="5" s="1"/>
  <c r="N25" i="5"/>
  <c r="P25" i="5" s="1"/>
  <c r="Y24" i="5"/>
  <c r="V24" i="5"/>
  <c r="T25" i="5" s="1"/>
  <c r="W24" i="5"/>
  <c r="B17" i="7" s="1"/>
  <c r="O17" i="9"/>
  <c r="P8" i="9"/>
  <c r="M9" i="9" s="1"/>
  <c r="K110" i="16" l="1"/>
  <c r="K12602" i="19"/>
  <c r="L12602" i="19" s="1"/>
  <c r="J12585" i="19"/>
  <c r="I12585" i="19"/>
  <c r="J11925" i="19"/>
  <c r="I11925" i="19"/>
  <c r="K11925" i="19" s="1"/>
  <c r="L11925" i="19" s="1"/>
  <c r="K12065" i="19"/>
  <c r="L12065" i="19" s="1"/>
  <c r="K12024" i="19"/>
  <c r="L12024" i="19" s="1"/>
  <c r="E12124" i="19" s="1"/>
  <c r="K12594" i="19"/>
  <c r="L12594" i="19" s="1"/>
  <c r="E12694" i="19" s="1"/>
  <c r="E12119" i="19"/>
  <c r="L12382" i="19"/>
  <c r="E12482" i="19"/>
  <c r="K12504" i="19"/>
  <c r="L11866" i="19"/>
  <c r="E11966" i="19"/>
  <c r="I12545" i="19"/>
  <c r="J12545" i="19"/>
  <c r="I12352" i="19"/>
  <c r="J12352" i="19"/>
  <c r="K12683" i="19"/>
  <c r="L12683" i="19" s="1"/>
  <c r="I12371" i="19"/>
  <c r="K12516" i="19"/>
  <c r="L12516" i="19" s="1"/>
  <c r="E12616" i="19" s="1"/>
  <c r="L11795" i="19"/>
  <c r="E11895" i="19"/>
  <c r="E11958" i="19"/>
  <c r="J12124" i="19"/>
  <c r="I12124" i="19"/>
  <c r="K12124" i="19" s="1"/>
  <c r="L12124" i="19" s="1"/>
  <c r="I12855" i="19"/>
  <c r="J12855" i="19"/>
  <c r="J12605" i="19"/>
  <c r="I12605" i="19"/>
  <c r="J12296" i="19"/>
  <c r="I12296" i="19"/>
  <c r="I12473" i="19"/>
  <c r="J12473" i="19"/>
  <c r="I12381" i="19"/>
  <c r="K12381" i="19" s="1"/>
  <c r="J12381" i="19"/>
  <c r="J12780" i="19"/>
  <c r="I12780" i="19"/>
  <c r="L11792" i="19"/>
  <c r="E11892" i="19" s="1"/>
  <c r="K12011" i="19"/>
  <c r="K12048" i="19"/>
  <c r="L12048" i="19" s="1"/>
  <c r="K11837" i="19"/>
  <c r="I12003" i="19"/>
  <c r="J12003" i="19"/>
  <c r="J12776" i="19"/>
  <c r="I12776" i="19"/>
  <c r="K12776" i="19" s="1"/>
  <c r="L12776" i="19" s="1"/>
  <c r="E12876" i="19" s="1"/>
  <c r="E11814" i="19"/>
  <c r="K12371" i="19"/>
  <c r="L12371" i="19" s="1"/>
  <c r="E12471" i="19" s="1"/>
  <c r="I12694" i="19"/>
  <c r="K12694" i="19" s="1"/>
  <c r="L12694" i="19" s="1"/>
  <c r="E12794" i="19" s="1"/>
  <c r="J12694" i="19"/>
  <c r="J12616" i="19"/>
  <c r="I12616" i="19"/>
  <c r="K12616" i="19" s="1"/>
  <c r="L12616" i="19" s="1"/>
  <c r="L12869" i="19"/>
  <c r="E12969" i="19" s="1"/>
  <c r="I12588" i="19"/>
  <c r="J12588" i="19"/>
  <c r="K11959" i="19"/>
  <c r="K11798" i="19"/>
  <c r="L11798" i="19" s="1"/>
  <c r="K12322" i="19"/>
  <c r="K12078" i="19"/>
  <c r="K12228" i="19"/>
  <c r="L12228" i="19" s="1"/>
  <c r="L12320" i="19"/>
  <c r="E12420" i="19" s="1"/>
  <c r="K11915" i="19"/>
  <c r="I12233" i="19"/>
  <c r="J12233" i="19"/>
  <c r="I11442" i="19"/>
  <c r="J11442" i="19"/>
  <c r="I12119" i="19"/>
  <c r="J12119" i="19"/>
  <c r="J12286" i="19"/>
  <c r="I12286" i="19"/>
  <c r="K12286" i="19" s="1"/>
  <c r="L12286" i="19" s="1"/>
  <c r="E12386" i="19" s="1"/>
  <c r="K12139" i="19"/>
  <c r="K11535" i="19"/>
  <c r="J12713" i="19"/>
  <c r="I12713" i="19"/>
  <c r="K12713" i="19" s="1"/>
  <c r="L12713" i="19" s="1"/>
  <c r="E12813" i="19" s="1"/>
  <c r="I12099" i="19"/>
  <c r="K12099" i="19" s="1"/>
  <c r="L12099" i="19" s="1"/>
  <c r="J12099" i="19"/>
  <c r="J12386" i="19"/>
  <c r="I12386" i="19"/>
  <c r="I12777" i="19"/>
  <c r="J12777" i="19"/>
  <c r="J11754" i="19"/>
  <c r="I11754" i="19"/>
  <c r="J12471" i="19"/>
  <c r="I12471" i="19"/>
  <c r="J11900" i="19"/>
  <c r="I11900" i="19"/>
  <c r="K11900" i="19" s="1"/>
  <c r="L11900" i="19" s="1"/>
  <c r="E12000" i="19" s="1"/>
  <c r="I12179" i="19"/>
  <c r="J12179" i="19"/>
  <c r="L11936" i="19"/>
  <c r="E12036" i="19" s="1"/>
  <c r="J11860" i="19"/>
  <c r="I11860" i="19"/>
  <c r="I12210" i="19"/>
  <c r="K12210" i="19" s="1"/>
  <c r="L12210" i="19" s="1"/>
  <c r="J12210" i="19"/>
  <c r="E12783" i="19"/>
  <c r="J12675" i="19"/>
  <c r="I12675" i="19"/>
  <c r="L12957" i="19"/>
  <c r="E13057" i="19" s="1"/>
  <c r="I11718" i="19"/>
  <c r="J11718" i="19"/>
  <c r="E12165" i="19"/>
  <c r="K11717" i="19"/>
  <c r="L11717" i="19" s="1"/>
  <c r="E11817" i="19" s="1"/>
  <c r="L11837" i="19"/>
  <c r="E11937" i="19" s="1"/>
  <c r="K11668" i="19"/>
  <c r="L12470" i="19"/>
  <c r="E12570" i="19" s="1"/>
  <c r="I11941" i="19"/>
  <c r="J11941" i="19"/>
  <c r="E11898" i="19"/>
  <c r="K12034" i="19"/>
  <c r="J12421" i="19"/>
  <c r="I12421" i="19"/>
  <c r="J12464" i="19"/>
  <c r="I12464" i="19"/>
  <c r="E12148" i="19"/>
  <c r="K11991" i="19"/>
  <c r="L11991" i="19" s="1"/>
  <c r="E12091" i="19" s="1"/>
  <c r="K12267" i="19"/>
  <c r="L12267" i="19" s="1"/>
  <c r="E12367" i="19" s="1"/>
  <c r="L12078" i="19"/>
  <c r="E12178" i="19" s="1"/>
  <c r="L11812" i="19"/>
  <c r="E11912" i="19" s="1"/>
  <c r="J12687" i="19"/>
  <c r="I12687" i="19"/>
  <c r="J12732" i="19"/>
  <c r="I12732" i="19"/>
  <c r="K12732" i="19" s="1"/>
  <c r="L12732" i="19" s="1"/>
  <c r="E12832" i="19" s="1"/>
  <c r="L12040" i="19"/>
  <c r="E12140" i="19" s="1"/>
  <c r="I11723" i="19"/>
  <c r="J11723" i="19"/>
  <c r="I12109" i="19"/>
  <c r="J12109" i="19"/>
  <c r="L12674" i="19"/>
  <c r="E12774" i="19" s="1"/>
  <c r="J11814" i="19"/>
  <c r="I11814" i="19"/>
  <c r="K11814" i="19" s="1"/>
  <c r="L11814" i="19" s="1"/>
  <c r="E11914" i="19" s="1"/>
  <c r="L12251" i="19"/>
  <c r="E12351" i="19"/>
  <c r="J12161" i="19"/>
  <c r="I12161" i="19"/>
  <c r="K12161" i="19" s="1"/>
  <c r="L12161" i="19" s="1"/>
  <c r="E12261" i="19" s="1"/>
  <c r="K12046" i="19"/>
  <c r="K12843" i="19"/>
  <c r="L12843" i="19" s="1"/>
  <c r="K12589" i="19"/>
  <c r="L12589" i="19" s="1"/>
  <c r="I12108" i="19"/>
  <c r="J12108" i="19"/>
  <c r="J11749" i="19"/>
  <c r="I11749" i="19"/>
  <c r="L12322" i="19"/>
  <c r="E12422" i="19" s="1"/>
  <c r="I12163" i="19"/>
  <c r="J12163" i="19"/>
  <c r="L12490" i="19"/>
  <c r="E12590" i="19" s="1"/>
  <c r="L12093" i="19"/>
  <c r="E12193" i="19" s="1"/>
  <c r="K12607" i="19"/>
  <c r="L12607" i="19" s="1"/>
  <c r="E12707" i="19" s="1"/>
  <c r="K12301" i="19"/>
  <c r="K12097" i="19"/>
  <c r="L12097" i="19" s="1"/>
  <c r="E12197" i="19" s="1"/>
  <c r="K12031" i="19"/>
  <c r="L12031" i="19" s="1"/>
  <c r="E12131" i="19" s="1"/>
  <c r="E12328" i="19"/>
  <c r="K12353" i="19"/>
  <c r="J9306" i="19"/>
  <c r="I9306" i="19"/>
  <c r="J10962" i="19"/>
  <c r="I10962" i="19"/>
  <c r="J11650" i="19"/>
  <c r="I11650" i="19"/>
  <c r="J12144" i="19"/>
  <c r="I12144" i="19"/>
  <c r="K9438" i="19"/>
  <c r="J12356" i="19"/>
  <c r="I12356" i="19"/>
  <c r="E12943" i="19"/>
  <c r="E12689" i="19"/>
  <c r="L10426" i="19"/>
  <c r="E10526" i="19" s="1"/>
  <c r="L13027" i="19"/>
  <c r="E13127" i="19" s="1"/>
  <c r="J12284" i="19"/>
  <c r="I12284" i="19"/>
  <c r="L12847" i="19"/>
  <c r="E12947" i="19" s="1"/>
  <c r="L10330" i="19"/>
  <c r="E10430" i="19" s="1"/>
  <c r="J12229" i="19"/>
  <c r="I12229" i="19"/>
  <c r="J12172" i="19"/>
  <c r="I12172" i="19"/>
  <c r="I1434" i="12"/>
  <c r="O1436" i="12" s="1"/>
  <c r="I1448" i="12"/>
  <c r="J1448" i="12"/>
  <c r="K1468" i="12"/>
  <c r="L1427" i="12"/>
  <c r="E1439" i="12" s="1"/>
  <c r="I1439" i="12" s="1"/>
  <c r="J1483" i="12"/>
  <c r="K1483" i="12" s="1"/>
  <c r="L1483" i="12" s="1"/>
  <c r="E1469" i="12"/>
  <c r="I1469" i="12" s="1"/>
  <c r="J1437" i="12"/>
  <c r="K1437" i="12" s="1"/>
  <c r="L1437" i="12" s="1"/>
  <c r="J1434" i="12"/>
  <c r="K1434" i="12" s="1"/>
  <c r="L1434" i="12" s="1"/>
  <c r="J1486" i="12"/>
  <c r="J1489" i="12"/>
  <c r="K1489" i="12" s="1"/>
  <c r="L1489" i="12" s="1"/>
  <c r="J1431" i="12"/>
  <c r="K1431" i="12" s="1"/>
  <c r="L1431" i="12" s="1"/>
  <c r="D18" i="3"/>
  <c r="F12" i="2"/>
  <c r="E18" i="3" s="1"/>
  <c r="H18" i="3" s="1"/>
  <c r="C19" i="3" s="1"/>
  <c r="B13" i="2"/>
  <c r="AF25" i="5"/>
  <c r="AD25" i="5"/>
  <c r="C20" i="6" s="1"/>
  <c r="AE25" i="5"/>
  <c r="F18" i="7" s="1"/>
  <c r="G15" i="7"/>
  <c r="G16" i="7"/>
  <c r="AI26" i="5"/>
  <c r="AK26" i="5" s="1"/>
  <c r="C27" i="5"/>
  <c r="AC26" i="5"/>
  <c r="E26" i="5"/>
  <c r="G26" i="5" s="1"/>
  <c r="U26" i="5"/>
  <c r="X26" i="5" s="1"/>
  <c r="N26" i="5"/>
  <c r="P26" i="5" s="1"/>
  <c r="AJ25" i="5"/>
  <c r="AH26" i="5" s="1"/>
  <c r="AL25" i="5"/>
  <c r="AM25" i="5" s="1"/>
  <c r="E20" i="6" s="1"/>
  <c r="K24" i="5"/>
  <c r="V25" i="5"/>
  <c r="T26" i="5" s="1"/>
  <c r="Y25" i="5"/>
  <c r="O25" i="5"/>
  <c r="M26" i="5" s="1"/>
  <c r="Q25" i="5"/>
  <c r="R25" i="5" s="1"/>
  <c r="W25" i="5" s="1"/>
  <c r="B18" i="7" s="1"/>
  <c r="I25" i="5"/>
  <c r="K25" i="5"/>
  <c r="F25" i="5"/>
  <c r="D26" i="5" s="1"/>
  <c r="H25" i="5"/>
  <c r="Z24" i="5"/>
  <c r="AA24" i="5" s="1"/>
  <c r="C17" i="7" s="1"/>
  <c r="D17" i="7" s="1"/>
  <c r="J23" i="5"/>
  <c r="L23" i="5" s="1"/>
  <c r="D18" i="6" s="1"/>
  <c r="L110" i="16" l="1"/>
  <c r="E111" i="16" s="1"/>
  <c r="E12702" i="19"/>
  <c r="K12605" i="19"/>
  <c r="L12605" i="19" s="1"/>
  <c r="J11895" i="19"/>
  <c r="I11895" i="19"/>
  <c r="K11895" i="19" s="1"/>
  <c r="L11895" i="19" s="1"/>
  <c r="K12545" i="19"/>
  <c r="J12482" i="19"/>
  <c r="I12482" i="19"/>
  <c r="K12482" i="19" s="1"/>
  <c r="L12482" i="19" s="1"/>
  <c r="E12582" i="19" s="1"/>
  <c r="K12473" i="19"/>
  <c r="L12473" i="19" s="1"/>
  <c r="I11966" i="19"/>
  <c r="K11966" i="19" s="1"/>
  <c r="L11966" i="19" s="1"/>
  <c r="E12066" i="19" s="1"/>
  <c r="J11966" i="19"/>
  <c r="K11442" i="19"/>
  <c r="L11442" i="19" s="1"/>
  <c r="E11542" i="19" s="1"/>
  <c r="K12588" i="19"/>
  <c r="K12780" i="19"/>
  <c r="K12352" i="19"/>
  <c r="E12025" i="19"/>
  <c r="K12585" i="19"/>
  <c r="L12585" i="19" s="1"/>
  <c r="E12685" i="19" s="1"/>
  <c r="K12471" i="19"/>
  <c r="L12471" i="19" s="1"/>
  <c r="E12571" i="19" s="1"/>
  <c r="J11958" i="19"/>
  <c r="I11958" i="19"/>
  <c r="K11958" i="19" s="1"/>
  <c r="L12504" i="19"/>
  <c r="E12604" i="19" s="1"/>
  <c r="J12420" i="19"/>
  <c r="I12420" i="19"/>
  <c r="J12876" i="19"/>
  <c r="I12876" i="19"/>
  <c r="I11892" i="19"/>
  <c r="J11892" i="19"/>
  <c r="E11635" i="19"/>
  <c r="L11535" i="19"/>
  <c r="J12582" i="19"/>
  <c r="I12582" i="19"/>
  <c r="E12716" i="19"/>
  <c r="I12794" i="19"/>
  <c r="J12794" i="19"/>
  <c r="K12296" i="19"/>
  <c r="L12296" i="19" s="1"/>
  <c r="E12396" i="19" s="1"/>
  <c r="K11749" i="19"/>
  <c r="K12179" i="19"/>
  <c r="L12179" i="19" s="1"/>
  <c r="L12139" i="19"/>
  <c r="E12239" i="19" s="1"/>
  <c r="L11915" i="19"/>
  <c r="E12015" i="19" s="1"/>
  <c r="L12588" i="19"/>
  <c r="E12688" i="19" s="1"/>
  <c r="L12381" i="19"/>
  <c r="E12481" i="19"/>
  <c r="E12224" i="19"/>
  <c r="E12199" i="19"/>
  <c r="K12119" i="19"/>
  <c r="J12969" i="19"/>
  <c r="I12969" i="19"/>
  <c r="K12003" i="19"/>
  <c r="L12011" i="19"/>
  <c r="E12111" i="19" s="1"/>
  <c r="E12573" i="19"/>
  <c r="K12284" i="19"/>
  <c r="L12284" i="19" s="1"/>
  <c r="K12687" i="19"/>
  <c r="L12687" i="19" s="1"/>
  <c r="K12464" i="19"/>
  <c r="L12464" i="19" s="1"/>
  <c r="K12777" i="19"/>
  <c r="L12777" i="19" s="1"/>
  <c r="K12233" i="19"/>
  <c r="L11959" i="19"/>
  <c r="E12059" i="19" s="1"/>
  <c r="E12705" i="19"/>
  <c r="K12855" i="19"/>
  <c r="L12855" i="19" s="1"/>
  <c r="E12955" i="19" s="1"/>
  <c r="I12036" i="19"/>
  <c r="J12036" i="19"/>
  <c r="I12571" i="19"/>
  <c r="J12571" i="19"/>
  <c r="J12193" i="19"/>
  <c r="I12193" i="19"/>
  <c r="I12832" i="19"/>
  <c r="J12832" i="19"/>
  <c r="J12813" i="19"/>
  <c r="I12813" i="19"/>
  <c r="I11914" i="19"/>
  <c r="J11914" i="19"/>
  <c r="I12178" i="19"/>
  <c r="J12178" i="19"/>
  <c r="J11937" i="19"/>
  <c r="I11937" i="19"/>
  <c r="J12000" i="19"/>
  <c r="I12000" i="19"/>
  <c r="K12356" i="19"/>
  <c r="L12356" i="19" s="1"/>
  <c r="E12456" i="19" s="1"/>
  <c r="K12144" i="19"/>
  <c r="L12144" i="19" s="1"/>
  <c r="I12131" i="19"/>
  <c r="K12131" i="19" s="1"/>
  <c r="L12131" i="19" s="1"/>
  <c r="J12131" i="19"/>
  <c r="J12707" i="19"/>
  <c r="I12707" i="19"/>
  <c r="K12108" i="19"/>
  <c r="K12109" i="19"/>
  <c r="E12787" i="19"/>
  <c r="J12148" i="19"/>
  <c r="I12148" i="19"/>
  <c r="K12148" i="19" s="1"/>
  <c r="J11898" i="19"/>
  <c r="I11898" i="19"/>
  <c r="E12877" i="19"/>
  <c r="K12386" i="19"/>
  <c r="L12386" i="19" s="1"/>
  <c r="E12486" i="19" s="1"/>
  <c r="I12197" i="19"/>
  <c r="J12197" i="19"/>
  <c r="J12422" i="19"/>
  <c r="I12422" i="19"/>
  <c r="J12367" i="19"/>
  <c r="I12367" i="19"/>
  <c r="E12564" i="19"/>
  <c r="K12421" i="19"/>
  <c r="J12570" i="19"/>
  <c r="I12570" i="19"/>
  <c r="I11817" i="19"/>
  <c r="J11817" i="19"/>
  <c r="J13057" i="19"/>
  <c r="I13057" i="19"/>
  <c r="K12675" i="19"/>
  <c r="L12353" i="19"/>
  <c r="E12453" i="19" s="1"/>
  <c r="J12261" i="19"/>
  <c r="I12261" i="19"/>
  <c r="K11723" i="19"/>
  <c r="L11668" i="19"/>
  <c r="E11768" i="19" s="1"/>
  <c r="J12165" i="19"/>
  <c r="I12165" i="19"/>
  <c r="E12310" i="19"/>
  <c r="I12199" i="19"/>
  <c r="J12199" i="19"/>
  <c r="J12328" i="19"/>
  <c r="I12328" i="19"/>
  <c r="K12328" i="19" s="1"/>
  <c r="L12328" i="19" s="1"/>
  <c r="E12428" i="19" s="1"/>
  <c r="L12301" i="19"/>
  <c r="E12401" i="19" s="1"/>
  <c r="I12590" i="19"/>
  <c r="J12590" i="19"/>
  <c r="K12163" i="19"/>
  <c r="L12046" i="19"/>
  <c r="E12146" i="19" s="1"/>
  <c r="J12351" i="19"/>
  <c r="I12351" i="19"/>
  <c r="I12774" i="19"/>
  <c r="K12774" i="19" s="1"/>
  <c r="L12774" i="19" s="1"/>
  <c r="J12774" i="19"/>
  <c r="J12140" i="19"/>
  <c r="I12140" i="19"/>
  <c r="J11912" i="19"/>
  <c r="I11912" i="19"/>
  <c r="J12091" i="19"/>
  <c r="I12091" i="19"/>
  <c r="L12034" i="19"/>
  <c r="E12134" i="19" s="1"/>
  <c r="K11941" i="19"/>
  <c r="L11941" i="19" s="1"/>
  <c r="E12041" i="19" s="1"/>
  <c r="K11718" i="19"/>
  <c r="J12783" i="19"/>
  <c r="I12783" i="19"/>
  <c r="K11860" i="19"/>
  <c r="E12279" i="19"/>
  <c r="K11754" i="19"/>
  <c r="K9306" i="19"/>
  <c r="O9401" i="19"/>
  <c r="J13127" i="19"/>
  <c r="I13127" i="19"/>
  <c r="J10526" i="19"/>
  <c r="I10526" i="19"/>
  <c r="J12947" i="19"/>
  <c r="I12947" i="19"/>
  <c r="J12456" i="19"/>
  <c r="I12456" i="19"/>
  <c r="K12456" i="19" s="1"/>
  <c r="L12456" i="19" s="1"/>
  <c r="J10430" i="19"/>
  <c r="I10430" i="19"/>
  <c r="K11650" i="19"/>
  <c r="K10962" i="19"/>
  <c r="K12172" i="19"/>
  <c r="K12229" i="19"/>
  <c r="E12384" i="19"/>
  <c r="J12689" i="19"/>
  <c r="I12689" i="19"/>
  <c r="E12244" i="19"/>
  <c r="L9438" i="19"/>
  <c r="E9538" i="19" s="1"/>
  <c r="J12943" i="19"/>
  <c r="I12943" i="19"/>
  <c r="K1448" i="12"/>
  <c r="L1468" i="12"/>
  <c r="E1480" i="12" s="1"/>
  <c r="J1439" i="12"/>
  <c r="K1439" i="12" s="1"/>
  <c r="L1439" i="12" s="1"/>
  <c r="K1486" i="12"/>
  <c r="L1486" i="12" s="1"/>
  <c r="E1495" i="12"/>
  <c r="I1495" i="12" s="1"/>
  <c r="E1449" i="12"/>
  <c r="I1449" i="12" s="1"/>
  <c r="E1446" i="12"/>
  <c r="I1446" i="12" s="1"/>
  <c r="E1501" i="12"/>
  <c r="I1501" i="12" s="1"/>
  <c r="E1443" i="12"/>
  <c r="J1469" i="12"/>
  <c r="K1469" i="12" s="1"/>
  <c r="L1469" i="12" s="1"/>
  <c r="J1466" i="12"/>
  <c r="K1466" i="12" s="1"/>
  <c r="L1466" i="12" s="1"/>
  <c r="B9" i="9"/>
  <c r="S19" i="3"/>
  <c r="V19" i="3" s="1"/>
  <c r="D13" i="2"/>
  <c r="F19" i="3" s="1"/>
  <c r="C13" i="2"/>
  <c r="E13" i="2" s="1"/>
  <c r="D19" i="3" s="1"/>
  <c r="C8" i="9"/>
  <c r="G18" i="3"/>
  <c r="I26" i="5"/>
  <c r="K26" i="5"/>
  <c r="H26" i="5"/>
  <c r="F26" i="5"/>
  <c r="D27" i="5" s="1"/>
  <c r="Z25" i="5"/>
  <c r="AA25" i="5" s="1"/>
  <c r="C18" i="7" s="1"/>
  <c r="D18" i="7" s="1"/>
  <c r="AL26" i="5"/>
  <c r="AM26" i="5" s="1"/>
  <c r="E21" i="6" s="1"/>
  <c r="AJ26" i="5"/>
  <c r="AH27" i="5" s="1"/>
  <c r="AF26" i="5"/>
  <c r="AE26" i="5"/>
  <c r="F19" i="7" s="1"/>
  <c r="AD26" i="5"/>
  <c r="C21" i="6" s="1"/>
  <c r="J24" i="5"/>
  <c r="L24" i="5" s="1"/>
  <c r="D19" i="6" s="1"/>
  <c r="O26" i="5"/>
  <c r="M27" i="5" s="1"/>
  <c r="Q26" i="5"/>
  <c r="R26" i="5" s="1"/>
  <c r="V26" i="5"/>
  <c r="T27" i="5" s="1"/>
  <c r="Y26" i="5"/>
  <c r="W26" i="5"/>
  <c r="B19" i="7" s="1"/>
  <c r="C28" i="5"/>
  <c r="E27" i="5"/>
  <c r="G27" i="5" s="1"/>
  <c r="AI27" i="5"/>
  <c r="AK27" i="5" s="1"/>
  <c r="U27" i="5"/>
  <c r="X27" i="5" s="1"/>
  <c r="AC27" i="5"/>
  <c r="N27" i="5"/>
  <c r="P27" i="5" s="1"/>
  <c r="G17" i="7"/>
  <c r="I111" i="16" l="1"/>
  <c r="J111" i="16"/>
  <c r="I12702" i="19"/>
  <c r="J12702" i="19"/>
  <c r="J12604" i="19"/>
  <c r="I12604" i="19"/>
  <c r="K12091" i="19"/>
  <c r="K11912" i="19"/>
  <c r="L11912" i="19" s="1"/>
  <c r="L12780" i="19"/>
  <c r="E12880" i="19" s="1"/>
  <c r="I12066" i="19"/>
  <c r="J12066" i="19"/>
  <c r="L12545" i="19"/>
  <c r="E12645" i="19"/>
  <c r="K12570" i="19"/>
  <c r="K12969" i="19"/>
  <c r="L12969" i="19" s="1"/>
  <c r="K12794" i="19"/>
  <c r="L12794" i="19" s="1"/>
  <c r="K12876" i="19"/>
  <c r="J12685" i="19"/>
  <c r="I12685" i="19"/>
  <c r="K12685" i="19" s="1"/>
  <c r="L12685" i="19" s="1"/>
  <c r="E12785" i="19" s="1"/>
  <c r="E11995" i="19"/>
  <c r="L11958" i="19"/>
  <c r="E12058" i="19"/>
  <c r="I12025" i="19"/>
  <c r="K12025" i="19" s="1"/>
  <c r="L12025" i="19" s="1"/>
  <c r="E12125" i="19" s="1"/>
  <c r="J12025" i="19"/>
  <c r="I11542" i="19"/>
  <c r="J11542" i="19"/>
  <c r="K12947" i="19"/>
  <c r="L12947" i="19" s="1"/>
  <c r="K13127" i="19"/>
  <c r="L13127" i="19" s="1"/>
  <c r="K12707" i="19"/>
  <c r="L12707" i="19" s="1"/>
  <c r="K12420" i="19"/>
  <c r="L12420" i="19" s="1"/>
  <c r="E12520" i="19" s="1"/>
  <c r="L12352" i="19"/>
  <c r="E12452" i="19" s="1"/>
  <c r="I12688" i="19"/>
  <c r="J12688" i="19"/>
  <c r="I12111" i="19"/>
  <c r="K12111" i="19" s="1"/>
  <c r="L12111" i="19" s="1"/>
  <c r="E12211" i="19" s="1"/>
  <c r="J12111" i="19"/>
  <c r="J12015" i="19"/>
  <c r="I12015" i="19"/>
  <c r="K12015" i="19" s="1"/>
  <c r="L12015" i="19" s="1"/>
  <c r="E12115" i="19" s="1"/>
  <c r="I12059" i="19"/>
  <c r="J12059" i="19"/>
  <c r="I12239" i="19"/>
  <c r="K12239" i="19" s="1"/>
  <c r="L12239" i="19" s="1"/>
  <c r="E12339" i="19" s="1"/>
  <c r="J12239" i="19"/>
  <c r="K12199" i="19"/>
  <c r="L12199" i="19" s="1"/>
  <c r="E12299" i="19" s="1"/>
  <c r="K11817" i="19"/>
  <c r="L11817" i="19" s="1"/>
  <c r="K12000" i="19"/>
  <c r="L12000" i="19" s="1"/>
  <c r="E13069" i="19"/>
  <c r="E12894" i="19"/>
  <c r="I11635" i="19"/>
  <c r="K11635" i="19" s="1"/>
  <c r="L11635" i="19" s="1"/>
  <c r="E11735" i="19" s="1"/>
  <c r="J11635" i="19"/>
  <c r="J12955" i="19"/>
  <c r="I12955" i="19"/>
  <c r="K12955" i="19" s="1"/>
  <c r="L12955" i="19" s="1"/>
  <c r="J12224" i="19"/>
  <c r="I12224" i="19"/>
  <c r="K12582" i="19"/>
  <c r="K12197" i="19"/>
  <c r="L12197" i="19" s="1"/>
  <c r="K12036" i="19"/>
  <c r="L12036" i="19" s="1"/>
  <c r="E12136" i="19" s="1"/>
  <c r="J12136" i="19" s="1"/>
  <c r="I12705" i="19"/>
  <c r="J12705" i="19"/>
  <c r="L12233" i="19"/>
  <c r="E12333" i="19" s="1"/>
  <c r="L12003" i="19"/>
  <c r="E12103" i="19" s="1"/>
  <c r="I12481" i="19"/>
  <c r="K12481" i="19" s="1"/>
  <c r="J12481" i="19"/>
  <c r="L11749" i="19"/>
  <c r="E11849" i="19" s="1"/>
  <c r="K12193" i="19"/>
  <c r="J12573" i="19"/>
  <c r="I12573" i="19"/>
  <c r="L12119" i="19"/>
  <c r="E12219" i="19" s="1"/>
  <c r="J12396" i="19"/>
  <c r="I12396" i="19"/>
  <c r="K12396" i="19" s="1"/>
  <c r="L12396" i="19" s="1"/>
  <c r="J12716" i="19"/>
  <c r="I12716" i="19"/>
  <c r="K11892" i="19"/>
  <c r="J12134" i="19"/>
  <c r="I12134" i="19"/>
  <c r="I12146" i="19"/>
  <c r="J12146" i="19"/>
  <c r="J12453" i="19"/>
  <c r="I12453" i="19"/>
  <c r="K12453" i="19" s="1"/>
  <c r="L12453" i="19" s="1"/>
  <c r="I12136" i="19"/>
  <c r="J11768" i="19"/>
  <c r="I11768" i="19"/>
  <c r="K12943" i="19"/>
  <c r="L11860" i="19"/>
  <c r="E11960" i="19" s="1"/>
  <c r="E12012" i="19"/>
  <c r="K12140" i="19"/>
  <c r="L12140" i="19" s="1"/>
  <c r="E12240" i="19" s="1"/>
  <c r="E12874" i="19"/>
  <c r="K12351" i="19"/>
  <c r="L12351" i="19" s="1"/>
  <c r="E12451" i="19" s="1"/>
  <c r="L12163" i="19"/>
  <c r="E12263" i="19"/>
  <c r="I12401" i="19"/>
  <c r="J12401" i="19"/>
  <c r="K12261" i="19"/>
  <c r="L12261" i="19" s="1"/>
  <c r="E12361" i="19" s="1"/>
  <c r="K13057" i="19"/>
  <c r="L12421" i="19"/>
  <c r="E12521" i="19" s="1"/>
  <c r="K12367" i="19"/>
  <c r="J12787" i="19"/>
  <c r="I12787" i="19"/>
  <c r="E12807" i="19"/>
  <c r="E12100" i="19"/>
  <c r="L11718" i="19"/>
  <c r="E11818" i="19" s="1"/>
  <c r="J12428" i="19"/>
  <c r="I12428" i="19"/>
  <c r="I12299" i="19"/>
  <c r="J12299" i="19"/>
  <c r="J12564" i="19"/>
  <c r="I12564" i="19"/>
  <c r="L12108" i="19"/>
  <c r="E12208" i="19" s="1"/>
  <c r="K12571" i="19"/>
  <c r="L12571" i="19" s="1"/>
  <c r="E12671" i="19" s="1"/>
  <c r="L11754" i="19"/>
  <c r="E11854" i="19" s="1"/>
  <c r="J12041" i="19"/>
  <c r="I12041" i="19"/>
  <c r="K12041" i="19" s="1"/>
  <c r="L12041" i="19" s="1"/>
  <c r="E12141" i="19" s="1"/>
  <c r="J12211" i="19"/>
  <c r="I12211" i="19"/>
  <c r="K12590" i="19"/>
  <c r="L12590" i="19" s="1"/>
  <c r="E12690" i="19" s="1"/>
  <c r="J12310" i="19"/>
  <c r="I12310" i="19"/>
  <c r="L11723" i="19"/>
  <c r="E11823" i="19" s="1"/>
  <c r="E11917" i="19"/>
  <c r="J12486" i="19"/>
  <c r="I12486" i="19"/>
  <c r="K11898" i="19"/>
  <c r="E12209" i="19"/>
  <c r="L12109" i="19"/>
  <c r="K11914" i="19"/>
  <c r="J12279" i="19"/>
  <c r="I12279" i="19"/>
  <c r="K12783" i="19"/>
  <c r="K12165" i="19"/>
  <c r="L12165" i="19" s="1"/>
  <c r="E12265" i="19" s="1"/>
  <c r="L12675" i="19"/>
  <c r="E12775" i="19" s="1"/>
  <c r="K12422" i="19"/>
  <c r="E12297" i="19"/>
  <c r="J12877" i="19"/>
  <c r="I12877" i="19"/>
  <c r="L12148" i="19"/>
  <c r="E12248" i="19" s="1"/>
  <c r="E12231" i="19"/>
  <c r="K11937" i="19"/>
  <c r="L11937" i="19" s="1"/>
  <c r="E12037" i="19" s="1"/>
  <c r="K12178" i="19"/>
  <c r="K12813" i="19"/>
  <c r="K12832" i="19"/>
  <c r="L9306" i="19"/>
  <c r="E9406" i="19" s="1"/>
  <c r="J9538" i="19"/>
  <c r="I9538" i="19"/>
  <c r="L11650" i="19"/>
  <c r="E11750" i="19" s="1"/>
  <c r="K10526" i="19"/>
  <c r="K12689" i="19"/>
  <c r="J12384" i="19"/>
  <c r="I12384" i="19"/>
  <c r="E12556" i="19"/>
  <c r="E13047" i="19"/>
  <c r="E13227" i="19"/>
  <c r="L12229" i="19"/>
  <c r="E12329" i="19" s="1"/>
  <c r="L10962" i="19"/>
  <c r="E11062" i="19" s="1"/>
  <c r="K10430" i="19"/>
  <c r="J12244" i="19"/>
  <c r="I12244" i="19"/>
  <c r="L12172" i="19"/>
  <c r="E12272" i="19" s="1"/>
  <c r="I1480" i="12"/>
  <c r="J1480" i="12"/>
  <c r="I1443" i="12"/>
  <c r="O1448" i="12" s="1"/>
  <c r="L1448" i="12"/>
  <c r="E1460" i="12" s="1"/>
  <c r="J1495" i="12"/>
  <c r="K1495" i="12" s="1"/>
  <c r="L1495" i="12" s="1"/>
  <c r="E1507" i="12" s="1"/>
  <c r="I1507" i="12" s="1"/>
  <c r="E1498" i="12"/>
  <c r="I1498" i="12" s="1"/>
  <c r="E1451" i="12"/>
  <c r="I1451" i="12" s="1"/>
  <c r="E1481" i="12"/>
  <c r="I1481" i="12" s="1"/>
  <c r="E1478" i="12"/>
  <c r="I1478" i="12" s="1"/>
  <c r="J1443" i="12"/>
  <c r="J1446" i="12"/>
  <c r="K1446" i="12" s="1"/>
  <c r="L1446" i="12" s="1"/>
  <c r="J1501" i="12"/>
  <c r="K1501" i="12" s="1"/>
  <c r="L1501" i="12" s="1"/>
  <c r="J1440" i="12"/>
  <c r="K1440" i="12" s="1"/>
  <c r="L1440" i="12" s="1"/>
  <c r="I8" i="9"/>
  <c r="E8" i="9"/>
  <c r="K9" i="9"/>
  <c r="N9" i="9"/>
  <c r="F13" i="2"/>
  <c r="Y27" i="5"/>
  <c r="V27" i="5"/>
  <c r="T28" i="5" s="1"/>
  <c r="C9" i="9"/>
  <c r="AF27" i="5"/>
  <c r="AD27" i="5"/>
  <c r="C22" i="6" s="1"/>
  <c r="AE27" i="5"/>
  <c r="F20" i="7" s="1"/>
  <c r="E28" i="5"/>
  <c r="G28" i="5" s="1"/>
  <c r="AI28" i="5"/>
  <c r="AK28" i="5" s="1"/>
  <c r="U28" i="5"/>
  <c r="X28" i="5" s="1"/>
  <c r="AC28" i="5"/>
  <c r="C29" i="5"/>
  <c r="N28" i="5"/>
  <c r="P28" i="5" s="1"/>
  <c r="Z26" i="5"/>
  <c r="AA26" i="5" s="1"/>
  <c r="C19" i="7" s="1"/>
  <c r="D19" i="7" s="1"/>
  <c r="J25" i="5"/>
  <c r="L25" i="5" s="1"/>
  <c r="D20" i="6" s="1"/>
  <c r="O27" i="5"/>
  <c r="M28" i="5" s="1"/>
  <c r="Q27" i="5"/>
  <c r="R27" i="5" s="1"/>
  <c r="G18" i="7"/>
  <c r="AJ27" i="5"/>
  <c r="AH28" i="5" s="1"/>
  <c r="AL27" i="5"/>
  <c r="AM27" i="5" s="1"/>
  <c r="E22" i="6" s="1"/>
  <c r="F27" i="5"/>
  <c r="D28" i="5" s="1"/>
  <c r="H27" i="5"/>
  <c r="I27" i="5" s="1"/>
  <c r="K111" i="16" l="1"/>
  <c r="K12702" i="19"/>
  <c r="L12702" i="19" s="1"/>
  <c r="E12802" i="19" s="1"/>
  <c r="J12802" i="19" s="1"/>
  <c r="K12604" i="19"/>
  <c r="L12604" i="19" s="1"/>
  <c r="K1443" i="12"/>
  <c r="L1443" i="12" s="1"/>
  <c r="J1498" i="12"/>
  <c r="J12452" i="19"/>
  <c r="I12452" i="19"/>
  <c r="K12452" i="19" s="1"/>
  <c r="L12452" i="19" s="1"/>
  <c r="E12552" i="19" s="1"/>
  <c r="J12880" i="19"/>
  <c r="I12880" i="19"/>
  <c r="K12059" i="19"/>
  <c r="L12059" i="19" s="1"/>
  <c r="K11542" i="19"/>
  <c r="E12976" i="19"/>
  <c r="L12876" i="19"/>
  <c r="I12645" i="19"/>
  <c r="J12645" i="19"/>
  <c r="K12066" i="19"/>
  <c r="L12091" i="19"/>
  <c r="E12191" i="19" s="1"/>
  <c r="K12146" i="19"/>
  <c r="L12146" i="19" s="1"/>
  <c r="E12496" i="19"/>
  <c r="J12496" i="19" s="1"/>
  <c r="K12224" i="19"/>
  <c r="I11995" i="19"/>
  <c r="J11995" i="19"/>
  <c r="J12125" i="19"/>
  <c r="I12125" i="19"/>
  <c r="J12785" i="19"/>
  <c r="I12785" i="19"/>
  <c r="K12785" i="19" s="1"/>
  <c r="L12785" i="19" s="1"/>
  <c r="E12885" i="19" s="1"/>
  <c r="K11768" i="19"/>
  <c r="L11768" i="19" s="1"/>
  <c r="K12705" i="19"/>
  <c r="L12705" i="19" s="1"/>
  <c r="E12805" i="19" s="1"/>
  <c r="J12805" i="19" s="1"/>
  <c r="I12520" i="19"/>
  <c r="J12520" i="19"/>
  <c r="J12058" i="19"/>
  <c r="I12058" i="19"/>
  <c r="L12570" i="19"/>
  <c r="E12670" i="19"/>
  <c r="J12219" i="19"/>
  <c r="I12219" i="19"/>
  <c r="J12333" i="19"/>
  <c r="I12333" i="19"/>
  <c r="I12339" i="19"/>
  <c r="K12339" i="19" s="1"/>
  <c r="L12339" i="19" s="1"/>
  <c r="J12339" i="19"/>
  <c r="K12564" i="19"/>
  <c r="L12564" i="19" s="1"/>
  <c r="K12136" i="19"/>
  <c r="L12136" i="19" s="1"/>
  <c r="K12573" i="19"/>
  <c r="L12193" i="19"/>
  <c r="E12293" i="19" s="1"/>
  <c r="E13055" i="19"/>
  <c r="I11735" i="19"/>
  <c r="J11735" i="19"/>
  <c r="L11892" i="19"/>
  <c r="E11992" i="19" s="1"/>
  <c r="I12496" i="19"/>
  <c r="L12481" i="19"/>
  <c r="E12581" i="19" s="1"/>
  <c r="I12894" i="19"/>
  <c r="J12894" i="19"/>
  <c r="J12115" i="19"/>
  <c r="I12115" i="19"/>
  <c r="K12115" i="19" s="1"/>
  <c r="L12115" i="19" s="1"/>
  <c r="K12299" i="19"/>
  <c r="I11849" i="19"/>
  <c r="J11849" i="19"/>
  <c r="I12103" i="19"/>
  <c r="J12103" i="19"/>
  <c r="I13069" i="19"/>
  <c r="J13069" i="19"/>
  <c r="E12159" i="19"/>
  <c r="K12877" i="19"/>
  <c r="L12877" i="19" s="1"/>
  <c r="E12977" i="19" s="1"/>
  <c r="K12279" i="19"/>
  <c r="L12279" i="19" s="1"/>
  <c r="E12379" i="19" s="1"/>
  <c r="K12310" i="19"/>
  <c r="L12310" i="19" s="1"/>
  <c r="K12211" i="19"/>
  <c r="L12211" i="19" s="1"/>
  <c r="K12428" i="19"/>
  <c r="L12428" i="19" s="1"/>
  <c r="K12787" i="19"/>
  <c r="L12787" i="19" s="1"/>
  <c r="E12887" i="19" s="1"/>
  <c r="E12246" i="19"/>
  <c r="I12246" i="19" s="1"/>
  <c r="K12246" i="19" s="1"/>
  <c r="L12246" i="19" s="1"/>
  <c r="E12346" i="19" s="1"/>
  <c r="K12134" i="19"/>
  <c r="L12134" i="19" s="1"/>
  <c r="K12716" i="19"/>
  <c r="L12582" i="19"/>
  <c r="E12682" i="19" s="1"/>
  <c r="K12688" i="19"/>
  <c r="L12688" i="19" s="1"/>
  <c r="E12788" i="19" s="1"/>
  <c r="I11823" i="19"/>
  <c r="J11823" i="19"/>
  <c r="J11960" i="19"/>
  <c r="I11960" i="19"/>
  <c r="J12885" i="19"/>
  <c r="I12885" i="19"/>
  <c r="I12887" i="19"/>
  <c r="J12887" i="19"/>
  <c r="L12813" i="19"/>
  <c r="E12913" i="19" s="1"/>
  <c r="I12977" i="19"/>
  <c r="J12977" i="19"/>
  <c r="I12775" i="19"/>
  <c r="J12775" i="19"/>
  <c r="J12379" i="19"/>
  <c r="I12379" i="19"/>
  <c r="L11914" i="19"/>
  <c r="E12014" i="19"/>
  <c r="J11917" i="19"/>
  <c r="I11917" i="19"/>
  <c r="K11917" i="19" s="1"/>
  <c r="L11917" i="19" s="1"/>
  <c r="E12017" i="19" s="1"/>
  <c r="J12141" i="19"/>
  <c r="I12141" i="19"/>
  <c r="K12141" i="19" s="1"/>
  <c r="L12141" i="19" s="1"/>
  <c r="J12671" i="19"/>
  <c r="I12671" i="19"/>
  <c r="J12208" i="19"/>
  <c r="I12208" i="19"/>
  <c r="J11818" i="19"/>
  <c r="I11818" i="19"/>
  <c r="J12521" i="19"/>
  <c r="I12521" i="19"/>
  <c r="J12263" i="19"/>
  <c r="I12263" i="19"/>
  <c r="J12240" i="19"/>
  <c r="I12240" i="19"/>
  <c r="E12236" i="19"/>
  <c r="L12178" i="19"/>
  <c r="E12278" i="19" s="1"/>
  <c r="K12486" i="19"/>
  <c r="E12311" i="19"/>
  <c r="E12528" i="19"/>
  <c r="J12012" i="19"/>
  <c r="I12012" i="19"/>
  <c r="L12943" i="19"/>
  <c r="E13043" i="19" s="1"/>
  <c r="E12234" i="19"/>
  <c r="J12037" i="19"/>
  <c r="I12037" i="19"/>
  <c r="J12297" i="19"/>
  <c r="I12297" i="19"/>
  <c r="K12297" i="19" s="1"/>
  <c r="L12297" i="19" s="1"/>
  <c r="I12265" i="19"/>
  <c r="J12265" i="19"/>
  <c r="J12209" i="19"/>
  <c r="I12209" i="19"/>
  <c r="K12209" i="19" s="1"/>
  <c r="L12209" i="19" s="1"/>
  <c r="J12690" i="19"/>
  <c r="I12690" i="19"/>
  <c r="K12690" i="19" s="1"/>
  <c r="L12690" i="19" s="1"/>
  <c r="J11854" i="19"/>
  <c r="I11854" i="19"/>
  <c r="K11854" i="19" s="1"/>
  <c r="J12248" i="19"/>
  <c r="I12248" i="19"/>
  <c r="J12100" i="19"/>
  <c r="I12100" i="19"/>
  <c r="K12100" i="19" s="1"/>
  <c r="L13057" i="19"/>
  <c r="E13157" i="19" s="1"/>
  <c r="J12451" i="19"/>
  <c r="I12451" i="19"/>
  <c r="J12246" i="19"/>
  <c r="K12384" i="19"/>
  <c r="L12832" i="19"/>
  <c r="E12932" i="19" s="1"/>
  <c r="J12231" i="19"/>
  <c r="I12231" i="19"/>
  <c r="L12422" i="19"/>
  <c r="E12522" i="19" s="1"/>
  <c r="L12783" i="19"/>
  <c r="E12883" i="19"/>
  <c r="L11898" i="19"/>
  <c r="E11998" i="19" s="1"/>
  <c r="J12807" i="19"/>
  <c r="I12807" i="19"/>
  <c r="L12367" i="19"/>
  <c r="E12467" i="19" s="1"/>
  <c r="J12361" i="19"/>
  <c r="I12361" i="19"/>
  <c r="K12401" i="19"/>
  <c r="J12874" i="19"/>
  <c r="I12874" i="19"/>
  <c r="K12874" i="19" s="1"/>
  <c r="L12874" i="19" s="1"/>
  <c r="E12553" i="19"/>
  <c r="J9406" i="19"/>
  <c r="I9406" i="19"/>
  <c r="J11062" i="19"/>
  <c r="I11062" i="19"/>
  <c r="J13047" i="19"/>
  <c r="I13047" i="19"/>
  <c r="J11750" i="19"/>
  <c r="I11750" i="19"/>
  <c r="K9538" i="19"/>
  <c r="J12329" i="19"/>
  <c r="I12329" i="19"/>
  <c r="J13227" i="19"/>
  <c r="I13227" i="19"/>
  <c r="J12272" i="19"/>
  <c r="I12272" i="19"/>
  <c r="K12244" i="19"/>
  <c r="J12556" i="19"/>
  <c r="I12556" i="19"/>
  <c r="L11854" i="19"/>
  <c r="E11954" i="19"/>
  <c r="L10526" i="19"/>
  <c r="E10626" i="19" s="1"/>
  <c r="L10430" i="19"/>
  <c r="E10530" i="19" s="1"/>
  <c r="L12689" i="19"/>
  <c r="E12789" i="19" s="1"/>
  <c r="I1460" i="12"/>
  <c r="J1460" i="12"/>
  <c r="K1480" i="12"/>
  <c r="J1451" i="12"/>
  <c r="K1451" i="12" s="1"/>
  <c r="L1451" i="12" s="1"/>
  <c r="E1463" i="12" s="1"/>
  <c r="I1463" i="12" s="1"/>
  <c r="K1498" i="12"/>
  <c r="J1507" i="12"/>
  <c r="K1507" i="12" s="1"/>
  <c r="L1507" i="12" s="1"/>
  <c r="E1452" i="12"/>
  <c r="E1458" i="12"/>
  <c r="I1458" i="12" s="1"/>
  <c r="E1513" i="12"/>
  <c r="I1513" i="12" s="1"/>
  <c r="E1455" i="12"/>
  <c r="I1455" i="12" s="1"/>
  <c r="J1478" i="12"/>
  <c r="K1478" i="12" s="1"/>
  <c r="L1478" i="12" s="1"/>
  <c r="J1449" i="12"/>
  <c r="K1449" i="12" s="1"/>
  <c r="L1449" i="12" s="1"/>
  <c r="J1481" i="12"/>
  <c r="K1481" i="12" s="1"/>
  <c r="L1481" i="12" s="1"/>
  <c r="O18" i="9"/>
  <c r="P9" i="9"/>
  <c r="M10" i="9" s="1"/>
  <c r="E19" i="3"/>
  <c r="B14" i="2"/>
  <c r="O28" i="5"/>
  <c r="M29" i="5" s="1"/>
  <c r="Q28" i="5"/>
  <c r="R28" i="5" s="1"/>
  <c r="W28" i="5" s="1"/>
  <c r="B21" i="7" s="1"/>
  <c r="V28" i="5"/>
  <c r="T29" i="5" s="1"/>
  <c r="Y28" i="5"/>
  <c r="H28" i="5"/>
  <c r="K28" i="5" s="1"/>
  <c r="F28" i="5"/>
  <c r="D29" i="5" s="1"/>
  <c r="E29" i="5"/>
  <c r="G29" i="5" s="1"/>
  <c r="C30" i="5"/>
  <c r="AC29" i="5"/>
  <c r="U29" i="5"/>
  <c r="X29" i="5" s="1"/>
  <c r="AI29" i="5"/>
  <c r="AK29" i="5" s="1"/>
  <c r="N29" i="5"/>
  <c r="P29" i="5" s="1"/>
  <c r="I28" i="5"/>
  <c r="J26" i="5"/>
  <c r="L26" i="5" s="1"/>
  <c r="D21" i="6" s="1"/>
  <c r="AF28" i="5"/>
  <c r="AE28" i="5"/>
  <c r="F21" i="7" s="1"/>
  <c r="AD28" i="5"/>
  <c r="C23" i="6" s="1"/>
  <c r="I9" i="9"/>
  <c r="E9" i="9"/>
  <c r="K27" i="5"/>
  <c r="AL28" i="5"/>
  <c r="AM28" i="5" s="1"/>
  <c r="E23" i="6" s="1"/>
  <c r="AJ28" i="5"/>
  <c r="AH29" i="5" s="1"/>
  <c r="Z27" i="5"/>
  <c r="AA27" i="5" s="1"/>
  <c r="C20" i="7" s="1"/>
  <c r="G19" i="7"/>
  <c r="W27" i="5"/>
  <c r="B20" i="7" s="1"/>
  <c r="L111" i="16" l="1"/>
  <c r="E112" i="16" s="1"/>
  <c r="E12704" i="19"/>
  <c r="I12704" i="19" s="1"/>
  <c r="I12802" i="19"/>
  <c r="K12802" i="19" s="1"/>
  <c r="L12802" i="19" s="1"/>
  <c r="I12805" i="19"/>
  <c r="I12191" i="19"/>
  <c r="J12191" i="19"/>
  <c r="J12976" i="19"/>
  <c r="I12976" i="19"/>
  <c r="K12361" i="19"/>
  <c r="L12361" i="19" s="1"/>
  <c r="E11868" i="19"/>
  <c r="K12219" i="19"/>
  <c r="L12219" i="19" s="1"/>
  <c r="K12058" i="19"/>
  <c r="L12058" i="19" s="1"/>
  <c r="E12158" i="19" s="1"/>
  <c r="K12125" i="19"/>
  <c r="L12224" i="19"/>
  <c r="E12324" i="19"/>
  <c r="K12880" i="19"/>
  <c r="L12066" i="19"/>
  <c r="E12166" i="19" s="1"/>
  <c r="E12664" i="19"/>
  <c r="K12977" i="19"/>
  <c r="L12977" i="19" s="1"/>
  <c r="K13069" i="19"/>
  <c r="L13069" i="19" s="1"/>
  <c r="K11735" i="19"/>
  <c r="K12805" i="19"/>
  <c r="L12805" i="19" s="1"/>
  <c r="E12905" i="19" s="1"/>
  <c r="I12905" i="19" s="1"/>
  <c r="I12670" i="19"/>
  <c r="K12670" i="19" s="1"/>
  <c r="L12670" i="19" s="1"/>
  <c r="E12770" i="19" s="1"/>
  <c r="J12670" i="19"/>
  <c r="L11542" i="19"/>
  <c r="E11642" i="19" s="1"/>
  <c r="J12552" i="19"/>
  <c r="I12552" i="19"/>
  <c r="K12552" i="19" s="1"/>
  <c r="E12652" i="19" s="1"/>
  <c r="K12496" i="19"/>
  <c r="L12496" i="19" s="1"/>
  <c r="E12596" i="19" s="1"/>
  <c r="E12410" i="19"/>
  <c r="E12439" i="19"/>
  <c r="K11823" i="19"/>
  <c r="L11823" i="19" s="1"/>
  <c r="K12520" i="19"/>
  <c r="L12520" i="19" s="1"/>
  <c r="E12620" i="19" s="1"/>
  <c r="K11995" i="19"/>
  <c r="L11995" i="19" s="1"/>
  <c r="E12095" i="19" s="1"/>
  <c r="K12645" i="19"/>
  <c r="L12645" i="19" s="1"/>
  <c r="E12745" i="19" s="1"/>
  <c r="I12682" i="19"/>
  <c r="K12682" i="19" s="1"/>
  <c r="L12682" i="19" s="1"/>
  <c r="E12782" i="19" s="1"/>
  <c r="J12682" i="19"/>
  <c r="I12293" i="19"/>
  <c r="J12293" i="19"/>
  <c r="J11992" i="19"/>
  <c r="I11992" i="19"/>
  <c r="I12581" i="19"/>
  <c r="J12581" i="19"/>
  <c r="J12596" i="19"/>
  <c r="I12596" i="19"/>
  <c r="K13227" i="19"/>
  <c r="L13227" i="19" s="1"/>
  <c r="K12451" i="19"/>
  <c r="E12309" i="19"/>
  <c r="J12309" i="19" s="1"/>
  <c r="K12012" i="19"/>
  <c r="L12012" i="19" s="1"/>
  <c r="E12112" i="19" s="1"/>
  <c r="K12263" i="19"/>
  <c r="K12208" i="19"/>
  <c r="L12208" i="19" s="1"/>
  <c r="E12241" i="19"/>
  <c r="K12379" i="19"/>
  <c r="K11960" i="19"/>
  <c r="L11960" i="19" s="1"/>
  <c r="E12060" i="19" s="1"/>
  <c r="J12060" i="19" s="1"/>
  <c r="L12716" i="19"/>
  <c r="E12816" i="19" s="1"/>
  <c r="E13169" i="19"/>
  <c r="K12103" i="19"/>
  <c r="L12103" i="19" s="1"/>
  <c r="E12203" i="19" s="1"/>
  <c r="J13055" i="19"/>
  <c r="I13055" i="19"/>
  <c r="J12788" i="19"/>
  <c r="I12788" i="19"/>
  <c r="I12159" i="19"/>
  <c r="K12159" i="19" s="1"/>
  <c r="L12159" i="19" s="1"/>
  <c r="E12259" i="19" s="1"/>
  <c r="J12159" i="19"/>
  <c r="L12299" i="19"/>
  <c r="E12399" i="19" s="1"/>
  <c r="L12573" i="19"/>
  <c r="E12673" i="19" s="1"/>
  <c r="K12329" i="19"/>
  <c r="L12329" i="19" s="1"/>
  <c r="E12974" i="19"/>
  <c r="E12461" i="19"/>
  <c r="J12461" i="19" s="1"/>
  <c r="K12807" i="19"/>
  <c r="L12807" i="19" s="1"/>
  <c r="E12907" i="19" s="1"/>
  <c r="K11818" i="19"/>
  <c r="K11849" i="19"/>
  <c r="E12215" i="19"/>
  <c r="K12894" i="19"/>
  <c r="L12894" i="19" s="1"/>
  <c r="E12994" i="19" s="1"/>
  <c r="K12333" i="19"/>
  <c r="L12333" i="19" s="1"/>
  <c r="E12433" i="19" s="1"/>
  <c r="J12467" i="19"/>
  <c r="I12467" i="19"/>
  <c r="I11998" i="19"/>
  <c r="J11998" i="19"/>
  <c r="J13043" i="19"/>
  <c r="I13043" i="19"/>
  <c r="I12522" i="19"/>
  <c r="J12522" i="19"/>
  <c r="J12346" i="19"/>
  <c r="I12346" i="19"/>
  <c r="K13047" i="19"/>
  <c r="L13047" i="19" s="1"/>
  <c r="L12401" i="19"/>
  <c r="E12501" i="19" s="1"/>
  <c r="K12231" i="19"/>
  <c r="L12384" i="19"/>
  <c r="E12484" i="19" s="1"/>
  <c r="K12248" i="19"/>
  <c r="E12790" i="19"/>
  <c r="E12397" i="19"/>
  <c r="K12037" i="19"/>
  <c r="J12528" i="19"/>
  <c r="I12528" i="19"/>
  <c r="L12486" i="19"/>
  <c r="E12586" i="19" s="1"/>
  <c r="K12240" i="19"/>
  <c r="L12240" i="19" s="1"/>
  <c r="E12340" i="19" s="1"/>
  <c r="K12521" i="19"/>
  <c r="E12308" i="19"/>
  <c r="K12671" i="19"/>
  <c r="J12974" i="19"/>
  <c r="I12974" i="19"/>
  <c r="I12461" i="19"/>
  <c r="J13157" i="19"/>
  <c r="I13157" i="19"/>
  <c r="J12234" i="19"/>
  <c r="I12234" i="19"/>
  <c r="J12112" i="19"/>
  <c r="I12112" i="19"/>
  <c r="J12664" i="19"/>
  <c r="I12664" i="19"/>
  <c r="L12552" i="19"/>
  <c r="J12439" i="19"/>
  <c r="I12439" i="19"/>
  <c r="J12017" i="19"/>
  <c r="I12017" i="19"/>
  <c r="I12060" i="19"/>
  <c r="J12907" i="19"/>
  <c r="I12907" i="19"/>
  <c r="K12907" i="19" s="1"/>
  <c r="L12907" i="19" s="1"/>
  <c r="J12883" i="19"/>
  <c r="I12883" i="19"/>
  <c r="I12932" i="19"/>
  <c r="J12932" i="19"/>
  <c r="K12265" i="19"/>
  <c r="J11868" i="19"/>
  <c r="I11868" i="19"/>
  <c r="I12278" i="19"/>
  <c r="J12278" i="19"/>
  <c r="J12236" i="19"/>
  <c r="I12236" i="19"/>
  <c r="J12241" i="19"/>
  <c r="I12241" i="19"/>
  <c r="K12241" i="19" s="1"/>
  <c r="K12775" i="19"/>
  <c r="L12775" i="19" s="1"/>
  <c r="E12875" i="19" s="1"/>
  <c r="I12913" i="19"/>
  <c r="K12913" i="19" s="1"/>
  <c r="J12913" i="19"/>
  <c r="K12887" i="19"/>
  <c r="J12553" i="19"/>
  <c r="I12553" i="19"/>
  <c r="J12410" i="19"/>
  <c r="I12410" i="19"/>
  <c r="L12100" i="19"/>
  <c r="E12200" i="19" s="1"/>
  <c r="I12311" i="19"/>
  <c r="J12311" i="19"/>
  <c r="J12014" i="19"/>
  <c r="I12014" i="19"/>
  <c r="K12885" i="19"/>
  <c r="E11923" i="19"/>
  <c r="K9406" i="19"/>
  <c r="O9501" i="19"/>
  <c r="J12789" i="19"/>
  <c r="I12789" i="19"/>
  <c r="J10530" i="19"/>
  <c r="I10530" i="19"/>
  <c r="J11954" i="19"/>
  <c r="I11954" i="19"/>
  <c r="L12913" i="19"/>
  <c r="E13013" i="19"/>
  <c r="K11750" i="19"/>
  <c r="K11062" i="19"/>
  <c r="E13327" i="19"/>
  <c r="E12429" i="19"/>
  <c r="E13147" i="19"/>
  <c r="J10626" i="19"/>
  <c r="I10626" i="19"/>
  <c r="K12556" i="19"/>
  <c r="K12272" i="19"/>
  <c r="L9538" i="19"/>
  <c r="E9638" i="19" s="1"/>
  <c r="L12244" i="19"/>
  <c r="E12344" i="19" s="1"/>
  <c r="L1480" i="12"/>
  <c r="E1492" i="12" s="1"/>
  <c r="I1452" i="12"/>
  <c r="O1460" i="12" s="1"/>
  <c r="K1460" i="12"/>
  <c r="L1460" i="12" s="1"/>
  <c r="E1472" i="12" s="1"/>
  <c r="L1498" i="12"/>
  <c r="E1510" i="12" s="1"/>
  <c r="I1510" i="12" s="1"/>
  <c r="J1463" i="12"/>
  <c r="K1463" i="12" s="1"/>
  <c r="L1463" i="12" s="1"/>
  <c r="E1519" i="12"/>
  <c r="I1519" i="12" s="1"/>
  <c r="E1493" i="12"/>
  <c r="I1493" i="12" s="1"/>
  <c r="E1461" i="12"/>
  <c r="I1461" i="12" s="1"/>
  <c r="E1490" i="12"/>
  <c r="I1490" i="12" s="1"/>
  <c r="J1455" i="12"/>
  <c r="K1455" i="12" s="1"/>
  <c r="L1455" i="12" s="1"/>
  <c r="J1452" i="12"/>
  <c r="K1452" i="12" s="1"/>
  <c r="L1452" i="12" s="1"/>
  <c r="J1458" i="12"/>
  <c r="K1458" i="12" s="1"/>
  <c r="L1458" i="12" s="1"/>
  <c r="J1513" i="12"/>
  <c r="K1513" i="12" s="1"/>
  <c r="C14" i="2"/>
  <c r="D14" i="2"/>
  <c r="F20" i="3" s="1"/>
  <c r="G19" i="3"/>
  <c r="H19" i="3"/>
  <c r="C20" i="3" s="1"/>
  <c r="O29" i="5"/>
  <c r="M30" i="5" s="1"/>
  <c r="Q29" i="5"/>
  <c r="R29" i="5" s="1"/>
  <c r="AJ29" i="5"/>
  <c r="AH30" i="5" s="1"/>
  <c r="AL29" i="5"/>
  <c r="AM29" i="5" s="1"/>
  <c r="E24" i="6" s="1"/>
  <c r="J27" i="5"/>
  <c r="L27" i="5" s="1"/>
  <c r="D22" i="6" s="1"/>
  <c r="AD29" i="5"/>
  <c r="C24" i="6" s="1"/>
  <c r="AF29" i="5"/>
  <c r="AE29" i="5"/>
  <c r="F22" i="7" s="1"/>
  <c r="D20" i="7"/>
  <c r="AI30" i="5"/>
  <c r="AK30" i="5" s="1"/>
  <c r="AC30" i="5"/>
  <c r="U30" i="5"/>
  <c r="X30" i="5" s="1"/>
  <c r="E30" i="5"/>
  <c r="G30" i="5" s="1"/>
  <c r="C31" i="5"/>
  <c r="N30" i="5"/>
  <c r="P30" i="5" s="1"/>
  <c r="H29" i="5"/>
  <c r="I29" i="5" s="1"/>
  <c r="F29" i="5"/>
  <c r="D30" i="5" s="1"/>
  <c r="Y29" i="5"/>
  <c r="V29" i="5"/>
  <c r="T30" i="5" s="1"/>
  <c r="W29" i="5"/>
  <c r="B22" i="7" s="1"/>
  <c r="Z28" i="5"/>
  <c r="AA28" i="5" s="1"/>
  <c r="C21" i="7" s="1"/>
  <c r="D21" i="7" s="1"/>
  <c r="I112" i="16" l="1"/>
  <c r="J112" i="16"/>
  <c r="J12704" i="19"/>
  <c r="E12902" i="19"/>
  <c r="J12905" i="19"/>
  <c r="J11642" i="19"/>
  <c r="I11642" i="19"/>
  <c r="K11642" i="19" s="1"/>
  <c r="L11642" i="19" s="1"/>
  <c r="E11742" i="19" s="1"/>
  <c r="J12166" i="19"/>
  <c r="I12166" i="19"/>
  <c r="K12883" i="19"/>
  <c r="L12883" i="19" s="1"/>
  <c r="K12017" i="19"/>
  <c r="L12017" i="19" s="1"/>
  <c r="K13157" i="19"/>
  <c r="K12788" i="19"/>
  <c r="J12620" i="19"/>
  <c r="I12620" i="19"/>
  <c r="L12880" i="19"/>
  <c r="E12980" i="19" s="1"/>
  <c r="J12158" i="19"/>
  <c r="I12158" i="19"/>
  <c r="K12976" i="19"/>
  <c r="L12976" i="19" s="1"/>
  <c r="E13076" i="19" s="1"/>
  <c r="J12770" i="19"/>
  <c r="I12770" i="19"/>
  <c r="K12770" i="19" s="1"/>
  <c r="L12770" i="19" s="1"/>
  <c r="E12870" i="19" s="1"/>
  <c r="J12870" i="19" s="1"/>
  <c r="I12309" i="19"/>
  <c r="K12528" i="19"/>
  <c r="L12528" i="19" s="1"/>
  <c r="E12628" i="19" s="1"/>
  <c r="E12319" i="19"/>
  <c r="I12745" i="19"/>
  <c r="K12745" i="19" s="1"/>
  <c r="J12745" i="19"/>
  <c r="I12324" i="19"/>
  <c r="J12324" i="19"/>
  <c r="E13077" i="19"/>
  <c r="K12236" i="19"/>
  <c r="L12236" i="19" s="1"/>
  <c r="E12336" i="19" s="1"/>
  <c r="K13055" i="19"/>
  <c r="L13055" i="19" s="1"/>
  <c r="J12095" i="19"/>
  <c r="I12095" i="19"/>
  <c r="L11735" i="19"/>
  <c r="E11835" i="19" s="1"/>
  <c r="K12704" i="19"/>
  <c r="L12125" i="19"/>
  <c r="E12225" i="19"/>
  <c r="K12191" i="19"/>
  <c r="L12191" i="19" s="1"/>
  <c r="E12291" i="19" s="1"/>
  <c r="J12259" i="19"/>
  <c r="I12259" i="19"/>
  <c r="J12673" i="19"/>
  <c r="I12673" i="19"/>
  <c r="J12816" i="19"/>
  <c r="I12816" i="19"/>
  <c r="J12399" i="19"/>
  <c r="I12399" i="19"/>
  <c r="K12399" i="19" s="1"/>
  <c r="J12782" i="19"/>
  <c r="I12782" i="19"/>
  <c r="K12309" i="19"/>
  <c r="L12309" i="19" s="1"/>
  <c r="E12409" i="19" s="1"/>
  <c r="K13043" i="19"/>
  <c r="K12467" i="19"/>
  <c r="L12467" i="19" s="1"/>
  <c r="E12567" i="19" s="1"/>
  <c r="J12433" i="19"/>
  <c r="I12433" i="19"/>
  <c r="L12379" i="19"/>
  <c r="E12479" i="19" s="1"/>
  <c r="L12263" i="19"/>
  <c r="E12363" i="19" s="1"/>
  <c r="K12596" i="19"/>
  <c r="K12581" i="19"/>
  <c r="K12293" i="19"/>
  <c r="L12293" i="19" s="1"/>
  <c r="E12393" i="19" s="1"/>
  <c r="K12278" i="19"/>
  <c r="L12278" i="19" s="1"/>
  <c r="I12994" i="19"/>
  <c r="J12994" i="19"/>
  <c r="L11818" i="19"/>
  <c r="E11918" i="19" s="1"/>
  <c r="J12319" i="19"/>
  <c r="I12319" i="19"/>
  <c r="K12905" i="19"/>
  <c r="K12060" i="19"/>
  <c r="L12060" i="19" s="1"/>
  <c r="J12215" i="19"/>
  <c r="I12215" i="19"/>
  <c r="K12215" i="19" s="1"/>
  <c r="L12215" i="19" s="1"/>
  <c r="E13155" i="19"/>
  <c r="J12203" i="19"/>
  <c r="I12203" i="19"/>
  <c r="K11992" i="19"/>
  <c r="L11992" i="19" s="1"/>
  <c r="E12092" i="19" s="1"/>
  <c r="K11954" i="19"/>
  <c r="L11954" i="19" s="1"/>
  <c r="K12789" i="19"/>
  <c r="L12789" i="19" s="1"/>
  <c r="K12311" i="19"/>
  <c r="L12311" i="19" s="1"/>
  <c r="E12411" i="19" s="1"/>
  <c r="E13007" i="19"/>
  <c r="J13007" i="19" s="1"/>
  <c r="L11849" i="19"/>
  <c r="E11949" i="19" s="1"/>
  <c r="L12788" i="19"/>
  <c r="E12888" i="19" s="1"/>
  <c r="J13169" i="19"/>
  <c r="I13169" i="19"/>
  <c r="L12451" i="19"/>
  <c r="E12551" i="19" s="1"/>
  <c r="I12200" i="19"/>
  <c r="J12200" i="19"/>
  <c r="J12567" i="19"/>
  <c r="I12567" i="19"/>
  <c r="I12586" i="19"/>
  <c r="J12586" i="19"/>
  <c r="J12484" i="19"/>
  <c r="I12484" i="19"/>
  <c r="J12393" i="19"/>
  <c r="I12393" i="19"/>
  <c r="J12291" i="19"/>
  <c r="I12291" i="19"/>
  <c r="K12014" i="19"/>
  <c r="L12014" i="19" s="1"/>
  <c r="E12114" i="19" s="1"/>
  <c r="K12410" i="19"/>
  <c r="L12241" i="19"/>
  <c r="E12341" i="19" s="1"/>
  <c r="K11868" i="19"/>
  <c r="L12265" i="19"/>
  <c r="E12365" i="19" s="1"/>
  <c r="E12117" i="19"/>
  <c r="K12112" i="19"/>
  <c r="L12112" i="19" s="1"/>
  <c r="E12212" i="19" s="1"/>
  <c r="I12790" i="19"/>
  <c r="J12790" i="19"/>
  <c r="I11923" i="19"/>
  <c r="J11923" i="19"/>
  <c r="J12411" i="19"/>
  <c r="I12411" i="19"/>
  <c r="I12336" i="19"/>
  <c r="J12336" i="19"/>
  <c r="J12652" i="19"/>
  <c r="I12652" i="19"/>
  <c r="I12409" i="19"/>
  <c r="J12409" i="19"/>
  <c r="L13157" i="19"/>
  <c r="E13257" i="19" s="1"/>
  <c r="L12521" i="19"/>
  <c r="E12621" i="19" s="1"/>
  <c r="J12628" i="19"/>
  <c r="I12628" i="19"/>
  <c r="L12248" i="19"/>
  <c r="E12348" i="19" s="1"/>
  <c r="I12501" i="19"/>
  <c r="K12501" i="19" s="1"/>
  <c r="J12501" i="19"/>
  <c r="L12885" i="19"/>
  <c r="E12985" i="19" s="1"/>
  <c r="I12870" i="19"/>
  <c r="J12875" i="19"/>
  <c r="I12875" i="19"/>
  <c r="K12932" i="19"/>
  <c r="K12461" i="19"/>
  <c r="L12671" i="19"/>
  <c r="E12771" i="19" s="1"/>
  <c r="J12340" i="19"/>
  <c r="I12340" i="19"/>
  <c r="L12037" i="19"/>
  <c r="E12137" i="19" s="1"/>
  <c r="L12399" i="19"/>
  <c r="E12499" i="19" s="1"/>
  <c r="L12231" i="19"/>
  <c r="E12331" i="19" s="1"/>
  <c r="K11998" i="19"/>
  <c r="J13077" i="19"/>
  <c r="I13077" i="19"/>
  <c r="K12553" i="19"/>
  <c r="L12887" i="19"/>
  <c r="E12987" i="19" s="1"/>
  <c r="E12378" i="19"/>
  <c r="E12160" i="19"/>
  <c r="K12439" i="19"/>
  <c r="L12439" i="19" s="1"/>
  <c r="E12539" i="19" s="1"/>
  <c r="K12664" i="19"/>
  <c r="L12664" i="19" s="1"/>
  <c r="E12764" i="19" s="1"/>
  <c r="K12234" i="19"/>
  <c r="L12234" i="19" s="1"/>
  <c r="E12334" i="19" s="1"/>
  <c r="K12974" i="19"/>
  <c r="L12974" i="19" s="1"/>
  <c r="E13074" i="19" s="1"/>
  <c r="I12308" i="19"/>
  <c r="J12308" i="19"/>
  <c r="I12397" i="19"/>
  <c r="J12397" i="19"/>
  <c r="K12346" i="19"/>
  <c r="K12522" i="19"/>
  <c r="L9406" i="19"/>
  <c r="E9506" i="19" s="1"/>
  <c r="J12344" i="19"/>
  <c r="I12344" i="19"/>
  <c r="L12272" i="19"/>
  <c r="E12372" i="19" s="1"/>
  <c r="J13327" i="19"/>
  <c r="I13327" i="19"/>
  <c r="J13013" i="19"/>
  <c r="I13013" i="19"/>
  <c r="K10530" i="19"/>
  <c r="L12556" i="19"/>
  <c r="E12656" i="19" s="1"/>
  <c r="E12054" i="19"/>
  <c r="E12889" i="19"/>
  <c r="L11750" i="19"/>
  <c r="E11850" i="19" s="1"/>
  <c r="J9638" i="19"/>
  <c r="I9638" i="19"/>
  <c r="K10626" i="19"/>
  <c r="J13147" i="19"/>
  <c r="I13147" i="19"/>
  <c r="J12429" i="19"/>
  <c r="I12429" i="19"/>
  <c r="K12429" i="19" s="1"/>
  <c r="L12429" i="19" s="1"/>
  <c r="L11062" i="19"/>
  <c r="E11162" i="19" s="1"/>
  <c r="I1492" i="12"/>
  <c r="J1492" i="12"/>
  <c r="I1472" i="12"/>
  <c r="K1472" i="12" s="1"/>
  <c r="L1472" i="12" s="1"/>
  <c r="E1484" i="12" s="1"/>
  <c r="I1484" i="12" s="1"/>
  <c r="J1472" i="12"/>
  <c r="J1519" i="12"/>
  <c r="K1519" i="12" s="1"/>
  <c r="L1519" i="12" s="1"/>
  <c r="E1531" i="12" s="1"/>
  <c r="I1531" i="12" s="1"/>
  <c r="J1510" i="12"/>
  <c r="E1475" i="12"/>
  <c r="I1475" i="12" s="1"/>
  <c r="L1513" i="12"/>
  <c r="E1525" i="12" s="1"/>
  <c r="I1525" i="12" s="1"/>
  <c r="E1467" i="12"/>
  <c r="I1467" i="12" s="1"/>
  <c r="J1490" i="12"/>
  <c r="K1490" i="12" s="1"/>
  <c r="E1470" i="12"/>
  <c r="I1470" i="12" s="1"/>
  <c r="E1464" i="12"/>
  <c r="I1464" i="12" s="1"/>
  <c r="J1461" i="12"/>
  <c r="K1461" i="12" s="1"/>
  <c r="L1461" i="12" s="1"/>
  <c r="E14" i="2"/>
  <c r="B10" i="9"/>
  <c r="S20" i="3"/>
  <c r="V20" i="3" s="1"/>
  <c r="D20" i="3"/>
  <c r="C10" i="9" s="1"/>
  <c r="F14" i="2"/>
  <c r="E20" i="3" s="1"/>
  <c r="K29" i="5"/>
  <c r="V30" i="5"/>
  <c r="T31" i="5" s="1"/>
  <c r="Y30" i="5"/>
  <c r="AE30" i="5"/>
  <c r="F23" i="7" s="1"/>
  <c r="AD30" i="5"/>
  <c r="C25" i="6" s="1"/>
  <c r="AF30" i="5"/>
  <c r="G20" i="7"/>
  <c r="AJ30" i="5"/>
  <c r="AH31" i="5" s="1"/>
  <c r="AL30" i="5"/>
  <c r="AM30" i="5" s="1"/>
  <c r="E25" i="6" s="1"/>
  <c r="G21" i="7"/>
  <c r="E31" i="5"/>
  <c r="G31" i="5" s="1"/>
  <c r="C32" i="5"/>
  <c r="U31" i="5"/>
  <c r="X31" i="5" s="1"/>
  <c r="AI31" i="5"/>
  <c r="AK31" i="5" s="1"/>
  <c r="AC31" i="5"/>
  <c r="N31" i="5"/>
  <c r="P31" i="5" s="1"/>
  <c r="Z29" i="5"/>
  <c r="AA29" i="5" s="1"/>
  <c r="C22" i="7" s="1"/>
  <c r="D22" i="7" s="1"/>
  <c r="J29" i="5"/>
  <c r="L29" i="5" s="1"/>
  <c r="D24" i="6" s="1"/>
  <c r="J28" i="5"/>
  <c r="L28" i="5" s="1"/>
  <c r="D23" i="6" s="1"/>
  <c r="F30" i="5"/>
  <c r="D31" i="5" s="1"/>
  <c r="H30" i="5"/>
  <c r="I30" i="5" s="1"/>
  <c r="K30" i="5"/>
  <c r="O30" i="5"/>
  <c r="M31" i="5" s="1"/>
  <c r="Q30" i="5"/>
  <c r="R30" i="5" s="1"/>
  <c r="K112" i="16" l="1"/>
  <c r="J12902" i="19"/>
  <c r="I12902" i="19"/>
  <c r="K1492" i="12"/>
  <c r="L1492" i="12" s="1"/>
  <c r="E1504" i="12" s="1"/>
  <c r="O1472" i="12"/>
  <c r="I12980" i="19"/>
  <c r="J12980" i="19"/>
  <c r="I11835" i="19"/>
  <c r="J11835" i="19"/>
  <c r="L12704" i="19"/>
  <c r="E12804" i="19" s="1"/>
  <c r="K13013" i="19"/>
  <c r="K12652" i="19"/>
  <c r="L12652" i="19" s="1"/>
  <c r="E12752" i="19" s="1"/>
  <c r="E12983" i="19"/>
  <c r="K13169" i="19"/>
  <c r="L13169" i="19" s="1"/>
  <c r="E13269" i="19" s="1"/>
  <c r="K12782" i="19"/>
  <c r="L12782" i="19" s="1"/>
  <c r="K12259" i="19"/>
  <c r="L12259" i="19" s="1"/>
  <c r="K12095" i="19"/>
  <c r="K12158" i="19"/>
  <c r="L12158" i="19" s="1"/>
  <c r="E12258" i="19" s="1"/>
  <c r="K12620" i="19"/>
  <c r="L12620" i="19" s="1"/>
  <c r="E12720" i="19" s="1"/>
  <c r="K12870" i="19"/>
  <c r="L12870" i="19" s="1"/>
  <c r="J11742" i="19"/>
  <c r="I11742" i="19"/>
  <c r="K11742" i="19" s="1"/>
  <c r="L11742" i="19" s="1"/>
  <c r="E11842" i="19" s="1"/>
  <c r="I13007" i="19"/>
  <c r="K12203" i="19"/>
  <c r="L12203" i="19" s="1"/>
  <c r="K12994" i="19"/>
  <c r="K12673" i="19"/>
  <c r="L12673" i="19" s="1"/>
  <c r="E12773" i="19" s="1"/>
  <c r="J12773" i="19" s="1"/>
  <c r="K12324" i="19"/>
  <c r="L12745" i="19"/>
  <c r="E12845" i="19" s="1"/>
  <c r="I12225" i="19"/>
  <c r="J12225" i="19"/>
  <c r="J13076" i="19"/>
  <c r="I13076" i="19"/>
  <c r="K12166" i="19"/>
  <c r="L12166" i="19" s="1"/>
  <c r="E12266" i="19" s="1"/>
  <c r="J12551" i="19"/>
  <c r="I12551" i="19"/>
  <c r="K12551" i="19" s="1"/>
  <c r="L12551" i="19" s="1"/>
  <c r="J12363" i="19"/>
  <c r="I12363" i="19"/>
  <c r="J13269" i="19"/>
  <c r="I13269" i="19"/>
  <c r="K13269" i="19" s="1"/>
  <c r="L13269" i="19" s="1"/>
  <c r="J11949" i="19"/>
  <c r="I11949" i="19"/>
  <c r="I11918" i="19"/>
  <c r="J11918" i="19"/>
  <c r="J12479" i="19"/>
  <c r="I12479" i="19"/>
  <c r="K13147" i="19"/>
  <c r="L13147" i="19" s="1"/>
  <c r="K13077" i="19"/>
  <c r="L13077" i="19" s="1"/>
  <c r="K13007" i="19"/>
  <c r="L13007" i="19" s="1"/>
  <c r="K12484" i="19"/>
  <c r="L12484" i="19" s="1"/>
  <c r="E12584" i="19" s="1"/>
  <c r="K12586" i="19"/>
  <c r="L12586" i="19" s="1"/>
  <c r="E12315" i="19"/>
  <c r="L12905" i="19"/>
  <c r="E13005" i="19" s="1"/>
  <c r="K12319" i="19"/>
  <c r="L12319" i="19" s="1"/>
  <c r="E12419" i="19" s="1"/>
  <c r="L12581" i="19"/>
  <c r="E12681" i="19"/>
  <c r="K12433" i="19"/>
  <c r="K12816" i="19"/>
  <c r="L12994" i="19"/>
  <c r="E13094" i="19"/>
  <c r="L12596" i="19"/>
  <c r="E12696" i="19" s="1"/>
  <c r="K12790" i="19"/>
  <c r="L12790" i="19" s="1"/>
  <c r="K12291" i="19"/>
  <c r="L12291" i="19" s="1"/>
  <c r="E12391" i="19" s="1"/>
  <c r="J12391" i="19" s="1"/>
  <c r="K12393" i="19"/>
  <c r="L12393" i="19" s="1"/>
  <c r="E12493" i="19" s="1"/>
  <c r="E12882" i="19"/>
  <c r="I12888" i="19"/>
  <c r="J12888" i="19"/>
  <c r="J12092" i="19"/>
  <c r="I12092" i="19"/>
  <c r="J13155" i="19"/>
  <c r="I13155" i="19"/>
  <c r="L13043" i="19"/>
  <c r="E13143" i="19" s="1"/>
  <c r="E12359" i="19"/>
  <c r="J12137" i="19"/>
  <c r="I12137" i="19"/>
  <c r="K12137" i="19" s="1"/>
  <c r="L12137" i="19" s="1"/>
  <c r="E12237" i="19" s="1"/>
  <c r="I12341" i="19"/>
  <c r="J12341" i="19"/>
  <c r="I12391" i="19"/>
  <c r="J12493" i="19"/>
  <c r="I12493" i="19"/>
  <c r="J12985" i="19"/>
  <c r="I12985" i="19"/>
  <c r="K12985" i="19" s="1"/>
  <c r="L12985" i="19" s="1"/>
  <c r="E13085" i="19" s="1"/>
  <c r="J12752" i="19"/>
  <c r="I12752" i="19"/>
  <c r="J12987" i="19"/>
  <c r="I12987" i="19"/>
  <c r="J12771" i="19"/>
  <c r="I12771" i="19"/>
  <c r="J13257" i="19"/>
  <c r="I13257" i="19"/>
  <c r="K13257" i="19" s="1"/>
  <c r="L13257" i="19" s="1"/>
  <c r="I12365" i="19"/>
  <c r="K12365" i="19" s="1"/>
  <c r="L12365" i="19" s="1"/>
  <c r="E12465" i="19" s="1"/>
  <c r="J12365" i="19"/>
  <c r="L12522" i="19"/>
  <c r="E12622" i="19" s="1"/>
  <c r="J13074" i="19"/>
  <c r="I13074" i="19"/>
  <c r="K13074" i="19" s="1"/>
  <c r="J12764" i="19"/>
  <c r="I12764" i="19"/>
  <c r="L11998" i="19"/>
  <c r="E12098" i="19" s="1"/>
  <c r="J12331" i="19"/>
  <c r="I12331" i="19"/>
  <c r="L12501" i="19"/>
  <c r="E12601" i="19" s="1"/>
  <c r="J12348" i="19"/>
  <c r="I12348" i="19"/>
  <c r="K12348" i="19" s="1"/>
  <c r="L12348" i="19" s="1"/>
  <c r="E12448" i="19" s="1"/>
  <c r="E12890" i="19"/>
  <c r="J12983" i="19"/>
  <c r="I12983" i="19"/>
  <c r="L13013" i="19"/>
  <c r="E13113" i="19" s="1"/>
  <c r="L12346" i="19"/>
  <c r="E12446" i="19" s="1"/>
  <c r="J12539" i="19"/>
  <c r="I12539" i="19"/>
  <c r="I12378" i="19"/>
  <c r="J12378" i="19"/>
  <c r="L12553" i="19"/>
  <c r="E12653" i="19" s="1"/>
  <c r="E13177" i="19"/>
  <c r="K12340" i="19"/>
  <c r="L12340" i="19" s="1"/>
  <c r="E12440" i="19" s="1"/>
  <c r="L12461" i="19"/>
  <c r="E12561" i="19" s="1"/>
  <c r="K12875" i="19"/>
  <c r="K12411" i="19"/>
  <c r="K11923" i="19"/>
  <c r="J12212" i="19"/>
  <c r="I12212" i="19"/>
  <c r="L12410" i="19"/>
  <c r="E12510" i="19" s="1"/>
  <c r="J12334" i="19"/>
  <c r="I12334" i="19"/>
  <c r="I12499" i="19"/>
  <c r="J12499" i="19"/>
  <c r="L12932" i="19"/>
  <c r="E13032" i="19" s="1"/>
  <c r="J12621" i="19"/>
  <c r="I12621" i="19"/>
  <c r="J12117" i="19"/>
  <c r="I12117" i="19"/>
  <c r="J12114" i="19"/>
  <c r="I12114" i="19"/>
  <c r="K13327" i="19"/>
  <c r="L13327" i="19" s="1"/>
  <c r="K12344" i="19"/>
  <c r="L12344" i="19" s="1"/>
  <c r="K12397" i="19"/>
  <c r="K12308" i="19"/>
  <c r="L12308" i="19" s="1"/>
  <c r="E12408" i="19" s="1"/>
  <c r="I12160" i="19"/>
  <c r="J12160" i="19"/>
  <c r="E12970" i="19"/>
  <c r="K12628" i="19"/>
  <c r="K12409" i="19"/>
  <c r="E13107" i="19"/>
  <c r="K12336" i="19"/>
  <c r="L11868" i="19"/>
  <c r="E11968" i="19" s="1"/>
  <c r="K12567" i="19"/>
  <c r="L12567" i="19" s="1"/>
  <c r="E12667" i="19" s="1"/>
  <c r="K12200" i="19"/>
  <c r="J9506" i="19"/>
  <c r="I9506" i="19"/>
  <c r="J12584" i="19"/>
  <c r="I12584" i="19"/>
  <c r="J12372" i="19"/>
  <c r="I12372" i="19"/>
  <c r="L10626" i="19"/>
  <c r="E10726" i="19" s="1"/>
  <c r="L10530" i="19"/>
  <c r="E10630" i="19" s="1"/>
  <c r="J11162" i="19"/>
  <c r="I11162" i="19"/>
  <c r="E12529" i="19"/>
  <c r="E13247" i="19"/>
  <c r="K9638" i="19"/>
  <c r="E13427" i="19"/>
  <c r="E12444" i="19"/>
  <c r="J11850" i="19"/>
  <c r="I11850" i="19"/>
  <c r="J12889" i="19"/>
  <c r="I12889" i="19"/>
  <c r="J12054" i="19"/>
  <c r="I12054" i="19"/>
  <c r="J12656" i="19"/>
  <c r="I12656" i="19"/>
  <c r="I1504" i="12"/>
  <c r="J1504" i="12"/>
  <c r="K1504" i="12" s="1"/>
  <c r="L1504" i="12" s="1"/>
  <c r="E1516" i="12" s="1"/>
  <c r="J1484" i="12"/>
  <c r="K1484" i="12" s="1"/>
  <c r="L1484" i="12" s="1"/>
  <c r="E1496" i="12" s="1"/>
  <c r="J1475" i="12"/>
  <c r="K1475" i="12" s="1"/>
  <c r="L1475" i="12" s="1"/>
  <c r="K1510" i="12"/>
  <c r="L1490" i="12"/>
  <c r="E1502" i="12" s="1"/>
  <c r="I1502" i="12" s="1"/>
  <c r="E1473" i="12"/>
  <c r="I1473" i="12" s="1"/>
  <c r="J1464" i="12"/>
  <c r="K1464" i="12" s="1"/>
  <c r="L1464" i="12" s="1"/>
  <c r="J1470" i="12"/>
  <c r="K1470" i="12" s="1"/>
  <c r="J1525" i="12"/>
  <c r="K1525" i="12" s="1"/>
  <c r="L1525" i="12" s="1"/>
  <c r="J1467" i="12"/>
  <c r="K1467" i="12" s="1"/>
  <c r="L1467" i="12" s="1"/>
  <c r="J1493" i="12"/>
  <c r="K1493" i="12" s="1"/>
  <c r="L1493" i="12" s="1"/>
  <c r="G20" i="3"/>
  <c r="N10" i="9"/>
  <c r="K10" i="9"/>
  <c r="I10" i="9"/>
  <c r="E10" i="9"/>
  <c r="B15" i="2"/>
  <c r="H20" i="3"/>
  <c r="C21" i="3" s="1"/>
  <c r="G22" i="7"/>
  <c r="AC32" i="5"/>
  <c r="U32" i="5"/>
  <c r="X32" i="5" s="1"/>
  <c r="E32" i="5"/>
  <c r="G32" i="5" s="1"/>
  <c r="AI32" i="5"/>
  <c r="AK32" i="5" s="1"/>
  <c r="C33" i="5"/>
  <c r="N32" i="5"/>
  <c r="P32" i="5" s="1"/>
  <c r="Z30" i="5"/>
  <c r="AA30" i="5" s="1"/>
  <c r="C23" i="7" s="1"/>
  <c r="J30" i="5"/>
  <c r="L30" i="5" s="1"/>
  <c r="D25" i="6" s="1"/>
  <c r="F31" i="5"/>
  <c r="D32" i="5" s="1"/>
  <c r="H31" i="5"/>
  <c r="AD31" i="5"/>
  <c r="C26" i="6" s="1"/>
  <c r="AF31" i="5"/>
  <c r="AE31" i="5"/>
  <c r="F24" i="7" s="1"/>
  <c r="I31" i="5"/>
  <c r="K31" i="5"/>
  <c r="AJ31" i="5"/>
  <c r="AH32" i="5" s="1"/>
  <c r="AL31" i="5"/>
  <c r="AM31" i="5" s="1"/>
  <c r="E26" i="6" s="1"/>
  <c r="V31" i="5"/>
  <c r="T32" i="5" s="1"/>
  <c r="Y31" i="5"/>
  <c r="O31" i="5"/>
  <c r="M32" i="5" s="1"/>
  <c r="Q31" i="5"/>
  <c r="R31" i="5" s="1"/>
  <c r="W30" i="5"/>
  <c r="B23" i="7" s="1"/>
  <c r="L112" i="16" l="1"/>
  <c r="E113" i="16" s="1"/>
  <c r="K12902" i="19"/>
  <c r="L12902" i="19" s="1"/>
  <c r="E13002" i="19" s="1"/>
  <c r="E12303" i="19"/>
  <c r="I12303" i="19" s="1"/>
  <c r="J12845" i="19"/>
  <c r="I12845" i="19"/>
  <c r="K12845" i="19" s="1"/>
  <c r="L12845" i="19" s="1"/>
  <c r="E12945" i="19" s="1"/>
  <c r="I12773" i="19"/>
  <c r="K12773" i="19" s="1"/>
  <c r="L12773" i="19" s="1"/>
  <c r="E12873" i="19" s="1"/>
  <c r="E12686" i="19"/>
  <c r="K12212" i="19"/>
  <c r="L12212" i="19" s="1"/>
  <c r="K12331" i="19"/>
  <c r="L12331" i="19" s="1"/>
  <c r="E13357" i="19"/>
  <c r="I13357" i="19" s="1"/>
  <c r="K11949" i="19"/>
  <c r="L12324" i="19"/>
  <c r="E12424" i="19"/>
  <c r="I12720" i="19"/>
  <c r="K12720" i="19" s="1"/>
  <c r="L12720" i="19" s="1"/>
  <c r="J12720" i="19"/>
  <c r="J12258" i="19"/>
  <c r="I12258" i="19"/>
  <c r="K12258" i="19" s="1"/>
  <c r="L12258" i="19" s="1"/>
  <c r="J12266" i="19"/>
  <c r="I12266" i="19"/>
  <c r="K12266" i="19" s="1"/>
  <c r="L12266" i="19" s="1"/>
  <c r="E12366" i="19"/>
  <c r="K12225" i="19"/>
  <c r="L12225" i="19" s="1"/>
  <c r="E12325" i="19" s="1"/>
  <c r="I12804" i="19"/>
  <c r="J12804" i="19"/>
  <c r="K12980" i="19"/>
  <c r="K13155" i="19"/>
  <c r="L13155" i="19" s="1"/>
  <c r="E13255" i="19" s="1"/>
  <c r="K13076" i="19"/>
  <c r="L12095" i="19"/>
  <c r="E12195" i="19"/>
  <c r="K11835" i="19"/>
  <c r="I13255" i="19"/>
  <c r="J13255" i="19"/>
  <c r="J13113" i="19"/>
  <c r="I13113" i="19"/>
  <c r="J12696" i="19"/>
  <c r="I12696" i="19"/>
  <c r="K12378" i="19"/>
  <c r="L12378" i="19" s="1"/>
  <c r="K12092" i="19"/>
  <c r="J12882" i="19"/>
  <c r="I12882" i="19"/>
  <c r="K12882" i="19" s="1"/>
  <c r="L12882" i="19" s="1"/>
  <c r="E12982" i="19" s="1"/>
  <c r="I12315" i="19"/>
  <c r="J12315" i="19"/>
  <c r="K12479" i="19"/>
  <c r="K11918" i="19"/>
  <c r="L11918" i="19" s="1"/>
  <c r="E12018" i="19" s="1"/>
  <c r="K12363" i="19"/>
  <c r="L12363" i="19" s="1"/>
  <c r="E12463" i="19" s="1"/>
  <c r="E12651" i="19"/>
  <c r="K12656" i="19"/>
  <c r="L12656" i="19" s="1"/>
  <c r="K12771" i="19"/>
  <c r="L12771" i="19" s="1"/>
  <c r="K12391" i="19"/>
  <c r="L12391" i="19" s="1"/>
  <c r="E12491" i="19" s="1"/>
  <c r="I12491" i="19" s="1"/>
  <c r="K12491" i="19" s="1"/>
  <c r="L12491" i="19" s="1"/>
  <c r="I12359" i="19"/>
  <c r="J12359" i="19"/>
  <c r="L12816" i="19"/>
  <c r="E12916" i="19"/>
  <c r="J12419" i="19"/>
  <c r="I12419" i="19"/>
  <c r="K12419" i="19" s="1"/>
  <c r="E13369" i="19"/>
  <c r="J13143" i="19"/>
  <c r="I13143" i="19"/>
  <c r="K13143" i="19" s="1"/>
  <c r="L13143" i="19" s="1"/>
  <c r="E13243" i="19"/>
  <c r="L12433" i="19"/>
  <c r="E12533" i="19"/>
  <c r="J13005" i="19"/>
  <c r="I13005" i="19"/>
  <c r="K12888" i="19"/>
  <c r="I13094" i="19"/>
  <c r="J13094" i="19"/>
  <c r="J12681" i="19"/>
  <c r="I12681" i="19"/>
  <c r="I11842" i="19"/>
  <c r="J11842" i="19"/>
  <c r="I12446" i="19"/>
  <c r="J12446" i="19"/>
  <c r="J12098" i="19"/>
  <c r="I12098" i="19"/>
  <c r="I12465" i="19"/>
  <c r="J12465" i="19"/>
  <c r="J13032" i="19"/>
  <c r="I13032" i="19"/>
  <c r="J12510" i="19"/>
  <c r="I12510" i="19"/>
  <c r="K12510" i="19" s="1"/>
  <c r="L12510" i="19" s="1"/>
  <c r="I12653" i="19"/>
  <c r="J12653" i="19"/>
  <c r="J12601" i="19"/>
  <c r="I12601" i="19"/>
  <c r="K12601" i="19" s="1"/>
  <c r="L12601" i="19" s="1"/>
  <c r="E12701" i="19" s="1"/>
  <c r="I12622" i="19"/>
  <c r="J12622" i="19"/>
  <c r="I11968" i="19"/>
  <c r="J11968" i="19"/>
  <c r="J12237" i="19"/>
  <c r="I12237" i="19"/>
  <c r="K12114" i="19"/>
  <c r="K12621" i="19"/>
  <c r="K12334" i="19"/>
  <c r="E12312" i="19"/>
  <c r="L11923" i="19"/>
  <c r="E12023" i="19"/>
  <c r="K12983" i="19"/>
  <c r="E12431" i="19"/>
  <c r="K12764" i="19"/>
  <c r="E12871" i="19"/>
  <c r="K12987" i="19"/>
  <c r="L12987" i="19" s="1"/>
  <c r="E13087" i="19" s="1"/>
  <c r="J12667" i="19"/>
  <c r="I12667" i="19"/>
  <c r="K12667" i="19" s="1"/>
  <c r="L12667" i="19" s="1"/>
  <c r="E12767" i="19"/>
  <c r="J13107" i="19"/>
  <c r="I13107" i="19"/>
  <c r="L12409" i="19"/>
  <c r="E12509" i="19" s="1"/>
  <c r="L12411" i="19"/>
  <c r="E12511" i="19" s="1"/>
  <c r="J12561" i="19"/>
  <c r="I12561" i="19"/>
  <c r="J12448" i="19"/>
  <c r="I12448" i="19"/>
  <c r="J13357" i="19"/>
  <c r="J13085" i="19"/>
  <c r="I13085" i="19"/>
  <c r="K13085" i="19" s="1"/>
  <c r="L13085" i="19" s="1"/>
  <c r="J12491" i="19"/>
  <c r="K12341" i="19"/>
  <c r="L12628" i="19"/>
  <c r="E12728" i="19" s="1"/>
  <c r="J12408" i="19"/>
  <c r="I12408" i="19"/>
  <c r="K12408" i="19" s="1"/>
  <c r="L12408" i="19" s="1"/>
  <c r="J12686" i="19"/>
  <c r="I12686" i="19"/>
  <c r="K12499" i="19"/>
  <c r="J12440" i="19"/>
  <c r="I12440" i="19"/>
  <c r="E12478" i="19"/>
  <c r="I12890" i="19"/>
  <c r="J12890" i="19"/>
  <c r="L13074" i="19"/>
  <c r="E13174" i="19"/>
  <c r="E12756" i="19"/>
  <c r="I12756" i="19" s="1"/>
  <c r="K12372" i="19"/>
  <c r="L12372" i="19" s="1"/>
  <c r="K12584" i="19"/>
  <c r="L12584" i="19" s="1"/>
  <c r="L12200" i="19"/>
  <c r="E12300" i="19" s="1"/>
  <c r="L12336" i="19"/>
  <c r="E12436" i="19" s="1"/>
  <c r="I12970" i="19"/>
  <c r="J12970" i="19"/>
  <c r="K12160" i="19"/>
  <c r="L12397" i="19"/>
  <c r="E12497" i="19" s="1"/>
  <c r="K12117" i="19"/>
  <c r="L12875" i="19"/>
  <c r="E12975" i="19"/>
  <c r="J13177" i="19"/>
  <c r="I13177" i="19"/>
  <c r="K12539" i="19"/>
  <c r="K12752" i="19"/>
  <c r="K12493" i="19"/>
  <c r="K9506" i="19"/>
  <c r="O9601" i="19"/>
  <c r="J12756" i="19"/>
  <c r="J10630" i="19"/>
  <c r="I10630" i="19"/>
  <c r="J10726" i="19"/>
  <c r="I10726" i="19"/>
  <c r="K11850" i="19"/>
  <c r="J12444" i="19"/>
  <c r="I12444" i="19"/>
  <c r="K12444" i="19" s="1"/>
  <c r="L12444" i="19" s="1"/>
  <c r="K12054" i="19"/>
  <c r="K12889" i="19"/>
  <c r="J13247" i="19"/>
  <c r="I13247" i="19"/>
  <c r="E12472" i="19"/>
  <c r="E12684" i="19"/>
  <c r="J12529" i="19"/>
  <c r="I12529" i="19"/>
  <c r="K11162" i="19"/>
  <c r="J13427" i="19"/>
  <c r="I13427" i="19"/>
  <c r="L9638" i="19"/>
  <c r="E9738" i="19"/>
  <c r="J1496" i="12"/>
  <c r="I1496" i="12"/>
  <c r="I1516" i="12"/>
  <c r="J1516" i="12"/>
  <c r="L1510" i="12"/>
  <c r="E1522" i="12" s="1"/>
  <c r="I1522" i="12" s="1"/>
  <c r="E1487" i="12"/>
  <c r="I1487" i="12" s="1"/>
  <c r="L1470" i="12"/>
  <c r="E1482" i="12" s="1"/>
  <c r="I1482" i="12" s="1"/>
  <c r="J1473" i="12"/>
  <c r="K1473" i="12" s="1"/>
  <c r="E1505" i="12"/>
  <c r="I1505" i="12" s="1"/>
  <c r="E1476" i="12"/>
  <c r="I1476" i="12" s="1"/>
  <c r="E1537" i="12"/>
  <c r="I1537" i="12" s="1"/>
  <c r="J1502" i="12"/>
  <c r="K1502" i="12" s="1"/>
  <c r="L1502" i="12" s="1"/>
  <c r="E1479" i="12"/>
  <c r="I1479" i="12" s="1"/>
  <c r="J1531" i="12"/>
  <c r="K1531" i="12" s="1"/>
  <c r="L1531" i="12" s="1"/>
  <c r="B11" i="9"/>
  <c r="S21" i="3"/>
  <c r="V21" i="3" s="1"/>
  <c r="C15" i="2"/>
  <c r="D15" i="2"/>
  <c r="F21" i="3" s="1"/>
  <c r="O19" i="9"/>
  <c r="P10" i="9"/>
  <c r="Y32" i="5"/>
  <c r="V32" i="5"/>
  <c r="T33" i="5" s="1"/>
  <c r="Z31" i="5"/>
  <c r="AA31" i="5" s="1"/>
  <c r="C24" i="7" s="1"/>
  <c r="J31" i="5"/>
  <c r="L31" i="5" s="1"/>
  <c r="D26" i="6" s="1"/>
  <c r="F32" i="5"/>
  <c r="D33" i="5" s="1"/>
  <c r="H32" i="5"/>
  <c r="AC33" i="5"/>
  <c r="U33" i="5"/>
  <c r="X33" i="5" s="1"/>
  <c r="E33" i="5"/>
  <c r="G33" i="5" s="1"/>
  <c r="C34" i="5"/>
  <c r="AI33" i="5"/>
  <c r="AK33" i="5" s="1"/>
  <c r="N33" i="5"/>
  <c r="P33" i="5" s="1"/>
  <c r="AF32" i="5"/>
  <c r="AE32" i="5"/>
  <c r="F25" i="7" s="1"/>
  <c r="AD32" i="5"/>
  <c r="C27" i="6" s="1"/>
  <c r="O32" i="5"/>
  <c r="M33" i="5" s="1"/>
  <c r="Q32" i="5"/>
  <c r="R32" i="5" s="1"/>
  <c r="W32" i="5" s="1"/>
  <c r="B25" i="7" s="1"/>
  <c r="W31" i="5"/>
  <c r="B24" i="7" s="1"/>
  <c r="AJ32" i="5"/>
  <c r="AH33" i="5" s="1"/>
  <c r="AL32" i="5"/>
  <c r="AM32" i="5" s="1"/>
  <c r="E27" i="6" s="1"/>
  <c r="D23" i="7"/>
  <c r="I32" i="5"/>
  <c r="K32" i="5"/>
  <c r="I113" i="16" l="1"/>
  <c r="J113" i="16"/>
  <c r="J12303" i="19"/>
  <c r="K12303" i="19" s="1"/>
  <c r="L12303" i="19" s="1"/>
  <c r="E12403" i="19" s="1"/>
  <c r="J13002" i="19"/>
  <c r="I13002" i="19"/>
  <c r="K12804" i="19"/>
  <c r="L12804" i="19" s="1"/>
  <c r="E12904" i="19" s="1"/>
  <c r="J12904" i="19" s="1"/>
  <c r="O1484" i="12"/>
  <c r="K13005" i="19"/>
  <c r="L13005" i="19" s="1"/>
  <c r="J12195" i="19"/>
  <c r="I12195" i="19"/>
  <c r="J12366" i="19"/>
  <c r="I12366" i="19"/>
  <c r="K12366" i="19" s="1"/>
  <c r="L12366" i="19" s="1"/>
  <c r="E12466" i="19"/>
  <c r="K12237" i="19"/>
  <c r="L12237" i="19" s="1"/>
  <c r="K12681" i="19"/>
  <c r="K12696" i="19"/>
  <c r="L12696" i="19" s="1"/>
  <c r="E12796" i="19" s="1"/>
  <c r="L11835" i="19"/>
  <c r="E11935" i="19"/>
  <c r="I12325" i="19"/>
  <c r="J12325" i="19"/>
  <c r="E12358" i="19"/>
  <c r="L11949" i="19"/>
  <c r="E12049" i="19" s="1"/>
  <c r="L12980" i="19"/>
  <c r="E13080" i="19" s="1"/>
  <c r="K12315" i="19"/>
  <c r="L12315" i="19" s="1"/>
  <c r="E12415" i="19" s="1"/>
  <c r="I12415" i="19" s="1"/>
  <c r="J12424" i="19"/>
  <c r="I12424" i="19"/>
  <c r="I12945" i="19"/>
  <c r="J12945" i="19"/>
  <c r="K12448" i="19"/>
  <c r="K13107" i="19"/>
  <c r="K13094" i="19"/>
  <c r="L13094" i="19" s="1"/>
  <c r="E13194" i="19" s="1"/>
  <c r="L13076" i="19"/>
  <c r="E13176" i="19" s="1"/>
  <c r="E12820" i="19"/>
  <c r="J12796" i="19"/>
  <c r="I12796" i="19"/>
  <c r="K12796" i="19" s="1"/>
  <c r="L12796" i="19" s="1"/>
  <c r="J12982" i="19"/>
  <c r="I12982" i="19"/>
  <c r="K12982" i="19" s="1"/>
  <c r="L12982" i="19" s="1"/>
  <c r="E13082" i="19" s="1"/>
  <c r="K12756" i="19"/>
  <c r="L12756" i="19" s="1"/>
  <c r="K12890" i="19"/>
  <c r="L12890" i="19" s="1"/>
  <c r="K12686" i="19"/>
  <c r="E12591" i="19"/>
  <c r="J12591" i="19" s="1"/>
  <c r="K12446" i="19"/>
  <c r="E13105" i="19"/>
  <c r="J13369" i="19"/>
  <c r="I13369" i="19"/>
  <c r="K13369" i="19" s="1"/>
  <c r="L13369" i="19" s="1"/>
  <c r="E13469" i="19" s="1"/>
  <c r="L12419" i="19"/>
  <c r="E12519" i="19" s="1"/>
  <c r="J12651" i="19"/>
  <c r="I12651" i="19"/>
  <c r="K13113" i="19"/>
  <c r="K13255" i="19"/>
  <c r="J13243" i="19"/>
  <c r="I13243" i="19"/>
  <c r="I12463" i="19"/>
  <c r="J12463" i="19"/>
  <c r="J12415" i="19"/>
  <c r="K11968" i="19"/>
  <c r="L11968" i="19" s="1"/>
  <c r="E12068" i="19" s="1"/>
  <c r="L12888" i="19"/>
  <c r="E12988" i="19" s="1"/>
  <c r="I12018" i="19"/>
  <c r="J12018" i="19"/>
  <c r="I12873" i="19"/>
  <c r="J12873" i="19"/>
  <c r="I12533" i="19"/>
  <c r="J12533" i="19"/>
  <c r="I12916" i="19"/>
  <c r="J12916" i="19"/>
  <c r="K12359" i="19"/>
  <c r="L12479" i="19"/>
  <c r="E12579" i="19" s="1"/>
  <c r="L12092" i="19"/>
  <c r="E12192" i="19"/>
  <c r="J12300" i="19"/>
  <c r="I12300" i="19"/>
  <c r="J12728" i="19"/>
  <c r="I12728" i="19"/>
  <c r="J12511" i="19"/>
  <c r="I12511" i="19"/>
  <c r="J12701" i="19"/>
  <c r="I12701" i="19"/>
  <c r="J12068" i="19"/>
  <c r="I12068" i="19"/>
  <c r="K12068" i="19" s="1"/>
  <c r="L12068" i="19" s="1"/>
  <c r="E12168" i="19" s="1"/>
  <c r="L12539" i="19"/>
  <c r="E12639" i="19" s="1"/>
  <c r="L12117" i="19"/>
  <c r="E12217" i="19" s="1"/>
  <c r="J13174" i="19"/>
  <c r="I13174" i="19"/>
  <c r="L13107" i="19"/>
  <c r="E13207" i="19" s="1"/>
  <c r="J13087" i="19"/>
  <c r="I13087" i="19"/>
  <c r="K13087" i="19" s="1"/>
  <c r="J12431" i="19"/>
  <c r="I12431" i="19"/>
  <c r="J12312" i="19"/>
  <c r="I12312" i="19"/>
  <c r="K12312" i="19" s="1"/>
  <c r="L12312" i="19" s="1"/>
  <c r="L12493" i="19"/>
  <c r="E12593" i="19" s="1"/>
  <c r="I12975" i="19"/>
  <c r="J12975" i="19"/>
  <c r="I12497" i="19"/>
  <c r="J12497" i="19"/>
  <c r="J12436" i="19"/>
  <c r="I12436" i="19"/>
  <c r="J12478" i="19"/>
  <c r="I12478" i="19"/>
  <c r="J13194" i="19"/>
  <c r="I13194" i="19"/>
  <c r="I12767" i="19"/>
  <c r="J12767" i="19"/>
  <c r="I12871" i="19"/>
  <c r="K12871" i="19" s="1"/>
  <c r="L12871" i="19" s="1"/>
  <c r="E12971" i="19" s="1"/>
  <c r="J12871" i="19"/>
  <c r="E13083" i="19"/>
  <c r="L12983" i="19"/>
  <c r="L12334" i="19"/>
  <c r="E12434" i="19" s="1"/>
  <c r="K12653" i="19"/>
  <c r="E12990" i="19"/>
  <c r="I12509" i="19"/>
  <c r="J12509" i="19"/>
  <c r="J12023" i="19"/>
  <c r="I12023" i="19"/>
  <c r="L12621" i="19"/>
  <c r="E12721" i="19"/>
  <c r="K12465" i="19"/>
  <c r="L12446" i="19"/>
  <c r="E12546" i="19" s="1"/>
  <c r="L12752" i="19"/>
  <c r="E12852" i="19"/>
  <c r="K13177" i="19"/>
  <c r="L12160" i="19"/>
  <c r="E12260" i="19" s="1"/>
  <c r="K12970" i="19"/>
  <c r="K12440" i="19"/>
  <c r="L12499" i="19"/>
  <c r="E12599" i="19" s="1"/>
  <c r="E12508" i="19"/>
  <c r="L12341" i="19"/>
  <c r="E12441" i="19" s="1"/>
  <c r="E13185" i="19"/>
  <c r="K13357" i="19"/>
  <c r="K12561" i="19"/>
  <c r="L12764" i="19"/>
  <c r="E12864" i="19" s="1"/>
  <c r="L12114" i="19"/>
  <c r="E12214" i="19" s="1"/>
  <c r="K12622" i="19"/>
  <c r="E12610" i="19"/>
  <c r="K13032" i="19"/>
  <c r="K12098" i="19"/>
  <c r="K11842" i="19"/>
  <c r="L9506" i="19"/>
  <c r="E9606" i="19" s="1"/>
  <c r="L12889" i="19"/>
  <c r="E12989" i="19"/>
  <c r="L11850" i="19"/>
  <c r="E11950" i="19" s="1"/>
  <c r="K10726" i="19"/>
  <c r="K10630" i="19"/>
  <c r="J9738" i="19"/>
  <c r="I9738" i="19"/>
  <c r="L11162" i="19"/>
  <c r="E11262" i="19" s="1"/>
  <c r="J12684" i="19"/>
  <c r="I12684" i="19"/>
  <c r="J12472" i="19"/>
  <c r="I12472" i="19"/>
  <c r="K12472" i="19" s="1"/>
  <c r="L12472" i="19" s="1"/>
  <c r="E12544" i="19"/>
  <c r="E12856" i="19"/>
  <c r="K13247" i="19"/>
  <c r="K13427" i="19"/>
  <c r="K12529" i="19"/>
  <c r="L12054" i="19"/>
  <c r="E12154" i="19" s="1"/>
  <c r="K1516" i="12"/>
  <c r="K1496" i="12"/>
  <c r="J1522" i="12"/>
  <c r="J1487" i="12"/>
  <c r="J1482" i="12"/>
  <c r="K1482" i="12" s="1"/>
  <c r="L1482" i="12" s="1"/>
  <c r="E1494" i="12" s="1"/>
  <c r="I1494" i="12" s="1"/>
  <c r="L1473" i="12"/>
  <c r="E1485" i="12" s="1"/>
  <c r="I1485" i="12" s="1"/>
  <c r="E1514" i="12"/>
  <c r="I1514" i="12" s="1"/>
  <c r="E1543" i="12"/>
  <c r="I1543" i="12" s="1"/>
  <c r="J1479" i="12"/>
  <c r="K1479" i="12" s="1"/>
  <c r="L1479" i="12" s="1"/>
  <c r="J1505" i="12"/>
  <c r="K1505" i="12" s="1"/>
  <c r="L1505" i="12" s="1"/>
  <c r="J1476" i="12"/>
  <c r="K1476" i="12" s="1"/>
  <c r="L1476" i="12" s="1"/>
  <c r="J1537" i="12"/>
  <c r="K1537" i="12" s="1"/>
  <c r="L1537" i="12" s="1"/>
  <c r="K11" i="9"/>
  <c r="N11" i="9"/>
  <c r="O20" i="9" s="1"/>
  <c r="E15" i="2"/>
  <c r="Q10" i="9"/>
  <c r="R10" i="9" s="1"/>
  <c r="M11" i="9"/>
  <c r="G23" i="7"/>
  <c r="O33" i="5"/>
  <c r="M34" i="5" s="1"/>
  <c r="Q33" i="5"/>
  <c r="R33" i="5" s="1"/>
  <c r="AC34" i="5"/>
  <c r="E34" i="5"/>
  <c r="G34" i="5" s="1"/>
  <c r="C35" i="5"/>
  <c r="AI34" i="5"/>
  <c r="AK34" i="5" s="1"/>
  <c r="U34" i="5"/>
  <c r="X34" i="5" s="1"/>
  <c r="N34" i="5"/>
  <c r="P34" i="5" s="1"/>
  <c r="AL33" i="5"/>
  <c r="AM33" i="5" s="1"/>
  <c r="E28" i="6" s="1"/>
  <c r="AJ33" i="5"/>
  <c r="AH34" i="5" s="1"/>
  <c r="K33" i="5"/>
  <c r="H33" i="5"/>
  <c r="I33" i="5" s="1"/>
  <c r="F33" i="5"/>
  <c r="D34" i="5" s="1"/>
  <c r="V33" i="5"/>
  <c r="T34" i="5" s="1"/>
  <c r="Y33" i="5"/>
  <c r="W33" i="5"/>
  <c r="B26" i="7" s="1"/>
  <c r="Z32" i="5"/>
  <c r="AA32" i="5" s="1"/>
  <c r="C25" i="7" s="1"/>
  <c r="D25" i="7" s="1"/>
  <c r="AE33" i="5"/>
  <c r="F26" i="7" s="1"/>
  <c r="AD33" i="5"/>
  <c r="C28" i="6" s="1"/>
  <c r="AF33" i="5"/>
  <c r="D24" i="7"/>
  <c r="K113" i="16" l="1"/>
  <c r="I12403" i="19"/>
  <c r="J12403" i="19"/>
  <c r="K13002" i="19"/>
  <c r="L13002" i="19" s="1"/>
  <c r="E13102" i="19" s="1"/>
  <c r="I13102" i="19" s="1"/>
  <c r="I12904" i="19"/>
  <c r="K12904" i="19" s="1"/>
  <c r="L12904" i="19" s="1"/>
  <c r="J13080" i="19"/>
  <c r="I13080" i="19"/>
  <c r="K13080" i="19" s="1"/>
  <c r="L13080" i="19" s="1"/>
  <c r="E13180" i="19" s="1"/>
  <c r="I13176" i="19"/>
  <c r="K13176" i="19" s="1"/>
  <c r="L13176" i="19" s="1"/>
  <c r="E13276" i="19" s="1"/>
  <c r="J13176" i="19"/>
  <c r="I12049" i="19"/>
  <c r="J12049" i="19"/>
  <c r="K12497" i="19"/>
  <c r="K13174" i="19"/>
  <c r="K12728" i="19"/>
  <c r="L12728" i="19" s="1"/>
  <c r="E12828" i="19" s="1"/>
  <c r="K12916" i="19"/>
  <c r="L12916" i="19" s="1"/>
  <c r="K12651" i="19"/>
  <c r="L12651" i="19" s="1"/>
  <c r="E12751" i="19" s="1"/>
  <c r="L12448" i="19"/>
  <c r="E12548" i="19"/>
  <c r="K12424" i="19"/>
  <c r="L12424" i="19" s="1"/>
  <c r="E12524" i="19" s="1"/>
  <c r="K12325" i="19"/>
  <c r="L12681" i="19"/>
  <c r="E12781" i="19" s="1"/>
  <c r="J11935" i="19"/>
  <c r="I11935" i="19"/>
  <c r="K11935" i="19" s="1"/>
  <c r="L11935" i="19" s="1"/>
  <c r="K12975" i="19"/>
  <c r="L12975" i="19" s="1"/>
  <c r="I12591" i="19"/>
  <c r="K12591" i="19" s="1"/>
  <c r="L12591" i="19" s="1"/>
  <c r="E12691" i="19" s="1"/>
  <c r="K12300" i="19"/>
  <c r="L12300" i="19" s="1"/>
  <c r="E12400" i="19" s="1"/>
  <c r="K12945" i="19"/>
  <c r="J12358" i="19"/>
  <c r="I12358" i="19"/>
  <c r="K12358" i="19" s="1"/>
  <c r="L12358" i="19" s="1"/>
  <c r="E12458" i="19" s="1"/>
  <c r="J12466" i="19"/>
  <c r="I12466" i="19"/>
  <c r="K12466" i="19" s="1"/>
  <c r="L12466" i="19" s="1"/>
  <c r="E12566" i="19" s="1"/>
  <c r="E12337" i="19"/>
  <c r="I12820" i="19"/>
  <c r="J12820" i="19"/>
  <c r="K12195" i="19"/>
  <c r="J13469" i="19"/>
  <c r="I13469" i="19"/>
  <c r="J12579" i="19"/>
  <c r="I12579" i="19"/>
  <c r="K12579" i="19" s="1"/>
  <c r="L12579" i="19" s="1"/>
  <c r="E12679" i="19" s="1"/>
  <c r="J13082" i="19"/>
  <c r="I13082" i="19"/>
  <c r="K13082" i="19" s="1"/>
  <c r="L13082" i="19" s="1"/>
  <c r="E13182" i="19"/>
  <c r="J12519" i="19"/>
  <c r="I12519" i="19"/>
  <c r="J12988" i="19"/>
  <c r="I12988" i="19"/>
  <c r="K12436" i="19"/>
  <c r="L12436" i="19" s="1"/>
  <c r="E12536" i="19" s="1"/>
  <c r="K12511" i="19"/>
  <c r="L12511" i="19" s="1"/>
  <c r="E12611" i="19" s="1"/>
  <c r="J12192" i="19"/>
  <c r="I12192" i="19"/>
  <c r="K12192" i="19" s="1"/>
  <c r="L12192" i="19" s="1"/>
  <c r="L12359" i="19"/>
  <c r="E12459" i="19" s="1"/>
  <c r="K12415" i="19"/>
  <c r="L13255" i="19"/>
  <c r="E13355" i="19" s="1"/>
  <c r="E13016" i="19"/>
  <c r="K12873" i="19"/>
  <c r="L13113" i="19"/>
  <c r="E13213" i="19"/>
  <c r="J13105" i="19"/>
  <c r="I13105" i="19"/>
  <c r="E12896" i="19"/>
  <c r="K12509" i="19"/>
  <c r="L12509" i="19" s="1"/>
  <c r="E12609" i="19" s="1"/>
  <c r="K12701" i="19"/>
  <c r="K12533" i="19"/>
  <c r="K12018" i="19"/>
  <c r="K12463" i="19"/>
  <c r="L12463" i="19" s="1"/>
  <c r="E12563" i="19" s="1"/>
  <c r="K13243" i="19"/>
  <c r="L12686" i="19"/>
  <c r="E12786" i="19" s="1"/>
  <c r="I12971" i="19"/>
  <c r="J12971" i="19"/>
  <c r="J12691" i="19"/>
  <c r="I12691" i="19"/>
  <c r="I12217" i="19"/>
  <c r="J12217" i="19"/>
  <c r="I12214" i="19"/>
  <c r="J12214" i="19"/>
  <c r="J12611" i="19"/>
  <c r="I12611" i="19"/>
  <c r="J12546" i="19"/>
  <c r="I12546" i="19"/>
  <c r="J12168" i="19"/>
  <c r="I12168" i="19"/>
  <c r="I12400" i="19"/>
  <c r="J12400" i="19"/>
  <c r="J12599" i="19"/>
  <c r="I12599" i="19"/>
  <c r="L11842" i="19"/>
  <c r="E11942" i="19" s="1"/>
  <c r="E12722" i="19"/>
  <c r="L12622" i="19"/>
  <c r="J12260" i="19"/>
  <c r="I12260" i="19"/>
  <c r="L13177" i="19"/>
  <c r="E13277" i="19" s="1"/>
  <c r="L12465" i="19"/>
  <c r="E12565" i="19" s="1"/>
  <c r="K12023" i="19"/>
  <c r="L12023" i="19" s="1"/>
  <c r="E12123" i="19" s="1"/>
  <c r="J12990" i="19"/>
  <c r="I12990" i="19"/>
  <c r="K13194" i="19"/>
  <c r="L13194" i="19" s="1"/>
  <c r="E13294" i="19" s="1"/>
  <c r="J13207" i="19"/>
  <c r="I13207" i="19"/>
  <c r="I12828" i="19"/>
  <c r="J12828" i="19"/>
  <c r="L12098" i="19"/>
  <c r="E12198" i="19" s="1"/>
  <c r="L12561" i="19"/>
  <c r="E12661" i="19" s="1"/>
  <c r="J12441" i="19"/>
  <c r="I12441" i="19"/>
  <c r="K12441" i="19" s="1"/>
  <c r="L12440" i="19"/>
  <c r="E12540" i="19" s="1"/>
  <c r="J12852" i="19"/>
  <c r="I12852" i="19"/>
  <c r="J12721" i="19"/>
  <c r="I12721" i="19"/>
  <c r="K12721" i="19" s="1"/>
  <c r="L12721" i="19" s="1"/>
  <c r="E12821" i="19" s="1"/>
  <c r="J13083" i="19"/>
  <c r="I13083" i="19"/>
  <c r="E12572" i="19"/>
  <c r="J12572" i="19" s="1"/>
  <c r="L13032" i="19"/>
  <c r="E13132" i="19" s="1"/>
  <c r="I12864" i="19"/>
  <c r="J12864" i="19"/>
  <c r="L13357" i="19"/>
  <c r="E13457" i="19" s="1"/>
  <c r="J12508" i="19"/>
  <c r="I12508" i="19"/>
  <c r="L12970" i="19"/>
  <c r="E13070" i="19" s="1"/>
  <c r="L12653" i="19"/>
  <c r="E12753" i="19" s="1"/>
  <c r="J12434" i="19"/>
  <c r="I12434" i="19"/>
  <c r="L12497" i="19"/>
  <c r="E12597" i="19" s="1"/>
  <c r="I12593" i="19"/>
  <c r="J12593" i="19"/>
  <c r="J12639" i="19"/>
  <c r="I12639" i="19"/>
  <c r="K12684" i="19"/>
  <c r="J12610" i="19"/>
  <c r="I12610" i="19"/>
  <c r="J13185" i="19"/>
  <c r="I13185" i="19"/>
  <c r="K12767" i="19"/>
  <c r="L12767" i="19" s="1"/>
  <c r="E12867" i="19" s="1"/>
  <c r="K12478" i="19"/>
  <c r="L12478" i="19" s="1"/>
  <c r="E12578" i="19" s="1"/>
  <c r="E13075" i="19"/>
  <c r="E12412" i="19"/>
  <c r="K12431" i="19"/>
  <c r="L13087" i="19"/>
  <c r="E13187" i="19" s="1"/>
  <c r="J9606" i="19"/>
  <c r="I9606" i="19"/>
  <c r="I12572" i="19"/>
  <c r="J13182" i="19"/>
  <c r="I13182" i="19"/>
  <c r="K9738" i="19"/>
  <c r="L10630" i="19"/>
  <c r="E10730" i="19" s="1"/>
  <c r="J11950" i="19"/>
  <c r="I11950" i="19"/>
  <c r="J12989" i="19"/>
  <c r="I12989" i="19"/>
  <c r="K12989" i="19" s="1"/>
  <c r="L12989" i="19" s="1"/>
  <c r="L13427" i="19"/>
  <c r="E13527" i="19" s="1"/>
  <c r="J11262" i="19"/>
  <c r="I11262" i="19"/>
  <c r="L10726" i="19"/>
  <c r="E10826" i="19" s="1"/>
  <c r="J12154" i="19"/>
  <c r="I12154" i="19"/>
  <c r="L12529" i="19"/>
  <c r="E12629" i="19" s="1"/>
  <c r="L13247" i="19"/>
  <c r="E13347" i="19" s="1"/>
  <c r="J12856" i="19"/>
  <c r="I12856" i="19"/>
  <c r="J12544" i="19"/>
  <c r="I12544" i="19"/>
  <c r="L1496" i="12"/>
  <c r="E1508" i="12" s="1"/>
  <c r="L1516" i="12"/>
  <c r="E1528" i="12" s="1"/>
  <c r="J1543" i="12"/>
  <c r="K1543" i="12" s="1"/>
  <c r="L1543" i="12" s="1"/>
  <c r="E1555" i="12" s="1"/>
  <c r="I1555" i="12" s="1"/>
  <c r="K1487" i="12"/>
  <c r="K1522" i="12"/>
  <c r="E1517" i="12"/>
  <c r="E1549" i="12"/>
  <c r="I1549" i="12" s="1"/>
  <c r="E1488" i="12"/>
  <c r="I1488" i="12" s="1"/>
  <c r="E1491" i="12"/>
  <c r="I1491" i="12" s="1"/>
  <c r="J1514" i="12"/>
  <c r="K1514" i="12" s="1"/>
  <c r="L1514" i="12" s="1"/>
  <c r="J1485" i="12"/>
  <c r="K1485" i="12" s="1"/>
  <c r="L1485" i="12" s="1"/>
  <c r="P11" i="9"/>
  <c r="M12" i="9" s="1"/>
  <c r="S10" i="9"/>
  <c r="G12" i="6" s="1"/>
  <c r="J12" i="6" s="1"/>
  <c r="T10" i="9"/>
  <c r="J10" i="7" s="1"/>
  <c r="L10" i="7" s="1"/>
  <c r="Q11" i="9"/>
  <c r="R11" i="9" s="1"/>
  <c r="S11" i="9" s="1"/>
  <c r="G13" i="6" s="1"/>
  <c r="J13" i="6" s="1"/>
  <c r="F15" i="2"/>
  <c r="D21" i="3"/>
  <c r="G25" i="7"/>
  <c r="F34" i="5"/>
  <c r="D35" i="5" s="1"/>
  <c r="H34" i="5"/>
  <c r="AL34" i="5"/>
  <c r="AM34" i="5" s="1"/>
  <c r="E29" i="6" s="1"/>
  <c r="AJ34" i="5"/>
  <c r="AH35" i="5" s="1"/>
  <c r="T11" i="9"/>
  <c r="J11" i="7" s="1"/>
  <c r="L11" i="7" s="1"/>
  <c r="U35" i="5"/>
  <c r="X35" i="5" s="1"/>
  <c r="AI35" i="5"/>
  <c r="AK35" i="5" s="1"/>
  <c r="E35" i="5"/>
  <c r="G35" i="5" s="1"/>
  <c r="C36" i="5"/>
  <c r="AC35" i="5"/>
  <c r="N35" i="5"/>
  <c r="P35" i="5" s="1"/>
  <c r="Q34" i="5"/>
  <c r="R34" i="5" s="1"/>
  <c r="O34" i="5"/>
  <c r="M35" i="5" s="1"/>
  <c r="Y34" i="5"/>
  <c r="V34" i="5"/>
  <c r="T35" i="5" s="1"/>
  <c r="W34" i="5"/>
  <c r="B27" i="7" s="1"/>
  <c r="I34" i="5"/>
  <c r="K34" i="5"/>
  <c r="AD34" i="5"/>
  <c r="C29" i="6" s="1"/>
  <c r="AF34" i="5"/>
  <c r="AE34" i="5"/>
  <c r="F27" i="7" s="1"/>
  <c r="G24" i="7"/>
  <c r="J32" i="5"/>
  <c r="L32" i="5" s="1"/>
  <c r="D27" i="6" s="1"/>
  <c r="Z33" i="5"/>
  <c r="AA33" i="5" s="1"/>
  <c r="C26" i="7" s="1"/>
  <c r="D26" i="7" s="1"/>
  <c r="L113" i="16" l="1"/>
  <c r="E114" i="16" s="1"/>
  <c r="K12403" i="19"/>
  <c r="J13102" i="19"/>
  <c r="K13102" i="19" s="1"/>
  <c r="L13102" i="19" s="1"/>
  <c r="E13202" i="19" s="1"/>
  <c r="I13202" i="19" s="1"/>
  <c r="E13004" i="19"/>
  <c r="O1496" i="12"/>
  <c r="K13207" i="19"/>
  <c r="J12781" i="19"/>
  <c r="L12781" i="19"/>
  <c r="I12781" i="19"/>
  <c r="K12781" i="19" s="1"/>
  <c r="E12881" i="19" s="1"/>
  <c r="I12458" i="19"/>
  <c r="J12458" i="19"/>
  <c r="K12610" i="19"/>
  <c r="L12610" i="19" s="1"/>
  <c r="K12852" i="19"/>
  <c r="L12852" i="19" s="1"/>
  <c r="E12952" i="19" s="1"/>
  <c r="K12988" i="19"/>
  <c r="L12988" i="19" s="1"/>
  <c r="K12820" i="19"/>
  <c r="L12820" i="19" s="1"/>
  <c r="E12920" i="19" s="1"/>
  <c r="E12035" i="19"/>
  <c r="L13174" i="19"/>
  <c r="E13274" i="19" s="1"/>
  <c r="J12337" i="19"/>
  <c r="I12337" i="19"/>
  <c r="K12337" i="19" s="1"/>
  <c r="L12337" i="19" s="1"/>
  <c r="L12325" i="19"/>
  <c r="E12425" i="19" s="1"/>
  <c r="I13276" i="19"/>
  <c r="J13276" i="19"/>
  <c r="K12828" i="19"/>
  <c r="L12828" i="19" s="1"/>
  <c r="K12217" i="19"/>
  <c r="L12217" i="19" s="1"/>
  <c r="E12317" i="19" s="1"/>
  <c r="J12566" i="19"/>
  <c r="I12566" i="19"/>
  <c r="J12524" i="19"/>
  <c r="I12524" i="19"/>
  <c r="K12524" i="19" s="1"/>
  <c r="L12524" i="19" s="1"/>
  <c r="E12624" i="19"/>
  <c r="J13180" i="19"/>
  <c r="I13180" i="19"/>
  <c r="L12195" i="19"/>
  <c r="E12295" i="19" s="1"/>
  <c r="L12945" i="19"/>
  <c r="E13045" i="19" s="1"/>
  <c r="I12548" i="19"/>
  <c r="J12548" i="19"/>
  <c r="K12049" i="19"/>
  <c r="L12049" i="19" s="1"/>
  <c r="E12149" i="19" s="1"/>
  <c r="I12679" i="19"/>
  <c r="J12679" i="19"/>
  <c r="J13355" i="19"/>
  <c r="I13355" i="19"/>
  <c r="J12786" i="19"/>
  <c r="I12786" i="19"/>
  <c r="K12786" i="19" s="1"/>
  <c r="L12786" i="19" s="1"/>
  <c r="I12751" i="19"/>
  <c r="J12751" i="19"/>
  <c r="J12459" i="19"/>
  <c r="I12459" i="19"/>
  <c r="K12459" i="19" s="1"/>
  <c r="L12459" i="19" s="1"/>
  <c r="E12559" i="19" s="1"/>
  <c r="K12691" i="19"/>
  <c r="L12691" i="19" s="1"/>
  <c r="L13243" i="19"/>
  <c r="E13343" i="19" s="1"/>
  <c r="J12896" i="19"/>
  <c r="I12896" i="19"/>
  <c r="J13213" i="19"/>
  <c r="I13213" i="19"/>
  <c r="I13016" i="19"/>
  <c r="J13016" i="19"/>
  <c r="K12260" i="19"/>
  <c r="L12260" i="19" s="1"/>
  <c r="J12563" i="19"/>
  <c r="I12563" i="19"/>
  <c r="L12533" i="19"/>
  <c r="E12633" i="19" s="1"/>
  <c r="K13105" i="19"/>
  <c r="E13088" i="19"/>
  <c r="K12519" i="19"/>
  <c r="E12710" i="19"/>
  <c r="J12710" i="19" s="1"/>
  <c r="K12599" i="19"/>
  <c r="L12599" i="19" s="1"/>
  <c r="E12699" i="19" s="1"/>
  <c r="K12400" i="19"/>
  <c r="K12611" i="19"/>
  <c r="L12018" i="19"/>
  <c r="E12118" i="19" s="1"/>
  <c r="L12701" i="19"/>
  <c r="E12801" i="19" s="1"/>
  <c r="L12403" i="19"/>
  <c r="E12503" i="19" s="1"/>
  <c r="E12292" i="19"/>
  <c r="K13469" i="19"/>
  <c r="K12544" i="19"/>
  <c r="L12544" i="19" s="1"/>
  <c r="K13182" i="19"/>
  <c r="K12572" i="19"/>
  <c r="L12572" i="19" s="1"/>
  <c r="E12973" i="19"/>
  <c r="L12873" i="19"/>
  <c r="L12415" i="19"/>
  <c r="E12515" i="19" s="1"/>
  <c r="J12609" i="19"/>
  <c r="I12609" i="19"/>
  <c r="J12661" i="19"/>
  <c r="I12661" i="19"/>
  <c r="J12699" i="19"/>
  <c r="I12699" i="19"/>
  <c r="K12699" i="19" s="1"/>
  <c r="L12699" i="19" s="1"/>
  <c r="E12799" i="19" s="1"/>
  <c r="I13187" i="19"/>
  <c r="J13187" i="19"/>
  <c r="J12536" i="19"/>
  <c r="I12536" i="19"/>
  <c r="K12536" i="19" s="1"/>
  <c r="L12536" i="19" s="1"/>
  <c r="J12753" i="19"/>
  <c r="I12753" i="19"/>
  <c r="K12753" i="19" s="1"/>
  <c r="L12753" i="19" s="1"/>
  <c r="J12821" i="19"/>
  <c r="I12821" i="19"/>
  <c r="J11942" i="19"/>
  <c r="I11942" i="19"/>
  <c r="J13070" i="19"/>
  <c r="I13070" i="19"/>
  <c r="J13277" i="19"/>
  <c r="I13277" i="19"/>
  <c r="K13277" i="19" s="1"/>
  <c r="L13277" i="19" s="1"/>
  <c r="J13132" i="19"/>
  <c r="I13132" i="19"/>
  <c r="K13132" i="19" s="1"/>
  <c r="L13132" i="19" s="1"/>
  <c r="J12952" i="19"/>
  <c r="I12952" i="19"/>
  <c r="J12198" i="19"/>
  <c r="I12198" i="19"/>
  <c r="J12578" i="19"/>
  <c r="I12578" i="19"/>
  <c r="K12578" i="19" s="1"/>
  <c r="L12578" i="19" s="1"/>
  <c r="J12597" i="19"/>
  <c r="I12597" i="19"/>
  <c r="I12565" i="19"/>
  <c r="J12565" i="19"/>
  <c r="E12360" i="19"/>
  <c r="J12722" i="19"/>
  <c r="I12722" i="19"/>
  <c r="K12722" i="19" s="1"/>
  <c r="L12722" i="19" s="1"/>
  <c r="E12822" i="19" s="1"/>
  <c r="K12214" i="19"/>
  <c r="E13282" i="19"/>
  <c r="J13282" i="19" s="1"/>
  <c r="L12431" i="19"/>
  <c r="E12531" i="19"/>
  <c r="L13182" i="19"/>
  <c r="J12412" i="19"/>
  <c r="I12412" i="19"/>
  <c r="J12867" i="19"/>
  <c r="I12867" i="19"/>
  <c r="L12684" i="19"/>
  <c r="E12784" i="19" s="1"/>
  <c r="J13457" i="19"/>
  <c r="I13457" i="19"/>
  <c r="K13457" i="19" s="1"/>
  <c r="L13457" i="19" s="1"/>
  <c r="K12864" i="19"/>
  <c r="L12441" i="19"/>
  <c r="E12541" i="19" s="1"/>
  <c r="L13207" i="19"/>
  <c r="E13307" i="19" s="1"/>
  <c r="K12990" i="19"/>
  <c r="L12990" i="19" s="1"/>
  <c r="E13090" i="19" s="1"/>
  <c r="K12168" i="19"/>
  <c r="K12546" i="19"/>
  <c r="J13075" i="19"/>
  <c r="I13075" i="19"/>
  <c r="K13185" i="19"/>
  <c r="K12593" i="19"/>
  <c r="I12540" i="19"/>
  <c r="K12540" i="19" s="1"/>
  <c r="J12540" i="19"/>
  <c r="E12928" i="19"/>
  <c r="I12317" i="19"/>
  <c r="J12317" i="19"/>
  <c r="E12644" i="19"/>
  <c r="E13089" i="19"/>
  <c r="I13089" i="19" s="1"/>
  <c r="K12856" i="19"/>
  <c r="L12856" i="19" s="1"/>
  <c r="E12956" i="19" s="1"/>
  <c r="K12154" i="19"/>
  <c r="L12154" i="19" s="1"/>
  <c r="K12639" i="19"/>
  <c r="L12639" i="19" s="1"/>
  <c r="E12739" i="19" s="1"/>
  <c r="K12434" i="19"/>
  <c r="K12508" i="19"/>
  <c r="L12508" i="19" s="1"/>
  <c r="E12608" i="19" s="1"/>
  <c r="K13083" i="19"/>
  <c r="I13294" i="19"/>
  <c r="J13294" i="19"/>
  <c r="J12123" i="19"/>
  <c r="I12123" i="19"/>
  <c r="K12971" i="19"/>
  <c r="O9701" i="19"/>
  <c r="K9606" i="19"/>
  <c r="L9606" i="19" s="1"/>
  <c r="E9706" i="19" s="1"/>
  <c r="J12644" i="19"/>
  <c r="I12644" i="19"/>
  <c r="J13089" i="19"/>
  <c r="I13282" i="19"/>
  <c r="J12956" i="19"/>
  <c r="I12956" i="19"/>
  <c r="K12956" i="19" s="1"/>
  <c r="L12956" i="19" s="1"/>
  <c r="J12629" i="19"/>
  <c r="I12629" i="19"/>
  <c r="K11262" i="19"/>
  <c r="J13527" i="19"/>
  <c r="I13527" i="19"/>
  <c r="L9738" i="19"/>
  <c r="E9838" i="19" s="1"/>
  <c r="E12672" i="19"/>
  <c r="J10826" i="19"/>
  <c r="I10826" i="19"/>
  <c r="J13347" i="19"/>
  <c r="I13347" i="19"/>
  <c r="K11950" i="19"/>
  <c r="J10730" i="19"/>
  <c r="I10730" i="19"/>
  <c r="I1528" i="12"/>
  <c r="J1528" i="12"/>
  <c r="I1508" i="12"/>
  <c r="K1508" i="12" s="1"/>
  <c r="L1508" i="12" s="1"/>
  <c r="J1508" i="12"/>
  <c r="J1517" i="12"/>
  <c r="I1517" i="12"/>
  <c r="E1520" i="12"/>
  <c r="L1522" i="12"/>
  <c r="E1534" i="12" s="1"/>
  <c r="I1534" i="12" s="1"/>
  <c r="L1487" i="12"/>
  <c r="E1499" i="12" s="1"/>
  <c r="I1499" i="12" s="1"/>
  <c r="E1526" i="12"/>
  <c r="I1526" i="12" s="1"/>
  <c r="J1491" i="12"/>
  <c r="K1491" i="12" s="1"/>
  <c r="L1491" i="12" s="1"/>
  <c r="J1488" i="12"/>
  <c r="K1488" i="12" s="1"/>
  <c r="J1549" i="12"/>
  <c r="K1549" i="12" s="1"/>
  <c r="L1549" i="12" s="1"/>
  <c r="E1497" i="12"/>
  <c r="I1497" i="12" s="1"/>
  <c r="J1555" i="12"/>
  <c r="E21" i="3"/>
  <c r="B16" i="2"/>
  <c r="G21" i="3"/>
  <c r="C11" i="9"/>
  <c r="H21" i="3"/>
  <c r="C22" i="3" s="1"/>
  <c r="Z34" i="5"/>
  <c r="AA34" i="5" s="1"/>
  <c r="C27" i="7" s="1"/>
  <c r="D27" i="7" s="1"/>
  <c r="J34" i="5"/>
  <c r="L34" i="5" s="1"/>
  <c r="D29" i="6" s="1"/>
  <c r="I35" i="5"/>
  <c r="K35" i="5"/>
  <c r="H35" i="5"/>
  <c r="F35" i="5"/>
  <c r="D36" i="5" s="1"/>
  <c r="J33" i="5"/>
  <c r="L33" i="5" s="1"/>
  <c r="D28" i="6" s="1"/>
  <c r="AL35" i="5"/>
  <c r="AM35" i="5" s="1"/>
  <c r="E30" i="6" s="1"/>
  <c r="AJ35" i="5"/>
  <c r="AH36" i="5" s="1"/>
  <c r="G26" i="7"/>
  <c r="Y35" i="5"/>
  <c r="V35" i="5"/>
  <c r="T36" i="5" s="1"/>
  <c r="AD35" i="5"/>
  <c r="C30" i="6" s="1"/>
  <c r="AF35" i="5"/>
  <c r="AE35" i="5"/>
  <c r="F28" i="7" s="1"/>
  <c r="Q35" i="5"/>
  <c r="R35" i="5" s="1"/>
  <c r="O35" i="5"/>
  <c r="M36" i="5" s="1"/>
  <c r="AI36" i="5"/>
  <c r="AK36" i="5" s="1"/>
  <c r="U36" i="5"/>
  <c r="X36" i="5" s="1"/>
  <c r="AC36" i="5"/>
  <c r="C37" i="5"/>
  <c r="E36" i="5"/>
  <c r="G36" i="5" s="1"/>
  <c r="N36" i="5"/>
  <c r="P36" i="5" s="1"/>
  <c r="I114" i="16" l="1"/>
  <c r="J114" i="16"/>
  <c r="J13202" i="19"/>
  <c r="K13202" i="19" s="1"/>
  <c r="L13202" i="19" s="1"/>
  <c r="E13302" i="19" s="1"/>
  <c r="J13302" i="19" s="1"/>
  <c r="J13004" i="19"/>
  <c r="I13004" i="19"/>
  <c r="K1528" i="12"/>
  <c r="J12881" i="19"/>
  <c r="I12881" i="19"/>
  <c r="K12881" i="19" s="1"/>
  <c r="L12881" i="19"/>
  <c r="E12981" i="19" s="1"/>
  <c r="J12295" i="19"/>
  <c r="I12295" i="19"/>
  <c r="K12295" i="19" s="1"/>
  <c r="L12295" i="19" s="1"/>
  <c r="E12395" i="19" s="1"/>
  <c r="J12425" i="19"/>
  <c r="I12425" i="19"/>
  <c r="I13045" i="19"/>
  <c r="J13045" i="19"/>
  <c r="J13274" i="19"/>
  <c r="I13274" i="19"/>
  <c r="E12437" i="19"/>
  <c r="K12644" i="19"/>
  <c r="L12644" i="19" s="1"/>
  <c r="K13075" i="19"/>
  <c r="L13075" i="19" s="1"/>
  <c r="E13175" i="19" s="1"/>
  <c r="E12678" i="19"/>
  <c r="K13213" i="19"/>
  <c r="L13213" i="19" s="1"/>
  <c r="E13313" i="19" s="1"/>
  <c r="I12149" i="19"/>
  <c r="K12149" i="19" s="1"/>
  <c r="L12149" i="19" s="1"/>
  <c r="E12249" i="19" s="1"/>
  <c r="J12149" i="19"/>
  <c r="K12566" i="19"/>
  <c r="J12624" i="19"/>
  <c r="I12624" i="19"/>
  <c r="I12035" i="19"/>
  <c r="J12035" i="19"/>
  <c r="I12710" i="19"/>
  <c r="K12710" i="19" s="1"/>
  <c r="K12548" i="19"/>
  <c r="L12548" i="19" s="1"/>
  <c r="E12648" i="19" s="1"/>
  <c r="I12920" i="19"/>
  <c r="J12920" i="19"/>
  <c r="E12791" i="19"/>
  <c r="K12609" i="19"/>
  <c r="K12563" i="19"/>
  <c r="L12563" i="19" s="1"/>
  <c r="K13180" i="19"/>
  <c r="K13276" i="19"/>
  <c r="K12458" i="19"/>
  <c r="L12458" i="19" s="1"/>
  <c r="E12558" i="19" s="1"/>
  <c r="I12118" i="19"/>
  <c r="J12118" i="19"/>
  <c r="J13343" i="19"/>
  <c r="I13343" i="19"/>
  <c r="J12515" i="19"/>
  <c r="I12515" i="19"/>
  <c r="K12515" i="19" s="1"/>
  <c r="L12515" i="19" s="1"/>
  <c r="E12615" i="19" s="1"/>
  <c r="J12503" i="19"/>
  <c r="I12503" i="19"/>
  <c r="I12801" i="19"/>
  <c r="K12801" i="19" s="1"/>
  <c r="L12801" i="19" s="1"/>
  <c r="E12901" i="19" s="1"/>
  <c r="J12801" i="19"/>
  <c r="I12973" i="19"/>
  <c r="K12973" i="19" s="1"/>
  <c r="J12973" i="19"/>
  <c r="L13469" i="19"/>
  <c r="E13569" i="19" s="1"/>
  <c r="L13105" i="19"/>
  <c r="E13205" i="19" s="1"/>
  <c r="E13557" i="19"/>
  <c r="I13557" i="19" s="1"/>
  <c r="K12821" i="19"/>
  <c r="L12821" i="19" s="1"/>
  <c r="E12921" i="19" s="1"/>
  <c r="K13187" i="19"/>
  <c r="L13187" i="19" s="1"/>
  <c r="K13016" i="19"/>
  <c r="L13016" i="19" s="1"/>
  <c r="E13116" i="19" s="1"/>
  <c r="K12896" i="19"/>
  <c r="L12896" i="19" s="1"/>
  <c r="E12996" i="19" s="1"/>
  <c r="K12123" i="19"/>
  <c r="E13377" i="19"/>
  <c r="J12292" i="19"/>
  <c r="I12292" i="19"/>
  <c r="K12292" i="19" s="1"/>
  <c r="L12292" i="19" s="1"/>
  <c r="E12392" i="19" s="1"/>
  <c r="L12611" i="19"/>
  <c r="E12711" i="19" s="1"/>
  <c r="L12519" i="19"/>
  <c r="E12619" i="19" s="1"/>
  <c r="J12633" i="19"/>
  <c r="I12633" i="19"/>
  <c r="I12559" i="19"/>
  <c r="K12559" i="19" s="1"/>
  <c r="L12559" i="19" s="1"/>
  <c r="E12659" i="19" s="1"/>
  <c r="J12559" i="19"/>
  <c r="K12751" i="19"/>
  <c r="K13347" i="19"/>
  <c r="L13347" i="19" s="1"/>
  <c r="K12629" i="19"/>
  <c r="L12629" i="19" s="1"/>
  <c r="K13282" i="19"/>
  <c r="L13282" i="19" s="1"/>
  <c r="K13089" i="19"/>
  <c r="L13089" i="19" s="1"/>
  <c r="K12867" i="19"/>
  <c r="K12597" i="19"/>
  <c r="K12198" i="19"/>
  <c r="L12198" i="19" s="1"/>
  <c r="E13232" i="19"/>
  <c r="K13070" i="19"/>
  <c r="E12853" i="19"/>
  <c r="L12400" i="19"/>
  <c r="E12500" i="19"/>
  <c r="J13088" i="19"/>
  <c r="I13088" i="19"/>
  <c r="K13088" i="19" s="1"/>
  <c r="L13088" i="19" s="1"/>
  <c r="E13188" i="19" s="1"/>
  <c r="E12663" i="19"/>
  <c r="E12886" i="19"/>
  <c r="K13355" i="19"/>
  <c r="K12679" i="19"/>
  <c r="J12541" i="19"/>
  <c r="I12541" i="19"/>
  <c r="I12784" i="19"/>
  <c r="J12784" i="19"/>
  <c r="I12921" i="19"/>
  <c r="J12921" i="19"/>
  <c r="I13307" i="19"/>
  <c r="J13307" i="19"/>
  <c r="E12254" i="19"/>
  <c r="K13527" i="19"/>
  <c r="L13527" i="19" s="1"/>
  <c r="L12971" i="19"/>
  <c r="E13071" i="19" s="1"/>
  <c r="L13083" i="19"/>
  <c r="E13183" i="19" s="1"/>
  <c r="E12693" i="19"/>
  <c r="L12593" i="19"/>
  <c r="L13185" i="19"/>
  <c r="E13285" i="19" s="1"/>
  <c r="K12412" i="19"/>
  <c r="L12412" i="19" s="1"/>
  <c r="E12512" i="19" s="1"/>
  <c r="E12314" i="19"/>
  <c r="L12214" i="19"/>
  <c r="K12952" i="19"/>
  <c r="K11942" i="19"/>
  <c r="E12636" i="19"/>
  <c r="K12661" i="19"/>
  <c r="L12661" i="19" s="1"/>
  <c r="E12761" i="19" s="1"/>
  <c r="J12791" i="19"/>
  <c r="I12791" i="19"/>
  <c r="J12928" i="19"/>
  <c r="I12928" i="19"/>
  <c r="J13175" i="19"/>
  <c r="I13175" i="19"/>
  <c r="K13175" i="19" s="1"/>
  <c r="L13175" i="19" s="1"/>
  <c r="J12531" i="19"/>
  <c r="I12531" i="19"/>
  <c r="J12822" i="19"/>
  <c r="I12822" i="19"/>
  <c r="J12678" i="19"/>
  <c r="I12678" i="19"/>
  <c r="I13377" i="19"/>
  <c r="K13377" i="19" s="1"/>
  <c r="L13377" i="19" s="1"/>
  <c r="E13477" i="19" s="1"/>
  <c r="J13477" i="19" s="1"/>
  <c r="J13377" i="19"/>
  <c r="I12853" i="19"/>
  <c r="J12853" i="19"/>
  <c r="J12799" i="19"/>
  <c r="I12799" i="19"/>
  <c r="K13294" i="19"/>
  <c r="I12608" i="19"/>
  <c r="J12608" i="19"/>
  <c r="L12434" i="19"/>
  <c r="E12534" i="19" s="1"/>
  <c r="J12739" i="19"/>
  <c r="I12739" i="19"/>
  <c r="K12317" i="19"/>
  <c r="L12540" i="19"/>
  <c r="E12640" i="19" s="1"/>
  <c r="L12546" i="19"/>
  <c r="E12646" i="19" s="1"/>
  <c r="J13090" i="19"/>
  <c r="I13090" i="19"/>
  <c r="K13090" i="19" s="1"/>
  <c r="L13090" i="19" s="1"/>
  <c r="K12565" i="19"/>
  <c r="L12597" i="19"/>
  <c r="E12697" i="19" s="1"/>
  <c r="J13232" i="19"/>
  <c r="I13232" i="19"/>
  <c r="L12609" i="19"/>
  <c r="E12709" i="19" s="1"/>
  <c r="L12123" i="19"/>
  <c r="E12223" i="19" s="1"/>
  <c r="J12901" i="19"/>
  <c r="I12901" i="19"/>
  <c r="L12168" i="19"/>
  <c r="E12268" i="19" s="1"/>
  <c r="J12249" i="19"/>
  <c r="I12249" i="19"/>
  <c r="L12864" i="19"/>
  <c r="E12964" i="19"/>
  <c r="J12360" i="19"/>
  <c r="I12360" i="19"/>
  <c r="L12710" i="19"/>
  <c r="E12810" i="19" s="1"/>
  <c r="E13287" i="19"/>
  <c r="J9706" i="19"/>
  <c r="I9706" i="19"/>
  <c r="I13477" i="19"/>
  <c r="K10730" i="19"/>
  <c r="K10826" i="19"/>
  <c r="J9838" i="19"/>
  <c r="I9838" i="19"/>
  <c r="L11950" i="19"/>
  <c r="E12050" i="19" s="1"/>
  <c r="E13447" i="19"/>
  <c r="J12672" i="19"/>
  <c r="I12672" i="19"/>
  <c r="E13627" i="19"/>
  <c r="E12729" i="19"/>
  <c r="E13056" i="19"/>
  <c r="E13382" i="19"/>
  <c r="E13189" i="19"/>
  <c r="E12744" i="19"/>
  <c r="L11262" i="19"/>
  <c r="E11362" i="19" s="1"/>
  <c r="J12254" i="19"/>
  <c r="I12254" i="19"/>
  <c r="K1517" i="12"/>
  <c r="L1517" i="12" s="1"/>
  <c r="E1529" i="12" s="1"/>
  <c r="J1520" i="12"/>
  <c r="I1520" i="12"/>
  <c r="K1520" i="12" s="1"/>
  <c r="K1555" i="12"/>
  <c r="J1534" i="12"/>
  <c r="K1534" i="12" s="1"/>
  <c r="L1534" i="12" s="1"/>
  <c r="J1499" i="12"/>
  <c r="L1488" i="12"/>
  <c r="E1500" i="12" s="1"/>
  <c r="I1500" i="12" s="1"/>
  <c r="J1526" i="12"/>
  <c r="K1526" i="12" s="1"/>
  <c r="L1526" i="12" s="1"/>
  <c r="E1503" i="12"/>
  <c r="I1503" i="12" s="1"/>
  <c r="J1497" i="12"/>
  <c r="K1497" i="12" s="1"/>
  <c r="L1497" i="12" s="1"/>
  <c r="E1561" i="12"/>
  <c r="I1561" i="12" s="1"/>
  <c r="J1494" i="12"/>
  <c r="K1494" i="12" s="1"/>
  <c r="L1494" i="12" s="1"/>
  <c r="E11" i="9"/>
  <c r="I11" i="9"/>
  <c r="C16" i="2"/>
  <c r="E16" i="2" s="1"/>
  <c r="D16" i="2"/>
  <c r="F22" i="3" s="1"/>
  <c r="B12" i="9"/>
  <c r="S22" i="3"/>
  <c r="V22" i="3" s="1"/>
  <c r="F36" i="5"/>
  <c r="D37" i="5" s="1"/>
  <c r="H36" i="5"/>
  <c r="AI37" i="5"/>
  <c r="AK37" i="5" s="1"/>
  <c r="U37" i="5"/>
  <c r="X37" i="5" s="1"/>
  <c r="E37" i="5"/>
  <c r="G37" i="5" s="1"/>
  <c r="C38" i="5"/>
  <c r="AC37" i="5"/>
  <c r="N37" i="5"/>
  <c r="P37" i="5" s="1"/>
  <c r="O36" i="5"/>
  <c r="M37" i="5" s="1"/>
  <c r="Q36" i="5"/>
  <c r="R36" i="5" s="1"/>
  <c r="G27" i="7"/>
  <c r="AD36" i="5"/>
  <c r="C31" i="6" s="1"/>
  <c r="AF36" i="5"/>
  <c r="AE36" i="5"/>
  <c r="F29" i="7" s="1"/>
  <c r="Z35" i="5"/>
  <c r="AA35" i="5" s="1"/>
  <c r="C28" i="7" s="1"/>
  <c r="J35" i="5"/>
  <c r="L35" i="5" s="1"/>
  <c r="D30" i="6" s="1"/>
  <c r="W35" i="5"/>
  <c r="B28" i="7" s="1"/>
  <c r="Y36" i="5"/>
  <c r="V36" i="5"/>
  <c r="T37" i="5" s="1"/>
  <c r="W36" i="5"/>
  <c r="B29" i="7" s="1"/>
  <c r="AJ36" i="5"/>
  <c r="AH37" i="5" s="1"/>
  <c r="AL36" i="5"/>
  <c r="AM36" i="5" s="1"/>
  <c r="E31" i="6" s="1"/>
  <c r="I36" i="5"/>
  <c r="K36" i="5"/>
  <c r="K114" i="16" l="1"/>
  <c r="K13004" i="19"/>
  <c r="L13004" i="19" s="1"/>
  <c r="I13302" i="19"/>
  <c r="K13302" i="19" s="1"/>
  <c r="L13302" i="19" s="1"/>
  <c r="E13402" i="19" s="1"/>
  <c r="L1528" i="12"/>
  <c r="E1540" i="12" s="1"/>
  <c r="J12981" i="19"/>
  <c r="I12981" i="19"/>
  <c r="K12981" i="19" s="1"/>
  <c r="K13477" i="19"/>
  <c r="L13477" i="19" s="1"/>
  <c r="K12901" i="19"/>
  <c r="L12901" i="19" s="1"/>
  <c r="K12822" i="19"/>
  <c r="L12822" i="19" s="1"/>
  <c r="E12298" i="19"/>
  <c r="K12921" i="19"/>
  <c r="L12921" i="19" s="1"/>
  <c r="J13557" i="19"/>
  <c r="K13557" i="19" s="1"/>
  <c r="K12624" i="19"/>
  <c r="L12624" i="19" s="1"/>
  <c r="E12724" i="19" s="1"/>
  <c r="K12425" i="19"/>
  <c r="J12437" i="19"/>
  <c r="I12437" i="19"/>
  <c r="K12678" i="19"/>
  <c r="L12678" i="19" s="1"/>
  <c r="K12503" i="19"/>
  <c r="L12503" i="19" s="1"/>
  <c r="E12603" i="19" s="1"/>
  <c r="I12603" i="19" s="1"/>
  <c r="L13276" i="19"/>
  <c r="E13376" i="19" s="1"/>
  <c r="K12920" i="19"/>
  <c r="L12566" i="19"/>
  <c r="E12666" i="19" s="1"/>
  <c r="K13045" i="19"/>
  <c r="L13045" i="19" s="1"/>
  <c r="E13145" i="19" s="1"/>
  <c r="I12395" i="19"/>
  <c r="J12395" i="19"/>
  <c r="K12249" i="19"/>
  <c r="L12249" i="19" s="1"/>
  <c r="K13343" i="19"/>
  <c r="L13343" i="19" s="1"/>
  <c r="I12558" i="19"/>
  <c r="K12558" i="19" s="1"/>
  <c r="L12558" i="19" s="1"/>
  <c r="E12658" i="19" s="1"/>
  <c r="J12558" i="19"/>
  <c r="L13180" i="19"/>
  <c r="E13280" i="19"/>
  <c r="I12648" i="19"/>
  <c r="K12648" i="19" s="1"/>
  <c r="J12648" i="19"/>
  <c r="K12035" i="19"/>
  <c r="L12035" i="19" s="1"/>
  <c r="E12135" i="19" s="1"/>
  <c r="K13274" i="19"/>
  <c r="J12619" i="19"/>
  <c r="I12619" i="19"/>
  <c r="J12724" i="19"/>
  <c r="I12724" i="19"/>
  <c r="K12724" i="19" s="1"/>
  <c r="L12724" i="19" s="1"/>
  <c r="E12824" i="19" s="1"/>
  <c r="J13313" i="19"/>
  <c r="I13313" i="19"/>
  <c r="J12711" i="19"/>
  <c r="I12711" i="19"/>
  <c r="J13188" i="19"/>
  <c r="I13188" i="19"/>
  <c r="I13569" i="19"/>
  <c r="J13569" i="19"/>
  <c r="J12886" i="19"/>
  <c r="I12886" i="19"/>
  <c r="L12751" i="19"/>
  <c r="E12851" i="19"/>
  <c r="J12392" i="19"/>
  <c r="I12392" i="19"/>
  <c r="I12996" i="19"/>
  <c r="J12996" i="19"/>
  <c r="J13205" i="19"/>
  <c r="I13205" i="19"/>
  <c r="E13073" i="19"/>
  <c r="L12973" i="19"/>
  <c r="E12778" i="19"/>
  <c r="I12663" i="19"/>
  <c r="K12663" i="19" s="1"/>
  <c r="L12663" i="19" s="1"/>
  <c r="E12763" i="19" s="1"/>
  <c r="J12663" i="19"/>
  <c r="K12633" i="19"/>
  <c r="I13116" i="19"/>
  <c r="J13116" i="19"/>
  <c r="E13443" i="19"/>
  <c r="L12679" i="19"/>
  <c r="E12779" i="19"/>
  <c r="I12500" i="19"/>
  <c r="J12500" i="19"/>
  <c r="L13070" i="19"/>
  <c r="E13170" i="19"/>
  <c r="L12867" i="19"/>
  <c r="E12967" i="19" s="1"/>
  <c r="I12659" i="19"/>
  <c r="J12659" i="19"/>
  <c r="J12615" i="19"/>
  <c r="I12615" i="19"/>
  <c r="K12118" i="19"/>
  <c r="E13190" i="19"/>
  <c r="E13275" i="19"/>
  <c r="K12791" i="19"/>
  <c r="L12791" i="19" s="1"/>
  <c r="E12891" i="19" s="1"/>
  <c r="L13355" i="19"/>
  <c r="E13455" i="19" s="1"/>
  <c r="J12223" i="19"/>
  <c r="I12223" i="19"/>
  <c r="J12646" i="19"/>
  <c r="I12646" i="19"/>
  <c r="J13285" i="19"/>
  <c r="I13285" i="19"/>
  <c r="I12810" i="19"/>
  <c r="J12810" i="19"/>
  <c r="I12709" i="19"/>
  <c r="K12709" i="19" s="1"/>
  <c r="L12709" i="19" s="1"/>
  <c r="J12709" i="19"/>
  <c r="J12697" i="19"/>
  <c r="I12697" i="19"/>
  <c r="J13183" i="19"/>
  <c r="I13183" i="19"/>
  <c r="J13071" i="19"/>
  <c r="I13071" i="19"/>
  <c r="I12640" i="19"/>
  <c r="J12640" i="19"/>
  <c r="I12534" i="19"/>
  <c r="J12534" i="19"/>
  <c r="L12981" i="19"/>
  <c r="E13081" i="19"/>
  <c r="L12565" i="19"/>
  <c r="E12665" i="19" s="1"/>
  <c r="J13190" i="19"/>
  <c r="I13190" i="19"/>
  <c r="I12778" i="19"/>
  <c r="K12778" i="19" s="1"/>
  <c r="J12778" i="19"/>
  <c r="J13275" i="19"/>
  <c r="I13275" i="19"/>
  <c r="J12891" i="19"/>
  <c r="I12891" i="19"/>
  <c r="L11942" i="19"/>
  <c r="E12042" i="19"/>
  <c r="J12512" i="19"/>
  <c r="I12512" i="19"/>
  <c r="K12512" i="19" s="1"/>
  <c r="L12512" i="19" s="1"/>
  <c r="I12964" i="19"/>
  <c r="J12964" i="19"/>
  <c r="L12317" i="19"/>
  <c r="E12417" i="19" s="1"/>
  <c r="K12608" i="19"/>
  <c r="L12648" i="19"/>
  <c r="E12748" i="19" s="1"/>
  <c r="K13307" i="19"/>
  <c r="E13021" i="19"/>
  <c r="I13287" i="19"/>
  <c r="J13287" i="19"/>
  <c r="L13294" i="19"/>
  <c r="E13394" i="19" s="1"/>
  <c r="K12799" i="19"/>
  <c r="K12853" i="19"/>
  <c r="K12531" i="19"/>
  <c r="K12928" i="19"/>
  <c r="J12761" i="19"/>
  <c r="I12761" i="19"/>
  <c r="L12952" i="19"/>
  <c r="E13052" i="19" s="1"/>
  <c r="K12784" i="19"/>
  <c r="K12541" i="19"/>
  <c r="K12360" i="19"/>
  <c r="E12349" i="19"/>
  <c r="J12268" i="19"/>
  <c r="I12268" i="19"/>
  <c r="E13001" i="19"/>
  <c r="K13232" i="19"/>
  <c r="K12739" i="19"/>
  <c r="E12922" i="19"/>
  <c r="J12636" i="19"/>
  <c r="I12636" i="19"/>
  <c r="J12298" i="19"/>
  <c r="I12298" i="19"/>
  <c r="J12314" i="19"/>
  <c r="I12314" i="19"/>
  <c r="K12314" i="19" s="1"/>
  <c r="L12314" i="19" s="1"/>
  <c r="J12693" i="19"/>
  <c r="I12693" i="19"/>
  <c r="K12693" i="19" s="1"/>
  <c r="L12693" i="19" s="1"/>
  <c r="K9706" i="19"/>
  <c r="L9706" i="19" s="1"/>
  <c r="E9806" i="19" s="1"/>
  <c r="O9801" i="19"/>
  <c r="J12050" i="19"/>
  <c r="I12050" i="19"/>
  <c r="J13189" i="19"/>
  <c r="I13189" i="19"/>
  <c r="K9838" i="19"/>
  <c r="L10826" i="19"/>
  <c r="E10926" i="19" s="1"/>
  <c r="J13382" i="19"/>
  <c r="I13382" i="19"/>
  <c r="J13056" i="19"/>
  <c r="I13056" i="19"/>
  <c r="J13627" i="19"/>
  <c r="I13627" i="19" s="1"/>
  <c r="E13577" i="19"/>
  <c r="J11362" i="19"/>
  <c r="I11362" i="19"/>
  <c r="K12672" i="19"/>
  <c r="J13447" i="19"/>
  <c r="I13447" i="19"/>
  <c r="K13447" i="19" s="1"/>
  <c r="L13447" i="19" s="1"/>
  <c r="E13547" i="19" s="1"/>
  <c r="L10730" i="19"/>
  <c r="E10830" i="19" s="1"/>
  <c r="K12254" i="19"/>
  <c r="J12744" i="19"/>
  <c r="I12744" i="19"/>
  <c r="K12744" i="19" s="1"/>
  <c r="L12744" i="19" s="1"/>
  <c r="E12844" i="19" s="1"/>
  <c r="J12729" i="19"/>
  <c r="I12729" i="19"/>
  <c r="J1529" i="12"/>
  <c r="I1529" i="12"/>
  <c r="L1555" i="12"/>
  <c r="E1567" i="12" s="1"/>
  <c r="I1567" i="12" s="1"/>
  <c r="K1499" i="12"/>
  <c r="E1546" i="12"/>
  <c r="I1546" i="12" s="1"/>
  <c r="L1520" i="12"/>
  <c r="E1532" i="12" s="1"/>
  <c r="J1500" i="12"/>
  <c r="K1500" i="12" s="1"/>
  <c r="L1500" i="12" s="1"/>
  <c r="E1538" i="12"/>
  <c r="I1538" i="12" s="1"/>
  <c r="E1509" i="12"/>
  <c r="I1509" i="12" s="1"/>
  <c r="E1506" i="12"/>
  <c r="J1561" i="12"/>
  <c r="K1561" i="12" s="1"/>
  <c r="L1561" i="12" s="1"/>
  <c r="F16" i="2"/>
  <c r="E22" i="3" s="1"/>
  <c r="D22" i="3"/>
  <c r="C12" i="9" s="1"/>
  <c r="B17" i="2"/>
  <c r="D17" i="2" s="1"/>
  <c r="F23" i="3" s="1"/>
  <c r="K12" i="9"/>
  <c r="N12" i="9"/>
  <c r="I12" i="9"/>
  <c r="E12" i="9"/>
  <c r="AJ37" i="5"/>
  <c r="AH38" i="5" s="1"/>
  <c r="AL37" i="5"/>
  <c r="AM37" i="5" s="1"/>
  <c r="E32" i="6" s="1"/>
  <c r="AF37" i="5"/>
  <c r="AE37" i="5"/>
  <c r="F30" i="7" s="1"/>
  <c r="AD37" i="5"/>
  <c r="C32" i="6" s="1"/>
  <c r="H22" i="3"/>
  <c r="C23" i="3" s="1"/>
  <c r="D28" i="7"/>
  <c r="Z36" i="5"/>
  <c r="AA36" i="5" s="1"/>
  <c r="C29" i="7" s="1"/>
  <c r="D29" i="7" s="1"/>
  <c r="AC38" i="5"/>
  <c r="C39" i="5"/>
  <c r="E38" i="5"/>
  <c r="G38" i="5" s="1"/>
  <c r="AI38" i="5"/>
  <c r="AK38" i="5" s="1"/>
  <c r="U38" i="5"/>
  <c r="X38" i="5" s="1"/>
  <c r="N38" i="5"/>
  <c r="P38" i="5" s="1"/>
  <c r="Y37" i="5"/>
  <c r="V37" i="5"/>
  <c r="T38" i="5" s="1"/>
  <c r="O37" i="5"/>
  <c r="M38" i="5" s="1"/>
  <c r="Q37" i="5"/>
  <c r="R37" i="5" s="1"/>
  <c r="W37" i="5" s="1"/>
  <c r="B30" i="7" s="1"/>
  <c r="F37" i="5"/>
  <c r="D38" i="5" s="1"/>
  <c r="H37" i="5"/>
  <c r="I37" i="5" s="1"/>
  <c r="L114" i="16" l="1"/>
  <c r="E115" i="16" s="1"/>
  <c r="E13104" i="19"/>
  <c r="I13104" i="19" s="1"/>
  <c r="K1529" i="12"/>
  <c r="L1529" i="12" s="1"/>
  <c r="E1541" i="12" s="1"/>
  <c r="I1541" i="12" s="1"/>
  <c r="I1540" i="12"/>
  <c r="J1540" i="12"/>
  <c r="K1540" i="12" s="1"/>
  <c r="L1540" i="12" s="1"/>
  <c r="J1538" i="12"/>
  <c r="K1538" i="12" s="1"/>
  <c r="K13205" i="19"/>
  <c r="L13205" i="19" s="1"/>
  <c r="J12603" i="19"/>
  <c r="K12603" i="19" s="1"/>
  <c r="L13557" i="19"/>
  <c r="E13657" i="19"/>
  <c r="J13376" i="19"/>
  <c r="I13376" i="19"/>
  <c r="K13376" i="19" s="1"/>
  <c r="L13376" i="19" s="1"/>
  <c r="J12666" i="19"/>
  <c r="I12666" i="19"/>
  <c r="K12666" i="19" s="1"/>
  <c r="L12666" i="19" s="1"/>
  <c r="E12766" i="19" s="1"/>
  <c r="K12392" i="19"/>
  <c r="L12392" i="19" s="1"/>
  <c r="K13188" i="19"/>
  <c r="K12619" i="19"/>
  <c r="L12619" i="19" s="1"/>
  <c r="E12719" i="19" s="1"/>
  <c r="I12658" i="19"/>
  <c r="J12658" i="19"/>
  <c r="J13402" i="19"/>
  <c r="I13402" i="19"/>
  <c r="L13274" i="19"/>
  <c r="E13374" i="19"/>
  <c r="J13280" i="19"/>
  <c r="I13280" i="19"/>
  <c r="K13280" i="19" s="1"/>
  <c r="K12395" i="19"/>
  <c r="L12395" i="19" s="1"/>
  <c r="E12495" i="19" s="1"/>
  <c r="L12920" i="19"/>
  <c r="E13020" i="19"/>
  <c r="K12268" i="19"/>
  <c r="L12268" i="19" s="1"/>
  <c r="K13285" i="19"/>
  <c r="L13285" i="19" s="1"/>
  <c r="K12615" i="19"/>
  <c r="L12615" i="19" s="1"/>
  <c r="K12996" i="19"/>
  <c r="L12996" i="19" s="1"/>
  <c r="E13096" i="19" s="1"/>
  <c r="J12135" i="19"/>
  <c r="I12135" i="19"/>
  <c r="I13145" i="19"/>
  <c r="J13145" i="19"/>
  <c r="K12437" i="19"/>
  <c r="L12437" i="19" s="1"/>
  <c r="E12537" i="19" s="1"/>
  <c r="L12425" i="19"/>
  <c r="E12525" i="19" s="1"/>
  <c r="J12824" i="19"/>
  <c r="I12824" i="19"/>
  <c r="K12824" i="19" s="1"/>
  <c r="L12824" i="19" s="1"/>
  <c r="E12924" i="19" s="1"/>
  <c r="E12368" i="19"/>
  <c r="J13455" i="19"/>
  <c r="I13455" i="19"/>
  <c r="K13455" i="19" s="1"/>
  <c r="L13455" i="19" s="1"/>
  <c r="E13555" i="19" s="1"/>
  <c r="J12967" i="19"/>
  <c r="I12967" i="19"/>
  <c r="J13443" i="19"/>
  <c r="I13443" i="19"/>
  <c r="L12633" i="19"/>
  <c r="E12733" i="19" s="1"/>
  <c r="J13096" i="19"/>
  <c r="I13096" i="19"/>
  <c r="K12761" i="19"/>
  <c r="K13287" i="19"/>
  <c r="L13287" i="19" s="1"/>
  <c r="K13275" i="19"/>
  <c r="K13183" i="19"/>
  <c r="L13183" i="19" s="1"/>
  <c r="E13283" i="19" s="1"/>
  <c r="E13385" i="19"/>
  <c r="K12646" i="19"/>
  <c r="L12646" i="19" s="1"/>
  <c r="K12223" i="19"/>
  <c r="L12223" i="19" s="1"/>
  <c r="E12323" i="19" s="1"/>
  <c r="K12500" i="19"/>
  <c r="L12500" i="19" s="1"/>
  <c r="E12600" i="19" s="1"/>
  <c r="K13313" i="19"/>
  <c r="L13313" i="19" s="1"/>
  <c r="E13413" i="19" s="1"/>
  <c r="L12118" i="19"/>
  <c r="E12218" i="19" s="1"/>
  <c r="J13170" i="19"/>
  <c r="I13170" i="19"/>
  <c r="K13170" i="19" s="1"/>
  <c r="I12779" i="19"/>
  <c r="J12779" i="19"/>
  <c r="J12763" i="19"/>
  <c r="I12763" i="19"/>
  <c r="I13073" i="19"/>
  <c r="K13073" i="19" s="1"/>
  <c r="L13073" i="19" s="1"/>
  <c r="E13173" i="19" s="1"/>
  <c r="J13073" i="19"/>
  <c r="J12851" i="19"/>
  <c r="I12851" i="19"/>
  <c r="J12719" i="19"/>
  <c r="I12719" i="19"/>
  <c r="E12793" i="19"/>
  <c r="K12636" i="19"/>
  <c r="L12636" i="19" s="1"/>
  <c r="E12736" i="19" s="1"/>
  <c r="K12534" i="19"/>
  <c r="L12534" i="19" s="1"/>
  <c r="E12634" i="19" s="1"/>
  <c r="K13071" i="19"/>
  <c r="L13071" i="19" s="1"/>
  <c r="E13171" i="19" s="1"/>
  <c r="K12697" i="19"/>
  <c r="L12697" i="19" s="1"/>
  <c r="E12715" i="19"/>
  <c r="K12659" i="19"/>
  <c r="L12659" i="19" s="1"/>
  <c r="E12759" i="19" s="1"/>
  <c r="K13116" i="19"/>
  <c r="L13116" i="19" s="1"/>
  <c r="E13216" i="19" s="1"/>
  <c r="J13657" i="19"/>
  <c r="I13657" i="19"/>
  <c r="E13305" i="19"/>
  <c r="E12492" i="19"/>
  <c r="K12886" i="19"/>
  <c r="L12886" i="19" s="1"/>
  <c r="E12986" i="19" s="1"/>
  <c r="K13569" i="19"/>
  <c r="K12711" i="19"/>
  <c r="J13052" i="19"/>
  <c r="I13052" i="19"/>
  <c r="J12634" i="19"/>
  <c r="I12634" i="19"/>
  <c r="J12665" i="19"/>
  <c r="I12665" i="19"/>
  <c r="I12323" i="19"/>
  <c r="J12323" i="19"/>
  <c r="J12793" i="19"/>
  <c r="I12793" i="19"/>
  <c r="L12739" i="19"/>
  <c r="E12839" i="19" s="1"/>
  <c r="J12368" i="19"/>
  <c r="I12368" i="19"/>
  <c r="L12360" i="19"/>
  <c r="E12460" i="19" s="1"/>
  <c r="L12928" i="19"/>
  <c r="E13028" i="19" s="1"/>
  <c r="L12799" i="19"/>
  <c r="E12899" i="19" s="1"/>
  <c r="J12748" i="19"/>
  <c r="I12748" i="19"/>
  <c r="J12417" i="19"/>
  <c r="I12417" i="19"/>
  <c r="J12042" i="19"/>
  <c r="I12042" i="19"/>
  <c r="J13081" i="19"/>
  <c r="I13081" i="19"/>
  <c r="K13081" i="19" s="1"/>
  <c r="I13171" i="19"/>
  <c r="K13171" i="19" s="1"/>
  <c r="L13171" i="19" s="1"/>
  <c r="J13171" i="19"/>
  <c r="I13385" i="19"/>
  <c r="J13385" i="19"/>
  <c r="J12736" i="19"/>
  <c r="I12736" i="19"/>
  <c r="J12922" i="19"/>
  <c r="I12922" i="19"/>
  <c r="K12922" i="19" s="1"/>
  <c r="L12922" i="19" s="1"/>
  <c r="E13022" i="19" s="1"/>
  <c r="L12784" i="19"/>
  <c r="E12884" i="19"/>
  <c r="J13394" i="19"/>
  <c r="I13394" i="19"/>
  <c r="L12778" i="19"/>
  <c r="E12878" i="19" s="1"/>
  <c r="J13283" i="19"/>
  <c r="I13283" i="19"/>
  <c r="K13189" i="19"/>
  <c r="E13332" i="19"/>
  <c r="L13232" i="19"/>
  <c r="L12531" i="19"/>
  <c r="E12631" i="19" s="1"/>
  <c r="E13387" i="19"/>
  <c r="J13021" i="19"/>
  <c r="I13021" i="19"/>
  <c r="K13190" i="19"/>
  <c r="E12809" i="19"/>
  <c r="K13382" i="19"/>
  <c r="E12414" i="19"/>
  <c r="K12298" i="19"/>
  <c r="I13001" i="19"/>
  <c r="J13001" i="19"/>
  <c r="J12349" i="19"/>
  <c r="I12349" i="19"/>
  <c r="L12541" i="19"/>
  <c r="E12641" i="19" s="1"/>
  <c r="L12853" i="19"/>
  <c r="E12953" i="19" s="1"/>
  <c r="L13307" i="19"/>
  <c r="E13407" i="19" s="1"/>
  <c r="L12608" i="19"/>
  <c r="E12708" i="19" s="1"/>
  <c r="K12964" i="19"/>
  <c r="E12612" i="19"/>
  <c r="K12891" i="19"/>
  <c r="K12640" i="19"/>
  <c r="E12797" i="19"/>
  <c r="K12810" i="19"/>
  <c r="E12746" i="19"/>
  <c r="J9806" i="19"/>
  <c r="I9806" i="19"/>
  <c r="J12844" i="19"/>
  <c r="I12844" i="19"/>
  <c r="J13547" i="19"/>
  <c r="I13547" i="19"/>
  <c r="J10830" i="19"/>
  <c r="I10830" i="19"/>
  <c r="J13413" i="19"/>
  <c r="I13413" i="19"/>
  <c r="L12254" i="19"/>
  <c r="E12354" i="19" s="1"/>
  <c r="L9838" i="19"/>
  <c r="E9938" i="19"/>
  <c r="K12050" i="19"/>
  <c r="K12729" i="19"/>
  <c r="L12672" i="19"/>
  <c r="E12772" i="19" s="1"/>
  <c r="K11362" i="19"/>
  <c r="K13627" i="19"/>
  <c r="K13056" i="19"/>
  <c r="J10926" i="19"/>
  <c r="I10926" i="19"/>
  <c r="J13577" i="19"/>
  <c r="I13577" i="19"/>
  <c r="K13577" i="19" s="1"/>
  <c r="L13577" i="19" s="1"/>
  <c r="I1506" i="12"/>
  <c r="O1508" i="12" s="1"/>
  <c r="J1532" i="12"/>
  <c r="I1532" i="12"/>
  <c r="J1541" i="12"/>
  <c r="K1541" i="12" s="1"/>
  <c r="L1541" i="12" s="1"/>
  <c r="J1546" i="12"/>
  <c r="L1499" i="12"/>
  <c r="E1511" i="12" s="1"/>
  <c r="I1511" i="12" s="1"/>
  <c r="L1538" i="12"/>
  <c r="E1550" i="12" s="1"/>
  <c r="I1550" i="12" s="1"/>
  <c r="E1512" i="12"/>
  <c r="I1512" i="12" s="1"/>
  <c r="E1573" i="12"/>
  <c r="I1573" i="12" s="1"/>
  <c r="J1509" i="12"/>
  <c r="K1509" i="12" s="1"/>
  <c r="L1509" i="12" s="1"/>
  <c r="J1506" i="12"/>
  <c r="J1567" i="12"/>
  <c r="K1567" i="12" s="1"/>
  <c r="L1567" i="12" s="1"/>
  <c r="J1503" i="12"/>
  <c r="K1503" i="12" s="1"/>
  <c r="L1503" i="12" s="1"/>
  <c r="C17" i="2"/>
  <c r="P12" i="9"/>
  <c r="O21" i="9"/>
  <c r="G22" i="3"/>
  <c r="F38" i="5"/>
  <c r="D39" i="5" s="1"/>
  <c r="H38" i="5"/>
  <c r="O38" i="5"/>
  <c r="M39" i="5" s="1"/>
  <c r="Q38" i="5"/>
  <c r="R38" i="5" s="1"/>
  <c r="E39" i="5"/>
  <c r="G39" i="5" s="1"/>
  <c r="AC39" i="5"/>
  <c r="AI39" i="5"/>
  <c r="AK39" i="5" s="1"/>
  <c r="C40" i="5"/>
  <c r="U39" i="5"/>
  <c r="X39" i="5" s="1"/>
  <c r="N39" i="5"/>
  <c r="P39" i="5" s="1"/>
  <c r="G28" i="7"/>
  <c r="K37" i="5"/>
  <c r="AE38" i="5"/>
  <c r="F31" i="7" s="1"/>
  <c r="AD38" i="5"/>
  <c r="C33" i="6" s="1"/>
  <c r="AF38" i="5"/>
  <c r="S23" i="3"/>
  <c r="V23" i="3" s="1"/>
  <c r="B13" i="9"/>
  <c r="V38" i="5"/>
  <c r="T39" i="5" s="1"/>
  <c r="Y38" i="5"/>
  <c r="W38" i="5"/>
  <c r="B31" i="7" s="1"/>
  <c r="J36" i="5"/>
  <c r="L36" i="5" s="1"/>
  <c r="D31" i="6" s="1"/>
  <c r="AJ38" i="5"/>
  <c r="AH39" i="5" s="1"/>
  <c r="AL38" i="5"/>
  <c r="AM38" i="5" s="1"/>
  <c r="E33" i="6" s="1"/>
  <c r="Z37" i="5"/>
  <c r="AA37" i="5" s="1"/>
  <c r="C30" i="7" s="1"/>
  <c r="D30" i="7" s="1"/>
  <c r="J37" i="5"/>
  <c r="L37" i="5" s="1"/>
  <c r="D32" i="6" s="1"/>
  <c r="I38" i="5"/>
  <c r="K38" i="5"/>
  <c r="G29" i="7"/>
  <c r="E17" i="2"/>
  <c r="I115" i="16" l="1"/>
  <c r="J115" i="16"/>
  <c r="J13104" i="19"/>
  <c r="K13104" i="19" s="1"/>
  <c r="L13104" i="19" s="1"/>
  <c r="E13204" i="19" s="1"/>
  <c r="K13402" i="19"/>
  <c r="L13402" i="19" s="1"/>
  <c r="K1506" i="12"/>
  <c r="L1506" i="12" s="1"/>
  <c r="E1552" i="12"/>
  <c r="J12766" i="19"/>
  <c r="I12766" i="19"/>
  <c r="I12525" i="19"/>
  <c r="K12525" i="19" s="1"/>
  <c r="L12525" i="19" s="1"/>
  <c r="E12625" i="19" s="1"/>
  <c r="J12525" i="19"/>
  <c r="K12634" i="19"/>
  <c r="L12634" i="19" s="1"/>
  <c r="E12734" i="19" s="1"/>
  <c r="K13657" i="19"/>
  <c r="L13280" i="19"/>
  <c r="E13380" i="19" s="1"/>
  <c r="J12537" i="19"/>
  <c r="I12537" i="19"/>
  <c r="K13145" i="19"/>
  <c r="I13020" i="19"/>
  <c r="K13020" i="19" s="1"/>
  <c r="L13020" i="19" s="1"/>
  <c r="E13120" i="19" s="1"/>
  <c r="J13020" i="19"/>
  <c r="L13188" i="19"/>
  <c r="E13288" i="19" s="1"/>
  <c r="J13374" i="19"/>
  <c r="I13374" i="19"/>
  <c r="E13476" i="19"/>
  <c r="K12748" i="19"/>
  <c r="L12748" i="19" s="1"/>
  <c r="E12848" i="19" s="1"/>
  <c r="K12135" i="19"/>
  <c r="L12135" i="19" s="1"/>
  <c r="E12235" i="19" s="1"/>
  <c r="J12495" i="19"/>
  <c r="I12495" i="19"/>
  <c r="K12658" i="19"/>
  <c r="L12658" i="19" s="1"/>
  <c r="E12758" i="19" s="1"/>
  <c r="I13555" i="19"/>
  <c r="J13555" i="19"/>
  <c r="L12603" i="19"/>
  <c r="E12703" i="19" s="1"/>
  <c r="J12759" i="19"/>
  <c r="I12759" i="19"/>
  <c r="K12759" i="19" s="1"/>
  <c r="L12759" i="19" s="1"/>
  <c r="J13173" i="19"/>
  <c r="I13173" i="19"/>
  <c r="I12218" i="19"/>
  <c r="J12218" i="19"/>
  <c r="K13096" i="19"/>
  <c r="K13001" i="19"/>
  <c r="L13001" i="19" s="1"/>
  <c r="J12986" i="19"/>
  <c r="I12986" i="19"/>
  <c r="L13657" i="19"/>
  <c r="E13757" i="19" s="1"/>
  <c r="J12715" i="19"/>
  <c r="I12715" i="19"/>
  <c r="K12719" i="19"/>
  <c r="L12719" i="19" s="1"/>
  <c r="E12819" i="19" s="1"/>
  <c r="K12851" i="19"/>
  <c r="K12763" i="19"/>
  <c r="K12779" i="19"/>
  <c r="L12779" i="19" s="1"/>
  <c r="E12879" i="19" s="1"/>
  <c r="L13275" i="19"/>
  <c r="E13375" i="19" s="1"/>
  <c r="K13443" i="19"/>
  <c r="K13385" i="19"/>
  <c r="L13385" i="19" s="1"/>
  <c r="L12711" i="19"/>
  <c r="E12811" i="19"/>
  <c r="J12492" i="19"/>
  <c r="I12492" i="19"/>
  <c r="L13170" i="19"/>
  <c r="E13270" i="19"/>
  <c r="J12733" i="19"/>
  <c r="I12733" i="19"/>
  <c r="J12924" i="19"/>
  <c r="I12924" i="19"/>
  <c r="K12924" i="19" s="1"/>
  <c r="K12844" i="19"/>
  <c r="L12844" i="19" s="1"/>
  <c r="K13283" i="19"/>
  <c r="K12736" i="19"/>
  <c r="L12736" i="19" s="1"/>
  <c r="K12368" i="19"/>
  <c r="L12368" i="19" s="1"/>
  <c r="E12468" i="19" s="1"/>
  <c r="L13569" i="19"/>
  <c r="E13669" i="19" s="1"/>
  <c r="I13305" i="19"/>
  <c r="J13305" i="19"/>
  <c r="J13216" i="19"/>
  <c r="I13216" i="19"/>
  <c r="K13216" i="19" s="1"/>
  <c r="L13216" i="19" s="1"/>
  <c r="E13316" i="19"/>
  <c r="I12600" i="19"/>
  <c r="J12600" i="19"/>
  <c r="L12761" i="19"/>
  <c r="E12861" i="19"/>
  <c r="K12967" i="19"/>
  <c r="L12967" i="19" s="1"/>
  <c r="E13067" i="19" s="1"/>
  <c r="J13067" i="19" s="1"/>
  <c r="I13407" i="19"/>
  <c r="J13407" i="19"/>
  <c r="J12878" i="19"/>
  <c r="I12878" i="19"/>
  <c r="I12899" i="19"/>
  <c r="J12899" i="19"/>
  <c r="J12460" i="19"/>
  <c r="I12460" i="19"/>
  <c r="I13067" i="19"/>
  <c r="J13028" i="19"/>
  <c r="I13028" i="19"/>
  <c r="J12468" i="19"/>
  <c r="I12468" i="19"/>
  <c r="J12708" i="19"/>
  <c r="I12708" i="19"/>
  <c r="I12953" i="19"/>
  <c r="J12953" i="19"/>
  <c r="J12734" i="19"/>
  <c r="I12734" i="19"/>
  <c r="J12641" i="19"/>
  <c r="I12641" i="19"/>
  <c r="I12839" i="19"/>
  <c r="J12839" i="19"/>
  <c r="E13677" i="19"/>
  <c r="K13413" i="19"/>
  <c r="J12612" i="19"/>
  <c r="I12612" i="19"/>
  <c r="E13101" i="19"/>
  <c r="J12414" i="19"/>
  <c r="I12414" i="19"/>
  <c r="L13190" i="19"/>
  <c r="E13290" i="19" s="1"/>
  <c r="J13387" i="19"/>
  <c r="I13387" i="19"/>
  <c r="K13387" i="19" s="1"/>
  <c r="L13387" i="19" s="1"/>
  <c r="E13487" i="19" s="1"/>
  <c r="K13394" i="19"/>
  <c r="L13394" i="19" s="1"/>
  <c r="E13494" i="19" s="1"/>
  <c r="E13271" i="19"/>
  <c r="K12323" i="19"/>
  <c r="L12323" i="19" s="1"/>
  <c r="E12423" i="19" s="1"/>
  <c r="K13547" i="19"/>
  <c r="L13547" i="19" s="1"/>
  <c r="J12746" i="19"/>
  <c r="I12746" i="19"/>
  <c r="E13064" i="19"/>
  <c r="L12964" i="19"/>
  <c r="E13482" i="19"/>
  <c r="L13382" i="19"/>
  <c r="E13485" i="19"/>
  <c r="K12417" i="19"/>
  <c r="K12793" i="19"/>
  <c r="L12793" i="19" s="1"/>
  <c r="E12893" i="19" s="1"/>
  <c r="L12810" i="19"/>
  <c r="E12910" i="19" s="1"/>
  <c r="L12640" i="19"/>
  <c r="E12740" i="19" s="1"/>
  <c r="K12349" i="19"/>
  <c r="K13021" i="19"/>
  <c r="I12631" i="19"/>
  <c r="J12631" i="19"/>
  <c r="J13332" i="19"/>
  <c r="I13332" i="19"/>
  <c r="K13332" i="19" s="1"/>
  <c r="L13332" i="19" s="1"/>
  <c r="L13189" i="19"/>
  <c r="E13289" i="19" s="1"/>
  <c r="E12836" i="19"/>
  <c r="K12042" i="19"/>
  <c r="L12042" i="19" s="1"/>
  <c r="E12142" i="19" s="1"/>
  <c r="K12665" i="19"/>
  <c r="K12766" i="19"/>
  <c r="K13052" i="19"/>
  <c r="J12797" i="19"/>
  <c r="I12797" i="19"/>
  <c r="L12891" i="19"/>
  <c r="E12991" i="19" s="1"/>
  <c r="L12298" i="19"/>
  <c r="E12398" i="19" s="1"/>
  <c r="J12809" i="19"/>
  <c r="I12809" i="19"/>
  <c r="J12758" i="19"/>
  <c r="I12758" i="19"/>
  <c r="J12884" i="19"/>
  <c r="I12884" i="19"/>
  <c r="I13022" i="19"/>
  <c r="K13022" i="19" s="1"/>
  <c r="L13022" i="19" s="1"/>
  <c r="J13022" i="19"/>
  <c r="L13081" i="19"/>
  <c r="E13181" i="19" s="1"/>
  <c r="J12848" i="19"/>
  <c r="I12848" i="19"/>
  <c r="K9806" i="19"/>
  <c r="O9901" i="19"/>
  <c r="L13627" i="19"/>
  <c r="E13727" i="19" s="1"/>
  <c r="J12772" i="19"/>
  <c r="I12772" i="19"/>
  <c r="L12729" i="19"/>
  <c r="E12829" i="19" s="1"/>
  <c r="J9938" i="19"/>
  <c r="I9938" i="19"/>
  <c r="J13677" i="19"/>
  <c r="I13677" i="19"/>
  <c r="L11362" i="19"/>
  <c r="E11462" i="19" s="1"/>
  <c r="E13647" i="19"/>
  <c r="E12944" i="19"/>
  <c r="L12050" i="19"/>
  <c r="E12150" i="19" s="1"/>
  <c r="J12354" i="19"/>
  <c r="I12354" i="19"/>
  <c r="K10830" i="19"/>
  <c r="K10926" i="19"/>
  <c r="L13056" i="19"/>
  <c r="E13156" i="19" s="1"/>
  <c r="E1553" i="12"/>
  <c r="I1553" i="12" s="1"/>
  <c r="K1532" i="12"/>
  <c r="J1511" i="12"/>
  <c r="K1511" i="12" s="1"/>
  <c r="L1511" i="12" s="1"/>
  <c r="K1546" i="12"/>
  <c r="E1579" i="12"/>
  <c r="I1579" i="12" s="1"/>
  <c r="E1521" i="12"/>
  <c r="I1521" i="12" s="1"/>
  <c r="E1515" i="12"/>
  <c r="E1518" i="12"/>
  <c r="I1518" i="12" s="1"/>
  <c r="J1550" i="12"/>
  <c r="K1550" i="12" s="1"/>
  <c r="L1550" i="12" s="1"/>
  <c r="J1512" i="12"/>
  <c r="K1512" i="12" s="1"/>
  <c r="L1512" i="12" s="1"/>
  <c r="J1573" i="12"/>
  <c r="K1573" i="12" s="1"/>
  <c r="M13" i="9"/>
  <c r="Q12" i="9"/>
  <c r="R12" i="9" s="1"/>
  <c r="K13" i="9"/>
  <c r="N13" i="9"/>
  <c r="O39" i="5"/>
  <c r="M40" i="5" s="1"/>
  <c r="Q39" i="5"/>
  <c r="R39" i="5" s="1"/>
  <c r="F17" i="2"/>
  <c r="E23" i="3" s="1"/>
  <c r="D23" i="3"/>
  <c r="G30" i="7"/>
  <c r="AF39" i="5"/>
  <c r="AE39" i="5"/>
  <c r="F32" i="7" s="1"/>
  <c r="AD39" i="5"/>
  <c r="C34" i="6" s="1"/>
  <c r="F39" i="5"/>
  <c r="D40" i="5" s="1"/>
  <c r="H39" i="5"/>
  <c r="I39" i="5" s="1"/>
  <c r="AJ39" i="5"/>
  <c r="AH40" i="5" s="1"/>
  <c r="AL39" i="5"/>
  <c r="AM39" i="5" s="1"/>
  <c r="E34" i="6" s="1"/>
  <c r="V39" i="5"/>
  <c r="T40" i="5" s="1"/>
  <c r="Y39" i="5"/>
  <c r="W39" i="5"/>
  <c r="B32" i="7" s="1"/>
  <c r="AC40" i="5"/>
  <c r="C41" i="5"/>
  <c r="U40" i="5"/>
  <c r="X40" i="5" s="1"/>
  <c r="AI40" i="5"/>
  <c r="AK40" i="5" s="1"/>
  <c r="E40" i="5"/>
  <c r="G40" i="5" s="1"/>
  <c r="N40" i="5"/>
  <c r="P40" i="5" s="1"/>
  <c r="Z38" i="5"/>
  <c r="AA38" i="5" s="1"/>
  <c r="C31" i="7" s="1"/>
  <c r="D31" i="7" s="1"/>
  <c r="K115" i="16" l="1"/>
  <c r="I13204" i="19"/>
  <c r="J13204" i="19"/>
  <c r="E13502" i="19"/>
  <c r="I1552" i="12"/>
  <c r="J1552" i="12"/>
  <c r="K12708" i="19"/>
  <c r="L12708" i="19" s="1"/>
  <c r="J13288" i="19"/>
  <c r="I13288" i="19"/>
  <c r="K13288" i="19" s="1"/>
  <c r="J13380" i="19"/>
  <c r="I13380" i="19"/>
  <c r="K13380" i="19" s="1"/>
  <c r="J12625" i="19"/>
  <c r="I12625" i="19"/>
  <c r="K12625" i="19" s="1"/>
  <c r="L12625" i="19" s="1"/>
  <c r="E12725" i="19" s="1"/>
  <c r="K12631" i="19"/>
  <c r="L12631" i="19" s="1"/>
  <c r="K12600" i="19"/>
  <c r="L12924" i="19"/>
  <c r="E13024" i="19" s="1"/>
  <c r="K13374" i="19"/>
  <c r="L13374" i="19" s="1"/>
  <c r="E13474" i="19" s="1"/>
  <c r="J12235" i="19"/>
  <c r="I12235" i="19"/>
  <c r="K12235" i="19" s="1"/>
  <c r="L12235" i="19" s="1"/>
  <c r="E12335" i="19" s="1"/>
  <c r="J13120" i="19"/>
  <c r="I13120" i="19"/>
  <c r="K13120" i="19" s="1"/>
  <c r="L13120" i="19" s="1"/>
  <c r="E13220" i="19" s="1"/>
  <c r="K13677" i="19"/>
  <c r="E13245" i="19"/>
  <c r="L13145" i="19"/>
  <c r="K12612" i="19"/>
  <c r="L12612" i="19" s="1"/>
  <c r="K12733" i="19"/>
  <c r="L12733" i="19" s="1"/>
  <c r="E12833" i="19" s="1"/>
  <c r="K12495" i="19"/>
  <c r="L12495" i="19" s="1"/>
  <c r="E12595" i="19" s="1"/>
  <c r="I13476" i="19"/>
  <c r="K13476" i="19" s="1"/>
  <c r="L13476" i="19" s="1"/>
  <c r="E13576" i="19" s="1"/>
  <c r="J13476" i="19"/>
  <c r="K12537" i="19"/>
  <c r="L12537" i="19" s="1"/>
  <c r="E12637" i="19" s="1"/>
  <c r="J13669" i="19"/>
  <c r="I13669" i="19" s="1"/>
  <c r="K13669" i="19" s="1"/>
  <c r="J13757" i="19"/>
  <c r="I13757" i="19" s="1"/>
  <c r="K13757" i="19" s="1"/>
  <c r="I13375" i="19"/>
  <c r="J13375" i="19"/>
  <c r="K12354" i="19"/>
  <c r="L12354" i="19" s="1"/>
  <c r="E12454" i="19" s="1"/>
  <c r="K13028" i="19"/>
  <c r="L13028" i="19" s="1"/>
  <c r="K12460" i="19"/>
  <c r="L12460" i="19" s="1"/>
  <c r="K12878" i="19"/>
  <c r="L12878" i="19" s="1"/>
  <c r="L13380" i="19"/>
  <c r="E13480" i="19" s="1"/>
  <c r="L12763" i="19"/>
  <c r="E12863" i="19" s="1"/>
  <c r="K12848" i="19"/>
  <c r="L12848" i="19" s="1"/>
  <c r="J12861" i="19"/>
  <c r="I12861" i="19"/>
  <c r="K12861" i="19" s="1"/>
  <c r="L12861" i="19" s="1"/>
  <c r="E12961" i="19" s="1"/>
  <c r="J13316" i="19"/>
  <c r="I13316" i="19"/>
  <c r="I12833" i="19"/>
  <c r="K12833" i="19" s="1"/>
  <c r="L12833" i="19" s="1"/>
  <c r="J12833" i="19"/>
  <c r="K12492" i="19"/>
  <c r="L12851" i="19"/>
  <c r="E12951" i="19" s="1"/>
  <c r="L13288" i="19"/>
  <c r="E13388" i="19" s="1"/>
  <c r="J12703" i="19"/>
  <c r="I12703" i="19"/>
  <c r="K13555" i="19"/>
  <c r="E12731" i="19"/>
  <c r="K12839" i="19"/>
  <c r="L12839" i="19" s="1"/>
  <c r="E12939" i="19" s="1"/>
  <c r="K13305" i="19"/>
  <c r="I12819" i="19"/>
  <c r="K12819" i="19" s="1"/>
  <c r="L12819" i="19" s="1"/>
  <c r="E12919" i="19" s="1"/>
  <c r="J12819" i="19"/>
  <c r="K12218" i="19"/>
  <c r="L12218" i="19" s="1"/>
  <c r="E12318" i="19" s="1"/>
  <c r="E12859" i="19"/>
  <c r="K12884" i="19"/>
  <c r="L12884" i="19" s="1"/>
  <c r="K12734" i="19"/>
  <c r="L12734" i="19" s="1"/>
  <c r="K12953" i="19"/>
  <c r="K12899" i="19"/>
  <c r="L12899" i="19" s="1"/>
  <c r="E12999" i="19" s="1"/>
  <c r="J12999" i="19" s="1"/>
  <c r="L13283" i="19"/>
  <c r="E13383" i="19" s="1"/>
  <c r="I13270" i="19"/>
  <c r="J13270" i="19"/>
  <c r="J12811" i="19"/>
  <c r="I12811" i="19"/>
  <c r="L13443" i="19"/>
  <c r="E13543" i="19" s="1"/>
  <c r="I12879" i="19"/>
  <c r="J12879" i="19"/>
  <c r="K12715" i="19"/>
  <c r="L12715" i="19" s="1"/>
  <c r="E12815" i="19" s="1"/>
  <c r="K12986" i="19"/>
  <c r="L13096" i="19"/>
  <c r="E13196" i="19"/>
  <c r="K13173" i="19"/>
  <c r="J12398" i="19"/>
  <c r="I12398" i="19"/>
  <c r="K12398" i="19" s="1"/>
  <c r="L12398" i="19" s="1"/>
  <c r="E12498" i="19" s="1"/>
  <c r="J13290" i="19"/>
  <c r="I13290" i="19"/>
  <c r="J12991" i="19"/>
  <c r="I12991" i="19"/>
  <c r="K12991" i="19" s="1"/>
  <c r="E13122" i="19"/>
  <c r="I13289" i="19"/>
  <c r="J13289" i="19"/>
  <c r="J12740" i="19"/>
  <c r="I12740" i="19"/>
  <c r="I13485" i="19"/>
  <c r="J13485" i="19"/>
  <c r="I13064" i="19"/>
  <c r="J13064" i="19"/>
  <c r="J13494" i="19"/>
  <c r="I13494" i="19"/>
  <c r="K13494" i="19" s="1"/>
  <c r="L13494" i="19" s="1"/>
  <c r="J12939" i="19"/>
  <c r="I12939" i="19"/>
  <c r="K12809" i="19"/>
  <c r="L13052" i="19"/>
  <c r="E13152" i="19" s="1"/>
  <c r="J12142" i="19"/>
  <c r="I12142" i="19"/>
  <c r="E13432" i="19"/>
  <c r="L13021" i="19"/>
  <c r="E13121" i="19" s="1"/>
  <c r="K12746" i="19"/>
  <c r="J12423" i="19"/>
  <c r="I12423" i="19"/>
  <c r="E12712" i="19"/>
  <c r="K12641" i="19"/>
  <c r="E12834" i="19"/>
  <c r="E13128" i="19"/>
  <c r="K13067" i="19"/>
  <c r="L13067" i="19" s="1"/>
  <c r="E13167" i="19" s="1"/>
  <c r="E12978" i="19"/>
  <c r="J13181" i="19"/>
  <c r="I13181" i="19"/>
  <c r="L12766" i="19"/>
  <c r="E12866" i="19" s="1"/>
  <c r="I12836" i="19"/>
  <c r="J12836" i="19"/>
  <c r="J12731" i="19"/>
  <c r="I12731" i="19"/>
  <c r="I12910" i="19"/>
  <c r="J12910" i="19"/>
  <c r="I12893" i="19"/>
  <c r="J12893" i="19"/>
  <c r="J12961" i="19"/>
  <c r="I12961" i="19"/>
  <c r="K12961" i="19" s="1"/>
  <c r="L12961" i="19" s="1"/>
  <c r="J13482" i="19"/>
  <c r="I13482" i="19"/>
  <c r="I13487" i="19"/>
  <c r="J13487" i="19"/>
  <c r="I13101" i="19"/>
  <c r="J13101" i="19"/>
  <c r="L13413" i="19"/>
  <c r="E13513" i="19" s="1"/>
  <c r="E12948" i="19"/>
  <c r="E12984" i="19"/>
  <c r="K12758" i="19"/>
  <c r="K12797" i="19"/>
  <c r="L12665" i="19"/>
  <c r="E12765" i="19"/>
  <c r="L12349" i="19"/>
  <c r="E12449" i="19" s="1"/>
  <c r="L12417" i="19"/>
  <c r="E12517" i="19" s="1"/>
  <c r="J13271" i="19"/>
  <c r="I13271" i="19"/>
  <c r="K12414" i="19"/>
  <c r="L12414" i="19" s="1"/>
  <c r="E12514" i="19" s="1"/>
  <c r="E12808" i="19"/>
  <c r="K12468" i="19"/>
  <c r="E12560" i="19"/>
  <c r="K13407" i="19"/>
  <c r="L9806" i="19"/>
  <c r="E9906" i="19" s="1"/>
  <c r="J12454" i="19"/>
  <c r="I12454" i="19"/>
  <c r="J13727" i="19"/>
  <c r="I13727" i="19"/>
  <c r="K13727" i="19" s="1"/>
  <c r="L13727" i="19" s="1"/>
  <c r="J12150" i="19"/>
  <c r="I12150" i="19"/>
  <c r="L13677" i="19"/>
  <c r="E13777" i="19" s="1"/>
  <c r="K12772" i="19"/>
  <c r="J13156" i="19"/>
  <c r="I13156" i="19"/>
  <c r="J12944" i="19"/>
  <c r="I12944" i="19"/>
  <c r="J11462" i="19"/>
  <c r="I11462" i="19"/>
  <c r="K9938" i="19"/>
  <c r="J12829" i="19"/>
  <c r="I12829" i="19"/>
  <c r="L10926" i="19"/>
  <c r="E11026" i="19" s="1"/>
  <c r="L10830" i="19"/>
  <c r="E10930" i="19" s="1"/>
  <c r="J13647" i="19"/>
  <c r="I13647" i="19" s="1"/>
  <c r="K13647" i="19" s="1"/>
  <c r="L13647" i="19" s="1"/>
  <c r="I1515" i="12"/>
  <c r="O1520" i="12" s="1"/>
  <c r="E1523" i="12"/>
  <c r="I1523" i="12" s="1"/>
  <c r="L1546" i="12"/>
  <c r="E1558" i="12" s="1"/>
  <c r="I1558" i="12" s="1"/>
  <c r="L1532" i="12"/>
  <c r="E1544" i="12" s="1"/>
  <c r="L1573" i="12"/>
  <c r="E1585" i="12" s="1"/>
  <c r="I1585" i="12" s="1"/>
  <c r="E1562" i="12"/>
  <c r="I1562" i="12" s="1"/>
  <c r="J1579" i="12"/>
  <c r="J1515" i="12"/>
  <c r="K1515" i="12" s="1"/>
  <c r="L1515" i="12" s="1"/>
  <c r="J1518" i="12"/>
  <c r="K1518" i="12" s="1"/>
  <c r="L1518" i="12" s="1"/>
  <c r="E1524" i="12"/>
  <c r="I1524" i="12" s="1"/>
  <c r="J1553" i="12"/>
  <c r="K1553" i="12" s="1"/>
  <c r="L1553" i="12" s="1"/>
  <c r="B18" i="2"/>
  <c r="T12" i="9"/>
  <c r="J12" i="7" s="1"/>
  <c r="L12" i="7" s="1"/>
  <c r="S12" i="9"/>
  <c r="G14" i="6" s="1"/>
  <c r="J14" i="6" s="1"/>
  <c r="AF40" i="5"/>
  <c r="AD40" i="5"/>
  <c r="C35" i="6" s="1"/>
  <c r="AE40" i="5"/>
  <c r="F33" i="7" s="1"/>
  <c r="K39" i="5"/>
  <c r="C13" i="9"/>
  <c r="G23" i="3"/>
  <c r="O22" i="9"/>
  <c r="P13" i="9"/>
  <c r="J38" i="5"/>
  <c r="L38" i="5" s="1"/>
  <c r="D33" i="6" s="1"/>
  <c r="AJ40" i="5"/>
  <c r="AH41" i="5" s="1"/>
  <c r="AL40" i="5"/>
  <c r="AM40" i="5" s="1"/>
  <c r="E35" i="6" s="1"/>
  <c r="H23" i="3"/>
  <c r="C24" i="3" s="1"/>
  <c r="G31" i="7"/>
  <c r="Z39" i="5"/>
  <c r="AA39" i="5" s="1"/>
  <c r="C32" i="7" s="1"/>
  <c r="D32" i="7" s="1"/>
  <c r="J39" i="5"/>
  <c r="L39" i="5" s="1"/>
  <c r="D34" i="6" s="1"/>
  <c r="E41" i="5"/>
  <c r="G41" i="5" s="1"/>
  <c r="AI41" i="5"/>
  <c r="AK41" i="5" s="1"/>
  <c r="C42" i="5"/>
  <c r="AC41" i="5"/>
  <c r="U41" i="5"/>
  <c r="X41" i="5" s="1"/>
  <c r="N41" i="5"/>
  <c r="P41" i="5" s="1"/>
  <c r="Y40" i="5"/>
  <c r="V40" i="5"/>
  <c r="T41" i="5" s="1"/>
  <c r="H40" i="5"/>
  <c r="I40" i="5" s="1"/>
  <c r="F40" i="5"/>
  <c r="D41" i="5" s="1"/>
  <c r="C18" i="2"/>
  <c r="D18" i="2"/>
  <c r="F24" i="3" s="1"/>
  <c r="O40" i="5"/>
  <c r="M41" i="5" s="1"/>
  <c r="Q40" i="5"/>
  <c r="R40" i="5" s="1"/>
  <c r="L115" i="16" l="1"/>
  <c r="E116" i="16" s="1"/>
  <c r="K13204" i="19"/>
  <c r="J13502" i="19"/>
  <c r="I13502" i="19"/>
  <c r="K1552" i="12"/>
  <c r="L1552" i="12" s="1"/>
  <c r="E1564" i="12" s="1"/>
  <c r="I13220" i="19"/>
  <c r="K13220" i="19" s="1"/>
  <c r="L13220" i="19" s="1"/>
  <c r="J13220" i="19"/>
  <c r="J12725" i="19"/>
  <c r="I12725" i="19"/>
  <c r="K12725" i="19" s="1"/>
  <c r="L12725" i="19" s="1"/>
  <c r="J13024" i="19"/>
  <c r="I13024" i="19"/>
  <c r="J13576" i="19"/>
  <c r="I13576" i="19"/>
  <c r="I13474" i="19"/>
  <c r="J13474" i="19"/>
  <c r="K13064" i="19"/>
  <c r="L13064" i="19" s="1"/>
  <c r="I12595" i="19"/>
  <c r="K12595" i="19" s="1"/>
  <c r="L12595" i="19" s="1"/>
  <c r="J12595" i="19"/>
  <c r="I12999" i="19"/>
  <c r="K13270" i="19"/>
  <c r="J12637" i="19"/>
  <c r="I12637" i="19"/>
  <c r="J13245" i="19"/>
  <c r="I13245" i="19"/>
  <c r="K13245" i="19" s="1"/>
  <c r="L13245" i="19" s="1"/>
  <c r="E13345" i="19" s="1"/>
  <c r="J12335" i="19"/>
  <c r="I12335" i="19"/>
  <c r="K12335" i="19" s="1"/>
  <c r="L12335" i="19" s="1"/>
  <c r="E12435" i="19" s="1"/>
  <c r="L12600" i="19"/>
  <c r="E12700" i="19"/>
  <c r="K12893" i="19"/>
  <c r="L12893" i="19" s="1"/>
  <c r="K12811" i="19"/>
  <c r="K13316" i="19"/>
  <c r="L13316" i="19" s="1"/>
  <c r="E13416" i="19" s="1"/>
  <c r="K13375" i="19"/>
  <c r="L13375" i="19" s="1"/>
  <c r="E13475" i="19" s="1"/>
  <c r="J13543" i="19"/>
  <c r="I13543" i="19"/>
  <c r="I13383" i="19"/>
  <c r="K13383" i="19" s="1"/>
  <c r="J13383" i="19"/>
  <c r="I13416" i="19"/>
  <c r="K13416" i="19" s="1"/>
  <c r="L13416" i="19" s="1"/>
  <c r="E13516" i="19" s="1"/>
  <c r="J13416" i="19"/>
  <c r="I12919" i="19"/>
  <c r="J12919" i="19"/>
  <c r="J12863" i="19"/>
  <c r="I12863" i="19"/>
  <c r="L13757" i="19"/>
  <c r="E13857" i="19" s="1"/>
  <c r="I12951" i="19"/>
  <c r="J12951" i="19"/>
  <c r="J13480" i="19"/>
  <c r="I13480" i="19"/>
  <c r="L13669" i="19"/>
  <c r="E13769" i="19" s="1"/>
  <c r="L13173" i="19"/>
  <c r="E13273" i="19" s="1"/>
  <c r="J12815" i="19"/>
  <c r="I12815" i="19"/>
  <c r="K13024" i="19"/>
  <c r="J13196" i="19"/>
  <c r="I13196" i="19"/>
  <c r="K13196" i="19" s="1"/>
  <c r="L13196" i="19" s="1"/>
  <c r="L13270" i="19"/>
  <c r="E13370" i="19" s="1"/>
  <c r="L12953" i="19"/>
  <c r="E13053" i="19" s="1"/>
  <c r="J12859" i="19"/>
  <c r="I12859" i="19"/>
  <c r="L13555" i="19"/>
  <c r="E13655" i="19"/>
  <c r="J13655" i="19" s="1"/>
  <c r="I13655" i="19" s="1"/>
  <c r="K13655" i="19" s="1"/>
  <c r="L13655" i="19" s="1"/>
  <c r="E13755" i="19" s="1"/>
  <c r="I13388" i="19"/>
  <c r="K13388" i="19" s="1"/>
  <c r="L13388" i="19"/>
  <c r="E13488" i="19" s="1"/>
  <c r="J13388" i="19"/>
  <c r="E12592" i="19"/>
  <c r="L12492" i="19"/>
  <c r="K12910" i="19"/>
  <c r="L12910" i="19" s="1"/>
  <c r="E13010" i="19" s="1"/>
  <c r="I13010" i="19" s="1"/>
  <c r="L12811" i="19"/>
  <c r="E12911" i="19" s="1"/>
  <c r="J12318" i="19"/>
  <c r="I12318" i="19"/>
  <c r="L13305" i="19"/>
  <c r="E13405" i="19" s="1"/>
  <c r="E12933" i="19"/>
  <c r="K12829" i="19"/>
  <c r="K13482" i="19"/>
  <c r="K12740" i="19"/>
  <c r="L12740" i="19" s="1"/>
  <c r="E12840" i="19" s="1"/>
  <c r="L12986" i="19"/>
  <c r="E13086" i="19" s="1"/>
  <c r="K12879" i="19"/>
  <c r="K12703" i="19"/>
  <c r="L12703" i="19" s="1"/>
  <c r="E12803" i="19" s="1"/>
  <c r="J12866" i="19"/>
  <c r="I12866" i="19"/>
  <c r="I13121" i="19"/>
  <c r="J13121" i="19"/>
  <c r="I13475" i="19"/>
  <c r="K13475" i="19" s="1"/>
  <c r="L13475" i="19" s="1"/>
  <c r="E13575" i="19" s="1"/>
  <c r="J13475" i="19"/>
  <c r="J12517" i="19"/>
  <c r="I12517" i="19"/>
  <c r="J12498" i="19"/>
  <c r="I12498" i="19"/>
  <c r="J12449" i="19"/>
  <c r="I12449" i="19"/>
  <c r="J13010" i="19"/>
  <c r="J12560" i="19"/>
  <c r="I12560" i="19"/>
  <c r="L12797" i="19"/>
  <c r="E12897" i="19" s="1"/>
  <c r="K13101" i="19"/>
  <c r="E12993" i="19"/>
  <c r="K12731" i="19"/>
  <c r="K12836" i="19"/>
  <c r="L12836" i="19" s="1"/>
  <c r="E12936" i="19" s="1"/>
  <c r="I13167" i="19"/>
  <c r="J13167" i="19"/>
  <c r="L12641" i="19"/>
  <c r="E12741" i="19" s="1"/>
  <c r="K12142" i="19"/>
  <c r="L12809" i="19"/>
  <c r="E12909" i="19"/>
  <c r="K12939" i="19"/>
  <c r="E13164" i="19"/>
  <c r="K13485" i="19"/>
  <c r="L13485" i="19" s="1"/>
  <c r="E13585" i="19" s="1"/>
  <c r="K12999" i="19"/>
  <c r="K13290" i="19"/>
  <c r="L12468" i="19"/>
  <c r="E12568" i="19" s="1"/>
  <c r="K13271" i="19"/>
  <c r="L12758" i="19"/>
  <c r="E12858" i="19" s="1"/>
  <c r="I13513" i="19"/>
  <c r="J13513" i="19"/>
  <c r="E13061" i="19"/>
  <c r="K13181" i="19"/>
  <c r="L13181" i="19" s="1"/>
  <c r="E13281" i="19" s="1"/>
  <c r="J13281" i="19" s="1"/>
  <c r="J13128" i="19"/>
  <c r="I13128" i="19"/>
  <c r="K13128" i="19" s="1"/>
  <c r="L13128" i="19" s="1"/>
  <c r="E13228" i="19" s="1"/>
  <c r="I12712" i="19"/>
  <c r="J12712" i="19"/>
  <c r="K12423" i="19"/>
  <c r="E13594" i="19"/>
  <c r="J12840" i="19"/>
  <c r="I12840" i="19"/>
  <c r="I13122" i="19"/>
  <c r="J13122" i="19"/>
  <c r="J12808" i="19"/>
  <c r="I12808" i="19"/>
  <c r="J12765" i="19"/>
  <c r="I12765" i="19"/>
  <c r="J12984" i="19"/>
  <c r="I12984" i="19"/>
  <c r="J13432" i="19"/>
  <c r="I13432" i="19"/>
  <c r="J13152" i="19"/>
  <c r="I13152" i="19"/>
  <c r="L13383" i="19"/>
  <c r="E13483" i="19" s="1"/>
  <c r="L12829" i="19"/>
  <c r="E12929" i="19" s="1"/>
  <c r="L13407" i="19"/>
  <c r="E13507" i="19" s="1"/>
  <c r="I12514" i="19"/>
  <c r="J12514" i="19"/>
  <c r="I12948" i="19"/>
  <c r="J12948" i="19"/>
  <c r="K13487" i="19"/>
  <c r="L13482" i="19"/>
  <c r="E13582" i="19" s="1"/>
  <c r="I12978" i="19"/>
  <c r="J12978" i="19"/>
  <c r="J12834" i="19"/>
  <c r="I12834" i="19"/>
  <c r="L12746" i="19"/>
  <c r="E12846" i="19" s="1"/>
  <c r="K13289" i="19"/>
  <c r="L12991" i="19"/>
  <c r="E13091" i="19" s="1"/>
  <c r="I9906" i="19"/>
  <c r="J9906" i="19"/>
  <c r="J10930" i="19"/>
  <c r="I10930" i="19"/>
  <c r="J13777" i="19"/>
  <c r="I13777" i="19" s="1"/>
  <c r="K13777" i="19" s="1"/>
  <c r="L13777" i="19" s="1"/>
  <c r="I13281" i="19"/>
  <c r="J11026" i="19"/>
  <c r="I11026" i="19"/>
  <c r="E13747" i="19"/>
  <c r="E13827" i="19"/>
  <c r="K12454" i="19"/>
  <c r="L9938" i="19"/>
  <c r="E10038" i="19" s="1"/>
  <c r="K11462" i="19"/>
  <c r="K12944" i="19"/>
  <c r="L12772" i="19"/>
  <c r="E12872" i="19" s="1"/>
  <c r="K12150" i="19"/>
  <c r="K13156" i="19"/>
  <c r="J1544" i="12"/>
  <c r="I1544" i="12"/>
  <c r="K1579" i="12"/>
  <c r="J1558" i="12"/>
  <c r="K1558" i="12" s="1"/>
  <c r="L1558" i="12" s="1"/>
  <c r="J1523" i="12"/>
  <c r="E1530" i="12"/>
  <c r="I1530" i="12" s="1"/>
  <c r="E1527" i="12"/>
  <c r="J1524" i="12"/>
  <c r="K1524" i="12" s="1"/>
  <c r="L1524" i="12" s="1"/>
  <c r="E1565" i="12"/>
  <c r="I1565" i="12" s="1"/>
  <c r="J1521" i="12"/>
  <c r="K1521" i="12" s="1"/>
  <c r="L1521" i="12" s="1"/>
  <c r="J1585" i="12"/>
  <c r="K1585" i="12" s="1"/>
  <c r="L1585" i="12" s="1"/>
  <c r="Z40" i="5"/>
  <c r="AA40" i="5" s="1"/>
  <c r="C33" i="7" s="1"/>
  <c r="D33" i="7" s="1"/>
  <c r="J40" i="5"/>
  <c r="L40" i="5" s="1"/>
  <c r="D35" i="6" s="1"/>
  <c r="E13" i="9"/>
  <c r="I13" i="9"/>
  <c r="E18" i="2"/>
  <c r="Y41" i="5"/>
  <c r="V41" i="5"/>
  <c r="T42" i="5" s="1"/>
  <c r="AF41" i="5"/>
  <c r="AE41" i="5"/>
  <c r="F34" i="7" s="1"/>
  <c r="AD41" i="5"/>
  <c r="C36" i="6" s="1"/>
  <c r="S24" i="3"/>
  <c r="V24" i="3" s="1"/>
  <c r="B14" i="9"/>
  <c r="Q13" i="9"/>
  <c r="R13" i="9" s="1"/>
  <c r="M14" i="9"/>
  <c r="K40" i="5"/>
  <c r="H41" i="5"/>
  <c r="I41" i="5" s="1"/>
  <c r="F41" i="5"/>
  <c r="D42" i="5" s="1"/>
  <c r="AC42" i="5"/>
  <c r="C43" i="5"/>
  <c r="AI42" i="5"/>
  <c r="AK42" i="5" s="1"/>
  <c r="E42" i="5"/>
  <c r="G42" i="5" s="1"/>
  <c r="U42" i="5"/>
  <c r="X42" i="5" s="1"/>
  <c r="N42" i="5"/>
  <c r="P42" i="5" s="1"/>
  <c r="G32" i="7"/>
  <c r="W40" i="5"/>
  <c r="B33" i="7" s="1"/>
  <c r="Q41" i="5"/>
  <c r="R41" i="5" s="1"/>
  <c r="O41" i="5"/>
  <c r="M42" i="5" s="1"/>
  <c r="AJ41" i="5"/>
  <c r="AH42" i="5" s="1"/>
  <c r="AL41" i="5"/>
  <c r="AM41" i="5" s="1"/>
  <c r="E36" i="6" s="1"/>
  <c r="I116" i="16" l="1"/>
  <c r="J116" i="16"/>
  <c r="K13502" i="19"/>
  <c r="L13502" i="19" s="1"/>
  <c r="E13602" i="19" s="1"/>
  <c r="J13602" i="19" s="1"/>
  <c r="I13602" i="19" s="1"/>
  <c r="K13602" i="19" s="1"/>
  <c r="L13602" i="19" s="1"/>
  <c r="E13702" i="19" s="1"/>
  <c r="J13702" i="19" s="1"/>
  <c r="I13702" i="19" s="1"/>
  <c r="K13702" i="19" s="1"/>
  <c r="L13702" i="19" s="1"/>
  <c r="E13802" i="19" s="1"/>
  <c r="L13204" i="19"/>
  <c r="E13304" i="19" s="1"/>
  <c r="K1544" i="12"/>
  <c r="I1564" i="12"/>
  <c r="J1564" i="12"/>
  <c r="K1564" i="12" s="1"/>
  <c r="L1564" i="12" s="1"/>
  <c r="K12514" i="19"/>
  <c r="L12514" i="19" s="1"/>
  <c r="E12614" i="19" s="1"/>
  <c r="K12815" i="19"/>
  <c r="L12815" i="19" s="1"/>
  <c r="K12863" i="19"/>
  <c r="L12863" i="19" s="1"/>
  <c r="E12963" i="19" s="1"/>
  <c r="K12637" i="19"/>
  <c r="E12695" i="19"/>
  <c r="J12700" i="19"/>
  <c r="I12700" i="19"/>
  <c r="J13345" i="19"/>
  <c r="I13345" i="19"/>
  <c r="K13345" i="19" s="1"/>
  <c r="L13345" i="19" s="1"/>
  <c r="E13320" i="19"/>
  <c r="K13432" i="19"/>
  <c r="L13432" i="19" s="1"/>
  <c r="E13532" i="19" s="1"/>
  <c r="K13543" i="19"/>
  <c r="L13543" i="19" s="1"/>
  <c r="K13474" i="19"/>
  <c r="L13474" i="19" s="1"/>
  <c r="E13574" i="19" s="1"/>
  <c r="K13576" i="19"/>
  <c r="E12825" i="19"/>
  <c r="J12435" i="19"/>
  <c r="I12435" i="19"/>
  <c r="J12911" i="19"/>
  <c r="I12911" i="19"/>
  <c r="I13370" i="19"/>
  <c r="K13370" i="19" s="1"/>
  <c r="J13370" i="19"/>
  <c r="J13405" i="19"/>
  <c r="I13405" i="19"/>
  <c r="J13769" i="19"/>
  <c r="I13769" i="19" s="1"/>
  <c r="K13769" i="19" s="1"/>
  <c r="I13086" i="19"/>
  <c r="K13086" i="19" s="1"/>
  <c r="L13086" i="19" s="1"/>
  <c r="J13086" i="19"/>
  <c r="I13053" i="19"/>
  <c r="J13053" i="19"/>
  <c r="J13516" i="19"/>
  <c r="I13516" i="19"/>
  <c r="K13281" i="19"/>
  <c r="L13281" i="19" s="1"/>
  <c r="K12840" i="19"/>
  <c r="L12879" i="19"/>
  <c r="E12979" i="19" s="1"/>
  <c r="J12933" i="19"/>
  <c r="I12933" i="19"/>
  <c r="J13488" i="19"/>
  <c r="I13488" i="19"/>
  <c r="I12963" i="19"/>
  <c r="K12963" i="19" s="1"/>
  <c r="J12963" i="19"/>
  <c r="K13167" i="19"/>
  <c r="L13167" i="19" s="1"/>
  <c r="K13010" i="19"/>
  <c r="L13010" i="19" s="1"/>
  <c r="K12517" i="19"/>
  <c r="L12517" i="19" s="1"/>
  <c r="K12866" i="19"/>
  <c r="L12866" i="19" s="1"/>
  <c r="E12966" i="19" s="1"/>
  <c r="K12859" i="19"/>
  <c r="L12859" i="19" s="1"/>
  <c r="E12959" i="19" s="1"/>
  <c r="K13480" i="19"/>
  <c r="K12951" i="19"/>
  <c r="L12951" i="19" s="1"/>
  <c r="E13051" i="19" s="1"/>
  <c r="K12919" i="19"/>
  <c r="E13643" i="19"/>
  <c r="K13122" i="19"/>
  <c r="I12592" i="19"/>
  <c r="J12592" i="19"/>
  <c r="I13755" i="19"/>
  <c r="K13755" i="19" s="1"/>
  <c r="L13755" i="19" s="1"/>
  <c r="E13855" i="19" s="1"/>
  <c r="J13755" i="19"/>
  <c r="L13024" i="19"/>
  <c r="E13124" i="19" s="1"/>
  <c r="J13273" i="19"/>
  <c r="I13273" i="19"/>
  <c r="K13273" i="19" s="1"/>
  <c r="I13857" i="19"/>
  <c r="J13857" i="19"/>
  <c r="K12765" i="19"/>
  <c r="K12449" i="19"/>
  <c r="J12803" i="19"/>
  <c r="I12803" i="19"/>
  <c r="K12318" i="19"/>
  <c r="E13296" i="19"/>
  <c r="E12915" i="19"/>
  <c r="I12858" i="19"/>
  <c r="K12858" i="19" s="1"/>
  <c r="J12858" i="19"/>
  <c r="J12741" i="19"/>
  <c r="I12741" i="19"/>
  <c r="J12929" i="19"/>
  <c r="I12929" i="19"/>
  <c r="I12897" i="19"/>
  <c r="K12897" i="19" s="1"/>
  <c r="J12897" i="19"/>
  <c r="I12846" i="19"/>
  <c r="K12846" i="19" s="1"/>
  <c r="J12846" i="19"/>
  <c r="J12614" i="19"/>
  <c r="I12614" i="19"/>
  <c r="J13532" i="19"/>
  <c r="I13532" i="19"/>
  <c r="J13228" i="19"/>
  <c r="I13228" i="19"/>
  <c r="J13091" i="19"/>
  <c r="I13091" i="19"/>
  <c r="K13091" i="19" s="1"/>
  <c r="L13091" i="19" s="1"/>
  <c r="I13507" i="19"/>
  <c r="J13507" i="19"/>
  <c r="I13575" i="19"/>
  <c r="J13575" i="19"/>
  <c r="K12984" i="19"/>
  <c r="L12984" i="19" s="1"/>
  <c r="E13084" i="19" s="1"/>
  <c r="L12765" i="19"/>
  <c r="E12865" i="19" s="1"/>
  <c r="K12808" i="19"/>
  <c r="L12808" i="19" s="1"/>
  <c r="E12908" i="19" s="1"/>
  <c r="J13594" i="19"/>
  <c r="I13594" i="19"/>
  <c r="I13061" i="19"/>
  <c r="J13061" i="19"/>
  <c r="J13164" i="19"/>
  <c r="I13164" i="19"/>
  <c r="K13164" i="19" s="1"/>
  <c r="L13164" i="19" s="1"/>
  <c r="E13264" i="19" s="1"/>
  <c r="L12142" i="19"/>
  <c r="E12242" i="19" s="1"/>
  <c r="L13370" i="19"/>
  <c r="E13470" i="19"/>
  <c r="L12731" i="19"/>
  <c r="E12831" i="19" s="1"/>
  <c r="K12560" i="19"/>
  <c r="E13110" i="19"/>
  <c r="L12449" i="19"/>
  <c r="E12549" i="19" s="1"/>
  <c r="K12498" i="19"/>
  <c r="E12617" i="19"/>
  <c r="J13582" i="19"/>
  <c r="I13582" i="19"/>
  <c r="J13483" i="19"/>
  <c r="I13483" i="19"/>
  <c r="L13271" i="19"/>
  <c r="E13371" i="19" s="1"/>
  <c r="L13290" i="19"/>
  <c r="E13390" i="19" s="1"/>
  <c r="L12939" i="19"/>
  <c r="E13039" i="19" s="1"/>
  <c r="I12993" i="19"/>
  <c r="J12993" i="19"/>
  <c r="L13289" i="19"/>
  <c r="E13389" i="19"/>
  <c r="K12948" i="19"/>
  <c r="K13513" i="19"/>
  <c r="L13513" i="19" s="1"/>
  <c r="E13613" i="19" s="1"/>
  <c r="J12568" i="19"/>
  <c r="I12568" i="19"/>
  <c r="L12999" i="19"/>
  <c r="E13099" i="19" s="1"/>
  <c r="I12909" i="19"/>
  <c r="J12909" i="19"/>
  <c r="L12963" i="19"/>
  <c r="E13063" i="19" s="1"/>
  <c r="J12966" i="19"/>
  <c r="I12966" i="19"/>
  <c r="K12834" i="19"/>
  <c r="K12978" i="19"/>
  <c r="L12978" i="19" s="1"/>
  <c r="E13078" i="19" s="1"/>
  <c r="L13487" i="19"/>
  <c r="E13587" i="19" s="1"/>
  <c r="K13152" i="19"/>
  <c r="L13152" i="19" s="1"/>
  <c r="E13252" i="19" s="1"/>
  <c r="L12423" i="19"/>
  <c r="E12523" i="19" s="1"/>
  <c r="K12712" i="19"/>
  <c r="J13585" i="19"/>
  <c r="I13585" i="19"/>
  <c r="E13267" i="19"/>
  <c r="I12936" i="19"/>
  <c r="K12936" i="19" s="1"/>
  <c r="L12936" i="19" s="1"/>
  <c r="J12936" i="19"/>
  <c r="L13101" i="19"/>
  <c r="E13201" i="19" s="1"/>
  <c r="K13121" i="19"/>
  <c r="O10001" i="19"/>
  <c r="K9906" i="19"/>
  <c r="L9906" i="19" s="1"/>
  <c r="E10006" i="19" s="1"/>
  <c r="K11026" i="19"/>
  <c r="K10930" i="19"/>
  <c r="L13156" i="19"/>
  <c r="E13256" i="19" s="1"/>
  <c r="L12150" i="19"/>
  <c r="E12250" i="19" s="1"/>
  <c r="L11462" i="19"/>
  <c r="E11562" i="19" s="1"/>
  <c r="L12454" i="19"/>
  <c r="E12554" i="19" s="1"/>
  <c r="E13381" i="19"/>
  <c r="E13877" i="19"/>
  <c r="J12872" i="19"/>
  <c r="I12872" i="19"/>
  <c r="J13827" i="19"/>
  <c r="I13827" i="19"/>
  <c r="J10038" i="19"/>
  <c r="I10038" i="19"/>
  <c r="J13747" i="19"/>
  <c r="I13747" i="19" s="1"/>
  <c r="K13747" i="19" s="1"/>
  <c r="L12944" i="19"/>
  <c r="E13044" i="19" s="1"/>
  <c r="I1527" i="12"/>
  <c r="O1532" i="12" s="1"/>
  <c r="L1544" i="12"/>
  <c r="E1556" i="12" s="1"/>
  <c r="I1556" i="12" s="1"/>
  <c r="L1579" i="12"/>
  <c r="E1591" i="12" s="1"/>
  <c r="I1591" i="12" s="1"/>
  <c r="K1523" i="12"/>
  <c r="E1570" i="12"/>
  <c r="I1570" i="12" s="1"/>
  <c r="E1597" i="12"/>
  <c r="I1597" i="12" s="1"/>
  <c r="E1536" i="12"/>
  <c r="E1533" i="12"/>
  <c r="I1533" i="12" s="1"/>
  <c r="J1527" i="12"/>
  <c r="K1527" i="12" s="1"/>
  <c r="L1527" i="12" s="1"/>
  <c r="J1565" i="12"/>
  <c r="K1565" i="12" s="1"/>
  <c r="L1565" i="12" s="1"/>
  <c r="J1562" i="12"/>
  <c r="K1562" i="12" s="1"/>
  <c r="L1562" i="12" s="1"/>
  <c r="AJ42" i="5"/>
  <c r="AH43" i="5" s="1"/>
  <c r="AL42" i="5"/>
  <c r="AM42" i="5" s="1"/>
  <c r="E37" i="6" s="1"/>
  <c r="Y42" i="5"/>
  <c r="V42" i="5"/>
  <c r="T43" i="5" s="1"/>
  <c r="W42" i="5"/>
  <c r="B35" i="7" s="1"/>
  <c r="I42" i="5"/>
  <c r="K42" i="5"/>
  <c r="H42" i="5"/>
  <c r="F42" i="5"/>
  <c r="D43" i="5" s="1"/>
  <c r="S13" i="9"/>
  <c r="G15" i="6" s="1"/>
  <c r="J15" i="6" s="1"/>
  <c r="T13" i="9"/>
  <c r="J13" i="7" s="1"/>
  <c r="L13" i="7" s="1"/>
  <c r="Q42" i="5"/>
  <c r="R42" i="5" s="1"/>
  <c r="O42" i="5"/>
  <c r="M43" i="5" s="1"/>
  <c r="G33" i="7"/>
  <c r="Z41" i="5"/>
  <c r="AA41" i="5" s="1"/>
  <c r="C34" i="7" s="1"/>
  <c r="J41" i="5"/>
  <c r="L41" i="5" s="1"/>
  <c r="D36" i="6" s="1"/>
  <c r="C44" i="5"/>
  <c r="AC43" i="5"/>
  <c r="AI43" i="5"/>
  <c r="AK43" i="5" s="1"/>
  <c r="E43" i="5"/>
  <c r="G43" i="5" s="1"/>
  <c r="U43" i="5"/>
  <c r="X43" i="5" s="1"/>
  <c r="N43" i="5"/>
  <c r="P43" i="5" s="1"/>
  <c r="N14" i="9"/>
  <c r="O23" i="9" s="1"/>
  <c r="K14" i="9"/>
  <c r="D24" i="3"/>
  <c r="F18" i="2"/>
  <c r="E24" i="3" s="1"/>
  <c r="G24" i="3" s="1"/>
  <c r="K41" i="5"/>
  <c r="AF42" i="5"/>
  <c r="AD42" i="5"/>
  <c r="C37" i="6" s="1"/>
  <c r="AE42" i="5"/>
  <c r="F35" i="7" s="1"/>
  <c r="W41" i="5"/>
  <c r="B34" i="7" s="1"/>
  <c r="K116" i="16" l="1"/>
  <c r="L116" i="16" s="1"/>
  <c r="E117" i="16" s="1"/>
  <c r="J13304" i="19"/>
  <c r="I13304" i="19"/>
  <c r="E1576" i="12"/>
  <c r="J13802" i="19"/>
  <c r="I13802" i="19"/>
  <c r="J12695" i="19"/>
  <c r="I12695" i="19"/>
  <c r="K12695" i="19" s="1"/>
  <c r="L12695" i="19" s="1"/>
  <c r="E12795" i="19" s="1"/>
  <c r="K13594" i="19"/>
  <c r="K13857" i="19"/>
  <c r="L13857" i="19" s="1"/>
  <c r="E13957" i="19" s="1"/>
  <c r="I12825" i="19"/>
  <c r="J12825" i="19"/>
  <c r="L12637" i="19"/>
  <c r="E12737" i="19"/>
  <c r="K13827" i="19"/>
  <c r="L13576" i="19"/>
  <c r="E13676" i="19" s="1"/>
  <c r="J13320" i="19"/>
  <c r="I13320" i="19"/>
  <c r="K12700" i="19"/>
  <c r="L12700" i="19" s="1"/>
  <c r="E12800" i="19" s="1"/>
  <c r="K13575" i="19"/>
  <c r="L13575" i="19" s="1"/>
  <c r="K12803" i="19"/>
  <c r="L12803" i="19" s="1"/>
  <c r="K13488" i="19"/>
  <c r="K13405" i="19"/>
  <c r="K12911" i="19"/>
  <c r="L12911" i="19" s="1"/>
  <c r="E13011" i="19" s="1"/>
  <c r="K12435" i="19"/>
  <c r="L12435" i="19" s="1"/>
  <c r="E12535" i="19" s="1"/>
  <c r="J13574" i="19"/>
  <c r="I13574" i="19"/>
  <c r="E13445" i="19"/>
  <c r="J13957" i="19"/>
  <c r="I13957" i="19"/>
  <c r="L13769" i="19"/>
  <c r="E13869" i="19" s="1"/>
  <c r="J13855" i="19"/>
  <c r="I13855" i="19"/>
  <c r="K13855" i="19" s="1"/>
  <c r="L13855" i="19" s="1"/>
  <c r="E13955" i="19" s="1"/>
  <c r="J13124" i="19"/>
  <c r="I13124" i="19"/>
  <c r="K13124" i="19" s="1"/>
  <c r="L13124" i="19" s="1"/>
  <c r="E13224" i="19" s="1"/>
  <c r="E13191" i="19"/>
  <c r="L12318" i="19"/>
  <c r="E12418" i="19" s="1"/>
  <c r="J13051" i="19"/>
  <c r="I13051" i="19"/>
  <c r="K12933" i="19"/>
  <c r="L12933" i="19" s="1"/>
  <c r="E13033" i="19" s="1"/>
  <c r="L12840" i="19"/>
  <c r="E12940" i="19"/>
  <c r="K12614" i="19"/>
  <c r="L12614" i="19" s="1"/>
  <c r="K12741" i="19"/>
  <c r="L12741" i="19" s="1"/>
  <c r="E12903" i="19"/>
  <c r="L13480" i="19"/>
  <c r="E13580" i="19" s="1"/>
  <c r="L13488" i="19"/>
  <c r="E13588" i="19"/>
  <c r="I12915" i="19"/>
  <c r="J12915" i="19"/>
  <c r="L13273" i="19"/>
  <c r="E13373" i="19" s="1"/>
  <c r="K12592" i="19"/>
  <c r="J13643" i="19"/>
  <c r="I13643" i="19" s="1"/>
  <c r="K13643" i="19" s="1"/>
  <c r="I12959" i="19"/>
  <c r="J12959" i="19"/>
  <c r="J12979" i="19"/>
  <c r="I12979" i="19"/>
  <c r="K13053" i="19"/>
  <c r="L13053" i="19" s="1"/>
  <c r="E13153" i="19" s="1"/>
  <c r="K13483" i="19"/>
  <c r="L13483" i="19" s="1"/>
  <c r="E13583" i="19" s="1"/>
  <c r="K13582" i="19"/>
  <c r="K13507" i="19"/>
  <c r="K13228" i="19"/>
  <c r="L13228" i="19" s="1"/>
  <c r="K12929" i="19"/>
  <c r="I13296" i="19"/>
  <c r="J13296" i="19"/>
  <c r="L13122" i="19"/>
  <c r="E13222" i="19" s="1"/>
  <c r="L12919" i="19"/>
  <c r="E13019" i="19" s="1"/>
  <c r="K13516" i="19"/>
  <c r="E13186" i="19"/>
  <c r="I13201" i="19"/>
  <c r="J13201" i="19"/>
  <c r="J13039" i="19"/>
  <c r="I13039" i="19"/>
  <c r="I13063" i="19"/>
  <c r="J13063" i="19"/>
  <c r="J13583" i="19"/>
  <c r="I13583" i="19"/>
  <c r="J12865" i="19"/>
  <c r="I12865" i="19"/>
  <c r="J13587" i="19"/>
  <c r="I13587" i="19"/>
  <c r="I12242" i="19"/>
  <c r="J12242" i="19"/>
  <c r="J12523" i="19"/>
  <c r="I12523" i="19"/>
  <c r="I13011" i="19"/>
  <c r="J13011" i="19"/>
  <c r="I13099" i="19"/>
  <c r="J13099" i="19"/>
  <c r="I13371" i="19"/>
  <c r="J13371" i="19"/>
  <c r="J12549" i="19"/>
  <c r="I12549" i="19"/>
  <c r="K13585" i="19"/>
  <c r="K12966" i="19"/>
  <c r="J12831" i="19"/>
  <c r="I12831" i="19"/>
  <c r="I12908" i="19"/>
  <c r="J12908" i="19"/>
  <c r="E13328" i="19"/>
  <c r="K13532" i="19"/>
  <c r="E12714" i="19"/>
  <c r="E12841" i="19"/>
  <c r="J13078" i="19"/>
  <c r="I13078" i="19"/>
  <c r="J13613" i="19"/>
  <c r="I13613" i="19" s="1"/>
  <c r="K13613" i="19" s="1"/>
  <c r="J13110" i="19"/>
  <c r="I13110" i="19"/>
  <c r="J13470" i="19"/>
  <c r="I13470" i="19"/>
  <c r="K13470" i="19" s="1"/>
  <c r="L13470" i="19" s="1"/>
  <c r="E13570" i="19" s="1"/>
  <c r="J13264" i="19"/>
  <c r="I13264" i="19"/>
  <c r="J13191" i="19"/>
  <c r="I13191" i="19"/>
  <c r="K13191" i="19" s="1"/>
  <c r="L13191" i="19" s="1"/>
  <c r="E13291" i="19" s="1"/>
  <c r="L12858" i="19"/>
  <c r="E12958" i="19" s="1"/>
  <c r="J13267" i="19"/>
  <c r="I13267" i="19"/>
  <c r="K13267" i="19" s="1"/>
  <c r="L13267" i="19" s="1"/>
  <c r="E13367" i="19" s="1"/>
  <c r="I13367" i="19" s="1"/>
  <c r="L12712" i="19"/>
  <c r="E12812" i="19" s="1"/>
  <c r="J13252" i="19"/>
  <c r="I13252" i="19"/>
  <c r="L12834" i="19"/>
  <c r="E12934" i="19" s="1"/>
  <c r="K12909" i="19"/>
  <c r="L12948" i="19"/>
  <c r="E13048" i="19" s="1"/>
  <c r="I13389" i="19"/>
  <c r="J13389" i="19"/>
  <c r="I13390" i="19"/>
  <c r="J13390" i="19"/>
  <c r="L13582" i="19"/>
  <c r="E13682" i="19" s="1"/>
  <c r="J12617" i="19"/>
  <c r="I12617" i="19"/>
  <c r="L12560" i="19"/>
  <c r="E12660" i="19" s="1"/>
  <c r="K13061" i="19"/>
  <c r="L13594" i="19"/>
  <c r="E13694" i="19" s="1"/>
  <c r="I13084" i="19"/>
  <c r="J13084" i="19"/>
  <c r="E13675" i="19"/>
  <c r="L12897" i="19"/>
  <c r="E12997" i="19" s="1"/>
  <c r="L13827" i="19"/>
  <c r="E13927" i="19" s="1"/>
  <c r="L13121" i="19"/>
  <c r="E13221" i="19" s="1"/>
  <c r="E13036" i="19"/>
  <c r="K12568" i="19"/>
  <c r="K12993" i="19"/>
  <c r="L12498" i="19"/>
  <c r="E12598" i="19" s="1"/>
  <c r="L12846" i="19"/>
  <c r="E12946" i="19" s="1"/>
  <c r="J10006" i="19"/>
  <c r="I10006" i="19"/>
  <c r="J13044" i="19"/>
  <c r="I13044" i="19"/>
  <c r="J12554" i="19"/>
  <c r="I12554" i="19"/>
  <c r="J11562" i="19"/>
  <c r="I11562" i="19"/>
  <c r="J13367" i="19"/>
  <c r="J12250" i="19"/>
  <c r="I12250" i="19"/>
  <c r="K12872" i="19"/>
  <c r="J13877" i="19"/>
  <c r="I13877" i="19"/>
  <c r="L10930" i="19"/>
  <c r="E11030" i="19" s="1"/>
  <c r="L13747" i="19"/>
  <c r="E13847" i="19" s="1"/>
  <c r="K10038" i="19"/>
  <c r="J13256" i="19"/>
  <c r="I13256" i="19"/>
  <c r="L11026" i="19"/>
  <c r="E11126" i="19"/>
  <c r="J13381" i="19"/>
  <c r="I13381" i="19"/>
  <c r="J1536" i="12"/>
  <c r="I1536" i="12"/>
  <c r="J1556" i="12"/>
  <c r="J1591" i="12"/>
  <c r="K1591" i="12" s="1"/>
  <c r="L1591" i="12" s="1"/>
  <c r="E1603" i="12" s="1"/>
  <c r="I1603" i="12" s="1"/>
  <c r="J1570" i="12"/>
  <c r="K1570" i="12" s="1"/>
  <c r="L1570" i="12" s="1"/>
  <c r="L1523" i="12"/>
  <c r="E1535" i="12" s="1"/>
  <c r="I1535" i="12" s="1"/>
  <c r="E1574" i="12"/>
  <c r="I1574" i="12" s="1"/>
  <c r="E1577" i="12"/>
  <c r="I1577" i="12" s="1"/>
  <c r="E1539" i="12"/>
  <c r="I1539" i="12" s="1"/>
  <c r="J1533" i="12"/>
  <c r="K1533" i="12" s="1"/>
  <c r="L1533" i="12" s="1"/>
  <c r="J1597" i="12"/>
  <c r="K1597" i="12" s="1"/>
  <c r="L1597" i="12" s="1"/>
  <c r="J1530" i="12"/>
  <c r="K1530" i="12" s="1"/>
  <c r="L1530" i="12" s="1"/>
  <c r="P14" i="9"/>
  <c r="M15" i="9"/>
  <c r="Q14" i="9"/>
  <c r="R14" i="9" s="1"/>
  <c r="I43" i="5"/>
  <c r="H43" i="5"/>
  <c r="K43" i="5" s="1"/>
  <c r="F43" i="5"/>
  <c r="D44" i="5" s="1"/>
  <c r="C14" i="9"/>
  <c r="H24" i="3"/>
  <c r="C25" i="3" s="1"/>
  <c r="AI44" i="5"/>
  <c r="AK44" i="5" s="1"/>
  <c r="AC44" i="5"/>
  <c r="U44" i="5"/>
  <c r="X44" i="5" s="1"/>
  <c r="E44" i="5"/>
  <c r="G44" i="5" s="1"/>
  <c r="C45" i="5"/>
  <c r="N44" i="5"/>
  <c r="P44" i="5" s="1"/>
  <c r="AJ43" i="5"/>
  <c r="AH44" i="5" s="1"/>
  <c r="AL43" i="5"/>
  <c r="AM43" i="5" s="1"/>
  <c r="E38" i="6" s="1"/>
  <c r="B19" i="2"/>
  <c r="D34" i="7"/>
  <c r="Z42" i="5"/>
  <c r="AA42" i="5" s="1"/>
  <c r="C35" i="7" s="1"/>
  <c r="D35" i="7" s="1"/>
  <c r="J42" i="5"/>
  <c r="L42" i="5" s="1"/>
  <c r="D37" i="6" s="1"/>
  <c r="Y43" i="5"/>
  <c r="V43" i="5"/>
  <c r="T44" i="5" s="1"/>
  <c r="Q43" i="5"/>
  <c r="R43" i="5" s="1"/>
  <c r="O43" i="5"/>
  <c r="M44" i="5" s="1"/>
  <c r="AD43" i="5"/>
  <c r="C38" i="6" s="1"/>
  <c r="AF43" i="5"/>
  <c r="AE43" i="5"/>
  <c r="F36" i="7" s="1"/>
  <c r="I117" i="16" l="1"/>
  <c r="J117" i="16"/>
  <c r="K13304" i="19"/>
  <c r="L13304" i="19" s="1"/>
  <c r="E13404" i="19" s="1"/>
  <c r="I13404" i="19" s="1"/>
  <c r="I1576" i="12"/>
  <c r="J1576" i="12"/>
  <c r="K13802" i="19"/>
  <c r="L13802" i="19" s="1"/>
  <c r="E13902" i="19" s="1"/>
  <c r="J13902" i="19" s="1"/>
  <c r="J13676" i="19"/>
  <c r="I13676" i="19" s="1"/>
  <c r="K13676" i="19" s="1"/>
  <c r="L13676" i="19" s="1"/>
  <c r="E13776" i="19" s="1"/>
  <c r="J12800" i="19"/>
  <c r="I12800" i="19"/>
  <c r="J12795" i="19"/>
  <c r="I12795" i="19"/>
  <c r="K13252" i="19"/>
  <c r="L13252" i="19" s="1"/>
  <c r="E13352" i="19" s="1"/>
  <c r="J13352" i="19" s="1"/>
  <c r="K12523" i="19"/>
  <c r="J13445" i="19"/>
  <c r="I13445" i="19"/>
  <c r="K13445" i="19" s="1"/>
  <c r="L13445" i="19" s="1"/>
  <c r="E13545" i="19" s="1"/>
  <c r="J12535" i="19"/>
  <c r="I12535" i="19"/>
  <c r="K13320" i="19"/>
  <c r="L13320" i="19" s="1"/>
  <c r="E13420" i="19" s="1"/>
  <c r="K12825" i="19"/>
  <c r="L12825" i="19" s="1"/>
  <c r="E12925" i="19" s="1"/>
  <c r="K12617" i="19"/>
  <c r="L12617" i="19" s="1"/>
  <c r="I12737" i="19"/>
  <c r="K12737" i="19" s="1"/>
  <c r="L12737" i="19" s="1"/>
  <c r="J12737" i="19"/>
  <c r="K13044" i="19"/>
  <c r="L13044" i="19" s="1"/>
  <c r="K12831" i="19"/>
  <c r="K12549" i="19"/>
  <c r="L12549" i="19" s="1"/>
  <c r="K12979" i="19"/>
  <c r="L12979" i="19" s="1"/>
  <c r="E13079" i="19" s="1"/>
  <c r="K13957" i="19"/>
  <c r="L13957" i="19" s="1"/>
  <c r="E14057" i="19" s="1"/>
  <c r="K13574" i="19"/>
  <c r="L13574" i="19" s="1"/>
  <c r="E13674" i="19" s="1"/>
  <c r="L13405" i="19"/>
  <c r="E13505" i="19" s="1"/>
  <c r="J13019" i="19"/>
  <c r="I13019" i="19"/>
  <c r="J13373" i="19"/>
  <c r="I13373" i="19"/>
  <c r="I13222" i="19"/>
  <c r="J13222" i="19"/>
  <c r="J13580" i="19"/>
  <c r="I13580" i="19"/>
  <c r="I13224" i="19"/>
  <c r="K13224" i="19" s="1"/>
  <c r="J13224" i="19"/>
  <c r="L13224" i="19"/>
  <c r="E13324" i="19" s="1"/>
  <c r="J13869" i="19"/>
  <c r="I13869" i="19"/>
  <c r="K13869" i="19" s="1"/>
  <c r="L13869" i="19" s="1"/>
  <c r="E13969" i="19" s="1"/>
  <c r="J13927" i="19"/>
  <c r="I13927" i="19"/>
  <c r="J12418" i="19"/>
  <c r="I12418" i="19"/>
  <c r="K12418" i="19" s="1"/>
  <c r="L12418" i="19" s="1"/>
  <c r="E12518" i="19" s="1"/>
  <c r="I14057" i="19"/>
  <c r="J14057" i="19"/>
  <c r="E12717" i="19"/>
  <c r="K12908" i="19"/>
  <c r="L12908" i="19" s="1"/>
  <c r="K13099" i="19"/>
  <c r="L13099" i="19" s="1"/>
  <c r="K13063" i="19"/>
  <c r="L13516" i="19"/>
  <c r="E13616" i="19" s="1"/>
  <c r="L12929" i="19"/>
  <c r="E13029" i="19" s="1"/>
  <c r="L13643" i="19"/>
  <c r="E13743" i="19" s="1"/>
  <c r="K13051" i="19"/>
  <c r="L13051" i="19" s="1"/>
  <c r="E13151" i="19" s="1"/>
  <c r="K13390" i="19"/>
  <c r="J13153" i="19"/>
  <c r="I13153" i="19"/>
  <c r="J12940" i="19"/>
  <c r="I12940" i="19"/>
  <c r="J13955" i="19"/>
  <c r="I13955" i="19"/>
  <c r="I13352" i="19"/>
  <c r="K13264" i="19"/>
  <c r="L13264" i="19" s="1"/>
  <c r="E13364" i="19" s="1"/>
  <c r="K13110" i="19"/>
  <c r="L13110" i="19" s="1"/>
  <c r="E13210" i="19" s="1"/>
  <c r="E12649" i="19"/>
  <c r="K13587" i="19"/>
  <c r="K12865" i="19"/>
  <c r="L12865" i="19" s="1"/>
  <c r="E12965" i="19" s="1"/>
  <c r="L13507" i="19"/>
  <c r="E13607" i="19" s="1"/>
  <c r="I13079" i="19"/>
  <c r="K13079" i="19" s="1"/>
  <c r="L13079" i="19" s="1"/>
  <c r="E13179" i="19" s="1"/>
  <c r="J13079" i="19"/>
  <c r="K12915" i="19"/>
  <c r="L12915" i="19" s="1"/>
  <c r="E13015" i="19" s="1"/>
  <c r="J13588" i="19"/>
  <c r="I13588" i="19"/>
  <c r="K13588" i="19" s="1"/>
  <c r="L13588" i="19" s="1"/>
  <c r="J12903" i="19"/>
  <c r="I12903" i="19"/>
  <c r="J13186" i="19"/>
  <c r="I13186" i="19"/>
  <c r="K13296" i="19"/>
  <c r="L13296" i="19" s="1"/>
  <c r="E13396" i="19" s="1"/>
  <c r="K12959" i="19"/>
  <c r="L12592" i="19"/>
  <c r="E12692" i="19" s="1"/>
  <c r="J13033" i="19"/>
  <c r="I13033" i="19"/>
  <c r="J13682" i="19"/>
  <c r="I13682" i="19" s="1"/>
  <c r="K13682" i="19" s="1"/>
  <c r="J12934" i="19"/>
  <c r="I12934" i="19"/>
  <c r="K12934" i="19" s="1"/>
  <c r="L12934" i="19" s="1"/>
  <c r="E13034" i="19" s="1"/>
  <c r="I13210" i="19"/>
  <c r="J13210" i="19"/>
  <c r="I12965" i="19"/>
  <c r="J12965" i="19"/>
  <c r="I12946" i="19"/>
  <c r="J12946" i="19"/>
  <c r="J13694" i="19"/>
  <c r="I13694" i="19"/>
  <c r="K13694" i="19" s="1"/>
  <c r="L13694" i="19" s="1"/>
  <c r="J12598" i="19"/>
  <c r="I12598" i="19"/>
  <c r="J12717" i="19"/>
  <c r="I12717" i="19"/>
  <c r="J13048" i="19"/>
  <c r="I13048" i="19"/>
  <c r="J13570" i="19"/>
  <c r="I13570" i="19"/>
  <c r="I12997" i="19"/>
  <c r="J12997" i="19"/>
  <c r="J12958" i="19"/>
  <c r="I12958" i="19"/>
  <c r="K13256" i="19"/>
  <c r="L13256" i="19" s="1"/>
  <c r="K13927" i="19"/>
  <c r="L13927" i="19" s="1"/>
  <c r="K13367" i="19"/>
  <c r="L13367" i="19" s="1"/>
  <c r="E13467" i="19" s="1"/>
  <c r="K12554" i="19"/>
  <c r="L12554" i="19" s="1"/>
  <c r="E12654" i="19" s="1"/>
  <c r="J13036" i="19"/>
  <c r="I13036" i="19"/>
  <c r="J13675" i="19"/>
  <c r="I13675" i="19" s="1"/>
  <c r="K13675" i="19" s="1"/>
  <c r="L13675" i="19" s="1"/>
  <c r="E13775" i="19" s="1"/>
  <c r="J12812" i="19"/>
  <c r="I12812" i="19"/>
  <c r="L13532" i="19"/>
  <c r="E13632" i="19"/>
  <c r="L12966" i="19"/>
  <c r="E13066" i="19" s="1"/>
  <c r="J13221" i="19"/>
  <c r="I13221" i="19"/>
  <c r="L13061" i="19"/>
  <c r="E13161" i="19" s="1"/>
  <c r="J12925" i="19"/>
  <c r="I12925" i="19"/>
  <c r="K12925" i="19" s="1"/>
  <c r="L12925" i="19" s="1"/>
  <c r="J13291" i="19"/>
  <c r="I13291" i="19"/>
  <c r="K13291" i="19" s="1"/>
  <c r="L13291" i="19" s="1"/>
  <c r="E13391" i="19" s="1"/>
  <c r="J13364" i="19"/>
  <c r="I13364" i="19"/>
  <c r="L13613" i="19"/>
  <c r="E13713" i="19" s="1"/>
  <c r="J12841" i="19"/>
  <c r="I12841" i="19"/>
  <c r="J13328" i="19"/>
  <c r="I13328" i="19"/>
  <c r="L13585" i="19"/>
  <c r="E13685" i="19" s="1"/>
  <c r="J12649" i="19"/>
  <c r="I12649" i="19"/>
  <c r="K12649" i="19" s="1"/>
  <c r="L12649" i="19" s="1"/>
  <c r="K13371" i="19"/>
  <c r="L13371" i="19" s="1"/>
  <c r="E13471" i="19" s="1"/>
  <c r="K13352" i="19"/>
  <c r="L12993" i="19"/>
  <c r="E13093" i="19" s="1"/>
  <c r="J12660" i="19"/>
  <c r="I12660" i="19"/>
  <c r="K13389" i="19"/>
  <c r="E13199" i="19"/>
  <c r="K12242" i="19"/>
  <c r="L13587" i="19"/>
  <c r="E13687" i="19" s="1"/>
  <c r="K14057" i="19"/>
  <c r="L14057" i="19" s="1"/>
  <c r="K13877" i="19"/>
  <c r="L12568" i="19"/>
  <c r="E12668" i="19" s="1"/>
  <c r="K13084" i="19"/>
  <c r="L12909" i="19"/>
  <c r="E13009" i="19" s="1"/>
  <c r="K13078" i="19"/>
  <c r="J12714" i="19"/>
  <c r="I12714" i="19"/>
  <c r="E13008" i="19"/>
  <c r="K13011" i="19"/>
  <c r="L13011" i="19" s="1"/>
  <c r="E13111" i="19" s="1"/>
  <c r="K13583" i="19"/>
  <c r="K13039" i="19"/>
  <c r="K13201" i="19"/>
  <c r="K10006" i="19"/>
  <c r="O10101" i="19"/>
  <c r="J13467" i="19"/>
  <c r="I13467" i="19"/>
  <c r="J12654" i="19"/>
  <c r="I12654" i="19"/>
  <c r="J13847" i="19"/>
  <c r="I13847" i="19"/>
  <c r="J11030" i="19"/>
  <c r="I11030" i="19"/>
  <c r="K12250" i="19"/>
  <c r="L13352" i="19"/>
  <c r="E13452" i="19" s="1"/>
  <c r="K13381" i="19"/>
  <c r="E13356" i="19"/>
  <c r="E14157" i="19"/>
  <c r="L12872" i="19"/>
  <c r="E12972" i="19" s="1"/>
  <c r="E14027" i="19"/>
  <c r="E13144" i="19"/>
  <c r="J11126" i="19"/>
  <c r="I11126" i="19"/>
  <c r="L10038" i="19"/>
  <c r="E10138" i="19" s="1"/>
  <c r="K11562" i="19"/>
  <c r="K1536" i="12"/>
  <c r="L1536" i="12" s="1"/>
  <c r="E1548" i="12" s="1"/>
  <c r="I1548" i="12" s="1"/>
  <c r="E1582" i="12"/>
  <c r="K1556" i="12"/>
  <c r="J1535" i="12"/>
  <c r="K1535" i="12" s="1"/>
  <c r="L1535" i="12" s="1"/>
  <c r="E1609" i="12"/>
  <c r="I1609" i="12" s="1"/>
  <c r="E1542" i="12"/>
  <c r="I1542" i="12" s="1"/>
  <c r="O1544" i="12" s="1"/>
  <c r="E1545" i="12"/>
  <c r="I1545" i="12" s="1"/>
  <c r="J1577" i="12"/>
  <c r="K1577" i="12" s="1"/>
  <c r="J1603" i="12"/>
  <c r="K1603" i="12" s="1"/>
  <c r="L1603" i="12" s="1"/>
  <c r="J1539" i="12"/>
  <c r="K1539" i="12" s="1"/>
  <c r="L1539" i="12" s="1"/>
  <c r="J1574" i="12"/>
  <c r="K1574" i="12" s="1"/>
  <c r="Z43" i="5"/>
  <c r="AA43" i="5" s="1"/>
  <c r="C36" i="7" s="1"/>
  <c r="J43" i="5"/>
  <c r="L43" i="5" s="1"/>
  <c r="D38" i="6" s="1"/>
  <c r="S25" i="3"/>
  <c r="V25" i="3" s="1"/>
  <c r="B15" i="9"/>
  <c r="W43" i="5"/>
  <c r="B36" i="7" s="1"/>
  <c r="G35" i="7"/>
  <c r="AJ44" i="5"/>
  <c r="AH45" i="5" s="1"/>
  <c r="AL44" i="5"/>
  <c r="AM44" i="5" s="1"/>
  <c r="E39" i="6" s="1"/>
  <c r="I14" i="9"/>
  <c r="E14" i="9"/>
  <c r="V44" i="5"/>
  <c r="T45" i="5" s="1"/>
  <c r="Y44" i="5"/>
  <c r="W44" i="5"/>
  <c r="B37" i="7" s="1"/>
  <c r="G34" i="7"/>
  <c r="AF44" i="5"/>
  <c r="AE44" i="5"/>
  <c r="F37" i="7" s="1"/>
  <c r="AD44" i="5"/>
  <c r="C39" i="6" s="1"/>
  <c r="F44" i="5"/>
  <c r="D45" i="5" s="1"/>
  <c r="H44" i="5"/>
  <c r="T14" i="9"/>
  <c r="J14" i="7" s="1"/>
  <c r="L14" i="7" s="1"/>
  <c r="S14" i="9"/>
  <c r="G16" i="6" s="1"/>
  <c r="J16" i="6" s="1"/>
  <c r="O44" i="5"/>
  <c r="M45" i="5" s="1"/>
  <c r="Q44" i="5"/>
  <c r="R44" i="5" s="1"/>
  <c r="C19" i="2"/>
  <c r="E19" i="2" s="1"/>
  <c r="D25" i="3" s="1"/>
  <c r="D19" i="2"/>
  <c r="F25" i="3" s="1"/>
  <c r="E45" i="5"/>
  <c r="G45" i="5" s="1"/>
  <c r="C46" i="5"/>
  <c r="AI45" i="5"/>
  <c r="AK45" i="5" s="1"/>
  <c r="U45" i="5"/>
  <c r="X45" i="5" s="1"/>
  <c r="AC45" i="5"/>
  <c r="N45" i="5"/>
  <c r="P45" i="5" s="1"/>
  <c r="I44" i="5"/>
  <c r="K44" i="5"/>
  <c r="K117" i="16" l="1"/>
  <c r="J13404" i="19"/>
  <c r="K13404" i="19" s="1"/>
  <c r="K1576" i="12"/>
  <c r="J13607" i="19"/>
  <c r="I13607" i="19" s="1"/>
  <c r="K13607" i="19" s="1"/>
  <c r="L13607" i="19"/>
  <c r="E13707" i="19" s="1"/>
  <c r="J13707" i="19" s="1"/>
  <c r="I13707" i="19" s="1"/>
  <c r="K13707" i="19" s="1"/>
  <c r="L13707" i="19" s="1"/>
  <c r="I13902" i="19"/>
  <c r="K13902" i="19" s="1"/>
  <c r="L13902" i="19" s="1"/>
  <c r="J13505" i="19"/>
  <c r="I13505" i="19"/>
  <c r="I13545" i="19"/>
  <c r="K13545" i="19" s="1"/>
  <c r="L13545" i="19" s="1"/>
  <c r="E13645" i="19" s="1"/>
  <c r="J13545" i="19"/>
  <c r="J13776" i="19"/>
  <c r="I13776" i="19" s="1"/>
  <c r="K13776" i="19" s="1"/>
  <c r="L13776" i="19" s="1"/>
  <c r="E13876" i="19"/>
  <c r="K12660" i="19"/>
  <c r="L12660" i="19" s="1"/>
  <c r="E12760" i="19" s="1"/>
  <c r="K13580" i="19"/>
  <c r="L13580" i="19" s="1"/>
  <c r="E13680" i="19" s="1"/>
  <c r="J13420" i="19"/>
  <c r="I13420" i="19"/>
  <c r="K13420" i="19" s="1"/>
  <c r="K12800" i="19"/>
  <c r="K13955" i="19"/>
  <c r="L13955" i="19" s="1"/>
  <c r="K13153" i="19"/>
  <c r="L13153" i="19" s="1"/>
  <c r="E13253" i="19" s="1"/>
  <c r="K13019" i="19"/>
  <c r="L13019" i="19" s="1"/>
  <c r="E13119" i="19" s="1"/>
  <c r="I13119" i="19" s="1"/>
  <c r="K13119" i="19" s="1"/>
  <c r="L13119" i="19" s="1"/>
  <c r="E13219" i="19" s="1"/>
  <c r="J13674" i="19"/>
  <c r="I13674" i="19" s="1"/>
  <c r="K13674" i="19" s="1"/>
  <c r="L13674" i="19"/>
  <c r="E13774" i="19" s="1"/>
  <c r="J13774" i="19" s="1"/>
  <c r="I13774" i="19" s="1"/>
  <c r="K13774" i="19" s="1"/>
  <c r="L12831" i="19"/>
  <c r="E12931" i="19" s="1"/>
  <c r="K12535" i="19"/>
  <c r="K12795" i="19"/>
  <c r="E12837" i="19"/>
  <c r="E12623" i="19"/>
  <c r="L12523" i="19"/>
  <c r="J13680" i="19"/>
  <c r="I13680" i="19" s="1"/>
  <c r="K13680" i="19" s="1"/>
  <c r="L13680" i="19" s="1"/>
  <c r="E13780" i="19" s="1"/>
  <c r="J12692" i="19"/>
  <c r="I12692" i="19"/>
  <c r="J13253" i="19"/>
  <c r="I13253" i="19"/>
  <c r="K13253" i="19" s="1"/>
  <c r="L13253" i="19" s="1"/>
  <c r="E13353" i="19" s="1"/>
  <c r="J13119" i="19"/>
  <c r="J13743" i="19"/>
  <c r="I13743" i="19" s="1"/>
  <c r="K13743" i="19" s="1"/>
  <c r="L13743" i="19" s="1"/>
  <c r="E13843" i="19" s="1"/>
  <c r="J12518" i="19"/>
  <c r="I12518" i="19"/>
  <c r="J13969" i="19"/>
  <c r="I13969" i="19"/>
  <c r="K13969" i="19" s="1"/>
  <c r="L13969" i="19"/>
  <c r="E14069" i="19" s="1"/>
  <c r="L12959" i="19"/>
  <c r="E13059" i="19" s="1"/>
  <c r="J13015" i="19"/>
  <c r="I13015" i="19"/>
  <c r="K13015" i="19" s="1"/>
  <c r="L13015" i="19" s="1"/>
  <c r="J13616" i="19"/>
  <c r="I13616" i="19" s="1"/>
  <c r="K13616" i="19" s="1"/>
  <c r="L13616" i="19" s="1"/>
  <c r="E13716" i="19" s="1"/>
  <c r="K13048" i="19"/>
  <c r="L13048" i="19" s="1"/>
  <c r="E13148" i="19" s="1"/>
  <c r="J13396" i="19"/>
  <c r="I13396" i="19"/>
  <c r="K13396" i="19" s="1"/>
  <c r="L13396" i="19" s="1"/>
  <c r="E13688" i="19"/>
  <c r="E14055" i="19"/>
  <c r="K12940" i="19"/>
  <c r="L12940" i="19" s="1"/>
  <c r="E13040" i="19" s="1"/>
  <c r="I13179" i="19"/>
  <c r="K13179" i="19" s="1"/>
  <c r="L13179" i="19" s="1"/>
  <c r="E13279" i="19" s="1"/>
  <c r="J13179" i="19"/>
  <c r="L13390" i="19"/>
  <c r="E13490" i="19"/>
  <c r="I13029" i="19"/>
  <c r="K13029" i="19" s="1"/>
  <c r="J13029" i="19"/>
  <c r="J13324" i="19"/>
  <c r="I13324" i="19"/>
  <c r="K13324" i="19" s="1"/>
  <c r="L13324" i="19" s="1"/>
  <c r="K13222" i="19"/>
  <c r="K13328" i="19"/>
  <c r="L13328" i="19" s="1"/>
  <c r="K13221" i="19"/>
  <c r="L13221" i="19" s="1"/>
  <c r="K12812" i="19"/>
  <c r="L12812" i="19" s="1"/>
  <c r="K12717" i="19"/>
  <c r="L12717" i="19" s="1"/>
  <c r="E12817" i="19" s="1"/>
  <c r="E13794" i="19"/>
  <c r="K13033" i="19"/>
  <c r="K13186" i="19"/>
  <c r="L13186" i="19" s="1"/>
  <c r="E13286" i="19" s="1"/>
  <c r="K12903" i="19"/>
  <c r="I13151" i="19"/>
  <c r="J13151" i="19"/>
  <c r="L13063" i="19"/>
  <c r="E13163" i="19" s="1"/>
  <c r="K13373" i="19"/>
  <c r="L13373" i="19" s="1"/>
  <c r="E13473" i="19" s="1"/>
  <c r="I13473" i="19" s="1"/>
  <c r="J13473" i="19"/>
  <c r="J13687" i="19"/>
  <c r="I13687" i="19" s="1"/>
  <c r="K13687" i="19" s="1"/>
  <c r="I12668" i="19"/>
  <c r="J12668" i="19"/>
  <c r="I13093" i="19"/>
  <c r="K13093" i="19" s="1"/>
  <c r="J13093" i="19"/>
  <c r="J13685" i="19"/>
  <c r="I13685" i="19" s="1"/>
  <c r="K13685" i="19" s="1"/>
  <c r="J13066" i="19"/>
  <c r="I13066" i="19"/>
  <c r="J13713" i="19"/>
  <c r="I13713" i="19" s="1"/>
  <c r="K13713" i="19" s="1"/>
  <c r="L13713" i="19" s="1"/>
  <c r="J13775" i="19"/>
  <c r="I13775" i="19" s="1"/>
  <c r="K13775" i="19" s="1"/>
  <c r="J13148" i="19"/>
  <c r="I13148" i="19"/>
  <c r="J12760" i="19"/>
  <c r="I12760" i="19"/>
  <c r="J13391" i="19"/>
  <c r="I13391" i="19"/>
  <c r="J13161" i="19"/>
  <c r="I13161" i="19"/>
  <c r="L13682" i="19"/>
  <c r="E13782" i="19" s="1"/>
  <c r="J13782" i="19" s="1"/>
  <c r="I13782" i="19" s="1"/>
  <c r="K13782" i="19" s="1"/>
  <c r="L13039" i="19"/>
  <c r="E13139" i="19" s="1"/>
  <c r="K12714" i="19"/>
  <c r="L12242" i="19"/>
  <c r="E12342" i="19" s="1"/>
  <c r="E12749" i="19"/>
  <c r="E13428" i="19"/>
  <c r="E13025" i="19"/>
  <c r="I12817" i="19"/>
  <c r="J12817" i="19"/>
  <c r="J13034" i="19"/>
  <c r="I13034" i="19"/>
  <c r="J13009" i="19"/>
  <c r="I13009" i="19"/>
  <c r="K13009" i="19" s="1"/>
  <c r="L13009" i="19" s="1"/>
  <c r="E13977" i="19"/>
  <c r="L13877" i="19"/>
  <c r="E13321" i="19"/>
  <c r="E12912" i="19"/>
  <c r="K13036" i="19"/>
  <c r="L13036" i="19" s="1"/>
  <c r="E13136" i="19" s="1"/>
  <c r="J13794" i="19"/>
  <c r="I13794" i="19" s="1"/>
  <c r="K13794" i="19" s="1"/>
  <c r="K12965" i="19"/>
  <c r="L13583" i="19"/>
  <c r="E13683" i="19" s="1"/>
  <c r="L13420" i="19"/>
  <c r="E13520" i="19" s="1"/>
  <c r="L13084" i="19"/>
  <c r="E13184" i="19" s="1"/>
  <c r="J13199" i="19"/>
  <c r="I13199" i="19"/>
  <c r="J13632" i="19"/>
  <c r="I13632" i="19"/>
  <c r="K12598" i="19"/>
  <c r="K12946" i="19"/>
  <c r="K12654" i="19"/>
  <c r="L12654" i="19" s="1"/>
  <c r="E12754" i="19" s="1"/>
  <c r="J12754" i="19" s="1"/>
  <c r="K13467" i="19"/>
  <c r="L13467" i="19" s="1"/>
  <c r="L13201" i="19"/>
  <c r="E13301" i="19" s="1"/>
  <c r="I13111" i="19"/>
  <c r="K13111" i="19" s="1"/>
  <c r="L13111" i="19" s="1"/>
  <c r="J13111" i="19"/>
  <c r="J13008" i="19"/>
  <c r="I13008" i="19"/>
  <c r="L13078" i="19"/>
  <c r="E13178" i="19" s="1"/>
  <c r="L13389" i="19"/>
  <c r="E13489" i="19" s="1"/>
  <c r="J13471" i="19"/>
  <c r="I13471" i="19"/>
  <c r="K12841" i="19"/>
  <c r="K13364" i="19"/>
  <c r="K12958" i="19"/>
  <c r="K12997" i="19"/>
  <c r="K13570" i="19"/>
  <c r="K13210" i="19"/>
  <c r="L13210" i="19" s="1"/>
  <c r="E13310" i="19" s="1"/>
  <c r="L10006" i="19"/>
  <c r="E10106" i="19" s="1"/>
  <c r="J13452" i="19"/>
  <c r="I13452" i="19"/>
  <c r="I12754" i="19"/>
  <c r="J12972" i="19"/>
  <c r="I12972" i="19"/>
  <c r="J10138" i="19"/>
  <c r="I10138" i="19"/>
  <c r="K11126" i="19"/>
  <c r="J14157" i="19"/>
  <c r="I14157" i="19"/>
  <c r="L13029" i="19"/>
  <c r="E13129" i="19" s="1"/>
  <c r="K11030" i="19"/>
  <c r="E13567" i="19"/>
  <c r="J13144" i="19"/>
  <c r="I13144" i="19"/>
  <c r="J14027" i="19"/>
  <c r="I14027" i="19"/>
  <c r="L13381" i="19"/>
  <c r="E13481" i="19" s="1"/>
  <c r="L12250" i="19"/>
  <c r="E12350" i="19" s="1"/>
  <c r="K13847" i="19"/>
  <c r="L11562" i="19"/>
  <c r="E11662" i="19" s="1"/>
  <c r="J13356" i="19"/>
  <c r="I13356" i="19"/>
  <c r="L13774" i="19"/>
  <c r="E13874" i="19" s="1"/>
  <c r="J1582" i="12"/>
  <c r="I1582" i="12"/>
  <c r="L1556" i="12"/>
  <c r="E1568" i="12" s="1"/>
  <c r="I1568" i="12" s="1"/>
  <c r="E1547" i="12"/>
  <c r="I1547" i="12" s="1"/>
  <c r="J1545" i="12"/>
  <c r="K1545" i="12" s="1"/>
  <c r="L1545" i="12" s="1"/>
  <c r="L1574" i="12"/>
  <c r="E1586" i="12" s="1"/>
  <c r="I1586" i="12" s="1"/>
  <c r="L1577" i="12"/>
  <c r="E1589" i="12" s="1"/>
  <c r="I1589" i="12" s="1"/>
  <c r="E1551" i="12"/>
  <c r="I1551" i="12" s="1"/>
  <c r="E1615" i="12"/>
  <c r="I1615" i="12" s="1"/>
  <c r="J1542" i="12"/>
  <c r="K1542" i="12" s="1"/>
  <c r="L1542" i="12" s="1"/>
  <c r="J1548" i="12"/>
  <c r="K1548" i="12" s="1"/>
  <c r="L1548" i="12" s="1"/>
  <c r="J1609" i="12"/>
  <c r="K1609" i="12" s="1"/>
  <c r="L1609" i="12" s="1"/>
  <c r="I45" i="5"/>
  <c r="E46" i="5"/>
  <c r="G46" i="5" s="1"/>
  <c r="AI46" i="5"/>
  <c r="AK46" i="5" s="1"/>
  <c r="U46" i="5"/>
  <c r="X46" i="5" s="1"/>
  <c r="C47" i="5"/>
  <c r="AC46" i="5"/>
  <c r="N46" i="5"/>
  <c r="P46" i="5" s="1"/>
  <c r="C15" i="9"/>
  <c r="D36" i="7"/>
  <c r="AE45" i="5"/>
  <c r="F38" i="7" s="1"/>
  <c r="AD45" i="5"/>
  <c r="C40" i="6" s="1"/>
  <c r="AF45" i="5"/>
  <c r="Z44" i="5"/>
  <c r="AA44" i="5" s="1"/>
  <c r="C37" i="7" s="1"/>
  <c r="D37" i="7" s="1"/>
  <c r="J44" i="5"/>
  <c r="L44" i="5" s="1"/>
  <c r="D39" i="6" s="1"/>
  <c r="F19" i="2"/>
  <c r="E25" i="3" s="1"/>
  <c r="H25" i="3" s="1"/>
  <c r="C26" i="3" s="1"/>
  <c r="Q45" i="5"/>
  <c r="R45" i="5" s="1"/>
  <c r="O45" i="5"/>
  <c r="M46" i="5" s="1"/>
  <c r="F45" i="5"/>
  <c r="D46" i="5" s="1"/>
  <c r="H45" i="5"/>
  <c r="K45" i="5" s="1"/>
  <c r="V45" i="5"/>
  <c r="T46" i="5" s="1"/>
  <c r="Y45" i="5"/>
  <c r="W45" i="5"/>
  <c r="B38" i="7" s="1"/>
  <c r="AL45" i="5"/>
  <c r="AM45" i="5" s="1"/>
  <c r="E40" i="6" s="1"/>
  <c r="AJ45" i="5"/>
  <c r="AH46" i="5" s="1"/>
  <c r="K15" i="9"/>
  <c r="N15" i="9"/>
  <c r="L117" i="16" l="1"/>
  <c r="E118" i="16" s="1"/>
  <c r="L13404" i="19"/>
  <c r="E13504" i="19" s="1"/>
  <c r="L1576" i="12"/>
  <c r="E1588" i="12" s="1"/>
  <c r="K13505" i="19"/>
  <c r="L13505" i="19" s="1"/>
  <c r="E13605" i="19" s="1"/>
  <c r="E14002" i="19"/>
  <c r="J14002" i="19" s="1"/>
  <c r="I12931" i="19"/>
  <c r="J12931" i="19"/>
  <c r="K13632" i="19"/>
  <c r="L13632" i="19" s="1"/>
  <c r="E13732" i="19" s="1"/>
  <c r="K12760" i="19"/>
  <c r="L12760" i="19" s="1"/>
  <c r="J12623" i="19"/>
  <c r="I12623" i="19"/>
  <c r="K12623" i="19" s="1"/>
  <c r="L12800" i="19"/>
  <c r="E12900" i="19"/>
  <c r="K13144" i="19"/>
  <c r="L13144" i="19" s="1"/>
  <c r="E13244" i="19" s="1"/>
  <c r="E13424" i="19"/>
  <c r="E13496" i="19"/>
  <c r="K12518" i="19"/>
  <c r="L12518" i="19" s="1"/>
  <c r="E12618" i="19" s="1"/>
  <c r="J12837" i="19"/>
  <c r="I12837" i="19"/>
  <c r="J13645" i="19"/>
  <c r="I13645" i="19" s="1"/>
  <c r="K13645" i="19" s="1"/>
  <c r="L13645" i="19"/>
  <c r="E13745" i="19" s="1"/>
  <c r="L12795" i="19"/>
  <c r="E12895" i="19"/>
  <c r="I13876" i="19"/>
  <c r="K13876" i="19" s="1"/>
  <c r="L13876" i="19" s="1"/>
  <c r="E13976" i="19" s="1"/>
  <c r="J13876" i="19"/>
  <c r="K13473" i="19"/>
  <c r="L12535" i="19"/>
  <c r="E12635" i="19"/>
  <c r="J13843" i="19"/>
  <c r="I13843" i="19"/>
  <c r="J12618" i="19"/>
  <c r="I12618" i="19"/>
  <c r="J13716" i="19"/>
  <c r="I13716" i="19" s="1"/>
  <c r="K13716" i="19" s="1"/>
  <c r="L13716" i="19" s="1"/>
  <c r="E13816" i="19"/>
  <c r="J14069" i="19"/>
  <c r="I14069" i="19"/>
  <c r="I13353" i="19"/>
  <c r="J13353" i="19"/>
  <c r="J13780" i="19"/>
  <c r="I13780" i="19" s="1"/>
  <c r="K13780" i="19" s="1"/>
  <c r="L13780" i="19" s="1"/>
  <c r="E13880" i="19" s="1"/>
  <c r="J13286" i="19"/>
  <c r="I13286" i="19"/>
  <c r="K13286" i="19" s="1"/>
  <c r="J13424" i="19"/>
  <c r="I13424" i="19"/>
  <c r="J13279" i="19"/>
  <c r="I13279" i="19"/>
  <c r="K13279" i="19" s="1"/>
  <c r="L13279" i="19" s="1"/>
  <c r="I13496" i="19"/>
  <c r="K13496" i="19" s="1"/>
  <c r="L13496" i="19" s="1"/>
  <c r="E13596" i="19" s="1"/>
  <c r="J13496" i="19"/>
  <c r="L13033" i="19"/>
  <c r="E13133" i="19" s="1"/>
  <c r="J13490" i="19"/>
  <c r="I13490" i="19"/>
  <c r="J13040" i="19"/>
  <c r="I13040" i="19"/>
  <c r="K13040" i="19" s="1"/>
  <c r="L13040" i="19" s="1"/>
  <c r="J13219" i="19"/>
  <c r="I13219" i="19"/>
  <c r="E13211" i="19"/>
  <c r="K13199" i="19"/>
  <c r="L13199" i="19" s="1"/>
  <c r="K12668" i="19"/>
  <c r="L13473" i="19"/>
  <c r="J13163" i="19"/>
  <c r="I13163" i="19"/>
  <c r="K13163" i="19" s="1"/>
  <c r="K13151" i="19"/>
  <c r="J14055" i="19"/>
  <c r="I14055" i="19"/>
  <c r="I13059" i="19"/>
  <c r="K13059" i="19" s="1"/>
  <c r="L13059" i="19" s="1"/>
  <c r="J13059" i="19"/>
  <c r="K14027" i="19"/>
  <c r="L14027" i="19" s="1"/>
  <c r="E14127" i="19" s="1"/>
  <c r="K14157" i="19"/>
  <c r="L14157" i="19" s="1"/>
  <c r="K13391" i="19"/>
  <c r="L13391" i="19" s="1"/>
  <c r="L12903" i="19"/>
  <c r="E13003" i="19" s="1"/>
  <c r="L13222" i="19"/>
  <c r="E13322" i="19" s="1"/>
  <c r="J13688" i="19"/>
  <c r="I13688" i="19" s="1"/>
  <c r="K13688" i="19" s="1"/>
  <c r="E13115" i="19"/>
  <c r="K12692" i="19"/>
  <c r="L12692" i="19" s="1"/>
  <c r="E12792" i="19" s="1"/>
  <c r="L13782" i="19"/>
  <c r="E13882" i="19" s="1"/>
  <c r="J13301" i="19"/>
  <c r="I13301" i="19"/>
  <c r="L13687" i="19"/>
  <c r="E13787" i="19" s="1"/>
  <c r="J13732" i="19"/>
  <c r="I13732" i="19" s="1"/>
  <c r="K13732" i="19" s="1"/>
  <c r="J13139" i="19"/>
  <c r="I13139" i="19"/>
  <c r="I13178" i="19"/>
  <c r="J13178" i="19"/>
  <c r="L13794" i="19"/>
  <c r="E13894" i="19" s="1"/>
  <c r="L13775" i="19"/>
  <c r="E13875" i="19" s="1"/>
  <c r="L13685" i="19"/>
  <c r="E13785" i="19" s="1"/>
  <c r="L12997" i="19"/>
  <c r="E13097" i="19" s="1"/>
  <c r="L13364" i="19"/>
  <c r="E13464" i="19" s="1"/>
  <c r="J13489" i="19"/>
  <c r="I13489" i="19"/>
  <c r="K13489" i="19" s="1"/>
  <c r="L13489" i="19" s="1"/>
  <c r="J13184" i="19"/>
  <c r="I13184" i="19"/>
  <c r="J13683" i="19"/>
  <c r="I13683" i="19" s="1"/>
  <c r="K13683" i="19" s="1"/>
  <c r="L13683" i="19" s="1"/>
  <c r="E13783" i="19" s="1"/>
  <c r="J13977" i="19"/>
  <c r="I13977" i="19"/>
  <c r="K13977" i="19" s="1"/>
  <c r="I12749" i="19"/>
  <c r="J12749" i="19"/>
  <c r="I12342" i="19"/>
  <c r="J12342" i="19"/>
  <c r="K12754" i="19"/>
  <c r="L12754" i="19" s="1"/>
  <c r="L12958" i="19"/>
  <c r="E13058" i="19" s="1"/>
  <c r="K13471" i="19"/>
  <c r="L12946" i="19"/>
  <c r="E13046" i="19"/>
  <c r="I13321" i="19"/>
  <c r="J13321" i="19"/>
  <c r="E13109" i="19"/>
  <c r="K13034" i="19"/>
  <c r="K12817" i="19"/>
  <c r="I13025" i="19"/>
  <c r="J13025" i="19"/>
  <c r="L13163" i="19"/>
  <c r="E13263" i="19" s="1"/>
  <c r="E12860" i="19"/>
  <c r="K13148" i="19"/>
  <c r="L13148" i="19" s="1"/>
  <c r="E13248" i="19" s="1"/>
  <c r="E13813" i="19"/>
  <c r="K13066" i="19"/>
  <c r="J13310" i="19"/>
  <c r="I13310" i="19"/>
  <c r="L12623" i="19"/>
  <c r="E12723" i="19" s="1"/>
  <c r="L12841" i="19"/>
  <c r="E12941" i="19" s="1"/>
  <c r="J13211" i="19"/>
  <c r="I13211" i="19"/>
  <c r="L12598" i="19"/>
  <c r="E12698" i="19" s="1"/>
  <c r="E13299" i="19"/>
  <c r="J13520" i="19"/>
  <c r="I13520" i="19"/>
  <c r="L12965" i="19"/>
  <c r="E13065" i="19" s="1"/>
  <c r="I13136" i="19"/>
  <c r="J13136" i="19"/>
  <c r="L12714" i="19"/>
  <c r="E12814" i="19" s="1"/>
  <c r="E13491" i="19"/>
  <c r="L13093" i="19"/>
  <c r="E13193" i="19" s="1"/>
  <c r="E13573" i="19"/>
  <c r="E14257" i="19"/>
  <c r="K12972" i="19"/>
  <c r="L12972" i="19" s="1"/>
  <c r="K13452" i="19"/>
  <c r="L13452" i="19" s="1"/>
  <c r="L13570" i="19"/>
  <c r="E13670" i="19"/>
  <c r="K13008" i="19"/>
  <c r="J12912" i="19"/>
  <c r="I12912" i="19"/>
  <c r="I13428" i="19"/>
  <c r="J13428" i="19"/>
  <c r="K13161" i="19"/>
  <c r="J10106" i="19"/>
  <c r="I10106" i="19"/>
  <c r="J12350" i="19"/>
  <c r="I12350" i="19"/>
  <c r="J13244" i="19"/>
  <c r="I13244" i="19"/>
  <c r="J11662" i="19"/>
  <c r="I11662" i="19"/>
  <c r="J14127" i="19"/>
  <c r="I14127" i="19"/>
  <c r="K14127" i="19" s="1"/>
  <c r="L14127" i="19" s="1"/>
  <c r="J13596" i="19"/>
  <c r="I13596" i="19"/>
  <c r="J14257" i="19"/>
  <c r="I14257" i="19"/>
  <c r="J13874" i="19"/>
  <c r="I13874" i="19"/>
  <c r="K13874" i="19" s="1"/>
  <c r="L13874" i="19" s="1"/>
  <c r="J13481" i="19"/>
  <c r="I13481" i="19"/>
  <c r="L11030" i="19"/>
  <c r="E11130" i="19" s="1"/>
  <c r="J13129" i="19"/>
  <c r="I13129" i="19"/>
  <c r="K10138" i="19"/>
  <c r="L13847" i="19"/>
  <c r="E13947" i="19" s="1"/>
  <c r="E13072" i="19"/>
  <c r="E12854" i="19"/>
  <c r="E13807" i="19"/>
  <c r="E13552" i="19"/>
  <c r="J13976" i="19"/>
  <c r="I13976" i="19"/>
  <c r="L11126" i="19"/>
  <c r="E11226" i="19" s="1"/>
  <c r="L13977" i="19"/>
  <c r="E14077" i="19" s="1"/>
  <c r="K13356" i="19"/>
  <c r="J13567" i="19"/>
  <c r="I13567" i="19"/>
  <c r="K1582" i="12"/>
  <c r="L1582" i="12" s="1"/>
  <c r="E1594" i="12" s="1"/>
  <c r="J1568" i="12"/>
  <c r="J1547" i="12"/>
  <c r="J1586" i="12"/>
  <c r="K1586" i="12" s="1"/>
  <c r="E1554" i="12"/>
  <c r="E1557" i="12"/>
  <c r="I1557" i="12" s="1"/>
  <c r="E1621" i="12"/>
  <c r="I1621" i="12" s="1"/>
  <c r="E1560" i="12"/>
  <c r="I1560" i="12" s="1"/>
  <c r="J1551" i="12"/>
  <c r="K1551" i="12" s="1"/>
  <c r="L1551" i="12" s="1"/>
  <c r="J1615" i="12"/>
  <c r="K1615" i="12" s="1"/>
  <c r="L1615" i="12" s="1"/>
  <c r="O24" i="9"/>
  <c r="P15" i="9"/>
  <c r="H46" i="5"/>
  <c r="F46" i="5"/>
  <c r="D47" i="5" s="1"/>
  <c r="S26" i="3"/>
  <c r="V26" i="3" s="1"/>
  <c r="B16" i="9"/>
  <c r="G25" i="3"/>
  <c r="AC47" i="5"/>
  <c r="C48" i="5"/>
  <c r="U47" i="5"/>
  <c r="X47" i="5" s="1"/>
  <c r="AI47" i="5"/>
  <c r="AK47" i="5" s="1"/>
  <c r="E47" i="5"/>
  <c r="G47" i="5" s="1"/>
  <c r="N47" i="5"/>
  <c r="P47" i="5" s="1"/>
  <c r="I15" i="9"/>
  <c r="E15" i="9"/>
  <c r="G37" i="7"/>
  <c r="G36" i="7"/>
  <c r="Q46" i="5"/>
  <c r="R46" i="5" s="1"/>
  <c r="O46" i="5"/>
  <c r="M47" i="5" s="1"/>
  <c r="AL46" i="5"/>
  <c r="AM46" i="5" s="1"/>
  <c r="E41" i="6" s="1"/>
  <c r="AJ46" i="5"/>
  <c r="AH47" i="5" s="1"/>
  <c r="V46" i="5"/>
  <c r="T47" i="5" s="1"/>
  <c r="Y46" i="5"/>
  <c r="W46" i="5"/>
  <c r="B39" i="7" s="1"/>
  <c r="Z45" i="5"/>
  <c r="AA45" i="5" s="1"/>
  <c r="C38" i="7" s="1"/>
  <c r="D38" i="7" s="1"/>
  <c r="B20" i="2"/>
  <c r="AE46" i="5"/>
  <c r="F39" i="7" s="1"/>
  <c r="AD46" i="5"/>
  <c r="C41" i="6" s="1"/>
  <c r="AF46" i="5"/>
  <c r="I46" i="5"/>
  <c r="K46" i="5"/>
  <c r="J118" i="16" l="1"/>
  <c r="I118" i="16"/>
  <c r="J13504" i="19"/>
  <c r="I13504" i="19"/>
  <c r="I1588" i="12"/>
  <c r="J1588" i="12"/>
  <c r="K1588" i="12" s="1"/>
  <c r="L1588" i="12" s="1"/>
  <c r="J13605" i="19"/>
  <c r="I13605" i="19"/>
  <c r="I14002" i="19"/>
  <c r="K14002" i="19" s="1"/>
  <c r="J13745" i="19"/>
  <c r="I13745" i="19" s="1"/>
  <c r="K13745" i="19" s="1"/>
  <c r="L13745" i="19" s="1"/>
  <c r="E13845" i="19" s="1"/>
  <c r="K13184" i="19"/>
  <c r="L13184" i="19" s="1"/>
  <c r="E13284" i="19" s="1"/>
  <c r="K13490" i="19"/>
  <c r="K13424" i="19"/>
  <c r="L13424" i="19" s="1"/>
  <c r="E13524" i="19" s="1"/>
  <c r="K12837" i="19"/>
  <c r="L12837" i="19" s="1"/>
  <c r="E12937" i="19" s="1"/>
  <c r="I12635" i="19"/>
  <c r="K12635" i="19" s="1"/>
  <c r="L12635" i="19" s="1"/>
  <c r="E12735" i="19" s="1"/>
  <c r="J12635" i="19"/>
  <c r="J12895" i="19"/>
  <c r="I12895" i="19"/>
  <c r="J12900" i="19"/>
  <c r="I12900" i="19"/>
  <c r="K12618" i="19"/>
  <c r="L12618" i="19" s="1"/>
  <c r="E12718" i="19" s="1"/>
  <c r="K13843" i="19"/>
  <c r="L13843" i="19" s="1"/>
  <c r="E13943" i="19" s="1"/>
  <c r="J13943" i="19" s="1"/>
  <c r="K12931" i="19"/>
  <c r="L12931" i="19" s="1"/>
  <c r="E13031" i="19" s="1"/>
  <c r="L13688" i="19"/>
  <c r="E13788" i="19" s="1"/>
  <c r="J13322" i="19"/>
  <c r="I13322" i="19"/>
  <c r="J13003" i="19"/>
  <c r="I13003" i="19"/>
  <c r="I13880" i="19"/>
  <c r="K13880" i="19" s="1"/>
  <c r="L13880" i="19" s="1"/>
  <c r="E13980" i="19" s="1"/>
  <c r="J13880" i="19"/>
  <c r="I13115" i="19"/>
  <c r="J13115" i="19"/>
  <c r="I13133" i="19"/>
  <c r="J13133" i="19"/>
  <c r="L13286" i="19"/>
  <c r="E13386" i="19" s="1"/>
  <c r="J12718" i="19"/>
  <c r="I12718" i="19"/>
  <c r="K12342" i="19"/>
  <c r="L12342" i="19" s="1"/>
  <c r="E13159" i="19"/>
  <c r="K14055" i="19"/>
  <c r="L14055" i="19" s="1"/>
  <c r="E14155" i="19" s="1"/>
  <c r="E13140" i="19"/>
  <c r="K13353" i="19"/>
  <c r="L13353" i="19" s="1"/>
  <c r="E13453" i="19" s="1"/>
  <c r="I13453" i="19" s="1"/>
  <c r="K13453" i="19" s="1"/>
  <c r="K13219" i="19"/>
  <c r="L13490" i="19"/>
  <c r="E13590" i="19" s="1"/>
  <c r="J13816" i="19"/>
  <c r="I13816" i="19"/>
  <c r="K13816" i="19" s="1"/>
  <c r="K12912" i="19"/>
  <c r="L12912" i="19" s="1"/>
  <c r="K13211" i="19"/>
  <c r="L13211" i="19" s="1"/>
  <c r="K13321" i="19"/>
  <c r="K12749" i="19"/>
  <c r="L12749" i="19" s="1"/>
  <c r="K13139" i="19"/>
  <c r="L13139" i="19" s="1"/>
  <c r="E13239" i="19" s="1"/>
  <c r="K13301" i="19"/>
  <c r="I12792" i="19"/>
  <c r="J12792" i="19"/>
  <c r="L13151" i="19"/>
  <c r="E13251" i="19"/>
  <c r="L12668" i="19"/>
  <c r="E12768" i="19"/>
  <c r="E13379" i="19"/>
  <c r="K14069" i="19"/>
  <c r="J12698" i="19"/>
  <c r="I12698" i="19"/>
  <c r="K12698" i="19" s="1"/>
  <c r="L12698" i="19" s="1"/>
  <c r="I13464" i="19"/>
  <c r="J13464" i="19"/>
  <c r="J12814" i="19"/>
  <c r="I12814" i="19"/>
  <c r="J13239" i="19"/>
  <c r="I13239" i="19"/>
  <c r="J13065" i="19"/>
  <c r="I13065" i="19"/>
  <c r="I13783" i="19"/>
  <c r="J13783" i="19"/>
  <c r="J13453" i="19"/>
  <c r="J13193" i="19"/>
  <c r="I13193" i="19"/>
  <c r="I13058" i="19"/>
  <c r="J13058" i="19"/>
  <c r="J13882" i="19"/>
  <c r="I13882" i="19"/>
  <c r="K13976" i="19"/>
  <c r="L13976" i="19" s="1"/>
  <c r="E14076" i="19" s="1"/>
  <c r="K13481" i="19"/>
  <c r="L13481" i="19" s="1"/>
  <c r="K14257" i="19"/>
  <c r="L14257" i="19" s="1"/>
  <c r="K13596" i="19"/>
  <c r="L13596" i="19" s="1"/>
  <c r="K13244" i="19"/>
  <c r="L13244" i="19" s="1"/>
  <c r="E13261" i="19"/>
  <c r="L13161" i="19"/>
  <c r="L13008" i="19"/>
  <c r="E13108" i="19" s="1"/>
  <c r="E13311" i="19"/>
  <c r="I12941" i="19"/>
  <c r="J12941" i="19"/>
  <c r="K13310" i="19"/>
  <c r="I13248" i="19"/>
  <c r="J13248" i="19"/>
  <c r="L13034" i="19"/>
  <c r="E13134" i="19" s="1"/>
  <c r="L13471" i="19"/>
  <c r="E13571" i="19" s="1"/>
  <c r="E13589" i="19"/>
  <c r="J13785" i="19"/>
  <c r="I13785" i="19" s="1"/>
  <c r="K13785" i="19" s="1"/>
  <c r="J13894" i="19"/>
  <c r="I13894" i="19"/>
  <c r="K13894" i="19" s="1"/>
  <c r="L13894" i="19" s="1"/>
  <c r="J13787" i="19"/>
  <c r="I13787" i="19" s="1"/>
  <c r="K13787" i="19" s="1"/>
  <c r="L13787" i="19" s="1"/>
  <c r="E13887" i="19" s="1"/>
  <c r="E13012" i="19"/>
  <c r="J13031" i="19"/>
  <c r="I13031" i="19"/>
  <c r="K13031" i="19" s="1"/>
  <c r="L13031" i="19" s="1"/>
  <c r="J13670" i="19"/>
  <c r="I13670" i="19" s="1"/>
  <c r="K13670" i="19" s="1"/>
  <c r="J13491" i="19"/>
  <c r="I13491" i="19"/>
  <c r="J13299" i="19"/>
  <c r="I13299" i="19"/>
  <c r="J12723" i="19"/>
  <c r="I12723" i="19"/>
  <c r="J12860" i="19"/>
  <c r="I12860" i="19"/>
  <c r="I13109" i="19"/>
  <c r="K13109" i="19" s="1"/>
  <c r="L13109" i="19" s="1"/>
  <c r="J13109" i="19"/>
  <c r="E12442" i="19"/>
  <c r="I13284" i="19"/>
  <c r="J13284" i="19"/>
  <c r="J13097" i="19"/>
  <c r="I13097" i="19"/>
  <c r="J13875" i="19"/>
  <c r="I13875" i="19"/>
  <c r="K13428" i="19"/>
  <c r="L13428" i="19" s="1"/>
  <c r="E13528" i="19" s="1"/>
  <c r="L13066" i="19"/>
  <c r="E13166" i="19" s="1"/>
  <c r="L13263" i="19"/>
  <c r="E13363" i="19" s="1"/>
  <c r="J13263" i="19"/>
  <c r="I13263" i="19"/>
  <c r="K13263" i="19" s="1"/>
  <c r="K13025" i="19"/>
  <c r="L13025" i="19" s="1"/>
  <c r="E13125" i="19" s="1"/>
  <c r="L13321" i="19"/>
  <c r="E13421" i="19" s="1"/>
  <c r="J13046" i="19"/>
  <c r="I13046" i="19"/>
  <c r="K13046" i="19" s="1"/>
  <c r="L13046" i="19" s="1"/>
  <c r="E13146" i="19" s="1"/>
  <c r="E12849" i="19"/>
  <c r="L13301" i="19"/>
  <c r="E13401" i="19" s="1"/>
  <c r="K13129" i="19"/>
  <c r="J13573" i="19"/>
  <c r="I13573" i="19"/>
  <c r="K13136" i="19"/>
  <c r="K13520" i="19"/>
  <c r="L13520" i="19" s="1"/>
  <c r="E13620" i="19" s="1"/>
  <c r="I13813" i="19"/>
  <c r="J13813" i="19"/>
  <c r="L12817" i="19"/>
  <c r="E12917" i="19" s="1"/>
  <c r="K13178" i="19"/>
  <c r="L13732" i="19"/>
  <c r="E13832" i="19" s="1"/>
  <c r="O10201" i="19"/>
  <c r="K10106" i="19"/>
  <c r="L10106" i="19" s="1"/>
  <c r="E10206" i="19" s="1"/>
  <c r="J11226" i="19"/>
  <c r="I11226" i="19"/>
  <c r="J13947" i="19"/>
  <c r="I13947" i="19"/>
  <c r="J14077" i="19"/>
  <c r="I14077" i="19"/>
  <c r="J14076" i="19"/>
  <c r="I14076" i="19"/>
  <c r="J11130" i="19"/>
  <c r="I11130" i="19"/>
  <c r="L13356" i="19"/>
  <c r="E13456" i="19" s="1"/>
  <c r="L10138" i="19"/>
  <c r="E10238" i="19" s="1"/>
  <c r="K11662" i="19"/>
  <c r="K12350" i="19"/>
  <c r="J13552" i="19"/>
  <c r="I13552" i="19"/>
  <c r="E13581" i="19"/>
  <c r="E13974" i="19"/>
  <c r="E14357" i="19"/>
  <c r="E13696" i="19"/>
  <c r="E14227" i="19"/>
  <c r="E13344" i="19"/>
  <c r="L13816" i="19"/>
  <c r="E13916" i="19" s="1"/>
  <c r="K13567" i="19"/>
  <c r="J12854" i="19"/>
  <c r="I12854" i="19"/>
  <c r="J13807" i="19"/>
  <c r="I13807" i="19"/>
  <c r="J13072" i="19"/>
  <c r="I13072" i="19"/>
  <c r="J1554" i="12"/>
  <c r="I1554" i="12"/>
  <c r="O1556" i="12" s="1"/>
  <c r="I1594" i="12"/>
  <c r="K1594" i="12" s="1"/>
  <c r="L1594" i="12" s="1"/>
  <c r="E1606" i="12" s="1"/>
  <c r="I1606" i="12" s="1"/>
  <c r="J1594" i="12"/>
  <c r="K1547" i="12"/>
  <c r="K1568" i="12"/>
  <c r="L1586" i="12"/>
  <c r="E1598" i="12" s="1"/>
  <c r="I1598" i="12" s="1"/>
  <c r="J1621" i="12"/>
  <c r="K1621" i="12" s="1"/>
  <c r="L1621" i="12" s="1"/>
  <c r="J1560" i="12"/>
  <c r="K1560" i="12" s="1"/>
  <c r="L1560" i="12" s="1"/>
  <c r="E1563" i="12"/>
  <c r="I1563" i="12" s="1"/>
  <c r="E1627" i="12"/>
  <c r="I1627" i="12" s="1"/>
  <c r="J1557" i="12"/>
  <c r="K1557" i="12" s="1"/>
  <c r="L1557" i="12" s="1"/>
  <c r="K16" i="9"/>
  <c r="N16" i="9"/>
  <c r="O25" i="9" s="1"/>
  <c r="Q15" i="9"/>
  <c r="R15" i="9" s="1"/>
  <c r="M16" i="9"/>
  <c r="J45" i="5"/>
  <c r="L45" i="5" s="1"/>
  <c r="D40" i="6" s="1"/>
  <c r="V47" i="5"/>
  <c r="T48" i="5" s="1"/>
  <c r="Y47" i="5"/>
  <c r="Z46" i="5"/>
  <c r="AA46" i="5" s="1"/>
  <c r="C39" i="7" s="1"/>
  <c r="D39" i="7" s="1"/>
  <c r="I47" i="5"/>
  <c r="AF47" i="5"/>
  <c r="AE47" i="5"/>
  <c r="F40" i="7" s="1"/>
  <c r="AD47" i="5"/>
  <c r="C42" i="6" s="1"/>
  <c r="H47" i="5"/>
  <c r="K47" i="5" s="1"/>
  <c r="F47" i="5"/>
  <c r="D48" i="5" s="1"/>
  <c r="C20" i="2"/>
  <c r="D20" i="2"/>
  <c r="F26" i="3" s="1"/>
  <c r="Q47" i="5"/>
  <c r="R47" i="5" s="1"/>
  <c r="W47" i="5" s="1"/>
  <c r="B40" i="7" s="1"/>
  <c r="O47" i="5"/>
  <c r="M48" i="5" s="1"/>
  <c r="E48" i="5"/>
  <c r="G48" i="5" s="1"/>
  <c r="AC48" i="5"/>
  <c r="U48" i="5"/>
  <c r="X48" i="5" s="1"/>
  <c r="AI48" i="5"/>
  <c r="AK48" i="5" s="1"/>
  <c r="C49" i="5"/>
  <c r="N48" i="5"/>
  <c r="P48" i="5" s="1"/>
  <c r="G38" i="7"/>
  <c r="AJ47" i="5"/>
  <c r="AH48" i="5" s="1"/>
  <c r="AL47" i="5"/>
  <c r="AM47" i="5" s="1"/>
  <c r="E42" i="6" s="1"/>
  <c r="K118" i="16" l="1"/>
  <c r="L118" i="16" s="1"/>
  <c r="E119" i="16" s="1"/>
  <c r="K13504" i="19"/>
  <c r="L13504" i="19" s="1"/>
  <c r="E13604" i="19" s="1"/>
  <c r="J13604" i="19" s="1"/>
  <c r="I13604" i="19" s="1"/>
  <c r="K13604" i="19" s="1"/>
  <c r="L13604" i="19" s="1"/>
  <c r="E1600" i="12"/>
  <c r="K13605" i="19"/>
  <c r="J13845" i="19"/>
  <c r="I13845" i="19"/>
  <c r="K13845" i="19" s="1"/>
  <c r="L13845" i="19" s="1"/>
  <c r="E13945" i="19" s="1"/>
  <c r="K12718" i="19"/>
  <c r="I13943" i="19"/>
  <c r="K12895" i="19"/>
  <c r="L12895" i="19" s="1"/>
  <c r="E12995" i="19" s="1"/>
  <c r="J12735" i="19"/>
  <c r="I12735" i="19"/>
  <c r="K13783" i="19"/>
  <c r="L13783" i="19" s="1"/>
  <c r="L14002" i="19"/>
  <c r="E14102" i="19" s="1"/>
  <c r="K12900" i="19"/>
  <c r="L12900" i="19" s="1"/>
  <c r="E13000" i="19" s="1"/>
  <c r="J12937" i="19"/>
  <c r="I12937" i="19"/>
  <c r="I13524" i="19"/>
  <c r="J13524" i="19"/>
  <c r="J13980" i="19"/>
  <c r="I13980" i="19"/>
  <c r="J13590" i="19"/>
  <c r="I13590" i="19"/>
  <c r="K13590" i="19" s="1"/>
  <c r="L13590" i="19" s="1"/>
  <c r="E13690" i="19" s="1"/>
  <c r="J13386" i="19"/>
  <c r="I13386" i="19"/>
  <c r="J13788" i="19"/>
  <c r="I13788" i="19" s="1"/>
  <c r="K13788" i="19" s="1"/>
  <c r="L13788" i="19"/>
  <c r="E13888" i="19" s="1"/>
  <c r="K13491" i="19"/>
  <c r="L13491" i="19" s="1"/>
  <c r="K13193" i="19"/>
  <c r="K13065" i="19"/>
  <c r="K13239" i="19"/>
  <c r="L13239" i="19" s="1"/>
  <c r="K12792" i="19"/>
  <c r="L13219" i="19"/>
  <c r="E13319" i="19" s="1"/>
  <c r="J13159" i="19"/>
  <c r="I13159" i="19"/>
  <c r="K13133" i="19"/>
  <c r="L13133" i="19" s="1"/>
  <c r="E13233" i="19" s="1"/>
  <c r="K13115" i="19"/>
  <c r="K13003" i="19"/>
  <c r="K13322" i="19"/>
  <c r="K12854" i="19"/>
  <c r="L12854" i="19" s="1"/>
  <c r="E12954" i="19" s="1"/>
  <c r="L14069" i="19"/>
  <c r="E14169" i="19" s="1"/>
  <c r="I13251" i="19"/>
  <c r="K13251" i="19" s="1"/>
  <c r="L13251" i="19" s="1"/>
  <c r="E13351" i="19" s="1"/>
  <c r="J13251" i="19"/>
  <c r="K13943" i="19"/>
  <c r="L13943" i="19" s="1"/>
  <c r="E14043" i="19" s="1"/>
  <c r="K13097" i="19"/>
  <c r="L13097" i="19" s="1"/>
  <c r="E13197" i="19" s="1"/>
  <c r="K12860" i="19"/>
  <c r="L12860" i="19" s="1"/>
  <c r="K13058" i="19"/>
  <c r="L13058" i="19" s="1"/>
  <c r="K12814" i="19"/>
  <c r="L12814" i="19" s="1"/>
  <c r="E12798" i="19"/>
  <c r="J13379" i="19"/>
  <c r="I13379" i="19"/>
  <c r="J13140" i="19"/>
  <c r="I13140" i="19"/>
  <c r="E13209" i="19"/>
  <c r="J12768" i="19"/>
  <c r="I12768" i="19"/>
  <c r="J14155" i="19"/>
  <c r="I14155" i="19"/>
  <c r="J13421" i="19"/>
  <c r="I13421" i="19"/>
  <c r="J13134" i="19"/>
  <c r="I13134" i="19"/>
  <c r="J13108" i="19"/>
  <c r="I13108" i="19"/>
  <c r="J13197" i="19"/>
  <c r="I13197" i="19"/>
  <c r="L13670" i="19"/>
  <c r="E13770" i="19" s="1"/>
  <c r="J13887" i="19"/>
  <c r="I13887" i="19"/>
  <c r="I13832" i="19"/>
  <c r="J13832" i="19"/>
  <c r="J13401" i="19"/>
  <c r="I13401" i="19"/>
  <c r="K13401" i="19" s="1"/>
  <c r="L13401" i="19" s="1"/>
  <c r="J13146" i="19"/>
  <c r="I13146" i="19"/>
  <c r="L13785" i="19"/>
  <c r="E13885" i="19" s="1"/>
  <c r="J13571" i="19"/>
  <c r="I13571" i="19"/>
  <c r="K13552" i="19"/>
  <c r="L13552" i="19" s="1"/>
  <c r="E13652" i="19" s="1"/>
  <c r="K14076" i="19"/>
  <c r="L14076" i="19" s="1"/>
  <c r="K14077" i="19"/>
  <c r="L14077" i="19" s="1"/>
  <c r="K13947" i="19"/>
  <c r="L13947" i="19" s="1"/>
  <c r="K13813" i="19"/>
  <c r="I12849" i="19"/>
  <c r="J12849" i="19"/>
  <c r="K13875" i="19"/>
  <c r="E12960" i="19"/>
  <c r="K12723" i="19"/>
  <c r="K13299" i="19"/>
  <c r="E13994" i="19"/>
  <c r="L13310" i="19"/>
  <c r="E13410" i="19" s="1"/>
  <c r="J13311" i="19"/>
  <c r="I13311" i="19"/>
  <c r="K13311" i="19" s="1"/>
  <c r="L13311" i="19" s="1"/>
  <c r="E13411" i="19" s="1"/>
  <c r="K13882" i="19"/>
  <c r="E13158" i="19"/>
  <c r="E13339" i="19"/>
  <c r="J12917" i="19"/>
  <c r="I12917" i="19"/>
  <c r="L13129" i="19"/>
  <c r="E13229" i="19" s="1"/>
  <c r="I13363" i="19"/>
  <c r="J13363" i="19"/>
  <c r="J13528" i="19"/>
  <c r="I13528" i="19"/>
  <c r="J13209" i="19"/>
  <c r="I13209" i="19"/>
  <c r="E13131" i="19"/>
  <c r="J13261" i="19"/>
  <c r="I13261" i="19"/>
  <c r="J12798" i="19"/>
  <c r="I12798" i="19"/>
  <c r="J13620" i="19"/>
  <c r="I13620" i="19" s="1"/>
  <c r="K13620" i="19" s="1"/>
  <c r="K13573" i="19"/>
  <c r="J13125" i="19"/>
  <c r="I13125" i="19"/>
  <c r="K13284" i="19"/>
  <c r="L13284" i="19" s="1"/>
  <c r="E13384" i="19" s="1"/>
  <c r="I12442" i="19"/>
  <c r="K12442" i="19" s="1"/>
  <c r="L12442" i="19" s="1"/>
  <c r="J12442" i="19"/>
  <c r="E13591" i="19"/>
  <c r="I13589" i="19"/>
  <c r="K13589" i="19" s="1"/>
  <c r="L13589" i="19" s="1"/>
  <c r="J13589" i="19"/>
  <c r="L13453" i="19"/>
  <c r="E13553" i="19" s="1"/>
  <c r="L13065" i="19"/>
  <c r="E13165" i="19" s="1"/>
  <c r="L13178" i="19"/>
  <c r="E13278" i="19" s="1"/>
  <c r="L13136" i="19"/>
  <c r="E13236" i="19" s="1"/>
  <c r="J13166" i="19"/>
  <c r="I13166" i="19"/>
  <c r="I13012" i="19"/>
  <c r="J13012" i="19"/>
  <c r="K13248" i="19"/>
  <c r="K12941" i="19"/>
  <c r="E13883" i="19"/>
  <c r="E12914" i="19"/>
  <c r="K13464" i="19"/>
  <c r="J10206" i="19"/>
  <c r="I10206" i="19"/>
  <c r="J13652" i="19"/>
  <c r="I13652" i="19"/>
  <c r="J10238" i="19"/>
  <c r="I10238" i="19"/>
  <c r="J12954" i="19"/>
  <c r="I12954" i="19"/>
  <c r="J13456" i="19"/>
  <c r="I13456" i="19"/>
  <c r="J13888" i="19"/>
  <c r="I13888" i="19"/>
  <c r="L13567" i="19"/>
  <c r="E13667" i="19" s="1"/>
  <c r="J13916" i="19"/>
  <c r="I13916" i="19"/>
  <c r="J13696" i="19"/>
  <c r="I13696" i="19" s="1"/>
  <c r="K13696" i="19" s="1"/>
  <c r="L13696" i="19" s="1"/>
  <c r="L11662" i="19"/>
  <c r="E11762" i="19" s="1"/>
  <c r="K11130" i="19"/>
  <c r="K11226" i="19"/>
  <c r="J13974" i="19"/>
  <c r="I13974" i="19"/>
  <c r="E14176" i="19"/>
  <c r="E14177" i="19"/>
  <c r="E14047" i="19"/>
  <c r="K13072" i="19"/>
  <c r="K13807" i="19"/>
  <c r="J14357" i="19"/>
  <c r="I14357" i="19"/>
  <c r="J13581" i="19"/>
  <c r="I13581" i="19"/>
  <c r="L12350" i="19"/>
  <c r="E12450" i="19" s="1"/>
  <c r="J13344" i="19"/>
  <c r="I13344" i="19"/>
  <c r="J14227" i="19"/>
  <c r="I14227" i="19"/>
  <c r="K14227" i="19" s="1"/>
  <c r="L14227" i="19" s="1"/>
  <c r="E14327" i="19" s="1"/>
  <c r="K1554" i="12"/>
  <c r="L1554" i="12" s="1"/>
  <c r="E1566" i="12" s="1"/>
  <c r="I1566" i="12" s="1"/>
  <c r="J1606" i="12"/>
  <c r="K1606" i="12" s="1"/>
  <c r="L1606" i="12" s="1"/>
  <c r="L1568" i="12"/>
  <c r="E1580" i="12" s="1"/>
  <c r="I1580" i="12" s="1"/>
  <c r="L1547" i="12"/>
  <c r="E1559" i="12" s="1"/>
  <c r="E1633" i="12"/>
  <c r="E1572" i="12"/>
  <c r="I1572" i="12" s="1"/>
  <c r="J1563" i="12"/>
  <c r="K1563" i="12" s="1"/>
  <c r="L1563" i="12" s="1"/>
  <c r="E1569" i="12"/>
  <c r="I1569" i="12" s="1"/>
  <c r="J1589" i="12"/>
  <c r="K1589" i="12" s="1"/>
  <c r="L1589" i="12" s="1"/>
  <c r="O48" i="5"/>
  <c r="M49" i="5" s="1"/>
  <c r="Q48" i="5"/>
  <c r="R48" i="5" s="1"/>
  <c r="AE48" i="5"/>
  <c r="F41" i="7" s="1"/>
  <c r="AD48" i="5"/>
  <c r="C43" i="6" s="1"/>
  <c r="AF48" i="5"/>
  <c r="F48" i="5"/>
  <c r="D49" i="5" s="1"/>
  <c r="H48" i="5"/>
  <c r="AJ48" i="5"/>
  <c r="AH49" i="5" s="1"/>
  <c r="AL48" i="5"/>
  <c r="AM48" i="5" s="1"/>
  <c r="E43" i="6" s="1"/>
  <c r="AC49" i="5"/>
  <c r="U49" i="5"/>
  <c r="X49" i="5" s="1"/>
  <c r="E49" i="5"/>
  <c r="G49" i="5" s="1"/>
  <c r="AI49" i="5"/>
  <c r="AK49" i="5" s="1"/>
  <c r="C50" i="5"/>
  <c r="N49" i="5"/>
  <c r="P49" i="5" s="1"/>
  <c r="I48" i="5"/>
  <c r="K48" i="5"/>
  <c r="P16" i="9"/>
  <c r="T15" i="9"/>
  <c r="J15" i="7" s="1"/>
  <c r="L15" i="7" s="1"/>
  <c r="S15" i="9"/>
  <c r="G17" i="6" s="1"/>
  <c r="J17" i="6" s="1"/>
  <c r="Z47" i="5"/>
  <c r="AA47" i="5" s="1"/>
  <c r="C40" i="7" s="1"/>
  <c r="D40" i="7" s="1"/>
  <c r="E20" i="2"/>
  <c r="J46" i="5"/>
  <c r="L46" i="5" s="1"/>
  <c r="D41" i="6" s="1"/>
  <c r="Y48" i="5"/>
  <c r="V48" i="5"/>
  <c r="T49" i="5" s="1"/>
  <c r="G39" i="7"/>
  <c r="J119" i="16" l="1"/>
  <c r="I119" i="16"/>
  <c r="E13704" i="19"/>
  <c r="J13704" i="19" s="1"/>
  <c r="I13704" i="19" s="1"/>
  <c r="K13704" i="19" s="1"/>
  <c r="I1600" i="12"/>
  <c r="J1600" i="12"/>
  <c r="K1600" i="12" s="1"/>
  <c r="L1600" i="12" s="1"/>
  <c r="E1612" i="12" s="1"/>
  <c r="L13605" i="19"/>
  <c r="E13705" i="19" s="1"/>
  <c r="I14102" i="19"/>
  <c r="J14102" i="19"/>
  <c r="K12954" i="19"/>
  <c r="L12954" i="19" s="1"/>
  <c r="K13571" i="19"/>
  <c r="K13197" i="19"/>
  <c r="L13197" i="19" s="1"/>
  <c r="K14155" i="19"/>
  <c r="L14155" i="19" s="1"/>
  <c r="E14255" i="19" s="1"/>
  <c r="K13524" i="19"/>
  <c r="I13000" i="19"/>
  <c r="J13000" i="19"/>
  <c r="K13140" i="19"/>
  <c r="L13140" i="19" s="1"/>
  <c r="E13240" i="19" s="1"/>
  <c r="K13159" i="19"/>
  <c r="K12937" i="19"/>
  <c r="L12937" i="19" s="1"/>
  <c r="E13037" i="19" s="1"/>
  <c r="K12735" i="19"/>
  <c r="L12718" i="19"/>
  <c r="E12818" i="19" s="1"/>
  <c r="K13344" i="19"/>
  <c r="L13344" i="19" s="1"/>
  <c r="E13444" i="19" s="1"/>
  <c r="K13261" i="19"/>
  <c r="L13261" i="19" s="1"/>
  <c r="I13945" i="19"/>
  <c r="K13945" i="19" s="1"/>
  <c r="L13945" i="19" s="1"/>
  <c r="E14045" i="19" s="1"/>
  <c r="J13945" i="19"/>
  <c r="J12995" i="19"/>
  <c r="I12995" i="19"/>
  <c r="K12995" i="19" s="1"/>
  <c r="L12995" i="19" s="1"/>
  <c r="E13095" i="19"/>
  <c r="J13319" i="19"/>
  <c r="I13319" i="19"/>
  <c r="K13319" i="19" s="1"/>
  <c r="L13319" i="19" s="1"/>
  <c r="E13419" i="19" s="1"/>
  <c r="J13351" i="19"/>
  <c r="I13351" i="19"/>
  <c r="K13351" i="19" s="1"/>
  <c r="L13351" i="19" s="1"/>
  <c r="I14169" i="19"/>
  <c r="J14169" i="19"/>
  <c r="K13974" i="19"/>
  <c r="L13974" i="19" s="1"/>
  <c r="K13456" i="19"/>
  <c r="L13456" i="19" s="1"/>
  <c r="K13421" i="19"/>
  <c r="L13421" i="19" s="1"/>
  <c r="E13521" i="19" s="1"/>
  <c r="K12768" i="19"/>
  <c r="L12768" i="19" s="1"/>
  <c r="E12868" i="19" s="1"/>
  <c r="J13233" i="19"/>
  <c r="I13233" i="19"/>
  <c r="K13233" i="19" s="1"/>
  <c r="L13233" i="19" s="1"/>
  <c r="L13193" i="19"/>
  <c r="E13293" i="19"/>
  <c r="K13386" i="19"/>
  <c r="K13916" i="19"/>
  <c r="L13916" i="19" s="1"/>
  <c r="K12798" i="19"/>
  <c r="K13146" i="19"/>
  <c r="K13379" i="19"/>
  <c r="J14043" i="19"/>
  <c r="I14043" i="19"/>
  <c r="L13322" i="19"/>
  <c r="E13422" i="19" s="1"/>
  <c r="L12792" i="19"/>
  <c r="E12892" i="19"/>
  <c r="K13980" i="19"/>
  <c r="J14255" i="19"/>
  <c r="I14255" i="19"/>
  <c r="L13003" i="19"/>
  <c r="E13103" i="19" s="1"/>
  <c r="J13690" i="19"/>
  <c r="I13690" i="19"/>
  <c r="K13690" i="19" s="1"/>
  <c r="L13690" i="19" s="1"/>
  <c r="K13581" i="19"/>
  <c r="L13581" i="19" s="1"/>
  <c r="J13240" i="19"/>
  <c r="I13240" i="19"/>
  <c r="K13240" i="19" s="1"/>
  <c r="L13240" i="19" s="1"/>
  <c r="E13340" i="19" s="1"/>
  <c r="L13115" i="19"/>
  <c r="E13215" i="19"/>
  <c r="L13159" i="19"/>
  <c r="E13259" i="19"/>
  <c r="J13411" i="19"/>
  <c r="I13411" i="19"/>
  <c r="K13411" i="19" s="1"/>
  <c r="L13411" i="19" s="1"/>
  <c r="J13165" i="19"/>
  <c r="I13165" i="19"/>
  <c r="K13165" i="19" s="1"/>
  <c r="L13165" i="19" s="1"/>
  <c r="E13265" i="19" s="1"/>
  <c r="J13229" i="19"/>
  <c r="I13229" i="19"/>
  <c r="J13885" i="19"/>
  <c r="I13885" i="19"/>
  <c r="J13236" i="19"/>
  <c r="I13236" i="19"/>
  <c r="J13553" i="19"/>
  <c r="I13553" i="19"/>
  <c r="K13553" i="19" s="1"/>
  <c r="L13620" i="19"/>
  <c r="E13720" i="19"/>
  <c r="J13340" i="19"/>
  <c r="I13340" i="19"/>
  <c r="K13340" i="19" s="1"/>
  <c r="L13340" i="19" s="1"/>
  <c r="J13410" i="19"/>
  <c r="I13410" i="19"/>
  <c r="K13410" i="19" s="1"/>
  <c r="L13410" i="19" s="1"/>
  <c r="E13510" i="19" s="1"/>
  <c r="J13521" i="19"/>
  <c r="I13521" i="19"/>
  <c r="K13521" i="19" s="1"/>
  <c r="L13521" i="19" s="1"/>
  <c r="J13278" i="19"/>
  <c r="I13278" i="19"/>
  <c r="J13770" i="19"/>
  <c r="I13770" i="19" s="1"/>
  <c r="K13770" i="19" s="1"/>
  <c r="L13770" i="19" s="1"/>
  <c r="E13870" i="19" s="1"/>
  <c r="J13883" i="19"/>
  <c r="I13883" i="19"/>
  <c r="K13166" i="19"/>
  <c r="K13125" i="19"/>
  <c r="L12798" i="19"/>
  <c r="E12898" i="19" s="1"/>
  <c r="E13361" i="19"/>
  <c r="L12723" i="19"/>
  <c r="E12823" i="19" s="1"/>
  <c r="E13501" i="19"/>
  <c r="L13464" i="19"/>
  <c r="E13564" i="19" s="1"/>
  <c r="L12941" i="19"/>
  <c r="E13041" i="19" s="1"/>
  <c r="J13591" i="19"/>
  <c r="I13591" i="19"/>
  <c r="I13384" i="19"/>
  <c r="J13384" i="19"/>
  <c r="J13131" i="19"/>
  <c r="I13131" i="19"/>
  <c r="K13131" i="19" s="1"/>
  <c r="L13131" i="19" s="1"/>
  <c r="J13339" i="19"/>
  <c r="I13339" i="19"/>
  <c r="J12960" i="19"/>
  <c r="I12960" i="19"/>
  <c r="K13832" i="19"/>
  <c r="J12914" i="19"/>
  <c r="I12914" i="19"/>
  <c r="K12914" i="19" s="1"/>
  <c r="L12914" i="19" s="1"/>
  <c r="L13248" i="19"/>
  <c r="E13348" i="19"/>
  <c r="E13689" i="19"/>
  <c r="E12542" i="19"/>
  <c r="J13158" i="19"/>
  <c r="I13158" i="19"/>
  <c r="I13994" i="19"/>
  <c r="J13994" i="19"/>
  <c r="L13875" i="19"/>
  <c r="E13975" i="19" s="1"/>
  <c r="K14357" i="19"/>
  <c r="L14357" i="19" s="1"/>
  <c r="K13012" i="19"/>
  <c r="L13573" i="19"/>
  <c r="E13673" i="19"/>
  <c r="K13209" i="19"/>
  <c r="K13528" i="19"/>
  <c r="L13528" i="19" s="1"/>
  <c r="E13628" i="19" s="1"/>
  <c r="K13363" i="19"/>
  <c r="K12917" i="19"/>
  <c r="L13882" i="19"/>
  <c r="E13982" i="19"/>
  <c r="L13299" i="19"/>
  <c r="E13399" i="19"/>
  <c r="K12849" i="19"/>
  <c r="E13913" i="19"/>
  <c r="L13813" i="19"/>
  <c r="K13887" i="19"/>
  <c r="E13297" i="19"/>
  <c r="K13108" i="19"/>
  <c r="K13134" i="19"/>
  <c r="K10206" i="19"/>
  <c r="O10301" i="19"/>
  <c r="J14327" i="19"/>
  <c r="I14327" i="19"/>
  <c r="J13444" i="19"/>
  <c r="I13444" i="19"/>
  <c r="J13667" i="19"/>
  <c r="I13667" i="19" s="1"/>
  <c r="K13667" i="19" s="1"/>
  <c r="L13667" i="19" s="1"/>
  <c r="J12450" i="19"/>
  <c r="I12450" i="19"/>
  <c r="E13681" i="19"/>
  <c r="E14457" i="19"/>
  <c r="L13807" i="19"/>
  <c r="E13907" i="19" s="1"/>
  <c r="J14177" i="19"/>
  <c r="I14177" i="19"/>
  <c r="E14074" i="19"/>
  <c r="E13796" i="19"/>
  <c r="E14016" i="19"/>
  <c r="E13556" i="19"/>
  <c r="E13054" i="19"/>
  <c r="L11226" i="19"/>
  <c r="E11326" i="19" s="1"/>
  <c r="J11762" i="19"/>
  <c r="I11762" i="19"/>
  <c r="K13888" i="19"/>
  <c r="L13072" i="19"/>
  <c r="E13172" i="19" s="1"/>
  <c r="J14047" i="19"/>
  <c r="I14047" i="19"/>
  <c r="K14047" i="19" s="1"/>
  <c r="L14047" i="19" s="1"/>
  <c r="J14176" i="19"/>
  <c r="I14176" i="19"/>
  <c r="L11130" i="19"/>
  <c r="E11230" i="19" s="1"/>
  <c r="K10238" i="19"/>
  <c r="K13652" i="19"/>
  <c r="I1559" i="12"/>
  <c r="O1568" i="12" s="1"/>
  <c r="J1580" i="12"/>
  <c r="J1559" i="12"/>
  <c r="E1618" i="12"/>
  <c r="E1601" i="12"/>
  <c r="I1601" i="12" s="1"/>
  <c r="E1575" i="12"/>
  <c r="I1575" i="12" s="1"/>
  <c r="J1569" i="12"/>
  <c r="K1569" i="12" s="1"/>
  <c r="L1569" i="12" s="1"/>
  <c r="J1572" i="12"/>
  <c r="K1572" i="12" s="1"/>
  <c r="L1572" i="12" s="1"/>
  <c r="J1598" i="12"/>
  <c r="K1598" i="12" s="1"/>
  <c r="L1598" i="12" s="1"/>
  <c r="J1566" i="12"/>
  <c r="K1566" i="12" s="1"/>
  <c r="L1566" i="12" s="1"/>
  <c r="J1627" i="12"/>
  <c r="K1627" i="12" s="1"/>
  <c r="L1627" i="12" s="1"/>
  <c r="G40" i="7"/>
  <c r="Z48" i="5"/>
  <c r="AA48" i="5" s="1"/>
  <c r="C41" i="7" s="1"/>
  <c r="D41" i="7" s="1"/>
  <c r="AL49" i="5"/>
  <c r="AM49" i="5" s="1"/>
  <c r="E44" i="6" s="1"/>
  <c r="AJ49" i="5"/>
  <c r="AH50" i="5" s="1"/>
  <c r="Y49" i="5"/>
  <c r="V49" i="5"/>
  <c r="T50" i="5" s="1"/>
  <c r="J47" i="5"/>
  <c r="L47" i="5" s="1"/>
  <c r="D42" i="6" s="1"/>
  <c r="M17" i="9"/>
  <c r="Q16" i="9"/>
  <c r="R16" i="9" s="1"/>
  <c r="AI50" i="5"/>
  <c r="AK50" i="5" s="1"/>
  <c r="E50" i="5"/>
  <c r="G50" i="5" s="1"/>
  <c r="U50" i="5"/>
  <c r="X50" i="5" s="1"/>
  <c r="AC50" i="5"/>
  <c r="C51" i="5"/>
  <c r="N50" i="5"/>
  <c r="P50" i="5" s="1"/>
  <c r="AF49" i="5"/>
  <c r="AE49" i="5"/>
  <c r="F42" i="7" s="1"/>
  <c r="AD49" i="5"/>
  <c r="C44" i="6" s="1"/>
  <c r="O49" i="5"/>
  <c r="M50" i="5" s="1"/>
  <c r="Q49" i="5"/>
  <c r="R49" i="5" s="1"/>
  <c r="F49" i="5"/>
  <c r="D50" i="5" s="1"/>
  <c r="H49" i="5"/>
  <c r="I49" i="5"/>
  <c r="K49" i="5"/>
  <c r="W48" i="5"/>
  <c r="B41" i="7" s="1"/>
  <c r="D26" i="3"/>
  <c r="F20" i="2"/>
  <c r="E26" i="3" s="1"/>
  <c r="K119" i="16" l="1"/>
  <c r="L119" i="16" s="1"/>
  <c r="I1612" i="12"/>
  <c r="J1612" i="12"/>
  <c r="K1612" i="12" s="1"/>
  <c r="L1612" i="12" s="1"/>
  <c r="J13705" i="19"/>
  <c r="I13705" i="19" s="1"/>
  <c r="K13705" i="19" s="1"/>
  <c r="L13705" i="19" s="1"/>
  <c r="E13805" i="19" s="1"/>
  <c r="L13704" i="19"/>
  <c r="E13804" i="19" s="1"/>
  <c r="I12818" i="19"/>
  <c r="K12818" i="19" s="1"/>
  <c r="E12918" i="19" s="1"/>
  <c r="L12818" i="19"/>
  <c r="J12818" i="19"/>
  <c r="J14045" i="19"/>
  <c r="I14045" i="19"/>
  <c r="K14045" i="19" s="1"/>
  <c r="L14045" i="19" s="1"/>
  <c r="E14145" i="19"/>
  <c r="L13524" i="19"/>
  <c r="E13624" i="19" s="1"/>
  <c r="E13790" i="19"/>
  <c r="J13790" i="19" s="1"/>
  <c r="I13790" i="19" s="1"/>
  <c r="K13790" i="19" s="1"/>
  <c r="J13095" i="19"/>
  <c r="I13095" i="19"/>
  <c r="L12735" i="19"/>
  <c r="E12835" i="19" s="1"/>
  <c r="E13014" i="19"/>
  <c r="E13333" i="19"/>
  <c r="J13037" i="19"/>
  <c r="I13037" i="19"/>
  <c r="K13444" i="19"/>
  <c r="L13444" i="19" s="1"/>
  <c r="K13994" i="19"/>
  <c r="L13994" i="19" s="1"/>
  <c r="K13591" i="19"/>
  <c r="L13591" i="19" s="1"/>
  <c r="E13691" i="19" s="1"/>
  <c r="K13000" i="19"/>
  <c r="L13571" i="19"/>
  <c r="E13671" i="19"/>
  <c r="K14102" i="19"/>
  <c r="L14102" i="19" s="1"/>
  <c r="E14202" i="19" s="1"/>
  <c r="K14327" i="19"/>
  <c r="L14327" i="19" s="1"/>
  <c r="K12960" i="19"/>
  <c r="L12960" i="19" s="1"/>
  <c r="K13384" i="19"/>
  <c r="L13384" i="19" s="1"/>
  <c r="L13790" i="19"/>
  <c r="E13890" i="19" s="1"/>
  <c r="K14255" i="19"/>
  <c r="L14255" i="19" s="1"/>
  <c r="E14355" i="19" s="1"/>
  <c r="K14043" i="19"/>
  <c r="E13451" i="19"/>
  <c r="I13215" i="19"/>
  <c r="J13215" i="19"/>
  <c r="J13103" i="19"/>
  <c r="I13103" i="19"/>
  <c r="J13422" i="19"/>
  <c r="I13422" i="19"/>
  <c r="J13333" i="19"/>
  <c r="I13333" i="19"/>
  <c r="J12868" i="19"/>
  <c r="I12868" i="19"/>
  <c r="L13980" i="19"/>
  <c r="E14080" i="19" s="1"/>
  <c r="L13379" i="19"/>
  <c r="E13479" i="19" s="1"/>
  <c r="L13386" i="19"/>
  <c r="E13486" i="19"/>
  <c r="J13419" i="19"/>
  <c r="I13419" i="19"/>
  <c r="J13259" i="19"/>
  <c r="I13259" i="19"/>
  <c r="K13259" i="19" s="1"/>
  <c r="J12892" i="19"/>
  <c r="I12892" i="19"/>
  <c r="L13146" i="19"/>
  <c r="E13246" i="19" s="1"/>
  <c r="J13293" i="19"/>
  <c r="I13293" i="19"/>
  <c r="K14169" i="19"/>
  <c r="L14169" i="19" s="1"/>
  <c r="E14269" i="19" s="1"/>
  <c r="J13510" i="19"/>
  <c r="I13510" i="19"/>
  <c r="J13564" i="19"/>
  <c r="I13564" i="19"/>
  <c r="I12898" i="19"/>
  <c r="J12898" i="19"/>
  <c r="J13870" i="19"/>
  <c r="I13870" i="19"/>
  <c r="J13975" i="19"/>
  <c r="I13975" i="19"/>
  <c r="J12823" i="19"/>
  <c r="I12823" i="19"/>
  <c r="J13890" i="19"/>
  <c r="I13890" i="19"/>
  <c r="L13108" i="19"/>
  <c r="E13208" i="19" s="1"/>
  <c r="J13913" i="19"/>
  <c r="I13913" i="19"/>
  <c r="K13913" i="19" s="1"/>
  <c r="L13913" i="19" s="1"/>
  <c r="J13982" i="19"/>
  <c r="I13982" i="19"/>
  <c r="J13628" i="19"/>
  <c r="I13628" i="19" s="1"/>
  <c r="K13628" i="19" s="1"/>
  <c r="J13689" i="19"/>
  <c r="I13689" i="19" s="1"/>
  <c r="K13689" i="19" s="1"/>
  <c r="L13689" i="19" s="1"/>
  <c r="E13789" i="19" s="1"/>
  <c r="I13014" i="19"/>
  <c r="J13014" i="19"/>
  <c r="L13832" i="19"/>
  <c r="E13932" i="19" s="1"/>
  <c r="J13041" i="19"/>
  <c r="I13041" i="19"/>
  <c r="I13501" i="19"/>
  <c r="J13501" i="19"/>
  <c r="J13361" i="19"/>
  <c r="I13361" i="19"/>
  <c r="E13621" i="19"/>
  <c r="K13885" i="19"/>
  <c r="J13297" i="19"/>
  <c r="I13297" i="19"/>
  <c r="K13297" i="19" s="1"/>
  <c r="L13297" i="19" s="1"/>
  <c r="L12849" i="19"/>
  <c r="E12949" i="19" s="1"/>
  <c r="L13209" i="19"/>
  <c r="E13309" i="19" s="1"/>
  <c r="E14094" i="19"/>
  <c r="J13691" i="19"/>
  <c r="I13691" i="19" s="1"/>
  <c r="K13691" i="19" s="1"/>
  <c r="L13691" i="19" s="1"/>
  <c r="L13553" i="19"/>
  <c r="E13653" i="19" s="1"/>
  <c r="J13265" i="19"/>
  <c r="I13265" i="19"/>
  <c r="L13887" i="19"/>
  <c r="E13987" i="19" s="1"/>
  <c r="J13399" i="19"/>
  <c r="I13399" i="19"/>
  <c r="L12917" i="19"/>
  <c r="E13017" i="19" s="1"/>
  <c r="J13673" i="19"/>
  <c r="I13673" i="19" s="1"/>
  <c r="K13673" i="19" s="1"/>
  <c r="L13012" i="19"/>
  <c r="E13112" i="19" s="1"/>
  <c r="J13348" i="19"/>
  <c r="I13348" i="19"/>
  <c r="K13348" i="19" s="1"/>
  <c r="L13348" i="19" s="1"/>
  <c r="E13484" i="19"/>
  <c r="L13125" i="19"/>
  <c r="E13225" i="19" s="1"/>
  <c r="I13720" i="19"/>
  <c r="J13720" i="19"/>
  <c r="K14176" i="19"/>
  <c r="L14176" i="19" s="1"/>
  <c r="K14177" i="19"/>
  <c r="L13134" i="19"/>
  <c r="E13234" i="19" s="1"/>
  <c r="L13363" i="19"/>
  <c r="E13463" i="19" s="1"/>
  <c r="K13158" i="19"/>
  <c r="J12542" i="19"/>
  <c r="I12542" i="19"/>
  <c r="E13060" i="19"/>
  <c r="K13339" i="19"/>
  <c r="E13231" i="19"/>
  <c r="L13166" i="19"/>
  <c r="E13266" i="19" s="1"/>
  <c r="K13883" i="19"/>
  <c r="L13883" i="19" s="1"/>
  <c r="E13983" i="19" s="1"/>
  <c r="K13278" i="19"/>
  <c r="E13440" i="19"/>
  <c r="K13236" i="19"/>
  <c r="L13236" i="19" s="1"/>
  <c r="E13336" i="19" s="1"/>
  <c r="K13229" i="19"/>
  <c r="E13511" i="19"/>
  <c r="L10206" i="19"/>
  <c r="E10306" i="19" s="1"/>
  <c r="J13172" i="19"/>
  <c r="I13172" i="19"/>
  <c r="J11230" i="19"/>
  <c r="I11230" i="19"/>
  <c r="J13907" i="19"/>
  <c r="I13907" i="19"/>
  <c r="J13681" i="19"/>
  <c r="I13681" i="19" s="1"/>
  <c r="K13681" i="19" s="1"/>
  <c r="K12450" i="19"/>
  <c r="E14276" i="19"/>
  <c r="E14147" i="19"/>
  <c r="E13988" i="19"/>
  <c r="L13888" i="19"/>
  <c r="J13054" i="19"/>
  <c r="I13054" i="19"/>
  <c r="J13556" i="19"/>
  <c r="I13556" i="19"/>
  <c r="J13796" i="19"/>
  <c r="I13796" i="19" s="1"/>
  <c r="K13796" i="19" s="1"/>
  <c r="L13796" i="19" s="1"/>
  <c r="E13767" i="19"/>
  <c r="E13544" i="19"/>
  <c r="E14427" i="19"/>
  <c r="L13652" i="19"/>
  <c r="E13752" i="19" s="1"/>
  <c r="K11762" i="19"/>
  <c r="J11326" i="19"/>
  <c r="I11326" i="19"/>
  <c r="J14016" i="19"/>
  <c r="I14016" i="19"/>
  <c r="K14016" i="19" s="1"/>
  <c r="L14016" i="19" s="1"/>
  <c r="L10238" i="19"/>
  <c r="E10338" i="19" s="1"/>
  <c r="J14074" i="19"/>
  <c r="I14074" i="19"/>
  <c r="J14457" i="19"/>
  <c r="I14457" i="19"/>
  <c r="J1618" i="12"/>
  <c r="K1559" i="12"/>
  <c r="K1580" i="12"/>
  <c r="E1581" i="12"/>
  <c r="I1581" i="12" s="1"/>
  <c r="E1584" i="12"/>
  <c r="I1584" i="12" s="1"/>
  <c r="E1639" i="12"/>
  <c r="I1639" i="12" s="1"/>
  <c r="E1578" i="12"/>
  <c r="I1578" i="12" s="1"/>
  <c r="J1601" i="12"/>
  <c r="K1601" i="12" s="1"/>
  <c r="L1601" i="12" s="1"/>
  <c r="J1633" i="12"/>
  <c r="I1633" i="12" s="1"/>
  <c r="E1610" i="12"/>
  <c r="I1610" i="12" s="1"/>
  <c r="H26" i="3"/>
  <c r="C27" i="3" s="1"/>
  <c r="S27" i="3" s="1"/>
  <c r="V27" i="3" s="1"/>
  <c r="O50" i="5"/>
  <c r="M51" i="5" s="1"/>
  <c r="Q50" i="5"/>
  <c r="R50" i="5" s="1"/>
  <c r="B21" i="2"/>
  <c r="Z49" i="5"/>
  <c r="AA49" i="5" s="1"/>
  <c r="C42" i="7" s="1"/>
  <c r="AD50" i="5"/>
  <c r="C45" i="6" s="1"/>
  <c r="AF50" i="5"/>
  <c r="AE50" i="5"/>
  <c r="F43" i="7" s="1"/>
  <c r="T16" i="9"/>
  <c r="J16" i="7" s="1"/>
  <c r="L16" i="7" s="1"/>
  <c r="S16" i="9"/>
  <c r="G18" i="6" s="1"/>
  <c r="J18" i="6" s="1"/>
  <c r="V50" i="5"/>
  <c r="T51" i="5" s="1"/>
  <c r="Y50" i="5"/>
  <c r="W50" i="5"/>
  <c r="B43" i="7" s="1"/>
  <c r="J48" i="5"/>
  <c r="L48" i="5" s="1"/>
  <c r="D43" i="6" s="1"/>
  <c r="C16" i="9"/>
  <c r="G26" i="3"/>
  <c r="K50" i="5"/>
  <c r="AJ50" i="5"/>
  <c r="AH51" i="5" s="1"/>
  <c r="AL50" i="5"/>
  <c r="AM50" i="5" s="1"/>
  <c r="E45" i="6" s="1"/>
  <c r="B17" i="9"/>
  <c r="G41" i="7"/>
  <c r="F50" i="5"/>
  <c r="D51" i="5" s="1"/>
  <c r="H50" i="5"/>
  <c r="I50" i="5" s="1"/>
  <c r="AC51" i="5"/>
  <c r="C52" i="5"/>
  <c r="AI51" i="5"/>
  <c r="AK51" i="5" s="1"/>
  <c r="U51" i="5"/>
  <c r="X51" i="5" s="1"/>
  <c r="E51" i="5"/>
  <c r="G51" i="5" s="1"/>
  <c r="N51" i="5"/>
  <c r="P51" i="5" s="1"/>
  <c r="W49" i="5"/>
  <c r="B42" i="7" s="1"/>
  <c r="E120" i="16" l="1"/>
  <c r="I120" i="16" s="1"/>
  <c r="K13103" i="19"/>
  <c r="L13103" i="19" s="1"/>
  <c r="E13203" i="19" s="1"/>
  <c r="J13203" i="19" s="1"/>
  <c r="I13804" i="19"/>
  <c r="J13804" i="19"/>
  <c r="E1624" i="12"/>
  <c r="I13805" i="19"/>
  <c r="J13805" i="19"/>
  <c r="J12835" i="19"/>
  <c r="I12835" i="19"/>
  <c r="K12835" i="19" s="1"/>
  <c r="L12835" i="19" s="1"/>
  <c r="E12935" i="19" s="1"/>
  <c r="J13624" i="19"/>
  <c r="I13624" i="19"/>
  <c r="K13624" i="19" s="1"/>
  <c r="L13624" i="19" s="1"/>
  <c r="E13724" i="19" s="1"/>
  <c r="I12918" i="19"/>
  <c r="K12918" i="19" s="1"/>
  <c r="J12918" i="19"/>
  <c r="K12898" i="19"/>
  <c r="L12898" i="19" s="1"/>
  <c r="E12998" i="19" s="1"/>
  <c r="L13000" i="19"/>
  <c r="E13100" i="19"/>
  <c r="K13870" i="19"/>
  <c r="L13870" i="19" s="1"/>
  <c r="E13970" i="19" s="1"/>
  <c r="K13564" i="19"/>
  <c r="L13564" i="19" s="1"/>
  <c r="K13293" i="19"/>
  <c r="L13293" i="19" s="1"/>
  <c r="K13333" i="19"/>
  <c r="L13333" i="19" s="1"/>
  <c r="E13433" i="19" s="1"/>
  <c r="I13433" i="19" s="1"/>
  <c r="J14202" i="19"/>
  <c r="I14202" i="19"/>
  <c r="K13095" i="19"/>
  <c r="K13720" i="19"/>
  <c r="L13720" i="19" s="1"/>
  <c r="J13671" i="19"/>
  <c r="I13671" i="19"/>
  <c r="K13037" i="19"/>
  <c r="L13037" i="19" s="1"/>
  <c r="E13137" i="19" s="1"/>
  <c r="J14145" i="19"/>
  <c r="I14145" i="19"/>
  <c r="K14145" i="19" s="1"/>
  <c r="L14145" i="19" s="1"/>
  <c r="E14245" i="19" s="1"/>
  <c r="K13172" i="19"/>
  <c r="L13172" i="19" s="1"/>
  <c r="I13246" i="19"/>
  <c r="K13246" i="19" s="1"/>
  <c r="L13246" i="19" s="1"/>
  <c r="J13246" i="19"/>
  <c r="I13479" i="19"/>
  <c r="J13479" i="19"/>
  <c r="K13361" i="19"/>
  <c r="L13361" i="19" s="1"/>
  <c r="K13510" i="19"/>
  <c r="L13510" i="19" s="1"/>
  <c r="E13610" i="19" s="1"/>
  <c r="E13393" i="19"/>
  <c r="K12892" i="19"/>
  <c r="K13419" i="19"/>
  <c r="K12868" i="19"/>
  <c r="K13422" i="19"/>
  <c r="L13422" i="19" s="1"/>
  <c r="E13522" i="19" s="1"/>
  <c r="I14355" i="19"/>
  <c r="J14355" i="19"/>
  <c r="K13556" i="19"/>
  <c r="L13556" i="19" s="1"/>
  <c r="K13054" i="19"/>
  <c r="L13054" i="19" s="1"/>
  <c r="K12542" i="19"/>
  <c r="E13448" i="19"/>
  <c r="I14269" i="19"/>
  <c r="J14269" i="19"/>
  <c r="L13259" i="19"/>
  <c r="E13359" i="19" s="1"/>
  <c r="J13486" i="19"/>
  <c r="I13486" i="19"/>
  <c r="J14080" i="19"/>
  <c r="I14080" i="19"/>
  <c r="J13433" i="19"/>
  <c r="J13451" i="19"/>
  <c r="I13451" i="19"/>
  <c r="K13451" i="19" s="1"/>
  <c r="L13451" i="19" s="1"/>
  <c r="E13551" i="19" s="1"/>
  <c r="K13215" i="19"/>
  <c r="L14043" i="19"/>
  <c r="E14143" i="19" s="1"/>
  <c r="I13234" i="19"/>
  <c r="J13234" i="19"/>
  <c r="J13932" i="19"/>
  <c r="I13932" i="19"/>
  <c r="K13932" i="19" s="1"/>
  <c r="L13932" i="19" s="1"/>
  <c r="E14032" i="19" s="1"/>
  <c r="I13970" i="19"/>
  <c r="J13970" i="19"/>
  <c r="L13673" i="19"/>
  <c r="E13773" i="19"/>
  <c r="I13309" i="19"/>
  <c r="J13309" i="19"/>
  <c r="L13681" i="19"/>
  <c r="E13781" i="19" s="1"/>
  <c r="J13987" i="19"/>
  <c r="I13987" i="19"/>
  <c r="J13653" i="19"/>
  <c r="I13653" i="19" s="1"/>
  <c r="K13653" i="19" s="1"/>
  <c r="L13628" i="19"/>
  <c r="E13728" i="19"/>
  <c r="J13789" i="19"/>
  <c r="I13789" i="19" s="1"/>
  <c r="K13789" i="19" s="1"/>
  <c r="J12998" i="19"/>
  <c r="I12998" i="19"/>
  <c r="K14074" i="19"/>
  <c r="L13229" i="19"/>
  <c r="E13329" i="19" s="1"/>
  <c r="L13278" i="19"/>
  <c r="E13378" i="19" s="1"/>
  <c r="J13060" i="19"/>
  <c r="I13060" i="19"/>
  <c r="L13158" i="19"/>
  <c r="E13258" i="19" s="1"/>
  <c r="K13399" i="19"/>
  <c r="E13791" i="19"/>
  <c r="E13397" i="19"/>
  <c r="J13208" i="19"/>
  <c r="I13208" i="19"/>
  <c r="J13336" i="19"/>
  <c r="I13336" i="19"/>
  <c r="J13983" i="19"/>
  <c r="I13983" i="19"/>
  <c r="I13231" i="19"/>
  <c r="J13231" i="19"/>
  <c r="J13463" i="19"/>
  <c r="I13463" i="19"/>
  <c r="K13463" i="19" s="1"/>
  <c r="L13463" i="19" s="1"/>
  <c r="E13563" i="19" s="1"/>
  <c r="L14177" i="19"/>
  <c r="E14277" i="19" s="1"/>
  <c r="E13820" i="19"/>
  <c r="I13448" i="19"/>
  <c r="J13448" i="19"/>
  <c r="J13112" i="19"/>
  <c r="I13112" i="19"/>
  <c r="J13621" i="19"/>
  <c r="I13621" i="19" s="1"/>
  <c r="K13621" i="19" s="1"/>
  <c r="L13621" i="19" s="1"/>
  <c r="E13461" i="19"/>
  <c r="K13041" i="19"/>
  <c r="L13041" i="19" s="1"/>
  <c r="E13141" i="19" s="1"/>
  <c r="K13014" i="19"/>
  <c r="L13014" i="19" s="1"/>
  <c r="E13114" i="19" s="1"/>
  <c r="E14013" i="19"/>
  <c r="K12823" i="19"/>
  <c r="J13440" i="19"/>
  <c r="I13440" i="19"/>
  <c r="J13266" i="19"/>
  <c r="I13266" i="19"/>
  <c r="K13266" i="19" s="1"/>
  <c r="L13266" i="19" s="1"/>
  <c r="L12918" i="19"/>
  <c r="E13018" i="19" s="1"/>
  <c r="I13225" i="19"/>
  <c r="J13225" i="19"/>
  <c r="J13017" i="19"/>
  <c r="I13017" i="19"/>
  <c r="J12949" i="19"/>
  <c r="I12949" i="19"/>
  <c r="J13610" i="19"/>
  <c r="I13610" i="19"/>
  <c r="K13610" i="19" s="1"/>
  <c r="L13610" i="19" s="1"/>
  <c r="J13511" i="19"/>
  <c r="I13511" i="19"/>
  <c r="L13339" i="19"/>
  <c r="E13439" i="19" s="1"/>
  <c r="J13484" i="19"/>
  <c r="I13484" i="19"/>
  <c r="K13265" i="19"/>
  <c r="J14094" i="19"/>
  <c r="I14094" i="19"/>
  <c r="L13885" i="19"/>
  <c r="E13985" i="19" s="1"/>
  <c r="K13501" i="19"/>
  <c r="K13982" i="19"/>
  <c r="K13890" i="19"/>
  <c r="K13975" i="19"/>
  <c r="E13664" i="19"/>
  <c r="J10306" i="19"/>
  <c r="I10306" i="19"/>
  <c r="J10338" i="19"/>
  <c r="I10338" i="19"/>
  <c r="J13752" i="19"/>
  <c r="I13752" i="19"/>
  <c r="J14147" i="19"/>
  <c r="I14147" i="19"/>
  <c r="K11230" i="19"/>
  <c r="E14116" i="19"/>
  <c r="K11326" i="19"/>
  <c r="L11762" i="19"/>
  <c r="E11862" i="19" s="1"/>
  <c r="J13767" i="19"/>
  <c r="I13767" i="19" s="1"/>
  <c r="K13767" i="19" s="1"/>
  <c r="L13767" i="19" s="1"/>
  <c r="E13896" i="19"/>
  <c r="E13656" i="19"/>
  <c r="E13154" i="19"/>
  <c r="J14276" i="19"/>
  <c r="I14276" i="19"/>
  <c r="E13272" i="19"/>
  <c r="K14457" i="19"/>
  <c r="J13988" i="19"/>
  <c r="I13988" i="19"/>
  <c r="L12450" i="19"/>
  <c r="E12550" i="19" s="1"/>
  <c r="K13907" i="19"/>
  <c r="J14427" i="19"/>
  <c r="I14427" i="19"/>
  <c r="J13544" i="19"/>
  <c r="I13544" i="19"/>
  <c r="I1618" i="12"/>
  <c r="K1618" i="12" s="1"/>
  <c r="L1580" i="12"/>
  <c r="E1592" i="12" s="1"/>
  <c r="I1592" i="12" s="1"/>
  <c r="L1559" i="12"/>
  <c r="E1571" i="12" s="1"/>
  <c r="K1633" i="12"/>
  <c r="J1581" i="12"/>
  <c r="K1581" i="12" s="1"/>
  <c r="L1581" i="12" s="1"/>
  <c r="E1593" i="12" s="1"/>
  <c r="I1593" i="12" s="1"/>
  <c r="E1613" i="12"/>
  <c r="I1613" i="12" s="1"/>
  <c r="J1610" i="12"/>
  <c r="K1610" i="12" s="1"/>
  <c r="J1578" i="12"/>
  <c r="K1578" i="12" s="1"/>
  <c r="J1575" i="12"/>
  <c r="K1575" i="12" s="1"/>
  <c r="L1575" i="12" s="1"/>
  <c r="F51" i="5"/>
  <c r="D52" i="5" s="1"/>
  <c r="H51" i="5"/>
  <c r="I51" i="5" s="1"/>
  <c r="Y51" i="5"/>
  <c r="V51" i="5"/>
  <c r="T52" i="5" s="1"/>
  <c r="D21" i="2"/>
  <c r="F27" i="3" s="1"/>
  <c r="C21" i="2"/>
  <c r="E21" i="2" s="1"/>
  <c r="D27" i="3" s="1"/>
  <c r="K51" i="5"/>
  <c r="AF51" i="5"/>
  <c r="AE51" i="5"/>
  <c r="F44" i="7" s="1"/>
  <c r="AD51" i="5"/>
  <c r="C46" i="6" s="1"/>
  <c r="J49" i="5"/>
  <c r="L49" i="5" s="1"/>
  <c r="D44" i="6" s="1"/>
  <c r="Z50" i="5"/>
  <c r="AA50" i="5" s="1"/>
  <c r="C43" i="7" s="1"/>
  <c r="D43" i="7" s="1"/>
  <c r="J50" i="5"/>
  <c r="L50" i="5" s="1"/>
  <c r="D45" i="6" s="1"/>
  <c r="K17" i="9"/>
  <c r="N17" i="9"/>
  <c r="I16" i="9"/>
  <c r="E16" i="9"/>
  <c r="E52" i="5"/>
  <c r="G52" i="5" s="1"/>
  <c r="AI52" i="5"/>
  <c r="AK52" i="5" s="1"/>
  <c r="U52" i="5"/>
  <c r="X52" i="5" s="1"/>
  <c r="AC52" i="5"/>
  <c r="C53" i="5"/>
  <c r="N52" i="5"/>
  <c r="P52" i="5" s="1"/>
  <c r="AJ51" i="5"/>
  <c r="AH52" i="5" s="1"/>
  <c r="AL51" i="5"/>
  <c r="AM51" i="5" s="1"/>
  <c r="E46" i="6" s="1"/>
  <c r="D42" i="7"/>
  <c r="O51" i="5"/>
  <c r="M52" i="5" s="1"/>
  <c r="Q51" i="5"/>
  <c r="R51" i="5" s="1"/>
  <c r="J120" i="16" l="1"/>
  <c r="K120" i="16" s="1"/>
  <c r="L120" i="16" s="1"/>
  <c r="I13203" i="19"/>
  <c r="K13804" i="19"/>
  <c r="L13804" i="19" s="1"/>
  <c r="E13904" i="19" s="1"/>
  <c r="I1624" i="12"/>
  <c r="J1624" i="12"/>
  <c r="K13805" i="19"/>
  <c r="L13805" i="19" s="1"/>
  <c r="E13905" i="19" s="1"/>
  <c r="I13905" i="19" s="1"/>
  <c r="J13905" i="19"/>
  <c r="I12935" i="19"/>
  <c r="J12935" i="19"/>
  <c r="K13225" i="19"/>
  <c r="L13225" i="19" s="1"/>
  <c r="E13325" i="19" s="1"/>
  <c r="K13970" i="19"/>
  <c r="L13970" i="19" s="1"/>
  <c r="I13137" i="19"/>
  <c r="K13137" i="19" s="1"/>
  <c r="L13137" i="19" s="1"/>
  <c r="E13237" i="19" s="1"/>
  <c r="J13137" i="19"/>
  <c r="K14202" i="19"/>
  <c r="L14202" i="19" s="1"/>
  <c r="E14302" i="19" s="1"/>
  <c r="K13671" i="19"/>
  <c r="L13095" i="19"/>
  <c r="E13195" i="19"/>
  <c r="K14269" i="19"/>
  <c r="L14269" i="19" s="1"/>
  <c r="E14369" i="19" s="1"/>
  <c r="J14245" i="19"/>
  <c r="I14245" i="19"/>
  <c r="K14245" i="19" s="1"/>
  <c r="L14245" i="19" s="1"/>
  <c r="E14345" i="19"/>
  <c r="J13100" i="19"/>
  <c r="I13100" i="19"/>
  <c r="J13724" i="19"/>
  <c r="I13724" i="19" s="1"/>
  <c r="K13724" i="19" s="1"/>
  <c r="L13724" i="19" s="1"/>
  <c r="J14143" i="19"/>
  <c r="I14143" i="19"/>
  <c r="J13359" i="19"/>
  <c r="I13359" i="19"/>
  <c r="K13359" i="19" s="1"/>
  <c r="K14080" i="19"/>
  <c r="L12868" i="19"/>
  <c r="E12968" i="19" s="1"/>
  <c r="L12542" i="19"/>
  <c r="E12642" i="19" s="1"/>
  <c r="L13419" i="19"/>
  <c r="E13519" i="19"/>
  <c r="K13479" i="19"/>
  <c r="K13484" i="19"/>
  <c r="L13484" i="19" s="1"/>
  <c r="E13584" i="19" s="1"/>
  <c r="K12949" i="19"/>
  <c r="K13983" i="19"/>
  <c r="K13208" i="19"/>
  <c r="L13208" i="19" s="1"/>
  <c r="K13060" i="19"/>
  <c r="L13060" i="19" s="1"/>
  <c r="L13215" i="19"/>
  <c r="E13315" i="19"/>
  <c r="K13203" i="19"/>
  <c r="K13433" i="19"/>
  <c r="K13486" i="19"/>
  <c r="K14355" i="19"/>
  <c r="L12892" i="19"/>
  <c r="E12992" i="19" s="1"/>
  <c r="E13346" i="19"/>
  <c r="J13551" i="19"/>
  <c r="I13551" i="19"/>
  <c r="K13551" i="19" s="1"/>
  <c r="L13551" i="19" s="1"/>
  <c r="J14369" i="19"/>
  <c r="I14369" i="19"/>
  <c r="I13522" i="19"/>
  <c r="J13522" i="19"/>
  <c r="I13393" i="19"/>
  <c r="J13393" i="19"/>
  <c r="I13985" i="19"/>
  <c r="J13985" i="19"/>
  <c r="L13789" i="19"/>
  <c r="E13889" i="19" s="1"/>
  <c r="J13781" i="19"/>
  <c r="I13781" i="19" s="1"/>
  <c r="K13781" i="19" s="1"/>
  <c r="J14032" i="19"/>
  <c r="I14032" i="19"/>
  <c r="I13258" i="19"/>
  <c r="J13258" i="19"/>
  <c r="L13653" i="19"/>
  <c r="E13753" i="19" s="1"/>
  <c r="I13584" i="19"/>
  <c r="J13584" i="19"/>
  <c r="J13378" i="19"/>
  <c r="I13378" i="19"/>
  <c r="J13018" i="19"/>
  <c r="I13018" i="19"/>
  <c r="I13563" i="19"/>
  <c r="J13563" i="19"/>
  <c r="J13329" i="19"/>
  <c r="I13329" i="19"/>
  <c r="K13988" i="19"/>
  <c r="L13975" i="19"/>
  <c r="E14075" i="19" s="1"/>
  <c r="L13982" i="19"/>
  <c r="E14082" i="19" s="1"/>
  <c r="L13265" i="19"/>
  <c r="E13365" i="19"/>
  <c r="J13439" i="19"/>
  <c r="I13439" i="19"/>
  <c r="J14013" i="19"/>
  <c r="I14013" i="19"/>
  <c r="J13461" i="19"/>
  <c r="I13461" i="19"/>
  <c r="J13820" i="19"/>
  <c r="I13820" i="19"/>
  <c r="J13728" i="19"/>
  <c r="I13728" i="19" s="1"/>
  <c r="K13728" i="19" s="1"/>
  <c r="L13728" i="19" s="1"/>
  <c r="E13828" i="19" s="1"/>
  <c r="J13773" i="19"/>
  <c r="I13773" i="19" s="1"/>
  <c r="K13773" i="19" s="1"/>
  <c r="K13511" i="19"/>
  <c r="L13511" i="19" s="1"/>
  <c r="E13611" i="19" s="1"/>
  <c r="E13710" i="19"/>
  <c r="L12949" i="19"/>
  <c r="E13049" i="19" s="1"/>
  <c r="E13366" i="19"/>
  <c r="K13440" i="19"/>
  <c r="E13721" i="19"/>
  <c r="K13336" i="19"/>
  <c r="E14174" i="19"/>
  <c r="L14074" i="19"/>
  <c r="K13309" i="19"/>
  <c r="L13501" i="19"/>
  <c r="E13601" i="19" s="1"/>
  <c r="J13325" i="19"/>
  <c r="I13325" i="19"/>
  <c r="J13114" i="19"/>
  <c r="I13114" i="19"/>
  <c r="J14277" i="19"/>
  <c r="I14277" i="19"/>
  <c r="J13397" i="19"/>
  <c r="I13397" i="19"/>
  <c r="J13791" i="19"/>
  <c r="I13791" i="19" s="1"/>
  <c r="K13791" i="19" s="1"/>
  <c r="E14070" i="19"/>
  <c r="K13544" i="19"/>
  <c r="K14427" i="19"/>
  <c r="K14276" i="19"/>
  <c r="L14276" i="19" s="1"/>
  <c r="J13664" i="19"/>
  <c r="I13664" i="19" s="1"/>
  <c r="K13664" i="19" s="1"/>
  <c r="L13890" i="19"/>
  <c r="E13990" i="19" s="1"/>
  <c r="L13359" i="19"/>
  <c r="E13459" i="19" s="1"/>
  <c r="K14094" i="19"/>
  <c r="K13017" i="19"/>
  <c r="L13017" i="19" s="1"/>
  <c r="E13117" i="19" s="1"/>
  <c r="L12823" i="19"/>
  <c r="E12923" i="19" s="1"/>
  <c r="J13141" i="19"/>
  <c r="I13141" i="19"/>
  <c r="K13112" i="19"/>
  <c r="K13448" i="19"/>
  <c r="L13448" i="19" s="1"/>
  <c r="E13548" i="19" s="1"/>
  <c r="K13231" i="19"/>
  <c r="L13399" i="19"/>
  <c r="E13499" i="19" s="1"/>
  <c r="E13160" i="19"/>
  <c r="K12998" i="19"/>
  <c r="K13987" i="19"/>
  <c r="K13234" i="19"/>
  <c r="K10306" i="19"/>
  <c r="O10401" i="19"/>
  <c r="J12550" i="19"/>
  <c r="I12550" i="19"/>
  <c r="J11862" i="19"/>
  <c r="I11862" i="19"/>
  <c r="J13154" i="19"/>
  <c r="I13154" i="19"/>
  <c r="L11230" i="19"/>
  <c r="E11330" i="19" s="1"/>
  <c r="K10338" i="19"/>
  <c r="L13907" i="19"/>
  <c r="E14007" i="19" s="1"/>
  <c r="E14376" i="19"/>
  <c r="J13656" i="19"/>
  <c r="I13656" i="19" s="1"/>
  <c r="K13656" i="19" s="1"/>
  <c r="E13867" i="19"/>
  <c r="J13272" i="19"/>
  <c r="I13272" i="19"/>
  <c r="J13896" i="19"/>
  <c r="I13896" i="19"/>
  <c r="L11326" i="19"/>
  <c r="E11426" i="19"/>
  <c r="J14116" i="19"/>
  <c r="I14116" i="19"/>
  <c r="K14116" i="19" s="1"/>
  <c r="L14116" i="19" s="1"/>
  <c r="K14147" i="19"/>
  <c r="K13752" i="19"/>
  <c r="L14457" i="19"/>
  <c r="E14557" i="19" s="1"/>
  <c r="L1618" i="12"/>
  <c r="E1630" i="12" s="1"/>
  <c r="I1571" i="12"/>
  <c r="O1580" i="12" s="1"/>
  <c r="J1571" i="12"/>
  <c r="K1571" i="12" s="1"/>
  <c r="L1571" i="12" s="1"/>
  <c r="J1592" i="12"/>
  <c r="K1592" i="12" s="1"/>
  <c r="L1592" i="12" s="1"/>
  <c r="L1633" i="12"/>
  <c r="E1645" i="12" s="1"/>
  <c r="L1578" i="12"/>
  <c r="E1590" i="12" s="1"/>
  <c r="I1590" i="12" s="1"/>
  <c r="L1610" i="12"/>
  <c r="E1622" i="12" s="1"/>
  <c r="I1622" i="12" s="1"/>
  <c r="J1613" i="12"/>
  <c r="K1613" i="12" s="1"/>
  <c r="L1613" i="12" s="1"/>
  <c r="E1625" i="12" s="1"/>
  <c r="I1625" i="12" s="1"/>
  <c r="E1587" i="12"/>
  <c r="I1587" i="12" s="1"/>
  <c r="J1639" i="12"/>
  <c r="K1639" i="12" s="1"/>
  <c r="L1639" i="12" s="1"/>
  <c r="J1584" i="12"/>
  <c r="K1584" i="12" s="1"/>
  <c r="L1584" i="12" s="1"/>
  <c r="I52" i="5"/>
  <c r="AF52" i="5"/>
  <c r="AD52" i="5"/>
  <c r="C47" i="6" s="1"/>
  <c r="AE52" i="5"/>
  <c r="F45" i="7" s="1"/>
  <c r="Z51" i="5"/>
  <c r="AA51" i="5" s="1"/>
  <c r="C44" i="7" s="1"/>
  <c r="J51" i="5"/>
  <c r="L51" i="5" s="1"/>
  <c r="D46" i="6" s="1"/>
  <c r="AJ52" i="5"/>
  <c r="AH53" i="5" s="1"/>
  <c r="AL52" i="5"/>
  <c r="AM52" i="5" s="1"/>
  <c r="E47" i="6" s="1"/>
  <c r="G43" i="7"/>
  <c r="W51" i="5"/>
  <c r="B44" i="7" s="1"/>
  <c r="F52" i="5"/>
  <c r="D53" i="5" s="1"/>
  <c r="H52" i="5"/>
  <c r="K52" i="5" s="1"/>
  <c r="G42" i="7"/>
  <c r="AC53" i="5"/>
  <c r="C54" i="5"/>
  <c r="U53" i="5"/>
  <c r="X53" i="5" s="1"/>
  <c r="E53" i="5"/>
  <c r="G53" i="5" s="1"/>
  <c r="AI53" i="5"/>
  <c r="AK53" i="5" s="1"/>
  <c r="N53" i="5"/>
  <c r="P53" i="5" s="1"/>
  <c r="C17" i="9"/>
  <c r="Q52" i="5"/>
  <c r="R52" i="5" s="1"/>
  <c r="O52" i="5"/>
  <c r="M53" i="5" s="1"/>
  <c r="O26" i="9"/>
  <c r="P17" i="9"/>
  <c r="F21" i="2"/>
  <c r="E27" i="3" s="1"/>
  <c r="H27" i="3" s="1"/>
  <c r="C28" i="3" s="1"/>
  <c r="Y52" i="5"/>
  <c r="V52" i="5"/>
  <c r="T53" i="5" s="1"/>
  <c r="W52" i="5"/>
  <c r="B45" i="7" s="1"/>
  <c r="E121" i="16" l="1"/>
  <c r="I121" i="16" s="1"/>
  <c r="J13904" i="19"/>
  <c r="I13904" i="19"/>
  <c r="K1624" i="12"/>
  <c r="E13308" i="19"/>
  <c r="I13237" i="19"/>
  <c r="J13237" i="19"/>
  <c r="I14345" i="19"/>
  <c r="J14345" i="19"/>
  <c r="I13195" i="19"/>
  <c r="J13195" i="19"/>
  <c r="I14302" i="19"/>
  <c r="J14302" i="19"/>
  <c r="K12935" i="19"/>
  <c r="K13522" i="19"/>
  <c r="K13141" i="19"/>
  <c r="L13141" i="19" s="1"/>
  <c r="K13378" i="19"/>
  <c r="L13378" i="19" s="1"/>
  <c r="E13478" i="19" s="1"/>
  <c r="K13393" i="19"/>
  <c r="K14143" i="19"/>
  <c r="L14143" i="19" s="1"/>
  <c r="E13824" i="19"/>
  <c r="K13100" i="19"/>
  <c r="L13671" i="19"/>
  <c r="E13771" i="19" s="1"/>
  <c r="K13905" i="19"/>
  <c r="L13905" i="19" s="1"/>
  <c r="E14005" i="19" s="1"/>
  <c r="J12968" i="19"/>
  <c r="I12968" i="19"/>
  <c r="I12642" i="19"/>
  <c r="J12642" i="19"/>
  <c r="I12992" i="19"/>
  <c r="K12992" i="19" s="1"/>
  <c r="J12992" i="19"/>
  <c r="L13791" i="19"/>
  <c r="E13891" i="19" s="1"/>
  <c r="K13325" i="19"/>
  <c r="L13325" i="19" s="1"/>
  <c r="K13329" i="19"/>
  <c r="K13584" i="19"/>
  <c r="L13584" i="19" s="1"/>
  <c r="K13258" i="19"/>
  <c r="L13258" i="19" s="1"/>
  <c r="E13651" i="19"/>
  <c r="J13346" i="19"/>
  <c r="I13346" i="19"/>
  <c r="K13346" i="19" s="1"/>
  <c r="L13346" i="19" s="1"/>
  <c r="L13486" i="19"/>
  <c r="E13586" i="19" s="1"/>
  <c r="L13393" i="19"/>
  <c r="E13493" i="19" s="1"/>
  <c r="L13433" i="19"/>
  <c r="E13533" i="19" s="1"/>
  <c r="K13114" i="19"/>
  <c r="L13114" i="19" s="1"/>
  <c r="E13214" i="19" s="1"/>
  <c r="K13820" i="19"/>
  <c r="L13820" i="19" s="1"/>
  <c r="K14369" i="19"/>
  <c r="L13203" i="19"/>
  <c r="E13303" i="19" s="1"/>
  <c r="E13579" i="19"/>
  <c r="L13479" i="19"/>
  <c r="E14243" i="19"/>
  <c r="L14355" i="19"/>
  <c r="E14455" i="19" s="1"/>
  <c r="J13315" i="19"/>
  <c r="I13315" i="19"/>
  <c r="K13315" i="19" s="1"/>
  <c r="L13315" i="19" s="1"/>
  <c r="L13983" i="19"/>
  <c r="E14083" i="19" s="1"/>
  <c r="J13519" i="19"/>
  <c r="I13519" i="19"/>
  <c r="L14080" i="19"/>
  <c r="E14180" i="19"/>
  <c r="L13773" i="19"/>
  <c r="E13873" i="19" s="1"/>
  <c r="L13781" i="19"/>
  <c r="E13881" i="19" s="1"/>
  <c r="I13828" i="19"/>
  <c r="J13828" i="19"/>
  <c r="J13889" i="19"/>
  <c r="I13889" i="19"/>
  <c r="J12923" i="19"/>
  <c r="I12923" i="19"/>
  <c r="J13990" i="19"/>
  <c r="I13990" i="19"/>
  <c r="I14082" i="19"/>
  <c r="J14082" i="19"/>
  <c r="L13664" i="19"/>
  <c r="E13764" i="19" s="1"/>
  <c r="L13987" i="19"/>
  <c r="E14087" i="19" s="1"/>
  <c r="L13231" i="19"/>
  <c r="E13331" i="19" s="1"/>
  <c r="E13241" i="19"/>
  <c r="J14070" i="19"/>
  <c r="I14070" i="19"/>
  <c r="K14070" i="19" s="1"/>
  <c r="L14070" i="19" s="1"/>
  <c r="E14170" i="19" s="1"/>
  <c r="K13397" i="19"/>
  <c r="E13425" i="19"/>
  <c r="J14174" i="19"/>
  <c r="I14174" i="19"/>
  <c r="L13440" i="19"/>
  <c r="E13540" i="19" s="1"/>
  <c r="J13710" i="19"/>
  <c r="I13710" i="19" s="1"/>
  <c r="K13710" i="19" s="1"/>
  <c r="E13920" i="19"/>
  <c r="K13461" i="19"/>
  <c r="L12998" i="19"/>
  <c r="E13098" i="19" s="1"/>
  <c r="I13499" i="19"/>
  <c r="J13499" i="19"/>
  <c r="J13117" i="19"/>
  <c r="I13117" i="19"/>
  <c r="L14094" i="19"/>
  <c r="E14194" i="19" s="1"/>
  <c r="I13214" i="19"/>
  <c r="J13214" i="19"/>
  <c r="J13601" i="19"/>
  <c r="I13601" i="19"/>
  <c r="L13336" i="19"/>
  <c r="E13436" i="19" s="1"/>
  <c r="J13366" i="19"/>
  <c r="I13366" i="19"/>
  <c r="K13366" i="19" s="1"/>
  <c r="L13366" i="19" s="1"/>
  <c r="J13611" i="19"/>
  <c r="I13611" i="19" s="1"/>
  <c r="K13611" i="19" s="1"/>
  <c r="J13049" i="19"/>
  <c r="I13049" i="19"/>
  <c r="J13365" i="19"/>
  <c r="I13365" i="19"/>
  <c r="K13365" i="19" s="1"/>
  <c r="L13365" i="19" s="1"/>
  <c r="J14075" i="19"/>
  <c r="I14075" i="19"/>
  <c r="I13478" i="19"/>
  <c r="K13478" i="19" s="1"/>
  <c r="L13478" i="19" s="1"/>
  <c r="J13478" i="19"/>
  <c r="J13753" i="19"/>
  <c r="I13753" i="19"/>
  <c r="K13753" i="19" s="1"/>
  <c r="L13753" i="19" s="1"/>
  <c r="E13853" i="19" s="1"/>
  <c r="I13548" i="19"/>
  <c r="J13548" i="19"/>
  <c r="J13459" i="19"/>
  <c r="I13459" i="19"/>
  <c r="L14427" i="19"/>
  <c r="E14527" i="19" s="1"/>
  <c r="L13309" i="19"/>
  <c r="E13409" i="19" s="1"/>
  <c r="K13563" i="19"/>
  <c r="E13684" i="19"/>
  <c r="L13234" i="19"/>
  <c r="E13334" i="19" s="1"/>
  <c r="J13160" i="19"/>
  <c r="I13160" i="19"/>
  <c r="J13308" i="19"/>
  <c r="I13308" i="19"/>
  <c r="L13112" i="19"/>
  <c r="E13212" i="19" s="1"/>
  <c r="L13544" i="19"/>
  <c r="E13644" i="19" s="1"/>
  <c r="K14277" i="19"/>
  <c r="J13721" i="19"/>
  <c r="I13721" i="19" s="1"/>
  <c r="K13721" i="19" s="1"/>
  <c r="K14013" i="19"/>
  <c r="K13439" i="19"/>
  <c r="L13988" i="19"/>
  <c r="E14088" i="19" s="1"/>
  <c r="L13329" i="19"/>
  <c r="E13429" i="19" s="1"/>
  <c r="K13018" i="19"/>
  <c r="L13018" i="19" s="1"/>
  <c r="E13118" i="19" s="1"/>
  <c r="E13358" i="19"/>
  <c r="K14032" i="19"/>
  <c r="L14032" i="19" s="1"/>
  <c r="E14132" i="19" s="1"/>
  <c r="K13985" i="19"/>
  <c r="L10306" i="19"/>
  <c r="E10406" i="19" s="1"/>
  <c r="J14007" i="19"/>
  <c r="I14007" i="19"/>
  <c r="L13656" i="19"/>
  <c r="E13756" i="19" s="1"/>
  <c r="J11426" i="19"/>
  <c r="I11426" i="19"/>
  <c r="J11330" i="19"/>
  <c r="I11330" i="19"/>
  <c r="K13154" i="19"/>
  <c r="L14147" i="19"/>
  <c r="E14247" i="19" s="1"/>
  <c r="E14216" i="19"/>
  <c r="J14376" i="19"/>
  <c r="I14376" i="19"/>
  <c r="J14557" i="19"/>
  <c r="I14557" i="19"/>
  <c r="K14557" i="19" s="1"/>
  <c r="L13752" i="19"/>
  <c r="E13852" i="19" s="1"/>
  <c r="K13896" i="19"/>
  <c r="K13272" i="19"/>
  <c r="J13867" i="19"/>
  <c r="I13867" i="19"/>
  <c r="L10338" i="19"/>
  <c r="E10438" i="19" s="1"/>
  <c r="K11862" i="19"/>
  <c r="K12550" i="19"/>
  <c r="J1630" i="12"/>
  <c r="E1583" i="12"/>
  <c r="E1604" i="12"/>
  <c r="I1604" i="12" s="1"/>
  <c r="J1622" i="12"/>
  <c r="K1622" i="12" s="1"/>
  <c r="L1622" i="12" s="1"/>
  <c r="E1634" i="12" s="1"/>
  <c r="J1590" i="12"/>
  <c r="K1590" i="12" s="1"/>
  <c r="E1651" i="12"/>
  <c r="I1651" i="12" s="1"/>
  <c r="J1587" i="12"/>
  <c r="K1587" i="12" s="1"/>
  <c r="L1587" i="12" s="1"/>
  <c r="E1596" i="12"/>
  <c r="I1596" i="12" s="1"/>
  <c r="J1593" i="12"/>
  <c r="K1593" i="12" s="1"/>
  <c r="L1593" i="12" s="1"/>
  <c r="J1645" i="12"/>
  <c r="I1645" i="12" s="1"/>
  <c r="G27" i="3"/>
  <c r="S28" i="3"/>
  <c r="V28" i="3" s="1"/>
  <c r="B18" i="9"/>
  <c r="V53" i="5"/>
  <c r="T54" i="5" s="1"/>
  <c r="Y53" i="5"/>
  <c r="Q17" i="9"/>
  <c r="R17" i="9" s="1"/>
  <c r="M18" i="9"/>
  <c r="AF53" i="5"/>
  <c r="AE53" i="5"/>
  <c r="F46" i="7" s="1"/>
  <c r="AD53" i="5"/>
  <c r="C48" i="6" s="1"/>
  <c r="H53" i="5"/>
  <c r="K53" i="5" s="1"/>
  <c r="F53" i="5"/>
  <c r="D54" i="5" s="1"/>
  <c r="D44" i="7"/>
  <c r="I53" i="5"/>
  <c r="Q53" i="5"/>
  <c r="R53" i="5" s="1"/>
  <c r="W53" i="5" s="1"/>
  <c r="B46" i="7" s="1"/>
  <c r="O53" i="5"/>
  <c r="M54" i="5" s="1"/>
  <c r="I17" i="9"/>
  <c r="E17" i="9"/>
  <c r="B22" i="2"/>
  <c r="AJ53" i="5"/>
  <c r="AH54" i="5" s="1"/>
  <c r="AL53" i="5"/>
  <c r="AM53" i="5" s="1"/>
  <c r="E48" i="6" s="1"/>
  <c r="Z52" i="5"/>
  <c r="AA52" i="5" s="1"/>
  <c r="C45" i="7" s="1"/>
  <c r="D45" i="7" s="1"/>
  <c r="J52" i="5"/>
  <c r="L52" i="5" s="1"/>
  <c r="D47" i="6" s="1"/>
  <c r="U54" i="5"/>
  <c r="X54" i="5" s="1"/>
  <c r="C55" i="5"/>
  <c r="AI54" i="5"/>
  <c r="AK54" i="5" s="1"/>
  <c r="AC54" i="5"/>
  <c r="E54" i="5"/>
  <c r="G54" i="5" s="1"/>
  <c r="N54" i="5"/>
  <c r="P54" i="5" s="1"/>
  <c r="J121" i="16" l="1"/>
  <c r="K121" i="16" s="1"/>
  <c r="L121" i="16" s="1"/>
  <c r="E122" i="16" s="1"/>
  <c r="K13904" i="19"/>
  <c r="L13904" i="19" s="1"/>
  <c r="E14004" i="19" s="1"/>
  <c r="J14004" i="19" s="1"/>
  <c r="K14302" i="19"/>
  <c r="L14302" i="19" s="1"/>
  <c r="E14402" i="19" s="1"/>
  <c r="L1624" i="12"/>
  <c r="E1636" i="12"/>
  <c r="J13771" i="19"/>
  <c r="I13771" i="19" s="1"/>
  <c r="K13771" i="19" s="1"/>
  <c r="E13871" i="19" s="1"/>
  <c r="L13771" i="19"/>
  <c r="J13881" i="19"/>
  <c r="I13881" i="19"/>
  <c r="K12968" i="19"/>
  <c r="L12968" i="19" s="1"/>
  <c r="E13068" i="19" s="1"/>
  <c r="L12935" i="19"/>
  <c r="E13035" i="19" s="1"/>
  <c r="K13889" i="19"/>
  <c r="L13100" i="19"/>
  <c r="E13200" i="19" s="1"/>
  <c r="K13499" i="19"/>
  <c r="L13499" i="19" s="1"/>
  <c r="E13415" i="19"/>
  <c r="E13446" i="19"/>
  <c r="J14005" i="19"/>
  <c r="I14005" i="19"/>
  <c r="J13824" i="19"/>
  <c r="I13824" i="19"/>
  <c r="K13824" i="19" s="1"/>
  <c r="L13824" i="19" s="1"/>
  <c r="K14345" i="19"/>
  <c r="K13117" i="19"/>
  <c r="L13117" i="19" s="1"/>
  <c r="K12923" i="19"/>
  <c r="L12923" i="19" s="1"/>
  <c r="E13622" i="19"/>
  <c r="J13622" i="19" s="1"/>
  <c r="I13622" i="19" s="1"/>
  <c r="K13622" i="19" s="1"/>
  <c r="L13622" i="19" s="1"/>
  <c r="E13722" i="19" s="1"/>
  <c r="L13522" i="19"/>
  <c r="K13195" i="19"/>
  <c r="K13237" i="19"/>
  <c r="L13237" i="19" s="1"/>
  <c r="E13337" i="19" s="1"/>
  <c r="I13415" i="19"/>
  <c r="J13415" i="19"/>
  <c r="I13446" i="19"/>
  <c r="J13446" i="19"/>
  <c r="J13533" i="19"/>
  <c r="I13533" i="19"/>
  <c r="K13533" i="19" s="1"/>
  <c r="L13533" i="19"/>
  <c r="E13633" i="19" s="1"/>
  <c r="J13891" i="19"/>
  <c r="I13891" i="19"/>
  <c r="K13891" i="19" s="1"/>
  <c r="L13891" i="19" s="1"/>
  <c r="E13991" i="19" s="1"/>
  <c r="J14083" i="19"/>
  <c r="I14083" i="19"/>
  <c r="K14083" i="19" s="1"/>
  <c r="L14083" i="19" s="1"/>
  <c r="E14183" i="19" s="1"/>
  <c r="I14455" i="19"/>
  <c r="J14455" i="19"/>
  <c r="I13493" i="19"/>
  <c r="J13493" i="19"/>
  <c r="K14075" i="19"/>
  <c r="L14075" i="19" s="1"/>
  <c r="E14175" i="19" s="1"/>
  <c r="E13466" i="19"/>
  <c r="K14174" i="19"/>
  <c r="K13990" i="19"/>
  <c r="K13519" i="19"/>
  <c r="L13519" i="19" s="1"/>
  <c r="E13619" i="19" s="1"/>
  <c r="L14369" i="19"/>
  <c r="E14469" i="19"/>
  <c r="J13651" i="19"/>
  <c r="I13651" i="19" s="1"/>
  <c r="K13651" i="19" s="1"/>
  <c r="L13651" i="19" s="1"/>
  <c r="E13751" i="19" s="1"/>
  <c r="L12992" i="19"/>
  <c r="E13092" i="19" s="1"/>
  <c r="I13579" i="19"/>
  <c r="J13579" i="19"/>
  <c r="K12642" i="19"/>
  <c r="L12642" i="19" s="1"/>
  <c r="E12742" i="19" s="1"/>
  <c r="K13548" i="19"/>
  <c r="L13548" i="19" s="1"/>
  <c r="J14180" i="19"/>
  <c r="I14180" i="19"/>
  <c r="J13303" i="19"/>
  <c r="I13303" i="19"/>
  <c r="J13586" i="19"/>
  <c r="I13586" i="19"/>
  <c r="K14007" i="19"/>
  <c r="L14007" i="19" s="1"/>
  <c r="K13308" i="19"/>
  <c r="L13308" i="19" s="1"/>
  <c r="E13408" i="19" s="1"/>
  <c r="J13408" i="19" s="1"/>
  <c r="J14243" i="19"/>
  <c r="I14243" i="19"/>
  <c r="L13710" i="19"/>
  <c r="E13810" i="19" s="1"/>
  <c r="J14087" i="19"/>
  <c r="I14087" i="19"/>
  <c r="L13721" i="19"/>
  <c r="E13821" i="19" s="1"/>
  <c r="J13334" i="19"/>
  <c r="I13334" i="19"/>
  <c r="K13334" i="19" s="1"/>
  <c r="L13334" i="19" s="1"/>
  <c r="E13434" i="19" s="1"/>
  <c r="L13611" i="19"/>
  <c r="E13711" i="19" s="1"/>
  <c r="I13436" i="19"/>
  <c r="J13436" i="19"/>
  <c r="J13540" i="19"/>
  <c r="I13540" i="19"/>
  <c r="K13540" i="19" s="1"/>
  <c r="J14088" i="19"/>
  <c r="I14088" i="19"/>
  <c r="J13409" i="19"/>
  <c r="I13409" i="19"/>
  <c r="J13991" i="19"/>
  <c r="I13991" i="19"/>
  <c r="J14194" i="19"/>
  <c r="I14194" i="19"/>
  <c r="J13212" i="19"/>
  <c r="I13212" i="19"/>
  <c r="I13873" i="19"/>
  <c r="J13873" i="19"/>
  <c r="K13881" i="19"/>
  <c r="J13358" i="19"/>
  <c r="I13358" i="19"/>
  <c r="L14277" i="19"/>
  <c r="E14377" i="19" s="1"/>
  <c r="K13160" i="19"/>
  <c r="L13160" i="19" s="1"/>
  <c r="E13260" i="19" s="1"/>
  <c r="J13429" i="19"/>
  <c r="I13429" i="19"/>
  <c r="K13459" i="19"/>
  <c r="L13459" i="19" s="1"/>
  <c r="E13559" i="19" s="1"/>
  <c r="E13465" i="19"/>
  <c r="K13049" i="19"/>
  <c r="E13217" i="19"/>
  <c r="I13920" i="19"/>
  <c r="J13920" i="19"/>
  <c r="L13397" i="19"/>
  <c r="E13497" i="19" s="1"/>
  <c r="J13241" i="19"/>
  <c r="I13241" i="19"/>
  <c r="J13764" i="19"/>
  <c r="I13764" i="19" s="1"/>
  <c r="K13764" i="19" s="1"/>
  <c r="J13118" i="19"/>
  <c r="I13118" i="19"/>
  <c r="K13118" i="19" s="1"/>
  <c r="L13118" i="19" s="1"/>
  <c r="L13439" i="19"/>
  <c r="E13539" i="19" s="1"/>
  <c r="J13644" i="19"/>
  <c r="I13644" i="19"/>
  <c r="K13644" i="19" s="1"/>
  <c r="L13644" i="19" s="1"/>
  <c r="I13408" i="19"/>
  <c r="J14527" i="19"/>
  <c r="I14527" i="19"/>
  <c r="J13853" i="19"/>
  <c r="I13853" i="19"/>
  <c r="K13853" i="19" s="1"/>
  <c r="L13853" i="19" s="1"/>
  <c r="J14175" i="19"/>
  <c r="I14175" i="19"/>
  <c r="J13466" i="19"/>
  <c r="I13466" i="19"/>
  <c r="I14183" i="19"/>
  <c r="J14183" i="19"/>
  <c r="L14174" i="19"/>
  <c r="E14274" i="19" s="1"/>
  <c r="J14170" i="19"/>
  <c r="I14170" i="19"/>
  <c r="J13331" i="19"/>
  <c r="I13331" i="19"/>
  <c r="L13985" i="19"/>
  <c r="E14085" i="19" s="1"/>
  <c r="L14013" i="19"/>
  <c r="E14113" i="19" s="1"/>
  <c r="J13684" i="19"/>
  <c r="I13684" i="19" s="1"/>
  <c r="K13684" i="19" s="1"/>
  <c r="E13648" i="19"/>
  <c r="I13098" i="19"/>
  <c r="J13098" i="19"/>
  <c r="L13889" i="19"/>
  <c r="E13989" i="19" s="1"/>
  <c r="K13828" i="19"/>
  <c r="I14132" i="19"/>
  <c r="J14132" i="19"/>
  <c r="L13563" i="19"/>
  <c r="E13663" i="19"/>
  <c r="E13578" i="19"/>
  <c r="K13601" i="19"/>
  <c r="L13601" i="19" s="1"/>
  <c r="E13701" i="19" s="1"/>
  <c r="K13214" i="19"/>
  <c r="E13599" i="19"/>
  <c r="L13461" i="19"/>
  <c r="E13561" i="19" s="1"/>
  <c r="J13425" i="19"/>
  <c r="I13425" i="19"/>
  <c r="K14082" i="19"/>
  <c r="E13023" i="19"/>
  <c r="J10406" i="19"/>
  <c r="I10406" i="19"/>
  <c r="J13852" i="19"/>
  <c r="I13852" i="19"/>
  <c r="K13852" i="19" s="1"/>
  <c r="J13756" i="19"/>
  <c r="I13756" i="19"/>
  <c r="K13756" i="19" s="1"/>
  <c r="L11862" i="19"/>
  <c r="E11962" i="19" s="1"/>
  <c r="L14557" i="19"/>
  <c r="E14657" i="19" s="1"/>
  <c r="J14247" i="19"/>
  <c r="I14247" i="19"/>
  <c r="L13881" i="19"/>
  <c r="E13981" i="19" s="1"/>
  <c r="L13272" i="19"/>
  <c r="E13372" i="19" s="1"/>
  <c r="K14376" i="19"/>
  <c r="L13154" i="19"/>
  <c r="E13254" i="19" s="1"/>
  <c r="L12550" i="19"/>
  <c r="E12650" i="19" s="1"/>
  <c r="J10438" i="19"/>
  <c r="I10438" i="19"/>
  <c r="L13896" i="19"/>
  <c r="E13996" i="19" s="1"/>
  <c r="J14216" i="19"/>
  <c r="I14216" i="19"/>
  <c r="K11330" i="19"/>
  <c r="K11426" i="19"/>
  <c r="K13867" i="19"/>
  <c r="I1583" i="12"/>
  <c r="O1592" i="12" s="1"/>
  <c r="I1630" i="12"/>
  <c r="K1630" i="12" s="1"/>
  <c r="L1630" i="12" s="1"/>
  <c r="E1642" i="12" s="1"/>
  <c r="J1583" i="12"/>
  <c r="J1604" i="12"/>
  <c r="K1604" i="12" s="1"/>
  <c r="L1604" i="12" s="1"/>
  <c r="K1645" i="12"/>
  <c r="L1645" i="12" s="1"/>
  <c r="L1590" i="12"/>
  <c r="E1602" i="12" s="1"/>
  <c r="I1602" i="12" s="1"/>
  <c r="E1599" i="12"/>
  <c r="I1599" i="12" s="1"/>
  <c r="J1651" i="12"/>
  <c r="K1651" i="12" s="1"/>
  <c r="L1651" i="12" s="1"/>
  <c r="J1596" i="12"/>
  <c r="K1596" i="12" s="1"/>
  <c r="L1596" i="12" s="1"/>
  <c r="E1605" i="12"/>
  <c r="I1605" i="12" s="1"/>
  <c r="J1625" i="12"/>
  <c r="K1625" i="12" s="1"/>
  <c r="L1625" i="12" s="1"/>
  <c r="F54" i="5"/>
  <c r="D55" i="5" s="1"/>
  <c r="H54" i="5"/>
  <c r="K54" i="5" s="1"/>
  <c r="AJ54" i="5"/>
  <c r="AH55" i="5" s="1"/>
  <c r="AL54" i="5"/>
  <c r="AM54" i="5" s="1"/>
  <c r="E49" i="6" s="1"/>
  <c r="Q54" i="5"/>
  <c r="R54" i="5" s="1"/>
  <c r="O54" i="5"/>
  <c r="M55" i="5" s="1"/>
  <c r="G44" i="7"/>
  <c r="AE54" i="5"/>
  <c r="F47" i="7" s="1"/>
  <c r="AD54" i="5"/>
  <c r="C49" i="6" s="1"/>
  <c r="AF54" i="5"/>
  <c r="C22" i="2"/>
  <c r="D22" i="2"/>
  <c r="F28" i="3" s="1"/>
  <c r="G45" i="7"/>
  <c r="Y54" i="5"/>
  <c r="V54" i="5"/>
  <c r="T55" i="5" s="1"/>
  <c r="W54" i="5"/>
  <c r="B47" i="7" s="1"/>
  <c r="Z53" i="5"/>
  <c r="AA53" i="5" s="1"/>
  <c r="C46" i="7" s="1"/>
  <c r="D46" i="7" s="1"/>
  <c r="J53" i="5"/>
  <c r="L53" i="5" s="1"/>
  <c r="D48" i="6" s="1"/>
  <c r="K18" i="9"/>
  <c r="N18" i="9"/>
  <c r="O27" i="9" s="1"/>
  <c r="AI55" i="5"/>
  <c r="AK55" i="5" s="1"/>
  <c r="E55" i="5"/>
  <c r="G55" i="5" s="1"/>
  <c r="U55" i="5"/>
  <c r="X55" i="5" s="1"/>
  <c r="AC55" i="5"/>
  <c r="C56" i="5"/>
  <c r="N55" i="5"/>
  <c r="P55" i="5" s="1"/>
  <c r="T17" i="9"/>
  <c r="J17" i="7" s="1"/>
  <c r="L17" i="7" s="1"/>
  <c r="S17" i="9"/>
  <c r="G19" i="6" s="1"/>
  <c r="J19" i="6" s="1"/>
  <c r="J122" i="16" l="1"/>
  <c r="I122" i="16"/>
  <c r="I14004" i="19"/>
  <c r="K14004" i="19" s="1"/>
  <c r="L14004" i="19" s="1"/>
  <c r="E14104" i="19" s="1"/>
  <c r="K13303" i="19"/>
  <c r="L13303" i="19" s="1"/>
  <c r="E13403" i="19" s="1"/>
  <c r="I13403" i="19" s="1"/>
  <c r="I1636" i="12"/>
  <c r="J1636" i="12"/>
  <c r="K1636" i="12" s="1"/>
  <c r="L1636" i="12" s="1"/>
  <c r="E14107" i="19"/>
  <c r="J14107" i="19" s="1"/>
  <c r="I13200" i="19"/>
  <c r="J13200" i="19"/>
  <c r="I13035" i="19"/>
  <c r="J13035" i="19"/>
  <c r="I13871" i="19"/>
  <c r="K13871" i="19" s="1"/>
  <c r="L13871" i="19" s="1"/>
  <c r="E13971" i="19" s="1"/>
  <c r="J13871" i="19"/>
  <c r="J13337" i="19"/>
  <c r="I13337" i="19"/>
  <c r="K13337" i="19" s="1"/>
  <c r="L13337" i="19" s="1"/>
  <c r="E13437" i="19" s="1"/>
  <c r="E13924" i="19"/>
  <c r="J14402" i="19"/>
  <c r="I14402" i="19"/>
  <c r="K13331" i="19"/>
  <c r="L13331" i="19" s="1"/>
  <c r="E13218" i="19"/>
  <c r="K13241" i="19"/>
  <c r="L13241" i="19" s="1"/>
  <c r="K13579" i="19"/>
  <c r="K13493" i="19"/>
  <c r="L13493" i="19" s="1"/>
  <c r="L13195" i="19"/>
  <c r="E13295" i="19" s="1"/>
  <c r="I13068" i="19"/>
  <c r="J13068" i="19"/>
  <c r="L14345" i="19"/>
  <c r="E14445" i="19" s="1"/>
  <c r="K14005" i="19"/>
  <c r="L14005" i="19" s="1"/>
  <c r="E14105" i="19" s="1"/>
  <c r="J13633" i="19"/>
  <c r="I13633" i="19"/>
  <c r="K13633" i="19" s="1"/>
  <c r="L13633" i="19" s="1"/>
  <c r="I13092" i="19"/>
  <c r="J13092" i="19"/>
  <c r="J13722" i="19"/>
  <c r="I13722" i="19"/>
  <c r="J13751" i="19"/>
  <c r="I13751" i="19"/>
  <c r="K13751" i="19" s="1"/>
  <c r="L13751" i="19" s="1"/>
  <c r="E13851" i="19" s="1"/>
  <c r="J13619" i="19"/>
  <c r="I13619" i="19" s="1"/>
  <c r="K13619" i="19" s="1"/>
  <c r="K14243" i="19"/>
  <c r="L13990" i="19"/>
  <c r="E14090" i="19" s="1"/>
  <c r="K13425" i="19"/>
  <c r="K14183" i="19"/>
  <c r="L14183" i="19" s="1"/>
  <c r="K14175" i="19"/>
  <c r="J14469" i="19"/>
  <c r="I14469" i="19"/>
  <c r="E13593" i="19"/>
  <c r="K14216" i="19"/>
  <c r="K14194" i="19"/>
  <c r="L14194" i="19" s="1"/>
  <c r="K13586" i="19"/>
  <c r="L13586" i="19" s="1"/>
  <c r="E13686" i="19" s="1"/>
  <c r="K14180" i="19"/>
  <c r="L14180" i="19" s="1"/>
  <c r="E14280" i="19" s="1"/>
  <c r="I12742" i="19"/>
  <c r="J12742" i="19"/>
  <c r="K14455" i="19"/>
  <c r="L14455" i="19" s="1"/>
  <c r="E14555" i="19" s="1"/>
  <c r="K13446" i="19"/>
  <c r="K13415" i="19"/>
  <c r="L13415" i="19" s="1"/>
  <c r="E13515" i="19" s="1"/>
  <c r="J13711" i="19"/>
  <c r="I13711" i="19"/>
  <c r="K13711" i="19" s="1"/>
  <c r="L13711" i="19" s="1"/>
  <c r="L13684" i="19"/>
  <c r="E13784" i="19" s="1"/>
  <c r="J14113" i="19"/>
  <c r="I14113" i="19"/>
  <c r="J13539" i="19"/>
  <c r="I13539" i="19"/>
  <c r="K13539" i="19" s="1"/>
  <c r="L13539" i="19" s="1"/>
  <c r="E13864" i="19"/>
  <c r="L13764" i="19"/>
  <c r="I13561" i="19"/>
  <c r="J13561" i="19"/>
  <c r="I13989" i="19"/>
  <c r="J13989" i="19"/>
  <c r="J13023" i="19"/>
  <c r="I13023" i="19"/>
  <c r="K13023" i="19" s="1"/>
  <c r="L13023" i="19" s="1"/>
  <c r="E13123" i="19" s="1"/>
  <c r="J13701" i="19"/>
  <c r="I13701" i="19" s="1"/>
  <c r="K13701" i="19" s="1"/>
  <c r="L13701" i="19" s="1"/>
  <c r="E13801" i="19" s="1"/>
  <c r="J13437" i="19"/>
  <c r="I13437" i="19"/>
  <c r="J13648" i="19"/>
  <c r="I13648" i="19"/>
  <c r="E13431" i="19"/>
  <c r="K14170" i="19"/>
  <c r="E13953" i="19"/>
  <c r="E13744" i="19"/>
  <c r="E13341" i="19"/>
  <c r="I13497" i="19"/>
  <c r="J13497" i="19"/>
  <c r="I13217" i="19"/>
  <c r="J13217" i="19"/>
  <c r="K13358" i="19"/>
  <c r="L13358" i="19" s="1"/>
  <c r="E13458" i="19" s="1"/>
  <c r="K13212" i="19"/>
  <c r="E14294" i="19"/>
  <c r="K13991" i="19"/>
  <c r="L13991" i="19" s="1"/>
  <c r="E14091" i="19" s="1"/>
  <c r="L13540" i="19"/>
  <c r="E13640" i="19" s="1"/>
  <c r="L14082" i="19"/>
  <c r="E14182" i="19" s="1"/>
  <c r="J13663" i="19"/>
  <c r="I13663" i="19" s="1"/>
  <c r="K13663" i="19" s="1"/>
  <c r="L13828" i="19"/>
  <c r="E13928" i="19" s="1"/>
  <c r="J13218" i="19"/>
  <c r="I13218" i="19"/>
  <c r="I13559" i="19"/>
  <c r="J13559" i="19"/>
  <c r="J13260" i="19"/>
  <c r="I13260" i="19"/>
  <c r="J13434" i="19"/>
  <c r="I13434" i="19"/>
  <c r="J13821" i="19"/>
  <c r="I13821" i="19"/>
  <c r="I13810" i="19"/>
  <c r="J13810" i="19"/>
  <c r="L14216" i="19"/>
  <c r="E14316" i="19" s="1"/>
  <c r="J13599" i="19"/>
  <c r="I13599" i="19"/>
  <c r="J13578" i="19"/>
  <c r="I13578" i="19"/>
  <c r="I14085" i="19"/>
  <c r="J14085" i="19"/>
  <c r="I14274" i="19"/>
  <c r="J14274" i="19"/>
  <c r="L13049" i="19"/>
  <c r="E13149" i="19" s="1"/>
  <c r="I14377" i="19"/>
  <c r="J14377" i="19"/>
  <c r="K13873" i="19"/>
  <c r="L13214" i="19"/>
  <c r="E13314" i="19" s="1"/>
  <c r="K14132" i="19"/>
  <c r="K13098" i="19"/>
  <c r="L13098" i="19" s="1"/>
  <c r="E13198" i="19" s="1"/>
  <c r="E14283" i="19"/>
  <c r="K13466" i="19"/>
  <c r="K14527" i="19"/>
  <c r="K13408" i="19"/>
  <c r="L13408" i="19" s="1"/>
  <c r="E13508" i="19" s="1"/>
  <c r="K13920" i="19"/>
  <c r="L13920" i="19" s="1"/>
  <c r="E14020" i="19" s="1"/>
  <c r="J13465" i="19"/>
  <c r="I13465" i="19"/>
  <c r="K13465" i="19" s="1"/>
  <c r="L13465" i="19" s="1"/>
  <c r="K13429" i="19"/>
  <c r="K13409" i="19"/>
  <c r="K14088" i="19"/>
  <c r="K13436" i="19"/>
  <c r="L13436" i="19" s="1"/>
  <c r="E13536" i="19" s="1"/>
  <c r="K14087" i="19"/>
  <c r="O10501" i="19"/>
  <c r="K10406" i="19"/>
  <c r="J13981" i="19"/>
  <c r="I13981" i="19"/>
  <c r="J14657" i="19"/>
  <c r="I14657" i="19"/>
  <c r="L11330" i="19"/>
  <c r="E11430" i="19" s="1"/>
  <c r="J13996" i="19"/>
  <c r="I13996" i="19"/>
  <c r="K10438" i="19"/>
  <c r="J12650" i="19"/>
  <c r="I12650" i="19"/>
  <c r="J13372" i="19"/>
  <c r="I13372" i="19"/>
  <c r="L13867" i="19"/>
  <c r="E13967" i="19" s="1"/>
  <c r="L11426" i="19"/>
  <c r="E11526" i="19" s="1"/>
  <c r="L13756" i="19"/>
  <c r="E13856" i="19" s="1"/>
  <c r="L13852" i="19"/>
  <c r="E13952" i="19" s="1"/>
  <c r="J13254" i="19"/>
  <c r="I13254" i="19"/>
  <c r="L14376" i="19"/>
  <c r="E14476" i="19" s="1"/>
  <c r="J11962" i="19"/>
  <c r="I11962" i="19"/>
  <c r="K14247" i="19"/>
  <c r="I1642" i="12"/>
  <c r="J1642" i="12"/>
  <c r="K1583" i="12"/>
  <c r="L1583" i="12" s="1"/>
  <c r="E1616" i="12"/>
  <c r="I1616" i="12" s="1"/>
  <c r="E1657" i="12"/>
  <c r="E1663" i="12"/>
  <c r="E1608" i="12"/>
  <c r="J1605" i="12"/>
  <c r="K1605" i="12" s="1"/>
  <c r="L1605" i="12" s="1"/>
  <c r="E1637" i="12"/>
  <c r="I1637" i="12" s="1"/>
  <c r="J1599" i="12"/>
  <c r="K1599" i="12" s="1"/>
  <c r="L1599" i="12" s="1"/>
  <c r="J1602" i="12"/>
  <c r="K1602" i="12" s="1"/>
  <c r="L1602" i="12" s="1"/>
  <c r="E22" i="2"/>
  <c r="D28" i="3" s="1"/>
  <c r="AF55" i="5"/>
  <c r="AD55" i="5"/>
  <c r="C50" i="6" s="1"/>
  <c r="AE55" i="5"/>
  <c r="F48" i="7" s="1"/>
  <c r="Z54" i="5"/>
  <c r="AA54" i="5" s="1"/>
  <c r="C47" i="7" s="1"/>
  <c r="D47" i="7" s="1"/>
  <c r="I54" i="5"/>
  <c r="C18" i="9"/>
  <c r="K55" i="5"/>
  <c r="AJ55" i="5"/>
  <c r="AH56" i="5" s="1"/>
  <c r="AL55" i="5"/>
  <c r="AM55" i="5" s="1"/>
  <c r="E50" i="6" s="1"/>
  <c r="H55" i="5"/>
  <c r="I55" i="5" s="1"/>
  <c r="F55" i="5"/>
  <c r="D56" i="5" s="1"/>
  <c r="Y55" i="5"/>
  <c r="V55" i="5"/>
  <c r="T56" i="5" s="1"/>
  <c r="AC56" i="5"/>
  <c r="E56" i="5"/>
  <c r="G56" i="5" s="1"/>
  <c r="AI56" i="5"/>
  <c r="AK56" i="5" s="1"/>
  <c r="U56" i="5"/>
  <c r="X56" i="5" s="1"/>
  <c r="C57" i="5"/>
  <c r="N56" i="5"/>
  <c r="P56" i="5" s="1"/>
  <c r="G46" i="7"/>
  <c r="P18" i="9"/>
  <c r="F22" i="2"/>
  <c r="E28" i="3" s="1"/>
  <c r="H28" i="3" s="1"/>
  <c r="C29" i="3" s="1"/>
  <c r="Q55" i="5"/>
  <c r="R55" i="5" s="1"/>
  <c r="O55" i="5"/>
  <c r="M56" i="5" s="1"/>
  <c r="K122" i="16" l="1"/>
  <c r="L122" i="16" s="1"/>
  <c r="E123" i="16" s="1"/>
  <c r="J13403" i="19"/>
  <c r="K14402" i="19"/>
  <c r="L14402" i="19" s="1"/>
  <c r="E14502" i="19" s="1"/>
  <c r="J14502" i="19" s="1"/>
  <c r="E1648" i="12"/>
  <c r="K1642" i="12"/>
  <c r="L1642" i="12" s="1"/>
  <c r="E1654" i="12" s="1"/>
  <c r="I14107" i="19"/>
  <c r="K14107" i="19" s="1"/>
  <c r="L14107" i="19" s="1"/>
  <c r="E14207" i="19" s="1"/>
  <c r="J13295" i="19"/>
  <c r="I13295" i="19"/>
  <c r="K13295" i="19" s="1"/>
  <c r="L13295" i="19"/>
  <c r="E13395" i="19" s="1"/>
  <c r="I14445" i="19"/>
  <c r="K14445" i="19" s="1"/>
  <c r="L14445" i="19" s="1"/>
  <c r="J14445" i="19"/>
  <c r="K14657" i="19"/>
  <c r="L14657" i="19" s="1"/>
  <c r="K13217" i="19"/>
  <c r="L13217" i="19" s="1"/>
  <c r="K13722" i="19"/>
  <c r="L13722" i="19" s="1"/>
  <c r="J14105" i="19"/>
  <c r="I14105" i="19"/>
  <c r="K14105" i="19" s="1"/>
  <c r="K13068" i="19"/>
  <c r="K13035" i="19"/>
  <c r="K13648" i="19"/>
  <c r="J13924" i="19"/>
  <c r="I13924" i="19"/>
  <c r="K13924" i="19" s="1"/>
  <c r="L13924" i="19"/>
  <c r="E14024" i="19" s="1"/>
  <c r="J13971" i="19"/>
  <c r="I13971" i="19"/>
  <c r="L13579" i="19"/>
  <c r="E13679" i="19"/>
  <c r="J13679" i="19" s="1"/>
  <c r="I13679" i="19" s="1"/>
  <c r="K13679" i="19" s="1"/>
  <c r="L13679" i="19" s="1"/>
  <c r="E13779" i="19" s="1"/>
  <c r="J13779" i="19" s="1"/>
  <c r="I13779" i="19" s="1"/>
  <c r="K13779" i="19" s="1"/>
  <c r="L13779" i="19" s="1"/>
  <c r="E13879" i="19" s="1"/>
  <c r="K13092" i="19"/>
  <c r="L13092" i="19" s="1"/>
  <c r="E13192" i="19" s="1"/>
  <c r="J14104" i="19"/>
  <c r="I14104" i="19"/>
  <c r="K13200" i="19"/>
  <c r="L13200" i="19" s="1"/>
  <c r="E13300" i="19" s="1"/>
  <c r="L13619" i="19"/>
  <c r="E13719" i="19" s="1"/>
  <c r="J13719" i="19" s="1"/>
  <c r="I13719" i="19" s="1"/>
  <c r="K13719" i="19" s="1"/>
  <c r="L13719" i="19" s="1"/>
  <c r="E13819" i="19" s="1"/>
  <c r="K13260" i="19"/>
  <c r="J14555" i="19"/>
  <c r="I14555" i="19"/>
  <c r="J13686" i="19"/>
  <c r="I13686" i="19" s="1"/>
  <c r="K13686" i="19" s="1"/>
  <c r="L13686" i="19" s="1"/>
  <c r="K14469" i="19"/>
  <c r="L13425" i="19"/>
  <c r="E13525" i="19" s="1"/>
  <c r="I13192" i="19"/>
  <c r="J13192" i="19"/>
  <c r="K13561" i="19"/>
  <c r="L13561" i="19" s="1"/>
  <c r="J13515" i="19"/>
  <c r="I13515" i="19"/>
  <c r="K12742" i="19"/>
  <c r="L12742" i="19" s="1"/>
  <c r="E12842" i="19" s="1"/>
  <c r="I14090" i="19"/>
  <c r="K14090" i="19" s="1"/>
  <c r="J14090" i="19"/>
  <c r="L14243" i="19"/>
  <c r="E14343" i="19"/>
  <c r="I13851" i="19"/>
  <c r="J13851" i="19"/>
  <c r="E13822" i="19"/>
  <c r="K13218" i="19"/>
  <c r="L13218" i="19" s="1"/>
  <c r="E13318" i="19" s="1"/>
  <c r="J13318" i="19" s="1"/>
  <c r="L13446" i="19"/>
  <c r="E13546" i="19"/>
  <c r="I14280" i="19"/>
  <c r="J14280" i="19"/>
  <c r="J13593" i="19"/>
  <c r="I13593" i="19"/>
  <c r="L14175" i="19"/>
  <c r="E14275" i="19" s="1"/>
  <c r="K13403" i="19"/>
  <c r="E13733" i="19"/>
  <c r="I13149" i="19"/>
  <c r="K13149" i="19" s="1"/>
  <c r="J13149" i="19"/>
  <c r="L13663" i="19"/>
  <c r="E13763" i="19" s="1"/>
  <c r="J13123" i="19"/>
  <c r="I13123" i="19"/>
  <c r="J13314" i="19"/>
  <c r="I13314" i="19"/>
  <c r="J14316" i="19"/>
  <c r="I14316" i="19"/>
  <c r="J13640" i="19"/>
  <c r="I13640" i="19"/>
  <c r="K13640" i="19" s="1"/>
  <c r="L13640" i="19" s="1"/>
  <c r="E13740" i="19" s="1"/>
  <c r="I12842" i="19"/>
  <c r="J12842" i="19"/>
  <c r="J13928" i="19"/>
  <c r="I13928" i="19"/>
  <c r="J13801" i="19"/>
  <c r="I13801" i="19"/>
  <c r="J13784" i="19"/>
  <c r="I13784" i="19" s="1"/>
  <c r="K13784" i="19" s="1"/>
  <c r="K13981" i="19"/>
  <c r="L13981" i="19" s="1"/>
  <c r="L14087" i="19"/>
  <c r="E14187" i="19" s="1"/>
  <c r="L13429" i="19"/>
  <c r="E13529" i="19" s="1"/>
  <c r="J14020" i="19"/>
  <c r="I14020" i="19"/>
  <c r="I14283" i="19"/>
  <c r="J14283" i="19"/>
  <c r="L13873" i="19"/>
  <c r="E13973" i="19" s="1"/>
  <c r="K14274" i="19"/>
  <c r="K14085" i="19"/>
  <c r="K13599" i="19"/>
  <c r="K13434" i="19"/>
  <c r="L13212" i="19"/>
  <c r="E13312" i="19" s="1"/>
  <c r="J13953" i="19"/>
  <c r="I13953" i="19"/>
  <c r="L13648" i="19"/>
  <c r="E13748" i="19" s="1"/>
  <c r="I13864" i="19"/>
  <c r="J13864" i="19"/>
  <c r="K14113" i="19"/>
  <c r="I13536" i="19"/>
  <c r="J13536" i="19"/>
  <c r="E13565" i="19"/>
  <c r="J13508" i="19"/>
  <c r="I13508" i="19"/>
  <c r="I13198" i="19"/>
  <c r="J13198" i="19"/>
  <c r="K13578" i="19"/>
  <c r="L13578" i="19" s="1"/>
  <c r="E13678" i="19" s="1"/>
  <c r="K13821" i="19"/>
  <c r="I13458" i="19"/>
  <c r="J13458" i="19"/>
  <c r="E13317" i="19"/>
  <c r="K13497" i="19"/>
  <c r="E13639" i="19"/>
  <c r="E13811" i="19"/>
  <c r="L14088" i="19"/>
  <c r="E14188" i="19" s="1"/>
  <c r="L14527" i="19"/>
  <c r="E14627" i="19" s="1"/>
  <c r="L14132" i="19"/>
  <c r="E14232" i="19" s="1"/>
  <c r="J14182" i="19"/>
  <c r="I14182" i="19"/>
  <c r="I14091" i="19"/>
  <c r="J14091" i="19"/>
  <c r="J13341" i="19"/>
  <c r="I13341" i="19"/>
  <c r="L14170" i="19"/>
  <c r="E14270" i="19"/>
  <c r="E13661" i="19"/>
  <c r="L13409" i="19"/>
  <c r="E13509" i="19"/>
  <c r="L13466" i="19"/>
  <c r="E13566" i="19" s="1"/>
  <c r="K14377" i="19"/>
  <c r="K13810" i="19"/>
  <c r="L13810" i="19" s="1"/>
  <c r="E13910" i="19" s="1"/>
  <c r="K13559" i="19"/>
  <c r="J14294" i="19"/>
  <c r="I14294" i="19"/>
  <c r="J13744" i="19"/>
  <c r="I13744" i="19"/>
  <c r="K13744" i="19" s="1"/>
  <c r="L13744" i="19" s="1"/>
  <c r="J13431" i="19"/>
  <c r="I13431" i="19"/>
  <c r="K13437" i="19"/>
  <c r="K13989" i="19"/>
  <c r="L10406" i="19"/>
  <c r="E10506" i="19" s="1"/>
  <c r="J13952" i="19"/>
  <c r="I13952" i="19"/>
  <c r="J11526" i="19"/>
  <c r="I11526" i="19"/>
  <c r="J14476" i="19"/>
  <c r="I14476" i="19"/>
  <c r="J13856" i="19"/>
  <c r="I13856" i="19"/>
  <c r="K12650" i="19"/>
  <c r="L10438" i="19"/>
  <c r="E10538" i="19" s="1"/>
  <c r="J11430" i="19"/>
  <c r="I11430" i="19"/>
  <c r="K13254" i="19"/>
  <c r="E14757" i="19"/>
  <c r="E14081" i="19"/>
  <c r="L14247" i="19"/>
  <c r="E14347" i="19"/>
  <c r="J13967" i="19"/>
  <c r="I13967" i="19"/>
  <c r="K13372" i="19"/>
  <c r="K13996" i="19"/>
  <c r="K11962" i="19"/>
  <c r="I1654" i="12"/>
  <c r="J1654" i="12"/>
  <c r="J1657" i="12"/>
  <c r="K1657" i="12" s="1"/>
  <c r="L1657" i="12" s="1"/>
  <c r="E1669" i="12" s="1"/>
  <c r="I1669" i="12" s="1"/>
  <c r="I1657" i="12"/>
  <c r="J1608" i="12"/>
  <c r="I1608" i="12"/>
  <c r="E1595" i="12"/>
  <c r="J1595" i="12" s="1"/>
  <c r="J1616" i="12"/>
  <c r="J1637" i="12"/>
  <c r="K1637" i="12" s="1"/>
  <c r="E1611" i="12"/>
  <c r="E1617" i="12"/>
  <c r="E1614" i="12"/>
  <c r="I1614" i="12" s="1"/>
  <c r="J1663" i="12"/>
  <c r="I1663" i="12" s="1"/>
  <c r="J1634" i="12"/>
  <c r="I1634" i="12" s="1"/>
  <c r="S29" i="3"/>
  <c r="V29" i="3" s="1"/>
  <c r="B19" i="9"/>
  <c r="Z55" i="5"/>
  <c r="AA55" i="5" s="1"/>
  <c r="C48" i="7" s="1"/>
  <c r="V56" i="5"/>
  <c r="T57" i="5" s="1"/>
  <c r="Y56" i="5"/>
  <c r="O56" i="5"/>
  <c r="M57" i="5" s="1"/>
  <c r="Q56" i="5"/>
  <c r="R56" i="5" s="1"/>
  <c r="W55" i="5"/>
  <c r="B48" i="7" s="1"/>
  <c r="G28" i="3"/>
  <c r="G47" i="7"/>
  <c r="AJ56" i="5"/>
  <c r="AH57" i="5" s="1"/>
  <c r="AL56" i="5"/>
  <c r="AM56" i="5" s="1"/>
  <c r="E51" i="6" s="1"/>
  <c r="I18" i="9"/>
  <c r="E18" i="9"/>
  <c r="M19" i="9"/>
  <c r="Q18" i="9"/>
  <c r="R18" i="9" s="1"/>
  <c r="AI57" i="5"/>
  <c r="AK57" i="5" s="1"/>
  <c r="U57" i="5"/>
  <c r="X57" i="5" s="1"/>
  <c r="AC57" i="5"/>
  <c r="C58" i="5"/>
  <c r="E57" i="5"/>
  <c r="G57" i="5" s="1"/>
  <c r="N57" i="5"/>
  <c r="P57" i="5" s="1"/>
  <c r="AE56" i="5"/>
  <c r="F49" i="7" s="1"/>
  <c r="AF56" i="5"/>
  <c r="AD56" i="5"/>
  <c r="C51" i="6" s="1"/>
  <c r="H56" i="5"/>
  <c r="K56" i="5" s="1"/>
  <c r="F56" i="5"/>
  <c r="D57" i="5" s="1"/>
  <c r="B23" i="2"/>
  <c r="J54" i="5"/>
  <c r="L54" i="5" s="1"/>
  <c r="D49" i="6" s="1"/>
  <c r="J123" i="16" l="1"/>
  <c r="I123" i="16"/>
  <c r="I14502" i="19"/>
  <c r="K14502" i="19" s="1"/>
  <c r="L14502" i="19" s="1"/>
  <c r="E14602" i="19" s="1"/>
  <c r="J14602" i="19" s="1"/>
  <c r="J1648" i="12"/>
  <c r="I1648" i="12" s="1"/>
  <c r="K1648" i="12" s="1"/>
  <c r="L1648" i="12" s="1"/>
  <c r="E1660" i="12" s="1"/>
  <c r="J1660" i="12" s="1"/>
  <c r="I1660" i="12" s="1"/>
  <c r="K1660" i="12" s="1"/>
  <c r="K1654" i="12"/>
  <c r="K14182" i="19"/>
  <c r="K13801" i="19"/>
  <c r="L13801" i="19" s="1"/>
  <c r="K14104" i="19"/>
  <c r="L14105" i="19"/>
  <c r="E14205" i="19" s="1"/>
  <c r="J14024" i="19"/>
  <c r="I14024" i="19"/>
  <c r="L13035" i="19"/>
  <c r="E13135" i="19"/>
  <c r="J13395" i="19"/>
  <c r="I13395" i="19"/>
  <c r="K13395" i="19" s="1"/>
  <c r="L13395" i="19" s="1"/>
  <c r="K13198" i="19"/>
  <c r="L13198" i="19" s="1"/>
  <c r="I13318" i="19"/>
  <c r="K13318" i="19" s="1"/>
  <c r="L13318" i="19" s="1"/>
  <c r="L13068" i="19"/>
  <c r="E13168" i="19" s="1"/>
  <c r="E14545" i="19"/>
  <c r="K13431" i="19"/>
  <c r="L13431" i="19" s="1"/>
  <c r="K14294" i="19"/>
  <c r="K13536" i="19"/>
  <c r="L13536" i="19" s="1"/>
  <c r="K13515" i="19"/>
  <c r="L13515" i="19" s="1"/>
  <c r="E13615" i="19" s="1"/>
  <c r="K13192" i="19"/>
  <c r="J13300" i="19"/>
  <c r="I13300" i="19"/>
  <c r="K13971" i="19"/>
  <c r="L13971" i="19" s="1"/>
  <c r="E14071" i="19" s="1"/>
  <c r="J13615" i="19"/>
  <c r="I13615" i="19" s="1"/>
  <c r="K13615" i="19" s="1"/>
  <c r="L13615" i="19" s="1"/>
  <c r="E13715" i="19" s="1"/>
  <c r="J13715" i="19" s="1"/>
  <c r="I13715" i="19" s="1"/>
  <c r="K13715" i="19" s="1"/>
  <c r="L13715" i="19" s="1"/>
  <c r="E13815" i="19" s="1"/>
  <c r="I14275" i="19"/>
  <c r="J14275" i="19"/>
  <c r="I13819" i="19"/>
  <c r="J13819" i="19"/>
  <c r="I13879" i="19"/>
  <c r="J13879" i="19"/>
  <c r="K13952" i="19"/>
  <c r="L13952" i="19" s="1"/>
  <c r="K14091" i="19"/>
  <c r="K13953" i="19"/>
  <c r="L13953" i="19" s="1"/>
  <c r="E14053" i="19" s="1"/>
  <c r="L14090" i="19"/>
  <c r="E14190" i="19" s="1"/>
  <c r="L14469" i="19"/>
  <c r="E14569" i="19" s="1"/>
  <c r="K13928" i="19"/>
  <c r="L13928" i="19" s="1"/>
  <c r="E14028" i="19" s="1"/>
  <c r="K14316" i="19"/>
  <c r="E13786" i="19"/>
  <c r="K14555" i="19"/>
  <c r="L14555" i="19" s="1"/>
  <c r="E14655" i="19" s="1"/>
  <c r="K13856" i="19"/>
  <c r="L13856" i="19" s="1"/>
  <c r="E13956" i="19" s="1"/>
  <c r="K14476" i="19"/>
  <c r="L14476" i="19" s="1"/>
  <c r="E13531" i="19"/>
  <c r="K14020" i="19"/>
  <c r="L14020" i="19" s="1"/>
  <c r="E13901" i="19"/>
  <c r="K13123" i="19"/>
  <c r="L13123" i="19" s="1"/>
  <c r="J13733" i="19"/>
  <c r="I13733" i="19" s="1"/>
  <c r="K13733" i="19" s="1"/>
  <c r="K13593" i="19"/>
  <c r="L13593" i="19" s="1"/>
  <c r="E13693" i="19" s="1"/>
  <c r="K14280" i="19"/>
  <c r="L14280" i="19" s="1"/>
  <c r="E14380" i="19" s="1"/>
  <c r="K13851" i="19"/>
  <c r="K13967" i="19"/>
  <c r="L13967" i="19" s="1"/>
  <c r="E14067" i="19" s="1"/>
  <c r="L13403" i="19"/>
  <c r="E13503" i="19" s="1"/>
  <c r="I13546" i="19"/>
  <c r="J13546" i="19"/>
  <c r="I13822" i="19"/>
  <c r="J13822" i="19"/>
  <c r="J14343" i="19"/>
  <c r="I14343" i="19"/>
  <c r="K14343" i="19" s="1"/>
  <c r="L14343" i="19" s="1"/>
  <c r="L13192" i="19"/>
  <c r="E13292" i="19" s="1"/>
  <c r="J13525" i="19"/>
  <c r="I13525" i="19"/>
  <c r="K13525" i="19" s="1"/>
  <c r="L13260" i="19"/>
  <c r="E13360" i="19" s="1"/>
  <c r="J14627" i="19"/>
  <c r="I14627" i="19"/>
  <c r="J14053" i="19"/>
  <c r="I14053" i="19"/>
  <c r="J13763" i="19"/>
  <c r="I13763" i="19" s="1"/>
  <c r="K13763" i="19" s="1"/>
  <c r="I14188" i="19"/>
  <c r="J14188" i="19"/>
  <c r="J13973" i="19"/>
  <c r="I13973" i="19"/>
  <c r="J14207" i="19"/>
  <c r="I14207" i="19"/>
  <c r="I14232" i="19"/>
  <c r="J14232" i="19"/>
  <c r="J13748" i="19"/>
  <c r="I13748" i="19" s="1"/>
  <c r="K13748" i="19" s="1"/>
  <c r="L13748" i="19" s="1"/>
  <c r="E13848" i="19" s="1"/>
  <c r="J13740" i="19"/>
  <c r="I13740" i="19"/>
  <c r="J13531" i="19"/>
  <c r="I13531" i="19"/>
  <c r="L13559" i="19"/>
  <c r="E13659" i="19" s="1"/>
  <c r="J13509" i="19"/>
  <c r="I13509" i="19"/>
  <c r="K13509" i="19" s="1"/>
  <c r="L13509" i="19" s="1"/>
  <c r="E13609" i="19" s="1"/>
  <c r="I14270" i="19"/>
  <c r="J14270" i="19"/>
  <c r="J13317" i="19"/>
  <c r="I13317" i="19"/>
  <c r="L13821" i="19"/>
  <c r="E13921" i="19" s="1"/>
  <c r="J13312" i="19"/>
  <c r="I13312" i="19"/>
  <c r="L13599" i="19"/>
  <c r="E13699" i="19" s="1"/>
  <c r="I14187" i="19"/>
  <c r="K14187" i="19" s="1"/>
  <c r="L14187" i="19" s="1"/>
  <c r="E14287" i="19" s="1"/>
  <c r="J14187" i="19"/>
  <c r="J14028" i="19"/>
  <c r="I14028" i="19"/>
  <c r="J13910" i="19"/>
  <c r="I13910" i="19"/>
  <c r="J13811" i="19"/>
  <c r="I13811" i="19"/>
  <c r="J13678" i="19"/>
  <c r="I13678" i="19"/>
  <c r="K13678" i="19" s="1"/>
  <c r="L13678" i="19" s="1"/>
  <c r="I13565" i="19"/>
  <c r="J13565" i="19"/>
  <c r="L14085" i="19"/>
  <c r="E14185" i="19" s="1"/>
  <c r="J13901" i="19"/>
  <c r="I13901" i="19"/>
  <c r="K13901" i="19" s="1"/>
  <c r="L13901" i="19" s="1"/>
  <c r="E13223" i="19"/>
  <c r="L13149" i="19"/>
  <c r="E13249" i="19" s="1"/>
  <c r="L13989" i="19"/>
  <c r="E14089" i="19" s="1"/>
  <c r="L14294" i="19"/>
  <c r="E14394" i="19" s="1"/>
  <c r="I13566" i="19"/>
  <c r="J13566" i="19"/>
  <c r="J13639" i="19"/>
  <c r="I13639" i="19" s="1"/>
  <c r="K13639" i="19" s="1"/>
  <c r="L13639" i="19" s="1"/>
  <c r="E13739" i="19" s="1"/>
  <c r="E13298" i="19"/>
  <c r="E13636" i="19"/>
  <c r="L14113" i="19"/>
  <c r="E14213" i="19" s="1"/>
  <c r="K13864" i="19"/>
  <c r="L13525" i="19"/>
  <c r="E13625" i="19" s="1"/>
  <c r="L14274" i="19"/>
  <c r="E14374" i="19" s="1"/>
  <c r="K14283" i="19"/>
  <c r="J13529" i="19"/>
  <c r="I13529" i="19"/>
  <c r="K13529" i="19" s="1"/>
  <c r="L13529" i="19" s="1"/>
  <c r="K12842" i="19"/>
  <c r="L13437" i="19"/>
  <c r="E13537" i="19" s="1"/>
  <c r="E13844" i="19"/>
  <c r="L14377" i="19"/>
  <c r="E14477" i="19" s="1"/>
  <c r="J13661" i="19"/>
  <c r="I13661" i="19" s="1"/>
  <c r="K13661" i="19" s="1"/>
  <c r="K13341" i="19"/>
  <c r="L13341" i="19" s="1"/>
  <c r="E13441" i="19" s="1"/>
  <c r="L14182" i="19"/>
  <c r="E14282" i="19" s="1"/>
  <c r="L13497" i="19"/>
  <c r="E13597" i="19" s="1"/>
  <c r="K13458" i="19"/>
  <c r="K13508" i="19"/>
  <c r="L13434" i="19"/>
  <c r="E13534" i="19" s="1"/>
  <c r="E14120" i="19"/>
  <c r="K13314" i="19"/>
  <c r="L13314" i="19" s="1"/>
  <c r="E13414" i="19" s="1"/>
  <c r="E13418" i="19"/>
  <c r="I10506" i="19"/>
  <c r="J10506" i="19"/>
  <c r="J10538" i="19"/>
  <c r="I10538" i="19"/>
  <c r="J14067" i="19"/>
  <c r="I14067" i="19"/>
  <c r="J13956" i="19"/>
  <c r="I13956" i="19"/>
  <c r="K13956" i="19" s="1"/>
  <c r="L13956" i="19" s="1"/>
  <c r="L13372" i="19"/>
  <c r="E13472" i="19" s="1"/>
  <c r="K11526" i="19"/>
  <c r="L13784" i="19"/>
  <c r="E13884" i="19" s="1"/>
  <c r="J14347" i="19"/>
  <c r="I14347" i="19"/>
  <c r="J14757" i="19"/>
  <c r="I14757" i="19"/>
  <c r="K11430" i="19"/>
  <c r="L12650" i="19"/>
  <c r="E12750" i="19" s="1"/>
  <c r="E14576" i="19"/>
  <c r="E14052" i="19"/>
  <c r="L11962" i="19"/>
  <c r="E12062" i="19" s="1"/>
  <c r="L13996" i="19"/>
  <c r="E14096" i="19" s="1"/>
  <c r="L13254" i="19"/>
  <c r="E13354" i="19" s="1"/>
  <c r="J14081" i="19"/>
  <c r="I14081" i="19"/>
  <c r="K1608" i="12"/>
  <c r="L1608" i="12" s="1"/>
  <c r="E1620" i="12" s="1"/>
  <c r="I1620" i="12" s="1"/>
  <c r="J1611" i="12"/>
  <c r="I1611" i="12"/>
  <c r="L1654" i="12"/>
  <c r="E1666" i="12" s="1"/>
  <c r="I1595" i="12"/>
  <c r="K1616" i="12"/>
  <c r="K1634" i="12"/>
  <c r="K1663" i="12"/>
  <c r="L1637" i="12"/>
  <c r="E1649" i="12" s="1"/>
  <c r="J1669" i="12"/>
  <c r="K1669" i="12" s="1"/>
  <c r="L1669" i="12" s="1"/>
  <c r="J1617" i="12"/>
  <c r="I1617" i="12" s="1"/>
  <c r="J1614" i="12"/>
  <c r="K1614" i="12" s="1"/>
  <c r="L1614" i="12" s="1"/>
  <c r="AF57" i="5"/>
  <c r="AD57" i="5"/>
  <c r="C52" i="6" s="1"/>
  <c r="AE57" i="5"/>
  <c r="F50" i="7" s="1"/>
  <c r="Z56" i="5"/>
  <c r="AA56" i="5" s="1"/>
  <c r="C49" i="7" s="1"/>
  <c r="D23" i="2"/>
  <c r="F29" i="3" s="1"/>
  <c r="C23" i="2"/>
  <c r="AI58" i="5"/>
  <c r="AK58" i="5" s="1"/>
  <c r="C59" i="5"/>
  <c r="U58" i="5"/>
  <c r="X58" i="5" s="1"/>
  <c r="E58" i="5"/>
  <c r="G58" i="5" s="1"/>
  <c r="AC58" i="5"/>
  <c r="N58" i="5"/>
  <c r="P58" i="5" s="1"/>
  <c r="S18" i="9"/>
  <c r="G20" i="6" s="1"/>
  <c r="J20" i="6" s="1"/>
  <c r="T18" i="9"/>
  <c r="J18" i="7" s="1"/>
  <c r="L18" i="7" s="1"/>
  <c r="I56" i="5"/>
  <c r="F57" i="5"/>
  <c r="D58" i="5" s="1"/>
  <c r="H57" i="5"/>
  <c r="K57" i="5" s="1"/>
  <c r="Y57" i="5"/>
  <c r="V57" i="5"/>
  <c r="T58" i="5" s="1"/>
  <c r="AL57" i="5"/>
  <c r="AM57" i="5" s="1"/>
  <c r="E52" i="6" s="1"/>
  <c r="AJ57" i="5"/>
  <c r="AH58" i="5" s="1"/>
  <c r="O57" i="5"/>
  <c r="M58" i="5" s="1"/>
  <c r="Q57" i="5"/>
  <c r="R57" i="5" s="1"/>
  <c r="J55" i="5"/>
  <c r="L55" i="5" s="1"/>
  <c r="D50" i="6" s="1"/>
  <c r="N19" i="9"/>
  <c r="O28" i="9" s="1"/>
  <c r="K19" i="9"/>
  <c r="P19" i="9"/>
  <c r="I57" i="5"/>
  <c r="W56" i="5"/>
  <c r="B49" i="7" s="1"/>
  <c r="D48" i="7"/>
  <c r="K123" i="16" l="1"/>
  <c r="L123" i="16" s="1"/>
  <c r="E124" i="16" s="1"/>
  <c r="I14602" i="19"/>
  <c r="K14602" i="19" s="1"/>
  <c r="L14602" i="19" s="1"/>
  <c r="E14702" i="19" s="1"/>
  <c r="I14702" i="19" s="1"/>
  <c r="K1611" i="12"/>
  <c r="L1611" i="12" s="1"/>
  <c r="E1623" i="12" s="1"/>
  <c r="I1623" i="12" s="1"/>
  <c r="K1595" i="12"/>
  <c r="L1595" i="12" s="1"/>
  <c r="E1607" i="12" s="1"/>
  <c r="O1604" i="12"/>
  <c r="K14207" i="19"/>
  <c r="I13168" i="19"/>
  <c r="J13168" i="19"/>
  <c r="I14205" i="19"/>
  <c r="J14205" i="19"/>
  <c r="K13822" i="19"/>
  <c r="J14545" i="19"/>
  <c r="I14545" i="19"/>
  <c r="I13135" i="19"/>
  <c r="J13135" i="19"/>
  <c r="L14104" i="19"/>
  <c r="E14204" i="19" s="1"/>
  <c r="K14081" i="19"/>
  <c r="L14081" i="19" s="1"/>
  <c r="E14001" i="19"/>
  <c r="K13910" i="19"/>
  <c r="L13910" i="19" s="1"/>
  <c r="E14010" i="19" s="1"/>
  <c r="K14275" i="19"/>
  <c r="L14275" i="19" s="1"/>
  <c r="K13300" i="19"/>
  <c r="E13495" i="19"/>
  <c r="E13629" i="19"/>
  <c r="K13740" i="19"/>
  <c r="L13740" i="19" s="1"/>
  <c r="K14232" i="19"/>
  <c r="L14232" i="19" s="1"/>
  <c r="E14443" i="19"/>
  <c r="K13819" i="19"/>
  <c r="L13819" i="19" s="1"/>
  <c r="J14071" i="19"/>
  <c r="I14071" i="19"/>
  <c r="K14024" i="19"/>
  <c r="L14024" i="19" s="1"/>
  <c r="E14124" i="19" s="1"/>
  <c r="J13360" i="19"/>
  <c r="I13360" i="19"/>
  <c r="K13360" i="19" s="1"/>
  <c r="L13360" i="19" s="1"/>
  <c r="J13503" i="19"/>
  <c r="I13503" i="19"/>
  <c r="J14569" i="19"/>
  <c r="I14569" i="19"/>
  <c r="K14569" i="19" s="1"/>
  <c r="L14569" i="19" s="1"/>
  <c r="L13733" i="19"/>
  <c r="E13833" i="19" s="1"/>
  <c r="J14190" i="19"/>
  <c r="I14190" i="19"/>
  <c r="J13292" i="19"/>
  <c r="I13292" i="19"/>
  <c r="I13815" i="19"/>
  <c r="J13815" i="19"/>
  <c r="E13778" i="19"/>
  <c r="K13317" i="19"/>
  <c r="L13317" i="19" s="1"/>
  <c r="K13973" i="19"/>
  <c r="L13973" i="19" s="1"/>
  <c r="J13693" i="19"/>
  <c r="I13693" i="19" s="1"/>
  <c r="K13693" i="19" s="1"/>
  <c r="L14316" i="19"/>
  <c r="E14416" i="19" s="1"/>
  <c r="J14443" i="19"/>
  <c r="I14443" i="19"/>
  <c r="K13546" i="19"/>
  <c r="L13851" i="19"/>
  <c r="E13951" i="19" s="1"/>
  <c r="J14655" i="19"/>
  <c r="I14655" i="19"/>
  <c r="K14655" i="19" s="1"/>
  <c r="L14655" i="19" s="1"/>
  <c r="E14755" i="19" s="1"/>
  <c r="K13879" i="19"/>
  <c r="L13879" i="19" s="1"/>
  <c r="E13979" i="19" s="1"/>
  <c r="K13565" i="19"/>
  <c r="L13565" i="19" s="1"/>
  <c r="K14053" i="19"/>
  <c r="J14380" i="19"/>
  <c r="I14380" i="19"/>
  <c r="J13786" i="19"/>
  <c r="I13786" i="19" s="1"/>
  <c r="K13786" i="19" s="1"/>
  <c r="L13786" i="19" s="1"/>
  <c r="E13886" i="19" s="1"/>
  <c r="L14091" i="19"/>
  <c r="E14191" i="19" s="1"/>
  <c r="E13919" i="19"/>
  <c r="E14375" i="19"/>
  <c r="J13597" i="19"/>
  <c r="I13597" i="19"/>
  <c r="J13249" i="19"/>
  <c r="I13249" i="19"/>
  <c r="J13848" i="19"/>
  <c r="I13848" i="19"/>
  <c r="I13534" i="19"/>
  <c r="J13534" i="19"/>
  <c r="J14282" i="19"/>
  <c r="I14282" i="19"/>
  <c r="J14477" i="19"/>
  <c r="I14477" i="19"/>
  <c r="K14477" i="19" s="1"/>
  <c r="L14477" i="19" s="1"/>
  <c r="E14577" i="19" s="1"/>
  <c r="I14213" i="19"/>
  <c r="J14213" i="19"/>
  <c r="J13739" i="19"/>
  <c r="I13739" i="19" s="1"/>
  <c r="K13739" i="19" s="1"/>
  <c r="J14394" i="19"/>
  <c r="I14394" i="19"/>
  <c r="J13659" i="19"/>
  <c r="I13659" i="19"/>
  <c r="J14374" i="19"/>
  <c r="I14374" i="19"/>
  <c r="J14287" i="19"/>
  <c r="I14287" i="19"/>
  <c r="J13609" i="19"/>
  <c r="I13609" i="19"/>
  <c r="L13661" i="19"/>
  <c r="E13761" i="19" s="1"/>
  <c r="J13625" i="19"/>
  <c r="I13625" i="19" s="1"/>
  <c r="K13625" i="19" s="1"/>
  <c r="J14010" i="19"/>
  <c r="I14010" i="19"/>
  <c r="L13763" i="19"/>
  <c r="E13863" i="19" s="1"/>
  <c r="J13414" i="19"/>
  <c r="I13414" i="19"/>
  <c r="L13458" i="19"/>
  <c r="E13558" i="19" s="1"/>
  <c r="J13441" i="19"/>
  <c r="I13441" i="19"/>
  <c r="K13566" i="19"/>
  <c r="I13921" i="19"/>
  <c r="K13921" i="19" s="1"/>
  <c r="J13921" i="19"/>
  <c r="K13531" i="19"/>
  <c r="E14332" i="19"/>
  <c r="K14347" i="19"/>
  <c r="L14347" i="19" s="1"/>
  <c r="E14447" i="19" s="1"/>
  <c r="K14067" i="19"/>
  <c r="L14067" i="19" s="1"/>
  <c r="K14270" i="19"/>
  <c r="L14270" i="19" s="1"/>
  <c r="E14370" i="19" s="1"/>
  <c r="J13418" i="19"/>
  <c r="I13418" i="19"/>
  <c r="K13418" i="19" s="1"/>
  <c r="J13844" i="19"/>
  <c r="I13844" i="19"/>
  <c r="L12842" i="19"/>
  <c r="E12942" i="19" s="1"/>
  <c r="L14283" i="19"/>
  <c r="E14383" i="19" s="1"/>
  <c r="J13636" i="19"/>
  <c r="I13636" i="19" s="1"/>
  <c r="K13636" i="19" s="1"/>
  <c r="L13636" i="19" s="1"/>
  <c r="E13736" i="19" s="1"/>
  <c r="J13223" i="19"/>
  <c r="I13223" i="19"/>
  <c r="E13665" i="19"/>
  <c r="K13811" i="19"/>
  <c r="K14028" i="19"/>
  <c r="K13312" i="19"/>
  <c r="E13417" i="19"/>
  <c r="E13840" i="19"/>
  <c r="E14073" i="19"/>
  <c r="K14627" i="19"/>
  <c r="J14120" i="19"/>
  <c r="I14120" i="19"/>
  <c r="L13508" i="19"/>
  <c r="E13608" i="19" s="1"/>
  <c r="J13537" i="19"/>
  <c r="I13537" i="19"/>
  <c r="J13629" i="19"/>
  <c r="I13629" i="19"/>
  <c r="K13629" i="19" s="1"/>
  <c r="L13629" i="19" s="1"/>
  <c r="E13964" i="19"/>
  <c r="L13864" i="19"/>
  <c r="I13298" i="19"/>
  <c r="J13298" i="19"/>
  <c r="J14089" i="19"/>
  <c r="I14089" i="19"/>
  <c r="J14001" i="19"/>
  <c r="I14001" i="19"/>
  <c r="J14185" i="19"/>
  <c r="I14185" i="19"/>
  <c r="J13778" i="19"/>
  <c r="I13778" i="19" s="1"/>
  <c r="K13778" i="19" s="1"/>
  <c r="J13699" i="19"/>
  <c r="I13699" i="19" s="1"/>
  <c r="K13699" i="19" s="1"/>
  <c r="L13699" i="19" s="1"/>
  <c r="K14188" i="19"/>
  <c r="L14053" i="19"/>
  <c r="E14153" i="19" s="1"/>
  <c r="K10506" i="19"/>
  <c r="L10506" i="19" s="1"/>
  <c r="E10606" i="19" s="1"/>
  <c r="O10601" i="19"/>
  <c r="J12750" i="19"/>
  <c r="I12750" i="19"/>
  <c r="J14447" i="19"/>
  <c r="I14447" i="19"/>
  <c r="J12062" i="19"/>
  <c r="I12062" i="19"/>
  <c r="J13472" i="19"/>
  <c r="I13472" i="19"/>
  <c r="K13472" i="19" s="1"/>
  <c r="L13472" i="19" s="1"/>
  <c r="J14096" i="19"/>
  <c r="I14096" i="19"/>
  <c r="L11526" i="19"/>
  <c r="E11626" i="19" s="1"/>
  <c r="K10538" i="19"/>
  <c r="E14181" i="19"/>
  <c r="J14052" i="19"/>
  <c r="I14052" i="19"/>
  <c r="E14056" i="19"/>
  <c r="E14167" i="19"/>
  <c r="J13354" i="19"/>
  <c r="I13354" i="19"/>
  <c r="J13884" i="19"/>
  <c r="I13884" i="19"/>
  <c r="J14576" i="19"/>
  <c r="I14576" i="19"/>
  <c r="L11430" i="19"/>
  <c r="E11530" i="19" s="1"/>
  <c r="K14757" i="19"/>
  <c r="I1607" i="12"/>
  <c r="O1616" i="12" s="1"/>
  <c r="J1607" i="12"/>
  <c r="I1666" i="12"/>
  <c r="J1666" i="12"/>
  <c r="J1649" i="12"/>
  <c r="I1649" i="12" s="1"/>
  <c r="K1649" i="12" s="1"/>
  <c r="L1649" i="12" s="1"/>
  <c r="E1661" i="12" s="1"/>
  <c r="L1616" i="12"/>
  <c r="E1628" i="12" s="1"/>
  <c r="I1628" i="12" s="1"/>
  <c r="L1663" i="12"/>
  <c r="E1675" i="12" s="1"/>
  <c r="J1623" i="12"/>
  <c r="L1634" i="12"/>
  <c r="E1646" i="12" s="1"/>
  <c r="K1617" i="12"/>
  <c r="L1617" i="12" s="1"/>
  <c r="L1660" i="12"/>
  <c r="E1672" i="12" s="1"/>
  <c r="I1672" i="12" s="1"/>
  <c r="E1681" i="12"/>
  <c r="E1626" i="12"/>
  <c r="I1626" i="12" s="1"/>
  <c r="J1620" i="12"/>
  <c r="K1620" i="12" s="1"/>
  <c r="L1620" i="12" s="1"/>
  <c r="Y58" i="5"/>
  <c r="V58" i="5"/>
  <c r="T59" i="5" s="1"/>
  <c r="W58" i="5"/>
  <c r="B51" i="7" s="1"/>
  <c r="G48" i="7"/>
  <c r="M20" i="9"/>
  <c r="Q19" i="9"/>
  <c r="R19" i="9" s="1"/>
  <c r="Z57" i="5"/>
  <c r="AA57" i="5" s="1"/>
  <c r="C50" i="7" s="1"/>
  <c r="D50" i="7" s="1"/>
  <c r="W57" i="5"/>
  <c r="B50" i="7" s="1"/>
  <c r="F58" i="5"/>
  <c r="D59" i="5" s="1"/>
  <c r="H58" i="5"/>
  <c r="AI59" i="5"/>
  <c r="AK59" i="5" s="1"/>
  <c r="E59" i="5"/>
  <c r="G59" i="5" s="1"/>
  <c r="U59" i="5"/>
  <c r="X59" i="5" s="1"/>
  <c r="AC59" i="5"/>
  <c r="C60" i="5"/>
  <c r="N59" i="5"/>
  <c r="P59" i="5" s="1"/>
  <c r="E23" i="2"/>
  <c r="AD58" i="5"/>
  <c r="C53" i="6" s="1"/>
  <c r="AF58" i="5"/>
  <c r="AE58" i="5"/>
  <c r="F51" i="7" s="1"/>
  <c r="AL58" i="5"/>
  <c r="AM58" i="5" s="1"/>
  <c r="E53" i="6" s="1"/>
  <c r="AJ58" i="5"/>
  <c r="AH59" i="5" s="1"/>
  <c r="I58" i="5"/>
  <c r="K58" i="5"/>
  <c r="J56" i="5"/>
  <c r="L56" i="5" s="1"/>
  <c r="D51" i="6" s="1"/>
  <c r="O58" i="5"/>
  <c r="M59" i="5" s="1"/>
  <c r="Q58" i="5"/>
  <c r="R58" i="5" s="1"/>
  <c r="D49" i="7"/>
  <c r="J124" i="16" l="1"/>
  <c r="I124" i="16"/>
  <c r="K13503" i="19"/>
  <c r="L13503" i="19" s="1"/>
  <c r="E13603" i="19" s="1"/>
  <c r="J13603" i="19" s="1"/>
  <c r="I13603" i="19" s="1"/>
  <c r="K13603" i="19" s="1"/>
  <c r="J14702" i="19"/>
  <c r="K14702" i="19" s="1"/>
  <c r="L14702" i="19" s="1"/>
  <c r="E14802" i="19" s="1"/>
  <c r="K1607" i="12"/>
  <c r="L1607" i="12" s="1"/>
  <c r="L14207" i="19"/>
  <c r="E14307" i="19" s="1"/>
  <c r="K14205" i="19"/>
  <c r="L14205" i="19" s="1"/>
  <c r="J14204" i="19"/>
  <c r="I14204" i="19"/>
  <c r="K14545" i="19"/>
  <c r="L14545" i="19" s="1"/>
  <c r="E14645" i="19" s="1"/>
  <c r="K13609" i="19"/>
  <c r="L13609" i="19" s="1"/>
  <c r="K14213" i="19"/>
  <c r="L14213" i="19" s="1"/>
  <c r="K14380" i="19"/>
  <c r="L14380" i="19" s="1"/>
  <c r="E14480" i="19" s="1"/>
  <c r="J13495" i="19"/>
  <c r="I13495" i="19"/>
  <c r="K13495" i="19" s="1"/>
  <c r="L13495" i="19" s="1"/>
  <c r="E13595" i="19" s="1"/>
  <c r="I14124" i="19"/>
  <c r="K14124" i="19" s="1"/>
  <c r="L14124" i="19" s="1"/>
  <c r="E14224" i="19" s="1"/>
  <c r="J14124" i="19"/>
  <c r="L13300" i="19"/>
  <c r="E13400" i="19"/>
  <c r="K13135" i="19"/>
  <c r="L13135" i="19" s="1"/>
  <c r="E13235" i="19" s="1"/>
  <c r="L13822" i="19"/>
  <c r="E13922" i="19" s="1"/>
  <c r="K13659" i="19"/>
  <c r="L13659" i="19" s="1"/>
  <c r="E13759" i="19" s="1"/>
  <c r="K14443" i="19"/>
  <c r="L14443" i="19" s="1"/>
  <c r="E14543" i="19" s="1"/>
  <c r="J14543" i="19" s="1"/>
  <c r="K13292" i="19"/>
  <c r="L13292" i="19" s="1"/>
  <c r="E13392" i="19" s="1"/>
  <c r="K14071" i="19"/>
  <c r="K13168" i="19"/>
  <c r="L13168" i="19" s="1"/>
  <c r="E13268" i="19" s="1"/>
  <c r="J13951" i="19"/>
  <c r="I13951" i="19"/>
  <c r="I14543" i="19"/>
  <c r="I13392" i="19"/>
  <c r="J13392" i="19"/>
  <c r="I13833" i="19"/>
  <c r="J13833" i="19"/>
  <c r="I13886" i="19"/>
  <c r="J13886" i="19"/>
  <c r="L13693" i="19"/>
  <c r="E13793" i="19" s="1"/>
  <c r="K14374" i="19"/>
  <c r="L14374" i="19" s="1"/>
  <c r="E14474" i="19" s="1"/>
  <c r="K14394" i="19"/>
  <c r="L14394" i="19" s="1"/>
  <c r="K13597" i="19"/>
  <c r="L13597" i="19" s="1"/>
  <c r="E13697" i="19" s="1"/>
  <c r="I13919" i="19"/>
  <c r="J13919" i="19"/>
  <c r="I14191" i="19"/>
  <c r="K14191" i="19" s="1"/>
  <c r="J14191" i="19"/>
  <c r="J14755" i="19"/>
  <c r="I14755" i="19"/>
  <c r="J14416" i="19"/>
  <c r="I14416" i="19"/>
  <c r="E13460" i="19"/>
  <c r="K13534" i="19"/>
  <c r="L13534" i="19" s="1"/>
  <c r="I14480" i="19"/>
  <c r="J14480" i="19"/>
  <c r="L13546" i="19"/>
  <c r="E13646" i="19" s="1"/>
  <c r="K14185" i="19"/>
  <c r="L14185" i="19" s="1"/>
  <c r="E14285" i="19" s="1"/>
  <c r="K14120" i="19"/>
  <c r="I14375" i="19"/>
  <c r="J14375" i="19"/>
  <c r="I13979" i="19"/>
  <c r="J13979" i="19"/>
  <c r="K13815" i="19"/>
  <c r="K14190" i="19"/>
  <c r="L14190" i="19" s="1"/>
  <c r="E14290" i="19" s="1"/>
  <c r="E14669" i="19"/>
  <c r="J14153" i="19"/>
  <c r="I14153" i="19"/>
  <c r="L13778" i="19"/>
  <c r="E13878" i="19" s="1"/>
  <c r="I13608" i="19"/>
  <c r="J13608" i="19"/>
  <c r="J14383" i="19"/>
  <c r="I14383" i="19"/>
  <c r="K14383" i="19" s="1"/>
  <c r="L14383" i="19" s="1"/>
  <c r="E14483" i="19" s="1"/>
  <c r="E13725" i="19"/>
  <c r="L13625" i="19"/>
  <c r="J13759" i="19"/>
  <c r="I13759" i="19" s="1"/>
  <c r="K13759" i="19" s="1"/>
  <c r="L13759" i="19" s="1"/>
  <c r="E13859" i="19" s="1"/>
  <c r="L13739" i="19"/>
  <c r="E13839" i="19" s="1"/>
  <c r="J12942" i="19"/>
  <c r="I12942" i="19"/>
  <c r="J13736" i="19"/>
  <c r="I13736" i="19" s="1"/>
  <c r="K13736" i="19" s="1"/>
  <c r="K14096" i="19"/>
  <c r="K14447" i="19"/>
  <c r="L14447" i="19" s="1"/>
  <c r="K14001" i="19"/>
  <c r="L14627" i="19"/>
  <c r="E14727" i="19" s="1"/>
  <c r="I13417" i="19"/>
  <c r="J13417" i="19"/>
  <c r="E13911" i="19"/>
  <c r="L13811" i="19"/>
  <c r="K13844" i="19"/>
  <c r="J14332" i="19"/>
  <c r="I14332" i="19"/>
  <c r="L13566" i="19"/>
  <c r="E13666" i="19" s="1"/>
  <c r="K13441" i="19"/>
  <c r="K14010" i="19"/>
  <c r="E13709" i="19"/>
  <c r="K14287" i="19"/>
  <c r="L14287" i="19" s="1"/>
  <c r="E14387" i="19" s="1"/>
  <c r="E14494" i="19"/>
  <c r="K14282" i="19"/>
  <c r="K13848" i="19"/>
  <c r="L14188" i="19"/>
  <c r="E14288" i="19" s="1"/>
  <c r="I14285" i="19"/>
  <c r="J14285" i="19"/>
  <c r="J13964" i="19"/>
  <c r="I13964" i="19"/>
  <c r="J14073" i="19"/>
  <c r="I14073" i="19"/>
  <c r="L13312" i="19"/>
  <c r="E13412" i="19" s="1"/>
  <c r="I13665" i="19"/>
  <c r="K13665" i="19" s="1"/>
  <c r="L13665" i="19" s="1"/>
  <c r="E13765" i="19" s="1"/>
  <c r="J13665" i="19"/>
  <c r="I13863" i="19"/>
  <c r="J13863" i="19"/>
  <c r="J14577" i="19"/>
  <c r="I14577" i="19"/>
  <c r="J13697" i="19"/>
  <c r="I13697" i="19" s="1"/>
  <c r="K13697" i="19" s="1"/>
  <c r="E13799" i="19"/>
  <c r="E13729" i="19"/>
  <c r="L14120" i="19"/>
  <c r="E14220" i="19" s="1"/>
  <c r="I13840" i="19"/>
  <c r="J13840" i="19"/>
  <c r="L14028" i="19"/>
  <c r="E14128" i="19" s="1"/>
  <c r="L13418" i="19"/>
  <c r="E13518" i="19" s="1"/>
  <c r="J14370" i="19"/>
  <c r="I14370" i="19"/>
  <c r="L13531" i="19"/>
  <c r="E13631" i="19" s="1"/>
  <c r="J13558" i="19"/>
  <c r="I13558" i="19"/>
  <c r="J13761" i="19"/>
  <c r="I13761" i="19"/>
  <c r="K13761" i="19" s="1"/>
  <c r="L13761" i="19" s="1"/>
  <c r="I14474" i="19"/>
  <c r="J14474" i="19"/>
  <c r="E14313" i="19"/>
  <c r="E13634" i="19"/>
  <c r="K13884" i="19"/>
  <c r="L13884" i="19" s="1"/>
  <c r="E13984" i="19" s="1"/>
  <c r="J13984" i="19" s="1"/>
  <c r="K14089" i="19"/>
  <c r="L14089" i="19" s="1"/>
  <c r="E14189" i="19" s="1"/>
  <c r="K13298" i="19"/>
  <c r="K13537" i="19"/>
  <c r="K13223" i="19"/>
  <c r="L13921" i="19"/>
  <c r="E14021" i="19" s="1"/>
  <c r="K13414" i="19"/>
  <c r="K13249" i="19"/>
  <c r="J10606" i="19"/>
  <c r="I10606" i="19"/>
  <c r="L10538" i="19"/>
  <c r="E10638" i="19" s="1"/>
  <c r="K12062" i="19"/>
  <c r="K12750" i="19"/>
  <c r="J11530" i="19"/>
  <c r="I11530" i="19"/>
  <c r="K14576" i="19"/>
  <c r="J14167" i="19"/>
  <c r="I14167" i="19"/>
  <c r="J14056" i="19"/>
  <c r="I14056" i="19"/>
  <c r="K14052" i="19"/>
  <c r="E13572" i="19"/>
  <c r="E14547" i="19"/>
  <c r="L14757" i="19"/>
  <c r="E14857" i="19" s="1"/>
  <c r="J11626" i="19"/>
  <c r="I11626" i="19"/>
  <c r="K13354" i="19"/>
  <c r="J14181" i="19"/>
  <c r="I14181" i="19"/>
  <c r="K14181" i="19" s="1"/>
  <c r="L14181" i="19" s="1"/>
  <c r="E14281" i="19" s="1"/>
  <c r="J1681" i="12"/>
  <c r="I1681" i="12"/>
  <c r="J1646" i="12"/>
  <c r="I1646" i="12" s="1"/>
  <c r="K1646" i="12" s="1"/>
  <c r="E1619" i="12"/>
  <c r="J1619" i="12" s="1"/>
  <c r="J1675" i="12"/>
  <c r="I1675" i="12" s="1"/>
  <c r="K1675" i="12" s="1"/>
  <c r="L1675" i="12" s="1"/>
  <c r="E1687" i="12" s="1"/>
  <c r="I1687" i="12" s="1"/>
  <c r="K1666" i="12"/>
  <c r="J1628" i="12"/>
  <c r="K1628" i="12" s="1"/>
  <c r="L1628" i="12" s="1"/>
  <c r="E1640" i="12" s="1"/>
  <c r="I1640" i="12" s="1"/>
  <c r="E1629" i="12"/>
  <c r="J1672" i="12"/>
  <c r="K1672" i="12" s="1"/>
  <c r="L1672" i="12" s="1"/>
  <c r="E1684" i="12" s="1"/>
  <c r="K1623" i="12"/>
  <c r="J1626" i="12"/>
  <c r="K1626" i="12" s="1"/>
  <c r="E1632" i="12"/>
  <c r="G49" i="7"/>
  <c r="AF59" i="5"/>
  <c r="AE59" i="5"/>
  <c r="F52" i="7" s="1"/>
  <c r="AD59" i="5"/>
  <c r="C54" i="6" s="1"/>
  <c r="G50" i="7"/>
  <c r="T19" i="9"/>
  <c r="J19" i="7" s="1"/>
  <c r="L19" i="7" s="1"/>
  <c r="S19" i="9"/>
  <c r="G21" i="6" s="1"/>
  <c r="J21" i="6" s="1"/>
  <c r="Z58" i="5"/>
  <c r="AA58" i="5" s="1"/>
  <c r="C51" i="7" s="1"/>
  <c r="D51" i="7" s="1"/>
  <c r="V59" i="5"/>
  <c r="T60" i="5" s="1"/>
  <c r="Y59" i="5"/>
  <c r="W59" i="5"/>
  <c r="B52" i="7" s="1"/>
  <c r="D29" i="3"/>
  <c r="F23" i="2"/>
  <c r="E29" i="3" s="1"/>
  <c r="F59" i="5"/>
  <c r="D60" i="5" s="1"/>
  <c r="H59" i="5"/>
  <c r="I59" i="5" s="1"/>
  <c r="Q59" i="5"/>
  <c r="R59" i="5" s="1"/>
  <c r="O59" i="5"/>
  <c r="M60" i="5" s="1"/>
  <c r="AJ59" i="5"/>
  <c r="AH60" i="5" s="1"/>
  <c r="AL59" i="5"/>
  <c r="AM59" i="5" s="1"/>
  <c r="E54" i="6" s="1"/>
  <c r="AC60" i="5"/>
  <c r="E60" i="5"/>
  <c r="G60" i="5" s="1"/>
  <c r="C61" i="5"/>
  <c r="AI60" i="5"/>
  <c r="AK60" i="5" s="1"/>
  <c r="U60" i="5"/>
  <c r="X60" i="5" s="1"/>
  <c r="N60" i="5"/>
  <c r="P60" i="5" s="1"/>
  <c r="J57" i="5"/>
  <c r="L57" i="5" s="1"/>
  <c r="D52" i="6" s="1"/>
  <c r="K124" i="16" l="1"/>
  <c r="L124" i="16" s="1"/>
  <c r="E125" i="16" s="1"/>
  <c r="K14204" i="19"/>
  <c r="L14204" i="19" s="1"/>
  <c r="E14304" i="19" s="1"/>
  <c r="J14304" i="19" s="1"/>
  <c r="J14307" i="19"/>
  <c r="I14307" i="19"/>
  <c r="K14307" i="19" s="1"/>
  <c r="L14307" i="19" s="1"/>
  <c r="E14407" i="19" s="1"/>
  <c r="K13608" i="19"/>
  <c r="L13608" i="19" s="1"/>
  <c r="E14305" i="19"/>
  <c r="J14305" i="19" s="1"/>
  <c r="I13595" i="19"/>
  <c r="K13595" i="19" s="1"/>
  <c r="L13595" i="19" s="1"/>
  <c r="E13695" i="19" s="1"/>
  <c r="J13595" i="19"/>
  <c r="I13922" i="19"/>
  <c r="K13922" i="19" s="1"/>
  <c r="J13922" i="19"/>
  <c r="K14577" i="19"/>
  <c r="L14577" i="19" s="1"/>
  <c r="E14677" i="19" s="1"/>
  <c r="K12942" i="19"/>
  <c r="L12942" i="19" s="1"/>
  <c r="E13042" i="19" s="1"/>
  <c r="J14802" i="19"/>
  <c r="I14802" i="19"/>
  <c r="K14416" i="19"/>
  <c r="L14416" i="19" s="1"/>
  <c r="E14516" i="19" s="1"/>
  <c r="J13268" i="19"/>
  <c r="I13268" i="19"/>
  <c r="I13235" i="19"/>
  <c r="K13235" i="19" s="1"/>
  <c r="E13335" i="19" s="1"/>
  <c r="J13235" i="19"/>
  <c r="L13235" i="19"/>
  <c r="I14645" i="19"/>
  <c r="K14645" i="19" s="1"/>
  <c r="L14645" i="19" s="1"/>
  <c r="E14745" i="19" s="1"/>
  <c r="J14645" i="19"/>
  <c r="K14543" i="19"/>
  <c r="L14543" i="19" s="1"/>
  <c r="J13400" i="19"/>
  <c r="I13400" i="19"/>
  <c r="J14224" i="19"/>
  <c r="I14224" i="19"/>
  <c r="I13984" i="19"/>
  <c r="K13863" i="19"/>
  <c r="L13863" i="19" s="1"/>
  <c r="E13963" i="19" s="1"/>
  <c r="K13979" i="19"/>
  <c r="L13979" i="19" s="1"/>
  <c r="K13833" i="19"/>
  <c r="L13833" i="19" s="1"/>
  <c r="E13933" i="19" s="1"/>
  <c r="K13951" i="19"/>
  <c r="L13951" i="19" s="1"/>
  <c r="E14051" i="19" s="1"/>
  <c r="L14071" i="19"/>
  <c r="E14171" i="19" s="1"/>
  <c r="L13603" i="19"/>
  <c r="E13703" i="19" s="1"/>
  <c r="J13646" i="19"/>
  <c r="I13646" i="19" s="1"/>
  <c r="K13646" i="19" s="1"/>
  <c r="L13646" i="19"/>
  <c r="J13793" i="19"/>
  <c r="I13793" i="19" s="1"/>
  <c r="K13793" i="19" s="1"/>
  <c r="K14153" i="19"/>
  <c r="L14153" i="19" s="1"/>
  <c r="E14253" i="19" s="1"/>
  <c r="L13815" i="19"/>
  <c r="E13915" i="19" s="1"/>
  <c r="E14643" i="19"/>
  <c r="K13558" i="19"/>
  <c r="L13558" i="19" s="1"/>
  <c r="E13658" i="19" s="1"/>
  <c r="K14370" i="19"/>
  <c r="L14370" i="19" s="1"/>
  <c r="J13460" i="19"/>
  <c r="I13460" i="19"/>
  <c r="K14755" i="19"/>
  <c r="L14191" i="19"/>
  <c r="E14291" i="19" s="1"/>
  <c r="K13886" i="19"/>
  <c r="L13886" i="19" s="1"/>
  <c r="E13986" i="19" s="1"/>
  <c r="I13986" i="19" s="1"/>
  <c r="I14669" i="19"/>
  <c r="J14669" i="19"/>
  <c r="L13922" i="19"/>
  <c r="E14022" i="19"/>
  <c r="J14051" i="19"/>
  <c r="I14051" i="19"/>
  <c r="J14290" i="19"/>
  <c r="I14290" i="19"/>
  <c r="E14079" i="19"/>
  <c r="K14375" i="19"/>
  <c r="K14480" i="19"/>
  <c r="K13919" i="19"/>
  <c r="K13392" i="19"/>
  <c r="J13631" i="19"/>
  <c r="I13631" i="19" s="1"/>
  <c r="K13631" i="19" s="1"/>
  <c r="L13631" i="19" s="1"/>
  <c r="J14677" i="19"/>
  <c r="I14677" i="19"/>
  <c r="I13412" i="19"/>
  <c r="J13412" i="19"/>
  <c r="J13859" i="19"/>
  <c r="I13859" i="19"/>
  <c r="J13518" i="19"/>
  <c r="I13518" i="19"/>
  <c r="J13986" i="19"/>
  <c r="J13666" i="19"/>
  <c r="I13666" i="19" s="1"/>
  <c r="K13666" i="19" s="1"/>
  <c r="L13736" i="19"/>
  <c r="E13836" i="19" s="1"/>
  <c r="I14021" i="19"/>
  <c r="K14021" i="19" s="1"/>
  <c r="L14021" i="19" s="1"/>
  <c r="J14021" i="19"/>
  <c r="J14253" i="19"/>
  <c r="I14253" i="19"/>
  <c r="I14220" i="19"/>
  <c r="J14220" i="19"/>
  <c r="E13797" i="19"/>
  <c r="L13697" i="19"/>
  <c r="J13765" i="19"/>
  <c r="I13765" i="19" s="1"/>
  <c r="K13765" i="19" s="1"/>
  <c r="J14483" i="19"/>
  <c r="I14483" i="19"/>
  <c r="K14483" i="19" s="1"/>
  <c r="L14483" i="19" s="1"/>
  <c r="L13223" i="19"/>
  <c r="E13323" i="19" s="1"/>
  <c r="L13537" i="19"/>
  <c r="E13637" i="19" s="1"/>
  <c r="J13634" i="19"/>
  <c r="I13634" i="19" s="1"/>
  <c r="K13634" i="19" s="1"/>
  <c r="J13658" i="19"/>
  <c r="I13658" i="19" s="1"/>
  <c r="K13658" i="19" s="1"/>
  <c r="J14128" i="19"/>
  <c r="I14128" i="19"/>
  <c r="J13729" i="19"/>
  <c r="I13729" i="19" s="1"/>
  <c r="K13729" i="19" s="1"/>
  <c r="L13729" i="19" s="1"/>
  <c r="J13963" i="19"/>
  <c r="I13963" i="19"/>
  <c r="I14387" i="19"/>
  <c r="K14387" i="19" s="1"/>
  <c r="L14387" i="19" s="1"/>
  <c r="J14387" i="19"/>
  <c r="J13911" i="19"/>
  <c r="I13911" i="19"/>
  <c r="J14727" i="19"/>
  <c r="I14727" i="19"/>
  <c r="J13042" i="19"/>
  <c r="I13042" i="19"/>
  <c r="K13042" i="19" s="1"/>
  <c r="L13042" i="19" s="1"/>
  <c r="J13725" i="19"/>
  <c r="I13725" i="19" s="1"/>
  <c r="K13725" i="19" s="1"/>
  <c r="J13878" i="19"/>
  <c r="I13878" i="19"/>
  <c r="K14056" i="19"/>
  <c r="L14056" i="19" s="1"/>
  <c r="K13984" i="19"/>
  <c r="L13984" i="19" s="1"/>
  <c r="L13249" i="19"/>
  <c r="E13349" i="19" s="1"/>
  <c r="L13298" i="19"/>
  <c r="E13398" i="19" s="1"/>
  <c r="J14313" i="19"/>
  <c r="I14313" i="19"/>
  <c r="E13861" i="19"/>
  <c r="K13840" i="19"/>
  <c r="J13799" i="19"/>
  <c r="I13799" i="19" s="1"/>
  <c r="K13799" i="19" s="1"/>
  <c r="K14073" i="19"/>
  <c r="K13964" i="19"/>
  <c r="K14285" i="19"/>
  <c r="L13848" i="19"/>
  <c r="E13948" i="19" s="1"/>
  <c r="J13709" i="19"/>
  <c r="I13709" i="19" s="1"/>
  <c r="K13709" i="19" s="1"/>
  <c r="L14096" i="19"/>
  <c r="E14196" i="19" s="1"/>
  <c r="L13414" i="19"/>
  <c r="E13514" i="19"/>
  <c r="J14189" i="19"/>
  <c r="I14189" i="19"/>
  <c r="J14288" i="19"/>
  <c r="I14288" i="19"/>
  <c r="L14282" i="19"/>
  <c r="E14382" i="19" s="1"/>
  <c r="L14010" i="19"/>
  <c r="E14110" i="19"/>
  <c r="L13844" i="19"/>
  <c r="E13944" i="19" s="1"/>
  <c r="L14001" i="19"/>
  <c r="E14101" i="19"/>
  <c r="J13839" i="19"/>
  <c r="I13839" i="19"/>
  <c r="K13839" i="19" s="1"/>
  <c r="L13839" i="19" s="1"/>
  <c r="E13939" i="19" s="1"/>
  <c r="K14167" i="19"/>
  <c r="L14167" i="19" s="1"/>
  <c r="K14474" i="19"/>
  <c r="E14470" i="19"/>
  <c r="J14494" i="19"/>
  <c r="I14494" i="19"/>
  <c r="L13441" i="19"/>
  <c r="E13541" i="19" s="1"/>
  <c r="K14332" i="19"/>
  <c r="K13417" i="19"/>
  <c r="K10606" i="19"/>
  <c r="J14281" i="19"/>
  <c r="I14281" i="19"/>
  <c r="J10638" i="19"/>
  <c r="I10638" i="19"/>
  <c r="O10701" i="19" s="1"/>
  <c r="K11530" i="19"/>
  <c r="L12062" i="19"/>
  <c r="E12162" i="19" s="1"/>
  <c r="J14516" i="19"/>
  <c r="I14516" i="19"/>
  <c r="K14516" i="19" s="1"/>
  <c r="L14516" i="19" s="1"/>
  <c r="L13354" i="19"/>
  <c r="E13454" i="19" s="1"/>
  <c r="J14857" i="19"/>
  <c r="I14857" i="19"/>
  <c r="L14052" i="19"/>
  <c r="E14152" i="19" s="1"/>
  <c r="E14156" i="19"/>
  <c r="E14267" i="19"/>
  <c r="E14084" i="19"/>
  <c r="K11626" i="19"/>
  <c r="J14547" i="19"/>
  <c r="I14547" i="19"/>
  <c r="L14576" i="19"/>
  <c r="E14676" i="19" s="1"/>
  <c r="L12750" i="19"/>
  <c r="E12850" i="19" s="1"/>
  <c r="J13572" i="19"/>
  <c r="I13572" i="19"/>
  <c r="K13572" i="19" s="1"/>
  <c r="L13572" i="19" s="1"/>
  <c r="J1684" i="12"/>
  <c r="I1684" i="12"/>
  <c r="I1619" i="12"/>
  <c r="O1628" i="12" s="1"/>
  <c r="K1681" i="12"/>
  <c r="L1681" i="12" s="1"/>
  <c r="E1693" i="12" s="1"/>
  <c r="I1693" i="12" s="1"/>
  <c r="L1666" i="12"/>
  <c r="E1678" i="12" s="1"/>
  <c r="J1640" i="12"/>
  <c r="K1640" i="12" s="1"/>
  <c r="L1640" i="12" s="1"/>
  <c r="L1646" i="12"/>
  <c r="E1658" i="12" s="1"/>
  <c r="L1623" i="12"/>
  <c r="E1635" i="12" s="1"/>
  <c r="L1626" i="12"/>
  <c r="E1638" i="12" s="1"/>
  <c r="I1638" i="12" s="1"/>
  <c r="J1632" i="12"/>
  <c r="I1632" i="12" s="1"/>
  <c r="J1687" i="12"/>
  <c r="K1687" i="12" s="1"/>
  <c r="L1687" i="12" s="1"/>
  <c r="J1629" i="12"/>
  <c r="I1629" i="12" s="1"/>
  <c r="C19" i="9"/>
  <c r="G29" i="3"/>
  <c r="H29" i="3"/>
  <c r="C30" i="3" s="1"/>
  <c r="U61" i="5"/>
  <c r="X61" i="5" s="1"/>
  <c r="AI61" i="5"/>
  <c r="AK61" i="5" s="1"/>
  <c r="E61" i="5"/>
  <c r="G61" i="5" s="1"/>
  <c r="AC61" i="5"/>
  <c r="N61" i="5"/>
  <c r="P61" i="5" s="1"/>
  <c r="AE60" i="5"/>
  <c r="F53" i="7" s="1"/>
  <c r="AF60" i="5"/>
  <c r="AD60" i="5"/>
  <c r="C55" i="6" s="1"/>
  <c r="Z59" i="5"/>
  <c r="AA59" i="5" s="1"/>
  <c r="C52" i="7" s="1"/>
  <c r="D52" i="7" s="1"/>
  <c r="J59" i="5"/>
  <c r="L59" i="5" s="1"/>
  <c r="D54" i="6" s="1"/>
  <c r="Y60" i="5"/>
  <c r="V60" i="5"/>
  <c r="T61" i="5" s="1"/>
  <c r="J58" i="5"/>
  <c r="L58" i="5" s="1"/>
  <c r="D53" i="6" s="1"/>
  <c r="G51" i="7"/>
  <c r="AL60" i="5"/>
  <c r="AM60" i="5" s="1"/>
  <c r="E55" i="6" s="1"/>
  <c r="AJ60" i="5"/>
  <c r="AH61" i="5" s="1"/>
  <c r="K59" i="5"/>
  <c r="F60" i="5"/>
  <c r="D61" i="5" s="1"/>
  <c r="H60" i="5"/>
  <c r="K60" i="5" s="1"/>
  <c r="I60" i="5"/>
  <c r="O60" i="5"/>
  <c r="M61" i="5" s="1"/>
  <c r="Q60" i="5"/>
  <c r="R60" i="5" s="1"/>
  <c r="B24" i="2"/>
  <c r="I125" i="16" l="1"/>
  <c r="J125" i="16"/>
  <c r="I14304" i="19"/>
  <c r="J1693" i="12"/>
  <c r="K1693" i="12" s="1"/>
  <c r="L1693" i="12" s="1"/>
  <c r="I14305" i="19"/>
  <c r="E13708" i="19"/>
  <c r="J13708" i="19" s="1"/>
  <c r="I13708" i="19" s="1"/>
  <c r="K13708" i="19" s="1"/>
  <c r="J13335" i="19"/>
  <c r="I13335" i="19"/>
  <c r="K13335" i="19" s="1"/>
  <c r="L13335" i="19" s="1"/>
  <c r="E13435" i="19" s="1"/>
  <c r="J14171" i="19"/>
  <c r="I14171" i="19"/>
  <c r="K14171" i="19" s="1"/>
  <c r="L14171" i="19" s="1"/>
  <c r="E14271" i="19" s="1"/>
  <c r="I14745" i="19"/>
  <c r="K14745" i="19" s="1"/>
  <c r="L14745" i="19" s="1"/>
  <c r="J14745" i="19"/>
  <c r="K13986" i="19"/>
  <c r="L13986" i="19" s="1"/>
  <c r="K13460" i="19"/>
  <c r="L13460" i="19" s="1"/>
  <c r="E13560" i="19" s="1"/>
  <c r="E13746" i="19"/>
  <c r="K14305" i="19"/>
  <c r="L14305" i="19" s="1"/>
  <c r="E14405" i="19" s="1"/>
  <c r="K13268" i="19"/>
  <c r="L13268" i="19" s="1"/>
  <c r="E13368" i="19" s="1"/>
  <c r="K14802" i="19"/>
  <c r="K14224" i="19"/>
  <c r="K13400" i="19"/>
  <c r="J13933" i="19"/>
  <c r="I13933" i="19"/>
  <c r="K13933" i="19" s="1"/>
  <c r="K14304" i="19"/>
  <c r="L14304" i="19" s="1"/>
  <c r="E14404" i="19" s="1"/>
  <c r="K14547" i="19"/>
  <c r="K14288" i="19"/>
  <c r="L14288" i="19" s="1"/>
  <c r="E14388" i="19" s="1"/>
  <c r="K13963" i="19"/>
  <c r="K14669" i="19"/>
  <c r="L14669" i="19" s="1"/>
  <c r="E14769" i="19" s="1"/>
  <c r="J13695" i="19"/>
  <c r="I13695" i="19"/>
  <c r="K13695" i="19" s="1"/>
  <c r="L13695" i="19" s="1"/>
  <c r="E13795" i="19" s="1"/>
  <c r="I13915" i="19"/>
  <c r="K13915" i="19" s="1"/>
  <c r="L13915" i="19" s="1"/>
  <c r="E14015" i="19" s="1"/>
  <c r="J13915" i="19"/>
  <c r="J13746" i="19"/>
  <c r="I13746" i="19" s="1"/>
  <c r="K13746" i="19" s="1"/>
  <c r="L13746" i="19" s="1"/>
  <c r="E13846" i="19" s="1"/>
  <c r="J14291" i="19"/>
  <c r="I14291" i="19"/>
  <c r="L13793" i="19"/>
  <c r="E13893" i="19" s="1"/>
  <c r="K14727" i="19"/>
  <c r="L14727" i="19" s="1"/>
  <c r="L14480" i="19"/>
  <c r="E14580" i="19" s="1"/>
  <c r="K14290" i="19"/>
  <c r="L14290" i="19" s="1"/>
  <c r="E14390" i="19" s="1"/>
  <c r="K14313" i="19"/>
  <c r="K13878" i="19"/>
  <c r="L13878" i="19" s="1"/>
  <c r="E13978" i="19" s="1"/>
  <c r="E13142" i="19"/>
  <c r="L14375" i="19"/>
  <c r="E14475" i="19" s="1"/>
  <c r="K14051" i="19"/>
  <c r="L13392" i="19"/>
  <c r="E13492" i="19" s="1"/>
  <c r="J14079" i="19"/>
  <c r="I14079" i="19"/>
  <c r="K14079" i="19" s="1"/>
  <c r="L14079" i="19" s="1"/>
  <c r="J14769" i="19"/>
  <c r="I14769" i="19"/>
  <c r="L14755" i="19"/>
  <c r="E14855" i="19"/>
  <c r="J13703" i="19"/>
  <c r="I13703" i="19" s="1"/>
  <c r="K13703" i="19" s="1"/>
  <c r="L13703" i="19" s="1"/>
  <c r="E13803" i="19" s="1"/>
  <c r="E14019" i="19"/>
  <c r="L13919" i="19"/>
  <c r="J14022" i="19"/>
  <c r="I14022" i="19"/>
  <c r="I14643" i="19"/>
  <c r="K14643" i="19" s="1"/>
  <c r="L14643" i="19" s="1"/>
  <c r="E14743" i="19" s="1"/>
  <c r="J14643" i="19"/>
  <c r="L13709" i="19"/>
  <c r="E13809" i="19" s="1"/>
  <c r="J13637" i="19"/>
  <c r="I13637" i="19" s="1"/>
  <c r="K13637" i="19" s="1"/>
  <c r="I13541" i="19"/>
  <c r="J13541" i="19"/>
  <c r="J13398" i="19"/>
  <c r="I13398" i="19"/>
  <c r="I14382" i="19"/>
  <c r="J14382" i="19"/>
  <c r="L13799" i="19"/>
  <c r="E13899" i="19" s="1"/>
  <c r="L13725" i="19"/>
  <c r="E13825" i="19"/>
  <c r="L13765" i="19"/>
  <c r="E13865" i="19" s="1"/>
  <c r="J13349" i="19"/>
  <c r="I13349" i="19"/>
  <c r="J13978" i="19"/>
  <c r="I13978" i="19"/>
  <c r="L13658" i="19"/>
  <c r="E13758" i="19" s="1"/>
  <c r="L13634" i="19"/>
  <c r="E13734" i="19"/>
  <c r="J13323" i="19"/>
  <c r="I13323" i="19"/>
  <c r="L13666" i="19"/>
  <c r="E13766" i="19" s="1"/>
  <c r="J14470" i="19"/>
  <c r="I14470" i="19"/>
  <c r="J13944" i="19"/>
  <c r="I13944" i="19"/>
  <c r="L13964" i="19"/>
  <c r="E14064" i="19" s="1"/>
  <c r="J13861" i="19"/>
  <c r="I13861" i="19"/>
  <c r="E14827" i="19"/>
  <c r="K13911" i="19"/>
  <c r="E13829" i="19"/>
  <c r="K14128" i="19"/>
  <c r="E14583" i="19"/>
  <c r="K14253" i="19"/>
  <c r="E14086" i="19"/>
  <c r="K13518" i="19"/>
  <c r="L14474" i="19"/>
  <c r="E14574" i="19" s="1"/>
  <c r="J13939" i="19"/>
  <c r="I13939" i="19"/>
  <c r="J14101" i="19"/>
  <c r="I14101" i="19"/>
  <c r="J14110" i="19"/>
  <c r="I14110" i="19"/>
  <c r="I14388" i="19"/>
  <c r="J14388" i="19"/>
  <c r="J13514" i="19"/>
  <c r="I13514" i="19"/>
  <c r="I14196" i="19"/>
  <c r="J14196" i="19"/>
  <c r="J13948" i="19"/>
  <c r="I13948" i="19"/>
  <c r="L14073" i="19"/>
  <c r="E14173" i="19" s="1"/>
  <c r="L13840" i="19"/>
  <c r="E13940" i="19" s="1"/>
  <c r="J13142" i="19"/>
  <c r="I13142" i="19"/>
  <c r="I13836" i="19"/>
  <c r="K13836" i="19" s="1"/>
  <c r="J13836" i="19"/>
  <c r="K13412" i="19"/>
  <c r="E13731" i="19"/>
  <c r="E13672" i="19"/>
  <c r="L13417" i="19"/>
  <c r="E13517" i="19" s="1"/>
  <c r="I14271" i="19"/>
  <c r="J14271" i="19"/>
  <c r="L14313" i="19"/>
  <c r="E14413" i="19" s="1"/>
  <c r="E14487" i="19"/>
  <c r="K14220" i="19"/>
  <c r="L14547" i="19"/>
  <c r="E14647" i="19" s="1"/>
  <c r="L14332" i="19"/>
  <c r="E14432" i="19" s="1"/>
  <c r="K14494" i="19"/>
  <c r="L14494" i="19" s="1"/>
  <c r="E14594" i="19" s="1"/>
  <c r="K14189" i="19"/>
  <c r="L14189" i="19" s="1"/>
  <c r="E14289" i="19" s="1"/>
  <c r="L14285" i="19"/>
  <c r="E14385" i="19" s="1"/>
  <c r="J13797" i="19"/>
  <c r="I13797" i="19" s="1"/>
  <c r="K13797" i="19" s="1"/>
  <c r="L13797" i="19" s="1"/>
  <c r="E13897" i="19" s="1"/>
  <c r="E14121" i="19"/>
  <c r="K13859" i="19"/>
  <c r="K14677" i="19"/>
  <c r="L10606" i="19"/>
  <c r="E10706" i="19" s="1"/>
  <c r="J14407" i="19"/>
  <c r="I14407" i="19"/>
  <c r="J13672" i="19"/>
  <c r="I13672" i="19" s="1"/>
  <c r="K13672" i="19" s="1"/>
  <c r="L13672" i="19" s="1"/>
  <c r="J14152" i="19"/>
  <c r="I14152" i="19"/>
  <c r="J12850" i="19"/>
  <c r="I12850" i="19"/>
  <c r="J14156" i="19"/>
  <c r="I14156" i="19"/>
  <c r="J12162" i="19"/>
  <c r="I12162" i="19"/>
  <c r="K10638" i="19"/>
  <c r="K14281" i="19"/>
  <c r="J14676" i="19"/>
  <c r="I14676" i="19"/>
  <c r="J14084" i="19"/>
  <c r="I14084" i="19"/>
  <c r="K14857" i="19"/>
  <c r="E14616" i="19"/>
  <c r="J13454" i="19"/>
  <c r="I13454" i="19"/>
  <c r="L11530" i="19"/>
  <c r="E11630" i="19" s="1"/>
  <c r="L11626" i="19"/>
  <c r="E11726" i="19" s="1"/>
  <c r="J14267" i="19"/>
  <c r="I14267" i="19"/>
  <c r="I1678" i="12"/>
  <c r="J1678" i="12"/>
  <c r="J1658" i="12"/>
  <c r="K1658" i="12" s="1"/>
  <c r="L1658" i="12" s="1"/>
  <c r="E1670" i="12" s="1"/>
  <c r="I1670" i="12" s="1"/>
  <c r="I1658" i="12"/>
  <c r="K1684" i="12"/>
  <c r="K1619" i="12"/>
  <c r="E1652" i="12"/>
  <c r="I1652" i="12" s="1"/>
  <c r="K1629" i="12"/>
  <c r="J1635" i="12"/>
  <c r="I1635" i="12" s="1"/>
  <c r="K1632" i="12"/>
  <c r="E1705" i="12"/>
  <c r="I1705" i="12" s="1"/>
  <c r="E1699" i="12"/>
  <c r="J1638" i="12"/>
  <c r="K1638" i="12" s="1"/>
  <c r="L1638" i="12" s="1"/>
  <c r="J1661" i="12"/>
  <c r="I1661" i="12" s="1"/>
  <c r="Y61" i="5"/>
  <c r="V61" i="5"/>
  <c r="AF61" i="5"/>
  <c r="AE61" i="5"/>
  <c r="F54" i="7" s="1"/>
  <c r="F2" i="7" s="1"/>
  <c r="AD61" i="5"/>
  <c r="C56" i="6" s="1"/>
  <c r="S30" i="3"/>
  <c r="V30" i="3" s="1"/>
  <c r="B20" i="9"/>
  <c r="I19" i="9"/>
  <c r="E19" i="9"/>
  <c r="C24" i="2"/>
  <c r="D24" i="2"/>
  <c r="F30" i="3" s="1"/>
  <c r="Z60" i="5"/>
  <c r="AA60" i="5" s="1"/>
  <c r="C53" i="7" s="1"/>
  <c r="AJ61" i="5"/>
  <c r="AL61" i="5"/>
  <c r="AM61" i="5" s="1"/>
  <c r="E56" i="6" s="1"/>
  <c r="Q61" i="5"/>
  <c r="R61" i="5" s="1"/>
  <c r="O61" i="5"/>
  <c r="H61" i="5"/>
  <c r="K61" i="5" s="1"/>
  <c r="F61" i="5"/>
  <c r="W60" i="5"/>
  <c r="B53" i="7" s="1"/>
  <c r="G52" i="7"/>
  <c r="K125" i="16" l="1"/>
  <c r="K1678" i="12"/>
  <c r="L1678" i="12" s="1"/>
  <c r="E1690" i="12" s="1"/>
  <c r="L13708" i="19"/>
  <c r="E13808" i="19" s="1"/>
  <c r="I13435" i="19"/>
  <c r="J13435" i="19"/>
  <c r="E13500" i="19"/>
  <c r="L13400" i="19"/>
  <c r="I14405" i="19"/>
  <c r="J14405" i="19"/>
  <c r="E14845" i="19"/>
  <c r="K13948" i="19"/>
  <c r="L13948" i="19" s="1"/>
  <c r="E14048" i="19" s="1"/>
  <c r="J14404" i="19"/>
  <c r="I14404" i="19"/>
  <c r="L14224" i="19"/>
  <c r="E14324" i="19"/>
  <c r="E14179" i="19"/>
  <c r="L13963" i="19"/>
  <c r="E14063" i="19" s="1"/>
  <c r="L13933" i="19"/>
  <c r="E14033" i="19" s="1"/>
  <c r="L14802" i="19"/>
  <c r="E14902" i="19" s="1"/>
  <c r="J13560" i="19"/>
  <c r="I13560" i="19"/>
  <c r="K14156" i="19"/>
  <c r="L14156" i="19" s="1"/>
  <c r="J13795" i="19"/>
  <c r="I13795" i="19" s="1"/>
  <c r="K13795" i="19" s="1"/>
  <c r="L13795" i="19"/>
  <c r="E13895" i="19" s="1"/>
  <c r="J13368" i="19"/>
  <c r="I13368" i="19"/>
  <c r="K13368" i="19" s="1"/>
  <c r="L13368" i="19" s="1"/>
  <c r="J13803" i="19"/>
  <c r="I13803" i="19"/>
  <c r="J14475" i="19"/>
  <c r="I14475" i="19"/>
  <c r="K14475" i="19" s="1"/>
  <c r="L14475" i="19" s="1"/>
  <c r="E14575" i="19" s="1"/>
  <c r="J13492" i="19"/>
  <c r="I13492" i="19"/>
  <c r="J14179" i="19"/>
  <c r="I14179" i="19"/>
  <c r="K14179" i="19" s="1"/>
  <c r="I13846" i="19"/>
  <c r="J13846" i="19"/>
  <c r="K13454" i="19"/>
  <c r="L13454" i="19" s="1"/>
  <c r="E13554" i="19" s="1"/>
  <c r="K14084" i="19"/>
  <c r="L14084" i="19" s="1"/>
  <c r="K13142" i="19"/>
  <c r="K14196" i="19"/>
  <c r="K14101" i="19"/>
  <c r="L14101" i="19" s="1"/>
  <c r="E14201" i="19" s="1"/>
  <c r="K13349" i="19"/>
  <c r="K14382" i="19"/>
  <c r="L14382" i="19" s="1"/>
  <c r="K13541" i="19"/>
  <c r="K14022" i="19"/>
  <c r="L14022" i="19" s="1"/>
  <c r="E14122" i="19" s="1"/>
  <c r="K14769" i="19"/>
  <c r="L14769" i="19" s="1"/>
  <c r="E14869" i="19" s="1"/>
  <c r="J14743" i="19"/>
  <c r="I14743" i="19"/>
  <c r="J14855" i="19"/>
  <c r="I14855" i="19"/>
  <c r="K14855" i="19" s="1"/>
  <c r="L14855" i="19" s="1"/>
  <c r="E14955" i="19" s="1"/>
  <c r="L14051" i="19"/>
  <c r="E14151" i="19" s="1"/>
  <c r="I14390" i="19"/>
  <c r="K14390" i="19" s="1"/>
  <c r="L14390" i="19" s="1"/>
  <c r="J14390" i="19"/>
  <c r="I13893" i="19"/>
  <c r="J13893" i="19"/>
  <c r="I14015" i="19"/>
  <c r="J14015" i="19"/>
  <c r="K14407" i="19"/>
  <c r="L14407" i="19" s="1"/>
  <c r="K13939" i="19"/>
  <c r="L13939" i="19" s="1"/>
  <c r="K13944" i="19"/>
  <c r="L13944" i="19" s="1"/>
  <c r="K14470" i="19"/>
  <c r="L14470" i="19" s="1"/>
  <c r="E14570" i="19" s="1"/>
  <c r="I14570" i="19" s="1"/>
  <c r="I14019" i="19"/>
  <c r="J14019" i="19"/>
  <c r="J14580" i="19"/>
  <c r="I14580" i="19"/>
  <c r="K14580" i="19" s="1"/>
  <c r="L14580" i="19" s="1"/>
  <c r="K14291" i="19"/>
  <c r="J13897" i="19"/>
  <c r="I13897" i="19"/>
  <c r="K13897" i="19" s="1"/>
  <c r="L13897" i="19" s="1"/>
  <c r="E13997" i="19" s="1"/>
  <c r="J14647" i="19"/>
  <c r="I14647" i="19"/>
  <c r="I14574" i="19"/>
  <c r="J14574" i="19"/>
  <c r="I13766" i="19"/>
  <c r="K13766" i="19" s="1"/>
  <c r="J13766" i="19"/>
  <c r="J14413" i="19"/>
  <c r="I14413" i="19"/>
  <c r="J14048" i="19"/>
  <c r="I14048" i="19"/>
  <c r="J13758" i="19"/>
  <c r="I13758" i="19" s="1"/>
  <c r="K13758" i="19" s="1"/>
  <c r="L13758" i="19" s="1"/>
  <c r="L13637" i="19"/>
  <c r="E13737" i="19" s="1"/>
  <c r="J13517" i="19"/>
  <c r="I13517" i="19"/>
  <c r="J13940" i="19"/>
  <c r="I13940" i="19"/>
  <c r="K13940" i="19" s="1"/>
  <c r="L13940" i="19" s="1"/>
  <c r="E14040" i="19" s="1"/>
  <c r="J14570" i="19"/>
  <c r="I13865" i="19"/>
  <c r="J13865" i="19"/>
  <c r="J14385" i="19"/>
  <c r="I14385" i="19"/>
  <c r="J13899" i="19"/>
  <c r="I13899" i="19"/>
  <c r="J13808" i="19"/>
  <c r="I13808" i="19"/>
  <c r="K14676" i="19"/>
  <c r="L14676" i="19" s="1"/>
  <c r="E14776" i="19" s="1"/>
  <c r="K14152" i="19"/>
  <c r="L14152" i="19" s="1"/>
  <c r="L13859" i="19"/>
  <c r="E13959" i="19" s="1"/>
  <c r="J14289" i="19"/>
  <c r="I14289" i="19"/>
  <c r="J14173" i="19"/>
  <c r="I14173" i="19"/>
  <c r="E14039" i="19"/>
  <c r="L13518" i="19"/>
  <c r="E13618" i="19" s="1"/>
  <c r="J14583" i="19"/>
  <c r="I14583" i="19"/>
  <c r="L13911" i="19"/>
  <c r="E14011" i="19" s="1"/>
  <c r="E14044" i="19"/>
  <c r="J14121" i="19"/>
  <c r="I14121" i="19"/>
  <c r="J14594" i="19"/>
  <c r="I14594" i="19"/>
  <c r="J13731" i="19"/>
  <c r="I13731" i="19" s="1"/>
  <c r="K13731" i="19" s="1"/>
  <c r="L14196" i="19"/>
  <c r="E14296" i="19" s="1"/>
  <c r="J14201" i="19"/>
  <c r="I14201" i="19"/>
  <c r="J14086" i="19"/>
  <c r="I14086" i="19"/>
  <c r="J14827" i="19"/>
  <c r="I14827" i="19"/>
  <c r="I14064" i="19"/>
  <c r="J14064" i="19"/>
  <c r="I13825" i="19"/>
  <c r="J13825" i="19"/>
  <c r="E14482" i="19"/>
  <c r="K13398" i="19"/>
  <c r="J14432" i="19"/>
  <c r="I14432" i="19"/>
  <c r="K14432" i="19" s="1"/>
  <c r="L14432" i="19" s="1"/>
  <c r="E14532" i="19" s="1"/>
  <c r="L14220" i="19"/>
  <c r="E14320" i="19" s="1"/>
  <c r="K14271" i="19"/>
  <c r="L13412" i="19"/>
  <c r="E13512" i="19" s="1"/>
  <c r="L13836" i="19"/>
  <c r="E13936" i="19" s="1"/>
  <c r="L13142" i="19"/>
  <c r="E13242" i="19" s="1"/>
  <c r="K14388" i="19"/>
  <c r="L14253" i="19"/>
  <c r="E14353" i="19" s="1"/>
  <c r="L14128" i="19"/>
  <c r="E14228" i="19" s="1"/>
  <c r="K13861" i="19"/>
  <c r="J13734" i="19"/>
  <c r="I13734" i="19" s="1"/>
  <c r="K13734" i="19" s="1"/>
  <c r="L13349" i="19"/>
  <c r="E13449" i="19" s="1"/>
  <c r="J13809" i="19"/>
  <c r="I13809" i="19"/>
  <c r="K14267" i="19"/>
  <c r="L14267" i="19" s="1"/>
  <c r="L14677" i="19"/>
  <c r="E14777" i="19" s="1"/>
  <c r="J14487" i="19"/>
  <c r="I14487" i="19"/>
  <c r="K13514" i="19"/>
  <c r="K14110" i="19"/>
  <c r="J13829" i="19"/>
  <c r="I13829" i="19"/>
  <c r="K13829" i="19" s="1"/>
  <c r="K13323" i="19"/>
  <c r="K13978" i="19"/>
  <c r="J10706" i="19"/>
  <c r="I10706" i="19"/>
  <c r="J14776" i="19"/>
  <c r="I14776" i="19"/>
  <c r="J13554" i="19"/>
  <c r="I13554" i="19"/>
  <c r="K12162" i="19"/>
  <c r="K12850" i="19"/>
  <c r="E14367" i="19"/>
  <c r="L14857" i="19"/>
  <c r="E14957" i="19" s="1"/>
  <c r="E14184" i="19"/>
  <c r="L14281" i="19"/>
  <c r="E14381" i="19" s="1"/>
  <c r="E14256" i="19"/>
  <c r="E14252" i="19"/>
  <c r="E13772" i="19"/>
  <c r="J11630" i="19"/>
  <c r="I11630" i="19"/>
  <c r="L10638" i="19"/>
  <c r="E10738" i="19" s="1"/>
  <c r="J11726" i="19"/>
  <c r="I11726" i="19"/>
  <c r="J14616" i="19"/>
  <c r="I14616" i="19"/>
  <c r="J1699" i="12"/>
  <c r="I1699" i="12"/>
  <c r="L1619" i="12"/>
  <c r="E1631" i="12" s="1"/>
  <c r="I1690" i="12"/>
  <c r="J1690" i="12"/>
  <c r="L1684" i="12"/>
  <c r="E1696" i="12" s="1"/>
  <c r="J1652" i="12"/>
  <c r="K1652" i="12" s="1"/>
  <c r="L1652" i="12" s="1"/>
  <c r="L1629" i="12"/>
  <c r="E1641" i="12" s="1"/>
  <c r="I1641" i="12" s="1"/>
  <c r="L1632" i="12"/>
  <c r="E1644" i="12" s="1"/>
  <c r="K1635" i="12"/>
  <c r="K1661" i="12"/>
  <c r="L1661" i="12" s="1"/>
  <c r="J1705" i="12"/>
  <c r="K1705" i="12" s="1"/>
  <c r="L1705" i="12" s="1"/>
  <c r="E1650" i="12"/>
  <c r="I1650" i="12" s="1"/>
  <c r="E24" i="2"/>
  <c r="D30" i="3" s="1"/>
  <c r="C20" i="9" s="1"/>
  <c r="I20" i="9" s="1"/>
  <c r="I61" i="5"/>
  <c r="J60" i="5"/>
  <c r="L60" i="5" s="1"/>
  <c r="D55" i="6" s="1"/>
  <c r="K20" i="9"/>
  <c r="N20" i="9"/>
  <c r="Z61" i="5"/>
  <c r="AA61" i="5" s="1"/>
  <c r="C54" i="7" s="1"/>
  <c r="J61" i="5"/>
  <c r="D53" i="7"/>
  <c r="W61" i="5"/>
  <c r="B54" i="7" s="1"/>
  <c r="L125" i="16" l="1"/>
  <c r="E126" i="16" s="1"/>
  <c r="K14404" i="19"/>
  <c r="L14404" i="19" s="1"/>
  <c r="E14504" i="19" s="1"/>
  <c r="E14507" i="19"/>
  <c r="J14902" i="19"/>
  <c r="I14902" i="19"/>
  <c r="J14033" i="19"/>
  <c r="I14033" i="19"/>
  <c r="K14033" i="19" s="1"/>
  <c r="L14033" i="19"/>
  <c r="E14133" i="19" s="1"/>
  <c r="J14063" i="19"/>
  <c r="I14063" i="19"/>
  <c r="K14048" i="19"/>
  <c r="L14048" i="19" s="1"/>
  <c r="K14743" i="19"/>
  <c r="L14743" i="19" s="1"/>
  <c r="E14843" i="19" s="1"/>
  <c r="J13500" i="19"/>
  <c r="I13500" i="19"/>
  <c r="K13500" i="19" s="1"/>
  <c r="L13500" i="19" s="1"/>
  <c r="K14583" i="19"/>
  <c r="L14583" i="19" s="1"/>
  <c r="E14683" i="19" s="1"/>
  <c r="K13803" i="19"/>
  <c r="L13803" i="19" s="1"/>
  <c r="E13903" i="19" s="1"/>
  <c r="J13903" i="19" s="1"/>
  <c r="K13560" i="19"/>
  <c r="L13560" i="19" s="1"/>
  <c r="E13660" i="19" s="1"/>
  <c r="K13893" i="19"/>
  <c r="L13893" i="19" s="1"/>
  <c r="E13993" i="19" s="1"/>
  <c r="J13895" i="19"/>
  <c r="I13895" i="19"/>
  <c r="K13895" i="19" s="1"/>
  <c r="L13895" i="19" s="1"/>
  <c r="E13995" i="19" s="1"/>
  <c r="J14324" i="19"/>
  <c r="I14324" i="19"/>
  <c r="K14405" i="19"/>
  <c r="K13899" i="19"/>
  <c r="L13899" i="19" s="1"/>
  <c r="K13492" i="19"/>
  <c r="L13492" i="19" s="1"/>
  <c r="E13592" i="19" s="1"/>
  <c r="E13468" i="19"/>
  <c r="J14845" i="19"/>
  <c r="I14845" i="19"/>
  <c r="K14845" i="19" s="1"/>
  <c r="L14845" i="19" s="1"/>
  <c r="E14945" i="19" s="1"/>
  <c r="K13435" i="19"/>
  <c r="J14151" i="19"/>
  <c r="I14151" i="19"/>
  <c r="J14575" i="19"/>
  <c r="I14575" i="19"/>
  <c r="I13993" i="19"/>
  <c r="J13993" i="19"/>
  <c r="I14955" i="19"/>
  <c r="J14955" i="19"/>
  <c r="K14064" i="19"/>
  <c r="L14064" i="19" s="1"/>
  <c r="E14164" i="19" s="1"/>
  <c r="L14291" i="19"/>
  <c r="E14391" i="19" s="1"/>
  <c r="K14019" i="19"/>
  <c r="K14015" i="19"/>
  <c r="E14490" i="19"/>
  <c r="L13541" i="19"/>
  <c r="E13641" i="19" s="1"/>
  <c r="L14179" i="19"/>
  <c r="E14279" i="19" s="1"/>
  <c r="K14827" i="19"/>
  <c r="L14827" i="19" s="1"/>
  <c r="E14927" i="19" s="1"/>
  <c r="I14927" i="19" s="1"/>
  <c r="E14680" i="19"/>
  <c r="J14869" i="19"/>
  <c r="I14869" i="19"/>
  <c r="K13846" i="19"/>
  <c r="L13846" i="19" s="1"/>
  <c r="E13946" i="19" s="1"/>
  <c r="J14122" i="19"/>
  <c r="I14122" i="19"/>
  <c r="J13592" i="19"/>
  <c r="I13592" i="19"/>
  <c r="I13946" i="19"/>
  <c r="J13946" i="19"/>
  <c r="I13449" i="19"/>
  <c r="K13449" i="19" s="1"/>
  <c r="L13449" i="19" s="1"/>
  <c r="J13449" i="19"/>
  <c r="J14353" i="19"/>
  <c r="I14353" i="19"/>
  <c r="J13618" i="19"/>
  <c r="I13618" i="19" s="1"/>
  <c r="K13618" i="19" s="1"/>
  <c r="J13959" i="19"/>
  <c r="I13959" i="19"/>
  <c r="K13959" i="19" s="1"/>
  <c r="L13959" i="19" s="1"/>
  <c r="E14059" i="19" s="1"/>
  <c r="L13734" i="19"/>
  <c r="E13834" i="19"/>
  <c r="J14011" i="19"/>
  <c r="I14011" i="19"/>
  <c r="I14133" i="19"/>
  <c r="J14133" i="19"/>
  <c r="J13242" i="19"/>
  <c r="I13242" i="19"/>
  <c r="J14296" i="19"/>
  <c r="I14296" i="19"/>
  <c r="I13997" i="19"/>
  <c r="J13997" i="19"/>
  <c r="J14777" i="19"/>
  <c r="I14777" i="19"/>
  <c r="J14228" i="19"/>
  <c r="I14228" i="19"/>
  <c r="J13936" i="19"/>
  <c r="I13936" i="19"/>
  <c r="J14532" i="19"/>
  <c r="I14532" i="19"/>
  <c r="L13731" i="19"/>
  <c r="E13831" i="19" s="1"/>
  <c r="J14040" i="19"/>
  <c r="I14040" i="19"/>
  <c r="J13660" i="19"/>
  <c r="I13660" i="19" s="1"/>
  <c r="K13660" i="19" s="1"/>
  <c r="L13861" i="19"/>
  <c r="E13961" i="19" s="1"/>
  <c r="J13512" i="19"/>
  <c r="I13512" i="19"/>
  <c r="J14164" i="19"/>
  <c r="I14164" i="19"/>
  <c r="K14173" i="19"/>
  <c r="J13737" i="19"/>
  <c r="I13737" i="19" s="1"/>
  <c r="K13737" i="19" s="1"/>
  <c r="L13766" i="19"/>
  <c r="E13866" i="19" s="1"/>
  <c r="K14776" i="19"/>
  <c r="L14776" i="19" s="1"/>
  <c r="K13809" i="19"/>
  <c r="L14388" i="19"/>
  <c r="E14488" i="19" s="1"/>
  <c r="K13825" i="19"/>
  <c r="K14201" i="19"/>
  <c r="L14201" i="19" s="1"/>
  <c r="E14301" i="19" s="1"/>
  <c r="K14594" i="19"/>
  <c r="L14594" i="19" s="1"/>
  <c r="E14694" i="19" s="1"/>
  <c r="E13999" i="19"/>
  <c r="K14385" i="19"/>
  <c r="K13865" i="19"/>
  <c r="K13517" i="19"/>
  <c r="E13858" i="19"/>
  <c r="E14148" i="19"/>
  <c r="L13978" i="19"/>
  <c r="E14078" i="19" s="1"/>
  <c r="L14110" i="19"/>
  <c r="E14210" i="19" s="1"/>
  <c r="I14320" i="19"/>
  <c r="J14320" i="19"/>
  <c r="L13398" i="19"/>
  <c r="E13498" i="19" s="1"/>
  <c r="J14683" i="19"/>
  <c r="I14683" i="19"/>
  <c r="K14574" i="19"/>
  <c r="L14574" i="19" s="1"/>
  <c r="E14674" i="19" s="1"/>
  <c r="K13554" i="19"/>
  <c r="L13554" i="19" s="1"/>
  <c r="E13423" i="19"/>
  <c r="L13323" i="19"/>
  <c r="L13829" i="19"/>
  <c r="E13929" i="19" s="1"/>
  <c r="L13514" i="19"/>
  <c r="E13614" i="19"/>
  <c r="K14487" i="19"/>
  <c r="L14271" i="19"/>
  <c r="E14371" i="19"/>
  <c r="J14482" i="19"/>
  <c r="I14482" i="19"/>
  <c r="K14086" i="19"/>
  <c r="L14086" i="19" s="1"/>
  <c r="E14186" i="19" s="1"/>
  <c r="K14121" i="19"/>
  <c r="L14121" i="19" s="1"/>
  <c r="E14221" i="19" s="1"/>
  <c r="J14044" i="19"/>
  <c r="I14044" i="19"/>
  <c r="J14039" i="19"/>
  <c r="I14039" i="19"/>
  <c r="K14289" i="19"/>
  <c r="K13808" i="19"/>
  <c r="K14570" i="19"/>
  <c r="K14413" i="19"/>
  <c r="K14647" i="19"/>
  <c r="K10706" i="19"/>
  <c r="J14381" i="19"/>
  <c r="I14381" i="19"/>
  <c r="K14381" i="19" s="1"/>
  <c r="L14381" i="19" s="1"/>
  <c r="J14843" i="19"/>
  <c r="I14843" i="19"/>
  <c r="K14843" i="19" s="1"/>
  <c r="L14843" i="19" s="1"/>
  <c r="J14957" i="19"/>
  <c r="I14957" i="19"/>
  <c r="K14957" i="19" s="1"/>
  <c r="L14957" i="19" s="1"/>
  <c r="J14945" i="19"/>
  <c r="I14945" i="19"/>
  <c r="K14945" i="19" s="1"/>
  <c r="L14945" i="19" s="1"/>
  <c r="J14507" i="19"/>
  <c r="I14507" i="19"/>
  <c r="J14184" i="19"/>
  <c r="I14184" i="19"/>
  <c r="K14184" i="19" s="1"/>
  <c r="L14184" i="19" s="1"/>
  <c r="L12162" i="19"/>
  <c r="E12262" i="19" s="1"/>
  <c r="K14616" i="19"/>
  <c r="K11630" i="19"/>
  <c r="J13772" i="19"/>
  <c r="I13772" i="19"/>
  <c r="K13772" i="19" s="1"/>
  <c r="L13772" i="19" s="1"/>
  <c r="J14252" i="19"/>
  <c r="I14252" i="19"/>
  <c r="J14256" i="19"/>
  <c r="I14256" i="19"/>
  <c r="J14367" i="19"/>
  <c r="I14367" i="19"/>
  <c r="E13654" i="19"/>
  <c r="E14876" i="19"/>
  <c r="J10738" i="19"/>
  <c r="I10738" i="19"/>
  <c r="O10801" i="19" s="1"/>
  <c r="L12850" i="19"/>
  <c r="E12950" i="19" s="1"/>
  <c r="K11726" i="19"/>
  <c r="I1696" i="12"/>
  <c r="J1696" i="12"/>
  <c r="K1696" i="12" s="1"/>
  <c r="L1696" i="12" s="1"/>
  <c r="J1631" i="12"/>
  <c r="E1673" i="12"/>
  <c r="I1673" i="12" s="1"/>
  <c r="K1690" i="12"/>
  <c r="L1690" i="12" s="1"/>
  <c r="E1702" i="12" s="1"/>
  <c r="K1699" i="12"/>
  <c r="L1699" i="12" s="1"/>
  <c r="E1711" i="12" s="1"/>
  <c r="I1711" i="12" s="1"/>
  <c r="E1664" i="12"/>
  <c r="J1641" i="12"/>
  <c r="J1644" i="12"/>
  <c r="I1644" i="12" s="1"/>
  <c r="E1717" i="12"/>
  <c r="I1717" i="12" s="1"/>
  <c r="L1635" i="12"/>
  <c r="E1647" i="12" s="1"/>
  <c r="J1650" i="12"/>
  <c r="K1650" i="12" s="1"/>
  <c r="L1650" i="12" s="1"/>
  <c r="J1670" i="12"/>
  <c r="K1670" i="12" s="1"/>
  <c r="L1670" i="12" s="1"/>
  <c r="F24" i="2"/>
  <c r="E30" i="3" s="1"/>
  <c r="G30" i="3" s="1"/>
  <c r="E20" i="9"/>
  <c r="G53" i="7"/>
  <c r="D1" i="7"/>
  <c r="H30" i="3"/>
  <c r="C31" i="3" s="1"/>
  <c r="D54" i="7"/>
  <c r="G54" i="7" s="1"/>
  <c r="O29" i="9"/>
  <c r="P20" i="9"/>
  <c r="L61" i="5"/>
  <c r="D56" i="6" s="1"/>
  <c r="I126" i="16" l="1"/>
  <c r="J126" i="16"/>
  <c r="J1673" i="12"/>
  <c r="K1673" i="12" s="1"/>
  <c r="L1673" i="12" s="1"/>
  <c r="E1708" i="12"/>
  <c r="I1708" i="12" s="1"/>
  <c r="K14507" i="19"/>
  <c r="L14507" i="19" s="1"/>
  <c r="I13903" i="19"/>
  <c r="K13903" i="19" s="1"/>
  <c r="K14902" i="19"/>
  <c r="L14902" i="19" s="1"/>
  <c r="E15002" i="19" s="1"/>
  <c r="J15002" i="19" s="1"/>
  <c r="J14504" i="19"/>
  <c r="I14504" i="19"/>
  <c r="K14482" i="19"/>
  <c r="L14482" i="19" s="1"/>
  <c r="E14582" i="19" s="1"/>
  <c r="K13592" i="19"/>
  <c r="L13592" i="19" s="1"/>
  <c r="E13692" i="19" s="1"/>
  <c r="J13468" i="19"/>
  <c r="I13468" i="19"/>
  <c r="K13468" i="19" s="1"/>
  <c r="L13468" i="19"/>
  <c r="E13568" i="19" s="1"/>
  <c r="K14324" i="19"/>
  <c r="L14324" i="19" s="1"/>
  <c r="E14424" i="19" s="1"/>
  <c r="E13600" i="19"/>
  <c r="K13242" i="19"/>
  <c r="L13242" i="19" s="1"/>
  <c r="K14011" i="19"/>
  <c r="L14011" i="19" s="1"/>
  <c r="L13435" i="19"/>
  <c r="E13535" i="19" s="1"/>
  <c r="K13993" i="19"/>
  <c r="L13993" i="19" s="1"/>
  <c r="I13995" i="19"/>
  <c r="K13995" i="19" s="1"/>
  <c r="J13995" i="19"/>
  <c r="K13512" i="19"/>
  <c r="L13512" i="19" s="1"/>
  <c r="E13612" i="19" s="1"/>
  <c r="K14040" i="19"/>
  <c r="L14040" i="19" s="1"/>
  <c r="J14927" i="19"/>
  <c r="K14575" i="19"/>
  <c r="L14575" i="19" s="1"/>
  <c r="E14675" i="19" s="1"/>
  <c r="L14405" i="19"/>
  <c r="E14505" i="19" s="1"/>
  <c r="K14063" i="19"/>
  <c r="L14063" i="19" s="1"/>
  <c r="E14163" i="19" s="1"/>
  <c r="I14279" i="19"/>
  <c r="K14279" i="19" s="1"/>
  <c r="L14279" i="19" s="1"/>
  <c r="E14379" i="19" s="1"/>
  <c r="J14279" i="19"/>
  <c r="I13641" i="19"/>
  <c r="J13641" i="19"/>
  <c r="J13692" i="19"/>
  <c r="I13692" i="19" s="1"/>
  <c r="K13692" i="19" s="1"/>
  <c r="L13692" i="19"/>
  <c r="I14391" i="19"/>
  <c r="K14391" i="19" s="1"/>
  <c r="L14391" i="19" s="1"/>
  <c r="E14491" i="19" s="1"/>
  <c r="J14391" i="19"/>
  <c r="K14532" i="19"/>
  <c r="L14532" i="19" s="1"/>
  <c r="K14869" i="19"/>
  <c r="L14869" i="19" s="1"/>
  <c r="E14969" i="19" s="1"/>
  <c r="J14680" i="19"/>
  <c r="I14680" i="19"/>
  <c r="L14019" i="19"/>
  <c r="E14119" i="19" s="1"/>
  <c r="E14093" i="19"/>
  <c r="K14151" i="19"/>
  <c r="K14122" i="19"/>
  <c r="K14683" i="19"/>
  <c r="K14296" i="19"/>
  <c r="L14296" i="19" s="1"/>
  <c r="E14396" i="19" s="1"/>
  <c r="I14490" i="19"/>
  <c r="J14490" i="19"/>
  <c r="L14015" i="19"/>
  <c r="E14115" i="19" s="1"/>
  <c r="K14955" i="19"/>
  <c r="J13498" i="19"/>
  <c r="I13498" i="19"/>
  <c r="K13498" i="19" s="1"/>
  <c r="L13498" i="19" s="1"/>
  <c r="E13598" i="19" s="1"/>
  <c r="L13737" i="19"/>
  <c r="E13837" i="19" s="1"/>
  <c r="L13660" i="19"/>
  <c r="E13760" i="19" s="1"/>
  <c r="J14488" i="19"/>
  <c r="I14488" i="19"/>
  <c r="J13612" i="19"/>
  <c r="I13612" i="19" s="1"/>
  <c r="K13612" i="19" s="1"/>
  <c r="L13618" i="19"/>
  <c r="E13718" i="19" s="1"/>
  <c r="I13831" i="19"/>
  <c r="J13831" i="19"/>
  <c r="J13929" i="19"/>
  <c r="I13929" i="19"/>
  <c r="I13866" i="19"/>
  <c r="J13866" i="19"/>
  <c r="J13961" i="19"/>
  <c r="I13961" i="19"/>
  <c r="I14059" i="19"/>
  <c r="J14059" i="19"/>
  <c r="L14570" i="19"/>
  <c r="E14670" i="19" s="1"/>
  <c r="J14582" i="19"/>
  <c r="I14582" i="19"/>
  <c r="J13614" i="19"/>
  <c r="I13614" i="19" s="1"/>
  <c r="K13614" i="19" s="1"/>
  <c r="L13614" i="19" s="1"/>
  <c r="E13714" i="19" s="1"/>
  <c r="I13423" i="19"/>
  <c r="K13423" i="19" s="1"/>
  <c r="L13423" i="19" s="1"/>
  <c r="J13423" i="19"/>
  <c r="J14674" i="19"/>
  <c r="I14674" i="19"/>
  <c r="J14210" i="19"/>
  <c r="I14210" i="19"/>
  <c r="L13865" i="19"/>
  <c r="E13965" i="19" s="1"/>
  <c r="I14694" i="19"/>
  <c r="J14694" i="19"/>
  <c r="J14396" i="19"/>
  <c r="I14396" i="19"/>
  <c r="E14111" i="19"/>
  <c r="L13808" i="19"/>
  <c r="E13908" i="19" s="1"/>
  <c r="K14039" i="19"/>
  <c r="J14148" i="19"/>
  <c r="I14148" i="19"/>
  <c r="L14385" i="19"/>
  <c r="E14485" i="19" s="1"/>
  <c r="J14301" i="19"/>
  <c r="I14301" i="19"/>
  <c r="L13809" i="19"/>
  <c r="E13909" i="19" s="1"/>
  <c r="K14164" i="19"/>
  <c r="E14140" i="19"/>
  <c r="E13342" i="19"/>
  <c r="K14927" i="19"/>
  <c r="L14647" i="19"/>
  <c r="E14747" i="19" s="1"/>
  <c r="L14289" i="19"/>
  <c r="E14389" i="19" s="1"/>
  <c r="J14221" i="19"/>
  <c r="I14221" i="19"/>
  <c r="J14371" i="19"/>
  <c r="I14371" i="19"/>
  <c r="J14078" i="19"/>
  <c r="I14078" i="19"/>
  <c r="I13858" i="19"/>
  <c r="J13858" i="19"/>
  <c r="L13995" i="19"/>
  <c r="E14095" i="19" s="1"/>
  <c r="L13825" i="19"/>
  <c r="E13925" i="19" s="1"/>
  <c r="L14173" i="19"/>
  <c r="E14273" i="19" s="1"/>
  <c r="K14133" i="19"/>
  <c r="J13834" i="19"/>
  <c r="I13834" i="19"/>
  <c r="E13549" i="19"/>
  <c r="K13946" i="19"/>
  <c r="E13872" i="19"/>
  <c r="L14413" i="19"/>
  <c r="E14513" i="19" s="1"/>
  <c r="K14044" i="19"/>
  <c r="J14186" i="19"/>
  <c r="I14186" i="19"/>
  <c r="L14487" i="19"/>
  <c r="E14587" i="19" s="1"/>
  <c r="K14320" i="19"/>
  <c r="L14320" i="19" s="1"/>
  <c r="E14420" i="19" s="1"/>
  <c r="L13517" i="19"/>
  <c r="E13617" i="19" s="1"/>
  <c r="I13999" i="19"/>
  <c r="J13999" i="19"/>
  <c r="E14632" i="19"/>
  <c r="K13936" i="19"/>
  <c r="K14228" i="19"/>
  <c r="K14777" i="19"/>
  <c r="K13997" i="19"/>
  <c r="K14353" i="19"/>
  <c r="L10706" i="19"/>
  <c r="E10806" i="19" s="1"/>
  <c r="J12950" i="19"/>
  <c r="I12950" i="19"/>
  <c r="J13872" i="19"/>
  <c r="I13872" i="19"/>
  <c r="J12262" i="19"/>
  <c r="I12262" i="19"/>
  <c r="K10738" i="19"/>
  <c r="J14876" i="19"/>
  <c r="I14876" i="19"/>
  <c r="K14256" i="19"/>
  <c r="K14252" i="19"/>
  <c r="L11630" i="19"/>
  <c r="E11730" i="19" s="1"/>
  <c r="L14616" i="19"/>
  <c r="E14716" i="19" s="1"/>
  <c r="E14284" i="19"/>
  <c r="E14607" i="19"/>
  <c r="E15045" i="19"/>
  <c r="E15057" i="19"/>
  <c r="E14943" i="19"/>
  <c r="E14481" i="19"/>
  <c r="J13654" i="19"/>
  <c r="I13654" i="19" s="1"/>
  <c r="K13654" i="19" s="1"/>
  <c r="L13654" i="19" s="1"/>
  <c r="E13754" i="19" s="1"/>
  <c r="L11726" i="19"/>
  <c r="E11826" i="19" s="1"/>
  <c r="K14367" i="19"/>
  <c r="J1708" i="12"/>
  <c r="K1708" i="12" s="1"/>
  <c r="L1708" i="12" s="1"/>
  <c r="E1720" i="12" s="1"/>
  <c r="I1720" i="12" s="1"/>
  <c r="J1711" i="12"/>
  <c r="K1711" i="12" s="1"/>
  <c r="L1711" i="12" s="1"/>
  <c r="E1723" i="12" s="1"/>
  <c r="I1723" i="12" s="1"/>
  <c r="J1702" i="12"/>
  <c r="I1702" i="12"/>
  <c r="K1702" i="12" s="1"/>
  <c r="L1702" i="12" s="1"/>
  <c r="E1714" i="12" s="1"/>
  <c r="I1714" i="12" s="1"/>
  <c r="J1664" i="12"/>
  <c r="I1664" i="12" s="1"/>
  <c r="I1631" i="12"/>
  <c r="O1640" i="12" s="1"/>
  <c r="K1641" i="12"/>
  <c r="L1641" i="12" s="1"/>
  <c r="E1653" i="12" s="1"/>
  <c r="J1647" i="12"/>
  <c r="I1647" i="12" s="1"/>
  <c r="K1644" i="12"/>
  <c r="E1662" i="12"/>
  <c r="E1682" i="12"/>
  <c r="I1682" i="12" s="1"/>
  <c r="E1685" i="12"/>
  <c r="I1685" i="12" s="1"/>
  <c r="J1717" i="12"/>
  <c r="K1717" i="12" s="1"/>
  <c r="L1717" i="12" s="1"/>
  <c r="B25" i="2"/>
  <c r="Q20" i="9"/>
  <c r="R20" i="9" s="1"/>
  <c r="M21" i="9"/>
  <c r="S31" i="3"/>
  <c r="V31" i="3" s="1"/>
  <c r="B21" i="9"/>
  <c r="D2" i="7"/>
  <c r="G1" i="7"/>
  <c r="G2" i="7"/>
  <c r="K126" i="16" l="1"/>
  <c r="I15002" i="19"/>
  <c r="K15002" i="19" s="1"/>
  <c r="L15002" i="19" s="1"/>
  <c r="E15102" i="19" s="1"/>
  <c r="J15102" i="19" s="1"/>
  <c r="K14504" i="19"/>
  <c r="L14504" i="19" s="1"/>
  <c r="E14604" i="19" s="1"/>
  <c r="J14604" i="19" s="1"/>
  <c r="K1631" i="12"/>
  <c r="L1631" i="12" s="1"/>
  <c r="E1643" i="12" s="1"/>
  <c r="J1714" i="12"/>
  <c r="K1714" i="12" s="1"/>
  <c r="L1714" i="12" s="1"/>
  <c r="J13535" i="19"/>
  <c r="I13535" i="19"/>
  <c r="K14680" i="19"/>
  <c r="L14680" i="19" s="1"/>
  <c r="J14675" i="19"/>
  <c r="I14675" i="19"/>
  <c r="J14424" i="19"/>
  <c r="I14424" i="19"/>
  <c r="K14424" i="19" s="1"/>
  <c r="L14424" i="19" s="1"/>
  <c r="L13903" i="19"/>
  <c r="E14003" i="19" s="1"/>
  <c r="J14163" i="19"/>
  <c r="I14163" i="19"/>
  <c r="I13568" i="19"/>
  <c r="J13568" i="19"/>
  <c r="K13866" i="19"/>
  <c r="L13866" i="19" s="1"/>
  <c r="E13966" i="19" s="1"/>
  <c r="K13641" i="19"/>
  <c r="L13641" i="19" s="1"/>
  <c r="E13741" i="19" s="1"/>
  <c r="J14505" i="19"/>
  <c r="I14505" i="19"/>
  <c r="K13961" i="19"/>
  <c r="L13961" i="19" s="1"/>
  <c r="E13792" i="19"/>
  <c r="I13600" i="19"/>
  <c r="J13600" i="19"/>
  <c r="J14491" i="19"/>
  <c r="I14491" i="19"/>
  <c r="K14491" i="19" s="1"/>
  <c r="L14491" i="19" s="1"/>
  <c r="E14591" i="19" s="1"/>
  <c r="L13612" i="19"/>
  <c r="E13712" i="19" s="1"/>
  <c r="I14119" i="19"/>
  <c r="J14119" i="19"/>
  <c r="J13792" i="19"/>
  <c r="I13792" i="19" s="1"/>
  <c r="K13792" i="19" s="1"/>
  <c r="L13792" i="19" s="1"/>
  <c r="E13892" i="19" s="1"/>
  <c r="J14115" i="19"/>
  <c r="I14115" i="19"/>
  <c r="K13999" i="19"/>
  <c r="L13999" i="19" s="1"/>
  <c r="K13834" i="19"/>
  <c r="K14396" i="19"/>
  <c r="K14488" i="19"/>
  <c r="L14488" i="19" s="1"/>
  <c r="L14683" i="19"/>
  <c r="E14783" i="19" s="1"/>
  <c r="L14151" i="19"/>
  <c r="E14251" i="19" s="1"/>
  <c r="E14780" i="19"/>
  <c r="K14078" i="19"/>
  <c r="L14078" i="19" s="1"/>
  <c r="L14955" i="19"/>
  <c r="E15055" i="19" s="1"/>
  <c r="J14093" i="19"/>
  <c r="I14093" i="19"/>
  <c r="K14093" i="19" s="1"/>
  <c r="L14093" i="19" s="1"/>
  <c r="E14193" i="19" s="1"/>
  <c r="K14674" i="19"/>
  <c r="L14674" i="19" s="1"/>
  <c r="E14774" i="19" s="1"/>
  <c r="K14582" i="19"/>
  <c r="L14582" i="19" s="1"/>
  <c r="K14490" i="19"/>
  <c r="L14490" i="19" s="1"/>
  <c r="E14590" i="19" s="1"/>
  <c r="L14122" i="19"/>
  <c r="E14222" i="19" s="1"/>
  <c r="I14969" i="19"/>
  <c r="J14969" i="19"/>
  <c r="J13741" i="19"/>
  <c r="I13741" i="19" s="1"/>
  <c r="K13741" i="19" s="1"/>
  <c r="I14379" i="19"/>
  <c r="J14379" i="19"/>
  <c r="I14095" i="19"/>
  <c r="J14095" i="19"/>
  <c r="J13714" i="19"/>
  <c r="I13714" i="19" s="1"/>
  <c r="K13714" i="19" s="1"/>
  <c r="J14747" i="19"/>
  <c r="I14747" i="19"/>
  <c r="K14747" i="19" s="1"/>
  <c r="J13909" i="19"/>
  <c r="I13909" i="19"/>
  <c r="J13760" i="19"/>
  <c r="I13760" i="19"/>
  <c r="K13760" i="19" s="1"/>
  <c r="L13760" i="19" s="1"/>
  <c r="E13860" i="19" s="1"/>
  <c r="J13966" i="19"/>
  <c r="I13966" i="19"/>
  <c r="J13598" i="19"/>
  <c r="I13598" i="19"/>
  <c r="J13908" i="19"/>
  <c r="I13908" i="19"/>
  <c r="J14774" i="19"/>
  <c r="I14774" i="19"/>
  <c r="J14485" i="19"/>
  <c r="I14485" i="19"/>
  <c r="I14670" i="19"/>
  <c r="J14670" i="19"/>
  <c r="L13997" i="19"/>
  <c r="E14097" i="19"/>
  <c r="J14632" i="19"/>
  <c r="I14632" i="19"/>
  <c r="E14099" i="19"/>
  <c r="I14420" i="19"/>
  <c r="J14420" i="19"/>
  <c r="K14186" i="19"/>
  <c r="J14513" i="19"/>
  <c r="I14513" i="19"/>
  <c r="K14513" i="19" s="1"/>
  <c r="L14513" i="19" s="1"/>
  <c r="E14613" i="19" s="1"/>
  <c r="I13549" i="19"/>
  <c r="K13549" i="19" s="1"/>
  <c r="L13549" i="19" s="1"/>
  <c r="E13649" i="19" s="1"/>
  <c r="J13549" i="19"/>
  <c r="L14133" i="19"/>
  <c r="E14233" i="19" s="1"/>
  <c r="J14273" i="19"/>
  <c r="I14273" i="19"/>
  <c r="E14178" i="19"/>
  <c r="K14371" i="19"/>
  <c r="J14140" i="19"/>
  <c r="I14140" i="19"/>
  <c r="K14148" i="19"/>
  <c r="K14210" i="19"/>
  <c r="L14210" i="19" s="1"/>
  <c r="E14310" i="19" s="1"/>
  <c r="E14682" i="19"/>
  <c r="E14061" i="19"/>
  <c r="E14588" i="19"/>
  <c r="I13837" i="19"/>
  <c r="J13837" i="19"/>
  <c r="L14777" i="19"/>
  <c r="E14877" i="19" s="1"/>
  <c r="J14587" i="19"/>
  <c r="I14587" i="19"/>
  <c r="K14587" i="19" s="1"/>
  <c r="L14587" i="19" s="1"/>
  <c r="I13925" i="19"/>
  <c r="J13925" i="19"/>
  <c r="I14389" i="19"/>
  <c r="J14389" i="19"/>
  <c r="L14927" i="19"/>
  <c r="E15027" i="19" s="1"/>
  <c r="I14111" i="19"/>
  <c r="J14111" i="19"/>
  <c r="I13965" i="19"/>
  <c r="K13965" i="19" s="1"/>
  <c r="L13965" i="19" s="1"/>
  <c r="J13965" i="19"/>
  <c r="J13718" i="19"/>
  <c r="I13718" i="19" s="1"/>
  <c r="K13718" i="19" s="1"/>
  <c r="L14228" i="19"/>
  <c r="E14328" i="19" s="1"/>
  <c r="J13617" i="19"/>
  <c r="I13617" i="19" s="1"/>
  <c r="K13617" i="19" s="1"/>
  <c r="L13617" i="19" s="1"/>
  <c r="E13717" i="19" s="1"/>
  <c r="E14144" i="19"/>
  <c r="L14044" i="19"/>
  <c r="L13834" i="19"/>
  <c r="E13934" i="19" s="1"/>
  <c r="J13342" i="19"/>
  <c r="I13342" i="19"/>
  <c r="K13342" i="19" s="1"/>
  <c r="L13342" i="19" s="1"/>
  <c r="L14164" i="19"/>
  <c r="E14264" i="19" s="1"/>
  <c r="L14039" i="19"/>
  <c r="E14139" i="19" s="1"/>
  <c r="L14396" i="19"/>
  <c r="E14496" i="19" s="1"/>
  <c r="K14876" i="19"/>
  <c r="L14876" i="19" s="1"/>
  <c r="E14976" i="19" s="1"/>
  <c r="J14976" i="19" s="1"/>
  <c r="K13872" i="19"/>
  <c r="L13872" i="19" s="1"/>
  <c r="L14353" i="19"/>
  <c r="E14453" i="19" s="1"/>
  <c r="L13936" i="19"/>
  <c r="E14036" i="19" s="1"/>
  <c r="E14046" i="19"/>
  <c r="L13946" i="19"/>
  <c r="K13858" i="19"/>
  <c r="L13858" i="19" s="1"/>
  <c r="E13958" i="19" s="1"/>
  <c r="K14221" i="19"/>
  <c r="I14591" i="19"/>
  <c r="J14591" i="19"/>
  <c r="K14301" i="19"/>
  <c r="K14694" i="19"/>
  <c r="E13523" i="19"/>
  <c r="K14059" i="19"/>
  <c r="L14059" i="19" s="1"/>
  <c r="E14159" i="19" s="1"/>
  <c r="K13929" i="19"/>
  <c r="K13831" i="19"/>
  <c r="L13831" i="19" s="1"/>
  <c r="E13931" i="19" s="1"/>
  <c r="J10806" i="19"/>
  <c r="I10806" i="19"/>
  <c r="J13754" i="19"/>
  <c r="I13754" i="19"/>
  <c r="K13754" i="19" s="1"/>
  <c r="L13754" i="19" s="1"/>
  <c r="J14716" i="19"/>
  <c r="I14716" i="19"/>
  <c r="I14976" i="19"/>
  <c r="J11826" i="19"/>
  <c r="I11826" i="19"/>
  <c r="J11730" i="19"/>
  <c r="I11730" i="19"/>
  <c r="J14481" i="19"/>
  <c r="I14481" i="19"/>
  <c r="J14607" i="19"/>
  <c r="I14607" i="19"/>
  <c r="K12262" i="19"/>
  <c r="K12950" i="19"/>
  <c r="L14367" i="19"/>
  <c r="E14467" i="19" s="1"/>
  <c r="J14943" i="19"/>
  <c r="I14943" i="19"/>
  <c r="J15057" i="19"/>
  <c r="I15057" i="19"/>
  <c r="J14284" i="19"/>
  <c r="I14284" i="19"/>
  <c r="L14256" i="19"/>
  <c r="E14356" i="19" s="1"/>
  <c r="E13972" i="19"/>
  <c r="L14252" i="19"/>
  <c r="E14352" i="19" s="1"/>
  <c r="J15045" i="19"/>
  <c r="I15045" i="19"/>
  <c r="L10738" i="19"/>
  <c r="E10838" i="19" s="1"/>
  <c r="J1653" i="12"/>
  <c r="I1653" i="12"/>
  <c r="K1664" i="12"/>
  <c r="L1664" i="12" s="1"/>
  <c r="E1676" i="12" s="1"/>
  <c r="I1643" i="12"/>
  <c r="O1652" i="12" s="1"/>
  <c r="J1643" i="12"/>
  <c r="E1726" i="12"/>
  <c r="I1726" i="12" s="1"/>
  <c r="L1644" i="12"/>
  <c r="E1656" i="12" s="1"/>
  <c r="I1656" i="12" s="1"/>
  <c r="K1647" i="12"/>
  <c r="J1662" i="12"/>
  <c r="I1662" i="12" s="1"/>
  <c r="J1685" i="12"/>
  <c r="K1685" i="12" s="1"/>
  <c r="L1685" i="12" s="1"/>
  <c r="J1682" i="12"/>
  <c r="K1682" i="12" s="1"/>
  <c r="L1682" i="12" s="1"/>
  <c r="J1720" i="12"/>
  <c r="K1720" i="12" s="1"/>
  <c r="L1720" i="12" s="1"/>
  <c r="E1729" i="12"/>
  <c r="I1729" i="12" s="1"/>
  <c r="J1723" i="12"/>
  <c r="K1723" i="12" s="1"/>
  <c r="L1723" i="12" s="1"/>
  <c r="C25" i="2"/>
  <c r="E25" i="2" s="1"/>
  <c r="F25" i="2" s="1"/>
  <c r="E31" i="3" s="1"/>
  <c r="D25" i="2"/>
  <c r="F31" i="3" s="1"/>
  <c r="D31" i="3"/>
  <c r="K21" i="9"/>
  <c r="N21" i="9"/>
  <c r="O30" i="9" s="1"/>
  <c r="P21" i="9"/>
  <c r="T20" i="9"/>
  <c r="J20" i="7" s="1"/>
  <c r="L20" i="7" s="1"/>
  <c r="S20" i="9"/>
  <c r="G22" i="6" s="1"/>
  <c r="J22" i="6" s="1"/>
  <c r="L126" i="16" l="1"/>
  <c r="E127" i="16" s="1"/>
  <c r="I14604" i="19"/>
  <c r="J1726" i="12"/>
  <c r="K1726" i="12" s="1"/>
  <c r="L1726" i="12" s="1"/>
  <c r="K1653" i="12"/>
  <c r="L1653" i="12" s="1"/>
  <c r="E1665" i="12" s="1"/>
  <c r="K14505" i="19"/>
  <c r="L14505" i="19" s="1"/>
  <c r="E14605" i="19"/>
  <c r="I14605" i="19" s="1"/>
  <c r="I15102" i="19"/>
  <c r="K15102" i="19" s="1"/>
  <c r="L15102" i="19" s="1"/>
  <c r="E15202" i="19" s="1"/>
  <c r="K14716" i="19"/>
  <c r="L14716" i="19" s="1"/>
  <c r="K14115" i="19"/>
  <c r="K14163" i="19"/>
  <c r="L14163" i="19" s="1"/>
  <c r="E14263" i="19" s="1"/>
  <c r="E14524" i="19"/>
  <c r="K13600" i="19"/>
  <c r="L13600" i="19" s="1"/>
  <c r="E13700" i="19" s="1"/>
  <c r="K13568" i="19"/>
  <c r="L13568" i="19" s="1"/>
  <c r="E13668" i="19" s="1"/>
  <c r="I14003" i="19"/>
  <c r="J14003" i="19"/>
  <c r="E14065" i="19"/>
  <c r="K14379" i="19"/>
  <c r="L14379" i="19" s="1"/>
  <c r="K14675" i="19"/>
  <c r="K13535" i="19"/>
  <c r="L13741" i="19"/>
  <c r="E13841" i="19" s="1"/>
  <c r="E14293" i="19"/>
  <c r="J14193" i="19"/>
  <c r="I14193" i="19"/>
  <c r="K14193" i="19" s="1"/>
  <c r="L14193" i="19" s="1"/>
  <c r="I14251" i="19"/>
  <c r="J14251" i="19"/>
  <c r="I14783" i="19"/>
  <c r="J14783" i="19"/>
  <c r="J13712" i="19"/>
  <c r="I13712" i="19" s="1"/>
  <c r="K13712" i="19" s="1"/>
  <c r="J13892" i="19"/>
  <c r="I13892" i="19"/>
  <c r="I14222" i="19"/>
  <c r="K14222" i="19" s="1"/>
  <c r="L14222" i="19" s="1"/>
  <c r="J14222" i="19"/>
  <c r="K14670" i="19"/>
  <c r="L14670" i="19" s="1"/>
  <c r="E14770" i="19" s="1"/>
  <c r="J14770" i="19" s="1"/>
  <c r="K14774" i="19"/>
  <c r="K14604" i="19"/>
  <c r="J14590" i="19"/>
  <c r="I14590" i="19"/>
  <c r="J14780" i="19"/>
  <c r="I14780" i="19"/>
  <c r="K13837" i="19"/>
  <c r="L13837" i="19" s="1"/>
  <c r="K13908" i="19"/>
  <c r="L13908" i="19" s="1"/>
  <c r="E14008" i="19" s="1"/>
  <c r="E14479" i="19"/>
  <c r="I15055" i="19"/>
  <c r="J15055" i="19"/>
  <c r="L14115" i="19"/>
  <c r="E14215" i="19" s="1"/>
  <c r="K14976" i="19"/>
  <c r="L14976" i="19" s="1"/>
  <c r="E14687" i="19"/>
  <c r="K14969" i="19"/>
  <c r="L14969" i="19" s="1"/>
  <c r="E15069" i="19" s="1"/>
  <c r="K14119" i="19"/>
  <c r="L14119" i="19" s="1"/>
  <c r="E14219" i="19" s="1"/>
  <c r="J13717" i="19"/>
  <c r="I13717" i="19" s="1"/>
  <c r="K13717" i="19" s="1"/>
  <c r="J15027" i="19"/>
  <c r="I15027" i="19"/>
  <c r="I14770" i="19"/>
  <c r="J13934" i="19"/>
  <c r="I13934" i="19"/>
  <c r="I14328" i="19"/>
  <c r="J14328" i="19"/>
  <c r="L13714" i="19"/>
  <c r="E13814" i="19" s="1"/>
  <c r="J14036" i="19"/>
  <c r="I14036" i="19"/>
  <c r="J14264" i="19"/>
  <c r="I14264" i="19"/>
  <c r="L13718" i="19"/>
  <c r="E13818" i="19" s="1"/>
  <c r="I14613" i="19"/>
  <c r="K14613" i="19" s="1"/>
  <c r="L14613" i="19" s="1"/>
  <c r="J14613" i="19"/>
  <c r="J14008" i="19"/>
  <c r="I14008" i="19"/>
  <c r="J14496" i="19"/>
  <c r="I14496" i="19"/>
  <c r="I14687" i="19"/>
  <c r="J14687" i="19"/>
  <c r="J13649" i="19"/>
  <c r="I13649" i="19" s="1"/>
  <c r="K13649" i="19" s="1"/>
  <c r="L14301" i="19"/>
  <c r="E14401" i="19" s="1"/>
  <c r="I14065" i="19"/>
  <c r="K14065" i="19" s="1"/>
  <c r="J14065" i="19"/>
  <c r="J14877" i="19"/>
  <c r="I14877" i="19"/>
  <c r="L14148" i="19"/>
  <c r="E14248" i="19" s="1"/>
  <c r="K15045" i="19"/>
  <c r="L15045" i="19" s="1"/>
  <c r="K14284" i="19"/>
  <c r="L14284" i="19" s="1"/>
  <c r="E14384" i="19" s="1"/>
  <c r="K15057" i="19"/>
  <c r="L15057" i="19" s="1"/>
  <c r="E15157" i="19" s="1"/>
  <c r="K14607" i="19"/>
  <c r="L14607" i="19" s="1"/>
  <c r="K14481" i="19"/>
  <c r="L14481" i="19" s="1"/>
  <c r="L13929" i="19"/>
  <c r="E14029" i="19" s="1"/>
  <c r="L14694" i="19"/>
  <c r="E14794" i="19" s="1"/>
  <c r="J13958" i="19"/>
  <c r="I13958" i="19"/>
  <c r="K13925" i="19"/>
  <c r="J14682" i="19"/>
  <c r="I14682" i="19"/>
  <c r="K14682" i="19" s="1"/>
  <c r="L14682" i="19" s="1"/>
  <c r="E14782" i="19" s="1"/>
  <c r="K14273" i="19"/>
  <c r="L14186" i="19"/>
  <c r="E14286" i="19" s="1"/>
  <c r="J14099" i="19"/>
  <c r="I14099" i="19"/>
  <c r="K13598" i="19"/>
  <c r="K13892" i="19"/>
  <c r="J14159" i="19"/>
  <c r="I14159" i="19"/>
  <c r="J14310" i="19"/>
  <c r="I14310" i="19"/>
  <c r="I13860" i="19"/>
  <c r="J13860" i="19"/>
  <c r="K14943" i="19"/>
  <c r="L14943" i="19" s="1"/>
  <c r="E15043" i="19" s="1"/>
  <c r="J13523" i="19"/>
  <c r="I13523" i="19"/>
  <c r="K14591" i="19"/>
  <c r="E13442" i="19"/>
  <c r="K14111" i="19"/>
  <c r="L14111" i="19" s="1"/>
  <c r="E14211" i="19" s="1"/>
  <c r="K14389" i="19"/>
  <c r="J14178" i="19"/>
  <c r="I14178" i="19"/>
  <c r="K14178" i="19" s="1"/>
  <c r="K13909" i="19"/>
  <c r="J14588" i="19"/>
  <c r="I14588" i="19"/>
  <c r="L14371" i="19"/>
  <c r="E14471" i="19" s="1"/>
  <c r="I14097" i="19"/>
  <c r="J14097" i="19"/>
  <c r="I13931" i="19"/>
  <c r="J13931" i="19"/>
  <c r="L14221" i="19"/>
  <c r="E14321" i="19"/>
  <c r="J14046" i="19"/>
  <c r="I14046" i="19"/>
  <c r="I14453" i="19"/>
  <c r="J14453" i="19"/>
  <c r="J14139" i="19"/>
  <c r="I14139" i="19"/>
  <c r="J14144" i="19"/>
  <c r="I14144" i="19"/>
  <c r="K14144" i="19" s="1"/>
  <c r="L14144" i="19" s="1"/>
  <c r="E13937" i="19"/>
  <c r="I14061" i="19"/>
  <c r="J14061" i="19"/>
  <c r="K14140" i="19"/>
  <c r="J14233" i="19"/>
  <c r="I14233" i="19"/>
  <c r="K14420" i="19"/>
  <c r="K14632" i="19"/>
  <c r="K14485" i="19"/>
  <c r="K13966" i="19"/>
  <c r="L14747" i="19"/>
  <c r="E14847" i="19" s="1"/>
  <c r="K14095" i="19"/>
  <c r="K10806" i="19"/>
  <c r="J14352" i="19"/>
  <c r="I14352" i="19"/>
  <c r="K14352" i="19" s="1"/>
  <c r="L14352" i="19" s="1"/>
  <c r="J14384" i="19"/>
  <c r="I14384" i="19"/>
  <c r="J15157" i="19"/>
  <c r="I15157" i="19"/>
  <c r="K15157" i="19" s="1"/>
  <c r="L15157" i="19" s="1"/>
  <c r="J10838" i="19"/>
  <c r="I10838" i="19"/>
  <c r="O10901" i="19" s="1"/>
  <c r="J14467" i="19"/>
  <c r="I14467" i="19"/>
  <c r="K14467" i="19" s="1"/>
  <c r="L14467" i="19" s="1"/>
  <c r="J14356" i="19"/>
  <c r="I14356" i="19"/>
  <c r="K14356" i="19" s="1"/>
  <c r="L14356" i="19" s="1"/>
  <c r="J15043" i="19"/>
  <c r="I15043" i="19"/>
  <c r="K15043" i="19" s="1"/>
  <c r="L15043" i="19" s="1"/>
  <c r="J13972" i="19"/>
  <c r="I13972" i="19"/>
  <c r="L12950" i="19"/>
  <c r="E13050" i="19" s="1"/>
  <c r="K11730" i="19"/>
  <c r="K11826" i="19"/>
  <c r="E15145" i="19"/>
  <c r="E14581" i="19"/>
  <c r="E15076" i="19"/>
  <c r="E14816" i="19"/>
  <c r="E13854" i="19"/>
  <c r="L12262" i="19"/>
  <c r="E12362" i="19" s="1"/>
  <c r="J1665" i="12"/>
  <c r="I1665" i="12"/>
  <c r="K1643" i="12"/>
  <c r="J1676" i="12"/>
  <c r="I1676" i="12" s="1"/>
  <c r="K1676" i="12" s="1"/>
  <c r="L1676" i="12" s="1"/>
  <c r="E1688" i="12" s="1"/>
  <c r="I1688" i="12" s="1"/>
  <c r="L1647" i="12"/>
  <c r="E1659" i="12" s="1"/>
  <c r="K1662" i="12"/>
  <c r="L1662" i="12" s="1"/>
  <c r="E1674" i="12" s="1"/>
  <c r="J1656" i="12"/>
  <c r="K1656" i="12" s="1"/>
  <c r="E1732" i="12"/>
  <c r="I1732" i="12" s="1"/>
  <c r="E1735" i="12"/>
  <c r="I1735" i="12" s="1"/>
  <c r="E1738" i="12"/>
  <c r="I1738" i="12" s="1"/>
  <c r="E1694" i="12"/>
  <c r="I1694" i="12" s="1"/>
  <c r="J1729" i="12"/>
  <c r="K1729" i="12" s="1"/>
  <c r="L1729" i="12" s="1"/>
  <c r="E1697" i="12"/>
  <c r="I1697" i="12" s="1"/>
  <c r="B26" i="2"/>
  <c r="C26" i="2" s="1"/>
  <c r="D26" i="2"/>
  <c r="F32" i="3" s="1"/>
  <c r="Q21" i="9"/>
  <c r="R21" i="9" s="1"/>
  <c r="M22" i="9"/>
  <c r="C21" i="9"/>
  <c r="G31" i="3"/>
  <c r="H31" i="3"/>
  <c r="C32" i="3" s="1"/>
  <c r="J127" i="16" l="1"/>
  <c r="I127" i="16"/>
  <c r="J14605" i="19"/>
  <c r="E14707" i="19"/>
  <c r="K14008" i="19"/>
  <c r="L14008" i="19" s="1"/>
  <c r="E14108" i="19" s="1"/>
  <c r="K14605" i="19"/>
  <c r="L14605" i="19" s="1"/>
  <c r="E14705" i="19" s="1"/>
  <c r="K14780" i="19"/>
  <c r="L14780" i="19" s="1"/>
  <c r="E14880" i="19" s="1"/>
  <c r="L13535" i="19"/>
  <c r="E13635" i="19" s="1"/>
  <c r="J15202" i="19"/>
  <c r="I15202" i="19"/>
  <c r="K13934" i="19"/>
  <c r="L13934" i="19" s="1"/>
  <c r="L14675" i="19"/>
  <c r="E14775" i="19" s="1"/>
  <c r="J13700" i="19"/>
  <c r="I13700" i="19" s="1"/>
  <c r="K13700" i="19" s="1"/>
  <c r="L13700" i="19" s="1"/>
  <c r="E13800" i="19" s="1"/>
  <c r="K14003" i="19"/>
  <c r="I14524" i="19"/>
  <c r="J14524" i="19"/>
  <c r="J13668" i="19"/>
  <c r="I13668" i="19" s="1"/>
  <c r="K13668" i="19" s="1"/>
  <c r="L13668" i="19"/>
  <c r="E13768" i="19"/>
  <c r="J13768" i="19" s="1"/>
  <c r="I13768" i="19" s="1"/>
  <c r="K13768" i="19" s="1"/>
  <c r="L13768" i="19" s="1"/>
  <c r="E13868" i="19" s="1"/>
  <c r="I14263" i="19"/>
  <c r="K14263" i="19" s="1"/>
  <c r="L14263" i="19" s="1"/>
  <c r="J14263" i="19"/>
  <c r="E14363" i="19"/>
  <c r="I14215" i="19"/>
  <c r="J14215" i="19"/>
  <c r="L13712" i="19"/>
  <c r="E13812" i="19" s="1"/>
  <c r="K14061" i="19"/>
  <c r="L14061" i="19" s="1"/>
  <c r="E14161" i="19" s="1"/>
  <c r="K14046" i="19"/>
  <c r="L14046" i="19" s="1"/>
  <c r="E14146" i="19" s="1"/>
  <c r="K13931" i="19"/>
  <c r="K14099" i="19"/>
  <c r="L14099" i="19" s="1"/>
  <c r="L14065" i="19"/>
  <c r="E14165" i="19" s="1"/>
  <c r="K14496" i="19"/>
  <c r="L14496" i="19" s="1"/>
  <c r="E14596" i="19" s="1"/>
  <c r="K14328" i="19"/>
  <c r="L14328" i="19" s="1"/>
  <c r="E14428" i="19" s="1"/>
  <c r="J14428" i="19" s="1"/>
  <c r="K15055" i="19"/>
  <c r="K14590" i="19"/>
  <c r="K14384" i="19"/>
  <c r="L14384" i="19" s="1"/>
  <c r="K14310" i="19"/>
  <c r="K14264" i="19"/>
  <c r="E14034" i="19"/>
  <c r="J14479" i="19"/>
  <c r="I14479" i="19"/>
  <c r="K14479" i="19" s="1"/>
  <c r="L14479" i="19" s="1"/>
  <c r="L14774" i="19"/>
  <c r="E14874" i="19"/>
  <c r="I14293" i="19"/>
  <c r="K14293" i="19" s="1"/>
  <c r="J14293" i="19"/>
  <c r="K14097" i="19"/>
  <c r="L14097" i="19" s="1"/>
  <c r="E14197" i="19" s="1"/>
  <c r="J15069" i="19"/>
  <c r="I15069" i="19"/>
  <c r="K15069" i="19" s="1"/>
  <c r="L15069" i="19" s="1"/>
  <c r="E15169" i="19" s="1"/>
  <c r="J14880" i="19"/>
  <c r="I14880" i="19"/>
  <c r="K14880" i="19" s="1"/>
  <c r="L14880" i="19" s="1"/>
  <c r="K14251" i="19"/>
  <c r="L14251" i="19" s="1"/>
  <c r="E14351" i="19" s="1"/>
  <c r="I13841" i="19"/>
  <c r="J13841" i="19"/>
  <c r="K14687" i="19"/>
  <c r="L14687" i="19" s="1"/>
  <c r="J14219" i="19"/>
  <c r="I14219" i="19"/>
  <c r="L14604" i="19"/>
  <c r="E14704" i="19" s="1"/>
  <c r="E14322" i="19"/>
  <c r="K14783" i="19"/>
  <c r="J14847" i="19"/>
  <c r="I14847" i="19"/>
  <c r="I14471" i="19"/>
  <c r="K14471" i="19" s="1"/>
  <c r="J14471" i="19"/>
  <c r="J14782" i="19"/>
  <c r="I14782" i="19"/>
  <c r="J14161" i="19"/>
  <c r="I14161" i="19"/>
  <c r="I14146" i="19"/>
  <c r="J14146" i="19"/>
  <c r="J14029" i="19"/>
  <c r="I14029" i="19"/>
  <c r="L13649" i="19"/>
  <c r="E13749" i="19" s="1"/>
  <c r="J14108" i="19"/>
  <c r="I14108" i="19"/>
  <c r="J13818" i="19"/>
  <c r="I13818" i="19"/>
  <c r="L13717" i="19"/>
  <c r="E13817" i="19" s="1"/>
  <c r="L14485" i="19"/>
  <c r="E14585" i="19" s="1"/>
  <c r="K14233" i="19"/>
  <c r="E14244" i="19"/>
  <c r="K14139" i="19"/>
  <c r="K14453" i="19"/>
  <c r="L13909" i="19"/>
  <c r="E14009" i="19" s="1"/>
  <c r="K13523" i="19"/>
  <c r="L13523" i="19" s="1"/>
  <c r="E13623" i="19" s="1"/>
  <c r="K14159" i="19"/>
  <c r="E14199" i="19"/>
  <c r="L14264" i="19"/>
  <c r="E14364" i="19" s="1"/>
  <c r="K14036" i="19"/>
  <c r="L14095" i="19"/>
  <c r="E14195" i="19" s="1"/>
  <c r="L14632" i="19"/>
  <c r="E14732" i="19" s="1"/>
  <c r="J14321" i="19"/>
  <c r="I14321" i="19"/>
  <c r="K14321" i="19" s="1"/>
  <c r="L14321" i="19" s="1"/>
  <c r="J14197" i="19"/>
  <c r="I14197" i="19"/>
  <c r="I13442" i="19"/>
  <c r="J13442" i="19"/>
  <c r="L14273" i="19"/>
  <c r="E14373" i="19" s="1"/>
  <c r="J14794" i="19"/>
  <c r="I14794" i="19"/>
  <c r="J14248" i="19"/>
  <c r="I14248" i="19"/>
  <c r="I14401" i="19"/>
  <c r="J14401" i="19"/>
  <c r="I13814" i="19"/>
  <c r="K13814" i="19" s="1"/>
  <c r="J13814" i="19"/>
  <c r="I14034" i="19"/>
  <c r="J14034" i="19"/>
  <c r="L14420" i="19"/>
  <c r="E14520" i="19" s="1"/>
  <c r="L14140" i="19"/>
  <c r="E14240" i="19" s="1"/>
  <c r="J13937" i="19"/>
  <c r="I13937" i="19"/>
  <c r="K14588" i="19"/>
  <c r="L14389" i="19"/>
  <c r="E14489" i="19" s="1"/>
  <c r="L14591" i="19"/>
  <c r="E14691" i="19" s="1"/>
  <c r="K13860" i="19"/>
  <c r="L13892" i="19"/>
  <c r="E13992" i="19" s="1"/>
  <c r="L13598" i="19"/>
  <c r="E13698" i="19" s="1"/>
  <c r="I14596" i="19"/>
  <c r="J14596" i="19"/>
  <c r="L13966" i="19"/>
  <c r="E14066" i="19" s="1"/>
  <c r="L14178" i="19"/>
  <c r="E14278" i="19" s="1"/>
  <c r="J14211" i="19"/>
  <c r="I14211" i="19"/>
  <c r="J14286" i="19"/>
  <c r="I14286" i="19"/>
  <c r="L13925" i="19"/>
  <c r="E14025" i="19" s="1"/>
  <c r="K13958" i="19"/>
  <c r="K14877" i="19"/>
  <c r="E14787" i="19"/>
  <c r="E14713" i="19"/>
  <c r="K14770" i="19"/>
  <c r="K15027" i="19"/>
  <c r="L15027" i="19" s="1"/>
  <c r="E15127" i="19" s="1"/>
  <c r="L10806" i="19"/>
  <c r="E10906" i="19" s="1"/>
  <c r="L11826" i="19"/>
  <c r="E11926" i="19" s="1"/>
  <c r="J13050" i="19"/>
  <c r="I13050" i="19"/>
  <c r="K10838" i="19"/>
  <c r="J14816" i="19"/>
  <c r="I14816" i="19"/>
  <c r="J14581" i="19"/>
  <c r="I14581" i="19"/>
  <c r="J14707" i="19"/>
  <c r="I14707" i="19"/>
  <c r="E15143" i="19"/>
  <c r="E14456" i="19"/>
  <c r="E14567" i="19"/>
  <c r="E15257" i="19"/>
  <c r="E14484" i="19"/>
  <c r="E14452" i="19"/>
  <c r="J12362" i="19"/>
  <c r="I12362" i="19"/>
  <c r="J13854" i="19"/>
  <c r="I13854" i="19"/>
  <c r="L11730" i="19"/>
  <c r="E11830" i="19" s="1"/>
  <c r="K13972" i="19"/>
  <c r="J15076" i="19"/>
  <c r="I15076" i="19"/>
  <c r="K15076" i="19" s="1"/>
  <c r="L15076" i="19" s="1"/>
  <c r="J15145" i="19"/>
  <c r="I15145" i="19"/>
  <c r="L1643" i="12"/>
  <c r="E1655" i="12" s="1"/>
  <c r="I1659" i="12"/>
  <c r="K1665" i="12"/>
  <c r="J1659" i="12"/>
  <c r="K1659" i="12" s="1"/>
  <c r="L1659" i="12" s="1"/>
  <c r="L1656" i="12"/>
  <c r="E1668" i="12" s="1"/>
  <c r="I1668" i="12" s="1"/>
  <c r="E1741" i="12"/>
  <c r="J1732" i="12"/>
  <c r="K1732" i="12" s="1"/>
  <c r="L1732" i="12" s="1"/>
  <c r="J1694" i="12"/>
  <c r="K1694" i="12" s="1"/>
  <c r="L1694" i="12" s="1"/>
  <c r="J1738" i="12"/>
  <c r="K1738" i="12" s="1"/>
  <c r="L1738" i="12" s="1"/>
  <c r="J1674" i="12"/>
  <c r="I1674" i="12" s="1"/>
  <c r="J1688" i="12"/>
  <c r="J1735" i="12"/>
  <c r="K1735" i="12" s="1"/>
  <c r="L1735" i="12" s="1"/>
  <c r="E26" i="2"/>
  <c r="D32" i="3" s="1"/>
  <c r="T21" i="9"/>
  <c r="J21" i="7" s="1"/>
  <c r="L21" i="7" s="1"/>
  <c r="S21" i="9"/>
  <c r="G23" i="6" s="1"/>
  <c r="J23" i="6" s="1"/>
  <c r="S32" i="3"/>
  <c r="V32" i="3" s="1"/>
  <c r="B22" i="9"/>
  <c r="H32" i="3"/>
  <c r="C33" i="3" s="1"/>
  <c r="I21" i="9"/>
  <c r="E21" i="9"/>
  <c r="F26" i="2"/>
  <c r="E32" i="3" s="1"/>
  <c r="C22" i="9"/>
  <c r="G32" i="3"/>
  <c r="K127" i="16" l="1"/>
  <c r="L127" i="16" s="1"/>
  <c r="E128" i="16" s="1"/>
  <c r="K15202" i="19"/>
  <c r="L15202" i="19" s="1"/>
  <c r="E15302" i="19" s="1"/>
  <c r="I15302" i="19" s="1"/>
  <c r="I14705" i="19"/>
  <c r="J14705" i="19"/>
  <c r="J14775" i="19"/>
  <c r="I14775" i="19"/>
  <c r="K14775" i="19" s="1"/>
  <c r="J13635" i="19"/>
  <c r="I13635" i="19" s="1"/>
  <c r="K13635" i="19" s="1"/>
  <c r="L13635" i="19" s="1"/>
  <c r="E13735" i="19" s="1"/>
  <c r="J13812" i="19"/>
  <c r="I13812" i="19"/>
  <c r="K13812" i="19" s="1"/>
  <c r="L13812" i="19" s="1"/>
  <c r="J13800" i="19"/>
  <c r="I13800" i="19"/>
  <c r="K15145" i="19"/>
  <c r="K14581" i="19"/>
  <c r="L14581" i="19" s="1"/>
  <c r="K14248" i="19"/>
  <c r="L14248" i="19" s="1"/>
  <c r="K13442" i="19"/>
  <c r="L13442" i="19" s="1"/>
  <c r="I13868" i="19"/>
  <c r="J13868" i="19"/>
  <c r="I14428" i="19"/>
  <c r="K14428" i="19" s="1"/>
  <c r="J14363" i="19"/>
  <c r="I14363" i="19"/>
  <c r="K14524" i="19"/>
  <c r="E14579" i="19"/>
  <c r="J14579" i="19" s="1"/>
  <c r="L14003" i="19"/>
  <c r="E14103" i="19" s="1"/>
  <c r="J14165" i="19"/>
  <c r="I14165" i="19"/>
  <c r="K14165" i="19" s="1"/>
  <c r="J14704" i="19"/>
  <c r="I14704" i="19"/>
  <c r="K14707" i="19"/>
  <c r="L14707" i="19" s="1"/>
  <c r="K14816" i="19"/>
  <c r="L14816" i="19" s="1"/>
  <c r="K14029" i="19"/>
  <c r="L14029" i="19" s="1"/>
  <c r="E14129" i="19" s="1"/>
  <c r="J14129" i="19" s="1"/>
  <c r="K14161" i="19"/>
  <c r="L14161" i="19" s="1"/>
  <c r="K14219" i="19"/>
  <c r="K13841" i="19"/>
  <c r="L15055" i="19"/>
  <c r="E15155" i="19" s="1"/>
  <c r="I14351" i="19"/>
  <c r="J14351" i="19"/>
  <c r="J15169" i="19"/>
  <c r="I15169" i="19"/>
  <c r="L14293" i="19"/>
  <c r="E14393" i="19" s="1"/>
  <c r="L14775" i="19"/>
  <c r="E14875" i="19" s="1"/>
  <c r="K14847" i="19"/>
  <c r="L14847" i="19" s="1"/>
  <c r="E14947" i="19" s="1"/>
  <c r="L14783" i="19"/>
  <c r="E14883" i="19" s="1"/>
  <c r="E14980" i="19"/>
  <c r="J14874" i="19"/>
  <c r="I14874" i="19"/>
  <c r="K14874" i="19" s="1"/>
  <c r="L14874" i="19" s="1"/>
  <c r="L14310" i="19"/>
  <c r="E14410" i="19" s="1"/>
  <c r="L13931" i="19"/>
  <c r="E14031" i="19" s="1"/>
  <c r="K14211" i="19"/>
  <c r="L14211" i="19" s="1"/>
  <c r="K14794" i="19"/>
  <c r="L14794" i="19" s="1"/>
  <c r="E14894" i="19" s="1"/>
  <c r="J14322" i="19"/>
  <c r="I14322" i="19"/>
  <c r="L14590" i="19"/>
  <c r="E14690" i="19"/>
  <c r="K14215" i="19"/>
  <c r="L14215" i="19" s="1"/>
  <c r="E14315" i="19" s="1"/>
  <c r="I14520" i="19"/>
  <c r="J14520" i="19"/>
  <c r="I14129" i="19"/>
  <c r="I14278" i="19"/>
  <c r="K14278" i="19" s="1"/>
  <c r="L14278" i="19" s="1"/>
  <c r="E14378" i="19" s="1"/>
  <c r="J14278" i="19"/>
  <c r="I14364" i="19"/>
  <c r="J14364" i="19"/>
  <c r="J14066" i="19"/>
  <c r="I14066" i="19"/>
  <c r="J13992" i="19"/>
  <c r="I13992" i="19"/>
  <c r="K13992" i="19" s="1"/>
  <c r="L13992" i="19" s="1"/>
  <c r="J14947" i="19"/>
  <c r="I14947" i="19"/>
  <c r="J14894" i="19"/>
  <c r="I14894" i="19"/>
  <c r="J14009" i="19"/>
  <c r="I14009" i="19"/>
  <c r="J15127" i="19"/>
  <c r="I15127" i="19"/>
  <c r="I14713" i="19"/>
  <c r="K14713" i="19" s="1"/>
  <c r="J14713" i="19"/>
  <c r="E14311" i="19"/>
  <c r="J14489" i="19"/>
  <c r="I14489" i="19"/>
  <c r="E14421" i="19"/>
  <c r="J14732" i="19"/>
  <c r="I14732" i="19"/>
  <c r="J14199" i="19"/>
  <c r="I14199" i="19"/>
  <c r="L14453" i="19"/>
  <c r="E14553" i="19" s="1"/>
  <c r="K13818" i="19"/>
  <c r="L13818" i="19" s="1"/>
  <c r="E13918" i="19" s="1"/>
  <c r="L14770" i="19"/>
  <c r="E14870" i="19" s="1"/>
  <c r="I14787" i="19"/>
  <c r="J14787" i="19"/>
  <c r="I14025" i="19"/>
  <c r="J14025" i="19"/>
  <c r="K14596" i="19"/>
  <c r="J13698" i="19"/>
  <c r="I13698" i="19" s="1"/>
  <c r="K13698" i="19" s="1"/>
  <c r="L13860" i="19"/>
  <c r="E13960" i="19" s="1"/>
  <c r="I14240" i="19"/>
  <c r="K14240" i="19" s="1"/>
  <c r="L14240" i="19" s="1"/>
  <c r="J14240" i="19"/>
  <c r="L13814" i="19"/>
  <c r="E13914" i="19" s="1"/>
  <c r="J14195" i="19"/>
  <c r="I14195" i="19"/>
  <c r="L14139" i="19"/>
  <c r="E14239" i="19" s="1"/>
  <c r="I14585" i="19"/>
  <c r="J14585" i="19"/>
  <c r="L14471" i="19"/>
  <c r="E14571" i="19" s="1"/>
  <c r="L14877" i="19"/>
  <c r="E14977" i="19" s="1"/>
  <c r="J14691" i="19"/>
  <c r="I14691" i="19"/>
  <c r="L14588" i="19"/>
  <c r="E14688" i="19" s="1"/>
  <c r="K14034" i="19"/>
  <c r="I14373" i="19"/>
  <c r="J14373" i="19"/>
  <c r="E13542" i="19"/>
  <c r="L14159" i="19"/>
  <c r="E14259" i="19" s="1"/>
  <c r="I14244" i="19"/>
  <c r="J14244" i="19"/>
  <c r="J13817" i="19"/>
  <c r="I13817" i="19"/>
  <c r="J13749" i="19"/>
  <c r="I13749" i="19" s="1"/>
  <c r="K13749" i="19" s="1"/>
  <c r="L13749" i="19" s="1"/>
  <c r="E13849" i="19" s="1"/>
  <c r="K14146" i="19"/>
  <c r="L14146" i="19" s="1"/>
  <c r="E14246" i="19" s="1"/>
  <c r="L13958" i="19"/>
  <c r="E14058" i="19" s="1"/>
  <c r="K14286" i="19"/>
  <c r="K13937" i="19"/>
  <c r="K14401" i="19"/>
  <c r="E13912" i="19"/>
  <c r="K14197" i="19"/>
  <c r="L14036" i="19"/>
  <c r="E14136" i="19" s="1"/>
  <c r="J13623" i="19"/>
  <c r="I13623" i="19" s="1"/>
  <c r="K13623" i="19" s="1"/>
  <c r="L14233" i="19"/>
  <c r="E14333" i="19"/>
  <c r="K14108" i="19"/>
  <c r="E14261" i="19"/>
  <c r="K14782" i="19"/>
  <c r="J10906" i="19"/>
  <c r="I10906" i="19"/>
  <c r="J11830" i="19"/>
  <c r="I11830" i="19"/>
  <c r="J14452" i="19"/>
  <c r="I14452" i="19"/>
  <c r="K14452" i="19" s="1"/>
  <c r="K13050" i="19"/>
  <c r="J11926" i="19"/>
  <c r="I11926" i="19"/>
  <c r="L13972" i="19"/>
  <c r="E14072" i="19" s="1"/>
  <c r="E15176" i="19"/>
  <c r="K13854" i="19"/>
  <c r="J14484" i="19"/>
  <c r="I14484" i="19"/>
  <c r="J14456" i="19"/>
  <c r="I14456" i="19"/>
  <c r="K14456" i="19" s="1"/>
  <c r="L14456" i="19" s="1"/>
  <c r="E14556" i="19" s="1"/>
  <c r="E14807" i="19"/>
  <c r="E14681" i="19"/>
  <c r="E14916" i="19"/>
  <c r="L15145" i="19"/>
  <c r="E15245" i="19" s="1"/>
  <c r="K12362" i="19"/>
  <c r="J15257" i="19"/>
  <c r="I15257" i="19"/>
  <c r="J14567" i="19"/>
  <c r="I14567" i="19"/>
  <c r="L10838" i="19"/>
  <c r="E10938" i="19" s="1"/>
  <c r="J15143" i="19"/>
  <c r="I15143" i="19"/>
  <c r="I1655" i="12"/>
  <c r="O1664" i="12" s="1"/>
  <c r="J1655" i="12"/>
  <c r="J1741" i="12"/>
  <c r="I1741" i="12"/>
  <c r="L1665" i="12"/>
  <c r="E1677" i="12" s="1"/>
  <c r="K1688" i="12"/>
  <c r="L1688" i="12" s="1"/>
  <c r="J1668" i="12"/>
  <c r="K1668" i="12" s="1"/>
  <c r="L1668" i="12" s="1"/>
  <c r="E1680" i="12" s="1"/>
  <c r="I1680" i="12" s="1"/>
  <c r="E1671" i="12"/>
  <c r="K1741" i="12"/>
  <c r="L1741" i="12" s="1"/>
  <c r="E1753" i="12" s="1"/>
  <c r="I1753" i="12" s="1"/>
  <c r="K1674" i="12"/>
  <c r="E1706" i="12"/>
  <c r="I1706" i="12" s="1"/>
  <c r="E1750" i="12"/>
  <c r="I1750" i="12" s="1"/>
  <c r="E1744" i="12"/>
  <c r="I1744" i="12" s="1"/>
  <c r="E1747" i="12"/>
  <c r="I1747" i="12" s="1"/>
  <c r="B27" i="2"/>
  <c r="I22" i="9"/>
  <c r="E22" i="9"/>
  <c r="C27" i="2"/>
  <c r="D27" i="2"/>
  <c r="F33" i="3" s="1"/>
  <c r="S33" i="3"/>
  <c r="V33" i="3" s="1"/>
  <c r="B23" i="9"/>
  <c r="K22" i="9"/>
  <c r="N22" i="9"/>
  <c r="J128" i="16" l="1"/>
  <c r="I128" i="16"/>
  <c r="J15302" i="19"/>
  <c r="K15302" i="19" s="1"/>
  <c r="K14705" i="19"/>
  <c r="J13735" i="19"/>
  <c r="I13735" i="19" s="1"/>
  <c r="K13735" i="19" s="1"/>
  <c r="L13735" i="19" s="1"/>
  <c r="E13835" i="19" s="1"/>
  <c r="J14103" i="19"/>
  <c r="I14103" i="19"/>
  <c r="K15257" i="19"/>
  <c r="L15257" i="19" s="1"/>
  <c r="K13800" i="19"/>
  <c r="L13800" i="19" s="1"/>
  <c r="E13900" i="19" s="1"/>
  <c r="K14351" i="19"/>
  <c r="L14351" i="19" s="1"/>
  <c r="E14451" i="19" s="1"/>
  <c r="E14348" i="19"/>
  <c r="I14579" i="19"/>
  <c r="L14524" i="19"/>
  <c r="E14624" i="19"/>
  <c r="K14009" i="19"/>
  <c r="L14009" i="19" s="1"/>
  <c r="K14947" i="19"/>
  <c r="L14947" i="19" s="1"/>
  <c r="K14704" i="19"/>
  <c r="L14704" i="19" s="1"/>
  <c r="K14363" i="19"/>
  <c r="L14363" i="19" s="1"/>
  <c r="E14463" i="19" s="1"/>
  <c r="K13868" i="19"/>
  <c r="J14875" i="19"/>
  <c r="I14875" i="19"/>
  <c r="K14875" i="19" s="1"/>
  <c r="L14875" i="19" s="1"/>
  <c r="E14975" i="19" s="1"/>
  <c r="J15155" i="19"/>
  <c r="I15155" i="19"/>
  <c r="J14031" i="19"/>
  <c r="I14031" i="19"/>
  <c r="J14410" i="19"/>
  <c r="I14410" i="19"/>
  <c r="K14410" i="19" s="1"/>
  <c r="L14410" i="19" s="1"/>
  <c r="E14510" i="19" s="1"/>
  <c r="I14883" i="19"/>
  <c r="K14883" i="19" s="1"/>
  <c r="J14883" i="19"/>
  <c r="J14393" i="19"/>
  <c r="I14393" i="19"/>
  <c r="K14025" i="19"/>
  <c r="L14713" i="19"/>
  <c r="E14813" i="19" s="1"/>
  <c r="K15127" i="19"/>
  <c r="E14092" i="19"/>
  <c r="I14980" i="19"/>
  <c r="K14980" i="19" s="1"/>
  <c r="L14980" i="19" s="1"/>
  <c r="J14980" i="19"/>
  <c r="L13841" i="19"/>
  <c r="E13941" i="19" s="1"/>
  <c r="K14195" i="19"/>
  <c r="L14195" i="19" s="1"/>
  <c r="E14295" i="19" s="1"/>
  <c r="J14315" i="19"/>
  <c r="I14315" i="19"/>
  <c r="K14322" i="19"/>
  <c r="E14974" i="19"/>
  <c r="L14219" i="19"/>
  <c r="E14319" i="19" s="1"/>
  <c r="I14690" i="19"/>
  <c r="K14690" i="19" s="1"/>
  <c r="L14690" i="19" s="1"/>
  <c r="J14690" i="19"/>
  <c r="I14451" i="19"/>
  <c r="J14451" i="19"/>
  <c r="K14579" i="19"/>
  <c r="K15143" i="19"/>
  <c r="K14484" i="19"/>
  <c r="L14484" i="19" s="1"/>
  <c r="E14584" i="19" s="1"/>
  <c r="K14585" i="19"/>
  <c r="L14585" i="19" s="1"/>
  <c r="K14066" i="19"/>
  <c r="L14066" i="19" s="1"/>
  <c r="K15169" i="19"/>
  <c r="L15169" i="19" s="1"/>
  <c r="E15269" i="19" s="1"/>
  <c r="L13623" i="19"/>
  <c r="E13723" i="19" s="1"/>
  <c r="J14058" i="19"/>
  <c r="I14058" i="19"/>
  <c r="J14136" i="19"/>
  <c r="I14136" i="19"/>
  <c r="J14259" i="19"/>
  <c r="I14259" i="19"/>
  <c r="J14977" i="19"/>
  <c r="I14977" i="19"/>
  <c r="I14295" i="19"/>
  <c r="J14295" i="19"/>
  <c r="J13914" i="19"/>
  <c r="I13914" i="19"/>
  <c r="I13960" i="19"/>
  <c r="J13960" i="19"/>
  <c r="J14553" i="19"/>
  <c r="I14553" i="19"/>
  <c r="J13849" i="19"/>
  <c r="I13849" i="19"/>
  <c r="J14688" i="19"/>
  <c r="I14688" i="19"/>
  <c r="J14571" i="19"/>
  <c r="I14571" i="19"/>
  <c r="L13698" i="19"/>
  <c r="E13798" i="19" s="1"/>
  <c r="J14378" i="19"/>
  <c r="I14378" i="19"/>
  <c r="L14428" i="19"/>
  <c r="E14528" i="19" s="1"/>
  <c r="L14401" i="19"/>
  <c r="E14501" i="19" s="1"/>
  <c r="J14246" i="19"/>
  <c r="I14246" i="19"/>
  <c r="L14883" i="19"/>
  <c r="E14983" i="19" s="1"/>
  <c r="E14340" i="19"/>
  <c r="K14199" i="19"/>
  <c r="J14311" i="19"/>
  <c r="I14311" i="19"/>
  <c r="E14109" i="19"/>
  <c r="K14894" i="19"/>
  <c r="E14166" i="19"/>
  <c r="K14567" i="19"/>
  <c r="L14108" i="19"/>
  <c r="E14208" i="19" s="1"/>
  <c r="L14197" i="19"/>
  <c r="E14297" i="19" s="1"/>
  <c r="I13542" i="19"/>
  <c r="J13542" i="19"/>
  <c r="L14034" i="19"/>
  <c r="E14134" i="19" s="1"/>
  <c r="K14691" i="19"/>
  <c r="L14691" i="19" s="1"/>
  <c r="E14791" i="19" s="1"/>
  <c r="L14596" i="19"/>
  <c r="E14696" i="19" s="1"/>
  <c r="J14870" i="19"/>
  <c r="I14870" i="19"/>
  <c r="I14421" i="19"/>
  <c r="J14421" i="19"/>
  <c r="J14092" i="19"/>
  <c r="I14092" i="19"/>
  <c r="L14782" i="19"/>
  <c r="E14882" i="19" s="1"/>
  <c r="J14333" i="19"/>
  <c r="I14333" i="19"/>
  <c r="I13912" i="19"/>
  <c r="J13912" i="19"/>
  <c r="L13937" i="19"/>
  <c r="E14037" i="19" s="1"/>
  <c r="J14239" i="19"/>
  <c r="I14239" i="19"/>
  <c r="J14975" i="19"/>
  <c r="I14975" i="19"/>
  <c r="K14975" i="19" s="1"/>
  <c r="L14975" i="19" s="1"/>
  <c r="E15047" i="19"/>
  <c r="K14364" i="19"/>
  <c r="I14261" i="19"/>
  <c r="J14261" i="19"/>
  <c r="L14165" i="19"/>
  <c r="E14265" i="19" s="1"/>
  <c r="L14286" i="19"/>
  <c r="E14386" i="19" s="1"/>
  <c r="K13817" i="19"/>
  <c r="L13817" i="19" s="1"/>
  <c r="E13917" i="19" s="1"/>
  <c r="K14244" i="19"/>
  <c r="K14373" i="19"/>
  <c r="E14685" i="19"/>
  <c r="K14787" i="19"/>
  <c r="J13918" i="19"/>
  <c r="I13918" i="19"/>
  <c r="K13918" i="19" s="1"/>
  <c r="L13918" i="19" s="1"/>
  <c r="K14732" i="19"/>
  <c r="K14489" i="19"/>
  <c r="L14489" i="19" s="1"/>
  <c r="E14589" i="19" s="1"/>
  <c r="K14129" i="19"/>
  <c r="K14520" i="19"/>
  <c r="K10906" i="19"/>
  <c r="J10938" i="19"/>
  <c r="I10938" i="19"/>
  <c r="O11001" i="19" s="1"/>
  <c r="J14556" i="19"/>
  <c r="I14556" i="19"/>
  <c r="J14584" i="19"/>
  <c r="I14584" i="19"/>
  <c r="J15245" i="19"/>
  <c r="I15245" i="19"/>
  <c r="L14567" i="19"/>
  <c r="E14667" i="19" s="1"/>
  <c r="J14807" i="19"/>
  <c r="I14807" i="19"/>
  <c r="L13854" i="19"/>
  <c r="E13954" i="19" s="1"/>
  <c r="J15176" i="19"/>
  <c r="I15176" i="19"/>
  <c r="K15176" i="19" s="1"/>
  <c r="L15176" i="19" s="1"/>
  <c r="J14072" i="19"/>
  <c r="I14072" i="19"/>
  <c r="L14452" i="19"/>
  <c r="E14552" i="19" s="1"/>
  <c r="L12362" i="19"/>
  <c r="E12462" i="19" s="1"/>
  <c r="J14916" i="19"/>
  <c r="I14916" i="19"/>
  <c r="E15357" i="19"/>
  <c r="K11926" i="19"/>
  <c r="L13050" i="19"/>
  <c r="E13150" i="19" s="1"/>
  <c r="K11830" i="19"/>
  <c r="J14681" i="19"/>
  <c r="I14681" i="19"/>
  <c r="I1671" i="12"/>
  <c r="K1655" i="12"/>
  <c r="L1655" i="12" s="1"/>
  <c r="E1667" i="12" s="1"/>
  <c r="I1677" i="12"/>
  <c r="J1677" i="12"/>
  <c r="E1700" i="12"/>
  <c r="L1674" i="12"/>
  <c r="E1686" i="12" s="1"/>
  <c r="J1671" i="12"/>
  <c r="J1680" i="12"/>
  <c r="K1680" i="12" s="1"/>
  <c r="L1680" i="12" s="1"/>
  <c r="E1692" i="12" s="1"/>
  <c r="I1692" i="12" s="1"/>
  <c r="J1750" i="12"/>
  <c r="K1750" i="12" s="1"/>
  <c r="J1744" i="12"/>
  <c r="K1744" i="12" s="1"/>
  <c r="L1744" i="12" s="1"/>
  <c r="J1747" i="12"/>
  <c r="K1747" i="12" s="1"/>
  <c r="L1747" i="12" s="1"/>
  <c r="J1697" i="12"/>
  <c r="K1697" i="12" s="1"/>
  <c r="L1697" i="12" s="1"/>
  <c r="E27" i="2"/>
  <c r="K23" i="9"/>
  <c r="N23" i="9"/>
  <c r="O32" i="9" s="1"/>
  <c r="O31" i="9"/>
  <c r="P22" i="9"/>
  <c r="K128" i="16" l="1"/>
  <c r="L128" i="16" s="1"/>
  <c r="E129" i="16" s="1"/>
  <c r="E14804" i="19"/>
  <c r="J14804" i="19" s="1"/>
  <c r="K1677" i="12"/>
  <c r="L14705" i="19"/>
  <c r="E14805" i="19"/>
  <c r="J14813" i="19"/>
  <c r="I14813" i="19"/>
  <c r="J13835" i="19"/>
  <c r="I13835" i="19"/>
  <c r="K13835" i="19" s="1"/>
  <c r="L13835" i="19" s="1"/>
  <c r="K14916" i="19"/>
  <c r="L14916" i="19" s="1"/>
  <c r="E15016" i="19" s="1"/>
  <c r="K14977" i="19"/>
  <c r="L14977" i="19" s="1"/>
  <c r="E15077" i="19" s="1"/>
  <c r="K14315" i="19"/>
  <c r="L14315" i="19" s="1"/>
  <c r="E14415" i="19" s="1"/>
  <c r="K15155" i="19"/>
  <c r="L15155" i="19" s="1"/>
  <c r="E15255" i="19" s="1"/>
  <c r="L13868" i="19"/>
  <c r="E13968" i="19"/>
  <c r="J14348" i="19"/>
  <c r="I14348" i="19"/>
  <c r="K14103" i="19"/>
  <c r="J14463" i="19"/>
  <c r="I14463" i="19"/>
  <c r="K14463" i="19" s="1"/>
  <c r="L14463" i="19" s="1"/>
  <c r="E14563" i="19" s="1"/>
  <c r="J14624" i="19"/>
  <c r="I14624" i="19"/>
  <c r="K14624" i="19" s="1"/>
  <c r="L14624" i="19" s="1"/>
  <c r="E14724" i="19" s="1"/>
  <c r="E15080" i="19"/>
  <c r="I13900" i="19"/>
  <c r="J13900" i="19"/>
  <c r="K14681" i="19"/>
  <c r="K14239" i="19"/>
  <c r="L14239" i="19" s="1"/>
  <c r="E14339" i="19" s="1"/>
  <c r="K13542" i="19"/>
  <c r="L13542" i="19" s="1"/>
  <c r="K14295" i="19"/>
  <c r="L14295" i="19" s="1"/>
  <c r="L15302" i="19"/>
  <c r="E15402" i="19" s="1"/>
  <c r="J14415" i="19"/>
  <c r="I14415" i="19"/>
  <c r="K14415" i="19" s="1"/>
  <c r="L14415" i="19" s="1"/>
  <c r="E14515" i="19" s="1"/>
  <c r="I15255" i="19"/>
  <c r="J15255" i="19"/>
  <c r="I14319" i="19"/>
  <c r="J14319" i="19"/>
  <c r="J14510" i="19"/>
  <c r="I14510" i="19"/>
  <c r="K14072" i="19"/>
  <c r="L14072" i="19" s="1"/>
  <c r="K15245" i="19"/>
  <c r="L15245" i="19" s="1"/>
  <c r="K13914" i="19"/>
  <c r="L14579" i="19"/>
  <c r="E14679" i="19" s="1"/>
  <c r="E14790" i="19"/>
  <c r="J13941" i="19"/>
  <c r="I13941" i="19"/>
  <c r="L14025" i="19"/>
  <c r="E14125" i="19"/>
  <c r="K14807" i="19"/>
  <c r="L14807" i="19" s="1"/>
  <c r="K14870" i="19"/>
  <c r="L14870" i="19" s="1"/>
  <c r="E14970" i="19" s="1"/>
  <c r="K14378" i="19"/>
  <c r="L14378" i="19" s="1"/>
  <c r="K14259" i="19"/>
  <c r="L14259" i="19" s="1"/>
  <c r="E14359" i="19" s="1"/>
  <c r="K14058" i="19"/>
  <c r="I14974" i="19"/>
  <c r="K14974" i="19" s="1"/>
  <c r="L14974" i="19" s="1"/>
  <c r="E15074" i="19" s="1"/>
  <c r="J14974" i="19"/>
  <c r="K14393" i="19"/>
  <c r="L14393" i="19" s="1"/>
  <c r="E14493" i="19" s="1"/>
  <c r="J15269" i="19"/>
  <c r="I15269" i="19"/>
  <c r="L14322" i="19"/>
  <c r="E14422" i="19"/>
  <c r="I15080" i="19"/>
  <c r="J15080" i="19"/>
  <c r="L15127" i="19"/>
  <c r="E15227" i="19" s="1"/>
  <c r="K14261" i="19"/>
  <c r="L14261" i="19" s="1"/>
  <c r="K13912" i="19"/>
  <c r="L13912" i="19" s="1"/>
  <c r="K14092" i="19"/>
  <c r="L14092" i="19" s="1"/>
  <c r="K14571" i="19"/>
  <c r="L14571" i="19" s="1"/>
  <c r="E14671" i="19" s="1"/>
  <c r="K13849" i="19"/>
  <c r="L13849" i="19" s="1"/>
  <c r="K14553" i="19"/>
  <c r="L14553" i="19" s="1"/>
  <c r="K14136" i="19"/>
  <c r="L14136" i="19" s="1"/>
  <c r="E15243" i="19"/>
  <c r="L15143" i="19"/>
  <c r="K14451" i="19"/>
  <c r="L14451" i="19" s="1"/>
  <c r="E14551" i="19" s="1"/>
  <c r="K14031" i="19"/>
  <c r="L14031" i="19" s="1"/>
  <c r="E14131" i="19" s="1"/>
  <c r="J14037" i="19"/>
  <c r="I14037" i="19"/>
  <c r="J14970" i="19"/>
  <c r="I14970" i="19"/>
  <c r="J14386" i="19"/>
  <c r="I14386" i="19"/>
  <c r="I14339" i="19"/>
  <c r="J14339" i="19"/>
  <c r="J14882" i="19"/>
  <c r="I14882" i="19"/>
  <c r="I15077" i="19"/>
  <c r="J15077" i="19"/>
  <c r="J14983" i="19"/>
  <c r="I14983" i="19"/>
  <c r="K14983" i="19" s="1"/>
  <c r="L14983" i="19" s="1"/>
  <c r="I14671" i="19"/>
  <c r="J14671" i="19"/>
  <c r="J14528" i="19"/>
  <c r="I14528" i="19"/>
  <c r="L14732" i="19"/>
  <c r="E14832" i="19" s="1"/>
  <c r="L14787" i="19"/>
  <c r="E14887" i="19" s="1"/>
  <c r="J13917" i="19"/>
  <c r="I13917" i="19"/>
  <c r="J14265" i="19"/>
  <c r="I14265" i="19"/>
  <c r="I14696" i="19"/>
  <c r="J14696" i="19"/>
  <c r="J14134" i="19"/>
  <c r="I14134" i="19"/>
  <c r="J14297" i="19"/>
  <c r="I14297" i="19"/>
  <c r="I14340" i="19"/>
  <c r="J14340" i="19"/>
  <c r="I13798" i="19"/>
  <c r="J13798" i="19"/>
  <c r="J14359" i="19"/>
  <c r="I14359" i="19"/>
  <c r="K14556" i="19"/>
  <c r="L14556" i="19" s="1"/>
  <c r="E14656" i="19" s="1"/>
  <c r="L14520" i="19"/>
  <c r="E14620" i="19" s="1"/>
  <c r="E14018" i="19"/>
  <c r="E14473" i="19"/>
  <c r="L14373" i="19"/>
  <c r="L14364" i="19"/>
  <c r="E14464" i="19" s="1"/>
  <c r="E14012" i="19"/>
  <c r="K14813" i="19"/>
  <c r="L14813" i="19" s="1"/>
  <c r="E14913" i="19" s="1"/>
  <c r="E13642" i="19"/>
  <c r="J14166" i="19"/>
  <c r="I14166" i="19"/>
  <c r="K14166" i="19" s="1"/>
  <c r="L14166" i="19" s="1"/>
  <c r="E14266" i="19" s="1"/>
  <c r="K14311" i="19"/>
  <c r="L14311" i="19" s="1"/>
  <c r="E14411" i="19" s="1"/>
  <c r="E14478" i="19"/>
  <c r="K14688" i="19"/>
  <c r="L14681" i="19"/>
  <c r="E14781" i="19" s="1"/>
  <c r="L14129" i="19"/>
  <c r="E14229" i="19" s="1"/>
  <c r="I14685" i="19"/>
  <c r="J14685" i="19"/>
  <c r="E14361" i="19"/>
  <c r="J15047" i="19"/>
  <c r="I15047" i="19"/>
  <c r="J14208" i="19"/>
  <c r="I14208" i="19"/>
  <c r="L14894" i="19"/>
  <c r="E14994" i="19" s="1"/>
  <c r="J14501" i="19"/>
  <c r="I14501" i="19"/>
  <c r="K13960" i="19"/>
  <c r="E14395" i="19"/>
  <c r="L14058" i="19"/>
  <c r="E14158" i="19" s="1"/>
  <c r="J13723" i="19"/>
  <c r="I13723" i="19" s="1"/>
  <c r="K13723" i="19" s="1"/>
  <c r="L13723" i="19" s="1"/>
  <c r="E13823" i="19" s="1"/>
  <c r="K14584" i="19"/>
  <c r="L14584" i="19" s="1"/>
  <c r="E14684" i="19" s="1"/>
  <c r="I14684" i="19" s="1"/>
  <c r="I14589" i="19"/>
  <c r="J14589" i="19"/>
  <c r="L14244" i="19"/>
  <c r="E14344" i="19"/>
  <c r="E15075" i="19"/>
  <c r="K14333" i="19"/>
  <c r="E14192" i="19"/>
  <c r="K14421" i="19"/>
  <c r="J14791" i="19"/>
  <c r="I14791" i="19"/>
  <c r="K14791" i="19" s="1"/>
  <c r="L14791" i="19" s="1"/>
  <c r="I14109" i="19"/>
  <c r="K14109" i="19" s="1"/>
  <c r="L14109" i="19" s="1"/>
  <c r="E14209" i="19" s="1"/>
  <c r="J14109" i="19"/>
  <c r="L14199" i="19"/>
  <c r="E14299" i="19" s="1"/>
  <c r="K14246" i="19"/>
  <c r="K14510" i="19"/>
  <c r="E13949" i="19"/>
  <c r="E14236" i="19"/>
  <c r="L10906" i="19"/>
  <c r="E11006" i="19" s="1"/>
  <c r="J14552" i="19"/>
  <c r="I14552" i="19"/>
  <c r="J13954" i="19"/>
  <c r="I13954" i="19"/>
  <c r="J14656" i="19"/>
  <c r="I14656" i="19"/>
  <c r="J15074" i="19"/>
  <c r="I15074" i="19"/>
  <c r="J15016" i="19"/>
  <c r="I15016" i="19"/>
  <c r="J14667" i="19"/>
  <c r="I14667" i="19"/>
  <c r="L11830" i="19"/>
  <c r="E11930" i="19" s="1"/>
  <c r="J15357" i="19"/>
  <c r="I15357" i="19"/>
  <c r="J12462" i="19"/>
  <c r="I12462" i="19"/>
  <c r="E15345" i="19"/>
  <c r="K10938" i="19"/>
  <c r="J13150" i="19"/>
  <c r="I13150" i="19"/>
  <c r="E14172" i="19"/>
  <c r="E15276" i="19"/>
  <c r="E14907" i="19"/>
  <c r="L11926" i="19"/>
  <c r="E12026" i="19" s="1"/>
  <c r="J1700" i="12"/>
  <c r="I1700" i="12"/>
  <c r="I1667" i="12"/>
  <c r="J1667" i="12"/>
  <c r="J1686" i="12"/>
  <c r="I1686" i="12"/>
  <c r="L1677" i="12"/>
  <c r="E1689" i="12" s="1"/>
  <c r="K1671" i="12"/>
  <c r="L1750" i="12"/>
  <c r="E1762" i="12" s="1"/>
  <c r="I1762" i="12" s="1"/>
  <c r="E1759" i="12"/>
  <c r="E1756" i="12"/>
  <c r="I1756" i="12" s="1"/>
  <c r="E1709" i="12"/>
  <c r="I1709" i="12" s="1"/>
  <c r="M23" i="9"/>
  <c r="P23" i="9" s="1"/>
  <c r="Q22" i="9"/>
  <c r="R22" i="9" s="1"/>
  <c r="D33" i="3"/>
  <c r="F27" i="2"/>
  <c r="E33" i="3" s="1"/>
  <c r="J129" i="16" l="1"/>
  <c r="I129" i="16"/>
  <c r="I14804" i="19"/>
  <c r="K14804" i="19" s="1"/>
  <c r="L14804" i="19" s="1"/>
  <c r="K1667" i="12"/>
  <c r="L1667" i="12" s="1"/>
  <c r="E1679" i="12" s="1"/>
  <c r="I1679" i="12" s="1"/>
  <c r="O1676" i="12"/>
  <c r="J14805" i="19"/>
  <c r="I14805" i="19"/>
  <c r="K14208" i="19"/>
  <c r="I14563" i="19"/>
  <c r="K14563" i="19" s="1"/>
  <c r="J14563" i="19"/>
  <c r="J15402" i="19"/>
  <c r="I15402" i="19"/>
  <c r="K15357" i="19"/>
  <c r="J14684" i="19"/>
  <c r="K15047" i="19"/>
  <c r="L15047" i="19" s="1"/>
  <c r="E14653" i="19"/>
  <c r="K15269" i="19"/>
  <c r="L15269" i="19" s="1"/>
  <c r="E15369" i="19" s="1"/>
  <c r="I14724" i="19"/>
  <c r="K14724" i="19" s="1"/>
  <c r="L14724" i="19" s="1"/>
  <c r="J14724" i="19"/>
  <c r="I13968" i="19"/>
  <c r="J13968" i="19"/>
  <c r="K13798" i="19"/>
  <c r="L13798" i="19" s="1"/>
  <c r="E13898" i="19" s="1"/>
  <c r="L14103" i="19"/>
  <c r="E14203" i="19" s="1"/>
  <c r="K14882" i="19"/>
  <c r="L14882" i="19" s="1"/>
  <c r="E14982" i="19" s="1"/>
  <c r="K14037" i="19"/>
  <c r="L14037" i="19" s="1"/>
  <c r="K14319" i="19"/>
  <c r="L14319" i="19" s="1"/>
  <c r="K13900" i="19"/>
  <c r="L13900" i="19" s="1"/>
  <c r="E14000" i="19" s="1"/>
  <c r="K14348" i="19"/>
  <c r="L14348" i="19" s="1"/>
  <c r="E14448" i="19" s="1"/>
  <c r="E13935" i="19"/>
  <c r="I14515" i="19"/>
  <c r="J14515" i="19"/>
  <c r="J15227" i="19"/>
  <c r="I15227" i="19"/>
  <c r="J15243" i="19"/>
  <c r="I15243" i="19"/>
  <c r="K15243" i="19" s="1"/>
  <c r="J14422" i="19"/>
  <c r="I14422" i="19"/>
  <c r="J14493" i="19"/>
  <c r="I14493" i="19"/>
  <c r="L13914" i="19"/>
  <c r="E14014" i="19"/>
  <c r="K15016" i="19"/>
  <c r="L15016" i="19" s="1"/>
  <c r="K15074" i="19"/>
  <c r="L15074" i="19" s="1"/>
  <c r="K13954" i="19"/>
  <c r="L13954" i="19" s="1"/>
  <c r="E14891" i="19"/>
  <c r="J14891" i="19" s="1"/>
  <c r="K15077" i="19"/>
  <c r="L15077" i="19" s="1"/>
  <c r="E15177" i="19" s="1"/>
  <c r="J15177" i="19" s="1"/>
  <c r="K14339" i="19"/>
  <c r="L14339" i="19" s="1"/>
  <c r="I14131" i="19"/>
  <c r="J14131" i="19"/>
  <c r="J14125" i="19"/>
  <c r="I14125" i="19"/>
  <c r="I14790" i="19"/>
  <c r="J14790" i="19"/>
  <c r="E14419" i="19"/>
  <c r="I14551" i="19"/>
  <c r="J14551" i="19"/>
  <c r="I15369" i="19"/>
  <c r="J15369" i="19"/>
  <c r="J14679" i="19"/>
  <c r="I14679" i="19"/>
  <c r="K14679" i="19" s="1"/>
  <c r="L14679" i="19" s="1"/>
  <c r="K14667" i="19"/>
  <c r="L14667" i="19" s="1"/>
  <c r="K14656" i="19"/>
  <c r="L14656" i="19" s="1"/>
  <c r="K14552" i="19"/>
  <c r="L14552" i="19" s="1"/>
  <c r="K14589" i="19"/>
  <c r="L14589" i="19" s="1"/>
  <c r="K14685" i="19"/>
  <c r="L14685" i="19" s="1"/>
  <c r="E14785" i="19" s="1"/>
  <c r="J14785" i="19" s="1"/>
  <c r="K14265" i="19"/>
  <c r="L14265" i="19" s="1"/>
  <c r="K14671" i="19"/>
  <c r="K15080" i="19"/>
  <c r="K13941" i="19"/>
  <c r="K15255" i="19"/>
  <c r="J14209" i="19"/>
  <c r="I14209" i="19"/>
  <c r="J14229" i="19"/>
  <c r="I14229" i="19"/>
  <c r="J14781" i="19"/>
  <c r="I14781" i="19"/>
  <c r="J14299" i="19"/>
  <c r="I14299" i="19"/>
  <c r="J13823" i="19"/>
  <c r="I13823" i="19"/>
  <c r="J14620" i="19"/>
  <c r="I14620" i="19"/>
  <c r="J14982" i="19"/>
  <c r="I14982" i="19"/>
  <c r="J14158" i="19"/>
  <c r="I14158" i="19"/>
  <c r="L14421" i="19"/>
  <c r="E14521" i="19" s="1"/>
  <c r="J14395" i="19"/>
  <c r="I14395" i="19"/>
  <c r="L14208" i="19"/>
  <c r="E14308" i="19" s="1"/>
  <c r="E15147" i="19"/>
  <c r="J14653" i="19"/>
  <c r="I14653" i="19"/>
  <c r="J14411" i="19"/>
  <c r="I14411" i="19"/>
  <c r="J14913" i="19"/>
  <c r="I14913" i="19"/>
  <c r="K14340" i="19"/>
  <c r="K14134" i="19"/>
  <c r="K14696" i="19"/>
  <c r="K14528" i="19"/>
  <c r="L14528" i="19" s="1"/>
  <c r="E14628" i="19" s="1"/>
  <c r="E15083" i="19"/>
  <c r="I13949" i="19"/>
  <c r="K13949" i="19" s="1"/>
  <c r="L13949" i="19" s="1"/>
  <c r="J13949" i="19"/>
  <c r="I14891" i="19"/>
  <c r="J15075" i="19"/>
  <c r="I15075" i="19"/>
  <c r="J14344" i="19"/>
  <c r="I14344" i="19"/>
  <c r="L13960" i="19"/>
  <c r="E14060" i="19" s="1"/>
  <c r="I14994" i="19"/>
  <c r="K14994" i="19" s="1"/>
  <c r="L14994" i="19" s="1"/>
  <c r="J14994" i="19"/>
  <c r="L14688" i="19"/>
  <c r="E14788" i="19" s="1"/>
  <c r="I14266" i="19"/>
  <c r="J14266" i="19"/>
  <c r="J14012" i="19"/>
  <c r="I14012" i="19"/>
  <c r="I14464" i="19"/>
  <c r="K14464" i="19" s="1"/>
  <c r="L14464" i="19" s="1"/>
  <c r="J14464" i="19"/>
  <c r="I14832" i="19"/>
  <c r="J14832" i="19"/>
  <c r="E14137" i="19"/>
  <c r="L14510" i="19"/>
  <c r="E14610" i="19" s="1"/>
  <c r="I14192" i="19"/>
  <c r="J14192" i="19"/>
  <c r="J14478" i="19"/>
  <c r="I14478" i="19"/>
  <c r="K14359" i="19"/>
  <c r="K14297" i="19"/>
  <c r="L14297" i="19" s="1"/>
  <c r="E14397" i="19" s="1"/>
  <c r="E14365" i="19"/>
  <c r="K13917" i="19"/>
  <c r="L15357" i="19"/>
  <c r="E15457" i="19" s="1"/>
  <c r="K14684" i="19"/>
  <c r="L14684" i="19" s="1"/>
  <c r="J14236" i="19"/>
  <c r="I14236" i="19"/>
  <c r="L14246" i="19"/>
  <c r="E14346" i="19" s="1"/>
  <c r="E14433" i="19"/>
  <c r="L14333" i="19"/>
  <c r="E14689" i="19"/>
  <c r="K14501" i="19"/>
  <c r="J14361" i="19"/>
  <c r="I14361" i="19"/>
  <c r="L14563" i="19"/>
  <c r="E14663" i="19"/>
  <c r="J13642" i="19"/>
  <c r="I13642" i="19" s="1"/>
  <c r="K13642" i="19" s="1"/>
  <c r="J14473" i="19"/>
  <c r="I14473" i="19"/>
  <c r="J14018" i="19"/>
  <c r="I14018" i="19"/>
  <c r="I14887" i="19"/>
  <c r="J14887" i="19"/>
  <c r="E14439" i="19"/>
  <c r="K14386" i="19"/>
  <c r="L14386" i="19" s="1"/>
  <c r="E14486" i="19" s="1"/>
  <c r="K14970" i="19"/>
  <c r="L14970" i="19" s="1"/>
  <c r="E15070" i="19" s="1"/>
  <c r="J11006" i="19"/>
  <c r="I11006" i="19"/>
  <c r="J11930" i="19"/>
  <c r="I11930" i="19"/>
  <c r="J12026" i="19"/>
  <c r="I12026" i="19"/>
  <c r="J14907" i="19"/>
  <c r="I14907" i="19"/>
  <c r="J15276" i="19"/>
  <c r="I15276" i="19"/>
  <c r="K15276" i="19" s="1"/>
  <c r="L15276" i="19" s="1"/>
  <c r="E15376" i="19" s="1"/>
  <c r="K13150" i="19"/>
  <c r="L10938" i="19"/>
  <c r="E11038" i="19" s="1"/>
  <c r="E15174" i="19"/>
  <c r="E14756" i="19"/>
  <c r="E14054" i="19"/>
  <c r="E14652" i="19"/>
  <c r="J14172" i="19"/>
  <c r="I14172" i="19"/>
  <c r="K12462" i="19"/>
  <c r="J15345" i="19"/>
  <c r="I15345" i="19"/>
  <c r="I1689" i="12"/>
  <c r="J1689" i="12"/>
  <c r="K1689" i="12" s="1"/>
  <c r="L1689" i="12" s="1"/>
  <c r="J1759" i="12"/>
  <c r="K1759" i="12" s="1"/>
  <c r="L1759" i="12" s="1"/>
  <c r="E1771" i="12" s="1"/>
  <c r="I1771" i="12" s="1"/>
  <c r="I1759" i="12"/>
  <c r="K1686" i="12"/>
  <c r="K1700" i="12"/>
  <c r="L1700" i="12" s="1"/>
  <c r="E1712" i="12" s="1"/>
  <c r="J1679" i="12"/>
  <c r="L1671" i="12"/>
  <c r="E1683" i="12" s="1"/>
  <c r="I1683" i="12" s="1"/>
  <c r="J1756" i="12"/>
  <c r="K1756" i="12" s="1"/>
  <c r="J1709" i="12"/>
  <c r="K1709" i="12" s="1"/>
  <c r="L1709" i="12" s="1"/>
  <c r="J1692" i="12"/>
  <c r="K1692" i="12" s="1"/>
  <c r="L1692" i="12" s="1"/>
  <c r="J1706" i="12"/>
  <c r="K1706" i="12" s="1"/>
  <c r="L1706" i="12" s="1"/>
  <c r="J1753" i="12"/>
  <c r="K1753" i="12" s="1"/>
  <c r="L1753" i="12" s="1"/>
  <c r="B28" i="2"/>
  <c r="C28" i="2" s="1"/>
  <c r="E28" i="2" s="1"/>
  <c r="D34" i="3" s="1"/>
  <c r="D28" i="2"/>
  <c r="F34" i="3" s="1"/>
  <c r="C23" i="9"/>
  <c r="G33" i="3"/>
  <c r="H33" i="3"/>
  <c r="C34" i="3" s="1"/>
  <c r="T22" i="9"/>
  <c r="J22" i="7" s="1"/>
  <c r="L22" i="7" s="1"/>
  <c r="S22" i="9"/>
  <c r="G24" i="6" s="1"/>
  <c r="J24" i="6" s="1"/>
  <c r="Q23" i="9"/>
  <c r="R23" i="9" s="1"/>
  <c r="M24" i="9"/>
  <c r="K129" i="16" l="1"/>
  <c r="E14904" i="19"/>
  <c r="I14904" i="19" s="1"/>
  <c r="O1688" i="12"/>
  <c r="E1701" i="12"/>
  <c r="I1701" i="12" s="1"/>
  <c r="K14805" i="19"/>
  <c r="L14805" i="19" s="1"/>
  <c r="E14905" i="19" s="1"/>
  <c r="K13823" i="19"/>
  <c r="L13823" i="19" s="1"/>
  <c r="E13923" i="19" s="1"/>
  <c r="K14422" i="19"/>
  <c r="L14422" i="19" s="1"/>
  <c r="E14522" i="19" s="1"/>
  <c r="I13935" i="19"/>
  <c r="K13935" i="19" s="1"/>
  <c r="L13935" i="19" s="1"/>
  <c r="J13935" i="19"/>
  <c r="E14035" i="19"/>
  <c r="K15402" i="19"/>
  <c r="L15402" i="19" s="1"/>
  <c r="E15502" i="19" s="1"/>
  <c r="E15116" i="19"/>
  <c r="I15177" i="19"/>
  <c r="K15177" i="19" s="1"/>
  <c r="L15177" i="19" s="1"/>
  <c r="K14236" i="19"/>
  <c r="L14236" i="19" s="1"/>
  <c r="I14785" i="19"/>
  <c r="K14785" i="19" s="1"/>
  <c r="L14785" i="19" s="1"/>
  <c r="E14885" i="19" s="1"/>
  <c r="J14000" i="19"/>
  <c r="I14000" i="19"/>
  <c r="J14203" i="19"/>
  <c r="I14203" i="19"/>
  <c r="K13968" i="19"/>
  <c r="L13968" i="19" s="1"/>
  <c r="E14068" i="19" s="1"/>
  <c r="J14448" i="19"/>
  <c r="I14448" i="19"/>
  <c r="E14784" i="19"/>
  <c r="E14767" i="19"/>
  <c r="K14473" i="19"/>
  <c r="K14209" i="19"/>
  <c r="K14551" i="19"/>
  <c r="L14551" i="19" s="1"/>
  <c r="E14651" i="19" s="1"/>
  <c r="J14651" i="19" s="1"/>
  <c r="E14824" i="19"/>
  <c r="K15075" i="19"/>
  <c r="L15075" i="19" s="1"/>
  <c r="E15175" i="19" s="1"/>
  <c r="K14395" i="19"/>
  <c r="L14395" i="19" s="1"/>
  <c r="E14495" i="19" s="1"/>
  <c r="K14158" i="19"/>
  <c r="L14158" i="19" s="1"/>
  <c r="L15255" i="19"/>
  <c r="E15355" i="19" s="1"/>
  <c r="I14651" i="19"/>
  <c r="K14125" i="19"/>
  <c r="L14125" i="19" s="1"/>
  <c r="E14225" i="19" s="1"/>
  <c r="L15243" i="19"/>
  <c r="E15343" i="19" s="1"/>
  <c r="L13941" i="19"/>
  <c r="E14041" i="19" s="1"/>
  <c r="L14671" i="19"/>
  <c r="E14771" i="19" s="1"/>
  <c r="I14419" i="19"/>
  <c r="J14419" i="19"/>
  <c r="J14522" i="19"/>
  <c r="I14522" i="19"/>
  <c r="K14832" i="19"/>
  <c r="L14832" i="19" s="1"/>
  <c r="E14932" i="19" s="1"/>
  <c r="K14344" i="19"/>
  <c r="L14344" i="19" s="1"/>
  <c r="E14444" i="19" s="1"/>
  <c r="K15369" i="19"/>
  <c r="L15369" i="19" s="1"/>
  <c r="E15469" i="19" s="1"/>
  <c r="J14014" i="19"/>
  <c r="I14014" i="19"/>
  <c r="K14913" i="19"/>
  <c r="L14913" i="19" s="1"/>
  <c r="K14299" i="19"/>
  <c r="L14299" i="19" s="1"/>
  <c r="K14781" i="19"/>
  <c r="L15080" i="19"/>
  <c r="E15180" i="19"/>
  <c r="E14779" i="19"/>
  <c r="K14790" i="19"/>
  <c r="L14790" i="19" s="1"/>
  <c r="E14890" i="19" s="1"/>
  <c r="K14131" i="19"/>
  <c r="L14131" i="19" s="1"/>
  <c r="E14231" i="19" s="1"/>
  <c r="K14493" i="19"/>
  <c r="L14493" i="19" s="1"/>
  <c r="E14593" i="19" s="1"/>
  <c r="K15227" i="19"/>
  <c r="L15227" i="19" s="1"/>
  <c r="E15327" i="19" s="1"/>
  <c r="K14515" i="19"/>
  <c r="J14346" i="19"/>
  <c r="I14346" i="19"/>
  <c r="J15457" i="19"/>
  <c r="I15457" i="19"/>
  <c r="J14060" i="19"/>
  <c r="I14060" i="19"/>
  <c r="J15175" i="19"/>
  <c r="I15175" i="19"/>
  <c r="J14495" i="19"/>
  <c r="I14495" i="19"/>
  <c r="I14610" i="19"/>
  <c r="J14610" i="19"/>
  <c r="J14788" i="19"/>
  <c r="I14788" i="19"/>
  <c r="I14444" i="19"/>
  <c r="K14444" i="19" s="1"/>
  <c r="L14444" i="19" s="1"/>
  <c r="E14544" i="19" s="1"/>
  <c r="J14444" i="19"/>
  <c r="J14885" i="19"/>
  <c r="I14885" i="19"/>
  <c r="K14885" i="19" s="1"/>
  <c r="L14885" i="19" s="1"/>
  <c r="E14985" i="19" s="1"/>
  <c r="I13898" i="19"/>
  <c r="J13898" i="19"/>
  <c r="L13642" i="19"/>
  <c r="E13742" i="19" s="1"/>
  <c r="J14593" i="19"/>
  <c r="I14593" i="19"/>
  <c r="J14308" i="19"/>
  <c r="I14308" i="19"/>
  <c r="J14521" i="19"/>
  <c r="I14521" i="19"/>
  <c r="K14907" i="19"/>
  <c r="L14907" i="19" s="1"/>
  <c r="J14439" i="19"/>
  <c r="I14439" i="19"/>
  <c r="E14336" i="19"/>
  <c r="K14478" i="19"/>
  <c r="I14932" i="19"/>
  <c r="J14932" i="19"/>
  <c r="E15013" i="19"/>
  <c r="K14411" i="19"/>
  <c r="E14258" i="19"/>
  <c r="K14982" i="19"/>
  <c r="E14399" i="19"/>
  <c r="J14663" i="19"/>
  <c r="I14663" i="19"/>
  <c r="K14663" i="19" s="1"/>
  <c r="L14663" i="19" s="1"/>
  <c r="L14501" i="19"/>
  <c r="E14601" i="19" s="1"/>
  <c r="I14433" i="19"/>
  <c r="K14433" i="19" s="1"/>
  <c r="L14433" i="19" s="1"/>
  <c r="J14433" i="19"/>
  <c r="L13917" i="19"/>
  <c r="E14017" i="19" s="1"/>
  <c r="L14359" i="19"/>
  <c r="E14459" i="19" s="1"/>
  <c r="L14696" i="19"/>
  <c r="E14796" i="19" s="1"/>
  <c r="J15147" i="19"/>
  <c r="I15147" i="19"/>
  <c r="I13923" i="19"/>
  <c r="J13923" i="19"/>
  <c r="J15070" i="19"/>
  <c r="I15070" i="19"/>
  <c r="J14689" i="19"/>
  <c r="I14689" i="19"/>
  <c r="I14365" i="19"/>
  <c r="J14365" i="19"/>
  <c r="E15094" i="19"/>
  <c r="E14049" i="19"/>
  <c r="I15083" i="19"/>
  <c r="J15083" i="19"/>
  <c r="L14134" i="19"/>
  <c r="E14234" i="19" s="1"/>
  <c r="I14486" i="19"/>
  <c r="J14486" i="19"/>
  <c r="K14887" i="19"/>
  <c r="L14887" i="19" s="1"/>
  <c r="E14987" i="19" s="1"/>
  <c r="K14018" i="19"/>
  <c r="K14361" i="19"/>
  <c r="J14397" i="19"/>
  <c r="I14397" i="19"/>
  <c r="K14192" i="19"/>
  <c r="L14192" i="19" s="1"/>
  <c r="E14292" i="19" s="1"/>
  <c r="I14137" i="19"/>
  <c r="K14137" i="19" s="1"/>
  <c r="L14137" i="19" s="1"/>
  <c r="E14237" i="19" s="1"/>
  <c r="J14137" i="19"/>
  <c r="E14564" i="19"/>
  <c r="K14012" i="19"/>
  <c r="L14012" i="19" s="1"/>
  <c r="E14112" i="19" s="1"/>
  <c r="K14266" i="19"/>
  <c r="K14891" i="19"/>
  <c r="L14891" i="19" s="1"/>
  <c r="E14991" i="19" s="1"/>
  <c r="J14628" i="19"/>
  <c r="I14628" i="19"/>
  <c r="L14340" i="19"/>
  <c r="E14440" i="19" s="1"/>
  <c r="K14653" i="19"/>
  <c r="L14653" i="19" s="1"/>
  <c r="E14753" i="19" s="1"/>
  <c r="K14620" i="19"/>
  <c r="L14620" i="19" s="1"/>
  <c r="E14720" i="19" s="1"/>
  <c r="K14229" i="19"/>
  <c r="L14229" i="19" s="1"/>
  <c r="E14329" i="19" s="1"/>
  <c r="K11006" i="19"/>
  <c r="O11101" i="19"/>
  <c r="J11038" i="19"/>
  <c r="I11038" i="19"/>
  <c r="J15376" i="19"/>
  <c r="I15376" i="19"/>
  <c r="J14784" i="19"/>
  <c r="I14784" i="19"/>
  <c r="K14784" i="19" s="1"/>
  <c r="L14784" i="19" s="1"/>
  <c r="J14652" i="19"/>
  <c r="I14652" i="19"/>
  <c r="J14756" i="19"/>
  <c r="I14756" i="19"/>
  <c r="K14756" i="19" s="1"/>
  <c r="L14756" i="19" s="1"/>
  <c r="J14767" i="19"/>
  <c r="I14767" i="19"/>
  <c r="K12026" i="19"/>
  <c r="K11930" i="19"/>
  <c r="K14172" i="19"/>
  <c r="J14054" i="19"/>
  <c r="I14054" i="19"/>
  <c r="L13150" i="19"/>
  <c r="E13250" i="19" s="1"/>
  <c r="E15277" i="19"/>
  <c r="K15345" i="19"/>
  <c r="J15174" i="19"/>
  <c r="I15174" i="19"/>
  <c r="L12462" i="19"/>
  <c r="E12562" i="19" s="1"/>
  <c r="J15116" i="19"/>
  <c r="I15116" i="19"/>
  <c r="K15116" i="19" s="1"/>
  <c r="L1686" i="12"/>
  <c r="E1698" i="12" s="1"/>
  <c r="J1712" i="12"/>
  <c r="I1712" i="12"/>
  <c r="K1679" i="12"/>
  <c r="J1683" i="12"/>
  <c r="K1683" i="12" s="1"/>
  <c r="L1683" i="12" s="1"/>
  <c r="E1695" i="12" s="1"/>
  <c r="I1695" i="12" s="1"/>
  <c r="L1756" i="12"/>
  <c r="E1768" i="12" s="1"/>
  <c r="I1768" i="12" s="1"/>
  <c r="E1721" i="12"/>
  <c r="I1721" i="12" s="1"/>
  <c r="E1718" i="12"/>
  <c r="I1718" i="12" s="1"/>
  <c r="E1765" i="12"/>
  <c r="I1765" i="12" s="1"/>
  <c r="E1704" i="12"/>
  <c r="I1704" i="12" s="1"/>
  <c r="I23" i="9"/>
  <c r="E23" i="9"/>
  <c r="S34" i="3"/>
  <c r="V34" i="3" s="1"/>
  <c r="B24" i="9"/>
  <c r="F28" i="2"/>
  <c r="E34" i="3" s="1"/>
  <c r="H34" i="3" s="1"/>
  <c r="C35" i="3" s="1"/>
  <c r="T23" i="9"/>
  <c r="J23" i="7" s="1"/>
  <c r="L23" i="7" s="1"/>
  <c r="S23" i="9"/>
  <c r="G25" i="6" s="1"/>
  <c r="J25" i="6" s="1"/>
  <c r="C24" i="9"/>
  <c r="G34" i="3"/>
  <c r="L129" i="16" l="1"/>
  <c r="E130" i="16" s="1"/>
  <c r="J14904" i="19"/>
  <c r="K14904" i="19" s="1"/>
  <c r="K14308" i="19"/>
  <c r="L14308" i="19" s="1"/>
  <c r="E15007" i="19"/>
  <c r="I14905" i="19"/>
  <c r="J14905" i="19"/>
  <c r="K15083" i="19"/>
  <c r="L15083" i="19" s="1"/>
  <c r="L14209" i="19"/>
  <c r="E14309" i="19"/>
  <c r="K14203" i="19"/>
  <c r="L14203" i="19" s="1"/>
  <c r="E14303" i="19" s="1"/>
  <c r="K14000" i="19"/>
  <c r="J14824" i="19"/>
  <c r="I14824" i="19"/>
  <c r="K14824" i="19" s="1"/>
  <c r="L14824" i="19" s="1"/>
  <c r="E14924" i="19" s="1"/>
  <c r="L14473" i="19"/>
  <c r="E14573" i="19"/>
  <c r="K14448" i="19"/>
  <c r="K15376" i="19"/>
  <c r="L15376" i="19" s="1"/>
  <c r="J15502" i="19"/>
  <c r="I15502" i="19"/>
  <c r="I14068" i="19"/>
  <c r="J14068" i="19"/>
  <c r="I14035" i="19"/>
  <c r="J14035" i="19"/>
  <c r="I14041" i="19"/>
  <c r="J14041" i="19"/>
  <c r="J15343" i="19"/>
  <c r="I15343" i="19"/>
  <c r="I14771" i="19"/>
  <c r="J14771" i="19"/>
  <c r="K14767" i="19"/>
  <c r="L14767" i="19" s="1"/>
  <c r="K14652" i="19"/>
  <c r="L14652" i="19" s="1"/>
  <c r="K14486" i="19"/>
  <c r="L14486" i="19" s="1"/>
  <c r="K14365" i="19"/>
  <c r="L14365" i="19" s="1"/>
  <c r="K14060" i="19"/>
  <c r="L14060" i="19" s="1"/>
  <c r="E14160" i="19" s="1"/>
  <c r="I14231" i="19"/>
  <c r="J14231" i="19"/>
  <c r="K14014" i="19"/>
  <c r="L14014" i="19" s="1"/>
  <c r="E14114" i="19" s="1"/>
  <c r="K14419" i="19"/>
  <c r="L14419" i="19" s="1"/>
  <c r="E14519" i="19" s="1"/>
  <c r="J14225" i="19"/>
  <c r="I14225" i="19"/>
  <c r="K14225" i="19" s="1"/>
  <c r="K14651" i="19"/>
  <c r="K15175" i="19"/>
  <c r="L15175" i="19" s="1"/>
  <c r="L14515" i="19"/>
  <c r="E14615" i="19"/>
  <c r="I14890" i="19"/>
  <c r="K14890" i="19" s="1"/>
  <c r="L14890" i="19" s="1"/>
  <c r="E14990" i="19" s="1"/>
  <c r="J14890" i="19"/>
  <c r="L14781" i="19"/>
  <c r="E14881" i="19"/>
  <c r="K14522" i="19"/>
  <c r="L14522" i="19" s="1"/>
  <c r="E14622" i="19" s="1"/>
  <c r="J15327" i="19"/>
  <c r="I15327" i="19"/>
  <c r="K15327" i="19" s="1"/>
  <c r="L15327" i="19" s="1"/>
  <c r="E15427" i="19" s="1"/>
  <c r="J14779" i="19"/>
  <c r="I14779" i="19"/>
  <c r="I15469" i="19"/>
  <c r="J15469" i="19"/>
  <c r="I15180" i="19"/>
  <c r="J15180" i="19"/>
  <c r="I15355" i="19"/>
  <c r="J15355" i="19"/>
  <c r="J14237" i="19"/>
  <c r="I14237" i="19"/>
  <c r="K14237" i="19" s="1"/>
  <c r="L14237" i="19" s="1"/>
  <c r="I14160" i="19"/>
  <c r="J14160" i="19"/>
  <c r="J14440" i="19"/>
  <c r="I14440" i="19"/>
  <c r="K14440" i="19" s="1"/>
  <c r="L14440" i="19" s="1"/>
  <c r="I14234" i="19"/>
  <c r="J14234" i="19"/>
  <c r="J13742" i="19"/>
  <c r="I13742" i="19" s="1"/>
  <c r="K13742" i="19" s="1"/>
  <c r="J14459" i="19"/>
  <c r="I14459" i="19"/>
  <c r="J14601" i="19"/>
  <c r="I14601" i="19"/>
  <c r="J14544" i="19"/>
  <c r="I14544" i="19"/>
  <c r="K14054" i="19"/>
  <c r="L14054" i="19" s="1"/>
  <c r="J14991" i="19"/>
  <c r="I14991" i="19"/>
  <c r="I14292" i="19"/>
  <c r="J14292" i="19"/>
  <c r="L14018" i="19"/>
  <c r="E14118" i="19" s="1"/>
  <c r="K15147" i="19"/>
  <c r="E14763" i="19"/>
  <c r="L14982" i="19"/>
  <c r="E15082" i="19" s="1"/>
  <c r="I15013" i="19"/>
  <c r="J15013" i="19"/>
  <c r="L14478" i="19"/>
  <c r="E14578" i="19"/>
  <c r="J14985" i="19"/>
  <c r="I14985" i="19"/>
  <c r="I14720" i="19"/>
  <c r="J14720" i="19"/>
  <c r="L14266" i="19"/>
  <c r="E14366" i="19" s="1"/>
  <c r="J14987" i="19"/>
  <c r="I14987" i="19"/>
  <c r="E15183" i="19"/>
  <c r="J14017" i="19"/>
  <c r="I14017" i="19"/>
  <c r="K14017" i="19" s="1"/>
  <c r="J14258" i="19"/>
  <c r="I14258" i="19"/>
  <c r="J14336" i="19"/>
  <c r="I14336" i="19"/>
  <c r="K14336" i="19" s="1"/>
  <c r="E14408" i="19"/>
  <c r="K14593" i="19"/>
  <c r="K14495" i="19"/>
  <c r="K15457" i="19"/>
  <c r="L15116" i="19"/>
  <c r="E15216" i="19" s="1"/>
  <c r="I14753" i="19"/>
  <c r="J14753" i="19"/>
  <c r="K14628" i="19"/>
  <c r="J14112" i="19"/>
  <c r="I14112" i="19"/>
  <c r="E14586" i="19"/>
  <c r="J14049" i="19"/>
  <c r="I14049" i="19"/>
  <c r="K14049" i="19" s="1"/>
  <c r="L14049" i="19" s="1"/>
  <c r="E14465" i="19"/>
  <c r="K14689" i="19"/>
  <c r="L14689" i="19" s="1"/>
  <c r="E14789" i="19" s="1"/>
  <c r="K15070" i="19"/>
  <c r="L15070" i="19" s="1"/>
  <c r="E15170" i="19" s="1"/>
  <c r="K13923" i="19"/>
  <c r="L14225" i="19"/>
  <c r="E14325" i="19" s="1"/>
  <c r="J14329" i="19"/>
  <c r="I14329" i="19"/>
  <c r="J14564" i="19"/>
  <c r="I14564" i="19"/>
  <c r="K14397" i="19"/>
  <c r="L14361" i="19"/>
  <c r="E14461" i="19" s="1"/>
  <c r="J15094" i="19"/>
  <c r="I15094" i="19"/>
  <c r="J14796" i="19"/>
  <c r="I14796" i="19"/>
  <c r="K14796" i="19" s="1"/>
  <c r="E14533" i="19"/>
  <c r="J14399" i="19"/>
  <c r="I14399" i="19"/>
  <c r="K14399" i="19" s="1"/>
  <c r="L14399" i="19" s="1"/>
  <c r="E14499" i="19" s="1"/>
  <c r="L14411" i="19"/>
  <c r="E14511" i="19" s="1"/>
  <c r="K14932" i="19"/>
  <c r="K14439" i="19"/>
  <c r="L14439" i="19" s="1"/>
  <c r="E14539" i="19" s="1"/>
  <c r="K14521" i="19"/>
  <c r="K13898" i="19"/>
  <c r="K14788" i="19"/>
  <c r="K14610" i="19"/>
  <c r="E15275" i="19"/>
  <c r="K14346" i="19"/>
  <c r="L14346" i="19" s="1"/>
  <c r="E14446" i="19" s="1"/>
  <c r="L11006" i="19"/>
  <c r="E11106" i="19" s="1"/>
  <c r="J13250" i="19"/>
  <c r="I13250" i="19"/>
  <c r="J12562" i="19"/>
  <c r="I12562" i="19"/>
  <c r="J15007" i="19"/>
  <c r="I15007" i="19"/>
  <c r="L14172" i="19"/>
  <c r="E14272" i="19" s="1"/>
  <c r="L12026" i="19"/>
  <c r="E12126" i="19" s="1"/>
  <c r="K11038" i="19"/>
  <c r="E14154" i="19"/>
  <c r="E14867" i="19"/>
  <c r="E14856" i="19"/>
  <c r="E14752" i="19"/>
  <c r="E14884" i="19"/>
  <c r="E15476" i="19"/>
  <c r="K15174" i="19"/>
  <c r="L15345" i="19"/>
  <c r="E15445" i="19" s="1"/>
  <c r="L11930" i="19"/>
  <c r="E12030" i="19" s="1"/>
  <c r="J15277" i="19"/>
  <c r="I15277" i="19"/>
  <c r="I1698" i="12"/>
  <c r="J1698" i="12"/>
  <c r="L1679" i="12"/>
  <c r="E1691" i="12" s="1"/>
  <c r="J1768" i="12"/>
  <c r="K1768" i="12" s="1"/>
  <c r="L1768" i="12" s="1"/>
  <c r="E1780" i="12" s="1"/>
  <c r="I1780" i="12" s="1"/>
  <c r="J1695" i="12"/>
  <c r="K1695" i="12" s="1"/>
  <c r="L1695" i="12" s="1"/>
  <c r="E1707" i="12" s="1"/>
  <c r="I1707" i="12" s="1"/>
  <c r="J1721" i="12"/>
  <c r="K1721" i="12" s="1"/>
  <c r="J1718" i="12"/>
  <c r="K1718" i="12" s="1"/>
  <c r="L1718" i="12" s="1"/>
  <c r="J1704" i="12"/>
  <c r="K1704" i="12" s="1"/>
  <c r="L1704" i="12" s="1"/>
  <c r="J1765" i="12"/>
  <c r="K1765" i="12" s="1"/>
  <c r="L1765" i="12" s="1"/>
  <c r="J1762" i="12"/>
  <c r="K1762" i="12" s="1"/>
  <c r="L1762" i="12" s="1"/>
  <c r="J1701" i="12"/>
  <c r="K1701" i="12" s="1"/>
  <c r="L1701" i="12" s="1"/>
  <c r="B29" i="2"/>
  <c r="I24" i="9"/>
  <c r="E24" i="9"/>
  <c r="S35" i="3"/>
  <c r="V35" i="3" s="1"/>
  <c r="B25" i="9"/>
  <c r="C29" i="2"/>
  <c r="D29" i="2"/>
  <c r="F35" i="3" s="1"/>
  <c r="K24" i="9"/>
  <c r="N24" i="9"/>
  <c r="J130" i="16" l="1"/>
  <c r="I130" i="16"/>
  <c r="L14904" i="19"/>
  <c r="E15004" i="19" s="1"/>
  <c r="K1698" i="12"/>
  <c r="K14905" i="19"/>
  <c r="L14905" i="19" s="1"/>
  <c r="K15007" i="19"/>
  <c r="L15007" i="19" s="1"/>
  <c r="K15502" i="19"/>
  <c r="L15502" i="19" s="1"/>
  <c r="E15602" i="19" s="1"/>
  <c r="I15602" i="19" s="1"/>
  <c r="I14924" i="19"/>
  <c r="J14924" i="19"/>
  <c r="K15277" i="19"/>
  <c r="L15277" i="19" s="1"/>
  <c r="E15377" i="19" s="1"/>
  <c r="L14448" i="19"/>
  <c r="E14548" i="19"/>
  <c r="I14303" i="19"/>
  <c r="J14303" i="19"/>
  <c r="K14329" i="19"/>
  <c r="L14329" i="19" s="1"/>
  <c r="K14112" i="19"/>
  <c r="L14112" i="19" s="1"/>
  <c r="K14035" i="19"/>
  <c r="J14573" i="19"/>
  <c r="I14573" i="19"/>
  <c r="K14573" i="19" s="1"/>
  <c r="I14309" i="19"/>
  <c r="J14309" i="19"/>
  <c r="K14258" i="19"/>
  <c r="L14258" i="19" s="1"/>
  <c r="K14987" i="19"/>
  <c r="L14987" i="19" s="1"/>
  <c r="E15087" i="19" s="1"/>
  <c r="K14991" i="19"/>
  <c r="L14991" i="19" s="1"/>
  <c r="K14544" i="19"/>
  <c r="L14544" i="19" s="1"/>
  <c r="K15355" i="19"/>
  <c r="L15355" i="19" s="1"/>
  <c r="E15455" i="19" s="1"/>
  <c r="K14068" i="19"/>
  <c r="L14000" i="19"/>
  <c r="E14100" i="19" s="1"/>
  <c r="I15455" i="19"/>
  <c r="J15455" i="19"/>
  <c r="J14622" i="19"/>
  <c r="I14622" i="19"/>
  <c r="K14622" i="19" s="1"/>
  <c r="L14622" i="19" s="1"/>
  <c r="I14990" i="19"/>
  <c r="K14990" i="19" s="1"/>
  <c r="L14990" i="19" s="1"/>
  <c r="J14990" i="19"/>
  <c r="J14519" i="19"/>
  <c r="I14519" i="19"/>
  <c r="K14160" i="19"/>
  <c r="L14160" i="19" s="1"/>
  <c r="K15469" i="19"/>
  <c r="L15469" i="19" s="1"/>
  <c r="E15569" i="19" s="1"/>
  <c r="J15427" i="19"/>
  <c r="I15427" i="19"/>
  <c r="J14881" i="19"/>
  <c r="I14881" i="19"/>
  <c r="K14881" i="19" s="1"/>
  <c r="L14881" i="19" s="1"/>
  <c r="E14981" i="19" s="1"/>
  <c r="J14615" i="19"/>
  <c r="I14615" i="19"/>
  <c r="L14651" i="19"/>
  <c r="E14751" i="19" s="1"/>
  <c r="I14114" i="19"/>
  <c r="J14114" i="19"/>
  <c r="L14017" i="19"/>
  <c r="E14117" i="19" s="1"/>
  <c r="K14720" i="19"/>
  <c r="L14720" i="19" s="1"/>
  <c r="K14771" i="19"/>
  <c r="L14771" i="19" s="1"/>
  <c r="E14871" i="19" s="1"/>
  <c r="K14564" i="19"/>
  <c r="E14149" i="19"/>
  <c r="E14212" i="19"/>
  <c r="E14358" i="19"/>
  <c r="K15180" i="19"/>
  <c r="K14779" i="19"/>
  <c r="K14231" i="19"/>
  <c r="L14231" i="19" s="1"/>
  <c r="E14331" i="19" s="1"/>
  <c r="K15343" i="19"/>
  <c r="L15343" i="19" s="1"/>
  <c r="E15443" i="19" s="1"/>
  <c r="K14041" i="19"/>
  <c r="J15216" i="19"/>
  <c r="I15216" i="19"/>
  <c r="I14331" i="19"/>
  <c r="J14331" i="19"/>
  <c r="J15082" i="19"/>
  <c r="I15082" i="19"/>
  <c r="L13742" i="19"/>
  <c r="E13842" i="19" s="1"/>
  <c r="J14499" i="19"/>
  <c r="I14499" i="19"/>
  <c r="K14499" i="19" s="1"/>
  <c r="L14499" i="19" s="1"/>
  <c r="E14599" i="19" s="1"/>
  <c r="J14461" i="19"/>
  <c r="I14461" i="19"/>
  <c r="I14981" i="19"/>
  <c r="J14981" i="19"/>
  <c r="J14118" i="19"/>
  <c r="I14118" i="19"/>
  <c r="L14610" i="19"/>
  <c r="E14710" i="19"/>
  <c r="J14539" i="19"/>
  <c r="I14539" i="19"/>
  <c r="I14533" i="19"/>
  <c r="J14533" i="19"/>
  <c r="K15094" i="19"/>
  <c r="L14397" i="19"/>
  <c r="E14497" i="19" s="1"/>
  <c r="E14429" i="19"/>
  <c r="L13923" i="19"/>
  <c r="E14023" i="19" s="1"/>
  <c r="J14465" i="19"/>
  <c r="I14465" i="19"/>
  <c r="J14586" i="19"/>
  <c r="I14586" i="19"/>
  <c r="L14628" i="19"/>
  <c r="E14728" i="19" s="1"/>
  <c r="L15457" i="19"/>
  <c r="E15557" i="19" s="1"/>
  <c r="J14408" i="19"/>
  <c r="I14408" i="19"/>
  <c r="L15147" i="19"/>
  <c r="E15247" i="19" s="1"/>
  <c r="E15091" i="19"/>
  <c r="E14644" i="19"/>
  <c r="K14601" i="19"/>
  <c r="E14540" i="19"/>
  <c r="L14788" i="19"/>
  <c r="E14888" i="19" s="1"/>
  <c r="L14932" i="19"/>
  <c r="E15032" i="19" s="1"/>
  <c r="L14796" i="19"/>
  <c r="E14896" i="19"/>
  <c r="J14149" i="19"/>
  <c r="I14149" i="19"/>
  <c r="K14149" i="19" s="1"/>
  <c r="L14149" i="19" s="1"/>
  <c r="E14249" i="19" s="1"/>
  <c r="J14212" i="19"/>
  <c r="I14212" i="19"/>
  <c r="L14495" i="19"/>
  <c r="E14595" i="19" s="1"/>
  <c r="I14358" i="19"/>
  <c r="J14358" i="19"/>
  <c r="J15183" i="19"/>
  <c r="I15183" i="19"/>
  <c r="J15087" i="19"/>
  <c r="I15087" i="19"/>
  <c r="J14366" i="19"/>
  <c r="I14366" i="19"/>
  <c r="J14578" i="19"/>
  <c r="I14578" i="19"/>
  <c r="E14260" i="19"/>
  <c r="E14337" i="19"/>
  <c r="J14446" i="19"/>
  <c r="I14446" i="19"/>
  <c r="K14446" i="19" s="1"/>
  <c r="L14446" i="19" s="1"/>
  <c r="L13898" i="19"/>
  <c r="E13998" i="19" s="1"/>
  <c r="J14511" i="19"/>
  <c r="I14511" i="19"/>
  <c r="L14564" i="19"/>
  <c r="E14664" i="19" s="1"/>
  <c r="J14325" i="19"/>
  <c r="I14325" i="19"/>
  <c r="I15170" i="19"/>
  <c r="J15170" i="19"/>
  <c r="L14593" i="19"/>
  <c r="E14693" i="19" s="1"/>
  <c r="L14336" i="19"/>
  <c r="E14436" i="19" s="1"/>
  <c r="J14763" i="19"/>
  <c r="I14763" i="19"/>
  <c r="J15275" i="19"/>
  <c r="I15275" i="19"/>
  <c r="L14521" i="19"/>
  <c r="E14621" i="19"/>
  <c r="L14573" i="19"/>
  <c r="E14673" i="19" s="1"/>
  <c r="I14789" i="19"/>
  <c r="J14789" i="19"/>
  <c r="K14753" i="19"/>
  <c r="E14820" i="19"/>
  <c r="K14985" i="19"/>
  <c r="K15013" i="19"/>
  <c r="L15013" i="19" s="1"/>
  <c r="E15113" i="19" s="1"/>
  <c r="K14292" i="19"/>
  <c r="K14459" i="19"/>
  <c r="K14234" i="19"/>
  <c r="J11106" i="19"/>
  <c r="I11106" i="19"/>
  <c r="J15377" i="19"/>
  <c r="I15377" i="19"/>
  <c r="J12030" i="19"/>
  <c r="I12030" i="19"/>
  <c r="J12126" i="19"/>
  <c r="I12126" i="19"/>
  <c r="J15445" i="19"/>
  <c r="I15445" i="19"/>
  <c r="K15445" i="19" s="1"/>
  <c r="L15445" i="19" s="1"/>
  <c r="J14752" i="19"/>
  <c r="I14752" i="19"/>
  <c r="L11038" i="19"/>
  <c r="E11138" i="19"/>
  <c r="J14272" i="19"/>
  <c r="I14272" i="19"/>
  <c r="K14272" i="19" s="1"/>
  <c r="L14272" i="19" s="1"/>
  <c r="K12562" i="19"/>
  <c r="K13250" i="19"/>
  <c r="L15174" i="19"/>
  <c r="E15274" i="19" s="1"/>
  <c r="J14884" i="19"/>
  <c r="I14884" i="19"/>
  <c r="J14867" i="19"/>
  <c r="I14867" i="19"/>
  <c r="E15107" i="19"/>
  <c r="J15476" i="19"/>
  <c r="I15476" i="19"/>
  <c r="J14856" i="19"/>
  <c r="I14856" i="19"/>
  <c r="J14154" i="19"/>
  <c r="I14154" i="19"/>
  <c r="I1691" i="12"/>
  <c r="O1700" i="12" s="1"/>
  <c r="K1712" i="12"/>
  <c r="L1712" i="12" s="1"/>
  <c r="E1724" i="12" s="1"/>
  <c r="I1724" i="12" s="1"/>
  <c r="J1691" i="12"/>
  <c r="J1707" i="12"/>
  <c r="K1707" i="12" s="1"/>
  <c r="L1707" i="12" s="1"/>
  <c r="E1719" i="12" s="1"/>
  <c r="I1719" i="12" s="1"/>
  <c r="L1721" i="12"/>
  <c r="E1733" i="12" s="1"/>
  <c r="I1733" i="12" s="1"/>
  <c r="E1777" i="12"/>
  <c r="E1730" i="12"/>
  <c r="I1730" i="12" s="1"/>
  <c r="E1713" i="12"/>
  <c r="I1713" i="12" s="1"/>
  <c r="E1716" i="12"/>
  <c r="I1716" i="12" s="1"/>
  <c r="E1774" i="12"/>
  <c r="I1774" i="12" s="1"/>
  <c r="J1771" i="12"/>
  <c r="K1771" i="12" s="1"/>
  <c r="L1771" i="12" s="1"/>
  <c r="K25" i="9"/>
  <c r="N25" i="9"/>
  <c r="O34" i="9" s="1"/>
  <c r="E29" i="2"/>
  <c r="O33" i="9"/>
  <c r="P24" i="9"/>
  <c r="K130" i="16" l="1"/>
  <c r="L130" i="16" s="1"/>
  <c r="E131" i="16" s="1"/>
  <c r="J131" i="16" s="1"/>
  <c r="J15602" i="19"/>
  <c r="K15602" i="19" s="1"/>
  <c r="L15602" i="19" s="1"/>
  <c r="E15702" i="19" s="1"/>
  <c r="J15702" i="19" s="1"/>
  <c r="J15004" i="19"/>
  <c r="I15004" i="19"/>
  <c r="L1698" i="12"/>
  <c r="E1710" i="12" s="1"/>
  <c r="E15005" i="19"/>
  <c r="J15005" i="19" s="1"/>
  <c r="J14100" i="19"/>
  <c r="I14100" i="19"/>
  <c r="K14100" i="19" s="1"/>
  <c r="L14100" i="19" s="1"/>
  <c r="E14200" i="19" s="1"/>
  <c r="E15090" i="19"/>
  <c r="L14068" i="19"/>
  <c r="E14168" i="19"/>
  <c r="I14548" i="19"/>
  <c r="J14548" i="19"/>
  <c r="K14763" i="19"/>
  <c r="L14763" i="19" s="1"/>
  <c r="E14863" i="19" s="1"/>
  <c r="K14586" i="19"/>
  <c r="L14586" i="19" s="1"/>
  <c r="E14686" i="19" s="1"/>
  <c r="K15082" i="19"/>
  <c r="L15082" i="19" s="1"/>
  <c r="E15182" i="19" s="1"/>
  <c r="K15455" i="19"/>
  <c r="L15455" i="19" s="1"/>
  <c r="L14035" i="19"/>
  <c r="E14135" i="19" s="1"/>
  <c r="K14358" i="19"/>
  <c r="L14358" i="19" s="1"/>
  <c r="E14722" i="19"/>
  <c r="K14309" i="19"/>
  <c r="K14303" i="19"/>
  <c r="L14303" i="19" s="1"/>
  <c r="E14403" i="19" s="1"/>
  <c r="K14924" i="19"/>
  <c r="J14117" i="19"/>
  <c r="I14117" i="19"/>
  <c r="J14751" i="19"/>
  <c r="I14751" i="19"/>
  <c r="K15275" i="19"/>
  <c r="L15275" i="19" s="1"/>
  <c r="K15183" i="19"/>
  <c r="K14118" i="19"/>
  <c r="L14118" i="19" s="1"/>
  <c r="L14779" i="19"/>
  <c r="E14879" i="19" s="1"/>
  <c r="K14615" i="19"/>
  <c r="K15427" i="19"/>
  <c r="L15427" i="19" s="1"/>
  <c r="E15527" i="19" s="1"/>
  <c r="E15555" i="19"/>
  <c r="K14856" i="19"/>
  <c r="K14578" i="19"/>
  <c r="L14578" i="19" s="1"/>
  <c r="E14678" i="19" s="1"/>
  <c r="K14212" i="19"/>
  <c r="L14212" i="19" s="1"/>
  <c r="E14312" i="19" s="1"/>
  <c r="K14461" i="19"/>
  <c r="L14041" i="19"/>
  <c r="E14141" i="19"/>
  <c r="L15180" i="19"/>
  <c r="E15280" i="19" s="1"/>
  <c r="K14114" i="19"/>
  <c r="K14519" i="19"/>
  <c r="L14519" i="19" s="1"/>
  <c r="E14619" i="19" s="1"/>
  <c r="J15443" i="19"/>
  <c r="I15443" i="19"/>
  <c r="J15569" i="19"/>
  <c r="I15569" i="19"/>
  <c r="J14722" i="19"/>
  <c r="I14722" i="19"/>
  <c r="K14981" i="19"/>
  <c r="J14871" i="19"/>
  <c r="I14871" i="19"/>
  <c r="I15090" i="19"/>
  <c r="J15090" i="19"/>
  <c r="J14863" i="19"/>
  <c r="I14863" i="19"/>
  <c r="K14863" i="19" s="1"/>
  <c r="L14863" i="19" s="1"/>
  <c r="I14436" i="19"/>
  <c r="K14436" i="19" s="1"/>
  <c r="L14436" i="19" s="1"/>
  <c r="J14436" i="19"/>
  <c r="J14595" i="19"/>
  <c r="I14595" i="19"/>
  <c r="J14249" i="19"/>
  <c r="I14249" i="19"/>
  <c r="J15247" i="19"/>
  <c r="I15247" i="19"/>
  <c r="J14728" i="19"/>
  <c r="I14728" i="19"/>
  <c r="K14728" i="19" s="1"/>
  <c r="L14728" i="19" s="1"/>
  <c r="J14599" i="19"/>
  <c r="I14599" i="19"/>
  <c r="J14693" i="19"/>
  <c r="I14693" i="19"/>
  <c r="K14693" i="19" s="1"/>
  <c r="L14693" i="19" s="1"/>
  <c r="I14678" i="19"/>
  <c r="J14678" i="19"/>
  <c r="J15032" i="19"/>
  <c r="I15032" i="19"/>
  <c r="I13842" i="19"/>
  <c r="J13842" i="19"/>
  <c r="I14664" i="19"/>
  <c r="J14664" i="19"/>
  <c r="J14888" i="19"/>
  <c r="I14888" i="19"/>
  <c r="K14752" i="19"/>
  <c r="L14752" i="19" s="1"/>
  <c r="K15377" i="19"/>
  <c r="L15377" i="19" s="1"/>
  <c r="L14985" i="19"/>
  <c r="E15085" i="19" s="1"/>
  <c r="L14753" i="19"/>
  <c r="E14853" i="19" s="1"/>
  <c r="E15375" i="19"/>
  <c r="K14511" i="19"/>
  <c r="E14546" i="19"/>
  <c r="I14260" i="19"/>
  <c r="K14260" i="19" s="1"/>
  <c r="L14260" i="19" s="1"/>
  <c r="E14360" i="19" s="1"/>
  <c r="J14260" i="19"/>
  <c r="K14366" i="19"/>
  <c r="L14366" i="19" s="1"/>
  <c r="E14466" i="19" s="1"/>
  <c r="E14458" i="19"/>
  <c r="J14540" i="19"/>
  <c r="I14540" i="19"/>
  <c r="K14465" i="19"/>
  <c r="J14429" i="19"/>
  <c r="I14429" i="19"/>
  <c r="K14539" i="19"/>
  <c r="L14539" i="19" s="1"/>
  <c r="E14639" i="19" s="1"/>
  <c r="E14218" i="19"/>
  <c r="L14234" i="19"/>
  <c r="E14334" i="19" s="1"/>
  <c r="J14820" i="19"/>
  <c r="I14820" i="19"/>
  <c r="J14673" i="19"/>
  <c r="I14673" i="19"/>
  <c r="J14312" i="19"/>
  <c r="I14312" i="19"/>
  <c r="L14601" i="19"/>
  <c r="E14701" i="19" s="1"/>
  <c r="J15557" i="19"/>
  <c r="I15557" i="19"/>
  <c r="J14686" i="19"/>
  <c r="I14686" i="19"/>
  <c r="J14497" i="19"/>
  <c r="I14497" i="19"/>
  <c r="J15182" i="19"/>
  <c r="I15182" i="19"/>
  <c r="K15182" i="19" s="1"/>
  <c r="L15182" i="19" s="1"/>
  <c r="L14459" i="19"/>
  <c r="E14559" i="19" s="1"/>
  <c r="I14621" i="19"/>
  <c r="K14621" i="19" s="1"/>
  <c r="L14621" i="19" s="1"/>
  <c r="J14621" i="19"/>
  <c r="K15170" i="19"/>
  <c r="I13998" i="19"/>
  <c r="J13998" i="19"/>
  <c r="J14896" i="19"/>
  <c r="I14896" i="19"/>
  <c r="J14644" i="19"/>
  <c r="I14644" i="19"/>
  <c r="J14023" i="19"/>
  <c r="I14023" i="19"/>
  <c r="K14023" i="19" s="1"/>
  <c r="L14023" i="19" s="1"/>
  <c r="K14533" i="19"/>
  <c r="I14710" i="19"/>
  <c r="J14710" i="19"/>
  <c r="L14856" i="19"/>
  <c r="E14956" i="19" s="1"/>
  <c r="K15476" i="19"/>
  <c r="K14884" i="19"/>
  <c r="L14292" i="19"/>
  <c r="E14392" i="19" s="1"/>
  <c r="I15113" i="19"/>
  <c r="J15113" i="19"/>
  <c r="K14789" i="19"/>
  <c r="K14325" i="19"/>
  <c r="L14325" i="19" s="1"/>
  <c r="E14425" i="19" s="1"/>
  <c r="J14337" i="19"/>
  <c r="I14337" i="19"/>
  <c r="K15087" i="19"/>
  <c r="J15091" i="19"/>
  <c r="I15091" i="19"/>
  <c r="K14408" i="19"/>
  <c r="L14408" i="19" s="1"/>
  <c r="E14508" i="19" s="1"/>
  <c r="L15094" i="19"/>
  <c r="E15194" i="19" s="1"/>
  <c r="K14331" i="19"/>
  <c r="K15216" i="19"/>
  <c r="K11106" i="19"/>
  <c r="J15274" i="19"/>
  <c r="I15274" i="19"/>
  <c r="L13250" i="19"/>
  <c r="E13350" i="19" s="1"/>
  <c r="K12126" i="19"/>
  <c r="K12030" i="19"/>
  <c r="E14372" i="19"/>
  <c r="E14852" i="19"/>
  <c r="E15545" i="19"/>
  <c r="E15477" i="19"/>
  <c r="K14154" i="19"/>
  <c r="K14867" i="19"/>
  <c r="L12562" i="19"/>
  <c r="E12662" i="19" s="1"/>
  <c r="J11138" i="19"/>
  <c r="I11138" i="19"/>
  <c r="O11201" i="19" s="1"/>
  <c r="J15107" i="19"/>
  <c r="I15107" i="19"/>
  <c r="J1777" i="12"/>
  <c r="I1777" i="12"/>
  <c r="K1691" i="12"/>
  <c r="E1783" i="12"/>
  <c r="I1783" i="12" s="1"/>
  <c r="J1716" i="12"/>
  <c r="K1716" i="12" s="1"/>
  <c r="L1716" i="12" s="1"/>
  <c r="J1774" i="12"/>
  <c r="K1774" i="12" s="1"/>
  <c r="L1774" i="12" s="1"/>
  <c r="J1713" i="12"/>
  <c r="K1713" i="12" s="1"/>
  <c r="L1713" i="12" s="1"/>
  <c r="J1730" i="12"/>
  <c r="K1730" i="12" s="1"/>
  <c r="L1730" i="12" s="1"/>
  <c r="J1719" i="12"/>
  <c r="K1719" i="12" s="1"/>
  <c r="L1719" i="12" s="1"/>
  <c r="J1780" i="12"/>
  <c r="K1780" i="12" s="1"/>
  <c r="L1780" i="12" s="1"/>
  <c r="J1724" i="12"/>
  <c r="M25" i="9"/>
  <c r="P25" i="9" s="1"/>
  <c r="Q24" i="9"/>
  <c r="R24" i="9" s="1"/>
  <c r="D35" i="3"/>
  <c r="F29" i="2"/>
  <c r="E35" i="3" s="1"/>
  <c r="I131" i="16" l="1"/>
  <c r="K131" i="16" s="1"/>
  <c r="L131" i="16" s="1"/>
  <c r="E132" i="16" s="1"/>
  <c r="K15004" i="19"/>
  <c r="I15702" i="19"/>
  <c r="K15702" i="19" s="1"/>
  <c r="L15702" i="19" s="1"/>
  <c r="E15802" i="19" s="1"/>
  <c r="I1710" i="12"/>
  <c r="J1710" i="12"/>
  <c r="K1710" i="12" s="1"/>
  <c r="L1710" i="12" s="1"/>
  <c r="E1722" i="12"/>
  <c r="I1722" i="12" s="1"/>
  <c r="I15005" i="19"/>
  <c r="K15005" i="19" s="1"/>
  <c r="L15005" i="19" s="1"/>
  <c r="E15105" i="19"/>
  <c r="I14135" i="19"/>
  <c r="K14135" i="19" s="1"/>
  <c r="L14135" i="19" s="1"/>
  <c r="E14235" i="19" s="1"/>
  <c r="J14135" i="19"/>
  <c r="I14200" i="19"/>
  <c r="K14200" i="19" s="1"/>
  <c r="L14200" i="19" s="1"/>
  <c r="E14300" i="19" s="1"/>
  <c r="J14200" i="19"/>
  <c r="I14403" i="19"/>
  <c r="J14403" i="19"/>
  <c r="E14536" i="19"/>
  <c r="K14117" i="19"/>
  <c r="L14117" i="19" s="1"/>
  <c r="E14217" i="19" s="1"/>
  <c r="L14309" i="19"/>
  <c r="E14409" i="19" s="1"/>
  <c r="K14548" i="19"/>
  <c r="L14548" i="19" s="1"/>
  <c r="E14648" i="19" s="1"/>
  <c r="K15569" i="19"/>
  <c r="L15569" i="19" s="1"/>
  <c r="J14168" i="19"/>
  <c r="I14168" i="19"/>
  <c r="K14168" i="19" s="1"/>
  <c r="L14168" i="19" s="1"/>
  <c r="E14268" i="19" s="1"/>
  <c r="K14644" i="19"/>
  <c r="L14644" i="19" s="1"/>
  <c r="E14744" i="19" s="1"/>
  <c r="K14673" i="19"/>
  <c r="L14673" i="19" s="1"/>
  <c r="L14924" i="19"/>
  <c r="E15024" i="19" s="1"/>
  <c r="J15280" i="19"/>
  <c r="I15280" i="19"/>
  <c r="J14879" i="19"/>
  <c r="I14879" i="19"/>
  <c r="K15107" i="19"/>
  <c r="K15091" i="19"/>
  <c r="L15091" i="19" s="1"/>
  <c r="K14312" i="19"/>
  <c r="L14312" i="19" s="1"/>
  <c r="K15247" i="19"/>
  <c r="L15247" i="19" s="1"/>
  <c r="K14595" i="19"/>
  <c r="L14595" i="19" s="1"/>
  <c r="L14461" i="19"/>
  <c r="E14561" i="19" s="1"/>
  <c r="I15555" i="19"/>
  <c r="K15555" i="19" s="1"/>
  <c r="L15555" i="19" s="1"/>
  <c r="E15655" i="19" s="1"/>
  <c r="J15555" i="19"/>
  <c r="K14429" i="19"/>
  <c r="K14540" i="19"/>
  <c r="L14981" i="19"/>
  <c r="E15081" i="19" s="1"/>
  <c r="J15527" i="19"/>
  <c r="I15527" i="19"/>
  <c r="K14751" i="19"/>
  <c r="L14751" i="19" s="1"/>
  <c r="E14851" i="19" s="1"/>
  <c r="K13998" i="19"/>
  <c r="L13998" i="19" s="1"/>
  <c r="E14793" i="19"/>
  <c r="K15090" i="19"/>
  <c r="E15669" i="19"/>
  <c r="J14619" i="19"/>
  <c r="I14619" i="19"/>
  <c r="J14141" i="19"/>
  <c r="I14141" i="19"/>
  <c r="L14615" i="19"/>
  <c r="E14715" i="19" s="1"/>
  <c r="L15183" i="19"/>
  <c r="E15283" i="19"/>
  <c r="K14896" i="19"/>
  <c r="L14896" i="19" s="1"/>
  <c r="E14996" i="19" s="1"/>
  <c r="K14820" i="19"/>
  <c r="L14820" i="19" s="1"/>
  <c r="K14888" i="19"/>
  <c r="L14888" i="19" s="1"/>
  <c r="E14988" i="19" s="1"/>
  <c r="K14871" i="19"/>
  <c r="L14871" i="19" s="1"/>
  <c r="E14971" i="19" s="1"/>
  <c r="K14722" i="19"/>
  <c r="K15443" i="19"/>
  <c r="L14114" i="19"/>
  <c r="E14214" i="19" s="1"/>
  <c r="J14701" i="19"/>
  <c r="I14701" i="19"/>
  <c r="J14853" i="19"/>
  <c r="I14853" i="19"/>
  <c r="J14956" i="19"/>
  <c r="I14956" i="19"/>
  <c r="J15085" i="19"/>
  <c r="I15085" i="19"/>
  <c r="I14744" i="19"/>
  <c r="J14744" i="19"/>
  <c r="J15194" i="19"/>
  <c r="I15194" i="19"/>
  <c r="J14559" i="19"/>
  <c r="I14559" i="19"/>
  <c r="J14793" i="19"/>
  <c r="I14793" i="19"/>
  <c r="L14331" i="19"/>
  <c r="E14431" i="19" s="1"/>
  <c r="J14508" i="19"/>
  <c r="I14508" i="19"/>
  <c r="L15087" i="19"/>
  <c r="E15187" i="19" s="1"/>
  <c r="J14392" i="19"/>
  <c r="I14392" i="19"/>
  <c r="K14392" i="19" s="1"/>
  <c r="L14392" i="19" s="1"/>
  <c r="L14533" i="19"/>
  <c r="E14633" i="19" s="1"/>
  <c r="E14721" i="19"/>
  <c r="I14268" i="19"/>
  <c r="J14268" i="19"/>
  <c r="I14334" i="19"/>
  <c r="K14334" i="19" s="1"/>
  <c r="L14334" i="19" s="1"/>
  <c r="E14434" i="19" s="1"/>
  <c r="J14334" i="19"/>
  <c r="L14429" i="19"/>
  <c r="E14529" i="19" s="1"/>
  <c r="L14465" i="19"/>
  <c r="E14565" i="19" s="1"/>
  <c r="J14458" i="19"/>
  <c r="I14458" i="19"/>
  <c r="E15347" i="19"/>
  <c r="K15274" i="19"/>
  <c r="L15274" i="19" s="1"/>
  <c r="J14425" i="19"/>
  <c r="I14425" i="19"/>
  <c r="L14789" i="19"/>
  <c r="E14889" i="19" s="1"/>
  <c r="E14123" i="19"/>
  <c r="E15282" i="19"/>
  <c r="K15557" i="19"/>
  <c r="L15557" i="19" s="1"/>
  <c r="E15657" i="19" s="1"/>
  <c r="E14412" i="19"/>
  <c r="E14773" i="19"/>
  <c r="E14920" i="19"/>
  <c r="J14466" i="19"/>
  <c r="I14466" i="19"/>
  <c r="I14546" i="19"/>
  <c r="J14546" i="19"/>
  <c r="K14664" i="19"/>
  <c r="K15032" i="19"/>
  <c r="K14678" i="19"/>
  <c r="E14828" i="19"/>
  <c r="K14249" i="19"/>
  <c r="E14963" i="19"/>
  <c r="E15191" i="19"/>
  <c r="L14884" i="19"/>
  <c r="E14984" i="19" s="1"/>
  <c r="E14098" i="19"/>
  <c r="J14218" i="19"/>
  <c r="I14218" i="19"/>
  <c r="K14218" i="19" s="1"/>
  <c r="L14218" i="19" s="1"/>
  <c r="J14360" i="19"/>
  <c r="I14360" i="19"/>
  <c r="L14511" i="19"/>
  <c r="E14611" i="19" s="1"/>
  <c r="J15375" i="19"/>
  <c r="I15375" i="19"/>
  <c r="J14988" i="19"/>
  <c r="I14988" i="19"/>
  <c r="I14536" i="19"/>
  <c r="K14536" i="19" s="1"/>
  <c r="J14536" i="19"/>
  <c r="L15107" i="19"/>
  <c r="E15207" i="19" s="1"/>
  <c r="L15216" i="19"/>
  <c r="E15316" i="19" s="1"/>
  <c r="K14337" i="19"/>
  <c r="K15113" i="19"/>
  <c r="L15113" i="19" s="1"/>
  <c r="E15213" i="19" s="1"/>
  <c r="L15476" i="19"/>
  <c r="E15576" i="19" s="1"/>
  <c r="K14710" i="19"/>
  <c r="L14710" i="19" s="1"/>
  <c r="E14810" i="19" s="1"/>
  <c r="L15170" i="19"/>
  <c r="E15270" i="19" s="1"/>
  <c r="K14497" i="19"/>
  <c r="K14686" i="19"/>
  <c r="J14639" i="19"/>
  <c r="I14639" i="19"/>
  <c r="L14540" i="19"/>
  <c r="E14640" i="19" s="1"/>
  <c r="K13842" i="19"/>
  <c r="K14599" i="19"/>
  <c r="E14695" i="19"/>
  <c r="L11106" i="19"/>
  <c r="E11206" i="19" s="1"/>
  <c r="J12662" i="19"/>
  <c r="I12662" i="19"/>
  <c r="J14996" i="19"/>
  <c r="I14996" i="19"/>
  <c r="L12126" i="19"/>
  <c r="E12226" i="19" s="1"/>
  <c r="L14867" i="19"/>
  <c r="E14967" i="19" s="1"/>
  <c r="L14154" i="19"/>
  <c r="E14254" i="19" s="1"/>
  <c r="J15545" i="19"/>
  <c r="I15545" i="19"/>
  <c r="E15374" i="19"/>
  <c r="J15477" i="19"/>
  <c r="I15477" i="19"/>
  <c r="J14852" i="19"/>
  <c r="I14852" i="19"/>
  <c r="K14852" i="19" s="1"/>
  <c r="L14852" i="19" s="1"/>
  <c r="E14952" i="19" s="1"/>
  <c r="J14372" i="19"/>
  <c r="I14372" i="19"/>
  <c r="L12030" i="19"/>
  <c r="E12130" i="19" s="1"/>
  <c r="J13350" i="19"/>
  <c r="I13350" i="19"/>
  <c r="K11138" i="19"/>
  <c r="K1777" i="12"/>
  <c r="L1777" i="12" s="1"/>
  <c r="E1789" i="12" s="1"/>
  <c r="I1789" i="12" s="1"/>
  <c r="L1691" i="12"/>
  <c r="E1703" i="12" s="1"/>
  <c r="E1725" i="12"/>
  <c r="I1725" i="12" s="1"/>
  <c r="E1742" i="12"/>
  <c r="I1742" i="12" s="1"/>
  <c r="E1786" i="12"/>
  <c r="I1786" i="12" s="1"/>
  <c r="E1728" i="12"/>
  <c r="I1728" i="12" s="1"/>
  <c r="J1783" i="12"/>
  <c r="K1783" i="12" s="1"/>
  <c r="L1783" i="12" s="1"/>
  <c r="E1792" i="12"/>
  <c r="I1792" i="12" s="1"/>
  <c r="J1733" i="12"/>
  <c r="K1733" i="12" s="1"/>
  <c r="L1733" i="12" s="1"/>
  <c r="E1731" i="12"/>
  <c r="I1731" i="12" s="1"/>
  <c r="B30" i="2"/>
  <c r="C25" i="9"/>
  <c r="G35" i="3"/>
  <c r="H35" i="3"/>
  <c r="C36" i="3" s="1"/>
  <c r="T24" i="9"/>
  <c r="J24" i="7" s="1"/>
  <c r="L24" i="7" s="1"/>
  <c r="S24" i="9"/>
  <c r="G26" i="6" s="1"/>
  <c r="J26" i="6" s="1"/>
  <c r="M26" i="9"/>
  <c r="Q25" i="9"/>
  <c r="R25" i="9" s="1"/>
  <c r="J132" i="16" l="1"/>
  <c r="I132" i="16"/>
  <c r="L15004" i="19"/>
  <c r="E15104" i="19" s="1"/>
  <c r="J1722" i="12"/>
  <c r="K1722" i="12" s="1"/>
  <c r="L1722" i="12" s="1"/>
  <c r="I15105" i="19"/>
  <c r="J15105" i="19"/>
  <c r="K14403" i="19"/>
  <c r="J15024" i="19"/>
  <c r="I15024" i="19"/>
  <c r="K15024" i="19" s="1"/>
  <c r="L15024" i="19" s="1"/>
  <c r="I14409" i="19"/>
  <c r="J14409" i="19"/>
  <c r="J14648" i="19"/>
  <c r="I14648" i="19"/>
  <c r="K14648" i="19" s="1"/>
  <c r="L14648" i="19" s="1"/>
  <c r="J15802" i="19"/>
  <c r="I15802" i="19"/>
  <c r="I14300" i="19"/>
  <c r="J14300" i="19"/>
  <c r="K14619" i="19"/>
  <c r="L14619" i="19" s="1"/>
  <c r="E14719" i="19" s="1"/>
  <c r="K15280" i="19"/>
  <c r="L15280" i="19" s="1"/>
  <c r="E15380" i="19" s="1"/>
  <c r="K14372" i="19"/>
  <c r="L14372" i="19" s="1"/>
  <c r="E14472" i="19" s="1"/>
  <c r="K15477" i="19"/>
  <c r="L15477" i="19" s="1"/>
  <c r="E15577" i="19" s="1"/>
  <c r="I14217" i="19"/>
  <c r="K14217" i="19" s="1"/>
  <c r="J14217" i="19"/>
  <c r="J14235" i="19"/>
  <c r="I14235" i="19"/>
  <c r="I14561" i="19"/>
  <c r="J14561" i="19"/>
  <c r="I14214" i="19"/>
  <c r="K14214" i="19" s="1"/>
  <c r="J14214" i="19"/>
  <c r="L14214" i="19"/>
  <c r="E14314" i="19" s="1"/>
  <c r="J14719" i="19"/>
  <c r="I14719" i="19"/>
  <c r="K14719" i="19" s="1"/>
  <c r="L14719" i="19" s="1"/>
  <c r="E14819" i="19" s="1"/>
  <c r="J14715" i="19"/>
  <c r="I14715" i="19"/>
  <c r="K14715" i="19" s="1"/>
  <c r="J15081" i="19"/>
  <c r="I15081" i="19"/>
  <c r="K15081" i="19" s="1"/>
  <c r="L15081" i="19" s="1"/>
  <c r="K14425" i="19"/>
  <c r="L14425" i="19" s="1"/>
  <c r="L14722" i="19"/>
  <c r="E14822" i="19" s="1"/>
  <c r="J15669" i="19"/>
  <c r="I15669" i="19"/>
  <c r="J14851" i="19"/>
  <c r="I14851" i="19"/>
  <c r="J15655" i="19"/>
  <c r="I15655" i="19"/>
  <c r="K14793" i="19"/>
  <c r="L14793" i="19" s="1"/>
  <c r="K14956" i="19"/>
  <c r="J14971" i="19"/>
  <c r="I14971" i="19"/>
  <c r="L15090" i="19"/>
  <c r="E15190" i="19" s="1"/>
  <c r="K15527" i="19"/>
  <c r="K14879" i="19"/>
  <c r="J15283" i="19"/>
  <c r="I15283" i="19"/>
  <c r="I15380" i="19"/>
  <c r="J15380" i="19"/>
  <c r="K14360" i="19"/>
  <c r="L14360" i="19" s="1"/>
  <c r="K15194" i="19"/>
  <c r="L15194" i="19" s="1"/>
  <c r="E15294" i="19" s="1"/>
  <c r="K14853" i="19"/>
  <c r="L15443" i="19"/>
  <c r="E15543" i="19"/>
  <c r="K14141" i="19"/>
  <c r="L14141" i="19" s="1"/>
  <c r="E14241" i="19" s="1"/>
  <c r="J14640" i="19"/>
  <c r="I14640" i="19"/>
  <c r="J14434" i="19"/>
  <c r="I14434" i="19"/>
  <c r="I14633" i="19"/>
  <c r="K14633" i="19" s="1"/>
  <c r="J14633" i="19"/>
  <c r="J15270" i="19"/>
  <c r="I15270" i="19"/>
  <c r="J15207" i="19"/>
  <c r="I15207" i="19"/>
  <c r="I14611" i="19"/>
  <c r="J14611" i="19"/>
  <c r="J14984" i="19"/>
  <c r="I14984" i="19"/>
  <c r="J14565" i="19"/>
  <c r="I14565" i="19"/>
  <c r="J14889" i="19"/>
  <c r="I14889" i="19"/>
  <c r="I14529" i="19"/>
  <c r="J14529" i="19"/>
  <c r="I15576" i="19"/>
  <c r="J15576" i="19"/>
  <c r="I15316" i="19"/>
  <c r="J15316" i="19"/>
  <c r="I14431" i="19"/>
  <c r="K14431" i="19" s="1"/>
  <c r="L14431" i="19" s="1"/>
  <c r="E14531" i="19" s="1"/>
  <c r="J14431" i="19"/>
  <c r="I15213" i="19"/>
  <c r="J15213" i="19"/>
  <c r="L14536" i="19"/>
  <c r="E14636" i="19" s="1"/>
  <c r="L14249" i="19"/>
  <c r="E14349" i="19" s="1"/>
  <c r="L14664" i="19"/>
  <c r="E14764" i="19" s="1"/>
  <c r="J15282" i="19"/>
  <c r="I15282" i="19"/>
  <c r="J14721" i="19"/>
  <c r="I14721" i="19"/>
  <c r="K14996" i="19"/>
  <c r="L14996" i="19" s="1"/>
  <c r="J14695" i="19"/>
  <c r="I14695" i="19"/>
  <c r="L14686" i="19"/>
  <c r="E14786" i="19" s="1"/>
  <c r="I14810" i="19"/>
  <c r="J14810" i="19"/>
  <c r="K14988" i="19"/>
  <c r="K15375" i="19"/>
  <c r="E14460" i="19"/>
  <c r="E14318" i="19"/>
  <c r="J14828" i="19"/>
  <c r="I14828" i="19"/>
  <c r="K14466" i="19"/>
  <c r="J14412" i="19"/>
  <c r="I14412" i="19"/>
  <c r="K14412" i="19" s="1"/>
  <c r="L14412" i="19" s="1"/>
  <c r="K14458" i="19"/>
  <c r="L14458" i="19" s="1"/>
  <c r="E14558" i="19" s="1"/>
  <c r="K14508" i="19"/>
  <c r="E14893" i="19"/>
  <c r="K14559" i="19"/>
  <c r="K15085" i="19"/>
  <c r="L15085" i="19" s="1"/>
  <c r="E15185" i="19" s="1"/>
  <c r="L14599" i="19"/>
  <c r="E14699" i="19" s="1"/>
  <c r="L14497" i="19"/>
  <c r="E14597" i="19" s="1"/>
  <c r="L14337" i="19"/>
  <c r="E14437" i="19" s="1"/>
  <c r="J15191" i="19"/>
  <c r="I15191" i="19"/>
  <c r="L14678" i="19"/>
  <c r="E14778" i="19" s="1"/>
  <c r="J14920" i="19"/>
  <c r="I14920" i="19"/>
  <c r="J15657" i="19"/>
  <c r="I15657" i="19"/>
  <c r="I14123" i="19"/>
  <c r="J14123" i="19"/>
  <c r="I15187" i="19"/>
  <c r="J15187" i="19"/>
  <c r="J15294" i="19"/>
  <c r="I15294" i="19"/>
  <c r="L14853" i="19"/>
  <c r="E14953" i="19" s="1"/>
  <c r="E13942" i="19"/>
  <c r="L13842" i="19"/>
  <c r="K14639" i="19"/>
  <c r="J14098" i="19"/>
  <c r="I14098" i="19"/>
  <c r="K14098" i="19" s="1"/>
  <c r="L14098" i="19" s="1"/>
  <c r="J14963" i="19"/>
  <c r="I14963" i="19"/>
  <c r="K14963" i="19" s="1"/>
  <c r="L15032" i="19"/>
  <c r="E15132" i="19"/>
  <c r="K14546" i="19"/>
  <c r="I14773" i="19"/>
  <c r="K14773" i="19" s="1"/>
  <c r="J14773" i="19"/>
  <c r="E14525" i="19"/>
  <c r="I15347" i="19"/>
  <c r="J15347" i="19"/>
  <c r="K14268" i="19"/>
  <c r="L14268" i="19" s="1"/>
  <c r="E14368" i="19" s="1"/>
  <c r="E14492" i="19"/>
  <c r="K14744" i="19"/>
  <c r="K14701" i="19"/>
  <c r="L14701" i="19" s="1"/>
  <c r="E14801" i="19" s="1"/>
  <c r="I11206" i="19"/>
  <c r="J11206" i="19"/>
  <c r="J15577" i="19"/>
  <c r="I15577" i="19"/>
  <c r="J14472" i="19"/>
  <c r="I14472" i="19"/>
  <c r="K14472" i="19" s="1"/>
  <c r="L14472" i="19" s="1"/>
  <c r="J12130" i="19"/>
  <c r="I12130" i="19"/>
  <c r="J14952" i="19"/>
  <c r="I14952" i="19"/>
  <c r="J14254" i="19"/>
  <c r="I14254" i="19"/>
  <c r="K12662" i="19"/>
  <c r="L11138" i="19"/>
  <c r="E11238" i="19"/>
  <c r="E15096" i="19"/>
  <c r="J15374" i="19"/>
  <c r="I15374" i="19"/>
  <c r="K15374" i="19" s="1"/>
  <c r="J14967" i="19"/>
  <c r="I14967" i="19"/>
  <c r="K14967" i="19" s="1"/>
  <c r="L14967" i="19" s="1"/>
  <c r="E15067" i="19" s="1"/>
  <c r="J12226" i="19"/>
  <c r="I12226" i="19"/>
  <c r="K13350" i="19"/>
  <c r="K15545" i="19"/>
  <c r="I1703" i="12"/>
  <c r="O1712" i="12" s="1"/>
  <c r="K1724" i="12"/>
  <c r="J1703" i="12"/>
  <c r="J1725" i="12"/>
  <c r="J1786" i="12"/>
  <c r="E1734" i="12"/>
  <c r="I1734" i="12" s="1"/>
  <c r="E1745" i="12"/>
  <c r="I1745" i="12" s="1"/>
  <c r="J1731" i="12"/>
  <c r="K1731" i="12" s="1"/>
  <c r="L1731" i="12" s="1"/>
  <c r="J1792" i="12"/>
  <c r="K1792" i="12" s="1"/>
  <c r="L1792" i="12" s="1"/>
  <c r="J1734" i="12"/>
  <c r="K1734" i="12" s="1"/>
  <c r="E1795" i="12"/>
  <c r="I1795" i="12" s="1"/>
  <c r="J1728" i="12"/>
  <c r="K1728" i="12" s="1"/>
  <c r="L1728" i="12" s="1"/>
  <c r="J1742" i="12"/>
  <c r="K1742" i="12" s="1"/>
  <c r="L1742" i="12" s="1"/>
  <c r="J1789" i="12"/>
  <c r="K1789" i="12" s="1"/>
  <c r="L1789" i="12" s="1"/>
  <c r="T25" i="9"/>
  <c r="J25" i="7" s="1"/>
  <c r="L25" i="7" s="1"/>
  <c r="S25" i="9"/>
  <c r="G27" i="6" s="1"/>
  <c r="J27" i="6" s="1"/>
  <c r="S36" i="3"/>
  <c r="V36" i="3" s="1"/>
  <c r="B26" i="9"/>
  <c r="E25" i="9"/>
  <c r="I25" i="9"/>
  <c r="C30" i="2"/>
  <c r="D30" i="2"/>
  <c r="F36" i="3" s="1"/>
  <c r="K132" i="16" l="1"/>
  <c r="L132" i="16"/>
  <c r="E133" i="16" s="1"/>
  <c r="I15104" i="19"/>
  <c r="J15104" i="19"/>
  <c r="L14403" i="19"/>
  <c r="E14503" i="19" s="1"/>
  <c r="K15105" i="19"/>
  <c r="L15105" i="19" s="1"/>
  <c r="E15205" i="19" s="1"/>
  <c r="K14409" i="19"/>
  <c r="K14851" i="19"/>
  <c r="L14851" i="19" s="1"/>
  <c r="E14951" i="19" s="1"/>
  <c r="K14235" i="19"/>
  <c r="L14235" i="19" s="1"/>
  <c r="E14335" i="19" s="1"/>
  <c r="K14300" i="19"/>
  <c r="E14748" i="19"/>
  <c r="E15124" i="19"/>
  <c r="L14217" i="19"/>
  <c r="E14317" i="19"/>
  <c r="E14512" i="19"/>
  <c r="K14828" i="19"/>
  <c r="L14828" i="19" s="1"/>
  <c r="E14928" i="19" s="1"/>
  <c r="K14695" i="19"/>
  <c r="K14984" i="19"/>
  <c r="L14984" i="19" s="1"/>
  <c r="K15207" i="19"/>
  <c r="K15283" i="19"/>
  <c r="L15283" i="19" s="1"/>
  <c r="E15383" i="19" s="1"/>
  <c r="K15669" i="19"/>
  <c r="L15669" i="19" s="1"/>
  <c r="E15769" i="19" s="1"/>
  <c r="K15802" i="19"/>
  <c r="I15190" i="19"/>
  <c r="J15190" i="19"/>
  <c r="K15316" i="19"/>
  <c r="L15316" i="19" s="1"/>
  <c r="K14529" i="19"/>
  <c r="L14529" i="19" s="1"/>
  <c r="K14565" i="19"/>
  <c r="L14565" i="19" s="1"/>
  <c r="E14665" i="19" s="1"/>
  <c r="E15084" i="19"/>
  <c r="K15270" i="19"/>
  <c r="L14956" i="19"/>
  <c r="E15056" i="19" s="1"/>
  <c r="K15655" i="19"/>
  <c r="L14879" i="19"/>
  <c r="E14979" i="19" s="1"/>
  <c r="I15769" i="19"/>
  <c r="J15769" i="19"/>
  <c r="L14715" i="19"/>
  <c r="E14815" i="19" s="1"/>
  <c r="I14819" i="19"/>
  <c r="J14819" i="19"/>
  <c r="K15576" i="19"/>
  <c r="L15576" i="19" s="1"/>
  <c r="K14640" i="19"/>
  <c r="L14640" i="19" s="1"/>
  <c r="J14241" i="19"/>
  <c r="I14241" i="19"/>
  <c r="K14241" i="19" s="1"/>
  <c r="L14241" i="19" s="1"/>
  <c r="E14341" i="19"/>
  <c r="K15380" i="19"/>
  <c r="K14971" i="19"/>
  <c r="E15181" i="19"/>
  <c r="K14561" i="19"/>
  <c r="K15187" i="19"/>
  <c r="L15187" i="19" s="1"/>
  <c r="E15287" i="19" s="1"/>
  <c r="J15543" i="19"/>
  <c r="I15543" i="19"/>
  <c r="L15527" i="19"/>
  <c r="E15627" i="19" s="1"/>
  <c r="J14951" i="19"/>
  <c r="I14951" i="19"/>
  <c r="I14822" i="19"/>
  <c r="K14822" i="19" s="1"/>
  <c r="L14822" i="19" s="1"/>
  <c r="E14922" i="19" s="1"/>
  <c r="J14822" i="19"/>
  <c r="I14314" i="19"/>
  <c r="J14314" i="19"/>
  <c r="J14764" i="19"/>
  <c r="I14764" i="19"/>
  <c r="I15287" i="19"/>
  <c r="J15287" i="19"/>
  <c r="J14531" i="19"/>
  <c r="I14531" i="19"/>
  <c r="J14953" i="19"/>
  <c r="I14953" i="19"/>
  <c r="I14786" i="19"/>
  <c r="J14786" i="19"/>
  <c r="E15474" i="19"/>
  <c r="L15374" i="19"/>
  <c r="I14368" i="19"/>
  <c r="K14368" i="19" s="1"/>
  <c r="L14368" i="19" s="1"/>
  <c r="J14368" i="19"/>
  <c r="I14525" i="19"/>
  <c r="K14525" i="19" s="1"/>
  <c r="L14525" i="19" s="1"/>
  <c r="J14525" i="19"/>
  <c r="L14963" i="19"/>
  <c r="E15063" i="19" s="1"/>
  <c r="E14198" i="19"/>
  <c r="I13942" i="19"/>
  <c r="K13942" i="19" s="1"/>
  <c r="L13942" i="19" s="1"/>
  <c r="J13942" i="19"/>
  <c r="K15657" i="19"/>
  <c r="K15191" i="19"/>
  <c r="J14893" i="19"/>
  <c r="I14893" i="19"/>
  <c r="L14466" i="19"/>
  <c r="E14566" i="19" s="1"/>
  <c r="J14318" i="19"/>
  <c r="I14318" i="19"/>
  <c r="K15282" i="19"/>
  <c r="L14744" i="19"/>
  <c r="E14844" i="19" s="1"/>
  <c r="L14546" i="19"/>
  <c r="E14646" i="19" s="1"/>
  <c r="I14778" i="19"/>
  <c r="J14778" i="19"/>
  <c r="J14597" i="19"/>
  <c r="I14597" i="19"/>
  <c r="K14597" i="19" s="1"/>
  <c r="L14597" i="19" s="1"/>
  <c r="L14508" i="19"/>
  <c r="E14608" i="19" s="1"/>
  <c r="J14512" i="19"/>
  <c r="I14512" i="19"/>
  <c r="J14928" i="19"/>
  <c r="I14928" i="19"/>
  <c r="I14460" i="19"/>
  <c r="J14460" i="19"/>
  <c r="J14349" i="19"/>
  <c r="I14349" i="19"/>
  <c r="J14636" i="19"/>
  <c r="I14636" i="19"/>
  <c r="I14665" i="19"/>
  <c r="J14665" i="19"/>
  <c r="K14611" i="19"/>
  <c r="L14611" i="19" s="1"/>
  <c r="E14711" i="19" s="1"/>
  <c r="L14633" i="19"/>
  <c r="E14733" i="19" s="1"/>
  <c r="E14740" i="19"/>
  <c r="I15132" i="19"/>
  <c r="J15132" i="19"/>
  <c r="L14639" i="19"/>
  <c r="E14739" i="19"/>
  <c r="K14123" i="19"/>
  <c r="L14123" i="19" s="1"/>
  <c r="E14223" i="19" s="1"/>
  <c r="I14437" i="19"/>
  <c r="J14437" i="19"/>
  <c r="J14699" i="19"/>
  <c r="I14699" i="19"/>
  <c r="J15185" i="19"/>
  <c r="I15185" i="19"/>
  <c r="J14558" i="19"/>
  <c r="I14558" i="19"/>
  <c r="K14558" i="19" s="1"/>
  <c r="L14558" i="19" s="1"/>
  <c r="L15375" i="19"/>
  <c r="E15475" i="19" s="1"/>
  <c r="I14335" i="19"/>
  <c r="J14335" i="19"/>
  <c r="L14695" i="19"/>
  <c r="E14795" i="19" s="1"/>
  <c r="J15383" i="19"/>
  <c r="I15383" i="19"/>
  <c r="K15213" i="19"/>
  <c r="E15416" i="19"/>
  <c r="E15676" i="19"/>
  <c r="E14629" i="19"/>
  <c r="K14952" i="19"/>
  <c r="L14952" i="19" s="1"/>
  <c r="K15577" i="19"/>
  <c r="L15577" i="19" s="1"/>
  <c r="J14801" i="19"/>
  <c r="I14801" i="19"/>
  <c r="K14801" i="19" s="1"/>
  <c r="L14801" i="19" s="1"/>
  <c r="J14492" i="19"/>
  <c r="I14492" i="19"/>
  <c r="K15347" i="19"/>
  <c r="L14773" i="19"/>
  <c r="E14873" i="19" s="1"/>
  <c r="K15294" i="19"/>
  <c r="K14920" i="19"/>
  <c r="L14559" i="19"/>
  <c r="E14659" i="19" s="1"/>
  <c r="L14988" i="19"/>
  <c r="E15088" i="19" s="1"/>
  <c r="K14810" i="19"/>
  <c r="K14721" i="19"/>
  <c r="K14889" i="19"/>
  <c r="K14434" i="19"/>
  <c r="K11206" i="19"/>
  <c r="L11206" i="19" s="1"/>
  <c r="E11306" i="19" s="1"/>
  <c r="J15067" i="19"/>
  <c r="I15067" i="19"/>
  <c r="L12662" i="19"/>
  <c r="E12762" i="19" s="1"/>
  <c r="K12130" i="19"/>
  <c r="J15474" i="19"/>
  <c r="I15474" i="19"/>
  <c r="K15474" i="19" s="1"/>
  <c r="L15474" i="19" s="1"/>
  <c r="L13350" i="19"/>
  <c r="E13450" i="19" s="1"/>
  <c r="K12226" i="19"/>
  <c r="J15096" i="19"/>
  <c r="I15096" i="19"/>
  <c r="K15096" i="19" s="1"/>
  <c r="L15096" i="19" s="1"/>
  <c r="E15052" i="19"/>
  <c r="E14572" i="19"/>
  <c r="L15545" i="19"/>
  <c r="E15645" i="19" s="1"/>
  <c r="J11238" i="19"/>
  <c r="I11238" i="19"/>
  <c r="O11301" i="19" s="1"/>
  <c r="K14254" i="19"/>
  <c r="K1786" i="12"/>
  <c r="L1786" i="12" s="1"/>
  <c r="E1798" i="12" s="1"/>
  <c r="I1798" i="12" s="1"/>
  <c r="K1703" i="12"/>
  <c r="L1703" i="12" s="1"/>
  <c r="E1715" i="12" s="1"/>
  <c r="L1724" i="12"/>
  <c r="E1736" i="12" s="1"/>
  <c r="I1736" i="12" s="1"/>
  <c r="K1725" i="12"/>
  <c r="L1725" i="12" s="1"/>
  <c r="E1737" i="12" s="1"/>
  <c r="I1737" i="12" s="1"/>
  <c r="L1734" i="12"/>
  <c r="E1746" i="12" s="1"/>
  <c r="I1746" i="12" s="1"/>
  <c r="E1754" i="12"/>
  <c r="E1804" i="12"/>
  <c r="I1804" i="12" s="1"/>
  <c r="E1743" i="12"/>
  <c r="I1743" i="12" s="1"/>
  <c r="J1745" i="12"/>
  <c r="K1745" i="12" s="1"/>
  <c r="L1745" i="12" s="1"/>
  <c r="E1740" i="12"/>
  <c r="I1740" i="12" s="1"/>
  <c r="E1801" i="12"/>
  <c r="I1801" i="12" s="1"/>
  <c r="J1795" i="12"/>
  <c r="K1795" i="12" s="1"/>
  <c r="L1795" i="12" s="1"/>
  <c r="K26" i="9"/>
  <c r="N26" i="9"/>
  <c r="E30" i="2"/>
  <c r="I133" i="16" l="1"/>
  <c r="J133" i="16"/>
  <c r="K15104" i="19"/>
  <c r="L15104" i="19" s="1"/>
  <c r="E15204" i="19" s="1"/>
  <c r="J15204" i="19" s="1"/>
  <c r="I14503" i="19"/>
  <c r="J14503" i="19"/>
  <c r="J15205" i="19"/>
  <c r="I15205" i="19"/>
  <c r="K15205" i="19" s="1"/>
  <c r="L15205" i="19" s="1"/>
  <c r="E15305" i="19" s="1"/>
  <c r="J15124" i="19"/>
  <c r="I15124" i="19"/>
  <c r="K15124" i="19" s="1"/>
  <c r="L15124" i="19" s="1"/>
  <c r="E15677" i="19"/>
  <c r="K15190" i="19"/>
  <c r="L15190" i="19" s="1"/>
  <c r="E15290" i="19" s="1"/>
  <c r="L15207" i="19"/>
  <c r="E15307" i="19" s="1"/>
  <c r="J14748" i="19"/>
  <c r="I14748" i="19"/>
  <c r="L14409" i="19"/>
  <c r="E14509" i="19"/>
  <c r="K14460" i="19"/>
  <c r="L14460" i="19" s="1"/>
  <c r="K14314" i="19"/>
  <c r="K15769" i="19"/>
  <c r="L15769" i="19" s="1"/>
  <c r="L15802" i="19"/>
  <c r="E15902" i="19" s="1"/>
  <c r="J14317" i="19"/>
  <c r="I14317" i="19"/>
  <c r="K14317" i="19" s="1"/>
  <c r="L14300" i="19"/>
  <c r="E14400" i="19" s="1"/>
  <c r="K14335" i="19"/>
  <c r="L14335" i="19" s="1"/>
  <c r="E14435" i="19" s="1"/>
  <c r="K14318" i="19"/>
  <c r="L14318" i="19" s="1"/>
  <c r="E14418" i="19" s="1"/>
  <c r="K14893" i="19"/>
  <c r="K14953" i="19"/>
  <c r="L14953" i="19" s="1"/>
  <c r="E15053" i="19" s="1"/>
  <c r="K14819" i="19"/>
  <c r="L14819" i="19" s="1"/>
  <c r="J15627" i="19"/>
  <c r="I15627" i="19"/>
  <c r="K15627" i="19" s="1"/>
  <c r="L15627" i="19" s="1"/>
  <c r="E15727" i="19" s="1"/>
  <c r="I14922" i="19"/>
  <c r="J14922" i="19"/>
  <c r="I14815" i="19"/>
  <c r="J14815" i="19"/>
  <c r="K15185" i="19"/>
  <c r="L15185" i="19" s="1"/>
  <c r="K14786" i="19"/>
  <c r="L14786" i="19" s="1"/>
  <c r="E14886" i="19" s="1"/>
  <c r="K14531" i="19"/>
  <c r="L14531" i="19" s="1"/>
  <c r="E14631" i="19" s="1"/>
  <c r="K14764" i="19"/>
  <c r="K14951" i="19"/>
  <c r="L14561" i="19"/>
  <c r="E14661" i="19"/>
  <c r="E14919" i="19"/>
  <c r="E15869" i="19"/>
  <c r="K15067" i="19"/>
  <c r="L15067" i="19" s="1"/>
  <c r="K14492" i="19"/>
  <c r="E14658" i="19"/>
  <c r="K14349" i="19"/>
  <c r="L14349" i="19" s="1"/>
  <c r="E14449" i="19" s="1"/>
  <c r="K14512" i="19"/>
  <c r="K15543" i="19"/>
  <c r="J15181" i="19"/>
  <c r="I15181" i="19"/>
  <c r="L15380" i="19"/>
  <c r="E15480" i="19"/>
  <c r="L15270" i="19"/>
  <c r="E15370" i="19" s="1"/>
  <c r="E14697" i="19"/>
  <c r="L14971" i="19"/>
  <c r="E15071" i="19" s="1"/>
  <c r="I14341" i="19"/>
  <c r="J14341" i="19"/>
  <c r="L15655" i="19"/>
  <c r="E15755" i="19" s="1"/>
  <c r="I15084" i="19"/>
  <c r="J15084" i="19"/>
  <c r="J15290" i="19"/>
  <c r="I15290" i="19"/>
  <c r="L14314" i="19"/>
  <c r="E14414" i="19" s="1"/>
  <c r="L14317" i="19"/>
  <c r="E14417" i="19" s="1"/>
  <c r="I14979" i="19"/>
  <c r="J14979" i="19"/>
  <c r="J15056" i="19"/>
  <c r="I15056" i="19"/>
  <c r="J15088" i="19"/>
  <c r="I15088" i="19"/>
  <c r="J14733" i="19"/>
  <c r="I14733" i="19"/>
  <c r="J14873" i="19"/>
  <c r="I14873" i="19"/>
  <c r="K14873" i="19" s="1"/>
  <c r="L14873" i="19" s="1"/>
  <c r="J14608" i="19"/>
  <c r="I14608" i="19"/>
  <c r="I14646" i="19"/>
  <c r="J14646" i="19"/>
  <c r="J14418" i="19"/>
  <c r="I14418" i="19"/>
  <c r="K14418" i="19" s="1"/>
  <c r="L14418" i="19" s="1"/>
  <c r="J14795" i="19"/>
  <c r="I14795" i="19"/>
  <c r="K14795" i="19" s="1"/>
  <c r="L14795" i="19" s="1"/>
  <c r="J15475" i="19"/>
  <c r="I15475" i="19"/>
  <c r="K15475" i="19" s="1"/>
  <c r="L15475" i="19" s="1"/>
  <c r="I15063" i="19"/>
  <c r="J15063" i="19"/>
  <c r="I14886" i="19"/>
  <c r="J14886" i="19"/>
  <c r="J14631" i="19"/>
  <c r="I14631" i="19"/>
  <c r="K14631" i="19" s="1"/>
  <c r="L14631" i="19" s="1"/>
  <c r="I14659" i="19"/>
  <c r="J14659" i="19"/>
  <c r="J14566" i="19"/>
  <c r="I14566" i="19"/>
  <c r="K14566" i="19" s="1"/>
  <c r="L14566" i="19" s="1"/>
  <c r="E14666" i="19" s="1"/>
  <c r="L14889" i="19"/>
  <c r="E14989" i="19" s="1"/>
  <c r="L15294" i="19"/>
  <c r="E15394" i="19" s="1"/>
  <c r="L15347" i="19"/>
  <c r="E15447" i="19" s="1"/>
  <c r="E14901" i="19"/>
  <c r="J15416" i="19"/>
  <c r="I15416" i="19"/>
  <c r="K15416" i="19" s="1"/>
  <c r="L15416" i="19" s="1"/>
  <c r="E15516" i="19" s="1"/>
  <c r="E15285" i="19"/>
  <c r="K14699" i="19"/>
  <c r="L15191" i="19"/>
  <c r="E15291" i="19" s="1"/>
  <c r="E14625" i="19"/>
  <c r="L15213" i="19"/>
  <c r="E15313" i="19" s="1"/>
  <c r="J14435" i="19"/>
  <c r="I14435" i="19"/>
  <c r="J14658" i="19"/>
  <c r="I14658" i="19"/>
  <c r="J14223" i="19"/>
  <c r="I14223" i="19"/>
  <c r="J14740" i="19"/>
  <c r="I14740" i="19"/>
  <c r="J14449" i="19"/>
  <c r="I14449" i="19"/>
  <c r="J14697" i="19"/>
  <c r="I14697" i="19"/>
  <c r="I14844" i="19"/>
  <c r="J14844" i="19"/>
  <c r="L15657" i="19"/>
  <c r="E15757" i="19" s="1"/>
  <c r="I14198" i="19"/>
  <c r="J14198" i="19"/>
  <c r="J15053" i="19"/>
  <c r="I15053" i="19"/>
  <c r="L14434" i="19"/>
  <c r="E14534" i="19" s="1"/>
  <c r="L14721" i="19"/>
  <c r="E14821" i="19" s="1"/>
  <c r="L14920" i="19"/>
  <c r="E15020" i="19"/>
  <c r="L14492" i="19"/>
  <c r="E14592" i="19" s="1"/>
  <c r="J14629" i="19"/>
  <c r="I14629" i="19"/>
  <c r="I14739" i="19"/>
  <c r="J14739" i="19"/>
  <c r="K15132" i="19"/>
  <c r="K14665" i="19"/>
  <c r="L14512" i="19"/>
  <c r="E14612" i="19" s="1"/>
  <c r="K14778" i="19"/>
  <c r="L14778" i="19" s="1"/>
  <c r="E14878" i="19" s="1"/>
  <c r="E14042" i="19"/>
  <c r="E14468" i="19"/>
  <c r="L14764" i="19"/>
  <c r="E14864" i="19" s="1"/>
  <c r="L14810" i="19"/>
  <c r="E14910" i="19" s="1"/>
  <c r="I15676" i="19"/>
  <c r="J15676" i="19"/>
  <c r="K15383" i="19"/>
  <c r="L15383" i="19" s="1"/>
  <c r="E15483" i="19" s="1"/>
  <c r="K14437" i="19"/>
  <c r="J14711" i="19"/>
  <c r="I14711" i="19"/>
  <c r="K14636" i="19"/>
  <c r="L14636" i="19" s="1"/>
  <c r="E14736" i="19" s="1"/>
  <c r="E14560" i="19"/>
  <c r="K14928" i="19"/>
  <c r="L15282" i="19"/>
  <c r="E15382" i="19"/>
  <c r="K15287" i="19"/>
  <c r="J11306" i="19"/>
  <c r="I11306" i="19"/>
  <c r="J12762" i="19"/>
  <c r="I12762" i="19"/>
  <c r="J15516" i="19"/>
  <c r="I15516" i="19"/>
  <c r="K15516" i="19" s="1"/>
  <c r="L15516" i="19" s="1"/>
  <c r="J13450" i="19"/>
  <c r="I13450" i="19"/>
  <c r="J15677" i="19"/>
  <c r="I15677" i="19"/>
  <c r="K15677" i="19" s="1"/>
  <c r="L15677" i="19" s="1"/>
  <c r="L12226" i="19"/>
  <c r="E12326" i="19" s="1"/>
  <c r="L12130" i="19"/>
  <c r="E12230" i="19" s="1"/>
  <c r="K11238" i="19"/>
  <c r="E15196" i="19"/>
  <c r="E15574" i="19"/>
  <c r="E15167" i="19"/>
  <c r="L14254" i="19"/>
  <c r="E14354" i="19" s="1"/>
  <c r="J15645" i="19"/>
  <c r="I15645" i="19"/>
  <c r="J14572" i="19"/>
  <c r="I14572" i="19"/>
  <c r="J15052" i="19"/>
  <c r="I15052" i="19"/>
  <c r="I1715" i="12"/>
  <c r="O1724" i="12" s="1"/>
  <c r="J1754" i="12"/>
  <c r="I1754" i="12"/>
  <c r="J1736" i="12"/>
  <c r="J1737" i="12"/>
  <c r="K1737" i="12" s="1"/>
  <c r="L1737" i="12" s="1"/>
  <c r="J1715" i="12"/>
  <c r="E1757" i="12"/>
  <c r="I1757" i="12" s="1"/>
  <c r="E1807" i="12"/>
  <c r="I1807" i="12" s="1"/>
  <c r="J1801" i="12"/>
  <c r="K1801" i="12" s="1"/>
  <c r="L1801" i="12" s="1"/>
  <c r="J1740" i="12"/>
  <c r="K1740" i="12" s="1"/>
  <c r="L1740" i="12" s="1"/>
  <c r="J1743" i="12"/>
  <c r="K1743" i="12" s="1"/>
  <c r="L1743" i="12" s="1"/>
  <c r="J1804" i="12"/>
  <c r="K1804" i="12" s="1"/>
  <c r="L1804" i="12" s="1"/>
  <c r="J1798" i="12"/>
  <c r="O35" i="9"/>
  <c r="P26" i="9"/>
  <c r="D36" i="3"/>
  <c r="F30" i="2"/>
  <c r="E36" i="3" s="1"/>
  <c r="G36" i="3" s="1"/>
  <c r="K133" i="16" l="1"/>
  <c r="L133" i="16" s="1"/>
  <c r="I15204" i="19"/>
  <c r="K15204" i="19" s="1"/>
  <c r="K14503" i="19"/>
  <c r="L14503" i="19" s="1"/>
  <c r="E14603" i="19" s="1"/>
  <c r="J14603" i="19" s="1"/>
  <c r="K1754" i="12"/>
  <c r="L1754" i="12" s="1"/>
  <c r="E1766" i="12" s="1"/>
  <c r="I1766" i="12" s="1"/>
  <c r="I15305" i="19"/>
  <c r="J15305" i="19"/>
  <c r="J14400" i="19"/>
  <c r="I14400" i="19"/>
  <c r="K14400" i="19" s="1"/>
  <c r="L14400" i="19" s="1"/>
  <c r="E14500" i="19" s="1"/>
  <c r="J15902" i="19"/>
  <c r="I15902" i="19"/>
  <c r="J15307" i="19"/>
  <c r="I15307" i="19"/>
  <c r="K15088" i="19"/>
  <c r="L15088" i="19" s="1"/>
  <c r="K15181" i="19"/>
  <c r="L14893" i="19"/>
  <c r="E14993" i="19" s="1"/>
  <c r="J14509" i="19"/>
  <c r="I14509" i="19"/>
  <c r="K14509" i="19" s="1"/>
  <c r="K15052" i="19"/>
  <c r="L15052" i="19" s="1"/>
  <c r="K14697" i="19"/>
  <c r="L14697" i="19" s="1"/>
  <c r="E15224" i="19"/>
  <c r="K14979" i="19"/>
  <c r="L14979" i="19" s="1"/>
  <c r="E15079" i="19" s="1"/>
  <c r="K14815" i="19"/>
  <c r="L14815" i="19" s="1"/>
  <c r="E14915" i="19" s="1"/>
  <c r="K14629" i="19"/>
  <c r="K15053" i="19"/>
  <c r="K14886" i="19"/>
  <c r="L14886" i="19" s="1"/>
  <c r="K15056" i="19"/>
  <c r="K14748" i="19"/>
  <c r="L14748" i="19" s="1"/>
  <c r="E14848" i="19" s="1"/>
  <c r="J15370" i="19"/>
  <c r="I15370" i="19"/>
  <c r="J14414" i="19"/>
  <c r="I14414" i="19"/>
  <c r="K14414" i="19" s="1"/>
  <c r="L14414" i="19" s="1"/>
  <c r="J15727" i="19"/>
  <c r="I15727" i="19"/>
  <c r="K14449" i="19"/>
  <c r="K14223" i="19"/>
  <c r="L14223" i="19" s="1"/>
  <c r="E15575" i="19"/>
  <c r="K14646" i="19"/>
  <c r="L14646" i="19" s="1"/>
  <c r="E14746" i="19" s="1"/>
  <c r="K15290" i="19"/>
  <c r="K15084" i="19"/>
  <c r="K14341" i="19"/>
  <c r="L14341" i="19" s="1"/>
  <c r="E14441" i="19" s="1"/>
  <c r="I14919" i="19"/>
  <c r="K14919" i="19" s="1"/>
  <c r="L14919" i="19" s="1"/>
  <c r="E15019" i="19" s="1"/>
  <c r="I15019" i="19" s="1"/>
  <c r="J14919" i="19"/>
  <c r="K14922" i="19"/>
  <c r="L14922" i="19" s="1"/>
  <c r="E15022" i="19" s="1"/>
  <c r="E14797" i="19"/>
  <c r="I15079" i="19"/>
  <c r="K15079" i="19" s="1"/>
  <c r="L15079" i="19" s="1"/>
  <c r="E15179" i="19" s="1"/>
  <c r="J15079" i="19"/>
  <c r="J15755" i="19"/>
  <c r="I15755" i="19"/>
  <c r="K15755" i="19" s="1"/>
  <c r="L15755" i="19" s="1"/>
  <c r="I15071" i="19"/>
  <c r="K15071" i="19" s="1"/>
  <c r="L15071" i="19" s="1"/>
  <c r="J15071" i="19"/>
  <c r="I15480" i="19"/>
  <c r="J15480" i="19"/>
  <c r="L15543" i="19"/>
  <c r="E15643" i="19" s="1"/>
  <c r="J14661" i="19"/>
  <c r="I14661" i="19"/>
  <c r="L15056" i="19"/>
  <c r="E15156" i="19" s="1"/>
  <c r="J14417" i="19"/>
  <c r="I14417" i="19"/>
  <c r="K14739" i="19"/>
  <c r="L14739" i="19" s="1"/>
  <c r="E14839" i="19" s="1"/>
  <c r="J15869" i="19"/>
  <c r="I15869" i="19"/>
  <c r="L14951" i="19"/>
  <c r="E15051" i="19" s="1"/>
  <c r="J14612" i="19"/>
  <c r="I14612" i="19"/>
  <c r="I14797" i="19"/>
  <c r="J14797" i="19"/>
  <c r="I15447" i="19"/>
  <c r="J15447" i="19"/>
  <c r="J15019" i="19"/>
  <c r="J15291" i="19"/>
  <c r="I15291" i="19"/>
  <c r="J15394" i="19"/>
  <c r="I15394" i="19"/>
  <c r="J14666" i="19"/>
  <c r="I14666" i="19"/>
  <c r="J14864" i="19"/>
  <c r="I14864" i="19"/>
  <c r="I14821" i="19"/>
  <c r="J14821" i="19"/>
  <c r="I15313" i="19"/>
  <c r="J15313" i="19"/>
  <c r="J14989" i="19"/>
  <c r="I14989" i="19"/>
  <c r="J14915" i="19"/>
  <c r="I14915" i="19"/>
  <c r="I14592" i="19"/>
  <c r="J14592" i="19"/>
  <c r="J14746" i="19"/>
  <c r="I14746" i="19"/>
  <c r="I14560" i="19"/>
  <c r="J14560" i="19"/>
  <c r="I14839" i="19"/>
  <c r="J14839" i="19"/>
  <c r="J15575" i="19"/>
  <c r="I15575" i="19"/>
  <c r="K15575" i="19" s="1"/>
  <c r="L15575" i="19" s="1"/>
  <c r="E15675" i="19" s="1"/>
  <c r="J15382" i="19"/>
  <c r="I15382" i="19"/>
  <c r="J14736" i="19"/>
  <c r="I14736" i="19"/>
  <c r="K15676" i="19"/>
  <c r="J14910" i="19"/>
  <c r="I14910" i="19"/>
  <c r="K14910" i="19" s="1"/>
  <c r="L14910" i="19" s="1"/>
  <c r="J14878" i="19"/>
  <c r="I14878" i="19"/>
  <c r="L14665" i="19"/>
  <c r="E14765" i="19"/>
  <c r="J14534" i="19"/>
  <c r="I14534" i="19"/>
  <c r="K14198" i="19"/>
  <c r="K14740" i="19"/>
  <c r="K14435" i="19"/>
  <c r="L14435" i="19" s="1"/>
  <c r="E14535" i="19" s="1"/>
  <c r="K14608" i="19"/>
  <c r="L14608" i="19" s="1"/>
  <c r="E14708" i="19" s="1"/>
  <c r="E15188" i="19"/>
  <c r="L15287" i="19"/>
  <c r="E15387" i="19" s="1"/>
  <c r="L14437" i="19"/>
  <c r="E14537" i="19" s="1"/>
  <c r="J14468" i="19"/>
  <c r="I14468" i="19"/>
  <c r="L15132" i="19"/>
  <c r="E15232" i="19" s="1"/>
  <c r="J15020" i="19"/>
  <c r="I15020" i="19"/>
  <c r="J15757" i="19"/>
  <c r="I15757" i="19"/>
  <c r="K14844" i="19"/>
  <c r="I14625" i="19"/>
  <c r="K14625" i="19" s="1"/>
  <c r="L14625" i="19" s="1"/>
  <c r="J14625" i="19"/>
  <c r="L14699" i="19"/>
  <c r="E14799" i="19" s="1"/>
  <c r="J14901" i="19"/>
  <c r="I14901" i="19"/>
  <c r="K14659" i="19"/>
  <c r="E14986" i="19"/>
  <c r="E14518" i="19"/>
  <c r="K14572" i="19"/>
  <c r="L14572" i="19" s="1"/>
  <c r="L14928" i="19"/>
  <c r="E15028" i="19" s="1"/>
  <c r="K14711" i="19"/>
  <c r="J15483" i="19"/>
  <c r="I15483" i="19"/>
  <c r="K15483" i="19" s="1"/>
  <c r="L15483" i="19" s="1"/>
  <c r="I14042" i="19"/>
  <c r="J14042" i="19"/>
  <c r="E14323" i="19"/>
  <c r="K14658" i="19"/>
  <c r="J15285" i="19"/>
  <c r="I15285" i="19"/>
  <c r="E14731" i="19"/>
  <c r="K15063" i="19"/>
  <c r="L15063" i="19" s="1"/>
  <c r="E15163" i="19" s="1"/>
  <c r="E14895" i="19"/>
  <c r="E14973" i="19"/>
  <c r="K14733" i="19"/>
  <c r="K11306" i="19"/>
  <c r="L11306" i="19" s="1"/>
  <c r="E11406" i="19" s="1"/>
  <c r="J12326" i="19"/>
  <c r="I12326" i="19"/>
  <c r="J14354" i="19"/>
  <c r="I14354" i="19"/>
  <c r="J15196" i="19"/>
  <c r="I15196" i="19"/>
  <c r="J12230" i="19"/>
  <c r="I12230" i="19"/>
  <c r="K13450" i="19"/>
  <c r="K12762" i="19"/>
  <c r="E14672" i="19"/>
  <c r="K15645" i="19"/>
  <c r="J15167" i="19"/>
  <c r="I15167" i="19"/>
  <c r="L11238" i="19"/>
  <c r="E11338" i="19" s="1"/>
  <c r="E15777" i="19"/>
  <c r="E15616" i="19"/>
  <c r="E15152" i="19"/>
  <c r="J15574" i="19"/>
  <c r="I15574" i="19"/>
  <c r="K15574" i="19" s="1"/>
  <c r="E1749" i="12"/>
  <c r="I1749" i="12" s="1"/>
  <c r="K1798" i="12"/>
  <c r="L1798" i="12" s="1"/>
  <c r="E1810" i="12" s="1"/>
  <c r="I1810" i="12" s="1"/>
  <c r="K1715" i="12"/>
  <c r="K1736" i="12"/>
  <c r="J1757" i="12"/>
  <c r="K1757" i="12" s="1"/>
  <c r="L1757" i="12" s="1"/>
  <c r="E1769" i="12" s="1"/>
  <c r="I1769" i="12" s="1"/>
  <c r="E1755" i="12"/>
  <c r="I1755" i="12" s="1"/>
  <c r="E1752" i="12"/>
  <c r="I1752" i="12" s="1"/>
  <c r="E1813" i="12"/>
  <c r="E1816" i="12"/>
  <c r="I1816" i="12" s="1"/>
  <c r="J1766" i="12"/>
  <c r="K1766" i="12" s="1"/>
  <c r="L1766" i="12" s="1"/>
  <c r="J1807" i="12"/>
  <c r="K1807" i="12" s="1"/>
  <c r="L1807" i="12" s="1"/>
  <c r="J1746" i="12"/>
  <c r="K1746" i="12" s="1"/>
  <c r="L1746" i="12" s="1"/>
  <c r="C26" i="9"/>
  <c r="H36" i="3"/>
  <c r="C37" i="3" s="1"/>
  <c r="M27" i="9"/>
  <c r="Q26" i="9"/>
  <c r="R26" i="9" s="1"/>
  <c r="B31" i="2"/>
  <c r="E134" i="16" l="1"/>
  <c r="I134" i="16" s="1"/>
  <c r="L15204" i="19"/>
  <c r="E15304" i="19" s="1"/>
  <c r="I14603" i="19"/>
  <c r="K14603" i="19" s="1"/>
  <c r="L14603" i="19" s="1"/>
  <c r="J1749" i="12"/>
  <c r="K1749" i="12" s="1"/>
  <c r="L1749" i="12" s="1"/>
  <c r="K15305" i="19"/>
  <c r="L15305" i="19" s="1"/>
  <c r="E15405" i="19" s="1"/>
  <c r="J14993" i="19"/>
  <c r="I14993" i="19"/>
  <c r="K14993" i="19" s="1"/>
  <c r="K14878" i="19"/>
  <c r="L14878" i="19" s="1"/>
  <c r="E15171" i="19"/>
  <c r="K15902" i="19"/>
  <c r="L15902" i="19" s="1"/>
  <c r="E16002" i="19" s="1"/>
  <c r="K14864" i="19"/>
  <c r="L14864" i="19" s="1"/>
  <c r="E14964" i="19" s="1"/>
  <c r="K15394" i="19"/>
  <c r="L15394" i="19" s="1"/>
  <c r="E15494" i="19" s="1"/>
  <c r="K14797" i="19"/>
  <c r="L14797" i="19" s="1"/>
  <c r="K15307" i="19"/>
  <c r="L15307" i="19" s="1"/>
  <c r="E15407" i="19" s="1"/>
  <c r="K15019" i="19"/>
  <c r="L15053" i="19"/>
  <c r="E15153" i="19" s="1"/>
  <c r="J15224" i="19"/>
  <c r="I15224" i="19"/>
  <c r="K15224" i="19" s="1"/>
  <c r="L15224" i="19"/>
  <c r="E15324" i="19" s="1"/>
  <c r="L14509" i="19"/>
  <c r="E14609" i="19" s="1"/>
  <c r="L15181" i="19"/>
  <c r="E15281" i="19"/>
  <c r="J14500" i="19"/>
  <c r="I14500" i="19"/>
  <c r="K14500" i="19" s="1"/>
  <c r="L14500" i="19" s="1"/>
  <c r="E14600" i="19" s="1"/>
  <c r="I14848" i="19"/>
  <c r="K14848" i="19" s="1"/>
  <c r="L14848" i="19" s="1"/>
  <c r="J14848" i="19"/>
  <c r="E14948" i="19"/>
  <c r="L14629" i="19"/>
  <c r="E14729" i="19"/>
  <c r="I15643" i="19"/>
  <c r="J15643" i="19"/>
  <c r="I15051" i="19"/>
  <c r="J15051" i="19"/>
  <c r="I15156" i="19"/>
  <c r="J15156" i="19"/>
  <c r="J15179" i="19"/>
  <c r="I15179" i="19"/>
  <c r="K15020" i="19"/>
  <c r="L15020" i="19" s="1"/>
  <c r="K14915" i="19"/>
  <c r="L14915" i="19" s="1"/>
  <c r="K15447" i="19"/>
  <c r="L15447" i="19" s="1"/>
  <c r="K14612" i="19"/>
  <c r="K15869" i="19"/>
  <c r="L15869" i="19" s="1"/>
  <c r="E15969" i="19" s="1"/>
  <c r="K14417" i="19"/>
  <c r="L14417" i="19" s="1"/>
  <c r="E14517" i="19" s="1"/>
  <c r="K14661" i="19"/>
  <c r="L14661" i="19" s="1"/>
  <c r="E14761" i="19" s="1"/>
  <c r="I14441" i="19"/>
  <c r="K14441" i="19" s="1"/>
  <c r="L14441" i="19" s="1"/>
  <c r="J14441" i="19"/>
  <c r="K15727" i="19"/>
  <c r="L15727" i="19" s="1"/>
  <c r="E15827" i="19" s="1"/>
  <c r="K14666" i="19"/>
  <c r="I15022" i="19"/>
  <c r="J15022" i="19"/>
  <c r="L15084" i="19"/>
  <c r="E15184" i="19" s="1"/>
  <c r="L15574" i="19"/>
  <c r="E15674" i="19" s="1"/>
  <c r="K15167" i="19"/>
  <c r="L15167" i="19" s="1"/>
  <c r="E15267" i="19" s="1"/>
  <c r="K14901" i="19"/>
  <c r="L14901" i="19" s="1"/>
  <c r="E15001" i="19" s="1"/>
  <c r="K14534" i="19"/>
  <c r="L14534" i="19" s="1"/>
  <c r="E14634" i="19" s="1"/>
  <c r="K15480" i="19"/>
  <c r="E15855" i="19"/>
  <c r="L15290" i="19"/>
  <c r="E15390" i="19" s="1"/>
  <c r="L14449" i="19"/>
  <c r="E14549" i="19" s="1"/>
  <c r="E14514" i="19"/>
  <c r="K15370" i="19"/>
  <c r="I15171" i="19"/>
  <c r="J15171" i="19"/>
  <c r="L14993" i="19"/>
  <c r="E15093" i="19" s="1"/>
  <c r="I15028" i="19"/>
  <c r="J15028" i="19"/>
  <c r="J15001" i="19"/>
  <c r="I15001" i="19"/>
  <c r="J15387" i="19"/>
  <c r="I15387" i="19"/>
  <c r="J15232" i="19"/>
  <c r="I15232" i="19"/>
  <c r="K15232" i="19" s="1"/>
  <c r="L15232" i="19" s="1"/>
  <c r="E15332" i="19" s="1"/>
  <c r="I15494" i="19"/>
  <c r="J15494" i="19"/>
  <c r="J14517" i="19"/>
  <c r="I14517" i="19"/>
  <c r="K14517" i="19" s="1"/>
  <c r="L14517" i="19" s="1"/>
  <c r="J14964" i="19"/>
  <c r="I14964" i="19"/>
  <c r="J14761" i="19"/>
  <c r="I14761" i="19"/>
  <c r="K14761" i="19" s="1"/>
  <c r="L14761" i="19" s="1"/>
  <c r="K15196" i="19"/>
  <c r="L15196" i="19" s="1"/>
  <c r="K14354" i="19"/>
  <c r="L14354" i="19" s="1"/>
  <c r="L14733" i="19"/>
  <c r="E14833" i="19" s="1"/>
  <c r="J14731" i="19"/>
  <c r="I14731" i="19"/>
  <c r="E15583" i="19"/>
  <c r="I14986" i="19"/>
  <c r="J14986" i="19"/>
  <c r="K15757" i="19"/>
  <c r="L15757" i="19" s="1"/>
  <c r="E15857" i="19" s="1"/>
  <c r="L14740" i="19"/>
  <c r="E14840" i="19" s="1"/>
  <c r="I14634" i="19"/>
  <c r="J14634" i="19"/>
  <c r="E14978" i="19"/>
  <c r="E15010" i="19"/>
  <c r="E15015" i="19"/>
  <c r="K14989" i="19"/>
  <c r="K15291" i="19"/>
  <c r="L15291" i="19" s="1"/>
  <c r="E15391" i="19" s="1"/>
  <c r="I14973" i="19"/>
  <c r="J14973" i="19"/>
  <c r="L14659" i="19"/>
  <c r="E14759" i="19" s="1"/>
  <c r="J14799" i="19"/>
  <c r="I14799" i="19"/>
  <c r="L14198" i="19"/>
  <c r="E14298" i="19" s="1"/>
  <c r="J14765" i="19"/>
  <c r="I14765" i="19"/>
  <c r="J15675" i="19"/>
  <c r="I15675" i="19"/>
  <c r="E15547" i="19"/>
  <c r="J14895" i="19"/>
  <c r="I14895" i="19"/>
  <c r="K14895" i="19" s="1"/>
  <c r="K15285" i="19"/>
  <c r="L15285" i="19" s="1"/>
  <c r="E15385" i="19" s="1"/>
  <c r="L14658" i="19"/>
  <c r="E14758" i="19" s="1"/>
  <c r="L14844" i="19"/>
  <c r="E14944" i="19" s="1"/>
  <c r="J15188" i="19"/>
  <c r="I15188" i="19"/>
  <c r="K14839" i="19"/>
  <c r="L15019" i="19"/>
  <c r="E15119" i="19" s="1"/>
  <c r="E14897" i="19"/>
  <c r="J15163" i="19"/>
  <c r="I15163" i="19"/>
  <c r="J14323" i="19"/>
  <c r="I14323" i="19"/>
  <c r="K14323" i="19" s="1"/>
  <c r="L14323" i="19" s="1"/>
  <c r="E14423" i="19" s="1"/>
  <c r="K14042" i="19"/>
  <c r="L14711" i="19"/>
  <c r="E14811" i="19" s="1"/>
  <c r="J14518" i="19"/>
  <c r="I14518" i="19"/>
  <c r="K14518" i="19" s="1"/>
  <c r="L14518" i="19" s="1"/>
  <c r="E14618" i="19" s="1"/>
  <c r="E14725" i="19"/>
  <c r="E15120" i="19"/>
  <c r="K14468" i="19"/>
  <c r="J14537" i="19"/>
  <c r="I14537" i="19"/>
  <c r="I14708" i="19"/>
  <c r="J14708" i="19"/>
  <c r="J14535" i="19"/>
  <c r="I14535" i="19"/>
  <c r="L15676" i="19"/>
  <c r="E15776" i="19" s="1"/>
  <c r="K14736" i="19"/>
  <c r="K15382" i="19"/>
  <c r="K14560" i="19"/>
  <c r="K14746" i="19"/>
  <c r="K14592" i="19"/>
  <c r="K15313" i="19"/>
  <c r="K14821" i="19"/>
  <c r="J11406" i="19"/>
  <c r="I11406" i="19"/>
  <c r="J11338" i="19"/>
  <c r="I11338" i="19"/>
  <c r="O11401" i="19" s="1"/>
  <c r="J15267" i="19"/>
  <c r="I15267" i="19"/>
  <c r="K15267" i="19" s="1"/>
  <c r="L15267" i="19" s="1"/>
  <c r="J15152" i="19"/>
  <c r="I15152" i="19"/>
  <c r="J15777" i="19"/>
  <c r="I15777" i="19"/>
  <c r="J15407" i="19"/>
  <c r="I15407" i="19"/>
  <c r="L12762" i="19"/>
  <c r="E12862" i="19"/>
  <c r="K12230" i="19"/>
  <c r="K12326" i="19"/>
  <c r="E15296" i="19"/>
  <c r="E14454" i="19"/>
  <c r="J15616" i="19"/>
  <c r="I15616" i="19"/>
  <c r="L15645" i="19"/>
  <c r="E15745" i="19" s="1"/>
  <c r="J14672" i="19"/>
  <c r="I14672" i="19"/>
  <c r="L13450" i="19"/>
  <c r="E13550" i="19" s="1"/>
  <c r="J1813" i="12"/>
  <c r="I1813" i="12"/>
  <c r="L1736" i="12"/>
  <c r="E1748" i="12" s="1"/>
  <c r="I1748" i="12" s="1"/>
  <c r="L1715" i="12"/>
  <c r="E1727" i="12" s="1"/>
  <c r="E1778" i="12"/>
  <c r="I1778" i="12" s="1"/>
  <c r="E1819" i="12"/>
  <c r="I1819" i="12" s="1"/>
  <c r="E1761" i="12"/>
  <c r="I1761" i="12" s="1"/>
  <c r="E1758" i="12"/>
  <c r="I1758" i="12" s="1"/>
  <c r="J1752" i="12"/>
  <c r="K1752" i="12" s="1"/>
  <c r="L1752" i="12" s="1"/>
  <c r="J1810" i="12"/>
  <c r="K1810" i="12" s="1"/>
  <c r="L1810" i="12" s="1"/>
  <c r="J1755" i="12"/>
  <c r="K1755" i="12" s="1"/>
  <c r="L1755" i="12" s="1"/>
  <c r="J1816" i="12"/>
  <c r="K1816" i="12" s="1"/>
  <c r="L1816" i="12" s="1"/>
  <c r="T26" i="9"/>
  <c r="J26" i="7" s="1"/>
  <c r="L26" i="7" s="1"/>
  <c r="S26" i="9"/>
  <c r="G28" i="6" s="1"/>
  <c r="J28" i="6" s="1"/>
  <c r="S37" i="3"/>
  <c r="V37" i="3" s="1"/>
  <c r="B27" i="9"/>
  <c r="D31" i="2"/>
  <c r="F37" i="3" s="1"/>
  <c r="C31" i="2"/>
  <c r="E31" i="2" s="1"/>
  <c r="D37" i="3" s="1"/>
  <c r="C27" i="9" s="1"/>
  <c r="E26" i="9"/>
  <c r="I26" i="9"/>
  <c r="J134" i="16" l="1"/>
  <c r="K134" i="16" s="1"/>
  <c r="J15304" i="19"/>
  <c r="I15304" i="19"/>
  <c r="E14703" i="19"/>
  <c r="J14703" i="19" s="1"/>
  <c r="J15405" i="19"/>
  <c r="I15405" i="19"/>
  <c r="K15405" i="19" s="1"/>
  <c r="L15405" i="19" s="1"/>
  <c r="E15505" i="19" s="1"/>
  <c r="I14600" i="19"/>
  <c r="J14600" i="19"/>
  <c r="I14609" i="19"/>
  <c r="K14609" i="19" s="1"/>
  <c r="L14609" i="19" s="1"/>
  <c r="E14709" i="19" s="1"/>
  <c r="J14609" i="19"/>
  <c r="J15153" i="19"/>
  <c r="I15153" i="19"/>
  <c r="K15153" i="19" s="1"/>
  <c r="K14535" i="19"/>
  <c r="L14535" i="19" s="1"/>
  <c r="K15188" i="19"/>
  <c r="L15188" i="19" s="1"/>
  <c r="K14964" i="19"/>
  <c r="K15387" i="19"/>
  <c r="K15171" i="19"/>
  <c r="J14948" i="19"/>
  <c r="I14948" i="19"/>
  <c r="K14948" i="19" s="1"/>
  <c r="L14948" i="19" s="1"/>
  <c r="E15048" i="19" s="1"/>
  <c r="J15281" i="19"/>
  <c r="I15281" i="19"/>
  <c r="I15324" i="19"/>
  <c r="J15324" i="19"/>
  <c r="K15051" i="19"/>
  <c r="K15163" i="19"/>
  <c r="L15163" i="19" s="1"/>
  <c r="K14765" i="19"/>
  <c r="L14765" i="19" s="1"/>
  <c r="E14865" i="19" s="1"/>
  <c r="J14729" i="19"/>
  <c r="I14729" i="19"/>
  <c r="K14729" i="19" s="1"/>
  <c r="J16002" i="19"/>
  <c r="I16002" i="19"/>
  <c r="J15674" i="19"/>
  <c r="I15674" i="19"/>
  <c r="K15674" i="19" s="1"/>
  <c r="J15093" i="19"/>
  <c r="I15093" i="19"/>
  <c r="J14549" i="19"/>
  <c r="I14549" i="19"/>
  <c r="K14549" i="19" s="1"/>
  <c r="I15855" i="19"/>
  <c r="K15855" i="19" s="1"/>
  <c r="L15855" i="19" s="1"/>
  <c r="E15955" i="19" s="1"/>
  <c r="J15855" i="19"/>
  <c r="J15184" i="19"/>
  <c r="I15184" i="19"/>
  <c r="K15184" i="19" s="1"/>
  <c r="E14541" i="19"/>
  <c r="E14635" i="19"/>
  <c r="K14986" i="19"/>
  <c r="K14731" i="19"/>
  <c r="L15480" i="19"/>
  <c r="E15580" i="19" s="1"/>
  <c r="K15022" i="19"/>
  <c r="J15969" i="19"/>
  <c r="I15969" i="19"/>
  <c r="L14729" i="19"/>
  <c r="E14829" i="19" s="1"/>
  <c r="K15179" i="19"/>
  <c r="L15179" i="19" s="1"/>
  <c r="E15279" i="19" s="1"/>
  <c r="K15156" i="19"/>
  <c r="E15288" i="19"/>
  <c r="L15370" i="19"/>
  <c r="E15470" i="19" s="1"/>
  <c r="I15390" i="19"/>
  <c r="J15390" i="19"/>
  <c r="L14666" i="19"/>
  <c r="E14766" i="19" s="1"/>
  <c r="L14612" i="19"/>
  <c r="E14712" i="19" s="1"/>
  <c r="K14672" i="19"/>
  <c r="L14672" i="19" s="1"/>
  <c r="K15616" i="19"/>
  <c r="L15616" i="19" s="1"/>
  <c r="K15152" i="19"/>
  <c r="L15152" i="19" s="1"/>
  <c r="E15263" i="19"/>
  <c r="K15675" i="19"/>
  <c r="K14799" i="19"/>
  <c r="L14799" i="19" s="1"/>
  <c r="E14899" i="19" s="1"/>
  <c r="K14634" i="19"/>
  <c r="E14861" i="19"/>
  <c r="K15494" i="19"/>
  <c r="L15494" i="19" s="1"/>
  <c r="J14514" i="19"/>
  <c r="I14514" i="19"/>
  <c r="J15827" i="19"/>
  <c r="I15827" i="19"/>
  <c r="K15643" i="19"/>
  <c r="L15643" i="19" s="1"/>
  <c r="E15743" i="19" s="1"/>
  <c r="J14811" i="19"/>
  <c r="I14811" i="19"/>
  <c r="J15119" i="19"/>
  <c r="I15119" i="19"/>
  <c r="J15776" i="19"/>
  <c r="I15776" i="19"/>
  <c r="K15776" i="19" s="1"/>
  <c r="L15776" i="19" s="1"/>
  <c r="E15876" i="19" s="1"/>
  <c r="J14840" i="19"/>
  <c r="I14840" i="19"/>
  <c r="L15674" i="19"/>
  <c r="E15774" i="19" s="1"/>
  <c r="L14746" i="19"/>
  <c r="E14846" i="19" s="1"/>
  <c r="L15382" i="19"/>
  <c r="E15482" i="19" s="1"/>
  <c r="J14635" i="19"/>
  <c r="I14635" i="19"/>
  <c r="J14618" i="19"/>
  <c r="I14618" i="19"/>
  <c r="J14423" i="19"/>
  <c r="I14423" i="19"/>
  <c r="J14897" i="19"/>
  <c r="I14897" i="19"/>
  <c r="J15288" i="19"/>
  <c r="I15288" i="19"/>
  <c r="I14944" i="19"/>
  <c r="J14944" i="19"/>
  <c r="J14865" i="19"/>
  <c r="I14865" i="19"/>
  <c r="K14865" i="19" s="1"/>
  <c r="L14865" i="19" s="1"/>
  <c r="J14298" i="19"/>
  <c r="I14298" i="19"/>
  <c r="I14759" i="19"/>
  <c r="J14759" i="19"/>
  <c r="J15391" i="19"/>
  <c r="I15391" i="19"/>
  <c r="J14978" i="19"/>
  <c r="I14978" i="19"/>
  <c r="J15857" i="19"/>
  <c r="I15857" i="19"/>
  <c r="I14833" i="19"/>
  <c r="J14833" i="19"/>
  <c r="J14861" i="19"/>
  <c r="I14861" i="19"/>
  <c r="L14821" i="19"/>
  <c r="E14921" i="19" s="1"/>
  <c r="L14560" i="19"/>
  <c r="E14660" i="19" s="1"/>
  <c r="L14736" i="19"/>
  <c r="E14836" i="19" s="1"/>
  <c r="K14708" i="19"/>
  <c r="L14468" i="19"/>
  <c r="E14568" i="19" s="1"/>
  <c r="L14042" i="19"/>
  <c r="E14142" i="19" s="1"/>
  <c r="J15263" i="19"/>
  <c r="I15263" i="19"/>
  <c r="J14758" i="19"/>
  <c r="I14758" i="19"/>
  <c r="I14899" i="19"/>
  <c r="J14899" i="19"/>
  <c r="L14989" i="19"/>
  <c r="E15089" i="19" s="1"/>
  <c r="L14986" i="19"/>
  <c r="E15086" i="19" s="1"/>
  <c r="J15583" i="19"/>
  <c r="I15583" i="19"/>
  <c r="L14964" i="19"/>
  <c r="E15064" i="19" s="1"/>
  <c r="I15332" i="19"/>
  <c r="J15332" i="19"/>
  <c r="L15313" i="19"/>
  <c r="E15413" i="19" s="1"/>
  <c r="J15120" i="19"/>
  <c r="I15120" i="19"/>
  <c r="L14839" i="19"/>
  <c r="E14939" i="19" s="1"/>
  <c r="L14895" i="19"/>
  <c r="E14995" i="19" s="1"/>
  <c r="L15675" i="19"/>
  <c r="E15775" i="19"/>
  <c r="K14973" i="19"/>
  <c r="J15015" i="19"/>
  <c r="I15015" i="19"/>
  <c r="E15594" i="19"/>
  <c r="L15387" i="19"/>
  <c r="E15487" i="19" s="1"/>
  <c r="E14772" i="19"/>
  <c r="K15407" i="19"/>
  <c r="L15407" i="19" s="1"/>
  <c r="K15777" i="19"/>
  <c r="L15777" i="19" s="1"/>
  <c r="L14592" i="19"/>
  <c r="E14692" i="19" s="1"/>
  <c r="J14709" i="19"/>
  <c r="I14709" i="19"/>
  <c r="K14709" i="19" s="1"/>
  <c r="L14709" i="19"/>
  <c r="E14809" i="19" s="1"/>
  <c r="K14537" i="19"/>
  <c r="I14725" i="19"/>
  <c r="J14725" i="19"/>
  <c r="L14549" i="19"/>
  <c r="E14649" i="19" s="1"/>
  <c r="I15385" i="19"/>
  <c r="J15385" i="19"/>
  <c r="I15547" i="19"/>
  <c r="J15547" i="19"/>
  <c r="L15153" i="19"/>
  <c r="E15253" i="19" s="1"/>
  <c r="J15010" i="19"/>
  <c r="I15010" i="19"/>
  <c r="L14731" i="19"/>
  <c r="E14831" i="19" s="1"/>
  <c r="E14617" i="19"/>
  <c r="K15001" i="19"/>
  <c r="K15028" i="19"/>
  <c r="K11406" i="19"/>
  <c r="J14772" i="19"/>
  <c r="I14772" i="19"/>
  <c r="J15296" i="19"/>
  <c r="I15296" i="19"/>
  <c r="L12326" i="19"/>
  <c r="E12426" i="19"/>
  <c r="J12862" i="19"/>
  <c r="I12862" i="19"/>
  <c r="K11338" i="19"/>
  <c r="J13550" i="19"/>
  <c r="I13550" i="19"/>
  <c r="E15716" i="19"/>
  <c r="J14454" i="19"/>
  <c r="I14454" i="19"/>
  <c r="E15507" i="19"/>
  <c r="E15877" i="19"/>
  <c r="E15252" i="19"/>
  <c r="E15367" i="19"/>
  <c r="J15745" i="19"/>
  <c r="I15745" i="19"/>
  <c r="L12230" i="19"/>
  <c r="E12330" i="19" s="1"/>
  <c r="I1727" i="12"/>
  <c r="O1736" i="12" s="1"/>
  <c r="K1813" i="12"/>
  <c r="L1813" i="12" s="1"/>
  <c r="E1825" i="12" s="1"/>
  <c r="I1825" i="12" s="1"/>
  <c r="J1727" i="12"/>
  <c r="J1748" i="12"/>
  <c r="K1748" i="12" s="1"/>
  <c r="L1748" i="12" s="1"/>
  <c r="J1761" i="12"/>
  <c r="K1761" i="12" s="1"/>
  <c r="L1761" i="12" s="1"/>
  <c r="E1773" i="12" s="1"/>
  <c r="I1773" i="12" s="1"/>
  <c r="E1764" i="12"/>
  <c r="I1764" i="12" s="1"/>
  <c r="E1822" i="12"/>
  <c r="I1822" i="12" s="1"/>
  <c r="J1819" i="12"/>
  <c r="K1819" i="12" s="1"/>
  <c r="L1819" i="12" s="1"/>
  <c r="E1767" i="12"/>
  <c r="I1767" i="12" s="1"/>
  <c r="J1758" i="12"/>
  <c r="K1758" i="12" s="1"/>
  <c r="L1758" i="12" s="1"/>
  <c r="J1769" i="12"/>
  <c r="K1769" i="12" s="1"/>
  <c r="L1769" i="12" s="1"/>
  <c r="E1828" i="12"/>
  <c r="I1828" i="12" s="1"/>
  <c r="E27" i="9"/>
  <c r="I27" i="9"/>
  <c r="F31" i="2"/>
  <c r="K27" i="9"/>
  <c r="N27" i="9"/>
  <c r="L134" i="16" l="1"/>
  <c r="E135" i="16" s="1"/>
  <c r="K15304" i="19"/>
  <c r="I14703" i="19"/>
  <c r="K14703" i="19" s="1"/>
  <c r="L14703" i="19" s="1"/>
  <c r="E14803" i="19" s="1"/>
  <c r="I14803" i="19" s="1"/>
  <c r="J1764" i="12"/>
  <c r="K1764" i="12" s="1"/>
  <c r="I15505" i="19"/>
  <c r="J15505" i="19"/>
  <c r="I15774" i="19"/>
  <c r="J15774" i="19"/>
  <c r="K15120" i="19"/>
  <c r="L15120" i="19" s="1"/>
  <c r="K14758" i="19"/>
  <c r="L14758" i="19" s="1"/>
  <c r="K14618" i="19"/>
  <c r="L14618" i="19" s="1"/>
  <c r="E14718" i="19" s="1"/>
  <c r="K15969" i="19"/>
  <c r="L15969" i="19" s="1"/>
  <c r="E16069" i="19" s="1"/>
  <c r="K16002" i="19"/>
  <c r="L16002" i="19" s="1"/>
  <c r="E16102" i="19" s="1"/>
  <c r="J15048" i="19"/>
  <c r="I15048" i="19"/>
  <c r="K15048" i="19" s="1"/>
  <c r="L15048" i="19" s="1"/>
  <c r="E15148" i="19" s="1"/>
  <c r="L15171" i="19"/>
  <c r="E15271" i="19" s="1"/>
  <c r="K14833" i="19"/>
  <c r="L15051" i="19"/>
  <c r="E15151" i="19" s="1"/>
  <c r="K15324" i="19"/>
  <c r="K15015" i="19"/>
  <c r="L15015" i="19" s="1"/>
  <c r="K14899" i="19"/>
  <c r="L14899" i="19" s="1"/>
  <c r="K14861" i="19"/>
  <c r="K15281" i="19"/>
  <c r="L15281" i="19" s="1"/>
  <c r="E15381" i="19" s="1"/>
  <c r="K14600" i="19"/>
  <c r="L14600" i="19" s="1"/>
  <c r="E14700" i="19" s="1"/>
  <c r="J15470" i="19"/>
  <c r="I15470" i="19"/>
  <c r="I14766" i="19"/>
  <c r="J14766" i="19"/>
  <c r="J14829" i="19"/>
  <c r="I14829" i="19"/>
  <c r="I15580" i="19"/>
  <c r="J15580" i="19"/>
  <c r="K15263" i="19"/>
  <c r="L15263" i="19" s="1"/>
  <c r="E15363" i="19" s="1"/>
  <c r="K15391" i="19"/>
  <c r="L15391" i="19" s="1"/>
  <c r="K15827" i="19"/>
  <c r="K14514" i="19"/>
  <c r="L14634" i="19"/>
  <c r="E14734" i="19" s="1"/>
  <c r="K15390" i="19"/>
  <c r="L15390" i="19" s="1"/>
  <c r="E15490" i="19" s="1"/>
  <c r="L15022" i="19"/>
  <c r="E15122" i="19" s="1"/>
  <c r="K15093" i="19"/>
  <c r="E14858" i="19"/>
  <c r="K14298" i="19"/>
  <c r="K14635" i="19"/>
  <c r="L14635" i="19" s="1"/>
  <c r="K14811" i="19"/>
  <c r="J14541" i="19"/>
  <c r="I14541" i="19"/>
  <c r="I15955" i="19"/>
  <c r="J15955" i="19"/>
  <c r="J14712" i="19"/>
  <c r="I14712" i="19"/>
  <c r="K14712" i="19" s="1"/>
  <c r="L14712" i="19" s="1"/>
  <c r="E14812" i="19" s="1"/>
  <c r="L15156" i="19"/>
  <c r="E15256" i="19" s="1"/>
  <c r="I16069" i="19"/>
  <c r="J16069" i="19"/>
  <c r="L15184" i="19"/>
  <c r="E15284" i="19" s="1"/>
  <c r="K14759" i="19"/>
  <c r="L14759" i="19" s="1"/>
  <c r="E14859" i="19" s="1"/>
  <c r="J15743" i="19"/>
  <c r="I15743" i="19"/>
  <c r="J15279" i="19"/>
  <c r="I15279" i="19"/>
  <c r="J14831" i="19"/>
  <c r="I14831" i="19"/>
  <c r="K14831" i="19" s="1"/>
  <c r="L14831" i="19" s="1"/>
  <c r="I14692" i="19"/>
  <c r="K14692" i="19" s="1"/>
  <c r="J14692" i="19"/>
  <c r="I15487" i="19"/>
  <c r="J15487" i="19"/>
  <c r="J15086" i="19"/>
  <c r="I15086" i="19"/>
  <c r="J15363" i="19"/>
  <c r="I15363" i="19"/>
  <c r="J14568" i="19"/>
  <c r="I14568" i="19"/>
  <c r="J14649" i="19"/>
  <c r="I14649" i="19"/>
  <c r="J14995" i="19"/>
  <c r="I14995" i="19"/>
  <c r="J15413" i="19"/>
  <c r="I15413" i="19"/>
  <c r="J15064" i="19"/>
  <c r="I15064" i="19"/>
  <c r="I14921" i="19"/>
  <c r="J14921" i="19"/>
  <c r="J15089" i="19"/>
  <c r="I15089" i="19"/>
  <c r="I14836" i="19"/>
  <c r="J14836" i="19"/>
  <c r="L15028" i="19"/>
  <c r="E15128" i="19" s="1"/>
  <c r="L14537" i="19"/>
  <c r="E14637" i="19" s="1"/>
  <c r="E15115" i="19"/>
  <c r="E15220" i="19"/>
  <c r="J14142" i="19"/>
  <c r="I14142" i="19"/>
  <c r="L14861" i="19"/>
  <c r="E14961" i="19" s="1"/>
  <c r="E15491" i="19"/>
  <c r="I14859" i="19"/>
  <c r="J14859" i="19"/>
  <c r="E14965" i="19"/>
  <c r="K15288" i="19"/>
  <c r="K14897" i="19"/>
  <c r="E14735" i="19"/>
  <c r="I15482" i="19"/>
  <c r="J15482" i="19"/>
  <c r="L15001" i="19"/>
  <c r="E15101" i="19" s="1"/>
  <c r="J15253" i="19"/>
  <c r="I15253" i="19"/>
  <c r="J14809" i="19"/>
  <c r="I14809" i="19"/>
  <c r="I15775" i="19"/>
  <c r="J15775" i="19"/>
  <c r="J14858" i="19"/>
  <c r="I14858" i="19"/>
  <c r="J14718" i="19"/>
  <c r="I14718" i="19"/>
  <c r="J14846" i="19"/>
  <c r="I14846" i="19"/>
  <c r="J15876" i="19"/>
  <c r="I15876" i="19"/>
  <c r="K15385" i="19"/>
  <c r="J15594" i="19"/>
  <c r="I15594" i="19"/>
  <c r="J15148" i="19"/>
  <c r="I15148" i="19"/>
  <c r="J14939" i="19"/>
  <c r="I14939" i="19"/>
  <c r="E14999" i="19"/>
  <c r="J14660" i="19"/>
  <c r="I14660" i="19"/>
  <c r="K15296" i="19"/>
  <c r="L15296" i="19" s="1"/>
  <c r="I14617" i="19"/>
  <c r="J14617" i="19"/>
  <c r="K15010" i="19"/>
  <c r="K15547" i="19"/>
  <c r="K14725" i="19"/>
  <c r="L14725" i="19" s="1"/>
  <c r="E14825" i="19" s="1"/>
  <c r="L14973" i="19"/>
  <c r="E15073" i="19" s="1"/>
  <c r="K15332" i="19"/>
  <c r="K15583" i="19"/>
  <c r="L14708" i="19"/>
  <c r="E14808" i="19" s="1"/>
  <c r="L14833" i="19"/>
  <c r="E14933" i="19" s="1"/>
  <c r="K15857" i="19"/>
  <c r="K14978" i="19"/>
  <c r="K14944" i="19"/>
  <c r="K14423" i="19"/>
  <c r="K14840" i="19"/>
  <c r="K15119" i="19"/>
  <c r="L15119" i="19" s="1"/>
  <c r="E15219" i="19" s="1"/>
  <c r="L11406" i="19"/>
  <c r="E11506" i="19" s="1"/>
  <c r="J12330" i="19"/>
  <c r="I12330" i="19"/>
  <c r="J15252" i="19"/>
  <c r="I15252" i="19"/>
  <c r="K12862" i="19"/>
  <c r="J12426" i="19"/>
  <c r="I12426" i="19"/>
  <c r="K15745" i="19"/>
  <c r="J15367" i="19"/>
  <c r="I15367" i="19"/>
  <c r="J15716" i="19"/>
  <c r="I15716" i="19"/>
  <c r="E15396" i="19"/>
  <c r="K15774" i="19"/>
  <c r="J15877" i="19"/>
  <c r="I15877" i="19"/>
  <c r="J15507" i="19"/>
  <c r="I15507" i="19"/>
  <c r="K14454" i="19"/>
  <c r="K13550" i="19"/>
  <c r="L11338" i="19"/>
  <c r="E11438" i="19" s="1"/>
  <c r="K14772" i="19"/>
  <c r="K1727" i="12"/>
  <c r="E1760" i="12"/>
  <c r="I1760" i="12" s="1"/>
  <c r="L1764" i="12"/>
  <c r="E1776" i="12" s="1"/>
  <c r="I1776" i="12" s="1"/>
  <c r="E1770" i="12"/>
  <c r="E1831" i="12"/>
  <c r="I1831" i="12" s="1"/>
  <c r="E1781" i="12"/>
  <c r="I1781" i="12" s="1"/>
  <c r="J1767" i="12"/>
  <c r="K1767" i="12" s="1"/>
  <c r="L1767" i="12" s="1"/>
  <c r="J1828" i="12"/>
  <c r="K1828" i="12" s="1"/>
  <c r="L1828" i="12" s="1"/>
  <c r="J1822" i="12"/>
  <c r="K1822" i="12" s="1"/>
  <c r="L1822" i="12" s="1"/>
  <c r="J1825" i="12"/>
  <c r="K1825" i="12" s="1"/>
  <c r="L1825" i="12" s="1"/>
  <c r="O36" i="9"/>
  <c r="P27" i="9"/>
  <c r="E37" i="3"/>
  <c r="B32" i="2"/>
  <c r="J135" i="16" l="1"/>
  <c r="I135" i="16"/>
  <c r="J14803" i="19"/>
  <c r="K14803" i="19" s="1"/>
  <c r="L14803" i="19" s="1"/>
  <c r="L15304" i="19"/>
  <c r="E15404" i="19" s="1"/>
  <c r="K15505" i="19"/>
  <c r="I15151" i="19"/>
  <c r="J15151" i="19"/>
  <c r="J15271" i="19"/>
  <c r="I15271" i="19"/>
  <c r="K14995" i="19"/>
  <c r="L14995" i="19" s="1"/>
  <c r="K15279" i="19"/>
  <c r="K16069" i="19"/>
  <c r="L16069" i="19" s="1"/>
  <c r="K14541" i="19"/>
  <c r="L14541" i="19" s="1"/>
  <c r="E14641" i="19" s="1"/>
  <c r="K15580" i="19"/>
  <c r="L15580" i="19" s="1"/>
  <c r="K15743" i="19"/>
  <c r="L15743" i="19" s="1"/>
  <c r="I15381" i="19"/>
  <c r="J15381" i="19"/>
  <c r="E15424" i="19"/>
  <c r="L15324" i="19"/>
  <c r="J16102" i="19"/>
  <c r="I16102" i="19"/>
  <c r="K15482" i="19"/>
  <c r="L15482" i="19" s="1"/>
  <c r="K15955" i="19"/>
  <c r="L15955" i="19" s="1"/>
  <c r="I14700" i="19"/>
  <c r="J14700" i="19"/>
  <c r="J15122" i="19"/>
  <c r="I15122" i="19"/>
  <c r="K15122" i="19" s="1"/>
  <c r="L15122" i="19" s="1"/>
  <c r="E15222" i="19" s="1"/>
  <c r="I15256" i="19"/>
  <c r="K15256" i="19" s="1"/>
  <c r="J15256" i="19"/>
  <c r="J14812" i="19"/>
  <c r="I14812" i="19"/>
  <c r="I14734" i="19"/>
  <c r="K14734" i="19" s="1"/>
  <c r="L14734" i="19" s="1"/>
  <c r="J14734" i="19"/>
  <c r="K14836" i="19"/>
  <c r="K15086" i="19"/>
  <c r="L15086" i="19" s="1"/>
  <c r="E15186" i="19" s="1"/>
  <c r="E16055" i="19"/>
  <c r="L14514" i="19"/>
  <c r="E14614" i="19" s="1"/>
  <c r="E15680" i="19"/>
  <c r="K14766" i="19"/>
  <c r="K15252" i="19"/>
  <c r="L15252" i="19" s="1"/>
  <c r="K14858" i="19"/>
  <c r="L14858" i="19" s="1"/>
  <c r="E14958" i="19" s="1"/>
  <c r="K14649" i="19"/>
  <c r="L14649" i="19" s="1"/>
  <c r="L15279" i="19"/>
  <c r="E15379" i="19" s="1"/>
  <c r="L14811" i="19"/>
  <c r="E14911" i="19" s="1"/>
  <c r="L15093" i="19"/>
  <c r="E15193" i="19" s="1"/>
  <c r="I15490" i="19"/>
  <c r="J15490" i="19"/>
  <c r="L15827" i="19"/>
  <c r="E15927" i="19" s="1"/>
  <c r="K14829" i="19"/>
  <c r="K15507" i="19"/>
  <c r="L15507" i="19" s="1"/>
  <c r="K14660" i="19"/>
  <c r="K14939" i="19"/>
  <c r="L14939" i="19" s="1"/>
  <c r="E15039" i="19" s="1"/>
  <c r="K14809" i="19"/>
  <c r="L14809" i="19" s="1"/>
  <c r="K14142" i="19"/>
  <c r="K15089" i="19"/>
  <c r="L15089" i="19" s="1"/>
  <c r="E15189" i="19" s="1"/>
  <c r="E15095" i="19"/>
  <c r="E14931" i="19"/>
  <c r="E15843" i="19"/>
  <c r="E16169" i="19"/>
  <c r="K15470" i="19"/>
  <c r="J15284" i="19"/>
  <c r="I15284" i="19"/>
  <c r="K15284" i="19" s="1"/>
  <c r="J14641" i="19"/>
  <c r="I14641" i="19"/>
  <c r="L14298" i="19"/>
  <c r="E14398" i="19" s="1"/>
  <c r="I14958" i="19"/>
  <c r="J14958" i="19"/>
  <c r="J15073" i="19"/>
  <c r="I15073" i="19"/>
  <c r="J15128" i="19"/>
  <c r="I15128" i="19"/>
  <c r="J14933" i="19"/>
  <c r="I14933" i="19"/>
  <c r="I14637" i="19"/>
  <c r="J14637" i="19"/>
  <c r="J14808" i="19"/>
  <c r="I14808" i="19"/>
  <c r="I15101" i="19"/>
  <c r="J15101" i="19"/>
  <c r="J14961" i="19"/>
  <c r="I14961" i="19"/>
  <c r="K15367" i="19"/>
  <c r="L15367" i="19" s="1"/>
  <c r="E15467" i="19" s="1"/>
  <c r="E15352" i="19"/>
  <c r="J15219" i="19"/>
  <c r="I15219" i="19"/>
  <c r="K15219" i="19" s="1"/>
  <c r="L15219" i="19" s="1"/>
  <c r="E15319" i="19"/>
  <c r="L14944" i="19"/>
  <c r="E15044" i="19" s="1"/>
  <c r="J14999" i="19"/>
  <c r="I14999" i="19"/>
  <c r="K15148" i="19"/>
  <c r="L15148" i="19" s="1"/>
  <c r="E15248" i="19" s="1"/>
  <c r="K15876" i="19"/>
  <c r="K14846" i="19"/>
  <c r="E14909" i="19"/>
  <c r="K15253" i="19"/>
  <c r="L15253" i="19" s="1"/>
  <c r="E15353" i="19" s="1"/>
  <c r="K15064" i="19"/>
  <c r="E14749" i="19"/>
  <c r="K14568" i="19"/>
  <c r="L14840" i="19"/>
  <c r="E14940" i="19" s="1"/>
  <c r="L14978" i="19"/>
  <c r="E15078" i="19" s="1"/>
  <c r="J14825" i="19"/>
  <c r="I14825" i="19"/>
  <c r="L15385" i="19"/>
  <c r="E15485" i="19"/>
  <c r="I14735" i="19"/>
  <c r="J14735" i="19"/>
  <c r="I15115" i="19"/>
  <c r="J15115" i="19"/>
  <c r="J15189" i="19"/>
  <c r="I15189" i="19"/>
  <c r="I15095" i="19"/>
  <c r="J15095" i="19"/>
  <c r="I15186" i="19"/>
  <c r="J15186" i="19"/>
  <c r="K15487" i="19"/>
  <c r="L15487" i="19" s="1"/>
  <c r="E15587" i="19" s="1"/>
  <c r="J14931" i="19"/>
  <c r="I14931" i="19"/>
  <c r="K14931" i="19" s="1"/>
  <c r="L14931" i="19" s="1"/>
  <c r="L15857" i="19"/>
  <c r="E15957" i="19" s="1"/>
  <c r="L15583" i="19"/>
  <c r="E15683" i="19" s="1"/>
  <c r="L15547" i="19"/>
  <c r="E15647" i="19" s="1"/>
  <c r="L15010" i="19"/>
  <c r="E15110" i="19" s="1"/>
  <c r="K14617" i="19"/>
  <c r="L14617" i="19" s="1"/>
  <c r="E14717" i="19" s="1"/>
  <c r="J15039" i="19"/>
  <c r="I15039" i="19"/>
  <c r="E15582" i="19"/>
  <c r="L14897" i="19"/>
  <c r="E14997" i="19" s="1"/>
  <c r="K14859" i="19"/>
  <c r="I15220" i="19"/>
  <c r="J15220" i="19"/>
  <c r="L14836" i="19"/>
  <c r="E14936" i="19" s="1"/>
  <c r="K14921" i="19"/>
  <c r="L14692" i="19"/>
  <c r="E14792" i="19" s="1"/>
  <c r="E15607" i="19"/>
  <c r="L14423" i="19"/>
  <c r="E14523" i="19" s="1"/>
  <c r="L15332" i="19"/>
  <c r="E15432" i="19" s="1"/>
  <c r="K15594" i="19"/>
  <c r="K14718" i="19"/>
  <c r="K15775" i="19"/>
  <c r="L15288" i="19"/>
  <c r="E15388" i="19" s="1"/>
  <c r="J14965" i="19"/>
  <c r="I14965" i="19"/>
  <c r="J15491" i="19"/>
  <c r="I15491" i="19"/>
  <c r="K15413" i="19"/>
  <c r="K15363" i="19"/>
  <c r="I11506" i="19"/>
  <c r="J11506" i="19"/>
  <c r="J15352" i="19"/>
  <c r="I15352" i="19"/>
  <c r="J15467" i="19"/>
  <c r="I15467" i="19"/>
  <c r="J15607" i="19"/>
  <c r="I15607" i="19"/>
  <c r="K12330" i="19"/>
  <c r="L14772" i="19"/>
  <c r="E14872" i="19" s="1"/>
  <c r="K15877" i="19"/>
  <c r="L15774" i="19"/>
  <c r="E15874" i="19" s="1"/>
  <c r="K15716" i="19"/>
  <c r="K12426" i="19"/>
  <c r="L12862" i="19"/>
  <c r="E12962" i="19" s="1"/>
  <c r="J11438" i="19"/>
  <c r="I11438" i="19"/>
  <c r="O11501" i="19" s="1"/>
  <c r="L13550" i="19"/>
  <c r="E13650" i="19" s="1"/>
  <c r="L14454" i="19"/>
  <c r="E14554" i="19" s="1"/>
  <c r="J15396" i="19"/>
  <c r="I15396" i="19"/>
  <c r="K15396" i="19" s="1"/>
  <c r="L15745" i="19"/>
  <c r="E15845" i="19" s="1"/>
  <c r="J1770" i="12"/>
  <c r="I1770" i="12"/>
  <c r="J1760" i="12"/>
  <c r="L1727" i="12"/>
  <c r="E1739" i="12" s="1"/>
  <c r="J1831" i="12"/>
  <c r="K1831" i="12" s="1"/>
  <c r="L1831" i="12" s="1"/>
  <c r="E1843" i="12" s="1"/>
  <c r="I1843" i="12" s="1"/>
  <c r="E1779" i="12"/>
  <c r="I1779" i="12" s="1"/>
  <c r="E1834" i="12"/>
  <c r="I1834" i="12" s="1"/>
  <c r="E1840" i="12"/>
  <c r="I1840" i="12" s="1"/>
  <c r="J1781" i="12"/>
  <c r="K1781" i="12" s="1"/>
  <c r="L1781" i="12" s="1"/>
  <c r="J1776" i="12"/>
  <c r="K1776" i="12" s="1"/>
  <c r="L1776" i="12" s="1"/>
  <c r="J1778" i="12"/>
  <c r="K1778" i="12" s="1"/>
  <c r="L1778" i="12" s="1"/>
  <c r="E1837" i="12"/>
  <c r="I1837" i="12" s="1"/>
  <c r="J1773" i="12"/>
  <c r="K1773" i="12" s="1"/>
  <c r="L1773" i="12" s="1"/>
  <c r="G37" i="3"/>
  <c r="H37" i="3"/>
  <c r="C38" i="3" s="1"/>
  <c r="D32" i="2"/>
  <c r="F38" i="3" s="1"/>
  <c r="C32" i="2"/>
  <c r="E32" i="2" s="1"/>
  <c r="D38" i="3" s="1"/>
  <c r="Q27" i="9"/>
  <c r="R27" i="9" s="1"/>
  <c r="M28" i="9"/>
  <c r="K135" i="16" l="1"/>
  <c r="L135" i="16" s="1"/>
  <c r="E136" i="16" s="1"/>
  <c r="E14903" i="19"/>
  <c r="J14903" i="19" s="1"/>
  <c r="J15404" i="19"/>
  <c r="I15404" i="19"/>
  <c r="L15505" i="19"/>
  <c r="E15605" i="19"/>
  <c r="K16102" i="19"/>
  <c r="K15189" i="19"/>
  <c r="L15189" i="19" s="1"/>
  <c r="J15424" i="19"/>
  <c r="I15424" i="19"/>
  <c r="K14700" i="19"/>
  <c r="L14700" i="19" s="1"/>
  <c r="E14800" i="19" s="1"/>
  <c r="K15095" i="19"/>
  <c r="L15095" i="19" s="1"/>
  <c r="E15195" i="19" s="1"/>
  <c r="K14641" i="19"/>
  <c r="L14641" i="19" s="1"/>
  <c r="E14741" i="19" s="1"/>
  <c r="K15490" i="19"/>
  <c r="L15256" i="19"/>
  <c r="E15356" i="19" s="1"/>
  <c r="K15381" i="19"/>
  <c r="K15271" i="19"/>
  <c r="K15151" i="19"/>
  <c r="J15193" i="19"/>
  <c r="I15193" i="19"/>
  <c r="J14911" i="19"/>
  <c r="I14911" i="19"/>
  <c r="K14911" i="19" s="1"/>
  <c r="L14911" i="19" s="1"/>
  <c r="E15011" i="19" s="1"/>
  <c r="I15379" i="19"/>
  <c r="J15379" i="19"/>
  <c r="I14398" i="19"/>
  <c r="J14398" i="19"/>
  <c r="I14741" i="19"/>
  <c r="J14741" i="19"/>
  <c r="J15927" i="19"/>
  <c r="I15927" i="19"/>
  <c r="J14614" i="19"/>
  <c r="I14614" i="19"/>
  <c r="K14999" i="19"/>
  <c r="L14999" i="19" s="1"/>
  <c r="E15099" i="19" s="1"/>
  <c r="L15284" i="19"/>
  <c r="E15384" i="19" s="1"/>
  <c r="J16169" i="19"/>
  <c r="I16169" i="19"/>
  <c r="L14660" i="19"/>
  <c r="E14760" i="19" s="1"/>
  <c r="E14834" i="19"/>
  <c r="E15289" i="19"/>
  <c r="K14808" i="19"/>
  <c r="L14808" i="19" s="1"/>
  <c r="E14908" i="19" s="1"/>
  <c r="K15128" i="19"/>
  <c r="L15128" i="19" s="1"/>
  <c r="E15228" i="19" s="1"/>
  <c r="L15470" i="19"/>
  <c r="E15570" i="19" s="1"/>
  <c r="J15843" i="19"/>
  <c r="I15843" i="19"/>
  <c r="K15843" i="19" s="1"/>
  <c r="L15843" i="19" s="1"/>
  <c r="E15943" i="19" s="1"/>
  <c r="L14142" i="19"/>
  <c r="E14242" i="19" s="1"/>
  <c r="I14903" i="19"/>
  <c r="L14766" i="19"/>
  <c r="E14866" i="19" s="1"/>
  <c r="I16055" i="19"/>
  <c r="K16055" i="19" s="1"/>
  <c r="L16055" i="19" s="1"/>
  <c r="J16055" i="19"/>
  <c r="L14829" i="19"/>
  <c r="E14929" i="19" s="1"/>
  <c r="J15680" i="19"/>
  <c r="I15680" i="19"/>
  <c r="J15222" i="19"/>
  <c r="I15222" i="19"/>
  <c r="K15222" i="19" s="1"/>
  <c r="L15222" i="19" s="1"/>
  <c r="K15352" i="19"/>
  <c r="L15352" i="19" s="1"/>
  <c r="K15115" i="19"/>
  <c r="L15115" i="19" s="1"/>
  <c r="E15215" i="19" s="1"/>
  <c r="K14961" i="19"/>
  <c r="L14961" i="19" s="1"/>
  <c r="E15061" i="19" s="1"/>
  <c r="J15061" i="19" s="1"/>
  <c r="K14933" i="19"/>
  <c r="K14812" i="19"/>
  <c r="I15388" i="19"/>
  <c r="J15388" i="19"/>
  <c r="J14523" i="19"/>
  <c r="I14523" i="19"/>
  <c r="I15647" i="19"/>
  <c r="J15647" i="19"/>
  <c r="I15044" i="19"/>
  <c r="J15044" i="19"/>
  <c r="I15228" i="19"/>
  <c r="K15228" i="19" s="1"/>
  <c r="L15228" i="19" s="1"/>
  <c r="J15228" i="19"/>
  <c r="I14936" i="19"/>
  <c r="J14936" i="19"/>
  <c r="I15061" i="19"/>
  <c r="I14792" i="19"/>
  <c r="J14792" i="19"/>
  <c r="J14997" i="19"/>
  <c r="I14997" i="19"/>
  <c r="J15957" i="19"/>
  <c r="I15957" i="19"/>
  <c r="I14940" i="19"/>
  <c r="J14940" i="19"/>
  <c r="J15099" i="19"/>
  <c r="I15099" i="19"/>
  <c r="K15607" i="19"/>
  <c r="L15607" i="19" s="1"/>
  <c r="K15467" i="19"/>
  <c r="L15467" i="19" s="1"/>
  <c r="K15491" i="19"/>
  <c r="L15491" i="19" s="1"/>
  <c r="E15591" i="19" s="1"/>
  <c r="L14718" i="19"/>
  <c r="E14818" i="19"/>
  <c r="L14921" i="19"/>
  <c r="E15021" i="19" s="1"/>
  <c r="E15031" i="19"/>
  <c r="L15064" i="19"/>
  <c r="E15164" i="19"/>
  <c r="L14846" i="19"/>
  <c r="E14946" i="19" s="1"/>
  <c r="J15319" i="19"/>
  <c r="I15319" i="19"/>
  <c r="L15594" i="19"/>
  <c r="E15694" i="19" s="1"/>
  <c r="I15432" i="19"/>
  <c r="J15432" i="19"/>
  <c r="I14717" i="19"/>
  <c r="J14717" i="19"/>
  <c r="I15289" i="19"/>
  <c r="J15289" i="19"/>
  <c r="I15215" i="19"/>
  <c r="J15215" i="19"/>
  <c r="K14735" i="19"/>
  <c r="L15876" i="19"/>
  <c r="E15976" i="19" s="1"/>
  <c r="K15101" i="19"/>
  <c r="L15396" i="19"/>
  <c r="E15496" i="19" s="1"/>
  <c r="L15363" i="19"/>
  <c r="E15463" i="19" s="1"/>
  <c r="K15220" i="19"/>
  <c r="I15582" i="19"/>
  <c r="J15582" i="19"/>
  <c r="J15110" i="19"/>
  <c r="I15110" i="19"/>
  <c r="J15683" i="19"/>
  <c r="I15683" i="19"/>
  <c r="K15186" i="19"/>
  <c r="J15485" i="19"/>
  <c r="I15485" i="19"/>
  <c r="J15078" i="19"/>
  <c r="I15078" i="19"/>
  <c r="L14568" i="19"/>
  <c r="E14668" i="19" s="1"/>
  <c r="I15353" i="19"/>
  <c r="J15353" i="19"/>
  <c r="J15248" i="19"/>
  <c r="I15248" i="19"/>
  <c r="I14908" i="19"/>
  <c r="J14908" i="19"/>
  <c r="K14637" i="19"/>
  <c r="L15413" i="19"/>
  <c r="E15513" i="19" s="1"/>
  <c r="K14965" i="19"/>
  <c r="L15775" i="19"/>
  <c r="E15875" i="19" s="1"/>
  <c r="L14859" i="19"/>
  <c r="E14959" i="19" s="1"/>
  <c r="K15039" i="19"/>
  <c r="I15587" i="19"/>
  <c r="J15587" i="19"/>
  <c r="K14825" i="19"/>
  <c r="J14749" i="19"/>
  <c r="I14749" i="19"/>
  <c r="J14909" i="19"/>
  <c r="I14909" i="19"/>
  <c r="K14909" i="19" s="1"/>
  <c r="L14909" i="19" s="1"/>
  <c r="K15073" i="19"/>
  <c r="K14958" i="19"/>
  <c r="K11506" i="19"/>
  <c r="J14554" i="19"/>
  <c r="I14554" i="19"/>
  <c r="J13650" i="19"/>
  <c r="I13650" i="19"/>
  <c r="J15195" i="19"/>
  <c r="I15195" i="19"/>
  <c r="K15195" i="19" s="1"/>
  <c r="L15195" i="19" s="1"/>
  <c r="J15845" i="19"/>
  <c r="I15845" i="19"/>
  <c r="J15874" i="19"/>
  <c r="I15874" i="19"/>
  <c r="K15874" i="19" s="1"/>
  <c r="L15874" i="19" s="1"/>
  <c r="L15716" i="19"/>
  <c r="E15816" i="19" s="1"/>
  <c r="J14872" i="19"/>
  <c r="I14872" i="19"/>
  <c r="L12330" i="19"/>
  <c r="E12430" i="19" s="1"/>
  <c r="K11438" i="19"/>
  <c r="E15707" i="19"/>
  <c r="E15567" i="19"/>
  <c r="E15452" i="19"/>
  <c r="L12426" i="19"/>
  <c r="E12526" i="19" s="1"/>
  <c r="J12962" i="19"/>
  <c r="I12962" i="19"/>
  <c r="L15877" i="19"/>
  <c r="E15977" i="19" s="1"/>
  <c r="I1739" i="12"/>
  <c r="O1748" i="12" s="1"/>
  <c r="K1770" i="12"/>
  <c r="L1770" i="12" s="1"/>
  <c r="E1782" i="12" s="1"/>
  <c r="I1782" i="12" s="1"/>
  <c r="J1739" i="12"/>
  <c r="K1760" i="12"/>
  <c r="J1779" i="12"/>
  <c r="K1779" i="12" s="1"/>
  <c r="L1779" i="12" s="1"/>
  <c r="E1791" i="12" s="1"/>
  <c r="I1791" i="12" s="1"/>
  <c r="E1793" i="12"/>
  <c r="E1788" i="12"/>
  <c r="I1788" i="12" s="1"/>
  <c r="E1785" i="12"/>
  <c r="I1785" i="12" s="1"/>
  <c r="J1840" i="12"/>
  <c r="K1840" i="12" s="1"/>
  <c r="J1837" i="12"/>
  <c r="K1837" i="12" s="1"/>
  <c r="L1837" i="12" s="1"/>
  <c r="E1790" i="12"/>
  <c r="I1790" i="12" s="1"/>
  <c r="J1834" i="12"/>
  <c r="K1834" i="12" s="1"/>
  <c r="L1834" i="12" s="1"/>
  <c r="C28" i="9"/>
  <c r="S38" i="3"/>
  <c r="V38" i="3" s="1"/>
  <c r="B28" i="9"/>
  <c r="T27" i="9"/>
  <c r="J27" i="7" s="1"/>
  <c r="L27" i="7" s="1"/>
  <c r="S27" i="9"/>
  <c r="G29" i="6" s="1"/>
  <c r="J29" i="6" s="1"/>
  <c r="F32" i="2"/>
  <c r="E38" i="3" s="1"/>
  <c r="G38" i="3" s="1"/>
  <c r="J136" i="16" l="1"/>
  <c r="I136" i="16"/>
  <c r="K15404" i="19"/>
  <c r="L15404" i="19" s="1"/>
  <c r="E15504" i="19" s="1"/>
  <c r="I15504" i="19" s="1"/>
  <c r="I15605" i="19"/>
  <c r="J15605" i="19"/>
  <c r="L16102" i="19"/>
  <c r="E16202" i="19" s="1"/>
  <c r="J15356" i="19"/>
  <c r="I15356" i="19"/>
  <c r="K15356" i="19" s="1"/>
  <c r="L15356" i="19" s="1"/>
  <c r="E15456" i="19" s="1"/>
  <c r="K15078" i="19"/>
  <c r="K16169" i="19"/>
  <c r="L16169" i="19" s="1"/>
  <c r="K14398" i="19"/>
  <c r="L14398" i="19" s="1"/>
  <c r="E14498" i="19" s="1"/>
  <c r="K15379" i="19"/>
  <c r="L15379" i="19" s="1"/>
  <c r="E15479" i="19" s="1"/>
  <c r="K15193" i="19"/>
  <c r="L15193" i="19" s="1"/>
  <c r="E15293" i="19" s="1"/>
  <c r="L15381" i="19"/>
  <c r="E15481" i="19" s="1"/>
  <c r="K15424" i="19"/>
  <c r="L15424" i="19" s="1"/>
  <c r="E15524" i="19" s="1"/>
  <c r="J14800" i="19"/>
  <c r="I14800" i="19"/>
  <c r="K14872" i="19"/>
  <c r="L14872" i="19" s="1"/>
  <c r="K14908" i="19"/>
  <c r="L14908" i="19" s="1"/>
  <c r="E15322" i="19"/>
  <c r="K15680" i="19"/>
  <c r="L15151" i="19"/>
  <c r="E15251" i="19"/>
  <c r="E15590" i="19"/>
  <c r="L15490" i="19"/>
  <c r="L15271" i="19"/>
  <c r="E15371" i="19" s="1"/>
  <c r="I15384" i="19"/>
  <c r="J15384" i="19"/>
  <c r="J15570" i="19"/>
  <c r="I15570" i="19"/>
  <c r="K15570" i="19" s="1"/>
  <c r="J15011" i="19"/>
  <c r="I15011" i="19"/>
  <c r="K14749" i="19"/>
  <c r="L14749" i="19" s="1"/>
  <c r="K15110" i="19"/>
  <c r="L15110" i="19" s="1"/>
  <c r="E15210" i="19" s="1"/>
  <c r="K14717" i="19"/>
  <c r="L14717" i="19" s="1"/>
  <c r="E14817" i="19" s="1"/>
  <c r="K15099" i="19"/>
  <c r="L15099" i="19" s="1"/>
  <c r="E15199" i="19" s="1"/>
  <c r="K14997" i="19"/>
  <c r="L14997" i="19" s="1"/>
  <c r="K14792" i="19"/>
  <c r="L14812" i="19"/>
  <c r="E14912" i="19" s="1"/>
  <c r="K14903" i="19"/>
  <c r="E16269" i="19"/>
  <c r="J15943" i="19"/>
  <c r="I15943" i="19"/>
  <c r="J14834" i="19"/>
  <c r="I14834" i="19"/>
  <c r="J14498" i="19"/>
  <c r="I14498" i="19"/>
  <c r="J15479" i="19"/>
  <c r="I15479" i="19"/>
  <c r="I15293" i="19"/>
  <c r="K15293" i="19" s="1"/>
  <c r="J15293" i="19"/>
  <c r="K15289" i="19"/>
  <c r="L14933" i="19"/>
  <c r="E15033" i="19" s="1"/>
  <c r="I15322" i="19"/>
  <c r="J15322" i="19"/>
  <c r="J14929" i="19"/>
  <c r="I14929" i="19"/>
  <c r="J14866" i="19"/>
  <c r="I14866" i="19"/>
  <c r="K14866" i="19" s="1"/>
  <c r="L14866" i="19" s="1"/>
  <c r="E14966" i="19" s="1"/>
  <c r="I14760" i="19"/>
  <c r="J14760" i="19"/>
  <c r="K15845" i="19"/>
  <c r="L15845" i="19" s="1"/>
  <c r="K14554" i="19"/>
  <c r="L14554" i="19" s="1"/>
  <c r="K15215" i="19"/>
  <c r="K14940" i="19"/>
  <c r="E15328" i="19"/>
  <c r="K15647" i="19"/>
  <c r="L15647" i="19" s="1"/>
  <c r="E16155" i="19"/>
  <c r="J14242" i="19"/>
  <c r="I14242" i="19"/>
  <c r="K14614" i="19"/>
  <c r="L14614" i="19" s="1"/>
  <c r="E14714" i="19" s="1"/>
  <c r="K15927" i="19"/>
  <c r="K14741" i="19"/>
  <c r="L14741" i="19" s="1"/>
  <c r="E14841" i="19" s="1"/>
  <c r="J15513" i="19"/>
  <c r="I15513" i="19"/>
  <c r="J15210" i="19"/>
  <c r="I15210" i="19"/>
  <c r="J15463" i="19"/>
  <c r="I15463" i="19"/>
  <c r="J14817" i="19"/>
  <c r="I14817" i="19"/>
  <c r="J15199" i="19"/>
  <c r="I15199" i="19"/>
  <c r="I15496" i="19"/>
  <c r="J15496" i="19"/>
  <c r="I15976" i="19"/>
  <c r="J15976" i="19"/>
  <c r="I15875" i="19"/>
  <c r="J15875" i="19"/>
  <c r="J15021" i="19"/>
  <c r="I15021" i="19"/>
  <c r="J15694" i="19"/>
  <c r="I15694" i="19"/>
  <c r="K15694" i="19" s="1"/>
  <c r="L15073" i="19"/>
  <c r="E15173" i="19" s="1"/>
  <c r="E15009" i="19"/>
  <c r="E14849" i="19"/>
  <c r="L14825" i="19"/>
  <c r="E14925" i="19" s="1"/>
  <c r="L15039" i="19"/>
  <c r="E15139" i="19" s="1"/>
  <c r="K15248" i="19"/>
  <c r="K15353" i="19"/>
  <c r="L15078" i="19"/>
  <c r="E15178" i="19" s="1"/>
  <c r="K15485" i="19"/>
  <c r="K15683" i="19"/>
  <c r="L15220" i="19"/>
  <c r="E15320" i="19" s="1"/>
  <c r="L14735" i="19"/>
  <c r="E14835" i="19" s="1"/>
  <c r="K15432" i="19"/>
  <c r="K15319" i="19"/>
  <c r="K15061" i="19"/>
  <c r="K15044" i="19"/>
  <c r="I14959" i="19"/>
  <c r="J14959" i="19"/>
  <c r="I14668" i="19"/>
  <c r="K14668" i="19" s="1"/>
  <c r="J14668" i="19"/>
  <c r="I15164" i="19"/>
  <c r="K15164" i="19" s="1"/>
  <c r="L15164" i="19" s="1"/>
  <c r="J15164" i="19"/>
  <c r="I15591" i="19"/>
  <c r="J15591" i="19"/>
  <c r="E15097" i="19"/>
  <c r="E15747" i="19"/>
  <c r="K15388" i="19"/>
  <c r="L14965" i="19"/>
  <c r="E15065" i="19" s="1"/>
  <c r="L14637" i="19"/>
  <c r="E14737" i="19" s="1"/>
  <c r="L15186" i="19"/>
  <c r="E15286" i="19" s="1"/>
  <c r="L15101" i="19"/>
  <c r="E15201" i="19" s="1"/>
  <c r="K15957" i="19"/>
  <c r="K14936" i="19"/>
  <c r="K14523" i="19"/>
  <c r="L14958" i="19"/>
  <c r="E15058" i="19" s="1"/>
  <c r="K15587" i="19"/>
  <c r="E15008" i="19"/>
  <c r="K15582" i="19"/>
  <c r="J14946" i="19"/>
  <c r="I14946" i="19"/>
  <c r="J15031" i="19"/>
  <c r="I15031" i="19"/>
  <c r="J14818" i="19"/>
  <c r="I14818" i="19"/>
  <c r="L14940" i="19"/>
  <c r="E15040" i="19" s="1"/>
  <c r="I15328" i="19"/>
  <c r="J15328" i="19"/>
  <c r="L11506" i="19"/>
  <c r="E11606" i="19" s="1"/>
  <c r="J12526" i="19"/>
  <c r="I12526" i="19"/>
  <c r="K13650" i="19"/>
  <c r="J15567" i="19"/>
  <c r="I15567" i="19"/>
  <c r="E14972" i="19"/>
  <c r="E15974" i="19"/>
  <c r="E15945" i="19"/>
  <c r="E15295" i="19"/>
  <c r="E14654" i="19"/>
  <c r="J15977" i="19"/>
  <c r="I15977" i="19"/>
  <c r="L11438" i="19"/>
  <c r="E11538" i="19" s="1"/>
  <c r="J12430" i="19"/>
  <c r="I12430" i="19"/>
  <c r="J15816" i="19"/>
  <c r="I15816" i="19"/>
  <c r="K12962" i="19"/>
  <c r="J15452" i="19"/>
  <c r="I15452" i="19"/>
  <c r="J15707" i="19"/>
  <c r="I15707" i="19"/>
  <c r="J1793" i="12"/>
  <c r="I1793" i="12"/>
  <c r="J1782" i="12"/>
  <c r="K1782" i="12" s="1"/>
  <c r="L1782" i="12" s="1"/>
  <c r="L1760" i="12"/>
  <c r="E1772" i="12" s="1"/>
  <c r="I1772" i="12" s="1"/>
  <c r="K1739" i="12"/>
  <c r="L1840" i="12"/>
  <c r="E1852" i="12" s="1"/>
  <c r="I1852" i="12" s="1"/>
  <c r="E1849" i="12"/>
  <c r="I1849" i="12" s="1"/>
  <c r="J1788" i="12"/>
  <c r="K1788" i="12" s="1"/>
  <c r="L1788" i="12" s="1"/>
  <c r="J1790" i="12"/>
  <c r="K1790" i="12" s="1"/>
  <c r="L1790" i="12" s="1"/>
  <c r="J1785" i="12"/>
  <c r="K1785" i="12" s="1"/>
  <c r="L1785" i="12" s="1"/>
  <c r="E1846" i="12"/>
  <c r="I1846" i="12" s="1"/>
  <c r="J1843" i="12"/>
  <c r="K1843" i="12" s="1"/>
  <c r="L1843" i="12" s="1"/>
  <c r="B33" i="2"/>
  <c r="D33" i="2" s="1"/>
  <c r="F39" i="3" s="1"/>
  <c r="H38" i="3"/>
  <c r="C39" i="3" s="1"/>
  <c r="K28" i="9"/>
  <c r="N28" i="9"/>
  <c r="I28" i="9"/>
  <c r="E28" i="9"/>
  <c r="K136" i="16" l="1"/>
  <c r="L136" i="16" s="1"/>
  <c r="E137" i="16" s="1"/>
  <c r="J15504" i="19"/>
  <c r="K15504" i="19" s="1"/>
  <c r="L15504" i="19" s="1"/>
  <c r="E15604" i="19" s="1"/>
  <c r="K15605" i="19"/>
  <c r="L15605" i="19" s="1"/>
  <c r="E15705" i="19" s="1"/>
  <c r="J16202" i="19"/>
  <c r="I16202" i="19"/>
  <c r="I15481" i="19"/>
  <c r="J15481" i="19"/>
  <c r="I15371" i="19"/>
  <c r="K15371" i="19" s="1"/>
  <c r="L15371" i="19" s="1"/>
  <c r="J15371" i="19"/>
  <c r="K15513" i="19"/>
  <c r="L15513" i="19" s="1"/>
  <c r="K14929" i="19"/>
  <c r="K15011" i="19"/>
  <c r="L15011" i="19" s="1"/>
  <c r="L15680" i="19"/>
  <c r="E15780" i="19"/>
  <c r="K14800" i="19"/>
  <c r="L14800" i="19" s="1"/>
  <c r="E14900" i="19" s="1"/>
  <c r="K14818" i="19"/>
  <c r="L14818" i="19" s="1"/>
  <c r="K14946" i="19"/>
  <c r="L14946" i="19" s="1"/>
  <c r="E15046" i="19" s="1"/>
  <c r="K15479" i="19"/>
  <c r="K14834" i="19"/>
  <c r="L14834" i="19" s="1"/>
  <c r="E14934" i="19" s="1"/>
  <c r="J15590" i="19"/>
  <c r="I15590" i="19"/>
  <c r="K15590" i="19" s="1"/>
  <c r="J15251" i="19"/>
  <c r="I15251" i="19"/>
  <c r="J15524" i="19"/>
  <c r="I15524" i="19"/>
  <c r="J15456" i="19"/>
  <c r="I15456" i="19"/>
  <c r="K15456" i="19" s="1"/>
  <c r="K15875" i="19"/>
  <c r="L15875" i="19" s="1"/>
  <c r="K15943" i="19"/>
  <c r="J14912" i="19"/>
  <c r="I14912" i="19"/>
  <c r="K14912" i="19" s="1"/>
  <c r="L14912" i="19" s="1"/>
  <c r="K15707" i="19"/>
  <c r="K15977" i="19"/>
  <c r="L15977" i="19" s="1"/>
  <c r="E16077" i="19" s="1"/>
  <c r="I14841" i="19"/>
  <c r="K14841" i="19" s="1"/>
  <c r="J14841" i="19"/>
  <c r="L14929" i="19"/>
  <c r="E15029" i="19" s="1"/>
  <c r="J15033" i="19"/>
  <c r="I15033" i="19"/>
  <c r="L15293" i="19"/>
  <c r="E15393" i="19" s="1"/>
  <c r="L15943" i="19"/>
  <c r="E16043" i="19" s="1"/>
  <c r="L14903" i="19"/>
  <c r="E15003" i="19" s="1"/>
  <c r="K15199" i="19"/>
  <c r="L15199" i="19" s="1"/>
  <c r="E15299" i="19" s="1"/>
  <c r="K15463" i="19"/>
  <c r="L15927" i="19"/>
  <c r="E16027" i="19" s="1"/>
  <c r="J16155" i="19"/>
  <c r="I16155" i="19"/>
  <c r="L15215" i="19"/>
  <c r="E15315" i="19"/>
  <c r="K14760" i="19"/>
  <c r="L15479" i="19"/>
  <c r="E15579" i="19" s="1"/>
  <c r="L14792" i="19"/>
  <c r="E14892" i="19" s="1"/>
  <c r="E15975" i="19"/>
  <c r="E15613" i="19"/>
  <c r="J14714" i="19"/>
  <c r="I14714" i="19"/>
  <c r="I14966" i="19"/>
  <c r="K14966" i="19" s="1"/>
  <c r="L14966" i="19" s="1"/>
  <c r="E15066" i="19" s="1"/>
  <c r="J14966" i="19"/>
  <c r="L15289" i="19"/>
  <c r="E15389" i="19" s="1"/>
  <c r="L15590" i="19"/>
  <c r="E15690" i="19" s="1"/>
  <c r="L15570" i="19"/>
  <c r="E15670" i="19" s="1"/>
  <c r="K15210" i="19"/>
  <c r="L15210" i="19" s="1"/>
  <c r="E15310" i="19" s="1"/>
  <c r="K14242" i="19"/>
  <c r="L14242" i="19" s="1"/>
  <c r="E14342" i="19" s="1"/>
  <c r="K15322" i="19"/>
  <c r="K14498" i="19"/>
  <c r="I16269" i="19"/>
  <c r="J16269" i="19"/>
  <c r="E15111" i="19"/>
  <c r="K15384" i="19"/>
  <c r="L15384" i="19" s="1"/>
  <c r="E15484" i="19" s="1"/>
  <c r="J15040" i="19"/>
  <c r="I15040" i="19"/>
  <c r="K15040" i="19" s="1"/>
  <c r="L15040" i="19" s="1"/>
  <c r="E15140" i="19" s="1"/>
  <c r="I15046" i="19"/>
  <c r="J15046" i="19"/>
  <c r="I15286" i="19"/>
  <c r="J15286" i="19"/>
  <c r="I15299" i="19"/>
  <c r="J15299" i="19"/>
  <c r="J15058" i="19"/>
  <c r="I15058" i="19"/>
  <c r="I14737" i="19"/>
  <c r="J14737" i="19"/>
  <c r="J15320" i="19"/>
  <c r="I15320" i="19"/>
  <c r="I15178" i="19"/>
  <c r="J15178" i="19"/>
  <c r="J15613" i="19"/>
  <c r="I15613" i="19"/>
  <c r="K15613" i="19" s="1"/>
  <c r="L15613" i="19" s="1"/>
  <c r="I15065" i="19"/>
  <c r="J15065" i="19"/>
  <c r="L15587" i="19"/>
  <c r="E15687" i="19" s="1"/>
  <c r="L14523" i="19"/>
  <c r="E14623" i="19" s="1"/>
  <c r="J15747" i="19"/>
  <c r="I15747" i="19"/>
  <c r="K15747" i="19" s="1"/>
  <c r="L15747" i="19" s="1"/>
  <c r="L15044" i="19"/>
  <c r="E15144" i="19"/>
  <c r="J14835" i="19"/>
  <c r="I14835" i="19"/>
  <c r="L15683" i="19"/>
  <c r="E15783" i="19" s="1"/>
  <c r="L15353" i="19"/>
  <c r="E15453" i="19" s="1"/>
  <c r="J14925" i="19"/>
  <c r="I14925" i="19"/>
  <c r="J15173" i="19"/>
  <c r="I15173" i="19"/>
  <c r="J15975" i="19"/>
  <c r="I15975" i="19"/>
  <c r="E14918" i="19"/>
  <c r="K15031" i="19"/>
  <c r="L15582" i="19"/>
  <c r="E15682" i="19" s="1"/>
  <c r="J15008" i="19"/>
  <c r="I15008" i="19"/>
  <c r="L14936" i="19"/>
  <c r="E15036" i="19" s="1"/>
  <c r="J15097" i="19"/>
  <c r="I15097" i="19"/>
  <c r="K15591" i="19"/>
  <c r="L15061" i="19"/>
  <c r="E15161" i="19" s="1"/>
  <c r="L15456" i="19"/>
  <c r="E15556" i="19" s="1"/>
  <c r="L15248" i="19"/>
  <c r="E15348" i="19" s="1"/>
  <c r="K15976" i="19"/>
  <c r="K14817" i="19"/>
  <c r="L15707" i="19"/>
  <c r="E15807" i="19" s="1"/>
  <c r="I15201" i="19"/>
  <c r="K15201" i="19" s="1"/>
  <c r="L15201" i="19" s="1"/>
  <c r="J15201" i="19"/>
  <c r="E15264" i="19"/>
  <c r="L14668" i="19"/>
  <c r="E14768" i="19" s="1"/>
  <c r="J15066" i="19"/>
  <c r="I15066" i="19"/>
  <c r="L15319" i="19"/>
  <c r="E15419" i="19" s="1"/>
  <c r="L15485" i="19"/>
  <c r="E15585" i="19"/>
  <c r="I15139" i="19"/>
  <c r="J15139" i="19"/>
  <c r="J14849" i="19"/>
  <c r="I14849" i="19"/>
  <c r="K14849" i="19" s="1"/>
  <c r="L14849" i="19" s="1"/>
  <c r="E14949" i="19" s="1"/>
  <c r="K15567" i="19"/>
  <c r="L15567" i="19" s="1"/>
  <c r="K15328" i="19"/>
  <c r="L15957" i="19"/>
  <c r="E16057" i="19" s="1"/>
  <c r="L15388" i="19"/>
  <c r="E15488" i="19" s="1"/>
  <c r="K14959" i="19"/>
  <c r="L14841" i="19"/>
  <c r="E14941" i="19" s="1"/>
  <c r="L15432" i="19"/>
  <c r="E15532" i="19" s="1"/>
  <c r="J15009" i="19"/>
  <c r="I15009" i="19"/>
  <c r="L15694" i="19"/>
  <c r="E15794" i="19" s="1"/>
  <c r="K15021" i="19"/>
  <c r="K15496" i="19"/>
  <c r="L15463" i="19"/>
  <c r="E15563" i="19" s="1"/>
  <c r="I11606" i="19"/>
  <c r="J11606" i="19"/>
  <c r="J11538" i="19"/>
  <c r="I11538" i="19"/>
  <c r="O11601" i="19" s="1"/>
  <c r="J15484" i="19"/>
  <c r="I15484" i="19"/>
  <c r="K15484" i="19" s="1"/>
  <c r="L15484" i="19" s="1"/>
  <c r="J15310" i="19"/>
  <c r="I15310" i="19"/>
  <c r="J16077" i="19"/>
  <c r="I16077" i="19"/>
  <c r="K16077" i="19" s="1"/>
  <c r="L16077" i="19" s="1"/>
  <c r="J14654" i="19"/>
  <c r="I14654" i="19"/>
  <c r="J14972" i="19"/>
  <c r="I14972" i="19"/>
  <c r="K14972" i="19" s="1"/>
  <c r="K12526" i="19"/>
  <c r="K15452" i="19"/>
  <c r="E15667" i="19"/>
  <c r="K15816" i="19"/>
  <c r="K12430" i="19"/>
  <c r="J15945" i="19"/>
  <c r="I15945" i="19"/>
  <c r="L13650" i="19"/>
  <c r="E13750" i="19" s="1"/>
  <c r="L12962" i="19"/>
  <c r="E13062" i="19" s="1"/>
  <c r="J15295" i="19"/>
  <c r="I15295" i="19"/>
  <c r="J15974" i="19"/>
  <c r="I15974" i="19"/>
  <c r="E1794" i="12"/>
  <c r="I1794" i="12" s="1"/>
  <c r="K1793" i="12"/>
  <c r="J1772" i="12"/>
  <c r="L1739" i="12"/>
  <c r="E1751" i="12" s="1"/>
  <c r="E1800" i="12"/>
  <c r="I1800" i="12" s="1"/>
  <c r="E1797" i="12"/>
  <c r="I1797" i="12" s="1"/>
  <c r="E1802" i="12"/>
  <c r="J1846" i="12"/>
  <c r="K1846" i="12" s="1"/>
  <c r="L1846" i="12" s="1"/>
  <c r="E1855" i="12"/>
  <c r="I1855" i="12" s="1"/>
  <c r="J1849" i="12"/>
  <c r="K1849" i="12" s="1"/>
  <c r="J1791" i="12"/>
  <c r="K1791" i="12" s="1"/>
  <c r="L1791" i="12" s="1"/>
  <c r="C33" i="2"/>
  <c r="E33" i="2" s="1"/>
  <c r="D39" i="3" s="1"/>
  <c r="O37" i="9"/>
  <c r="P28" i="9"/>
  <c r="C29" i="9"/>
  <c r="S39" i="3"/>
  <c r="V39" i="3" s="1"/>
  <c r="B29" i="9"/>
  <c r="J137" i="16" l="1"/>
  <c r="I137" i="16"/>
  <c r="J1794" i="12"/>
  <c r="K1794" i="12" s="1"/>
  <c r="L1794" i="12" s="1"/>
  <c r="J15705" i="19"/>
  <c r="I15705" i="19"/>
  <c r="K15705" i="19" s="1"/>
  <c r="L15705" i="19" s="1"/>
  <c r="E15805" i="19" s="1"/>
  <c r="K16202" i="19"/>
  <c r="J14934" i="19"/>
  <c r="I14934" i="19"/>
  <c r="K14934" i="19" s="1"/>
  <c r="I14900" i="19"/>
  <c r="J14900" i="19"/>
  <c r="K15139" i="19"/>
  <c r="L15139" i="19" s="1"/>
  <c r="E15239" i="19" s="1"/>
  <c r="K15173" i="19"/>
  <c r="L15173" i="19" s="1"/>
  <c r="K15251" i="19"/>
  <c r="I15780" i="19"/>
  <c r="K15780" i="19" s="1"/>
  <c r="L15780" i="19" s="1"/>
  <c r="E15880" i="19" s="1"/>
  <c r="J15780" i="19"/>
  <c r="E15471" i="19"/>
  <c r="K15046" i="19"/>
  <c r="L15046" i="19" s="1"/>
  <c r="K15524" i="19"/>
  <c r="L15524" i="19" s="1"/>
  <c r="E15624" i="19" s="1"/>
  <c r="K15481" i="19"/>
  <c r="J15389" i="19"/>
  <c r="I15389" i="19"/>
  <c r="I14892" i="19"/>
  <c r="K14892" i="19" s="1"/>
  <c r="J14892" i="19"/>
  <c r="J15579" i="19"/>
  <c r="I15579" i="19"/>
  <c r="J15604" i="19"/>
  <c r="I15604" i="19"/>
  <c r="I15003" i="19"/>
  <c r="J15003" i="19"/>
  <c r="J15670" i="19"/>
  <c r="I15670" i="19"/>
  <c r="K15670" i="19" s="1"/>
  <c r="L15670" i="19" s="1"/>
  <c r="J16027" i="19"/>
  <c r="I16027" i="19"/>
  <c r="K16027" i="19" s="1"/>
  <c r="L16027" i="19" s="1"/>
  <c r="E16127" i="19" s="1"/>
  <c r="J16043" i="19"/>
  <c r="I16043" i="19"/>
  <c r="K16043" i="19" s="1"/>
  <c r="L16043" i="19" s="1"/>
  <c r="E16143" i="19"/>
  <c r="J15029" i="19"/>
  <c r="I15029" i="19"/>
  <c r="I15690" i="19"/>
  <c r="J15690" i="19"/>
  <c r="J15393" i="19"/>
  <c r="I15393" i="19"/>
  <c r="K15393" i="19" s="1"/>
  <c r="L15393" i="19" s="1"/>
  <c r="E15493" i="19" s="1"/>
  <c r="K15974" i="19"/>
  <c r="K15009" i="19"/>
  <c r="L15009" i="19" s="1"/>
  <c r="E15847" i="19"/>
  <c r="L15322" i="19"/>
  <c r="E15422" i="19" s="1"/>
  <c r="J15315" i="19"/>
  <c r="I15315" i="19"/>
  <c r="K15315" i="19" s="1"/>
  <c r="E15012" i="19"/>
  <c r="I14342" i="19"/>
  <c r="J14342" i="19"/>
  <c r="K15295" i="19"/>
  <c r="L15295" i="19" s="1"/>
  <c r="J15111" i="19"/>
  <c r="I15111" i="19"/>
  <c r="K16269" i="19"/>
  <c r="K15097" i="19"/>
  <c r="K15975" i="19"/>
  <c r="L15975" i="19" s="1"/>
  <c r="E16075" i="19" s="1"/>
  <c r="K15058" i="19"/>
  <c r="L14498" i="19"/>
  <c r="E14598" i="19"/>
  <c r="K14714" i="19"/>
  <c r="L14760" i="19"/>
  <c r="E14860" i="19" s="1"/>
  <c r="K16155" i="19"/>
  <c r="L16155" i="19" s="1"/>
  <c r="E16255" i="19" s="1"/>
  <c r="K15033" i="19"/>
  <c r="L15033" i="19" s="1"/>
  <c r="E15133" i="19" s="1"/>
  <c r="J15563" i="19"/>
  <c r="I15563" i="19"/>
  <c r="J15794" i="19"/>
  <c r="I15794" i="19"/>
  <c r="J14768" i="19"/>
  <c r="I14768" i="19"/>
  <c r="K14768" i="19" s="1"/>
  <c r="L14768" i="19" s="1"/>
  <c r="E14868" i="19" s="1"/>
  <c r="J15807" i="19"/>
  <c r="I15807" i="19"/>
  <c r="I15348" i="19"/>
  <c r="J15348" i="19"/>
  <c r="J15783" i="19"/>
  <c r="I15783" i="19"/>
  <c r="I15133" i="19"/>
  <c r="J15133" i="19"/>
  <c r="J14941" i="19"/>
  <c r="I14941" i="19"/>
  <c r="K14941" i="19" s="1"/>
  <c r="L14941" i="19" s="1"/>
  <c r="J15239" i="19"/>
  <c r="I15239" i="19"/>
  <c r="K15239" i="19" s="1"/>
  <c r="L15239" i="19" s="1"/>
  <c r="J14623" i="19"/>
  <c r="I14623" i="19"/>
  <c r="I15687" i="19"/>
  <c r="J15687" i="19"/>
  <c r="I15140" i="19"/>
  <c r="J15140" i="19"/>
  <c r="J15532" i="19"/>
  <c r="I15532" i="19"/>
  <c r="K15532" i="19" s="1"/>
  <c r="L15532" i="19" s="1"/>
  <c r="J15161" i="19"/>
  <c r="I15161" i="19"/>
  <c r="L15021" i="19"/>
  <c r="E15121" i="19" s="1"/>
  <c r="J15493" i="19"/>
  <c r="I15493" i="19"/>
  <c r="L15328" i="19"/>
  <c r="E15428" i="19" s="1"/>
  <c r="I14949" i="19"/>
  <c r="J14949" i="19"/>
  <c r="J15419" i="19"/>
  <c r="I15419" i="19"/>
  <c r="K15419" i="19" s="1"/>
  <c r="L15419" i="19" s="1"/>
  <c r="L14817" i="19"/>
  <c r="E14917" i="19" s="1"/>
  <c r="L15031" i="19"/>
  <c r="E15131" i="19" s="1"/>
  <c r="J15847" i="19"/>
  <c r="I15847" i="19"/>
  <c r="L15315" i="19"/>
  <c r="E15415" i="19" s="1"/>
  <c r="L14934" i="19"/>
  <c r="E15034" i="19" s="1"/>
  <c r="J15585" i="19"/>
  <c r="I15585" i="19"/>
  <c r="K15585" i="19" s="1"/>
  <c r="L15585" i="19" s="1"/>
  <c r="J15264" i="19"/>
  <c r="I15264" i="19"/>
  <c r="L15976" i="19"/>
  <c r="E16076" i="19" s="1"/>
  <c r="J15556" i="19"/>
  <c r="I15556" i="19"/>
  <c r="K15556" i="19" s="1"/>
  <c r="L15556" i="19" s="1"/>
  <c r="E15656" i="19" s="1"/>
  <c r="J15036" i="19"/>
  <c r="I15036" i="19"/>
  <c r="J14918" i="19"/>
  <c r="I14918" i="19"/>
  <c r="J15453" i="19"/>
  <c r="I15453" i="19"/>
  <c r="J15144" i="19"/>
  <c r="I15144" i="19"/>
  <c r="K15178" i="19"/>
  <c r="K15286" i="19"/>
  <c r="L15974" i="19"/>
  <c r="E16074" i="19" s="1"/>
  <c r="E15395" i="19"/>
  <c r="J15395" i="19" s="1"/>
  <c r="L14972" i="19"/>
  <c r="E15072" i="19" s="1"/>
  <c r="J15488" i="19"/>
  <c r="I15488" i="19"/>
  <c r="J16057" i="19"/>
  <c r="I16057" i="19"/>
  <c r="E15301" i="19"/>
  <c r="I15682" i="19"/>
  <c r="J15682" i="19"/>
  <c r="K14835" i="19"/>
  <c r="K15065" i="19"/>
  <c r="K14737" i="19"/>
  <c r="K15299" i="19"/>
  <c r="E15146" i="19"/>
  <c r="L15496" i="19"/>
  <c r="E15596" i="19" s="1"/>
  <c r="E15109" i="19"/>
  <c r="L14959" i="19"/>
  <c r="E15059" i="19" s="1"/>
  <c r="L14892" i="19"/>
  <c r="E14992" i="19" s="1"/>
  <c r="K15066" i="19"/>
  <c r="L15591" i="19"/>
  <c r="E15691" i="19"/>
  <c r="K15008" i="19"/>
  <c r="E15273" i="19"/>
  <c r="K14925" i="19"/>
  <c r="E15713" i="19"/>
  <c r="K15320" i="19"/>
  <c r="K11606" i="19"/>
  <c r="L11606" i="19" s="1"/>
  <c r="E11706" i="19" s="1"/>
  <c r="I15395" i="19"/>
  <c r="J13062" i="19"/>
  <c r="I13062" i="19"/>
  <c r="J15656" i="19"/>
  <c r="I15656" i="19"/>
  <c r="J16075" i="19"/>
  <c r="I16075" i="19"/>
  <c r="K16075" i="19" s="1"/>
  <c r="L16075" i="19" s="1"/>
  <c r="K15310" i="19"/>
  <c r="K11538" i="19"/>
  <c r="J13750" i="19"/>
  <c r="I13750" i="19"/>
  <c r="K15945" i="19"/>
  <c r="L15816" i="19"/>
  <c r="E15916" i="19" s="1"/>
  <c r="E16177" i="19"/>
  <c r="E15584" i="19"/>
  <c r="J16143" i="19"/>
  <c r="I16143" i="19"/>
  <c r="J15667" i="19"/>
  <c r="I15667" i="19"/>
  <c r="L12526" i="19"/>
  <c r="E12626" i="19"/>
  <c r="K14654" i="19"/>
  <c r="L12430" i="19"/>
  <c r="E12530" i="19" s="1"/>
  <c r="L15452" i="19"/>
  <c r="E15552" i="19"/>
  <c r="I1751" i="12"/>
  <c r="O1760" i="12" s="1"/>
  <c r="J1802" i="12"/>
  <c r="K1802" i="12" s="1"/>
  <c r="L1802" i="12" s="1"/>
  <c r="E1814" i="12" s="1"/>
  <c r="I1814" i="12" s="1"/>
  <c r="I1802" i="12"/>
  <c r="L1793" i="12"/>
  <c r="E1805" i="12" s="1"/>
  <c r="J1751" i="12"/>
  <c r="K1772" i="12"/>
  <c r="L1772" i="12" s="1"/>
  <c r="E1784" i="12" s="1"/>
  <c r="I1784" i="12" s="1"/>
  <c r="L1849" i="12"/>
  <c r="E1861" i="12" s="1"/>
  <c r="I1861" i="12" s="1"/>
  <c r="E1806" i="12"/>
  <c r="E1858" i="12"/>
  <c r="I1858" i="12" s="1"/>
  <c r="J1855" i="12"/>
  <c r="K1855" i="12" s="1"/>
  <c r="L1855" i="12" s="1"/>
  <c r="J1797" i="12"/>
  <c r="K1797" i="12" s="1"/>
  <c r="L1797" i="12" s="1"/>
  <c r="E1803" i="12"/>
  <c r="I1803" i="12" s="1"/>
  <c r="J1852" i="12"/>
  <c r="K1852" i="12" s="1"/>
  <c r="L1852" i="12" s="1"/>
  <c r="F33" i="2"/>
  <c r="E39" i="3" s="1"/>
  <c r="G39" i="3" s="1"/>
  <c r="H39" i="3"/>
  <c r="C40" i="3" s="1"/>
  <c r="K29" i="9"/>
  <c r="N29" i="9"/>
  <c r="O38" i="9" s="1"/>
  <c r="I29" i="9"/>
  <c r="E29" i="9"/>
  <c r="Q28" i="9"/>
  <c r="R28" i="9" s="1"/>
  <c r="M29" i="9"/>
  <c r="P29" i="9" s="1"/>
  <c r="K137" i="16" l="1"/>
  <c r="L137" i="16" s="1"/>
  <c r="E138" i="16" s="1"/>
  <c r="J15805" i="19"/>
  <c r="I15805" i="19"/>
  <c r="L16202" i="19"/>
  <c r="E16302" i="19" s="1"/>
  <c r="J16127" i="19"/>
  <c r="I16127" i="19"/>
  <c r="K15604" i="19"/>
  <c r="L15481" i="19"/>
  <c r="E15581" i="19" s="1"/>
  <c r="J15624" i="19"/>
  <c r="I15624" i="19"/>
  <c r="K15624" i="19" s="1"/>
  <c r="L15624" i="19" s="1"/>
  <c r="E15724" i="19" s="1"/>
  <c r="L15251" i="19"/>
  <c r="E15351" i="19" s="1"/>
  <c r="K14900" i="19"/>
  <c r="L14900" i="19" s="1"/>
  <c r="E15000" i="19" s="1"/>
  <c r="K15656" i="19"/>
  <c r="L15656" i="19" s="1"/>
  <c r="E15632" i="19"/>
  <c r="K15003" i="19"/>
  <c r="L15003" i="19" s="1"/>
  <c r="K15579" i="19"/>
  <c r="L15579" i="19" s="1"/>
  <c r="E15679" i="19" s="1"/>
  <c r="I15679" i="19" s="1"/>
  <c r="K15389" i="19"/>
  <c r="L15389" i="19" s="1"/>
  <c r="E15489" i="19" s="1"/>
  <c r="I15489" i="19" s="1"/>
  <c r="J15471" i="19"/>
  <c r="I15471" i="19"/>
  <c r="K15471" i="19" s="1"/>
  <c r="L15471" i="19"/>
  <c r="E15571" i="19" s="1"/>
  <c r="J15880" i="19"/>
  <c r="I15880" i="19"/>
  <c r="J14860" i="19"/>
  <c r="I14860" i="19"/>
  <c r="K14860" i="19" s="1"/>
  <c r="L14860" i="19" s="1"/>
  <c r="E14960" i="19" s="1"/>
  <c r="J15422" i="19"/>
  <c r="I15422" i="19"/>
  <c r="J15679" i="19"/>
  <c r="J15489" i="19"/>
  <c r="J16255" i="19"/>
  <c r="I16255" i="19"/>
  <c r="L14714" i="19"/>
  <c r="E14814" i="19" s="1"/>
  <c r="I15012" i="19"/>
  <c r="J15012" i="19"/>
  <c r="K15682" i="19"/>
  <c r="L15682" i="19" s="1"/>
  <c r="E15782" i="19" s="1"/>
  <c r="E15685" i="19"/>
  <c r="I14598" i="19"/>
  <c r="J14598" i="19"/>
  <c r="L15097" i="19"/>
  <c r="E15197" i="19" s="1"/>
  <c r="K15395" i="19"/>
  <c r="L15395" i="19" s="1"/>
  <c r="K15348" i="19"/>
  <c r="L15348" i="19" s="1"/>
  <c r="E15448" i="19" s="1"/>
  <c r="L16269" i="19"/>
  <c r="E16369" i="19" s="1"/>
  <c r="K16057" i="19"/>
  <c r="K15036" i="19"/>
  <c r="L15036" i="19" s="1"/>
  <c r="E15136" i="19" s="1"/>
  <c r="E15519" i="19"/>
  <c r="K15493" i="19"/>
  <c r="L15493" i="19" s="1"/>
  <c r="E15339" i="19"/>
  <c r="K15783" i="19"/>
  <c r="K15807" i="19"/>
  <c r="L15058" i="19"/>
  <c r="E15158" i="19" s="1"/>
  <c r="K15111" i="19"/>
  <c r="L15111" i="19" s="1"/>
  <c r="E15211" i="19" s="1"/>
  <c r="K14342" i="19"/>
  <c r="K15690" i="19"/>
  <c r="K15029" i="19"/>
  <c r="L15029" i="19" s="1"/>
  <c r="E15129" i="19" s="1"/>
  <c r="I15129" i="19" s="1"/>
  <c r="E15770" i="19"/>
  <c r="J15129" i="19"/>
  <c r="J15724" i="19"/>
  <c r="I15724" i="19"/>
  <c r="I15072" i="19"/>
  <c r="K15072" i="19" s="1"/>
  <c r="L15072" i="19" s="1"/>
  <c r="J15072" i="19"/>
  <c r="J15034" i="19"/>
  <c r="I15034" i="19"/>
  <c r="J16076" i="19"/>
  <c r="I16076" i="19"/>
  <c r="J15415" i="19"/>
  <c r="I15415" i="19"/>
  <c r="J15131" i="19"/>
  <c r="I15131" i="19"/>
  <c r="J15428" i="19"/>
  <c r="I15428" i="19"/>
  <c r="I15782" i="19"/>
  <c r="J15782" i="19"/>
  <c r="J16074" i="19"/>
  <c r="I16074" i="19"/>
  <c r="J15000" i="19"/>
  <c r="I15000" i="19"/>
  <c r="J15121" i="19"/>
  <c r="I15121" i="19"/>
  <c r="J14868" i="19"/>
  <c r="I14868" i="19"/>
  <c r="K14868" i="19" s="1"/>
  <c r="L14868" i="19" s="1"/>
  <c r="E14968" i="19" s="1"/>
  <c r="J15059" i="19"/>
  <c r="I15059" i="19"/>
  <c r="J14917" i="19"/>
  <c r="I14917" i="19"/>
  <c r="I15448" i="19"/>
  <c r="K15448" i="19" s="1"/>
  <c r="L15448" i="19" s="1"/>
  <c r="J15448" i="19"/>
  <c r="L14925" i="19"/>
  <c r="E15025" i="19" s="1"/>
  <c r="L15066" i="19"/>
  <c r="E15166" i="19" s="1"/>
  <c r="J15146" i="19"/>
  <c r="I15146" i="19"/>
  <c r="L15065" i="19"/>
  <c r="E15165" i="19" s="1"/>
  <c r="J15301" i="19"/>
  <c r="I15301" i="19"/>
  <c r="L16057" i="19"/>
  <c r="E16157" i="19" s="1"/>
  <c r="K15488" i="19"/>
  <c r="K15144" i="19"/>
  <c r="K15453" i="19"/>
  <c r="K15847" i="19"/>
  <c r="L15847" i="19" s="1"/>
  <c r="E15947" i="19" s="1"/>
  <c r="E15593" i="19"/>
  <c r="E15041" i="19"/>
  <c r="L15320" i="19"/>
  <c r="E15420" i="19" s="1"/>
  <c r="J15273" i="19"/>
  <c r="I15273" i="19"/>
  <c r="J15691" i="19"/>
  <c r="I15691" i="19"/>
  <c r="J14992" i="19"/>
  <c r="I14992" i="19"/>
  <c r="J15109" i="19"/>
  <c r="I15109" i="19"/>
  <c r="L14835" i="19"/>
  <c r="E14935" i="19" s="1"/>
  <c r="L15286" i="19"/>
  <c r="E15386" i="19" s="1"/>
  <c r="J15136" i="19"/>
  <c r="I15136" i="19"/>
  <c r="J15685" i="19"/>
  <c r="I15685" i="19"/>
  <c r="K15685" i="19" s="1"/>
  <c r="L15685" i="19" s="1"/>
  <c r="E15785" i="19" s="1"/>
  <c r="J15519" i="19"/>
  <c r="I15519" i="19"/>
  <c r="J15632" i="19"/>
  <c r="I15632" i="19"/>
  <c r="J15339" i="19"/>
  <c r="I15339" i="19"/>
  <c r="K15339" i="19" s="1"/>
  <c r="L15339" i="19" s="1"/>
  <c r="E15439" i="19" s="1"/>
  <c r="K15133" i="19"/>
  <c r="L15133" i="19" s="1"/>
  <c r="E15233" i="19" s="1"/>
  <c r="I15713" i="19"/>
  <c r="J15713" i="19"/>
  <c r="L15008" i="19"/>
  <c r="E15108" i="19" s="1"/>
  <c r="I15596" i="19"/>
  <c r="J15596" i="19"/>
  <c r="L15299" i="19"/>
  <c r="E15399" i="19"/>
  <c r="L15178" i="19"/>
  <c r="E15278" i="19" s="1"/>
  <c r="K14949" i="19"/>
  <c r="K15140" i="19"/>
  <c r="K15687" i="19"/>
  <c r="L15687" i="19" s="1"/>
  <c r="E15787" i="19" s="1"/>
  <c r="L15783" i="19"/>
  <c r="E15883" i="19" s="1"/>
  <c r="K15563" i="19"/>
  <c r="J14960" i="19"/>
  <c r="I14960" i="19"/>
  <c r="E14837" i="19"/>
  <c r="L14737" i="19"/>
  <c r="K14918" i="19"/>
  <c r="K15264" i="19"/>
  <c r="K15161" i="19"/>
  <c r="L15161" i="19" s="1"/>
  <c r="E15261" i="19" s="1"/>
  <c r="K14623" i="19"/>
  <c r="K15794" i="19"/>
  <c r="J11706" i="19"/>
  <c r="I11706" i="19"/>
  <c r="J15916" i="19"/>
  <c r="I15916" i="19"/>
  <c r="K15916" i="19" s="1"/>
  <c r="L15916" i="19" s="1"/>
  <c r="J12530" i="19"/>
  <c r="I12530" i="19"/>
  <c r="J15584" i="19"/>
  <c r="I15584" i="19"/>
  <c r="K15584" i="19" s="1"/>
  <c r="L15584" i="19" s="1"/>
  <c r="L15945" i="19"/>
  <c r="E16045" i="19" s="1"/>
  <c r="L11538" i="19"/>
  <c r="E11638" i="19" s="1"/>
  <c r="K13062" i="19"/>
  <c r="J15552" i="19"/>
  <c r="I15552" i="19"/>
  <c r="K15552" i="19" s="1"/>
  <c r="L15552" i="19" s="1"/>
  <c r="J12626" i="19"/>
  <c r="I12626" i="19"/>
  <c r="K13750" i="19"/>
  <c r="E16175" i="19"/>
  <c r="E15548" i="19"/>
  <c r="E15756" i="19"/>
  <c r="E15172" i="19"/>
  <c r="E15495" i="19"/>
  <c r="L14654" i="19"/>
  <c r="E14754" i="19" s="1"/>
  <c r="K15667" i="19"/>
  <c r="K16143" i="19"/>
  <c r="J16177" i="19"/>
  <c r="I16177" i="19"/>
  <c r="L15310" i="19"/>
  <c r="E15410" i="19" s="1"/>
  <c r="I1805" i="12"/>
  <c r="J1805" i="12"/>
  <c r="K1805" i="12" s="1"/>
  <c r="L1805" i="12" s="1"/>
  <c r="J1806" i="12"/>
  <c r="I1806" i="12"/>
  <c r="K1751" i="12"/>
  <c r="J1784" i="12"/>
  <c r="E1867" i="12"/>
  <c r="E1864" i="12"/>
  <c r="I1864" i="12" s="1"/>
  <c r="E1809" i="12"/>
  <c r="I1809" i="12" s="1"/>
  <c r="J1803" i="12"/>
  <c r="K1803" i="12" s="1"/>
  <c r="L1803" i="12" s="1"/>
  <c r="J1858" i="12"/>
  <c r="K1858" i="12" s="1"/>
  <c r="L1858" i="12" s="1"/>
  <c r="J1861" i="12"/>
  <c r="K1861" i="12" s="1"/>
  <c r="L1861" i="12" s="1"/>
  <c r="J1800" i="12"/>
  <c r="K1800" i="12" s="1"/>
  <c r="L1800" i="12" s="1"/>
  <c r="B34" i="2"/>
  <c r="S40" i="3"/>
  <c r="V40" i="3" s="1"/>
  <c r="B30" i="9"/>
  <c r="M30" i="9"/>
  <c r="Q29" i="9"/>
  <c r="R29" i="9" s="1"/>
  <c r="T28" i="9"/>
  <c r="J28" i="7" s="1"/>
  <c r="L28" i="7" s="1"/>
  <c r="S28" i="9"/>
  <c r="G30" i="6" s="1"/>
  <c r="J30" i="6" s="1"/>
  <c r="J138" i="16" l="1"/>
  <c r="I138" i="16" s="1"/>
  <c r="K138" i="16" s="1"/>
  <c r="L138" i="16" s="1"/>
  <c r="K1806" i="12"/>
  <c r="L1806" i="12" s="1"/>
  <c r="E1818" i="12" s="1"/>
  <c r="I1818" i="12" s="1"/>
  <c r="E1817" i="12"/>
  <c r="I1817" i="12" s="1"/>
  <c r="K15805" i="19"/>
  <c r="L15805" i="19" s="1"/>
  <c r="E15905" i="19" s="1"/>
  <c r="J15905" i="19" s="1"/>
  <c r="E15103" i="19"/>
  <c r="I15103" i="19" s="1"/>
  <c r="I16302" i="19"/>
  <c r="J16302" i="19"/>
  <c r="J15351" i="19"/>
  <c r="I15351" i="19"/>
  <c r="J15581" i="19"/>
  <c r="I15581" i="19"/>
  <c r="K15059" i="19"/>
  <c r="K15121" i="19"/>
  <c r="K15129" i="19"/>
  <c r="L15129" i="19" s="1"/>
  <c r="E15229" i="19" s="1"/>
  <c r="J15571" i="19"/>
  <c r="I15571" i="19"/>
  <c r="L15604" i="19"/>
  <c r="E15704" i="19" s="1"/>
  <c r="K15109" i="19"/>
  <c r="L15109" i="19" s="1"/>
  <c r="K15131" i="19"/>
  <c r="K16076" i="19"/>
  <c r="L16076" i="19" s="1"/>
  <c r="K15422" i="19"/>
  <c r="L15422" i="19" s="1"/>
  <c r="E15522" i="19" s="1"/>
  <c r="K15880" i="19"/>
  <c r="L15880" i="19" s="1"/>
  <c r="E15980" i="19" s="1"/>
  <c r="K16127" i="19"/>
  <c r="J16369" i="19"/>
  <c r="I16369" i="19"/>
  <c r="I15158" i="19"/>
  <c r="J15158" i="19"/>
  <c r="J15197" i="19"/>
  <c r="I15197" i="19"/>
  <c r="K15632" i="19"/>
  <c r="L15632" i="19" s="1"/>
  <c r="E15790" i="19"/>
  <c r="L15690" i="19"/>
  <c r="J15103" i="19"/>
  <c r="I15522" i="19"/>
  <c r="K15522" i="19" s="1"/>
  <c r="J15522" i="19"/>
  <c r="K14960" i="19"/>
  <c r="L14960" i="19" s="1"/>
  <c r="K14917" i="19"/>
  <c r="L14917" i="19" s="1"/>
  <c r="L15807" i="19"/>
  <c r="E15907" i="19" s="1"/>
  <c r="K15012" i="19"/>
  <c r="K16255" i="19"/>
  <c r="L16255" i="19" s="1"/>
  <c r="E16355" i="19" s="1"/>
  <c r="K15428" i="19"/>
  <c r="L15428" i="19" s="1"/>
  <c r="E15528" i="19" s="1"/>
  <c r="J15770" i="19"/>
  <c r="I15770" i="19"/>
  <c r="L14342" i="19"/>
  <c r="E14442" i="19" s="1"/>
  <c r="J14814" i="19"/>
  <c r="I14814" i="19"/>
  <c r="K14814" i="19" s="1"/>
  <c r="K14992" i="19"/>
  <c r="K15273" i="19"/>
  <c r="L15273" i="19" s="1"/>
  <c r="E15373" i="19" s="1"/>
  <c r="L15059" i="19"/>
  <c r="E15159" i="19" s="1"/>
  <c r="K15415" i="19"/>
  <c r="L15415" i="19" s="1"/>
  <c r="E15515" i="19" s="1"/>
  <c r="J15211" i="19"/>
  <c r="I15211" i="19"/>
  <c r="K15211" i="19" s="1"/>
  <c r="L15211" i="19" s="1"/>
  <c r="K14598" i="19"/>
  <c r="K15489" i="19"/>
  <c r="K15679" i="19"/>
  <c r="J16157" i="19"/>
  <c r="I16157" i="19"/>
  <c r="I15166" i="19"/>
  <c r="K15166" i="19" s="1"/>
  <c r="L15166" i="19" s="1"/>
  <c r="E15266" i="19" s="1"/>
  <c r="J15166" i="19"/>
  <c r="J15108" i="19"/>
  <c r="I15108" i="19"/>
  <c r="J15439" i="19"/>
  <c r="I15439" i="19"/>
  <c r="I15386" i="19"/>
  <c r="J15386" i="19"/>
  <c r="J15025" i="19"/>
  <c r="I15025" i="19"/>
  <c r="I15229" i="19"/>
  <c r="J15229" i="19"/>
  <c r="I15883" i="19"/>
  <c r="J15883" i="19"/>
  <c r="I15373" i="19"/>
  <c r="J15373" i="19"/>
  <c r="J15515" i="19"/>
  <c r="I15515" i="19"/>
  <c r="L15794" i="19"/>
  <c r="E15894" i="19"/>
  <c r="L15264" i="19"/>
  <c r="E15364" i="19" s="1"/>
  <c r="J15787" i="19"/>
  <c r="I15787" i="19"/>
  <c r="J15278" i="19"/>
  <c r="I15278" i="19"/>
  <c r="K15278" i="19" s="1"/>
  <c r="L15278" i="19" s="1"/>
  <c r="E15378" i="19" s="1"/>
  <c r="J15785" i="19"/>
  <c r="I15785" i="19"/>
  <c r="J15041" i="19"/>
  <c r="I15041" i="19"/>
  <c r="J15593" i="19"/>
  <c r="I15593" i="19"/>
  <c r="L15144" i="19"/>
  <c r="E15244" i="19" s="1"/>
  <c r="J15165" i="19"/>
  <c r="I15165" i="19"/>
  <c r="E15652" i="19"/>
  <c r="L14623" i="19"/>
  <c r="E14723" i="19" s="1"/>
  <c r="L15140" i="19"/>
  <c r="E15240" i="19"/>
  <c r="K15596" i="19"/>
  <c r="K15713" i="19"/>
  <c r="L15713" i="19" s="1"/>
  <c r="E15813" i="19" s="1"/>
  <c r="K15691" i="19"/>
  <c r="L15691" i="19" s="1"/>
  <c r="E15791" i="19" s="1"/>
  <c r="L15488" i="19"/>
  <c r="E15588" i="19" s="1"/>
  <c r="K15301" i="19"/>
  <c r="L15121" i="19"/>
  <c r="E15221" i="19" s="1"/>
  <c r="K16074" i="19"/>
  <c r="K15782" i="19"/>
  <c r="E16176" i="19"/>
  <c r="K15034" i="19"/>
  <c r="L15034" i="19" s="1"/>
  <c r="E15134" i="19" s="1"/>
  <c r="I15261" i="19"/>
  <c r="J15261" i="19"/>
  <c r="L14918" i="19"/>
  <c r="E15018" i="19" s="1"/>
  <c r="J14837" i="19"/>
  <c r="I14837" i="19"/>
  <c r="L15563" i="19"/>
  <c r="E15663" i="19"/>
  <c r="J15399" i="19"/>
  <c r="I15399" i="19"/>
  <c r="J15233" i="19"/>
  <c r="I15233" i="19"/>
  <c r="K15233" i="19" s="1"/>
  <c r="L15233" i="19" s="1"/>
  <c r="E15732" i="19"/>
  <c r="I14935" i="19"/>
  <c r="J14935" i="19"/>
  <c r="J15420" i="19"/>
  <c r="I15420" i="19"/>
  <c r="J15947" i="19"/>
  <c r="I15947" i="19"/>
  <c r="I14968" i="19"/>
  <c r="J14968" i="19"/>
  <c r="I15528" i="19"/>
  <c r="J15528" i="19"/>
  <c r="K15724" i="19"/>
  <c r="L15522" i="19"/>
  <c r="E15622" i="19" s="1"/>
  <c r="E15060" i="19"/>
  <c r="L14949" i="19"/>
  <c r="E15049" i="19"/>
  <c r="K15519" i="19"/>
  <c r="L15519" i="19" s="1"/>
  <c r="E15619" i="19" s="1"/>
  <c r="K15136" i="19"/>
  <c r="L15136" i="19" s="1"/>
  <c r="E15236" i="19" s="1"/>
  <c r="E15209" i="19"/>
  <c r="L14992" i="19"/>
  <c r="E15092" i="19" s="1"/>
  <c r="L15453" i="19"/>
  <c r="E15553" i="19" s="1"/>
  <c r="K15146" i="19"/>
  <c r="L15146" i="19" s="1"/>
  <c r="E15246" i="19" s="1"/>
  <c r="E15017" i="19"/>
  <c r="K15000" i="19"/>
  <c r="K11706" i="19"/>
  <c r="J15410" i="19"/>
  <c r="I15410" i="19"/>
  <c r="J15652" i="19"/>
  <c r="I15652" i="19"/>
  <c r="J16045" i="19"/>
  <c r="I16045" i="19"/>
  <c r="J14754" i="19"/>
  <c r="I14754" i="19"/>
  <c r="J16175" i="19"/>
  <c r="I16175" i="19"/>
  <c r="L13750" i="19"/>
  <c r="E13850" i="19" s="1"/>
  <c r="L13062" i="19"/>
  <c r="E13162" i="19" s="1"/>
  <c r="J11638" i="19"/>
  <c r="I11638" i="19"/>
  <c r="O11701" i="19" s="1"/>
  <c r="K12530" i="19"/>
  <c r="K16177" i="19"/>
  <c r="L15667" i="19"/>
  <c r="E15767" i="19" s="1"/>
  <c r="J15495" i="19"/>
  <c r="I15495" i="19"/>
  <c r="J15172" i="19"/>
  <c r="I15172" i="19"/>
  <c r="J15756" i="19"/>
  <c r="I15756" i="19"/>
  <c r="E15684" i="19"/>
  <c r="E16016" i="19"/>
  <c r="J15548" i="19"/>
  <c r="I15548" i="19"/>
  <c r="K12626" i="19"/>
  <c r="L16143" i="19"/>
  <c r="E16243" i="19" s="1"/>
  <c r="J1867" i="12"/>
  <c r="I1867" i="12"/>
  <c r="L1751" i="12"/>
  <c r="E1763" i="12" s="1"/>
  <c r="E1815" i="12"/>
  <c r="E1870" i="12"/>
  <c r="I1870" i="12" s="1"/>
  <c r="J1817" i="12"/>
  <c r="K1817" i="12" s="1"/>
  <c r="J1864" i="12"/>
  <c r="K1864" i="12" s="1"/>
  <c r="L1864" i="12" s="1"/>
  <c r="E1873" i="12"/>
  <c r="I1873" i="12" s="1"/>
  <c r="E1812" i="12"/>
  <c r="I1812" i="12" s="1"/>
  <c r="J1814" i="12"/>
  <c r="K1814" i="12" s="1"/>
  <c r="L1814" i="12" s="1"/>
  <c r="D34" i="2"/>
  <c r="F40" i="3" s="1"/>
  <c r="C34" i="2"/>
  <c r="E34" i="2" s="1"/>
  <c r="K30" i="9"/>
  <c r="N30" i="9"/>
  <c r="O39" i="9" s="1"/>
  <c r="T29" i="9"/>
  <c r="J29" i="7" s="1"/>
  <c r="L29" i="7" s="1"/>
  <c r="S29" i="9"/>
  <c r="G31" i="6" s="1"/>
  <c r="J31" i="6" s="1"/>
  <c r="E139" i="16" l="1"/>
  <c r="K16302" i="19"/>
  <c r="L16302" i="19" s="1"/>
  <c r="E16402" i="19" s="1"/>
  <c r="I15905" i="19"/>
  <c r="K15905" i="19" s="1"/>
  <c r="L15905" i="19" s="1"/>
  <c r="E16005" i="19" s="1"/>
  <c r="J16005" i="19" s="1"/>
  <c r="I15704" i="19"/>
  <c r="J15704" i="19"/>
  <c r="K15103" i="19"/>
  <c r="L15103" i="19" s="1"/>
  <c r="L16127" i="19"/>
  <c r="E16227" i="19" s="1"/>
  <c r="L15131" i="19"/>
  <c r="E15231" i="19"/>
  <c r="K15581" i="19"/>
  <c r="K14968" i="19"/>
  <c r="L14968" i="19" s="1"/>
  <c r="K15158" i="19"/>
  <c r="L15158" i="19" s="1"/>
  <c r="J15980" i="19"/>
  <c r="I15980" i="19"/>
  <c r="K15980" i="19" s="1"/>
  <c r="L15980" i="19"/>
  <c r="E16080" i="19" s="1"/>
  <c r="K15571" i="19"/>
  <c r="L15571" i="19" s="1"/>
  <c r="E15671" i="19" s="1"/>
  <c r="I15671" i="19" s="1"/>
  <c r="K15671" i="19" s="1"/>
  <c r="L15671" i="19" s="1"/>
  <c r="E15771" i="19" s="1"/>
  <c r="K16369" i="19"/>
  <c r="L16369" i="19" s="1"/>
  <c r="E16469" i="19" s="1"/>
  <c r="K15351" i="19"/>
  <c r="L15351" i="19" s="1"/>
  <c r="E15451" i="19" s="1"/>
  <c r="K14837" i="19"/>
  <c r="L14837" i="19" s="1"/>
  <c r="K15515" i="19"/>
  <c r="L15515" i="19" s="1"/>
  <c r="K15025" i="19"/>
  <c r="L15025" i="19" s="1"/>
  <c r="I15907" i="19"/>
  <c r="J15907" i="19"/>
  <c r="J15159" i="19"/>
  <c r="I15159" i="19"/>
  <c r="J15671" i="19"/>
  <c r="L15679" i="19"/>
  <c r="E15779" i="19" s="1"/>
  <c r="L14814" i="19"/>
  <c r="E14914" i="19" s="1"/>
  <c r="I16355" i="19"/>
  <c r="K16355" i="19" s="1"/>
  <c r="L16355" i="19" s="1"/>
  <c r="J16355" i="19"/>
  <c r="K15652" i="19"/>
  <c r="L15652" i="19" s="1"/>
  <c r="K15593" i="19"/>
  <c r="L15593" i="19" s="1"/>
  <c r="E15693" i="19" s="1"/>
  <c r="K15373" i="19"/>
  <c r="L15373" i="19" s="1"/>
  <c r="L15489" i="19"/>
  <c r="E15589" i="19" s="1"/>
  <c r="E15311" i="19"/>
  <c r="K15770" i="19"/>
  <c r="E15112" i="19"/>
  <c r="L15012" i="19"/>
  <c r="J15790" i="19"/>
  <c r="I15790" i="19"/>
  <c r="K15197" i="19"/>
  <c r="E15258" i="19"/>
  <c r="J14442" i="19"/>
  <c r="I14442" i="19"/>
  <c r="K14442" i="19" s="1"/>
  <c r="L14442" i="19" s="1"/>
  <c r="E14542" i="19" s="1"/>
  <c r="J16469" i="19"/>
  <c r="I16469" i="19"/>
  <c r="K16045" i="19"/>
  <c r="L16045" i="19" s="1"/>
  <c r="K15041" i="19"/>
  <c r="L15041" i="19" s="1"/>
  <c r="K15787" i="19"/>
  <c r="K15883" i="19"/>
  <c r="L15883" i="19" s="1"/>
  <c r="E15983" i="19" s="1"/>
  <c r="K15386" i="19"/>
  <c r="L15386" i="19" s="1"/>
  <c r="K15108" i="19"/>
  <c r="L14598" i="19"/>
  <c r="E14698" i="19" s="1"/>
  <c r="J15018" i="19"/>
  <c r="I15018" i="19"/>
  <c r="J15221" i="19"/>
  <c r="I15221" i="19"/>
  <c r="J15553" i="19"/>
  <c r="I15553" i="19"/>
  <c r="I15092" i="19"/>
  <c r="K15092" i="19" s="1"/>
  <c r="L15092" i="19" s="1"/>
  <c r="J15092" i="19"/>
  <c r="I15693" i="19"/>
  <c r="J15693" i="19"/>
  <c r="I15588" i="19"/>
  <c r="J15588" i="19"/>
  <c r="J15364" i="19"/>
  <c r="I15364" i="19"/>
  <c r="K15364" i="19" s="1"/>
  <c r="L15364" i="19" s="1"/>
  <c r="J15983" i="19"/>
  <c r="I15983" i="19"/>
  <c r="K15756" i="19"/>
  <c r="L15756" i="19" s="1"/>
  <c r="L15000" i="19"/>
  <c r="E15100" i="19" s="1"/>
  <c r="I15619" i="19"/>
  <c r="J15619" i="19"/>
  <c r="J15060" i="19"/>
  <c r="I15060" i="19"/>
  <c r="K15420" i="19"/>
  <c r="L15420" i="19" s="1"/>
  <c r="E15520" i="19" s="1"/>
  <c r="E15333" i="19"/>
  <c r="K15399" i="19"/>
  <c r="L15399" i="19" s="1"/>
  <c r="E15499" i="19" s="1"/>
  <c r="E14937" i="19"/>
  <c r="J15134" i="19"/>
  <c r="I15134" i="19"/>
  <c r="L16074" i="19"/>
  <c r="E16174" i="19" s="1"/>
  <c r="J15813" i="19"/>
  <c r="I15813" i="19"/>
  <c r="E15141" i="19"/>
  <c r="K15785" i="19"/>
  <c r="E15615" i="19"/>
  <c r="E15125" i="19"/>
  <c r="I15209" i="19"/>
  <c r="J15209" i="19"/>
  <c r="I15049" i="19"/>
  <c r="J15049" i="19"/>
  <c r="J15622" i="19"/>
  <c r="I15622" i="19"/>
  <c r="K15622" i="19" s="1"/>
  <c r="L15622" i="19" s="1"/>
  <c r="L15596" i="19"/>
  <c r="E15696" i="19" s="1"/>
  <c r="J15266" i="19"/>
  <c r="I15266" i="19"/>
  <c r="K15266" i="19" s="1"/>
  <c r="L15266" i="19" s="1"/>
  <c r="K15172" i="19"/>
  <c r="L15172" i="19" s="1"/>
  <c r="K15495" i="19"/>
  <c r="L15495" i="19" s="1"/>
  <c r="J15017" i="19"/>
  <c r="I15017" i="19"/>
  <c r="K15528" i="19"/>
  <c r="K14935" i="19"/>
  <c r="J15663" i="19"/>
  <c r="I15663" i="19"/>
  <c r="K15663" i="19" s="1"/>
  <c r="L15663" i="19" s="1"/>
  <c r="E15763" i="19" s="1"/>
  <c r="J16176" i="19"/>
  <c r="I16176" i="19"/>
  <c r="L15301" i="19"/>
  <c r="E15401" i="19" s="1"/>
  <c r="I15791" i="19"/>
  <c r="J15791" i="19"/>
  <c r="J15240" i="19"/>
  <c r="I15240" i="19"/>
  <c r="J15244" i="19"/>
  <c r="I15244" i="19"/>
  <c r="J15378" i="19"/>
  <c r="I15378" i="19"/>
  <c r="K15378" i="19" s="1"/>
  <c r="L15378" i="19" s="1"/>
  <c r="E15478" i="19" s="1"/>
  <c r="J15894" i="19"/>
  <c r="I15894" i="19"/>
  <c r="J15246" i="19"/>
  <c r="I15246" i="19"/>
  <c r="J15236" i="19"/>
  <c r="I15236" i="19"/>
  <c r="L15724" i="19"/>
  <c r="E15824" i="19" s="1"/>
  <c r="E15068" i="19"/>
  <c r="K15947" i="19"/>
  <c r="I15732" i="19"/>
  <c r="J15732" i="19"/>
  <c r="K15261" i="19"/>
  <c r="L15782" i="19"/>
  <c r="E15882" i="19" s="1"/>
  <c r="J14723" i="19"/>
  <c r="I14723" i="19"/>
  <c r="K15165" i="19"/>
  <c r="E15473" i="19"/>
  <c r="K15229" i="19"/>
  <c r="E15486" i="19"/>
  <c r="K15439" i="19"/>
  <c r="K16157" i="19"/>
  <c r="L11706" i="19"/>
  <c r="E11806" i="19" s="1"/>
  <c r="J15767" i="19"/>
  <c r="I15767" i="19"/>
  <c r="K15767" i="19" s="1"/>
  <c r="L15767" i="19" s="1"/>
  <c r="L12530" i="19"/>
  <c r="E12630" i="19" s="1"/>
  <c r="J13850" i="19"/>
  <c r="I13850" i="19"/>
  <c r="K15410" i="19"/>
  <c r="L12626" i="19"/>
  <c r="E12726" i="19" s="1"/>
  <c r="J15684" i="19"/>
  <c r="I15684" i="19"/>
  <c r="E15856" i="19"/>
  <c r="E15272" i="19"/>
  <c r="E15595" i="19"/>
  <c r="E16145" i="19"/>
  <c r="E15752" i="19"/>
  <c r="J16243" i="19"/>
  <c r="I16243" i="19"/>
  <c r="J16016" i="19"/>
  <c r="I16016" i="19"/>
  <c r="K16016" i="19" s="1"/>
  <c r="L16016" i="19" s="1"/>
  <c r="L16177" i="19"/>
  <c r="E16277" i="19" s="1"/>
  <c r="K11638" i="19"/>
  <c r="J13162" i="19"/>
  <c r="I13162" i="19"/>
  <c r="K16175" i="19"/>
  <c r="K14754" i="19"/>
  <c r="K15548" i="19"/>
  <c r="J1870" i="12"/>
  <c r="K1870" i="12" s="1"/>
  <c r="L1870" i="12" s="1"/>
  <c r="E1882" i="12" s="1"/>
  <c r="I1882" i="12" s="1"/>
  <c r="I1763" i="12"/>
  <c r="O1772" i="12" s="1"/>
  <c r="J1815" i="12"/>
  <c r="K1815" i="12" s="1"/>
  <c r="L1815" i="12" s="1"/>
  <c r="E1827" i="12" s="1"/>
  <c r="I1827" i="12" s="1"/>
  <c r="I1815" i="12"/>
  <c r="K1867" i="12"/>
  <c r="L1867" i="12" s="1"/>
  <c r="E1879" i="12" s="1"/>
  <c r="I1879" i="12" s="1"/>
  <c r="K1784" i="12"/>
  <c r="J1763" i="12"/>
  <c r="L1817" i="12"/>
  <c r="E1829" i="12" s="1"/>
  <c r="I1829" i="12" s="1"/>
  <c r="E1826" i="12"/>
  <c r="I1826" i="12" s="1"/>
  <c r="E1876" i="12"/>
  <c r="I1876" i="12" s="1"/>
  <c r="J1873" i="12"/>
  <c r="K1873" i="12" s="1"/>
  <c r="L1873" i="12" s="1"/>
  <c r="J1812" i="12"/>
  <c r="K1812" i="12" s="1"/>
  <c r="L1812" i="12" s="1"/>
  <c r="J1809" i="12"/>
  <c r="K1809" i="12" s="1"/>
  <c r="L1809" i="12" s="1"/>
  <c r="D40" i="3"/>
  <c r="F34" i="2"/>
  <c r="E40" i="3" s="1"/>
  <c r="B35" i="2"/>
  <c r="P30" i="9"/>
  <c r="J139" i="16" l="1"/>
  <c r="I139" i="16" s="1"/>
  <c r="K139" i="16" s="1"/>
  <c r="J1879" i="12"/>
  <c r="K1879" i="12" s="1"/>
  <c r="L1879" i="12" s="1"/>
  <c r="I16005" i="19"/>
  <c r="K16005" i="19" s="1"/>
  <c r="L16005" i="19" s="1"/>
  <c r="E16105" i="19" s="1"/>
  <c r="E15203" i="19"/>
  <c r="I15203" i="19" s="1"/>
  <c r="I16402" i="19"/>
  <c r="J16402" i="19"/>
  <c r="J16227" i="19"/>
  <c r="I16227" i="19"/>
  <c r="K16227" i="19" s="1"/>
  <c r="L16227" i="19"/>
  <c r="E16327" i="19" s="1"/>
  <c r="I16080" i="19"/>
  <c r="K16080" i="19" s="1"/>
  <c r="L16080" i="19" s="1"/>
  <c r="J16080" i="19"/>
  <c r="J15231" i="19"/>
  <c r="I15231" i="19"/>
  <c r="K15231" i="19" s="1"/>
  <c r="K15907" i="19"/>
  <c r="L15907" i="19" s="1"/>
  <c r="J15451" i="19"/>
  <c r="I15451" i="19"/>
  <c r="K15451" i="19" s="1"/>
  <c r="L15451" i="19" s="1"/>
  <c r="E15551" i="19" s="1"/>
  <c r="E15681" i="19"/>
  <c r="L15581" i="19"/>
  <c r="K15790" i="19"/>
  <c r="L15790" i="19" s="1"/>
  <c r="E15890" i="19" s="1"/>
  <c r="K15159" i="19"/>
  <c r="L15159" i="19" s="1"/>
  <c r="E15259" i="19" s="1"/>
  <c r="K15704" i="19"/>
  <c r="L15704" i="19" s="1"/>
  <c r="E15804" i="19" s="1"/>
  <c r="J15890" i="19"/>
  <c r="I15890" i="19"/>
  <c r="K15890" i="19" s="1"/>
  <c r="L15890" i="19" s="1"/>
  <c r="E15990" i="19" s="1"/>
  <c r="I15779" i="19"/>
  <c r="J15779" i="19"/>
  <c r="J15259" i="19"/>
  <c r="I15259" i="19"/>
  <c r="I15771" i="19"/>
  <c r="K15771" i="19" s="1"/>
  <c r="L15771" i="19" s="1"/>
  <c r="J15771" i="19"/>
  <c r="I14698" i="19"/>
  <c r="J14698" i="19"/>
  <c r="I15589" i="19"/>
  <c r="K15589" i="19" s="1"/>
  <c r="L15589" i="19" s="1"/>
  <c r="J15589" i="19"/>
  <c r="J15551" i="19"/>
  <c r="I15551" i="19"/>
  <c r="K15017" i="19"/>
  <c r="L15017" i="19" s="1"/>
  <c r="K15209" i="19"/>
  <c r="L15209" i="19" s="1"/>
  <c r="K15221" i="19"/>
  <c r="L15221" i="19" s="1"/>
  <c r="L15108" i="19"/>
  <c r="E15208" i="19" s="1"/>
  <c r="K16469" i="19"/>
  <c r="J14542" i="19"/>
  <c r="I14542" i="19"/>
  <c r="K14542" i="19" s="1"/>
  <c r="J15112" i="19"/>
  <c r="I15112" i="19"/>
  <c r="E16455" i="19"/>
  <c r="J14914" i="19"/>
  <c r="I14914" i="19"/>
  <c r="E16007" i="19"/>
  <c r="K15236" i="19"/>
  <c r="L15236" i="19" s="1"/>
  <c r="K15894" i="19"/>
  <c r="E15366" i="19"/>
  <c r="E15722" i="19"/>
  <c r="K15060" i="19"/>
  <c r="K15018" i="19"/>
  <c r="L15018" i="19" s="1"/>
  <c r="E15118" i="19" s="1"/>
  <c r="J15258" i="19"/>
  <c r="I15258" i="19"/>
  <c r="L15770" i="19"/>
  <c r="E15870" i="19" s="1"/>
  <c r="L15787" i="19"/>
  <c r="E15887" i="19"/>
  <c r="L15197" i="19"/>
  <c r="E15297" i="19" s="1"/>
  <c r="J15311" i="19"/>
  <c r="I15311" i="19"/>
  <c r="J15882" i="19"/>
  <c r="I15882" i="19"/>
  <c r="K15882" i="19" s="1"/>
  <c r="L15882" i="19" s="1"/>
  <c r="E15982" i="19" s="1"/>
  <c r="J15478" i="19"/>
  <c r="I15478" i="19"/>
  <c r="J15696" i="19"/>
  <c r="I15696" i="19"/>
  <c r="I16174" i="19"/>
  <c r="K16174" i="19" s="1"/>
  <c r="L16174" i="19" s="1"/>
  <c r="E16274" i="19" s="1"/>
  <c r="J16174" i="19"/>
  <c r="J15100" i="19"/>
  <c r="I15100" i="19"/>
  <c r="K15684" i="19"/>
  <c r="L15229" i="19"/>
  <c r="E15329" i="19" s="1"/>
  <c r="K14723" i="19"/>
  <c r="L14723" i="19" s="1"/>
  <c r="E14823" i="19" s="1"/>
  <c r="K15732" i="19"/>
  <c r="E15336" i="19"/>
  <c r="K15246" i="19"/>
  <c r="K15244" i="19"/>
  <c r="K15240" i="19"/>
  <c r="K15791" i="19"/>
  <c r="K16176" i="19"/>
  <c r="K15259" i="19"/>
  <c r="E15309" i="19"/>
  <c r="L15785" i="19"/>
  <c r="E15885" i="19" s="1"/>
  <c r="J15333" i="19"/>
  <c r="I15333" i="19"/>
  <c r="K15333" i="19" s="1"/>
  <c r="L15333" i="19" s="1"/>
  <c r="E15192" i="19"/>
  <c r="L16157" i="19"/>
  <c r="E16257" i="19" s="1"/>
  <c r="I15473" i="19"/>
  <c r="K15473" i="19" s="1"/>
  <c r="J15473" i="19"/>
  <c r="J15824" i="19"/>
  <c r="I15824" i="19"/>
  <c r="K15824" i="19" s="1"/>
  <c r="L15824" i="19" s="1"/>
  <c r="J15401" i="19"/>
  <c r="I15401" i="19"/>
  <c r="L14935" i="19"/>
  <c r="E15035" i="19" s="1"/>
  <c r="J15141" i="19"/>
  <c r="I15141" i="19"/>
  <c r="K15813" i="19"/>
  <c r="I14937" i="19"/>
  <c r="J14937" i="19"/>
  <c r="J15520" i="19"/>
  <c r="I15520" i="19"/>
  <c r="K15983" i="19"/>
  <c r="K15588" i="19"/>
  <c r="L15439" i="19"/>
  <c r="E15539" i="19" s="1"/>
  <c r="E15265" i="19"/>
  <c r="L15165" i="19"/>
  <c r="L15261" i="19"/>
  <c r="E15361" i="19" s="1"/>
  <c r="L15947" i="19"/>
  <c r="E16047" i="19" s="1"/>
  <c r="J15763" i="19"/>
  <c r="I15763" i="19"/>
  <c r="L15528" i="19"/>
  <c r="E15628" i="19" s="1"/>
  <c r="J15366" i="19"/>
  <c r="I15366" i="19"/>
  <c r="I16327" i="19"/>
  <c r="J16327" i="19"/>
  <c r="J15722" i="19"/>
  <c r="I15722" i="19"/>
  <c r="J15125" i="19"/>
  <c r="I15125" i="19"/>
  <c r="L15231" i="19"/>
  <c r="E15331" i="19" s="1"/>
  <c r="J15118" i="19"/>
  <c r="I15118" i="19"/>
  <c r="J15486" i="19"/>
  <c r="I15486" i="19"/>
  <c r="J15068" i="19"/>
  <c r="I15068" i="19"/>
  <c r="E15117" i="19"/>
  <c r="K15049" i="19"/>
  <c r="J15615" i="19"/>
  <c r="I15615" i="19"/>
  <c r="K15134" i="19"/>
  <c r="J15499" i="19"/>
  <c r="I15499" i="19"/>
  <c r="L15060" i="19"/>
  <c r="E15160" i="19" s="1"/>
  <c r="K15619" i="19"/>
  <c r="E15464" i="19"/>
  <c r="K15693" i="19"/>
  <c r="K15553" i="19"/>
  <c r="E15321" i="19"/>
  <c r="J11806" i="19"/>
  <c r="I11806" i="19"/>
  <c r="J12630" i="19"/>
  <c r="I12630" i="19"/>
  <c r="J15272" i="19"/>
  <c r="I15272" i="19"/>
  <c r="J12726" i="19"/>
  <c r="I12726" i="19"/>
  <c r="L15410" i="19"/>
  <c r="E15510" i="19"/>
  <c r="L11638" i="19"/>
  <c r="E11738" i="19" s="1"/>
  <c r="L15548" i="19"/>
  <c r="E15648" i="19" s="1"/>
  <c r="L16175" i="19"/>
  <c r="E16275" i="19" s="1"/>
  <c r="E16116" i="19"/>
  <c r="J15752" i="19"/>
  <c r="I15752" i="19"/>
  <c r="J15856" i="19"/>
  <c r="I15856" i="19"/>
  <c r="E15867" i="19"/>
  <c r="K13162" i="19"/>
  <c r="L14754" i="19"/>
  <c r="E14854" i="19" s="1"/>
  <c r="J16277" i="19"/>
  <c r="I16277" i="19"/>
  <c r="K16243" i="19"/>
  <c r="J16145" i="19"/>
  <c r="I16145" i="19"/>
  <c r="J15595" i="19"/>
  <c r="I15595" i="19"/>
  <c r="K13850" i="19"/>
  <c r="K1763" i="12"/>
  <c r="L1784" i="12"/>
  <c r="E1796" i="12" s="1"/>
  <c r="I1796" i="12" s="1"/>
  <c r="J1829" i="12"/>
  <c r="K1829" i="12" s="1"/>
  <c r="L1829" i="12" s="1"/>
  <c r="E1885" i="12"/>
  <c r="I1885" i="12" s="1"/>
  <c r="E1891" i="12"/>
  <c r="J1876" i="12"/>
  <c r="K1876" i="12" s="1"/>
  <c r="L1876" i="12" s="1"/>
  <c r="E1824" i="12"/>
  <c r="I1824" i="12" s="1"/>
  <c r="E1821" i="12"/>
  <c r="I1821" i="12" s="1"/>
  <c r="J1882" i="12"/>
  <c r="K1882" i="12" s="1"/>
  <c r="L1882" i="12" s="1"/>
  <c r="J1826" i="12"/>
  <c r="K1826" i="12" s="1"/>
  <c r="L1826" i="12" s="1"/>
  <c r="C35" i="2"/>
  <c r="D35" i="2"/>
  <c r="F41" i="3" s="1"/>
  <c r="C30" i="9"/>
  <c r="G40" i="3"/>
  <c r="H40" i="3"/>
  <c r="C41" i="3" s="1"/>
  <c r="M31" i="9"/>
  <c r="Q30" i="9"/>
  <c r="R30" i="9" s="1"/>
  <c r="L139" i="16" l="1"/>
  <c r="E140" i="16" s="1"/>
  <c r="J15203" i="19"/>
  <c r="K15203" i="19" s="1"/>
  <c r="L15203" i="19" s="1"/>
  <c r="E15303" i="19" s="1"/>
  <c r="J15303" i="19" s="1"/>
  <c r="K16402" i="19"/>
  <c r="L16402" i="19" s="1"/>
  <c r="E16502" i="19" s="1"/>
  <c r="J16502" i="19" s="1"/>
  <c r="I16105" i="19"/>
  <c r="J16105" i="19"/>
  <c r="K16105" i="19" s="1"/>
  <c r="K15401" i="19"/>
  <c r="L15401" i="19" s="1"/>
  <c r="K15779" i="19"/>
  <c r="L15779" i="19" s="1"/>
  <c r="E15879" i="19" s="1"/>
  <c r="J15681" i="19"/>
  <c r="I15681" i="19"/>
  <c r="E15689" i="19"/>
  <c r="K15615" i="19"/>
  <c r="L15615" i="19" s="1"/>
  <c r="E15715" i="19" s="1"/>
  <c r="K14937" i="19"/>
  <c r="L14937" i="19" s="1"/>
  <c r="K15478" i="19"/>
  <c r="L15478" i="19" s="1"/>
  <c r="E15578" i="19" s="1"/>
  <c r="I15804" i="19"/>
  <c r="J15804" i="19"/>
  <c r="E16180" i="19"/>
  <c r="J15870" i="19"/>
  <c r="I15870" i="19"/>
  <c r="J15297" i="19"/>
  <c r="I15297" i="19"/>
  <c r="K15297" i="19" s="1"/>
  <c r="L15297" i="19" s="1"/>
  <c r="E15397" i="19" s="1"/>
  <c r="K15752" i="19"/>
  <c r="L15752" i="19" s="1"/>
  <c r="E15852" i="19" s="1"/>
  <c r="K15722" i="19"/>
  <c r="L15722" i="19" s="1"/>
  <c r="K15520" i="19"/>
  <c r="L15520" i="19" s="1"/>
  <c r="K14914" i="19"/>
  <c r="L14914" i="19" s="1"/>
  <c r="E15014" i="19" s="1"/>
  <c r="K15551" i="19"/>
  <c r="L15551" i="19" s="1"/>
  <c r="E15651" i="19" s="1"/>
  <c r="L15894" i="19"/>
  <c r="E15994" i="19" s="1"/>
  <c r="L14542" i="19"/>
  <c r="E14642" i="19" s="1"/>
  <c r="L16469" i="19"/>
  <c r="E16569" i="19"/>
  <c r="J15879" i="19"/>
  <c r="I15879" i="19"/>
  <c r="K15499" i="19"/>
  <c r="L15499" i="19" s="1"/>
  <c r="E15037" i="19"/>
  <c r="I15887" i="19"/>
  <c r="K15887" i="19" s="1"/>
  <c r="L15887" i="19" s="1"/>
  <c r="E15987" i="19" s="1"/>
  <c r="J15887" i="19"/>
  <c r="J16455" i="19"/>
  <c r="I16455" i="19"/>
  <c r="K16455" i="19" s="1"/>
  <c r="L16455" i="19" s="1"/>
  <c r="E16555" i="19" s="1"/>
  <c r="I15208" i="19"/>
  <c r="K15208" i="19" s="1"/>
  <c r="L15208" i="19" s="1"/>
  <c r="E15308" i="19" s="1"/>
  <c r="I15308" i="19" s="1"/>
  <c r="J15208" i="19"/>
  <c r="K14698" i="19"/>
  <c r="L14698" i="19" s="1"/>
  <c r="E14798" i="19" s="1"/>
  <c r="I15990" i="19"/>
  <c r="K15990" i="19" s="1"/>
  <c r="J15990" i="19"/>
  <c r="K15068" i="19"/>
  <c r="K15118" i="19"/>
  <c r="L15118" i="19" s="1"/>
  <c r="K15763" i="19"/>
  <c r="L15763" i="19" s="1"/>
  <c r="K15311" i="19"/>
  <c r="L15311" i="19" s="1"/>
  <c r="E15411" i="19" s="1"/>
  <c r="K15258" i="19"/>
  <c r="J16007" i="19"/>
  <c r="I16007" i="19"/>
  <c r="K16007" i="19" s="1"/>
  <c r="K15112" i="19"/>
  <c r="L15112" i="19" s="1"/>
  <c r="E15212" i="19" s="1"/>
  <c r="E15871" i="19"/>
  <c r="I15715" i="19"/>
  <c r="J15715" i="19"/>
  <c r="I15035" i="19"/>
  <c r="K15035" i="19" s="1"/>
  <c r="L15035" i="19" s="1"/>
  <c r="J15035" i="19"/>
  <c r="I15329" i="19"/>
  <c r="J15329" i="19"/>
  <c r="J15982" i="19"/>
  <c r="I15982" i="19"/>
  <c r="J15160" i="19"/>
  <c r="I15160" i="19"/>
  <c r="K15160" i="19" s="1"/>
  <c r="L15160" i="19" s="1"/>
  <c r="J16047" i="19"/>
  <c r="I16047" i="19"/>
  <c r="J15539" i="19"/>
  <c r="I15539" i="19"/>
  <c r="J16257" i="19"/>
  <c r="I16257" i="19"/>
  <c r="J15628" i="19"/>
  <c r="I15628" i="19"/>
  <c r="J15361" i="19"/>
  <c r="I15361" i="19"/>
  <c r="J15578" i="19"/>
  <c r="I15578" i="19"/>
  <c r="L15553" i="19"/>
  <c r="E15653" i="19" s="1"/>
  <c r="L15134" i="19"/>
  <c r="E15234" i="19" s="1"/>
  <c r="L15990" i="19"/>
  <c r="E16090" i="19" s="1"/>
  <c r="J15117" i="19"/>
  <c r="I15117" i="19"/>
  <c r="J15265" i="19"/>
  <c r="I15265" i="19"/>
  <c r="K15265" i="19" s="1"/>
  <c r="L15265" i="19" s="1"/>
  <c r="E15365" i="19"/>
  <c r="L15983" i="19"/>
  <c r="E16083" i="19" s="1"/>
  <c r="I15037" i="19"/>
  <c r="J15037" i="19"/>
  <c r="J15309" i="19"/>
  <c r="I15309" i="19"/>
  <c r="K15309" i="19" s="1"/>
  <c r="L15791" i="19"/>
  <c r="E15891" i="19"/>
  <c r="I15336" i="19"/>
  <c r="J15336" i="19"/>
  <c r="I16274" i="19"/>
  <c r="J16274" i="19"/>
  <c r="K15272" i="19"/>
  <c r="L15272" i="19" s="1"/>
  <c r="L15693" i="19"/>
  <c r="E15793" i="19" s="1"/>
  <c r="E15599" i="19"/>
  <c r="L15049" i="19"/>
  <c r="E15149" i="19" s="1"/>
  <c r="E15218" i="19"/>
  <c r="K15125" i="19"/>
  <c r="L15125" i="19" s="1"/>
  <c r="E15225" i="19" s="1"/>
  <c r="E15620" i="19"/>
  <c r="K15141" i="19"/>
  <c r="L15141" i="19" s="1"/>
  <c r="E15241" i="19" s="1"/>
  <c r="E15501" i="19"/>
  <c r="L15240" i="19"/>
  <c r="E15340" i="19" s="1"/>
  <c r="L15732" i="19"/>
  <c r="E15832" i="19" s="1"/>
  <c r="L15684" i="19"/>
  <c r="E15784" i="19" s="1"/>
  <c r="K15856" i="19"/>
  <c r="I15464" i="19"/>
  <c r="J15464" i="19"/>
  <c r="L15068" i="19"/>
  <c r="E15168" i="19" s="1"/>
  <c r="J15331" i="19"/>
  <c r="I15331" i="19"/>
  <c r="L15473" i="19"/>
  <c r="E15573" i="19" s="1"/>
  <c r="I15885" i="19"/>
  <c r="J15885" i="19"/>
  <c r="L15259" i="19"/>
  <c r="E15359" i="19"/>
  <c r="L15244" i="19"/>
  <c r="E15344" i="19" s="1"/>
  <c r="J14823" i="19"/>
  <c r="I14823" i="19"/>
  <c r="K14823" i="19" s="1"/>
  <c r="L14823" i="19" s="1"/>
  <c r="E14923" i="19"/>
  <c r="K15595" i="19"/>
  <c r="I15321" i="19"/>
  <c r="J15321" i="19"/>
  <c r="L15619" i="19"/>
  <c r="E15719" i="19" s="1"/>
  <c r="K15486" i="19"/>
  <c r="E15822" i="19"/>
  <c r="K16327" i="19"/>
  <c r="K15366" i="19"/>
  <c r="E15863" i="19"/>
  <c r="L15588" i="19"/>
  <c r="E15688" i="19" s="1"/>
  <c r="L15813" i="19"/>
  <c r="E15913" i="19" s="1"/>
  <c r="E15924" i="19"/>
  <c r="I15192" i="19"/>
  <c r="J15192" i="19"/>
  <c r="E15433" i="19"/>
  <c r="L16176" i="19"/>
  <c r="E16276" i="19"/>
  <c r="L15246" i="19"/>
  <c r="E15346" i="19" s="1"/>
  <c r="K15100" i="19"/>
  <c r="K15696" i="19"/>
  <c r="L15696" i="19" s="1"/>
  <c r="E15796" i="19" s="1"/>
  <c r="K11806" i="19"/>
  <c r="L11806" i="19" s="1"/>
  <c r="E11906" i="19" s="1"/>
  <c r="J16275" i="19"/>
  <c r="I16275" i="19"/>
  <c r="J14854" i="19"/>
  <c r="I14854" i="19"/>
  <c r="K14854" i="19" s="1"/>
  <c r="L14854" i="19" s="1"/>
  <c r="J15852" i="19"/>
  <c r="I15852" i="19"/>
  <c r="J11738" i="19"/>
  <c r="I11738" i="19"/>
  <c r="O11801" i="19" s="1"/>
  <c r="L13162" i="19"/>
  <c r="E13262" i="19" s="1"/>
  <c r="K12726" i="19"/>
  <c r="K12630" i="19"/>
  <c r="L13850" i="19"/>
  <c r="E13950" i="19" s="1"/>
  <c r="K16145" i="19"/>
  <c r="J15867" i="19"/>
  <c r="I15867" i="19"/>
  <c r="J16116" i="19"/>
  <c r="I16116" i="19"/>
  <c r="E15372" i="19"/>
  <c r="L16243" i="19"/>
  <c r="E16343" i="19" s="1"/>
  <c r="J15648" i="19"/>
  <c r="I15648" i="19"/>
  <c r="J15510" i="19"/>
  <c r="I15510" i="19"/>
  <c r="K16277" i="19"/>
  <c r="L16007" i="19"/>
  <c r="E16107" i="19" s="1"/>
  <c r="J1891" i="12"/>
  <c r="I1891" i="12"/>
  <c r="L1763" i="12"/>
  <c r="E1775" i="12" s="1"/>
  <c r="J1796" i="12"/>
  <c r="E1841" i="12"/>
  <c r="I1841" i="12" s="1"/>
  <c r="E1894" i="12"/>
  <c r="I1894" i="12" s="1"/>
  <c r="E1888" i="12"/>
  <c r="I1888" i="12" s="1"/>
  <c r="E1838" i="12"/>
  <c r="I1838" i="12" s="1"/>
  <c r="J1824" i="12"/>
  <c r="K1824" i="12" s="1"/>
  <c r="L1824" i="12" s="1"/>
  <c r="J1821" i="12"/>
  <c r="K1821" i="12" s="1"/>
  <c r="L1821" i="12" s="1"/>
  <c r="J1885" i="12"/>
  <c r="K1885" i="12" s="1"/>
  <c r="L1885" i="12" s="1"/>
  <c r="J1818" i="12"/>
  <c r="K1818" i="12" s="1"/>
  <c r="L1818" i="12" s="1"/>
  <c r="E35" i="2"/>
  <c r="D41" i="3" s="1"/>
  <c r="E30" i="9"/>
  <c r="I30" i="9"/>
  <c r="F35" i="2"/>
  <c r="B31" i="9"/>
  <c r="S41" i="3"/>
  <c r="V41" i="3" s="1"/>
  <c r="T30" i="9"/>
  <c r="J30" i="7" s="1"/>
  <c r="L30" i="7" s="1"/>
  <c r="S30" i="9"/>
  <c r="G32" i="6" s="1"/>
  <c r="J32" i="6" s="1"/>
  <c r="C31" i="9"/>
  <c r="I140" i="16" l="1"/>
  <c r="J140" i="16"/>
  <c r="I16502" i="19"/>
  <c r="K16502" i="19" s="1"/>
  <c r="L16502" i="19" s="1"/>
  <c r="E16602" i="19" s="1"/>
  <c r="I15303" i="19"/>
  <c r="K15804" i="19"/>
  <c r="L15804" i="19" s="1"/>
  <c r="J15308" i="19"/>
  <c r="L16105" i="19"/>
  <c r="E16205" i="19" s="1"/>
  <c r="K15303" i="19"/>
  <c r="L15303" i="19" s="1"/>
  <c r="E15403" i="19" s="1"/>
  <c r="I16180" i="19"/>
  <c r="J16180" i="19"/>
  <c r="K15852" i="19"/>
  <c r="L15852" i="19" s="1"/>
  <c r="K15870" i="19"/>
  <c r="L15870" i="19" s="1"/>
  <c r="E15970" i="19" s="1"/>
  <c r="K15681" i="19"/>
  <c r="J15689" i="19"/>
  <c r="I15689" i="19"/>
  <c r="K15689" i="19" s="1"/>
  <c r="L15689" i="19" s="1"/>
  <c r="E15789" i="19" s="1"/>
  <c r="J15397" i="19"/>
  <c r="I15397" i="19"/>
  <c r="J14642" i="19"/>
  <c r="I14642" i="19"/>
  <c r="K15331" i="19"/>
  <c r="L15331" i="19" s="1"/>
  <c r="E15431" i="19" s="1"/>
  <c r="K16274" i="19"/>
  <c r="K15037" i="19"/>
  <c r="K15578" i="19"/>
  <c r="L15578" i="19" s="1"/>
  <c r="E15678" i="19" s="1"/>
  <c r="K15628" i="19"/>
  <c r="L15628" i="19" s="1"/>
  <c r="E15728" i="19" s="1"/>
  <c r="K15329" i="19"/>
  <c r="L15329" i="19" s="1"/>
  <c r="L15258" i="19"/>
  <c r="E15358" i="19" s="1"/>
  <c r="J15651" i="19"/>
  <c r="I15651" i="19"/>
  <c r="K15651" i="19" s="1"/>
  <c r="L15651" i="19" s="1"/>
  <c r="E15751" i="19" s="1"/>
  <c r="K15117" i="19"/>
  <c r="L15117" i="19" s="1"/>
  <c r="K16047" i="19"/>
  <c r="K15982" i="19"/>
  <c r="L15982" i="19" s="1"/>
  <c r="I15871" i="19"/>
  <c r="K15871" i="19" s="1"/>
  <c r="L15871" i="19" s="1"/>
  <c r="J15871" i="19"/>
  <c r="I15212" i="19"/>
  <c r="J15212" i="19"/>
  <c r="J15411" i="19"/>
  <c r="I15411" i="19"/>
  <c r="J15987" i="19"/>
  <c r="I15987" i="19"/>
  <c r="K15879" i="19"/>
  <c r="L15879" i="19" s="1"/>
  <c r="E15979" i="19" s="1"/>
  <c r="K15885" i="19"/>
  <c r="K15336" i="19"/>
  <c r="L15336" i="19" s="1"/>
  <c r="E15436" i="19" s="1"/>
  <c r="J16555" i="19"/>
  <c r="I16555" i="19"/>
  <c r="I15970" i="19"/>
  <c r="J15970" i="19"/>
  <c r="I14798" i="19"/>
  <c r="J14798" i="19"/>
  <c r="J16569" i="19"/>
  <c r="I16569" i="19"/>
  <c r="K16569" i="19" s="1"/>
  <c r="L16569" i="19" s="1"/>
  <c r="I15994" i="19"/>
  <c r="K15994" i="19" s="1"/>
  <c r="J15994" i="19"/>
  <c r="I15014" i="19"/>
  <c r="J15014" i="19"/>
  <c r="I15573" i="19"/>
  <c r="J15573" i="19"/>
  <c r="J16090" i="19"/>
  <c r="I16090" i="19"/>
  <c r="J15431" i="19"/>
  <c r="I15431" i="19"/>
  <c r="J15346" i="19"/>
  <c r="I15346" i="19"/>
  <c r="K15346" i="19" s="1"/>
  <c r="L15346" i="19" s="1"/>
  <c r="J15832" i="19"/>
  <c r="I15832" i="19"/>
  <c r="J15149" i="19"/>
  <c r="I15149" i="19"/>
  <c r="J16083" i="19"/>
  <c r="I16083" i="19"/>
  <c r="J15168" i="19"/>
  <c r="I15168" i="19"/>
  <c r="J15340" i="19"/>
  <c r="I15340" i="19"/>
  <c r="I15436" i="19"/>
  <c r="J15436" i="19"/>
  <c r="J15433" i="19"/>
  <c r="I15433" i="19"/>
  <c r="J15924" i="19"/>
  <c r="I15924" i="19"/>
  <c r="I15688" i="19"/>
  <c r="J15688" i="19"/>
  <c r="I15822" i="19"/>
  <c r="J15822" i="19"/>
  <c r="L15595" i="19"/>
  <c r="E15695" i="19" s="1"/>
  <c r="E15956" i="19"/>
  <c r="L15856" i="19"/>
  <c r="I15789" i="19"/>
  <c r="J15789" i="19"/>
  <c r="J15620" i="19"/>
  <c r="I15620" i="19"/>
  <c r="I15218" i="19"/>
  <c r="J15218" i="19"/>
  <c r="J15793" i="19"/>
  <c r="I15793" i="19"/>
  <c r="L16274" i="19"/>
  <c r="E16374" i="19"/>
  <c r="L15309" i="19"/>
  <c r="E15409" i="19" s="1"/>
  <c r="E15217" i="19"/>
  <c r="J15653" i="19"/>
  <c r="I15653" i="19"/>
  <c r="K15653" i="19" s="1"/>
  <c r="L15653" i="19" s="1"/>
  <c r="E15753" i="19" s="1"/>
  <c r="K15361" i="19"/>
  <c r="K16257" i="19"/>
  <c r="E15260" i="19"/>
  <c r="E16082" i="19"/>
  <c r="J15796" i="19"/>
  <c r="I15796" i="19"/>
  <c r="I15913" i="19"/>
  <c r="J15913" i="19"/>
  <c r="J15863" i="19"/>
  <c r="I15863" i="19"/>
  <c r="L15486" i="19"/>
  <c r="E15586" i="19" s="1"/>
  <c r="J14923" i="19"/>
  <c r="I14923" i="19"/>
  <c r="J15344" i="19"/>
  <c r="I15344" i="19"/>
  <c r="K15344" i="19" s="1"/>
  <c r="L15344" i="19" s="1"/>
  <c r="E15444" i="19"/>
  <c r="I15784" i="19"/>
  <c r="K15784" i="19" s="1"/>
  <c r="J15784" i="19"/>
  <c r="L15994" i="19"/>
  <c r="E16094" i="19"/>
  <c r="J15891" i="19"/>
  <c r="I15891" i="19"/>
  <c r="J15365" i="19"/>
  <c r="I15365" i="19"/>
  <c r="J15234" i="19"/>
  <c r="I15234" i="19"/>
  <c r="K15234" i="19" s="1"/>
  <c r="L15234" i="19"/>
  <c r="E15334" i="19" s="1"/>
  <c r="J15678" i="19"/>
  <c r="I15678" i="19"/>
  <c r="J16276" i="19"/>
  <c r="I16276" i="19"/>
  <c r="K16276" i="19" s="1"/>
  <c r="L16276" i="19" s="1"/>
  <c r="L15366" i="19"/>
  <c r="E15466" i="19" s="1"/>
  <c r="J15719" i="19"/>
  <c r="I15719" i="19"/>
  <c r="K15321" i="19"/>
  <c r="J15359" i="19"/>
  <c r="I15359" i="19"/>
  <c r="L15885" i="19"/>
  <c r="E15985" i="19" s="1"/>
  <c r="I15501" i="19"/>
  <c r="J15501" i="19"/>
  <c r="I15225" i="19"/>
  <c r="J15225" i="19"/>
  <c r="J15599" i="19"/>
  <c r="I15599" i="19"/>
  <c r="K15599" i="19" s="1"/>
  <c r="L15599" i="19" s="1"/>
  <c r="E15699" i="19" s="1"/>
  <c r="L15037" i="19"/>
  <c r="E15137" i="19" s="1"/>
  <c r="J15728" i="19"/>
  <c r="I15728" i="19"/>
  <c r="E15135" i="19"/>
  <c r="K16275" i="19"/>
  <c r="L16275" i="19" s="1"/>
  <c r="L15100" i="19"/>
  <c r="E15200" i="19" s="1"/>
  <c r="K15192" i="19"/>
  <c r="L16327" i="19"/>
  <c r="E16427" i="19" s="1"/>
  <c r="K15308" i="19"/>
  <c r="K15464" i="19"/>
  <c r="L15464" i="19" s="1"/>
  <c r="E15564" i="19" s="1"/>
  <c r="J15241" i="19"/>
  <c r="I15241" i="19"/>
  <c r="K15241" i="19" s="1"/>
  <c r="L15241" i="19" s="1"/>
  <c r="K15539" i="19"/>
  <c r="E15429" i="19"/>
  <c r="K15715" i="19"/>
  <c r="J11906" i="19"/>
  <c r="I11906" i="19"/>
  <c r="J13950" i="19"/>
  <c r="I13950" i="19"/>
  <c r="J16343" i="19"/>
  <c r="I16343" i="19"/>
  <c r="J13262" i="19"/>
  <c r="I13262" i="19"/>
  <c r="L12726" i="19"/>
  <c r="E12826" i="19" s="1"/>
  <c r="K11738" i="19"/>
  <c r="J16107" i="19"/>
  <c r="I16107" i="19"/>
  <c r="L16277" i="19"/>
  <c r="E16377" i="19" s="1"/>
  <c r="K15648" i="19"/>
  <c r="L16145" i="19"/>
  <c r="E16245" i="19" s="1"/>
  <c r="E15952" i="19"/>
  <c r="E14954" i="19"/>
  <c r="E16375" i="19"/>
  <c r="J15372" i="19"/>
  <c r="I15372" i="19"/>
  <c r="L12630" i="19"/>
  <c r="E12730" i="19" s="1"/>
  <c r="K15510" i="19"/>
  <c r="K16116" i="19"/>
  <c r="K15867" i="19"/>
  <c r="I1775" i="12"/>
  <c r="O1784" i="12" s="1"/>
  <c r="K1891" i="12"/>
  <c r="L1891" i="12" s="1"/>
  <c r="E1903" i="12" s="1"/>
  <c r="I1903" i="12" s="1"/>
  <c r="J1775" i="12"/>
  <c r="K1796" i="12"/>
  <c r="J1838" i="12"/>
  <c r="K1838" i="12" s="1"/>
  <c r="L1838" i="12" s="1"/>
  <c r="E1850" i="12" s="1"/>
  <c r="I1850" i="12" s="1"/>
  <c r="J1888" i="12"/>
  <c r="K1888" i="12" s="1"/>
  <c r="L1888" i="12" s="1"/>
  <c r="E1900" i="12" s="1"/>
  <c r="I1900" i="12" s="1"/>
  <c r="J1894" i="12"/>
  <c r="K1894" i="12" s="1"/>
  <c r="L1894" i="12" s="1"/>
  <c r="E1906" i="12" s="1"/>
  <c r="I1906" i="12" s="1"/>
  <c r="E1836" i="12"/>
  <c r="I1836" i="12" s="1"/>
  <c r="E1897" i="12"/>
  <c r="I1897" i="12" s="1"/>
  <c r="E1833" i="12"/>
  <c r="I1833" i="12" s="1"/>
  <c r="E1830" i="12"/>
  <c r="I1830" i="12" s="1"/>
  <c r="J1827" i="12"/>
  <c r="K1827" i="12" s="1"/>
  <c r="L1827" i="12" s="1"/>
  <c r="E41" i="3"/>
  <c r="B36" i="2"/>
  <c r="N31" i="9"/>
  <c r="K31" i="9"/>
  <c r="E31" i="9"/>
  <c r="I31" i="9"/>
  <c r="K140" i="16" l="1"/>
  <c r="E15904" i="19"/>
  <c r="I15904" i="19" s="1"/>
  <c r="I16205" i="19"/>
  <c r="J16205" i="19"/>
  <c r="K14923" i="19"/>
  <c r="L14923" i="19" s="1"/>
  <c r="K15433" i="19"/>
  <c r="L15433" i="19" s="1"/>
  <c r="E15533" i="19" s="1"/>
  <c r="K15340" i="19"/>
  <c r="L15340" i="19" s="1"/>
  <c r="K15832" i="19"/>
  <c r="L15832" i="19" s="1"/>
  <c r="K16555" i="19"/>
  <c r="L16555" i="19" s="1"/>
  <c r="K15411" i="19"/>
  <c r="J16602" i="19"/>
  <c r="I16602" i="19"/>
  <c r="K15913" i="19"/>
  <c r="L15681" i="19"/>
  <c r="E15781" i="19"/>
  <c r="K15359" i="19"/>
  <c r="L15359" i="19" s="1"/>
  <c r="K15891" i="19"/>
  <c r="L15891" i="19" s="1"/>
  <c r="E15991" i="19" s="1"/>
  <c r="K15863" i="19"/>
  <c r="L15863" i="19" s="1"/>
  <c r="K15796" i="19"/>
  <c r="K15793" i="19"/>
  <c r="L15793" i="19" s="1"/>
  <c r="K15397" i="19"/>
  <c r="L15397" i="19" s="1"/>
  <c r="E15497" i="19" s="1"/>
  <c r="I15497" i="19" s="1"/>
  <c r="K16180" i="19"/>
  <c r="L16180" i="19" s="1"/>
  <c r="E16280" i="19" s="1"/>
  <c r="I15358" i="19"/>
  <c r="J15358" i="19"/>
  <c r="E15341" i="19"/>
  <c r="K15719" i="19"/>
  <c r="L15719" i="19" s="1"/>
  <c r="E15819" i="19" s="1"/>
  <c r="E16376" i="19"/>
  <c r="K15365" i="19"/>
  <c r="L15365" i="19" s="1"/>
  <c r="E15023" i="19"/>
  <c r="K15620" i="19"/>
  <c r="K14798" i="19"/>
  <c r="E16655" i="19"/>
  <c r="I15403" i="19"/>
  <c r="J15403" i="19"/>
  <c r="I15751" i="19"/>
  <c r="J15751" i="19"/>
  <c r="K15501" i="19"/>
  <c r="L15501" i="19" s="1"/>
  <c r="K15218" i="19"/>
  <c r="L15218" i="19" s="1"/>
  <c r="E15318" i="19" s="1"/>
  <c r="K16083" i="19"/>
  <c r="L16083" i="19" s="1"/>
  <c r="E16183" i="19" s="1"/>
  <c r="E15932" i="19"/>
  <c r="K15014" i="19"/>
  <c r="L15014" i="19" s="1"/>
  <c r="E15114" i="19" s="1"/>
  <c r="E16669" i="19"/>
  <c r="I15979" i="19"/>
  <c r="K15979" i="19" s="1"/>
  <c r="L15979" i="19" s="1"/>
  <c r="E16079" i="19" s="1"/>
  <c r="J15979" i="19"/>
  <c r="K15212" i="19"/>
  <c r="K15970" i="19"/>
  <c r="K15987" i="19"/>
  <c r="E15971" i="19"/>
  <c r="L16047" i="19"/>
  <c r="E16147" i="19" s="1"/>
  <c r="K14642" i="19"/>
  <c r="L14642" i="19" s="1"/>
  <c r="E14742" i="19" s="1"/>
  <c r="J15200" i="19"/>
  <c r="I15200" i="19"/>
  <c r="J15753" i="19"/>
  <c r="I15753" i="19"/>
  <c r="J15991" i="19"/>
  <c r="I15991" i="19"/>
  <c r="I15318" i="19"/>
  <c r="J15318" i="19"/>
  <c r="I15533" i="19"/>
  <c r="J15533" i="19"/>
  <c r="I16183" i="19"/>
  <c r="J16183" i="19"/>
  <c r="J16427" i="19"/>
  <c r="I16427" i="19"/>
  <c r="I14742" i="19"/>
  <c r="J14742" i="19"/>
  <c r="J15695" i="19"/>
  <c r="I15695" i="19"/>
  <c r="J15137" i="19"/>
  <c r="I15137" i="19"/>
  <c r="J15819" i="19"/>
  <c r="I15819" i="19"/>
  <c r="K15819" i="19" s="1"/>
  <c r="L15819" i="19" s="1"/>
  <c r="J15409" i="19"/>
  <c r="I15409" i="19"/>
  <c r="K16107" i="19"/>
  <c r="L16107" i="19" s="1"/>
  <c r="I15564" i="19"/>
  <c r="J15564" i="19"/>
  <c r="L15192" i="19"/>
  <c r="E15292" i="19" s="1"/>
  <c r="K15728" i="19"/>
  <c r="L15321" i="19"/>
  <c r="E15421" i="19" s="1"/>
  <c r="K15678" i="19"/>
  <c r="E15963" i="19"/>
  <c r="I16082" i="19"/>
  <c r="J16082" i="19"/>
  <c r="L15361" i="19"/>
  <c r="E15461" i="19" s="1"/>
  <c r="J15217" i="19"/>
  <c r="I15217" i="19"/>
  <c r="E15893" i="19"/>
  <c r="E15440" i="19"/>
  <c r="K15168" i="19"/>
  <c r="E15446" i="19"/>
  <c r="K15431" i="19"/>
  <c r="K16343" i="19"/>
  <c r="L16343" i="19" s="1"/>
  <c r="L15715" i="19"/>
  <c r="E15815" i="19"/>
  <c r="L15308" i="19"/>
  <c r="E15408" i="19" s="1"/>
  <c r="E15601" i="19"/>
  <c r="E15459" i="19"/>
  <c r="J15466" i="19"/>
  <c r="I15466" i="19"/>
  <c r="E15465" i="19"/>
  <c r="L15784" i="19"/>
  <c r="E15884" i="19"/>
  <c r="I15985" i="19"/>
  <c r="J15985" i="19"/>
  <c r="I15023" i="19"/>
  <c r="J15023" i="19"/>
  <c r="J15260" i="19"/>
  <c r="I15260" i="19"/>
  <c r="J15956" i="19"/>
  <c r="I15956" i="19"/>
  <c r="J15932" i="19"/>
  <c r="I15932" i="19"/>
  <c r="J15429" i="19"/>
  <c r="I15429" i="19"/>
  <c r="K15429" i="19" s="1"/>
  <c r="L15429" i="19" s="1"/>
  <c r="J15341" i="19"/>
  <c r="I15341" i="19"/>
  <c r="K15341" i="19" s="1"/>
  <c r="J15135" i="19"/>
  <c r="I15135" i="19"/>
  <c r="K15135" i="19" s="1"/>
  <c r="L15135" i="19" s="1"/>
  <c r="J16376" i="19"/>
  <c r="I16376" i="19"/>
  <c r="J15334" i="19"/>
  <c r="I15334" i="19"/>
  <c r="J16094" i="19"/>
  <c r="I16094" i="19"/>
  <c r="J15444" i="19"/>
  <c r="I15444" i="19"/>
  <c r="J15586" i="19"/>
  <c r="I15586" i="19"/>
  <c r="L15796" i="19"/>
  <c r="E15896" i="19" s="1"/>
  <c r="L16257" i="19"/>
  <c r="E16357" i="19" s="1"/>
  <c r="J16374" i="19"/>
  <c r="I16374" i="19"/>
  <c r="K15688" i="19"/>
  <c r="K15436" i="19"/>
  <c r="L15539" i="19"/>
  <c r="E15639" i="19" s="1"/>
  <c r="I15699" i="19"/>
  <c r="J15699" i="19"/>
  <c r="K15225" i="19"/>
  <c r="L15913" i="19"/>
  <c r="E16013" i="19" s="1"/>
  <c r="K15789" i="19"/>
  <c r="K15822" i="19"/>
  <c r="L15822" i="19" s="1"/>
  <c r="E15922" i="19" s="1"/>
  <c r="K15924" i="19"/>
  <c r="K15149" i="19"/>
  <c r="K16090" i="19"/>
  <c r="K15573" i="19"/>
  <c r="K11906" i="19"/>
  <c r="J12730" i="19"/>
  <c r="I12730" i="19"/>
  <c r="J16245" i="19"/>
  <c r="I16245" i="19"/>
  <c r="J15952" i="19"/>
  <c r="I15952" i="19"/>
  <c r="L11738" i="19"/>
  <c r="E11838" i="19" s="1"/>
  <c r="K13262" i="19"/>
  <c r="K13950" i="19"/>
  <c r="L16116" i="19"/>
  <c r="E16216" i="19" s="1"/>
  <c r="K15372" i="19"/>
  <c r="J14954" i="19"/>
  <c r="I14954" i="19"/>
  <c r="L15648" i="19"/>
  <c r="E15748" i="19" s="1"/>
  <c r="E16207" i="19"/>
  <c r="E16443" i="19"/>
  <c r="L15510" i="19"/>
  <c r="E15610" i="19" s="1"/>
  <c r="J16377" i="19"/>
  <c r="I16377" i="19"/>
  <c r="J12826" i="19"/>
  <c r="I12826" i="19"/>
  <c r="L15867" i="19"/>
  <c r="E15967" i="19" s="1"/>
  <c r="J16375" i="19"/>
  <c r="I16375" i="19"/>
  <c r="K16375" i="19" s="1"/>
  <c r="J1903" i="12"/>
  <c r="K1903" i="12" s="1"/>
  <c r="L1903" i="12" s="1"/>
  <c r="K1775" i="12"/>
  <c r="L1775" i="12" s="1"/>
  <c r="E1787" i="12" s="1"/>
  <c r="L1796" i="12"/>
  <c r="E1808" i="12" s="1"/>
  <c r="I1808" i="12" s="1"/>
  <c r="E1839" i="12"/>
  <c r="I1839" i="12" s="1"/>
  <c r="J1833" i="12"/>
  <c r="K1833" i="12" s="1"/>
  <c r="J1900" i="12"/>
  <c r="K1900" i="12" s="1"/>
  <c r="L1900" i="12" s="1"/>
  <c r="J1830" i="12"/>
  <c r="K1830" i="12" s="1"/>
  <c r="L1830" i="12" s="1"/>
  <c r="J1836" i="12"/>
  <c r="K1836" i="12" s="1"/>
  <c r="L1836" i="12" s="1"/>
  <c r="J1841" i="12"/>
  <c r="K1841" i="12" s="1"/>
  <c r="L1841" i="12" s="1"/>
  <c r="J1897" i="12"/>
  <c r="K1897" i="12" s="1"/>
  <c r="L1897" i="12" s="1"/>
  <c r="O40" i="9"/>
  <c r="P31" i="9"/>
  <c r="D36" i="2"/>
  <c r="F42" i="3" s="1"/>
  <c r="C36" i="2"/>
  <c r="H41" i="3"/>
  <c r="C42" i="3" s="1"/>
  <c r="G41" i="3"/>
  <c r="L140" i="16" l="1"/>
  <c r="E141" i="16" s="1"/>
  <c r="J15904" i="19"/>
  <c r="K15904" i="19" s="1"/>
  <c r="L15904" i="19" s="1"/>
  <c r="E16004" i="19" s="1"/>
  <c r="I16004" i="19" s="1"/>
  <c r="K16602" i="19"/>
  <c r="L16602" i="19" s="1"/>
  <c r="E1915" i="12"/>
  <c r="I1915" i="12" s="1"/>
  <c r="K16205" i="19"/>
  <c r="L16205" i="19" s="1"/>
  <c r="E16305" i="19" s="1"/>
  <c r="J16305" i="19" s="1"/>
  <c r="J16280" i="19"/>
  <c r="I16280" i="19"/>
  <c r="K15952" i="19"/>
  <c r="L15952" i="19" s="1"/>
  <c r="K15699" i="19"/>
  <c r="L15699" i="19" s="1"/>
  <c r="K16427" i="19"/>
  <c r="L16427" i="19" s="1"/>
  <c r="K15991" i="19"/>
  <c r="L15991" i="19" s="1"/>
  <c r="E16091" i="19" s="1"/>
  <c r="K15200" i="19"/>
  <c r="L15200" i="19" s="1"/>
  <c r="E15300" i="19" s="1"/>
  <c r="J15497" i="19"/>
  <c r="K15497" i="19" s="1"/>
  <c r="L15497" i="19" s="1"/>
  <c r="E15597" i="19" s="1"/>
  <c r="I15781" i="19"/>
  <c r="J15781" i="19"/>
  <c r="L15411" i="19"/>
  <c r="E15511" i="19"/>
  <c r="K16245" i="19"/>
  <c r="L16245" i="19" s="1"/>
  <c r="K15409" i="19"/>
  <c r="L15409" i="19" s="1"/>
  <c r="E15509" i="19" s="1"/>
  <c r="K15751" i="19"/>
  <c r="L15751" i="19" s="1"/>
  <c r="I16147" i="19"/>
  <c r="K16147" i="19" s="1"/>
  <c r="L16147" i="19" s="1"/>
  <c r="J16147" i="19"/>
  <c r="K16374" i="19"/>
  <c r="L16374" i="19" s="1"/>
  <c r="E16474" i="19" s="1"/>
  <c r="K15023" i="19"/>
  <c r="L15023" i="19" s="1"/>
  <c r="K15466" i="19"/>
  <c r="L15466" i="19" s="1"/>
  <c r="E15566" i="19" s="1"/>
  <c r="K14742" i="19"/>
  <c r="L14742" i="19" s="1"/>
  <c r="K15533" i="19"/>
  <c r="L15970" i="19"/>
  <c r="E16070" i="19" s="1"/>
  <c r="I16655" i="19"/>
  <c r="K16655" i="19" s="1"/>
  <c r="L16655" i="19" s="1"/>
  <c r="E16755" i="19" s="1"/>
  <c r="J16655" i="19"/>
  <c r="E15799" i="19"/>
  <c r="J16079" i="19"/>
  <c r="I16079" i="19"/>
  <c r="L14798" i="19"/>
  <c r="E14898" i="19"/>
  <c r="K16376" i="19"/>
  <c r="L16376" i="19" s="1"/>
  <c r="K16082" i="19"/>
  <c r="K16183" i="19"/>
  <c r="L16183" i="19" s="1"/>
  <c r="I15971" i="19"/>
  <c r="J15971" i="19"/>
  <c r="J16669" i="19"/>
  <c r="I16669" i="19"/>
  <c r="L15620" i="19"/>
  <c r="E15720" i="19" s="1"/>
  <c r="L15987" i="19"/>
  <c r="E16087" i="19" s="1"/>
  <c r="L15212" i="19"/>
  <c r="E15312" i="19" s="1"/>
  <c r="J15114" i="19"/>
  <c r="I15114" i="19"/>
  <c r="E15851" i="19"/>
  <c r="K15403" i="19"/>
  <c r="L15403" i="19" s="1"/>
  <c r="E15503" i="19" s="1"/>
  <c r="K15358" i="19"/>
  <c r="J15408" i="19"/>
  <c r="I15408" i="19"/>
  <c r="J16013" i="19"/>
  <c r="I16013" i="19"/>
  <c r="K16013" i="19" s="1"/>
  <c r="L16013" i="19" s="1"/>
  <c r="J15509" i="19"/>
  <c r="I15509" i="19"/>
  <c r="J16091" i="19"/>
  <c r="I16091" i="19"/>
  <c r="J15300" i="19"/>
  <c r="I15300" i="19"/>
  <c r="I15639" i="19"/>
  <c r="J15639" i="19"/>
  <c r="L15924" i="19"/>
  <c r="E16024" i="19" s="1"/>
  <c r="J15799" i="19"/>
  <c r="I15799" i="19"/>
  <c r="I16357" i="19"/>
  <c r="K16357" i="19" s="1"/>
  <c r="L16357" i="19" s="1"/>
  <c r="E16457" i="19" s="1"/>
  <c r="J16357" i="19"/>
  <c r="I15884" i="19"/>
  <c r="J15884" i="19"/>
  <c r="J15566" i="19"/>
  <c r="I15566" i="19"/>
  <c r="L15168" i="19"/>
  <c r="E15268" i="19" s="1"/>
  <c r="L15678" i="19"/>
  <c r="E15778" i="19" s="1"/>
  <c r="K14954" i="19"/>
  <c r="L15573" i="19"/>
  <c r="E15673" i="19"/>
  <c r="J15922" i="19"/>
  <c r="I15922" i="19"/>
  <c r="K15586" i="19"/>
  <c r="K16094" i="19"/>
  <c r="L16094" i="19" s="1"/>
  <c r="E16194" i="19" s="1"/>
  <c r="K15334" i="19"/>
  <c r="E15235" i="19"/>
  <c r="K15932" i="19"/>
  <c r="I15465" i="19"/>
  <c r="J15465" i="19"/>
  <c r="J15459" i="19"/>
  <c r="I15459" i="19"/>
  <c r="J15440" i="19"/>
  <c r="I15440" i="19"/>
  <c r="L15728" i="19"/>
  <c r="E15828" i="19" s="1"/>
  <c r="K15564" i="19"/>
  <c r="L15564" i="19" s="1"/>
  <c r="E15664" i="19" s="1"/>
  <c r="E15919" i="19"/>
  <c r="K15137" i="19"/>
  <c r="L15137" i="19" s="1"/>
  <c r="E15237" i="19" s="1"/>
  <c r="E14842" i="19"/>
  <c r="E16527" i="19"/>
  <c r="L16375" i="19"/>
  <c r="E16475" i="19" s="1"/>
  <c r="L16090" i="19"/>
  <c r="E16190" i="19" s="1"/>
  <c r="L15789" i="19"/>
  <c r="E15889" i="19" s="1"/>
  <c r="L15436" i="19"/>
  <c r="E15536" i="19" s="1"/>
  <c r="J15896" i="19"/>
  <c r="I15896" i="19"/>
  <c r="K15896" i="19" s="1"/>
  <c r="L15896" i="19" s="1"/>
  <c r="E16476" i="19"/>
  <c r="L15341" i="19"/>
  <c r="E15441" i="19" s="1"/>
  <c r="E15123" i="19"/>
  <c r="J15601" i="19"/>
  <c r="I15601" i="19"/>
  <c r="I15815" i="19"/>
  <c r="J15815" i="19"/>
  <c r="L15431" i="19"/>
  <c r="E15531" i="19"/>
  <c r="J15893" i="19"/>
  <c r="I15893" i="19"/>
  <c r="I15461" i="19"/>
  <c r="J15461" i="19"/>
  <c r="J15421" i="19"/>
  <c r="I15421" i="19"/>
  <c r="K15421" i="19" s="1"/>
  <c r="L15421" i="19" s="1"/>
  <c r="E15521" i="19" s="1"/>
  <c r="I15292" i="19"/>
  <c r="J15292" i="19"/>
  <c r="E16283" i="19"/>
  <c r="K15318" i="19"/>
  <c r="K16377" i="19"/>
  <c r="L16377" i="19" s="1"/>
  <c r="L15149" i="19"/>
  <c r="E15249" i="19" s="1"/>
  <c r="L15225" i="19"/>
  <c r="E15325" i="19" s="1"/>
  <c r="L15688" i="19"/>
  <c r="E15788" i="19" s="1"/>
  <c r="K15444" i="19"/>
  <c r="E15529" i="19"/>
  <c r="K15956" i="19"/>
  <c r="K15260" i="19"/>
  <c r="K15985" i="19"/>
  <c r="J15446" i="19"/>
  <c r="I15446" i="19"/>
  <c r="K15217" i="19"/>
  <c r="L15217" i="19" s="1"/>
  <c r="E15317" i="19" s="1"/>
  <c r="J15963" i="19"/>
  <c r="I15963" i="19"/>
  <c r="K15695" i="19"/>
  <c r="L15533" i="19"/>
  <c r="E15633" i="19" s="1"/>
  <c r="K15753" i="19"/>
  <c r="L11906" i="19"/>
  <c r="E12006" i="19" s="1"/>
  <c r="J15748" i="19"/>
  <c r="I15748" i="19"/>
  <c r="J16474" i="19"/>
  <c r="I16474" i="19"/>
  <c r="K16474" i="19" s="1"/>
  <c r="L16474" i="19" s="1"/>
  <c r="J15610" i="19"/>
  <c r="I15610" i="19"/>
  <c r="L15372" i="19"/>
  <c r="E15472" i="19" s="1"/>
  <c r="J16216" i="19"/>
  <c r="I16216" i="19"/>
  <c r="K16216" i="19" s="1"/>
  <c r="L16216" i="19" s="1"/>
  <c r="L13950" i="19"/>
  <c r="E14050" i="19"/>
  <c r="L13262" i="19"/>
  <c r="E13362" i="19" s="1"/>
  <c r="K12730" i="19"/>
  <c r="J15967" i="19"/>
  <c r="I15967" i="19"/>
  <c r="E16477" i="19"/>
  <c r="E16052" i="19"/>
  <c r="E16345" i="19"/>
  <c r="K12826" i="19"/>
  <c r="J16207" i="19"/>
  <c r="I16207" i="19"/>
  <c r="J11838" i="19"/>
  <c r="I11838" i="19"/>
  <c r="O11901" i="19" s="1"/>
  <c r="J16443" i="19"/>
  <c r="I16443" i="19"/>
  <c r="I1787" i="12"/>
  <c r="O1796" i="12" s="1"/>
  <c r="J1808" i="12"/>
  <c r="J1787" i="12"/>
  <c r="L1833" i="12"/>
  <c r="E1845" i="12" s="1"/>
  <c r="I1845" i="12" s="1"/>
  <c r="E1848" i="12"/>
  <c r="I1848" i="12" s="1"/>
  <c r="E1912" i="12"/>
  <c r="I1912" i="12" s="1"/>
  <c r="E1842" i="12"/>
  <c r="I1842" i="12" s="1"/>
  <c r="E1853" i="12"/>
  <c r="I1853" i="12" s="1"/>
  <c r="E1909" i="12"/>
  <c r="I1909" i="12" s="1"/>
  <c r="J1839" i="12"/>
  <c r="K1839" i="12" s="1"/>
  <c r="L1839" i="12" s="1"/>
  <c r="J1850" i="12"/>
  <c r="K1850" i="12" s="1"/>
  <c r="L1850" i="12" s="1"/>
  <c r="B32" i="9"/>
  <c r="S42" i="3"/>
  <c r="V42" i="3" s="1"/>
  <c r="Q31" i="9"/>
  <c r="R31" i="9" s="1"/>
  <c r="M32" i="9"/>
  <c r="E36" i="2"/>
  <c r="I141" i="16" l="1"/>
  <c r="J141" i="16"/>
  <c r="E16702" i="19"/>
  <c r="J16702" i="19" s="1"/>
  <c r="J16004" i="19"/>
  <c r="K16004" i="19" s="1"/>
  <c r="L16004" i="19" s="1"/>
  <c r="E16104" i="19" s="1"/>
  <c r="K1787" i="12"/>
  <c r="L1787" i="12" s="1"/>
  <c r="I16305" i="19"/>
  <c r="J15597" i="19"/>
  <c r="I15597" i="19"/>
  <c r="K16669" i="19"/>
  <c r="L16669" i="19" s="1"/>
  <c r="E16769" i="19" s="1"/>
  <c r="I16769" i="19" s="1"/>
  <c r="J15511" i="19"/>
  <c r="I15511" i="19"/>
  <c r="K15781" i="19"/>
  <c r="K16280" i="19"/>
  <c r="L16280" i="19" s="1"/>
  <c r="E16380" i="19" s="1"/>
  <c r="K16305" i="19"/>
  <c r="J16769" i="19"/>
  <c r="I16087" i="19"/>
  <c r="J16087" i="19"/>
  <c r="J16755" i="19"/>
  <c r="I16755" i="19"/>
  <c r="K16755" i="19" s="1"/>
  <c r="L16755" i="19" s="1"/>
  <c r="K15114" i="19"/>
  <c r="L15114" i="19" s="1"/>
  <c r="E15214" i="19" s="1"/>
  <c r="K16079" i="19"/>
  <c r="K15446" i="19"/>
  <c r="L15446" i="19" s="1"/>
  <c r="E15546" i="19" s="1"/>
  <c r="J15503" i="19"/>
  <c r="I15503" i="19"/>
  <c r="L16082" i="19"/>
  <c r="E16182" i="19" s="1"/>
  <c r="I14898" i="19"/>
  <c r="J14898" i="19"/>
  <c r="J15851" i="19"/>
  <c r="I15851" i="19"/>
  <c r="I15312" i="19"/>
  <c r="K15312" i="19" s="1"/>
  <c r="L15312" i="19" s="1"/>
  <c r="E15412" i="19" s="1"/>
  <c r="J15312" i="19"/>
  <c r="J15720" i="19"/>
  <c r="I15720" i="19"/>
  <c r="K15720" i="19" s="1"/>
  <c r="I16070" i="19"/>
  <c r="K16070" i="19" s="1"/>
  <c r="L16070" i="19" s="1"/>
  <c r="E16170" i="19" s="1"/>
  <c r="J16070" i="19"/>
  <c r="E16247" i="19"/>
  <c r="K15566" i="19"/>
  <c r="K15509" i="19"/>
  <c r="L15358" i="19"/>
  <c r="E15458" i="19"/>
  <c r="K15971" i="19"/>
  <c r="K15597" i="19"/>
  <c r="I15633" i="19"/>
  <c r="J15633" i="19"/>
  <c r="J15889" i="19"/>
  <c r="I15889" i="19"/>
  <c r="J16024" i="19"/>
  <c r="I16024" i="19"/>
  <c r="I15521" i="19"/>
  <c r="J15521" i="19"/>
  <c r="I15441" i="19"/>
  <c r="J15441" i="19"/>
  <c r="I15268" i="19"/>
  <c r="J15268" i="19"/>
  <c r="J15325" i="19"/>
  <c r="I15325" i="19"/>
  <c r="K15325" i="19" s="1"/>
  <c r="I15536" i="19"/>
  <c r="J15536" i="19"/>
  <c r="J16475" i="19"/>
  <c r="I16475" i="19"/>
  <c r="K16475" i="19" s="1"/>
  <c r="L16475" i="19" s="1"/>
  <c r="J15778" i="19"/>
  <c r="I15778" i="19"/>
  <c r="K15778" i="19" s="1"/>
  <c r="L15778" i="19" s="1"/>
  <c r="E15878" i="19" s="1"/>
  <c r="K15963" i="19"/>
  <c r="L15956" i="19"/>
  <c r="E16056" i="19" s="1"/>
  <c r="L15444" i="19"/>
  <c r="E15544" i="19" s="1"/>
  <c r="I16283" i="19"/>
  <c r="J16283" i="19"/>
  <c r="K15292" i="19"/>
  <c r="J15237" i="19"/>
  <c r="I15237" i="19"/>
  <c r="K15459" i="19"/>
  <c r="J16194" i="19"/>
  <c r="I16194" i="19"/>
  <c r="K15799" i="19"/>
  <c r="K16091" i="19"/>
  <c r="K15408" i="19"/>
  <c r="L15408" i="19" s="1"/>
  <c r="E15508" i="19" s="1"/>
  <c r="K15748" i="19"/>
  <c r="L15748" i="19" s="1"/>
  <c r="L15695" i="19"/>
  <c r="E15795" i="19"/>
  <c r="J15529" i="19"/>
  <c r="I15529" i="19"/>
  <c r="L15720" i="19"/>
  <c r="E15820" i="19" s="1"/>
  <c r="K15893" i="19"/>
  <c r="K15601" i="19"/>
  <c r="I15919" i="19"/>
  <c r="J15919" i="19"/>
  <c r="K15440" i="19"/>
  <c r="L15932" i="19"/>
  <c r="E16032" i="19" s="1"/>
  <c r="L15586" i="19"/>
  <c r="E15686" i="19" s="1"/>
  <c r="K15922" i="19"/>
  <c r="K15300" i="19"/>
  <c r="L15300" i="19" s="1"/>
  <c r="E15400" i="19" s="1"/>
  <c r="E16113" i="19"/>
  <c r="J15317" i="19"/>
  <c r="I15317" i="19"/>
  <c r="L15985" i="19"/>
  <c r="E16085" i="19" s="1"/>
  <c r="J15788" i="19"/>
  <c r="I15788" i="19"/>
  <c r="I15249" i="19"/>
  <c r="J15249" i="19"/>
  <c r="L15318" i="19"/>
  <c r="E15418" i="19"/>
  <c r="J16476" i="19"/>
  <c r="I16476" i="19"/>
  <c r="I16190" i="19"/>
  <c r="J16190" i="19"/>
  <c r="J16527" i="19"/>
  <c r="I16527" i="19"/>
  <c r="J15664" i="19"/>
  <c r="I15664" i="19"/>
  <c r="K15664" i="19" s="1"/>
  <c r="L15664" i="19" s="1"/>
  <c r="I15235" i="19"/>
  <c r="J15235" i="19"/>
  <c r="L14954" i="19"/>
  <c r="E15054" i="19" s="1"/>
  <c r="I16457" i="19"/>
  <c r="J16457" i="19"/>
  <c r="L15753" i="19"/>
  <c r="E15853" i="19" s="1"/>
  <c r="J15546" i="19"/>
  <c r="I15546" i="19"/>
  <c r="L15260" i="19"/>
  <c r="E15360" i="19" s="1"/>
  <c r="K15461" i="19"/>
  <c r="I15531" i="19"/>
  <c r="J15531" i="19"/>
  <c r="K15815" i="19"/>
  <c r="I15123" i="19"/>
  <c r="J15123" i="19"/>
  <c r="E15996" i="19"/>
  <c r="J14842" i="19"/>
  <c r="I14842" i="19"/>
  <c r="I15828" i="19"/>
  <c r="J15828" i="19"/>
  <c r="K15465" i="19"/>
  <c r="L15334" i="19"/>
  <c r="E15434" i="19" s="1"/>
  <c r="J15673" i="19"/>
  <c r="I15673" i="19"/>
  <c r="K15884" i="19"/>
  <c r="K15639" i="19"/>
  <c r="L15639" i="19" s="1"/>
  <c r="E15739" i="19" s="1"/>
  <c r="I12006" i="19"/>
  <c r="J12006" i="19"/>
  <c r="J16052" i="19"/>
  <c r="I16052" i="19"/>
  <c r="K16052" i="19" s="1"/>
  <c r="L16052" i="19" s="1"/>
  <c r="J13362" i="19"/>
  <c r="I13362" i="19"/>
  <c r="J15472" i="19"/>
  <c r="I15472" i="19"/>
  <c r="K15472" i="19" s="1"/>
  <c r="L15472" i="19" s="1"/>
  <c r="K11838" i="19"/>
  <c r="L12826" i="19"/>
  <c r="E12926" i="19" s="1"/>
  <c r="E16316" i="19"/>
  <c r="E16574" i="19"/>
  <c r="E16575" i="19"/>
  <c r="E15848" i="19"/>
  <c r="K16443" i="19"/>
  <c r="K16207" i="19"/>
  <c r="J16345" i="19"/>
  <c r="I16345" i="19"/>
  <c r="K15967" i="19"/>
  <c r="L12730" i="19"/>
  <c r="E12830" i="19" s="1"/>
  <c r="J14050" i="19"/>
  <c r="I14050" i="19"/>
  <c r="K15610" i="19"/>
  <c r="J16477" i="19"/>
  <c r="I16477" i="19"/>
  <c r="E1799" i="12"/>
  <c r="K1808" i="12"/>
  <c r="J1845" i="12"/>
  <c r="K1845" i="12" s="1"/>
  <c r="L1845" i="12" s="1"/>
  <c r="J1912" i="12"/>
  <c r="K1912" i="12" s="1"/>
  <c r="L1912" i="12" s="1"/>
  <c r="E1924" i="12" s="1"/>
  <c r="I1924" i="12" s="1"/>
  <c r="J1842" i="12"/>
  <c r="K1842" i="12" s="1"/>
  <c r="L1842" i="12" s="1"/>
  <c r="E1851" i="12"/>
  <c r="I1851" i="12" s="1"/>
  <c r="J1853" i="12"/>
  <c r="K1853" i="12" s="1"/>
  <c r="J1848" i="12"/>
  <c r="K1848" i="12" s="1"/>
  <c r="L1848" i="12" s="1"/>
  <c r="E1862" i="12"/>
  <c r="I1862" i="12" s="1"/>
  <c r="J1909" i="12"/>
  <c r="K1909" i="12" s="1"/>
  <c r="L1909" i="12" s="1"/>
  <c r="J1906" i="12"/>
  <c r="K1906" i="12" s="1"/>
  <c r="L1906" i="12" s="1"/>
  <c r="N32" i="9"/>
  <c r="K32" i="9"/>
  <c r="T31" i="9"/>
  <c r="J31" i="7" s="1"/>
  <c r="L31" i="7" s="1"/>
  <c r="S31" i="9"/>
  <c r="G33" i="6" s="1"/>
  <c r="J33" i="6" s="1"/>
  <c r="D42" i="3"/>
  <c r="F36" i="2"/>
  <c r="E42" i="3" s="1"/>
  <c r="K141" i="16" l="1"/>
  <c r="L141" i="16" s="1"/>
  <c r="E142" i="16" s="1"/>
  <c r="I16702" i="19"/>
  <c r="K16702" i="19" s="1"/>
  <c r="L16702" i="19" s="1"/>
  <c r="E16802" i="19" s="1"/>
  <c r="J16802" i="19" s="1"/>
  <c r="K15673" i="19"/>
  <c r="L15673" i="19" s="1"/>
  <c r="K16527" i="19"/>
  <c r="K16476" i="19"/>
  <c r="K16194" i="19"/>
  <c r="K15237" i="19"/>
  <c r="L15781" i="19"/>
  <c r="E15881" i="19"/>
  <c r="J16104" i="19"/>
  <c r="I16104" i="19"/>
  <c r="K15511" i="19"/>
  <c r="K15851" i="19"/>
  <c r="L15851" i="19" s="1"/>
  <c r="E15951" i="19" s="1"/>
  <c r="J15951" i="19" s="1"/>
  <c r="K15503" i="19"/>
  <c r="K16087" i="19"/>
  <c r="L16087" i="19" s="1"/>
  <c r="L16305" i="19"/>
  <c r="E16405" i="19" s="1"/>
  <c r="K14842" i="19"/>
  <c r="K15529" i="19"/>
  <c r="J16380" i="19"/>
  <c r="I16380" i="19"/>
  <c r="K16380" i="19" s="1"/>
  <c r="L16380" i="19" s="1"/>
  <c r="I16182" i="19"/>
  <c r="J16182" i="19"/>
  <c r="L15597" i="19"/>
  <c r="E15697" i="19" s="1"/>
  <c r="L15509" i="19"/>
  <c r="E15609" i="19"/>
  <c r="J16170" i="19"/>
  <c r="I16170" i="19"/>
  <c r="K16170" i="19" s="1"/>
  <c r="L16170" i="19" s="1"/>
  <c r="J15412" i="19"/>
  <c r="I15412" i="19"/>
  <c r="I15214" i="19"/>
  <c r="J15214" i="19"/>
  <c r="K16477" i="19"/>
  <c r="K16190" i="19"/>
  <c r="L16190" i="19" s="1"/>
  <c r="K15536" i="19"/>
  <c r="L15536" i="19" s="1"/>
  <c r="K15521" i="19"/>
  <c r="L15521" i="19" s="1"/>
  <c r="L15971" i="19"/>
  <c r="E16071" i="19" s="1"/>
  <c r="L15566" i="19"/>
  <c r="E15666" i="19" s="1"/>
  <c r="L16079" i="19"/>
  <c r="E16179" i="19" s="1"/>
  <c r="K15235" i="19"/>
  <c r="L15235" i="19" s="1"/>
  <c r="I15458" i="19"/>
  <c r="J15458" i="19"/>
  <c r="I16247" i="19"/>
  <c r="J16247" i="19"/>
  <c r="K14898" i="19"/>
  <c r="L14898" i="19" s="1"/>
  <c r="E14998" i="19" s="1"/>
  <c r="E16187" i="19"/>
  <c r="E15773" i="19"/>
  <c r="I15773" i="19" s="1"/>
  <c r="K15546" i="19"/>
  <c r="E16855" i="19"/>
  <c r="K16769" i="19"/>
  <c r="L16769" i="19" s="1"/>
  <c r="E16869" i="19" s="1"/>
  <c r="J15434" i="19"/>
  <c r="I15434" i="19"/>
  <c r="K15434" i="19" s="1"/>
  <c r="J16032" i="19"/>
  <c r="I16032" i="19"/>
  <c r="K16032" i="19" s="1"/>
  <c r="J15820" i="19"/>
  <c r="I15820" i="19"/>
  <c r="I15853" i="19"/>
  <c r="J15853" i="19"/>
  <c r="I15544" i="19"/>
  <c r="K15544" i="19" s="1"/>
  <c r="L15544" i="19" s="1"/>
  <c r="J15544" i="19"/>
  <c r="L15884" i="19"/>
  <c r="E15984" i="19" s="1"/>
  <c r="K15828" i="19"/>
  <c r="I15996" i="19"/>
  <c r="K15996" i="19" s="1"/>
  <c r="L15996" i="19" s="1"/>
  <c r="J15996" i="19"/>
  <c r="L15815" i="19"/>
  <c r="E15915" i="19" s="1"/>
  <c r="L15461" i="19"/>
  <c r="E15561" i="19" s="1"/>
  <c r="E15764" i="19"/>
  <c r="L16527" i="19"/>
  <c r="E16627" i="19" s="1"/>
  <c r="K15788" i="19"/>
  <c r="K15317" i="19"/>
  <c r="L15922" i="19"/>
  <c r="E16022" i="19" s="1"/>
  <c r="K15919" i="19"/>
  <c r="L15919" i="19" s="1"/>
  <c r="E16019" i="19" s="1"/>
  <c r="L15601" i="19"/>
  <c r="E15701" i="19" s="1"/>
  <c r="L15529" i="19"/>
  <c r="E15629" i="19" s="1"/>
  <c r="L15459" i="19"/>
  <c r="E15559" i="19" s="1"/>
  <c r="K16283" i="19"/>
  <c r="J15773" i="19"/>
  <c r="L15465" i="19"/>
  <c r="E15565" i="19" s="1"/>
  <c r="I15054" i="19"/>
  <c r="J15054" i="19"/>
  <c r="I15418" i="19"/>
  <c r="J15418" i="19"/>
  <c r="J16085" i="19"/>
  <c r="I16085" i="19"/>
  <c r="J15686" i="19"/>
  <c r="I15686" i="19"/>
  <c r="L15440" i="19"/>
  <c r="E15540" i="19" s="1"/>
  <c r="L15893" i="19"/>
  <c r="E15993" i="19" s="1"/>
  <c r="J15508" i="19"/>
  <c r="I15508" i="19"/>
  <c r="L15292" i="19"/>
  <c r="E15392" i="19" s="1"/>
  <c r="L15963" i="19"/>
  <c r="E16063" i="19" s="1"/>
  <c r="E15335" i="19"/>
  <c r="K15249" i="19"/>
  <c r="I16113" i="19"/>
  <c r="J16113" i="19"/>
  <c r="J15795" i="19"/>
  <c r="I15795" i="19"/>
  <c r="L16091" i="19"/>
  <c r="E16191" i="19" s="1"/>
  <c r="J15878" i="19"/>
  <c r="I15878" i="19"/>
  <c r="K15441" i="19"/>
  <c r="J15739" i="19"/>
  <c r="I15739" i="19"/>
  <c r="K15123" i="19"/>
  <c r="K15531" i="19"/>
  <c r="J15360" i="19"/>
  <c r="I15360" i="19"/>
  <c r="K16457" i="19"/>
  <c r="E16290" i="19"/>
  <c r="L16476" i="19"/>
  <c r="E16576" i="19" s="1"/>
  <c r="J15400" i="19"/>
  <c r="I15400" i="19"/>
  <c r="L15799" i="19"/>
  <c r="E15899" i="19" s="1"/>
  <c r="J16056" i="19"/>
  <c r="I16056" i="19"/>
  <c r="E15636" i="19"/>
  <c r="L15325" i="19"/>
  <c r="E15425" i="19" s="1"/>
  <c r="K15268" i="19"/>
  <c r="E15621" i="19"/>
  <c r="K16024" i="19"/>
  <c r="K15889" i="19"/>
  <c r="K15633" i="19"/>
  <c r="K12006" i="19"/>
  <c r="J12830" i="19"/>
  <c r="I12830" i="19"/>
  <c r="L15610" i="19"/>
  <c r="E15710" i="19" s="1"/>
  <c r="J15848" i="19"/>
  <c r="I15848" i="19"/>
  <c r="J16574" i="19"/>
  <c r="I16574" i="19"/>
  <c r="J12926" i="19"/>
  <c r="I12926" i="19"/>
  <c r="K13362" i="19"/>
  <c r="L16207" i="19"/>
  <c r="E16307" i="19" s="1"/>
  <c r="E15572" i="19"/>
  <c r="E16152" i="19"/>
  <c r="L15967" i="19"/>
  <c r="E16067" i="19" s="1"/>
  <c r="E16543" i="19"/>
  <c r="L16443" i="19"/>
  <c r="J16316" i="19"/>
  <c r="I16316" i="19"/>
  <c r="L11838" i="19"/>
  <c r="E11938" i="19" s="1"/>
  <c r="K14050" i="19"/>
  <c r="K16345" i="19"/>
  <c r="J16575" i="19"/>
  <c r="I16575" i="19"/>
  <c r="I1799" i="12"/>
  <c r="O1808" i="12" s="1"/>
  <c r="L1808" i="12"/>
  <c r="E1820" i="12" s="1"/>
  <c r="I1820" i="12" s="1"/>
  <c r="J1799" i="12"/>
  <c r="K1799" i="12" s="1"/>
  <c r="L1799" i="12" s="1"/>
  <c r="E1857" i="12"/>
  <c r="I1857" i="12" s="1"/>
  <c r="E1854" i="12"/>
  <c r="L1853" i="12"/>
  <c r="E1865" i="12" s="1"/>
  <c r="I1865" i="12" s="1"/>
  <c r="J1851" i="12"/>
  <c r="K1851" i="12" s="1"/>
  <c r="L1851" i="12" s="1"/>
  <c r="E1863" i="12" s="1"/>
  <c r="I1863" i="12" s="1"/>
  <c r="E1921" i="12"/>
  <c r="I1921" i="12" s="1"/>
  <c r="E1860" i="12"/>
  <c r="I1860" i="12" s="1"/>
  <c r="E1918" i="12"/>
  <c r="I1918" i="12" s="1"/>
  <c r="J1862" i="12"/>
  <c r="K1862" i="12" s="1"/>
  <c r="L1862" i="12" s="1"/>
  <c r="J1915" i="12"/>
  <c r="K1915" i="12" s="1"/>
  <c r="L1915" i="12" s="1"/>
  <c r="B37" i="2"/>
  <c r="G42" i="3"/>
  <c r="C32" i="9"/>
  <c r="H42" i="3"/>
  <c r="C43" i="3" s="1"/>
  <c r="O41" i="9"/>
  <c r="P32" i="9"/>
  <c r="D37" i="2"/>
  <c r="F43" i="3" s="1"/>
  <c r="C37" i="2"/>
  <c r="E37" i="2" s="1"/>
  <c r="D43" i="3" s="1"/>
  <c r="C33" i="9" s="1"/>
  <c r="E33" i="9" s="1"/>
  <c r="I142" i="16" l="1"/>
  <c r="J142" i="16"/>
  <c r="I16802" i="19"/>
  <c r="K16802" i="19" s="1"/>
  <c r="L16802" i="19" s="1"/>
  <c r="K16104" i="19"/>
  <c r="K15773" i="19"/>
  <c r="K15458" i="19"/>
  <c r="L15458" i="19" s="1"/>
  <c r="E15558" i="19" s="1"/>
  <c r="K16182" i="19"/>
  <c r="L16182" i="19" s="1"/>
  <c r="E16282" i="19" s="1"/>
  <c r="I15951" i="19"/>
  <c r="K15951" i="19" s="1"/>
  <c r="L15951" i="19" s="1"/>
  <c r="E16480" i="19"/>
  <c r="L14842" i="19"/>
  <c r="E14942" i="19"/>
  <c r="L15503" i="19"/>
  <c r="E15603" i="19" s="1"/>
  <c r="L16194" i="19"/>
  <c r="E16294" i="19"/>
  <c r="J16405" i="19"/>
  <c r="I16405" i="19"/>
  <c r="J15881" i="19"/>
  <c r="I15881" i="19"/>
  <c r="K15881" i="19" s="1"/>
  <c r="L15881" i="19" s="1"/>
  <c r="K16247" i="19"/>
  <c r="K15214" i="19"/>
  <c r="L15214" i="19" s="1"/>
  <c r="E15314" i="19" s="1"/>
  <c r="L15511" i="19"/>
  <c r="E15611" i="19" s="1"/>
  <c r="K15400" i="19"/>
  <c r="L15400" i="19" s="1"/>
  <c r="K16113" i="19"/>
  <c r="L16113" i="19" s="1"/>
  <c r="L16104" i="19"/>
  <c r="E16204" i="19" s="1"/>
  <c r="L15237" i="19"/>
  <c r="E15337" i="19"/>
  <c r="J15697" i="19"/>
  <c r="I15697" i="19"/>
  <c r="J15666" i="19"/>
  <c r="I15666" i="19"/>
  <c r="K15666" i="19" s="1"/>
  <c r="L15666" i="19" s="1"/>
  <c r="L15773" i="19"/>
  <c r="E15873" i="19" s="1"/>
  <c r="I16179" i="19"/>
  <c r="J16179" i="19"/>
  <c r="J16071" i="19"/>
  <c r="I16071" i="19"/>
  <c r="K15054" i="19"/>
  <c r="I16869" i="19"/>
  <c r="K16869" i="19" s="1"/>
  <c r="L16869" i="19" s="1"/>
  <c r="J16869" i="19"/>
  <c r="J16187" i="19"/>
  <c r="I16187" i="19"/>
  <c r="E16270" i="19"/>
  <c r="J16855" i="19"/>
  <c r="I16855" i="19"/>
  <c r="L16247" i="19"/>
  <c r="E16347" i="19" s="1"/>
  <c r="L16477" i="19"/>
  <c r="E16577" i="19" s="1"/>
  <c r="E16051" i="19"/>
  <c r="K15508" i="19"/>
  <c r="K15418" i="19"/>
  <c r="L15418" i="19" s="1"/>
  <c r="E15518" i="19" s="1"/>
  <c r="K15853" i="19"/>
  <c r="L15853" i="19" s="1"/>
  <c r="L15546" i="19"/>
  <c r="E15646" i="19" s="1"/>
  <c r="K15412" i="19"/>
  <c r="I14998" i="19"/>
  <c r="J14998" i="19"/>
  <c r="J15558" i="19"/>
  <c r="I15558" i="19"/>
  <c r="J15314" i="19"/>
  <c r="I15314" i="19"/>
  <c r="I15609" i="19"/>
  <c r="J15609" i="19"/>
  <c r="I16063" i="19"/>
  <c r="J16063" i="19"/>
  <c r="J15540" i="19"/>
  <c r="I15540" i="19"/>
  <c r="K15540" i="19" s="1"/>
  <c r="L15540" i="19" s="1"/>
  <c r="J15629" i="19"/>
  <c r="I15629" i="19"/>
  <c r="I15915" i="19"/>
  <c r="J15915" i="19"/>
  <c r="J15392" i="19"/>
  <c r="I15392" i="19"/>
  <c r="J15993" i="19"/>
  <c r="I15993" i="19"/>
  <c r="J15701" i="19"/>
  <c r="I15701" i="19"/>
  <c r="J15425" i="19"/>
  <c r="I15425" i="19"/>
  <c r="J15899" i="19"/>
  <c r="I15899" i="19"/>
  <c r="J16022" i="19"/>
  <c r="I16022" i="19"/>
  <c r="I15561" i="19"/>
  <c r="J15561" i="19"/>
  <c r="K16575" i="19"/>
  <c r="L16575" i="19" s="1"/>
  <c r="E16675" i="19" s="1"/>
  <c r="J15621" i="19"/>
  <c r="I15621" i="19"/>
  <c r="K15739" i="19"/>
  <c r="K15686" i="19"/>
  <c r="E16096" i="19"/>
  <c r="E15953" i="19"/>
  <c r="K15820" i="19"/>
  <c r="L15820" i="19" s="1"/>
  <c r="E15920" i="19" s="1"/>
  <c r="L15434" i="19"/>
  <c r="E15534" i="19" s="1"/>
  <c r="L15633" i="19"/>
  <c r="E15733" i="19" s="1"/>
  <c r="L15268" i="19"/>
  <c r="E15368" i="19" s="1"/>
  <c r="K16056" i="19"/>
  <c r="E15500" i="19"/>
  <c r="J16290" i="19"/>
  <c r="I16290" i="19"/>
  <c r="L16457" i="19"/>
  <c r="E16557" i="19" s="1"/>
  <c r="L15531" i="19"/>
  <c r="E15631" i="19" s="1"/>
  <c r="K15878" i="19"/>
  <c r="K15795" i="19"/>
  <c r="L15249" i="19"/>
  <c r="E15349" i="19" s="1"/>
  <c r="J15565" i="19"/>
  <c r="I15565" i="19"/>
  <c r="L16283" i="19"/>
  <c r="E16383" i="19" s="1"/>
  <c r="J15764" i="19"/>
  <c r="I15764" i="19"/>
  <c r="L15889" i="19"/>
  <c r="E15989" i="19" s="1"/>
  <c r="L15123" i="19"/>
  <c r="E15223" i="19" s="1"/>
  <c r="L15441" i="19"/>
  <c r="E15541" i="19" s="1"/>
  <c r="J16191" i="19"/>
  <c r="I16191" i="19"/>
  <c r="I16576" i="19"/>
  <c r="J16576" i="19"/>
  <c r="J15518" i="19"/>
  <c r="I15518" i="19"/>
  <c r="L15054" i="19"/>
  <c r="E15154" i="19" s="1"/>
  <c r="J15559" i="19"/>
  <c r="I15559" i="19"/>
  <c r="I16019" i="19"/>
  <c r="J16019" i="19"/>
  <c r="L15317" i="19"/>
  <c r="E15417" i="19" s="1"/>
  <c r="J15984" i="19"/>
  <c r="I15984" i="19"/>
  <c r="J16627" i="19"/>
  <c r="I16627" i="19"/>
  <c r="K15848" i="19"/>
  <c r="L16024" i="19"/>
  <c r="E16124" i="19" s="1"/>
  <c r="J15636" i="19"/>
  <c r="I15636" i="19"/>
  <c r="K15360" i="19"/>
  <c r="L15360" i="19" s="1"/>
  <c r="E15460" i="19" s="1"/>
  <c r="E16213" i="19"/>
  <c r="I15335" i="19"/>
  <c r="J15335" i="19"/>
  <c r="K16085" i="19"/>
  <c r="L15788" i="19"/>
  <c r="E15888" i="19" s="1"/>
  <c r="L15828" i="19"/>
  <c r="E15928" i="19" s="1"/>
  <c r="E15644" i="19"/>
  <c r="L16032" i="19"/>
  <c r="E16132" i="19" s="1"/>
  <c r="L12006" i="19"/>
  <c r="E12106" i="19" s="1"/>
  <c r="J16067" i="19"/>
  <c r="I16067" i="19"/>
  <c r="J16307" i="19"/>
  <c r="I16307" i="19"/>
  <c r="J16675" i="19"/>
  <c r="I16675" i="19"/>
  <c r="J11938" i="19"/>
  <c r="I11938" i="19"/>
  <c r="O12001" i="19" s="1"/>
  <c r="J15710" i="19"/>
  <c r="I15710" i="19"/>
  <c r="L14050" i="19"/>
  <c r="E14150" i="19" s="1"/>
  <c r="J16543" i="19"/>
  <c r="I16543" i="19"/>
  <c r="K12830" i="19"/>
  <c r="J16152" i="19"/>
  <c r="I16152" i="19"/>
  <c r="L16345" i="19"/>
  <c r="E16445" i="19" s="1"/>
  <c r="J15572" i="19"/>
  <c r="I15572" i="19"/>
  <c r="L13362" i="19"/>
  <c r="E13462" i="19" s="1"/>
  <c r="K12926" i="19"/>
  <c r="K16574" i="19"/>
  <c r="K16316" i="19"/>
  <c r="J1854" i="12"/>
  <c r="I1854" i="12"/>
  <c r="J1820" i="12"/>
  <c r="K1820" i="12" s="1"/>
  <c r="L1820" i="12" s="1"/>
  <c r="E1811" i="12"/>
  <c r="J1857" i="12"/>
  <c r="J1865" i="12"/>
  <c r="K1865" i="12" s="1"/>
  <c r="L1865" i="12" s="1"/>
  <c r="E1877" i="12" s="1"/>
  <c r="I1877" i="12" s="1"/>
  <c r="J1921" i="12"/>
  <c r="K1921" i="12" s="1"/>
  <c r="L1921" i="12" s="1"/>
  <c r="J1918" i="12"/>
  <c r="E1874" i="12"/>
  <c r="I1874" i="12" s="1"/>
  <c r="E1927" i="12"/>
  <c r="I1927" i="12" s="1"/>
  <c r="J1860" i="12"/>
  <c r="K1860" i="12" s="1"/>
  <c r="L1860" i="12" s="1"/>
  <c r="I33" i="9"/>
  <c r="B33" i="9"/>
  <c r="S43" i="3"/>
  <c r="V43" i="3" s="1"/>
  <c r="I32" i="9"/>
  <c r="E32" i="9"/>
  <c r="M33" i="9"/>
  <c r="Q32" i="9"/>
  <c r="R32" i="9" s="1"/>
  <c r="H43" i="3"/>
  <c r="C44" i="3" s="1"/>
  <c r="S44" i="3" s="1"/>
  <c r="V44" i="3" s="1"/>
  <c r="F37" i="2"/>
  <c r="E43" i="3" s="1"/>
  <c r="G43" i="3" s="1"/>
  <c r="K142" i="16" l="1"/>
  <c r="E16902" i="19"/>
  <c r="J16902" i="19" s="1"/>
  <c r="K16405" i="19"/>
  <c r="J15603" i="19"/>
  <c r="I15603" i="19"/>
  <c r="J15611" i="19"/>
  <c r="I15611" i="19"/>
  <c r="K15611" i="19" s="1"/>
  <c r="L15611" i="19" s="1"/>
  <c r="E15711" i="19"/>
  <c r="J16204" i="19"/>
  <c r="I16204" i="19"/>
  <c r="K16307" i="19"/>
  <c r="L16307" i="19" s="1"/>
  <c r="E15766" i="19"/>
  <c r="J15337" i="19"/>
  <c r="I15337" i="19"/>
  <c r="K15337" i="19" s="1"/>
  <c r="J16294" i="19"/>
  <c r="I16294" i="19"/>
  <c r="K16294" i="19" s="1"/>
  <c r="J14942" i="19"/>
  <c r="I14942" i="19"/>
  <c r="K14942" i="19" s="1"/>
  <c r="L14942" i="19" s="1"/>
  <c r="E15042" i="19" s="1"/>
  <c r="I16282" i="19"/>
  <c r="J16282" i="19"/>
  <c r="L16405" i="19"/>
  <c r="E16505" i="19" s="1"/>
  <c r="K16290" i="19"/>
  <c r="L16290" i="19" s="1"/>
  <c r="K16022" i="19"/>
  <c r="L16022" i="19" s="1"/>
  <c r="K15425" i="19"/>
  <c r="L15425" i="19" s="1"/>
  <c r="K15697" i="19"/>
  <c r="L15697" i="19" s="1"/>
  <c r="E15981" i="19"/>
  <c r="J16480" i="19"/>
  <c r="I16480" i="19"/>
  <c r="J16577" i="19"/>
  <c r="I16577" i="19"/>
  <c r="I16347" i="19"/>
  <c r="J16347" i="19"/>
  <c r="I15873" i="19"/>
  <c r="J15873" i="19"/>
  <c r="K16675" i="19"/>
  <c r="L16675" i="19" s="1"/>
  <c r="K16067" i="19"/>
  <c r="L16067" i="19" s="1"/>
  <c r="K15993" i="19"/>
  <c r="L15993" i="19" s="1"/>
  <c r="E16093" i="19" s="1"/>
  <c r="K15314" i="19"/>
  <c r="L15314" i="19" s="1"/>
  <c r="E15414" i="19" s="1"/>
  <c r="K15558" i="19"/>
  <c r="K14998" i="19"/>
  <c r="I16051" i="19"/>
  <c r="J16051" i="19"/>
  <c r="K16855" i="19"/>
  <c r="L16855" i="19" s="1"/>
  <c r="E16955" i="19" s="1"/>
  <c r="K16071" i="19"/>
  <c r="K15565" i="19"/>
  <c r="L15565" i="19" s="1"/>
  <c r="K16187" i="19"/>
  <c r="E15797" i="19"/>
  <c r="L15412" i="19"/>
  <c r="E15512" i="19"/>
  <c r="J16270" i="19"/>
  <c r="I16270" i="19"/>
  <c r="K15335" i="19"/>
  <c r="L15335" i="19" s="1"/>
  <c r="E15435" i="19" s="1"/>
  <c r="K16019" i="19"/>
  <c r="K16576" i="19"/>
  <c r="L16576" i="19" s="1"/>
  <c r="K15609" i="19"/>
  <c r="L15609" i="19" s="1"/>
  <c r="E15709" i="19" s="1"/>
  <c r="I15646" i="19"/>
  <c r="J15646" i="19"/>
  <c r="L15508" i="19"/>
  <c r="E15608" i="19" s="1"/>
  <c r="E16969" i="19"/>
  <c r="K16179" i="19"/>
  <c r="L16179" i="19" s="1"/>
  <c r="E16279" i="19" s="1"/>
  <c r="J15888" i="19"/>
  <c r="I15888" i="19"/>
  <c r="I15541" i="19"/>
  <c r="J15541" i="19"/>
  <c r="J15534" i="19"/>
  <c r="I15534" i="19"/>
  <c r="K15534" i="19" s="1"/>
  <c r="L15534" i="19" s="1"/>
  <c r="E15634" i="19" s="1"/>
  <c r="J15435" i="19"/>
  <c r="I15435" i="19"/>
  <c r="J15989" i="19"/>
  <c r="I15989" i="19"/>
  <c r="J15349" i="19"/>
  <c r="I15349" i="19"/>
  <c r="I16124" i="19"/>
  <c r="J16124" i="19"/>
  <c r="J15417" i="19"/>
  <c r="I15417" i="19"/>
  <c r="J16093" i="19"/>
  <c r="I16093" i="19"/>
  <c r="K16093" i="19" s="1"/>
  <c r="L16093" i="19" s="1"/>
  <c r="E16193" i="19" s="1"/>
  <c r="J16132" i="19"/>
  <c r="I16132" i="19"/>
  <c r="J15709" i="19"/>
  <c r="I15709" i="19"/>
  <c r="J16557" i="19"/>
  <c r="I16557" i="19"/>
  <c r="J15928" i="19"/>
  <c r="I15928" i="19"/>
  <c r="J15460" i="19"/>
  <c r="I15460" i="19"/>
  <c r="K15984" i="19"/>
  <c r="K15559" i="19"/>
  <c r="E16676" i="19"/>
  <c r="L15878" i="19"/>
  <c r="E15978" i="19" s="1"/>
  <c r="I15500" i="19"/>
  <c r="J15500" i="19"/>
  <c r="J15733" i="19"/>
  <c r="I15733" i="19"/>
  <c r="J15953" i="19"/>
  <c r="I15953" i="19"/>
  <c r="J16096" i="19"/>
  <c r="I16096" i="19"/>
  <c r="K16096" i="19" s="1"/>
  <c r="L15337" i="19"/>
  <c r="E15437" i="19" s="1"/>
  <c r="K16543" i="19"/>
  <c r="K16627" i="19"/>
  <c r="L16627" i="19" s="1"/>
  <c r="E16727" i="19" s="1"/>
  <c r="K15518" i="19"/>
  <c r="K16191" i="19"/>
  <c r="K15764" i="19"/>
  <c r="E16390" i="19"/>
  <c r="L16056" i="19"/>
  <c r="E16156" i="19" s="1"/>
  <c r="L15686" i="19"/>
  <c r="E15786" i="19" s="1"/>
  <c r="L15739" i="19"/>
  <c r="E15839" i="19" s="1"/>
  <c r="E16122" i="19"/>
  <c r="K15899" i="19"/>
  <c r="K15392" i="19"/>
  <c r="L15392" i="19" s="1"/>
  <c r="E15492" i="19" s="1"/>
  <c r="K15915" i="19"/>
  <c r="E15640" i="19"/>
  <c r="J15644" i="19"/>
  <c r="I15644" i="19"/>
  <c r="L16085" i="19"/>
  <c r="E16185" i="19" s="1"/>
  <c r="J15154" i="19"/>
  <c r="I15154" i="19"/>
  <c r="J15223" i="19"/>
  <c r="I15223" i="19"/>
  <c r="I16383" i="19"/>
  <c r="J16383" i="19"/>
  <c r="I15631" i="19"/>
  <c r="J15631" i="19"/>
  <c r="I15368" i="19"/>
  <c r="J15368" i="19"/>
  <c r="L16294" i="19"/>
  <c r="E16394" i="19" s="1"/>
  <c r="K16063" i="19"/>
  <c r="K15572" i="19"/>
  <c r="L15572" i="19" s="1"/>
  <c r="E15672" i="19" s="1"/>
  <c r="I16213" i="19"/>
  <c r="J16213" i="19"/>
  <c r="K15636" i="19"/>
  <c r="L15848" i="19"/>
  <c r="E15948" i="19" s="1"/>
  <c r="K15873" i="19"/>
  <c r="E15665" i="19"/>
  <c r="L15795" i="19"/>
  <c r="E15895" i="19" s="1"/>
  <c r="I15920" i="19"/>
  <c r="J15920" i="19"/>
  <c r="K15621" i="19"/>
  <c r="L15621" i="19" s="1"/>
  <c r="E15721" i="19" s="1"/>
  <c r="K15561" i="19"/>
  <c r="L15561" i="19" s="1"/>
  <c r="E15661" i="19" s="1"/>
  <c r="E15525" i="19"/>
  <c r="K15701" i="19"/>
  <c r="K15629" i="19"/>
  <c r="I12106" i="19"/>
  <c r="J12106" i="19"/>
  <c r="J16445" i="19"/>
  <c r="I16445" i="19"/>
  <c r="J14150" i="19"/>
  <c r="I14150" i="19"/>
  <c r="J16955" i="19"/>
  <c r="I16955" i="19"/>
  <c r="J13462" i="19"/>
  <c r="I13462" i="19"/>
  <c r="J15672" i="19"/>
  <c r="I15672" i="19"/>
  <c r="L12830" i="19"/>
  <c r="E12930" i="19" s="1"/>
  <c r="K11938" i="19"/>
  <c r="L16574" i="19"/>
  <c r="E16674" i="19" s="1"/>
  <c r="K16152" i="19"/>
  <c r="E16775" i="19"/>
  <c r="E16407" i="19"/>
  <c r="E16167" i="19"/>
  <c r="L12926" i="19"/>
  <c r="E13026" i="19" s="1"/>
  <c r="L16316" i="19"/>
  <c r="E16416" i="19" s="1"/>
  <c r="K15710" i="19"/>
  <c r="I1811" i="12"/>
  <c r="O1820" i="12" s="1"/>
  <c r="K1854" i="12"/>
  <c r="L1854" i="12" s="1"/>
  <c r="E1866" i="12" s="1"/>
  <c r="I1866" i="12" s="1"/>
  <c r="K1918" i="12"/>
  <c r="L1918" i="12" s="1"/>
  <c r="E1832" i="12"/>
  <c r="I1832" i="12" s="1"/>
  <c r="J1811" i="12"/>
  <c r="K1811" i="12" s="1"/>
  <c r="L1811" i="12" s="1"/>
  <c r="K1857" i="12"/>
  <c r="E1872" i="12"/>
  <c r="I1872" i="12" s="1"/>
  <c r="E1933" i="12"/>
  <c r="I1933" i="12" s="1"/>
  <c r="J1874" i="12"/>
  <c r="K1874" i="12" s="1"/>
  <c r="L1874" i="12" s="1"/>
  <c r="J1927" i="12"/>
  <c r="K1927" i="12" s="1"/>
  <c r="L1927" i="12" s="1"/>
  <c r="J1863" i="12"/>
  <c r="K1863" i="12" s="1"/>
  <c r="L1863" i="12" s="1"/>
  <c r="J1924" i="12"/>
  <c r="K1924" i="12" s="1"/>
  <c r="L1924" i="12" s="1"/>
  <c r="T32" i="9"/>
  <c r="J32" i="7" s="1"/>
  <c r="L32" i="7" s="1"/>
  <c r="S32" i="9"/>
  <c r="G34" i="6" s="1"/>
  <c r="J34" i="6" s="1"/>
  <c r="B34" i="9"/>
  <c r="N34" i="9" s="1"/>
  <c r="B38" i="2"/>
  <c r="K33" i="9"/>
  <c r="N33" i="9"/>
  <c r="O42" i="9" s="1"/>
  <c r="K34" i="9"/>
  <c r="L142" i="16" l="1"/>
  <c r="E143" i="16" s="1"/>
  <c r="I16902" i="19"/>
  <c r="K16902" i="19" s="1"/>
  <c r="L16902" i="19" s="1"/>
  <c r="E17002" i="19" s="1"/>
  <c r="J17002" i="19" s="1"/>
  <c r="J16505" i="19"/>
  <c r="I16505" i="19"/>
  <c r="K16480" i="19"/>
  <c r="L16480" i="19" s="1"/>
  <c r="E16580" i="19" s="1"/>
  <c r="K15631" i="19"/>
  <c r="L15631" i="19" s="1"/>
  <c r="I15766" i="19"/>
  <c r="J15766" i="19"/>
  <c r="K16204" i="19"/>
  <c r="K15500" i="19"/>
  <c r="L15500" i="19" s="1"/>
  <c r="E15600" i="19" s="1"/>
  <c r="K15349" i="19"/>
  <c r="L15349" i="19" s="1"/>
  <c r="K16577" i="19"/>
  <c r="L16577" i="19" s="1"/>
  <c r="K16282" i="19"/>
  <c r="L16282" i="19" s="1"/>
  <c r="E16382" i="19" s="1"/>
  <c r="K15603" i="19"/>
  <c r="L15603" i="19" s="1"/>
  <c r="E15703" i="19" s="1"/>
  <c r="K16383" i="19"/>
  <c r="L16383" i="19" s="1"/>
  <c r="J15981" i="19"/>
  <c r="I15981" i="19"/>
  <c r="K15981" i="19" s="1"/>
  <c r="L15981" i="19" s="1"/>
  <c r="E16081" i="19"/>
  <c r="I15042" i="19"/>
  <c r="K15042" i="19" s="1"/>
  <c r="J15042" i="19"/>
  <c r="I15711" i="19"/>
  <c r="J15711" i="19"/>
  <c r="I15608" i="19"/>
  <c r="J15608" i="19"/>
  <c r="K16955" i="19"/>
  <c r="L16955" i="19" s="1"/>
  <c r="K15154" i="19"/>
  <c r="L15154" i="19" s="1"/>
  <c r="E15254" i="19" s="1"/>
  <c r="J15254" i="19" s="1"/>
  <c r="K15953" i="19"/>
  <c r="L15953" i="19" s="1"/>
  <c r="E16053" i="19" s="1"/>
  <c r="I16053" i="19" s="1"/>
  <c r="K15460" i="19"/>
  <c r="L15460" i="19" s="1"/>
  <c r="K15541" i="19"/>
  <c r="L15541" i="19" s="1"/>
  <c r="J16969" i="19"/>
  <c r="I16969" i="19"/>
  <c r="K16969" i="19" s="1"/>
  <c r="L16969" i="19" s="1"/>
  <c r="E17069" i="19" s="1"/>
  <c r="L14998" i="19"/>
  <c r="E15098" i="19" s="1"/>
  <c r="K15644" i="19"/>
  <c r="L15644" i="19" s="1"/>
  <c r="E15449" i="19"/>
  <c r="K15888" i="19"/>
  <c r="L15888" i="19" s="1"/>
  <c r="E15988" i="19" s="1"/>
  <c r="J15988" i="19" s="1"/>
  <c r="K16270" i="19"/>
  <c r="L16270" i="19" s="1"/>
  <c r="E16370" i="19" s="1"/>
  <c r="I15797" i="19"/>
  <c r="J15797" i="19"/>
  <c r="L15558" i="19"/>
  <c r="E15658" i="19" s="1"/>
  <c r="L16019" i="19"/>
  <c r="E16119" i="19"/>
  <c r="L16187" i="19"/>
  <c r="E16287" i="19" s="1"/>
  <c r="L16071" i="19"/>
  <c r="E16171" i="19"/>
  <c r="J15414" i="19"/>
  <c r="I15414" i="19"/>
  <c r="K15368" i="19"/>
  <c r="J16279" i="19"/>
  <c r="I16279" i="19"/>
  <c r="K16279" i="19" s="1"/>
  <c r="L16279" i="19" s="1"/>
  <c r="K15646" i="19"/>
  <c r="L15646" i="19" s="1"/>
  <c r="E15746" i="19" s="1"/>
  <c r="J15512" i="19"/>
  <c r="I15512" i="19"/>
  <c r="K15512" i="19" s="1"/>
  <c r="L15512" i="19" s="1"/>
  <c r="K16051" i="19"/>
  <c r="K16347" i="19"/>
  <c r="J16394" i="19"/>
  <c r="I16394" i="19"/>
  <c r="J15895" i="19"/>
  <c r="I15895" i="19"/>
  <c r="K15895" i="19" s="1"/>
  <c r="J16185" i="19"/>
  <c r="I16185" i="19"/>
  <c r="J16053" i="19"/>
  <c r="J15948" i="19"/>
  <c r="I15948" i="19"/>
  <c r="I15437" i="19"/>
  <c r="J15437" i="19"/>
  <c r="J15600" i="19"/>
  <c r="I15600" i="19"/>
  <c r="I15988" i="19"/>
  <c r="K15672" i="19"/>
  <c r="L15672" i="19" s="1"/>
  <c r="K16445" i="19"/>
  <c r="L16445" i="19" s="1"/>
  <c r="J15525" i="19"/>
  <c r="I15525" i="19"/>
  <c r="K15525" i="19" s="1"/>
  <c r="L15873" i="19"/>
  <c r="E15973" i="19" s="1"/>
  <c r="L15636" i="19"/>
  <c r="E15736" i="19" s="1"/>
  <c r="I16122" i="19"/>
  <c r="K16122" i="19" s="1"/>
  <c r="L16122" i="19" s="1"/>
  <c r="J16122" i="19"/>
  <c r="J15786" i="19"/>
  <c r="I15786" i="19"/>
  <c r="K15733" i="19"/>
  <c r="E15560" i="19"/>
  <c r="K15928" i="19"/>
  <c r="K16557" i="19"/>
  <c r="L16557" i="19" s="1"/>
  <c r="E16657" i="19" s="1"/>
  <c r="K15709" i="19"/>
  <c r="J15449" i="19"/>
  <c r="I15449" i="19"/>
  <c r="K15449" i="19" s="1"/>
  <c r="L15449" i="19" s="1"/>
  <c r="E15549" i="19"/>
  <c r="J15634" i="19"/>
  <c r="I15634" i="19"/>
  <c r="I15661" i="19"/>
  <c r="J15661" i="19"/>
  <c r="L15915" i="19"/>
  <c r="E16015" i="19" s="1"/>
  <c r="J15839" i="19"/>
  <c r="I15839" i="19"/>
  <c r="K15839" i="19" s="1"/>
  <c r="L15839" i="19" s="1"/>
  <c r="J16156" i="19"/>
  <c r="I16156" i="19"/>
  <c r="L15764" i="19"/>
  <c r="E15864" i="19" s="1"/>
  <c r="L15518" i="19"/>
  <c r="E15618" i="19" s="1"/>
  <c r="J16727" i="19"/>
  <c r="I16727" i="19"/>
  <c r="J15978" i="19"/>
  <c r="I15978" i="19"/>
  <c r="I16676" i="19"/>
  <c r="J16676" i="19"/>
  <c r="J16193" i="19"/>
  <c r="I16193" i="19"/>
  <c r="K16193" i="19" s="1"/>
  <c r="L15629" i="19"/>
  <c r="E15729" i="19" s="1"/>
  <c r="I15721" i="19"/>
  <c r="J15721" i="19"/>
  <c r="J15665" i="19"/>
  <c r="I15665" i="19"/>
  <c r="L15368" i="19"/>
  <c r="E15468" i="19" s="1"/>
  <c r="E15731" i="19"/>
  <c r="J15492" i="19"/>
  <c r="I15492" i="19"/>
  <c r="L16543" i="19"/>
  <c r="E16643" i="19" s="1"/>
  <c r="L16096" i="19"/>
  <c r="E16196" i="19" s="1"/>
  <c r="L15559" i="19"/>
  <c r="E15659" i="19" s="1"/>
  <c r="J16382" i="19"/>
  <c r="I16382" i="19"/>
  <c r="E15641" i="19"/>
  <c r="L15701" i="19"/>
  <c r="E15801" i="19" s="1"/>
  <c r="K15920" i="19"/>
  <c r="K16213" i="19"/>
  <c r="L16063" i="19"/>
  <c r="E16163" i="19" s="1"/>
  <c r="E16483" i="19"/>
  <c r="K15223" i="19"/>
  <c r="I15640" i="19"/>
  <c r="J15640" i="19"/>
  <c r="L15899" i="19"/>
  <c r="E15999" i="19"/>
  <c r="I16390" i="19"/>
  <c r="J16390" i="19"/>
  <c r="L16191" i="19"/>
  <c r="E16291" i="19" s="1"/>
  <c r="L15984" i="19"/>
  <c r="E16084" i="19" s="1"/>
  <c r="K16132" i="19"/>
  <c r="K15417" i="19"/>
  <c r="L15417" i="19" s="1"/>
  <c r="E15517" i="19" s="1"/>
  <c r="K16124" i="19"/>
  <c r="L16124" i="19" s="1"/>
  <c r="E16224" i="19" s="1"/>
  <c r="K15989" i="19"/>
  <c r="K15435" i="19"/>
  <c r="K12106" i="19"/>
  <c r="J16674" i="19"/>
  <c r="I16674" i="19"/>
  <c r="I15254" i="19"/>
  <c r="J16416" i="19"/>
  <c r="I16416" i="19"/>
  <c r="J16775" i="19"/>
  <c r="I16775" i="19"/>
  <c r="L16152" i="19"/>
  <c r="E16252" i="19" s="1"/>
  <c r="K13462" i="19"/>
  <c r="K14150" i="19"/>
  <c r="L15710" i="19"/>
  <c r="E15810" i="19" s="1"/>
  <c r="E17055" i="19"/>
  <c r="E16545" i="19"/>
  <c r="J13026" i="19"/>
  <c r="I13026" i="19"/>
  <c r="J16167" i="19"/>
  <c r="I16167" i="19"/>
  <c r="K16167" i="19" s="1"/>
  <c r="L16167" i="19" s="1"/>
  <c r="L11938" i="19"/>
  <c r="E12038" i="19" s="1"/>
  <c r="J12930" i="19"/>
  <c r="I12930" i="19"/>
  <c r="J16407" i="19"/>
  <c r="I16407" i="19"/>
  <c r="J1866" i="12"/>
  <c r="K1866" i="12" s="1"/>
  <c r="L1866" i="12" s="1"/>
  <c r="E1930" i="12"/>
  <c r="I1930" i="12" s="1"/>
  <c r="E1823" i="12"/>
  <c r="J1832" i="12"/>
  <c r="K1832" i="12" s="1"/>
  <c r="L1832" i="12" s="1"/>
  <c r="L1857" i="12"/>
  <c r="E1869" i="12" s="1"/>
  <c r="I1869" i="12" s="1"/>
  <c r="E1939" i="12"/>
  <c r="I1939" i="12" s="1"/>
  <c r="E1886" i="12"/>
  <c r="I1886" i="12" s="1"/>
  <c r="E1936" i="12"/>
  <c r="I1936" i="12" s="1"/>
  <c r="E1875" i="12"/>
  <c r="I1875" i="12" s="1"/>
  <c r="J1872" i="12"/>
  <c r="K1872" i="12" s="1"/>
  <c r="L1872" i="12" s="1"/>
  <c r="J1933" i="12"/>
  <c r="K1933" i="12" s="1"/>
  <c r="J1877" i="12"/>
  <c r="K1877" i="12" s="1"/>
  <c r="L1877" i="12" s="1"/>
  <c r="C38" i="2"/>
  <c r="D38" i="2"/>
  <c r="F44" i="3" s="1"/>
  <c r="P33" i="9"/>
  <c r="O43" i="9"/>
  <c r="I143" i="16" l="1"/>
  <c r="J143" i="16"/>
  <c r="I17002" i="19"/>
  <c r="K17002" i="19" s="1"/>
  <c r="L17002" i="19" s="1"/>
  <c r="E17102" i="19" s="1"/>
  <c r="E1878" i="12"/>
  <c r="I1878" i="12" s="1"/>
  <c r="J1930" i="12"/>
  <c r="K16505" i="19"/>
  <c r="J16081" i="19"/>
  <c r="I16081" i="19"/>
  <c r="E15772" i="19"/>
  <c r="E15744" i="19"/>
  <c r="E16677" i="19"/>
  <c r="K15797" i="19"/>
  <c r="L15797" i="19" s="1"/>
  <c r="E15897" i="19" s="1"/>
  <c r="K15711" i="19"/>
  <c r="L15711" i="19" s="1"/>
  <c r="E15811" i="19" s="1"/>
  <c r="K15766" i="19"/>
  <c r="L15766" i="19" s="1"/>
  <c r="E15866" i="19" s="1"/>
  <c r="J15703" i="19"/>
  <c r="I15703" i="19"/>
  <c r="K16053" i="19"/>
  <c r="L16053" i="19" s="1"/>
  <c r="L15042" i="19"/>
  <c r="E15142" i="19" s="1"/>
  <c r="L16204" i="19"/>
  <c r="E16304" i="19" s="1"/>
  <c r="J16580" i="19"/>
  <c r="I16580" i="19"/>
  <c r="K16580" i="19" s="1"/>
  <c r="L16580" i="19" s="1"/>
  <c r="E16680" i="19"/>
  <c r="J15098" i="19"/>
  <c r="I15098" i="19"/>
  <c r="J15897" i="19"/>
  <c r="I15897" i="19"/>
  <c r="K15897" i="19" s="1"/>
  <c r="L15897" i="19" s="1"/>
  <c r="J16287" i="19"/>
  <c r="I16287" i="19"/>
  <c r="I17069" i="19"/>
  <c r="J17069" i="19"/>
  <c r="K16416" i="19"/>
  <c r="L16416" i="19" s="1"/>
  <c r="K16674" i="19"/>
  <c r="L16674" i="19" s="1"/>
  <c r="K16390" i="19"/>
  <c r="L16390" i="19" s="1"/>
  <c r="E16490" i="19" s="1"/>
  <c r="K15640" i="19"/>
  <c r="L15640" i="19" s="1"/>
  <c r="E15740" i="19" s="1"/>
  <c r="K15665" i="19"/>
  <c r="L15665" i="19" s="1"/>
  <c r="E15765" i="19" s="1"/>
  <c r="K15600" i="19"/>
  <c r="L15600" i="19" s="1"/>
  <c r="J15746" i="19"/>
  <c r="I15746" i="19"/>
  <c r="K15746" i="19" s="1"/>
  <c r="L15746" i="19"/>
  <c r="K16156" i="19"/>
  <c r="L16156" i="19" s="1"/>
  <c r="E16256" i="19" s="1"/>
  <c r="K16394" i="19"/>
  <c r="L16394" i="19" s="1"/>
  <c r="E16494" i="19" s="1"/>
  <c r="L16347" i="19"/>
  <c r="E16447" i="19"/>
  <c r="E15612" i="19"/>
  <c r="E16379" i="19"/>
  <c r="K15414" i="19"/>
  <c r="L15414" i="19" s="1"/>
  <c r="E15514" i="19" s="1"/>
  <c r="J16677" i="19"/>
  <c r="I16677" i="19"/>
  <c r="K15254" i="19"/>
  <c r="L15254" i="19" s="1"/>
  <c r="E16222" i="19"/>
  <c r="L16051" i="19"/>
  <c r="E16151" i="19" s="1"/>
  <c r="J15658" i="19"/>
  <c r="I15658" i="19"/>
  <c r="K15661" i="19"/>
  <c r="K15437" i="19"/>
  <c r="L15437" i="19" s="1"/>
  <c r="E15537" i="19" s="1"/>
  <c r="J15537" i="19" s="1"/>
  <c r="J16171" i="19"/>
  <c r="I16171" i="19"/>
  <c r="J16119" i="19"/>
  <c r="I16119" i="19"/>
  <c r="K16119" i="19" s="1"/>
  <c r="L16119" i="19" s="1"/>
  <c r="E16219" i="19" s="1"/>
  <c r="J16370" i="19"/>
  <c r="I16370" i="19"/>
  <c r="K15608" i="19"/>
  <c r="L15608" i="19" s="1"/>
  <c r="E15708" i="19" s="1"/>
  <c r="J15801" i="19"/>
  <c r="I15801" i="19"/>
  <c r="J15659" i="19"/>
  <c r="I15659" i="19"/>
  <c r="J15468" i="19"/>
  <c r="I15468" i="19"/>
  <c r="J15864" i="19"/>
  <c r="I15864" i="19"/>
  <c r="J15740" i="19"/>
  <c r="I15740" i="19"/>
  <c r="K15740" i="19" s="1"/>
  <c r="L15740" i="19" s="1"/>
  <c r="I16196" i="19"/>
  <c r="J16196" i="19"/>
  <c r="J15765" i="19"/>
  <c r="I15765" i="19"/>
  <c r="J15729" i="19"/>
  <c r="I15729" i="19"/>
  <c r="J16643" i="19"/>
  <c r="I16643" i="19"/>
  <c r="J16015" i="19"/>
  <c r="I16015" i="19"/>
  <c r="J15973" i="19"/>
  <c r="I15973" i="19"/>
  <c r="J16494" i="19"/>
  <c r="I16494" i="19"/>
  <c r="J16084" i="19"/>
  <c r="I16084" i="19"/>
  <c r="J16490" i="19"/>
  <c r="I16490" i="19"/>
  <c r="J16222" i="19"/>
  <c r="I16222" i="19"/>
  <c r="K16222" i="19" s="1"/>
  <c r="L16222" i="19" s="1"/>
  <c r="L15989" i="19"/>
  <c r="E16089" i="19" s="1"/>
  <c r="J16291" i="19"/>
  <c r="I16291" i="19"/>
  <c r="K16382" i="19"/>
  <c r="K15492" i="19"/>
  <c r="K15978" i="19"/>
  <c r="E15939" i="19"/>
  <c r="L15928" i="19"/>
  <c r="E16028" i="19" s="1"/>
  <c r="J16219" i="19"/>
  <c r="I16219" i="19"/>
  <c r="E15700" i="19"/>
  <c r="J16224" i="19"/>
  <c r="I16224" i="19"/>
  <c r="J15999" i="19"/>
  <c r="I15999" i="19"/>
  <c r="K15999" i="19" s="1"/>
  <c r="L15999" i="19" s="1"/>
  <c r="E16099" i="19" s="1"/>
  <c r="I16163" i="19"/>
  <c r="K16163" i="19" s="1"/>
  <c r="L16163" i="19" s="1"/>
  <c r="J16163" i="19"/>
  <c r="J15618" i="19"/>
  <c r="I15618" i="19"/>
  <c r="K15618" i="19" s="1"/>
  <c r="L15618" i="19" s="1"/>
  <c r="J16256" i="19"/>
  <c r="I16256" i="19"/>
  <c r="J15549" i="19"/>
  <c r="I15549" i="19"/>
  <c r="L15709" i="19"/>
  <c r="E15809" i="19" s="1"/>
  <c r="J15560" i="19"/>
  <c r="I15560" i="19"/>
  <c r="K15560" i="19" s="1"/>
  <c r="L15560" i="19" s="1"/>
  <c r="J15736" i="19"/>
  <c r="I15736" i="19"/>
  <c r="E16267" i="19"/>
  <c r="J16267" i="19" s="1"/>
  <c r="J15517" i="19"/>
  <c r="I15517" i="19"/>
  <c r="L15223" i="19"/>
  <c r="E15323" i="19" s="1"/>
  <c r="L16213" i="19"/>
  <c r="E16313" i="19" s="1"/>
  <c r="J15641" i="19"/>
  <c r="I15641" i="19"/>
  <c r="I15731" i="19"/>
  <c r="J15731" i="19"/>
  <c r="K15721" i="19"/>
  <c r="L16193" i="19"/>
  <c r="E16293" i="19" s="1"/>
  <c r="K16676" i="19"/>
  <c r="I16657" i="19"/>
  <c r="J16657" i="19"/>
  <c r="L15733" i="19"/>
  <c r="E15833" i="19" s="1"/>
  <c r="L15525" i="19"/>
  <c r="E15625" i="19" s="1"/>
  <c r="K16407" i="19"/>
  <c r="L16407" i="19" s="1"/>
  <c r="K16775" i="19"/>
  <c r="L16775" i="19" s="1"/>
  <c r="L15435" i="19"/>
  <c r="E15535" i="19" s="1"/>
  <c r="L16132" i="19"/>
  <c r="E16232" i="19"/>
  <c r="J16483" i="19"/>
  <c r="I16483" i="19"/>
  <c r="L15920" i="19"/>
  <c r="E16020" i="19" s="1"/>
  <c r="K16727" i="19"/>
  <c r="K15634" i="19"/>
  <c r="K15786" i="19"/>
  <c r="L15786" i="19" s="1"/>
  <c r="E15886" i="19" s="1"/>
  <c r="I15744" i="19"/>
  <c r="J15744" i="19"/>
  <c r="K15988" i="19"/>
  <c r="K15948" i="19"/>
  <c r="E16153" i="19"/>
  <c r="K16185" i="19"/>
  <c r="L15895" i="19"/>
  <c r="E15995" i="19" s="1"/>
  <c r="L12106" i="19"/>
  <c r="E12206" i="19" s="1"/>
  <c r="J16252" i="19"/>
  <c r="I16252" i="19"/>
  <c r="J16545" i="19"/>
  <c r="I16545" i="19"/>
  <c r="J17055" i="19"/>
  <c r="I17055" i="19"/>
  <c r="J15810" i="19"/>
  <c r="I15810" i="19"/>
  <c r="L13462" i="19"/>
  <c r="E13562" i="19" s="1"/>
  <c r="J12038" i="19"/>
  <c r="I12038" i="19"/>
  <c r="O12101" i="19" s="1"/>
  <c r="K13026" i="19"/>
  <c r="J15772" i="19"/>
  <c r="I15772" i="19"/>
  <c r="E16875" i="19"/>
  <c r="E16516" i="19"/>
  <c r="E15354" i="19"/>
  <c r="E16774" i="19"/>
  <c r="L14150" i="19"/>
  <c r="E14250" i="19" s="1"/>
  <c r="K12930" i="19"/>
  <c r="E16507" i="19"/>
  <c r="I1823" i="12"/>
  <c r="O1832" i="12" s="1"/>
  <c r="E1844" i="12"/>
  <c r="I1844" i="12" s="1"/>
  <c r="J1823" i="12"/>
  <c r="K1930" i="12"/>
  <c r="J1869" i="12"/>
  <c r="K1869" i="12" s="1"/>
  <c r="L1933" i="12"/>
  <c r="E1945" i="12" s="1"/>
  <c r="I1945" i="12" s="1"/>
  <c r="E1889" i="12"/>
  <c r="I1889" i="12" s="1"/>
  <c r="J1939" i="12"/>
  <c r="K1939" i="12" s="1"/>
  <c r="J1936" i="12"/>
  <c r="K1936" i="12" s="1"/>
  <c r="L1936" i="12" s="1"/>
  <c r="J1875" i="12"/>
  <c r="K1875" i="12" s="1"/>
  <c r="L1875" i="12" s="1"/>
  <c r="J1878" i="12"/>
  <c r="K1878" i="12" s="1"/>
  <c r="L1878" i="12" s="1"/>
  <c r="J1886" i="12"/>
  <c r="K1886" i="12" s="1"/>
  <c r="L1886" i="12" s="1"/>
  <c r="E1884" i="12"/>
  <c r="I1884" i="12" s="1"/>
  <c r="E38" i="2"/>
  <c r="Q33" i="9"/>
  <c r="R33" i="9" s="1"/>
  <c r="M34" i="9"/>
  <c r="P34" i="9" s="1"/>
  <c r="Q34" i="9"/>
  <c r="R34" i="9" s="1"/>
  <c r="M35" i="9"/>
  <c r="K143" i="16" l="1"/>
  <c r="K1823" i="12"/>
  <c r="L1823" i="12" s="1"/>
  <c r="L16505" i="19"/>
  <c r="E16605" i="19" s="1"/>
  <c r="J15142" i="19"/>
  <c r="I15142" i="19"/>
  <c r="K15142" i="19" s="1"/>
  <c r="L15142" i="19" s="1"/>
  <c r="E15242" i="19" s="1"/>
  <c r="K15736" i="19"/>
  <c r="L15736" i="19" s="1"/>
  <c r="K15729" i="19"/>
  <c r="L15729" i="19" s="1"/>
  <c r="E15829" i="19" s="1"/>
  <c r="K15864" i="19"/>
  <c r="L15864" i="19" s="1"/>
  <c r="K15659" i="19"/>
  <c r="L15659" i="19" s="1"/>
  <c r="E15759" i="19" s="1"/>
  <c r="I16680" i="19"/>
  <c r="J16680" i="19"/>
  <c r="J17102" i="19"/>
  <c r="I17102" i="19"/>
  <c r="J15866" i="19"/>
  <c r="I15866" i="19"/>
  <c r="K15866" i="19" s="1"/>
  <c r="J15811" i="19"/>
  <c r="I15811" i="19"/>
  <c r="K15098" i="19"/>
  <c r="K15703" i="19"/>
  <c r="K16081" i="19"/>
  <c r="L16081" i="19" s="1"/>
  <c r="E16181" i="19" s="1"/>
  <c r="J16304" i="19"/>
  <c r="I16304" i="19"/>
  <c r="K15731" i="19"/>
  <c r="L15731" i="19" s="1"/>
  <c r="E15831" i="19" s="1"/>
  <c r="K16494" i="19"/>
  <c r="L16494" i="19" s="1"/>
  <c r="E16594" i="19" s="1"/>
  <c r="K16196" i="19"/>
  <c r="L16196" i="19" s="1"/>
  <c r="I15537" i="19"/>
  <c r="K15537" i="19" s="1"/>
  <c r="L15537" i="19" s="1"/>
  <c r="K15468" i="19"/>
  <c r="L15468" i="19" s="1"/>
  <c r="E15568" i="19" s="1"/>
  <c r="K16370" i="19"/>
  <c r="K16171" i="19"/>
  <c r="L16171" i="19" s="1"/>
  <c r="E16271" i="19" s="1"/>
  <c r="K15658" i="19"/>
  <c r="L15658" i="19" s="1"/>
  <c r="E15758" i="19" s="1"/>
  <c r="J16379" i="19"/>
  <c r="I16379" i="19"/>
  <c r="K16379" i="19" s="1"/>
  <c r="L16379" i="19" s="1"/>
  <c r="E16479" i="19" s="1"/>
  <c r="K17069" i="19"/>
  <c r="L17069" i="19" s="1"/>
  <c r="E17169" i="19" s="1"/>
  <c r="K16287" i="19"/>
  <c r="L16287" i="19" s="1"/>
  <c r="E16387" i="19" s="1"/>
  <c r="E15997" i="19"/>
  <c r="K17055" i="19"/>
  <c r="L17055" i="19" s="1"/>
  <c r="K15641" i="19"/>
  <c r="K16643" i="19"/>
  <c r="K15765" i="19"/>
  <c r="L15765" i="19" s="1"/>
  <c r="E15840" i="19"/>
  <c r="K15801" i="19"/>
  <c r="L15801" i="19" s="1"/>
  <c r="E15901" i="19" s="1"/>
  <c r="J15901" i="19" s="1"/>
  <c r="K16677" i="19"/>
  <c r="I15612" i="19"/>
  <c r="J15612" i="19"/>
  <c r="J16151" i="19"/>
  <c r="I16151" i="19"/>
  <c r="I16447" i="19"/>
  <c r="J16447" i="19"/>
  <c r="J15708" i="19"/>
  <c r="I15708" i="19"/>
  <c r="K15708" i="19" s="1"/>
  <c r="L15661" i="19"/>
  <c r="E15761" i="19"/>
  <c r="J15514" i="19"/>
  <c r="I15514" i="19"/>
  <c r="K15514" i="19" s="1"/>
  <c r="L15514" i="19" s="1"/>
  <c r="E15846" i="19"/>
  <c r="J16020" i="19"/>
  <c r="I16020" i="19"/>
  <c r="J16028" i="19"/>
  <c r="I16028" i="19"/>
  <c r="J16089" i="19"/>
  <c r="I16089" i="19"/>
  <c r="J15829" i="19"/>
  <c r="I15829" i="19"/>
  <c r="I15625" i="19"/>
  <c r="J15625" i="19"/>
  <c r="I15831" i="19"/>
  <c r="J15831" i="19"/>
  <c r="I15568" i="19"/>
  <c r="J15568" i="19"/>
  <c r="I15901" i="19"/>
  <c r="J15535" i="19"/>
  <c r="I15535" i="19"/>
  <c r="J16293" i="19"/>
  <c r="I16293" i="19"/>
  <c r="J15995" i="19"/>
  <c r="I15995" i="19"/>
  <c r="J15809" i="19"/>
  <c r="I15809" i="19"/>
  <c r="J15759" i="19"/>
  <c r="I15759" i="19"/>
  <c r="K16545" i="19"/>
  <c r="L16545" i="19" s="1"/>
  <c r="K16252" i="19"/>
  <c r="L16252" i="19" s="1"/>
  <c r="L16185" i="19"/>
  <c r="E16285" i="19" s="1"/>
  <c r="L15708" i="19"/>
  <c r="E15808" i="19" s="1"/>
  <c r="J15886" i="19"/>
  <c r="I15886" i="19"/>
  <c r="K15886" i="19" s="1"/>
  <c r="L15886" i="19" s="1"/>
  <c r="K16483" i="19"/>
  <c r="E15836" i="19"/>
  <c r="E15660" i="19"/>
  <c r="K16256" i="19"/>
  <c r="K16224" i="19"/>
  <c r="K16219" i="19"/>
  <c r="L15866" i="19"/>
  <c r="E15966" i="19" s="1"/>
  <c r="L15492" i="19"/>
  <c r="E15592" i="19" s="1"/>
  <c r="K16291" i="19"/>
  <c r="E16322" i="19"/>
  <c r="K16490" i="19"/>
  <c r="E15637" i="19"/>
  <c r="J16153" i="19"/>
  <c r="I16153" i="19"/>
  <c r="L15634" i="19"/>
  <c r="E15734" i="19" s="1"/>
  <c r="I15242" i="19"/>
  <c r="J15242" i="19"/>
  <c r="L15721" i="19"/>
  <c r="E15821" i="19"/>
  <c r="J16313" i="19"/>
  <c r="I16313" i="19"/>
  <c r="J16099" i="19"/>
  <c r="I16099" i="19"/>
  <c r="K16099" i="19" s="1"/>
  <c r="L16099" i="19" s="1"/>
  <c r="I16594" i="19"/>
  <c r="J16594" i="19"/>
  <c r="J15840" i="19"/>
  <c r="I15840" i="19"/>
  <c r="I16267" i="19"/>
  <c r="K16267" i="19" s="1"/>
  <c r="L16267" i="19" s="1"/>
  <c r="L15948" i="19"/>
  <c r="E16048" i="19" s="1"/>
  <c r="L16727" i="19"/>
  <c r="E16827" i="19" s="1"/>
  <c r="I16232" i="19"/>
  <c r="J16232" i="19"/>
  <c r="I15833" i="19"/>
  <c r="J15833" i="19"/>
  <c r="K16657" i="19"/>
  <c r="L16676" i="19"/>
  <c r="E16776" i="19" s="1"/>
  <c r="L15641" i="19"/>
  <c r="E15741" i="19" s="1"/>
  <c r="J15323" i="19"/>
  <c r="I15323" i="19"/>
  <c r="E15718" i="19"/>
  <c r="E16263" i="19"/>
  <c r="J15700" i="19"/>
  <c r="I15700" i="19"/>
  <c r="I15939" i="19"/>
  <c r="J15939" i="19"/>
  <c r="L16382" i="19"/>
  <c r="E16482" i="19" s="1"/>
  <c r="K16015" i="19"/>
  <c r="E16296" i="19"/>
  <c r="L15988" i="19"/>
  <c r="E16088" i="19"/>
  <c r="K15744" i="19"/>
  <c r="K15517" i="19"/>
  <c r="K15549" i="19"/>
  <c r="L15978" i="19"/>
  <c r="E16078" i="19" s="1"/>
  <c r="K16084" i="19"/>
  <c r="L16084" i="19" s="1"/>
  <c r="E16184" i="19" s="1"/>
  <c r="K15973" i="19"/>
  <c r="E15865" i="19"/>
  <c r="E15964" i="19"/>
  <c r="I12206" i="19"/>
  <c r="J12206" i="19"/>
  <c r="J16507" i="19"/>
  <c r="I16507" i="19"/>
  <c r="J14250" i="19"/>
  <c r="I14250" i="19"/>
  <c r="J15354" i="19"/>
  <c r="I15354" i="19"/>
  <c r="J16516" i="19"/>
  <c r="I16516" i="19"/>
  <c r="J16875" i="19"/>
  <c r="I16875" i="19"/>
  <c r="K12038" i="19"/>
  <c r="J13562" i="19"/>
  <c r="I13562" i="19"/>
  <c r="K15810" i="19"/>
  <c r="K15772" i="19"/>
  <c r="L13026" i="19"/>
  <c r="E13126" i="19" s="1"/>
  <c r="E17155" i="19"/>
  <c r="E16645" i="19"/>
  <c r="E16352" i="19"/>
  <c r="E16367" i="19"/>
  <c r="L12930" i="19"/>
  <c r="E13030" i="19" s="1"/>
  <c r="J16774" i="19"/>
  <c r="I16774" i="19"/>
  <c r="E1835" i="12"/>
  <c r="I1835" i="12" s="1"/>
  <c r="O1844" i="12" s="1"/>
  <c r="L1930" i="12"/>
  <c r="E1942" i="12" s="1"/>
  <c r="I1942" i="12" s="1"/>
  <c r="J1844" i="12"/>
  <c r="K1844" i="12" s="1"/>
  <c r="L1844" i="12" s="1"/>
  <c r="L1869" i="12"/>
  <c r="E1881" i="12" s="1"/>
  <c r="I1881" i="12" s="1"/>
  <c r="L1939" i="12"/>
  <c r="E1951" i="12" s="1"/>
  <c r="I1951" i="12" s="1"/>
  <c r="E1890" i="12"/>
  <c r="I1890" i="12" s="1"/>
  <c r="E1898" i="12"/>
  <c r="I1898" i="12" s="1"/>
  <c r="E1887" i="12"/>
  <c r="E1948" i="12"/>
  <c r="I1948" i="12" s="1"/>
  <c r="J1884" i="12"/>
  <c r="K1884" i="12" s="1"/>
  <c r="L1884" i="12" s="1"/>
  <c r="J1889" i="12"/>
  <c r="K1889" i="12" s="1"/>
  <c r="L1889" i="12" s="1"/>
  <c r="J1945" i="12"/>
  <c r="K1945" i="12" s="1"/>
  <c r="L1945" i="12" s="1"/>
  <c r="D44" i="3"/>
  <c r="F38" i="2"/>
  <c r="T33" i="9"/>
  <c r="J33" i="7" s="1"/>
  <c r="L33" i="7" s="1"/>
  <c r="S33" i="9"/>
  <c r="G35" i="6" s="1"/>
  <c r="J35" i="6" s="1"/>
  <c r="T34" i="9"/>
  <c r="J34" i="7" s="1"/>
  <c r="L34" i="7" s="1"/>
  <c r="S34" i="9"/>
  <c r="G36" i="6" s="1"/>
  <c r="J36" i="6" s="1"/>
  <c r="L143" i="16" l="1"/>
  <c r="E144" i="16" s="1"/>
  <c r="K16304" i="19"/>
  <c r="L16304" i="19" s="1"/>
  <c r="I16605" i="19"/>
  <c r="J16605" i="19"/>
  <c r="J16181" i="19"/>
  <c r="I16181" i="19"/>
  <c r="K16181" i="19" s="1"/>
  <c r="L16181" i="19"/>
  <c r="E16281" i="19" s="1"/>
  <c r="K16089" i="19"/>
  <c r="L16089" i="19" s="1"/>
  <c r="K16020" i="19"/>
  <c r="L16020" i="19" s="1"/>
  <c r="K16151" i="19"/>
  <c r="L16151" i="19" s="1"/>
  <c r="L15703" i="19"/>
  <c r="E15803" i="19" s="1"/>
  <c r="K17102" i="19"/>
  <c r="L17102" i="19" s="1"/>
  <c r="E17202" i="19" s="1"/>
  <c r="K16680" i="19"/>
  <c r="L16680" i="19" s="1"/>
  <c r="E16780" i="19" s="1"/>
  <c r="L15098" i="19"/>
  <c r="E15198" i="19"/>
  <c r="K16774" i="19"/>
  <c r="L16774" i="19" s="1"/>
  <c r="E16874" i="19" s="1"/>
  <c r="K16028" i="19"/>
  <c r="K15811" i="19"/>
  <c r="K15242" i="19"/>
  <c r="L15242" i="19" s="1"/>
  <c r="E15342" i="19" s="1"/>
  <c r="K15759" i="19"/>
  <c r="L15759" i="19" s="1"/>
  <c r="K15995" i="19"/>
  <c r="L15995" i="19" s="1"/>
  <c r="K15535" i="19"/>
  <c r="L15535" i="19" s="1"/>
  <c r="K15831" i="19"/>
  <c r="E15614" i="19"/>
  <c r="K16447" i="19"/>
  <c r="L16447" i="19" s="1"/>
  <c r="E16547" i="19" s="1"/>
  <c r="E16251" i="19"/>
  <c r="I16271" i="19"/>
  <c r="J16271" i="19"/>
  <c r="K15612" i="19"/>
  <c r="I15997" i="19"/>
  <c r="K15997" i="19" s="1"/>
  <c r="L15997" i="19" s="1"/>
  <c r="E16097" i="19" s="1"/>
  <c r="J15997" i="19"/>
  <c r="J16479" i="19"/>
  <c r="I16479" i="19"/>
  <c r="L16370" i="19"/>
  <c r="E16470" i="19" s="1"/>
  <c r="K16516" i="19"/>
  <c r="L16677" i="19"/>
  <c r="E16777" i="19" s="1"/>
  <c r="L16643" i="19"/>
  <c r="E16743" i="19" s="1"/>
  <c r="J16387" i="19"/>
  <c r="I16387" i="19"/>
  <c r="J15846" i="19"/>
  <c r="I15846" i="19"/>
  <c r="J15761" i="19"/>
  <c r="I15761" i="19"/>
  <c r="J17169" i="19"/>
  <c r="I17169" i="19"/>
  <c r="J15758" i="19"/>
  <c r="I15758" i="19"/>
  <c r="J15734" i="19"/>
  <c r="I15734" i="19"/>
  <c r="K15734" i="19" s="1"/>
  <c r="L15734" i="19" s="1"/>
  <c r="J15741" i="19"/>
  <c r="I15741" i="19"/>
  <c r="J16097" i="19"/>
  <c r="I16097" i="19"/>
  <c r="K16097" i="19" s="1"/>
  <c r="L16097" i="19" s="1"/>
  <c r="J16482" i="19"/>
  <c r="I16482" i="19"/>
  <c r="J15342" i="19"/>
  <c r="I15342" i="19"/>
  <c r="K15342" i="19" s="1"/>
  <c r="L15342" i="19" s="1"/>
  <c r="E15442" i="19" s="1"/>
  <c r="J15865" i="19"/>
  <c r="I15865" i="19"/>
  <c r="J16078" i="19"/>
  <c r="I16078" i="19"/>
  <c r="L15549" i="19"/>
  <c r="E15649" i="19" s="1"/>
  <c r="J16776" i="19"/>
  <c r="I16776" i="19"/>
  <c r="J16827" i="19"/>
  <c r="I16827" i="19"/>
  <c r="I15821" i="19"/>
  <c r="J15821" i="19"/>
  <c r="J15637" i="19"/>
  <c r="I15637" i="19"/>
  <c r="I15592" i="19"/>
  <c r="J15592" i="19"/>
  <c r="L16219" i="19"/>
  <c r="E16319" i="19" s="1"/>
  <c r="J15836" i="19"/>
  <c r="I15836" i="19"/>
  <c r="I16285" i="19"/>
  <c r="J16285" i="19"/>
  <c r="L16516" i="19"/>
  <c r="E16616" i="19" s="1"/>
  <c r="L15973" i="19"/>
  <c r="E16073" i="19"/>
  <c r="L15517" i="19"/>
  <c r="E15617" i="19" s="1"/>
  <c r="L15744" i="19"/>
  <c r="E15844" i="19" s="1"/>
  <c r="I16296" i="19"/>
  <c r="J16296" i="19"/>
  <c r="I16263" i="19"/>
  <c r="J16263" i="19"/>
  <c r="L16657" i="19"/>
  <c r="E16757" i="19" s="1"/>
  <c r="K16313" i="19"/>
  <c r="K16153" i="19"/>
  <c r="L16490" i="19"/>
  <c r="E16590" i="19" s="1"/>
  <c r="L16224" i="19"/>
  <c r="E16324" i="19" s="1"/>
  <c r="E15859" i="19"/>
  <c r="K15809" i="19"/>
  <c r="E15635" i="19"/>
  <c r="K15901" i="19"/>
  <c r="K15568" i="19"/>
  <c r="K15625" i="19"/>
  <c r="E16189" i="19"/>
  <c r="L16028" i="19"/>
  <c r="E16128" i="19" s="1"/>
  <c r="J16088" i="19"/>
  <c r="I16088" i="19"/>
  <c r="L16015" i="19"/>
  <c r="E16115" i="19" s="1"/>
  <c r="J15718" i="19"/>
  <c r="I15718" i="19"/>
  <c r="J16048" i="19"/>
  <c r="I16048" i="19"/>
  <c r="J16322" i="19"/>
  <c r="I16322" i="19"/>
  <c r="I15966" i="19"/>
  <c r="J15966" i="19"/>
  <c r="L16256" i="19"/>
  <c r="E16356" i="19" s="1"/>
  <c r="L16483" i="19"/>
  <c r="E16583" i="19" s="1"/>
  <c r="I15808" i="19"/>
  <c r="J15808" i="19"/>
  <c r="E16120" i="19"/>
  <c r="K16507" i="19"/>
  <c r="L16507" i="19" s="1"/>
  <c r="J15964" i="19"/>
  <c r="I15964" i="19"/>
  <c r="J16184" i="19"/>
  <c r="I16184" i="19"/>
  <c r="K15939" i="19"/>
  <c r="K15700" i="19"/>
  <c r="K15323" i="19"/>
  <c r="K15833" i="19"/>
  <c r="K16232" i="19"/>
  <c r="K15840" i="19"/>
  <c r="K16594" i="19"/>
  <c r="E16199" i="19"/>
  <c r="L16291" i="19"/>
  <c r="E16391" i="19" s="1"/>
  <c r="J15660" i="19"/>
  <c r="I15660" i="19"/>
  <c r="K15660" i="19" s="1"/>
  <c r="L15660" i="19" s="1"/>
  <c r="E15986" i="19"/>
  <c r="E16095" i="19"/>
  <c r="K16293" i="19"/>
  <c r="K15829" i="19"/>
  <c r="L15829" i="19" s="1"/>
  <c r="E15929" i="19" s="1"/>
  <c r="K12206" i="19"/>
  <c r="J13030" i="19"/>
  <c r="I13030" i="19"/>
  <c r="J16874" i="19"/>
  <c r="I16874" i="19"/>
  <c r="J13126" i="19"/>
  <c r="I13126" i="19"/>
  <c r="J16352" i="19"/>
  <c r="I16352" i="19"/>
  <c r="J16645" i="19"/>
  <c r="I16645" i="19"/>
  <c r="L15810" i="19"/>
  <c r="E15910" i="19" s="1"/>
  <c r="J17155" i="19"/>
  <c r="I17155" i="19"/>
  <c r="E16607" i="19"/>
  <c r="L15772" i="19"/>
  <c r="E15872" i="19" s="1"/>
  <c r="K13562" i="19"/>
  <c r="L12038" i="19"/>
  <c r="E12138" i="19" s="1"/>
  <c r="K16875" i="19"/>
  <c r="K15354" i="19"/>
  <c r="K14250" i="19"/>
  <c r="J16367" i="19"/>
  <c r="I16367" i="19"/>
  <c r="J1887" i="12"/>
  <c r="I1887" i="12"/>
  <c r="J1835" i="12"/>
  <c r="K1835" i="12" s="1"/>
  <c r="L1835" i="12" s="1"/>
  <c r="E1856" i="12"/>
  <c r="I1856" i="12" s="1"/>
  <c r="J1881" i="12"/>
  <c r="J1942" i="12"/>
  <c r="K1942" i="12" s="1"/>
  <c r="L1942" i="12" s="1"/>
  <c r="J1951" i="12"/>
  <c r="K1951" i="12" s="1"/>
  <c r="L1951" i="12" s="1"/>
  <c r="E1963" i="12" s="1"/>
  <c r="I1963" i="12" s="1"/>
  <c r="J1948" i="12"/>
  <c r="K1948" i="12" s="1"/>
  <c r="L1948" i="12" s="1"/>
  <c r="E1960" i="12" s="1"/>
  <c r="I1960" i="12" s="1"/>
  <c r="E1901" i="12"/>
  <c r="E1957" i="12"/>
  <c r="I1957" i="12" s="1"/>
  <c r="E1896" i="12"/>
  <c r="I1896" i="12" s="1"/>
  <c r="J1898" i="12"/>
  <c r="K1898" i="12" s="1"/>
  <c r="L1898" i="12" s="1"/>
  <c r="E44" i="3"/>
  <c r="G44" i="3" s="1"/>
  <c r="B39" i="2"/>
  <c r="C34" i="9"/>
  <c r="J144" i="16" l="1"/>
  <c r="I144" i="16"/>
  <c r="E16404" i="19"/>
  <c r="J16404" i="19" s="1"/>
  <c r="J1856" i="12"/>
  <c r="K1856" i="12" s="1"/>
  <c r="L1856" i="12" s="1"/>
  <c r="K16605" i="19"/>
  <c r="L16605" i="19" s="1"/>
  <c r="E16705" i="19" s="1"/>
  <c r="I16705" i="19" s="1"/>
  <c r="K16705" i="19" s="1"/>
  <c r="L16705" i="19" s="1"/>
  <c r="E16805" i="19" s="1"/>
  <c r="J16281" i="19"/>
  <c r="I16281" i="19"/>
  <c r="K16281" i="19" s="1"/>
  <c r="L16281" i="19" s="1"/>
  <c r="E16381" i="19" s="1"/>
  <c r="J16705" i="19"/>
  <c r="K16352" i="19"/>
  <c r="L16352" i="19" s="1"/>
  <c r="K16184" i="19"/>
  <c r="L16184" i="19" s="1"/>
  <c r="I15198" i="19"/>
  <c r="J15198" i="19"/>
  <c r="L15811" i="19"/>
  <c r="E15911" i="19"/>
  <c r="K16285" i="19"/>
  <c r="J16780" i="19"/>
  <c r="I16780" i="19"/>
  <c r="K16780" i="19" s="1"/>
  <c r="L16780" i="19" s="1"/>
  <c r="E16880" i="19" s="1"/>
  <c r="J15803" i="19"/>
  <c r="I15803" i="19"/>
  <c r="J17202" i="19"/>
  <c r="I17202" i="19"/>
  <c r="J16777" i="19"/>
  <c r="I16777" i="19"/>
  <c r="J16470" i="19"/>
  <c r="I16470" i="19"/>
  <c r="I16743" i="19"/>
  <c r="J16743" i="19"/>
  <c r="E16284" i="19"/>
  <c r="K16322" i="19"/>
  <c r="L16322" i="19" s="1"/>
  <c r="E16422" i="19" s="1"/>
  <c r="K15741" i="19"/>
  <c r="L15741" i="19" s="1"/>
  <c r="I15614" i="19"/>
  <c r="J15614" i="19"/>
  <c r="K15964" i="19"/>
  <c r="K15718" i="19"/>
  <c r="K16827" i="19"/>
  <c r="K15865" i="19"/>
  <c r="E16197" i="19"/>
  <c r="K17169" i="19"/>
  <c r="K15846" i="19"/>
  <c r="L15846" i="19" s="1"/>
  <c r="E15946" i="19" s="1"/>
  <c r="K16387" i="19"/>
  <c r="L16387" i="19" s="1"/>
  <c r="E16487" i="19" s="1"/>
  <c r="K16271" i="19"/>
  <c r="L16271" i="19" s="1"/>
  <c r="E16371" i="19" s="1"/>
  <c r="L15831" i="19"/>
  <c r="E15931" i="19"/>
  <c r="E15760" i="19"/>
  <c r="I15760" i="19" s="1"/>
  <c r="I16251" i="19"/>
  <c r="J16251" i="19"/>
  <c r="K16645" i="19"/>
  <c r="L16645" i="19" s="1"/>
  <c r="K16874" i="19"/>
  <c r="L16874" i="19" s="1"/>
  <c r="K16776" i="19"/>
  <c r="L16776" i="19" s="1"/>
  <c r="K16482" i="19"/>
  <c r="K15758" i="19"/>
  <c r="K15761" i="19"/>
  <c r="K16479" i="19"/>
  <c r="L15612" i="19"/>
  <c r="E15712" i="19" s="1"/>
  <c r="J16547" i="19"/>
  <c r="I16547" i="19"/>
  <c r="J16324" i="19"/>
  <c r="I16324" i="19"/>
  <c r="J16583" i="19"/>
  <c r="I16583" i="19"/>
  <c r="I16115" i="19"/>
  <c r="J16115" i="19"/>
  <c r="J16128" i="19"/>
  <c r="I16128" i="19"/>
  <c r="J16391" i="19"/>
  <c r="I16391" i="19"/>
  <c r="J16356" i="19"/>
  <c r="I16356" i="19"/>
  <c r="I16616" i="19"/>
  <c r="J16616" i="19"/>
  <c r="L16293" i="19"/>
  <c r="E16393" i="19" s="1"/>
  <c r="L15840" i="19"/>
  <c r="E15940" i="19"/>
  <c r="L15700" i="19"/>
  <c r="E15800" i="19" s="1"/>
  <c r="J16422" i="19"/>
  <c r="I16422" i="19"/>
  <c r="L15568" i="19"/>
  <c r="E15668" i="19" s="1"/>
  <c r="J15859" i="19"/>
  <c r="I15859" i="19"/>
  <c r="L16313" i="19"/>
  <c r="E16413" i="19"/>
  <c r="J15617" i="19"/>
  <c r="I15617" i="19"/>
  <c r="J15649" i="19"/>
  <c r="I15649" i="19"/>
  <c r="I16197" i="19"/>
  <c r="J16197" i="19"/>
  <c r="I16095" i="19"/>
  <c r="J16095" i="19"/>
  <c r="L16232" i="19"/>
  <c r="E16332" i="19" s="1"/>
  <c r="L15939" i="19"/>
  <c r="E16039" i="19" s="1"/>
  <c r="I16284" i="19"/>
  <c r="K16284" i="19" s="1"/>
  <c r="J16284" i="19"/>
  <c r="J16120" i="19"/>
  <c r="I16120" i="19"/>
  <c r="J16189" i="19"/>
  <c r="I16189" i="19"/>
  <c r="L15901" i="19"/>
  <c r="E16001" i="19" s="1"/>
  <c r="I16590" i="19"/>
  <c r="J16590" i="19"/>
  <c r="K16296" i="19"/>
  <c r="L16285" i="19"/>
  <c r="E16385" i="19" s="1"/>
  <c r="I16319" i="19"/>
  <c r="J16319" i="19"/>
  <c r="K15592" i="19"/>
  <c r="L15592" i="19" s="1"/>
  <c r="E15692" i="19" s="1"/>
  <c r="J15442" i="19"/>
  <c r="I15442" i="19"/>
  <c r="E16974" i="19"/>
  <c r="I15929" i="19"/>
  <c r="K15929" i="19" s="1"/>
  <c r="L15929" i="19" s="1"/>
  <c r="J15929" i="19"/>
  <c r="I15986" i="19"/>
  <c r="J15986" i="19"/>
  <c r="J16199" i="19"/>
  <c r="I16199" i="19"/>
  <c r="L15833" i="19"/>
  <c r="E15933" i="19" s="1"/>
  <c r="L15625" i="19"/>
  <c r="E15725" i="19" s="1"/>
  <c r="J15635" i="19"/>
  <c r="I15635" i="19"/>
  <c r="J16757" i="19"/>
  <c r="I16757" i="19"/>
  <c r="K16757" i="19" s="1"/>
  <c r="L16757" i="19" s="1"/>
  <c r="E16857" i="19" s="1"/>
  <c r="K16263" i="19"/>
  <c r="L16263" i="19" s="1"/>
  <c r="E16363" i="19" s="1"/>
  <c r="J15844" i="19"/>
  <c r="I15844" i="19"/>
  <c r="K15844" i="19" s="1"/>
  <c r="L15844" i="19" s="1"/>
  <c r="J16073" i="19"/>
  <c r="I16073" i="19"/>
  <c r="K15637" i="19"/>
  <c r="L15637" i="19" s="1"/>
  <c r="E15737" i="19" s="1"/>
  <c r="E15834" i="19"/>
  <c r="K16367" i="19"/>
  <c r="L16367" i="19" s="1"/>
  <c r="L16594" i="19"/>
  <c r="E16694" i="19" s="1"/>
  <c r="L15323" i="19"/>
  <c r="E15423" i="19" s="1"/>
  <c r="K15808" i="19"/>
  <c r="K15966" i="19"/>
  <c r="L15966" i="19" s="1"/>
  <c r="E16066" i="19" s="1"/>
  <c r="K16048" i="19"/>
  <c r="K16088" i="19"/>
  <c r="L16088" i="19" s="1"/>
  <c r="E16188" i="19" s="1"/>
  <c r="L15809" i="19"/>
  <c r="E15909" i="19" s="1"/>
  <c r="L16153" i="19"/>
  <c r="E16253" i="19" s="1"/>
  <c r="K15836" i="19"/>
  <c r="L15836" i="19" s="1"/>
  <c r="E15936" i="19" s="1"/>
  <c r="K15821" i="19"/>
  <c r="E16876" i="19"/>
  <c r="K16078" i="19"/>
  <c r="E15841" i="19"/>
  <c r="L12206" i="19"/>
  <c r="E12306" i="19" s="1"/>
  <c r="J16974" i="19"/>
  <c r="I16974" i="19"/>
  <c r="J12138" i="19"/>
  <c r="I12138" i="19"/>
  <c r="O12201" i="19" s="1"/>
  <c r="L13562" i="19"/>
  <c r="E13662" i="19" s="1"/>
  <c r="J16607" i="19"/>
  <c r="I16607" i="19"/>
  <c r="K17155" i="19"/>
  <c r="J15910" i="19"/>
  <c r="I15910" i="19"/>
  <c r="K13030" i="19"/>
  <c r="L15354" i="19"/>
  <c r="E15454" i="19" s="1"/>
  <c r="E16467" i="19"/>
  <c r="L16875" i="19"/>
  <c r="E16975" i="19" s="1"/>
  <c r="E16745" i="19"/>
  <c r="E16452" i="19"/>
  <c r="K13126" i="19"/>
  <c r="J15872" i="19"/>
  <c r="I15872" i="19"/>
  <c r="L14250" i="19"/>
  <c r="E14350" i="19" s="1"/>
  <c r="J1901" i="12"/>
  <c r="I1901" i="12"/>
  <c r="K1887" i="12"/>
  <c r="L1887" i="12" s="1"/>
  <c r="E1899" i="12" s="1"/>
  <c r="I1899" i="12" s="1"/>
  <c r="E1847" i="12"/>
  <c r="J1847" i="12" s="1"/>
  <c r="E1868" i="12"/>
  <c r="E1954" i="12"/>
  <c r="K1881" i="12"/>
  <c r="J1960" i="12"/>
  <c r="K1960" i="12" s="1"/>
  <c r="L1960" i="12" s="1"/>
  <c r="E1972" i="12" s="1"/>
  <c r="I1972" i="12" s="1"/>
  <c r="J1957" i="12"/>
  <c r="K1957" i="12" s="1"/>
  <c r="L1957" i="12" s="1"/>
  <c r="E1910" i="12"/>
  <c r="J1896" i="12"/>
  <c r="K1896" i="12" s="1"/>
  <c r="L1896" i="12" s="1"/>
  <c r="J1963" i="12"/>
  <c r="K1963" i="12" s="1"/>
  <c r="L1963" i="12" s="1"/>
  <c r="J1890" i="12"/>
  <c r="K1890" i="12" s="1"/>
  <c r="L1890" i="12" s="1"/>
  <c r="E34" i="9"/>
  <c r="I34" i="9"/>
  <c r="H44" i="3"/>
  <c r="C45" i="3" s="1"/>
  <c r="D39" i="2"/>
  <c r="F45" i="3" s="1"/>
  <c r="C39" i="2"/>
  <c r="E39" i="2" s="1"/>
  <c r="D45" i="3" s="1"/>
  <c r="F39" i="2"/>
  <c r="E45" i="3" s="1"/>
  <c r="K144" i="16" l="1"/>
  <c r="L144" i="16" s="1"/>
  <c r="E145" i="16" s="1"/>
  <c r="K17202" i="19"/>
  <c r="L17202" i="19" s="1"/>
  <c r="I16404" i="19"/>
  <c r="K16404" i="19" s="1"/>
  <c r="L16404" i="19" s="1"/>
  <c r="E16504" i="19" s="1"/>
  <c r="I16805" i="19"/>
  <c r="J16805" i="19"/>
  <c r="J16880" i="19"/>
  <c r="I16880" i="19"/>
  <c r="K16880" i="19" s="1"/>
  <c r="L16880" i="19" s="1"/>
  <c r="K16356" i="19"/>
  <c r="L16356" i="19" s="1"/>
  <c r="J15760" i="19"/>
  <c r="K15760" i="19" s="1"/>
  <c r="L15760" i="19" s="1"/>
  <c r="E15860" i="19" s="1"/>
  <c r="K16547" i="19"/>
  <c r="L16547" i="19" s="1"/>
  <c r="K15198" i="19"/>
  <c r="L15198" i="19" s="1"/>
  <c r="E15298" i="19" s="1"/>
  <c r="K15617" i="19"/>
  <c r="L15617" i="19" s="1"/>
  <c r="K15859" i="19"/>
  <c r="L15859" i="19" s="1"/>
  <c r="K16777" i="19"/>
  <c r="L16777" i="19" s="1"/>
  <c r="E16877" i="19" s="1"/>
  <c r="K15803" i="19"/>
  <c r="L15803" i="19" s="1"/>
  <c r="E15903" i="19" s="1"/>
  <c r="J16381" i="19"/>
  <c r="I16381" i="19"/>
  <c r="K15442" i="19"/>
  <c r="L15442" i="19" s="1"/>
  <c r="E15542" i="19" s="1"/>
  <c r="K16319" i="19"/>
  <c r="L16319" i="19" s="1"/>
  <c r="E16419" i="19" s="1"/>
  <c r="K15614" i="19"/>
  <c r="I15911" i="19"/>
  <c r="J15911" i="19"/>
  <c r="J16877" i="19"/>
  <c r="I16877" i="19"/>
  <c r="I15712" i="19"/>
  <c r="K15712" i="19" s="1"/>
  <c r="L15712" i="19" s="1"/>
  <c r="E15812" i="19" s="1"/>
  <c r="J15712" i="19"/>
  <c r="K16073" i="19"/>
  <c r="L16073" i="19" s="1"/>
  <c r="K16199" i="19"/>
  <c r="L16199" i="19" s="1"/>
  <c r="E16299" i="19" s="1"/>
  <c r="L16482" i="19"/>
  <c r="E16582" i="19" s="1"/>
  <c r="J15931" i="19"/>
  <c r="I15931" i="19"/>
  <c r="K15931" i="19" s="1"/>
  <c r="L15931" i="19" s="1"/>
  <c r="E16031" i="19" s="1"/>
  <c r="J15946" i="19"/>
  <c r="I15946" i="19"/>
  <c r="L16827" i="19"/>
  <c r="E16927" i="19"/>
  <c r="L15614" i="19"/>
  <c r="E15714" i="19" s="1"/>
  <c r="K16095" i="19"/>
  <c r="L16095" i="19" s="1"/>
  <c r="E16195" i="19" s="1"/>
  <c r="L16479" i="19"/>
  <c r="E16579" i="19" s="1"/>
  <c r="K16251" i="19"/>
  <c r="L16251" i="19" s="1"/>
  <c r="E16351" i="19" s="1"/>
  <c r="L17169" i="19"/>
  <c r="E17269" i="19"/>
  <c r="L15718" i="19"/>
  <c r="E15818" i="19" s="1"/>
  <c r="L15761" i="19"/>
  <c r="E15861" i="19" s="1"/>
  <c r="J16371" i="19"/>
  <c r="I16371" i="19"/>
  <c r="L15964" i="19"/>
  <c r="E16064" i="19" s="1"/>
  <c r="K16743" i="19"/>
  <c r="L16743" i="19" s="1"/>
  <c r="E16843" i="19" s="1"/>
  <c r="K16189" i="19"/>
  <c r="L16189" i="19" s="1"/>
  <c r="K16422" i="19"/>
  <c r="L16422" i="19" s="1"/>
  <c r="K16128" i="19"/>
  <c r="L16128" i="19" s="1"/>
  <c r="K16583" i="19"/>
  <c r="L16583" i="19" s="1"/>
  <c r="K16324" i="19"/>
  <c r="E16647" i="19"/>
  <c r="L15758" i="19"/>
  <c r="E15858" i="19" s="1"/>
  <c r="I16487" i="19"/>
  <c r="J16487" i="19"/>
  <c r="L15865" i="19"/>
  <c r="E15965" i="19"/>
  <c r="K16470" i="19"/>
  <c r="K16805" i="19"/>
  <c r="I16857" i="19"/>
  <c r="J16857" i="19"/>
  <c r="I15725" i="19"/>
  <c r="J15725" i="19"/>
  <c r="J15542" i="19"/>
  <c r="I15542" i="19"/>
  <c r="K15542" i="19" s="1"/>
  <c r="L15542" i="19" s="1"/>
  <c r="J16385" i="19"/>
  <c r="I16385" i="19"/>
  <c r="J16039" i="19"/>
  <c r="I16039" i="19"/>
  <c r="K16039" i="19" s="1"/>
  <c r="L16039" i="19" s="1"/>
  <c r="E16139" i="19" s="1"/>
  <c r="I16195" i="19"/>
  <c r="J16195" i="19"/>
  <c r="J16253" i="19"/>
  <c r="I16253" i="19"/>
  <c r="J16332" i="19"/>
  <c r="I16332" i="19"/>
  <c r="K16332" i="19" s="1"/>
  <c r="L16332" i="19" s="1"/>
  <c r="E16432" i="19" s="1"/>
  <c r="I15668" i="19"/>
  <c r="J15668" i="19"/>
  <c r="I15909" i="19"/>
  <c r="J15909" i="19"/>
  <c r="J16031" i="19"/>
  <c r="I16031" i="19"/>
  <c r="I16694" i="19"/>
  <c r="J16694" i="19"/>
  <c r="J16299" i="19"/>
  <c r="I16299" i="19"/>
  <c r="K16974" i="19"/>
  <c r="L16974" i="19" s="1"/>
  <c r="L16078" i="19"/>
  <c r="E16178" i="19" s="1"/>
  <c r="L16048" i="19"/>
  <c r="E16148" i="19" s="1"/>
  <c r="I15834" i="19"/>
  <c r="J15834" i="19"/>
  <c r="K15986" i="19"/>
  <c r="L15986" i="19" s="1"/>
  <c r="E16086" i="19" s="1"/>
  <c r="K16590" i="19"/>
  <c r="K16120" i="19"/>
  <c r="K16197" i="19"/>
  <c r="K15649" i="19"/>
  <c r="L15649" i="19" s="1"/>
  <c r="E15749" i="19" s="1"/>
  <c r="E16522" i="19"/>
  <c r="E16228" i="19"/>
  <c r="J16876" i="19"/>
  <c r="I16876" i="19"/>
  <c r="I16066" i="19"/>
  <c r="J16066" i="19"/>
  <c r="J15423" i="19"/>
  <c r="I15423" i="19"/>
  <c r="J15737" i="19"/>
  <c r="I15737" i="19"/>
  <c r="K15737" i="19" s="1"/>
  <c r="L15737" i="19" s="1"/>
  <c r="J16363" i="19"/>
  <c r="I16363" i="19"/>
  <c r="E16029" i="19"/>
  <c r="J16001" i="19"/>
  <c r="I16001" i="19"/>
  <c r="K16001" i="19" s="1"/>
  <c r="L16001" i="19" s="1"/>
  <c r="I16413" i="19"/>
  <c r="J16413" i="19"/>
  <c r="J15940" i="19"/>
  <c r="I15940" i="19"/>
  <c r="K16115" i="19"/>
  <c r="L16324" i="19"/>
  <c r="E16424" i="19" s="1"/>
  <c r="K15872" i="19"/>
  <c r="L15872" i="19" s="1"/>
  <c r="J15841" i="19"/>
  <c r="I15841" i="19"/>
  <c r="L15821" i="19"/>
  <c r="E15921" i="19" s="1"/>
  <c r="L15808" i="19"/>
  <c r="E15908" i="19" s="1"/>
  <c r="E15944" i="19"/>
  <c r="K15635" i="19"/>
  <c r="I15692" i="19"/>
  <c r="J15692" i="19"/>
  <c r="E16289" i="19"/>
  <c r="E15717" i="19"/>
  <c r="K16616" i="19"/>
  <c r="E16456" i="19"/>
  <c r="K16391" i="19"/>
  <c r="L16391" i="19" s="1"/>
  <c r="E16491" i="19" s="1"/>
  <c r="E16683" i="19"/>
  <c r="J15936" i="19"/>
  <c r="I15936" i="19"/>
  <c r="J16188" i="19"/>
  <c r="I16188" i="19"/>
  <c r="E16173" i="19"/>
  <c r="J15933" i="19"/>
  <c r="I15933" i="19"/>
  <c r="J16419" i="19"/>
  <c r="I16419" i="19"/>
  <c r="L16296" i="19"/>
  <c r="E16396" i="19" s="1"/>
  <c r="L16284" i="19"/>
  <c r="E16384" i="19" s="1"/>
  <c r="E15959" i="19"/>
  <c r="J15800" i="19"/>
  <c r="I15800" i="19"/>
  <c r="I16393" i="19"/>
  <c r="J16393" i="19"/>
  <c r="J12306" i="19"/>
  <c r="I12306" i="19"/>
  <c r="J14350" i="19"/>
  <c r="I14350" i="19"/>
  <c r="J15454" i="19"/>
  <c r="I15454" i="19"/>
  <c r="J13662" i="19"/>
  <c r="I13662" i="19" s="1"/>
  <c r="L13126" i="19"/>
  <c r="E13226" i="19" s="1"/>
  <c r="K15910" i="19"/>
  <c r="L17155" i="19"/>
  <c r="E17255" i="19" s="1"/>
  <c r="K12138" i="19"/>
  <c r="E17074" i="19"/>
  <c r="J16452" i="19"/>
  <c r="I16452" i="19"/>
  <c r="J16975" i="19"/>
  <c r="I16975" i="19"/>
  <c r="L13030" i="19"/>
  <c r="E13130" i="19" s="1"/>
  <c r="K16607" i="19"/>
  <c r="J16745" i="19"/>
  <c r="I16745" i="19"/>
  <c r="J16467" i="19"/>
  <c r="I16467" i="19"/>
  <c r="J1954" i="12"/>
  <c r="I1954" i="12"/>
  <c r="K1954" i="12" s="1"/>
  <c r="L1954" i="12" s="1"/>
  <c r="J1868" i="12"/>
  <c r="I1868" i="12"/>
  <c r="K1868" i="12" s="1"/>
  <c r="J1910" i="12"/>
  <c r="I1910" i="12"/>
  <c r="I1847" i="12"/>
  <c r="K1901" i="12"/>
  <c r="L1901" i="12" s="1"/>
  <c r="E1913" i="12" s="1"/>
  <c r="I1913" i="12" s="1"/>
  <c r="L1881" i="12"/>
  <c r="E1893" i="12" s="1"/>
  <c r="I1893" i="12" s="1"/>
  <c r="E1969" i="12"/>
  <c r="I1969" i="12" s="1"/>
  <c r="E1908" i="12"/>
  <c r="I1908" i="12" s="1"/>
  <c r="E1902" i="12"/>
  <c r="I1902" i="12" s="1"/>
  <c r="J1972" i="12"/>
  <c r="K1972" i="12" s="1"/>
  <c r="L1972" i="12" s="1"/>
  <c r="E1975" i="12"/>
  <c r="I1975" i="12" s="1"/>
  <c r="B40" i="2"/>
  <c r="B35" i="9"/>
  <c r="S45" i="3"/>
  <c r="V45" i="3" s="1"/>
  <c r="C40" i="2"/>
  <c r="E40" i="2" s="1"/>
  <c r="D46" i="3" s="1"/>
  <c r="D40" i="2"/>
  <c r="F46" i="3" s="1"/>
  <c r="G45" i="3"/>
  <c r="C35" i="9"/>
  <c r="H45" i="3"/>
  <c r="C46" i="3" s="1"/>
  <c r="J145" i="16" l="1"/>
  <c r="I145" i="16"/>
  <c r="E17302" i="19"/>
  <c r="I17302" i="19" s="1"/>
  <c r="K1847" i="12"/>
  <c r="L1847" i="12" s="1"/>
  <c r="E1859" i="12" s="1"/>
  <c r="O1856" i="12"/>
  <c r="I15860" i="19"/>
  <c r="J15860" i="19"/>
  <c r="K15940" i="19"/>
  <c r="L15940" i="19" s="1"/>
  <c r="K16876" i="19"/>
  <c r="L16876" i="19" s="1"/>
  <c r="E16976" i="19" s="1"/>
  <c r="K16299" i="19"/>
  <c r="L16299" i="19" s="1"/>
  <c r="K16371" i="19"/>
  <c r="K16877" i="19"/>
  <c r="L16877" i="19" s="1"/>
  <c r="K16381" i="19"/>
  <c r="L16381" i="19" s="1"/>
  <c r="E16481" i="19" s="1"/>
  <c r="I15298" i="19"/>
  <c r="J15298" i="19"/>
  <c r="E16980" i="19"/>
  <c r="J16504" i="19"/>
  <c r="I16504" i="19"/>
  <c r="K16975" i="19"/>
  <c r="L16975" i="19" s="1"/>
  <c r="E15972" i="19"/>
  <c r="K16188" i="19"/>
  <c r="L16188" i="19" s="1"/>
  <c r="K15909" i="19"/>
  <c r="L15909" i="19" s="1"/>
  <c r="K16385" i="19"/>
  <c r="L16385" i="19" s="1"/>
  <c r="K15946" i="19"/>
  <c r="L15946" i="19" s="1"/>
  <c r="E16046" i="19" s="1"/>
  <c r="K15911" i="19"/>
  <c r="L15911" i="19" s="1"/>
  <c r="E16011" i="19" s="1"/>
  <c r="J15903" i="19"/>
  <c r="I15903" i="19"/>
  <c r="J16064" i="19"/>
  <c r="I16064" i="19"/>
  <c r="I15812" i="19"/>
  <c r="K15812" i="19" s="1"/>
  <c r="L15812" i="19" s="1"/>
  <c r="J15812" i="19"/>
  <c r="J15858" i="19"/>
  <c r="I15858" i="19"/>
  <c r="K15858" i="19" s="1"/>
  <c r="I16579" i="19"/>
  <c r="J16579" i="19"/>
  <c r="K15841" i="19"/>
  <c r="L15841" i="19" s="1"/>
  <c r="E15941" i="19" s="1"/>
  <c r="K16413" i="19"/>
  <c r="K15834" i="19"/>
  <c r="K16031" i="19"/>
  <c r="L16031" i="19" s="1"/>
  <c r="E16485" i="19"/>
  <c r="L16805" i="19"/>
  <c r="E16905" i="19" s="1"/>
  <c r="J16843" i="19"/>
  <c r="I16843" i="19"/>
  <c r="K16843" i="19" s="1"/>
  <c r="L16843" i="19" s="1"/>
  <c r="J17269" i="19"/>
  <c r="I17269" i="19"/>
  <c r="J16927" i="19"/>
  <c r="I16927" i="19"/>
  <c r="E16977" i="19"/>
  <c r="K16393" i="19"/>
  <c r="K15933" i="19"/>
  <c r="L15933" i="19" s="1"/>
  <c r="K15860" i="19"/>
  <c r="K16694" i="19"/>
  <c r="L16694" i="19" s="1"/>
  <c r="E16794" i="19" s="1"/>
  <c r="K15725" i="19"/>
  <c r="L15725" i="19" s="1"/>
  <c r="L16470" i="19"/>
  <c r="E16570" i="19" s="1"/>
  <c r="J16647" i="19"/>
  <c r="I16647" i="19"/>
  <c r="I15965" i="19"/>
  <c r="J15965" i="19"/>
  <c r="K16487" i="19"/>
  <c r="I15861" i="19"/>
  <c r="J15861" i="19"/>
  <c r="I15818" i="19"/>
  <c r="J15818" i="19"/>
  <c r="I16351" i="19"/>
  <c r="J16351" i="19"/>
  <c r="I15714" i="19"/>
  <c r="K15714" i="19" s="1"/>
  <c r="J15714" i="19"/>
  <c r="J16046" i="19"/>
  <c r="I16046" i="19"/>
  <c r="J16582" i="19"/>
  <c r="I16582" i="19"/>
  <c r="J16139" i="19"/>
  <c r="I16139" i="19"/>
  <c r="J16384" i="19"/>
  <c r="I16384" i="19"/>
  <c r="J15908" i="19"/>
  <c r="I15908" i="19"/>
  <c r="J16794" i="19"/>
  <c r="I16794" i="19"/>
  <c r="K16794" i="19" s="1"/>
  <c r="L16794" i="19" s="1"/>
  <c r="E16894" i="19" s="1"/>
  <c r="I16396" i="19"/>
  <c r="J16396" i="19"/>
  <c r="J15921" i="19"/>
  <c r="I15921" i="19"/>
  <c r="K15921" i="19" s="1"/>
  <c r="L15921" i="19" s="1"/>
  <c r="J16424" i="19"/>
  <c r="I16424" i="19"/>
  <c r="K16424" i="19" s="1"/>
  <c r="L16424" i="19" s="1"/>
  <c r="E16524" i="19" s="1"/>
  <c r="L16393" i="19"/>
  <c r="E16493" i="19" s="1"/>
  <c r="J16683" i="19"/>
  <c r="I16683" i="19"/>
  <c r="L16616" i="19"/>
  <c r="E16716" i="19" s="1"/>
  <c r="L15635" i="19"/>
  <c r="E15735" i="19" s="1"/>
  <c r="J16976" i="19"/>
  <c r="I16976" i="19"/>
  <c r="J16086" i="19"/>
  <c r="I16086" i="19"/>
  <c r="J16178" i="19"/>
  <c r="I16178" i="19"/>
  <c r="J16432" i="19"/>
  <c r="I16432" i="19"/>
  <c r="J16485" i="19"/>
  <c r="I16485" i="19"/>
  <c r="K16485" i="19" s="1"/>
  <c r="L16485" i="19" s="1"/>
  <c r="K15454" i="19"/>
  <c r="L15454" i="19" s="1"/>
  <c r="K15800" i="19"/>
  <c r="L15800" i="19" s="1"/>
  <c r="E15900" i="19" s="1"/>
  <c r="K16419" i="19"/>
  <c r="I15717" i="19"/>
  <c r="J15717" i="19"/>
  <c r="J15944" i="19"/>
  <c r="I15944" i="19"/>
  <c r="K16363" i="19"/>
  <c r="J16522" i="19"/>
  <c r="I16522" i="19"/>
  <c r="K16522" i="19" s="1"/>
  <c r="L16522" i="19" s="1"/>
  <c r="E16622" i="19" s="1"/>
  <c r="L16120" i="19"/>
  <c r="E16220" i="19" s="1"/>
  <c r="L15834" i="19"/>
  <c r="E15934" i="19" s="1"/>
  <c r="J16173" i="19"/>
  <c r="I16173" i="19"/>
  <c r="J16491" i="19"/>
  <c r="I16491" i="19"/>
  <c r="I15941" i="19"/>
  <c r="J15941" i="19"/>
  <c r="L16115" i="19"/>
  <c r="E16215" i="19" s="1"/>
  <c r="L16413" i="19"/>
  <c r="E16513" i="19" s="1"/>
  <c r="J15749" i="19"/>
  <c r="I15749" i="19"/>
  <c r="L16590" i="19"/>
  <c r="E16690" i="19" s="1"/>
  <c r="J16148" i="19"/>
  <c r="I16148" i="19"/>
  <c r="E16009" i="19"/>
  <c r="K15668" i="19"/>
  <c r="E15825" i="19"/>
  <c r="K16452" i="19"/>
  <c r="I15959" i="19"/>
  <c r="J15959" i="19"/>
  <c r="E16033" i="19"/>
  <c r="E16288" i="19"/>
  <c r="K15936" i="19"/>
  <c r="I16456" i="19"/>
  <c r="J16456" i="19"/>
  <c r="J16289" i="19"/>
  <c r="I16289" i="19"/>
  <c r="K15692" i="19"/>
  <c r="E16040" i="19"/>
  <c r="E16101" i="19"/>
  <c r="I16029" i="19"/>
  <c r="J16029" i="19"/>
  <c r="E15837" i="19"/>
  <c r="K15423" i="19"/>
  <c r="K16066" i="19"/>
  <c r="I16228" i="19"/>
  <c r="J16228" i="19"/>
  <c r="L16197" i="19"/>
  <c r="E16297" i="19"/>
  <c r="E16399" i="19"/>
  <c r="E16131" i="19"/>
  <c r="K16253" i="19"/>
  <c r="K16195" i="19"/>
  <c r="E15642" i="19"/>
  <c r="K16857" i="19"/>
  <c r="K12306" i="19"/>
  <c r="J13226" i="19"/>
  <c r="I13226" i="19"/>
  <c r="J17074" i="19"/>
  <c r="I17074" i="19"/>
  <c r="J15972" i="19"/>
  <c r="I15972" i="19"/>
  <c r="J17255" i="19"/>
  <c r="I17255" i="19"/>
  <c r="K13662" i="19"/>
  <c r="K14350" i="19"/>
  <c r="E17075" i="19"/>
  <c r="E15554" i="19"/>
  <c r="J13130" i="19"/>
  <c r="I13130" i="19"/>
  <c r="L12138" i="19"/>
  <c r="E12238" i="19" s="1"/>
  <c r="L15910" i="19"/>
  <c r="E16010" i="19" s="1"/>
  <c r="K16467" i="19"/>
  <c r="K16745" i="19"/>
  <c r="L16607" i="19"/>
  <c r="E16707" i="19" s="1"/>
  <c r="I1859" i="12"/>
  <c r="J1859" i="12"/>
  <c r="K1910" i="12"/>
  <c r="L1910" i="12" s="1"/>
  <c r="E1922" i="12" s="1"/>
  <c r="I1922" i="12" s="1"/>
  <c r="L1868" i="12"/>
  <c r="E1880" i="12" s="1"/>
  <c r="I1880" i="12" s="1"/>
  <c r="E1966" i="12"/>
  <c r="I1966" i="12" s="1"/>
  <c r="J1893" i="12"/>
  <c r="J1969" i="12"/>
  <c r="K1969" i="12" s="1"/>
  <c r="L1969" i="12" s="1"/>
  <c r="J1902" i="12"/>
  <c r="K1902" i="12" s="1"/>
  <c r="L1902" i="12" s="1"/>
  <c r="J1975" i="12"/>
  <c r="K1975" i="12" s="1"/>
  <c r="L1975" i="12" s="1"/>
  <c r="E1984" i="12"/>
  <c r="I1984" i="12" s="1"/>
  <c r="J1899" i="12"/>
  <c r="K1899" i="12" s="1"/>
  <c r="L1899" i="12" s="1"/>
  <c r="N35" i="9"/>
  <c r="K35" i="9"/>
  <c r="F40" i="2"/>
  <c r="E46" i="3" s="1"/>
  <c r="G46" i="3" s="1"/>
  <c r="I35" i="9"/>
  <c r="E35" i="9"/>
  <c r="S46" i="3"/>
  <c r="V46" i="3" s="1"/>
  <c r="B36" i="9"/>
  <c r="C36" i="9"/>
  <c r="K145" i="16" l="1"/>
  <c r="L145" i="16" s="1"/>
  <c r="E146" i="16" s="1"/>
  <c r="J17302" i="19"/>
  <c r="K17302" i="19" s="1"/>
  <c r="L17302" i="19" s="1"/>
  <c r="E17402" i="19" s="1"/>
  <c r="K15903" i="19"/>
  <c r="L15903" i="19" s="1"/>
  <c r="K1859" i="12"/>
  <c r="O1868" i="12"/>
  <c r="K15941" i="19"/>
  <c r="L15941" i="19" s="1"/>
  <c r="K16976" i="19"/>
  <c r="L16976" i="19" s="1"/>
  <c r="K16683" i="19"/>
  <c r="L16683" i="19" s="1"/>
  <c r="K16064" i="19"/>
  <c r="L16064" i="19" s="1"/>
  <c r="E16164" i="19" s="1"/>
  <c r="K16504" i="19"/>
  <c r="K15298" i="19"/>
  <c r="L15298" i="19" s="1"/>
  <c r="E15398" i="19" s="1"/>
  <c r="J16481" i="19"/>
  <c r="I16481" i="19"/>
  <c r="K15965" i="19"/>
  <c r="L15965" i="19" s="1"/>
  <c r="E16065" i="19" s="1"/>
  <c r="I16011" i="19"/>
  <c r="J16011" i="19"/>
  <c r="J16980" i="19"/>
  <c r="I16980" i="19"/>
  <c r="L16371" i="19"/>
  <c r="E16471" i="19" s="1"/>
  <c r="K15959" i="19"/>
  <c r="L15959" i="19" s="1"/>
  <c r="K15908" i="19"/>
  <c r="L15908" i="19" s="1"/>
  <c r="K16582" i="19"/>
  <c r="E16003" i="19"/>
  <c r="J16570" i="19"/>
  <c r="I16570" i="19"/>
  <c r="I16905" i="19"/>
  <c r="J16905" i="19"/>
  <c r="L16582" i="19"/>
  <c r="E16682" i="19" s="1"/>
  <c r="E16943" i="19"/>
  <c r="L15858" i="19"/>
  <c r="E15958" i="19" s="1"/>
  <c r="K16086" i="19"/>
  <c r="K16351" i="19"/>
  <c r="K15861" i="19"/>
  <c r="K16647" i="19"/>
  <c r="L16647" i="19" s="1"/>
  <c r="E16747" i="19" s="1"/>
  <c r="K17269" i="19"/>
  <c r="L17269" i="19" s="1"/>
  <c r="E17369" i="19" s="1"/>
  <c r="E15912" i="19"/>
  <c r="L15714" i="19"/>
  <c r="E15814" i="19" s="1"/>
  <c r="L16487" i="19"/>
  <c r="E16587" i="19"/>
  <c r="J16977" i="19"/>
  <c r="I16977" i="19"/>
  <c r="J16164" i="19"/>
  <c r="I16164" i="19"/>
  <c r="K16164" i="19" s="1"/>
  <c r="L16164" i="19" s="1"/>
  <c r="E16264" i="19" s="1"/>
  <c r="K16228" i="19"/>
  <c r="L16228" i="19" s="1"/>
  <c r="K16456" i="19"/>
  <c r="L16456" i="19" s="1"/>
  <c r="K16148" i="19"/>
  <c r="K15749" i="19"/>
  <c r="K16046" i="19"/>
  <c r="L16046" i="19" s="1"/>
  <c r="E16146" i="19" s="1"/>
  <c r="K15818" i="19"/>
  <c r="L15818" i="19" s="1"/>
  <c r="E15918" i="19" s="1"/>
  <c r="L15860" i="19"/>
  <c r="E15960" i="19" s="1"/>
  <c r="K16927" i="19"/>
  <c r="L16927" i="19" s="1"/>
  <c r="E17027" i="19" s="1"/>
  <c r="K16579" i="19"/>
  <c r="L16579" i="19" s="1"/>
  <c r="E16679" i="19" s="1"/>
  <c r="J16215" i="19"/>
  <c r="I16215" i="19"/>
  <c r="K16215" i="19" s="1"/>
  <c r="L16215" i="19" s="1"/>
  <c r="E16315" i="19" s="1"/>
  <c r="J16716" i="19"/>
  <c r="I16716" i="19"/>
  <c r="I16493" i="19"/>
  <c r="J16493" i="19"/>
  <c r="J15934" i="19"/>
  <c r="I15934" i="19"/>
  <c r="J15735" i="19"/>
  <c r="I15735" i="19"/>
  <c r="J16524" i="19"/>
  <c r="I16524" i="19"/>
  <c r="J16894" i="19"/>
  <c r="I16894" i="19"/>
  <c r="K16894" i="19" s="1"/>
  <c r="L16894" i="19"/>
  <c r="J16690" i="19"/>
  <c r="I16690" i="19"/>
  <c r="K16690" i="19" s="1"/>
  <c r="L16690" i="19" s="1"/>
  <c r="E16790" i="19" s="1"/>
  <c r="J16513" i="19"/>
  <c r="I16513" i="19"/>
  <c r="K16513" i="19" s="1"/>
  <c r="L16513" i="19" s="1"/>
  <c r="J16220" i="19"/>
  <c r="I16220" i="19"/>
  <c r="L16195" i="19"/>
  <c r="E16295" i="19" s="1"/>
  <c r="I15837" i="19"/>
  <c r="J15837" i="19"/>
  <c r="J16040" i="19"/>
  <c r="I16040" i="19"/>
  <c r="K16289" i="19"/>
  <c r="I16288" i="19"/>
  <c r="J16288" i="19"/>
  <c r="J16009" i="19"/>
  <c r="I16009" i="19"/>
  <c r="K16491" i="19"/>
  <c r="K15944" i="19"/>
  <c r="L15944" i="19" s="1"/>
  <c r="E16044" i="19" s="1"/>
  <c r="L16419" i="19"/>
  <c r="E16519" i="19" s="1"/>
  <c r="E16585" i="19"/>
  <c r="K16432" i="19"/>
  <c r="E17076" i="19"/>
  <c r="L16253" i="19"/>
  <c r="E16353" i="19" s="1"/>
  <c r="J16399" i="19"/>
  <c r="I16399" i="19"/>
  <c r="I16297" i="19"/>
  <c r="J16297" i="19"/>
  <c r="L15692" i="19"/>
  <c r="E15792" i="19" s="1"/>
  <c r="J16033" i="19"/>
  <c r="I16033" i="19"/>
  <c r="L16452" i="19"/>
  <c r="E16552" i="19" s="1"/>
  <c r="L16148" i="19"/>
  <c r="E16248" i="19" s="1"/>
  <c r="J16622" i="19"/>
  <c r="I16622" i="19"/>
  <c r="I15900" i="19"/>
  <c r="J15900" i="19"/>
  <c r="L16857" i="19"/>
  <c r="E16957" i="19" s="1"/>
  <c r="L16066" i="19"/>
  <c r="E16166" i="19" s="1"/>
  <c r="K16029" i="19"/>
  <c r="L16029" i="19" s="1"/>
  <c r="E16129" i="19" s="1"/>
  <c r="E16556" i="19"/>
  <c r="E16059" i="19"/>
  <c r="J15825" i="19"/>
  <c r="I15825" i="19"/>
  <c r="E16041" i="19"/>
  <c r="E16783" i="19"/>
  <c r="K15972" i="19"/>
  <c r="J15642" i="19"/>
  <c r="I15642" i="19"/>
  <c r="J16131" i="19"/>
  <c r="I16131" i="19"/>
  <c r="E16328" i="19"/>
  <c r="L15423" i="19"/>
  <c r="E15523" i="19"/>
  <c r="J16101" i="19"/>
  <c r="I16101" i="19"/>
  <c r="L15936" i="19"/>
  <c r="E16036" i="19"/>
  <c r="L15668" i="19"/>
  <c r="E15768" i="19" s="1"/>
  <c r="K16173" i="19"/>
  <c r="L16363" i="19"/>
  <c r="E16463" i="19" s="1"/>
  <c r="K15717" i="19"/>
  <c r="K16178" i="19"/>
  <c r="E16021" i="19"/>
  <c r="K16396" i="19"/>
  <c r="E16008" i="19"/>
  <c r="K16384" i="19"/>
  <c r="K16139" i="19"/>
  <c r="L12306" i="19"/>
  <c r="E12406" i="19" s="1"/>
  <c r="J16707" i="19"/>
  <c r="I16707" i="19"/>
  <c r="J12238" i="19"/>
  <c r="I12238" i="19"/>
  <c r="O12301" i="19" s="1"/>
  <c r="J16010" i="19"/>
  <c r="I16010" i="19"/>
  <c r="L16745" i="19"/>
  <c r="E16845" i="19" s="1"/>
  <c r="L15972" i="19"/>
  <c r="E16072" i="19" s="1"/>
  <c r="K13226" i="19"/>
  <c r="J15554" i="19"/>
  <c r="I15554" i="19"/>
  <c r="L14350" i="19"/>
  <c r="E14450" i="19" s="1"/>
  <c r="L13662" i="19"/>
  <c r="E13762" i="19" s="1"/>
  <c r="K17255" i="19"/>
  <c r="K17074" i="19"/>
  <c r="L16467" i="19"/>
  <c r="E16567" i="19" s="1"/>
  <c r="K13130" i="19"/>
  <c r="J17075" i="19"/>
  <c r="I17075" i="19"/>
  <c r="J1880" i="12"/>
  <c r="K1880" i="12" s="1"/>
  <c r="L1880" i="12" s="1"/>
  <c r="L1859" i="12"/>
  <c r="E1871" i="12" s="1"/>
  <c r="J1966" i="12"/>
  <c r="K1966" i="12" s="1"/>
  <c r="L1966" i="12" s="1"/>
  <c r="K1893" i="12"/>
  <c r="E1981" i="12"/>
  <c r="E1987" i="12"/>
  <c r="J1984" i="12"/>
  <c r="K1984" i="12" s="1"/>
  <c r="L1984" i="12" s="1"/>
  <c r="E1911" i="12"/>
  <c r="I1911" i="12" s="1"/>
  <c r="E1914" i="12"/>
  <c r="I1914" i="12" s="1"/>
  <c r="J1913" i="12"/>
  <c r="K1913" i="12" s="1"/>
  <c r="L1913" i="12" s="1"/>
  <c r="J1908" i="12"/>
  <c r="K1908" i="12" s="1"/>
  <c r="L1908" i="12" s="1"/>
  <c r="O44" i="9"/>
  <c r="P35" i="9"/>
  <c r="H46" i="3"/>
  <c r="C47" i="3" s="1"/>
  <c r="S47" i="3" s="1"/>
  <c r="V47" i="3" s="1"/>
  <c r="B41" i="2"/>
  <c r="N36" i="9"/>
  <c r="K36" i="9"/>
  <c r="I36" i="9"/>
  <c r="E36" i="9"/>
  <c r="I146" i="16" l="1"/>
  <c r="J146" i="16"/>
  <c r="I16471" i="19"/>
  <c r="J16471" i="19"/>
  <c r="K16570" i="19"/>
  <c r="L16570" i="19" s="1"/>
  <c r="E16670" i="19" s="1"/>
  <c r="K16011" i="19"/>
  <c r="L16011" i="19" s="1"/>
  <c r="E16111" i="19" s="1"/>
  <c r="K16481" i="19"/>
  <c r="K16040" i="19"/>
  <c r="K16980" i="19"/>
  <c r="L16980" i="19" s="1"/>
  <c r="E17080" i="19" s="1"/>
  <c r="I16065" i="19"/>
  <c r="K16065" i="19" s="1"/>
  <c r="J16065" i="19"/>
  <c r="J17402" i="19"/>
  <c r="I17402" i="19"/>
  <c r="J15398" i="19"/>
  <c r="I15398" i="19"/>
  <c r="K15398" i="19" s="1"/>
  <c r="L15398" i="19" s="1"/>
  <c r="E15498" i="19" s="1"/>
  <c r="K16905" i="19"/>
  <c r="I16003" i="19"/>
  <c r="J16003" i="19"/>
  <c r="L16504" i="19"/>
  <c r="E16604" i="19" s="1"/>
  <c r="I15814" i="19"/>
  <c r="J15814" i="19"/>
  <c r="K17075" i="19"/>
  <c r="J16679" i="19"/>
  <c r="I16679" i="19"/>
  <c r="K16679" i="19" s="1"/>
  <c r="L16679" i="19" s="1"/>
  <c r="E16779" i="19" s="1"/>
  <c r="J17027" i="19"/>
  <c r="I17027" i="19"/>
  <c r="K17027" i="19" s="1"/>
  <c r="J16146" i="19"/>
  <c r="I16146" i="19"/>
  <c r="K16977" i="19"/>
  <c r="L16977" i="19" s="1"/>
  <c r="E17077" i="19" s="1"/>
  <c r="J17369" i="19"/>
  <c r="I17369" i="19"/>
  <c r="K17369" i="19" s="1"/>
  <c r="L17369" i="19" s="1"/>
  <c r="E17469" i="19" s="1"/>
  <c r="L16351" i="19"/>
  <c r="E16451" i="19" s="1"/>
  <c r="I16943" i="19"/>
  <c r="J16943" i="19"/>
  <c r="I15958" i="19"/>
  <c r="K15958" i="19" s="1"/>
  <c r="L15958" i="19" s="1"/>
  <c r="E16058" i="19" s="1"/>
  <c r="J15958" i="19"/>
  <c r="K16131" i="19"/>
  <c r="K15642" i="19"/>
  <c r="E16613" i="19"/>
  <c r="I15960" i="19"/>
  <c r="J15960" i="19"/>
  <c r="L15749" i="19"/>
  <c r="E15849" i="19" s="1"/>
  <c r="J16747" i="19"/>
  <c r="I16747" i="19"/>
  <c r="L16086" i="19"/>
  <c r="E16186" i="19" s="1"/>
  <c r="J16682" i="19"/>
  <c r="I16682" i="19"/>
  <c r="K16682" i="19" s="1"/>
  <c r="L16682" i="19" s="1"/>
  <c r="E16782" i="19" s="1"/>
  <c r="J16670" i="19"/>
  <c r="I16670" i="19"/>
  <c r="J16264" i="19"/>
  <c r="I16264" i="19"/>
  <c r="J16587" i="19"/>
  <c r="I16587" i="19"/>
  <c r="J15912" i="19"/>
  <c r="I15912" i="19"/>
  <c r="K16622" i="19"/>
  <c r="K16009" i="19"/>
  <c r="K15837" i="19"/>
  <c r="K16220" i="19"/>
  <c r="K16524" i="19"/>
  <c r="L16524" i="19" s="1"/>
  <c r="E16624" i="19" s="1"/>
  <c r="I16624" i="19" s="1"/>
  <c r="K16716" i="19"/>
  <c r="I15918" i="19"/>
  <c r="J15918" i="19"/>
  <c r="L15861" i="19"/>
  <c r="E15961" i="19" s="1"/>
  <c r="L16905" i="19"/>
  <c r="E17005" i="19" s="1"/>
  <c r="J16463" i="19"/>
  <c r="I16463" i="19"/>
  <c r="I16315" i="19"/>
  <c r="J16315" i="19"/>
  <c r="J17469" i="19"/>
  <c r="I17469" i="19"/>
  <c r="J16624" i="19"/>
  <c r="L16396" i="19"/>
  <c r="E16496" i="19" s="1"/>
  <c r="I15768" i="19"/>
  <c r="K15768" i="19" s="1"/>
  <c r="L15768" i="19" s="1"/>
  <c r="J15768" i="19"/>
  <c r="K16101" i="19"/>
  <c r="L16101" i="19" s="1"/>
  <c r="E16201" i="19" s="1"/>
  <c r="I16328" i="19"/>
  <c r="J16328" i="19"/>
  <c r="J16129" i="19"/>
  <c r="I16129" i="19"/>
  <c r="K16129" i="19" s="1"/>
  <c r="L16129" i="19" s="1"/>
  <c r="J16552" i="19"/>
  <c r="I16552" i="19"/>
  <c r="L16432" i="19"/>
  <c r="E16532" i="19"/>
  <c r="J16044" i="19"/>
  <c r="I16044" i="19"/>
  <c r="K16044" i="19" s="1"/>
  <c r="L16044" i="19" s="1"/>
  <c r="J16613" i="19"/>
  <c r="I16613" i="19"/>
  <c r="K16613" i="19" s="1"/>
  <c r="L16613" i="19" s="1"/>
  <c r="E16713" i="19" s="1"/>
  <c r="L16139" i="19"/>
  <c r="E16239" i="19"/>
  <c r="J16036" i="19"/>
  <c r="I16036" i="19"/>
  <c r="J16166" i="19"/>
  <c r="I16166" i="19"/>
  <c r="K15900" i="19"/>
  <c r="I16248" i="19"/>
  <c r="J16248" i="19"/>
  <c r="J15792" i="19"/>
  <c r="I15792" i="19"/>
  <c r="K16297" i="19"/>
  <c r="L16297" i="19" s="1"/>
  <c r="E16397" i="19" s="1"/>
  <c r="J16353" i="19"/>
  <c r="I16353" i="19"/>
  <c r="J16585" i="19"/>
  <c r="I16585" i="19"/>
  <c r="L16040" i="19"/>
  <c r="E16140" i="19" s="1"/>
  <c r="L15837" i="19"/>
  <c r="E15937" i="19" s="1"/>
  <c r="E16994" i="19"/>
  <c r="L16716" i="19"/>
  <c r="E16816" i="19" s="1"/>
  <c r="L16384" i="19"/>
  <c r="E16484" i="19" s="1"/>
  <c r="J16021" i="19"/>
  <c r="I16021" i="19"/>
  <c r="L16173" i="19"/>
  <c r="E16273" i="19" s="1"/>
  <c r="J15523" i="19"/>
  <c r="I15523" i="19"/>
  <c r="J16783" i="19"/>
  <c r="I16783" i="19"/>
  <c r="J16041" i="19"/>
  <c r="I16041" i="19"/>
  <c r="J16059" i="19"/>
  <c r="I16059" i="19"/>
  <c r="J16957" i="19"/>
  <c r="I16957" i="19"/>
  <c r="I16519" i="19"/>
  <c r="J16519" i="19"/>
  <c r="L16491" i="19"/>
  <c r="E16591" i="19" s="1"/>
  <c r="K16288" i="19"/>
  <c r="J16295" i="19"/>
  <c r="I16295" i="19"/>
  <c r="I16790" i="19"/>
  <c r="J16790" i="19"/>
  <c r="I16008" i="19"/>
  <c r="J16008" i="19"/>
  <c r="L16178" i="19"/>
  <c r="E16278" i="19" s="1"/>
  <c r="L15717" i="19"/>
  <c r="E15817" i="19" s="1"/>
  <c r="K15825" i="19"/>
  <c r="J16556" i="19"/>
  <c r="I16556" i="19"/>
  <c r="K16033" i="19"/>
  <c r="K16399" i="19"/>
  <c r="I17076" i="19"/>
  <c r="K17076" i="19" s="1"/>
  <c r="L17076" i="19" s="1"/>
  <c r="E17176" i="19" s="1"/>
  <c r="J17076" i="19"/>
  <c r="L16289" i="19"/>
  <c r="E16389" i="19" s="1"/>
  <c r="K15735" i="19"/>
  <c r="L15735" i="19" s="1"/>
  <c r="E15835" i="19" s="1"/>
  <c r="K15934" i="19"/>
  <c r="K16493" i="19"/>
  <c r="J12406" i="19"/>
  <c r="I12406" i="19"/>
  <c r="J16845" i="19"/>
  <c r="I16845" i="19"/>
  <c r="J13762" i="19"/>
  <c r="I13762" i="19" s="1"/>
  <c r="J16072" i="19"/>
  <c r="I16072" i="19"/>
  <c r="J14450" i="19"/>
  <c r="I14450" i="19"/>
  <c r="L17075" i="19"/>
  <c r="E17175" i="19" s="1"/>
  <c r="J16567" i="19"/>
  <c r="I16567" i="19"/>
  <c r="K15554" i="19"/>
  <c r="L13226" i="19"/>
  <c r="E13326" i="19" s="1"/>
  <c r="L13130" i="19"/>
  <c r="E13230" i="19" s="1"/>
  <c r="L17074" i="19"/>
  <c r="E17174" i="19" s="1"/>
  <c r="K16010" i="19"/>
  <c r="K12238" i="19"/>
  <c r="K16707" i="19"/>
  <c r="L17255" i="19"/>
  <c r="E17355" i="19" s="1"/>
  <c r="J1987" i="12"/>
  <c r="I1987" i="12"/>
  <c r="I1871" i="12"/>
  <c r="O1880" i="12" s="1"/>
  <c r="J1981" i="12"/>
  <c r="I1981" i="12"/>
  <c r="J1871" i="12"/>
  <c r="L1893" i="12"/>
  <c r="E1905" i="12" s="1"/>
  <c r="I1905" i="12" s="1"/>
  <c r="E1978" i="12"/>
  <c r="I1978" i="12" s="1"/>
  <c r="E1892" i="12"/>
  <c r="I1892" i="12" s="1"/>
  <c r="J1914" i="12"/>
  <c r="K1914" i="12" s="1"/>
  <c r="L1914" i="12" s="1"/>
  <c r="E1925" i="12"/>
  <c r="I1925" i="12" s="1"/>
  <c r="E1996" i="12"/>
  <c r="I1996" i="12" s="1"/>
  <c r="J1911" i="12"/>
  <c r="K1911" i="12" s="1"/>
  <c r="L1911" i="12" s="1"/>
  <c r="E1920" i="12"/>
  <c r="I1920" i="12" s="1"/>
  <c r="D41" i="2"/>
  <c r="F47" i="3" s="1"/>
  <c r="C41" i="2"/>
  <c r="E41" i="2" s="1"/>
  <c r="M36" i="9"/>
  <c r="Q35" i="9"/>
  <c r="R35" i="9" s="1"/>
  <c r="B37" i="9"/>
  <c r="O45" i="9"/>
  <c r="P36" i="9"/>
  <c r="K37" i="9"/>
  <c r="N37" i="9"/>
  <c r="D47" i="3"/>
  <c r="F41" i="2"/>
  <c r="E47" i="3" s="1"/>
  <c r="H47" i="3" s="1"/>
  <c r="C48" i="3" s="1"/>
  <c r="K146" i="16" l="1"/>
  <c r="K17402" i="19"/>
  <c r="L17402" i="19" s="1"/>
  <c r="K1871" i="12"/>
  <c r="L1871" i="12" s="1"/>
  <c r="J15498" i="19"/>
  <c r="I15498" i="19"/>
  <c r="K15498" i="19" s="1"/>
  <c r="L15498" i="19" s="1"/>
  <c r="E15598" i="19"/>
  <c r="K16146" i="19"/>
  <c r="L16146" i="19" s="1"/>
  <c r="L16065" i="19"/>
  <c r="E16165" i="19"/>
  <c r="I16111" i="19"/>
  <c r="K16111" i="19" s="1"/>
  <c r="L16111" i="19" s="1"/>
  <c r="J16111" i="19"/>
  <c r="K16519" i="19"/>
  <c r="L16519" i="19" s="1"/>
  <c r="E16619" i="19" s="1"/>
  <c r="I17080" i="19"/>
  <c r="K17080" i="19" s="1"/>
  <c r="J17080" i="19"/>
  <c r="K16315" i="19"/>
  <c r="L16315" i="19" s="1"/>
  <c r="K15960" i="19"/>
  <c r="I16604" i="19"/>
  <c r="J16604" i="19"/>
  <c r="K16003" i="19"/>
  <c r="K16790" i="19"/>
  <c r="L16790" i="19" s="1"/>
  <c r="K15792" i="19"/>
  <c r="L15792" i="19" s="1"/>
  <c r="E15892" i="19" s="1"/>
  <c r="K16463" i="19"/>
  <c r="L16463" i="19" s="1"/>
  <c r="L16481" i="19"/>
  <c r="E16581" i="19"/>
  <c r="K16471" i="19"/>
  <c r="L16471" i="19" s="1"/>
  <c r="E16571" i="19" s="1"/>
  <c r="J17005" i="19"/>
  <c r="I17005" i="19"/>
  <c r="K17005" i="19" s="1"/>
  <c r="L17005" i="19"/>
  <c r="E17105" i="19" s="1"/>
  <c r="J15961" i="19"/>
  <c r="I15961" i="19"/>
  <c r="I15849" i="19"/>
  <c r="J15849" i="19"/>
  <c r="J16779" i="19"/>
  <c r="I16779" i="19"/>
  <c r="K15523" i="19"/>
  <c r="L15523" i="19" s="1"/>
  <c r="E15623" i="19" s="1"/>
  <c r="J16186" i="19"/>
  <c r="I16186" i="19"/>
  <c r="K16186" i="19" s="1"/>
  <c r="L16186" i="19" s="1"/>
  <c r="E16286" i="19" s="1"/>
  <c r="L15960" i="19"/>
  <c r="E16060" i="19" s="1"/>
  <c r="L16131" i="19"/>
  <c r="E16231" i="19"/>
  <c r="K16072" i="19"/>
  <c r="L16072" i="19" s="1"/>
  <c r="K16059" i="19"/>
  <c r="K16248" i="19"/>
  <c r="L16248" i="19" s="1"/>
  <c r="E16348" i="19" s="1"/>
  <c r="K16328" i="19"/>
  <c r="L16328" i="19" s="1"/>
  <c r="E16428" i="19" s="1"/>
  <c r="L16009" i="19"/>
  <c r="E16109" i="19" s="1"/>
  <c r="K15912" i="19"/>
  <c r="L15912" i="19" s="1"/>
  <c r="E16012" i="19" s="1"/>
  <c r="K16264" i="19"/>
  <c r="L16264" i="19" s="1"/>
  <c r="E16364" i="19" s="1"/>
  <c r="K16943" i="19"/>
  <c r="L16943" i="19" s="1"/>
  <c r="E17043" i="19" s="1"/>
  <c r="L16622" i="19"/>
  <c r="E16722" i="19" s="1"/>
  <c r="J16782" i="19"/>
  <c r="I16782" i="19"/>
  <c r="J16058" i="19"/>
  <c r="I16058" i="19"/>
  <c r="J16451" i="19"/>
  <c r="I16451" i="19"/>
  <c r="K16451" i="19" s="1"/>
  <c r="L16451" i="19" s="1"/>
  <c r="I17077" i="19"/>
  <c r="J17077" i="19"/>
  <c r="L17027" i="19"/>
  <c r="E17127" i="19" s="1"/>
  <c r="K16008" i="19"/>
  <c r="L16008" i="19" s="1"/>
  <c r="K16041" i="19"/>
  <c r="L16041" i="19" s="1"/>
  <c r="K16036" i="19"/>
  <c r="L16036" i="19" s="1"/>
  <c r="E16136" i="19" s="1"/>
  <c r="K15918" i="19"/>
  <c r="L16220" i="19"/>
  <c r="E16320" i="19" s="1"/>
  <c r="K16587" i="19"/>
  <c r="L16587" i="19" s="1"/>
  <c r="E16687" i="19" s="1"/>
  <c r="K16670" i="19"/>
  <c r="L16670" i="19" s="1"/>
  <c r="E16770" i="19" s="1"/>
  <c r="K16747" i="19"/>
  <c r="L16747" i="19" s="1"/>
  <c r="E16847" i="19" s="1"/>
  <c r="L15642" i="19"/>
  <c r="E15742" i="19"/>
  <c r="E16246" i="19"/>
  <c r="K15814" i="19"/>
  <c r="J17176" i="19"/>
  <c r="I17176" i="19"/>
  <c r="J16273" i="19"/>
  <c r="I16273" i="19"/>
  <c r="K16273" i="19" s="1"/>
  <c r="L16273" i="19" s="1"/>
  <c r="J16140" i="19"/>
  <c r="I16140" i="19"/>
  <c r="J16591" i="19"/>
  <c r="I16591" i="19"/>
  <c r="J16816" i="19"/>
  <c r="I16816" i="19"/>
  <c r="J16713" i="19"/>
  <c r="I16713" i="19"/>
  <c r="K16713" i="19" s="1"/>
  <c r="L16713" i="19" s="1"/>
  <c r="I16496" i="19"/>
  <c r="J16496" i="19"/>
  <c r="I16619" i="19"/>
  <c r="J16619" i="19"/>
  <c r="J15937" i="19"/>
  <c r="I15937" i="19"/>
  <c r="K16845" i="19"/>
  <c r="L16845" i="19" s="1"/>
  <c r="E16945" i="19" s="1"/>
  <c r="L15934" i="19"/>
  <c r="E16034" i="19" s="1"/>
  <c r="J16389" i="19"/>
  <c r="I16389" i="19"/>
  <c r="J15817" i="19"/>
  <c r="I15817" i="19"/>
  <c r="E16108" i="19"/>
  <c r="E16141" i="19"/>
  <c r="K16783" i="19"/>
  <c r="K16021" i="19"/>
  <c r="K16552" i="19"/>
  <c r="E16229" i="19"/>
  <c r="J16428" i="19"/>
  <c r="I16428" i="19"/>
  <c r="K16624" i="19"/>
  <c r="K17469" i="19"/>
  <c r="E16563" i="19"/>
  <c r="I15835" i="19"/>
  <c r="J15835" i="19"/>
  <c r="L16399" i="19"/>
  <c r="E16499" i="19"/>
  <c r="L15825" i="19"/>
  <c r="E15925" i="19" s="1"/>
  <c r="J16278" i="19"/>
  <c r="I16278" i="19"/>
  <c r="J16994" i="19"/>
  <c r="I16994" i="19"/>
  <c r="K16994" i="19" s="1"/>
  <c r="L16994" i="19" s="1"/>
  <c r="E17094" i="19" s="1"/>
  <c r="I16397" i="19"/>
  <c r="J16397" i="19"/>
  <c r="L15900" i="19"/>
  <c r="E16000" i="19" s="1"/>
  <c r="I16201" i="19"/>
  <c r="K16201" i="19" s="1"/>
  <c r="L16201" i="19" s="1"/>
  <c r="J16201" i="19"/>
  <c r="E16890" i="19"/>
  <c r="J15623" i="19"/>
  <c r="I15623" i="19"/>
  <c r="K15623" i="19" s="1"/>
  <c r="L15623" i="19" s="1"/>
  <c r="J16484" i="19"/>
  <c r="I16484" i="19"/>
  <c r="J15892" i="19"/>
  <c r="I15892" i="19"/>
  <c r="J16136" i="19"/>
  <c r="I16136" i="19"/>
  <c r="K16136" i="19" s="1"/>
  <c r="L16136" i="19" s="1"/>
  <c r="J16239" i="19"/>
  <c r="I16239" i="19"/>
  <c r="K16239" i="19" s="1"/>
  <c r="L16239" i="19" s="1"/>
  <c r="E16339" i="19"/>
  <c r="J16532" i="19"/>
  <c r="I16532" i="19"/>
  <c r="E15868" i="19"/>
  <c r="E16415" i="19"/>
  <c r="K16567" i="19"/>
  <c r="L16567" i="19" s="1"/>
  <c r="E16667" i="19" s="1"/>
  <c r="I16667" i="19" s="1"/>
  <c r="K16667" i="19" s="1"/>
  <c r="L16667" i="19" s="1"/>
  <c r="L16493" i="19"/>
  <c r="E16593" i="19"/>
  <c r="L16033" i="19"/>
  <c r="E16133" i="19"/>
  <c r="K16556" i="19"/>
  <c r="K16295" i="19"/>
  <c r="L16288" i="19"/>
  <c r="E16388" i="19" s="1"/>
  <c r="K16957" i="19"/>
  <c r="K16585" i="19"/>
  <c r="K16353" i="19"/>
  <c r="K16166" i="19"/>
  <c r="E16144" i="19"/>
  <c r="K12406" i="19"/>
  <c r="L12406" i="19" s="1"/>
  <c r="E12506" i="19" s="1"/>
  <c r="J16945" i="19"/>
  <c r="I16945" i="19"/>
  <c r="J17175" i="19"/>
  <c r="I17175" i="19"/>
  <c r="J17174" i="19"/>
  <c r="I17174" i="19"/>
  <c r="J17355" i="19"/>
  <c r="I17355" i="19"/>
  <c r="J16667" i="19"/>
  <c r="L17080" i="19"/>
  <c r="E17180" i="19" s="1"/>
  <c r="J13326" i="19"/>
  <c r="I13326" i="19"/>
  <c r="E16172" i="19"/>
  <c r="L16707" i="19"/>
  <c r="E16807" i="19" s="1"/>
  <c r="J13230" i="19"/>
  <c r="I13230" i="19"/>
  <c r="L12238" i="19"/>
  <c r="E12338" i="19" s="1"/>
  <c r="L16010" i="19"/>
  <c r="E16110" i="19" s="1"/>
  <c r="L15554" i="19"/>
  <c r="E15654" i="19" s="1"/>
  <c r="K14450" i="19"/>
  <c r="K13762" i="19"/>
  <c r="K1981" i="12"/>
  <c r="L1981" i="12" s="1"/>
  <c r="E1993" i="12" s="1"/>
  <c r="I1993" i="12" s="1"/>
  <c r="K1987" i="12"/>
  <c r="L1987" i="12" s="1"/>
  <c r="E1999" i="12" s="1"/>
  <c r="I1999" i="12" s="1"/>
  <c r="J1905" i="12"/>
  <c r="J1892" i="12"/>
  <c r="K1892" i="12" s="1"/>
  <c r="L1892" i="12" s="1"/>
  <c r="E1883" i="12"/>
  <c r="J1978" i="12"/>
  <c r="K1978" i="12" s="1"/>
  <c r="L1978" i="12" s="1"/>
  <c r="E1990" i="12" s="1"/>
  <c r="I1990" i="12" s="1"/>
  <c r="E1926" i="12"/>
  <c r="I1926" i="12" s="1"/>
  <c r="E1923" i="12"/>
  <c r="I1923" i="12" s="1"/>
  <c r="J1925" i="12"/>
  <c r="K1925" i="12" s="1"/>
  <c r="L1925" i="12" s="1"/>
  <c r="J1920" i="12"/>
  <c r="K1920" i="12" s="1"/>
  <c r="L1920" i="12" s="1"/>
  <c r="J1996" i="12"/>
  <c r="K1996" i="12" s="1"/>
  <c r="J1922" i="12"/>
  <c r="K1922" i="12" s="1"/>
  <c r="L1922" i="12" s="1"/>
  <c r="S35" i="9"/>
  <c r="G37" i="6" s="1"/>
  <c r="J37" i="6" s="1"/>
  <c r="T35" i="9"/>
  <c r="J35" i="7" s="1"/>
  <c r="L35" i="7" s="1"/>
  <c r="Q36" i="9"/>
  <c r="R36" i="9" s="1"/>
  <c r="M37" i="9"/>
  <c r="S48" i="3"/>
  <c r="V48" i="3" s="1"/>
  <c r="B38" i="9"/>
  <c r="B42" i="2"/>
  <c r="C37" i="9"/>
  <c r="G47" i="3"/>
  <c r="O46" i="9"/>
  <c r="P37" i="9"/>
  <c r="L146" i="16" l="1"/>
  <c r="E147" i="16" s="1"/>
  <c r="E17502" i="19"/>
  <c r="J17502" i="19" s="1"/>
  <c r="K16604" i="19"/>
  <c r="J1999" i="12"/>
  <c r="K1999" i="12" s="1"/>
  <c r="L1999" i="12" s="1"/>
  <c r="J16571" i="19"/>
  <c r="I16571" i="19"/>
  <c r="K16571" i="19" s="1"/>
  <c r="L16571" i="19" s="1"/>
  <c r="E16671" i="19" s="1"/>
  <c r="L16604" i="19"/>
  <c r="E16704" i="19" s="1"/>
  <c r="K15835" i="19"/>
  <c r="L15835" i="19" s="1"/>
  <c r="J16581" i="19"/>
  <c r="I16581" i="19"/>
  <c r="J16165" i="19"/>
  <c r="I16165" i="19"/>
  <c r="K16165" i="19" s="1"/>
  <c r="J15598" i="19"/>
  <c r="I15598" i="19"/>
  <c r="K15598" i="19" s="1"/>
  <c r="L15598" i="19" s="1"/>
  <c r="E15698" i="19" s="1"/>
  <c r="K17077" i="19"/>
  <c r="K15849" i="19"/>
  <c r="L15849" i="19" s="1"/>
  <c r="E15949" i="19" s="1"/>
  <c r="L16003" i="19"/>
  <c r="E16103" i="19" s="1"/>
  <c r="E16211" i="19"/>
  <c r="K16945" i="19"/>
  <c r="L16945" i="19" s="1"/>
  <c r="E16551" i="19"/>
  <c r="K16058" i="19"/>
  <c r="K16779" i="19"/>
  <c r="L16779" i="19" s="1"/>
  <c r="E16879" i="19" s="1"/>
  <c r="K15961" i="19"/>
  <c r="L15961" i="19" s="1"/>
  <c r="E16061" i="19" s="1"/>
  <c r="J16109" i="19"/>
  <c r="I16109" i="19"/>
  <c r="K16109" i="19" s="1"/>
  <c r="L16109" i="19" s="1"/>
  <c r="E16209" i="19" s="1"/>
  <c r="J17105" i="19"/>
  <c r="I17105" i="19"/>
  <c r="J16320" i="19"/>
  <c r="I16320" i="19"/>
  <c r="I16060" i="19"/>
  <c r="J16060" i="19"/>
  <c r="K17355" i="19"/>
  <c r="L17355" i="19" s="1"/>
  <c r="K17175" i="19"/>
  <c r="L17175" i="19" s="1"/>
  <c r="E16236" i="19"/>
  <c r="K16484" i="19"/>
  <c r="L16484" i="19" s="1"/>
  <c r="E16584" i="19" s="1"/>
  <c r="K15817" i="19"/>
  <c r="I16246" i="19"/>
  <c r="K16246" i="19" s="1"/>
  <c r="L16246" i="19" s="1"/>
  <c r="E16346" i="19" s="1"/>
  <c r="J16246" i="19"/>
  <c r="I16770" i="19"/>
  <c r="J16770" i="19"/>
  <c r="L17077" i="19"/>
  <c r="E17177" i="19" s="1"/>
  <c r="K16782" i="19"/>
  <c r="I17043" i="19"/>
  <c r="J17043" i="19"/>
  <c r="E16813" i="19"/>
  <c r="J15742" i="19"/>
  <c r="I15742" i="19"/>
  <c r="I16687" i="19"/>
  <c r="J16687" i="19"/>
  <c r="L15918" i="19"/>
  <c r="E16018" i="19"/>
  <c r="I17127" i="19"/>
  <c r="J17127" i="19"/>
  <c r="I16551" i="19"/>
  <c r="J16551" i="19"/>
  <c r="J16364" i="19"/>
  <c r="I16364" i="19"/>
  <c r="K16364" i="19" s="1"/>
  <c r="L16364" i="19" s="1"/>
  <c r="J16231" i="19"/>
  <c r="I16231" i="19"/>
  <c r="K16231" i="19" s="1"/>
  <c r="J16286" i="19"/>
  <c r="I16286" i="19"/>
  <c r="K16286" i="19" s="1"/>
  <c r="L16286" i="19" s="1"/>
  <c r="E16386" i="19" s="1"/>
  <c r="I16386" i="19" s="1"/>
  <c r="J15698" i="19"/>
  <c r="I15698" i="19"/>
  <c r="K15698" i="19" s="1"/>
  <c r="L15698" i="19" s="1"/>
  <c r="J16722" i="19"/>
  <c r="I16722" i="19"/>
  <c r="J16012" i="19"/>
  <c r="I16012" i="19"/>
  <c r="J16348" i="19"/>
  <c r="I16348" i="19"/>
  <c r="K16348" i="19" s="1"/>
  <c r="K16816" i="19"/>
  <c r="L16816" i="19" s="1"/>
  <c r="K16140" i="19"/>
  <c r="L15814" i="19"/>
  <c r="E15914" i="19"/>
  <c r="J16847" i="19"/>
  <c r="I16847" i="19"/>
  <c r="K16847" i="19" s="1"/>
  <c r="L16847" i="19" s="1"/>
  <c r="E16947" i="19" s="1"/>
  <c r="L16059" i="19"/>
  <c r="E16159" i="19"/>
  <c r="J17094" i="19"/>
  <c r="I17094" i="19"/>
  <c r="J16386" i="19"/>
  <c r="I16813" i="19"/>
  <c r="J16813" i="19"/>
  <c r="J16000" i="19"/>
  <c r="I16000" i="19"/>
  <c r="I16388" i="19"/>
  <c r="J16388" i="19"/>
  <c r="I15925" i="19"/>
  <c r="J15925" i="19"/>
  <c r="I16879" i="19"/>
  <c r="K16879" i="19" s="1"/>
  <c r="L16879" i="19" s="1"/>
  <c r="E16979" i="19" s="1"/>
  <c r="J16879" i="19"/>
  <c r="I16144" i="19"/>
  <c r="K16144" i="19" s="1"/>
  <c r="J16144" i="19"/>
  <c r="L16353" i="19"/>
  <c r="E16453" i="19" s="1"/>
  <c r="J16593" i="19"/>
  <c r="I16593" i="19"/>
  <c r="I15868" i="19"/>
  <c r="J15868" i="19"/>
  <c r="J16339" i="19"/>
  <c r="I16339" i="19"/>
  <c r="E16301" i="19"/>
  <c r="L16552" i="19"/>
  <c r="E16652" i="19" s="1"/>
  <c r="L16783" i="19"/>
  <c r="E16883" i="19" s="1"/>
  <c r="J16034" i="19"/>
  <c r="I16034" i="19"/>
  <c r="L16585" i="19"/>
  <c r="E16685" i="19" s="1"/>
  <c r="L16295" i="19"/>
  <c r="E16395" i="19" s="1"/>
  <c r="K16532" i="19"/>
  <c r="K15892" i="19"/>
  <c r="J16890" i="19"/>
  <c r="I16890" i="19"/>
  <c r="K16397" i="19"/>
  <c r="K16278" i="19"/>
  <c r="L16278" i="19" s="1"/>
  <c r="E16378" i="19" s="1"/>
  <c r="E15935" i="19"/>
  <c r="J16563" i="19"/>
  <c r="I16563" i="19"/>
  <c r="K16428" i="19"/>
  <c r="L16231" i="19"/>
  <c r="E16331" i="19" s="1"/>
  <c r="J16141" i="19"/>
  <c r="I16141" i="19"/>
  <c r="K16141" i="19" s="1"/>
  <c r="L16141" i="19" s="1"/>
  <c r="K16496" i="19"/>
  <c r="L16166" i="19"/>
  <c r="E16266" i="19" s="1"/>
  <c r="L16957" i="19"/>
  <c r="E17057" i="19" s="1"/>
  <c r="L16556" i="19"/>
  <c r="E16656" i="19" s="1"/>
  <c r="E15723" i="19"/>
  <c r="L17469" i="19"/>
  <c r="E17569" i="19" s="1"/>
  <c r="I16108" i="19"/>
  <c r="K16108" i="19" s="1"/>
  <c r="L16108" i="19" s="1"/>
  <c r="J16108" i="19"/>
  <c r="L16165" i="19"/>
  <c r="E16265" i="19" s="1"/>
  <c r="K16389" i="19"/>
  <c r="K15937" i="19"/>
  <c r="K16619" i="19"/>
  <c r="E16916" i="19"/>
  <c r="K16591" i="19"/>
  <c r="E16373" i="19"/>
  <c r="K17176" i="19"/>
  <c r="I16133" i="19"/>
  <c r="J16133" i="19"/>
  <c r="J16415" i="19"/>
  <c r="I16415" i="19"/>
  <c r="J16236" i="19"/>
  <c r="I16236" i="19"/>
  <c r="J16584" i="19"/>
  <c r="I16584" i="19"/>
  <c r="J16499" i="19"/>
  <c r="I16499" i="19"/>
  <c r="L16624" i="19"/>
  <c r="E16724" i="19" s="1"/>
  <c r="J16229" i="19"/>
  <c r="I16229" i="19"/>
  <c r="L16021" i="19"/>
  <c r="E16121" i="19" s="1"/>
  <c r="I15949" i="19"/>
  <c r="J15949" i="19"/>
  <c r="J12506" i="19"/>
  <c r="I12506" i="19"/>
  <c r="J12338" i="19"/>
  <c r="I12338" i="19"/>
  <c r="O12401" i="19" s="1"/>
  <c r="J15654" i="19"/>
  <c r="I15654" i="19"/>
  <c r="J16110" i="19"/>
  <c r="I16110" i="19"/>
  <c r="J17180" i="19"/>
  <c r="I17180" i="19"/>
  <c r="J16807" i="19"/>
  <c r="I16807" i="19"/>
  <c r="J16172" i="19"/>
  <c r="I16172" i="19"/>
  <c r="K13326" i="19"/>
  <c r="K17174" i="19"/>
  <c r="K13230" i="19"/>
  <c r="E16767" i="19"/>
  <c r="E17455" i="19"/>
  <c r="E17275" i="19"/>
  <c r="E17045" i="19"/>
  <c r="L13762" i="19"/>
  <c r="E13862" i="19" s="1"/>
  <c r="L14450" i="19"/>
  <c r="E14550" i="19" s="1"/>
  <c r="J1993" i="12"/>
  <c r="K1993" i="12" s="1"/>
  <c r="L1993" i="12" s="1"/>
  <c r="E2005" i="12" s="1"/>
  <c r="I1883" i="12"/>
  <c r="O1892" i="12" s="1"/>
  <c r="E1904" i="12"/>
  <c r="J1883" i="12"/>
  <c r="K1905" i="12"/>
  <c r="J1990" i="12"/>
  <c r="L1996" i="12"/>
  <c r="E2008" i="12" s="1"/>
  <c r="I2008" i="12" s="1"/>
  <c r="E1937" i="12"/>
  <c r="I1937" i="12" s="1"/>
  <c r="J1923" i="12"/>
  <c r="K1923" i="12" s="1"/>
  <c r="L1923" i="12" s="1"/>
  <c r="E1932" i="12"/>
  <c r="I1932" i="12" s="1"/>
  <c r="J1926" i="12"/>
  <c r="K1926" i="12" s="1"/>
  <c r="L1926" i="12" s="1"/>
  <c r="E2011" i="12"/>
  <c r="I2011" i="12" s="1"/>
  <c r="E1934" i="12"/>
  <c r="I1934" i="12" s="1"/>
  <c r="T36" i="9"/>
  <c r="J36" i="7" s="1"/>
  <c r="L36" i="7" s="1"/>
  <c r="S36" i="9"/>
  <c r="G38" i="6" s="1"/>
  <c r="J38" i="6" s="1"/>
  <c r="C42" i="2"/>
  <c r="D42" i="2"/>
  <c r="F48" i="3" s="1"/>
  <c r="M38" i="9"/>
  <c r="Q37" i="9"/>
  <c r="R37" i="9" s="1"/>
  <c r="I37" i="9"/>
  <c r="E37" i="9"/>
  <c r="K38" i="9"/>
  <c r="N38" i="9"/>
  <c r="O47" i="9" s="1"/>
  <c r="I147" i="16" l="1"/>
  <c r="J147" i="16"/>
  <c r="I17502" i="19"/>
  <c r="K17502" i="19" s="1"/>
  <c r="L17502" i="19" s="1"/>
  <c r="J16704" i="19"/>
  <c r="I16704" i="19"/>
  <c r="L16058" i="19"/>
  <c r="E16158" i="19" s="1"/>
  <c r="J16103" i="19"/>
  <c r="I16103" i="19"/>
  <c r="K16172" i="19"/>
  <c r="K17094" i="19"/>
  <c r="L17094" i="19" s="1"/>
  <c r="E17194" i="19" s="1"/>
  <c r="K17127" i="19"/>
  <c r="L17127" i="19" s="1"/>
  <c r="E17227" i="19" s="1"/>
  <c r="K16581" i="19"/>
  <c r="L16581" i="19" s="1"/>
  <c r="E16681" i="19" s="1"/>
  <c r="E16464" i="19"/>
  <c r="J16061" i="19"/>
  <c r="I16061" i="19"/>
  <c r="J16671" i="19"/>
  <c r="I16671" i="19"/>
  <c r="K16236" i="19"/>
  <c r="L16236" i="19" s="1"/>
  <c r="K16890" i="19"/>
  <c r="K16000" i="19"/>
  <c r="L16000" i="19" s="1"/>
  <c r="E16100" i="19" s="1"/>
  <c r="K16012" i="19"/>
  <c r="E15798" i="19"/>
  <c r="K17043" i="19"/>
  <c r="L17043" i="19" s="1"/>
  <c r="E17143" i="19" s="1"/>
  <c r="J16211" i="19"/>
  <c r="I16211" i="19"/>
  <c r="K16211" i="19" s="1"/>
  <c r="L16211" i="19" s="1"/>
  <c r="E16311" i="19"/>
  <c r="J16947" i="19"/>
  <c r="I16947" i="19"/>
  <c r="K16229" i="19"/>
  <c r="E16336" i="19"/>
  <c r="K16388" i="19"/>
  <c r="K16722" i="19"/>
  <c r="L16722" i="19" s="1"/>
  <c r="E16822" i="19" s="1"/>
  <c r="K15742" i="19"/>
  <c r="L15742" i="19" s="1"/>
  <c r="E15842" i="19" s="1"/>
  <c r="K16060" i="19"/>
  <c r="L16060" i="19" s="1"/>
  <c r="E16160" i="19" s="1"/>
  <c r="K17105" i="19"/>
  <c r="L16140" i="19"/>
  <c r="E16240" i="19" s="1"/>
  <c r="J16464" i="19"/>
  <c r="I16464" i="19"/>
  <c r="I16346" i="19"/>
  <c r="J16346" i="19"/>
  <c r="K16320" i="19"/>
  <c r="L16320" i="19" s="1"/>
  <c r="E16420" i="19" s="1"/>
  <c r="K16133" i="19"/>
  <c r="I16159" i="19"/>
  <c r="J16159" i="19"/>
  <c r="I15798" i="19"/>
  <c r="K15798" i="19" s="1"/>
  <c r="L15798" i="19" s="1"/>
  <c r="E15898" i="19" s="1"/>
  <c r="J15798" i="19"/>
  <c r="J16018" i="19"/>
  <c r="I16018" i="19"/>
  <c r="L16782" i="19"/>
  <c r="E16882" i="19" s="1"/>
  <c r="L15817" i="19"/>
  <c r="E15917" i="19" s="1"/>
  <c r="J16209" i="19"/>
  <c r="I16209" i="19"/>
  <c r="I15914" i="19"/>
  <c r="K15914" i="19" s="1"/>
  <c r="L15914" i="19" s="1"/>
  <c r="J15914" i="19"/>
  <c r="L16348" i="19"/>
  <c r="E16448" i="19" s="1"/>
  <c r="K16551" i="19"/>
  <c r="K16687" i="19"/>
  <c r="I17177" i="19"/>
  <c r="K17177" i="19" s="1"/>
  <c r="J17177" i="19"/>
  <c r="K16770" i="19"/>
  <c r="L16770" i="19" s="1"/>
  <c r="E16870" i="19" s="1"/>
  <c r="J16265" i="19"/>
  <c r="I16265" i="19"/>
  <c r="J16883" i="19"/>
  <c r="I16883" i="19"/>
  <c r="J16100" i="19"/>
  <c r="I16100" i="19"/>
  <c r="J16121" i="19"/>
  <c r="I16121" i="19"/>
  <c r="J16724" i="19"/>
  <c r="I16724" i="19"/>
  <c r="I17057" i="19"/>
  <c r="K17057" i="19" s="1"/>
  <c r="L17057" i="19" s="1"/>
  <c r="E17157" i="19" s="1"/>
  <c r="J17057" i="19"/>
  <c r="J16652" i="19"/>
  <c r="I16652" i="19"/>
  <c r="J16822" i="19"/>
  <c r="I16822" i="19"/>
  <c r="I15842" i="19"/>
  <c r="J15842" i="19"/>
  <c r="J16266" i="19"/>
  <c r="I16266" i="19"/>
  <c r="I16331" i="19"/>
  <c r="J16331" i="19"/>
  <c r="I16453" i="19"/>
  <c r="K16453" i="19" s="1"/>
  <c r="L16453" i="19" s="1"/>
  <c r="J16453" i="19"/>
  <c r="J16979" i="19"/>
  <c r="I16979" i="19"/>
  <c r="K16979" i="19" s="1"/>
  <c r="L16979" i="19" s="1"/>
  <c r="E17079" i="19" s="1"/>
  <c r="J17194" i="19"/>
  <c r="I17194" i="19"/>
  <c r="I16395" i="19"/>
  <c r="J16395" i="19"/>
  <c r="J16336" i="19"/>
  <c r="I16336" i="19"/>
  <c r="I16916" i="19"/>
  <c r="J16916" i="19"/>
  <c r="J17569" i="19"/>
  <c r="I17569" i="19"/>
  <c r="J16656" i="19"/>
  <c r="I16656" i="19"/>
  <c r="L16428" i="19"/>
  <c r="E16528" i="19" s="1"/>
  <c r="I15935" i="19"/>
  <c r="J15935" i="19"/>
  <c r="L16532" i="19"/>
  <c r="E16632" i="19" s="1"/>
  <c r="J16685" i="19"/>
  <c r="I16685" i="19"/>
  <c r="L17176" i="19"/>
  <c r="E17276" i="19" s="1"/>
  <c r="L16619" i="19"/>
  <c r="E16719" i="19" s="1"/>
  <c r="J15723" i="19"/>
  <c r="I15723" i="19"/>
  <c r="I16378" i="19"/>
  <c r="J16378" i="19"/>
  <c r="I16301" i="19"/>
  <c r="J16301" i="19"/>
  <c r="K16339" i="19"/>
  <c r="K15868" i="19"/>
  <c r="L16144" i="19"/>
  <c r="E16244" i="19" s="1"/>
  <c r="K15949" i="19"/>
  <c r="K16499" i="19"/>
  <c r="K16584" i="19"/>
  <c r="L16133" i="19"/>
  <c r="E16233" i="19" s="1"/>
  <c r="J16373" i="19"/>
  <c r="I16373" i="19"/>
  <c r="L15937" i="19"/>
  <c r="E16037" i="19" s="1"/>
  <c r="E16208" i="19"/>
  <c r="L16496" i="19"/>
  <c r="E16596" i="19" s="1"/>
  <c r="K16563" i="19"/>
  <c r="L16397" i="19"/>
  <c r="E16497" i="19" s="1"/>
  <c r="L16890" i="19"/>
  <c r="E16990" i="19" s="1"/>
  <c r="K16593" i="19"/>
  <c r="K15654" i="19"/>
  <c r="L15654" i="19" s="1"/>
  <c r="K16415" i="19"/>
  <c r="L16591" i="19"/>
  <c r="E16691" i="19" s="1"/>
  <c r="L16389" i="19"/>
  <c r="E16489" i="19" s="1"/>
  <c r="E16241" i="19"/>
  <c r="L15892" i="19"/>
  <c r="E15992" i="19" s="1"/>
  <c r="K16034" i="19"/>
  <c r="K15925" i="19"/>
  <c r="K16813" i="19"/>
  <c r="K16386" i="19"/>
  <c r="K12506" i="19"/>
  <c r="J13862" i="19"/>
  <c r="I13862" i="19"/>
  <c r="L17177" i="19"/>
  <c r="E17277" i="19" s="1"/>
  <c r="L17174" i="19"/>
  <c r="E17274" i="19" s="1"/>
  <c r="L16172" i="19"/>
  <c r="E16272" i="19" s="1"/>
  <c r="K17180" i="19"/>
  <c r="K16110" i="19"/>
  <c r="K12338" i="19"/>
  <c r="J16767" i="19"/>
  <c r="I16767" i="19"/>
  <c r="L13230" i="19"/>
  <c r="E13330" i="19" s="1"/>
  <c r="E15754" i="19"/>
  <c r="J14550" i="19"/>
  <c r="I14550" i="19"/>
  <c r="J17045" i="19"/>
  <c r="I17045" i="19"/>
  <c r="L13326" i="19"/>
  <c r="E13426" i="19" s="1"/>
  <c r="K16807" i="19"/>
  <c r="J17275" i="19"/>
  <c r="I17275" i="19"/>
  <c r="J17455" i="19"/>
  <c r="I17455" i="19"/>
  <c r="J2005" i="12"/>
  <c r="I2005" i="12"/>
  <c r="J1904" i="12"/>
  <c r="K1904" i="12" s="1"/>
  <c r="L1904" i="12" s="1"/>
  <c r="I1904" i="12"/>
  <c r="K1990" i="12"/>
  <c r="L1990" i="12" s="1"/>
  <c r="E2002" i="12" s="1"/>
  <c r="I2002" i="12" s="1"/>
  <c r="K1883" i="12"/>
  <c r="L1905" i="12"/>
  <c r="E1917" i="12" s="1"/>
  <c r="I1917" i="12" s="1"/>
  <c r="J1937" i="12"/>
  <c r="K1937" i="12" s="1"/>
  <c r="L1937" i="12" s="1"/>
  <c r="E1949" i="12" s="1"/>
  <c r="I1949" i="12" s="1"/>
  <c r="J1932" i="12"/>
  <c r="K1932" i="12" s="1"/>
  <c r="L1932" i="12" s="1"/>
  <c r="E1935" i="12"/>
  <c r="I1935" i="12" s="1"/>
  <c r="J1934" i="12"/>
  <c r="K1934" i="12" s="1"/>
  <c r="L1934" i="12" s="1"/>
  <c r="E1938" i="12"/>
  <c r="I1938" i="12" s="1"/>
  <c r="J2011" i="12"/>
  <c r="K2011" i="12" s="1"/>
  <c r="L2011" i="12" s="1"/>
  <c r="J2008" i="12"/>
  <c r="K2008" i="12" s="1"/>
  <c r="L2008" i="12" s="1"/>
  <c r="T37" i="9"/>
  <c r="J37" i="7" s="1"/>
  <c r="L37" i="7" s="1"/>
  <c r="S37" i="9"/>
  <c r="G39" i="6" s="1"/>
  <c r="J39" i="6" s="1"/>
  <c r="P38" i="9"/>
  <c r="E42" i="2"/>
  <c r="K147" i="16" l="1"/>
  <c r="L147" i="16" s="1"/>
  <c r="E148" i="16" s="1"/>
  <c r="K16704" i="19"/>
  <c r="L16704" i="19" s="1"/>
  <c r="E16804" i="19" s="1"/>
  <c r="I16804" i="19" s="1"/>
  <c r="K16103" i="19"/>
  <c r="L16103" i="19" s="1"/>
  <c r="E17602" i="19"/>
  <c r="J17602" i="19" s="1"/>
  <c r="I16158" i="19"/>
  <c r="J16158" i="19"/>
  <c r="K17569" i="19"/>
  <c r="I17143" i="19"/>
  <c r="J17143" i="19"/>
  <c r="J16311" i="19"/>
  <c r="I16311" i="19"/>
  <c r="K16061" i="19"/>
  <c r="J16681" i="19"/>
  <c r="I16681" i="19"/>
  <c r="K16681" i="19" s="1"/>
  <c r="L16681" i="19" s="1"/>
  <c r="E16203" i="19"/>
  <c r="L16012" i="19"/>
  <c r="E16112" i="19"/>
  <c r="J17227" i="19"/>
  <c r="I17227" i="19"/>
  <c r="K17227" i="19" s="1"/>
  <c r="K16373" i="19"/>
  <c r="L16373" i="19" s="1"/>
  <c r="K16916" i="19"/>
  <c r="L16916" i="19" s="1"/>
  <c r="K16159" i="19"/>
  <c r="L16159" i="19" s="1"/>
  <c r="E16259" i="19" s="1"/>
  <c r="K16947" i="19"/>
  <c r="L16947" i="19" s="1"/>
  <c r="E17047" i="19" s="1"/>
  <c r="K16671" i="19"/>
  <c r="J16882" i="19"/>
  <c r="I16882" i="19"/>
  <c r="K16378" i="19"/>
  <c r="L16378" i="19" s="1"/>
  <c r="K17194" i="19"/>
  <c r="L17194" i="19" s="1"/>
  <c r="E17294" i="19" s="1"/>
  <c r="K16265" i="19"/>
  <c r="L16265" i="19" s="1"/>
  <c r="E16365" i="19" s="1"/>
  <c r="L16687" i="19"/>
  <c r="E16787" i="19" s="1"/>
  <c r="E16014" i="19"/>
  <c r="K16209" i="19"/>
  <c r="K16018" i="19"/>
  <c r="I16420" i="19"/>
  <c r="J16420" i="19"/>
  <c r="I16160" i="19"/>
  <c r="J16160" i="19"/>
  <c r="K15723" i="19"/>
  <c r="L15723" i="19" s="1"/>
  <c r="E15823" i="19" s="1"/>
  <c r="K16266" i="19"/>
  <c r="K16121" i="19"/>
  <c r="L16121" i="19" s="1"/>
  <c r="E16221" i="19" s="1"/>
  <c r="L16551" i="19"/>
  <c r="E16651" i="19" s="1"/>
  <c r="K16464" i="19"/>
  <c r="L16464" i="19" s="1"/>
  <c r="E16564" i="19" s="1"/>
  <c r="L16229" i="19"/>
  <c r="E16329" i="19" s="1"/>
  <c r="I16448" i="19"/>
  <c r="K16448" i="19" s="1"/>
  <c r="J16448" i="19"/>
  <c r="J15917" i="19"/>
  <c r="I15917" i="19"/>
  <c r="K15917" i="19" s="1"/>
  <c r="I15898" i="19"/>
  <c r="K15898" i="19" s="1"/>
  <c r="L15898" i="19" s="1"/>
  <c r="E15998" i="19" s="1"/>
  <c r="J15898" i="19"/>
  <c r="I16240" i="19"/>
  <c r="J16240" i="19"/>
  <c r="L17105" i="19"/>
  <c r="E17205" i="19" s="1"/>
  <c r="J17047" i="19"/>
  <c r="I17047" i="19"/>
  <c r="K17047" i="19" s="1"/>
  <c r="L17047" i="19" s="1"/>
  <c r="K16331" i="19"/>
  <c r="L16331" i="19" s="1"/>
  <c r="K16724" i="19"/>
  <c r="J16870" i="19"/>
  <c r="I16870" i="19"/>
  <c r="K16870" i="19" s="1"/>
  <c r="L16870" i="19" s="1"/>
  <c r="K16346" i="19"/>
  <c r="L16388" i="19"/>
  <c r="E16488" i="19" s="1"/>
  <c r="I16497" i="19"/>
  <c r="J16497" i="19"/>
  <c r="I17079" i="19"/>
  <c r="J17079" i="19"/>
  <c r="J17157" i="19"/>
  <c r="I17157" i="19"/>
  <c r="K17157" i="19" s="1"/>
  <c r="L17157" i="19" s="1"/>
  <c r="E17257" i="19" s="1"/>
  <c r="J16691" i="19"/>
  <c r="I16691" i="19"/>
  <c r="J16719" i="19"/>
  <c r="I16719" i="19"/>
  <c r="J17294" i="19"/>
  <c r="I17294" i="19"/>
  <c r="I16596" i="19"/>
  <c r="J16596" i="19"/>
  <c r="J16244" i="19"/>
  <c r="I16244" i="19"/>
  <c r="I16528" i="19"/>
  <c r="J16528" i="19"/>
  <c r="I16990" i="19"/>
  <c r="J16990" i="19"/>
  <c r="I16233" i="19"/>
  <c r="J16233" i="19"/>
  <c r="J16632" i="19"/>
  <c r="I16632" i="19"/>
  <c r="I16221" i="19"/>
  <c r="J16221" i="19"/>
  <c r="L16813" i="19"/>
  <c r="E16913" i="19" s="1"/>
  <c r="L16593" i="19"/>
  <c r="E16693" i="19" s="1"/>
  <c r="E16473" i="19"/>
  <c r="L15949" i="19"/>
  <c r="E16049" i="19" s="1"/>
  <c r="L16339" i="19"/>
  <c r="E16439" i="19" s="1"/>
  <c r="K16685" i="19"/>
  <c r="L17569" i="19"/>
  <c r="E17669" i="19" s="1"/>
  <c r="K16336" i="19"/>
  <c r="K16822" i="19"/>
  <c r="K16652" i="19"/>
  <c r="K16100" i="19"/>
  <c r="L15925" i="19"/>
  <c r="E16025" i="19" s="1"/>
  <c r="I15992" i="19"/>
  <c r="J15992" i="19"/>
  <c r="I16241" i="19"/>
  <c r="J16241" i="19"/>
  <c r="J16208" i="19"/>
  <c r="I16208" i="19"/>
  <c r="L16584" i="19"/>
  <c r="E16684" i="19" s="1"/>
  <c r="I15823" i="19"/>
  <c r="J15823" i="19"/>
  <c r="J17276" i="19"/>
  <c r="I17276" i="19"/>
  <c r="I16365" i="19"/>
  <c r="J16365" i="19"/>
  <c r="L16034" i="19"/>
  <c r="E16134" i="19" s="1"/>
  <c r="I16489" i="19"/>
  <c r="J16489" i="19"/>
  <c r="L17227" i="19"/>
  <c r="E17327" i="19" s="1"/>
  <c r="L16563" i="19"/>
  <c r="E16663" i="19" s="1"/>
  <c r="J16037" i="19"/>
  <c r="I16037" i="19"/>
  <c r="E16478" i="19"/>
  <c r="K16656" i="19"/>
  <c r="E16431" i="19"/>
  <c r="K15842" i="19"/>
  <c r="L16724" i="19"/>
  <c r="E16824" i="19" s="1"/>
  <c r="L16386" i="19"/>
  <c r="E16486" i="19" s="1"/>
  <c r="E16515" i="19"/>
  <c r="L16415" i="19"/>
  <c r="L16499" i="19"/>
  <c r="E16599" i="19" s="1"/>
  <c r="L15868" i="19"/>
  <c r="E15968" i="19" s="1"/>
  <c r="K16301" i="19"/>
  <c r="K15935" i="19"/>
  <c r="L15935" i="19" s="1"/>
  <c r="E16035" i="19" s="1"/>
  <c r="E17016" i="19"/>
  <c r="K16395" i="19"/>
  <c r="L16395" i="19" s="1"/>
  <c r="E16495" i="19" s="1"/>
  <c r="E16553" i="19"/>
  <c r="K16883" i="19"/>
  <c r="L12506" i="19"/>
  <c r="E12606" i="19" s="1"/>
  <c r="J13426" i="19"/>
  <c r="I13426" i="19"/>
  <c r="J16272" i="19"/>
  <c r="I16272" i="19"/>
  <c r="J13330" i="19"/>
  <c r="I13330" i="19"/>
  <c r="J17277" i="19"/>
  <c r="I17277" i="19"/>
  <c r="K14550" i="19"/>
  <c r="K17045" i="19"/>
  <c r="K17455" i="19"/>
  <c r="L16807" i="19"/>
  <c r="E16907" i="19" s="1"/>
  <c r="J15754" i="19"/>
  <c r="I15754" i="19"/>
  <c r="L16448" i="19"/>
  <c r="E16548" i="19" s="1"/>
  <c r="L12338" i="19"/>
  <c r="E12438" i="19" s="1"/>
  <c r="L16110" i="19"/>
  <c r="E16210" i="19" s="1"/>
  <c r="L17180" i="19"/>
  <c r="E17280" i="19" s="1"/>
  <c r="J17274" i="19"/>
  <c r="I17274" i="19"/>
  <c r="K17275" i="19"/>
  <c r="K16767" i="19"/>
  <c r="K13862" i="19"/>
  <c r="E1916" i="12"/>
  <c r="I1916" i="12" s="1"/>
  <c r="K2005" i="12"/>
  <c r="L2005" i="12" s="1"/>
  <c r="E2017" i="12" s="1"/>
  <c r="I2017" i="12" s="1"/>
  <c r="J1917" i="12"/>
  <c r="K1917" i="12" s="1"/>
  <c r="L1917" i="12" s="1"/>
  <c r="L1883" i="12"/>
  <c r="E1895" i="12" s="1"/>
  <c r="J2002" i="12"/>
  <c r="E2023" i="12"/>
  <c r="I2023" i="12" s="1"/>
  <c r="E1944" i="12"/>
  <c r="I1944" i="12" s="1"/>
  <c r="E1946" i="12"/>
  <c r="I1946" i="12" s="1"/>
  <c r="J1938" i="12"/>
  <c r="K1938" i="12" s="1"/>
  <c r="L1938" i="12" s="1"/>
  <c r="E2020" i="12"/>
  <c r="I2020" i="12" s="1"/>
  <c r="J1935" i="12"/>
  <c r="K1935" i="12" s="1"/>
  <c r="L1935" i="12" s="1"/>
  <c r="D48" i="3"/>
  <c r="F42" i="2"/>
  <c r="E48" i="3" s="1"/>
  <c r="Q38" i="9"/>
  <c r="R38" i="9" s="1"/>
  <c r="M39" i="9"/>
  <c r="I148" i="16" l="1"/>
  <c r="J148" i="16"/>
  <c r="J16804" i="19"/>
  <c r="K16804" i="19" s="1"/>
  <c r="J1916" i="12"/>
  <c r="J2017" i="12"/>
  <c r="K2017" i="12" s="1"/>
  <c r="L2017" i="12" s="1"/>
  <c r="I17602" i="19"/>
  <c r="K17602" i="19" s="1"/>
  <c r="L17602" i="19" s="1"/>
  <c r="E17702" i="19" s="1"/>
  <c r="K17079" i="19"/>
  <c r="L17079" i="19" s="1"/>
  <c r="I16203" i="19"/>
  <c r="J16203" i="19"/>
  <c r="L16061" i="19"/>
  <c r="E16161" i="19" s="1"/>
  <c r="K17143" i="19"/>
  <c r="I16259" i="19"/>
  <c r="K16259" i="19" s="1"/>
  <c r="J16259" i="19"/>
  <c r="E16781" i="19"/>
  <c r="K16311" i="19"/>
  <c r="L16311" i="19" s="1"/>
  <c r="E16411" i="19" s="1"/>
  <c r="K16221" i="19"/>
  <c r="L16221" i="19" s="1"/>
  <c r="J16112" i="19"/>
  <c r="I16112" i="19"/>
  <c r="K16112" i="19" s="1"/>
  <c r="K16420" i="19"/>
  <c r="L16420" i="19" s="1"/>
  <c r="L16671" i="19"/>
  <c r="E16771" i="19" s="1"/>
  <c r="K16158" i="19"/>
  <c r="I17205" i="19"/>
  <c r="J17205" i="19"/>
  <c r="I16488" i="19"/>
  <c r="J16488" i="19"/>
  <c r="I16651" i="19"/>
  <c r="J16651" i="19"/>
  <c r="K16037" i="19"/>
  <c r="K16208" i="19"/>
  <c r="K15992" i="19"/>
  <c r="L15992" i="19" s="1"/>
  <c r="K17294" i="19"/>
  <c r="E16970" i="19"/>
  <c r="L16209" i="19"/>
  <c r="E16309" i="19"/>
  <c r="J15998" i="19"/>
  <c r="I15998" i="19"/>
  <c r="K15998" i="19" s="1"/>
  <c r="L15998" i="19" s="1"/>
  <c r="J16329" i="19"/>
  <c r="I16329" i="19"/>
  <c r="J16014" i="19"/>
  <c r="I16014" i="19"/>
  <c r="K16489" i="19"/>
  <c r="L16489" i="19" s="1"/>
  <c r="E16589" i="19" s="1"/>
  <c r="K16241" i="19"/>
  <c r="L16241" i="19" s="1"/>
  <c r="L15917" i="19"/>
  <c r="E16017" i="19"/>
  <c r="K16160" i="19"/>
  <c r="L16160" i="19" s="1"/>
  <c r="E16260" i="19" s="1"/>
  <c r="E16520" i="19"/>
  <c r="I16787" i="19"/>
  <c r="J16787" i="19"/>
  <c r="K16719" i="19"/>
  <c r="L16719" i="19" s="1"/>
  <c r="E16819" i="19" s="1"/>
  <c r="L16346" i="19"/>
  <c r="E16446" i="19"/>
  <c r="E17147" i="19"/>
  <c r="K16240" i="19"/>
  <c r="J16564" i="19"/>
  <c r="I16564" i="19"/>
  <c r="L16266" i="19"/>
  <c r="E16366" i="19" s="1"/>
  <c r="L16112" i="19"/>
  <c r="E16212" i="19" s="1"/>
  <c r="L16018" i="19"/>
  <c r="E16118" i="19" s="1"/>
  <c r="K16882" i="19"/>
  <c r="L16882" i="19" s="1"/>
  <c r="E16982" i="19" s="1"/>
  <c r="I16684" i="19"/>
  <c r="J16684" i="19"/>
  <c r="I17669" i="19"/>
  <c r="J17669" i="19"/>
  <c r="J16049" i="19"/>
  <c r="I16049" i="19"/>
  <c r="J16693" i="19"/>
  <c r="I16693" i="19"/>
  <c r="I16913" i="19"/>
  <c r="J16913" i="19"/>
  <c r="I15968" i="19"/>
  <c r="K15968" i="19" s="1"/>
  <c r="L15968" i="19" s="1"/>
  <c r="J15968" i="19"/>
  <c r="J16486" i="19"/>
  <c r="I16486" i="19"/>
  <c r="K16486" i="19" s="1"/>
  <c r="L16486" i="19" s="1"/>
  <c r="E16586" i="19" s="1"/>
  <c r="J16824" i="19"/>
  <c r="I16824" i="19"/>
  <c r="J16663" i="19"/>
  <c r="I16663" i="19"/>
  <c r="I16439" i="19"/>
  <c r="J16439" i="19"/>
  <c r="J16260" i="19"/>
  <c r="I16260" i="19"/>
  <c r="K16260" i="19" s="1"/>
  <c r="L16260" i="19" s="1"/>
  <c r="E16360" i="19" s="1"/>
  <c r="J16495" i="19"/>
  <c r="I16495" i="19"/>
  <c r="L15842" i="19"/>
  <c r="E15942" i="19" s="1"/>
  <c r="J16478" i="19"/>
  <c r="I16478" i="19"/>
  <c r="L16652" i="19"/>
  <c r="E16752" i="19" s="1"/>
  <c r="L16685" i="19"/>
  <c r="E16785" i="19" s="1"/>
  <c r="J16473" i="19"/>
  <c r="I16473" i="19"/>
  <c r="K16473" i="19" s="1"/>
  <c r="L16473" i="19" s="1"/>
  <c r="I17257" i="19"/>
  <c r="J17257" i="19"/>
  <c r="J16035" i="19"/>
  <c r="I16035" i="19"/>
  <c r="J16599" i="19"/>
  <c r="I16599" i="19"/>
  <c r="J16515" i="19"/>
  <c r="I16515" i="19"/>
  <c r="K16515" i="19" s="1"/>
  <c r="L16515" i="19" s="1"/>
  <c r="I16431" i="19"/>
  <c r="J16431" i="19"/>
  <c r="J16589" i="19"/>
  <c r="I16589" i="19"/>
  <c r="I16025" i="19"/>
  <c r="J16025" i="19"/>
  <c r="L16822" i="19"/>
  <c r="E16922" i="19" s="1"/>
  <c r="I16819" i="19"/>
  <c r="J16819" i="19"/>
  <c r="L16883" i="19"/>
  <c r="E16983" i="19" s="1"/>
  <c r="L16301" i="19"/>
  <c r="E16401" i="19"/>
  <c r="L16656" i="19"/>
  <c r="E16756" i="19" s="1"/>
  <c r="I17327" i="19"/>
  <c r="J17327" i="19"/>
  <c r="J16134" i="19"/>
  <c r="I16134" i="19"/>
  <c r="K16134" i="19" s="1"/>
  <c r="L16134" i="19" s="1"/>
  <c r="E16234" i="19" s="1"/>
  <c r="K16365" i="19"/>
  <c r="L16208" i="19"/>
  <c r="E16308" i="19" s="1"/>
  <c r="E16092" i="19"/>
  <c r="L16336" i="19"/>
  <c r="E16436" i="19" s="1"/>
  <c r="K16528" i="19"/>
  <c r="L16528" i="19" s="1"/>
  <c r="E16628" i="19" s="1"/>
  <c r="K16596" i="19"/>
  <c r="E17179" i="19"/>
  <c r="K16272" i="19"/>
  <c r="J16553" i="19"/>
  <c r="I16553" i="19"/>
  <c r="J17016" i="19"/>
  <c r="I17016" i="19"/>
  <c r="L16259" i="19"/>
  <c r="E16359" i="19" s="1"/>
  <c r="K17276" i="19"/>
  <c r="L17276" i="19" s="1"/>
  <c r="E17376" i="19" s="1"/>
  <c r="K15823" i="19"/>
  <c r="E16341" i="19"/>
  <c r="L16100" i="19"/>
  <c r="E16200" i="19" s="1"/>
  <c r="E16321" i="19"/>
  <c r="K16632" i="19"/>
  <c r="K16233" i="19"/>
  <c r="K16990" i="19"/>
  <c r="K16244" i="19"/>
  <c r="L16244" i="19" s="1"/>
  <c r="E16344" i="19" s="1"/>
  <c r="K16691" i="19"/>
  <c r="L16691" i="19" s="1"/>
  <c r="E16791" i="19" s="1"/>
  <c r="K16497" i="19"/>
  <c r="L16497" i="19" s="1"/>
  <c r="E16597" i="19" s="1"/>
  <c r="I12606" i="19"/>
  <c r="J12606" i="19"/>
  <c r="J16210" i="19"/>
  <c r="I16210" i="19"/>
  <c r="J17280" i="19"/>
  <c r="I17280" i="19"/>
  <c r="J12438" i="19"/>
  <c r="I12438" i="19"/>
  <c r="O12501" i="19" s="1"/>
  <c r="J16548" i="19"/>
  <c r="I16548" i="19"/>
  <c r="L16767" i="19"/>
  <c r="E16867" i="19" s="1"/>
  <c r="J16907" i="19"/>
  <c r="I16907" i="19"/>
  <c r="L17455" i="19"/>
  <c r="E17555" i="19" s="1"/>
  <c r="L16272" i="19"/>
  <c r="E16372" i="19" s="1"/>
  <c r="L17275" i="19"/>
  <c r="E17375" i="19" s="1"/>
  <c r="K17274" i="19"/>
  <c r="L17045" i="19"/>
  <c r="E17145" i="19" s="1"/>
  <c r="L13862" i="19"/>
  <c r="E13962" i="19" s="1"/>
  <c r="L14550" i="19"/>
  <c r="E14650" i="19" s="1"/>
  <c r="K17277" i="19"/>
  <c r="K13330" i="19"/>
  <c r="K15754" i="19"/>
  <c r="K13426" i="19"/>
  <c r="I1895" i="12"/>
  <c r="O1904" i="12" s="1"/>
  <c r="E1929" i="12"/>
  <c r="I1929" i="12" s="1"/>
  <c r="K1916" i="12"/>
  <c r="J1895" i="12"/>
  <c r="K2002" i="12"/>
  <c r="E1950" i="12"/>
  <c r="J2023" i="12"/>
  <c r="K2023" i="12" s="1"/>
  <c r="L2023" i="12" s="1"/>
  <c r="E1947" i="12"/>
  <c r="I1947" i="12" s="1"/>
  <c r="J2020" i="12"/>
  <c r="K2020" i="12" s="1"/>
  <c r="L2020" i="12" s="1"/>
  <c r="J1946" i="12"/>
  <c r="K1946" i="12" s="1"/>
  <c r="L1946" i="12" s="1"/>
  <c r="E2029" i="12"/>
  <c r="I2029" i="12" s="1"/>
  <c r="B43" i="2"/>
  <c r="G48" i="3"/>
  <c r="T38" i="9"/>
  <c r="J38" i="7" s="1"/>
  <c r="L38" i="7" s="1"/>
  <c r="S38" i="9"/>
  <c r="G40" i="6" s="1"/>
  <c r="J40" i="6" s="1"/>
  <c r="C43" i="2"/>
  <c r="D43" i="2"/>
  <c r="F49" i="3" s="1"/>
  <c r="C38" i="9"/>
  <c r="H48" i="3"/>
  <c r="C49" i="3" s="1"/>
  <c r="K148" i="16" l="1"/>
  <c r="L148" i="16" s="1"/>
  <c r="E149" i="16" s="1"/>
  <c r="K1895" i="12"/>
  <c r="L1895" i="12" s="1"/>
  <c r="J16161" i="19"/>
  <c r="I16161" i="19"/>
  <c r="K16161" i="19" s="1"/>
  <c r="L16161" i="19" s="1"/>
  <c r="E16261" i="19" s="1"/>
  <c r="I16771" i="19"/>
  <c r="K16771" i="19" s="1"/>
  <c r="J16771" i="19"/>
  <c r="K16548" i="19"/>
  <c r="I16411" i="19"/>
  <c r="J16411" i="19"/>
  <c r="J17702" i="19"/>
  <c r="I17702" i="19"/>
  <c r="K16025" i="19"/>
  <c r="K17669" i="19"/>
  <c r="L17669" i="19" s="1"/>
  <c r="E17769" i="19" s="1"/>
  <c r="L16158" i="19"/>
  <c r="E16258" i="19"/>
  <c r="J16781" i="19"/>
  <c r="I16781" i="19"/>
  <c r="K16781" i="19" s="1"/>
  <c r="L16781" i="19" s="1"/>
  <c r="E16881" i="19" s="1"/>
  <c r="L17143" i="19"/>
  <c r="E17243" i="19" s="1"/>
  <c r="K16203" i="19"/>
  <c r="L16203" i="19" s="1"/>
  <c r="E16303" i="19" s="1"/>
  <c r="K16478" i="19"/>
  <c r="L16478" i="19" s="1"/>
  <c r="E16578" i="19" s="1"/>
  <c r="J16118" i="19"/>
  <c r="I16118" i="19"/>
  <c r="I16366" i="19"/>
  <c r="J16366" i="19"/>
  <c r="J16446" i="19"/>
  <c r="I16446" i="19"/>
  <c r="I16017" i="19"/>
  <c r="J16017" i="19"/>
  <c r="J16970" i="19"/>
  <c r="I16970" i="19"/>
  <c r="L16037" i="19"/>
  <c r="E16137" i="19" s="1"/>
  <c r="K17327" i="19"/>
  <c r="K16819" i="19"/>
  <c r="L16819" i="19" s="1"/>
  <c r="K16049" i="19"/>
  <c r="L16049" i="19" s="1"/>
  <c r="E16149" i="19" s="1"/>
  <c r="K16787" i="19"/>
  <c r="L16787" i="19" s="1"/>
  <c r="E16887" i="19" s="1"/>
  <c r="K16014" i="19"/>
  <c r="E16098" i="19"/>
  <c r="L17294" i="19"/>
  <c r="E17394" i="19" s="1"/>
  <c r="K16824" i="19"/>
  <c r="L16824" i="19" s="1"/>
  <c r="J16212" i="19"/>
  <c r="I16212" i="19"/>
  <c r="K16212" i="19" s="1"/>
  <c r="L16212" i="19" s="1"/>
  <c r="E16312" i="19" s="1"/>
  <c r="L16240" i="19"/>
  <c r="E16340" i="19"/>
  <c r="J16520" i="19"/>
  <c r="I16520" i="19"/>
  <c r="J16309" i="19"/>
  <c r="I16309" i="19"/>
  <c r="K16488" i="19"/>
  <c r="K16693" i="19"/>
  <c r="L16693" i="19" s="1"/>
  <c r="E16793" i="19" s="1"/>
  <c r="J16793" i="19" s="1"/>
  <c r="I16982" i="19"/>
  <c r="J16982" i="19"/>
  <c r="K16564" i="19"/>
  <c r="I17147" i="19"/>
  <c r="K17147" i="19" s="1"/>
  <c r="L17147" i="19" s="1"/>
  <c r="E17247" i="19" s="1"/>
  <c r="I17247" i="19" s="1"/>
  <c r="J17147" i="19"/>
  <c r="L16804" i="19"/>
  <c r="E16904" i="19" s="1"/>
  <c r="K16329" i="19"/>
  <c r="L16329" i="19" s="1"/>
  <c r="E16429" i="19" s="1"/>
  <c r="K16651" i="19"/>
  <c r="K17205" i="19"/>
  <c r="J16308" i="19"/>
  <c r="I16308" i="19"/>
  <c r="I16793" i="19"/>
  <c r="I16752" i="19"/>
  <c r="J16752" i="19"/>
  <c r="J16586" i="19"/>
  <c r="I16586" i="19"/>
  <c r="I17769" i="19"/>
  <c r="J17769" i="19"/>
  <c r="J16234" i="19"/>
  <c r="I16234" i="19"/>
  <c r="J16922" i="19"/>
  <c r="I16922" i="19"/>
  <c r="J16149" i="19"/>
  <c r="I16149" i="19"/>
  <c r="J16756" i="19"/>
  <c r="I16756" i="19"/>
  <c r="J16791" i="19"/>
  <c r="I16791" i="19"/>
  <c r="L16632" i="19"/>
  <c r="E16732" i="19" s="1"/>
  <c r="J16341" i="19"/>
  <c r="I16341" i="19"/>
  <c r="K17016" i="19"/>
  <c r="L17016" i="19" s="1"/>
  <c r="E17116" i="19" s="1"/>
  <c r="K16553" i="19"/>
  <c r="L16596" i="19"/>
  <c r="E16696" i="19" s="1"/>
  <c r="J16092" i="19"/>
  <c r="I16092" i="19"/>
  <c r="E16615" i="19"/>
  <c r="E16924" i="19"/>
  <c r="J16344" i="19"/>
  <c r="I16344" i="19"/>
  <c r="K16344" i="19" s="1"/>
  <c r="L16344" i="19" s="1"/>
  <c r="J16321" i="19"/>
  <c r="I16321" i="19"/>
  <c r="J16628" i="19"/>
  <c r="I16628" i="19"/>
  <c r="L17327" i="19"/>
  <c r="E17427" i="19" s="1"/>
  <c r="I16578" i="19"/>
  <c r="K16578" i="19" s="1"/>
  <c r="L16578" i="19" s="1"/>
  <c r="J16578" i="19"/>
  <c r="J15942" i="19"/>
  <c r="I15942" i="19"/>
  <c r="J16360" i="19"/>
  <c r="I16360" i="19"/>
  <c r="K16360" i="19" s="1"/>
  <c r="L16360" i="19" s="1"/>
  <c r="L16990" i="19"/>
  <c r="E17090" i="19" s="1"/>
  <c r="I16200" i="19"/>
  <c r="J16200" i="19"/>
  <c r="L15823" i="19"/>
  <c r="E15923" i="19" s="1"/>
  <c r="I16359" i="19"/>
  <c r="J16359" i="19"/>
  <c r="J16436" i="19"/>
  <c r="I16436" i="19"/>
  <c r="J16401" i="19"/>
  <c r="I16401" i="19"/>
  <c r="J16983" i="19"/>
  <c r="I16983" i="19"/>
  <c r="E16919" i="19"/>
  <c r="L16025" i="19"/>
  <c r="E16125" i="19" s="1"/>
  <c r="J16785" i="19"/>
  <c r="I16785" i="19"/>
  <c r="K16785" i="19" s="1"/>
  <c r="L16785" i="19" s="1"/>
  <c r="K16439" i="19"/>
  <c r="L16439" i="19" s="1"/>
  <c r="E16539" i="19" s="1"/>
  <c r="K16907" i="19"/>
  <c r="I16597" i="19"/>
  <c r="J16597" i="19"/>
  <c r="L16233" i="19"/>
  <c r="E16333" i="19" s="1"/>
  <c r="J17376" i="19"/>
  <c r="I17376" i="19"/>
  <c r="J17179" i="19"/>
  <c r="I17179" i="19"/>
  <c r="K17179" i="19" s="1"/>
  <c r="L17179" i="19" s="1"/>
  <c r="E17279" i="19" s="1"/>
  <c r="J17279" i="19" s="1"/>
  <c r="L16365" i="19"/>
  <c r="E16465" i="19" s="1"/>
  <c r="K16589" i="19"/>
  <c r="K16431" i="19"/>
  <c r="K16599" i="19"/>
  <c r="K16035" i="19"/>
  <c r="K17257" i="19"/>
  <c r="E16573" i="19"/>
  <c r="K16495" i="19"/>
  <c r="L16495" i="19" s="1"/>
  <c r="E16595" i="19" s="1"/>
  <c r="K16663" i="19"/>
  <c r="E16068" i="19"/>
  <c r="K16913" i="19"/>
  <c r="K16684" i="19"/>
  <c r="K12606" i="19"/>
  <c r="J14650" i="19"/>
  <c r="I14650" i="19"/>
  <c r="J17375" i="19"/>
  <c r="I17375" i="19"/>
  <c r="J16372" i="19"/>
  <c r="I16372" i="19"/>
  <c r="K16372" i="19" s="1"/>
  <c r="L16372" i="19" s="1"/>
  <c r="J13962" i="19"/>
  <c r="I13962" i="19"/>
  <c r="J17555" i="19"/>
  <c r="I17555" i="19"/>
  <c r="J17145" i="19"/>
  <c r="I17145" i="19"/>
  <c r="L16548" i="19"/>
  <c r="E16648" i="19" s="1"/>
  <c r="K16210" i="19"/>
  <c r="L13426" i="19"/>
  <c r="E13526" i="19" s="1"/>
  <c r="L15754" i="19"/>
  <c r="E15854" i="19" s="1"/>
  <c r="L13330" i="19"/>
  <c r="E13430" i="19" s="1"/>
  <c r="L17277" i="19"/>
  <c r="E17377" i="19" s="1"/>
  <c r="L16907" i="19"/>
  <c r="E17007" i="19" s="1"/>
  <c r="J16867" i="19"/>
  <c r="I16867" i="19"/>
  <c r="L17274" i="19"/>
  <c r="E17374" i="19" s="1"/>
  <c r="K12438" i="19"/>
  <c r="K17280" i="19"/>
  <c r="J1950" i="12"/>
  <c r="I1950" i="12"/>
  <c r="J1929" i="12"/>
  <c r="K1929" i="12" s="1"/>
  <c r="L1916" i="12"/>
  <c r="E1928" i="12" s="1"/>
  <c r="I1928" i="12" s="1"/>
  <c r="L2002" i="12"/>
  <c r="E2014" i="12" s="1"/>
  <c r="I2014" i="12" s="1"/>
  <c r="E1907" i="12"/>
  <c r="E1958" i="12"/>
  <c r="I1958" i="12" s="1"/>
  <c r="E2032" i="12"/>
  <c r="I2032" i="12" s="1"/>
  <c r="J2029" i="12"/>
  <c r="K2029" i="12" s="1"/>
  <c r="L2029" i="12" s="1"/>
  <c r="J1947" i="12"/>
  <c r="K1947" i="12" s="1"/>
  <c r="L1947" i="12" s="1"/>
  <c r="E2035" i="12"/>
  <c r="I2035" i="12" s="1"/>
  <c r="J1949" i="12"/>
  <c r="K1949" i="12" s="1"/>
  <c r="L1949" i="12" s="1"/>
  <c r="J1944" i="12"/>
  <c r="K1944" i="12" s="1"/>
  <c r="L1944" i="12" s="1"/>
  <c r="E43" i="2"/>
  <c r="F43" i="2"/>
  <c r="E49" i="3" s="1"/>
  <c r="H49" i="3" s="1"/>
  <c r="C50" i="3" s="1"/>
  <c r="D49" i="3"/>
  <c r="S49" i="3"/>
  <c r="V49" i="3" s="1"/>
  <c r="B39" i="9"/>
  <c r="I38" i="9"/>
  <c r="E38" i="9"/>
  <c r="J149" i="16" l="1"/>
  <c r="I149" i="16"/>
  <c r="K17702" i="19"/>
  <c r="L17702" i="19" s="1"/>
  <c r="E17802" i="19" s="1"/>
  <c r="J17802" i="19" s="1"/>
  <c r="J17243" i="19"/>
  <c r="I17243" i="19"/>
  <c r="K17243" i="19" s="1"/>
  <c r="L17243" i="19"/>
  <c r="E17343" i="19" s="1"/>
  <c r="J16881" i="19"/>
  <c r="I16881" i="19"/>
  <c r="K16881" i="19" s="1"/>
  <c r="L16881" i="19" s="1"/>
  <c r="E16981" i="19" s="1"/>
  <c r="E16871" i="19"/>
  <c r="J16261" i="19"/>
  <c r="I16261" i="19"/>
  <c r="J16258" i="19"/>
  <c r="I16258" i="19"/>
  <c r="K16258" i="19" s="1"/>
  <c r="L16258" i="19" s="1"/>
  <c r="E16358" i="19" s="1"/>
  <c r="I17279" i="19"/>
  <c r="L16771" i="19"/>
  <c r="K16597" i="19"/>
  <c r="L16597" i="19" s="1"/>
  <c r="J16303" i="19"/>
  <c r="I16303" i="19"/>
  <c r="J17247" i="19"/>
  <c r="K16982" i="19"/>
  <c r="K16970" i="19"/>
  <c r="L16970" i="19" s="1"/>
  <c r="E17070" i="19" s="1"/>
  <c r="K16446" i="19"/>
  <c r="L16446" i="19" s="1"/>
  <c r="K16118" i="19"/>
  <c r="L16118" i="19" s="1"/>
  <c r="E16218" i="19" s="1"/>
  <c r="J16218" i="19" s="1"/>
  <c r="K16411" i="19"/>
  <c r="J16137" i="19"/>
  <c r="I16137" i="19"/>
  <c r="K16137" i="19" s="1"/>
  <c r="L16137" i="19"/>
  <c r="E16237" i="19" s="1"/>
  <c r="J16904" i="19"/>
  <c r="I16904" i="19"/>
  <c r="J17394" i="19"/>
  <c r="I17394" i="19"/>
  <c r="J16312" i="19"/>
  <c r="I16312" i="19"/>
  <c r="K16312" i="19" s="1"/>
  <c r="K16867" i="19"/>
  <c r="K17376" i="19"/>
  <c r="L17376" i="19" s="1"/>
  <c r="E17476" i="19" s="1"/>
  <c r="E16885" i="19"/>
  <c r="E16460" i="19"/>
  <c r="E16444" i="19"/>
  <c r="K16341" i="19"/>
  <c r="K16793" i="19"/>
  <c r="L16793" i="19" s="1"/>
  <c r="E16893" i="19" s="1"/>
  <c r="L16651" i="19"/>
  <c r="E16751" i="19" s="1"/>
  <c r="L16982" i="19"/>
  <c r="E17082" i="19" s="1"/>
  <c r="K16309" i="19"/>
  <c r="L16309" i="19" s="1"/>
  <c r="E16409" i="19" s="1"/>
  <c r="K16520" i="19"/>
  <c r="L16014" i="19"/>
  <c r="E16114" i="19" s="1"/>
  <c r="J16429" i="19"/>
  <c r="I16429" i="19"/>
  <c r="K16429" i="19" s="1"/>
  <c r="J16887" i="19"/>
  <c r="I16887" i="19"/>
  <c r="J17070" i="19"/>
  <c r="I17070" i="19"/>
  <c r="K17070" i="19" s="1"/>
  <c r="L17070" i="19" s="1"/>
  <c r="E17170" i="19" s="1"/>
  <c r="K16017" i="19"/>
  <c r="L16017" i="19" s="1"/>
  <c r="E16117" i="19" s="1"/>
  <c r="K16359" i="19"/>
  <c r="L16359" i="19" s="1"/>
  <c r="E16459" i="19" s="1"/>
  <c r="L16564" i="19"/>
  <c r="E16664" i="19"/>
  <c r="L16488" i="19"/>
  <c r="E16588" i="19" s="1"/>
  <c r="J16340" i="19"/>
  <c r="I16340" i="19"/>
  <c r="J16358" i="19"/>
  <c r="I16358" i="19"/>
  <c r="E16546" i="19"/>
  <c r="K17145" i="19"/>
  <c r="L17145" i="19" s="1"/>
  <c r="K16261" i="19"/>
  <c r="L16261" i="19" s="1"/>
  <c r="E16361" i="19" s="1"/>
  <c r="K16628" i="19"/>
  <c r="L16628" i="19" s="1"/>
  <c r="K16756" i="19"/>
  <c r="L16756" i="19" s="1"/>
  <c r="K16586" i="19"/>
  <c r="L16586" i="19" s="1"/>
  <c r="K16308" i="19"/>
  <c r="L16308" i="19" s="1"/>
  <c r="E16408" i="19" s="1"/>
  <c r="I16408" i="19" s="1"/>
  <c r="L17205" i="19"/>
  <c r="E17305" i="19" s="1"/>
  <c r="J16098" i="19"/>
  <c r="I16098" i="19"/>
  <c r="K16098" i="19" s="1"/>
  <c r="L16098" i="19" s="1"/>
  <c r="E16198" i="19" s="1"/>
  <c r="K16366" i="19"/>
  <c r="J16465" i="19"/>
  <c r="I16465" i="19"/>
  <c r="K16465" i="19" s="1"/>
  <c r="J16333" i="19"/>
  <c r="I16333" i="19"/>
  <c r="J16459" i="19"/>
  <c r="I16459" i="19"/>
  <c r="J16732" i="19"/>
  <c r="I16732" i="19"/>
  <c r="I17476" i="19"/>
  <c r="J17476" i="19"/>
  <c r="J16237" i="19"/>
  <c r="I16237" i="19"/>
  <c r="K16237" i="19" s="1"/>
  <c r="L16237" i="19" s="1"/>
  <c r="J17090" i="19"/>
  <c r="I17090" i="19"/>
  <c r="J16361" i="19"/>
  <c r="J17427" i="19"/>
  <c r="I17427" i="19"/>
  <c r="J16125" i="19"/>
  <c r="I16125" i="19"/>
  <c r="J16117" i="19"/>
  <c r="I16117" i="19"/>
  <c r="J16696" i="19"/>
  <c r="I16696" i="19"/>
  <c r="I16893" i="19"/>
  <c r="J16893" i="19"/>
  <c r="K17375" i="19"/>
  <c r="L17375" i="19" s="1"/>
  <c r="L16684" i="19"/>
  <c r="E16784" i="19" s="1"/>
  <c r="J16595" i="19"/>
  <c r="I16595" i="19"/>
  <c r="K16595" i="19" s="1"/>
  <c r="L16595" i="19" s="1"/>
  <c r="L17257" i="19"/>
  <c r="E17357" i="19" s="1"/>
  <c r="L16431" i="19"/>
  <c r="E16531" i="19" s="1"/>
  <c r="J16539" i="19"/>
  <c r="I16539" i="19"/>
  <c r="K16983" i="19"/>
  <c r="L16983" i="19" s="1"/>
  <c r="E17083" i="19" s="1"/>
  <c r="K16401" i="19"/>
  <c r="K15942" i="19"/>
  <c r="E16728" i="19"/>
  <c r="J16924" i="19"/>
  <c r="I16924" i="19"/>
  <c r="J17116" i="19"/>
  <c r="I17116" i="19"/>
  <c r="K17116" i="19" s="1"/>
  <c r="L17116" i="19" s="1"/>
  <c r="E17216" i="19" s="1"/>
  <c r="E16856" i="19"/>
  <c r="K16149" i="19"/>
  <c r="K16922" i="19"/>
  <c r="E16686" i="19"/>
  <c r="L16913" i="19"/>
  <c r="E17013" i="19" s="1"/>
  <c r="L16429" i="19"/>
  <c r="E16529" i="19" s="1"/>
  <c r="L16589" i="19"/>
  <c r="E16689" i="19"/>
  <c r="I16885" i="19"/>
  <c r="J16885" i="19"/>
  <c r="I16460" i="19"/>
  <c r="J16460" i="19"/>
  <c r="J16444" i="19"/>
  <c r="I16444" i="19"/>
  <c r="J16068" i="19"/>
  <c r="I16068" i="19"/>
  <c r="L16035" i="19"/>
  <c r="E16135" i="19" s="1"/>
  <c r="E16697" i="19"/>
  <c r="I16919" i="19"/>
  <c r="J16919" i="19"/>
  <c r="K16436" i="19"/>
  <c r="I15923" i="19"/>
  <c r="J15923" i="19"/>
  <c r="K16200" i="19"/>
  <c r="L16200" i="19" s="1"/>
  <c r="E16300" i="19" s="1"/>
  <c r="E16678" i="19"/>
  <c r="K16752" i="19"/>
  <c r="L16867" i="19"/>
  <c r="E16967" i="19" s="1"/>
  <c r="L16663" i="19"/>
  <c r="E16763" i="19" s="1"/>
  <c r="I16573" i="19"/>
  <c r="J16573" i="19"/>
  <c r="E16699" i="19"/>
  <c r="L16599" i="19"/>
  <c r="K16321" i="19"/>
  <c r="I16615" i="19"/>
  <c r="J16615" i="19"/>
  <c r="K16092" i="19"/>
  <c r="L16092" i="19" s="1"/>
  <c r="E16192" i="19" s="1"/>
  <c r="L16553" i="19"/>
  <c r="E16653" i="19"/>
  <c r="K16791" i="19"/>
  <c r="K16234" i="19"/>
  <c r="L16234" i="19" s="1"/>
  <c r="E16334" i="19" s="1"/>
  <c r="K17247" i="19"/>
  <c r="K17769" i="19"/>
  <c r="L17769" i="19" s="1"/>
  <c r="E17869" i="19" s="1"/>
  <c r="L12606" i="19"/>
  <c r="E12706" i="19" s="1"/>
  <c r="J16648" i="19"/>
  <c r="I16648" i="19"/>
  <c r="J15854" i="19"/>
  <c r="I15854" i="19"/>
  <c r="J17007" i="19"/>
  <c r="I17007" i="19"/>
  <c r="J13526" i="19"/>
  <c r="I13526" i="19"/>
  <c r="J17374" i="19"/>
  <c r="I17374" i="19"/>
  <c r="J17216" i="19"/>
  <c r="I17216" i="19"/>
  <c r="J17377" i="19"/>
  <c r="I17377" i="19"/>
  <c r="K17279" i="19"/>
  <c r="K17555" i="19"/>
  <c r="K14650" i="19"/>
  <c r="L16210" i="19"/>
  <c r="E16310" i="19" s="1"/>
  <c r="E17245" i="19"/>
  <c r="K13962" i="19"/>
  <c r="E16472" i="19"/>
  <c r="E17475" i="19"/>
  <c r="L12438" i="19"/>
  <c r="E12538" i="19" s="1"/>
  <c r="L17280" i="19"/>
  <c r="E17380" i="19" s="1"/>
  <c r="J13430" i="19"/>
  <c r="I13430" i="19"/>
  <c r="I1907" i="12"/>
  <c r="O1916" i="12" s="1"/>
  <c r="K1950" i="12"/>
  <c r="J1928" i="12"/>
  <c r="L1929" i="12"/>
  <c r="E1941" i="12" s="1"/>
  <c r="I1941" i="12" s="1"/>
  <c r="J1907" i="12"/>
  <c r="K1907" i="12" s="1"/>
  <c r="L1907" i="12" s="1"/>
  <c r="J2014" i="12"/>
  <c r="E1959" i="12"/>
  <c r="I1959" i="12" s="1"/>
  <c r="E1956" i="12"/>
  <c r="I1956" i="12" s="1"/>
  <c r="J2032" i="12"/>
  <c r="K2032" i="12" s="1"/>
  <c r="L2032" i="12" s="1"/>
  <c r="E2041" i="12"/>
  <c r="E1961" i="12"/>
  <c r="I1961" i="12" s="1"/>
  <c r="J1958" i="12"/>
  <c r="K1958" i="12" s="1"/>
  <c r="L1958" i="12" s="1"/>
  <c r="J2035" i="12"/>
  <c r="K2035" i="12" s="1"/>
  <c r="L2035" i="12" s="1"/>
  <c r="S50" i="3"/>
  <c r="V50" i="3" s="1"/>
  <c r="B40" i="9"/>
  <c r="B44" i="2"/>
  <c r="N39" i="9"/>
  <c r="K39" i="9"/>
  <c r="C39" i="9"/>
  <c r="G49" i="3"/>
  <c r="K149" i="16" l="1"/>
  <c r="L149" i="16" s="1"/>
  <c r="E150" i="16" s="1"/>
  <c r="I17802" i="19"/>
  <c r="K17802" i="19" s="1"/>
  <c r="L17802" i="19" s="1"/>
  <c r="J17343" i="19"/>
  <c r="I17343" i="19"/>
  <c r="I16218" i="19"/>
  <c r="L16411" i="19"/>
  <c r="E16511" i="19"/>
  <c r="K16303" i="19"/>
  <c r="J16871" i="19"/>
  <c r="I16871" i="19"/>
  <c r="K16871" i="19" s="1"/>
  <c r="L16871" i="19" s="1"/>
  <c r="K17007" i="19"/>
  <c r="L17007" i="19" s="1"/>
  <c r="I16981" i="19"/>
  <c r="J16981" i="19"/>
  <c r="K16924" i="19"/>
  <c r="K16340" i="19"/>
  <c r="L16340" i="19" s="1"/>
  <c r="E16440" i="19" s="1"/>
  <c r="J16440" i="19" s="1"/>
  <c r="I16114" i="19"/>
  <c r="J16114" i="19"/>
  <c r="I16198" i="19"/>
  <c r="J16198" i="19"/>
  <c r="I16588" i="19"/>
  <c r="J16588" i="19"/>
  <c r="J17305" i="19"/>
  <c r="I17305" i="19"/>
  <c r="K17305" i="19" s="1"/>
  <c r="L17305" i="19" s="1"/>
  <c r="J17082" i="19"/>
  <c r="I17082" i="19"/>
  <c r="K17082" i="19" s="1"/>
  <c r="L17082" i="19" s="1"/>
  <c r="E17182" i="19" s="1"/>
  <c r="K16444" i="19"/>
  <c r="L16444" i="19" s="1"/>
  <c r="E16544" i="19" s="1"/>
  <c r="L16924" i="19"/>
  <c r="E17024" i="19" s="1"/>
  <c r="K16539" i="19"/>
  <c r="K16125" i="19"/>
  <c r="J16408" i="19"/>
  <c r="K16408" i="19" s="1"/>
  <c r="L16408" i="19" s="1"/>
  <c r="E16508" i="19" s="1"/>
  <c r="I16361" i="19"/>
  <c r="K16361" i="19" s="1"/>
  <c r="L16361" i="19" s="1"/>
  <c r="K16459" i="19"/>
  <c r="I16440" i="19"/>
  <c r="K16440" i="19" s="1"/>
  <c r="L16312" i="19"/>
  <c r="E16412" i="19" s="1"/>
  <c r="K17394" i="19"/>
  <c r="I16664" i="19"/>
  <c r="J16664" i="19"/>
  <c r="J17170" i="19"/>
  <c r="I17170" i="19"/>
  <c r="L16341" i="19"/>
  <c r="E16441" i="19" s="1"/>
  <c r="L16520" i="19"/>
  <c r="E16620" i="19" s="1"/>
  <c r="J16751" i="19"/>
  <c r="I16751" i="19"/>
  <c r="K16218" i="19"/>
  <c r="K15854" i="19"/>
  <c r="L15854" i="19" s="1"/>
  <c r="K16648" i="19"/>
  <c r="L16648" i="19" s="1"/>
  <c r="K16696" i="19"/>
  <c r="L16696" i="19" s="1"/>
  <c r="K17090" i="19"/>
  <c r="L17090" i="19" s="1"/>
  <c r="E17190" i="19" s="1"/>
  <c r="K16333" i="19"/>
  <c r="L16333" i="19" s="1"/>
  <c r="E16433" i="19" s="1"/>
  <c r="L16366" i="19"/>
  <c r="E16466" i="19"/>
  <c r="I16546" i="19"/>
  <c r="K16546" i="19" s="1"/>
  <c r="L16546" i="19" s="1"/>
  <c r="J16546" i="19"/>
  <c r="K16358" i="19"/>
  <c r="K16887" i="19"/>
  <c r="J16409" i="19"/>
  <c r="I16409" i="19"/>
  <c r="K16904" i="19"/>
  <c r="J16784" i="19"/>
  <c r="I16784" i="19"/>
  <c r="J16763" i="19"/>
  <c r="I16763" i="19"/>
  <c r="I17013" i="19"/>
  <c r="J17013" i="19"/>
  <c r="I16967" i="19"/>
  <c r="J16967" i="19"/>
  <c r="J16531" i="19"/>
  <c r="I16531" i="19"/>
  <c r="L17247" i="19"/>
  <c r="E17347" i="19" s="1"/>
  <c r="I16653" i="19"/>
  <c r="J16653" i="19"/>
  <c r="J16699" i="19"/>
  <c r="I16699" i="19"/>
  <c r="I16135" i="19"/>
  <c r="J16135" i="19"/>
  <c r="J16544" i="19"/>
  <c r="I16544" i="19"/>
  <c r="J16689" i="19"/>
  <c r="I16689" i="19"/>
  <c r="L16149" i="19"/>
  <c r="E16249" i="19" s="1"/>
  <c r="I16728" i="19"/>
  <c r="J16728" i="19"/>
  <c r="J17190" i="19"/>
  <c r="I17190" i="19"/>
  <c r="K17190" i="19" s="1"/>
  <c r="L17190" i="19" s="1"/>
  <c r="E17290" i="19" s="1"/>
  <c r="J16433" i="19"/>
  <c r="I16433" i="19"/>
  <c r="J16334" i="19"/>
  <c r="I16334" i="19"/>
  <c r="K16615" i="19"/>
  <c r="K16460" i="19"/>
  <c r="L16460" i="19" s="1"/>
  <c r="E16560" i="19" s="1"/>
  <c r="K16885" i="19"/>
  <c r="J16856" i="19"/>
  <c r="I16856" i="19"/>
  <c r="L15942" i="19"/>
  <c r="E16042" i="19" s="1"/>
  <c r="I17357" i="19"/>
  <c r="J17357" i="19"/>
  <c r="K17476" i="19"/>
  <c r="J16192" i="19"/>
  <c r="I16192" i="19"/>
  <c r="L16321" i="19"/>
  <c r="E16421" i="19" s="1"/>
  <c r="J16678" i="19"/>
  <c r="I16678" i="19"/>
  <c r="K15923" i="19"/>
  <c r="K16919" i="19"/>
  <c r="I16529" i="19"/>
  <c r="J16529" i="19"/>
  <c r="J16686" i="19"/>
  <c r="I16686" i="19"/>
  <c r="L16401" i="19"/>
  <c r="E16501" i="19" s="1"/>
  <c r="K16893" i="19"/>
  <c r="L16893" i="19" s="1"/>
  <c r="E16993" i="19" s="1"/>
  <c r="K16117" i="19"/>
  <c r="L16440" i="19"/>
  <c r="E16540" i="19" s="1"/>
  <c r="L16465" i="19"/>
  <c r="E16565" i="19" s="1"/>
  <c r="J17869" i="19"/>
  <c r="I17869" i="19"/>
  <c r="L16791" i="19"/>
  <c r="E16891" i="19" s="1"/>
  <c r="K16573" i="19"/>
  <c r="L16573" i="19" s="1"/>
  <c r="E16673" i="19" s="1"/>
  <c r="L16752" i="19"/>
  <c r="E16852" i="19" s="1"/>
  <c r="J16300" i="19"/>
  <c r="I16300" i="19"/>
  <c r="L16436" i="19"/>
  <c r="E16536" i="19" s="1"/>
  <c r="J16697" i="19"/>
  <c r="I16697" i="19"/>
  <c r="K16697" i="19" s="1"/>
  <c r="L16697" i="19" s="1"/>
  <c r="E16797" i="19" s="1"/>
  <c r="K16068" i="19"/>
  <c r="L16922" i="19"/>
  <c r="E17022" i="19" s="1"/>
  <c r="J17083" i="19"/>
  <c r="I17083" i="19"/>
  <c r="K17083" i="19" s="1"/>
  <c r="L17083" i="19" s="1"/>
  <c r="E16695" i="19"/>
  <c r="E16796" i="19"/>
  <c r="K17427" i="19"/>
  <c r="E16337" i="19"/>
  <c r="K16732" i="19"/>
  <c r="J12706" i="19"/>
  <c r="I12706" i="19"/>
  <c r="K13430" i="19"/>
  <c r="J12538" i="19"/>
  <c r="I12538" i="19"/>
  <c r="O12601" i="19" s="1"/>
  <c r="L14650" i="19"/>
  <c r="E14750" i="19" s="1"/>
  <c r="L17279" i="19"/>
  <c r="E17379" i="19" s="1"/>
  <c r="K17216" i="19"/>
  <c r="K17374" i="19"/>
  <c r="K13526" i="19"/>
  <c r="J17475" i="19"/>
  <c r="I17475" i="19"/>
  <c r="L13962" i="19"/>
  <c r="E14062" i="19" s="1"/>
  <c r="J17245" i="19"/>
  <c r="I17245" i="19"/>
  <c r="E17107" i="19"/>
  <c r="E15954" i="19"/>
  <c r="E16748" i="19"/>
  <c r="J17380" i="19"/>
  <c r="I17380" i="19"/>
  <c r="J16472" i="19"/>
  <c r="I16472" i="19"/>
  <c r="K16472" i="19" s="1"/>
  <c r="L16472" i="19" s="1"/>
  <c r="J16310" i="19"/>
  <c r="I16310" i="19"/>
  <c r="L17555" i="19"/>
  <c r="E17655" i="19" s="1"/>
  <c r="K17377" i="19"/>
  <c r="K17343" i="19"/>
  <c r="L1950" i="12"/>
  <c r="E1962" i="12" s="1"/>
  <c r="J2041" i="12"/>
  <c r="I2041" i="12"/>
  <c r="J1941" i="12"/>
  <c r="K2014" i="12"/>
  <c r="L2014" i="12" s="1"/>
  <c r="E2026" i="12" s="1"/>
  <c r="I2026" i="12" s="1"/>
  <c r="E1919" i="12"/>
  <c r="K1928" i="12"/>
  <c r="J1959" i="12"/>
  <c r="K1959" i="12" s="1"/>
  <c r="L1959" i="12" s="1"/>
  <c r="E2044" i="12"/>
  <c r="I2044" i="12" s="1"/>
  <c r="E2047" i="12"/>
  <c r="J1961" i="12"/>
  <c r="K1961" i="12" s="1"/>
  <c r="L1961" i="12" s="1"/>
  <c r="E1970" i="12"/>
  <c r="I1970" i="12" s="1"/>
  <c r="J1956" i="12"/>
  <c r="K1956" i="12" s="1"/>
  <c r="L1956" i="12" s="1"/>
  <c r="O48" i="9"/>
  <c r="P39" i="9"/>
  <c r="D44" i="2"/>
  <c r="F50" i="3" s="1"/>
  <c r="C44" i="2"/>
  <c r="E39" i="9"/>
  <c r="I39" i="9"/>
  <c r="N40" i="9"/>
  <c r="O49" i="9" s="1"/>
  <c r="K40" i="9"/>
  <c r="J150" i="16" l="1"/>
  <c r="I150" i="16"/>
  <c r="I1962" i="12"/>
  <c r="J1962" i="12"/>
  <c r="K1962" i="12" s="1"/>
  <c r="L1962" i="12" s="1"/>
  <c r="K2041" i="12"/>
  <c r="L2041" i="12" s="1"/>
  <c r="E2053" i="12" s="1"/>
  <c r="I2053" i="12" s="1"/>
  <c r="E17902" i="19"/>
  <c r="J17902" i="19" s="1"/>
  <c r="K16114" i="19"/>
  <c r="K16981" i="19"/>
  <c r="L16981" i="19" s="1"/>
  <c r="E17081" i="19" s="1"/>
  <c r="K16728" i="19"/>
  <c r="L16728" i="19" s="1"/>
  <c r="K16967" i="19"/>
  <c r="E16971" i="19"/>
  <c r="L16303" i="19"/>
  <c r="E16403" i="19" s="1"/>
  <c r="K16678" i="19"/>
  <c r="L16678" i="19" s="1"/>
  <c r="E16778" i="19" s="1"/>
  <c r="K16192" i="19"/>
  <c r="K16531" i="19"/>
  <c r="L16531" i="19" s="1"/>
  <c r="K16784" i="19"/>
  <c r="L16784" i="19" s="1"/>
  <c r="E16884" i="19" s="1"/>
  <c r="I16511" i="19"/>
  <c r="K16511" i="19" s="1"/>
  <c r="L16511" i="19" s="1"/>
  <c r="E16611" i="19" s="1"/>
  <c r="J16511" i="19"/>
  <c r="I16441" i="19"/>
  <c r="J16441" i="19"/>
  <c r="J17024" i="19"/>
  <c r="I17024" i="19"/>
  <c r="I16412" i="19"/>
  <c r="J16412" i="19"/>
  <c r="J16508" i="19"/>
  <c r="I16508" i="19"/>
  <c r="K16508" i="19" s="1"/>
  <c r="L16508" i="19" s="1"/>
  <c r="K16689" i="19"/>
  <c r="E16631" i="19"/>
  <c r="L17394" i="19"/>
  <c r="E17494" i="19" s="1"/>
  <c r="E17405" i="19"/>
  <c r="E17183" i="19"/>
  <c r="L16904" i="19"/>
  <c r="E17004" i="19" s="1"/>
  <c r="L16887" i="19"/>
  <c r="E16987" i="19" s="1"/>
  <c r="E16318" i="19"/>
  <c r="L16218" i="19"/>
  <c r="I16620" i="19"/>
  <c r="J16620" i="19"/>
  <c r="K17013" i="19"/>
  <c r="L16358" i="19"/>
  <c r="E16458" i="19" s="1"/>
  <c r="I16466" i="19"/>
  <c r="J16466" i="19"/>
  <c r="L16125" i="19"/>
  <c r="E16225" i="19" s="1"/>
  <c r="J17182" i="19"/>
  <c r="I17182" i="19"/>
  <c r="K16198" i="19"/>
  <c r="E16461" i="19"/>
  <c r="K16300" i="19"/>
  <c r="K17869" i="19"/>
  <c r="L17869" i="19" s="1"/>
  <c r="E17969" i="19" s="1"/>
  <c r="K16686" i="19"/>
  <c r="L16686" i="19" s="1"/>
  <c r="E16786" i="19" s="1"/>
  <c r="K16544" i="19"/>
  <c r="K16409" i="19"/>
  <c r="L16409" i="19" s="1"/>
  <c r="E16509" i="19" s="1"/>
  <c r="E16646" i="19"/>
  <c r="K16751" i="19"/>
  <c r="K17170" i="19"/>
  <c r="K16664" i="19"/>
  <c r="L16664" i="19" s="1"/>
  <c r="E16764" i="19" s="1"/>
  <c r="L16459" i="19"/>
  <c r="E16559" i="19" s="1"/>
  <c r="L16539" i="19"/>
  <c r="E16639" i="19" s="1"/>
  <c r="K16588" i="19"/>
  <c r="L16588" i="19" s="1"/>
  <c r="E16688" i="19" s="1"/>
  <c r="L16114" i="19"/>
  <c r="E16214" i="19" s="1"/>
  <c r="I17022" i="19"/>
  <c r="J17022" i="19"/>
  <c r="I16540" i="19"/>
  <c r="J16540" i="19"/>
  <c r="J16421" i="19"/>
  <c r="I16421" i="19"/>
  <c r="J17183" i="19"/>
  <c r="I17183" i="19"/>
  <c r="I16852" i="19"/>
  <c r="J16852" i="19"/>
  <c r="J16884" i="19"/>
  <c r="I16884" i="19"/>
  <c r="J16797" i="19"/>
  <c r="I16797" i="19"/>
  <c r="I16565" i="19"/>
  <c r="K16565" i="19" s="1"/>
  <c r="L16565" i="19" s="1"/>
  <c r="J16565" i="19"/>
  <c r="J16501" i="19"/>
  <c r="I16501" i="19"/>
  <c r="K16501" i="19" s="1"/>
  <c r="L16501" i="19" s="1"/>
  <c r="J16778" i="19"/>
  <c r="I16778" i="19"/>
  <c r="K16778" i="19" s="1"/>
  <c r="L16778" i="19" s="1"/>
  <c r="J16042" i="19"/>
  <c r="I16042" i="19"/>
  <c r="K16042" i="19" s="1"/>
  <c r="L16042" i="19" s="1"/>
  <c r="J16337" i="19"/>
  <c r="I16337" i="19"/>
  <c r="L16885" i="19"/>
  <c r="E16985" i="19" s="1"/>
  <c r="E16608" i="19"/>
  <c r="I17347" i="19"/>
  <c r="J17347" i="19"/>
  <c r="L17427" i="19"/>
  <c r="E17527" i="19" s="1"/>
  <c r="J16536" i="19"/>
  <c r="I16536" i="19"/>
  <c r="J16560" i="19"/>
  <c r="I16560" i="19"/>
  <c r="L16615" i="19"/>
  <c r="E16715" i="19" s="1"/>
  <c r="J17290" i="19"/>
  <c r="I17290" i="19"/>
  <c r="J16249" i="19"/>
  <c r="I16249" i="19"/>
  <c r="J16631" i="19"/>
  <c r="I16631" i="19"/>
  <c r="K16631" i="19" s="1"/>
  <c r="L16631" i="19" s="1"/>
  <c r="E16731" i="19" s="1"/>
  <c r="I16796" i="19"/>
  <c r="J16796" i="19"/>
  <c r="L16117" i="19"/>
  <c r="E16217" i="19" s="1"/>
  <c r="J16786" i="19"/>
  <c r="I16786" i="19"/>
  <c r="K16529" i="19"/>
  <c r="E17019" i="19"/>
  <c r="L16919" i="19"/>
  <c r="L17476" i="19"/>
  <c r="E17576" i="19" s="1"/>
  <c r="E16828" i="19"/>
  <c r="K16135" i="19"/>
  <c r="K16653" i="19"/>
  <c r="L16653" i="19" s="1"/>
  <c r="E16753" i="19" s="1"/>
  <c r="L17013" i="19"/>
  <c r="E17113" i="19" s="1"/>
  <c r="L16732" i="19"/>
  <c r="E16832" i="19" s="1"/>
  <c r="J16695" i="19"/>
  <c r="I16695" i="19"/>
  <c r="L16068" i="19"/>
  <c r="E16168" i="19" s="1"/>
  <c r="J16673" i="19"/>
  <c r="I16673" i="19"/>
  <c r="J16891" i="19"/>
  <c r="I16891" i="19"/>
  <c r="J16993" i="19"/>
  <c r="I16993" i="19"/>
  <c r="K16993" i="19" s="1"/>
  <c r="E16023" i="19"/>
  <c r="L15923" i="19"/>
  <c r="K17357" i="19"/>
  <c r="L17357" i="19" s="1"/>
  <c r="E17457" i="19" s="1"/>
  <c r="K16856" i="19"/>
  <c r="L16856" i="19" s="1"/>
  <c r="E16956" i="19" s="1"/>
  <c r="K16334" i="19"/>
  <c r="L16334" i="19" s="1"/>
  <c r="E16434" i="19" s="1"/>
  <c r="K16433" i="19"/>
  <c r="K17024" i="19"/>
  <c r="L17024" i="19" s="1"/>
  <c r="E17124" i="19" s="1"/>
  <c r="L16689" i="19"/>
  <c r="E16789" i="19" s="1"/>
  <c r="K16699" i="19"/>
  <c r="K16763" i="19"/>
  <c r="K12706" i="19"/>
  <c r="J17969" i="19"/>
  <c r="I17969" i="19"/>
  <c r="J15954" i="19"/>
  <c r="I15954" i="19"/>
  <c r="L13430" i="19"/>
  <c r="E13530" i="19" s="1"/>
  <c r="L17377" i="19"/>
  <c r="E17477" i="19" s="1"/>
  <c r="J17655" i="19"/>
  <c r="I17655" i="19"/>
  <c r="K16310" i="19"/>
  <c r="K17380" i="19"/>
  <c r="J14062" i="19"/>
  <c r="I14062" i="19"/>
  <c r="L13526" i="19"/>
  <c r="E13626" i="19" s="1"/>
  <c r="J17379" i="19"/>
  <c r="I17379" i="19"/>
  <c r="J14750" i="19"/>
  <c r="I14750" i="19"/>
  <c r="K12538" i="19"/>
  <c r="E16572" i="19"/>
  <c r="J17081" i="19"/>
  <c r="I17081" i="19"/>
  <c r="L17343" i="19"/>
  <c r="E17443" i="19" s="1"/>
  <c r="J16748" i="19"/>
  <c r="I16748" i="19"/>
  <c r="J17107" i="19"/>
  <c r="I17107" i="19"/>
  <c r="K17245" i="19"/>
  <c r="K17475" i="19"/>
  <c r="L17374" i="19"/>
  <c r="E17474" i="19" s="1"/>
  <c r="L17216" i="19"/>
  <c r="E17316" i="19" s="1"/>
  <c r="J2047" i="12"/>
  <c r="I2047" i="12"/>
  <c r="K2047" i="12" s="1"/>
  <c r="L2047" i="12" s="1"/>
  <c r="E2059" i="12" s="1"/>
  <c r="I2059" i="12" s="1"/>
  <c r="I1919" i="12"/>
  <c r="O1928" i="12" s="1"/>
  <c r="J1919" i="12"/>
  <c r="J2026" i="12"/>
  <c r="K1941" i="12"/>
  <c r="L1941" i="12" s="1"/>
  <c r="E1953" i="12" s="1"/>
  <c r="I1953" i="12" s="1"/>
  <c r="L1928" i="12"/>
  <c r="E1940" i="12" s="1"/>
  <c r="I1940" i="12" s="1"/>
  <c r="J2044" i="12"/>
  <c r="E1968" i="12"/>
  <c r="I1968" i="12" s="1"/>
  <c r="E1971" i="12"/>
  <c r="I1971" i="12" s="1"/>
  <c r="E1974" i="12"/>
  <c r="I1974" i="12" s="1"/>
  <c r="E1973" i="12"/>
  <c r="I1973" i="12" s="1"/>
  <c r="J1970" i="12"/>
  <c r="K1970" i="12" s="1"/>
  <c r="L1970" i="12" s="1"/>
  <c r="J2053" i="12"/>
  <c r="K2053" i="12" s="1"/>
  <c r="L2053" i="12" s="1"/>
  <c r="E44" i="2"/>
  <c r="M40" i="9"/>
  <c r="P40" i="9" s="1"/>
  <c r="Q39" i="9"/>
  <c r="R39" i="9" s="1"/>
  <c r="K150" i="16" l="1"/>
  <c r="L150" i="16" s="1"/>
  <c r="E151" i="16" s="1"/>
  <c r="I17902" i="19"/>
  <c r="K17902" i="19" s="1"/>
  <c r="L17902" i="19" s="1"/>
  <c r="J16611" i="19"/>
  <c r="I16611" i="19"/>
  <c r="K16611" i="19" s="1"/>
  <c r="L16611" i="19" s="1"/>
  <c r="K16540" i="19"/>
  <c r="L16540" i="19" s="1"/>
  <c r="K16620" i="19"/>
  <c r="L16620" i="19" s="1"/>
  <c r="K16891" i="19"/>
  <c r="L16891" i="19" s="1"/>
  <c r="E16991" i="19" s="1"/>
  <c r="E16878" i="19"/>
  <c r="K16421" i="19"/>
  <c r="L16421" i="19" s="1"/>
  <c r="E16521" i="19" s="1"/>
  <c r="L16192" i="19"/>
  <c r="E16292" i="19" s="1"/>
  <c r="J16971" i="19"/>
  <c r="I16971" i="19"/>
  <c r="L16967" i="19"/>
  <c r="E17067" i="19" s="1"/>
  <c r="K16695" i="19"/>
  <c r="L16695" i="19" s="1"/>
  <c r="K16412" i="19"/>
  <c r="L16412" i="19" s="1"/>
  <c r="E16512" i="19" s="1"/>
  <c r="J16403" i="19"/>
  <c r="I16403" i="19"/>
  <c r="J16225" i="19"/>
  <c r="I16225" i="19"/>
  <c r="J17004" i="19"/>
  <c r="I17004" i="19"/>
  <c r="I17494" i="19"/>
  <c r="K17494" i="19" s="1"/>
  <c r="L17494" i="19" s="1"/>
  <c r="E17594" i="19" s="1"/>
  <c r="J17494" i="19"/>
  <c r="J16214" i="19"/>
  <c r="I16214" i="19"/>
  <c r="J16559" i="19"/>
  <c r="I16559" i="19"/>
  <c r="J16987" i="19"/>
  <c r="I16987" i="19"/>
  <c r="K16249" i="19"/>
  <c r="L16249" i="19" s="1"/>
  <c r="E16349" i="19" s="1"/>
  <c r="J16688" i="19"/>
  <c r="I16688" i="19"/>
  <c r="K16688" i="19" s="1"/>
  <c r="L16688" i="19" s="1"/>
  <c r="I16646" i="19"/>
  <c r="J16646" i="19"/>
  <c r="K17182" i="19"/>
  <c r="L17182" i="19" s="1"/>
  <c r="E17282" i="19" s="1"/>
  <c r="I16639" i="19"/>
  <c r="J16639" i="19"/>
  <c r="I16764" i="19"/>
  <c r="K16764" i="19" s="1"/>
  <c r="L16764" i="19" s="1"/>
  <c r="J16764" i="19"/>
  <c r="J16509" i="19"/>
  <c r="I16509" i="19"/>
  <c r="L16300" i="19"/>
  <c r="E16400" i="19" s="1"/>
  <c r="J17405" i="19"/>
  <c r="I17405" i="19"/>
  <c r="K17405" i="19" s="1"/>
  <c r="L17405" i="19" s="1"/>
  <c r="E17505" i="19" s="1"/>
  <c r="J16512" i="19"/>
  <c r="I16512" i="19"/>
  <c r="K15954" i="19"/>
  <c r="K16796" i="19"/>
  <c r="L17170" i="19"/>
  <c r="E17270" i="19" s="1"/>
  <c r="L16544" i="19"/>
  <c r="E16644" i="19" s="1"/>
  <c r="J16461" i="19"/>
  <c r="I16461" i="19"/>
  <c r="K16461" i="19" s="1"/>
  <c r="K16466" i="19"/>
  <c r="K17290" i="19"/>
  <c r="L17290" i="19" s="1"/>
  <c r="E17390" i="19" s="1"/>
  <c r="J17390" i="19" s="1"/>
  <c r="K17183" i="19"/>
  <c r="L16751" i="19"/>
  <c r="E16851" i="19" s="1"/>
  <c r="L16198" i="19"/>
  <c r="E16298" i="19" s="1"/>
  <c r="J16458" i="19"/>
  <c r="I16458" i="19"/>
  <c r="K16458" i="19" s="1"/>
  <c r="E16720" i="19"/>
  <c r="J16318" i="19"/>
  <c r="I16318" i="19"/>
  <c r="K16441" i="19"/>
  <c r="L16441" i="19" s="1"/>
  <c r="E16541" i="19" s="1"/>
  <c r="J16789" i="19"/>
  <c r="I16789" i="19"/>
  <c r="J16991" i="19"/>
  <c r="I16991" i="19"/>
  <c r="I16832" i="19"/>
  <c r="J16832" i="19"/>
  <c r="J16217" i="19"/>
  <c r="I16217" i="19"/>
  <c r="I17113" i="19"/>
  <c r="J17113" i="19"/>
  <c r="J16715" i="19"/>
  <c r="I16715" i="19"/>
  <c r="J16521" i="19"/>
  <c r="I16521" i="19"/>
  <c r="I17390" i="19"/>
  <c r="J17527" i="19"/>
  <c r="I17527" i="19"/>
  <c r="J17124" i="19"/>
  <c r="I17124" i="19"/>
  <c r="K17124" i="19" s="1"/>
  <c r="I16956" i="19"/>
  <c r="J16956" i="19"/>
  <c r="K16673" i="19"/>
  <c r="E16795" i="19"/>
  <c r="K16786" i="19"/>
  <c r="K16560" i="19"/>
  <c r="J16608" i="19"/>
  <c r="I16608" i="19"/>
  <c r="K16608" i="19" s="1"/>
  <c r="L16608" i="19" s="1"/>
  <c r="K16337" i="19"/>
  <c r="E16601" i="19"/>
  <c r="K16797" i="19"/>
  <c r="L16763" i="19"/>
  <c r="E16863" i="19" s="1"/>
  <c r="I17457" i="19"/>
  <c r="J17457" i="19"/>
  <c r="J16023" i="19"/>
  <c r="I16023" i="19"/>
  <c r="J16828" i="19"/>
  <c r="I16828" i="19"/>
  <c r="J17019" i="19"/>
  <c r="I17019" i="19"/>
  <c r="K17347" i="19"/>
  <c r="L17347" i="19" s="1"/>
  <c r="E17447" i="19" s="1"/>
  <c r="I16985" i="19"/>
  <c r="J16985" i="19"/>
  <c r="J16878" i="19"/>
  <c r="I16878" i="19"/>
  <c r="K16852" i="19"/>
  <c r="K16748" i="19"/>
  <c r="L16699" i="19"/>
  <c r="E16799" i="19" s="1"/>
  <c r="L16433" i="19"/>
  <c r="E16533" i="19" s="1"/>
  <c r="L16458" i="19"/>
  <c r="E16558" i="19" s="1"/>
  <c r="L16993" i="19"/>
  <c r="E17093" i="19" s="1"/>
  <c r="I16168" i="19"/>
  <c r="J16168" i="19"/>
  <c r="J16753" i="19"/>
  <c r="I16753" i="19"/>
  <c r="I17576" i="19"/>
  <c r="J17576" i="19"/>
  <c r="L16529" i="19"/>
  <c r="E16629" i="19" s="1"/>
  <c r="L16796" i="19"/>
  <c r="E16896" i="19" s="1"/>
  <c r="J16731" i="19"/>
  <c r="I16731" i="19"/>
  <c r="E16142" i="19"/>
  <c r="E16640" i="19"/>
  <c r="K17969" i="19"/>
  <c r="L17969" i="19" s="1"/>
  <c r="J16434" i="19"/>
  <c r="I16434" i="19"/>
  <c r="L16461" i="19"/>
  <c r="E16561" i="19" s="1"/>
  <c r="L16135" i="19"/>
  <c r="E16235" i="19" s="1"/>
  <c r="K16536" i="19"/>
  <c r="E16665" i="19"/>
  <c r="K16884" i="19"/>
  <c r="K17022" i="19"/>
  <c r="L17022" i="19" s="1"/>
  <c r="E17122" i="19" s="1"/>
  <c r="L12706" i="19"/>
  <c r="E12806" i="19" s="1"/>
  <c r="J17443" i="19"/>
  <c r="I17443" i="19"/>
  <c r="J17474" i="19"/>
  <c r="I17474" i="19"/>
  <c r="J17316" i="19"/>
  <c r="I17316" i="19"/>
  <c r="J13626" i="19"/>
  <c r="I13626" i="19"/>
  <c r="L17475" i="19"/>
  <c r="E17575" i="19" s="1"/>
  <c r="K17081" i="19"/>
  <c r="K14062" i="19"/>
  <c r="L15954" i="19"/>
  <c r="E16054" i="19" s="1"/>
  <c r="J16572" i="19"/>
  <c r="I16572" i="19"/>
  <c r="L17245" i="19"/>
  <c r="E17345" i="19" s="1"/>
  <c r="L12538" i="19"/>
  <c r="E12638" i="19" s="1"/>
  <c r="K14750" i="19"/>
  <c r="K17379" i="19"/>
  <c r="L17380" i="19"/>
  <c r="E17480" i="19" s="1"/>
  <c r="L16310" i="19"/>
  <c r="E16410" i="19" s="1"/>
  <c r="K17655" i="19"/>
  <c r="K17107" i="19"/>
  <c r="J17477" i="19"/>
  <c r="I17477" i="19"/>
  <c r="J13530" i="19"/>
  <c r="I13530" i="19"/>
  <c r="J1940" i="12"/>
  <c r="K1940" i="12" s="1"/>
  <c r="L1940" i="12" s="1"/>
  <c r="J1953" i="12"/>
  <c r="K1953" i="12" s="1"/>
  <c r="L1953" i="12" s="1"/>
  <c r="K2026" i="12"/>
  <c r="K1919" i="12"/>
  <c r="J2059" i="12"/>
  <c r="K2044" i="12"/>
  <c r="L2044" i="12" s="1"/>
  <c r="E2056" i="12" s="1"/>
  <c r="I2056" i="12" s="1"/>
  <c r="J1971" i="12"/>
  <c r="K1971" i="12" s="1"/>
  <c r="E1982" i="12"/>
  <c r="I1982" i="12" s="1"/>
  <c r="J1973" i="12"/>
  <c r="K1973" i="12" s="1"/>
  <c r="L1973" i="12" s="1"/>
  <c r="J1974" i="12"/>
  <c r="K1974" i="12" s="1"/>
  <c r="L1974" i="12" s="1"/>
  <c r="J1968" i="12"/>
  <c r="K1968" i="12" s="1"/>
  <c r="L1968" i="12" s="1"/>
  <c r="E2065" i="12"/>
  <c r="I2065" i="12" s="1"/>
  <c r="D50" i="3"/>
  <c r="F44" i="2"/>
  <c r="E50" i="3" s="1"/>
  <c r="G50" i="3" s="1"/>
  <c r="T39" i="9"/>
  <c r="J39" i="7" s="1"/>
  <c r="L39" i="7" s="1"/>
  <c r="S39" i="9"/>
  <c r="G41" i="6" s="1"/>
  <c r="J41" i="6" s="1"/>
  <c r="M41" i="9"/>
  <c r="Q40" i="9"/>
  <c r="R40" i="9" s="1"/>
  <c r="I151" i="16" l="1"/>
  <c r="J151" i="16"/>
  <c r="I17067" i="19"/>
  <c r="J17067" i="19"/>
  <c r="J16292" i="19"/>
  <c r="I16292" i="19"/>
  <c r="K16292" i="19" s="1"/>
  <c r="L16292" i="19" s="1"/>
  <c r="E16392" i="19" s="1"/>
  <c r="L17124" i="19"/>
  <c r="E17224" i="19" s="1"/>
  <c r="K16023" i="19"/>
  <c r="L16023" i="19" s="1"/>
  <c r="K16715" i="19"/>
  <c r="L16715" i="19" s="1"/>
  <c r="E16815" i="19" s="1"/>
  <c r="K16225" i="19"/>
  <c r="L16225" i="19" s="1"/>
  <c r="E16325" i="19" s="1"/>
  <c r="K16403" i="19"/>
  <c r="E16711" i="19"/>
  <c r="K17443" i="19"/>
  <c r="K16789" i="19"/>
  <c r="L16789" i="19" s="1"/>
  <c r="K16509" i="19"/>
  <c r="L16509" i="19" s="1"/>
  <c r="E16609" i="19" s="1"/>
  <c r="K16987" i="19"/>
  <c r="L16987" i="19" s="1"/>
  <c r="E17087" i="19" s="1"/>
  <c r="J17087" i="19" s="1"/>
  <c r="K16214" i="19"/>
  <c r="L16214" i="19" s="1"/>
  <c r="E16314" i="19" s="1"/>
  <c r="K16971" i="19"/>
  <c r="L16971" i="19" s="1"/>
  <c r="E17071" i="19" s="1"/>
  <c r="J17270" i="19"/>
  <c r="I17270" i="19"/>
  <c r="I17087" i="19"/>
  <c r="J16298" i="19"/>
  <c r="I16298" i="19"/>
  <c r="K16298" i="19" s="1"/>
  <c r="L16298" i="19" s="1"/>
  <c r="E16398" i="19" s="1"/>
  <c r="J16644" i="19"/>
  <c r="I16644" i="19"/>
  <c r="K16644" i="19" s="1"/>
  <c r="L16644" i="19" s="1"/>
  <c r="E16744" i="19" s="1"/>
  <c r="J16400" i="19"/>
  <c r="I16400" i="19"/>
  <c r="J16541" i="19"/>
  <c r="I16541" i="19"/>
  <c r="K16541" i="19" s="1"/>
  <c r="L16466" i="19"/>
  <c r="E16566" i="19" s="1"/>
  <c r="K16985" i="19"/>
  <c r="L16985" i="19" s="1"/>
  <c r="K16991" i="19"/>
  <c r="E17283" i="19"/>
  <c r="L17183" i="19"/>
  <c r="E16864" i="19"/>
  <c r="J17282" i="19"/>
  <c r="I17282" i="19"/>
  <c r="K17282" i="19" s="1"/>
  <c r="E16788" i="19"/>
  <c r="K16559" i="19"/>
  <c r="L16559" i="19" s="1"/>
  <c r="E16659" i="19" s="1"/>
  <c r="K17004" i="19"/>
  <c r="I16720" i="19"/>
  <c r="K16720" i="19" s="1"/>
  <c r="L16720" i="19" s="1"/>
  <c r="J16720" i="19"/>
  <c r="I16609" i="19"/>
  <c r="J16609" i="19"/>
  <c r="K17576" i="19"/>
  <c r="L17576" i="19" s="1"/>
  <c r="E17676" i="19" s="1"/>
  <c r="J17676" i="19" s="1"/>
  <c r="E16123" i="19"/>
  <c r="K17457" i="19"/>
  <c r="L17457" i="19" s="1"/>
  <c r="E17557" i="19" s="1"/>
  <c r="K16832" i="19"/>
  <c r="L16832" i="19" s="1"/>
  <c r="E16932" i="19" s="1"/>
  <c r="J16932" i="19" s="1"/>
  <c r="J16851" i="19"/>
  <c r="I16851" i="19"/>
  <c r="J16314" i="19"/>
  <c r="I16314" i="19"/>
  <c r="K17390" i="19"/>
  <c r="L17390" i="19" s="1"/>
  <c r="E17490" i="19" s="1"/>
  <c r="J17594" i="19"/>
  <c r="I17594" i="19"/>
  <c r="K16318" i="19"/>
  <c r="K16512" i="19"/>
  <c r="K16639" i="19"/>
  <c r="L16639" i="19" s="1"/>
  <c r="E16739" i="19" s="1"/>
  <c r="K16646" i="19"/>
  <c r="L16646" i="19" s="1"/>
  <c r="E16746" i="19" s="1"/>
  <c r="I16659" i="19"/>
  <c r="J16659" i="19"/>
  <c r="J16235" i="19"/>
  <c r="I16235" i="19"/>
  <c r="J16558" i="19"/>
  <c r="I16558" i="19"/>
  <c r="K16558" i="19" s="1"/>
  <c r="L16558" i="19" s="1"/>
  <c r="E16658" i="19"/>
  <c r="I16799" i="19"/>
  <c r="J16799" i="19"/>
  <c r="I16561" i="19"/>
  <c r="J16561" i="19"/>
  <c r="J16896" i="19"/>
  <c r="I16896" i="19"/>
  <c r="J16325" i="19"/>
  <c r="I16325" i="19"/>
  <c r="K16325" i="19" s="1"/>
  <c r="I16349" i="19"/>
  <c r="J16349" i="19"/>
  <c r="I17676" i="19"/>
  <c r="J16665" i="19"/>
  <c r="I16665" i="19"/>
  <c r="K16665" i="19" s="1"/>
  <c r="L16665" i="19" s="1"/>
  <c r="E16765" i="19" s="1"/>
  <c r="J16640" i="19"/>
  <c r="I16640" i="19"/>
  <c r="K16731" i="19"/>
  <c r="K16753" i="19"/>
  <c r="K16168" i="19"/>
  <c r="L16852" i="19"/>
  <c r="E16952" i="19" s="1"/>
  <c r="K16828" i="19"/>
  <c r="L16337" i="19"/>
  <c r="E16437" i="19"/>
  <c r="E16708" i="19"/>
  <c r="L16673" i="19"/>
  <c r="E16773" i="19" s="1"/>
  <c r="K16956" i="19"/>
  <c r="K16521" i="19"/>
  <c r="K16217" i="19"/>
  <c r="K16434" i="19"/>
  <c r="J16142" i="19"/>
  <c r="I16142" i="19"/>
  <c r="K16878" i="19"/>
  <c r="E17085" i="19"/>
  <c r="K17019" i="19"/>
  <c r="L16797" i="19"/>
  <c r="E16897" i="19" s="1"/>
  <c r="L16560" i="19"/>
  <c r="E16660" i="19" s="1"/>
  <c r="K17527" i="19"/>
  <c r="L17527" i="19" s="1"/>
  <c r="E17627" i="19" s="1"/>
  <c r="E16889" i="19"/>
  <c r="J17122" i="19"/>
  <c r="I17122" i="19"/>
  <c r="L16536" i="19"/>
  <c r="E16636" i="19" s="1"/>
  <c r="J17093" i="19"/>
  <c r="I17093" i="19"/>
  <c r="J17447" i="19"/>
  <c r="I17447" i="19"/>
  <c r="J16123" i="19"/>
  <c r="I16123" i="19"/>
  <c r="J16601" i="19"/>
  <c r="I16601" i="19"/>
  <c r="L16786" i="19"/>
  <c r="E16886" i="19" s="1"/>
  <c r="J16815" i="19"/>
  <c r="I16815" i="19"/>
  <c r="L16884" i="19"/>
  <c r="E16984" i="19" s="1"/>
  <c r="J16392" i="19"/>
  <c r="I16392" i="19"/>
  <c r="I16629" i="19"/>
  <c r="J16629" i="19"/>
  <c r="J16533" i="19"/>
  <c r="I16533" i="19"/>
  <c r="L16748" i="19"/>
  <c r="E16848" i="19" s="1"/>
  <c r="J16863" i="19"/>
  <c r="I16863" i="19"/>
  <c r="K16863" i="19" s="1"/>
  <c r="L16863" i="19" s="1"/>
  <c r="J16744" i="19"/>
  <c r="I16744" i="19"/>
  <c r="J16795" i="19"/>
  <c r="I16795" i="19"/>
  <c r="K16795" i="19" s="1"/>
  <c r="L16795" i="19" s="1"/>
  <c r="E16895" i="19" s="1"/>
  <c r="K17113" i="19"/>
  <c r="I12806" i="19"/>
  <c r="J12806" i="19"/>
  <c r="J16054" i="19"/>
  <c r="I16054" i="19"/>
  <c r="J17480" i="19"/>
  <c r="I17480" i="19"/>
  <c r="J17345" i="19"/>
  <c r="I17345" i="19"/>
  <c r="J17627" i="19"/>
  <c r="I17627" i="19"/>
  <c r="J17505" i="19"/>
  <c r="I17505" i="19"/>
  <c r="J17575" i="19"/>
  <c r="I17575" i="19"/>
  <c r="J16410" i="19"/>
  <c r="I16410" i="19"/>
  <c r="L17107" i="19"/>
  <c r="E17207" i="19" s="1"/>
  <c r="L14750" i="19"/>
  <c r="E14850" i="19" s="1"/>
  <c r="L17081" i="19"/>
  <c r="E17181" i="19" s="1"/>
  <c r="L14062" i="19"/>
  <c r="E14162" i="19" s="1"/>
  <c r="L17443" i="19"/>
  <c r="E17543" i="19" s="1"/>
  <c r="K17477" i="19"/>
  <c r="L17655" i="19"/>
  <c r="E17755" i="19" s="1"/>
  <c r="L17379" i="19"/>
  <c r="E17479" i="19" s="1"/>
  <c r="J12638" i="19"/>
  <c r="I12638" i="19"/>
  <c r="O12701" i="19" s="1"/>
  <c r="K13626" i="19"/>
  <c r="K17316" i="19"/>
  <c r="K17474" i="19"/>
  <c r="K17676" i="19"/>
  <c r="K13530" i="19"/>
  <c r="K16572" i="19"/>
  <c r="L17282" i="19"/>
  <c r="E17382" i="19" s="1"/>
  <c r="E1965" i="12"/>
  <c r="L1919" i="12"/>
  <c r="E1931" i="12" s="1"/>
  <c r="L2026" i="12"/>
  <c r="E2038" i="12" s="1"/>
  <c r="I2038" i="12" s="1"/>
  <c r="E1952" i="12"/>
  <c r="I1952" i="12" s="1"/>
  <c r="J2056" i="12"/>
  <c r="K2056" i="12" s="1"/>
  <c r="L2056" i="12" s="1"/>
  <c r="L1971" i="12"/>
  <c r="E1983" i="12" s="1"/>
  <c r="I1983" i="12" s="1"/>
  <c r="J2065" i="12"/>
  <c r="K2065" i="12" s="1"/>
  <c r="E1985" i="12"/>
  <c r="I1985" i="12" s="1"/>
  <c r="E1980" i="12"/>
  <c r="E1986" i="12"/>
  <c r="I1986" i="12" s="1"/>
  <c r="J1982" i="12"/>
  <c r="K1982" i="12" s="1"/>
  <c r="L1982" i="12" s="1"/>
  <c r="B45" i="2"/>
  <c r="T40" i="9"/>
  <c r="J40" i="7" s="1"/>
  <c r="L40" i="7" s="1"/>
  <c r="S40" i="9"/>
  <c r="G42" i="6" s="1"/>
  <c r="J42" i="6" s="1"/>
  <c r="C40" i="9"/>
  <c r="H50" i="3"/>
  <c r="C51" i="3" s="1"/>
  <c r="K151" i="16" l="1"/>
  <c r="J17224" i="19"/>
  <c r="I17224" i="19"/>
  <c r="K17270" i="19"/>
  <c r="L17270" i="19" s="1"/>
  <c r="E17370" i="19" s="1"/>
  <c r="J16711" i="19"/>
  <c r="I16711" i="19"/>
  <c r="L16403" i="19"/>
  <c r="E16503" i="19" s="1"/>
  <c r="I17071" i="19"/>
  <c r="K17071" i="19" s="1"/>
  <c r="L17071" i="19" s="1"/>
  <c r="E17171" i="19" s="1"/>
  <c r="J17071" i="19"/>
  <c r="K17447" i="19"/>
  <c r="K16799" i="19"/>
  <c r="K17067" i="19"/>
  <c r="L17067" i="19" s="1"/>
  <c r="E17167" i="19" s="1"/>
  <c r="J16398" i="19"/>
  <c r="I16398" i="19"/>
  <c r="K16398" i="19" s="1"/>
  <c r="L16398" i="19" s="1"/>
  <c r="J16566" i="19"/>
  <c r="I16566" i="19"/>
  <c r="E16963" i="19"/>
  <c r="K16123" i="19"/>
  <c r="L16123" i="19" s="1"/>
  <c r="E16223" i="19" s="1"/>
  <c r="I16932" i="19"/>
  <c r="K16235" i="19"/>
  <c r="L16235" i="19" s="1"/>
  <c r="L16512" i="19"/>
  <c r="E16612" i="19"/>
  <c r="I16788" i="19"/>
  <c r="K16788" i="19" s="1"/>
  <c r="L16788" i="19" s="1"/>
  <c r="E16888" i="19" s="1"/>
  <c r="J16788" i="19"/>
  <c r="K16400" i="19"/>
  <c r="L16400" i="19" s="1"/>
  <c r="E16500" i="19" s="1"/>
  <c r="K17087" i="19"/>
  <c r="L16318" i="19"/>
  <c r="E16418" i="19" s="1"/>
  <c r="I17283" i="19"/>
  <c r="J17283" i="19"/>
  <c r="J16746" i="19"/>
  <c r="I16746" i="19"/>
  <c r="K16746" i="19" s="1"/>
  <c r="L16746" i="19" s="1"/>
  <c r="I17557" i="19"/>
  <c r="J17557" i="19"/>
  <c r="K16609" i="19"/>
  <c r="L16609" i="19" s="1"/>
  <c r="E16709" i="19" s="1"/>
  <c r="L17004" i="19"/>
  <c r="E17104" i="19" s="1"/>
  <c r="L16991" i="19"/>
  <c r="E17091" i="19" s="1"/>
  <c r="L16541" i="19"/>
  <c r="E16641" i="19"/>
  <c r="I17370" i="19"/>
  <c r="J17370" i="19"/>
  <c r="K16392" i="19"/>
  <c r="K17224" i="19"/>
  <c r="K16561" i="19"/>
  <c r="I16739" i="19"/>
  <c r="J16739" i="19"/>
  <c r="K17594" i="19"/>
  <c r="K16314" i="19"/>
  <c r="K16851" i="19"/>
  <c r="L16851" i="19" s="1"/>
  <c r="E16951" i="19" s="1"/>
  <c r="E16820" i="19"/>
  <c r="J16864" i="19"/>
  <c r="I16864" i="19"/>
  <c r="K16864" i="19" s="1"/>
  <c r="L16864" i="19" s="1"/>
  <c r="E16964" i="19" s="1"/>
  <c r="I16636" i="19"/>
  <c r="J16636" i="19"/>
  <c r="J16660" i="19"/>
  <c r="I16660" i="19"/>
  <c r="K16660" i="19" s="1"/>
  <c r="L16660" i="19" s="1"/>
  <c r="I16765" i="19"/>
  <c r="K16765" i="19" s="1"/>
  <c r="L16765" i="19" s="1"/>
  <c r="E16865" i="19" s="1"/>
  <c r="J16765" i="19"/>
  <c r="J17490" i="19"/>
  <c r="I17490" i="19"/>
  <c r="J16500" i="19"/>
  <c r="I16500" i="19"/>
  <c r="J16984" i="19"/>
  <c r="I16984" i="19"/>
  <c r="I16886" i="19"/>
  <c r="J16886" i="19"/>
  <c r="J16773" i="19"/>
  <c r="I16773" i="19"/>
  <c r="K16773" i="19" s="1"/>
  <c r="L16773" i="19" s="1"/>
  <c r="E16873" i="19" s="1"/>
  <c r="K16054" i="19"/>
  <c r="L16054" i="19" s="1"/>
  <c r="L17113" i="19"/>
  <c r="E17213" i="19" s="1"/>
  <c r="K16744" i="19"/>
  <c r="L17447" i="19"/>
  <c r="E17547" i="19" s="1"/>
  <c r="I16889" i="19"/>
  <c r="J16889" i="19"/>
  <c r="K16142" i="19"/>
  <c r="L16521" i="19"/>
  <c r="E16621" i="19" s="1"/>
  <c r="J16708" i="19"/>
  <c r="I16708" i="19"/>
  <c r="L16731" i="19"/>
  <c r="E16831" i="19" s="1"/>
  <c r="J16658" i="19"/>
  <c r="I16658" i="19"/>
  <c r="K16658" i="19" s="1"/>
  <c r="L16658" i="19" s="1"/>
  <c r="J16895" i="19"/>
  <c r="I16895" i="19"/>
  <c r="I16963" i="19"/>
  <c r="K16963" i="19" s="1"/>
  <c r="L16963" i="19" s="1"/>
  <c r="J16963" i="19"/>
  <c r="J16848" i="19"/>
  <c r="I16848" i="19"/>
  <c r="K16848" i="19" s="1"/>
  <c r="L16848" i="19" s="1"/>
  <c r="E16948" i="19" s="1"/>
  <c r="J16948" i="19" s="1"/>
  <c r="J16223" i="19"/>
  <c r="I16223" i="19"/>
  <c r="J16897" i="19"/>
  <c r="I16897" i="19"/>
  <c r="L16878" i="19"/>
  <c r="E16978" i="19" s="1"/>
  <c r="L16217" i="19"/>
  <c r="E16317" i="19" s="1"/>
  <c r="J16437" i="19"/>
  <c r="I16437" i="19"/>
  <c r="I16952" i="19"/>
  <c r="J16952" i="19"/>
  <c r="K16932" i="19"/>
  <c r="K16629" i="19"/>
  <c r="L16629" i="19" s="1"/>
  <c r="E16729" i="19" s="1"/>
  <c r="K17122" i="19"/>
  <c r="L17122" i="19" s="1"/>
  <c r="E17222" i="19" s="1"/>
  <c r="L17019" i="19"/>
  <c r="E17119" i="19" s="1"/>
  <c r="L16434" i="19"/>
  <c r="E16534" i="19"/>
  <c r="L16956" i="19"/>
  <c r="E17056" i="19" s="1"/>
  <c r="L16168" i="19"/>
  <c r="E16268" i="19" s="1"/>
  <c r="K16640" i="19"/>
  <c r="K16349" i="19"/>
  <c r="L16325" i="19"/>
  <c r="E16425" i="19" s="1"/>
  <c r="K16533" i="19"/>
  <c r="K16815" i="19"/>
  <c r="K16601" i="19"/>
  <c r="K17093" i="19"/>
  <c r="J17085" i="19"/>
  <c r="I17085" i="19"/>
  <c r="K17085" i="19" s="1"/>
  <c r="L17085" i="19" s="1"/>
  <c r="L16828" i="19"/>
  <c r="E16928" i="19" s="1"/>
  <c r="L16753" i="19"/>
  <c r="E16853" i="19" s="1"/>
  <c r="K16896" i="19"/>
  <c r="E16335" i="19"/>
  <c r="K16659" i="19"/>
  <c r="L16659" i="19" s="1"/>
  <c r="E16759" i="19" s="1"/>
  <c r="K12806" i="19"/>
  <c r="J17543" i="19"/>
  <c r="I17543" i="19"/>
  <c r="I16948" i="19"/>
  <c r="J17382" i="19"/>
  <c r="I17382" i="19"/>
  <c r="J17755" i="19"/>
  <c r="I17755" i="19"/>
  <c r="L13530" i="19"/>
  <c r="E13630" i="19" s="1"/>
  <c r="J17479" i="19"/>
  <c r="I17479" i="19"/>
  <c r="L17477" i="19"/>
  <c r="E17577" i="19" s="1"/>
  <c r="K16410" i="19"/>
  <c r="L17676" i="19"/>
  <c r="E17776" i="19" s="1"/>
  <c r="L13626" i="19"/>
  <c r="E13726" i="19" s="1"/>
  <c r="J14162" i="19"/>
  <c r="I14162" i="19"/>
  <c r="J14850" i="19"/>
  <c r="I14850" i="19"/>
  <c r="K17345" i="19"/>
  <c r="K17480" i="19"/>
  <c r="E16154" i="19"/>
  <c r="E16498" i="19"/>
  <c r="L16572" i="19"/>
  <c r="E16672" i="19" s="1"/>
  <c r="J17181" i="19"/>
  <c r="I17181" i="19"/>
  <c r="J17207" i="19"/>
  <c r="I17207" i="19"/>
  <c r="K17575" i="19"/>
  <c r="K17505" i="19"/>
  <c r="K17627" i="19"/>
  <c r="L17474" i="19"/>
  <c r="E17574" i="19" s="1"/>
  <c r="L17316" i="19"/>
  <c r="E17416" i="19" s="1"/>
  <c r="K12638" i="19"/>
  <c r="J1980" i="12"/>
  <c r="I1980" i="12"/>
  <c r="J1965" i="12"/>
  <c r="I1965" i="12"/>
  <c r="I1931" i="12"/>
  <c r="O1940" i="12" s="1"/>
  <c r="E2068" i="12"/>
  <c r="K2059" i="12"/>
  <c r="L2059" i="12" s="1"/>
  <c r="E2071" i="12" s="1"/>
  <c r="I2071" i="12" s="1"/>
  <c r="J2038" i="12"/>
  <c r="K2038" i="12" s="1"/>
  <c r="L2038" i="12" s="1"/>
  <c r="E2050" i="12" s="1"/>
  <c r="I2050" i="12" s="1"/>
  <c r="J1931" i="12"/>
  <c r="J1952" i="12"/>
  <c r="K1952" i="12" s="1"/>
  <c r="L1952" i="12" s="1"/>
  <c r="J1983" i="12"/>
  <c r="K1983" i="12" s="1"/>
  <c r="L1983" i="12" s="1"/>
  <c r="E1995" i="12" s="1"/>
  <c r="I1995" i="12" s="1"/>
  <c r="L2065" i="12"/>
  <c r="E2077" i="12" s="1"/>
  <c r="I2077" i="12" s="1"/>
  <c r="J1985" i="12"/>
  <c r="K1985" i="12" s="1"/>
  <c r="L1985" i="12" s="1"/>
  <c r="E1994" i="12"/>
  <c r="J1986" i="12"/>
  <c r="K1986" i="12" s="1"/>
  <c r="L1986" i="12" s="1"/>
  <c r="S51" i="3"/>
  <c r="V51" i="3" s="1"/>
  <c r="B41" i="9"/>
  <c r="C45" i="2"/>
  <c r="D45" i="2"/>
  <c r="F51" i="3" s="1"/>
  <c r="I40" i="9"/>
  <c r="E40" i="9"/>
  <c r="L151" i="16" l="1"/>
  <c r="E152" i="16" s="1"/>
  <c r="K1965" i="12"/>
  <c r="I17171" i="19"/>
  <c r="J17171" i="19"/>
  <c r="I16503" i="19"/>
  <c r="J16503" i="19"/>
  <c r="L16799" i="19"/>
  <c r="E16899" i="19"/>
  <c r="K16895" i="19"/>
  <c r="K16500" i="19"/>
  <c r="L16500" i="19" s="1"/>
  <c r="J17167" i="19"/>
  <c r="I17167" i="19"/>
  <c r="K17167" i="19" s="1"/>
  <c r="K16711" i="19"/>
  <c r="L16711" i="19" s="1"/>
  <c r="E16811" i="19" s="1"/>
  <c r="I16418" i="19"/>
  <c r="J16418" i="19"/>
  <c r="E16758" i="19"/>
  <c r="E16600" i="19"/>
  <c r="J16951" i="19"/>
  <c r="I16951" i="19"/>
  <c r="K16739" i="19"/>
  <c r="E16846" i="19"/>
  <c r="K17283" i="19"/>
  <c r="K16566" i="19"/>
  <c r="L16566" i="19" s="1"/>
  <c r="E16666" i="19" s="1"/>
  <c r="I16964" i="19"/>
  <c r="J16964" i="19"/>
  <c r="L16314" i="19"/>
  <c r="E16414" i="19" s="1"/>
  <c r="L16561" i="19"/>
  <c r="E16661" i="19" s="1"/>
  <c r="I17091" i="19"/>
  <c r="K17091" i="19" s="1"/>
  <c r="L17091" i="19" s="1"/>
  <c r="E17191" i="19" s="1"/>
  <c r="J17091" i="19"/>
  <c r="J16709" i="19"/>
  <c r="I16709" i="19"/>
  <c r="J16888" i="19"/>
  <c r="I16888" i="19"/>
  <c r="K16984" i="19"/>
  <c r="L17594" i="19"/>
  <c r="E17694" i="19" s="1"/>
  <c r="L17224" i="19"/>
  <c r="E17324" i="19" s="1"/>
  <c r="K17370" i="19"/>
  <c r="L17087" i="19"/>
  <c r="E17187" i="19" s="1"/>
  <c r="I16612" i="19"/>
  <c r="J16612" i="19"/>
  <c r="K16948" i="19"/>
  <c r="L16948" i="19" s="1"/>
  <c r="K16437" i="19"/>
  <c r="L16437" i="19" s="1"/>
  <c r="K16223" i="19"/>
  <c r="K17490" i="19"/>
  <c r="L17490" i="19" s="1"/>
  <c r="E17590" i="19" s="1"/>
  <c r="I17590" i="19" s="1"/>
  <c r="K17590" i="19" s="1"/>
  <c r="L17590" i="19" s="1"/>
  <c r="E17690" i="19" s="1"/>
  <c r="I16820" i="19"/>
  <c r="J16820" i="19"/>
  <c r="L16392" i="19"/>
  <c r="E16492" i="19" s="1"/>
  <c r="J16641" i="19"/>
  <c r="I16641" i="19"/>
  <c r="I17104" i="19"/>
  <c r="J17104" i="19"/>
  <c r="K17557" i="19"/>
  <c r="L17557" i="19" s="1"/>
  <c r="E17657" i="19" s="1"/>
  <c r="J17547" i="19"/>
  <c r="I17547" i="19"/>
  <c r="I17191" i="19"/>
  <c r="J17191" i="19"/>
  <c r="J16873" i="19"/>
  <c r="I16873" i="19"/>
  <c r="I16268" i="19"/>
  <c r="J16268" i="19"/>
  <c r="J17590" i="19"/>
  <c r="I16425" i="19"/>
  <c r="J16425" i="19"/>
  <c r="I16865" i="19"/>
  <c r="K16865" i="19" s="1"/>
  <c r="L16865" i="19" s="1"/>
  <c r="J16865" i="19"/>
  <c r="I16853" i="19"/>
  <c r="J16853" i="19"/>
  <c r="L16815" i="19"/>
  <c r="E16915" i="19" s="1"/>
  <c r="L16640" i="19"/>
  <c r="E16740" i="19" s="1"/>
  <c r="J17056" i="19"/>
  <c r="I17056" i="19"/>
  <c r="J16729" i="19"/>
  <c r="I16729" i="19"/>
  <c r="K16729" i="19" s="1"/>
  <c r="L16729" i="19" s="1"/>
  <c r="E16829" i="19" s="1"/>
  <c r="I16978" i="19"/>
  <c r="J16978" i="19"/>
  <c r="J16758" i="19"/>
  <c r="I16758" i="19"/>
  <c r="K16758" i="19" s="1"/>
  <c r="L16758" i="19" s="1"/>
  <c r="J16831" i="19"/>
  <c r="I16831" i="19"/>
  <c r="J17213" i="19"/>
  <c r="I17213" i="19"/>
  <c r="I16600" i="19"/>
  <c r="J16600" i="19"/>
  <c r="L16896" i="19"/>
  <c r="E16996" i="19" s="1"/>
  <c r="L16533" i="19"/>
  <c r="E16633" i="19" s="1"/>
  <c r="I16534" i="19"/>
  <c r="J16534" i="19"/>
  <c r="J17119" i="19"/>
  <c r="I17119" i="19"/>
  <c r="J17222" i="19"/>
  <c r="I17222" i="19"/>
  <c r="K16952" i="19"/>
  <c r="L16952" i="19" s="1"/>
  <c r="E17052" i="19" s="1"/>
  <c r="J16621" i="19"/>
  <c r="I16621" i="19"/>
  <c r="E16760" i="19"/>
  <c r="J16759" i="19"/>
  <c r="I16759" i="19"/>
  <c r="I16928" i="19"/>
  <c r="J16928" i="19"/>
  <c r="L17093" i="19"/>
  <c r="E17193" i="19" s="1"/>
  <c r="L16932" i="19"/>
  <c r="E17032" i="19" s="1"/>
  <c r="E16537" i="19"/>
  <c r="J16317" i="19"/>
  <c r="I16317" i="19"/>
  <c r="E17063" i="19"/>
  <c r="L16142" i="19"/>
  <c r="E16242" i="19" s="1"/>
  <c r="L16744" i="19"/>
  <c r="E16844" i="19" s="1"/>
  <c r="K16636" i="19"/>
  <c r="I16335" i="19"/>
  <c r="J16335" i="19"/>
  <c r="E17185" i="19"/>
  <c r="L16601" i="19"/>
  <c r="E16701" i="19" s="1"/>
  <c r="L16349" i="19"/>
  <c r="E16449" i="19" s="1"/>
  <c r="K16897" i="19"/>
  <c r="L16897" i="19" s="1"/>
  <c r="E16997" i="19" s="1"/>
  <c r="K16708" i="19"/>
  <c r="K16889" i="19"/>
  <c r="L16889" i="19" s="1"/>
  <c r="E16989" i="19" s="1"/>
  <c r="K16886" i="19"/>
  <c r="L12806" i="19"/>
  <c r="E12906" i="19" s="1"/>
  <c r="J17657" i="19"/>
  <c r="I17657" i="19"/>
  <c r="J17416" i="19"/>
  <c r="I17416" i="19"/>
  <c r="J17574" i="19"/>
  <c r="I17574" i="19"/>
  <c r="J16672" i="19"/>
  <c r="I16672" i="19"/>
  <c r="J17577" i="19"/>
  <c r="I17577" i="19"/>
  <c r="L12638" i="19"/>
  <c r="E12738" i="19" s="1"/>
  <c r="J16154" i="19"/>
  <c r="I16154" i="19"/>
  <c r="J13726" i="19"/>
  <c r="I13726" i="19" s="1"/>
  <c r="L16410" i="19"/>
  <c r="E16510" i="19" s="1"/>
  <c r="J13630" i="19"/>
  <c r="I13630" i="19" s="1"/>
  <c r="K17543" i="19"/>
  <c r="L17167" i="19"/>
  <c r="E17267" i="19" s="1"/>
  <c r="L17627" i="19"/>
  <c r="E17727" i="19" s="1"/>
  <c r="L17505" i="19"/>
  <c r="E17605" i="19" s="1"/>
  <c r="L17575" i="19"/>
  <c r="E17675" i="19" s="1"/>
  <c r="L17345" i="19"/>
  <c r="E17445" i="19" s="1"/>
  <c r="K14850" i="19"/>
  <c r="K14162" i="19"/>
  <c r="E17048" i="19"/>
  <c r="J17776" i="19"/>
  <c r="I17776" i="19"/>
  <c r="K17207" i="19"/>
  <c r="K17181" i="19"/>
  <c r="J16498" i="19"/>
  <c r="I16498" i="19"/>
  <c r="L17480" i="19"/>
  <c r="E17580" i="19" s="1"/>
  <c r="K17479" i="19"/>
  <c r="K17755" i="19"/>
  <c r="K17382" i="19"/>
  <c r="J2068" i="12"/>
  <c r="I2068" i="12"/>
  <c r="J1994" i="12"/>
  <c r="K1994" i="12" s="1"/>
  <c r="L1994" i="12" s="1"/>
  <c r="E2006" i="12" s="1"/>
  <c r="I2006" i="12" s="1"/>
  <c r="I1994" i="12"/>
  <c r="K1980" i="12"/>
  <c r="L1980" i="12" s="1"/>
  <c r="J2050" i="12"/>
  <c r="K2050" i="12" s="1"/>
  <c r="L2050" i="12" s="1"/>
  <c r="E2062" i="12" s="1"/>
  <c r="I2062" i="12" s="1"/>
  <c r="E1964" i="12"/>
  <c r="I1964" i="12" s="1"/>
  <c r="K1931" i="12"/>
  <c r="J1995" i="12"/>
  <c r="K1995" i="12" s="1"/>
  <c r="E1998" i="12"/>
  <c r="I1998" i="12" s="1"/>
  <c r="E1997" i="12"/>
  <c r="I1997" i="12" s="1"/>
  <c r="J2071" i="12"/>
  <c r="J2077" i="12"/>
  <c r="K2077" i="12" s="1"/>
  <c r="L2077" i="12" s="1"/>
  <c r="E45" i="2"/>
  <c r="D51" i="3" s="1"/>
  <c r="C41" i="9"/>
  <c r="F45" i="2"/>
  <c r="K41" i="9"/>
  <c r="N41" i="9"/>
  <c r="I152" i="16" l="1"/>
  <c r="J152" i="16"/>
  <c r="K16503" i="19"/>
  <c r="L16503" i="19" s="1"/>
  <c r="E16603" i="19" s="1"/>
  <c r="I16603" i="19" s="1"/>
  <c r="K2068" i="12"/>
  <c r="L2068" i="12" s="1"/>
  <c r="E2080" i="12" s="1"/>
  <c r="I2080" i="12" s="1"/>
  <c r="L1965" i="12"/>
  <c r="E1977" i="12" s="1"/>
  <c r="K16335" i="19"/>
  <c r="L16335" i="19" s="1"/>
  <c r="J16811" i="19"/>
  <c r="I16811" i="19"/>
  <c r="K16811" i="19" s="1"/>
  <c r="L16895" i="19"/>
  <c r="E16995" i="19" s="1"/>
  <c r="K16498" i="19"/>
  <c r="K17119" i="19"/>
  <c r="L17119" i="19" s="1"/>
  <c r="E17219" i="19" s="1"/>
  <c r="K16534" i="19"/>
  <c r="L16534" i="19" s="1"/>
  <c r="E16634" i="19" s="1"/>
  <c r="K16600" i="19"/>
  <c r="L16600" i="19" s="1"/>
  <c r="E16700" i="19" s="1"/>
  <c r="K16612" i="19"/>
  <c r="L16612" i="19" s="1"/>
  <c r="E16712" i="19" s="1"/>
  <c r="I16899" i="19"/>
  <c r="J16899" i="19"/>
  <c r="K16268" i="19"/>
  <c r="L16268" i="19" s="1"/>
  <c r="K17104" i="19"/>
  <c r="L17104" i="19" s="1"/>
  <c r="K17171" i="19"/>
  <c r="L17171" i="19" s="1"/>
  <c r="E17271" i="19" s="1"/>
  <c r="J17324" i="19"/>
  <c r="I17324" i="19"/>
  <c r="K17324" i="19" s="1"/>
  <c r="L17324" i="19" s="1"/>
  <c r="E17424" i="19" s="1"/>
  <c r="J16492" i="19"/>
  <c r="I16492" i="19"/>
  <c r="J16712" i="19"/>
  <c r="I16712" i="19"/>
  <c r="J17694" i="19"/>
  <c r="I17694" i="19"/>
  <c r="K17694" i="19" s="1"/>
  <c r="L17694" i="19" s="1"/>
  <c r="E17794" i="19" s="1"/>
  <c r="J16661" i="19"/>
  <c r="I16661" i="19"/>
  <c r="J17187" i="19"/>
  <c r="I17187" i="19"/>
  <c r="K17187" i="19" s="1"/>
  <c r="L17187" i="19" s="1"/>
  <c r="J16414" i="19"/>
  <c r="I16414" i="19"/>
  <c r="K16873" i="19"/>
  <c r="L16873" i="19" s="1"/>
  <c r="K17547" i="19"/>
  <c r="K16641" i="19"/>
  <c r="L16641" i="19" s="1"/>
  <c r="E16741" i="19" s="1"/>
  <c r="L16223" i="19"/>
  <c r="E16323" i="19" s="1"/>
  <c r="L17370" i="19"/>
  <c r="E17470" i="19" s="1"/>
  <c r="K16709" i="19"/>
  <c r="L17283" i="19"/>
  <c r="E17383" i="19" s="1"/>
  <c r="K16928" i="19"/>
  <c r="L16928" i="19" s="1"/>
  <c r="K16978" i="19"/>
  <c r="E16965" i="19"/>
  <c r="E16368" i="19"/>
  <c r="L16984" i="19"/>
  <c r="E17084" i="19" s="1"/>
  <c r="J16846" i="19"/>
  <c r="I16846" i="19"/>
  <c r="K17213" i="19"/>
  <c r="K16820" i="19"/>
  <c r="L16820" i="19" s="1"/>
  <c r="E16920" i="19" s="1"/>
  <c r="K16888" i="19"/>
  <c r="K16964" i="19"/>
  <c r="L16739" i="19"/>
  <c r="E16839" i="19" s="1"/>
  <c r="J16666" i="19"/>
  <c r="I16666" i="19"/>
  <c r="K16666" i="19" s="1"/>
  <c r="L16666" i="19" s="1"/>
  <c r="E16766" i="19" s="1"/>
  <c r="K16951" i="19"/>
  <c r="K16418" i="19"/>
  <c r="J16242" i="19"/>
  <c r="I16242" i="19"/>
  <c r="I16996" i="19"/>
  <c r="J16996" i="19"/>
  <c r="I16829" i="19"/>
  <c r="J16829" i="19"/>
  <c r="J16740" i="19"/>
  <c r="I16740" i="19"/>
  <c r="K16740" i="19" s="1"/>
  <c r="L16740" i="19" s="1"/>
  <c r="J17271" i="19"/>
  <c r="I17271" i="19"/>
  <c r="J17690" i="19"/>
  <c r="I17690" i="19"/>
  <c r="K17690" i="19" s="1"/>
  <c r="L17690" i="19" s="1"/>
  <c r="E17790" i="19" s="1"/>
  <c r="J16701" i="19"/>
  <c r="I16701" i="19"/>
  <c r="I16915" i="19"/>
  <c r="J16915" i="19"/>
  <c r="J17193" i="19"/>
  <c r="I17193" i="19"/>
  <c r="I17219" i="19"/>
  <c r="J17219" i="19"/>
  <c r="J16844" i="19"/>
  <c r="I16844" i="19"/>
  <c r="J16633" i="19"/>
  <c r="I16633" i="19"/>
  <c r="I16989" i="19"/>
  <c r="J16989" i="19"/>
  <c r="J16997" i="19"/>
  <c r="I16997" i="19"/>
  <c r="J16449" i="19"/>
  <c r="I16449" i="19"/>
  <c r="E16435" i="19"/>
  <c r="L17547" i="19"/>
  <c r="E17647" i="19" s="1"/>
  <c r="K16672" i="19"/>
  <c r="L16672" i="19" s="1"/>
  <c r="I17063" i="19"/>
  <c r="J17063" i="19"/>
  <c r="J16537" i="19"/>
  <c r="I16537" i="19"/>
  <c r="J16760" i="19"/>
  <c r="I16760" i="19"/>
  <c r="K16760" i="19" s="1"/>
  <c r="L16760" i="19" s="1"/>
  <c r="E16860" i="19" s="1"/>
  <c r="K17222" i="19"/>
  <c r="E16858" i="19"/>
  <c r="L16978" i="19"/>
  <c r="E17078" i="19" s="1"/>
  <c r="K16425" i="19"/>
  <c r="E16973" i="19"/>
  <c r="L16708" i="19"/>
  <c r="E16808" i="19" s="1"/>
  <c r="J17032" i="19"/>
  <c r="I17032" i="19"/>
  <c r="E17028" i="19"/>
  <c r="J16634" i="19"/>
  <c r="I16634" i="19"/>
  <c r="J16700" i="19"/>
  <c r="I16700" i="19"/>
  <c r="I16965" i="19"/>
  <c r="K16965" i="19" s="1"/>
  <c r="J16965" i="19"/>
  <c r="I16368" i="19"/>
  <c r="J16368" i="19"/>
  <c r="K16154" i="19"/>
  <c r="L16886" i="19"/>
  <c r="E16986" i="19" s="1"/>
  <c r="J17185" i="19"/>
  <c r="I17185" i="19"/>
  <c r="L16636" i="19"/>
  <c r="E16736" i="19" s="1"/>
  <c r="K16317" i="19"/>
  <c r="L16317" i="19" s="1"/>
  <c r="E16417" i="19" s="1"/>
  <c r="K16759" i="19"/>
  <c r="K16621" i="19"/>
  <c r="I17052" i="19"/>
  <c r="J17052" i="19"/>
  <c r="K16831" i="19"/>
  <c r="K17056" i="19"/>
  <c r="L17056" i="19" s="1"/>
  <c r="E17156" i="19" s="1"/>
  <c r="K16853" i="19"/>
  <c r="L16853" i="19" s="1"/>
  <c r="E16953" i="19" s="1"/>
  <c r="K17191" i="19"/>
  <c r="I12906" i="19"/>
  <c r="J12906" i="19"/>
  <c r="J17605" i="19"/>
  <c r="I17605" i="19"/>
  <c r="J17580" i="19"/>
  <c r="I17580" i="19"/>
  <c r="J17267" i="19"/>
  <c r="I17267" i="19"/>
  <c r="J16510" i="19"/>
  <c r="I16510" i="19"/>
  <c r="J12738" i="19"/>
  <c r="I12738" i="19"/>
  <c r="O12801" i="19" s="1"/>
  <c r="L17755" i="19"/>
  <c r="E17855" i="19" s="1"/>
  <c r="L16498" i="19"/>
  <c r="E16598" i="19" s="1"/>
  <c r="K13630" i="19"/>
  <c r="K17416" i="19"/>
  <c r="K17657" i="19"/>
  <c r="L17181" i="19"/>
  <c r="E17281" i="19" s="1"/>
  <c r="J17675" i="19"/>
  <c r="I17675" i="19"/>
  <c r="J17727" i="19"/>
  <c r="I17727" i="19"/>
  <c r="L16154" i="19"/>
  <c r="E16254" i="19" s="1"/>
  <c r="K17574" i="19"/>
  <c r="J17048" i="19"/>
  <c r="I17048" i="19"/>
  <c r="J17445" i="19"/>
  <c r="I17445" i="19"/>
  <c r="L17543" i="19"/>
  <c r="E17643" i="19" s="1"/>
  <c r="K13726" i="19"/>
  <c r="K17577" i="19"/>
  <c r="E16772" i="19"/>
  <c r="L17382" i="19"/>
  <c r="E17482" i="19" s="1"/>
  <c r="L17479" i="19"/>
  <c r="E17579" i="19" s="1"/>
  <c r="L17207" i="19"/>
  <c r="E17307" i="19" s="1"/>
  <c r="K17776" i="19"/>
  <c r="L14162" i="19"/>
  <c r="E14262" i="19" s="1"/>
  <c r="L14850" i="19"/>
  <c r="E14950" i="19" s="1"/>
  <c r="E1992" i="12"/>
  <c r="I1992" i="12" s="1"/>
  <c r="J2062" i="12"/>
  <c r="K2062" i="12" s="1"/>
  <c r="L2062" i="12" s="1"/>
  <c r="E2074" i="12" s="1"/>
  <c r="I2074" i="12" s="1"/>
  <c r="J1964" i="12"/>
  <c r="L1931" i="12"/>
  <c r="E1943" i="12" s="1"/>
  <c r="K2071" i="12"/>
  <c r="L2071" i="12" s="1"/>
  <c r="L1995" i="12"/>
  <c r="E2007" i="12" s="1"/>
  <c r="I2007" i="12" s="1"/>
  <c r="E2089" i="12"/>
  <c r="I2089" i="12" s="1"/>
  <c r="J1997" i="12"/>
  <c r="K1997" i="12" s="1"/>
  <c r="L1997" i="12" s="1"/>
  <c r="J2006" i="12"/>
  <c r="K2006" i="12" s="1"/>
  <c r="L2006" i="12" s="1"/>
  <c r="J1998" i="12"/>
  <c r="K1998" i="12" s="1"/>
  <c r="L1998" i="12" s="1"/>
  <c r="B46" i="2"/>
  <c r="E51" i="3"/>
  <c r="O50" i="9"/>
  <c r="P41" i="9"/>
  <c r="I41" i="9"/>
  <c r="E41" i="9"/>
  <c r="K152" i="16" l="1"/>
  <c r="J16603" i="19"/>
  <c r="K16603" i="19" s="1"/>
  <c r="J1992" i="12"/>
  <c r="K1992" i="12" s="1"/>
  <c r="L1992" i="12" s="1"/>
  <c r="E2004" i="12" s="1"/>
  <c r="I2004" i="12" s="1"/>
  <c r="I1977" i="12"/>
  <c r="J1977" i="12"/>
  <c r="K1977" i="12" s="1"/>
  <c r="L1977" i="12" s="1"/>
  <c r="E17204" i="19"/>
  <c r="I17204" i="19" s="1"/>
  <c r="J16995" i="19"/>
  <c r="I16995" i="19"/>
  <c r="K16995" i="19" s="1"/>
  <c r="L16995" i="19" s="1"/>
  <c r="E17095" i="19" s="1"/>
  <c r="K16997" i="19"/>
  <c r="L16997" i="19" s="1"/>
  <c r="E17097" i="19" s="1"/>
  <c r="K16633" i="19"/>
  <c r="L16811" i="19"/>
  <c r="E16911" i="19"/>
  <c r="K17052" i="19"/>
  <c r="L17052" i="19" s="1"/>
  <c r="E17152" i="19" s="1"/>
  <c r="K16899" i="19"/>
  <c r="L16899" i="19" s="1"/>
  <c r="E16999" i="19" s="1"/>
  <c r="K16829" i="19"/>
  <c r="L16829" i="19" s="1"/>
  <c r="E16929" i="19" s="1"/>
  <c r="K16414" i="19"/>
  <c r="J16766" i="19"/>
  <c r="I16766" i="19"/>
  <c r="I16999" i="19"/>
  <c r="K16999" i="19" s="1"/>
  <c r="L16999" i="19" s="1"/>
  <c r="E17099" i="19" s="1"/>
  <c r="J16999" i="19"/>
  <c r="J16839" i="19"/>
  <c r="I16839" i="19"/>
  <c r="J16323" i="19"/>
  <c r="I16323" i="19"/>
  <c r="K17267" i="19"/>
  <c r="L17267" i="19" s="1"/>
  <c r="K16537" i="19"/>
  <c r="L16537" i="19" s="1"/>
  <c r="L16951" i="19"/>
  <c r="E17051" i="19" s="1"/>
  <c r="I16920" i="19"/>
  <c r="J16920" i="19"/>
  <c r="K16846" i="19"/>
  <c r="L16846" i="19" s="1"/>
  <c r="E16946" i="19" s="1"/>
  <c r="K16661" i="19"/>
  <c r="L16661" i="19" s="1"/>
  <c r="E16761" i="19" s="1"/>
  <c r="K16492" i="19"/>
  <c r="L16492" i="19" s="1"/>
  <c r="E16592" i="19" s="1"/>
  <c r="K16701" i="19"/>
  <c r="L16701" i="19" s="1"/>
  <c r="K17271" i="19"/>
  <c r="L17271" i="19" s="1"/>
  <c r="E17371" i="19" s="1"/>
  <c r="L16709" i="19"/>
  <c r="E16809" i="19"/>
  <c r="E17287" i="19"/>
  <c r="K16712" i="19"/>
  <c r="L16964" i="19"/>
  <c r="E17064" i="19"/>
  <c r="I17084" i="19"/>
  <c r="K17084" i="19" s="1"/>
  <c r="L17084" i="19" s="1"/>
  <c r="E17184" i="19" s="1"/>
  <c r="J17084" i="19"/>
  <c r="I17470" i="19"/>
  <c r="J17470" i="19"/>
  <c r="I16741" i="19"/>
  <c r="J16741" i="19"/>
  <c r="J17794" i="19"/>
  <c r="I17794" i="19"/>
  <c r="J17424" i="19"/>
  <c r="I17424" i="19"/>
  <c r="K17063" i="19"/>
  <c r="L17063" i="19" s="1"/>
  <c r="L16418" i="19"/>
  <c r="E16518" i="19" s="1"/>
  <c r="L16888" i="19"/>
  <c r="E16988" i="19"/>
  <c r="E17313" i="19"/>
  <c r="L17213" i="19"/>
  <c r="I17383" i="19"/>
  <c r="J17383" i="19"/>
  <c r="I17790" i="19"/>
  <c r="J17790" i="19"/>
  <c r="I16986" i="19"/>
  <c r="J16986" i="19"/>
  <c r="J16761" i="19"/>
  <c r="I16761" i="19"/>
  <c r="I16736" i="19"/>
  <c r="J16736" i="19"/>
  <c r="J16592" i="19"/>
  <c r="I16592" i="19"/>
  <c r="J17078" i="19"/>
  <c r="I17078" i="19"/>
  <c r="J17371" i="19"/>
  <c r="I17371" i="19"/>
  <c r="J17152" i="19"/>
  <c r="I17152" i="19"/>
  <c r="J16808" i="19"/>
  <c r="I16808" i="19"/>
  <c r="J17647" i="19"/>
  <c r="I17647" i="19"/>
  <c r="L16831" i="19"/>
  <c r="E16931" i="19" s="1"/>
  <c r="K17185" i="19"/>
  <c r="K16700" i="19"/>
  <c r="K17032" i="19"/>
  <c r="J17099" i="19"/>
  <c r="I17099" i="19"/>
  <c r="L17222" i="19"/>
  <c r="E17322" i="19" s="1"/>
  <c r="E16637" i="19"/>
  <c r="J16929" i="19"/>
  <c r="I16929" i="19"/>
  <c r="L17191" i="19"/>
  <c r="E17291" i="19" s="1"/>
  <c r="L16621" i="19"/>
  <c r="E16721" i="19" s="1"/>
  <c r="I17028" i="19"/>
  <c r="J17028" i="19"/>
  <c r="I16973" i="19"/>
  <c r="J16973" i="19"/>
  <c r="I16860" i="19"/>
  <c r="K16860" i="19" s="1"/>
  <c r="L16860" i="19" s="1"/>
  <c r="J16860" i="19"/>
  <c r="J16435" i="19"/>
  <c r="I16435" i="19"/>
  <c r="L16633" i="19"/>
  <c r="E16733" i="19" s="1"/>
  <c r="E16840" i="19"/>
  <c r="J16953" i="19"/>
  <c r="I16953" i="19"/>
  <c r="L16759" i="19"/>
  <c r="E16859" i="19" s="1"/>
  <c r="L16965" i="19"/>
  <c r="E17065" i="19" s="1"/>
  <c r="L16425" i="19"/>
  <c r="E16525" i="19" s="1"/>
  <c r="J17097" i="19"/>
  <c r="I17097" i="19"/>
  <c r="K17219" i="19"/>
  <c r="L17219" i="19" s="1"/>
  <c r="E17319" i="19" s="1"/>
  <c r="K16915" i="19"/>
  <c r="L16915" i="19" s="1"/>
  <c r="E17015" i="19" s="1"/>
  <c r="I17156" i="19"/>
  <c r="J17156" i="19"/>
  <c r="I16417" i="19"/>
  <c r="J16417" i="19"/>
  <c r="K16368" i="19"/>
  <c r="K16634" i="19"/>
  <c r="J16858" i="19"/>
  <c r="I16858" i="19"/>
  <c r="E17163" i="19"/>
  <c r="K16449" i="19"/>
  <c r="K16989" i="19"/>
  <c r="K16844" i="19"/>
  <c r="L16844" i="19" s="1"/>
  <c r="E16944" i="19" s="1"/>
  <c r="K17193" i="19"/>
  <c r="L17193" i="19" s="1"/>
  <c r="E17293" i="19" s="1"/>
  <c r="E16801" i="19"/>
  <c r="K16996" i="19"/>
  <c r="L16996" i="19" s="1"/>
  <c r="E17096" i="19" s="1"/>
  <c r="K16242" i="19"/>
  <c r="L16242" i="19" s="1"/>
  <c r="E16342" i="19" s="1"/>
  <c r="K12906" i="19"/>
  <c r="J14262" i="19"/>
  <c r="I14262" i="19"/>
  <c r="J17307" i="19"/>
  <c r="I17307" i="19"/>
  <c r="J16254" i="19"/>
  <c r="I16254" i="19"/>
  <c r="J16598" i="19"/>
  <c r="I16598" i="19"/>
  <c r="K16598" i="19" s="1"/>
  <c r="L16598" i="19" s="1"/>
  <c r="J17579" i="19"/>
  <c r="I17579" i="19"/>
  <c r="J14950" i="19"/>
  <c r="I14950" i="19"/>
  <c r="J17482" i="19"/>
  <c r="I17482" i="19"/>
  <c r="L13726" i="19"/>
  <c r="E13826" i="19" s="1"/>
  <c r="K17727" i="19"/>
  <c r="K17675" i="19"/>
  <c r="K17580" i="19"/>
  <c r="K17605" i="19"/>
  <c r="J16772" i="19"/>
  <c r="I16772" i="19"/>
  <c r="L17577" i="19"/>
  <c r="E17677" i="19" s="1"/>
  <c r="J17643" i="19"/>
  <c r="I17643" i="19"/>
  <c r="J17281" i="19"/>
  <c r="I17281" i="19"/>
  <c r="L17416" i="19"/>
  <c r="E17516" i="19" s="1"/>
  <c r="L13630" i="19"/>
  <c r="E13730" i="19"/>
  <c r="E17367" i="19"/>
  <c r="L17776" i="19"/>
  <c r="E17876" i="19" s="1"/>
  <c r="J17855" i="19"/>
  <c r="I17855" i="19"/>
  <c r="K12738" i="19"/>
  <c r="K16510" i="19"/>
  <c r="K17445" i="19"/>
  <c r="K17048" i="19"/>
  <c r="L17574" i="19"/>
  <c r="E17674" i="19" s="1"/>
  <c r="L17657" i="19"/>
  <c r="E17757" i="19" s="1"/>
  <c r="I1943" i="12"/>
  <c r="O1952" i="12" s="1"/>
  <c r="E2083" i="12"/>
  <c r="K1964" i="12"/>
  <c r="J1943" i="12"/>
  <c r="J2074" i="12"/>
  <c r="E2018" i="12"/>
  <c r="I2018" i="12" s="1"/>
  <c r="J2004" i="12"/>
  <c r="K2004" i="12" s="1"/>
  <c r="L2004" i="12" s="1"/>
  <c r="E2009" i="12"/>
  <c r="I2009" i="12" s="1"/>
  <c r="E2010" i="12"/>
  <c r="I2010" i="12" s="1"/>
  <c r="J2007" i="12"/>
  <c r="K2007" i="12" s="1"/>
  <c r="L2007" i="12" s="1"/>
  <c r="J2080" i="12"/>
  <c r="K2080" i="12" s="1"/>
  <c r="L2080" i="12" s="1"/>
  <c r="Q41" i="9"/>
  <c r="R41" i="9" s="1"/>
  <c r="M42" i="9"/>
  <c r="G51" i="3"/>
  <c r="H51" i="3"/>
  <c r="C52" i="3" s="1"/>
  <c r="D46" i="2"/>
  <c r="F52" i="3" s="1"/>
  <c r="C46" i="2"/>
  <c r="E46" i="2" s="1"/>
  <c r="D52" i="3" s="1"/>
  <c r="C42" i="9" s="1"/>
  <c r="L152" i="16" l="1"/>
  <c r="E153" i="16" s="1"/>
  <c r="J17204" i="19"/>
  <c r="K17204" i="19" s="1"/>
  <c r="E1989" i="12"/>
  <c r="K17152" i="19"/>
  <c r="L17152" i="19" s="1"/>
  <c r="E17252" i="19" s="1"/>
  <c r="L16414" i="19"/>
  <c r="E16514" i="19"/>
  <c r="J16911" i="19"/>
  <c r="I16911" i="19"/>
  <c r="K16911" i="19" s="1"/>
  <c r="L16911" i="19" s="1"/>
  <c r="E17011" i="19" s="1"/>
  <c r="J17095" i="19"/>
  <c r="I17095" i="19"/>
  <c r="K17794" i="19"/>
  <c r="L17794" i="19" s="1"/>
  <c r="E17894" i="19" s="1"/>
  <c r="J17894" i="19" s="1"/>
  <c r="K17470" i="19"/>
  <c r="L17470" i="19" s="1"/>
  <c r="E17570" i="19" s="1"/>
  <c r="K16766" i="19"/>
  <c r="L16603" i="19"/>
  <c r="E16703" i="19" s="1"/>
  <c r="J17570" i="19"/>
  <c r="I17570" i="19"/>
  <c r="K17570" i="19" s="1"/>
  <c r="L17570" i="19" s="1"/>
  <c r="E17670" i="19" s="1"/>
  <c r="J16518" i="19"/>
  <c r="I16518" i="19"/>
  <c r="J17051" i="19"/>
  <c r="I17051" i="19"/>
  <c r="K17078" i="19"/>
  <c r="L17078" i="19" s="1"/>
  <c r="E17178" i="19" s="1"/>
  <c r="J17184" i="19"/>
  <c r="I17184" i="19"/>
  <c r="I17287" i="19"/>
  <c r="J17287" i="19"/>
  <c r="K16839" i="19"/>
  <c r="J17313" i="19"/>
  <c r="I17313" i="19"/>
  <c r="I17894" i="19"/>
  <c r="J17064" i="19"/>
  <c r="I17064" i="19"/>
  <c r="I16809" i="19"/>
  <c r="K16809" i="19" s="1"/>
  <c r="L16809" i="19" s="1"/>
  <c r="E16909" i="19" s="1"/>
  <c r="J16809" i="19"/>
  <c r="K16736" i="19"/>
  <c r="K16986" i="19"/>
  <c r="L16986" i="19" s="1"/>
  <c r="J16988" i="19"/>
  <c r="I16988" i="19"/>
  <c r="K16741" i="19"/>
  <c r="K16920" i="19"/>
  <c r="K16808" i="19"/>
  <c r="L16808" i="19" s="1"/>
  <c r="E16908" i="19" s="1"/>
  <c r="K16592" i="19"/>
  <c r="K17383" i="19"/>
  <c r="L17383" i="19" s="1"/>
  <c r="E17483" i="19" s="1"/>
  <c r="K17424" i="19"/>
  <c r="L16712" i="19"/>
  <c r="E16812" i="19" s="1"/>
  <c r="I16946" i="19"/>
  <c r="J16946" i="19"/>
  <c r="K16323" i="19"/>
  <c r="L16323" i="19" s="1"/>
  <c r="E16423" i="19" s="1"/>
  <c r="J17252" i="19"/>
  <c r="I17252" i="19"/>
  <c r="J16733" i="19"/>
  <c r="I16733" i="19"/>
  <c r="J17065" i="19"/>
  <c r="I17065" i="19"/>
  <c r="K16254" i="19"/>
  <c r="L16254" i="19" s="1"/>
  <c r="L16449" i="19"/>
  <c r="E16549" i="19" s="1"/>
  <c r="K16858" i="19"/>
  <c r="L16368" i="19"/>
  <c r="E16468" i="19" s="1"/>
  <c r="J17015" i="19"/>
  <c r="I17015" i="19"/>
  <c r="K16953" i="19"/>
  <c r="L16953" i="19" s="1"/>
  <c r="E17053" i="19" s="1"/>
  <c r="K16435" i="19"/>
  <c r="I16637" i="19"/>
  <c r="J16637" i="19"/>
  <c r="K17099" i="19"/>
  <c r="L17185" i="19"/>
  <c r="E17285" i="19" s="1"/>
  <c r="K17371" i="19"/>
  <c r="L17371" i="19" s="1"/>
  <c r="E17471" i="19" s="1"/>
  <c r="I16342" i="19"/>
  <c r="J16342" i="19"/>
  <c r="J17293" i="19"/>
  <c r="I17293" i="19"/>
  <c r="I17319" i="19"/>
  <c r="J17319" i="19"/>
  <c r="J16525" i="19"/>
  <c r="I16525" i="19"/>
  <c r="K16525" i="19" s="1"/>
  <c r="L16525" i="19" s="1"/>
  <c r="J16859" i="19"/>
  <c r="I16859" i="19"/>
  <c r="J16721" i="19"/>
  <c r="I16721" i="19"/>
  <c r="J17322" i="19"/>
  <c r="I17322" i="19"/>
  <c r="I16908" i="19"/>
  <c r="J16908" i="19"/>
  <c r="J17178" i="19"/>
  <c r="I17178" i="19"/>
  <c r="L16736" i="19"/>
  <c r="E16836" i="19" s="1"/>
  <c r="E17086" i="19"/>
  <c r="J17096" i="19"/>
  <c r="I17096" i="19"/>
  <c r="J16944" i="19"/>
  <c r="I16944" i="19"/>
  <c r="I17163" i="19"/>
  <c r="J17163" i="19"/>
  <c r="J16840" i="19"/>
  <c r="I16840" i="19"/>
  <c r="E16960" i="19"/>
  <c r="I17291" i="19"/>
  <c r="J17291" i="19"/>
  <c r="L17032" i="19"/>
  <c r="E17132" i="19" s="1"/>
  <c r="J16931" i="19"/>
  <c r="I16931" i="19"/>
  <c r="J16801" i="19"/>
  <c r="I16801" i="19"/>
  <c r="L16989" i="19"/>
  <c r="E17089" i="19"/>
  <c r="L16634" i="19"/>
  <c r="E16734" i="19" s="1"/>
  <c r="K16417" i="19"/>
  <c r="K17156" i="19"/>
  <c r="K17097" i="19"/>
  <c r="K16973" i="19"/>
  <c r="L16973" i="19" s="1"/>
  <c r="E17073" i="19" s="1"/>
  <c r="K17028" i="19"/>
  <c r="K16929" i="19"/>
  <c r="L16700" i="19"/>
  <c r="E16800" i="19" s="1"/>
  <c r="K17647" i="19"/>
  <c r="L17647" i="19" s="1"/>
  <c r="E17747" i="19" s="1"/>
  <c r="K16761" i="19"/>
  <c r="K17790" i="19"/>
  <c r="L17790" i="19" s="1"/>
  <c r="E17890" i="19" s="1"/>
  <c r="L12906" i="19"/>
  <c r="E13006" i="19" s="1"/>
  <c r="J17674" i="19"/>
  <c r="I17674" i="19"/>
  <c r="J13730" i="19"/>
  <c r="I13730" i="19"/>
  <c r="J17516" i="19"/>
  <c r="I17516" i="19"/>
  <c r="J17677" i="19"/>
  <c r="I17677" i="19"/>
  <c r="J13826" i="19"/>
  <c r="I13826" i="19"/>
  <c r="K17482" i="19"/>
  <c r="K14950" i="19"/>
  <c r="K17579" i="19"/>
  <c r="K17307" i="19"/>
  <c r="K14262" i="19"/>
  <c r="L17445" i="19"/>
  <c r="E17545" i="19" s="1"/>
  <c r="L12738" i="19"/>
  <c r="E12838" i="19" s="1"/>
  <c r="K17855" i="19"/>
  <c r="J17876" i="19"/>
  <c r="I17876" i="19"/>
  <c r="K16772" i="19"/>
  <c r="L17605" i="19"/>
  <c r="E17705" i="19" s="1"/>
  <c r="L17675" i="19"/>
  <c r="E17775" i="19" s="1"/>
  <c r="E16698" i="19"/>
  <c r="E16354" i="19"/>
  <c r="K17281" i="19"/>
  <c r="J17757" i="19"/>
  <c r="I17757" i="19"/>
  <c r="L17048" i="19"/>
  <c r="E17148" i="19" s="1"/>
  <c r="L16510" i="19"/>
  <c r="E16610" i="19" s="1"/>
  <c r="J17367" i="19"/>
  <c r="I17367" i="19"/>
  <c r="K17643" i="19"/>
  <c r="L17580" i="19"/>
  <c r="E17680" i="19" s="1"/>
  <c r="L17727" i="19"/>
  <c r="E17827" i="19" s="1"/>
  <c r="J2083" i="12"/>
  <c r="I2083" i="12"/>
  <c r="L1964" i="12"/>
  <c r="E1976" i="12" s="1"/>
  <c r="I1976" i="12" s="1"/>
  <c r="K2074" i="12"/>
  <c r="K1943" i="12"/>
  <c r="J2018" i="12"/>
  <c r="K2018" i="12" s="1"/>
  <c r="L2018" i="12" s="1"/>
  <c r="E2030" i="12" s="1"/>
  <c r="I2030" i="12" s="1"/>
  <c r="E2016" i="12"/>
  <c r="I2016" i="12" s="1"/>
  <c r="E2019" i="12"/>
  <c r="I2019" i="12" s="1"/>
  <c r="J2009" i="12"/>
  <c r="K2009" i="12" s="1"/>
  <c r="L2009" i="12" s="1"/>
  <c r="J2010" i="12"/>
  <c r="K2010" i="12" s="1"/>
  <c r="L2010" i="12" s="1"/>
  <c r="E2092" i="12"/>
  <c r="I2092" i="12" s="1"/>
  <c r="J2089" i="12"/>
  <c r="K2089" i="12" s="1"/>
  <c r="L2089" i="12" s="1"/>
  <c r="I42" i="9"/>
  <c r="E42" i="9"/>
  <c r="S52" i="3"/>
  <c r="V52" i="3" s="1"/>
  <c r="B42" i="9"/>
  <c r="F46" i="2"/>
  <c r="E52" i="3" s="1"/>
  <c r="G52" i="3" s="1"/>
  <c r="T41" i="9"/>
  <c r="J41" i="7" s="1"/>
  <c r="L41" i="7" s="1"/>
  <c r="S41" i="9"/>
  <c r="G43" i="6" s="1"/>
  <c r="J43" i="6" s="1"/>
  <c r="I153" i="16" l="1"/>
  <c r="J153" i="16"/>
  <c r="I1989" i="12"/>
  <c r="J1989" i="12"/>
  <c r="K16840" i="19"/>
  <c r="L16840" i="19" s="1"/>
  <c r="E16940" i="19" s="1"/>
  <c r="K17178" i="19"/>
  <c r="L17178" i="19" s="1"/>
  <c r="E17278" i="19" s="1"/>
  <c r="K17065" i="19"/>
  <c r="L17065" i="19" s="1"/>
  <c r="E17165" i="19" s="1"/>
  <c r="K17095" i="19"/>
  <c r="L17095" i="19" s="1"/>
  <c r="E17195" i="19" s="1"/>
  <c r="K17894" i="19"/>
  <c r="L17894" i="19" s="1"/>
  <c r="E17994" i="19" s="1"/>
  <c r="L16766" i="19"/>
  <c r="E16866" i="19"/>
  <c r="I16514" i="19"/>
  <c r="K16514" i="19" s="1"/>
  <c r="L16514" i="19" s="1"/>
  <c r="E16614" i="19" s="1"/>
  <c r="J16514" i="19"/>
  <c r="K16944" i="19"/>
  <c r="L16944" i="19" s="1"/>
  <c r="K16721" i="19"/>
  <c r="E16625" i="19"/>
  <c r="K17064" i="19"/>
  <c r="L17064" i="19" s="1"/>
  <c r="E17164" i="19" s="1"/>
  <c r="K17287" i="19"/>
  <c r="J16703" i="19"/>
  <c r="I16703" i="19"/>
  <c r="J17011" i="19"/>
  <c r="I17011" i="19"/>
  <c r="K17011" i="19" s="1"/>
  <c r="I17994" i="19"/>
  <c r="J17994" i="19"/>
  <c r="J16812" i="19"/>
  <c r="I16812" i="19"/>
  <c r="K16946" i="19"/>
  <c r="J17483" i="19"/>
  <c r="I17483" i="19"/>
  <c r="K17483" i="19" s="1"/>
  <c r="L17483" i="19" s="1"/>
  <c r="E17583" i="19" s="1"/>
  <c r="L16741" i="19"/>
  <c r="E16841" i="19" s="1"/>
  <c r="K17313" i="19"/>
  <c r="L17313" i="19" s="1"/>
  <c r="E17413" i="19" s="1"/>
  <c r="L17287" i="19"/>
  <c r="E17387" i="19" s="1"/>
  <c r="K17184" i="19"/>
  <c r="K16518" i="19"/>
  <c r="L16518" i="19" s="1"/>
  <c r="E16618" i="19" s="1"/>
  <c r="E17044" i="19"/>
  <c r="K17096" i="19"/>
  <c r="J16423" i="19"/>
  <c r="I16423" i="19"/>
  <c r="K16423" i="19" s="1"/>
  <c r="L16423" i="19" s="1"/>
  <c r="L16592" i="19"/>
  <c r="E16692" i="19" s="1"/>
  <c r="K16988" i="19"/>
  <c r="L16988" i="19" s="1"/>
  <c r="E17088" i="19" s="1"/>
  <c r="I16909" i="19"/>
  <c r="J16909" i="19"/>
  <c r="K17051" i="19"/>
  <c r="J17164" i="19"/>
  <c r="I17164" i="19"/>
  <c r="K17164" i="19" s="1"/>
  <c r="L17164" i="19" s="1"/>
  <c r="L16839" i="19"/>
  <c r="E16939" i="19" s="1"/>
  <c r="L17204" i="19"/>
  <c r="E17304" i="19" s="1"/>
  <c r="J17670" i="19"/>
  <c r="I17670" i="19"/>
  <c r="K16637" i="19"/>
  <c r="L17424" i="19"/>
  <c r="E17524" i="19" s="1"/>
  <c r="L16920" i="19"/>
  <c r="E17020" i="19" s="1"/>
  <c r="J16836" i="19"/>
  <c r="I16836" i="19"/>
  <c r="I17285" i="19"/>
  <c r="J17285" i="19"/>
  <c r="J17132" i="19"/>
  <c r="I17132" i="19"/>
  <c r="J17165" i="19"/>
  <c r="I17165" i="19"/>
  <c r="J16940" i="19"/>
  <c r="I16940" i="19"/>
  <c r="L17011" i="19"/>
  <c r="E17111" i="19" s="1"/>
  <c r="L16929" i="19"/>
  <c r="E17029" i="19" s="1"/>
  <c r="L17156" i="19"/>
  <c r="E17256" i="19"/>
  <c r="K16801" i="19"/>
  <c r="K16931" i="19"/>
  <c r="K17163" i="19"/>
  <c r="J17086" i="19"/>
  <c r="I17086" i="19"/>
  <c r="K17322" i="19"/>
  <c r="L17322" i="19" s="1"/>
  <c r="E17422" i="19" s="1"/>
  <c r="I17471" i="19"/>
  <c r="J17471" i="19"/>
  <c r="L16435" i="19"/>
  <c r="E16535" i="19" s="1"/>
  <c r="K17015" i="19"/>
  <c r="L16858" i="19"/>
  <c r="E16958" i="19" s="1"/>
  <c r="J17747" i="19"/>
  <c r="I17747" i="19"/>
  <c r="L17028" i="19"/>
  <c r="E17128" i="19" s="1"/>
  <c r="L16417" i="19"/>
  <c r="E16517" i="19" s="1"/>
  <c r="J17089" i="19"/>
  <c r="I17089" i="19"/>
  <c r="K17089" i="19" s="1"/>
  <c r="L17089" i="19" s="1"/>
  <c r="E17189" i="19" s="1"/>
  <c r="J17044" i="19"/>
  <c r="I17044" i="19"/>
  <c r="J16625" i="19"/>
  <c r="I16625" i="19"/>
  <c r="J16549" i="19"/>
  <c r="I16549" i="19"/>
  <c r="I17890" i="19"/>
  <c r="J17890" i="19"/>
  <c r="I16800" i="19"/>
  <c r="J16800" i="19"/>
  <c r="J17073" i="19"/>
  <c r="I17073" i="19"/>
  <c r="K17073" i="19" s="1"/>
  <c r="L17073" i="19" s="1"/>
  <c r="I16734" i="19"/>
  <c r="J16734" i="19"/>
  <c r="K17291" i="19"/>
  <c r="L17291" i="19" s="1"/>
  <c r="E17391" i="19" s="1"/>
  <c r="J17278" i="19"/>
  <c r="I17278" i="19"/>
  <c r="L16637" i="19"/>
  <c r="E16737" i="19" s="1"/>
  <c r="I17053" i="19"/>
  <c r="J17053" i="19"/>
  <c r="I16468" i="19"/>
  <c r="J16468" i="19"/>
  <c r="L16761" i="19"/>
  <c r="E16861" i="19" s="1"/>
  <c r="L17097" i="19"/>
  <c r="E17197" i="19" s="1"/>
  <c r="J16960" i="19"/>
  <c r="I16960" i="19"/>
  <c r="K16908" i="19"/>
  <c r="L16721" i="19"/>
  <c r="E16821" i="19" s="1"/>
  <c r="K16859" i="19"/>
  <c r="K17319" i="19"/>
  <c r="K17293" i="19"/>
  <c r="L17293" i="19" s="1"/>
  <c r="E17393" i="19" s="1"/>
  <c r="J17393" i="19" s="1"/>
  <c r="K16342" i="19"/>
  <c r="L17099" i="19"/>
  <c r="E17199" i="19" s="1"/>
  <c r="K16733" i="19"/>
  <c r="K17252" i="19"/>
  <c r="I13006" i="19"/>
  <c r="J13006" i="19"/>
  <c r="J17775" i="19"/>
  <c r="I17775" i="19"/>
  <c r="J17148" i="19"/>
  <c r="I17148" i="19"/>
  <c r="J17680" i="19"/>
  <c r="I17680" i="19"/>
  <c r="I17393" i="19"/>
  <c r="J17827" i="19"/>
  <c r="I17827" i="19"/>
  <c r="J17705" i="19"/>
  <c r="I17705" i="19"/>
  <c r="J12838" i="19"/>
  <c r="I12838" i="19"/>
  <c r="O12901" i="19" s="1"/>
  <c r="J16610" i="19"/>
  <c r="I16610" i="19"/>
  <c r="J16698" i="19"/>
  <c r="I16698" i="19"/>
  <c r="J17545" i="19"/>
  <c r="I17545" i="19"/>
  <c r="L14262" i="19"/>
  <c r="E14362" i="19" s="1"/>
  <c r="L17482" i="19"/>
  <c r="E17582" i="19" s="1"/>
  <c r="K13826" i="19"/>
  <c r="K17677" i="19"/>
  <c r="K17674" i="19"/>
  <c r="K17757" i="19"/>
  <c r="L16772" i="19"/>
  <c r="E16872" i="19" s="1"/>
  <c r="J16354" i="19"/>
  <c r="I16354" i="19"/>
  <c r="K17876" i="19"/>
  <c r="L17855" i="19"/>
  <c r="E17955" i="19" s="1"/>
  <c r="L17307" i="19"/>
  <c r="E17407" i="19" s="1"/>
  <c r="L17579" i="19"/>
  <c r="E17679" i="19" s="1"/>
  <c r="L14950" i="19"/>
  <c r="E15050" i="19" s="1"/>
  <c r="K17516" i="19"/>
  <c r="K13730" i="19"/>
  <c r="L17643" i="19"/>
  <c r="E17743" i="19" s="1"/>
  <c r="K17367" i="19"/>
  <c r="L17281" i="19"/>
  <c r="E17381" i="19" s="1"/>
  <c r="K2083" i="12"/>
  <c r="J1976" i="12"/>
  <c r="L2074" i="12"/>
  <c r="E2086" i="12" s="1"/>
  <c r="I2086" i="12" s="1"/>
  <c r="L1943" i="12"/>
  <c r="E1955" i="12" s="1"/>
  <c r="J2016" i="12"/>
  <c r="K2016" i="12" s="1"/>
  <c r="L2016" i="12" s="1"/>
  <c r="E2021" i="12"/>
  <c r="I2021" i="12" s="1"/>
  <c r="E2022" i="12"/>
  <c r="I2022" i="12" s="1"/>
  <c r="J2092" i="12"/>
  <c r="K2092" i="12" s="1"/>
  <c r="L2092" i="12" s="1"/>
  <c r="E2101" i="12"/>
  <c r="I2101" i="12" s="1"/>
  <c r="J2019" i="12"/>
  <c r="K2019" i="12" s="1"/>
  <c r="L2019" i="12" s="1"/>
  <c r="B47" i="2"/>
  <c r="H52" i="3"/>
  <c r="C53" i="3" s="1"/>
  <c r="K42" i="9"/>
  <c r="N42" i="9"/>
  <c r="K153" i="16" l="1"/>
  <c r="K16703" i="19"/>
  <c r="L16703" i="19" s="1"/>
  <c r="K1989" i="12"/>
  <c r="L1989" i="12" s="1"/>
  <c r="E2001" i="12" s="1"/>
  <c r="I2001" i="12" s="1"/>
  <c r="J16614" i="19"/>
  <c r="I16614" i="19"/>
  <c r="K16614" i="19" s="1"/>
  <c r="J17195" i="19"/>
  <c r="I17195" i="19"/>
  <c r="K17195" i="19" s="1"/>
  <c r="L17195" i="19" s="1"/>
  <c r="E17295" i="19" s="1"/>
  <c r="K16909" i="19"/>
  <c r="L16909" i="19" s="1"/>
  <c r="E17009" i="19" s="1"/>
  <c r="I16866" i="19"/>
  <c r="K16866" i="19" s="1"/>
  <c r="L16866" i="19" s="1"/>
  <c r="E16966" i="19" s="1"/>
  <c r="J16866" i="19"/>
  <c r="K17044" i="19"/>
  <c r="L17044" i="19" s="1"/>
  <c r="E17144" i="19" s="1"/>
  <c r="K17165" i="19"/>
  <c r="K16836" i="19"/>
  <c r="L16836" i="19" s="1"/>
  <c r="E16936" i="19" s="1"/>
  <c r="K17670" i="19"/>
  <c r="L17670" i="19" s="1"/>
  <c r="E17770" i="19" s="1"/>
  <c r="I16841" i="19"/>
  <c r="J16841" i="19"/>
  <c r="J17020" i="19"/>
  <c r="I17020" i="19"/>
  <c r="J16692" i="19"/>
  <c r="I16692" i="19"/>
  <c r="K16692" i="19" s="1"/>
  <c r="L16692" i="19" s="1"/>
  <c r="E16792" i="19" s="1"/>
  <c r="I17387" i="19"/>
  <c r="J17387" i="19"/>
  <c r="J17524" i="19"/>
  <c r="I17524" i="19"/>
  <c r="L17051" i="19"/>
  <c r="E17151" i="19" s="1"/>
  <c r="E16523" i="19"/>
  <c r="L16614" i="19"/>
  <c r="E16714" i="19"/>
  <c r="L16946" i="19"/>
  <c r="E17046" i="19"/>
  <c r="K16812" i="19"/>
  <c r="K16940" i="19"/>
  <c r="L16940" i="19" s="1"/>
  <c r="E17040" i="19" s="1"/>
  <c r="E17264" i="19"/>
  <c r="L17096" i="19"/>
  <c r="E17196" i="19" s="1"/>
  <c r="L17184" i="19"/>
  <c r="E17284" i="19" s="1"/>
  <c r="I17770" i="19"/>
  <c r="J17770" i="19"/>
  <c r="I17304" i="19"/>
  <c r="J17304" i="19"/>
  <c r="J17583" i="19"/>
  <c r="I17583" i="19"/>
  <c r="K17278" i="19"/>
  <c r="L17278" i="19" s="1"/>
  <c r="E17378" i="19" s="1"/>
  <c r="K16800" i="19"/>
  <c r="L16800" i="19" s="1"/>
  <c r="K16549" i="19"/>
  <c r="L17165" i="19"/>
  <c r="E17265" i="19" s="1"/>
  <c r="K17285" i="19"/>
  <c r="L17285" i="19" s="1"/>
  <c r="J16939" i="19"/>
  <c r="I16939" i="19"/>
  <c r="K16939" i="19" s="1"/>
  <c r="L16939" i="19" s="1"/>
  <c r="E17039" i="19" s="1"/>
  <c r="J17088" i="19"/>
  <c r="I17088" i="19"/>
  <c r="K17088" i="19" s="1"/>
  <c r="L17088" i="19" s="1"/>
  <c r="E17188" i="19" s="1"/>
  <c r="J16618" i="19"/>
  <c r="I16618" i="19"/>
  <c r="K16618" i="19" s="1"/>
  <c r="L16618" i="19" s="1"/>
  <c r="I17413" i="19"/>
  <c r="K17413" i="19" s="1"/>
  <c r="L17413" i="19" s="1"/>
  <c r="E17513" i="19" s="1"/>
  <c r="J17413" i="19"/>
  <c r="K17994" i="19"/>
  <c r="L17994" i="19" s="1"/>
  <c r="J17189" i="19"/>
  <c r="I17189" i="19"/>
  <c r="K17189" i="19" s="1"/>
  <c r="L17189" i="19" s="1"/>
  <c r="E17289" i="19" s="1"/>
  <c r="J17029" i="19"/>
  <c r="I17029" i="19"/>
  <c r="I16861" i="19"/>
  <c r="J16861" i="19"/>
  <c r="J16737" i="19"/>
  <c r="I16737" i="19"/>
  <c r="K16737" i="19" s="1"/>
  <c r="L16737" i="19" s="1"/>
  <c r="E16837" i="19" s="1"/>
  <c r="J16517" i="19"/>
  <c r="I16517" i="19"/>
  <c r="J16535" i="19"/>
  <c r="I16535" i="19"/>
  <c r="I16936" i="19"/>
  <c r="J16936" i="19"/>
  <c r="J17040" i="19"/>
  <c r="I17040" i="19"/>
  <c r="K17040" i="19" s="1"/>
  <c r="L17040" i="19" s="1"/>
  <c r="E17140" i="19" s="1"/>
  <c r="K17148" i="19"/>
  <c r="L17148" i="19" s="1"/>
  <c r="K17775" i="19"/>
  <c r="L17775" i="19" s="1"/>
  <c r="L16908" i="19"/>
  <c r="E17008" i="19" s="1"/>
  <c r="I16821" i="19"/>
  <c r="J16821" i="19"/>
  <c r="J17391" i="19"/>
  <c r="I17391" i="19"/>
  <c r="E17173" i="19"/>
  <c r="J17422" i="19"/>
  <c r="I17422" i="19"/>
  <c r="K17422" i="19" s="1"/>
  <c r="L17422" i="19" s="1"/>
  <c r="E17522" i="19" s="1"/>
  <c r="I17199" i="19"/>
  <c r="J17199" i="19"/>
  <c r="L17319" i="19"/>
  <c r="E17419" i="19"/>
  <c r="I17197" i="19"/>
  <c r="J17197" i="19"/>
  <c r="J17378" i="19"/>
  <c r="I17378" i="19"/>
  <c r="K17378" i="19" s="1"/>
  <c r="L17378" i="19" s="1"/>
  <c r="E17478" i="19" s="1"/>
  <c r="I17144" i="19"/>
  <c r="J17144" i="19"/>
  <c r="J17128" i="19"/>
  <c r="I17128" i="19"/>
  <c r="J16958" i="19"/>
  <c r="I16958" i="19"/>
  <c r="K16958" i="19" s="1"/>
  <c r="L16958" i="19" s="1"/>
  <c r="L17163" i="19"/>
  <c r="E17263" i="19" s="1"/>
  <c r="E17385" i="19"/>
  <c r="L17252" i="19"/>
  <c r="E17352" i="19" s="1"/>
  <c r="L16859" i="19"/>
  <c r="E16959" i="19" s="1"/>
  <c r="K17471" i="19"/>
  <c r="L16931" i="19"/>
  <c r="E17031" i="19" s="1"/>
  <c r="J17256" i="19"/>
  <c r="I17256" i="19"/>
  <c r="J17111" i="19"/>
  <c r="I17111" i="19"/>
  <c r="L16733" i="19"/>
  <c r="E16833" i="19" s="1"/>
  <c r="L16342" i="19"/>
  <c r="E16442" i="19" s="1"/>
  <c r="K16960" i="19"/>
  <c r="K16468" i="19"/>
  <c r="K17053" i="19"/>
  <c r="K16734" i="19"/>
  <c r="L16734" i="19" s="1"/>
  <c r="E16834" i="19" s="1"/>
  <c r="E16900" i="19"/>
  <c r="K17890" i="19"/>
  <c r="K16625" i="19"/>
  <c r="K17747" i="19"/>
  <c r="L17015" i="19"/>
  <c r="E17115" i="19" s="1"/>
  <c r="K17086" i="19"/>
  <c r="L16801" i="19"/>
  <c r="E16901" i="19" s="1"/>
  <c r="K17132" i="19"/>
  <c r="K13006" i="19"/>
  <c r="J17679" i="19"/>
  <c r="I17679" i="19"/>
  <c r="J14362" i="19"/>
  <c r="I14362" i="19"/>
  <c r="J17582" i="19"/>
  <c r="I17582" i="19"/>
  <c r="J17407" i="19"/>
  <c r="I17407" i="19"/>
  <c r="L17876" i="19"/>
  <c r="E17976" i="19" s="1"/>
  <c r="K12838" i="19"/>
  <c r="K17705" i="19"/>
  <c r="K17827" i="19"/>
  <c r="K17393" i="19"/>
  <c r="K17680" i="19"/>
  <c r="J17743" i="19"/>
  <c r="I17743" i="19"/>
  <c r="L17516" i="19"/>
  <c r="E17616" i="19" s="1"/>
  <c r="J15050" i="19"/>
  <c r="I15050" i="19"/>
  <c r="J16872" i="19"/>
  <c r="I16872" i="19"/>
  <c r="L17674" i="19"/>
  <c r="E17774" i="19" s="1"/>
  <c r="L17677" i="19"/>
  <c r="E17777" i="19" s="1"/>
  <c r="K17545" i="19"/>
  <c r="K16610" i="19"/>
  <c r="E17248" i="19"/>
  <c r="E17875" i="19"/>
  <c r="K16354" i="19"/>
  <c r="J17381" i="19"/>
  <c r="I17381" i="19"/>
  <c r="L17367" i="19"/>
  <c r="E17467" i="19" s="1"/>
  <c r="L13730" i="19"/>
  <c r="E13830" i="19" s="1"/>
  <c r="J17955" i="19"/>
  <c r="I17955" i="19"/>
  <c r="K17955" i="19" s="1"/>
  <c r="L17955" i="19" s="1"/>
  <c r="L17757" i="19"/>
  <c r="E17857" i="19" s="1"/>
  <c r="L13826" i="19"/>
  <c r="E13926" i="19" s="1"/>
  <c r="K16698" i="19"/>
  <c r="J2021" i="12"/>
  <c r="K2021" i="12" s="1"/>
  <c r="I1955" i="12"/>
  <c r="O1964" i="12" s="1"/>
  <c r="L2083" i="12"/>
  <c r="E2095" i="12" s="1"/>
  <c r="J1955" i="12"/>
  <c r="J2001" i="12"/>
  <c r="J2086" i="12"/>
  <c r="K1976" i="12"/>
  <c r="J2022" i="12"/>
  <c r="K2022" i="12" s="1"/>
  <c r="L2021" i="12"/>
  <c r="E2033" i="12" s="1"/>
  <c r="I2033" i="12" s="1"/>
  <c r="E2028" i="12"/>
  <c r="I2028" i="12" s="1"/>
  <c r="E2104" i="12"/>
  <c r="I2104" i="12" s="1"/>
  <c r="E2031" i="12"/>
  <c r="I2031" i="12" s="1"/>
  <c r="J2101" i="12"/>
  <c r="K2101" i="12" s="1"/>
  <c r="L2101" i="12" s="1"/>
  <c r="O51" i="9"/>
  <c r="P42" i="9"/>
  <c r="S53" i="3"/>
  <c r="V53" i="3" s="1"/>
  <c r="B43" i="9"/>
  <c r="D47" i="2"/>
  <c r="F53" i="3" s="1"/>
  <c r="C47" i="2"/>
  <c r="E47" i="2" s="1"/>
  <c r="D53" i="3" s="1"/>
  <c r="L153" i="16" l="1"/>
  <c r="E154" i="16" s="1"/>
  <c r="E16803" i="19"/>
  <c r="I16803" i="19" s="1"/>
  <c r="J17295" i="19"/>
  <c r="I17295" i="19"/>
  <c r="K17295" i="19" s="1"/>
  <c r="L17295" i="19" s="1"/>
  <c r="E17395" i="19" s="1"/>
  <c r="K17391" i="19"/>
  <c r="L17391" i="19" s="1"/>
  <c r="E17491" i="19" s="1"/>
  <c r="E16718" i="19"/>
  <c r="K17583" i="19"/>
  <c r="L17583" i="19" s="1"/>
  <c r="E17683" i="19" s="1"/>
  <c r="I17683" i="19" s="1"/>
  <c r="K17683" i="19" s="1"/>
  <c r="I16966" i="19"/>
  <c r="J16966" i="19"/>
  <c r="K17770" i="19"/>
  <c r="L17770" i="19" s="1"/>
  <c r="J17009" i="19"/>
  <c r="I17009" i="19"/>
  <c r="K17009" i="19" s="1"/>
  <c r="J17284" i="19"/>
  <c r="I17284" i="19"/>
  <c r="I17265" i="19"/>
  <c r="J17265" i="19"/>
  <c r="J17196" i="19"/>
  <c r="I17196" i="19"/>
  <c r="K17196" i="19" s="1"/>
  <c r="L17196" i="19" s="1"/>
  <c r="E17296" i="19" s="1"/>
  <c r="I17151" i="19"/>
  <c r="J17151" i="19"/>
  <c r="K16872" i="19"/>
  <c r="L16872" i="19" s="1"/>
  <c r="K17111" i="19"/>
  <c r="L17111" i="19" s="1"/>
  <c r="K17197" i="19"/>
  <c r="L17197" i="19" s="1"/>
  <c r="E17297" i="19" s="1"/>
  <c r="K17524" i="19"/>
  <c r="L17524" i="19" s="1"/>
  <c r="E17624" i="19" s="1"/>
  <c r="K17387" i="19"/>
  <c r="L17387" i="19" s="1"/>
  <c r="E17487" i="19" s="1"/>
  <c r="K17020" i="19"/>
  <c r="L17020" i="19" s="1"/>
  <c r="E17120" i="19" s="1"/>
  <c r="J17513" i="19"/>
  <c r="I17513" i="19"/>
  <c r="J17188" i="19"/>
  <c r="I17188" i="19"/>
  <c r="K17188" i="19" s="1"/>
  <c r="L17188" i="19" s="1"/>
  <c r="E17288" i="19" s="1"/>
  <c r="I16714" i="19"/>
  <c r="J16714" i="19"/>
  <c r="J16792" i="19"/>
  <c r="I16792" i="19"/>
  <c r="K17199" i="19"/>
  <c r="L17199" i="19" s="1"/>
  <c r="J16718" i="19"/>
  <c r="I16718" i="19"/>
  <c r="J17683" i="19"/>
  <c r="E17870" i="19"/>
  <c r="L16812" i="19"/>
  <c r="E16912" i="19"/>
  <c r="J17039" i="19"/>
  <c r="I17039" i="19"/>
  <c r="K17039" i="19" s="1"/>
  <c r="L17039" i="19" s="1"/>
  <c r="L16549" i="19"/>
  <c r="E16649" i="19"/>
  <c r="K17304" i="19"/>
  <c r="J17264" i="19"/>
  <c r="I17264" i="19"/>
  <c r="J17046" i="19"/>
  <c r="I17046" i="19"/>
  <c r="J16523" i="19"/>
  <c r="I16523" i="19"/>
  <c r="K16841" i="19"/>
  <c r="L16841" i="19" s="1"/>
  <c r="E16941" i="19" s="1"/>
  <c r="I17031" i="19"/>
  <c r="J17031" i="19"/>
  <c r="J17478" i="19"/>
  <c r="I17478" i="19"/>
  <c r="J17522" i="19"/>
  <c r="I17522" i="19"/>
  <c r="K17522" i="19" s="1"/>
  <c r="L17522" i="19" s="1"/>
  <c r="E17622" i="19" s="1"/>
  <c r="J17008" i="19"/>
  <c r="I17008" i="19"/>
  <c r="K17008" i="19" s="1"/>
  <c r="L17008" i="19" s="1"/>
  <c r="E17108" i="19" s="1"/>
  <c r="I16833" i="19"/>
  <c r="J16833" i="19"/>
  <c r="I17263" i="19"/>
  <c r="J17263" i="19"/>
  <c r="I16959" i="19"/>
  <c r="J16959" i="19"/>
  <c r="J17289" i="19"/>
  <c r="I17289" i="19"/>
  <c r="J17352" i="19"/>
  <c r="I17352" i="19"/>
  <c r="J17297" i="19"/>
  <c r="I17297" i="19"/>
  <c r="J17491" i="19"/>
  <c r="I17491" i="19"/>
  <c r="L17086" i="19"/>
  <c r="E17186" i="19" s="1"/>
  <c r="J17115" i="19"/>
  <c r="I17115" i="19"/>
  <c r="L17890" i="19"/>
  <c r="E17990" i="19" s="1"/>
  <c r="L16468" i="19"/>
  <c r="E16568" i="19" s="1"/>
  <c r="E17211" i="19"/>
  <c r="E17299" i="19"/>
  <c r="I17173" i="19"/>
  <c r="J17173" i="19"/>
  <c r="K16517" i="19"/>
  <c r="L17132" i="19"/>
  <c r="E17232" i="19" s="1"/>
  <c r="J16900" i="19"/>
  <c r="I16900" i="19"/>
  <c r="L16960" i="19"/>
  <c r="E17060" i="19" s="1"/>
  <c r="K17256" i="19"/>
  <c r="L17471" i="19"/>
  <c r="E17571" i="19" s="1"/>
  <c r="E17058" i="19"/>
  <c r="K17128" i="19"/>
  <c r="L17128" i="19" s="1"/>
  <c r="E17228" i="19" s="1"/>
  <c r="K17144" i="19"/>
  <c r="L17144" i="19" s="1"/>
  <c r="E17244" i="19" s="1"/>
  <c r="K16535" i="19"/>
  <c r="J16901" i="19"/>
  <c r="I16901" i="19"/>
  <c r="K16901" i="19" s="1"/>
  <c r="L17747" i="19"/>
  <c r="E17847" i="19"/>
  <c r="J16834" i="19"/>
  <c r="I16834" i="19"/>
  <c r="J16442" i="19"/>
  <c r="I16442" i="19"/>
  <c r="J17385" i="19"/>
  <c r="I17385" i="19"/>
  <c r="K17385" i="19" s="1"/>
  <c r="L17385" i="19" s="1"/>
  <c r="E17485" i="19" s="1"/>
  <c r="I17419" i="19"/>
  <c r="J17419" i="19"/>
  <c r="J17140" i="19"/>
  <c r="I17140" i="19"/>
  <c r="J16837" i="19"/>
  <c r="I16837" i="19"/>
  <c r="K16861" i="19"/>
  <c r="L16625" i="19"/>
  <c r="E16725" i="19" s="1"/>
  <c r="L17053" i="19"/>
  <c r="E17153" i="19" s="1"/>
  <c r="K16821" i="19"/>
  <c r="K16936" i="19"/>
  <c r="K17265" i="19"/>
  <c r="K17029" i="19"/>
  <c r="L13006" i="19"/>
  <c r="E13106" i="19" s="1"/>
  <c r="J17857" i="19"/>
  <c r="I17857" i="19"/>
  <c r="J17467" i="19"/>
  <c r="I17467" i="19"/>
  <c r="J17777" i="19"/>
  <c r="I17777" i="19"/>
  <c r="J17624" i="19"/>
  <c r="I17624" i="19"/>
  <c r="J13830" i="19"/>
  <c r="I13830" i="19"/>
  <c r="J17616" i="19"/>
  <c r="I17616" i="19"/>
  <c r="L16698" i="19"/>
  <c r="E16798" i="19" s="1"/>
  <c r="J13926" i="19"/>
  <c r="I13926" i="19"/>
  <c r="L17545" i="19"/>
  <c r="E17645" i="19" s="1"/>
  <c r="J17976" i="19"/>
  <c r="I17976" i="19"/>
  <c r="K14362" i="19"/>
  <c r="K17679" i="19"/>
  <c r="J17248" i="19"/>
  <c r="I17248" i="19"/>
  <c r="J17774" i="19"/>
  <c r="I17774" i="19"/>
  <c r="K15050" i="19"/>
  <c r="L17680" i="19"/>
  <c r="E17780" i="19" s="1"/>
  <c r="L17393" i="19"/>
  <c r="E17493" i="19" s="1"/>
  <c r="L17705" i="19"/>
  <c r="E17805" i="19" s="1"/>
  <c r="L12838" i="19"/>
  <c r="E12938" i="19"/>
  <c r="K17407" i="19"/>
  <c r="K17582" i="19"/>
  <c r="K17381" i="19"/>
  <c r="L16610" i="19"/>
  <c r="E16710" i="19" s="1"/>
  <c r="E16972" i="19"/>
  <c r="L16354" i="19"/>
  <c r="E16454" i="19" s="1"/>
  <c r="J17875" i="19"/>
  <c r="I17875" i="19"/>
  <c r="K17743" i="19"/>
  <c r="L17827" i="19"/>
  <c r="E17927" i="19" s="1"/>
  <c r="I2095" i="12"/>
  <c r="J2095" i="12"/>
  <c r="K2095" i="12" s="1"/>
  <c r="L2095" i="12" s="1"/>
  <c r="L1976" i="12"/>
  <c r="E1988" i="12" s="1"/>
  <c r="I1988" i="12" s="1"/>
  <c r="K1955" i="12"/>
  <c r="K2086" i="12"/>
  <c r="K2001" i="12"/>
  <c r="J2028" i="12"/>
  <c r="K2028" i="12" s="1"/>
  <c r="L2028" i="12" s="1"/>
  <c r="E2040" i="12" s="1"/>
  <c r="I2040" i="12" s="1"/>
  <c r="L2022" i="12"/>
  <c r="E2034" i="12" s="1"/>
  <c r="I2034" i="12" s="1"/>
  <c r="J2031" i="12"/>
  <c r="K2031" i="12" s="1"/>
  <c r="J2104" i="12"/>
  <c r="K2104" i="12" s="1"/>
  <c r="E2113" i="12"/>
  <c r="I2113" i="12" s="1"/>
  <c r="J2033" i="12"/>
  <c r="K2033" i="12" s="1"/>
  <c r="L2033" i="12" s="1"/>
  <c r="J2030" i="12"/>
  <c r="K2030" i="12" s="1"/>
  <c r="L2030" i="12" s="1"/>
  <c r="K43" i="9"/>
  <c r="N43" i="9"/>
  <c r="O52" i="9" s="1"/>
  <c r="F47" i="2"/>
  <c r="E53" i="3" s="1"/>
  <c r="G53" i="3" s="1"/>
  <c r="C43" i="9"/>
  <c r="Q42" i="9"/>
  <c r="R42" i="9" s="1"/>
  <c r="M43" i="9"/>
  <c r="P43" i="9" s="1"/>
  <c r="I154" i="16" l="1"/>
  <c r="J154" i="16"/>
  <c r="J16803" i="19"/>
  <c r="K16803" i="19" s="1"/>
  <c r="L16803" i="19" s="1"/>
  <c r="E16903" i="19" s="1"/>
  <c r="J16903" i="19" s="1"/>
  <c r="E2107" i="12"/>
  <c r="I2107" i="12" s="1"/>
  <c r="I17395" i="19"/>
  <c r="J17395" i="19"/>
  <c r="L17683" i="19"/>
  <c r="E17783" i="19"/>
  <c r="I17783" i="19" s="1"/>
  <c r="K17783" i="19" s="1"/>
  <c r="L17783" i="19" s="1"/>
  <c r="E17883" i="19" s="1"/>
  <c r="K17263" i="19"/>
  <c r="L17263" i="19" s="1"/>
  <c r="E17363" i="19" s="1"/>
  <c r="K17046" i="19"/>
  <c r="L17046" i="19" s="1"/>
  <c r="E17146" i="19" s="1"/>
  <c r="K16792" i="19"/>
  <c r="L16792" i="19" s="1"/>
  <c r="E16892" i="19" s="1"/>
  <c r="L17009" i="19"/>
  <c r="E17109" i="19"/>
  <c r="K16833" i="19"/>
  <c r="L16833" i="19" s="1"/>
  <c r="E16933" i="19" s="1"/>
  <c r="K16523" i="19"/>
  <c r="L16523" i="19" s="1"/>
  <c r="K17264" i="19"/>
  <c r="L17264" i="19" s="1"/>
  <c r="E17364" i="19" s="1"/>
  <c r="K16966" i="19"/>
  <c r="K17297" i="19"/>
  <c r="L17297" i="19" s="1"/>
  <c r="E17397" i="19" s="1"/>
  <c r="K17289" i="19"/>
  <c r="E17139" i="19"/>
  <c r="K16718" i="19"/>
  <c r="L16718" i="19" s="1"/>
  <c r="E16818" i="19" s="1"/>
  <c r="K16714" i="19"/>
  <c r="K17513" i="19"/>
  <c r="L17513" i="19" s="1"/>
  <c r="E17613" i="19" s="1"/>
  <c r="K17151" i="19"/>
  <c r="L17151" i="19" s="1"/>
  <c r="E17251" i="19" s="1"/>
  <c r="I16941" i="19"/>
  <c r="K16941" i="19" s="1"/>
  <c r="L16941" i="19" s="1"/>
  <c r="J16941" i="19"/>
  <c r="J17146" i="19"/>
  <c r="I17146" i="19"/>
  <c r="K17146" i="19" s="1"/>
  <c r="L17146" i="19" s="1"/>
  <c r="E17246" i="19" s="1"/>
  <c r="L17304" i="19"/>
  <c r="E17404" i="19" s="1"/>
  <c r="J16912" i="19"/>
  <c r="I16912" i="19"/>
  <c r="J17783" i="19"/>
  <c r="J17288" i="19"/>
  <c r="I17288" i="19"/>
  <c r="I17296" i="19"/>
  <c r="J17296" i="19"/>
  <c r="K17115" i="19"/>
  <c r="L17115" i="19" s="1"/>
  <c r="K17491" i="19"/>
  <c r="L17491" i="19" s="1"/>
  <c r="E17591" i="19" s="1"/>
  <c r="K17352" i="19"/>
  <c r="I16649" i="19"/>
  <c r="J16649" i="19"/>
  <c r="J17120" i="19"/>
  <c r="I17120" i="19"/>
  <c r="K17284" i="19"/>
  <c r="L17284" i="19" s="1"/>
  <c r="E17384" i="19" s="1"/>
  <c r="E16623" i="19"/>
  <c r="J17364" i="19"/>
  <c r="I17364" i="19"/>
  <c r="K17364" i="19" s="1"/>
  <c r="L17364" i="19" s="1"/>
  <c r="E17464" i="19" s="1"/>
  <c r="I17870" i="19"/>
  <c r="J17870" i="19"/>
  <c r="J16892" i="19"/>
  <c r="I16892" i="19"/>
  <c r="J17487" i="19"/>
  <c r="I17487" i="19"/>
  <c r="I16725" i="19"/>
  <c r="J16725" i="19"/>
  <c r="J17990" i="19"/>
  <c r="I17990" i="19"/>
  <c r="K17990" i="19" s="1"/>
  <c r="L17990" i="19" s="1"/>
  <c r="I16933" i="19"/>
  <c r="J16933" i="19"/>
  <c r="J17622" i="19"/>
  <c r="I17622" i="19"/>
  <c r="K17622" i="19" s="1"/>
  <c r="L17622" i="19" s="1"/>
  <c r="E17722" i="19" s="1"/>
  <c r="J17060" i="19"/>
  <c r="I17060" i="19"/>
  <c r="K17060" i="19" s="1"/>
  <c r="L17060" i="19" s="1"/>
  <c r="E17160" i="19" s="1"/>
  <c r="J17485" i="19"/>
  <c r="I17485" i="19"/>
  <c r="K17485" i="19" s="1"/>
  <c r="L17485" i="19" s="1"/>
  <c r="E17585" i="19" s="1"/>
  <c r="I17363" i="19"/>
  <c r="J17363" i="19"/>
  <c r="J17153" i="19"/>
  <c r="I17153" i="19"/>
  <c r="J17571" i="19"/>
  <c r="I17571" i="19"/>
  <c r="J17186" i="19"/>
  <c r="I17186" i="19"/>
  <c r="J17397" i="19"/>
  <c r="I17397" i="19"/>
  <c r="L16936" i="19"/>
  <c r="E17036" i="19"/>
  <c r="K16837" i="19"/>
  <c r="K16442" i="19"/>
  <c r="L16901" i="19"/>
  <c r="E17001" i="19" s="1"/>
  <c r="J17244" i="19"/>
  <c r="I17244" i="19"/>
  <c r="K17244" i="19" s="1"/>
  <c r="L17244" i="19" s="1"/>
  <c r="E17344" i="19" s="1"/>
  <c r="J17211" i="19"/>
  <c r="I17211" i="19"/>
  <c r="J16568" i="19"/>
  <c r="I16568" i="19"/>
  <c r="E17215" i="19"/>
  <c r="L17352" i="19"/>
  <c r="E17452" i="19" s="1"/>
  <c r="L17289" i="19"/>
  <c r="E17389" i="19" s="1"/>
  <c r="L17029" i="19"/>
  <c r="E17129" i="19" s="1"/>
  <c r="J17847" i="19"/>
  <c r="I17847" i="19"/>
  <c r="J17228" i="19"/>
  <c r="I17228" i="19"/>
  <c r="I17591" i="19"/>
  <c r="J17591" i="19"/>
  <c r="J17108" i="19"/>
  <c r="I17108" i="19"/>
  <c r="L16861" i="19"/>
  <c r="E16961" i="19" s="1"/>
  <c r="I17058" i="19"/>
  <c r="J17058" i="19"/>
  <c r="I17232" i="19"/>
  <c r="J17232" i="19"/>
  <c r="L16517" i="19"/>
  <c r="E16617" i="19" s="1"/>
  <c r="K17173" i="19"/>
  <c r="L17173" i="19" s="1"/>
  <c r="E17273" i="19" s="1"/>
  <c r="K17976" i="19"/>
  <c r="L17976" i="19" s="1"/>
  <c r="L17265" i="19"/>
  <c r="E17365" i="19" s="1"/>
  <c r="L16821" i="19"/>
  <c r="E16921" i="19" s="1"/>
  <c r="K17140" i="19"/>
  <c r="L17140" i="19" s="1"/>
  <c r="E17240" i="19" s="1"/>
  <c r="K17419" i="19"/>
  <c r="K16834" i="19"/>
  <c r="L16834" i="19" s="1"/>
  <c r="E16934" i="19" s="1"/>
  <c r="L16535" i="19"/>
  <c r="E16635" i="19"/>
  <c r="L17256" i="19"/>
  <c r="E17356" i="19" s="1"/>
  <c r="K16900" i="19"/>
  <c r="I17299" i="19"/>
  <c r="J17299" i="19"/>
  <c r="K16959" i="19"/>
  <c r="K17478" i="19"/>
  <c r="L17478" i="19" s="1"/>
  <c r="E17578" i="19" s="1"/>
  <c r="K17031" i="19"/>
  <c r="L17031" i="19" s="1"/>
  <c r="E17131" i="19" s="1"/>
  <c r="J13106" i="19"/>
  <c r="I13106" i="19"/>
  <c r="J17927" i="19"/>
  <c r="I17927" i="19"/>
  <c r="J16454" i="19"/>
  <c r="I16454" i="19"/>
  <c r="J16710" i="19"/>
  <c r="I16710" i="19"/>
  <c r="L17582" i="19"/>
  <c r="E17682" i="19" s="1"/>
  <c r="J17805" i="19"/>
  <c r="I17805" i="19"/>
  <c r="J17493" i="19"/>
  <c r="I17493" i="19"/>
  <c r="L17679" i="19"/>
  <c r="E17779" i="19" s="1"/>
  <c r="J17645" i="19"/>
  <c r="I17645" i="19"/>
  <c r="K17616" i="19"/>
  <c r="K13830" i="19"/>
  <c r="K17624" i="19"/>
  <c r="K17777" i="19"/>
  <c r="K17467" i="19"/>
  <c r="K17857" i="19"/>
  <c r="L17743" i="19"/>
  <c r="E17843" i="19" s="1"/>
  <c r="L17381" i="19"/>
  <c r="E17481" i="19" s="1"/>
  <c r="K17875" i="19"/>
  <c r="L17407" i="19"/>
  <c r="E17507" i="19" s="1"/>
  <c r="J12938" i="19"/>
  <c r="I12938" i="19"/>
  <c r="O13001" i="19" s="1"/>
  <c r="J17780" i="19"/>
  <c r="I17780" i="19"/>
  <c r="L15050" i="19"/>
  <c r="E15150" i="19" s="1"/>
  <c r="K17774" i="19"/>
  <c r="K17248" i="19"/>
  <c r="L14362" i="19"/>
  <c r="E14462" i="19" s="1"/>
  <c r="K13926" i="19"/>
  <c r="J16798" i="19"/>
  <c r="I16798" i="19"/>
  <c r="J16972" i="19"/>
  <c r="I16972" i="19"/>
  <c r="J2107" i="12"/>
  <c r="K2107" i="12" s="1"/>
  <c r="L2107" i="12" s="1"/>
  <c r="L2086" i="12"/>
  <c r="E2098" i="12" s="1"/>
  <c r="I2098" i="12" s="1"/>
  <c r="L1955" i="12"/>
  <c r="E1967" i="12" s="1"/>
  <c r="J1988" i="12"/>
  <c r="L2001" i="12"/>
  <c r="E2013" i="12" s="1"/>
  <c r="I2013" i="12" s="1"/>
  <c r="J2034" i="12"/>
  <c r="K2034" i="12" s="1"/>
  <c r="L2034" i="12" s="1"/>
  <c r="E2046" i="12" s="1"/>
  <c r="I2046" i="12" s="1"/>
  <c r="L2104" i="12"/>
  <c r="E2116" i="12" s="1"/>
  <c r="I2116" i="12" s="1"/>
  <c r="L2031" i="12"/>
  <c r="E2043" i="12" s="1"/>
  <c r="I2043" i="12" s="1"/>
  <c r="J2113" i="12"/>
  <c r="K2113" i="12" s="1"/>
  <c r="L2113" i="12" s="1"/>
  <c r="E2125" i="12" s="1"/>
  <c r="I2125" i="12" s="1"/>
  <c r="E2045" i="12"/>
  <c r="J2040" i="12"/>
  <c r="K2040" i="12" s="1"/>
  <c r="L2040" i="12" s="1"/>
  <c r="E2042" i="12"/>
  <c r="I2042" i="12" s="1"/>
  <c r="B48" i="2"/>
  <c r="D48" i="2"/>
  <c r="F54" i="3" s="1"/>
  <c r="C48" i="2"/>
  <c r="I43" i="9"/>
  <c r="E43" i="9"/>
  <c r="T42" i="9"/>
  <c r="J42" i="7" s="1"/>
  <c r="L42" i="7" s="1"/>
  <c r="S42" i="9"/>
  <c r="G44" i="6" s="1"/>
  <c r="J44" i="6" s="1"/>
  <c r="M44" i="9"/>
  <c r="Q43" i="9"/>
  <c r="R43" i="9" s="1"/>
  <c r="H53" i="3"/>
  <c r="C54" i="3" s="1"/>
  <c r="K154" i="16" l="1"/>
  <c r="L154" i="16" s="1"/>
  <c r="E155" i="16" s="1"/>
  <c r="I16903" i="19"/>
  <c r="K16903" i="19" s="1"/>
  <c r="L16903" i="19" s="1"/>
  <c r="E2119" i="12"/>
  <c r="I2119" i="12" s="1"/>
  <c r="J17883" i="19"/>
  <c r="I17883" i="19"/>
  <c r="K17058" i="19"/>
  <c r="L17058" i="19" s="1"/>
  <c r="E17158" i="19" s="1"/>
  <c r="K17847" i="19"/>
  <c r="L17847" i="19" s="1"/>
  <c r="E17947" i="19" s="1"/>
  <c r="K17296" i="19"/>
  <c r="L17296" i="19" s="1"/>
  <c r="E17396" i="19" s="1"/>
  <c r="K17228" i="19"/>
  <c r="L17228" i="19" s="1"/>
  <c r="E17328" i="19" s="1"/>
  <c r="K16649" i="19"/>
  <c r="L16649" i="19" s="1"/>
  <c r="E16749" i="19" s="1"/>
  <c r="L16966" i="19"/>
  <c r="E17066" i="19"/>
  <c r="I17109" i="19"/>
  <c r="K17109" i="19" s="1"/>
  <c r="L17109" i="19" s="1"/>
  <c r="E17209" i="19" s="1"/>
  <c r="J17109" i="19"/>
  <c r="E17041" i="19"/>
  <c r="J17041" i="19" s="1"/>
  <c r="K17395" i="19"/>
  <c r="L17395" i="19" s="1"/>
  <c r="E17495" i="19" s="1"/>
  <c r="J17246" i="19"/>
  <c r="I17246" i="19"/>
  <c r="K16972" i="19"/>
  <c r="L16972" i="19" s="1"/>
  <c r="K16568" i="19"/>
  <c r="K17186" i="19"/>
  <c r="L17186" i="19" s="1"/>
  <c r="E17286" i="19" s="1"/>
  <c r="K17363" i="19"/>
  <c r="L17363" i="19" s="1"/>
  <c r="E17463" i="19" s="1"/>
  <c r="K17487" i="19"/>
  <c r="K17120" i="19"/>
  <c r="J17251" i="19"/>
  <c r="I17251" i="19"/>
  <c r="J17139" i="19"/>
  <c r="I17139" i="19"/>
  <c r="I16623" i="19"/>
  <c r="J16623" i="19"/>
  <c r="J17404" i="19"/>
  <c r="I17404" i="19"/>
  <c r="I17041" i="19"/>
  <c r="J17613" i="19"/>
  <c r="I17613" i="19"/>
  <c r="K16798" i="19"/>
  <c r="K17211" i="19"/>
  <c r="L17211" i="19" s="1"/>
  <c r="E17311" i="19" s="1"/>
  <c r="K17397" i="19"/>
  <c r="K17571" i="19"/>
  <c r="L17571" i="19" s="1"/>
  <c r="E17671" i="19" s="1"/>
  <c r="I17671" i="19" s="1"/>
  <c r="K16933" i="19"/>
  <c r="L16933" i="19" s="1"/>
  <c r="K16892" i="19"/>
  <c r="L16892" i="19" s="1"/>
  <c r="E16992" i="19" s="1"/>
  <c r="K17870" i="19"/>
  <c r="L17870" i="19" s="1"/>
  <c r="E17970" i="19" s="1"/>
  <c r="I17384" i="19"/>
  <c r="K17384" i="19" s="1"/>
  <c r="L17384" i="19" s="1"/>
  <c r="J17384" i="19"/>
  <c r="K17288" i="19"/>
  <c r="L17288" i="19" s="1"/>
  <c r="E17388" i="19" s="1"/>
  <c r="K16912" i="19"/>
  <c r="L16912" i="19" s="1"/>
  <c r="E17012" i="19" s="1"/>
  <c r="L16714" i="19"/>
  <c r="E16814" i="19"/>
  <c r="I17464" i="19"/>
  <c r="J17464" i="19"/>
  <c r="I16818" i="19"/>
  <c r="J16818" i="19"/>
  <c r="J16921" i="19"/>
  <c r="I16921" i="19"/>
  <c r="I16961" i="19"/>
  <c r="J16961" i="19"/>
  <c r="J17452" i="19"/>
  <c r="I17452" i="19"/>
  <c r="I17344" i="19"/>
  <c r="J17344" i="19"/>
  <c r="J17328" i="19"/>
  <c r="I17328" i="19"/>
  <c r="I17311" i="19"/>
  <c r="J17311" i="19"/>
  <c r="I16749" i="19"/>
  <c r="J16749" i="19"/>
  <c r="J17158" i="19"/>
  <c r="I17158" i="19"/>
  <c r="K17158" i="19" s="1"/>
  <c r="I17129" i="19"/>
  <c r="J17129" i="19"/>
  <c r="J17001" i="19"/>
  <c r="I17001" i="19"/>
  <c r="J17722" i="19"/>
  <c r="I17722" i="19"/>
  <c r="J17389" i="19"/>
  <c r="I17389" i="19"/>
  <c r="J17286" i="19"/>
  <c r="I17286" i="19"/>
  <c r="K16454" i="19"/>
  <c r="K17927" i="19"/>
  <c r="L17927" i="19" s="1"/>
  <c r="J17131" i="19"/>
  <c r="I17131" i="19"/>
  <c r="J16934" i="19"/>
  <c r="I16934" i="19"/>
  <c r="K17108" i="19"/>
  <c r="L17108" i="19" s="1"/>
  <c r="E17208" i="19" s="1"/>
  <c r="K17591" i="19"/>
  <c r="L17591" i="19" s="1"/>
  <c r="E17691" i="19" s="1"/>
  <c r="J17215" i="19"/>
  <c r="I17215" i="19"/>
  <c r="K17153" i="19"/>
  <c r="L17153" i="19" s="1"/>
  <c r="E17253" i="19" s="1"/>
  <c r="J17578" i="19"/>
  <c r="I17578" i="19"/>
  <c r="K17578" i="19" s="1"/>
  <c r="L17578" i="19"/>
  <c r="E17678" i="19" s="1"/>
  <c r="J17356" i="19"/>
  <c r="I17356" i="19"/>
  <c r="L17419" i="19"/>
  <c r="E17519" i="19" s="1"/>
  <c r="J17273" i="19"/>
  <c r="I17273" i="19"/>
  <c r="L16442" i="19"/>
  <c r="E16542" i="19" s="1"/>
  <c r="J17036" i="19"/>
  <c r="I17036" i="19"/>
  <c r="I17585" i="19"/>
  <c r="J17585" i="19"/>
  <c r="I17160" i="19"/>
  <c r="J17160" i="19"/>
  <c r="L16959" i="19"/>
  <c r="E17059" i="19" s="1"/>
  <c r="K17299" i="19"/>
  <c r="I16635" i="19"/>
  <c r="J16635" i="19"/>
  <c r="I17365" i="19"/>
  <c r="J17365" i="19"/>
  <c r="J16617" i="19"/>
  <c r="I16617" i="19"/>
  <c r="K17232" i="19"/>
  <c r="L17232" i="19" s="1"/>
  <c r="E17332" i="19" s="1"/>
  <c r="L16837" i="19"/>
  <c r="E16937" i="19" s="1"/>
  <c r="J17463" i="19"/>
  <c r="I17463" i="19"/>
  <c r="L16900" i="19"/>
  <c r="E17000" i="19" s="1"/>
  <c r="I17240" i="19"/>
  <c r="J17240" i="19"/>
  <c r="E17033" i="19"/>
  <c r="K16725" i="19"/>
  <c r="K13106" i="19"/>
  <c r="J17507" i="19"/>
  <c r="I17507" i="19"/>
  <c r="J15150" i="19"/>
  <c r="I15150" i="19"/>
  <c r="J17481" i="19"/>
  <c r="I17481" i="19"/>
  <c r="L17248" i="19"/>
  <c r="E17348" i="19" s="1"/>
  <c r="K17780" i="19"/>
  <c r="K12938" i="19"/>
  <c r="J17843" i="19"/>
  <c r="I17843" i="19"/>
  <c r="L17467" i="19"/>
  <c r="E17567" i="19" s="1"/>
  <c r="L17624" i="19"/>
  <c r="E17724" i="19" s="1"/>
  <c r="L17616" i="19"/>
  <c r="E17716" i="19" s="1"/>
  <c r="K17645" i="19"/>
  <c r="J17779" i="19"/>
  <c r="I17779" i="19"/>
  <c r="K16710" i="19"/>
  <c r="K17722" i="19"/>
  <c r="E17072" i="19"/>
  <c r="L16798" i="19"/>
  <c r="E16898" i="19" s="1"/>
  <c r="L16454" i="19"/>
  <c r="E16554" i="19" s="1"/>
  <c r="L13926" i="19"/>
  <c r="E14026" i="19" s="1"/>
  <c r="J14462" i="19"/>
  <c r="I14462" i="19"/>
  <c r="L17774" i="19"/>
  <c r="E17874" i="19" s="1"/>
  <c r="L17875" i="19"/>
  <c r="E17975" i="19" s="1"/>
  <c r="L17857" i="19"/>
  <c r="E17957" i="19" s="1"/>
  <c r="L17777" i="19"/>
  <c r="E17877" i="19" s="1"/>
  <c r="L13830" i="19"/>
  <c r="E13930" i="19" s="1"/>
  <c r="J17682" i="19"/>
  <c r="I17682" i="19"/>
  <c r="K17883" i="19"/>
  <c r="K17493" i="19"/>
  <c r="K17805" i="19"/>
  <c r="I1967" i="12"/>
  <c r="O1976" i="12" s="1"/>
  <c r="J2045" i="12"/>
  <c r="I2045" i="12"/>
  <c r="J2013" i="12"/>
  <c r="K1988" i="12"/>
  <c r="J1967" i="12"/>
  <c r="J2098" i="12"/>
  <c r="J2043" i="12"/>
  <c r="K2043" i="12" s="1"/>
  <c r="L2043" i="12" s="1"/>
  <c r="E2055" i="12" s="1"/>
  <c r="I2055" i="12" s="1"/>
  <c r="J2116" i="12"/>
  <c r="K2116" i="12" s="1"/>
  <c r="L2116" i="12" s="1"/>
  <c r="E2128" i="12" s="1"/>
  <c r="I2128" i="12" s="1"/>
  <c r="E2052" i="12"/>
  <c r="I2052" i="12" s="1"/>
  <c r="J2042" i="12"/>
  <c r="K2042" i="12" s="1"/>
  <c r="J2046" i="12"/>
  <c r="K2046" i="12" s="1"/>
  <c r="L2046" i="12" s="1"/>
  <c r="J2119" i="12"/>
  <c r="K2119" i="12" s="1"/>
  <c r="L2119" i="12" s="1"/>
  <c r="S54" i="3"/>
  <c r="V54" i="3" s="1"/>
  <c r="B44" i="9"/>
  <c r="S43" i="9"/>
  <c r="G45" i="6" s="1"/>
  <c r="J45" i="6" s="1"/>
  <c r="T43" i="9"/>
  <c r="J43" i="7" s="1"/>
  <c r="L43" i="7" s="1"/>
  <c r="E48" i="2"/>
  <c r="I155" i="16" l="1"/>
  <c r="J155" i="16"/>
  <c r="E17003" i="19"/>
  <c r="I17003" i="19" s="1"/>
  <c r="K2045" i="12"/>
  <c r="L2045" i="12" s="1"/>
  <c r="E2057" i="12" s="1"/>
  <c r="I2057" i="12" s="1"/>
  <c r="J17671" i="19"/>
  <c r="K16961" i="19"/>
  <c r="L16961" i="19" s="1"/>
  <c r="K16818" i="19"/>
  <c r="L16818" i="19" s="1"/>
  <c r="E16918" i="19" s="1"/>
  <c r="J17947" i="19"/>
  <c r="I17947" i="19"/>
  <c r="K17947" i="19" s="1"/>
  <c r="L17947" i="19" s="1"/>
  <c r="J17209" i="19"/>
  <c r="I17209" i="19"/>
  <c r="K17209" i="19" s="1"/>
  <c r="L17209" i="19" s="1"/>
  <c r="K17160" i="19"/>
  <c r="L17160" i="19" s="1"/>
  <c r="E17260" i="19" s="1"/>
  <c r="K16749" i="19"/>
  <c r="L16749" i="19" s="1"/>
  <c r="I17495" i="19"/>
  <c r="K17495" i="19" s="1"/>
  <c r="J17495" i="19"/>
  <c r="J17066" i="19"/>
  <c r="I17066" i="19"/>
  <c r="E17484" i="19"/>
  <c r="J17484" i="19" s="1"/>
  <c r="K17041" i="19"/>
  <c r="L17041" i="19" s="1"/>
  <c r="E17141" i="19" s="1"/>
  <c r="I17396" i="19"/>
  <c r="K17396" i="19" s="1"/>
  <c r="J17396" i="19"/>
  <c r="J16918" i="19"/>
  <c r="I16918" i="19"/>
  <c r="J16814" i="19"/>
  <c r="I16814" i="19"/>
  <c r="I16992" i="19"/>
  <c r="K16992" i="19" s="1"/>
  <c r="L16992" i="19" s="1"/>
  <c r="E17092" i="19" s="1"/>
  <c r="J16992" i="19"/>
  <c r="J17141" i="19"/>
  <c r="I17141" i="19"/>
  <c r="K17404" i="19"/>
  <c r="K16623" i="19"/>
  <c r="K17251" i="19"/>
  <c r="L17487" i="19"/>
  <c r="E17587" i="19"/>
  <c r="K17311" i="19"/>
  <c r="K17452" i="19"/>
  <c r="L17452" i="19" s="1"/>
  <c r="E17552" i="19" s="1"/>
  <c r="K16921" i="19"/>
  <c r="K17139" i="19"/>
  <c r="L17139" i="19" s="1"/>
  <c r="E17239" i="19" s="1"/>
  <c r="K17246" i="19"/>
  <c r="L17246" i="19" s="1"/>
  <c r="E17346" i="19" s="1"/>
  <c r="K17240" i="19"/>
  <c r="L17240" i="19" s="1"/>
  <c r="E17340" i="19" s="1"/>
  <c r="K17365" i="19"/>
  <c r="L17365" i="19" s="1"/>
  <c r="E17465" i="19" s="1"/>
  <c r="K16635" i="19"/>
  <c r="K17585" i="19"/>
  <c r="L17585" i="19" s="1"/>
  <c r="E17685" i="19" s="1"/>
  <c r="K17671" i="19"/>
  <c r="L17671" i="19" s="1"/>
  <c r="J17012" i="19"/>
  <c r="I17012" i="19"/>
  <c r="K17012" i="19" s="1"/>
  <c r="L17012" i="19" s="1"/>
  <c r="E17112" i="19" s="1"/>
  <c r="K17613" i="19"/>
  <c r="L17613" i="19" s="1"/>
  <c r="E17713" i="19" s="1"/>
  <c r="L17120" i="19"/>
  <c r="E17220" i="19" s="1"/>
  <c r="K17507" i="19"/>
  <c r="L17507" i="19" s="1"/>
  <c r="K17036" i="19"/>
  <c r="L17036" i="19" s="1"/>
  <c r="E17136" i="19" s="1"/>
  <c r="I17136" i="19" s="1"/>
  <c r="K17273" i="19"/>
  <c r="L17273" i="19" s="1"/>
  <c r="K17464" i="19"/>
  <c r="L17464" i="19" s="1"/>
  <c r="E17564" i="19" s="1"/>
  <c r="J17388" i="19"/>
  <c r="I17388" i="19"/>
  <c r="J17970" i="19"/>
  <c r="I17970" i="19"/>
  <c r="K17970" i="19" s="1"/>
  <c r="L17970" i="19" s="1"/>
  <c r="L17397" i="19"/>
  <c r="E17497" i="19" s="1"/>
  <c r="L16568" i="19"/>
  <c r="E16668" i="19"/>
  <c r="J17000" i="19"/>
  <c r="I17000" i="19"/>
  <c r="J17136" i="19"/>
  <c r="J17059" i="19"/>
  <c r="I17059" i="19"/>
  <c r="K17059" i="19" s="1"/>
  <c r="L17059" i="19" s="1"/>
  <c r="E17159" i="19" s="1"/>
  <c r="J17685" i="19"/>
  <c r="I17685" i="19"/>
  <c r="K17685" i="19" s="1"/>
  <c r="J16937" i="19"/>
  <c r="I16937" i="19"/>
  <c r="J16542" i="19"/>
  <c r="I16542" i="19"/>
  <c r="K16542" i="19" s="1"/>
  <c r="L16542" i="19" s="1"/>
  <c r="J17519" i="19"/>
  <c r="I17519" i="19"/>
  <c r="K17519" i="19" s="1"/>
  <c r="J17552" i="19"/>
  <c r="I17552" i="19"/>
  <c r="J17465" i="19"/>
  <c r="I17465" i="19"/>
  <c r="J17033" i="19"/>
  <c r="I17033" i="19"/>
  <c r="K17463" i="19"/>
  <c r="E17373" i="19"/>
  <c r="J17253" i="19"/>
  <c r="I17253" i="19"/>
  <c r="K17253" i="19" s="1"/>
  <c r="L17253" i="19" s="1"/>
  <c r="K17215" i="19"/>
  <c r="I17208" i="19"/>
  <c r="J17208" i="19"/>
  <c r="K17286" i="19"/>
  <c r="L17286" i="19" s="1"/>
  <c r="E17386" i="19" s="1"/>
  <c r="L17158" i="19"/>
  <c r="E17258" i="19" s="1"/>
  <c r="E17771" i="19"/>
  <c r="L17396" i="19"/>
  <c r="E17496" i="19" s="1"/>
  <c r="J17340" i="19"/>
  <c r="I17340" i="19"/>
  <c r="J17260" i="19"/>
  <c r="I17260" i="19"/>
  <c r="J17678" i="19"/>
  <c r="I17678" i="19"/>
  <c r="L16725" i="19"/>
  <c r="E16825" i="19" s="1"/>
  <c r="J17332" i="19"/>
  <c r="I17332" i="19"/>
  <c r="L17299" i="19"/>
  <c r="E17399" i="19" s="1"/>
  <c r="J17092" i="19"/>
  <c r="I17092" i="19"/>
  <c r="K17092" i="19" s="1"/>
  <c r="L17092" i="19" s="1"/>
  <c r="E17192" i="19" s="1"/>
  <c r="L17311" i="19"/>
  <c r="E17411" i="19" s="1"/>
  <c r="K17344" i="19"/>
  <c r="L17344" i="19" s="1"/>
  <c r="E17444" i="19" s="1"/>
  <c r="E17061" i="19"/>
  <c r="L16921" i="19"/>
  <c r="E17021" i="19" s="1"/>
  <c r="K16617" i="19"/>
  <c r="L16617" i="19" s="1"/>
  <c r="E16717" i="19" s="1"/>
  <c r="L16635" i="19"/>
  <c r="E16735" i="19" s="1"/>
  <c r="K17356" i="19"/>
  <c r="I17691" i="19"/>
  <c r="J17691" i="19"/>
  <c r="K16934" i="19"/>
  <c r="K17131" i="19"/>
  <c r="K17389" i="19"/>
  <c r="L17389" i="19" s="1"/>
  <c r="E17489" i="19" s="1"/>
  <c r="K17001" i="19"/>
  <c r="L17001" i="19" s="1"/>
  <c r="E17101" i="19" s="1"/>
  <c r="K17129" i="19"/>
  <c r="E16849" i="19"/>
  <c r="K17328" i="19"/>
  <c r="L17328" i="19" s="1"/>
  <c r="E17428" i="19" s="1"/>
  <c r="L13106" i="19"/>
  <c r="E13206" i="19" s="1"/>
  <c r="J13930" i="19"/>
  <c r="I13930" i="19"/>
  <c r="J16554" i="19"/>
  <c r="I16554" i="19"/>
  <c r="K16554" i="19" s="1"/>
  <c r="L16554" i="19" s="1"/>
  <c r="J16898" i="19"/>
  <c r="I16898" i="19"/>
  <c r="J17348" i="19"/>
  <c r="I17348" i="19"/>
  <c r="J17877" i="19"/>
  <c r="I17877" i="19"/>
  <c r="J17957" i="19"/>
  <c r="I17957" i="19"/>
  <c r="K17957" i="19" s="1"/>
  <c r="L17957" i="19" s="1"/>
  <c r="L17805" i="19"/>
  <c r="E17905" i="19" s="1"/>
  <c r="L17883" i="19"/>
  <c r="E17983" i="19" s="1"/>
  <c r="J17975" i="19"/>
  <c r="I17975" i="19"/>
  <c r="K17779" i="19"/>
  <c r="L17645" i="19"/>
  <c r="E17745" i="19" s="1"/>
  <c r="J17724" i="19"/>
  <c r="I17724" i="19"/>
  <c r="J17567" i="19"/>
  <c r="I17567" i="19"/>
  <c r="K17552" i="19"/>
  <c r="K14462" i="19"/>
  <c r="L17722" i="19"/>
  <c r="E17822" i="19" s="1"/>
  <c r="E17607" i="19"/>
  <c r="L17495" i="19"/>
  <c r="E17595" i="19" s="1"/>
  <c r="K17682" i="19"/>
  <c r="J17874" i="19"/>
  <c r="I17874" i="19"/>
  <c r="J14026" i="19"/>
  <c r="I14026" i="19"/>
  <c r="J17072" i="19"/>
  <c r="I17072" i="19"/>
  <c r="J17716" i="19"/>
  <c r="I17716" i="19"/>
  <c r="K17843" i="19"/>
  <c r="L12938" i="19"/>
  <c r="E13038" i="19" s="1"/>
  <c r="L17780" i="19"/>
  <c r="E17880" i="19" s="1"/>
  <c r="K17481" i="19"/>
  <c r="K15150" i="19"/>
  <c r="L17493" i="19"/>
  <c r="E17593" i="19" s="1"/>
  <c r="L16710" i="19"/>
  <c r="E16810" i="19"/>
  <c r="L1988" i="12"/>
  <c r="E2000" i="12" s="1"/>
  <c r="I2000" i="12" s="1"/>
  <c r="K2098" i="12"/>
  <c r="K1967" i="12"/>
  <c r="K2013" i="12"/>
  <c r="L2013" i="12" s="1"/>
  <c r="E2025" i="12" s="1"/>
  <c r="I2025" i="12" s="1"/>
  <c r="L2042" i="12"/>
  <c r="E2054" i="12" s="1"/>
  <c r="I2054" i="12" s="1"/>
  <c r="J2128" i="12"/>
  <c r="K2128" i="12" s="1"/>
  <c r="L2128" i="12" s="1"/>
  <c r="J2052" i="12"/>
  <c r="K2052" i="12" s="1"/>
  <c r="L2052" i="12" s="1"/>
  <c r="E2058" i="12"/>
  <c r="I2058" i="12" s="1"/>
  <c r="E2131" i="12"/>
  <c r="I2131" i="12" s="1"/>
  <c r="J2055" i="12"/>
  <c r="K2055" i="12" s="1"/>
  <c r="L2055" i="12" s="1"/>
  <c r="J2057" i="12"/>
  <c r="K2057" i="12" s="1"/>
  <c r="L2057" i="12" s="1"/>
  <c r="J2125" i="12"/>
  <c r="K2125" i="12" s="1"/>
  <c r="L2125" i="12" s="1"/>
  <c r="N44" i="9"/>
  <c r="K44" i="9"/>
  <c r="D54" i="3"/>
  <c r="F48" i="2"/>
  <c r="E54" i="3" s="1"/>
  <c r="G54" i="3" s="1"/>
  <c r="K155" i="16" l="1"/>
  <c r="J17003" i="19"/>
  <c r="K17003" i="19" s="1"/>
  <c r="K17388" i="19"/>
  <c r="K17136" i="19"/>
  <c r="L17136" i="19" s="1"/>
  <c r="K16814" i="19"/>
  <c r="L16814" i="19" s="1"/>
  <c r="E16914" i="19" s="1"/>
  <c r="E17309" i="19"/>
  <c r="K17678" i="19"/>
  <c r="L17678" i="19" s="1"/>
  <c r="E17778" i="19" s="1"/>
  <c r="I17484" i="19"/>
  <c r="K16918" i="19"/>
  <c r="L16918" i="19" s="1"/>
  <c r="E17018" i="19" s="1"/>
  <c r="K17066" i="19"/>
  <c r="L17066" i="19" s="1"/>
  <c r="E17166" i="19" s="1"/>
  <c r="I16914" i="19"/>
  <c r="J16914" i="19"/>
  <c r="I17497" i="19"/>
  <c r="J17497" i="19"/>
  <c r="J17112" i="19"/>
  <c r="I17112" i="19"/>
  <c r="K16898" i="19"/>
  <c r="K17260" i="19"/>
  <c r="L17260" i="19" s="1"/>
  <c r="E17360" i="19" s="1"/>
  <c r="K17340" i="19"/>
  <c r="I17346" i="19"/>
  <c r="J17346" i="19"/>
  <c r="L16623" i="19"/>
  <c r="E16723" i="19" s="1"/>
  <c r="J16668" i="19"/>
  <c r="I16668" i="19"/>
  <c r="I17564" i="19"/>
  <c r="J17564" i="19"/>
  <c r="I17220" i="19"/>
  <c r="K17220" i="19" s="1"/>
  <c r="L17220" i="19" s="1"/>
  <c r="J17220" i="19"/>
  <c r="I17239" i="19"/>
  <c r="K17239" i="19" s="1"/>
  <c r="L17239" i="19" s="1"/>
  <c r="J17239" i="19"/>
  <c r="J17587" i="19"/>
  <c r="I17587" i="19"/>
  <c r="K17587" i="19" s="1"/>
  <c r="L17587" i="19" s="1"/>
  <c r="E17687" i="19" s="1"/>
  <c r="L17404" i="19"/>
  <c r="E17504" i="19" s="1"/>
  <c r="K17332" i="19"/>
  <c r="L17332" i="19" s="1"/>
  <c r="E17432" i="19" s="1"/>
  <c r="E17353" i="19"/>
  <c r="K17033" i="19"/>
  <c r="K17000" i="19"/>
  <c r="L17000" i="19" s="1"/>
  <c r="E17100" i="19" s="1"/>
  <c r="K17141" i="19"/>
  <c r="K17484" i="19"/>
  <c r="L17484" i="19" s="1"/>
  <c r="E17584" i="19" s="1"/>
  <c r="J17713" i="19"/>
  <c r="I17713" i="19"/>
  <c r="L17251" i="19"/>
  <c r="E17351" i="19" s="1"/>
  <c r="I17018" i="19"/>
  <c r="J17018" i="19"/>
  <c r="J17399" i="19"/>
  <c r="I17399" i="19"/>
  <c r="I17258" i="19"/>
  <c r="J17258" i="19"/>
  <c r="J17159" i="19"/>
  <c r="I17159" i="19"/>
  <c r="I17192" i="19"/>
  <c r="J17192" i="19"/>
  <c r="J16735" i="19"/>
  <c r="I16735" i="19"/>
  <c r="J17411" i="19"/>
  <c r="I17411" i="19"/>
  <c r="J16849" i="19"/>
  <c r="I16849" i="19"/>
  <c r="J17444" i="19"/>
  <c r="I17444" i="19"/>
  <c r="J17021" i="19"/>
  <c r="I17021" i="19"/>
  <c r="J17778" i="19"/>
  <c r="I17778" i="19"/>
  <c r="J17360" i="19"/>
  <c r="I17360" i="19"/>
  <c r="J17496" i="19"/>
  <c r="I17496" i="19"/>
  <c r="J17386" i="19"/>
  <c r="I17386" i="19"/>
  <c r="L17215" i="19"/>
  <c r="E17315" i="19" s="1"/>
  <c r="I17373" i="19"/>
  <c r="J17373" i="19"/>
  <c r="K16937" i="19"/>
  <c r="L17685" i="19"/>
  <c r="E17785" i="19" s="1"/>
  <c r="L17129" i="19"/>
  <c r="E17229" i="19" s="1"/>
  <c r="J17489" i="19"/>
  <c r="I17489" i="19"/>
  <c r="K17489" i="19" s="1"/>
  <c r="L17489" i="19" s="1"/>
  <c r="E17589" i="19" s="1"/>
  <c r="J16717" i="19"/>
  <c r="I16717" i="19"/>
  <c r="I17432" i="19"/>
  <c r="J17432" i="19"/>
  <c r="J17353" i="19"/>
  <c r="I17353" i="19"/>
  <c r="J17100" i="19"/>
  <c r="I17100" i="19"/>
  <c r="K17100" i="19" s="1"/>
  <c r="L17100" i="19" s="1"/>
  <c r="J17101" i="19"/>
  <c r="I17101" i="19"/>
  <c r="K17101" i="19" s="1"/>
  <c r="L17101" i="19" s="1"/>
  <c r="E17201" i="19" s="1"/>
  <c r="L17131" i="19"/>
  <c r="E17231" i="19" s="1"/>
  <c r="K17691" i="19"/>
  <c r="J16825" i="19"/>
  <c r="I16825" i="19"/>
  <c r="J17771" i="19"/>
  <c r="I17771" i="19"/>
  <c r="K17208" i="19"/>
  <c r="L17208" i="19" s="1"/>
  <c r="E17308" i="19" s="1"/>
  <c r="L17463" i="19"/>
  <c r="E17563" i="19" s="1"/>
  <c r="L17519" i="19"/>
  <c r="E17619" i="19" s="1"/>
  <c r="E17236" i="19"/>
  <c r="I17428" i="19"/>
  <c r="J17428" i="19"/>
  <c r="L16934" i="19"/>
  <c r="E17034" i="19" s="1"/>
  <c r="L17356" i="19"/>
  <c r="E17456" i="19" s="1"/>
  <c r="I17061" i="19"/>
  <c r="J17061" i="19"/>
  <c r="K17465" i="19"/>
  <c r="L17465" i="19" s="1"/>
  <c r="E17565" i="19" s="1"/>
  <c r="J17565" i="19" s="1"/>
  <c r="E16642" i="19"/>
  <c r="J13206" i="19"/>
  <c r="I13206" i="19"/>
  <c r="J17983" i="19"/>
  <c r="I17983" i="19"/>
  <c r="J17822" i="19"/>
  <c r="I17822" i="19"/>
  <c r="J13038" i="19"/>
  <c r="I13038" i="19"/>
  <c r="O13101" i="19" s="1"/>
  <c r="J17584" i="19"/>
  <c r="I17584" i="19"/>
  <c r="J17905" i="19"/>
  <c r="I17905" i="19"/>
  <c r="K17905" i="19" s="1"/>
  <c r="L17905" i="19" s="1"/>
  <c r="L17779" i="19"/>
  <c r="E17879" i="19" s="1"/>
  <c r="K17975" i="19"/>
  <c r="L17975" i="19" s="1"/>
  <c r="L16898" i="19"/>
  <c r="E16998" i="19" s="1"/>
  <c r="K13930" i="19"/>
  <c r="J17593" i="19"/>
  <c r="I17593" i="19"/>
  <c r="L17843" i="19"/>
  <c r="E17943" i="19" s="1"/>
  <c r="J17595" i="19"/>
  <c r="I17595" i="19"/>
  <c r="K17877" i="19"/>
  <c r="K17348" i="19"/>
  <c r="E16654" i="19"/>
  <c r="J16810" i="19"/>
  <c r="I16810" i="19"/>
  <c r="L17481" i="19"/>
  <c r="E17581" i="19" s="1"/>
  <c r="K17716" i="19"/>
  <c r="K17072" i="19"/>
  <c r="K14026" i="19"/>
  <c r="K17874" i="19"/>
  <c r="L17682" i="19"/>
  <c r="E17782" i="19" s="1"/>
  <c r="J17607" i="19"/>
  <c r="I17607" i="19"/>
  <c r="L14462" i="19"/>
  <c r="E14562" i="19" s="1"/>
  <c r="L17552" i="19"/>
  <c r="E17652" i="19" s="1"/>
  <c r="K17567" i="19"/>
  <c r="K17724" i="19"/>
  <c r="J17745" i="19"/>
  <c r="I17745" i="19"/>
  <c r="J17880" i="19"/>
  <c r="I17880" i="19"/>
  <c r="L15150" i="19"/>
  <c r="E15250" i="19" s="1"/>
  <c r="J2000" i="12"/>
  <c r="L1967" i="12"/>
  <c r="E1979" i="12" s="1"/>
  <c r="L2098" i="12"/>
  <c r="E2110" i="12" s="1"/>
  <c r="I2110" i="12" s="1"/>
  <c r="J2025" i="12"/>
  <c r="K2025" i="12" s="1"/>
  <c r="L2025" i="12" s="1"/>
  <c r="E2037" i="12" s="1"/>
  <c r="I2037" i="12" s="1"/>
  <c r="J2058" i="12"/>
  <c r="K2058" i="12" s="1"/>
  <c r="L2058" i="12" s="1"/>
  <c r="E2070" i="12" s="1"/>
  <c r="I2070" i="12" s="1"/>
  <c r="J2054" i="12"/>
  <c r="K2054" i="12" s="1"/>
  <c r="L2054" i="12" s="1"/>
  <c r="E2066" i="12" s="1"/>
  <c r="I2066" i="12" s="1"/>
  <c r="E2064" i="12"/>
  <c r="E2069" i="12"/>
  <c r="I2069" i="12" s="1"/>
  <c r="E2140" i="12"/>
  <c r="I2140" i="12" s="1"/>
  <c r="E2067" i="12"/>
  <c r="J2131" i="12"/>
  <c r="E2137" i="12"/>
  <c r="I2137" i="12" s="1"/>
  <c r="B49" i="2"/>
  <c r="C44" i="9"/>
  <c r="H54" i="3"/>
  <c r="C55" i="3" s="1"/>
  <c r="D49" i="2"/>
  <c r="F55" i="3" s="1"/>
  <c r="C49" i="2"/>
  <c r="O53" i="9"/>
  <c r="P44" i="9"/>
  <c r="L155" i="16" l="1"/>
  <c r="E156" i="16" s="1"/>
  <c r="L17003" i="19"/>
  <c r="E17103" i="19" s="1"/>
  <c r="I17103" i="19" s="1"/>
  <c r="K16849" i="19"/>
  <c r="L16849" i="19" s="1"/>
  <c r="E16949" i="19" s="1"/>
  <c r="K17159" i="19"/>
  <c r="L17159" i="19" s="1"/>
  <c r="K17346" i="19"/>
  <c r="L17346" i="19" s="1"/>
  <c r="E17446" i="19" s="1"/>
  <c r="J17446" i="19" s="1"/>
  <c r="K17497" i="19"/>
  <c r="L17497" i="19" s="1"/>
  <c r="E17597" i="19" s="1"/>
  <c r="J17309" i="19"/>
  <c r="I17309" i="19"/>
  <c r="K17309" i="19" s="1"/>
  <c r="L17309" i="19" s="1"/>
  <c r="E17409" i="19" s="1"/>
  <c r="K17713" i="19"/>
  <c r="L17713" i="19" s="1"/>
  <c r="E17813" i="19" s="1"/>
  <c r="K17112" i="19"/>
  <c r="L17112" i="19" s="1"/>
  <c r="E17212" i="19" s="1"/>
  <c r="J17212" i="19" s="1"/>
  <c r="E17339" i="19"/>
  <c r="J17166" i="19"/>
  <c r="I17166" i="19"/>
  <c r="E17488" i="19"/>
  <c r="L17388" i="19"/>
  <c r="J17351" i="19"/>
  <c r="I17351" i="19"/>
  <c r="J17504" i="19"/>
  <c r="I17504" i="19"/>
  <c r="I16723" i="19"/>
  <c r="J16723" i="19"/>
  <c r="K16825" i="19"/>
  <c r="L16825" i="19" s="1"/>
  <c r="E16925" i="19" s="1"/>
  <c r="E17200" i="19"/>
  <c r="K16717" i="19"/>
  <c r="K17021" i="19"/>
  <c r="K17444" i="19"/>
  <c r="L17444" i="19" s="1"/>
  <c r="E17544" i="19" s="1"/>
  <c r="K16735" i="19"/>
  <c r="L16735" i="19" s="1"/>
  <c r="E17259" i="19"/>
  <c r="K16668" i="19"/>
  <c r="L16668" i="19" s="1"/>
  <c r="E16768" i="19" s="1"/>
  <c r="L17141" i="19"/>
  <c r="E17241" i="19" s="1"/>
  <c r="J17687" i="19"/>
  <c r="I17687" i="19"/>
  <c r="I17339" i="19"/>
  <c r="K17339" i="19" s="1"/>
  <c r="J17339" i="19"/>
  <c r="I17212" i="19"/>
  <c r="K17258" i="19"/>
  <c r="L17258" i="19" s="1"/>
  <c r="E17358" i="19" s="1"/>
  <c r="J17813" i="19"/>
  <c r="I17813" i="19"/>
  <c r="K17813" i="19" s="1"/>
  <c r="L17813" i="19" s="1"/>
  <c r="E17320" i="19"/>
  <c r="K17564" i="19"/>
  <c r="L17564" i="19" s="1"/>
  <c r="E17664" i="19" s="1"/>
  <c r="L17340" i="19"/>
  <c r="E17440" i="19" s="1"/>
  <c r="K17584" i="19"/>
  <c r="L17584" i="19" s="1"/>
  <c r="I17565" i="19"/>
  <c r="K17386" i="19"/>
  <c r="K17496" i="19"/>
  <c r="K17360" i="19"/>
  <c r="L17360" i="19" s="1"/>
  <c r="E17460" i="19" s="1"/>
  <c r="K17411" i="19"/>
  <c r="L17411" i="19" s="1"/>
  <c r="E17511" i="19" s="1"/>
  <c r="K17192" i="19"/>
  <c r="L17192" i="19" s="1"/>
  <c r="K17399" i="19"/>
  <c r="K17018" i="19"/>
  <c r="L17018" i="19" s="1"/>
  <c r="E17118" i="19" s="1"/>
  <c r="L17033" i="19"/>
  <c r="E17133" i="19" s="1"/>
  <c r="K16914" i="19"/>
  <c r="L16914" i="19" s="1"/>
  <c r="E17014" i="19" s="1"/>
  <c r="J17619" i="19"/>
  <c r="I17619" i="19"/>
  <c r="I17785" i="19"/>
  <c r="J17785" i="19"/>
  <c r="I17597" i="19"/>
  <c r="J17597" i="19"/>
  <c r="J17589" i="19"/>
  <c r="I17589" i="19"/>
  <c r="J17511" i="19"/>
  <c r="I17511" i="19"/>
  <c r="I17358" i="19"/>
  <c r="J17358" i="19"/>
  <c r="J17456" i="19"/>
  <c r="I17456" i="19"/>
  <c r="J17229" i="19"/>
  <c r="I17229" i="19"/>
  <c r="K17229" i="19" s="1"/>
  <c r="L17229" i="19" s="1"/>
  <c r="E17329" i="19" s="1"/>
  <c r="J17315" i="19"/>
  <c r="I17315" i="19"/>
  <c r="I17544" i="19"/>
  <c r="J17544" i="19"/>
  <c r="I17034" i="19"/>
  <c r="J17034" i="19"/>
  <c r="I17236" i="19"/>
  <c r="J17236" i="19"/>
  <c r="I17563" i="19"/>
  <c r="J17563" i="19"/>
  <c r="I17201" i="19"/>
  <c r="J17201" i="19"/>
  <c r="J17200" i="19"/>
  <c r="I17200" i="19"/>
  <c r="J16642" i="19"/>
  <c r="I16642" i="19"/>
  <c r="K17061" i="19"/>
  <c r="J17308" i="19"/>
  <c r="I17308" i="19"/>
  <c r="J16925" i="19"/>
  <c r="I16925" i="19"/>
  <c r="L17691" i="19"/>
  <c r="E17791" i="19" s="1"/>
  <c r="L16937" i="19"/>
  <c r="E17037" i="19" s="1"/>
  <c r="K17373" i="19"/>
  <c r="L17373" i="19" s="1"/>
  <c r="E17473" i="19" s="1"/>
  <c r="J16949" i="19"/>
  <c r="I16949" i="19"/>
  <c r="K16949" i="19" s="1"/>
  <c r="L16949" i="19" s="1"/>
  <c r="E17049" i="19" s="1"/>
  <c r="J17259" i="19"/>
  <c r="I17259" i="19"/>
  <c r="J17231" i="19"/>
  <c r="I17231" i="19"/>
  <c r="K17428" i="19"/>
  <c r="L17428" i="19" s="1"/>
  <c r="E17528" i="19" s="1"/>
  <c r="K17771" i="19"/>
  <c r="L17771" i="19" s="1"/>
  <c r="E17871" i="19" s="1"/>
  <c r="K17353" i="19"/>
  <c r="L17353" i="19" s="1"/>
  <c r="E17453" i="19" s="1"/>
  <c r="K17432" i="19"/>
  <c r="K17778" i="19"/>
  <c r="L17778" i="19" s="1"/>
  <c r="E17878" i="19" s="1"/>
  <c r="E16835" i="19"/>
  <c r="L17399" i="19"/>
  <c r="E17499" i="19" s="1"/>
  <c r="K13206" i="19"/>
  <c r="J17652" i="19"/>
  <c r="I17652" i="19"/>
  <c r="J17943" i="19"/>
  <c r="I17943" i="19"/>
  <c r="J16998" i="19"/>
  <c r="I16998" i="19"/>
  <c r="L17567" i="19"/>
  <c r="E17667" i="19" s="1"/>
  <c r="K17607" i="19"/>
  <c r="L17874" i="19"/>
  <c r="E17974" i="19" s="1"/>
  <c r="L17072" i="19"/>
  <c r="E17172" i="19" s="1"/>
  <c r="L17716" i="19"/>
  <c r="E17816" i="19" s="1"/>
  <c r="K16810" i="19"/>
  <c r="J16654" i="19"/>
  <c r="I16654" i="19"/>
  <c r="K17822" i="19"/>
  <c r="J15250" i="19"/>
  <c r="I15250" i="19"/>
  <c r="L17348" i="19"/>
  <c r="E17448" i="19"/>
  <c r="J17879" i="19"/>
  <c r="I17879" i="19"/>
  <c r="K13038" i="19"/>
  <c r="K17565" i="19"/>
  <c r="K17983" i="19"/>
  <c r="L17983" i="19" s="1"/>
  <c r="K17880" i="19"/>
  <c r="K17745" i="19"/>
  <c r="L17724" i="19"/>
  <c r="E17824" i="19" s="1"/>
  <c r="L14026" i="19"/>
  <c r="E14126" i="19" s="1"/>
  <c r="E17684" i="19"/>
  <c r="J14562" i="19"/>
  <c r="I14562" i="19"/>
  <c r="J17782" i="19"/>
  <c r="I17782" i="19"/>
  <c r="J17581" i="19"/>
  <c r="I17581" i="19"/>
  <c r="L17877" i="19"/>
  <c r="E17977" i="19" s="1"/>
  <c r="K17595" i="19"/>
  <c r="K17593" i="19"/>
  <c r="L13930" i="19"/>
  <c r="E14030" i="19" s="1"/>
  <c r="J2064" i="12"/>
  <c r="I2064" i="12"/>
  <c r="J2067" i="12"/>
  <c r="K2067" i="12" s="1"/>
  <c r="L2067" i="12" s="1"/>
  <c r="E2079" i="12" s="1"/>
  <c r="I2079" i="12" s="1"/>
  <c r="I2067" i="12"/>
  <c r="I1979" i="12"/>
  <c r="O1988" i="12" s="1"/>
  <c r="K2131" i="12"/>
  <c r="J2110" i="12"/>
  <c r="K2110" i="12" s="1"/>
  <c r="L2110" i="12" s="1"/>
  <c r="J2037" i="12"/>
  <c r="K2000" i="12"/>
  <c r="J1979" i="12"/>
  <c r="J2066" i="12"/>
  <c r="K2066" i="12" s="1"/>
  <c r="J2137" i="12"/>
  <c r="K2137" i="12" s="1"/>
  <c r="L2137" i="12" s="1"/>
  <c r="J2140" i="12"/>
  <c r="K2140" i="12" s="1"/>
  <c r="L2140" i="12" s="1"/>
  <c r="J2069" i="12"/>
  <c r="K2069" i="12" s="1"/>
  <c r="L2069" i="12" s="1"/>
  <c r="J2070" i="12"/>
  <c r="K2070" i="12" s="1"/>
  <c r="L2070" i="12" s="1"/>
  <c r="M45" i="9"/>
  <c r="Q44" i="9"/>
  <c r="R44" i="9" s="1"/>
  <c r="E49" i="2"/>
  <c r="S55" i="3"/>
  <c r="V55" i="3" s="1"/>
  <c r="B45" i="9"/>
  <c r="I44" i="9"/>
  <c r="E44" i="9"/>
  <c r="I156" i="16" l="1"/>
  <c r="J156" i="16"/>
  <c r="J17103" i="19"/>
  <c r="K17103" i="19" s="1"/>
  <c r="L17103" i="19" s="1"/>
  <c r="E17203" i="19" s="1"/>
  <c r="K1979" i="12"/>
  <c r="L1979" i="12" s="1"/>
  <c r="E1991" i="12" s="1"/>
  <c r="I17488" i="19"/>
  <c r="J17488" i="19"/>
  <c r="K17034" i="19"/>
  <c r="L17034" i="19" s="1"/>
  <c r="K17597" i="19"/>
  <c r="L17597" i="19" s="1"/>
  <c r="I17446" i="19"/>
  <c r="K16723" i="19"/>
  <c r="L16723" i="19" s="1"/>
  <c r="E16823" i="19" s="1"/>
  <c r="K17351" i="19"/>
  <c r="L17351" i="19" s="1"/>
  <c r="E17451" i="19" s="1"/>
  <c r="I17451" i="19" s="1"/>
  <c r="K17166" i="19"/>
  <c r="L17166" i="19" s="1"/>
  <c r="E17266" i="19" s="1"/>
  <c r="E17292" i="19"/>
  <c r="J17409" i="19"/>
  <c r="I17409" i="19"/>
  <c r="I17241" i="19"/>
  <c r="K17241" i="19" s="1"/>
  <c r="L17241" i="19" s="1"/>
  <c r="E17341" i="19" s="1"/>
  <c r="J17241" i="19"/>
  <c r="J17133" i="19"/>
  <c r="I17133" i="19"/>
  <c r="J16823" i="19"/>
  <c r="I16823" i="19"/>
  <c r="K17456" i="19"/>
  <c r="K17511" i="19"/>
  <c r="L17511" i="19" s="1"/>
  <c r="E17611" i="19" s="1"/>
  <c r="J17664" i="19"/>
  <c r="I17664" i="19"/>
  <c r="K17446" i="19"/>
  <c r="L17446" i="19" s="1"/>
  <c r="E17546" i="19" s="1"/>
  <c r="L16717" i="19"/>
  <c r="E16817" i="19" s="1"/>
  <c r="I17118" i="19"/>
  <c r="J17118" i="19"/>
  <c r="I17460" i="19"/>
  <c r="K17460" i="19" s="1"/>
  <c r="J17460" i="19"/>
  <c r="J17320" i="19"/>
  <c r="I17320" i="19"/>
  <c r="E17913" i="19"/>
  <c r="K17782" i="19"/>
  <c r="K17236" i="19"/>
  <c r="L17236" i="19" s="1"/>
  <c r="I17014" i="19"/>
  <c r="K17014" i="19" s="1"/>
  <c r="L17014" i="19" s="1"/>
  <c r="E17114" i="19" s="1"/>
  <c r="J17014" i="19"/>
  <c r="L17496" i="19"/>
  <c r="E17596" i="19"/>
  <c r="I17440" i="19"/>
  <c r="K17440" i="19" s="1"/>
  <c r="L17440" i="19" s="1"/>
  <c r="E17540" i="19" s="1"/>
  <c r="J17440" i="19"/>
  <c r="L17339" i="19"/>
  <c r="E17439" i="19" s="1"/>
  <c r="K17544" i="19"/>
  <c r="L17544" i="19" s="1"/>
  <c r="E17644" i="19" s="1"/>
  <c r="J17644" i="19" s="1"/>
  <c r="K17785" i="19"/>
  <c r="L17785" i="19" s="1"/>
  <c r="L17386" i="19"/>
  <c r="E17486" i="19"/>
  <c r="K17212" i="19"/>
  <c r="K17687" i="19"/>
  <c r="L17687" i="19" s="1"/>
  <c r="E17787" i="19" s="1"/>
  <c r="J16768" i="19"/>
  <c r="I16768" i="19"/>
  <c r="K16768" i="19" s="1"/>
  <c r="L16768" i="19" s="1"/>
  <c r="L17021" i="19"/>
  <c r="E17121" i="19" s="1"/>
  <c r="K17504" i="19"/>
  <c r="L17504" i="19" s="1"/>
  <c r="E17604" i="19" s="1"/>
  <c r="J17037" i="19"/>
  <c r="I17037" i="19"/>
  <c r="I17611" i="19"/>
  <c r="J17611" i="19"/>
  <c r="J17791" i="19"/>
  <c r="I17791" i="19"/>
  <c r="I17499" i="19"/>
  <c r="K17499" i="19" s="1"/>
  <c r="L17499" i="19" s="1"/>
  <c r="E17599" i="19" s="1"/>
  <c r="J17499" i="19"/>
  <c r="J17049" i="19"/>
  <c r="I17049" i="19"/>
  <c r="I17644" i="19"/>
  <c r="I17878" i="19"/>
  <c r="K17878" i="19" s="1"/>
  <c r="L17878" i="19" s="1"/>
  <c r="J17878" i="19"/>
  <c r="J17453" i="19"/>
  <c r="I17453" i="19"/>
  <c r="K17231" i="19"/>
  <c r="L17231" i="19" s="1"/>
  <c r="E17331" i="19" s="1"/>
  <c r="L17061" i="19"/>
  <c r="E17161" i="19" s="1"/>
  <c r="K17589" i="19"/>
  <c r="L17589" i="19" s="1"/>
  <c r="E17689" i="19" s="1"/>
  <c r="I17292" i="19"/>
  <c r="J17292" i="19"/>
  <c r="J17473" i="19"/>
  <c r="I17473" i="19"/>
  <c r="J17329" i="19"/>
  <c r="I17329" i="19"/>
  <c r="K16654" i="19"/>
  <c r="J16835" i="19"/>
  <c r="I16835" i="19"/>
  <c r="L17432" i="19"/>
  <c r="E17532" i="19" s="1"/>
  <c r="J17871" i="19"/>
  <c r="I17871" i="19"/>
  <c r="K17871" i="19" s="1"/>
  <c r="L17871" i="19" s="1"/>
  <c r="E17971" i="19" s="1"/>
  <c r="K17563" i="19"/>
  <c r="L17563" i="19" s="1"/>
  <c r="E17663" i="19" s="1"/>
  <c r="E17134" i="19"/>
  <c r="E17697" i="19"/>
  <c r="E17885" i="19"/>
  <c r="K17943" i="19"/>
  <c r="L17943" i="19" s="1"/>
  <c r="J17528" i="19"/>
  <c r="I17528" i="19"/>
  <c r="K17259" i="19"/>
  <c r="K16925" i="19"/>
  <c r="K17308" i="19"/>
  <c r="K16642" i="19"/>
  <c r="K17200" i="19"/>
  <c r="L17200" i="19" s="1"/>
  <c r="E17300" i="19" s="1"/>
  <c r="K17201" i="19"/>
  <c r="L17201" i="19" s="1"/>
  <c r="E17301" i="19" s="1"/>
  <c r="K17315" i="19"/>
  <c r="K17358" i="19"/>
  <c r="K17619" i="19"/>
  <c r="L17619" i="19" s="1"/>
  <c r="E17719" i="19" s="1"/>
  <c r="L13206" i="19"/>
  <c r="E13306" i="19" s="1"/>
  <c r="J17172" i="19"/>
  <c r="I17172" i="19"/>
  <c r="J17977" i="19"/>
  <c r="I17977" i="19"/>
  <c r="L17782" i="19"/>
  <c r="E17882" i="19" s="1"/>
  <c r="L17880" i="19"/>
  <c r="E17980" i="19" s="1"/>
  <c r="L16654" i="19"/>
  <c r="E16754" i="19" s="1"/>
  <c r="J17816" i="19"/>
  <c r="I17816" i="19"/>
  <c r="J17974" i="19"/>
  <c r="I17974" i="19"/>
  <c r="J17667" i="19"/>
  <c r="I17667" i="19"/>
  <c r="K17652" i="19"/>
  <c r="J14030" i="19"/>
  <c r="I14030" i="19"/>
  <c r="K14562" i="19"/>
  <c r="J17684" i="19"/>
  <c r="I17684" i="19"/>
  <c r="J14126" i="19"/>
  <c r="I14126" i="19"/>
  <c r="J17824" i="19"/>
  <c r="I17824" i="19"/>
  <c r="L17565" i="19"/>
  <c r="E17665" i="19" s="1"/>
  <c r="J17448" i="19"/>
  <c r="I17448" i="19"/>
  <c r="K15250" i="19"/>
  <c r="L17460" i="19"/>
  <c r="E17560" i="19" s="1"/>
  <c r="L16810" i="19"/>
  <c r="E16910" i="19" s="1"/>
  <c r="K16998" i="19"/>
  <c r="L17595" i="19"/>
  <c r="E17695" i="19" s="1"/>
  <c r="L17745" i="19"/>
  <c r="E17845" i="19" s="1"/>
  <c r="K17581" i="19"/>
  <c r="L17593" i="19"/>
  <c r="E17693" i="19" s="1"/>
  <c r="L13038" i="19"/>
  <c r="E13138" i="19" s="1"/>
  <c r="K17879" i="19"/>
  <c r="L17822" i="19"/>
  <c r="E17922" i="19" s="1"/>
  <c r="L17607" i="19"/>
  <c r="E17707" i="19" s="1"/>
  <c r="I1991" i="12"/>
  <c r="O2000" i="12" s="1"/>
  <c r="K2064" i="12"/>
  <c r="L2064" i="12" s="1"/>
  <c r="E2076" i="12" s="1"/>
  <c r="I2076" i="12" s="1"/>
  <c r="L2000" i="12"/>
  <c r="E2012" i="12" s="1"/>
  <c r="I2012" i="12" s="1"/>
  <c r="L2131" i="12"/>
  <c r="E2143" i="12" s="1"/>
  <c r="I2143" i="12" s="1"/>
  <c r="J1991" i="12"/>
  <c r="K1991" i="12" s="1"/>
  <c r="L1991" i="12" s="1"/>
  <c r="E2122" i="12"/>
  <c r="I2122" i="12" s="1"/>
  <c r="K2037" i="12"/>
  <c r="L2066" i="12"/>
  <c r="E2078" i="12" s="1"/>
  <c r="E2081" i="12"/>
  <c r="E2149" i="12"/>
  <c r="I2149" i="12" s="1"/>
  <c r="E2152" i="12"/>
  <c r="I2152" i="12" s="1"/>
  <c r="E2082" i="12"/>
  <c r="I2082" i="12" s="1"/>
  <c r="D55" i="3"/>
  <c r="F49" i="2"/>
  <c r="E55" i="3" s="1"/>
  <c r="B50" i="2"/>
  <c r="T44" i="9"/>
  <c r="J44" i="7" s="1"/>
  <c r="L44" i="7" s="1"/>
  <c r="S44" i="9"/>
  <c r="G46" i="6" s="1"/>
  <c r="J46" i="6" s="1"/>
  <c r="N45" i="9"/>
  <c r="O54" i="9" s="1"/>
  <c r="K45" i="9"/>
  <c r="K156" i="16" l="1"/>
  <c r="E17336" i="19"/>
  <c r="J17451" i="19"/>
  <c r="K17451" i="19" s="1"/>
  <c r="L17451" i="19" s="1"/>
  <c r="E17551" i="19" s="1"/>
  <c r="K17133" i="19"/>
  <c r="L17133" i="19" s="1"/>
  <c r="K17409" i="19"/>
  <c r="L17409" i="19" s="1"/>
  <c r="E17509" i="19" s="1"/>
  <c r="J17266" i="19"/>
  <c r="I17266" i="19"/>
  <c r="K17266" i="19" s="1"/>
  <c r="L17266" i="19" s="1"/>
  <c r="E17366" i="19" s="1"/>
  <c r="J17203" i="19"/>
  <c r="I17203" i="19"/>
  <c r="K17488" i="19"/>
  <c r="L17488" i="19" s="1"/>
  <c r="E17588" i="19" s="1"/>
  <c r="I17114" i="19"/>
  <c r="J17114" i="19"/>
  <c r="J16817" i="19"/>
  <c r="I16817" i="19"/>
  <c r="J17341" i="19"/>
  <c r="I17341" i="19"/>
  <c r="I17121" i="19"/>
  <c r="K17121" i="19" s="1"/>
  <c r="L17121" i="19" s="1"/>
  <c r="E17221" i="19" s="1"/>
  <c r="J17121" i="19"/>
  <c r="I17439" i="19"/>
  <c r="J17439" i="19"/>
  <c r="K17974" i="19"/>
  <c r="L17974" i="19" s="1"/>
  <c r="K17791" i="19"/>
  <c r="L17791" i="19" s="1"/>
  <c r="E17891" i="19" s="1"/>
  <c r="J17891" i="19" s="1"/>
  <c r="J17787" i="19"/>
  <c r="I17787" i="19"/>
  <c r="K17320" i="19"/>
  <c r="K16823" i="19"/>
  <c r="L16823" i="19" s="1"/>
  <c r="E16923" i="19" s="1"/>
  <c r="L17212" i="19"/>
  <c r="E17312" i="19" s="1"/>
  <c r="J17596" i="19"/>
  <c r="I17596" i="19"/>
  <c r="K17596" i="19" s="1"/>
  <c r="J17604" i="19"/>
  <c r="I17604" i="19"/>
  <c r="I17486" i="19"/>
  <c r="K17486" i="19" s="1"/>
  <c r="J17486" i="19"/>
  <c r="I17546" i="19"/>
  <c r="J17546" i="19"/>
  <c r="L17456" i="19"/>
  <c r="E17556" i="19" s="1"/>
  <c r="E17233" i="19"/>
  <c r="E16868" i="19"/>
  <c r="I17913" i="19"/>
  <c r="K17913" i="19" s="1"/>
  <c r="L17913" i="19" s="1"/>
  <c r="J17913" i="19"/>
  <c r="K17118" i="19"/>
  <c r="L17118" i="19" s="1"/>
  <c r="E17218" i="19" s="1"/>
  <c r="K17664" i="19"/>
  <c r="L17664" i="19" s="1"/>
  <c r="E17764" i="19" s="1"/>
  <c r="I17532" i="19"/>
  <c r="J17532" i="19"/>
  <c r="J17161" i="19"/>
  <c r="I17161" i="19"/>
  <c r="J17971" i="19"/>
  <c r="I17971" i="19"/>
  <c r="J17599" i="19"/>
  <c r="I17599" i="19"/>
  <c r="I17719" i="19"/>
  <c r="K17719" i="19" s="1"/>
  <c r="L17719" i="19" s="1"/>
  <c r="E17819" i="19" s="1"/>
  <c r="J17719" i="19"/>
  <c r="J17301" i="19"/>
  <c r="I17301" i="19"/>
  <c r="L16925" i="19"/>
  <c r="E17025" i="19" s="1"/>
  <c r="J17885" i="19"/>
  <c r="I17885" i="19"/>
  <c r="K17885" i="19" s="1"/>
  <c r="L17885" i="19" s="1"/>
  <c r="E17985" i="19" s="1"/>
  <c r="K17329" i="19"/>
  <c r="L17329" i="19" s="1"/>
  <c r="E17429" i="19" s="1"/>
  <c r="K17292" i="19"/>
  <c r="J17336" i="19"/>
  <c r="I17336" i="19"/>
  <c r="K17453" i="19"/>
  <c r="K17644" i="19"/>
  <c r="K17341" i="19"/>
  <c r="L17341" i="19" s="1"/>
  <c r="E17441" i="19" s="1"/>
  <c r="K17611" i="19"/>
  <c r="L17358" i="19"/>
  <c r="E17458" i="19" s="1"/>
  <c r="I17300" i="19"/>
  <c r="J17300" i="19"/>
  <c r="L17259" i="19"/>
  <c r="E17359" i="19" s="1"/>
  <c r="J17697" i="19"/>
  <c r="I17697" i="19"/>
  <c r="J17540" i="19"/>
  <c r="I17540" i="19"/>
  <c r="J17331" i="19"/>
  <c r="I17331" i="19"/>
  <c r="K17448" i="19"/>
  <c r="L17448" i="19" s="1"/>
  <c r="L16642" i="19"/>
  <c r="E16742" i="19" s="1"/>
  <c r="K17528" i="19"/>
  <c r="L17528" i="19" s="1"/>
  <c r="E17628" i="19" s="1"/>
  <c r="J17134" i="19"/>
  <c r="I17134" i="19"/>
  <c r="K16835" i="19"/>
  <c r="K17473" i="19"/>
  <c r="L17473" i="19" s="1"/>
  <c r="E17573" i="19" s="1"/>
  <c r="L17486" i="19"/>
  <c r="E17586" i="19" s="1"/>
  <c r="E17978" i="19"/>
  <c r="K17049" i="19"/>
  <c r="L17049" i="19" s="1"/>
  <c r="E17149" i="19" s="1"/>
  <c r="K17037" i="19"/>
  <c r="L17037" i="19" s="1"/>
  <c r="E17137" i="19" s="1"/>
  <c r="K17977" i="19"/>
  <c r="L17977" i="19" s="1"/>
  <c r="L17315" i="19"/>
  <c r="E17415" i="19" s="1"/>
  <c r="L17308" i="19"/>
  <c r="E17408" i="19" s="1"/>
  <c r="J17663" i="19"/>
  <c r="I17663" i="19"/>
  <c r="J17689" i="19"/>
  <c r="I17689" i="19"/>
  <c r="J13306" i="19"/>
  <c r="I13306" i="19"/>
  <c r="J17845" i="19"/>
  <c r="I17845" i="19"/>
  <c r="J16754" i="19"/>
  <c r="I16754" i="19"/>
  <c r="J17588" i="19"/>
  <c r="I17588" i="19"/>
  <c r="J17882" i="19"/>
  <c r="I17882" i="19"/>
  <c r="J13138" i="19"/>
  <c r="I13138" i="19"/>
  <c r="O13201" i="19" s="1"/>
  <c r="J17980" i="19"/>
  <c r="I17980" i="19"/>
  <c r="J17922" i="19"/>
  <c r="I17922" i="19"/>
  <c r="L17879" i="19"/>
  <c r="E17979" i="19" s="1"/>
  <c r="J16910" i="19"/>
  <c r="I16910" i="19"/>
  <c r="K17824" i="19"/>
  <c r="K14126" i="19"/>
  <c r="K17684" i="19"/>
  <c r="K14030" i="19"/>
  <c r="K17667" i="19"/>
  <c r="J17693" i="19"/>
  <c r="I17693" i="19"/>
  <c r="E17548" i="19"/>
  <c r="J17707" i="19"/>
  <c r="I17707" i="19"/>
  <c r="J17695" i="19"/>
  <c r="I17695" i="19"/>
  <c r="L16998" i="19"/>
  <c r="E17098" i="19" s="1"/>
  <c r="J17560" i="19"/>
  <c r="I17560" i="19"/>
  <c r="L15250" i="19"/>
  <c r="E15350" i="19" s="1"/>
  <c r="J17665" i="19"/>
  <c r="I17665" i="19"/>
  <c r="L14562" i="19"/>
  <c r="E14662" i="19" s="1"/>
  <c r="L17652" i="19"/>
  <c r="E17752" i="19" s="1"/>
  <c r="K17172" i="19"/>
  <c r="L17581" i="19"/>
  <c r="E17681" i="19" s="1"/>
  <c r="K17816" i="19"/>
  <c r="J2078" i="12"/>
  <c r="I2078" i="12"/>
  <c r="J2076" i="12"/>
  <c r="K2076" i="12" s="1"/>
  <c r="L2076" i="12" s="1"/>
  <c r="J2081" i="12"/>
  <c r="I2081" i="12"/>
  <c r="J2143" i="12"/>
  <c r="J2012" i="12"/>
  <c r="K2012" i="12" s="1"/>
  <c r="L2012" i="12" s="1"/>
  <c r="E2003" i="12"/>
  <c r="L2037" i="12"/>
  <c r="E2049" i="12" s="1"/>
  <c r="I2049" i="12" s="1"/>
  <c r="J2122" i="12"/>
  <c r="K2122" i="12" s="1"/>
  <c r="L2122" i="12" s="1"/>
  <c r="E2134" i="12" s="1"/>
  <c r="I2134" i="12" s="1"/>
  <c r="J2149" i="12"/>
  <c r="K2149" i="12" s="1"/>
  <c r="L2149" i="12" s="1"/>
  <c r="J2152" i="12"/>
  <c r="K2152" i="12" s="1"/>
  <c r="L2152" i="12" s="1"/>
  <c r="J2082" i="12"/>
  <c r="K2082" i="12" s="1"/>
  <c r="L2082" i="12" s="1"/>
  <c r="J2079" i="12"/>
  <c r="K2079" i="12" s="1"/>
  <c r="L2079" i="12" s="1"/>
  <c r="P45" i="9"/>
  <c r="M46" i="9" s="1"/>
  <c r="C50" i="2"/>
  <c r="D50" i="2"/>
  <c r="F56" i="3" s="1"/>
  <c r="G55" i="3"/>
  <c r="C45" i="9"/>
  <c r="H55" i="3"/>
  <c r="C56" i="3" s="1"/>
  <c r="L156" i="16" l="1"/>
  <c r="E157" i="16" s="1"/>
  <c r="K17203" i="19"/>
  <c r="L17203" i="19" s="1"/>
  <c r="E17303" i="19" s="1"/>
  <c r="I17303" i="19" s="1"/>
  <c r="I17366" i="19"/>
  <c r="J17366" i="19"/>
  <c r="I17551" i="19"/>
  <c r="J17551" i="19"/>
  <c r="K17980" i="19"/>
  <c r="L17980" i="19" s="1"/>
  <c r="L17596" i="19"/>
  <c r="E17696" i="19" s="1"/>
  <c r="I17891" i="19"/>
  <c r="K17891" i="19" s="1"/>
  <c r="K17546" i="19"/>
  <c r="L17546" i="19" s="1"/>
  <c r="E17646" i="19" s="1"/>
  <c r="J17646" i="19" s="1"/>
  <c r="K17439" i="19"/>
  <c r="L17439" i="19" s="1"/>
  <c r="E17539" i="19" s="1"/>
  <c r="I17509" i="19"/>
  <c r="J17509" i="19"/>
  <c r="I17556" i="19"/>
  <c r="J17556" i="19"/>
  <c r="J17218" i="19"/>
  <c r="I17218" i="19"/>
  <c r="J17233" i="19"/>
  <c r="I17233" i="19"/>
  <c r="I17312" i="19"/>
  <c r="J17312" i="19"/>
  <c r="J17539" i="19"/>
  <c r="I17539" i="19"/>
  <c r="J17221" i="19"/>
  <c r="I17221" i="19"/>
  <c r="K17663" i="19"/>
  <c r="L17663" i="19" s="1"/>
  <c r="K17331" i="19"/>
  <c r="K17336" i="19"/>
  <c r="L17336" i="19" s="1"/>
  <c r="K17604" i="19"/>
  <c r="K17787" i="19"/>
  <c r="L17787" i="19" s="1"/>
  <c r="E17887" i="19" s="1"/>
  <c r="K17695" i="19"/>
  <c r="L17695" i="19" s="1"/>
  <c r="J16923" i="19"/>
  <c r="I16923" i="19"/>
  <c r="K17689" i="19"/>
  <c r="L17689" i="19" s="1"/>
  <c r="E17789" i="19" s="1"/>
  <c r="K17301" i="19"/>
  <c r="L17301" i="19" s="1"/>
  <c r="K17971" i="19"/>
  <c r="L17971" i="19" s="1"/>
  <c r="J17764" i="19"/>
  <c r="I17764" i="19"/>
  <c r="K17764" i="19" s="1"/>
  <c r="L17764" i="19" s="1"/>
  <c r="E17864" i="19" s="1"/>
  <c r="J16868" i="19"/>
  <c r="I16868" i="19"/>
  <c r="L17320" i="19"/>
  <c r="E17420" i="19" s="1"/>
  <c r="K16817" i="19"/>
  <c r="K17114" i="19"/>
  <c r="L17114" i="19" s="1"/>
  <c r="E17214" i="19" s="1"/>
  <c r="I17415" i="19"/>
  <c r="J17415" i="19"/>
  <c r="J17458" i="19"/>
  <c r="I17458" i="19"/>
  <c r="K17458" i="19" s="1"/>
  <c r="L17458" i="19"/>
  <c r="E17558" i="19" s="1"/>
  <c r="J17819" i="19"/>
  <c r="I17819" i="19"/>
  <c r="J17586" i="19"/>
  <c r="I17586" i="19"/>
  <c r="K17586" i="19" s="1"/>
  <c r="L17586" i="19" s="1"/>
  <c r="E17686" i="19" s="1"/>
  <c r="J16742" i="19"/>
  <c r="I16742" i="19"/>
  <c r="J17359" i="19"/>
  <c r="I17359" i="19"/>
  <c r="K16754" i="19"/>
  <c r="J17408" i="19"/>
  <c r="I17408" i="19"/>
  <c r="J17137" i="19"/>
  <c r="I17137" i="19"/>
  <c r="L16835" i="19"/>
  <c r="E16935" i="19" s="1"/>
  <c r="K17134" i="19"/>
  <c r="L17644" i="19"/>
  <c r="E17744" i="19" s="1"/>
  <c r="I17429" i="19"/>
  <c r="J17429" i="19"/>
  <c r="K17599" i="19"/>
  <c r="J17149" i="19"/>
  <c r="I17149" i="19"/>
  <c r="L17611" i="19"/>
  <c r="E17711" i="19" s="1"/>
  <c r="L17453" i="19"/>
  <c r="E17553" i="19" s="1"/>
  <c r="J17985" i="19"/>
  <c r="I17985" i="19"/>
  <c r="J17025" i="19"/>
  <c r="I17025" i="19"/>
  <c r="K17707" i="19"/>
  <c r="K17922" i="19"/>
  <c r="L17922" i="19" s="1"/>
  <c r="I17978" i="19"/>
  <c r="J17978" i="19"/>
  <c r="I17573" i="19"/>
  <c r="J17573" i="19"/>
  <c r="J17628" i="19"/>
  <c r="I17628" i="19"/>
  <c r="K17697" i="19"/>
  <c r="L17697" i="19" s="1"/>
  <c r="E17797" i="19" s="1"/>
  <c r="K17300" i="19"/>
  <c r="L17300" i="19" s="1"/>
  <c r="E17400" i="19" s="1"/>
  <c r="E17795" i="19"/>
  <c r="K17540" i="19"/>
  <c r="J17441" i="19"/>
  <c r="I17441" i="19"/>
  <c r="L17292" i="19"/>
  <c r="E17392" i="19" s="1"/>
  <c r="K17161" i="19"/>
  <c r="K17532" i="19"/>
  <c r="L17532" i="19" s="1"/>
  <c r="E17632" i="19" s="1"/>
  <c r="K13306" i="19"/>
  <c r="J17979" i="19"/>
  <c r="I17979" i="19"/>
  <c r="J17795" i="19"/>
  <c r="I17795" i="19"/>
  <c r="J15350" i="19"/>
  <c r="I15350" i="19"/>
  <c r="J14662" i="19"/>
  <c r="I14662" i="19"/>
  <c r="L17172" i="19"/>
  <c r="E17272" i="19" s="1"/>
  <c r="J17548" i="19"/>
  <c r="I17548" i="19"/>
  <c r="K17588" i="19"/>
  <c r="K17845" i="19"/>
  <c r="J17681" i="19"/>
  <c r="I17681" i="19"/>
  <c r="K17665" i="19"/>
  <c r="L14030" i="19"/>
  <c r="E14130" i="19" s="1"/>
  <c r="L17684" i="19"/>
  <c r="E17784" i="19" s="1"/>
  <c r="L17824" i="19"/>
  <c r="E17924" i="19" s="1"/>
  <c r="K16910" i="19"/>
  <c r="K13138" i="19"/>
  <c r="K17882" i="19"/>
  <c r="J17752" i="19"/>
  <c r="I17752" i="19"/>
  <c r="L17816" i="19"/>
  <c r="E17916" i="19" s="1"/>
  <c r="K17560" i="19"/>
  <c r="J17098" i="19"/>
  <c r="I17098" i="19"/>
  <c r="K17693" i="19"/>
  <c r="L17667" i="19"/>
  <c r="E17767" i="19" s="1"/>
  <c r="L14126" i="19"/>
  <c r="E14226" i="19" s="1"/>
  <c r="E2088" i="12"/>
  <c r="I2088" i="12" s="1"/>
  <c r="I2003" i="12"/>
  <c r="O2012" i="12" s="1"/>
  <c r="K2081" i="12"/>
  <c r="L2081" i="12" s="1"/>
  <c r="E2093" i="12" s="1"/>
  <c r="I2093" i="12" s="1"/>
  <c r="K2078" i="12"/>
  <c r="J2134" i="12"/>
  <c r="K2134" i="12" s="1"/>
  <c r="L2134" i="12" s="1"/>
  <c r="J2049" i="12"/>
  <c r="J2003" i="12"/>
  <c r="E2024" i="12"/>
  <c r="I2024" i="12" s="1"/>
  <c r="K2143" i="12"/>
  <c r="E2091" i="12"/>
  <c r="I2091" i="12" s="1"/>
  <c r="E2094" i="12"/>
  <c r="I2094" i="12" s="1"/>
  <c r="J2088" i="12"/>
  <c r="K2088" i="12" s="1"/>
  <c r="L2088" i="12" s="1"/>
  <c r="Q45" i="9"/>
  <c r="R45" i="9" s="1"/>
  <c r="E50" i="2"/>
  <c r="T45" i="9"/>
  <c r="J45" i="7" s="1"/>
  <c r="L45" i="7" s="1"/>
  <c r="S45" i="9"/>
  <c r="G47" i="6" s="1"/>
  <c r="J47" i="6" s="1"/>
  <c r="I45" i="9"/>
  <c r="E45" i="9"/>
  <c r="S56" i="3"/>
  <c r="V56" i="3" s="1"/>
  <c r="B46" i="9"/>
  <c r="J157" i="16" l="1"/>
  <c r="I157" i="16"/>
  <c r="J17303" i="19"/>
  <c r="K17303" i="19" s="1"/>
  <c r="L17303" i="19" s="1"/>
  <c r="E17403" i="19" s="1"/>
  <c r="J17403" i="19" s="1"/>
  <c r="J2093" i="12"/>
  <c r="K2093" i="12" s="1"/>
  <c r="L2093" i="12" s="1"/>
  <c r="J17696" i="19"/>
  <c r="I17696" i="19"/>
  <c r="I17646" i="19"/>
  <c r="K17551" i="19"/>
  <c r="E17436" i="19"/>
  <c r="J17436" i="19" s="1"/>
  <c r="K17509" i="19"/>
  <c r="L17509" i="19" s="1"/>
  <c r="E17609" i="19" s="1"/>
  <c r="K17441" i="19"/>
  <c r="L17441" i="19" s="1"/>
  <c r="E17541" i="19" s="1"/>
  <c r="K17149" i="19"/>
  <c r="L17149" i="19" s="1"/>
  <c r="K16742" i="19"/>
  <c r="L16742" i="19" s="1"/>
  <c r="K17221" i="19"/>
  <c r="K17233" i="19"/>
  <c r="K17366" i="19"/>
  <c r="L17366" i="19" s="1"/>
  <c r="E17466" i="19" s="1"/>
  <c r="J17420" i="19"/>
  <c r="I17420" i="19"/>
  <c r="K17979" i="19"/>
  <c r="L17979" i="19" s="1"/>
  <c r="K16923" i="19"/>
  <c r="J17887" i="19"/>
  <c r="I17887" i="19"/>
  <c r="L17331" i="19"/>
  <c r="E17431" i="19" s="1"/>
  <c r="K17539" i="19"/>
  <c r="K17646" i="19"/>
  <c r="L17646" i="19" s="1"/>
  <c r="E17746" i="19" s="1"/>
  <c r="K17218" i="19"/>
  <c r="L17218" i="19" s="1"/>
  <c r="E17318" i="19" s="1"/>
  <c r="K17978" i="19"/>
  <c r="L17978" i="19" s="1"/>
  <c r="K17429" i="19"/>
  <c r="L17429" i="19" s="1"/>
  <c r="E17529" i="19" s="1"/>
  <c r="E17763" i="19"/>
  <c r="J17763" i="19" s="1"/>
  <c r="J17214" i="19"/>
  <c r="I17214" i="19"/>
  <c r="L17604" i="19"/>
  <c r="E17704" i="19" s="1"/>
  <c r="L17221" i="19"/>
  <c r="E17321" i="19" s="1"/>
  <c r="L17233" i="19"/>
  <c r="E17333" i="19" s="1"/>
  <c r="J17864" i="19"/>
  <c r="I17864" i="19"/>
  <c r="E17401" i="19"/>
  <c r="L16817" i="19"/>
  <c r="E16917" i="19" s="1"/>
  <c r="K16868" i="19"/>
  <c r="L16868" i="19" s="1"/>
  <c r="E16968" i="19" s="1"/>
  <c r="K17312" i="19"/>
  <c r="L17312" i="19" s="1"/>
  <c r="E17412" i="19" s="1"/>
  <c r="K17556" i="19"/>
  <c r="L17556" i="19" s="1"/>
  <c r="E17656" i="19" s="1"/>
  <c r="J17686" i="19"/>
  <c r="I17686" i="19"/>
  <c r="J17392" i="19"/>
  <c r="I17392" i="19"/>
  <c r="J17609" i="19"/>
  <c r="I17609" i="19"/>
  <c r="I17789" i="19"/>
  <c r="J17789" i="19"/>
  <c r="J17529" i="19"/>
  <c r="I17529" i="19"/>
  <c r="K17529" i="19" s="1"/>
  <c r="I17553" i="19"/>
  <c r="J17553" i="19"/>
  <c r="J17632" i="19"/>
  <c r="I17632" i="19"/>
  <c r="K17632" i="19" s="1"/>
  <c r="L17632" i="19"/>
  <c r="E17732" i="19" s="1"/>
  <c r="L17540" i="19"/>
  <c r="E17640" i="19" s="1"/>
  <c r="K17025" i="19"/>
  <c r="L17025" i="19" s="1"/>
  <c r="E17125" i="19" s="1"/>
  <c r="E17249" i="19"/>
  <c r="I17436" i="19"/>
  <c r="L17134" i="19"/>
  <c r="E17234" i="19" s="1"/>
  <c r="K17137" i="19"/>
  <c r="K17408" i="19"/>
  <c r="I17541" i="19"/>
  <c r="J17541" i="19"/>
  <c r="L17891" i="19"/>
  <c r="E17991" i="19"/>
  <c r="J17744" i="19"/>
  <c r="I17744" i="19"/>
  <c r="K17744" i="19" s="1"/>
  <c r="L17744" i="19" s="1"/>
  <c r="E17844" i="19" s="1"/>
  <c r="J17844" i="19" s="1"/>
  <c r="I16935" i="19"/>
  <c r="J16935" i="19"/>
  <c r="L16754" i="19"/>
  <c r="E16854" i="19" s="1"/>
  <c r="J17558" i="19"/>
  <c r="I17558" i="19"/>
  <c r="K17558" i="19" s="1"/>
  <c r="L17558" i="19" s="1"/>
  <c r="L17161" i="19"/>
  <c r="E17261" i="19" s="1"/>
  <c r="J17400" i="19"/>
  <c r="I17400" i="19"/>
  <c r="K17628" i="19"/>
  <c r="K17573" i="19"/>
  <c r="L17573" i="19" s="1"/>
  <c r="E17673" i="19" s="1"/>
  <c r="L17707" i="19"/>
  <c r="E17807" i="19" s="1"/>
  <c r="K17985" i="19"/>
  <c r="L17985" i="19" s="1"/>
  <c r="L17599" i="19"/>
  <c r="E17699" i="19" s="1"/>
  <c r="J17797" i="19"/>
  <c r="I17797" i="19"/>
  <c r="I17711" i="19"/>
  <c r="J17711" i="19"/>
  <c r="I17401" i="19"/>
  <c r="J17401" i="19"/>
  <c r="K17696" i="19"/>
  <c r="K17359" i="19"/>
  <c r="K17819" i="19"/>
  <c r="L17819" i="19" s="1"/>
  <c r="E17919" i="19" s="1"/>
  <c r="K17415" i="19"/>
  <c r="L13306" i="19"/>
  <c r="E13406" i="19" s="1"/>
  <c r="J17916" i="19"/>
  <c r="I17916" i="19"/>
  <c r="J17784" i="19"/>
  <c r="I17784" i="19"/>
  <c r="J17767" i="19"/>
  <c r="I17767" i="19"/>
  <c r="L17845" i="19"/>
  <c r="E17945" i="19" s="1"/>
  <c r="K17548" i="19"/>
  <c r="K17098" i="19"/>
  <c r="L17560" i="19"/>
  <c r="E17660" i="19" s="1"/>
  <c r="K17752" i="19"/>
  <c r="L17882" i="19"/>
  <c r="E17982" i="19" s="1"/>
  <c r="L16910" i="19"/>
  <c r="E17010" i="19" s="1"/>
  <c r="J17924" i="19"/>
  <c r="I17924" i="19"/>
  <c r="J14130" i="19"/>
  <c r="I14130" i="19"/>
  <c r="L17665" i="19"/>
  <c r="E17765" i="19" s="1"/>
  <c r="J17272" i="19"/>
  <c r="I17272" i="19"/>
  <c r="K15350" i="19"/>
  <c r="K17795" i="19"/>
  <c r="J14226" i="19"/>
  <c r="I14226" i="19"/>
  <c r="K17681" i="19"/>
  <c r="L17588" i="19"/>
  <c r="E17688" i="19" s="1"/>
  <c r="L17529" i="19"/>
  <c r="E17629" i="19" s="1"/>
  <c r="K14662" i="19"/>
  <c r="L17693" i="19"/>
  <c r="E17793" i="19" s="1"/>
  <c r="L13138" i="19"/>
  <c r="E13238" i="19"/>
  <c r="L2078" i="12"/>
  <c r="E2090" i="12" s="1"/>
  <c r="J2024" i="12"/>
  <c r="K2024" i="12" s="1"/>
  <c r="L2024" i="12" s="1"/>
  <c r="E2146" i="12"/>
  <c r="I2146" i="12" s="1"/>
  <c r="K2003" i="12"/>
  <c r="L2003" i="12" s="1"/>
  <c r="E2015" i="12" s="1"/>
  <c r="K2049" i="12"/>
  <c r="L2143" i="12"/>
  <c r="E2155" i="12" s="1"/>
  <c r="E2105" i="12"/>
  <c r="I2105" i="12" s="1"/>
  <c r="J2091" i="12"/>
  <c r="K2091" i="12" s="1"/>
  <c r="L2091" i="12" s="1"/>
  <c r="K46" i="9"/>
  <c r="N46" i="9"/>
  <c r="D56" i="3"/>
  <c r="F50" i="2"/>
  <c r="E56" i="3" s="1"/>
  <c r="G56" i="3" s="1"/>
  <c r="K157" i="16" l="1"/>
  <c r="L157" i="16" s="1"/>
  <c r="E158" i="16" s="1"/>
  <c r="I17403" i="19"/>
  <c r="K17403" i="19" s="1"/>
  <c r="L17403" i="19" s="1"/>
  <c r="E17503" i="19" s="1"/>
  <c r="K17797" i="19"/>
  <c r="L17797" i="19" s="1"/>
  <c r="E17897" i="19" s="1"/>
  <c r="K17541" i="19"/>
  <c r="L17541" i="19" s="1"/>
  <c r="E17641" i="19" s="1"/>
  <c r="K17392" i="19"/>
  <c r="L17392" i="19" s="1"/>
  <c r="I17844" i="19"/>
  <c r="I17763" i="19"/>
  <c r="K17763" i="19" s="1"/>
  <c r="L17763" i="19" s="1"/>
  <c r="E17863" i="19" s="1"/>
  <c r="E16842" i="19"/>
  <c r="I17466" i="19"/>
  <c r="K17466" i="19" s="1"/>
  <c r="L17466" i="19" s="1"/>
  <c r="E17566" i="19" s="1"/>
  <c r="J17466" i="19"/>
  <c r="L17551" i="19"/>
  <c r="E17651" i="19"/>
  <c r="K17887" i="19"/>
  <c r="L17887" i="19" s="1"/>
  <c r="E17987" i="19" s="1"/>
  <c r="J17704" i="19"/>
  <c r="I17704" i="19"/>
  <c r="I16917" i="19"/>
  <c r="J16917" i="19"/>
  <c r="J17321" i="19"/>
  <c r="I17321" i="19"/>
  <c r="J17431" i="19"/>
  <c r="I17431" i="19"/>
  <c r="K17431" i="19" s="1"/>
  <c r="L17431" i="19" s="1"/>
  <c r="E17531" i="19" s="1"/>
  <c r="I17412" i="19"/>
  <c r="K17412" i="19" s="1"/>
  <c r="L17412" i="19" s="1"/>
  <c r="E17512" i="19" s="1"/>
  <c r="J17412" i="19"/>
  <c r="J16968" i="19"/>
  <c r="I16968" i="19"/>
  <c r="K16968" i="19" s="1"/>
  <c r="K17864" i="19"/>
  <c r="L17864" i="19" s="1"/>
  <c r="E17964" i="19" s="1"/>
  <c r="K17609" i="19"/>
  <c r="L17609" i="19" s="1"/>
  <c r="E17709" i="19" s="1"/>
  <c r="K17686" i="19"/>
  <c r="L17686" i="19" s="1"/>
  <c r="K17214" i="19"/>
  <c r="L17214" i="19" s="1"/>
  <c r="E17314" i="19" s="1"/>
  <c r="I17318" i="19"/>
  <c r="J17318" i="19"/>
  <c r="L16923" i="19"/>
  <c r="E17023" i="19" s="1"/>
  <c r="K17420" i="19"/>
  <c r="J17333" i="19"/>
  <c r="I17333" i="19"/>
  <c r="K17333" i="19" s="1"/>
  <c r="I17746" i="19"/>
  <c r="K17746" i="19" s="1"/>
  <c r="L17746" i="19" s="1"/>
  <c r="E17846" i="19" s="1"/>
  <c r="J17746" i="19"/>
  <c r="J17987" i="19"/>
  <c r="I17987" i="19"/>
  <c r="K17987" i="19" s="1"/>
  <c r="L17987" i="19" s="1"/>
  <c r="K17400" i="19"/>
  <c r="L17400" i="19" s="1"/>
  <c r="K17436" i="19"/>
  <c r="J17656" i="19"/>
  <c r="I17656" i="19"/>
  <c r="K17656" i="19" s="1"/>
  <c r="L17656" i="19" s="1"/>
  <c r="E17756" i="19" s="1"/>
  <c r="J17756" i="19" s="1"/>
  <c r="L17539" i="19"/>
  <c r="E17639" i="19" s="1"/>
  <c r="J17897" i="19"/>
  <c r="I17897" i="19"/>
  <c r="K17897" i="19" s="1"/>
  <c r="L17897" i="19" s="1"/>
  <c r="J17261" i="19"/>
  <c r="I17261" i="19"/>
  <c r="J16854" i="19"/>
  <c r="I16854" i="19"/>
  <c r="J17641" i="19"/>
  <c r="I17641" i="19"/>
  <c r="I17640" i="19"/>
  <c r="J17640" i="19"/>
  <c r="J17919" i="19"/>
  <c r="I17919" i="19"/>
  <c r="I17699" i="19"/>
  <c r="J17699" i="19"/>
  <c r="J17807" i="19"/>
  <c r="I17807" i="19"/>
  <c r="J17991" i="19"/>
  <c r="I17991" i="19"/>
  <c r="K17991" i="19" s="1"/>
  <c r="L17991" i="19" s="1"/>
  <c r="I17234" i="19"/>
  <c r="K17234" i="19" s="1"/>
  <c r="L17234" i="19" s="1"/>
  <c r="E17334" i="19" s="1"/>
  <c r="J17234" i="19"/>
  <c r="J17709" i="19"/>
  <c r="I17709" i="19"/>
  <c r="L17359" i="19"/>
  <c r="E17459" i="19" s="1"/>
  <c r="K17401" i="19"/>
  <c r="L17401" i="19" s="1"/>
  <c r="E17501" i="19" s="1"/>
  <c r="I17863" i="19"/>
  <c r="J17863" i="19"/>
  <c r="I17673" i="19"/>
  <c r="K17673" i="19" s="1"/>
  <c r="L17673" i="19" s="1"/>
  <c r="E17773" i="19" s="1"/>
  <c r="J17673" i="19"/>
  <c r="K16935" i="19"/>
  <c r="J17249" i="19"/>
  <c r="I17249" i="19"/>
  <c r="J17732" i="19"/>
  <c r="I17732" i="19"/>
  <c r="L17333" i="19"/>
  <c r="E17433" i="19" s="1"/>
  <c r="K17711" i="19"/>
  <c r="L17628" i="19"/>
  <c r="E17728" i="19" s="1"/>
  <c r="E17658" i="19"/>
  <c r="L17408" i="19"/>
  <c r="E17508" i="19" s="1"/>
  <c r="L17436" i="19"/>
  <c r="E17536" i="19" s="1"/>
  <c r="J17125" i="19"/>
  <c r="I17125" i="19"/>
  <c r="K17272" i="19"/>
  <c r="L17272" i="19" s="1"/>
  <c r="K17916" i="19"/>
  <c r="L17916" i="19" s="1"/>
  <c r="L17415" i="19"/>
  <c r="E17515" i="19" s="1"/>
  <c r="L17696" i="19"/>
  <c r="E17796" i="19" s="1"/>
  <c r="E17500" i="19"/>
  <c r="L17137" i="19"/>
  <c r="E17237" i="19" s="1"/>
  <c r="K17553" i="19"/>
  <c r="K17789" i="19"/>
  <c r="L17789" i="19" s="1"/>
  <c r="E17889" i="19" s="1"/>
  <c r="I17889" i="19" s="1"/>
  <c r="J13406" i="19"/>
  <c r="I13406" i="19"/>
  <c r="J17629" i="19"/>
  <c r="I17629" i="19"/>
  <c r="J17010" i="19"/>
  <c r="I17010" i="19"/>
  <c r="J17660" i="19"/>
  <c r="I17660" i="19"/>
  <c r="J17945" i="19"/>
  <c r="I17945" i="19"/>
  <c r="K17945" i="19" s="1"/>
  <c r="L17945" i="19" s="1"/>
  <c r="J17793" i="19"/>
  <c r="I17793" i="19"/>
  <c r="J13238" i="19"/>
  <c r="I13238" i="19"/>
  <c r="O13301" i="19" s="1"/>
  <c r="L17681" i="19"/>
  <c r="E17781" i="19" s="1"/>
  <c r="J17765" i="19"/>
  <c r="I17765" i="19"/>
  <c r="J17982" i="19"/>
  <c r="I17982" i="19"/>
  <c r="K17767" i="19"/>
  <c r="K17784" i="19"/>
  <c r="K17844" i="19"/>
  <c r="L14662" i="19"/>
  <c r="E14762" i="19" s="1"/>
  <c r="J17688" i="19"/>
  <c r="I17688" i="19"/>
  <c r="K14226" i="19"/>
  <c r="L17795" i="19"/>
  <c r="E17895" i="19" s="1"/>
  <c r="L15350" i="19"/>
  <c r="E15450" i="19" s="1"/>
  <c r="E17372" i="19"/>
  <c r="L17752" i="19"/>
  <c r="E17852" i="19" s="1"/>
  <c r="L17098" i="19"/>
  <c r="E17198" i="19" s="1"/>
  <c r="L17548" i="19"/>
  <c r="E17648" i="19" s="1"/>
  <c r="K14130" i="19"/>
  <c r="K17924" i="19"/>
  <c r="L17924" i="19" s="1"/>
  <c r="I2090" i="12"/>
  <c r="J2090" i="12"/>
  <c r="I2015" i="12"/>
  <c r="O2024" i="12" s="1"/>
  <c r="J2155" i="12"/>
  <c r="I2155" i="12"/>
  <c r="J2015" i="12"/>
  <c r="J2146" i="12"/>
  <c r="K2146" i="12" s="1"/>
  <c r="L2146" i="12" s="1"/>
  <c r="L2049" i="12"/>
  <c r="E2061" i="12" s="1"/>
  <c r="I2061" i="12" s="1"/>
  <c r="E2036" i="12"/>
  <c r="I2036" i="12" s="1"/>
  <c r="E2103" i="12"/>
  <c r="I2103" i="12" s="1"/>
  <c r="E2100" i="12"/>
  <c r="I2100" i="12" s="1"/>
  <c r="J2105" i="12"/>
  <c r="K2105" i="12" s="1"/>
  <c r="L2105" i="12" s="1"/>
  <c r="J2094" i="12"/>
  <c r="K2094" i="12" s="1"/>
  <c r="L2094" i="12" s="1"/>
  <c r="B51" i="2"/>
  <c r="C46" i="9"/>
  <c r="H56" i="3"/>
  <c r="C57" i="3" s="1"/>
  <c r="O55" i="9"/>
  <c r="P46" i="9"/>
  <c r="C51" i="2"/>
  <c r="D51" i="2"/>
  <c r="F57" i="3" s="1"/>
  <c r="J158" i="16" l="1"/>
  <c r="I158" i="16"/>
  <c r="K2090" i="12"/>
  <c r="K17704" i="19"/>
  <c r="L17704" i="19" s="1"/>
  <c r="E17492" i="19"/>
  <c r="K17261" i="19"/>
  <c r="L17261" i="19" s="1"/>
  <c r="E17361" i="19" s="1"/>
  <c r="J17566" i="19"/>
  <c r="I17566" i="19"/>
  <c r="I17503" i="19"/>
  <c r="J17503" i="19"/>
  <c r="I17651" i="19"/>
  <c r="K17651" i="19" s="1"/>
  <c r="L17651" i="19" s="1"/>
  <c r="E17751" i="19" s="1"/>
  <c r="J17651" i="19"/>
  <c r="J16842" i="19"/>
  <c r="I16842" i="19"/>
  <c r="K16842" i="19" s="1"/>
  <c r="J17889" i="19"/>
  <c r="E17786" i="19"/>
  <c r="K17732" i="19"/>
  <c r="L17732" i="19" s="1"/>
  <c r="K17699" i="19"/>
  <c r="L17699" i="19" s="1"/>
  <c r="E17799" i="19" s="1"/>
  <c r="K17318" i="19"/>
  <c r="L17318" i="19" s="1"/>
  <c r="E17418" i="19" s="1"/>
  <c r="I17418" i="19" s="1"/>
  <c r="K17418" i="19" s="1"/>
  <c r="L17418" i="19" s="1"/>
  <c r="E17518" i="19" s="1"/>
  <c r="J17639" i="19"/>
  <c r="I17639" i="19"/>
  <c r="K17639" i="19" s="1"/>
  <c r="L17639" i="19" s="1"/>
  <c r="E17739" i="19" s="1"/>
  <c r="I17846" i="19"/>
  <c r="J17846" i="19"/>
  <c r="K17125" i="19"/>
  <c r="I17756" i="19"/>
  <c r="K17249" i="19"/>
  <c r="L17249" i="19" s="1"/>
  <c r="E17349" i="19" s="1"/>
  <c r="I17349" i="19" s="1"/>
  <c r="K17919" i="19"/>
  <c r="L17919" i="19" s="1"/>
  <c r="K16854" i="19"/>
  <c r="L16854" i="19" s="1"/>
  <c r="E16954" i="19" s="1"/>
  <c r="L17420" i="19"/>
  <c r="E17520" i="19" s="1"/>
  <c r="J17418" i="19"/>
  <c r="K17321" i="19"/>
  <c r="E17997" i="19"/>
  <c r="J17997" i="19" s="1"/>
  <c r="J17023" i="19"/>
  <c r="I17023" i="19"/>
  <c r="J17314" i="19"/>
  <c r="I17314" i="19"/>
  <c r="J17964" i="19"/>
  <c r="I17964" i="19"/>
  <c r="I17512" i="19"/>
  <c r="J17512" i="19"/>
  <c r="E17832" i="19"/>
  <c r="L16968" i="19"/>
  <c r="E17068" i="19" s="1"/>
  <c r="K16917" i="19"/>
  <c r="L16917" i="19" s="1"/>
  <c r="E17017" i="19" s="1"/>
  <c r="J17237" i="19"/>
  <c r="I17237" i="19"/>
  <c r="K17237" i="19" s="1"/>
  <c r="L17237" i="19" s="1"/>
  <c r="J17349" i="19"/>
  <c r="J17773" i="19"/>
  <c r="I17773" i="19"/>
  <c r="J16954" i="19"/>
  <c r="I16954" i="19"/>
  <c r="K16954" i="19" s="1"/>
  <c r="J17536" i="19"/>
  <c r="I17536" i="19"/>
  <c r="I17334" i="19"/>
  <c r="J17334" i="19"/>
  <c r="I17997" i="19"/>
  <c r="J17515" i="19"/>
  <c r="I17515" i="19"/>
  <c r="K17515" i="19" s="1"/>
  <c r="L17515" i="19" s="1"/>
  <c r="E17615" i="19" s="1"/>
  <c r="J17508" i="19"/>
  <c r="I17508" i="19"/>
  <c r="J17728" i="19"/>
  <c r="I17728" i="19"/>
  <c r="I17832" i="19"/>
  <c r="K17832" i="19" s="1"/>
  <c r="L17832" i="19" s="1"/>
  <c r="J17832" i="19"/>
  <c r="J17361" i="19"/>
  <c r="I17361" i="19"/>
  <c r="J17492" i="19"/>
  <c r="I17492" i="19"/>
  <c r="J17531" i="19"/>
  <c r="I17531" i="19"/>
  <c r="I17786" i="19"/>
  <c r="J17786" i="19"/>
  <c r="I17433" i="19"/>
  <c r="J17433" i="19"/>
  <c r="J17501" i="19"/>
  <c r="I17501" i="19"/>
  <c r="K17709" i="19"/>
  <c r="L17709" i="19" s="1"/>
  <c r="E17809" i="19" s="1"/>
  <c r="K17807" i="19"/>
  <c r="L17807" i="19" s="1"/>
  <c r="E17907" i="19" s="1"/>
  <c r="I17658" i="19"/>
  <c r="J17658" i="19"/>
  <c r="L16935" i="19"/>
  <c r="E17035" i="19" s="1"/>
  <c r="J17459" i="19"/>
  <c r="I17459" i="19"/>
  <c r="K17756" i="19"/>
  <c r="L17756" i="19" s="1"/>
  <c r="E17856" i="19" s="1"/>
  <c r="K17640" i="19"/>
  <c r="L17553" i="19"/>
  <c r="E17653" i="19" s="1"/>
  <c r="J17796" i="19"/>
  <c r="I17796" i="19"/>
  <c r="L17711" i="19"/>
  <c r="E17811" i="19" s="1"/>
  <c r="J17500" i="19"/>
  <c r="I17500" i="19"/>
  <c r="K17500" i="19" s="1"/>
  <c r="L17500" i="19"/>
  <c r="E17600" i="19" s="1"/>
  <c r="K17863" i="19"/>
  <c r="L17863" i="19" s="1"/>
  <c r="E17963" i="19" s="1"/>
  <c r="K17641" i="19"/>
  <c r="L17641" i="19" s="1"/>
  <c r="E17741" i="19" s="1"/>
  <c r="K13406" i="19"/>
  <c r="L13406" i="19" s="1"/>
  <c r="E13506" i="19" s="1"/>
  <c r="J17648" i="19"/>
  <c r="I17648" i="19"/>
  <c r="J17198" i="19"/>
  <c r="I17198" i="19"/>
  <c r="J17852" i="19"/>
  <c r="I17852" i="19"/>
  <c r="J17907" i="19"/>
  <c r="I17907" i="19"/>
  <c r="J15450" i="19"/>
  <c r="I15450" i="19"/>
  <c r="K17688" i="19"/>
  <c r="K17982" i="19"/>
  <c r="L17982" i="19" s="1"/>
  <c r="L16954" i="19"/>
  <c r="E17054" i="19" s="1"/>
  <c r="K17660" i="19"/>
  <c r="K17010" i="19"/>
  <c r="K17629" i="19"/>
  <c r="J17372" i="19"/>
  <c r="I17372" i="19"/>
  <c r="J17895" i="19"/>
  <c r="I17895" i="19"/>
  <c r="J14762" i="19"/>
  <c r="I14762" i="19"/>
  <c r="K17793" i="19"/>
  <c r="L14226" i="19"/>
  <c r="E14326" i="19" s="1"/>
  <c r="L17844" i="19"/>
  <c r="E17944" i="19" s="1"/>
  <c r="L17784" i="19"/>
  <c r="E17884" i="19" s="1"/>
  <c r="L17767" i="19"/>
  <c r="E17867" i="19" s="1"/>
  <c r="J17781" i="19"/>
  <c r="I17781" i="19"/>
  <c r="K17889" i="19"/>
  <c r="L14130" i="19"/>
  <c r="E14230" i="19" s="1"/>
  <c r="K17765" i="19"/>
  <c r="K13238" i="19"/>
  <c r="K2155" i="12"/>
  <c r="L2155" i="12" s="1"/>
  <c r="J2061" i="12"/>
  <c r="K2061" i="12" s="1"/>
  <c r="L2061" i="12" s="1"/>
  <c r="E2073" i="12" s="1"/>
  <c r="I2073" i="12" s="1"/>
  <c r="J2036" i="12"/>
  <c r="K2036" i="12" s="1"/>
  <c r="L2036" i="12" s="1"/>
  <c r="K2015" i="12"/>
  <c r="L2015" i="12" s="1"/>
  <c r="E2027" i="12" s="1"/>
  <c r="J2100" i="12"/>
  <c r="K2100" i="12" s="1"/>
  <c r="L2100" i="12" s="1"/>
  <c r="E2117" i="12"/>
  <c r="I2117" i="12" s="1"/>
  <c r="E2106" i="12"/>
  <c r="I2106" i="12" s="1"/>
  <c r="J2103" i="12"/>
  <c r="K2103" i="12" s="1"/>
  <c r="L2103" i="12" s="1"/>
  <c r="Q46" i="9"/>
  <c r="R46" i="9" s="1"/>
  <c r="M47" i="9"/>
  <c r="S57" i="3"/>
  <c r="V57" i="3" s="1"/>
  <c r="B47" i="9"/>
  <c r="E51" i="2"/>
  <c r="I46" i="9"/>
  <c r="E46" i="9"/>
  <c r="K158" i="16" l="1"/>
  <c r="L158" i="16" s="1"/>
  <c r="E159" i="16" s="1"/>
  <c r="E17804" i="19"/>
  <c r="J17804" i="19" s="1"/>
  <c r="L2090" i="12"/>
  <c r="E2102" i="12" s="1"/>
  <c r="I17518" i="19"/>
  <c r="J17518" i="19"/>
  <c r="K17907" i="19"/>
  <c r="L17907" i="19" s="1"/>
  <c r="J17751" i="19"/>
  <c r="I17751" i="19"/>
  <c r="K17566" i="19"/>
  <c r="L17566" i="19" s="1"/>
  <c r="E17666" i="19" s="1"/>
  <c r="L16842" i="19"/>
  <c r="E16942" i="19" s="1"/>
  <c r="K17503" i="19"/>
  <c r="L17503" i="19" s="1"/>
  <c r="E17603" i="19" s="1"/>
  <c r="K17658" i="19"/>
  <c r="J17739" i="19"/>
  <c r="I17739" i="19"/>
  <c r="I17068" i="19"/>
  <c r="K17068" i="19" s="1"/>
  <c r="J17068" i="19"/>
  <c r="K17648" i="19"/>
  <c r="L17648" i="19" s="1"/>
  <c r="K17508" i="19"/>
  <c r="K17536" i="19"/>
  <c r="L17536" i="19" s="1"/>
  <c r="K17773" i="19"/>
  <c r="L17773" i="19" s="1"/>
  <c r="E17873" i="19" s="1"/>
  <c r="I17873" i="19" s="1"/>
  <c r="E17337" i="19"/>
  <c r="J17017" i="19"/>
  <c r="I17017" i="19"/>
  <c r="K17017" i="19" s="1"/>
  <c r="K17512" i="19"/>
  <c r="L17512" i="19" s="1"/>
  <c r="E17612" i="19" s="1"/>
  <c r="L17321" i="19"/>
  <c r="E17421" i="19" s="1"/>
  <c r="I17804" i="19"/>
  <c r="K17846" i="19"/>
  <c r="L17846" i="19" s="1"/>
  <c r="E17946" i="19" s="1"/>
  <c r="K17531" i="19"/>
  <c r="L17531" i="19" s="1"/>
  <c r="E17631" i="19" s="1"/>
  <c r="K17964" i="19"/>
  <c r="L17964" i="19" s="1"/>
  <c r="K17023" i="19"/>
  <c r="L17125" i="19"/>
  <c r="E17225" i="19"/>
  <c r="K17314" i="19"/>
  <c r="I17520" i="19"/>
  <c r="J17520" i="19"/>
  <c r="J17799" i="19"/>
  <c r="I17799" i="19"/>
  <c r="J17653" i="19"/>
  <c r="I17653" i="19"/>
  <c r="I17035" i="19"/>
  <c r="J17035" i="19"/>
  <c r="J17615" i="19"/>
  <c r="I17615" i="19"/>
  <c r="J17741" i="19"/>
  <c r="I17741" i="19"/>
  <c r="K17796" i="19"/>
  <c r="L17796" i="19" s="1"/>
  <c r="E17896" i="19" s="1"/>
  <c r="K17459" i="19"/>
  <c r="L17459" i="19" s="1"/>
  <c r="E17559" i="19" s="1"/>
  <c r="I17809" i="19"/>
  <c r="J17809" i="19"/>
  <c r="K17361" i="19"/>
  <c r="J17337" i="19"/>
  <c r="I17337" i="19"/>
  <c r="J17600" i="19"/>
  <c r="I17600" i="19"/>
  <c r="K17997" i="19"/>
  <c r="L17997" i="19" s="1"/>
  <c r="K17334" i="19"/>
  <c r="L17334" i="19" s="1"/>
  <c r="E17434" i="19" s="1"/>
  <c r="L17068" i="19"/>
  <c r="E17168" i="19" s="1"/>
  <c r="J17811" i="19"/>
  <c r="I17811" i="19"/>
  <c r="L17640" i="19"/>
  <c r="E17740" i="19" s="1"/>
  <c r="K17786" i="19"/>
  <c r="E17932" i="19"/>
  <c r="E17636" i="19"/>
  <c r="J17963" i="19"/>
  <c r="I17963" i="19"/>
  <c r="J17856" i="19"/>
  <c r="I17856" i="19"/>
  <c r="K17501" i="19"/>
  <c r="K17433" i="19"/>
  <c r="L17433" i="19" s="1"/>
  <c r="E17533" i="19" s="1"/>
  <c r="K17492" i="19"/>
  <c r="K17728" i="19"/>
  <c r="L17728" i="19" s="1"/>
  <c r="E17828" i="19" s="1"/>
  <c r="K17349" i="19"/>
  <c r="J13506" i="19"/>
  <c r="I13506" i="19"/>
  <c r="J17054" i="19"/>
  <c r="I17054" i="19"/>
  <c r="J14230" i="19"/>
  <c r="I14230" i="19"/>
  <c r="J17944" i="19"/>
  <c r="I17944" i="19"/>
  <c r="J14326" i="19"/>
  <c r="I14326" i="19"/>
  <c r="J17867" i="19"/>
  <c r="I17867" i="19"/>
  <c r="L17010" i="19"/>
  <c r="E17110" i="19" s="1"/>
  <c r="K17852" i="19"/>
  <c r="K17198" i="19"/>
  <c r="L17889" i="19"/>
  <c r="E17989" i="19" s="1"/>
  <c r="J17884" i="19"/>
  <c r="I17884" i="19"/>
  <c r="K15450" i="19"/>
  <c r="E17748" i="19"/>
  <c r="L17765" i="19"/>
  <c r="E17865" i="19" s="1"/>
  <c r="L17629" i="19"/>
  <c r="E17729" i="19" s="1"/>
  <c r="L17660" i="19"/>
  <c r="E17760" i="19" s="1"/>
  <c r="L17688" i="19"/>
  <c r="E17788" i="19"/>
  <c r="L13238" i="19"/>
  <c r="E13338" i="19" s="1"/>
  <c r="K17781" i="19"/>
  <c r="L17793" i="19"/>
  <c r="E17893" i="19" s="1"/>
  <c r="K14762" i="19"/>
  <c r="K17895" i="19"/>
  <c r="K17372" i="19"/>
  <c r="I2027" i="12"/>
  <c r="O2036" i="12" s="1"/>
  <c r="E2048" i="12"/>
  <c r="J2073" i="12"/>
  <c r="J2027" i="12"/>
  <c r="K2027" i="12" s="1"/>
  <c r="E2112" i="12"/>
  <c r="I2112" i="12" s="1"/>
  <c r="J2106" i="12"/>
  <c r="K2106" i="12" s="1"/>
  <c r="L2106" i="12" s="1"/>
  <c r="J2117" i="12"/>
  <c r="K2117" i="12" s="1"/>
  <c r="L2117" i="12" s="1"/>
  <c r="E2115" i="12"/>
  <c r="I2115" i="12" s="1"/>
  <c r="K47" i="9"/>
  <c r="N47" i="9"/>
  <c r="O56" i="9" s="1"/>
  <c r="D57" i="3"/>
  <c r="F51" i="2"/>
  <c r="E57" i="3" s="1"/>
  <c r="T46" i="9"/>
  <c r="J46" i="7" s="1"/>
  <c r="L46" i="7" s="1"/>
  <c r="S46" i="9"/>
  <c r="G48" i="6" s="1"/>
  <c r="J48" i="6" s="1"/>
  <c r="J159" i="16" l="1"/>
  <c r="I159" i="16"/>
  <c r="I2102" i="12"/>
  <c r="J2102" i="12"/>
  <c r="J16942" i="19"/>
  <c r="I16942" i="19"/>
  <c r="K16942" i="19" s="1"/>
  <c r="L16942" i="19" s="1"/>
  <c r="E17042" i="19"/>
  <c r="J17042" i="19" s="1"/>
  <c r="K17811" i="19"/>
  <c r="L17811" i="19" s="1"/>
  <c r="E17911" i="19" s="1"/>
  <c r="L17658" i="19"/>
  <c r="E17758" i="19" s="1"/>
  <c r="I17666" i="19"/>
  <c r="K17666" i="19" s="1"/>
  <c r="L17666" i="19" s="1"/>
  <c r="J17666" i="19"/>
  <c r="K17804" i="19"/>
  <c r="L17804" i="19" s="1"/>
  <c r="E17904" i="19" s="1"/>
  <c r="I17904" i="19" s="1"/>
  <c r="J17603" i="19"/>
  <c r="I17603" i="19"/>
  <c r="K17751" i="19"/>
  <c r="L17751" i="19" s="1"/>
  <c r="E17851" i="19" s="1"/>
  <c r="K17337" i="19"/>
  <c r="L17337" i="19" s="1"/>
  <c r="E17437" i="19" s="1"/>
  <c r="J17437" i="19" s="1"/>
  <c r="K17799" i="19"/>
  <c r="L17799" i="19" s="1"/>
  <c r="E17899" i="19" s="1"/>
  <c r="J17873" i="19"/>
  <c r="K17518" i="19"/>
  <c r="I17421" i="19"/>
  <c r="J17421" i="19"/>
  <c r="K17963" i="19"/>
  <c r="L17963" i="19" s="1"/>
  <c r="I17946" i="19"/>
  <c r="K17946" i="19" s="1"/>
  <c r="L17946" i="19" s="1"/>
  <c r="J17946" i="19"/>
  <c r="K17739" i="19"/>
  <c r="L17739" i="19" s="1"/>
  <c r="E17839" i="19" s="1"/>
  <c r="I17225" i="19"/>
  <c r="J17225" i="19"/>
  <c r="L17508" i="19"/>
  <c r="E17608" i="19" s="1"/>
  <c r="K17035" i="19"/>
  <c r="L17035" i="19" s="1"/>
  <c r="E17135" i="19" s="1"/>
  <c r="I17135" i="19" s="1"/>
  <c r="K17135" i="19" s="1"/>
  <c r="L17135" i="19" s="1"/>
  <c r="E17235" i="19" s="1"/>
  <c r="K17520" i="19"/>
  <c r="L17520" i="19" s="1"/>
  <c r="E17620" i="19" s="1"/>
  <c r="J17612" i="19"/>
  <c r="I17612" i="19"/>
  <c r="L17314" i="19"/>
  <c r="E17414" i="19" s="1"/>
  <c r="L17023" i="19"/>
  <c r="E17123" i="19" s="1"/>
  <c r="L17017" i="19"/>
  <c r="E17117" i="19" s="1"/>
  <c r="J17631" i="19"/>
  <c r="I17631" i="19"/>
  <c r="K17631" i="19" s="1"/>
  <c r="L17631" i="19" s="1"/>
  <c r="E17731" i="19" s="1"/>
  <c r="I17740" i="19"/>
  <c r="J17740" i="19"/>
  <c r="J17911" i="19"/>
  <c r="I17911" i="19"/>
  <c r="J17135" i="19"/>
  <c r="J17168" i="19"/>
  <c r="I17168" i="19"/>
  <c r="I17899" i="19"/>
  <c r="J17899" i="19"/>
  <c r="L17349" i="19"/>
  <c r="E17449" i="19" s="1"/>
  <c r="L17501" i="19"/>
  <c r="E17601" i="19" s="1"/>
  <c r="J17932" i="19"/>
  <c r="I17932" i="19"/>
  <c r="K17932" i="19" s="1"/>
  <c r="L17932" i="19" s="1"/>
  <c r="I17437" i="19"/>
  <c r="J17896" i="19"/>
  <c r="I17896" i="19"/>
  <c r="J17828" i="19"/>
  <c r="I17828" i="19"/>
  <c r="K17828" i="19" s="1"/>
  <c r="L17828" i="19" s="1"/>
  <c r="L17786" i="19"/>
  <c r="E17886" i="19" s="1"/>
  <c r="I17434" i="19"/>
  <c r="K17434" i="19" s="1"/>
  <c r="L17434" i="19" s="1"/>
  <c r="E17534" i="19" s="1"/>
  <c r="J17434" i="19"/>
  <c r="L17492" i="19"/>
  <c r="E17592" i="19" s="1"/>
  <c r="K17600" i="19"/>
  <c r="L17600" i="19" s="1"/>
  <c r="E17700" i="19" s="1"/>
  <c r="L17361" i="19"/>
  <c r="E17461" i="19"/>
  <c r="K17809" i="19"/>
  <c r="K17741" i="19"/>
  <c r="L17741" i="19" s="1"/>
  <c r="E17841" i="19" s="1"/>
  <c r="K17944" i="19"/>
  <c r="L17944" i="19" s="1"/>
  <c r="J17533" i="19"/>
  <c r="I17533" i="19"/>
  <c r="K17856" i="19"/>
  <c r="J17636" i="19"/>
  <c r="I17636" i="19"/>
  <c r="I17559" i="19"/>
  <c r="J17559" i="19"/>
  <c r="K17615" i="19"/>
  <c r="L17615" i="19" s="1"/>
  <c r="E17715" i="19" s="1"/>
  <c r="K17653" i="19"/>
  <c r="K17873" i="19"/>
  <c r="K13506" i="19"/>
  <c r="J17729" i="19"/>
  <c r="I17729" i="19"/>
  <c r="J17110" i="19"/>
  <c r="I17110" i="19"/>
  <c r="J13338" i="19"/>
  <c r="I13338" i="19"/>
  <c r="O13401" i="19" s="1"/>
  <c r="J17865" i="19"/>
  <c r="I17865" i="19"/>
  <c r="J17893" i="19"/>
  <c r="I17893" i="19"/>
  <c r="L14762" i="19"/>
  <c r="E14862" i="19" s="1"/>
  <c r="L15450" i="19"/>
  <c r="E15550" i="19" s="1"/>
  <c r="K17884" i="19"/>
  <c r="K14230" i="19"/>
  <c r="K17054" i="19"/>
  <c r="L17895" i="19"/>
  <c r="E17995" i="19" s="1"/>
  <c r="J17989" i="19"/>
  <c r="I17989" i="19"/>
  <c r="K14326" i="19"/>
  <c r="L17781" i="19"/>
  <c r="E17881" i="19" s="1"/>
  <c r="J17788" i="19"/>
  <c r="I17788" i="19"/>
  <c r="L17198" i="19"/>
  <c r="E17298" i="19" s="1"/>
  <c r="L17852" i="19"/>
  <c r="E17952" i="19" s="1"/>
  <c r="K17867" i="19"/>
  <c r="L17372" i="19"/>
  <c r="E17472" i="19" s="1"/>
  <c r="J17760" i="19"/>
  <c r="I17760" i="19"/>
  <c r="J17748" i="19"/>
  <c r="I17748" i="19"/>
  <c r="J2048" i="12"/>
  <c r="I2048" i="12"/>
  <c r="K2048" i="12" s="1"/>
  <c r="L2027" i="12"/>
  <c r="E2039" i="12" s="1"/>
  <c r="K2073" i="12"/>
  <c r="E2129" i="12"/>
  <c r="E2118" i="12"/>
  <c r="I2118" i="12" s="1"/>
  <c r="J2112" i="12"/>
  <c r="K2112" i="12" s="1"/>
  <c r="L2112" i="12" s="1"/>
  <c r="J2115" i="12"/>
  <c r="K2115" i="12" s="1"/>
  <c r="L2115" i="12" s="1"/>
  <c r="P47" i="9"/>
  <c r="G57" i="3"/>
  <c r="C47" i="9"/>
  <c r="H57" i="3"/>
  <c r="C58" i="3" s="1"/>
  <c r="Q47" i="9"/>
  <c r="R47" i="9" s="1"/>
  <c r="M48" i="9"/>
  <c r="B52" i="2"/>
  <c r="K159" i="16" l="1"/>
  <c r="L159" i="16" s="1"/>
  <c r="E160" i="16" s="1"/>
  <c r="J17904" i="19"/>
  <c r="K17904" i="19" s="1"/>
  <c r="L17904" i="19" s="1"/>
  <c r="K2102" i="12"/>
  <c r="L2102" i="12" s="1"/>
  <c r="E2114" i="12" s="1"/>
  <c r="I17758" i="19"/>
  <c r="J17758" i="19"/>
  <c r="K17533" i="19"/>
  <c r="L17533" i="19" s="1"/>
  <c r="K17896" i="19"/>
  <c r="L17896" i="19" s="1"/>
  <c r="E17996" i="19" s="1"/>
  <c r="I17042" i="19"/>
  <c r="L17518" i="19"/>
  <c r="E17618" i="19" s="1"/>
  <c r="I17851" i="19"/>
  <c r="J17851" i="19"/>
  <c r="K17612" i="19"/>
  <c r="L17612" i="19" s="1"/>
  <c r="E17712" i="19" s="1"/>
  <c r="K17603" i="19"/>
  <c r="L17603" i="19" s="1"/>
  <c r="E17703" i="19" s="1"/>
  <c r="E17766" i="19"/>
  <c r="J17414" i="19"/>
  <c r="I17414" i="19"/>
  <c r="I17117" i="19"/>
  <c r="K17117" i="19" s="1"/>
  <c r="L17117" i="19" s="1"/>
  <c r="E17217" i="19" s="1"/>
  <c r="J17117" i="19"/>
  <c r="J17123" i="19"/>
  <c r="I17123" i="19"/>
  <c r="K17740" i="19"/>
  <c r="K17421" i="19"/>
  <c r="L17421" i="19" s="1"/>
  <c r="E17521" i="19" s="1"/>
  <c r="I17620" i="19"/>
  <c r="K17620" i="19" s="1"/>
  <c r="L17620" i="19" s="1"/>
  <c r="J17620" i="19"/>
  <c r="K17225" i="19"/>
  <c r="L17225" i="19" s="1"/>
  <c r="E17325" i="19" s="1"/>
  <c r="I17712" i="19"/>
  <c r="J17712" i="19"/>
  <c r="J17608" i="19"/>
  <c r="I17608" i="19"/>
  <c r="J17839" i="19"/>
  <c r="I17839" i="19"/>
  <c r="J17592" i="19"/>
  <c r="I17592" i="19"/>
  <c r="K17592" i="19" s="1"/>
  <c r="L17592" i="19" s="1"/>
  <c r="J17534" i="19"/>
  <c r="I17534" i="19"/>
  <c r="J17731" i="19"/>
  <c r="I17731" i="19"/>
  <c r="J17886" i="19"/>
  <c r="I17886" i="19"/>
  <c r="J17449" i="19"/>
  <c r="I17449" i="19"/>
  <c r="K17449" i="19" s="1"/>
  <c r="J17235" i="19"/>
  <c r="I17235" i="19"/>
  <c r="L17653" i="19"/>
  <c r="E17753" i="19" s="1"/>
  <c r="J17841" i="19"/>
  <c r="I17841" i="19"/>
  <c r="J17601" i="19"/>
  <c r="I17601" i="19"/>
  <c r="J17715" i="19"/>
  <c r="I17715" i="19"/>
  <c r="K17559" i="19"/>
  <c r="L17559" i="19" s="1"/>
  <c r="E17659" i="19" s="1"/>
  <c r="L17856" i="19"/>
  <c r="E17956" i="19" s="1"/>
  <c r="L17809" i="19"/>
  <c r="E17909" i="19" s="1"/>
  <c r="J17700" i="19"/>
  <c r="I17700" i="19"/>
  <c r="K17042" i="19"/>
  <c r="L17042" i="19" s="1"/>
  <c r="E17142" i="19" s="1"/>
  <c r="K17437" i="19"/>
  <c r="L17437" i="19" s="1"/>
  <c r="E17537" i="19" s="1"/>
  <c r="K17168" i="19"/>
  <c r="L17168" i="19" s="1"/>
  <c r="E17268" i="19" s="1"/>
  <c r="K17636" i="19"/>
  <c r="E17633" i="19"/>
  <c r="J17461" i="19"/>
  <c r="I17461" i="19"/>
  <c r="L17873" i="19"/>
  <c r="E17973" i="19" s="1"/>
  <c r="E17928" i="19"/>
  <c r="K17899" i="19"/>
  <c r="K17911" i="19"/>
  <c r="L17911" i="19" s="1"/>
  <c r="L13506" i="19"/>
  <c r="E13606" i="19" s="1"/>
  <c r="J17996" i="19"/>
  <c r="I17996" i="19"/>
  <c r="J17472" i="19"/>
  <c r="I17472" i="19"/>
  <c r="J17952" i="19"/>
  <c r="I17952" i="19"/>
  <c r="K17989" i="19"/>
  <c r="L17989" i="19" s="1"/>
  <c r="K17893" i="19"/>
  <c r="K17865" i="19"/>
  <c r="K13338" i="19"/>
  <c r="K17110" i="19"/>
  <c r="K17729" i="19"/>
  <c r="K17760" i="19"/>
  <c r="L17054" i="19"/>
  <c r="E17154" i="19" s="1"/>
  <c r="K17788" i="19"/>
  <c r="J17881" i="19"/>
  <c r="I17881" i="19"/>
  <c r="L14326" i="19"/>
  <c r="E14426" i="19" s="1"/>
  <c r="J15550" i="19"/>
  <c r="I15550" i="19"/>
  <c r="J14862" i="19"/>
  <c r="I14862" i="19"/>
  <c r="K17748" i="19"/>
  <c r="L17867" i="19"/>
  <c r="E17967" i="19" s="1"/>
  <c r="J17298" i="19"/>
  <c r="I17298" i="19"/>
  <c r="J17995" i="19"/>
  <c r="I17995" i="19"/>
  <c r="L14230" i="19"/>
  <c r="E14330" i="19" s="1"/>
  <c r="L17884" i="19"/>
  <c r="E17984" i="19" s="1"/>
  <c r="I2039" i="12"/>
  <c r="O2048" i="12" s="1"/>
  <c r="J2129" i="12"/>
  <c r="K2129" i="12" s="1"/>
  <c r="L2129" i="12" s="1"/>
  <c r="E2141" i="12" s="1"/>
  <c r="I2141" i="12" s="1"/>
  <c r="I2129" i="12"/>
  <c r="J2039" i="12"/>
  <c r="K2039" i="12" s="1"/>
  <c r="L2039" i="12" s="1"/>
  <c r="L2073" i="12"/>
  <c r="E2085" i="12" s="1"/>
  <c r="I2085" i="12" s="1"/>
  <c r="L2048" i="12"/>
  <c r="E2060" i="12" s="1"/>
  <c r="J2118" i="12"/>
  <c r="K2118" i="12" s="1"/>
  <c r="L2118" i="12" s="1"/>
  <c r="E2130" i="12" s="1"/>
  <c r="I2130" i="12" s="1"/>
  <c r="E2127" i="12"/>
  <c r="I2127" i="12" s="1"/>
  <c r="E2124" i="12"/>
  <c r="I2124" i="12" s="1"/>
  <c r="S58" i="3"/>
  <c r="V58" i="3" s="1"/>
  <c r="B48" i="9"/>
  <c r="T47" i="9"/>
  <c r="J47" i="7" s="1"/>
  <c r="L47" i="7" s="1"/>
  <c r="S47" i="9"/>
  <c r="G49" i="6" s="1"/>
  <c r="J49" i="6" s="1"/>
  <c r="C52" i="2"/>
  <c r="D52" i="2"/>
  <c r="F58" i="3" s="1"/>
  <c r="I47" i="9"/>
  <c r="E47" i="9"/>
  <c r="I160" i="16" l="1"/>
  <c r="J160" i="16"/>
  <c r="I2114" i="12"/>
  <c r="J2114" i="12"/>
  <c r="K17608" i="19"/>
  <c r="L17608" i="19" s="1"/>
  <c r="E17708" i="19" s="1"/>
  <c r="J17618" i="19"/>
  <c r="I17618" i="19"/>
  <c r="K17618" i="19" s="1"/>
  <c r="L17618" i="19" s="1"/>
  <c r="E17718" i="19" s="1"/>
  <c r="K17414" i="19"/>
  <c r="L17414" i="19" s="1"/>
  <c r="E17514" i="19" s="1"/>
  <c r="I17514" i="19" s="1"/>
  <c r="K17715" i="19"/>
  <c r="L17715" i="19" s="1"/>
  <c r="E17815" i="19" s="1"/>
  <c r="J17766" i="19"/>
  <c r="I17766" i="19"/>
  <c r="K17766" i="19" s="1"/>
  <c r="L17766" i="19" s="1"/>
  <c r="E17866" i="19" s="1"/>
  <c r="K17851" i="19"/>
  <c r="L17851" i="19" s="1"/>
  <c r="E17951" i="19" s="1"/>
  <c r="I17703" i="19"/>
  <c r="J17703" i="19"/>
  <c r="K17758" i="19"/>
  <c r="I17217" i="19"/>
  <c r="J17217" i="19"/>
  <c r="K17700" i="19"/>
  <c r="K17841" i="19"/>
  <c r="J17325" i="19"/>
  <c r="I17325" i="19"/>
  <c r="E17720" i="19"/>
  <c r="K17601" i="19"/>
  <c r="L17601" i="19" s="1"/>
  <c r="E17701" i="19" s="1"/>
  <c r="J17701" i="19" s="1"/>
  <c r="K17534" i="19"/>
  <c r="L17534" i="19" s="1"/>
  <c r="E17634" i="19" s="1"/>
  <c r="I17634" i="19" s="1"/>
  <c r="K17839" i="19"/>
  <c r="I17521" i="19"/>
  <c r="J17521" i="19"/>
  <c r="K17123" i="19"/>
  <c r="L17123" i="19" s="1"/>
  <c r="E17223" i="19" s="1"/>
  <c r="E17840" i="19"/>
  <c r="L17740" i="19"/>
  <c r="J17514" i="19"/>
  <c r="K17712" i="19"/>
  <c r="L17712" i="19" s="1"/>
  <c r="E17812" i="19" s="1"/>
  <c r="J17708" i="19"/>
  <c r="I17708" i="19"/>
  <c r="I17701" i="19"/>
  <c r="I17909" i="19"/>
  <c r="J17909" i="19"/>
  <c r="J17753" i="19"/>
  <c r="I17753" i="19"/>
  <c r="I17973" i="19"/>
  <c r="J17973" i="19"/>
  <c r="K17995" i="19"/>
  <c r="L17995" i="19" s="1"/>
  <c r="K17461" i="19"/>
  <c r="L17461" i="19" s="1"/>
  <c r="E17561" i="19" s="1"/>
  <c r="K17235" i="19"/>
  <c r="E17692" i="19"/>
  <c r="K17952" i="19"/>
  <c r="L17952" i="19" s="1"/>
  <c r="K17996" i="19"/>
  <c r="L17996" i="19" s="1"/>
  <c r="L17899" i="19"/>
  <c r="E17999" i="19" s="1"/>
  <c r="J17537" i="19"/>
  <c r="I17537" i="19"/>
  <c r="J17659" i="19"/>
  <c r="I17659" i="19"/>
  <c r="K17886" i="19"/>
  <c r="L17886" i="19" s="1"/>
  <c r="E17986" i="19" s="1"/>
  <c r="K17731" i="19"/>
  <c r="J17928" i="19"/>
  <c r="I17928" i="19"/>
  <c r="I17633" i="19"/>
  <c r="J17633" i="19"/>
  <c r="J17142" i="19"/>
  <c r="I17142" i="19"/>
  <c r="J17815" i="19"/>
  <c r="I17815" i="19"/>
  <c r="K17815" i="19" s="1"/>
  <c r="L17815" i="19" s="1"/>
  <c r="L17636" i="19"/>
  <c r="E17736" i="19" s="1"/>
  <c r="J17268" i="19"/>
  <c r="I17268" i="19"/>
  <c r="I17956" i="19"/>
  <c r="J17956" i="19"/>
  <c r="L17449" i="19"/>
  <c r="E17549" i="19" s="1"/>
  <c r="J13606" i="19"/>
  <c r="I13606" i="19" s="1"/>
  <c r="J14426" i="19"/>
  <c r="I14426" i="19"/>
  <c r="J14330" i="19"/>
  <c r="I14330" i="19"/>
  <c r="J17967" i="19"/>
  <c r="I17967" i="19"/>
  <c r="L17748" i="19"/>
  <c r="E17848" i="19" s="1"/>
  <c r="K17881" i="19"/>
  <c r="L17788" i="19"/>
  <c r="E17888" i="19" s="1"/>
  <c r="L17760" i="19"/>
  <c r="E17860" i="19" s="1"/>
  <c r="L17110" i="19"/>
  <c r="E17210" i="19" s="1"/>
  <c r="L17865" i="19"/>
  <c r="E17965" i="19" s="1"/>
  <c r="K17298" i="19"/>
  <c r="K14862" i="19"/>
  <c r="K15550" i="19"/>
  <c r="J17154" i="19"/>
  <c r="I17154" i="19"/>
  <c r="L17729" i="19"/>
  <c r="E17829" i="19" s="1"/>
  <c r="L13338" i="19"/>
  <c r="E13438" i="19" s="1"/>
  <c r="L17893" i="19"/>
  <c r="E17993" i="19" s="1"/>
  <c r="J17634" i="19"/>
  <c r="K17472" i="19"/>
  <c r="J17984" i="19"/>
  <c r="I17984" i="19"/>
  <c r="J2060" i="12"/>
  <c r="I2060" i="12"/>
  <c r="K2060" i="12" s="1"/>
  <c r="L2060" i="12" s="1"/>
  <c r="E2072" i="12" s="1"/>
  <c r="J2085" i="12"/>
  <c r="E2051" i="12"/>
  <c r="J2127" i="12"/>
  <c r="K2127" i="12" s="1"/>
  <c r="L2127" i="12" s="1"/>
  <c r="E2139" i="12" s="1"/>
  <c r="I2139" i="12" s="1"/>
  <c r="J2141" i="12"/>
  <c r="K2141" i="12" s="1"/>
  <c r="L2141" i="12" s="1"/>
  <c r="J2124" i="12"/>
  <c r="K2124" i="12" s="1"/>
  <c r="L2124" i="12" s="1"/>
  <c r="E52" i="2"/>
  <c r="D58" i="3" s="1"/>
  <c r="C48" i="9" s="1"/>
  <c r="I48" i="9"/>
  <c r="E48" i="9"/>
  <c r="K48" i="9"/>
  <c r="N48" i="9"/>
  <c r="F52" i="2"/>
  <c r="E58" i="3" s="1"/>
  <c r="G58" i="3" s="1"/>
  <c r="H58" i="3"/>
  <c r="C59" i="3" s="1"/>
  <c r="K160" i="16" l="1"/>
  <c r="K17703" i="19"/>
  <c r="L17703" i="19" s="1"/>
  <c r="E17803" i="19" s="1"/>
  <c r="J17803" i="19" s="1"/>
  <c r="K2114" i="12"/>
  <c r="K17142" i="19"/>
  <c r="L17142" i="19" s="1"/>
  <c r="K17708" i="19"/>
  <c r="L17708" i="19" s="1"/>
  <c r="E17808" i="19" s="1"/>
  <c r="K17325" i="19"/>
  <c r="L17325" i="19" s="1"/>
  <c r="E17425" i="19" s="1"/>
  <c r="J17425" i="19" s="1"/>
  <c r="J17951" i="19"/>
  <c r="I17951" i="19"/>
  <c r="K17956" i="19"/>
  <c r="L17956" i="19" s="1"/>
  <c r="L17758" i="19"/>
  <c r="E17858" i="19"/>
  <c r="J17866" i="19"/>
  <c r="I17866" i="19"/>
  <c r="J17718" i="19"/>
  <c r="I17718" i="19"/>
  <c r="K17659" i="19"/>
  <c r="L17659" i="19" s="1"/>
  <c r="E17759" i="19" s="1"/>
  <c r="K17521" i="19"/>
  <c r="L17521" i="19" s="1"/>
  <c r="E17621" i="19" s="1"/>
  <c r="I17621" i="19" s="1"/>
  <c r="K17621" i="19" s="1"/>
  <c r="L17621" i="19" s="1"/>
  <c r="E17721" i="19" s="1"/>
  <c r="J17621" i="19"/>
  <c r="K17928" i="19"/>
  <c r="L17928" i="19" s="1"/>
  <c r="K17753" i="19"/>
  <c r="L17753" i="19" s="1"/>
  <c r="E17853" i="19" s="1"/>
  <c r="L17841" i="19"/>
  <c r="E17941" i="19" s="1"/>
  <c r="J17812" i="19"/>
  <c r="I17812" i="19"/>
  <c r="I17840" i="19"/>
  <c r="J17840" i="19"/>
  <c r="I17720" i="19"/>
  <c r="J17720" i="19"/>
  <c r="L17700" i="19"/>
  <c r="E17800" i="19" s="1"/>
  <c r="E17915" i="19"/>
  <c r="K17973" i="19"/>
  <c r="L17973" i="19" s="1"/>
  <c r="J17223" i="19"/>
  <c r="I17223" i="19"/>
  <c r="L17839" i="19"/>
  <c r="E17939" i="19" s="1"/>
  <c r="K17633" i="19"/>
  <c r="L17633" i="19" s="1"/>
  <c r="E17733" i="19" s="1"/>
  <c r="J17733" i="19" s="1"/>
  <c r="K17909" i="19"/>
  <c r="L17909" i="19" s="1"/>
  <c r="K17514" i="19"/>
  <c r="L17514" i="19" s="1"/>
  <c r="E17614" i="19" s="1"/>
  <c r="K17217" i="19"/>
  <c r="L17217" i="19" s="1"/>
  <c r="E17317" i="19" s="1"/>
  <c r="J17736" i="19"/>
  <c r="I17736" i="19"/>
  <c r="K17736" i="19" s="1"/>
  <c r="L17736" i="19"/>
  <c r="E17836" i="19" s="1"/>
  <c r="J17999" i="19"/>
  <c r="I17999" i="19"/>
  <c r="K17999" i="19" s="1"/>
  <c r="L17999" i="19" s="1"/>
  <c r="J17549" i="19"/>
  <c r="I17549" i="19"/>
  <c r="I17915" i="19"/>
  <c r="J17915" i="19"/>
  <c r="I17759" i="19"/>
  <c r="J17759" i="19"/>
  <c r="J17317" i="19"/>
  <c r="I17317" i="19"/>
  <c r="K17967" i="19"/>
  <c r="L17967" i="19" s="1"/>
  <c r="E17242" i="19"/>
  <c r="K17537" i="19"/>
  <c r="L17537" i="19" s="1"/>
  <c r="E17637" i="19" s="1"/>
  <c r="I17692" i="19"/>
  <c r="J17692" i="19"/>
  <c r="L17731" i="19"/>
  <c r="E17831" i="19" s="1"/>
  <c r="L17235" i="19"/>
  <c r="E17335" i="19" s="1"/>
  <c r="J17561" i="19"/>
  <c r="I17561" i="19"/>
  <c r="J17853" i="19"/>
  <c r="I17853" i="19"/>
  <c r="J17808" i="19"/>
  <c r="I17808" i="19"/>
  <c r="I17986" i="19"/>
  <c r="J17986" i="19"/>
  <c r="K17268" i="19"/>
  <c r="K17701" i="19"/>
  <c r="L17701" i="19" s="1"/>
  <c r="E17801" i="19" s="1"/>
  <c r="K13606" i="19"/>
  <c r="J17848" i="19"/>
  <c r="I17848" i="19"/>
  <c r="J13438" i="19"/>
  <c r="I13438" i="19"/>
  <c r="O13501" i="19" s="1"/>
  <c r="J17210" i="19"/>
  <c r="I17210" i="19"/>
  <c r="L17472" i="19"/>
  <c r="E17572" i="19" s="1"/>
  <c r="K17154" i="19"/>
  <c r="L15550" i="19"/>
  <c r="E15650" i="19" s="1"/>
  <c r="L17298" i="19"/>
  <c r="E17398" i="19" s="1"/>
  <c r="J17888" i="19"/>
  <c r="I17888" i="19"/>
  <c r="K14330" i="19"/>
  <c r="K14426" i="19"/>
  <c r="J17965" i="19"/>
  <c r="I17965" i="19"/>
  <c r="J17860" i="19"/>
  <c r="I17860" i="19"/>
  <c r="L17881" i="19"/>
  <c r="E17981" i="19" s="1"/>
  <c r="K17634" i="19"/>
  <c r="J17993" i="19"/>
  <c r="I17993" i="19"/>
  <c r="K17993" i="19" s="1"/>
  <c r="L17993" i="19" s="1"/>
  <c r="J17829" i="19"/>
  <c r="I17829" i="19"/>
  <c r="L14862" i="19"/>
  <c r="E14962" i="19" s="1"/>
  <c r="K17984" i="19"/>
  <c r="L17984" i="19" s="1"/>
  <c r="J2072" i="12"/>
  <c r="I2072" i="12"/>
  <c r="K2072" i="12" s="1"/>
  <c r="L2072" i="12" s="1"/>
  <c r="E2084" i="12" s="1"/>
  <c r="I2084" i="12" s="1"/>
  <c r="I2051" i="12"/>
  <c r="O2060" i="12" s="1"/>
  <c r="J2051" i="12"/>
  <c r="K2085" i="12"/>
  <c r="E2136" i="12"/>
  <c r="I2136" i="12" s="1"/>
  <c r="E2153" i="12"/>
  <c r="I2153" i="12" s="1"/>
  <c r="S59" i="3"/>
  <c r="V59" i="3" s="1"/>
  <c r="B49" i="9"/>
  <c r="B53" i="2"/>
  <c r="O57" i="9"/>
  <c r="P48" i="9"/>
  <c r="L160" i="16" l="1"/>
  <c r="E161" i="16" s="1"/>
  <c r="I17803" i="19"/>
  <c r="K17803" i="19" s="1"/>
  <c r="L17803" i="19" s="1"/>
  <c r="E17903" i="19" s="1"/>
  <c r="J17903" i="19" s="1"/>
  <c r="L2114" i="12"/>
  <c r="E2126" i="12" s="1"/>
  <c r="K17965" i="19"/>
  <c r="L17965" i="19" s="1"/>
  <c r="K17853" i="19"/>
  <c r="L17853" i="19" s="1"/>
  <c r="E17953" i="19" s="1"/>
  <c r="K17915" i="19"/>
  <c r="L17915" i="19" s="1"/>
  <c r="I17733" i="19"/>
  <c r="K17733" i="19" s="1"/>
  <c r="L17733" i="19" s="1"/>
  <c r="E17833" i="19" s="1"/>
  <c r="K17718" i="19"/>
  <c r="L17718" i="19" s="1"/>
  <c r="E17818" i="19" s="1"/>
  <c r="K17951" i="19"/>
  <c r="L17951" i="19" s="1"/>
  <c r="I17425" i="19"/>
  <c r="K17840" i="19"/>
  <c r="L17840" i="19" s="1"/>
  <c r="E17940" i="19" s="1"/>
  <c r="J17858" i="19"/>
  <c r="I17858" i="19"/>
  <c r="K17692" i="19"/>
  <c r="L17692" i="19" s="1"/>
  <c r="K17866" i="19"/>
  <c r="L17866" i="19" s="1"/>
  <c r="E17966" i="19" s="1"/>
  <c r="J17939" i="19"/>
  <c r="I17939" i="19"/>
  <c r="J17941" i="19"/>
  <c r="I17941" i="19"/>
  <c r="K17941" i="19" s="1"/>
  <c r="L17941" i="19" s="1"/>
  <c r="K17549" i="19"/>
  <c r="L17549" i="19" s="1"/>
  <c r="E17649" i="19" s="1"/>
  <c r="I17649" i="19" s="1"/>
  <c r="K17425" i="19"/>
  <c r="L17425" i="19" s="1"/>
  <c r="E17525" i="19" s="1"/>
  <c r="K17720" i="19"/>
  <c r="L17720" i="19" s="1"/>
  <c r="E17820" i="19" s="1"/>
  <c r="K17812" i="19"/>
  <c r="L17812" i="19" s="1"/>
  <c r="E17912" i="19" s="1"/>
  <c r="K17808" i="19"/>
  <c r="L17808" i="19" s="1"/>
  <c r="E17908" i="19" s="1"/>
  <c r="J17908" i="19" s="1"/>
  <c r="J17614" i="19"/>
  <c r="I17614" i="19"/>
  <c r="K17223" i="19"/>
  <c r="J17800" i="19"/>
  <c r="I17800" i="19"/>
  <c r="J17721" i="19"/>
  <c r="I17721" i="19"/>
  <c r="K17759" i="19"/>
  <c r="L17759" i="19" s="1"/>
  <c r="E17859" i="19" s="1"/>
  <c r="J17859" i="19" s="1"/>
  <c r="J17831" i="19"/>
  <c r="I17831" i="19"/>
  <c r="J17833" i="19"/>
  <c r="I17833" i="19"/>
  <c r="I17836" i="19"/>
  <c r="J17836" i="19"/>
  <c r="I17335" i="19"/>
  <c r="J17335" i="19"/>
  <c r="I17859" i="19"/>
  <c r="I17801" i="19"/>
  <c r="J17801" i="19"/>
  <c r="L17268" i="19"/>
  <c r="E17368" i="19" s="1"/>
  <c r="E17792" i="19"/>
  <c r="J17242" i="19"/>
  <c r="I17242" i="19"/>
  <c r="K17986" i="19"/>
  <c r="L17986" i="19" s="1"/>
  <c r="K17561" i="19"/>
  <c r="L17561" i="19" s="1"/>
  <c r="E17661" i="19" s="1"/>
  <c r="J17637" i="19"/>
  <c r="I17637" i="19"/>
  <c r="K17317" i="19"/>
  <c r="L17317" i="19" s="1"/>
  <c r="E17417" i="19" s="1"/>
  <c r="L13606" i="19"/>
  <c r="E13706" i="19" s="1"/>
  <c r="J17572" i="19"/>
  <c r="I17572" i="19"/>
  <c r="J17953" i="19"/>
  <c r="I17953" i="19"/>
  <c r="J14962" i="19"/>
  <c r="I14962" i="19"/>
  <c r="J17398" i="19"/>
  <c r="I17398" i="19"/>
  <c r="J17981" i="19"/>
  <c r="I17981" i="19"/>
  <c r="J15650" i="19"/>
  <c r="I15650" i="19"/>
  <c r="L14426" i="19"/>
  <c r="E14526" i="19" s="1"/>
  <c r="K17888" i="19"/>
  <c r="L17154" i="19"/>
  <c r="E17254" i="19" s="1"/>
  <c r="K17210" i="19"/>
  <c r="K13438" i="19"/>
  <c r="K17848" i="19"/>
  <c r="K17860" i="19"/>
  <c r="K17829" i="19"/>
  <c r="L14330" i="19"/>
  <c r="E14430" i="19" s="1"/>
  <c r="L17634" i="19"/>
  <c r="E17734" i="19" s="1"/>
  <c r="K2051" i="12"/>
  <c r="L2085" i="12"/>
  <c r="E2097" i="12" s="1"/>
  <c r="I2097" i="12" s="1"/>
  <c r="J2084" i="12"/>
  <c r="J2153" i="12"/>
  <c r="K2153" i="12" s="1"/>
  <c r="L2153" i="12" s="1"/>
  <c r="J2136" i="12"/>
  <c r="K2136" i="12" s="1"/>
  <c r="L2136" i="12" s="1"/>
  <c r="E2148" i="12" s="1"/>
  <c r="I2148" i="12" s="1"/>
  <c r="J2130" i="12"/>
  <c r="K2130" i="12" s="1"/>
  <c r="L2130" i="12" s="1"/>
  <c r="M49" i="9"/>
  <c r="Q48" i="9"/>
  <c r="R48" i="9" s="1"/>
  <c r="N49" i="9"/>
  <c r="O58" i="9" s="1"/>
  <c r="K49" i="9"/>
  <c r="C53" i="2"/>
  <c r="D53" i="2"/>
  <c r="F59" i="3" s="1"/>
  <c r="I161" i="16" l="1"/>
  <c r="J161" i="16"/>
  <c r="I2126" i="12"/>
  <c r="J2126" i="12"/>
  <c r="K2126" i="12" s="1"/>
  <c r="L2126" i="12" s="1"/>
  <c r="I17908" i="19"/>
  <c r="I17903" i="19"/>
  <c r="K17903" i="19" s="1"/>
  <c r="L17903" i="19" s="1"/>
  <c r="I17818" i="19"/>
  <c r="J17818" i="19"/>
  <c r="K17572" i="19"/>
  <c r="L17572" i="19" s="1"/>
  <c r="J17649" i="19"/>
  <c r="K17649" i="19" s="1"/>
  <c r="L17649" i="19" s="1"/>
  <c r="E17749" i="19" s="1"/>
  <c r="K17800" i="19"/>
  <c r="L17800" i="19" s="1"/>
  <c r="E17900" i="19" s="1"/>
  <c r="J17900" i="19" s="1"/>
  <c r="K17939" i="19"/>
  <c r="L17939" i="19" s="1"/>
  <c r="K17858" i="19"/>
  <c r="L17858" i="19" s="1"/>
  <c r="E17958" i="19" s="1"/>
  <c r="K17836" i="19"/>
  <c r="L17836" i="19" s="1"/>
  <c r="E17936" i="19" s="1"/>
  <c r="J17966" i="19"/>
  <c r="I17966" i="19"/>
  <c r="I17940" i="19"/>
  <c r="J17940" i="19"/>
  <c r="K17614" i="19"/>
  <c r="L17614" i="19" s="1"/>
  <c r="E17714" i="19" s="1"/>
  <c r="I17714" i="19" s="1"/>
  <c r="K17953" i="19"/>
  <c r="L17953" i="19" s="1"/>
  <c r="K17721" i="19"/>
  <c r="L17721" i="19" s="1"/>
  <c r="E17821" i="19" s="1"/>
  <c r="L17223" i="19"/>
  <c r="E17323" i="19" s="1"/>
  <c r="I17912" i="19"/>
  <c r="J17912" i="19"/>
  <c r="K17801" i="19"/>
  <c r="L17801" i="19" s="1"/>
  <c r="E17901" i="19" s="1"/>
  <c r="J17820" i="19"/>
  <c r="I17820" i="19"/>
  <c r="K17335" i="19"/>
  <c r="I17900" i="19"/>
  <c r="J17525" i="19"/>
  <c r="I17525" i="19"/>
  <c r="K17525" i="19" s="1"/>
  <c r="L17525" i="19" s="1"/>
  <c r="E17625" i="19" s="1"/>
  <c r="K17637" i="19"/>
  <c r="L17637" i="19" s="1"/>
  <c r="E17737" i="19" s="1"/>
  <c r="I17737" i="19" s="1"/>
  <c r="K17908" i="19"/>
  <c r="L17908" i="19" s="1"/>
  <c r="K17831" i="19"/>
  <c r="L17831" i="19" s="1"/>
  <c r="E17931" i="19" s="1"/>
  <c r="I17368" i="19"/>
  <c r="J17368" i="19"/>
  <c r="J17901" i="19"/>
  <c r="I17901" i="19"/>
  <c r="I17931" i="19"/>
  <c r="J17931" i="19"/>
  <c r="J17417" i="19"/>
  <c r="I17417" i="19"/>
  <c r="J17661" i="19"/>
  <c r="I17661" i="19"/>
  <c r="K17661" i="19" s="1"/>
  <c r="L17661" i="19" s="1"/>
  <c r="E17761" i="19" s="1"/>
  <c r="K17859" i="19"/>
  <c r="K17833" i="19"/>
  <c r="L17833" i="19" s="1"/>
  <c r="E17933" i="19" s="1"/>
  <c r="I17792" i="19"/>
  <c r="J17792" i="19"/>
  <c r="I17936" i="19"/>
  <c r="J17936" i="19"/>
  <c r="K17242" i="19"/>
  <c r="L17242" i="19" s="1"/>
  <c r="E17342" i="19" s="1"/>
  <c r="J13706" i="19"/>
  <c r="I13706" i="19"/>
  <c r="J17734" i="19"/>
  <c r="I17734" i="19"/>
  <c r="L17860" i="19"/>
  <c r="E17960" i="19" s="1"/>
  <c r="L13438" i="19"/>
  <c r="E13538" i="19" s="1"/>
  <c r="J17254" i="19"/>
  <c r="I17254" i="19"/>
  <c r="J14526" i="19"/>
  <c r="I14526" i="19"/>
  <c r="K17398" i="19"/>
  <c r="K14962" i="19"/>
  <c r="E17672" i="19"/>
  <c r="L17829" i="19"/>
  <c r="E17929" i="19" s="1"/>
  <c r="L17848" i="19"/>
  <c r="E17948" i="19" s="1"/>
  <c r="L17210" i="19"/>
  <c r="E17310" i="19" s="1"/>
  <c r="L17888" i="19"/>
  <c r="E17988" i="19" s="1"/>
  <c r="K15650" i="19"/>
  <c r="K17981" i="19"/>
  <c r="L17981" i="19" s="1"/>
  <c r="J14430" i="19"/>
  <c r="I14430" i="19"/>
  <c r="J2097" i="12"/>
  <c r="K2097" i="12" s="1"/>
  <c r="L2097" i="12" s="1"/>
  <c r="L2051" i="12"/>
  <c r="E2063" i="12" s="1"/>
  <c r="E2142" i="12"/>
  <c r="I2142" i="12" s="1"/>
  <c r="T48" i="9"/>
  <c r="J48" i="7" s="1"/>
  <c r="L48" i="7" s="1"/>
  <c r="S48" i="9"/>
  <c r="G50" i="6" s="1"/>
  <c r="J50" i="6" s="1"/>
  <c r="E53" i="2"/>
  <c r="P49" i="9"/>
  <c r="K161" i="16" l="1"/>
  <c r="E2138" i="12"/>
  <c r="J17749" i="19"/>
  <c r="I17749" i="19"/>
  <c r="K17737" i="19"/>
  <c r="K17966" i="19"/>
  <c r="L17966" i="19" s="1"/>
  <c r="J17737" i="19"/>
  <c r="J17714" i="19"/>
  <c r="K17714" i="19" s="1"/>
  <c r="K17818" i="19"/>
  <c r="L17818" i="19" s="1"/>
  <c r="E17918" i="19" s="1"/>
  <c r="K17820" i="19"/>
  <c r="L17820" i="19" s="1"/>
  <c r="K17940" i="19"/>
  <c r="L17940" i="19" s="1"/>
  <c r="I17958" i="19"/>
  <c r="J17958" i="19"/>
  <c r="L17737" i="19"/>
  <c r="E17837" i="19" s="1"/>
  <c r="I17323" i="19"/>
  <c r="J17323" i="19"/>
  <c r="K17417" i="19"/>
  <c r="K17901" i="19"/>
  <c r="L17901" i="19" s="1"/>
  <c r="E18001" i="19" s="1"/>
  <c r="K17900" i="19"/>
  <c r="L17900" i="19" s="1"/>
  <c r="E18000" i="19" s="1"/>
  <c r="K17931" i="19"/>
  <c r="L17931" i="19" s="1"/>
  <c r="I17625" i="19"/>
  <c r="J17625" i="19"/>
  <c r="L17335" i="19"/>
  <c r="E17435" i="19" s="1"/>
  <c r="J17821" i="19"/>
  <c r="I17821" i="19"/>
  <c r="E17920" i="19"/>
  <c r="K17912" i="19"/>
  <c r="L17912" i="19" s="1"/>
  <c r="J18000" i="19"/>
  <c r="I18000" i="19"/>
  <c r="K17936" i="19"/>
  <c r="L17936" i="19" s="1"/>
  <c r="J17933" i="19"/>
  <c r="I17933" i="19"/>
  <c r="K17368" i="19"/>
  <c r="L17859" i="19"/>
  <c r="E17959" i="19" s="1"/>
  <c r="J17761" i="19"/>
  <c r="I17761" i="19"/>
  <c r="J18001" i="19"/>
  <c r="I18001" i="19"/>
  <c r="K18001" i="19" s="1"/>
  <c r="L18001" i="19" s="1"/>
  <c r="I17342" i="19"/>
  <c r="J17342" i="19"/>
  <c r="K17792" i="19"/>
  <c r="L17792" i="19" s="1"/>
  <c r="E17892" i="19" s="1"/>
  <c r="K13706" i="19"/>
  <c r="J17310" i="19"/>
  <c r="I17310" i="19"/>
  <c r="J17948" i="19"/>
  <c r="I17948" i="19"/>
  <c r="J17929" i="19"/>
  <c r="I17929" i="19"/>
  <c r="J17988" i="19"/>
  <c r="I17988" i="19"/>
  <c r="J13538" i="19"/>
  <c r="I13538" i="19"/>
  <c r="O13601" i="19" s="1"/>
  <c r="K14430" i="19"/>
  <c r="L17398" i="19"/>
  <c r="E17498" i="19" s="1"/>
  <c r="K14526" i="19"/>
  <c r="K17254" i="19"/>
  <c r="K17734" i="19"/>
  <c r="J17672" i="19"/>
  <c r="I17672" i="19"/>
  <c r="L14962" i="19"/>
  <c r="E15062" i="19" s="1"/>
  <c r="J17960" i="19"/>
  <c r="I17960" i="19"/>
  <c r="L15650" i="19"/>
  <c r="E15750" i="19" s="1"/>
  <c r="I2063" i="12"/>
  <c r="O2072" i="12" s="1"/>
  <c r="K2084" i="12"/>
  <c r="J2063" i="12"/>
  <c r="E2109" i="12"/>
  <c r="I2109" i="12" s="1"/>
  <c r="J2142" i="12"/>
  <c r="K2142" i="12" s="1"/>
  <c r="L2142" i="12" s="1"/>
  <c r="J2139" i="12"/>
  <c r="K2139" i="12" s="1"/>
  <c r="L2139" i="12" s="1"/>
  <c r="Q49" i="9"/>
  <c r="R49" i="9" s="1"/>
  <c r="M50" i="9"/>
  <c r="D59" i="3"/>
  <c r="F53" i="2"/>
  <c r="E59" i="3" s="1"/>
  <c r="G59" i="3" s="1"/>
  <c r="L161" i="16" l="1"/>
  <c r="E162" i="16" s="1"/>
  <c r="I2138" i="12"/>
  <c r="J2138" i="12"/>
  <c r="L17714" i="19"/>
  <c r="E17814" i="19"/>
  <c r="J17814" i="19" s="1"/>
  <c r="K18000" i="19"/>
  <c r="L18000" i="19" s="1"/>
  <c r="K17958" i="19"/>
  <c r="L17958" i="19" s="1"/>
  <c r="K17761" i="19"/>
  <c r="K17749" i="19"/>
  <c r="L17749" i="19" s="1"/>
  <c r="E17849" i="19" s="1"/>
  <c r="I17918" i="19"/>
  <c r="K17918" i="19" s="1"/>
  <c r="L17918" i="19" s="1"/>
  <c r="J17918" i="19"/>
  <c r="J17435" i="19"/>
  <c r="I17435" i="19"/>
  <c r="K17435" i="19" s="1"/>
  <c r="L17435" i="19" s="1"/>
  <c r="E17535" i="19" s="1"/>
  <c r="I17837" i="19"/>
  <c r="J17837" i="19"/>
  <c r="K17948" i="19"/>
  <c r="L17948" i="19" s="1"/>
  <c r="K17821" i="19"/>
  <c r="K17342" i="19"/>
  <c r="K17323" i="19"/>
  <c r="L17323" i="19" s="1"/>
  <c r="E17423" i="19" s="1"/>
  <c r="I17920" i="19"/>
  <c r="K17920" i="19" s="1"/>
  <c r="L17920" i="19" s="1"/>
  <c r="J17920" i="19"/>
  <c r="I17814" i="19"/>
  <c r="K17672" i="19"/>
  <c r="L17672" i="19" s="1"/>
  <c r="K17625" i="19"/>
  <c r="L17417" i="19"/>
  <c r="E17517" i="19"/>
  <c r="J17959" i="19"/>
  <c r="I17959" i="19"/>
  <c r="L17761" i="19"/>
  <c r="E17861" i="19" s="1"/>
  <c r="L17368" i="19"/>
  <c r="E17468" i="19" s="1"/>
  <c r="J17892" i="19"/>
  <c r="I17892" i="19"/>
  <c r="K17933" i="19"/>
  <c r="L17933" i="19" s="1"/>
  <c r="K17837" i="19"/>
  <c r="L17837" i="19" s="1"/>
  <c r="E17937" i="19" s="1"/>
  <c r="L13706" i="19"/>
  <c r="E13806" i="19" s="1"/>
  <c r="J15750" i="19"/>
  <c r="I15750" i="19"/>
  <c r="J15062" i="19"/>
  <c r="I15062" i="19"/>
  <c r="J17498" i="19"/>
  <c r="I17498" i="19"/>
  <c r="K17310" i="19"/>
  <c r="L17734" i="19"/>
  <c r="E17834" i="19" s="1"/>
  <c r="L14526" i="19"/>
  <c r="E14626" i="19" s="1"/>
  <c r="L14430" i="19"/>
  <c r="E14530" i="19" s="1"/>
  <c r="K17960" i="19"/>
  <c r="L17960" i="19" s="1"/>
  <c r="E17772" i="19"/>
  <c r="K17929" i="19"/>
  <c r="L17929" i="19" s="1"/>
  <c r="L17254" i="19"/>
  <c r="E17354" i="19" s="1"/>
  <c r="K13538" i="19"/>
  <c r="K17988" i="19"/>
  <c r="L17988" i="19" s="1"/>
  <c r="K2063" i="12"/>
  <c r="L2084" i="12"/>
  <c r="E2096" i="12" s="1"/>
  <c r="I2096" i="12" s="1"/>
  <c r="J2109" i="12"/>
  <c r="E2151" i="12"/>
  <c r="I2151" i="12" s="1"/>
  <c r="J2148" i="12"/>
  <c r="K2148" i="12" s="1"/>
  <c r="L2148" i="12" s="1"/>
  <c r="T49" i="9"/>
  <c r="J49" i="7" s="1"/>
  <c r="L49" i="7" s="1"/>
  <c r="S49" i="9"/>
  <c r="G51" i="6" s="1"/>
  <c r="J51" i="6" s="1"/>
  <c r="B54" i="2"/>
  <c r="C49" i="9"/>
  <c r="H59" i="3"/>
  <c r="C60" i="3" s="1"/>
  <c r="I162" i="16" l="1"/>
  <c r="J162" i="16"/>
  <c r="K2138" i="12"/>
  <c r="L2138" i="12" s="1"/>
  <c r="E2150" i="12" s="1"/>
  <c r="I2150" i="12" s="1"/>
  <c r="K17892" i="19"/>
  <c r="L17892" i="19" s="1"/>
  <c r="E17992" i="19" s="1"/>
  <c r="J17992" i="19" s="1"/>
  <c r="J17849" i="19"/>
  <c r="I17849" i="19"/>
  <c r="K17814" i="19"/>
  <c r="L17814" i="19" s="1"/>
  <c r="E17914" i="19" s="1"/>
  <c r="J17535" i="19"/>
  <c r="I17535" i="19"/>
  <c r="K17535" i="19" s="1"/>
  <c r="L17535" i="19" s="1"/>
  <c r="E17635" i="19" s="1"/>
  <c r="L17625" i="19"/>
  <c r="E17725" i="19" s="1"/>
  <c r="L17342" i="19"/>
  <c r="E17442" i="19"/>
  <c r="K17959" i="19"/>
  <c r="L17959" i="19" s="1"/>
  <c r="L17821" i="19"/>
  <c r="E17921" i="19" s="1"/>
  <c r="I17517" i="19"/>
  <c r="J17517" i="19"/>
  <c r="I17914" i="19"/>
  <c r="J17914" i="19"/>
  <c r="J17423" i="19"/>
  <c r="I17423" i="19"/>
  <c r="I17992" i="19"/>
  <c r="J17861" i="19"/>
  <c r="I17861" i="19"/>
  <c r="K17861" i="19" s="1"/>
  <c r="L17861" i="19" s="1"/>
  <c r="E17961" i="19" s="1"/>
  <c r="J17937" i="19"/>
  <c r="I17937" i="19"/>
  <c r="K17937" i="19" s="1"/>
  <c r="L17937" i="19" s="1"/>
  <c r="J17468" i="19"/>
  <c r="I17468" i="19"/>
  <c r="I13806" i="19"/>
  <c r="J13806" i="19"/>
  <c r="J17834" i="19"/>
  <c r="I17834" i="19"/>
  <c r="J14530" i="19"/>
  <c r="I14530" i="19"/>
  <c r="K17498" i="19"/>
  <c r="K15062" i="19"/>
  <c r="K15750" i="19"/>
  <c r="L13538" i="19"/>
  <c r="E13638" i="19" s="1"/>
  <c r="J17772" i="19"/>
  <c r="I17772" i="19"/>
  <c r="J14626" i="19"/>
  <c r="I14626" i="19"/>
  <c r="L17310" i="19"/>
  <c r="E17410" i="19" s="1"/>
  <c r="J17354" i="19"/>
  <c r="I17354" i="19"/>
  <c r="J2150" i="12"/>
  <c r="J2096" i="12"/>
  <c r="K2109" i="12"/>
  <c r="L2063" i="12"/>
  <c r="E2075" i="12" s="1"/>
  <c r="E2154" i="12"/>
  <c r="I2154" i="12" s="1"/>
  <c r="J2151" i="12"/>
  <c r="K2151" i="12" s="1"/>
  <c r="L2151" i="12" s="1"/>
  <c r="S60" i="3"/>
  <c r="V60" i="3" s="1"/>
  <c r="B50" i="9"/>
  <c r="I49" i="9"/>
  <c r="E49" i="9"/>
  <c r="C54" i="2"/>
  <c r="D54" i="2"/>
  <c r="F60" i="3" s="1"/>
  <c r="K162" i="16" l="1"/>
  <c r="L162" i="16" s="1"/>
  <c r="E163" i="16" s="1"/>
  <c r="K17468" i="19"/>
  <c r="L17468" i="19" s="1"/>
  <c r="E17568" i="19" s="1"/>
  <c r="K17423" i="19"/>
  <c r="L17423" i="19" s="1"/>
  <c r="E17523" i="19" s="1"/>
  <c r="J17523" i="19" s="1"/>
  <c r="K17849" i="19"/>
  <c r="L17849" i="19" s="1"/>
  <c r="E17949" i="19" s="1"/>
  <c r="K17517" i="19"/>
  <c r="L17517" i="19" s="1"/>
  <c r="E17617" i="19" s="1"/>
  <c r="I17523" i="19"/>
  <c r="J17921" i="19"/>
  <c r="I17921" i="19"/>
  <c r="I17725" i="19"/>
  <c r="J17725" i="19"/>
  <c r="J17617" i="19"/>
  <c r="I17617" i="19"/>
  <c r="K17617" i="19" s="1"/>
  <c r="L17617" i="19" s="1"/>
  <c r="E17717" i="19" s="1"/>
  <c r="I17442" i="19"/>
  <c r="J17442" i="19"/>
  <c r="J17635" i="19"/>
  <c r="I17635" i="19"/>
  <c r="K17914" i="19"/>
  <c r="L17914" i="19" s="1"/>
  <c r="J17568" i="19"/>
  <c r="I17568" i="19"/>
  <c r="J17961" i="19"/>
  <c r="I17961" i="19"/>
  <c r="K17992" i="19"/>
  <c r="L17992" i="19" s="1"/>
  <c r="K13806" i="19"/>
  <c r="L13806" i="19" s="1"/>
  <c r="E13906" i="19" s="1"/>
  <c r="J13638" i="19"/>
  <c r="I13638" i="19"/>
  <c r="O13701" i="19" s="1"/>
  <c r="J17410" i="19"/>
  <c r="I17410" i="19"/>
  <c r="K17354" i="19"/>
  <c r="K14626" i="19"/>
  <c r="K17772" i="19"/>
  <c r="L15062" i="19"/>
  <c r="E15162" i="19" s="1"/>
  <c r="K14530" i="19"/>
  <c r="K17834" i="19"/>
  <c r="L15750" i="19"/>
  <c r="E15850" i="19" s="1"/>
  <c r="L17498" i="19"/>
  <c r="E17598" i="19" s="1"/>
  <c r="I2075" i="12"/>
  <c r="O2084" i="12" s="1"/>
  <c r="K2150" i="12"/>
  <c r="L2150" i="12" s="1"/>
  <c r="J2075" i="12"/>
  <c r="L2109" i="12"/>
  <c r="E2121" i="12" s="1"/>
  <c r="I2121" i="12" s="1"/>
  <c r="K2096" i="12"/>
  <c r="J2154" i="12"/>
  <c r="E54" i="2"/>
  <c r="K50" i="9"/>
  <c r="N50" i="9"/>
  <c r="I163" i="16" l="1"/>
  <c r="J163" i="16"/>
  <c r="J17949" i="19"/>
  <c r="I17949" i="19"/>
  <c r="K17949" i="19" s="1"/>
  <c r="L17949" i="19" s="1"/>
  <c r="K17442" i="19"/>
  <c r="L17442" i="19" s="1"/>
  <c r="E17542" i="19" s="1"/>
  <c r="K17725" i="19"/>
  <c r="L17725" i="19" s="1"/>
  <c r="E17825" i="19" s="1"/>
  <c r="J17717" i="19"/>
  <c r="I17717" i="19"/>
  <c r="K17717" i="19" s="1"/>
  <c r="L17717" i="19" s="1"/>
  <c r="E17817" i="19" s="1"/>
  <c r="K17921" i="19"/>
  <c r="L17921" i="19" s="1"/>
  <c r="K17635" i="19"/>
  <c r="K17523" i="19"/>
  <c r="L17523" i="19" s="1"/>
  <c r="E17623" i="19" s="1"/>
  <c r="J17825" i="19"/>
  <c r="I17825" i="19"/>
  <c r="J17817" i="19"/>
  <c r="I17817" i="19"/>
  <c r="K17817" i="19" s="1"/>
  <c r="K17961" i="19"/>
  <c r="L17961" i="19" s="1"/>
  <c r="K17568" i="19"/>
  <c r="L17568" i="19" s="1"/>
  <c r="E17668" i="19" s="1"/>
  <c r="J13906" i="19"/>
  <c r="I13906" i="19"/>
  <c r="J15162" i="19"/>
  <c r="I15162" i="19"/>
  <c r="J15850" i="19"/>
  <c r="I15850" i="19"/>
  <c r="L14530" i="19"/>
  <c r="E14630" i="19" s="1"/>
  <c r="L17354" i="19"/>
  <c r="E17454" i="19" s="1"/>
  <c r="L17834" i="19"/>
  <c r="E17934" i="19" s="1"/>
  <c r="L14626" i="19"/>
  <c r="E14726" i="19" s="1"/>
  <c r="K17410" i="19"/>
  <c r="K13638" i="19"/>
  <c r="L17772" i="19"/>
  <c r="E17872" i="19" s="1"/>
  <c r="J17598" i="19"/>
  <c r="I17598" i="19"/>
  <c r="K2075" i="12"/>
  <c r="L2075" i="12" s="1"/>
  <c r="E2087" i="12" s="1"/>
  <c r="J2087" i="12" s="1"/>
  <c r="J2121" i="12"/>
  <c r="L2096" i="12"/>
  <c r="E2108" i="12" s="1"/>
  <c r="I2108" i="12" s="1"/>
  <c r="K2154" i="12"/>
  <c r="L2154" i="12" s="1"/>
  <c r="O59" i="9"/>
  <c r="P50" i="9"/>
  <c r="D60" i="3"/>
  <c r="F54" i="2"/>
  <c r="E60" i="3" s="1"/>
  <c r="K163" i="16" l="1"/>
  <c r="J17542" i="19"/>
  <c r="I17542" i="19"/>
  <c r="K17542" i="19" s="1"/>
  <c r="L17542" i="19" s="1"/>
  <c r="E17642" i="19" s="1"/>
  <c r="L17635" i="19"/>
  <c r="E17735" i="19" s="1"/>
  <c r="K17825" i="19"/>
  <c r="I17623" i="19"/>
  <c r="K17623" i="19" s="1"/>
  <c r="L17623" i="19" s="1"/>
  <c r="E17723" i="19" s="1"/>
  <c r="J17623" i="19"/>
  <c r="L17817" i="19"/>
  <c r="E17917" i="19" s="1"/>
  <c r="I17668" i="19"/>
  <c r="J17668" i="19"/>
  <c r="K13906" i="19"/>
  <c r="J14726" i="19"/>
  <c r="I14726" i="19"/>
  <c r="J17454" i="19"/>
  <c r="I17454" i="19"/>
  <c r="K15850" i="19"/>
  <c r="K15162" i="19"/>
  <c r="L13638" i="19"/>
  <c r="E13738" i="19" s="1"/>
  <c r="K17598" i="19"/>
  <c r="J17872" i="19"/>
  <c r="I17872" i="19"/>
  <c r="L17410" i="19"/>
  <c r="E17510" i="19" s="1"/>
  <c r="J17934" i="19"/>
  <c r="I17934" i="19"/>
  <c r="K17934" i="19" s="1"/>
  <c r="L17934" i="19" s="1"/>
  <c r="J14630" i="19"/>
  <c r="I14630" i="19"/>
  <c r="I2087" i="12"/>
  <c r="O2096" i="12" s="1"/>
  <c r="J2108" i="12"/>
  <c r="K2108" i="12" s="1"/>
  <c r="L2108" i="12" s="1"/>
  <c r="K2121" i="12"/>
  <c r="B55" i="2"/>
  <c r="C55" i="2" s="1"/>
  <c r="Q50" i="9"/>
  <c r="R50" i="9" s="1"/>
  <c r="M51" i="9"/>
  <c r="C50" i="9"/>
  <c r="H60" i="3"/>
  <c r="C61" i="3" s="1"/>
  <c r="G60" i="3"/>
  <c r="L163" i="16" l="1"/>
  <c r="E164" i="16" s="1"/>
  <c r="J17723" i="19"/>
  <c r="I17723" i="19"/>
  <c r="K17723" i="19" s="1"/>
  <c r="L17723" i="19"/>
  <c r="E17823" i="19" s="1"/>
  <c r="E17925" i="19"/>
  <c r="L17825" i="19"/>
  <c r="I17735" i="19"/>
  <c r="J17735" i="19"/>
  <c r="J17917" i="19"/>
  <c r="I17917" i="19"/>
  <c r="J17642" i="19"/>
  <c r="I17642" i="19"/>
  <c r="K17668" i="19"/>
  <c r="L13906" i="19"/>
  <c r="E14006" i="19" s="1"/>
  <c r="J17510" i="19"/>
  <c r="I17510" i="19"/>
  <c r="J13738" i="19"/>
  <c r="I13738" i="19" s="1"/>
  <c r="O13801" i="19" s="1"/>
  <c r="K17454" i="19"/>
  <c r="K14726" i="19"/>
  <c r="K14630" i="19"/>
  <c r="K17872" i="19"/>
  <c r="L17598" i="19"/>
  <c r="E17698" i="19" s="1"/>
  <c r="L15162" i="19"/>
  <c r="E15262" i="19" s="1"/>
  <c r="L15850" i="19"/>
  <c r="E15950" i="19"/>
  <c r="K2087" i="12"/>
  <c r="L2087" i="12" s="1"/>
  <c r="E2099" i="12" s="1"/>
  <c r="L2121" i="12"/>
  <c r="E2133" i="12" s="1"/>
  <c r="I2133" i="12" s="1"/>
  <c r="E2120" i="12"/>
  <c r="I2120" i="12" s="1"/>
  <c r="D55" i="2"/>
  <c r="F61" i="3" s="1"/>
  <c r="S61" i="3"/>
  <c r="V61" i="3" s="1"/>
  <c r="B51" i="9"/>
  <c r="I50" i="9"/>
  <c r="E50" i="9"/>
  <c r="T50" i="9"/>
  <c r="J50" i="7" s="1"/>
  <c r="L50" i="7" s="1"/>
  <c r="S50" i="9"/>
  <c r="G52" i="6" s="1"/>
  <c r="J52" i="6" s="1"/>
  <c r="I164" i="16" l="1"/>
  <c r="J164" i="16"/>
  <c r="I17925" i="19"/>
  <c r="J17925" i="19"/>
  <c r="J17823" i="19"/>
  <c r="I17823" i="19"/>
  <c r="K17823" i="19" s="1"/>
  <c r="L17823" i="19" s="1"/>
  <c r="E17923" i="19" s="1"/>
  <c r="K17735" i="19"/>
  <c r="K17642" i="19"/>
  <c r="L17642" i="19" s="1"/>
  <c r="E17742" i="19"/>
  <c r="K17917" i="19"/>
  <c r="L17917" i="19" s="1"/>
  <c r="L17668" i="19"/>
  <c r="E17768" i="19"/>
  <c r="I14006" i="19"/>
  <c r="J14006" i="19"/>
  <c r="J17698" i="19"/>
  <c r="I17698" i="19"/>
  <c r="L14630" i="19"/>
  <c r="E14730" i="19" s="1"/>
  <c r="L17454" i="19"/>
  <c r="E17554" i="19" s="1"/>
  <c r="K13738" i="19"/>
  <c r="K17510" i="19"/>
  <c r="J15262" i="19"/>
  <c r="I15262" i="19"/>
  <c r="L17872" i="19"/>
  <c r="E17972" i="19" s="1"/>
  <c r="L14726" i="19"/>
  <c r="E14826" i="19" s="1"/>
  <c r="J15950" i="19"/>
  <c r="I15950" i="19"/>
  <c r="I2099" i="12"/>
  <c r="O2108" i="12" s="1"/>
  <c r="J2133" i="12"/>
  <c r="J2120" i="12"/>
  <c r="J2099" i="12"/>
  <c r="E55" i="2"/>
  <c r="K51" i="9"/>
  <c r="N51" i="9"/>
  <c r="K164" i="16" l="1"/>
  <c r="J17923" i="19"/>
  <c r="I17923" i="19"/>
  <c r="K17923" i="19" s="1"/>
  <c r="L17923" i="19" s="1"/>
  <c r="L17735" i="19"/>
  <c r="E17835" i="19" s="1"/>
  <c r="K17925" i="19"/>
  <c r="L17925" i="19" s="1"/>
  <c r="I17768" i="19"/>
  <c r="J17768" i="19"/>
  <c r="J17742" i="19"/>
  <c r="I17742" i="19"/>
  <c r="K14006" i="19"/>
  <c r="L14006" i="19" s="1"/>
  <c r="E14106" i="19" s="1"/>
  <c r="J17554" i="19"/>
  <c r="I17554" i="19"/>
  <c r="J14730" i="19"/>
  <c r="I14730" i="19"/>
  <c r="J14826" i="19"/>
  <c r="I14826" i="19"/>
  <c r="J17972" i="19"/>
  <c r="I17972" i="19"/>
  <c r="K17972" i="19" s="1"/>
  <c r="L17972" i="19" s="1"/>
  <c r="K15262" i="19"/>
  <c r="L17510" i="19"/>
  <c r="E17610" i="19" s="1"/>
  <c r="K17698" i="19"/>
  <c r="K15950" i="19"/>
  <c r="L13738" i="19"/>
  <c r="E13838" i="19"/>
  <c r="K2099" i="12"/>
  <c r="L2099" i="12" s="1"/>
  <c r="K2120" i="12"/>
  <c r="L2120" i="12" s="1"/>
  <c r="E2132" i="12" s="1"/>
  <c r="K2133" i="12"/>
  <c r="F55" i="2"/>
  <c r="D61" i="3"/>
  <c r="C51" i="9" s="1"/>
  <c r="O60" i="9"/>
  <c r="P51" i="9"/>
  <c r="L164" i="16" l="1"/>
  <c r="E165" i="16" s="1"/>
  <c r="E2111" i="12"/>
  <c r="J2111" i="12" s="1"/>
  <c r="J17835" i="19"/>
  <c r="I17835" i="19"/>
  <c r="K17835" i="19" s="1"/>
  <c r="L17835" i="19" s="1"/>
  <c r="E17935" i="19" s="1"/>
  <c r="K17742" i="19"/>
  <c r="L17742" i="19" s="1"/>
  <c r="E17842" i="19" s="1"/>
  <c r="K17768" i="19"/>
  <c r="L17768" i="19" s="1"/>
  <c r="E17868" i="19" s="1"/>
  <c r="J14106" i="19"/>
  <c r="I14106" i="19"/>
  <c r="J17610" i="19"/>
  <c r="I17610" i="19"/>
  <c r="K14826" i="19"/>
  <c r="K14730" i="19"/>
  <c r="K17554" i="19"/>
  <c r="L17698" i="19"/>
  <c r="E17798" i="19" s="1"/>
  <c r="L15262" i="19"/>
  <c r="E15362" i="19" s="1"/>
  <c r="J13838" i="19"/>
  <c r="I13838" i="19"/>
  <c r="O13901" i="19" s="1"/>
  <c r="L15950" i="19"/>
  <c r="E16050" i="19" s="1"/>
  <c r="J2132" i="12"/>
  <c r="I2132" i="12"/>
  <c r="L2133" i="12"/>
  <c r="E2145" i="12" s="1"/>
  <c r="I2145" i="12" s="1"/>
  <c r="I51" i="9"/>
  <c r="E51" i="9"/>
  <c r="H61" i="3"/>
  <c r="C62" i="3" s="1"/>
  <c r="B56" i="2"/>
  <c r="E61" i="3"/>
  <c r="G61" i="3" s="1"/>
  <c r="M52" i="9"/>
  <c r="Q51" i="9"/>
  <c r="R51" i="9" s="1"/>
  <c r="I165" i="16" l="1"/>
  <c r="J165" i="16"/>
  <c r="I2111" i="12"/>
  <c r="I17935" i="19"/>
  <c r="J17935" i="19"/>
  <c r="J17868" i="19"/>
  <c r="I17868" i="19"/>
  <c r="K17868" i="19" s="1"/>
  <c r="L17868" i="19" s="1"/>
  <c r="E17968" i="19" s="1"/>
  <c r="J17842" i="19"/>
  <c r="I17842" i="19"/>
  <c r="K14106" i="19"/>
  <c r="J16050" i="19"/>
  <c r="I16050" i="19"/>
  <c r="J17798" i="19"/>
  <c r="I17798" i="19"/>
  <c r="L14730" i="19"/>
  <c r="E14830" i="19" s="1"/>
  <c r="K17610" i="19"/>
  <c r="K13838" i="19"/>
  <c r="J15362" i="19"/>
  <c r="I15362" i="19"/>
  <c r="L17554" i="19"/>
  <c r="E17654" i="19"/>
  <c r="L14826" i="19"/>
  <c r="E14926" i="19" s="1"/>
  <c r="K2132" i="12"/>
  <c r="L2132" i="12" s="1"/>
  <c r="E2144" i="12" s="1"/>
  <c r="J2145" i="12"/>
  <c r="K2145" i="12" s="1"/>
  <c r="L2145" i="12" s="1"/>
  <c r="C56" i="2"/>
  <c r="E56" i="2" s="1"/>
  <c r="D56" i="2"/>
  <c r="F62" i="3" s="1"/>
  <c r="B52" i="9"/>
  <c r="S62" i="3"/>
  <c r="V62" i="3" s="1"/>
  <c r="T51" i="9"/>
  <c r="J51" i="7" s="1"/>
  <c r="L51" i="7" s="1"/>
  <c r="S51" i="9"/>
  <c r="G53" i="6" s="1"/>
  <c r="J53" i="6" s="1"/>
  <c r="K165" i="16" l="1"/>
  <c r="K2111" i="12"/>
  <c r="L2111" i="12" s="1"/>
  <c r="E2123" i="12" s="1"/>
  <c r="O2120" i="12"/>
  <c r="K17935" i="19"/>
  <c r="L17935" i="19" s="1"/>
  <c r="J17968" i="19"/>
  <c r="I17968" i="19"/>
  <c r="K17842" i="19"/>
  <c r="L14106" i="19"/>
  <c r="E14206" i="19" s="1"/>
  <c r="J14926" i="19"/>
  <c r="I14926" i="19"/>
  <c r="L17610" i="19"/>
  <c r="E17710" i="19" s="1"/>
  <c r="K17798" i="19"/>
  <c r="K16050" i="19"/>
  <c r="J17654" i="19"/>
  <c r="I17654" i="19"/>
  <c r="J14830" i="19"/>
  <c r="I14830" i="19"/>
  <c r="K15362" i="19"/>
  <c r="L13838" i="19"/>
  <c r="E13938" i="19" s="1"/>
  <c r="I2123" i="12"/>
  <c r="O2132" i="12" s="1"/>
  <c r="I2144" i="12"/>
  <c r="J2144" i="12"/>
  <c r="J2123" i="12"/>
  <c r="F56" i="2"/>
  <c r="E62" i="3" s="1"/>
  <c r="D62" i="3"/>
  <c r="B57" i="2"/>
  <c r="N52" i="9"/>
  <c r="K52" i="9"/>
  <c r="L165" i="16" l="1"/>
  <c r="E166" i="16" s="1"/>
  <c r="K2144" i="12"/>
  <c r="L17842" i="19"/>
  <c r="E17942" i="19"/>
  <c r="K17968" i="19"/>
  <c r="L17968" i="19" s="1"/>
  <c r="J14206" i="19"/>
  <c r="I14206" i="19"/>
  <c r="J13938" i="19"/>
  <c r="I13938" i="19"/>
  <c r="O14001" i="19" s="1"/>
  <c r="L15362" i="19"/>
  <c r="E15462" i="19" s="1"/>
  <c r="L17798" i="19"/>
  <c r="E17898" i="19"/>
  <c r="K14926" i="19"/>
  <c r="K17654" i="19"/>
  <c r="L16050" i="19"/>
  <c r="E16150" i="19"/>
  <c r="J17710" i="19"/>
  <c r="I17710" i="19"/>
  <c r="K14830" i="19"/>
  <c r="K2123" i="12"/>
  <c r="L2144" i="12"/>
  <c r="E2156" i="12" s="1"/>
  <c r="O61" i="9"/>
  <c r="P52" i="9"/>
  <c r="H62" i="3"/>
  <c r="C63" i="3" s="1"/>
  <c r="C52" i="9"/>
  <c r="C57" i="2"/>
  <c r="D57" i="2"/>
  <c r="F63" i="3" s="1"/>
  <c r="G62" i="3"/>
  <c r="J166" i="16" l="1"/>
  <c r="I166" i="16"/>
  <c r="J17942" i="19"/>
  <c r="I17942" i="19"/>
  <c r="K17942" i="19" s="1"/>
  <c r="L17942" i="19" s="1"/>
  <c r="K14206" i="19"/>
  <c r="L14206" i="19" s="1"/>
  <c r="E14306" i="19" s="1"/>
  <c r="L14830" i="19"/>
  <c r="E14930" i="19" s="1"/>
  <c r="L17654" i="19"/>
  <c r="E17754" i="19" s="1"/>
  <c r="J17898" i="19"/>
  <c r="I17898" i="19"/>
  <c r="K13938" i="19"/>
  <c r="K17710" i="19"/>
  <c r="J16150" i="19"/>
  <c r="I16150" i="19"/>
  <c r="L14926" i="19"/>
  <c r="E15026" i="19" s="1"/>
  <c r="J15462" i="19"/>
  <c r="I15462" i="19"/>
  <c r="J2156" i="12"/>
  <c r="I2156" i="12"/>
  <c r="L2123" i="12"/>
  <c r="E2135" i="12" s="1"/>
  <c r="E52" i="9"/>
  <c r="I52" i="9"/>
  <c r="M53" i="9"/>
  <c r="Q52" i="9"/>
  <c r="R52" i="9" s="1"/>
  <c r="B53" i="9"/>
  <c r="S63" i="3"/>
  <c r="V63" i="3" s="1"/>
  <c r="E57" i="2"/>
  <c r="K166" i="16" l="1"/>
  <c r="L166" i="16" s="1"/>
  <c r="E167" i="16" s="1"/>
  <c r="J14306" i="19"/>
  <c r="I14306" i="19"/>
  <c r="J14930" i="19"/>
  <c r="I14930" i="19"/>
  <c r="J17754" i="19"/>
  <c r="I17754" i="19"/>
  <c r="K17754" i="19" s="1"/>
  <c r="L17754" i="19" s="1"/>
  <c r="K16150" i="19"/>
  <c r="L17710" i="19"/>
  <c r="E17810" i="19" s="1"/>
  <c r="K17898" i="19"/>
  <c r="J15026" i="19"/>
  <c r="I15026" i="19"/>
  <c r="L13938" i="19"/>
  <c r="E14038" i="19" s="1"/>
  <c r="K15462" i="19"/>
  <c r="I2135" i="12"/>
  <c r="O2144" i="12" s="1"/>
  <c r="K2156" i="12"/>
  <c r="L2156" i="12" s="1"/>
  <c r="J2135" i="12"/>
  <c r="T52" i="9"/>
  <c r="J52" i="7" s="1"/>
  <c r="L52" i="7" s="1"/>
  <c r="S52" i="9"/>
  <c r="G54" i="6" s="1"/>
  <c r="J54" i="6" s="1"/>
  <c r="D63" i="3"/>
  <c r="F57" i="2"/>
  <c r="E63" i="3" s="1"/>
  <c r="N53" i="9"/>
  <c r="O62" i="9" s="1"/>
  <c r="K53" i="9"/>
  <c r="J167" i="16" l="1"/>
  <c r="I167" i="16"/>
  <c r="K14306" i="19"/>
  <c r="J17810" i="19"/>
  <c r="I17810" i="19"/>
  <c r="K14930" i="19"/>
  <c r="E17854" i="19"/>
  <c r="K15026" i="19"/>
  <c r="L17898" i="19"/>
  <c r="E17998" i="19" s="1"/>
  <c r="L16150" i="19"/>
  <c r="E16250" i="19" s="1"/>
  <c r="J14038" i="19"/>
  <c r="I14038" i="19"/>
  <c r="O14101" i="19" s="1"/>
  <c r="L15462" i="19"/>
  <c r="E15562" i="19" s="1"/>
  <c r="K2135" i="12"/>
  <c r="L2135" i="12" s="1"/>
  <c r="G63" i="3"/>
  <c r="H63" i="3"/>
  <c r="C64" i="3" s="1"/>
  <c r="C53" i="9"/>
  <c r="P53" i="9"/>
  <c r="B58" i="2"/>
  <c r="K167" i="16" l="1"/>
  <c r="L167" i="16" s="1"/>
  <c r="E168" i="16" s="1"/>
  <c r="L14306" i="19"/>
  <c r="E14406" i="19"/>
  <c r="J15562" i="19"/>
  <c r="I15562" i="19"/>
  <c r="J17998" i="19"/>
  <c r="I17998" i="19"/>
  <c r="K17998" i="19" s="1"/>
  <c r="L17998" i="19" s="1"/>
  <c r="K14038" i="19"/>
  <c r="L15026" i="19"/>
  <c r="E15126" i="19" s="1"/>
  <c r="K17810" i="19"/>
  <c r="J17854" i="19"/>
  <c r="I17854" i="19"/>
  <c r="L14930" i="19"/>
  <c r="E15030" i="19" s="1"/>
  <c r="J16250" i="19"/>
  <c r="I16250" i="19"/>
  <c r="E2147" i="12"/>
  <c r="M54" i="9"/>
  <c r="Q53" i="9"/>
  <c r="R53" i="9" s="1"/>
  <c r="B54" i="9"/>
  <c r="S64" i="3"/>
  <c r="V64" i="3" s="1"/>
  <c r="I53" i="9"/>
  <c r="E53" i="9"/>
  <c r="D58" i="2"/>
  <c r="F64" i="3" s="1"/>
  <c r="C58" i="2"/>
  <c r="I168" i="16" l="1"/>
  <c r="J168" i="16"/>
  <c r="J14406" i="19"/>
  <c r="I14406" i="19"/>
  <c r="J15126" i="19"/>
  <c r="I15126" i="19"/>
  <c r="K15562" i="19"/>
  <c r="J15030" i="19"/>
  <c r="I15030" i="19"/>
  <c r="K16250" i="19"/>
  <c r="K17854" i="19"/>
  <c r="L17810" i="19"/>
  <c r="E17910" i="19"/>
  <c r="L14038" i="19"/>
  <c r="E14138" i="19" s="1"/>
  <c r="I2147" i="12"/>
  <c r="O2156" i="12" s="1"/>
  <c r="J2147" i="12"/>
  <c r="K2147" i="12" s="1"/>
  <c r="L2147" i="12" s="1"/>
  <c r="E58" i="2"/>
  <c r="S53" i="9"/>
  <c r="G55" i="6" s="1"/>
  <c r="J55" i="6" s="1"/>
  <c r="T53" i="9"/>
  <c r="J53" i="7" s="1"/>
  <c r="K54" i="9"/>
  <c r="N54" i="9"/>
  <c r="P54" i="9" s="1"/>
  <c r="K168" i="16" l="1"/>
  <c r="K14406" i="19"/>
  <c r="L14406" i="19" s="1"/>
  <c r="E14506" i="19" s="1"/>
  <c r="J17910" i="19"/>
  <c r="I17910" i="19"/>
  <c r="K17910" i="19" s="1"/>
  <c r="L17910" i="19" s="1"/>
  <c r="L16250" i="19"/>
  <c r="E16350" i="19" s="1"/>
  <c r="K15126" i="19"/>
  <c r="L17854" i="19"/>
  <c r="E17954" i="19" s="1"/>
  <c r="K15030" i="19"/>
  <c r="L15562" i="19"/>
  <c r="E15662" i="19" s="1"/>
  <c r="J14138" i="19"/>
  <c r="I14138" i="19"/>
  <c r="O14201" i="19" s="1"/>
  <c r="Q54" i="9"/>
  <c r="R54" i="9" s="1"/>
  <c r="M55" i="9"/>
  <c r="D64" i="3"/>
  <c r="F58" i="2"/>
  <c r="E64" i="3" s="1"/>
  <c r="B59" i="2"/>
  <c r="L168" i="16" l="1"/>
  <c r="E169" i="16" s="1"/>
  <c r="J14506" i="19"/>
  <c r="I14506" i="19"/>
  <c r="J15662" i="19"/>
  <c r="I15662" i="19"/>
  <c r="J17954" i="19"/>
  <c r="I17954" i="19"/>
  <c r="K17954" i="19" s="1"/>
  <c r="L17954" i="19" s="1"/>
  <c r="J16350" i="19"/>
  <c r="I16350" i="19"/>
  <c r="L15030" i="19"/>
  <c r="E15130" i="19" s="1"/>
  <c r="L15126" i="19"/>
  <c r="E15226" i="19" s="1"/>
  <c r="K14138" i="19"/>
  <c r="C54" i="9"/>
  <c r="H64" i="3"/>
  <c r="C65" i="3" s="1"/>
  <c r="D59" i="2"/>
  <c r="F65" i="3" s="1"/>
  <c r="C59" i="2"/>
  <c r="G64" i="3"/>
  <c r="S54" i="9"/>
  <c r="G56" i="6" s="1"/>
  <c r="J56" i="6" s="1"/>
  <c r="T54" i="9"/>
  <c r="J54" i="7" s="1"/>
  <c r="J2" i="7" s="1"/>
  <c r="I169" i="16" l="1"/>
  <c r="J169" i="16"/>
  <c r="K14506" i="19"/>
  <c r="J15130" i="19"/>
  <c r="I15130" i="19"/>
  <c r="K15662" i="19"/>
  <c r="J15226" i="19"/>
  <c r="I15226" i="19"/>
  <c r="K16350" i="19"/>
  <c r="L14138" i="19"/>
  <c r="E14238" i="19" s="1"/>
  <c r="E59" i="2"/>
  <c r="S65" i="3"/>
  <c r="V65" i="3" s="1"/>
  <c r="B55" i="9"/>
  <c r="E54" i="9"/>
  <c r="I54" i="9"/>
  <c r="K169" i="16" l="1"/>
  <c r="L14506" i="19"/>
  <c r="E14606" i="19"/>
  <c r="K15130" i="19"/>
  <c r="L16350" i="19"/>
  <c r="E16450" i="19" s="1"/>
  <c r="K15226" i="19"/>
  <c r="L15662" i="19"/>
  <c r="E15762" i="19" s="1"/>
  <c r="J14238" i="19"/>
  <c r="I14238" i="19"/>
  <c r="O14301" i="19" s="1"/>
  <c r="D65" i="3"/>
  <c r="F59" i="2"/>
  <c r="E65" i="3" s="1"/>
  <c r="N55" i="9"/>
  <c r="P55" i="9" s="1"/>
  <c r="K55" i="9"/>
  <c r="L169" i="16" l="1"/>
  <c r="E170" i="16" s="1"/>
  <c r="I14606" i="19"/>
  <c r="J14606" i="19"/>
  <c r="J16450" i="19"/>
  <c r="I16450" i="19"/>
  <c r="J15762" i="19"/>
  <c r="I15762" i="19"/>
  <c r="K14238" i="19"/>
  <c r="L15226" i="19"/>
  <c r="E15326" i="19" s="1"/>
  <c r="L15130" i="19"/>
  <c r="E15230" i="19"/>
  <c r="Q55" i="9"/>
  <c r="R55" i="9" s="1"/>
  <c r="M56" i="9"/>
  <c r="B60" i="2"/>
  <c r="C55" i="9"/>
  <c r="G65" i="3"/>
  <c r="H65" i="3"/>
  <c r="C66" i="3" s="1"/>
  <c r="I170" i="16" l="1"/>
  <c r="J170" i="16"/>
  <c r="K14606" i="19"/>
  <c r="J15326" i="19"/>
  <c r="I15326" i="19"/>
  <c r="K15762" i="19"/>
  <c r="K16450" i="19"/>
  <c r="J15230" i="19"/>
  <c r="I15230" i="19"/>
  <c r="L14238" i="19"/>
  <c r="E14338" i="19" s="1"/>
  <c r="T55" i="9"/>
  <c r="S55" i="9"/>
  <c r="G57" i="6" s="1"/>
  <c r="J57" i="6" s="1"/>
  <c r="I55" i="9"/>
  <c r="E55" i="9"/>
  <c r="S66" i="3"/>
  <c r="V66" i="3" s="1"/>
  <c r="B56" i="9"/>
  <c r="C60" i="2"/>
  <c r="E60" i="2" s="1"/>
  <c r="D66" i="3" s="1"/>
  <c r="D60" i="2"/>
  <c r="F66" i="3" s="1"/>
  <c r="K170" i="16" l="1"/>
  <c r="L14606" i="19"/>
  <c r="E14706" i="19"/>
  <c r="L16450" i="19"/>
  <c r="E16550" i="19" s="1"/>
  <c r="K15326" i="19"/>
  <c r="J14338" i="19"/>
  <c r="I14338" i="19"/>
  <c r="O14401" i="19" s="1"/>
  <c r="L15762" i="19"/>
  <c r="E15862" i="19" s="1"/>
  <c r="K15230" i="19"/>
  <c r="C56" i="9"/>
  <c r="B61" i="2"/>
  <c r="K56" i="9"/>
  <c r="N56" i="9"/>
  <c r="P56" i="9" s="1"/>
  <c r="F60" i="2"/>
  <c r="E66" i="3" s="1"/>
  <c r="H66" i="3" s="1"/>
  <c r="C67" i="3" s="1"/>
  <c r="L170" i="16" l="1"/>
  <c r="E171" i="16" s="1"/>
  <c r="I14706" i="19"/>
  <c r="J14706" i="19"/>
  <c r="K14338" i="19"/>
  <c r="L15326" i="19"/>
  <c r="E15426" i="19" s="1"/>
  <c r="L15230" i="19"/>
  <c r="E15330" i="19"/>
  <c r="J15862" i="19"/>
  <c r="I15862" i="19"/>
  <c r="J16550" i="19"/>
  <c r="I16550" i="19"/>
  <c r="C61" i="2"/>
  <c r="D61" i="2"/>
  <c r="F67" i="3" s="1"/>
  <c r="G66" i="3"/>
  <c r="S67" i="3"/>
  <c r="V67" i="3" s="1"/>
  <c r="B57" i="9"/>
  <c r="E56" i="9"/>
  <c r="I56" i="9"/>
  <c r="Q56" i="9"/>
  <c r="R56" i="9" s="1"/>
  <c r="M57" i="9"/>
  <c r="I171" i="16" l="1"/>
  <c r="J171" i="16"/>
  <c r="K14706" i="19"/>
  <c r="J15426" i="19"/>
  <c r="I15426" i="19"/>
  <c r="K16550" i="19"/>
  <c r="K15862" i="19"/>
  <c r="J15330" i="19"/>
  <c r="I15330" i="19"/>
  <c r="L14338" i="19"/>
  <c r="E14438" i="19" s="1"/>
  <c r="N57" i="9"/>
  <c r="P57" i="9" s="1"/>
  <c r="K57" i="9"/>
  <c r="S56" i="9"/>
  <c r="G58" i="6" s="1"/>
  <c r="J58" i="6" s="1"/>
  <c r="T56" i="9"/>
  <c r="E61" i="2"/>
  <c r="K171" i="16" l="1"/>
  <c r="L14706" i="19"/>
  <c r="E14806" i="19" s="1"/>
  <c r="L15862" i="19"/>
  <c r="E15962" i="19" s="1"/>
  <c r="K15426" i="19"/>
  <c r="K15330" i="19"/>
  <c r="L16550" i="19"/>
  <c r="E16650" i="19" s="1"/>
  <c r="J14438" i="19"/>
  <c r="I14438" i="19"/>
  <c r="O14501" i="19" s="1"/>
  <c r="D67" i="3"/>
  <c r="F61" i="2"/>
  <c r="E67" i="3" s="1"/>
  <c r="G67" i="3" s="1"/>
  <c r="M58" i="9"/>
  <c r="Q57" i="9"/>
  <c r="R57" i="9" s="1"/>
  <c r="L171" i="16" l="1"/>
  <c r="E172" i="16" s="1"/>
  <c r="J14806" i="19"/>
  <c r="I14806" i="19"/>
  <c r="J16650" i="19"/>
  <c r="I16650" i="19"/>
  <c r="J15962" i="19"/>
  <c r="I15962" i="19"/>
  <c r="L15426" i="19"/>
  <c r="E15526" i="19" s="1"/>
  <c r="L15330" i="19"/>
  <c r="E15430" i="19" s="1"/>
  <c r="K14438" i="19"/>
  <c r="B62" i="2"/>
  <c r="T57" i="9"/>
  <c r="S57" i="9"/>
  <c r="G59" i="6" s="1"/>
  <c r="J59" i="6" s="1"/>
  <c r="C57" i="9"/>
  <c r="H67" i="3"/>
  <c r="C68" i="3" s="1"/>
  <c r="I172" i="16" l="1"/>
  <c r="J172" i="16"/>
  <c r="K14806" i="19"/>
  <c r="J15430" i="19"/>
  <c r="I15430" i="19"/>
  <c r="J15526" i="19"/>
  <c r="I15526" i="19"/>
  <c r="K15962" i="19"/>
  <c r="K16650" i="19"/>
  <c r="L14438" i="19"/>
  <c r="E14538" i="19" s="1"/>
  <c r="S68" i="3"/>
  <c r="V68" i="3" s="1"/>
  <c r="B58" i="9"/>
  <c r="D62" i="2"/>
  <c r="F68" i="3" s="1"/>
  <c r="C62" i="2"/>
  <c r="E62" i="2" s="1"/>
  <c r="I57" i="9"/>
  <c r="E57" i="9"/>
  <c r="K172" i="16" l="1"/>
  <c r="L14806" i="19"/>
  <c r="E14906" i="19"/>
  <c r="L16650" i="19"/>
  <c r="E16750" i="19" s="1"/>
  <c r="K15526" i="19"/>
  <c r="K15430" i="19"/>
  <c r="J14538" i="19"/>
  <c r="I14538" i="19"/>
  <c r="O14601" i="19" s="1"/>
  <c r="L15962" i="19"/>
  <c r="E16062" i="19" s="1"/>
  <c r="D68" i="3"/>
  <c r="F62" i="2"/>
  <c r="N58" i="9"/>
  <c r="P58" i="9" s="1"/>
  <c r="K58" i="9"/>
  <c r="L172" i="16" l="1"/>
  <c r="E173" i="16" s="1"/>
  <c r="J14906" i="19"/>
  <c r="I14906" i="19"/>
  <c r="J16062" i="19"/>
  <c r="I16062" i="19"/>
  <c r="L15526" i="19"/>
  <c r="E15626" i="19" s="1"/>
  <c r="L15430" i="19"/>
  <c r="E15530" i="19" s="1"/>
  <c r="J16750" i="19"/>
  <c r="I16750" i="19"/>
  <c r="K14538" i="19"/>
  <c r="M59" i="9"/>
  <c r="Q58" i="9"/>
  <c r="R58" i="9" s="1"/>
  <c r="H68" i="3"/>
  <c r="C69" i="3" s="1"/>
  <c r="C58" i="9"/>
  <c r="E68" i="3"/>
  <c r="G68" i="3" s="1"/>
  <c r="B63" i="2"/>
  <c r="I173" i="16" l="1"/>
  <c r="J173" i="16"/>
  <c r="K14906" i="19"/>
  <c r="J15530" i="19"/>
  <c r="I15530" i="19"/>
  <c r="K16062" i="19"/>
  <c r="L14538" i="19"/>
  <c r="E14638" i="19" s="1"/>
  <c r="J15626" i="19"/>
  <c r="I15626" i="19"/>
  <c r="K16750" i="19"/>
  <c r="D63" i="2"/>
  <c r="F69" i="3" s="1"/>
  <c r="F63" i="2"/>
  <c r="E69" i="3" s="1"/>
  <c r="G69" i="3" s="1"/>
  <c r="C63" i="2"/>
  <c r="E63" i="2" s="1"/>
  <c r="D69" i="3" s="1"/>
  <c r="C59" i="9" s="1"/>
  <c r="E59" i="9" s="1"/>
  <c r="T58" i="9"/>
  <c r="S58" i="9"/>
  <c r="G60" i="6" s="1"/>
  <c r="J60" i="6" s="1"/>
  <c r="S69" i="3"/>
  <c r="V69" i="3" s="1"/>
  <c r="B59" i="9"/>
  <c r="E58" i="9"/>
  <c r="I58" i="9"/>
  <c r="I59" i="9"/>
  <c r="K173" i="16" l="1"/>
  <c r="L14906" i="19"/>
  <c r="E15006" i="19"/>
  <c r="J14638" i="19"/>
  <c r="I14638" i="19"/>
  <c r="O14701" i="19" s="1"/>
  <c r="K15530" i="19"/>
  <c r="L16750" i="19"/>
  <c r="E16850" i="19" s="1"/>
  <c r="L16062" i="19"/>
  <c r="E16162" i="19"/>
  <c r="K15626" i="19"/>
  <c r="N59" i="9"/>
  <c r="P59" i="9" s="1"/>
  <c r="K59" i="9"/>
  <c r="H69" i="3"/>
  <c r="C70" i="3" s="1"/>
  <c r="B60" i="9" s="1"/>
  <c r="B64" i="2"/>
  <c r="S70" i="3"/>
  <c r="V70" i="3" s="1"/>
  <c r="L173" i="16" l="1"/>
  <c r="E174" i="16" s="1"/>
  <c r="J15006" i="19"/>
  <c r="I15006" i="19"/>
  <c r="J16850" i="19"/>
  <c r="I16850" i="19"/>
  <c r="K14638" i="19"/>
  <c r="J16162" i="19"/>
  <c r="I16162" i="19"/>
  <c r="L15530" i="19"/>
  <c r="E15630" i="19" s="1"/>
  <c r="L15626" i="19"/>
  <c r="E15726" i="19"/>
  <c r="C64" i="2"/>
  <c r="D64" i="2"/>
  <c r="F70" i="3" s="1"/>
  <c r="Q59" i="9"/>
  <c r="R59" i="9" s="1"/>
  <c r="M60" i="9"/>
  <c r="K60" i="9"/>
  <c r="N60" i="9"/>
  <c r="I174" i="16" l="1"/>
  <c r="J174" i="16"/>
  <c r="K15006" i="19"/>
  <c r="L15006" i="19" s="1"/>
  <c r="E15106" i="19" s="1"/>
  <c r="K16850" i="19"/>
  <c r="J15630" i="19"/>
  <c r="I15630" i="19"/>
  <c r="K16162" i="19"/>
  <c r="L14638" i="19"/>
  <c r="E14738" i="19"/>
  <c r="J15726" i="19"/>
  <c r="I15726" i="19"/>
  <c r="T59" i="9"/>
  <c r="S59" i="9"/>
  <c r="G61" i="6" s="1"/>
  <c r="J61" i="6" s="1"/>
  <c r="P60" i="9"/>
  <c r="Q60" i="9" s="1"/>
  <c r="R60" i="9" s="1"/>
  <c r="E64" i="2"/>
  <c r="K174" i="16" l="1"/>
  <c r="J15106" i="19"/>
  <c r="I15106" i="19"/>
  <c r="L16162" i="19"/>
  <c r="E16262" i="19" s="1"/>
  <c r="J14738" i="19"/>
  <c r="I14738" i="19"/>
  <c r="O14801" i="19" s="1"/>
  <c r="K15630" i="19"/>
  <c r="L16850" i="19"/>
  <c r="E16950" i="19" s="1"/>
  <c r="K15726" i="19"/>
  <c r="D70" i="3"/>
  <c r="F64" i="2"/>
  <c r="E70" i="3" s="1"/>
  <c r="G70" i="3" s="1"/>
  <c r="B65" i="2"/>
  <c r="C65" i="2" s="1"/>
  <c r="M61" i="9"/>
  <c r="T60" i="9"/>
  <c r="S60" i="9"/>
  <c r="G62" i="6" s="1"/>
  <c r="J62" i="6" s="1"/>
  <c r="L174" i="16" l="1"/>
  <c r="E175" i="16" s="1"/>
  <c r="K15106" i="19"/>
  <c r="J16262" i="19"/>
  <c r="I16262" i="19"/>
  <c r="L15630" i="19"/>
  <c r="E15730" i="19" s="1"/>
  <c r="K14738" i="19"/>
  <c r="L15726" i="19"/>
  <c r="E15826" i="19" s="1"/>
  <c r="J16950" i="19"/>
  <c r="I16950" i="19"/>
  <c r="D65" i="2"/>
  <c r="F71" i="3" s="1"/>
  <c r="H70" i="3"/>
  <c r="C71" i="3" s="1"/>
  <c r="C60" i="9"/>
  <c r="E65" i="2"/>
  <c r="I175" i="16" l="1"/>
  <c r="J175" i="16"/>
  <c r="L15106" i="19"/>
  <c r="E15206" i="19"/>
  <c r="J15730" i="19"/>
  <c r="I15730" i="19"/>
  <c r="J15826" i="19"/>
  <c r="I15826" i="19"/>
  <c r="L14738" i="19"/>
  <c r="E14838" i="19" s="1"/>
  <c r="K16262" i="19"/>
  <c r="K16950" i="19"/>
  <c r="I60" i="9"/>
  <c r="E60" i="9"/>
  <c r="B61" i="9"/>
  <c r="S71" i="3"/>
  <c r="V71" i="3" s="1"/>
  <c r="D71" i="3"/>
  <c r="F65" i="2"/>
  <c r="E71" i="3" s="1"/>
  <c r="G71" i="3" s="1"/>
  <c r="K175" i="16" l="1"/>
  <c r="J15206" i="19"/>
  <c r="I15206" i="19"/>
  <c r="J14838" i="19"/>
  <c r="I14838" i="19"/>
  <c r="O14901" i="19" s="1"/>
  <c r="L16262" i="19"/>
  <c r="E16362" i="19"/>
  <c r="K15730" i="19"/>
  <c r="K15826" i="19"/>
  <c r="L16950" i="19"/>
  <c r="E17050" i="19" s="1"/>
  <c r="K61" i="9"/>
  <c r="N61" i="9"/>
  <c r="P61" i="9" s="1"/>
  <c r="B66" i="2"/>
  <c r="C61" i="9"/>
  <c r="H71" i="3"/>
  <c r="C72" i="3" s="1"/>
  <c r="L175" i="16" l="1"/>
  <c r="E176" i="16" s="1"/>
  <c r="K15206" i="19"/>
  <c r="J17050" i="19"/>
  <c r="I17050" i="19"/>
  <c r="L15730" i="19"/>
  <c r="E15830" i="19" s="1"/>
  <c r="K14838" i="19"/>
  <c r="J16362" i="19"/>
  <c r="I16362" i="19"/>
  <c r="L15826" i="19"/>
  <c r="E15926" i="19" s="1"/>
  <c r="M62" i="9"/>
  <c r="Q61" i="9"/>
  <c r="R61" i="9" s="1"/>
  <c r="I61" i="9"/>
  <c r="E61" i="9"/>
  <c r="S72" i="3"/>
  <c r="V72" i="3" s="1"/>
  <c r="B62" i="9"/>
  <c r="D66" i="2"/>
  <c r="F72" i="3" s="1"/>
  <c r="C66" i="2"/>
  <c r="E66" i="2" s="1"/>
  <c r="D72" i="3" s="1"/>
  <c r="C62" i="9" s="1"/>
  <c r="I176" i="16" l="1"/>
  <c r="J176" i="16"/>
  <c r="L15206" i="19"/>
  <c r="E15306" i="19"/>
  <c r="K16362" i="19"/>
  <c r="L14838" i="19"/>
  <c r="E14938" i="19" s="1"/>
  <c r="K17050" i="19"/>
  <c r="J15830" i="19"/>
  <c r="I15830" i="19"/>
  <c r="J15926" i="19"/>
  <c r="I15926" i="19"/>
  <c r="T61" i="9"/>
  <c r="S61" i="9"/>
  <c r="G63" i="6" s="1"/>
  <c r="J63" i="6" s="1"/>
  <c r="F66" i="2"/>
  <c r="E72" i="3" s="1"/>
  <c r="G72" i="3" s="1"/>
  <c r="K62" i="9"/>
  <c r="N62" i="9"/>
  <c r="P62" i="9" s="1"/>
  <c r="Q62" i="9" s="1"/>
  <c r="R62" i="9" s="1"/>
  <c r="E62" i="9"/>
  <c r="I62" i="9"/>
  <c r="K176" i="16" l="1"/>
  <c r="J15306" i="19"/>
  <c r="I15306" i="19"/>
  <c r="J14938" i="19"/>
  <c r="I14938" i="19"/>
  <c r="O15001" i="19" s="1"/>
  <c r="K15830" i="19"/>
  <c r="L17050" i="19"/>
  <c r="E17150" i="19" s="1"/>
  <c r="L16362" i="19"/>
  <c r="E16462" i="19" s="1"/>
  <c r="K15926" i="19"/>
  <c r="B67" i="2"/>
  <c r="H72" i="3"/>
  <c r="C73" i="3" s="1"/>
  <c r="S62" i="9"/>
  <c r="G64" i="6" s="1"/>
  <c r="J64" i="6" s="1"/>
  <c r="T62" i="9"/>
  <c r="C67" i="2"/>
  <c r="D67" i="2"/>
  <c r="F73" i="3" s="1"/>
  <c r="S73" i="3"/>
  <c r="V73" i="3" s="1"/>
  <c r="L176" i="16" l="1"/>
  <c r="E177" i="16" s="1"/>
  <c r="K15306" i="19"/>
  <c r="K14938" i="19"/>
  <c r="L15926" i="19"/>
  <c r="E16026" i="19" s="1"/>
  <c r="J16462" i="19"/>
  <c r="I16462" i="19"/>
  <c r="L15830" i="19"/>
  <c r="E15930" i="19" s="1"/>
  <c r="J17150" i="19"/>
  <c r="I17150" i="19"/>
  <c r="E67" i="2"/>
  <c r="I177" i="16" l="1"/>
  <c r="J177" i="16"/>
  <c r="L15306" i="19"/>
  <c r="E15406" i="19" s="1"/>
  <c r="J16026" i="19"/>
  <c r="I16026" i="19"/>
  <c r="J15930" i="19"/>
  <c r="I15930" i="19"/>
  <c r="K16462" i="19"/>
  <c r="L14938" i="19"/>
  <c r="E15038" i="19" s="1"/>
  <c r="K17150" i="19"/>
  <c r="D73" i="3"/>
  <c r="F67" i="2"/>
  <c r="E73" i="3" s="1"/>
  <c r="G73" i="3" s="1"/>
  <c r="B68" i="2"/>
  <c r="K177" i="16" l="1"/>
  <c r="I15406" i="19"/>
  <c r="J15406" i="19"/>
  <c r="K15930" i="19"/>
  <c r="K16026" i="19"/>
  <c r="L16462" i="19"/>
  <c r="E16562" i="19"/>
  <c r="J15038" i="19"/>
  <c r="I15038" i="19"/>
  <c r="O15101" i="19" s="1"/>
  <c r="L17150" i="19"/>
  <c r="E17250" i="19" s="1"/>
  <c r="D68" i="2"/>
  <c r="F74" i="3" s="1"/>
  <c r="C68" i="2"/>
  <c r="E68" i="2" s="1"/>
  <c r="D74" i="3" s="1"/>
  <c r="H73" i="3"/>
  <c r="C74" i="3" s="1"/>
  <c r="L177" i="16" l="1"/>
  <c r="E178" i="16" s="1"/>
  <c r="K15406" i="19"/>
  <c r="J17250" i="19"/>
  <c r="I17250" i="19"/>
  <c r="L16026" i="19"/>
  <c r="E16126" i="19" s="1"/>
  <c r="J16562" i="19"/>
  <c r="I16562" i="19"/>
  <c r="L15930" i="19"/>
  <c r="E16030" i="19" s="1"/>
  <c r="K15038" i="19"/>
  <c r="F68" i="2"/>
  <c r="E74" i="3" s="1"/>
  <c r="G74" i="3" s="1"/>
  <c r="S74" i="3"/>
  <c r="V74" i="3" s="1"/>
  <c r="I178" i="16" l="1"/>
  <c r="J178" i="16"/>
  <c r="L15406" i="19"/>
  <c r="E15506" i="19"/>
  <c r="K17250" i="19"/>
  <c r="L15038" i="19"/>
  <c r="E15138" i="19" s="1"/>
  <c r="J16126" i="19"/>
  <c r="I16126" i="19"/>
  <c r="J16030" i="19"/>
  <c r="I16030" i="19"/>
  <c r="K16562" i="19"/>
  <c r="B69" i="2"/>
  <c r="H74" i="3"/>
  <c r="C75" i="3" s="1"/>
  <c r="S75" i="3" s="1"/>
  <c r="V75" i="3" s="1"/>
  <c r="D69" i="2"/>
  <c r="F75" i="3" s="1"/>
  <c r="C69" i="2"/>
  <c r="E69" i="2" s="1"/>
  <c r="D75" i="3" s="1"/>
  <c r="K178" i="16" l="1"/>
  <c r="J15506" i="19"/>
  <c r="I15506" i="19"/>
  <c r="J15138" i="19"/>
  <c r="I15138" i="19"/>
  <c r="O15201" i="19" s="1"/>
  <c r="K16126" i="19"/>
  <c r="L16562" i="19"/>
  <c r="E16662" i="19" s="1"/>
  <c r="L17250" i="19"/>
  <c r="E17350" i="19"/>
  <c r="K16030" i="19"/>
  <c r="F69" i="2"/>
  <c r="E75" i="3" s="1"/>
  <c r="G75" i="3" s="1"/>
  <c r="B70" i="2"/>
  <c r="L178" i="16" l="1"/>
  <c r="E179" i="16" s="1"/>
  <c r="K15506" i="19"/>
  <c r="J16662" i="19"/>
  <c r="I16662" i="19"/>
  <c r="L16030" i="19"/>
  <c r="E16130" i="19" s="1"/>
  <c r="K15138" i="19"/>
  <c r="L16126" i="19"/>
  <c r="E16226" i="19" s="1"/>
  <c r="J17350" i="19"/>
  <c r="I17350" i="19"/>
  <c r="H75" i="3"/>
  <c r="C76" i="3" s="1"/>
  <c r="S76" i="3" s="1"/>
  <c r="V76" i="3" s="1"/>
  <c r="C70" i="2"/>
  <c r="D70" i="2"/>
  <c r="F76" i="3" s="1"/>
  <c r="I179" i="16" l="1"/>
  <c r="J179" i="16"/>
  <c r="L15506" i="19"/>
  <c r="E15606" i="19"/>
  <c r="L15138" i="19"/>
  <c r="E15238" i="19" s="1"/>
  <c r="K16662" i="19"/>
  <c r="J16226" i="19"/>
  <c r="I16226" i="19"/>
  <c r="K16226" i="19" s="1"/>
  <c r="L16226" i="19" s="1"/>
  <c r="J16130" i="19"/>
  <c r="I16130" i="19"/>
  <c r="K17350" i="19"/>
  <c r="E70" i="2"/>
  <c r="K179" i="16" l="1"/>
  <c r="J15606" i="19"/>
  <c r="I15606" i="19"/>
  <c r="L16662" i="19"/>
  <c r="E16762" i="19" s="1"/>
  <c r="E16326" i="19"/>
  <c r="K16130" i="19"/>
  <c r="J15238" i="19"/>
  <c r="I15238" i="19"/>
  <c r="O15301" i="19" s="1"/>
  <c r="L17350" i="19"/>
  <c r="E17450" i="19" s="1"/>
  <c r="D76" i="3"/>
  <c r="F70" i="2"/>
  <c r="E76" i="3" s="1"/>
  <c r="G76" i="3" s="1"/>
  <c r="L179" i="16" l="1"/>
  <c r="E180" i="16" s="1"/>
  <c r="K15606" i="19"/>
  <c r="J17450" i="19"/>
  <c r="I17450" i="19"/>
  <c r="J16326" i="19"/>
  <c r="I16326" i="19"/>
  <c r="J16762" i="19"/>
  <c r="I16762" i="19"/>
  <c r="K15238" i="19"/>
  <c r="L16130" i="19"/>
  <c r="E16230" i="19" s="1"/>
  <c r="B71" i="2"/>
  <c r="H76" i="3"/>
  <c r="C77" i="3" s="1"/>
  <c r="I180" i="16" l="1"/>
  <c r="J180" i="16"/>
  <c r="K16326" i="19"/>
  <c r="L16326" i="19" s="1"/>
  <c r="L15606" i="19"/>
  <c r="E15706" i="19"/>
  <c r="K17450" i="19"/>
  <c r="E16426" i="19"/>
  <c r="K16762" i="19"/>
  <c r="J16230" i="19"/>
  <c r="I16230" i="19"/>
  <c r="L15238" i="19"/>
  <c r="E15338" i="19" s="1"/>
  <c r="S77" i="3"/>
  <c r="V77" i="3" s="1"/>
  <c r="C71" i="2"/>
  <c r="E71" i="2" s="1"/>
  <c r="D71" i="2"/>
  <c r="F77" i="3" s="1"/>
  <c r="K180" i="16" l="1"/>
  <c r="J15706" i="19"/>
  <c r="I15706" i="19"/>
  <c r="J16426" i="19"/>
  <c r="I16426" i="19"/>
  <c r="L17450" i="19"/>
  <c r="E17550" i="19" s="1"/>
  <c r="J15338" i="19"/>
  <c r="I15338" i="19"/>
  <c r="O15401" i="19" s="1"/>
  <c r="K16230" i="19"/>
  <c r="L16762" i="19"/>
  <c r="E16862" i="19"/>
  <c r="F71" i="2"/>
  <c r="D77" i="3"/>
  <c r="L180" i="16" l="1"/>
  <c r="E181" i="16" s="1"/>
  <c r="K16426" i="19"/>
  <c r="L16426" i="19" s="1"/>
  <c r="K15706" i="19"/>
  <c r="E16526" i="19"/>
  <c r="L16230" i="19"/>
  <c r="E16330" i="19" s="1"/>
  <c r="K15338" i="19"/>
  <c r="J17550" i="19"/>
  <c r="I17550" i="19"/>
  <c r="J16862" i="19"/>
  <c r="I16862" i="19"/>
  <c r="E77" i="3"/>
  <c r="H77" i="3" s="1"/>
  <c r="C78" i="3" s="1"/>
  <c r="B72" i="2"/>
  <c r="J181" i="16" l="1"/>
  <c r="I181" i="16"/>
  <c r="L15706" i="19"/>
  <c r="E15806" i="19"/>
  <c r="J16330" i="19"/>
  <c r="I16330" i="19"/>
  <c r="K16862" i="19"/>
  <c r="K17550" i="19"/>
  <c r="L15338" i="19"/>
  <c r="E15438" i="19" s="1"/>
  <c r="J16526" i="19"/>
  <c r="I16526" i="19"/>
  <c r="G77" i="3"/>
  <c r="S78" i="3"/>
  <c r="V78" i="3" s="1"/>
  <c r="C72" i="2"/>
  <c r="D72" i="2"/>
  <c r="F78" i="3" s="1"/>
  <c r="K181" i="16" l="1"/>
  <c r="L181" i="16" s="1"/>
  <c r="J15806" i="19"/>
  <c r="I15806" i="19"/>
  <c r="J15438" i="19"/>
  <c r="I15438" i="19"/>
  <c r="O15501" i="19" s="1"/>
  <c r="L17550" i="19"/>
  <c r="E17650" i="19" s="1"/>
  <c r="K16330" i="19"/>
  <c r="K16526" i="19"/>
  <c r="L16862" i="19"/>
  <c r="E16962" i="19" s="1"/>
  <c r="E72" i="2"/>
  <c r="K15806" i="19" l="1"/>
  <c r="J16962" i="19"/>
  <c r="I16962" i="19"/>
  <c r="K15438" i="19"/>
  <c r="L16330" i="19"/>
  <c r="E16430" i="19" s="1"/>
  <c r="J17650" i="19"/>
  <c r="I17650" i="19"/>
  <c r="L16526" i="19"/>
  <c r="E16626" i="19" s="1"/>
  <c r="D78" i="3"/>
  <c r="F72" i="2"/>
  <c r="L15806" i="19" l="1"/>
  <c r="E15906" i="19"/>
  <c r="J16430" i="19"/>
  <c r="I16430" i="19"/>
  <c r="J16626" i="19"/>
  <c r="I16626" i="19"/>
  <c r="K16626" i="19" s="1"/>
  <c r="L16626" i="19" s="1"/>
  <c r="K16962" i="19"/>
  <c r="L15438" i="19"/>
  <c r="E15538" i="19" s="1"/>
  <c r="K17650" i="19"/>
  <c r="E78" i="3"/>
  <c r="G78" i="3" s="1"/>
  <c r="B73" i="2"/>
  <c r="I15906" i="19" l="1"/>
  <c r="J15906" i="19"/>
  <c r="J15538" i="19"/>
  <c r="I15538" i="19"/>
  <c r="O15601" i="19" s="1"/>
  <c r="K16430" i="19"/>
  <c r="E16726" i="19"/>
  <c r="L16962" i="19"/>
  <c r="E17062" i="19"/>
  <c r="L17650" i="19"/>
  <c r="E17750" i="19"/>
  <c r="H78" i="3"/>
  <c r="C79" i="3" s="1"/>
  <c r="S79" i="3" s="1"/>
  <c r="V79" i="3" s="1"/>
  <c r="C73" i="2"/>
  <c r="E73" i="2" s="1"/>
  <c r="D73" i="2"/>
  <c r="F79" i="3" s="1"/>
  <c r="K15906" i="19" l="1"/>
  <c r="J17062" i="19"/>
  <c r="I17062" i="19"/>
  <c r="K15538" i="19"/>
  <c r="J17750" i="19"/>
  <c r="I17750" i="19"/>
  <c r="J16726" i="19"/>
  <c r="I16726" i="19"/>
  <c r="L16430" i="19"/>
  <c r="E16530" i="19"/>
  <c r="D79" i="3"/>
  <c r="F73" i="2"/>
  <c r="E79" i="3" s="1"/>
  <c r="L15906" i="19" l="1"/>
  <c r="E16006" i="19"/>
  <c r="K17062" i="19"/>
  <c r="K16726" i="19"/>
  <c r="K17750" i="19"/>
  <c r="L15538" i="19"/>
  <c r="E15638" i="19" s="1"/>
  <c r="J16530" i="19"/>
  <c r="I16530" i="19"/>
  <c r="G79" i="3"/>
  <c r="B74" i="2"/>
  <c r="D74" i="2" s="1"/>
  <c r="F80" i="3" s="1"/>
  <c r="C74" i="2"/>
  <c r="E74" i="2" s="1"/>
  <c r="H79" i="3"/>
  <c r="C80" i="3" s="1"/>
  <c r="S80" i="3" s="1"/>
  <c r="V80" i="3" s="1"/>
  <c r="J16006" i="19" l="1"/>
  <c r="I16006" i="19"/>
  <c r="J15638" i="19"/>
  <c r="I15638" i="19"/>
  <c r="O15701" i="19" s="1"/>
  <c r="L16726" i="19"/>
  <c r="E16826" i="19" s="1"/>
  <c r="L17062" i="19"/>
  <c r="E17162" i="19" s="1"/>
  <c r="K16530" i="19"/>
  <c r="L17750" i="19"/>
  <c r="E17850" i="19" s="1"/>
  <c r="D80" i="3"/>
  <c r="F74" i="2"/>
  <c r="E80" i="3" s="1"/>
  <c r="K16006" i="19" l="1"/>
  <c r="L16006" i="19" s="1"/>
  <c r="E16106" i="19" s="1"/>
  <c r="J17850" i="19"/>
  <c r="I17850" i="19"/>
  <c r="J16826" i="19"/>
  <c r="I16826" i="19"/>
  <c r="K15638" i="19"/>
  <c r="J17162" i="19"/>
  <c r="I17162" i="19"/>
  <c r="L16530" i="19"/>
  <c r="E16630" i="19" s="1"/>
  <c r="B75" i="2"/>
  <c r="G80" i="3"/>
  <c r="H80" i="3"/>
  <c r="C81" i="3" s="1"/>
  <c r="K16826" i="19" l="1"/>
  <c r="L16826" i="19" s="1"/>
  <c r="J16106" i="19"/>
  <c r="I16106" i="19"/>
  <c r="J16630" i="19"/>
  <c r="I16630" i="19"/>
  <c r="K17850" i="19"/>
  <c r="L15638" i="19"/>
  <c r="E15738" i="19" s="1"/>
  <c r="K17162" i="19"/>
  <c r="C75" i="2"/>
  <c r="D75" i="2"/>
  <c r="F81" i="3" s="1"/>
  <c r="S81" i="3"/>
  <c r="V81" i="3" s="1"/>
  <c r="E16926" i="19" l="1"/>
  <c r="J16926" i="19" s="1"/>
  <c r="K16106" i="19"/>
  <c r="L16106" i="19" s="1"/>
  <c r="E16206" i="19" s="1"/>
  <c r="J15738" i="19"/>
  <c r="I15738" i="19"/>
  <c r="O15801" i="19" s="1"/>
  <c r="K16630" i="19"/>
  <c r="L17162" i="19"/>
  <c r="E17262" i="19" s="1"/>
  <c r="L17850" i="19"/>
  <c r="E17950" i="19" s="1"/>
  <c r="E75" i="2"/>
  <c r="D81" i="3" s="1"/>
  <c r="F75" i="2"/>
  <c r="E81" i="3" s="1"/>
  <c r="G81" i="3" s="1"/>
  <c r="I16926" i="19" l="1"/>
  <c r="K16926" i="19" s="1"/>
  <c r="L16926" i="19" s="1"/>
  <c r="I16206" i="19"/>
  <c r="J16206" i="19"/>
  <c r="J17262" i="19"/>
  <c r="I17262" i="19"/>
  <c r="K15738" i="19"/>
  <c r="E17026" i="19"/>
  <c r="L16630" i="19"/>
  <c r="E16730" i="19" s="1"/>
  <c r="J17950" i="19"/>
  <c r="I17950" i="19"/>
  <c r="H81" i="3"/>
  <c r="C82" i="3" s="1"/>
  <c r="B76" i="2"/>
  <c r="K17950" i="19" l="1"/>
  <c r="L17950" i="19" s="1"/>
  <c r="K16206" i="19"/>
  <c r="K17262" i="19"/>
  <c r="J17026" i="19"/>
  <c r="I17026" i="19"/>
  <c r="L15738" i="19"/>
  <c r="E15838" i="19" s="1"/>
  <c r="J16730" i="19"/>
  <c r="I16730" i="19"/>
  <c r="S82" i="3"/>
  <c r="V82" i="3" s="1"/>
  <c r="D76" i="2"/>
  <c r="F82" i="3" s="1"/>
  <c r="C76" i="2"/>
  <c r="E76" i="2" s="1"/>
  <c r="D82" i="3" s="1"/>
  <c r="F76" i="2"/>
  <c r="E82" i="3" s="1"/>
  <c r="G82" i="3" s="1"/>
  <c r="L16206" i="19" l="1"/>
  <c r="E16306" i="19"/>
  <c r="J15838" i="19"/>
  <c r="I15838" i="19"/>
  <c r="O15901" i="19" s="1"/>
  <c r="K16730" i="19"/>
  <c r="K17026" i="19"/>
  <c r="L17262" i="19"/>
  <c r="E17362" i="19" s="1"/>
  <c r="H82" i="3"/>
  <c r="C83" i="3" s="1"/>
  <c r="S83" i="3" s="1"/>
  <c r="V83" i="3" s="1"/>
  <c r="B77" i="2"/>
  <c r="I16306" i="19" l="1"/>
  <c r="J16306" i="19"/>
  <c r="K15838" i="19"/>
  <c r="L17026" i="19"/>
  <c r="E17126" i="19" s="1"/>
  <c r="L16730" i="19"/>
  <c r="E16830" i="19"/>
  <c r="J17362" i="19"/>
  <c r="I17362" i="19"/>
  <c r="C77" i="2"/>
  <c r="D77" i="2"/>
  <c r="F83" i="3" s="1"/>
  <c r="K16306" i="19" l="1"/>
  <c r="L16306" i="19" s="1"/>
  <c r="E16406" i="19" s="1"/>
  <c r="J17126" i="19"/>
  <c r="I17126" i="19"/>
  <c r="J16830" i="19"/>
  <c r="I16830" i="19"/>
  <c r="L15838" i="19"/>
  <c r="E15938" i="19"/>
  <c r="K17362" i="19"/>
  <c r="E77" i="2"/>
  <c r="D83" i="3" s="1"/>
  <c r="J16406" i="19" l="1"/>
  <c r="I16406" i="19"/>
  <c r="L17362" i="19"/>
  <c r="E17462" i="19" s="1"/>
  <c r="K17126" i="19"/>
  <c r="J15938" i="19"/>
  <c r="I15938" i="19"/>
  <c r="O16001" i="19" s="1"/>
  <c r="K16830" i="19"/>
  <c r="F77" i="2"/>
  <c r="E83" i="3" s="1"/>
  <c r="G83" i="3" s="1"/>
  <c r="H83" i="3"/>
  <c r="C84" i="3" s="1"/>
  <c r="S84" i="3" s="1"/>
  <c r="V84" i="3" s="1"/>
  <c r="B78" i="2"/>
  <c r="K16406" i="19" l="1"/>
  <c r="J17462" i="19"/>
  <c r="I17462" i="19"/>
  <c r="L17126" i="19"/>
  <c r="E17226" i="19" s="1"/>
  <c r="K15938" i="19"/>
  <c r="L16830" i="19"/>
  <c r="E16930" i="19" s="1"/>
  <c r="D78" i="2"/>
  <c r="F84" i="3" s="1"/>
  <c r="C78" i="2"/>
  <c r="E78" i="2" s="1"/>
  <c r="D84" i="3" s="1"/>
  <c r="L16406" i="19" l="1"/>
  <c r="E16506" i="19" s="1"/>
  <c r="L15938" i="19"/>
  <c r="E16038" i="19" s="1"/>
  <c r="K17462" i="19"/>
  <c r="J17226" i="19"/>
  <c r="I17226" i="19"/>
  <c r="J16930" i="19"/>
  <c r="I16930" i="19"/>
  <c r="F78" i="2"/>
  <c r="E84" i="3" s="1"/>
  <c r="H84" i="3" s="1"/>
  <c r="C85" i="3" s="1"/>
  <c r="J16506" i="19" l="1"/>
  <c r="I16506" i="19"/>
  <c r="L17462" i="19"/>
  <c r="E17562" i="19" s="1"/>
  <c r="K16930" i="19"/>
  <c r="J16038" i="19"/>
  <c r="I16038" i="19"/>
  <c r="O16101" i="19" s="1"/>
  <c r="K17226" i="19"/>
  <c r="B79" i="2"/>
  <c r="G84" i="3"/>
  <c r="S85" i="3"/>
  <c r="V85" i="3" s="1"/>
  <c r="K16506" i="19" l="1"/>
  <c r="L16506" i="19" s="1"/>
  <c r="E16606" i="19" s="1"/>
  <c r="L16930" i="19"/>
  <c r="E17030" i="19" s="1"/>
  <c r="J17562" i="19"/>
  <c r="I17562" i="19"/>
  <c r="K16038" i="19"/>
  <c r="L17226" i="19"/>
  <c r="E17326" i="19" s="1"/>
  <c r="C79" i="2"/>
  <c r="D79" i="2"/>
  <c r="F85" i="3" s="1"/>
  <c r="J16606" i="19" l="1"/>
  <c r="I16606" i="19"/>
  <c r="L16038" i="19"/>
  <c r="E16138" i="19" s="1"/>
  <c r="K17562" i="19"/>
  <c r="J17030" i="19"/>
  <c r="I17030" i="19"/>
  <c r="J17326" i="19"/>
  <c r="I17326" i="19"/>
  <c r="E79" i="2"/>
  <c r="K16606" i="19" l="1"/>
  <c r="L16606" i="19" s="1"/>
  <c r="E16706" i="19" s="1"/>
  <c r="K17030" i="19"/>
  <c r="L17562" i="19"/>
  <c r="E17662" i="19" s="1"/>
  <c r="K17326" i="19"/>
  <c r="J16138" i="19"/>
  <c r="I16138" i="19"/>
  <c r="O16201" i="19" s="1"/>
  <c r="D85" i="3"/>
  <c r="F79" i="2"/>
  <c r="E85" i="3" s="1"/>
  <c r="G85" i="3" s="1"/>
  <c r="J16706" i="19" l="1"/>
  <c r="I16706" i="19"/>
  <c r="J17662" i="19"/>
  <c r="I17662" i="19"/>
  <c r="K16138" i="19"/>
  <c r="L17030" i="19"/>
  <c r="E17130" i="19"/>
  <c r="L17326" i="19"/>
  <c r="E17426" i="19" s="1"/>
  <c r="B80" i="2"/>
  <c r="C80" i="2" s="1"/>
  <c r="D80" i="2"/>
  <c r="F86" i="3" s="1"/>
  <c r="H85" i="3"/>
  <c r="C86" i="3" s="1"/>
  <c r="K16706" i="19" l="1"/>
  <c r="L16706" i="19" s="1"/>
  <c r="E16806" i="19" s="1"/>
  <c r="K17662" i="19"/>
  <c r="J17130" i="19"/>
  <c r="I17130" i="19"/>
  <c r="L16138" i="19"/>
  <c r="E16238" i="19" s="1"/>
  <c r="J17426" i="19"/>
  <c r="I17426" i="19"/>
  <c r="E80" i="2"/>
  <c r="D86" i="3" s="1"/>
  <c r="F80" i="2"/>
  <c r="E86" i="3" s="1"/>
  <c r="G86" i="3" s="1"/>
  <c r="B81" i="2"/>
  <c r="S86" i="3"/>
  <c r="V86" i="3" s="1"/>
  <c r="J16806" i="19" l="1"/>
  <c r="I16806" i="19"/>
  <c r="J16238" i="19"/>
  <c r="I16238" i="19"/>
  <c r="K17426" i="19"/>
  <c r="K17130" i="19"/>
  <c r="L17662" i="19"/>
  <c r="E17762" i="19" s="1"/>
  <c r="H86" i="3"/>
  <c r="C87" i="3" s="1"/>
  <c r="S87" i="3" s="1"/>
  <c r="V87" i="3" s="1"/>
  <c r="D81" i="2"/>
  <c r="F87" i="3" s="1"/>
  <c r="C81" i="2"/>
  <c r="K16238" i="19" l="1"/>
  <c r="L16238" i="19" s="1"/>
  <c r="O16301" i="19"/>
  <c r="K16806" i="19"/>
  <c r="L17130" i="19"/>
  <c r="E17230" i="19" s="1"/>
  <c r="L17426" i="19"/>
  <c r="E17526" i="19" s="1"/>
  <c r="J17762" i="19"/>
  <c r="I17762" i="19"/>
  <c r="E81" i="2"/>
  <c r="D87" i="3" s="1"/>
  <c r="F81" i="2"/>
  <c r="E87" i="3" s="1"/>
  <c r="G87" i="3" s="1"/>
  <c r="E16338" i="19" l="1"/>
  <c r="L16806" i="19"/>
  <c r="E16906" i="19"/>
  <c r="J17230" i="19"/>
  <c r="I17230" i="19"/>
  <c r="J17526" i="19"/>
  <c r="I17526" i="19"/>
  <c r="K17762" i="19"/>
  <c r="J16338" i="19"/>
  <c r="I16338" i="19"/>
  <c r="O16401" i="19" s="1"/>
  <c r="B82" i="2"/>
  <c r="H87" i="3"/>
  <c r="C88" i="3" s="1"/>
  <c r="J16906" i="19" l="1"/>
  <c r="I16906" i="19"/>
  <c r="K17526" i="19"/>
  <c r="K17230" i="19"/>
  <c r="L17762" i="19"/>
  <c r="E17862" i="19"/>
  <c r="K16338" i="19"/>
  <c r="D82" i="2"/>
  <c r="F88" i="3" s="1"/>
  <c r="C82" i="2"/>
  <c r="S88" i="3"/>
  <c r="V88" i="3" s="1"/>
  <c r="K16906" i="19" l="1"/>
  <c r="L16906" i="19" s="1"/>
  <c r="E17006" i="19" s="1"/>
  <c r="L17230" i="19"/>
  <c r="E17330" i="19" s="1"/>
  <c r="J17862" i="19"/>
  <c r="I17862" i="19"/>
  <c r="L17526" i="19"/>
  <c r="E17626" i="19" s="1"/>
  <c r="L16338" i="19"/>
  <c r="E16438" i="19" s="1"/>
  <c r="E82" i="2"/>
  <c r="J17006" i="19" l="1"/>
  <c r="I17006" i="19"/>
  <c r="J16438" i="19"/>
  <c r="I16438" i="19"/>
  <c r="J17626" i="19"/>
  <c r="I17626" i="19"/>
  <c r="J17330" i="19"/>
  <c r="I17330" i="19"/>
  <c r="K17862" i="19"/>
  <c r="D88" i="3"/>
  <c r="F82" i="2"/>
  <c r="E88" i="3" s="1"/>
  <c r="G88" i="3" s="1"/>
  <c r="B83" i="2"/>
  <c r="K16438" i="19" l="1"/>
  <c r="L16438" i="19" s="1"/>
  <c r="O16501" i="19"/>
  <c r="K17006" i="19"/>
  <c r="L17006" i="19" s="1"/>
  <c r="E17106" i="19" s="1"/>
  <c r="K17626" i="19"/>
  <c r="E16538" i="19"/>
  <c r="K17330" i="19"/>
  <c r="L17862" i="19"/>
  <c r="E17962" i="19" s="1"/>
  <c r="H88" i="3"/>
  <c r="C89" i="3" s="1"/>
  <c r="S89" i="3" s="1"/>
  <c r="V89" i="3" s="1"/>
  <c r="C83" i="2"/>
  <c r="D83" i="2"/>
  <c r="F89" i="3" s="1"/>
  <c r="J17106" i="19" l="1"/>
  <c r="I17106" i="19"/>
  <c r="J17962" i="19"/>
  <c r="I17962" i="19"/>
  <c r="J16538" i="19"/>
  <c r="I16538" i="19"/>
  <c r="L17626" i="19"/>
  <c r="E17726" i="19" s="1"/>
  <c r="L17330" i="19"/>
  <c r="E17430" i="19" s="1"/>
  <c r="E83" i="2"/>
  <c r="D89" i="3" s="1"/>
  <c r="K16538" i="19" l="1"/>
  <c r="O16601" i="19"/>
  <c r="K17106" i="19"/>
  <c r="L17106" i="19" s="1"/>
  <c r="E17206" i="19" s="1"/>
  <c r="J17430" i="19"/>
  <c r="I17430" i="19"/>
  <c r="J17726" i="19"/>
  <c r="I17726" i="19"/>
  <c r="L16538" i="19"/>
  <c r="E16638" i="19" s="1"/>
  <c r="K17962" i="19"/>
  <c r="L17962" i="19" s="1"/>
  <c r="F83" i="2"/>
  <c r="E89" i="3" s="1"/>
  <c r="G89" i="3" s="1"/>
  <c r="B84" i="2"/>
  <c r="H89" i="3"/>
  <c r="C90" i="3" s="1"/>
  <c r="J17206" i="19" l="1"/>
  <c r="I17206" i="19"/>
  <c r="J16638" i="19"/>
  <c r="I16638" i="19"/>
  <c r="O16701" i="19" s="1"/>
  <c r="K17726" i="19"/>
  <c r="K17430" i="19"/>
  <c r="C84" i="2"/>
  <c r="D84" i="2"/>
  <c r="S90" i="3"/>
  <c r="V90" i="3" s="1"/>
  <c r="K17206" i="19" l="1"/>
  <c r="L17206" i="19" s="1"/>
  <c r="E17306" i="19" s="1"/>
  <c r="L17430" i="19"/>
  <c r="E17530" i="19" s="1"/>
  <c r="K16638" i="19"/>
  <c r="L17726" i="19"/>
  <c r="E17826" i="19" s="1"/>
  <c r="E84" i="2"/>
  <c r="F90" i="3"/>
  <c r="J17306" i="19" l="1"/>
  <c r="I17306" i="19"/>
  <c r="J17826" i="19"/>
  <c r="I17826" i="19"/>
  <c r="L16638" i="19"/>
  <c r="E16738" i="19"/>
  <c r="J17530" i="19"/>
  <c r="I17530" i="19"/>
  <c r="D90" i="3"/>
  <c r="F84" i="2"/>
  <c r="E90" i="3" s="1"/>
  <c r="G90" i="3" s="1"/>
  <c r="B85" i="2"/>
  <c r="K17306" i="19" l="1"/>
  <c r="L17306" i="19" s="1"/>
  <c r="E17406" i="19" s="1"/>
  <c r="K17826" i="19"/>
  <c r="J16738" i="19"/>
  <c r="I16738" i="19"/>
  <c r="O16801" i="19" s="1"/>
  <c r="K17530" i="19"/>
  <c r="C85" i="2"/>
  <c r="D85" i="2"/>
  <c r="F91" i="3" s="1"/>
  <c r="H90" i="3"/>
  <c r="C91" i="3" s="1"/>
  <c r="J17406" i="19" l="1"/>
  <c r="I17406" i="19"/>
  <c r="L17530" i="19"/>
  <c r="E17630" i="19" s="1"/>
  <c r="L17826" i="19"/>
  <c r="E17926" i="19" s="1"/>
  <c r="K16738" i="19"/>
  <c r="S91" i="3"/>
  <c r="V91" i="3" s="1"/>
  <c r="E85" i="2"/>
  <c r="K17406" i="19" l="1"/>
  <c r="L17406" i="19" s="1"/>
  <c r="E17506" i="19" s="1"/>
  <c r="J17926" i="19"/>
  <c r="I17926" i="19"/>
  <c r="J17630" i="19"/>
  <c r="I17630" i="19"/>
  <c r="L16738" i="19"/>
  <c r="E16838" i="19" s="1"/>
  <c r="D91" i="3"/>
  <c r="F85" i="2"/>
  <c r="E91" i="3" s="1"/>
  <c r="G91" i="3" s="1"/>
  <c r="J17506" i="19" l="1"/>
  <c r="I17506" i="19"/>
  <c r="J16838" i="19"/>
  <c r="I16838" i="19"/>
  <c r="K17630" i="19"/>
  <c r="K17926" i="19"/>
  <c r="L17926" i="19" s="1"/>
  <c r="B86" i="2"/>
  <c r="D86" i="2"/>
  <c r="F92" i="3" s="1"/>
  <c r="C86" i="2"/>
  <c r="E86" i="2" s="1"/>
  <c r="D92" i="3" s="1"/>
  <c r="F86" i="2"/>
  <c r="E92" i="3" s="1"/>
  <c r="G92" i="3" s="1"/>
  <c r="H91" i="3"/>
  <c r="C92" i="3" s="1"/>
  <c r="K16838" i="19" l="1"/>
  <c r="L16838" i="19" s="1"/>
  <c r="O16901" i="19"/>
  <c r="K17506" i="19"/>
  <c r="L17630" i="19"/>
  <c r="E17730" i="19" s="1"/>
  <c r="B87" i="2"/>
  <c r="S92" i="3"/>
  <c r="V92" i="3" s="1"/>
  <c r="H92" i="3"/>
  <c r="C93" i="3" s="1"/>
  <c r="E16938" i="19" l="1"/>
  <c r="L17506" i="19"/>
  <c r="E17606" i="19"/>
  <c r="J17730" i="19"/>
  <c r="I17730" i="19"/>
  <c r="J16938" i="19"/>
  <c r="I16938" i="19"/>
  <c r="S93" i="3"/>
  <c r="V93" i="3" s="1"/>
  <c r="D87" i="2"/>
  <c r="F93" i="3" s="1"/>
  <c r="C87" i="2"/>
  <c r="K16938" i="19" l="1"/>
  <c r="L16938" i="19" s="1"/>
  <c r="O17001" i="19"/>
  <c r="J17606" i="19"/>
  <c r="I17606" i="19"/>
  <c r="K17730" i="19"/>
  <c r="E17038" i="19"/>
  <c r="E87" i="2"/>
  <c r="K17606" i="19" l="1"/>
  <c r="L17606" i="19" s="1"/>
  <c r="E17706" i="19" s="1"/>
  <c r="J17038" i="19"/>
  <c r="I17038" i="19"/>
  <c r="O17101" i="19" s="1"/>
  <c r="L17730" i="19"/>
  <c r="E17830" i="19" s="1"/>
  <c r="D93" i="3"/>
  <c r="F87" i="2"/>
  <c r="E93" i="3" s="1"/>
  <c r="J17706" i="19" l="1"/>
  <c r="I17706" i="19"/>
  <c r="K17038" i="19"/>
  <c r="J17830" i="19"/>
  <c r="I17830" i="19"/>
  <c r="G93" i="3"/>
  <c r="B88" i="2"/>
  <c r="H93" i="3"/>
  <c r="C94" i="3" s="1"/>
  <c r="K17706" i="19" l="1"/>
  <c r="L17038" i="19"/>
  <c r="E17138" i="19" s="1"/>
  <c r="K17830" i="19"/>
  <c r="S94" i="3"/>
  <c r="V94" i="3" s="1"/>
  <c r="D88" i="2"/>
  <c r="F94" i="3" s="1"/>
  <c r="C88" i="2"/>
  <c r="L17706" i="19" l="1"/>
  <c r="E17806" i="19" s="1"/>
  <c r="J17138" i="19"/>
  <c r="I17138" i="19"/>
  <c r="O17201" i="19" s="1"/>
  <c r="L17830" i="19"/>
  <c r="E17930" i="19" s="1"/>
  <c r="E88" i="2"/>
  <c r="I17806" i="19" l="1"/>
  <c r="J17806" i="19"/>
  <c r="J17930" i="19"/>
  <c r="I17930" i="19"/>
  <c r="K17138" i="19"/>
  <c r="D94" i="3"/>
  <c r="F88" i="2"/>
  <c r="E94" i="3" s="1"/>
  <c r="K17806" i="19" l="1"/>
  <c r="L17138" i="19"/>
  <c r="E17238" i="19" s="1"/>
  <c r="K17930" i="19"/>
  <c r="L17930" i="19" s="1"/>
  <c r="B89" i="2"/>
  <c r="G94" i="3"/>
  <c r="H94" i="3"/>
  <c r="C95" i="3" s="1"/>
  <c r="L17806" i="19" l="1"/>
  <c r="E17906" i="19"/>
  <c r="J17238" i="19"/>
  <c r="I17238" i="19"/>
  <c r="O17301" i="19" s="1"/>
  <c r="S95" i="3"/>
  <c r="V95" i="3" s="1"/>
  <c r="C89" i="2"/>
  <c r="D89" i="2"/>
  <c r="F95" i="3" s="1"/>
  <c r="J17906" i="19" l="1"/>
  <c r="I17906" i="19"/>
  <c r="K17238" i="19"/>
  <c r="E89" i="2"/>
  <c r="K17906" i="19" l="1"/>
  <c r="L17906" i="19" s="1"/>
  <c r="L17238" i="19"/>
  <c r="E17338" i="19"/>
  <c r="F89" i="2"/>
  <c r="E95" i="3" s="1"/>
  <c r="D95" i="3"/>
  <c r="J17338" i="19" l="1"/>
  <c r="I17338" i="19"/>
  <c r="O17401" i="19" s="1"/>
  <c r="B90" i="2"/>
  <c r="C90" i="2" s="1"/>
  <c r="E90" i="2" s="1"/>
  <c r="D96" i="3" s="1"/>
  <c r="G95" i="3"/>
  <c r="H95" i="3"/>
  <c r="C96" i="3" s="1"/>
  <c r="D90" i="2"/>
  <c r="F96" i="3" s="1"/>
  <c r="K17338" i="19" l="1"/>
  <c r="S96" i="3"/>
  <c r="V96" i="3" s="1"/>
  <c r="F90" i="2"/>
  <c r="E96" i="3" s="1"/>
  <c r="H96" i="3" s="1"/>
  <c r="C97" i="3" s="1"/>
  <c r="L17338" i="19" l="1"/>
  <c r="E17438" i="19"/>
  <c r="B91" i="2"/>
  <c r="G96" i="3"/>
  <c r="S97" i="3"/>
  <c r="V97" i="3" s="1"/>
  <c r="C91" i="2"/>
  <c r="D91" i="2"/>
  <c r="J17438" i="19" l="1"/>
  <c r="I17438" i="19"/>
  <c r="O17501" i="19" s="1"/>
  <c r="E91" i="2"/>
  <c r="F97" i="3"/>
  <c r="K17438" i="19" l="1"/>
  <c r="D97" i="3"/>
  <c r="F91" i="2"/>
  <c r="E97" i="3" s="1"/>
  <c r="L17438" i="19" l="1"/>
  <c r="E17538" i="19"/>
  <c r="B92" i="2"/>
  <c r="H97" i="3"/>
  <c r="C98" i="3" s="1"/>
  <c r="S98" i="3" s="1"/>
  <c r="V98" i="3" s="1"/>
  <c r="D92" i="2"/>
  <c r="F98" i="3" s="1"/>
  <c r="C92" i="2"/>
  <c r="G97" i="3"/>
  <c r="J17538" i="19" l="1"/>
  <c r="I17538" i="19"/>
  <c r="O17601" i="19" s="1"/>
  <c r="E92" i="2"/>
  <c r="K17538" i="19" l="1"/>
  <c r="D98" i="3"/>
  <c r="F92" i="2"/>
  <c r="E98" i="3" s="1"/>
  <c r="G98" i="3" s="1"/>
  <c r="L17538" i="19" l="1"/>
  <c r="E17638" i="19"/>
  <c r="H98" i="3"/>
  <c r="C99" i="3" s="1"/>
  <c r="B93" i="2"/>
  <c r="J17638" i="19" l="1"/>
  <c r="I17638" i="19"/>
  <c r="O17701" i="19" s="1"/>
  <c r="D93" i="2"/>
  <c r="F99" i="3" s="1"/>
  <c r="C93" i="2"/>
  <c r="E93" i="2" s="1"/>
  <c r="D99" i="3" s="1"/>
  <c r="S99" i="3"/>
  <c r="V99" i="3" s="1"/>
  <c r="K17638" i="19" l="1"/>
  <c r="F93" i="2"/>
  <c r="E99" i="3" s="1"/>
  <c r="G99" i="3" s="1"/>
  <c r="L17638" i="19" l="1"/>
  <c r="E17738" i="19"/>
  <c r="H99" i="3"/>
  <c r="C100" i="3" s="1"/>
  <c r="S100" i="3" s="1"/>
  <c r="V100" i="3" s="1"/>
  <c r="B94" i="2"/>
  <c r="D94" i="2"/>
  <c r="F100" i="3" s="1"/>
  <c r="C94" i="2"/>
  <c r="J17738" i="19" l="1"/>
  <c r="I17738" i="19"/>
  <c r="O17801" i="19" s="1"/>
  <c r="E94" i="2"/>
  <c r="K17738" i="19" l="1"/>
  <c r="D100" i="3"/>
  <c r="F94" i="2"/>
  <c r="E100" i="3" s="1"/>
  <c r="L17738" i="19" l="1"/>
  <c r="E17838" i="19"/>
  <c r="B95" i="2"/>
  <c r="C95" i="2" s="1"/>
  <c r="G100" i="3"/>
  <c r="H100" i="3"/>
  <c r="C101" i="3" s="1"/>
  <c r="S101" i="3" s="1"/>
  <c r="V101" i="3" s="1"/>
  <c r="D95" i="2"/>
  <c r="F101" i="3" s="1"/>
  <c r="J17838" i="19" l="1"/>
  <c r="I17838" i="19"/>
  <c r="O17901" i="19" s="1"/>
  <c r="E95" i="2"/>
  <c r="D101" i="3" s="1"/>
  <c r="F95" i="2"/>
  <c r="E101" i="3" s="1"/>
  <c r="H101" i="3" s="1"/>
  <c r="C102" i="3" s="1"/>
  <c r="K17838" i="19" l="1"/>
  <c r="B96" i="2"/>
  <c r="S102" i="3"/>
  <c r="V102" i="3" s="1"/>
  <c r="G101" i="3"/>
  <c r="L17838" i="19" l="1"/>
  <c r="E17938" i="19"/>
  <c r="C96" i="2"/>
  <c r="D96" i="2"/>
  <c r="F102" i="3" s="1"/>
  <c r="J17938" i="19" l="1"/>
  <c r="I17938" i="19"/>
  <c r="E96" i="2"/>
  <c r="D102" i="3" s="1"/>
  <c r="F96" i="2"/>
  <c r="E102" i="3" s="1"/>
  <c r="G102" i="3" s="1"/>
  <c r="K17938" i="19" l="1"/>
  <c r="L17938" i="19" s="1"/>
  <c r="O18001" i="19"/>
  <c r="H102" i="3"/>
  <c r="C103" i="3" s="1"/>
  <c r="B97" i="2"/>
  <c r="S103" i="3" l="1"/>
  <c r="V103" i="3" s="1"/>
  <c r="D97" i="2"/>
  <c r="F103" i="3" s="1"/>
  <c r="C97" i="2"/>
  <c r="E97" i="2" s="1"/>
  <c r="D103" i="3" s="1"/>
  <c r="F97" i="2" l="1"/>
  <c r="E103" i="3" s="1"/>
  <c r="G103" i="3" s="1"/>
  <c r="B98" i="2" l="1"/>
  <c r="H103" i="3"/>
  <c r="C104" i="3" s="1"/>
  <c r="C98" i="2"/>
  <c r="D98" i="2"/>
  <c r="F104" i="3" s="1"/>
  <c r="E98" i="2" l="1"/>
  <c r="F98" i="2"/>
  <c r="E104" i="3" s="1"/>
  <c r="D104" i="3"/>
  <c r="S104" i="3"/>
  <c r="V104" i="3" s="1"/>
  <c r="G104" i="3" l="1"/>
  <c r="B99" i="2"/>
  <c r="D99" i="2" s="1"/>
  <c r="F105" i="3" s="1"/>
  <c r="H104" i="3"/>
  <c r="C105" i="3" s="1"/>
  <c r="S105" i="3" s="1"/>
  <c r="V105" i="3" s="1"/>
  <c r="C99" i="2"/>
  <c r="E99" i="2" l="1"/>
  <c r="D105" i="3" s="1"/>
  <c r="F99" i="2" l="1"/>
  <c r="E105" i="3" s="1"/>
  <c r="G105" i="3" s="1"/>
  <c r="H105" i="3" l="1"/>
  <c r="C106" i="3" s="1"/>
  <c r="S106" i="3" s="1"/>
  <c r="V106" i="3" s="1"/>
  <c r="B100" i="2"/>
  <c r="D100" i="2"/>
  <c r="F106" i="3" s="1"/>
  <c r="C100" i="2"/>
  <c r="E100" i="2" s="1"/>
  <c r="D106" i="3" s="1"/>
  <c r="F100" i="2" l="1"/>
  <c r="E106" i="3" s="1"/>
  <c r="G106" i="3" s="1"/>
  <c r="H106" i="3" l="1"/>
  <c r="C107" i="3" s="1"/>
  <c r="S107" i="3"/>
  <c r="V107" i="3" s="1"/>
  <c r="B101" i="2"/>
  <c r="C101" i="2" l="1"/>
  <c r="D101" i="2"/>
  <c r="F107" i="3" s="1"/>
  <c r="E101" i="2" l="1"/>
  <c r="D107" i="3" s="1"/>
  <c r="F101" i="2"/>
  <c r="E107" i="3" s="1"/>
  <c r="G107" i="3" s="1"/>
  <c r="B102" i="2" l="1"/>
  <c r="H107" i="3"/>
  <c r="C108" i="3" s="1"/>
  <c r="S108" i="3" l="1"/>
  <c r="V108" i="3" s="1"/>
  <c r="C102" i="2"/>
  <c r="D102" i="2"/>
  <c r="F108" i="3" s="1"/>
  <c r="E102" i="2" l="1"/>
  <c r="D108" i="3" l="1"/>
  <c r="F102" i="2"/>
  <c r="E108" i="3" s="1"/>
  <c r="G108" i="3" s="1"/>
  <c r="B103" i="2" l="1"/>
  <c r="H108" i="3"/>
  <c r="C109" i="3" s="1"/>
  <c r="S109" i="3" l="1"/>
  <c r="V109" i="3" s="1"/>
  <c r="C103" i="2"/>
  <c r="D103" i="2"/>
  <c r="F109" i="3" s="1"/>
  <c r="E103" i="2" l="1"/>
  <c r="D109" i="3" l="1"/>
  <c r="F103" i="2"/>
  <c r="B104" i="2" l="1"/>
  <c r="E109" i="3"/>
  <c r="G109" i="3" s="1"/>
  <c r="H109" i="3" l="1"/>
  <c r="C110" i="3" s="1"/>
  <c r="C104" i="2"/>
  <c r="D104" i="2"/>
  <c r="F110" i="3" s="1"/>
  <c r="E104" i="2" l="1"/>
  <c r="S110" i="3"/>
  <c r="V110" i="3" s="1"/>
  <c r="D110" i="3" l="1"/>
  <c r="F104" i="2"/>
  <c r="E110" i="3" s="1"/>
  <c r="G110" i="3" s="1"/>
  <c r="O14" i="3"/>
  <c r="B105" i="2" l="1"/>
  <c r="C105" i="2"/>
  <c r="D105" i="2"/>
  <c r="F111" i="3" s="1"/>
  <c r="H110" i="3"/>
  <c r="C111" i="3" s="1"/>
  <c r="P14" i="3"/>
  <c r="L14" i="3" s="1"/>
  <c r="S111" i="3" l="1"/>
  <c r="V111" i="3" s="1"/>
  <c r="E105" i="2"/>
  <c r="M14" i="3"/>
  <c r="D111" i="3" l="1"/>
  <c r="F105" i="2"/>
  <c r="E111" i="3" s="1"/>
  <c r="G111" i="3" s="1"/>
  <c r="Q14" i="3"/>
  <c r="R14" i="3" s="1"/>
  <c r="W14" i="3" s="1"/>
  <c r="J15" i="3"/>
  <c r="K15" i="3" s="1"/>
  <c r="B106" i="2" l="1"/>
  <c r="H111" i="3"/>
  <c r="C112" i="3" s="1"/>
  <c r="X14" i="3"/>
  <c r="O15" i="3"/>
  <c r="P15" i="3" s="1"/>
  <c r="S112" i="3" l="1"/>
  <c r="V112" i="3" s="1"/>
  <c r="D106" i="2"/>
  <c r="F112" i="3" s="1"/>
  <c r="C106" i="2"/>
  <c r="L15" i="3"/>
  <c r="M15" i="3" s="1"/>
  <c r="Z14" i="3"/>
  <c r="H53" i="7" s="1"/>
  <c r="Y14" i="3"/>
  <c r="E106" i="2" l="1"/>
  <c r="D112" i="3" s="1"/>
  <c r="F106" i="2"/>
  <c r="E112" i="3" s="1"/>
  <c r="G112" i="3" s="1"/>
  <c r="L53" i="7"/>
  <c r="Q15" i="3"/>
  <c r="R15" i="3" s="1"/>
  <c r="X15" i="3" s="1"/>
  <c r="Z15" i="3" s="1"/>
  <c r="H54" i="7" s="1"/>
  <c r="L54" i="7" s="1"/>
  <c r="J16" i="3"/>
  <c r="K16" i="3" s="1"/>
  <c r="B107" i="2" l="1"/>
  <c r="H112" i="3"/>
  <c r="C113" i="3" s="1"/>
  <c r="W15" i="3"/>
  <c r="O16" i="3"/>
  <c r="P16" i="3" s="1"/>
  <c r="L16" i="3" s="1"/>
  <c r="M16" i="3" s="1"/>
  <c r="Y15" i="3"/>
  <c r="S113" i="3" l="1"/>
  <c r="V113" i="3" s="1"/>
  <c r="C107" i="2"/>
  <c r="D107" i="2"/>
  <c r="F113" i="3" s="1"/>
  <c r="J17" i="3"/>
  <c r="K17" i="3" s="1"/>
  <c r="Q16" i="3"/>
  <c r="R16" i="3" s="1"/>
  <c r="W16" i="3" s="1"/>
  <c r="E107" i="2" l="1"/>
  <c r="O17" i="3"/>
  <c r="P17" i="3" s="1"/>
  <c r="X16" i="3"/>
  <c r="Y16" i="3" s="1"/>
  <c r="L17" i="3"/>
  <c r="D113" i="3" l="1"/>
  <c r="F107" i="2"/>
  <c r="E113" i="3" s="1"/>
  <c r="Z16" i="3"/>
  <c r="H55" i="7" s="1"/>
  <c r="M17" i="3"/>
  <c r="B108" i="2" l="1"/>
  <c r="G113" i="3"/>
  <c r="H113" i="3"/>
  <c r="C114" i="3" s="1"/>
  <c r="L55" i="7"/>
  <c r="J18" i="3"/>
  <c r="K18" i="3" s="1"/>
  <c r="Q17" i="3"/>
  <c r="R17" i="3" s="1"/>
  <c r="W17" i="3" s="1"/>
  <c r="S114" i="3" l="1"/>
  <c r="V114" i="3" s="1"/>
  <c r="D108" i="2"/>
  <c r="F114" i="3" s="1"/>
  <c r="C108" i="2"/>
  <c r="X17" i="3"/>
  <c r="O18" i="3"/>
  <c r="P18" i="3" s="1"/>
  <c r="L18" i="3" s="1"/>
  <c r="E108" i="2" l="1"/>
  <c r="M18" i="3"/>
  <c r="Z17" i="3"/>
  <c r="H56" i="7" s="1"/>
  <c r="Y17" i="3"/>
  <c r="D114" i="3" l="1"/>
  <c r="F108" i="2"/>
  <c r="E114" i="3" s="1"/>
  <c r="G114" i="3" s="1"/>
  <c r="B109" i="2"/>
  <c r="L56" i="7"/>
  <c r="Q18" i="3"/>
  <c r="R18" i="3" s="1"/>
  <c r="W18" i="3" s="1"/>
  <c r="J19" i="3"/>
  <c r="K19" i="3" s="1"/>
  <c r="D109" i="2" l="1"/>
  <c r="F115" i="3" s="1"/>
  <c r="C109" i="2"/>
  <c r="H114" i="3"/>
  <c r="C115" i="3" s="1"/>
  <c r="X18" i="3"/>
  <c r="O19" i="3"/>
  <c r="P19" i="3" s="1"/>
  <c r="E109" i="2" l="1"/>
  <c r="S115" i="3"/>
  <c r="V115" i="3" s="1"/>
  <c r="Z18" i="3"/>
  <c r="H57" i="7" s="1"/>
  <c r="Y18" i="3"/>
  <c r="L19" i="3"/>
  <c r="M19" i="3" s="1"/>
  <c r="D115" i="3" l="1"/>
  <c r="F109" i="2"/>
  <c r="E115" i="3" s="1"/>
  <c r="G115" i="3" s="1"/>
  <c r="L57" i="7"/>
  <c r="J20" i="3"/>
  <c r="K20" i="3" s="1"/>
  <c r="Q19" i="3"/>
  <c r="R19" i="3" s="1"/>
  <c r="W19" i="3" s="1"/>
  <c r="H115" i="3" l="1"/>
  <c r="C116" i="3" s="1"/>
  <c r="S116" i="3" s="1"/>
  <c r="V116" i="3" s="1"/>
  <c r="B110" i="2"/>
  <c r="X19" i="3"/>
  <c r="O20" i="3"/>
  <c r="P20" i="3" s="1"/>
  <c r="L20" i="3" s="1"/>
  <c r="C110" i="2" l="1"/>
  <c r="D110" i="2"/>
  <c r="F116" i="3" s="1"/>
  <c r="M20" i="3"/>
  <c r="Z19" i="3"/>
  <c r="H58" i="7" s="1"/>
  <c r="L58" i="7" s="1"/>
  <c r="Y19" i="3"/>
  <c r="E110" i="2" l="1"/>
  <c r="Q20" i="3"/>
  <c r="R20" i="3" s="1"/>
  <c r="W20" i="3" s="1"/>
  <c r="J21" i="3"/>
  <c r="D116" i="3" l="1"/>
  <c r="F110" i="2"/>
  <c r="K21" i="3"/>
  <c r="X20" i="3"/>
  <c r="O21" i="3"/>
  <c r="P21" i="3" s="1"/>
  <c r="E116" i="3" l="1"/>
  <c r="G116" i="3" s="1"/>
  <c r="B111" i="2"/>
  <c r="H116" i="3"/>
  <c r="C117" i="3" s="1"/>
  <c r="S117" i="3" s="1"/>
  <c r="V117" i="3" s="1"/>
  <c r="Y20" i="3"/>
  <c r="Z20" i="3"/>
  <c r="H59" i="7" s="1"/>
  <c r="L59" i="7" s="1"/>
  <c r="L21" i="3"/>
  <c r="M21" i="3" s="1"/>
  <c r="C111" i="2" l="1"/>
  <c r="D111" i="2"/>
  <c r="F117" i="3" s="1"/>
  <c r="Q21" i="3"/>
  <c r="R21" i="3" s="1"/>
  <c r="W21" i="3" s="1"/>
  <c r="J22" i="3"/>
  <c r="K22" i="3" s="1"/>
  <c r="E111" i="2" l="1"/>
  <c r="D117" i="3" s="1"/>
  <c r="F111" i="2"/>
  <c r="E117" i="3" s="1"/>
  <c r="H117" i="3" s="1"/>
  <c r="C118" i="3" s="1"/>
  <c r="X21" i="3"/>
  <c r="O22" i="3"/>
  <c r="P22" i="3" s="1"/>
  <c r="G117" i="3" l="1"/>
  <c r="S118" i="3"/>
  <c r="V118" i="3" s="1"/>
  <c r="B112" i="2"/>
  <c r="Y21" i="3"/>
  <c r="Z21" i="3"/>
  <c r="H60" i="7" s="1"/>
  <c r="L60" i="7" s="1"/>
  <c r="L22" i="3"/>
  <c r="M22" i="3" s="1"/>
  <c r="D112" i="2" l="1"/>
  <c r="F118" i="3" s="1"/>
  <c r="C112" i="2"/>
  <c r="E112" i="2" s="1"/>
  <c r="D118" i="3" s="1"/>
  <c r="Q22" i="3"/>
  <c r="R22" i="3" s="1"/>
  <c r="W22" i="3" s="1"/>
  <c r="J23" i="3"/>
  <c r="F112" i="2" l="1"/>
  <c r="E118" i="3" s="1"/>
  <c r="G118" i="3" s="1"/>
  <c r="K23" i="3"/>
  <c r="X22" i="3"/>
  <c r="O23" i="3"/>
  <c r="P23" i="3" s="1"/>
  <c r="H118" i="3" l="1"/>
  <c r="C119" i="3" s="1"/>
  <c r="B113" i="2"/>
  <c r="Y22" i="3"/>
  <c r="Z22" i="3"/>
  <c r="H61" i="7" s="1"/>
  <c r="L61" i="7" s="1"/>
  <c r="L23" i="3"/>
  <c r="M23" i="3" s="1"/>
  <c r="D113" i="2" l="1"/>
  <c r="F119" i="3" s="1"/>
  <c r="C113" i="2"/>
  <c r="E113" i="2" s="1"/>
  <c r="D119" i="3" s="1"/>
  <c r="F113" i="2"/>
  <c r="E119" i="3" s="1"/>
  <c r="G119" i="3" s="1"/>
  <c r="S119" i="3"/>
  <c r="V119" i="3" s="1"/>
  <c r="J24" i="3"/>
  <c r="K24" i="3" s="1"/>
  <c r="Q23" i="3"/>
  <c r="R23" i="3" s="1"/>
  <c r="W23" i="3" s="1"/>
  <c r="H119" i="3" l="1"/>
  <c r="C120" i="3" s="1"/>
  <c r="S120" i="3"/>
  <c r="V120" i="3" s="1"/>
  <c r="B114" i="2"/>
  <c r="X23" i="3"/>
  <c r="O24" i="3"/>
  <c r="P24" i="3" s="1"/>
  <c r="L24" i="3" s="1"/>
  <c r="C114" i="2" l="1"/>
  <c r="D114" i="2"/>
  <c r="F120" i="3" s="1"/>
  <c r="Z23" i="3"/>
  <c r="H62" i="7" s="1"/>
  <c r="L62" i="7" s="1"/>
  <c r="Y23" i="3"/>
  <c r="M24" i="3"/>
  <c r="E114" i="2" l="1"/>
  <c r="Q24" i="3"/>
  <c r="R24" i="3" s="1"/>
  <c r="W24" i="3" s="1"/>
  <c r="J25" i="3"/>
  <c r="K25" i="3" s="1"/>
  <c r="D120" i="3" l="1"/>
  <c r="F114" i="2"/>
  <c r="E120" i="3" s="1"/>
  <c r="G120" i="3" s="1"/>
  <c r="X24" i="3"/>
  <c r="O25" i="3"/>
  <c r="P25" i="3" s="1"/>
  <c r="B115" i="2" l="1"/>
  <c r="D115" i="2"/>
  <c r="F121" i="3" s="1"/>
  <c r="C115" i="2"/>
  <c r="E115" i="2" s="1"/>
  <c r="D121" i="3" s="1"/>
  <c r="H120" i="3"/>
  <c r="C121" i="3" s="1"/>
  <c r="S121" i="3" s="1"/>
  <c r="V121" i="3" s="1"/>
  <c r="Y24" i="3"/>
  <c r="Z24" i="3"/>
  <c r="H63" i="7" s="1"/>
  <c r="L63" i="7" s="1"/>
  <c r="L25" i="3"/>
  <c r="M25" i="3" s="1"/>
  <c r="F115" i="2" l="1"/>
  <c r="E121" i="3" s="1"/>
  <c r="G121" i="3" s="1"/>
  <c r="B116" i="2"/>
  <c r="H121" i="3"/>
  <c r="C122" i="3" s="1"/>
  <c r="S122" i="3" s="1"/>
  <c r="V122" i="3" s="1"/>
  <c r="J26" i="3"/>
  <c r="K26" i="3" s="1"/>
  <c r="Q25" i="3"/>
  <c r="R25" i="3" s="1"/>
  <c r="W25" i="3" s="1"/>
  <c r="C116" i="2" l="1"/>
  <c r="D116" i="2"/>
  <c r="F122" i="3" s="1"/>
  <c r="X25" i="3"/>
  <c r="O26" i="3"/>
  <c r="P26" i="3" s="1"/>
  <c r="L26" i="3" s="1"/>
  <c r="E116" i="2" l="1"/>
  <c r="M26" i="3"/>
  <c r="Z25" i="3"/>
  <c r="H64" i="7" s="1"/>
  <c r="L64" i="7" s="1"/>
  <c r="Y25" i="3"/>
  <c r="D122" i="3" l="1"/>
  <c r="F116" i="2"/>
  <c r="E122" i="3" s="1"/>
  <c r="G122" i="3" s="1"/>
  <c r="Q26" i="3"/>
  <c r="R26" i="3" s="1"/>
  <c r="W26" i="3" s="1"/>
  <c r="J27" i="3"/>
  <c r="K27" i="3" s="1"/>
  <c r="B117" i="2" l="1"/>
  <c r="H122" i="3"/>
  <c r="C123" i="3" s="1"/>
  <c r="X26" i="3"/>
  <c r="O27" i="3"/>
  <c r="P27" i="3" s="1"/>
  <c r="S123" i="3" l="1"/>
  <c r="V123" i="3" s="1"/>
  <c r="C117" i="2"/>
  <c r="D117" i="2"/>
  <c r="F123" i="3" s="1"/>
  <c r="Y26" i="3"/>
  <c r="Z26" i="3"/>
  <c r="H65" i="7" s="1"/>
  <c r="L65" i="7" s="1"/>
  <c r="L27" i="3"/>
  <c r="M27" i="3" s="1"/>
  <c r="E117" i="2" l="1"/>
  <c r="J28" i="3"/>
  <c r="K28" i="3" s="1"/>
  <c r="Q27" i="3"/>
  <c r="R27" i="3" s="1"/>
  <c r="W27" i="3" s="1"/>
  <c r="D123" i="3" l="1"/>
  <c r="F117" i="2"/>
  <c r="E123" i="3" s="1"/>
  <c r="O28" i="3"/>
  <c r="P28" i="3" s="1"/>
  <c r="L28" i="3" s="1"/>
  <c r="X27" i="3"/>
  <c r="B118" i="2" l="1"/>
  <c r="H123" i="3"/>
  <c r="C124" i="3" s="1"/>
  <c r="C118" i="2"/>
  <c r="E118" i="2" s="1"/>
  <c r="D124" i="3" s="1"/>
  <c r="D118" i="2"/>
  <c r="F124" i="3" s="1"/>
  <c r="G123" i="3"/>
  <c r="S124" i="3"/>
  <c r="V124" i="3" s="1"/>
  <c r="Z27" i="3"/>
  <c r="H66" i="7" s="1"/>
  <c r="L66" i="7" s="1"/>
  <c r="Y27" i="3"/>
  <c r="M28" i="3"/>
  <c r="F118" i="2" l="1"/>
  <c r="E124" i="3" s="1"/>
  <c r="G124" i="3" s="1"/>
  <c r="B119" i="2"/>
  <c r="H124" i="3"/>
  <c r="C125" i="3" s="1"/>
  <c r="S125" i="3" s="1"/>
  <c r="V125" i="3" s="1"/>
  <c r="Q28" i="3"/>
  <c r="R28" i="3" s="1"/>
  <c r="W28" i="3" s="1"/>
  <c r="J29" i="3"/>
  <c r="K29" i="3" s="1"/>
  <c r="C119" i="2" l="1"/>
  <c r="D119" i="2"/>
  <c r="F125" i="3" s="1"/>
  <c r="O29" i="3"/>
  <c r="P29" i="3" s="1"/>
  <c r="X28" i="3"/>
  <c r="E119" i="2" l="1"/>
  <c r="Y28" i="3"/>
  <c r="Z28" i="3"/>
  <c r="H67" i="7" s="1"/>
  <c r="L67" i="7" s="1"/>
  <c r="L29" i="3"/>
  <c r="M29" i="3" s="1"/>
  <c r="D125" i="3" l="1"/>
  <c r="F119" i="2"/>
  <c r="E125" i="3" s="1"/>
  <c r="Q29" i="3"/>
  <c r="R29" i="3" s="1"/>
  <c r="W29" i="3" s="1"/>
  <c r="J30" i="3"/>
  <c r="K30" i="3" s="1"/>
  <c r="G125" i="3" l="1"/>
  <c r="H125" i="3"/>
  <c r="C126" i="3" s="1"/>
  <c r="S126" i="3" s="1"/>
  <c r="V126" i="3" s="1"/>
  <c r="B120" i="2"/>
  <c r="X29" i="3"/>
  <c r="O30" i="3"/>
  <c r="P30" i="3" s="1"/>
  <c r="C120" i="2" l="1"/>
  <c r="D120" i="2"/>
  <c r="F126" i="3" s="1"/>
  <c r="Y29" i="3"/>
  <c r="Z29" i="3"/>
  <c r="H68" i="7" s="1"/>
  <c r="L68" i="7" s="1"/>
  <c r="L30" i="3"/>
  <c r="M30" i="3" s="1"/>
  <c r="E120" i="2" l="1"/>
  <c r="Q30" i="3"/>
  <c r="R30" i="3" s="1"/>
  <c r="W30" i="3" s="1"/>
  <c r="J31" i="3"/>
  <c r="K31" i="3" s="1"/>
  <c r="D126" i="3" l="1"/>
  <c r="F120" i="2"/>
  <c r="E126" i="3" s="1"/>
  <c r="G126" i="3" s="1"/>
  <c r="X30" i="3"/>
  <c r="O31" i="3"/>
  <c r="P31" i="3" s="1"/>
  <c r="H126" i="3" l="1"/>
  <c r="C127" i="3" s="1"/>
  <c r="S127" i="3" s="1"/>
  <c r="V127" i="3" s="1"/>
  <c r="B121" i="2"/>
  <c r="Y30" i="3"/>
  <c r="Z30" i="3"/>
  <c r="H69" i="7" s="1"/>
  <c r="L69" i="7" s="1"/>
  <c r="L31" i="3"/>
  <c r="M31" i="3" s="1"/>
  <c r="C121" i="2" l="1"/>
  <c r="D121" i="2"/>
  <c r="F127" i="3" s="1"/>
  <c r="Q31" i="3"/>
  <c r="R31" i="3" s="1"/>
  <c r="W31" i="3" s="1"/>
  <c r="J32" i="3"/>
  <c r="K32" i="3" s="1"/>
  <c r="E121" i="2" l="1"/>
  <c r="X31" i="3"/>
  <c r="O32" i="3"/>
  <c r="P32" i="3" s="1"/>
  <c r="D127" i="3" l="1"/>
  <c r="F121" i="2"/>
  <c r="E127" i="3" s="1"/>
  <c r="Z31" i="3"/>
  <c r="H70" i="7" s="1"/>
  <c r="L70" i="7" s="1"/>
  <c r="Y31" i="3"/>
  <c r="L32" i="3"/>
  <c r="M32" i="3" s="1"/>
  <c r="B122" i="2" l="1"/>
  <c r="H127" i="3"/>
  <c r="C128" i="3" s="1"/>
  <c r="S128" i="3" s="1"/>
  <c r="V128" i="3" s="1"/>
  <c r="G127" i="3"/>
  <c r="Q32" i="3"/>
  <c r="R32" i="3" s="1"/>
  <c r="W32" i="3" s="1"/>
  <c r="J33" i="3"/>
  <c r="D122" i="2" l="1"/>
  <c r="F128" i="3" s="1"/>
  <c r="C122" i="2"/>
  <c r="E122" i="2" s="1"/>
  <c r="D128" i="3" s="1"/>
  <c r="K33" i="3"/>
  <c r="X32" i="3"/>
  <c r="O33" i="3"/>
  <c r="P33" i="3" s="1"/>
  <c r="F122" i="2" l="1"/>
  <c r="E128" i="3" s="1"/>
  <c r="G128" i="3" s="1"/>
  <c r="H128" i="3"/>
  <c r="C129" i="3" s="1"/>
  <c r="S129" i="3" s="1"/>
  <c r="V129" i="3" s="1"/>
  <c r="B123" i="2"/>
  <c r="Y32" i="3"/>
  <c r="Z32" i="3"/>
  <c r="H71" i="7" s="1"/>
  <c r="L71" i="7" s="1"/>
  <c r="L33" i="3"/>
  <c r="M33" i="3" s="1"/>
  <c r="C123" i="2" l="1"/>
  <c r="D123" i="2"/>
  <c r="F129" i="3" s="1"/>
  <c r="Q33" i="3"/>
  <c r="R33" i="3" s="1"/>
  <c r="W33" i="3" s="1"/>
  <c r="J34" i="3"/>
  <c r="K34" i="3" s="1"/>
  <c r="E123" i="2" l="1"/>
  <c r="X33" i="3"/>
  <c r="O34" i="3"/>
  <c r="P34" i="3" s="1"/>
  <c r="D129" i="3" l="1"/>
  <c r="F123" i="2"/>
  <c r="E129" i="3" s="1"/>
  <c r="B124" i="2"/>
  <c r="Z33" i="3"/>
  <c r="H72" i="7" s="1"/>
  <c r="L72" i="7" s="1"/>
  <c r="Y33" i="3"/>
  <c r="L34" i="3"/>
  <c r="M34" i="3" s="1"/>
  <c r="D124" i="2" l="1"/>
  <c r="F130" i="3" s="1"/>
  <c r="C124" i="2"/>
  <c r="E124" i="2" s="1"/>
  <c r="D130" i="3" s="1"/>
  <c r="H129" i="3"/>
  <c r="C130" i="3" s="1"/>
  <c r="S130" i="3" s="1"/>
  <c r="V130" i="3" s="1"/>
  <c r="G129" i="3"/>
  <c r="Q34" i="3"/>
  <c r="R34" i="3" s="1"/>
  <c r="W34" i="3" s="1"/>
  <c r="J35" i="3"/>
  <c r="K35" i="3" s="1"/>
  <c r="F124" i="2" l="1"/>
  <c r="E130" i="3" s="1"/>
  <c r="H130" i="3" s="1"/>
  <c r="C131" i="3" s="1"/>
  <c r="S131" i="3" s="1"/>
  <c r="V131" i="3" s="1"/>
  <c r="O35" i="3"/>
  <c r="P35" i="3" s="1"/>
  <c r="X34" i="3"/>
  <c r="B125" i="2" l="1"/>
  <c r="G130" i="3"/>
  <c r="Y34" i="3"/>
  <c r="Z34" i="3"/>
  <c r="H73" i="7" s="1"/>
  <c r="L73" i="7" s="1"/>
  <c r="L35" i="3"/>
  <c r="M35" i="3" s="1"/>
  <c r="D125" i="2" l="1"/>
  <c r="F131" i="3" s="1"/>
  <c r="C125" i="2"/>
  <c r="E125" i="2" s="1"/>
  <c r="D131" i="3" s="1"/>
  <c r="F125" i="2"/>
  <c r="E131" i="3" s="1"/>
  <c r="Q35" i="3"/>
  <c r="R35" i="3" s="1"/>
  <c r="W35" i="3" s="1"/>
  <c r="J36" i="3"/>
  <c r="B126" i="2" l="1"/>
  <c r="D126" i="2"/>
  <c r="F132" i="3" s="1"/>
  <c r="C126" i="2"/>
  <c r="E126" i="2" s="1"/>
  <c r="D132" i="3" s="1"/>
  <c r="G131" i="3"/>
  <c r="H131" i="3"/>
  <c r="C132" i="3" s="1"/>
  <c r="S132" i="3" s="1"/>
  <c r="V132" i="3" s="1"/>
  <c r="K36" i="3"/>
  <c r="X35" i="3"/>
  <c r="O36" i="3"/>
  <c r="P36" i="3" s="1"/>
  <c r="F126" i="2" l="1"/>
  <c r="E132" i="3" s="1"/>
  <c r="H132" i="3" s="1"/>
  <c r="C133" i="3" s="1"/>
  <c r="Z35" i="3"/>
  <c r="H74" i="7" s="1"/>
  <c r="L74" i="7" s="1"/>
  <c r="Y35" i="3"/>
  <c r="L36" i="3"/>
  <c r="M36" i="3" s="1"/>
  <c r="G132" i="3" l="1"/>
  <c r="S133" i="3"/>
  <c r="V133" i="3" s="1"/>
  <c r="B127" i="2"/>
  <c r="J37" i="3"/>
  <c r="Q36" i="3"/>
  <c r="R36" i="3" s="1"/>
  <c r="W36" i="3" s="1"/>
  <c r="C127" i="2" l="1"/>
  <c r="D127" i="2"/>
  <c r="F133" i="3" s="1"/>
  <c r="X36" i="3"/>
  <c r="O37" i="3"/>
  <c r="P37" i="3" s="1"/>
  <c r="K37" i="3"/>
  <c r="E127" i="2" l="1"/>
  <c r="L37" i="3"/>
  <c r="M37" i="3" s="1"/>
  <c r="Y36" i="3"/>
  <c r="Z36" i="3"/>
  <c r="H75" i="7" s="1"/>
  <c r="L75" i="7" s="1"/>
  <c r="F127" i="2" l="1"/>
  <c r="E133" i="3" s="1"/>
  <c r="D133" i="3"/>
  <c r="H133" i="3" s="1"/>
  <c r="C134" i="3" s="1"/>
  <c r="B128" i="2"/>
  <c r="Q37" i="3"/>
  <c r="R37" i="3" s="1"/>
  <c r="W37" i="3" s="1"/>
  <c r="J38" i="3"/>
  <c r="K38" i="3" s="1"/>
  <c r="O38" i="3" l="1"/>
  <c r="P38" i="3" s="1"/>
  <c r="L38" i="3" s="1"/>
  <c r="M38" i="3" s="1"/>
  <c r="C128" i="2"/>
  <c r="D128" i="2"/>
  <c r="F134" i="3" s="1"/>
  <c r="S134" i="3"/>
  <c r="V134" i="3" s="1"/>
  <c r="X37" i="3"/>
  <c r="Y37" i="3" s="1"/>
  <c r="G133" i="3"/>
  <c r="Z37" i="3"/>
  <c r="H76" i="7" s="1"/>
  <c r="L76" i="7" s="1"/>
  <c r="E128" i="2" l="1"/>
  <c r="D134" i="3" s="1"/>
  <c r="F128" i="2"/>
  <c r="E134" i="3" s="1"/>
  <c r="G134" i="3" s="1"/>
  <c r="B129" i="2"/>
  <c r="J39" i="3"/>
  <c r="Q38" i="3"/>
  <c r="R38" i="3" s="1"/>
  <c r="W38" i="3" s="1"/>
  <c r="H134" i="3" l="1"/>
  <c r="C135" i="3" s="1"/>
  <c r="D129" i="2"/>
  <c r="F135" i="3" s="1"/>
  <c r="C129" i="2"/>
  <c r="S135" i="3"/>
  <c r="V135" i="3" s="1"/>
  <c r="X38" i="3"/>
  <c r="O39" i="3"/>
  <c r="P39" i="3" s="1"/>
  <c r="K39" i="3"/>
  <c r="E129" i="2" l="1"/>
  <c r="L39" i="3"/>
  <c r="M39" i="3" s="1"/>
  <c r="Y38" i="3"/>
  <c r="Z38" i="3"/>
  <c r="H77" i="7" s="1"/>
  <c r="L77" i="7" s="1"/>
  <c r="F129" i="2" l="1"/>
  <c r="E135" i="3" s="1"/>
  <c r="D135" i="3"/>
  <c r="B130" i="2"/>
  <c r="J40" i="3"/>
  <c r="K40" i="3" s="1"/>
  <c r="Q39" i="3"/>
  <c r="R39" i="3" s="1"/>
  <c r="W39" i="3" s="1"/>
  <c r="D130" i="2" l="1"/>
  <c r="F136" i="3" s="1"/>
  <c r="C130" i="2"/>
  <c r="E130" i="2" s="1"/>
  <c r="D136" i="3" s="1"/>
  <c r="F130" i="2"/>
  <c r="E136" i="3" s="1"/>
  <c r="G136" i="3" s="1"/>
  <c r="G135" i="3"/>
  <c r="H135" i="3"/>
  <c r="C136" i="3" s="1"/>
  <c r="X39" i="3"/>
  <c r="Z39" i="3" s="1"/>
  <c r="H78" i="7" s="1"/>
  <c r="L78" i="7" s="1"/>
  <c r="O40" i="3"/>
  <c r="P40" i="3" s="1"/>
  <c r="L40" i="3" s="1"/>
  <c r="M40" i="3" s="1"/>
  <c r="B131" i="2" l="1"/>
  <c r="S136" i="3"/>
  <c r="V136" i="3" s="1"/>
  <c r="H136" i="3"/>
  <c r="C137" i="3" s="1"/>
  <c r="Y39" i="3"/>
  <c r="Q40" i="3"/>
  <c r="R40" i="3" s="1"/>
  <c r="W40" i="3" s="1"/>
  <c r="J41" i="3"/>
  <c r="S137" i="3" l="1"/>
  <c r="V137" i="3" s="1"/>
  <c r="D131" i="2"/>
  <c r="F137" i="3" s="1"/>
  <c r="C131" i="2"/>
  <c r="X40" i="3"/>
  <c r="O41" i="3"/>
  <c r="P41" i="3" s="1"/>
  <c r="K41" i="3"/>
  <c r="L41" i="3" s="1"/>
  <c r="M41" i="3" s="1"/>
  <c r="E131" i="2" l="1"/>
  <c r="J42" i="3"/>
  <c r="K42" i="3" s="1"/>
  <c r="Q41" i="3"/>
  <c r="R41" i="3" s="1"/>
  <c r="W41" i="3" s="1"/>
  <c r="Y40" i="3"/>
  <c r="Z40" i="3"/>
  <c r="H79" i="7" s="1"/>
  <c r="L79" i="7" s="1"/>
  <c r="D137" i="3" l="1"/>
  <c r="F131" i="2"/>
  <c r="E137" i="3" s="1"/>
  <c r="X41" i="3"/>
  <c r="O42" i="3"/>
  <c r="P42" i="3" s="1"/>
  <c r="L42" i="3" s="1"/>
  <c r="G137" i="3" l="1"/>
  <c r="B132" i="2"/>
  <c r="H137" i="3"/>
  <c r="C138" i="3" s="1"/>
  <c r="M42" i="3"/>
  <c r="Z41" i="3"/>
  <c r="H80" i="7" s="1"/>
  <c r="L80" i="7" s="1"/>
  <c r="Y41" i="3"/>
  <c r="S138" i="3" l="1"/>
  <c r="V138" i="3" s="1"/>
  <c r="C132" i="2"/>
  <c r="D132" i="2"/>
  <c r="F138" i="3" s="1"/>
  <c r="Q42" i="3"/>
  <c r="R42" i="3" s="1"/>
  <c r="W42" i="3" s="1"/>
  <c r="J43" i="3"/>
  <c r="K43" i="3" s="1"/>
  <c r="E132" i="2" l="1"/>
  <c r="X42" i="3"/>
  <c r="O43" i="3"/>
  <c r="P43" i="3" s="1"/>
  <c r="D138" i="3" l="1"/>
  <c r="F132" i="2"/>
  <c r="E138" i="3" s="1"/>
  <c r="G138" i="3" s="1"/>
  <c r="Y42" i="3"/>
  <c r="Z42" i="3"/>
  <c r="H81" i="7" s="1"/>
  <c r="L81" i="7" s="1"/>
  <c r="L43" i="3"/>
  <c r="M43" i="3" s="1"/>
  <c r="H138" i="3" l="1"/>
  <c r="C139" i="3" s="1"/>
  <c r="B133" i="2"/>
  <c r="Q43" i="3"/>
  <c r="R43" i="3" s="1"/>
  <c r="W43" i="3" s="1"/>
  <c r="J44" i="3"/>
  <c r="C133" i="2" l="1"/>
  <c r="D133" i="2"/>
  <c r="F139" i="3" s="1"/>
  <c r="S139" i="3"/>
  <c r="V139" i="3" s="1"/>
  <c r="K44" i="3"/>
  <c r="X43" i="3"/>
  <c r="O44" i="3"/>
  <c r="P44" i="3" s="1"/>
  <c r="E133" i="2" l="1"/>
  <c r="Z43" i="3"/>
  <c r="H82" i="7" s="1"/>
  <c r="L82" i="7" s="1"/>
  <c r="Y43" i="3"/>
  <c r="L44" i="3"/>
  <c r="M44" i="3" s="1"/>
  <c r="D139" i="3" l="1"/>
  <c r="F133" i="2"/>
  <c r="Q44" i="3"/>
  <c r="R44" i="3" s="1"/>
  <c r="W44" i="3" s="1"/>
  <c r="J45" i="3"/>
  <c r="E139" i="3" l="1"/>
  <c r="B134" i="2"/>
  <c r="H139" i="3"/>
  <c r="C140" i="3" s="1"/>
  <c r="S140" i="3" s="1"/>
  <c r="V140" i="3" s="1"/>
  <c r="G139" i="3"/>
  <c r="K45" i="3"/>
  <c r="X44" i="3"/>
  <c r="O45" i="3"/>
  <c r="P45" i="3" s="1"/>
  <c r="D134" i="2" l="1"/>
  <c r="F140" i="3" s="1"/>
  <c r="C134" i="2"/>
  <c r="E134" i="2" s="1"/>
  <c r="D140" i="3" s="1"/>
  <c r="F134" i="2"/>
  <c r="E140" i="3" s="1"/>
  <c r="Z44" i="3"/>
  <c r="H83" i="7" s="1"/>
  <c r="L83" i="7" s="1"/>
  <c r="Y44" i="3"/>
  <c r="L45" i="3"/>
  <c r="M45" i="3" s="1"/>
  <c r="B135" i="2" l="1"/>
  <c r="D135" i="2" s="1"/>
  <c r="F141" i="3" s="1"/>
  <c r="G140" i="3"/>
  <c r="H140" i="3"/>
  <c r="C141" i="3" s="1"/>
  <c r="Q45" i="3"/>
  <c r="R45" i="3" s="1"/>
  <c r="W45" i="3" s="1"/>
  <c r="J46" i="3"/>
  <c r="K46" i="3" s="1"/>
  <c r="C135" i="2" l="1"/>
  <c r="E135" i="2" s="1"/>
  <c r="S141" i="3"/>
  <c r="V141" i="3" s="1"/>
  <c r="X45" i="3"/>
  <c r="O46" i="3"/>
  <c r="P46" i="3" s="1"/>
  <c r="D141" i="3" l="1"/>
  <c r="F135" i="2"/>
  <c r="E141" i="3" s="1"/>
  <c r="Y45" i="3"/>
  <c r="Z45" i="3"/>
  <c r="H84" i="7" s="1"/>
  <c r="L84" i="7" s="1"/>
  <c r="L46" i="3"/>
  <c r="M46" i="3" s="1"/>
  <c r="G141" i="3" l="1"/>
  <c r="B136" i="2"/>
  <c r="D136" i="2"/>
  <c r="F142" i="3" s="1"/>
  <c r="C136" i="2"/>
  <c r="H141" i="3"/>
  <c r="C142" i="3" s="1"/>
  <c r="J47" i="3"/>
  <c r="K47" i="3" s="1"/>
  <c r="Q46" i="3"/>
  <c r="R46" i="3" s="1"/>
  <c r="W46" i="3" s="1"/>
  <c r="S142" i="3" l="1"/>
  <c r="V142" i="3" s="1"/>
  <c r="E136" i="2"/>
  <c r="X46" i="3"/>
  <c r="O47" i="3"/>
  <c r="P47" i="3" s="1"/>
  <c r="L47" i="3" s="1"/>
  <c r="D142" i="3" l="1"/>
  <c r="F136" i="2"/>
  <c r="E142" i="3" s="1"/>
  <c r="M47" i="3"/>
  <c r="Z46" i="3"/>
  <c r="H85" i="7" s="1"/>
  <c r="L85" i="7" s="1"/>
  <c r="Y46" i="3"/>
  <c r="G142" i="3" l="1"/>
  <c r="B137" i="2"/>
  <c r="C137" i="2"/>
  <c r="D137" i="2"/>
  <c r="F143" i="3" s="1"/>
  <c r="H142" i="3"/>
  <c r="C143" i="3" s="1"/>
  <c r="Q47" i="3"/>
  <c r="R47" i="3" s="1"/>
  <c r="W47" i="3" s="1"/>
  <c r="J48" i="3"/>
  <c r="K48" i="3" s="1"/>
  <c r="E137" i="2" l="1"/>
  <c r="S143" i="3"/>
  <c r="V143" i="3" s="1"/>
  <c r="X47" i="3"/>
  <c r="O48" i="3"/>
  <c r="P48" i="3" s="1"/>
  <c r="D143" i="3" l="1"/>
  <c r="F137" i="2"/>
  <c r="Y47" i="3"/>
  <c r="Z47" i="3"/>
  <c r="H86" i="7" s="1"/>
  <c r="L86" i="7" s="1"/>
  <c r="L48" i="3"/>
  <c r="M48" i="3" s="1"/>
  <c r="E143" i="3" l="1"/>
  <c r="G143" i="3" s="1"/>
  <c r="B138" i="2"/>
  <c r="Q48" i="3"/>
  <c r="R48" i="3" s="1"/>
  <c r="W48" i="3" s="1"/>
  <c r="J49" i="3"/>
  <c r="K49" i="3" s="1"/>
  <c r="H143" i="3" l="1"/>
  <c r="C144" i="3" s="1"/>
  <c r="S144" i="3" s="1"/>
  <c r="V144" i="3" s="1"/>
  <c r="D138" i="2"/>
  <c r="F144" i="3" s="1"/>
  <c r="C138" i="2"/>
  <c r="E138" i="2" s="1"/>
  <c r="F138" i="2" s="1"/>
  <c r="E144" i="3" s="1"/>
  <c r="X48" i="3"/>
  <c r="O49" i="3"/>
  <c r="P49" i="3" s="1"/>
  <c r="D144" i="3" l="1"/>
  <c r="H144" i="3" s="1"/>
  <c r="C145" i="3" s="1"/>
  <c r="S145" i="3" s="1"/>
  <c r="V145" i="3" s="1"/>
  <c r="B139" i="2"/>
  <c r="Y48" i="3"/>
  <c r="Z48" i="3"/>
  <c r="H87" i="7" s="1"/>
  <c r="L87" i="7" s="1"/>
  <c r="L49" i="3"/>
  <c r="M49" i="3" s="1"/>
  <c r="D139" i="2" l="1"/>
  <c r="F145" i="3" s="1"/>
  <c r="C139" i="2"/>
  <c r="E139" i="2" s="1"/>
  <c r="F139" i="2" s="1"/>
  <c r="E145" i="3" s="1"/>
  <c r="G144" i="3"/>
  <c r="Q49" i="3"/>
  <c r="R49" i="3" s="1"/>
  <c r="W49" i="3" s="1"/>
  <c r="J50" i="3"/>
  <c r="D145" i="3" l="1"/>
  <c r="H145" i="3" s="1"/>
  <c r="C146" i="3" s="1"/>
  <c r="S146" i="3" s="1"/>
  <c r="V146" i="3" s="1"/>
  <c r="B140" i="2"/>
  <c r="K50" i="3"/>
  <c r="X49" i="3"/>
  <c r="O50" i="3"/>
  <c r="P50" i="3" s="1"/>
  <c r="D140" i="2" l="1"/>
  <c r="F146" i="3" s="1"/>
  <c r="C140" i="2"/>
  <c r="G145" i="3"/>
  <c r="Y49" i="3"/>
  <c r="Z49" i="3"/>
  <c r="H88" i="7" s="1"/>
  <c r="L88" i="7" s="1"/>
  <c r="L50" i="3"/>
  <c r="M50" i="3" s="1"/>
  <c r="E140" i="2" l="1"/>
  <c r="Q50" i="3"/>
  <c r="R50" i="3" s="1"/>
  <c r="W50" i="3" s="1"/>
  <c r="J51" i="3"/>
  <c r="F140" i="2" l="1"/>
  <c r="E146" i="3" s="1"/>
  <c r="G146" i="3" s="1"/>
  <c r="D146" i="3"/>
  <c r="K51" i="3"/>
  <c r="X50" i="3"/>
  <c r="O51" i="3"/>
  <c r="P51" i="3" s="1"/>
  <c r="H146" i="3" l="1"/>
  <c r="C147" i="3" s="1"/>
  <c r="S147" i="3" s="1"/>
  <c r="V147" i="3" s="1"/>
  <c r="B141" i="2"/>
  <c r="Z50" i="3"/>
  <c r="H89" i="7" s="1"/>
  <c r="L89" i="7" s="1"/>
  <c r="Y50" i="3"/>
  <c r="L51" i="3"/>
  <c r="M51" i="3" s="1"/>
  <c r="D141" i="2" l="1"/>
  <c r="F147" i="3" s="1"/>
  <c r="C141" i="2"/>
  <c r="J52" i="3"/>
  <c r="Q51" i="3"/>
  <c r="R51" i="3" s="1"/>
  <c r="W51" i="3" s="1"/>
  <c r="E141" i="2" l="1"/>
  <c r="X51" i="3"/>
  <c r="O52" i="3"/>
  <c r="P52" i="3" s="1"/>
  <c r="K52" i="3"/>
  <c r="D147" i="3" l="1"/>
  <c r="F141" i="2"/>
  <c r="E147" i="3" s="1"/>
  <c r="B142" i="2"/>
  <c r="L52" i="3"/>
  <c r="M52" i="3" s="1"/>
  <c r="Q52" i="3" s="1"/>
  <c r="R52" i="3" s="1"/>
  <c r="W52" i="3" s="1"/>
  <c r="Y51" i="3"/>
  <c r="Z51" i="3"/>
  <c r="H90" i="7" s="1"/>
  <c r="L90" i="7" s="1"/>
  <c r="J53" i="3" l="1"/>
  <c r="K53" i="3" s="1"/>
  <c r="C142" i="2"/>
  <c r="D142" i="2"/>
  <c r="F148" i="3" s="1"/>
  <c r="G147" i="3"/>
  <c r="H147" i="3"/>
  <c r="C148" i="3" s="1"/>
  <c r="X52" i="3"/>
  <c r="O53" i="3"/>
  <c r="P53" i="3" s="1"/>
  <c r="L53" i="3" s="1"/>
  <c r="E142" i="2" l="1"/>
  <c r="S148" i="3"/>
  <c r="V148" i="3" s="1"/>
  <c r="M53" i="3"/>
  <c r="Y52" i="3"/>
  <c r="Z52" i="3"/>
  <c r="H91" i="7" s="1"/>
  <c r="L91" i="7" s="1"/>
  <c r="D148" i="3" l="1"/>
  <c r="F142" i="2"/>
  <c r="E148" i="3" s="1"/>
  <c r="Q53" i="3"/>
  <c r="R53" i="3" s="1"/>
  <c r="W53" i="3" s="1"/>
  <c r="J54" i="3"/>
  <c r="B143" i="2" l="1"/>
  <c r="G148" i="3"/>
  <c r="H148" i="3"/>
  <c r="C149" i="3" s="1"/>
  <c r="K54" i="3"/>
  <c r="O54" i="3"/>
  <c r="P54" i="3" s="1"/>
  <c r="X53" i="3"/>
  <c r="S149" i="3" l="1"/>
  <c r="V149" i="3" s="1"/>
  <c r="D143" i="2"/>
  <c r="F149" i="3" s="1"/>
  <c r="C143" i="2"/>
  <c r="E143" i="2" s="1"/>
  <c r="D149" i="3" s="1"/>
  <c r="Z53" i="3"/>
  <c r="H92" i="7" s="1"/>
  <c r="L92" i="7" s="1"/>
  <c r="Y53" i="3"/>
  <c r="L54" i="3"/>
  <c r="M54" i="3" s="1"/>
  <c r="F143" i="2" l="1"/>
  <c r="E149" i="3" s="1"/>
  <c r="G149" i="3" s="1"/>
  <c r="Q54" i="3"/>
  <c r="R54" i="3" s="1"/>
  <c r="W54" i="3" s="1"/>
  <c r="J55" i="3"/>
  <c r="B144" i="2" l="1"/>
  <c r="H149" i="3"/>
  <c r="C150" i="3" s="1"/>
  <c r="K55" i="3"/>
  <c r="X54" i="3"/>
  <c r="O55" i="3"/>
  <c r="P55" i="3" s="1"/>
  <c r="S150" i="3" l="1"/>
  <c r="V150" i="3" s="1"/>
  <c r="C144" i="2"/>
  <c r="E144" i="2" s="1"/>
  <c r="D150" i="3" s="1"/>
  <c r="D144" i="2"/>
  <c r="F150" i="3" s="1"/>
  <c r="Y54" i="3"/>
  <c r="Z54" i="3"/>
  <c r="H93" i="7" s="1"/>
  <c r="L93" i="7" s="1"/>
  <c r="L55" i="3"/>
  <c r="M55" i="3" s="1"/>
  <c r="F144" i="2" l="1"/>
  <c r="E150" i="3" s="1"/>
  <c r="G150" i="3" s="1"/>
  <c r="B145" i="2"/>
  <c r="Q55" i="3"/>
  <c r="R55" i="3" s="1"/>
  <c r="W55" i="3" s="1"/>
  <c r="J56" i="3"/>
  <c r="D145" i="2" l="1"/>
  <c r="F151" i="3" s="1"/>
  <c r="H150" i="3"/>
  <c r="C151" i="3" s="1"/>
  <c r="K56" i="3"/>
  <c r="X55" i="3"/>
  <c r="O56" i="3"/>
  <c r="P56" i="3" s="1"/>
  <c r="C145" i="2" l="1"/>
  <c r="E145" i="2" s="1"/>
  <c r="Z55" i="3"/>
  <c r="H94" i="7" s="1"/>
  <c r="L94" i="7" s="1"/>
  <c r="Y55" i="3"/>
  <c r="L56" i="3"/>
  <c r="M56" i="3" s="1"/>
  <c r="D151" i="3" l="1"/>
  <c r="F145" i="2"/>
  <c r="E151" i="3" s="1"/>
  <c r="G151" i="3" s="1"/>
  <c r="B146" i="2"/>
  <c r="J57" i="3"/>
  <c r="K57" i="3" s="1"/>
  <c r="Q56" i="3"/>
  <c r="R56" i="3" s="1"/>
  <c r="W56" i="3" s="1"/>
  <c r="C146" i="2" l="1"/>
  <c r="D146" i="2"/>
  <c r="F152" i="3" s="1"/>
  <c r="H151" i="3"/>
  <c r="C152" i="3" s="1"/>
  <c r="X56" i="3"/>
  <c r="O57" i="3"/>
  <c r="P57" i="3" s="1"/>
  <c r="L57" i="3" s="1"/>
  <c r="E146" i="2" l="1"/>
  <c r="M57" i="3"/>
  <c r="Y56" i="3"/>
  <c r="Z56" i="3"/>
  <c r="H95" i="7" s="1"/>
  <c r="L95" i="7" s="1"/>
  <c r="D152" i="3" l="1"/>
  <c r="F146" i="2"/>
  <c r="E152" i="3" s="1"/>
  <c r="H152" i="3" s="1"/>
  <c r="C153" i="3" s="1"/>
  <c r="B147" i="2"/>
  <c r="J58" i="3"/>
  <c r="K58" i="3" s="1"/>
  <c r="Q57" i="3"/>
  <c r="R57" i="3" s="1"/>
  <c r="W57" i="3" s="1"/>
  <c r="C147" i="2" l="1"/>
  <c r="D147" i="2"/>
  <c r="F153" i="3" s="1"/>
  <c r="G152" i="3"/>
  <c r="X57" i="3"/>
  <c r="O58" i="3"/>
  <c r="P58" i="3" s="1"/>
  <c r="L58" i="3" s="1"/>
  <c r="E147" i="2" l="1"/>
  <c r="M58" i="3"/>
  <c r="Z57" i="3"/>
  <c r="H96" i="7" s="1"/>
  <c r="L96" i="7" s="1"/>
  <c r="Y57" i="3"/>
  <c r="D153" i="3" l="1"/>
  <c r="F147" i="2"/>
  <c r="E153" i="3" s="1"/>
  <c r="G153" i="3" s="1"/>
  <c r="B148" i="2"/>
  <c r="Q58" i="3"/>
  <c r="R58" i="3" s="1"/>
  <c r="W58" i="3" s="1"/>
  <c r="J59" i="3"/>
  <c r="K59" i="3" s="1"/>
  <c r="C148" i="2" l="1"/>
  <c r="D148" i="2"/>
  <c r="F154" i="3" s="1"/>
  <c r="H153" i="3"/>
  <c r="C154" i="3" s="1"/>
  <c r="X58" i="3"/>
  <c r="O59" i="3"/>
  <c r="P59" i="3" s="1"/>
  <c r="E148" i="2" l="1"/>
  <c r="Y58" i="3"/>
  <c r="Z58" i="3"/>
  <c r="H97" i="7" s="1"/>
  <c r="L97" i="7" s="1"/>
  <c r="L59" i="3"/>
  <c r="M59" i="3" s="1"/>
  <c r="D154" i="3" l="1"/>
  <c r="F148" i="2"/>
  <c r="E154" i="3" s="1"/>
  <c r="H154" i="3" s="1"/>
  <c r="C155" i="3" s="1"/>
  <c r="B149" i="2"/>
  <c r="J60" i="3"/>
  <c r="K60" i="3" s="1"/>
  <c r="Q59" i="3"/>
  <c r="R59" i="3" s="1"/>
  <c r="W59" i="3" s="1"/>
  <c r="D149" i="2" l="1"/>
  <c r="F155" i="3" s="1"/>
  <c r="C149" i="2"/>
  <c r="E149" i="2" s="1"/>
  <c r="D155" i="3" s="1"/>
  <c r="F149" i="2"/>
  <c r="E155" i="3" s="1"/>
  <c r="B150" i="2"/>
  <c r="G154" i="3"/>
  <c r="X59" i="3"/>
  <c r="O60" i="3"/>
  <c r="P60" i="3" s="1"/>
  <c r="L60" i="3" s="1"/>
  <c r="D150" i="2" l="1"/>
  <c r="F156" i="3" s="1"/>
  <c r="C150" i="2"/>
  <c r="E150" i="2" s="1"/>
  <c r="D156" i="3" s="1"/>
  <c r="G155" i="3"/>
  <c r="H155" i="3"/>
  <c r="C156" i="3" s="1"/>
  <c r="M60" i="3"/>
  <c r="Z59" i="3"/>
  <c r="H98" i="7" s="1"/>
  <c r="L98" i="7" s="1"/>
  <c r="Y59" i="3"/>
  <c r="F150" i="2" l="1"/>
  <c r="J61" i="3"/>
  <c r="K61" i="3" s="1"/>
  <c r="Q60" i="3"/>
  <c r="R60" i="3" s="1"/>
  <c r="W60" i="3" s="1"/>
  <c r="E156" i="3" l="1"/>
  <c r="B151" i="2"/>
  <c r="X60" i="3"/>
  <c r="O61" i="3"/>
  <c r="P61" i="3" s="1"/>
  <c r="L61" i="3" s="1"/>
  <c r="C151" i="2" l="1"/>
  <c r="D151" i="2"/>
  <c r="F157" i="3" s="1"/>
  <c r="H156" i="3"/>
  <c r="C157" i="3" s="1"/>
  <c r="G156" i="3"/>
  <c r="M61" i="3"/>
  <c r="Y60" i="3"/>
  <c r="Z60" i="3"/>
  <c r="H99" i="7" s="1"/>
  <c r="L99" i="7" s="1"/>
  <c r="E151" i="2" l="1"/>
  <c r="Q61" i="3"/>
  <c r="R61" i="3" s="1"/>
  <c r="W61" i="3" s="1"/>
  <c r="J62" i="3"/>
  <c r="D157" i="3" l="1"/>
  <c r="F151" i="2"/>
  <c r="E157" i="3" s="1"/>
  <c r="G157" i="3" s="1"/>
  <c r="B152" i="2"/>
  <c r="K62" i="3"/>
  <c r="X61" i="3"/>
  <c r="O62" i="3"/>
  <c r="P62" i="3" s="1"/>
  <c r="D152" i="2" l="1"/>
  <c r="F158" i="3" s="1"/>
  <c r="C152" i="2"/>
  <c r="E152" i="2" s="1"/>
  <c r="D158" i="3" s="1"/>
  <c r="F152" i="2"/>
  <c r="E158" i="3" s="1"/>
  <c r="G158" i="3" s="1"/>
  <c r="H157" i="3"/>
  <c r="C158" i="3" s="1"/>
  <c r="Z61" i="3"/>
  <c r="H100" i="7" s="1"/>
  <c r="L100" i="7" s="1"/>
  <c r="Y61" i="3"/>
  <c r="L62" i="3"/>
  <c r="M62" i="3" s="1"/>
  <c r="B153" i="2" l="1"/>
  <c r="H158" i="3"/>
  <c r="C159" i="3" s="1"/>
  <c r="Q62" i="3"/>
  <c r="R62" i="3" s="1"/>
  <c r="W62" i="3" s="1"/>
  <c r="J63" i="3"/>
  <c r="C153" i="2" l="1"/>
  <c r="D153" i="2"/>
  <c r="F159" i="3" s="1"/>
  <c r="K63" i="3"/>
  <c r="X62" i="3"/>
  <c r="O63" i="3"/>
  <c r="P63" i="3" s="1"/>
  <c r="E153" i="2" l="1"/>
  <c r="Z62" i="3"/>
  <c r="H101" i="7" s="1"/>
  <c r="L101" i="7" s="1"/>
  <c r="Y62" i="3"/>
  <c r="L63" i="3"/>
  <c r="M63" i="3" s="1"/>
  <c r="D159" i="3" l="1"/>
  <c r="F153" i="2"/>
  <c r="E159" i="3" s="1"/>
  <c r="G159" i="3" s="1"/>
  <c r="Q63" i="3"/>
  <c r="R63" i="3" s="1"/>
  <c r="W63" i="3" s="1"/>
  <c r="J64" i="3"/>
  <c r="K64" i="3" s="1"/>
  <c r="B154" i="2" l="1"/>
  <c r="H159" i="3"/>
  <c r="C160" i="3" s="1"/>
  <c r="X63" i="3"/>
  <c r="O64" i="3"/>
  <c r="P64" i="3" s="1"/>
  <c r="C154" i="2" l="1"/>
  <c r="D154" i="2"/>
  <c r="F160" i="3" s="1"/>
  <c r="Y63" i="3"/>
  <c r="Z63" i="3"/>
  <c r="H102" i="7" s="1"/>
  <c r="L102" i="7" s="1"/>
  <c r="L64" i="3"/>
  <c r="M64" i="3" s="1"/>
  <c r="E154" i="2" l="1"/>
  <c r="Q64" i="3"/>
  <c r="R64" i="3" s="1"/>
  <c r="W64" i="3" s="1"/>
  <c r="J65" i="3"/>
  <c r="K65" i="3" s="1"/>
  <c r="D160" i="3" l="1"/>
  <c r="F154" i="2"/>
  <c r="E160" i="3" s="1"/>
  <c r="H160" i="3" s="1"/>
  <c r="C161" i="3" s="1"/>
  <c r="X64" i="3"/>
  <c r="O65" i="3"/>
  <c r="P65" i="3" s="1"/>
  <c r="B155" i="2" l="1"/>
  <c r="G160" i="3"/>
  <c r="Y64" i="3"/>
  <c r="Z64" i="3"/>
  <c r="H103" i="7" s="1"/>
  <c r="L103" i="7" s="1"/>
  <c r="L65" i="3"/>
  <c r="M65" i="3" s="1"/>
  <c r="D155" i="2" l="1"/>
  <c r="F161" i="3" s="1"/>
  <c r="C155" i="2"/>
  <c r="E155" i="2" s="1"/>
  <c r="D161" i="3" s="1"/>
  <c r="F155" i="2"/>
  <c r="E161" i="3" s="1"/>
  <c r="H161" i="3" s="1"/>
  <c r="C162" i="3" s="1"/>
  <c r="B156" i="2"/>
  <c r="J66" i="3"/>
  <c r="K66" i="3" s="1"/>
  <c r="Q65" i="3"/>
  <c r="R65" i="3" s="1"/>
  <c r="W65" i="3" s="1"/>
  <c r="D156" i="2" l="1"/>
  <c r="F162" i="3" s="1"/>
  <c r="C156" i="2"/>
  <c r="G161" i="3"/>
  <c r="O66" i="3"/>
  <c r="P66" i="3" s="1"/>
  <c r="L66" i="3" s="1"/>
  <c r="X65" i="3"/>
  <c r="E156" i="2" l="1"/>
  <c r="Y65" i="3"/>
  <c r="Z65" i="3"/>
  <c r="H104" i="7" s="1"/>
  <c r="L104" i="7" s="1"/>
  <c r="M66" i="3"/>
  <c r="F156" i="2" l="1"/>
  <c r="E162" i="3" s="1"/>
  <c r="D162" i="3"/>
  <c r="B157" i="2"/>
  <c r="J67" i="3"/>
  <c r="Q66" i="3"/>
  <c r="R66" i="3" s="1"/>
  <c r="W66" i="3" s="1"/>
  <c r="D157" i="2" l="1"/>
  <c r="F163" i="3" s="1"/>
  <c r="C157" i="2"/>
  <c r="E157" i="2" s="1"/>
  <c r="D163" i="3" s="1"/>
  <c r="G162" i="3"/>
  <c r="H162" i="3"/>
  <c r="C163" i="3" s="1"/>
  <c r="H163" i="3" s="1"/>
  <c r="C164" i="3" s="1"/>
  <c r="F157" i="2"/>
  <c r="E163" i="3" s="1"/>
  <c r="G163" i="3" s="1"/>
  <c r="X66" i="3"/>
  <c r="O67" i="3"/>
  <c r="P67" i="3" s="1"/>
  <c r="K67" i="3"/>
  <c r="B158" i="2" l="1"/>
  <c r="L67" i="3"/>
  <c r="M67" i="3" s="1"/>
  <c r="Q67" i="3" s="1"/>
  <c r="R67" i="3" s="1"/>
  <c r="Z66" i="3"/>
  <c r="H105" i="7" s="1"/>
  <c r="L105" i="7" s="1"/>
  <c r="Y66" i="3"/>
  <c r="D158" i="2" l="1"/>
  <c r="F164" i="3" s="1"/>
  <c r="C158" i="2"/>
  <c r="J68" i="3"/>
  <c r="K68" i="3" s="1"/>
  <c r="W67" i="3"/>
  <c r="O68" i="3"/>
  <c r="P68" i="3" s="1"/>
  <c r="X67" i="3"/>
  <c r="E158" i="2" l="1"/>
  <c r="L68" i="3"/>
  <c r="M68" i="3" s="1"/>
  <c r="Y67" i="3"/>
  <c r="Z67" i="3"/>
  <c r="H106" i="7" s="1"/>
  <c r="L106" i="7" s="1"/>
  <c r="D164" i="3" l="1"/>
  <c r="F158" i="2"/>
  <c r="E164" i="3" s="1"/>
  <c r="G164" i="3" s="1"/>
  <c r="B159" i="2"/>
  <c r="Q68" i="3"/>
  <c r="R68" i="3" s="1"/>
  <c r="W68" i="3" s="1"/>
  <c r="J69" i="3"/>
  <c r="K69" i="3" s="1"/>
  <c r="C159" i="2" l="1"/>
  <c r="D159" i="2"/>
  <c r="F165" i="3" s="1"/>
  <c r="H164" i="3"/>
  <c r="C165" i="3" s="1"/>
  <c r="X68" i="3"/>
  <c r="O69" i="3"/>
  <c r="P69" i="3" s="1"/>
  <c r="E159" i="2" l="1"/>
  <c r="Y68" i="3"/>
  <c r="Z68" i="3"/>
  <c r="H107" i="7" s="1"/>
  <c r="L107" i="7" s="1"/>
  <c r="L69" i="3"/>
  <c r="M69" i="3" s="1"/>
  <c r="F159" i="2" l="1"/>
  <c r="D165" i="3"/>
  <c r="J70" i="3"/>
  <c r="K70" i="3" s="1"/>
  <c r="Q69" i="3"/>
  <c r="R69" i="3" s="1"/>
  <c r="W69" i="3" s="1"/>
  <c r="E165" i="3" l="1"/>
  <c r="G165" i="3" s="1"/>
  <c r="B160" i="2"/>
  <c r="O70" i="3"/>
  <c r="P70" i="3" s="1"/>
  <c r="L70" i="3" s="1"/>
  <c r="X69" i="3"/>
  <c r="C160" i="2" l="1"/>
  <c r="D160" i="2"/>
  <c r="F166" i="3" s="1"/>
  <c r="H165" i="3"/>
  <c r="C166" i="3" s="1"/>
  <c r="Y69" i="3"/>
  <c r="Z69" i="3"/>
  <c r="H108" i="7" s="1"/>
  <c r="L108" i="7" s="1"/>
  <c r="M70" i="3"/>
  <c r="E160" i="2" l="1"/>
  <c r="Q70" i="3"/>
  <c r="R70" i="3" s="1"/>
  <c r="W70" i="3" s="1"/>
  <c r="J71" i="3"/>
  <c r="K71" i="3" s="1"/>
  <c r="F160" i="2" l="1"/>
  <c r="E166" i="3" s="1"/>
  <c r="B161" i="2"/>
  <c r="D166" i="3"/>
  <c r="O71" i="3"/>
  <c r="P71" i="3" s="1"/>
  <c r="X70" i="3"/>
  <c r="H166" i="3" l="1"/>
  <c r="C167" i="3" s="1"/>
  <c r="G166" i="3"/>
  <c r="C161" i="2"/>
  <c r="D161" i="2"/>
  <c r="F167" i="3" s="1"/>
  <c r="Z70" i="3"/>
  <c r="H109" i="7" s="1"/>
  <c r="L109" i="7" s="1"/>
  <c r="Y70" i="3"/>
  <c r="L71" i="3"/>
  <c r="M71" i="3" s="1"/>
  <c r="E161" i="2" l="1"/>
  <c r="Q71" i="3"/>
  <c r="R71" i="3" s="1"/>
  <c r="W71" i="3" s="1"/>
  <c r="J72" i="3"/>
  <c r="K72" i="3" s="1"/>
  <c r="D167" i="3" l="1"/>
  <c r="F161" i="2"/>
  <c r="X71" i="3"/>
  <c r="O72" i="3"/>
  <c r="P72" i="3" s="1"/>
  <c r="E167" i="3" l="1"/>
  <c r="H167" i="3" s="1"/>
  <c r="C168" i="3" s="1"/>
  <c r="B162" i="2"/>
  <c r="G167" i="3"/>
  <c r="Z71" i="3"/>
  <c r="H110" i="7" s="1"/>
  <c r="L110" i="7" s="1"/>
  <c r="Y71" i="3"/>
  <c r="L72" i="3"/>
  <c r="M72" i="3" s="1"/>
  <c r="D162" i="2" l="1"/>
  <c r="F168" i="3" s="1"/>
  <c r="C162" i="2"/>
  <c r="E162" i="2" s="1"/>
  <c r="J73" i="3"/>
  <c r="K73" i="3" s="1"/>
  <c r="Q72" i="3"/>
  <c r="R72" i="3" s="1"/>
  <c r="W72" i="3" s="1"/>
  <c r="D168" i="3" l="1"/>
  <c r="H168" i="3" s="1"/>
  <c r="C169" i="3" s="1"/>
  <c r="F162" i="2"/>
  <c r="E168" i="3" s="1"/>
  <c r="G168" i="3" s="1"/>
  <c r="O73" i="3"/>
  <c r="P73" i="3" s="1"/>
  <c r="L73" i="3" s="1"/>
  <c r="X72" i="3"/>
  <c r="B163" i="2" l="1"/>
  <c r="Y72" i="3"/>
  <c r="Z72" i="3"/>
  <c r="H111" i="7" s="1"/>
  <c r="L111" i="7" s="1"/>
  <c r="M73" i="3"/>
  <c r="D163" i="2" l="1"/>
  <c r="F169" i="3" s="1"/>
  <c r="C163" i="2"/>
  <c r="E163" i="2" s="1"/>
  <c r="D169" i="3"/>
  <c r="J74" i="3"/>
  <c r="K74" i="3" s="1"/>
  <c r="Q73" i="3"/>
  <c r="R73" i="3" s="1"/>
  <c r="W73" i="3" s="1"/>
  <c r="F163" i="2" l="1"/>
  <c r="E169" i="3" s="1"/>
  <c r="G169" i="3" s="1"/>
  <c r="O74" i="3"/>
  <c r="P74" i="3" s="1"/>
  <c r="L74" i="3" s="1"/>
  <c r="X73" i="3"/>
  <c r="H169" i="3" l="1"/>
  <c r="C170" i="3" s="1"/>
  <c r="B164" i="2"/>
  <c r="Y73" i="3"/>
  <c r="Z73" i="3"/>
  <c r="H112" i="7" s="1"/>
  <c r="L112" i="7" s="1"/>
  <c r="M74" i="3"/>
  <c r="C164" i="2" l="1"/>
  <c r="D164" i="2"/>
  <c r="F170" i="3" s="1"/>
  <c r="Q74" i="3"/>
  <c r="R74" i="3" s="1"/>
  <c r="W74" i="3" s="1"/>
  <c r="J75" i="3"/>
  <c r="E164" i="2" l="1"/>
  <c r="K75" i="3"/>
  <c r="X74" i="3"/>
  <c r="O75" i="3"/>
  <c r="P75" i="3" s="1"/>
  <c r="D170" i="3" l="1"/>
  <c r="F164" i="2"/>
  <c r="E170" i="3" s="1"/>
  <c r="G170" i="3" s="1"/>
  <c r="B165" i="2"/>
  <c r="Z74" i="3"/>
  <c r="H113" i="7" s="1"/>
  <c r="L113" i="7" s="1"/>
  <c r="Y74" i="3"/>
  <c r="L75" i="3"/>
  <c r="M75" i="3" s="1"/>
  <c r="D165" i="2" l="1"/>
  <c r="F171" i="3" s="1"/>
  <c r="C165" i="2"/>
  <c r="E165" i="2" s="1"/>
  <c r="F165" i="2" s="1"/>
  <c r="E171" i="3" s="1"/>
  <c r="H170" i="3"/>
  <c r="C171" i="3" s="1"/>
  <c r="D171" i="3"/>
  <c r="J76" i="3"/>
  <c r="K76" i="3" s="1"/>
  <c r="Q75" i="3"/>
  <c r="R75" i="3" s="1"/>
  <c r="W75" i="3" s="1"/>
  <c r="B166" i="2" l="1"/>
  <c r="C166" i="2"/>
  <c r="D166" i="2"/>
  <c r="F172" i="3" s="1"/>
  <c r="H171" i="3"/>
  <c r="C172" i="3" s="1"/>
  <c r="G171" i="3"/>
  <c r="O76" i="3"/>
  <c r="P76" i="3" s="1"/>
  <c r="L76" i="3" s="1"/>
  <c r="X75" i="3"/>
  <c r="E166" i="2" l="1"/>
  <c r="Y75" i="3"/>
  <c r="Z75" i="3"/>
  <c r="H114" i="7" s="1"/>
  <c r="L114" i="7" s="1"/>
  <c r="M76" i="3"/>
  <c r="D172" i="3" l="1"/>
  <c r="F166" i="2"/>
  <c r="J77" i="3"/>
  <c r="K77" i="3" s="1"/>
  <c r="Q76" i="3"/>
  <c r="R76" i="3" s="1"/>
  <c r="W76" i="3" s="1"/>
  <c r="E172" i="3" l="1"/>
  <c r="B167" i="2"/>
  <c r="G172" i="3"/>
  <c r="H172" i="3"/>
  <c r="C173" i="3" s="1"/>
  <c r="X76" i="3"/>
  <c r="O77" i="3"/>
  <c r="P77" i="3" s="1"/>
  <c r="L77" i="3" s="1"/>
  <c r="C167" i="2" l="1"/>
  <c r="D167" i="2"/>
  <c r="F173" i="3" s="1"/>
  <c r="Y76" i="3"/>
  <c r="Z76" i="3"/>
  <c r="H115" i="7" s="1"/>
  <c r="L115" i="7" s="1"/>
  <c r="M77" i="3"/>
  <c r="E167" i="2" l="1"/>
  <c r="J78" i="3"/>
  <c r="K78" i="3" s="1"/>
  <c r="Q77" i="3"/>
  <c r="R77" i="3" s="1"/>
  <c r="W77" i="3" s="1"/>
  <c r="D173" i="3" l="1"/>
  <c r="F167" i="2"/>
  <c r="E173" i="3" s="1"/>
  <c r="H173" i="3" s="1"/>
  <c r="C174" i="3" s="1"/>
  <c r="O78" i="3"/>
  <c r="P78" i="3" s="1"/>
  <c r="L78" i="3" s="1"/>
  <c r="X77" i="3"/>
  <c r="G173" i="3" l="1"/>
  <c r="B168" i="2"/>
  <c r="M78" i="3"/>
  <c r="Y77" i="3"/>
  <c r="Z77" i="3"/>
  <c r="H116" i="7" s="1"/>
  <c r="L116" i="7" s="1"/>
  <c r="C168" i="2" l="1"/>
  <c r="D168" i="2"/>
  <c r="F174" i="3" s="1"/>
  <c r="Q78" i="3"/>
  <c r="R78" i="3" s="1"/>
  <c r="W78" i="3" s="1"/>
  <c r="J79" i="3"/>
  <c r="K79" i="3" s="1"/>
  <c r="E168" i="2" l="1"/>
  <c r="X78" i="3"/>
  <c r="O79" i="3"/>
  <c r="P79" i="3" s="1"/>
  <c r="D174" i="3" l="1"/>
  <c r="F168" i="2"/>
  <c r="E174" i="3" s="1"/>
  <c r="G174" i="3" s="1"/>
  <c r="B169" i="2"/>
  <c r="Z78" i="3"/>
  <c r="H117" i="7" s="1"/>
  <c r="L117" i="7" s="1"/>
  <c r="Y78" i="3"/>
  <c r="L79" i="3"/>
  <c r="M79" i="3" s="1"/>
  <c r="D169" i="2" l="1"/>
  <c r="F175" i="3" s="1"/>
  <c r="C169" i="2"/>
  <c r="E169" i="2" s="1"/>
  <c r="F169" i="2" s="1"/>
  <c r="E175" i="3" s="1"/>
  <c r="H174" i="3"/>
  <c r="C175" i="3" s="1"/>
  <c r="D175" i="3"/>
  <c r="Q79" i="3"/>
  <c r="R79" i="3" s="1"/>
  <c r="W79" i="3" s="1"/>
  <c r="J80" i="3"/>
  <c r="K80" i="3" s="1"/>
  <c r="H175" i="3" l="1"/>
  <c r="C176" i="3" s="1"/>
  <c r="G175" i="3"/>
  <c r="B170" i="2"/>
  <c r="O80" i="3"/>
  <c r="P80" i="3" s="1"/>
  <c r="X79" i="3"/>
  <c r="C170" i="2" l="1"/>
  <c r="D170" i="2"/>
  <c r="F176" i="3" s="1"/>
  <c r="Z79" i="3"/>
  <c r="H118" i="7" s="1"/>
  <c r="L118" i="7" s="1"/>
  <c r="Y79" i="3"/>
  <c r="L80" i="3"/>
  <c r="M80" i="3" s="1"/>
  <c r="E170" i="2" l="1"/>
  <c r="J81" i="3"/>
  <c r="K81" i="3" s="1"/>
  <c r="Q80" i="3"/>
  <c r="R80" i="3" s="1"/>
  <c r="W80" i="3" s="1"/>
  <c r="D176" i="3" l="1"/>
  <c r="F170" i="2"/>
  <c r="E176" i="3" s="1"/>
  <c r="G176" i="3" s="1"/>
  <c r="X80" i="3"/>
  <c r="O81" i="3"/>
  <c r="P81" i="3" s="1"/>
  <c r="L81" i="3" s="1"/>
  <c r="B171" i="2" l="1"/>
  <c r="C171" i="2"/>
  <c r="D171" i="2"/>
  <c r="F177" i="3" s="1"/>
  <c r="H176" i="3"/>
  <c r="C177" i="3" s="1"/>
  <c r="M81" i="3"/>
  <c r="Y80" i="3"/>
  <c r="Z80" i="3"/>
  <c r="H119" i="7" s="1"/>
  <c r="L119" i="7" s="1"/>
  <c r="E171" i="2" l="1"/>
  <c r="J82" i="3"/>
  <c r="K82" i="3" s="1"/>
  <c r="Q81" i="3"/>
  <c r="R81" i="3" s="1"/>
  <c r="W81" i="3" s="1"/>
  <c r="D177" i="3" l="1"/>
  <c r="F171" i="2"/>
  <c r="E177" i="3" s="1"/>
  <c r="G177" i="3" s="1"/>
  <c r="O82" i="3"/>
  <c r="P82" i="3" s="1"/>
  <c r="L82" i="3" s="1"/>
  <c r="X81" i="3"/>
  <c r="B172" i="2" l="1"/>
  <c r="H177" i="3"/>
  <c r="C178" i="3" s="1"/>
  <c r="Z81" i="3"/>
  <c r="H120" i="7" s="1"/>
  <c r="L120" i="7" s="1"/>
  <c r="Y81" i="3"/>
  <c r="M82" i="3"/>
  <c r="D172" i="2" l="1"/>
  <c r="F178" i="3" s="1"/>
  <c r="C172" i="2"/>
  <c r="E172" i="2" s="1"/>
  <c r="D178" i="3" s="1"/>
  <c r="J83" i="3"/>
  <c r="K83" i="3" s="1"/>
  <c r="Q82" i="3"/>
  <c r="R82" i="3" s="1"/>
  <c r="W82" i="3" s="1"/>
  <c r="F172" i="2" l="1"/>
  <c r="E178" i="3" s="1"/>
  <c r="G178" i="3" s="1"/>
  <c r="O83" i="3"/>
  <c r="P83" i="3" s="1"/>
  <c r="L83" i="3" s="1"/>
  <c r="X82" i="3"/>
  <c r="B173" i="2" l="1"/>
  <c r="H178" i="3"/>
  <c r="C179" i="3" s="1"/>
  <c r="M83" i="3"/>
  <c r="Y82" i="3"/>
  <c r="Z82" i="3"/>
  <c r="H121" i="7" s="1"/>
  <c r="L121" i="7" s="1"/>
  <c r="D173" i="2" l="1"/>
  <c r="F179" i="3" s="1"/>
  <c r="C173" i="2"/>
  <c r="E173" i="2" s="1"/>
  <c r="D179" i="3" s="1"/>
  <c r="Q83" i="3"/>
  <c r="R83" i="3" s="1"/>
  <c r="W83" i="3" s="1"/>
  <c r="J84" i="3"/>
  <c r="K84" i="3" s="1"/>
  <c r="F173" i="2" l="1"/>
  <c r="E179" i="3" s="1"/>
  <c r="G179" i="3" s="1"/>
  <c r="O84" i="3"/>
  <c r="P84" i="3" s="1"/>
  <c r="X83" i="3"/>
  <c r="H179" i="3" l="1"/>
  <c r="C180" i="3" s="1"/>
  <c r="B174" i="2"/>
  <c r="Y83" i="3"/>
  <c r="Z83" i="3"/>
  <c r="H122" i="7" s="1"/>
  <c r="L122" i="7" s="1"/>
  <c r="L84" i="3"/>
  <c r="M84" i="3" s="1"/>
  <c r="C174" i="2" l="1"/>
  <c r="D174" i="2"/>
  <c r="J85" i="3"/>
  <c r="Q84" i="3"/>
  <c r="R84" i="3" s="1"/>
  <c r="W84" i="3" s="1"/>
  <c r="E174" i="2" l="1"/>
  <c r="F180" i="3"/>
  <c r="X84" i="3"/>
  <c r="O85" i="3"/>
  <c r="P85" i="3" s="1"/>
  <c r="K85" i="3"/>
  <c r="D180" i="3" l="1"/>
  <c r="F174" i="2"/>
  <c r="E180" i="3" s="1"/>
  <c r="G180" i="3" s="1"/>
  <c r="L85" i="3"/>
  <c r="M85" i="3" s="1"/>
  <c r="J86" i="3" s="1"/>
  <c r="K86" i="3" s="1"/>
  <c r="Z84" i="3"/>
  <c r="H123" i="7" s="1"/>
  <c r="L123" i="7" s="1"/>
  <c r="Y84" i="3"/>
  <c r="B175" i="2" l="1"/>
  <c r="H180" i="3"/>
  <c r="C181" i="3" s="1"/>
  <c r="Q85" i="3"/>
  <c r="R85" i="3" s="1"/>
  <c r="W85" i="3" s="1"/>
  <c r="C175" i="2" l="1"/>
  <c r="D175" i="2"/>
  <c r="F181" i="3" s="1"/>
  <c r="O86" i="3"/>
  <c r="P86" i="3" s="1"/>
  <c r="L86" i="3" s="1"/>
  <c r="M86" i="3" s="1"/>
  <c r="X85" i="3"/>
  <c r="Z85" i="3" s="1"/>
  <c r="H124" i="7" s="1"/>
  <c r="L124" i="7" s="1"/>
  <c r="E175" i="2" l="1"/>
  <c r="D181" i="3" s="1"/>
  <c r="F175" i="2"/>
  <c r="E181" i="3" s="1"/>
  <c r="G181" i="3" s="1"/>
  <c r="B176" i="2"/>
  <c r="Y85" i="3"/>
  <c r="J87" i="3"/>
  <c r="K87" i="3" s="1"/>
  <c r="Q86" i="3"/>
  <c r="R86" i="3" s="1"/>
  <c r="W86" i="3" s="1"/>
  <c r="D176" i="2" l="1"/>
  <c r="F182" i="3" s="1"/>
  <c r="C176" i="2"/>
  <c r="E176" i="2" s="1"/>
  <c r="H181" i="3"/>
  <c r="C182" i="3" s="1"/>
  <c r="X86" i="3"/>
  <c r="O87" i="3"/>
  <c r="P87" i="3" s="1"/>
  <c r="L87" i="3" s="1"/>
  <c r="F176" i="2" l="1"/>
  <c r="D182" i="3"/>
  <c r="M87" i="3"/>
  <c r="Z86" i="3"/>
  <c r="H125" i="7" s="1"/>
  <c r="L125" i="7" s="1"/>
  <c r="Y86" i="3"/>
  <c r="E182" i="3" l="1"/>
  <c r="G182" i="3" s="1"/>
  <c r="B177" i="2"/>
  <c r="H182" i="3"/>
  <c r="C183" i="3" s="1"/>
  <c r="J88" i="3"/>
  <c r="K88" i="3" s="1"/>
  <c r="Q87" i="3"/>
  <c r="R87" i="3" s="1"/>
  <c r="W87" i="3" s="1"/>
  <c r="D177" i="2" l="1"/>
  <c r="F183" i="3" s="1"/>
  <c r="C177" i="2"/>
  <c r="E177" i="2" s="1"/>
  <c r="D183" i="3" s="1"/>
  <c r="X87" i="3"/>
  <c r="O88" i="3"/>
  <c r="P88" i="3" s="1"/>
  <c r="F177" i="2" l="1"/>
  <c r="Y87" i="3"/>
  <c r="Z87" i="3"/>
  <c r="H126" i="7" s="1"/>
  <c r="L126" i="7" s="1"/>
  <c r="L88" i="3"/>
  <c r="M88" i="3" s="1"/>
  <c r="E183" i="3" l="1"/>
  <c r="B178" i="2"/>
  <c r="J89" i="3"/>
  <c r="Q88" i="3"/>
  <c r="R88" i="3" s="1"/>
  <c r="W88" i="3" s="1"/>
  <c r="D178" i="2" l="1"/>
  <c r="F184" i="3" s="1"/>
  <c r="C178" i="2"/>
  <c r="E178" i="2" s="1"/>
  <c r="D184" i="3" s="1"/>
  <c r="G183" i="3"/>
  <c r="H183" i="3"/>
  <c r="C184" i="3" s="1"/>
  <c r="X88" i="3"/>
  <c r="O89" i="3"/>
  <c r="P89" i="3" s="1"/>
  <c r="K89" i="3"/>
  <c r="F178" i="2" l="1"/>
  <c r="E184" i="3" s="1"/>
  <c r="H184" i="3" s="1"/>
  <c r="C185" i="3" s="1"/>
  <c r="L89" i="3"/>
  <c r="M89" i="3" s="1"/>
  <c r="Q89" i="3" s="1"/>
  <c r="R89" i="3" s="1"/>
  <c r="W89" i="3" s="1"/>
  <c r="Y88" i="3"/>
  <c r="Z88" i="3"/>
  <c r="H127" i="7" s="1"/>
  <c r="L127" i="7" s="1"/>
  <c r="B179" i="2" l="1"/>
  <c r="G184" i="3"/>
  <c r="C179" i="2"/>
  <c r="D179" i="2"/>
  <c r="J90" i="3"/>
  <c r="K90" i="3" s="1"/>
  <c r="O90" i="3"/>
  <c r="P90" i="3" s="1"/>
  <c r="X89" i="3"/>
  <c r="E179" i="2" l="1"/>
  <c r="F185" i="3"/>
  <c r="Z89" i="3"/>
  <c r="H128" i="7" s="1"/>
  <c r="L128" i="7" s="1"/>
  <c r="Y89" i="3"/>
  <c r="L90" i="3"/>
  <c r="M90" i="3" s="1"/>
  <c r="D185" i="3" l="1"/>
  <c r="F179" i="2"/>
  <c r="E185" i="3" s="1"/>
  <c r="H185" i="3" s="1"/>
  <c r="C186" i="3" s="1"/>
  <c r="J91" i="3"/>
  <c r="K91" i="3" s="1"/>
  <c r="Q90" i="3"/>
  <c r="R90" i="3" s="1"/>
  <c r="W90" i="3" s="1"/>
  <c r="B180" i="2" l="1"/>
  <c r="G185" i="3"/>
  <c r="X90" i="3"/>
  <c r="O91" i="3"/>
  <c r="P91" i="3" s="1"/>
  <c r="L91" i="3" s="1"/>
  <c r="C180" i="2" l="1"/>
  <c r="D180" i="2"/>
  <c r="F186" i="3" s="1"/>
  <c r="M91" i="3"/>
  <c r="Z90" i="3"/>
  <c r="H129" i="7" s="1"/>
  <c r="L129" i="7" s="1"/>
  <c r="Y90" i="3"/>
  <c r="E180" i="2" l="1"/>
  <c r="Q91" i="3"/>
  <c r="R91" i="3" s="1"/>
  <c r="W91" i="3" s="1"/>
  <c r="J92" i="3"/>
  <c r="K92" i="3" s="1"/>
  <c r="D186" i="3" l="1"/>
  <c r="F180" i="2"/>
  <c r="E186" i="3" s="1"/>
  <c r="X91" i="3"/>
  <c r="O92" i="3"/>
  <c r="P92" i="3" s="1"/>
  <c r="G186" i="3" l="1"/>
  <c r="B181" i="2"/>
  <c r="C181" i="2" s="1"/>
  <c r="H186" i="3"/>
  <c r="C187" i="3" s="1"/>
  <c r="Z91" i="3"/>
  <c r="H130" i="7" s="1"/>
  <c r="L130" i="7" s="1"/>
  <c r="Y91" i="3"/>
  <c r="L92" i="3"/>
  <c r="M92" i="3" s="1"/>
  <c r="D181" i="2" l="1"/>
  <c r="F187" i="3" s="1"/>
  <c r="J93" i="3"/>
  <c r="K93" i="3" s="1"/>
  <c r="Q92" i="3"/>
  <c r="R92" i="3" s="1"/>
  <c r="W92" i="3" s="1"/>
  <c r="E181" i="2" l="1"/>
  <c r="X92" i="3"/>
  <c r="O93" i="3"/>
  <c r="P93" i="3" s="1"/>
  <c r="L93" i="3" s="1"/>
  <c r="D187" i="3" l="1"/>
  <c r="F181" i="2"/>
  <c r="E187" i="3" s="1"/>
  <c r="M93" i="3"/>
  <c r="Y92" i="3"/>
  <c r="Z92" i="3"/>
  <c r="H131" i="7" s="1"/>
  <c r="L131" i="7" s="1"/>
  <c r="B182" i="2" l="1"/>
  <c r="G187" i="3"/>
  <c r="H187" i="3"/>
  <c r="C188" i="3" s="1"/>
  <c r="Q93" i="3"/>
  <c r="R93" i="3" s="1"/>
  <c r="W93" i="3" s="1"/>
  <c r="J94" i="3"/>
  <c r="K94" i="3" s="1"/>
  <c r="C182" i="2" l="1"/>
  <c r="D182" i="2"/>
  <c r="F188" i="3" s="1"/>
  <c r="X93" i="3"/>
  <c r="O94" i="3"/>
  <c r="P94" i="3" s="1"/>
  <c r="E182" i="2" l="1"/>
  <c r="Z93" i="3"/>
  <c r="H132" i="7" s="1"/>
  <c r="L132" i="7" s="1"/>
  <c r="Y93" i="3"/>
  <c r="L94" i="3"/>
  <c r="M94" i="3" s="1"/>
  <c r="F182" i="2" l="1"/>
  <c r="E188" i="3" s="1"/>
  <c r="B183" i="2"/>
  <c r="D188" i="3"/>
  <c r="Q94" i="3"/>
  <c r="R94" i="3" s="1"/>
  <c r="W94" i="3" s="1"/>
  <c r="J95" i="3"/>
  <c r="K95" i="3" s="1"/>
  <c r="G188" i="3" l="1"/>
  <c r="C183" i="2"/>
  <c r="D183" i="2"/>
  <c r="F189" i="3" s="1"/>
  <c r="H188" i="3"/>
  <c r="C189" i="3" s="1"/>
  <c r="X94" i="3"/>
  <c r="O95" i="3"/>
  <c r="P95" i="3" s="1"/>
  <c r="E183" i="2" l="1"/>
  <c r="Y94" i="3"/>
  <c r="Z94" i="3"/>
  <c r="H133" i="7" s="1"/>
  <c r="L133" i="7" s="1"/>
  <c r="L95" i="3"/>
  <c r="M95" i="3" s="1"/>
  <c r="F183" i="2" l="1"/>
  <c r="E189" i="3" s="1"/>
  <c r="B184" i="2"/>
  <c r="D189" i="3"/>
  <c r="H189" i="3" s="1"/>
  <c r="C190" i="3" s="1"/>
  <c r="Q95" i="3"/>
  <c r="R95" i="3" s="1"/>
  <c r="W95" i="3" s="1"/>
  <c r="J96" i="3"/>
  <c r="K96" i="3" s="1"/>
  <c r="G189" i="3" l="1"/>
  <c r="D184" i="2"/>
  <c r="F190" i="3" s="1"/>
  <c r="C184" i="2"/>
  <c r="X95" i="3"/>
  <c r="O96" i="3"/>
  <c r="P96" i="3" s="1"/>
  <c r="E184" i="2" l="1"/>
  <c r="Z95" i="3"/>
  <c r="H134" i="7" s="1"/>
  <c r="L134" i="7" s="1"/>
  <c r="Y95" i="3"/>
  <c r="L96" i="3"/>
  <c r="M96" i="3" s="1"/>
  <c r="D190" i="3" l="1"/>
  <c r="F184" i="2"/>
  <c r="E190" i="3" s="1"/>
  <c r="Q96" i="3"/>
  <c r="R96" i="3" s="1"/>
  <c r="W96" i="3" s="1"/>
  <c r="J97" i="3"/>
  <c r="K97" i="3" s="1"/>
  <c r="B185" i="2" l="1"/>
  <c r="D185" i="2"/>
  <c r="F191" i="3" s="1"/>
  <c r="C185" i="2"/>
  <c r="E185" i="2" s="1"/>
  <c r="D191" i="3" s="1"/>
  <c r="H190" i="3"/>
  <c r="C191" i="3" s="1"/>
  <c r="G190" i="3"/>
  <c r="X96" i="3"/>
  <c r="O97" i="3"/>
  <c r="P97" i="3" s="1"/>
  <c r="F185" i="2" l="1"/>
  <c r="Y96" i="3"/>
  <c r="Z96" i="3"/>
  <c r="H135" i="7" s="1"/>
  <c r="L135" i="7" s="1"/>
  <c r="L97" i="3"/>
  <c r="M97" i="3" s="1"/>
  <c r="E191" i="3" l="1"/>
  <c r="B186" i="2"/>
  <c r="J98" i="3"/>
  <c r="K98" i="3" s="1"/>
  <c r="Q97" i="3"/>
  <c r="R97" i="3" s="1"/>
  <c r="W97" i="3" s="1"/>
  <c r="D186" i="2" l="1"/>
  <c r="F192" i="3" s="1"/>
  <c r="C186" i="2"/>
  <c r="E186" i="2" s="1"/>
  <c r="G191" i="3"/>
  <c r="H191" i="3"/>
  <c r="C192" i="3" s="1"/>
  <c r="O98" i="3"/>
  <c r="P98" i="3" s="1"/>
  <c r="L98" i="3" s="1"/>
  <c r="X97" i="3"/>
  <c r="D192" i="3" l="1"/>
  <c r="F186" i="2"/>
  <c r="Z97" i="3"/>
  <c r="H136" i="7" s="1"/>
  <c r="L136" i="7" s="1"/>
  <c r="Y97" i="3"/>
  <c r="M98" i="3"/>
  <c r="E192" i="3" l="1"/>
  <c r="B187" i="2"/>
  <c r="J99" i="3"/>
  <c r="K99" i="3" s="1"/>
  <c r="Q98" i="3"/>
  <c r="R98" i="3" s="1"/>
  <c r="W98" i="3" s="1"/>
  <c r="D187" i="2" l="1"/>
  <c r="F193" i="3" s="1"/>
  <c r="C187" i="2"/>
  <c r="E187" i="2" s="1"/>
  <c r="H192" i="3"/>
  <c r="C193" i="3" s="1"/>
  <c r="G192" i="3"/>
  <c r="O99" i="3"/>
  <c r="P99" i="3" s="1"/>
  <c r="L99" i="3" s="1"/>
  <c r="X98" i="3"/>
  <c r="D193" i="3" l="1"/>
  <c r="F187" i="2"/>
  <c r="Y98" i="3"/>
  <c r="Z98" i="3"/>
  <c r="H137" i="7" s="1"/>
  <c r="L137" i="7" s="1"/>
  <c r="M99" i="3"/>
  <c r="E193" i="3" l="1"/>
  <c r="B188" i="2"/>
  <c r="J100" i="3"/>
  <c r="K100" i="3" s="1"/>
  <c r="Q99" i="3"/>
  <c r="R99" i="3" s="1"/>
  <c r="W99" i="3" s="1"/>
  <c r="C188" i="2" l="1"/>
  <c r="F188" i="2"/>
  <c r="D188" i="2"/>
  <c r="G193" i="3"/>
  <c r="H193" i="3"/>
  <c r="X99" i="3"/>
  <c r="O100" i="3"/>
  <c r="P100" i="3" s="1"/>
  <c r="L100" i="3" s="1"/>
  <c r="Y99" i="3" l="1"/>
  <c r="Z99" i="3"/>
  <c r="H138" i="7" s="1"/>
  <c r="L138" i="7" s="1"/>
  <c r="M100" i="3"/>
  <c r="Q100" i="3" l="1"/>
  <c r="R100" i="3" s="1"/>
  <c r="W100" i="3" s="1"/>
  <c r="J101" i="3"/>
  <c r="K101" i="3" s="1"/>
  <c r="X100" i="3" l="1"/>
  <c r="O101" i="3"/>
  <c r="P101" i="3" s="1"/>
  <c r="Y100" i="3" l="1"/>
  <c r="Z100" i="3"/>
  <c r="H139" i="7" s="1"/>
  <c r="L139" i="7" s="1"/>
  <c r="L101" i="3"/>
  <c r="M101" i="3" s="1"/>
  <c r="J102" i="3" l="1"/>
  <c r="K102" i="3" s="1"/>
  <c r="Q101" i="3"/>
  <c r="R101" i="3" s="1"/>
  <c r="W101" i="3" s="1"/>
  <c r="O102" i="3" l="1"/>
  <c r="P102" i="3" s="1"/>
  <c r="L102" i="3" s="1"/>
  <c r="X101" i="3"/>
  <c r="M102" i="3" l="1"/>
  <c r="Y101" i="3"/>
  <c r="Z101" i="3"/>
  <c r="H140" i="7" s="1"/>
  <c r="L140" i="7" s="1"/>
  <c r="J103" i="3" l="1"/>
  <c r="K103" i="3" s="1"/>
  <c r="Q102" i="3"/>
  <c r="R102" i="3" s="1"/>
  <c r="W102" i="3" s="1"/>
  <c r="X102" i="3" l="1"/>
  <c r="O103" i="3"/>
  <c r="P103" i="3" s="1"/>
  <c r="L103" i="3" s="1"/>
  <c r="Z102" i="3" l="1"/>
  <c r="H141" i="7" s="1"/>
  <c r="L141" i="7" s="1"/>
  <c r="Y102" i="3"/>
  <c r="M103" i="3"/>
  <c r="Q103" i="3" l="1"/>
  <c r="R103" i="3" s="1"/>
  <c r="W103" i="3" s="1"/>
  <c r="J104" i="3"/>
  <c r="K104" i="3" s="1"/>
  <c r="X103" i="3" l="1"/>
  <c r="O104" i="3"/>
  <c r="P104" i="3" s="1"/>
  <c r="Z103" i="3" l="1"/>
  <c r="H142" i="7" s="1"/>
  <c r="L142" i="7" s="1"/>
  <c r="Y103" i="3"/>
  <c r="L104" i="3"/>
  <c r="M104" i="3" s="1"/>
  <c r="J105" i="3" l="1"/>
  <c r="K105" i="3" s="1"/>
  <c r="Q104" i="3"/>
  <c r="R104" i="3" s="1"/>
  <c r="W104" i="3" s="1"/>
  <c r="X104" i="3" l="1"/>
  <c r="O105" i="3"/>
  <c r="P105" i="3" s="1"/>
  <c r="L105" i="3" s="1"/>
  <c r="M105" i="3" l="1"/>
  <c r="Y104" i="3"/>
  <c r="Z104" i="3"/>
  <c r="H143" i="7" s="1"/>
  <c r="L143" i="7" s="1"/>
  <c r="Q105" i="3" l="1"/>
  <c r="R105" i="3" s="1"/>
  <c r="W105" i="3" s="1"/>
  <c r="J106" i="3"/>
  <c r="K106" i="3" s="1"/>
  <c r="X105" i="3" l="1"/>
  <c r="O106" i="3"/>
  <c r="P106" i="3" l="1"/>
  <c r="Y105" i="3"/>
  <c r="Z105" i="3"/>
  <c r="H144" i="7" s="1"/>
  <c r="L144" i="7" s="1"/>
  <c r="L106" i="3" l="1"/>
  <c r="M106" i="3" s="1"/>
  <c r="J107" i="3" l="1"/>
  <c r="K107" i="3" s="1"/>
  <c r="Q106" i="3"/>
  <c r="R106" i="3" s="1"/>
  <c r="W106" i="3" s="1"/>
  <c r="X106" i="3" l="1"/>
  <c r="O107" i="3"/>
  <c r="P107" i="3" s="1"/>
  <c r="L107" i="3" s="1"/>
  <c r="Y106" i="3" l="1"/>
  <c r="Z106" i="3"/>
  <c r="H145" i="7" s="1"/>
  <c r="L145" i="7" s="1"/>
  <c r="M107" i="3"/>
  <c r="Q107" i="3" l="1"/>
  <c r="R107" i="3" s="1"/>
  <c r="W107" i="3" s="1"/>
  <c r="J108" i="3"/>
  <c r="K108" i="3" s="1"/>
  <c r="X107" i="3" l="1"/>
  <c r="O108" i="3"/>
  <c r="P108" i="3" s="1"/>
  <c r="Y107" i="3" l="1"/>
  <c r="Z107" i="3"/>
  <c r="H146" i="7" s="1"/>
  <c r="L146" i="7" s="1"/>
  <c r="L108" i="3"/>
  <c r="M108" i="3" s="1"/>
  <c r="J109" i="3" l="1"/>
  <c r="K109" i="3" s="1"/>
  <c r="Q108" i="3"/>
  <c r="R108" i="3" s="1"/>
  <c r="W108" i="3" s="1"/>
  <c r="X108" i="3" l="1"/>
  <c r="O109" i="3"/>
  <c r="P109" i="3" l="1"/>
  <c r="Y108" i="3"/>
  <c r="Z108" i="3"/>
  <c r="H147" i="7" s="1"/>
  <c r="L147" i="7" s="1"/>
  <c r="L109" i="3" l="1"/>
  <c r="M109" i="3" s="1"/>
  <c r="Q109" i="3" l="1"/>
  <c r="R109" i="3" s="1"/>
  <c r="W109" i="3" s="1"/>
  <c r="J110" i="3"/>
  <c r="K110" i="3" s="1"/>
  <c r="X109" i="3" l="1"/>
  <c r="O110" i="3"/>
  <c r="P110" i="3" l="1"/>
  <c r="Z109" i="3"/>
  <c r="H148" i="7" s="1"/>
  <c r="L148" i="7" s="1"/>
  <c r="Y109" i="3"/>
  <c r="L110" i="3" l="1"/>
  <c r="M110" i="3" s="1"/>
  <c r="Q110" i="3" l="1"/>
  <c r="R110" i="3" s="1"/>
  <c r="W110" i="3" s="1"/>
  <c r="J111" i="3"/>
  <c r="K111" i="3" s="1"/>
  <c r="X110" i="3" l="1"/>
  <c r="O111" i="3"/>
  <c r="P111" i="3" l="1"/>
  <c r="Z110" i="3"/>
  <c r="H149" i="7" s="1"/>
  <c r="L149" i="7" s="1"/>
  <c r="Y110" i="3"/>
  <c r="L111" i="3" l="1"/>
  <c r="M111" i="3" s="1"/>
  <c r="Q111" i="3" l="1"/>
  <c r="R111" i="3" s="1"/>
  <c r="W111" i="3" s="1"/>
  <c r="J112" i="3"/>
  <c r="K112" i="3" s="1"/>
  <c r="X111" i="3" l="1"/>
  <c r="O112" i="3"/>
  <c r="P112" i="3" l="1"/>
  <c r="Z111" i="3"/>
  <c r="H150" i="7" s="1"/>
  <c r="L150" i="7" s="1"/>
  <c r="Y111" i="3"/>
  <c r="L112" i="3" l="1"/>
  <c r="M112" i="3" s="1"/>
  <c r="J113" i="3" l="1"/>
  <c r="K113" i="3" s="1"/>
  <c r="Q112" i="3"/>
  <c r="R112" i="3" s="1"/>
  <c r="W112" i="3" s="1"/>
  <c r="X112" i="3" l="1"/>
  <c r="O113" i="3"/>
  <c r="Y112" i="3" l="1"/>
  <c r="Z112" i="3"/>
  <c r="H151" i="7" s="1"/>
  <c r="L151" i="7" s="1"/>
  <c r="P113" i="3"/>
  <c r="L113" i="3" l="1"/>
  <c r="M113" i="3" s="1"/>
  <c r="J114" i="3" l="1"/>
  <c r="K114" i="3" s="1"/>
  <c r="Q113" i="3"/>
  <c r="R113" i="3" s="1"/>
  <c r="W113" i="3" s="1"/>
  <c r="O114" i="3" l="1"/>
  <c r="X113" i="3"/>
  <c r="Y113" i="3" l="1"/>
  <c r="Z113" i="3"/>
  <c r="H152" i="7" s="1"/>
  <c r="L152" i="7" s="1"/>
  <c r="P114" i="3"/>
  <c r="L114" i="3" l="1"/>
  <c r="M114" i="3" s="1"/>
  <c r="Q114" i="3" l="1"/>
  <c r="R114" i="3" s="1"/>
  <c r="W114" i="3" s="1"/>
  <c r="J115" i="3"/>
  <c r="K115" i="3" s="1"/>
  <c r="O115" i="3" l="1"/>
  <c r="P115" i="3" s="1"/>
  <c r="X114" i="3"/>
  <c r="Y114" i="3" l="1"/>
  <c r="Z114" i="3"/>
  <c r="H153" i="7" s="1"/>
  <c r="L153" i="7" s="1"/>
  <c r="L115" i="3"/>
  <c r="M115" i="3" s="1"/>
  <c r="J116" i="3" l="1"/>
  <c r="K116" i="3" s="1"/>
  <c r="Q115" i="3"/>
  <c r="R115" i="3" s="1"/>
  <c r="W115" i="3" s="1"/>
  <c r="X115" i="3" l="1"/>
  <c r="O116" i="3"/>
  <c r="Y115" i="3" l="1"/>
  <c r="Z115" i="3"/>
  <c r="H154" i="7" s="1"/>
  <c r="L154" i="7" s="1"/>
  <c r="P116" i="3"/>
  <c r="L116" i="3" l="1"/>
  <c r="M116" i="3" s="1"/>
  <c r="J117" i="3" l="1"/>
  <c r="K117" i="3" s="1"/>
  <c r="Q116" i="3"/>
  <c r="R116" i="3" s="1"/>
  <c r="W116" i="3" s="1"/>
  <c r="X116" i="3" l="1"/>
  <c r="O117" i="3"/>
  <c r="P117" i="3" s="1"/>
  <c r="L117" i="3" l="1"/>
  <c r="M117" i="3" s="1"/>
  <c r="Z116" i="3"/>
  <c r="H155" i="7" s="1"/>
  <c r="L155" i="7" s="1"/>
  <c r="Y116" i="3"/>
  <c r="Q117" i="3" l="1"/>
  <c r="R117" i="3" s="1"/>
  <c r="W117" i="3" s="1"/>
  <c r="J118" i="3"/>
  <c r="K118" i="3" s="1"/>
  <c r="O118" i="3" l="1"/>
  <c r="P118" i="3" s="1"/>
  <c r="X117" i="3"/>
  <c r="Y117" i="3" l="1"/>
  <c r="Z117" i="3"/>
  <c r="H156" i="7" s="1"/>
  <c r="L156" i="7" s="1"/>
  <c r="L118" i="3"/>
  <c r="M118" i="3" s="1"/>
  <c r="J119" i="3" l="1"/>
  <c r="K119" i="3" s="1"/>
  <c r="Q118" i="3"/>
  <c r="R118" i="3" s="1"/>
  <c r="W118" i="3" s="1"/>
  <c r="X118" i="3" l="1"/>
  <c r="O119" i="3"/>
  <c r="P119" i="3" s="1"/>
  <c r="L119" i="3" s="1"/>
  <c r="Y118" i="3" l="1"/>
  <c r="Z118" i="3"/>
  <c r="H157" i="7" s="1"/>
  <c r="L157" i="7" s="1"/>
  <c r="M119" i="3"/>
  <c r="J120" i="3" l="1"/>
  <c r="K120" i="3" s="1"/>
  <c r="Q119" i="3"/>
  <c r="R119" i="3" s="1"/>
  <c r="W119" i="3" s="1"/>
  <c r="X119" i="3" l="1"/>
  <c r="O120" i="3"/>
  <c r="P120" i="3" s="1"/>
  <c r="L120" i="3" s="1"/>
  <c r="Y119" i="3" l="1"/>
  <c r="Z119" i="3"/>
  <c r="H158" i="7" s="1"/>
  <c r="L158" i="7" s="1"/>
  <c r="M120" i="3"/>
  <c r="Q120" i="3" l="1"/>
  <c r="R120" i="3" s="1"/>
  <c r="W120" i="3" s="1"/>
  <c r="J121" i="3"/>
  <c r="K121" i="3" s="1"/>
  <c r="O121" i="3" l="1"/>
  <c r="P121" i="3" s="1"/>
  <c r="X120" i="3"/>
  <c r="Z120" i="3" l="1"/>
  <c r="H159" i="7" s="1"/>
  <c r="L159" i="7" s="1"/>
  <c r="Y120" i="3"/>
  <c r="L121" i="3"/>
  <c r="M121" i="3" s="1"/>
  <c r="Q121" i="3" l="1"/>
  <c r="R121" i="3" s="1"/>
  <c r="W121" i="3" s="1"/>
  <c r="J122" i="3"/>
  <c r="K122" i="3" s="1"/>
  <c r="X121" i="3" l="1"/>
  <c r="O122" i="3"/>
  <c r="P122" i="3" s="1"/>
  <c r="Z121" i="3" l="1"/>
  <c r="H160" i="7" s="1"/>
  <c r="L160" i="7" s="1"/>
  <c r="Y121" i="3"/>
  <c r="L122" i="3"/>
  <c r="M122" i="3" s="1"/>
  <c r="J123" i="3" l="1"/>
  <c r="K123" i="3" s="1"/>
  <c r="Q122" i="3"/>
  <c r="R122" i="3" s="1"/>
  <c r="W122" i="3" s="1"/>
  <c r="X122" i="3" l="1"/>
  <c r="O123" i="3"/>
  <c r="P123" i="3" s="1"/>
  <c r="L123" i="3" s="1"/>
  <c r="Y122" i="3" l="1"/>
  <c r="Z122" i="3"/>
  <c r="H161" i="7" s="1"/>
  <c r="L161" i="7" s="1"/>
  <c r="M123" i="3"/>
  <c r="J124" i="3" l="1"/>
  <c r="K124" i="3" s="1"/>
  <c r="Q123" i="3"/>
  <c r="R123" i="3" s="1"/>
  <c r="W123" i="3" s="1"/>
  <c r="O124" i="3" l="1"/>
  <c r="P124" i="3" s="1"/>
  <c r="L124" i="3" s="1"/>
  <c r="X123" i="3"/>
  <c r="M124" i="3" l="1"/>
  <c r="Y123" i="3"/>
  <c r="Z123" i="3"/>
  <c r="H162" i="7" s="1"/>
  <c r="L162" i="7" s="1"/>
  <c r="Q124" i="3" l="1"/>
  <c r="R124" i="3" s="1"/>
  <c r="W124" i="3" s="1"/>
  <c r="J125" i="3"/>
  <c r="K125" i="3" s="1"/>
  <c r="X124" i="3" l="1"/>
  <c r="O125" i="3"/>
  <c r="P125" i="3" s="1"/>
  <c r="Y124" i="3" l="1"/>
  <c r="Z124" i="3"/>
  <c r="H163" i="7" s="1"/>
  <c r="L163" i="7" s="1"/>
  <c r="L125" i="3"/>
  <c r="M125" i="3" s="1"/>
  <c r="Q125" i="3" l="1"/>
  <c r="R125" i="3" s="1"/>
  <c r="W125" i="3" s="1"/>
  <c r="J126" i="3"/>
  <c r="K126" i="3" s="1"/>
  <c r="X125" i="3" l="1"/>
  <c r="O126" i="3"/>
  <c r="P126" i="3" s="1"/>
  <c r="Y125" i="3" l="1"/>
  <c r="Z125" i="3"/>
  <c r="H164" i="7" s="1"/>
  <c r="L164" i="7" s="1"/>
  <c r="L126" i="3"/>
  <c r="M126" i="3" s="1"/>
  <c r="Q126" i="3" l="1"/>
  <c r="R126" i="3" s="1"/>
  <c r="W126" i="3" s="1"/>
  <c r="J127" i="3"/>
  <c r="K127" i="3" s="1"/>
  <c r="X126" i="3" l="1"/>
  <c r="O127" i="3"/>
  <c r="P127" i="3" s="1"/>
  <c r="Z126" i="3" l="1"/>
  <c r="H165" i="7" s="1"/>
  <c r="L165" i="7" s="1"/>
  <c r="Y126" i="3"/>
  <c r="L127" i="3"/>
  <c r="M127" i="3" s="1"/>
  <c r="J128" i="3" l="1"/>
  <c r="K128" i="3" s="1"/>
  <c r="Q127" i="3"/>
  <c r="R127" i="3" s="1"/>
  <c r="W127" i="3" s="1"/>
  <c r="X127" i="3" l="1"/>
  <c r="O128" i="3"/>
  <c r="P128" i="3" s="1"/>
  <c r="L128" i="3" s="1"/>
  <c r="M128" i="3" l="1"/>
  <c r="Z127" i="3"/>
  <c r="H166" i="7" s="1"/>
  <c r="L166" i="7" s="1"/>
  <c r="Y127" i="3"/>
  <c r="Q128" i="3" l="1"/>
  <c r="R128" i="3" s="1"/>
  <c r="W128" i="3" s="1"/>
  <c r="J129" i="3"/>
  <c r="K129" i="3" s="1"/>
  <c r="X128" i="3" l="1"/>
  <c r="O129" i="3"/>
  <c r="P129" i="3" s="1"/>
  <c r="Y128" i="3" l="1"/>
  <c r="Z128" i="3"/>
  <c r="H167" i="7" s="1"/>
  <c r="L167" i="7" s="1"/>
  <c r="L129" i="3"/>
  <c r="M129" i="3" s="1"/>
  <c r="J130" i="3" l="1"/>
  <c r="K130" i="3" s="1"/>
  <c r="Q129" i="3"/>
  <c r="R129" i="3" s="1"/>
  <c r="W129" i="3" s="1"/>
  <c r="X129" i="3" l="1"/>
  <c r="O130" i="3"/>
  <c r="P130" i="3" s="1"/>
  <c r="L130" i="3" s="1"/>
  <c r="M130" i="3" l="1"/>
  <c r="Z129" i="3"/>
  <c r="H168" i="7" s="1"/>
  <c r="L168" i="7" s="1"/>
  <c r="Y129" i="3"/>
  <c r="J131" i="3" l="1"/>
  <c r="K131" i="3" s="1"/>
  <c r="Q130" i="3"/>
  <c r="R130" i="3" s="1"/>
  <c r="W130" i="3" s="1"/>
  <c r="X130" i="3" l="1"/>
  <c r="O131" i="3"/>
  <c r="P131" i="3" l="1"/>
  <c r="Y130" i="3"/>
  <c r="Z130" i="3"/>
  <c r="H169" i="7" s="1"/>
  <c r="L169" i="7" s="1"/>
  <c r="L131" i="3" l="1"/>
  <c r="M131" i="3" s="1"/>
  <c r="Q131" i="3" l="1"/>
  <c r="R131" i="3" s="1"/>
  <c r="W131" i="3" s="1"/>
  <c r="J132" i="3"/>
  <c r="K132" i="3" s="1"/>
  <c r="X131" i="3" l="1"/>
  <c r="O132" i="3"/>
  <c r="Y131" i="3" l="1"/>
  <c r="Z131" i="3"/>
  <c r="H170" i="7" s="1"/>
  <c r="L170" i="7" s="1"/>
  <c r="P132" i="3"/>
  <c r="L132" i="3" l="1"/>
  <c r="M132" i="3" s="1"/>
  <c r="J133" i="3" l="1"/>
  <c r="K133" i="3" s="1"/>
  <c r="Q132" i="3"/>
  <c r="R132" i="3" s="1"/>
  <c r="W132" i="3" s="1"/>
  <c r="O133" i="3" l="1"/>
  <c r="P133" i="3" s="1"/>
  <c r="L133" i="3" s="1"/>
  <c r="X132" i="3"/>
  <c r="Y132" i="3" l="1"/>
  <c r="Z132" i="3"/>
  <c r="H171" i="7" s="1"/>
  <c r="L171" i="7" s="1"/>
  <c r="M133" i="3"/>
  <c r="J134" i="3" l="1"/>
  <c r="K134" i="3" s="1"/>
  <c r="Q133" i="3"/>
  <c r="R133" i="3" s="1"/>
  <c r="W133" i="3" s="1"/>
  <c r="O134" i="3" l="1"/>
  <c r="P134" i="3" s="1"/>
  <c r="X133" i="3"/>
  <c r="L134" i="3"/>
  <c r="M134" i="3" l="1"/>
  <c r="Y133" i="3"/>
  <c r="Z133" i="3"/>
  <c r="H172" i="7" s="1"/>
  <c r="L172" i="7" s="1"/>
  <c r="J135" i="3" l="1"/>
  <c r="K135" i="3" s="1"/>
  <c r="Q134" i="3"/>
  <c r="R134" i="3" s="1"/>
  <c r="W134" i="3" s="1"/>
  <c r="X134" i="3" l="1"/>
  <c r="O135" i="3"/>
  <c r="P135" i="3" s="1"/>
  <c r="Z134" i="3" l="1"/>
  <c r="H173" i="7" s="1"/>
  <c r="L173" i="7" s="1"/>
  <c r="Y134" i="3"/>
  <c r="L135" i="3"/>
  <c r="M135" i="3" s="1"/>
  <c r="Q135" i="3" l="1"/>
  <c r="R135" i="3" s="1"/>
  <c r="W135" i="3" s="1"/>
  <c r="J136" i="3"/>
  <c r="K136" i="3" s="1"/>
  <c r="X135" i="3" l="1"/>
  <c r="O136" i="3"/>
  <c r="P136" i="3" s="1"/>
  <c r="Z135" i="3" l="1"/>
  <c r="H174" i="7" s="1"/>
  <c r="L174" i="7" s="1"/>
  <c r="Y135" i="3"/>
  <c r="L136" i="3"/>
  <c r="M136" i="3" s="1"/>
  <c r="J137" i="3" l="1"/>
  <c r="K137" i="3" s="1"/>
  <c r="Q136" i="3"/>
  <c r="R136" i="3" s="1"/>
  <c r="W136" i="3" s="1"/>
  <c r="X136" i="3" l="1"/>
  <c r="O137" i="3"/>
  <c r="Z136" i="3" l="1"/>
  <c r="H175" i="7" s="1"/>
  <c r="L175" i="7" s="1"/>
  <c r="Y136" i="3"/>
  <c r="P137" i="3"/>
  <c r="L137" i="3" l="1"/>
  <c r="M137" i="3" s="1"/>
  <c r="Q137" i="3" l="1"/>
  <c r="R137" i="3" s="1"/>
  <c r="W137" i="3" s="1"/>
  <c r="J138" i="3"/>
  <c r="K138" i="3" s="1"/>
  <c r="X137" i="3" l="1"/>
  <c r="O138" i="3"/>
  <c r="P138" i="3" l="1"/>
  <c r="Y137" i="3"/>
  <c r="Z137" i="3"/>
  <c r="H176" i="7" s="1"/>
  <c r="L176" i="7" s="1"/>
  <c r="L138" i="3" l="1"/>
  <c r="M138" i="3" s="1"/>
  <c r="J139" i="3" l="1"/>
  <c r="K139" i="3" s="1"/>
  <c r="Q138" i="3"/>
  <c r="R138" i="3" s="1"/>
  <c r="W138" i="3" s="1"/>
  <c r="X138" i="3" l="1"/>
  <c r="O139" i="3"/>
  <c r="P139" i="3" l="1"/>
  <c r="Y138" i="3"/>
  <c r="Z138" i="3"/>
  <c r="H177" i="7" s="1"/>
  <c r="L177" i="7" s="1"/>
  <c r="L139" i="3" l="1"/>
  <c r="M139" i="3" s="1"/>
  <c r="J140" i="3" l="1"/>
  <c r="K140" i="3" s="1"/>
  <c r="Q139" i="3"/>
  <c r="R139" i="3" s="1"/>
  <c r="W139" i="3" s="1"/>
  <c r="X139" i="3" l="1"/>
  <c r="O140" i="3"/>
  <c r="P140" i="3" l="1"/>
  <c r="Z139" i="3"/>
  <c r="H178" i="7" s="1"/>
  <c r="L178" i="7" s="1"/>
  <c r="Y139" i="3"/>
  <c r="L140" i="3" l="1"/>
  <c r="M140" i="3" s="1"/>
  <c r="Q140" i="3" l="1"/>
  <c r="R140" i="3" s="1"/>
  <c r="W140" i="3" s="1"/>
  <c r="J141" i="3"/>
  <c r="K141" i="3" s="1"/>
  <c r="X140" i="3" l="1"/>
  <c r="O141" i="3"/>
  <c r="Z140" i="3" l="1"/>
  <c r="H179" i="7" s="1"/>
  <c r="L179" i="7" s="1"/>
  <c r="Y140" i="3"/>
  <c r="P141" i="3"/>
  <c r="L141" i="3" l="1"/>
  <c r="M141" i="3" s="1"/>
  <c r="Q141" i="3" l="1"/>
  <c r="R141" i="3" s="1"/>
  <c r="W141" i="3" s="1"/>
  <c r="J142" i="3"/>
  <c r="K142" i="3" s="1"/>
  <c r="X141" i="3" l="1"/>
  <c r="O142" i="3"/>
  <c r="Y141" i="3" l="1"/>
  <c r="Z141" i="3"/>
  <c r="H180" i="7" s="1"/>
  <c r="L180" i="7" s="1"/>
  <c r="P142" i="3"/>
  <c r="L142" i="3" l="1"/>
  <c r="M142" i="3" s="1"/>
  <c r="J143" i="3" l="1"/>
  <c r="K143" i="3" s="1"/>
  <c r="Q142" i="3"/>
  <c r="R142" i="3" s="1"/>
  <c r="W142" i="3" s="1"/>
  <c r="X142" i="3" l="1"/>
  <c r="O143" i="3"/>
  <c r="P143" i="3" l="1"/>
  <c r="Y142" i="3"/>
  <c r="Z142" i="3"/>
  <c r="H181" i="7" s="1"/>
  <c r="L181" i="7" s="1"/>
  <c r="L143" i="3" l="1"/>
  <c r="M143" i="3" s="1"/>
  <c r="J144" i="3" l="1"/>
  <c r="K144" i="3" s="1"/>
  <c r="Q143" i="3"/>
  <c r="R143" i="3" s="1"/>
  <c r="W143" i="3" s="1"/>
  <c r="X143" i="3" l="1"/>
  <c r="O144" i="3"/>
  <c r="Y143" i="3" l="1"/>
  <c r="Z143" i="3"/>
  <c r="H182" i="7" s="1"/>
  <c r="L182" i="7" s="1"/>
  <c r="P144" i="3"/>
  <c r="L144" i="3" l="1"/>
  <c r="M144" i="3" s="1"/>
  <c r="J145" i="3" l="1"/>
  <c r="K145" i="3" s="1"/>
  <c r="Q144" i="3"/>
  <c r="R144" i="3" s="1"/>
  <c r="W144" i="3" s="1"/>
  <c r="O145" i="3" l="1"/>
  <c r="X144" i="3"/>
  <c r="Z144" i="3" l="1"/>
  <c r="H183" i="7" s="1"/>
  <c r="L183" i="7" s="1"/>
  <c r="Y144" i="3"/>
  <c r="P145" i="3"/>
  <c r="L145" i="3" l="1"/>
  <c r="M145" i="3" s="1"/>
  <c r="J146" i="3" l="1"/>
  <c r="K146" i="3" s="1"/>
  <c r="Q145" i="3"/>
  <c r="R145" i="3" s="1"/>
  <c r="W145" i="3" s="1"/>
  <c r="X145" i="3" l="1"/>
  <c r="O146" i="3"/>
  <c r="Z145" i="3" l="1"/>
  <c r="H184" i="7" s="1"/>
  <c r="L184" i="7" s="1"/>
  <c r="Y145" i="3"/>
  <c r="P146" i="3"/>
  <c r="L146" i="3" l="1"/>
  <c r="M146" i="3" s="1"/>
  <c r="J147" i="3" l="1"/>
  <c r="K147" i="3" s="1"/>
  <c r="Q146" i="3"/>
  <c r="R146" i="3" s="1"/>
  <c r="W146" i="3" s="1"/>
  <c r="X146" i="3" l="1"/>
  <c r="O147" i="3"/>
  <c r="P147" i="3" l="1"/>
  <c r="Z146" i="3"/>
  <c r="H185" i="7" s="1"/>
  <c r="L185" i="7" s="1"/>
  <c r="Y146" i="3"/>
  <c r="L147" i="3" l="1"/>
  <c r="M147" i="3" s="1"/>
  <c r="Q147" i="3" l="1"/>
  <c r="R147" i="3" s="1"/>
  <c r="W147" i="3" s="1"/>
  <c r="J148" i="3"/>
  <c r="K148" i="3" s="1"/>
  <c r="O148" i="3" l="1"/>
  <c r="X147" i="3"/>
  <c r="P148" i="3" l="1"/>
  <c r="Y147" i="3"/>
  <c r="Z147" i="3"/>
  <c r="H186" i="7" s="1"/>
  <c r="L186" i="7" s="1"/>
  <c r="L148" i="3" l="1"/>
  <c r="M148" i="3" s="1"/>
  <c r="Q148" i="3" l="1"/>
  <c r="R148" i="3" s="1"/>
  <c r="W148" i="3" s="1"/>
  <c r="J149" i="3"/>
  <c r="K149" i="3" s="1"/>
  <c r="O149" i="3" l="1"/>
  <c r="X148" i="3"/>
  <c r="P149" i="3" l="1"/>
  <c r="Z148" i="3"/>
  <c r="H187" i="7" s="1"/>
  <c r="L187" i="7" s="1"/>
  <c r="Y148" i="3"/>
  <c r="L149" i="3" l="1"/>
  <c r="M149" i="3" s="1"/>
  <c r="J150" i="3" l="1"/>
  <c r="K150" i="3" s="1"/>
  <c r="Q149" i="3"/>
  <c r="R149" i="3" s="1"/>
  <c r="W149" i="3" s="1"/>
  <c r="O150" i="3" l="1"/>
  <c r="X149" i="3"/>
  <c r="P150" i="3" l="1"/>
  <c r="Z149" i="3"/>
  <c r="H188" i="7" s="1"/>
  <c r="L188" i="7" s="1"/>
  <c r="Y149" i="3"/>
  <c r="L150" i="3" l="1"/>
  <c r="M150" i="3" s="1"/>
  <c r="J151" i="3" l="1"/>
  <c r="K151" i="3" s="1"/>
  <c r="Q150" i="3"/>
  <c r="R150" i="3" s="1"/>
  <c r="W150" i="3" s="1"/>
  <c r="O151" i="3" l="1"/>
  <c r="X150" i="3"/>
  <c r="P151" i="3" l="1"/>
  <c r="Z150" i="3"/>
  <c r="H189" i="7" s="1"/>
  <c r="Y150" i="3"/>
  <c r="L189" i="7" l="1"/>
  <c r="L1" i="7" s="1"/>
  <c r="H2" i="7"/>
  <c r="L2" i="7"/>
  <c r="L151" i="3"/>
  <c r="M151" i="3" s="1"/>
  <c r="Q151" i="3" l="1"/>
  <c r="R151" i="3" s="1"/>
  <c r="W151" i="3" s="1"/>
  <c r="J152" i="3"/>
  <c r="K152" i="3" s="1"/>
  <c r="X151" i="3" l="1"/>
  <c r="O152" i="3"/>
  <c r="Y151" i="3" l="1"/>
  <c r="Z151" i="3"/>
  <c r="H190" i="7" s="1"/>
  <c r="L190" i="7" s="1"/>
  <c r="P152" i="3"/>
  <c r="L152" i="3" l="1"/>
  <c r="M152" i="3" s="1"/>
  <c r="Q152" i="3" l="1"/>
  <c r="R152" i="3" s="1"/>
  <c r="W152" i="3" s="1"/>
  <c r="J153" i="3"/>
  <c r="K153" i="3" s="1"/>
  <c r="X152" i="3" l="1"/>
  <c r="O153" i="3"/>
  <c r="P153" i="3" l="1"/>
  <c r="Y152" i="3"/>
  <c r="Z152" i="3"/>
  <c r="H191" i="7" s="1"/>
  <c r="L191" i="7" s="1"/>
  <c r="L153" i="3" l="1"/>
  <c r="M153" i="3" s="1"/>
  <c r="Q153" i="3" l="1"/>
  <c r="R153" i="3" s="1"/>
  <c r="W153" i="3" s="1"/>
  <c r="J154" i="3"/>
  <c r="K154" i="3" s="1"/>
  <c r="O154" i="3" l="1"/>
  <c r="X153" i="3"/>
  <c r="P154" i="3" l="1"/>
  <c r="Z153" i="3"/>
  <c r="H192" i="7" s="1"/>
  <c r="L192" i="7" s="1"/>
  <c r="Y153" i="3"/>
  <c r="L154" i="3" l="1"/>
  <c r="M154" i="3" s="1"/>
  <c r="J155" i="3" l="1"/>
  <c r="K155" i="3" s="1"/>
  <c r="Q154" i="3"/>
  <c r="R154" i="3" s="1"/>
  <c r="W154" i="3" s="1"/>
  <c r="X154" i="3" l="1"/>
  <c r="O155" i="3"/>
  <c r="Z154" i="3" l="1"/>
  <c r="H193" i="7" s="1"/>
  <c r="L193" i="7" s="1"/>
  <c r="Y154" i="3"/>
  <c r="P155" i="3"/>
  <c r="L155" i="3" l="1"/>
  <c r="M155" i="3" s="1"/>
  <c r="Q155" i="3" l="1"/>
  <c r="R155" i="3" s="1"/>
  <c r="W155" i="3" s="1"/>
  <c r="J156" i="3"/>
  <c r="K156" i="3" s="1"/>
  <c r="O156" i="3" l="1"/>
  <c r="X155" i="3"/>
  <c r="P156" i="3" l="1"/>
  <c r="Y155" i="3"/>
  <c r="Z155" i="3"/>
  <c r="L156" i="3" l="1"/>
  <c r="M156" i="3" s="1"/>
  <c r="J157" i="3" l="1"/>
  <c r="K157" i="3" s="1"/>
  <c r="Q156" i="3"/>
  <c r="R156" i="3" s="1"/>
  <c r="W156" i="3" s="1"/>
  <c r="X156" i="3" l="1"/>
  <c r="O157" i="3"/>
  <c r="P157" i="3" l="1"/>
  <c r="Y156" i="3"/>
  <c r="Z156" i="3"/>
  <c r="L157" i="3" l="1"/>
  <c r="M157" i="3" s="1"/>
  <c r="Q157" i="3" l="1"/>
  <c r="R157" i="3" s="1"/>
  <c r="W157" i="3" s="1"/>
  <c r="J158" i="3"/>
  <c r="K158" i="3" s="1"/>
  <c r="X157" i="3" l="1"/>
  <c r="O158" i="3"/>
  <c r="P158" i="3" l="1"/>
  <c r="Z157" i="3"/>
  <c r="Y157" i="3"/>
  <c r="L158" i="3" l="1"/>
  <c r="M158" i="3" s="1"/>
  <c r="Q158" i="3" l="1"/>
  <c r="R158" i="3" s="1"/>
  <c r="W158" i="3" s="1"/>
  <c r="J159" i="3"/>
  <c r="K159" i="3" s="1"/>
  <c r="X158" i="3" l="1"/>
  <c r="O159" i="3"/>
  <c r="Y158" i="3" l="1"/>
  <c r="Z158" i="3"/>
  <c r="P159" i="3"/>
  <c r="L159" i="3" l="1"/>
  <c r="M159" i="3" s="1"/>
  <c r="J160" i="3" l="1"/>
  <c r="K160" i="3" s="1"/>
  <c r="Q159" i="3"/>
  <c r="R159" i="3" s="1"/>
  <c r="W159" i="3" s="1"/>
  <c r="X159" i="3" l="1"/>
  <c r="O160" i="3"/>
  <c r="P160" i="3" l="1"/>
  <c r="Z159" i="3"/>
  <c r="Y159" i="3"/>
  <c r="L160" i="3" l="1"/>
  <c r="M160" i="3" s="1"/>
  <c r="Q160" i="3" l="1"/>
  <c r="R160" i="3" s="1"/>
  <c r="W160" i="3" s="1"/>
  <c r="J161" i="3"/>
  <c r="K161" i="3" s="1"/>
  <c r="X160" i="3" l="1"/>
  <c r="O161" i="3"/>
  <c r="Y160" i="3" l="1"/>
  <c r="Z160" i="3"/>
  <c r="P161" i="3"/>
  <c r="L161" i="3" l="1"/>
  <c r="M161" i="3" s="1"/>
  <c r="Q161" i="3" l="1"/>
  <c r="R161" i="3" s="1"/>
  <c r="W161" i="3" s="1"/>
  <c r="J162" i="3"/>
  <c r="K162" i="3" s="1"/>
  <c r="X161" i="3" l="1"/>
  <c r="O162" i="3"/>
  <c r="P162" i="3" l="1"/>
  <c r="Z161" i="3"/>
  <c r="Y161" i="3"/>
  <c r="L162" i="3" l="1"/>
  <c r="M162" i="3" s="1"/>
  <c r="Q162" i="3" l="1"/>
  <c r="R162" i="3" s="1"/>
  <c r="W162" i="3" s="1"/>
  <c r="J163" i="3"/>
  <c r="K163" i="3" s="1"/>
  <c r="X162" i="3" l="1"/>
  <c r="O163" i="3"/>
  <c r="P163" i="3" l="1"/>
  <c r="Y162" i="3"/>
  <c r="Z162" i="3"/>
  <c r="L163" i="3" l="1"/>
  <c r="M163" i="3" s="1"/>
  <c r="Q163" i="3" l="1"/>
  <c r="R163" i="3" s="1"/>
  <c r="W163" i="3" s="1"/>
  <c r="J164" i="3"/>
  <c r="K164" i="3" s="1"/>
  <c r="X163" i="3" l="1"/>
  <c r="O164" i="3"/>
  <c r="P164" i="3" l="1"/>
  <c r="Z163" i="3"/>
  <c r="Y163" i="3"/>
  <c r="L164" i="3" l="1"/>
  <c r="M164" i="3" s="1"/>
  <c r="J165" i="3" l="1"/>
  <c r="K165" i="3" s="1"/>
  <c r="Q164" i="3"/>
  <c r="R164" i="3" s="1"/>
  <c r="W164" i="3" s="1"/>
  <c r="X164" i="3" l="1"/>
  <c r="O165" i="3"/>
  <c r="P165" i="3" l="1"/>
  <c r="Y164" i="3"/>
  <c r="Z164" i="3"/>
  <c r="L165" i="3" l="1"/>
  <c r="M165" i="3" s="1"/>
  <c r="J166" i="3" l="1"/>
  <c r="K166" i="3" s="1"/>
  <c r="Q165" i="3"/>
  <c r="R165" i="3" s="1"/>
  <c r="W165" i="3" s="1"/>
  <c r="X165" i="3" l="1"/>
  <c r="O166" i="3"/>
  <c r="P166" i="3" l="1"/>
  <c r="Z165" i="3"/>
  <c r="Y165" i="3"/>
  <c r="L166" i="3" l="1"/>
  <c r="M166" i="3" s="1"/>
  <c r="Q166" i="3" l="1"/>
  <c r="R166" i="3" s="1"/>
  <c r="W166" i="3" s="1"/>
  <c r="J167" i="3"/>
  <c r="K167" i="3" s="1"/>
  <c r="X166" i="3" l="1"/>
  <c r="O167" i="3"/>
  <c r="P167" i="3" l="1"/>
  <c r="Y166" i="3"/>
  <c r="Z166" i="3"/>
  <c r="L167" i="3" l="1"/>
  <c r="M167" i="3" s="1"/>
  <c r="Q167" i="3" l="1"/>
  <c r="R167" i="3" s="1"/>
  <c r="W167" i="3" s="1"/>
  <c r="J168" i="3"/>
  <c r="K168" i="3" s="1"/>
  <c r="X167" i="3" l="1"/>
  <c r="O168" i="3"/>
  <c r="P168" i="3" l="1"/>
  <c r="Z167" i="3"/>
  <c r="Y167" i="3"/>
  <c r="L168" i="3" l="1"/>
  <c r="M168" i="3" s="1"/>
  <c r="J169" i="3" l="1"/>
  <c r="K169" i="3" s="1"/>
  <c r="Q168" i="3"/>
  <c r="R168" i="3" s="1"/>
  <c r="W168" i="3" s="1"/>
  <c r="X168" i="3" l="1"/>
  <c r="O169" i="3"/>
  <c r="P169" i="3" l="1"/>
  <c r="Y168" i="3"/>
  <c r="Z168" i="3"/>
  <c r="L169" i="3" l="1"/>
  <c r="M169" i="3" s="1"/>
  <c r="J170" i="3" l="1"/>
  <c r="K170" i="3" s="1"/>
  <c r="Q169" i="3"/>
  <c r="R169" i="3" s="1"/>
  <c r="W169" i="3" s="1"/>
  <c r="X169" i="3" l="1"/>
  <c r="O170" i="3"/>
  <c r="P170" i="3" l="1"/>
  <c r="Z169" i="3"/>
  <c r="Y169" i="3"/>
  <c r="L170" i="3" l="1"/>
  <c r="M170" i="3" s="1"/>
  <c r="Q170" i="3" l="1"/>
  <c r="R170" i="3" s="1"/>
  <c r="W170" i="3" s="1"/>
  <c r="J171" i="3"/>
  <c r="K171" i="3" s="1"/>
  <c r="X170" i="3" l="1"/>
  <c r="O171" i="3"/>
  <c r="P171" i="3" l="1"/>
  <c r="Y170" i="3"/>
  <c r="Z170" i="3"/>
  <c r="L171" i="3" l="1"/>
  <c r="M171" i="3" s="1"/>
  <c r="Q171" i="3" l="1"/>
  <c r="R171" i="3" s="1"/>
  <c r="W171" i="3" s="1"/>
  <c r="J172" i="3"/>
  <c r="K172" i="3" s="1"/>
  <c r="X171" i="3" l="1"/>
  <c r="O172" i="3"/>
  <c r="Z171" i="3" l="1"/>
  <c r="Y171" i="3"/>
  <c r="P172" i="3"/>
  <c r="L172" i="3" l="1"/>
  <c r="M172" i="3" s="1"/>
  <c r="Q172" i="3" l="1"/>
  <c r="R172" i="3" s="1"/>
  <c r="W172" i="3" s="1"/>
  <c r="J173" i="3"/>
  <c r="K173" i="3" s="1"/>
  <c r="X172" i="3" l="1"/>
  <c r="O173" i="3"/>
  <c r="P173" i="3" l="1"/>
  <c r="Y172" i="3"/>
  <c r="Z172" i="3"/>
  <c r="L173" i="3" l="1"/>
  <c r="M173" i="3" s="1"/>
  <c r="Q173" i="3" l="1"/>
  <c r="R173" i="3" s="1"/>
  <c r="W173" i="3" s="1"/>
  <c r="J174" i="3"/>
  <c r="K174" i="3" s="1"/>
  <c r="X173" i="3" l="1"/>
  <c r="O174" i="3"/>
  <c r="P174" i="3" l="1"/>
  <c r="Z173" i="3"/>
  <c r="Y173" i="3"/>
  <c r="L174" i="3" l="1"/>
  <c r="M174" i="3" s="1"/>
  <c r="J175" i="3" l="1"/>
  <c r="K175" i="3" s="1"/>
  <c r="Q174" i="3"/>
  <c r="R174" i="3" s="1"/>
  <c r="W174" i="3" s="1"/>
  <c r="X174" i="3" l="1"/>
  <c r="O175" i="3"/>
  <c r="P175" i="3" s="1"/>
  <c r="L175" i="3" s="1"/>
  <c r="Y174" i="3" l="1"/>
  <c r="Z174" i="3"/>
  <c r="M175" i="3"/>
  <c r="Q175" i="3" l="1"/>
  <c r="R175" i="3" s="1"/>
  <c r="W175" i="3" s="1"/>
  <c r="J176" i="3"/>
  <c r="K176" i="3" s="1"/>
  <c r="X175" i="3" l="1"/>
  <c r="O176" i="3"/>
  <c r="Z175" i="3" l="1"/>
  <c r="Y175" i="3"/>
  <c r="P176" i="3"/>
  <c r="L176" i="3" l="1"/>
  <c r="M176" i="3" s="1"/>
  <c r="Q176" i="3" l="1"/>
  <c r="R176" i="3" s="1"/>
  <c r="W176" i="3" s="1"/>
  <c r="J177" i="3"/>
  <c r="K177" i="3" s="1"/>
  <c r="X176" i="3" l="1"/>
  <c r="O177" i="3"/>
  <c r="P177" i="3" l="1"/>
  <c r="Z176" i="3"/>
  <c r="Y176" i="3"/>
  <c r="L177" i="3" l="1"/>
  <c r="M177" i="3" s="1"/>
  <c r="Q177" i="3" l="1"/>
  <c r="R177" i="3" s="1"/>
  <c r="W177" i="3" s="1"/>
  <c r="J178" i="3"/>
  <c r="K178" i="3" s="1"/>
  <c r="X177" i="3" l="1"/>
  <c r="O178" i="3"/>
  <c r="P178" i="3" l="1"/>
  <c r="Z177" i="3"/>
  <c r="Y177" i="3"/>
  <c r="L178" i="3" l="1"/>
  <c r="M178" i="3" s="1"/>
  <c r="J179" i="3" l="1"/>
  <c r="K179" i="3" s="1"/>
  <c r="Q178" i="3"/>
  <c r="R178" i="3" s="1"/>
  <c r="W178" i="3" s="1"/>
  <c r="X178" i="3" l="1"/>
  <c r="O179" i="3"/>
  <c r="P179" i="3" l="1"/>
  <c r="Z178" i="3"/>
  <c r="Y178" i="3"/>
  <c r="L179" i="3" l="1"/>
  <c r="M179" i="3" s="1"/>
  <c r="Q179" i="3" l="1"/>
  <c r="R179" i="3" s="1"/>
  <c r="W179" i="3" s="1"/>
  <c r="J180" i="3"/>
  <c r="K180" i="3" s="1"/>
  <c r="X179" i="3" l="1"/>
  <c r="O180" i="3"/>
  <c r="P180" i="3" l="1"/>
  <c r="Y179" i="3"/>
  <c r="Z179" i="3"/>
  <c r="L180" i="3" l="1"/>
  <c r="M180" i="3" s="1"/>
  <c r="Q180" i="3" l="1"/>
  <c r="R180" i="3" s="1"/>
  <c r="W180" i="3" s="1"/>
  <c r="J181" i="3"/>
  <c r="K181" i="3" s="1"/>
  <c r="X180" i="3" l="1"/>
  <c r="O181" i="3"/>
  <c r="P181" i="3" l="1"/>
  <c r="Z180" i="3"/>
  <c r="Y180" i="3"/>
  <c r="L181" i="3" l="1"/>
  <c r="M181" i="3" s="1"/>
  <c r="Q181" i="3" l="1"/>
  <c r="R181" i="3" s="1"/>
  <c r="W181" i="3" s="1"/>
  <c r="J182" i="3"/>
  <c r="K182" i="3" s="1"/>
  <c r="X181" i="3" l="1"/>
  <c r="O182" i="3"/>
  <c r="P182" i="3" l="1"/>
  <c r="Y181" i="3"/>
  <c r="Z181" i="3"/>
  <c r="L182" i="3" l="1"/>
  <c r="M182" i="3" s="1"/>
  <c r="J183" i="3" l="1"/>
  <c r="K183" i="3" s="1"/>
  <c r="Q182" i="3"/>
  <c r="R182" i="3" s="1"/>
  <c r="W182" i="3" s="1"/>
  <c r="X182" i="3" l="1"/>
  <c r="O183" i="3"/>
  <c r="P183" i="3" l="1"/>
  <c r="Z182" i="3"/>
  <c r="Y182" i="3"/>
  <c r="L183" i="3" l="1"/>
  <c r="M183" i="3" s="1"/>
  <c r="J184" i="3" l="1"/>
  <c r="K184" i="3" s="1"/>
  <c r="Q183" i="3"/>
  <c r="R183" i="3" s="1"/>
  <c r="W183" i="3" s="1"/>
  <c r="X183" i="3" l="1"/>
  <c r="O184" i="3"/>
  <c r="P184" i="3" l="1"/>
  <c r="Z183" i="3"/>
  <c r="Y183" i="3"/>
  <c r="L184" i="3" l="1"/>
  <c r="M184" i="3" s="1"/>
  <c r="Q184" i="3" l="1"/>
  <c r="R184" i="3" s="1"/>
  <c r="W184" i="3" s="1"/>
  <c r="J185" i="3"/>
  <c r="K185" i="3" s="1"/>
  <c r="X184" i="3" l="1"/>
  <c r="O185" i="3"/>
  <c r="P185" i="3" s="1"/>
  <c r="L185" i="3" s="1"/>
  <c r="M185" i="3" l="1"/>
  <c r="Y184" i="3"/>
  <c r="Z184" i="3"/>
  <c r="J186" i="3" l="1"/>
  <c r="K186" i="3" s="1"/>
  <c r="Q185" i="3"/>
  <c r="R185" i="3" s="1"/>
  <c r="W185" i="3" s="1"/>
  <c r="X185" i="3" l="1"/>
  <c r="O186" i="3"/>
  <c r="P186" i="3" l="1"/>
  <c r="Z185" i="3"/>
  <c r="Y185" i="3"/>
  <c r="L186" i="3" l="1"/>
  <c r="M186" i="3" s="1"/>
  <c r="Q186" i="3" l="1"/>
  <c r="R186" i="3" s="1"/>
  <c r="W186" i="3" s="1"/>
  <c r="J187" i="3"/>
  <c r="K187" i="3" s="1"/>
  <c r="O187" i="3" l="1"/>
  <c r="X186" i="3"/>
  <c r="Z186" i="3" l="1"/>
  <c r="Y186" i="3"/>
  <c r="P187" i="3"/>
  <c r="L187" i="3" l="1"/>
  <c r="M187" i="3" s="1"/>
  <c r="Q187" i="3" l="1"/>
  <c r="R187" i="3" s="1"/>
  <c r="W187" i="3" s="1"/>
  <c r="J188" i="3"/>
  <c r="K188" i="3" s="1"/>
  <c r="O188" i="3" l="1"/>
  <c r="X187" i="3"/>
  <c r="Y187" i="3" l="1"/>
  <c r="Z187" i="3"/>
  <c r="P188" i="3"/>
  <c r="L188" i="3" l="1"/>
  <c r="M188" i="3" s="1"/>
  <c r="J189" i="3" l="1"/>
  <c r="K189" i="3" s="1"/>
  <c r="Q188" i="3"/>
  <c r="R188" i="3" s="1"/>
  <c r="W188" i="3" s="1"/>
  <c r="O189" i="3" l="1"/>
  <c r="X188" i="3"/>
  <c r="Z188" i="3" l="1"/>
  <c r="Y188" i="3"/>
  <c r="P189" i="3"/>
  <c r="L189" i="3" l="1"/>
  <c r="M189" i="3" s="1"/>
  <c r="Q189" i="3" l="1"/>
  <c r="R189" i="3" s="1"/>
  <c r="W189" i="3" s="1"/>
  <c r="J190" i="3"/>
  <c r="K190" i="3" s="1"/>
  <c r="O190" i="3" l="1"/>
  <c r="X189" i="3"/>
  <c r="Y189" i="3" l="1"/>
  <c r="Z189" i="3"/>
  <c r="P190" i="3"/>
  <c r="L190" i="3" l="1"/>
  <c r="M190" i="3" s="1"/>
  <c r="J191" i="3" l="1"/>
  <c r="K191" i="3" s="1"/>
  <c r="Q190" i="3"/>
  <c r="R190" i="3" s="1"/>
  <c r="W190" i="3" s="1"/>
  <c r="X190" i="3" l="1"/>
  <c r="O191" i="3"/>
  <c r="P191" i="3" l="1"/>
  <c r="Y190" i="3"/>
  <c r="Z190" i="3"/>
  <c r="L191" i="3" l="1"/>
  <c r="M191" i="3" s="1"/>
  <c r="J192" i="3" l="1"/>
  <c r="K192" i="3" s="1"/>
  <c r="Q191" i="3"/>
  <c r="R191" i="3" s="1"/>
  <c r="W191" i="3" s="1"/>
  <c r="X191" i="3" l="1"/>
  <c r="O192" i="3"/>
  <c r="P192" i="3" l="1"/>
  <c r="Z191" i="3"/>
  <c r="Y191" i="3"/>
  <c r="L192" i="3" l="1"/>
  <c r="M192" i="3" s="1"/>
  <c r="Q192" i="3" l="1"/>
  <c r="R192" i="3" s="1"/>
  <c r="W192" i="3" s="1"/>
  <c r="J193" i="3"/>
  <c r="K193" i="3" s="1"/>
  <c r="X192" i="3" l="1"/>
  <c r="O193" i="3"/>
  <c r="P193" i="3" s="1"/>
  <c r="L193" i="3" s="1"/>
  <c r="M193" i="3" l="1"/>
  <c r="Y192" i="3"/>
  <c r="Z192" i="3"/>
  <c r="Q193" i="3" l="1"/>
  <c r="R193" i="3" s="1"/>
  <c r="X193" i="3" s="1"/>
  <c r="W193" i="3" l="1"/>
  <c r="Y193" i="3"/>
  <c r="Y12" i="3" s="1"/>
  <c r="Z193" i="3"/>
  <c r="Z12" i="3" s="1"/>
  <c r="X12" i="3"/>
  <c r="X8" i="3" l="1"/>
  <c r="X5" i="3"/>
</calcChain>
</file>

<file path=xl/sharedStrings.xml><?xml version="1.0" encoding="utf-8"?>
<sst xmlns="http://schemas.openxmlformats.org/spreadsheetml/2006/main" count="595" uniqueCount="149">
  <si>
    <t xml:space="preserve">Loan Origination </t>
  </si>
  <si>
    <t>Home Value</t>
  </si>
  <si>
    <t xml:space="preserve">Interest Rate </t>
  </si>
  <si>
    <t>Default Interest Rate</t>
  </si>
  <si>
    <t>Payment</t>
  </si>
  <si>
    <t>Late Fees</t>
  </si>
  <si>
    <t>Default Fees</t>
  </si>
  <si>
    <t>Notes</t>
  </si>
  <si>
    <t>I</t>
  </si>
  <si>
    <t>II</t>
  </si>
  <si>
    <t>who is going to keep the esscrow</t>
  </si>
  <si>
    <t>can company earn the income generated from the escrow</t>
  </si>
  <si>
    <t xml:space="preserve"> </t>
  </si>
  <si>
    <t>Application fee</t>
  </si>
  <si>
    <t>Origination / Committement</t>
  </si>
  <si>
    <t>Income Fees</t>
  </si>
  <si>
    <t>Other closing Fees</t>
  </si>
  <si>
    <t>average Loan Size</t>
  </si>
  <si>
    <t>Average Rate</t>
  </si>
  <si>
    <t>warehouse line</t>
  </si>
  <si>
    <t>Rate</t>
  </si>
  <si>
    <t>L+Rate</t>
  </si>
  <si>
    <t>Libor</t>
  </si>
  <si>
    <t>Net</t>
  </si>
  <si>
    <t>LTV</t>
  </si>
  <si>
    <t>Company</t>
  </si>
  <si>
    <t>Capital Partner</t>
  </si>
  <si>
    <t>Warehouse</t>
  </si>
  <si>
    <t>Esscrow</t>
  </si>
  <si>
    <t>Months Left</t>
  </si>
  <si>
    <t>Principal</t>
  </si>
  <si>
    <t>Monthly Payments</t>
  </si>
  <si>
    <t>Interest Payment</t>
  </si>
  <si>
    <t>Scheduled Principal Payment</t>
  </si>
  <si>
    <t>Prepaid Principal</t>
  </si>
  <si>
    <t>CPR</t>
  </si>
  <si>
    <t>Single Monthly Mortality Rate</t>
  </si>
  <si>
    <t>Note: CPR flattens out to 6% after month 30</t>
  </si>
  <si>
    <t>Assumptions:</t>
  </si>
  <si>
    <t>Term</t>
  </si>
  <si>
    <t>Loans</t>
  </si>
  <si>
    <t>Month</t>
  </si>
  <si>
    <t>Principle</t>
  </si>
  <si>
    <t>begging balance</t>
  </si>
  <si>
    <t xml:space="preserve">Principle </t>
  </si>
  <si>
    <t>Prepayment</t>
  </si>
  <si>
    <t>Cash Flow</t>
  </si>
  <si>
    <t>Interest</t>
  </si>
  <si>
    <t>30 month ramp to:</t>
  </si>
  <si>
    <t>A Note</t>
  </si>
  <si>
    <t>A</t>
  </si>
  <si>
    <t>B</t>
  </si>
  <si>
    <t>CPN</t>
  </si>
  <si>
    <t>Fees</t>
  </si>
  <si>
    <t>Rating</t>
  </si>
  <si>
    <t>Banking</t>
  </si>
  <si>
    <t>Legal</t>
  </si>
  <si>
    <t>Misc</t>
  </si>
  <si>
    <t>Deal</t>
  </si>
  <si>
    <t>Princpal</t>
  </si>
  <si>
    <t>Ending Balance</t>
  </si>
  <si>
    <t>B Note</t>
  </si>
  <si>
    <t>Residual</t>
  </si>
  <si>
    <t>Total</t>
  </si>
  <si>
    <t>Loans per Month</t>
  </si>
  <si>
    <t>(CP)</t>
  </si>
  <si>
    <t>(WH)</t>
  </si>
  <si>
    <t>CP</t>
  </si>
  <si>
    <t>Beginning</t>
  </si>
  <si>
    <t>beginning</t>
  </si>
  <si>
    <t>New</t>
  </si>
  <si>
    <t>Ennding</t>
  </si>
  <si>
    <t>Exisitng</t>
  </si>
  <si>
    <t>Loan Balance</t>
  </si>
  <si>
    <t>Rate on loans</t>
  </si>
  <si>
    <t>Loan Rate</t>
  </si>
  <si>
    <t>total</t>
  </si>
  <si>
    <t xml:space="preserve">IRR </t>
  </si>
  <si>
    <t>Expense</t>
  </si>
  <si>
    <t>delay 15</t>
  </si>
  <si>
    <t>balance</t>
  </si>
  <si>
    <t>interest</t>
  </si>
  <si>
    <t>Put</t>
  </si>
  <si>
    <t xml:space="preserve">Origination </t>
  </si>
  <si>
    <t>Fee</t>
  </si>
  <si>
    <t>company</t>
  </si>
  <si>
    <t>WH</t>
  </si>
  <si>
    <t>Origination</t>
  </si>
  <si>
    <t>Begging</t>
  </si>
  <si>
    <t>Ending</t>
  </si>
  <si>
    <t>Essrow</t>
  </si>
  <si>
    <t>Existing</t>
  </si>
  <si>
    <t>Servicing</t>
  </si>
  <si>
    <t>Trustee</t>
  </si>
  <si>
    <t>Other</t>
  </si>
  <si>
    <t>Trustee/loan/month</t>
  </si>
  <si>
    <t>Orig &amp; Ware</t>
  </si>
  <si>
    <t>Expenses</t>
  </si>
  <si>
    <t xml:space="preserve">Month </t>
  </si>
  <si>
    <t>750+</t>
  </si>
  <si>
    <t>&lt;600</t>
  </si>
  <si>
    <t>600-649</t>
  </si>
  <si>
    <t>650-699</t>
  </si>
  <si>
    <t>700-749</t>
  </si>
  <si>
    <t>DTI</t>
  </si>
  <si>
    <t>Age</t>
  </si>
  <si>
    <t>Prices</t>
  </si>
  <si>
    <t>Max</t>
  </si>
  <si>
    <t>8+%</t>
  </si>
  <si>
    <t>30 day</t>
  </si>
  <si>
    <t>late</t>
  </si>
  <si>
    <t>Balance</t>
  </si>
  <si>
    <t>Default</t>
  </si>
  <si>
    <t>30-day</t>
  </si>
  <si>
    <t>charge</t>
  </si>
  <si>
    <t>Late</t>
  </si>
  <si>
    <t>new</t>
  </si>
  <si>
    <t>Defaults</t>
  </si>
  <si>
    <t xml:space="preserve">Ending  </t>
  </si>
  <si>
    <t>recovery</t>
  </si>
  <si>
    <t>10 month</t>
  </si>
  <si>
    <t>Income</t>
  </si>
  <si>
    <t xml:space="preserve">Capital  </t>
  </si>
  <si>
    <t>Partner</t>
  </si>
  <si>
    <t>Put  Split</t>
  </si>
  <si>
    <t>Capital</t>
  </si>
  <si>
    <t>loan recovery</t>
  </si>
  <si>
    <t>III</t>
  </si>
  <si>
    <t>defer the interst on put for 12 months</t>
  </si>
  <si>
    <t>IV</t>
  </si>
  <si>
    <t>recovery 150%</t>
  </si>
  <si>
    <t>Loan</t>
  </si>
  <si>
    <t>FICO</t>
  </si>
  <si>
    <t>Price</t>
  </si>
  <si>
    <t>Monthly PMT</t>
  </si>
  <si>
    <t>IR</t>
  </si>
  <si>
    <t>Total Monthly PMT</t>
  </si>
  <si>
    <t>Int PMT</t>
  </si>
  <si>
    <t>UP PMT</t>
  </si>
  <si>
    <t>SP PMT</t>
  </si>
  <si>
    <t>SMM</t>
  </si>
  <si>
    <t>o1-2</t>
  </si>
  <si>
    <t>o2-2</t>
  </si>
  <si>
    <t>o1-3</t>
  </si>
  <si>
    <t>o1-4</t>
  </si>
  <si>
    <t>o3-2</t>
  </si>
  <si>
    <t>o2-3</t>
  </si>
  <si>
    <t>startTerm</t>
  </si>
  <si>
    <t>Loan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</si>
</sst>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_-;_-&quot;$&quot;* \(#,##0\)_-;_-&quot;$&quot;* &quot;-&quot;??;_-@_-"/>
    <numFmt numFmtId="165" formatCode="&quot;$&quot;#,##0"/>
    <numFmt numFmtId="166" formatCode="&quot;$&quot;0"/>
    <numFmt numFmtId="167" formatCode="&quot;$&quot;#,##0.00"/>
    <numFmt numFmtId="168" formatCode="0.000%"/>
    <numFmt numFmtId="169" formatCode="#,##0%"/>
    <numFmt numFmtId="170" formatCode="#,##0.0%"/>
    <numFmt numFmtId="171" formatCode="0.0%"/>
    <numFmt numFmtId="172" formatCode="_(* #,##0.000000_);_(* \(#,##0.000000\);_(* &quot;-&quot;??_);_(@_)"/>
    <numFmt numFmtId="173" formatCode="_(&quot;$&quot;* #,##0.000_);_(&quot;$&quot;* \(#,##0.000\);_(&quot;$&quot;* &quot;-&quot;???_);_(@_)"/>
    <numFmt numFmtId="174" formatCode="_(&quot;$&quot;* #,##0.00_);_(&quot;$&quot;* \(#,##0.00\);_(&quot;$&quot;* &quot;-&quot;???_);_(@_)"/>
    <numFmt numFmtId="175" formatCode="_(&quot;$&quot;* #,##0_);_(&quot;$&quot;* \(#,##0\);_(&quot;$&quot;* &quot;-&quot;??_);_(@_)"/>
    <numFmt numFmtId="176" formatCode="#,##0.00;[Red]#,##0.00"/>
    <numFmt numFmtId="177" formatCode="#,##0.000000;[Red]#,##0.000000"/>
    <numFmt numFmtId="178" formatCode="#,##0;[Red]#,##0"/>
    <numFmt numFmtId="179" formatCode="&quot;$&quot;#,##0.00;[Red]&quot;$&quot;#,##0.00"/>
    <numFmt numFmtId="180" formatCode="0.00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Helvetica"/>
    </font>
    <font>
      <sz val="9"/>
      <color indexed="12"/>
      <name val="Helvetica"/>
    </font>
    <font>
      <b/>
      <sz val="11"/>
      <color theme="1"/>
      <name val="Calibri"/>
      <family val="2"/>
      <scheme val="minor"/>
    </font>
    <font>
      <sz val="9"/>
      <name val="Helvetica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Font="1" applyBorder="1" applyAlignment="1">
      <alignment vertical="top" wrapText="1"/>
    </xf>
    <xf numFmtId="164" fontId="0" fillId="0" borderId="0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165" fontId="0" fillId="0" borderId="0" xfId="0" applyNumberFormat="1" applyFont="1" applyBorder="1" applyAlignment="1">
      <alignment vertical="top" wrapText="1"/>
    </xf>
    <xf numFmtId="49" fontId="0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49" fontId="2" fillId="0" borderId="0" xfId="0" applyNumberFormat="1" applyFont="1" applyBorder="1" applyAlignment="1">
      <alignment horizontal="center" vertical="top" wrapText="1"/>
    </xf>
    <xf numFmtId="49" fontId="2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>
      <alignment vertical="top" wrapText="1"/>
    </xf>
    <xf numFmtId="9" fontId="0" fillId="0" borderId="0" xfId="0" applyNumberFormat="1" applyFont="1" applyBorder="1" applyAlignment="1">
      <alignment horizontal="center" vertical="top" wrapText="1"/>
    </xf>
    <xf numFmtId="166" fontId="0" fillId="0" borderId="0" xfId="0" applyNumberFormat="1" applyFont="1" applyBorder="1" applyAlignment="1">
      <alignment vertical="top" wrapText="1"/>
    </xf>
    <xf numFmtId="167" fontId="0" fillId="0" borderId="0" xfId="0" applyNumberFormat="1" applyFont="1" applyBorder="1" applyAlignment="1">
      <alignment vertical="top" wrapText="1"/>
    </xf>
    <xf numFmtId="0" fontId="2" fillId="0" borderId="0" xfId="0" applyFont="1" applyBorder="1" applyAlignment="1">
      <alignment vertical="top" wrapText="1"/>
    </xf>
    <xf numFmtId="0" fontId="0" fillId="0" borderId="0" xfId="0" applyNumberFormat="1" applyFont="1" applyBorder="1" applyAlignment="1">
      <alignment vertical="top" wrapText="1"/>
    </xf>
    <xf numFmtId="49" fontId="2" fillId="0" borderId="0" xfId="0" applyNumberFormat="1" applyFont="1" applyFill="1" applyBorder="1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49" fontId="0" fillId="0" borderId="0" xfId="0" applyNumberFormat="1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 wrapText="1"/>
    </xf>
    <xf numFmtId="0" fontId="0" fillId="0" borderId="0" xfId="0" applyAlignment="1">
      <alignment wrapText="1"/>
    </xf>
    <xf numFmtId="49" fontId="3" fillId="0" borderId="0" xfId="0" applyNumberFormat="1" applyFont="1" applyFill="1" applyBorder="1" applyAlignment="1">
      <alignment wrapText="1"/>
    </xf>
    <xf numFmtId="9" fontId="0" fillId="2" borderId="0" xfId="0" applyNumberFormat="1" applyFont="1" applyFill="1" applyBorder="1" applyAlignment="1">
      <alignment horizontal="center" vertical="top" wrapText="1"/>
    </xf>
    <xf numFmtId="165" fontId="0" fillId="2" borderId="0" xfId="0" applyNumberFormat="1" applyFont="1" applyFill="1" applyBorder="1" applyAlignment="1">
      <alignment vertical="top" wrapText="1"/>
    </xf>
    <xf numFmtId="49" fontId="0" fillId="0" borderId="0" xfId="0" applyNumberFormat="1" applyFont="1" applyFill="1" applyBorder="1" applyAlignment="1">
      <alignment horizontal="center" vertical="top" wrapText="1"/>
    </xf>
    <xf numFmtId="165" fontId="0" fillId="0" borderId="0" xfId="0" applyNumberFormat="1" applyFont="1" applyFill="1" applyBorder="1" applyAlignment="1">
      <alignment vertical="top" wrapText="1"/>
    </xf>
    <xf numFmtId="167" fontId="0" fillId="0" borderId="0" xfId="0" applyNumberFormat="1" applyFont="1" applyFill="1" applyBorder="1" applyAlignment="1">
      <alignment vertical="top" wrapText="1"/>
    </xf>
    <xf numFmtId="166" fontId="0" fillId="0" borderId="0" xfId="0" applyNumberFormat="1" applyFont="1" applyFill="1" applyBorder="1" applyAlignment="1">
      <alignment vertical="top" wrapText="1"/>
    </xf>
    <xf numFmtId="0" fontId="0" fillId="0" borderId="0" xfId="0" applyFont="1" applyFill="1" applyBorder="1" applyAlignment="1">
      <alignment vertical="top" wrapText="1"/>
    </xf>
    <xf numFmtId="49" fontId="5" fillId="0" borderId="0" xfId="0" applyNumberFormat="1" applyFont="1" applyFill="1" applyBorder="1" applyAlignment="1">
      <alignment wrapText="1"/>
    </xf>
    <xf numFmtId="44" fontId="0" fillId="0" borderId="0" xfId="3" applyFont="1"/>
    <xf numFmtId="171" fontId="0" fillId="0" borderId="0" xfId="1" applyNumberFormat="1" applyFont="1"/>
    <xf numFmtId="10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/>
    <xf numFmtId="49" fontId="2" fillId="0" borderId="0" xfId="0" applyNumberFormat="1" applyFont="1" applyFill="1" applyBorder="1" applyAlignment="1">
      <alignment horizontal="center" vertical="top" wrapText="1"/>
    </xf>
    <xf numFmtId="49" fontId="2" fillId="0" borderId="0" xfId="0" applyNumberFormat="1" applyFont="1" applyFill="1" applyBorder="1" applyAlignment="1">
      <alignment horizontal="left" vertical="top" wrapText="1"/>
    </xf>
    <xf numFmtId="9" fontId="0" fillId="0" borderId="0" xfId="1" applyFont="1" applyBorder="1" applyAlignment="1">
      <alignment horizontal="center" vertical="top" wrapText="1"/>
    </xf>
    <xf numFmtId="168" fontId="0" fillId="0" borderId="0" xfId="1" applyNumberFormat="1" applyFont="1"/>
    <xf numFmtId="168" fontId="0" fillId="0" borderId="0" xfId="1" applyNumberFormat="1" applyFont="1" applyAlignment="1">
      <alignment horizontal="center"/>
    </xf>
    <xf numFmtId="10" fontId="0" fillId="2" borderId="0" xfId="1" applyNumberFormat="1" applyFont="1" applyFill="1" applyBorder="1" applyAlignment="1">
      <alignment horizontal="center" vertical="top" wrapText="1"/>
    </xf>
    <xf numFmtId="44" fontId="0" fillId="2" borderId="0" xfId="3" applyFont="1" applyFill="1" applyBorder="1" applyAlignment="1">
      <alignment horizontal="center" vertical="top" wrapText="1"/>
    </xf>
    <xf numFmtId="44" fontId="0" fillId="0" borderId="0" xfId="3" applyFont="1" applyBorder="1" applyAlignment="1">
      <alignment vertical="top" wrapText="1"/>
    </xf>
    <xf numFmtId="0" fontId="0" fillId="0" borderId="0" xfId="0" quotePrefix="1"/>
    <xf numFmtId="44" fontId="0" fillId="0" borderId="0" xfId="0" applyNumberFormat="1"/>
    <xf numFmtId="172" fontId="0" fillId="0" borderId="0" xfId="2" applyNumberFormat="1" applyFont="1"/>
    <xf numFmtId="172" fontId="0" fillId="0" borderId="0" xfId="2" applyNumberFormat="1" applyFont="1" applyAlignment="1">
      <alignment wrapText="1"/>
    </xf>
    <xf numFmtId="172" fontId="0" fillId="0" borderId="0" xfId="2" applyNumberFormat="1" applyFont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0" applyNumberFormat="1" applyAlignment="1">
      <alignment horizontal="center"/>
    </xf>
    <xf numFmtId="171" fontId="0" fillId="0" borderId="0" xfId="1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44" fontId="0" fillId="0" borderId="0" xfId="0" applyNumberFormat="1" applyAlignment="1">
      <alignment horizontal="right"/>
    </xf>
    <xf numFmtId="10" fontId="0" fillId="0" borderId="0" xfId="1" applyNumberFormat="1" applyFont="1" applyAlignment="1">
      <alignment horizontal="center"/>
    </xf>
    <xf numFmtId="0" fontId="6" fillId="0" borderId="0" xfId="0" applyFont="1"/>
    <xf numFmtId="10" fontId="0" fillId="2" borderId="0" xfId="1" applyNumberFormat="1" applyFont="1" applyFill="1" applyAlignment="1">
      <alignment horizontal="center"/>
    </xf>
    <xf numFmtId="173" fontId="0" fillId="0" borderId="0" xfId="0" applyNumberFormat="1"/>
    <xf numFmtId="9" fontId="0" fillId="2" borderId="0" xfId="1" applyFont="1" applyFill="1" applyAlignment="1">
      <alignment horizontal="center"/>
    </xf>
    <xf numFmtId="10" fontId="0" fillId="0" borderId="0" xfId="1" applyNumberFormat="1" applyFont="1" applyFill="1" applyBorder="1" applyAlignment="1">
      <alignment horizontal="center" vertical="top" wrapText="1"/>
    </xf>
    <xf numFmtId="10" fontId="0" fillId="0" borderId="0" xfId="0" applyNumberFormat="1" applyFill="1"/>
    <xf numFmtId="9" fontId="0" fillId="2" borderId="0" xfId="1" applyFont="1" applyFill="1" applyBorder="1" applyAlignment="1">
      <alignment horizontal="center" vertical="top" wrapText="1"/>
    </xf>
    <xf numFmtId="9" fontId="0" fillId="3" borderId="0" xfId="1" applyFont="1" applyFill="1" applyBorder="1" applyAlignment="1">
      <alignment horizontal="center" vertical="top" wrapText="1"/>
    </xf>
    <xf numFmtId="44" fontId="0" fillId="0" borderId="0" xfId="0" applyNumberFormat="1" applyAlignment="1">
      <alignment horizontal="center"/>
    </xf>
    <xf numFmtId="44" fontId="0" fillId="0" borderId="0" xfId="3" applyFont="1" applyAlignment="1">
      <alignment horizontal="center"/>
    </xf>
    <xf numFmtId="10" fontId="0" fillId="2" borderId="0" xfId="0" applyNumberFormat="1" applyFont="1" applyFill="1" applyBorder="1" applyAlignment="1">
      <alignment horizontal="center" vertical="top" wrapText="1"/>
    </xf>
    <xf numFmtId="6" fontId="0" fillId="2" borderId="0" xfId="0" applyNumberFormat="1" applyFont="1" applyFill="1" applyBorder="1" applyAlignment="1">
      <alignment horizontal="center" vertical="top" wrapText="1"/>
    </xf>
    <xf numFmtId="10" fontId="0" fillId="3" borderId="1" xfId="0" applyNumberFormat="1" applyFill="1" applyBorder="1" applyAlignment="1">
      <alignment horizontal="center"/>
    </xf>
    <xf numFmtId="168" fontId="0" fillId="2" borderId="0" xfId="1" applyNumberFormat="1" applyFont="1" applyFill="1" applyAlignment="1">
      <alignment horizontal="center"/>
    </xf>
    <xf numFmtId="174" fontId="0" fillId="0" borderId="0" xfId="0" applyNumberFormat="1"/>
    <xf numFmtId="174" fontId="0" fillId="0" borderId="0" xfId="3" applyNumberFormat="1" applyFont="1"/>
    <xf numFmtId="9" fontId="0" fillId="3" borderId="0" xfId="1" applyFont="1" applyFill="1" applyAlignment="1">
      <alignment horizontal="center"/>
    </xf>
    <xf numFmtId="0" fontId="4" fillId="0" borderId="0" xfId="0" applyNumberFormat="1" applyFont="1" applyFill="1" applyBorder="1" applyAlignment="1">
      <alignment vertical="top" wrapText="1"/>
    </xf>
    <xf numFmtId="171" fontId="0" fillId="3" borderId="0" xfId="1" applyNumberFormat="1" applyFont="1" applyFill="1" applyAlignment="1">
      <alignment horizontal="center"/>
    </xf>
    <xf numFmtId="169" fontId="0" fillId="2" borderId="0" xfId="0" applyNumberFormat="1" applyFont="1" applyFill="1" applyBorder="1" applyAlignment="1">
      <alignment horizontal="center" vertical="top" wrapText="1"/>
    </xf>
    <xf numFmtId="170" fontId="0" fillId="2" borderId="0" xfId="0" applyNumberFormat="1" applyFont="1" applyFill="1" applyBorder="1" applyAlignment="1">
      <alignment horizontal="center" vertical="top" wrapText="1"/>
    </xf>
    <xf numFmtId="10" fontId="0" fillId="3" borderId="0" xfId="1" applyNumberFormat="1" applyFont="1" applyFill="1" applyAlignment="1">
      <alignment horizontal="center"/>
    </xf>
    <xf numFmtId="171" fontId="0" fillId="2" borderId="0" xfId="1" applyNumberFormat="1" applyFont="1" applyFill="1" applyBorder="1" applyAlignment="1">
      <alignment horizontal="center" vertical="top" wrapText="1"/>
    </xf>
    <xf numFmtId="44" fontId="0" fillId="3" borderId="0" xfId="3" applyFont="1" applyFill="1"/>
    <xf numFmtId="10" fontId="0" fillId="3" borderId="0" xfId="1" applyNumberFormat="1" applyFont="1" applyFill="1"/>
    <xf numFmtId="168" fontId="0" fillId="0" borderId="2" xfId="2" applyNumberFormat="1" applyFont="1" applyBorder="1" applyAlignment="1">
      <alignment horizontal="center"/>
    </xf>
    <xf numFmtId="10" fontId="0" fillId="0" borderId="2" xfId="1" applyNumberFormat="1" applyFont="1" applyBorder="1" applyAlignment="1">
      <alignment horizontal="center"/>
    </xf>
    <xf numFmtId="9" fontId="0" fillId="3" borderId="0" xfId="0" applyNumberFormat="1" applyFont="1" applyFill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75" fontId="0" fillId="0" borderId="0" xfId="3" applyNumberFormat="1" applyFont="1"/>
    <xf numFmtId="176" fontId="4" fillId="0" borderId="0" xfId="0" applyNumberFormat="1" applyFont="1" applyAlignment="1">
      <alignment horizontal="center"/>
    </xf>
    <xf numFmtId="176" fontId="4" fillId="0" borderId="0" xfId="3" applyNumberFormat="1" applyFont="1" applyAlignment="1">
      <alignment horizontal="center"/>
    </xf>
    <xf numFmtId="176" fontId="4" fillId="0" borderId="0" xfId="1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3" applyNumberFormat="1" applyFont="1"/>
    <xf numFmtId="176" fontId="0" fillId="0" borderId="0" xfId="1" applyNumberFormat="1" applyFont="1"/>
    <xf numFmtId="176" fontId="0" fillId="0" borderId="0" xfId="0" applyNumberFormat="1"/>
    <xf numFmtId="9" fontId="0" fillId="0" borderId="0" xfId="1" applyFont="1"/>
    <xf numFmtId="177" fontId="0" fillId="0" borderId="0" xfId="0" applyNumberFormat="1"/>
    <xf numFmtId="178" fontId="0" fillId="0" borderId="0" xfId="0" applyNumberFormat="1"/>
    <xf numFmtId="178" fontId="0" fillId="0" borderId="0" xfId="0" applyNumberFormat="1" applyAlignment="1">
      <alignment horizontal="center"/>
    </xf>
    <xf numFmtId="179" fontId="0" fillId="0" borderId="0" xfId="3" applyNumberFormat="1" applyFont="1"/>
    <xf numFmtId="179" fontId="0" fillId="0" borderId="0" xfId="0" applyNumberFormat="1"/>
    <xf numFmtId="0" fontId="0" fillId="0" borderId="0" xfId="0" applyNumberFormat="1"/>
    <xf numFmtId="180" fontId="0" fillId="0" borderId="0" xfId="0" applyNumberFormat="1"/>
    <xf numFmtId="177" fontId="0" fillId="0" borderId="0" xfId="0" applyNumberFormat="1" applyFont="1"/>
    <xf numFmtId="44" fontId="0" fillId="0" borderId="0" xfId="0" applyNumberFormat="1" applyFont="1"/>
    <xf numFmtId="44" fontId="0" fillId="0" borderId="0" xfId="0" applyNumberFormat="1" applyFont="1" applyAlignment="1">
      <alignment horizontal="center"/>
    </xf>
    <xf numFmtId="44" fontId="0" fillId="0" borderId="0" xfId="1" applyNumberFormat="1" applyFont="1"/>
    <xf numFmtId="44" fontId="4" fillId="0" borderId="0" xfId="0" applyNumberFormat="1" applyFont="1" applyAlignment="1">
      <alignment horizontal="center"/>
    </xf>
    <xf numFmtId="37" fontId="0" fillId="0" borderId="0" xfId="0" applyNumberFormat="1" applyFont="1" applyAlignment="1">
      <alignment horizontal="center"/>
    </xf>
    <xf numFmtId="167" fontId="0" fillId="0" borderId="0" xfId="0" applyNumberFormat="1"/>
    <xf numFmtId="0" fontId="0" fillId="0" borderId="0" xfId="3" applyNumberFormat="1" applyFont="1"/>
    <xf numFmtId="0" fontId="0" fillId="0" borderId="0" xfId="1" applyNumberFormat="1" applyFont="1"/>
    <xf numFmtId="7" fontId="0" fillId="0" borderId="0" xfId="3" applyNumberFormat="1" applyFont="1"/>
    <xf numFmtId="44" fontId="0" fillId="0" borderId="0" xfId="0" quotePrefix="1" applyNumberFormat="1"/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Y27"/>
  <sheetViews>
    <sheetView workbookViewId="0">
      <selection activeCell="F18" sqref="F18"/>
    </sheetView>
  </sheetViews>
  <sheetFormatPr defaultColWidth="19.5546875" defaultRowHeight="14.4" x14ac:dyDescent="0.3"/>
  <cols>
    <col min="1" max="1" width="40.44140625" style="18" customWidth="1"/>
    <col min="2" max="3" width="19.5546875" style="14" customWidth="1"/>
    <col min="4" max="4" width="5" style="14" customWidth="1"/>
    <col min="5" max="5" width="7.88671875" style="14" customWidth="1"/>
    <col min="6" max="6" width="14" style="14" customWidth="1"/>
    <col min="7" max="7" width="6.33203125" style="14" customWidth="1"/>
    <col min="8" max="8" width="15.5546875" style="14" customWidth="1"/>
    <col min="9" max="9" width="6.109375" style="14" customWidth="1"/>
    <col min="10" max="11" width="19.5546875" style="14" customWidth="1"/>
    <col min="12" max="12" width="5" style="14" customWidth="1"/>
    <col min="13" max="259" width="19.5546875" style="14" customWidth="1"/>
    <col min="260" max="16384" width="19.5546875" style="1"/>
  </cols>
  <sheetData>
    <row r="1" spans="1:259" x14ac:dyDescent="0.3">
      <c r="A1" s="15" t="s">
        <v>0</v>
      </c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</row>
    <row r="2" spans="1:259" x14ac:dyDescent="0.3">
      <c r="A2" s="16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</row>
    <row r="3" spans="1:259" ht="15.75" customHeight="1" x14ac:dyDescent="0.3">
      <c r="A3" s="35" t="s">
        <v>1</v>
      </c>
      <c r="B3" s="3"/>
      <c r="C3" s="22">
        <v>1000000</v>
      </c>
      <c r="D3" s="1"/>
      <c r="E3" s="1"/>
      <c r="F3" s="5" t="s">
        <v>12</v>
      </c>
      <c r="G3" s="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</row>
    <row r="4" spans="1:259" x14ac:dyDescent="0.3">
      <c r="A4" s="35" t="s">
        <v>24</v>
      </c>
      <c r="B4" s="39">
        <v>0.5</v>
      </c>
      <c r="C4" s="4">
        <f>C3*B4</f>
        <v>500000</v>
      </c>
      <c r="D4" s="1"/>
      <c r="E4" s="1"/>
      <c r="F4" s="5" t="s">
        <v>12</v>
      </c>
      <c r="G4" s="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</row>
    <row r="5" spans="1:259" x14ac:dyDescent="0.25">
      <c r="A5" s="16" t="s">
        <v>22</v>
      </c>
      <c r="B5" s="39">
        <v>1.2500000000000001E-2</v>
      </c>
      <c r="C5" s="6"/>
      <c r="D5" s="7"/>
      <c r="E5" s="7"/>
      <c r="F5" s="8" t="s">
        <v>12</v>
      </c>
      <c r="G5" s="8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</row>
    <row r="6" spans="1:259" x14ac:dyDescent="0.3">
      <c r="A6" s="16" t="s">
        <v>75</v>
      </c>
      <c r="B6" s="39">
        <v>0.08</v>
      </c>
      <c r="C6" s="7" t="s">
        <v>12</v>
      </c>
      <c r="D6" s="7" t="s">
        <v>12</v>
      </c>
      <c r="E6" s="7"/>
      <c r="F6" s="9" t="s">
        <v>12</v>
      </c>
      <c r="G6" s="9"/>
      <c r="H6" s="1" t="s">
        <v>12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</row>
    <row r="7" spans="1:259" x14ac:dyDescent="0.25">
      <c r="A7" s="16" t="s">
        <v>90</v>
      </c>
      <c r="B7" s="39">
        <v>0.01</v>
      </c>
      <c r="C7" s="6"/>
      <c r="D7" s="7"/>
      <c r="E7" s="7"/>
      <c r="F7" s="8" t="s">
        <v>12</v>
      </c>
      <c r="G7" s="8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</row>
    <row r="8" spans="1:259" s="27" customFormat="1" x14ac:dyDescent="0.3">
      <c r="A8" s="16"/>
      <c r="B8" s="58"/>
      <c r="C8" s="34"/>
      <c r="D8" s="34"/>
      <c r="E8" s="34"/>
      <c r="F8" s="15"/>
      <c r="G8" s="15"/>
    </row>
    <row r="9" spans="1:259" x14ac:dyDescent="0.3">
      <c r="A9" s="17" t="s">
        <v>15</v>
      </c>
      <c r="B9" s="10" t="s">
        <v>12</v>
      </c>
      <c r="C9" s="4" t="s">
        <v>12</v>
      </c>
      <c r="D9" s="1"/>
      <c r="E9" s="1"/>
      <c r="F9" s="11" t="s">
        <v>25</v>
      </c>
      <c r="G9" s="11"/>
      <c r="H9" s="1" t="s">
        <v>26</v>
      </c>
      <c r="I9" s="1"/>
      <c r="J9" s="1" t="s">
        <v>27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</row>
    <row r="10" spans="1:259" x14ac:dyDescent="0.3">
      <c r="A10" s="17" t="s">
        <v>13</v>
      </c>
      <c r="B10" s="40">
        <v>0</v>
      </c>
      <c r="C10" s="4">
        <f>B10</f>
        <v>0</v>
      </c>
      <c r="D10" s="1"/>
      <c r="E10" s="36">
        <v>1</v>
      </c>
      <c r="F10" s="11">
        <f>C10*E10</f>
        <v>0</v>
      </c>
      <c r="G10" s="36">
        <v>0</v>
      </c>
      <c r="H10" s="41">
        <f>C10*G10</f>
        <v>0</v>
      </c>
      <c r="I10" s="36">
        <v>0</v>
      </c>
      <c r="J10" s="41">
        <f>I10*C10</f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</row>
    <row r="11" spans="1:259" s="27" customFormat="1" x14ac:dyDescent="0.2">
      <c r="A11" s="28" t="s">
        <v>14</v>
      </c>
      <c r="B11" s="21">
        <v>0.02</v>
      </c>
      <c r="C11" s="24">
        <f>C4*B11</f>
        <v>10000</v>
      </c>
      <c r="E11" s="61">
        <f>1-G11-I11</f>
        <v>0.55000000000000004</v>
      </c>
      <c r="F11" s="11">
        <f>C11*E11</f>
        <v>5500</v>
      </c>
      <c r="G11" s="60">
        <v>0.35</v>
      </c>
      <c r="H11" s="41">
        <f>C11*G11</f>
        <v>3500</v>
      </c>
      <c r="I11" s="60">
        <v>0.1</v>
      </c>
      <c r="J11" s="41">
        <f>I11*C11</f>
        <v>1000</v>
      </c>
      <c r="K11" s="25" t="s">
        <v>12</v>
      </c>
      <c r="L11" s="27" t="s">
        <v>12</v>
      </c>
    </row>
    <row r="12" spans="1:259" s="27" customFormat="1" x14ac:dyDescent="0.2">
      <c r="A12" s="20"/>
      <c r="B12" s="23"/>
      <c r="C12" s="24"/>
      <c r="D12" s="25"/>
      <c r="E12" s="25"/>
      <c r="F12" s="26"/>
      <c r="G12" s="26"/>
    </row>
    <row r="13" spans="1:259" x14ac:dyDescent="0.2">
      <c r="A13" s="28" t="s">
        <v>16</v>
      </c>
      <c r="B13" s="21">
        <v>5.5E-2</v>
      </c>
      <c r="C13" s="4" t="s">
        <v>12</v>
      </c>
      <c r="D13" s="1"/>
      <c r="E13" s="1"/>
      <c r="F13" s="11" t="s">
        <v>12</v>
      </c>
      <c r="G13" s="1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</row>
    <row r="14" spans="1:259" x14ac:dyDescent="0.3">
      <c r="A14" s="17" t="s">
        <v>28</v>
      </c>
      <c r="B14" s="21">
        <v>0.01</v>
      </c>
      <c r="C14" s="12" t="s">
        <v>12</v>
      </c>
      <c r="D14" s="1"/>
      <c r="E14" s="1"/>
      <c r="F14" s="4"/>
      <c r="G14" s="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</row>
    <row r="15" spans="1:259" x14ac:dyDescent="0.3">
      <c r="A15" s="17" t="s">
        <v>92</v>
      </c>
      <c r="B15" s="64">
        <v>2.5000000000000001E-3</v>
      </c>
      <c r="C15" s="12" t="s">
        <v>12</v>
      </c>
      <c r="D15" s="1"/>
      <c r="E15" s="1"/>
      <c r="F15" s="4"/>
      <c r="G15" s="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</row>
    <row r="16" spans="1:259" x14ac:dyDescent="0.3">
      <c r="A16" s="17" t="s">
        <v>95</v>
      </c>
      <c r="B16" s="65">
        <v>10</v>
      </c>
      <c r="C16" s="12"/>
      <c r="D16" s="1"/>
      <c r="E16" s="1"/>
      <c r="F16" s="4"/>
      <c r="G16" s="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</row>
    <row r="17" spans="1:259" x14ac:dyDescent="0.3">
      <c r="A17" s="17"/>
      <c r="B17" s="17"/>
      <c r="C17" s="12"/>
      <c r="D17" s="1"/>
      <c r="E17" s="1"/>
      <c r="F17" s="4"/>
      <c r="G17" s="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</row>
    <row r="18" spans="1:259" x14ac:dyDescent="0.3">
      <c r="A18" s="16"/>
      <c r="B18" s="2"/>
      <c r="C18" s="16"/>
      <c r="D18" s="1"/>
      <c r="E18" s="1"/>
      <c r="F18" s="1"/>
      <c r="G18" s="1"/>
      <c r="H18" s="13"/>
      <c r="I18" s="13"/>
      <c r="J18" s="1"/>
      <c r="K18" s="1"/>
      <c r="L18" s="13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</row>
    <row r="19" spans="1:259" x14ac:dyDescent="0.3">
      <c r="A19" s="15" t="s">
        <v>2</v>
      </c>
      <c r="B19" s="73">
        <v>0.08</v>
      </c>
      <c r="C19" s="1"/>
      <c r="D19" s="1"/>
      <c r="E19" s="1"/>
      <c r="F19" s="1"/>
      <c r="G19" s="1"/>
      <c r="H19" s="3"/>
      <c r="I19" s="3"/>
      <c r="J19" s="1"/>
      <c r="K19" s="1"/>
      <c r="L19" s="3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</row>
    <row r="20" spans="1:259" x14ac:dyDescent="0.3">
      <c r="A20" s="15" t="s">
        <v>3</v>
      </c>
      <c r="B20" s="73">
        <v>0.25</v>
      </c>
      <c r="C20" s="1"/>
      <c r="D20" s="1"/>
      <c r="E20" s="1"/>
      <c r="F20" s="1"/>
      <c r="G20" s="1"/>
      <c r="H20" s="3"/>
      <c r="I20" s="3"/>
      <c r="J20" s="1"/>
      <c r="K20" s="1"/>
      <c r="L20" s="3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</row>
    <row r="21" spans="1:259" x14ac:dyDescent="0.3">
      <c r="A21" s="15" t="s">
        <v>5</v>
      </c>
      <c r="B21" s="74">
        <v>0.1</v>
      </c>
      <c r="C21" s="12" t="s">
        <v>12</v>
      </c>
      <c r="D21" s="1"/>
      <c r="E21" s="1"/>
      <c r="F21" s="1"/>
      <c r="G21" s="1"/>
      <c r="H21" s="3"/>
      <c r="I21" s="3"/>
      <c r="J21" s="1"/>
      <c r="K21" s="1"/>
      <c r="L21" s="3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</row>
    <row r="22" spans="1:259" x14ac:dyDescent="0.3">
      <c r="A22" s="15" t="s">
        <v>6</v>
      </c>
      <c r="B22" s="74">
        <v>0.1</v>
      </c>
      <c r="C22" s="12" t="s">
        <v>12</v>
      </c>
      <c r="D22" s="1"/>
      <c r="E22" s="1"/>
      <c r="F22" s="1"/>
      <c r="G22" s="1"/>
      <c r="H22" s="3"/>
      <c r="I22" s="3"/>
      <c r="J22" s="1"/>
      <c r="K22" s="1"/>
      <c r="L22" s="3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</row>
    <row r="23" spans="1:259" x14ac:dyDescent="0.3">
      <c r="A23" s="16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</row>
    <row r="24" spans="1:259" x14ac:dyDescent="0.3">
      <c r="A24" s="71" t="s">
        <v>124</v>
      </c>
    </row>
    <row r="25" spans="1:259" x14ac:dyDescent="0.3">
      <c r="A25" s="18" t="s">
        <v>25</v>
      </c>
      <c r="B25" s="76">
        <v>0.5</v>
      </c>
    </row>
    <row r="26" spans="1:259" x14ac:dyDescent="0.3">
      <c r="A26" s="18" t="s">
        <v>26</v>
      </c>
      <c r="B26" s="76">
        <v>0.5</v>
      </c>
    </row>
    <row r="27" spans="1:259" x14ac:dyDescent="0.3">
      <c r="A27" s="18" t="s">
        <v>126</v>
      </c>
      <c r="B27" s="81">
        <v>1.5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M120"/>
  <sheetViews>
    <sheetView workbookViewId="0">
      <selection activeCell="J24" sqref="J24"/>
    </sheetView>
  </sheetViews>
  <sheetFormatPr defaultRowHeight="14.4" x14ac:dyDescent="0.3"/>
  <cols>
    <col min="3" max="3" width="11.5546875" bestFit="1" customWidth="1"/>
    <col min="4" max="4" width="12.5546875" bestFit="1" customWidth="1"/>
    <col min="5" max="5" width="10.5546875" bestFit="1" customWidth="1"/>
    <col min="6" max="6" width="10.88671875" customWidth="1"/>
    <col min="7" max="7" width="15.44140625" customWidth="1"/>
    <col min="8" max="9" width="10.88671875" customWidth="1"/>
    <col min="10" max="10" width="12.5546875" bestFit="1" customWidth="1"/>
  </cols>
  <sheetData>
    <row r="5" spans="1:13" s="32" customFormat="1" x14ac:dyDescent="0.3">
      <c r="C5" s="32" t="s">
        <v>87</v>
      </c>
      <c r="D5" s="32" t="s">
        <v>27</v>
      </c>
      <c r="E5" s="32" t="s">
        <v>28</v>
      </c>
      <c r="F5" s="32" t="s">
        <v>62</v>
      </c>
      <c r="G5" s="32" t="s">
        <v>82</v>
      </c>
      <c r="H5" s="32" t="s">
        <v>5</v>
      </c>
      <c r="J5" s="32" t="s">
        <v>63</v>
      </c>
      <c r="L5" s="32" t="s">
        <v>97</v>
      </c>
      <c r="M5" s="32" t="s">
        <v>23</v>
      </c>
    </row>
    <row r="6" spans="1:13" x14ac:dyDescent="0.3">
      <c r="A6" t="str">
        <f>financing!A11</f>
        <v>Month</v>
      </c>
      <c r="B6" s="32">
        <f>financing!B11</f>
        <v>1</v>
      </c>
      <c r="C6" s="62">
        <f>financing!AD11</f>
        <v>66000</v>
      </c>
      <c r="D6" s="43">
        <f>financing!L11</f>
        <v>7463.1445312500018</v>
      </c>
      <c r="E6" s="29">
        <f>financing!AM11</f>
        <v>25</v>
      </c>
      <c r="F6" s="29">
        <v>0</v>
      </c>
      <c r="G6" s="43">
        <f>PUT!S4</f>
        <v>0</v>
      </c>
      <c r="J6" s="43">
        <f>SUM(C6:I6)</f>
        <v>73488.14453125</v>
      </c>
    </row>
    <row r="7" spans="1:13" x14ac:dyDescent="0.3">
      <c r="A7" t="str">
        <f>financing!A12</f>
        <v>Month</v>
      </c>
      <c r="B7" s="32">
        <f>financing!B12</f>
        <v>2</v>
      </c>
      <c r="C7" s="62">
        <f>financing!AD12</f>
        <v>66000</v>
      </c>
      <c r="D7" s="43">
        <f>financing!L12</f>
        <v>22389.433593750007</v>
      </c>
      <c r="E7" s="29">
        <f>financing!AM12</f>
        <v>75</v>
      </c>
      <c r="F7" s="29">
        <v>0</v>
      </c>
      <c r="G7" s="43">
        <f>PUT!S5</f>
        <v>0</v>
      </c>
      <c r="J7" s="43">
        <f t="shared" ref="J7:J70" si="0">SUM(C7:I7)</f>
        <v>88464.43359375</v>
      </c>
    </row>
    <row r="8" spans="1:13" x14ac:dyDescent="0.3">
      <c r="A8" t="str">
        <f>financing!A13</f>
        <v>Month</v>
      </c>
      <c r="B8" s="32">
        <f>financing!B13</f>
        <v>3</v>
      </c>
      <c r="C8" s="62">
        <f>financing!AD13</f>
        <v>66000</v>
      </c>
      <c r="D8" s="43">
        <f>financing!L13</f>
        <v>37315.722656250007</v>
      </c>
      <c r="E8" s="29">
        <f>financing!AM13</f>
        <v>125</v>
      </c>
      <c r="F8" s="29">
        <v>0</v>
      </c>
      <c r="G8" s="43">
        <f>PUT!S6</f>
        <v>0</v>
      </c>
      <c r="J8" s="43">
        <f t="shared" si="0"/>
        <v>103440.72265625</v>
      </c>
    </row>
    <row r="9" spans="1:13" x14ac:dyDescent="0.3">
      <c r="A9" t="str">
        <f>financing!A14</f>
        <v>Month</v>
      </c>
      <c r="B9" s="32">
        <f>financing!B14</f>
        <v>4</v>
      </c>
      <c r="C9" s="62">
        <f>financing!AD14</f>
        <v>66000</v>
      </c>
      <c r="D9" s="43">
        <f>financing!L14</f>
        <v>52242.011718750015</v>
      </c>
      <c r="E9" s="29">
        <f>financing!AM14</f>
        <v>175</v>
      </c>
      <c r="F9" s="29">
        <v>0</v>
      </c>
      <c r="G9" s="43">
        <f>PUT!S7</f>
        <v>0</v>
      </c>
      <c r="J9" s="43">
        <f t="shared" si="0"/>
        <v>118417.01171875001</v>
      </c>
    </row>
    <row r="10" spans="1:13" x14ac:dyDescent="0.3">
      <c r="A10" t="str">
        <f>financing!A15</f>
        <v>Month</v>
      </c>
      <c r="B10" s="32">
        <f>financing!B15</f>
        <v>5</v>
      </c>
      <c r="C10" s="62">
        <f>financing!AD15</f>
        <v>66000</v>
      </c>
      <c r="D10" s="43">
        <f>financing!L15</f>
        <v>67168.300781250015</v>
      </c>
      <c r="E10" s="29">
        <f>financing!AM15</f>
        <v>225</v>
      </c>
      <c r="F10" s="29">
        <v>0</v>
      </c>
      <c r="G10" s="43">
        <f>PUT!S8</f>
        <v>0</v>
      </c>
      <c r="J10" s="43">
        <f t="shared" si="0"/>
        <v>133393.30078125</v>
      </c>
    </row>
    <row r="11" spans="1:13" x14ac:dyDescent="0.3">
      <c r="A11" t="str">
        <f>financing!A16</f>
        <v>Month</v>
      </c>
      <c r="B11" s="32">
        <f>financing!B16</f>
        <v>6</v>
      </c>
      <c r="C11" s="62">
        <f>financing!AD16</f>
        <v>66000</v>
      </c>
      <c r="D11" s="43">
        <f>financing!L16</f>
        <v>82094.58984375</v>
      </c>
      <c r="E11" s="29">
        <f>financing!AM16</f>
        <v>275</v>
      </c>
      <c r="F11" s="29">
        <v>0</v>
      </c>
      <c r="G11" s="43">
        <f>PUT!S9</f>
        <v>0</v>
      </c>
      <c r="J11" s="43">
        <f t="shared" si="0"/>
        <v>148369.58984375</v>
      </c>
    </row>
    <row r="12" spans="1:13" x14ac:dyDescent="0.3">
      <c r="A12" t="str">
        <f>financing!A17</f>
        <v>Month</v>
      </c>
      <c r="B12" s="32">
        <f>financing!B17</f>
        <v>7</v>
      </c>
      <c r="C12" s="62">
        <f>financing!AD17</f>
        <v>66000</v>
      </c>
      <c r="D12" s="43">
        <f>financing!L17</f>
        <v>97020.87890625</v>
      </c>
      <c r="E12" s="29">
        <f>financing!AM17</f>
        <v>325</v>
      </c>
      <c r="F12" s="29">
        <v>0</v>
      </c>
      <c r="G12" s="43">
        <f>PUT!S10</f>
        <v>70.893788165918792</v>
      </c>
      <c r="J12" s="43">
        <f t="shared" si="0"/>
        <v>163416.77269441591</v>
      </c>
    </row>
    <row r="13" spans="1:13" x14ac:dyDescent="0.3">
      <c r="A13" t="str">
        <f>financing!A18</f>
        <v>Month</v>
      </c>
      <c r="B13" s="32">
        <f>financing!B18</f>
        <v>8</v>
      </c>
      <c r="C13" s="62">
        <f>financing!AD18</f>
        <v>66000</v>
      </c>
      <c r="D13" s="43">
        <f>financing!L18</f>
        <v>111947.16796875003</v>
      </c>
      <c r="E13" s="29">
        <f>financing!AM18</f>
        <v>375</v>
      </c>
      <c r="F13" s="29">
        <v>0</v>
      </c>
      <c r="G13" s="43">
        <f>PUT!S11</f>
        <v>212.13360432004163</v>
      </c>
      <c r="J13" s="43">
        <f t="shared" si="0"/>
        <v>178534.30157307006</v>
      </c>
    </row>
    <row r="14" spans="1:13" x14ac:dyDescent="0.3">
      <c r="A14" t="str">
        <f>financing!A19</f>
        <v>Month</v>
      </c>
      <c r="B14" s="32">
        <f>financing!B19</f>
        <v>9</v>
      </c>
      <c r="C14" s="62">
        <f>financing!AD19</f>
        <v>66000</v>
      </c>
      <c r="D14" s="43">
        <f>financing!L19</f>
        <v>126873.45703125003</v>
      </c>
      <c r="E14" s="29">
        <f>financing!AM19</f>
        <v>425</v>
      </c>
      <c r="F14" s="29">
        <v>0</v>
      </c>
      <c r="G14" s="43">
        <f>PUT!S12</f>
        <v>423.14317310169389</v>
      </c>
      <c r="J14" s="43">
        <f t="shared" si="0"/>
        <v>193721.60020435174</v>
      </c>
    </row>
    <row r="15" spans="1:13" x14ac:dyDescent="0.3">
      <c r="A15" t="str">
        <f>financing!A20</f>
        <v>Month</v>
      </c>
      <c r="B15" s="32">
        <f>financing!B20</f>
        <v>10</v>
      </c>
      <c r="C15" s="62">
        <f>financing!AD20</f>
        <v>66000</v>
      </c>
      <c r="D15" s="43">
        <f>financing!L20</f>
        <v>141799.74609375003</v>
      </c>
      <c r="E15" s="29">
        <f>financing!AM20</f>
        <v>475</v>
      </c>
      <c r="F15" s="29">
        <v>0</v>
      </c>
      <c r="G15" s="43">
        <f>PUT!S13</f>
        <v>703.31769744204769</v>
      </c>
      <c r="J15" s="43">
        <f t="shared" si="0"/>
        <v>208978.06379119208</v>
      </c>
    </row>
    <row r="16" spans="1:13" x14ac:dyDescent="0.3">
      <c r="A16" t="str">
        <f>financing!A21</f>
        <v>Month</v>
      </c>
      <c r="B16" s="32">
        <f>financing!B21</f>
        <v>11</v>
      </c>
      <c r="C16" s="62">
        <f>financing!AD21</f>
        <v>66000</v>
      </c>
      <c r="D16" s="43">
        <f>financing!L21</f>
        <v>156726.03515625</v>
      </c>
      <c r="E16" s="29">
        <f>financing!AM21</f>
        <v>525</v>
      </c>
      <c r="F16" s="29">
        <v>0</v>
      </c>
      <c r="G16" s="43">
        <f>PUT!S14</f>
        <v>1052.0238685765419</v>
      </c>
      <c r="J16" s="43">
        <f t="shared" si="0"/>
        <v>224303.05902482654</v>
      </c>
    </row>
    <row r="17" spans="1:10" x14ac:dyDescent="0.3">
      <c r="A17" t="str">
        <f>financing!A22</f>
        <v>Month</v>
      </c>
      <c r="B17" s="32">
        <f>financing!B22</f>
        <v>12</v>
      </c>
      <c r="C17" s="62">
        <f>financing!AD22</f>
        <v>66000</v>
      </c>
      <c r="D17" s="43">
        <f>financing!L22</f>
        <v>171652.32421875</v>
      </c>
      <c r="E17" s="29">
        <f>financing!AM22</f>
        <v>575</v>
      </c>
      <c r="F17" s="29">
        <v>0</v>
      </c>
      <c r="G17" s="43">
        <f>PUT!S15</f>
        <v>1468.5998927568514</v>
      </c>
      <c r="J17" s="43">
        <f t="shared" si="0"/>
        <v>239695.92411150684</v>
      </c>
    </row>
    <row r="18" spans="1:10" x14ac:dyDescent="0.3">
      <c r="A18" t="str">
        <f>financing!A23</f>
        <v>Month</v>
      </c>
      <c r="B18" s="32">
        <f>financing!B23</f>
        <v>13</v>
      </c>
      <c r="C18" s="62">
        <f>financing!AD23</f>
        <v>66000</v>
      </c>
      <c r="D18" s="43">
        <f>financing!L23</f>
        <v>186578.61328125</v>
      </c>
      <c r="E18" s="29">
        <f>financing!AM23</f>
        <v>625</v>
      </c>
      <c r="F18" s="29">
        <v>0</v>
      </c>
      <c r="G18" s="43">
        <f>PUT!S16</f>
        <v>1952.3555348124801</v>
      </c>
      <c r="J18" s="43">
        <f t="shared" si="0"/>
        <v>255155.96881606249</v>
      </c>
    </row>
    <row r="19" spans="1:10" x14ac:dyDescent="0.3">
      <c r="A19" t="str">
        <f>financing!A24</f>
        <v>Month</v>
      </c>
      <c r="B19" s="32">
        <f>financing!B24</f>
        <v>14</v>
      </c>
      <c r="C19" s="62">
        <f>financing!AD24</f>
        <v>66000</v>
      </c>
      <c r="D19" s="43">
        <f>financing!L24</f>
        <v>201504.90234375</v>
      </c>
      <c r="E19" s="29">
        <f>financing!AM24</f>
        <v>675</v>
      </c>
      <c r="F19" s="29">
        <v>0</v>
      </c>
      <c r="G19" s="43">
        <f>PUT!S17</f>
        <v>2502.5721786999216</v>
      </c>
      <c r="J19" s="43">
        <f t="shared" si="0"/>
        <v>270682.47452244995</v>
      </c>
    </row>
    <row r="20" spans="1:10" x14ac:dyDescent="0.3">
      <c r="A20" t="str">
        <f>financing!A25</f>
        <v>Month</v>
      </c>
      <c r="B20" s="32">
        <f>financing!B25</f>
        <v>15</v>
      </c>
      <c r="C20" s="62">
        <f>financing!AD25</f>
        <v>66000</v>
      </c>
      <c r="D20" s="43">
        <f>financing!L25</f>
        <v>216431.19140625006</v>
      </c>
      <c r="E20" s="29">
        <f>financing!AM25</f>
        <v>725</v>
      </c>
      <c r="F20" s="29">
        <v>0</v>
      </c>
      <c r="G20" s="43">
        <f>PUT!S18</f>
        <v>3118.502905164934</v>
      </c>
      <c r="J20" s="43">
        <f t="shared" si="0"/>
        <v>286274.69431141502</v>
      </c>
    </row>
    <row r="21" spans="1:10" x14ac:dyDescent="0.3">
      <c r="A21" t="str">
        <f>financing!A26</f>
        <v>Month</v>
      </c>
      <c r="B21" s="32">
        <f>financing!B26</f>
        <v>16</v>
      </c>
      <c r="C21" s="62">
        <f>financing!AD26</f>
        <v>66000</v>
      </c>
      <c r="D21" s="43">
        <f>financing!L26</f>
        <v>231357.48046875006</v>
      </c>
      <c r="E21" s="29">
        <f>financing!AM26</f>
        <v>775</v>
      </c>
      <c r="F21" s="29">
        <v>0</v>
      </c>
      <c r="G21" s="43">
        <f>PUT!S19</f>
        <v>7131.3806304290156</v>
      </c>
      <c r="J21" s="43">
        <f t="shared" si="0"/>
        <v>305263.86109917908</v>
      </c>
    </row>
    <row r="22" spans="1:10" x14ac:dyDescent="0.3">
      <c r="A22" t="str">
        <f>financing!A27</f>
        <v>Month</v>
      </c>
      <c r="B22" s="32">
        <f>financing!B27</f>
        <v>17</v>
      </c>
      <c r="C22" s="62">
        <f>financing!AD27</f>
        <v>66000</v>
      </c>
      <c r="D22" s="43">
        <f>financing!L27</f>
        <v>246283.76953125006</v>
      </c>
      <c r="E22" s="29">
        <f>financing!AM27</f>
        <v>825</v>
      </c>
      <c r="F22" s="29">
        <v>0</v>
      </c>
      <c r="G22" s="43">
        <f>PUT!S20</f>
        <v>11111.755570490659</v>
      </c>
      <c r="J22" s="43">
        <f t="shared" si="0"/>
        <v>324220.52510174073</v>
      </c>
    </row>
    <row r="23" spans="1:10" x14ac:dyDescent="0.3">
      <c r="A23" t="str">
        <f>financing!A28</f>
        <v>Month</v>
      </c>
      <c r="B23" s="32">
        <f>financing!B28</f>
        <v>18</v>
      </c>
      <c r="C23" s="62">
        <f>financing!AD28</f>
        <v>66000</v>
      </c>
      <c r="D23" s="43">
        <f>financing!L28</f>
        <v>261210.05859375006</v>
      </c>
      <c r="E23" s="29">
        <f>financing!AM28</f>
        <v>875</v>
      </c>
      <c r="F23" s="29">
        <v>0</v>
      </c>
      <c r="G23" s="43">
        <f>PUT!S21</f>
        <v>15058.004081762763</v>
      </c>
      <c r="J23" s="43">
        <f t="shared" si="0"/>
        <v>343143.0626755128</v>
      </c>
    </row>
    <row r="24" spans="1:10" x14ac:dyDescent="0.3">
      <c r="A24" t="str">
        <f>financing!A29</f>
        <v>Month</v>
      </c>
      <c r="B24" s="32">
        <f>financing!B29</f>
        <v>19</v>
      </c>
      <c r="C24" s="62">
        <f>financing!AD29</f>
        <v>66000</v>
      </c>
      <c r="D24" s="43">
        <f>financing!L29</f>
        <v>276136.34765625006</v>
      </c>
      <c r="E24" s="29">
        <f>financing!AM29</f>
        <v>925</v>
      </c>
      <c r="F24" s="29">
        <v>0</v>
      </c>
      <c r="G24" s="43">
        <f>PUT!S22</f>
        <v>18968.50290978991</v>
      </c>
      <c r="J24" s="43">
        <f t="shared" si="0"/>
        <v>362029.85056603997</v>
      </c>
    </row>
    <row r="25" spans="1:10" x14ac:dyDescent="0.3">
      <c r="A25" t="str">
        <f>financing!A30</f>
        <v>Month</v>
      </c>
      <c r="B25" s="32">
        <f>financing!B30</f>
        <v>20</v>
      </c>
      <c r="C25" s="62">
        <f>financing!AD30</f>
        <v>66000</v>
      </c>
      <c r="D25" s="43">
        <f>financing!L30</f>
        <v>291062.63671875</v>
      </c>
      <c r="E25" s="29">
        <f>financing!AM30</f>
        <v>975</v>
      </c>
      <c r="F25" s="29">
        <v>0</v>
      </c>
      <c r="G25" s="43">
        <f>PUT!S23</f>
        <v>22841.630137701559</v>
      </c>
      <c r="J25" s="43">
        <f t="shared" si="0"/>
        <v>380879.26685645158</v>
      </c>
    </row>
    <row r="26" spans="1:10" x14ac:dyDescent="0.3">
      <c r="A26" t="str">
        <f>financing!A31</f>
        <v>Month</v>
      </c>
      <c r="B26" s="32">
        <f>financing!B31</f>
        <v>21</v>
      </c>
      <c r="C26" s="62">
        <f>financing!AD31</f>
        <v>66000</v>
      </c>
      <c r="D26" s="43">
        <f>financing!L31</f>
        <v>305988.92578125</v>
      </c>
      <c r="E26" s="29">
        <f>financing!AM31</f>
        <v>1025</v>
      </c>
      <c r="F26" s="29">
        <v>0</v>
      </c>
      <c r="G26" s="43">
        <f>PUT!S24</f>
        <v>26675.766143331326</v>
      </c>
      <c r="J26" s="43">
        <f t="shared" si="0"/>
        <v>399689.6919245813</v>
      </c>
    </row>
    <row r="27" spans="1:10" x14ac:dyDescent="0.3">
      <c r="A27" t="str">
        <f>financing!A32</f>
        <v>Month</v>
      </c>
      <c r="B27" s="32">
        <f>financing!B32</f>
        <v>22</v>
      </c>
      <c r="C27" s="62">
        <f>financing!AD32</f>
        <v>66000</v>
      </c>
      <c r="D27" s="43">
        <f>financing!L32</f>
        <v>320915.21484375</v>
      </c>
      <c r="E27" s="29">
        <f>financing!AM32</f>
        <v>1075</v>
      </c>
      <c r="F27" s="29">
        <v>0</v>
      </c>
      <c r="G27" s="43">
        <f>PUT!S25</f>
        <v>30469.294564315289</v>
      </c>
      <c r="J27" s="43">
        <f t="shared" si="0"/>
        <v>418459.50940806529</v>
      </c>
    </row>
    <row r="28" spans="1:10" x14ac:dyDescent="0.3">
      <c r="A28" t="str">
        <f>financing!A33</f>
        <v>Month</v>
      </c>
      <c r="B28" s="32">
        <f>financing!B33</f>
        <v>23</v>
      </c>
      <c r="C28" s="62">
        <f>financing!AD33</f>
        <v>66000</v>
      </c>
      <c r="D28" s="43">
        <f>financing!L33</f>
        <v>335841.50390625</v>
      </c>
      <c r="E28" s="29">
        <f>financing!AM33</f>
        <v>1125</v>
      </c>
      <c r="F28" s="29">
        <v>0</v>
      </c>
      <c r="G28" s="43">
        <f>PUT!S26</f>
        <v>34220.603270467254</v>
      </c>
      <c r="J28" s="43">
        <f t="shared" si="0"/>
        <v>437187.10717671725</v>
      </c>
    </row>
    <row r="29" spans="1:10" x14ac:dyDescent="0.3">
      <c r="A29" t="str">
        <f>financing!A34</f>
        <v>Month</v>
      </c>
      <c r="B29" s="32">
        <f>financing!B34</f>
        <v>24</v>
      </c>
      <c r="C29" s="62">
        <f>financing!AD34</f>
        <v>66000</v>
      </c>
      <c r="D29" s="43">
        <f>financing!L34</f>
        <v>350767.79296875</v>
      </c>
      <c r="E29" s="29">
        <f>financing!AM34</f>
        <v>1175</v>
      </c>
      <c r="F29" s="29">
        <v>0</v>
      </c>
      <c r="G29" s="43">
        <f>PUT!S27</f>
        <v>37928.085342714447</v>
      </c>
      <c r="J29" s="43">
        <f t="shared" si="0"/>
        <v>455870.87831146445</v>
      </c>
    </row>
    <row r="30" spans="1:10" x14ac:dyDescent="0.3">
      <c r="A30" t="str">
        <f>financing!A35</f>
        <v>Month</v>
      </c>
      <c r="B30" s="32">
        <f>financing!B35</f>
        <v>25</v>
      </c>
      <c r="C30" s="62">
        <f>financing!AD35</f>
        <v>66000</v>
      </c>
      <c r="D30" s="43">
        <f>financing!L35</f>
        <v>365694.08203125</v>
      </c>
      <c r="E30" s="29">
        <f>financing!AM35</f>
        <v>1225</v>
      </c>
      <c r="F30" s="29">
        <v>0</v>
      </c>
      <c r="G30" s="43">
        <f>PUT!S28</f>
        <v>41590.140057863144</v>
      </c>
      <c r="J30" s="43">
        <f t="shared" si="0"/>
        <v>474509.22208911314</v>
      </c>
    </row>
    <row r="31" spans="1:10" x14ac:dyDescent="0.3">
      <c r="A31" t="str">
        <f>financing!A36</f>
        <v>Month</v>
      </c>
      <c r="B31" s="32">
        <f>financing!B36</f>
        <v>26</v>
      </c>
      <c r="C31" s="62">
        <f>financing!AD36</f>
        <v>66000</v>
      </c>
      <c r="D31" s="43">
        <f>financing!L36</f>
        <v>380620.37109375</v>
      </c>
      <c r="E31" s="29">
        <f>financing!AM36</f>
        <v>1275</v>
      </c>
      <c r="F31" s="29">
        <v>0</v>
      </c>
      <c r="G31" s="43">
        <f>PUT!S29</f>
        <v>45205.17387845066</v>
      </c>
      <c r="J31" s="43">
        <f t="shared" si="0"/>
        <v>493100.54497220065</v>
      </c>
    </row>
    <row r="32" spans="1:10" x14ac:dyDescent="0.3">
      <c r="A32" t="str">
        <f>financing!A37</f>
        <v>Month</v>
      </c>
      <c r="B32" s="32">
        <f>financing!B37</f>
        <v>27</v>
      </c>
      <c r="C32" s="62">
        <f>financing!AD37</f>
        <v>66000</v>
      </c>
      <c r="D32" s="43">
        <f>financing!L37</f>
        <v>395546.66015625</v>
      </c>
      <c r="E32" s="29">
        <f>financing!AM37</f>
        <v>1325</v>
      </c>
      <c r="F32" s="29">
        <v>0</v>
      </c>
      <c r="G32" s="43">
        <f>PUT!S30</f>
        <v>48771.601446927292</v>
      </c>
      <c r="J32" s="43">
        <f t="shared" si="0"/>
        <v>511643.26160317729</v>
      </c>
    </row>
    <row r="33" spans="1:10" x14ac:dyDescent="0.3">
      <c r="A33" t="str">
        <f>financing!A38</f>
        <v>Month</v>
      </c>
      <c r="B33" s="32">
        <f>financing!B38</f>
        <v>28</v>
      </c>
      <c r="C33" s="62">
        <f>financing!AD38</f>
        <v>66000</v>
      </c>
      <c r="D33" s="43">
        <f>financing!L38</f>
        <v>410472.94921875012</v>
      </c>
      <c r="E33" s="29">
        <f>financing!AM38</f>
        <v>1375</v>
      </c>
      <c r="F33" s="29">
        <v>0</v>
      </c>
      <c r="G33" s="43">
        <f>PUT!S31</f>
        <v>52287.686314058534</v>
      </c>
      <c r="J33" s="43">
        <f t="shared" si="0"/>
        <v>530135.63553280861</v>
      </c>
    </row>
    <row r="34" spans="1:10" x14ac:dyDescent="0.3">
      <c r="A34" t="str">
        <f>financing!A39</f>
        <v>Month</v>
      </c>
      <c r="B34" s="32">
        <f>financing!B39</f>
        <v>29</v>
      </c>
      <c r="C34" s="62">
        <f>financing!AD39</f>
        <v>66000</v>
      </c>
      <c r="D34" s="43">
        <f>financing!L39</f>
        <v>425399.23828125012</v>
      </c>
      <c r="E34" s="29">
        <f>financing!AM39</f>
        <v>1425</v>
      </c>
      <c r="F34" s="29">
        <v>0</v>
      </c>
      <c r="G34" s="43">
        <f>PUT!S32</f>
        <v>55751.848358957992</v>
      </c>
      <c r="J34" s="43">
        <f t="shared" si="0"/>
        <v>548576.08664020814</v>
      </c>
    </row>
    <row r="35" spans="1:10" x14ac:dyDescent="0.3">
      <c r="A35" t="str">
        <f>financing!A40</f>
        <v>Month</v>
      </c>
      <c r="B35" s="32">
        <f>financing!B40</f>
        <v>30</v>
      </c>
      <c r="C35" s="62">
        <f>financing!AD40</f>
        <v>66000</v>
      </c>
      <c r="D35" s="43">
        <f>financing!L40</f>
        <v>440325.52734375012</v>
      </c>
      <c r="E35" s="29">
        <f>financing!AM40</f>
        <v>1475</v>
      </c>
      <c r="F35" s="29">
        <v>0</v>
      </c>
      <c r="G35" s="43">
        <f>PUT!S33</f>
        <v>59162.51876975839</v>
      </c>
      <c r="J35" s="43">
        <f t="shared" si="0"/>
        <v>566963.04611350852</v>
      </c>
    </row>
    <row r="36" spans="1:10" x14ac:dyDescent="0.3">
      <c r="A36" t="str">
        <f>financing!A41</f>
        <v>Month</v>
      </c>
      <c r="B36" s="32">
        <f>financing!B41</f>
        <v>31</v>
      </c>
      <c r="C36" s="62">
        <f>financing!AD41</f>
        <v>66000</v>
      </c>
      <c r="D36" s="43">
        <f>financing!L41</f>
        <v>455251.81640625012</v>
      </c>
      <c r="E36" s="29">
        <f>financing!AM41</f>
        <v>1525</v>
      </c>
      <c r="F36" s="29">
        <v>0</v>
      </c>
      <c r="G36" s="43">
        <f>PUT!S34</f>
        <v>62518.319726417751</v>
      </c>
      <c r="J36" s="43">
        <f t="shared" si="0"/>
        <v>585295.13613266789</v>
      </c>
    </row>
    <row r="37" spans="1:10" x14ac:dyDescent="0.3">
      <c r="A37" t="str">
        <f>financing!A42</f>
        <v>Month</v>
      </c>
      <c r="B37" s="32">
        <f>financing!B42</f>
        <v>32</v>
      </c>
      <c r="C37" s="62">
        <f>financing!AD42</f>
        <v>66000</v>
      </c>
      <c r="D37" s="43">
        <f>financing!L42</f>
        <v>470178.10546875012</v>
      </c>
      <c r="E37" s="29">
        <f>financing!AM42</f>
        <v>1575</v>
      </c>
      <c r="F37" s="29">
        <v>0</v>
      </c>
      <c r="G37" s="43">
        <f>PUT!S35</f>
        <v>65817.9060424614</v>
      </c>
      <c r="J37" s="43">
        <f t="shared" si="0"/>
        <v>603571.01151121152</v>
      </c>
    </row>
    <row r="38" spans="1:10" x14ac:dyDescent="0.3">
      <c r="A38" t="str">
        <f>financing!A43</f>
        <v>Month</v>
      </c>
      <c r="B38" s="32">
        <f>financing!B43</f>
        <v>33</v>
      </c>
      <c r="C38" s="62">
        <f>financing!AD43</f>
        <v>66000</v>
      </c>
      <c r="D38" s="43">
        <f>financing!L43</f>
        <v>485104.39453125012</v>
      </c>
      <c r="E38" s="29">
        <f>financing!AM43</f>
        <v>1625</v>
      </c>
      <c r="F38" s="29">
        <v>0</v>
      </c>
      <c r="G38" s="43">
        <f>PUT!S36</f>
        <v>69059.965755950165</v>
      </c>
      <c r="J38" s="43">
        <f t="shared" si="0"/>
        <v>621789.36028720031</v>
      </c>
    </row>
    <row r="39" spans="1:10" x14ac:dyDescent="0.3">
      <c r="A39" t="str">
        <f>financing!A44</f>
        <v>Month</v>
      </c>
      <c r="B39" s="32">
        <f>financing!B44</f>
        <v>34</v>
      </c>
      <c r="C39" s="62">
        <f>financing!AD44</f>
        <v>66000</v>
      </c>
      <c r="D39" s="43">
        <f>financing!L44</f>
        <v>500030.68359375012</v>
      </c>
      <c r="E39" s="29">
        <f>financing!AM44</f>
        <v>1675</v>
      </c>
      <c r="F39" s="29">
        <v>0</v>
      </c>
      <c r="G39" s="43">
        <f>PUT!S37</f>
        <v>72243.220702225546</v>
      </c>
      <c r="J39" s="43">
        <f t="shared" si="0"/>
        <v>639948.90429597569</v>
      </c>
    </row>
    <row r="40" spans="1:10" x14ac:dyDescent="0.3">
      <c r="A40" t="str">
        <f>financing!A45</f>
        <v>Month</v>
      </c>
      <c r="B40" s="32">
        <f>financing!B45</f>
        <v>35</v>
      </c>
      <c r="C40" s="62">
        <f>financing!AD45</f>
        <v>66000</v>
      </c>
      <c r="D40" s="43">
        <f>financing!L45</f>
        <v>514956.97265625012</v>
      </c>
      <c r="E40" s="29">
        <f>financing!AM45</f>
        <v>1725</v>
      </c>
      <c r="F40" s="29">
        <v>0</v>
      </c>
      <c r="G40" s="43">
        <f>PUT!S38</f>
        <v>75366.427067758807</v>
      </c>
      <c r="J40" s="43">
        <f t="shared" si="0"/>
        <v>658048.39972400898</v>
      </c>
    </row>
    <row r="41" spans="1:10" x14ac:dyDescent="0.3">
      <c r="A41" t="str">
        <f>financing!A46</f>
        <v>Month</v>
      </c>
      <c r="B41" s="32">
        <f>financing!B46</f>
        <v>36</v>
      </c>
      <c r="C41" s="62">
        <f>financing!AD46</f>
        <v>66000</v>
      </c>
      <c r="D41" s="43">
        <f>financing!L46</f>
        <v>529883.26171875012</v>
      </c>
      <c r="E41" s="29">
        <f>financing!AM46</f>
        <v>1775</v>
      </c>
      <c r="F41" s="29">
        <v>0</v>
      </c>
      <c r="G41" s="43">
        <f>PUT!S39</f>
        <v>78428.37592443949</v>
      </c>
      <c r="J41" s="43">
        <f t="shared" si="0"/>
        <v>676086.63764318964</v>
      </c>
    </row>
    <row r="42" spans="1:10" x14ac:dyDescent="0.3">
      <c r="A42" t="str">
        <f>financing!A47</f>
        <v>Month</v>
      </c>
      <c r="B42" s="32">
        <f>financing!B47</f>
        <v>37</v>
      </c>
      <c r="C42" s="62">
        <f>financing!AD47</f>
        <v>66000</v>
      </c>
      <c r="D42" s="43">
        <f>financing!L47</f>
        <v>544809.55078125012</v>
      </c>
      <c r="E42" s="29">
        <f>financing!AM47</f>
        <v>1825</v>
      </c>
      <c r="F42" s="29">
        <v>0</v>
      </c>
      <c r="G42" s="43">
        <f>PUT!S40</f>
        <v>81332.231430811153</v>
      </c>
      <c r="J42" s="43">
        <f t="shared" si="0"/>
        <v>693966.78221206123</v>
      </c>
    </row>
    <row r="43" spans="1:10" x14ac:dyDescent="0.3">
      <c r="A43" t="str">
        <f>financing!A48</f>
        <v>Month</v>
      </c>
      <c r="B43" s="32">
        <f>financing!B48</f>
        <v>38</v>
      </c>
      <c r="C43" s="62">
        <f>financing!AD48</f>
        <v>66000</v>
      </c>
      <c r="D43" s="43">
        <f>financing!L48</f>
        <v>559735.83984375</v>
      </c>
      <c r="E43" s="29">
        <f>financing!AM48</f>
        <v>1875</v>
      </c>
      <c r="F43" s="29">
        <v>0</v>
      </c>
      <c r="G43" s="43">
        <f>PUT!S41</f>
        <v>84085.379647292168</v>
      </c>
      <c r="J43" s="43">
        <f t="shared" si="0"/>
        <v>711696.2194910422</v>
      </c>
    </row>
    <row r="44" spans="1:10" x14ac:dyDescent="0.3">
      <c r="A44" t="str">
        <f>financing!A49</f>
        <v>Month</v>
      </c>
      <c r="B44" s="32">
        <f>financing!B49</f>
        <v>39</v>
      </c>
      <c r="C44" s="62">
        <f>financing!AD49</f>
        <v>66000</v>
      </c>
      <c r="D44" s="43">
        <f>financing!L49</f>
        <v>574662.12890625</v>
      </c>
      <c r="E44" s="29">
        <f>financing!AM49</f>
        <v>1925</v>
      </c>
      <c r="F44" s="29">
        <v>0</v>
      </c>
      <c r="G44" s="43">
        <f>PUT!S42</f>
        <v>86688.241102290543</v>
      </c>
      <c r="J44" s="43">
        <f t="shared" si="0"/>
        <v>729275.37000854057</v>
      </c>
    </row>
    <row r="45" spans="1:10" x14ac:dyDescent="0.3">
      <c r="A45" t="str">
        <f>financing!A50</f>
        <v>Month</v>
      </c>
      <c r="B45" s="32">
        <f>financing!B50</f>
        <v>40</v>
      </c>
      <c r="C45" s="62">
        <f>financing!AD50</f>
        <v>66000</v>
      </c>
      <c r="D45" s="43">
        <f>financing!L50</f>
        <v>589588.41796875</v>
      </c>
      <c r="E45" s="29">
        <f>financing!AM50</f>
        <v>1975</v>
      </c>
      <c r="F45" s="29">
        <v>0</v>
      </c>
      <c r="G45" s="43">
        <f>PUT!S43</f>
        <v>89149.678239537767</v>
      </c>
      <c r="J45" s="43">
        <f t="shared" si="0"/>
        <v>746713.09620828775</v>
      </c>
    </row>
    <row r="46" spans="1:10" x14ac:dyDescent="0.3">
      <c r="A46" t="str">
        <f>financing!A51</f>
        <v>Month</v>
      </c>
      <c r="B46" s="32">
        <f>financing!B51</f>
        <v>41</v>
      </c>
      <c r="C46" s="62">
        <f>financing!AD51</f>
        <v>66000</v>
      </c>
      <c r="D46" s="43">
        <f>financing!L51</f>
        <v>604514.70703125</v>
      </c>
      <c r="E46" s="29">
        <f>financing!AM51</f>
        <v>2025</v>
      </c>
      <c r="F46" s="29">
        <v>0</v>
      </c>
      <c r="G46" s="43">
        <f>PUT!S44</f>
        <v>91470.92924956113</v>
      </c>
      <c r="J46" s="43">
        <f t="shared" si="0"/>
        <v>764010.63628081116</v>
      </c>
    </row>
    <row r="47" spans="1:10" x14ac:dyDescent="0.3">
      <c r="A47" t="str">
        <f>financing!A52</f>
        <v>Month</v>
      </c>
      <c r="B47" s="32">
        <f>financing!B52</f>
        <v>42</v>
      </c>
      <c r="C47" s="62">
        <f>financing!AD52</f>
        <v>66000</v>
      </c>
      <c r="D47" s="43">
        <f>financing!L52</f>
        <v>619440.99609375</v>
      </c>
      <c r="E47" s="29">
        <f>financing!AM52</f>
        <v>2075</v>
      </c>
      <c r="F47" s="29">
        <v>0</v>
      </c>
      <c r="G47" s="43">
        <f>PUT!S45</f>
        <v>93653.23850149443</v>
      </c>
      <c r="J47" s="43">
        <f t="shared" si="0"/>
        <v>781169.2345952444</v>
      </c>
    </row>
    <row r="48" spans="1:10" x14ac:dyDescent="0.3">
      <c r="A48" t="str">
        <f>financing!A53</f>
        <v>Month</v>
      </c>
      <c r="B48" s="32">
        <f>financing!B53</f>
        <v>43</v>
      </c>
      <c r="C48" s="62">
        <f>financing!AD53</f>
        <v>66000</v>
      </c>
      <c r="D48" s="43">
        <f>financing!L53</f>
        <v>634367.28515625</v>
      </c>
      <c r="E48" s="29">
        <f>financing!AM53</f>
        <v>2125</v>
      </c>
      <c r="F48" s="29">
        <v>0</v>
      </c>
      <c r="G48" s="43">
        <f>PUT!S46</f>
        <v>95697.856570151896</v>
      </c>
      <c r="J48" s="43">
        <f t="shared" si="0"/>
        <v>798190.14172640187</v>
      </c>
    </row>
    <row r="49" spans="1:10" x14ac:dyDescent="0.3">
      <c r="A49" t="str">
        <f>financing!A54</f>
        <v>Month</v>
      </c>
      <c r="B49" s="32">
        <f>financing!B54</f>
        <v>44</v>
      </c>
      <c r="C49" s="62">
        <f>financing!AD54</f>
        <v>66000</v>
      </c>
      <c r="D49" s="43">
        <f>financing!L54</f>
        <v>649293.57421875</v>
      </c>
      <c r="E49" s="29">
        <f>financing!AM54</f>
        <v>2175</v>
      </c>
      <c r="F49" s="29">
        <v>0</v>
      </c>
      <c r="G49" s="43">
        <f>PUT!S47</f>
        <v>97606.040263212621</v>
      </c>
      <c r="J49" s="43">
        <f t="shared" si="0"/>
        <v>815074.61448196264</v>
      </c>
    </row>
    <row r="50" spans="1:10" x14ac:dyDescent="0.3">
      <c r="A50" t="str">
        <f>financing!A55</f>
        <v>Month</v>
      </c>
      <c r="B50" s="32">
        <f>financing!B55</f>
        <v>45</v>
      </c>
      <c r="C50" s="62">
        <f>financing!AD55</f>
        <v>66000</v>
      </c>
      <c r="D50" s="43">
        <f>financing!L55</f>
        <v>664219.86328125</v>
      </c>
      <c r="E50" s="29">
        <f>financing!AM55</f>
        <v>2225</v>
      </c>
      <c r="F50" s="29">
        <v>0</v>
      </c>
      <c r="G50" s="43">
        <f>PUT!S48</f>
        <v>99379.052648516226</v>
      </c>
      <c r="J50" s="43">
        <f t="shared" si="0"/>
        <v>831823.91592976626</v>
      </c>
    </row>
    <row r="51" spans="1:10" x14ac:dyDescent="0.3">
      <c r="A51" t="str">
        <f>financing!A56</f>
        <v>Month</v>
      </c>
      <c r="B51" s="32">
        <f>financing!B56</f>
        <v>46</v>
      </c>
      <c r="C51" s="62">
        <f>financing!AD56</f>
        <v>66000</v>
      </c>
      <c r="D51" s="43">
        <f>financing!L56</f>
        <v>679146.15234375</v>
      </c>
      <c r="E51" s="29">
        <f>financing!AM56</f>
        <v>2275</v>
      </c>
      <c r="F51" s="29">
        <v>0</v>
      </c>
      <c r="G51" s="43">
        <f>PUT!S49</f>
        <v>96876.069353250394</v>
      </c>
      <c r="J51" s="43">
        <f t="shared" si="0"/>
        <v>844297.22169700044</v>
      </c>
    </row>
    <row r="52" spans="1:10" x14ac:dyDescent="0.3">
      <c r="A52" t="str">
        <f>financing!A57</f>
        <v>Month</v>
      </c>
      <c r="B52" s="32">
        <f>financing!B57</f>
        <v>47</v>
      </c>
      <c r="C52" s="62">
        <f>financing!AD57</f>
        <v>66000</v>
      </c>
      <c r="D52" s="43">
        <f>financing!L57</f>
        <v>694072.44140625</v>
      </c>
      <c r="E52" s="29">
        <f>financing!AM57</f>
        <v>2325</v>
      </c>
      <c r="F52" s="29">
        <v>0</v>
      </c>
      <c r="G52" s="43">
        <f>PUT!S50</f>
        <v>94398.824782010313</v>
      </c>
      <c r="J52" s="43">
        <f t="shared" si="0"/>
        <v>856796.26618826028</v>
      </c>
    </row>
    <row r="53" spans="1:10" x14ac:dyDescent="0.3">
      <c r="A53" t="str">
        <f>financing!A58</f>
        <v>Month</v>
      </c>
      <c r="B53" s="32">
        <f>financing!B58</f>
        <v>48</v>
      </c>
      <c r="C53" s="62">
        <f>financing!AD58</f>
        <v>66000</v>
      </c>
      <c r="D53" s="43">
        <f>financing!L58</f>
        <v>708998.73046875</v>
      </c>
      <c r="E53" s="29">
        <f>financing!AM58</f>
        <v>2375</v>
      </c>
      <c r="F53" s="29">
        <v>0</v>
      </c>
      <c r="G53" s="43">
        <f>PUT!S51</f>
        <v>91947.448762618093</v>
      </c>
      <c r="J53" s="43">
        <f t="shared" si="0"/>
        <v>869321.17923136812</v>
      </c>
    </row>
    <row r="54" spans="1:10" x14ac:dyDescent="0.3">
      <c r="A54" t="str">
        <f>financing!A59</f>
        <v>Month</v>
      </c>
      <c r="B54" s="32">
        <f>financing!B59</f>
        <v>49</v>
      </c>
      <c r="C54" s="62">
        <f>financing!AD59</f>
        <v>66000</v>
      </c>
      <c r="D54" s="43">
        <f>financing!L59</f>
        <v>723925.01953125</v>
      </c>
      <c r="E54" s="29">
        <f>financing!AM59</f>
        <v>2425</v>
      </c>
      <c r="F54" s="29">
        <v>0</v>
      </c>
      <c r="G54" s="43">
        <f>PUT!S52</f>
        <v>89522.071694724029</v>
      </c>
      <c r="J54" s="43">
        <f t="shared" si="0"/>
        <v>881872.09122597403</v>
      </c>
    </row>
    <row r="55" spans="1:10" x14ac:dyDescent="0.3">
      <c r="A55" t="str">
        <f>financing!A60</f>
        <v>Month</v>
      </c>
      <c r="B55" s="32">
        <f>financing!B60</f>
        <v>50</v>
      </c>
      <c r="C55" s="62">
        <f>financing!AD60</f>
        <v>66000</v>
      </c>
      <c r="D55" s="43">
        <f>financing!L60</f>
        <v>738851.30859375</v>
      </c>
      <c r="E55" s="29">
        <f>financing!AM60</f>
        <v>2475</v>
      </c>
      <c r="F55" s="29">
        <v>0</v>
      </c>
      <c r="G55" s="43">
        <f>PUT!S53</f>
        <v>87122.824552151767</v>
      </c>
      <c r="J55" s="43">
        <f t="shared" si="0"/>
        <v>894449.13314590172</v>
      </c>
    </row>
    <row r="56" spans="1:10" x14ac:dyDescent="0.3">
      <c r="A56" t="str">
        <f>financing!A61</f>
        <v>Month</v>
      </c>
      <c r="B56" s="32">
        <f>financing!B61</f>
        <v>51</v>
      </c>
      <c r="C56" s="62">
        <f>financing!AD61</f>
        <v>66000</v>
      </c>
      <c r="D56" s="43">
        <f>financing!L61</f>
        <v>753777.59765625</v>
      </c>
      <c r="E56" s="29">
        <f>financing!AM61</f>
        <v>2525</v>
      </c>
      <c r="F56" s="29">
        <v>0</v>
      </c>
      <c r="G56" s="43">
        <f>PUT!S54</f>
        <v>84749.838885252291</v>
      </c>
      <c r="J56" s="43">
        <f t="shared" si="0"/>
        <v>907052.43654150225</v>
      </c>
    </row>
    <row r="57" spans="1:10" x14ac:dyDescent="0.3">
      <c r="A57">
        <f>financing!A62</f>
        <v>0</v>
      </c>
      <c r="B57" s="32">
        <f>financing!B62</f>
        <v>0</v>
      </c>
      <c r="C57" s="62">
        <f>financing!AD62</f>
        <v>0</v>
      </c>
      <c r="D57" s="43">
        <f>financing!L62</f>
        <v>0</v>
      </c>
      <c r="E57" s="29">
        <f>financing!AM62</f>
        <v>0</v>
      </c>
      <c r="F57" s="29">
        <v>0</v>
      </c>
      <c r="G57" s="43">
        <f>PUT!S55</f>
        <v>82403.246823267473</v>
      </c>
      <c r="J57" s="43">
        <f t="shared" si="0"/>
        <v>82403.246823267473</v>
      </c>
    </row>
    <row r="58" spans="1:10" x14ac:dyDescent="0.3">
      <c r="A58">
        <f>financing!A63</f>
        <v>0</v>
      </c>
      <c r="B58" s="32">
        <f>financing!B63</f>
        <v>0</v>
      </c>
      <c r="C58" s="62">
        <f>financing!AD63</f>
        <v>0</v>
      </c>
      <c r="D58" s="43">
        <f>financing!L63</f>
        <v>0</v>
      </c>
      <c r="E58" s="29">
        <f>financing!AM63</f>
        <v>0</v>
      </c>
      <c r="F58" s="29">
        <v>0</v>
      </c>
      <c r="G58" s="43">
        <f>PUT!S56</f>
        <v>80083.181076702575</v>
      </c>
      <c r="J58" s="43">
        <f t="shared" si="0"/>
        <v>80083.181076702575</v>
      </c>
    </row>
    <row r="59" spans="1:10" x14ac:dyDescent="0.3">
      <c r="A59">
        <f>financing!A64</f>
        <v>0</v>
      </c>
      <c r="B59" s="32">
        <f>financing!B64</f>
        <v>0</v>
      </c>
      <c r="C59" s="62">
        <f>financing!AD64</f>
        <v>0</v>
      </c>
      <c r="D59" s="43">
        <f>financing!L64</f>
        <v>0</v>
      </c>
      <c r="E59" s="29">
        <f>financing!AM64</f>
        <v>0</v>
      </c>
      <c r="F59" s="29">
        <v>0</v>
      </c>
      <c r="G59" s="43">
        <f>PUT!S57</f>
        <v>77789.774939708441</v>
      </c>
      <c r="J59" s="43">
        <f t="shared" si="0"/>
        <v>77789.774939708441</v>
      </c>
    </row>
    <row r="60" spans="1:10" x14ac:dyDescent="0.3">
      <c r="A60">
        <f>financing!A65</f>
        <v>0</v>
      </c>
      <c r="B60" s="32">
        <f>financing!B65</f>
        <v>0</v>
      </c>
      <c r="C60" s="62">
        <f>financing!AD65</f>
        <v>0</v>
      </c>
      <c r="D60" s="43">
        <f>financing!L65</f>
        <v>0</v>
      </c>
      <c r="E60" s="29">
        <f>financing!AM65</f>
        <v>0</v>
      </c>
      <c r="F60" s="29">
        <v>0</v>
      </c>
      <c r="G60" s="43">
        <f>PUT!S58</f>
        <v>75523.162292472654</v>
      </c>
      <c r="J60" s="43">
        <f t="shared" si="0"/>
        <v>75523.162292472654</v>
      </c>
    </row>
    <row r="61" spans="1:10" x14ac:dyDescent="0.3">
      <c r="A61">
        <f>financing!A66</f>
        <v>0</v>
      </c>
      <c r="B61" s="32">
        <f>financing!B66</f>
        <v>0</v>
      </c>
      <c r="C61" s="62">
        <f>financing!AD66</f>
        <v>0</v>
      </c>
      <c r="D61" s="43">
        <f>financing!L66</f>
        <v>0</v>
      </c>
      <c r="E61" s="29">
        <f>financing!AM66</f>
        <v>0</v>
      </c>
      <c r="F61" s="29">
        <v>0</v>
      </c>
      <c r="G61" s="43">
        <f>PUT!S59</f>
        <v>73283.477603620326</v>
      </c>
      <c r="J61" s="43">
        <f t="shared" si="0"/>
        <v>73283.477603620326</v>
      </c>
    </row>
    <row r="62" spans="1:10" x14ac:dyDescent="0.3">
      <c r="A62">
        <f>financing!A67</f>
        <v>0</v>
      </c>
      <c r="B62" s="32">
        <f>financing!B67</f>
        <v>0</v>
      </c>
      <c r="C62" s="62">
        <f>financing!AD67</f>
        <v>0</v>
      </c>
      <c r="D62" s="43">
        <f>financing!L67</f>
        <v>0</v>
      </c>
      <c r="E62" s="29">
        <f>financing!AM67</f>
        <v>0</v>
      </c>
      <c r="F62" s="29">
        <v>0</v>
      </c>
      <c r="G62" s="43">
        <f>PUT!S60</f>
        <v>71070.855932624152</v>
      </c>
      <c r="J62" s="43">
        <f t="shared" si="0"/>
        <v>71070.855932624152</v>
      </c>
    </row>
    <row r="63" spans="1:10" x14ac:dyDescent="0.3">
      <c r="A63">
        <f>financing!A68</f>
        <v>0</v>
      </c>
      <c r="B63" s="32">
        <f>financing!B68</f>
        <v>0</v>
      </c>
      <c r="C63" s="62">
        <f>financing!AD68</f>
        <v>0</v>
      </c>
      <c r="D63" s="43">
        <f>financing!L68</f>
        <v>0</v>
      </c>
      <c r="E63" s="29">
        <f>financing!AM68</f>
        <v>0</v>
      </c>
      <c r="F63" s="29">
        <v>0</v>
      </c>
      <c r="G63" s="43">
        <f>PUT!S61</f>
        <v>68885.432932223979</v>
      </c>
      <c r="J63" s="43">
        <f t="shared" si="0"/>
        <v>68885.432932223979</v>
      </c>
    </row>
    <row r="64" spans="1:10" x14ac:dyDescent="0.3">
      <c r="A64">
        <f>financing!A69</f>
        <v>0</v>
      </c>
      <c r="B64" s="32">
        <f>financing!B69</f>
        <v>0</v>
      </c>
      <c r="C64" s="62">
        <f>financing!AD69</f>
        <v>0</v>
      </c>
      <c r="D64" s="43">
        <f>financing!L69</f>
        <v>0</v>
      </c>
      <c r="E64" s="29">
        <f>financing!AM69</f>
        <v>0</v>
      </c>
      <c r="F64" s="29">
        <v>0</v>
      </c>
      <c r="G64" s="43">
        <f>PUT!S62</f>
        <v>66727.344850855938</v>
      </c>
      <c r="J64" s="43">
        <f t="shared" si="0"/>
        <v>66727.344850855938</v>
      </c>
    </row>
    <row r="65" spans="1:10" x14ac:dyDescent="0.3">
      <c r="A65">
        <f>financing!A70</f>
        <v>0</v>
      </c>
      <c r="B65" s="32">
        <f>financing!B70</f>
        <v>0</v>
      </c>
      <c r="C65" s="62">
        <f>financing!AD70</f>
        <v>0</v>
      </c>
      <c r="D65" s="43">
        <f>financing!L70</f>
        <v>0</v>
      </c>
      <c r="E65" s="29">
        <f>financing!AM70</f>
        <v>0</v>
      </c>
      <c r="F65" s="29">
        <v>0</v>
      </c>
      <c r="G65" s="43">
        <f>PUT!S63</f>
        <v>0</v>
      </c>
      <c r="J65" s="43">
        <f t="shared" si="0"/>
        <v>0</v>
      </c>
    </row>
    <row r="66" spans="1:10" x14ac:dyDescent="0.3">
      <c r="A66">
        <f>financing!A71</f>
        <v>0</v>
      </c>
      <c r="B66" s="32">
        <f>financing!B71</f>
        <v>0</v>
      </c>
      <c r="C66" s="62">
        <f>financing!AD71</f>
        <v>0</v>
      </c>
      <c r="D66" s="43">
        <f>financing!L71</f>
        <v>0</v>
      </c>
      <c r="E66" s="29">
        <f>financing!AM71</f>
        <v>0</v>
      </c>
      <c r="F66" s="29">
        <v>0</v>
      </c>
      <c r="G66" s="43">
        <f>PUT!S64</f>
        <v>0</v>
      </c>
      <c r="J66" s="43">
        <f t="shared" si="0"/>
        <v>0</v>
      </c>
    </row>
    <row r="67" spans="1:10" x14ac:dyDescent="0.3">
      <c r="A67">
        <f>financing!A72</f>
        <v>0</v>
      </c>
      <c r="B67" s="32">
        <f>financing!B72</f>
        <v>0</v>
      </c>
      <c r="C67" s="62">
        <f>financing!AD72</f>
        <v>0</v>
      </c>
      <c r="D67" s="43">
        <f>financing!L72</f>
        <v>0</v>
      </c>
      <c r="E67" s="29">
        <f>financing!AM72</f>
        <v>0</v>
      </c>
      <c r="F67" s="29">
        <v>0</v>
      </c>
      <c r="G67" s="43">
        <f>PUT!S65</f>
        <v>0</v>
      </c>
      <c r="J67" s="43">
        <f t="shared" si="0"/>
        <v>0</v>
      </c>
    </row>
    <row r="68" spans="1:10" x14ac:dyDescent="0.3">
      <c r="A68">
        <f>financing!A73</f>
        <v>0</v>
      </c>
      <c r="B68" s="32">
        <f>financing!B73</f>
        <v>0</v>
      </c>
      <c r="C68" s="62">
        <f>financing!AD73</f>
        <v>0</v>
      </c>
      <c r="D68" s="43">
        <f>financing!L73</f>
        <v>0</v>
      </c>
      <c r="E68" s="29">
        <f>financing!AM73</f>
        <v>0</v>
      </c>
      <c r="F68" s="29">
        <v>0</v>
      </c>
      <c r="G68" s="43">
        <f>PUT!S66</f>
        <v>0</v>
      </c>
      <c r="J68" s="43">
        <f t="shared" si="0"/>
        <v>0</v>
      </c>
    </row>
    <row r="69" spans="1:10" x14ac:dyDescent="0.3">
      <c r="A69">
        <f>financing!A74</f>
        <v>0</v>
      </c>
      <c r="B69" s="32">
        <f>financing!B74</f>
        <v>0</v>
      </c>
      <c r="C69" s="62">
        <f>financing!AD74</f>
        <v>0</v>
      </c>
      <c r="D69" s="43">
        <f>financing!L74</f>
        <v>0</v>
      </c>
      <c r="E69" s="29">
        <f>financing!AM74</f>
        <v>0</v>
      </c>
      <c r="F69" s="29">
        <v>0</v>
      </c>
      <c r="G69" s="43">
        <f>PUT!S67</f>
        <v>0</v>
      </c>
      <c r="J69" s="43">
        <f t="shared" si="0"/>
        <v>0</v>
      </c>
    </row>
    <row r="70" spans="1:10" x14ac:dyDescent="0.3">
      <c r="A70">
        <f>financing!A75</f>
        <v>0</v>
      </c>
      <c r="B70" s="32">
        <f>financing!B75</f>
        <v>0</v>
      </c>
      <c r="C70" s="62">
        <f>financing!AD75</f>
        <v>0</v>
      </c>
      <c r="D70" s="43">
        <f>financing!L75</f>
        <v>0</v>
      </c>
      <c r="E70" s="29">
        <f>financing!AM75</f>
        <v>0</v>
      </c>
      <c r="F70" s="29">
        <v>0</v>
      </c>
      <c r="G70" s="43">
        <f>PUT!S68</f>
        <v>0</v>
      </c>
      <c r="J70" s="43">
        <f t="shared" si="0"/>
        <v>0</v>
      </c>
    </row>
    <row r="71" spans="1:10" x14ac:dyDescent="0.3">
      <c r="A71">
        <f>financing!A76</f>
        <v>0</v>
      </c>
      <c r="B71" s="32">
        <f>financing!B76</f>
        <v>0</v>
      </c>
      <c r="C71" s="62">
        <f>financing!AD76</f>
        <v>0</v>
      </c>
      <c r="D71" s="43">
        <f>financing!L76</f>
        <v>0</v>
      </c>
      <c r="E71" s="29">
        <f>financing!AM76</f>
        <v>0</v>
      </c>
      <c r="F71" s="29">
        <v>0</v>
      </c>
      <c r="G71" s="43">
        <f>PUT!S69</f>
        <v>0</v>
      </c>
      <c r="J71" s="43">
        <f t="shared" ref="J71:J120" si="1">SUM(C71:I71)</f>
        <v>0</v>
      </c>
    </row>
    <row r="72" spans="1:10" x14ac:dyDescent="0.3">
      <c r="A72">
        <f>financing!A77</f>
        <v>0</v>
      </c>
      <c r="B72" s="32">
        <f>financing!B77</f>
        <v>0</v>
      </c>
      <c r="C72" s="62">
        <f>financing!AD77</f>
        <v>0</v>
      </c>
      <c r="D72" s="43">
        <f>financing!L77</f>
        <v>0</v>
      </c>
      <c r="E72" s="29">
        <f>financing!AM77</f>
        <v>0</v>
      </c>
      <c r="F72" s="29">
        <v>0</v>
      </c>
      <c r="G72" s="43">
        <f>PUT!S70</f>
        <v>0</v>
      </c>
      <c r="J72" s="43">
        <f t="shared" si="1"/>
        <v>0</v>
      </c>
    </row>
    <row r="73" spans="1:10" x14ac:dyDescent="0.3">
      <c r="A73">
        <f>financing!A78</f>
        <v>0</v>
      </c>
      <c r="B73" s="32">
        <f>financing!B78</f>
        <v>0</v>
      </c>
      <c r="C73" s="62">
        <f>financing!AD78</f>
        <v>0</v>
      </c>
      <c r="D73" s="43">
        <f>financing!L78</f>
        <v>0</v>
      </c>
      <c r="E73" s="29">
        <f>financing!AM78</f>
        <v>0</v>
      </c>
      <c r="F73" s="29">
        <v>0</v>
      </c>
      <c r="G73" s="43">
        <f>PUT!S71</f>
        <v>0</v>
      </c>
      <c r="J73" s="43">
        <f t="shared" si="1"/>
        <v>0</v>
      </c>
    </row>
    <row r="74" spans="1:10" x14ac:dyDescent="0.3">
      <c r="A74">
        <f>financing!A79</f>
        <v>0</v>
      </c>
      <c r="B74" s="32">
        <f>financing!B79</f>
        <v>0</v>
      </c>
      <c r="C74" s="62">
        <f>financing!AD79</f>
        <v>0</v>
      </c>
      <c r="D74" s="43">
        <f>financing!L79</f>
        <v>0</v>
      </c>
      <c r="E74" s="29">
        <f>financing!AM79</f>
        <v>0</v>
      </c>
      <c r="F74" s="29">
        <v>0</v>
      </c>
      <c r="G74" s="43">
        <f>PUT!S72</f>
        <v>0</v>
      </c>
      <c r="J74" s="43">
        <f t="shared" si="1"/>
        <v>0</v>
      </c>
    </row>
    <row r="75" spans="1:10" x14ac:dyDescent="0.3">
      <c r="A75">
        <f>financing!A80</f>
        <v>0</v>
      </c>
      <c r="B75" s="32">
        <f>financing!B80</f>
        <v>0</v>
      </c>
      <c r="C75" s="62">
        <f>financing!AD80</f>
        <v>0</v>
      </c>
      <c r="D75" s="43">
        <f>financing!L80</f>
        <v>0</v>
      </c>
      <c r="E75" s="29">
        <f>financing!AM80</f>
        <v>0</v>
      </c>
      <c r="F75" s="29">
        <v>0</v>
      </c>
      <c r="G75" s="43">
        <f>PUT!S73</f>
        <v>0</v>
      </c>
      <c r="J75" s="43">
        <f t="shared" si="1"/>
        <v>0</v>
      </c>
    </row>
    <row r="76" spans="1:10" x14ac:dyDescent="0.3">
      <c r="A76">
        <f>financing!A81</f>
        <v>0</v>
      </c>
      <c r="B76" s="32">
        <f>financing!B81</f>
        <v>0</v>
      </c>
      <c r="C76" s="62">
        <f>financing!AD81</f>
        <v>0</v>
      </c>
      <c r="D76" s="43">
        <f>financing!L81</f>
        <v>0</v>
      </c>
      <c r="E76" s="29">
        <f>financing!AM81</f>
        <v>0</v>
      </c>
      <c r="F76" s="29">
        <v>0</v>
      </c>
      <c r="G76" s="43">
        <f>PUT!S74</f>
        <v>0</v>
      </c>
      <c r="J76" s="43">
        <f t="shared" si="1"/>
        <v>0</v>
      </c>
    </row>
    <row r="77" spans="1:10" x14ac:dyDescent="0.3">
      <c r="A77">
        <f>financing!A82</f>
        <v>0</v>
      </c>
      <c r="B77" s="32">
        <f>financing!B82</f>
        <v>0</v>
      </c>
      <c r="C77" s="62">
        <f>financing!AD82</f>
        <v>0</v>
      </c>
      <c r="D77" s="43">
        <f>financing!L82</f>
        <v>0</v>
      </c>
      <c r="E77" s="29">
        <f>financing!AM82</f>
        <v>0</v>
      </c>
      <c r="F77" s="29">
        <v>0</v>
      </c>
      <c r="G77" s="43">
        <f>PUT!S75</f>
        <v>0</v>
      </c>
      <c r="J77" s="43">
        <f t="shared" si="1"/>
        <v>0</v>
      </c>
    </row>
    <row r="78" spans="1:10" x14ac:dyDescent="0.3">
      <c r="A78">
        <f>financing!A83</f>
        <v>0</v>
      </c>
      <c r="B78" s="32">
        <f>financing!B83</f>
        <v>0</v>
      </c>
      <c r="C78" s="62">
        <f>financing!AD83</f>
        <v>0</v>
      </c>
      <c r="D78" s="43">
        <f>financing!L83</f>
        <v>0</v>
      </c>
      <c r="E78" s="29">
        <f>financing!AM83</f>
        <v>0</v>
      </c>
      <c r="F78" s="29">
        <v>0</v>
      </c>
      <c r="G78" s="43">
        <f>PUT!S76</f>
        <v>0</v>
      </c>
      <c r="J78" s="43">
        <f t="shared" si="1"/>
        <v>0</v>
      </c>
    </row>
    <row r="79" spans="1:10" x14ac:dyDescent="0.3">
      <c r="A79">
        <f>financing!A84</f>
        <v>0</v>
      </c>
      <c r="B79" s="32">
        <f>financing!B84</f>
        <v>0</v>
      </c>
      <c r="C79" s="62">
        <f>financing!AD84</f>
        <v>0</v>
      </c>
      <c r="D79" s="43">
        <f>financing!L84</f>
        <v>0</v>
      </c>
      <c r="E79" s="29">
        <f>financing!AM84</f>
        <v>0</v>
      </c>
      <c r="F79" s="29">
        <v>0</v>
      </c>
      <c r="G79" s="43">
        <f>PUT!S77</f>
        <v>0</v>
      </c>
      <c r="J79" s="43">
        <f t="shared" si="1"/>
        <v>0</v>
      </c>
    </row>
    <row r="80" spans="1:10" x14ac:dyDescent="0.3">
      <c r="A80">
        <f>financing!A85</f>
        <v>0</v>
      </c>
      <c r="B80" s="32">
        <f>financing!B85</f>
        <v>0</v>
      </c>
      <c r="C80" s="62">
        <f>financing!AD85</f>
        <v>0</v>
      </c>
      <c r="D80" s="43">
        <f>financing!L85</f>
        <v>0</v>
      </c>
      <c r="E80" s="29">
        <f>financing!AM85</f>
        <v>0</v>
      </c>
      <c r="F80" s="29">
        <v>0</v>
      </c>
      <c r="G80" s="43">
        <f>PUT!S78</f>
        <v>0</v>
      </c>
      <c r="J80" s="43">
        <f t="shared" si="1"/>
        <v>0</v>
      </c>
    </row>
    <row r="81" spans="1:10" x14ac:dyDescent="0.3">
      <c r="A81">
        <f>financing!A86</f>
        <v>0</v>
      </c>
      <c r="B81" s="32">
        <f>financing!B86</f>
        <v>0</v>
      </c>
      <c r="C81" s="62">
        <f>financing!AD86</f>
        <v>0</v>
      </c>
      <c r="D81" s="43">
        <f>financing!L86</f>
        <v>0</v>
      </c>
      <c r="E81" s="29">
        <f>financing!AM86</f>
        <v>0</v>
      </c>
      <c r="F81" s="29">
        <v>0</v>
      </c>
      <c r="G81" s="43">
        <f>PUT!S79</f>
        <v>0</v>
      </c>
      <c r="J81" s="43">
        <f t="shared" si="1"/>
        <v>0</v>
      </c>
    </row>
    <row r="82" spans="1:10" x14ac:dyDescent="0.3">
      <c r="A82">
        <f>financing!A87</f>
        <v>0</v>
      </c>
      <c r="B82" s="32">
        <f>financing!B87</f>
        <v>0</v>
      </c>
      <c r="C82" s="62">
        <f>financing!AD87</f>
        <v>0</v>
      </c>
      <c r="D82" s="43">
        <f>financing!L87</f>
        <v>0</v>
      </c>
      <c r="E82" s="29">
        <f>financing!AM87</f>
        <v>0</v>
      </c>
      <c r="F82" s="29">
        <v>0</v>
      </c>
      <c r="G82" s="43">
        <f>PUT!S80</f>
        <v>0</v>
      </c>
      <c r="J82" s="43">
        <f t="shared" si="1"/>
        <v>0</v>
      </c>
    </row>
    <row r="83" spans="1:10" x14ac:dyDescent="0.3">
      <c r="A83">
        <f>financing!A88</f>
        <v>0</v>
      </c>
      <c r="B83" s="32">
        <f>financing!B88</f>
        <v>0</v>
      </c>
      <c r="C83" s="62">
        <f>financing!AD88</f>
        <v>0</v>
      </c>
      <c r="D83" s="43">
        <f>financing!L88</f>
        <v>0</v>
      </c>
      <c r="E83" s="29">
        <f>financing!AM88</f>
        <v>0</v>
      </c>
      <c r="F83" s="29">
        <v>0</v>
      </c>
      <c r="G83" s="43">
        <f>PUT!S81</f>
        <v>0</v>
      </c>
      <c r="J83" s="43">
        <f t="shared" si="1"/>
        <v>0</v>
      </c>
    </row>
    <row r="84" spans="1:10" x14ac:dyDescent="0.3">
      <c r="A84">
        <f>financing!A89</f>
        <v>0</v>
      </c>
      <c r="B84" s="32">
        <f>financing!B89</f>
        <v>0</v>
      </c>
      <c r="C84" s="62">
        <f>financing!AD89</f>
        <v>0</v>
      </c>
      <c r="D84" s="43">
        <f>financing!L89</f>
        <v>0</v>
      </c>
      <c r="E84" s="29">
        <f>financing!AM89</f>
        <v>0</v>
      </c>
      <c r="F84" s="29">
        <v>0</v>
      </c>
      <c r="G84" s="43">
        <f>PUT!S82</f>
        <v>0</v>
      </c>
      <c r="J84" s="43">
        <f t="shared" si="1"/>
        <v>0</v>
      </c>
    </row>
    <row r="85" spans="1:10" x14ac:dyDescent="0.3">
      <c r="A85">
        <f>financing!A90</f>
        <v>0</v>
      </c>
      <c r="B85" s="32">
        <f>financing!B90</f>
        <v>0</v>
      </c>
      <c r="C85" s="62">
        <f>financing!AD90</f>
        <v>0</v>
      </c>
      <c r="D85" s="43">
        <f>financing!L90</f>
        <v>0</v>
      </c>
      <c r="E85" s="29">
        <f>financing!AM90</f>
        <v>0</v>
      </c>
      <c r="F85" s="29">
        <v>0</v>
      </c>
      <c r="G85" s="43">
        <f>PUT!S83</f>
        <v>0</v>
      </c>
      <c r="J85" s="43">
        <f t="shared" si="1"/>
        <v>0</v>
      </c>
    </row>
    <row r="86" spans="1:10" x14ac:dyDescent="0.3">
      <c r="A86">
        <f>financing!A91</f>
        <v>0</v>
      </c>
      <c r="B86" s="32">
        <f>financing!B91</f>
        <v>0</v>
      </c>
      <c r="C86" s="62">
        <f>financing!AD91</f>
        <v>0</v>
      </c>
      <c r="D86" s="43">
        <f>financing!L91</f>
        <v>0</v>
      </c>
      <c r="E86" s="29">
        <f>financing!AM91</f>
        <v>0</v>
      </c>
      <c r="F86" s="29">
        <v>0</v>
      </c>
      <c r="G86" s="43">
        <f>PUT!S84</f>
        <v>0</v>
      </c>
      <c r="J86" s="43">
        <f t="shared" si="1"/>
        <v>0</v>
      </c>
    </row>
    <row r="87" spans="1:10" x14ac:dyDescent="0.3">
      <c r="A87">
        <f>financing!A92</f>
        <v>0</v>
      </c>
      <c r="B87" s="32">
        <f>financing!B92</f>
        <v>0</v>
      </c>
      <c r="C87" s="62">
        <f>financing!AD92</f>
        <v>0</v>
      </c>
      <c r="D87" s="43">
        <f>financing!L92</f>
        <v>0</v>
      </c>
      <c r="E87" s="29">
        <f>financing!AM92</f>
        <v>0</v>
      </c>
      <c r="F87" s="29">
        <v>0</v>
      </c>
      <c r="G87" s="43">
        <f>PUT!S85</f>
        <v>0</v>
      </c>
      <c r="J87" s="43">
        <f t="shared" si="1"/>
        <v>0</v>
      </c>
    </row>
    <row r="88" spans="1:10" x14ac:dyDescent="0.3">
      <c r="A88">
        <f>financing!A93</f>
        <v>0</v>
      </c>
      <c r="B88" s="32">
        <f>financing!B93</f>
        <v>0</v>
      </c>
      <c r="C88" s="62">
        <f>financing!AD93</f>
        <v>0</v>
      </c>
      <c r="D88" s="43">
        <f>financing!L93</f>
        <v>0</v>
      </c>
      <c r="E88" s="29">
        <f>financing!AM93</f>
        <v>0</v>
      </c>
      <c r="F88" s="29">
        <v>0</v>
      </c>
      <c r="G88" s="43">
        <f>PUT!S86</f>
        <v>0</v>
      </c>
      <c r="J88" s="43">
        <f t="shared" si="1"/>
        <v>0</v>
      </c>
    </row>
    <row r="89" spans="1:10" x14ac:dyDescent="0.3">
      <c r="A89">
        <f>financing!A94</f>
        <v>0</v>
      </c>
      <c r="B89" s="32">
        <f>financing!B94</f>
        <v>0</v>
      </c>
      <c r="C89" s="62">
        <f>financing!AD94</f>
        <v>0</v>
      </c>
      <c r="D89" s="43">
        <f>financing!L94</f>
        <v>0</v>
      </c>
      <c r="E89" s="29">
        <f>financing!AM94</f>
        <v>0</v>
      </c>
      <c r="F89" s="29">
        <v>0</v>
      </c>
      <c r="G89" s="43">
        <f>PUT!S87</f>
        <v>0</v>
      </c>
      <c r="J89" s="43">
        <f t="shared" si="1"/>
        <v>0</v>
      </c>
    </row>
    <row r="90" spans="1:10" x14ac:dyDescent="0.3">
      <c r="A90">
        <f>financing!A95</f>
        <v>0</v>
      </c>
      <c r="B90" s="32">
        <f>financing!B95</f>
        <v>0</v>
      </c>
      <c r="C90" s="62">
        <f>financing!AD95</f>
        <v>0</v>
      </c>
      <c r="D90" s="43">
        <f>financing!L95</f>
        <v>0</v>
      </c>
      <c r="E90" s="29">
        <f>financing!AM95</f>
        <v>0</v>
      </c>
      <c r="F90" s="29">
        <v>0</v>
      </c>
      <c r="G90" s="43">
        <f>PUT!S88</f>
        <v>0</v>
      </c>
      <c r="J90" s="43">
        <f t="shared" si="1"/>
        <v>0</v>
      </c>
    </row>
    <row r="91" spans="1:10" x14ac:dyDescent="0.3">
      <c r="A91">
        <f>financing!A96</f>
        <v>0</v>
      </c>
      <c r="B91" s="32">
        <f>financing!B96</f>
        <v>0</v>
      </c>
      <c r="C91" s="62">
        <f>financing!AD96</f>
        <v>0</v>
      </c>
      <c r="D91" s="43">
        <f>financing!L96</f>
        <v>0</v>
      </c>
      <c r="E91" s="29">
        <f>financing!AM96</f>
        <v>0</v>
      </c>
      <c r="F91" s="29">
        <v>0</v>
      </c>
      <c r="G91" s="43">
        <f>PUT!S89</f>
        <v>0</v>
      </c>
      <c r="J91" s="43">
        <f t="shared" si="1"/>
        <v>0</v>
      </c>
    </row>
    <row r="92" spans="1:10" x14ac:dyDescent="0.3">
      <c r="A92">
        <f>financing!A97</f>
        <v>0</v>
      </c>
      <c r="B92" s="32">
        <f>financing!B97</f>
        <v>0</v>
      </c>
      <c r="C92" s="62">
        <f>financing!AD97</f>
        <v>0</v>
      </c>
      <c r="D92" s="43">
        <f>financing!L97</f>
        <v>0</v>
      </c>
      <c r="E92" s="29">
        <f>financing!AM97</f>
        <v>0</v>
      </c>
      <c r="F92" s="29">
        <v>0</v>
      </c>
      <c r="G92" s="43">
        <f>PUT!S90</f>
        <v>0</v>
      </c>
      <c r="J92" s="43">
        <f t="shared" si="1"/>
        <v>0</v>
      </c>
    </row>
    <row r="93" spans="1:10" x14ac:dyDescent="0.3">
      <c r="A93">
        <f>financing!A98</f>
        <v>0</v>
      </c>
      <c r="B93" s="32">
        <f>financing!B98</f>
        <v>0</v>
      </c>
      <c r="C93" s="62">
        <f>financing!AD98</f>
        <v>0</v>
      </c>
      <c r="D93" s="43">
        <f>financing!L98</f>
        <v>0</v>
      </c>
      <c r="E93" s="29">
        <f>financing!AM98</f>
        <v>0</v>
      </c>
      <c r="F93" s="29">
        <v>0</v>
      </c>
      <c r="G93" s="43">
        <f>PUT!S91</f>
        <v>0</v>
      </c>
      <c r="J93" s="43">
        <f t="shared" si="1"/>
        <v>0</v>
      </c>
    </row>
    <row r="94" spans="1:10" x14ac:dyDescent="0.3">
      <c r="A94">
        <f>financing!A99</f>
        <v>0</v>
      </c>
      <c r="B94" s="32">
        <f>financing!B99</f>
        <v>0</v>
      </c>
      <c r="C94" s="62">
        <f>financing!AD99</f>
        <v>0</v>
      </c>
      <c r="D94" s="43">
        <f>financing!L99</f>
        <v>0</v>
      </c>
      <c r="E94" s="29">
        <f>financing!AM99</f>
        <v>0</v>
      </c>
      <c r="F94" s="29">
        <v>0</v>
      </c>
      <c r="G94" s="43">
        <f>PUT!S92</f>
        <v>0</v>
      </c>
      <c r="J94" s="43">
        <f t="shared" si="1"/>
        <v>0</v>
      </c>
    </row>
    <row r="95" spans="1:10" x14ac:dyDescent="0.3">
      <c r="A95">
        <f>financing!A100</f>
        <v>0</v>
      </c>
      <c r="B95" s="32">
        <f>financing!B100</f>
        <v>0</v>
      </c>
      <c r="C95" s="62">
        <f>financing!AD100</f>
        <v>0</v>
      </c>
      <c r="D95" s="43">
        <f>financing!L100</f>
        <v>0</v>
      </c>
      <c r="E95" s="29">
        <f>financing!AM100</f>
        <v>0</v>
      </c>
      <c r="F95" s="29">
        <v>0</v>
      </c>
      <c r="G95" s="43">
        <f>PUT!S93</f>
        <v>0</v>
      </c>
      <c r="J95" s="43">
        <f t="shared" si="1"/>
        <v>0</v>
      </c>
    </row>
    <row r="96" spans="1:10" x14ac:dyDescent="0.3">
      <c r="A96">
        <f>financing!A101</f>
        <v>0</v>
      </c>
      <c r="B96" s="32">
        <f>financing!B101</f>
        <v>0</v>
      </c>
      <c r="C96" s="62">
        <f>financing!AD101</f>
        <v>0</v>
      </c>
      <c r="D96" s="43">
        <f>financing!L101</f>
        <v>0</v>
      </c>
      <c r="E96" s="29">
        <f>financing!AM101</f>
        <v>0</v>
      </c>
      <c r="F96" s="29">
        <v>0</v>
      </c>
      <c r="G96" s="43">
        <f>PUT!S94</f>
        <v>0</v>
      </c>
      <c r="J96" s="43">
        <f t="shared" si="1"/>
        <v>0</v>
      </c>
    </row>
    <row r="97" spans="1:10" x14ac:dyDescent="0.3">
      <c r="A97">
        <f>financing!A102</f>
        <v>0</v>
      </c>
      <c r="B97" s="32">
        <f>financing!B102</f>
        <v>0</v>
      </c>
      <c r="C97" s="62">
        <f>financing!AD102</f>
        <v>0</v>
      </c>
      <c r="D97" s="43">
        <f>financing!L102</f>
        <v>0</v>
      </c>
      <c r="E97" s="29">
        <f>financing!AM102</f>
        <v>0</v>
      </c>
      <c r="F97" s="29">
        <v>0</v>
      </c>
      <c r="G97" s="43">
        <f>PUT!S95</f>
        <v>0</v>
      </c>
      <c r="J97" s="43">
        <f t="shared" si="1"/>
        <v>0</v>
      </c>
    </row>
    <row r="98" spans="1:10" x14ac:dyDescent="0.3">
      <c r="A98">
        <f>financing!A103</f>
        <v>0</v>
      </c>
      <c r="B98" s="32">
        <f>financing!B103</f>
        <v>0</v>
      </c>
      <c r="C98" s="62">
        <f>financing!AD103</f>
        <v>0</v>
      </c>
      <c r="D98" s="43">
        <f>financing!L103</f>
        <v>0</v>
      </c>
      <c r="E98" s="29">
        <f>financing!AM103</f>
        <v>0</v>
      </c>
      <c r="F98" s="29">
        <v>0</v>
      </c>
      <c r="G98" s="43">
        <f>PUT!S96</f>
        <v>0</v>
      </c>
      <c r="J98" s="43">
        <f t="shared" si="1"/>
        <v>0</v>
      </c>
    </row>
    <row r="99" spans="1:10" x14ac:dyDescent="0.3">
      <c r="A99">
        <f>financing!A104</f>
        <v>0</v>
      </c>
      <c r="B99" s="32">
        <f>financing!B104</f>
        <v>0</v>
      </c>
      <c r="C99" s="62">
        <f>financing!AD104</f>
        <v>0</v>
      </c>
      <c r="D99" s="43">
        <f>financing!L104</f>
        <v>0</v>
      </c>
      <c r="E99" s="29">
        <f>financing!AM104</f>
        <v>0</v>
      </c>
      <c r="F99" s="29">
        <v>0</v>
      </c>
      <c r="G99" s="43">
        <f>PUT!S97</f>
        <v>0</v>
      </c>
      <c r="J99" s="43">
        <f t="shared" si="1"/>
        <v>0</v>
      </c>
    </row>
    <row r="100" spans="1:10" x14ac:dyDescent="0.3">
      <c r="A100">
        <f>financing!A105</f>
        <v>0</v>
      </c>
      <c r="B100" s="32">
        <f>financing!B105</f>
        <v>0</v>
      </c>
      <c r="C100" s="62">
        <f>financing!AD105</f>
        <v>0</v>
      </c>
      <c r="D100" s="43">
        <f>financing!L105</f>
        <v>0</v>
      </c>
      <c r="E100" s="29">
        <f>financing!AM105</f>
        <v>0</v>
      </c>
      <c r="F100" s="29">
        <v>0</v>
      </c>
      <c r="G100" s="43">
        <f>PUT!S98</f>
        <v>0</v>
      </c>
      <c r="J100" s="43">
        <f t="shared" si="1"/>
        <v>0</v>
      </c>
    </row>
    <row r="101" spans="1:10" x14ac:dyDescent="0.3">
      <c r="A101">
        <f>financing!A106</f>
        <v>0</v>
      </c>
      <c r="B101" s="32">
        <f>financing!B106</f>
        <v>0</v>
      </c>
      <c r="C101" s="62">
        <f>financing!AD106</f>
        <v>0</v>
      </c>
      <c r="D101" s="43">
        <f>financing!L106</f>
        <v>0</v>
      </c>
      <c r="E101" s="29">
        <f>financing!AM106</f>
        <v>0</v>
      </c>
      <c r="F101" s="29">
        <v>0</v>
      </c>
      <c r="G101" s="43">
        <f>PUT!S99</f>
        <v>0</v>
      </c>
      <c r="J101" s="43">
        <f t="shared" si="1"/>
        <v>0</v>
      </c>
    </row>
    <row r="102" spans="1:10" x14ac:dyDescent="0.3">
      <c r="A102">
        <f>financing!A107</f>
        <v>0</v>
      </c>
      <c r="B102" s="32">
        <f>financing!B107</f>
        <v>0</v>
      </c>
      <c r="C102" s="62">
        <f>financing!AD107</f>
        <v>0</v>
      </c>
      <c r="D102" s="43">
        <f>financing!L107</f>
        <v>0</v>
      </c>
      <c r="E102" s="29">
        <f>financing!AM107</f>
        <v>0</v>
      </c>
      <c r="F102" s="29">
        <v>0</v>
      </c>
      <c r="G102" s="43">
        <f>PUT!S100</f>
        <v>0</v>
      </c>
      <c r="J102" s="43">
        <f t="shared" si="1"/>
        <v>0</v>
      </c>
    </row>
    <row r="103" spans="1:10" x14ac:dyDescent="0.3">
      <c r="A103">
        <f>financing!A108</f>
        <v>0</v>
      </c>
      <c r="B103" s="32">
        <f>financing!B108</f>
        <v>0</v>
      </c>
      <c r="C103" s="62">
        <f>financing!AD108</f>
        <v>0</v>
      </c>
      <c r="D103" s="43">
        <f>financing!L108</f>
        <v>0</v>
      </c>
      <c r="E103" s="29">
        <f>financing!AM108</f>
        <v>0</v>
      </c>
      <c r="F103" s="29">
        <v>0</v>
      </c>
      <c r="G103" s="43">
        <f>PUT!S101</f>
        <v>0</v>
      </c>
      <c r="J103" s="43">
        <f t="shared" si="1"/>
        <v>0</v>
      </c>
    </row>
    <row r="104" spans="1:10" x14ac:dyDescent="0.3">
      <c r="A104">
        <f>financing!A109</f>
        <v>0</v>
      </c>
      <c r="B104" s="32">
        <f>financing!B109</f>
        <v>0</v>
      </c>
      <c r="C104" s="62">
        <f>financing!AD109</f>
        <v>0</v>
      </c>
      <c r="D104" s="43">
        <f>financing!L109</f>
        <v>0</v>
      </c>
      <c r="E104" s="29">
        <f>financing!AM109</f>
        <v>0</v>
      </c>
      <c r="F104" s="29">
        <v>0</v>
      </c>
      <c r="G104" s="43">
        <f>PUT!S102</f>
        <v>0</v>
      </c>
      <c r="J104" s="43">
        <f t="shared" si="1"/>
        <v>0</v>
      </c>
    </row>
    <row r="105" spans="1:10" x14ac:dyDescent="0.3">
      <c r="A105">
        <f>financing!A110</f>
        <v>0</v>
      </c>
      <c r="B105" s="32">
        <f>financing!B110</f>
        <v>0</v>
      </c>
      <c r="C105" s="62">
        <f>financing!AD110</f>
        <v>0</v>
      </c>
      <c r="D105" s="43">
        <f>financing!L110</f>
        <v>0</v>
      </c>
      <c r="E105" s="29">
        <f>financing!AM110</f>
        <v>0</v>
      </c>
      <c r="F105" s="29">
        <v>0</v>
      </c>
      <c r="G105" s="43">
        <f>PUT!S103</f>
        <v>0</v>
      </c>
      <c r="J105" s="43">
        <f t="shared" si="1"/>
        <v>0</v>
      </c>
    </row>
    <row r="106" spans="1:10" x14ac:dyDescent="0.3">
      <c r="A106">
        <f>financing!A111</f>
        <v>0</v>
      </c>
      <c r="B106" s="32">
        <f>financing!B111</f>
        <v>0</v>
      </c>
      <c r="C106" s="62">
        <f>financing!AD111</f>
        <v>0</v>
      </c>
      <c r="D106" s="43">
        <f>financing!L111</f>
        <v>0</v>
      </c>
      <c r="E106" s="29">
        <f>financing!AM111</f>
        <v>0</v>
      </c>
      <c r="F106" s="29">
        <v>0</v>
      </c>
      <c r="G106" s="43">
        <f>PUT!S104</f>
        <v>0</v>
      </c>
      <c r="J106" s="43">
        <f t="shared" si="1"/>
        <v>0</v>
      </c>
    </row>
    <row r="107" spans="1:10" x14ac:dyDescent="0.3">
      <c r="A107">
        <f>financing!A112</f>
        <v>0</v>
      </c>
      <c r="B107" s="32">
        <f>financing!B112</f>
        <v>0</v>
      </c>
      <c r="C107" s="62">
        <f>financing!AD112</f>
        <v>0</v>
      </c>
      <c r="D107" s="43">
        <f>financing!L112</f>
        <v>0</v>
      </c>
      <c r="E107" s="29">
        <f>financing!AM112</f>
        <v>0</v>
      </c>
      <c r="F107" s="29">
        <v>0</v>
      </c>
      <c r="G107" s="43">
        <f>PUT!S105</f>
        <v>0</v>
      </c>
      <c r="J107" s="43">
        <f t="shared" si="1"/>
        <v>0</v>
      </c>
    </row>
    <row r="108" spans="1:10" x14ac:dyDescent="0.3">
      <c r="A108">
        <f>financing!A113</f>
        <v>0</v>
      </c>
      <c r="B108" s="32">
        <f>financing!B113</f>
        <v>0</v>
      </c>
      <c r="C108" s="62">
        <f>financing!AD113</f>
        <v>0</v>
      </c>
      <c r="D108" s="43">
        <f>financing!L113</f>
        <v>0</v>
      </c>
      <c r="E108" s="29">
        <f>financing!AM113</f>
        <v>0</v>
      </c>
      <c r="F108" s="29">
        <v>0</v>
      </c>
      <c r="G108" s="43">
        <f>PUT!S106</f>
        <v>0</v>
      </c>
      <c r="J108" s="43">
        <f t="shared" si="1"/>
        <v>0</v>
      </c>
    </row>
    <row r="109" spans="1:10" x14ac:dyDescent="0.3">
      <c r="A109">
        <f>financing!A114</f>
        <v>0</v>
      </c>
      <c r="B109" s="32">
        <f>financing!B114</f>
        <v>0</v>
      </c>
      <c r="C109" s="62">
        <f>financing!AD114</f>
        <v>0</v>
      </c>
      <c r="D109" s="43">
        <f>financing!L114</f>
        <v>0</v>
      </c>
      <c r="E109" s="29">
        <f>financing!AM114</f>
        <v>0</v>
      </c>
      <c r="F109" s="29">
        <v>0</v>
      </c>
      <c r="G109" s="43">
        <f>PUT!S107</f>
        <v>0</v>
      </c>
      <c r="J109" s="43">
        <f t="shared" si="1"/>
        <v>0</v>
      </c>
    </row>
    <row r="110" spans="1:10" x14ac:dyDescent="0.3">
      <c r="A110">
        <f>financing!A115</f>
        <v>0</v>
      </c>
      <c r="B110" s="32">
        <f>financing!B115</f>
        <v>0</v>
      </c>
      <c r="C110" s="62">
        <f>financing!AD115</f>
        <v>0</v>
      </c>
      <c r="D110" s="43">
        <f>financing!L115</f>
        <v>0</v>
      </c>
      <c r="E110" s="29">
        <f>financing!AM115</f>
        <v>0</v>
      </c>
      <c r="F110" s="29">
        <v>0</v>
      </c>
      <c r="G110" s="43">
        <f>PUT!S108</f>
        <v>0</v>
      </c>
      <c r="J110" s="43">
        <f t="shared" si="1"/>
        <v>0</v>
      </c>
    </row>
    <row r="111" spans="1:10" x14ac:dyDescent="0.3">
      <c r="A111">
        <f>financing!A116</f>
        <v>0</v>
      </c>
      <c r="B111" s="32">
        <f>financing!B116</f>
        <v>0</v>
      </c>
      <c r="C111" s="62">
        <f>financing!AD116</f>
        <v>0</v>
      </c>
      <c r="D111" s="43">
        <f>financing!L116</f>
        <v>0</v>
      </c>
      <c r="E111" s="29">
        <f>financing!AM116</f>
        <v>0</v>
      </c>
      <c r="F111" s="29">
        <v>0</v>
      </c>
      <c r="G111" s="43">
        <f>PUT!S109</f>
        <v>0</v>
      </c>
      <c r="J111" s="43">
        <f t="shared" si="1"/>
        <v>0</v>
      </c>
    </row>
    <row r="112" spans="1:10" x14ac:dyDescent="0.3">
      <c r="A112">
        <f>financing!A117</f>
        <v>0</v>
      </c>
      <c r="B112" s="32">
        <f>financing!B117</f>
        <v>0</v>
      </c>
      <c r="C112" s="62">
        <f>financing!AD117</f>
        <v>0</v>
      </c>
      <c r="D112" s="43">
        <f>financing!L117</f>
        <v>0</v>
      </c>
      <c r="E112" s="29">
        <f>financing!AM117</f>
        <v>0</v>
      </c>
      <c r="F112" s="29">
        <v>0</v>
      </c>
      <c r="G112" s="43">
        <f>PUT!S110</f>
        <v>0</v>
      </c>
      <c r="J112" s="43">
        <f t="shared" si="1"/>
        <v>0</v>
      </c>
    </row>
    <row r="113" spans="1:10" x14ac:dyDescent="0.3">
      <c r="A113">
        <f>financing!A118</f>
        <v>0</v>
      </c>
      <c r="B113" s="32">
        <f>financing!B118</f>
        <v>0</v>
      </c>
      <c r="C113" s="62">
        <f>financing!AD118</f>
        <v>0</v>
      </c>
      <c r="D113" s="43">
        <f>financing!L118</f>
        <v>0</v>
      </c>
      <c r="E113" s="29">
        <f>financing!AM118</f>
        <v>0</v>
      </c>
      <c r="F113" s="29">
        <v>0</v>
      </c>
      <c r="G113" s="43">
        <f>PUT!S111</f>
        <v>0</v>
      </c>
      <c r="J113" s="43">
        <f t="shared" si="1"/>
        <v>0</v>
      </c>
    </row>
    <row r="114" spans="1:10" x14ac:dyDescent="0.3">
      <c r="A114">
        <f>financing!A119</f>
        <v>0</v>
      </c>
      <c r="B114" s="32">
        <f>financing!B119</f>
        <v>0</v>
      </c>
      <c r="C114" s="62">
        <f>financing!AD119</f>
        <v>0</v>
      </c>
      <c r="D114" s="43">
        <f>financing!L119</f>
        <v>0</v>
      </c>
      <c r="E114" s="29">
        <f>financing!AM119</f>
        <v>0</v>
      </c>
      <c r="F114" s="29">
        <v>0</v>
      </c>
      <c r="G114" s="43">
        <f>PUT!S112</f>
        <v>0</v>
      </c>
      <c r="J114" s="43">
        <f t="shared" si="1"/>
        <v>0</v>
      </c>
    </row>
    <row r="115" spans="1:10" x14ac:dyDescent="0.3">
      <c r="A115">
        <f>financing!A120</f>
        <v>0</v>
      </c>
      <c r="B115" s="32">
        <f>financing!B120</f>
        <v>0</v>
      </c>
      <c r="C115" s="62">
        <f>financing!AD120</f>
        <v>0</v>
      </c>
      <c r="D115" s="43">
        <f>financing!L120</f>
        <v>0</v>
      </c>
      <c r="E115" s="29">
        <f>financing!AM120</f>
        <v>0</v>
      </c>
      <c r="F115" s="29">
        <v>0</v>
      </c>
      <c r="G115" s="43">
        <f>PUT!S113</f>
        <v>0</v>
      </c>
      <c r="J115" s="43">
        <f t="shared" si="1"/>
        <v>0</v>
      </c>
    </row>
    <row r="116" spans="1:10" x14ac:dyDescent="0.3">
      <c r="A116">
        <f>financing!A121</f>
        <v>0</v>
      </c>
      <c r="B116" s="32">
        <f>financing!B121</f>
        <v>0</v>
      </c>
      <c r="C116" s="62">
        <f>financing!AD121</f>
        <v>0</v>
      </c>
      <c r="D116" s="43">
        <f>financing!L121</f>
        <v>0</v>
      </c>
      <c r="E116" s="29">
        <f>financing!AM121</f>
        <v>0</v>
      </c>
      <c r="F116" s="29">
        <v>0</v>
      </c>
      <c r="G116" s="43">
        <f>PUT!S114</f>
        <v>0</v>
      </c>
      <c r="J116" s="43">
        <f t="shared" si="1"/>
        <v>0</v>
      </c>
    </row>
    <row r="117" spans="1:10" x14ac:dyDescent="0.3">
      <c r="A117">
        <f>financing!A122</f>
        <v>0</v>
      </c>
      <c r="B117" s="32">
        <f>financing!B122</f>
        <v>0</v>
      </c>
      <c r="C117" s="62">
        <f>financing!AD122</f>
        <v>0</v>
      </c>
      <c r="D117" s="43">
        <f>financing!L122</f>
        <v>0</v>
      </c>
      <c r="E117" s="29">
        <f>financing!AM122</f>
        <v>0</v>
      </c>
      <c r="F117" s="29">
        <v>0</v>
      </c>
      <c r="G117" s="43">
        <f>PUT!S115</f>
        <v>0</v>
      </c>
      <c r="J117" s="43">
        <f t="shared" si="1"/>
        <v>0</v>
      </c>
    </row>
    <row r="118" spans="1:10" x14ac:dyDescent="0.3">
      <c r="A118">
        <f>financing!A123</f>
        <v>0</v>
      </c>
      <c r="B118" s="32">
        <f>financing!B123</f>
        <v>0</v>
      </c>
      <c r="C118" s="62">
        <f>financing!AD123</f>
        <v>0</v>
      </c>
      <c r="D118" s="43">
        <f>financing!L123</f>
        <v>0</v>
      </c>
      <c r="E118" s="29">
        <f>financing!AM123</f>
        <v>0</v>
      </c>
      <c r="F118" s="29">
        <v>0</v>
      </c>
      <c r="G118" s="43">
        <f>PUT!S116</f>
        <v>0</v>
      </c>
      <c r="J118" s="43">
        <f t="shared" si="1"/>
        <v>0</v>
      </c>
    </row>
    <row r="119" spans="1:10" x14ac:dyDescent="0.3">
      <c r="A119">
        <f>financing!A124</f>
        <v>0</v>
      </c>
      <c r="B119" s="32">
        <f>financing!B124</f>
        <v>0</v>
      </c>
      <c r="C119" s="62">
        <f>financing!AD124</f>
        <v>0</v>
      </c>
      <c r="D119" s="43">
        <f>financing!L124</f>
        <v>0</v>
      </c>
      <c r="E119" s="29">
        <f>financing!AM124</f>
        <v>0</v>
      </c>
      <c r="F119" s="29">
        <v>0</v>
      </c>
      <c r="G119" s="43">
        <f>PUT!S117</f>
        <v>0</v>
      </c>
      <c r="J119" s="43">
        <f t="shared" si="1"/>
        <v>0</v>
      </c>
    </row>
    <row r="120" spans="1:10" x14ac:dyDescent="0.3">
      <c r="A120">
        <f>financing!A125</f>
        <v>0</v>
      </c>
      <c r="B120" s="32">
        <f>financing!B125</f>
        <v>0</v>
      </c>
      <c r="C120" s="62">
        <f>financing!AD125</f>
        <v>0</v>
      </c>
      <c r="D120" s="43">
        <f>financing!L125</f>
        <v>0</v>
      </c>
      <c r="E120" s="29">
        <f>financing!AM125</f>
        <v>0</v>
      </c>
      <c r="F120" s="29">
        <v>0</v>
      </c>
      <c r="G120" s="43">
        <f>PUT!S118</f>
        <v>0</v>
      </c>
      <c r="J120" s="43">
        <f t="shared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193"/>
  <sheetViews>
    <sheetView workbookViewId="0">
      <selection activeCell="F30" sqref="F30"/>
    </sheetView>
  </sheetViews>
  <sheetFormatPr defaultRowHeight="14.4" x14ac:dyDescent="0.3"/>
  <cols>
    <col min="2" max="2" width="18" customWidth="1"/>
    <col min="3" max="3" width="15.6640625" customWidth="1"/>
    <col min="4" max="4" width="15.33203125" bestFit="1" customWidth="1"/>
    <col min="5" max="5" width="4.109375" customWidth="1"/>
    <col min="6" max="6" width="14.33203125" bestFit="1" customWidth="1"/>
    <col min="7" max="7" width="16.33203125" customWidth="1"/>
    <col min="8" max="8" width="15.33203125" bestFit="1" customWidth="1"/>
    <col min="9" max="9" width="3.6640625" customWidth="1"/>
    <col min="10" max="10" width="14.33203125" bestFit="1" customWidth="1"/>
    <col min="11" max="11" width="3" customWidth="1"/>
    <col min="12" max="12" width="15" customWidth="1"/>
    <col min="13" max="13" width="14.33203125" bestFit="1" customWidth="1"/>
  </cols>
  <sheetData>
    <row r="1" spans="1:12" ht="15" thickBot="1" x14ac:dyDescent="0.35">
      <c r="C1" s="43" t="s">
        <v>12</v>
      </c>
      <c r="D1" s="79">
        <f>IRR(D4:D54,1)*12</f>
        <v>9.6512086502290373E-2</v>
      </c>
      <c r="G1" s="79">
        <f>IRR(G4:G54,1)*12</f>
        <v>0.13400850328736613</v>
      </c>
      <c r="L1" s="80">
        <f>IRR(L4:L189,0.1)*12</f>
        <v>0.1947718284745914</v>
      </c>
    </row>
    <row r="2" spans="1:12" x14ac:dyDescent="0.3">
      <c r="B2" s="32" t="s">
        <v>80</v>
      </c>
      <c r="C2" s="32" t="s">
        <v>81</v>
      </c>
      <c r="D2" s="43">
        <f>SUM(D4:D189)</f>
        <v>6110673.57421875</v>
      </c>
      <c r="F2" s="43">
        <f>SUM(F4:F189)</f>
        <v>2142000</v>
      </c>
      <c r="G2" s="43">
        <f>SUM(G4:G189)</f>
        <v>8252673.57421875</v>
      </c>
      <c r="H2" s="43">
        <f>SUM(H4:H189)</f>
        <v>15620627.48962703</v>
      </c>
      <c r="J2" s="43">
        <f>SUM(J4:J189)</f>
        <v>2305791.475022187</v>
      </c>
      <c r="L2" s="43">
        <f>SUM(L4:L189)</f>
        <v>26179092.538867969</v>
      </c>
    </row>
    <row r="3" spans="1:12" x14ac:dyDescent="0.3">
      <c r="B3" s="32" t="s">
        <v>27</v>
      </c>
      <c r="C3" s="32" t="s">
        <v>27</v>
      </c>
      <c r="D3" s="32" t="s">
        <v>46</v>
      </c>
      <c r="F3" s="32" t="s">
        <v>87</v>
      </c>
      <c r="G3" s="32" t="s">
        <v>96</v>
      </c>
      <c r="H3" s="32" t="s">
        <v>62</v>
      </c>
      <c r="J3" s="32" t="s">
        <v>82</v>
      </c>
      <c r="L3" s="32" t="s">
        <v>63</v>
      </c>
    </row>
    <row r="4" spans="1:12" x14ac:dyDescent="0.3">
      <c r="A4" s="32">
        <f>financing!B11</f>
        <v>1</v>
      </c>
      <c r="B4" s="43">
        <f>financing!W11</f>
        <v>304781.25</v>
      </c>
      <c r="C4" s="43">
        <f>financing!AA11</f>
        <v>2349.35546875</v>
      </c>
      <c r="D4" s="43">
        <f>-B4+C4</f>
        <v>-302431.89453125</v>
      </c>
      <c r="F4" s="43">
        <f>financing!AE11</f>
        <v>42000</v>
      </c>
      <c r="G4" s="43">
        <f>D4+F4</f>
        <v>-260431.89453125</v>
      </c>
      <c r="H4" s="29">
        <v>0</v>
      </c>
      <c r="J4" s="29">
        <f>PUT!T4</f>
        <v>0</v>
      </c>
      <c r="L4" s="43">
        <f>D4+H4+J4+F4</f>
        <v>-260431.89453125</v>
      </c>
    </row>
    <row r="5" spans="1:12" x14ac:dyDescent="0.3">
      <c r="A5" s="32">
        <f>A4+1</f>
        <v>2</v>
      </c>
      <c r="B5" s="43">
        <f>financing!W12</f>
        <v>914343.75</v>
      </c>
      <c r="C5" s="43">
        <f>financing!AA12</f>
        <v>7048.06640625</v>
      </c>
      <c r="D5" s="43">
        <f>(B4-B5)+C5</f>
        <v>-602514.43359375</v>
      </c>
      <c r="F5" s="43">
        <f>financing!AE12</f>
        <v>42000</v>
      </c>
      <c r="G5" s="43">
        <f t="shared" ref="G5:G54" si="0">D5+F5</f>
        <v>-560514.43359375</v>
      </c>
      <c r="H5" s="29">
        <v>0</v>
      </c>
      <c r="J5" s="29">
        <f>PUT!T5</f>
        <v>0</v>
      </c>
      <c r="L5" s="43">
        <f t="shared" ref="L5:L68" si="1">D5+H5+J5+F5</f>
        <v>-560514.43359375</v>
      </c>
    </row>
    <row r="6" spans="1:12" x14ac:dyDescent="0.3">
      <c r="A6" s="32">
        <f t="shared" ref="A6:A69" si="2">A5+1</f>
        <v>3</v>
      </c>
      <c r="B6" s="43">
        <f>financing!W13</f>
        <v>1523906.25</v>
      </c>
      <c r="C6" s="43">
        <f>financing!AA13</f>
        <v>11746.77734375</v>
      </c>
      <c r="D6" s="43">
        <f t="shared" ref="D6:D69" si="3">(B5-B6)+C6</f>
        <v>-597815.72265625</v>
      </c>
      <c r="F6" s="43">
        <f>financing!AE13</f>
        <v>42000</v>
      </c>
      <c r="G6" s="43">
        <f t="shared" si="0"/>
        <v>-555815.72265625</v>
      </c>
      <c r="H6" s="29">
        <v>0</v>
      </c>
      <c r="J6" s="29">
        <f>PUT!T6</f>
        <v>0</v>
      </c>
      <c r="L6" s="43">
        <f t="shared" si="1"/>
        <v>-555815.72265625</v>
      </c>
    </row>
    <row r="7" spans="1:12" x14ac:dyDescent="0.3">
      <c r="A7" s="32">
        <f t="shared" si="2"/>
        <v>4</v>
      </c>
      <c r="B7" s="43">
        <f>financing!W14</f>
        <v>2133468.75</v>
      </c>
      <c r="C7" s="43">
        <f>financing!AA14</f>
        <v>16445.48828125</v>
      </c>
      <c r="D7" s="43">
        <f t="shared" si="3"/>
        <v>-593117.01171875</v>
      </c>
      <c r="F7" s="43">
        <f>financing!AE14</f>
        <v>42000</v>
      </c>
      <c r="G7" s="43">
        <f t="shared" si="0"/>
        <v>-551117.01171875</v>
      </c>
      <c r="H7" s="29">
        <v>0</v>
      </c>
      <c r="J7" s="29">
        <f>PUT!T7</f>
        <v>0</v>
      </c>
      <c r="L7" s="43">
        <f t="shared" si="1"/>
        <v>-551117.01171875</v>
      </c>
    </row>
    <row r="8" spans="1:12" x14ac:dyDescent="0.3">
      <c r="A8" s="32">
        <f t="shared" si="2"/>
        <v>5</v>
      </c>
      <c r="B8" s="43">
        <f>financing!W15</f>
        <v>2743031.25</v>
      </c>
      <c r="C8" s="43">
        <f>financing!AA15</f>
        <v>21144.19921875</v>
      </c>
      <c r="D8" s="43">
        <f t="shared" si="3"/>
        <v>-588418.30078125</v>
      </c>
      <c r="F8" s="43">
        <f>financing!AE15</f>
        <v>42000</v>
      </c>
      <c r="G8" s="43">
        <f t="shared" si="0"/>
        <v>-546418.30078125</v>
      </c>
      <c r="H8" s="29">
        <v>0</v>
      </c>
      <c r="J8" s="29">
        <f>PUT!T8</f>
        <v>0</v>
      </c>
      <c r="L8" s="43">
        <f t="shared" si="1"/>
        <v>-546418.30078125</v>
      </c>
    </row>
    <row r="9" spans="1:12" x14ac:dyDescent="0.3">
      <c r="A9" s="32">
        <f t="shared" si="2"/>
        <v>6</v>
      </c>
      <c r="B9" s="43">
        <f>financing!W16</f>
        <v>3352593.75</v>
      </c>
      <c r="C9" s="43">
        <f>financing!AA16</f>
        <v>25842.91015625</v>
      </c>
      <c r="D9" s="43">
        <f t="shared" si="3"/>
        <v>-583719.58984375</v>
      </c>
      <c r="F9" s="43">
        <f>financing!AE16</f>
        <v>42000</v>
      </c>
      <c r="G9" s="43">
        <f t="shared" si="0"/>
        <v>-541719.58984375</v>
      </c>
      <c r="H9" s="29">
        <v>0</v>
      </c>
      <c r="J9" s="29">
        <f>PUT!T9</f>
        <v>0</v>
      </c>
      <c r="L9" s="43">
        <f t="shared" si="1"/>
        <v>-541719.58984375</v>
      </c>
    </row>
    <row r="10" spans="1:12" x14ac:dyDescent="0.3">
      <c r="A10" s="32">
        <f t="shared" si="2"/>
        <v>7</v>
      </c>
      <c r="B10" s="43">
        <f>financing!W17</f>
        <v>3962156.25</v>
      </c>
      <c r="C10" s="43">
        <f>financing!AA17</f>
        <v>30541.62109375</v>
      </c>
      <c r="D10" s="43">
        <f t="shared" si="3"/>
        <v>-579020.87890625</v>
      </c>
      <c r="F10" s="43">
        <f>financing!AE17</f>
        <v>42000</v>
      </c>
      <c r="G10" s="43">
        <f t="shared" si="0"/>
        <v>-537020.87890625</v>
      </c>
      <c r="H10" s="29">
        <v>0</v>
      </c>
      <c r="J10" s="29">
        <f>PUT!T10</f>
        <v>70.893788165918792</v>
      </c>
      <c r="L10" s="43">
        <f t="shared" si="1"/>
        <v>-536949.98511808412</v>
      </c>
    </row>
    <row r="11" spans="1:12" x14ac:dyDescent="0.3">
      <c r="A11" s="32">
        <f t="shared" si="2"/>
        <v>8</v>
      </c>
      <c r="B11" s="43">
        <f>financing!W18</f>
        <v>4571718.75</v>
      </c>
      <c r="C11" s="43">
        <f>financing!AA18</f>
        <v>35240.33203125</v>
      </c>
      <c r="D11" s="43">
        <f t="shared" si="3"/>
        <v>-574322.16796875</v>
      </c>
      <c r="F11" s="43">
        <f>financing!AE18</f>
        <v>42000</v>
      </c>
      <c r="G11" s="43">
        <f t="shared" si="0"/>
        <v>-532322.16796875</v>
      </c>
      <c r="H11" s="29">
        <v>0</v>
      </c>
      <c r="J11" s="29">
        <f>PUT!T11</f>
        <v>212.13360432004163</v>
      </c>
      <c r="L11" s="43">
        <f t="shared" si="1"/>
        <v>-532110.03436443</v>
      </c>
    </row>
    <row r="12" spans="1:12" x14ac:dyDescent="0.3">
      <c r="A12" s="32">
        <f t="shared" si="2"/>
        <v>9</v>
      </c>
      <c r="B12" s="43">
        <f>financing!W19</f>
        <v>5181281.25</v>
      </c>
      <c r="C12" s="43">
        <f>financing!AA19</f>
        <v>39939.04296875</v>
      </c>
      <c r="D12" s="43">
        <f t="shared" si="3"/>
        <v>-569623.45703125</v>
      </c>
      <c r="F12" s="43">
        <f>financing!AE19</f>
        <v>42000</v>
      </c>
      <c r="G12" s="43">
        <f t="shared" si="0"/>
        <v>-527623.45703125</v>
      </c>
      <c r="H12" s="29">
        <v>0</v>
      </c>
      <c r="J12" s="29">
        <f>PUT!T12</f>
        <v>423.14317310169389</v>
      </c>
      <c r="L12" s="43">
        <f t="shared" si="1"/>
        <v>-527200.31385814829</v>
      </c>
    </row>
    <row r="13" spans="1:12" x14ac:dyDescent="0.3">
      <c r="A13" s="32">
        <f t="shared" si="2"/>
        <v>10</v>
      </c>
      <c r="B13" s="43">
        <f>financing!W20</f>
        <v>5790843.75</v>
      </c>
      <c r="C13" s="43">
        <f>financing!AA20</f>
        <v>44637.75390625</v>
      </c>
      <c r="D13" s="43">
        <f t="shared" si="3"/>
        <v>-564924.74609375</v>
      </c>
      <c r="F13" s="43">
        <f>financing!AE20</f>
        <v>42000</v>
      </c>
      <c r="G13" s="43">
        <f t="shared" si="0"/>
        <v>-522924.74609375</v>
      </c>
      <c r="H13" s="29">
        <v>0</v>
      </c>
      <c r="J13" s="29">
        <f>PUT!T13</f>
        <v>703.31769744204769</v>
      </c>
      <c r="L13" s="43">
        <f t="shared" si="1"/>
        <v>-522221.42839630798</v>
      </c>
    </row>
    <row r="14" spans="1:12" x14ac:dyDescent="0.3">
      <c r="A14" s="32">
        <f t="shared" si="2"/>
        <v>11</v>
      </c>
      <c r="B14" s="43">
        <f>financing!W21</f>
        <v>6400406.25</v>
      </c>
      <c r="C14" s="43">
        <f>financing!AA21</f>
        <v>49336.46484375</v>
      </c>
      <c r="D14" s="43">
        <f t="shared" si="3"/>
        <v>-560226.03515625</v>
      </c>
      <c r="F14" s="43">
        <f>financing!AE21</f>
        <v>42000</v>
      </c>
      <c r="G14" s="43">
        <f t="shared" si="0"/>
        <v>-518226.03515625</v>
      </c>
      <c r="H14" s="29">
        <v>0</v>
      </c>
      <c r="J14" s="29">
        <f>PUT!T14</f>
        <v>1052.0238685765419</v>
      </c>
      <c r="L14" s="43">
        <f t="shared" si="1"/>
        <v>-517174.01128767349</v>
      </c>
    </row>
    <row r="15" spans="1:12" x14ac:dyDescent="0.3">
      <c r="A15" s="32">
        <f t="shared" si="2"/>
        <v>12</v>
      </c>
      <c r="B15" s="43">
        <f>financing!W22</f>
        <v>7009968.75</v>
      </c>
      <c r="C15" s="43">
        <f>financing!AA22</f>
        <v>54035.17578125</v>
      </c>
      <c r="D15" s="43">
        <f t="shared" si="3"/>
        <v>-555527.32421875</v>
      </c>
      <c r="F15" s="43">
        <f>financing!AE22</f>
        <v>42000</v>
      </c>
      <c r="G15" s="43">
        <f t="shared" si="0"/>
        <v>-513527.32421875</v>
      </c>
      <c r="H15" s="29">
        <v>0</v>
      </c>
      <c r="J15" s="29">
        <f>PUT!T15</f>
        <v>1468.5998927568514</v>
      </c>
      <c r="L15" s="43">
        <f t="shared" si="1"/>
        <v>-512058.7243259931</v>
      </c>
    </row>
    <row r="16" spans="1:12" x14ac:dyDescent="0.3">
      <c r="A16" s="32">
        <f t="shared" si="2"/>
        <v>13</v>
      </c>
      <c r="B16" s="43">
        <f>financing!W23</f>
        <v>7619531.25</v>
      </c>
      <c r="C16" s="43">
        <f>financing!AA23</f>
        <v>58733.88671875</v>
      </c>
      <c r="D16" s="43">
        <f t="shared" si="3"/>
        <v>-550828.61328125</v>
      </c>
      <c r="F16" s="43">
        <f>financing!AE23</f>
        <v>42000</v>
      </c>
      <c r="G16" s="43">
        <f t="shared" si="0"/>
        <v>-508828.61328125</v>
      </c>
      <c r="H16" s="29">
        <v>0</v>
      </c>
      <c r="J16" s="29">
        <f>PUT!T16</f>
        <v>1952.3555348124801</v>
      </c>
      <c r="L16" s="43">
        <f t="shared" si="1"/>
        <v>-506876.25774643756</v>
      </c>
    </row>
    <row r="17" spans="1:12" x14ac:dyDescent="0.3">
      <c r="A17" s="32">
        <f t="shared" si="2"/>
        <v>14</v>
      </c>
      <c r="B17" s="43">
        <f>financing!W24</f>
        <v>8229093.75</v>
      </c>
      <c r="C17" s="43">
        <f>financing!AA24</f>
        <v>63432.59765625</v>
      </c>
      <c r="D17" s="43">
        <f t="shared" si="3"/>
        <v>-546129.90234375</v>
      </c>
      <c r="F17" s="43">
        <f>financing!AE24</f>
        <v>42000</v>
      </c>
      <c r="G17" s="43">
        <f t="shared" si="0"/>
        <v>-504129.90234375</v>
      </c>
      <c r="H17" s="29">
        <v>0</v>
      </c>
      <c r="J17" s="29">
        <f>PUT!T17</f>
        <v>2502.5721786999216</v>
      </c>
      <c r="L17" s="43">
        <f t="shared" si="1"/>
        <v>-501627.33016505011</v>
      </c>
    </row>
    <row r="18" spans="1:12" x14ac:dyDescent="0.3">
      <c r="A18" s="32">
        <f t="shared" si="2"/>
        <v>15</v>
      </c>
      <c r="B18" s="43">
        <f>financing!W25</f>
        <v>8838656.25</v>
      </c>
      <c r="C18" s="43">
        <f>financing!AA25</f>
        <v>68131.30859375</v>
      </c>
      <c r="D18" s="43">
        <f t="shared" si="3"/>
        <v>-541431.19140625</v>
      </c>
      <c r="F18" s="43">
        <f>financing!AE25</f>
        <v>42000</v>
      </c>
      <c r="G18" s="43">
        <f t="shared" si="0"/>
        <v>-499431.19140625</v>
      </c>
      <c r="H18" s="29">
        <v>0</v>
      </c>
      <c r="J18" s="29">
        <f>PUT!T18</f>
        <v>3118.502905164934</v>
      </c>
      <c r="L18" s="43">
        <f t="shared" si="1"/>
        <v>-496312.68850108504</v>
      </c>
    </row>
    <row r="19" spans="1:12" x14ac:dyDescent="0.3">
      <c r="A19" s="32">
        <f t="shared" si="2"/>
        <v>16</v>
      </c>
      <c r="B19" s="43">
        <f>financing!W26</f>
        <v>9448218.75</v>
      </c>
      <c r="C19" s="43">
        <f>financing!AA26</f>
        <v>72830.01953125</v>
      </c>
      <c r="D19" s="43">
        <f t="shared" si="3"/>
        <v>-536732.48046875</v>
      </c>
      <c r="F19" s="43">
        <f>financing!AE26</f>
        <v>42000</v>
      </c>
      <c r="G19" s="43">
        <f t="shared" si="0"/>
        <v>-494732.48046875</v>
      </c>
      <c r="H19" s="29">
        <v>0</v>
      </c>
      <c r="J19" s="29">
        <f>PUT!T19</f>
        <v>7131.3806304290156</v>
      </c>
      <c r="L19" s="43">
        <f t="shared" si="1"/>
        <v>-487601.09983832098</v>
      </c>
    </row>
    <row r="20" spans="1:12" x14ac:dyDescent="0.3">
      <c r="A20" s="32">
        <f t="shared" si="2"/>
        <v>17</v>
      </c>
      <c r="B20" s="43">
        <f>financing!W27</f>
        <v>10057781.25</v>
      </c>
      <c r="C20" s="43">
        <f>financing!AA27</f>
        <v>77528.73046875</v>
      </c>
      <c r="D20" s="43">
        <f t="shared" si="3"/>
        <v>-532033.76953125</v>
      </c>
      <c r="F20" s="43">
        <f>financing!AE27</f>
        <v>42000</v>
      </c>
      <c r="G20" s="43">
        <f t="shared" si="0"/>
        <v>-490033.76953125</v>
      </c>
      <c r="H20" s="29">
        <v>0</v>
      </c>
      <c r="J20" s="29">
        <f>PUT!T20</f>
        <v>11111.755570490659</v>
      </c>
      <c r="L20" s="43">
        <f t="shared" si="1"/>
        <v>-478922.01396075933</v>
      </c>
    </row>
    <row r="21" spans="1:12" x14ac:dyDescent="0.3">
      <c r="A21" s="32">
        <f t="shared" si="2"/>
        <v>18</v>
      </c>
      <c r="B21" s="43">
        <f>financing!W28</f>
        <v>10667343.75</v>
      </c>
      <c r="C21" s="43">
        <f>financing!AA28</f>
        <v>82227.44140625</v>
      </c>
      <c r="D21" s="43">
        <f t="shared" si="3"/>
        <v>-527335.05859375</v>
      </c>
      <c r="F21" s="43">
        <f>financing!AE28</f>
        <v>42000</v>
      </c>
      <c r="G21" s="43">
        <f t="shared" si="0"/>
        <v>-485335.05859375</v>
      </c>
      <c r="H21" s="29">
        <v>0</v>
      </c>
      <c r="J21" s="29">
        <f>PUT!T21</f>
        <v>15058.004081762763</v>
      </c>
      <c r="L21" s="43">
        <f t="shared" si="1"/>
        <v>-470277.05451198725</v>
      </c>
    </row>
    <row r="22" spans="1:12" x14ac:dyDescent="0.3">
      <c r="A22" s="32">
        <f t="shared" si="2"/>
        <v>19</v>
      </c>
      <c r="B22" s="43">
        <f>financing!W29</f>
        <v>11276906.25</v>
      </c>
      <c r="C22" s="43">
        <f>financing!AA29</f>
        <v>86926.15234375</v>
      </c>
      <c r="D22" s="43">
        <f t="shared" si="3"/>
        <v>-522636.34765625</v>
      </c>
      <c r="F22" s="43">
        <f>financing!AE29</f>
        <v>42000</v>
      </c>
      <c r="G22" s="43">
        <f t="shared" si="0"/>
        <v>-480636.34765625</v>
      </c>
      <c r="H22" s="29">
        <v>0</v>
      </c>
      <c r="J22" s="29">
        <f>PUT!T22</f>
        <v>18968.50290978991</v>
      </c>
      <c r="L22" s="43">
        <f t="shared" si="1"/>
        <v>-461667.84474646009</v>
      </c>
    </row>
    <row r="23" spans="1:12" x14ac:dyDescent="0.3">
      <c r="A23" s="32">
        <f t="shared" si="2"/>
        <v>20</v>
      </c>
      <c r="B23" s="43">
        <f>financing!W30</f>
        <v>11886468.75</v>
      </c>
      <c r="C23" s="43">
        <f>financing!AA30</f>
        <v>91624.86328125</v>
      </c>
      <c r="D23" s="43">
        <f t="shared" si="3"/>
        <v>-517937.63671875</v>
      </c>
      <c r="F23" s="43">
        <f>financing!AE30</f>
        <v>42000</v>
      </c>
      <c r="G23" s="43">
        <f t="shared" si="0"/>
        <v>-475937.63671875</v>
      </c>
      <c r="H23" s="29">
        <v>0</v>
      </c>
      <c r="J23" s="29">
        <f>PUT!T23</f>
        <v>22841.630137701559</v>
      </c>
      <c r="L23" s="43">
        <f t="shared" si="1"/>
        <v>-453096.00658104842</v>
      </c>
    </row>
    <row r="24" spans="1:12" x14ac:dyDescent="0.3">
      <c r="A24" s="32">
        <f t="shared" si="2"/>
        <v>21</v>
      </c>
      <c r="B24" s="43">
        <f>financing!W31</f>
        <v>12496031.25</v>
      </c>
      <c r="C24" s="43">
        <f>financing!AA31</f>
        <v>96323.57421875</v>
      </c>
      <c r="D24" s="43">
        <f t="shared" si="3"/>
        <v>-513238.92578125</v>
      </c>
      <c r="F24" s="43">
        <f>financing!AE31</f>
        <v>42000</v>
      </c>
      <c r="G24" s="43">
        <f t="shared" si="0"/>
        <v>-471238.92578125</v>
      </c>
      <c r="H24" s="29">
        <v>0</v>
      </c>
      <c r="J24" s="29">
        <f>PUT!T24</f>
        <v>26675.766143331326</v>
      </c>
      <c r="L24" s="43">
        <f t="shared" si="1"/>
        <v>-444563.1596379187</v>
      </c>
    </row>
    <row r="25" spans="1:12" x14ac:dyDescent="0.3">
      <c r="A25" s="32">
        <f t="shared" si="2"/>
        <v>22</v>
      </c>
      <c r="B25" s="43">
        <f>financing!W32</f>
        <v>13105593.75</v>
      </c>
      <c r="C25" s="43">
        <f>financing!AA32</f>
        <v>101022.28515625</v>
      </c>
      <c r="D25" s="43">
        <f t="shared" si="3"/>
        <v>-508540.21484375</v>
      </c>
      <c r="F25" s="43">
        <f>financing!AE32</f>
        <v>42000</v>
      </c>
      <c r="G25" s="43">
        <f t="shared" si="0"/>
        <v>-466540.21484375</v>
      </c>
      <c r="H25" s="29">
        <v>0</v>
      </c>
      <c r="J25" s="29">
        <f>PUT!T25</f>
        <v>30469.294564315289</v>
      </c>
      <c r="L25" s="43">
        <f t="shared" si="1"/>
        <v>-436070.92027943471</v>
      </c>
    </row>
    <row r="26" spans="1:12" x14ac:dyDescent="0.3">
      <c r="A26" s="32">
        <f t="shared" si="2"/>
        <v>23</v>
      </c>
      <c r="B26" s="43">
        <f>financing!W33</f>
        <v>13715156.25</v>
      </c>
      <c r="C26" s="43">
        <f>financing!AA33</f>
        <v>105720.99609375</v>
      </c>
      <c r="D26" s="43">
        <f t="shared" si="3"/>
        <v>-503841.50390625</v>
      </c>
      <c r="F26" s="43">
        <f>financing!AE33</f>
        <v>42000</v>
      </c>
      <c r="G26" s="43">
        <f t="shared" si="0"/>
        <v>-461841.50390625</v>
      </c>
      <c r="H26" s="29">
        <v>0</v>
      </c>
      <c r="J26" s="29">
        <f>PUT!T26</f>
        <v>34220.603270467254</v>
      </c>
      <c r="L26" s="43">
        <f t="shared" si="1"/>
        <v>-427620.90063578275</v>
      </c>
    </row>
    <row r="27" spans="1:12" x14ac:dyDescent="0.3">
      <c r="A27" s="32">
        <f t="shared" si="2"/>
        <v>24</v>
      </c>
      <c r="B27" s="43">
        <f>financing!W34</f>
        <v>14324718.75</v>
      </c>
      <c r="C27" s="43">
        <f>financing!AA34</f>
        <v>110419.70703125</v>
      </c>
      <c r="D27" s="43">
        <f t="shared" si="3"/>
        <v>-499142.79296875</v>
      </c>
      <c r="F27" s="43">
        <f>financing!AE34</f>
        <v>42000</v>
      </c>
      <c r="G27" s="43">
        <f t="shared" si="0"/>
        <v>-457142.79296875</v>
      </c>
      <c r="H27" s="29">
        <v>0</v>
      </c>
      <c r="J27" s="29">
        <f>PUT!T27</f>
        <v>37928.085342714447</v>
      </c>
      <c r="L27" s="43">
        <f t="shared" si="1"/>
        <v>-419214.70762603555</v>
      </c>
    </row>
    <row r="28" spans="1:12" x14ac:dyDescent="0.3">
      <c r="A28" s="32">
        <f t="shared" si="2"/>
        <v>25</v>
      </c>
      <c r="B28" s="43">
        <f>financing!W35</f>
        <v>14934281.25</v>
      </c>
      <c r="C28" s="43">
        <f>financing!AA35</f>
        <v>115118.41796875</v>
      </c>
      <c r="D28" s="43">
        <f t="shared" si="3"/>
        <v>-494444.08203125</v>
      </c>
      <c r="F28" s="43">
        <f>financing!AE35</f>
        <v>42000</v>
      </c>
      <c r="G28" s="43">
        <f t="shared" si="0"/>
        <v>-452444.08203125</v>
      </c>
      <c r="H28" s="29">
        <v>0</v>
      </c>
      <c r="J28" s="29">
        <f>PUT!T28</f>
        <v>41590.140057863144</v>
      </c>
      <c r="L28" s="43">
        <f t="shared" si="1"/>
        <v>-410853.94197338686</v>
      </c>
    </row>
    <row r="29" spans="1:12" x14ac:dyDescent="0.3">
      <c r="A29" s="32">
        <f t="shared" si="2"/>
        <v>26</v>
      </c>
      <c r="B29" s="43">
        <f>financing!W36</f>
        <v>15543843.75</v>
      </c>
      <c r="C29" s="43">
        <f>financing!AA36</f>
        <v>119817.12890625</v>
      </c>
      <c r="D29" s="43">
        <f t="shared" si="3"/>
        <v>-489745.37109375</v>
      </c>
      <c r="F29" s="43">
        <f>financing!AE36</f>
        <v>42000</v>
      </c>
      <c r="G29" s="43">
        <f t="shared" si="0"/>
        <v>-447745.37109375</v>
      </c>
      <c r="H29" s="29">
        <v>0</v>
      </c>
      <c r="J29" s="29">
        <f>PUT!T29</f>
        <v>45205.17387845066</v>
      </c>
      <c r="L29" s="43">
        <f t="shared" si="1"/>
        <v>-402540.19721529935</v>
      </c>
    </row>
    <row r="30" spans="1:12" x14ac:dyDescent="0.3">
      <c r="A30" s="32">
        <f t="shared" si="2"/>
        <v>27</v>
      </c>
      <c r="B30" s="43">
        <f>financing!W37</f>
        <v>16153406.25</v>
      </c>
      <c r="C30" s="43">
        <f>financing!AA37</f>
        <v>124515.83984375</v>
      </c>
      <c r="D30" s="43">
        <f t="shared" si="3"/>
        <v>-485046.66015625</v>
      </c>
      <c r="F30" s="43">
        <f>financing!AE37</f>
        <v>42000</v>
      </c>
      <c r="G30" s="43">
        <f t="shared" si="0"/>
        <v>-443046.66015625</v>
      </c>
      <c r="H30" s="29">
        <v>0</v>
      </c>
      <c r="J30" s="29">
        <f>PUT!T30</f>
        <v>48771.601446927292</v>
      </c>
      <c r="L30" s="43">
        <f t="shared" si="1"/>
        <v>-394275.05870932271</v>
      </c>
    </row>
    <row r="31" spans="1:12" x14ac:dyDescent="0.3">
      <c r="A31" s="32">
        <f t="shared" si="2"/>
        <v>28</v>
      </c>
      <c r="B31" s="43">
        <f>financing!W38</f>
        <v>16762968.75</v>
      </c>
      <c r="C31" s="43">
        <f>financing!AA38</f>
        <v>129214.55078125</v>
      </c>
      <c r="D31" s="43">
        <f t="shared" si="3"/>
        <v>-480347.94921875</v>
      </c>
      <c r="F31" s="43">
        <f>financing!AE38</f>
        <v>42000</v>
      </c>
      <c r="G31" s="43">
        <f t="shared" si="0"/>
        <v>-438347.94921875</v>
      </c>
      <c r="H31" s="29">
        <v>0</v>
      </c>
      <c r="J31" s="29">
        <f>PUT!T31</f>
        <v>52287.686314058534</v>
      </c>
      <c r="L31" s="43">
        <f t="shared" si="1"/>
        <v>-386060.26290469145</v>
      </c>
    </row>
    <row r="32" spans="1:12" x14ac:dyDescent="0.3">
      <c r="A32" s="32">
        <f t="shared" si="2"/>
        <v>29</v>
      </c>
      <c r="B32" s="43">
        <f>financing!W39</f>
        <v>17372531.25</v>
      </c>
      <c r="C32" s="43">
        <f>financing!AA39</f>
        <v>133913.26171875</v>
      </c>
      <c r="D32" s="43">
        <f t="shared" si="3"/>
        <v>-475649.23828125</v>
      </c>
      <c r="F32" s="43">
        <f>financing!AE39</f>
        <v>42000</v>
      </c>
      <c r="G32" s="43">
        <f t="shared" si="0"/>
        <v>-433649.23828125</v>
      </c>
      <c r="H32" s="29">
        <v>0</v>
      </c>
      <c r="J32" s="29">
        <f>PUT!T32</f>
        <v>55751.848358957992</v>
      </c>
      <c r="L32" s="43">
        <f t="shared" si="1"/>
        <v>-377897.38992229203</v>
      </c>
    </row>
    <row r="33" spans="1:12" x14ac:dyDescent="0.3">
      <c r="A33" s="32">
        <f t="shared" si="2"/>
        <v>30</v>
      </c>
      <c r="B33" s="43">
        <f>financing!W40</f>
        <v>17982093.75</v>
      </c>
      <c r="C33" s="43">
        <f>financing!AA40</f>
        <v>138611.97265625</v>
      </c>
      <c r="D33" s="43">
        <f t="shared" si="3"/>
        <v>-470950.52734375</v>
      </c>
      <c r="F33" s="43">
        <f>financing!AE40</f>
        <v>42000</v>
      </c>
      <c r="G33" s="43">
        <f t="shared" si="0"/>
        <v>-428950.52734375</v>
      </c>
      <c r="H33" s="29">
        <v>0</v>
      </c>
      <c r="J33" s="29">
        <f>PUT!T33</f>
        <v>59162.51876975839</v>
      </c>
      <c r="L33" s="43">
        <f t="shared" si="1"/>
        <v>-369788.0085739916</v>
      </c>
    </row>
    <row r="34" spans="1:12" x14ac:dyDescent="0.3">
      <c r="A34" s="32">
        <f t="shared" si="2"/>
        <v>31</v>
      </c>
      <c r="B34" s="43">
        <f>financing!W41</f>
        <v>18591656.25</v>
      </c>
      <c r="C34" s="43">
        <f>financing!AA41</f>
        <v>143310.68359375</v>
      </c>
      <c r="D34" s="43">
        <f t="shared" si="3"/>
        <v>-466251.81640625</v>
      </c>
      <c r="F34" s="43">
        <f>financing!AE41</f>
        <v>42000</v>
      </c>
      <c r="G34" s="43">
        <f t="shared" si="0"/>
        <v>-424251.81640625</v>
      </c>
      <c r="H34" s="29">
        <v>0</v>
      </c>
      <c r="J34" s="29">
        <f>PUT!T34</f>
        <v>62518.319726417751</v>
      </c>
      <c r="L34" s="43">
        <f t="shared" si="1"/>
        <v>-361733.49667983223</v>
      </c>
    </row>
    <row r="35" spans="1:12" x14ac:dyDescent="0.3">
      <c r="A35" s="32">
        <f t="shared" si="2"/>
        <v>32</v>
      </c>
      <c r="B35" s="43">
        <f>financing!W42</f>
        <v>19201218.75</v>
      </c>
      <c r="C35" s="43">
        <f>financing!AA42</f>
        <v>148009.39453125</v>
      </c>
      <c r="D35" s="43">
        <f t="shared" si="3"/>
        <v>-461553.10546875</v>
      </c>
      <c r="F35" s="43">
        <f>financing!AE42</f>
        <v>42000</v>
      </c>
      <c r="G35" s="43">
        <f t="shared" si="0"/>
        <v>-419553.10546875</v>
      </c>
      <c r="H35" s="29">
        <v>0</v>
      </c>
      <c r="J35" s="29">
        <f>PUT!T35</f>
        <v>65817.9060424614</v>
      </c>
      <c r="L35" s="43">
        <f t="shared" si="1"/>
        <v>-353735.1994262886</v>
      </c>
    </row>
    <row r="36" spans="1:12" x14ac:dyDescent="0.3">
      <c r="A36" s="32">
        <f t="shared" si="2"/>
        <v>33</v>
      </c>
      <c r="B36" s="43">
        <f>financing!W43</f>
        <v>19810781.25</v>
      </c>
      <c r="C36" s="43">
        <f>financing!AA43</f>
        <v>152708.10546875</v>
      </c>
      <c r="D36" s="43">
        <f t="shared" si="3"/>
        <v>-456854.39453125</v>
      </c>
      <c r="F36" s="43">
        <f>financing!AE43</f>
        <v>42000</v>
      </c>
      <c r="G36" s="43">
        <f t="shared" si="0"/>
        <v>-414854.39453125</v>
      </c>
      <c r="H36" s="29">
        <v>0</v>
      </c>
      <c r="J36" s="29">
        <f>PUT!T36</f>
        <v>69059.965755950165</v>
      </c>
      <c r="L36" s="43">
        <f t="shared" si="1"/>
        <v>-345794.42877529981</v>
      </c>
    </row>
    <row r="37" spans="1:12" x14ac:dyDescent="0.3">
      <c r="A37" s="32">
        <f t="shared" si="2"/>
        <v>34</v>
      </c>
      <c r="B37" s="43">
        <f>financing!W44</f>
        <v>20420343.75</v>
      </c>
      <c r="C37" s="43">
        <f>financing!AA44</f>
        <v>157406.81640625</v>
      </c>
      <c r="D37" s="43">
        <f t="shared" si="3"/>
        <v>-452155.68359375</v>
      </c>
      <c r="F37" s="43">
        <f>financing!AE44</f>
        <v>42000</v>
      </c>
      <c r="G37" s="43">
        <f t="shared" si="0"/>
        <v>-410155.68359375</v>
      </c>
      <c r="H37" s="29">
        <v>0</v>
      </c>
      <c r="J37" s="29">
        <f>PUT!T37</f>
        <v>72243.220702225546</v>
      </c>
      <c r="L37" s="43">
        <f t="shared" si="1"/>
        <v>-337912.46289152442</v>
      </c>
    </row>
    <row r="38" spans="1:12" x14ac:dyDescent="0.3">
      <c r="A38" s="32">
        <f t="shared" si="2"/>
        <v>35</v>
      </c>
      <c r="B38" s="43">
        <f>financing!W45</f>
        <v>21029906.25</v>
      </c>
      <c r="C38" s="43">
        <f>financing!AA45</f>
        <v>162105.52734375</v>
      </c>
      <c r="D38" s="43">
        <f t="shared" si="3"/>
        <v>-447456.97265625</v>
      </c>
      <c r="F38" s="43">
        <f>financing!AE45</f>
        <v>42000</v>
      </c>
      <c r="G38" s="43">
        <f t="shared" si="0"/>
        <v>-405456.97265625</v>
      </c>
      <c r="H38" s="29">
        <v>0</v>
      </c>
      <c r="J38" s="29">
        <f>PUT!T38</f>
        <v>75366.427067758807</v>
      </c>
      <c r="L38" s="43">
        <f t="shared" si="1"/>
        <v>-330090.54558849119</v>
      </c>
    </row>
    <row r="39" spans="1:12" x14ac:dyDescent="0.3">
      <c r="A39" s="32">
        <f t="shared" si="2"/>
        <v>36</v>
      </c>
      <c r="B39" s="43">
        <f>financing!W46</f>
        <v>21639468.75</v>
      </c>
      <c r="C39" s="43">
        <f>financing!AA46</f>
        <v>166804.23828125</v>
      </c>
      <c r="D39" s="43">
        <f t="shared" si="3"/>
        <v>-442758.26171875</v>
      </c>
      <c r="F39" s="43">
        <f>financing!AE46</f>
        <v>42000</v>
      </c>
      <c r="G39" s="43">
        <f t="shared" si="0"/>
        <v>-400758.26171875</v>
      </c>
      <c r="H39" s="29">
        <v>0</v>
      </c>
      <c r="J39" s="29">
        <f>PUT!T39</f>
        <v>78428.37592443949</v>
      </c>
      <c r="L39" s="43">
        <f t="shared" si="1"/>
        <v>-322329.88579431048</v>
      </c>
    </row>
    <row r="40" spans="1:12" x14ac:dyDescent="0.3">
      <c r="A40" s="32">
        <f t="shared" si="2"/>
        <v>37</v>
      </c>
      <c r="B40" s="43">
        <f>financing!W47</f>
        <v>22249031.25</v>
      </c>
      <c r="C40" s="43">
        <f>financing!AA47</f>
        <v>171502.94921875</v>
      </c>
      <c r="D40" s="43">
        <f t="shared" si="3"/>
        <v>-438059.55078125</v>
      </c>
      <c r="F40" s="43">
        <f>financing!AE47</f>
        <v>42000</v>
      </c>
      <c r="G40" s="43">
        <f t="shared" si="0"/>
        <v>-396059.55078125</v>
      </c>
      <c r="H40" s="29">
        <v>0</v>
      </c>
      <c r="J40" s="29">
        <f>PUT!T40</f>
        <v>81332.231430811153</v>
      </c>
      <c r="L40" s="43">
        <f t="shared" si="1"/>
        <v>-314727.31935043883</v>
      </c>
    </row>
    <row r="41" spans="1:12" x14ac:dyDescent="0.3">
      <c r="A41" s="32">
        <f t="shared" si="2"/>
        <v>38</v>
      </c>
      <c r="B41" s="43">
        <f>financing!W48</f>
        <v>22858593.75</v>
      </c>
      <c r="C41" s="43">
        <f>financing!AA48</f>
        <v>176201.66015625</v>
      </c>
      <c r="D41" s="43">
        <f t="shared" si="3"/>
        <v>-433360.83984375</v>
      </c>
      <c r="F41" s="43">
        <f>financing!AE48</f>
        <v>42000</v>
      </c>
      <c r="G41" s="43">
        <f t="shared" si="0"/>
        <v>-391360.83984375</v>
      </c>
      <c r="H41" s="29">
        <v>0</v>
      </c>
      <c r="J41" s="29">
        <f>PUT!T41</f>
        <v>84085.379647292168</v>
      </c>
      <c r="L41" s="43">
        <f t="shared" si="1"/>
        <v>-307275.4601964578</v>
      </c>
    </row>
    <row r="42" spans="1:12" x14ac:dyDescent="0.3">
      <c r="A42" s="32">
        <f t="shared" si="2"/>
        <v>39</v>
      </c>
      <c r="B42" s="43">
        <f>financing!W49</f>
        <v>23468156.25</v>
      </c>
      <c r="C42" s="43">
        <f>financing!AA49</f>
        <v>180900.37109375</v>
      </c>
      <c r="D42" s="43">
        <f t="shared" si="3"/>
        <v>-428662.12890625</v>
      </c>
      <c r="F42" s="43">
        <f>financing!AE49</f>
        <v>42000</v>
      </c>
      <c r="G42" s="43">
        <f t="shared" si="0"/>
        <v>-386662.12890625</v>
      </c>
      <c r="H42" s="29">
        <v>0</v>
      </c>
      <c r="J42" s="29">
        <f>PUT!T42</f>
        <v>86688.241102290543</v>
      </c>
      <c r="L42" s="43">
        <f t="shared" si="1"/>
        <v>-299973.88780395943</v>
      </c>
    </row>
    <row r="43" spans="1:12" x14ac:dyDescent="0.3">
      <c r="A43" s="32">
        <f t="shared" si="2"/>
        <v>40</v>
      </c>
      <c r="B43" s="43">
        <f>financing!W50</f>
        <v>24077718.75</v>
      </c>
      <c r="C43" s="43">
        <f>financing!AA50</f>
        <v>185599.08203125</v>
      </c>
      <c r="D43" s="43">
        <f t="shared" si="3"/>
        <v>-423963.41796875</v>
      </c>
      <c r="F43" s="43">
        <f>financing!AE50</f>
        <v>42000</v>
      </c>
      <c r="G43" s="43">
        <f t="shared" si="0"/>
        <v>-381963.41796875</v>
      </c>
      <c r="H43" s="29">
        <v>0</v>
      </c>
      <c r="J43" s="29">
        <f>PUT!T43</f>
        <v>89149.678239537767</v>
      </c>
      <c r="L43" s="43">
        <f t="shared" si="1"/>
        <v>-292813.73972921225</v>
      </c>
    </row>
    <row r="44" spans="1:12" x14ac:dyDescent="0.3">
      <c r="A44" s="32">
        <f t="shared" si="2"/>
        <v>41</v>
      </c>
      <c r="B44" s="43">
        <f>financing!W51</f>
        <v>24687281.25</v>
      </c>
      <c r="C44" s="43">
        <f>financing!AA51</f>
        <v>190297.79296875</v>
      </c>
      <c r="D44" s="43">
        <f t="shared" si="3"/>
        <v>-419264.70703125</v>
      </c>
      <c r="F44" s="43">
        <f>financing!AE51</f>
        <v>42000</v>
      </c>
      <c r="G44" s="43">
        <f t="shared" si="0"/>
        <v>-377264.70703125</v>
      </c>
      <c r="H44" s="29">
        <v>0</v>
      </c>
      <c r="J44" s="29">
        <f>PUT!T44</f>
        <v>91470.92924956113</v>
      </c>
      <c r="L44" s="43">
        <f t="shared" si="1"/>
        <v>-285793.77778168884</v>
      </c>
    </row>
    <row r="45" spans="1:12" x14ac:dyDescent="0.3">
      <c r="A45" s="32">
        <f t="shared" si="2"/>
        <v>42</v>
      </c>
      <c r="B45" s="43">
        <f>financing!W52</f>
        <v>25296843.75</v>
      </c>
      <c r="C45" s="43">
        <f>financing!AA52</f>
        <v>194996.50390625</v>
      </c>
      <c r="D45" s="43">
        <f t="shared" si="3"/>
        <v>-414565.99609375</v>
      </c>
      <c r="F45" s="43">
        <f>financing!AE52</f>
        <v>42000</v>
      </c>
      <c r="G45" s="43">
        <f t="shared" si="0"/>
        <v>-372565.99609375</v>
      </c>
      <c r="H45" s="29">
        <v>0</v>
      </c>
      <c r="J45" s="29">
        <f>PUT!T45</f>
        <v>93653.23850149443</v>
      </c>
      <c r="L45" s="43">
        <f t="shared" si="1"/>
        <v>-278912.7575922556</v>
      </c>
    </row>
    <row r="46" spans="1:12" x14ac:dyDescent="0.3">
      <c r="A46" s="32">
        <f t="shared" si="2"/>
        <v>43</v>
      </c>
      <c r="B46" s="43">
        <f>financing!W53</f>
        <v>25906406.25</v>
      </c>
      <c r="C46" s="43">
        <f>financing!AA53</f>
        <v>199695.21484375</v>
      </c>
      <c r="D46" s="43">
        <f t="shared" si="3"/>
        <v>-409867.28515625</v>
      </c>
      <c r="F46" s="43">
        <f>financing!AE53</f>
        <v>42000</v>
      </c>
      <c r="G46" s="43">
        <f t="shared" si="0"/>
        <v>-367867.28515625</v>
      </c>
      <c r="H46" s="29">
        <v>0</v>
      </c>
      <c r="J46" s="29">
        <f>PUT!T46</f>
        <v>95697.856570151896</v>
      </c>
      <c r="L46" s="43">
        <f t="shared" si="1"/>
        <v>-272169.42858609813</v>
      </c>
    </row>
    <row r="47" spans="1:12" x14ac:dyDescent="0.3">
      <c r="A47" s="32">
        <f t="shared" si="2"/>
        <v>44</v>
      </c>
      <c r="B47" s="43">
        <f>financing!W54</f>
        <v>26515968.75</v>
      </c>
      <c r="C47" s="43">
        <f>financing!AA54</f>
        <v>204393.92578125</v>
      </c>
      <c r="D47" s="43">
        <f t="shared" si="3"/>
        <v>-405168.57421875</v>
      </c>
      <c r="F47" s="43">
        <f>financing!AE54</f>
        <v>42000</v>
      </c>
      <c r="G47" s="43">
        <f t="shared" si="0"/>
        <v>-363168.57421875</v>
      </c>
      <c r="H47" s="29">
        <v>0</v>
      </c>
      <c r="J47" s="29">
        <f>PUT!T47</f>
        <v>97606.040263212621</v>
      </c>
      <c r="L47" s="43">
        <f t="shared" si="1"/>
        <v>-265562.53395553736</v>
      </c>
    </row>
    <row r="48" spans="1:12" x14ac:dyDescent="0.3">
      <c r="A48" s="32">
        <f t="shared" si="2"/>
        <v>45</v>
      </c>
      <c r="B48" s="43">
        <f>financing!W55</f>
        <v>27125531.25</v>
      </c>
      <c r="C48" s="43">
        <f>financing!AA55</f>
        <v>209092.63671875</v>
      </c>
      <c r="D48" s="43">
        <f t="shared" si="3"/>
        <v>-400469.86328125</v>
      </c>
      <c r="F48" s="43">
        <f>financing!AE55</f>
        <v>42000</v>
      </c>
      <c r="G48" s="43">
        <f t="shared" si="0"/>
        <v>-358469.86328125</v>
      </c>
      <c r="H48" s="29">
        <v>0</v>
      </c>
      <c r="J48" s="29">
        <f>PUT!T48</f>
        <v>99379.052648516226</v>
      </c>
      <c r="L48" s="43">
        <f t="shared" si="1"/>
        <v>-259090.81063273374</v>
      </c>
    </row>
    <row r="49" spans="1:12" x14ac:dyDescent="0.3">
      <c r="A49" s="32">
        <f t="shared" si="2"/>
        <v>46</v>
      </c>
      <c r="B49" s="43">
        <f>financing!W56</f>
        <v>27735093.75</v>
      </c>
      <c r="C49" s="43">
        <f>financing!AA56</f>
        <v>213791.34765625</v>
      </c>
      <c r="D49" s="43">
        <f t="shared" si="3"/>
        <v>-395771.15234375</v>
      </c>
      <c r="F49" s="43">
        <f>financing!AE56</f>
        <v>42000</v>
      </c>
      <c r="G49" s="43">
        <f t="shared" si="0"/>
        <v>-353771.15234375</v>
      </c>
      <c r="H49" s="29">
        <v>0</v>
      </c>
      <c r="J49" s="29">
        <f>PUT!T49</f>
        <v>96876.069353250394</v>
      </c>
      <c r="L49" s="43">
        <f t="shared" si="1"/>
        <v>-256895.08299049962</v>
      </c>
    </row>
    <row r="50" spans="1:12" x14ac:dyDescent="0.3">
      <c r="A50" s="32">
        <f t="shared" si="2"/>
        <v>47</v>
      </c>
      <c r="B50" s="43">
        <f>financing!W57</f>
        <v>28344656.25</v>
      </c>
      <c r="C50" s="43">
        <f>financing!AA57</f>
        <v>218490.05859375</v>
      </c>
      <c r="D50" s="43">
        <f t="shared" si="3"/>
        <v>-391072.44140625</v>
      </c>
      <c r="F50" s="43">
        <f>financing!AE57</f>
        <v>42000</v>
      </c>
      <c r="G50" s="43">
        <f t="shared" si="0"/>
        <v>-349072.44140625</v>
      </c>
      <c r="H50" s="29">
        <v>0</v>
      </c>
      <c r="J50" s="29">
        <f>PUT!T50</f>
        <v>94398.824782010313</v>
      </c>
      <c r="L50" s="43">
        <f t="shared" si="1"/>
        <v>-254673.61662423972</v>
      </c>
    </row>
    <row r="51" spans="1:12" x14ac:dyDescent="0.3">
      <c r="A51" s="32">
        <f t="shared" si="2"/>
        <v>48</v>
      </c>
      <c r="B51" s="43">
        <f>financing!W58</f>
        <v>28954218.75</v>
      </c>
      <c r="C51" s="43">
        <f>financing!AA58</f>
        <v>223188.76953125</v>
      </c>
      <c r="D51" s="43">
        <f t="shared" si="3"/>
        <v>-386373.73046875</v>
      </c>
      <c r="F51" s="43">
        <f>financing!AE58</f>
        <v>42000</v>
      </c>
      <c r="G51" s="43">
        <f t="shared" si="0"/>
        <v>-344373.73046875</v>
      </c>
      <c r="H51" s="29">
        <v>0</v>
      </c>
      <c r="J51" s="29">
        <f>PUT!T51</f>
        <v>91947.448762618093</v>
      </c>
      <c r="L51" s="43">
        <f t="shared" si="1"/>
        <v>-252426.28170613188</v>
      </c>
    </row>
    <row r="52" spans="1:12" x14ac:dyDescent="0.3">
      <c r="A52" s="32">
        <f t="shared" si="2"/>
        <v>49</v>
      </c>
      <c r="B52" s="43">
        <f>financing!W59</f>
        <v>29563781.25</v>
      </c>
      <c r="C52" s="43">
        <f>financing!AA59</f>
        <v>227887.48046875</v>
      </c>
      <c r="D52" s="43">
        <f t="shared" si="3"/>
        <v>-381675.01953125</v>
      </c>
      <c r="F52" s="43">
        <f>financing!AE59</f>
        <v>42000</v>
      </c>
      <c r="G52" s="43">
        <f t="shared" si="0"/>
        <v>-339675.01953125</v>
      </c>
      <c r="H52" s="29">
        <v>0</v>
      </c>
      <c r="J52" s="29">
        <f>PUT!T52</f>
        <v>89522.071694724029</v>
      </c>
      <c r="L52" s="43">
        <f t="shared" si="1"/>
        <v>-250152.94783652597</v>
      </c>
    </row>
    <row r="53" spans="1:12" x14ac:dyDescent="0.3">
      <c r="A53" s="32">
        <f t="shared" si="2"/>
        <v>50</v>
      </c>
      <c r="B53" s="43">
        <f>financing!W60</f>
        <v>30173343.75</v>
      </c>
      <c r="C53" s="43">
        <f>financing!AA60</f>
        <v>232586.19140625</v>
      </c>
      <c r="D53" s="43">
        <f t="shared" si="3"/>
        <v>-376976.30859375</v>
      </c>
      <c r="F53" s="43">
        <f>financing!AE60</f>
        <v>42000</v>
      </c>
      <c r="G53" s="43">
        <f t="shared" si="0"/>
        <v>-334976.30859375</v>
      </c>
      <c r="H53" s="43">
        <f>Structure!Z14</f>
        <v>0</v>
      </c>
      <c r="J53" s="29">
        <f>PUT!T53</f>
        <v>87122.824552151767</v>
      </c>
      <c r="L53" s="43">
        <f t="shared" si="1"/>
        <v>-247853.48404159822</v>
      </c>
    </row>
    <row r="54" spans="1:12" x14ac:dyDescent="0.3">
      <c r="A54" s="32">
        <f t="shared" si="2"/>
        <v>51</v>
      </c>
      <c r="B54" s="43">
        <f>financing!W61</f>
        <v>30782906.25</v>
      </c>
      <c r="C54" s="43">
        <f>financing!AA61</f>
        <v>237284.90234375</v>
      </c>
      <c r="D54" s="43">
        <f>(B53-B54)+C54+B54</f>
        <v>30410628.65234375</v>
      </c>
      <c r="F54" s="43">
        <f>financing!AE61</f>
        <v>42000</v>
      </c>
      <c r="G54" s="43">
        <f t="shared" si="0"/>
        <v>30452628.65234375</v>
      </c>
      <c r="H54" s="43">
        <f>Structure!Z15</f>
        <v>0</v>
      </c>
      <c r="J54" s="29">
        <f>PUT!T54</f>
        <v>84749.838885252291</v>
      </c>
      <c r="L54" s="43">
        <f t="shared" si="1"/>
        <v>30537378.491229001</v>
      </c>
    </row>
    <row r="55" spans="1:12" x14ac:dyDescent="0.3">
      <c r="A55" s="32">
        <f t="shared" si="2"/>
        <v>52</v>
      </c>
      <c r="B55" s="43">
        <f>financing!W62</f>
        <v>0</v>
      </c>
      <c r="C55" s="43">
        <f>financing!AA62</f>
        <v>0</v>
      </c>
      <c r="D55" s="43">
        <v>0</v>
      </c>
      <c r="F55" s="43">
        <f>financing!AE62</f>
        <v>0</v>
      </c>
      <c r="H55" s="43">
        <f>Structure!Z16</f>
        <v>0</v>
      </c>
      <c r="L55" s="43">
        <f t="shared" si="1"/>
        <v>0</v>
      </c>
    </row>
    <row r="56" spans="1:12" x14ac:dyDescent="0.3">
      <c r="A56" s="32">
        <f t="shared" si="2"/>
        <v>53</v>
      </c>
      <c r="B56" s="43">
        <f>financing!W63</f>
        <v>0</v>
      </c>
      <c r="C56" s="43">
        <f>financing!AA63</f>
        <v>0</v>
      </c>
      <c r="D56" s="43">
        <f t="shared" si="3"/>
        <v>0</v>
      </c>
      <c r="F56" s="43">
        <f>financing!AE63</f>
        <v>0</v>
      </c>
      <c r="H56" s="43">
        <f>Structure!Z17</f>
        <v>0</v>
      </c>
      <c r="L56" s="43">
        <f t="shared" si="1"/>
        <v>0</v>
      </c>
    </row>
    <row r="57" spans="1:12" x14ac:dyDescent="0.3">
      <c r="A57" s="32">
        <f t="shared" si="2"/>
        <v>54</v>
      </c>
      <c r="B57" s="43">
        <f>financing!W64</f>
        <v>0</v>
      </c>
      <c r="C57" s="43">
        <f>financing!AA64</f>
        <v>0</v>
      </c>
      <c r="D57" s="43">
        <f t="shared" si="3"/>
        <v>0</v>
      </c>
      <c r="F57" s="43">
        <f>financing!AE64</f>
        <v>0</v>
      </c>
      <c r="H57" s="43">
        <f>Structure!Z18</f>
        <v>0</v>
      </c>
      <c r="L57" s="43">
        <f t="shared" si="1"/>
        <v>0</v>
      </c>
    </row>
    <row r="58" spans="1:12" x14ac:dyDescent="0.3">
      <c r="A58" s="32">
        <f t="shared" si="2"/>
        <v>55</v>
      </c>
      <c r="B58" s="43">
        <f>financing!W65</f>
        <v>0</v>
      </c>
      <c r="C58" s="43">
        <f>financing!AA65</f>
        <v>0</v>
      </c>
      <c r="D58" s="43">
        <f t="shared" si="3"/>
        <v>0</v>
      </c>
      <c r="F58" s="43">
        <f>financing!AE65</f>
        <v>0</v>
      </c>
      <c r="H58" s="43">
        <f>Structure!Z19</f>
        <v>0</v>
      </c>
      <c r="L58" s="43">
        <f t="shared" si="1"/>
        <v>0</v>
      </c>
    </row>
    <row r="59" spans="1:12" x14ac:dyDescent="0.3">
      <c r="A59" s="32">
        <f t="shared" si="2"/>
        <v>56</v>
      </c>
      <c r="B59" s="43">
        <f>financing!W66</f>
        <v>0</v>
      </c>
      <c r="C59" s="43">
        <f>financing!AA66</f>
        <v>0</v>
      </c>
      <c r="D59" s="43">
        <f t="shared" si="3"/>
        <v>0</v>
      </c>
      <c r="F59" s="43">
        <f>financing!AE66</f>
        <v>0</v>
      </c>
      <c r="H59" s="43">
        <f>Structure!Z20</f>
        <v>0</v>
      </c>
      <c r="L59" s="43">
        <f t="shared" si="1"/>
        <v>0</v>
      </c>
    </row>
    <row r="60" spans="1:12" x14ac:dyDescent="0.3">
      <c r="A60" s="32">
        <f t="shared" si="2"/>
        <v>57</v>
      </c>
      <c r="B60" s="43">
        <f>financing!W67</f>
        <v>0</v>
      </c>
      <c r="C60" s="43">
        <f>financing!AA67</f>
        <v>0</v>
      </c>
      <c r="D60" s="43">
        <f t="shared" si="3"/>
        <v>0</v>
      </c>
      <c r="F60" s="43">
        <f>financing!AE67</f>
        <v>0</v>
      </c>
      <c r="H60" s="43">
        <f>Structure!Z21</f>
        <v>0</v>
      </c>
      <c r="L60" s="43">
        <f t="shared" si="1"/>
        <v>0</v>
      </c>
    </row>
    <row r="61" spans="1:12" x14ac:dyDescent="0.3">
      <c r="A61" s="32">
        <f t="shared" si="2"/>
        <v>58</v>
      </c>
      <c r="B61" s="43">
        <f>financing!W68</f>
        <v>0</v>
      </c>
      <c r="C61" s="43">
        <f>financing!AA68</f>
        <v>0</v>
      </c>
      <c r="D61" s="43">
        <f t="shared" si="3"/>
        <v>0</v>
      </c>
      <c r="F61" s="43">
        <f>financing!AE68</f>
        <v>0</v>
      </c>
      <c r="H61" s="43">
        <f>Structure!Z22</f>
        <v>0</v>
      </c>
      <c r="L61" s="43">
        <f t="shared" si="1"/>
        <v>0</v>
      </c>
    </row>
    <row r="62" spans="1:12" x14ac:dyDescent="0.3">
      <c r="A62" s="32">
        <f t="shared" si="2"/>
        <v>59</v>
      </c>
      <c r="B62" s="43">
        <f>financing!W69</f>
        <v>0</v>
      </c>
      <c r="C62" s="43">
        <f>financing!AA69</f>
        <v>0</v>
      </c>
      <c r="D62" s="43">
        <f t="shared" si="3"/>
        <v>0</v>
      </c>
      <c r="F62" s="43">
        <f>financing!AE69</f>
        <v>0</v>
      </c>
      <c r="H62" s="43">
        <f>Structure!Z23</f>
        <v>0</v>
      </c>
      <c r="L62" s="43">
        <f t="shared" si="1"/>
        <v>0</v>
      </c>
    </row>
    <row r="63" spans="1:12" x14ac:dyDescent="0.3">
      <c r="A63" s="32">
        <f t="shared" si="2"/>
        <v>60</v>
      </c>
      <c r="B63" s="43">
        <f>financing!W70</f>
        <v>0</v>
      </c>
      <c r="C63" s="43">
        <f>financing!AA70</f>
        <v>0</v>
      </c>
      <c r="D63" s="43">
        <f t="shared" si="3"/>
        <v>0</v>
      </c>
      <c r="F63" s="43">
        <f>financing!AE70</f>
        <v>0</v>
      </c>
      <c r="H63" s="43">
        <f>Structure!Z24</f>
        <v>0</v>
      </c>
      <c r="L63" s="43">
        <f t="shared" si="1"/>
        <v>0</v>
      </c>
    </row>
    <row r="64" spans="1:12" x14ac:dyDescent="0.3">
      <c r="A64" s="32">
        <f t="shared" si="2"/>
        <v>61</v>
      </c>
      <c r="B64" s="43">
        <f>financing!W71</f>
        <v>0</v>
      </c>
      <c r="C64" s="43">
        <f>financing!AA71</f>
        <v>0</v>
      </c>
      <c r="D64" s="43">
        <f t="shared" si="3"/>
        <v>0</v>
      </c>
      <c r="F64" s="43">
        <f>financing!AE71</f>
        <v>0</v>
      </c>
      <c r="H64" s="43">
        <f>Structure!Z25</f>
        <v>0</v>
      </c>
      <c r="L64" s="43">
        <f t="shared" si="1"/>
        <v>0</v>
      </c>
    </row>
    <row r="65" spans="1:12" x14ac:dyDescent="0.3">
      <c r="A65" s="32">
        <f t="shared" si="2"/>
        <v>62</v>
      </c>
      <c r="B65" s="43">
        <f>financing!W72</f>
        <v>0</v>
      </c>
      <c r="C65" s="43">
        <f>financing!AA72</f>
        <v>0</v>
      </c>
      <c r="D65" s="43">
        <f t="shared" si="3"/>
        <v>0</v>
      </c>
      <c r="F65" s="43">
        <f>financing!AE72</f>
        <v>0</v>
      </c>
      <c r="H65" s="43">
        <f>Structure!Z26</f>
        <v>0</v>
      </c>
      <c r="L65" s="43">
        <f t="shared" si="1"/>
        <v>0</v>
      </c>
    </row>
    <row r="66" spans="1:12" x14ac:dyDescent="0.3">
      <c r="A66" s="32">
        <f t="shared" si="2"/>
        <v>63</v>
      </c>
      <c r="B66" s="43">
        <f>financing!W73</f>
        <v>0</v>
      </c>
      <c r="C66" s="43">
        <f>financing!AA73</f>
        <v>0</v>
      </c>
      <c r="D66" s="43">
        <f t="shared" si="3"/>
        <v>0</v>
      </c>
      <c r="F66" s="43">
        <f>financing!AE73</f>
        <v>0</v>
      </c>
      <c r="H66" s="43">
        <f>Structure!Z27</f>
        <v>0</v>
      </c>
      <c r="L66" s="43">
        <f t="shared" si="1"/>
        <v>0</v>
      </c>
    </row>
    <row r="67" spans="1:12" x14ac:dyDescent="0.3">
      <c r="A67" s="32">
        <f t="shared" si="2"/>
        <v>64</v>
      </c>
      <c r="B67" s="43">
        <f>financing!W74</f>
        <v>0</v>
      </c>
      <c r="C67" s="43">
        <f>financing!AA74</f>
        <v>0</v>
      </c>
      <c r="D67" s="43">
        <f t="shared" si="3"/>
        <v>0</v>
      </c>
      <c r="F67" s="43">
        <f>financing!AE74</f>
        <v>0</v>
      </c>
      <c r="H67" s="43">
        <f>Structure!Z28</f>
        <v>0</v>
      </c>
      <c r="L67" s="43">
        <f t="shared" si="1"/>
        <v>0</v>
      </c>
    </row>
    <row r="68" spans="1:12" x14ac:dyDescent="0.3">
      <c r="A68" s="32">
        <f t="shared" si="2"/>
        <v>65</v>
      </c>
      <c r="B68" s="43">
        <f>financing!W75</f>
        <v>0</v>
      </c>
      <c r="C68" s="43">
        <f>financing!AA75</f>
        <v>0</v>
      </c>
      <c r="D68" s="43">
        <f t="shared" si="3"/>
        <v>0</v>
      </c>
      <c r="F68" s="43">
        <f>financing!AE75</f>
        <v>0</v>
      </c>
      <c r="H68" s="43">
        <f>Structure!Z29</f>
        <v>0</v>
      </c>
      <c r="L68" s="43">
        <f t="shared" si="1"/>
        <v>0</v>
      </c>
    </row>
    <row r="69" spans="1:12" x14ac:dyDescent="0.3">
      <c r="A69" s="32">
        <f t="shared" si="2"/>
        <v>66</v>
      </c>
      <c r="B69" s="43">
        <f>financing!W76</f>
        <v>0</v>
      </c>
      <c r="C69" s="43">
        <f>financing!AA76</f>
        <v>0</v>
      </c>
      <c r="D69" s="43">
        <f t="shared" si="3"/>
        <v>0</v>
      </c>
      <c r="F69" s="43">
        <f>financing!AE76</f>
        <v>0</v>
      </c>
      <c r="H69" s="43">
        <f>Structure!Z30</f>
        <v>0</v>
      </c>
      <c r="L69" s="43">
        <f t="shared" ref="L69:L132" si="4">D69+H69+J69+F69</f>
        <v>0</v>
      </c>
    </row>
    <row r="70" spans="1:12" x14ac:dyDescent="0.3">
      <c r="A70" s="32">
        <f t="shared" ref="A70:A133" si="5">A69+1</f>
        <v>67</v>
      </c>
      <c r="B70" s="43">
        <f>financing!W77</f>
        <v>0</v>
      </c>
      <c r="C70" s="43">
        <f>financing!AA77</f>
        <v>0</v>
      </c>
      <c r="D70" s="43">
        <f t="shared" ref="D70:D133" si="6">(B69-B70)+C70</f>
        <v>0</v>
      </c>
      <c r="F70" s="43">
        <f>financing!AE77</f>
        <v>0</v>
      </c>
      <c r="H70" s="43">
        <f>Structure!Z31</f>
        <v>0</v>
      </c>
      <c r="L70" s="43">
        <f t="shared" si="4"/>
        <v>0</v>
      </c>
    </row>
    <row r="71" spans="1:12" x14ac:dyDescent="0.3">
      <c r="A71" s="32">
        <f t="shared" si="5"/>
        <v>68</v>
      </c>
      <c r="B71" s="43">
        <f>financing!W78</f>
        <v>0</v>
      </c>
      <c r="C71" s="43">
        <f>financing!AA78</f>
        <v>0</v>
      </c>
      <c r="D71" s="43">
        <f t="shared" si="6"/>
        <v>0</v>
      </c>
      <c r="F71" s="43">
        <f>financing!AE78</f>
        <v>0</v>
      </c>
      <c r="H71" s="43">
        <f>Structure!Z32</f>
        <v>0</v>
      </c>
      <c r="L71" s="43">
        <f t="shared" si="4"/>
        <v>0</v>
      </c>
    </row>
    <row r="72" spans="1:12" x14ac:dyDescent="0.3">
      <c r="A72" s="32">
        <f t="shared" si="5"/>
        <v>69</v>
      </c>
      <c r="B72" s="43">
        <f>financing!W79</f>
        <v>0</v>
      </c>
      <c r="C72" s="43">
        <f>financing!AA79</f>
        <v>0</v>
      </c>
      <c r="D72" s="43">
        <f t="shared" si="6"/>
        <v>0</v>
      </c>
      <c r="F72" s="43">
        <f>financing!AE79</f>
        <v>0</v>
      </c>
      <c r="H72" s="43">
        <f>Structure!Z33</f>
        <v>0</v>
      </c>
      <c r="L72" s="43">
        <f t="shared" si="4"/>
        <v>0</v>
      </c>
    </row>
    <row r="73" spans="1:12" x14ac:dyDescent="0.3">
      <c r="A73" s="32">
        <f t="shared" si="5"/>
        <v>70</v>
      </c>
      <c r="B73" s="43">
        <f>financing!W80</f>
        <v>0</v>
      </c>
      <c r="C73" s="43">
        <f>financing!AA80</f>
        <v>0</v>
      </c>
      <c r="D73" s="43">
        <f t="shared" si="6"/>
        <v>0</v>
      </c>
      <c r="F73" s="43">
        <f>financing!AE80</f>
        <v>0</v>
      </c>
      <c r="H73" s="43">
        <f>Structure!Z34</f>
        <v>0</v>
      </c>
      <c r="L73" s="43">
        <f t="shared" si="4"/>
        <v>0</v>
      </c>
    </row>
    <row r="74" spans="1:12" x14ac:dyDescent="0.3">
      <c r="A74" s="32">
        <f t="shared" si="5"/>
        <v>71</v>
      </c>
      <c r="B74" s="43">
        <f>financing!W81</f>
        <v>0</v>
      </c>
      <c r="C74" s="43">
        <f>financing!AA81</f>
        <v>0</v>
      </c>
      <c r="D74" s="43">
        <f t="shared" si="6"/>
        <v>0</v>
      </c>
      <c r="F74" s="43">
        <f>financing!AE81</f>
        <v>0</v>
      </c>
      <c r="H74" s="43">
        <f>Structure!Z35</f>
        <v>0</v>
      </c>
      <c r="L74" s="43">
        <f t="shared" si="4"/>
        <v>0</v>
      </c>
    </row>
    <row r="75" spans="1:12" x14ac:dyDescent="0.3">
      <c r="A75" s="32">
        <f t="shared" si="5"/>
        <v>72</v>
      </c>
      <c r="B75" s="43">
        <f>financing!W82</f>
        <v>0</v>
      </c>
      <c r="C75" s="43">
        <f>financing!AA82</f>
        <v>0</v>
      </c>
      <c r="D75" s="43">
        <f t="shared" si="6"/>
        <v>0</v>
      </c>
      <c r="F75" s="43">
        <f>financing!AE82</f>
        <v>0</v>
      </c>
      <c r="H75" s="43">
        <f>Structure!Z36</f>
        <v>0</v>
      </c>
      <c r="L75" s="43">
        <f t="shared" si="4"/>
        <v>0</v>
      </c>
    </row>
    <row r="76" spans="1:12" x14ac:dyDescent="0.3">
      <c r="A76" s="32">
        <f t="shared" si="5"/>
        <v>73</v>
      </c>
      <c r="B76" s="43">
        <f>financing!W83</f>
        <v>0</v>
      </c>
      <c r="C76" s="43">
        <f>financing!AA83</f>
        <v>0</v>
      </c>
      <c r="D76" s="43">
        <f t="shared" si="6"/>
        <v>0</v>
      </c>
      <c r="F76" s="43">
        <f>financing!AE83</f>
        <v>0</v>
      </c>
      <c r="H76" s="43">
        <f>Structure!Z37</f>
        <v>0</v>
      </c>
      <c r="L76" s="43">
        <f t="shared" si="4"/>
        <v>0</v>
      </c>
    </row>
    <row r="77" spans="1:12" x14ac:dyDescent="0.3">
      <c r="A77" s="32">
        <f t="shared" si="5"/>
        <v>74</v>
      </c>
      <c r="B77" s="43">
        <f>financing!W84</f>
        <v>0</v>
      </c>
      <c r="C77" s="43">
        <f>financing!AA84</f>
        <v>0</v>
      </c>
      <c r="D77" s="43">
        <f t="shared" si="6"/>
        <v>0</v>
      </c>
      <c r="F77" s="43">
        <f>financing!AE84</f>
        <v>0</v>
      </c>
      <c r="H77" s="43">
        <f>Structure!Z38</f>
        <v>0</v>
      </c>
      <c r="L77" s="43">
        <f t="shared" si="4"/>
        <v>0</v>
      </c>
    </row>
    <row r="78" spans="1:12" x14ac:dyDescent="0.3">
      <c r="A78" s="32">
        <f t="shared" si="5"/>
        <v>75</v>
      </c>
      <c r="B78" s="43">
        <f>financing!W85</f>
        <v>0</v>
      </c>
      <c r="C78" s="43">
        <f>financing!AA85</f>
        <v>0</v>
      </c>
      <c r="D78" s="43">
        <f t="shared" si="6"/>
        <v>0</v>
      </c>
      <c r="F78" s="43">
        <f>financing!AE85</f>
        <v>0</v>
      </c>
      <c r="H78" s="43">
        <f>Structure!Z39</f>
        <v>0</v>
      </c>
      <c r="L78" s="43">
        <f t="shared" si="4"/>
        <v>0</v>
      </c>
    </row>
    <row r="79" spans="1:12" x14ac:dyDescent="0.3">
      <c r="A79" s="32">
        <f t="shared" si="5"/>
        <v>76</v>
      </c>
      <c r="B79" s="43">
        <f>financing!W86</f>
        <v>0</v>
      </c>
      <c r="C79" s="43">
        <f>financing!AA86</f>
        <v>0</v>
      </c>
      <c r="D79" s="43">
        <f t="shared" si="6"/>
        <v>0</v>
      </c>
      <c r="F79" s="43">
        <f>financing!AE86</f>
        <v>0</v>
      </c>
      <c r="H79" s="43">
        <f>Structure!Z40</f>
        <v>0</v>
      </c>
      <c r="L79" s="43">
        <f t="shared" si="4"/>
        <v>0</v>
      </c>
    </row>
    <row r="80" spans="1:12" x14ac:dyDescent="0.3">
      <c r="A80" s="32">
        <f t="shared" si="5"/>
        <v>77</v>
      </c>
      <c r="B80" s="43">
        <f>financing!W87</f>
        <v>0</v>
      </c>
      <c r="C80" s="43">
        <f>financing!AA87</f>
        <v>0</v>
      </c>
      <c r="D80" s="43">
        <f t="shared" si="6"/>
        <v>0</v>
      </c>
      <c r="F80" s="43">
        <f>financing!AE87</f>
        <v>0</v>
      </c>
      <c r="H80" s="43">
        <f>Structure!Z41</f>
        <v>0</v>
      </c>
      <c r="L80" s="43">
        <f t="shared" si="4"/>
        <v>0</v>
      </c>
    </row>
    <row r="81" spans="1:12" x14ac:dyDescent="0.3">
      <c r="A81" s="32">
        <f t="shared" si="5"/>
        <v>78</v>
      </c>
      <c r="B81" s="43">
        <f>financing!W88</f>
        <v>0</v>
      </c>
      <c r="C81" s="43">
        <f>financing!AA88</f>
        <v>0</v>
      </c>
      <c r="D81" s="43">
        <f t="shared" si="6"/>
        <v>0</v>
      </c>
      <c r="F81" s="43">
        <f>financing!AE88</f>
        <v>0</v>
      </c>
      <c r="H81" s="43">
        <f>Structure!Z42</f>
        <v>0</v>
      </c>
      <c r="L81" s="43">
        <f t="shared" si="4"/>
        <v>0</v>
      </c>
    </row>
    <row r="82" spans="1:12" x14ac:dyDescent="0.3">
      <c r="A82" s="32">
        <f t="shared" si="5"/>
        <v>79</v>
      </c>
      <c r="B82" s="43">
        <f>financing!W89</f>
        <v>0</v>
      </c>
      <c r="C82" s="43">
        <f>financing!AA89</f>
        <v>0</v>
      </c>
      <c r="D82" s="43">
        <f t="shared" si="6"/>
        <v>0</v>
      </c>
      <c r="F82" s="43">
        <f>financing!AE89</f>
        <v>0</v>
      </c>
      <c r="H82" s="43">
        <f>Structure!Z43</f>
        <v>0</v>
      </c>
      <c r="L82" s="43">
        <f t="shared" si="4"/>
        <v>0</v>
      </c>
    </row>
    <row r="83" spans="1:12" x14ac:dyDescent="0.3">
      <c r="A83" s="32">
        <f t="shared" si="5"/>
        <v>80</v>
      </c>
      <c r="B83" s="43">
        <f>financing!W90</f>
        <v>0</v>
      </c>
      <c r="C83" s="43">
        <f>financing!AA90</f>
        <v>0</v>
      </c>
      <c r="D83" s="43">
        <f t="shared" si="6"/>
        <v>0</v>
      </c>
      <c r="F83" s="43">
        <f>financing!AE90</f>
        <v>0</v>
      </c>
      <c r="H83" s="43">
        <f>Structure!Z44</f>
        <v>0</v>
      </c>
      <c r="L83" s="43">
        <f t="shared" si="4"/>
        <v>0</v>
      </c>
    </row>
    <row r="84" spans="1:12" x14ac:dyDescent="0.3">
      <c r="A84" s="32">
        <f t="shared" si="5"/>
        <v>81</v>
      </c>
      <c r="B84" s="43">
        <f>financing!W91</f>
        <v>0</v>
      </c>
      <c r="C84" s="43">
        <f>financing!AA91</f>
        <v>0</v>
      </c>
      <c r="D84" s="43">
        <f t="shared" si="6"/>
        <v>0</v>
      </c>
      <c r="F84" s="43">
        <f>financing!AE91</f>
        <v>0</v>
      </c>
      <c r="H84" s="43">
        <f>Structure!Z45</f>
        <v>0</v>
      </c>
      <c r="L84" s="43">
        <f t="shared" si="4"/>
        <v>0</v>
      </c>
    </row>
    <row r="85" spans="1:12" x14ac:dyDescent="0.3">
      <c r="A85" s="32">
        <f t="shared" si="5"/>
        <v>82</v>
      </c>
      <c r="B85" s="43">
        <f>financing!W92</f>
        <v>0</v>
      </c>
      <c r="C85" s="43">
        <f>financing!AA92</f>
        <v>0</v>
      </c>
      <c r="D85" s="43">
        <f t="shared" si="6"/>
        <v>0</v>
      </c>
      <c r="F85" s="43">
        <f>financing!AE92</f>
        <v>0</v>
      </c>
      <c r="H85" s="43">
        <f>Structure!Z46</f>
        <v>0</v>
      </c>
      <c r="L85" s="43">
        <f t="shared" si="4"/>
        <v>0</v>
      </c>
    </row>
    <row r="86" spans="1:12" x14ac:dyDescent="0.3">
      <c r="A86" s="32">
        <f t="shared" si="5"/>
        <v>83</v>
      </c>
      <c r="B86" s="43">
        <f>financing!W93</f>
        <v>0</v>
      </c>
      <c r="C86" s="43">
        <f>financing!AA93</f>
        <v>0</v>
      </c>
      <c r="D86" s="43">
        <f t="shared" si="6"/>
        <v>0</v>
      </c>
      <c r="F86" s="43">
        <f>financing!AE93</f>
        <v>0</v>
      </c>
      <c r="H86" s="43">
        <f>Structure!Z47</f>
        <v>0</v>
      </c>
      <c r="L86" s="43">
        <f t="shared" si="4"/>
        <v>0</v>
      </c>
    </row>
    <row r="87" spans="1:12" x14ac:dyDescent="0.3">
      <c r="A87" s="32">
        <f t="shared" si="5"/>
        <v>84</v>
      </c>
      <c r="B87" s="43">
        <f>financing!W94</f>
        <v>0</v>
      </c>
      <c r="C87" s="43">
        <f>financing!AA94</f>
        <v>0</v>
      </c>
      <c r="D87" s="43">
        <f t="shared" si="6"/>
        <v>0</v>
      </c>
      <c r="F87" s="43">
        <f>financing!AE94</f>
        <v>0</v>
      </c>
      <c r="H87" s="43">
        <f>Structure!Z48</f>
        <v>0</v>
      </c>
      <c r="L87" s="43">
        <f t="shared" si="4"/>
        <v>0</v>
      </c>
    </row>
    <row r="88" spans="1:12" x14ac:dyDescent="0.3">
      <c r="A88" s="32">
        <f t="shared" si="5"/>
        <v>85</v>
      </c>
      <c r="B88" s="43">
        <f>financing!W95</f>
        <v>0</v>
      </c>
      <c r="C88" s="43">
        <f>financing!AA95</f>
        <v>0</v>
      </c>
      <c r="D88" s="43">
        <f t="shared" si="6"/>
        <v>0</v>
      </c>
      <c r="F88" s="43">
        <f>financing!AE95</f>
        <v>0</v>
      </c>
      <c r="H88" s="43">
        <f>Structure!Z49</f>
        <v>0</v>
      </c>
      <c r="L88" s="43">
        <f t="shared" si="4"/>
        <v>0</v>
      </c>
    </row>
    <row r="89" spans="1:12" x14ac:dyDescent="0.3">
      <c r="A89" s="32">
        <f t="shared" si="5"/>
        <v>86</v>
      </c>
      <c r="B89" s="43">
        <f>financing!W96</f>
        <v>0</v>
      </c>
      <c r="C89" s="43">
        <f>financing!AA96</f>
        <v>0</v>
      </c>
      <c r="D89" s="43">
        <f t="shared" si="6"/>
        <v>0</v>
      </c>
      <c r="F89" s="43">
        <f>financing!AE96</f>
        <v>0</v>
      </c>
      <c r="H89" s="43">
        <f>Structure!Z50</f>
        <v>0</v>
      </c>
      <c r="L89" s="43">
        <f t="shared" si="4"/>
        <v>0</v>
      </c>
    </row>
    <row r="90" spans="1:12" x14ac:dyDescent="0.3">
      <c r="A90" s="32">
        <f t="shared" si="5"/>
        <v>87</v>
      </c>
      <c r="B90" s="43">
        <f>financing!W97</f>
        <v>0</v>
      </c>
      <c r="C90" s="43">
        <f>financing!AA97</f>
        <v>0</v>
      </c>
      <c r="D90" s="43">
        <f t="shared" si="6"/>
        <v>0</v>
      </c>
      <c r="F90" s="43">
        <f>financing!AE97</f>
        <v>0</v>
      </c>
      <c r="H90" s="43">
        <f>Structure!Z51</f>
        <v>0</v>
      </c>
      <c r="L90" s="43">
        <f t="shared" si="4"/>
        <v>0</v>
      </c>
    </row>
    <row r="91" spans="1:12" x14ac:dyDescent="0.3">
      <c r="A91" s="32">
        <f t="shared" si="5"/>
        <v>88</v>
      </c>
      <c r="B91" s="43">
        <f>financing!W98</f>
        <v>0</v>
      </c>
      <c r="C91" s="43">
        <f>financing!AA98</f>
        <v>0</v>
      </c>
      <c r="D91" s="43">
        <f t="shared" si="6"/>
        <v>0</v>
      </c>
      <c r="F91" s="43">
        <f>financing!AE98</f>
        <v>0</v>
      </c>
      <c r="H91" s="43">
        <f>Structure!Z52</f>
        <v>0</v>
      </c>
      <c r="L91" s="43">
        <f t="shared" si="4"/>
        <v>0</v>
      </c>
    </row>
    <row r="92" spans="1:12" x14ac:dyDescent="0.3">
      <c r="A92" s="32">
        <f t="shared" si="5"/>
        <v>89</v>
      </c>
      <c r="B92" s="43">
        <f>financing!W99</f>
        <v>0</v>
      </c>
      <c r="C92" s="43">
        <f>financing!AA99</f>
        <v>0</v>
      </c>
      <c r="D92" s="43">
        <f t="shared" si="6"/>
        <v>0</v>
      </c>
      <c r="F92" s="43">
        <f>financing!AE99</f>
        <v>0</v>
      </c>
      <c r="H92" s="43">
        <f>Structure!Z53</f>
        <v>0</v>
      </c>
      <c r="L92" s="43">
        <f t="shared" si="4"/>
        <v>0</v>
      </c>
    </row>
    <row r="93" spans="1:12" x14ac:dyDescent="0.3">
      <c r="A93" s="32">
        <f t="shared" si="5"/>
        <v>90</v>
      </c>
      <c r="B93" s="43">
        <f>financing!W100</f>
        <v>0</v>
      </c>
      <c r="C93" s="43">
        <f>financing!AA100</f>
        <v>0</v>
      </c>
      <c r="D93" s="43">
        <f t="shared" si="6"/>
        <v>0</v>
      </c>
      <c r="F93" s="43">
        <f>financing!AE100</f>
        <v>0</v>
      </c>
      <c r="H93" s="43">
        <f>Structure!Z54</f>
        <v>0</v>
      </c>
      <c r="L93" s="43">
        <f t="shared" si="4"/>
        <v>0</v>
      </c>
    </row>
    <row r="94" spans="1:12" x14ac:dyDescent="0.3">
      <c r="A94" s="32">
        <f t="shared" si="5"/>
        <v>91</v>
      </c>
      <c r="B94" s="43">
        <f>financing!W101</f>
        <v>0</v>
      </c>
      <c r="C94" s="43">
        <f>financing!AA101</f>
        <v>0</v>
      </c>
      <c r="D94" s="43">
        <f t="shared" si="6"/>
        <v>0</v>
      </c>
      <c r="F94" s="43">
        <f>financing!AE101</f>
        <v>0</v>
      </c>
      <c r="H94" s="43">
        <f>Structure!Z55</f>
        <v>0</v>
      </c>
      <c r="L94" s="43">
        <f t="shared" si="4"/>
        <v>0</v>
      </c>
    </row>
    <row r="95" spans="1:12" x14ac:dyDescent="0.3">
      <c r="A95" s="32">
        <f t="shared" si="5"/>
        <v>92</v>
      </c>
      <c r="B95" s="43">
        <f>financing!W102</f>
        <v>0</v>
      </c>
      <c r="C95" s="43">
        <f>financing!AA102</f>
        <v>0</v>
      </c>
      <c r="D95" s="43">
        <f t="shared" si="6"/>
        <v>0</v>
      </c>
      <c r="F95" s="43">
        <f>financing!AE102</f>
        <v>0</v>
      </c>
      <c r="H95" s="43">
        <f>Structure!Z56</f>
        <v>0</v>
      </c>
      <c r="L95" s="43">
        <f t="shared" si="4"/>
        <v>0</v>
      </c>
    </row>
    <row r="96" spans="1:12" x14ac:dyDescent="0.3">
      <c r="A96" s="32">
        <f t="shared" si="5"/>
        <v>93</v>
      </c>
      <c r="B96" s="43">
        <f>financing!W103</f>
        <v>0</v>
      </c>
      <c r="C96" s="43">
        <f>financing!AA103</f>
        <v>0</v>
      </c>
      <c r="D96" s="43">
        <f t="shared" si="6"/>
        <v>0</v>
      </c>
      <c r="F96" s="43">
        <f>financing!AE103</f>
        <v>0</v>
      </c>
      <c r="H96" s="43">
        <f>Structure!Z57</f>
        <v>0</v>
      </c>
      <c r="L96" s="43">
        <f t="shared" si="4"/>
        <v>0</v>
      </c>
    </row>
    <row r="97" spans="1:12" x14ac:dyDescent="0.3">
      <c r="A97" s="32">
        <f t="shared" si="5"/>
        <v>94</v>
      </c>
      <c r="B97" s="43">
        <f>financing!W104</f>
        <v>0</v>
      </c>
      <c r="C97" s="43">
        <f>financing!AA104</f>
        <v>0</v>
      </c>
      <c r="D97" s="43">
        <f t="shared" si="6"/>
        <v>0</v>
      </c>
      <c r="F97" s="43">
        <f>financing!AE104</f>
        <v>0</v>
      </c>
      <c r="H97" s="43">
        <f>Structure!Z58</f>
        <v>0</v>
      </c>
      <c r="L97" s="43">
        <f t="shared" si="4"/>
        <v>0</v>
      </c>
    </row>
    <row r="98" spans="1:12" x14ac:dyDescent="0.3">
      <c r="A98" s="32">
        <f t="shared" si="5"/>
        <v>95</v>
      </c>
      <c r="B98" s="43">
        <f>financing!W105</f>
        <v>0</v>
      </c>
      <c r="C98" s="43">
        <f>financing!AA105</f>
        <v>0</v>
      </c>
      <c r="D98" s="43">
        <f t="shared" si="6"/>
        <v>0</v>
      </c>
      <c r="F98" s="43">
        <f>financing!AE105</f>
        <v>0</v>
      </c>
      <c r="H98" s="43">
        <f>Structure!Z59</f>
        <v>0</v>
      </c>
      <c r="L98" s="43">
        <f t="shared" si="4"/>
        <v>0</v>
      </c>
    </row>
    <row r="99" spans="1:12" x14ac:dyDescent="0.3">
      <c r="A99" s="32">
        <f t="shared" si="5"/>
        <v>96</v>
      </c>
      <c r="B99" s="43">
        <f>financing!W106</f>
        <v>0</v>
      </c>
      <c r="C99" s="43">
        <f>financing!AA106</f>
        <v>0</v>
      </c>
      <c r="D99" s="43">
        <f t="shared" si="6"/>
        <v>0</v>
      </c>
      <c r="F99" s="43">
        <f>financing!AE106</f>
        <v>0</v>
      </c>
      <c r="H99" s="43">
        <f>Structure!Z60</f>
        <v>0</v>
      </c>
      <c r="L99" s="43">
        <f t="shared" si="4"/>
        <v>0</v>
      </c>
    </row>
    <row r="100" spans="1:12" x14ac:dyDescent="0.3">
      <c r="A100" s="32">
        <f t="shared" si="5"/>
        <v>97</v>
      </c>
      <c r="B100" s="43">
        <f>financing!W107</f>
        <v>0</v>
      </c>
      <c r="C100" s="43">
        <f>financing!AA107</f>
        <v>0</v>
      </c>
      <c r="D100" s="43">
        <f t="shared" si="6"/>
        <v>0</v>
      </c>
      <c r="F100" s="43">
        <f>financing!AE107</f>
        <v>0</v>
      </c>
      <c r="H100" s="43">
        <f>Structure!Z61</f>
        <v>0</v>
      </c>
      <c r="L100" s="43">
        <f t="shared" si="4"/>
        <v>0</v>
      </c>
    </row>
    <row r="101" spans="1:12" x14ac:dyDescent="0.3">
      <c r="A101" s="32">
        <f t="shared" si="5"/>
        <v>98</v>
      </c>
      <c r="B101" s="43">
        <f>financing!W108</f>
        <v>0</v>
      </c>
      <c r="C101" s="43">
        <f>financing!AA108</f>
        <v>0</v>
      </c>
      <c r="D101" s="43">
        <f t="shared" si="6"/>
        <v>0</v>
      </c>
      <c r="F101" s="43">
        <f>financing!AE108</f>
        <v>0</v>
      </c>
      <c r="H101" s="43">
        <f>Structure!Z62</f>
        <v>0</v>
      </c>
      <c r="L101" s="43">
        <f t="shared" si="4"/>
        <v>0</v>
      </c>
    </row>
    <row r="102" spans="1:12" x14ac:dyDescent="0.3">
      <c r="A102" s="32">
        <f t="shared" si="5"/>
        <v>99</v>
      </c>
      <c r="B102" s="43">
        <f>financing!W109</f>
        <v>0</v>
      </c>
      <c r="C102" s="43">
        <f>financing!AA109</f>
        <v>0</v>
      </c>
      <c r="D102" s="43">
        <f t="shared" si="6"/>
        <v>0</v>
      </c>
      <c r="F102" s="43">
        <f>financing!AE109</f>
        <v>0</v>
      </c>
      <c r="H102" s="43">
        <f>Structure!Z63</f>
        <v>0</v>
      </c>
      <c r="L102" s="43">
        <f t="shared" si="4"/>
        <v>0</v>
      </c>
    </row>
    <row r="103" spans="1:12" x14ac:dyDescent="0.3">
      <c r="A103" s="32">
        <f t="shared" si="5"/>
        <v>100</v>
      </c>
      <c r="B103" s="43">
        <f>financing!W110</f>
        <v>0</v>
      </c>
      <c r="C103" s="43">
        <f>financing!AA110</f>
        <v>0</v>
      </c>
      <c r="D103" s="43">
        <f t="shared" si="6"/>
        <v>0</v>
      </c>
      <c r="F103" s="43">
        <f>financing!AE110</f>
        <v>0</v>
      </c>
      <c r="H103" s="43">
        <f>Structure!Z64</f>
        <v>0</v>
      </c>
      <c r="L103" s="43">
        <f t="shared" si="4"/>
        <v>0</v>
      </c>
    </row>
    <row r="104" spans="1:12" x14ac:dyDescent="0.3">
      <c r="A104" s="32">
        <f t="shared" si="5"/>
        <v>101</v>
      </c>
      <c r="B104" s="43">
        <f>financing!W111</f>
        <v>0</v>
      </c>
      <c r="C104" s="43">
        <f>financing!AA111</f>
        <v>0</v>
      </c>
      <c r="D104" s="43">
        <f t="shared" si="6"/>
        <v>0</v>
      </c>
      <c r="F104" s="43">
        <f>financing!AE111</f>
        <v>0</v>
      </c>
      <c r="H104" s="43">
        <f>Structure!Z65</f>
        <v>0</v>
      </c>
      <c r="L104" s="43">
        <f t="shared" si="4"/>
        <v>0</v>
      </c>
    </row>
    <row r="105" spans="1:12" x14ac:dyDescent="0.3">
      <c r="A105" s="32">
        <f t="shared" si="5"/>
        <v>102</v>
      </c>
      <c r="B105" s="43">
        <f>financing!W112</f>
        <v>0</v>
      </c>
      <c r="C105" s="43">
        <f>financing!AA112</f>
        <v>0</v>
      </c>
      <c r="D105" s="43">
        <f t="shared" si="6"/>
        <v>0</v>
      </c>
      <c r="F105" s="43">
        <f>financing!AE112</f>
        <v>0</v>
      </c>
      <c r="H105" s="43">
        <f>Structure!Z66</f>
        <v>0</v>
      </c>
      <c r="L105" s="43">
        <f t="shared" si="4"/>
        <v>0</v>
      </c>
    </row>
    <row r="106" spans="1:12" x14ac:dyDescent="0.3">
      <c r="A106" s="32">
        <f t="shared" si="5"/>
        <v>103</v>
      </c>
      <c r="B106" s="43">
        <f>financing!W113</f>
        <v>0</v>
      </c>
      <c r="C106" s="43">
        <f>financing!AA113</f>
        <v>0</v>
      </c>
      <c r="D106" s="43">
        <f t="shared" si="6"/>
        <v>0</v>
      </c>
      <c r="F106" s="43">
        <f>financing!AE113</f>
        <v>0</v>
      </c>
      <c r="H106" s="43">
        <f>Structure!Z67</f>
        <v>0</v>
      </c>
      <c r="L106" s="43">
        <f t="shared" si="4"/>
        <v>0</v>
      </c>
    </row>
    <row r="107" spans="1:12" x14ac:dyDescent="0.3">
      <c r="A107" s="32">
        <f t="shared" si="5"/>
        <v>104</v>
      </c>
      <c r="B107" s="43">
        <f>financing!W114</f>
        <v>0</v>
      </c>
      <c r="C107" s="43">
        <f>financing!AA114</f>
        <v>0</v>
      </c>
      <c r="D107" s="43">
        <f t="shared" si="6"/>
        <v>0</v>
      </c>
      <c r="F107" s="43">
        <f>financing!AE114</f>
        <v>0</v>
      </c>
      <c r="H107" s="43">
        <f>Structure!Z68</f>
        <v>0</v>
      </c>
      <c r="L107" s="43">
        <f t="shared" si="4"/>
        <v>0</v>
      </c>
    </row>
    <row r="108" spans="1:12" x14ac:dyDescent="0.3">
      <c r="A108" s="32">
        <f t="shared" si="5"/>
        <v>105</v>
      </c>
      <c r="B108" s="43">
        <f>financing!W115</f>
        <v>0</v>
      </c>
      <c r="C108" s="43">
        <f>financing!AA115</f>
        <v>0</v>
      </c>
      <c r="D108" s="43">
        <f t="shared" si="6"/>
        <v>0</v>
      </c>
      <c r="F108" s="43">
        <f>financing!AE115</f>
        <v>0</v>
      </c>
      <c r="H108" s="43">
        <f>Structure!Z69</f>
        <v>0</v>
      </c>
      <c r="L108" s="43">
        <f t="shared" si="4"/>
        <v>0</v>
      </c>
    </row>
    <row r="109" spans="1:12" x14ac:dyDescent="0.3">
      <c r="A109" s="32">
        <f t="shared" si="5"/>
        <v>106</v>
      </c>
      <c r="B109" s="43">
        <f>financing!W116</f>
        <v>0</v>
      </c>
      <c r="C109" s="43">
        <f>financing!AA116</f>
        <v>0</v>
      </c>
      <c r="D109" s="43">
        <f t="shared" si="6"/>
        <v>0</v>
      </c>
      <c r="F109" s="43">
        <f>financing!AE116</f>
        <v>0</v>
      </c>
      <c r="H109" s="43">
        <f>Structure!Z70</f>
        <v>0</v>
      </c>
      <c r="L109" s="43">
        <f t="shared" si="4"/>
        <v>0</v>
      </c>
    </row>
    <row r="110" spans="1:12" x14ac:dyDescent="0.3">
      <c r="A110" s="32">
        <f t="shared" si="5"/>
        <v>107</v>
      </c>
      <c r="B110" s="43">
        <f>financing!W117</f>
        <v>0</v>
      </c>
      <c r="C110" s="43">
        <f>financing!AA117</f>
        <v>0</v>
      </c>
      <c r="D110" s="43">
        <f t="shared" si="6"/>
        <v>0</v>
      </c>
      <c r="F110" s="43">
        <f>financing!AE117</f>
        <v>0</v>
      </c>
      <c r="H110" s="43">
        <f>Structure!Z71</f>
        <v>0</v>
      </c>
      <c r="L110" s="43">
        <f t="shared" si="4"/>
        <v>0</v>
      </c>
    </row>
    <row r="111" spans="1:12" x14ac:dyDescent="0.3">
      <c r="A111" s="32">
        <f t="shared" si="5"/>
        <v>108</v>
      </c>
      <c r="B111" s="43">
        <f>financing!W118</f>
        <v>0</v>
      </c>
      <c r="C111" s="43">
        <f>financing!AA118</f>
        <v>0</v>
      </c>
      <c r="D111" s="43">
        <f t="shared" si="6"/>
        <v>0</v>
      </c>
      <c r="F111" s="43">
        <f>financing!AE118</f>
        <v>0</v>
      </c>
      <c r="H111" s="43">
        <f>Structure!Z72</f>
        <v>0</v>
      </c>
      <c r="L111" s="43">
        <f t="shared" si="4"/>
        <v>0</v>
      </c>
    </row>
    <row r="112" spans="1:12" x14ac:dyDescent="0.3">
      <c r="A112" s="32">
        <f t="shared" si="5"/>
        <v>109</v>
      </c>
      <c r="B112" s="43">
        <f>financing!W119</f>
        <v>0</v>
      </c>
      <c r="C112" s="43">
        <f>financing!AA119</f>
        <v>0</v>
      </c>
      <c r="D112" s="43">
        <f t="shared" si="6"/>
        <v>0</v>
      </c>
      <c r="F112" s="43">
        <f>financing!AE119</f>
        <v>0</v>
      </c>
      <c r="H112" s="43">
        <f>Structure!Z73</f>
        <v>0</v>
      </c>
      <c r="L112" s="43">
        <f t="shared" si="4"/>
        <v>0</v>
      </c>
    </row>
    <row r="113" spans="1:12" x14ac:dyDescent="0.3">
      <c r="A113" s="32">
        <f t="shared" si="5"/>
        <v>110</v>
      </c>
      <c r="B113" s="43">
        <f>financing!W120</f>
        <v>0</v>
      </c>
      <c r="C113" s="43">
        <f>financing!AA120</f>
        <v>0</v>
      </c>
      <c r="D113" s="43">
        <f t="shared" si="6"/>
        <v>0</v>
      </c>
      <c r="F113" s="43">
        <f>financing!AE120</f>
        <v>0</v>
      </c>
      <c r="H113" s="43">
        <f>Structure!Z74</f>
        <v>0</v>
      </c>
      <c r="L113" s="43">
        <f t="shared" si="4"/>
        <v>0</v>
      </c>
    </row>
    <row r="114" spans="1:12" x14ac:dyDescent="0.3">
      <c r="A114" s="32">
        <f t="shared" si="5"/>
        <v>111</v>
      </c>
      <c r="B114" s="43">
        <f>financing!W121</f>
        <v>0</v>
      </c>
      <c r="C114" s="43">
        <f>financing!AA121</f>
        <v>0</v>
      </c>
      <c r="D114" s="43">
        <f t="shared" si="6"/>
        <v>0</v>
      </c>
      <c r="F114" s="43">
        <f>financing!AE121</f>
        <v>0</v>
      </c>
      <c r="H114" s="43">
        <f>Structure!Z75</f>
        <v>0</v>
      </c>
      <c r="L114" s="43">
        <f t="shared" si="4"/>
        <v>0</v>
      </c>
    </row>
    <row r="115" spans="1:12" x14ac:dyDescent="0.3">
      <c r="A115" s="32">
        <f t="shared" si="5"/>
        <v>112</v>
      </c>
      <c r="B115" s="43">
        <f>financing!W122</f>
        <v>0</v>
      </c>
      <c r="C115" s="43">
        <f>financing!AA122</f>
        <v>0</v>
      </c>
      <c r="D115" s="43">
        <f t="shared" si="6"/>
        <v>0</v>
      </c>
      <c r="F115" s="43">
        <f>financing!AE122</f>
        <v>0</v>
      </c>
      <c r="H115" s="43">
        <f>Structure!Z76</f>
        <v>0</v>
      </c>
      <c r="L115" s="43">
        <f t="shared" si="4"/>
        <v>0</v>
      </c>
    </row>
    <row r="116" spans="1:12" x14ac:dyDescent="0.3">
      <c r="A116" s="32">
        <f t="shared" si="5"/>
        <v>113</v>
      </c>
      <c r="B116" s="43">
        <f>financing!W123</f>
        <v>0</v>
      </c>
      <c r="C116" s="43">
        <f>financing!AA123</f>
        <v>0</v>
      </c>
      <c r="D116" s="43">
        <f t="shared" si="6"/>
        <v>0</v>
      </c>
      <c r="F116" s="43">
        <f>financing!AE123</f>
        <v>0</v>
      </c>
      <c r="H116" s="43">
        <f>Structure!Z77</f>
        <v>0</v>
      </c>
      <c r="L116" s="43">
        <f t="shared" si="4"/>
        <v>0</v>
      </c>
    </row>
    <row r="117" spans="1:12" x14ac:dyDescent="0.3">
      <c r="A117" s="32">
        <f t="shared" si="5"/>
        <v>114</v>
      </c>
      <c r="B117" s="43">
        <f>financing!W124</f>
        <v>0</v>
      </c>
      <c r="C117" s="43">
        <f>financing!AA124</f>
        <v>0</v>
      </c>
      <c r="D117" s="43">
        <f t="shared" si="6"/>
        <v>0</v>
      </c>
      <c r="F117" s="43">
        <f>financing!AE124</f>
        <v>0</v>
      </c>
      <c r="H117" s="43">
        <f>Structure!Z78</f>
        <v>0</v>
      </c>
      <c r="L117" s="43">
        <f t="shared" si="4"/>
        <v>0</v>
      </c>
    </row>
    <row r="118" spans="1:12" x14ac:dyDescent="0.3">
      <c r="A118" s="32">
        <f t="shared" si="5"/>
        <v>115</v>
      </c>
      <c r="B118" s="43">
        <f>financing!W125</f>
        <v>0</v>
      </c>
      <c r="C118" s="43">
        <f>financing!AA125</f>
        <v>0</v>
      </c>
      <c r="D118" s="43">
        <f t="shared" si="6"/>
        <v>0</v>
      </c>
      <c r="F118" s="43">
        <f>financing!AE125</f>
        <v>0</v>
      </c>
      <c r="H118" s="43">
        <f>Structure!Z79</f>
        <v>0</v>
      </c>
      <c r="L118" s="43">
        <f t="shared" si="4"/>
        <v>0</v>
      </c>
    </row>
    <row r="119" spans="1:12" x14ac:dyDescent="0.3">
      <c r="A119" s="32">
        <f t="shared" si="5"/>
        <v>116</v>
      </c>
      <c r="B119" s="43">
        <f>financing!W126</f>
        <v>0</v>
      </c>
      <c r="C119" s="43">
        <f>financing!AA126</f>
        <v>0</v>
      </c>
      <c r="D119" s="43">
        <f t="shared" si="6"/>
        <v>0</v>
      </c>
      <c r="F119" s="43">
        <f>financing!AE126</f>
        <v>0</v>
      </c>
      <c r="H119" s="43">
        <f>Structure!Z80</f>
        <v>0</v>
      </c>
      <c r="L119" s="43">
        <f t="shared" si="4"/>
        <v>0</v>
      </c>
    </row>
    <row r="120" spans="1:12" x14ac:dyDescent="0.3">
      <c r="A120" s="32">
        <f t="shared" si="5"/>
        <v>117</v>
      </c>
      <c r="B120" s="43">
        <f>financing!W127</f>
        <v>0</v>
      </c>
      <c r="C120" s="43">
        <f>financing!AA127</f>
        <v>0</v>
      </c>
      <c r="D120" s="43">
        <f t="shared" si="6"/>
        <v>0</v>
      </c>
      <c r="F120" s="43">
        <f>financing!AE127</f>
        <v>0</v>
      </c>
      <c r="H120" s="43">
        <f>Structure!Z81</f>
        <v>0</v>
      </c>
      <c r="L120" s="43">
        <f t="shared" si="4"/>
        <v>0</v>
      </c>
    </row>
    <row r="121" spans="1:12" x14ac:dyDescent="0.3">
      <c r="A121" s="32">
        <f t="shared" si="5"/>
        <v>118</v>
      </c>
      <c r="B121" s="43">
        <f>financing!W128</f>
        <v>0</v>
      </c>
      <c r="C121" s="43">
        <f>financing!AA128</f>
        <v>0</v>
      </c>
      <c r="D121" s="43">
        <f t="shared" si="6"/>
        <v>0</v>
      </c>
      <c r="F121" s="43">
        <f>financing!AE128</f>
        <v>0</v>
      </c>
      <c r="H121" s="43">
        <f>Structure!Z82</f>
        <v>0</v>
      </c>
      <c r="L121" s="43">
        <f t="shared" si="4"/>
        <v>0</v>
      </c>
    </row>
    <row r="122" spans="1:12" x14ac:dyDescent="0.3">
      <c r="A122" s="32">
        <f t="shared" si="5"/>
        <v>119</v>
      </c>
      <c r="B122" s="43">
        <f>financing!W129</f>
        <v>0</v>
      </c>
      <c r="C122" s="43">
        <f>financing!AA129</f>
        <v>0</v>
      </c>
      <c r="D122" s="43">
        <f t="shared" si="6"/>
        <v>0</v>
      </c>
      <c r="F122" s="43">
        <f>financing!AE129</f>
        <v>0</v>
      </c>
      <c r="H122" s="43">
        <f>Structure!Z83</f>
        <v>0</v>
      </c>
      <c r="L122" s="43">
        <f t="shared" si="4"/>
        <v>0</v>
      </c>
    </row>
    <row r="123" spans="1:12" x14ac:dyDescent="0.3">
      <c r="A123" s="32">
        <f t="shared" si="5"/>
        <v>120</v>
      </c>
      <c r="B123" s="43">
        <f>financing!W130</f>
        <v>0</v>
      </c>
      <c r="C123" s="43">
        <f>financing!AA130</f>
        <v>0</v>
      </c>
      <c r="D123" s="43">
        <f t="shared" si="6"/>
        <v>0</v>
      </c>
      <c r="F123" s="43">
        <f>financing!AE130</f>
        <v>0</v>
      </c>
      <c r="H123" s="43">
        <f>Structure!Z84</f>
        <v>0</v>
      </c>
      <c r="L123" s="43">
        <f t="shared" si="4"/>
        <v>0</v>
      </c>
    </row>
    <row r="124" spans="1:12" x14ac:dyDescent="0.3">
      <c r="A124" s="32">
        <f t="shared" si="5"/>
        <v>121</v>
      </c>
      <c r="B124" s="43">
        <f>financing!W131</f>
        <v>0</v>
      </c>
      <c r="C124" s="43">
        <f>financing!AA131</f>
        <v>0</v>
      </c>
      <c r="D124" s="43">
        <f t="shared" si="6"/>
        <v>0</v>
      </c>
      <c r="F124" s="43">
        <f>financing!AE131</f>
        <v>0</v>
      </c>
      <c r="H124" s="43">
        <f>Structure!Z85</f>
        <v>0</v>
      </c>
      <c r="L124" s="43">
        <f t="shared" si="4"/>
        <v>0</v>
      </c>
    </row>
    <row r="125" spans="1:12" x14ac:dyDescent="0.3">
      <c r="A125" s="32">
        <f t="shared" si="5"/>
        <v>122</v>
      </c>
      <c r="B125" s="43">
        <f>financing!W132</f>
        <v>0</v>
      </c>
      <c r="C125" s="43">
        <f>financing!AA132</f>
        <v>0</v>
      </c>
      <c r="D125" s="43">
        <f t="shared" si="6"/>
        <v>0</v>
      </c>
      <c r="F125" s="43">
        <f>financing!AE132</f>
        <v>0</v>
      </c>
      <c r="H125" s="43">
        <f>Structure!Z86</f>
        <v>0</v>
      </c>
      <c r="L125" s="43">
        <f t="shared" si="4"/>
        <v>0</v>
      </c>
    </row>
    <row r="126" spans="1:12" x14ac:dyDescent="0.3">
      <c r="A126" s="32">
        <f t="shared" si="5"/>
        <v>123</v>
      </c>
      <c r="B126" s="43">
        <f>financing!W133</f>
        <v>0</v>
      </c>
      <c r="C126" s="43">
        <f>financing!AA133</f>
        <v>0</v>
      </c>
      <c r="D126" s="43">
        <f t="shared" si="6"/>
        <v>0</v>
      </c>
      <c r="F126" s="43">
        <f>financing!AE133</f>
        <v>0</v>
      </c>
      <c r="H126" s="43">
        <f>Structure!Z87</f>
        <v>0</v>
      </c>
      <c r="L126" s="43">
        <f t="shared" si="4"/>
        <v>0</v>
      </c>
    </row>
    <row r="127" spans="1:12" x14ac:dyDescent="0.3">
      <c r="A127" s="32">
        <f t="shared" si="5"/>
        <v>124</v>
      </c>
      <c r="B127" s="43">
        <f>financing!W134</f>
        <v>0</v>
      </c>
      <c r="C127" s="43">
        <f>financing!AA134</f>
        <v>0</v>
      </c>
      <c r="D127" s="43">
        <f t="shared" si="6"/>
        <v>0</v>
      </c>
      <c r="F127" s="43">
        <f>financing!AE134</f>
        <v>0</v>
      </c>
      <c r="H127" s="43">
        <f>Structure!Z88</f>
        <v>0</v>
      </c>
      <c r="L127" s="43">
        <f t="shared" si="4"/>
        <v>0</v>
      </c>
    </row>
    <row r="128" spans="1:12" x14ac:dyDescent="0.3">
      <c r="A128" s="32">
        <f t="shared" si="5"/>
        <v>125</v>
      </c>
      <c r="B128" s="43">
        <f>financing!W135</f>
        <v>0</v>
      </c>
      <c r="C128" s="43">
        <f>financing!AA135</f>
        <v>0</v>
      </c>
      <c r="D128" s="43">
        <f t="shared" si="6"/>
        <v>0</v>
      </c>
      <c r="F128" s="43">
        <f>financing!AE135</f>
        <v>0</v>
      </c>
      <c r="H128" s="43">
        <f>Structure!Z89</f>
        <v>0</v>
      </c>
      <c r="L128" s="43">
        <f t="shared" si="4"/>
        <v>0</v>
      </c>
    </row>
    <row r="129" spans="1:12" x14ac:dyDescent="0.3">
      <c r="A129" s="32">
        <f t="shared" si="5"/>
        <v>126</v>
      </c>
      <c r="B129" s="43">
        <f>financing!W136</f>
        <v>0</v>
      </c>
      <c r="C129" s="43">
        <f>financing!AA136</f>
        <v>0</v>
      </c>
      <c r="D129" s="43">
        <f t="shared" si="6"/>
        <v>0</v>
      </c>
      <c r="F129" s="43">
        <f>financing!AE136</f>
        <v>0</v>
      </c>
      <c r="H129" s="43">
        <f>Structure!Z90</f>
        <v>0</v>
      </c>
      <c r="L129" s="43">
        <f t="shared" si="4"/>
        <v>0</v>
      </c>
    </row>
    <row r="130" spans="1:12" x14ac:dyDescent="0.3">
      <c r="A130" s="32">
        <f t="shared" si="5"/>
        <v>127</v>
      </c>
      <c r="B130" s="43">
        <f>financing!W137</f>
        <v>0</v>
      </c>
      <c r="C130" s="43">
        <f>financing!AA137</f>
        <v>0</v>
      </c>
      <c r="D130" s="43">
        <f t="shared" si="6"/>
        <v>0</v>
      </c>
      <c r="F130" s="43">
        <f>financing!AE137</f>
        <v>0</v>
      </c>
      <c r="H130" s="43">
        <f>Structure!Z91</f>
        <v>0</v>
      </c>
      <c r="L130" s="43">
        <f t="shared" si="4"/>
        <v>0</v>
      </c>
    </row>
    <row r="131" spans="1:12" x14ac:dyDescent="0.3">
      <c r="A131" s="32">
        <f t="shared" si="5"/>
        <v>128</v>
      </c>
      <c r="B131" s="43">
        <f>financing!W138</f>
        <v>0</v>
      </c>
      <c r="C131" s="43">
        <f>financing!AA138</f>
        <v>0</v>
      </c>
      <c r="D131" s="43">
        <f t="shared" si="6"/>
        <v>0</v>
      </c>
      <c r="F131" s="43">
        <f>financing!AE138</f>
        <v>0</v>
      </c>
      <c r="H131" s="43">
        <f>Structure!Z92</f>
        <v>0</v>
      </c>
      <c r="L131" s="43">
        <f t="shared" si="4"/>
        <v>0</v>
      </c>
    </row>
    <row r="132" spans="1:12" x14ac:dyDescent="0.3">
      <c r="A132" s="32">
        <f t="shared" si="5"/>
        <v>129</v>
      </c>
      <c r="B132" s="43">
        <f>financing!W139</f>
        <v>0</v>
      </c>
      <c r="C132" s="43">
        <f>financing!AA139</f>
        <v>0</v>
      </c>
      <c r="D132" s="43">
        <f t="shared" si="6"/>
        <v>0</v>
      </c>
      <c r="F132" s="43">
        <f>financing!AE139</f>
        <v>0</v>
      </c>
      <c r="H132" s="43">
        <f>Structure!Z93</f>
        <v>0</v>
      </c>
      <c r="L132" s="43">
        <f t="shared" si="4"/>
        <v>0</v>
      </c>
    </row>
    <row r="133" spans="1:12" x14ac:dyDescent="0.3">
      <c r="A133" s="32">
        <f t="shared" si="5"/>
        <v>130</v>
      </c>
      <c r="B133" s="43">
        <f>financing!W140</f>
        <v>0</v>
      </c>
      <c r="C133" s="43">
        <f>financing!AA140</f>
        <v>0</v>
      </c>
      <c r="D133" s="43">
        <f t="shared" si="6"/>
        <v>0</v>
      </c>
      <c r="F133" s="43">
        <f>financing!AE140</f>
        <v>0</v>
      </c>
      <c r="H133" s="43">
        <f>Structure!Z94</f>
        <v>0</v>
      </c>
      <c r="L133" s="43">
        <f t="shared" ref="L133:L193" si="7">D133+H133+J133+F133</f>
        <v>0</v>
      </c>
    </row>
    <row r="134" spans="1:12" x14ac:dyDescent="0.3">
      <c r="A134" s="32">
        <f t="shared" ref="A134:A162" si="8">A133+1</f>
        <v>131</v>
      </c>
      <c r="B134" s="43">
        <f>financing!W141</f>
        <v>0</v>
      </c>
      <c r="C134" s="43">
        <f>financing!AA141</f>
        <v>0</v>
      </c>
      <c r="D134" s="43">
        <f t="shared" ref="D134:D162" si="9">(B133-B134)+C134</f>
        <v>0</v>
      </c>
      <c r="F134" s="43">
        <f>financing!AE141</f>
        <v>0</v>
      </c>
      <c r="H134" s="43">
        <f>Structure!Z95</f>
        <v>0</v>
      </c>
      <c r="L134" s="43">
        <f t="shared" si="7"/>
        <v>0</v>
      </c>
    </row>
    <row r="135" spans="1:12" x14ac:dyDescent="0.3">
      <c r="A135" s="32">
        <f t="shared" si="8"/>
        <v>132</v>
      </c>
      <c r="B135" s="43">
        <f>financing!W142</f>
        <v>0</v>
      </c>
      <c r="C135" s="43">
        <f>financing!AA142</f>
        <v>0</v>
      </c>
      <c r="D135" s="43">
        <f t="shared" si="9"/>
        <v>0</v>
      </c>
      <c r="F135" s="43">
        <f>financing!AE142</f>
        <v>0</v>
      </c>
      <c r="H135" s="43">
        <f>Structure!Z96</f>
        <v>0</v>
      </c>
      <c r="L135" s="43">
        <f t="shared" si="7"/>
        <v>0</v>
      </c>
    </row>
    <row r="136" spans="1:12" x14ac:dyDescent="0.3">
      <c r="A136" s="32">
        <f t="shared" si="8"/>
        <v>133</v>
      </c>
      <c r="B136" s="43">
        <f>financing!W143</f>
        <v>0</v>
      </c>
      <c r="C136" s="43">
        <f>financing!AA143</f>
        <v>0</v>
      </c>
      <c r="D136" s="43">
        <f t="shared" si="9"/>
        <v>0</v>
      </c>
      <c r="F136" s="43">
        <f>financing!AE143</f>
        <v>0</v>
      </c>
      <c r="H136" s="43">
        <f>Structure!Z97</f>
        <v>0</v>
      </c>
      <c r="L136" s="43">
        <f t="shared" si="7"/>
        <v>0</v>
      </c>
    </row>
    <row r="137" spans="1:12" x14ac:dyDescent="0.3">
      <c r="A137" s="32">
        <f t="shared" si="8"/>
        <v>134</v>
      </c>
      <c r="B137" s="43">
        <f>financing!W144</f>
        <v>0</v>
      </c>
      <c r="C137" s="43">
        <f>financing!AA144</f>
        <v>0</v>
      </c>
      <c r="D137" s="43">
        <f t="shared" si="9"/>
        <v>0</v>
      </c>
      <c r="F137" s="43">
        <f>financing!AE144</f>
        <v>0</v>
      </c>
      <c r="H137" s="43">
        <f>Structure!Z98</f>
        <v>0</v>
      </c>
      <c r="L137" s="43">
        <f t="shared" si="7"/>
        <v>0</v>
      </c>
    </row>
    <row r="138" spans="1:12" x14ac:dyDescent="0.3">
      <c r="A138" s="32">
        <f t="shared" si="8"/>
        <v>135</v>
      </c>
      <c r="B138" s="43">
        <f>financing!W145</f>
        <v>0</v>
      </c>
      <c r="C138" s="43">
        <f>financing!AA145</f>
        <v>0</v>
      </c>
      <c r="D138" s="43">
        <f t="shared" si="9"/>
        <v>0</v>
      </c>
      <c r="F138" s="43">
        <f>financing!AE145</f>
        <v>0</v>
      </c>
      <c r="H138" s="43">
        <f>Structure!Z99</f>
        <v>0</v>
      </c>
      <c r="L138" s="43">
        <f t="shared" si="7"/>
        <v>0</v>
      </c>
    </row>
    <row r="139" spans="1:12" x14ac:dyDescent="0.3">
      <c r="A139" s="32">
        <f t="shared" si="8"/>
        <v>136</v>
      </c>
      <c r="B139" s="43">
        <f>financing!W146</f>
        <v>0</v>
      </c>
      <c r="C139" s="43">
        <f>financing!AA146</f>
        <v>0</v>
      </c>
      <c r="D139" s="43">
        <f t="shared" si="9"/>
        <v>0</v>
      </c>
      <c r="F139" s="43">
        <f>financing!AE146</f>
        <v>0</v>
      </c>
      <c r="H139" s="43">
        <f>Structure!Z100</f>
        <v>0</v>
      </c>
      <c r="L139" s="43">
        <f t="shared" si="7"/>
        <v>0</v>
      </c>
    </row>
    <row r="140" spans="1:12" x14ac:dyDescent="0.3">
      <c r="A140" s="32">
        <f t="shared" si="8"/>
        <v>137</v>
      </c>
      <c r="B140" s="43">
        <f>financing!W147</f>
        <v>0</v>
      </c>
      <c r="C140" s="43">
        <f>financing!AA147</f>
        <v>0</v>
      </c>
      <c r="D140" s="43">
        <f t="shared" si="9"/>
        <v>0</v>
      </c>
      <c r="F140" s="43">
        <f>financing!AE147</f>
        <v>0</v>
      </c>
      <c r="H140" s="43">
        <f>Structure!Z101</f>
        <v>0</v>
      </c>
      <c r="L140" s="43">
        <f t="shared" si="7"/>
        <v>0</v>
      </c>
    </row>
    <row r="141" spans="1:12" x14ac:dyDescent="0.3">
      <c r="A141" s="32">
        <f t="shared" si="8"/>
        <v>138</v>
      </c>
      <c r="B141" s="43">
        <f>financing!W148</f>
        <v>0</v>
      </c>
      <c r="C141" s="43">
        <f>financing!AA148</f>
        <v>0</v>
      </c>
      <c r="D141" s="43">
        <f t="shared" si="9"/>
        <v>0</v>
      </c>
      <c r="F141" s="43">
        <f>financing!AE148</f>
        <v>0</v>
      </c>
      <c r="H141" s="43">
        <f>Structure!Z102</f>
        <v>0</v>
      </c>
      <c r="L141" s="43">
        <f t="shared" si="7"/>
        <v>0</v>
      </c>
    </row>
    <row r="142" spans="1:12" x14ac:dyDescent="0.3">
      <c r="A142" s="32">
        <f t="shared" si="8"/>
        <v>139</v>
      </c>
      <c r="B142" s="43">
        <f>financing!W149</f>
        <v>0</v>
      </c>
      <c r="C142" s="43">
        <f>financing!AA149</f>
        <v>0</v>
      </c>
      <c r="D142" s="43">
        <f t="shared" si="9"/>
        <v>0</v>
      </c>
      <c r="F142" s="43">
        <f>financing!AE149</f>
        <v>0</v>
      </c>
      <c r="H142" s="43">
        <f>Structure!Z103</f>
        <v>0</v>
      </c>
      <c r="L142" s="43">
        <f t="shared" si="7"/>
        <v>0</v>
      </c>
    </row>
    <row r="143" spans="1:12" x14ac:dyDescent="0.3">
      <c r="A143" s="32">
        <f t="shared" si="8"/>
        <v>140</v>
      </c>
      <c r="B143" s="43">
        <f>financing!W150</f>
        <v>0</v>
      </c>
      <c r="C143" s="43">
        <f>financing!AA150</f>
        <v>0</v>
      </c>
      <c r="D143" s="43">
        <f t="shared" si="9"/>
        <v>0</v>
      </c>
      <c r="F143" s="43">
        <f>financing!AE150</f>
        <v>0</v>
      </c>
      <c r="H143" s="43">
        <f>Structure!Z104</f>
        <v>0</v>
      </c>
      <c r="L143" s="43">
        <f t="shared" si="7"/>
        <v>0</v>
      </c>
    </row>
    <row r="144" spans="1:12" x14ac:dyDescent="0.3">
      <c r="A144" s="32">
        <f t="shared" si="8"/>
        <v>141</v>
      </c>
      <c r="B144" s="43">
        <f>financing!W151</f>
        <v>0</v>
      </c>
      <c r="C144" s="43">
        <f>financing!AA151</f>
        <v>0</v>
      </c>
      <c r="D144" s="43">
        <f t="shared" si="9"/>
        <v>0</v>
      </c>
      <c r="F144" s="43">
        <f>financing!AE151</f>
        <v>0</v>
      </c>
      <c r="H144" s="43">
        <f>Structure!Z105</f>
        <v>0</v>
      </c>
      <c r="L144" s="43">
        <f t="shared" si="7"/>
        <v>0</v>
      </c>
    </row>
    <row r="145" spans="1:12" x14ac:dyDescent="0.3">
      <c r="A145" s="32">
        <f t="shared" si="8"/>
        <v>142</v>
      </c>
      <c r="B145" s="43">
        <f>financing!W152</f>
        <v>0</v>
      </c>
      <c r="C145" s="43">
        <f>financing!AA152</f>
        <v>0</v>
      </c>
      <c r="D145" s="43">
        <f t="shared" si="9"/>
        <v>0</v>
      </c>
      <c r="F145" s="43">
        <f>financing!AE152</f>
        <v>0</v>
      </c>
      <c r="H145" s="43">
        <f>Structure!Z106</f>
        <v>0</v>
      </c>
      <c r="L145" s="43">
        <f t="shared" si="7"/>
        <v>0</v>
      </c>
    </row>
    <row r="146" spans="1:12" x14ac:dyDescent="0.3">
      <c r="A146" s="32">
        <f t="shared" si="8"/>
        <v>143</v>
      </c>
      <c r="B146" s="43">
        <f>financing!W153</f>
        <v>0</v>
      </c>
      <c r="C146" s="43">
        <f>financing!AA153</f>
        <v>0</v>
      </c>
      <c r="D146" s="43">
        <f t="shared" si="9"/>
        <v>0</v>
      </c>
      <c r="F146" s="43">
        <f>financing!AE153</f>
        <v>0</v>
      </c>
      <c r="H146" s="43">
        <f>Structure!Z107</f>
        <v>0</v>
      </c>
      <c r="L146" s="43">
        <f t="shared" si="7"/>
        <v>0</v>
      </c>
    </row>
    <row r="147" spans="1:12" x14ac:dyDescent="0.3">
      <c r="A147" s="32">
        <f t="shared" si="8"/>
        <v>144</v>
      </c>
      <c r="B147" s="43">
        <f>financing!W154</f>
        <v>0</v>
      </c>
      <c r="C147" s="43">
        <f>financing!AA154</f>
        <v>0</v>
      </c>
      <c r="D147" s="43">
        <f t="shared" si="9"/>
        <v>0</v>
      </c>
      <c r="F147" s="43">
        <f>financing!AE154</f>
        <v>0</v>
      </c>
      <c r="H147" s="43">
        <f>Structure!Z108</f>
        <v>0</v>
      </c>
      <c r="L147" s="43">
        <f t="shared" si="7"/>
        <v>0</v>
      </c>
    </row>
    <row r="148" spans="1:12" x14ac:dyDescent="0.3">
      <c r="A148" s="32">
        <f t="shared" si="8"/>
        <v>145</v>
      </c>
      <c r="B148" s="43">
        <f>financing!W155</f>
        <v>0</v>
      </c>
      <c r="C148" s="43">
        <f>financing!AA155</f>
        <v>0</v>
      </c>
      <c r="D148" s="43">
        <f t="shared" si="9"/>
        <v>0</v>
      </c>
      <c r="F148" s="43">
        <f>financing!AE155</f>
        <v>0</v>
      </c>
      <c r="H148" s="43">
        <f>Structure!Z109</f>
        <v>0</v>
      </c>
      <c r="L148" s="43">
        <f t="shared" si="7"/>
        <v>0</v>
      </c>
    </row>
    <row r="149" spans="1:12" x14ac:dyDescent="0.3">
      <c r="A149" s="32">
        <f t="shared" si="8"/>
        <v>146</v>
      </c>
      <c r="B149" s="43">
        <f>financing!W156</f>
        <v>0</v>
      </c>
      <c r="C149" s="43">
        <f>financing!AA156</f>
        <v>0</v>
      </c>
      <c r="D149" s="43">
        <f t="shared" si="9"/>
        <v>0</v>
      </c>
      <c r="F149" s="43">
        <f>financing!AE156</f>
        <v>0</v>
      </c>
      <c r="H149" s="43">
        <f>Structure!Z110</f>
        <v>0</v>
      </c>
      <c r="L149" s="43">
        <f t="shared" si="7"/>
        <v>0</v>
      </c>
    </row>
    <row r="150" spans="1:12" x14ac:dyDescent="0.3">
      <c r="A150" s="32">
        <f t="shared" si="8"/>
        <v>147</v>
      </c>
      <c r="B150" s="43">
        <f>financing!W157</f>
        <v>0</v>
      </c>
      <c r="C150" s="43">
        <f>financing!AA157</f>
        <v>0</v>
      </c>
      <c r="D150" s="43">
        <f t="shared" si="9"/>
        <v>0</v>
      </c>
      <c r="F150" s="43">
        <f>financing!AE157</f>
        <v>0</v>
      </c>
      <c r="H150" s="43">
        <f>Structure!Z111</f>
        <v>0</v>
      </c>
      <c r="L150" s="43">
        <f t="shared" si="7"/>
        <v>0</v>
      </c>
    </row>
    <row r="151" spans="1:12" x14ac:dyDescent="0.3">
      <c r="A151" s="32">
        <f t="shared" si="8"/>
        <v>148</v>
      </c>
      <c r="B151" s="43">
        <f>financing!W158</f>
        <v>0</v>
      </c>
      <c r="C151" s="43">
        <f>financing!AA158</f>
        <v>0</v>
      </c>
      <c r="D151" s="43">
        <f t="shared" si="9"/>
        <v>0</v>
      </c>
      <c r="F151" s="43">
        <f>financing!AE158</f>
        <v>0</v>
      </c>
      <c r="H151" s="43">
        <f>Structure!Z112</f>
        <v>0</v>
      </c>
      <c r="L151" s="43">
        <f t="shared" si="7"/>
        <v>0</v>
      </c>
    </row>
    <row r="152" spans="1:12" x14ac:dyDescent="0.3">
      <c r="A152" s="32">
        <f t="shared" si="8"/>
        <v>149</v>
      </c>
      <c r="B152" s="43">
        <f>financing!W159</f>
        <v>0</v>
      </c>
      <c r="C152" s="43">
        <f>financing!AA159</f>
        <v>0</v>
      </c>
      <c r="D152" s="43">
        <f t="shared" si="9"/>
        <v>0</v>
      </c>
      <c r="F152" s="43">
        <f>financing!AE159</f>
        <v>0</v>
      </c>
      <c r="H152" s="43">
        <f>Structure!Z113</f>
        <v>0</v>
      </c>
      <c r="L152" s="43">
        <f t="shared" si="7"/>
        <v>0</v>
      </c>
    </row>
    <row r="153" spans="1:12" x14ac:dyDescent="0.3">
      <c r="A153" s="32">
        <f t="shared" si="8"/>
        <v>150</v>
      </c>
      <c r="B153" s="43">
        <f>financing!W160</f>
        <v>0</v>
      </c>
      <c r="C153" s="43">
        <f>financing!AA160</f>
        <v>0</v>
      </c>
      <c r="D153" s="43">
        <f t="shared" si="9"/>
        <v>0</v>
      </c>
      <c r="F153" s="43">
        <f>financing!AE160</f>
        <v>0</v>
      </c>
      <c r="H153" s="43">
        <f>Structure!Z114</f>
        <v>0</v>
      </c>
      <c r="L153" s="43">
        <f t="shared" si="7"/>
        <v>0</v>
      </c>
    </row>
    <row r="154" spans="1:12" x14ac:dyDescent="0.3">
      <c r="A154" s="32">
        <f t="shared" si="8"/>
        <v>151</v>
      </c>
      <c r="B154" s="43">
        <f>financing!W161</f>
        <v>0</v>
      </c>
      <c r="C154" s="43">
        <f>financing!AA161</f>
        <v>0</v>
      </c>
      <c r="D154" s="43">
        <f t="shared" si="9"/>
        <v>0</v>
      </c>
      <c r="F154" s="43">
        <f>financing!AE161</f>
        <v>0</v>
      </c>
      <c r="H154" s="43">
        <f>Structure!Z115</f>
        <v>0</v>
      </c>
      <c r="L154" s="43">
        <f t="shared" si="7"/>
        <v>0</v>
      </c>
    </row>
    <row r="155" spans="1:12" x14ac:dyDescent="0.3">
      <c r="A155" s="32">
        <f t="shared" si="8"/>
        <v>152</v>
      </c>
      <c r="B155" s="43">
        <f>financing!W162</f>
        <v>0</v>
      </c>
      <c r="C155" s="43">
        <f>financing!AA162</f>
        <v>0</v>
      </c>
      <c r="D155" s="43">
        <f t="shared" si="9"/>
        <v>0</v>
      </c>
      <c r="F155" s="43">
        <f>financing!AE162</f>
        <v>0</v>
      </c>
      <c r="H155" s="43">
        <f>Structure!Z116</f>
        <v>0</v>
      </c>
      <c r="L155" s="43">
        <f t="shared" si="7"/>
        <v>0</v>
      </c>
    </row>
    <row r="156" spans="1:12" x14ac:dyDescent="0.3">
      <c r="A156" s="32">
        <f t="shared" si="8"/>
        <v>153</v>
      </c>
      <c r="B156" s="43">
        <f>financing!W163</f>
        <v>0</v>
      </c>
      <c r="C156" s="43">
        <f>financing!AA163</f>
        <v>0</v>
      </c>
      <c r="D156" s="43">
        <f t="shared" si="9"/>
        <v>0</v>
      </c>
      <c r="F156" s="43">
        <f>financing!AE163</f>
        <v>0</v>
      </c>
      <c r="H156" s="43">
        <f>Structure!Z117</f>
        <v>0</v>
      </c>
      <c r="L156" s="43">
        <f t="shared" si="7"/>
        <v>0</v>
      </c>
    </row>
    <row r="157" spans="1:12" x14ac:dyDescent="0.3">
      <c r="A157" s="32">
        <f t="shared" si="8"/>
        <v>154</v>
      </c>
      <c r="B157" s="43">
        <f>financing!W164</f>
        <v>0</v>
      </c>
      <c r="C157" s="43">
        <f>financing!AA164</f>
        <v>0</v>
      </c>
      <c r="D157" s="43">
        <f t="shared" si="9"/>
        <v>0</v>
      </c>
      <c r="F157" s="43">
        <f>financing!AE164</f>
        <v>0</v>
      </c>
      <c r="H157" s="43">
        <f>Structure!Z118</f>
        <v>0</v>
      </c>
      <c r="L157" s="43">
        <f t="shared" si="7"/>
        <v>0</v>
      </c>
    </row>
    <row r="158" spans="1:12" x14ac:dyDescent="0.3">
      <c r="A158" s="32">
        <f t="shared" si="8"/>
        <v>155</v>
      </c>
      <c r="B158" s="43">
        <f>financing!W165</f>
        <v>0</v>
      </c>
      <c r="C158" s="43">
        <f>financing!AA165</f>
        <v>0</v>
      </c>
      <c r="D158" s="43">
        <f t="shared" si="9"/>
        <v>0</v>
      </c>
      <c r="F158" s="43">
        <f>financing!AE165</f>
        <v>0</v>
      </c>
      <c r="H158" s="43">
        <f>Structure!Z119</f>
        <v>0</v>
      </c>
      <c r="L158" s="43">
        <f t="shared" si="7"/>
        <v>0</v>
      </c>
    </row>
    <row r="159" spans="1:12" x14ac:dyDescent="0.3">
      <c r="A159" s="32">
        <f t="shared" si="8"/>
        <v>156</v>
      </c>
      <c r="B159" s="43">
        <f>financing!W166</f>
        <v>0</v>
      </c>
      <c r="C159" s="43">
        <f>financing!AA166</f>
        <v>0</v>
      </c>
      <c r="D159" s="43">
        <f t="shared" si="9"/>
        <v>0</v>
      </c>
      <c r="F159" s="43">
        <f>financing!AE166</f>
        <v>0</v>
      </c>
      <c r="H159" s="43">
        <f>Structure!Z120</f>
        <v>0</v>
      </c>
      <c r="L159" s="43">
        <f t="shared" si="7"/>
        <v>0</v>
      </c>
    </row>
    <row r="160" spans="1:12" x14ac:dyDescent="0.3">
      <c r="A160" s="32">
        <f t="shared" si="8"/>
        <v>157</v>
      </c>
      <c r="B160" s="43">
        <f>financing!W167</f>
        <v>0</v>
      </c>
      <c r="C160" s="43">
        <f>financing!AA167</f>
        <v>0</v>
      </c>
      <c r="D160" s="43">
        <f t="shared" si="9"/>
        <v>0</v>
      </c>
      <c r="F160" s="43">
        <f>financing!AE167</f>
        <v>0</v>
      </c>
      <c r="H160" s="43">
        <f>Structure!Z121</f>
        <v>0</v>
      </c>
      <c r="L160" s="43">
        <f t="shared" si="7"/>
        <v>0</v>
      </c>
    </row>
    <row r="161" spans="1:12" x14ac:dyDescent="0.3">
      <c r="A161" s="32">
        <f t="shared" si="8"/>
        <v>158</v>
      </c>
      <c r="B161" s="43">
        <f>financing!W168</f>
        <v>0</v>
      </c>
      <c r="C161" s="43">
        <f>financing!AA168</f>
        <v>0</v>
      </c>
      <c r="D161" s="43">
        <f t="shared" si="9"/>
        <v>0</v>
      </c>
      <c r="F161" s="43">
        <f>financing!AE168</f>
        <v>0</v>
      </c>
      <c r="H161" s="43">
        <f>Structure!Z122</f>
        <v>0</v>
      </c>
      <c r="L161" s="43">
        <f t="shared" si="7"/>
        <v>0</v>
      </c>
    </row>
    <row r="162" spans="1:12" x14ac:dyDescent="0.3">
      <c r="A162" s="32">
        <f t="shared" si="8"/>
        <v>159</v>
      </c>
      <c r="B162" s="43">
        <f>financing!W169</f>
        <v>0</v>
      </c>
      <c r="C162" s="43">
        <f>financing!AA169</f>
        <v>0</v>
      </c>
      <c r="D162" s="43">
        <f t="shared" si="9"/>
        <v>0</v>
      </c>
      <c r="F162" s="43">
        <f>financing!AE169</f>
        <v>0</v>
      </c>
      <c r="H162" s="43">
        <f>Structure!Z123</f>
        <v>0</v>
      </c>
      <c r="L162" s="43">
        <f t="shared" si="7"/>
        <v>0</v>
      </c>
    </row>
    <row r="163" spans="1:12" x14ac:dyDescent="0.3">
      <c r="A163" s="32">
        <f t="shared" ref="A163:A179" si="10">A162+1</f>
        <v>160</v>
      </c>
      <c r="B163" s="43">
        <f>financing!W170</f>
        <v>0</v>
      </c>
      <c r="C163" s="43">
        <f>financing!AA170</f>
        <v>0</v>
      </c>
      <c r="D163" s="43">
        <f t="shared" ref="D163:D179" si="11">(B162-B163)+C163</f>
        <v>0</v>
      </c>
      <c r="F163" s="43">
        <f>financing!AE170</f>
        <v>0</v>
      </c>
      <c r="H163" s="43">
        <f>Structure!Z124</f>
        <v>0</v>
      </c>
      <c r="L163" s="43">
        <f t="shared" si="7"/>
        <v>0</v>
      </c>
    </row>
    <row r="164" spans="1:12" x14ac:dyDescent="0.3">
      <c r="A164" s="32">
        <f t="shared" si="10"/>
        <v>161</v>
      </c>
      <c r="B164" s="43">
        <f>financing!W171</f>
        <v>0</v>
      </c>
      <c r="C164" s="43">
        <f>financing!AA171</f>
        <v>0</v>
      </c>
      <c r="D164" s="43">
        <f t="shared" si="11"/>
        <v>0</v>
      </c>
      <c r="F164" s="43">
        <f>financing!AE171</f>
        <v>0</v>
      </c>
      <c r="H164" s="43">
        <f>Structure!Z125</f>
        <v>0</v>
      </c>
      <c r="L164" s="43">
        <f t="shared" si="7"/>
        <v>0</v>
      </c>
    </row>
    <row r="165" spans="1:12" x14ac:dyDescent="0.3">
      <c r="A165" s="32">
        <f t="shared" si="10"/>
        <v>162</v>
      </c>
      <c r="B165" s="43">
        <f>financing!W172</f>
        <v>0</v>
      </c>
      <c r="C165" s="43">
        <f>financing!AA172</f>
        <v>0</v>
      </c>
      <c r="D165" s="43">
        <f t="shared" si="11"/>
        <v>0</v>
      </c>
      <c r="F165" s="43">
        <f>financing!AE172</f>
        <v>0</v>
      </c>
      <c r="H165" s="43">
        <f>Structure!Z126</f>
        <v>0</v>
      </c>
      <c r="L165" s="43">
        <f t="shared" si="7"/>
        <v>0</v>
      </c>
    </row>
    <row r="166" spans="1:12" x14ac:dyDescent="0.3">
      <c r="A166" s="32">
        <f t="shared" si="10"/>
        <v>163</v>
      </c>
      <c r="B166" s="43">
        <f>financing!W173</f>
        <v>0</v>
      </c>
      <c r="C166" s="43">
        <f>financing!AA173</f>
        <v>0</v>
      </c>
      <c r="D166" s="43">
        <f t="shared" si="11"/>
        <v>0</v>
      </c>
      <c r="F166" s="43">
        <f>financing!AE173</f>
        <v>0</v>
      </c>
      <c r="H166" s="43">
        <f>Structure!Z127</f>
        <v>0</v>
      </c>
      <c r="L166" s="43">
        <f t="shared" si="7"/>
        <v>0</v>
      </c>
    </row>
    <row r="167" spans="1:12" x14ac:dyDescent="0.3">
      <c r="A167" s="32">
        <f t="shared" si="10"/>
        <v>164</v>
      </c>
      <c r="B167" s="43">
        <f>financing!W174</f>
        <v>0</v>
      </c>
      <c r="C167" s="43">
        <f>financing!AA174</f>
        <v>0</v>
      </c>
      <c r="D167" s="43">
        <f t="shared" si="11"/>
        <v>0</v>
      </c>
      <c r="F167" s="43">
        <f>financing!AE174</f>
        <v>0</v>
      </c>
      <c r="H167" s="43">
        <f>Structure!Z128</f>
        <v>0</v>
      </c>
      <c r="L167" s="43">
        <f t="shared" si="7"/>
        <v>0</v>
      </c>
    </row>
    <row r="168" spans="1:12" x14ac:dyDescent="0.3">
      <c r="A168" s="32">
        <f t="shared" si="10"/>
        <v>165</v>
      </c>
      <c r="B168" s="43">
        <f>financing!W175</f>
        <v>0</v>
      </c>
      <c r="C168" s="43">
        <f>financing!AA175</f>
        <v>0</v>
      </c>
      <c r="D168" s="43">
        <f t="shared" si="11"/>
        <v>0</v>
      </c>
      <c r="F168" s="43">
        <f>financing!AE175</f>
        <v>0</v>
      </c>
      <c r="H168" s="43">
        <f>Structure!Z129</f>
        <v>0</v>
      </c>
      <c r="L168" s="43">
        <f t="shared" si="7"/>
        <v>0</v>
      </c>
    </row>
    <row r="169" spans="1:12" x14ac:dyDescent="0.3">
      <c r="A169" s="32">
        <f t="shared" si="10"/>
        <v>166</v>
      </c>
      <c r="B169" s="43">
        <f>financing!W176</f>
        <v>0</v>
      </c>
      <c r="C169" s="43">
        <f>financing!AA176</f>
        <v>0</v>
      </c>
      <c r="D169" s="43">
        <f t="shared" si="11"/>
        <v>0</v>
      </c>
      <c r="F169" s="43">
        <f>financing!AE176</f>
        <v>0</v>
      </c>
      <c r="H169" s="43">
        <f>Structure!Z130</f>
        <v>0</v>
      </c>
      <c r="L169" s="43">
        <f t="shared" si="7"/>
        <v>0</v>
      </c>
    </row>
    <row r="170" spans="1:12" x14ac:dyDescent="0.3">
      <c r="A170" s="32">
        <f t="shared" si="10"/>
        <v>167</v>
      </c>
      <c r="B170" s="43">
        <f>financing!W177</f>
        <v>0</v>
      </c>
      <c r="C170" s="43">
        <f>financing!AA177</f>
        <v>0</v>
      </c>
      <c r="D170" s="43">
        <f t="shared" si="11"/>
        <v>0</v>
      </c>
      <c r="F170" s="43">
        <f>financing!AE177</f>
        <v>0</v>
      </c>
      <c r="H170" s="43">
        <f>Structure!Z131</f>
        <v>0</v>
      </c>
      <c r="L170" s="43">
        <f t="shared" si="7"/>
        <v>0</v>
      </c>
    </row>
    <row r="171" spans="1:12" x14ac:dyDescent="0.3">
      <c r="A171" s="32">
        <f t="shared" si="10"/>
        <v>168</v>
      </c>
      <c r="B171" s="43">
        <f>financing!W178</f>
        <v>0</v>
      </c>
      <c r="C171" s="43">
        <f>financing!AA178</f>
        <v>0</v>
      </c>
      <c r="D171" s="43">
        <f t="shared" si="11"/>
        <v>0</v>
      </c>
      <c r="F171" s="43">
        <f>financing!AE178</f>
        <v>0</v>
      </c>
      <c r="H171" s="43">
        <f>Structure!Z132</f>
        <v>0</v>
      </c>
      <c r="L171" s="43">
        <f t="shared" si="7"/>
        <v>0</v>
      </c>
    </row>
    <row r="172" spans="1:12" x14ac:dyDescent="0.3">
      <c r="A172" s="32">
        <f t="shared" si="10"/>
        <v>169</v>
      </c>
      <c r="B172" s="43">
        <f>financing!W179</f>
        <v>0</v>
      </c>
      <c r="C172" s="43">
        <f>financing!AA179</f>
        <v>0</v>
      </c>
      <c r="D172" s="43">
        <f t="shared" si="11"/>
        <v>0</v>
      </c>
      <c r="F172" s="43">
        <f>financing!AE179</f>
        <v>0</v>
      </c>
      <c r="H172" s="43">
        <f>Structure!Z133</f>
        <v>0</v>
      </c>
      <c r="L172" s="43">
        <f t="shared" si="7"/>
        <v>0</v>
      </c>
    </row>
    <row r="173" spans="1:12" x14ac:dyDescent="0.3">
      <c r="A173" s="32">
        <f t="shared" si="10"/>
        <v>170</v>
      </c>
      <c r="B173" s="43">
        <f>financing!W180</f>
        <v>0</v>
      </c>
      <c r="C173" s="43">
        <f>financing!AA180</f>
        <v>0</v>
      </c>
      <c r="D173" s="43">
        <f t="shared" si="11"/>
        <v>0</v>
      </c>
      <c r="F173" s="43">
        <f>financing!AE180</f>
        <v>0</v>
      </c>
      <c r="H173" s="43">
        <f>Structure!Z134</f>
        <v>934532.21207988076</v>
      </c>
      <c r="L173" s="43">
        <f t="shared" si="7"/>
        <v>934532.21207988076</v>
      </c>
    </row>
    <row r="174" spans="1:12" x14ac:dyDescent="0.3">
      <c r="A174" s="32">
        <f t="shared" si="10"/>
        <v>171</v>
      </c>
      <c r="B174" s="43">
        <f>financing!W181</f>
        <v>0</v>
      </c>
      <c r="C174" s="43">
        <f>financing!AA181</f>
        <v>0</v>
      </c>
      <c r="D174" s="43">
        <f t="shared" si="11"/>
        <v>0</v>
      </c>
      <c r="F174" s="43">
        <f>financing!AE181</f>
        <v>0</v>
      </c>
      <c r="H174" s="43">
        <f>Structure!Z135</f>
        <v>1000050.8459611475</v>
      </c>
      <c r="L174" s="43">
        <f t="shared" si="7"/>
        <v>1000050.8459611475</v>
      </c>
    </row>
    <row r="175" spans="1:12" x14ac:dyDescent="0.3">
      <c r="A175" s="32">
        <f t="shared" si="10"/>
        <v>172</v>
      </c>
      <c r="B175" s="43">
        <f>financing!W182</f>
        <v>0</v>
      </c>
      <c r="C175" s="43">
        <f>financing!AA182</f>
        <v>0</v>
      </c>
      <c r="D175" s="43">
        <f t="shared" si="11"/>
        <v>0</v>
      </c>
      <c r="F175" s="43">
        <f>financing!AE182</f>
        <v>0</v>
      </c>
      <c r="H175" s="43">
        <f>Structure!Z136</f>
        <v>996949.60662713635</v>
      </c>
      <c r="L175" s="43">
        <f t="shared" si="7"/>
        <v>996949.60662713635</v>
      </c>
    </row>
    <row r="176" spans="1:12" x14ac:dyDescent="0.3">
      <c r="A176" s="32">
        <f t="shared" si="10"/>
        <v>173</v>
      </c>
      <c r="B176" s="43">
        <f>financing!W183</f>
        <v>0</v>
      </c>
      <c r="C176" s="43">
        <f>financing!AA183</f>
        <v>0</v>
      </c>
      <c r="D176" s="43">
        <f t="shared" si="11"/>
        <v>0</v>
      </c>
      <c r="F176" s="43">
        <f>financing!AE183</f>
        <v>0</v>
      </c>
      <c r="H176" s="43">
        <f>Structure!Z137</f>
        <v>993838.29455115111</v>
      </c>
      <c r="L176" s="43">
        <f t="shared" si="7"/>
        <v>993838.29455115111</v>
      </c>
    </row>
    <row r="177" spans="1:12" x14ac:dyDescent="0.3">
      <c r="A177" s="32">
        <f t="shared" si="10"/>
        <v>174</v>
      </c>
      <c r="B177" s="43">
        <f>financing!W184</f>
        <v>0</v>
      </c>
      <c r="C177" s="43">
        <f>financing!AA184</f>
        <v>0</v>
      </c>
      <c r="D177" s="43">
        <f t="shared" si="11"/>
        <v>0</v>
      </c>
      <c r="F177" s="43">
        <f>financing!AE184</f>
        <v>0</v>
      </c>
      <c r="H177" s="43">
        <f>Structure!Z138</f>
        <v>990716.8770171965</v>
      </c>
      <c r="L177" s="43">
        <f t="shared" si="7"/>
        <v>990716.8770171965</v>
      </c>
    </row>
    <row r="178" spans="1:12" x14ac:dyDescent="0.3">
      <c r="A178" s="32">
        <f t="shared" si="10"/>
        <v>175</v>
      </c>
      <c r="B178" s="43">
        <f>financing!W185</f>
        <v>0</v>
      </c>
      <c r="C178" s="43">
        <f>financing!AA185</f>
        <v>0</v>
      </c>
      <c r="D178" s="43">
        <f t="shared" si="11"/>
        <v>0</v>
      </c>
      <c r="F178" s="43">
        <f>financing!AE185</f>
        <v>0</v>
      </c>
      <c r="H178" s="43">
        <f>Structure!Z139</f>
        <v>987585.32120301714</v>
      </c>
      <c r="L178" s="43">
        <f t="shared" si="7"/>
        <v>987585.32120301714</v>
      </c>
    </row>
    <row r="179" spans="1:12" x14ac:dyDescent="0.3">
      <c r="A179" s="32">
        <f t="shared" si="10"/>
        <v>176</v>
      </c>
      <c r="B179" s="43">
        <f>financing!W186</f>
        <v>0</v>
      </c>
      <c r="C179" s="43">
        <f>financing!AA186</f>
        <v>0</v>
      </c>
      <c r="D179" s="43">
        <f t="shared" si="11"/>
        <v>0</v>
      </c>
      <c r="F179" s="43">
        <f>financing!AE186</f>
        <v>0</v>
      </c>
      <c r="H179" s="43">
        <f>Structure!Z140</f>
        <v>984443.59417975124</v>
      </c>
      <c r="L179" s="43">
        <f t="shared" si="7"/>
        <v>984443.59417975124</v>
      </c>
    </row>
    <row r="180" spans="1:12" x14ac:dyDescent="0.3">
      <c r="A180" s="32">
        <f t="shared" ref="A180:A193" si="12">A179+1</f>
        <v>177</v>
      </c>
      <c r="B180" s="43">
        <f>financing!W187</f>
        <v>0</v>
      </c>
      <c r="C180" s="43">
        <f>financing!AA187</f>
        <v>0</v>
      </c>
      <c r="D180" s="43">
        <f t="shared" ref="D180:D193" si="13">(B179-B180)+C180</f>
        <v>0</v>
      </c>
      <c r="F180" s="43">
        <f>financing!AE187</f>
        <v>0</v>
      </c>
      <c r="H180" s="43">
        <f>Structure!Z141</f>
        <v>981291.66291158507</v>
      </c>
      <c r="L180" s="43">
        <f t="shared" si="7"/>
        <v>981291.66291158507</v>
      </c>
    </row>
    <row r="181" spans="1:12" x14ac:dyDescent="0.3">
      <c r="A181" s="32">
        <f t="shared" si="12"/>
        <v>178</v>
      </c>
      <c r="B181" s="43">
        <f>financing!W188</f>
        <v>0</v>
      </c>
      <c r="C181" s="43">
        <f>financing!AA188</f>
        <v>0</v>
      </c>
      <c r="D181" s="43">
        <f t="shared" si="13"/>
        <v>0</v>
      </c>
      <c r="F181" s="43">
        <f>financing!AE188</f>
        <v>0</v>
      </c>
      <c r="H181" s="43">
        <f>Structure!Z142</f>
        <v>978129.4942554055</v>
      </c>
      <c r="L181" s="43">
        <f t="shared" si="7"/>
        <v>978129.4942554055</v>
      </c>
    </row>
    <row r="182" spans="1:12" x14ac:dyDescent="0.3">
      <c r="A182" s="32">
        <f t="shared" si="12"/>
        <v>179</v>
      </c>
      <c r="B182" s="43">
        <f>financing!W189</f>
        <v>0</v>
      </c>
      <c r="C182" s="43">
        <f>financing!AA189</f>
        <v>0</v>
      </c>
      <c r="D182" s="43">
        <f t="shared" si="13"/>
        <v>0</v>
      </c>
      <c r="F182" s="43">
        <f>financing!AE189</f>
        <v>0</v>
      </c>
      <c r="H182" s="43">
        <f>Structure!Z143</f>
        <v>974957.05496045155</v>
      </c>
      <c r="L182" s="43">
        <f t="shared" si="7"/>
        <v>974957.05496045155</v>
      </c>
    </row>
    <row r="183" spans="1:12" x14ac:dyDescent="0.3">
      <c r="A183" s="32">
        <f t="shared" si="12"/>
        <v>180</v>
      </c>
      <c r="B183" s="43">
        <f>financing!W190</f>
        <v>0</v>
      </c>
      <c r="C183" s="43">
        <f>financing!AA190</f>
        <v>0</v>
      </c>
      <c r="D183" s="43">
        <f t="shared" si="13"/>
        <v>0</v>
      </c>
      <c r="F183" s="43">
        <f>financing!AE190</f>
        <v>0</v>
      </c>
      <c r="H183" s="43">
        <f>Structure!Z144</f>
        <v>971774.31166796479</v>
      </c>
      <c r="L183" s="43">
        <f t="shared" si="7"/>
        <v>971774.31166796479</v>
      </c>
    </row>
    <row r="184" spans="1:12" x14ac:dyDescent="0.3">
      <c r="A184" s="32">
        <f t="shared" si="12"/>
        <v>181</v>
      </c>
      <c r="B184" s="43">
        <f>financing!W191</f>
        <v>0</v>
      </c>
      <c r="C184" s="43">
        <f>financing!AA191</f>
        <v>0</v>
      </c>
      <c r="D184" s="43">
        <f t="shared" si="13"/>
        <v>0</v>
      </c>
      <c r="F184" s="43">
        <f>financing!AE191</f>
        <v>0</v>
      </c>
      <c r="H184" s="43">
        <f>Structure!Z145</f>
        <v>968581.23091083812</v>
      </c>
      <c r="L184" s="43">
        <f t="shared" si="7"/>
        <v>968581.23091083812</v>
      </c>
    </row>
    <row r="185" spans="1:12" x14ac:dyDescent="0.3">
      <c r="A185" s="32">
        <f t="shared" si="12"/>
        <v>182</v>
      </c>
      <c r="B185" s="43">
        <f>financing!W192</f>
        <v>0</v>
      </c>
      <c r="C185" s="43">
        <f>financing!AA192</f>
        <v>0</v>
      </c>
      <c r="D185" s="43">
        <f t="shared" si="13"/>
        <v>0</v>
      </c>
      <c r="F185" s="43">
        <f>financing!AE192</f>
        <v>0</v>
      </c>
      <c r="H185" s="43">
        <f>Structure!Z146</f>
        <v>965377.77911326441</v>
      </c>
      <c r="L185" s="43">
        <f t="shared" si="7"/>
        <v>965377.77911326441</v>
      </c>
    </row>
    <row r="186" spans="1:12" x14ac:dyDescent="0.3">
      <c r="A186" s="32">
        <f t="shared" si="12"/>
        <v>183</v>
      </c>
      <c r="B186" s="43">
        <f>financing!W193</f>
        <v>0</v>
      </c>
      <c r="C186" s="43">
        <f>financing!AA193</f>
        <v>0</v>
      </c>
      <c r="D186" s="43">
        <f t="shared" si="13"/>
        <v>0</v>
      </c>
      <c r="F186" s="43">
        <f>financing!AE193</f>
        <v>0</v>
      </c>
      <c r="H186" s="43">
        <f>Structure!Z147</f>
        <v>962163.92259038321</v>
      </c>
      <c r="L186" s="43">
        <f t="shared" si="7"/>
        <v>962163.92259038321</v>
      </c>
    </row>
    <row r="187" spans="1:12" x14ac:dyDescent="0.3">
      <c r="A187" s="32">
        <f t="shared" si="12"/>
        <v>184</v>
      </c>
      <c r="B187" s="43">
        <f>financing!W194</f>
        <v>0</v>
      </c>
      <c r="C187" s="43">
        <f>financing!AA194</f>
        <v>0</v>
      </c>
      <c r="D187" s="43">
        <f t="shared" si="13"/>
        <v>0</v>
      </c>
      <c r="F187" s="43">
        <f>financing!AE194</f>
        <v>0</v>
      </c>
      <c r="H187" s="43">
        <f>Structure!Z148</f>
        <v>958939.62754792615</v>
      </c>
      <c r="L187" s="43">
        <f t="shared" si="7"/>
        <v>958939.62754792615</v>
      </c>
    </row>
    <row r="188" spans="1:12" x14ac:dyDescent="0.3">
      <c r="A188" s="32">
        <f t="shared" si="12"/>
        <v>185</v>
      </c>
      <c r="B188" s="43">
        <f>financing!W195</f>
        <v>0</v>
      </c>
      <c r="C188" s="43">
        <f>financing!AA195</f>
        <v>0</v>
      </c>
      <c r="D188" s="43">
        <f t="shared" si="13"/>
        <v>0</v>
      </c>
      <c r="F188" s="43">
        <f>financing!AE195</f>
        <v>0</v>
      </c>
      <c r="H188" s="43">
        <f>Structure!Z149</f>
        <v>955704.86008186266</v>
      </c>
      <c r="L188" s="43">
        <f t="shared" si="7"/>
        <v>955704.86008186266</v>
      </c>
    </row>
    <row r="189" spans="1:12" x14ac:dyDescent="0.3">
      <c r="A189" s="32">
        <f t="shared" si="12"/>
        <v>186</v>
      </c>
      <c r="B189" s="43">
        <f>financing!W196</f>
        <v>0</v>
      </c>
      <c r="C189" s="43">
        <f>financing!AA196</f>
        <v>0</v>
      </c>
      <c r="D189" s="43">
        <f t="shared" si="13"/>
        <v>0</v>
      </c>
      <c r="F189" s="43">
        <f>financing!AE196</f>
        <v>0</v>
      </c>
      <c r="H189" s="43">
        <f>Structure!Z150</f>
        <v>15590.793968071099</v>
      </c>
      <c r="L189" s="43">
        <f t="shared" si="7"/>
        <v>15590.793968071099</v>
      </c>
    </row>
    <row r="190" spans="1:12" x14ac:dyDescent="0.3">
      <c r="A190" s="32">
        <f t="shared" si="12"/>
        <v>187</v>
      </c>
      <c r="B190" s="43">
        <f>financing!W197</f>
        <v>0</v>
      </c>
      <c r="C190" s="43">
        <f>financing!AA197</f>
        <v>0</v>
      </c>
      <c r="D190" s="43">
        <f t="shared" si="13"/>
        <v>0</v>
      </c>
      <c r="F190" s="43">
        <f>financing!AE197</f>
        <v>0</v>
      </c>
      <c r="H190" s="43">
        <f>Structure!Z151</f>
        <v>0</v>
      </c>
      <c r="L190" s="43">
        <f t="shared" si="7"/>
        <v>0</v>
      </c>
    </row>
    <row r="191" spans="1:12" x14ac:dyDescent="0.3">
      <c r="A191" s="32">
        <f t="shared" si="12"/>
        <v>188</v>
      </c>
      <c r="B191" s="43">
        <f>financing!W198</f>
        <v>0</v>
      </c>
      <c r="C191" s="43">
        <f>financing!AA198</f>
        <v>0</v>
      </c>
      <c r="D191" s="43">
        <f t="shared" si="13"/>
        <v>0</v>
      </c>
      <c r="F191" s="43">
        <f>financing!AE198</f>
        <v>0</v>
      </c>
      <c r="H191" s="43">
        <f>Structure!Z152</f>
        <v>0</v>
      </c>
      <c r="L191" s="43">
        <f t="shared" si="7"/>
        <v>0</v>
      </c>
    </row>
    <row r="192" spans="1:12" x14ac:dyDescent="0.3">
      <c r="A192" s="32">
        <f t="shared" si="12"/>
        <v>189</v>
      </c>
      <c r="B192" s="43">
        <f>financing!W199</f>
        <v>0</v>
      </c>
      <c r="C192" s="43">
        <f>financing!AA199</f>
        <v>0</v>
      </c>
      <c r="D192" s="43">
        <f t="shared" si="13"/>
        <v>0</v>
      </c>
      <c r="F192" s="43">
        <f>financing!AE199</f>
        <v>0</v>
      </c>
      <c r="H192" s="43">
        <f>Structure!Z153</f>
        <v>0</v>
      </c>
      <c r="L192" s="43">
        <f t="shared" si="7"/>
        <v>0</v>
      </c>
    </row>
    <row r="193" spans="1:12" x14ac:dyDescent="0.3">
      <c r="A193" s="32">
        <f t="shared" si="12"/>
        <v>190</v>
      </c>
      <c r="B193" s="43">
        <f>financing!W200</f>
        <v>0</v>
      </c>
      <c r="C193" s="43">
        <f>financing!AA200</f>
        <v>0</v>
      </c>
      <c r="D193" s="43">
        <f t="shared" si="13"/>
        <v>0</v>
      </c>
      <c r="F193" s="43">
        <f>financing!AE200</f>
        <v>0</v>
      </c>
      <c r="H193" s="43">
        <f>Structure!Z154</f>
        <v>0</v>
      </c>
      <c r="L193" s="43">
        <f t="shared" si="7"/>
        <v>0</v>
      </c>
    </row>
  </sheetData>
  <pageMargins left="0.7" right="0.7" top="0.75" bottom="0.75" header="0.3" footer="0.3"/>
  <pageSetup scale="36" fitToHeight="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156"/>
  <sheetViews>
    <sheetView zoomScaleNormal="100" workbookViewId="0">
      <pane ySplit="1" topLeftCell="A2" activePane="bottomLeft" state="frozen"/>
      <selection pane="bottomLeft" activeCell="B1" sqref="B1:N1"/>
    </sheetView>
  </sheetViews>
  <sheetFormatPr defaultRowHeight="14.4" x14ac:dyDescent="0.3"/>
  <cols>
    <col min="1" max="2" width="9.109375" style="32"/>
    <col min="3" max="3" width="16" style="83" customWidth="1"/>
    <col min="4" max="4" width="9.109375" style="31" customWidth="1"/>
    <col min="5" max="5" width="17.88671875" customWidth="1"/>
    <col min="7" max="7" width="9.109375" customWidth="1"/>
    <col min="9" max="14" width="15.33203125" customWidth="1"/>
    <col min="15" max="15" width="19.109375" customWidth="1"/>
    <col min="16" max="16" width="11.6640625" customWidth="1"/>
    <col min="17" max="17" width="16.109375" customWidth="1"/>
    <col min="18" max="18" width="18.6640625" customWidth="1"/>
    <col min="19" max="19" width="15.6640625" customWidth="1"/>
  </cols>
  <sheetData>
    <row r="1" spans="1:17" s="82" customFormat="1" x14ac:dyDescent="0.3">
      <c r="A1" s="84" t="s">
        <v>41</v>
      </c>
      <c r="B1" s="84" t="s">
        <v>147</v>
      </c>
      <c r="C1" s="85" t="s">
        <v>133</v>
      </c>
      <c r="D1" s="86" t="s">
        <v>24</v>
      </c>
      <c r="E1" s="84" t="s">
        <v>131</v>
      </c>
      <c r="F1" s="84" t="s">
        <v>39</v>
      </c>
      <c r="G1" s="84" t="s">
        <v>132</v>
      </c>
      <c r="H1" s="84" t="s">
        <v>135</v>
      </c>
      <c r="I1" s="84" t="s">
        <v>134</v>
      </c>
      <c r="J1" s="84" t="s">
        <v>137</v>
      </c>
      <c r="K1" s="84" t="s">
        <v>139</v>
      </c>
      <c r="L1" s="84" t="s">
        <v>138</v>
      </c>
      <c r="M1" s="84" t="s">
        <v>35</v>
      </c>
      <c r="N1" s="84" t="s">
        <v>140</v>
      </c>
      <c r="O1" s="84" t="s">
        <v>136</v>
      </c>
    </row>
    <row r="2" spans="1:17" x14ac:dyDescent="0.3">
      <c r="A2" s="94">
        <v>1</v>
      </c>
      <c r="B2" s="94">
        <v>1</v>
      </c>
      <c r="C2" s="29">
        <v>1000000</v>
      </c>
      <c r="D2" s="89">
        <v>0.5</v>
      </c>
      <c r="E2" s="95">
        <v>200000</v>
      </c>
      <c r="F2" s="93">
        <v>180</v>
      </c>
      <c r="G2" s="93">
        <v>750</v>
      </c>
      <c r="H2" s="91">
        <v>0.08</v>
      </c>
      <c r="I2" s="95">
        <f>$E$2/((1-(1/POWER((1+($H$2/12)),$F$2)))/($H$2/12))</f>
        <v>1911.3041686607112</v>
      </c>
      <c r="J2" s="95">
        <f>E2*(H2/12)</f>
        <v>1333.3333333333335</v>
      </c>
      <c r="K2" s="95">
        <f>I2-J2</f>
        <v>577.9708353273777</v>
      </c>
      <c r="L2" s="95">
        <f>N2*(E2-K2)</f>
        <v>22.171555788643627</v>
      </c>
      <c r="M2" s="92">
        <f>(1/30)*0.04</f>
        <v>1.3333333333333333E-3</v>
      </c>
      <c r="N2" s="92">
        <f>1-(POWER(1-M2,(1/12)))</f>
        <v>1.1117907024371654E-4</v>
      </c>
      <c r="O2" s="88"/>
    </row>
    <row r="3" spans="1:17" x14ac:dyDescent="0.3">
      <c r="A3" s="94">
        <v>1</v>
      </c>
      <c r="B3" s="94">
        <v>1</v>
      </c>
      <c r="C3" s="29">
        <v>700000</v>
      </c>
      <c r="D3" s="89">
        <v>0.4</v>
      </c>
      <c r="E3" s="95">
        <v>350000</v>
      </c>
      <c r="F3" s="93">
        <v>180</v>
      </c>
      <c r="G3" s="93">
        <v>800</v>
      </c>
      <c r="H3" s="91">
        <v>0.08</v>
      </c>
      <c r="I3" s="95">
        <f>$E$3/((1-(1/POWER((1+($H$3/12)),$F$3)))/($H$3/12))</f>
        <v>3344.7822951562443</v>
      </c>
      <c r="J3" s="95">
        <f t="shared" ref="J3:J23" si="0">E3*(H3/12)</f>
        <v>2333.3333333333335</v>
      </c>
      <c r="K3" s="95">
        <f t="shared" ref="K3:K66" si="1">I3-J3</f>
        <v>1011.4489618229109</v>
      </c>
      <c r="L3" s="95">
        <f t="shared" ref="L3:L32" si="2">N3*(E3-K3)</f>
        <v>38.800222630126349</v>
      </c>
      <c r="M3" s="92">
        <f t="shared" ref="M3:M4" si="3">(1/30)*0.04</f>
        <v>1.3333333333333333E-3</v>
      </c>
      <c r="N3" s="92">
        <f t="shared" ref="N3:N66" si="4">1-(POWER(1-M3,(1/12)))</f>
        <v>1.1117907024371654E-4</v>
      </c>
      <c r="O3" s="88"/>
    </row>
    <row r="4" spans="1:17" x14ac:dyDescent="0.3">
      <c r="A4" s="94">
        <v>1</v>
      </c>
      <c r="B4" s="94">
        <v>1</v>
      </c>
      <c r="C4" s="29">
        <v>600000</v>
      </c>
      <c r="D4" s="89">
        <v>0.45</v>
      </c>
      <c r="E4" s="95">
        <v>280000</v>
      </c>
      <c r="F4" s="93">
        <v>180</v>
      </c>
      <c r="G4" s="93">
        <v>775</v>
      </c>
      <c r="H4" s="91">
        <v>0.08</v>
      </c>
      <c r="I4" s="95">
        <f>$E$4/((1-(1/POWER((1+($H$4/12)),$F$4)))/($H$4/12))</f>
        <v>2675.8258361249955</v>
      </c>
      <c r="J4" s="95">
        <f t="shared" si="0"/>
        <v>1866.6666666666667</v>
      </c>
      <c r="K4" s="95">
        <f t="shared" si="1"/>
        <v>809.15916945832873</v>
      </c>
      <c r="L4" s="95">
        <f t="shared" si="2"/>
        <v>31.040178104101077</v>
      </c>
      <c r="M4" s="92">
        <f t="shared" si="3"/>
        <v>1.3333333333333333E-3</v>
      </c>
      <c r="N4" s="92">
        <f>1-(POWER(1-M4,(1/12)))</f>
        <v>1.1117907024371654E-4</v>
      </c>
      <c r="O4" s="88">
        <f>SUM(I2:I4)</f>
        <v>7931.9122999419506</v>
      </c>
      <c r="Q4" s="98"/>
    </row>
    <row r="5" spans="1:17" x14ac:dyDescent="0.3">
      <c r="A5" s="94">
        <v>2</v>
      </c>
      <c r="B5" s="94">
        <v>2</v>
      </c>
      <c r="C5" s="29">
        <v>500000</v>
      </c>
      <c r="D5" s="89">
        <v>0.5</v>
      </c>
      <c r="E5" s="95">
        <v>760000</v>
      </c>
      <c r="F5" s="93">
        <v>180</v>
      </c>
      <c r="G5" s="93">
        <v>780</v>
      </c>
      <c r="H5" s="91">
        <v>0.08</v>
      </c>
      <c r="I5" s="95">
        <f>$E$5/((1-(1/POWER((1+($H$5/12)),$F$5)))/($H$5/12))</f>
        <v>7262.9558409107021</v>
      </c>
      <c r="J5" s="95">
        <f t="shared" si="0"/>
        <v>5066.666666666667</v>
      </c>
      <c r="K5" s="95">
        <f t="shared" si="1"/>
        <v>2196.2891742440352</v>
      </c>
      <c r="L5" s="95">
        <f t="shared" si="2"/>
        <v>84.251911996845777</v>
      </c>
      <c r="M5" s="92">
        <f>(1/30) * 0.04</f>
        <v>1.3333333333333333E-3</v>
      </c>
      <c r="N5" s="92">
        <f t="shared" si="4"/>
        <v>1.1117907024371654E-4</v>
      </c>
      <c r="O5" s="88"/>
    </row>
    <row r="6" spans="1:17" x14ac:dyDescent="0.3">
      <c r="A6" s="94">
        <v>2</v>
      </c>
      <c r="B6" s="94">
        <v>2</v>
      </c>
      <c r="C6" s="29">
        <v>1500000</v>
      </c>
      <c r="D6" s="89">
        <v>0.4</v>
      </c>
      <c r="E6" s="95">
        <v>1200000</v>
      </c>
      <c r="F6" s="93">
        <v>180</v>
      </c>
      <c r="G6" s="93">
        <v>800</v>
      </c>
      <c r="H6" s="91">
        <v>0.08</v>
      </c>
      <c r="I6" s="95">
        <f>$E$6/((1-(1/POWER((1+($H$6/12)),$F$6)))/($H$6/12))</f>
        <v>11467.825011964267</v>
      </c>
      <c r="J6" s="95">
        <f t="shared" si="0"/>
        <v>8000.0000000000009</v>
      </c>
      <c r="K6" s="95">
        <f t="shared" si="1"/>
        <v>3467.8250119642662</v>
      </c>
      <c r="L6" s="95">
        <f t="shared" si="2"/>
        <v>133.02933473186175</v>
      </c>
      <c r="M6" s="92">
        <f t="shared" ref="M6:M23" si="5">(1/30) * 0.04</f>
        <v>1.3333333333333333E-3</v>
      </c>
      <c r="N6" s="92">
        <f t="shared" si="4"/>
        <v>1.1117907024371654E-4</v>
      </c>
      <c r="O6" s="88"/>
    </row>
    <row r="7" spans="1:17" x14ac:dyDescent="0.3">
      <c r="A7" s="94">
        <v>2</v>
      </c>
      <c r="B7" s="94">
        <v>2</v>
      </c>
      <c r="C7" s="29">
        <v>1800000</v>
      </c>
      <c r="D7" s="89">
        <v>0.5</v>
      </c>
      <c r="E7" s="95">
        <v>800000</v>
      </c>
      <c r="F7" s="93">
        <v>180</v>
      </c>
      <c r="G7" s="93">
        <v>760</v>
      </c>
      <c r="H7" s="91">
        <v>0.08</v>
      </c>
      <c r="I7" s="95">
        <f>$E$7/((1-(1/POWER((1+($H$7/12)),$F$7)))/($H$7/12))</f>
        <v>7645.2166746428447</v>
      </c>
      <c r="J7" s="95">
        <f t="shared" si="0"/>
        <v>5333.3333333333339</v>
      </c>
      <c r="K7" s="95">
        <f t="shared" si="1"/>
        <v>2311.8833413095108</v>
      </c>
      <c r="L7" s="95">
        <f t="shared" si="2"/>
        <v>88.686223154574506</v>
      </c>
      <c r="M7" s="92">
        <f t="shared" si="5"/>
        <v>1.3333333333333333E-3</v>
      </c>
      <c r="N7" s="92">
        <f t="shared" si="4"/>
        <v>1.1117907024371654E-4</v>
      </c>
      <c r="O7" s="88"/>
    </row>
    <row r="8" spans="1:17" x14ac:dyDescent="0.3">
      <c r="A8" s="94">
        <v>2</v>
      </c>
      <c r="B8" s="94">
        <v>2</v>
      </c>
      <c r="C8" s="29">
        <v>2000000</v>
      </c>
      <c r="D8" s="89">
        <v>0.3</v>
      </c>
      <c r="E8" s="95">
        <v>400000</v>
      </c>
      <c r="F8" s="93">
        <v>180</v>
      </c>
      <c r="G8" s="93">
        <v>810</v>
      </c>
      <c r="H8" s="91">
        <v>0.08</v>
      </c>
      <c r="I8" s="95">
        <f>$E$8/((1-(1/POWER((1+($H$8/12)),$F$8)))/($H$8/12))</f>
        <v>3822.6083373214224</v>
      </c>
      <c r="J8" s="95">
        <f t="shared" si="0"/>
        <v>2666.666666666667</v>
      </c>
      <c r="K8" s="95">
        <f t="shared" si="1"/>
        <v>1155.9416706547554</v>
      </c>
      <c r="L8" s="95">
        <f t="shared" si="2"/>
        <v>44.343111577287253</v>
      </c>
      <c r="M8" s="92">
        <f t="shared" si="5"/>
        <v>1.3333333333333333E-3</v>
      </c>
      <c r="N8" s="92">
        <f t="shared" si="4"/>
        <v>1.1117907024371654E-4</v>
      </c>
      <c r="O8" s="88">
        <f>SUM(O4, I5:I8)</f>
        <v>38130.518164781184</v>
      </c>
    </row>
    <row r="9" spans="1:17" x14ac:dyDescent="0.3">
      <c r="A9" s="87" t="s">
        <v>141</v>
      </c>
      <c r="B9" s="87">
        <v>1</v>
      </c>
      <c r="C9" s="29"/>
      <c r="D9" s="89"/>
      <c r="E9" s="95">
        <f>E2-K2-L2</f>
        <v>199399.85760888399</v>
      </c>
      <c r="F9" s="93">
        <v>180</v>
      </c>
      <c r="G9" s="93">
        <f>G2</f>
        <v>750</v>
      </c>
      <c r="H9" s="91">
        <v>0.08</v>
      </c>
      <c r="I9" s="95">
        <f>E2/((1-(1/POWER((1+(H2/12)),F2)))/(H2/12))</f>
        <v>1911.3041686607112</v>
      </c>
      <c r="J9" s="95">
        <f>E9*(H9/12)</f>
        <v>1329.3323840592268</v>
      </c>
      <c r="K9" s="95">
        <f t="shared" si="1"/>
        <v>581.97178460148439</v>
      </c>
      <c r="L9" s="95">
        <f t="shared" si="2"/>
        <v>44.235844504125296</v>
      </c>
      <c r="M9" s="92">
        <f>(2/30) * 0.04</f>
        <v>2.6666666666666666E-3</v>
      </c>
      <c r="N9" s="92">
        <f t="shared" ref="N9:N11" si="6">1-(POWER(1-M9,(1/12)))</f>
        <v>2.2249429079645999E-4</v>
      </c>
      <c r="O9" s="88"/>
    </row>
    <row r="10" spans="1:17" x14ac:dyDescent="0.3">
      <c r="A10" s="87" t="s">
        <v>141</v>
      </c>
      <c r="B10" s="87">
        <v>1</v>
      </c>
      <c r="C10" s="29"/>
      <c r="D10" s="89"/>
      <c r="E10" s="95">
        <f>E3-K3-L3</f>
        <v>348949.75081554695</v>
      </c>
      <c r="F10" s="93">
        <v>180</v>
      </c>
      <c r="G10" s="93">
        <f>G3</f>
        <v>800</v>
      </c>
      <c r="H10" s="91">
        <v>0.08</v>
      </c>
      <c r="I10" s="95">
        <f>E3/((1-(1/POWER((1+(H3/12)),F3)))/(H3/12))</f>
        <v>3344.7822951562443</v>
      </c>
      <c r="J10" s="95">
        <f>E10*(H10/12)</f>
        <v>2326.3316721036467</v>
      </c>
      <c r="K10" s="95">
        <f t="shared" si="1"/>
        <v>1018.4506230525976</v>
      </c>
      <c r="L10" s="95">
        <f t="shared" si="2"/>
        <v>77.412727882219258</v>
      </c>
      <c r="M10" s="92">
        <f t="shared" ref="M10:M11" si="7">(2/30) * 0.04</f>
        <v>2.6666666666666666E-3</v>
      </c>
      <c r="N10" s="92">
        <f t="shared" si="6"/>
        <v>2.2249429079645999E-4</v>
      </c>
      <c r="O10" s="88"/>
    </row>
    <row r="11" spans="1:17" x14ac:dyDescent="0.3">
      <c r="A11" s="87" t="s">
        <v>141</v>
      </c>
      <c r="B11" s="87">
        <v>1</v>
      </c>
      <c r="C11" s="29"/>
      <c r="D11" s="89"/>
      <c r="E11" s="95">
        <f>E4-K4-L4</f>
        <v>279159.80065243755</v>
      </c>
      <c r="F11" s="93">
        <v>180</v>
      </c>
      <c r="G11" s="93">
        <f>G4</f>
        <v>775</v>
      </c>
      <c r="H11" s="91">
        <v>0.08</v>
      </c>
      <c r="I11" s="95">
        <f>E4/((1-(1/POWER((1+(H4/12)),F4)))/(H4/12))</f>
        <v>2675.8258361249955</v>
      </c>
      <c r="J11" s="95">
        <f>E11*(H11/12)</f>
        <v>1861.0653376829171</v>
      </c>
      <c r="K11" s="95">
        <f t="shared" si="1"/>
        <v>814.76049844207841</v>
      </c>
      <c r="L11" s="95">
        <f t="shared" si="2"/>
        <v>61.930182305775396</v>
      </c>
      <c r="M11" s="92">
        <f t="shared" si="7"/>
        <v>2.6666666666666666E-3</v>
      </c>
      <c r="N11" s="92">
        <f t="shared" si="6"/>
        <v>2.2249429079645999E-4</v>
      </c>
      <c r="O11" s="88"/>
    </row>
    <row r="12" spans="1:17" x14ac:dyDescent="0.3">
      <c r="A12" s="94">
        <v>3</v>
      </c>
      <c r="B12" s="94">
        <v>3</v>
      </c>
      <c r="C12" s="29">
        <v>3500000</v>
      </c>
      <c r="D12" s="89">
        <v>0.4</v>
      </c>
      <c r="E12" s="95">
        <v>550000</v>
      </c>
      <c r="F12" s="93">
        <v>180</v>
      </c>
      <c r="G12" s="93">
        <v>750</v>
      </c>
      <c r="H12" s="91">
        <v>0.08</v>
      </c>
      <c r="I12" s="95">
        <f>$E$12/((1-(1/POWER((1+($H$12/12)),$F$12)))/($H$12/12))</f>
        <v>5256.0864638169551</v>
      </c>
      <c r="J12" s="95">
        <f t="shared" si="0"/>
        <v>3666.666666666667</v>
      </c>
      <c r="K12" s="95">
        <f t="shared" si="1"/>
        <v>1589.4197971502881</v>
      </c>
      <c r="L12" s="95">
        <f t="shared" si="2"/>
        <v>60.971778418769972</v>
      </c>
      <c r="M12" s="92">
        <f t="shared" si="5"/>
        <v>1.3333333333333333E-3</v>
      </c>
      <c r="N12" s="92">
        <f t="shared" si="4"/>
        <v>1.1117907024371654E-4</v>
      </c>
      <c r="O12" s="88"/>
    </row>
    <row r="13" spans="1:17" x14ac:dyDescent="0.3">
      <c r="A13" s="94">
        <v>3</v>
      </c>
      <c r="B13" s="94">
        <v>3</v>
      </c>
      <c r="C13" s="29">
        <v>600000</v>
      </c>
      <c r="D13" s="89">
        <v>0.5</v>
      </c>
      <c r="E13" s="95">
        <v>660000</v>
      </c>
      <c r="F13" s="93">
        <v>180</v>
      </c>
      <c r="G13" s="93">
        <v>790</v>
      </c>
      <c r="H13" s="91">
        <v>0.08</v>
      </c>
      <c r="I13" s="95">
        <f>$E$13/((1-(1/POWER((1+($H$13/12)),$F$13)))/($H$13/12))</f>
        <v>6307.303756580347</v>
      </c>
      <c r="J13" s="95">
        <f t="shared" si="0"/>
        <v>4400</v>
      </c>
      <c r="K13" s="95">
        <f t="shared" si="1"/>
        <v>1907.303756580347</v>
      </c>
      <c r="L13" s="95">
        <f t="shared" si="2"/>
        <v>73.166134102523969</v>
      </c>
      <c r="M13" s="92">
        <f t="shared" si="5"/>
        <v>1.3333333333333333E-3</v>
      </c>
      <c r="N13" s="92">
        <f t="shared" si="4"/>
        <v>1.1117907024371654E-4</v>
      </c>
      <c r="O13" s="88">
        <f>SUM(O8,I12:I13)</f>
        <v>49693.908385178489</v>
      </c>
    </row>
    <row r="14" spans="1:17" x14ac:dyDescent="0.3">
      <c r="A14" s="87" t="s">
        <v>143</v>
      </c>
      <c r="B14" s="87">
        <v>1</v>
      </c>
      <c r="C14" s="29"/>
      <c r="D14" s="89"/>
      <c r="E14" s="95">
        <f>E9-K9-L9</f>
        <v>198773.64997977839</v>
      </c>
      <c r="F14" s="93">
        <v>180</v>
      </c>
      <c r="G14" s="93"/>
      <c r="H14" s="91">
        <v>0.08</v>
      </c>
      <c r="I14" s="95">
        <f t="shared" ref="I14:I20" si="8">E2/((1-(1/POWER((1+(H2/12)),F2)))/(H2/12))</f>
        <v>1911.3041686607112</v>
      </c>
      <c r="J14" s="95">
        <f>E14*(H14/12)</f>
        <v>1325.157666531856</v>
      </c>
      <c r="K14" s="95">
        <f>I14-J14</f>
        <v>586.14650212885522</v>
      </c>
      <c r="L14" s="95">
        <f>N14*(E14-K14)</f>
        <v>66.183926165319789</v>
      </c>
      <c r="M14" s="92">
        <f>(3/30)*0.04</f>
        <v>4.0000000000000001E-3</v>
      </c>
      <c r="N14" s="92">
        <f t="shared" si="4"/>
        <v>3.3394601074221431E-4</v>
      </c>
      <c r="O14" s="90"/>
    </row>
    <row r="15" spans="1:17" x14ac:dyDescent="0.3">
      <c r="A15" s="87" t="s">
        <v>143</v>
      </c>
      <c r="B15" s="87">
        <v>1</v>
      </c>
      <c r="C15" s="29"/>
      <c r="D15" s="89"/>
      <c r="E15" s="95">
        <f>E10-K10-L10</f>
        <v>347853.88746461214</v>
      </c>
      <c r="F15" s="93">
        <v>180</v>
      </c>
      <c r="G15" s="93"/>
      <c r="H15" s="91">
        <v>0.08</v>
      </c>
      <c r="I15" s="95">
        <f t="shared" si="8"/>
        <v>3344.7822951562443</v>
      </c>
      <c r="J15" s="95">
        <f>E15*(H15/12)</f>
        <v>2319.0259164307477</v>
      </c>
      <c r="K15" s="95">
        <f>I15-J15</f>
        <v>1025.7563787254967</v>
      </c>
      <c r="L15" s="95">
        <f>N15*(E15-K15)</f>
        <v>115.8218707893096</v>
      </c>
      <c r="M15" s="92">
        <f t="shared" ref="M15:M16" si="9">(3/30)*0.04</f>
        <v>4.0000000000000001E-3</v>
      </c>
      <c r="N15" s="92">
        <f t="shared" si="4"/>
        <v>3.3394601074221431E-4</v>
      </c>
      <c r="O15" s="90"/>
    </row>
    <row r="16" spans="1:17" x14ac:dyDescent="0.3">
      <c r="A16" s="87" t="s">
        <v>143</v>
      </c>
      <c r="B16" s="87">
        <v>1</v>
      </c>
      <c r="C16" s="29"/>
      <c r="D16" s="89"/>
      <c r="E16" s="95">
        <f>E11-K11-L11</f>
        <v>278283.1099716897</v>
      </c>
      <c r="F16" s="93">
        <v>180</v>
      </c>
      <c r="G16" s="93"/>
      <c r="H16" s="91">
        <v>0.08</v>
      </c>
      <c r="I16" s="95">
        <f t="shared" si="8"/>
        <v>2675.8258361249955</v>
      </c>
      <c r="J16" s="95">
        <f>E16*(H16/12)</f>
        <v>1855.2207331445982</v>
      </c>
      <c r="K16" s="95">
        <f t="shared" ref="K16:K20" si="10">I16-J16</f>
        <v>820.60510298039731</v>
      </c>
      <c r="L16" s="95">
        <f t="shared" ref="L16:L20" si="11">N16*(E16-K16)</f>
        <v>92.657496631447685</v>
      </c>
      <c r="M16" s="92">
        <f t="shared" si="9"/>
        <v>4.0000000000000001E-3</v>
      </c>
      <c r="N16" s="92">
        <f t="shared" si="4"/>
        <v>3.3394601074221431E-4</v>
      </c>
      <c r="O16" s="90"/>
    </row>
    <row r="17" spans="1:15" x14ac:dyDescent="0.3">
      <c r="A17" s="87" t="s">
        <v>142</v>
      </c>
      <c r="B17" s="87">
        <v>2</v>
      </c>
      <c r="C17" s="29"/>
      <c r="D17" s="89"/>
      <c r="E17" s="95">
        <f>E5-K5-L5</f>
        <v>757719.4589137591</v>
      </c>
      <c r="F17" s="93">
        <v>180</v>
      </c>
      <c r="G17" s="93"/>
      <c r="H17" s="91">
        <v>0.08</v>
      </c>
      <c r="I17" s="95">
        <f t="shared" si="8"/>
        <v>7262.9558409107021</v>
      </c>
      <c r="J17" s="95">
        <f t="shared" ref="J17:J20" si="12">E17*(H17/12)</f>
        <v>5051.4630594250611</v>
      </c>
      <c r="K17" s="95">
        <f t="shared" si="10"/>
        <v>2211.492781485641</v>
      </c>
      <c r="L17" s="95">
        <f t="shared" si="11"/>
        <v>168.09620911567609</v>
      </c>
      <c r="M17" s="92">
        <f>(2/30) * 0.04</f>
        <v>2.6666666666666666E-3</v>
      </c>
      <c r="N17" s="92">
        <f t="shared" si="4"/>
        <v>2.2249429079645999E-4</v>
      </c>
      <c r="O17" s="90"/>
    </row>
    <row r="18" spans="1:15" x14ac:dyDescent="0.3">
      <c r="A18" s="87" t="s">
        <v>142</v>
      </c>
      <c r="B18" s="87">
        <v>2</v>
      </c>
      <c r="C18" s="29"/>
      <c r="D18" s="89"/>
      <c r="E18" s="95">
        <f t="shared" ref="E18:E20" si="13">E6-K6-L6</f>
        <v>1196399.1456533039</v>
      </c>
      <c r="F18" s="93">
        <v>180</v>
      </c>
      <c r="G18" s="93"/>
      <c r="H18" s="91">
        <v>0.08</v>
      </c>
      <c r="I18" s="95">
        <f t="shared" si="8"/>
        <v>11467.825011964267</v>
      </c>
      <c r="J18" s="95">
        <f t="shared" si="12"/>
        <v>7975.9943043553603</v>
      </c>
      <c r="K18" s="95">
        <f t="shared" si="10"/>
        <v>3491.8307076089068</v>
      </c>
      <c r="L18" s="95">
        <f t="shared" si="11"/>
        <v>265.41506702475175</v>
      </c>
      <c r="M18" s="92">
        <f t="shared" ref="M18:M20" si="14">(2/30) * 0.04</f>
        <v>2.6666666666666666E-3</v>
      </c>
      <c r="N18" s="92">
        <f t="shared" si="4"/>
        <v>2.2249429079645999E-4</v>
      </c>
      <c r="O18" s="90"/>
    </row>
    <row r="19" spans="1:15" x14ac:dyDescent="0.3">
      <c r="A19" s="87" t="s">
        <v>142</v>
      </c>
      <c r="B19" s="87">
        <v>2</v>
      </c>
      <c r="C19" s="29"/>
      <c r="D19" s="89"/>
      <c r="E19" s="95">
        <f t="shared" si="13"/>
        <v>797599.43043553596</v>
      </c>
      <c r="F19" s="93">
        <v>180</v>
      </c>
      <c r="G19" s="93"/>
      <c r="H19" s="91">
        <v>0.08</v>
      </c>
      <c r="I19" s="95">
        <f t="shared" si="8"/>
        <v>7645.2166746428447</v>
      </c>
      <c r="J19" s="95">
        <f t="shared" si="12"/>
        <v>5317.3295362369072</v>
      </c>
      <c r="K19" s="95">
        <f t="shared" si="10"/>
        <v>2327.8871384059375</v>
      </c>
      <c r="L19" s="95">
        <f t="shared" si="11"/>
        <v>176.94337801650119</v>
      </c>
      <c r="M19" s="92">
        <f t="shared" si="14"/>
        <v>2.6666666666666666E-3</v>
      </c>
      <c r="N19" s="92">
        <f t="shared" si="4"/>
        <v>2.2249429079645999E-4</v>
      </c>
      <c r="O19" s="90"/>
    </row>
    <row r="20" spans="1:15" x14ac:dyDescent="0.3">
      <c r="A20" s="87" t="s">
        <v>142</v>
      </c>
      <c r="B20" s="87">
        <v>2</v>
      </c>
      <c r="C20" s="29"/>
      <c r="D20" s="89"/>
      <c r="E20" s="95">
        <f t="shared" si="13"/>
        <v>398799.71521776798</v>
      </c>
      <c r="F20" s="93">
        <v>180</v>
      </c>
      <c r="G20" s="93"/>
      <c r="H20" s="91">
        <v>0.08</v>
      </c>
      <c r="I20" s="95">
        <f t="shared" si="8"/>
        <v>3822.6083373214224</v>
      </c>
      <c r="J20" s="95">
        <f t="shared" si="12"/>
        <v>2658.6647681184536</v>
      </c>
      <c r="K20" s="95">
        <f t="shared" si="10"/>
        <v>1163.9435692029688</v>
      </c>
      <c r="L20" s="95">
        <f t="shared" si="11"/>
        <v>88.471689008250593</v>
      </c>
      <c r="M20" s="92">
        <f t="shared" si="14"/>
        <v>2.6666666666666666E-3</v>
      </c>
      <c r="N20" s="92">
        <f t="shared" si="4"/>
        <v>2.2249429079645999E-4</v>
      </c>
      <c r="O20" s="90"/>
    </row>
    <row r="21" spans="1:15" x14ac:dyDescent="0.3">
      <c r="A21" s="94">
        <v>4</v>
      </c>
      <c r="B21" s="94">
        <v>4</v>
      </c>
      <c r="C21" s="29">
        <v>800000</v>
      </c>
      <c r="D21" s="89">
        <v>0.5</v>
      </c>
      <c r="E21" s="95">
        <v>770000</v>
      </c>
      <c r="F21" s="93">
        <v>180</v>
      </c>
      <c r="G21" s="93">
        <v>800</v>
      </c>
      <c r="H21" s="91">
        <v>0.08</v>
      </c>
      <c r="I21" s="95">
        <f>$E$21/((1-(1/POWER((1+($H$21/12)),$F$21)))/($H$21/12))</f>
        <v>7358.521049343738</v>
      </c>
      <c r="J21" s="95">
        <f t="shared" si="0"/>
        <v>5133.3333333333339</v>
      </c>
      <c r="K21" s="95">
        <f t="shared" si="1"/>
        <v>2225.1877160104041</v>
      </c>
      <c r="L21" s="95">
        <f t="shared" si="2"/>
        <v>85.360489786277967</v>
      </c>
      <c r="M21" s="92">
        <f t="shared" si="5"/>
        <v>1.3333333333333333E-3</v>
      </c>
      <c r="N21" s="92">
        <f t="shared" si="4"/>
        <v>1.1117907024371654E-4</v>
      </c>
      <c r="O21" s="88"/>
    </row>
    <row r="22" spans="1:15" x14ac:dyDescent="0.3">
      <c r="A22" s="94">
        <v>4</v>
      </c>
      <c r="B22" s="94">
        <v>4</v>
      </c>
      <c r="C22" s="29">
        <v>1200000</v>
      </c>
      <c r="D22" s="89">
        <v>0.4</v>
      </c>
      <c r="E22" s="95">
        <v>800000</v>
      </c>
      <c r="F22" s="93">
        <v>180</v>
      </c>
      <c r="G22" s="93">
        <v>810</v>
      </c>
      <c r="H22" s="91">
        <v>0.08</v>
      </c>
      <c r="I22" s="95">
        <f>$E$22/((1-(1/POWER((1+($H$22/12)),$F$22)))/($H$22/12))</f>
        <v>7645.2166746428447</v>
      </c>
      <c r="J22" s="95">
        <f t="shared" si="0"/>
        <v>5333.3333333333339</v>
      </c>
      <c r="K22" s="95">
        <f t="shared" si="1"/>
        <v>2311.8833413095108</v>
      </c>
      <c r="L22" s="95">
        <f t="shared" si="2"/>
        <v>88.686223154574506</v>
      </c>
      <c r="M22" s="92">
        <f t="shared" si="5"/>
        <v>1.3333333333333333E-3</v>
      </c>
      <c r="N22" s="92">
        <f t="shared" si="4"/>
        <v>1.1117907024371654E-4</v>
      </c>
      <c r="O22" s="88"/>
    </row>
    <row r="23" spans="1:15" x14ac:dyDescent="0.3">
      <c r="A23" s="94">
        <v>4</v>
      </c>
      <c r="B23" s="94">
        <v>4</v>
      </c>
      <c r="C23" s="29">
        <v>4000000</v>
      </c>
      <c r="D23" s="89">
        <v>0.3</v>
      </c>
      <c r="E23" s="95">
        <v>1300000</v>
      </c>
      <c r="F23" s="93">
        <v>180</v>
      </c>
      <c r="G23" s="93">
        <v>840</v>
      </c>
      <c r="H23" s="91">
        <v>0.08</v>
      </c>
      <c r="I23" s="95">
        <f>$E$23/((1-(1/POWER((1+($H$23/12)),$F$23)))/($H$23/12))</f>
        <v>12423.477096294622</v>
      </c>
      <c r="J23" s="95">
        <f t="shared" si="0"/>
        <v>8666.6666666666679</v>
      </c>
      <c r="K23" s="95">
        <f t="shared" si="1"/>
        <v>3756.8104296279544</v>
      </c>
      <c r="L23" s="95">
        <f t="shared" si="2"/>
        <v>144.11511262618356</v>
      </c>
      <c r="M23" s="92">
        <f t="shared" si="5"/>
        <v>1.3333333333333333E-3</v>
      </c>
      <c r="N23" s="92">
        <f t="shared" si="4"/>
        <v>1.1117907024371654E-4</v>
      </c>
      <c r="O23" s="88">
        <f>SUM(O13,I21:I23)</f>
        <v>77121.123205459691</v>
      </c>
    </row>
    <row r="24" spans="1:15" x14ac:dyDescent="0.3">
      <c r="A24" s="87" t="s">
        <v>144</v>
      </c>
      <c r="B24" s="87">
        <v>1</v>
      </c>
      <c r="C24" s="29"/>
      <c r="D24" s="89"/>
      <c r="E24" s="95">
        <f t="shared" ref="E24:E30" si="15">E14-K14-L14</f>
        <v>198121.31955148422</v>
      </c>
      <c r="F24" s="93">
        <v>180</v>
      </c>
      <c r="G24" s="93"/>
      <c r="H24" s="91">
        <v>0.08</v>
      </c>
      <c r="I24" s="95">
        <f t="shared" ref="I24:I30" si="16">E2/((1-(1/POWER((1+(H2/12)),F2)))/(H2/12))</f>
        <v>1911.3041686607112</v>
      </c>
      <c r="J24" s="95">
        <f>E24*(H24/12)</f>
        <v>1320.808797009895</v>
      </c>
      <c r="K24" s="95">
        <f t="shared" si="1"/>
        <v>590.4953716508162</v>
      </c>
      <c r="L24" s="95">
        <f t="shared" si="2"/>
        <v>88.006812892484518</v>
      </c>
      <c r="M24" s="92">
        <f>(4/30) *0.04</f>
        <v>5.3333333333333332E-3</v>
      </c>
      <c r="N24" s="92">
        <f t="shared" si="4"/>
        <v>4.455345805288724E-4</v>
      </c>
      <c r="O24" s="88"/>
    </row>
    <row r="25" spans="1:15" x14ac:dyDescent="0.3">
      <c r="A25" s="87" t="s">
        <v>144</v>
      </c>
      <c r="B25" s="87">
        <v>1</v>
      </c>
      <c r="C25" s="29"/>
      <c r="D25" s="89"/>
      <c r="E25" s="95">
        <f t="shared" si="15"/>
        <v>346712.30921509734</v>
      </c>
      <c r="F25" s="93">
        <v>180</v>
      </c>
      <c r="G25" s="93"/>
      <c r="H25" s="91">
        <v>0.08</v>
      </c>
      <c r="I25" s="95">
        <f t="shared" si="16"/>
        <v>3344.7822951562443</v>
      </c>
      <c r="J25" s="95">
        <f t="shared" ref="J25:J88" si="17">E25*(H25/12)</f>
        <v>2311.4153947673158</v>
      </c>
      <c r="K25" s="95">
        <f t="shared" si="1"/>
        <v>1033.3669003889286</v>
      </c>
      <c r="L25" s="95">
        <f t="shared" si="2"/>
        <v>154.01192256184791</v>
      </c>
      <c r="M25" s="92">
        <f t="shared" ref="M25:M26" si="18">(4/30) *0.04</f>
        <v>5.3333333333333332E-3</v>
      </c>
      <c r="N25" s="92">
        <f t="shared" si="4"/>
        <v>4.455345805288724E-4</v>
      </c>
      <c r="O25" s="88"/>
    </row>
    <row r="26" spans="1:15" x14ac:dyDescent="0.3">
      <c r="A26" s="87" t="s">
        <v>144</v>
      </c>
      <c r="B26" s="87">
        <v>1</v>
      </c>
      <c r="C26" s="29"/>
      <c r="D26" s="89"/>
      <c r="E26" s="95">
        <f t="shared" si="15"/>
        <v>277369.84737207787</v>
      </c>
      <c r="F26" s="93">
        <v>180</v>
      </c>
      <c r="G26" s="93"/>
      <c r="H26" s="91">
        <v>0.08</v>
      </c>
      <c r="I26" s="95">
        <f t="shared" si="16"/>
        <v>2675.8258361249955</v>
      </c>
      <c r="J26" s="95">
        <f t="shared" si="17"/>
        <v>1849.1323158138525</v>
      </c>
      <c r="K26" s="95">
        <f t="shared" si="1"/>
        <v>826.69352031114295</v>
      </c>
      <c r="L26" s="95">
        <f t="shared" si="2"/>
        <v>123.20953804947831</v>
      </c>
      <c r="M26" s="92">
        <f t="shared" si="18"/>
        <v>5.3333333333333332E-3</v>
      </c>
      <c r="N26" s="92">
        <f t="shared" si="4"/>
        <v>4.455345805288724E-4</v>
      </c>
      <c r="O26" s="88"/>
    </row>
    <row r="27" spans="1:15" x14ac:dyDescent="0.3">
      <c r="A27" s="87" t="s">
        <v>146</v>
      </c>
      <c r="B27" s="87">
        <v>2</v>
      </c>
      <c r="C27" s="29"/>
      <c r="D27" s="89"/>
      <c r="E27" s="95">
        <f t="shared" si="15"/>
        <v>755339.86992315773</v>
      </c>
      <c r="F27" s="93">
        <v>180</v>
      </c>
      <c r="G27" s="93"/>
      <c r="H27" s="91">
        <v>0.08</v>
      </c>
      <c r="I27" s="95">
        <f t="shared" si="16"/>
        <v>7262.9558409107021</v>
      </c>
      <c r="J27" s="95">
        <f t="shared" si="17"/>
        <v>5035.5991328210521</v>
      </c>
      <c r="K27" s="95">
        <f t="shared" si="1"/>
        <v>2227.3567080896501</v>
      </c>
      <c r="L27" s="95">
        <f t="shared" si="2"/>
        <v>251.49891942821512</v>
      </c>
      <c r="M27" s="92">
        <f>(3/30)*0.04</f>
        <v>4.0000000000000001E-3</v>
      </c>
      <c r="N27" s="92">
        <f t="shared" si="4"/>
        <v>3.3394601074221431E-4</v>
      </c>
      <c r="O27" s="88"/>
    </row>
    <row r="28" spans="1:15" x14ac:dyDescent="0.3">
      <c r="A28" s="87" t="s">
        <v>146</v>
      </c>
      <c r="B28" s="87">
        <v>2</v>
      </c>
      <c r="C28" s="29"/>
      <c r="D28" s="89"/>
      <c r="E28" s="95">
        <f t="shared" si="15"/>
        <v>1192641.8998786702</v>
      </c>
      <c r="F28" s="93">
        <v>180</v>
      </c>
      <c r="G28" s="93"/>
      <c r="H28" s="91">
        <v>0.08</v>
      </c>
      <c r="I28" s="95">
        <f t="shared" si="16"/>
        <v>11467.825011964267</v>
      </c>
      <c r="J28" s="95">
        <f t="shared" si="17"/>
        <v>7950.9459991911353</v>
      </c>
      <c r="K28" s="95">
        <f t="shared" si="1"/>
        <v>3516.8790127731318</v>
      </c>
      <c r="L28" s="95">
        <f t="shared" si="2"/>
        <v>397.10355699191871</v>
      </c>
      <c r="M28" s="92">
        <f t="shared" ref="M28:M30" si="19">(3/30)*0.04</f>
        <v>4.0000000000000001E-3</v>
      </c>
      <c r="N28" s="92">
        <f t="shared" si="4"/>
        <v>3.3394601074221431E-4</v>
      </c>
      <c r="O28" s="88"/>
    </row>
    <row r="29" spans="1:15" x14ac:dyDescent="0.3">
      <c r="A29" s="87" t="s">
        <v>146</v>
      </c>
      <c r="B29" s="87">
        <v>2</v>
      </c>
      <c r="C29" s="29"/>
      <c r="D29" s="89"/>
      <c r="E29" s="95">
        <f t="shared" si="15"/>
        <v>795094.59991911356</v>
      </c>
      <c r="F29" s="93">
        <v>180</v>
      </c>
      <c r="G29" s="93"/>
      <c r="H29" s="91">
        <v>0.08</v>
      </c>
      <c r="I29" s="95">
        <f t="shared" si="16"/>
        <v>7645.2166746428447</v>
      </c>
      <c r="J29" s="95">
        <f t="shared" si="17"/>
        <v>5300.6306661274239</v>
      </c>
      <c r="K29" s="95">
        <f t="shared" si="1"/>
        <v>2344.5860085154209</v>
      </c>
      <c r="L29" s="95">
        <f t="shared" si="2"/>
        <v>264.73570466127916</v>
      </c>
      <c r="M29" s="92">
        <f t="shared" si="19"/>
        <v>4.0000000000000001E-3</v>
      </c>
      <c r="N29" s="92">
        <f t="shared" si="4"/>
        <v>3.3394601074221431E-4</v>
      </c>
      <c r="O29" s="88"/>
    </row>
    <row r="30" spans="1:15" x14ac:dyDescent="0.3">
      <c r="A30" s="87" t="s">
        <v>146</v>
      </c>
      <c r="B30" s="87">
        <v>2</v>
      </c>
      <c r="C30" s="29"/>
      <c r="D30" s="89"/>
      <c r="E30" s="95">
        <f t="shared" si="15"/>
        <v>397547.29995955678</v>
      </c>
      <c r="F30" s="93">
        <v>180</v>
      </c>
      <c r="G30" s="93"/>
      <c r="H30" s="91">
        <v>0.08</v>
      </c>
      <c r="I30" s="95">
        <f t="shared" si="16"/>
        <v>3822.6083373214224</v>
      </c>
      <c r="J30" s="95">
        <f t="shared" si="17"/>
        <v>2650.3153330637119</v>
      </c>
      <c r="K30" s="95">
        <f t="shared" si="1"/>
        <v>1172.2930042577104</v>
      </c>
      <c r="L30" s="95">
        <f t="shared" si="2"/>
        <v>132.36785233063958</v>
      </c>
      <c r="M30" s="92">
        <f t="shared" si="19"/>
        <v>4.0000000000000001E-3</v>
      </c>
      <c r="N30" s="92">
        <f t="shared" si="4"/>
        <v>3.3394601074221431E-4</v>
      </c>
      <c r="O30" s="88"/>
    </row>
    <row r="31" spans="1:15" x14ac:dyDescent="0.3">
      <c r="A31" s="87" t="s">
        <v>145</v>
      </c>
      <c r="B31" s="87">
        <v>3</v>
      </c>
      <c r="C31" s="29"/>
      <c r="D31" s="89"/>
      <c r="E31" s="95">
        <f>E12-K12-L12</f>
        <v>548349.60842443095</v>
      </c>
      <c r="F31" s="93">
        <v>180</v>
      </c>
      <c r="G31" s="93"/>
      <c r="H31" s="91">
        <v>0.08</v>
      </c>
      <c r="I31" s="95">
        <f>E12/((1-(1/POWER((1+(H12/12)),F12)))/(H12/12))</f>
        <v>5256.0864638169551</v>
      </c>
      <c r="J31" s="95">
        <f t="shared" si="17"/>
        <v>3655.6640561628733</v>
      </c>
      <c r="K31" s="95">
        <f t="shared" si="1"/>
        <v>1600.4224076540818</v>
      </c>
      <c r="L31" s="95">
        <f t="shared" si="2"/>
        <v>121.64857238634454</v>
      </c>
      <c r="M31" s="92">
        <f>(2/30)*0.04</f>
        <v>2.6666666666666666E-3</v>
      </c>
      <c r="N31" s="92">
        <f t="shared" si="4"/>
        <v>2.2249429079645999E-4</v>
      </c>
      <c r="O31" s="88"/>
    </row>
    <row r="32" spans="1:15" x14ac:dyDescent="0.3">
      <c r="A32" s="87" t="s">
        <v>145</v>
      </c>
      <c r="B32" s="87">
        <v>3</v>
      </c>
      <c r="C32" s="29"/>
      <c r="D32" s="89"/>
      <c r="E32" s="95">
        <f>E13-K13-L13</f>
        <v>658019.53010931716</v>
      </c>
      <c r="F32" s="93">
        <v>180</v>
      </c>
      <c r="G32" s="93"/>
      <c r="H32" s="91">
        <v>0.08</v>
      </c>
      <c r="I32" s="95">
        <f>E13/((1-(1/POWER((1+(H13/12)),F13)))/(H13/12))</f>
        <v>6307.303756580347</v>
      </c>
      <c r="J32" s="95">
        <f t="shared" si="17"/>
        <v>4386.7968673954483</v>
      </c>
      <c r="K32" s="95">
        <f t="shared" si="1"/>
        <v>1920.5068891848987</v>
      </c>
      <c r="L32" s="95">
        <f t="shared" si="2"/>
        <v>145.97828686361345</v>
      </c>
      <c r="M32" s="92">
        <f>(2/30)*0.04</f>
        <v>2.6666666666666666E-3</v>
      </c>
      <c r="N32" s="92">
        <f t="shared" si="4"/>
        <v>2.2249429079645999E-4</v>
      </c>
      <c r="O32" s="88"/>
    </row>
    <row r="33" spans="1:18" x14ac:dyDescent="0.3">
      <c r="A33" s="94">
        <v>5</v>
      </c>
      <c r="B33" s="94">
        <v>1</v>
      </c>
      <c r="C33" s="29"/>
      <c r="D33" s="89"/>
      <c r="E33" s="95">
        <f>E24-K24-L24</f>
        <v>197442.81736694093</v>
      </c>
      <c r="F33" s="93">
        <v>180</v>
      </c>
      <c r="G33" s="93"/>
      <c r="H33" s="91">
        <v>0.08</v>
      </c>
      <c r="I33" s="95">
        <f t="shared" ref="I33:I39" si="20">E2/((1-(1/POWER((1+(H2/12)),F2)))/(H2/12))</f>
        <v>1911.3041686607112</v>
      </c>
      <c r="J33" s="95">
        <f t="shared" si="17"/>
        <v>1316.2854491129397</v>
      </c>
      <c r="K33" s="95">
        <f t="shared" si="1"/>
        <v>595.01871954777152</v>
      </c>
      <c r="L33" s="95">
        <f>MAX(0,N33*(E33-K33))</f>
        <v>109.69547355979563</v>
      </c>
      <c r="M33" s="92">
        <f>(5/30)*0.04</f>
        <v>6.6666666666666662E-3</v>
      </c>
      <c r="N33" s="92">
        <f t="shared" si="4"/>
        <v>5.5726035197523061E-4</v>
      </c>
      <c r="O33" s="90"/>
    </row>
    <row r="34" spans="1:18" x14ac:dyDescent="0.3">
      <c r="A34" s="94">
        <v>5</v>
      </c>
      <c r="B34" s="94">
        <v>1</v>
      </c>
      <c r="C34" s="29"/>
      <c r="D34" s="89"/>
      <c r="E34" s="95">
        <f t="shared" ref="E34:E35" si="21">E25-K25-L25</f>
        <v>345524.93039214658</v>
      </c>
      <c r="F34" s="93">
        <v>180</v>
      </c>
      <c r="G34" s="93"/>
      <c r="H34" s="91">
        <v>0.08</v>
      </c>
      <c r="I34" s="95">
        <f t="shared" si="20"/>
        <v>3344.7822951562443</v>
      </c>
      <c r="J34" s="95">
        <f t="shared" si="17"/>
        <v>2303.4995359476438</v>
      </c>
      <c r="K34" s="95">
        <f t="shared" si="1"/>
        <v>1041.2827592086005</v>
      </c>
      <c r="L34" s="95">
        <f t="shared" ref="L34:L97" si="22">MAX(0,N34*(E34-K34))</f>
        <v>191.96707872964234</v>
      </c>
      <c r="M34" s="92">
        <f t="shared" ref="M34:M35" si="23">(5/30)*0.04</f>
        <v>6.6666666666666662E-3</v>
      </c>
      <c r="N34" s="92">
        <f t="shared" si="4"/>
        <v>5.5726035197523061E-4</v>
      </c>
      <c r="O34" s="90"/>
    </row>
    <row r="35" spans="1:18" x14ac:dyDescent="0.3">
      <c r="A35" s="94">
        <v>5</v>
      </c>
      <c r="B35" s="94">
        <v>1</v>
      </c>
      <c r="C35" s="29"/>
      <c r="D35" s="89"/>
      <c r="E35" s="95">
        <f t="shared" si="21"/>
        <v>276419.94431371725</v>
      </c>
      <c r="F35" s="93">
        <v>180</v>
      </c>
      <c r="G35" s="93"/>
      <c r="H35" s="91">
        <v>0.08</v>
      </c>
      <c r="I35" s="95">
        <f t="shared" si="20"/>
        <v>2675.8258361249955</v>
      </c>
      <c r="J35" s="95">
        <f t="shared" si="17"/>
        <v>1842.7996287581152</v>
      </c>
      <c r="K35" s="95">
        <f t="shared" si="1"/>
        <v>833.02620736688027</v>
      </c>
      <c r="L35" s="95">
        <f t="shared" si="22"/>
        <v>153.57366298371386</v>
      </c>
      <c r="M35" s="92">
        <f t="shared" si="23"/>
        <v>6.6666666666666662E-3</v>
      </c>
      <c r="N35" s="92">
        <f t="shared" si="4"/>
        <v>5.5726035197523061E-4</v>
      </c>
      <c r="O35" s="90"/>
    </row>
    <row r="36" spans="1:18" x14ac:dyDescent="0.3">
      <c r="A36" s="94">
        <v>5</v>
      </c>
      <c r="B36" s="94">
        <v>2</v>
      </c>
      <c r="C36" s="29"/>
      <c r="D36" s="89"/>
      <c r="E36" s="95">
        <f>E27-K27-L27</f>
        <v>752861.01429563982</v>
      </c>
      <c r="F36" s="93">
        <v>180</v>
      </c>
      <c r="G36" s="93"/>
      <c r="H36" s="91">
        <v>0.08</v>
      </c>
      <c r="I36" s="95">
        <f t="shared" si="20"/>
        <v>7262.9558409107021</v>
      </c>
      <c r="J36" s="95">
        <f t="shared" si="17"/>
        <v>5019.0734286375991</v>
      </c>
      <c r="K36" s="95">
        <f t="shared" si="1"/>
        <v>2243.882412273103</v>
      </c>
      <c r="L36" s="95">
        <f t="shared" si="22"/>
        <v>334.42588899144107</v>
      </c>
      <c r="M36" s="92">
        <f>(4/30)*0.04</f>
        <v>5.3333333333333332E-3</v>
      </c>
      <c r="N36" s="92">
        <f t="shared" si="4"/>
        <v>4.455345805288724E-4</v>
      </c>
      <c r="O36" s="90"/>
    </row>
    <row r="37" spans="1:18" x14ac:dyDescent="0.3">
      <c r="A37" s="94">
        <v>5</v>
      </c>
      <c r="B37" s="94">
        <v>2</v>
      </c>
      <c r="C37" s="29"/>
      <c r="D37" s="89"/>
      <c r="E37" s="95">
        <f t="shared" ref="E37:E41" si="24">E28-K28-L28</f>
        <v>1188727.9173089052</v>
      </c>
      <c r="F37" s="93">
        <v>180</v>
      </c>
      <c r="G37" s="93"/>
      <c r="H37" s="91">
        <v>0.08</v>
      </c>
      <c r="I37" s="95">
        <f t="shared" si="20"/>
        <v>11467.825011964267</v>
      </c>
      <c r="J37" s="95">
        <f t="shared" si="17"/>
        <v>7924.8527820593681</v>
      </c>
      <c r="K37" s="95">
        <f t="shared" si="1"/>
        <v>3542.972229904899</v>
      </c>
      <c r="L37" s="95">
        <f t="shared" si="22"/>
        <v>528.04087735490702</v>
      </c>
      <c r="M37" s="92">
        <f t="shared" ref="M37:M39" si="25">(4/30)*0.04</f>
        <v>5.3333333333333332E-3</v>
      </c>
      <c r="N37" s="92">
        <f t="shared" si="4"/>
        <v>4.455345805288724E-4</v>
      </c>
      <c r="O37" s="90"/>
    </row>
    <row r="38" spans="1:18" x14ac:dyDescent="0.3">
      <c r="A38" s="94">
        <v>5</v>
      </c>
      <c r="B38" s="94">
        <v>2</v>
      </c>
      <c r="C38" s="29"/>
      <c r="D38" s="89"/>
      <c r="E38" s="95">
        <f t="shared" si="24"/>
        <v>792485.27820593689</v>
      </c>
      <c r="F38" s="93">
        <v>180</v>
      </c>
      <c r="G38" s="93"/>
      <c r="H38" s="91">
        <v>0.08</v>
      </c>
      <c r="I38" s="95">
        <f t="shared" si="20"/>
        <v>7645.2166746428447</v>
      </c>
      <c r="J38" s="95">
        <f t="shared" si="17"/>
        <v>5283.23518803958</v>
      </c>
      <c r="K38" s="95">
        <f t="shared" si="1"/>
        <v>2361.9814866032648</v>
      </c>
      <c r="L38" s="95">
        <f t="shared" si="22"/>
        <v>352.02725156993807</v>
      </c>
      <c r="M38" s="92">
        <f t="shared" si="25"/>
        <v>5.3333333333333332E-3</v>
      </c>
      <c r="N38" s="92">
        <f t="shared" si="4"/>
        <v>4.455345805288724E-4</v>
      </c>
      <c r="O38" s="90"/>
    </row>
    <row r="39" spans="1:18" x14ac:dyDescent="0.3">
      <c r="A39" s="94">
        <v>5</v>
      </c>
      <c r="B39" s="94">
        <v>2</v>
      </c>
      <c r="C39" s="29"/>
      <c r="D39" s="89"/>
      <c r="E39" s="95">
        <f t="shared" si="24"/>
        <v>396242.63910296845</v>
      </c>
      <c r="F39" s="93">
        <v>180</v>
      </c>
      <c r="G39" s="93"/>
      <c r="H39" s="91">
        <v>0.08</v>
      </c>
      <c r="I39" s="95">
        <f t="shared" si="20"/>
        <v>3822.6083373214224</v>
      </c>
      <c r="J39" s="95">
        <f t="shared" si="17"/>
        <v>2641.61759401979</v>
      </c>
      <c r="K39" s="95">
        <f t="shared" si="1"/>
        <v>1180.9907433016324</v>
      </c>
      <c r="L39" s="95">
        <f t="shared" si="22"/>
        <v>176.01362578496904</v>
      </c>
      <c r="M39" s="92">
        <f t="shared" si="25"/>
        <v>5.3333333333333332E-3</v>
      </c>
      <c r="N39" s="92">
        <f t="shared" si="4"/>
        <v>4.455345805288724E-4</v>
      </c>
      <c r="O39" s="90"/>
    </row>
    <row r="40" spans="1:18" x14ac:dyDescent="0.3">
      <c r="A40" s="94">
        <v>5</v>
      </c>
      <c r="B40" s="94">
        <v>3</v>
      </c>
      <c r="C40" s="29"/>
      <c r="D40" s="89"/>
      <c r="E40" s="95">
        <f t="shared" si="24"/>
        <v>546627.53744439047</v>
      </c>
      <c r="F40" s="93">
        <v>180</v>
      </c>
      <c r="G40" s="93"/>
      <c r="H40" s="91">
        <v>0.08</v>
      </c>
      <c r="I40" s="95">
        <f>E12/((1-(1/POWER((1+(H12/12)),F12)))/(H12/12))</f>
        <v>5256.0864638169551</v>
      </c>
      <c r="J40" s="95">
        <f t="shared" si="17"/>
        <v>3644.1835829626034</v>
      </c>
      <c r="K40" s="95">
        <f t="shared" si="1"/>
        <v>1611.9028808543517</v>
      </c>
      <c r="L40" s="95">
        <f t="shared" si="22"/>
        <v>182.0057969546294</v>
      </c>
      <c r="M40" s="92">
        <f>(3/30)*0.04</f>
        <v>4.0000000000000001E-3</v>
      </c>
      <c r="N40" s="92">
        <f t="shared" si="4"/>
        <v>3.3394601074221431E-4</v>
      </c>
      <c r="O40" s="90"/>
    </row>
    <row r="41" spans="1:18" x14ac:dyDescent="0.3">
      <c r="A41" s="94">
        <v>5</v>
      </c>
      <c r="B41" s="94">
        <v>3</v>
      </c>
      <c r="C41" s="29"/>
      <c r="D41" s="89"/>
      <c r="E41" s="95">
        <f t="shared" si="24"/>
        <v>655953.04493326857</v>
      </c>
      <c r="F41" s="93">
        <v>180</v>
      </c>
      <c r="G41" s="93"/>
      <c r="H41" s="91">
        <v>0.08</v>
      </c>
      <c r="I41" s="95">
        <f>E13/((1-(1/POWER((1+(H13/12)),F13)))/(H13/12))</f>
        <v>6307.303756580347</v>
      </c>
      <c r="J41" s="95">
        <f t="shared" si="17"/>
        <v>4373.0202995551244</v>
      </c>
      <c r="K41" s="95">
        <f t="shared" si="1"/>
        <v>1934.2834570252226</v>
      </c>
      <c r="L41" s="95">
        <f t="shared" si="22"/>
        <v>218.40695634555527</v>
      </c>
      <c r="M41" s="92">
        <f>(3/30)*0.04</f>
        <v>4.0000000000000001E-3</v>
      </c>
      <c r="N41" s="92">
        <f t="shared" si="4"/>
        <v>3.3394601074221431E-4</v>
      </c>
      <c r="O41" s="90"/>
    </row>
    <row r="42" spans="1:18" x14ac:dyDescent="0.3">
      <c r="A42" s="94">
        <v>5</v>
      </c>
      <c r="B42" s="94">
        <v>4</v>
      </c>
      <c r="C42" s="29"/>
      <c r="D42" s="89"/>
      <c r="E42" s="95">
        <f>E21-K21-L21</f>
        <v>767689.45179420337</v>
      </c>
      <c r="F42" s="93">
        <v>180</v>
      </c>
      <c r="G42" s="93"/>
      <c r="H42" s="91">
        <v>0.08</v>
      </c>
      <c r="I42" s="95">
        <f>E21/((1-(1/POWER((1+(H21/12)),F21)))/(H21/12))</f>
        <v>7358.521049343738</v>
      </c>
      <c r="J42" s="95">
        <f t="shared" si="17"/>
        <v>5117.9296786280229</v>
      </c>
      <c r="K42" s="95">
        <f t="shared" si="1"/>
        <v>2240.5913707157151</v>
      </c>
      <c r="L42" s="95">
        <f t="shared" si="22"/>
        <v>170.30800134088236</v>
      </c>
      <c r="M42" s="92">
        <f>(2/30)*0.04</f>
        <v>2.6666666666666666E-3</v>
      </c>
      <c r="N42" s="92">
        <f t="shared" si="4"/>
        <v>2.2249429079645999E-4</v>
      </c>
      <c r="O42" s="90"/>
    </row>
    <row r="43" spans="1:18" x14ac:dyDescent="0.3">
      <c r="A43" s="94">
        <v>5</v>
      </c>
      <c r="B43" s="94">
        <v>4</v>
      </c>
      <c r="C43" s="29"/>
      <c r="D43" s="89"/>
      <c r="E43" s="95">
        <f>E22-K22-L22</f>
        <v>797599.43043553596</v>
      </c>
      <c r="F43" s="93">
        <v>180</v>
      </c>
      <c r="G43" s="93"/>
      <c r="H43" s="91">
        <v>0.08</v>
      </c>
      <c r="I43" s="95">
        <f>E22/((1-(1/POWER((1+(H22/12)),F22)))/(H22/12))</f>
        <v>7645.2166746428447</v>
      </c>
      <c r="J43" s="95">
        <f t="shared" si="17"/>
        <v>5317.3295362369072</v>
      </c>
      <c r="K43" s="95">
        <f t="shared" si="1"/>
        <v>2327.8871384059375</v>
      </c>
      <c r="L43" s="95">
        <f t="shared" si="22"/>
        <v>176.94337801650119</v>
      </c>
      <c r="M43" s="92">
        <f t="shared" ref="M43:M44" si="26">(2/30)*0.04</f>
        <v>2.6666666666666666E-3</v>
      </c>
      <c r="N43" s="92">
        <f t="shared" si="4"/>
        <v>2.2249429079645999E-4</v>
      </c>
      <c r="O43" s="90"/>
    </row>
    <row r="44" spans="1:18" x14ac:dyDescent="0.3">
      <c r="A44" s="94">
        <v>5</v>
      </c>
      <c r="B44" s="94">
        <v>4</v>
      </c>
      <c r="C44" s="29"/>
      <c r="D44" s="89"/>
      <c r="E44" s="95">
        <f t="shared" ref="E44" si="27">E23-K23-L23</f>
        <v>1296099.0744577458</v>
      </c>
      <c r="F44" s="93">
        <v>180</v>
      </c>
      <c r="G44" s="93"/>
      <c r="H44" s="91">
        <v>0.08</v>
      </c>
      <c r="I44" s="95">
        <f t="shared" ref="I44" si="28">E23/((1-(1/POWER((1+(H23/12)),F23)))/(H23/12))</f>
        <v>12423.477096294622</v>
      </c>
      <c r="J44" s="95">
        <f t="shared" si="17"/>
        <v>8640.6604963849732</v>
      </c>
      <c r="K44" s="95">
        <f t="shared" si="1"/>
        <v>3782.8165999096491</v>
      </c>
      <c r="L44" s="95">
        <f t="shared" si="22"/>
        <v>287.53298927681436</v>
      </c>
      <c r="M44" s="92">
        <f t="shared" si="26"/>
        <v>2.6666666666666666E-3</v>
      </c>
      <c r="N44" s="92">
        <f t="shared" si="4"/>
        <v>2.2249429079645999E-4</v>
      </c>
      <c r="O44" s="88">
        <f>SUM(I33:I44)</f>
        <v>77121.123205459691</v>
      </c>
      <c r="R44" s="96"/>
    </row>
    <row r="45" spans="1:18" x14ac:dyDescent="0.3">
      <c r="A45" s="94">
        <v>6</v>
      </c>
      <c r="B45" s="94">
        <v>1</v>
      </c>
      <c r="C45" s="29"/>
      <c r="D45" s="89"/>
      <c r="E45" s="95">
        <f>MAX(0,E33-K33-L33)</f>
        <v>196738.10317383337</v>
      </c>
      <c r="F45" s="93">
        <v>180</v>
      </c>
      <c r="G45" s="93"/>
      <c r="H45" s="91">
        <v>0.08</v>
      </c>
      <c r="I45" s="95">
        <f>IF(E45&lt;I33, (E45+J45),I33)</f>
        <v>1911.3041686607112</v>
      </c>
      <c r="J45" s="95">
        <f t="shared" si="17"/>
        <v>1311.5873544922226</v>
      </c>
      <c r="K45" s="95">
        <f t="shared" si="1"/>
        <v>599.71681416848855</v>
      </c>
      <c r="L45" s="95">
        <f t="shared" si="22"/>
        <v>131.2408385326178</v>
      </c>
      <c r="M45" s="92">
        <f>(6/30)*0.04</f>
        <v>8.0000000000000002E-3</v>
      </c>
      <c r="N45" s="92">
        <f t="shared" si="4"/>
        <v>6.6912367827864916E-4</v>
      </c>
      <c r="O45" s="90"/>
    </row>
    <row r="46" spans="1:18" x14ac:dyDescent="0.3">
      <c r="A46" s="94">
        <v>6</v>
      </c>
      <c r="B46" s="94">
        <v>1</v>
      </c>
      <c r="C46" s="29"/>
      <c r="D46" s="89"/>
      <c r="E46" s="95">
        <f t="shared" ref="E46:E109" si="29">MAX(0,E34-K34-L34)</f>
        <v>344291.68055420835</v>
      </c>
      <c r="F46" s="93">
        <v>180</v>
      </c>
      <c r="G46" s="93"/>
      <c r="H46" s="91">
        <v>0.08</v>
      </c>
      <c r="I46" s="95">
        <f t="shared" ref="I46:I109" si="30">IF(E46&lt;I34, (E46+J46),I34)</f>
        <v>3344.7822951562443</v>
      </c>
      <c r="J46" s="95">
        <f t="shared" si="17"/>
        <v>2295.277870361389</v>
      </c>
      <c r="K46" s="95">
        <f t="shared" si="1"/>
        <v>1049.5044247948554</v>
      </c>
      <c r="L46" s="95">
        <f t="shared" si="22"/>
        <v>229.6714674320811</v>
      </c>
      <c r="M46" s="92">
        <f t="shared" ref="M46:M47" si="31">(6/30)*0.04</f>
        <v>8.0000000000000002E-3</v>
      </c>
      <c r="N46" s="92">
        <f t="shared" si="4"/>
        <v>6.6912367827864916E-4</v>
      </c>
      <c r="O46" s="90"/>
    </row>
    <row r="47" spans="1:18" x14ac:dyDescent="0.3">
      <c r="A47" s="94">
        <v>6</v>
      </c>
      <c r="B47" s="94">
        <v>1</v>
      </c>
      <c r="C47" s="29"/>
      <c r="D47" s="89"/>
      <c r="E47" s="95">
        <f t="shared" si="29"/>
        <v>275433.34444336663</v>
      </c>
      <c r="F47" s="93">
        <v>180</v>
      </c>
      <c r="G47" s="93"/>
      <c r="H47" s="91">
        <v>0.08</v>
      </c>
      <c r="I47" s="95">
        <f t="shared" si="30"/>
        <v>2675.8258361249955</v>
      </c>
      <c r="J47" s="95">
        <f t="shared" si="17"/>
        <v>1836.222296289111</v>
      </c>
      <c r="K47" s="95">
        <f t="shared" si="1"/>
        <v>839.60353983588448</v>
      </c>
      <c r="L47" s="95">
        <f t="shared" si="22"/>
        <v>183.73717394566484</v>
      </c>
      <c r="M47" s="92">
        <f t="shared" si="31"/>
        <v>8.0000000000000002E-3</v>
      </c>
      <c r="N47" s="92">
        <f t="shared" si="4"/>
        <v>6.6912367827864916E-4</v>
      </c>
      <c r="O47" s="90"/>
    </row>
    <row r="48" spans="1:18" x14ac:dyDescent="0.3">
      <c r="A48" s="94">
        <v>6</v>
      </c>
      <c r="B48" s="94">
        <v>2</v>
      </c>
      <c r="C48" s="29"/>
      <c r="D48" s="89"/>
      <c r="E48" s="95">
        <f t="shared" si="29"/>
        <v>750282.70599437528</v>
      </c>
      <c r="F48" s="93">
        <v>180</v>
      </c>
      <c r="G48" s="93"/>
      <c r="H48" s="91">
        <v>0.08</v>
      </c>
      <c r="I48" s="95">
        <f t="shared" si="30"/>
        <v>7262.9558409107021</v>
      </c>
      <c r="J48" s="95">
        <f t="shared" si="17"/>
        <v>5001.8847066291692</v>
      </c>
      <c r="K48" s="95">
        <f t="shared" si="1"/>
        <v>2261.071134281533</v>
      </c>
      <c r="L48" s="95">
        <f t="shared" si="22"/>
        <v>416.84279952722324</v>
      </c>
      <c r="M48" s="92">
        <f>(5/30)*0.04</f>
        <v>6.6666666666666662E-3</v>
      </c>
      <c r="N48" s="92">
        <f t="shared" si="4"/>
        <v>5.5726035197523061E-4</v>
      </c>
      <c r="O48" s="90"/>
    </row>
    <row r="49" spans="1:15" x14ac:dyDescent="0.3">
      <c r="A49" s="94">
        <v>6</v>
      </c>
      <c r="B49" s="94">
        <v>2</v>
      </c>
      <c r="C49" s="29"/>
      <c r="D49" s="89"/>
      <c r="E49" s="95">
        <f t="shared" si="29"/>
        <v>1184656.9042016454</v>
      </c>
      <c r="F49" s="93">
        <v>180</v>
      </c>
      <c r="G49" s="93"/>
      <c r="H49" s="91">
        <v>0.08</v>
      </c>
      <c r="I49" s="95">
        <f t="shared" si="30"/>
        <v>11467.825011964267</v>
      </c>
      <c r="J49" s="95">
        <f t="shared" si="17"/>
        <v>7897.7126946776361</v>
      </c>
      <c r="K49" s="95">
        <f t="shared" si="1"/>
        <v>3570.112317286631</v>
      </c>
      <c r="L49" s="95">
        <f t="shared" si="22"/>
        <v>658.17284135877367</v>
      </c>
      <c r="M49" s="92">
        <f t="shared" ref="M49:M51" si="32">(5/30)*0.04</f>
        <v>6.6666666666666662E-3</v>
      </c>
      <c r="N49" s="92">
        <f t="shared" si="4"/>
        <v>5.5726035197523061E-4</v>
      </c>
      <c r="O49" s="90"/>
    </row>
    <row r="50" spans="1:15" x14ac:dyDescent="0.3">
      <c r="A50" s="94">
        <v>6</v>
      </c>
      <c r="B50" s="94">
        <v>2</v>
      </c>
      <c r="C50" s="29"/>
      <c r="D50" s="89"/>
      <c r="E50" s="95">
        <f t="shared" si="29"/>
        <v>789771.26946776372</v>
      </c>
      <c r="F50" s="93">
        <v>180</v>
      </c>
      <c r="G50" s="93"/>
      <c r="H50" s="91">
        <v>0.08</v>
      </c>
      <c r="I50" s="95">
        <f t="shared" si="30"/>
        <v>7645.2166746428447</v>
      </c>
      <c r="J50" s="95">
        <f t="shared" si="17"/>
        <v>5265.1417964517586</v>
      </c>
      <c r="K50" s="95">
        <f t="shared" si="1"/>
        <v>2380.0748781910861</v>
      </c>
      <c r="L50" s="95">
        <f t="shared" si="22"/>
        <v>438.78189423918252</v>
      </c>
      <c r="M50" s="92">
        <f t="shared" si="32"/>
        <v>6.6666666666666662E-3</v>
      </c>
      <c r="N50" s="92">
        <f t="shared" si="4"/>
        <v>5.5726035197523061E-4</v>
      </c>
      <c r="O50" s="90"/>
    </row>
    <row r="51" spans="1:15" x14ac:dyDescent="0.3">
      <c r="A51" s="94">
        <v>6</v>
      </c>
      <c r="B51" s="94">
        <v>2</v>
      </c>
      <c r="C51" s="29"/>
      <c r="D51" s="89"/>
      <c r="E51" s="95">
        <f t="shared" si="29"/>
        <v>394885.63473388186</v>
      </c>
      <c r="F51" s="93">
        <v>180</v>
      </c>
      <c r="G51" s="93"/>
      <c r="H51" s="91">
        <v>0.08</v>
      </c>
      <c r="I51" s="95">
        <f t="shared" si="30"/>
        <v>3822.6083373214224</v>
      </c>
      <c r="J51" s="95">
        <f t="shared" si="17"/>
        <v>2632.5708982258793</v>
      </c>
      <c r="K51" s="95">
        <f t="shared" si="1"/>
        <v>1190.037439095543</v>
      </c>
      <c r="L51" s="95">
        <f t="shared" si="22"/>
        <v>219.39094711959126</v>
      </c>
      <c r="M51" s="92">
        <f t="shared" si="32"/>
        <v>6.6666666666666662E-3</v>
      </c>
      <c r="N51" s="92">
        <f t="shared" si="4"/>
        <v>5.5726035197523061E-4</v>
      </c>
      <c r="O51" s="90"/>
    </row>
    <row r="52" spans="1:15" x14ac:dyDescent="0.3">
      <c r="A52" s="94">
        <v>6</v>
      </c>
      <c r="B52" s="94">
        <v>3</v>
      </c>
      <c r="C52" s="29"/>
      <c r="D52" s="89"/>
      <c r="E52" s="95">
        <f t="shared" si="29"/>
        <v>544833.62876658153</v>
      </c>
      <c r="F52" s="93">
        <v>180</v>
      </c>
      <c r="G52" s="93"/>
      <c r="H52" s="91">
        <v>0.08</v>
      </c>
      <c r="I52" s="95">
        <f t="shared" si="30"/>
        <v>5256.0864638169551</v>
      </c>
      <c r="J52" s="95">
        <f t="shared" si="17"/>
        <v>3632.2241917772103</v>
      </c>
      <c r="K52" s="95">
        <f t="shared" si="1"/>
        <v>1623.8622720397448</v>
      </c>
      <c r="L52" s="95">
        <f t="shared" si="22"/>
        <v>242.01873545433239</v>
      </c>
      <c r="M52" s="92">
        <f>(4/30)*0.04</f>
        <v>5.3333333333333332E-3</v>
      </c>
      <c r="N52" s="92">
        <f t="shared" si="4"/>
        <v>4.455345805288724E-4</v>
      </c>
      <c r="O52" s="90"/>
    </row>
    <row r="53" spans="1:15" x14ac:dyDescent="0.3">
      <c r="A53" s="94">
        <v>6</v>
      </c>
      <c r="B53" s="94">
        <v>3</v>
      </c>
      <c r="C53" s="29"/>
      <c r="D53" s="89"/>
      <c r="E53" s="95">
        <f t="shared" si="29"/>
        <v>653800.35451989784</v>
      </c>
      <c r="F53" s="93">
        <v>180</v>
      </c>
      <c r="G53" s="93"/>
      <c r="H53" s="91">
        <v>0.08</v>
      </c>
      <c r="I53" s="95">
        <f t="shared" si="30"/>
        <v>6307.303756580347</v>
      </c>
      <c r="J53" s="95">
        <f t="shared" si="17"/>
        <v>4358.6690301326526</v>
      </c>
      <c r="K53" s="95">
        <f t="shared" si="1"/>
        <v>1948.6347264476944</v>
      </c>
      <c r="L53" s="95">
        <f t="shared" si="22"/>
        <v>290.42248254519887</v>
      </c>
      <c r="M53" s="92">
        <f>(4/30)*0.04</f>
        <v>5.3333333333333332E-3</v>
      </c>
      <c r="N53" s="92">
        <f t="shared" si="4"/>
        <v>4.455345805288724E-4</v>
      </c>
      <c r="O53" s="90"/>
    </row>
    <row r="54" spans="1:15" x14ac:dyDescent="0.3">
      <c r="A54" s="94">
        <v>6</v>
      </c>
      <c r="B54" s="94">
        <v>4</v>
      </c>
      <c r="C54" s="29"/>
      <c r="D54" s="89"/>
      <c r="E54" s="95">
        <f t="shared" si="29"/>
        <v>765278.55242214678</v>
      </c>
      <c r="F54" s="93">
        <v>180</v>
      </c>
      <c r="G54" s="93"/>
      <c r="H54" s="91">
        <v>0.08</v>
      </c>
      <c r="I54" s="95">
        <f t="shared" si="30"/>
        <v>7358.521049343738</v>
      </c>
      <c r="J54" s="95">
        <f t="shared" si="17"/>
        <v>5101.8570161476455</v>
      </c>
      <c r="K54" s="95">
        <f t="shared" si="1"/>
        <v>2256.6640331960925</v>
      </c>
      <c r="L54" s="95">
        <f t="shared" si="22"/>
        <v>254.80811573648117</v>
      </c>
      <c r="M54" s="92">
        <f>(3/30)*0.04</f>
        <v>4.0000000000000001E-3</v>
      </c>
      <c r="N54" s="92">
        <f t="shared" si="4"/>
        <v>3.3394601074221431E-4</v>
      </c>
      <c r="O54" s="90"/>
    </row>
    <row r="55" spans="1:15" x14ac:dyDescent="0.3">
      <c r="A55" s="94">
        <v>6</v>
      </c>
      <c r="B55" s="94">
        <v>4</v>
      </c>
      <c r="C55" s="29"/>
      <c r="D55" s="89"/>
      <c r="E55" s="95">
        <f t="shared" si="29"/>
        <v>795094.59991911356</v>
      </c>
      <c r="F55" s="93">
        <v>180</v>
      </c>
      <c r="G55" s="93"/>
      <c r="H55" s="91">
        <v>0.08</v>
      </c>
      <c r="I55" s="95">
        <f t="shared" si="30"/>
        <v>7645.2166746428447</v>
      </c>
      <c r="J55" s="95">
        <f t="shared" si="17"/>
        <v>5300.6306661274239</v>
      </c>
      <c r="K55" s="95">
        <f t="shared" si="1"/>
        <v>2344.5860085154209</v>
      </c>
      <c r="L55" s="95">
        <f t="shared" si="22"/>
        <v>264.73570466127916</v>
      </c>
      <c r="M55" s="92">
        <f t="shared" ref="M55:M56" si="33">(3/30)*0.04</f>
        <v>4.0000000000000001E-3</v>
      </c>
      <c r="N55" s="92">
        <f t="shared" si="4"/>
        <v>3.3394601074221431E-4</v>
      </c>
      <c r="O55" s="90"/>
    </row>
    <row r="56" spans="1:15" x14ac:dyDescent="0.3">
      <c r="A56" s="94">
        <v>6</v>
      </c>
      <c r="B56" s="94">
        <v>4</v>
      </c>
      <c r="C56" s="29"/>
      <c r="D56" s="89"/>
      <c r="E56" s="95">
        <f t="shared" si="29"/>
        <v>1292028.7248685593</v>
      </c>
      <c r="F56" s="93">
        <v>180</v>
      </c>
      <c r="G56" s="93"/>
      <c r="H56" s="91">
        <v>0.08</v>
      </c>
      <c r="I56" s="95">
        <f t="shared" si="30"/>
        <v>12423.477096294622</v>
      </c>
      <c r="J56" s="95">
        <f t="shared" si="17"/>
        <v>8613.5248324570621</v>
      </c>
      <c r="K56" s="95">
        <f t="shared" si="1"/>
        <v>3809.9522638375602</v>
      </c>
      <c r="L56" s="95">
        <f t="shared" si="22"/>
        <v>430.19552007457855</v>
      </c>
      <c r="M56" s="92">
        <f t="shared" si="33"/>
        <v>4.0000000000000001E-3</v>
      </c>
      <c r="N56" s="92">
        <f t="shared" si="4"/>
        <v>3.3394601074221431E-4</v>
      </c>
      <c r="O56" s="88">
        <f t="shared" ref="O56" si="34">SUM(I45:I56)</f>
        <v>77121.123205459691</v>
      </c>
    </row>
    <row r="57" spans="1:15" x14ac:dyDescent="0.3">
      <c r="A57" s="94">
        <v>7</v>
      </c>
      <c r="B57" s="94"/>
      <c r="C57" s="29"/>
      <c r="D57" s="89"/>
      <c r="E57" s="95">
        <f t="shared" si="29"/>
        <v>196007.14552113225</v>
      </c>
      <c r="F57" s="93">
        <v>180</v>
      </c>
      <c r="G57" s="93"/>
      <c r="H57" s="91">
        <v>0.08</v>
      </c>
      <c r="I57" s="95">
        <f t="shared" si="30"/>
        <v>1911.3041686607112</v>
      </c>
      <c r="J57" s="95">
        <f t="shared" si="17"/>
        <v>1306.7143034742151</v>
      </c>
      <c r="K57" s="95">
        <f t="shared" si="1"/>
        <v>604.58986518649613</v>
      </c>
      <c r="L57" s="95">
        <f t="shared" si="22"/>
        <v>152.63380448635203</v>
      </c>
      <c r="M57" s="92">
        <f>(7/30)*0.04</f>
        <v>9.3333333333333341E-3</v>
      </c>
      <c r="N57" s="92">
        <f t="shared" si="4"/>
        <v>7.8112491402160256E-4</v>
      </c>
      <c r="O57" s="90"/>
    </row>
    <row r="58" spans="1:15" x14ac:dyDescent="0.3">
      <c r="A58" s="94">
        <v>7</v>
      </c>
      <c r="B58" s="94"/>
      <c r="C58" s="29"/>
      <c r="D58" s="89"/>
      <c r="E58" s="95">
        <f t="shared" si="29"/>
        <v>343012.50466198142</v>
      </c>
      <c r="F58" s="93">
        <v>180</v>
      </c>
      <c r="G58" s="93"/>
      <c r="H58" s="91">
        <v>0.08</v>
      </c>
      <c r="I58" s="95">
        <f t="shared" si="30"/>
        <v>3344.7822951562443</v>
      </c>
      <c r="J58" s="95">
        <f t="shared" si="17"/>
        <v>2286.7500310798764</v>
      </c>
      <c r="K58" s="95">
        <f t="shared" si="1"/>
        <v>1058.0322640763679</v>
      </c>
      <c r="L58" s="95">
        <f t="shared" si="22"/>
        <v>267.10915785111609</v>
      </c>
      <c r="M58" s="92">
        <f t="shared" ref="M58:M59" si="35">(7/30)*0.04</f>
        <v>9.3333333333333341E-3</v>
      </c>
      <c r="N58" s="92">
        <f t="shared" si="4"/>
        <v>7.8112491402160256E-4</v>
      </c>
      <c r="O58" s="90"/>
    </row>
    <row r="59" spans="1:15" x14ac:dyDescent="0.3">
      <c r="A59" s="94">
        <v>7</v>
      </c>
      <c r="B59" s="94"/>
      <c r="C59" s="29"/>
      <c r="D59" s="89"/>
      <c r="E59" s="95">
        <f t="shared" si="29"/>
        <v>274410.00372958509</v>
      </c>
      <c r="F59" s="93">
        <v>180</v>
      </c>
      <c r="G59" s="93"/>
      <c r="H59" s="91">
        <v>0.08</v>
      </c>
      <c r="I59" s="95">
        <f t="shared" si="30"/>
        <v>2675.8258361249955</v>
      </c>
      <c r="J59" s="95">
        <f t="shared" si="17"/>
        <v>1829.4000248639006</v>
      </c>
      <c r="K59" s="95">
        <f t="shared" si="1"/>
        <v>846.42581126109485</v>
      </c>
      <c r="L59" s="95">
        <f t="shared" si="22"/>
        <v>213.68732628089279</v>
      </c>
      <c r="M59" s="92">
        <f t="shared" si="35"/>
        <v>9.3333333333333341E-3</v>
      </c>
      <c r="N59" s="92">
        <f t="shared" si="4"/>
        <v>7.8112491402160256E-4</v>
      </c>
      <c r="O59" s="90"/>
    </row>
    <row r="60" spans="1:15" x14ac:dyDescent="0.3">
      <c r="A60" s="94">
        <v>7</v>
      </c>
      <c r="B60" s="94"/>
      <c r="C60" s="29"/>
      <c r="D60" s="89"/>
      <c r="E60" s="95">
        <f t="shared" si="29"/>
        <v>747604.79206056648</v>
      </c>
      <c r="F60" s="93">
        <v>180</v>
      </c>
      <c r="G60" s="93"/>
      <c r="H60" s="91">
        <v>0.08</v>
      </c>
      <c r="I60" s="95">
        <f t="shared" si="30"/>
        <v>7262.9558409107021</v>
      </c>
      <c r="J60" s="95">
        <f t="shared" si="17"/>
        <v>4984.0319470704435</v>
      </c>
      <c r="K60" s="95">
        <f t="shared" si="1"/>
        <v>2278.9238938402586</v>
      </c>
      <c r="L60" s="95">
        <f t="shared" si="22"/>
        <v>498.71518642394739</v>
      </c>
      <c r="M60" s="92">
        <f>(6/30)*0.04</f>
        <v>8.0000000000000002E-3</v>
      </c>
      <c r="N60" s="92">
        <f t="shared" si="4"/>
        <v>6.6912367827864916E-4</v>
      </c>
      <c r="O60" s="90"/>
    </row>
    <row r="61" spans="1:15" x14ac:dyDescent="0.3">
      <c r="A61" s="94">
        <v>7</v>
      </c>
      <c r="B61" s="94"/>
      <c r="C61" s="29"/>
      <c r="D61" s="89"/>
      <c r="E61" s="95">
        <f t="shared" si="29"/>
        <v>1180428.619043</v>
      </c>
      <c r="F61" s="93">
        <v>180</v>
      </c>
      <c r="G61" s="93"/>
      <c r="H61" s="91">
        <v>0.08</v>
      </c>
      <c r="I61" s="95">
        <f t="shared" si="30"/>
        <v>11467.825011964267</v>
      </c>
      <c r="J61" s="95">
        <f t="shared" si="17"/>
        <v>7869.5241269533344</v>
      </c>
      <c r="K61" s="95">
        <f t="shared" si="1"/>
        <v>3598.3008850109327</v>
      </c>
      <c r="L61" s="95">
        <f t="shared" si="22"/>
        <v>787.44503119570663</v>
      </c>
      <c r="M61" s="92">
        <f t="shared" ref="M61:M63" si="36">(6/30)*0.04</f>
        <v>8.0000000000000002E-3</v>
      </c>
      <c r="N61" s="92">
        <f t="shared" si="4"/>
        <v>6.6912367827864916E-4</v>
      </c>
      <c r="O61" s="90"/>
    </row>
    <row r="62" spans="1:15" x14ac:dyDescent="0.3">
      <c r="A62" s="94">
        <v>7</v>
      </c>
      <c r="B62" s="94"/>
      <c r="C62" s="29"/>
      <c r="D62" s="89"/>
      <c r="E62" s="95">
        <f t="shared" si="29"/>
        <v>786952.41269533348</v>
      </c>
      <c r="F62" s="93">
        <v>180</v>
      </c>
      <c r="G62" s="93"/>
      <c r="H62" s="91">
        <v>0.08</v>
      </c>
      <c r="I62" s="95">
        <f t="shared" si="30"/>
        <v>7645.2166746428447</v>
      </c>
      <c r="J62" s="95">
        <f t="shared" si="17"/>
        <v>5246.3494179688905</v>
      </c>
      <c r="K62" s="95">
        <f t="shared" si="1"/>
        <v>2398.8672566739542</v>
      </c>
      <c r="L62" s="95">
        <f t="shared" si="22"/>
        <v>524.9633541304712</v>
      </c>
      <c r="M62" s="92">
        <f t="shared" si="36"/>
        <v>8.0000000000000002E-3</v>
      </c>
      <c r="N62" s="92">
        <f t="shared" si="4"/>
        <v>6.6912367827864916E-4</v>
      </c>
      <c r="O62" s="90"/>
    </row>
    <row r="63" spans="1:15" x14ac:dyDescent="0.3">
      <c r="A63" s="94">
        <v>7</v>
      </c>
      <c r="B63" s="94"/>
      <c r="C63" s="29"/>
      <c r="D63" s="89"/>
      <c r="E63" s="95">
        <f t="shared" si="29"/>
        <v>393476.20634766674</v>
      </c>
      <c r="F63" s="93">
        <v>180</v>
      </c>
      <c r="G63" s="93"/>
      <c r="H63" s="91">
        <v>0.08</v>
      </c>
      <c r="I63" s="95">
        <f t="shared" si="30"/>
        <v>3822.6083373214224</v>
      </c>
      <c r="J63" s="95">
        <f t="shared" si="17"/>
        <v>2623.1747089844453</v>
      </c>
      <c r="K63" s="95">
        <f t="shared" si="1"/>
        <v>1199.4336283369771</v>
      </c>
      <c r="L63" s="95">
        <f t="shared" si="22"/>
        <v>262.4816770652356</v>
      </c>
      <c r="M63" s="92">
        <f t="shared" si="36"/>
        <v>8.0000000000000002E-3</v>
      </c>
      <c r="N63" s="92">
        <f t="shared" si="4"/>
        <v>6.6912367827864916E-4</v>
      </c>
      <c r="O63" s="90"/>
    </row>
    <row r="64" spans="1:15" x14ac:dyDescent="0.3">
      <c r="A64" s="94">
        <v>7</v>
      </c>
      <c r="B64" s="94"/>
      <c r="C64" s="29"/>
      <c r="D64" s="89"/>
      <c r="E64" s="95">
        <f t="shared" si="29"/>
        <v>542967.74775908748</v>
      </c>
      <c r="F64" s="93">
        <v>180</v>
      </c>
      <c r="G64" s="93"/>
      <c r="H64" s="91">
        <v>0.08</v>
      </c>
      <c r="I64" s="95">
        <f t="shared" si="30"/>
        <v>5256.0864638169551</v>
      </c>
      <c r="J64" s="95">
        <f t="shared" si="17"/>
        <v>3619.7849850605835</v>
      </c>
      <c r="K64" s="95">
        <f t="shared" si="1"/>
        <v>1636.3014787563716</v>
      </c>
      <c r="L64" s="95">
        <f t="shared" si="22"/>
        <v>301.66255228943794</v>
      </c>
      <c r="M64" s="92">
        <f>(5/30)*0.04</f>
        <v>6.6666666666666662E-3</v>
      </c>
      <c r="N64" s="92">
        <f t="shared" si="4"/>
        <v>5.5726035197523061E-4</v>
      </c>
      <c r="O64" s="90"/>
    </row>
    <row r="65" spans="1:15" x14ac:dyDescent="0.3">
      <c r="A65" s="94">
        <v>7</v>
      </c>
      <c r="B65" s="94"/>
      <c r="C65" s="29"/>
      <c r="D65" s="89"/>
      <c r="E65" s="95">
        <f t="shared" si="29"/>
        <v>651561.29731090483</v>
      </c>
      <c r="F65" s="93">
        <v>180</v>
      </c>
      <c r="G65" s="93"/>
      <c r="H65" s="91">
        <v>0.08</v>
      </c>
      <c r="I65" s="95">
        <f t="shared" si="30"/>
        <v>6307.303756580347</v>
      </c>
      <c r="J65" s="95">
        <f t="shared" si="17"/>
        <v>4343.7419820726991</v>
      </c>
      <c r="K65" s="95">
        <f t="shared" si="1"/>
        <v>1963.5617745076479</v>
      </c>
      <c r="L65" s="95">
        <f t="shared" si="22"/>
        <v>361.99506274732545</v>
      </c>
      <c r="M65" s="92">
        <f t="shared" ref="M65" si="37">(5/30)*0.04</f>
        <v>6.6666666666666662E-3</v>
      </c>
      <c r="N65" s="92">
        <f t="shared" si="4"/>
        <v>5.5726035197523061E-4</v>
      </c>
      <c r="O65" s="90"/>
    </row>
    <row r="66" spans="1:15" x14ac:dyDescent="0.3">
      <c r="A66" s="94">
        <v>7</v>
      </c>
      <c r="B66" s="94"/>
      <c r="C66" s="29"/>
      <c r="D66" s="89"/>
      <c r="E66" s="95">
        <f t="shared" si="29"/>
        <v>762767.08027321426</v>
      </c>
      <c r="F66" s="93">
        <v>180</v>
      </c>
      <c r="G66" s="93"/>
      <c r="H66" s="91">
        <v>0.08</v>
      </c>
      <c r="I66" s="95">
        <f t="shared" si="30"/>
        <v>7358.521049343738</v>
      </c>
      <c r="J66" s="95">
        <f t="shared" si="17"/>
        <v>5085.1138684880952</v>
      </c>
      <c r="K66" s="95">
        <f t="shared" si="1"/>
        <v>2273.4071808556428</v>
      </c>
      <c r="L66" s="95">
        <f t="shared" si="22"/>
        <v>338.82622963606542</v>
      </c>
      <c r="M66" s="92">
        <f>(4/30)*0.04</f>
        <v>5.3333333333333332E-3</v>
      </c>
      <c r="N66" s="92">
        <f t="shared" si="4"/>
        <v>4.455345805288724E-4</v>
      </c>
      <c r="O66" s="90"/>
    </row>
    <row r="67" spans="1:15" x14ac:dyDescent="0.3">
      <c r="A67" s="94">
        <v>7</v>
      </c>
      <c r="B67" s="94"/>
      <c r="C67" s="29"/>
      <c r="D67" s="89"/>
      <c r="E67" s="95">
        <f t="shared" si="29"/>
        <v>792485.27820593689</v>
      </c>
      <c r="F67" s="93">
        <v>180</v>
      </c>
      <c r="G67" s="93"/>
      <c r="H67" s="91">
        <v>0.08</v>
      </c>
      <c r="I67" s="95">
        <f t="shared" si="30"/>
        <v>7645.2166746428447</v>
      </c>
      <c r="J67" s="95">
        <f t="shared" si="17"/>
        <v>5283.23518803958</v>
      </c>
      <c r="K67" s="95">
        <f t="shared" ref="K67:K130" si="38">I67-J67</f>
        <v>2361.9814866032648</v>
      </c>
      <c r="L67" s="95">
        <f t="shared" si="22"/>
        <v>352.02725156993807</v>
      </c>
      <c r="M67" s="92">
        <f>(4/30)*0.04</f>
        <v>5.3333333333333332E-3</v>
      </c>
      <c r="N67" s="92">
        <f t="shared" ref="N67:N130" si="39">1-(POWER(1-M67,(1/12)))</f>
        <v>4.455345805288724E-4</v>
      </c>
      <c r="O67" s="90"/>
    </row>
    <row r="68" spans="1:15" x14ac:dyDescent="0.3">
      <c r="A68" s="94">
        <v>7</v>
      </c>
      <c r="B68" s="94"/>
      <c r="C68" s="29"/>
      <c r="D68" s="89"/>
      <c r="E68" s="95">
        <f t="shared" si="29"/>
        <v>1287788.5770846473</v>
      </c>
      <c r="F68" s="93">
        <v>180</v>
      </c>
      <c r="G68" s="93"/>
      <c r="H68" s="91">
        <v>0.08</v>
      </c>
      <c r="I68" s="95">
        <f t="shared" si="30"/>
        <v>12423.477096294622</v>
      </c>
      <c r="J68" s="95">
        <f t="shared" si="17"/>
        <v>8585.2571805643165</v>
      </c>
      <c r="K68" s="95">
        <f t="shared" si="38"/>
        <v>3838.2199157303057</v>
      </c>
      <c r="L68" s="95">
        <f t="shared" si="22"/>
        <v>572.04428380114928</v>
      </c>
      <c r="M68" s="92">
        <f>(4/30)*0.04</f>
        <v>5.3333333333333332E-3</v>
      </c>
      <c r="N68" s="92">
        <f t="shared" si="39"/>
        <v>4.455345805288724E-4</v>
      </c>
      <c r="O68" s="88">
        <f t="shared" ref="O68" si="40">SUM(I57:I68)</f>
        <v>77121.123205459691</v>
      </c>
    </row>
    <row r="69" spans="1:15" x14ac:dyDescent="0.3">
      <c r="A69" s="94">
        <v>8</v>
      </c>
      <c r="B69" s="94"/>
      <c r="C69" s="29"/>
      <c r="D69" s="89"/>
      <c r="E69" s="95">
        <f t="shared" si="29"/>
        <v>195249.9218514594</v>
      </c>
      <c r="F69" s="93">
        <v>180</v>
      </c>
      <c r="G69" s="93"/>
      <c r="H69" s="91">
        <v>0.08</v>
      </c>
      <c r="I69" s="95">
        <f t="shared" si="30"/>
        <v>1911.3041686607112</v>
      </c>
      <c r="J69" s="95">
        <f t="shared" si="17"/>
        <v>1301.6661456763961</v>
      </c>
      <c r="K69" s="95">
        <f t="shared" si="38"/>
        <v>609.63802298431506</v>
      </c>
      <c r="L69" s="95">
        <f t="shared" si="22"/>
        <v>173.86523930440515</v>
      </c>
      <c r="M69" s="92">
        <f>8/30*0.04</f>
        <v>1.0666666666666666E-2</v>
      </c>
      <c r="N69" s="92">
        <f t="shared" si="39"/>
        <v>8.932644151794511E-4</v>
      </c>
      <c r="O69" s="90"/>
    </row>
    <row r="70" spans="1:15" x14ac:dyDescent="0.3">
      <c r="A70" s="94">
        <v>8</v>
      </c>
      <c r="B70" s="94"/>
      <c r="C70" s="29"/>
      <c r="D70" s="89"/>
      <c r="E70" s="95">
        <f t="shared" si="29"/>
        <v>341687.36324005394</v>
      </c>
      <c r="F70" s="93">
        <v>180</v>
      </c>
      <c r="G70" s="93"/>
      <c r="H70" s="91">
        <v>0.08</v>
      </c>
      <c r="I70" s="95">
        <f t="shared" si="30"/>
        <v>3344.7822951562443</v>
      </c>
      <c r="J70" s="95">
        <f t="shared" si="17"/>
        <v>2277.9157549336928</v>
      </c>
      <c r="K70" s="95">
        <f t="shared" si="38"/>
        <v>1066.8665402225515</v>
      </c>
      <c r="L70" s="95">
        <f t="shared" si="22"/>
        <v>304.26416878270902</v>
      </c>
      <c r="M70" s="92">
        <f>(8/30)*0.04</f>
        <v>1.0666666666666666E-2</v>
      </c>
      <c r="N70" s="92">
        <f t="shared" si="39"/>
        <v>8.932644151794511E-4</v>
      </c>
      <c r="O70" s="90"/>
    </row>
    <row r="71" spans="1:15" x14ac:dyDescent="0.3">
      <c r="A71" s="94">
        <v>8</v>
      </c>
      <c r="B71" s="94"/>
      <c r="C71" s="29"/>
      <c r="D71" s="89"/>
      <c r="E71" s="95">
        <f t="shared" si="29"/>
        <v>273349.89059204311</v>
      </c>
      <c r="F71" s="93">
        <v>180</v>
      </c>
      <c r="G71" s="93"/>
      <c r="H71" s="91">
        <v>0.08</v>
      </c>
      <c r="I71" s="95">
        <f t="shared" si="30"/>
        <v>2675.8258361249955</v>
      </c>
      <c r="J71" s="95">
        <f t="shared" si="17"/>
        <v>1822.3326039469541</v>
      </c>
      <c r="K71" s="95">
        <f t="shared" si="38"/>
        <v>853.49323217804135</v>
      </c>
      <c r="L71" s="95">
        <f t="shared" si="22"/>
        <v>243.41133502616719</v>
      </c>
      <c r="M71" s="92">
        <f>(8/30)*0.04</f>
        <v>1.0666666666666666E-2</v>
      </c>
      <c r="N71" s="92">
        <f t="shared" si="39"/>
        <v>8.932644151794511E-4</v>
      </c>
      <c r="O71" s="90"/>
    </row>
    <row r="72" spans="1:15" x14ac:dyDescent="0.3">
      <c r="A72" s="94">
        <v>8</v>
      </c>
      <c r="B72" s="94"/>
      <c r="C72" s="29"/>
      <c r="D72" s="89"/>
      <c r="E72" s="95">
        <f t="shared" si="29"/>
        <v>744827.15298030223</v>
      </c>
      <c r="F72" s="93">
        <v>180</v>
      </c>
      <c r="G72" s="93"/>
      <c r="H72" s="91">
        <v>0.08</v>
      </c>
      <c r="I72" s="95">
        <f t="shared" si="30"/>
        <v>7262.9558409107021</v>
      </c>
      <c r="J72" s="95">
        <f t="shared" si="17"/>
        <v>4965.5143532020147</v>
      </c>
      <c r="K72" s="95">
        <f t="shared" si="38"/>
        <v>2297.4414877086874</v>
      </c>
      <c r="L72" s="95">
        <f t="shared" si="22"/>
        <v>580.00845704813742</v>
      </c>
      <c r="M72" s="92">
        <f>7/30*0.04</f>
        <v>9.3333333333333341E-3</v>
      </c>
      <c r="N72" s="92">
        <f t="shared" si="39"/>
        <v>7.8112491402160256E-4</v>
      </c>
      <c r="O72" s="90"/>
    </row>
    <row r="73" spans="1:15" x14ac:dyDescent="0.3">
      <c r="A73" s="94">
        <v>8</v>
      </c>
      <c r="B73" s="94"/>
      <c r="C73" s="29"/>
      <c r="D73" s="89"/>
      <c r="E73" s="95">
        <f t="shared" si="29"/>
        <v>1176042.8731267934</v>
      </c>
      <c r="F73" s="93">
        <v>180</v>
      </c>
      <c r="G73" s="93"/>
      <c r="H73" s="91">
        <v>0.08</v>
      </c>
      <c r="I73" s="95">
        <f t="shared" si="30"/>
        <v>11467.825011964267</v>
      </c>
      <c r="J73" s="95">
        <f t="shared" si="17"/>
        <v>7840.2858208452899</v>
      </c>
      <c r="K73" s="95">
        <f t="shared" si="38"/>
        <v>3627.5391911189772</v>
      </c>
      <c r="L73" s="95">
        <f t="shared" si="22"/>
        <v>915.80282691811226</v>
      </c>
      <c r="M73" s="92">
        <f t="shared" ref="M73:M75" si="41">7/30*0.04</f>
        <v>9.3333333333333341E-3</v>
      </c>
      <c r="N73" s="92">
        <f t="shared" si="39"/>
        <v>7.8112491402160256E-4</v>
      </c>
      <c r="O73" s="90"/>
    </row>
    <row r="74" spans="1:15" x14ac:dyDescent="0.3">
      <c r="A74" s="94">
        <v>8</v>
      </c>
      <c r="B74" s="94"/>
      <c r="C74" s="29"/>
      <c r="D74" s="89"/>
      <c r="E74" s="95">
        <f t="shared" si="29"/>
        <v>784028.58208452899</v>
      </c>
      <c r="F74" s="93">
        <v>180</v>
      </c>
      <c r="G74" s="93"/>
      <c r="H74" s="91">
        <v>0.08</v>
      </c>
      <c r="I74" s="95">
        <f t="shared" si="30"/>
        <v>7645.2166746428447</v>
      </c>
      <c r="J74" s="95">
        <f t="shared" si="17"/>
        <v>5226.8572138968602</v>
      </c>
      <c r="K74" s="95">
        <f t="shared" si="38"/>
        <v>2418.3594607459845</v>
      </c>
      <c r="L74" s="95">
        <f t="shared" si="22"/>
        <v>610.53521794540814</v>
      </c>
      <c r="M74" s="92">
        <f t="shared" si="41"/>
        <v>9.3333333333333341E-3</v>
      </c>
      <c r="N74" s="92">
        <f t="shared" si="39"/>
        <v>7.8112491402160256E-4</v>
      </c>
      <c r="O74" s="90"/>
    </row>
    <row r="75" spans="1:15" x14ac:dyDescent="0.3">
      <c r="A75" s="94">
        <v>8</v>
      </c>
      <c r="B75" s="94"/>
      <c r="C75" s="29"/>
      <c r="D75" s="89"/>
      <c r="E75" s="95">
        <f t="shared" si="29"/>
        <v>392014.29104226449</v>
      </c>
      <c r="F75" s="93">
        <v>180</v>
      </c>
      <c r="G75" s="93"/>
      <c r="H75" s="91">
        <v>0.08</v>
      </c>
      <c r="I75" s="95">
        <f t="shared" si="30"/>
        <v>3822.6083373214224</v>
      </c>
      <c r="J75" s="95">
        <f t="shared" si="17"/>
        <v>2613.4286069484301</v>
      </c>
      <c r="K75" s="95">
        <f t="shared" si="38"/>
        <v>1209.1797303729923</v>
      </c>
      <c r="L75" s="95">
        <f t="shared" si="22"/>
        <v>305.26760897270407</v>
      </c>
      <c r="M75" s="92">
        <f t="shared" si="41"/>
        <v>9.3333333333333341E-3</v>
      </c>
      <c r="N75" s="92">
        <f t="shared" si="39"/>
        <v>7.8112491402160256E-4</v>
      </c>
      <c r="O75" s="90"/>
    </row>
    <row r="76" spans="1:15" x14ac:dyDescent="0.3">
      <c r="A76" s="94">
        <v>8</v>
      </c>
      <c r="B76" s="94"/>
      <c r="C76" s="29"/>
      <c r="D76" s="89"/>
      <c r="E76" s="95">
        <f t="shared" si="29"/>
        <v>541029.78372804169</v>
      </c>
      <c r="F76" s="93">
        <v>180</v>
      </c>
      <c r="G76" s="93"/>
      <c r="H76" s="91">
        <v>0.08</v>
      </c>
      <c r="I76" s="95">
        <f t="shared" si="30"/>
        <v>5256.0864638169551</v>
      </c>
      <c r="J76" s="95">
        <f t="shared" si="17"/>
        <v>3606.8652248536114</v>
      </c>
      <c r="K76" s="95">
        <f t="shared" si="38"/>
        <v>1649.2212389633437</v>
      </c>
      <c r="L76" s="95">
        <f t="shared" si="22"/>
        <v>360.91230596469887</v>
      </c>
      <c r="M76" s="92">
        <f>6/30*0.04</f>
        <v>8.0000000000000002E-3</v>
      </c>
      <c r="N76" s="92">
        <f t="shared" si="39"/>
        <v>6.6912367827864916E-4</v>
      </c>
      <c r="O76" s="90"/>
    </row>
    <row r="77" spans="1:15" x14ac:dyDescent="0.3">
      <c r="A77" s="94">
        <v>8</v>
      </c>
      <c r="B77" s="94"/>
      <c r="C77" s="29"/>
      <c r="D77" s="89"/>
      <c r="E77" s="95">
        <f t="shared" si="29"/>
        <v>649235.74047364993</v>
      </c>
      <c r="F77" s="93">
        <v>180</v>
      </c>
      <c r="G77" s="93"/>
      <c r="H77" s="91">
        <v>0.08</v>
      </c>
      <c r="I77" s="95">
        <f t="shared" si="30"/>
        <v>6307.303756580347</v>
      </c>
      <c r="J77" s="95">
        <f t="shared" si="17"/>
        <v>4328.2382698243327</v>
      </c>
      <c r="K77" s="95">
        <f t="shared" si="38"/>
        <v>1979.0654867560143</v>
      </c>
      <c r="L77" s="95">
        <f t="shared" si="22"/>
        <v>433.09476715763856</v>
      </c>
      <c r="M77" s="92">
        <f>6/30*0.04</f>
        <v>8.0000000000000002E-3</v>
      </c>
      <c r="N77" s="92">
        <f t="shared" si="39"/>
        <v>6.6912367827864916E-4</v>
      </c>
      <c r="O77" s="90"/>
    </row>
    <row r="78" spans="1:15" x14ac:dyDescent="0.3">
      <c r="A78" s="94">
        <v>8</v>
      </c>
      <c r="B78" s="94"/>
      <c r="C78" s="29"/>
      <c r="D78" s="89"/>
      <c r="E78" s="95">
        <f t="shared" si="29"/>
        <v>760154.84686272254</v>
      </c>
      <c r="F78" s="93">
        <v>180</v>
      </c>
      <c r="G78" s="93"/>
      <c r="H78" s="91">
        <v>0.08</v>
      </c>
      <c r="I78" s="95">
        <f t="shared" si="30"/>
        <v>7358.521049343738</v>
      </c>
      <c r="J78" s="95">
        <f t="shared" si="17"/>
        <v>5067.6989790848174</v>
      </c>
      <c r="K78" s="95">
        <f t="shared" si="38"/>
        <v>2290.8220702589206</v>
      </c>
      <c r="L78" s="95">
        <f t="shared" si="22"/>
        <v>422.32757320521318</v>
      </c>
      <c r="M78" s="92">
        <f>5/30*0.04</f>
        <v>6.6666666666666662E-3</v>
      </c>
      <c r="N78" s="92">
        <f t="shared" si="39"/>
        <v>5.5726035197523061E-4</v>
      </c>
      <c r="O78" s="90"/>
    </row>
    <row r="79" spans="1:15" x14ac:dyDescent="0.3">
      <c r="A79" s="94">
        <v>8</v>
      </c>
      <c r="B79" s="94"/>
      <c r="C79" s="29"/>
      <c r="D79" s="89"/>
      <c r="E79" s="95">
        <f t="shared" si="29"/>
        <v>789771.26946776372</v>
      </c>
      <c r="F79" s="93">
        <v>180</v>
      </c>
      <c r="G79" s="93"/>
      <c r="H79" s="91">
        <v>0.08</v>
      </c>
      <c r="I79" s="95">
        <f t="shared" si="30"/>
        <v>7645.2166746428447</v>
      </c>
      <c r="J79" s="95">
        <f t="shared" si="17"/>
        <v>5265.1417964517586</v>
      </c>
      <c r="K79" s="95">
        <f t="shared" si="38"/>
        <v>2380.0748781910861</v>
      </c>
      <c r="L79" s="95">
        <f t="shared" si="22"/>
        <v>438.78189423918252</v>
      </c>
      <c r="M79" s="92">
        <f t="shared" ref="M79:M80" si="42">5/30*0.04</f>
        <v>6.6666666666666662E-3</v>
      </c>
      <c r="N79" s="92">
        <f t="shared" si="39"/>
        <v>5.5726035197523061E-4</v>
      </c>
      <c r="O79" s="90"/>
    </row>
    <row r="80" spans="1:15" x14ac:dyDescent="0.3">
      <c r="A80" s="94">
        <v>8</v>
      </c>
      <c r="B80" s="94"/>
      <c r="C80" s="29"/>
      <c r="D80" s="89"/>
      <c r="E80" s="95">
        <f t="shared" si="29"/>
        <v>1283378.3128851156</v>
      </c>
      <c r="F80" s="93">
        <v>180</v>
      </c>
      <c r="G80" s="93"/>
      <c r="H80" s="91">
        <v>0.08</v>
      </c>
      <c r="I80" s="95">
        <f t="shared" si="30"/>
        <v>12423.477096294622</v>
      </c>
      <c r="J80" s="95">
        <f t="shared" si="17"/>
        <v>8555.8554192341053</v>
      </c>
      <c r="K80" s="95">
        <f t="shared" si="38"/>
        <v>3867.621677060517</v>
      </c>
      <c r="L80" s="95">
        <f t="shared" si="22"/>
        <v>713.02057813867134</v>
      </c>
      <c r="M80" s="92">
        <f t="shared" si="42"/>
        <v>6.6666666666666662E-3</v>
      </c>
      <c r="N80" s="92">
        <f t="shared" si="39"/>
        <v>5.5726035197523061E-4</v>
      </c>
      <c r="O80" s="88">
        <f t="shared" ref="O80" si="43">SUM(I69:I80)</f>
        <v>77121.123205459691</v>
      </c>
    </row>
    <row r="81" spans="1:15" x14ac:dyDescent="0.3">
      <c r="A81" s="94">
        <v>9</v>
      </c>
      <c r="B81" s="94"/>
      <c r="C81" s="29"/>
      <c r="D81" s="89"/>
      <c r="E81" s="95">
        <f t="shared" si="29"/>
        <v>194466.41858917067</v>
      </c>
      <c r="F81" s="93">
        <v>180</v>
      </c>
      <c r="G81" s="93"/>
      <c r="H81" s="91">
        <v>0.08</v>
      </c>
      <c r="I81" s="95">
        <f t="shared" si="30"/>
        <v>1911.3041686607112</v>
      </c>
      <c r="J81" s="95">
        <f t="shared" si="17"/>
        <v>1296.4427905944713</v>
      </c>
      <c r="K81" s="95">
        <f t="shared" si="38"/>
        <v>614.86137806623992</v>
      </c>
      <c r="L81" s="95">
        <f t="shared" si="22"/>
        <v>194.92598705190429</v>
      </c>
      <c r="M81" s="92">
        <f>9/30*0.04</f>
        <v>1.2E-2</v>
      </c>
      <c r="N81" s="92">
        <f t="shared" si="39"/>
        <v>1.0055425391276573E-3</v>
      </c>
      <c r="O81" s="90"/>
    </row>
    <row r="82" spans="1:15" x14ac:dyDescent="0.3">
      <c r="A82" s="94">
        <v>9</v>
      </c>
      <c r="B82" s="94"/>
      <c r="C82" s="29"/>
      <c r="D82" s="89"/>
      <c r="E82" s="95">
        <f t="shared" si="29"/>
        <v>340316.23253104871</v>
      </c>
      <c r="F82" s="93">
        <v>180</v>
      </c>
      <c r="G82" s="93"/>
      <c r="H82" s="91">
        <v>0.08</v>
      </c>
      <c r="I82" s="95">
        <f t="shared" si="30"/>
        <v>3344.7822951562443</v>
      </c>
      <c r="J82" s="95">
        <f t="shared" si="17"/>
        <v>2268.7748835403249</v>
      </c>
      <c r="K82" s="95">
        <f t="shared" si="38"/>
        <v>1076.0074116159194</v>
      </c>
      <c r="L82" s="95">
        <f t="shared" si="22"/>
        <v>341.12047734083251</v>
      </c>
      <c r="M82" s="92">
        <f t="shared" ref="M82:M83" si="44">9/30*0.04</f>
        <v>1.2E-2</v>
      </c>
      <c r="N82" s="92">
        <f t="shared" si="39"/>
        <v>1.0055425391276573E-3</v>
      </c>
      <c r="O82" s="90"/>
    </row>
    <row r="83" spans="1:15" x14ac:dyDescent="0.3">
      <c r="A83" s="94">
        <v>9</v>
      </c>
      <c r="B83" s="94"/>
      <c r="C83" s="29"/>
      <c r="D83" s="89"/>
      <c r="E83" s="95">
        <f t="shared" si="29"/>
        <v>272252.98602483893</v>
      </c>
      <c r="F83" s="93">
        <v>180</v>
      </c>
      <c r="G83" s="93"/>
      <c r="H83" s="91">
        <v>0.08</v>
      </c>
      <c r="I83" s="95">
        <f t="shared" si="30"/>
        <v>2675.8258361249955</v>
      </c>
      <c r="J83" s="95">
        <f t="shared" si="17"/>
        <v>1815.0199068322597</v>
      </c>
      <c r="K83" s="95">
        <f t="shared" si="38"/>
        <v>860.80592929273575</v>
      </c>
      <c r="L83" s="95">
        <f t="shared" si="22"/>
        <v>272.89638187266598</v>
      </c>
      <c r="M83" s="92">
        <f t="shared" si="44"/>
        <v>1.2E-2</v>
      </c>
      <c r="N83" s="92">
        <f t="shared" si="39"/>
        <v>1.0055425391276573E-3</v>
      </c>
      <c r="O83" s="90"/>
    </row>
    <row r="84" spans="1:15" x14ac:dyDescent="0.3">
      <c r="A84" s="94">
        <v>9</v>
      </c>
      <c r="B84" s="94"/>
      <c r="C84" s="29"/>
      <c r="D84" s="89"/>
      <c r="E84" s="95">
        <f t="shared" si="29"/>
        <v>741949.70303554542</v>
      </c>
      <c r="F84" s="93">
        <v>180</v>
      </c>
      <c r="G84" s="93"/>
      <c r="H84" s="91">
        <v>0.08</v>
      </c>
      <c r="I84" s="95">
        <f t="shared" si="30"/>
        <v>7262.9558409107021</v>
      </c>
      <c r="J84" s="95">
        <f t="shared" si="17"/>
        <v>4946.3313535703028</v>
      </c>
      <c r="K84" s="95">
        <f t="shared" si="38"/>
        <v>2316.6244873403994</v>
      </c>
      <c r="L84" s="95">
        <f t="shared" si="22"/>
        <v>660.68790935673928</v>
      </c>
      <c r="M84" s="92">
        <f>8/30*0.04</f>
        <v>1.0666666666666666E-2</v>
      </c>
      <c r="N84" s="92">
        <f t="shared" si="39"/>
        <v>8.932644151794511E-4</v>
      </c>
      <c r="O84" s="90"/>
    </row>
    <row r="85" spans="1:15" x14ac:dyDescent="0.3">
      <c r="A85" s="94">
        <v>9</v>
      </c>
      <c r="B85" s="94"/>
      <c r="C85" s="29"/>
      <c r="D85" s="89"/>
      <c r="E85" s="95">
        <f t="shared" si="29"/>
        <v>1171499.5311087563</v>
      </c>
      <c r="F85" s="93">
        <v>180</v>
      </c>
      <c r="G85" s="93"/>
      <c r="H85" s="91">
        <v>0.08</v>
      </c>
      <c r="I85" s="95">
        <f t="shared" si="30"/>
        <v>11467.825011964267</v>
      </c>
      <c r="J85" s="95">
        <f t="shared" si="17"/>
        <v>7809.9968740583763</v>
      </c>
      <c r="K85" s="95">
        <f t="shared" si="38"/>
        <v>3657.8281379058908</v>
      </c>
      <c r="L85" s="95">
        <f t="shared" si="22"/>
        <v>1043.191435826431</v>
      </c>
      <c r="M85" s="92">
        <f t="shared" ref="M85:M87" si="45">8/30*0.04</f>
        <v>1.0666666666666666E-2</v>
      </c>
      <c r="N85" s="92">
        <f t="shared" si="39"/>
        <v>8.932644151794511E-4</v>
      </c>
      <c r="O85" s="90"/>
    </row>
    <row r="86" spans="1:15" x14ac:dyDescent="0.3">
      <c r="A86" s="94">
        <v>9</v>
      </c>
      <c r="B86" s="94"/>
      <c r="C86" s="29"/>
      <c r="D86" s="89"/>
      <c r="E86" s="95">
        <f t="shared" si="29"/>
        <v>780999.68740583758</v>
      </c>
      <c r="F86" s="93">
        <v>180</v>
      </c>
      <c r="G86" s="93"/>
      <c r="H86" s="91">
        <v>0.08</v>
      </c>
      <c r="I86" s="95">
        <f t="shared" si="30"/>
        <v>7645.2166746428447</v>
      </c>
      <c r="J86" s="95">
        <f t="shared" si="17"/>
        <v>5206.6645827055845</v>
      </c>
      <c r="K86" s="95">
        <f t="shared" si="38"/>
        <v>2438.5520919372602</v>
      </c>
      <c r="L86" s="95">
        <f t="shared" si="22"/>
        <v>695.4609572176206</v>
      </c>
      <c r="M86" s="92">
        <f t="shared" si="45"/>
        <v>1.0666666666666666E-2</v>
      </c>
      <c r="N86" s="92">
        <f t="shared" si="39"/>
        <v>8.932644151794511E-4</v>
      </c>
      <c r="O86" s="90"/>
    </row>
    <row r="87" spans="1:15" x14ac:dyDescent="0.3">
      <c r="A87" s="94">
        <v>9</v>
      </c>
      <c r="B87" s="94"/>
      <c r="C87" s="29"/>
      <c r="D87" s="89"/>
      <c r="E87" s="95">
        <f t="shared" si="29"/>
        <v>390499.84370291879</v>
      </c>
      <c r="F87" s="93">
        <v>180</v>
      </c>
      <c r="G87" s="93"/>
      <c r="H87" s="91">
        <v>0.08</v>
      </c>
      <c r="I87" s="95">
        <f t="shared" si="30"/>
        <v>3822.6083373214224</v>
      </c>
      <c r="J87" s="95">
        <f t="shared" si="17"/>
        <v>2603.3322913527923</v>
      </c>
      <c r="K87" s="95">
        <f t="shared" si="38"/>
        <v>1219.2760459686301</v>
      </c>
      <c r="L87" s="95">
        <f t="shared" si="22"/>
        <v>347.7304786088103</v>
      </c>
      <c r="M87" s="92">
        <f t="shared" si="45"/>
        <v>1.0666666666666666E-2</v>
      </c>
      <c r="N87" s="92">
        <f t="shared" si="39"/>
        <v>8.932644151794511E-4</v>
      </c>
      <c r="O87" s="90"/>
    </row>
    <row r="88" spans="1:15" x14ac:dyDescent="0.3">
      <c r="A88" s="94">
        <v>9</v>
      </c>
      <c r="B88" s="94"/>
      <c r="C88" s="29"/>
      <c r="D88" s="89"/>
      <c r="E88" s="95">
        <f t="shared" si="29"/>
        <v>539019.65018311364</v>
      </c>
      <c r="F88" s="93">
        <v>180</v>
      </c>
      <c r="G88" s="93"/>
      <c r="H88" s="91">
        <v>0.08</v>
      </c>
      <c r="I88" s="95">
        <f t="shared" si="30"/>
        <v>5256.0864638169551</v>
      </c>
      <c r="J88" s="95">
        <f t="shared" si="17"/>
        <v>3593.4643345540912</v>
      </c>
      <c r="K88" s="95">
        <f t="shared" si="38"/>
        <v>1662.6221292628638</v>
      </c>
      <c r="L88" s="95">
        <f t="shared" si="22"/>
        <v>419.74296233746804</v>
      </c>
      <c r="M88" s="92">
        <f>7/30*0.04</f>
        <v>9.3333333333333341E-3</v>
      </c>
      <c r="N88" s="92">
        <f t="shared" si="39"/>
        <v>7.8112491402160256E-4</v>
      </c>
      <c r="O88" s="90"/>
    </row>
    <row r="89" spans="1:15" x14ac:dyDescent="0.3">
      <c r="A89" s="94">
        <v>9</v>
      </c>
      <c r="B89" s="94"/>
      <c r="C89" s="29"/>
      <c r="D89" s="89"/>
      <c r="E89" s="95">
        <f t="shared" si="29"/>
        <v>646823.58021973621</v>
      </c>
      <c r="F89" s="93">
        <v>180</v>
      </c>
      <c r="G89" s="93"/>
      <c r="H89" s="91">
        <v>0.08</v>
      </c>
      <c r="I89" s="95">
        <f t="shared" si="30"/>
        <v>6307.303756580347</v>
      </c>
      <c r="J89" s="95">
        <f t="shared" ref="J89:J152" si="46">E89*(H89/12)</f>
        <v>4312.1572014649082</v>
      </c>
      <c r="K89" s="95">
        <f t="shared" si="38"/>
        <v>1995.1465551154388</v>
      </c>
      <c r="L89" s="95">
        <f t="shared" si="22"/>
        <v>503.69155480496153</v>
      </c>
      <c r="M89" s="92">
        <f>7/30*0.04</f>
        <v>9.3333333333333341E-3</v>
      </c>
      <c r="N89" s="92">
        <f t="shared" si="39"/>
        <v>7.8112491402160256E-4</v>
      </c>
      <c r="O89" s="90"/>
    </row>
    <row r="90" spans="1:15" x14ac:dyDescent="0.3">
      <c r="A90" s="94">
        <v>9</v>
      </c>
      <c r="B90" s="94"/>
      <c r="C90" s="29"/>
      <c r="D90" s="89"/>
      <c r="E90" s="95">
        <f t="shared" si="29"/>
        <v>757441.69721925841</v>
      </c>
      <c r="F90" s="93">
        <v>180</v>
      </c>
      <c r="G90" s="93"/>
      <c r="H90" s="91">
        <v>0.08</v>
      </c>
      <c r="I90" s="95">
        <f t="shared" si="30"/>
        <v>7358.521049343738</v>
      </c>
      <c r="J90" s="95">
        <f t="shared" si="46"/>
        <v>5049.6113147950564</v>
      </c>
      <c r="K90" s="95">
        <f t="shared" si="38"/>
        <v>2308.9097345486816</v>
      </c>
      <c r="L90" s="95">
        <f t="shared" si="22"/>
        <v>505.27722835057847</v>
      </c>
      <c r="M90" s="92">
        <f>6/30*0.04</f>
        <v>8.0000000000000002E-3</v>
      </c>
      <c r="N90" s="92">
        <f t="shared" si="39"/>
        <v>6.6912367827864916E-4</v>
      </c>
      <c r="O90" s="90"/>
    </row>
    <row r="91" spans="1:15" x14ac:dyDescent="0.3">
      <c r="A91" s="94">
        <v>9</v>
      </c>
      <c r="B91" s="94"/>
      <c r="C91" s="29"/>
      <c r="D91" s="89"/>
      <c r="E91" s="95">
        <f t="shared" si="29"/>
        <v>786952.41269533348</v>
      </c>
      <c r="F91" s="93">
        <v>180</v>
      </c>
      <c r="G91" s="93"/>
      <c r="H91" s="91">
        <v>0.08</v>
      </c>
      <c r="I91" s="95">
        <f t="shared" si="30"/>
        <v>7645.2166746428447</v>
      </c>
      <c r="J91" s="95">
        <f t="shared" si="46"/>
        <v>5246.3494179688905</v>
      </c>
      <c r="K91" s="95">
        <f t="shared" si="38"/>
        <v>2398.8672566739542</v>
      </c>
      <c r="L91" s="95">
        <f t="shared" si="22"/>
        <v>524.9633541304712</v>
      </c>
      <c r="M91" s="92">
        <f>6/30*0.04</f>
        <v>8.0000000000000002E-3</v>
      </c>
      <c r="N91" s="92">
        <f t="shared" si="39"/>
        <v>6.6912367827864916E-4</v>
      </c>
      <c r="O91" s="90"/>
    </row>
    <row r="92" spans="1:15" x14ac:dyDescent="0.3">
      <c r="A92" s="94">
        <v>9</v>
      </c>
      <c r="B92" s="94"/>
      <c r="C92" s="29"/>
      <c r="D92" s="89"/>
      <c r="E92" s="95">
        <f t="shared" si="29"/>
        <v>1278797.6706299162</v>
      </c>
      <c r="F92" s="93">
        <v>180</v>
      </c>
      <c r="G92" s="93"/>
      <c r="H92" s="91">
        <v>0.08</v>
      </c>
      <c r="I92" s="95">
        <f t="shared" si="30"/>
        <v>12423.477096294622</v>
      </c>
      <c r="J92" s="95">
        <f t="shared" si="46"/>
        <v>8525.3178041994415</v>
      </c>
      <c r="K92" s="95">
        <f t="shared" si="38"/>
        <v>3898.1592920951807</v>
      </c>
      <c r="L92" s="95">
        <f t="shared" si="22"/>
        <v>853.06545046201529</v>
      </c>
      <c r="M92" s="92">
        <f>6/30*0.04</f>
        <v>8.0000000000000002E-3</v>
      </c>
      <c r="N92" s="92">
        <f t="shared" si="39"/>
        <v>6.6912367827864916E-4</v>
      </c>
      <c r="O92" s="88">
        <f t="shared" ref="O92" si="47">SUM(I81:I92)</f>
        <v>77121.123205459691</v>
      </c>
    </row>
    <row r="93" spans="1:15" x14ac:dyDescent="0.3">
      <c r="A93" s="94">
        <v>10</v>
      </c>
      <c r="B93" s="94"/>
      <c r="C93" s="29"/>
      <c r="D93" s="89"/>
      <c r="E93" s="95">
        <f t="shared" si="29"/>
        <v>193656.63122405251</v>
      </c>
      <c r="F93" s="93">
        <v>180</v>
      </c>
      <c r="G93" s="93"/>
      <c r="H93" s="91">
        <v>0.08</v>
      </c>
      <c r="I93" s="95">
        <f t="shared" si="30"/>
        <v>1911.3041686607112</v>
      </c>
      <c r="J93" s="95">
        <f t="shared" si="46"/>
        <v>1291.0442081603501</v>
      </c>
      <c r="K93" s="95">
        <f t="shared" si="38"/>
        <v>620.2599605003611</v>
      </c>
      <c r="L93" s="95">
        <f t="shared" si="22"/>
        <v>215.80687302221943</v>
      </c>
      <c r="M93" s="92">
        <f>10/30*0.04</f>
        <v>1.3333333333333332E-2</v>
      </c>
      <c r="N93" s="92">
        <f t="shared" si="39"/>
        <v>1.1179596446494466E-3</v>
      </c>
      <c r="O93" s="90"/>
    </row>
    <row r="94" spans="1:15" x14ac:dyDescent="0.3">
      <c r="A94" s="94">
        <v>10</v>
      </c>
      <c r="B94" s="94"/>
      <c r="C94" s="29"/>
      <c r="D94" s="89"/>
      <c r="E94" s="95">
        <f t="shared" si="29"/>
        <v>338899.10464209196</v>
      </c>
      <c r="F94" s="93">
        <v>180</v>
      </c>
      <c r="G94" s="93"/>
      <c r="H94" s="91">
        <v>0.08</v>
      </c>
      <c r="I94" s="95">
        <f t="shared" si="30"/>
        <v>3344.7822951562443</v>
      </c>
      <c r="J94" s="95">
        <f t="shared" si="46"/>
        <v>2259.327364280613</v>
      </c>
      <c r="K94" s="95">
        <f t="shared" si="38"/>
        <v>1085.4549308756314</v>
      </c>
      <c r="L94" s="95">
        <f t="shared" si="22"/>
        <v>377.66202778888407</v>
      </c>
      <c r="M94" s="92">
        <f t="shared" ref="M94:M95" si="48">10/30*0.04</f>
        <v>1.3333333333333332E-2</v>
      </c>
      <c r="N94" s="92">
        <f t="shared" si="39"/>
        <v>1.1179596446494466E-3</v>
      </c>
      <c r="O94" s="90"/>
    </row>
    <row r="95" spans="1:15" x14ac:dyDescent="0.3">
      <c r="A95" s="94">
        <v>10</v>
      </c>
      <c r="B95" s="94"/>
      <c r="C95" s="29"/>
      <c r="D95" s="89"/>
      <c r="E95" s="95">
        <f t="shared" si="29"/>
        <v>271119.28371367353</v>
      </c>
      <c r="F95" s="93">
        <v>180</v>
      </c>
      <c r="G95" s="93"/>
      <c r="H95" s="91">
        <v>0.08</v>
      </c>
      <c r="I95" s="95">
        <f t="shared" si="30"/>
        <v>2675.8258361249955</v>
      </c>
      <c r="J95" s="95">
        <f t="shared" si="46"/>
        <v>1807.4618914244904</v>
      </c>
      <c r="K95" s="95">
        <f t="shared" si="38"/>
        <v>868.36394470050504</v>
      </c>
      <c r="L95" s="95">
        <f t="shared" si="22"/>
        <v>302.12962223110719</v>
      </c>
      <c r="M95" s="92">
        <f t="shared" si="48"/>
        <v>1.3333333333333332E-2</v>
      </c>
      <c r="N95" s="92">
        <f t="shared" si="39"/>
        <v>1.1179596446494466E-3</v>
      </c>
      <c r="O95" s="90"/>
    </row>
    <row r="96" spans="1:15" x14ac:dyDescent="0.3">
      <c r="A96" s="94">
        <v>10</v>
      </c>
      <c r="B96" s="94"/>
      <c r="C96" s="29"/>
      <c r="D96" s="89"/>
      <c r="E96" s="95">
        <f t="shared" si="29"/>
        <v>738972.39063884818</v>
      </c>
      <c r="F96" s="93">
        <v>180</v>
      </c>
      <c r="G96" s="93"/>
      <c r="H96" s="91">
        <v>0.08</v>
      </c>
      <c r="I96" s="95">
        <f t="shared" si="30"/>
        <v>7262.9558409107021</v>
      </c>
      <c r="J96" s="95">
        <f t="shared" si="46"/>
        <v>4926.4826042589884</v>
      </c>
      <c r="K96" s="95">
        <f t="shared" si="38"/>
        <v>2336.4732366517137</v>
      </c>
      <c r="L96" s="95">
        <f t="shared" si="22"/>
        <v>740.71875079723588</v>
      </c>
      <c r="M96" s="92">
        <f>9/30*0.04</f>
        <v>1.2E-2</v>
      </c>
      <c r="N96" s="92">
        <f t="shared" si="39"/>
        <v>1.0055425391276573E-3</v>
      </c>
      <c r="O96" s="90"/>
    </row>
    <row r="97" spans="1:15" x14ac:dyDescent="0.3">
      <c r="A97" s="94">
        <v>10</v>
      </c>
      <c r="B97" s="94"/>
      <c r="C97" s="29"/>
      <c r="D97" s="89"/>
      <c r="E97" s="95">
        <f t="shared" si="29"/>
        <v>1166798.511535024</v>
      </c>
      <c r="F97" s="93">
        <v>180</v>
      </c>
      <c r="G97" s="93"/>
      <c r="H97" s="91">
        <v>0.08</v>
      </c>
      <c r="I97" s="95">
        <f t="shared" si="30"/>
        <v>11467.825011964267</v>
      </c>
      <c r="J97" s="95">
        <f t="shared" si="46"/>
        <v>7778.6567435668276</v>
      </c>
      <c r="K97" s="95">
        <f t="shared" si="38"/>
        <v>3689.1682683974395</v>
      </c>
      <c r="L97" s="95">
        <f t="shared" si="22"/>
        <v>1169.5559223114258</v>
      </c>
      <c r="M97" s="92">
        <f t="shared" ref="M97:M99" si="49">9/30*0.04</f>
        <v>1.2E-2</v>
      </c>
      <c r="N97" s="92">
        <f t="shared" si="39"/>
        <v>1.0055425391276573E-3</v>
      </c>
      <c r="O97" s="90"/>
    </row>
    <row r="98" spans="1:15" x14ac:dyDescent="0.3">
      <c r="A98" s="94">
        <v>10</v>
      </c>
      <c r="B98" s="94"/>
      <c r="C98" s="29"/>
      <c r="D98" s="89"/>
      <c r="E98" s="95">
        <f t="shared" si="29"/>
        <v>777865.67435668269</v>
      </c>
      <c r="F98" s="93">
        <v>180</v>
      </c>
      <c r="G98" s="93"/>
      <c r="H98" s="91">
        <v>0.08</v>
      </c>
      <c r="I98" s="95">
        <f t="shared" si="30"/>
        <v>7645.2166746428447</v>
      </c>
      <c r="J98" s="95">
        <f t="shared" si="46"/>
        <v>5185.771162377885</v>
      </c>
      <c r="K98" s="95">
        <f t="shared" si="38"/>
        <v>2459.4455122649597</v>
      </c>
      <c r="L98" s="95">
        <f t="shared" ref="L98:L161" si="50">MAX(0,N98*(E98-K98))</f>
        <v>779.70394820761715</v>
      </c>
      <c r="M98" s="92">
        <f t="shared" si="49"/>
        <v>1.2E-2</v>
      </c>
      <c r="N98" s="92">
        <f t="shared" si="39"/>
        <v>1.0055425391276573E-3</v>
      </c>
      <c r="O98" s="90"/>
    </row>
    <row r="99" spans="1:15" x14ac:dyDescent="0.3">
      <c r="A99" s="94">
        <v>10</v>
      </c>
      <c r="B99" s="94"/>
      <c r="C99" s="29"/>
      <c r="D99" s="89"/>
      <c r="E99" s="95">
        <f t="shared" si="29"/>
        <v>388932.83717834135</v>
      </c>
      <c r="F99" s="93">
        <v>180</v>
      </c>
      <c r="G99" s="93"/>
      <c r="H99" s="91">
        <v>0.08</v>
      </c>
      <c r="I99" s="95">
        <f t="shared" si="30"/>
        <v>3822.6083373214224</v>
      </c>
      <c r="J99" s="95">
        <f t="shared" si="46"/>
        <v>2592.8855811889425</v>
      </c>
      <c r="K99" s="95">
        <f t="shared" si="38"/>
        <v>1229.7227561324798</v>
      </c>
      <c r="L99" s="95">
        <f t="shared" si="50"/>
        <v>389.85197410380857</v>
      </c>
      <c r="M99" s="92">
        <f t="shared" si="49"/>
        <v>1.2E-2</v>
      </c>
      <c r="N99" s="92">
        <f t="shared" si="39"/>
        <v>1.0055425391276573E-3</v>
      </c>
      <c r="O99" s="90"/>
    </row>
    <row r="100" spans="1:15" x14ac:dyDescent="0.3">
      <c r="A100" s="94">
        <v>10</v>
      </c>
      <c r="B100" s="94"/>
      <c r="C100" s="29"/>
      <c r="D100" s="89"/>
      <c r="E100" s="95">
        <f t="shared" si="29"/>
        <v>536937.2850915133</v>
      </c>
      <c r="F100" s="93">
        <v>180</v>
      </c>
      <c r="G100" s="93"/>
      <c r="H100" s="91">
        <v>0.08</v>
      </c>
      <c r="I100" s="95">
        <f t="shared" si="30"/>
        <v>5256.0864638169551</v>
      </c>
      <c r="J100" s="95">
        <f t="shared" si="46"/>
        <v>3579.5819006100887</v>
      </c>
      <c r="K100" s="95">
        <f t="shared" si="38"/>
        <v>1676.5045632068664</v>
      </c>
      <c r="L100" s="95">
        <f t="shared" si="50"/>
        <v>478.12940808711414</v>
      </c>
      <c r="M100" s="92">
        <f>8/30*0.04</f>
        <v>1.0666666666666666E-2</v>
      </c>
      <c r="N100" s="92">
        <f t="shared" si="39"/>
        <v>8.932644151794511E-4</v>
      </c>
      <c r="O100" s="90"/>
    </row>
    <row r="101" spans="1:15" x14ac:dyDescent="0.3">
      <c r="A101" s="94">
        <v>10</v>
      </c>
      <c r="B101" s="94"/>
      <c r="C101" s="29"/>
      <c r="D101" s="89"/>
      <c r="E101" s="95">
        <f t="shared" si="29"/>
        <v>644324.74210981582</v>
      </c>
      <c r="F101" s="93">
        <v>180</v>
      </c>
      <c r="G101" s="93"/>
      <c r="H101" s="91">
        <v>0.08</v>
      </c>
      <c r="I101" s="95">
        <f t="shared" si="30"/>
        <v>6307.303756580347</v>
      </c>
      <c r="J101" s="95">
        <f t="shared" si="46"/>
        <v>4295.4982807321057</v>
      </c>
      <c r="K101" s="95">
        <f t="shared" si="38"/>
        <v>2011.8054758482413</v>
      </c>
      <c r="L101" s="95">
        <f t="shared" si="50"/>
        <v>573.75528970453684</v>
      </c>
      <c r="M101" s="92">
        <f t="shared" ref="M101" si="51">8/30*0.04</f>
        <v>1.0666666666666666E-2</v>
      </c>
      <c r="N101" s="92">
        <f t="shared" si="39"/>
        <v>8.932644151794511E-4</v>
      </c>
      <c r="O101" s="90"/>
    </row>
    <row r="102" spans="1:15" x14ac:dyDescent="0.3">
      <c r="A102" s="94">
        <v>10</v>
      </c>
      <c r="B102" s="94"/>
      <c r="C102" s="29"/>
      <c r="D102" s="89"/>
      <c r="E102" s="95">
        <f t="shared" si="29"/>
        <v>754627.51025635912</v>
      </c>
      <c r="F102" s="93">
        <v>180</v>
      </c>
      <c r="G102" s="93"/>
      <c r="H102" s="91">
        <v>0.08</v>
      </c>
      <c r="I102" s="95">
        <f t="shared" si="30"/>
        <v>7358.521049343738</v>
      </c>
      <c r="J102" s="95">
        <f t="shared" si="46"/>
        <v>5030.8500683757275</v>
      </c>
      <c r="K102" s="95">
        <f t="shared" si="38"/>
        <v>2327.6709809680106</v>
      </c>
      <c r="L102" s="95">
        <f t="shared" si="50"/>
        <v>587.64014727245524</v>
      </c>
      <c r="M102" s="92">
        <f>7/30*0.04</f>
        <v>9.3333333333333341E-3</v>
      </c>
      <c r="N102" s="92">
        <f t="shared" si="39"/>
        <v>7.8112491402160256E-4</v>
      </c>
      <c r="O102" s="90"/>
    </row>
    <row r="103" spans="1:15" x14ac:dyDescent="0.3">
      <c r="A103" s="94">
        <v>10</v>
      </c>
      <c r="B103" s="94"/>
      <c r="C103" s="29"/>
      <c r="D103" s="89"/>
      <c r="E103" s="95">
        <f t="shared" si="29"/>
        <v>784028.58208452899</v>
      </c>
      <c r="F103" s="93">
        <v>180</v>
      </c>
      <c r="G103" s="93"/>
      <c r="H103" s="91">
        <v>0.08</v>
      </c>
      <c r="I103" s="95">
        <f t="shared" si="30"/>
        <v>7645.2166746428447</v>
      </c>
      <c r="J103" s="95">
        <f t="shared" si="46"/>
        <v>5226.8572138968602</v>
      </c>
      <c r="K103" s="95">
        <f t="shared" si="38"/>
        <v>2418.3594607459845</v>
      </c>
      <c r="L103" s="95">
        <f t="shared" si="50"/>
        <v>610.53521794540814</v>
      </c>
      <c r="M103" s="92">
        <f t="shared" ref="M103:M104" si="52">7/30*0.04</f>
        <v>9.3333333333333341E-3</v>
      </c>
      <c r="N103" s="92">
        <f t="shared" si="39"/>
        <v>7.8112491402160256E-4</v>
      </c>
      <c r="O103" s="90"/>
    </row>
    <row r="104" spans="1:15" x14ac:dyDescent="0.3">
      <c r="A104" s="94">
        <v>10</v>
      </c>
      <c r="B104" s="94"/>
      <c r="C104" s="29"/>
      <c r="D104" s="89"/>
      <c r="E104" s="95">
        <f t="shared" si="29"/>
        <v>1274046.4458873591</v>
      </c>
      <c r="F104" s="93">
        <v>180</v>
      </c>
      <c r="G104" s="93"/>
      <c r="H104" s="91">
        <v>0.08</v>
      </c>
      <c r="I104" s="95">
        <f t="shared" si="30"/>
        <v>12423.477096294622</v>
      </c>
      <c r="J104" s="95">
        <f t="shared" si="46"/>
        <v>8493.6429725823946</v>
      </c>
      <c r="K104" s="95">
        <f t="shared" si="38"/>
        <v>3929.8341237122277</v>
      </c>
      <c r="L104" s="95">
        <f t="shared" si="50"/>
        <v>992.11972916128775</v>
      </c>
      <c r="M104" s="92">
        <f t="shared" si="52"/>
        <v>9.3333333333333341E-3</v>
      </c>
      <c r="N104" s="92">
        <f t="shared" si="39"/>
        <v>7.8112491402160256E-4</v>
      </c>
      <c r="O104" s="88">
        <f t="shared" ref="O104" si="53">SUM(I93:I104)</f>
        <v>77121.123205459691</v>
      </c>
    </row>
    <row r="105" spans="1:15" x14ac:dyDescent="0.3">
      <c r="A105" s="94">
        <v>11</v>
      </c>
      <c r="B105" s="94"/>
      <c r="C105" s="29"/>
      <c r="D105" s="89"/>
      <c r="E105" s="95">
        <f t="shared" si="29"/>
        <v>192820.56439052994</v>
      </c>
      <c r="F105" s="93">
        <v>180</v>
      </c>
      <c r="G105" s="93"/>
      <c r="H105" s="91">
        <v>0.08</v>
      </c>
      <c r="I105" s="95">
        <f t="shared" si="30"/>
        <v>1911.3041686607112</v>
      </c>
      <c r="J105" s="95">
        <f t="shared" si="46"/>
        <v>1285.4704292701997</v>
      </c>
      <c r="K105" s="95">
        <f t="shared" si="38"/>
        <v>625.83373939051148</v>
      </c>
      <c r="L105" s="95">
        <f t="shared" si="50"/>
        <v>236.49870885281811</v>
      </c>
      <c r="M105" s="92">
        <f>11/30*0.04</f>
        <v>1.4666666666666666E-2</v>
      </c>
      <c r="N105" s="92">
        <f t="shared" si="39"/>
        <v>1.2305160919426905E-3</v>
      </c>
      <c r="O105" s="90"/>
    </row>
    <row r="106" spans="1:15" x14ac:dyDescent="0.3">
      <c r="A106" s="94">
        <v>11</v>
      </c>
      <c r="B106" s="94"/>
      <c r="C106" s="29"/>
      <c r="D106" s="89"/>
      <c r="E106" s="95">
        <f t="shared" si="29"/>
        <v>337435.98768342746</v>
      </c>
      <c r="F106" s="93">
        <v>180</v>
      </c>
      <c r="G106" s="93"/>
      <c r="H106" s="91">
        <v>0.08</v>
      </c>
      <c r="I106" s="95">
        <f t="shared" si="30"/>
        <v>3344.7822951562443</v>
      </c>
      <c r="J106" s="95">
        <f t="shared" si="46"/>
        <v>2249.5732512228501</v>
      </c>
      <c r="K106" s="95">
        <f t="shared" si="38"/>
        <v>1095.2090439333942</v>
      </c>
      <c r="L106" s="95">
        <f t="shared" si="50"/>
        <v>413.87274049243183</v>
      </c>
      <c r="M106" s="92">
        <f t="shared" ref="M106:M107" si="54">11/30*0.04</f>
        <v>1.4666666666666666E-2</v>
      </c>
      <c r="N106" s="92">
        <f t="shared" si="39"/>
        <v>1.2305160919426905E-3</v>
      </c>
      <c r="O106" s="90"/>
    </row>
    <row r="107" spans="1:15" x14ac:dyDescent="0.3">
      <c r="A107" s="94">
        <v>11</v>
      </c>
      <c r="B107" s="94"/>
      <c r="C107" s="29"/>
      <c r="D107" s="89"/>
      <c r="E107" s="95">
        <f t="shared" si="29"/>
        <v>269948.7901467419</v>
      </c>
      <c r="F107" s="93">
        <v>180</v>
      </c>
      <c r="G107" s="93"/>
      <c r="H107" s="91">
        <v>0.08</v>
      </c>
      <c r="I107" s="95">
        <f t="shared" si="30"/>
        <v>2675.8258361249955</v>
      </c>
      <c r="J107" s="95">
        <f t="shared" si="46"/>
        <v>1799.6586009782795</v>
      </c>
      <c r="K107" s="95">
        <f t="shared" si="38"/>
        <v>876.16723514671594</v>
      </c>
      <c r="L107" s="95">
        <f t="shared" si="50"/>
        <v>331.09819239394534</v>
      </c>
      <c r="M107" s="92">
        <f t="shared" si="54"/>
        <v>1.4666666666666666E-2</v>
      </c>
      <c r="N107" s="92">
        <f t="shared" si="39"/>
        <v>1.2305160919426905E-3</v>
      </c>
      <c r="O107" s="90"/>
    </row>
    <row r="108" spans="1:15" x14ac:dyDescent="0.3">
      <c r="A108" s="94">
        <v>11</v>
      </c>
      <c r="B108" s="94"/>
      <c r="C108" s="29"/>
      <c r="D108" s="89"/>
      <c r="E108" s="95">
        <f t="shared" si="29"/>
        <v>735895.19865139923</v>
      </c>
      <c r="F108" s="93">
        <v>180</v>
      </c>
      <c r="G108" s="93"/>
      <c r="H108" s="91">
        <v>0.08</v>
      </c>
      <c r="I108" s="95">
        <f t="shared" si="30"/>
        <v>7262.9558409107021</v>
      </c>
      <c r="J108" s="95">
        <f t="shared" si="46"/>
        <v>4905.9679910093282</v>
      </c>
      <c r="K108" s="95">
        <f t="shared" si="38"/>
        <v>2356.9878499013739</v>
      </c>
      <c r="L108" s="95">
        <f t="shared" si="50"/>
        <v>820.06611748443333</v>
      </c>
      <c r="M108" s="92">
        <f>10/30*0.04</f>
        <v>1.3333333333333332E-2</v>
      </c>
      <c r="N108" s="92">
        <f t="shared" si="39"/>
        <v>1.1179596446494466E-3</v>
      </c>
      <c r="O108" s="90"/>
    </row>
    <row r="109" spans="1:15" x14ac:dyDescent="0.3">
      <c r="A109" s="94">
        <v>11</v>
      </c>
      <c r="B109" s="94"/>
      <c r="C109" s="29"/>
      <c r="D109" s="89"/>
      <c r="E109" s="95">
        <f t="shared" si="29"/>
        <v>1161939.7873443151</v>
      </c>
      <c r="F109" s="93">
        <v>180</v>
      </c>
      <c r="G109" s="93"/>
      <c r="H109" s="91">
        <v>0.08</v>
      </c>
      <c r="I109" s="95">
        <f t="shared" si="30"/>
        <v>11467.825011964267</v>
      </c>
      <c r="J109" s="95">
        <f t="shared" si="46"/>
        <v>7746.2652489621014</v>
      </c>
      <c r="K109" s="95">
        <f t="shared" si="38"/>
        <v>3721.5597630021657</v>
      </c>
      <c r="L109" s="95">
        <f t="shared" si="50"/>
        <v>1294.8412381333164</v>
      </c>
      <c r="M109" s="92">
        <f t="shared" ref="M109:M111" si="55">10/30*0.04</f>
        <v>1.3333333333333332E-2</v>
      </c>
      <c r="N109" s="92">
        <f t="shared" si="39"/>
        <v>1.1179596446494466E-3</v>
      </c>
      <c r="O109" s="90"/>
    </row>
    <row r="110" spans="1:15" x14ac:dyDescent="0.3">
      <c r="A110" s="94">
        <v>11</v>
      </c>
      <c r="B110" s="94"/>
      <c r="C110" s="29"/>
      <c r="D110" s="89"/>
      <c r="E110" s="95">
        <f t="shared" ref="E110:E173" si="56">MAX(0,E98-K98-L98)</f>
        <v>774626.52489621006</v>
      </c>
      <c r="F110" s="93">
        <v>180</v>
      </c>
      <c r="G110" s="93"/>
      <c r="H110" s="91">
        <v>0.08</v>
      </c>
      <c r="I110" s="95">
        <f t="shared" ref="I110:I173" si="57">IF(E110&lt;I98, (E110+J110),I98)</f>
        <v>7645.2166746428447</v>
      </c>
      <c r="J110" s="95">
        <f t="shared" si="46"/>
        <v>5164.1768326414003</v>
      </c>
      <c r="K110" s="95">
        <f t="shared" si="38"/>
        <v>2481.0398420014444</v>
      </c>
      <c r="L110" s="95">
        <f t="shared" si="50"/>
        <v>863.22749208887774</v>
      </c>
      <c r="M110" s="92">
        <f t="shared" si="55"/>
        <v>1.3333333333333332E-2</v>
      </c>
      <c r="N110" s="92">
        <f t="shared" si="39"/>
        <v>1.1179596446494466E-3</v>
      </c>
      <c r="O110" s="90"/>
    </row>
    <row r="111" spans="1:15" x14ac:dyDescent="0.3">
      <c r="A111" s="94">
        <v>11</v>
      </c>
      <c r="B111" s="94"/>
      <c r="C111" s="29"/>
      <c r="D111" s="89"/>
      <c r="E111" s="95">
        <f t="shared" si="56"/>
        <v>387313.26244810503</v>
      </c>
      <c r="F111" s="93">
        <v>180</v>
      </c>
      <c r="G111" s="93"/>
      <c r="H111" s="91">
        <v>0.08</v>
      </c>
      <c r="I111" s="95">
        <f t="shared" si="57"/>
        <v>3822.6083373214224</v>
      </c>
      <c r="J111" s="95">
        <f t="shared" si="46"/>
        <v>2582.0884163207002</v>
      </c>
      <c r="K111" s="95">
        <f t="shared" si="38"/>
        <v>1240.5199210007222</v>
      </c>
      <c r="L111" s="95">
        <f t="shared" si="50"/>
        <v>431.61374604443887</v>
      </c>
      <c r="M111" s="92">
        <f t="shared" si="55"/>
        <v>1.3333333333333332E-2</v>
      </c>
      <c r="N111" s="92">
        <f t="shared" si="39"/>
        <v>1.1179596446494466E-3</v>
      </c>
      <c r="O111" s="90"/>
    </row>
    <row r="112" spans="1:15" x14ac:dyDescent="0.3">
      <c r="A112" s="94">
        <v>11</v>
      </c>
      <c r="B112" s="94"/>
      <c r="C112" s="29"/>
      <c r="D112" s="89"/>
      <c r="E112" s="95">
        <f t="shared" si="56"/>
        <v>534782.65112021926</v>
      </c>
      <c r="F112" s="93">
        <v>180</v>
      </c>
      <c r="G112" s="93"/>
      <c r="H112" s="91">
        <v>0.08</v>
      </c>
      <c r="I112" s="95">
        <f t="shared" si="57"/>
        <v>5256.0864638169551</v>
      </c>
      <c r="J112" s="95">
        <f t="shared" si="46"/>
        <v>3565.2176741347953</v>
      </c>
      <c r="K112" s="95">
        <f t="shared" si="38"/>
        <v>1690.8687896821598</v>
      </c>
      <c r="L112" s="95">
        <f t="shared" si="50"/>
        <v>536.04646439273665</v>
      </c>
      <c r="M112" s="92">
        <f>9/30*0.04</f>
        <v>1.2E-2</v>
      </c>
      <c r="N112" s="92">
        <f t="shared" si="39"/>
        <v>1.0055425391276573E-3</v>
      </c>
      <c r="O112" s="90"/>
    </row>
    <row r="113" spans="1:15" x14ac:dyDescent="0.3">
      <c r="A113" s="94">
        <v>11</v>
      </c>
      <c r="B113" s="94"/>
      <c r="C113" s="29"/>
      <c r="D113" s="89"/>
      <c r="E113" s="95">
        <f t="shared" si="56"/>
        <v>641739.18134426302</v>
      </c>
      <c r="F113" s="93">
        <v>180</v>
      </c>
      <c r="G113" s="93"/>
      <c r="H113" s="91">
        <v>0.08</v>
      </c>
      <c r="I113" s="95">
        <f t="shared" si="57"/>
        <v>6307.303756580347</v>
      </c>
      <c r="J113" s="95">
        <f t="shared" si="46"/>
        <v>4278.2612089617542</v>
      </c>
      <c r="K113" s="95">
        <f t="shared" si="38"/>
        <v>2029.0425476185928</v>
      </c>
      <c r="L113" s="95">
        <f t="shared" si="50"/>
        <v>643.25575727128387</v>
      </c>
      <c r="M113" s="92">
        <f t="shared" ref="M113" si="58">9/30*0.04</f>
        <v>1.2E-2</v>
      </c>
      <c r="N113" s="92">
        <f t="shared" si="39"/>
        <v>1.0055425391276573E-3</v>
      </c>
      <c r="O113" s="90"/>
    </row>
    <row r="114" spans="1:15" x14ac:dyDescent="0.3">
      <c r="A114" s="94">
        <v>11</v>
      </c>
      <c r="B114" s="94"/>
      <c r="C114" s="29"/>
      <c r="D114" s="89"/>
      <c r="E114" s="95">
        <f t="shared" si="56"/>
        <v>751712.19912811858</v>
      </c>
      <c r="F114" s="93">
        <v>180</v>
      </c>
      <c r="G114" s="93"/>
      <c r="H114" s="91">
        <v>0.08</v>
      </c>
      <c r="I114" s="95">
        <f t="shared" si="57"/>
        <v>7358.521049343738</v>
      </c>
      <c r="J114" s="95">
        <f t="shared" si="46"/>
        <v>5011.4146608541241</v>
      </c>
      <c r="K114" s="95">
        <f t="shared" si="38"/>
        <v>2347.1063884896139</v>
      </c>
      <c r="L114" s="95">
        <f t="shared" si="50"/>
        <v>669.38117132195987</v>
      </c>
      <c r="M114" s="92">
        <f>8/30*0.04</f>
        <v>1.0666666666666666E-2</v>
      </c>
      <c r="N114" s="92">
        <f t="shared" si="39"/>
        <v>8.932644151794511E-4</v>
      </c>
      <c r="O114" s="90"/>
    </row>
    <row r="115" spans="1:15" x14ac:dyDescent="0.3">
      <c r="A115" s="94">
        <v>11</v>
      </c>
      <c r="B115" s="94"/>
      <c r="C115" s="29"/>
      <c r="D115" s="89"/>
      <c r="E115" s="95">
        <f t="shared" si="56"/>
        <v>780999.68740583758</v>
      </c>
      <c r="F115" s="93">
        <v>180</v>
      </c>
      <c r="G115" s="93"/>
      <c r="H115" s="91">
        <v>0.08</v>
      </c>
      <c r="I115" s="95">
        <f t="shared" si="57"/>
        <v>7645.2166746428447</v>
      </c>
      <c r="J115" s="95">
        <f t="shared" si="46"/>
        <v>5206.6645827055845</v>
      </c>
      <c r="K115" s="95">
        <f t="shared" si="38"/>
        <v>2438.5520919372602</v>
      </c>
      <c r="L115" s="95">
        <f t="shared" si="50"/>
        <v>695.4609572176206</v>
      </c>
      <c r="M115" s="92">
        <f t="shared" ref="M115:M116" si="59">8/30*0.04</f>
        <v>1.0666666666666666E-2</v>
      </c>
      <c r="N115" s="92">
        <f t="shared" si="39"/>
        <v>8.932644151794511E-4</v>
      </c>
      <c r="O115" s="90"/>
    </row>
    <row r="116" spans="1:15" x14ac:dyDescent="0.3">
      <c r="A116" s="94">
        <v>11</v>
      </c>
      <c r="B116" s="94"/>
      <c r="C116" s="29"/>
      <c r="D116" s="89"/>
      <c r="E116" s="95">
        <f t="shared" si="56"/>
        <v>1269124.4920344856</v>
      </c>
      <c r="F116" s="93">
        <v>180</v>
      </c>
      <c r="G116" s="93"/>
      <c r="H116" s="91">
        <v>0.08</v>
      </c>
      <c r="I116" s="95">
        <f t="shared" si="57"/>
        <v>12423.477096294622</v>
      </c>
      <c r="J116" s="95">
        <f t="shared" si="46"/>
        <v>8460.8299468965706</v>
      </c>
      <c r="K116" s="95">
        <f t="shared" si="38"/>
        <v>3962.6471493980516</v>
      </c>
      <c r="L116" s="95">
        <f t="shared" si="50"/>
        <v>1130.1240554786332</v>
      </c>
      <c r="M116" s="92">
        <f t="shared" si="59"/>
        <v>1.0666666666666666E-2</v>
      </c>
      <c r="N116" s="92">
        <f t="shared" si="39"/>
        <v>8.932644151794511E-4</v>
      </c>
      <c r="O116" s="88">
        <f t="shared" ref="O116" si="60">SUM(I105:I116)</f>
        <v>77121.123205459691</v>
      </c>
    </row>
    <row r="117" spans="1:15" x14ac:dyDescent="0.3">
      <c r="A117" s="94">
        <v>12</v>
      </c>
      <c r="B117" s="94"/>
      <c r="C117" s="29"/>
      <c r="D117" s="89"/>
      <c r="E117" s="95">
        <f t="shared" si="56"/>
        <v>191958.2319422866</v>
      </c>
      <c r="F117" s="93">
        <v>180</v>
      </c>
      <c r="G117" s="93"/>
      <c r="H117" s="91">
        <v>0.08</v>
      </c>
      <c r="I117" s="95">
        <f t="shared" si="57"/>
        <v>1911.3041686607112</v>
      </c>
      <c r="J117" s="95">
        <f t="shared" si="46"/>
        <v>1279.7215462819108</v>
      </c>
      <c r="K117" s="95">
        <f t="shared" si="38"/>
        <v>631.58262237880035</v>
      </c>
      <c r="L117" s="95">
        <f t="shared" si="50"/>
        <v>256.99229770753891</v>
      </c>
      <c r="M117" s="92">
        <f>12/30*0.04</f>
        <v>1.6E-2</v>
      </c>
      <c r="N117" s="92">
        <f t="shared" si="39"/>
        <v>1.3432122426282334E-3</v>
      </c>
      <c r="O117" s="90"/>
    </row>
    <row r="118" spans="1:15" x14ac:dyDescent="0.3">
      <c r="A118" s="94">
        <v>12</v>
      </c>
      <c r="B118" s="94"/>
      <c r="C118" s="29"/>
      <c r="D118" s="89"/>
      <c r="E118" s="95">
        <f t="shared" si="56"/>
        <v>335926.90589900163</v>
      </c>
      <c r="F118" s="93">
        <v>180</v>
      </c>
      <c r="G118" s="93"/>
      <c r="H118" s="91">
        <v>0.08</v>
      </c>
      <c r="I118" s="95">
        <f t="shared" si="57"/>
        <v>3344.7822951562443</v>
      </c>
      <c r="J118" s="95">
        <f t="shared" si="46"/>
        <v>2239.5127059933443</v>
      </c>
      <c r="K118" s="95">
        <f t="shared" si="38"/>
        <v>1105.2695891629</v>
      </c>
      <c r="L118" s="95">
        <f t="shared" si="50"/>
        <v>449.73652098819321</v>
      </c>
      <c r="M118" s="92">
        <f t="shared" ref="M118:M119" si="61">12/30*0.04</f>
        <v>1.6E-2</v>
      </c>
      <c r="N118" s="92">
        <f t="shared" si="39"/>
        <v>1.3432122426282334E-3</v>
      </c>
      <c r="O118" s="90"/>
    </row>
    <row r="119" spans="1:15" x14ac:dyDescent="0.3">
      <c r="A119" s="94">
        <v>12</v>
      </c>
      <c r="B119" s="94"/>
      <c r="C119" s="29"/>
      <c r="D119" s="89"/>
      <c r="E119" s="95">
        <f t="shared" si="56"/>
        <v>268741.5247192012</v>
      </c>
      <c r="F119" s="93">
        <v>180</v>
      </c>
      <c r="G119" s="93"/>
      <c r="H119" s="91">
        <v>0.08</v>
      </c>
      <c r="I119" s="95">
        <f t="shared" si="57"/>
        <v>2675.8258361249955</v>
      </c>
      <c r="J119" s="95">
        <f t="shared" si="46"/>
        <v>1791.6101647946748</v>
      </c>
      <c r="K119" s="95">
        <f t="shared" si="38"/>
        <v>884.21567133032067</v>
      </c>
      <c r="L119" s="95">
        <f t="shared" si="50"/>
        <v>359.78921679055441</v>
      </c>
      <c r="M119" s="92">
        <f t="shared" si="61"/>
        <v>1.6E-2</v>
      </c>
      <c r="N119" s="92">
        <f t="shared" si="39"/>
        <v>1.3432122426282334E-3</v>
      </c>
      <c r="O119" s="90"/>
    </row>
    <row r="120" spans="1:15" x14ac:dyDescent="0.3">
      <c r="A120" s="94">
        <v>12</v>
      </c>
      <c r="B120" s="94"/>
      <c r="C120" s="29"/>
      <c r="D120" s="89"/>
      <c r="E120" s="95">
        <f t="shared" si="56"/>
        <v>732718.14468401333</v>
      </c>
      <c r="F120" s="93">
        <v>180</v>
      </c>
      <c r="G120" s="93"/>
      <c r="H120" s="91">
        <v>0.08</v>
      </c>
      <c r="I120" s="95">
        <f t="shared" si="57"/>
        <v>7262.9558409107021</v>
      </c>
      <c r="J120" s="95">
        <f t="shared" si="46"/>
        <v>4884.7876312267563</v>
      </c>
      <c r="K120" s="95">
        <f t="shared" si="38"/>
        <v>2378.1682096839459</v>
      </c>
      <c r="L120" s="95">
        <f t="shared" si="50"/>
        <v>898.69509364070825</v>
      </c>
      <c r="M120" s="92">
        <f>11/30*0.04</f>
        <v>1.4666666666666666E-2</v>
      </c>
      <c r="N120" s="92">
        <f t="shared" si="39"/>
        <v>1.2305160919426905E-3</v>
      </c>
      <c r="O120" s="90"/>
    </row>
    <row r="121" spans="1:15" x14ac:dyDescent="0.3">
      <c r="A121" s="94">
        <v>12</v>
      </c>
      <c r="B121" s="94"/>
      <c r="C121" s="29"/>
      <c r="D121" s="89"/>
      <c r="E121" s="95">
        <f t="shared" si="56"/>
        <v>1156923.3863431795</v>
      </c>
      <c r="F121" s="93">
        <v>180</v>
      </c>
      <c r="G121" s="93"/>
      <c r="H121" s="91">
        <v>0.08</v>
      </c>
      <c r="I121" s="95">
        <f t="shared" si="57"/>
        <v>11467.825011964267</v>
      </c>
      <c r="J121" s="95">
        <f t="shared" si="46"/>
        <v>7712.8225756211968</v>
      </c>
      <c r="K121" s="95">
        <f t="shared" si="38"/>
        <v>3755.0024363430703</v>
      </c>
      <c r="L121" s="95">
        <f t="shared" si="50"/>
        <v>1418.9922531169086</v>
      </c>
      <c r="M121" s="92">
        <f t="shared" ref="M121:M123" si="62">11/30*0.04</f>
        <v>1.4666666666666666E-2</v>
      </c>
      <c r="N121" s="92">
        <f t="shared" si="39"/>
        <v>1.2305160919426905E-3</v>
      </c>
      <c r="O121" s="90"/>
    </row>
    <row r="122" spans="1:15" x14ac:dyDescent="0.3">
      <c r="A122" s="94">
        <v>12</v>
      </c>
      <c r="B122" s="94"/>
      <c r="C122" s="29"/>
      <c r="D122" s="89"/>
      <c r="E122" s="95">
        <f t="shared" si="56"/>
        <v>771282.25756211975</v>
      </c>
      <c r="F122" s="93">
        <v>180</v>
      </c>
      <c r="G122" s="93"/>
      <c r="H122" s="91">
        <v>0.08</v>
      </c>
      <c r="I122" s="95">
        <f t="shared" si="57"/>
        <v>7645.2166746428447</v>
      </c>
      <c r="J122" s="95">
        <f t="shared" si="46"/>
        <v>5141.8817170807988</v>
      </c>
      <c r="K122" s="95">
        <f t="shared" si="38"/>
        <v>2503.3349575620459</v>
      </c>
      <c r="L122" s="95">
        <f t="shared" si="50"/>
        <v>945.99483541127245</v>
      </c>
      <c r="M122" s="92">
        <f t="shared" si="62"/>
        <v>1.4666666666666666E-2</v>
      </c>
      <c r="N122" s="92">
        <f t="shared" si="39"/>
        <v>1.2305160919426905E-3</v>
      </c>
      <c r="O122" s="90"/>
    </row>
    <row r="123" spans="1:15" x14ac:dyDescent="0.3">
      <c r="A123" s="94">
        <v>12</v>
      </c>
      <c r="B123" s="94"/>
      <c r="C123" s="29"/>
      <c r="D123" s="89"/>
      <c r="E123" s="95">
        <f t="shared" si="56"/>
        <v>385641.12878105987</v>
      </c>
      <c r="F123" s="93">
        <v>180</v>
      </c>
      <c r="G123" s="93"/>
      <c r="H123" s="91">
        <v>0.08</v>
      </c>
      <c r="I123" s="95">
        <f t="shared" si="57"/>
        <v>3822.6083373214224</v>
      </c>
      <c r="J123" s="95">
        <f t="shared" si="46"/>
        <v>2570.9408585403994</v>
      </c>
      <c r="K123" s="95">
        <f t="shared" si="38"/>
        <v>1251.667478781023</v>
      </c>
      <c r="L123" s="95">
        <f t="shared" si="50"/>
        <v>472.99741770563622</v>
      </c>
      <c r="M123" s="92">
        <f t="shared" si="62"/>
        <v>1.4666666666666666E-2</v>
      </c>
      <c r="N123" s="92">
        <f t="shared" si="39"/>
        <v>1.2305160919426905E-3</v>
      </c>
      <c r="O123" s="90"/>
    </row>
    <row r="124" spans="1:15" x14ac:dyDescent="0.3">
      <c r="A124" s="94">
        <v>12</v>
      </c>
      <c r="B124" s="94"/>
      <c r="C124" s="29"/>
      <c r="D124" s="89"/>
      <c r="E124" s="95">
        <f t="shared" si="56"/>
        <v>532555.73586614442</v>
      </c>
      <c r="F124" s="93">
        <v>180</v>
      </c>
      <c r="G124" s="93"/>
      <c r="H124" s="91">
        <v>0.08</v>
      </c>
      <c r="I124" s="95">
        <f t="shared" si="57"/>
        <v>5256.0864638169551</v>
      </c>
      <c r="J124" s="95">
        <f t="shared" si="46"/>
        <v>3550.3715724409631</v>
      </c>
      <c r="K124" s="95">
        <f t="shared" si="38"/>
        <v>1705.714891375992</v>
      </c>
      <c r="L124" s="95">
        <f t="shared" si="50"/>
        <v>593.46890081110337</v>
      </c>
      <c r="M124" s="92">
        <f>10/30*0.04</f>
        <v>1.3333333333333332E-2</v>
      </c>
      <c r="N124" s="92">
        <f t="shared" si="39"/>
        <v>1.1179596446494466E-3</v>
      </c>
      <c r="O124" s="90"/>
    </row>
    <row r="125" spans="1:15" x14ac:dyDescent="0.3">
      <c r="A125" s="94">
        <v>12</v>
      </c>
      <c r="B125" s="94"/>
      <c r="C125" s="29"/>
      <c r="D125" s="89"/>
      <c r="E125" s="95">
        <f t="shared" si="56"/>
        <v>639066.88303937309</v>
      </c>
      <c r="F125" s="93">
        <v>180</v>
      </c>
      <c r="G125" s="93"/>
      <c r="H125" s="91">
        <v>0.08</v>
      </c>
      <c r="I125" s="95">
        <f t="shared" si="57"/>
        <v>6307.303756580347</v>
      </c>
      <c r="J125" s="95">
        <f t="shared" si="46"/>
        <v>4260.4458869291539</v>
      </c>
      <c r="K125" s="95">
        <f t="shared" si="38"/>
        <v>2046.8578696511931</v>
      </c>
      <c r="L125" s="95">
        <f t="shared" si="50"/>
        <v>712.16268097332386</v>
      </c>
      <c r="M125" s="92">
        <f>10/30*0.04</f>
        <v>1.3333333333333332E-2</v>
      </c>
      <c r="N125" s="92">
        <f t="shared" si="39"/>
        <v>1.1179596446494466E-3</v>
      </c>
      <c r="O125" s="90"/>
    </row>
    <row r="126" spans="1:15" x14ac:dyDescent="0.3">
      <c r="A126" s="94">
        <v>12</v>
      </c>
      <c r="B126" s="94"/>
      <c r="C126" s="29"/>
      <c r="D126" s="89"/>
      <c r="E126" s="95">
        <f t="shared" si="56"/>
        <v>748695.71156830702</v>
      </c>
      <c r="F126" s="93">
        <v>180</v>
      </c>
      <c r="G126" s="93"/>
      <c r="H126" s="91">
        <v>0.08</v>
      </c>
      <c r="I126" s="95">
        <f t="shared" si="57"/>
        <v>7358.521049343738</v>
      </c>
      <c r="J126" s="95">
        <f t="shared" si="46"/>
        <v>4991.3047437887135</v>
      </c>
      <c r="K126" s="95">
        <f t="shared" si="38"/>
        <v>2367.2163055550245</v>
      </c>
      <c r="L126" s="95">
        <f t="shared" si="50"/>
        <v>750.46505014983131</v>
      </c>
      <c r="M126" s="92">
        <f>9/30*0.04</f>
        <v>1.2E-2</v>
      </c>
      <c r="N126" s="92">
        <f t="shared" si="39"/>
        <v>1.0055425391276573E-3</v>
      </c>
      <c r="O126" s="90"/>
    </row>
    <row r="127" spans="1:15" x14ac:dyDescent="0.3">
      <c r="A127" s="94">
        <v>12</v>
      </c>
      <c r="B127" s="94"/>
      <c r="C127" s="29"/>
      <c r="D127" s="89"/>
      <c r="E127" s="95">
        <f t="shared" si="56"/>
        <v>777865.67435668269</v>
      </c>
      <c r="F127" s="93">
        <v>180</v>
      </c>
      <c r="G127" s="93"/>
      <c r="H127" s="91">
        <v>0.08</v>
      </c>
      <c r="I127" s="95">
        <f t="shared" si="57"/>
        <v>7645.2166746428447</v>
      </c>
      <c r="J127" s="95">
        <f t="shared" si="46"/>
        <v>5185.771162377885</v>
      </c>
      <c r="K127" s="95">
        <f t="shared" si="38"/>
        <v>2459.4455122649597</v>
      </c>
      <c r="L127" s="95">
        <f t="shared" si="50"/>
        <v>779.70394820761715</v>
      </c>
      <c r="M127" s="92">
        <f t="shared" ref="M127:M128" si="63">9/30*0.04</f>
        <v>1.2E-2</v>
      </c>
      <c r="N127" s="92">
        <f t="shared" si="39"/>
        <v>1.0055425391276573E-3</v>
      </c>
      <c r="O127" s="90"/>
    </row>
    <row r="128" spans="1:15" x14ac:dyDescent="0.3">
      <c r="A128" s="94">
        <v>12</v>
      </c>
      <c r="B128" s="94"/>
      <c r="C128" s="29"/>
      <c r="D128" s="89"/>
      <c r="E128" s="95">
        <f t="shared" si="56"/>
        <v>1264031.7208296089</v>
      </c>
      <c r="F128" s="93">
        <v>180</v>
      </c>
      <c r="G128" s="93"/>
      <c r="H128" s="91">
        <v>0.08</v>
      </c>
      <c r="I128" s="95">
        <f t="shared" si="57"/>
        <v>12423.477096294622</v>
      </c>
      <c r="J128" s="95">
        <f t="shared" si="46"/>
        <v>8426.87813886406</v>
      </c>
      <c r="K128" s="95">
        <f t="shared" si="38"/>
        <v>3996.5989574305622</v>
      </c>
      <c r="L128" s="95">
        <f t="shared" si="50"/>
        <v>1267.0189158373773</v>
      </c>
      <c r="M128" s="92">
        <f t="shared" si="63"/>
        <v>1.2E-2</v>
      </c>
      <c r="N128" s="92">
        <f t="shared" si="39"/>
        <v>1.0055425391276573E-3</v>
      </c>
      <c r="O128" s="88">
        <f t="shared" ref="O128" si="64">SUM(I117:I128)</f>
        <v>77121.123205459691</v>
      </c>
    </row>
    <row r="129" spans="1:15" x14ac:dyDescent="0.3">
      <c r="A129" s="94">
        <v>13</v>
      </c>
      <c r="B129" s="94"/>
      <c r="C129" s="29"/>
      <c r="D129" s="89"/>
      <c r="E129" s="95">
        <f t="shared" si="56"/>
        <v>191069.65702220026</v>
      </c>
      <c r="F129" s="93">
        <v>180</v>
      </c>
      <c r="G129" s="93"/>
      <c r="H129" s="91">
        <v>0.08</v>
      </c>
      <c r="I129" s="95">
        <f t="shared" si="57"/>
        <v>1911.3041686607112</v>
      </c>
      <c r="J129" s="95">
        <f t="shared" si="46"/>
        <v>1273.7977134813352</v>
      </c>
      <c r="K129" s="95">
        <f t="shared" si="38"/>
        <v>637.50645517937596</v>
      </c>
      <c r="L129" s="95">
        <f t="shared" si="50"/>
        <v>277.27843952119662</v>
      </c>
      <c r="M129" s="92">
        <f>13/30*0.04</f>
        <v>1.7333333333333336E-2</v>
      </c>
      <c r="N129" s="92">
        <f t="shared" si="39"/>
        <v>1.4560484597563317E-3</v>
      </c>
      <c r="O129" s="90"/>
    </row>
    <row r="130" spans="1:15" x14ac:dyDescent="0.3">
      <c r="A130" s="94">
        <v>13</v>
      </c>
      <c r="B130" s="94"/>
      <c r="C130" s="29"/>
      <c r="D130" s="89"/>
      <c r="E130" s="95">
        <f t="shared" si="56"/>
        <v>334371.89978885057</v>
      </c>
      <c r="F130" s="93">
        <v>180</v>
      </c>
      <c r="G130" s="93"/>
      <c r="H130" s="91">
        <v>0.08</v>
      </c>
      <c r="I130" s="95">
        <f t="shared" si="57"/>
        <v>3344.7822951562443</v>
      </c>
      <c r="J130" s="95">
        <f t="shared" si="46"/>
        <v>2229.1459985923375</v>
      </c>
      <c r="K130" s="95">
        <f t="shared" si="38"/>
        <v>1115.6362965639069</v>
      </c>
      <c r="L130" s="95">
        <f t="shared" si="50"/>
        <v>485.23726916209421</v>
      </c>
      <c r="M130" s="92">
        <f t="shared" ref="M130:M131" si="65">13/30*0.04</f>
        <v>1.7333333333333336E-2</v>
      </c>
      <c r="N130" s="92">
        <f t="shared" si="39"/>
        <v>1.4560484597563317E-3</v>
      </c>
      <c r="O130" s="90"/>
    </row>
    <row r="131" spans="1:15" x14ac:dyDescent="0.3">
      <c r="A131" s="94">
        <v>13</v>
      </c>
      <c r="B131" s="94"/>
      <c r="C131" s="29"/>
      <c r="D131" s="89"/>
      <c r="E131" s="95">
        <f t="shared" si="56"/>
        <v>267497.51983108028</v>
      </c>
      <c r="F131" s="93">
        <v>180</v>
      </c>
      <c r="G131" s="93"/>
      <c r="H131" s="91">
        <v>0.08</v>
      </c>
      <c r="I131" s="95">
        <f t="shared" si="57"/>
        <v>2675.8258361249955</v>
      </c>
      <c r="J131" s="95">
        <f t="shared" si="46"/>
        <v>1783.3167988738687</v>
      </c>
      <c r="K131" s="95">
        <f t="shared" ref="K131:K194" si="66">I131-J131</f>
        <v>892.50903725112676</v>
      </c>
      <c r="L131" s="95">
        <f t="shared" si="50"/>
        <v>388.18981532967513</v>
      </c>
      <c r="M131" s="92">
        <f t="shared" si="65"/>
        <v>1.7333333333333336E-2</v>
      </c>
      <c r="N131" s="92">
        <f t="shared" ref="N131:N194" si="67">1-(POWER(1-M131,(1/12)))</f>
        <v>1.4560484597563317E-3</v>
      </c>
      <c r="O131" s="90"/>
    </row>
    <row r="132" spans="1:15" x14ac:dyDescent="0.3">
      <c r="A132" s="94">
        <v>13</v>
      </c>
      <c r="B132" s="94"/>
      <c r="C132" s="29"/>
      <c r="D132" s="89"/>
      <c r="E132" s="95">
        <f t="shared" si="56"/>
        <v>729441.28138068866</v>
      </c>
      <c r="F132" s="93">
        <v>180</v>
      </c>
      <c r="G132" s="93"/>
      <c r="H132" s="91">
        <v>0.08</v>
      </c>
      <c r="I132" s="95">
        <f t="shared" si="57"/>
        <v>7262.9558409107021</v>
      </c>
      <c r="J132" s="95">
        <f t="shared" si="46"/>
        <v>4862.9418758712582</v>
      </c>
      <c r="K132" s="95">
        <f t="shared" si="66"/>
        <v>2400.013965039444</v>
      </c>
      <c r="L132" s="95">
        <f t="shared" si="50"/>
        <v>976.57073128864738</v>
      </c>
      <c r="M132" s="92">
        <f>12/30*0.04</f>
        <v>1.6E-2</v>
      </c>
      <c r="N132" s="92">
        <f t="shared" si="67"/>
        <v>1.3432122426282334E-3</v>
      </c>
      <c r="O132" s="90"/>
    </row>
    <row r="133" spans="1:15" x14ac:dyDescent="0.3">
      <c r="A133" s="94">
        <v>13</v>
      </c>
      <c r="B133" s="94"/>
      <c r="C133" s="29"/>
      <c r="D133" s="89"/>
      <c r="E133" s="95">
        <f t="shared" si="56"/>
        <v>1151749.3916537196</v>
      </c>
      <c r="F133" s="93">
        <v>180</v>
      </c>
      <c r="G133" s="93"/>
      <c r="H133" s="91">
        <v>0.08</v>
      </c>
      <c r="I133" s="95">
        <f t="shared" si="57"/>
        <v>11467.825011964267</v>
      </c>
      <c r="J133" s="95">
        <f t="shared" si="46"/>
        <v>7678.3292776914641</v>
      </c>
      <c r="K133" s="95">
        <f t="shared" si="66"/>
        <v>3789.495734272803</v>
      </c>
      <c r="L133" s="95">
        <f t="shared" si="50"/>
        <v>1541.9537862452335</v>
      </c>
      <c r="M133" s="92">
        <f t="shared" ref="M133:M135" si="68">12/30*0.04</f>
        <v>1.6E-2</v>
      </c>
      <c r="N133" s="92">
        <f t="shared" si="67"/>
        <v>1.3432122426282334E-3</v>
      </c>
      <c r="O133" s="90"/>
    </row>
    <row r="134" spans="1:15" x14ac:dyDescent="0.3">
      <c r="A134" s="94">
        <v>13</v>
      </c>
      <c r="B134" s="94"/>
      <c r="C134" s="29"/>
      <c r="D134" s="89"/>
      <c r="E134" s="95">
        <f t="shared" si="56"/>
        <v>767832.92776914639</v>
      </c>
      <c r="F134" s="93">
        <v>180</v>
      </c>
      <c r="G134" s="93"/>
      <c r="H134" s="91">
        <v>0.08</v>
      </c>
      <c r="I134" s="95">
        <f t="shared" si="57"/>
        <v>7645.2166746428447</v>
      </c>
      <c r="J134" s="95">
        <f t="shared" si="46"/>
        <v>5118.8861851276433</v>
      </c>
      <c r="K134" s="95">
        <f t="shared" si="66"/>
        <v>2526.3304895152014</v>
      </c>
      <c r="L134" s="95">
        <f t="shared" si="50"/>
        <v>1027.9691908301556</v>
      </c>
      <c r="M134" s="92">
        <f t="shared" si="68"/>
        <v>1.6E-2</v>
      </c>
      <c r="N134" s="92">
        <f t="shared" si="67"/>
        <v>1.3432122426282334E-3</v>
      </c>
      <c r="O134" s="90"/>
    </row>
    <row r="135" spans="1:15" x14ac:dyDescent="0.3">
      <c r="A135" s="94">
        <v>13</v>
      </c>
      <c r="B135" s="94"/>
      <c r="C135" s="29"/>
      <c r="D135" s="89"/>
      <c r="E135" s="95">
        <f t="shared" si="56"/>
        <v>383916.4638845732</v>
      </c>
      <c r="F135" s="93">
        <v>180</v>
      </c>
      <c r="G135" s="93"/>
      <c r="H135" s="91">
        <v>0.08</v>
      </c>
      <c r="I135" s="95">
        <f t="shared" si="57"/>
        <v>3822.6083373214224</v>
      </c>
      <c r="J135" s="95">
        <f t="shared" si="46"/>
        <v>2559.4430925638217</v>
      </c>
      <c r="K135" s="95">
        <f t="shared" si="66"/>
        <v>1263.1652447576007</v>
      </c>
      <c r="L135" s="95">
        <f t="shared" si="50"/>
        <v>513.98459541507782</v>
      </c>
      <c r="M135" s="92">
        <f t="shared" si="68"/>
        <v>1.6E-2</v>
      </c>
      <c r="N135" s="92">
        <f t="shared" si="67"/>
        <v>1.3432122426282334E-3</v>
      </c>
      <c r="O135" s="90"/>
    </row>
    <row r="136" spans="1:15" x14ac:dyDescent="0.3">
      <c r="A136" s="94">
        <v>13</v>
      </c>
      <c r="B136" s="94"/>
      <c r="C136" s="29"/>
      <c r="D136" s="89"/>
      <c r="E136" s="95">
        <f t="shared" si="56"/>
        <v>530256.55207395728</v>
      </c>
      <c r="F136" s="93">
        <v>180</v>
      </c>
      <c r="G136" s="93"/>
      <c r="H136" s="91">
        <v>0.08</v>
      </c>
      <c r="I136" s="95">
        <f t="shared" si="57"/>
        <v>5256.0864638169551</v>
      </c>
      <c r="J136" s="95">
        <f t="shared" si="46"/>
        <v>3535.0436804930487</v>
      </c>
      <c r="K136" s="95">
        <f t="shared" si="66"/>
        <v>1721.0427833239064</v>
      </c>
      <c r="L136" s="95">
        <f t="shared" si="50"/>
        <v>650.37144934524974</v>
      </c>
      <c r="M136" s="92">
        <f>11/30*0.04</f>
        <v>1.4666666666666666E-2</v>
      </c>
      <c r="N136" s="92">
        <f t="shared" si="67"/>
        <v>1.2305160919426905E-3</v>
      </c>
      <c r="O136" s="90"/>
    </row>
    <row r="137" spans="1:15" x14ac:dyDescent="0.3">
      <c r="A137" s="94">
        <v>13</v>
      </c>
      <c r="B137" s="94"/>
      <c r="C137" s="29"/>
      <c r="D137" s="89"/>
      <c r="E137" s="95">
        <f t="shared" si="56"/>
        <v>636307.86248874862</v>
      </c>
      <c r="F137" s="93">
        <v>180</v>
      </c>
      <c r="G137" s="93"/>
      <c r="H137" s="91">
        <v>0.08</v>
      </c>
      <c r="I137" s="95">
        <f t="shared" si="57"/>
        <v>6307.303756580347</v>
      </c>
      <c r="J137" s="95">
        <f t="shared" si="46"/>
        <v>4242.0524165916577</v>
      </c>
      <c r="K137" s="95">
        <f t="shared" si="66"/>
        <v>2065.2513399886893</v>
      </c>
      <c r="L137" s="95">
        <f t="shared" si="50"/>
        <v>780.44573921429958</v>
      </c>
      <c r="M137" s="92">
        <f>11/30*0.04</f>
        <v>1.4666666666666666E-2</v>
      </c>
      <c r="N137" s="92">
        <f t="shared" si="67"/>
        <v>1.2305160919426905E-3</v>
      </c>
      <c r="O137" s="90"/>
    </row>
    <row r="138" spans="1:15" x14ac:dyDescent="0.3">
      <c r="A138" s="94">
        <v>13</v>
      </c>
      <c r="B138" s="94"/>
      <c r="C138" s="29"/>
      <c r="D138" s="89"/>
      <c r="E138" s="95">
        <f t="shared" si="56"/>
        <v>745578.03021260211</v>
      </c>
      <c r="F138" s="93">
        <v>180</v>
      </c>
      <c r="G138" s="93"/>
      <c r="H138" s="91">
        <v>0.08</v>
      </c>
      <c r="I138" s="95">
        <f t="shared" si="57"/>
        <v>7358.521049343738</v>
      </c>
      <c r="J138" s="95">
        <f t="shared" si="46"/>
        <v>4970.5202014173474</v>
      </c>
      <c r="K138" s="95">
        <f t="shared" si="66"/>
        <v>2388.0008479263906</v>
      </c>
      <c r="L138" s="95">
        <f t="shared" si="50"/>
        <v>830.85646113554469</v>
      </c>
      <c r="M138" s="92">
        <f>10/30*0.04</f>
        <v>1.3333333333333332E-2</v>
      </c>
      <c r="N138" s="92">
        <f t="shared" si="67"/>
        <v>1.1179596446494466E-3</v>
      </c>
      <c r="O138" s="90"/>
    </row>
    <row r="139" spans="1:15" x14ac:dyDescent="0.3">
      <c r="A139" s="94">
        <v>13</v>
      </c>
      <c r="B139" s="94"/>
      <c r="C139" s="29"/>
      <c r="D139" s="89"/>
      <c r="E139" s="95">
        <f t="shared" si="56"/>
        <v>774626.52489621006</v>
      </c>
      <c r="F139" s="93">
        <v>180</v>
      </c>
      <c r="G139" s="93"/>
      <c r="H139" s="91">
        <v>0.08</v>
      </c>
      <c r="I139" s="95">
        <f t="shared" si="57"/>
        <v>7645.2166746428447</v>
      </c>
      <c r="J139" s="95">
        <f t="shared" si="46"/>
        <v>5164.1768326414003</v>
      </c>
      <c r="K139" s="95">
        <f t="shared" si="66"/>
        <v>2481.0398420014444</v>
      </c>
      <c r="L139" s="95">
        <f t="shared" si="50"/>
        <v>863.22749208887774</v>
      </c>
      <c r="M139" s="92">
        <f t="shared" ref="M139:M140" si="69">10/30*0.04</f>
        <v>1.3333333333333332E-2</v>
      </c>
      <c r="N139" s="92">
        <f t="shared" si="67"/>
        <v>1.1179596446494466E-3</v>
      </c>
      <c r="O139" s="90"/>
    </row>
    <row r="140" spans="1:15" x14ac:dyDescent="0.3">
      <c r="A140" s="94">
        <v>13</v>
      </c>
      <c r="B140" s="94"/>
      <c r="C140" s="29"/>
      <c r="D140" s="89"/>
      <c r="E140" s="95">
        <f t="shared" si="56"/>
        <v>1258768.1029563409</v>
      </c>
      <c r="F140" s="93">
        <v>180</v>
      </c>
      <c r="G140" s="93"/>
      <c r="H140" s="91">
        <v>0.08</v>
      </c>
      <c r="I140" s="95">
        <f t="shared" si="57"/>
        <v>12423.477096294622</v>
      </c>
      <c r="J140" s="95">
        <f t="shared" si="46"/>
        <v>8391.787353042273</v>
      </c>
      <c r="K140" s="95">
        <f t="shared" si="66"/>
        <v>4031.6897432523492</v>
      </c>
      <c r="L140" s="95">
        <f t="shared" si="50"/>
        <v>1402.7446746444259</v>
      </c>
      <c r="M140" s="92">
        <f t="shared" si="69"/>
        <v>1.3333333333333332E-2</v>
      </c>
      <c r="N140" s="92">
        <f t="shared" si="67"/>
        <v>1.1179596446494466E-3</v>
      </c>
      <c r="O140" s="88">
        <f t="shared" ref="O140" si="70">SUM(I129:I140)</f>
        <v>77121.123205459691</v>
      </c>
    </row>
    <row r="141" spans="1:15" x14ac:dyDescent="0.3">
      <c r="A141" s="94">
        <v>14</v>
      </c>
      <c r="B141" s="94"/>
      <c r="C141" s="29"/>
      <c r="D141" s="89"/>
      <c r="E141" s="95">
        <f t="shared" si="56"/>
        <v>190154.87212749969</v>
      </c>
      <c r="F141" s="93">
        <v>180</v>
      </c>
      <c r="G141" s="93"/>
      <c r="H141" s="91">
        <v>0.08</v>
      </c>
      <c r="I141" s="95">
        <f t="shared" si="57"/>
        <v>1911.3041686607112</v>
      </c>
      <c r="J141" s="95">
        <f t="shared" si="46"/>
        <v>1267.6991475166647</v>
      </c>
      <c r="K141" s="95">
        <f t="shared" si="66"/>
        <v>643.60502114404653</v>
      </c>
      <c r="L141" s="95">
        <f t="shared" si="50"/>
        <v>297.3479363038295</v>
      </c>
      <c r="M141" s="92">
        <f>14/30*0.04</f>
        <v>1.8666666666666668E-2</v>
      </c>
      <c r="N141" s="92">
        <f t="shared" si="67"/>
        <v>1.569025107815647E-3</v>
      </c>
      <c r="O141" s="90"/>
    </row>
    <row r="142" spans="1:15" x14ac:dyDescent="0.3">
      <c r="A142" s="94">
        <v>14</v>
      </c>
      <c r="B142" s="94"/>
      <c r="C142" s="29"/>
      <c r="D142" s="89"/>
      <c r="E142" s="95">
        <f t="shared" si="56"/>
        <v>332771.02622312459</v>
      </c>
      <c r="F142" s="93">
        <v>180</v>
      </c>
      <c r="G142" s="93"/>
      <c r="H142" s="91">
        <v>0.08</v>
      </c>
      <c r="I142" s="95">
        <f t="shared" si="57"/>
        <v>3344.7822951562443</v>
      </c>
      <c r="J142" s="95">
        <f t="shared" si="46"/>
        <v>2218.4735081541639</v>
      </c>
      <c r="K142" s="95">
        <f t="shared" si="66"/>
        <v>1126.3087870020804</v>
      </c>
      <c r="L142" s="95">
        <f t="shared" si="50"/>
        <v>520.35888853170195</v>
      </c>
      <c r="M142" s="92">
        <f t="shared" ref="M142:M143" si="71">14/30*0.04</f>
        <v>1.8666666666666668E-2</v>
      </c>
      <c r="N142" s="92">
        <f t="shared" si="67"/>
        <v>1.569025107815647E-3</v>
      </c>
      <c r="O142" s="90"/>
    </row>
    <row r="143" spans="1:15" x14ac:dyDescent="0.3">
      <c r="A143" s="94">
        <v>14</v>
      </c>
      <c r="B143" s="94"/>
      <c r="C143" s="29"/>
      <c r="D143" s="89"/>
      <c r="E143" s="95">
        <f t="shared" si="56"/>
        <v>266216.82097849948</v>
      </c>
      <c r="F143" s="93">
        <v>180</v>
      </c>
      <c r="G143" s="93"/>
      <c r="H143" s="91">
        <v>0.08</v>
      </c>
      <c r="I143" s="95">
        <f t="shared" si="57"/>
        <v>2675.8258361249955</v>
      </c>
      <c r="J143" s="95">
        <f t="shared" si="46"/>
        <v>1774.7788065233301</v>
      </c>
      <c r="K143" s="95">
        <f t="shared" si="66"/>
        <v>901.04702960166537</v>
      </c>
      <c r="L143" s="95">
        <f t="shared" si="50"/>
        <v>416.28711082536125</v>
      </c>
      <c r="M143" s="92">
        <f t="shared" si="71"/>
        <v>1.8666666666666668E-2</v>
      </c>
      <c r="N143" s="92">
        <f t="shared" si="67"/>
        <v>1.569025107815647E-3</v>
      </c>
      <c r="O143" s="90"/>
    </row>
    <row r="144" spans="1:15" x14ac:dyDescent="0.3">
      <c r="A144" s="94">
        <v>14</v>
      </c>
      <c r="B144" s="94"/>
      <c r="C144" s="29"/>
      <c r="D144" s="89"/>
      <c r="E144" s="95">
        <f t="shared" si="56"/>
        <v>726064.69668436062</v>
      </c>
      <c r="F144" s="93">
        <v>180</v>
      </c>
      <c r="G144" s="93"/>
      <c r="H144" s="91">
        <v>0.08</v>
      </c>
      <c r="I144" s="95">
        <f t="shared" si="57"/>
        <v>7262.9558409107021</v>
      </c>
      <c r="J144" s="95">
        <f t="shared" si="46"/>
        <v>4840.4313112290711</v>
      </c>
      <c r="K144" s="95">
        <f t="shared" si="66"/>
        <v>2422.5245296816311</v>
      </c>
      <c r="L144" s="95">
        <f t="shared" si="50"/>
        <v>1053.6580701805465</v>
      </c>
      <c r="M144" s="92">
        <f>13/30*0.04</f>
        <v>1.7333333333333336E-2</v>
      </c>
      <c r="N144" s="92">
        <f t="shared" si="67"/>
        <v>1.4560484597563317E-3</v>
      </c>
      <c r="O144" s="90"/>
    </row>
    <row r="145" spans="1:15" x14ac:dyDescent="0.3">
      <c r="A145" s="94">
        <v>14</v>
      </c>
      <c r="B145" s="94"/>
      <c r="C145" s="29"/>
      <c r="D145" s="89"/>
      <c r="E145" s="95">
        <f t="shared" si="56"/>
        <v>1146417.9421332015</v>
      </c>
      <c r="F145" s="93">
        <v>180</v>
      </c>
      <c r="G145" s="93"/>
      <c r="H145" s="91">
        <v>0.08</v>
      </c>
      <c r="I145" s="95">
        <f t="shared" si="57"/>
        <v>11467.825011964267</v>
      </c>
      <c r="J145" s="95">
        <f t="shared" si="46"/>
        <v>7642.7862808880109</v>
      </c>
      <c r="K145" s="95">
        <f t="shared" si="66"/>
        <v>3825.0387310762562</v>
      </c>
      <c r="L145" s="95">
        <f t="shared" si="50"/>
        <v>1663.6706371271796</v>
      </c>
      <c r="M145" s="92">
        <f t="shared" ref="M145:M147" si="72">13/30*0.04</f>
        <v>1.7333333333333336E-2</v>
      </c>
      <c r="N145" s="92">
        <f t="shared" si="67"/>
        <v>1.4560484597563317E-3</v>
      </c>
      <c r="O145" s="90"/>
    </row>
    <row r="146" spans="1:15" x14ac:dyDescent="0.3">
      <c r="A146" s="94">
        <v>14</v>
      </c>
      <c r="B146" s="94"/>
      <c r="C146" s="29"/>
      <c r="D146" s="89"/>
      <c r="E146" s="95">
        <f t="shared" si="56"/>
        <v>764278.62808880105</v>
      </c>
      <c r="F146" s="93">
        <v>180</v>
      </c>
      <c r="G146" s="93"/>
      <c r="H146" s="91">
        <v>0.08</v>
      </c>
      <c r="I146" s="95">
        <f t="shared" si="57"/>
        <v>7645.2166746428447</v>
      </c>
      <c r="J146" s="95">
        <f t="shared" si="46"/>
        <v>5095.1908539253409</v>
      </c>
      <c r="K146" s="95">
        <f t="shared" si="66"/>
        <v>2550.0258207175038</v>
      </c>
      <c r="L146" s="95">
        <f t="shared" si="50"/>
        <v>1109.1137580847865</v>
      </c>
      <c r="M146" s="92">
        <f t="shared" si="72"/>
        <v>1.7333333333333336E-2</v>
      </c>
      <c r="N146" s="92">
        <f t="shared" si="67"/>
        <v>1.4560484597563317E-3</v>
      </c>
      <c r="O146" s="90"/>
    </row>
    <row r="147" spans="1:15" x14ac:dyDescent="0.3">
      <c r="A147" s="94">
        <v>14</v>
      </c>
      <c r="B147" s="94"/>
      <c r="C147" s="29"/>
      <c r="D147" s="89"/>
      <c r="E147" s="95">
        <f t="shared" si="56"/>
        <v>382139.31404440053</v>
      </c>
      <c r="F147" s="93">
        <v>180</v>
      </c>
      <c r="G147" s="93"/>
      <c r="H147" s="91">
        <v>0.08</v>
      </c>
      <c r="I147" s="95">
        <f t="shared" si="57"/>
        <v>3822.6083373214224</v>
      </c>
      <c r="J147" s="95">
        <f t="shared" si="46"/>
        <v>2547.5954269626704</v>
      </c>
      <c r="K147" s="95">
        <f t="shared" si="66"/>
        <v>1275.0129103587519</v>
      </c>
      <c r="L147" s="95">
        <f t="shared" si="50"/>
        <v>554.55687904239323</v>
      </c>
      <c r="M147" s="92">
        <f t="shared" si="72"/>
        <v>1.7333333333333336E-2</v>
      </c>
      <c r="N147" s="92">
        <f t="shared" si="67"/>
        <v>1.4560484597563317E-3</v>
      </c>
      <c r="O147" s="90"/>
    </row>
    <row r="148" spans="1:15" x14ac:dyDescent="0.3">
      <c r="A148" s="94">
        <v>14</v>
      </c>
      <c r="B148" s="94"/>
      <c r="C148" s="29"/>
      <c r="D148" s="89"/>
      <c r="E148" s="95">
        <f t="shared" si="56"/>
        <v>527885.13784128812</v>
      </c>
      <c r="F148" s="93">
        <v>180</v>
      </c>
      <c r="G148" s="93"/>
      <c r="H148" s="91">
        <v>0.08</v>
      </c>
      <c r="I148" s="95">
        <f t="shared" si="57"/>
        <v>5256.0864638169551</v>
      </c>
      <c r="J148" s="95">
        <f t="shared" si="46"/>
        <v>3519.2342522752542</v>
      </c>
      <c r="K148" s="95">
        <f t="shared" si="66"/>
        <v>1736.8522115417009</v>
      </c>
      <c r="L148" s="95">
        <f t="shared" si="50"/>
        <v>706.72881869573189</v>
      </c>
      <c r="M148" s="92">
        <f>12/30*0.04</f>
        <v>1.6E-2</v>
      </c>
      <c r="N148" s="92">
        <f t="shared" si="67"/>
        <v>1.3432122426282334E-3</v>
      </c>
      <c r="O148" s="90"/>
    </row>
    <row r="149" spans="1:15" x14ac:dyDescent="0.3">
      <c r="A149" s="94">
        <v>14</v>
      </c>
      <c r="B149" s="94"/>
      <c r="C149" s="29"/>
      <c r="D149" s="89"/>
      <c r="E149" s="95">
        <f t="shared" si="56"/>
        <v>633462.16540954565</v>
      </c>
      <c r="F149" s="93">
        <v>180</v>
      </c>
      <c r="G149" s="93"/>
      <c r="H149" s="91">
        <v>0.08</v>
      </c>
      <c r="I149" s="95">
        <f t="shared" si="57"/>
        <v>6307.303756580347</v>
      </c>
      <c r="J149" s="95">
        <f t="shared" si="46"/>
        <v>4223.0811027303043</v>
      </c>
      <c r="K149" s="95">
        <f t="shared" si="66"/>
        <v>2084.2226538500427</v>
      </c>
      <c r="L149" s="95">
        <f t="shared" si="50"/>
        <v>848.07458243487815</v>
      </c>
      <c r="M149" s="92">
        <f>12/30*0.04</f>
        <v>1.6E-2</v>
      </c>
      <c r="N149" s="92">
        <f t="shared" si="67"/>
        <v>1.3432122426282334E-3</v>
      </c>
      <c r="O149" s="90"/>
    </row>
    <row r="150" spans="1:15" x14ac:dyDescent="0.3">
      <c r="A150" s="94">
        <v>14</v>
      </c>
      <c r="B150" s="94"/>
      <c r="C150" s="29"/>
      <c r="D150" s="89"/>
      <c r="E150" s="95">
        <f t="shared" si="56"/>
        <v>742359.17290354019</v>
      </c>
      <c r="F150" s="93">
        <v>180</v>
      </c>
      <c r="G150" s="93"/>
      <c r="H150" s="91">
        <v>0.08</v>
      </c>
      <c r="I150" s="95">
        <f t="shared" si="57"/>
        <v>7358.521049343738</v>
      </c>
      <c r="J150" s="95">
        <f t="shared" si="46"/>
        <v>4949.0611526902685</v>
      </c>
      <c r="K150" s="95">
        <f t="shared" si="66"/>
        <v>2409.4598966534695</v>
      </c>
      <c r="L150" s="95">
        <f t="shared" si="50"/>
        <v>910.52002908334975</v>
      </c>
      <c r="M150" s="92">
        <f>11/30*0.04</f>
        <v>1.4666666666666666E-2</v>
      </c>
      <c r="N150" s="92">
        <f t="shared" si="67"/>
        <v>1.2305160919426905E-3</v>
      </c>
      <c r="O150" s="90"/>
    </row>
    <row r="151" spans="1:15" x14ac:dyDescent="0.3">
      <c r="A151" s="94">
        <v>14</v>
      </c>
      <c r="B151" s="94"/>
      <c r="C151" s="29"/>
      <c r="D151" s="89"/>
      <c r="E151" s="95">
        <f t="shared" si="56"/>
        <v>771282.25756211975</v>
      </c>
      <c r="F151" s="93">
        <v>180</v>
      </c>
      <c r="G151" s="93"/>
      <c r="H151" s="91">
        <v>0.08</v>
      </c>
      <c r="I151" s="95">
        <f t="shared" si="57"/>
        <v>7645.2166746428447</v>
      </c>
      <c r="J151" s="95">
        <f t="shared" si="46"/>
        <v>5141.8817170807988</v>
      </c>
      <c r="K151" s="95">
        <f t="shared" si="66"/>
        <v>2503.3349575620459</v>
      </c>
      <c r="L151" s="95">
        <f t="shared" si="50"/>
        <v>945.99483541127245</v>
      </c>
      <c r="M151" s="92">
        <f t="shared" ref="M151:M152" si="73">11/30*0.04</f>
        <v>1.4666666666666666E-2</v>
      </c>
      <c r="N151" s="92">
        <f t="shared" si="67"/>
        <v>1.2305160919426905E-3</v>
      </c>
      <c r="O151" s="90"/>
    </row>
    <row r="152" spans="1:15" x14ac:dyDescent="0.3">
      <c r="A152" s="94">
        <v>14</v>
      </c>
      <c r="B152" s="94"/>
      <c r="C152" s="29"/>
      <c r="D152" s="89"/>
      <c r="E152" s="95">
        <f t="shared" si="56"/>
        <v>1253333.6685384442</v>
      </c>
      <c r="F152" s="93">
        <v>180</v>
      </c>
      <c r="G152" s="93"/>
      <c r="H152" s="91">
        <v>0.08</v>
      </c>
      <c r="I152" s="95">
        <f t="shared" si="57"/>
        <v>12423.477096294622</v>
      </c>
      <c r="J152" s="95">
        <f t="shared" si="46"/>
        <v>8355.5577902562945</v>
      </c>
      <c r="K152" s="95">
        <f t="shared" si="66"/>
        <v>4067.9193060383277</v>
      </c>
      <c r="L152" s="95">
        <f t="shared" si="50"/>
        <v>1537.2416075433173</v>
      </c>
      <c r="M152" s="92">
        <f t="shared" si="73"/>
        <v>1.4666666666666666E-2</v>
      </c>
      <c r="N152" s="92">
        <f t="shared" si="67"/>
        <v>1.2305160919426905E-3</v>
      </c>
      <c r="O152" s="88">
        <f t="shared" ref="O152" si="74">SUM(I141:I152)</f>
        <v>77121.123205459691</v>
      </c>
    </row>
    <row r="153" spans="1:15" x14ac:dyDescent="0.3">
      <c r="A153" s="94">
        <v>15</v>
      </c>
      <c r="B153" s="94"/>
      <c r="C153" s="29"/>
      <c r="D153" s="89"/>
      <c r="E153" s="95">
        <f t="shared" si="56"/>
        <v>189213.91917005181</v>
      </c>
      <c r="F153" s="93">
        <v>180</v>
      </c>
      <c r="G153" s="93"/>
      <c r="H153" s="91">
        <v>0.08</v>
      </c>
      <c r="I153" s="95">
        <f t="shared" si="57"/>
        <v>1911.3041686607112</v>
      </c>
      <c r="J153" s="95">
        <f t="shared" ref="J153:J216" si="75">E153*(H153/12)</f>
        <v>1261.4261278003455</v>
      </c>
      <c r="K153" s="95">
        <f t="shared" si="66"/>
        <v>649.87804086036567</v>
      </c>
      <c r="L153" s="95">
        <f t="shared" si="50"/>
        <v>317.1915974999481</v>
      </c>
      <c r="M153" s="92">
        <f>15/30*0.04</f>
        <v>0.02</v>
      </c>
      <c r="N153" s="92">
        <f t="shared" si="67"/>
        <v>1.6821425527395739E-3</v>
      </c>
      <c r="O153" s="90"/>
    </row>
    <row r="154" spans="1:15" x14ac:dyDescent="0.3">
      <c r="A154" s="94">
        <v>15</v>
      </c>
      <c r="B154" s="94"/>
      <c r="C154" s="29"/>
      <c r="D154" s="89"/>
      <c r="E154" s="95">
        <f t="shared" si="56"/>
        <v>331124.35854759085</v>
      </c>
      <c r="F154" s="93">
        <v>180</v>
      </c>
      <c r="G154" s="93"/>
      <c r="H154" s="91">
        <v>0.08</v>
      </c>
      <c r="I154" s="95">
        <f t="shared" si="57"/>
        <v>3344.7822951562443</v>
      </c>
      <c r="J154" s="95">
        <f t="shared" si="75"/>
        <v>2207.4957236506057</v>
      </c>
      <c r="K154" s="95">
        <f t="shared" si="66"/>
        <v>1137.2865715056387</v>
      </c>
      <c r="L154" s="95">
        <f t="shared" si="50"/>
        <v>555.08529562490946</v>
      </c>
      <c r="M154" s="92">
        <f t="shared" ref="M154:M155" si="76">15/30*0.04</f>
        <v>0.02</v>
      </c>
      <c r="N154" s="92">
        <f t="shared" si="67"/>
        <v>1.6821425527395739E-3</v>
      </c>
      <c r="O154" s="90"/>
    </row>
    <row r="155" spans="1:15" x14ac:dyDescent="0.3">
      <c r="A155" s="94">
        <v>15</v>
      </c>
      <c r="B155" s="94"/>
      <c r="C155" s="29"/>
      <c r="D155" s="89"/>
      <c r="E155" s="95">
        <f t="shared" si="56"/>
        <v>264899.48683807248</v>
      </c>
      <c r="F155" s="93">
        <v>180</v>
      </c>
      <c r="G155" s="93"/>
      <c r="H155" s="91">
        <v>0.08</v>
      </c>
      <c r="I155" s="95">
        <f t="shared" si="57"/>
        <v>2675.8258361249955</v>
      </c>
      <c r="J155" s="95">
        <f t="shared" si="75"/>
        <v>1765.9965789204832</v>
      </c>
      <c r="K155" s="95">
        <f t="shared" si="66"/>
        <v>909.82925720451226</v>
      </c>
      <c r="L155" s="95">
        <f t="shared" si="50"/>
        <v>444.06823649992731</v>
      </c>
      <c r="M155" s="92">
        <f t="shared" si="76"/>
        <v>0.02</v>
      </c>
      <c r="N155" s="92">
        <f t="shared" si="67"/>
        <v>1.6821425527395739E-3</v>
      </c>
      <c r="O155" s="90"/>
    </row>
    <row r="156" spans="1:15" x14ac:dyDescent="0.3">
      <c r="A156" s="94">
        <v>15</v>
      </c>
      <c r="B156" s="94"/>
      <c r="C156" s="29"/>
      <c r="D156" s="89"/>
      <c r="E156" s="95">
        <f t="shared" si="56"/>
        <v>722588.5140844984</v>
      </c>
      <c r="F156" s="93">
        <v>180</v>
      </c>
      <c r="G156" s="93"/>
      <c r="H156" s="91">
        <v>0.08</v>
      </c>
      <c r="I156" s="95">
        <f t="shared" si="57"/>
        <v>7262.9558409107021</v>
      </c>
      <c r="J156" s="95">
        <f t="shared" si="75"/>
        <v>4817.256760563323</v>
      </c>
      <c r="K156" s="95">
        <f t="shared" si="66"/>
        <v>2445.6990803473791</v>
      </c>
      <c r="L156" s="95">
        <f t="shared" si="50"/>
        <v>1129.9221579545515</v>
      </c>
      <c r="M156" s="92">
        <f>14/30*0.04</f>
        <v>1.8666666666666668E-2</v>
      </c>
      <c r="N156" s="92">
        <f t="shared" si="67"/>
        <v>1.569025107815647E-3</v>
      </c>
      <c r="O156" s="90"/>
    </row>
    <row r="157" spans="1:15" x14ac:dyDescent="0.3">
      <c r="A157" s="94">
        <v>15</v>
      </c>
      <c r="B157" s="94"/>
      <c r="C157" s="29"/>
      <c r="D157" s="89"/>
      <c r="E157" s="95">
        <f t="shared" si="56"/>
        <v>1140929.232764998</v>
      </c>
      <c r="F157" s="93">
        <v>180</v>
      </c>
      <c r="G157" s="93"/>
      <c r="H157" s="91">
        <v>0.08</v>
      </c>
      <c r="I157" s="95">
        <f t="shared" si="57"/>
        <v>11467.825011964267</v>
      </c>
      <c r="J157" s="95">
        <f t="shared" si="75"/>
        <v>7606.194885099987</v>
      </c>
      <c r="K157" s="95">
        <f t="shared" si="66"/>
        <v>3861.6301268642801</v>
      </c>
      <c r="L157" s="95">
        <f t="shared" si="50"/>
        <v>1784.0876178229771</v>
      </c>
      <c r="M157" s="92">
        <f t="shared" ref="M157:M159" si="77">14/30*0.04</f>
        <v>1.8666666666666668E-2</v>
      </c>
      <c r="N157" s="92">
        <f t="shared" si="67"/>
        <v>1.569025107815647E-3</v>
      </c>
      <c r="O157" s="90"/>
    </row>
    <row r="158" spans="1:15" x14ac:dyDescent="0.3">
      <c r="A158" s="94">
        <v>15</v>
      </c>
      <c r="B158" s="94"/>
      <c r="C158" s="29"/>
      <c r="D158" s="89"/>
      <c r="E158" s="95">
        <f t="shared" si="56"/>
        <v>760619.48850999877</v>
      </c>
      <c r="F158" s="93">
        <v>180</v>
      </c>
      <c r="G158" s="93"/>
      <c r="H158" s="91">
        <v>0.08</v>
      </c>
      <c r="I158" s="95">
        <f t="shared" si="57"/>
        <v>7645.2166746428447</v>
      </c>
      <c r="J158" s="95">
        <f t="shared" si="75"/>
        <v>5070.7965900666586</v>
      </c>
      <c r="K158" s="95">
        <f t="shared" si="66"/>
        <v>2574.4200845761861</v>
      </c>
      <c r="L158" s="95">
        <f t="shared" si="50"/>
        <v>1189.391745215318</v>
      </c>
      <c r="M158" s="92">
        <f t="shared" si="77"/>
        <v>1.8666666666666668E-2</v>
      </c>
      <c r="N158" s="92">
        <f t="shared" si="67"/>
        <v>1.569025107815647E-3</v>
      </c>
      <c r="O158" s="90"/>
    </row>
    <row r="159" spans="1:15" x14ac:dyDescent="0.3">
      <c r="A159" s="94">
        <v>15</v>
      </c>
      <c r="B159" s="94"/>
      <c r="C159" s="29"/>
      <c r="D159" s="89"/>
      <c r="E159" s="95">
        <f t="shared" si="56"/>
        <v>380309.74425499939</v>
      </c>
      <c r="F159" s="93">
        <v>180</v>
      </c>
      <c r="G159" s="93"/>
      <c r="H159" s="91">
        <v>0.08</v>
      </c>
      <c r="I159" s="95">
        <f t="shared" si="57"/>
        <v>3822.6083373214224</v>
      </c>
      <c r="J159" s="95">
        <f t="shared" si="75"/>
        <v>2535.3982950333293</v>
      </c>
      <c r="K159" s="95">
        <f t="shared" si="66"/>
        <v>1287.2100422880931</v>
      </c>
      <c r="L159" s="95">
        <f t="shared" si="50"/>
        <v>594.695872607659</v>
      </c>
      <c r="M159" s="92">
        <f t="shared" si="77"/>
        <v>1.8666666666666668E-2</v>
      </c>
      <c r="N159" s="92">
        <f t="shared" si="67"/>
        <v>1.569025107815647E-3</v>
      </c>
      <c r="O159" s="90"/>
    </row>
    <row r="160" spans="1:15" x14ac:dyDescent="0.3">
      <c r="A160" s="94">
        <v>15</v>
      </c>
      <c r="B160" s="94"/>
      <c r="C160" s="29"/>
      <c r="D160" s="89"/>
      <c r="E160" s="95">
        <f t="shared" si="56"/>
        <v>525441.55681105063</v>
      </c>
      <c r="F160" s="93">
        <v>180</v>
      </c>
      <c r="G160" s="93"/>
      <c r="H160" s="91">
        <v>0.08</v>
      </c>
      <c r="I160" s="95">
        <f t="shared" si="57"/>
        <v>5256.0864638169551</v>
      </c>
      <c r="J160" s="95">
        <f t="shared" si="75"/>
        <v>3502.9437120736711</v>
      </c>
      <c r="K160" s="95">
        <f t="shared" si="66"/>
        <v>1753.142751743284</v>
      </c>
      <c r="L160" s="95">
        <f t="shared" si="50"/>
        <v>762.51570868329054</v>
      </c>
      <c r="M160" s="92">
        <f>13/30*0.04</f>
        <v>1.7333333333333336E-2</v>
      </c>
      <c r="N160" s="92">
        <f t="shared" si="67"/>
        <v>1.4560484597563317E-3</v>
      </c>
      <c r="O160" s="90"/>
    </row>
    <row r="161" spans="1:15" x14ac:dyDescent="0.3">
      <c r="A161" s="94">
        <v>15</v>
      </c>
      <c r="B161" s="94"/>
      <c r="C161" s="29"/>
      <c r="D161" s="89"/>
      <c r="E161" s="95">
        <f t="shared" si="56"/>
        <v>630529.86817326071</v>
      </c>
      <c r="F161" s="93">
        <v>180</v>
      </c>
      <c r="G161" s="93"/>
      <c r="H161" s="91">
        <v>0.08</v>
      </c>
      <c r="I161" s="95">
        <f t="shared" si="57"/>
        <v>6307.303756580347</v>
      </c>
      <c r="J161" s="95">
        <f t="shared" si="75"/>
        <v>4203.5324544884052</v>
      </c>
      <c r="K161" s="95">
        <f t="shared" si="66"/>
        <v>2103.7713020919418</v>
      </c>
      <c r="L161" s="95">
        <f t="shared" si="50"/>
        <v>915.01885041994865</v>
      </c>
      <c r="M161" s="92">
        <f>13/30*0.04</f>
        <v>1.7333333333333336E-2</v>
      </c>
      <c r="N161" s="92">
        <f t="shared" si="67"/>
        <v>1.4560484597563317E-3</v>
      </c>
      <c r="O161" s="90"/>
    </row>
    <row r="162" spans="1:15" x14ac:dyDescent="0.3">
      <c r="A162" s="94">
        <v>15</v>
      </c>
      <c r="B162" s="94"/>
      <c r="C162" s="29"/>
      <c r="D162" s="89"/>
      <c r="E162" s="95">
        <f t="shared" si="56"/>
        <v>739039.19297780341</v>
      </c>
      <c r="F162" s="93">
        <v>180</v>
      </c>
      <c r="G162" s="93"/>
      <c r="H162" s="91">
        <v>0.08</v>
      </c>
      <c r="I162" s="95">
        <f t="shared" si="57"/>
        <v>7358.521049343738</v>
      </c>
      <c r="J162" s="95">
        <f t="shared" si="75"/>
        <v>4926.9279531853563</v>
      </c>
      <c r="K162" s="95">
        <f t="shared" si="66"/>
        <v>2431.5930961583817</v>
      </c>
      <c r="L162" s="95">
        <f t="shared" ref="L162:L225" si="78">MAX(0,N162*(E162-K162))</f>
        <v>989.42034617402487</v>
      </c>
      <c r="M162" s="92">
        <f>12/30*0.04</f>
        <v>1.6E-2</v>
      </c>
      <c r="N162" s="92">
        <f t="shared" si="67"/>
        <v>1.3432122426282334E-3</v>
      </c>
      <c r="O162" s="90"/>
    </row>
    <row r="163" spans="1:15" x14ac:dyDescent="0.3">
      <c r="A163" s="94">
        <v>15</v>
      </c>
      <c r="B163" s="94"/>
      <c r="C163" s="29"/>
      <c r="D163" s="89"/>
      <c r="E163" s="95">
        <f t="shared" si="56"/>
        <v>767832.92776914639</v>
      </c>
      <c r="F163" s="93">
        <v>180</v>
      </c>
      <c r="G163" s="93"/>
      <c r="H163" s="91">
        <v>0.08</v>
      </c>
      <c r="I163" s="95">
        <f t="shared" si="57"/>
        <v>7645.2166746428447</v>
      </c>
      <c r="J163" s="95">
        <f t="shared" si="75"/>
        <v>5118.8861851276433</v>
      </c>
      <c r="K163" s="95">
        <f t="shared" si="66"/>
        <v>2526.3304895152014</v>
      </c>
      <c r="L163" s="95">
        <f t="shared" si="78"/>
        <v>1027.9691908301556</v>
      </c>
      <c r="M163" s="92">
        <f t="shared" ref="M163:M164" si="79">12/30*0.04</f>
        <v>1.6E-2</v>
      </c>
      <c r="N163" s="92">
        <f t="shared" si="67"/>
        <v>1.3432122426282334E-3</v>
      </c>
      <c r="O163" s="90"/>
    </row>
    <row r="164" spans="1:15" x14ac:dyDescent="0.3">
      <c r="A164" s="94">
        <v>15</v>
      </c>
      <c r="B164" s="94"/>
      <c r="C164" s="29"/>
      <c r="D164" s="89"/>
      <c r="E164" s="95">
        <f t="shared" si="56"/>
        <v>1247728.5076248625</v>
      </c>
      <c r="F164" s="93">
        <v>180</v>
      </c>
      <c r="G164" s="93"/>
      <c r="H164" s="91">
        <v>0.08</v>
      </c>
      <c r="I164" s="95">
        <f t="shared" si="57"/>
        <v>12423.477096294622</v>
      </c>
      <c r="J164" s="95">
        <f t="shared" si="75"/>
        <v>8318.1900508324179</v>
      </c>
      <c r="K164" s="95">
        <f t="shared" si="66"/>
        <v>4105.2870454622043</v>
      </c>
      <c r="L164" s="95">
        <f t="shared" si="78"/>
        <v>1670.4499350990022</v>
      </c>
      <c r="M164" s="92">
        <f t="shared" si="79"/>
        <v>1.6E-2</v>
      </c>
      <c r="N164" s="92">
        <f t="shared" si="67"/>
        <v>1.3432122426282334E-3</v>
      </c>
      <c r="O164" s="88">
        <f t="shared" ref="O164" si="80">SUM(I153:I164)</f>
        <v>77121.123205459691</v>
      </c>
    </row>
    <row r="165" spans="1:15" x14ac:dyDescent="0.3">
      <c r="A165" s="94">
        <v>16</v>
      </c>
      <c r="B165" s="94"/>
      <c r="C165" s="29"/>
      <c r="D165" s="89"/>
      <c r="E165" s="95">
        <f t="shared" si="56"/>
        <v>188246.84953169149</v>
      </c>
      <c r="F165" s="93">
        <v>180</v>
      </c>
      <c r="G165" s="93"/>
      <c r="H165" s="91">
        <v>0.08</v>
      </c>
      <c r="I165" s="95">
        <f t="shared" si="57"/>
        <v>1911.3041686607112</v>
      </c>
      <c r="J165" s="95">
        <f t="shared" si="75"/>
        <v>1254.9789968779435</v>
      </c>
      <c r="K165" s="95">
        <f t="shared" si="66"/>
        <v>656.32517178276771</v>
      </c>
      <c r="L165" s="95">
        <f t="shared" si="78"/>
        <v>336.80024539996384</v>
      </c>
      <c r="M165" s="92">
        <f>16/30*0.04</f>
        <v>2.1333333333333333E-2</v>
      </c>
      <c r="N165" s="92">
        <f t="shared" si="67"/>
        <v>1.7954011619146781E-3</v>
      </c>
      <c r="O165" s="90"/>
    </row>
    <row r="166" spans="1:15" x14ac:dyDescent="0.3">
      <c r="A166" s="94">
        <v>16</v>
      </c>
      <c r="B166" s="94"/>
      <c r="C166" s="29"/>
      <c r="D166" s="89"/>
      <c r="E166" s="95">
        <f t="shared" si="56"/>
        <v>329431.98668046028</v>
      </c>
      <c r="F166" s="93">
        <v>180</v>
      </c>
      <c r="G166" s="93"/>
      <c r="H166" s="91">
        <v>0.08</v>
      </c>
      <c r="I166" s="95">
        <f t="shared" si="57"/>
        <v>3344.7822951562443</v>
      </c>
      <c r="J166" s="95">
        <f t="shared" si="75"/>
        <v>2196.2132445364018</v>
      </c>
      <c r="K166" s="95">
        <f t="shared" si="66"/>
        <v>1148.5690506198425</v>
      </c>
      <c r="L166" s="95">
        <f t="shared" si="78"/>
        <v>589.40042944993706</v>
      </c>
      <c r="M166" s="92">
        <f t="shared" ref="M166:M167" si="81">16/30*0.04</f>
        <v>2.1333333333333333E-2</v>
      </c>
      <c r="N166" s="92">
        <f t="shared" si="67"/>
        <v>1.7954011619146781E-3</v>
      </c>
      <c r="O166" s="90"/>
    </row>
    <row r="167" spans="1:15" x14ac:dyDescent="0.3">
      <c r="A167" s="94">
        <v>16</v>
      </c>
      <c r="B167" s="94"/>
      <c r="C167" s="29"/>
      <c r="D167" s="89"/>
      <c r="E167" s="95">
        <f t="shared" si="56"/>
        <v>263545.58934436808</v>
      </c>
      <c r="F167" s="93">
        <v>180</v>
      </c>
      <c r="G167" s="93"/>
      <c r="H167" s="91">
        <v>0.08</v>
      </c>
      <c r="I167" s="95">
        <f t="shared" si="57"/>
        <v>2675.8258361249955</v>
      </c>
      <c r="J167" s="95">
        <f t="shared" si="75"/>
        <v>1756.9705956291207</v>
      </c>
      <c r="K167" s="95">
        <f t="shared" si="66"/>
        <v>918.8552404958748</v>
      </c>
      <c r="L167" s="95">
        <f t="shared" si="78"/>
        <v>471.52034355994937</v>
      </c>
      <c r="M167" s="92">
        <f t="shared" si="81"/>
        <v>2.1333333333333333E-2</v>
      </c>
      <c r="N167" s="92">
        <f t="shared" si="67"/>
        <v>1.7954011619146781E-3</v>
      </c>
      <c r="O167" s="90"/>
    </row>
    <row r="168" spans="1:15" x14ac:dyDescent="0.3">
      <c r="A168" s="94">
        <v>16</v>
      </c>
      <c r="B168" s="94"/>
      <c r="C168" s="29"/>
      <c r="D168" s="89"/>
      <c r="E168" s="95">
        <f t="shared" si="56"/>
        <v>719012.89284619642</v>
      </c>
      <c r="F168" s="93">
        <v>180</v>
      </c>
      <c r="G168" s="93"/>
      <c r="H168" s="91">
        <v>0.08</v>
      </c>
      <c r="I168" s="95">
        <f t="shared" si="57"/>
        <v>7262.9558409107021</v>
      </c>
      <c r="J168" s="95">
        <f t="shared" si="75"/>
        <v>4793.4192856413101</v>
      </c>
      <c r="K168" s="95">
        <f t="shared" si="66"/>
        <v>2469.536555269392</v>
      </c>
      <c r="L168" s="95">
        <f t="shared" si="78"/>
        <v>1205.3280704998022</v>
      </c>
      <c r="M168" s="92">
        <f>15/30*0.04</f>
        <v>0.02</v>
      </c>
      <c r="N168" s="92">
        <f t="shared" si="67"/>
        <v>1.6821425527395739E-3</v>
      </c>
      <c r="O168" s="90"/>
    </row>
    <row r="169" spans="1:15" x14ac:dyDescent="0.3">
      <c r="A169" s="94">
        <v>16</v>
      </c>
      <c r="B169" s="94"/>
      <c r="C169" s="29"/>
      <c r="D169" s="89"/>
      <c r="E169" s="95">
        <f t="shared" si="56"/>
        <v>1135283.5150203109</v>
      </c>
      <c r="F169" s="93">
        <v>180</v>
      </c>
      <c r="G169" s="93"/>
      <c r="H169" s="91">
        <v>0.08</v>
      </c>
      <c r="I169" s="95">
        <f t="shared" si="57"/>
        <v>11467.825011964267</v>
      </c>
      <c r="J169" s="95">
        <f t="shared" si="75"/>
        <v>7568.5567668020731</v>
      </c>
      <c r="K169" s="95">
        <f t="shared" si="66"/>
        <v>3899.268245162194</v>
      </c>
      <c r="L169" s="95">
        <f t="shared" si="78"/>
        <v>1903.1495849996886</v>
      </c>
      <c r="M169" s="92">
        <f t="shared" ref="M169:M171" si="82">15/30*0.04</f>
        <v>0.02</v>
      </c>
      <c r="N169" s="92">
        <f t="shared" si="67"/>
        <v>1.6821425527395739E-3</v>
      </c>
      <c r="O169" s="90"/>
    </row>
    <row r="170" spans="1:15" x14ac:dyDescent="0.3">
      <c r="A170" s="94">
        <v>16</v>
      </c>
      <c r="B170" s="94"/>
      <c r="C170" s="29"/>
      <c r="D170" s="89"/>
      <c r="E170" s="95">
        <f t="shared" si="56"/>
        <v>756855.67668020725</v>
      </c>
      <c r="F170" s="93">
        <v>180</v>
      </c>
      <c r="G170" s="93"/>
      <c r="H170" s="91">
        <v>0.08</v>
      </c>
      <c r="I170" s="95">
        <f t="shared" si="57"/>
        <v>7645.2166746428447</v>
      </c>
      <c r="J170" s="95">
        <f t="shared" si="75"/>
        <v>5045.704511201382</v>
      </c>
      <c r="K170" s="95">
        <f t="shared" si="66"/>
        <v>2599.5121634414627</v>
      </c>
      <c r="L170" s="95">
        <f t="shared" si="78"/>
        <v>1268.7663899997924</v>
      </c>
      <c r="M170" s="92">
        <f t="shared" si="82"/>
        <v>0.02</v>
      </c>
      <c r="N170" s="92">
        <f t="shared" si="67"/>
        <v>1.6821425527395739E-3</v>
      </c>
      <c r="O170" s="90"/>
    </row>
    <row r="171" spans="1:15" x14ac:dyDescent="0.3">
      <c r="A171" s="94">
        <v>16</v>
      </c>
      <c r="B171" s="94"/>
      <c r="C171" s="29"/>
      <c r="D171" s="89"/>
      <c r="E171" s="95">
        <f t="shared" si="56"/>
        <v>378427.83834010363</v>
      </c>
      <c r="F171" s="93">
        <v>180</v>
      </c>
      <c r="G171" s="93"/>
      <c r="H171" s="91">
        <v>0.08</v>
      </c>
      <c r="I171" s="95">
        <f t="shared" si="57"/>
        <v>3822.6083373214224</v>
      </c>
      <c r="J171" s="95">
        <f t="shared" si="75"/>
        <v>2522.852255600691</v>
      </c>
      <c r="K171" s="95">
        <f t="shared" si="66"/>
        <v>1299.7560817207313</v>
      </c>
      <c r="L171" s="95">
        <f t="shared" si="78"/>
        <v>634.3831949998962</v>
      </c>
      <c r="M171" s="92">
        <f t="shared" si="82"/>
        <v>0.02</v>
      </c>
      <c r="N171" s="92">
        <f t="shared" si="67"/>
        <v>1.6821425527395739E-3</v>
      </c>
      <c r="O171" s="90"/>
    </row>
    <row r="172" spans="1:15" x14ac:dyDescent="0.3">
      <c r="A172" s="94">
        <v>16</v>
      </c>
      <c r="B172" s="94"/>
      <c r="C172" s="29"/>
      <c r="D172" s="89"/>
      <c r="E172" s="95">
        <f t="shared" si="56"/>
        <v>522925.89835062408</v>
      </c>
      <c r="F172" s="93">
        <v>180</v>
      </c>
      <c r="G172" s="93"/>
      <c r="H172" s="91">
        <v>0.08</v>
      </c>
      <c r="I172" s="95">
        <f t="shared" si="57"/>
        <v>5256.0864638169551</v>
      </c>
      <c r="J172" s="95">
        <f t="shared" si="75"/>
        <v>3486.1726556708272</v>
      </c>
      <c r="K172" s="95">
        <f t="shared" si="66"/>
        <v>1769.9138081461278</v>
      </c>
      <c r="L172" s="95">
        <f t="shared" si="78"/>
        <v>817.70682483553105</v>
      </c>
      <c r="M172" s="92">
        <f>14/30*0.04</f>
        <v>1.8666666666666668E-2</v>
      </c>
      <c r="N172" s="92">
        <f t="shared" si="67"/>
        <v>1.569025107815647E-3</v>
      </c>
      <c r="O172" s="90"/>
    </row>
    <row r="173" spans="1:15" x14ac:dyDescent="0.3">
      <c r="A173" s="94">
        <v>16</v>
      </c>
      <c r="B173" s="94"/>
      <c r="C173" s="29"/>
      <c r="D173" s="89"/>
      <c r="E173" s="95">
        <f t="shared" si="56"/>
        <v>627511.07802074892</v>
      </c>
      <c r="F173" s="93">
        <v>180</v>
      </c>
      <c r="G173" s="93"/>
      <c r="H173" s="91">
        <v>0.08</v>
      </c>
      <c r="I173" s="95">
        <f t="shared" si="57"/>
        <v>6307.303756580347</v>
      </c>
      <c r="J173" s="95">
        <f t="shared" si="75"/>
        <v>4183.4071868049932</v>
      </c>
      <c r="K173" s="95">
        <f t="shared" si="66"/>
        <v>2123.8965697753538</v>
      </c>
      <c r="L173" s="95">
        <f t="shared" si="78"/>
        <v>981.2481898026374</v>
      </c>
      <c r="M173" s="92">
        <f>14/30*0.04</f>
        <v>1.8666666666666668E-2</v>
      </c>
      <c r="N173" s="92">
        <f t="shared" si="67"/>
        <v>1.569025107815647E-3</v>
      </c>
      <c r="O173" s="90"/>
    </row>
    <row r="174" spans="1:15" x14ac:dyDescent="0.3">
      <c r="A174" s="94">
        <v>16</v>
      </c>
      <c r="B174" s="94"/>
      <c r="C174" s="29"/>
      <c r="D174" s="89"/>
      <c r="E174" s="95">
        <f t="shared" ref="E174:E237" si="83">MAX(0,E162-K162-L162)</f>
        <v>735618.17953547102</v>
      </c>
      <c r="F174" s="93">
        <v>180</v>
      </c>
      <c r="G174" s="93"/>
      <c r="H174" s="91">
        <v>0.08</v>
      </c>
      <c r="I174" s="95">
        <f t="shared" ref="I174:I237" si="84">IF(E174&lt;I162, (E174+J174),I162)</f>
        <v>7358.521049343738</v>
      </c>
      <c r="J174" s="95">
        <f t="shared" si="75"/>
        <v>4904.1211969031401</v>
      </c>
      <c r="K174" s="95">
        <f t="shared" si="66"/>
        <v>2454.3998524405979</v>
      </c>
      <c r="L174" s="95">
        <f t="shared" si="78"/>
        <v>1067.521992156607</v>
      </c>
      <c r="M174" s="92">
        <f>13/30*0.04</f>
        <v>1.7333333333333336E-2</v>
      </c>
      <c r="N174" s="92">
        <f t="shared" si="67"/>
        <v>1.4560484597563317E-3</v>
      </c>
      <c r="O174" s="90"/>
    </row>
    <row r="175" spans="1:15" x14ac:dyDescent="0.3">
      <c r="A175" s="94">
        <v>16</v>
      </c>
      <c r="B175" s="94"/>
      <c r="C175" s="29"/>
      <c r="D175" s="89"/>
      <c r="E175" s="95">
        <f t="shared" si="83"/>
        <v>764278.62808880105</v>
      </c>
      <c r="F175" s="93">
        <v>180</v>
      </c>
      <c r="G175" s="93"/>
      <c r="H175" s="91">
        <v>0.08</v>
      </c>
      <c r="I175" s="95">
        <f t="shared" si="84"/>
        <v>7645.2166746428447</v>
      </c>
      <c r="J175" s="95">
        <f t="shared" si="75"/>
        <v>5095.1908539253409</v>
      </c>
      <c r="K175" s="95">
        <f t="shared" si="66"/>
        <v>2550.0258207175038</v>
      </c>
      <c r="L175" s="95">
        <f t="shared" si="78"/>
        <v>1109.1137580847865</v>
      </c>
      <c r="M175" s="92">
        <f>13/30*0.04</f>
        <v>1.7333333333333336E-2</v>
      </c>
      <c r="N175" s="92">
        <f t="shared" si="67"/>
        <v>1.4560484597563317E-3</v>
      </c>
      <c r="O175" s="90"/>
    </row>
    <row r="176" spans="1:15" x14ac:dyDescent="0.3">
      <c r="A176" s="94">
        <v>16</v>
      </c>
      <c r="B176" s="94"/>
      <c r="C176" s="29"/>
      <c r="D176" s="89"/>
      <c r="E176" s="95">
        <f t="shared" si="83"/>
        <v>1241952.7706443011</v>
      </c>
      <c r="F176" s="93">
        <v>180</v>
      </c>
      <c r="G176" s="93"/>
      <c r="H176" s="91">
        <v>0.08</v>
      </c>
      <c r="I176" s="95">
        <f t="shared" si="84"/>
        <v>12423.477096294622</v>
      </c>
      <c r="J176" s="95">
        <f t="shared" si="75"/>
        <v>8279.6851376286741</v>
      </c>
      <c r="K176" s="95">
        <f t="shared" si="66"/>
        <v>4143.7919586659482</v>
      </c>
      <c r="L176" s="95">
        <f t="shared" si="78"/>
        <v>1802.309856887777</v>
      </c>
      <c r="M176" s="92">
        <f>13/30*0.04</f>
        <v>1.7333333333333336E-2</v>
      </c>
      <c r="N176" s="92">
        <f t="shared" si="67"/>
        <v>1.4560484597563317E-3</v>
      </c>
      <c r="O176" s="88">
        <f t="shared" ref="O176" si="85">SUM(I165:I176)</f>
        <v>77121.123205459691</v>
      </c>
    </row>
    <row r="177" spans="1:15" x14ac:dyDescent="0.3">
      <c r="A177" s="94">
        <v>17</v>
      </c>
      <c r="B177" s="94"/>
      <c r="C177" s="29"/>
      <c r="D177" s="89"/>
      <c r="E177" s="95">
        <f t="shared" si="83"/>
        <v>187253.72411450875</v>
      </c>
      <c r="F177" s="93">
        <v>180</v>
      </c>
      <c r="G177" s="93"/>
      <c r="H177" s="91">
        <v>0.08</v>
      </c>
      <c r="I177" s="95">
        <f t="shared" si="84"/>
        <v>1911.3041686607112</v>
      </c>
      <c r="J177" s="95">
        <f t="shared" si="75"/>
        <v>1248.3581607633917</v>
      </c>
      <c r="K177" s="95">
        <f t="shared" si="66"/>
        <v>662.94600789731953</v>
      </c>
      <c r="L177" s="95">
        <f t="shared" si="78"/>
        <v>356.16472059946159</v>
      </c>
      <c r="M177" s="92">
        <f>17/30*0.04</f>
        <v>2.2666666666666665E-2</v>
      </c>
      <c r="N177" s="92">
        <f t="shared" si="67"/>
        <v>1.9088013041885787E-3</v>
      </c>
      <c r="O177" s="90"/>
    </row>
    <row r="178" spans="1:15" x14ac:dyDescent="0.3">
      <c r="A178" s="94">
        <v>17</v>
      </c>
      <c r="B178" s="94"/>
      <c r="C178" s="29"/>
      <c r="D178" s="89"/>
      <c r="E178" s="95">
        <f t="shared" si="83"/>
        <v>327694.01720039052</v>
      </c>
      <c r="F178" s="93">
        <v>180</v>
      </c>
      <c r="G178" s="93"/>
      <c r="H178" s="91">
        <v>0.08</v>
      </c>
      <c r="I178" s="95">
        <f t="shared" si="84"/>
        <v>3344.7822951562443</v>
      </c>
      <c r="J178" s="95">
        <f t="shared" si="75"/>
        <v>2184.6267813359368</v>
      </c>
      <c r="K178" s="95">
        <f t="shared" si="66"/>
        <v>1160.1555138203075</v>
      </c>
      <c r="L178" s="95">
        <f t="shared" si="78"/>
        <v>623.28826104905818</v>
      </c>
      <c r="M178" s="92">
        <f t="shared" ref="M178:M179" si="86">17/30*0.04</f>
        <v>2.2666666666666665E-2</v>
      </c>
      <c r="N178" s="92">
        <f t="shared" si="67"/>
        <v>1.9088013041885787E-3</v>
      </c>
      <c r="O178" s="90"/>
    </row>
    <row r="179" spans="1:15" x14ac:dyDescent="0.3">
      <c r="A179" s="94">
        <v>17</v>
      </c>
      <c r="B179" s="94"/>
      <c r="C179" s="29"/>
      <c r="D179" s="89"/>
      <c r="E179" s="95">
        <f t="shared" si="83"/>
        <v>262155.21376031224</v>
      </c>
      <c r="F179" s="93">
        <v>180</v>
      </c>
      <c r="G179" s="93"/>
      <c r="H179" s="91">
        <v>0.08</v>
      </c>
      <c r="I179" s="95">
        <f t="shared" si="84"/>
        <v>2675.8258361249955</v>
      </c>
      <c r="J179" s="95">
        <f t="shared" si="75"/>
        <v>1747.7014250687484</v>
      </c>
      <c r="K179" s="95">
        <f t="shared" si="66"/>
        <v>928.12441105624703</v>
      </c>
      <c r="L179" s="95">
        <f t="shared" si="78"/>
        <v>498.63060883924624</v>
      </c>
      <c r="M179" s="92">
        <f t="shared" si="86"/>
        <v>2.2666666666666665E-2</v>
      </c>
      <c r="N179" s="92">
        <f t="shared" si="67"/>
        <v>1.9088013041885787E-3</v>
      </c>
      <c r="O179" s="90"/>
    </row>
    <row r="180" spans="1:15" x14ac:dyDescent="0.3">
      <c r="A180" s="94">
        <v>17</v>
      </c>
      <c r="B180" s="94"/>
      <c r="C180" s="29"/>
      <c r="D180" s="89"/>
      <c r="E180" s="95">
        <f t="shared" si="83"/>
        <v>715338.02822042722</v>
      </c>
      <c r="F180" s="93">
        <v>180</v>
      </c>
      <c r="G180" s="93"/>
      <c r="H180" s="91">
        <v>0.08</v>
      </c>
      <c r="I180" s="95">
        <f t="shared" si="84"/>
        <v>7262.9558409107021</v>
      </c>
      <c r="J180" s="95">
        <f t="shared" si="75"/>
        <v>4768.9201881361814</v>
      </c>
      <c r="K180" s="95">
        <f t="shared" si="66"/>
        <v>2494.0356527745207</v>
      </c>
      <c r="L180" s="95">
        <f t="shared" si="78"/>
        <v>1279.8409325198618</v>
      </c>
      <c r="M180" s="92">
        <f>16/30*0.04</f>
        <v>2.1333333333333333E-2</v>
      </c>
      <c r="N180" s="92">
        <f t="shared" si="67"/>
        <v>1.7954011619146781E-3</v>
      </c>
      <c r="O180" s="90"/>
    </row>
    <row r="181" spans="1:15" x14ac:dyDescent="0.3">
      <c r="A181" s="94">
        <v>17</v>
      </c>
      <c r="B181" s="94"/>
      <c r="C181" s="29"/>
      <c r="D181" s="89"/>
      <c r="E181" s="95">
        <f t="shared" si="83"/>
        <v>1129481.0971901489</v>
      </c>
      <c r="F181" s="93">
        <v>180</v>
      </c>
      <c r="G181" s="93"/>
      <c r="H181" s="91">
        <v>0.08</v>
      </c>
      <c r="I181" s="95">
        <f t="shared" si="84"/>
        <v>11467.825011964267</v>
      </c>
      <c r="J181" s="95">
        <f t="shared" si="75"/>
        <v>7529.8739812676595</v>
      </c>
      <c r="K181" s="95">
        <f t="shared" si="66"/>
        <v>3937.9510306966076</v>
      </c>
      <c r="L181" s="95">
        <f t="shared" si="78"/>
        <v>2020.8014723997833</v>
      </c>
      <c r="M181" s="92">
        <f t="shared" ref="M181:M183" si="87">16/30*0.04</f>
        <v>2.1333333333333333E-2</v>
      </c>
      <c r="N181" s="92">
        <f t="shared" si="67"/>
        <v>1.7954011619146781E-3</v>
      </c>
      <c r="O181" s="90"/>
    </row>
    <row r="182" spans="1:15" x14ac:dyDescent="0.3">
      <c r="A182" s="94">
        <v>17</v>
      </c>
      <c r="B182" s="94"/>
      <c r="C182" s="29"/>
      <c r="D182" s="89"/>
      <c r="E182" s="95">
        <f t="shared" si="83"/>
        <v>752987.39812676597</v>
      </c>
      <c r="F182" s="93">
        <v>180</v>
      </c>
      <c r="G182" s="93"/>
      <c r="H182" s="91">
        <v>0.08</v>
      </c>
      <c r="I182" s="95">
        <f t="shared" si="84"/>
        <v>7645.2166746428447</v>
      </c>
      <c r="J182" s="95">
        <f t="shared" si="75"/>
        <v>5019.9159875117739</v>
      </c>
      <c r="K182" s="95">
        <f t="shared" si="66"/>
        <v>2625.3006871310708</v>
      </c>
      <c r="L182" s="95">
        <f t="shared" si="78"/>
        <v>1347.2009815998554</v>
      </c>
      <c r="M182" s="92">
        <f t="shared" si="87"/>
        <v>2.1333333333333333E-2</v>
      </c>
      <c r="N182" s="92">
        <f t="shared" si="67"/>
        <v>1.7954011619146781E-3</v>
      </c>
      <c r="O182" s="90"/>
    </row>
    <row r="183" spans="1:15" x14ac:dyDescent="0.3">
      <c r="A183" s="94">
        <v>17</v>
      </c>
      <c r="B183" s="94"/>
      <c r="C183" s="29"/>
      <c r="D183" s="89"/>
      <c r="E183" s="95">
        <f t="shared" si="83"/>
        <v>376493.69906338298</v>
      </c>
      <c r="F183" s="93">
        <v>180</v>
      </c>
      <c r="G183" s="93"/>
      <c r="H183" s="91">
        <v>0.08</v>
      </c>
      <c r="I183" s="95">
        <f t="shared" si="84"/>
        <v>3822.6083373214224</v>
      </c>
      <c r="J183" s="95">
        <f t="shared" si="75"/>
        <v>2509.9579937558869</v>
      </c>
      <c r="K183" s="95">
        <f t="shared" si="66"/>
        <v>1312.6503435655354</v>
      </c>
      <c r="L183" s="95">
        <f t="shared" si="78"/>
        <v>673.60049079992768</v>
      </c>
      <c r="M183" s="92">
        <f t="shared" si="87"/>
        <v>2.1333333333333333E-2</v>
      </c>
      <c r="N183" s="92">
        <f t="shared" si="67"/>
        <v>1.7954011619146781E-3</v>
      </c>
      <c r="O183" s="90"/>
    </row>
    <row r="184" spans="1:15" x14ac:dyDescent="0.3">
      <c r="A184" s="94">
        <v>17</v>
      </c>
      <c r="B184" s="94"/>
      <c r="C184" s="29"/>
      <c r="D184" s="89"/>
      <c r="E184" s="95">
        <f t="shared" si="83"/>
        <v>520338.27771764243</v>
      </c>
      <c r="F184" s="93">
        <v>180</v>
      </c>
      <c r="G184" s="93"/>
      <c r="H184" s="91">
        <v>0.08</v>
      </c>
      <c r="I184" s="95">
        <f t="shared" si="84"/>
        <v>5256.0864638169551</v>
      </c>
      <c r="J184" s="95">
        <f t="shared" si="75"/>
        <v>3468.9218514509498</v>
      </c>
      <c r="K184" s="95">
        <f t="shared" si="66"/>
        <v>1787.1646123660053</v>
      </c>
      <c r="L184" s="95">
        <f t="shared" si="78"/>
        <v>872.27689312485722</v>
      </c>
      <c r="M184" s="92">
        <f>15/30*0.04</f>
        <v>0.02</v>
      </c>
      <c r="N184" s="92">
        <f t="shared" si="67"/>
        <v>1.6821425527395739E-3</v>
      </c>
      <c r="O184" s="90"/>
    </row>
    <row r="185" spans="1:15" x14ac:dyDescent="0.3">
      <c r="A185" s="94">
        <v>17</v>
      </c>
      <c r="B185" s="94"/>
      <c r="C185" s="29"/>
      <c r="D185" s="89"/>
      <c r="E185" s="95">
        <f t="shared" si="83"/>
        <v>624405.93326117098</v>
      </c>
      <c r="F185" s="93">
        <v>180</v>
      </c>
      <c r="G185" s="93"/>
      <c r="H185" s="91">
        <v>0.08</v>
      </c>
      <c r="I185" s="95">
        <f t="shared" si="84"/>
        <v>6307.303756580347</v>
      </c>
      <c r="J185" s="95">
        <f t="shared" si="75"/>
        <v>4162.7062217411403</v>
      </c>
      <c r="K185" s="95">
        <f t="shared" si="66"/>
        <v>2144.5975348392067</v>
      </c>
      <c r="L185" s="95">
        <f t="shared" si="78"/>
        <v>1046.7322717498289</v>
      </c>
      <c r="M185" s="92">
        <f>15/30*0.04</f>
        <v>0.02</v>
      </c>
      <c r="N185" s="92">
        <f t="shared" si="67"/>
        <v>1.6821425527395739E-3</v>
      </c>
      <c r="O185" s="90"/>
    </row>
    <row r="186" spans="1:15" x14ac:dyDescent="0.3">
      <c r="A186" s="94">
        <v>17</v>
      </c>
      <c r="B186" s="94"/>
      <c r="C186" s="29"/>
      <c r="D186" s="89"/>
      <c r="E186" s="95">
        <f t="shared" si="83"/>
        <v>732096.25769087381</v>
      </c>
      <c r="F186" s="93">
        <v>180</v>
      </c>
      <c r="G186" s="93"/>
      <c r="H186" s="91">
        <v>0.08</v>
      </c>
      <c r="I186" s="95">
        <f t="shared" si="84"/>
        <v>7358.521049343738</v>
      </c>
      <c r="J186" s="95">
        <f t="shared" si="75"/>
        <v>4880.6417179391592</v>
      </c>
      <c r="K186" s="95">
        <f t="shared" si="66"/>
        <v>2477.8793314045788</v>
      </c>
      <c r="L186" s="95">
        <f t="shared" si="78"/>
        <v>1144.7895547697437</v>
      </c>
      <c r="M186" s="92">
        <f>14/30*0.04</f>
        <v>1.8666666666666668E-2</v>
      </c>
      <c r="N186" s="92">
        <f t="shared" si="67"/>
        <v>1.569025107815647E-3</v>
      </c>
      <c r="O186" s="90"/>
    </row>
    <row r="187" spans="1:15" x14ac:dyDescent="0.3">
      <c r="A187" s="94">
        <v>17</v>
      </c>
      <c r="B187" s="94"/>
      <c r="C187" s="29"/>
      <c r="D187" s="89"/>
      <c r="E187" s="95">
        <f t="shared" si="83"/>
        <v>760619.48850999877</v>
      </c>
      <c r="F187" s="93">
        <v>180</v>
      </c>
      <c r="G187" s="93"/>
      <c r="H187" s="91">
        <v>0.08</v>
      </c>
      <c r="I187" s="95">
        <f t="shared" si="84"/>
        <v>7645.2166746428447</v>
      </c>
      <c r="J187" s="95">
        <f t="shared" si="75"/>
        <v>5070.7965900666586</v>
      </c>
      <c r="K187" s="95">
        <f t="shared" si="66"/>
        <v>2574.4200845761861</v>
      </c>
      <c r="L187" s="95">
        <f t="shared" si="78"/>
        <v>1189.391745215318</v>
      </c>
      <c r="M187" s="92">
        <f t="shared" ref="M187:M188" si="88">14/30*0.04</f>
        <v>1.8666666666666668E-2</v>
      </c>
      <c r="N187" s="92">
        <f t="shared" si="67"/>
        <v>1.569025107815647E-3</v>
      </c>
      <c r="O187" s="90"/>
    </row>
    <row r="188" spans="1:15" x14ac:dyDescent="0.3">
      <c r="A188" s="94">
        <v>17</v>
      </c>
      <c r="B188" s="94"/>
      <c r="C188" s="29"/>
      <c r="D188" s="89"/>
      <c r="E188" s="95">
        <f t="shared" si="83"/>
        <v>1236006.6688287475</v>
      </c>
      <c r="F188" s="93">
        <v>180</v>
      </c>
      <c r="G188" s="93"/>
      <c r="H188" s="91">
        <v>0.08</v>
      </c>
      <c r="I188" s="95">
        <f t="shared" si="84"/>
        <v>12423.477096294622</v>
      </c>
      <c r="J188" s="95">
        <f t="shared" si="75"/>
        <v>8240.0444588583177</v>
      </c>
      <c r="K188" s="95">
        <f t="shared" si="66"/>
        <v>4183.4326374363045</v>
      </c>
      <c r="L188" s="95">
        <f t="shared" si="78"/>
        <v>1932.7615859748912</v>
      </c>
      <c r="M188" s="92">
        <f t="shared" si="88"/>
        <v>1.8666666666666668E-2</v>
      </c>
      <c r="N188" s="92">
        <f t="shared" si="67"/>
        <v>1.569025107815647E-3</v>
      </c>
      <c r="O188" s="88">
        <f t="shared" ref="O188" si="89">SUM(I177:I188)</f>
        <v>77121.123205459691</v>
      </c>
    </row>
    <row r="189" spans="1:15" x14ac:dyDescent="0.3">
      <c r="A189" s="94">
        <v>18</v>
      </c>
      <c r="B189" s="94"/>
      <c r="C189" s="29"/>
      <c r="D189" s="89"/>
      <c r="E189" s="95">
        <f t="shared" si="83"/>
        <v>186234.61338601197</v>
      </c>
      <c r="F189" s="93">
        <v>180</v>
      </c>
      <c r="G189" s="93"/>
      <c r="H189" s="91">
        <v>0.08</v>
      </c>
      <c r="I189" s="95">
        <f t="shared" si="84"/>
        <v>1911.3041686607112</v>
      </c>
      <c r="J189" s="95">
        <f t="shared" si="75"/>
        <v>1241.56408924008</v>
      </c>
      <c r="K189" s="95">
        <f t="shared" si="66"/>
        <v>669.74007942063122</v>
      </c>
      <c r="L189" s="95">
        <f t="shared" si="78"/>
        <v>375.27588750238363</v>
      </c>
      <c r="M189" s="92">
        <f>18/30*0.04</f>
        <v>2.4E-2</v>
      </c>
      <c r="N189" s="92">
        <f t="shared" si="67"/>
        <v>2.0223433498771648E-3</v>
      </c>
      <c r="O189" s="90"/>
    </row>
    <row r="190" spans="1:15" x14ac:dyDescent="0.3">
      <c r="A190" s="94">
        <v>18</v>
      </c>
      <c r="B190" s="94"/>
      <c r="C190" s="29"/>
      <c r="D190" s="89"/>
      <c r="E190" s="95">
        <f t="shared" si="83"/>
        <v>325910.57342552114</v>
      </c>
      <c r="F190" s="93">
        <v>180</v>
      </c>
      <c r="G190" s="93"/>
      <c r="H190" s="91">
        <v>0.08</v>
      </c>
      <c r="I190" s="95">
        <f t="shared" si="84"/>
        <v>3344.7822951562443</v>
      </c>
      <c r="J190" s="95">
        <f t="shared" si="75"/>
        <v>2172.7371561701411</v>
      </c>
      <c r="K190" s="95">
        <f t="shared" si="66"/>
        <v>1172.0451389861032</v>
      </c>
      <c r="L190" s="95">
        <f t="shared" si="78"/>
        <v>656.73280312917177</v>
      </c>
      <c r="M190" s="92">
        <f t="shared" ref="M190:M191" si="90">18/30*0.04</f>
        <v>2.4E-2</v>
      </c>
      <c r="N190" s="92">
        <f t="shared" si="67"/>
        <v>2.0223433498771648E-3</v>
      </c>
      <c r="O190" s="90"/>
    </row>
    <row r="191" spans="1:15" x14ac:dyDescent="0.3">
      <c r="A191" s="94">
        <v>18</v>
      </c>
      <c r="B191" s="94"/>
      <c r="C191" s="29"/>
      <c r="D191" s="89"/>
      <c r="E191" s="95">
        <f t="shared" si="83"/>
        <v>260728.45874041674</v>
      </c>
      <c r="F191" s="93">
        <v>180</v>
      </c>
      <c r="G191" s="93"/>
      <c r="H191" s="91">
        <v>0.08</v>
      </c>
      <c r="I191" s="95">
        <f t="shared" si="84"/>
        <v>2675.8258361249955</v>
      </c>
      <c r="J191" s="95">
        <f t="shared" si="75"/>
        <v>1738.1897249361118</v>
      </c>
      <c r="K191" s="95">
        <f t="shared" si="66"/>
        <v>937.63611118888366</v>
      </c>
      <c r="L191" s="95">
        <f t="shared" si="78"/>
        <v>525.38624250333703</v>
      </c>
      <c r="M191" s="92">
        <f t="shared" si="90"/>
        <v>2.4E-2</v>
      </c>
      <c r="N191" s="92">
        <f t="shared" si="67"/>
        <v>2.0223433498771648E-3</v>
      </c>
      <c r="O191" s="90"/>
    </row>
    <row r="192" spans="1:15" x14ac:dyDescent="0.3">
      <c r="A192" s="94">
        <v>18</v>
      </c>
      <c r="B192" s="94"/>
      <c r="C192" s="29"/>
      <c r="D192" s="89"/>
      <c r="E192" s="95">
        <f t="shared" si="83"/>
        <v>711564.15163513285</v>
      </c>
      <c r="F192" s="93">
        <v>180</v>
      </c>
      <c r="G192" s="93"/>
      <c r="H192" s="91">
        <v>0.08</v>
      </c>
      <c r="I192" s="95">
        <f t="shared" si="84"/>
        <v>7262.9558409107021</v>
      </c>
      <c r="J192" s="95">
        <f t="shared" si="75"/>
        <v>4743.7610109008856</v>
      </c>
      <c r="K192" s="95">
        <f t="shared" si="66"/>
        <v>2519.1948300098165</v>
      </c>
      <c r="L192" s="95">
        <f t="shared" si="78"/>
        <v>1353.4259382779533</v>
      </c>
      <c r="M192" s="92">
        <f>17/30*0.04</f>
        <v>2.2666666666666665E-2</v>
      </c>
      <c r="N192" s="92">
        <f t="shared" si="67"/>
        <v>1.9088013041885787E-3</v>
      </c>
      <c r="O192" s="90"/>
    </row>
    <row r="193" spans="1:15" x14ac:dyDescent="0.3">
      <c r="A193" s="94">
        <v>18</v>
      </c>
      <c r="B193" s="94"/>
      <c r="C193" s="29"/>
      <c r="D193" s="89"/>
      <c r="E193" s="95">
        <f t="shared" si="83"/>
        <v>1123522.3446870525</v>
      </c>
      <c r="F193" s="93">
        <v>180</v>
      </c>
      <c r="G193" s="93"/>
      <c r="H193" s="91">
        <v>0.08</v>
      </c>
      <c r="I193" s="95">
        <f t="shared" si="84"/>
        <v>11467.825011964267</v>
      </c>
      <c r="J193" s="95">
        <f t="shared" si="75"/>
        <v>7490.1489645803504</v>
      </c>
      <c r="K193" s="95">
        <f t="shared" si="66"/>
        <v>3977.6760473839167</v>
      </c>
      <c r="L193" s="95">
        <f t="shared" si="78"/>
        <v>2136.98832359677</v>
      </c>
      <c r="M193" s="92">
        <f t="shared" ref="M193:M195" si="91">17/30*0.04</f>
        <v>2.2666666666666665E-2</v>
      </c>
      <c r="N193" s="92">
        <f t="shared" si="67"/>
        <v>1.9088013041885787E-3</v>
      </c>
      <c r="O193" s="90"/>
    </row>
    <row r="194" spans="1:15" x14ac:dyDescent="0.3">
      <c r="A194" s="94">
        <v>18</v>
      </c>
      <c r="B194" s="94"/>
      <c r="C194" s="29"/>
      <c r="D194" s="89"/>
      <c r="E194" s="95">
        <f t="shared" si="83"/>
        <v>749014.89645803499</v>
      </c>
      <c r="F194" s="93">
        <v>180</v>
      </c>
      <c r="G194" s="93"/>
      <c r="H194" s="91">
        <v>0.08</v>
      </c>
      <c r="I194" s="95">
        <f t="shared" si="84"/>
        <v>7645.2166746428447</v>
      </c>
      <c r="J194" s="95">
        <f t="shared" si="75"/>
        <v>4993.4326430535666</v>
      </c>
      <c r="K194" s="95">
        <f t="shared" si="66"/>
        <v>2651.7840315892781</v>
      </c>
      <c r="L194" s="95">
        <f t="shared" si="78"/>
        <v>1424.6588823978464</v>
      </c>
      <c r="M194" s="92">
        <f t="shared" si="91"/>
        <v>2.2666666666666665E-2</v>
      </c>
      <c r="N194" s="92">
        <f t="shared" si="67"/>
        <v>1.9088013041885787E-3</v>
      </c>
      <c r="O194" s="90"/>
    </row>
    <row r="195" spans="1:15" x14ac:dyDescent="0.3">
      <c r="A195" s="94">
        <v>18</v>
      </c>
      <c r="B195" s="94"/>
      <c r="C195" s="29"/>
      <c r="D195" s="89"/>
      <c r="E195" s="95">
        <f t="shared" si="83"/>
        <v>374507.44822901749</v>
      </c>
      <c r="F195" s="93">
        <v>180</v>
      </c>
      <c r="G195" s="93"/>
      <c r="H195" s="91">
        <v>0.08</v>
      </c>
      <c r="I195" s="95">
        <f t="shared" si="84"/>
        <v>3822.6083373214224</v>
      </c>
      <c r="J195" s="95">
        <f t="shared" si="75"/>
        <v>2496.7163215267833</v>
      </c>
      <c r="K195" s="95">
        <f t="shared" ref="K195:K258" si="92">I195-J195</f>
        <v>1325.8920157946391</v>
      </c>
      <c r="L195" s="95">
        <f t="shared" si="78"/>
        <v>712.32944119892318</v>
      </c>
      <c r="M195" s="92">
        <f t="shared" si="91"/>
        <v>2.2666666666666665E-2</v>
      </c>
      <c r="N195" s="92">
        <f t="shared" ref="N195:N258" si="93">1-(POWER(1-M195,(1/12)))</f>
        <v>1.9088013041885787E-3</v>
      </c>
      <c r="O195" s="90"/>
    </row>
    <row r="196" spans="1:15" x14ac:dyDescent="0.3">
      <c r="A196" s="94">
        <v>18</v>
      </c>
      <c r="B196" s="94"/>
      <c r="C196" s="29"/>
      <c r="D196" s="89"/>
      <c r="E196" s="95">
        <f t="shared" si="83"/>
        <v>517678.83621215157</v>
      </c>
      <c r="F196" s="93">
        <v>180</v>
      </c>
      <c r="G196" s="93"/>
      <c r="H196" s="91">
        <v>0.08</v>
      </c>
      <c r="I196" s="95">
        <f t="shared" si="84"/>
        <v>5256.0864638169551</v>
      </c>
      <c r="J196" s="95">
        <f t="shared" si="75"/>
        <v>3451.1922414143442</v>
      </c>
      <c r="K196" s="95">
        <f t="shared" si="92"/>
        <v>1804.8942224026109</v>
      </c>
      <c r="L196" s="95">
        <f t="shared" si="78"/>
        <v>926.20067484990057</v>
      </c>
      <c r="M196" s="92">
        <f>16/30*0.04</f>
        <v>2.1333333333333333E-2</v>
      </c>
      <c r="N196" s="92">
        <f t="shared" si="93"/>
        <v>1.7954011619146781E-3</v>
      </c>
      <c r="O196" s="90"/>
    </row>
    <row r="197" spans="1:15" x14ac:dyDescent="0.3">
      <c r="A197" s="94">
        <v>18</v>
      </c>
      <c r="B197" s="94"/>
      <c r="C197" s="29"/>
      <c r="D197" s="89"/>
      <c r="E197" s="95">
        <f t="shared" si="83"/>
        <v>621214.60345458193</v>
      </c>
      <c r="F197" s="93">
        <v>180</v>
      </c>
      <c r="G197" s="93"/>
      <c r="H197" s="91">
        <v>0.08</v>
      </c>
      <c r="I197" s="95">
        <f t="shared" si="84"/>
        <v>6307.303756580347</v>
      </c>
      <c r="J197" s="95">
        <f t="shared" si="75"/>
        <v>4141.430689697213</v>
      </c>
      <c r="K197" s="95">
        <f t="shared" si="92"/>
        <v>2165.873066883134</v>
      </c>
      <c r="L197" s="95">
        <f t="shared" si="78"/>
        <v>1111.4408098198805</v>
      </c>
      <c r="M197" s="92">
        <f>16/30*0.04</f>
        <v>2.1333333333333333E-2</v>
      </c>
      <c r="N197" s="92">
        <f t="shared" si="93"/>
        <v>1.7954011619146781E-3</v>
      </c>
      <c r="O197" s="90"/>
    </row>
    <row r="198" spans="1:15" x14ac:dyDescent="0.3">
      <c r="A198" s="94">
        <v>18</v>
      </c>
      <c r="B198" s="94"/>
      <c r="C198" s="29"/>
      <c r="D198" s="89"/>
      <c r="E198" s="95">
        <f t="shared" si="83"/>
        <v>728473.58880469948</v>
      </c>
      <c r="F198" s="93">
        <v>180</v>
      </c>
      <c r="G198" s="93"/>
      <c r="H198" s="91">
        <v>0.08</v>
      </c>
      <c r="I198" s="95">
        <f t="shared" si="84"/>
        <v>7358.521049343738</v>
      </c>
      <c r="J198" s="95">
        <f t="shared" si="75"/>
        <v>4856.4905920313304</v>
      </c>
      <c r="K198" s="95">
        <f t="shared" si="92"/>
        <v>2502.0304573124076</v>
      </c>
      <c r="L198" s="95">
        <f t="shared" si="78"/>
        <v>1221.1876503748003</v>
      </c>
      <c r="M198" s="92">
        <f>15/30*0.04</f>
        <v>0.02</v>
      </c>
      <c r="N198" s="92">
        <f t="shared" si="93"/>
        <v>1.6821425527395739E-3</v>
      </c>
      <c r="O198" s="90"/>
    </row>
    <row r="199" spans="1:15" x14ac:dyDescent="0.3">
      <c r="A199" s="94">
        <v>18</v>
      </c>
      <c r="B199" s="94"/>
      <c r="C199" s="29"/>
      <c r="D199" s="89"/>
      <c r="E199" s="95">
        <f t="shared" si="83"/>
        <v>756855.67668020725</v>
      </c>
      <c r="F199" s="93">
        <v>180</v>
      </c>
      <c r="G199" s="93"/>
      <c r="H199" s="91">
        <v>0.08</v>
      </c>
      <c r="I199" s="95">
        <f t="shared" si="84"/>
        <v>7645.2166746428447</v>
      </c>
      <c r="J199" s="95">
        <f t="shared" si="75"/>
        <v>5045.704511201382</v>
      </c>
      <c r="K199" s="95">
        <f t="shared" si="92"/>
        <v>2599.5121634414627</v>
      </c>
      <c r="L199" s="95">
        <f t="shared" si="78"/>
        <v>1268.7663899997924</v>
      </c>
      <c r="M199" s="92">
        <f t="shared" ref="M199:M200" si="94">15/30*0.04</f>
        <v>0.02</v>
      </c>
      <c r="N199" s="92">
        <f t="shared" si="93"/>
        <v>1.6821425527395739E-3</v>
      </c>
      <c r="O199" s="90"/>
    </row>
    <row r="200" spans="1:15" x14ac:dyDescent="0.3">
      <c r="A200" s="94">
        <v>18</v>
      </c>
      <c r="B200" s="94"/>
      <c r="C200" s="29"/>
      <c r="D200" s="89"/>
      <c r="E200" s="95">
        <f t="shared" si="83"/>
        <v>1229890.4746053363</v>
      </c>
      <c r="F200" s="93">
        <v>180</v>
      </c>
      <c r="G200" s="93"/>
      <c r="H200" s="91">
        <v>0.08</v>
      </c>
      <c r="I200" s="95">
        <f t="shared" si="84"/>
        <v>12423.477096294622</v>
      </c>
      <c r="J200" s="95">
        <f t="shared" si="75"/>
        <v>8199.269830702242</v>
      </c>
      <c r="K200" s="95">
        <f t="shared" si="92"/>
        <v>4224.2072655923803</v>
      </c>
      <c r="L200" s="95">
        <f t="shared" si="78"/>
        <v>2061.7453837496619</v>
      </c>
      <c r="M200" s="92">
        <f t="shared" si="94"/>
        <v>0.02</v>
      </c>
      <c r="N200" s="92">
        <f t="shared" si="93"/>
        <v>1.6821425527395739E-3</v>
      </c>
      <c r="O200" s="88">
        <f t="shared" ref="O200" si="95">SUM(I189:I200)</f>
        <v>77121.123205459691</v>
      </c>
    </row>
    <row r="201" spans="1:15" x14ac:dyDescent="0.3">
      <c r="A201" s="94">
        <v>19</v>
      </c>
      <c r="B201" s="94"/>
      <c r="C201" s="29"/>
      <c r="D201" s="89"/>
      <c r="E201" s="95">
        <f t="shared" si="83"/>
        <v>185189.59741908897</v>
      </c>
      <c r="F201" s="93">
        <v>180</v>
      </c>
      <c r="G201" s="93"/>
      <c r="H201" s="91">
        <v>0.08</v>
      </c>
      <c r="I201" s="95">
        <f t="shared" si="84"/>
        <v>1911.3041686607112</v>
      </c>
      <c r="J201" s="95">
        <f t="shared" si="75"/>
        <v>1234.5973161272598</v>
      </c>
      <c r="K201" s="95">
        <f t="shared" si="92"/>
        <v>676.70685253345141</v>
      </c>
      <c r="L201" s="95">
        <f t="shared" si="78"/>
        <v>394.12463986445863</v>
      </c>
      <c r="M201" s="92">
        <f>19/30*0.04</f>
        <v>2.5333333333333333E-2</v>
      </c>
      <c r="N201" s="92">
        <f t="shared" si="93"/>
        <v>2.136027670772922E-3</v>
      </c>
      <c r="O201" s="90"/>
    </row>
    <row r="202" spans="1:15" x14ac:dyDescent="0.3">
      <c r="A202" s="94">
        <v>19</v>
      </c>
      <c r="B202" s="94"/>
      <c r="C202" s="29"/>
      <c r="D202" s="89"/>
      <c r="E202" s="95">
        <f t="shared" si="83"/>
        <v>324081.79548340588</v>
      </c>
      <c r="F202" s="93">
        <v>180</v>
      </c>
      <c r="G202" s="93"/>
      <c r="H202" s="91">
        <v>0.08</v>
      </c>
      <c r="I202" s="95">
        <f t="shared" si="84"/>
        <v>3344.7822951562443</v>
      </c>
      <c r="J202" s="95">
        <f t="shared" si="75"/>
        <v>2160.545303222706</v>
      </c>
      <c r="K202" s="95">
        <f t="shared" si="92"/>
        <v>1184.2369919335383</v>
      </c>
      <c r="L202" s="95">
        <f t="shared" si="78"/>
        <v>689.71811976280298</v>
      </c>
      <c r="M202" s="92">
        <f t="shared" ref="M202:M203" si="96">19/30*0.04</f>
        <v>2.5333333333333333E-2</v>
      </c>
      <c r="N202" s="92">
        <f t="shared" si="93"/>
        <v>2.136027670772922E-3</v>
      </c>
      <c r="O202" s="90"/>
    </row>
    <row r="203" spans="1:15" x14ac:dyDescent="0.3">
      <c r="A203" s="94">
        <v>19</v>
      </c>
      <c r="B203" s="94"/>
      <c r="C203" s="29"/>
      <c r="D203" s="89"/>
      <c r="E203" s="95">
        <f t="shared" si="83"/>
        <v>259265.43638672453</v>
      </c>
      <c r="F203" s="93">
        <v>180</v>
      </c>
      <c r="G203" s="93"/>
      <c r="H203" s="91">
        <v>0.08</v>
      </c>
      <c r="I203" s="95">
        <f t="shared" si="84"/>
        <v>2675.8258361249955</v>
      </c>
      <c r="J203" s="95">
        <f t="shared" si="75"/>
        <v>1728.4362425781637</v>
      </c>
      <c r="K203" s="95">
        <f t="shared" si="92"/>
        <v>947.38959354683175</v>
      </c>
      <c r="L203" s="95">
        <f t="shared" si="78"/>
        <v>551.774495810242</v>
      </c>
      <c r="M203" s="92">
        <f t="shared" si="96"/>
        <v>2.5333333333333333E-2</v>
      </c>
      <c r="N203" s="92">
        <f t="shared" si="93"/>
        <v>2.136027670772922E-3</v>
      </c>
      <c r="O203" s="90"/>
    </row>
    <row r="204" spans="1:15" x14ac:dyDescent="0.3">
      <c r="A204" s="94">
        <v>19</v>
      </c>
      <c r="B204" s="94"/>
      <c r="C204" s="29"/>
      <c r="D204" s="89"/>
      <c r="E204" s="95">
        <f t="shared" si="83"/>
        <v>707691.53086684505</v>
      </c>
      <c r="F204" s="93">
        <v>180</v>
      </c>
      <c r="G204" s="93"/>
      <c r="H204" s="91">
        <v>0.08</v>
      </c>
      <c r="I204" s="95">
        <f t="shared" si="84"/>
        <v>7262.9558409107021</v>
      </c>
      <c r="J204" s="95">
        <f t="shared" si="75"/>
        <v>4717.9435391123006</v>
      </c>
      <c r="K204" s="95">
        <f t="shared" si="92"/>
        <v>2545.0123017984015</v>
      </c>
      <c r="L204" s="95">
        <f t="shared" si="78"/>
        <v>1426.0483725090567</v>
      </c>
      <c r="M204" s="92">
        <f>18/30*0.04</f>
        <v>2.4E-2</v>
      </c>
      <c r="N204" s="92">
        <f t="shared" si="93"/>
        <v>2.0223433498771648E-3</v>
      </c>
      <c r="O204" s="90"/>
    </row>
    <row r="205" spans="1:15" x14ac:dyDescent="0.3">
      <c r="A205" s="94">
        <v>19</v>
      </c>
      <c r="B205" s="94"/>
      <c r="C205" s="29"/>
      <c r="D205" s="89"/>
      <c r="E205" s="95">
        <f t="shared" si="83"/>
        <v>1117407.680316072</v>
      </c>
      <c r="F205" s="93">
        <v>180</v>
      </c>
      <c r="G205" s="93"/>
      <c r="H205" s="91">
        <v>0.08</v>
      </c>
      <c r="I205" s="95">
        <f t="shared" si="84"/>
        <v>11467.825011964267</v>
      </c>
      <c r="J205" s="95">
        <f t="shared" si="75"/>
        <v>7449.3845354404802</v>
      </c>
      <c r="K205" s="95">
        <f t="shared" si="92"/>
        <v>4018.4404765237869</v>
      </c>
      <c r="L205" s="95">
        <f t="shared" si="78"/>
        <v>2251.655325014302</v>
      </c>
      <c r="M205" s="92">
        <f t="shared" ref="M205:M207" si="97">18/30*0.04</f>
        <v>2.4E-2</v>
      </c>
      <c r="N205" s="92">
        <f t="shared" si="93"/>
        <v>2.0223433498771648E-3</v>
      </c>
      <c r="O205" s="90"/>
    </row>
    <row r="206" spans="1:15" x14ac:dyDescent="0.3">
      <c r="A206" s="94">
        <v>19</v>
      </c>
      <c r="B206" s="94"/>
      <c r="C206" s="29"/>
      <c r="D206" s="89"/>
      <c r="E206" s="95">
        <f t="shared" si="83"/>
        <v>744938.45354404789</v>
      </c>
      <c r="F206" s="93">
        <v>180</v>
      </c>
      <c r="G206" s="93"/>
      <c r="H206" s="91">
        <v>0.08</v>
      </c>
      <c r="I206" s="95">
        <f t="shared" si="84"/>
        <v>7645.2166746428447</v>
      </c>
      <c r="J206" s="95">
        <f t="shared" si="75"/>
        <v>4966.2563569603199</v>
      </c>
      <c r="K206" s="95">
        <f t="shared" si="92"/>
        <v>2678.9603176825249</v>
      </c>
      <c r="L206" s="95">
        <f t="shared" si="78"/>
        <v>1501.1035500095345</v>
      </c>
      <c r="M206" s="92">
        <f t="shared" si="97"/>
        <v>2.4E-2</v>
      </c>
      <c r="N206" s="92">
        <f t="shared" si="93"/>
        <v>2.0223433498771648E-3</v>
      </c>
      <c r="O206" s="90"/>
    </row>
    <row r="207" spans="1:15" x14ac:dyDescent="0.3">
      <c r="A207" s="94">
        <v>19</v>
      </c>
      <c r="B207" s="94"/>
      <c r="C207" s="29"/>
      <c r="D207" s="89"/>
      <c r="E207" s="95">
        <f t="shared" si="83"/>
        <v>372469.22677202395</v>
      </c>
      <c r="F207" s="93">
        <v>180</v>
      </c>
      <c r="G207" s="93"/>
      <c r="H207" s="91">
        <v>0.08</v>
      </c>
      <c r="I207" s="95">
        <f t="shared" si="84"/>
        <v>3822.6083373214224</v>
      </c>
      <c r="J207" s="95">
        <f t="shared" si="75"/>
        <v>2483.1281784801599</v>
      </c>
      <c r="K207" s="95">
        <f t="shared" si="92"/>
        <v>1339.4801588412624</v>
      </c>
      <c r="L207" s="95">
        <f t="shared" si="78"/>
        <v>750.55177500476725</v>
      </c>
      <c r="M207" s="92">
        <f t="shared" si="97"/>
        <v>2.4E-2</v>
      </c>
      <c r="N207" s="92">
        <f t="shared" si="93"/>
        <v>2.0223433498771648E-3</v>
      </c>
      <c r="O207" s="90"/>
    </row>
    <row r="208" spans="1:15" x14ac:dyDescent="0.3">
      <c r="A208" s="94">
        <v>19</v>
      </c>
      <c r="B208" s="94"/>
      <c r="C208" s="29"/>
      <c r="D208" s="89"/>
      <c r="E208" s="95">
        <f t="shared" si="83"/>
        <v>514947.74131489906</v>
      </c>
      <c r="F208" s="93">
        <v>180</v>
      </c>
      <c r="G208" s="93"/>
      <c r="H208" s="91">
        <v>0.08</v>
      </c>
      <c r="I208" s="95">
        <f t="shared" si="84"/>
        <v>5256.0864638169551</v>
      </c>
      <c r="J208" s="95">
        <f t="shared" si="75"/>
        <v>3432.9849420993273</v>
      </c>
      <c r="K208" s="95">
        <f t="shared" si="92"/>
        <v>1823.1015217176277</v>
      </c>
      <c r="L208" s="95">
        <f t="shared" si="78"/>
        <v>979.45298164851943</v>
      </c>
      <c r="M208" s="92">
        <f>17/30*0.04</f>
        <v>2.2666666666666665E-2</v>
      </c>
      <c r="N208" s="92">
        <f t="shared" si="93"/>
        <v>1.9088013041885787E-3</v>
      </c>
      <c r="O208" s="90"/>
    </row>
    <row r="209" spans="1:15" x14ac:dyDescent="0.3">
      <c r="A209" s="94">
        <v>19</v>
      </c>
      <c r="B209" s="94"/>
      <c r="C209" s="29"/>
      <c r="D209" s="89"/>
      <c r="E209" s="95">
        <f t="shared" si="83"/>
        <v>617937.2895778789</v>
      </c>
      <c r="F209" s="93">
        <v>180</v>
      </c>
      <c r="G209" s="93"/>
      <c r="H209" s="91">
        <v>0.08</v>
      </c>
      <c r="I209" s="95">
        <f t="shared" si="84"/>
        <v>6307.303756580347</v>
      </c>
      <c r="J209" s="95">
        <f t="shared" si="75"/>
        <v>4119.5819305191926</v>
      </c>
      <c r="K209" s="95">
        <f t="shared" si="92"/>
        <v>2187.7218260611544</v>
      </c>
      <c r="L209" s="95">
        <f t="shared" si="78"/>
        <v>1175.3435779782233</v>
      </c>
      <c r="M209" s="92">
        <f>17/30*0.04</f>
        <v>2.2666666666666665E-2</v>
      </c>
      <c r="N209" s="92">
        <f t="shared" si="93"/>
        <v>1.9088013041885787E-3</v>
      </c>
      <c r="O209" s="90"/>
    </row>
    <row r="210" spans="1:15" x14ac:dyDescent="0.3">
      <c r="A210" s="94">
        <v>19</v>
      </c>
      <c r="B210" s="94"/>
      <c r="C210" s="29"/>
      <c r="D210" s="89"/>
      <c r="E210" s="95">
        <f t="shared" si="83"/>
        <v>724750.37069701229</v>
      </c>
      <c r="F210" s="93">
        <v>180</v>
      </c>
      <c r="G210" s="93"/>
      <c r="H210" s="91">
        <v>0.08</v>
      </c>
      <c r="I210" s="95">
        <f t="shared" si="84"/>
        <v>7358.521049343738</v>
      </c>
      <c r="J210" s="95">
        <f t="shared" si="75"/>
        <v>4831.6691379800823</v>
      </c>
      <c r="K210" s="95">
        <f t="shared" si="92"/>
        <v>2526.8519113636557</v>
      </c>
      <c r="L210" s="95">
        <f t="shared" si="78"/>
        <v>1296.6809447898609</v>
      </c>
      <c r="M210" s="92">
        <f>16/30*0.04</f>
        <v>2.1333333333333333E-2</v>
      </c>
      <c r="N210" s="92">
        <f t="shared" si="93"/>
        <v>1.7954011619146781E-3</v>
      </c>
      <c r="O210" s="90"/>
    </row>
    <row r="211" spans="1:15" x14ac:dyDescent="0.3">
      <c r="A211" s="94">
        <v>19</v>
      </c>
      <c r="B211" s="94"/>
      <c r="C211" s="29"/>
      <c r="D211" s="89"/>
      <c r="E211" s="95">
        <f t="shared" si="83"/>
        <v>752987.39812676597</v>
      </c>
      <c r="F211" s="93">
        <v>180</v>
      </c>
      <c r="G211" s="93"/>
      <c r="H211" s="91">
        <v>0.08</v>
      </c>
      <c r="I211" s="95">
        <f t="shared" si="84"/>
        <v>7645.2166746428447</v>
      </c>
      <c r="J211" s="95">
        <f t="shared" si="75"/>
        <v>5019.9159875117739</v>
      </c>
      <c r="K211" s="95">
        <f t="shared" si="92"/>
        <v>2625.3006871310708</v>
      </c>
      <c r="L211" s="95">
        <f t="shared" si="78"/>
        <v>1347.2009815998554</v>
      </c>
      <c r="M211" s="92">
        <f t="shared" ref="M211:M212" si="98">16/30*0.04</f>
        <v>2.1333333333333333E-2</v>
      </c>
      <c r="N211" s="92">
        <f t="shared" si="93"/>
        <v>1.7954011619146781E-3</v>
      </c>
      <c r="O211" s="90"/>
    </row>
    <row r="212" spans="1:15" x14ac:dyDescent="0.3">
      <c r="A212" s="94">
        <v>19</v>
      </c>
      <c r="B212" s="94"/>
      <c r="C212" s="29"/>
      <c r="D212" s="89"/>
      <c r="E212" s="95">
        <f t="shared" si="83"/>
        <v>1223604.5219559942</v>
      </c>
      <c r="F212" s="93">
        <v>180</v>
      </c>
      <c r="G212" s="93"/>
      <c r="H212" s="91">
        <v>0.08</v>
      </c>
      <c r="I212" s="95">
        <f t="shared" si="84"/>
        <v>12423.477096294622</v>
      </c>
      <c r="J212" s="95">
        <f t="shared" si="75"/>
        <v>8157.3634797066288</v>
      </c>
      <c r="K212" s="95">
        <f t="shared" si="92"/>
        <v>4266.1136165879934</v>
      </c>
      <c r="L212" s="95">
        <f t="shared" si="78"/>
        <v>2189.2015950997638</v>
      </c>
      <c r="M212" s="92">
        <f t="shared" si="98"/>
        <v>2.1333333333333333E-2</v>
      </c>
      <c r="N212" s="92">
        <f t="shared" si="93"/>
        <v>1.7954011619146781E-3</v>
      </c>
      <c r="O212" s="88">
        <f t="shared" ref="O212" si="99">SUM(I201:I212)</f>
        <v>77121.123205459691</v>
      </c>
    </row>
    <row r="213" spans="1:15" x14ac:dyDescent="0.3">
      <c r="A213" s="94">
        <v>20</v>
      </c>
      <c r="B213" s="94"/>
      <c r="C213" s="29"/>
      <c r="D213" s="89"/>
      <c r="E213" s="95">
        <f t="shared" si="83"/>
        <v>184118.76592669106</v>
      </c>
      <c r="F213" s="93">
        <v>180</v>
      </c>
      <c r="G213" s="93"/>
      <c r="H213" s="91">
        <v>0.08</v>
      </c>
      <c r="I213" s="95">
        <f t="shared" si="84"/>
        <v>1911.3041686607112</v>
      </c>
      <c r="J213" s="95">
        <f t="shared" si="75"/>
        <v>1227.4584395112738</v>
      </c>
      <c r="K213" s="95">
        <f t="shared" si="92"/>
        <v>683.84572914943737</v>
      </c>
      <c r="L213" s="95">
        <f t="shared" si="78"/>
        <v>412.70190637248004</v>
      </c>
      <c r="M213" s="92">
        <f>20/30*0.04</f>
        <v>2.6666666666666665E-2</v>
      </c>
      <c r="N213" s="92">
        <f t="shared" si="93"/>
        <v>2.2498546401527042E-3</v>
      </c>
      <c r="O213" s="90"/>
    </row>
    <row r="214" spans="1:15" x14ac:dyDescent="0.3">
      <c r="A214" s="94">
        <v>20</v>
      </c>
      <c r="B214" s="94"/>
      <c r="C214" s="29"/>
      <c r="D214" s="89"/>
      <c r="E214" s="95">
        <f t="shared" si="83"/>
        <v>322207.84037170955</v>
      </c>
      <c r="F214" s="93">
        <v>180</v>
      </c>
      <c r="G214" s="93"/>
      <c r="H214" s="91">
        <v>0.08</v>
      </c>
      <c r="I214" s="95">
        <f t="shared" si="84"/>
        <v>3344.7822951562443</v>
      </c>
      <c r="J214" s="95">
        <f t="shared" si="75"/>
        <v>2148.0522691447304</v>
      </c>
      <c r="K214" s="95">
        <f t="shared" si="92"/>
        <v>1196.7300260115139</v>
      </c>
      <c r="L214" s="95">
        <f t="shared" si="78"/>
        <v>722.22833615184049</v>
      </c>
      <c r="M214" s="92">
        <f t="shared" ref="M214:M215" si="100">20/30*0.04</f>
        <v>2.6666666666666665E-2</v>
      </c>
      <c r="N214" s="92">
        <f t="shared" si="93"/>
        <v>2.2498546401527042E-3</v>
      </c>
      <c r="O214" s="90"/>
    </row>
    <row r="215" spans="1:15" x14ac:dyDescent="0.3">
      <c r="A215" s="94">
        <v>20</v>
      </c>
      <c r="B215" s="94"/>
      <c r="C215" s="29"/>
      <c r="D215" s="89"/>
      <c r="E215" s="95">
        <f t="shared" si="83"/>
        <v>257766.27229736745</v>
      </c>
      <c r="F215" s="93">
        <v>180</v>
      </c>
      <c r="G215" s="93"/>
      <c r="H215" s="91">
        <v>0.08</v>
      </c>
      <c r="I215" s="95">
        <f t="shared" si="84"/>
        <v>2675.8258361249955</v>
      </c>
      <c r="J215" s="95">
        <f t="shared" si="75"/>
        <v>1718.4418153157831</v>
      </c>
      <c r="K215" s="95">
        <f t="shared" si="92"/>
        <v>957.38402080921242</v>
      </c>
      <c r="L215" s="95">
        <f t="shared" si="78"/>
        <v>577.78266892147201</v>
      </c>
      <c r="M215" s="92">
        <f t="shared" si="100"/>
        <v>2.6666666666666665E-2</v>
      </c>
      <c r="N215" s="92">
        <f t="shared" si="93"/>
        <v>2.2498546401527042E-3</v>
      </c>
      <c r="O215" s="90"/>
    </row>
    <row r="216" spans="1:15" x14ac:dyDescent="0.3">
      <c r="A216" s="94">
        <v>20</v>
      </c>
      <c r="B216" s="94"/>
      <c r="C216" s="29"/>
      <c r="D216" s="89"/>
      <c r="E216" s="95">
        <f t="shared" si="83"/>
        <v>703720.47019253753</v>
      </c>
      <c r="F216" s="93">
        <v>180</v>
      </c>
      <c r="G216" s="93"/>
      <c r="H216" s="91">
        <v>0.08</v>
      </c>
      <c r="I216" s="95">
        <f t="shared" si="84"/>
        <v>7262.9558409107021</v>
      </c>
      <c r="J216" s="95">
        <f t="shared" si="75"/>
        <v>4691.4698012835834</v>
      </c>
      <c r="K216" s="95">
        <f t="shared" si="92"/>
        <v>2571.4860396271188</v>
      </c>
      <c r="L216" s="95">
        <f t="shared" si="78"/>
        <v>1497.6736314849416</v>
      </c>
      <c r="M216" s="92">
        <f>19/30*0.04</f>
        <v>2.5333333333333333E-2</v>
      </c>
      <c r="N216" s="92">
        <f t="shared" si="93"/>
        <v>2.136027670772922E-3</v>
      </c>
      <c r="O216" s="90"/>
    </row>
    <row r="217" spans="1:15" x14ac:dyDescent="0.3">
      <c r="A217" s="94">
        <v>20</v>
      </c>
      <c r="B217" s="94"/>
      <c r="C217" s="29"/>
      <c r="D217" s="89"/>
      <c r="E217" s="95">
        <f t="shared" si="83"/>
        <v>1111137.5845145339</v>
      </c>
      <c r="F217" s="93">
        <v>180</v>
      </c>
      <c r="G217" s="93"/>
      <c r="H217" s="91">
        <v>0.08</v>
      </c>
      <c r="I217" s="95">
        <f t="shared" si="84"/>
        <v>11467.825011964267</v>
      </c>
      <c r="J217" s="95">
        <f t="shared" ref="J217:J280" si="101">E217*(H217/12)</f>
        <v>7407.58389676356</v>
      </c>
      <c r="K217" s="95">
        <f t="shared" si="92"/>
        <v>4060.2411152007071</v>
      </c>
      <c r="L217" s="95">
        <f t="shared" si="78"/>
        <v>2364.7478391867517</v>
      </c>
      <c r="M217" s="92">
        <f t="shared" ref="M217:M219" si="102">19/30*0.04</f>
        <v>2.5333333333333333E-2</v>
      </c>
      <c r="N217" s="92">
        <f t="shared" si="93"/>
        <v>2.136027670772922E-3</v>
      </c>
      <c r="O217" s="90"/>
    </row>
    <row r="218" spans="1:15" x14ac:dyDescent="0.3">
      <c r="A218" s="94">
        <v>20</v>
      </c>
      <c r="B218" s="94"/>
      <c r="C218" s="29"/>
      <c r="D218" s="89"/>
      <c r="E218" s="95">
        <f t="shared" si="83"/>
        <v>740758.38967635587</v>
      </c>
      <c r="F218" s="93">
        <v>180</v>
      </c>
      <c r="G218" s="93"/>
      <c r="H218" s="91">
        <v>0.08</v>
      </c>
      <c r="I218" s="95">
        <f t="shared" si="84"/>
        <v>7645.2166746428447</v>
      </c>
      <c r="J218" s="95">
        <f t="shared" si="101"/>
        <v>4938.3892645090391</v>
      </c>
      <c r="K218" s="95">
        <f t="shared" si="92"/>
        <v>2706.8274101338056</v>
      </c>
      <c r="L218" s="95">
        <f t="shared" si="78"/>
        <v>1576.4985594578345</v>
      </c>
      <c r="M218" s="92">
        <f t="shared" si="102"/>
        <v>2.5333333333333333E-2</v>
      </c>
      <c r="N218" s="92">
        <f t="shared" si="93"/>
        <v>2.136027670772922E-3</v>
      </c>
      <c r="O218" s="90"/>
    </row>
    <row r="219" spans="1:15" x14ac:dyDescent="0.3">
      <c r="A219" s="94">
        <v>20</v>
      </c>
      <c r="B219" s="94"/>
      <c r="C219" s="29"/>
      <c r="D219" s="89"/>
      <c r="E219" s="95">
        <f t="shared" si="83"/>
        <v>370379.19483817794</v>
      </c>
      <c r="F219" s="93">
        <v>180</v>
      </c>
      <c r="G219" s="93"/>
      <c r="H219" s="91">
        <v>0.08</v>
      </c>
      <c r="I219" s="95">
        <f t="shared" si="84"/>
        <v>3822.6083373214224</v>
      </c>
      <c r="J219" s="95">
        <f t="shared" si="101"/>
        <v>2469.1946322545195</v>
      </c>
      <c r="K219" s="95">
        <f t="shared" si="92"/>
        <v>1353.4137050669028</v>
      </c>
      <c r="L219" s="95">
        <f t="shared" si="78"/>
        <v>788.24927972891726</v>
      </c>
      <c r="M219" s="92">
        <f t="shared" si="102"/>
        <v>2.5333333333333333E-2</v>
      </c>
      <c r="N219" s="92">
        <f t="shared" si="93"/>
        <v>2.136027670772922E-3</v>
      </c>
      <c r="O219" s="90"/>
    </row>
    <row r="220" spans="1:15" x14ac:dyDescent="0.3">
      <c r="A220" s="94">
        <v>20</v>
      </c>
      <c r="B220" s="94"/>
      <c r="C220" s="29"/>
      <c r="D220" s="89"/>
      <c r="E220" s="95">
        <f t="shared" si="83"/>
        <v>512145.18681153294</v>
      </c>
      <c r="F220" s="93">
        <v>180</v>
      </c>
      <c r="G220" s="93"/>
      <c r="H220" s="91">
        <v>0.08</v>
      </c>
      <c r="I220" s="95">
        <f t="shared" si="84"/>
        <v>5256.0864638169551</v>
      </c>
      <c r="J220" s="95">
        <f t="shared" si="101"/>
        <v>3414.30124541022</v>
      </c>
      <c r="K220" s="95">
        <f t="shared" si="92"/>
        <v>1841.7852184067351</v>
      </c>
      <c r="L220" s="95">
        <f t="shared" si="78"/>
        <v>1032.0086906315548</v>
      </c>
      <c r="M220" s="92">
        <f>18/30*0.04</f>
        <v>2.4E-2</v>
      </c>
      <c r="N220" s="92">
        <f t="shared" si="93"/>
        <v>2.0223433498771648E-3</v>
      </c>
      <c r="O220" s="90"/>
    </row>
    <row r="221" spans="1:15" x14ac:dyDescent="0.3">
      <c r="A221" s="94">
        <v>20</v>
      </c>
      <c r="B221" s="94"/>
      <c r="C221" s="29"/>
      <c r="D221" s="89"/>
      <c r="E221" s="95">
        <f t="shared" si="83"/>
        <v>614574.22417383955</v>
      </c>
      <c r="F221" s="93">
        <v>180</v>
      </c>
      <c r="G221" s="93"/>
      <c r="H221" s="91">
        <v>0.08</v>
      </c>
      <c r="I221" s="95">
        <f t="shared" si="84"/>
        <v>6307.303756580347</v>
      </c>
      <c r="J221" s="95">
        <f t="shared" si="101"/>
        <v>4097.161494492264</v>
      </c>
      <c r="K221" s="95">
        <f t="shared" si="92"/>
        <v>2210.142262088083</v>
      </c>
      <c r="L221" s="95">
        <f t="shared" si="78"/>
        <v>1238.4104287578659</v>
      </c>
      <c r="M221" s="92">
        <f>18/30*0.04</f>
        <v>2.4E-2</v>
      </c>
      <c r="N221" s="92">
        <f t="shared" si="93"/>
        <v>2.0223433498771648E-3</v>
      </c>
      <c r="O221" s="90"/>
    </row>
    <row r="222" spans="1:15" x14ac:dyDescent="0.3">
      <c r="A222" s="94">
        <v>20</v>
      </c>
      <c r="B222" s="94"/>
      <c r="C222" s="29"/>
      <c r="D222" s="89"/>
      <c r="E222" s="95">
        <f t="shared" si="83"/>
        <v>720926.83784085873</v>
      </c>
      <c r="F222" s="93">
        <v>180</v>
      </c>
      <c r="G222" s="93"/>
      <c r="H222" s="91">
        <v>0.08</v>
      </c>
      <c r="I222" s="95">
        <f t="shared" si="84"/>
        <v>7358.521049343738</v>
      </c>
      <c r="J222" s="95">
        <f t="shared" si="101"/>
        <v>4806.1789189390583</v>
      </c>
      <c r="K222" s="95">
        <f t="shared" si="92"/>
        <v>2552.3421304046797</v>
      </c>
      <c r="L222" s="95">
        <f t="shared" si="78"/>
        <v>1371.2341743079273</v>
      </c>
      <c r="M222" s="92">
        <f>17/30*0.04</f>
        <v>2.2666666666666665E-2</v>
      </c>
      <c r="N222" s="92">
        <f t="shared" si="93"/>
        <v>1.9088013041885787E-3</v>
      </c>
      <c r="O222" s="90"/>
    </row>
    <row r="223" spans="1:15" x14ac:dyDescent="0.3">
      <c r="A223" s="94">
        <v>20</v>
      </c>
      <c r="B223" s="94"/>
      <c r="C223" s="29"/>
      <c r="D223" s="89"/>
      <c r="E223" s="95">
        <f t="shared" si="83"/>
        <v>749014.89645803499</v>
      </c>
      <c r="F223" s="93">
        <v>180</v>
      </c>
      <c r="G223" s="93"/>
      <c r="H223" s="91">
        <v>0.08</v>
      </c>
      <c r="I223" s="95">
        <f t="shared" si="84"/>
        <v>7645.2166746428447</v>
      </c>
      <c r="J223" s="95">
        <f t="shared" si="101"/>
        <v>4993.4326430535666</v>
      </c>
      <c r="K223" s="95">
        <f t="shared" si="92"/>
        <v>2651.7840315892781</v>
      </c>
      <c r="L223" s="95">
        <f t="shared" si="78"/>
        <v>1424.6588823978464</v>
      </c>
      <c r="M223" s="92">
        <f t="shared" ref="M223:M224" si="103">17/30*0.04</f>
        <v>2.2666666666666665E-2</v>
      </c>
      <c r="N223" s="92">
        <f t="shared" si="93"/>
        <v>1.9088013041885787E-3</v>
      </c>
      <c r="O223" s="90"/>
    </row>
    <row r="224" spans="1:15" x14ac:dyDescent="0.3">
      <c r="A224" s="94">
        <v>20</v>
      </c>
      <c r="B224" s="94"/>
      <c r="C224" s="29"/>
      <c r="D224" s="89"/>
      <c r="E224" s="95">
        <f t="shared" si="83"/>
        <v>1217149.2067443063</v>
      </c>
      <c r="F224" s="93">
        <v>180</v>
      </c>
      <c r="G224" s="93"/>
      <c r="H224" s="91">
        <v>0.08</v>
      </c>
      <c r="I224" s="95">
        <f t="shared" si="84"/>
        <v>12423.477096294622</v>
      </c>
      <c r="J224" s="95">
        <f t="shared" si="101"/>
        <v>8114.3280449620424</v>
      </c>
      <c r="K224" s="95">
        <f t="shared" si="92"/>
        <v>4309.1490513325798</v>
      </c>
      <c r="L224" s="95">
        <f t="shared" si="78"/>
        <v>2315.0706838964993</v>
      </c>
      <c r="M224" s="92">
        <f t="shared" si="103"/>
        <v>2.2666666666666665E-2</v>
      </c>
      <c r="N224" s="92">
        <f t="shared" si="93"/>
        <v>1.9088013041885787E-3</v>
      </c>
      <c r="O224" s="88">
        <f t="shared" ref="O224" si="104">SUM(I213:I224)</f>
        <v>77121.123205459691</v>
      </c>
    </row>
    <row r="225" spans="1:15" x14ac:dyDescent="0.3">
      <c r="A225" s="94">
        <v>21</v>
      </c>
      <c r="B225" s="94"/>
      <c r="C225" s="29"/>
      <c r="D225" s="89"/>
      <c r="E225" s="95">
        <f t="shared" si="83"/>
        <v>183022.21829116915</v>
      </c>
      <c r="F225" s="93">
        <v>180</v>
      </c>
      <c r="G225" s="93"/>
      <c r="H225" s="91">
        <v>0.08</v>
      </c>
      <c r="I225" s="95">
        <f t="shared" si="84"/>
        <v>1911.3041686607112</v>
      </c>
      <c r="J225" s="95">
        <f t="shared" si="101"/>
        <v>1220.1481219411278</v>
      </c>
      <c r="K225" s="95">
        <f t="shared" si="92"/>
        <v>691.1560467195834</v>
      </c>
      <c r="L225" s="95">
        <f t="shared" si="78"/>
        <v>430.99865625541753</v>
      </c>
      <c r="M225" s="92">
        <f>21/30*0.04</f>
        <v>2.7999999999999997E-2</v>
      </c>
      <c r="N225" s="92">
        <f t="shared" si="93"/>
        <v>2.3638246327857271E-3</v>
      </c>
      <c r="O225" s="90"/>
    </row>
    <row r="226" spans="1:15" x14ac:dyDescent="0.3">
      <c r="A226" s="94">
        <v>21</v>
      </c>
      <c r="B226" s="94"/>
      <c r="C226" s="29"/>
      <c r="D226" s="89"/>
      <c r="E226" s="95">
        <f t="shared" si="83"/>
        <v>320288.88200954616</v>
      </c>
      <c r="F226" s="93">
        <v>180</v>
      </c>
      <c r="G226" s="93"/>
      <c r="H226" s="91">
        <v>0.08</v>
      </c>
      <c r="I226" s="95">
        <f t="shared" si="84"/>
        <v>3344.7822951562443</v>
      </c>
      <c r="J226" s="95">
        <f t="shared" si="101"/>
        <v>2135.2592133969747</v>
      </c>
      <c r="K226" s="95">
        <f t="shared" si="92"/>
        <v>1209.5230817592696</v>
      </c>
      <c r="L226" s="95">
        <f t="shared" ref="L226:L289" si="105">MAX(0,N226*(E226-K226))</f>
        <v>754.24764844698097</v>
      </c>
      <c r="M226" s="92">
        <f t="shared" ref="M226:M227" si="106">21/30*0.04</f>
        <v>2.7999999999999997E-2</v>
      </c>
      <c r="N226" s="92">
        <f t="shared" si="93"/>
        <v>2.3638246327857271E-3</v>
      </c>
      <c r="O226" s="90"/>
    </row>
    <row r="227" spans="1:15" x14ac:dyDescent="0.3">
      <c r="A227" s="94">
        <v>21</v>
      </c>
      <c r="B227" s="94"/>
      <c r="C227" s="29"/>
      <c r="D227" s="89"/>
      <c r="E227" s="95">
        <f t="shared" si="83"/>
        <v>256231.10560763677</v>
      </c>
      <c r="F227" s="93">
        <v>180</v>
      </c>
      <c r="G227" s="93"/>
      <c r="H227" s="91">
        <v>0.08</v>
      </c>
      <c r="I227" s="95">
        <f t="shared" si="84"/>
        <v>2675.8258361249955</v>
      </c>
      <c r="J227" s="95">
        <f t="shared" si="101"/>
        <v>1708.2073707175787</v>
      </c>
      <c r="K227" s="95">
        <f t="shared" si="92"/>
        <v>967.61846540741681</v>
      </c>
      <c r="L227" s="95">
        <f t="shared" si="105"/>
        <v>603.39811875758437</v>
      </c>
      <c r="M227" s="92">
        <f t="shared" si="106"/>
        <v>2.7999999999999997E-2</v>
      </c>
      <c r="N227" s="92">
        <f t="shared" si="93"/>
        <v>2.3638246327857271E-3</v>
      </c>
      <c r="O227" s="90"/>
    </row>
    <row r="228" spans="1:15" x14ac:dyDescent="0.3">
      <c r="A228" s="94">
        <v>21</v>
      </c>
      <c r="B228" s="94"/>
      <c r="C228" s="29"/>
      <c r="D228" s="89"/>
      <c r="E228" s="95">
        <f t="shared" si="83"/>
        <v>699651.31052142545</v>
      </c>
      <c r="F228" s="93">
        <v>180</v>
      </c>
      <c r="G228" s="93"/>
      <c r="H228" s="91">
        <v>0.08</v>
      </c>
      <c r="I228" s="95">
        <f t="shared" si="84"/>
        <v>7262.9558409107021</v>
      </c>
      <c r="J228" s="95">
        <f t="shared" si="101"/>
        <v>4664.3420701428367</v>
      </c>
      <c r="K228" s="95">
        <f t="shared" si="92"/>
        <v>2598.6137707678654</v>
      </c>
      <c r="L228" s="95">
        <f t="shared" si="105"/>
        <v>1568.2672442154228</v>
      </c>
      <c r="M228" s="92">
        <f>20/30*0.04</f>
        <v>2.6666666666666665E-2</v>
      </c>
      <c r="N228" s="92">
        <f t="shared" si="93"/>
        <v>2.2498546401527042E-3</v>
      </c>
      <c r="O228" s="90"/>
    </row>
    <row r="229" spans="1:15" x14ac:dyDescent="0.3">
      <c r="A229" s="94">
        <v>21</v>
      </c>
      <c r="B229" s="94"/>
      <c r="C229" s="29"/>
      <c r="D229" s="89"/>
      <c r="E229" s="95">
        <f t="shared" si="83"/>
        <v>1104712.5955601463</v>
      </c>
      <c r="F229" s="93">
        <v>180</v>
      </c>
      <c r="G229" s="93"/>
      <c r="H229" s="91">
        <v>0.08</v>
      </c>
      <c r="I229" s="95">
        <f t="shared" si="84"/>
        <v>11467.825011964267</v>
      </c>
      <c r="J229" s="95">
        <f t="shared" si="101"/>
        <v>7364.7506370676419</v>
      </c>
      <c r="K229" s="95">
        <f t="shared" si="92"/>
        <v>4103.0743748966252</v>
      </c>
      <c r="L229" s="95">
        <f t="shared" si="105"/>
        <v>2476.2114382348796</v>
      </c>
      <c r="M229" s="92">
        <f t="shared" ref="M229:M231" si="107">20/30*0.04</f>
        <v>2.6666666666666665E-2</v>
      </c>
      <c r="N229" s="92">
        <f t="shared" si="93"/>
        <v>2.2498546401527042E-3</v>
      </c>
      <c r="O229" s="90"/>
    </row>
    <row r="230" spans="1:15" x14ac:dyDescent="0.3">
      <c r="A230" s="94">
        <v>21</v>
      </c>
      <c r="B230" s="94"/>
      <c r="C230" s="29"/>
      <c r="D230" s="89"/>
      <c r="E230" s="95">
        <f t="shared" si="83"/>
        <v>736475.06370676425</v>
      </c>
      <c r="F230" s="93">
        <v>180</v>
      </c>
      <c r="G230" s="93"/>
      <c r="H230" s="91">
        <v>0.08</v>
      </c>
      <c r="I230" s="95">
        <f t="shared" si="84"/>
        <v>7645.2166746428447</v>
      </c>
      <c r="J230" s="95">
        <f t="shared" si="101"/>
        <v>4909.8337580450952</v>
      </c>
      <c r="K230" s="95">
        <f t="shared" si="92"/>
        <v>2735.3829165977495</v>
      </c>
      <c r="L230" s="95">
        <f t="shared" si="105"/>
        <v>1650.8076254899202</v>
      </c>
      <c r="M230" s="92">
        <f t="shared" si="107"/>
        <v>2.6666666666666665E-2</v>
      </c>
      <c r="N230" s="92">
        <f t="shared" si="93"/>
        <v>2.2498546401527042E-3</v>
      </c>
      <c r="O230" s="90"/>
    </row>
    <row r="231" spans="1:15" x14ac:dyDescent="0.3">
      <c r="A231" s="94">
        <v>21</v>
      </c>
      <c r="B231" s="94"/>
      <c r="C231" s="29"/>
      <c r="D231" s="89"/>
      <c r="E231" s="95">
        <f t="shared" si="83"/>
        <v>368237.53185338213</v>
      </c>
      <c r="F231" s="93">
        <v>180</v>
      </c>
      <c r="G231" s="93"/>
      <c r="H231" s="91">
        <v>0.08</v>
      </c>
      <c r="I231" s="95">
        <f t="shared" si="84"/>
        <v>3822.6083373214224</v>
      </c>
      <c r="J231" s="95">
        <f t="shared" si="101"/>
        <v>2454.9168790225476</v>
      </c>
      <c r="K231" s="95">
        <f t="shared" si="92"/>
        <v>1367.6914582988747</v>
      </c>
      <c r="L231" s="95">
        <f t="shared" si="105"/>
        <v>825.40381274496008</v>
      </c>
      <c r="M231" s="92">
        <f t="shared" si="107"/>
        <v>2.6666666666666665E-2</v>
      </c>
      <c r="N231" s="92">
        <f t="shared" si="93"/>
        <v>2.2498546401527042E-3</v>
      </c>
      <c r="O231" s="90"/>
    </row>
    <row r="232" spans="1:15" x14ac:dyDescent="0.3">
      <c r="A232" s="94">
        <v>21</v>
      </c>
      <c r="B232" s="94"/>
      <c r="C232" s="29"/>
      <c r="D232" s="89"/>
      <c r="E232" s="95">
        <f t="shared" si="83"/>
        <v>509271.39290249464</v>
      </c>
      <c r="F232" s="93">
        <v>180</v>
      </c>
      <c r="G232" s="93"/>
      <c r="H232" s="91">
        <v>0.08</v>
      </c>
      <c r="I232" s="95">
        <f t="shared" si="84"/>
        <v>5256.0864638169551</v>
      </c>
      <c r="J232" s="95">
        <f t="shared" si="101"/>
        <v>3395.1426193499647</v>
      </c>
      <c r="K232" s="95">
        <f t="shared" si="92"/>
        <v>1860.9438444669904</v>
      </c>
      <c r="L232" s="95">
        <f t="shared" si="105"/>
        <v>1083.8427596272611</v>
      </c>
      <c r="M232" s="92">
        <f>19/30*0.04</f>
        <v>2.5333333333333333E-2</v>
      </c>
      <c r="N232" s="92">
        <f t="shared" si="93"/>
        <v>2.136027670772922E-3</v>
      </c>
      <c r="O232" s="90"/>
    </row>
    <row r="233" spans="1:15" x14ac:dyDescent="0.3">
      <c r="A233" s="94">
        <v>21</v>
      </c>
      <c r="B233" s="94"/>
      <c r="C233" s="29"/>
      <c r="D233" s="89"/>
      <c r="E233" s="95">
        <f t="shared" si="83"/>
        <v>611125.67148299352</v>
      </c>
      <c r="F233" s="93">
        <v>180</v>
      </c>
      <c r="G233" s="93"/>
      <c r="H233" s="91">
        <v>0.08</v>
      </c>
      <c r="I233" s="95">
        <f t="shared" si="84"/>
        <v>6307.303756580347</v>
      </c>
      <c r="J233" s="95">
        <f t="shared" si="101"/>
        <v>4074.1711432199572</v>
      </c>
      <c r="K233" s="95">
        <f t="shared" si="92"/>
        <v>2233.1326133603898</v>
      </c>
      <c r="L233" s="95">
        <f t="shared" si="105"/>
        <v>1300.6113115527132</v>
      </c>
      <c r="M233" s="92">
        <f>19/30*0.04</f>
        <v>2.5333333333333333E-2</v>
      </c>
      <c r="N233" s="92">
        <f t="shared" si="93"/>
        <v>2.136027670772922E-3</v>
      </c>
      <c r="O233" s="90"/>
    </row>
    <row r="234" spans="1:15" x14ac:dyDescent="0.3">
      <c r="A234" s="94">
        <v>21</v>
      </c>
      <c r="B234" s="94"/>
      <c r="C234" s="29"/>
      <c r="D234" s="89"/>
      <c r="E234" s="95">
        <f t="shared" si="83"/>
        <v>717003.26153614616</v>
      </c>
      <c r="F234" s="93">
        <v>180</v>
      </c>
      <c r="G234" s="93"/>
      <c r="H234" s="91">
        <v>0.08</v>
      </c>
      <c r="I234" s="95">
        <f t="shared" si="84"/>
        <v>7358.521049343738</v>
      </c>
      <c r="J234" s="95">
        <f t="shared" si="101"/>
        <v>4780.0217435743079</v>
      </c>
      <c r="K234" s="95">
        <f t="shared" si="92"/>
        <v>2578.4993057694301</v>
      </c>
      <c r="L234" s="95">
        <f t="shared" si="105"/>
        <v>1444.812166884177</v>
      </c>
      <c r="M234" s="92">
        <f>18/30*0.04</f>
        <v>2.4E-2</v>
      </c>
      <c r="N234" s="92">
        <f t="shared" si="93"/>
        <v>2.0223433498771648E-3</v>
      </c>
      <c r="O234" s="90"/>
    </row>
    <row r="235" spans="1:15" x14ac:dyDescent="0.3">
      <c r="A235" s="94">
        <v>21</v>
      </c>
      <c r="B235" s="94"/>
      <c r="C235" s="29"/>
      <c r="D235" s="89"/>
      <c r="E235" s="95">
        <f t="shared" si="83"/>
        <v>744938.45354404789</v>
      </c>
      <c r="F235" s="93">
        <v>180</v>
      </c>
      <c r="G235" s="93"/>
      <c r="H235" s="91">
        <v>0.08</v>
      </c>
      <c r="I235" s="95">
        <f t="shared" si="84"/>
        <v>7645.2166746428447</v>
      </c>
      <c r="J235" s="95">
        <f t="shared" si="101"/>
        <v>4966.2563569603199</v>
      </c>
      <c r="K235" s="95">
        <f t="shared" si="92"/>
        <v>2678.9603176825249</v>
      </c>
      <c r="L235" s="95">
        <f t="shared" si="105"/>
        <v>1501.1035500095345</v>
      </c>
      <c r="M235" s="92">
        <f t="shared" ref="M235:M236" si="108">18/30*0.04</f>
        <v>2.4E-2</v>
      </c>
      <c r="N235" s="92">
        <f t="shared" si="93"/>
        <v>2.0223433498771648E-3</v>
      </c>
      <c r="O235" s="90"/>
    </row>
    <row r="236" spans="1:15" x14ac:dyDescent="0.3">
      <c r="A236" s="94">
        <v>21</v>
      </c>
      <c r="B236" s="94"/>
      <c r="C236" s="29"/>
      <c r="D236" s="89"/>
      <c r="E236" s="95">
        <f t="shared" si="83"/>
        <v>1210524.9870090771</v>
      </c>
      <c r="F236" s="93">
        <v>180</v>
      </c>
      <c r="G236" s="93"/>
      <c r="H236" s="91">
        <v>0.08</v>
      </c>
      <c r="I236" s="95">
        <f t="shared" si="84"/>
        <v>12423.477096294622</v>
      </c>
      <c r="J236" s="95">
        <f t="shared" si="101"/>
        <v>8070.1665800605142</v>
      </c>
      <c r="K236" s="95">
        <f t="shared" si="92"/>
        <v>4353.310516234108</v>
      </c>
      <c r="L236" s="95">
        <f t="shared" si="105"/>
        <v>2439.293268765492</v>
      </c>
      <c r="M236" s="92">
        <f t="shared" si="108"/>
        <v>2.4E-2</v>
      </c>
      <c r="N236" s="92">
        <f t="shared" si="93"/>
        <v>2.0223433498771648E-3</v>
      </c>
      <c r="O236" s="88">
        <f t="shared" ref="O236" si="109">SUM(I225:I236)</f>
        <v>77121.123205459691</v>
      </c>
    </row>
    <row r="237" spans="1:15" x14ac:dyDescent="0.3">
      <c r="A237" s="94">
        <v>22</v>
      </c>
      <c r="B237" s="94"/>
      <c r="C237" s="29"/>
      <c r="D237" s="89"/>
      <c r="E237" s="95">
        <f t="shared" si="83"/>
        <v>181900.06358819414</v>
      </c>
      <c r="F237" s="93">
        <v>180</v>
      </c>
      <c r="G237" s="93"/>
      <c r="H237" s="91">
        <v>0.08</v>
      </c>
      <c r="I237" s="95">
        <f t="shared" si="84"/>
        <v>1911.3041686607112</v>
      </c>
      <c r="J237" s="95">
        <f t="shared" si="101"/>
        <v>1212.667090587961</v>
      </c>
      <c r="K237" s="95">
        <f t="shared" si="92"/>
        <v>698.63707807275023</v>
      </c>
      <c r="L237" s="95">
        <f t="shared" si="105"/>
        <v>449.00590492304349</v>
      </c>
      <c r="M237" s="92">
        <f>22/30*0.04</f>
        <v>2.9333333333333333E-2</v>
      </c>
      <c r="N237" s="92">
        <f t="shared" si="93"/>
        <v>2.4779380249413396E-3</v>
      </c>
      <c r="O237" s="90"/>
    </row>
    <row r="238" spans="1:15" x14ac:dyDescent="0.3">
      <c r="A238" s="94">
        <v>22</v>
      </c>
      <c r="B238" s="94"/>
      <c r="C238" s="29"/>
      <c r="D238" s="89"/>
      <c r="E238" s="95">
        <f t="shared" ref="E238:E301" si="110">MAX(0,E226-K226-L226)</f>
        <v>318325.11127933988</v>
      </c>
      <c r="F238" s="93">
        <v>180</v>
      </c>
      <c r="G238" s="93"/>
      <c r="H238" s="91">
        <v>0.08</v>
      </c>
      <c r="I238" s="95">
        <f t="shared" ref="I238:I301" si="111">IF(E238&lt;I226, (E238+J238),I226)</f>
        <v>3344.7822951562443</v>
      </c>
      <c r="J238" s="95">
        <f t="shared" si="101"/>
        <v>2122.1674085289328</v>
      </c>
      <c r="K238" s="95">
        <f t="shared" si="92"/>
        <v>1222.6148866273115</v>
      </c>
      <c r="L238" s="95">
        <f t="shared" si="105"/>
        <v>785.76033361532643</v>
      </c>
      <c r="M238" s="92">
        <f t="shared" ref="M238:M239" si="112">22/30*0.04</f>
        <v>2.9333333333333333E-2</v>
      </c>
      <c r="N238" s="92">
        <f t="shared" si="93"/>
        <v>2.4779380249413396E-3</v>
      </c>
      <c r="O238" s="90"/>
    </row>
    <row r="239" spans="1:15" x14ac:dyDescent="0.3">
      <c r="A239" s="94">
        <v>22</v>
      </c>
      <c r="B239" s="94"/>
      <c r="C239" s="29"/>
      <c r="D239" s="89"/>
      <c r="E239" s="95">
        <f t="shared" si="110"/>
        <v>254660.08902347175</v>
      </c>
      <c r="F239" s="93">
        <v>180</v>
      </c>
      <c r="G239" s="93"/>
      <c r="H239" s="91">
        <v>0.08</v>
      </c>
      <c r="I239" s="95">
        <f t="shared" si="111"/>
        <v>2675.8258361249955</v>
      </c>
      <c r="J239" s="95">
        <f t="shared" si="101"/>
        <v>1697.7339268231451</v>
      </c>
      <c r="K239" s="95">
        <f t="shared" si="92"/>
        <v>978.09190930185036</v>
      </c>
      <c r="L239" s="95">
        <f t="shared" si="105"/>
        <v>628.60826689226076</v>
      </c>
      <c r="M239" s="92">
        <f t="shared" si="112"/>
        <v>2.9333333333333333E-2</v>
      </c>
      <c r="N239" s="92">
        <f t="shared" si="93"/>
        <v>2.4779380249413396E-3</v>
      </c>
      <c r="O239" s="90"/>
    </row>
    <row r="240" spans="1:15" x14ac:dyDescent="0.3">
      <c r="A240" s="94">
        <v>22</v>
      </c>
      <c r="B240" s="94"/>
      <c r="C240" s="29"/>
      <c r="D240" s="89"/>
      <c r="E240" s="95">
        <f t="shared" si="110"/>
        <v>695484.42950644216</v>
      </c>
      <c r="F240" s="93">
        <v>180</v>
      </c>
      <c r="G240" s="93"/>
      <c r="H240" s="91">
        <v>0.08</v>
      </c>
      <c r="I240" s="95">
        <f t="shared" si="111"/>
        <v>7262.9558409107021</v>
      </c>
      <c r="J240" s="95">
        <f t="shared" si="101"/>
        <v>4636.5628633762817</v>
      </c>
      <c r="K240" s="95">
        <f t="shared" si="92"/>
        <v>2626.3929775344204</v>
      </c>
      <c r="L240" s="95">
        <f t="shared" si="105"/>
        <v>1637.7948937705851</v>
      </c>
      <c r="M240" s="92">
        <f>21/30*0.04</f>
        <v>2.7999999999999997E-2</v>
      </c>
      <c r="N240" s="92">
        <f t="shared" si="93"/>
        <v>2.3638246327857271E-3</v>
      </c>
      <c r="O240" s="90"/>
    </row>
    <row r="241" spans="1:15" x14ac:dyDescent="0.3">
      <c r="A241" s="94">
        <v>22</v>
      </c>
      <c r="B241" s="94"/>
      <c r="C241" s="29"/>
      <c r="D241" s="89"/>
      <c r="E241" s="95">
        <f t="shared" si="110"/>
        <v>1098133.3097470147</v>
      </c>
      <c r="F241" s="93">
        <v>180</v>
      </c>
      <c r="G241" s="93"/>
      <c r="H241" s="91">
        <v>0.08</v>
      </c>
      <c r="I241" s="95">
        <f t="shared" si="111"/>
        <v>11467.825011964267</v>
      </c>
      <c r="J241" s="95">
        <f t="shared" si="101"/>
        <v>7320.8887316467644</v>
      </c>
      <c r="K241" s="95">
        <f t="shared" si="92"/>
        <v>4146.9362803175027</v>
      </c>
      <c r="L241" s="95">
        <f t="shared" si="105"/>
        <v>2585.9919375325044</v>
      </c>
      <c r="M241" s="92">
        <f t="shared" ref="M241:M243" si="113">21/30*0.04</f>
        <v>2.7999999999999997E-2</v>
      </c>
      <c r="N241" s="92">
        <f t="shared" si="93"/>
        <v>2.3638246327857271E-3</v>
      </c>
      <c r="O241" s="90"/>
    </row>
    <row r="242" spans="1:15" x14ac:dyDescent="0.3">
      <c r="A242" s="94">
        <v>22</v>
      </c>
      <c r="B242" s="94"/>
      <c r="C242" s="29"/>
      <c r="D242" s="89"/>
      <c r="E242" s="95">
        <f t="shared" si="110"/>
        <v>732088.8731646766</v>
      </c>
      <c r="F242" s="93">
        <v>180</v>
      </c>
      <c r="G242" s="93"/>
      <c r="H242" s="91">
        <v>0.08</v>
      </c>
      <c r="I242" s="95">
        <f t="shared" si="111"/>
        <v>7645.2166746428447</v>
      </c>
      <c r="J242" s="95">
        <f t="shared" si="101"/>
        <v>4880.5924877645111</v>
      </c>
      <c r="K242" s="95">
        <f t="shared" si="92"/>
        <v>2764.6241868783336</v>
      </c>
      <c r="L242" s="95">
        <f t="shared" si="105"/>
        <v>1723.9946250216701</v>
      </c>
      <c r="M242" s="92">
        <f t="shared" si="113"/>
        <v>2.7999999999999997E-2</v>
      </c>
      <c r="N242" s="92">
        <f t="shared" si="93"/>
        <v>2.3638246327857271E-3</v>
      </c>
      <c r="O242" s="90"/>
    </row>
    <row r="243" spans="1:15" x14ac:dyDescent="0.3">
      <c r="A243" s="94">
        <v>22</v>
      </c>
      <c r="B243" s="94"/>
      <c r="C243" s="29"/>
      <c r="D243" s="89"/>
      <c r="E243" s="95">
        <f t="shared" si="110"/>
        <v>366044.4365823383</v>
      </c>
      <c r="F243" s="93">
        <v>180</v>
      </c>
      <c r="G243" s="93"/>
      <c r="H243" s="91">
        <v>0.08</v>
      </c>
      <c r="I243" s="95">
        <f t="shared" si="111"/>
        <v>3822.6083373214224</v>
      </c>
      <c r="J243" s="95">
        <f t="shared" si="101"/>
        <v>2440.2962438822556</v>
      </c>
      <c r="K243" s="95">
        <f t="shared" si="92"/>
        <v>1382.3120934391668</v>
      </c>
      <c r="L243" s="95">
        <f t="shared" si="105"/>
        <v>861.99731251083506</v>
      </c>
      <c r="M243" s="92">
        <f t="shared" si="113"/>
        <v>2.7999999999999997E-2</v>
      </c>
      <c r="N243" s="92">
        <f t="shared" si="93"/>
        <v>2.3638246327857271E-3</v>
      </c>
      <c r="O243" s="90"/>
    </row>
    <row r="244" spans="1:15" x14ac:dyDescent="0.3">
      <c r="A244" s="94">
        <v>22</v>
      </c>
      <c r="B244" s="94"/>
      <c r="C244" s="29"/>
      <c r="D244" s="89"/>
      <c r="E244" s="95">
        <f t="shared" si="110"/>
        <v>506326.60629840038</v>
      </c>
      <c r="F244" s="93">
        <v>180</v>
      </c>
      <c r="G244" s="93"/>
      <c r="H244" s="91">
        <v>0.08</v>
      </c>
      <c r="I244" s="95">
        <f t="shared" si="111"/>
        <v>5256.0864638169551</v>
      </c>
      <c r="J244" s="95">
        <f t="shared" si="101"/>
        <v>3375.5107086560029</v>
      </c>
      <c r="K244" s="95">
        <f t="shared" si="92"/>
        <v>1880.5757551609522</v>
      </c>
      <c r="L244" s="95">
        <f t="shared" si="105"/>
        <v>1134.93024252432</v>
      </c>
      <c r="M244" s="92">
        <f>20/30*0.04</f>
        <v>2.6666666666666665E-2</v>
      </c>
      <c r="N244" s="92">
        <f t="shared" si="93"/>
        <v>2.2498546401527042E-3</v>
      </c>
      <c r="O244" s="90"/>
    </row>
    <row r="245" spans="1:15" x14ac:dyDescent="0.3">
      <c r="A245" s="94">
        <v>22</v>
      </c>
      <c r="B245" s="94"/>
      <c r="C245" s="29"/>
      <c r="D245" s="89"/>
      <c r="E245" s="95">
        <f t="shared" si="110"/>
        <v>607591.92755808041</v>
      </c>
      <c r="F245" s="93">
        <v>180</v>
      </c>
      <c r="G245" s="93"/>
      <c r="H245" s="91">
        <v>0.08</v>
      </c>
      <c r="I245" s="95">
        <f t="shared" si="111"/>
        <v>6307.303756580347</v>
      </c>
      <c r="J245" s="95">
        <f t="shared" si="101"/>
        <v>4050.6128503872028</v>
      </c>
      <c r="K245" s="95">
        <f t="shared" si="92"/>
        <v>2256.6909061931442</v>
      </c>
      <c r="L245" s="95">
        <f t="shared" si="105"/>
        <v>1361.9162910291839</v>
      </c>
      <c r="M245" s="92">
        <f>20/30*0.04</f>
        <v>2.6666666666666665E-2</v>
      </c>
      <c r="N245" s="92">
        <f t="shared" si="93"/>
        <v>2.2498546401527042E-3</v>
      </c>
      <c r="O245" s="90"/>
    </row>
    <row r="246" spans="1:15" x14ac:dyDescent="0.3">
      <c r="A246" s="94">
        <v>22</v>
      </c>
      <c r="B246" s="94"/>
      <c r="C246" s="29"/>
      <c r="D246" s="89"/>
      <c r="E246" s="95">
        <f t="shared" si="110"/>
        <v>712979.95006349252</v>
      </c>
      <c r="F246" s="93">
        <v>180</v>
      </c>
      <c r="G246" s="93"/>
      <c r="H246" s="91">
        <v>0.08</v>
      </c>
      <c r="I246" s="95">
        <f t="shared" si="111"/>
        <v>7358.521049343738</v>
      </c>
      <c r="J246" s="95">
        <f t="shared" si="101"/>
        <v>4753.1996670899507</v>
      </c>
      <c r="K246" s="95">
        <f t="shared" si="92"/>
        <v>2605.3213822537873</v>
      </c>
      <c r="L246" s="95">
        <f t="shared" si="105"/>
        <v>1517.3798634781658</v>
      </c>
      <c r="M246" s="92">
        <f>19/30*0.04</f>
        <v>2.5333333333333333E-2</v>
      </c>
      <c r="N246" s="92">
        <f t="shared" si="93"/>
        <v>2.136027670772922E-3</v>
      </c>
      <c r="O246" s="90"/>
    </row>
    <row r="247" spans="1:15" x14ac:dyDescent="0.3">
      <c r="A247" s="94">
        <v>22</v>
      </c>
      <c r="B247" s="94"/>
      <c r="C247" s="29"/>
      <c r="D247" s="89"/>
      <c r="E247" s="95">
        <f t="shared" si="110"/>
        <v>740758.38967635587</v>
      </c>
      <c r="F247" s="93">
        <v>180</v>
      </c>
      <c r="G247" s="93"/>
      <c r="H247" s="91">
        <v>0.08</v>
      </c>
      <c r="I247" s="95">
        <f t="shared" si="111"/>
        <v>7645.2166746428447</v>
      </c>
      <c r="J247" s="95">
        <f t="shared" si="101"/>
        <v>4938.3892645090391</v>
      </c>
      <c r="K247" s="95">
        <f t="shared" si="92"/>
        <v>2706.8274101338056</v>
      </c>
      <c r="L247" s="95">
        <f t="shared" si="105"/>
        <v>1576.4985594578345</v>
      </c>
      <c r="M247" s="92">
        <f t="shared" ref="M247:M248" si="114">19/30*0.04</f>
        <v>2.5333333333333333E-2</v>
      </c>
      <c r="N247" s="92">
        <f t="shared" si="93"/>
        <v>2.136027670772922E-3</v>
      </c>
      <c r="O247" s="90"/>
    </row>
    <row r="248" spans="1:15" x14ac:dyDescent="0.3">
      <c r="A248" s="94">
        <v>22</v>
      </c>
      <c r="B248" s="94"/>
      <c r="C248" s="29"/>
      <c r="D248" s="89"/>
      <c r="E248" s="95">
        <f t="shared" si="110"/>
        <v>1203732.3832240775</v>
      </c>
      <c r="F248" s="93">
        <v>180</v>
      </c>
      <c r="G248" s="93"/>
      <c r="H248" s="91">
        <v>0.08</v>
      </c>
      <c r="I248" s="95">
        <f t="shared" si="111"/>
        <v>12423.477096294622</v>
      </c>
      <c r="J248" s="95">
        <f t="shared" si="101"/>
        <v>8024.8825548271843</v>
      </c>
      <c r="K248" s="95">
        <f t="shared" si="92"/>
        <v>4398.5945414674379</v>
      </c>
      <c r="L248" s="95">
        <f t="shared" si="105"/>
        <v>2561.8101591189793</v>
      </c>
      <c r="M248" s="92">
        <f t="shared" si="114"/>
        <v>2.5333333333333333E-2</v>
      </c>
      <c r="N248" s="92">
        <f t="shared" si="93"/>
        <v>2.136027670772922E-3</v>
      </c>
      <c r="O248" s="88">
        <f t="shared" ref="O248" si="115">SUM(I237:I248)</f>
        <v>77121.123205459691</v>
      </c>
    </row>
    <row r="249" spans="1:15" x14ac:dyDescent="0.3">
      <c r="A249" s="94">
        <v>23</v>
      </c>
      <c r="B249" s="94"/>
      <c r="C249" s="29"/>
      <c r="D249" s="89"/>
      <c r="E249" s="95">
        <f t="shared" si="110"/>
        <v>180752.42060519833</v>
      </c>
      <c r="F249" s="93">
        <v>180</v>
      </c>
      <c r="G249" s="93"/>
      <c r="H249" s="91">
        <v>0.08</v>
      </c>
      <c r="I249" s="95">
        <f t="shared" si="111"/>
        <v>1911.3041686607112</v>
      </c>
      <c r="J249" s="95">
        <f t="shared" si="101"/>
        <v>1205.0161373679889</v>
      </c>
      <c r="K249" s="95">
        <f t="shared" si="92"/>
        <v>706.28803129272228</v>
      </c>
      <c r="L249" s="95">
        <f t="shared" si="105"/>
        <v>466.71471962798643</v>
      </c>
      <c r="M249" s="92">
        <f>23/30*0.04</f>
        <v>3.0666666666666668E-2</v>
      </c>
      <c r="N249" s="92">
        <f t="shared" si="93"/>
        <v>2.592195194397795E-3</v>
      </c>
      <c r="O249" s="90"/>
    </row>
    <row r="250" spans="1:15" x14ac:dyDescent="0.3">
      <c r="A250" s="94">
        <v>23</v>
      </c>
      <c r="B250" s="94"/>
      <c r="C250" s="29"/>
      <c r="D250" s="89"/>
      <c r="E250" s="95">
        <f t="shared" si="110"/>
        <v>316316.73605909722</v>
      </c>
      <c r="F250" s="93">
        <v>180</v>
      </c>
      <c r="G250" s="93"/>
      <c r="H250" s="91">
        <v>0.08</v>
      </c>
      <c r="I250" s="95">
        <f t="shared" si="111"/>
        <v>3344.7822951562443</v>
      </c>
      <c r="J250" s="95">
        <f t="shared" si="101"/>
        <v>2108.7782403939818</v>
      </c>
      <c r="K250" s="95">
        <f t="shared" si="92"/>
        <v>1236.0040547622625</v>
      </c>
      <c r="L250" s="95">
        <f t="shared" si="105"/>
        <v>816.75075934897666</v>
      </c>
      <c r="M250" s="92">
        <f t="shared" ref="M250:M251" si="116">23/30*0.04</f>
        <v>3.0666666666666668E-2</v>
      </c>
      <c r="N250" s="92">
        <f t="shared" si="93"/>
        <v>2.592195194397795E-3</v>
      </c>
      <c r="O250" s="90"/>
    </row>
    <row r="251" spans="1:15" x14ac:dyDescent="0.3">
      <c r="A251" s="94">
        <v>23</v>
      </c>
      <c r="B251" s="94"/>
      <c r="C251" s="29"/>
      <c r="D251" s="89"/>
      <c r="E251" s="95">
        <f t="shared" si="110"/>
        <v>253053.38884727765</v>
      </c>
      <c r="F251" s="93">
        <v>180</v>
      </c>
      <c r="G251" s="93"/>
      <c r="H251" s="91">
        <v>0.08</v>
      </c>
      <c r="I251" s="95">
        <f t="shared" si="111"/>
        <v>2675.8258361249955</v>
      </c>
      <c r="J251" s="95">
        <f t="shared" si="101"/>
        <v>1687.0225923151845</v>
      </c>
      <c r="K251" s="95">
        <f t="shared" si="92"/>
        <v>988.80324380981097</v>
      </c>
      <c r="L251" s="95">
        <f t="shared" si="105"/>
        <v>653.40060747918096</v>
      </c>
      <c r="M251" s="92">
        <f t="shared" si="116"/>
        <v>3.0666666666666668E-2</v>
      </c>
      <c r="N251" s="92">
        <f t="shared" si="93"/>
        <v>2.592195194397795E-3</v>
      </c>
      <c r="O251" s="90"/>
    </row>
    <row r="252" spans="1:15" x14ac:dyDescent="0.3">
      <c r="A252" s="94">
        <v>23</v>
      </c>
      <c r="B252" s="94"/>
      <c r="C252" s="29"/>
      <c r="D252" s="89"/>
      <c r="E252" s="95">
        <f t="shared" si="110"/>
        <v>691220.24163513712</v>
      </c>
      <c r="F252" s="93">
        <v>180</v>
      </c>
      <c r="G252" s="93"/>
      <c r="H252" s="91">
        <v>0.08</v>
      </c>
      <c r="I252" s="95">
        <f t="shared" si="111"/>
        <v>7262.9558409107021</v>
      </c>
      <c r="J252" s="95">
        <f t="shared" si="101"/>
        <v>4608.134944234248</v>
      </c>
      <c r="K252" s="95">
        <f t="shared" si="92"/>
        <v>2654.8208966764541</v>
      </c>
      <c r="L252" s="95">
        <f t="shared" si="105"/>
        <v>1706.2224387075637</v>
      </c>
      <c r="M252" s="92">
        <f>22/30*0.04</f>
        <v>2.9333333333333333E-2</v>
      </c>
      <c r="N252" s="92">
        <f t="shared" si="93"/>
        <v>2.4779380249413396E-3</v>
      </c>
      <c r="O252" s="90"/>
    </row>
    <row r="253" spans="1:15" x14ac:dyDescent="0.3">
      <c r="A253" s="94">
        <v>23</v>
      </c>
      <c r="B253" s="94"/>
      <c r="C253" s="29"/>
      <c r="D253" s="89"/>
      <c r="E253" s="95">
        <f t="shared" si="110"/>
        <v>1091400.3815291645</v>
      </c>
      <c r="F253" s="93">
        <v>180</v>
      </c>
      <c r="G253" s="93"/>
      <c r="H253" s="91">
        <v>0.08</v>
      </c>
      <c r="I253" s="95">
        <f t="shared" si="111"/>
        <v>11467.825011964267</v>
      </c>
      <c r="J253" s="95">
        <f t="shared" si="101"/>
        <v>7276.0025435277639</v>
      </c>
      <c r="K253" s="95">
        <f t="shared" si="92"/>
        <v>4191.8224684365032</v>
      </c>
      <c r="L253" s="95">
        <f t="shared" si="105"/>
        <v>2694.0354295382599</v>
      </c>
      <c r="M253" s="92">
        <f t="shared" ref="M253:M255" si="117">22/30*0.04</f>
        <v>2.9333333333333333E-2</v>
      </c>
      <c r="N253" s="92">
        <f t="shared" si="93"/>
        <v>2.4779380249413396E-3</v>
      </c>
      <c r="O253" s="90"/>
    </row>
    <row r="254" spans="1:15" x14ac:dyDescent="0.3">
      <c r="A254" s="94">
        <v>23</v>
      </c>
      <c r="B254" s="94"/>
      <c r="C254" s="29"/>
      <c r="D254" s="89"/>
      <c r="E254" s="95">
        <f t="shared" si="110"/>
        <v>727600.25435277657</v>
      </c>
      <c r="F254" s="93">
        <v>180</v>
      </c>
      <c r="G254" s="93"/>
      <c r="H254" s="91">
        <v>0.08</v>
      </c>
      <c r="I254" s="95">
        <f t="shared" si="111"/>
        <v>7645.2166746428447</v>
      </c>
      <c r="J254" s="95">
        <f t="shared" si="101"/>
        <v>4850.6683623518438</v>
      </c>
      <c r="K254" s="95">
        <f t="shared" si="92"/>
        <v>2794.5483122910009</v>
      </c>
      <c r="L254" s="95">
        <f t="shared" si="105"/>
        <v>1796.023619692174</v>
      </c>
      <c r="M254" s="92">
        <f t="shared" si="117"/>
        <v>2.9333333333333333E-2</v>
      </c>
      <c r="N254" s="92">
        <f t="shared" si="93"/>
        <v>2.4779380249413396E-3</v>
      </c>
      <c r="O254" s="90"/>
    </row>
    <row r="255" spans="1:15" x14ac:dyDescent="0.3">
      <c r="A255" s="94">
        <v>23</v>
      </c>
      <c r="B255" s="94"/>
      <c r="C255" s="29"/>
      <c r="D255" s="89"/>
      <c r="E255" s="95">
        <f t="shared" si="110"/>
        <v>363800.12717638828</v>
      </c>
      <c r="F255" s="93">
        <v>180</v>
      </c>
      <c r="G255" s="93"/>
      <c r="H255" s="91">
        <v>0.08</v>
      </c>
      <c r="I255" s="95">
        <f t="shared" si="111"/>
        <v>3822.6083373214224</v>
      </c>
      <c r="J255" s="95">
        <f t="shared" si="101"/>
        <v>2425.3341811759219</v>
      </c>
      <c r="K255" s="95">
        <f t="shared" si="92"/>
        <v>1397.2741561455005</v>
      </c>
      <c r="L255" s="95">
        <f t="shared" si="105"/>
        <v>898.01180984608698</v>
      </c>
      <c r="M255" s="92">
        <f t="shared" si="117"/>
        <v>2.9333333333333333E-2</v>
      </c>
      <c r="N255" s="92">
        <f t="shared" si="93"/>
        <v>2.4779380249413396E-3</v>
      </c>
      <c r="O255" s="90"/>
    </row>
    <row r="256" spans="1:15" x14ac:dyDescent="0.3">
      <c r="A256" s="94">
        <v>23</v>
      </c>
      <c r="B256" s="94"/>
      <c r="C256" s="29"/>
      <c r="D256" s="89"/>
      <c r="E256" s="95">
        <f t="shared" si="110"/>
        <v>503311.10030071513</v>
      </c>
      <c r="F256" s="93">
        <v>180</v>
      </c>
      <c r="G256" s="93"/>
      <c r="H256" s="91">
        <v>0.08</v>
      </c>
      <c r="I256" s="95">
        <f t="shared" si="111"/>
        <v>5256.0864638169551</v>
      </c>
      <c r="J256" s="95">
        <f t="shared" si="101"/>
        <v>3355.4073353381009</v>
      </c>
      <c r="K256" s="95">
        <f t="shared" si="92"/>
        <v>1900.6791284788542</v>
      </c>
      <c r="L256" s="95">
        <f t="shared" si="105"/>
        <v>1185.2463047023982</v>
      </c>
      <c r="M256" s="92">
        <f>21/30*0.04</f>
        <v>2.7999999999999997E-2</v>
      </c>
      <c r="N256" s="92">
        <f t="shared" si="93"/>
        <v>2.3638246327857271E-3</v>
      </c>
      <c r="O256" s="90"/>
    </row>
    <row r="257" spans="1:15" x14ac:dyDescent="0.3">
      <c r="A257" s="94">
        <v>23</v>
      </c>
      <c r="B257" s="94"/>
      <c r="C257" s="29"/>
      <c r="D257" s="89"/>
      <c r="E257" s="95">
        <f t="shared" si="110"/>
        <v>603973.32036085811</v>
      </c>
      <c r="F257" s="93">
        <v>180</v>
      </c>
      <c r="G257" s="93"/>
      <c r="H257" s="91">
        <v>0.08</v>
      </c>
      <c r="I257" s="95">
        <f t="shared" si="111"/>
        <v>6307.303756580347</v>
      </c>
      <c r="J257" s="95">
        <f t="shared" si="101"/>
        <v>4026.4888024057209</v>
      </c>
      <c r="K257" s="95">
        <f t="shared" si="92"/>
        <v>2280.8149541746261</v>
      </c>
      <c r="L257" s="95">
        <f t="shared" si="105"/>
        <v>1422.2955656428776</v>
      </c>
      <c r="M257" s="92">
        <f>21/30*0.04</f>
        <v>2.7999999999999997E-2</v>
      </c>
      <c r="N257" s="92">
        <f t="shared" si="93"/>
        <v>2.3638246327857271E-3</v>
      </c>
      <c r="O257" s="90"/>
    </row>
    <row r="258" spans="1:15" x14ac:dyDescent="0.3">
      <c r="A258" s="94">
        <v>23</v>
      </c>
      <c r="B258" s="94"/>
      <c r="C258" s="29"/>
      <c r="D258" s="89"/>
      <c r="E258" s="95">
        <f t="shared" si="110"/>
        <v>708857.24881776061</v>
      </c>
      <c r="F258" s="93">
        <v>180</v>
      </c>
      <c r="G258" s="93"/>
      <c r="H258" s="91">
        <v>0.08</v>
      </c>
      <c r="I258" s="95">
        <f t="shared" si="111"/>
        <v>7358.521049343738</v>
      </c>
      <c r="J258" s="95">
        <f t="shared" si="101"/>
        <v>4725.7149921184046</v>
      </c>
      <c r="K258" s="95">
        <f t="shared" si="92"/>
        <v>2632.8060572253335</v>
      </c>
      <c r="L258" s="95">
        <f t="shared" si="105"/>
        <v>1588.9023395340482</v>
      </c>
      <c r="M258" s="92">
        <f>20/30*0.04</f>
        <v>2.6666666666666665E-2</v>
      </c>
      <c r="N258" s="92">
        <f t="shared" si="93"/>
        <v>2.2498546401527042E-3</v>
      </c>
      <c r="O258" s="90"/>
    </row>
    <row r="259" spans="1:15" x14ac:dyDescent="0.3">
      <c r="A259" s="94">
        <v>23</v>
      </c>
      <c r="B259" s="94"/>
      <c r="C259" s="29"/>
      <c r="D259" s="89"/>
      <c r="E259" s="95">
        <f t="shared" si="110"/>
        <v>736475.06370676425</v>
      </c>
      <c r="F259" s="93">
        <v>180</v>
      </c>
      <c r="G259" s="93"/>
      <c r="H259" s="91">
        <v>0.08</v>
      </c>
      <c r="I259" s="95">
        <f t="shared" si="111"/>
        <v>7645.2166746428447</v>
      </c>
      <c r="J259" s="95">
        <f t="shared" si="101"/>
        <v>4909.8337580450952</v>
      </c>
      <c r="K259" s="95">
        <f t="shared" ref="K259:K322" si="118">I259-J259</f>
        <v>2735.3829165977495</v>
      </c>
      <c r="L259" s="95">
        <f t="shared" si="105"/>
        <v>1650.8076254899202</v>
      </c>
      <c r="M259" s="92">
        <f t="shared" ref="M259:M260" si="119">20/30*0.04</f>
        <v>2.6666666666666665E-2</v>
      </c>
      <c r="N259" s="92">
        <f t="shared" ref="N259:N322" si="120">1-(POWER(1-M259,(1/12)))</f>
        <v>2.2498546401527042E-3</v>
      </c>
      <c r="O259" s="90"/>
    </row>
    <row r="260" spans="1:15" x14ac:dyDescent="0.3">
      <c r="A260" s="94">
        <v>23</v>
      </c>
      <c r="B260" s="94"/>
      <c r="C260" s="29"/>
      <c r="D260" s="89"/>
      <c r="E260" s="95">
        <f t="shared" si="110"/>
        <v>1196771.978523491</v>
      </c>
      <c r="F260" s="93">
        <v>180</v>
      </c>
      <c r="G260" s="93"/>
      <c r="H260" s="91">
        <v>0.08</v>
      </c>
      <c r="I260" s="95">
        <f t="shared" si="111"/>
        <v>12423.477096294622</v>
      </c>
      <c r="J260" s="95">
        <f t="shared" si="101"/>
        <v>7978.4798568232736</v>
      </c>
      <c r="K260" s="95">
        <f t="shared" si="118"/>
        <v>4444.9972394713486</v>
      </c>
      <c r="L260" s="95">
        <f t="shared" si="105"/>
        <v>2682.5623914211178</v>
      </c>
      <c r="M260" s="92">
        <f t="shared" si="119"/>
        <v>2.6666666666666665E-2</v>
      </c>
      <c r="N260" s="92">
        <f t="shared" si="120"/>
        <v>2.2498546401527042E-3</v>
      </c>
      <c r="O260" s="88">
        <f t="shared" ref="O260" si="121">SUM(I249:I260)</f>
        <v>77121.123205459691</v>
      </c>
    </row>
    <row r="261" spans="1:15" x14ac:dyDescent="0.3">
      <c r="A261" s="94">
        <v>24</v>
      </c>
      <c r="B261" s="94"/>
      <c r="C261" s="29"/>
      <c r="D261" s="89"/>
      <c r="E261" s="95">
        <f t="shared" si="110"/>
        <v>179579.41785427762</v>
      </c>
      <c r="F261" s="93">
        <v>180</v>
      </c>
      <c r="G261" s="93"/>
      <c r="H261" s="91">
        <v>0.08</v>
      </c>
      <c r="I261" s="95">
        <f t="shared" si="111"/>
        <v>1911.3041686607112</v>
      </c>
      <c r="J261" s="95">
        <f t="shared" si="101"/>
        <v>1197.1961190285176</v>
      </c>
      <c r="K261" s="95">
        <f t="shared" si="118"/>
        <v>714.10804963219357</v>
      </c>
      <c r="L261" s="95">
        <f t="shared" si="105"/>
        <v>484.11622514634934</v>
      </c>
      <c r="M261" s="92">
        <f>24/30*0.04</f>
        <v>3.2000000000000001E-2</v>
      </c>
      <c r="N261" s="92">
        <f t="shared" si="120"/>
        <v>2.7065965204493558E-3</v>
      </c>
      <c r="O261" s="90"/>
    </row>
    <row r="262" spans="1:15" x14ac:dyDescent="0.3">
      <c r="A262" s="94">
        <v>24</v>
      </c>
      <c r="B262" s="94"/>
      <c r="C262" s="29"/>
      <c r="D262" s="89"/>
      <c r="E262" s="95">
        <f t="shared" si="110"/>
        <v>314263.981244986</v>
      </c>
      <c r="F262" s="93">
        <v>180</v>
      </c>
      <c r="G262" s="93"/>
      <c r="H262" s="91">
        <v>0.08</v>
      </c>
      <c r="I262" s="95">
        <f t="shared" si="111"/>
        <v>3344.7822951562443</v>
      </c>
      <c r="J262" s="95">
        <f t="shared" si="101"/>
        <v>2095.093208299907</v>
      </c>
      <c r="K262" s="95">
        <f t="shared" si="118"/>
        <v>1249.6890868563373</v>
      </c>
      <c r="L262" s="95">
        <f t="shared" si="105"/>
        <v>847.20339400611192</v>
      </c>
      <c r="M262" s="92">
        <f t="shared" ref="M262:M263" si="122">24/30*0.04</f>
        <v>3.2000000000000001E-2</v>
      </c>
      <c r="N262" s="92">
        <f t="shared" si="120"/>
        <v>2.7065965204493558E-3</v>
      </c>
      <c r="O262" s="90"/>
    </row>
    <row r="263" spans="1:15" x14ac:dyDescent="0.3">
      <c r="A263" s="94">
        <v>24</v>
      </c>
      <c r="B263" s="94"/>
      <c r="C263" s="29"/>
      <c r="D263" s="89"/>
      <c r="E263" s="95">
        <f t="shared" si="110"/>
        <v>251411.18499598865</v>
      </c>
      <c r="F263" s="93">
        <v>180</v>
      </c>
      <c r="G263" s="93"/>
      <c r="H263" s="91">
        <v>0.08</v>
      </c>
      <c r="I263" s="95">
        <f t="shared" si="111"/>
        <v>2675.8258361249955</v>
      </c>
      <c r="J263" s="95">
        <f t="shared" si="101"/>
        <v>1676.0745666399243</v>
      </c>
      <c r="K263" s="95">
        <f t="shared" si="118"/>
        <v>999.75126948507113</v>
      </c>
      <c r="L263" s="95">
        <f t="shared" si="105"/>
        <v>677.76271520488899</v>
      </c>
      <c r="M263" s="92">
        <f t="shared" si="122"/>
        <v>3.2000000000000001E-2</v>
      </c>
      <c r="N263" s="92">
        <f t="shared" si="120"/>
        <v>2.7065965204493558E-3</v>
      </c>
      <c r="O263" s="90"/>
    </row>
    <row r="264" spans="1:15" x14ac:dyDescent="0.3">
      <c r="A264" s="94">
        <v>24</v>
      </c>
      <c r="B264" s="94"/>
      <c r="C264" s="29"/>
      <c r="D264" s="89"/>
      <c r="E264" s="95">
        <f t="shared" si="110"/>
        <v>686859.19829975301</v>
      </c>
      <c r="F264" s="93">
        <v>180</v>
      </c>
      <c r="G264" s="93"/>
      <c r="H264" s="91">
        <v>0.08</v>
      </c>
      <c r="I264" s="95">
        <f t="shared" si="111"/>
        <v>7262.9558409107021</v>
      </c>
      <c r="J264" s="95">
        <f t="shared" si="101"/>
        <v>4579.0613219983534</v>
      </c>
      <c r="K264" s="95">
        <f t="shared" si="118"/>
        <v>2683.8945189123488</v>
      </c>
      <c r="L264" s="95">
        <f t="shared" si="105"/>
        <v>1773.5159345863469</v>
      </c>
      <c r="M264" s="92">
        <f>23/30*0.04</f>
        <v>3.0666666666666668E-2</v>
      </c>
      <c r="N264" s="92">
        <f t="shared" si="120"/>
        <v>2.592195194397795E-3</v>
      </c>
      <c r="O264" s="90"/>
    </row>
    <row r="265" spans="1:15" x14ac:dyDescent="0.3">
      <c r="A265" s="94">
        <v>24</v>
      </c>
      <c r="B265" s="94"/>
      <c r="C265" s="29"/>
      <c r="D265" s="89"/>
      <c r="E265" s="95">
        <f t="shared" si="110"/>
        <v>1084514.5236311897</v>
      </c>
      <c r="F265" s="93">
        <v>180</v>
      </c>
      <c r="G265" s="93"/>
      <c r="H265" s="91">
        <v>0.08</v>
      </c>
      <c r="I265" s="95">
        <f t="shared" si="111"/>
        <v>11467.825011964267</v>
      </c>
      <c r="J265" s="95">
        <f t="shared" si="101"/>
        <v>7230.0968242079316</v>
      </c>
      <c r="K265" s="95">
        <f t="shared" si="118"/>
        <v>4237.7281877563355</v>
      </c>
      <c r="L265" s="95">
        <f t="shared" si="105"/>
        <v>2800.2883177679178</v>
      </c>
      <c r="M265" s="92">
        <f t="shared" ref="M265:M267" si="123">23/30*0.04</f>
        <v>3.0666666666666668E-2</v>
      </c>
      <c r="N265" s="92">
        <f t="shared" si="120"/>
        <v>2.592195194397795E-3</v>
      </c>
      <c r="O265" s="90"/>
    </row>
    <row r="266" spans="1:15" x14ac:dyDescent="0.3">
      <c r="A266" s="94">
        <v>24</v>
      </c>
      <c r="B266" s="94"/>
      <c r="C266" s="29"/>
      <c r="D266" s="89"/>
      <c r="E266" s="95">
        <f t="shared" si="110"/>
        <v>723009.68242079334</v>
      </c>
      <c r="F266" s="93">
        <v>180</v>
      </c>
      <c r="G266" s="93"/>
      <c r="H266" s="91">
        <v>0.08</v>
      </c>
      <c r="I266" s="95">
        <f t="shared" si="111"/>
        <v>7645.2166746428447</v>
      </c>
      <c r="J266" s="95">
        <f t="shared" si="101"/>
        <v>4820.0645494719556</v>
      </c>
      <c r="K266" s="95">
        <f t="shared" si="118"/>
        <v>2825.1521251708891</v>
      </c>
      <c r="L266" s="95">
        <f t="shared" si="105"/>
        <v>1866.8588785119457</v>
      </c>
      <c r="M266" s="92">
        <f t="shared" si="123"/>
        <v>3.0666666666666668E-2</v>
      </c>
      <c r="N266" s="92">
        <f t="shared" si="120"/>
        <v>2.592195194397795E-3</v>
      </c>
      <c r="O266" s="90"/>
    </row>
    <row r="267" spans="1:15" x14ac:dyDescent="0.3">
      <c r="A267" s="94">
        <v>24</v>
      </c>
      <c r="B267" s="94"/>
      <c r="C267" s="29"/>
      <c r="D267" s="89"/>
      <c r="E267" s="95">
        <f t="shared" si="110"/>
        <v>361504.84121039667</v>
      </c>
      <c r="F267" s="93">
        <v>180</v>
      </c>
      <c r="G267" s="93"/>
      <c r="H267" s="91">
        <v>0.08</v>
      </c>
      <c r="I267" s="95">
        <f t="shared" si="111"/>
        <v>3822.6083373214224</v>
      </c>
      <c r="J267" s="95">
        <f t="shared" si="101"/>
        <v>2410.0322747359778</v>
      </c>
      <c r="K267" s="95">
        <f t="shared" si="118"/>
        <v>1412.5760625854446</v>
      </c>
      <c r="L267" s="95">
        <f t="shared" si="105"/>
        <v>933.42943925597285</v>
      </c>
      <c r="M267" s="92">
        <f t="shared" si="123"/>
        <v>3.0666666666666668E-2</v>
      </c>
      <c r="N267" s="92">
        <f t="shared" si="120"/>
        <v>2.592195194397795E-3</v>
      </c>
      <c r="O267" s="90"/>
    </row>
    <row r="268" spans="1:15" x14ac:dyDescent="0.3">
      <c r="A268" s="94">
        <v>24</v>
      </c>
      <c r="B268" s="94"/>
      <c r="C268" s="29"/>
      <c r="D268" s="89"/>
      <c r="E268" s="95">
        <f t="shared" si="110"/>
        <v>500225.17486753385</v>
      </c>
      <c r="F268" s="93">
        <v>180</v>
      </c>
      <c r="G268" s="93"/>
      <c r="H268" s="91">
        <v>0.08</v>
      </c>
      <c r="I268" s="95">
        <f t="shared" si="111"/>
        <v>5256.0864638169551</v>
      </c>
      <c r="J268" s="95">
        <f t="shared" si="101"/>
        <v>3334.8344991168924</v>
      </c>
      <c r="K268" s="95">
        <f t="shared" si="118"/>
        <v>1921.2519647000627</v>
      </c>
      <c r="L268" s="95">
        <f t="shared" si="105"/>
        <v>1234.7662385383696</v>
      </c>
      <c r="M268" s="92">
        <f>22/30*0.04</f>
        <v>2.9333333333333333E-2</v>
      </c>
      <c r="N268" s="92">
        <f t="shared" si="120"/>
        <v>2.4779380249413396E-3</v>
      </c>
      <c r="O268" s="90"/>
    </row>
    <row r="269" spans="1:15" x14ac:dyDescent="0.3">
      <c r="A269" s="94">
        <v>24</v>
      </c>
      <c r="B269" s="94"/>
      <c r="C269" s="29"/>
      <c r="D269" s="89"/>
      <c r="E269" s="95">
        <f t="shared" si="110"/>
        <v>600270.20984104055</v>
      </c>
      <c r="F269" s="93">
        <v>180</v>
      </c>
      <c r="G269" s="93"/>
      <c r="H269" s="91">
        <v>0.08</v>
      </c>
      <c r="I269" s="95">
        <f t="shared" si="111"/>
        <v>6307.303756580347</v>
      </c>
      <c r="J269" s="95">
        <f t="shared" si="101"/>
        <v>4001.8013989402707</v>
      </c>
      <c r="K269" s="95">
        <f t="shared" si="118"/>
        <v>2305.5023576400763</v>
      </c>
      <c r="L269" s="95">
        <f t="shared" si="105"/>
        <v>1481.7194862460433</v>
      </c>
      <c r="M269" s="92">
        <f>22/30*0.04</f>
        <v>2.9333333333333333E-2</v>
      </c>
      <c r="N269" s="92">
        <f t="shared" si="120"/>
        <v>2.4779380249413396E-3</v>
      </c>
      <c r="O269" s="90"/>
    </row>
    <row r="270" spans="1:15" x14ac:dyDescent="0.3">
      <c r="A270" s="94">
        <v>24</v>
      </c>
      <c r="B270" s="94"/>
      <c r="C270" s="29"/>
      <c r="D270" s="89"/>
      <c r="E270" s="95">
        <f t="shared" si="110"/>
        <v>704635.54042100126</v>
      </c>
      <c r="F270" s="93">
        <v>180</v>
      </c>
      <c r="G270" s="93"/>
      <c r="H270" s="91">
        <v>0.08</v>
      </c>
      <c r="I270" s="95">
        <f t="shared" si="111"/>
        <v>7358.521049343738</v>
      </c>
      <c r="J270" s="95">
        <f t="shared" si="101"/>
        <v>4697.5702694733418</v>
      </c>
      <c r="K270" s="95">
        <f t="shared" si="118"/>
        <v>2660.9507798703962</v>
      </c>
      <c r="L270" s="95">
        <f t="shared" si="105"/>
        <v>1659.3448265833576</v>
      </c>
      <c r="M270" s="92">
        <f>21/30*0.04</f>
        <v>2.7999999999999997E-2</v>
      </c>
      <c r="N270" s="92">
        <f t="shared" si="120"/>
        <v>2.3638246327857271E-3</v>
      </c>
      <c r="O270" s="90"/>
    </row>
    <row r="271" spans="1:15" x14ac:dyDescent="0.3">
      <c r="A271" s="94">
        <v>24</v>
      </c>
      <c r="B271" s="94"/>
      <c r="C271" s="29"/>
      <c r="D271" s="89"/>
      <c r="E271" s="95">
        <f t="shared" si="110"/>
        <v>732088.8731646766</v>
      </c>
      <c r="F271" s="93">
        <v>180</v>
      </c>
      <c r="G271" s="93"/>
      <c r="H271" s="91">
        <v>0.08</v>
      </c>
      <c r="I271" s="95">
        <f t="shared" si="111"/>
        <v>7645.2166746428447</v>
      </c>
      <c r="J271" s="95">
        <f t="shared" si="101"/>
        <v>4880.5924877645111</v>
      </c>
      <c r="K271" s="95">
        <f t="shared" si="118"/>
        <v>2764.6241868783336</v>
      </c>
      <c r="L271" s="95">
        <f t="shared" si="105"/>
        <v>1723.9946250216701</v>
      </c>
      <c r="M271" s="92">
        <f t="shared" ref="M271:M272" si="124">21/30*0.04</f>
        <v>2.7999999999999997E-2</v>
      </c>
      <c r="N271" s="92">
        <f t="shared" si="120"/>
        <v>2.3638246327857271E-3</v>
      </c>
      <c r="O271" s="90"/>
    </row>
    <row r="272" spans="1:15" x14ac:dyDescent="0.3">
      <c r="A272" s="94">
        <v>24</v>
      </c>
      <c r="B272" s="94"/>
      <c r="C272" s="29"/>
      <c r="D272" s="89"/>
      <c r="E272" s="95">
        <f t="shared" si="110"/>
        <v>1189644.4188925985</v>
      </c>
      <c r="F272" s="93">
        <v>180</v>
      </c>
      <c r="G272" s="93"/>
      <c r="H272" s="91">
        <v>0.08</v>
      </c>
      <c r="I272" s="95">
        <f t="shared" si="111"/>
        <v>12423.477096294622</v>
      </c>
      <c r="J272" s="95">
        <f t="shared" si="101"/>
        <v>7930.9627926173234</v>
      </c>
      <c r="K272" s="95">
        <f t="shared" si="118"/>
        <v>4492.5143036772988</v>
      </c>
      <c r="L272" s="95">
        <f t="shared" si="105"/>
        <v>2801.4912656602119</v>
      </c>
      <c r="M272" s="92">
        <f t="shared" si="124"/>
        <v>2.7999999999999997E-2</v>
      </c>
      <c r="N272" s="92">
        <f t="shared" si="120"/>
        <v>2.3638246327857271E-3</v>
      </c>
      <c r="O272" s="88">
        <f t="shared" ref="O272" si="125">SUM(I261:I272)</f>
        <v>77121.123205459691</v>
      </c>
    </row>
    <row r="273" spans="1:15" x14ac:dyDescent="0.3">
      <c r="A273" s="94">
        <v>25</v>
      </c>
      <c r="B273" s="94"/>
      <c r="C273" s="29"/>
      <c r="D273" s="89"/>
      <c r="E273" s="95">
        <f t="shared" si="110"/>
        <v>178381.19357949909</v>
      </c>
      <c r="F273" s="93">
        <v>180</v>
      </c>
      <c r="G273" s="93"/>
      <c r="H273" s="91">
        <v>0.08</v>
      </c>
      <c r="I273" s="95">
        <f t="shared" si="111"/>
        <v>1911.3041686607112</v>
      </c>
      <c r="J273" s="95">
        <f t="shared" si="101"/>
        <v>1189.2079571966606</v>
      </c>
      <c r="K273" s="95">
        <f t="shared" si="118"/>
        <v>722.09621146405061</v>
      </c>
      <c r="L273" s="95">
        <f t="shared" si="105"/>
        <v>501.20160947315566</v>
      </c>
      <c r="M273" s="92">
        <f>25/30*0.04</f>
        <v>3.3333333333333333E-2</v>
      </c>
      <c r="N273" s="92">
        <f t="shared" si="120"/>
        <v>2.8211423839156202E-3</v>
      </c>
      <c r="O273" s="90"/>
    </row>
    <row r="274" spans="1:15" x14ac:dyDescent="0.3">
      <c r="A274" s="94">
        <v>25</v>
      </c>
      <c r="B274" s="94"/>
      <c r="C274" s="29"/>
      <c r="D274" s="89"/>
      <c r="E274" s="95">
        <f t="shared" si="110"/>
        <v>312167.08876412356</v>
      </c>
      <c r="F274" s="93">
        <v>180</v>
      </c>
      <c r="G274" s="93"/>
      <c r="H274" s="91">
        <v>0.08</v>
      </c>
      <c r="I274" s="95">
        <f t="shared" si="111"/>
        <v>3344.7822951562443</v>
      </c>
      <c r="J274" s="95">
        <f t="shared" si="101"/>
        <v>2081.1139250941574</v>
      </c>
      <c r="K274" s="95">
        <f t="shared" si="118"/>
        <v>1263.668370062087</v>
      </c>
      <c r="L274" s="95">
        <f t="shared" si="105"/>
        <v>877.10281657802284</v>
      </c>
      <c r="M274" s="92">
        <f t="shared" ref="M274:M275" si="126">25/30*0.04</f>
        <v>3.3333333333333333E-2</v>
      </c>
      <c r="N274" s="92">
        <f t="shared" si="120"/>
        <v>2.8211423839156202E-3</v>
      </c>
      <c r="O274" s="90"/>
    </row>
    <row r="275" spans="1:15" x14ac:dyDescent="0.3">
      <c r="A275" s="94">
        <v>25</v>
      </c>
      <c r="B275" s="94"/>
      <c r="C275" s="29"/>
      <c r="D275" s="89"/>
      <c r="E275" s="95">
        <f t="shared" si="110"/>
        <v>249733.67101129869</v>
      </c>
      <c r="F275" s="93">
        <v>180</v>
      </c>
      <c r="G275" s="93"/>
      <c r="H275" s="91">
        <v>0.08</v>
      </c>
      <c r="I275" s="95">
        <f t="shared" si="111"/>
        <v>2675.8258361249955</v>
      </c>
      <c r="J275" s="95">
        <f t="shared" si="101"/>
        <v>1664.8911400753248</v>
      </c>
      <c r="K275" s="95">
        <f t="shared" si="118"/>
        <v>1010.9346960496707</v>
      </c>
      <c r="L275" s="95">
        <f t="shared" si="105"/>
        <v>701.68225326241782</v>
      </c>
      <c r="M275" s="92">
        <f t="shared" si="126"/>
        <v>3.3333333333333333E-2</v>
      </c>
      <c r="N275" s="92">
        <f t="shared" si="120"/>
        <v>2.8211423839156202E-3</v>
      </c>
      <c r="O275" s="90"/>
    </row>
    <row r="276" spans="1:15" x14ac:dyDescent="0.3">
      <c r="A276" s="94">
        <v>25</v>
      </c>
      <c r="B276" s="94"/>
      <c r="C276" s="29"/>
      <c r="D276" s="89"/>
      <c r="E276" s="95">
        <f t="shared" si="110"/>
        <v>682401.78784625442</v>
      </c>
      <c r="F276" s="93">
        <v>180</v>
      </c>
      <c r="G276" s="93"/>
      <c r="H276" s="91">
        <v>0.08</v>
      </c>
      <c r="I276" s="95">
        <f t="shared" si="111"/>
        <v>7262.9558409107021</v>
      </c>
      <c r="J276" s="95">
        <f t="shared" si="101"/>
        <v>4549.3452523083633</v>
      </c>
      <c r="K276" s="95">
        <f t="shared" si="118"/>
        <v>2713.6105886023388</v>
      </c>
      <c r="L276" s="95">
        <f t="shared" si="105"/>
        <v>1839.6416555561261</v>
      </c>
      <c r="M276" s="92">
        <f>24/30*0.04</f>
        <v>3.2000000000000001E-2</v>
      </c>
      <c r="N276" s="92">
        <f t="shared" si="120"/>
        <v>2.7065965204493558E-3</v>
      </c>
      <c r="O276" s="90"/>
    </row>
    <row r="277" spans="1:15" x14ac:dyDescent="0.3">
      <c r="A277" s="94">
        <v>25</v>
      </c>
      <c r="B277" s="94"/>
      <c r="C277" s="29"/>
      <c r="D277" s="89"/>
      <c r="E277" s="95">
        <f t="shared" si="110"/>
        <v>1077476.5071256654</v>
      </c>
      <c r="F277" s="93">
        <v>180</v>
      </c>
      <c r="G277" s="93"/>
      <c r="H277" s="91">
        <v>0.08</v>
      </c>
      <c r="I277" s="95">
        <f t="shared" si="111"/>
        <v>11467.825011964267</v>
      </c>
      <c r="J277" s="95">
        <f t="shared" si="101"/>
        <v>7183.1767141711034</v>
      </c>
      <c r="K277" s="95">
        <f t="shared" si="118"/>
        <v>4284.6482977931637</v>
      </c>
      <c r="L277" s="95">
        <f t="shared" si="105"/>
        <v>2904.6973508780952</v>
      </c>
      <c r="M277" s="92">
        <f t="shared" ref="M277:M279" si="127">24/30*0.04</f>
        <v>3.2000000000000001E-2</v>
      </c>
      <c r="N277" s="92">
        <f t="shared" si="120"/>
        <v>2.7065965204493558E-3</v>
      </c>
      <c r="O277" s="90"/>
    </row>
    <row r="278" spans="1:15" x14ac:dyDescent="0.3">
      <c r="A278" s="94">
        <v>25</v>
      </c>
      <c r="B278" s="94"/>
      <c r="C278" s="29"/>
      <c r="D278" s="89"/>
      <c r="E278" s="95">
        <f t="shared" si="110"/>
        <v>718317.67141711048</v>
      </c>
      <c r="F278" s="93">
        <v>180</v>
      </c>
      <c r="G278" s="93"/>
      <c r="H278" s="91">
        <v>0.08</v>
      </c>
      <c r="I278" s="95">
        <f t="shared" si="111"/>
        <v>7645.2166746428447</v>
      </c>
      <c r="J278" s="95">
        <f t="shared" si="101"/>
        <v>4788.7844761140705</v>
      </c>
      <c r="K278" s="95">
        <f t="shared" si="118"/>
        <v>2856.4321985287743</v>
      </c>
      <c r="L278" s="95">
        <f t="shared" si="105"/>
        <v>1936.4649005853973</v>
      </c>
      <c r="M278" s="92">
        <f t="shared" si="127"/>
        <v>3.2000000000000001E-2</v>
      </c>
      <c r="N278" s="92">
        <f t="shared" si="120"/>
        <v>2.7065965204493558E-3</v>
      </c>
      <c r="O278" s="90"/>
    </row>
    <row r="279" spans="1:15" x14ac:dyDescent="0.3">
      <c r="A279" s="94">
        <v>25</v>
      </c>
      <c r="B279" s="94"/>
      <c r="C279" s="29"/>
      <c r="D279" s="89"/>
      <c r="E279" s="95">
        <f t="shared" si="110"/>
        <v>359158.83570855524</v>
      </c>
      <c r="F279" s="93">
        <v>180</v>
      </c>
      <c r="G279" s="93"/>
      <c r="H279" s="91">
        <v>0.08</v>
      </c>
      <c r="I279" s="95">
        <f t="shared" si="111"/>
        <v>3822.6083373214224</v>
      </c>
      <c r="J279" s="95">
        <f t="shared" si="101"/>
        <v>2394.3922380570352</v>
      </c>
      <c r="K279" s="95">
        <f t="shared" si="118"/>
        <v>1428.2160992643871</v>
      </c>
      <c r="L279" s="95">
        <f t="shared" si="105"/>
        <v>968.23245029269867</v>
      </c>
      <c r="M279" s="92">
        <f t="shared" si="127"/>
        <v>3.2000000000000001E-2</v>
      </c>
      <c r="N279" s="92">
        <f t="shared" si="120"/>
        <v>2.7065965204493558E-3</v>
      </c>
      <c r="O279" s="90"/>
    </row>
    <row r="280" spans="1:15" x14ac:dyDescent="0.3">
      <c r="A280" s="94">
        <v>25</v>
      </c>
      <c r="B280" s="94"/>
      <c r="C280" s="29"/>
      <c r="D280" s="89"/>
      <c r="E280" s="95">
        <f t="shared" si="110"/>
        <v>497069.15666429541</v>
      </c>
      <c r="F280" s="93">
        <v>180</v>
      </c>
      <c r="G280" s="93"/>
      <c r="H280" s="91">
        <v>0.08</v>
      </c>
      <c r="I280" s="95">
        <f t="shared" si="111"/>
        <v>5256.0864638169551</v>
      </c>
      <c r="J280" s="95">
        <f t="shared" si="101"/>
        <v>3313.7943777619698</v>
      </c>
      <c r="K280" s="95">
        <f t="shared" si="118"/>
        <v>1942.2920860549852</v>
      </c>
      <c r="L280" s="95">
        <f t="shared" si="105"/>
        <v>1283.4654789769627</v>
      </c>
      <c r="M280" s="92">
        <f t="shared" ref="M280:M281" si="128">23/30*0.04</f>
        <v>3.0666666666666668E-2</v>
      </c>
      <c r="N280" s="92">
        <f t="shared" si="120"/>
        <v>2.592195194397795E-3</v>
      </c>
      <c r="O280" s="90"/>
    </row>
    <row r="281" spans="1:15" x14ac:dyDescent="0.3">
      <c r="A281" s="94">
        <v>25</v>
      </c>
      <c r="B281" s="94"/>
      <c r="C281" s="29"/>
      <c r="D281" s="89"/>
      <c r="E281" s="95">
        <f t="shared" si="110"/>
        <v>596482.98799715447</v>
      </c>
      <c r="F281" s="93">
        <v>180</v>
      </c>
      <c r="G281" s="93"/>
      <c r="H281" s="91">
        <v>0.08</v>
      </c>
      <c r="I281" s="95">
        <f t="shared" si="111"/>
        <v>6307.303756580347</v>
      </c>
      <c r="J281" s="95">
        <f t="shared" ref="J281:J344" si="129">E281*(H281/12)</f>
        <v>3976.5532533143632</v>
      </c>
      <c r="K281" s="95">
        <f t="shared" si="118"/>
        <v>2330.7505032659838</v>
      </c>
      <c r="L281" s="95">
        <f t="shared" si="105"/>
        <v>1540.158574772355</v>
      </c>
      <c r="M281" s="92">
        <f t="shared" si="128"/>
        <v>3.0666666666666668E-2</v>
      </c>
      <c r="N281" s="92">
        <f t="shared" si="120"/>
        <v>2.592195194397795E-3</v>
      </c>
      <c r="O281" s="90"/>
    </row>
    <row r="282" spans="1:15" x14ac:dyDescent="0.3">
      <c r="A282" s="94">
        <v>25</v>
      </c>
      <c r="B282" s="94"/>
      <c r="C282" s="29"/>
      <c r="D282" s="89"/>
      <c r="E282" s="95">
        <f t="shared" si="110"/>
        <v>700315.24481454748</v>
      </c>
      <c r="F282" s="93">
        <v>180</v>
      </c>
      <c r="G282" s="93"/>
      <c r="H282" s="91">
        <v>0.08</v>
      </c>
      <c r="I282" s="95">
        <f t="shared" si="111"/>
        <v>7358.521049343738</v>
      </c>
      <c r="J282" s="95">
        <f t="shared" si="129"/>
        <v>4668.7682987636499</v>
      </c>
      <c r="K282" s="95">
        <f t="shared" si="118"/>
        <v>2689.7527505800881</v>
      </c>
      <c r="L282" s="95">
        <f t="shared" si="105"/>
        <v>1728.6727339537176</v>
      </c>
      <c r="M282" s="92">
        <f>22/30*0.04</f>
        <v>2.9333333333333333E-2</v>
      </c>
      <c r="N282" s="92">
        <f t="shared" si="120"/>
        <v>2.4779380249413396E-3</v>
      </c>
      <c r="O282" s="90"/>
    </row>
    <row r="283" spans="1:15" x14ac:dyDescent="0.3">
      <c r="A283" s="94">
        <v>25</v>
      </c>
      <c r="B283" s="94"/>
      <c r="C283" s="29"/>
      <c r="D283" s="89"/>
      <c r="E283" s="95">
        <f t="shared" si="110"/>
        <v>727600.25435277657</v>
      </c>
      <c r="F283" s="93">
        <v>180</v>
      </c>
      <c r="G283" s="93"/>
      <c r="H283" s="91">
        <v>0.08</v>
      </c>
      <c r="I283" s="95">
        <f t="shared" si="111"/>
        <v>7645.2166746428447</v>
      </c>
      <c r="J283" s="95">
        <f t="shared" si="129"/>
        <v>4850.6683623518438</v>
      </c>
      <c r="K283" s="95">
        <f t="shared" si="118"/>
        <v>2794.5483122910009</v>
      </c>
      <c r="L283" s="95">
        <f t="shared" si="105"/>
        <v>1796.023619692174</v>
      </c>
      <c r="M283" s="92">
        <f t="shared" ref="M283:M284" si="130">22/30*0.04</f>
        <v>2.9333333333333333E-2</v>
      </c>
      <c r="N283" s="92">
        <f t="shared" si="120"/>
        <v>2.4779380249413396E-3</v>
      </c>
      <c r="O283" s="90"/>
    </row>
    <row r="284" spans="1:15" x14ac:dyDescent="0.3">
      <c r="A284" s="94">
        <v>25</v>
      </c>
      <c r="B284" s="94"/>
      <c r="C284" s="29"/>
      <c r="D284" s="89"/>
      <c r="E284" s="95">
        <f t="shared" si="110"/>
        <v>1182350.4133232611</v>
      </c>
      <c r="F284" s="93">
        <v>180</v>
      </c>
      <c r="G284" s="93"/>
      <c r="H284" s="91">
        <v>0.08</v>
      </c>
      <c r="I284" s="95">
        <f t="shared" si="111"/>
        <v>12423.477096294622</v>
      </c>
      <c r="J284" s="95">
        <f t="shared" si="129"/>
        <v>7882.3360888217412</v>
      </c>
      <c r="K284" s="95">
        <f t="shared" si="118"/>
        <v>4541.141007472881</v>
      </c>
      <c r="L284" s="95">
        <f t="shared" si="105"/>
        <v>2918.5383819997805</v>
      </c>
      <c r="M284" s="92">
        <f t="shared" si="130"/>
        <v>2.9333333333333333E-2</v>
      </c>
      <c r="N284" s="92">
        <f t="shared" si="120"/>
        <v>2.4779380249413396E-3</v>
      </c>
      <c r="O284" s="88">
        <f t="shared" ref="O284" si="131">SUM(I273:I284)</f>
        <v>77121.123205459691</v>
      </c>
    </row>
    <row r="285" spans="1:15" x14ac:dyDescent="0.3">
      <c r="A285" s="94">
        <v>26</v>
      </c>
      <c r="B285" s="94"/>
      <c r="C285" s="29"/>
      <c r="D285" s="89"/>
      <c r="E285" s="95">
        <f t="shared" si="110"/>
        <v>177157.89575856188</v>
      </c>
      <c r="F285" s="93">
        <v>180</v>
      </c>
      <c r="G285" s="93"/>
      <c r="H285" s="91">
        <v>0.08</v>
      </c>
      <c r="I285" s="95">
        <f t="shared" si="111"/>
        <v>1911.3041686607112</v>
      </c>
      <c r="J285" s="95">
        <f t="shared" si="129"/>
        <v>1181.0526383904125</v>
      </c>
      <c r="K285" s="95">
        <f t="shared" si="118"/>
        <v>730.25153027029864</v>
      </c>
      <c r="L285" s="95">
        <f t="shared" si="105"/>
        <v>517.96212952733606</v>
      </c>
      <c r="M285" s="92">
        <f>26/30*0.04</f>
        <v>3.4666666666666672E-2</v>
      </c>
      <c r="N285" s="92">
        <f t="shared" si="120"/>
        <v>2.9358331671487381E-3</v>
      </c>
      <c r="O285" s="90"/>
    </row>
    <row r="286" spans="1:15" x14ac:dyDescent="0.3">
      <c r="A286" s="94">
        <v>26</v>
      </c>
      <c r="B286" s="94"/>
      <c r="C286" s="29"/>
      <c r="D286" s="89"/>
      <c r="E286" s="95">
        <f t="shared" si="110"/>
        <v>310026.31757748348</v>
      </c>
      <c r="F286" s="93">
        <v>180</v>
      </c>
      <c r="G286" s="93"/>
      <c r="H286" s="91">
        <v>0.08</v>
      </c>
      <c r="I286" s="95">
        <f t="shared" si="111"/>
        <v>3344.7822951562443</v>
      </c>
      <c r="J286" s="95">
        <f t="shared" si="129"/>
        <v>2066.8421171832233</v>
      </c>
      <c r="K286" s="95">
        <f t="shared" si="118"/>
        <v>1277.940177973021</v>
      </c>
      <c r="L286" s="95">
        <f t="shared" si="105"/>
        <v>906.4337266728387</v>
      </c>
      <c r="M286" s="92">
        <f t="shared" ref="M286:M287" si="132">26/30*0.04</f>
        <v>3.4666666666666672E-2</v>
      </c>
      <c r="N286" s="92">
        <f t="shared" si="120"/>
        <v>2.9358331671487381E-3</v>
      </c>
      <c r="O286" s="90"/>
    </row>
    <row r="287" spans="1:15" x14ac:dyDescent="0.3">
      <c r="A287" s="94">
        <v>26</v>
      </c>
      <c r="B287" s="94"/>
      <c r="C287" s="29"/>
      <c r="D287" s="89"/>
      <c r="E287" s="95">
        <f t="shared" si="110"/>
        <v>248021.05406198662</v>
      </c>
      <c r="F287" s="93">
        <v>180</v>
      </c>
      <c r="G287" s="93"/>
      <c r="H287" s="91">
        <v>0.08</v>
      </c>
      <c r="I287" s="95">
        <f t="shared" si="111"/>
        <v>2675.8258361249955</v>
      </c>
      <c r="J287" s="95">
        <f t="shared" si="129"/>
        <v>1653.4736937465775</v>
      </c>
      <c r="K287" s="95">
        <f t="shared" si="118"/>
        <v>1022.352142378418</v>
      </c>
      <c r="L287" s="95">
        <f t="shared" si="105"/>
        <v>725.14698133827039</v>
      </c>
      <c r="M287" s="92">
        <f t="shared" si="132"/>
        <v>3.4666666666666672E-2</v>
      </c>
      <c r="N287" s="92">
        <f t="shared" si="120"/>
        <v>2.9358331671487381E-3</v>
      </c>
      <c r="O287" s="90"/>
    </row>
    <row r="288" spans="1:15" x14ac:dyDescent="0.3">
      <c r="A288" s="94">
        <v>26</v>
      </c>
      <c r="B288" s="94"/>
      <c r="C288" s="29"/>
      <c r="D288" s="89"/>
      <c r="E288" s="95">
        <f t="shared" si="110"/>
        <v>677848.53560209589</v>
      </c>
      <c r="F288" s="93">
        <v>180</v>
      </c>
      <c r="G288" s="93"/>
      <c r="H288" s="91">
        <v>0.08</v>
      </c>
      <c r="I288" s="95">
        <f t="shared" si="111"/>
        <v>7262.9558409107021</v>
      </c>
      <c r="J288" s="95">
        <f t="shared" si="129"/>
        <v>4518.990237347306</v>
      </c>
      <c r="K288" s="95">
        <f t="shared" si="118"/>
        <v>2743.9656035633961</v>
      </c>
      <c r="L288" s="95">
        <f t="shared" si="105"/>
        <v>1904.5661159979898</v>
      </c>
      <c r="M288" s="92">
        <f>25/30*0.04</f>
        <v>3.3333333333333333E-2</v>
      </c>
      <c r="N288" s="92">
        <f t="shared" si="120"/>
        <v>2.8211423839156202E-3</v>
      </c>
      <c r="O288" s="90"/>
    </row>
    <row r="289" spans="1:15" x14ac:dyDescent="0.3">
      <c r="A289" s="94">
        <v>26</v>
      </c>
      <c r="B289" s="94"/>
      <c r="C289" s="29"/>
      <c r="D289" s="89"/>
      <c r="E289" s="95">
        <f t="shared" si="110"/>
        <v>1070287.1614769942</v>
      </c>
      <c r="F289" s="93">
        <v>180</v>
      </c>
      <c r="G289" s="93"/>
      <c r="H289" s="91">
        <v>0.08</v>
      </c>
      <c r="I289" s="95">
        <f t="shared" si="111"/>
        <v>11467.825011964267</v>
      </c>
      <c r="J289" s="95">
        <f t="shared" si="129"/>
        <v>7135.2477431799616</v>
      </c>
      <c r="K289" s="95">
        <f t="shared" si="118"/>
        <v>4332.5772687843055</v>
      </c>
      <c r="L289" s="95">
        <f t="shared" si="105"/>
        <v>3007.2096568389325</v>
      </c>
      <c r="M289" s="92">
        <f t="shared" ref="M289:M291" si="133">25/30*0.04</f>
        <v>3.3333333333333333E-2</v>
      </c>
      <c r="N289" s="92">
        <f t="shared" si="120"/>
        <v>2.8211423839156202E-3</v>
      </c>
      <c r="O289" s="90"/>
    </row>
    <row r="290" spans="1:15" x14ac:dyDescent="0.3">
      <c r="A290" s="94">
        <v>26</v>
      </c>
      <c r="B290" s="94"/>
      <c r="C290" s="29"/>
      <c r="D290" s="89"/>
      <c r="E290" s="95">
        <f t="shared" si="110"/>
        <v>713524.77431799634</v>
      </c>
      <c r="F290" s="93">
        <v>180</v>
      </c>
      <c r="G290" s="93"/>
      <c r="H290" s="91">
        <v>0.08</v>
      </c>
      <c r="I290" s="95">
        <f t="shared" si="111"/>
        <v>7645.2166746428447</v>
      </c>
      <c r="J290" s="95">
        <f t="shared" si="129"/>
        <v>4756.8318287866423</v>
      </c>
      <c r="K290" s="95">
        <f t="shared" si="118"/>
        <v>2888.3848458562024</v>
      </c>
      <c r="L290" s="95">
        <f t="shared" ref="L290:L353" si="134">MAX(0,N290*(E290-K290))</f>
        <v>2004.8064378926226</v>
      </c>
      <c r="M290" s="92">
        <f t="shared" si="133"/>
        <v>3.3333333333333333E-2</v>
      </c>
      <c r="N290" s="92">
        <f t="shared" si="120"/>
        <v>2.8211423839156202E-3</v>
      </c>
      <c r="O290" s="90"/>
    </row>
    <row r="291" spans="1:15" x14ac:dyDescent="0.3">
      <c r="A291" s="94">
        <v>26</v>
      </c>
      <c r="B291" s="94"/>
      <c r="C291" s="29"/>
      <c r="D291" s="89"/>
      <c r="E291" s="95">
        <f t="shared" si="110"/>
        <v>356762.38715899817</v>
      </c>
      <c r="F291" s="93">
        <v>180</v>
      </c>
      <c r="G291" s="93"/>
      <c r="H291" s="91">
        <v>0.08</v>
      </c>
      <c r="I291" s="95">
        <f t="shared" si="111"/>
        <v>3822.6083373214224</v>
      </c>
      <c r="J291" s="95">
        <f t="shared" si="129"/>
        <v>2378.4159143933211</v>
      </c>
      <c r="K291" s="95">
        <f t="shared" si="118"/>
        <v>1444.1924229281012</v>
      </c>
      <c r="L291" s="95">
        <f t="shared" si="134"/>
        <v>1002.4032189463113</v>
      </c>
      <c r="M291" s="92">
        <f t="shared" si="133"/>
        <v>3.3333333333333333E-2</v>
      </c>
      <c r="N291" s="92">
        <f t="shared" si="120"/>
        <v>2.8211423839156202E-3</v>
      </c>
      <c r="O291" s="90"/>
    </row>
    <row r="292" spans="1:15" x14ac:dyDescent="0.3">
      <c r="A292" s="94">
        <v>26</v>
      </c>
      <c r="B292" s="94"/>
      <c r="C292" s="29"/>
      <c r="D292" s="89"/>
      <c r="E292" s="95">
        <f t="shared" si="110"/>
        <v>493843.39909926348</v>
      </c>
      <c r="F292" s="93">
        <v>180</v>
      </c>
      <c r="G292" s="93"/>
      <c r="H292" s="91">
        <v>0.08</v>
      </c>
      <c r="I292" s="95">
        <f t="shared" si="111"/>
        <v>5256.0864638169551</v>
      </c>
      <c r="J292" s="95">
        <f t="shared" si="129"/>
        <v>3292.2893273284235</v>
      </c>
      <c r="K292" s="95">
        <f t="shared" si="118"/>
        <v>1963.7971364885316</v>
      </c>
      <c r="L292" s="95">
        <f t="shared" si="134"/>
        <v>1331.3196191524607</v>
      </c>
      <c r="M292" s="92">
        <f>24/30*0.04</f>
        <v>3.2000000000000001E-2</v>
      </c>
      <c r="N292" s="92">
        <f t="shared" si="120"/>
        <v>2.7065965204493558E-3</v>
      </c>
      <c r="O292" s="90"/>
    </row>
    <row r="293" spans="1:15" x14ac:dyDescent="0.3">
      <c r="A293" s="94">
        <v>26</v>
      </c>
      <c r="B293" s="94"/>
      <c r="C293" s="29"/>
      <c r="D293" s="89"/>
      <c r="E293" s="95">
        <f t="shared" si="110"/>
        <v>592612.07891911617</v>
      </c>
      <c r="F293" s="93">
        <v>180</v>
      </c>
      <c r="G293" s="93"/>
      <c r="H293" s="91">
        <v>0.08</v>
      </c>
      <c r="I293" s="95">
        <f t="shared" si="111"/>
        <v>6307.303756580347</v>
      </c>
      <c r="J293" s="95">
        <f t="shared" si="129"/>
        <v>3950.7471927941083</v>
      </c>
      <c r="K293" s="95">
        <f t="shared" si="118"/>
        <v>2356.5565637862387</v>
      </c>
      <c r="L293" s="95">
        <f t="shared" si="134"/>
        <v>1597.5835429829531</v>
      </c>
      <c r="M293" s="92">
        <f>24/30*0.04</f>
        <v>3.2000000000000001E-2</v>
      </c>
      <c r="N293" s="92">
        <f t="shared" si="120"/>
        <v>2.7065965204493558E-3</v>
      </c>
      <c r="O293" s="90"/>
    </row>
    <row r="294" spans="1:15" x14ac:dyDescent="0.3">
      <c r="A294" s="94">
        <v>26</v>
      </c>
      <c r="B294" s="94"/>
      <c r="C294" s="29"/>
      <c r="D294" s="89"/>
      <c r="E294" s="95">
        <f t="shared" si="110"/>
        <v>695896.81933001371</v>
      </c>
      <c r="F294" s="93">
        <v>180</v>
      </c>
      <c r="G294" s="93"/>
      <c r="H294" s="91">
        <v>0.08</v>
      </c>
      <c r="I294" s="95">
        <f t="shared" si="111"/>
        <v>7358.521049343738</v>
      </c>
      <c r="J294" s="95">
        <f t="shared" si="129"/>
        <v>4639.312128866758</v>
      </c>
      <c r="K294" s="95">
        <f t="shared" si="118"/>
        <v>2719.20892047698</v>
      </c>
      <c r="L294" s="95">
        <f t="shared" si="134"/>
        <v>1796.8516705677482</v>
      </c>
      <c r="M294" s="92">
        <f t="shared" ref="M294:M296" si="135">23/30*0.04</f>
        <v>3.0666666666666668E-2</v>
      </c>
      <c r="N294" s="92">
        <f t="shared" si="120"/>
        <v>2.592195194397795E-3</v>
      </c>
      <c r="O294" s="90"/>
    </row>
    <row r="295" spans="1:15" x14ac:dyDescent="0.3">
      <c r="A295" s="94">
        <v>26</v>
      </c>
      <c r="B295" s="94"/>
      <c r="C295" s="29"/>
      <c r="D295" s="89"/>
      <c r="E295" s="95">
        <f t="shared" si="110"/>
        <v>723009.68242079334</v>
      </c>
      <c r="F295" s="93">
        <v>180</v>
      </c>
      <c r="G295" s="93"/>
      <c r="H295" s="91">
        <v>0.08</v>
      </c>
      <c r="I295" s="95">
        <f t="shared" si="111"/>
        <v>7645.2166746428447</v>
      </c>
      <c r="J295" s="95">
        <f t="shared" si="129"/>
        <v>4820.0645494719556</v>
      </c>
      <c r="K295" s="95">
        <f t="shared" si="118"/>
        <v>2825.1521251708891</v>
      </c>
      <c r="L295" s="95">
        <f t="shared" si="134"/>
        <v>1866.8588785119457</v>
      </c>
      <c r="M295" s="92">
        <f t="shared" si="135"/>
        <v>3.0666666666666668E-2</v>
      </c>
      <c r="N295" s="92">
        <f t="shared" si="120"/>
        <v>2.592195194397795E-3</v>
      </c>
      <c r="O295" s="90"/>
    </row>
    <row r="296" spans="1:15" x14ac:dyDescent="0.3">
      <c r="A296" s="94">
        <v>26</v>
      </c>
      <c r="B296" s="94"/>
      <c r="C296" s="29"/>
      <c r="D296" s="89"/>
      <c r="E296" s="95">
        <f t="shared" si="110"/>
        <v>1174890.7339337883</v>
      </c>
      <c r="F296" s="93">
        <v>180</v>
      </c>
      <c r="G296" s="93"/>
      <c r="H296" s="91">
        <v>0.08</v>
      </c>
      <c r="I296" s="95">
        <f t="shared" si="111"/>
        <v>12423.477096294622</v>
      </c>
      <c r="J296" s="95">
        <f t="shared" si="129"/>
        <v>7832.6048928919226</v>
      </c>
      <c r="K296" s="95">
        <f t="shared" si="118"/>
        <v>4590.8722034026996</v>
      </c>
      <c r="L296" s="95">
        <f t="shared" si="134"/>
        <v>3033.6456775819092</v>
      </c>
      <c r="M296" s="92">
        <f t="shared" si="135"/>
        <v>3.0666666666666668E-2</v>
      </c>
      <c r="N296" s="92">
        <f t="shared" si="120"/>
        <v>2.592195194397795E-3</v>
      </c>
      <c r="O296" s="88">
        <f t="shared" ref="O296" si="136">SUM(I285:I296)</f>
        <v>77121.123205459691</v>
      </c>
    </row>
    <row r="297" spans="1:15" x14ac:dyDescent="0.3">
      <c r="A297" s="94">
        <v>27</v>
      </c>
      <c r="B297" s="94"/>
      <c r="C297" s="29"/>
      <c r="D297" s="89"/>
      <c r="E297" s="95">
        <f t="shared" si="110"/>
        <v>175909.68209876426</v>
      </c>
      <c r="F297" s="93">
        <v>180</v>
      </c>
      <c r="G297" s="93"/>
      <c r="H297" s="91">
        <v>0.08</v>
      </c>
      <c r="I297" s="95">
        <f t="shared" si="111"/>
        <v>1911.3041686607112</v>
      </c>
      <c r="J297" s="95">
        <f t="shared" si="129"/>
        <v>1172.7312139917617</v>
      </c>
      <c r="K297" s="95">
        <f t="shared" si="118"/>
        <v>738.57295466894948</v>
      </c>
      <c r="L297" s="95">
        <f t="shared" si="134"/>
        <v>534.38911686237827</v>
      </c>
      <c r="M297" s="92">
        <f>27/30*0.04</f>
        <v>3.6000000000000004E-2</v>
      </c>
      <c r="N297" s="92">
        <f t="shared" si="120"/>
        <v>3.0506692540422931E-3</v>
      </c>
      <c r="O297" s="90"/>
    </row>
    <row r="298" spans="1:15" x14ac:dyDescent="0.3">
      <c r="A298" s="94">
        <v>27</v>
      </c>
      <c r="B298" s="94"/>
      <c r="C298" s="29"/>
      <c r="D298" s="89"/>
      <c r="E298" s="95">
        <f t="shared" si="110"/>
        <v>307841.94367283763</v>
      </c>
      <c r="F298" s="93">
        <v>180</v>
      </c>
      <c r="G298" s="93"/>
      <c r="H298" s="91">
        <v>0.08</v>
      </c>
      <c r="I298" s="95">
        <f t="shared" si="111"/>
        <v>3344.7822951562443</v>
      </c>
      <c r="J298" s="95">
        <f t="shared" si="129"/>
        <v>2052.2796244855845</v>
      </c>
      <c r="K298" s="95">
        <f t="shared" si="118"/>
        <v>1292.5026706706599</v>
      </c>
      <c r="L298" s="95">
        <f t="shared" si="134"/>
        <v>935.18095450916258</v>
      </c>
      <c r="M298" s="92">
        <f t="shared" ref="M298:M299" si="137">27/30*0.04</f>
        <v>3.6000000000000004E-2</v>
      </c>
      <c r="N298" s="92">
        <f t="shared" si="120"/>
        <v>3.0506692540422931E-3</v>
      </c>
      <c r="O298" s="90"/>
    </row>
    <row r="299" spans="1:15" x14ac:dyDescent="0.3">
      <c r="A299" s="94">
        <v>27</v>
      </c>
      <c r="B299" s="94"/>
      <c r="C299" s="29"/>
      <c r="D299" s="89"/>
      <c r="E299" s="95">
        <f t="shared" si="110"/>
        <v>246273.55493826992</v>
      </c>
      <c r="F299" s="93">
        <v>180</v>
      </c>
      <c r="G299" s="93"/>
      <c r="H299" s="91">
        <v>0.08</v>
      </c>
      <c r="I299" s="95">
        <f t="shared" si="111"/>
        <v>2675.8258361249955</v>
      </c>
      <c r="J299" s="95">
        <f t="shared" si="129"/>
        <v>1641.8236995884663</v>
      </c>
      <c r="K299" s="95">
        <f t="shared" si="118"/>
        <v>1034.0021365365292</v>
      </c>
      <c r="L299" s="95">
        <f t="shared" si="134"/>
        <v>748.14476360732954</v>
      </c>
      <c r="M299" s="92">
        <f t="shared" si="137"/>
        <v>3.6000000000000004E-2</v>
      </c>
      <c r="N299" s="92">
        <f t="shared" si="120"/>
        <v>3.0506692540422931E-3</v>
      </c>
      <c r="O299" s="90"/>
    </row>
    <row r="300" spans="1:15" x14ac:dyDescent="0.3">
      <c r="A300" s="94">
        <v>27</v>
      </c>
      <c r="B300" s="94"/>
      <c r="C300" s="29"/>
      <c r="D300" s="89"/>
      <c r="E300" s="95">
        <f t="shared" si="110"/>
        <v>673200.00388253457</v>
      </c>
      <c r="F300" s="93">
        <v>180</v>
      </c>
      <c r="G300" s="93"/>
      <c r="H300" s="91">
        <v>0.08</v>
      </c>
      <c r="I300" s="95">
        <f t="shared" si="111"/>
        <v>7262.9558409107021</v>
      </c>
      <c r="J300" s="95">
        <f t="shared" si="129"/>
        <v>4488.0000258835644</v>
      </c>
      <c r="K300" s="95">
        <f t="shared" si="118"/>
        <v>2774.9558150271378</v>
      </c>
      <c r="L300" s="95">
        <f t="shared" si="134"/>
        <v>1968.2560922038754</v>
      </c>
      <c r="M300" s="92">
        <f>26/30*0.04</f>
        <v>3.4666666666666672E-2</v>
      </c>
      <c r="N300" s="92">
        <f t="shared" si="120"/>
        <v>2.9358331671487381E-3</v>
      </c>
      <c r="O300" s="90"/>
    </row>
    <row r="301" spans="1:15" x14ac:dyDescent="0.3">
      <c r="A301" s="94">
        <v>27</v>
      </c>
      <c r="B301" s="94"/>
      <c r="C301" s="29"/>
      <c r="D301" s="89"/>
      <c r="E301" s="95">
        <f t="shared" si="110"/>
        <v>1062947.3745513707</v>
      </c>
      <c r="F301" s="93">
        <v>180</v>
      </c>
      <c r="G301" s="93"/>
      <c r="H301" s="91">
        <v>0.08</v>
      </c>
      <c r="I301" s="95">
        <f t="shared" si="111"/>
        <v>11467.825011964267</v>
      </c>
      <c r="J301" s="95">
        <f t="shared" si="129"/>
        <v>7086.3158303424716</v>
      </c>
      <c r="K301" s="95">
        <f t="shared" si="118"/>
        <v>4381.5091816217955</v>
      </c>
      <c r="L301" s="95">
        <f t="shared" si="134"/>
        <v>3107.7727771640148</v>
      </c>
      <c r="M301" s="92">
        <f t="shared" ref="M301:M303" si="138">26/30*0.04</f>
        <v>3.4666666666666672E-2</v>
      </c>
      <c r="N301" s="92">
        <f t="shared" si="120"/>
        <v>2.9358331671487381E-3</v>
      </c>
      <c r="O301" s="90"/>
    </row>
    <row r="302" spans="1:15" x14ac:dyDescent="0.3">
      <c r="A302" s="94">
        <v>27</v>
      </c>
      <c r="B302" s="94"/>
      <c r="C302" s="29"/>
      <c r="D302" s="89"/>
      <c r="E302" s="95">
        <f t="shared" ref="E302:E365" si="139">MAX(0,E290-K290-L290)</f>
        <v>708631.58303424751</v>
      </c>
      <c r="F302" s="93">
        <v>180</v>
      </c>
      <c r="G302" s="93"/>
      <c r="H302" s="91">
        <v>0.08</v>
      </c>
      <c r="I302" s="95">
        <f t="shared" ref="I302:I365" si="140">IF(E302&lt;I290, (E302+J302),I290)</f>
        <v>7645.2166746428447</v>
      </c>
      <c r="J302" s="95">
        <f t="shared" si="129"/>
        <v>4724.2105535616502</v>
      </c>
      <c r="K302" s="95">
        <f t="shared" si="118"/>
        <v>2921.0061210811946</v>
      </c>
      <c r="L302" s="95">
        <f t="shared" si="134"/>
        <v>2071.8485181093442</v>
      </c>
      <c r="M302" s="92">
        <f t="shared" si="138"/>
        <v>3.4666666666666672E-2</v>
      </c>
      <c r="N302" s="92">
        <f t="shared" si="120"/>
        <v>2.9358331671487381E-3</v>
      </c>
      <c r="O302" s="90"/>
    </row>
    <row r="303" spans="1:15" x14ac:dyDescent="0.3">
      <c r="A303" s="94">
        <v>27</v>
      </c>
      <c r="B303" s="94"/>
      <c r="C303" s="29"/>
      <c r="D303" s="89"/>
      <c r="E303" s="95">
        <f t="shared" si="139"/>
        <v>354315.79151712375</v>
      </c>
      <c r="F303" s="93">
        <v>180</v>
      </c>
      <c r="G303" s="93"/>
      <c r="H303" s="91">
        <v>0.08</v>
      </c>
      <c r="I303" s="95">
        <f t="shared" si="140"/>
        <v>3822.6083373214224</v>
      </c>
      <c r="J303" s="95">
        <f t="shared" si="129"/>
        <v>2362.1052767808251</v>
      </c>
      <c r="K303" s="95">
        <f t="shared" si="118"/>
        <v>1460.5030605405973</v>
      </c>
      <c r="L303" s="95">
        <f t="shared" si="134"/>
        <v>1035.9242590546721</v>
      </c>
      <c r="M303" s="92">
        <f t="shared" si="138"/>
        <v>3.4666666666666672E-2</v>
      </c>
      <c r="N303" s="92">
        <f t="shared" si="120"/>
        <v>2.9358331671487381E-3</v>
      </c>
      <c r="O303" s="90"/>
    </row>
    <row r="304" spans="1:15" x14ac:dyDescent="0.3">
      <c r="A304" s="94">
        <v>27</v>
      </c>
      <c r="B304" s="94"/>
      <c r="C304" s="29"/>
      <c r="D304" s="89"/>
      <c r="E304" s="95">
        <f t="shared" si="139"/>
        <v>490548.28234362247</v>
      </c>
      <c r="F304" s="93">
        <v>180</v>
      </c>
      <c r="G304" s="93"/>
      <c r="H304" s="91">
        <v>0.08</v>
      </c>
      <c r="I304" s="95">
        <f t="shared" si="140"/>
        <v>5256.0864638169551</v>
      </c>
      <c r="J304" s="95">
        <f t="shared" si="129"/>
        <v>3270.3218822908166</v>
      </c>
      <c r="K304" s="95">
        <f t="shared" si="118"/>
        <v>1985.7645815261385</v>
      </c>
      <c r="L304" s="95">
        <f t="shared" si="134"/>
        <v>1378.3044260511779</v>
      </c>
      <c r="M304" s="92">
        <f>25/30*0.04</f>
        <v>3.3333333333333333E-2</v>
      </c>
      <c r="N304" s="92">
        <f t="shared" si="120"/>
        <v>2.8211423839156202E-3</v>
      </c>
      <c r="O304" s="90"/>
    </row>
    <row r="305" spans="1:15" x14ac:dyDescent="0.3">
      <c r="A305" s="94">
        <v>27</v>
      </c>
      <c r="B305" s="94"/>
      <c r="C305" s="29"/>
      <c r="D305" s="89"/>
      <c r="E305" s="95">
        <f t="shared" si="139"/>
        <v>588657.93881234701</v>
      </c>
      <c r="F305" s="93">
        <v>180</v>
      </c>
      <c r="G305" s="93"/>
      <c r="H305" s="91">
        <v>0.08</v>
      </c>
      <c r="I305" s="95">
        <f t="shared" si="140"/>
        <v>6307.303756580347</v>
      </c>
      <c r="J305" s="95">
        <f t="shared" si="129"/>
        <v>3924.3862587489803</v>
      </c>
      <c r="K305" s="95">
        <f t="shared" si="118"/>
        <v>2382.9174978313667</v>
      </c>
      <c r="L305" s="95">
        <f t="shared" si="134"/>
        <v>1653.9653112614137</v>
      </c>
      <c r="M305" s="92">
        <f>25/30*0.04</f>
        <v>3.3333333333333333E-2</v>
      </c>
      <c r="N305" s="92">
        <f t="shared" si="120"/>
        <v>2.8211423839156202E-3</v>
      </c>
      <c r="O305" s="90"/>
    </row>
    <row r="306" spans="1:15" x14ac:dyDescent="0.3">
      <c r="A306" s="94">
        <v>27</v>
      </c>
      <c r="B306" s="94"/>
      <c r="C306" s="29"/>
      <c r="D306" s="89"/>
      <c r="E306" s="95">
        <f t="shared" si="139"/>
        <v>691380.75873896899</v>
      </c>
      <c r="F306" s="93">
        <v>180</v>
      </c>
      <c r="G306" s="93"/>
      <c r="H306" s="91">
        <v>0.08</v>
      </c>
      <c r="I306" s="95">
        <f t="shared" si="140"/>
        <v>7358.521049343738</v>
      </c>
      <c r="J306" s="95">
        <f t="shared" si="129"/>
        <v>4609.205058259794</v>
      </c>
      <c r="K306" s="95">
        <f t="shared" si="118"/>
        <v>2749.315991083944</v>
      </c>
      <c r="L306" s="95">
        <f t="shared" si="134"/>
        <v>1863.8474668134454</v>
      </c>
      <c r="M306" s="92">
        <f>24/30*0.04</f>
        <v>3.2000000000000001E-2</v>
      </c>
      <c r="N306" s="92">
        <f t="shared" si="120"/>
        <v>2.7065965204493558E-3</v>
      </c>
      <c r="O306" s="90"/>
    </row>
    <row r="307" spans="1:15" x14ac:dyDescent="0.3">
      <c r="A307" s="94">
        <v>27</v>
      </c>
      <c r="B307" s="94"/>
      <c r="C307" s="29"/>
      <c r="D307" s="89"/>
      <c r="E307" s="95">
        <f t="shared" si="139"/>
        <v>718317.67141711048</v>
      </c>
      <c r="F307" s="93">
        <v>180</v>
      </c>
      <c r="G307" s="93"/>
      <c r="H307" s="91">
        <v>0.08</v>
      </c>
      <c r="I307" s="95">
        <f t="shared" si="140"/>
        <v>7645.2166746428447</v>
      </c>
      <c r="J307" s="95">
        <f t="shared" si="129"/>
        <v>4788.7844761140705</v>
      </c>
      <c r="K307" s="95">
        <f t="shared" si="118"/>
        <v>2856.4321985287743</v>
      </c>
      <c r="L307" s="95">
        <f t="shared" si="134"/>
        <v>1936.4649005853973</v>
      </c>
      <c r="M307" s="92">
        <f t="shared" ref="M307:M308" si="141">24/30*0.04</f>
        <v>3.2000000000000001E-2</v>
      </c>
      <c r="N307" s="92">
        <f t="shared" si="120"/>
        <v>2.7065965204493558E-3</v>
      </c>
      <c r="O307" s="90"/>
    </row>
    <row r="308" spans="1:15" x14ac:dyDescent="0.3">
      <c r="A308" s="94">
        <v>27</v>
      </c>
      <c r="B308" s="94"/>
      <c r="C308" s="29"/>
      <c r="D308" s="89"/>
      <c r="E308" s="95">
        <f t="shared" si="139"/>
        <v>1167266.2160528037</v>
      </c>
      <c r="F308" s="93">
        <v>180</v>
      </c>
      <c r="G308" s="93"/>
      <c r="H308" s="91">
        <v>0.08</v>
      </c>
      <c r="I308" s="95">
        <f t="shared" si="140"/>
        <v>12423.477096294622</v>
      </c>
      <c r="J308" s="95">
        <f t="shared" si="129"/>
        <v>7781.774773685358</v>
      </c>
      <c r="K308" s="95">
        <f t="shared" si="118"/>
        <v>4641.7023226092642</v>
      </c>
      <c r="L308" s="95">
        <f t="shared" si="134"/>
        <v>3146.7554634512685</v>
      </c>
      <c r="M308" s="92">
        <f t="shared" si="141"/>
        <v>3.2000000000000001E-2</v>
      </c>
      <c r="N308" s="92">
        <f t="shared" si="120"/>
        <v>2.7065965204493558E-3</v>
      </c>
      <c r="O308" s="88">
        <f t="shared" ref="O308" si="142">SUM(I297:I308)</f>
        <v>77121.123205459691</v>
      </c>
    </row>
    <row r="309" spans="1:15" x14ac:dyDescent="0.3">
      <c r="A309" s="94">
        <v>28</v>
      </c>
      <c r="B309" s="94"/>
      <c r="C309" s="29"/>
      <c r="D309" s="89"/>
      <c r="E309" s="95">
        <f t="shared" si="139"/>
        <v>174636.72002723292</v>
      </c>
      <c r="F309" s="93">
        <v>180</v>
      </c>
      <c r="G309" s="93"/>
      <c r="H309" s="91">
        <v>0.08</v>
      </c>
      <c r="I309" s="95">
        <f t="shared" si="140"/>
        <v>1911.3041686607112</v>
      </c>
      <c r="J309" s="95">
        <f t="shared" si="129"/>
        <v>1164.2448001815528</v>
      </c>
      <c r="K309" s="95">
        <f t="shared" si="118"/>
        <v>747.05936847915837</v>
      </c>
      <c r="L309" s="95">
        <f t="shared" si="134"/>
        <v>550.47398337762547</v>
      </c>
      <c r="M309" s="92">
        <f>28/30*0.04</f>
        <v>3.7333333333333336E-2</v>
      </c>
      <c r="N309" s="92">
        <f t="shared" si="120"/>
        <v>3.165651030039629E-3</v>
      </c>
      <c r="O309" s="90"/>
    </row>
    <row r="310" spans="1:15" x14ac:dyDescent="0.3">
      <c r="A310" s="94">
        <v>28</v>
      </c>
      <c r="B310" s="94"/>
      <c r="C310" s="29"/>
      <c r="D310" s="89"/>
      <c r="E310" s="95">
        <f t="shared" si="139"/>
        <v>305614.26004765776</v>
      </c>
      <c r="F310" s="93">
        <v>180</v>
      </c>
      <c r="G310" s="93"/>
      <c r="H310" s="91">
        <v>0.08</v>
      </c>
      <c r="I310" s="95">
        <f t="shared" si="140"/>
        <v>3344.7822951562443</v>
      </c>
      <c r="J310" s="95">
        <f t="shared" si="129"/>
        <v>2037.4284003177186</v>
      </c>
      <c r="K310" s="95">
        <f t="shared" si="118"/>
        <v>1307.3538948385258</v>
      </c>
      <c r="L310" s="95">
        <f t="shared" si="134"/>
        <v>963.32947091084486</v>
      </c>
      <c r="M310" s="92">
        <f t="shared" ref="M310:M311" si="143">28/30*0.04</f>
        <v>3.7333333333333336E-2</v>
      </c>
      <c r="N310" s="92">
        <f t="shared" si="120"/>
        <v>3.165651030039629E-3</v>
      </c>
      <c r="O310" s="90"/>
    </row>
    <row r="311" spans="1:15" x14ac:dyDescent="0.3">
      <c r="A311" s="94">
        <v>28</v>
      </c>
      <c r="B311" s="94"/>
      <c r="C311" s="29"/>
      <c r="D311" s="89"/>
      <c r="E311" s="95">
        <f t="shared" si="139"/>
        <v>244491.40803812607</v>
      </c>
      <c r="F311" s="93">
        <v>180</v>
      </c>
      <c r="G311" s="93"/>
      <c r="H311" s="91">
        <v>0.08</v>
      </c>
      <c r="I311" s="95">
        <f t="shared" si="140"/>
        <v>2675.8258361249955</v>
      </c>
      <c r="J311" s="95">
        <f t="shared" si="129"/>
        <v>1629.942720254174</v>
      </c>
      <c r="K311" s="95">
        <f t="shared" si="118"/>
        <v>1045.8831158708215</v>
      </c>
      <c r="L311" s="95">
        <f t="shared" si="134"/>
        <v>770.66357672867548</v>
      </c>
      <c r="M311" s="92">
        <f t="shared" si="143"/>
        <v>3.7333333333333336E-2</v>
      </c>
      <c r="N311" s="92">
        <f t="shared" si="120"/>
        <v>3.165651030039629E-3</v>
      </c>
      <c r="O311" s="90"/>
    </row>
    <row r="312" spans="1:15" x14ac:dyDescent="0.3">
      <c r="A312" s="94">
        <v>28</v>
      </c>
      <c r="B312" s="94"/>
      <c r="C312" s="29"/>
      <c r="D312" s="89"/>
      <c r="E312" s="95">
        <f t="shared" si="139"/>
        <v>668456.79197530355</v>
      </c>
      <c r="F312" s="93">
        <v>180</v>
      </c>
      <c r="G312" s="93"/>
      <c r="H312" s="91">
        <v>0.08</v>
      </c>
      <c r="I312" s="95">
        <f t="shared" si="140"/>
        <v>7262.9558409107021</v>
      </c>
      <c r="J312" s="95">
        <f t="shared" si="129"/>
        <v>4456.3786131686902</v>
      </c>
      <c r="K312" s="95">
        <f t="shared" si="118"/>
        <v>2806.5772277420119</v>
      </c>
      <c r="L312" s="95">
        <f t="shared" si="134"/>
        <v>2030.6786440770356</v>
      </c>
      <c r="M312" s="92">
        <f>27/30*0.04</f>
        <v>3.6000000000000004E-2</v>
      </c>
      <c r="N312" s="92">
        <f t="shared" si="120"/>
        <v>3.0506692540422931E-3</v>
      </c>
      <c r="O312" s="90"/>
    </row>
    <row r="313" spans="1:15" x14ac:dyDescent="0.3">
      <c r="A313" s="94">
        <v>28</v>
      </c>
      <c r="B313" s="94"/>
      <c r="C313" s="29"/>
      <c r="D313" s="89"/>
      <c r="E313" s="95">
        <f t="shared" si="139"/>
        <v>1055458.0925925849</v>
      </c>
      <c r="F313" s="93">
        <v>180</v>
      </c>
      <c r="G313" s="93"/>
      <c r="H313" s="91">
        <v>0.08</v>
      </c>
      <c r="I313" s="95">
        <f t="shared" si="140"/>
        <v>11467.825011964267</v>
      </c>
      <c r="J313" s="95">
        <f t="shared" si="129"/>
        <v>7036.3872839505666</v>
      </c>
      <c r="K313" s="95">
        <f t="shared" si="118"/>
        <v>4431.4377280137005</v>
      </c>
      <c r="L313" s="95">
        <f t="shared" si="134"/>
        <v>3206.3347011742685</v>
      </c>
      <c r="M313" s="92">
        <f t="shared" ref="M313:M315" si="144">27/30*0.04</f>
        <v>3.6000000000000004E-2</v>
      </c>
      <c r="N313" s="92">
        <f t="shared" si="120"/>
        <v>3.0506692540422931E-3</v>
      </c>
      <c r="O313" s="90"/>
    </row>
    <row r="314" spans="1:15" x14ac:dyDescent="0.3">
      <c r="A314" s="94">
        <v>28</v>
      </c>
      <c r="B314" s="94"/>
      <c r="C314" s="29"/>
      <c r="D314" s="89"/>
      <c r="E314" s="95">
        <f t="shared" si="139"/>
        <v>703638.72839505703</v>
      </c>
      <c r="F314" s="93">
        <v>180</v>
      </c>
      <c r="G314" s="93"/>
      <c r="H314" s="91">
        <v>0.08</v>
      </c>
      <c r="I314" s="95">
        <f t="shared" si="140"/>
        <v>7645.2166746428447</v>
      </c>
      <c r="J314" s="95">
        <f t="shared" si="129"/>
        <v>4690.9248559670468</v>
      </c>
      <c r="K314" s="95">
        <f t="shared" si="118"/>
        <v>2954.2918186757979</v>
      </c>
      <c r="L314" s="95">
        <f t="shared" si="134"/>
        <v>2137.5564674495131</v>
      </c>
      <c r="M314" s="92">
        <f t="shared" si="144"/>
        <v>3.6000000000000004E-2</v>
      </c>
      <c r="N314" s="92">
        <f t="shared" si="120"/>
        <v>3.0506692540422931E-3</v>
      </c>
      <c r="O314" s="90"/>
    </row>
    <row r="315" spans="1:15" x14ac:dyDescent="0.3">
      <c r="A315" s="94">
        <v>28</v>
      </c>
      <c r="B315" s="94"/>
      <c r="C315" s="29"/>
      <c r="D315" s="89"/>
      <c r="E315" s="95">
        <f t="shared" si="139"/>
        <v>351819.36419752851</v>
      </c>
      <c r="F315" s="93">
        <v>180</v>
      </c>
      <c r="G315" s="93"/>
      <c r="H315" s="91">
        <v>0.08</v>
      </c>
      <c r="I315" s="95">
        <f t="shared" si="140"/>
        <v>3822.6083373214224</v>
      </c>
      <c r="J315" s="95">
        <f t="shared" si="129"/>
        <v>2345.4624279835234</v>
      </c>
      <c r="K315" s="95">
        <f t="shared" si="118"/>
        <v>1477.145909337899</v>
      </c>
      <c r="L315" s="95">
        <f t="shared" si="134"/>
        <v>1068.7782337247565</v>
      </c>
      <c r="M315" s="92">
        <f t="shared" si="144"/>
        <v>3.6000000000000004E-2</v>
      </c>
      <c r="N315" s="92">
        <f t="shared" si="120"/>
        <v>3.0506692540422931E-3</v>
      </c>
      <c r="O315" s="90"/>
    </row>
    <row r="316" spans="1:15" x14ac:dyDescent="0.3">
      <c r="A316" s="94">
        <v>28</v>
      </c>
      <c r="B316" s="94"/>
      <c r="C316" s="29"/>
      <c r="D316" s="89"/>
      <c r="E316" s="95">
        <f t="shared" si="139"/>
        <v>487184.21333604516</v>
      </c>
      <c r="F316" s="93">
        <v>180</v>
      </c>
      <c r="G316" s="93"/>
      <c r="H316" s="91">
        <v>0.08</v>
      </c>
      <c r="I316" s="95">
        <f t="shared" si="140"/>
        <v>5256.0864638169551</v>
      </c>
      <c r="J316" s="95">
        <f t="shared" si="129"/>
        <v>3247.8947555736345</v>
      </c>
      <c r="K316" s="95">
        <f t="shared" si="118"/>
        <v>2008.1917082433206</v>
      </c>
      <c r="L316" s="95">
        <f t="shared" si="134"/>
        <v>1424.395856200174</v>
      </c>
      <c r="M316" s="92">
        <f>26/30*0.04</f>
        <v>3.4666666666666672E-2</v>
      </c>
      <c r="N316" s="92">
        <f t="shared" si="120"/>
        <v>2.9358331671487381E-3</v>
      </c>
      <c r="O316" s="90"/>
    </row>
    <row r="317" spans="1:15" x14ac:dyDescent="0.3">
      <c r="A317" s="94">
        <v>28</v>
      </c>
      <c r="B317" s="94"/>
      <c r="C317" s="29"/>
      <c r="D317" s="89"/>
      <c r="E317" s="95">
        <f t="shared" si="139"/>
        <v>584621.05600325426</v>
      </c>
      <c r="F317" s="93">
        <v>180</v>
      </c>
      <c r="G317" s="93"/>
      <c r="H317" s="91">
        <v>0.08</v>
      </c>
      <c r="I317" s="95">
        <f t="shared" si="140"/>
        <v>6307.303756580347</v>
      </c>
      <c r="J317" s="95">
        <f t="shared" si="129"/>
        <v>3897.4737066883617</v>
      </c>
      <c r="K317" s="95">
        <f t="shared" si="118"/>
        <v>2409.8300498919853</v>
      </c>
      <c r="L317" s="95">
        <f t="shared" si="134"/>
        <v>1709.2750274402092</v>
      </c>
      <c r="M317" s="92">
        <f>26/30*0.04</f>
        <v>3.4666666666666672E-2</v>
      </c>
      <c r="N317" s="92">
        <f t="shared" si="120"/>
        <v>2.9358331671487381E-3</v>
      </c>
      <c r="O317" s="90"/>
    </row>
    <row r="318" spans="1:15" x14ac:dyDescent="0.3">
      <c r="A318" s="94">
        <v>28</v>
      </c>
      <c r="B318" s="94"/>
      <c r="C318" s="29"/>
      <c r="D318" s="89"/>
      <c r="E318" s="95">
        <f t="shared" si="139"/>
        <v>686767.59528107161</v>
      </c>
      <c r="F318" s="93">
        <v>180</v>
      </c>
      <c r="G318" s="93"/>
      <c r="H318" s="91">
        <v>0.08</v>
      </c>
      <c r="I318" s="95">
        <f t="shared" si="140"/>
        <v>7358.521049343738</v>
      </c>
      <c r="J318" s="95">
        <f t="shared" si="129"/>
        <v>4578.4506352071439</v>
      </c>
      <c r="K318" s="95">
        <f t="shared" si="118"/>
        <v>2780.0704141365941</v>
      </c>
      <c r="L318" s="95">
        <f t="shared" si="134"/>
        <v>1929.6261964716496</v>
      </c>
      <c r="M318" s="92">
        <f>25/30*0.04</f>
        <v>3.3333333333333333E-2</v>
      </c>
      <c r="N318" s="92">
        <f t="shared" si="120"/>
        <v>2.8211423839156202E-3</v>
      </c>
      <c r="O318" s="90"/>
    </row>
    <row r="319" spans="1:15" x14ac:dyDescent="0.3">
      <c r="A319" s="94">
        <v>28</v>
      </c>
      <c r="B319" s="94"/>
      <c r="C319" s="29"/>
      <c r="D319" s="89"/>
      <c r="E319" s="95">
        <f t="shared" si="139"/>
        <v>713524.77431799634</v>
      </c>
      <c r="F319" s="93">
        <v>180</v>
      </c>
      <c r="G319" s="93"/>
      <c r="H319" s="91">
        <v>0.08</v>
      </c>
      <c r="I319" s="95">
        <f t="shared" si="140"/>
        <v>7645.2166746428447</v>
      </c>
      <c r="J319" s="95">
        <f t="shared" si="129"/>
        <v>4756.8318287866423</v>
      </c>
      <c r="K319" s="95">
        <f t="shared" si="118"/>
        <v>2888.3848458562024</v>
      </c>
      <c r="L319" s="95">
        <f t="shared" si="134"/>
        <v>2004.8064378926226</v>
      </c>
      <c r="M319" s="92">
        <f t="shared" ref="M319:M320" si="145">25/30*0.04</f>
        <v>3.3333333333333333E-2</v>
      </c>
      <c r="N319" s="92">
        <f t="shared" si="120"/>
        <v>2.8211423839156202E-3</v>
      </c>
      <c r="O319" s="90"/>
    </row>
    <row r="320" spans="1:15" x14ac:dyDescent="0.3">
      <c r="A320" s="94">
        <v>28</v>
      </c>
      <c r="B320" s="94"/>
      <c r="C320" s="29"/>
      <c r="D320" s="89"/>
      <c r="E320" s="95">
        <f t="shared" si="139"/>
        <v>1159477.758266743</v>
      </c>
      <c r="F320" s="93">
        <v>180</v>
      </c>
      <c r="G320" s="93"/>
      <c r="H320" s="91">
        <v>0.08</v>
      </c>
      <c r="I320" s="95">
        <f t="shared" si="140"/>
        <v>12423.477096294622</v>
      </c>
      <c r="J320" s="95">
        <f t="shared" si="129"/>
        <v>7729.8517217782874</v>
      </c>
      <c r="K320" s="95">
        <f t="shared" si="118"/>
        <v>4693.6253745163349</v>
      </c>
      <c r="L320" s="95">
        <f t="shared" si="134"/>
        <v>3257.8104615755092</v>
      </c>
      <c r="M320" s="92">
        <f t="shared" si="145"/>
        <v>3.3333333333333333E-2</v>
      </c>
      <c r="N320" s="92">
        <f t="shared" si="120"/>
        <v>2.8211423839156202E-3</v>
      </c>
      <c r="O320" s="88">
        <f t="shared" ref="O320" si="146">SUM(I309:I320)</f>
        <v>77121.123205459691</v>
      </c>
    </row>
    <row r="321" spans="1:15" x14ac:dyDescent="0.3">
      <c r="A321" s="94">
        <v>29</v>
      </c>
      <c r="B321" s="94"/>
      <c r="C321" s="29"/>
      <c r="D321" s="89"/>
      <c r="E321" s="95">
        <f t="shared" si="139"/>
        <v>173339.18667537614</v>
      </c>
      <c r="F321" s="93">
        <v>180</v>
      </c>
      <c r="G321" s="93"/>
      <c r="H321" s="91">
        <v>0.08</v>
      </c>
      <c r="I321" s="95">
        <f t="shared" si="140"/>
        <v>1911.3041686607112</v>
      </c>
      <c r="J321" s="95">
        <f t="shared" si="129"/>
        <v>1155.5945778358409</v>
      </c>
      <c r="K321" s="95">
        <f t="shared" si="118"/>
        <v>755.70959082487025</v>
      </c>
      <c r="L321" s="95">
        <f t="shared" si="134"/>
        <v>566.20822702566409</v>
      </c>
      <c r="M321" s="92">
        <f>29/30*0.04</f>
        <v>3.8666666666666669E-2</v>
      </c>
      <c r="N321" s="92">
        <f t="shared" si="120"/>
        <v>3.2807788821421768E-3</v>
      </c>
      <c r="O321" s="90"/>
    </row>
    <row r="322" spans="1:15" x14ac:dyDescent="0.3">
      <c r="A322" s="94">
        <v>29</v>
      </c>
      <c r="B322" s="94"/>
      <c r="C322" s="29"/>
      <c r="D322" s="89"/>
      <c r="E322" s="95">
        <f t="shared" si="139"/>
        <v>303343.57668190839</v>
      </c>
      <c r="F322" s="93">
        <v>180</v>
      </c>
      <c r="G322" s="93"/>
      <c r="H322" s="91">
        <v>0.08</v>
      </c>
      <c r="I322" s="95">
        <f t="shared" si="140"/>
        <v>3344.7822951562443</v>
      </c>
      <c r="J322" s="95">
        <f t="shared" si="129"/>
        <v>2022.2905112127228</v>
      </c>
      <c r="K322" s="95">
        <f t="shared" si="118"/>
        <v>1322.4917839435216</v>
      </c>
      <c r="L322" s="95">
        <f t="shared" si="134"/>
        <v>990.86439729491281</v>
      </c>
      <c r="M322" s="92">
        <f t="shared" ref="M322:M323" si="147">29/30*0.04</f>
        <v>3.8666666666666669E-2</v>
      </c>
      <c r="N322" s="92">
        <f t="shared" si="120"/>
        <v>3.2807788821421768E-3</v>
      </c>
      <c r="O322" s="90"/>
    </row>
    <row r="323" spans="1:15" x14ac:dyDescent="0.3">
      <c r="A323" s="94">
        <v>29</v>
      </c>
      <c r="B323" s="94"/>
      <c r="C323" s="29"/>
      <c r="D323" s="89"/>
      <c r="E323" s="95">
        <f t="shared" si="139"/>
        <v>242674.86134552659</v>
      </c>
      <c r="F323" s="93">
        <v>180</v>
      </c>
      <c r="G323" s="93"/>
      <c r="H323" s="91">
        <v>0.08</v>
      </c>
      <c r="I323" s="95">
        <f t="shared" si="140"/>
        <v>2675.8258361249955</v>
      </c>
      <c r="J323" s="95">
        <f t="shared" si="129"/>
        <v>1617.8324089701773</v>
      </c>
      <c r="K323" s="95">
        <f t="shared" ref="K323:K386" si="148">I323-J323</f>
        <v>1057.9934271548182</v>
      </c>
      <c r="L323" s="95">
        <f t="shared" si="134"/>
        <v>792.69151783592974</v>
      </c>
      <c r="M323" s="92">
        <f t="shared" si="147"/>
        <v>3.8666666666666669E-2</v>
      </c>
      <c r="N323" s="92">
        <f t="shared" ref="N323:N386" si="149">1-(POWER(1-M323,(1/12)))</f>
        <v>3.2807788821421768E-3</v>
      </c>
      <c r="O323" s="90"/>
    </row>
    <row r="324" spans="1:15" x14ac:dyDescent="0.3">
      <c r="A324" s="94">
        <v>29</v>
      </c>
      <c r="B324" s="94"/>
      <c r="C324" s="29"/>
      <c r="D324" s="89"/>
      <c r="E324" s="95">
        <f t="shared" si="139"/>
        <v>663619.53610348445</v>
      </c>
      <c r="F324" s="93">
        <v>180</v>
      </c>
      <c r="G324" s="93"/>
      <c r="H324" s="91">
        <v>0.08</v>
      </c>
      <c r="I324" s="95">
        <f t="shared" si="140"/>
        <v>7262.9558409107021</v>
      </c>
      <c r="J324" s="95">
        <f t="shared" si="129"/>
        <v>4424.1302406898967</v>
      </c>
      <c r="K324" s="95">
        <f t="shared" si="148"/>
        <v>2838.8256002208054</v>
      </c>
      <c r="L324" s="95">
        <f t="shared" si="134"/>
        <v>2091.8011368349744</v>
      </c>
      <c r="M324" s="92">
        <f>28/30*0.04</f>
        <v>3.7333333333333336E-2</v>
      </c>
      <c r="N324" s="92">
        <f t="shared" si="149"/>
        <v>3.165651030039629E-3</v>
      </c>
      <c r="O324" s="90"/>
    </row>
    <row r="325" spans="1:15" x14ac:dyDescent="0.3">
      <c r="A325" s="94">
        <v>29</v>
      </c>
      <c r="B325" s="94"/>
      <c r="C325" s="29"/>
      <c r="D325" s="89"/>
      <c r="E325" s="95">
        <f t="shared" si="139"/>
        <v>1047820.320163397</v>
      </c>
      <c r="F325" s="93">
        <v>180</v>
      </c>
      <c r="G325" s="93"/>
      <c r="H325" s="91">
        <v>0.08</v>
      </c>
      <c r="I325" s="95">
        <f t="shared" si="140"/>
        <v>11467.825011964267</v>
      </c>
      <c r="J325" s="95">
        <f t="shared" si="129"/>
        <v>6985.4688010893142</v>
      </c>
      <c r="K325" s="95">
        <f t="shared" si="148"/>
        <v>4482.3562108749529</v>
      </c>
      <c r="L325" s="95">
        <f t="shared" si="134"/>
        <v>3302.8439002657506</v>
      </c>
      <c r="M325" s="92">
        <f t="shared" ref="M325:M327" si="150">28/30*0.04</f>
        <v>3.7333333333333336E-2</v>
      </c>
      <c r="N325" s="92">
        <f t="shared" si="149"/>
        <v>3.165651030039629E-3</v>
      </c>
      <c r="O325" s="90"/>
    </row>
    <row r="326" spans="1:15" x14ac:dyDescent="0.3">
      <c r="A326" s="94">
        <v>29</v>
      </c>
      <c r="B326" s="94"/>
      <c r="C326" s="29"/>
      <c r="D326" s="89"/>
      <c r="E326" s="95">
        <f t="shared" si="139"/>
        <v>698546.88010893168</v>
      </c>
      <c r="F326" s="93">
        <v>180</v>
      </c>
      <c r="G326" s="93"/>
      <c r="H326" s="91">
        <v>0.08</v>
      </c>
      <c r="I326" s="95">
        <f t="shared" si="140"/>
        <v>7645.2166746428447</v>
      </c>
      <c r="J326" s="95">
        <f t="shared" si="129"/>
        <v>4656.9792007262113</v>
      </c>
      <c r="K326" s="95">
        <f t="shared" si="148"/>
        <v>2988.2374739166335</v>
      </c>
      <c r="L326" s="95">
        <f t="shared" si="134"/>
        <v>2201.8959335105019</v>
      </c>
      <c r="M326" s="92">
        <f t="shared" si="150"/>
        <v>3.7333333333333336E-2</v>
      </c>
      <c r="N326" s="92">
        <f t="shared" si="149"/>
        <v>3.165651030039629E-3</v>
      </c>
      <c r="O326" s="90"/>
    </row>
    <row r="327" spans="1:15" x14ac:dyDescent="0.3">
      <c r="A327" s="94">
        <v>29</v>
      </c>
      <c r="B327" s="94"/>
      <c r="C327" s="29"/>
      <c r="D327" s="89"/>
      <c r="E327" s="95">
        <f t="shared" si="139"/>
        <v>349273.44005446584</v>
      </c>
      <c r="F327" s="93">
        <v>180</v>
      </c>
      <c r="G327" s="93"/>
      <c r="H327" s="91">
        <v>0.08</v>
      </c>
      <c r="I327" s="95">
        <f t="shared" si="140"/>
        <v>3822.6083373214224</v>
      </c>
      <c r="J327" s="95">
        <f t="shared" si="129"/>
        <v>2328.4896003631056</v>
      </c>
      <c r="K327" s="95">
        <f t="shared" si="148"/>
        <v>1494.1187369583167</v>
      </c>
      <c r="L327" s="95">
        <f t="shared" si="134"/>
        <v>1100.9479667552509</v>
      </c>
      <c r="M327" s="92">
        <f t="shared" si="150"/>
        <v>3.7333333333333336E-2</v>
      </c>
      <c r="N327" s="92">
        <f t="shared" si="149"/>
        <v>3.165651030039629E-3</v>
      </c>
      <c r="O327" s="90"/>
    </row>
    <row r="328" spans="1:15" x14ac:dyDescent="0.3">
      <c r="A328" s="94">
        <v>29</v>
      </c>
      <c r="B328" s="94"/>
      <c r="C328" s="29"/>
      <c r="D328" s="89"/>
      <c r="E328" s="95">
        <f t="shared" si="139"/>
        <v>483751.62577160163</v>
      </c>
      <c r="F328" s="93">
        <v>180</v>
      </c>
      <c r="G328" s="93"/>
      <c r="H328" s="91">
        <v>0.08</v>
      </c>
      <c r="I328" s="95">
        <f t="shared" si="140"/>
        <v>5256.0864638169551</v>
      </c>
      <c r="J328" s="95">
        <f t="shared" si="129"/>
        <v>3225.0108384773444</v>
      </c>
      <c r="K328" s="95">
        <f t="shared" si="148"/>
        <v>2031.0756253396107</v>
      </c>
      <c r="L328" s="95">
        <f t="shared" si="134"/>
        <v>1469.5700713715401</v>
      </c>
      <c r="M328" s="92">
        <f>27/30*0.04</f>
        <v>3.6000000000000004E-2</v>
      </c>
      <c r="N328" s="92">
        <f t="shared" si="149"/>
        <v>3.0506692540422931E-3</v>
      </c>
      <c r="O328" s="90"/>
    </row>
    <row r="329" spans="1:15" x14ac:dyDescent="0.3">
      <c r="A329" s="94">
        <v>29</v>
      </c>
      <c r="B329" s="94"/>
      <c r="C329" s="29"/>
      <c r="D329" s="89"/>
      <c r="E329" s="95">
        <f t="shared" si="139"/>
        <v>580501.95092592214</v>
      </c>
      <c r="F329" s="93">
        <v>180</v>
      </c>
      <c r="G329" s="93"/>
      <c r="H329" s="91">
        <v>0.08</v>
      </c>
      <c r="I329" s="95">
        <f t="shared" si="140"/>
        <v>6307.303756580347</v>
      </c>
      <c r="J329" s="95">
        <f t="shared" si="129"/>
        <v>3870.0130061728146</v>
      </c>
      <c r="K329" s="95">
        <f t="shared" si="148"/>
        <v>2437.2907504075324</v>
      </c>
      <c r="L329" s="95">
        <f t="shared" si="134"/>
        <v>1763.4840856458488</v>
      </c>
      <c r="M329" s="92">
        <f>27/30*0.04</f>
        <v>3.6000000000000004E-2</v>
      </c>
      <c r="N329" s="92">
        <f t="shared" si="149"/>
        <v>3.0506692540422931E-3</v>
      </c>
      <c r="O329" s="90"/>
    </row>
    <row r="330" spans="1:15" x14ac:dyDescent="0.3">
      <c r="A330" s="94">
        <v>29</v>
      </c>
      <c r="B330" s="94"/>
      <c r="C330" s="29"/>
      <c r="D330" s="89"/>
      <c r="E330" s="95">
        <f t="shared" si="139"/>
        <v>682057.89867046336</v>
      </c>
      <c r="F330" s="93">
        <v>180</v>
      </c>
      <c r="G330" s="93"/>
      <c r="H330" s="91">
        <v>0.08</v>
      </c>
      <c r="I330" s="95">
        <f t="shared" si="140"/>
        <v>7358.521049343738</v>
      </c>
      <c r="J330" s="95">
        <f t="shared" si="129"/>
        <v>4547.0526578030895</v>
      </c>
      <c r="K330" s="95">
        <f t="shared" si="148"/>
        <v>2811.4683915406486</v>
      </c>
      <c r="L330" s="95">
        <f t="shared" si="134"/>
        <v>1994.154198680244</v>
      </c>
      <c r="M330" s="92">
        <f>26/30*0.04</f>
        <v>3.4666666666666672E-2</v>
      </c>
      <c r="N330" s="92">
        <f t="shared" si="149"/>
        <v>2.9358331671487381E-3</v>
      </c>
      <c r="O330" s="90"/>
    </row>
    <row r="331" spans="1:15" x14ac:dyDescent="0.3">
      <c r="A331" s="94">
        <v>29</v>
      </c>
      <c r="B331" s="94"/>
      <c r="C331" s="29"/>
      <c r="D331" s="89"/>
      <c r="E331" s="95">
        <f t="shared" si="139"/>
        <v>708631.58303424751</v>
      </c>
      <c r="F331" s="93">
        <v>180</v>
      </c>
      <c r="G331" s="93"/>
      <c r="H331" s="91">
        <v>0.08</v>
      </c>
      <c r="I331" s="95">
        <f t="shared" si="140"/>
        <v>7645.2166746428447</v>
      </c>
      <c r="J331" s="95">
        <f t="shared" si="129"/>
        <v>4724.2105535616502</v>
      </c>
      <c r="K331" s="95">
        <f t="shared" si="148"/>
        <v>2921.0061210811946</v>
      </c>
      <c r="L331" s="95">
        <f t="shared" si="134"/>
        <v>2071.8485181093442</v>
      </c>
      <c r="M331" s="92">
        <f t="shared" ref="M331:M332" si="151">26/30*0.04</f>
        <v>3.4666666666666672E-2</v>
      </c>
      <c r="N331" s="92">
        <f t="shared" si="149"/>
        <v>2.9358331671487381E-3</v>
      </c>
      <c r="O331" s="90"/>
    </row>
    <row r="332" spans="1:15" x14ac:dyDescent="0.3">
      <c r="A332" s="94">
        <v>29</v>
      </c>
      <c r="B332" s="94"/>
      <c r="C332" s="29"/>
      <c r="D332" s="89"/>
      <c r="E332" s="95">
        <f t="shared" si="139"/>
        <v>1151526.3224306514</v>
      </c>
      <c r="F332" s="93">
        <v>180</v>
      </c>
      <c r="G332" s="93"/>
      <c r="H332" s="91">
        <v>0.08</v>
      </c>
      <c r="I332" s="95">
        <f t="shared" si="140"/>
        <v>12423.477096294622</v>
      </c>
      <c r="J332" s="95">
        <f t="shared" si="129"/>
        <v>7676.842149537677</v>
      </c>
      <c r="K332" s="95">
        <f t="shared" si="148"/>
        <v>4746.6349467569453</v>
      </c>
      <c r="L332" s="95">
        <f t="shared" si="134"/>
        <v>3366.7538419276816</v>
      </c>
      <c r="M332" s="92">
        <f t="shared" si="151"/>
        <v>3.4666666666666672E-2</v>
      </c>
      <c r="N332" s="92">
        <f t="shared" si="149"/>
        <v>2.9358331671487381E-3</v>
      </c>
      <c r="O332" s="88">
        <f t="shared" ref="O332" si="152">SUM(I321:I332)</f>
        <v>77121.123205459691</v>
      </c>
    </row>
    <row r="333" spans="1:15" x14ac:dyDescent="0.3">
      <c r="A333" s="94">
        <v>30</v>
      </c>
      <c r="B333" s="94"/>
      <c r="C333" s="29"/>
      <c r="D333" s="89"/>
      <c r="E333" s="95">
        <f t="shared" si="139"/>
        <v>172017.2688575256</v>
      </c>
      <c r="F333" s="93">
        <v>180</v>
      </c>
      <c r="G333" s="93"/>
      <c r="H333" s="91">
        <v>0.08</v>
      </c>
      <c r="I333" s="95">
        <f t="shared" si="140"/>
        <v>1911.3041686607112</v>
      </c>
      <c r="J333" s="95">
        <f t="shared" si="129"/>
        <v>1146.7817923835041</v>
      </c>
      <c r="K333" s="95">
        <f t="shared" si="148"/>
        <v>764.52237627720706</v>
      </c>
      <c r="L333" s="95">
        <f t="shared" si="134"/>
        <v>581.58343751106145</v>
      </c>
      <c r="M333" s="92">
        <f>30/30*0.04</f>
        <v>0.04</v>
      </c>
      <c r="N333" s="92">
        <f t="shared" si="149"/>
        <v>3.3960531989175591E-3</v>
      </c>
      <c r="O333" s="90"/>
    </row>
    <row r="334" spans="1:15" x14ac:dyDescent="0.3">
      <c r="A334" s="94">
        <v>30</v>
      </c>
      <c r="B334" s="94"/>
      <c r="C334" s="29"/>
      <c r="D334" s="89"/>
      <c r="E334" s="95">
        <f t="shared" si="139"/>
        <v>301030.22050066997</v>
      </c>
      <c r="F334" s="93">
        <v>180</v>
      </c>
      <c r="G334" s="93"/>
      <c r="H334" s="91">
        <v>0.08</v>
      </c>
      <c r="I334" s="95">
        <f t="shared" si="140"/>
        <v>3344.7822951562443</v>
      </c>
      <c r="J334" s="95">
        <f t="shared" si="129"/>
        <v>2006.8681366711332</v>
      </c>
      <c r="K334" s="95">
        <f t="shared" si="148"/>
        <v>1337.9141584851111</v>
      </c>
      <c r="L334" s="95">
        <f t="shared" si="134"/>
        <v>1017.7710156443579</v>
      </c>
      <c r="M334" s="92">
        <f t="shared" ref="M334:M335" si="153">30/30*0.04</f>
        <v>0.04</v>
      </c>
      <c r="N334" s="92">
        <f t="shared" si="149"/>
        <v>3.3960531989175591E-3</v>
      </c>
      <c r="O334" s="90"/>
    </row>
    <row r="335" spans="1:15" x14ac:dyDescent="0.3">
      <c r="A335" s="94">
        <v>30</v>
      </c>
      <c r="B335" s="94"/>
      <c r="C335" s="29"/>
      <c r="D335" s="89"/>
      <c r="E335" s="95">
        <f t="shared" si="139"/>
        <v>240824.17640053586</v>
      </c>
      <c r="F335" s="93">
        <v>180</v>
      </c>
      <c r="G335" s="93"/>
      <c r="H335" s="91">
        <v>0.08</v>
      </c>
      <c r="I335" s="95">
        <f t="shared" si="140"/>
        <v>2675.8258361249955</v>
      </c>
      <c r="J335" s="95">
        <f t="shared" si="129"/>
        <v>1605.4945093369058</v>
      </c>
      <c r="K335" s="95">
        <f t="shared" si="148"/>
        <v>1070.3313267880897</v>
      </c>
      <c r="L335" s="95">
        <f t="shared" si="134"/>
        <v>814.21681251548603</v>
      </c>
      <c r="M335" s="92">
        <f t="shared" si="153"/>
        <v>0.04</v>
      </c>
      <c r="N335" s="92">
        <f t="shared" si="149"/>
        <v>3.3960531989175591E-3</v>
      </c>
      <c r="O335" s="90"/>
    </row>
    <row r="336" spans="1:15" x14ac:dyDescent="0.3">
      <c r="A336" s="94">
        <v>30</v>
      </c>
      <c r="B336" s="94"/>
      <c r="C336" s="29"/>
      <c r="D336" s="89"/>
      <c r="E336" s="95">
        <f t="shared" si="139"/>
        <v>658688.90936642862</v>
      </c>
      <c r="F336" s="93">
        <v>180</v>
      </c>
      <c r="G336" s="93"/>
      <c r="H336" s="91">
        <v>0.08</v>
      </c>
      <c r="I336" s="95">
        <f t="shared" si="140"/>
        <v>7262.9558409107021</v>
      </c>
      <c r="J336" s="95">
        <f t="shared" si="129"/>
        <v>4391.259395776191</v>
      </c>
      <c r="K336" s="95">
        <f t="shared" si="148"/>
        <v>2871.6964451345111</v>
      </c>
      <c r="L336" s="95">
        <f t="shared" si="134"/>
        <v>2151.5912626975214</v>
      </c>
      <c r="M336" s="92">
        <f>29/30*0.04</f>
        <v>3.8666666666666669E-2</v>
      </c>
      <c r="N336" s="92">
        <f t="shared" si="149"/>
        <v>3.2807788821421768E-3</v>
      </c>
      <c r="O336" s="90"/>
    </row>
    <row r="337" spans="1:15" x14ac:dyDescent="0.3">
      <c r="A337" s="94">
        <v>30</v>
      </c>
      <c r="B337" s="94"/>
      <c r="C337" s="29"/>
      <c r="D337" s="89"/>
      <c r="E337" s="95">
        <f t="shared" si="139"/>
        <v>1040035.1200522563</v>
      </c>
      <c r="F337" s="93">
        <v>180</v>
      </c>
      <c r="G337" s="93"/>
      <c r="H337" s="91">
        <v>0.08</v>
      </c>
      <c r="I337" s="95">
        <f t="shared" si="140"/>
        <v>11467.825011964267</v>
      </c>
      <c r="J337" s="95">
        <f t="shared" si="129"/>
        <v>6933.567467015042</v>
      </c>
      <c r="K337" s="95">
        <f t="shared" si="148"/>
        <v>4534.2575449492251</v>
      </c>
      <c r="L337" s="95">
        <f t="shared" si="134"/>
        <v>3397.2493621539829</v>
      </c>
      <c r="M337" s="92">
        <f t="shared" ref="M337:M339" si="154">29/30*0.04</f>
        <v>3.8666666666666669E-2</v>
      </c>
      <c r="N337" s="92">
        <f t="shared" si="149"/>
        <v>3.2807788821421768E-3</v>
      </c>
      <c r="O337" s="90"/>
    </row>
    <row r="338" spans="1:15" x14ac:dyDescent="0.3">
      <c r="A338" s="94">
        <v>30</v>
      </c>
      <c r="B338" s="94"/>
      <c r="C338" s="29"/>
      <c r="D338" s="89"/>
      <c r="E338" s="95">
        <f t="shared" si="139"/>
        <v>693356.74670150457</v>
      </c>
      <c r="F338" s="93">
        <v>180</v>
      </c>
      <c r="G338" s="93"/>
      <c r="H338" s="91">
        <v>0.08</v>
      </c>
      <c r="I338" s="95">
        <f t="shared" si="140"/>
        <v>7645.2166746428447</v>
      </c>
      <c r="J338" s="95">
        <f t="shared" si="129"/>
        <v>4622.3783113433637</v>
      </c>
      <c r="K338" s="95">
        <f t="shared" si="148"/>
        <v>3022.838363299481</v>
      </c>
      <c r="L338" s="95">
        <f t="shared" si="134"/>
        <v>2264.8329081026563</v>
      </c>
      <c r="M338" s="92">
        <f t="shared" si="154"/>
        <v>3.8666666666666669E-2</v>
      </c>
      <c r="N338" s="92">
        <f t="shared" si="149"/>
        <v>3.2807788821421768E-3</v>
      </c>
      <c r="O338" s="90"/>
    </row>
    <row r="339" spans="1:15" x14ac:dyDescent="0.3">
      <c r="A339" s="94">
        <v>30</v>
      </c>
      <c r="B339" s="94"/>
      <c r="C339" s="29"/>
      <c r="D339" s="89"/>
      <c r="E339" s="95">
        <f t="shared" si="139"/>
        <v>346678.37335075228</v>
      </c>
      <c r="F339" s="93">
        <v>180</v>
      </c>
      <c r="G339" s="93"/>
      <c r="H339" s="91">
        <v>0.08</v>
      </c>
      <c r="I339" s="95">
        <f t="shared" si="140"/>
        <v>3822.6083373214224</v>
      </c>
      <c r="J339" s="95">
        <f t="shared" si="129"/>
        <v>2311.1891556716819</v>
      </c>
      <c r="K339" s="95">
        <f t="shared" si="148"/>
        <v>1511.4191816497405</v>
      </c>
      <c r="L339" s="95">
        <f t="shared" si="134"/>
        <v>1132.4164540513282</v>
      </c>
      <c r="M339" s="92">
        <f t="shared" si="154"/>
        <v>3.8666666666666669E-2</v>
      </c>
      <c r="N339" s="92">
        <f t="shared" si="149"/>
        <v>3.2807788821421768E-3</v>
      </c>
      <c r="O339" s="90"/>
    </row>
    <row r="340" spans="1:15" x14ac:dyDescent="0.3">
      <c r="A340" s="94">
        <v>30</v>
      </c>
      <c r="B340" s="94"/>
      <c r="C340" s="29"/>
      <c r="D340" s="89"/>
      <c r="E340" s="95">
        <f t="shared" si="139"/>
        <v>480250.98007489042</v>
      </c>
      <c r="F340" s="93">
        <v>180</v>
      </c>
      <c r="G340" s="93"/>
      <c r="H340" s="91">
        <v>0.08</v>
      </c>
      <c r="I340" s="95">
        <f t="shared" si="140"/>
        <v>5256.0864638169551</v>
      </c>
      <c r="J340" s="95">
        <f t="shared" si="129"/>
        <v>3201.6732004992696</v>
      </c>
      <c r="K340" s="95">
        <f t="shared" si="148"/>
        <v>2054.4132633176855</v>
      </c>
      <c r="L340" s="95">
        <f t="shared" si="134"/>
        <v>1513.8034542884695</v>
      </c>
      <c r="M340" s="92">
        <f>28/30*0.04</f>
        <v>3.7333333333333336E-2</v>
      </c>
      <c r="N340" s="92">
        <f t="shared" si="149"/>
        <v>3.165651030039629E-3</v>
      </c>
      <c r="O340" s="90"/>
    </row>
    <row r="341" spans="1:15" x14ac:dyDescent="0.3">
      <c r="A341" s="94">
        <v>30</v>
      </c>
      <c r="B341" s="94"/>
      <c r="C341" s="29"/>
      <c r="D341" s="89"/>
      <c r="E341" s="95">
        <f t="shared" si="139"/>
        <v>576301.17608986876</v>
      </c>
      <c r="F341" s="93">
        <v>180</v>
      </c>
      <c r="G341" s="93"/>
      <c r="H341" s="91">
        <v>0.08</v>
      </c>
      <c r="I341" s="95">
        <f t="shared" si="140"/>
        <v>6307.303756580347</v>
      </c>
      <c r="J341" s="95">
        <f t="shared" si="129"/>
        <v>3842.0078405991253</v>
      </c>
      <c r="K341" s="95">
        <f t="shared" si="148"/>
        <v>2465.2959159812217</v>
      </c>
      <c r="L341" s="95">
        <f t="shared" si="134"/>
        <v>1816.5641451461643</v>
      </c>
      <c r="M341" s="92">
        <f>28/30*0.04</f>
        <v>3.7333333333333336E-2</v>
      </c>
      <c r="N341" s="92">
        <f t="shared" si="149"/>
        <v>3.165651030039629E-3</v>
      </c>
      <c r="O341" s="90"/>
    </row>
    <row r="342" spans="1:15" x14ac:dyDescent="0.3">
      <c r="A342" s="94">
        <v>30</v>
      </c>
      <c r="B342" s="94"/>
      <c r="C342" s="29"/>
      <c r="D342" s="89"/>
      <c r="E342" s="95">
        <f t="shared" si="139"/>
        <v>677252.27608024247</v>
      </c>
      <c r="F342" s="93">
        <v>180</v>
      </c>
      <c r="G342" s="93"/>
      <c r="H342" s="91">
        <v>0.08</v>
      </c>
      <c r="I342" s="95">
        <f t="shared" si="140"/>
        <v>7358.521049343738</v>
      </c>
      <c r="J342" s="95">
        <f t="shared" si="129"/>
        <v>4515.0151738682835</v>
      </c>
      <c r="K342" s="95">
        <f t="shared" si="148"/>
        <v>2843.5058754754546</v>
      </c>
      <c r="L342" s="95">
        <f t="shared" si="134"/>
        <v>2057.3980999201567</v>
      </c>
      <c r="M342" s="92">
        <f>27/30*0.04</f>
        <v>3.6000000000000004E-2</v>
      </c>
      <c r="N342" s="92">
        <f t="shared" si="149"/>
        <v>3.0506692540422931E-3</v>
      </c>
      <c r="O342" s="90"/>
    </row>
    <row r="343" spans="1:15" x14ac:dyDescent="0.3">
      <c r="A343" s="94">
        <v>30</v>
      </c>
      <c r="B343" s="94"/>
      <c r="C343" s="29"/>
      <c r="D343" s="89"/>
      <c r="E343" s="95">
        <f t="shared" si="139"/>
        <v>703638.72839505703</v>
      </c>
      <c r="F343" s="93">
        <v>180</v>
      </c>
      <c r="G343" s="93"/>
      <c r="H343" s="91">
        <v>0.08</v>
      </c>
      <c r="I343" s="95">
        <f t="shared" si="140"/>
        <v>7645.2166746428447</v>
      </c>
      <c r="J343" s="95">
        <f t="shared" si="129"/>
        <v>4690.9248559670468</v>
      </c>
      <c r="K343" s="95">
        <f t="shared" si="148"/>
        <v>2954.2918186757979</v>
      </c>
      <c r="L343" s="95">
        <f t="shared" si="134"/>
        <v>2137.5564674495131</v>
      </c>
      <c r="M343" s="92">
        <f t="shared" ref="M343:M344" si="155">27/30*0.04</f>
        <v>3.6000000000000004E-2</v>
      </c>
      <c r="N343" s="92">
        <f t="shared" si="149"/>
        <v>3.0506692540422931E-3</v>
      </c>
      <c r="O343" s="90"/>
    </row>
    <row r="344" spans="1:15" x14ac:dyDescent="0.3">
      <c r="A344" s="94">
        <v>30</v>
      </c>
      <c r="B344" s="94"/>
      <c r="C344" s="29"/>
      <c r="D344" s="89"/>
      <c r="E344" s="95">
        <f t="shared" si="139"/>
        <v>1143412.9336419667</v>
      </c>
      <c r="F344" s="93">
        <v>180</v>
      </c>
      <c r="G344" s="93"/>
      <c r="H344" s="91">
        <v>0.08</v>
      </c>
      <c r="I344" s="95">
        <f t="shared" si="140"/>
        <v>12423.477096294622</v>
      </c>
      <c r="J344" s="95">
        <f t="shared" si="129"/>
        <v>7622.7528909464445</v>
      </c>
      <c r="K344" s="95">
        <f t="shared" si="148"/>
        <v>4800.7242053481777</v>
      </c>
      <c r="L344" s="95">
        <f t="shared" si="134"/>
        <v>3473.529259605456</v>
      </c>
      <c r="M344" s="92">
        <f t="shared" si="155"/>
        <v>3.6000000000000004E-2</v>
      </c>
      <c r="N344" s="92">
        <f t="shared" si="149"/>
        <v>3.0506692540422931E-3</v>
      </c>
      <c r="O344" s="88">
        <f t="shared" ref="O344" si="156">SUM(I333:I344)</f>
        <v>77121.123205459691</v>
      </c>
    </row>
    <row r="345" spans="1:15" x14ac:dyDescent="0.3">
      <c r="A345" s="94">
        <v>31</v>
      </c>
      <c r="B345" s="94"/>
      <c r="C345" s="29"/>
      <c r="D345" s="89"/>
      <c r="E345" s="95">
        <f t="shared" si="139"/>
        <v>170671.16304373735</v>
      </c>
      <c r="F345" s="93">
        <v>180</v>
      </c>
      <c r="G345" s="93"/>
      <c r="H345" s="91">
        <v>0.08</v>
      </c>
      <c r="I345" s="95">
        <f t="shared" si="140"/>
        <v>1911.3041686607112</v>
      </c>
      <c r="J345" s="95">
        <f t="shared" ref="J345:J392" si="157">E345*(H345/12)</f>
        <v>1137.8077536249157</v>
      </c>
      <c r="K345" s="95">
        <f t="shared" si="148"/>
        <v>773.49641503579551</v>
      </c>
      <c r="L345" s="95">
        <f t="shared" si="134"/>
        <v>576.98151424303092</v>
      </c>
      <c r="M345" s="92">
        <v>0.04</v>
      </c>
      <c r="N345" s="92">
        <f t="shared" si="149"/>
        <v>3.3960531989175591E-3</v>
      </c>
      <c r="O345" s="90"/>
    </row>
    <row r="346" spans="1:15" x14ac:dyDescent="0.3">
      <c r="A346" s="94">
        <v>31</v>
      </c>
      <c r="B346" s="94"/>
      <c r="C346" s="29"/>
      <c r="D346" s="89"/>
      <c r="E346" s="95">
        <f t="shared" si="139"/>
        <v>298674.53532654047</v>
      </c>
      <c r="F346" s="93">
        <v>180</v>
      </c>
      <c r="G346" s="93"/>
      <c r="H346" s="91">
        <v>0.08</v>
      </c>
      <c r="I346" s="95">
        <f t="shared" si="140"/>
        <v>3344.7822951562443</v>
      </c>
      <c r="J346" s="95">
        <f t="shared" si="157"/>
        <v>1991.1635688436033</v>
      </c>
      <c r="K346" s="95">
        <f t="shared" si="148"/>
        <v>1353.618726312641</v>
      </c>
      <c r="L346" s="95">
        <f t="shared" si="134"/>
        <v>1009.7176499253045</v>
      </c>
      <c r="M346" s="92">
        <v>0.04</v>
      </c>
      <c r="N346" s="92">
        <f t="shared" si="149"/>
        <v>3.3960531989175591E-3</v>
      </c>
      <c r="O346" s="90"/>
    </row>
    <row r="347" spans="1:15" x14ac:dyDescent="0.3">
      <c r="A347" s="94">
        <v>31</v>
      </c>
      <c r="B347" s="94"/>
      <c r="C347" s="29"/>
      <c r="D347" s="89"/>
      <c r="E347" s="95">
        <f t="shared" si="139"/>
        <v>238939.62826123228</v>
      </c>
      <c r="F347" s="93">
        <v>180</v>
      </c>
      <c r="G347" s="93"/>
      <c r="H347" s="91">
        <v>0.08</v>
      </c>
      <c r="I347" s="95">
        <f t="shared" si="140"/>
        <v>2675.8258361249955</v>
      </c>
      <c r="J347" s="95">
        <f t="shared" si="157"/>
        <v>1592.9308550748819</v>
      </c>
      <c r="K347" s="95">
        <f t="shared" si="148"/>
        <v>1082.8949810501135</v>
      </c>
      <c r="L347" s="95">
        <f t="shared" si="134"/>
        <v>807.77411994024328</v>
      </c>
      <c r="M347" s="92">
        <v>0.04</v>
      </c>
      <c r="N347" s="92">
        <f t="shared" si="149"/>
        <v>3.3960531989175591E-3</v>
      </c>
      <c r="O347" s="90"/>
    </row>
    <row r="348" spans="1:15" x14ac:dyDescent="0.3">
      <c r="A348" s="94">
        <v>31</v>
      </c>
      <c r="B348" s="94"/>
      <c r="C348" s="29"/>
      <c r="D348" s="89"/>
      <c r="E348" s="95">
        <f t="shared" si="139"/>
        <v>653665.62165859668</v>
      </c>
      <c r="F348" s="93">
        <v>180</v>
      </c>
      <c r="G348" s="93"/>
      <c r="H348" s="91">
        <v>0.08</v>
      </c>
      <c r="I348" s="95">
        <f t="shared" si="140"/>
        <v>7262.9558409107021</v>
      </c>
      <c r="J348" s="95">
        <f t="shared" si="157"/>
        <v>4357.7708110573112</v>
      </c>
      <c r="K348" s="95">
        <f t="shared" si="148"/>
        <v>2905.1850298533909</v>
      </c>
      <c r="L348" s="95">
        <f t="shared" si="134"/>
        <v>2210.017062542031</v>
      </c>
      <c r="M348" s="92">
        <v>0.04</v>
      </c>
      <c r="N348" s="92">
        <f t="shared" si="149"/>
        <v>3.3960531989175591E-3</v>
      </c>
      <c r="O348" s="90"/>
    </row>
    <row r="349" spans="1:15" x14ac:dyDescent="0.3">
      <c r="A349" s="94">
        <v>31</v>
      </c>
      <c r="B349" s="94"/>
      <c r="C349" s="29"/>
      <c r="D349" s="89"/>
      <c r="E349" s="95">
        <f t="shared" si="139"/>
        <v>1032103.6131451532</v>
      </c>
      <c r="F349" s="93">
        <v>180</v>
      </c>
      <c r="G349" s="93"/>
      <c r="H349" s="91">
        <v>0.08</v>
      </c>
      <c r="I349" s="95">
        <f t="shared" si="140"/>
        <v>11467.825011964267</v>
      </c>
      <c r="J349" s="95">
        <f t="shared" si="157"/>
        <v>6880.6907543010211</v>
      </c>
      <c r="K349" s="95">
        <f t="shared" si="148"/>
        <v>4587.134257663246</v>
      </c>
      <c r="L349" s="95">
        <f t="shared" si="134"/>
        <v>3489.5006250663664</v>
      </c>
      <c r="M349" s="92">
        <v>0.04</v>
      </c>
      <c r="N349" s="92">
        <f t="shared" si="149"/>
        <v>3.3960531989175591E-3</v>
      </c>
      <c r="O349" s="90"/>
    </row>
    <row r="350" spans="1:15" x14ac:dyDescent="0.3">
      <c r="A350" s="94">
        <v>31</v>
      </c>
      <c r="B350" s="94"/>
      <c r="C350" s="29"/>
      <c r="D350" s="89"/>
      <c r="E350" s="95">
        <f t="shared" si="139"/>
        <v>688069.07543010241</v>
      </c>
      <c r="F350" s="93">
        <v>180</v>
      </c>
      <c r="G350" s="93"/>
      <c r="H350" s="91">
        <v>0.08</v>
      </c>
      <c r="I350" s="95">
        <f t="shared" si="140"/>
        <v>7645.2166746428447</v>
      </c>
      <c r="J350" s="95">
        <f t="shared" si="157"/>
        <v>4587.1271695340165</v>
      </c>
      <c r="K350" s="95">
        <f t="shared" si="148"/>
        <v>3058.0895051088282</v>
      </c>
      <c r="L350" s="95">
        <f t="shared" si="134"/>
        <v>2326.3337500442458</v>
      </c>
      <c r="M350" s="92">
        <v>0.04</v>
      </c>
      <c r="N350" s="92">
        <f t="shared" si="149"/>
        <v>3.3960531989175591E-3</v>
      </c>
      <c r="O350" s="90"/>
    </row>
    <row r="351" spans="1:15" x14ac:dyDescent="0.3">
      <c r="A351" s="94">
        <v>31</v>
      </c>
      <c r="B351" s="94"/>
      <c r="C351" s="29"/>
      <c r="D351" s="89"/>
      <c r="E351" s="95">
        <f t="shared" si="139"/>
        <v>344034.53771505121</v>
      </c>
      <c r="F351" s="93">
        <v>180</v>
      </c>
      <c r="G351" s="93"/>
      <c r="H351" s="91">
        <v>0.08</v>
      </c>
      <c r="I351" s="95">
        <f t="shared" si="140"/>
        <v>3822.6083373214224</v>
      </c>
      <c r="J351" s="95">
        <f t="shared" si="157"/>
        <v>2293.5635847670083</v>
      </c>
      <c r="K351" s="95">
        <f t="shared" si="148"/>
        <v>1529.0447525544141</v>
      </c>
      <c r="L351" s="95">
        <f t="shared" si="134"/>
        <v>1163.1668750221229</v>
      </c>
      <c r="M351" s="92">
        <v>0.04</v>
      </c>
      <c r="N351" s="92">
        <f t="shared" si="149"/>
        <v>3.3960531989175591E-3</v>
      </c>
      <c r="O351" s="90"/>
    </row>
    <row r="352" spans="1:15" x14ac:dyDescent="0.3">
      <c r="A352" s="94">
        <v>31</v>
      </c>
      <c r="B352" s="94"/>
      <c r="C352" s="29"/>
      <c r="D352" s="89"/>
      <c r="E352" s="95">
        <f t="shared" si="139"/>
        <v>476682.7633572843</v>
      </c>
      <c r="F352" s="93">
        <v>180</v>
      </c>
      <c r="G352" s="93"/>
      <c r="H352" s="91">
        <v>0.08</v>
      </c>
      <c r="I352" s="95">
        <f t="shared" si="140"/>
        <v>5256.0864638169551</v>
      </c>
      <c r="J352" s="95">
        <f t="shared" si="157"/>
        <v>3177.8850890485623</v>
      </c>
      <c r="K352" s="95">
        <f t="shared" si="148"/>
        <v>2078.2013747683927</v>
      </c>
      <c r="L352" s="95">
        <f t="shared" si="134"/>
        <v>1557.0726243205761</v>
      </c>
      <c r="M352" s="92">
        <f>29/30*0.04</f>
        <v>3.8666666666666669E-2</v>
      </c>
      <c r="N352" s="92">
        <f t="shared" si="149"/>
        <v>3.2807788821421768E-3</v>
      </c>
      <c r="O352" s="90"/>
    </row>
    <row r="353" spans="1:15" x14ac:dyDescent="0.3">
      <c r="A353" s="94">
        <v>31</v>
      </c>
      <c r="B353" s="94"/>
      <c r="C353" s="29"/>
      <c r="D353" s="89"/>
      <c r="E353" s="95">
        <f t="shared" si="139"/>
        <v>572019.31602874142</v>
      </c>
      <c r="F353" s="93">
        <v>180</v>
      </c>
      <c r="G353" s="93"/>
      <c r="H353" s="91">
        <v>0.08</v>
      </c>
      <c r="I353" s="95">
        <f t="shared" si="140"/>
        <v>6307.303756580347</v>
      </c>
      <c r="J353" s="95">
        <f t="shared" si="157"/>
        <v>3813.4621068582765</v>
      </c>
      <c r="K353" s="95">
        <f t="shared" si="148"/>
        <v>2493.8416497220705</v>
      </c>
      <c r="L353" s="95">
        <f t="shared" si="134"/>
        <v>1868.487149184692</v>
      </c>
      <c r="M353" s="92">
        <f>29/30*0.04</f>
        <v>3.8666666666666669E-2</v>
      </c>
      <c r="N353" s="92">
        <f t="shared" si="149"/>
        <v>3.2807788821421768E-3</v>
      </c>
      <c r="O353" s="90"/>
    </row>
    <row r="354" spans="1:15" x14ac:dyDescent="0.3">
      <c r="A354" s="94">
        <v>31</v>
      </c>
      <c r="B354" s="94"/>
      <c r="C354" s="29"/>
      <c r="D354" s="89"/>
      <c r="E354" s="95">
        <f t="shared" si="139"/>
        <v>672351.37210484687</v>
      </c>
      <c r="F354" s="93">
        <v>180</v>
      </c>
      <c r="G354" s="93"/>
      <c r="H354" s="91">
        <v>0.08</v>
      </c>
      <c r="I354" s="95">
        <f t="shared" si="140"/>
        <v>7358.521049343738</v>
      </c>
      <c r="J354" s="95">
        <f t="shared" si="157"/>
        <v>4482.3424806989797</v>
      </c>
      <c r="K354" s="95">
        <f t="shared" si="148"/>
        <v>2876.1785686447583</v>
      </c>
      <c r="L354" s="95">
        <f t="shared" ref="L354:L417" si="158">MAX(0,N354*(E354-K354))</f>
        <v>2119.3248360038579</v>
      </c>
      <c r="M354" s="92">
        <f>28/30*0.04</f>
        <v>3.7333333333333336E-2</v>
      </c>
      <c r="N354" s="92">
        <f t="shared" si="149"/>
        <v>3.165651030039629E-3</v>
      </c>
      <c r="O354" s="90"/>
    </row>
    <row r="355" spans="1:15" x14ac:dyDescent="0.3">
      <c r="A355" s="94">
        <v>31</v>
      </c>
      <c r="B355" s="94"/>
      <c r="C355" s="29"/>
      <c r="D355" s="89"/>
      <c r="E355" s="95">
        <f t="shared" si="139"/>
        <v>698546.88010893168</v>
      </c>
      <c r="F355" s="93">
        <v>180</v>
      </c>
      <c r="G355" s="93"/>
      <c r="H355" s="91">
        <v>0.08</v>
      </c>
      <c r="I355" s="95">
        <f t="shared" si="140"/>
        <v>7645.2166746428447</v>
      </c>
      <c r="J355" s="95">
        <f t="shared" si="157"/>
        <v>4656.9792007262113</v>
      </c>
      <c r="K355" s="95">
        <f t="shared" si="148"/>
        <v>2988.2374739166335</v>
      </c>
      <c r="L355" s="95">
        <f t="shared" si="158"/>
        <v>2201.8959335105019</v>
      </c>
      <c r="M355" s="92">
        <f t="shared" ref="M355:M356" si="159">28/30*0.04</f>
        <v>3.7333333333333336E-2</v>
      </c>
      <c r="N355" s="92">
        <f t="shared" si="149"/>
        <v>3.165651030039629E-3</v>
      </c>
      <c r="O355" s="90"/>
    </row>
    <row r="356" spans="1:15" x14ac:dyDescent="0.3">
      <c r="A356" s="94">
        <v>31</v>
      </c>
      <c r="B356" s="94"/>
      <c r="C356" s="29"/>
      <c r="D356" s="89"/>
      <c r="E356" s="95">
        <f t="shared" si="139"/>
        <v>1135138.6801770129</v>
      </c>
      <c r="F356" s="93">
        <v>180</v>
      </c>
      <c r="G356" s="93"/>
      <c r="H356" s="91">
        <v>0.08</v>
      </c>
      <c r="I356" s="95">
        <f t="shared" si="140"/>
        <v>12423.477096294622</v>
      </c>
      <c r="J356" s="95">
        <f t="shared" si="157"/>
        <v>7567.5912011800865</v>
      </c>
      <c r="K356" s="95">
        <f t="shared" si="148"/>
        <v>4855.8858951145357</v>
      </c>
      <c r="L356" s="95">
        <f t="shared" si="158"/>
        <v>3578.0808919545616</v>
      </c>
      <c r="M356" s="92">
        <f t="shared" si="159"/>
        <v>3.7333333333333336E-2</v>
      </c>
      <c r="N356" s="92">
        <f t="shared" si="149"/>
        <v>3.165651030039629E-3</v>
      </c>
      <c r="O356" s="88">
        <f t="shared" ref="O356" si="160">SUM(I345:I356)</f>
        <v>77121.123205459691</v>
      </c>
    </row>
    <row r="357" spans="1:15" x14ac:dyDescent="0.3">
      <c r="A357" s="94">
        <v>32</v>
      </c>
      <c r="B357" s="94"/>
      <c r="C357" s="29"/>
      <c r="D357" s="89"/>
      <c r="E357" s="95">
        <f t="shared" si="139"/>
        <v>169320.68511445852</v>
      </c>
      <c r="F357" s="93">
        <v>180</v>
      </c>
      <c r="G357" s="93"/>
      <c r="H357" s="91">
        <v>0.08</v>
      </c>
      <c r="I357" s="95">
        <f t="shared" si="140"/>
        <v>1911.3041686607112</v>
      </c>
      <c r="J357" s="95">
        <f t="shared" si="157"/>
        <v>1128.8045674297236</v>
      </c>
      <c r="K357" s="95">
        <f t="shared" si="148"/>
        <v>782.49960123098754</v>
      </c>
      <c r="L357" s="95">
        <f t="shared" si="158"/>
        <v>572.36464405195738</v>
      </c>
      <c r="M357" s="92">
        <v>0.04</v>
      </c>
      <c r="N357" s="92">
        <f t="shared" si="149"/>
        <v>3.3960531989175591E-3</v>
      </c>
      <c r="O357" s="90"/>
    </row>
    <row r="358" spans="1:15" x14ac:dyDescent="0.3">
      <c r="A358" s="94">
        <v>32</v>
      </c>
      <c r="B358" s="94"/>
      <c r="C358" s="29"/>
      <c r="D358" s="89"/>
      <c r="E358" s="95">
        <f t="shared" si="139"/>
        <v>296311.1989503025</v>
      </c>
      <c r="F358" s="93">
        <v>180</v>
      </c>
      <c r="G358" s="93"/>
      <c r="H358" s="91">
        <v>0.08</v>
      </c>
      <c r="I358" s="95">
        <f t="shared" si="140"/>
        <v>3344.7822951562443</v>
      </c>
      <c r="J358" s="95">
        <f t="shared" si="157"/>
        <v>1975.4079930020168</v>
      </c>
      <c r="K358" s="95">
        <f t="shared" si="148"/>
        <v>1369.3743021542275</v>
      </c>
      <c r="L358" s="95">
        <f t="shared" si="158"/>
        <v>1001.6381270909257</v>
      </c>
      <c r="M358" s="92">
        <v>0.04</v>
      </c>
      <c r="N358" s="92">
        <f t="shared" si="149"/>
        <v>3.3960531989175591E-3</v>
      </c>
      <c r="O358" s="90"/>
    </row>
    <row r="359" spans="1:15" x14ac:dyDescent="0.3">
      <c r="A359" s="94">
        <v>32</v>
      </c>
      <c r="B359" s="94"/>
      <c r="C359" s="29"/>
      <c r="D359" s="89"/>
      <c r="E359" s="95">
        <f t="shared" si="139"/>
        <v>237048.95916024194</v>
      </c>
      <c r="F359" s="93">
        <v>180</v>
      </c>
      <c r="G359" s="93"/>
      <c r="H359" s="91">
        <v>0.08</v>
      </c>
      <c r="I359" s="95">
        <f t="shared" si="140"/>
        <v>2675.8258361249955</v>
      </c>
      <c r="J359" s="95">
        <f t="shared" si="157"/>
        <v>1580.326394401613</v>
      </c>
      <c r="K359" s="95">
        <f t="shared" si="148"/>
        <v>1095.4994417233825</v>
      </c>
      <c r="L359" s="95">
        <f t="shared" si="158"/>
        <v>801.31050167274043</v>
      </c>
      <c r="M359" s="92">
        <v>0.04</v>
      </c>
      <c r="N359" s="92">
        <f t="shared" si="149"/>
        <v>3.3960531989175591E-3</v>
      </c>
      <c r="O359" s="90"/>
    </row>
    <row r="360" spans="1:15" x14ac:dyDescent="0.3">
      <c r="A360" s="94">
        <v>32</v>
      </c>
      <c r="B360" s="94"/>
      <c r="C360" s="29"/>
      <c r="D360" s="89"/>
      <c r="E360" s="95">
        <f t="shared" si="139"/>
        <v>648550.41956620128</v>
      </c>
      <c r="F360" s="93">
        <v>180</v>
      </c>
      <c r="G360" s="93"/>
      <c r="H360" s="91">
        <v>0.08</v>
      </c>
      <c r="I360" s="95">
        <f t="shared" si="140"/>
        <v>7262.9558409107021</v>
      </c>
      <c r="J360" s="95">
        <f t="shared" si="157"/>
        <v>4323.669463774675</v>
      </c>
      <c r="K360" s="95">
        <f t="shared" si="148"/>
        <v>2939.2863771360271</v>
      </c>
      <c r="L360" s="95">
        <f t="shared" si="158"/>
        <v>2192.5297541235154</v>
      </c>
      <c r="M360" s="92">
        <v>0.04</v>
      </c>
      <c r="N360" s="92">
        <f t="shared" si="149"/>
        <v>3.3960531989175591E-3</v>
      </c>
      <c r="O360" s="90"/>
    </row>
    <row r="361" spans="1:15" x14ac:dyDescent="0.3">
      <c r="A361" s="94">
        <v>32</v>
      </c>
      <c r="B361" s="94"/>
      <c r="C361" s="29"/>
      <c r="D361" s="89"/>
      <c r="E361" s="95">
        <f t="shared" si="139"/>
        <v>1024026.9782624235</v>
      </c>
      <c r="F361" s="93">
        <v>180</v>
      </c>
      <c r="G361" s="93"/>
      <c r="H361" s="91">
        <v>0.08</v>
      </c>
      <c r="I361" s="95">
        <f t="shared" si="140"/>
        <v>11467.825011964267</v>
      </c>
      <c r="J361" s="95">
        <f t="shared" si="157"/>
        <v>6826.8465217494904</v>
      </c>
      <c r="K361" s="95">
        <f t="shared" si="148"/>
        <v>4640.9784902147767</v>
      </c>
      <c r="L361" s="95">
        <f t="shared" si="158"/>
        <v>3461.8890854581837</v>
      </c>
      <c r="M361" s="92">
        <v>0.04</v>
      </c>
      <c r="N361" s="92">
        <f t="shared" si="149"/>
        <v>3.3960531989175591E-3</v>
      </c>
      <c r="O361" s="90"/>
    </row>
    <row r="362" spans="1:15" x14ac:dyDescent="0.3">
      <c r="A362" s="94">
        <v>32</v>
      </c>
      <c r="B362" s="94"/>
      <c r="C362" s="29"/>
      <c r="D362" s="89"/>
      <c r="E362" s="95">
        <f t="shared" si="139"/>
        <v>682684.65217494941</v>
      </c>
      <c r="F362" s="93">
        <v>180</v>
      </c>
      <c r="G362" s="93"/>
      <c r="H362" s="91">
        <v>0.08</v>
      </c>
      <c r="I362" s="95">
        <f t="shared" si="140"/>
        <v>7645.2166746428447</v>
      </c>
      <c r="J362" s="95">
        <f t="shared" si="157"/>
        <v>4551.2310144996627</v>
      </c>
      <c r="K362" s="95">
        <f t="shared" si="148"/>
        <v>3093.985660143182</v>
      </c>
      <c r="L362" s="95">
        <f t="shared" si="158"/>
        <v>2307.9260569721237</v>
      </c>
      <c r="M362" s="92">
        <v>0.04</v>
      </c>
      <c r="N362" s="92">
        <f t="shared" si="149"/>
        <v>3.3960531989175591E-3</v>
      </c>
      <c r="O362" s="90"/>
    </row>
    <row r="363" spans="1:15" x14ac:dyDescent="0.3">
      <c r="A363" s="94">
        <v>32</v>
      </c>
      <c r="B363" s="94"/>
      <c r="C363" s="29"/>
      <c r="D363" s="89"/>
      <c r="E363" s="95">
        <f t="shared" si="139"/>
        <v>341342.32608747471</v>
      </c>
      <c r="F363" s="93">
        <v>180</v>
      </c>
      <c r="G363" s="93"/>
      <c r="H363" s="91">
        <v>0.08</v>
      </c>
      <c r="I363" s="95">
        <f t="shared" si="140"/>
        <v>3822.6083373214224</v>
      </c>
      <c r="J363" s="95">
        <f t="shared" si="157"/>
        <v>2275.6155072498314</v>
      </c>
      <c r="K363" s="95">
        <f t="shared" si="148"/>
        <v>1546.992830071591</v>
      </c>
      <c r="L363" s="95">
        <f t="shared" si="158"/>
        <v>1153.9630284860618</v>
      </c>
      <c r="M363" s="92">
        <v>0.04</v>
      </c>
      <c r="N363" s="92">
        <f t="shared" si="149"/>
        <v>3.3960531989175591E-3</v>
      </c>
      <c r="O363" s="90"/>
    </row>
    <row r="364" spans="1:15" x14ac:dyDescent="0.3">
      <c r="A364" s="94">
        <v>32</v>
      </c>
      <c r="B364" s="94"/>
      <c r="C364" s="29"/>
      <c r="D364" s="89"/>
      <c r="E364" s="95">
        <f t="shared" si="139"/>
        <v>473047.48935819534</v>
      </c>
      <c r="F364" s="93">
        <v>180</v>
      </c>
      <c r="G364" s="93"/>
      <c r="H364" s="91">
        <v>0.08</v>
      </c>
      <c r="I364" s="95">
        <f t="shared" si="140"/>
        <v>5256.0864638169551</v>
      </c>
      <c r="J364" s="95">
        <f t="shared" si="157"/>
        <v>3153.6499290546358</v>
      </c>
      <c r="K364" s="95">
        <f t="shared" si="148"/>
        <v>2102.4365347623193</v>
      </c>
      <c r="L364" s="95">
        <f t="shared" si="158"/>
        <v>1599.3544531554185</v>
      </c>
      <c r="M364" s="92">
        <v>0.04</v>
      </c>
      <c r="N364" s="92">
        <f t="shared" si="149"/>
        <v>3.3960531989175591E-3</v>
      </c>
      <c r="O364" s="90"/>
    </row>
    <row r="365" spans="1:15" x14ac:dyDescent="0.3">
      <c r="A365" s="94">
        <v>32</v>
      </c>
      <c r="B365" s="94"/>
      <c r="C365" s="29"/>
      <c r="D365" s="89"/>
      <c r="E365" s="95">
        <f t="shared" si="139"/>
        <v>567656.98722983466</v>
      </c>
      <c r="F365" s="93">
        <v>180</v>
      </c>
      <c r="G365" s="93"/>
      <c r="H365" s="91">
        <v>0.08</v>
      </c>
      <c r="I365" s="95">
        <f t="shared" si="140"/>
        <v>6307.303756580347</v>
      </c>
      <c r="J365" s="95">
        <f t="shared" si="157"/>
        <v>3784.3799148655648</v>
      </c>
      <c r="K365" s="95">
        <f t="shared" si="148"/>
        <v>2522.9238417147822</v>
      </c>
      <c r="L365" s="95">
        <f t="shared" si="158"/>
        <v>1919.2253437865033</v>
      </c>
      <c r="M365" s="92">
        <v>0.04</v>
      </c>
      <c r="N365" s="92">
        <f t="shared" si="149"/>
        <v>3.3960531989175591E-3</v>
      </c>
      <c r="O365" s="90"/>
    </row>
    <row r="366" spans="1:15" x14ac:dyDescent="0.3">
      <c r="A366" s="94">
        <v>32</v>
      </c>
      <c r="B366" s="94"/>
      <c r="C366" s="29"/>
      <c r="D366" s="89"/>
      <c r="E366" s="95">
        <f t="shared" ref="E366:E429" si="161">MAX(0,E354-K354-L354)</f>
        <v>667355.86870019825</v>
      </c>
      <c r="F366" s="93">
        <v>180</v>
      </c>
      <c r="G366" s="93"/>
      <c r="H366" s="91">
        <v>0.08</v>
      </c>
      <c r="I366" s="95">
        <f t="shared" ref="I366:I429" si="162">IF(E366&lt;I354, (E366+J366),I354)</f>
        <v>7358.521049343738</v>
      </c>
      <c r="J366" s="95">
        <f t="shared" si="157"/>
        <v>4449.0391246679883</v>
      </c>
      <c r="K366" s="95">
        <f t="shared" si="148"/>
        <v>2909.4819246757497</v>
      </c>
      <c r="L366" s="95">
        <f t="shared" si="158"/>
        <v>2179.9016740488073</v>
      </c>
      <c r="M366" s="92">
        <f>29/30*0.04</f>
        <v>3.8666666666666669E-2</v>
      </c>
      <c r="N366" s="92">
        <f t="shared" si="149"/>
        <v>3.2807788821421768E-3</v>
      </c>
      <c r="O366" s="90"/>
    </row>
    <row r="367" spans="1:15" x14ac:dyDescent="0.3">
      <c r="A367" s="94">
        <v>32</v>
      </c>
      <c r="B367" s="94"/>
      <c r="C367" s="29"/>
      <c r="D367" s="89"/>
      <c r="E367" s="95">
        <f t="shared" si="161"/>
        <v>693356.74670150457</v>
      </c>
      <c r="F367" s="93">
        <v>180</v>
      </c>
      <c r="G367" s="93"/>
      <c r="H367" s="91">
        <v>0.08</v>
      </c>
      <c r="I367" s="95">
        <f t="shared" si="162"/>
        <v>7645.2166746428447</v>
      </c>
      <c r="J367" s="95">
        <f t="shared" si="157"/>
        <v>4622.3783113433637</v>
      </c>
      <c r="K367" s="95">
        <f t="shared" si="148"/>
        <v>3022.838363299481</v>
      </c>
      <c r="L367" s="95">
        <f t="shared" si="158"/>
        <v>2264.8329081026563</v>
      </c>
      <c r="M367" s="92">
        <f t="shared" ref="M367:M368" si="163">29/30*0.04</f>
        <v>3.8666666666666669E-2</v>
      </c>
      <c r="N367" s="92">
        <f t="shared" si="149"/>
        <v>3.2807788821421768E-3</v>
      </c>
      <c r="O367" s="90"/>
    </row>
    <row r="368" spans="1:15" x14ac:dyDescent="0.3">
      <c r="A368" s="94">
        <v>32</v>
      </c>
      <c r="B368" s="94"/>
      <c r="C368" s="29"/>
      <c r="D368" s="89"/>
      <c r="E368" s="95">
        <f t="shared" si="161"/>
        <v>1126704.7133899438</v>
      </c>
      <c r="F368" s="93">
        <v>180</v>
      </c>
      <c r="G368" s="93"/>
      <c r="H368" s="91">
        <v>0.08</v>
      </c>
      <c r="I368" s="95">
        <f t="shared" si="162"/>
        <v>12423.477096294622</v>
      </c>
      <c r="J368" s="95">
        <f t="shared" si="157"/>
        <v>7511.3647559329593</v>
      </c>
      <c r="K368" s="95">
        <f t="shared" si="148"/>
        <v>4912.112340361663</v>
      </c>
      <c r="L368" s="95">
        <f t="shared" si="158"/>
        <v>3680.3534756668132</v>
      </c>
      <c r="M368" s="92">
        <f t="shared" si="163"/>
        <v>3.8666666666666669E-2</v>
      </c>
      <c r="N368" s="92">
        <f t="shared" si="149"/>
        <v>3.2807788821421768E-3</v>
      </c>
      <c r="O368" s="88">
        <f t="shared" ref="O368" si="164">SUM(I357:I368)</f>
        <v>77121.123205459691</v>
      </c>
    </row>
    <row r="369" spans="1:15" x14ac:dyDescent="0.3">
      <c r="A369" s="94">
        <v>33</v>
      </c>
      <c r="B369" s="94"/>
      <c r="C369" s="29"/>
      <c r="D369" s="89"/>
      <c r="E369" s="95">
        <f t="shared" si="161"/>
        <v>167965.82086917557</v>
      </c>
      <c r="F369" s="93">
        <v>180</v>
      </c>
      <c r="G369" s="93"/>
      <c r="H369" s="91">
        <v>0.08</v>
      </c>
      <c r="I369" s="95">
        <f t="shared" si="162"/>
        <v>1911.3041686607112</v>
      </c>
      <c r="J369" s="95">
        <f t="shared" si="157"/>
        <v>1119.7721391278371</v>
      </c>
      <c r="K369" s="95">
        <f t="shared" si="148"/>
        <v>791.53202953287405</v>
      </c>
      <c r="L369" s="95">
        <f t="shared" si="158"/>
        <v>567.73277839063655</v>
      </c>
      <c r="M369" s="92">
        <f>0.04</f>
        <v>0.04</v>
      </c>
      <c r="N369" s="92">
        <f t="shared" si="149"/>
        <v>3.3960531989175591E-3</v>
      </c>
      <c r="O369" s="90"/>
    </row>
    <row r="370" spans="1:15" x14ac:dyDescent="0.3">
      <c r="A370" s="94">
        <v>33</v>
      </c>
      <c r="B370" s="94"/>
      <c r="C370" s="29"/>
      <c r="D370" s="89"/>
      <c r="E370" s="95">
        <f t="shared" si="161"/>
        <v>293940.18652105733</v>
      </c>
      <c r="F370" s="93">
        <v>180</v>
      </c>
      <c r="G370" s="93"/>
      <c r="H370" s="91">
        <v>0.08</v>
      </c>
      <c r="I370" s="95">
        <f t="shared" si="162"/>
        <v>3344.7822951562443</v>
      </c>
      <c r="J370" s="95">
        <f t="shared" si="157"/>
        <v>1959.6012434737156</v>
      </c>
      <c r="K370" s="95">
        <f t="shared" si="148"/>
        <v>1385.1810516825287</v>
      </c>
      <c r="L370" s="95">
        <f t="shared" si="158"/>
        <v>993.5323621836144</v>
      </c>
      <c r="M370" s="92">
        <f t="shared" ref="M370:M433" si="165">0.04</f>
        <v>0.04</v>
      </c>
      <c r="N370" s="92">
        <f t="shared" si="149"/>
        <v>3.3960531989175591E-3</v>
      </c>
      <c r="O370" s="90"/>
    </row>
    <row r="371" spans="1:15" x14ac:dyDescent="0.3">
      <c r="A371" s="94">
        <v>33</v>
      </c>
      <c r="B371" s="94"/>
      <c r="C371" s="29"/>
      <c r="D371" s="89"/>
      <c r="E371" s="95">
        <f t="shared" si="161"/>
        <v>235152.14921684584</v>
      </c>
      <c r="F371" s="93">
        <v>180</v>
      </c>
      <c r="G371" s="93"/>
      <c r="H371" s="91">
        <v>0.08</v>
      </c>
      <c r="I371" s="95">
        <f t="shared" si="162"/>
        <v>2675.8258361249955</v>
      </c>
      <c r="J371" s="95">
        <f t="shared" si="157"/>
        <v>1567.6809947789723</v>
      </c>
      <c r="K371" s="95">
        <f t="shared" si="148"/>
        <v>1108.1448413460232</v>
      </c>
      <c r="L371" s="95">
        <f t="shared" si="158"/>
        <v>794.82588974689133</v>
      </c>
      <c r="M371" s="92">
        <f t="shared" si="165"/>
        <v>0.04</v>
      </c>
      <c r="N371" s="92">
        <f t="shared" si="149"/>
        <v>3.3960531989175591E-3</v>
      </c>
      <c r="O371" s="90"/>
    </row>
    <row r="372" spans="1:15" x14ac:dyDescent="0.3">
      <c r="A372" s="94">
        <v>33</v>
      </c>
      <c r="B372" s="94"/>
      <c r="C372" s="29"/>
      <c r="D372" s="89"/>
      <c r="E372" s="95">
        <f t="shared" si="161"/>
        <v>643418.60343494173</v>
      </c>
      <c r="F372" s="93">
        <v>180</v>
      </c>
      <c r="G372" s="93"/>
      <c r="H372" s="91">
        <v>0.08</v>
      </c>
      <c r="I372" s="95">
        <f t="shared" si="162"/>
        <v>7262.9558409107021</v>
      </c>
      <c r="J372" s="95">
        <f t="shared" si="157"/>
        <v>4289.4573562329451</v>
      </c>
      <c r="K372" s="95">
        <f t="shared" si="148"/>
        <v>2973.498484677757</v>
      </c>
      <c r="L372" s="95">
        <f t="shared" si="158"/>
        <v>2174.985647397436</v>
      </c>
      <c r="M372" s="92">
        <f t="shared" si="165"/>
        <v>0.04</v>
      </c>
      <c r="N372" s="92">
        <f t="shared" si="149"/>
        <v>3.3960531989175591E-3</v>
      </c>
      <c r="O372" s="90"/>
    </row>
    <row r="373" spans="1:15" x14ac:dyDescent="0.3">
      <c r="A373" s="94">
        <v>33</v>
      </c>
      <c r="B373" s="94"/>
      <c r="C373" s="29"/>
      <c r="D373" s="89"/>
      <c r="E373" s="95">
        <f t="shared" si="161"/>
        <v>1015924.1106867506</v>
      </c>
      <c r="F373" s="93">
        <v>180</v>
      </c>
      <c r="G373" s="93"/>
      <c r="H373" s="91">
        <v>0.08</v>
      </c>
      <c r="I373" s="95">
        <f t="shared" si="162"/>
        <v>11467.825011964267</v>
      </c>
      <c r="J373" s="95">
        <f t="shared" si="157"/>
        <v>6772.8274045783382</v>
      </c>
      <c r="K373" s="95">
        <f t="shared" si="148"/>
        <v>4694.9976073859289</v>
      </c>
      <c r="L373" s="95">
        <f t="shared" si="158"/>
        <v>3434.1878643117425</v>
      </c>
      <c r="M373" s="92">
        <f t="shared" si="165"/>
        <v>0.04</v>
      </c>
      <c r="N373" s="92">
        <f t="shared" si="149"/>
        <v>3.3960531989175591E-3</v>
      </c>
      <c r="O373" s="90"/>
    </row>
    <row r="374" spans="1:15" x14ac:dyDescent="0.3">
      <c r="A374" s="94">
        <v>33</v>
      </c>
      <c r="B374" s="94"/>
      <c r="C374" s="29"/>
      <c r="D374" s="89"/>
      <c r="E374" s="95">
        <f t="shared" si="161"/>
        <v>677282.74045783409</v>
      </c>
      <c r="F374" s="93">
        <v>180</v>
      </c>
      <c r="G374" s="93"/>
      <c r="H374" s="91">
        <v>0.08</v>
      </c>
      <c r="I374" s="95">
        <f t="shared" si="162"/>
        <v>7645.2166746428447</v>
      </c>
      <c r="J374" s="95">
        <f t="shared" si="157"/>
        <v>4515.2182697188946</v>
      </c>
      <c r="K374" s="95">
        <f t="shared" si="148"/>
        <v>3129.9984049239501</v>
      </c>
      <c r="L374" s="95">
        <f t="shared" si="158"/>
        <v>2289.4585762078295</v>
      </c>
      <c r="M374" s="92">
        <f t="shared" si="165"/>
        <v>0.04</v>
      </c>
      <c r="N374" s="92">
        <f t="shared" si="149"/>
        <v>3.3960531989175591E-3</v>
      </c>
      <c r="O374" s="90"/>
    </row>
    <row r="375" spans="1:15" x14ac:dyDescent="0.3">
      <c r="A375" s="94">
        <v>33</v>
      </c>
      <c r="B375" s="94"/>
      <c r="C375" s="29"/>
      <c r="D375" s="89"/>
      <c r="E375" s="95">
        <f t="shared" si="161"/>
        <v>338641.37022891705</v>
      </c>
      <c r="F375" s="93">
        <v>180</v>
      </c>
      <c r="G375" s="93"/>
      <c r="H375" s="91">
        <v>0.08</v>
      </c>
      <c r="I375" s="95">
        <f t="shared" si="162"/>
        <v>3822.6083373214224</v>
      </c>
      <c r="J375" s="95">
        <f t="shared" si="157"/>
        <v>2257.6091348594473</v>
      </c>
      <c r="K375" s="95">
        <f t="shared" si="148"/>
        <v>1564.9992024619751</v>
      </c>
      <c r="L375" s="95">
        <f t="shared" si="158"/>
        <v>1144.7292881039148</v>
      </c>
      <c r="M375" s="92">
        <f t="shared" si="165"/>
        <v>0.04</v>
      </c>
      <c r="N375" s="92">
        <f t="shared" si="149"/>
        <v>3.3960531989175591E-3</v>
      </c>
      <c r="O375" s="90"/>
    </row>
    <row r="376" spans="1:15" x14ac:dyDescent="0.3">
      <c r="A376" s="94">
        <v>33</v>
      </c>
      <c r="B376" s="94"/>
      <c r="C376" s="29"/>
      <c r="D376" s="89"/>
      <c r="E376" s="95">
        <f t="shared" si="161"/>
        <v>469345.69837027759</v>
      </c>
      <c r="F376" s="93">
        <v>180</v>
      </c>
      <c r="G376" s="93"/>
      <c r="H376" s="91">
        <v>0.08</v>
      </c>
      <c r="I376" s="95">
        <f t="shared" si="162"/>
        <v>5256.0864638169551</v>
      </c>
      <c r="J376" s="95">
        <f t="shared" si="157"/>
        <v>3128.9713224685174</v>
      </c>
      <c r="K376" s="95">
        <f t="shared" si="148"/>
        <v>2127.1151413484376</v>
      </c>
      <c r="L376" s="95">
        <f t="shared" si="158"/>
        <v>1586.6991641683346</v>
      </c>
      <c r="M376" s="92">
        <f t="shared" si="165"/>
        <v>0.04</v>
      </c>
      <c r="N376" s="92">
        <f t="shared" si="149"/>
        <v>3.3960531989175591E-3</v>
      </c>
      <c r="O376" s="90"/>
    </row>
    <row r="377" spans="1:15" x14ac:dyDescent="0.3">
      <c r="A377" s="94">
        <v>33</v>
      </c>
      <c r="B377" s="94"/>
      <c r="C377" s="29"/>
      <c r="D377" s="89"/>
      <c r="E377" s="95">
        <f t="shared" si="161"/>
        <v>563214.83804433339</v>
      </c>
      <c r="F377" s="93">
        <v>180</v>
      </c>
      <c r="G377" s="93"/>
      <c r="H377" s="91">
        <v>0.08</v>
      </c>
      <c r="I377" s="95">
        <f t="shared" si="162"/>
        <v>6307.303756580347</v>
      </c>
      <c r="J377" s="95">
        <f t="shared" si="157"/>
        <v>3754.7655869622226</v>
      </c>
      <c r="K377" s="95">
        <f t="shared" si="148"/>
        <v>2552.5381696181244</v>
      </c>
      <c r="L377" s="95">
        <f t="shared" si="158"/>
        <v>1904.0389970020026</v>
      </c>
      <c r="M377" s="92">
        <f t="shared" si="165"/>
        <v>0.04</v>
      </c>
      <c r="N377" s="92">
        <f t="shared" si="149"/>
        <v>3.3960531989175591E-3</v>
      </c>
      <c r="O377" s="90"/>
    </row>
    <row r="378" spans="1:15" x14ac:dyDescent="0.3">
      <c r="A378" s="94">
        <v>33</v>
      </c>
      <c r="B378" s="94"/>
      <c r="C378" s="29"/>
      <c r="D378" s="89"/>
      <c r="E378" s="95">
        <f t="shared" si="161"/>
        <v>662266.48510147363</v>
      </c>
      <c r="F378" s="93">
        <v>180</v>
      </c>
      <c r="G378" s="93"/>
      <c r="H378" s="91">
        <v>0.08</v>
      </c>
      <c r="I378" s="95">
        <f t="shared" si="162"/>
        <v>7358.521049343738</v>
      </c>
      <c r="J378" s="95">
        <f t="shared" si="157"/>
        <v>4415.1099006764907</v>
      </c>
      <c r="K378" s="95">
        <f t="shared" si="148"/>
        <v>2943.4111486672473</v>
      </c>
      <c r="L378" s="95">
        <f t="shared" si="158"/>
        <v>2239.0962344175864</v>
      </c>
      <c r="M378" s="92">
        <f t="shared" si="165"/>
        <v>0.04</v>
      </c>
      <c r="N378" s="92">
        <f t="shared" si="149"/>
        <v>3.3960531989175591E-3</v>
      </c>
      <c r="O378" s="90"/>
    </row>
    <row r="379" spans="1:15" x14ac:dyDescent="0.3">
      <c r="A379" s="94">
        <v>33</v>
      </c>
      <c r="B379" s="94"/>
      <c r="C379" s="29"/>
      <c r="D379" s="89"/>
      <c r="E379" s="95">
        <f t="shared" si="161"/>
        <v>688069.07543010241</v>
      </c>
      <c r="F379" s="93">
        <v>180</v>
      </c>
      <c r="G379" s="93"/>
      <c r="H379" s="91">
        <v>0.08</v>
      </c>
      <c r="I379" s="95">
        <f t="shared" si="162"/>
        <v>7645.2166746428447</v>
      </c>
      <c r="J379" s="95">
        <f t="shared" si="157"/>
        <v>4587.1271695340165</v>
      </c>
      <c r="K379" s="95">
        <f t="shared" si="148"/>
        <v>3058.0895051088282</v>
      </c>
      <c r="L379" s="95">
        <f t="shared" si="158"/>
        <v>2326.3337500442458</v>
      </c>
      <c r="M379" s="92">
        <f t="shared" si="165"/>
        <v>0.04</v>
      </c>
      <c r="N379" s="92">
        <f t="shared" si="149"/>
        <v>3.3960531989175591E-3</v>
      </c>
      <c r="O379" s="90"/>
    </row>
    <row r="380" spans="1:15" x14ac:dyDescent="0.3">
      <c r="A380" s="94">
        <v>33</v>
      </c>
      <c r="B380" s="94"/>
      <c r="C380" s="29"/>
      <c r="D380" s="89"/>
      <c r="E380" s="95">
        <f t="shared" si="161"/>
        <v>1118112.2475739154</v>
      </c>
      <c r="F380" s="93">
        <v>180</v>
      </c>
      <c r="G380" s="93"/>
      <c r="H380" s="91">
        <v>0.08</v>
      </c>
      <c r="I380" s="95">
        <f t="shared" si="162"/>
        <v>12423.477096294622</v>
      </c>
      <c r="J380" s="95">
        <f t="shared" si="157"/>
        <v>7454.0816504927698</v>
      </c>
      <c r="K380" s="95">
        <f t="shared" si="148"/>
        <v>4969.3954458018525</v>
      </c>
      <c r="L380" s="95">
        <f t="shared" si="158"/>
        <v>3780.2923438218959</v>
      </c>
      <c r="M380" s="92">
        <f t="shared" si="165"/>
        <v>0.04</v>
      </c>
      <c r="N380" s="92">
        <f t="shared" si="149"/>
        <v>3.3960531989175591E-3</v>
      </c>
      <c r="O380" s="88">
        <f t="shared" ref="O380" si="166">SUM(I369:I380)</f>
        <v>77121.123205459691</v>
      </c>
    </row>
    <row r="381" spans="1:15" x14ac:dyDescent="0.3">
      <c r="A381" s="94">
        <v>34</v>
      </c>
      <c r="B381" s="94"/>
      <c r="C381" s="29"/>
      <c r="D381" s="89"/>
      <c r="E381" s="95">
        <f t="shared" si="161"/>
        <v>166606.55606125205</v>
      </c>
      <c r="F381" s="93">
        <v>180</v>
      </c>
      <c r="G381" s="93"/>
      <c r="H381" s="91">
        <v>0.08</v>
      </c>
      <c r="I381" s="95">
        <f t="shared" si="162"/>
        <v>1911.3041686607112</v>
      </c>
      <c r="J381" s="95">
        <f t="shared" si="157"/>
        <v>1110.7103737416803</v>
      </c>
      <c r="K381" s="95">
        <f t="shared" si="148"/>
        <v>800.59379491903087</v>
      </c>
      <c r="L381" s="95">
        <f t="shared" si="158"/>
        <v>563.08586855418434</v>
      </c>
      <c r="M381" s="92">
        <f>0.04</f>
        <v>0.04</v>
      </c>
      <c r="N381" s="92">
        <f t="shared" si="149"/>
        <v>3.3960531989175591E-3</v>
      </c>
      <c r="O381" s="90"/>
    </row>
    <row r="382" spans="1:15" x14ac:dyDescent="0.3">
      <c r="A382" s="94">
        <v>34</v>
      </c>
      <c r="B382" s="94"/>
      <c r="C382" s="29"/>
      <c r="D382" s="89"/>
      <c r="E382" s="95">
        <f t="shared" si="161"/>
        <v>291561.47310719121</v>
      </c>
      <c r="F382" s="93">
        <v>180</v>
      </c>
      <c r="G382" s="93"/>
      <c r="H382" s="91">
        <v>0.08</v>
      </c>
      <c r="I382" s="95">
        <f t="shared" si="162"/>
        <v>3344.7822951562443</v>
      </c>
      <c r="J382" s="95">
        <f t="shared" si="157"/>
        <v>1943.7431540479415</v>
      </c>
      <c r="K382" s="95">
        <f t="shared" si="148"/>
        <v>1401.0391411083028</v>
      </c>
      <c r="L382" s="95">
        <f t="shared" si="158"/>
        <v>985.40026996982306</v>
      </c>
      <c r="M382" s="92">
        <f t="shared" si="165"/>
        <v>0.04</v>
      </c>
      <c r="N382" s="92">
        <f t="shared" si="149"/>
        <v>3.3960531989175591E-3</v>
      </c>
      <c r="O382" s="90"/>
    </row>
    <row r="383" spans="1:15" x14ac:dyDescent="0.3">
      <c r="A383" s="94">
        <v>34</v>
      </c>
      <c r="B383" s="94"/>
      <c r="C383" s="29"/>
      <c r="D383" s="89"/>
      <c r="E383" s="95">
        <f t="shared" si="161"/>
        <v>233249.17848575293</v>
      </c>
      <c r="F383" s="93">
        <v>180</v>
      </c>
      <c r="G383" s="93"/>
      <c r="H383" s="91">
        <v>0.08</v>
      </c>
      <c r="I383" s="95">
        <f t="shared" si="162"/>
        <v>2675.8258361249955</v>
      </c>
      <c r="J383" s="95">
        <f t="shared" si="157"/>
        <v>1554.9945232383529</v>
      </c>
      <c r="K383" s="95">
        <f t="shared" si="148"/>
        <v>1120.8313128866425</v>
      </c>
      <c r="L383" s="95">
        <f t="shared" si="158"/>
        <v>788.32021597585833</v>
      </c>
      <c r="M383" s="92">
        <f t="shared" si="165"/>
        <v>0.04</v>
      </c>
      <c r="N383" s="92">
        <f t="shared" si="149"/>
        <v>3.3960531989175591E-3</v>
      </c>
      <c r="O383" s="90"/>
    </row>
    <row r="384" spans="1:15" x14ac:dyDescent="0.3">
      <c r="A384" s="94">
        <v>34</v>
      </c>
      <c r="B384" s="94"/>
      <c r="C384" s="29"/>
      <c r="D384" s="89"/>
      <c r="E384" s="95">
        <f t="shared" si="161"/>
        <v>638270.11930286651</v>
      </c>
      <c r="F384" s="93">
        <v>180</v>
      </c>
      <c r="G384" s="93"/>
      <c r="H384" s="91">
        <v>0.08</v>
      </c>
      <c r="I384" s="95">
        <f t="shared" si="162"/>
        <v>7262.9558409107021</v>
      </c>
      <c r="J384" s="95">
        <f t="shared" si="157"/>
        <v>4255.1341286857769</v>
      </c>
      <c r="K384" s="95">
        <f t="shared" si="148"/>
        <v>3007.8217122249252</v>
      </c>
      <c r="L384" s="95">
        <f t="shared" si="158"/>
        <v>2157.3845578844166</v>
      </c>
      <c r="M384" s="92">
        <f t="shared" si="165"/>
        <v>0.04</v>
      </c>
      <c r="N384" s="92">
        <f t="shared" si="149"/>
        <v>3.3960531989175591E-3</v>
      </c>
      <c r="O384" s="90"/>
    </row>
    <row r="385" spans="1:15" x14ac:dyDescent="0.3">
      <c r="A385" s="94">
        <v>34</v>
      </c>
      <c r="B385" s="94"/>
      <c r="C385" s="29"/>
      <c r="D385" s="89"/>
      <c r="E385" s="95">
        <f t="shared" si="161"/>
        <v>1007794.9252150529</v>
      </c>
      <c r="F385" s="93">
        <v>180</v>
      </c>
      <c r="G385" s="93"/>
      <c r="H385" s="91">
        <v>0.08</v>
      </c>
      <c r="I385" s="95">
        <f t="shared" si="162"/>
        <v>11467.825011964267</v>
      </c>
      <c r="J385" s="95">
        <f t="shared" si="157"/>
        <v>6718.6328347670196</v>
      </c>
      <c r="K385" s="95">
        <f t="shared" si="148"/>
        <v>4749.1921771972475</v>
      </c>
      <c r="L385" s="95">
        <f t="shared" si="158"/>
        <v>3406.3966703438177</v>
      </c>
      <c r="M385" s="92">
        <f t="shared" si="165"/>
        <v>0.04</v>
      </c>
      <c r="N385" s="92">
        <f t="shared" si="149"/>
        <v>3.3960531989175591E-3</v>
      </c>
      <c r="O385" s="90"/>
    </row>
    <row r="386" spans="1:15" x14ac:dyDescent="0.3">
      <c r="A386" s="94">
        <v>34</v>
      </c>
      <c r="B386" s="94"/>
      <c r="C386" s="29"/>
      <c r="D386" s="89"/>
      <c r="E386" s="95">
        <f t="shared" si="161"/>
        <v>671863.28347670229</v>
      </c>
      <c r="F386" s="93">
        <v>180</v>
      </c>
      <c r="G386" s="93"/>
      <c r="H386" s="91">
        <v>0.08</v>
      </c>
      <c r="I386" s="95">
        <f t="shared" si="162"/>
        <v>7645.2166746428447</v>
      </c>
      <c r="J386" s="95">
        <f t="shared" si="157"/>
        <v>4479.0885565113485</v>
      </c>
      <c r="K386" s="95">
        <f t="shared" si="148"/>
        <v>3166.1281181314962</v>
      </c>
      <c r="L386" s="95">
        <f t="shared" si="158"/>
        <v>2270.9311135625462</v>
      </c>
      <c r="M386" s="92">
        <f t="shared" si="165"/>
        <v>0.04</v>
      </c>
      <c r="N386" s="92">
        <f t="shared" si="149"/>
        <v>3.3960531989175591E-3</v>
      </c>
      <c r="O386" s="90"/>
    </row>
    <row r="387" spans="1:15" x14ac:dyDescent="0.3">
      <c r="A387" s="94">
        <v>34</v>
      </c>
      <c r="B387" s="94"/>
      <c r="C387" s="29"/>
      <c r="D387" s="89"/>
      <c r="E387" s="95">
        <f t="shared" si="161"/>
        <v>335931.64173835114</v>
      </c>
      <c r="F387" s="93">
        <v>180</v>
      </c>
      <c r="G387" s="93"/>
      <c r="H387" s="91">
        <v>0.08</v>
      </c>
      <c r="I387" s="95">
        <f t="shared" si="162"/>
        <v>3822.6083373214224</v>
      </c>
      <c r="J387" s="95">
        <f t="shared" si="157"/>
        <v>2239.5442782556743</v>
      </c>
      <c r="K387" s="95">
        <f t="shared" ref="K387:K392" si="167">I387-J387</f>
        <v>1583.0640590657481</v>
      </c>
      <c r="L387" s="95">
        <f t="shared" si="158"/>
        <v>1135.4655567812731</v>
      </c>
      <c r="M387" s="92">
        <f t="shared" si="165"/>
        <v>0.04</v>
      </c>
      <c r="N387" s="92">
        <f t="shared" ref="N387:N450" si="168">1-(POWER(1-M387,(1/12)))</f>
        <v>3.3960531989175591E-3</v>
      </c>
      <c r="O387" s="90"/>
    </row>
    <row r="388" spans="1:15" x14ac:dyDescent="0.3">
      <c r="A388" s="94">
        <v>34</v>
      </c>
      <c r="B388" s="94"/>
      <c r="C388" s="29"/>
      <c r="D388" s="89"/>
      <c r="E388" s="95">
        <f t="shared" si="161"/>
        <v>465631.88406476082</v>
      </c>
      <c r="F388" s="93">
        <v>180</v>
      </c>
      <c r="G388" s="93"/>
      <c r="H388" s="91">
        <v>0.08</v>
      </c>
      <c r="I388" s="95">
        <f t="shared" si="162"/>
        <v>5256.0864638169551</v>
      </c>
      <c r="J388" s="95">
        <f t="shared" si="157"/>
        <v>3104.2125604317389</v>
      </c>
      <c r="K388" s="95">
        <f t="shared" si="167"/>
        <v>2151.8739033852162</v>
      </c>
      <c r="L388" s="95">
        <f t="shared" si="158"/>
        <v>1574.0027711428825</v>
      </c>
      <c r="M388" s="92">
        <f t="shared" si="165"/>
        <v>0.04</v>
      </c>
      <c r="N388" s="92">
        <f t="shared" si="168"/>
        <v>3.3960531989175591E-3</v>
      </c>
      <c r="O388" s="90"/>
    </row>
    <row r="389" spans="1:15" x14ac:dyDescent="0.3">
      <c r="A389" s="94">
        <v>34</v>
      </c>
      <c r="B389" s="94"/>
      <c r="C389" s="29"/>
      <c r="D389" s="89"/>
      <c r="E389" s="95">
        <f t="shared" si="161"/>
        <v>558758.26087771333</v>
      </c>
      <c r="F389" s="93">
        <v>180</v>
      </c>
      <c r="G389" s="93"/>
      <c r="H389" s="91">
        <v>0.08</v>
      </c>
      <c r="I389" s="95">
        <f t="shared" si="162"/>
        <v>6307.303756580347</v>
      </c>
      <c r="J389" s="95">
        <f t="shared" si="157"/>
        <v>3725.0550725180892</v>
      </c>
      <c r="K389" s="95">
        <f t="shared" si="167"/>
        <v>2582.2486840622578</v>
      </c>
      <c r="L389" s="95">
        <f t="shared" si="158"/>
        <v>1888.80332537146</v>
      </c>
      <c r="M389" s="92">
        <f t="shared" si="165"/>
        <v>0.04</v>
      </c>
      <c r="N389" s="92">
        <f t="shared" si="168"/>
        <v>3.3960531989175591E-3</v>
      </c>
      <c r="O389" s="90"/>
    </row>
    <row r="390" spans="1:15" x14ac:dyDescent="0.3">
      <c r="A390" s="94">
        <v>34</v>
      </c>
      <c r="B390" s="94"/>
      <c r="C390" s="29"/>
      <c r="D390" s="89"/>
      <c r="E390" s="95">
        <f t="shared" si="161"/>
        <v>657083.97771838878</v>
      </c>
      <c r="F390" s="93">
        <v>180</v>
      </c>
      <c r="G390" s="93"/>
      <c r="H390" s="91">
        <v>0.08</v>
      </c>
      <c r="I390" s="95">
        <f t="shared" si="162"/>
        <v>7358.521049343738</v>
      </c>
      <c r="J390" s="95">
        <f t="shared" si="157"/>
        <v>4380.5598514559251</v>
      </c>
      <c r="K390" s="95">
        <f t="shared" si="167"/>
        <v>2977.9611978878129</v>
      </c>
      <c r="L390" s="95">
        <f t="shared" si="158"/>
        <v>2221.378829835669</v>
      </c>
      <c r="M390" s="92">
        <f t="shared" si="165"/>
        <v>0.04</v>
      </c>
      <c r="N390" s="92">
        <f t="shared" si="168"/>
        <v>3.3960531989175591E-3</v>
      </c>
      <c r="O390" s="90"/>
    </row>
    <row r="391" spans="1:15" x14ac:dyDescent="0.3">
      <c r="A391" s="94">
        <v>34</v>
      </c>
      <c r="B391" s="94"/>
      <c r="C391" s="29"/>
      <c r="D391" s="89"/>
      <c r="E391" s="95">
        <f t="shared" si="161"/>
        <v>682684.65217494941</v>
      </c>
      <c r="F391" s="93">
        <v>180</v>
      </c>
      <c r="G391" s="93"/>
      <c r="H391" s="91">
        <v>0.08</v>
      </c>
      <c r="I391" s="95">
        <f t="shared" si="162"/>
        <v>7645.2166746428447</v>
      </c>
      <c r="J391" s="95">
        <f t="shared" si="157"/>
        <v>4551.2310144996627</v>
      </c>
      <c r="K391" s="95">
        <f t="shared" si="167"/>
        <v>3093.985660143182</v>
      </c>
      <c r="L391" s="95">
        <f t="shared" si="158"/>
        <v>2307.9260569721237</v>
      </c>
      <c r="M391" s="92">
        <f t="shared" si="165"/>
        <v>0.04</v>
      </c>
      <c r="N391" s="92">
        <f t="shared" si="168"/>
        <v>3.3960531989175591E-3</v>
      </c>
      <c r="O391" s="90"/>
    </row>
    <row r="392" spans="1:15" x14ac:dyDescent="0.3">
      <c r="A392" s="94">
        <v>34</v>
      </c>
      <c r="B392" s="94"/>
      <c r="C392" s="29"/>
      <c r="D392" s="89"/>
      <c r="E392" s="95">
        <f t="shared" si="161"/>
        <v>1109362.5597842918</v>
      </c>
      <c r="F392" s="93">
        <v>180</v>
      </c>
      <c r="G392" s="93"/>
      <c r="H392" s="91">
        <v>0.08</v>
      </c>
      <c r="I392" s="95">
        <f t="shared" si="162"/>
        <v>12423.477096294622</v>
      </c>
      <c r="J392" s="95">
        <f t="shared" si="157"/>
        <v>7395.750398561946</v>
      </c>
      <c r="K392" s="95">
        <f t="shared" si="167"/>
        <v>5027.7266977326763</v>
      </c>
      <c r="L392" s="95">
        <f t="shared" si="158"/>
        <v>3750.3798425796977</v>
      </c>
      <c r="M392" s="92">
        <f t="shared" si="165"/>
        <v>0.04</v>
      </c>
      <c r="N392" s="92">
        <f t="shared" si="168"/>
        <v>3.3960531989175591E-3</v>
      </c>
      <c r="O392" s="88">
        <f t="shared" ref="O392" si="169">SUM(I381:I392)</f>
        <v>77121.123205459691</v>
      </c>
    </row>
    <row r="393" spans="1:15" x14ac:dyDescent="0.3">
      <c r="A393" s="94">
        <v>35</v>
      </c>
      <c r="B393" s="94"/>
      <c r="C393" s="29"/>
      <c r="D393" s="89"/>
      <c r="E393" s="95">
        <f t="shared" si="161"/>
        <v>165242.87639777883</v>
      </c>
      <c r="F393" s="93">
        <v>180</v>
      </c>
      <c r="G393" s="93"/>
      <c r="H393" s="91">
        <v>0.08</v>
      </c>
      <c r="I393" s="95">
        <f t="shared" si="162"/>
        <v>1911.3041686607112</v>
      </c>
      <c r="J393" s="95">
        <f t="shared" ref="J393:J399" si="170">E393*(H393/12)</f>
        <v>1101.6191759851922</v>
      </c>
      <c r="K393" s="95">
        <f t="shared" ref="K393:K399" si="171">I393-J393</f>
        <v>809.68499267551897</v>
      </c>
      <c r="L393" s="95">
        <f t="shared" si="158"/>
        <v>558.4238656795244</v>
      </c>
      <c r="M393" s="92">
        <f t="shared" si="165"/>
        <v>0.04</v>
      </c>
      <c r="N393" s="92">
        <f t="shared" si="168"/>
        <v>3.3960531989175591E-3</v>
      </c>
      <c r="O393" s="90"/>
    </row>
    <row r="394" spans="1:15" x14ac:dyDescent="0.3">
      <c r="A394" s="94">
        <v>35</v>
      </c>
      <c r="B394" s="94"/>
      <c r="C394" s="29"/>
      <c r="D394" s="89"/>
      <c r="E394" s="95">
        <f t="shared" si="161"/>
        <v>289175.0336961131</v>
      </c>
      <c r="F394" s="93">
        <v>180</v>
      </c>
      <c r="G394" s="93"/>
      <c r="H394" s="91">
        <v>0.08</v>
      </c>
      <c r="I394" s="95">
        <f t="shared" si="162"/>
        <v>3344.7822951562443</v>
      </c>
      <c r="J394" s="95">
        <f t="shared" si="170"/>
        <v>1927.8335579740874</v>
      </c>
      <c r="K394" s="95">
        <f t="shared" si="171"/>
        <v>1416.9487371821569</v>
      </c>
      <c r="L394" s="95">
        <f t="shared" si="158"/>
        <v>977.24176493916821</v>
      </c>
      <c r="M394" s="92">
        <f t="shared" si="165"/>
        <v>0.04</v>
      </c>
      <c r="N394" s="92">
        <f t="shared" si="168"/>
        <v>3.3960531989175591E-3</v>
      </c>
      <c r="O394" s="90"/>
    </row>
    <row r="395" spans="1:15" x14ac:dyDescent="0.3">
      <c r="A395" s="94">
        <v>35</v>
      </c>
      <c r="B395" s="94"/>
      <c r="C395" s="29"/>
      <c r="D395" s="89"/>
      <c r="E395" s="95">
        <f t="shared" si="161"/>
        <v>231340.02695689042</v>
      </c>
      <c r="F395" s="93">
        <v>180</v>
      </c>
      <c r="G395" s="93"/>
      <c r="H395" s="91">
        <v>0.08</v>
      </c>
      <c r="I395" s="95">
        <f t="shared" si="162"/>
        <v>2675.8258361249955</v>
      </c>
      <c r="J395" s="95">
        <f t="shared" si="170"/>
        <v>1542.2668463792695</v>
      </c>
      <c r="K395" s="95">
        <f t="shared" si="171"/>
        <v>1133.558989745726</v>
      </c>
      <c r="L395" s="95">
        <f t="shared" si="158"/>
        <v>781.79341195133429</v>
      </c>
      <c r="M395" s="92">
        <f t="shared" si="165"/>
        <v>0.04</v>
      </c>
      <c r="N395" s="92">
        <f t="shared" si="168"/>
        <v>3.3960531989175591E-3</v>
      </c>
      <c r="O395" s="90"/>
    </row>
    <row r="396" spans="1:15" x14ac:dyDescent="0.3">
      <c r="A396" s="94">
        <v>35</v>
      </c>
      <c r="B396" s="94"/>
      <c r="C396" s="29"/>
      <c r="D396" s="89"/>
      <c r="E396" s="95">
        <f t="shared" si="161"/>
        <v>633104.91303275712</v>
      </c>
      <c r="F396" s="93">
        <v>180</v>
      </c>
      <c r="G396" s="93"/>
      <c r="H396" s="91">
        <v>0.08</v>
      </c>
      <c r="I396" s="95">
        <f t="shared" si="162"/>
        <v>7262.9558409107021</v>
      </c>
      <c r="J396" s="95">
        <f t="shared" si="170"/>
        <v>4220.6994202183814</v>
      </c>
      <c r="K396" s="95">
        <f t="shared" si="171"/>
        <v>3042.2564206923207</v>
      </c>
      <c r="L396" s="95">
        <f t="shared" si="158"/>
        <v>2139.7263005058981</v>
      </c>
      <c r="M396" s="92">
        <f t="shared" si="165"/>
        <v>0.04</v>
      </c>
      <c r="N396" s="92">
        <f t="shared" si="168"/>
        <v>3.3960531989175591E-3</v>
      </c>
      <c r="O396" s="90"/>
    </row>
    <row r="397" spans="1:15" x14ac:dyDescent="0.3">
      <c r="A397" s="94">
        <v>35</v>
      </c>
      <c r="B397" s="94"/>
      <c r="C397" s="29"/>
      <c r="D397" s="89"/>
      <c r="E397" s="95">
        <f t="shared" si="161"/>
        <v>999639.33636751189</v>
      </c>
      <c r="F397" s="93">
        <v>180</v>
      </c>
      <c r="G397" s="93"/>
      <c r="H397" s="91">
        <v>0.08</v>
      </c>
      <c r="I397" s="95">
        <f t="shared" si="162"/>
        <v>11467.825011964267</v>
      </c>
      <c r="J397" s="95">
        <f t="shared" si="170"/>
        <v>6664.2622424500796</v>
      </c>
      <c r="K397" s="95">
        <f t="shared" si="171"/>
        <v>4803.5627695141875</v>
      </c>
      <c r="L397" s="95">
        <f t="shared" si="158"/>
        <v>3378.5152113251047</v>
      </c>
      <c r="M397" s="92">
        <f t="shared" si="165"/>
        <v>0.04</v>
      </c>
      <c r="N397" s="92">
        <f t="shared" si="168"/>
        <v>3.3960531989175591E-3</v>
      </c>
      <c r="O397" s="90"/>
    </row>
    <row r="398" spans="1:15" x14ac:dyDescent="0.3">
      <c r="A398" s="94">
        <v>35</v>
      </c>
      <c r="B398" s="94"/>
      <c r="C398" s="29"/>
      <c r="D398" s="89"/>
      <c r="E398" s="95">
        <f t="shared" si="161"/>
        <v>666426.2242450082</v>
      </c>
      <c r="F398" s="93">
        <v>180</v>
      </c>
      <c r="G398" s="93"/>
      <c r="H398" s="91">
        <v>0.08</v>
      </c>
      <c r="I398" s="95">
        <f t="shared" si="162"/>
        <v>7645.2166746428447</v>
      </c>
      <c r="J398" s="95">
        <f t="shared" si="170"/>
        <v>4442.8414949667213</v>
      </c>
      <c r="K398" s="95">
        <f t="shared" si="171"/>
        <v>3202.3751796761235</v>
      </c>
      <c r="L398" s="95">
        <f t="shared" si="158"/>
        <v>2252.3434742167374</v>
      </c>
      <c r="M398" s="92">
        <f t="shared" si="165"/>
        <v>0.04</v>
      </c>
      <c r="N398" s="92">
        <f t="shared" si="168"/>
        <v>3.3960531989175591E-3</v>
      </c>
      <c r="O398" s="90"/>
    </row>
    <row r="399" spans="1:15" x14ac:dyDescent="0.3">
      <c r="A399" s="94">
        <v>35</v>
      </c>
      <c r="B399" s="94"/>
      <c r="C399" s="29"/>
      <c r="D399" s="89"/>
      <c r="E399" s="95">
        <f t="shared" si="161"/>
        <v>333213.1121225041</v>
      </c>
      <c r="F399" s="93">
        <v>180</v>
      </c>
      <c r="G399" s="93"/>
      <c r="H399" s="91">
        <v>0.08</v>
      </c>
      <c r="I399" s="95">
        <f t="shared" si="162"/>
        <v>3822.6083373214224</v>
      </c>
      <c r="J399" s="95">
        <f t="shared" si="170"/>
        <v>2221.4207474833606</v>
      </c>
      <c r="K399" s="95">
        <f t="shared" si="171"/>
        <v>1601.1875898380617</v>
      </c>
      <c r="L399" s="95">
        <f t="shared" si="158"/>
        <v>1126.1717371083687</v>
      </c>
      <c r="M399" s="92">
        <f t="shared" si="165"/>
        <v>0.04</v>
      </c>
      <c r="N399" s="92">
        <f t="shared" si="168"/>
        <v>3.3960531989175591E-3</v>
      </c>
      <c r="O399" s="90"/>
    </row>
    <row r="400" spans="1:15" x14ac:dyDescent="0.3">
      <c r="A400" s="94">
        <v>35</v>
      </c>
      <c r="B400" s="94"/>
      <c r="C400" s="29"/>
      <c r="D400" s="89"/>
      <c r="E400" s="95">
        <f t="shared" si="161"/>
        <v>461906.00739023276</v>
      </c>
      <c r="F400" s="93">
        <v>180</v>
      </c>
      <c r="G400" s="93"/>
      <c r="H400" s="91">
        <v>0.08</v>
      </c>
      <c r="I400" s="95">
        <f t="shared" si="162"/>
        <v>5256.0864638169551</v>
      </c>
      <c r="J400" s="95">
        <f t="shared" ref="J400:J463" si="172">E400*(H400/12)</f>
        <v>3079.3733826015518</v>
      </c>
      <c r="K400" s="95">
        <f t="shared" ref="K400:K463" si="173">I400-J400</f>
        <v>2176.7130812154032</v>
      </c>
      <c r="L400" s="95">
        <f t="shared" si="158"/>
        <v>1561.2651405742504</v>
      </c>
      <c r="M400" s="92">
        <f t="shared" si="165"/>
        <v>0.04</v>
      </c>
      <c r="N400" s="92">
        <f t="shared" si="168"/>
        <v>3.3960531989175591E-3</v>
      </c>
      <c r="O400" s="90"/>
    </row>
    <row r="401" spans="1:15" x14ac:dyDescent="0.3">
      <c r="A401" s="94">
        <v>35</v>
      </c>
      <c r="B401" s="94"/>
      <c r="C401" s="29"/>
      <c r="D401" s="89"/>
      <c r="E401" s="95">
        <f t="shared" si="161"/>
        <v>554287.20886827959</v>
      </c>
      <c r="F401" s="93">
        <v>180</v>
      </c>
      <c r="G401" s="93"/>
      <c r="H401" s="91">
        <v>0.08</v>
      </c>
      <c r="I401" s="95">
        <f t="shared" si="162"/>
        <v>6307.303756580347</v>
      </c>
      <c r="J401" s="95">
        <f t="shared" si="172"/>
        <v>3695.2480591218641</v>
      </c>
      <c r="K401" s="95">
        <f t="shared" si="173"/>
        <v>2612.0556974584829</v>
      </c>
      <c r="L401" s="95">
        <f t="shared" si="158"/>
        <v>1873.5181686891015</v>
      </c>
      <c r="M401" s="92">
        <f t="shared" si="165"/>
        <v>0.04</v>
      </c>
      <c r="N401" s="92">
        <f t="shared" si="168"/>
        <v>3.3960531989175591E-3</v>
      </c>
      <c r="O401" s="90"/>
    </row>
    <row r="402" spans="1:15" x14ac:dyDescent="0.3">
      <c r="A402" s="94">
        <v>35</v>
      </c>
      <c r="B402" s="94"/>
      <c r="C402" s="29"/>
      <c r="D402" s="89"/>
      <c r="E402" s="95">
        <f t="shared" si="161"/>
        <v>651884.63769066532</v>
      </c>
      <c r="F402" s="93">
        <v>180</v>
      </c>
      <c r="G402" s="93"/>
      <c r="H402" s="91">
        <v>0.08</v>
      </c>
      <c r="I402" s="95">
        <f t="shared" si="162"/>
        <v>7358.521049343738</v>
      </c>
      <c r="J402" s="95">
        <f t="shared" si="172"/>
        <v>4345.8975846044359</v>
      </c>
      <c r="K402" s="95">
        <f t="shared" si="173"/>
        <v>3012.6234647393021</v>
      </c>
      <c r="L402" s="95">
        <f t="shared" si="158"/>
        <v>2203.6038796000362</v>
      </c>
      <c r="M402" s="92">
        <f t="shared" si="165"/>
        <v>0.04</v>
      </c>
      <c r="N402" s="92">
        <f t="shared" si="168"/>
        <v>3.3960531989175591E-3</v>
      </c>
      <c r="O402" s="90"/>
    </row>
    <row r="403" spans="1:15" x14ac:dyDescent="0.3">
      <c r="A403" s="94">
        <v>35</v>
      </c>
      <c r="B403" s="94"/>
      <c r="C403" s="29"/>
      <c r="D403" s="89"/>
      <c r="E403" s="95">
        <f t="shared" si="161"/>
        <v>677282.74045783409</v>
      </c>
      <c r="F403" s="93">
        <v>180</v>
      </c>
      <c r="G403" s="93"/>
      <c r="H403" s="91">
        <v>0.08</v>
      </c>
      <c r="I403" s="95">
        <f t="shared" si="162"/>
        <v>7645.2166746428447</v>
      </c>
      <c r="J403" s="95">
        <f t="shared" si="172"/>
        <v>4515.2182697188946</v>
      </c>
      <c r="K403" s="95">
        <f t="shared" si="173"/>
        <v>3129.9984049239501</v>
      </c>
      <c r="L403" s="95">
        <f t="shared" si="158"/>
        <v>2289.4585762078295</v>
      </c>
      <c r="M403" s="92">
        <f t="shared" si="165"/>
        <v>0.04</v>
      </c>
      <c r="N403" s="92">
        <f t="shared" si="168"/>
        <v>3.3960531989175591E-3</v>
      </c>
      <c r="O403" s="90"/>
    </row>
    <row r="404" spans="1:15" x14ac:dyDescent="0.3">
      <c r="A404" s="94">
        <v>35</v>
      </c>
      <c r="B404" s="94"/>
      <c r="C404" s="29"/>
      <c r="D404" s="89"/>
      <c r="E404" s="95">
        <f t="shared" si="161"/>
        <v>1100584.4532439795</v>
      </c>
      <c r="F404" s="93">
        <v>180</v>
      </c>
      <c r="G404" s="93"/>
      <c r="H404" s="91">
        <v>0.08</v>
      </c>
      <c r="I404" s="95">
        <f t="shared" si="162"/>
        <v>12423.477096294622</v>
      </c>
      <c r="J404" s="95">
        <f t="shared" si="172"/>
        <v>7337.2296882931969</v>
      </c>
      <c r="K404" s="95">
        <f t="shared" si="173"/>
        <v>5086.2474080014254</v>
      </c>
      <c r="L404" s="95">
        <f t="shared" si="158"/>
        <v>3720.3701863377196</v>
      </c>
      <c r="M404" s="92">
        <f t="shared" si="165"/>
        <v>0.04</v>
      </c>
      <c r="N404" s="92">
        <f t="shared" si="168"/>
        <v>3.3960531989175591E-3</v>
      </c>
      <c r="O404" s="88">
        <f t="shared" ref="O404" si="174">SUM(I393:I404)</f>
        <v>77121.123205459691</v>
      </c>
    </row>
    <row r="405" spans="1:15" x14ac:dyDescent="0.3">
      <c r="A405" s="94">
        <v>36</v>
      </c>
      <c r="B405" s="94"/>
      <c r="C405" s="29"/>
      <c r="D405" s="89"/>
      <c r="E405" s="95">
        <f t="shared" si="161"/>
        <v>163874.76753942377</v>
      </c>
      <c r="F405" s="93">
        <v>180</v>
      </c>
      <c r="G405" s="93"/>
      <c r="H405" s="91">
        <v>0.08</v>
      </c>
      <c r="I405" s="95">
        <f t="shared" si="162"/>
        <v>1911.3041686607112</v>
      </c>
      <c r="J405" s="95">
        <f t="shared" si="172"/>
        <v>1092.4984502628251</v>
      </c>
      <c r="K405" s="95">
        <f t="shared" si="173"/>
        <v>818.80571839788604</v>
      </c>
      <c r="L405" s="95">
        <f t="shared" si="158"/>
        <v>553.74672074487432</v>
      </c>
      <c r="M405" s="92">
        <f t="shared" si="165"/>
        <v>0.04</v>
      </c>
      <c r="N405" s="92">
        <f t="shared" si="168"/>
        <v>3.3960531989175591E-3</v>
      </c>
      <c r="O405" s="90"/>
    </row>
    <row r="406" spans="1:15" x14ac:dyDescent="0.3">
      <c r="A406" s="94">
        <v>36</v>
      </c>
      <c r="B406" s="94"/>
      <c r="C406" s="29"/>
      <c r="D406" s="89"/>
      <c r="E406" s="95">
        <f t="shared" si="161"/>
        <v>286780.84319399181</v>
      </c>
      <c r="F406" s="93">
        <v>180</v>
      </c>
      <c r="G406" s="93"/>
      <c r="H406" s="91">
        <v>0.08</v>
      </c>
      <c r="I406" s="95">
        <f t="shared" si="162"/>
        <v>3344.7822951562443</v>
      </c>
      <c r="J406" s="95">
        <f t="shared" si="172"/>
        <v>1911.8722879599454</v>
      </c>
      <c r="K406" s="95">
        <f t="shared" si="173"/>
        <v>1432.9100071962989</v>
      </c>
      <c r="L406" s="95">
        <f t="shared" si="158"/>
        <v>969.05676130353083</v>
      </c>
      <c r="M406" s="92">
        <f t="shared" si="165"/>
        <v>0.04</v>
      </c>
      <c r="N406" s="92">
        <f t="shared" si="168"/>
        <v>3.3960531989175591E-3</v>
      </c>
      <c r="O406" s="90"/>
    </row>
    <row r="407" spans="1:15" x14ac:dyDescent="0.3">
      <c r="A407" s="94">
        <v>36</v>
      </c>
      <c r="B407" s="94"/>
      <c r="C407" s="29"/>
      <c r="D407" s="89"/>
      <c r="E407" s="95">
        <f t="shared" si="161"/>
        <v>229424.67455519334</v>
      </c>
      <c r="F407" s="93">
        <v>180</v>
      </c>
      <c r="G407" s="93"/>
      <c r="H407" s="91">
        <v>0.08</v>
      </c>
      <c r="I407" s="95">
        <f t="shared" si="162"/>
        <v>2675.8258361249955</v>
      </c>
      <c r="J407" s="95">
        <f t="shared" si="172"/>
        <v>1529.4978303679557</v>
      </c>
      <c r="K407" s="95">
        <f t="shared" si="173"/>
        <v>1146.3280057570398</v>
      </c>
      <c r="L407" s="95">
        <f t="shared" si="158"/>
        <v>775.24540904282435</v>
      </c>
      <c r="M407" s="92">
        <f t="shared" si="165"/>
        <v>0.04</v>
      </c>
      <c r="N407" s="92">
        <f t="shared" si="168"/>
        <v>3.3960531989175591E-3</v>
      </c>
      <c r="O407" s="90"/>
    </row>
    <row r="408" spans="1:15" x14ac:dyDescent="0.3">
      <c r="A408" s="94">
        <v>36</v>
      </c>
      <c r="B408" s="94"/>
      <c r="C408" s="29"/>
      <c r="D408" s="89"/>
      <c r="E408" s="95">
        <f t="shared" si="161"/>
        <v>627922.93031155888</v>
      </c>
      <c r="F408" s="93">
        <v>180</v>
      </c>
      <c r="G408" s="93"/>
      <c r="H408" s="91">
        <v>0.08</v>
      </c>
      <c r="I408" s="95">
        <f t="shared" si="162"/>
        <v>7262.9558409107021</v>
      </c>
      <c r="J408" s="95">
        <f t="shared" si="172"/>
        <v>4186.1528687437258</v>
      </c>
      <c r="K408" s="95">
        <f t="shared" si="173"/>
        <v>3076.8029721669764</v>
      </c>
      <c r="L408" s="95">
        <f t="shared" si="158"/>
        <v>2122.01068958219</v>
      </c>
      <c r="M408" s="92">
        <f t="shared" si="165"/>
        <v>0.04</v>
      </c>
      <c r="N408" s="92">
        <f t="shared" si="168"/>
        <v>3.3960531989175591E-3</v>
      </c>
      <c r="O408" s="90"/>
    </row>
    <row r="409" spans="1:15" x14ac:dyDescent="0.3">
      <c r="A409" s="94">
        <v>36</v>
      </c>
      <c r="B409" s="94"/>
      <c r="C409" s="29"/>
      <c r="D409" s="89"/>
      <c r="E409" s="95">
        <f t="shared" si="161"/>
        <v>991457.25838667259</v>
      </c>
      <c r="F409" s="93">
        <v>180</v>
      </c>
      <c r="G409" s="93"/>
      <c r="H409" s="91">
        <v>0.08</v>
      </c>
      <c r="I409" s="95">
        <f t="shared" si="162"/>
        <v>11467.825011964267</v>
      </c>
      <c r="J409" s="95">
        <f t="shared" si="172"/>
        <v>6609.7150559111515</v>
      </c>
      <c r="K409" s="95">
        <f t="shared" si="173"/>
        <v>4858.1099560531156</v>
      </c>
      <c r="L409" s="95">
        <f t="shared" si="158"/>
        <v>3350.543194077145</v>
      </c>
      <c r="M409" s="92">
        <f t="shared" si="165"/>
        <v>0.04</v>
      </c>
      <c r="N409" s="92">
        <f t="shared" si="168"/>
        <v>3.3960531989175591E-3</v>
      </c>
      <c r="O409" s="90"/>
    </row>
    <row r="410" spans="1:15" x14ac:dyDescent="0.3">
      <c r="A410" s="94">
        <v>36</v>
      </c>
      <c r="B410" s="94"/>
      <c r="C410" s="29"/>
      <c r="D410" s="89"/>
      <c r="E410" s="95">
        <f t="shared" si="161"/>
        <v>660971.50559111533</v>
      </c>
      <c r="F410" s="93">
        <v>180</v>
      </c>
      <c r="G410" s="93"/>
      <c r="H410" s="91">
        <v>0.08</v>
      </c>
      <c r="I410" s="95">
        <f t="shared" si="162"/>
        <v>7645.2166746428447</v>
      </c>
      <c r="J410" s="95">
        <f t="shared" si="172"/>
        <v>4406.4767039407689</v>
      </c>
      <c r="K410" s="95">
        <f t="shared" si="173"/>
        <v>3238.7399707020759</v>
      </c>
      <c r="L410" s="95">
        <f t="shared" si="158"/>
        <v>2233.6954627180976</v>
      </c>
      <c r="M410" s="92">
        <f t="shared" si="165"/>
        <v>0.04</v>
      </c>
      <c r="N410" s="92">
        <f t="shared" si="168"/>
        <v>3.3960531989175591E-3</v>
      </c>
      <c r="O410" s="90"/>
    </row>
    <row r="411" spans="1:15" x14ac:dyDescent="0.3">
      <c r="A411" s="94">
        <v>36</v>
      </c>
      <c r="B411" s="94"/>
      <c r="C411" s="29"/>
      <c r="D411" s="89"/>
      <c r="E411" s="95">
        <f t="shared" si="161"/>
        <v>330485.75279555767</v>
      </c>
      <c r="F411" s="93">
        <v>180</v>
      </c>
      <c r="G411" s="93"/>
      <c r="H411" s="91">
        <v>0.08</v>
      </c>
      <c r="I411" s="95">
        <f t="shared" si="162"/>
        <v>3822.6083373214224</v>
      </c>
      <c r="J411" s="95">
        <f t="shared" si="172"/>
        <v>2203.2383519703844</v>
      </c>
      <c r="K411" s="95">
        <f t="shared" si="173"/>
        <v>1619.3699853510379</v>
      </c>
      <c r="L411" s="95">
        <f t="shared" si="158"/>
        <v>1116.8477313590488</v>
      </c>
      <c r="M411" s="92">
        <f t="shared" si="165"/>
        <v>0.04</v>
      </c>
      <c r="N411" s="92">
        <f t="shared" si="168"/>
        <v>3.3960531989175591E-3</v>
      </c>
      <c r="O411" s="90"/>
    </row>
    <row r="412" spans="1:15" x14ac:dyDescent="0.3">
      <c r="A412" s="94">
        <v>36</v>
      </c>
      <c r="B412" s="94"/>
      <c r="C412" s="29"/>
      <c r="D412" s="89"/>
      <c r="E412" s="95">
        <f t="shared" si="161"/>
        <v>458168.02916844311</v>
      </c>
      <c r="F412" s="93">
        <v>180</v>
      </c>
      <c r="G412" s="93"/>
      <c r="H412" s="91">
        <v>0.08</v>
      </c>
      <c r="I412" s="95">
        <f t="shared" si="162"/>
        <v>5256.0864638169551</v>
      </c>
      <c r="J412" s="95">
        <f t="shared" si="172"/>
        <v>3054.4535277896211</v>
      </c>
      <c r="K412" s="95">
        <f t="shared" si="173"/>
        <v>2201.6329360273339</v>
      </c>
      <c r="L412" s="95">
        <f t="shared" si="158"/>
        <v>1548.4861385240069</v>
      </c>
      <c r="M412" s="92">
        <f t="shared" si="165"/>
        <v>0.04</v>
      </c>
      <c r="N412" s="92">
        <f t="shared" si="168"/>
        <v>3.3960531989175591E-3</v>
      </c>
      <c r="O412" s="90"/>
    </row>
    <row r="413" spans="1:15" x14ac:dyDescent="0.3">
      <c r="A413" s="94">
        <v>36</v>
      </c>
      <c r="B413" s="94"/>
      <c r="C413" s="29"/>
      <c r="D413" s="89"/>
      <c r="E413" s="95">
        <f t="shared" si="161"/>
        <v>549801.63500213204</v>
      </c>
      <c r="F413" s="93">
        <v>180</v>
      </c>
      <c r="G413" s="93"/>
      <c r="H413" s="91">
        <v>0.08</v>
      </c>
      <c r="I413" s="95">
        <f t="shared" si="162"/>
        <v>6307.303756580347</v>
      </c>
      <c r="J413" s="95">
        <f t="shared" si="172"/>
        <v>3665.3442333475473</v>
      </c>
      <c r="K413" s="95">
        <f t="shared" si="173"/>
        <v>2641.9595232327997</v>
      </c>
      <c r="L413" s="95">
        <f t="shared" si="158"/>
        <v>1858.1833662288093</v>
      </c>
      <c r="M413" s="92">
        <f t="shared" si="165"/>
        <v>0.04</v>
      </c>
      <c r="N413" s="92">
        <f t="shared" si="168"/>
        <v>3.3960531989175591E-3</v>
      </c>
      <c r="O413" s="90"/>
    </row>
    <row r="414" spans="1:15" x14ac:dyDescent="0.3">
      <c r="A414" s="94">
        <v>36</v>
      </c>
      <c r="B414" s="94"/>
      <c r="C414" s="29"/>
      <c r="D414" s="89"/>
      <c r="E414" s="95">
        <f t="shared" si="161"/>
        <v>646668.41034632595</v>
      </c>
      <c r="F414" s="93">
        <v>180</v>
      </c>
      <c r="G414" s="93"/>
      <c r="H414" s="91">
        <v>0.08</v>
      </c>
      <c r="I414" s="95">
        <f t="shared" si="162"/>
        <v>7358.521049343738</v>
      </c>
      <c r="J414" s="95">
        <f t="shared" si="172"/>
        <v>4311.1227356421732</v>
      </c>
      <c r="K414" s="95">
        <f t="shared" si="173"/>
        <v>3047.3983137015648</v>
      </c>
      <c r="L414" s="95">
        <f t="shared" si="158"/>
        <v>2185.7711968039507</v>
      </c>
      <c r="M414" s="92">
        <f t="shared" si="165"/>
        <v>0.04</v>
      </c>
      <c r="N414" s="92">
        <f t="shared" si="168"/>
        <v>3.3960531989175591E-3</v>
      </c>
      <c r="O414" s="90"/>
    </row>
    <row r="415" spans="1:15" x14ac:dyDescent="0.3">
      <c r="A415" s="94">
        <v>36</v>
      </c>
      <c r="B415" s="94"/>
      <c r="C415" s="29"/>
      <c r="D415" s="89"/>
      <c r="E415" s="95">
        <f t="shared" si="161"/>
        <v>671863.28347670229</v>
      </c>
      <c r="F415" s="93">
        <v>180</v>
      </c>
      <c r="G415" s="93"/>
      <c r="H415" s="91">
        <v>0.08</v>
      </c>
      <c r="I415" s="95">
        <f t="shared" si="162"/>
        <v>7645.2166746428447</v>
      </c>
      <c r="J415" s="95">
        <f t="shared" si="172"/>
        <v>4479.0885565113485</v>
      </c>
      <c r="K415" s="95">
        <f t="shared" si="173"/>
        <v>3166.1281181314962</v>
      </c>
      <c r="L415" s="95">
        <f t="shared" si="158"/>
        <v>2270.9311135625462</v>
      </c>
      <c r="M415" s="92">
        <f t="shared" si="165"/>
        <v>0.04</v>
      </c>
      <c r="N415" s="92">
        <f t="shared" si="168"/>
        <v>3.3960531989175591E-3</v>
      </c>
      <c r="O415" s="90"/>
    </row>
    <row r="416" spans="1:15" x14ac:dyDescent="0.3">
      <c r="A416" s="94">
        <v>36</v>
      </c>
      <c r="B416" s="94"/>
      <c r="C416" s="29"/>
      <c r="D416" s="89"/>
      <c r="E416" s="95">
        <f t="shared" si="161"/>
        <v>1091777.8356496403</v>
      </c>
      <c r="F416" s="93">
        <v>180</v>
      </c>
      <c r="G416" s="93"/>
      <c r="H416" s="91">
        <v>0.08</v>
      </c>
      <c r="I416" s="95">
        <f t="shared" si="162"/>
        <v>12423.477096294622</v>
      </c>
      <c r="J416" s="95">
        <f t="shared" si="172"/>
        <v>7278.5189043309356</v>
      </c>
      <c r="K416" s="95">
        <f t="shared" si="173"/>
        <v>5144.9581919636867</v>
      </c>
      <c r="L416" s="95">
        <f t="shared" si="158"/>
        <v>3690.2630595391347</v>
      </c>
      <c r="M416" s="92">
        <f t="shared" si="165"/>
        <v>0.04</v>
      </c>
      <c r="N416" s="92">
        <f t="shared" si="168"/>
        <v>3.3960531989175591E-3</v>
      </c>
      <c r="O416" s="88">
        <f t="shared" ref="O416" si="175">SUM(I405:I416)</f>
        <v>77121.123205459691</v>
      </c>
    </row>
    <row r="417" spans="1:15" x14ac:dyDescent="0.3">
      <c r="A417" s="94">
        <v>37</v>
      </c>
      <c r="B417" s="94"/>
      <c r="C417" s="29"/>
      <c r="D417" s="89"/>
      <c r="E417" s="95">
        <f t="shared" si="161"/>
        <v>162502.215100281</v>
      </c>
      <c r="F417" s="93">
        <v>180</v>
      </c>
      <c r="G417" s="93"/>
      <c r="H417" s="91">
        <v>0.08</v>
      </c>
      <c r="I417" s="95">
        <f t="shared" si="162"/>
        <v>1911.3041686607112</v>
      </c>
      <c r="J417" s="95">
        <f t="shared" si="172"/>
        <v>1083.3481006685402</v>
      </c>
      <c r="K417" s="95">
        <f t="shared" si="173"/>
        <v>827.95606799217103</v>
      </c>
      <c r="L417" s="95">
        <f t="shared" si="158"/>
        <v>549.05438456923059</v>
      </c>
      <c r="M417" s="92">
        <f t="shared" si="165"/>
        <v>0.04</v>
      </c>
      <c r="N417" s="92">
        <f t="shared" si="168"/>
        <v>3.3960531989175591E-3</v>
      </c>
      <c r="O417" s="90"/>
    </row>
    <row r="418" spans="1:15" x14ac:dyDescent="0.3">
      <c r="A418" s="94">
        <v>37</v>
      </c>
      <c r="B418" s="94"/>
      <c r="C418" s="29"/>
      <c r="D418" s="89"/>
      <c r="E418" s="95">
        <f t="shared" si="161"/>
        <v>284378.876425492</v>
      </c>
      <c r="F418" s="93">
        <v>180</v>
      </c>
      <c r="G418" s="93"/>
      <c r="H418" s="91">
        <v>0.08</v>
      </c>
      <c r="I418" s="95">
        <f t="shared" si="162"/>
        <v>3344.7822951562443</v>
      </c>
      <c r="J418" s="95">
        <f t="shared" si="172"/>
        <v>1895.8591761699467</v>
      </c>
      <c r="K418" s="95">
        <f t="shared" si="173"/>
        <v>1448.9231189862976</v>
      </c>
      <c r="L418" s="95">
        <f t="shared" ref="L418:L481" si="176">MAX(0,N418*(E418-K418))</f>
        <v>960.84517299615425</v>
      </c>
      <c r="M418" s="92">
        <f t="shared" si="165"/>
        <v>0.04</v>
      </c>
      <c r="N418" s="92">
        <f t="shared" si="168"/>
        <v>3.3960531989175591E-3</v>
      </c>
      <c r="O418" s="90"/>
    </row>
    <row r="419" spans="1:15" x14ac:dyDescent="0.3">
      <c r="A419" s="94">
        <v>37</v>
      </c>
      <c r="B419" s="94"/>
      <c r="C419" s="29"/>
      <c r="D419" s="89"/>
      <c r="E419" s="95">
        <f t="shared" si="161"/>
        <v>227503.10114039347</v>
      </c>
      <c r="F419" s="93">
        <v>180</v>
      </c>
      <c r="G419" s="93"/>
      <c r="H419" s="91">
        <v>0.08</v>
      </c>
      <c r="I419" s="95">
        <f t="shared" si="162"/>
        <v>2675.8258361249955</v>
      </c>
      <c r="J419" s="95">
        <f t="shared" si="172"/>
        <v>1516.6873409359566</v>
      </c>
      <c r="K419" s="95">
        <f t="shared" si="173"/>
        <v>1159.1384951890388</v>
      </c>
      <c r="L419" s="95">
        <f t="shared" si="176"/>
        <v>768.67613839692297</v>
      </c>
      <c r="M419" s="92">
        <f t="shared" si="165"/>
        <v>0.04</v>
      </c>
      <c r="N419" s="92">
        <f t="shared" si="168"/>
        <v>3.3960531989175591E-3</v>
      </c>
      <c r="O419" s="90"/>
    </row>
    <row r="420" spans="1:15" x14ac:dyDescent="0.3">
      <c r="A420" s="94">
        <v>37</v>
      </c>
      <c r="B420" s="94"/>
      <c r="C420" s="29"/>
      <c r="D420" s="89"/>
      <c r="E420" s="95">
        <f t="shared" si="161"/>
        <v>622724.11664980964</v>
      </c>
      <c r="F420" s="93">
        <v>180</v>
      </c>
      <c r="G420" s="93"/>
      <c r="H420" s="91">
        <v>0.08</v>
      </c>
      <c r="I420" s="95">
        <f t="shared" si="162"/>
        <v>7262.9558409107021</v>
      </c>
      <c r="J420" s="95">
        <f t="shared" si="172"/>
        <v>4151.4941109987312</v>
      </c>
      <c r="K420" s="95">
        <f t="shared" si="173"/>
        <v>3111.4617299119709</v>
      </c>
      <c r="L420" s="95">
        <f t="shared" si="176"/>
        <v>2104.23753883052</v>
      </c>
      <c r="M420" s="92">
        <f t="shared" si="165"/>
        <v>0.04</v>
      </c>
      <c r="N420" s="92">
        <f t="shared" si="168"/>
        <v>3.3960531989175591E-3</v>
      </c>
      <c r="O420" s="90"/>
    </row>
    <row r="421" spans="1:15" x14ac:dyDescent="0.3">
      <c r="A421" s="94">
        <v>37</v>
      </c>
      <c r="B421" s="94"/>
      <c r="C421" s="29"/>
      <c r="D421" s="89"/>
      <c r="E421" s="95">
        <f t="shared" si="161"/>
        <v>983248.60523654241</v>
      </c>
      <c r="F421" s="93">
        <v>180</v>
      </c>
      <c r="G421" s="93"/>
      <c r="H421" s="91">
        <v>0.08</v>
      </c>
      <c r="I421" s="95">
        <f t="shared" si="162"/>
        <v>11467.825011964267</v>
      </c>
      <c r="J421" s="95">
        <f t="shared" si="172"/>
        <v>6554.9907015769495</v>
      </c>
      <c r="K421" s="95">
        <f t="shared" si="173"/>
        <v>4912.8343103873176</v>
      </c>
      <c r="L421" s="95">
        <f t="shared" si="176"/>
        <v>3322.4803244692457</v>
      </c>
      <c r="M421" s="92">
        <f t="shared" si="165"/>
        <v>0.04</v>
      </c>
      <c r="N421" s="92">
        <f t="shared" si="168"/>
        <v>3.3960531989175591E-3</v>
      </c>
      <c r="O421" s="90"/>
    </row>
    <row r="422" spans="1:15" x14ac:dyDescent="0.3">
      <c r="A422" s="94">
        <v>37</v>
      </c>
      <c r="B422" s="94"/>
      <c r="C422" s="29"/>
      <c r="D422" s="89"/>
      <c r="E422" s="95">
        <f t="shared" si="161"/>
        <v>655499.0701576951</v>
      </c>
      <c r="F422" s="93">
        <v>180</v>
      </c>
      <c r="G422" s="93"/>
      <c r="H422" s="91">
        <v>0.08</v>
      </c>
      <c r="I422" s="95">
        <f t="shared" si="162"/>
        <v>7645.2166746428447</v>
      </c>
      <c r="J422" s="95">
        <f t="shared" si="172"/>
        <v>4369.9938010513006</v>
      </c>
      <c r="K422" s="95">
        <f t="shared" si="173"/>
        <v>3275.2228735915442</v>
      </c>
      <c r="L422" s="95">
        <f t="shared" si="176"/>
        <v>2214.9868829794973</v>
      </c>
      <c r="M422" s="92">
        <f t="shared" si="165"/>
        <v>0.04</v>
      </c>
      <c r="N422" s="92">
        <f t="shared" si="168"/>
        <v>3.3960531989175591E-3</v>
      </c>
      <c r="O422" s="90"/>
    </row>
    <row r="423" spans="1:15" x14ac:dyDescent="0.3">
      <c r="A423" s="94">
        <v>37</v>
      </c>
      <c r="B423" s="94"/>
      <c r="C423" s="29"/>
      <c r="D423" s="89"/>
      <c r="E423" s="95">
        <f t="shared" si="161"/>
        <v>327749.53507884755</v>
      </c>
      <c r="F423" s="93">
        <v>180</v>
      </c>
      <c r="G423" s="93"/>
      <c r="H423" s="91">
        <v>0.08</v>
      </c>
      <c r="I423" s="95">
        <f t="shared" si="162"/>
        <v>3822.6083373214224</v>
      </c>
      <c r="J423" s="95">
        <f t="shared" si="172"/>
        <v>2184.9969005256503</v>
      </c>
      <c r="K423" s="95">
        <f t="shared" si="173"/>
        <v>1637.6114367957721</v>
      </c>
      <c r="L423" s="95">
        <f t="shared" si="176"/>
        <v>1107.4934414897486</v>
      </c>
      <c r="M423" s="92">
        <f t="shared" si="165"/>
        <v>0.04</v>
      </c>
      <c r="N423" s="92">
        <f t="shared" si="168"/>
        <v>3.3960531989175591E-3</v>
      </c>
      <c r="O423" s="90"/>
    </row>
    <row r="424" spans="1:15" x14ac:dyDescent="0.3">
      <c r="A424" s="94">
        <v>37</v>
      </c>
      <c r="B424" s="94"/>
      <c r="C424" s="29"/>
      <c r="D424" s="89"/>
      <c r="E424" s="95">
        <f t="shared" si="161"/>
        <v>454417.91009389178</v>
      </c>
      <c r="F424" s="93">
        <v>180</v>
      </c>
      <c r="G424" s="93"/>
      <c r="H424" s="91">
        <v>0.08</v>
      </c>
      <c r="I424" s="95">
        <f t="shared" si="162"/>
        <v>5256.0864638169551</v>
      </c>
      <c r="J424" s="95">
        <f t="shared" si="172"/>
        <v>3029.4527339592787</v>
      </c>
      <c r="K424" s="95">
        <f t="shared" si="173"/>
        <v>2226.6337298576764</v>
      </c>
      <c r="L424" s="95">
        <f t="shared" si="176"/>
        <v>1535.6656306186919</v>
      </c>
      <c r="M424" s="92">
        <f t="shared" si="165"/>
        <v>0.04</v>
      </c>
      <c r="N424" s="92">
        <f t="shared" si="168"/>
        <v>3.3960531989175591E-3</v>
      </c>
      <c r="O424" s="90"/>
    </row>
    <row r="425" spans="1:15" x14ac:dyDescent="0.3">
      <c r="A425" s="94">
        <v>37</v>
      </c>
      <c r="B425" s="94"/>
      <c r="C425" s="29"/>
      <c r="D425" s="89"/>
      <c r="E425" s="95">
        <f t="shared" si="161"/>
        <v>545301.49211267044</v>
      </c>
      <c r="F425" s="93">
        <v>180</v>
      </c>
      <c r="G425" s="93"/>
      <c r="H425" s="91">
        <v>0.08</v>
      </c>
      <c r="I425" s="95">
        <f t="shared" si="162"/>
        <v>6307.303756580347</v>
      </c>
      <c r="J425" s="95">
        <f t="shared" si="172"/>
        <v>3635.3432807511367</v>
      </c>
      <c r="K425" s="95">
        <f t="shared" si="173"/>
        <v>2671.9604758292103</v>
      </c>
      <c r="L425" s="95">
        <f t="shared" si="176"/>
        <v>1842.7987567424316</v>
      </c>
      <c r="M425" s="92">
        <f t="shared" si="165"/>
        <v>0.04</v>
      </c>
      <c r="N425" s="92">
        <f t="shared" si="168"/>
        <v>3.3960531989175591E-3</v>
      </c>
      <c r="O425" s="90"/>
    </row>
    <row r="426" spans="1:15" x14ac:dyDescent="0.3">
      <c r="A426" s="94">
        <v>37</v>
      </c>
      <c r="B426" s="94"/>
      <c r="C426" s="29"/>
      <c r="D426" s="89"/>
      <c r="E426" s="95">
        <f t="shared" si="161"/>
        <v>641435.24083582044</v>
      </c>
      <c r="F426" s="93">
        <v>180</v>
      </c>
      <c r="G426" s="93"/>
      <c r="H426" s="91">
        <v>0.08</v>
      </c>
      <c r="I426" s="95">
        <f t="shared" si="162"/>
        <v>7358.521049343738</v>
      </c>
      <c r="J426" s="95">
        <f t="shared" si="172"/>
        <v>4276.2349389054698</v>
      </c>
      <c r="K426" s="95">
        <f t="shared" si="173"/>
        <v>3082.2861104382682</v>
      </c>
      <c r="L426" s="95">
        <f t="shared" si="176"/>
        <v>2167.8805939336098</v>
      </c>
      <c r="M426" s="92">
        <f t="shared" si="165"/>
        <v>0.04</v>
      </c>
      <c r="N426" s="92">
        <f t="shared" si="168"/>
        <v>3.3960531989175591E-3</v>
      </c>
      <c r="O426" s="90"/>
    </row>
    <row r="427" spans="1:15" x14ac:dyDescent="0.3">
      <c r="A427" s="94">
        <v>37</v>
      </c>
      <c r="B427" s="94"/>
      <c r="C427" s="29"/>
      <c r="D427" s="89"/>
      <c r="E427" s="95">
        <f t="shared" si="161"/>
        <v>666426.2242450082</v>
      </c>
      <c r="F427" s="93">
        <v>180</v>
      </c>
      <c r="G427" s="93"/>
      <c r="H427" s="91">
        <v>0.08</v>
      </c>
      <c r="I427" s="95">
        <f t="shared" si="162"/>
        <v>7645.2166746428447</v>
      </c>
      <c r="J427" s="95">
        <f t="shared" si="172"/>
        <v>4442.8414949667213</v>
      </c>
      <c r="K427" s="95">
        <f t="shared" si="173"/>
        <v>3202.3751796761235</v>
      </c>
      <c r="L427" s="95">
        <f t="shared" si="176"/>
        <v>2252.3434742167374</v>
      </c>
      <c r="M427" s="92">
        <f t="shared" si="165"/>
        <v>0.04</v>
      </c>
      <c r="N427" s="92">
        <f t="shared" si="168"/>
        <v>3.3960531989175591E-3</v>
      </c>
      <c r="O427" s="90"/>
    </row>
    <row r="428" spans="1:15" x14ac:dyDescent="0.3">
      <c r="A428" s="94">
        <v>37</v>
      </c>
      <c r="B428" s="94"/>
      <c r="C428" s="29"/>
      <c r="D428" s="89"/>
      <c r="E428" s="95">
        <f t="shared" si="161"/>
        <v>1082942.6143981377</v>
      </c>
      <c r="F428" s="93">
        <v>180</v>
      </c>
      <c r="G428" s="93"/>
      <c r="H428" s="91">
        <v>0.08</v>
      </c>
      <c r="I428" s="95">
        <f t="shared" si="162"/>
        <v>12423.477096294622</v>
      </c>
      <c r="J428" s="95">
        <f t="shared" si="172"/>
        <v>7219.6174293209178</v>
      </c>
      <c r="K428" s="95">
        <f t="shared" si="173"/>
        <v>5203.8596669737044</v>
      </c>
      <c r="L428" s="95">
        <f t="shared" si="176"/>
        <v>3660.0581456021955</v>
      </c>
      <c r="M428" s="92">
        <f t="shared" si="165"/>
        <v>0.04</v>
      </c>
      <c r="N428" s="92">
        <f t="shared" si="168"/>
        <v>3.3960531989175591E-3</v>
      </c>
      <c r="O428" s="88">
        <f t="shared" ref="O428" si="177">SUM(I417:I428)</f>
        <v>77121.123205459691</v>
      </c>
    </row>
    <row r="429" spans="1:15" x14ac:dyDescent="0.3">
      <c r="A429" s="94">
        <v>38</v>
      </c>
      <c r="B429" s="94"/>
      <c r="C429" s="29"/>
      <c r="D429" s="89"/>
      <c r="E429" s="95">
        <f t="shared" si="161"/>
        <v>161125.2046477196</v>
      </c>
      <c r="F429" s="93">
        <v>180</v>
      </c>
      <c r="G429" s="93"/>
      <c r="H429" s="91">
        <v>0.08</v>
      </c>
      <c r="I429" s="95">
        <f t="shared" si="162"/>
        <v>1911.3041686607112</v>
      </c>
      <c r="J429" s="95">
        <f t="shared" si="172"/>
        <v>1074.1680309847975</v>
      </c>
      <c r="K429" s="95">
        <f t="shared" si="173"/>
        <v>837.13613767591369</v>
      </c>
      <c r="L429" s="95">
        <f t="shared" si="176"/>
        <v>544.34680781185079</v>
      </c>
      <c r="M429" s="92">
        <f t="shared" si="165"/>
        <v>0.04</v>
      </c>
      <c r="N429" s="92">
        <f t="shared" si="168"/>
        <v>3.3960531989175591E-3</v>
      </c>
      <c r="O429" s="90"/>
    </row>
    <row r="430" spans="1:15" x14ac:dyDescent="0.3">
      <c r="A430" s="94">
        <v>38</v>
      </c>
      <c r="B430" s="94"/>
      <c r="C430" s="29"/>
      <c r="D430" s="89"/>
      <c r="E430" s="95">
        <f t="shared" ref="E430:E493" si="178">MAX(0,E418-K418-L418)</f>
        <v>281969.10813350952</v>
      </c>
      <c r="F430" s="93">
        <v>180</v>
      </c>
      <c r="G430" s="93"/>
      <c r="H430" s="91">
        <v>0.08</v>
      </c>
      <c r="I430" s="95">
        <f t="shared" ref="I430:I493" si="179">IF(E430&lt;I418, (E430+J430),I418)</f>
        <v>3344.7822951562443</v>
      </c>
      <c r="J430" s="95">
        <f t="shared" si="172"/>
        <v>1879.7940542233969</v>
      </c>
      <c r="K430" s="95">
        <f t="shared" si="173"/>
        <v>1464.9882409328475</v>
      </c>
      <c r="L430" s="95">
        <f t="shared" si="176"/>
        <v>952.60691367073946</v>
      </c>
      <c r="M430" s="92">
        <f t="shared" si="165"/>
        <v>0.04</v>
      </c>
      <c r="N430" s="92">
        <f t="shared" si="168"/>
        <v>3.3960531989175591E-3</v>
      </c>
      <c r="O430" s="90"/>
    </row>
    <row r="431" spans="1:15" x14ac:dyDescent="0.3">
      <c r="A431" s="94">
        <v>38</v>
      </c>
      <c r="B431" s="94"/>
      <c r="C431" s="29"/>
      <c r="D431" s="89"/>
      <c r="E431" s="95">
        <f t="shared" si="178"/>
        <v>225575.28650680749</v>
      </c>
      <c r="F431" s="93">
        <v>180</v>
      </c>
      <c r="G431" s="93"/>
      <c r="H431" s="91">
        <v>0.08</v>
      </c>
      <c r="I431" s="95">
        <f t="shared" si="179"/>
        <v>2675.8258361249955</v>
      </c>
      <c r="J431" s="95">
        <f t="shared" si="172"/>
        <v>1503.8352433787168</v>
      </c>
      <c r="K431" s="95">
        <f t="shared" si="173"/>
        <v>1171.9905927462787</v>
      </c>
      <c r="L431" s="95">
        <f t="shared" si="176"/>
        <v>762.08553093659123</v>
      </c>
      <c r="M431" s="92">
        <f t="shared" si="165"/>
        <v>0.04</v>
      </c>
      <c r="N431" s="92">
        <f t="shared" si="168"/>
        <v>3.3960531989175591E-3</v>
      </c>
      <c r="O431" s="90"/>
    </row>
    <row r="432" spans="1:15" x14ac:dyDescent="0.3">
      <c r="A432" s="94">
        <v>38</v>
      </c>
      <c r="B432" s="94"/>
      <c r="C432" s="29"/>
      <c r="D432" s="89"/>
      <c r="E432" s="95">
        <f t="shared" si="178"/>
        <v>617508.41738106718</v>
      </c>
      <c r="F432" s="93">
        <v>180</v>
      </c>
      <c r="G432" s="93"/>
      <c r="H432" s="91">
        <v>0.08</v>
      </c>
      <c r="I432" s="95">
        <f t="shared" si="179"/>
        <v>7262.9558409107021</v>
      </c>
      <c r="J432" s="95">
        <f t="shared" si="172"/>
        <v>4116.722782540448</v>
      </c>
      <c r="K432" s="95">
        <f t="shared" si="173"/>
        <v>3146.2330583702542</v>
      </c>
      <c r="L432" s="95">
        <f t="shared" si="176"/>
        <v>2086.4066613630739</v>
      </c>
      <c r="M432" s="92">
        <f t="shared" si="165"/>
        <v>0.04</v>
      </c>
      <c r="N432" s="92">
        <f t="shared" si="168"/>
        <v>3.3960531989175591E-3</v>
      </c>
      <c r="O432" s="90"/>
    </row>
    <row r="433" spans="1:15" x14ac:dyDescent="0.3">
      <c r="A433" s="94">
        <v>38</v>
      </c>
      <c r="B433" s="94"/>
      <c r="C433" s="29"/>
      <c r="D433" s="89"/>
      <c r="E433" s="95">
        <f t="shared" si="178"/>
        <v>975013.29060168588</v>
      </c>
      <c r="F433" s="93">
        <v>180</v>
      </c>
      <c r="G433" s="93"/>
      <c r="H433" s="91">
        <v>0.08</v>
      </c>
      <c r="I433" s="95">
        <f t="shared" si="179"/>
        <v>11467.825011964267</v>
      </c>
      <c r="J433" s="95">
        <f t="shared" si="172"/>
        <v>6500.08860401124</v>
      </c>
      <c r="K433" s="95">
        <f t="shared" si="173"/>
        <v>4967.7364079530271</v>
      </c>
      <c r="L433" s="95">
        <f t="shared" si="176"/>
        <v>3294.3263074153829</v>
      </c>
      <c r="M433" s="92">
        <f t="shared" si="165"/>
        <v>0.04</v>
      </c>
      <c r="N433" s="92">
        <f t="shared" si="168"/>
        <v>3.3960531989175591E-3</v>
      </c>
      <c r="O433" s="90"/>
    </row>
    <row r="434" spans="1:15" x14ac:dyDescent="0.3">
      <c r="A434" s="94">
        <v>38</v>
      </c>
      <c r="B434" s="94"/>
      <c r="C434" s="29"/>
      <c r="D434" s="89"/>
      <c r="E434" s="95">
        <f t="shared" si="178"/>
        <v>650008.86040112399</v>
      </c>
      <c r="F434" s="93">
        <v>180</v>
      </c>
      <c r="G434" s="93"/>
      <c r="H434" s="91">
        <v>0.08</v>
      </c>
      <c r="I434" s="95">
        <f t="shared" si="179"/>
        <v>7645.2166746428447</v>
      </c>
      <c r="J434" s="95">
        <f t="shared" si="172"/>
        <v>4333.3924026741606</v>
      </c>
      <c r="K434" s="95">
        <f t="shared" si="173"/>
        <v>3311.8242719686841</v>
      </c>
      <c r="L434" s="95">
        <f t="shared" si="176"/>
        <v>2196.2175382769224</v>
      </c>
      <c r="M434" s="92">
        <f t="shared" ref="M434:M497" si="180">0.04</f>
        <v>0.04</v>
      </c>
      <c r="N434" s="92">
        <f t="shared" si="168"/>
        <v>3.3960531989175591E-3</v>
      </c>
      <c r="O434" s="90"/>
    </row>
    <row r="435" spans="1:15" x14ac:dyDescent="0.3">
      <c r="A435" s="94">
        <v>38</v>
      </c>
      <c r="B435" s="94"/>
      <c r="C435" s="29"/>
      <c r="D435" s="89"/>
      <c r="E435" s="95">
        <f t="shared" si="178"/>
        <v>325004.430200562</v>
      </c>
      <c r="F435" s="93">
        <v>180</v>
      </c>
      <c r="G435" s="93"/>
      <c r="H435" s="91">
        <v>0.08</v>
      </c>
      <c r="I435" s="95">
        <f t="shared" si="179"/>
        <v>3822.6083373214224</v>
      </c>
      <c r="J435" s="95">
        <f t="shared" si="172"/>
        <v>2166.6962013370803</v>
      </c>
      <c r="K435" s="95">
        <f t="shared" si="173"/>
        <v>1655.9121359843421</v>
      </c>
      <c r="L435" s="95">
        <f t="shared" si="176"/>
        <v>1098.1087691384612</v>
      </c>
      <c r="M435" s="92">
        <f t="shared" si="180"/>
        <v>0.04</v>
      </c>
      <c r="N435" s="92">
        <f t="shared" si="168"/>
        <v>3.3960531989175591E-3</v>
      </c>
      <c r="O435" s="90"/>
    </row>
    <row r="436" spans="1:15" x14ac:dyDescent="0.3">
      <c r="A436" s="94">
        <v>38</v>
      </c>
      <c r="B436" s="94"/>
      <c r="C436" s="29"/>
      <c r="D436" s="89"/>
      <c r="E436" s="95">
        <f t="shared" si="178"/>
        <v>450655.61073341541</v>
      </c>
      <c r="F436" s="93">
        <v>180</v>
      </c>
      <c r="G436" s="93"/>
      <c r="H436" s="91">
        <v>0.08</v>
      </c>
      <c r="I436" s="95">
        <f t="shared" si="179"/>
        <v>5256.0864638169551</v>
      </c>
      <c r="J436" s="95">
        <f t="shared" si="172"/>
        <v>3004.3707382227694</v>
      </c>
      <c r="K436" s="95">
        <f t="shared" si="173"/>
        <v>2251.7157255941856</v>
      </c>
      <c r="L436" s="95">
        <f t="shared" si="176"/>
        <v>1522.8034820484045</v>
      </c>
      <c r="M436" s="92">
        <f t="shared" si="180"/>
        <v>0.04</v>
      </c>
      <c r="N436" s="92">
        <f t="shared" si="168"/>
        <v>3.3960531989175591E-3</v>
      </c>
      <c r="O436" s="90"/>
    </row>
    <row r="437" spans="1:15" x14ac:dyDescent="0.3">
      <c r="A437" s="94">
        <v>38</v>
      </c>
      <c r="B437" s="94"/>
      <c r="C437" s="29"/>
      <c r="D437" s="89"/>
      <c r="E437" s="95">
        <f t="shared" si="178"/>
        <v>540786.73288009886</v>
      </c>
      <c r="F437" s="93">
        <v>180</v>
      </c>
      <c r="G437" s="93"/>
      <c r="H437" s="91">
        <v>0.08</v>
      </c>
      <c r="I437" s="95">
        <f t="shared" si="179"/>
        <v>6307.303756580347</v>
      </c>
      <c r="J437" s="95">
        <f t="shared" si="172"/>
        <v>3605.244885867326</v>
      </c>
      <c r="K437" s="95">
        <f t="shared" si="173"/>
        <v>2702.058870713021</v>
      </c>
      <c r="L437" s="95">
        <f t="shared" si="176"/>
        <v>1827.3641784580868</v>
      </c>
      <c r="M437" s="92">
        <f t="shared" si="180"/>
        <v>0.04</v>
      </c>
      <c r="N437" s="92">
        <f t="shared" si="168"/>
        <v>3.3960531989175591E-3</v>
      </c>
      <c r="O437" s="90"/>
    </row>
    <row r="438" spans="1:15" x14ac:dyDescent="0.3">
      <c r="A438" s="94">
        <v>38</v>
      </c>
      <c r="B438" s="94"/>
      <c r="C438" s="29"/>
      <c r="D438" s="89"/>
      <c r="E438" s="95">
        <f t="shared" si="178"/>
        <v>636185.07413144852</v>
      </c>
      <c r="F438" s="93">
        <v>180</v>
      </c>
      <c r="G438" s="93"/>
      <c r="H438" s="91">
        <v>0.08</v>
      </c>
      <c r="I438" s="95">
        <f t="shared" si="179"/>
        <v>7358.521049343738</v>
      </c>
      <c r="J438" s="95">
        <f t="shared" si="172"/>
        <v>4241.2338275429902</v>
      </c>
      <c r="K438" s="95">
        <f t="shared" si="173"/>
        <v>3117.2872218007478</v>
      </c>
      <c r="L438" s="95">
        <f t="shared" si="176"/>
        <v>2149.931882866169</v>
      </c>
      <c r="M438" s="92">
        <f t="shared" si="180"/>
        <v>0.04</v>
      </c>
      <c r="N438" s="92">
        <f t="shared" si="168"/>
        <v>3.3960531989175591E-3</v>
      </c>
      <c r="O438" s="90"/>
    </row>
    <row r="439" spans="1:15" x14ac:dyDescent="0.3">
      <c r="A439" s="94">
        <v>38</v>
      </c>
      <c r="B439" s="94"/>
      <c r="C439" s="29"/>
      <c r="D439" s="89"/>
      <c r="E439" s="95">
        <f t="shared" si="178"/>
        <v>660971.50559111533</v>
      </c>
      <c r="F439" s="93">
        <v>180</v>
      </c>
      <c r="G439" s="93"/>
      <c r="H439" s="91">
        <v>0.08</v>
      </c>
      <c r="I439" s="95">
        <f t="shared" si="179"/>
        <v>7645.2166746428447</v>
      </c>
      <c r="J439" s="95">
        <f t="shared" si="172"/>
        <v>4406.4767039407689</v>
      </c>
      <c r="K439" s="95">
        <f t="shared" si="173"/>
        <v>3238.7399707020759</v>
      </c>
      <c r="L439" s="95">
        <f t="shared" si="176"/>
        <v>2233.6954627180976</v>
      </c>
      <c r="M439" s="92">
        <f t="shared" si="180"/>
        <v>0.04</v>
      </c>
      <c r="N439" s="92">
        <f t="shared" si="168"/>
        <v>3.3960531989175591E-3</v>
      </c>
      <c r="O439" s="90"/>
    </row>
    <row r="440" spans="1:15" x14ac:dyDescent="0.3">
      <c r="A440" s="94">
        <v>38</v>
      </c>
      <c r="B440" s="94"/>
      <c r="C440" s="29"/>
      <c r="D440" s="89"/>
      <c r="E440" s="95">
        <f t="shared" si="178"/>
        <v>1074078.6965855616</v>
      </c>
      <c r="F440" s="93">
        <v>180</v>
      </c>
      <c r="G440" s="93"/>
      <c r="H440" s="91">
        <v>0.08</v>
      </c>
      <c r="I440" s="95">
        <f t="shared" si="179"/>
        <v>12423.477096294622</v>
      </c>
      <c r="J440" s="95">
        <f t="shared" si="172"/>
        <v>7160.5246439037446</v>
      </c>
      <c r="K440" s="95">
        <f t="shared" si="173"/>
        <v>5262.9524523908776</v>
      </c>
      <c r="L440" s="95">
        <f t="shared" si="176"/>
        <v>3629.7551269169057</v>
      </c>
      <c r="M440" s="92">
        <f t="shared" si="180"/>
        <v>0.04</v>
      </c>
      <c r="N440" s="92">
        <f t="shared" si="168"/>
        <v>3.3960531989175591E-3</v>
      </c>
      <c r="O440" s="88">
        <f t="shared" ref="O440" si="181">SUM(I429:I440)</f>
        <v>77121.123205459691</v>
      </c>
    </row>
    <row r="441" spans="1:15" x14ac:dyDescent="0.3">
      <c r="A441" s="94">
        <v>39</v>
      </c>
      <c r="B441" s="94"/>
      <c r="C441" s="29"/>
      <c r="D441" s="89"/>
      <c r="E441" s="95">
        <f t="shared" si="178"/>
        <v>159743.72170223185</v>
      </c>
      <c r="F441" s="93">
        <v>180</v>
      </c>
      <c r="G441" s="93"/>
      <c r="H441" s="91">
        <v>0.08</v>
      </c>
      <c r="I441" s="95">
        <f t="shared" si="179"/>
        <v>1911.3041686607112</v>
      </c>
      <c r="J441" s="95">
        <f t="shared" si="172"/>
        <v>1064.9581446815457</v>
      </c>
      <c r="K441" s="95">
        <f t="shared" si="173"/>
        <v>846.34602397916547</v>
      </c>
      <c r="L441" s="95">
        <f t="shared" si="176"/>
        <v>539.62394097173524</v>
      </c>
      <c r="M441" s="92">
        <f t="shared" si="180"/>
        <v>0.04</v>
      </c>
      <c r="N441" s="92">
        <f t="shared" si="168"/>
        <v>3.3960531989175591E-3</v>
      </c>
      <c r="O441" s="90"/>
    </row>
    <row r="442" spans="1:15" x14ac:dyDescent="0.3">
      <c r="A442" s="94">
        <v>39</v>
      </c>
      <c r="B442" s="94"/>
      <c r="C442" s="29"/>
      <c r="D442" s="89"/>
      <c r="E442" s="95">
        <f t="shared" si="178"/>
        <v>279551.51297890593</v>
      </c>
      <c r="F442" s="93">
        <v>180</v>
      </c>
      <c r="G442" s="93"/>
      <c r="H442" s="91">
        <v>0.08</v>
      </c>
      <c r="I442" s="95">
        <f t="shared" si="179"/>
        <v>3344.7822951562443</v>
      </c>
      <c r="J442" s="95">
        <f t="shared" si="172"/>
        <v>1863.6767531927062</v>
      </c>
      <c r="K442" s="95">
        <f t="shared" si="173"/>
        <v>1481.1055419635381</v>
      </c>
      <c r="L442" s="95">
        <f t="shared" si="176"/>
        <v>944.34189670053718</v>
      </c>
      <c r="M442" s="92">
        <f t="shared" si="180"/>
        <v>0.04</v>
      </c>
      <c r="N442" s="92">
        <f t="shared" si="168"/>
        <v>3.3960531989175591E-3</v>
      </c>
      <c r="O442" s="90"/>
    </row>
    <row r="443" spans="1:15" x14ac:dyDescent="0.3">
      <c r="A443" s="94">
        <v>39</v>
      </c>
      <c r="B443" s="94"/>
      <c r="C443" s="29"/>
      <c r="D443" s="89"/>
      <c r="E443" s="95">
        <f t="shared" si="178"/>
        <v>223641.21038312462</v>
      </c>
      <c r="F443" s="93">
        <v>180</v>
      </c>
      <c r="G443" s="93"/>
      <c r="H443" s="91">
        <v>0.08</v>
      </c>
      <c r="I443" s="95">
        <f t="shared" si="179"/>
        <v>2675.8258361249955</v>
      </c>
      <c r="J443" s="95">
        <f t="shared" si="172"/>
        <v>1490.9414025541641</v>
      </c>
      <c r="K443" s="95">
        <f t="shared" si="173"/>
        <v>1184.8844335708313</v>
      </c>
      <c r="L443" s="95">
        <f t="shared" si="176"/>
        <v>755.47351736042935</v>
      </c>
      <c r="M443" s="92">
        <f t="shared" si="180"/>
        <v>0.04</v>
      </c>
      <c r="N443" s="92">
        <f t="shared" si="168"/>
        <v>3.3960531989175591E-3</v>
      </c>
      <c r="O443" s="90"/>
    </row>
    <row r="444" spans="1:15" x14ac:dyDescent="0.3">
      <c r="A444" s="94">
        <v>39</v>
      </c>
      <c r="B444" s="94"/>
      <c r="C444" s="29"/>
      <c r="D444" s="89"/>
      <c r="E444" s="95">
        <f t="shared" si="178"/>
        <v>612275.77766133379</v>
      </c>
      <c r="F444" s="93">
        <v>180</v>
      </c>
      <c r="G444" s="93"/>
      <c r="H444" s="91">
        <v>0.08</v>
      </c>
      <c r="I444" s="95">
        <f t="shared" si="179"/>
        <v>7262.9558409107021</v>
      </c>
      <c r="J444" s="95">
        <f t="shared" si="172"/>
        <v>4081.8385177422256</v>
      </c>
      <c r="K444" s="95">
        <f t="shared" si="173"/>
        <v>3181.1173231684766</v>
      </c>
      <c r="L444" s="95">
        <f t="shared" si="176"/>
        <v>2068.5178696850307</v>
      </c>
      <c r="M444" s="92">
        <f t="shared" si="180"/>
        <v>0.04</v>
      </c>
      <c r="N444" s="92">
        <f t="shared" si="168"/>
        <v>3.3960531989175591E-3</v>
      </c>
      <c r="O444" s="90"/>
    </row>
    <row r="445" spans="1:15" x14ac:dyDescent="0.3">
      <c r="A445" s="94">
        <v>39</v>
      </c>
      <c r="B445" s="94"/>
      <c r="C445" s="29"/>
      <c r="D445" s="89"/>
      <c r="E445" s="95">
        <f t="shared" si="178"/>
        <v>966751.22788631741</v>
      </c>
      <c r="F445" s="93">
        <v>180</v>
      </c>
      <c r="G445" s="93"/>
      <c r="H445" s="91">
        <v>0.08</v>
      </c>
      <c r="I445" s="95">
        <f t="shared" si="179"/>
        <v>11467.825011964267</v>
      </c>
      <c r="J445" s="95">
        <f t="shared" si="172"/>
        <v>6445.0081859087832</v>
      </c>
      <c r="K445" s="95">
        <f t="shared" si="173"/>
        <v>5022.8168260554839</v>
      </c>
      <c r="L445" s="95">
        <f t="shared" si="176"/>
        <v>3266.0808468711034</v>
      </c>
      <c r="M445" s="92">
        <f t="shared" si="180"/>
        <v>0.04</v>
      </c>
      <c r="N445" s="92">
        <f t="shared" si="168"/>
        <v>3.3960531989175591E-3</v>
      </c>
      <c r="O445" s="90"/>
    </row>
    <row r="446" spans="1:15" x14ac:dyDescent="0.3">
      <c r="A446" s="94">
        <v>39</v>
      </c>
      <c r="B446" s="94"/>
      <c r="C446" s="29"/>
      <c r="D446" s="89"/>
      <c r="E446" s="95">
        <f t="shared" si="178"/>
        <v>644500.81859087839</v>
      </c>
      <c r="F446" s="93">
        <v>180</v>
      </c>
      <c r="G446" s="93"/>
      <c r="H446" s="91">
        <v>0.08</v>
      </c>
      <c r="I446" s="95">
        <f t="shared" si="179"/>
        <v>7645.2166746428447</v>
      </c>
      <c r="J446" s="95">
        <f t="shared" si="172"/>
        <v>4296.67212393919</v>
      </c>
      <c r="K446" s="95">
        <f t="shared" si="173"/>
        <v>3348.5445507036547</v>
      </c>
      <c r="L446" s="95">
        <f t="shared" si="176"/>
        <v>2177.3872312474032</v>
      </c>
      <c r="M446" s="92">
        <f t="shared" si="180"/>
        <v>0.04</v>
      </c>
      <c r="N446" s="92">
        <f t="shared" si="168"/>
        <v>3.3960531989175591E-3</v>
      </c>
      <c r="O446" s="90"/>
    </row>
    <row r="447" spans="1:15" x14ac:dyDescent="0.3">
      <c r="A447" s="94">
        <v>39</v>
      </c>
      <c r="B447" s="94"/>
      <c r="C447" s="29"/>
      <c r="D447" s="89"/>
      <c r="E447" s="95">
        <f t="shared" si="178"/>
        <v>322250.4092954392</v>
      </c>
      <c r="F447" s="93">
        <v>180</v>
      </c>
      <c r="G447" s="93"/>
      <c r="H447" s="91">
        <v>0.08</v>
      </c>
      <c r="I447" s="95">
        <f t="shared" si="179"/>
        <v>3822.6083373214224</v>
      </c>
      <c r="J447" s="95">
        <f t="shared" si="172"/>
        <v>2148.336061969595</v>
      </c>
      <c r="K447" s="95">
        <f t="shared" si="173"/>
        <v>1674.2722753518274</v>
      </c>
      <c r="L447" s="95">
        <f t="shared" si="176"/>
        <v>1088.6936156237016</v>
      </c>
      <c r="M447" s="92">
        <f t="shared" si="180"/>
        <v>0.04</v>
      </c>
      <c r="N447" s="92">
        <f t="shared" si="168"/>
        <v>3.3960531989175591E-3</v>
      </c>
      <c r="O447" s="90"/>
    </row>
    <row r="448" spans="1:15" x14ac:dyDescent="0.3">
      <c r="A448" s="94">
        <v>39</v>
      </c>
      <c r="B448" s="94"/>
      <c r="C448" s="29"/>
      <c r="D448" s="89"/>
      <c r="E448" s="95">
        <f t="shared" si="178"/>
        <v>446881.09152577282</v>
      </c>
      <c r="F448" s="93">
        <v>180</v>
      </c>
      <c r="G448" s="93"/>
      <c r="H448" s="91">
        <v>0.08</v>
      </c>
      <c r="I448" s="95">
        <f t="shared" si="179"/>
        <v>5256.0864638169551</v>
      </c>
      <c r="J448" s="95">
        <f t="shared" si="172"/>
        <v>2979.2072768384855</v>
      </c>
      <c r="K448" s="95">
        <f t="shared" si="173"/>
        <v>2276.8791869784695</v>
      </c>
      <c r="L448" s="95">
        <f t="shared" si="176"/>
        <v>1509.8995575653844</v>
      </c>
      <c r="M448" s="92">
        <f t="shared" si="180"/>
        <v>0.04</v>
      </c>
      <c r="N448" s="92">
        <f t="shared" si="168"/>
        <v>3.3960531989175591E-3</v>
      </c>
      <c r="O448" s="90"/>
    </row>
    <row r="449" spans="1:15" x14ac:dyDescent="0.3">
      <c r="A449" s="94">
        <v>39</v>
      </c>
      <c r="B449" s="94"/>
      <c r="C449" s="29"/>
      <c r="D449" s="89"/>
      <c r="E449" s="95">
        <f t="shared" si="178"/>
        <v>536257.30983092776</v>
      </c>
      <c r="F449" s="93">
        <v>180</v>
      </c>
      <c r="G449" s="93"/>
      <c r="H449" s="91">
        <v>0.08</v>
      </c>
      <c r="I449" s="95">
        <f t="shared" si="179"/>
        <v>6307.303756580347</v>
      </c>
      <c r="J449" s="95">
        <f t="shared" si="172"/>
        <v>3575.0487322061854</v>
      </c>
      <c r="K449" s="95">
        <f t="shared" si="173"/>
        <v>2732.2550243741616</v>
      </c>
      <c r="L449" s="95">
        <f t="shared" si="176"/>
        <v>1811.8794690784625</v>
      </c>
      <c r="M449" s="92">
        <f t="shared" si="180"/>
        <v>0.04</v>
      </c>
      <c r="N449" s="92">
        <f t="shared" si="168"/>
        <v>3.3960531989175591E-3</v>
      </c>
      <c r="O449" s="90"/>
    </row>
    <row r="450" spans="1:15" x14ac:dyDescent="0.3">
      <c r="A450" s="94">
        <v>39</v>
      </c>
      <c r="B450" s="94"/>
      <c r="C450" s="29"/>
      <c r="D450" s="89"/>
      <c r="E450" s="95">
        <f t="shared" si="178"/>
        <v>630917.85502678156</v>
      </c>
      <c r="F450" s="93">
        <v>180</v>
      </c>
      <c r="G450" s="93"/>
      <c r="H450" s="91">
        <v>0.08</v>
      </c>
      <c r="I450" s="95">
        <f t="shared" si="179"/>
        <v>7358.521049343738</v>
      </c>
      <c r="J450" s="95">
        <f t="shared" si="172"/>
        <v>4206.1190335118772</v>
      </c>
      <c r="K450" s="95">
        <f t="shared" si="173"/>
        <v>3152.4020158318608</v>
      </c>
      <c r="L450" s="95">
        <f t="shared" si="176"/>
        <v>2131.924874867766</v>
      </c>
      <c r="M450" s="92">
        <f t="shared" si="180"/>
        <v>0.04</v>
      </c>
      <c r="N450" s="92">
        <f t="shared" si="168"/>
        <v>3.3960531989175591E-3</v>
      </c>
      <c r="O450" s="90"/>
    </row>
    <row r="451" spans="1:15" x14ac:dyDescent="0.3">
      <c r="A451" s="94">
        <v>39</v>
      </c>
      <c r="B451" s="94"/>
      <c r="C451" s="29"/>
      <c r="D451" s="89"/>
      <c r="E451" s="95">
        <f t="shared" si="178"/>
        <v>655499.0701576951</v>
      </c>
      <c r="F451" s="93">
        <v>180</v>
      </c>
      <c r="G451" s="93"/>
      <c r="H451" s="91">
        <v>0.08</v>
      </c>
      <c r="I451" s="95">
        <f t="shared" si="179"/>
        <v>7645.2166746428447</v>
      </c>
      <c r="J451" s="95">
        <f t="shared" si="172"/>
        <v>4369.9938010513006</v>
      </c>
      <c r="K451" s="95">
        <f t="shared" si="173"/>
        <v>3275.2228735915442</v>
      </c>
      <c r="L451" s="95">
        <f t="shared" si="176"/>
        <v>2214.9868829794973</v>
      </c>
      <c r="M451" s="92">
        <f t="shared" si="180"/>
        <v>0.04</v>
      </c>
      <c r="N451" s="92">
        <f t="shared" ref="N451:N514" si="182">1-(POWER(1-M451,(1/12)))</f>
        <v>3.3960531989175591E-3</v>
      </c>
      <c r="O451" s="90"/>
    </row>
    <row r="452" spans="1:15" x14ac:dyDescent="0.3">
      <c r="A452" s="94">
        <v>39</v>
      </c>
      <c r="B452" s="94"/>
      <c r="C452" s="29"/>
      <c r="D452" s="89"/>
      <c r="E452" s="95">
        <f t="shared" si="178"/>
        <v>1065185.9890062539</v>
      </c>
      <c r="F452" s="93">
        <v>180</v>
      </c>
      <c r="G452" s="93"/>
      <c r="H452" s="91">
        <v>0.08</v>
      </c>
      <c r="I452" s="95">
        <f t="shared" si="179"/>
        <v>12423.477096294622</v>
      </c>
      <c r="J452" s="95">
        <f t="shared" si="172"/>
        <v>7101.2399267083601</v>
      </c>
      <c r="K452" s="95">
        <f t="shared" si="173"/>
        <v>5322.2371695862621</v>
      </c>
      <c r="L452" s="95">
        <f t="shared" si="176"/>
        <v>3599.3536848416807</v>
      </c>
      <c r="M452" s="92">
        <f t="shared" si="180"/>
        <v>0.04</v>
      </c>
      <c r="N452" s="92">
        <f t="shared" si="182"/>
        <v>3.3960531989175591E-3</v>
      </c>
      <c r="O452" s="88">
        <f t="shared" ref="O452" si="183">SUM(I441:I452)</f>
        <v>77121.123205459691</v>
      </c>
    </row>
    <row r="453" spans="1:15" x14ac:dyDescent="0.3">
      <c r="A453" s="94">
        <v>40</v>
      </c>
      <c r="B453" s="94"/>
      <c r="C453" s="29"/>
      <c r="D453" s="89"/>
      <c r="E453" s="95">
        <f t="shared" si="178"/>
        <v>158357.75173728095</v>
      </c>
      <c r="F453" s="93">
        <v>180</v>
      </c>
      <c r="G453" s="93"/>
      <c r="H453" s="91">
        <v>0.08</v>
      </c>
      <c r="I453" s="95">
        <f t="shared" si="179"/>
        <v>1911.3041686607112</v>
      </c>
      <c r="J453" s="95">
        <f t="shared" si="172"/>
        <v>1055.7183449152064</v>
      </c>
      <c r="K453" s="95">
        <f t="shared" si="173"/>
        <v>855.58582374550474</v>
      </c>
      <c r="L453" s="95">
        <f t="shared" si="176"/>
        <v>534.88573438710625</v>
      </c>
      <c r="M453" s="92">
        <f t="shared" si="180"/>
        <v>0.04</v>
      </c>
      <c r="N453" s="92">
        <f t="shared" si="182"/>
        <v>3.3960531989175591E-3</v>
      </c>
      <c r="O453" s="90"/>
    </row>
    <row r="454" spans="1:15" x14ac:dyDescent="0.3">
      <c r="A454" s="94">
        <v>40</v>
      </c>
      <c r="B454" s="94"/>
      <c r="C454" s="29"/>
      <c r="D454" s="89"/>
      <c r="E454" s="95">
        <f t="shared" si="178"/>
        <v>277126.06554024183</v>
      </c>
      <c r="F454" s="93">
        <v>180</v>
      </c>
      <c r="G454" s="93"/>
      <c r="H454" s="91">
        <v>0.08</v>
      </c>
      <c r="I454" s="95">
        <f t="shared" si="179"/>
        <v>3344.7822951562443</v>
      </c>
      <c r="J454" s="95">
        <f t="shared" si="172"/>
        <v>1847.5071036016122</v>
      </c>
      <c r="K454" s="95">
        <f t="shared" si="173"/>
        <v>1497.2751915546321</v>
      </c>
      <c r="L454" s="95">
        <f t="shared" si="176"/>
        <v>936.05003517743648</v>
      </c>
      <c r="M454" s="92">
        <f t="shared" si="180"/>
        <v>0.04</v>
      </c>
      <c r="N454" s="92">
        <f t="shared" si="182"/>
        <v>3.3960531989175591E-3</v>
      </c>
      <c r="O454" s="90"/>
    </row>
    <row r="455" spans="1:15" x14ac:dyDescent="0.3">
      <c r="A455" s="94">
        <v>40</v>
      </c>
      <c r="B455" s="94"/>
      <c r="C455" s="29"/>
      <c r="D455" s="89"/>
      <c r="E455" s="95">
        <f t="shared" si="178"/>
        <v>221700.85243219335</v>
      </c>
      <c r="F455" s="93">
        <v>180</v>
      </c>
      <c r="G455" s="93"/>
      <c r="H455" s="91">
        <v>0.08</v>
      </c>
      <c r="I455" s="95">
        <f t="shared" si="179"/>
        <v>2675.8258361249955</v>
      </c>
      <c r="J455" s="95">
        <f t="shared" si="172"/>
        <v>1478.0056828812892</v>
      </c>
      <c r="K455" s="95">
        <f t="shared" si="173"/>
        <v>1197.8201532437063</v>
      </c>
      <c r="L455" s="95">
        <f t="shared" si="176"/>
        <v>748.84002814194878</v>
      </c>
      <c r="M455" s="92">
        <f t="shared" si="180"/>
        <v>0.04</v>
      </c>
      <c r="N455" s="92">
        <f t="shared" si="182"/>
        <v>3.3960531989175591E-3</v>
      </c>
      <c r="O455" s="90"/>
    </row>
    <row r="456" spans="1:15" x14ac:dyDescent="0.3">
      <c r="A456" s="94">
        <v>40</v>
      </c>
      <c r="B456" s="94"/>
      <c r="C456" s="29"/>
      <c r="D456" s="89"/>
      <c r="E456" s="95">
        <f t="shared" si="178"/>
        <v>607026.14246848028</v>
      </c>
      <c r="F456" s="93">
        <v>180</v>
      </c>
      <c r="G456" s="93"/>
      <c r="H456" s="91">
        <v>0.08</v>
      </c>
      <c r="I456" s="95">
        <f t="shared" si="179"/>
        <v>7262.9558409107021</v>
      </c>
      <c r="J456" s="95">
        <f t="shared" si="172"/>
        <v>4046.8409497898688</v>
      </c>
      <c r="K456" s="95">
        <f t="shared" si="173"/>
        <v>3216.1148911208334</v>
      </c>
      <c r="L456" s="95">
        <f t="shared" si="176"/>
        <v>2050.5709756925912</v>
      </c>
      <c r="M456" s="92">
        <f t="shared" si="180"/>
        <v>0.04</v>
      </c>
      <c r="N456" s="92">
        <f t="shared" si="182"/>
        <v>3.3960531989175591E-3</v>
      </c>
      <c r="O456" s="90"/>
    </row>
    <row r="457" spans="1:15" x14ac:dyDescent="0.3">
      <c r="A457" s="94">
        <v>40</v>
      </c>
      <c r="B457" s="94"/>
      <c r="C457" s="29"/>
      <c r="D457" s="89"/>
      <c r="E457" s="95">
        <f t="shared" si="178"/>
        <v>958462.33021339076</v>
      </c>
      <c r="F457" s="93">
        <v>180</v>
      </c>
      <c r="G457" s="93"/>
      <c r="H457" s="91">
        <v>0.08</v>
      </c>
      <c r="I457" s="95">
        <f t="shared" si="179"/>
        <v>11467.825011964267</v>
      </c>
      <c r="J457" s="95">
        <f t="shared" si="172"/>
        <v>6389.748868089272</v>
      </c>
      <c r="K457" s="95">
        <f t="shared" si="173"/>
        <v>5078.0761438749951</v>
      </c>
      <c r="L457" s="95">
        <f t="shared" si="176"/>
        <v>3237.7436458304096</v>
      </c>
      <c r="M457" s="92">
        <f t="shared" si="180"/>
        <v>0.04</v>
      </c>
      <c r="N457" s="92">
        <f t="shared" si="182"/>
        <v>3.3960531989175591E-3</v>
      </c>
      <c r="O457" s="90"/>
    </row>
    <row r="458" spans="1:15" x14ac:dyDescent="0.3">
      <c r="A458" s="94">
        <v>40</v>
      </c>
      <c r="B458" s="94"/>
      <c r="C458" s="29"/>
      <c r="D458" s="89"/>
      <c r="E458" s="95">
        <f t="shared" si="178"/>
        <v>638974.8868089274</v>
      </c>
      <c r="F458" s="93">
        <v>180</v>
      </c>
      <c r="G458" s="93"/>
      <c r="H458" s="91">
        <v>0.08</v>
      </c>
      <c r="I458" s="95">
        <f t="shared" si="179"/>
        <v>7645.2166746428447</v>
      </c>
      <c r="J458" s="95">
        <f t="shared" si="172"/>
        <v>4259.8325787261829</v>
      </c>
      <c r="K458" s="95">
        <f t="shared" si="173"/>
        <v>3385.3840959166619</v>
      </c>
      <c r="L458" s="95">
        <f t="shared" si="176"/>
        <v>2158.4957638869409</v>
      </c>
      <c r="M458" s="92">
        <f t="shared" si="180"/>
        <v>0.04</v>
      </c>
      <c r="N458" s="92">
        <f t="shared" si="182"/>
        <v>3.3960531989175591E-3</v>
      </c>
      <c r="O458" s="90"/>
    </row>
    <row r="459" spans="1:15" x14ac:dyDescent="0.3">
      <c r="A459" s="94">
        <v>40</v>
      </c>
      <c r="B459" s="94"/>
      <c r="C459" s="29"/>
      <c r="D459" s="89"/>
      <c r="E459" s="95">
        <f t="shared" si="178"/>
        <v>319487.4434044637</v>
      </c>
      <c r="F459" s="93">
        <v>180</v>
      </c>
      <c r="G459" s="93"/>
      <c r="H459" s="91">
        <v>0.08</v>
      </c>
      <c r="I459" s="95">
        <f t="shared" si="179"/>
        <v>3822.6083373214224</v>
      </c>
      <c r="J459" s="95">
        <f t="shared" si="172"/>
        <v>2129.9162893630914</v>
      </c>
      <c r="K459" s="95">
        <f t="shared" si="173"/>
        <v>1692.6920479583309</v>
      </c>
      <c r="L459" s="95">
        <f t="shared" si="176"/>
        <v>1079.2478819434705</v>
      </c>
      <c r="M459" s="92">
        <f t="shared" si="180"/>
        <v>0.04</v>
      </c>
      <c r="N459" s="92">
        <f t="shared" si="182"/>
        <v>3.3960531989175591E-3</v>
      </c>
      <c r="O459" s="90"/>
    </row>
    <row r="460" spans="1:15" x14ac:dyDescent="0.3">
      <c r="A460" s="94">
        <v>40</v>
      </c>
      <c r="B460" s="94"/>
      <c r="C460" s="29"/>
      <c r="D460" s="89"/>
      <c r="E460" s="95">
        <f t="shared" si="178"/>
        <v>443094.31278122897</v>
      </c>
      <c r="F460" s="93">
        <v>180</v>
      </c>
      <c r="G460" s="93"/>
      <c r="H460" s="91">
        <v>0.08</v>
      </c>
      <c r="I460" s="95">
        <f t="shared" si="179"/>
        <v>5256.0864638169551</v>
      </c>
      <c r="J460" s="95">
        <f t="shared" si="172"/>
        <v>2953.9620852081935</v>
      </c>
      <c r="K460" s="95">
        <f t="shared" si="173"/>
        <v>2302.1243786087616</v>
      </c>
      <c r="L460" s="95">
        <f t="shared" si="176"/>
        <v>1496.9537214825898</v>
      </c>
      <c r="M460" s="92">
        <f t="shared" si="180"/>
        <v>0.04</v>
      </c>
      <c r="N460" s="92">
        <f t="shared" si="182"/>
        <v>3.3960531989175591E-3</v>
      </c>
      <c r="O460" s="90"/>
    </row>
    <row r="461" spans="1:15" x14ac:dyDescent="0.3">
      <c r="A461" s="94">
        <v>40</v>
      </c>
      <c r="B461" s="94"/>
      <c r="C461" s="29"/>
      <c r="D461" s="89"/>
      <c r="E461" s="95">
        <f t="shared" si="178"/>
        <v>531713.17533747514</v>
      </c>
      <c r="F461" s="93">
        <v>180</v>
      </c>
      <c r="G461" s="93"/>
      <c r="H461" s="91">
        <v>0.08</v>
      </c>
      <c r="I461" s="95">
        <f t="shared" si="179"/>
        <v>6307.303756580347</v>
      </c>
      <c r="J461" s="95">
        <f t="shared" si="172"/>
        <v>3544.7545022498343</v>
      </c>
      <c r="K461" s="95">
        <f t="shared" si="173"/>
        <v>2762.5492543305127</v>
      </c>
      <c r="L461" s="95">
        <f t="shared" si="176"/>
        <v>1796.3444657791092</v>
      </c>
      <c r="M461" s="92">
        <f t="shared" si="180"/>
        <v>0.04</v>
      </c>
      <c r="N461" s="92">
        <f t="shared" si="182"/>
        <v>3.3960531989175591E-3</v>
      </c>
      <c r="O461" s="90"/>
    </row>
    <row r="462" spans="1:15" x14ac:dyDescent="0.3">
      <c r="A462" s="94">
        <v>40</v>
      </c>
      <c r="B462" s="94"/>
      <c r="C462" s="29"/>
      <c r="D462" s="89"/>
      <c r="E462" s="95">
        <f t="shared" si="178"/>
        <v>625633.52813608188</v>
      </c>
      <c r="F462" s="93">
        <v>180</v>
      </c>
      <c r="G462" s="93"/>
      <c r="H462" s="91">
        <v>0.08</v>
      </c>
      <c r="I462" s="95">
        <f t="shared" si="179"/>
        <v>7358.521049343738</v>
      </c>
      <c r="J462" s="95">
        <f t="shared" si="172"/>
        <v>4170.8901875738793</v>
      </c>
      <c r="K462" s="95">
        <f t="shared" si="173"/>
        <v>3187.6308617698587</v>
      </c>
      <c r="L462" s="95">
        <f t="shared" si="176"/>
        <v>2113.8593805915375</v>
      </c>
      <c r="M462" s="92">
        <f t="shared" si="180"/>
        <v>0.04</v>
      </c>
      <c r="N462" s="92">
        <f t="shared" si="182"/>
        <v>3.3960531989175591E-3</v>
      </c>
      <c r="O462" s="90"/>
    </row>
    <row r="463" spans="1:15" x14ac:dyDescent="0.3">
      <c r="A463" s="94">
        <v>40</v>
      </c>
      <c r="B463" s="94"/>
      <c r="C463" s="29"/>
      <c r="D463" s="89"/>
      <c r="E463" s="95">
        <f t="shared" si="178"/>
        <v>650008.86040112399</v>
      </c>
      <c r="F463" s="93">
        <v>180</v>
      </c>
      <c r="G463" s="93"/>
      <c r="H463" s="91">
        <v>0.08</v>
      </c>
      <c r="I463" s="95">
        <f t="shared" si="179"/>
        <v>7645.2166746428447</v>
      </c>
      <c r="J463" s="95">
        <f t="shared" si="172"/>
        <v>4333.3924026741606</v>
      </c>
      <c r="K463" s="95">
        <f t="shared" si="173"/>
        <v>3311.8242719686841</v>
      </c>
      <c r="L463" s="95">
        <f t="shared" si="176"/>
        <v>2196.2175382769224</v>
      </c>
      <c r="M463" s="92">
        <f t="shared" si="180"/>
        <v>0.04</v>
      </c>
      <c r="N463" s="92">
        <f t="shared" si="182"/>
        <v>3.3960531989175591E-3</v>
      </c>
      <c r="O463" s="90"/>
    </row>
    <row r="464" spans="1:15" x14ac:dyDescent="0.3">
      <c r="A464" s="94">
        <v>40</v>
      </c>
      <c r="B464" s="94"/>
      <c r="C464" s="29"/>
      <c r="D464" s="89"/>
      <c r="E464" s="95">
        <f t="shared" si="178"/>
        <v>1056264.3981518259</v>
      </c>
      <c r="F464" s="93">
        <v>180</v>
      </c>
      <c r="G464" s="93"/>
      <c r="H464" s="91">
        <v>0.08</v>
      </c>
      <c r="I464" s="95">
        <f t="shared" si="179"/>
        <v>12423.477096294622</v>
      </c>
      <c r="J464" s="95">
        <f t="shared" ref="J464:J527" si="184">E464*(H464/12)</f>
        <v>7041.7626543455062</v>
      </c>
      <c r="K464" s="95">
        <f t="shared" ref="K464:K527" si="185">I464-J464</f>
        <v>5381.714441949116</v>
      </c>
      <c r="L464" s="95">
        <f t="shared" si="176"/>
        <v>3568.8534996999965</v>
      </c>
      <c r="M464" s="92">
        <f t="shared" si="180"/>
        <v>0.04</v>
      </c>
      <c r="N464" s="92">
        <f t="shared" si="182"/>
        <v>3.3960531989175591E-3</v>
      </c>
      <c r="O464" s="88">
        <f t="shared" ref="O464" si="186">SUM(I453:I464)</f>
        <v>77121.123205459691</v>
      </c>
    </row>
    <row r="465" spans="1:15" x14ac:dyDescent="0.3">
      <c r="A465" s="94">
        <v>41</v>
      </c>
      <c r="B465" s="94"/>
      <c r="C465" s="29"/>
      <c r="D465" s="89"/>
      <c r="E465" s="95">
        <f t="shared" si="178"/>
        <v>156967.28017914834</v>
      </c>
      <c r="F465" s="93">
        <v>180</v>
      </c>
      <c r="G465" s="93"/>
      <c r="H465" s="91">
        <v>0.08</v>
      </c>
      <c r="I465" s="95">
        <f t="shared" si="179"/>
        <v>1911.3041686607112</v>
      </c>
      <c r="J465" s="95">
        <f t="shared" si="184"/>
        <v>1046.4485345276557</v>
      </c>
      <c r="K465" s="95">
        <f t="shared" si="185"/>
        <v>864.85563413305545</v>
      </c>
      <c r="L465" s="95">
        <f t="shared" si="176"/>
        <v>530.13213823488604</v>
      </c>
      <c r="M465" s="92">
        <f t="shared" si="180"/>
        <v>0.04</v>
      </c>
      <c r="N465" s="92">
        <f t="shared" si="182"/>
        <v>3.3960531989175591E-3</v>
      </c>
      <c r="O465" s="90"/>
    </row>
    <row r="466" spans="1:15" x14ac:dyDescent="0.3">
      <c r="A466" s="94">
        <v>41</v>
      </c>
      <c r="B466" s="94"/>
      <c r="C466" s="29"/>
      <c r="D466" s="89"/>
      <c r="E466" s="95">
        <f t="shared" si="178"/>
        <v>274692.74031350977</v>
      </c>
      <c r="F466" s="93">
        <v>180</v>
      </c>
      <c r="G466" s="93"/>
      <c r="H466" s="91">
        <v>0.08</v>
      </c>
      <c r="I466" s="95">
        <f t="shared" si="179"/>
        <v>3344.7822951562443</v>
      </c>
      <c r="J466" s="95">
        <f t="shared" si="184"/>
        <v>1831.2849354233986</v>
      </c>
      <c r="K466" s="95">
        <f t="shared" si="185"/>
        <v>1513.4973597328458</v>
      </c>
      <c r="L466" s="95">
        <f t="shared" si="176"/>
        <v>927.73124191105114</v>
      </c>
      <c r="M466" s="92">
        <f t="shared" si="180"/>
        <v>0.04</v>
      </c>
      <c r="N466" s="92">
        <f t="shared" si="182"/>
        <v>3.3960531989175591E-3</v>
      </c>
      <c r="O466" s="90"/>
    </row>
    <row r="467" spans="1:15" x14ac:dyDescent="0.3">
      <c r="A467" s="94">
        <v>41</v>
      </c>
      <c r="B467" s="94"/>
      <c r="C467" s="29"/>
      <c r="D467" s="89"/>
      <c r="E467" s="95">
        <f t="shared" si="178"/>
        <v>219754.19225080771</v>
      </c>
      <c r="F467" s="93">
        <v>180</v>
      </c>
      <c r="G467" s="93"/>
      <c r="H467" s="91">
        <v>0.08</v>
      </c>
      <c r="I467" s="95">
        <f t="shared" si="179"/>
        <v>2675.8258361249955</v>
      </c>
      <c r="J467" s="95">
        <f t="shared" si="184"/>
        <v>1465.0279483387183</v>
      </c>
      <c r="K467" s="95">
        <f t="shared" si="185"/>
        <v>1210.7978877862772</v>
      </c>
      <c r="L467" s="95">
        <f t="shared" si="176"/>
        <v>742.18499352884055</v>
      </c>
      <c r="M467" s="92">
        <f t="shared" si="180"/>
        <v>0.04</v>
      </c>
      <c r="N467" s="92">
        <f t="shared" si="182"/>
        <v>3.3960531989175591E-3</v>
      </c>
      <c r="O467" s="90"/>
    </row>
    <row r="468" spans="1:15" x14ac:dyDescent="0.3">
      <c r="A468" s="94">
        <v>41</v>
      </c>
      <c r="B468" s="94"/>
      <c r="C468" s="29"/>
      <c r="D468" s="89"/>
      <c r="E468" s="95">
        <f t="shared" si="178"/>
        <v>601759.45660166687</v>
      </c>
      <c r="F468" s="93">
        <v>180</v>
      </c>
      <c r="G468" s="93"/>
      <c r="H468" s="91">
        <v>0.08</v>
      </c>
      <c r="I468" s="95">
        <f t="shared" si="179"/>
        <v>7262.9558409107021</v>
      </c>
      <c r="J468" s="95">
        <f t="shared" si="184"/>
        <v>4011.7297106777792</v>
      </c>
      <c r="K468" s="95">
        <f t="shared" si="185"/>
        <v>3251.226130232923</v>
      </c>
      <c r="L468" s="95">
        <f t="shared" si="176"/>
        <v>2032.565790671001</v>
      </c>
      <c r="M468" s="92">
        <f t="shared" si="180"/>
        <v>0.04</v>
      </c>
      <c r="N468" s="92">
        <f t="shared" si="182"/>
        <v>3.3960531989175591E-3</v>
      </c>
      <c r="O468" s="90"/>
    </row>
    <row r="469" spans="1:15" x14ac:dyDescent="0.3">
      <c r="A469" s="94">
        <v>41</v>
      </c>
      <c r="B469" s="94"/>
      <c r="C469" s="29"/>
      <c r="D469" s="89"/>
      <c r="E469" s="95">
        <f t="shared" si="178"/>
        <v>950146.51042368531</v>
      </c>
      <c r="F469" s="93">
        <v>180</v>
      </c>
      <c r="G469" s="93"/>
      <c r="H469" s="91">
        <v>0.08</v>
      </c>
      <c r="I469" s="95">
        <f t="shared" si="179"/>
        <v>11467.825011964267</v>
      </c>
      <c r="J469" s="95">
        <f t="shared" si="184"/>
        <v>6334.3100694912355</v>
      </c>
      <c r="K469" s="95">
        <f t="shared" si="185"/>
        <v>5133.5149424730316</v>
      </c>
      <c r="L469" s="95">
        <f t="shared" si="176"/>
        <v>3209.3144063226359</v>
      </c>
      <c r="M469" s="92">
        <f t="shared" si="180"/>
        <v>0.04</v>
      </c>
      <c r="N469" s="92">
        <f t="shared" si="182"/>
        <v>3.3960531989175591E-3</v>
      </c>
      <c r="O469" s="90"/>
    </row>
    <row r="470" spans="1:15" x14ac:dyDescent="0.3">
      <c r="A470" s="94">
        <v>41</v>
      </c>
      <c r="B470" s="94"/>
      <c r="C470" s="29"/>
      <c r="D470" s="89"/>
      <c r="E470" s="95">
        <f t="shared" si="178"/>
        <v>633431.00694912381</v>
      </c>
      <c r="F470" s="93">
        <v>180</v>
      </c>
      <c r="G470" s="93"/>
      <c r="H470" s="91">
        <v>0.08</v>
      </c>
      <c r="I470" s="95">
        <f t="shared" si="179"/>
        <v>7645.2166746428447</v>
      </c>
      <c r="J470" s="95">
        <f t="shared" si="184"/>
        <v>4222.8733796608258</v>
      </c>
      <c r="K470" s="95">
        <f t="shared" si="185"/>
        <v>3422.343294982019</v>
      </c>
      <c r="L470" s="95">
        <f t="shared" si="176"/>
        <v>2139.542937548425</v>
      </c>
      <c r="M470" s="92">
        <f t="shared" si="180"/>
        <v>0.04</v>
      </c>
      <c r="N470" s="92">
        <f t="shared" si="182"/>
        <v>3.3960531989175591E-3</v>
      </c>
      <c r="O470" s="90"/>
    </row>
    <row r="471" spans="1:15" x14ac:dyDescent="0.3">
      <c r="A471" s="94">
        <v>41</v>
      </c>
      <c r="B471" s="94"/>
      <c r="C471" s="29"/>
      <c r="D471" s="89"/>
      <c r="E471" s="95">
        <f t="shared" si="178"/>
        <v>316715.50347456191</v>
      </c>
      <c r="F471" s="93">
        <v>180</v>
      </c>
      <c r="G471" s="93"/>
      <c r="H471" s="91">
        <v>0.08</v>
      </c>
      <c r="I471" s="95">
        <f t="shared" si="179"/>
        <v>3822.6083373214224</v>
      </c>
      <c r="J471" s="95">
        <f t="shared" si="184"/>
        <v>2111.4366898304129</v>
      </c>
      <c r="K471" s="95">
        <f t="shared" si="185"/>
        <v>1711.1716474910095</v>
      </c>
      <c r="L471" s="95">
        <f t="shared" si="176"/>
        <v>1069.7714687742125</v>
      </c>
      <c r="M471" s="92">
        <f t="shared" si="180"/>
        <v>0.04</v>
      </c>
      <c r="N471" s="92">
        <f t="shared" si="182"/>
        <v>3.3960531989175591E-3</v>
      </c>
      <c r="O471" s="90"/>
    </row>
    <row r="472" spans="1:15" x14ac:dyDescent="0.3">
      <c r="A472" s="94">
        <v>41</v>
      </c>
      <c r="B472" s="94"/>
      <c r="C472" s="29"/>
      <c r="D472" s="89"/>
      <c r="E472" s="95">
        <f t="shared" si="178"/>
        <v>439295.2346811376</v>
      </c>
      <c r="F472" s="93">
        <v>180</v>
      </c>
      <c r="G472" s="93"/>
      <c r="H472" s="91">
        <v>0.08</v>
      </c>
      <c r="I472" s="95">
        <f t="shared" si="179"/>
        <v>5256.0864638169551</v>
      </c>
      <c r="J472" s="95">
        <f t="shared" si="184"/>
        <v>2928.6348978742508</v>
      </c>
      <c r="K472" s="95">
        <f t="shared" si="185"/>
        <v>2327.4515659427043</v>
      </c>
      <c r="L472" s="95">
        <f t="shared" si="176"/>
        <v>1483.9658376722716</v>
      </c>
      <c r="M472" s="92">
        <f t="shared" si="180"/>
        <v>0.04</v>
      </c>
      <c r="N472" s="92">
        <f t="shared" si="182"/>
        <v>3.3960531989175591E-3</v>
      </c>
      <c r="O472" s="90"/>
    </row>
    <row r="473" spans="1:15" x14ac:dyDescent="0.3">
      <c r="A473" s="94">
        <v>41</v>
      </c>
      <c r="B473" s="94"/>
      <c r="C473" s="29"/>
      <c r="D473" s="89"/>
      <c r="E473" s="95">
        <f t="shared" si="178"/>
        <v>527154.28161736554</v>
      </c>
      <c r="F473" s="93">
        <v>180</v>
      </c>
      <c r="G473" s="93"/>
      <c r="H473" s="91">
        <v>0.08</v>
      </c>
      <c r="I473" s="95">
        <f t="shared" si="179"/>
        <v>6307.303756580347</v>
      </c>
      <c r="J473" s="95">
        <f t="shared" si="184"/>
        <v>3514.3618774491038</v>
      </c>
      <c r="K473" s="95">
        <f t="shared" si="185"/>
        <v>2792.9418791312432</v>
      </c>
      <c r="L473" s="95">
        <f t="shared" si="176"/>
        <v>1780.7590052067276</v>
      </c>
      <c r="M473" s="92">
        <f t="shared" si="180"/>
        <v>0.04</v>
      </c>
      <c r="N473" s="92">
        <f t="shared" si="182"/>
        <v>3.3960531989175591E-3</v>
      </c>
      <c r="O473" s="90"/>
    </row>
    <row r="474" spans="1:15" x14ac:dyDescent="0.3">
      <c r="A474" s="94">
        <v>41</v>
      </c>
      <c r="B474" s="94"/>
      <c r="C474" s="29"/>
      <c r="D474" s="89"/>
      <c r="E474" s="95">
        <f t="shared" si="178"/>
        <v>620332.03789372044</v>
      </c>
      <c r="F474" s="93">
        <v>180</v>
      </c>
      <c r="G474" s="93"/>
      <c r="H474" s="91">
        <v>0.08</v>
      </c>
      <c r="I474" s="95">
        <f t="shared" si="179"/>
        <v>7358.521049343738</v>
      </c>
      <c r="J474" s="95">
        <f t="shared" si="184"/>
        <v>4135.5469192914697</v>
      </c>
      <c r="K474" s="95">
        <f t="shared" si="185"/>
        <v>3222.9741300522683</v>
      </c>
      <c r="L474" s="95">
        <f t="shared" si="176"/>
        <v>2095.7352100756252</v>
      </c>
      <c r="M474" s="92">
        <f t="shared" si="180"/>
        <v>0.04</v>
      </c>
      <c r="N474" s="92">
        <f t="shared" si="182"/>
        <v>3.3960531989175591E-3</v>
      </c>
      <c r="O474" s="90"/>
    </row>
    <row r="475" spans="1:15" x14ac:dyDescent="0.3">
      <c r="A475" s="94">
        <v>41</v>
      </c>
      <c r="B475" s="94"/>
      <c r="C475" s="29"/>
      <c r="D475" s="89"/>
      <c r="E475" s="95">
        <f t="shared" si="178"/>
        <v>644500.81859087839</v>
      </c>
      <c r="F475" s="93">
        <v>180</v>
      </c>
      <c r="G475" s="93"/>
      <c r="H475" s="91">
        <v>0.08</v>
      </c>
      <c r="I475" s="95">
        <f t="shared" si="179"/>
        <v>7645.2166746428447</v>
      </c>
      <c r="J475" s="95">
        <f t="shared" si="184"/>
        <v>4296.67212393919</v>
      </c>
      <c r="K475" s="95">
        <f t="shared" si="185"/>
        <v>3348.5445507036547</v>
      </c>
      <c r="L475" s="95">
        <f t="shared" si="176"/>
        <v>2177.3872312474032</v>
      </c>
      <c r="M475" s="92">
        <f t="shared" si="180"/>
        <v>0.04</v>
      </c>
      <c r="N475" s="92">
        <f t="shared" si="182"/>
        <v>3.3960531989175591E-3</v>
      </c>
      <c r="O475" s="90"/>
    </row>
    <row r="476" spans="1:15" x14ac:dyDescent="0.3">
      <c r="A476" s="94">
        <v>41</v>
      </c>
      <c r="B476" s="94"/>
      <c r="C476" s="29"/>
      <c r="D476" s="89"/>
      <c r="E476" s="95">
        <f t="shared" si="178"/>
        <v>1047313.8302101769</v>
      </c>
      <c r="F476" s="93">
        <v>180</v>
      </c>
      <c r="G476" s="93"/>
      <c r="H476" s="91">
        <v>0.08</v>
      </c>
      <c r="I476" s="95">
        <f t="shared" si="179"/>
        <v>12423.477096294622</v>
      </c>
      <c r="J476" s="95">
        <f t="shared" si="184"/>
        <v>6982.0922014011794</v>
      </c>
      <c r="K476" s="95">
        <f t="shared" si="185"/>
        <v>5441.3848948934428</v>
      </c>
      <c r="L476" s="95">
        <f t="shared" si="176"/>
        <v>3538.2542507770281</v>
      </c>
      <c r="M476" s="92">
        <f t="shared" si="180"/>
        <v>0.04</v>
      </c>
      <c r="N476" s="92">
        <f t="shared" si="182"/>
        <v>3.3960531989175591E-3</v>
      </c>
      <c r="O476" s="88">
        <f t="shared" ref="O476" si="187">SUM(I465:I476)</f>
        <v>77121.123205459691</v>
      </c>
    </row>
    <row r="477" spans="1:15" x14ac:dyDescent="0.3">
      <c r="A477" s="94">
        <v>42</v>
      </c>
      <c r="B477" s="94"/>
      <c r="C477" s="29"/>
      <c r="D477" s="89"/>
      <c r="E477" s="95">
        <f t="shared" si="178"/>
        <v>155572.29240678038</v>
      </c>
      <c r="F477" s="93">
        <v>180</v>
      </c>
      <c r="G477" s="93"/>
      <c r="H477" s="91">
        <v>0.08</v>
      </c>
      <c r="I477" s="95">
        <f t="shared" si="179"/>
        <v>1911.3041686607112</v>
      </c>
      <c r="J477" s="95">
        <f t="shared" si="184"/>
        <v>1037.1486160452025</v>
      </c>
      <c r="K477" s="95">
        <f t="shared" si="185"/>
        <v>874.15555261550867</v>
      </c>
      <c r="L477" s="95">
        <f t="shared" si="176"/>
        <v>525.36310253017302</v>
      </c>
      <c r="M477" s="92">
        <f t="shared" si="180"/>
        <v>0.04</v>
      </c>
      <c r="N477" s="92">
        <f t="shared" si="182"/>
        <v>3.3960531989175591E-3</v>
      </c>
      <c r="O477" s="90"/>
    </row>
    <row r="478" spans="1:15" x14ac:dyDescent="0.3">
      <c r="A478" s="94">
        <v>42</v>
      </c>
      <c r="B478" s="94"/>
      <c r="C478" s="29"/>
      <c r="D478" s="89"/>
      <c r="E478" s="95">
        <f t="shared" si="178"/>
        <v>272251.51171186584</v>
      </c>
      <c r="F478" s="93">
        <v>180</v>
      </c>
      <c r="G478" s="93"/>
      <c r="H478" s="91">
        <v>0.08</v>
      </c>
      <c r="I478" s="95">
        <f t="shared" si="179"/>
        <v>3344.7822951562443</v>
      </c>
      <c r="J478" s="95">
        <f t="shared" si="184"/>
        <v>1815.0100780791056</v>
      </c>
      <c r="K478" s="95">
        <f t="shared" si="185"/>
        <v>1529.7722170771387</v>
      </c>
      <c r="L478" s="95">
        <f t="shared" si="176"/>
        <v>919.38542942780327</v>
      </c>
      <c r="M478" s="92">
        <f t="shared" si="180"/>
        <v>0.04</v>
      </c>
      <c r="N478" s="92">
        <f t="shared" si="182"/>
        <v>3.3960531989175591E-3</v>
      </c>
      <c r="O478" s="90"/>
    </row>
    <row r="479" spans="1:15" x14ac:dyDescent="0.3">
      <c r="A479" s="94">
        <v>42</v>
      </c>
      <c r="B479" s="94"/>
      <c r="C479" s="29"/>
      <c r="D479" s="89"/>
      <c r="E479" s="95">
        <f t="shared" si="178"/>
        <v>217801.20936949257</v>
      </c>
      <c r="F479" s="93">
        <v>180</v>
      </c>
      <c r="G479" s="93"/>
      <c r="H479" s="91">
        <v>0.08</v>
      </c>
      <c r="I479" s="95">
        <f t="shared" si="179"/>
        <v>2675.8258361249955</v>
      </c>
      <c r="J479" s="95">
        <f t="shared" si="184"/>
        <v>1452.008062463284</v>
      </c>
      <c r="K479" s="95">
        <f t="shared" si="185"/>
        <v>1223.8177736617115</v>
      </c>
      <c r="L479" s="95">
        <f t="shared" si="176"/>
        <v>735.50834354224219</v>
      </c>
      <c r="M479" s="92">
        <f t="shared" si="180"/>
        <v>0.04</v>
      </c>
      <c r="N479" s="92">
        <f t="shared" si="182"/>
        <v>3.3960531989175591E-3</v>
      </c>
      <c r="O479" s="90"/>
    </row>
    <row r="480" spans="1:15" x14ac:dyDescent="0.3">
      <c r="A480" s="94">
        <v>42</v>
      </c>
      <c r="B480" s="94"/>
      <c r="C480" s="29"/>
      <c r="D480" s="89"/>
      <c r="E480" s="95">
        <f t="shared" si="178"/>
        <v>596475.66468076291</v>
      </c>
      <c r="F480" s="93">
        <v>180</v>
      </c>
      <c r="G480" s="93"/>
      <c r="H480" s="91">
        <v>0.08</v>
      </c>
      <c r="I480" s="95">
        <f t="shared" si="179"/>
        <v>7262.9558409107021</v>
      </c>
      <c r="J480" s="95">
        <f t="shared" si="184"/>
        <v>3976.5044312050863</v>
      </c>
      <c r="K480" s="95">
        <f t="shared" si="185"/>
        <v>3286.4514097056158</v>
      </c>
      <c r="L480" s="95">
        <f t="shared" si="176"/>
        <v>2014.5021252925644</v>
      </c>
      <c r="M480" s="92">
        <f t="shared" si="180"/>
        <v>0.04</v>
      </c>
      <c r="N480" s="92">
        <f t="shared" si="182"/>
        <v>3.3960531989175591E-3</v>
      </c>
      <c r="O480" s="90"/>
    </row>
    <row r="481" spans="1:15" x14ac:dyDescent="0.3">
      <c r="A481" s="94">
        <v>42</v>
      </c>
      <c r="B481" s="94"/>
      <c r="C481" s="29"/>
      <c r="D481" s="89"/>
      <c r="E481" s="95">
        <f t="shared" si="178"/>
        <v>941803.68107488961</v>
      </c>
      <c r="F481" s="93">
        <v>180</v>
      </c>
      <c r="G481" s="93"/>
      <c r="H481" s="91">
        <v>0.08</v>
      </c>
      <c r="I481" s="95">
        <f t="shared" si="179"/>
        <v>11467.825011964267</v>
      </c>
      <c r="J481" s="95">
        <f t="shared" si="184"/>
        <v>6278.6912071659308</v>
      </c>
      <c r="K481" s="95">
        <f t="shared" si="185"/>
        <v>5189.1338047983363</v>
      </c>
      <c r="L481" s="95">
        <f t="shared" si="176"/>
        <v>3180.7928294093149</v>
      </c>
      <c r="M481" s="92">
        <f t="shared" si="180"/>
        <v>0.04</v>
      </c>
      <c r="N481" s="92">
        <f t="shared" si="182"/>
        <v>3.3960531989175591E-3</v>
      </c>
      <c r="O481" s="90"/>
    </row>
    <row r="482" spans="1:15" x14ac:dyDescent="0.3">
      <c r="A482" s="94">
        <v>42</v>
      </c>
      <c r="B482" s="94"/>
      <c r="C482" s="29"/>
      <c r="D482" s="89"/>
      <c r="E482" s="95">
        <f t="shared" si="178"/>
        <v>627869.12071659334</v>
      </c>
      <c r="F482" s="93">
        <v>180</v>
      </c>
      <c r="G482" s="93"/>
      <c r="H482" s="91">
        <v>0.08</v>
      </c>
      <c r="I482" s="95">
        <f t="shared" si="179"/>
        <v>7645.2166746428447</v>
      </c>
      <c r="J482" s="95">
        <f t="shared" si="184"/>
        <v>4185.794138110623</v>
      </c>
      <c r="K482" s="95">
        <f t="shared" si="185"/>
        <v>3459.4225365322218</v>
      </c>
      <c r="L482" s="95">
        <f t="shared" ref="L482:L545" si="188">MAX(0,N482*(E482-K482))</f>
        <v>2120.5285529395442</v>
      </c>
      <c r="M482" s="92">
        <f t="shared" si="180"/>
        <v>0.04</v>
      </c>
      <c r="N482" s="92">
        <f t="shared" si="182"/>
        <v>3.3960531989175591E-3</v>
      </c>
      <c r="O482" s="90"/>
    </row>
    <row r="483" spans="1:15" x14ac:dyDescent="0.3">
      <c r="A483" s="94">
        <v>42</v>
      </c>
      <c r="B483" s="94"/>
      <c r="C483" s="29"/>
      <c r="D483" s="89"/>
      <c r="E483" s="95">
        <f t="shared" si="178"/>
        <v>313934.56035829667</v>
      </c>
      <c r="F483" s="93">
        <v>180</v>
      </c>
      <c r="G483" s="93"/>
      <c r="H483" s="91">
        <v>0.08</v>
      </c>
      <c r="I483" s="95">
        <f t="shared" si="179"/>
        <v>3822.6083373214224</v>
      </c>
      <c r="J483" s="95">
        <f t="shared" si="184"/>
        <v>2092.8970690553115</v>
      </c>
      <c r="K483" s="95">
        <f t="shared" si="185"/>
        <v>1729.7112682661109</v>
      </c>
      <c r="L483" s="95">
        <f t="shared" si="188"/>
        <v>1060.2642764697721</v>
      </c>
      <c r="M483" s="92">
        <f t="shared" si="180"/>
        <v>0.04</v>
      </c>
      <c r="N483" s="92">
        <f t="shared" si="182"/>
        <v>3.3960531989175591E-3</v>
      </c>
      <c r="O483" s="90"/>
    </row>
    <row r="484" spans="1:15" x14ac:dyDescent="0.3">
      <c r="A484" s="94">
        <v>42</v>
      </c>
      <c r="B484" s="94"/>
      <c r="C484" s="29"/>
      <c r="D484" s="89"/>
      <c r="E484" s="95">
        <f t="shared" si="178"/>
        <v>435483.81727752258</v>
      </c>
      <c r="F484" s="93">
        <v>180</v>
      </c>
      <c r="G484" s="93"/>
      <c r="H484" s="91">
        <v>0.08</v>
      </c>
      <c r="I484" s="95">
        <f t="shared" si="179"/>
        <v>5256.0864638169551</v>
      </c>
      <c r="J484" s="95">
        <f t="shared" si="184"/>
        <v>2903.2254485168173</v>
      </c>
      <c r="K484" s="95">
        <f t="shared" si="185"/>
        <v>2352.8610153001378</v>
      </c>
      <c r="L484" s="95">
        <f t="shared" si="188"/>
        <v>1470.9357695645419</v>
      </c>
      <c r="M484" s="92">
        <f t="shared" si="180"/>
        <v>0.04</v>
      </c>
      <c r="N484" s="92">
        <f t="shared" si="182"/>
        <v>3.3960531989175591E-3</v>
      </c>
      <c r="O484" s="90"/>
    </row>
    <row r="485" spans="1:15" x14ac:dyDescent="0.3">
      <c r="A485" s="94">
        <v>42</v>
      </c>
      <c r="B485" s="94"/>
      <c r="C485" s="29"/>
      <c r="D485" s="89"/>
      <c r="E485" s="95">
        <f t="shared" si="178"/>
        <v>522580.58073302754</v>
      </c>
      <c r="F485" s="93">
        <v>180</v>
      </c>
      <c r="G485" s="93"/>
      <c r="H485" s="91">
        <v>0.08</v>
      </c>
      <c r="I485" s="95">
        <f t="shared" si="179"/>
        <v>6307.303756580347</v>
      </c>
      <c r="J485" s="95">
        <f t="shared" si="184"/>
        <v>3483.8705382201838</v>
      </c>
      <c r="K485" s="95">
        <f t="shared" si="185"/>
        <v>2823.4332183601632</v>
      </c>
      <c r="L485" s="95">
        <f t="shared" si="188"/>
        <v>1765.1229234774516</v>
      </c>
      <c r="M485" s="92">
        <f t="shared" si="180"/>
        <v>0.04</v>
      </c>
      <c r="N485" s="92">
        <f t="shared" si="182"/>
        <v>3.3960531989175591E-3</v>
      </c>
      <c r="O485" s="90"/>
    </row>
    <row r="486" spans="1:15" x14ac:dyDescent="0.3">
      <c r="A486" s="94">
        <v>42</v>
      </c>
      <c r="B486" s="94"/>
      <c r="C486" s="29"/>
      <c r="D486" s="89"/>
      <c r="E486" s="95">
        <f t="shared" si="178"/>
        <v>615013.32855359255</v>
      </c>
      <c r="F486" s="93">
        <v>180</v>
      </c>
      <c r="G486" s="93"/>
      <c r="H486" s="91">
        <v>0.08</v>
      </c>
      <c r="I486" s="95">
        <f t="shared" si="179"/>
        <v>7358.521049343738</v>
      </c>
      <c r="J486" s="95">
        <f t="shared" si="184"/>
        <v>4100.0888570239504</v>
      </c>
      <c r="K486" s="95">
        <f t="shared" si="185"/>
        <v>3258.4321923197876</v>
      </c>
      <c r="L486" s="95">
        <f t="shared" si="188"/>
        <v>2077.5521727411801</v>
      </c>
      <c r="M486" s="92">
        <f t="shared" si="180"/>
        <v>0.04</v>
      </c>
      <c r="N486" s="92">
        <f t="shared" si="182"/>
        <v>3.3960531989175591E-3</v>
      </c>
      <c r="O486" s="90"/>
    </row>
    <row r="487" spans="1:15" x14ac:dyDescent="0.3">
      <c r="A487" s="94">
        <v>42</v>
      </c>
      <c r="B487" s="94"/>
      <c r="C487" s="29"/>
      <c r="D487" s="89"/>
      <c r="E487" s="95">
        <f t="shared" si="178"/>
        <v>638974.8868089274</v>
      </c>
      <c r="F487" s="93">
        <v>180</v>
      </c>
      <c r="G487" s="93"/>
      <c r="H487" s="91">
        <v>0.08</v>
      </c>
      <c r="I487" s="95">
        <f t="shared" si="179"/>
        <v>7645.2166746428447</v>
      </c>
      <c r="J487" s="95">
        <f t="shared" si="184"/>
        <v>4259.8325787261829</v>
      </c>
      <c r="K487" s="95">
        <f t="shared" si="185"/>
        <v>3385.3840959166619</v>
      </c>
      <c r="L487" s="95">
        <f t="shared" si="188"/>
        <v>2158.4957638869409</v>
      </c>
      <c r="M487" s="92">
        <f t="shared" si="180"/>
        <v>0.04</v>
      </c>
      <c r="N487" s="92">
        <f t="shared" si="182"/>
        <v>3.3960531989175591E-3</v>
      </c>
      <c r="O487" s="90"/>
    </row>
    <row r="488" spans="1:15" x14ac:dyDescent="0.3">
      <c r="A488" s="94">
        <v>42</v>
      </c>
      <c r="B488" s="94"/>
      <c r="C488" s="29"/>
      <c r="D488" s="89"/>
      <c r="E488" s="95">
        <f t="shared" si="178"/>
        <v>1038334.1910645064</v>
      </c>
      <c r="F488" s="93">
        <v>180</v>
      </c>
      <c r="G488" s="93"/>
      <c r="H488" s="91">
        <v>0.08</v>
      </c>
      <c r="I488" s="95">
        <f t="shared" si="179"/>
        <v>12423.477096294622</v>
      </c>
      <c r="J488" s="95">
        <f t="shared" si="184"/>
        <v>6922.2279404300434</v>
      </c>
      <c r="K488" s="95">
        <f t="shared" si="185"/>
        <v>5501.2491558645788</v>
      </c>
      <c r="L488" s="95">
        <f t="shared" si="188"/>
        <v>3507.5556163162764</v>
      </c>
      <c r="M488" s="92">
        <f t="shared" si="180"/>
        <v>0.04</v>
      </c>
      <c r="N488" s="92">
        <f t="shared" si="182"/>
        <v>3.3960531989175591E-3</v>
      </c>
      <c r="O488" s="88">
        <f t="shared" ref="O488" si="189">SUM(I477:I488)</f>
        <v>77121.123205459691</v>
      </c>
    </row>
    <row r="489" spans="1:15" x14ac:dyDescent="0.3">
      <c r="A489" s="94">
        <v>43</v>
      </c>
      <c r="B489" s="94"/>
      <c r="C489" s="29"/>
      <c r="D489" s="89"/>
      <c r="E489" s="95">
        <f t="shared" si="178"/>
        <v>154172.7737516347</v>
      </c>
      <c r="F489" s="93">
        <v>180</v>
      </c>
      <c r="G489" s="93"/>
      <c r="H489" s="91">
        <v>0.08</v>
      </c>
      <c r="I489" s="95">
        <f t="shared" si="179"/>
        <v>1911.3041686607112</v>
      </c>
      <c r="J489" s="95">
        <f t="shared" si="184"/>
        <v>1027.8184916775647</v>
      </c>
      <c r="K489" s="95">
        <f t="shared" si="185"/>
        <v>883.4856769831465</v>
      </c>
      <c r="L489" s="95">
        <f t="shared" si="188"/>
        <v>520.5785771257157</v>
      </c>
      <c r="M489" s="92">
        <f t="shared" si="180"/>
        <v>0.04</v>
      </c>
      <c r="N489" s="92">
        <f t="shared" si="182"/>
        <v>3.3960531989175591E-3</v>
      </c>
      <c r="O489" s="90"/>
    </row>
    <row r="490" spans="1:15" x14ac:dyDescent="0.3">
      <c r="A490" s="94">
        <v>43</v>
      </c>
      <c r="B490" s="94"/>
      <c r="C490" s="29"/>
      <c r="D490" s="89"/>
      <c r="E490" s="95">
        <f t="shared" si="178"/>
        <v>269802.35406536091</v>
      </c>
      <c r="F490" s="93">
        <v>180</v>
      </c>
      <c r="G490" s="93"/>
      <c r="H490" s="91">
        <v>0.08</v>
      </c>
      <c r="I490" s="95">
        <f t="shared" si="179"/>
        <v>3344.7822951562443</v>
      </c>
      <c r="J490" s="95">
        <f t="shared" si="184"/>
        <v>1798.6823604357396</v>
      </c>
      <c r="K490" s="95">
        <f t="shared" si="185"/>
        <v>1546.0999347205047</v>
      </c>
      <c r="L490" s="95">
        <f t="shared" si="188"/>
        <v>911.01250997000307</v>
      </c>
      <c r="M490" s="92">
        <f t="shared" si="180"/>
        <v>0.04</v>
      </c>
      <c r="N490" s="92">
        <f t="shared" si="182"/>
        <v>3.3960531989175591E-3</v>
      </c>
      <c r="O490" s="90"/>
    </row>
    <row r="491" spans="1:15" x14ac:dyDescent="0.3">
      <c r="A491" s="94">
        <v>43</v>
      </c>
      <c r="B491" s="94"/>
      <c r="C491" s="29"/>
      <c r="D491" s="89"/>
      <c r="E491" s="95">
        <f t="shared" si="178"/>
        <v>215841.88325228859</v>
      </c>
      <c r="F491" s="93">
        <v>180</v>
      </c>
      <c r="G491" s="93"/>
      <c r="H491" s="91">
        <v>0.08</v>
      </c>
      <c r="I491" s="95">
        <f t="shared" si="179"/>
        <v>2675.8258361249955</v>
      </c>
      <c r="J491" s="95">
        <f t="shared" si="184"/>
        <v>1438.9458883485906</v>
      </c>
      <c r="K491" s="95">
        <f t="shared" si="185"/>
        <v>1236.8799477764048</v>
      </c>
      <c r="L491" s="95">
        <f t="shared" si="188"/>
        <v>728.81000797600188</v>
      </c>
      <c r="M491" s="92">
        <f t="shared" si="180"/>
        <v>0.04</v>
      </c>
      <c r="N491" s="92">
        <f t="shared" si="182"/>
        <v>3.3960531989175591E-3</v>
      </c>
      <c r="O491" s="90"/>
    </row>
    <row r="492" spans="1:15" x14ac:dyDescent="0.3">
      <c r="A492" s="94">
        <v>43</v>
      </c>
      <c r="B492" s="94"/>
      <c r="C492" s="29"/>
      <c r="D492" s="89"/>
      <c r="E492" s="95">
        <f t="shared" si="178"/>
        <v>591174.7111457648</v>
      </c>
      <c r="F492" s="93">
        <v>180</v>
      </c>
      <c r="G492" s="93"/>
      <c r="H492" s="91">
        <v>0.08</v>
      </c>
      <c r="I492" s="95">
        <f t="shared" si="179"/>
        <v>7262.9558409107021</v>
      </c>
      <c r="J492" s="95">
        <f t="shared" si="184"/>
        <v>3941.1647409717657</v>
      </c>
      <c r="K492" s="95">
        <f t="shared" si="185"/>
        <v>3321.7910999389364</v>
      </c>
      <c r="L492" s="95">
        <f t="shared" si="188"/>
        <v>1996.379789614655</v>
      </c>
      <c r="M492" s="92">
        <f t="shared" si="180"/>
        <v>0.04</v>
      </c>
      <c r="N492" s="92">
        <f t="shared" si="182"/>
        <v>3.3960531989175591E-3</v>
      </c>
      <c r="O492" s="90"/>
    </row>
    <row r="493" spans="1:15" x14ac:dyDescent="0.3">
      <c r="A493" s="94">
        <v>43</v>
      </c>
      <c r="B493" s="94"/>
      <c r="C493" s="29"/>
      <c r="D493" s="89"/>
      <c r="E493" s="95">
        <f t="shared" si="178"/>
        <v>933433.75444068189</v>
      </c>
      <c r="F493" s="93">
        <v>180</v>
      </c>
      <c r="G493" s="93"/>
      <c r="H493" s="91">
        <v>0.08</v>
      </c>
      <c r="I493" s="95">
        <f t="shared" si="179"/>
        <v>11467.825011964267</v>
      </c>
      <c r="J493" s="95">
        <f t="shared" si="184"/>
        <v>6222.8916962712128</v>
      </c>
      <c r="K493" s="95">
        <f t="shared" si="185"/>
        <v>5244.9333156930543</v>
      </c>
      <c r="L493" s="95">
        <f t="shared" si="188"/>
        <v>3152.1786151810365</v>
      </c>
      <c r="M493" s="92">
        <f t="shared" si="180"/>
        <v>0.04</v>
      </c>
      <c r="N493" s="92">
        <f t="shared" si="182"/>
        <v>3.3960531989175591E-3</v>
      </c>
      <c r="O493" s="90"/>
    </row>
    <row r="494" spans="1:15" x14ac:dyDescent="0.3">
      <c r="A494" s="94">
        <v>43</v>
      </c>
      <c r="B494" s="94"/>
      <c r="C494" s="29"/>
      <c r="D494" s="89"/>
      <c r="E494" s="95">
        <f t="shared" ref="E494:E557" si="190">MAX(0,E482-K482-L482)</f>
        <v>622289.16962712153</v>
      </c>
      <c r="F494" s="93">
        <v>180</v>
      </c>
      <c r="G494" s="93"/>
      <c r="H494" s="91">
        <v>0.08</v>
      </c>
      <c r="I494" s="95">
        <f t="shared" ref="I494:I557" si="191">IF(E494&lt;I482, (E494+J494),I482)</f>
        <v>7645.2166746428447</v>
      </c>
      <c r="J494" s="95">
        <f t="shared" si="184"/>
        <v>4148.5944641808101</v>
      </c>
      <c r="K494" s="95">
        <f t="shared" si="185"/>
        <v>3496.6222104620347</v>
      </c>
      <c r="L494" s="95">
        <f t="shared" si="188"/>
        <v>2101.4524101206921</v>
      </c>
      <c r="M494" s="92">
        <f t="shared" si="180"/>
        <v>0.04</v>
      </c>
      <c r="N494" s="92">
        <f t="shared" si="182"/>
        <v>3.3960531989175591E-3</v>
      </c>
      <c r="O494" s="90"/>
    </row>
    <row r="495" spans="1:15" x14ac:dyDescent="0.3">
      <c r="A495" s="94">
        <v>43</v>
      </c>
      <c r="B495" s="94"/>
      <c r="C495" s="29"/>
      <c r="D495" s="89"/>
      <c r="E495" s="95">
        <f t="shared" si="190"/>
        <v>311144.58481356077</v>
      </c>
      <c r="F495" s="93">
        <v>180</v>
      </c>
      <c r="G495" s="93"/>
      <c r="H495" s="91">
        <v>0.08</v>
      </c>
      <c r="I495" s="95">
        <f t="shared" si="191"/>
        <v>3822.6083373214224</v>
      </c>
      <c r="J495" s="95">
        <f t="shared" si="184"/>
        <v>2074.297232090405</v>
      </c>
      <c r="K495" s="95">
        <f t="shared" si="185"/>
        <v>1748.3111052310173</v>
      </c>
      <c r="L495" s="95">
        <f t="shared" si="188"/>
        <v>1050.726205060346</v>
      </c>
      <c r="M495" s="92">
        <f t="shared" si="180"/>
        <v>0.04</v>
      </c>
      <c r="N495" s="92">
        <f t="shared" si="182"/>
        <v>3.3960531989175591E-3</v>
      </c>
      <c r="O495" s="90"/>
    </row>
    <row r="496" spans="1:15" x14ac:dyDescent="0.3">
      <c r="A496" s="94">
        <v>43</v>
      </c>
      <c r="B496" s="94"/>
      <c r="C496" s="29"/>
      <c r="D496" s="89"/>
      <c r="E496" s="95">
        <f t="shared" si="190"/>
        <v>431660.0204926579</v>
      </c>
      <c r="F496" s="93">
        <v>180</v>
      </c>
      <c r="G496" s="93"/>
      <c r="H496" s="91">
        <v>0.08</v>
      </c>
      <c r="I496" s="95">
        <f t="shared" si="191"/>
        <v>5256.0864638169551</v>
      </c>
      <c r="J496" s="95">
        <f t="shared" si="184"/>
        <v>2877.7334699510529</v>
      </c>
      <c r="K496" s="95">
        <f t="shared" si="185"/>
        <v>2378.3529938659021</v>
      </c>
      <c r="L496" s="95">
        <f t="shared" si="188"/>
        <v>1457.8633801459366</v>
      </c>
      <c r="M496" s="92">
        <f t="shared" si="180"/>
        <v>0.04</v>
      </c>
      <c r="N496" s="92">
        <f t="shared" si="182"/>
        <v>3.3960531989175591E-3</v>
      </c>
      <c r="O496" s="90"/>
    </row>
    <row r="497" spans="1:15" x14ac:dyDescent="0.3">
      <c r="A497" s="94">
        <v>43</v>
      </c>
      <c r="B497" s="94"/>
      <c r="C497" s="29"/>
      <c r="D497" s="89"/>
      <c r="E497" s="95">
        <f t="shared" si="190"/>
        <v>517992.02459118993</v>
      </c>
      <c r="F497" s="93">
        <v>180</v>
      </c>
      <c r="G497" s="93"/>
      <c r="H497" s="91">
        <v>0.08</v>
      </c>
      <c r="I497" s="95">
        <f t="shared" si="191"/>
        <v>6307.303756580347</v>
      </c>
      <c r="J497" s="95">
        <f t="shared" si="184"/>
        <v>3453.2801639412664</v>
      </c>
      <c r="K497" s="95">
        <f t="shared" si="185"/>
        <v>2854.0235926390806</v>
      </c>
      <c r="L497" s="95">
        <f t="shared" si="188"/>
        <v>1749.4360561751253</v>
      </c>
      <c r="M497" s="92">
        <f t="shared" si="180"/>
        <v>0.04</v>
      </c>
      <c r="N497" s="92">
        <f t="shared" si="182"/>
        <v>3.3960531989175591E-3</v>
      </c>
      <c r="O497" s="90"/>
    </row>
    <row r="498" spans="1:15" x14ac:dyDescent="0.3">
      <c r="A498" s="94">
        <v>43</v>
      </c>
      <c r="B498" s="94"/>
      <c r="C498" s="29"/>
      <c r="D498" s="89"/>
      <c r="E498" s="95">
        <f t="shared" si="190"/>
        <v>609677.34418853163</v>
      </c>
      <c r="F498" s="93">
        <v>180</v>
      </c>
      <c r="G498" s="93"/>
      <c r="H498" s="91">
        <v>0.08</v>
      </c>
      <c r="I498" s="95">
        <f t="shared" si="191"/>
        <v>7358.521049343738</v>
      </c>
      <c r="J498" s="95">
        <f t="shared" si="184"/>
        <v>4064.5156279235443</v>
      </c>
      <c r="K498" s="95">
        <f t="shared" si="185"/>
        <v>3294.0054214201937</v>
      </c>
      <c r="L498" s="95">
        <f t="shared" si="188"/>
        <v>2059.3100773903589</v>
      </c>
      <c r="M498" s="92">
        <f t="shared" ref="M498:M561" si="192">0.04</f>
        <v>0.04</v>
      </c>
      <c r="N498" s="92">
        <f t="shared" si="182"/>
        <v>3.3960531989175591E-3</v>
      </c>
      <c r="O498" s="90"/>
    </row>
    <row r="499" spans="1:15" x14ac:dyDescent="0.3">
      <c r="A499" s="94">
        <v>43</v>
      </c>
      <c r="B499" s="94"/>
      <c r="C499" s="29"/>
      <c r="D499" s="89"/>
      <c r="E499" s="95">
        <f t="shared" si="190"/>
        <v>633431.00694912381</v>
      </c>
      <c r="F499" s="93">
        <v>180</v>
      </c>
      <c r="G499" s="93"/>
      <c r="H499" s="91">
        <v>0.08</v>
      </c>
      <c r="I499" s="95">
        <f t="shared" si="191"/>
        <v>7645.2166746428447</v>
      </c>
      <c r="J499" s="95">
        <f t="shared" si="184"/>
        <v>4222.8733796608258</v>
      </c>
      <c r="K499" s="95">
        <f t="shared" si="185"/>
        <v>3422.343294982019</v>
      </c>
      <c r="L499" s="95">
        <f t="shared" si="188"/>
        <v>2139.542937548425</v>
      </c>
      <c r="M499" s="92">
        <f t="shared" si="192"/>
        <v>0.04</v>
      </c>
      <c r="N499" s="92">
        <f t="shared" si="182"/>
        <v>3.3960531989175591E-3</v>
      </c>
      <c r="O499" s="90"/>
    </row>
    <row r="500" spans="1:15" x14ac:dyDescent="0.3">
      <c r="A500" s="94">
        <v>43</v>
      </c>
      <c r="B500" s="94"/>
      <c r="C500" s="29"/>
      <c r="D500" s="89"/>
      <c r="E500" s="95">
        <f t="shared" si="190"/>
        <v>1029325.3862923256</v>
      </c>
      <c r="F500" s="93">
        <v>180</v>
      </c>
      <c r="G500" s="93"/>
      <c r="H500" s="91">
        <v>0.08</v>
      </c>
      <c r="I500" s="95">
        <f t="shared" si="191"/>
        <v>12423.477096294622</v>
      </c>
      <c r="J500" s="95">
        <f t="shared" si="184"/>
        <v>6862.1692419488372</v>
      </c>
      <c r="K500" s="95">
        <f t="shared" si="185"/>
        <v>5561.307854345785</v>
      </c>
      <c r="L500" s="95">
        <f t="shared" si="188"/>
        <v>3476.757273516188</v>
      </c>
      <c r="M500" s="92">
        <f t="shared" si="192"/>
        <v>0.04</v>
      </c>
      <c r="N500" s="92">
        <f t="shared" si="182"/>
        <v>3.3960531989175591E-3</v>
      </c>
      <c r="O500" s="88">
        <f t="shared" ref="O500" si="193">SUM(I489:I500)</f>
        <v>77121.123205459691</v>
      </c>
    </row>
    <row r="501" spans="1:15" x14ac:dyDescent="0.3">
      <c r="A501" s="94">
        <v>44</v>
      </c>
      <c r="B501" s="94"/>
      <c r="C501" s="29"/>
      <c r="D501" s="89"/>
      <c r="E501" s="95">
        <f t="shared" si="190"/>
        <v>152768.70949752585</v>
      </c>
      <c r="F501" s="93">
        <v>180</v>
      </c>
      <c r="G501" s="93"/>
      <c r="H501" s="91">
        <v>0.08</v>
      </c>
      <c r="I501" s="95">
        <f t="shared" si="191"/>
        <v>1911.3041686607112</v>
      </c>
      <c r="J501" s="95">
        <f t="shared" si="184"/>
        <v>1018.4580633168391</v>
      </c>
      <c r="K501" s="95">
        <f t="shared" si="185"/>
        <v>892.84610534387207</v>
      </c>
      <c r="L501" s="95">
        <f t="shared" si="188"/>
        <v>515.77851171138582</v>
      </c>
      <c r="M501" s="92">
        <f t="shared" si="192"/>
        <v>0.04</v>
      </c>
      <c r="N501" s="92">
        <f t="shared" si="182"/>
        <v>3.3960531989175591E-3</v>
      </c>
      <c r="O501" s="90"/>
    </row>
    <row r="502" spans="1:15" x14ac:dyDescent="0.3">
      <c r="A502" s="94">
        <v>44</v>
      </c>
      <c r="B502" s="94"/>
      <c r="C502" s="29"/>
      <c r="D502" s="89"/>
      <c r="E502" s="95">
        <f t="shared" si="190"/>
        <v>267345.24162067042</v>
      </c>
      <c r="F502" s="93">
        <v>180</v>
      </c>
      <c r="G502" s="93"/>
      <c r="H502" s="91">
        <v>0.08</v>
      </c>
      <c r="I502" s="95">
        <f t="shared" si="191"/>
        <v>3344.7822951562443</v>
      </c>
      <c r="J502" s="95">
        <f t="shared" si="184"/>
        <v>1782.3016108044696</v>
      </c>
      <c r="K502" s="95">
        <f t="shared" si="185"/>
        <v>1562.4806843517747</v>
      </c>
      <c r="L502" s="95">
        <f t="shared" si="188"/>
        <v>902.61239549492586</v>
      </c>
      <c r="M502" s="92">
        <f t="shared" si="192"/>
        <v>0.04</v>
      </c>
      <c r="N502" s="92">
        <f t="shared" si="182"/>
        <v>3.3960531989175591E-3</v>
      </c>
      <c r="O502" s="90"/>
    </row>
    <row r="503" spans="1:15" x14ac:dyDescent="0.3">
      <c r="A503" s="94">
        <v>44</v>
      </c>
      <c r="B503" s="94"/>
      <c r="C503" s="29"/>
      <c r="D503" s="89"/>
      <c r="E503" s="95">
        <f t="shared" si="190"/>
        <v>213876.19329653619</v>
      </c>
      <c r="F503" s="93">
        <v>180</v>
      </c>
      <c r="G503" s="93"/>
      <c r="H503" s="91">
        <v>0.08</v>
      </c>
      <c r="I503" s="95">
        <f t="shared" si="191"/>
        <v>2675.8258361249955</v>
      </c>
      <c r="J503" s="95">
        <f t="shared" si="184"/>
        <v>1425.8412886435747</v>
      </c>
      <c r="K503" s="95">
        <f t="shared" si="185"/>
        <v>1249.9845474814208</v>
      </c>
      <c r="L503" s="95">
        <f t="shared" si="188"/>
        <v>722.08991639594024</v>
      </c>
      <c r="M503" s="92">
        <f t="shared" si="192"/>
        <v>0.04</v>
      </c>
      <c r="N503" s="92">
        <f t="shared" si="182"/>
        <v>3.3960531989175591E-3</v>
      </c>
      <c r="O503" s="90"/>
    </row>
    <row r="504" spans="1:15" x14ac:dyDescent="0.3">
      <c r="A504" s="94">
        <v>44</v>
      </c>
      <c r="B504" s="94"/>
      <c r="C504" s="29"/>
      <c r="D504" s="89"/>
      <c r="E504" s="95">
        <f t="shared" si="190"/>
        <v>585856.54025621118</v>
      </c>
      <c r="F504" s="93">
        <v>180</v>
      </c>
      <c r="G504" s="93"/>
      <c r="H504" s="91">
        <v>0.08</v>
      </c>
      <c r="I504" s="95">
        <f t="shared" si="191"/>
        <v>7262.9558409107021</v>
      </c>
      <c r="J504" s="95">
        <f t="shared" si="184"/>
        <v>3905.7102683747416</v>
      </c>
      <c r="K504" s="95">
        <f t="shared" si="185"/>
        <v>3357.2455725359605</v>
      </c>
      <c r="L504" s="95">
        <f t="shared" si="188"/>
        <v>1978.1985930777173</v>
      </c>
      <c r="M504" s="92">
        <f t="shared" si="192"/>
        <v>0.04</v>
      </c>
      <c r="N504" s="92">
        <f t="shared" si="182"/>
        <v>3.3960531989175591E-3</v>
      </c>
      <c r="O504" s="90"/>
    </row>
    <row r="505" spans="1:15" x14ac:dyDescent="0.3">
      <c r="A505" s="94">
        <v>44</v>
      </c>
      <c r="B505" s="94"/>
      <c r="C505" s="29"/>
      <c r="D505" s="89"/>
      <c r="E505" s="95">
        <f t="shared" si="190"/>
        <v>925036.64250980783</v>
      </c>
      <c r="F505" s="93">
        <v>180</v>
      </c>
      <c r="G505" s="93"/>
      <c r="H505" s="91">
        <v>0.08</v>
      </c>
      <c r="I505" s="95">
        <f t="shared" si="191"/>
        <v>11467.825011964267</v>
      </c>
      <c r="J505" s="95">
        <f t="shared" si="184"/>
        <v>6166.9109500653858</v>
      </c>
      <c r="K505" s="95">
        <f t="shared" si="185"/>
        <v>5300.9140618988813</v>
      </c>
      <c r="L505" s="95">
        <f t="shared" si="188"/>
        <v>3123.4714627542926</v>
      </c>
      <c r="M505" s="92">
        <f t="shared" si="192"/>
        <v>0.04</v>
      </c>
      <c r="N505" s="92">
        <f t="shared" si="182"/>
        <v>3.3960531989175591E-3</v>
      </c>
      <c r="O505" s="90"/>
    </row>
    <row r="506" spans="1:15" x14ac:dyDescent="0.3">
      <c r="A506" s="94">
        <v>44</v>
      </c>
      <c r="B506" s="94"/>
      <c r="C506" s="29"/>
      <c r="D506" s="89"/>
      <c r="E506" s="95">
        <f t="shared" si="190"/>
        <v>616691.09500653879</v>
      </c>
      <c r="F506" s="93">
        <v>180</v>
      </c>
      <c r="G506" s="93"/>
      <c r="H506" s="91">
        <v>0.08</v>
      </c>
      <c r="I506" s="95">
        <f t="shared" si="191"/>
        <v>7645.2166746428447</v>
      </c>
      <c r="J506" s="95">
        <f t="shared" si="184"/>
        <v>4111.2739667102587</v>
      </c>
      <c r="K506" s="95">
        <f t="shared" si="185"/>
        <v>3533.942707932586</v>
      </c>
      <c r="L506" s="95">
        <f t="shared" si="188"/>
        <v>2082.3143085028628</v>
      </c>
      <c r="M506" s="92">
        <f t="shared" si="192"/>
        <v>0.04</v>
      </c>
      <c r="N506" s="92">
        <f t="shared" si="182"/>
        <v>3.3960531989175591E-3</v>
      </c>
      <c r="O506" s="90"/>
    </row>
    <row r="507" spans="1:15" x14ac:dyDescent="0.3">
      <c r="A507" s="94">
        <v>44</v>
      </c>
      <c r="B507" s="94"/>
      <c r="C507" s="29"/>
      <c r="D507" s="89"/>
      <c r="E507" s="95">
        <f t="shared" si="190"/>
        <v>308345.54750326939</v>
      </c>
      <c r="F507" s="93">
        <v>180</v>
      </c>
      <c r="G507" s="93"/>
      <c r="H507" s="91">
        <v>0.08</v>
      </c>
      <c r="I507" s="95">
        <f t="shared" si="191"/>
        <v>3822.6083373214224</v>
      </c>
      <c r="J507" s="95">
        <f t="shared" si="184"/>
        <v>2055.6369833551294</v>
      </c>
      <c r="K507" s="95">
        <f t="shared" si="185"/>
        <v>1766.971353966293</v>
      </c>
      <c r="L507" s="95">
        <f t="shared" si="188"/>
        <v>1041.1571542514314</v>
      </c>
      <c r="M507" s="92">
        <f t="shared" si="192"/>
        <v>0.04</v>
      </c>
      <c r="N507" s="92">
        <f t="shared" si="182"/>
        <v>3.3960531989175591E-3</v>
      </c>
      <c r="O507" s="90"/>
    </row>
    <row r="508" spans="1:15" x14ac:dyDescent="0.3">
      <c r="A508" s="94">
        <v>44</v>
      </c>
      <c r="B508" s="94"/>
      <c r="C508" s="29"/>
      <c r="D508" s="89"/>
      <c r="E508" s="95">
        <f t="shared" si="190"/>
        <v>427823.80411864608</v>
      </c>
      <c r="F508" s="93">
        <v>180</v>
      </c>
      <c r="G508" s="93"/>
      <c r="H508" s="91">
        <v>0.08</v>
      </c>
      <c r="I508" s="95">
        <f t="shared" si="191"/>
        <v>5256.0864638169551</v>
      </c>
      <c r="J508" s="95">
        <f t="shared" si="184"/>
        <v>2852.1586941243072</v>
      </c>
      <c r="K508" s="95">
        <f t="shared" si="185"/>
        <v>2403.9277696926479</v>
      </c>
      <c r="L508" s="95">
        <f t="shared" si="188"/>
        <v>1444.7485319579757</v>
      </c>
      <c r="M508" s="92">
        <f t="shared" si="192"/>
        <v>0.04</v>
      </c>
      <c r="N508" s="92">
        <f t="shared" si="182"/>
        <v>3.3960531989175591E-3</v>
      </c>
      <c r="O508" s="90"/>
    </row>
    <row r="509" spans="1:15" x14ac:dyDescent="0.3">
      <c r="A509" s="94">
        <v>44</v>
      </c>
      <c r="B509" s="94"/>
      <c r="C509" s="29"/>
      <c r="D509" s="89"/>
      <c r="E509" s="95">
        <f t="shared" si="190"/>
        <v>513388.5649423757</v>
      </c>
      <c r="F509" s="93">
        <v>180</v>
      </c>
      <c r="G509" s="93"/>
      <c r="H509" s="91">
        <v>0.08</v>
      </c>
      <c r="I509" s="95">
        <f t="shared" si="191"/>
        <v>6307.303756580347</v>
      </c>
      <c r="J509" s="95">
        <f t="shared" si="184"/>
        <v>3422.5904329491714</v>
      </c>
      <c r="K509" s="95">
        <f t="shared" si="185"/>
        <v>2884.7133236311756</v>
      </c>
      <c r="L509" s="95">
        <f t="shared" si="188"/>
        <v>1733.6982383495724</v>
      </c>
      <c r="M509" s="92">
        <f t="shared" si="192"/>
        <v>0.04</v>
      </c>
      <c r="N509" s="92">
        <f t="shared" si="182"/>
        <v>3.3960531989175591E-3</v>
      </c>
      <c r="O509" s="90"/>
    </row>
    <row r="510" spans="1:15" x14ac:dyDescent="0.3">
      <c r="A510" s="94">
        <v>44</v>
      </c>
      <c r="B510" s="94"/>
      <c r="C510" s="29"/>
      <c r="D510" s="89"/>
      <c r="E510" s="95">
        <f t="shared" si="190"/>
        <v>604324.02868972102</v>
      </c>
      <c r="F510" s="93">
        <v>180</v>
      </c>
      <c r="G510" s="93"/>
      <c r="H510" s="91">
        <v>0.08</v>
      </c>
      <c r="I510" s="95">
        <f t="shared" si="191"/>
        <v>7358.521049343738</v>
      </c>
      <c r="J510" s="95">
        <f t="shared" si="184"/>
        <v>4028.8268579314736</v>
      </c>
      <c r="K510" s="95">
        <f t="shared" si="185"/>
        <v>3329.6941914122644</v>
      </c>
      <c r="L510" s="95">
        <f t="shared" si="188"/>
        <v>2041.0087322043109</v>
      </c>
      <c r="M510" s="92">
        <f t="shared" si="192"/>
        <v>0.04</v>
      </c>
      <c r="N510" s="92">
        <f t="shared" si="182"/>
        <v>3.3960531989175591E-3</v>
      </c>
      <c r="O510" s="90"/>
    </row>
    <row r="511" spans="1:15" x14ac:dyDescent="0.3">
      <c r="A511" s="94">
        <v>44</v>
      </c>
      <c r="B511" s="94"/>
      <c r="C511" s="29"/>
      <c r="D511" s="89"/>
      <c r="E511" s="95">
        <f t="shared" si="190"/>
        <v>627869.12071659334</v>
      </c>
      <c r="F511" s="93">
        <v>180</v>
      </c>
      <c r="G511" s="93"/>
      <c r="H511" s="91">
        <v>0.08</v>
      </c>
      <c r="I511" s="95">
        <f t="shared" si="191"/>
        <v>7645.2166746428447</v>
      </c>
      <c r="J511" s="95">
        <f t="shared" si="184"/>
        <v>4185.794138110623</v>
      </c>
      <c r="K511" s="95">
        <f t="shared" si="185"/>
        <v>3459.4225365322218</v>
      </c>
      <c r="L511" s="95">
        <f t="shared" si="188"/>
        <v>2120.5285529395442</v>
      </c>
      <c r="M511" s="92">
        <f t="shared" si="192"/>
        <v>0.04</v>
      </c>
      <c r="N511" s="92">
        <f t="shared" si="182"/>
        <v>3.3960531989175591E-3</v>
      </c>
      <c r="O511" s="90"/>
    </row>
    <row r="512" spans="1:15" x14ac:dyDescent="0.3">
      <c r="A512" s="94">
        <v>44</v>
      </c>
      <c r="B512" s="94"/>
      <c r="C512" s="29"/>
      <c r="D512" s="89"/>
      <c r="E512" s="95">
        <f t="shared" si="190"/>
        <v>1020287.3211644636</v>
      </c>
      <c r="F512" s="93">
        <v>180</v>
      </c>
      <c r="G512" s="93"/>
      <c r="H512" s="91">
        <v>0.08</v>
      </c>
      <c r="I512" s="95">
        <f t="shared" si="191"/>
        <v>12423.477096294622</v>
      </c>
      <c r="J512" s="95">
        <f t="shared" si="184"/>
        <v>6801.9154744297584</v>
      </c>
      <c r="K512" s="95">
        <f t="shared" si="185"/>
        <v>5621.5616218648638</v>
      </c>
      <c r="L512" s="95">
        <f t="shared" si="188"/>
        <v>3445.8588985267575</v>
      </c>
      <c r="M512" s="92">
        <f t="shared" si="192"/>
        <v>0.04</v>
      </c>
      <c r="N512" s="92">
        <f t="shared" si="182"/>
        <v>3.3960531989175591E-3</v>
      </c>
      <c r="O512" s="88">
        <f t="shared" ref="O512" si="194">SUM(I501:I512)</f>
        <v>77121.123205459691</v>
      </c>
    </row>
    <row r="513" spans="1:15" x14ac:dyDescent="0.3">
      <c r="A513" s="94">
        <v>45</v>
      </c>
      <c r="B513" s="94"/>
      <c r="C513" s="29"/>
      <c r="D513" s="89"/>
      <c r="E513" s="95">
        <f t="shared" si="190"/>
        <v>151360.08488047059</v>
      </c>
      <c r="F513" s="93">
        <v>180</v>
      </c>
      <c r="G513" s="93"/>
      <c r="H513" s="91">
        <v>0.08</v>
      </c>
      <c r="I513" s="95">
        <f t="shared" si="191"/>
        <v>1911.3041686607112</v>
      </c>
      <c r="J513" s="95">
        <f t="shared" si="184"/>
        <v>1009.0672325364707</v>
      </c>
      <c r="K513" s="95">
        <f t="shared" si="185"/>
        <v>902.23693612424051</v>
      </c>
      <c r="L513" s="95">
        <f t="shared" si="188"/>
        <v>510.96285581364907</v>
      </c>
      <c r="M513" s="92">
        <f t="shared" si="192"/>
        <v>0.04</v>
      </c>
      <c r="N513" s="92">
        <f t="shared" si="182"/>
        <v>3.3960531989175591E-3</v>
      </c>
      <c r="O513" s="90"/>
    </row>
    <row r="514" spans="1:15" x14ac:dyDescent="0.3">
      <c r="A514" s="94">
        <v>45</v>
      </c>
      <c r="B514" s="94"/>
      <c r="C514" s="29"/>
      <c r="D514" s="89"/>
      <c r="E514" s="95">
        <f t="shared" si="190"/>
        <v>264880.14854082372</v>
      </c>
      <c r="F514" s="93">
        <v>180</v>
      </c>
      <c r="G514" s="93"/>
      <c r="H514" s="91">
        <v>0.08</v>
      </c>
      <c r="I514" s="95">
        <f t="shared" si="191"/>
        <v>3344.7822951562443</v>
      </c>
      <c r="J514" s="95">
        <f t="shared" si="184"/>
        <v>1765.8676569388249</v>
      </c>
      <c r="K514" s="95">
        <f t="shared" si="185"/>
        <v>1578.9146382174195</v>
      </c>
      <c r="L514" s="95">
        <f t="shared" si="188"/>
        <v>894.18499767388653</v>
      </c>
      <c r="M514" s="92">
        <f t="shared" si="192"/>
        <v>0.04</v>
      </c>
      <c r="N514" s="92">
        <f t="shared" si="182"/>
        <v>3.3960531989175591E-3</v>
      </c>
      <c r="O514" s="90"/>
    </row>
    <row r="515" spans="1:15" x14ac:dyDescent="0.3">
      <c r="A515" s="94">
        <v>45</v>
      </c>
      <c r="B515" s="94"/>
      <c r="C515" s="29"/>
      <c r="D515" s="89"/>
      <c r="E515" s="95">
        <f t="shared" si="190"/>
        <v>211904.11883265886</v>
      </c>
      <c r="F515" s="93">
        <v>180</v>
      </c>
      <c r="G515" s="93"/>
      <c r="H515" s="91">
        <v>0.08</v>
      </c>
      <c r="I515" s="95">
        <f t="shared" si="191"/>
        <v>2675.8258361249955</v>
      </c>
      <c r="J515" s="95">
        <f t="shared" si="184"/>
        <v>1412.6941255510592</v>
      </c>
      <c r="K515" s="95">
        <f t="shared" si="185"/>
        <v>1263.1317105739363</v>
      </c>
      <c r="L515" s="95">
        <f t="shared" si="188"/>
        <v>715.34799813910888</v>
      </c>
      <c r="M515" s="92">
        <f t="shared" si="192"/>
        <v>0.04</v>
      </c>
      <c r="N515" s="92">
        <f t="shared" ref="N515:N578" si="195">1-(POWER(1-M515,(1/12)))</f>
        <v>3.3960531989175591E-3</v>
      </c>
      <c r="O515" s="90"/>
    </row>
    <row r="516" spans="1:15" x14ac:dyDescent="0.3">
      <c r="A516" s="94">
        <v>45</v>
      </c>
      <c r="B516" s="94"/>
      <c r="C516" s="29"/>
      <c r="D516" s="89"/>
      <c r="E516" s="95">
        <f t="shared" si="190"/>
        <v>580521.09609059757</v>
      </c>
      <c r="F516" s="93">
        <v>180</v>
      </c>
      <c r="G516" s="93"/>
      <c r="H516" s="91">
        <v>0.08</v>
      </c>
      <c r="I516" s="95">
        <f t="shared" si="191"/>
        <v>7262.9558409107021</v>
      </c>
      <c r="J516" s="95">
        <f t="shared" si="184"/>
        <v>3870.1406406039841</v>
      </c>
      <c r="K516" s="95">
        <f t="shared" si="185"/>
        <v>3392.815200306718</v>
      </c>
      <c r="L516" s="95">
        <f t="shared" si="188"/>
        <v>1959.9583445032638</v>
      </c>
      <c r="M516" s="92">
        <f t="shared" si="192"/>
        <v>0.04</v>
      </c>
      <c r="N516" s="92">
        <f t="shared" si="195"/>
        <v>3.3960531989175591E-3</v>
      </c>
      <c r="O516" s="90"/>
    </row>
    <row r="517" spans="1:15" x14ac:dyDescent="0.3">
      <c r="A517" s="94">
        <v>45</v>
      </c>
      <c r="B517" s="94"/>
      <c r="C517" s="29"/>
      <c r="D517" s="89"/>
      <c r="E517" s="95">
        <f t="shared" si="190"/>
        <v>916612.2569851547</v>
      </c>
      <c r="F517" s="93">
        <v>180</v>
      </c>
      <c r="G517" s="93"/>
      <c r="H517" s="91">
        <v>0.08</v>
      </c>
      <c r="I517" s="95">
        <f t="shared" si="191"/>
        <v>11467.825011964267</v>
      </c>
      <c r="J517" s="95">
        <f t="shared" si="184"/>
        <v>6110.7483799010315</v>
      </c>
      <c r="K517" s="95">
        <f t="shared" si="185"/>
        <v>5357.0766320632356</v>
      </c>
      <c r="L517" s="95">
        <f t="shared" si="188"/>
        <v>3094.6710702683135</v>
      </c>
      <c r="M517" s="92">
        <f t="shared" si="192"/>
        <v>0.04</v>
      </c>
      <c r="N517" s="92">
        <f t="shared" si="195"/>
        <v>3.3960531989175591E-3</v>
      </c>
      <c r="O517" s="90"/>
    </row>
    <row r="518" spans="1:15" x14ac:dyDescent="0.3">
      <c r="A518" s="94">
        <v>45</v>
      </c>
      <c r="B518" s="94"/>
      <c r="C518" s="29"/>
      <c r="D518" s="89"/>
      <c r="E518" s="95">
        <f t="shared" si="190"/>
        <v>611074.83799010341</v>
      </c>
      <c r="F518" s="93">
        <v>180</v>
      </c>
      <c r="G518" s="93"/>
      <c r="H518" s="91">
        <v>0.08</v>
      </c>
      <c r="I518" s="95">
        <f t="shared" si="191"/>
        <v>7645.2166746428447</v>
      </c>
      <c r="J518" s="95">
        <f t="shared" si="184"/>
        <v>4073.8322532673565</v>
      </c>
      <c r="K518" s="95">
        <f t="shared" si="185"/>
        <v>3571.3844213754883</v>
      </c>
      <c r="L518" s="95">
        <f t="shared" si="188"/>
        <v>2063.1140468455433</v>
      </c>
      <c r="M518" s="92">
        <f t="shared" si="192"/>
        <v>0.04</v>
      </c>
      <c r="N518" s="92">
        <f t="shared" si="195"/>
        <v>3.3960531989175591E-3</v>
      </c>
      <c r="O518" s="90"/>
    </row>
    <row r="519" spans="1:15" x14ac:dyDescent="0.3">
      <c r="A519" s="94">
        <v>45</v>
      </c>
      <c r="B519" s="94"/>
      <c r="C519" s="29"/>
      <c r="D519" s="89"/>
      <c r="E519" s="95">
        <f t="shared" si="190"/>
        <v>305537.4189950517</v>
      </c>
      <c r="F519" s="93">
        <v>180</v>
      </c>
      <c r="G519" s="93"/>
      <c r="H519" s="91">
        <v>0.08</v>
      </c>
      <c r="I519" s="95">
        <f t="shared" si="191"/>
        <v>3822.6083373214224</v>
      </c>
      <c r="J519" s="95">
        <f t="shared" si="184"/>
        <v>2036.9161266336782</v>
      </c>
      <c r="K519" s="95">
        <f t="shared" si="185"/>
        <v>1785.6922106877441</v>
      </c>
      <c r="L519" s="95">
        <f t="shared" si="188"/>
        <v>1031.5570234227716</v>
      </c>
      <c r="M519" s="92">
        <f t="shared" si="192"/>
        <v>0.04</v>
      </c>
      <c r="N519" s="92">
        <f t="shared" si="195"/>
        <v>3.3960531989175591E-3</v>
      </c>
      <c r="O519" s="90"/>
    </row>
    <row r="520" spans="1:15" x14ac:dyDescent="0.3">
      <c r="A520" s="94">
        <v>45</v>
      </c>
      <c r="B520" s="94"/>
      <c r="C520" s="29"/>
      <c r="D520" s="89"/>
      <c r="E520" s="95">
        <f t="shared" si="190"/>
        <v>423975.12781699543</v>
      </c>
      <c r="F520" s="93">
        <v>180</v>
      </c>
      <c r="G520" s="93"/>
      <c r="H520" s="91">
        <v>0.08</v>
      </c>
      <c r="I520" s="95">
        <f t="shared" si="191"/>
        <v>5256.0864638169551</v>
      </c>
      <c r="J520" s="95">
        <f t="shared" si="184"/>
        <v>2826.5008521133032</v>
      </c>
      <c r="K520" s="95">
        <f t="shared" si="185"/>
        <v>2429.5856117036519</v>
      </c>
      <c r="L520" s="95">
        <f t="shared" si="188"/>
        <v>1431.5910870957182</v>
      </c>
      <c r="M520" s="92">
        <f t="shared" si="192"/>
        <v>0.04</v>
      </c>
      <c r="N520" s="92">
        <f t="shared" si="195"/>
        <v>3.3960531989175591E-3</v>
      </c>
      <c r="O520" s="90"/>
    </row>
    <row r="521" spans="1:15" x14ac:dyDescent="0.3">
      <c r="A521" s="94">
        <v>45</v>
      </c>
      <c r="B521" s="94"/>
      <c r="C521" s="29"/>
      <c r="D521" s="89"/>
      <c r="E521" s="95">
        <f t="shared" si="190"/>
        <v>508770.15338039497</v>
      </c>
      <c r="F521" s="93">
        <v>180</v>
      </c>
      <c r="G521" s="93"/>
      <c r="H521" s="91">
        <v>0.08</v>
      </c>
      <c r="I521" s="95">
        <f t="shared" si="191"/>
        <v>6307.303756580347</v>
      </c>
      <c r="J521" s="95">
        <f t="shared" si="184"/>
        <v>3391.8010225359667</v>
      </c>
      <c r="K521" s="95">
        <f t="shared" si="185"/>
        <v>2915.5027340443803</v>
      </c>
      <c r="L521" s="95">
        <f t="shared" si="188"/>
        <v>1717.9093045148632</v>
      </c>
      <c r="M521" s="92">
        <f t="shared" si="192"/>
        <v>0.04</v>
      </c>
      <c r="N521" s="92">
        <f t="shared" si="195"/>
        <v>3.3960531989175591E-3</v>
      </c>
      <c r="O521" s="90"/>
    </row>
    <row r="522" spans="1:15" x14ac:dyDescent="0.3">
      <c r="A522" s="94">
        <v>45</v>
      </c>
      <c r="B522" s="94"/>
      <c r="C522" s="29"/>
      <c r="D522" s="89"/>
      <c r="E522" s="95">
        <f t="shared" si="190"/>
        <v>598953.32576610439</v>
      </c>
      <c r="F522" s="93">
        <v>180</v>
      </c>
      <c r="G522" s="93"/>
      <c r="H522" s="91">
        <v>0.08</v>
      </c>
      <c r="I522" s="95">
        <f t="shared" si="191"/>
        <v>7358.521049343738</v>
      </c>
      <c r="J522" s="95">
        <f t="shared" si="184"/>
        <v>3993.0221717740296</v>
      </c>
      <c r="K522" s="95">
        <f t="shared" si="185"/>
        <v>3365.4988775697084</v>
      </c>
      <c r="L522" s="95">
        <f t="shared" si="188"/>
        <v>2022.6479447411657</v>
      </c>
      <c r="M522" s="92">
        <f t="shared" si="192"/>
        <v>0.04</v>
      </c>
      <c r="N522" s="92">
        <f t="shared" si="195"/>
        <v>3.3960531989175591E-3</v>
      </c>
      <c r="O522" s="90"/>
    </row>
    <row r="523" spans="1:15" x14ac:dyDescent="0.3">
      <c r="A523" s="94">
        <v>45</v>
      </c>
      <c r="B523" s="94"/>
      <c r="C523" s="29"/>
      <c r="D523" s="89"/>
      <c r="E523" s="95">
        <f t="shared" si="190"/>
        <v>622289.16962712153</v>
      </c>
      <c r="F523" s="93">
        <v>180</v>
      </c>
      <c r="G523" s="93"/>
      <c r="H523" s="91">
        <v>0.08</v>
      </c>
      <c r="I523" s="95">
        <f t="shared" si="191"/>
        <v>7645.2166746428447</v>
      </c>
      <c r="J523" s="95">
        <f t="shared" si="184"/>
        <v>4148.5944641808101</v>
      </c>
      <c r="K523" s="95">
        <f t="shared" si="185"/>
        <v>3496.6222104620347</v>
      </c>
      <c r="L523" s="95">
        <f t="shared" si="188"/>
        <v>2101.4524101206921</v>
      </c>
      <c r="M523" s="92">
        <f t="shared" si="192"/>
        <v>0.04</v>
      </c>
      <c r="N523" s="92">
        <f t="shared" si="195"/>
        <v>3.3960531989175591E-3</v>
      </c>
      <c r="O523" s="90"/>
    </row>
    <row r="524" spans="1:15" x14ac:dyDescent="0.3">
      <c r="A524" s="94">
        <v>45</v>
      </c>
      <c r="B524" s="94"/>
      <c r="C524" s="29"/>
      <c r="D524" s="89"/>
      <c r="E524" s="95">
        <f t="shared" si="190"/>
        <v>1011219.900644072</v>
      </c>
      <c r="F524" s="93">
        <v>180</v>
      </c>
      <c r="G524" s="93"/>
      <c r="H524" s="91">
        <v>0.08</v>
      </c>
      <c r="I524" s="95">
        <f t="shared" si="191"/>
        <v>12423.477096294622</v>
      </c>
      <c r="J524" s="95">
        <f t="shared" si="184"/>
        <v>6741.466004293814</v>
      </c>
      <c r="K524" s="95">
        <f t="shared" si="185"/>
        <v>5682.0110920008083</v>
      </c>
      <c r="L524" s="95">
        <f t="shared" si="188"/>
        <v>3414.8601664461225</v>
      </c>
      <c r="M524" s="92">
        <f t="shared" si="192"/>
        <v>0.04</v>
      </c>
      <c r="N524" s="92">
        <f t="shared" si="195"/>
        <v>3.3960531989175591E-3</v>
      </c>
      <c r="O524" s="88">
        <f t="shared" ref="O524" si="196">SUM(I513:I524)</f>
        <v>77121.123205459691</v>
      </c>
    </row>
    <row r="525" spans="1:15" x14ac:dyDescent="0.3">
      <c r="A525" s="94">
        <v>46</v>
      </c>
      <c r="B525" s="94"/>
      <c r="C525" s="29"/>
      <c r="D525" s="89"/>
      <c r="E525" s="95">
        <f t="shared" si="190"/>
        <v>149946.8850885327</v>
      </c>
      <c r="F525" s="93">
        <v>180</v>
      </c>
      <c r="G525" s="93"/>
      <c r="H525" s="91">
        <v>0.08</v>
      </c>
      <c r="I525" s="95">
        <f t="shared" si="191"/>
        <v>1911.3041686607112</v>
      </c>
      <c r="J525" s="95">
        <f t="shared" si="184"/>
        <v>999.64590059021805</v>
      </c>
      <c r="K525" s="95">
        <f t="shared" si="185"/>
        <v>911.65826807049314</v>
      </c>
      <c r="L525" s="95">
        <f t="shared" si="188"/>
        <v>506.13155879503466</v>
      </c>
      <c r="M525" s="92">
        <f t="shared" si="192"/>
        <v>0.04</v>
      </c>
      <c r="N525" s="92">
        <f t="shared" si="195"/>
        <v>3.3960531989175591E-3</v>
      </c>
      <c r="O525" s="90"/>
    </row>
    <row r="526" spans="1:15" x14ac:dyDescent="0.3">
      <c r="A526" s="94">
        <v>46</v>
      </c>
      <c r="B526" s="94"/>
      <c r="C526" s="29"/>
      <c r="D526" s="89"/>
      <c r="E526" s="95">
        <f t="shared" si="190"/>
        <v>262407.0489049324</v>
      </c>
      <c r="F526" s="93">
        <v>180</v>
      </c>
      <c r="G526" s="93"/>
      <c r="H526" s="91">
        <v>0.08</v>
      </c>
      <c r="I526" s="95">
        <f t="shared" si="191"/>
        <v>3344.7822951562443</v>
      </c>
      <c r="J526" s="95">
        <f t="shared" si="184"/>
        <v>1749.3803260328827</v>
      </c>
      <c r="K526" s="95">
        <f t="shared" si="185"/>
        <v>1595.4019691233616</v>
      </c>
      <c r="L526" s="95">
        <f t="shared" si="188"/>
        <v>885.73022789131119</v>
      </c>
      <c r="M526" s="92">
        <f t="shared" si="192"/>
        <v>0.04</v>
      </c>
      <c r="N526" s="92">
        <f t="shared" si="195"/>
        <v>3.3960531989175591E-3</v>
      </c>
      <c r="O526" s="90"/>
    </row>
    <row r="527" spans="1:15" x14ac:dyDescent="0.3">
      <c r="A527" s="94">
        <v>46</v>
      </c>
      <c r="B527" s="94"/>
      <c r="C527" s="29"/>
      <c r="D527" s="89"/>
      <c r="E527" s="95">
        <f t="shared" si="190"/>
        <v>209925.63912394582</v>
      </c>
      <c r="F527" s="93">
        <v>180</v>
      </c>
      <c r="G527" s="93"/>
      <c r="H527" s="91">
        <v>0.08</v>
      </c>
      <c r="I527" s="95">
        <f t="shared" si="191"/>
        <v>2675.8258361249955</v>
      </c>
      <c r="J527" s="95">
        <f t="shared" si="184"/>
        <v>1399.5042608263054</v>
      </c>
      <c r="K527" s="95">
        <f t="shared" si="185"/>
        <v>1276.32157529869</v>
      </c>
      <c r="L527" s="95">
        <f t="shared" si="188"/>
        <v>708.58418231304859</v>
      </c>
      <c r="M527" s="92">
        <f t="shared" si="192"/>
        <v>0.04</v>
      </c>
      <c r="N527" s="92">
        <f t="shared" si="195"/>
        <v>3.3960531989175591E-3</v>
      </c>
      <c r="O527" s="90"/>
    </row>
    <row r="528" spans="1:15" x14ac:dyDescent="0.3">
      <c r="A528" s="94">
        <v>46</v>
      </c>
      <c r="B528" s="94"/>
      <c r="C528" s="29"/>
      <c r="D528" s="89"/>
      <c r="E528" s="95">
        <f t="shared" si="190"/>
        <v>575168.32254578755</v>
      </c>
      <c r="F528" s="93">
        <v>180</v>
      </c>
      <c r="G528" s="93"/>
      <c r="H528" s="91">
        <v>0.08</v>
      </c>
      <c r="I528" s="95">
        <f t="shared" si="191"/>
        <v>7262.9558409107021</v>
      </c>
      <c r="J528" s="95">
        <f t="shared" ref="J528:J591" si="197">E528*(H528/12)</f>
        <v>3834.4554836385842</v>
      </c>
      <c r="K528" s="95">
        <f t="shared" ref="K528:K591" si="198">I528-J528</f>
        <v>3428.500357272118</v>
      </c>
      <c r="L528" s="95">
        <f t="shared" si="188"/>
        <v>1941.6588520918642</v>
      </c>
      <c r="M528" s="92">
        <f t="shared" si="192"/>
        <v>0.04</v>
      </c>
      <c r="N528" s="92">
        <f t="shared" si="195"/>
        <v>3.3960531989175591E-3</v>
      </c>
      <c r="O528" s="90"/>
    </row>
    <row r="529" spans="1:15" x14ac:dyDescent="0.3">
      <c r="A529" s="94">
        <v>46</v>
      </c>
      <c r="B529" s="94"/>
      <c r="C529" s="29"/>
      <c r="D529" s="89"/>
      <c r="E529" s="95">
        <f t="shared" si="190"/>
        <v>908160.50928282319</v>
      </c>
      <c r="F529" s="93">
        <v>180</v>
      </c>
      <c r="G529" s="93"/>
      <c r="H529" s="91">
        <v>0.08</v>
      </c>
      <c r="I529" s="95">
        <f t="shared" si="191"/>
        <v>11467.825011964267</v>
      </c>
      <c r="J529" s="95">
        <f t="shared" si="197"/>
        <v>6054.403395218822</v>
      </c>
      <c r="K529" s="95">
        <f t="shared" si="198"/>
        <v>5413.4216167454451</v>
      </c>
      <c r="L529" s="95">
        <f t="shared" si="188"/>
        <v>3065.7771348818937</v>
      </c>
      <c r="M529" s="92">
        <f t="shared" si="192"/>
        <v>0.04</v>
      </c>
      <c r="N529" s="92">
        <f t="shared" si="195"/>
        <v>3.3960531989175591E-3</v>
      </c>
      <c r="O529" s="90"/>
    </row>
    <row r="530" spans="1:15" x14ac:dyDescent="0.3">
      <c r="A530" s="94">
        <v>46</v>
      </c>
      <c r="B530" s="94"/>
      <c r="C530" s="29"/>
      <c r="D530" s="89"/>
      <c r="E530" s="95">
        <f t="shared" si="190"/>
        <v>605440.33952188236</v>
      </c>
      <c r="F530" s="93">
        <v>180</v>
      </c>
      <c r="G530" s="93"/>
      <c r="H530" s="91">
        <v>0.08</v>
      </c>
      <c r="I530" s="95">
        <f t="shared" si="191"/>
        <v>7645.2166746428447</v>
      </c>
      <c r="J530" s="95">
        <f t="shared" si="197"/>
        <v>4036.2689301458827</v>
      </c>
      <c r="K530" s="95">
        <f t="shared" si="198"/>
        <v>3608.9477444969621</v>
      </c>
      <c r="L530" s="95">
        <f t="shared" si="188"/>
        <v>2043.8514232545963</v>
      </c>
      <c r="M530" s="92">
        <f t="shared" si="192"/>
        <v>0.04</v>
      </c>
      <c r="N530" s="92">
        <f t="shared" si="195"/>
        <v>3.3960531989175591E-3</v>
      </c>
      <c r="O530" s="90"/>
    </row>
    <row r="531" spans="1:15" x14ac:dyDescent="0.3">
      <c r="A531" s="94">
        <v>46</v>
      </c>
      <c r="B531" s="94"/>
      <c r="C531" s="29"/>
      <c r="D531" s="89"/>
      <c r="E531" s="95">
        <f t="shared" si="190"/>
        <v>302720.16976094118</v>
      </c>
      <c r="F531" s="93">
        <v>180</v>
      </c>
      <c r="G531" s="93"/>
      <c r="H531" s="91">
        <v>0.08</v>
      </c>
      <c r="I531" s="95">
        <f t="shared" si="191"/>
        <v>3822.6083373214224</v>
      </c>
      <c r="J531" s="95">
        <f t="shared" si="197"/>
        <v>2018.1344650729413</v>
      </c>
      <c r="K531" s="95">
        <f t="shared" si="198"/>
        <v>1804.473872248481</v>
      </c>
      <c r="L531" s="95">
        <f t="shared" si="188"/>
        <v>1021.9257116272981</v>
      </c>
      <c r="M531" s="92">
        <f t="shared" si="192"/>
        <v>0.04</v>
      </c>
      <c r="N531" s="92">
        <f t="shared" si="195"/>
        <v>3.3960531989175591E-3</v>
      </c>
      <c r="O531" s="90"/>
    </row>
    <row r="532" spans="1:15" x14ac:dyDescent="0.3">
      <c r="A532" s="94">
        <v>46</v>
      </c>
      <c r="B532" s="94"/>
      <c r="C532" s="29"/>
      <c r="D532" s="89"/>
      <c r="E532" s="95">
        <f t="shared" si="190"/>
        <v>420113.95111819607</v>
      </c>
      <c r="F532" s="93">
        <v>180</v>
      </c>
      <c r="G532" s="93"/>
      <c r="H532" s="91">
        <v>0.08</v>
      </c>
      <c r="I532" s="95">
        <f t="shared" si="191"/>
        <v>5256.0864638169551</v>
      </c>
      <c r="J532" s="95">
        <f t="shared" si="197"/>
        <v>2800.7596741213074</v>
      </c>
      <c r="K532" s="95">
        <f t="shared" si="198"/>
        <v>2455.3267896956477</v>
      </c>
      <c r="L532" s="95">
        <f t="shared" si="188"/>
        <v>1418.3909072063109</v>
      </c>
      <c r="M532" s="92">
        <f t="shared" si="192"/>
        <v>0.04</v>
      </c>
      <c r="N532" s="92">
        <f t="shared" si="195"/>
        <v>3.3960531989175591E-3</v>
      </c>
      <c r="O532" s="90"/>
    </row>
    <row r="533" spans="1:15" x14ac:dyDescent="0.3">
      <c r="A533" s="94">
        <v>46</v>
      </c>
      <c r="B533" s="94"/>
      <c r="C533" s="29"/>
      <c r="D533" s="89"/>
      <c r="E533" s="95">
        <f t="shared" si="190"/>
        <v>504136.7413418357</v>
      </c>
      <c r="F533" s="93">
        <v>180</v>
      </c>
      <c r="G533" s="93"/>
      <c r="H533" s="91">
        <v>0.08</v>
      </c>
      <c r="I533" s="95">
        <f t="shared" si="191"/>
        <v>6307.303756580347</v>
      </c>
      <c r="J533" s="95">
        <f t="shared" si="197"/>
        <v>3360.9116089455715</v>
      </c>
      <c r="K533" s="95">
        <f t="shared" si="198"/>
        <v>2946.3921476347755</v>
      </c>
      <c r="L533" s="95">
        <f t="shared" si="188"/>
        <v>1702.0690886475745</v>
      </c>
      <c r="M533" s="92">
        <f t="shared" si="192"/>
        <v>0.04</v>
      </c>
      <c r="N533" s="92">
        <f t="shared" si="195"/>
        <v>3.3960531989175591E-3</v>
      </c>
      <c r="O533" s="90"/>
    </row>
    <row r="534" spans="1:15" x14ac:dyDescent="0.3">
      <c r="A534" s="94">
        <v>46</v>
      </c>
      <c r="B534" s="94"/>
      <c r="C534" s="29"/>
      <c r="D534" s="89"/>
      <c r="E534" s="95">
        <f t="shared" si="190"/>
        <v>593565.17894379352</v>
      </c>
      <c r="F534" s="93">
        <v>180</v>
      </c>
      <c r="G534" s="93"/>
      <c r="H534" s="91">
        <v>0.08</v>
      </c>
      <c r="I534" s="95">
        <f t="shared" si="191"/>
        <v>7358.521049343738</v>
      </c>
      <c r="J534" s="95">
        <f t="shared" si="197"/>
        <v>3957.1011929586239</v>
      </c>
      <c r="K534" s="95">
        <f t="shared" si="198"/>
        <v>3401.4198563851141</v>
      </c>
      <c r="L534" s="95">
        <f t="shared" si="188"/>
        <v>2004.2275219340052</v>
      </c>
      <c r="M534" s="92">
        <f t="shared" si="192"/>
        <v>0.04</v>
      </c>
      <c r="N534" s="92">
        <f t="shared" si="195"/>
        <v>3.3960531989175591E-3</v>
      </c>
      <c r="O534" s="90"/>
    </row>
    <row r="535" spans="1:15" x14ac:dyDescent="0.3">
      <c r="A535" s="94">
        <v>46</v>
      </c>
      <c r="B535" s="94"/>
      <c r="C535" s="29"/>
      <c r="D535" s="89"/>
      <c r="E535" s="95">
        <f t="shared" si="190"/>
        <v>616691.09500653879</v>
      </c>
      <c r="F535" s="93">
        <v>180</v>
      </c>
      <c r="G535" s="93"/>
      <c r="H535" s="91">
        <v>0.08</v>
      </c>
      <c r="I535" s="95">
        <f t="shared" si="191"/>
        <v>7645.2166746428447</v>
      </c>
      <c r="J535" s="95">
        <f t="shared" si="197"/>
        <v>4111.2739667102587</v>
      </c>
      <c r="K535" s="95">
        <f t="shared" si="198"/>
        <v>3533.942707932586</v>
      </c>
      <c r="L535" s="95">
        <f t="shared" si="188"/>
        <v>2082.3143085028628</v>
      </c>
      <c r="M535" s="92">
        <f t="shared" si="192"/>
        <v>0.04</v>
      </c>
      <c r="N535" s="92">
        <f t="shared" si="195"/>
        <v>3.3960531989175591E-3</v>
      </c>
      <c r="O535" s="90"/>
    </row>
    <row r="536" spans="1:15" x14ac:dyDescent="0.3">
      <c r="A536" s="94">
        <v>46</v>
      </c>
      <c r="B536" s="94"/>
      <c r="C536" s="29"/>
      <c r="D536" s="89"/>
      <c r="E536" s="95">
        <f t="shared" si="190"/>
        <v>1002123.0293856252</v>
      </c>
      <c r="F536" s="93">
        <v>180</v>
      </c>
      <c r="G536" s="93"/>
      <c r="H536" s="91">
        <v>0.08</v>
      </c>
      <c r="I536" s="95">
        <f t="shared" si="191"/>
        <v>12423.477096294622</v>
      </c>
      <c r="J536" s="95">
        <f t="shared" si="197"/>
        <v>6680.820195904168</v>
      </c>
      <c r="K536" s="95">
        <f t="shared" si="198"/>
        <v>5742.6569003904542</v>
      </c>
      <c r="L536" s="95">
        <f t="shared" si="188"/>
        <v>3383.7607513171506</v>
      </c>
      <c r="M536" s="92">
        <f t="shared" si="192"/>
        <v>0.04</v>
      </c>
      <c r="N536" s="92">
        <f t="shared" si="195"/>
        <v>3.3960531989175591E-3</v>
      </c>
      <c r="O536" s="88">
        <f t="shared" ref="O536" si="199">SUM(I525:I536)</f>
        <v>77121.123205459691</v>
      </c>
    </row>
    <row r="537" spans="1:15" x14ac:dyDescent="0.3">
      <c r="A537" s="94">
        <v>47</v>
      </c>
      <c r="B537" s="94"/>
      <c r="C537" s="29"/>
      <c r="D537" s="89"/>
      <c r="E537" s="95">
        <f t="shared" si="190"/>
        <v>148529.09526166719</v>
      </c>
      <c r="F537" s="93">
        <v>180</v>
      </c>
      <c r="G537" s="93"/>
      <c r="H537" s="91">
        <v>0.08</v>
      </c>
      <c r="I537" s="95">
        <f t="shared" si="191"/>
        <v>1911.3041686607112</v>
      </c>
      <c r="J537" s="95">
        <f t="shared" si="197"/>
        <v>990.19396841111461</v>
      </c>
      <c r="K537" s="95">
        <f t="shared" si="198"/>
        <v>921.11020024959657</v>
      </c>
      <c r="L537" s="95">
        <f t="shared" si="188"/>
        <v>501.28456985360248</v>
      </c>
      <c r="M537" s="92">
        <f t="shared" si="192"/>
        <v>0.04</v>
      </c>
      <c r="N537" s="92">
        <f t="shared" si="195"/>
        <v>3.3960531989175591E-3</v>
      </c>
      <c r="O537" s="90"/>
    </row>
    <row r="538" spans="1:15" x14ac:dyDescent="0.3">
      <c r="A538" s="94">
        <v>47</v>
      </c>
      <c r="B538" s="94"/>
      <c r="C538" s="29"/>
      <c r="D538" s="89"/>
      <c r="E538" s="95">
        <f t="shared" si="190"/>
        <v>259925.91670791773</v>
      </c>
      <c r="F538" s="93">
        <v>180</v>
      </c>
      <c r="G538" s="93"/>
      <c r="H538" s="91">
        <v>0.08</v>
      </c>
      <c r="I538" s="95">
        <f t="shared" si="191"/>
        <v>3344.7822951562443</v>
      </c>
      <c r="J538" s="95">
        <f t="shared" si="197"/>
        <v>1732.8394447194516</v>
      </c>
      <c r="K538" s="95">
        <f t="shared" si="198"/>
        <v>1611.9428504367927</v>
      </c>
      <c r="L538" s="95">
        <f t="shared" si="188"/>
        <v>877.24799724380489</v>
      </c>
      <c r="M538" s="92">
        <f t="shared" si="192"/>
        <v>0.04</v>
      </c>
      <c r="N538" s="92">
        <f t="shared" si="195"/>
        <v>3.3960531989175591E-3</v>
      </c>
      <c r="O538" s="90"/>
    </row>
    <row r="539" spans="1:15" x14ac:dyDescent="0.3">
      <c r="A539" s="94">
        <v>47</v>
      </c>
      <c r="B539" s="94"/>
      <c r="C539" s="29"/>
      <c r="D539" s="89"/>
      <c r="E539" s="95">
        <f t="shared" si="190"/>
        <v>207940.73336633405</v>
      </c>
      <c r="F539" s="93">
        <v>180</v>
      </c>
      <c r="G539" s="93"/>
      <c r="H539" s="91">
        <v>0.08</v>
      </c>
      <c r="I539" s="95">
        <f t="shared" si="191"/>
        <v>2675.8258361249955</v>
      </c>
      <c r="J539" s="95">
        <f t="shared" si="197"/>
        <v>1386.2715557755605</v>
      </c>
      <c r="K539" s="95">
        <f t="shared" si="198"/>
        <v>1289.554280349435</v>
      </c>
      <c r="L539" s="95">
        <f t="shared" si="188"/>
        <v>701.79839779504346</v>
      </c>
      <c r="M539" s="92">
        <f t="shared" si="192"/>
        <v>0.04</v>
      </c>
      <c r="N539" s="92">
        <f t="shared" si="195"/>
        <v>3.3960531989175591E-3</v>
      </c>
      <c r="O539" s="90"/>
    </row>
    <row r="540" spans="1:15" x14ac:dyDescent="0.3">
      <c r="A540" s="94">
        <v>47</v>
      </c>
      <c r="B540" s="94"/>
      <c r="C540" s="29"/>
      <c r="D540" s="89"/>
      <c r="E540" s="95">
        <f t="shared" si="190"/>
        <v>569798.16333642357</v>
      </c>
      <c r="F540" s="93">
        <v>180</v>
      </c>
      <c r="G540" s="93"/>
      <c r="H540" s="91">
        <v>0.08</v>
      </c>
      <c r="I540" s="95">
        <f t="shared" si="191"/>
        <v>7262.9558409107021</v>
      </c>
      <c r="J540" s="95">
        <f t="shared" si="197"/>
        <v>3798.6544222428242</v>
      </c>
      <c r="K540" s="95">
        <f t="shared" si="198"/>
        <v>3464.3014186678779</v>
      </c>
      <c r="L540" s="95">
        <f t="shared" si="188"/>
        <v>1923.2999234211293</v>
      </c>
      <c r="M540" s="92">
        <f t="shared" si="192"/>
        <v>0.04</v>
      </c>
      <c r="N540" s="92">
        <f t="shared" si="195"/>
        <v>3.3960531989175591E-3</v>
      </c>
      <c r="O540" s="90"/>
    </row>
    <row r="541" spans="1:15" x14ac:dyDescent="0.3">
      <c r="A541" s="94">
        <v>47</v>
      </c>
      <c r="B541" s="94"/>
      <c r="C541" s="29"/>
      <c r="D541" s="89"/>
      <c r="E541" s="95">
        <f t="shared" si="190"/>
        <v>899681.31053119584</v>
      </c>
      <c r="F541" s="93">
        <v>180</v>
      </c>
      <c r="G541" s="93"/>
      <c r="H541" s="91">
        <v>0.08</v>
      </c>
      <c r="I541" s="95">
        <f t="shared" si="191"/>
        <v>11467.825011964267</v>
      </c>
      <c r="J541" s="95">
        <f t="shared" si="197"/>
        <v>5997.8754035413058</v>
      </c>
      <c r="K541" s="95">
        <f t="shared" si="198"/>
        <v>5469.9496084229613</v>
      </c>
      <c r="L541" s="95">
        <f t="shared" si="188"/>
        <v>3036.7893527702067</v>
      </c>
      <c r="M541" s="92">
        <f t="shared" si="192"/>
        <v>0.04</v>
      </c>
      <c r="N541" s="92">
        <f t="shared" si="195"/>
        <v>3.3960531989175591E-3</v>
      </c>
      <c r="O541" s="90"/>
    </row>
    <row r="542" spans="1:15" x14ac:dyDescent="0.3">
      <c r="A542" s="94">
        <v>47</v>
      </c>
      <c r="B542" s="94"/>
      <c r="C542" s="29"/>
      <c r="D542" s="89"/>
      <c r="E542" s="95">
        <f t="shared" si="190"/>
        <v>599787.54035413079</v>
      </c>
      <c r="F542" s="93">
        <v>180</v>
      </c>
      <c r="G542" s="93"/>
      <c r="H542" s="91">
        <v>0.08</v>
      </c>
      <c r="I542" s="95">
        <f t="shared" si="191"/>
        <v>7645.2166746428447</v>
      </c>
      <c r="J542" s="95">
        <f t="shared" si="197"/>
        <v>3998.5836023608722</v>
      </c>
      <c r="K542" s="95">
        <f t="shared" si="198"/>
        <v>3646.6330722819725</v>
      </c>
      <c r="L542" s="95">
        <f t="shared" si="188"/>
        <v>2024.5262351801387</v>
      </c>
      <c r="M542" s="92">
        <f t="shared" si="192"/>
        <v>0.04</v>
      </c>
      <c r="N542" s="92">
        <f t="shared" si="195"/>
        <v>3.3960531989175591E-3</v>
      </c>
      <c r="O542" s="90"/>
    </row>
    <row r="543" spans="1:15" x14ac:dyDescent="0.3">
      <c r="A543" s="94">
        <v>47</v>
      </c>
      <c r="B543" s="94"/>
      <c r="C543" s="29"/>
      <c r="D543" s="89"/>
      <c r="E543" s="95">
        <f t="shared" si="190"/>
        <v>299893.77017706539</v>
      </c>
      <c r="F543" s="93">
        <v>180</v>
      </c>
      <c r="G543" s="93"/>
      <c r="H543" s="91">
        <v>0.08</v>
      </c>
      <c r="I543" s="95">
        <f t="shared" si="191"/>
        <v>3822.6083373214224</v>
      </c>
      <c r="J543" s="95">
        <f t="shared" si="197"/>
        <v>1999.2918011804361</v>
      </c>
      <c r="K543" s="95">
        <f t="shared" si="198"/>
        <v>1823.3165361409863</v>
      </c>
      <c r="L543" s="95">
        <f t="shared" si="188"/>
        <v>1012.2631175900693</v>
      </c>
      <c r="M543" s="92">
        <f t="shared" si="192"/>
        <v>0.04</v>
      </c>
      <c r="N543" s="92">
        <f t="shared" si="195"/>
        <v>3.3960531989175591E-3</v>
      </c>
      <c r="O543" s="90"/>
    </row>
    <row r="544" spans="1:15" x14ac:dyDescent="0.3">
      <c r="A544" s="94">
        <v>47</v>
      </c>
      <c r="B544" s="94"/>
      <c r="C544" s="29"/>
      <c r="D544" s="89"/>
      <c r="E544" s="95">
        <f t="shared" si="190"/>
        <v>416240.23342129408</v>
      </c>
      <c r="F544" s="93">
        <v>180</v>
      </c>
      <c r="G544" s="93"/>
      <c r="H544" s="91">
        <v>0.08</v>
      </c>
      <c r="I544" s="95">
        <f t="shared" si="191"/>
        <v>5256.0864638169551</v>
      </c>
      <c r="J544" s="95">
        <f t="shared" si="197"/>
        <v>2774.9348894752939</v>
      </c>
      <c r="K544" s="95">
        <f t="shared" si="198"/>
        <v>2481.1515743416612</v>
      </c>
      <c r="L544" s="95">
        <f t="shared" si="188"/>
        <v>1405.147853487535</v>
      </c>
      <c r="M544" s="92">
        <f t="shared" si="192"/>
        <v>0.04</v>
      </c>
      <c r="N544" s="92">
        <f t="shared" si="195"/>
        <v>3.3960531989175591E-3</v>
      </c>
      <c r="O544" s="90"/>
    </row>
    <row r="545" spans="1:15" x14ac:dyDescent="0.3">
      <c r="A545" s="94">
        <v>47</v>
      </c>
      <c r="B545" s="94"/>
      <c r="C545" s="29"/>
      <c r="D545" s="89"/>
      <c r="E545" s="95">
        <f t="shared" si="190"/>
        <v>499488.28010555339</v>
      </c>
      <c r="F545" s="93">
        <v>180</v>
      </c>
      <c r="G545" s="93"/>
      <c r="H545" s="91">
        <v>0.08</v>
      </c>
      <c r="I545" s="95">
        <f t="shared" si="191"/>
        <v>6307.303756580347</v>
      </c>
      <c r="J545" s="95">
        <f t="shared" si="197"/>
        <v>3329.9218673703563</v>
      </c>
      <c r="K545" s="95">
        <f t="shared" si="198"/>
        <v>2977.3818892099907</v>
      </c>
      <c r="L545" s="95">
        <f t="shared" si="188"/>
        <v>1686.1774241850437</v>
      </c>
      <c r="M545" s="92">
        <f t="shared" si="192"/>
        <v>0.04</v>
      </c>
      <c r="N545" s="92">
        <f t="shared" si="195"/>
        <v>3.3960531989175591E-3</v>
      </c>
      <c r="O545" s="90"/>
    </row>
    <row r="546" spans="1:15" x14ac:dyDescent="0.3">
      <c r="A546" s="94">
        <v>47</v>
      </c>
      <c r="B546" s="94"/>
      <c r="C546" s="29"/>
      <c r="D546" s="89"/>
      <c r="E546" s="95">
        <f t="shared" si="190"/>
        <v>588159.53156547446</v>
      </c>
      <c r="F546" s="93">
        <v>180</v>
      </c>
      <c r="G546" s="93"/>
      <c r="H546" s="91">
        <v>0.08</v>
      </c>
      <c r="I546" s="95">
        <f t="shared" si="191"/>
        <v>7358.521049343738</v>
      </c>
      <c r="J546" s="95">
        <f t="shared" si="197"/>
        <v>3921.0635437698302</v>
      </c>
      <c r="K546" s="95">
        <f t="shared" si="198"/>
        <v>3437.4575055739078</v>
      </c>
      <c r="L546" s="95">
        <f t="shared" ref="L546:L609" si="200">MAX(0,N546*(E546-K546))</f>
        <v>1985.7472700888352</v>
      </c>
      <c r="M546" s="92">
        <f t="shared" si="192"/>
        <v>0.04</v>
      </c>
      <c r="N546" s="92">
        <f t="shared" si="195"/>
        <v>3.3960531989175591E-3</v>
      </c>
      <c r="O546" s="90"/>
    </row>
    <row r="547" spans="1:15" x14ac:dyDescent="0.3">
      <c r="A547" s="94">
        <v>47</v>
      </c>
      <c r="B547" s="94"/>
      <c r="C547" s="29"/>
      <c r="D547" s="89"/>
      <c r="E547" s="95">
        <f t="shared" si="190"/>
        <v>611074.83799010341</v>
      </c>
      <c r="F547" s="93">
        <v>180</v>
      </c>
      <c r="G547" s="93"/>
      <c r="H547" s="91">
        <v>0.08</v>
      </c>
      <c r="I547" s="95">
        <f t="shared" si="191"/>
        <v>7645.2166746428447</v>
      </c>
      <c r="J547" s="95">
        <f t="shared" si="197"/>
        <v>4073.8322532673565</v>
      </c>
      <c r="K547" s="95">
        <f t="shared" si="198"/>
        <v>3571.3844213754883</v>
      </c>
      <c r="L547" s="95">
        <f t="shared" si="200"/>
        <v>2063.1140468455433</v>
      </c>
      <c r="M547" s="92">
        <f t="shared" si="192"/>
        <v>0.04</v>
      </c>
      <c r="N547" s="92">
        <f t="shared" si="195"/>
        <v>3.3960531989175591E-3</v>
      </c>
      <c r="O547" s="90"/>
    </row>
    <row r="548" spans="1:15" x14ac:dyDescent="0.3">
      <c r="A548" s="94">
        <v>47</v>
      </c>
      <c r="B548" s="94"/>
      <c r="C548" s="29"/>
      <c r="D548" s="89"/>
      <c r="E548" s="95">
        <f t="shared" si="190"/>
        <v>992996.61173391761</v>
      </c>
      <c r="F548" s="93">
        <v>180</v>
      </c>
      <c r="G548" s="93"/>
      <c r="H548" s="91">
        <v>0.08</v>
      </c>
      <c r="I548" s="95">
        <f t="shared" si="191"/>
        <v>12423.477096294622</v>
      </c>
      <c r="J548" s="95">
        <f t="shared" si="197"/>
        <v>6619.977411559451</v>
      </c>
      <c r="K548" s="95">
        <f t="shared" si="198"/>
        <v>5803.4996847351713</v>
      </c>
      <c r="L548" s="95">
        <f t="shared" si="200"/>
        <v>3352.5603261240062</v>
      </c>
      <c r="M548" s="92">
        <f t="shared" si="192"/>
        <v>0.04</v>
      </c>
      <c r="N548" s="92">
        <f t="shared" si="195"/>
        <v>3.3960531989175591E-3</v>
      </c>
      <c r="O548" s="88">
        <f t="shared" ref="O548" si="201">SUM(I537:I548)</f>
        <v>77121.123205459691</v>
      </c>
    </row>
    <row r="549" spans="1:15" x14ac:dyDescent="0.3">
      <c r="A549" s="94">
        <v>48</v>
      </c>
      <c r="B549" s="94"/>
      <c r="C549" s="29"/>
      <c r="D549" s="89"/>
      <c r="E549" s="95">
        <f t="shared" si="190"/>
        <v>147106.700491564</v>
      </c>
      <c r="F549" s="93">
        <v>180</v>
      </c>
      <c r="G549" s="93"/>
      <c r="H549" s="91">
        <v>0.08</v>
      </c>
      <c r="I549" s="95">
        <f t="shared" si="191"/>
        <v>1911.3041686607112</v>
      </c>
      <c r="J549" s="95">
        <f t="shared" si="197"/>
        <v>980.71133661042677</v>
      </c>
      <c r="K549" s="95">
        <f t="shared" si="198"/>
        <v>930.59283205028441</v>
      </c>
      <c r="L549" s="95">
        <f t="shared" si="200"/>
        <v>496.42183802240908</v>
      </c>
      <c r="M549" s="92">
        <f t="shared" si="192"/>
        <v>0.04</v>
      </c>
      <c r="N549" s="92">
        <f t="shared" si="195"/>
        <v>3.3960531989175591E-3</v>
      </c>
      <c r="O549" s="90"/>
    </row>
    <row r="550" spans="1:15" x14ac:dyDescent="0.3">
      <c r="A550" s="94">
        <v>48</v>
      </c>
      <c r="B550" s="94"/>
      <c r="C550" s="29"/>
      <c r="D550" s="89"/>
      <c r="E550" s="95">
        <f t="shared" si="190"/>
        <v>257436.72586023714</v>
      </c>
      <c r="F550" s="93">
        <v>180</v>
      </c>
      <c r="G550" s="93"/>
      <c r="H550" s="91">
        <v>0.08</v>
      </c>
      <c r="I550" s="95">
        <f t="shared" si="191"/>
        <v>3344.7822951562443</v>
      </c>
      <c r="J550" s="95">
        <f t="shared" si="197"/>
        <v>1716.2448390682478</v>
      </c>
      <c r="K550" s="95">
        <f t="shared" si="198"/>
        <v>1628.5374560879966</v>
      </c>
      <c r="L550" s="95">
        <f t="shared" si="200"/>
        <v>868.7382165392163</v>
      </c>
      <c r="M550" s="92">
        <f t="shared" si="192"/>
        <v>0.04</v>
      </c>
      <c r="N550" s="92">
        <f t="shared" si="195"/>
        <v>3.3960531989175591E-3</v>
      </c>
      <c r="O550" s="90"/>
    </row>
    <row r="551" spans="1:15" x14ac:dyDescent="0.3">
      <c r="A551" s="94">
        <v>48</v>
      </c>
      <c r="B551" s="94"/>
      <c r="C551" s="29"/>
      <c r="D551" s="89"/>
      <c r="E551" s="95">
        <f t="shared" si="190"/>
        <v>205949.38068818959</v>
      </c>
      <c r="F551" s="93">
        <v>180</v>
      </c>
      <c r="G551" s="93"/>
      <c r="H551" s="91">
        <v>0.08</v>
      </c>
      <c r="I551" s="95">
        <f t="shared" si="191"/>
        <v>2675.8258361249955</v>
      </c>
      <c r="J551" s="95">
        <f t="shared" si="197"/>
        <v>1372.9958712545974</v>
      </c>
      <c r="K551" s="95">
        <f t="shared" si="198"/>
        <v>1302.829964870398</v>
      </c>
      <c r="L551" s="95">
        <f t="shared" si="200"/>
        <v>694.99057323137265</v>
      </c>
      <c r="M551" s="92">
        <f t="shared" si="192"/>
        <v>0.04</v>
      </c>
      <c r="N551" s="92">
        <f t="shared" si="195"/>
        <v>3.3960531989175591E-3</v>
      </c>
      <c r="O551" s="90"/>
    </row>
    <row r="552" spans="1:15" x14ac:dyDescent="0.3">
      <c r="A552" s="94">
        <v>48</v>
      </c>
      <c r="B552" s="94"/>
      <c r="C552" s="29"/>
      <c r="D552" s="89"/>
      <c r="E552" s="95">
        <f t="shared" si="190"/>
        <v>564410.56199433457</v>
      </c>
      <c r="F552" s="93">
        <v>180</v>
      </c>
      <c r="G552" s="93"/>
      <c r="H552" s="91">
        <v>0.08</v>
      </c>
      <c r="I552" s="95">
        <f t="shared" si="191"/>
        <v>7262.9558409107021</v>
      </c>
      <c r="J552" s="95">
        <f t="shared" si="197"/>
        <v>3762.7370799622308</v>
      </c>
      <c r="K552" s="95">
        <f t="shared" si="198"/>
        <v>3500.2187609484713</v>
      </c>
      <c r="L552" s="95">
        <f t="shared" si="200"/>
        <v>1904.8813654436867</v>
      </c>
      <c r="M552" s="92">
        <f t="shared" si="192"/>
        <v>0.04</v>
      </c>
      <c r="N552" s="92">
        <f t="shared" si="195"/>
        <v>3.3960531989175591E-3</v>
      </c>
      <c r="O552" s="90"/>
    </row>
    <row r="553" spans="1:15" x14ac:dyDescent="0.3">
      <c r="A553" s="94">
        <v>48</v>
      </c>
      <c r="B553" s="94"/>
      <c r="C553" s="29"/>
      <c r="D553" s="89"/>
      <c r="E553" s="95">
        <f t="shared" si="190"/>
        <v>891174.57157000271</v>
      </c>
      <c r="F553" s="93">
        <v>180</v>
      </c>
      <c r="G553" s="93"/>
      <c r="H553" s="91">
        <v>0.08</v>
      </c>
      <c r="I553" s="95">
        <f t="shared" si="191"/>
        <v>11467.825011964267</v>
      </c>
      <c r="J553" s="95">
        <f t="shared" si="197"/>
        <v>5941.1638104666854</v>
      </c>
      <c r="K553" s="95">
        <f t="shared" si="198"/>
        <v>5526.6612014975817</v>
      </c>
      <c r="L553" s="95">
        <f t="shared" si="200"/>
        <v>3007.7074191216138</v>
      </c>
      <c r="M553" s="92">
        <f t="shared" si="192"/>
        <v>0.04</v>
      </c>
      <c r="N553" s="92">
        <f t="shared" si="195"/>
        <v>3.3960531989175591E-3</v>
      </c>
      <c r="O553" s="90"/>
    </row>
    <row r="554" spans="1:15" x14ac:dyDescent="0.3">
      <c r="A554" s="94">
        <v>48</v>
      </c>
      <c r="B554" s="94"/>
      <c r="C554" s="29"/>
      <c r="D554" s="89"/>
      <c r="E554" s="95">
        <f t="shared" si="190"/>
        <v>594116.38104666874</v>
      </c>
      <c r="F554" s="93">
        <v>180</v>
      </c>
      <c r="G554" s="93"/>
      <c r="H554" s="91">
        <v>0.08</v>
      </c>
      <c r="I554" s="95">
        <f t="shared" si="191"/>
        <v>7645.2166746428447</v>
      </c>
      <c r="J554" s="95">
        <f t="shared" si="197"/>
        <v>3960.7758736444584</v>
      </c>
      <c r="K554" s="95">
        <f t="shared" si="198"/>
        <v>3684.4408009983863</v>
      </c>
      <c r="L554" s="95">
        <f t="shared" si="200"/>
        <v>2005.1382794144099</v>
      </c>
      <c r="M554" s="92">
        <f t="shared" si="192"/>
        <v>0.04</v>
      </c>
      <c r="N554" s="92">
        <f t="shared" si="195"/>
        <v>3.3960531989175591E-3</v>
      </c>
      <c r="O554" s="90"/>
    </row>
    <row r="555" spans="1:15" x14ac:dyDescent="0.3">
      <c r="A555" s="94">
        <v>48</v>
      </c>
      <c r="B555" s="94"/>
      <c r="C555" s="29"/>
      <c r="D555" s="89"/>
      <c r="E555" s="95">
        <f t="shared" si="190"/>
        <v>297058.19052333437</v>
      </c>
      <c r="F555" s="93">
        <v>180</v>
      </c>
      <c r="G555" s="93"/>
      <c r="H555" s="91">
        <v>0.08</v>
      </c>
      <c r="I555" s="95">
        <f t="shared" si="191"/>
        <v>3822.6083373214224</v>
      </c>
      <c r="J555" s="95">
        <f t="shared" si="197"/>
        <v>1980.3879368222292</v>
      </c>
      <c r="K555" s="95">
        <f t="shared" si="198"/>
        <v>1842.2204004991931</v>
      </c>
      <c r="L555" s="95">
        <f t="shared" si="200"/>
        <v>1002.569139707205</v>
      </c>
      <c r="M555" s="92">
        <f t="shared" si="192"/>
        <v>0.04</v>
      </c>
      <c r="N555" s="92">
        <f t="shared" si="195"/>
        <v>3.3960531989175591E-3</v>
      </c>
      <c r="O555" s="90"/>
    </row>
    <row r="556" spans="1:15" x14ac:dyDescent="0.3">
      <c r="A556" s="94">
        <v>48</v>
      </c>
      <c r="B556" s="94"/>
      <c r="C556" s="29"/>
      <c r="D556" s="89"/>
      <c r="E556" s="95">
        <f t="shared" si="190"/>
        <v>412353.93399346492</v>
      </c>
      <c r="F556" s="93">
        <v>180</v>
      </c>
      <c r="G556" s="93"/>
      <c r="H556" s="91">
        <v>0.08</v>
      </c>
      <c r="I556" s="95">
        <f t="shared" si="191"/>
        <v>5256.0864638169551</v>
      </c>
      <c r="J556" s="95">
        <f t="shared" si="197"/>
        <v>2749.0262266230998</v>
      </c>
      <c r="K556" s="95">
        <f t="shared" si="198"/>
        <v>2507.0602371938553</v>
      </c>
      <c r="L556" s="95">
        <f t="shared" si="200"/>
        <v>1391.8617866863453</v>
      </c>
      <c r="M556" s="92">
        <f t="shared" si="192"/>
        <v>0.04</v>
      </c>
      <c r="N556" s="92">
        <f t="shared" si="195"/>
        <v>3.3960531989175591E-3</v>
      </c>
      <c r="O556" s="90"/>
    </row>
    <row r="557" spans="1:15" x14ac:dyDescent="0.3">
      <c r="A557" s="94">
        <v>48</v>
      </c>
      <c r="B557" s="94"/>
      <c r="C557" s="29"/>
      <c r="D557" s="89"/>
      <c r="E557" s="95">
        <f t="shared" si="190"/>
        <v>494824.72079215839</v>
      </c>
      <c r="F557" s="93">
        <v>180</v>
      </c>
      <c r="G557" s="93"/>
      <c r="H557" s="91">
        <v>0.08</v>
      </c>
      <c r="I557" s="95">
        <f t="shared" si="191"/>
        <v>6307.303756580347</v>
      </c>
      <c r="J557" s="95">
        <f t="shared" si="197"/>
        <v>3298.831471947723</v>
      </c>
      <c r="K557" s="95">
        <f t="shared" si="198"/>
        <v>3008.472284632624</v>
      </c>
      <c r="L557" s="95">
        <f t="shared" si="200"/>
        <v>1670.2341440236162</v>
      </c>
      <c r="M557" s="92">
        <f t="shared" si="192"/>
        <v>0.04</v>
      </c>
      <c r="N557" s="92">
        <f t="shared" si="195"/>
        <v>3.3960531989175591E-3</v>
      </c>
      <c r="O557" s="90"/>
    </row>
    <row r="558" spans="1:15" x14ac:dyDescent="0.3">
      <c r="A558" s="94">
        <v>48</v>
      </c>
      <c r="B558" s="94"/>
      <c r="C558" s="29"/>
      <c r="D558" s="89"/>
      <c r="E558" s="95">
        <f t="shared" ref="E558:E621" si="202">MAX(0,E546-K546-L546)</f>
        <v>582736.32678981172</v>
      </c>
      <c r="F558" s="93">
        <v>180</v>
      </c>
      <c r="G558" s="93"/>
      <c r="H558" s="91">
        <v>0.08</v>
      </c>
      <c r="I558" s="95">
        <f t="shared" ref="I558:I621" si="203">IF(E558&lt;I546, (E558+J558),I546)</f>
        <v>7358.521049343738</v>
      </c>
      <c r="J558" s="95">
        <f t="shared" si="197"/>
        <v>3884.9088452654119</v>
      </c>
      <c r="K558" s="95">
        <f t="shared" si="198"/>
        <v>3473.6122040783262</v>
      </c>
      <c r="L558" s="95">
        <f t="shared" si="200"/>
        <v>1967.2069948825488</v>
      </c>
      <c r="M558" s="92">
        <f t="shared" si="192"/>
        <v>0.04</v>
      </c>
      <c r="N558" s="92">
        <f t="shared" si="195"/>
        <v>3.3960531989175591E-3</v>
      </c>
      <c r="O558" s="90"/>
    </row>
    <row r="559" spans="1:15" x14ac:dyDescent="0.3">
      <c r="A559" s="94">
        <v>48</v>
      </c>
      <c r="B559" s="94"/>
      <c r="C559" s="29"/>
      <c r="D559" s="89"/>
      <c r="E559" s="95">
        <f t="shared" si="202"/>
        <v>605440.33952188236</v>
      </c>
      <c r="F559" s="93">
        <v>180</v>
      </c>
      <c r="G559" s="93"/>
      <c r="H559" s="91">
        <v>0.08</v>
      </c>
      <c r="I559" s="95">
        <f t="shared" si="203"/>
        <v>7645.2166746428447</v>
      </c>
      <c r="J559" s="95">
        <f t="shared" si="197"/>
        <v>4036.2689301458827</v>
      </c>
      <c r="K559" s="95">
        <f t="shared" si="198"/>
        <v>3608.9477444969621</v>
      </c>
      <c r="L559" s="95">
        <f t="shared" si="200"/>
        <v>2043.8514232545963</v>
      </c>
      <c r="M559" s="92">
        <f t="shared" si="192"/>
        <v>0.04</v>
      </c>
      <c r="N559" s="92">
        <f t="shared" si="195"/>
        <v>3.3960531989175591E-3</v>
      </c>
      <c r="O559" s="90"/>
    </row>
    <row r="560" spans="1:15" x14ac:dyDescent="0.3">
      <c r="A560" s="94">
        <v>48</v>
      </c>
      <c r="B560" s="94"/>
      <c r="C560" s="29"/>
      <c r="D560" s="89"/>
      <c r="E560" s="95">
        <f t="shared" si="202"/>
        <v>983840.55172305845</v>
      </c>
      <c r="F560" s="93">
        <v>180</v>
      </c>
      <c r="G560" s="93"/>
      <c r="H560" s="91">
        <v>0.08</v>
      </c>
      <c r="I560" s="95">
        <f t="shared" si="203"/>
        <v>12423.477096294622</v>
      </c>
      <c r="J560" s="95">
        <f t="shared" si="197"/>
        <v>6558.9370114870571</v>
      </c>
      <c r="K560" s="95">
        <f t="shared" si="198"/>
        <v>5864.5400848075651</v>
      </c>
      <c r="L560" s="95">
        <f t="shared" si="200"/>
        <v>3321.2585627887179</v>
      </c>
      <c r="M560" s="92">
        <f t="shared" si="192"/>
        <v>0.04</v>
      </c>
      <c r="N560" s="92">
        <f t="shared" si="195"/>
        <v>3.3960531989175591E-3</v>
      </c>
      <c r="O560" s="88">
        <f t="shared" ref="O560" si="204">SUM(I549:I560)</f>
        <v>77121.123205459691</v>
      </c>
    </row>
    <row r="561" spans="1:15" x14ac:dyDescent="0.3">
      <c r="A561" s="94">
        <v>49</v>
      </c>
      <c r="B561" s="94"/>
      <c r="C561" s="29"/>
      <c r="D561" s="89"/>
      <c r="E561" s="95">
        <f t="shared" si="202"/>
        <v>145679.68582149129</v>
      </c>
      <c r="F561" s="93">
        <v>180</v>
      </c>
      <c r="G561" s="93"/>
      <c r="H561" s="91">
        <v>0.08</v>
      </c>
      <c r="I561" s="95">
        <f t="shared" si="203"/>
        <v>1911.3041686607112</v>
      </c>
      <c r="J561" s="95">
        <f t="shared" si="197"/>
        <v>971.19790547660864</v>
      </c>
      <c r="K561" s="95">
        <f t="shared" si="198"/>
        <v>940.10626318410254</v>
      </c>
      <c r="L561" s="95">
        <f t="shared" si="200"/>
        <v>491.54331216897168</v>
      </c>
      <c r="M561" s="92">
        <f t="shared" si="192"/>
        <v>0.04</v>
      </c>
      <c r="N561" s="92">
        <f t="shared" si="195"/>
        <v>3.3960531989175591E-3</v>
      </c>
      <c r="O561" s="90"/>
    </row>
    <row r="562" spans="1:15" x14ac:dyDescent="0.3">
      <c r="A562" s="94">
        <v>49</v>
      </c>
      <c r="B562" s="94"/>
      <c r="C562" s="29"/>
      <c r="D562" s="89"/>
      <c r="E562" s="95">
        <f t="shared" si="202"/>
        <v>254939.45018760994</v>
      </c>
      <c r="F562" s="93">
        <v>180</v>
      </c>
      <c r="G562" s="93"/>
      <c r="H562" s="91">
        <v>0.08</v>
      </c>
      <c r="I562" s="95">
        <f t="shared" si="203"/>
        <v>3344.7822951562443</v>
      </c>
      <c r="J562" s="95">
        <f t="shared" si="197"/>
        <v>1699.5963345840664</v>
      </c>
      <c r="K562" s="95">
        <f t="shared" si="198"/>
        <v>1645.1859605721779</v>
      </c>
      <c r="L562" s="95">
        <f t="shared" si="200"/>
        <v>860.20079629570102</v>
      </c>
      <c r="M562" s="92">
        <f t="shared" ref="M562:M625" si="205">0.04</f>
        <v>0.04</v>
      </c>
      <c r="N562" s="92">
        <f t="shared" si="195"/>
        <v>3.3960531989175591E-3</v>
      </c>
      <c r="O562" s="90"/>
    </row>
    <row r="563" spans="1:15" x14ac:dyDescent="0.3">
      <c r="A563" s="94">
        <v>49</v>
      </c>
      <c r="B563" s="94"/>
      <c r="C563" s="29"/>
      <c r="D563" s="89"/>
      <c r="E563" s="95">
        <f t="shared" si="202"/>
        <v>203951.56015008781</v>
      </c>
      <c r="F563" s="93">
        <v>180</v>
      </c>
      <c r="G563" s="93"/>
      <c r="H563" s="91">
        <v>0.08</v>
      </c>
      <c r="I563" s="95">
        <f t="shared" si="203"/>
        <v>2675.8258361249955</v>
      </c>
      <c r="J563" s="95">
        <f t="shared" si="197"/>
        <v>1359.6770676672522</v>
      </c>
      <c r="K563" s="95">
        <f t="shared" si="198"/>
        <v>1316.1487684577432</v>
      </c>
      <c r="L563" s="95">
        <f t="shared" si="200"/>
        <v>688.16063703656039</v>
      </c>
      <c r="M563" s="92">
        <f t="shared" si="205"/>
        <v>0.04</v>
      </c>
      <c r="N563" s="92">
        <f t="shared" si="195"/>
        <v>3.3960531989175591E-3</v>
      </c>
      <c r="O563" s="90"/>
    </row>
    <row r="564" spans="1:15" x14ac:dyDescent="0.3">
      <c r="A564" s="94">
        <v>49</v>
      </c>
      <c r="B564" s="94"/>
      <c r="C564" s="29"/>
      <c r="D564" s="89"/>
      <c r="E564" s="95">
        <f t="shared" si="202"/>
        <v>559005.46186794236</v>
      </c>
      <c r="F564" s="93">
        <v>180</v>
      </c>
      <c r="G564" s="93"/>
      <c r="H564" s="91">
        <v>0.08</v>
      </c>
      <c r="I564" s="95">
        <f t="shared" si="203"/>
        <v>7262.9558409107021</v>
      </c>
      <c r="J564" s="95">
        <f t="shared" si="197"/>
        <v>3726.7030791196162</v>
      </c>
      <c r="K564" s="95">
        <f t="shared" si="198"/>
        <v>3536.252761791086</v>
      </c>
      <c r="L564" s="95">
        <f t="shared" si="200"/>
        <v>1886.4029844851516</v>
      </c>
      <c r="M564" s="92">
        <f t="shared" si="205"/>
        <v>0.04</v>
      </c>
      <c r="N564" s="92">
        <f t="shared" si="195"/>
        <v>3.3960531989175591E-3</v>
      </c>
      <c r="O564" s="90"/>
    </row>
    <row r="565" spans="1:15" x14ac:dyDescent="0.3">
      <c r="A565" s="94">
        <v>49</v>
      </c>
      <c r="B565" s="94"/>
      <c r="C565" s="29"/>
      <c r="D565" s="89"/>
      <c r="E565" s="95">
        <f t="shared" si="202"/>
        <v>882640.20294938353</v>
      </c>
      <c r="F565" s="93">
        <v>180</v>
      </c>
      <c r="G565" s="93"/>
      <c r="H565" s="91">
        <v>0.08</v>
      </c>
      <c r="I565" s="95">
        <f t="shared" si="203"/>
        <v>11467.825011964267</v>
      </c>
      <c r="J565" s="95">
        <f t="shared" si="197"/>
        <v>5884.268019662557</v>
      </c>
      <c r="K565" s="95">
        <f t="shared" si="198"/>
        <v>5583.5569923017101</v>
      </c>
      <c r="L565" s="95">
        <f t="shared" si="200"/>
        <v>2978.5310281344528</v>
      </c>
      <c r="M565" s="92">
        <f t="shared" si="205"/>
        <v>0.04</v>
      </c>
      <c r="N565" s="92">
        <f t="shared" si="195"/>
        <v>3.3960531989175591E-3</v>
      </c>
      <c r="O565" s="90"/>
    </row>
    <row r="566" spans="1:15" x14ac:dyDescent="0.3">
      <c r="A566" s="94">
        <v>49</v>
      </c>
      <c r="B566" s="94"/>
      <c r="C566" s="29"/>
      <c r="D566" s="89"/>
      <c r="E566" s="95">
        <f t="shared" si="202"/>
        <v>588426.801966256</v>
      </c>
      <c r="F566" s="93">
        <v>180</v>
      </c>
      <c r="G566" s="93"/>
      <c r="H566" s="91">
        <v>0.08</v>
      </c>
      <c r="I566" s="95">
        <f t="shared" si="203"/>
        <v>7645.2166746428447</v>
      </c>
      <c r="J566" s="95">
        <f t="shared" si="197"/>
        <v>3922.8453464417071</v>
      </c>
      <c r="K566" s="95">
        <f t="shared" si="198"/>
        <v>3722.3713282011377</v>
      </c>
      <c r="L566" s="95">
        <f t="shared" si="200"/>
        <v>1985.6873520896363</v>
      </c>
      <c r="M566" s="92">
        <f t="shared" si="205"/>
        <v>0.04</v>
      </c>
      <c r="N566" s="92">
        <f t="shared" si="195"/>
        <v>3.3960531989175591E-3</v>
      </c>
      <c r="O566" s="90"/>
    </row>
    <row r="567" spans="1:15" x14ac:dyDescent="0.3">
      <c r="A567" s="94">
        <v>49</v>
      </c>
      <c r="B567" s="94"/>
      <c r="C567" s="29"/>
      <c r="D567" s="89"/>
      <c r="E567" s="95">
        <f t="shared" si="202"/>
        <v>294213.400983128</v>
      </c>
      <c r="F567" s="93">
        <v>180</v>
      </c>
      <c r="G567" s="93"/>
      <c r="H567" s="91">
        <v>0.08</v>
      </c>
      <c r="I567" s="95">
        <f t="shared" si="203"/>
        <v>3822.6083373214224</v>
      </c>
      <c r="J567" s="95">
        <f t="shared" si="197"/>
        <v>1961.4226732208535</v>
      </c>
      <c r="K567" s="95">
        <f t="shared" si="198"/>
        <v>1861.1856641005688</v>
      </c>
      <c r="L567" s="95">
        <f t="shared" si="200"/>
        <v>992.84367604481815</v>
      </c>
      <c r="M567" s="92">
        <f t="shared" si="205"/>
        <v>0.04</v>
      </c>
      <c r="N567" s="92">
        <f t="shared" si="195"/>
        <v>3.3960531989175591E-3</v>
      </c>
      <c r="O567" s="90"/>
    </row>
    <row r="568" spans="1:15" x14ac:dyDescent="0.3">
      <c r="A568" s="94">
        <v>49</v>
      </c>
      <c r="B568" s="94"/>
      <c r="C568" s="29"/>
      <c r="D568" s="89"/>
      <c r="E568" s="95">
        <f t="shared" si="202"/>
        <v>408455.01196958474</v>
      </c>
      <c r="F568" s="93">
        <v>180</v>
      </c>
      <c r="G568" s="93"/>
      <c r="H568" s="91">
        <v>0.08</v>
      </c>
      <c r="I568" s="95">
        <f t="shared" si="203"/>
        <v>5256.0864638169551</v>
      </c>
      <c r="J568" s="95">
        <f t="shared" si="197"/>
        <v>2723.0334131305649</v>
      </c>
      <c r="K568" s="95">
        <f t="shared" si="198"/>
        <v>2533.0530506863902</v>
      </c>
      <c r="L568" s="95">
        <f t="shared" si="200"/>
        <v>1378.5325670974069</v>
      </c>
      <c r="M568" s="92">
        <f t="shared" si="205"/>
        <v>0.04</v>
      </c>
      <c r="N568" s="92">
        <f t="shared" si="195"/>
        <v>3.3960531989175591E-3</v>
      </c>
      <c r="O568" s="90"/>
    </row>
    <row r="569" spans="1:15" x14ac:dyDescent="0.3">
      <c r="A569" s="94">
        <v>49</v>
      </c>
      <c r="B569" s="94"/>
      <c r="C569" s="29"/>
      <c r="D569" s="89"/>
      <c r="E569" s="95">
        <f t="shared" si="202"/>
        <v>490146.01436350215</v>
      </c>
      <c r="F569" s="93">
        <v>180</v>
      </c>
      <c r="G569" s="93"/>
      <c r="H569" s="91">
        <v>0.08</v>
      </c>
      <c r="I569" s="95">
        <f t="shared" si="203"/>
        <v>6307.303756580347</v>
      </c>
      <c r="J569" s="95">
        <f t="shared" si="197"/>
        <v>3267.6400957566811</v>
      </c>
      <c r="K569" s="95">
        <f t="shared" si="198"/>
        <v>3039.6636608236659</v>
      </c>
      <c r="L569" s="95">
        <f t="shared" si="200"/>
        <v>1654.2390805168898</v>
      </c>
      <c r="M569" s="92">
        <f t="shared" si="205"/>
        <v>0.04</v>
      </c>
      <c r="N569" s="92">
        <f t="shared" si="195"/>
        <v>3.3960531989175591E-3</v>
      </c>
      <c r="O569" s="90"/>
    </row>
    <row r="570" spans="1:15" x14ac:dyDescent="0.3">
      <c r="A570" s="94">
        <v>49</v>
      </c>
      <c r="B570" s="94"/>
      <c r="C570" s="29"/>
      <c r="D570" s="89"/>
      <c r="E570" s="95">
        <f t="shared" si="202"/>
        <v>577295.50759085082</v>
      </c>
      <c r="F570" s="93">
        <v>180</v>
      </c>
      <c r="G570" s="93"/>
      <c r="H570" s="91">
        <v>0.08</v>
      </c>
      <c r="I570" s="95">
        <f t="shared" si="203"/>
        <v>7358.521049343738</v>
      </c>
      <c r="J570" s="95">
        <f t="shared" si="197"/>
        <v>3848.636717272339</v>
      </c>
      <c r="K570" s="95">
        <f t="shared" si="198"/>
        <v>3509.8843320713991</v>
      </c>
      <c r="L570" s="95">
        <f t="shared" si="200"/>
        <v>1948.6065013608832</v>
      </c>
      <c r="M570" s="92">
        <f t="shared" si="205"/>
        <v>0.04</v>
      </c>
      <c r="N570" s="92">
        <f t="shared" si="195"/>
        <v>3.3960531989175591E-3</v>
      </c>
      <c r="O570" s="90"/>
    </row>
    <row r="571" spans="1:15" x14ac:dyDescent="0.3">
      <c r="A571" s="94">
        <v>49</v>
      </c>
      <c r="B571" s="94"/>
      <c r="C571" s="29"/>
      <c r="D571" s="89"/>
      <c r="E571" s="95">
        <f t="shared" si="202"/>
        <v>599787.54035413079</v>
      </c>
      <c r="F571" s="93">
        <v>180</v>
      </c>
      <c r="G571" s="93"/>
      <c r="H571" s="91">
        <v>0.08</v>
      </c>
      <c r="I571" s="95">
        <f t="shared" si="203"/>
        <v>7645.2166746428447</v>
      </c>
      <c r="J571" s="95">
        <f t="shared" si="197"/>
        <v>3998.5836023608722</v>
      </c>
      <c r="K571" s="95">
        <f t="shared" si="198"/>
        <v>3646.6330722819725</v>
      </c>
      <c r="L571" s="95">
        <f t="shared" si="200"/>
        <v>2024.5262351801387</v>
      </c>
      <c r="M571" s="92">
        <f t="shared" si="205"/>
        <v>0.04</v>
      </c>
      <c r="N571" s="92">
        <f t="shared" si="195"/>
        <v>3.3960531989175591E-3</v>
      </c>
      <c r="O571" s="90"/>
    </row>
    <row r="572" spans="1:15" x14ac:dyDescent="0.3">
      <c r="A572" s="94">
        <v>49</v>
      </c>
      <c r="B572" s="94"/>
      <c r="C572" s="29"/>
      <c r="D572" s="89"/>
      <c r="E572" s="95">
        <f t="shared" si="202"/>
        <v>974654.75307546218</v>
      </c>
      <c r="F572" s="93">
        <v>180</v>
      </c>
      <c r="G572" s="93"/>
      <c r="H572" s="91">
        <v>0.08</v>
      </c>
      <c r="I572" s="95">
        <f t="shared" si="203"/>
        <v>12423.477096294622</v>
      </c>
      <c r="J572" s="95">
        <f t="shared" si="197"/>
        <v>6497.6983538364148</v>
      </c>
      <c r="K572" s="95">
        <f t="shared" si="198"/>
        <v>5925.7787424582075</v>
      </c>
      <c r="L572" s="95">
        <f t="shared" si="200"/>
        <v>3289.8551321677242</v>
      </c>
      <c r="M572" s="92">
        <f t="shared" si="205"/>
        <v>0.04</v>
      </c>
      <c r="N572" s="92">
        <f t="shared" si="195"/>
        <v>3.3960531989175591E-3</v>
      </c>
      <c r="O572" s="88">
        <f t="shared" ref="O572" si="206">SUM(I561:I572)</f>
        <v>77121.123205459691</v>
      </c>
    </row>
    <row r="573" spans="1:15" x14ac:dyDescent="0.3">
      <c r="A573" s="94">
        <v>50</v>
      </c>
      <c r="B573" s="94"/>
      <c r="C573" s="29"/>
      <c r="D573" s="89"/>
      <c r="E573" s="95">
        <f t="shared" si="202"/>
        <v>144248.03624613822</v>
      </c>
      <c r="F573" s="93">
        <v>180</v>
      </c>
      <c r="G573" s="93"/>
      <c r="H573" s="91">
        <v>0.08</v>
      </c>
      <c r="I573" s="95">
        <f t="shared" si="203"/>
        <v>1911.3041686607112</v>
      </c>
      <c r="J573" s="95">
        <f t="shared" si="197"/>
        <v>961.65357497425487</v>
      </c>
      <c r="K573" s="95">
        <f t="shared" si="198"/>
        <v>949.65059368645632</v>
      </c>
      <c r="L573" s="95">
        <f t="shared" si="200"/>
        <v>486.64894099473082</v>
      </c>
      <c r="M573" s="92">
        <f t="shared" si="205"/>
        <v>0.04</v>
      </c>
      <c r="N573" s="92">
        <f t="shared" si="195"/>
        <v>3.3960531989175591E-3</v>
      </c>
      <c r="O573" s="90"/>
    </row>
    <row r="574" spans="1:15" x14ac:dyDescent="0.3">
      <c r="A574" s="94">
        <v>50</v>
      </c>
      <c r="B574" s="94"/>
      <c r="C574" s="29"/>
      <c r="D574" s="89"/>
      <c r="E574" s="95">
        <f t="shared" si="202"/>
        <v>252434.06343074204</v>
      </c>
      <c r="F574" s="93">
        <v>180</v>
      </c>
      <c r="G574" s="93"/>
      <c r="H574" s="91">
        <v>0.08</v>
      </c>
      <c r="I574" s="95">
        <f t="shared" si="203"/>
        <v>3344.7822951562443</v>
      </c>
      <c r="J574" s="95">
        <f t="shared" si="197"/>
        <v>1682.8937562049471</v>
      </c>
      <c r="K574" s="95">
        <f t="shared" si="198"/>
        <v>1661.8885389512973</v>
      </c>
      <c r="L574" s="95">
        <f t="shared" si="200"/>
        <v>851.63564674077963</v>
      </c>
      <c r="M574" s="92">
        <f t="shared" si="205"/>
        <v>0.04</v>
      </c>
      <c r="N574" s="92">
        <f t="shared" si="195"/>
        <v>3.3960531989175591E-3</v>
      </c>
      <c r="O574" s="90"/>
    </row>
    <row r="575" spans="1:15" x14ac:dyDescent="0.3">
      <c r="A575" s="94">
        <v>50</v>
      </c>
      <c r="B575" s="94"/>
      <c r="C575" s="29"/>
      <c r="D575" s="89"/>
      <c r="E575" s="95">
        <f t="shared" si="202"/>
        <v>201947.25074459353</v>
      </c>
      <c r="F575" s="93">
        <v>180</v>
      </c>
      <c r="G575" s="93"/>
      <c r="H575" s="91">
        <v>0.08</v>
      </c>
      <c r="I575" s="95">
        <f t="shared" si="203"/>
        <v>2675.8258361249955</v>
      </c>
      <c r="J575" s="95">
        <f t="shared" si="197"/>
        <v>1346.3150049639569</v>
      </c>
      <c r="K575" s="95">
        <f t="shared" si="198"/>
        <v>1329.5108311610386</v>
      </c>
      <c r="L575" s="95">
        <f t="shared" si="200"/>
        <v>681.30851739262323</v>
      </c>
      <c r="M575" s="92">
        <f t="shared" si="205"/>
        <v>0.04</v>
      </c>
      <c r="N575" s="92">
        <f t="shared" si="195"/>
        <v>3.3960531989175591E-3</v>
      </c>
      <c r="O575" s="90"/>
    </row>
    <row r="576" spans="1:15" x14ac:dyDescent="0.3">
      <c r="A576" s="94">
        <v>50</v>
      </c>
      <c r="B576" s="94"/>
      <c r="C576" s="29"/>
      <c r="D576" s="89"/>
      <c r="E576" s="95">
        <f t="shared" si="202"/>
        <v>553582.8061216661</v>
      </c>
      <c r="F576" s="93">
        <v>180</v>
      </c>
      <c r="G576" s="93"/>
      <c r="H576" s="91">
        <v>0.08</v>
      </c>
      <c r="I576" s="95">
        <f t="shared" si="203"/>
        <v>7262.9558409107021</v>
      </c>
      <c r="J576" s="95">
        <f t="shared" si="197"/>
        <v>3690.5520408111074</v>
      </c>
      <c r="K576" s="95">
        <f t="shared" si="198"/>
        <v>3572.4038000995947</v>
      </c>
      <c r="L576" s="95">
        <f t="shared" si="200"/>
        <v>1867.8645862420894</v>
      </c>
      <c r="M576" s="92">
        <f t="shared" si="205"/>
        <v>0.04</v>
      </c>
      <c r="N576" s="92">
        <f t="shared" si="195"/>
        <v>3.3960531989175591E-3</v>
      </c>
      <c r="O576" s="90"/>
    </row>
    <row r="577" spans="1:15" x14ac:dyDescent="0.3">
      <c r="A577" s="94">
        <v>50</v>
      </c>
      <c r="B577" s="94"/>
      <c r="C577" s="29"/>
      <c r="D577" s="89"/>
      <c r="E577" s="95">
        <f t="shared" si="202"/>
        <v>874078.11492894741</v>
      </c>
      <c r="F577" s="93">
        <v>180</v>
      </c>
      <c r="G577" s="93"/>
      <c r="H577" s="91">
        <v>0.08</v>
      </c>
      <c r="I577" s="95">
        <f t="shared" si="203"/>
        <v>11467.825011964267</v>
      </c>
      <c r="J577" s="95">
        <f t="shared" si="197"/>
        <v>5827.1874328596496</v>
      </c>
      <c r="K577" s="95">
        <f t="shared" si="198"/>
        <v>5640.6375791046175</v>
      </c>
      <c r="L577" s="95">
        <f t="shared" si="200"/>
        <v>2949.2598730138288</v>
      </c>
      <c r="M577" s="92">
        <f t="shared" si="205"/>
        <v>0.04</v>
      </c>
      <c r="N577" s="92">
        <f t="shared" si="195"/>
        <v>3.3960531989175591E-3</v>
      </c>
      <c r="O577" s="90"/>
    </row>
    <row r="578" spans="1:15" x14ac:dyDescent="0.3">
      <c r="A578" s="94">
        <v>50</v>
      </c>
      <c r="B578" s="94"/>
      <c r="C578" s="29"/>
      <c r="D578" s="89"/>
      <c r="E578" s="95">
        <f t="shared" si="202"/>
        <v>582718.74328596517</v>
      </c>
      <c r="F578" s="93">
        <v>180</v>
      </c>
      <c r="G578" s="93"/>
      <c r="H578" s="91">
        <v>0.08</v>
      </c>
      <c r="I578" s="95">
        <f t="shared" si="203"/>
        <v>7645.2166746428447</v>
      </c>
      <c r="J578" s="95">
        <f t="shared" si="197"/>
        <v>3884.7916219064346</v>
      </c>
      <c r="K578" s="95">
        <f t="shared" si="198"/>
        <v>3760.4250527364102</v>
      </c>
      <c r="L578" s="95">
        <f t="shared" si="200"/>
        <v>1966.1732486758867</v>
      </c>
      <c r="M578" s="92">
        <f t="shared" si="205"/>
        <v>0.04</v>
      </c>
      <c r="N578" s="92">
        <f t="shared" si="195"/>
        <v>3.3960531989175591E-3</v>
      </c>
      <c r="O578" s="90"/>
    </row>
    <row r="579" spans="1:15" x14ac:dyDescent="0.3">
      <c r="A579" s="94">
        <v>50</v>
      </c>
      <c r="B579" s="94"/>
      <c r="C579" s="29"/>
      <c r="D579" s="89"/>
      <c r="E579" s="95">
        <f t="shared" si="202"/>
        <v>291359.37164298259</v>
      </c>
      <c r="F579" s="93">
        <v>180</v>
      </c>
      <c r="G579" s="93"/>
      <c r="H579" s="91">
        <v>0.08</v>
      </c>
      <c r="I579" s="95">
        <f t="shared" si="203"/>
        <v>3822.6083373214224</v>
      </c>
      <c r="J579" s="95">
        <f t="shared" si="197"/>
        <v>1942.3958109532173</v>
      </c>
      <c r="K579" s="95">
        <f t="shared" si="198"/>
        <v>1880.2125263682051</v>
      </c>
      <c r="L579" s="95">
        <f t="shared" si="200"/>
        <v>983.08662433794336</v>
      </c>
      <c r="M579" s="92">
        <f t="shared" si="205"/>
        <v>0.04</v>
      </c>
      <c r="N579" s="92">
        <f t="shared" ref="N579:N642" si="207">1-(POWER(1-M579,(1/12)))</f>
        <v>3.3960531989175591E-3</v>
      </c>
      <c r="O579" s="90"/>
    </row>
    <row r="580" spans="1:15" x14ac:dyDescent="0.3">
      <c r="A580" s="94">
        <v>50</v>
      </c>
      <c r="B580" s="94"/>
      <c r="C580" s="29"/>
      <c r="D580" s="89"/>
      <c r="E580" s="95">
        <f t="shared" si="202"/>
        <v>404543.42635180097</v>
      </c>
      <c r="F580" s="93">
        <v>180</v>
      </c>
      <c r="G580" s="93"/>
      <c r="H580" s="91">
        <v>0.08</v>
      </c>
      <c r="I580" s="95">
        <f t="shared" si="203"/>
        <v>5256.0864638169551</v>
      </c>
      <c r="J580" s="95">
        <f t="shared" si="197"/>
        <v>2696.9561756786734</v>
      </c>
      <c r="K580" s="95">
        <f t="shared" si="198"/>
        <v>2559.1302881382817</v>
      </c>
      <c r="L580" s="95">
        <f t="shared" si="200"/>
        <v>1365.1600545616247</v>
      </c>
      <c r="M580" s="92">
        <f t="shared" si="205"/>
        <v>0.04</v>
      </c>
      <c r="N580" s="92">
        <f t="shared" si="207"/>
        <v>3.3960531989175591E-3</v>
      </c>
      <c r="O580" s="90"/>
    </row>
    <row r="581" spans="1:15" x14ac:dyDescent="0.3">
      <c r="A581" s="94">
        <v>50</v>
      </c>
      <c r="B581" s="94"/>
      <c r="C581" s="29"/>
      <c r="D581" s="89"/>
      <c r="E581" s="95">
        <f t="shared" si="202"/>
        <v>485452.11162216158</v>
      </c>
      <c r="F581" s="93">
        <v>180</v>
      </c>
      <c r="G581" s="93"/>
      <c r="H581" s="91">
        <v>0.08</v>
      </c>
      <c r="I581" s="95">
        <f t="shared" si="203"/>
        <v>6307.303756580347</v>
      </c>
      <c r="J581" s="95">
        <f t="shared" si="197"/>
        <v>3236.3474108144105</v>
      </c>
      <c r="K581" s="95">
        <f t="shared" si="198"/>
        <v>3070.9563457659365</v>
      </c>
      <c r="L581" s="95">
        <f t="shared" si="200"/>
        <v>1638.1920654739513</v>
      </c>
      <c r="M581" s="92">
        <f t="shared" si="205"/>
        <v>0.04</v>
      </c>
      <c r="N581" s="92">
        <f t="shared" si="207"/>
        <v>3.3960531989175591E-3</v>
      </c>
      <c r="O581" s="90"/>
    </row>
    <row r="582" spans="1:15" x14ac:dyDescent="0.3">
      <c r="A582" s="94">
        <v>50</v>
      </c>
      <c r="B582" s="94"/>
      <c r="C582" s="29"/>
      <c r="D582" s="89"/>
      <c r="E582" s="95">
        <f t="shared" si="202"/>
        <v>571837.01675741852</v>
      </c>
      <c r="F582" s="93">
        <v>180</v>
      </c>
      <c r="G582" s="93"/>
      <c r="H582" s="91">
        <v>0.08</v>
      </c>
      <c r="I582" s="95">
        <f t="shared" si="203"/>
        <v>7358.521049343738</v>
      </c>
      <c r="J582" s="95">
        <f t="shared" si="197"/>
        <v>3812.2467783827906</v>
      </c>
      <c r="K582" s="95">
        <f t="shared" si="198"/>
        <v>3546.2742709609474</v>
      </c>
      <c r="L582" s="95">
        <f t="shared" si="200"/>
        <v>1929.9455939363691</v>
      </c>
      <c r="M582" s="92">
        <f t="shared" si="205"/>
        <v>0.04</v>
      </c>
      <c r="N582" s="92">
        <f t="shared" si="207"/>
        <v>3.3960531989175591E-3</v>
      </c>
      <c r="O582" s="90"/>
    </row>
    <row r="583" spans="1:15" x14ac:dyDescent="0.3">
      <c r="A583" s="94">
        <v>50</v>
      </c>
      <c r="B583" s="94"/>
      <c r="C583" s="29"/>
      <c r="D583" s="89"/>
      <c r="E583" s="95">
        <f t="shared" si="202"/>
        <v>594116.38104666874</v>
      </c>
      <c r="F583" s="93">
        <v>180</v>
      </c>
      <c r="G583" s="93"/>
      <c r="H583" s="91">
        <v>0.08</v>
      </c>
      <c r="I583" s="95">
        <f t="shared" si="203"/>
        <v>7645.2166746428447</v>
      </c>
      <c r="J583" s="95">
        <f t="shared" si="197"/>
        <v>3960.7758736444584</v>
      </c>
      <c r="K583" s="95">
        <f t="shared" si="198"/>
        <v>3684.4408009983863</v>
      </c>
      <c r="L583" s="95">
        <f t="shared" si="200"/>
        <v>2005.1382794144099</v>
      </c>
      <c r="M583" s="92">
        <f t="shared" si="205"/>
        <v>0.04</v>
      </c>
      <c r="N583" s="92">
        <f t="shared" si="207"/>
        <v>3.3960531989175591E-3</v>
      </c>
      <c r="O583" s="90"/>
    </row>
    <row r="584" spans="1:15" x14ac:dyDescent="0.3">
      <c r="A584" s="94">
        <v>50</v>
      </c>
      <c r="B584" s="94"/>
      <c r="C584" s="29"/>
      <c r="D584" s="89"/>
      <c r="E584" s="95">
        <f t="shared" si="202"/>
        <v>965439.11920083629</v>
      </c>
      <c r="F584" s="93">
        <v>180</v>
      </c>
      <c r="G584" s="93"/>
      <c r="H584" s="91">
        <v>0.08</v>
      </c>
      <c r="I584" s="95">
        <f t="shared" si="203"/>
        <v>12423.477096294622</v>
      </c>
      <c r="J584" s="95">
        <f t="shared" si="197"/>
        <v>6436.2607946722419</v>
      </c>
      <c r="K584" s="95">
        <f t="shared" si="198"/>
        <v>5987.2163016223803</v>
      </c>
      <c r="L584" s="95">
        <f t="shared" si="200"/>
        <v>3258.3497040484149</v>
      </c>
      <c r="M584" s="92">
        <f t="shared" si="205"/>
        <v>0.04</v>
      </c>
      <c r="N584" s="92">
        <f t="shared" si="207"/>
        <v>3.3960531989175591E-3</v>
      </c>
      <c r="O584" s="88">
        <f t="shared" ref="O584" si="208">SUM(I573:I584)</f>
        <v>77121.123205459691</v>
      </c>
    </row>
    <row r="585" spans="1:15" x14ac:dyDescent="0.3">
      <c r="A585" s="94">
        <v>51</v>
      </c>
      <c r="B585" s="94"/>
      <c r="C585" s="29"/>
      <c r="D585" s="89"/>
      <c r="E585" s="95">
        <f t="shared" si="202"/>
        <v>142811.73671145702</v>
      </c>
      <c r="F585" s="93">
        <v>180</v>
      </c>
      <c r="G585" s="93"/>
      <c r="H585" s="91">
        <v>0.08</v>
      </c>
      <c r="I585" s="95">
        <f t="shared" si="203"/>
        <v>1911.3041686607112</v>
      </c>
      <c r="J585" s="95">
        <f t="shared" si="197"/>
        <v>952.07824474304687</v>
      </c>
      <c r="K585" s="95">
        <f t="shared" si="198"/>
        <v>959.22592391766432</v>
      </c>
      <c r="L585" s="95">
        <f t="shared" si="200"/>
        <v>481.73867303451061</v>
      </c>
      <c r="M585" s="92">
        <f t="shared" si="205"/>
        <v>0.04</v>
      </c>
      <c r="N585" s="92">
        <f t="shared" si="207"/>
        <v>3.3960531989175591E-3</v>
      </c>
      <c r="O585" s="90"/>
    </row>
    <row r="586" spans="1:15" x14ac:dyDescent="0.3">
      <c r="A586" s="94">
        <v>51</v>
      </c>
      <c r="B586" s="94"/>
      <c r="C586" s="29"/>
      <c r="D586" s="89"/>
      <c r="E586" s="95">
        <f t="shared" si="202"/>
        <v>249920.53924504996</v>
      </c>
      <c r="F586" s="93">
        <v>180</v>
      </c>
      <c r="G586" s="93"/>
      <c r="H586" s="91">
        <v>0.08</v>
      </c>
      <c r="I586" s="95">
        <f t="shared" si="203"/>
        <v>3344.7822951562443</v>
      </c>
      <c r="J586" s="95">
        <f t="shared" si="197"/>
        <v>1666.1369283003332</v>
      </c>
      <c r="K586" s="95">
        <f t="shared" si="198"/>
        <v>1678.6453668559111</v>
      </c>
      <c r="L586" s="95">
        <f t="shared" si="200"/>
        <v>843.04267781039414</v>
      </c>
      <c r="M586" s="92">
        <f t="shared" si="205"/>
        <v>0.04</v>
      </c>
      <c r="N586" s="92">
        <f t="shared" si="207"/>
        <v>3.3960531989175591E-3</v>
      </c>
      <c r="O586" s="90"/>
    </row>
    <row r="587" spans="1:15" x14ac:dyDescent="0.3">
      <c r="A587" s="94">
        <v>51</v>
      </c>
      <c r="B587" s="94"/>
      <c r="C587" s="29"/>
      <c r="D587" s="89"/>
      <c r="E587" s="95">
        <f t="shared" si="202"/>
        <v>199936.43139603984</v>
      </c>
      <c r="F587" s="93">
        <v>180</v>
      </c>
      <c r="G587" s="93"/>
      <c r="H587" s="91">
        <v>0.08</v>
      </c>
      <c r="I587" s="95">
        <f t="shared" si="203"/>
        <v>2675.8258361249955</v>
      </c>
      <c r="J587" s="95">
        <f t="shared" si="197"/>
        <v>1332.9095426402657</v>
      </c>
      <c r="K587" s="95">
        <f t="shared" si="198"/>
        <v>1342.9162934847297</v>
      </c>
      <c r="L587" s="95">
        <f t="shared" si="200"/>
        <v>674.43414224831486</v>
      </c>
      <c r="M587" s="92">
        <f t="shared" si="205"/>
        <v>0.04</v>
      </c>
      <c r="N587" s="92">
        <f t="shared" si="207"/>
        <v>3.3960531989175591E-3</v>
      </c>
      <c r="O587" s="90"/>
    </row>
    <row r="588" spans="1:15" x14ac:dyDescent="0.3">
      <c r="A588" s="94">
        <v>51</v>
      </c>
      <c r="B588" s="94"/>
      <c r="C588" s="29"/>
      <c r="D588" s="89"/>
      <c r="E588" s="95">
        <f t="shared" si="202"/>
        <v>548142.53773532435</v>
      </c>
      <c r="F588" s="93">
        <v>180</v>
      </c>
      <c r="G588" s="93"/>
      <c r="H588" s="91">
        <v>0.08</v>
      </c>
      <c r="I588" s="95">
        <f t="shared" si="203"/>
        <v>7262.9558409107021</v>
      </c>
      <c r="J588" s="95">
        <f t="shared" si="197"/>
        <v>3654.2835849021626</v>
      </c>
      <c r="K588" s="95">
        <f t="shared" si="198"/>
        <v>3608.6722560085395</v>
      </c>
      <c r="L588" s="95">
        <f t="shared" si="200"/>
        <v>1849.2659757799745</v>
      </c>
      <c r="M588" s="92">
        <f t="shared" si="205"/>
        <v>0.04</v>
      </c>
      <c r="N588" s="92">
        <f t="shared" si="207"/>
        <v>3.3960531989175591E-3</v>
      </c>
      <c r="O588" s="90"/>
    </row>
    <row r="589" spans="1:15" x14ac:dyDescent="0.3">
      <c r="A589" s="94">
        <v>51</v>
      </c>
      <c r="B589" s="94"/>
      <c r="C589" s="29"/>
      <c r="D589" s="89"/>
      <c r="E589" s="95">
        <f t="shared" si="202"/>
        <v>865488.21747682896</v>
      </c>
      <c r="F589" s="93">
        <v>180</v>
      </c>
      <c r="G589" s="93"/>
      <c r="H589" s="91">
        <v>0.08</v>
      </c>
      <c r="I589" s="95">
        <f t="shared" si="203"/>
        <v>11467.825011964267</v>
      </c>
      <c r="J589" s="95">
        <f t="shared" si="197"/>
        <v>5769.9214498455267</v>
      </c>
      <c r="K589" s="95">
        <f t="shared" si="198"/>
        <v>5697.9035621187404</v>
      </c>
      <c r="L589" s="95">
        <f t="shared" si="200"/>
        <v>2919.8936459683837</v>
      </c>
      <c r="M589" s="92">
        <f t="shared" si="205"/>
        <v>0.04</v>
      </c>
      <c r="N589" s="92">
        <f t="shared" si="207"/>
        <v>3.3960531989175591E-3</v>
      </c>
      <c r="O589" s="90"/>
    </row>
    <row r="590" spans="1:15" x14ac:dyDescent="0.3">
      <c r="A590" s="94">
        <v>51</v>
      </c>
      <c r="B590" s="94"/>
      <c r="C590" s="29"/>
      <c r="D590" s="89"/>
      <c r="E590" s="95">
        <f t="shared" si="202"/>
        <v>576992.14498455287</v>
      </c>
      <c r="F590" s="93">
        <v>180</v>
      </c>
      <c r="G590" s="93"/>
      <c r="H590" s="91">
        <v>0.08</v>
      </c>
      <c r="I590" s="95">
        <f t="shared" si="203"/>
        <v>7645.2166746428447</v>
      </c>
      <c r="J590" s="95">
        <f t="shared" si="197"/>
        <v>3846.6142998970195</v>
      </c>
      <c r="K590" s="95">
        <f t="shared" si="198"/>
        <v>3798.6023747458253</v>
      </c>
      <c r="L590" s="95">
        <f t="shared" si="200"/>
        <v>1946.5957639789233</v>
      </c>
      <c r="M590" s="92">
        <f t="shared" si="205"/>
        <v>0.04</v>
      </c>
      <c r="N590" s="92">
        <f t="shared" si="207"/>
        <v>3.3960531989175591E-3</v>
      </c>
      <c r="O590" s="90"/>
    </row>
    <row r="591" spans="1:15" x14ac:dyDescent="0.3">
      <c r="A591" s="94">
        <v>51</v>
      </c>
      <c r="B591" s="94"/>
      <c r="C591" s="29"/>
      <c r="D591" s="89"/>
      <c r="E591" s="95">
        <f t="shared" si="202"/>
        <v>288496.07249227643</v>
      </c>
      <c r="F591" s="93">
        <v>180</v>
      </c>
      <c r="G591" s="93"/>
      <c r="H591" s="91">
        <v>0.08</v>
      </c>
      <c r="I591" s="95">
        <f t="shared" si="203"/>
        <v>3822.6083373214224</v>
      </c>
      <c r="J591" s="95">
        <f t="shared" si="197"/>
        <v>1923.3071499485097</v>
      </c>
      <c r="K591" s="95">
        <f t="shared" si="198"/>
        <v>1899.3011873729126</v>
      </c>
      <c r="L591" s="95">
        <f t="shared" si="200"/>
        <v>973.29788198946164</v>
      </c>
      <c r="M591" s="92">
        <f t="shared" si="205"/>
        <v>0.04</v>
      </c>
      <c r="N591" s="92">
        <f t="shared" si="207"/>
        <v>3.3960531989175591E-3</v>
      </c>
      <c r="O591" s="90"/>
    </row>
    <row r="592" spans="1:15" x14ac:dyDescent="0.3">
      <c r="A592" s="94">
        <v>51</v>
      </c>
      <c r="B592" s="94"/>
      <c r="C592" s="29"/>
      <c r="D592" s="89"/>
      <c r="E592" s="95">
        <f t="shared" si="202"/>
        <v>400619.13600910106</v>
      </c>
      <c r="F592" s="93">
        <v>180</v>
      </c>
      <c r="G592" s="93"/>
      <c r="H592" s="91">
        <v>0.08</v>
      </c>
      <c r="I592" s="95">
        <f t="shared" si="203"/>
        <v>5256.0864638169551</v>
      </c>
      <c r="J592" s="95">
        <f t="shared" ref="J592:J655" si="209">E592*(H592/12)</f>
        <v>2670.7942400606739</v>
      </c>
      <c r="K592" s="95">
        <f t="shared" ref="K592:K655" si="210">I592-J592</f>
        <v>2585.2922237562811</v>
      </c>
      <c r="L592" s="95">
        <f t="shared" si="200"/>
        <v>1351.7441084646721</v>
      </c>
      <c r="M592" s="92">
        <f t="shared" si="205"/>
        <v>0.04</v>
      </c>
      <c r="N592" s="92">
        <f t="shared" si="207"/>
        <v>3.3960531989175591E-3</v>
      </c>
      <c r="O592" s="90"/>
    </row>
    <row r="593" spans="1:15" x14ac:dyDescent="0.3">
      <c r="A593" s="94">
        <v>51</v>
      </c>
      <c r="B593" s="94"/>
      <c r="C593" s="29"/>
      <c r="D593" s="89"/>
      <c r="E593" s="95">
        <f t="shared" si="202"/>
        <v>480742.96321092173</v>
      </c>
      <c r="F593" s="93">
        <v>180</v>
      </c>
      <c r="G593" s="93"/>
      <c r="H593" s="91">
        <v>0.08</v>
      </c>
      <c r="I593" s="95">
        <f t="shared" si="203"/>
        <v>6307.303756580347</v>
      </c>
      <c r="J593" s="95">
        <f t="shared" si="209"/>
        <v>3204.9530880728116</v>
      </c>
      <c r="K593" s="95">
        <f t="shared" si="210"/>
        <v>3102.3506685075354</v>
      </c>
      <c r="L593" s="95">
        <f t="shared" si="200"/>
        <v>1622.0929301576082</v>
      </c>
      <c r="M593" s="92">
        <f t="shared" si="205"/>
        <v>0.04</v>
      </c>
      <c r="N593" s="92">
        <f t="shared" si="207"/>
        <v>3.3960531989175591E-3</v>
      </c>
      <c r="O593" s="90"/>
    </row>
    <row r="594" spans="1:15" x14ac:dyDescent="0.3">
      <c r="A594" s="94">
        <v>51</v>
      </c>
      <c r="B594" s="94"/>
      <c r="C594" s="29"/>
      <c r="D594" s="89"/>
      <c r="E594" s="95">
        <f t="shared" si="202"/>
        <v>566360.7968925212</v>
      </c>
      <c r="F594" s="93">
        <v>180</v>
      </c>
      <c r="G594" s="93"/>
      <c r="H594" s="91">
        <v>0.08</v>
      </c>
      <c r="I594" s="95">
        <f t="shared" si="203"/>
        <v>7358.521049343738</v>
      </c>
      <c r="J594" s="95">
        <f t="shared" si="209"/>
        <v>3775.7386459501417</v>
      </c>
      <c r="K594" s="95">
        <f t="shared" si="210"/>
        <v>3582.7824033935963</v>
      </c>
      <c r="L594" s="95">
        <f t="shared" si="200"/>
        <v>1911.224076386274</v>
      </c>
      <c r="M594" s="92">
        <f t="shared" si="205"/>
        <v>0.04</v>
      </c>
      <c r="N594" s="92">
        <f t="shared" si="207"/>
        <v>3.3960531989175591E-3</v>
      </c>
      <c r="O594" s="90"/>
    </row>
    <row r="595" spans="1:15" x14ac:dyDescent="0.3">
      <c r="A595" s="94">
        <v>51</v>
      </c>
      <c r="B595" s="94"/>
      <c r="C595" s="29"/>
      <c r="D595" s="89"/>
      <c r="E595" s="95">
        <f t="shared" si="202"/>
        <v>588426.801966256</v>
      </c>
      <c r="F595" s="93">
        <v>180</v>
      </c>
      <c r="G595" s="93"/>
      <c r="H595" s="91">
        <v>0.08</v>
      </c>
      <c r="I595" s="95">
        <f t="shared" si="203"/>
        <v>7645.2166746428447</v>
      </c>
      <c r="J595" s="95">
        <f t="shared" si="209"/>
        <v>3922.8453464417071</v>
      </c>
      <c r="K595" s="95">
        <f t="shared" si="210"/>
        <v>3722.3713282011377</v>
      </c>
      <c r="L595" s="95">
        <f t="shared" si="200"/>
        <v>1985.6873520896363</v>
      </c>
      <c r="M595" s="92">
        <f t="shared" si="205"/>
        <v>0.04</v>
      </c>
      <c r="N595" s="92">
        <f t="shared" si="207"/>
        <v>3.3960531989175591E-3</v>
      </c>
      <c r="O595" s="90"/>
    </row>
    <row r="596" spans="1:15" x14ac:dyDescent="0.3">
      <c r="A596" s="94">
        <v>51</v>
      </c>
      <c r="B596" s="94"/>
      <c r="C596" s="29"/>
      <c r="D596" s="89"/>
      <c r="E596" s="95">
        <f t="shared" si="202"/>
        <v>956193.55319516559</v>
      </c>
      <c r="F596" s="93">
        <v>180</v>
      </c>
      <c r="G596" s="93"/>
      <c r="H596" s="91">
        <v>0.08</v>
      </c>
      <c r="I596" s="95">
        <f t="shared" si="203"/>
        <v>12423.477096294622</v>
      </c>
      <c r="J596" s="95">
        <f t="shared" si="209"/>
        <v>6374.6236879677708</v>
      </c>
      <c r="K596" s="95">
        <f t="shared" si="210"/>
        <v>6048.8534083268514</v>
      </c>
      <c r="L596" s="95">
        <f t="shared" si="200"/>
        <v>3226.7419471456574</v>
      </c>
      <c r="M596" s="92">
        <f t="shared" si="205"/>
        <v>0.04</v>
      </c>
      <c r="N596" s="92">
        <f t="shared" si="207"/>
        <v>3.3960531989175591E-3</v>
      </c>
      <c r="O596" s="88">
        <f t="shared" ref="O596" si="211">SUM(I585:I596)</f>
        <v>77121.123205459691</v>
      </c>
    </row>
    <row r="597" spans="1:15" x14ac:dyDescent="0.3">
      <c r="A597" s="94">
        <v>52</v>
      </c>
      <c r="B597" s="94"/>
      <c r="C597" s="29"/>
      <c r="D597" s="89"/>
      <c r="E597" s="95">
        <f t="shared" si="202"/>
        <v>141370.77211450486</v>
      </c>
      <c r="F597" s="93">
        <v>180</v>
      </c>
      <c r="G597" s="93"/>
      <c r="H597" s="91">
        <v>0.08</v>
      </c>
      <c r="I597" s="95">
        <f t="shared" si="203"/>
        <v>1911.3041686607112</v>
      </c>
      <c r="J597" s="95">
        <f t="shared" si="209"/>
        <v>942.47181409669906</v>
      </c>
      <c r="K597" s="95">
        <f t="shared" si="210"/>
        <v>968.83235456401212</v>
      </c>
      <c r="L597" s="95">
        <f t="shared" si="200"/>
        <v>476.81245665597754</v>
      </c>
      <c r="M597" s="92">
        <f t="shared" si="205"/>
        <v>0.04</v>
      </c>
      <c r="N597" s="92">
        <f t="shared" si="207"/>
        <v>3.3960531989175591E-3</v>
      </c>
      <c r="O597" s="90"/>
    </row>
    <row r="598" spans="1:15" x14ac:dyDescent="0.3">
      <c r="A598" s="94">
        <v>52</v>
      </c>
      <c r="B598" s="94"/>
      <c r="C598" s="29"/>
      <c r="D598" s="89"/>
      <c r="E598" s="95">
        <f t="shared" si="202"/>
        <v>247398.85120038368</v>
      </c>
      <c r="F598" s="93">
        <v>180</v>
      </c>
      <c r="G598" s="93"/>
      <c r="H598" s="91">
        <v>0.08</v>
      </c>
      <c r="I598" s="95">
        <f t="shared" si="203"/>
        <v>3344.7822951562443</v>
      </c>
      <c r="J598" s="95">
        <f t="shared" si="209"/>
        <v>1649.3256746692246</v>
      </c>
      <c r="K598" s="95">
        <f t="shared" si="210"/>
        <v>1695.4566204870198</v>
      </c>
      <c r="L598" s="95">
        <f t="shared" si="200"/>
        <v>834.42179914796134</v>
      </c>
      <c r="M598" s="92">
        <f t="shared" si="205"/>
        <v>0.04</v>
      </c>
      <c r="N598" s="92">
        <f t="shared" si="207"/>
        <v>3.3960531989175591E-3</v>
      </c>
      <c r="O598" s="90"/>
    </row>
    <row r="599" spans="1:15" x14ac:dyDescent="0.3">
      <c r="A599" s="94">
        <v>52</v>
      </c>
      <c r="B599" s="94"/>
      <c r="C599" s="29"/>
      <c r="D599" s="89"/>
      <c r="E599" s="95">
        <f t="shared" si="202"/>
        <v>197919.08096030678</v>
      </c>
      <c r="F599" s="93">
        <v>180</v>
      </c>
      <c r="G599" s="93"/>
      <c r="H599" s="91">
        <v>0.08</v>
      </c>
      <c r="I599" s="95">
        <f t="shared" si="203"/>
        <v>2675.8258361249955</v>
      </c>
      <c r="J599" s="95">
        <f t="shared" si="209"/>
        <v>1319.4605397353787</v>
      </c>
      <c r="K599" s="95">
        <f t="shared" si="210"/>
        <v>1356.3652963896168</v>
      </c>
      <c r="L599" s="95">
        <f t="shared" si="200"/>
        <v>667.53743931836846</v>
      </c>
      <c r="M599" s="92">
        <f t="shared" si="205"/>
        <v>0.04</v>
      </c>
      <c r="N599" s="92">
        <f t="shared" si="207"/>
        <v>3.3960531989175591E-3</v>
      </c>
      <c r="O599" s="90"/>
    </row>
    <row r="600" spans="1:15" x14ac:dyDescent="0.3">
      <c r="A600" s="94">
        <v>52</v>
      </c>
      <c r="B600" s="94"/>
      <c r="C600" s="29"/>
      <c r="D600" s="89"/>
      <c r="E600" s="95">
        <f t="shared" si="202"/>
        <v>542684.59950353589</v>
      </c>
      <c r="F600" s="93">
        <v>180</v>
      </c>
      <c r="G600" s="93"/>
      <c r="H600" s="91">
        <v>0.08</v>
      </c>
      <c r="I600" s="95">
        <f t="shared" si="203"/>
        <v>7262.9558409107021</v>
      </c>
      <c r="J600" s="95">
        <f t="shared" si="209"/>
        <v>3617.897330023573</v>
      </c>
      <c r="K600" s="95">
        <f t="shared" si="210"/>
        <v>3645.0585108871292</v>
      </c>
      <c r="L600" s="95">
        <f t="shared" si="200"/>
        <v>1830.6069575311376</v>
      </c>
      <c r="M600" s="92">
        <f t="shared" si="205"/>
        <v>0.04</v>
      </c>
      <c r="N600" s="92">
        <f t="shared" si="207"/>
        <v>3.3960531989175591E-3</v>
      </c>
      <c r="O600" s="90"/>
    </row>
    <row r="601" spans="1:15" x14ac:dyDescent="0.3">
      <c r="A601" s="94">
        <v>52</v>
      </c>
      <c r="B601" s="94"/>
      <c r="C601" s="29"/>
      <c r="D601" s="89"/>
      <c r="E601" s="95">
        <f t="shared" si="202"/>
        <v>856870.42026874179</v>
      </c>
      <c r="F601" s="93">
        <v>180</v>
      </c>
      <c r="G601" s="93"/>
      <c r="H601" s="91">
        <v>0.08</v>
      </c>
      <c r="I601" s="95">
        <f t="shared" si="203"/>
        <v>11467.825011964267</v>
      </c>
      <c r="J601" s="95">
        <f t="shared" si="209"/>
        <v>5712.4694684582792</v>
      </c>
      <c r="K601" s="95">
        <f t="shared" si="210"/>
        <v>5755.355543505988</v>
      </c>
      <c r="L601" s="95">
        <f t="shared" si="200"/>
        <v>2890.4320382070623</v>
      </c>
      <c r="M601" s="92">
        <f t="shared" si="205"/>
        <v>0.04</v>
      </c>
      <c r="N601" s="92">
        <f t="shared" si="207"/>
        <v>3.3960531989175591E-3</v>
      </c>
      <c r="O601" s="90"/>
    </row>
    <row r="602" spans="1:15" x14ac:dyDescent="0.3">
      <c r="A602" s="94">
        <v>52</v>
      </c>
      <c r="B602" s="94"/>
      <c r="C602" s="29"/>
      <c r="D602" s="89"/>
      <c r="E602" s="95">
        <f t="shared" si="202"/>
        <v>571246.94684582809</v>
      </c>
      <c r="F602" s="93">
        <v>180</v>
      </c>
      <c r="G602" s="93"/>
      <c r="H602" s="91">
        <v>0.08</v>
      </c>
      <c r="I602" s="95">
        <f t="shared" si="203"/>
        <v>7645.2166746428447</v>
      </c>
      <c r="J602" s="95">
        <f t="shared" si="209"/>
        <v>3808.3129789721875</v>
      </c>
      <c r="K602" s="95">
        <f t="shared" si="210"/>
        <v>3836.9036956706573</v>
      </c>
      <c r="L602" s="95">
        <f t="shared" si="200"/>
        <v>1926.9546921380424</v>
      </c>
      <c r="M602" s="92">
        <f t="shared" si="205"/>
        <v>0.04</v>
      </c>
      <c r="N602" s="92">
        <f t="shared" si="207"/>
        <v>3.3960531989175591E-3</v>
      </c>
      <c r="O602" s="90"/>
    </row>
    <row r="603" spans="1:15" x14ac:dyDescent="0.3">
      <c r="A603" s="94">
        <v>52</v>
      </c>
      <c r="B603" s="94"/>
      <c r="C603" s="29"/>
      <c r="D603" s="89"/>
      <c r="E603" s="95">
        <f t="shared" si="202"/>
        <v>285623.47342291404</v>
      </c>
      <c r="F603" s="93">
        <v>180</v>
      </c>
      <c r="G603" s="93"/>
      <c r="H603" s="91">
        <v>0.08</v>
      </c>
      <c r="I603" s="95">
        <f t="shared" si="203"/>
        <v>3822.6083373214224</v>
      </c>
      <c r="J603" s="95">
        <f t="shared" si="209"/>
        <v>1904.1564894860937</v>
      </c>
      <c r="K603" s="95">
        <f t="shared" si="210"/>
        <v>1918.4518478353286</v>
      </c>
      <c r="L603" s="95">
        <f t="shared" si="200"/>
        <v>963.47734606902122</v>
      </c>
      <c r="M603" s="92">
        <f t="shared" si="205"/>
        <v>0.04</v>
      </c>
      <c r="N603" s="92">
        <f t="shared" si="207"/>
        <v>3.3960531989175591E-3</v>
      </c>
      <c r="O603" s="90"/>
    </row>
    <row r="604" spans="1:15" x14ac:dyDescent="0.3">
      <c r="A604" s="94">
        <v>52</v>
      </c>
      <c r="B604" s="94"/>
      <c r="C604" s="29"/>
      <c r="D604" s="89"/>
      <c r="E604" s="95">
        <f t="shared" si="202"/>
        <v>396682.09967688011</v>
      </c>
      <c r="F604" s="93">
        <v>180</v>
      </c>
      <c r="G604" s="93"/>
      <c r="H604" s="91">
        <v>0.08</v>
      </c>
      <c r="I604" s="95">
        <f t="shared" si="203"/>
        <v>5256.0864638169551</v>
      </c>
      <c r="J604" s="95">
        <f t="shared" si="209"/>
        <v>2644.5473311792011</v>
      </c>
      <c r="K604" s="95">
        <f t="shared" si="210"/>
        <v>2611.5391326377539</v>
      </c>
      <c r="L604" s="95">
        <f t="shared" si="200"/>
        <v>1338.2845877355101</v>
      </c>
      <c r="M604" s="92">
        <f t="shared" si="205"/>
        <v>0.04</v>
      </c>
      <c r="N604" s="92">
        <f t="shared" si="207"/>
        <v>3.3960531989175591E-3</v>
      </c>
      <c r="O604" s="90"/>
    </row>
    <row r="605" spans="1:15" x14ac:dyDescent="0.3">
      <c r="A605" s="94">
        <v>52</v>
      </c>
      <c r="B605" s="94"/>
      <c r="C605" s="29"/>
      <c r="D605" s="89"/>
      <c r="E605" s="95">
        <f t="shared" si="202"/>
        <v>476018.51961225661</v>
      </c>
      <c r="F605" s="93">
        <v>180</v>
      </c>
      <c r="G605" s="93"/>
      <c r="H605" s="91">
        <v>0.08</v>
      </c>
      <c r="I605" s="95">
        <f t="shared" si="203"/>
        <v>6307.303756580347</v>
      </c>
      <c r="J605" s="95">
        <f t="shared" si="209"/>
        <v>3173.4567974150441</v>
      </c>
      <c r="K605" s="95">
        <f t="shared" si="210"/>
        <v>3133.8469591653029</v>
      </c>
      <c r="L605" s="95">
        <f t="shared" si="200"/>
        <v>1605.9415052826134</v>
      </c>
      <c r="M605" s="92">
        <f t="shared" si="205"/>
        <v>0.04</v>
      </c>
      <c r="N605" s="92">
        <f t="shared" si="207"/>
        <v>3.3960531989175591E-3</v>
      </c>
      <c r="O605" s="90"/>
    </row>
    <row r="606" spans="1:15" x14ac:dyDescent="0.3">
      <c r="A606" s="94">
        <v>52</v>
      </c>
      <c r="B606" s="94"/>
      <c r="C606" s="29"/>
      <c r="D606" s="89"/>
      <c r="E606" s="95">
        <f t="shared" si="202"/>
        <v>560866.79041274125</v>
      </c>
      <c r="F606" s="93">
        <v>180</v>
      </c>
      <c r="G606" s="93"/>
      <c r="H606" s="91">
        <v>0.08</v>
      </c>
      <c r="I606" s="95">
        <f t="shared" si="203"/>
        <v>7358.521049343738</v>
      </c>
      <c r="J606" s="95">
        <f t="shared" si="209"/>
        <v>3739.111936084942</v>
      </c>
      <c r="K606" s="95">
        <f t="shared" si="210"/>
        <v>3619.409113258796</v>
      </c>
      <c r="L606" s="95">
        <f t="shared" si="200"/>
        <v>1892.4417518505402</v>
      </c>
      <c r="M606" s="92">
        <f t="shared" si="205"/>
        <v>0.04</v>
      </c>
      <c r="N606" s="92">
        <f t="shared" si="207"/>
        <v>3.3960531989175591E-3</v>
      </c>
      <c r="O606" s="90"/>
    </row>
    <row r="607" spans="1:15" x14ac:dyDescent="0.3">
      <c r="A607" s="94">
        <v>52</v>
      </c>
      <c r="B607" s="94"/>
      <c r="C607" s="29"/>
      <c r="D607" s="89"/>
      <c r="E607" s="95">
        <f t="shared" si="202"/>
        <v>582718.74328596517</v>
      </c>
      <c r="F607" s="93">
        <v>180</v>
      </c>
      <c r="G607" s="93"/>
      <c r="H607" s="91">
        <v>0.08</v>
      </c>
      <c r="I607" s="95">
        <f t="shared" si="203"/>
        <v>7645.2166746428447</v>
      </c>
      <c r="J607" s="95">
        <f t="shared" si="209"/>
        <v>3884.7916219064346</v>
      </c>
      <c r="K607" s="95">
        <f t="shared" si="210"/>
        <v>3760.4250527364102</v>
      </c>
      <c r="L607" s="95">
        <f t="shared" si="200"/>
        <v>1966.1732486758867</v>
      </c>
      <c r="M607" s="92">
        <f t="shared" si="205"/>
        <v>0.04</v>
      </c>
      <c r="N607" s="92">
        <f t="shared" si="207"/>
        <v>3.3960531989175591E-3</v>
      </c>
      <c r="O607" s="90"/>
    </row>
    <row r="608" spans="1:15" x14ac:dyDescent="0.3">
      <c r="A608" s="94">
        <v>52</v>
      </c>
      <c r="B608" s="94"/>
      <c r="C608" s="29"/>
      <c r="D608" s="89"/>
      <c r="E608" s="95">
        <f t="shared" si="202"/>
        <v>946917.95783969306</v>
      </c>
      <c r="F608" s="93">
        <v>180</v>
      </c>
      <c r="G608" s="93"/>
      <c r="H608" s="91">
        <v>0.08</v>
      </c>
      <c r="I608" s="95">
        <f t="shared" si="203"/>
        <v>12423.477096294622</v>
      </c>
      <c r="J608" s="95">
        <f t="shared" si="209"/>
        <v>6312.786385597954</v>
      </c>
      <c r="K608" s="95">
        <f t="shared" si="210"/>
        <v>6110.6907106966682</v>
      </c>
      <c r="L608" s="95">
        <f t="shared" si="200"/>
        <v>3195.0315290983149</v>
      </c>
      <c r="M608" s="92">
        <f t="shared" si="205"/>
        <v>0.04</v>
      </c>
      <c r="N608" s="92">
        <f t="shared" si="207"/>
        <v>3.3960531989175591E-3</v>
      </c>
      <c r="O608" s="88">
        <f t="shared" ref="O608" si="212">SUM(I597:I608)</f>
        <v>77121.123205459691</v>
      </c>
    </row>
    <row r="609" spans="1:15" x14ac:dyDescent="0.3">
      <c r="A609" s="94">
        <v>53</v>
      </c>
      <c r="B609" s="94"/>
      <c r="C609" s="29"/>
      <c r="D609" s="89"/>
      <c r="E609" s="95">
        <f t="shared" si="202"/>
        <v>139925.12730328485</v>
      </c>
      <c r="F609" s="93">
        <v>180</v>
      </c>
      <c r="G609" s="93"/>
      <c r="H609" s="91">
        <v>0.08</v>
      </c>
      <c r="I609" s="95">
        <f t="shared" si="203"/>
        <v>1911.3041686607112</v>
      </c>
      <c r="J609" s="95">
        <f t="shared" si="209"/>
        <v>932.8341820218991</v>
      </c>
      <c r="K609" s="95">
        <f t="shared" si="210"/>
        <v>978.46998663881209</v>
      </c>
      <c r="L609" s="95">
        <f t="shared" si="200"/>
        <v>471.87024005909768</v>
      </c>
      <c r="M609" s="92">
        <f t="shared" si="205"/>
        <v>0.04</v>
      </c>
      <c r="N609" s="92">
        <f t="shared" si="207"/>
        <v>3.3960531989175591E-3</v>
      </c>
      <c r="O609" s="90"/>
    </row>
    <row r="610" spans="1:15" x14ac:dyDescent="0.3">
      <c r="A610" s="94">
        <v>53</v>
      </c>
      <c r="B610" s="94"/>
      <c r="C610" s="29"/>
      <c r="D610" s="89"/>
      <c r="E610" s="95">
        <f t="shared" si="202"/>
        <v>244868.97278074871</v>
      </c>
      <c r="F610" s="93">
        <v>180</v>
      </c>
      <c r="G610" s="93"/>
      <c r="H610" s="91">
        <v>0.08</v>
      </c>
      <c r="I610" s="95">
        <f t="shared" si="203"/>
        <v>3344.7822951562443</v>
      </c>
      <c r="J610" s="95">
        <f t="shared" si="209"/>
        <v>1632.4598185383247</v>
      </c>
      <c r="K610" s="95">
        <f t="shared" si="210"/>
        <v>1712.3224766179196</v>
      </c>
      <c r="L610" s="95">
        <f t="shared" ref="L610:L673" si="213">MAX(0,N610*(E610-K610))</f>
        <v>825.7729201034216</v>
      </c>
      <c r="M610" s="92">
        <f t="shared" si="205"/>
        <v>0.04</v>
      </c>
      <c r="N610" s="92">
        <f t="shared" si="207"/>
        <v>3.3960531989175591E-3</v>
      </c>
      <c r="O610" s="90"/>
    </row>
    <row r="611" spans="1:15" x14ac:dyDescent="0.3">
      <c r="A611" s="94">
        <v>53</v>
      </c>
      <c r="B611" s="94"/>
      <c r="C611" s="29"/>
      <c r="D611" s="89"/>
      <c r="E611" s="95">
        <f t="shared" si="202"/>
        <v>195895.17822459879</v>
      </c>
      <c r="F611" s="93">
        <v>180</v>
      </c>
      <c r="G611" s="93"/>
      <c r="H611" s="91">
        <v>0.08</v>
      </c>
      <c r="I611" s="95">
        <f t="shared" si="203"/>
        <v>2675.8258361249955</v>
      </c>
      <c r="J611" s="95">
        <f t="shared" si="209"/>
        <v>1305.9678548306586</v>
      </c>
      <c r="K611" s="95">
        <f t="shared" si="210"/>
        <v>1369.8579812943369</v>
      </c>
      <c r="L611" s="95">
        <f t="shared" si="213"/>
        <v>660.61833608273673</v>
      </c>
      <c r="M611" s="92">
        <f t="shared" si="205"/>
        <v>0.04</v>
      </c>
      <c r="N611" s="92">
        <f t="shared" si="207"/>
        <v>3.3960531989175591E-3</v>
      </c>
      <c r="O611" s="90"/>
    </row>
    <row r="612" spans="1:15" x14ac:dyDescent="0.3">
      <c r="A612" s="94">
        <v>53</v>
      </c>
      <c r="B612" s="94"/>
      <c r="C612" s="29"/>
      <c r="D612" s="89"/>
      <c r="E612" s="95">
        <f t="shared" si="202"/>
        <v>537208.93403511762</v>
      </c>
      <c r="F612" s="93">
        <v>180</v>
      </c>
      <c r="G612" s="93"/>
      <c r="H612" s="91">
        <v>0.08</v>
      </c>
      <c r="I612" s="95">
        <f t="shared" si="203"/>
        <v>7262.9558409107021</v>
      </c>
      <c r="J612" s="95">
        <f t="shared" si="209"/>
        <v>3581.3928935674512</v>
      </c>
      <c r="K612" s="95">
        <f t="shared" si="210"/>
        <v>3681.5629473432509</v>
      </c>
      <c r="L612" s="95">
        <f t="shared" si="213"/>
        <v>1811.8873352927119</v>
      </c>
      <c r="M612" s="92">
        <f t="shared" si="205"/>
        <v>0.04</v>
      </c>
      <c r="N612" s="92">
        <f t="shared" si="207"/>
        <v>3.3960531989175591E-3</v>
      </c>
      <c r="O612" s="90"/>
    </row>
    <row r="613" spans="1:15" x14ac:dyDescent="0.3">
      <c r="A613" s="94">
        <v>53</v>
      </c>
      <c r="B613" s="94"/>
      <c r="C613" s="29"/>
      <c r="D613" s="89"/>
      <c r="E613" s="95">
        <f t="shared" si="202"/>
        <v>848224.63268702873</v>
      </c>
      <c r="F613" s="93">
        <v>180</v>
      </c>
      <c r="G613" s="93"/>
      <c r="H613" s="91">
        <v>0.08</v>
      </c>
      <c r="I613" s="95">
        <f t="shared" si="203"/>
        <v>11467.825011964267</v>
      </c>
      <c r="J613" s="95">
        <f t="shared" si="209"/>
        <v>5654.8308845801921</v>
      </c>
      <c r="K613" s="95">
        <f t="shared" si="210"/>
        <v>5812.994127384075</v>
      </c>
      <c r="L613" s="95">
        <f t="shared" si="213"/>
        <v>2860.874739935864</v>
      </c>
      <c r="M613" s="92">
        <f t="shared" si="205"/>
        <v>0.04</v>
      </c>
      <c r="N613" s="92">
        <f t="shared" si="207"/>
        <v>3.3960531989175591E-3</v>
      </c>
      <c r="O613" s="90"/>
    </row>
    <row r="614" spans="1:15" x14ac:dyDescent="0.3">
      <c r="A614" s="94">
        <v>53</v>
      </c>
      <c r="B614" s="94"/>
      <c r="C614" s="29"/>
      <c r="D614" s="89"/>
      <c r="E614" s="95">
        <f t="shared" si="202"/>
        <v>565483.08845801943</v>
      </c>
      <c r="F614" s="93">
        <v>180</v>
      </c>
      <c r="G614" s="93"/>
      <c r="H614" s="91">
        <v>0.08</v>
      </c>
      <c r="I614" s="95">
        <f t="shared" si="203"/>
        <v>7645.2166746428447</v>
      </c>
      <c r="J614" s="95">
        <f t="shared" si="209"/>
        <v>3769.8872563867963</v>
      </c>
      <c r="K614" s="95">
        <f t="shared" si="210"/>
        <v>3875.3294182560485</v>
      </c>
      <c r="L614" s="95">
        <f t="shared" si="213"/>
        <v>1907.2498266239102</v>
      </c>
      <c r="M614" s="92">
        <f t="shared" si="205"/>
        <v>0.04</v>
      </c>
      <c r="N614" s="92">
        <f t="shared" si="207"/>
        <v>3.3960531989175591E-3</v>
      </c>
      <c r="O614" s="90"/>
    </row>
    <row r="615" spans="1:15" x14ac:dyDescent="0.3">
      <c r="A615" s="94">
        <v>53</v>
      </c>
      <c r="B615" s="94"/>
      <c r="C615" s="29"/>
      <c r="D615" s="89"/>
      <c r="E615" s="95">
        <f t="shared" si="202"/>
        <v>282741.54422900971</v>
      </c>
      <c r="F615" s="93">
        <v>180</v>
      </c>
      <c r="G615" s="93"/>
      <c r="H615" s="91">
        <v>0.08</v>
      </c>
      <c r="I615" s="95">
        <f t="shared" si="203"/>
        <v>3822.6083373214224</v>
      </c>
      <c r="J615" s="95">
        <f t="shared" si="209"/>
        <v>1884.9436281933981</v>
      </c>
      <c r="K615" s="95">
        <f t="shared" si="210"/>
        <v>1937.6647091280242</v>
      </c>
      <c r="L615" s="95">
        <f t="shared" si="213"/>
        <v>953.62491331195508</v>
      </c>
      <c r="M615" s="92">
        <f t="shared" si="205"/>
        <v>0.04</v>
      </c>
      <c r="N615" s="92">
        <f t="shared" si="207"/>
        <v>3.3960531989175591E-3</v>
      </c>
      <c r="O615" s="90"/>
    </row>
    <row r="616" spans="1:15" x14ac:dyDescent="0.3">
      <c r="A616" s="94">
        <v>53</v>
      </c>
      <c r="B616" s="94"/>
      <c r="C616" s="29"/>
      <c r="D616" s="89"/>
      <c r="E616" s="95">
        <f t="shared" si="202"/>
        <v>392732.2759565069</v>
      </c>
      <c r="F616" s="93">
        <v>180</v>
      </c>
      <c r="G616" s="93"/>
      <c r="H616" s="91">
        <v>0.08</v>
      </c>
      <c r="I616" s="95">
        <f t="shared" si="203"/>
        <v>5256.0864638169551</v>
      </c>
      <c r="J616" s="95">
        <f t="shared" si="209"/>
        <v>2618.2151730433793</v>
      </c>
      <c r="K616" s="95">
        <f t="shared" si="210"/>
        <v>2637.8712907735758</v>
      </c>
      <c r="L616" s="95">
        <f t="shared" si="213"/>
        <v>1324.7813508449044</v>
      </c>
      <c r="M616" s="92">
        <f t="shared" si="205"/>
        <v>0.04</v>
      </c>
      <c r="N616" s="92">
        <f t="shared" si="207"/>
        <v>3.3960531989175591E-3</v>
      </c>
      <c r="O616" s="90"/>
    </row>
    <row r="617" spans="1:15" x14ac:dyDescent="0.3">
      <c r="A617" s="94">
        <v>53</v>
      </c>
      <c r="B617" s="94"/>
      <c r="C617" s="29"/>
      <c r="D617" s="89"/>
      <c r="E617" s="95">
        <f t="shared" si="202"/>
        <v>471278.73114780872</v>
      </c>
      <c r="F617" s="93">
        <v>180</v>
      </c>
      <c r="G617" s="93"/>
      <c r="H617" s="91">
        <v>0.08</v>
      </c>
      <c r="I617" s="95">
        <f t="shared" si="203"/>
        <v>6307.303756580347</v>
      </c>
      <c r="J617" s="95">
        <f t="shared" si="209"/>
        <v>3141.8582076520584</v>
      </c>
      <c r="K617" s="95">
        <f t="shared" si="210"/>
        <v>3165.4455489282886</v>
      </c>
      <c r="L617" s="95">
        <f t="shared" si="213"/>
        <v>1589.7376210138868</v>
      </c>
      <c r="M617" s="92">
        <f t="shared" si="205"/>
        <v>0.04</v>
      </c>
      <c r="N617" s="92">
        <f t="shared" si="207"/>
        <v>3.3960531989175591E-3</v>
      </c>
      <c r="O617" s="90"/>
    </row>
    <row r="618" spans="1:15" x14ac:dyDescent="0.3">
      <c r="A618" s="94">
        <v>53</v>
      </c>
      <c r="B618" s="94"/>
      <c r="C618" s="29"/>
      <c r="D618" s="89"/>
      <c r="E618" s="95">
        <f t="shared" si="202"/>
        <v>555354.93954763189</v>
      </c>
      <c r="F618" s="93">
        <v>180</v>
      </c>
      <c r="G618" s="93"/>
      <c r="H618" s="91">
        <v>0.08</v>
      </c>
      <c r="I618" s="95">
        <f t="shared" si="203"/>
        <v>7358.521049343738</v>
      </c>
      <c r="J618" s="95">
        <f t="shared" si="209"/>
        <v>3702.3662636508793</v>
      </c>
      <c r="K618" s="95">
        <f t="shared" si="210"/>
        <v>3656.1547856928587</v>
      </c>
      <c r="L618" s="95">
        <f t="shared" si="213"/>
        <v>1873.5984228297132</v>
      </c>
      <c r="M618" s="92">
        <f t="shared" si="205"/>
        <v>0.04</v>
      </c>
      <c r="N618" s="92">
        <f t="shared" si="207"/>
        <v>3.3960531989175591E-3</v>
      </c>
      <c r="O618" s="90"/>
    </row>
    <row r="619" spans="1:15" x14ac:dyDescent="0.3">
      <c r="A619" s="94">
        <v>53</v>
      </c>
      <c r="B619" s="94"/>
      <c r="C619" s="29"/>
      <c r="D619" s="89"/>
      <c r="E619" s="95">
        <f t="shared" si="202"/>
        <v>576992.14498455287</v>
      </c>
      <c r="F619" s="93">
        <v>180</v>
      </c>
      <c r="G619" s="93"/>
      <c r="H619" s="91">
        <v>0.08</v>
      </c>
      <c r="I619" s="95">
        <f t="shared" si="203"/>
        <v>7645.2166746428447</v>
      </c>
      <c r="J619" s="95">
        <f t="shared" si="209"/>
        <v>3846.6142998970195</v>
      </c>
      <c r="K619" s="95">
        <f t="shared" si="210"/>
        <v>3798.6023747458253</v>
      </c>
      <c r="L619" s="95">
        <f t="shared" si="213"/>
        <v>1946.5957639789233</v>
      </c>
      <c r="M619" s="92">
        <f t="shared" si="205"/>
        <v>0.04</v>
      </c>
      <c r="N619" s="92">
        <f t="shared" si="207"/>
        <v>3.3960531989175591E-3</v>
      </c>
      <c r="O619" s="90"/>
    </row>
    <row r="620" spans="1:15" x14ac:dyDescent="0.3">
      <c r="A620" s="94">
        <v>53</v>
      </c>
      <c r="B620" s="94"/>
      <c r="C620" s="29"/>
      <c r="D620" s="89"/>
      <c r="E620" s="95">
        <f t="shared" si="202"/>
        <v>937612.23559989815</v>
      </c>
      <c r="F620" s="93">
        <v>180</v>
      </c>
      <c r="G620" s="93"/>
      <c r="H620" s="91">
        <v>0.08</v>
      </c>
      <c r="I620" s="95">
        <f t="shared" si="203"/>
        <v>12423.477096294622</v>
      </c>
      <c r="J620" s="95">
        <f t="shared" si="209"/>
        <v>6250.7482373326548</v>
      </c>
      <c r="K620" s="95">
        <f t="shared" si="210"/>
        <v>6172.7288589619675</v>
      </c>
      <c r="L620" s="95">
        <f t="shared" si="213"/>
        <v>3163.2181164657495</v>
      </c>
      <c r="M620" s="92">
        <f t="shared" si="205"/>
        <v>0.04</v>
      </c>
      <c r="N620" s="92">
        <f t="shared" si="207"/>
        <v>3.3960531989175591E-3</v>
      </c>
      <c r="O620" s="88">
        <f t="shared" ref="O620" si="214">SUM(I609:I620)</f>
        <v>77121.123205459691</v>
      </c>
    </row>
    <row r="621" spans="1:15" x14ac:dyDescent="0.3">
      <c r="A621" s="94">
        <v>54</v>
      </c>
      <c r="B621" s="94"/>
      <c r="C621" s="29"/>
      <c r="D621" s="89"/>
      <c r="E621" s="95">
        <f t="shared" si="202"/>
        <v>138474.78707658694</v>
      </c>
      <c r="F621" s="93">
        <v>180</v>
      </c>
      <c r="G621" s="93"/>
      <c r="H621" s="91">
        <v>0.08</v>
      </c>
      <c r="I621" s="95">
        <f t="shared" si="203"/>
        <v>1911.3041686607112</v>
      </c>
      <c r="J621" s="95">
        <f t="shared" si="209"/>
        <v>923.16524717724633</v>
      </c>
      <c r="K621" s="95">
        <f t="shared" si="210"/>
        <v>988.13892148346486</v>
      </c>
      <c r="L621" s="95">
        <f t="shared" si="213"/>
        <v>466.91197127559207</v>
      </c>
      <c r="M621" s="92">
        <f t="shared" si="205"/>
        <v>0.04</v>
      </c>
      <c r="N621" s="92">
        <f t="shared" si="207"/>
        <v>3.3960531989175591E-3</v>
      </c>
      <c r="O621" s="90"/>
    </row>
    <row r="622" spans="1:15" x14ac:dyDescent="0.3">
      <c r="A622" s="94">
        <v>54</v>
      </c>
      <c r="B622" s="94"/>
      <c r="C622" s="29"/>
      <c r="D622" s="89"/>
      <c r="E622" s="95">
        <f t="shared" ref="E622:E685" si="215">MAX(0,E610-K610-L610)</f>
        <v>242330.87738402735</v>
      </c>
      <c r="F622" s="93">
        <v>180</v>
      </c>
      <c r="G622" s="93"/>
      <c r="H622" s="91">
        <v>0.08</v>
      </c>
      <c r="I622" s="95">
        <f t="shared" ref="I622:I685" si="216">IF(E622&lt;I610, (E622+J622),I610)</f>
        <v>3344.7822951562443</v>
      </c>
      <c r="J622" s="95">
        <f t="shared" si="209"/>
        <v>1615.5391825601823</v>
      </c>
      <c r="K622" s="95">
        <f t="shared" si="210"/>
        <v>1729.243112596062</v>
      </c>
      <c r="L622" s="95">
        <f t="shared" si="213"/>
        <v>817.09594973228684</v>
      </c>
      <c r="M622" s="92">
        <f t="shared" si="205"/>
        <v>0.04</v>
      </c>
      <c r="N622" s="92">
        <f t="shared" si="207"/>
        <v>3.3960531989175591E-3</v>
      </c>
      <c r="O622" s="90"/>
    </row>
    <row r="623" spans="1:15" x14ac:dyDescent="0.3">
      <c r="A623" s="94">
        <v>54</v>
      </c>
      <c r="B623" s="94"/>
      <c r="C623" s="29"/>
      <c r="D623" s="89"/>
      <c r="E623" s="95">
        <f t="shared" si="215"/>
        <v>193864.70190722172</v>
      </c>
      <c r="F623" s="93">
        <v>180</v>
      </c>
      <c r="G623" s="93"/>
      <c r="H623" s="91">
        <v>0.08</v>
      </c>
      <c r="I623" s="95">
        <f t="shared" si="216"/>
        <v>2675.8258361249955</v>
      </c>
      <c r="J623" s="95">
        <f t="shared" si="209"/>
        <v>1292.4313460481449</v>
      </c>
      <c r="K623" s="95">
        <f t="shared" si="210"/>
        <v>1383.3944900768506</v>
      </c>
      <c r="L623" s="95">
        <f t="shared" si="213"/>
        <v>653.67675978582895</v>
      </c>
      <c r="M623" s="92">
        <f t="shared" si="205"/>
        <v>0.04</v>
      </c>
      <c r="N623" s="92">
        <f t="shared" si="207"/>
        <v>3.3960531989175591E-3</v>
      </c>
      <c r="O623" s="90"/>
    </row>
    <row r="624" spans="1:15" x14ac:dyDescent="0.3">
      <c r="A624" s="94">
        <v>54</v>
      </c>
      <c r="B624" s="94"/>
      <c r="C624" s="29"/>
      <c r="D624" s="89"/>
      <c r="E624" s="95">
        <f t="shared" si="215"/>
        <v>531715.48375248164</v>
      </c>
      <c r="F624" s="93">
        <v>180</v>
      </c>
      <c r="G624" s="93"/>
      <c r="H624" s="91">
        <v>0.08</v>
      </c>
      <c r="I624" s="95">
        <f t="shared" si="216"/>
        <v>7262.9558409107021</v>
      </c>
      <c r="J624" s="95">
        <f t="shared" si="209"/>
        <v>3544.769891683211</v>
      </c>
      <c r="K624" s="95">
        <f t="shared" si="210"/>
        <v>3718.1859492274912</v>
      </c>
      <c r="L624" s="95">
        <f t="shared" si="213"/>
        <v>1793.1069122245681</v>
      </c>
      <c r="M624" s="92">
        <f t="shared" si="205"/>
        <v>0.04</v>
      </c>
      <c r="N624" s="92">
        <f t="shared" si="207"/>
        <v>3.3960531989175591E-3</v>
      </c>
      <c r="O624" s="90"/>
    </row>
    <row r="625" spans="1:15" x14ac:dyDescent="0.3">
      <c r="A625" s="94">
        <v>54</v>
      </c>
      <c r="B625" s="94"/>
      <c r="C625" s="29"/>
      <c r="D625" s="89"/>
      <c r="E625" s="95">
        <f t="shared" si="215"/>
        <v>839550.76381970884</v>
      </c>
      <c r="F625" s="93">
        <v>180</v>
      </c>
      <c r="G625" s="93"/>
      <c r="H625" s="91">
        <v>0.08</v>
      </c>
      <c r="I625" s="95">
        <f t="shared" si="216"/>
        <v>11467.825011964267</v>
      </c>
      <c r="J625" s="95">
        <f t="shared" si="209"/>
        <v>5597.0050921313923</v>
      </c>
      <c r="K625" s="95">
        <f t="shared" si="210"/>
        <v>5870.8199198328748</v>
      </c>
      <c r="L625" s="95">
        <f t="shared" si="213"/>
        <v>2831.221440354585</v>
      </c>
      <c r="M625" s="92">
        <f t="shared" si="205"/>
        <v>0.04</v>
      </c>
      <c r="N625" s="92">
        <f t="shared" si="207"/>
        <v>3.3960531989175591E-3</v>
      </c>
      <c r="O625" s="90"/>
    </row>
    <row r="626" spans="1:15" x14ac:dyDescent="0.3">
      <c r="A626" s="94">
        <v>54</v>
      </c>
      <c r="B626" s="94"/>
      <c r="C626" s="29"/>
      <c r="D626" s="89"/>
      <c r="E626" s="95">
        <f t="shared" si="215"/>
        <v>559700.50921313942</v>
      </c>
      <c r="F626" s="93">
        <v>180</v>
      </c>
      <c r="G626" s="93"/>
      <c r="H626" s="91">
        <v>0.08</v>
      </c>
      <c r="I626" s="95">
        <f t="shared" si="216"/>
        <v>7645.2166746428447</v>
      </c>
      <c r="J626" s="95">
        <f t="shared" si="209"/>
        <v>3731.3367280875964</v>
      </c>
      <c r="K626" s="95">
        <f t="shared" si="210"/>
        <v>3913.8799465552484</v>
      </c>
      <c r="L626" s="95">
        <f t="shared" si="213"/>
        <v>1887.4809602363907</v>
      </c>
      <c r="M626" s="92">
        <f t="shared" ref="M626:M689" si="217">0.04</f>
        <v>0.04</v>
      </c>
      <c r="N626" s="92">
        <f t="shared" si="207"/>
        <v>3.3960531989175591E-3</v>
      </c>
      <c r="O626" s="90"/>
    </row>
    <row r="627" spans="1:15" x14ac:dyDescent="0.3">
      <c r="A627" s="94">
        <v>54</v>
      </c>
      <c r="B627" s="94"/>
      <c r="C627" s="29"/>
      <c r="D627" s="89"/>
      <c r="E627" s="95">
        <f t="shared" si="215"/>
        <v>279850.25460656971</v>
      </c>
      <c r="F627" s="93">
        <v>180</v>
      </c>
      <c r="G627" s="93"/>
      <c r="H627" s="91">
        <v>0.08</v>
      </c>
      <c r="I627" s="95">
        <f t="shared" si="216"/>
        <v>3822.6083373214224</v>
      </c>
      <c r="J627" s="95">
        <f t="shared" si="209"/>
        <v>1865.6683640437982</v>
      </c>
      <c r="K627" s="95">
        <f t="shared" si="210"/>
        <v>1956.9399732776242</v>
      </c>
      <c r="L627" s="95">
        <f t="shared" si="213"/>
        <v>943.74048011819536</v>
      </c>
      <c r="M627" s="92">
        <f t="shared" si="217"/>
        <v>0.04</v>
      </c>
      <c r="N627" s="92">
        <f t="shared" si="207"/>
        <v>3.3960531989175591E-3</v>
      </c>
      <c r="O627" s="90"/>
    </row>
    <row r="628" spans="1:15" x14ac:dyDescent="0.3">
      <c r="A628" s="94">
        <v>54</v>
      </c>
      <c r="B628" s="94"/>
      <c r="C628" s="29"/>
      <c r="D628" s="89"/>
      <c r="E628" s="95">
        <f t="shared" si="215"/>
        <v>388769.62331488845</v>
      </c>
      <c r="F628" s="93">
        <v>180</v>
      </c>
      <c r="G628" s="93"/>
      <c r="H628" s="91">
        <v>0.08</v>
      </c>
      <c r="I628" s="95">
        <f t="shared" si="216"/>
        <v>5256.0864638169551</v>
      </c>
      <c r="J628" s="95">
        <f t="shared" si="209"/>
        <v>2591.7974887659229</v>
      </c>
      <c r="K628" s="95">
        <f t="shared" si="210"/>
        <v>2664.2889750510321</v>
      </c>
      <c r="L628" s="95">
        <f t="shared" si="213"/>
        <v>1311.2342558039386</v>
      </c>
      <c r="M628" s="92">
        <f t="shared" si="217"/>
        <v>0.04</v>
      </c>
      <c r="N628" s="92">
        <f t="shared" si="207"/>
        <v>3.3960531989175591E-3</v>
      </c>
      <c r="O628" s="90"/>
    </row>
    <row r="629" spans="1:15" x14ac:dyDescent="0.3">
      <c r="A629" s="94">
        <v>54</v>
      </c>
      <c r="B629" s="94"/>
      <c r="C629" s="29"/>
      <c r="D629" s="89"/>
      <c r="E629" s="95">
        <f t="shared" si="215"/>
        <v>466523.54797786655</v>
      </c>
      <c r="F629" s="93">
        <v>180</v>
      </c>
      <c r="G629" s="93"/>
      <c r="H629" s="91">
        <v>0.08</v>
      </c>
      <c r="I629" s="95">
        <f t="shared" si="216"/>
        <v>6307.303756580347</v>
      </c>
      <c r="J629" s="95">
        <f t="shared" si="209"/>
        <v>3110.1569865191104</v>
      </c>
      <c r="K629" s="95">
        <f t="shared" si="210"/>
        <v>3197.1467700612366</v>
      </c>
      <c r="L629" s="95">
        <f t="shared" si="213"/>
        <v>1573.4811069647276</v>
      </c>
      <c r="M629" s="92">
        <f t="shared" si="217"/>
        <v>0.04</v>
      </c>
      <c r="N629" s="92">
        <f t="shared" si="207"/>
        <v>3.3960531989175591E-3</v>
      </c>
      <c r="O629" s="90"/>
    </row>
    <row r="630" spans="1:15" x14ac:dyDescent="0.3">
      <c r="A630" s="94">
        <v>54</v>
      </c>
      <c r="B630" s="94"/>
      <c r="C630" s="29"/>
      <c r="D630" s="89"/>
      <c r="E630" s="95">
        <f t="shared" si="215"/>
        <v>549825.18633910932</v>
      </c>
      <c r="F630" s="93">
        <v>180</v>
      </c>
      <c r="G630" s="93"/>
      <c r="H630" s="91">
        <v>0.08</v>
      </c>
      <c r="I630" s="95">
        <f t="shared" si="216"/>
        <v>7358.521049343738</v>
      </c>
      <c r="J630" s="95">
        <f t="shared" si="209"/>
        <v>3665.5012422607292</v>
      </c>
      <c r="K630" s="95">
        <f t="shared" si="210"/>
        <v>3693.0198070830088</v>
      </c>
      <c r="L630" s="95">
        <f t="shared" si="213"/>
        <v>1854.6938911828649</v>
      </c>
      <c r="M630" s="92">
        <f t="shared" si="217"/>
        <v>0.04</v>
      </c>
      <c r="N630" s="92">
        <f t="shared" si="207"/>
        <v>3.3960531989175591E-3</v>
      </c>
      <c r="O630" s="90"/>
    </row>
    <row r="631" spans="1:15" x14ac:dyDescent="0.3">
      <c r="A631" s="94">
        <v>54</v>
      </c>
      <c r="B631" s="94"/>
      <c r="C631" s="29"/>
      <c r="D631" s="89"/>
      <c r="E631" s="95">
        <f t="shared" si="215"/>
        <v>571246.94684582809</v>
      </c>
      <c r="F631" s="93">
        <v>180</v>
      </c>
      <c r="G631" s="93"/>
      <c r="H631" s="91">
        <v>0.08</v>
      </c>
      <c r="I631" s="95">
        <f t="shared" si="216"/>
        <v>7645.2166746428447</v>
      </c>
      <c r="J631" s="95">
        <f t="shared" si="209"/>
        <v>3808.3129789721875</v>
      </c>
      <c r="K631" s="95">
        <f t="shared" si="210"/>
        <v>3836.9036956706573</v>
      </c>
      <c r="L631" s="95">
        <f t="shared" si="213"/>
        <v>1926.9546921380424</v>
      </c>
      <c r="M631" s="92">
        <f t="shared" si="217"/>
        <v>0.04</v>
      </c>
      <c r="N631" s="92">
        <f t="shared" si="207"/>
        <v>3.3960531989175591E-3</v>
      </c>
      <c r="O631" s="90"/>
    </row>
    <row r="632" spans="1:15" x14ac:dyDescent="0.3">
      <c r="A632" s="94">
        <v>54</v>
      </c>
      <c r="B632" s="94"/>
      <c r="C632" s="29"/>
      <c r="D632" s="89"/>
      <c r="E632" s="95">
        <f t="shared" si="215"/>
        <v>928276.28862447047</v>
      </c>
      <c r="F632" s="93">
        <v>180</v>
      </c>
      <c r="G632" s="93"/>
      <c r="H632" s="91">
        <v>0.08</v>
      </c>
      <c r="I632" s="95">
        <f t="shared" si="216"/>
        <v>12423.477096294622</v>
      </c>
      <c r="J632" s="95">
        <f t="shared" si="209"/>
        <v>6188.5085908298033</v>
      </c>
      <c r="K632" s="95">
        <f t="shared" si="210"/>
        <v>6234.9685054648189</v>
      </c>
      <c r="L632" s="95">
        <f t="shared" si="213"/>
        <v>3131.3013747243181</v>
      </c>
      <c r="M632" s="92">
        <f t="shared" si="217"/>
        <v>0.04</v>
      </c>
      <c r="N632" s="92">
        <f t="shared" si="207"/>
        <v>3.3960531989175591E-3</v>
      </c>
      <c r="O632" s="88">
        <f t="shared" ref="O632" si="218">SUM(I621:I632)</f>
        <v>77121.123205459691</v>
      </c>
    </row>
    <row r="633" spans="1:15" x14ac:dyDescent="0.3">
      <c r="A633" s="94">
        <v>55</v>
      </c>
      <c r="B633" s="94"/>
      <c r="C633" s="29"/>
      <c r="D633" s="89"/>
      <c r="E633" s="95">
        <f t="shared" si="215"/>
        <v>137019.73618382789</v>
      </c>
      <c r="F633" s="93">
        <v>180</v>
      </c>
      <c r="G633" s="93"/>
      <c r="H633" s="91">
        <v>0.08</v>
      </c>
      <c r="I633" s="95">
        <f t="shared" si="216"/>
        <v>1911.3041686607112</v>
      </c>
      <c r="J633" s="95">
        <f t="shared" si="209"/>
        <v>913.46490789218603</v>
      </c>
      <c r="K633" s="95">
        <f t="shared" si="210"/>
        <v>997.83926076852515</v>
      </c>
      <c r="L633" s="95">
        <f t="shared" si="213"/>
        <v>461.93759816839025</v>
      </c>
      <c r="M633" s="92">
        <f t="shared" si="217"/>
        <v>0.04</v>
      </c>
      <c r="N633" s="92">
        <f t="shared" si="207"/>
        <v>3.3960531989175591E-3</v>
      </c>
      <c r="O633" s="90"/>
    </row>
    <row r="634" spans="1:15" x14ac:dyDescent="0.3">
      <c r="A634" s="94">
        <v>55</v>
      </c>
      <c r="B634" s="94"/>
      <c r="C634" s="29"/>
      <c r="D634" s="89"/>
      <c r="E634" s="95">
        <f t="shared" si="215"/>
        <v>239784.53832169899</v>
      </c>
      <c r="F634" s="93">
        <v>180</v>
      </c>
      <c r="G634" s="93"/>
      <c r="H634" s="91">
        <v>0.08</v>
      </c>
      <c r="I634" s="95">
        <f t="shared" si="216"/>
        <v>3344.7822951562443</v>
      </c>
      <c r="J634" s="95">
        <f t="shared" si="209"/>
        <v>1598.5635888113268</v>
      </c>
      <c r="K634" s="95">
        <f t="shared" si="210"/>
        <v>1746.2187063449176</v>
      </c>
      <c r="L634" s="95">
        <f t="shared" si="213"/>
        <v>808.39079679468352</v>
      </c>
      <c r="M634" s="92">
        <f t="shared" si="217"/>
        <v>0.04</v>
      </c>
      <c r="N634" s="92">
        <f t="shared" si="207"/>
        <v>3.3960531989175591E-3</v>
      </c>
      <c r="O634" s="90"/>
    </row>
    <row r="635" spans="1:15" x14ac:dyDescent="0.3">
      <c r="A635" s="94">
        <v>55</v>
      </c>
      <c r="B635" s="94"/>
      <c r="C635" s="29"/>
      <c r="D635" s="89"/>
      <c r="E635" s="95">
        <f t="shared" si="215"/>
        <v>191827.63065735906</v>
      </c>
      <c r="F635" s="93">
        <v>180</v>
      </c>
      <c r="G635" s="93"/>
      <c r="H635" s="91">
        <v>0.08</v>
      </c>
      <c r="I635" s="95">
        <f t="shared" si="216"/>
        <v>2675.8258361249955</v>
      </c>
      <c r="J635" s="95">
        <f t="shared" si="209"/>
        <v>1278.8508710490605</v>
      </c>
      <c r="K635" s="95">
        <f t="shared" si="210"/>
        <v>1396.974965075935</v>
      </c>
      <c r="L635" s="95">
        <f t="shared" si="213"/>
        <v>646.71263743574639</v>
      </c>
      <c r="M635" s="92">
        <f t="shared" si="217"/>
        <v>0.04</v>
      </c>
      <c r="N635" s="92">
        <f t="shared" si="207"/>
        <v>3.3960531989175591E-3</v>
      </c>
      <c r="O635" s="90"/>
    </row>
    <row r="636" spans="1:15" x14ac:dyDescent="0.3">
      <c r="A636" s="94">
        <v>55</v>
      </c>
      <c r="B636" s="94"/>
      <c r="C636" s="29"/>
      <c r="D636" s="89"/>
      <c r="E636" s="95">
        <f t="shared" si="215"/>
        <v>526204.19089102955</v>
      </c>
      <c r="F636" s="93">
        <v>180</v>
      </c>
      <c r="G636" s="93"/>
      <c r="H636" s="91">
        <v>0.08</v>
      </c>
      <c r="I636" s="95">
        <f t="shared" si="216"/>
        <v>7262.9558409107021</v>
      </c>
      <c r="J636" s="95">
        <f t="shared" si="209"/>
        <v>3508.0279392735306</v>
      </c>
      <c r="K636" s="95">
        <f t="shared" si="210"/>
        <v>3754.9279016371715</v>
      </c>
      <c r="L636" s="95">
        <f t="shared" si="213"/>
        <v>1774.2654908472471</v>
      </c>
      <c r="M636" s="92">
        <f t="shared" si="217"/>
        <v>0.04</v>
      </c>
      <c r="N636" s="92">
        <f t="shared" si="207"/>
        <v>3.3960531989175591E-3</v>
      </c>
      <c r="O636" s="90"/>
    </row>
    <row r="637" spans="1:15" x14ac:dyDescent="0.3">
      <c r="A637" s="94">
        <v>55</v>
      </c>
      <c r="B637" s="94"/>
      <c r="C637" s="29"/>
      <c r="D637" s="89"/>
      <c r="E637" s="95">
        <f t="shared" si="215"/>
        <v>830848.72245952138</v>
      </c>
      <c r="F637" s="93">
        <v>180</v>
      </c>
      <c r="G637" s="93"/>
      <c r="H637" s="91">
        <v>0.08</v>
      </c>
      <c r="I637" s="95">
        <f t="shared" si="216"/>
        <v>11467.825011964267</v>
      </c>
      <c r="J637" s="95">
        <f t="shared" si="209"/>
        <v>5538.9914830634762</v>
      </c>
      <c r="K637" s="95">
        <f t="shared" si="210"/>
        <v>5928.833528900791</v>
      </c>
      <c r="L637" s="95">
        <f t="shared" si="213"/>
        <v>2801.4718276535518</v>
      </c>
      <c r="M637" s="92">
        <f t="shared" si="217"/>
        <v>0.04</v>
      </c>
      <c r="N637" s="92">
        <f t="shared" si="207"/>
        <v>3.3960531989175591E-3</v>
      </c>
      <c r="O637" s="90"/>
    </row>
    <row r="638" spans="1:15" x14ac:dyDescent="0.3">
      <c r="A638" s="94">
        <v>55</v>
      </c>
      <c r="B638" s="94"/>
      <c r="C638" s="29"/>
      <c r="D638" s="89"/>
      <c r="E638" s="95">
        <f t="shared" si="215"/>
        <v>553899.14830634778</v>
      </c>
      <c r="F638" s="93">
        <v>180</v>
      </c>
      <c r="G638" s="93"/>
      <c r="H638" s="91">
        <v>0.08</v>
      </c>
      <c r="I638" s="95">
        <f t="shared" si="216"/>
        <v>7645.2166746428447</v>
      </c>
      <c r="J638" s="95">
        <f t="shared" si="209"/>
        <v>3692.6609887089853</v>
      </c>
      <c r="K638" s="95">
        <f t="shared" si="210"/>
        <v>3952.5556859338594</v>
      </c>
      <c r="L638" s="95">
        <f t="shared" si="213"/>
        <v>1867.6478851023683</v>
      </c>
      <c r="M638" s="92">
        <f t="shared" si="217"/>
        <v>0.04</v>
      </c>
      <c r="N638" s="92">
        <f t="shared" si="207"/>
        <v>3.3960531989175591E-3</v>
      </c>
      <c r="O638" s="90"/>
    </row>
    <row r="639" spans="1:15" x14ac:dyDescent="0.3">
      <c r="A639" s="94">
        <v>55</v>
      </c>
      <c r="B639" s="94"/>
      <c r="C639" s="29"/>
      <c r="D639" s="89"/>
      <c r="E639" s="95">
        <f t="shared" si="215"/>
        <v>276949.57415317389</v>
      </c>
      <c r="F639" s="93">
        <v>180</v>
      </c>
      <c r="G639" s="93"/>
      <c r="H639" s="91">
        <v>0.08</v>
      </c>
      <c r="I639" s="95">
        <f t="shared" si="216"/>
        <v>3822.6083373214224</v>
      </c>
      <c r="J639" s="95">
        <f t="shared" si="209"/>
        <v>1846.3304943544927</v>
      </c>
      <c r="K639" s="95">
        <f t="shared" si="210"/>
        <v>1976.2778429669297</v>
      </c>
      <c r="L639" s="95">
        <f t="shared" si="213"/>
        <v>933.82394255118413</v>
      </c>
      <c r="M639" s="92">
        <f t="shared" si="217"/>
        <v>0.04</v>
      </c>
      <c r="N639" s="92">
        <f t="shared" si="207"/>
        <v>3.3960531989175591E-3</v>
      </c>
      <c r="O639" s="90"/>
    </row>
    <row r="640" spans="1:15" x14ac:dyDescent="0.3">
      <c r="A640" s="94">
        <v>55</v>
      </c>
      <c r="B640" s="94"/>
      <c r="C640" s="29"/>
      <c r="D640" s="89"/>
      <c r="E640" s="95">
        <f t="shared" si="215"/>
        <v>384794.1000840335</v>
      </c>
      <c r="F640" s="93">
        <v>180</v>
      </c>
      <c r="G640" s="93"/>
      <c r="H640" s="91">
        <v>0.08</v>
      </c>
      <c r="I640" s="95">
        <f t="shared" si="216"/>
        <v>5256.0864638169551</v>
      </c>
      <c r="J640" s="95">
        <f t="shared" si="209"/>
        <v>2565.2940005602236</v>
      </c>
      <c r="K640" s="95">
        <f t="shared" si="210"/>
        <v>2690.7924632567315</v>
      </c>
      <c r="L640" s="95">
        <f t="shared" si="213"/>
        <v>1297.6431601625191</v>
      </c>
      <c r="M640" s="92">
        <f t="shared" si="217"/>
        <v>0.04</v>
      </c>
      <c r="N640" s="92">
        <f t="shared" si="207"/>
        <v>3.3960531989175591E-3</v>
      </c>
      <c r="O640" s="90"/>
    </row>
    <row r="641" spans="1:15" x14ac:dyDescent="0.3">
      <c r="A641" s="94">
        <v>55</v>
      </c>
      <c r="B641" s="94"/>
      <c r="C641" s="29"/>
      <c r="D641" s="89"/>
      <c r="E641" s="95">
        <f t="shared" si="215"/>
        <v>461752.92010084057</v>
      </c>
      <c r="F641" s="93">
        <v>180</v>
      </c>
      <c r="G641" s="93"/>
      <c r="H641" s="91">
        <v>0.08</v>
      </c>
      <c r="I641" s="95">
        <f t="shared" si="216"/>
        <v>6307.303756580347</v>
      </c>
      <c r="J641" s="95">
        <f t="shared" si="209"/>
        <v>3078.3528006722709</v>
      </c>
      <c r="K641" s="95">
        <f t="shared" si="210"/>
        <v>3228.9509559080761</v>
      </c>
      <c r="L641" s="95">
        <f t="shared" si="213"/>
        <v>1557.171792195024</v>
      </c>
      <c r="M641" s="92">
        <f t="shared" si="217"/>
        <v>0.04</v>
      </c>
      <c r="N641" s="92">
        <f t="shared" si="207"/>
        <v>3.3960531989175591E-3</v>
      </c>
      <c r="O641" s="90"/>
    </row>
    <row r="642" spans="1:15" x14ac:dyDescent="0.3">
      <c r="A642" s="94">
        <v>55</v>
      </c>
      <c r="B642" s="94"/>
      <c r="C642" s="29"/>
      <c r="D642" s="89"/>
      <c r="E642" s="95">
        <f t="shared" si="215"/>
        <v>544277.47264084336</v>
      </c>
      <c r="F642" s="93">
        <v>180</v>
      </c>
      <c r="G642" s="93"/>
      <c r="H642" s="91">
        <v>0.08</v>
      </c>
      <c r="I642" s="95">
        <f t="shared" si="216"/>
        <v>7358.521049343738</v>
      </c>
      <c r="J642" s="95">
        <f t="shared" si="209"/>
        <v>3628.5164842722893</v>
      </c>
      <c r="K642" s="95">
        <f t="shared" si="210"/>
        <v>3730.0045650714487</v>
      </c>
      <c r="L642" s="95">
        <f t="shared" si="213"/>
        <v>1835.7279581255125</v>
      </c>
      <c r="M642" s="92">
        <f t="shared" si="217"/>
        <v>0.04</v>
      </c>
      <c r="N642" s="92">
        <f t="shared" si="207"/>
        <v>3.3960531989175591E-3</v>
      </c>
      <c r="O642" s="90"/>
    </row>
    <row r="643" spans="1:15" x14ac:dyDescent="0.3">
      <c r="A643" s="94">
        <v>55</v>
      </c>
      <c r="B643" s="94"/>
      <c r="C643" s="29"/>
      <c r="D643" s="89"/>
      <c r="E643" s="95">
        <f t="shared" si="215"/>
        <v>565483.08845801943</v>
      </c>
      <c r="F643" s="93">
        <v>180</v>
      </c>
      <c r="G643" s="93"/>
      <c r="H643" s="91">
        <v>0.08</v>
      </c>
      <c r="I643" s="95">
        <f t="shared" si="216"/>
        <v>7645.2166746428447</v>
      </c>
      <c r="J643" s="95">
        <f t="shared" si="209"/>
        <v>3769.8872563867963</v>
      </c>
      <c r="K643" s="95">
        <f t="shared" si="210"/>
        <v>3875.3294182560485</v>
      </c>
      <c r="L643" s="95">
        <f t="shared" si="213"/>
        <v>1907.2498266239102</v>
      </c>
      <c r="M643" s="92">
        <f t="shared" si="217"/>
        <v>0.04</v>
      </c>
      <c r="N643" s="92">
        <f t="shared" ref="N643:N706" si="219">1-(POWER(1-M643,(1/12)))</f>
        <v>3.3960531989175591E-3</v>
      </c>
      <c r="O643" s="90"/>
    </row>
    <row r="644" spans="1:15" x14ac:dyDescent="0.3">
      <c r="A644" s="94">
        <v>55</v>
      </c>
      <c r="B644" s="94"/>
      <c r="C644" s="29"/>
      <c r="D644" s="89"/>
      <c r="E644" s="95">
        <f t="shared" si="215"/>
        <v>918910.01874428126</v>
      </c>
      <c r="F644" s="93">
        <v>180</v>
      </c>
      <c r="G644" s="93"/>
      <c r="H644" s="91">
        <v>0.08</v>
      </c>
      <c r="I644" s="95">
        <f t="shared" si="216"/>
        <v>12423.477096294622</v>
      </c>
      <c r="J644" s="95">
        <f t="shared" si="209"/>
        <v>6126.066791628542</v>
      </c>
      <c r="K644" s="95">
        <f t="shared" si="210"/>
        <v>6297.4103046660803</v>
      </c>
      <c r="L644" s="95">
        <f t="shared" si="213"/>
        <v>3099.2809682638531</v>
      </c>
      <c r="M644" s="92">
        <f t="shared" si="217"/>
        <v>0.04</v>
      </c>
      <c r="N644" s="92">
        <f t="shared" si="219"/>
        <v>3.3960531989175591E-3</v>
      </c>
      <c r="O644" s="88">
        <f t="shared" ref="O644" si="220">SUM(I633:I644)</f>
        <v>77121.123205459691</v>
      </c>
    </row>
    <row r="645" spans="1:15" x14ac:dyDescent="0.3">
      <c r="A645" s="94">
        <v>56</v>
      </c>
      <c r="B645" s="94"/>
      <c r="C645" s="29"/>
      <c r="D645" s="89"/>
      <c r="E645" s="95">
        <f t="shared" si="215"/>
        <v>135559.95932489098</v>
      </c>
      <c r="F645" s="93">
        <v>180</v>
      </c>
      <c r="G645" s="93"/>
      <c r="H645" s="91">
        <v>0.08</v>
      </c>
      <c r="I645" s="95">
        <f t="shared" si="216"/>
        <v>1911.3041686607112</v>
      </c>
      <c r="J645" s="95">
        <f t="shared" si="209"/>
        <v>903.73306216593994</v>
      </c>
      <c r="K645" s="95">
        <f t="shared" si="210"/>
        <v>1007.5711064947712</v>
      </c>
      <c r="L645" s="95">
        <f t="shared" si="213"/>
        <v>456.94706843108168</v>
      </c>
      <c r="M645" s="92">
        <f t="shared" si="217"/>
        <v>0.04</v>
      </c>
      <c r="N645" s="92">
        <f t="shared" si="219"/>
        <v>3.3960531989175591E-3</v>
      </c>
      <c r="O645" s="90"/>
    </row>
    <row r="646" spans="1:15" x14ac:dyDescent="0.3">
      <c r="A646" s="94">
        <v>56</v>
      </c>
      <c r="B646" s="94"/>
      <c r="C646" s="29"/>
      <c r="D646" s="89"/>
      <c r="E646" s="95">
        <f t="shared" si="215"/>
        <v>237229.92881855939</v>
      </c>
      <c r="F646" s="93">
        <v>180</v>
      </c>
      <c r="G646" s="93"/>
      <c r="H646" s="91">
        <v>0.08</v>
      </c>
      <c r="I646" s="95">
        <f t="shared" si="216"/>
        <v>3344.7822951562443</v>
      </c>
      <c r="J646" s="95">
        <f t="shared" si="209"/>
        <v>1581.5328587903959</v>
      </c>
      <c r="K646" s="95">
        <f t="shared" si="210"/>
        <v>1763.2494363658484</v>
      </c>
      <c r="L646" s="95">
        <f t="shared" si="213"/>
        <v>799.65736975439359</v>
      </c>
      <c r="M646" s="92">
        <f t="shared" si="217"/>
        <v>0.04</v>
      </c>
      <c r="N646" s="92">
        <f t="shared" si="219"/>
        <v>3.3960531989175591E-3</v>
      </c>
      <c r="O646" s="90"/>
    </row>
    <row r="647" spans="1:15" x14ac:dyDescent="0.3">
      <c r="A647" s="94">
        <v>56</v>
      </c>
      <c r="B647" s="94"/>
      <c r="C647" s="29"/>
      <c r="D647" s="89"/>
      <c r="E647" s="95">
        <f t="shared" si="215"/>
        <v>189783.94305484739</v>
      </c>
      <c r="F647" s="93">
        <v>180</v>
      </c>
      <c r="G647" s="93"/>
      <c r="H647" s="91">
        <v>0.08</v>
      </c>
      <c r="I647" s="95">
        <f t="shared" si="216"/>
        <v>2675.8258361249955</v>
      </c>
      <c r="J647" s="95">
        <f t="shared" si="209"/>
        <v>1265.2262870323161</v>
      </c>
      <c r="K647" s="95">
        <f t="shared" si="210"/>
        <v>1410.5995490926794</v>
      </c>
      <c r="L647" s="95">
        <f t="shared" si="213"/>
        <v>639.7258958035145</v>
      </c>
      <c r="M647" s="92">
        <f t="shared" si="217"/>
        <v>0.04</v>
      </c>
      <c r="N647" s="92">
        <f t="shared" si="219"/>
        <v>3.3960531989175591E-3</v>
      </c>
      <c r="O647" s="90"/>
    </row>
    <row r="648" spans="1:15" x14ac:dyDescent="0.3">
      <c r="A648" s="94">
        <v>56</v>
      </c>
      <c r="B648" s="94"/>
      <c r="C648" s="29"/>
      <c r="D648" s="89"/>
      <c r="E648" s="95">
        <f t="shared" si="215"/>
        <v>520674.99749854516</v>
      </c>
      <c r="F648" s="93">
        <v>180</v>
      </c>
      <c r="G648" s="93"/>
      <c r="H648" s="91">
        <v>0.08</v>
      </c>
      <c r="I648" s="95">
        <f t="shared" si="216"/>
        <v>7262.9558409107021</v>
      </c>
      <c r="J648" s="95">
        <f t="shared" si="209"/>
        <v>3471.1666499903013</v>
      </c>
      <c r="K648" s="95">
        <f t="shared" si="210"/>
        <v>3791.7891909204009</v>
      </c>
      <c r="L648" s="95">
        <f t="shared" si="213"/>
        <v>1755.36287303988</v>
      </c>
      <c r="M648" s="92">
        <f t="shared" si="217"/>
        <v>0.04</v>
      </c>
      <c r="N648" s="92">
        <f t="shared" si="219"/>
        <v>3.3960531989175591E-3</v>
      </c>
      <c r="O648" s="90"/>
    </row>
    <row r="649" spans="1:15" x14ac:dyDescent="0.3">
      <c r="A649" s="94">
        <v>56</v>
      </c>
      <c r="B649" s="94"/>
      <c r="C649" s="29"/>
      <c r="D649" s="89"/>
      <c r="E649" s="95">
        <f t="shared" si="215"/>
        <v>822118.41710296704</v>
      </c>
      <c r="F649" s="93">
        <v>180</v>
      </c>
      <c r="G649" s="93"/>
      <c r="H649" s="91">
        <v>0.08</v>
      </c>
      <c r="I649" s="95">
        <f t="shared" si="216"/>
        <v>11467.825011964267</v>
      </c>
      <c r="J649" s="95">
        <f t="shared" si="209"/>
        <v>5480.7894473531142</v>
      </c>
      <c r="K649" s="95">
        <f t="shared" si="210"/>
        <v>5987.0355646111529</v>
      </c>
      <c r="L649" s="95">
        <f t="shared" si="213"/>
        <v>2771.6255890103403</v>
      </c>
      <c r="M649" s="92">
        <f t="shared" si="217"/>
        <v>0.04</v>
      </c>
      <c r="N649" s="92">
        <f t="shared" si="219"/>
        <v>3.3960531989175591E-3</v>
      </c>
      <c r="O649" s="90"/>
    </row>
    <row r="650" spans="1:15" x14ac:dyDescent="0.3">
      <c r="A650" s="94">
        <v>56</v>
      </c>
      <c r="B650" s="94"/>
      <c r="C650" s="29"/>
      <c r="D650" s="89"/>
      <c r="E650" s="95">
        <f t="shared" si="215"/>
        <v>548078.94473531155</v>
      </c>
      <c r="F650" s="93">
        <v>180</v>
      </c>
      <c r="G650" s="93"/>
      <c r="H650" s="91">
        <v>0.08</v>
      </c>
      <c r="I650" s="95">
        <f t="shared" si="216"/>
        <v>7645.2166746428447</v>
      </c>
      <c r="J650" s="95">
        <f t="shared" si="209"/>
        <v>3653.8596315687441</v>
      </c>
      <c r="K650" s="95">
        <f t="shared" si="210"/>
        <v>3991.3570430741006</v>
      </c>
      <c r="L650" s="95">
        <f t="shared" si="213"/>
        <v>1847.750392673561</v>
      </c>
      <c r="M650" s="92">
        <f t="shared" si="217"/>
        <v>0.04</v>
      </c>
      <c r="N650" s="92">
        <f t="shared" si="219"/>
        <v>3.3960531989175591E-3</v>
      </c>
      <c r="O650" s="90"/>
    </row>
    <row r="651" spans="1:15" x14ac:dyDescent="0.3">
      <c r="A651" s="94">
        <v>56</v>
      </c>
      <c r="B651" s="94"/>
      <c r="C651" s="29"/>
      <c r="D651" s="89"/>
      <c r="E651" s="95">
        <f t="shared" si="215"/>
        <v>274039.47236765578</v>
      </c>
      <c r="F651" s="93">
        <v>180</v>
      </c>
      <c r="G651" s="93"/>
      <c r="H651" s="91">
        <v>0.08</v>
      </c>
      <c r="I651" s="95">
        <f t="shared" si="216"/>
        <v>3822.6083373214224</v>
      </c>
      <c r="J651" s="95">
        <f t="shared" si="209"/>
        <v>1826.9298157843721</v>
      </c>
      <c r="K651" s="95">
        <f t="shared" si="210"/>
        <v>1995.6785215370503</v>
      </c>
      <c r="L651" s="95">
        <f t="shared" si="213"/>
        <v>923.8751963367805</v>
      </c>
      <c r="M651" s="92">
        <f t="shared" si="217"/>
        <v>0.04</v>
      </c>
      <c r="N651" s="92">
        <f t="shared" si="219"/>
        <v>3.3960531989175591E-3</v>
      </c>
      <c r="O651" s="90"/>
    </row>
    <row r="652" spans="1:15" x14ac:dyDescent="0.3">
      <c r="A652" s="94">
        <v>56</v>
      </c>
      <c r="B652" s="94"/>
      <c r="C652" s="29"/>
      <c r="D652" s="89"/>
      <c r="E652" s="95">
        <f t="shared" si="215"/>
        <v>380805.66446061427</v>
      </c>
      <c r="F652" s="93">
        <v>180</v>
      </c>
      <c r="G652" s="93"/>
      <c r="H652" s="91">
        <v>0.08</v>
      </c>
      <c r="I652" s="95">
        <f t="shared" si="216"/>
        <v>5256.0864638169551</v>
      </c>
      <c r="J652" s="95">
        <f t="shared" si="209"/>
        <v>2538.7044297374287</v>
      </c>
      <c r="K652" s="95">
        <f t="shared" si="210"/>
        <v>2717.3820340795264</v>
      </c>
      <c r="L652" s="95">
        <f t="shared" si="213"/>
        <v>1284.0079210078788</v>
      </c>
      <c r="M652" s="92">
        <f t="shared" si="217"/>
        <v>0.04</v>
      </c>
      <c r="N652" s="92">
        <f t="shared" si="219"/>
        <v>3.3960531989175591E-3</v>
      </c>
      <c r="O652" s="90"/>
    </row>
    <row r="653" spans="1:15" x14ac:dyDescent="0.3">
      <c r="A653" s="94">
        <v>56</v>
      </c>
      <c r="B653" s="94"/>
      <c r="C653" s="29"/>
      <c r="D653" s="89"/>
      <c r="E653" s="95">
        <f t="shared" si="215"/>
        <v>456966.79735273746</v>
      </c>
      <c r="F653" s="93">
        <v>180</v>
      </c>
      <c r="G653" s="93"/>
      <c r="H653" s="91">
        <v>0.08</v>
      </c>
      <c r="I653" s="95">
        <f t="shared" si="216"/>
        <v>6307.303756580347</v>
      </c>
      <c r="J653" s="95">
        <f t="shared" si="209"/>
        <v>3046.4453156849167</v>
      </c>
      <c r="K653" s="95">
        <f t="shared" si="210"/>
        <v>3260.8584408954302</v>
      </c>
      <c r="L653" s="95">
        <f t="shared" si="213"/>
        <v>1540.8095052094557</v>
      </c>
      <c r="M653" s="92">
        <f t="shared" si="217"/>
        <v>0.04</v>
      </c>
      <c r="N653" s="92">
        <f t="shared" si="219"/>
        <v>3.3960531989175591E-3</v>
      </c>
      <c r="O653" s="90"/>
    </row>
    <row r="654" spans="1:15" x14ac:dyDescent="0.3">
      <c r="A654" s="94">
        <v>56</v>
      </c>
      <c r="B654" s="94"/>
      <c r="C654" s="29"/>
      <c r="D654" s="89"/>
      <c r="E654" s="95">
        <f t="shared" si="215"/>
        <v>538711.7401176464</v>
      </c>
      <c r="F654" s="93">
        <v>180</v>
      </c>
      <c r="G654" s="93"/>
      <c r="H654" s="91">
        <v>0.08</v>
      </c>
      <c r="I654" s="95">
        <f t="shared" si="216"/>
        <v>7358.521049343738</v>
      </c>
      <c r="J654" s="95">
        <f t="shared" si="209"/>
        <v>3591.4116007843095</v>
      </c>
      <c r="K654" s="95">
        <f t="shared" si="210"/>
        <v>3767.1094485594285</v>
      </c>
      <c r="L654" s="95">
        <f t="shared" si="213"/>
        <v>1816.700424227525</v>
      </c>
      <c r="M654" s="92">
        <f t="shared" si="217"/>
        <v>0.04</v>
      </c>
      <c r="N654" s="92">
        <f t="shared" si="219"/>
        <v>3.3960531989175591E-3</v>
      </c>
      <c r="O654" s="90"/>
    </row>
    <row r="655" spans="1:15" x14ac:dyDescent="0.3">
      <c r="A655" s="94">
        <v>56</v>
      </c>
      <c r="B655" s="94"/>
      <c r="C655" s="29"/>
      <c r="D655" s="89"/>
      <c r="E655" s="95">
        <f t="shared" si="215"/>
        <v>559700.50921313942</v>
      </c>
      <c r="F655" s="93">
        <v>180</v>
      </c>
      <c r="G655" s="93"/>
      <c r="H655" s="91">
        <v>0.08</v>
      </c>
      <c r="I655" s="95">
        <f t="shared" si="216"/>
        <v>7645.2166746428447</v>
      </c>
      <c r="J655" s="95">
        <f t="shared" si="209"/>
        <v>3731.3367280875964</v>
      </c>
      <c r="K655" s="95">
        <f t="shared" si="210"/>
        <v>3913.8799465552484</v>
      </c>
      <c r="L655" s="95">
        <f t="shared" si="213"/>
        <v>1887.4809602363907</v>
      </c>
      <c r="M655" s="92">
        <f t="shared" si="217"/>
        <v>0.04</v>
      </c>
      <c r="N655" s="92">
        <f t="shared" si="219"/>
        <v>3.3960531989175591E-3</v>
      </c>
      <c r="O655" s="90"/>
    </row>
    <row r="656" spans="1:15" x14ac:dyDescent="0.3">
      <c r="A656" s="94">
        <v>56</v>
      </c>
      <c r="B656" s="94"/>
      <c r="C656" s="29"/>
      <c r="D656" s="89"/>
      <c r="E656" s="95">
        <f t="shared" si="215"/>
        <v>909513.32747135137</v>
      </c>
      <c r="F656" s="93">
        <v>180</v>
      </c>
      <c r="G656" s="93"/>
      <c r="H656" s="91">
        <v>0.08</v>
      </c>
      <c r="I656" s="95">
        <f t="shared" si="216"/>
        <v>12423.477096294622</v>
      </c>
      <c r="J656" s="95">
        <f t="shared" ref="J656:J719" si="221">E656*(H656/12)</f>
        <v>6063.4221831423429</v>
      </c>
      <c r="K656" s="95">
        <f t="shared" ref="K656:K719" si="222">I656-J656</f>
        <v>6360.0549131522794</v>
      </c>
      <c r="L656" s="95">
        <f t="shared" si="213"/>
        <v>3067.1565603841341</v>
      </c>
      <c r="M656" s="92">
        <f t="shared" si="217"/>
        <v>0.04</v>
      </c>
      <c r="N656" s="92">
        <f t="shared" si="219"/>
        <v>3.3960531989175591E-3</v>
      </c>
      <c r="O656" s="88">
        <f t="shared" ref="O656" si="223">SUM(I645:I656)</f>
        <v>77121.123205459691</v>
      </c>
    </row>
    <row r="657" spans="1:15" x14ac:dyDescent="0.3">
      <c r="A657" s="94">
        <v>57</v>
      </c>
      <c r="B657" s="94"/>
      <c r="C657" s="29"/>
      <c r="D657" s="89"/>
      <c r="E657" s="95">
        <f t="shared" si="215"/>
        <v>134095.4411499651</v>
      </c>
      <c r="F657" s="93">
        <v>180</v>
      </c>
      <c r="G657" s="93"/>
      <c r="H657" s="91">
        <v>0.08</v>
      </c>
      <c r="I657" s="95">
        <f t="shared" si="216"/>
        <v>1911.3041686607112</v>
      </c>
      <c r="J657" s="95">
        <f t="shared" si="221"/>
        <v>893.96960766643406</v>
      </c>
      <c r="K657" s="95">
        <f t="shared" si="222"/>
        <v>1017.3345609942771</v>
      </c>
      <c r="L657" s="95">
        <f t="shared" si="213"/>
        <v>451.94032958736619</v>
      </c>
      <c r="M657" s="92">
        <f t="shared" si="217"/>
        <v>0.04</v>
      </c>
      <c r="N657" s="92">
        <f t="shared" si="219"/>
        <v>3.3960531989175591E-3</v>
      </c>
      <c r="O657" s="90"/>
    </row>
    <row r="658" spans="1:15" x14ac:dyDescent="0.3">
      <c r="A658" s="94">
        <v>57</v>
      </c>
      <c r="B658" s="94"/>
      <c r="C658" s="29"/>
      <c r="D658" s="89"/>
      <c r="E658" s="95">
        <f t="shared" si="215"/>
        <v>234667.02201243915</v>
      </c>
      <c r="F658" s="93">
        <v>180</v>
      </c>
      <c r="G658" s="93"/>
      <c r="H658" s="91">
        <v>0.08</v>
      </c>
      <c r="I658" s="95">
        <f t="shared" si="216"/>
        <v>3344.7822951562443</v>
      </c>
      <c r="J658" s="95">
        <f t="shared" si="221"/>
        <v>1564.4468134162612</v>
      </c>
      <c r="K658" s="95">
        <f t="shared" si="222"/>
        <v>1780.3354817399832</v>
      </c>
      <c r="L658" s="95">
        <f t="shared" si="213"/>
        <v>790.89557677789173</v>
      </c>
      <c r="M658" s="92">
        <f t="shared" si="217"/>
        <v>0.04</v>
      </c>
      <c r="N658" s="92">
        <f t="shared" si="219"/>
        <v>3.3960531989175591E-3</v>
      </c>
      <c r="O658" s="90"/>
    </row>
    <row r="659" spans="1:15" x14ac:dyDescent="0.3">
      <c r="A659" s="94">
        <v>57</v>
      </c>
      <c r="B659" s="94"/>
      <c r="C659" s="29"/>
      <c r="D659" s="89"/>
      <c r="E659" s="95">
        <f t="shared" si="215"/>
        <v>187733.61760995121</v>
      </c>
      <c r="F659" s="93">
        <v>180</v>
      </c>
      <c r="G659" s="93"/>
      <c r="H659" s="91">
        <v>0.08</v>
      </c>
      <c r="I659" s="95">
        <f t="shared" si="216"/>
        <v>2675.8258361249955</v>
      </c>
      <c r="J659" s="95">
        <f t="shared" si="221"/>
        <v>1251.5574507330082</v>
      </c>
      <c r="K659" s="95">
        <f t="shared" si="222"/>
        <v>1424.2683853919873</v>
      </c>
      <c r="L659" s="95">
        <f t="shared" si="213"/>
        <v>632.71646142231305</v>
      </c>
      <c r="M659" s="92">
        <f t="shared" si="217"/>
        <v>0.04</v>
      </c>
      <c r="N659" s="92">
        <f t="shared" si="219"/>
        <v>3.3960531989175591E-3</v>
      </c>
      <c r="O659" s="90"/>
    </row>
    <row r="660" spans="1:15" x14ac:dyDescent="0.3">
      <c r="A660" s="94">
        <v>57</v>
      </c>
      <c r="B660" s="94"/>
      <c r="C660" s="29"/>
      <c r="D660" s="89"/>
      <c r="E660" s="95">
        <f t="shared" si="215"/>
        <v>515127.84543458483</v>
      </c>
      <c r="F660" s="93">
        <v>180</v>
      </c>
      <c r="G660" s="93"/>
      <c r="H660" s="91">
        <v>0.08</v>
      </c>
      <c r="I660" s="95">
        <f t="shared" si="216"/>
        <v>7262.9558409107021</v>
      </c>
      <c r="J660" s="95">
        <f t="shared" si="221"/>
        <v>3434.1856362305657</v>
      </c>
      <c r="K660" s="95">
        <f t="shared" si="222"/>
        <v>3828.7702046801364</v>
      </c>
      <c r="L660" s="95">
        <f t="shared" si="213"/>
        <v>1736.3988600381074</v>
      </c>
      <c r="M660" s="92">
        <f t="shared" si="217"/>
        <v>0.04</v>
      </c>
      <c r="N660" s="92">
        <f t="shared" si="219"/>
        <v>3.3960531989175591E-3</v>
      </c>
      <c r="O660" s="90"/>
    </row>
    <row r="661" spans="1:15" x14ac:dyDescent="0.3">
      <c r="A661" s="94">
        <v>57</v>
      </c>
      <c r="B661" s="94"/>
      <c r="C661" s="29"/>
      <c r="D661" s="89"/>
      <c r="E661" s="95">
        <f t="shared" si="215"/>
        <v>813359.75594934553</v>
      </c>
      <c r="F661" s="93">
        <v>180</v>
      </c>
      <c r="G661" s="93"/>
      <c r="H661" s="91">
        <v>0.08</v>
      </c>
      <c r="I661" s="95">
        <f t="shared" si="216"/>
        <v>11467.825011964267</v>
      </c>
      <c r="J661" s="95">
        <f t="shared" si="221"/>
        <v>5422.3983729956371</v>
      </c>
      <c r="K661" s="95">
        <f t="shared" si="222"/>
        <v>6045.42663896863</v>
      </c>
      <c r="L661" s="95">
        <f t="shared" si="213"/>
        <v>2741.6824105864894</v>
      </c>
      <c r="M661" s="92">
        <f t="shared" si="217"/>
        <v>0.04</v>
      </c>
      <c r="N661" s="92">
        <f t="shared" si="219"/>
        <v>3.3960531989175591E-3</v>
      </c>
      <c r="O661" s="90"/>
    </row>
    <row r="662" spans="1:15" x14ac:dyDescent="0.3">
      <c r="A662" s="94">
        <v>57</v>
      </c>
      <c r="B662" s="94"/>
      <c r="C662" s="29"/>
      <c r="D662" s="89"/>
      <c r="E662" s="95">
        <f t="shared" si="215"/>
        <v>542239.83729956392</v>
      </c>
      <c r="F662" s="93">
        <v>180</v>
      </c>
      <c r="G662" s="93"/>
      <c r="H662" s="91">
        <v>0.08</v>
      </c>
      <c r="I662" s="95">
        <f t="shared" si="216"/>
        <v>7645.2166746428447</v>
      </c>
      <c r="J662" s="95">
        <f t="shared" si="221"/>
        <v>3614.9322486637598</v>
      </c>
      <c r="K662" s="95">
        <f t="shared" si="222"/>
        <v>4030.284425979085</v>
      </c>
      <c r="L662" s="95">
        <f t="shared" si="213"/>
        <v>1827.7882737243267</v>
      </c>
      <c r="M662" s="92">
        <f t="shared" si="217"/>
        <v>0.04</v>
      </c>
      <c r="N662" s="92">
        <f t="shared" si="219"/>
        <v>3.3960531989175591E-3</v>
      </c>
      <c r="O662" s="90"/>
    </row>
    <row r="663" spans="1:15" x14ac:dyDescent="0.3">
      <c r="A663" s="94">
        <v>57</v>
      </c>
      <c r="B663" s="94"/>
      <c r="C663" s="29"/>
      <c r="D663" s="89"/>
      <c r="E663" s="95">
        <f t="shared" si="215"/>
        <v>271119.91864978196</v>
      </c>
      <c r="F663" s="93">
        <v>180</v>
      </c>
      <c r="G663" s="93"/>
      <c r="H663" s="91">
        <v>0.08</v>
      </c>
      <c r="I663" s="95">
        <f t="shared" si="216"/>
        <v>3822.6083373214224</v>
      </c>
      <c r="J663" s="95">
        <f t="shared" si="221"/>
        <v>1807.4661243318799</v>
      </c>
      <c r="K663" s="95">
        <f t="shared" si="222"/>
        <v>2015.1422129895425</v>
      </c>
      <c r="L663" s="95">
        <f t="shared" si="213"/>
        <v>913.89413686216335</v>
      </c>
      <c r="M663" s="92">
        <f t="shared" si="217"/>
        <v>0.04</v>
      </c>
      <c r="N663" s="92">
        <f t="shared" si="219"/>
        <v>3.3960531989175591E-3</v>
      </c>
      <c r="O663" s="90"/>
    </row>
    <row r="664" spans="1:15" x14ac:dyDescent="0.3">
      <c r="A664" s="94">
        <v>57</v>
      </c>
      <c r="B664" s="94"/>
      <c r="C664" s="29"/>
      <c r="D664" s="89"/>
      <c r="E664" s="95">
        <f t="shared" si="215"/>
        <v>376804.27450552688</v>
      </c>
      <c r="F664" s="93">
        <v>180</v>
      </c>
      <c r="G664" s="93"/>
      <c r="H664" s="91">
        <v>0.08</v>
      </c>
      <c r="I664" s="95">
        <f t="shared" si="216"/>
        <v>5256.0864638169551</v>
      </c>
      <c r="J664" s="95">
        <f t="shared" si="221"/>
        <v>2512.0284967035127</v>
      </c>
      <c r="K664" s="95">
        <f t="shared" si="222"/>
        <v>2744.0579671134424</v>
      </c>
      <c r="L664" s="95">
        <f t="shared" si="213"/>
        <v>1270.3283949630738</v>
      </c>
      <c r="M664" s="92">
        <f t="shared" si="217"/>
        <v>0.04</v>
      </c>
      <c r="N664" s="92">
        <f t="shared" si="219"/>
        <v>3.3960531989175591E-3</v>
      </c>
      <c r="O664" s="90"/>
    </row>
    <row r="665" spans="1:15" x14ac:dyDescent="0.3">
      <c r="A665" s="94">
        <v>57</v>
      </c>
      <c r="B665" s="94"/>
      <c r="C665" s="29"/>
      <c r="D665" s="89"/>
      <c r="E665" s="95">
        <f t="shared" si="215"/>
        <v>452165.12940663256</v>
      </c>
      <c r="F665" s="93">
        <v>180</v>
      </c>
      <c r="G665" s="93"/>
      <c r="H665" s="91">
        <v>0.08</v>
      </c>
      <c r="I665" s="95">
        <f t="shared" si="216"/>
        <v>6307.303756580347</v>
      </c>
      <c r="J665" s="95">
        <f t="shared" si="221"/>
        <v>3014.4341960442175</v>
      </c>
      <c r="K665" s="95">
        <f t="shared" si="222"/>
        <v>3292.8695605361295</v>
      </c>
      <c r="L665" s="95">
        <f t="shared" si="213"/>
        <v>1524.3940739556897</v>
      </c>
      <c r="M665" s="92">
        <f t="shared" si="217"/>
        <v>0.04</v>
      </c>
      <c r="N665" s="92">
        <f t="shared" si="219"/>
        <v>3.3960531989175591E-3</v>
      </c>
      <c r="O665" s="90"/>
    </row>
    <row r="666" spans="1:15" x14ac:dyDescent="0.3">
      <c r="A666" s="94">
        <v>57</v>
      </c>
      <c r="B666" s="94"/>
      <c r="C666" s="29"/>
      <c r="D666" s="89"/>
      <c r="E666" s="95">
        <f t="shared" si="215"/>
        <v>533127.93024485942</v>
      </c>
      <c r="F666" s="93">
        <v>180</v>
      </c>
      <c r="G666" s="93"/>
      <c r="H666" s="91">
        <v>0.08</v>
      </c>
      <c r="I666" s="95">
        <f t="shared" si="216"/>
        <v>7358.521049343738</v>
      </c>
      <c r="J666" s="95">
        <f t="shared" si="221"/>
        <v>3554.1862016323962</v>
      </c>
      <c r="K666" s="95">
        <f t="shared" si="222"/>
        <v>3804.3348477113418</v>
      </c>
      <c r="L666" s="95">
        <f t="shared" si="213"/>
        <v>1797.6110894110284</v>
      </c>
      <c r="M666" s="92">
        <f t="shared" si="217"/>
        <v>0.04</v>
      </c>
      <c r="N666" s="92">
        <f t="shared" si="219"/>
        <v>3.3960531989175591E-3</v>
      </c>
      <c r="O666" s="90"/>
    </row>
    <row r="667" spans="1:15" x14ac:dyDescent="0.3">
      <c r="A667" s="94">
        <v>57</v>
      </c>
      <c r="B667" s="94"/>
      <c r="C667" s="29"/>
      <c r="D667" s="89"/>
      <c r="E667" s="95">
        <f t="shared" si="215"/>
        <v>553899.14830634778</v>
      </c>
      <c r="F667" s="93">
        <v>180</v>
      </c>
      <c r="G667" s="93"/>
      <c r="H667" s="91">
        <v>0.08</v>
      </c>
      <c r="I667" s="95">
        <f t="shared" si="216"/>
        <v>7645.2166746428447</v>
      </c>
      <c r="J667" s="95">
        <f t="shared" si="221"/>
        <v>3692.6609887089853</v>
      </c>
      <c r="K667" s="95">
        <f t="shared" si="222"/>
        <v>3952.5556859338594</v>
      </c>
      <c r="L667" s="95">
        <f t="shared" si="213"/>
        <v>1867.6478851023683</v>
      </c>
      <c r="M667" s="92">
        <f t="shared" si="217"/>
        <v>0.04</v>
      </c>
      <c r="N667" s="92">
        <f t="shared" si="219"/>
        <v>3.3960531989175591E-3</v>
      </c>
      <c r="O667" s="90"/>
    </row>
    <row r="668" spans="1:15" x14ac:dyDescent="0.3">
      <c r="A668" s="94">
        <v>57</v>
      </c>
      <c r="B668" s="94"/>
      <c r="C668" s="29"/>
      <c r="D668" s="89"/>
      <c r="E668" s="95">
        <f t="shared" si="215"/>
        <v>900086.11599781504</v>
      </c>
      <c r="F668" s="93">
        <v>180</v>
      </c>
      <c r="G668" s="93"/>
      <c r="H668" s="91">
        <v>0.08</v>
      </c>
      <c r="I668" s="95">
        <f t="shared" si="216"/>
        <v>12423.477096294622</v>
      </c>
      <c r="J668" s="95">
        <f t="shared" si="221"/>
        <v>6000.5741066521005</v>
      </c>
      <c r="K668" s="95">
        <f t="shared" si="222"/>
        <v>6422.9029896425218</v>
      </c>
      <c r="L668" s="95">
        <f t="shared" si="213"/>
        <v>3034.9278132913482</v>
      </c>
      <c r="M668" s="92">
        <f t="shared" si="217"/>
        <v>0.04</v>
      </c>
      <c r="N668" s="92">
        <f t="shared" si="219"/>
        <v>3.3960531989175591E-3</v>
      </c>
      <c r="O668" s="88">
        <f t="shared" ref="O668" si="224">SUM(I657:I668)</f>
        <v>77121.123205459691</v>
      </c>
    </row>
    <row r="669" spans="1:15" x14ac:dyDescent="0.3">
      <c r="A669" s="94">
        <v>58</v>
      </c>
      <c r="B669" s="94"/>
      <c r="C669" s="29"/>
      <c r="D669" s="89"/>
      <c r="E669" s="95">
        <f t="shared" si="215"/>
        <v>132626.16625938343</v>
      </c>
      <c r="F669" s="93">
        <v>180</v>
      </c>
      <c r="G669" s="93"/>
      <c r="H669" s="91">
        <v>0.08</v>
      </c>
      <c r="I669" s="95">
        <f t="shared" si="216"/>
        <v>1911.3041686607112</v>
      </c>
      <c r="J669" s="95">
        <f t="shared" si="221"/>
        <v>884.17444172922296</v>
      </c>
      <c r="K669" s="95">
        <f t="shared" si="222"/>
        <v>1027.1297269314882</v>
      </c>
      <c r="L669" s="95">
        <f t="shared" si="213"/>
        <v>446.9173289905022</v>
      </c>
      <c r="M669" s="92">
        <f t="shared" si="217"/>
        <v>0.04</v>
      </c>
      <c r="N669" s="92">
        <f t="shared" si="219"/>
        <v>3.3960531989175591E-3</v>
      </c>
      <c r="O669" s="90"/>
    </row>
    <row r="670" spans="1:15" x14ac:dyDescent="0.3">
      <c r="A670" s="94">
        <v>58</v>
      </c>
      <c r="B670" s="94"/>
      <c r="C670" s="29"/>
      <c r="D670" s="89"/>
      <c r="E670" s="95">
        <f t="shared" si="215"/>
        <v>232095.79095392127</v>
      </c>
      <c r="F670" s="93">
        <v>180</v>
      </c>
      <c r="G670" s="93"/>
      <c r="H670" s="91">
        <v>0.08</v>
      </c>
      <c r="I670" s="95">
        <f t="shared" si="216"/>
        <v>3344.7822951562443</v>
      </c>
      <c r="J670" s="95">
        <f t="shared" si="221"/>
        <v>1547.305273026142</v>
      </c>
      <c r="K670" s="95">
        <f t="shared" si="222"/>
        <v>1797.4770221301023</v>
      </c>
      <c r="L670" s="95">
        <f t="shared" si="213"/>
        <v>782.10532573337969</v>
      </c>
      <c r="M670" s="92">
        <f t="shared" si="217"/>
        <v>0.04</v>
      </c>
      <c r="N670" s="92">
        <f t="shared" si="219"/>
        <v>3.3960531989175591E-3</v>
      </c>
      <c r="O670" s="90"/>
    </row>
    <row r="671" spans="1:15" x14ac:dyDescent="0.3">
      <c r="A671" s="94">
        <v>58</v>
      </c>
      <c r="B671" s="94"/>
      <c r="C671" s="29"/>
      <c r="D671" s="89"/>
      <c r="E671" s="95">
        <f t="shared" si="215"/>
        <v>185676.63276313693</v>
      </c>
      <c r="F671" s="93">
        <v>180</v>
      </c>
      <c r="G671" s="93"/>
      <c r="H671" s="91">
        <v>0.08</v>
      </c>
      <c r="I671" s="95">
        <f t="shared" si="216"/>
        <v>2675.8258361249955</v>
      </c>
      <c r="J671" s="95">
        <f t="shared" si="221"/>
        <v>1237.844218420913</v>
      </c>
      <c r="K671" s="95">
        <f t="shared" si="222"/>
        <v>1437.9816177040825</v>
      </c>
      <c r="L671" s="95">
        <f t="shared" si="213"/>
        <v>625.68426058670343</v>
      </c>
      <c r="M671" s="92">
        <f t="shared" si="217"/>
        <v>0.04</v>
      </c>
      <c r="N671" s="92">
        <f t="shared" si="219"/>
        <v>3.3960531989175591E-3</v>
      </c>
      <c r="O671" s="90"/>
    </row>
    <row r="672" spans="1:15" x14ac:dyDescent="0.3">
      <c r="A672" s="94">
        <v>58</v>
      </c>
      <c r="B672" s="94"/>
      <c r="C672" s="29"/>
      <c r="D672" s="89"/>
      <c r="E672" s="95">
        <f t="shared" si="215"/>
        <v>509562.67636986659</v>
      </c>
      <c r="F672" s="93">
        <v>180</v>
      </c>
      <c r="G672" s="93"/>
      <c r="H672" s="91">
        <v>0.08</v>
      </c>
      <c r="I672" s="95">
        <f t="shared" si="216"/>
        <v>7262.9558409107021</v>
      </c>
      <c r="J672" s="95">
        <f t="shared" si="221"/>
        <v>3397.0845091324441</v>
      </c>
      <c r="K672" s="95">
        <f t="shared" si="222"/>
        <v>3865.8713317782581</v>
      </c>
      <c r="L672" s="95">
        <f t="shared" si="213"/>
        <v>1717.3732524319892</v>
      </c>
      <c r="M672" s="92">
        <f t="shared" si="217"/>
        <v>0.04</v>
      </c>
      <c r="N672" s="92">
        <f t="shared" si="219"/>
        <v>3.3960531989175591E-3</v>
      </c>
      <c r="O672" s="90"/>
    </row>
    <row r="673" spans="1:15" x14ac:dyDescent="0.3">
      <c r="A673" s="94">
        <v>58</v>
      </c>
      <c r="B673" s="94"/>
      <c r="C673" s="29"/>
      <c r="D673" s="89"/>
      <c r="E673" s="95">
        <f t="shared" si="215"/>
        <v>804572.64689979039</v>
      </c>
      <c r="F673" s="93">
        <v>180</v>
      </c>
      <c r="G673" s="93"/>
      <c r="H673" s="91">
        <v>0.08</v>
      </c>
      <c r="I673" s="95">
        <f t="shared" si="216"/>
        <v>11467.825011964267</v>
      </c>
      <c r="J673" s="95">
        <f t="shared" si="221"/>
        <v>5363.8176459986025</v>
      </c>
      <c r="K673" s="95">
        <f t="shared" si="222"/>
        <v>6104.0073659656646</v>
      </c>
      <c r="L673" s="95">
        <f t="shared" si="213"/>
        <v>2711.641977524197</v>
      </c>
      <c r="M673" s="92">
        <f t="shared" si="217"/>
        <v>0.04</v>
      </c>
      <c r="N673" s="92">
        <f t="shared" si="219"/>
        <v>3.3960531989175591E-3</v>
      </c>
      <c r="O673" s="90"/>
    </row>
    <row r="674" spans="1:15" x14ac:dyDescent="0.3">
      <c r="A674" s="94">
        <v>58</v>
      </c>
      <c r="B674" s="94"/>
      <c r="C674" s="29"/>
      <c r="D674" s="89"/>
      <c r="E674" s="95">
        <f t="shared" si="215"/>
        <v>536381.76459986041</v>
      </c>
      <c r="F674" s="93">
        <v>180</v>
      </c>
      <c r="G674" s="93"/>
      <c r="H674" s="91">
        <v>0.08</v>
      </c>
      <c r="I674" s="95">
        <f t="shared" si="216"/>
        <v>7645.2166746428447</v>
      </c>
      <c r="J674" s="95">
        <f t="shared" si="221"/>
        <v>3575.8784306657362</v>
      </c>
      <c r="K674" s="95">
        <f t="shared" si="222"/>
        <v>4069.3382439771085</v>
      </c>
      <c r="L674" s="95">
        <f t="shared" ref="L674:L737" si="225">MAX(0,N674*(E674-K674))</f>
        <v>1807.7613183494648</v>
      </c>
      <c r="M674" s="92">
        <f t="shared" si="217"/>
        <v>0.04</v>
      </c>
      <c r="N674" s="92">
        <f t="shared" si="219"/>
        <v>3.3960531989175591E-3</v>
      </c>
      <c r="O674" s="90"/>
    </row>
    <row r="675" spans="1:15" x14ac:dyDescent="0.3">
      <c r="A675" s="94">
        <v>58</v>
      </c>
      <c r="B675" s="94"/>
      <c r="C675" s="29"/>
      <c r="D675" s="89"/>
      <c r="E675" s="95">
        <f t="shared" si="215"/>
        <v>268190.88229993021</v>
      </c>
      <c r="F675" s="93">
        <v>180</v>
      </c>
      <c r="G675" s="93"/>
      <c r="H675" s="91">
        <v>0.08</v>
      </c>
      <c r="I675" s="95">
        <f t="shared" si="216"/>
        <v>3822.6083373214224</v>
      </c>
      <c r="J675" s="95">
        <f t="shared" si="221"/>
        <v>1787.9392153328681</v>
      </c>
      <c r="K675" s="95">
        <f t="shared" si="222"/>
        <v>2034.6691219885543</v>
      </c>
      <c r="L675" s="95">
        <f t="shared" si="225"/>
        <v>903.88065917473239</v>
      </c>
      <c r="M675" s="92">
        <f t="shared" si="217"/>
        <v>0.04</v>
      </c>
      <c r="N675" s="92">
        <f t="shared" si="219"/>
        <v>3.3960531989175591E-3</v>
      </c>
      <c r="O675" s="90"/>
    </row>
    <row r="676" spans="1:15" x14ac:dyDescent="0.3">
      <c r="A676" s="94">
        <v>58</v>
      </c>
      <c r="B676" s="94"/>
      <c r="C676" s="29"/>
      <c r="D676" s="89"/>
      <c r="E676" s="95">
        <f t="shared" si="215"/>
        <v>372789.88814345037</v>
      </c>
      <c r="F676" s="93">
        <v>180</v>
      </c>
      <c r="G676" s="93"/>
      <c r="H676" s="91">
        <v>0.08</v>
      </c>
      <c r="I676" s="95">
        <f t="shared" si="216"/>
        <v>5256.0864638169551</v>
      </c>
      <c r="J676" s="95">
        <f t="shared" si="221"/>
        <v>2485.2659209563358</v>
      </c>
      <c r="K676" s="95">
        <f t="shared" si="222"/>
        <v>2770.8205428606193</v>
      </c>
      <c r="L676" s="95">
        <f t="shared" si="225"/>
        <v>1256.6044381854754</v>
      </c>
      <c r="M676" s="92">
        <f t="shared" si="217"/>
        <v>0.04</v>
      </c>
      <c r="N676" s="92">
        <f t="shared" si="219"/>
        <v>3.3960531989175591E-3</v>
      </c>
      <c r="O676" s="90"/>
    </row>
    <row r="677" spans="1:15" x14ac:dyDescent="0.3">
      <c r="A677" s="94">
        <v>58</v>
      </c>
      <c r="B677" s="94"/>
      <c r="C677" s="29"/>
      <c r="D677" s="89"/>
      <c r="E677" s="95">
        <f t="shared" si="215"/>
        <v>447347.86577214074</v>
      </c>
      <c r="F677" s="93">
        <v>180</v>
      </c>
      <c r="G677" s="93"/>
      <c r="H677" s="91">
        <v>0.08</v>
      </c>
      <c r="I677" s="95">
        <f t="shared" si="216"/>
        <v>6307.303756580347</v>
      </c>
      <c r="J677" s="95">
        <f t="shared" si="221"/>
        <v>2982.3191051476051</v>
      </c>
      <c r="K677" s="95">
        <f t="shared" si="222"/>
        <v>3324.9846514327419</v>
      </c>
      <c r="L677" s="95">
        <f t="shared" si="225"/>
        <v>1507.9253258225715</v>
      </c>
      <c r="M677" s="92">
        <f t="shared" si="217"/>
        <v>0.04</v>
      </c>
      <c r="N677" s="92">
        <f t="shared" si="219"/>
        <v>3.3960531989175591E-3</v>
      </c>
      <c r="O677" s="90"/>
    </row>
    <row r="678" spans="1:15" x14ac:dyDescent="0.3">
      <c r="A678" s="94">
        <v>58</v>
      </c>
      <c r="B678" s="94"/>
      <c r="C678" s="29"/>
      <c r="D678" s="89"/>
      <c r="E678" s="95">
        <f t="shared" si="215"/>
        <v>527525.98430773697</v>
      </c>
      <c r="F678" s="93">
        <v>180</v>
      </c>
      <c r="G678" s="93"/>
      <c r="H678" s="91">
        <v>0.08</v>
      </c>
      <c r="I678" s="95">
        <f t="shared" si="216"/>
        <v>7358.521049343738</v>
      </c>
      <c r="J678" s="95">
        <f t="shared" si="221"/>
        <v>3516.8398953849132</v>
      </c>
      <c r="K678" s="95">
        <f t="shared" si="222"/>
        <v>3841.6811539588248</v>
      </c>
      <c r="L678" s="95">
        <f t="shared" si="225"/>
        <v>1778.459752948301</v>
      </c>
      <c r="M678" s="92">
        <f t="shared" si="217"/>
        <v>0.04</v>
      </c>
      <c r="N678" s="92">
        <f t="shared" si="219"/>
        <v>3.3960531989175591E-3</v>
      </c>
      <c r="O678" s="90"/>
    </row>
    <row r="679" spans="1:15" x14ac:dyDescent="0.3">
      <c r="A679" s="94">
        <v>58</v>
      </c>
      <c r="B679" s="94"/>
      <c r="C679" s="29"/>
      <c r="D679" s="89"/>
      <c r="E679" s="95">
        <f t="shared" si="215"/>
        <v>548078.94473531155</v>
      </c>
      <c r="F679" s="93">
        <v>180</v>
      </c>
      <c r="G679" s="93"/>
      <c r="H679" s="91">
        <v>0.08</v>
      </c>
      <c r="I679" s="95">
        <f t="shared" si="216"/>
        <v>7645.2166746428447</v>
      </c>
      <c r="J679" s="95">
        <f t="shared" si="221"/>
        <v>3653.8596315687441</v>
      </c>
      <c r="K679" s="95">
        <f t="shared" si="222"/>
        <v>3991.3570430741006</v>
      </c>
      <c r="L679" s="95">
        <f t="shared" si="225"/>
        <v>1847.750392673561</v>
      </c>
      <c r="M679" s="92">
        <f t="shared" si="217"/>
        <v>0.04</v>
      </c>
      <c r="N679" s="92">
        <f t="shared" si="219"/>
        <v>3.3960531989175591E-3</v>
      </c>
      <c r="O679" s="90"/>
    </row>
    <row r="680" spans="1:15" x14ac:dyDescent="0.3">
      <c r="A680" s="94">
        <v>58</v>
      </c>
      <c r="B680" s="94"/>
      <c r="C680" s="29"/>
      <c r="D680" s="89"/>
      <c r="E680" s="95">
        <f t="shared" si="215"/>
        <v>890628.28519488114</v>
      </c>
      <c r="F680" s="93">
        <v>180</v>
      </c>
      <c r="G680" s="93"/>
      <c r="H680" s="91">
        <v>0.08</v>
      </c>
      <c r="I680" s="95">
        <f t="shared" si="216"/>
        <v>12423.477096294622</v>
      </c>
      <c r="J680" s="95">
        <f t="shared" si="221"/>
        <v>5937.5219012992084</v>
      </c>
      <c r="K680" s="95">
        <f t="shared" si="222"/>
        <v>6485.9551949954139</v>
      </c>
      <c r="L680" s="95">
        <f t="shared" si="225"/>
        <v>3002.594388094536</v>
      </c>
      <c r="M680" s="92">
        <f t="shared" si="217"/>
        <v>0.04</v>
      </c>
      <c r="N680" s="92">
        <f t="shared" si="219"/>
        <v>3.3960531989175591E-3</v>
      </c>
      <c r="O680" s="88">
        <f t="shared" ref="O680" si="226">SUM(I669:I680)</f>
        <v>77121.123205459691</v>
      </c>
    </row>
    <row r="681" spans="1:15" x14ac:dyDescent="0.3">
      <c r="A681" s="94">
        <v>59</v>
      </c>
      <c r="B681" s="94"/>
      <c r="C681" s="29"/>
      <c r="D681" s="89"/>
      <c r="E681" s="95">
        <f t="shared" si="215"/>
        <v>131152.11920346145</v>
      </c>
      <c r="F681" s="93">
        <v>180</v>
      </c>
      <c r="G681" s="93"/>
      <c r="H681" s="91">
        <v>0.08</v>
      </c>
      <c r="I681" s="95">
        <f t="shared" si="216"/>
        <v>1911.3041686607112</v>
      </c>
      <c r="J681" s="95">
        <f t="shared" si="221"/>
        <v>874.34746135640978</v>
      </c>
      <c r="K681" s="95">
        <f t="shared" si="222"/>
        <v>1036.9567073043013</v>
      </c>
      <c r="L681" s="95">
        <f t="shared" si="225"/>
        <v>441.87801382275251</v>
      </c>
      <c r="M681" s="92">
        <f t="shared" si="217"/>
        <v>0.04</v>
      </c>
      <c r="N681" s="92">
        <f t="shared" si="219"/>
        <v>3.3960531989175591E-3</v>
      </c>
      <c r="O681" s="90"/>
    </row>
    <row r="682" spans="1:15" x14ac:dyDescent="0.3">
      <c r="A682" s="94">
        <f xml:space="preserve"> IF(MOD(ROWS($A$681:A681),12) = 0,A681+1,A681)</f>
        <v>59</v>
      </c>
      <c r="B682" s="94"/>
      <c r="C682" s="29"/>
      <c r="D682" s="89"/>
      <c r="E682" s="95">
        <f t="shared" si="215"/>
        <v>229516.2086060578</v>
      </c>
      <c r="F682" s="93">
        <v>180</v>
      </c>
      <c r="G682" s="93"/>
      <c r="H682" s="91">
        <v>0.08</v>
      </c>
      <c r="I682" s="95">
        <f t="shared" si="216"/>
        <v>3344.7822951562443</v>
      </c>
      <c r="J682" s="95">
        <f t="shared" si="221"/>
        <v>1530.1080573737188</v>
      </c>
      <c r="K682" s="95">
        <f t="shared" si="222"/>
        <v>1814.6742377825256</v>
      </c>
      <c r="L682" s="95">
        <f t="shared" si="225"/>
        <v>773.28652418981778</v>
      </c>
      <c r="M682" s="92">
        <f t="shared" si="217"/>
        <v>0.04</v>
      </c>
      <c r="N682" s="92">
        <f t="shared" si="219"/>
        <v>3.3960531989175591E-3</v>
      </c>
      <c r="O682" s="90"/>
    </row>
    <row r="683" spans="1:15" x14ac:dyDescent="0.3">
      <c r="A683" s="94">
        <f xml:space="preserve"> IF(MOD(ROWS($A$681:A682),12) = 0,A682+1,A682)</f>
        <v>59</v>
      </c>
      <c r="B683" s="94"/>
      <c r="C683" s="29"/>
      <c r="D683" s="89"/>
      <c r="E683" s="95">
        <f t="shared" si="215"/>
        <v>183612.96688484613</v>
      </c>
      <c r="F683" s="93">
        <v>180</v>
      </c>
      <c r="G683" s="93"/>
      <c r="H683" s="91">
        <v>0.08</v>
      </c>
      <c r="I683" s="95">
        <f t="shared" si="216"/>
        <v>2675.8258361249955</v>
      </c>
      <c r="J683" s="95">
        <f t="shared" si="221"/>
        <v>1224.0864458989743</v>
      </c>
      <c r="K683" s="95">
        <f t="shared" si="222"/>
        <v>1451.7393902260212</v>
      </c>
      <c r="L683" s="95">
        <f t="shared" si="225"/>
        <v>618.62921935185386</v>
      </c>
      <c r="M683" s="92">
        <f t="shared" si="217"/>
        <v>0.04</v>
      </c>
      <c r="N683" s="92">
        <f t="shared" si="219"/>
        <v>3.3960531989175591E-3</v>
      </c>
      <c r="O683" s="90"/>
    </row>
    <row r="684" spans="1:15" x14ac:dyDescent="0.3">
      <c r="A684" s="94">
        <f xml:space="preserve"> IF(MOD(ROWS($A$681:A683),12) = 0,A683+1,A683)</f>
        <v>59</v>
      </c>
      <c r="B684" s="94"/>
      <c r="C684" s="29"/>
      <c r="D684" s="89"/>
      <c r="E684" s="95">
        <f t="shared" si="215"/>
        <v>503979.43178565637</v>
      </c>
      <c r="F684" s="93">
        <v>180</v>
      </c>
      <c r="G684" s="93"/>
      <c r="H684" s="91">
        <v>0.08</v>
      </c>
      <c r="I684" s="95">
        <f t="shared" si="216"/>
        <v>7262.9558409107021</v>
      </c>
      <c r="J684" s="95">
        <f t="shared" si="221"/>
        <v>3359.8628785710425</v>
      </c>
      <c r="K684" s="95">
        <f t="shared" si="222"/>
        <v>3903.0929623396596</v>
      </c>
      <c r="L684" s="95">
        <f t="shared" si="225"/>
        <v>1698.2858501639059</v>
      </c>
      <c r="M684" s="92">
        <f t="shared" si="217"/>
        <v>0.04</v>
      </c>
      <c r="N684" s="92">
        <f t="shared" si="219"/>
        <v>3.3960531989175591E-3</v>
      </c>
      <c r="O684" s="90"/>
    </row>
    <row r="685" spans="1:15" x14ac:dyDescent="0.3">
      <c r="A685" s="94">
        <f xml:space="preserve"> IF(MOD(ROWS($A$681:A684),12) = 0,A684+1,A684)</f>
        <v>59</v>
      </c>
      <c r="B685" s="94"/>
      <c r="C685" s="29"/>
      <c r="D685" s="89"/>
      <c r="E685" s="95">
        <f t="shared" si="215"/>
        <v>795756.9975563006</v>
      </c>
      <c r="F685" s="93">
        <v>180</v>
      </c>
      <c r="G685" s="93"/>
      <c r="H685" s="91">
        <v>0.08</v>
      </c>
      <c r="I685" s="95">
        <f t="shared" si="216"/>
        <v>11467.825011964267</v>
      </c>
      <c r="J685" s="95">
        <f t="shared" si="221"/>
        <v>5305.0466503753378</v>
      </c>
      <c r="K685" s="95">
        <f t="shared" si="222"/>
        <v>6162.7783615889293</v>
      </c>
      <c r="L685" s="95">
        <f t="shared" si="225"/>
        <v>2681.5039739430126</v>
      </c>
      <c r="M685" s="92">
        <f t="shared" si="217"/>
        <v>0.04</v>
      </c>
      <c r="N685" s="92">
        <f t="shared" si="219"/>
        <v>3.3960531989175591E-3</v>
      </c>
      <c r="O685" s="90"/>
    </row>
    <row r="686" spans="1:15" x14ac:dyDescent="0.3">
      <c r="A686" s="94">
        <f xml:space="preserve"> IF(MOD(ROWS($A$681:A685),12) = 0,A685+1,A685)</f>
        <v>59</v>
      </c>
      <c r="B686" s="94"/>
      <c r="C686" s="29"/>
      <c r="D686" s="89"/>
      <c r="E686" s="95">
        <f t="shared" ref="E686:E749" si="227">MAX(0,E674-K674-L674)</f>
        <v>530504.66503753373</v>
      </c>
      <c r="F686" s="93">
        <v>180</v>
      </c>
      <c r="G686" s="93"/>
      <c r="H686" s="91">
        <v>0.08</v>
      </c>
      <c r="I686" s="95">
        <f t="shared" ref="I686:I749" si="228">IF(E686&lt;I674, (E686+J686),I674)</f>
        <v>7645.2166746428447</v>
      </c>
      <c r="J686" s="95">
        <f t="shared" si="221"/>
        <v>3536.6977669168919</v>
      </c>
      <c r="K686" s="95">
        <f t="shared" si="222"/>
        <v>4108.5189077259529</v>
      </c>
      <c r="L686" s="95">
        <f t="shared" si="225"/>
        <v>1787.6693159620088</v>
      </c>
      <c r="M686" s="92">
        <f t="shared" si="217"/>
        <v>0.04</v>
      </c>
      <c r="N686" s="92">
        <f t="shared" si="219"/>
        <v>3.3960531989175591E-3</v>
      </c>
      <c r="O686" s="90"/>
    </row>
    <row r="687" spans="1:15" x14ac:dyDescent="0.3">
      <c r="A687" s="94">
        <f xml:space="preserve"> IF(MOD(ROWS($A$681:A686),12) = 0,A686+1,A686)</f>
        <v>59</v>
      </c>
      <c r="B687" s="94"/>
      <c r="C687" s="29"/>
      <c r="D687" s="89"/>
      <c r="E687" s="95">
        <f t="shared" si="227"/>
        <v>265252.33251876687</v>
      </c>
      <c r="F687" s="93">
        <v>180</v>
      </c>
      <c r="G687" s="93"/>
      <c r="H687" s="91">
        <v>0.08</v>
      </c>
      <c r="I687" s="95">
        <f t="shared" si="228"/>
        <v>3822.6083373214224</v>
      </c>
      <c r="J687" s="95">
        <f t="shared" si="221"/>
        <v>1768.3488834584459</v>
      </c>
      <c r="K687" s="95">
        <f t="shared" si="222"/>
        <v>2054.2594538629764</v>
      </c>
      <c r="L687" s="95">
        <f t="shared" si="225"/>
        <v>893.8346579810044</v>
      </c>
      <c r="M687" s="92">
        <f t="shared" si="217"/>
        <v>0.04</v>
      </c>
      <c r="N687" s="92">
        <f t="shared" si="219"/>
        <v>3.3960531989175591E-3</v>
      </c>
      <c r="O687" s="90"/>
    </row>
    <row r="688" spans="1:15" x14ac:dyDescent="0.3">
      <c r="A688" s="94">
        <f xml:space="preserve"> IF(MOD(ROWS($A$681:A687),12) = 0,A687+1,A687)</f>
        <v>59</v>
      </c>
      <c r="B688" s="94"/>
      <c r="C688" s="29"/>
      <c r="D688" s="89"/>
      <c r="E688" s="95">
        <f t="shared" si="227"/>
        <v>368762.46316240431</v>
      </c>
      <c r="F688" s="93">
        <v>180</v>
      </c>
      <c r="G688" s="93"/>
      <c r="H688" s="91">
        <v>0.08</v>
      </c>
      <c r="I688" s="95">
        <f t="shared" si="228"/>
        <v>5256.0864638169551</v>
      </c>
      <c r="J688" s="95">
        <f t="shared" si="221"/>
        <v>2458.4164210826957</v>
      </c>
      <c r="K688" s="95">
        <f t="shared" si="222"/>
        <v>2797.6700427342594</v>
      </c>
      <c r="L688" s="95">
        <f t="shared" si="225"/>
        <v>1242.8359063652583</v>
      </c>
      <c r="M688" s="92">
        <f t="shared" si="217"/>
        <v>0.04</v>
      </c>
      <c r="N688" s="92">
        <f t="shared" si="219"/>
        <v>3.3960531989175591E-3</v>
      </c>
      <c r="O688" s="90"/>
    </row>
    <row r="689" spans="1:15" x14ac:dyDescent="0.3">
      <c r="A689" s="94">
        <f xml:space="preserve"> IF(MOD(ROWS($A$681:A688),12) = 0,A688+1,A688)</f>
        <v>59</v>
      </c>
      <c r="B689" s="94"/>
      <c r="C689" s="29"/>
      <c r="D689" s="89"/>
      <c r="E689" s="95">
        <f t="shared" si="227"/>
        <v>442514.95579488546</v>
      </c>
      <c r="F689" s="93">
        <v>180</v>
      </c>
      <c r="G689" s="93"/>
      <c r="H689" s="91">
        <v>0.08</v>
      </c>
      <c r="I689" s="95">
        <f t="shared" si="228"/>
        <v>6307.303756580347</v>
      </c>
      <c r="J689" s="95">
        <f t="shared" si="221"/>
        <v>2950.0997052992366</v>
      </c>
      <c r="K689" s="95">
        <f t="shared" si="222"/>
        <v>3357.2040512811104</v>
      </c>
      <c r="L689" s="95">
        <f t="shared" si="225"/>
        <v>1491.4030876383108</v>
      </c>
      <c r="M689" s="92">
        <f t="shared" si="217"/>
        <v>0.04</v>
      </c>
      <c r="N689" s="92">
        <f t="shared" si="219"/>
        <v>3.3960531989175591E-3</v>
      </c>
      <c r="O689" s="90"/>
    </row>
    <row r="690" spans="1:15" x14ac:dyDescent="0.3">
      <c r="A690" s="94">
        <f xml:space="preserve"> IF(MOD(ROWS($A$681:A689),12) = 0,A689+1,A689)</f>
        <v>59</v>
      </c>
      <c r="B690" s="94"/>
      <c r="C690" s="29"/>
      <c r="D690" s="89"/>
      <c r="E690" s="95">
        <f t="shared" si="227"/>
        <v>521905.84340082982</v>
      </c>
      <c r="F690" s="93">
        <v>180</v>
      </c>
      <c r="G690" s="93"/>
      <c r="H690" s="91">
        <v>0.08</v>
      </c>
      <c r="I690" s="95">
        <f t="shared" si="228"/>
        <v>7358.521049343738</v>
      </c>
      <c r="J690" s="95">
        <f t="shared" si="221"/>
        <v>3479.3722893388658</v>
      </c>
      <c r="K690" s="95">
        <f t="shared" si="222"/>
        <v>3879.1487600048722</v>
      </c>
      <c r="L690" s="95">
        <f t="shared" si="225"/>
        <v>1759.2462134596631</v>
      </c>
      <c r="M690" s="92">
        <f t="shared" ref="M690:M753" si="229">0.04</f>
        <v>0.04</v>
      </c>
      <c r="N690" s="92">
        <f t="shared" si="219"/>
        <v>3.3960531989175591E-3</v>
      </c>
      <c r="O690" s="90"/>
    </row>
    <row r="691" spans="1:15" x14ac:dyDescent="0.3">
      <c r="A691" s="94">
        <f xml:space="preserve"> IF(MOD(ROWS($A$681:A690),12) = 0,A690+1,A690)</f>
        <v>59</v>
      </c>
      <c r="B691" s="94"/>
      <c r="C691" s="29"/>
      <c r="D691" s="89"/>
      <c r="E691" s="95">
        <f t="shared" si="227"/>
        <v>542239.83729956392</v>
      </c>
      <c r="F691" s="93">
        <v>180</v>
      </c>
      <c r="G691" s="93"/>
      <c r="H691" s="91">
        <v>0.08</v>
      </c>
      <c r="I691" s="95">
        <f t="shared" si="228"/>
        <v>7645.2166746428447</v>
      </c>
      <c r="J691" s="95">
        <f t="shared" si="221"/>
        <v>3614.9322486637598</v>
      </c>
      <c r="K691" s="95">
        <f t="shared" si="222"/>
        <v>4030.284425979085</v>
      </c>
      <c r="L691" s="95">
        <f t="shared" si="225"/>
        <v>1827.7882737243267</v>
      </c>
      <c r="M691" s="92">
        <f t="shared" si="229"/>
        <v>0.04</v>
      </c>
      <c r="N691" s="92">
        <f t="shared" si="219"/>
        <v>3.3960531989175591E-3</v>
      </c>
      <c r="O691" s="90"/>
    </row>
    <row r="692" spans="1:15" x14ac:dyDescent="0.3">
      <c r="A692" s="94">
        <f xml:space="preserve"> IF(MOD(ROWS($A$681:A691),12) = 0,A691+1,A691)</f>
        <v>59</v>
      </c>
      <c r="B692" s="94"/>
      <c r="C692" s="29"/>
      <c r="D692" s="89"/>
      <c r="E692" s="95">
        <f t="shared" si="227"/>
        <v>881139.73561179126</v>
      </c>
      <c r="F692" s="93">
        <v>180</v>
      </c>
      <c r="G692" s="93"/>
      <c r="H692" s="91">
        <v>0.08</v>
      </c>
      <c r="I692" s="95">
        <f t="shared" si="228"/>
        <v>12423.477096294622</v>
      </c>
      <c r="J692" s="95">
        <f t="shared" si="221"/>
        <v>5874.2649040786091</v>
      </c>
      <c r="K692" s="95">
        <f t="shared" si="222"/>
        <v>6549.2121922160131</v>
      </c>
      <c r="L692" s="95">
        <f t="shared" si="225"/>
        <v>2970.1559448020312</v>
      </c>
      <c r="M692" s="92">
        <f t="shared" si="229"/>
        <v>0.04</v>
      </c>
      <c r="N692" s="92">
        <f t="shared" si="219"/>
        <v>3.3960531989175591E-3</v>
      </c>
      <c r="O692" s="88">
        <f t="shared" ref="O692" si="230">SUM(I681:I692)</f>
        <v>77121.123205459691</v>
      </c>
    </row>
    <row r="693" spans="1:15" x14ac:dyDescent="0.3">
      <c r="A693" s="94">
        <f xml:space="preserve"> IF(MOD(ROWS($A$681:A692),12) = 0,A692+1,A692)</f>
        <v>60</v>
      </c>
      <c r="B693" s="94"/>
      <c r="C693" s="29"/>
      <c r="D693" s="89"/>
      <c r="E693" s="95">
        <f t="shared" si="227"/>
        <v>129673.28448233439</v>
      </c>
      <c r="F693" s="93">
        <v>180</v>
      </c>
      <c r="G693" s="93"/>
      <c r="H693" s="91">
        <v>0.08</v>
      </c>
      <c r="I693" s="95">
        <f t="shared" si="228"/>
        <v>1911.3041686607112</v>
      </c>
      <c r="J693" s="95">
        <f t="shared" si="221"/>
        <v>864.48856321556264</v>
      </c>
      <c r="K693" s="95">
        <f t="shared" si="222"/>
        <v>1046.8156054451485</v>
      </c>
      <c r="L693" s="95">
        <f t="shared" si="225"/>
        <v>436.82233109482956</v>
      </c>
      <c r="M693" s="92">
        <f t="shared" si="229"/>
        <v>0.04</v>
      </c>
      <c r="N693" s="92">
        <f t="shared" si="219"/>
        <v>3.3960531989175591E-3</v>
      </c>
      <c r="O693" s="90"/>
    </row>
    <row r="694" spans="1:15" x14ac:dyDescent="0.3">
      <c r="A694" s="94">
        <f xml:space="preserve"> IF(MOD(ROWS($A$681:A693),12) = 0,A693+1,A693)</f>
        <v>60</v>
      </c>
      <c r="B694" s="94"/>
      <c r="C694" s="29"/>
      <c r="D694" s="89"/>
      <c r="E694" s="95">
        <f t="shared" si="227"/>
        <v>226928.24784408548</v>
      </c>
      <c r="F694" s="93">
        <v>180</v>
      </c>
      <c r="G694" s="93"/>
      <c r="H694" s="91">
        <v>0.08</v>
      </c>
      <c r="I694" s="95">
        <f t="shared" si="228"/>
        <v>3344.7822951562443</v>
      </c>
      <c r="J694" s="95">
        <f t="shared" si="221"/>
        <v>1512.8549856272366</v>
      </c>
      <c r="K694" s="95">
        <f t="shared" si="222"/>
        <v>1831.9273095290077</v>
      </c>
      <c r="L694" s="95">
        <f t="shared" si="225"/>
        <v>764.43907941595273</v>
      </c>
      <c r="M694" s="92">
        <f t="shared" si="229"/>
        <v>0.04</v>
      </c>
      <c r="N694" s="92">
        <f t="shared" si="219"/>
        <v>3.3960531989175591E-3</v>
      </c>
      <c r="O694" s="90"/>
    </row>
    <row r="695" spans="1:15" x14ac:dyDescent="0.3">
      <c r="A695" s="94">
        <f xml:space="preserve"> IF(MOD(ROWS($A$681:A694),12) = 0,A694+1,A694)</f>
        <v>60</v>
      </c>
      <c r="B695" s="94"/>
      <c r="C695" s="29"/>
      <c r="D695" s="89"/>
      <c r="E695" s="95">
        <f t="shared" si="227"/>
        <v>181542.59827526825</v>
      </c>
      <c r="F695" s="93">
        <v>180</v>
      </c>
      <c r="G695" s="93"/>
      <c r="H695" s="91">
        <v>0.08</v>
      </c>
      <c r="I695" s="95">
        <f t="shared" si="228"/>
        <v>2675.8258361249955</v>
      </c>
      <c r="J695" s="95">
        <f t="shared" si="221"/>
        <v>1210.2839885017884</v>
      </c>
      <c r="K695" s="95">
        <f t="shared" si="222"/>
        <v>1465.5418476232071</v>
      </c>
      <c r="L695" s="95">
        <f t="shared" si="225"/>
        <v>611.55126353276171</v>
      </c>
      <c r="M695" s="92">
        <f t="shared" si="229"/>
        <v>0.04</v>
      </c>
      <c r="N695" s="92">
        <f t="shared" si="219"/>
        <v>3.3960531989175591E-3</v>
      </c>
      <c r="O695" s="90"/>
    </row>
    <row r="696" spans="1:15" x14ac:dyDescent="0.3">
      <c r="A696" s="94">
        <f xml:space="preserve"> IF(MOD(ROWS($A$681:A695),12) = 0,A695+1,A695)</f>
        <v>60</v>
      </c>
      <c r="B696" s="94"/>
      <c r="C696" s="29"/>
      <c r="D696" s="89"/>
      <c r="E696" s="95">
        <f t="shared" si="227"/>
        <v>498378.05297315284</v>
      </c>
      <c r="F696" s="93">
        <v>180</v>
      </c>
      <c r="G696" s="93"/>
      <c r="H696" s="91">
        <v>0.08</v>
      </c>
      <c r="I696" s="95">
        <f t="shared" si="228"/>
        <v>7262.9558409107021</v>
      </c>
      <c r="J696" s="95">
        <f t="shared" si="221"/>
        <v>3322.5203531543525</v>
      </c>
      <c r="K696" s="95">
        <f t="shared" si="222"/>
        <v>3940.4354877563496</v>
      </c>
      <c r="L696" s="95">
        <f t="shared" si="225"/>
        <v>1679.1364525264573</v>
      </c>
      <c r="M696" s="92">
        <f t="shared" si="229"/>
        <v>0.04</v>
      </c>
      <c r="N696" s="92">
        <f t="shared" si="219"/>
        <v>3.3960531989175591E-3</v>
      </c>
      <c r="O696" s="90"/>
    </row>
    <row r="697" spans="1:15" x14ac:dyDescent="0.3">
      <c r="A697" s="94">
        <f xml:space="preserve"> IF(MOD(ROWS($A$681:A696),12) = 0,A696+1,A696)</f>
        <v>60</v>
      </c>
      <c r="B697" s="94"/>
      <c r="C697" s="29"/>
      <c r="D697" s="89"/>
      <c r="E697" s="95">
        <f t="shared" si="227"/>
        <v>786912.71522076859</v>
      </c>
      <c r="F697" s="93">
        <v>180</v>
      </c>
      <c r="G697" s="93"/>
      <c r="H697" s="91">
        <v>0.08</v>
      </c>
      <c r="I697" s="95">
        <f t="shared" si="228"/>
        <v>11467.825011964267</v>
      </c>
      <c r="J697" s="95">
        <f t="shared" si="221"/>
        <v>5246.0847681384575</v>
      </c>
      <c r="K697" s="95">
        <f t="shared" si="222"/>
        <v>6221.7402438258096</v>
      </c>
      <c r="L697" s="95">
        <f t="shared" si="225"/>
        <v>2651.2680829365145</v>
      </c>
      <c r="M697" s="92">
        <f t="shared" si="229"/>
        <v>0.04</v>
      </c>
      <c r="N697" s="92">
        <f t="shared" si="219"/>
        <v>3.3960531989175591E-3</v>
      </c>
      <c r="O697" s="90"/>
    </row>
    <row r="698" spans="1:15" x14ac:dyDescent="0.3">
      <c r="A698" s="94">
        <f xml:space="preserve"> IF(MOD(ROWS($A$681:A697),12) = 0,A697+1,A697)</f>
        <v>60</v>
      </c>
      <c r="B698" s="94"/>
      <c r="C698" s="29"/>
      <c r="D698" s="89"/>
      <c r="E698" s="95">
        <f t="shared" si="227"/>
        <v>524608.4768138458</v>
      </c>
      <c r="F698" s="93">
        <v>180</v>
      </c>
      <c r="G698" s="93"/>
      <c r="H698" s="91">
        <v>0.08</v>
      </c>
      <c r="I698" s="95">
        <f t="shared" si="228"/>
        <v>7645.2166746428447</v>
      </c>
      <c r="J698" s="95">
        <f t="shared" si="221"/>
        <v>3497.3898454256391</v>
      </c>
      <c r="K698" s="95">
        <f t="shared" si="222"/>
        <v>4147.8268292172052</v>
      </c>
      <c r="L698" s="95">
        <f t="shared" si="225"/>
        <v>1767.51205529101</v>
      </c>
      <c r="M698" s="92">
        <f t="shared" si="229"/>
        <v>0.04</v>
      </c>
      <c r="N698" s="92">
        <f t="shared" si="219"/>
        <v>3.3960531989175591E-3</v>
      </c>
      <c r="O698" s="90"/>
    </row>
    <row r="699" spans="1:15" x14ac:dyDescent="0.3">
      <c r="A699" s="94">
        <f xml:space="preserve"> IF(MOD(ROWS($A$681:A698),12) = 0,A698+1,A698)</f>
        <v>60</v>
      </c>
      <c r="B699" s="94"/>
      <c r="C699" s="29"/>
      <c r="D699" s="89"/>
      <c r="E699" s="95">
        <f t="shared" si="227"/>
        <v>262304.2384069229</v>
      </c>
      <c r="F699" s="93">
        <v>180</v>
      </c>
      <c r="G699" s="93"/>
      <c r="H699" s="91">
        <v>0.08</v>
      </c>
      <c r="I699" s="95">
        <f t="shared" si="228"/>
        <v>3822.6083373214224</v>
      </c>
      <c r="J699" s="95">
        <f t="shared" si="221"/>
        <v>1748.6949227128196</v>
      </c>
      <c r="K699" s="95">
        <f t="shared" si="222"/>
        <v>2073.9134146086026</v>
      </c>
      <c r="L699" s="95">
        <f t="shared" si="225"/>
        <v>883.75602764550501</v>
      </c>
      <c r="M699" s="92">
        <f t="shared" si="229"/>
        <v>0.04</v>
      </c>
      <c r="N699" s="92">
        <f t="shared" si="219"/>
        <v>3.3960531989175591E-3</v>
      </c>
      <c r="O699" s="90"/>
    </row>
    <row r="700" spans="1:15" x14ac:dyDescent="0.3">
      <c r="A700" s="94">
        <f xml:space="preserve"> IF(MOD(ROWS($A$681:A699),12) = 0,A699+1,A699)</f>
        <v>60</v>
      </c>
      <c r="B700" s="94"/>
      <c r="C700" s="29"/>
      <c r="D700" s="89"/>
      <c r="E700" s="95">
        <f t="shared" si="227"/>
        <v>364721.95721330482</v>
      </c>
      <c r="F700" s="93">
        <v>180</v>
      </c>
      <c r="G700" s="93"/>
      <c r="H700" s="91">
        <v>0.08</v>
      </c>
      <c r="I700" s="95">
        <f t="shared" si="228"/>
        <v>5256.0864638169551</v>
      </c>
      <c r="J700" s="95">
        <f t="shared" si="221"/>
        <v>2431.4797147553654</v>
      </c>
      <c r="K700" s="95">
        <f t="shared" si="222"/>
        <v>2824.6067490615897</v>
      </c>
      <c r="L700" s="95">
        <f t="shared" si="225"/>
        <v>1229.0226547238822</v>
      </c>
      <c r="M700" s="92">
        <f t="shared" si="229"/>
        <v>0.04</v>
      </c>
      <c r="N700" s="92">
        <f t="shared" si="219"/>
        <v>3.3960531989175591E-3</v>
      </c>
      <c r="O700" s="90"/>
    </row>
    <row r="701" spans="1:15" x14ac:dyDescent="0.3">
      <c r="A701" s="94">
        <f xml:space="preserve"> IF(MOD(ROWS($A$681:A700),12) = 0,A700+1,A700)</f>
        <v>60</v>
      </c>
      <c r="B701" s="94"/>
      <c r="C701" s="29"/>
      <c r="D701" s="89"/>
      <c r="E701" s="95">
        <f t="shared" si="227"/>
        <v>437666.34865596605</v>
      </c>
      <c r="F701" s="93">
        <v>180</v>
      </c>
      <c r="G701" s="93"/>
      <c r="H701" s="91">
        <v>0.08</v>
      </c>
      <c r="I701" s="95">
        <f t="shared" si="228"/>
        <v>6307.303756580347</v>
      </c>
      <c r="J701" s="95">
        <f t="shared" si="221"/>
        <v>2917.7756577064406</v>
      </c>
      <c r="K701" s="95">
        <f t="shared" si="222"/>
        <v>3389.5280988739064</v>
      </c>
      <c r="L701" s="95">
        <f t="shared" si="225"/>
        <v>1474.8271856686595</v>
      </c>
      <c r="M701" s="92">
        <f t="shared" si="229"/>
        <v>0.04</v>
      </c>
      <c r="N701" s="92">
        <f t="shared" si="219"/>
        <v>3.3960531989175591E-3</v>
      </c>
      <c r="O701" s="90"/>
    </row>
    <row r="702" spans="1:15" x14ac:dyDescent="0.3">
      <c r="A702" s="94">
        <f xml:space="preserve"> IF(MOD(ROWS($A$681:A701),12) = 0,A701+1,A701)</f>
        <v>60</v>
      </c>
      <c r="B702" s="94"/>
      <c r="C702" s="29"/>
      <c r="D702" s="89"/>
      <c r="E702" s="95">
        <f t="shared" si="227"/>
        <v>516267.44842736528</v>
      </c>
      <c r="F702" s="93">
        <v>180</v>
      </c>
      <c r="G702" s="93"/>
      <c r="H702" s="91">
        <v>0.08</v>
      </c>
      <c r="I702" s="95">
        <f t="shared" si="228"/>
        <v>7358.521049343738</v>
      </c>
      <c r="J702" s="95">
        <f t="shared" si="221"/>
        <v>3441.7829895157688</v>
      </c>
      <c r="K702" s="95">
        <f t="shared" si="222"/>
        <v>3916.7380598279692</v>
      </c>
      <c r="L702" s="95">
        <f t="shared" si="225"/>
        <v>1739.970268911359</v>
      </c>
      <c r="M702" s="92">
        <f t="shared" si="229"/>
        <v>0.04</v>
      </c>
      <c r="N702" s="92">
        <f t="shared" si="219"/>
        <v>3.3960531989175591E-3</v>
      </c>
      <c r="O702" s="90"/>
    </row>
    <row r="703" spans="1:15" x14ac:dyDescent="0.3">
      <c r="A703" s="94">
        <f xml:space="preserve"> IF(MOD(ROWS($A$681:A702),12) = 0,A702+1,A702)</f>
        <v>60</v>
      </c>
      <c r="B703" s="94"/>
      <c r="C703" s="29"/>
      <c r="D703" s="89"/>
      <c r="E703" s="95">
        <f t="shared" si="227"/>
        <v>536381.76459986041</v>
      </c>
      <c r="F703" s="93">
        <v>180</v>
      </c>
      <c r="G703" s="93"/>
      <c r="H703" s="91">
        <v>0.08</v>
      </c>
      <c r="I703" s="95">
        <f t="shared" si="228"/>
        <v>7645.2166746428447</v>
      </c>
      <c r="J703" s="95">
        <f t="shared" si="221"/>
        <v>3575.8784306657362</v>
      </c>
      <c r="K703" s="95">
        <f t="shared" si="222"/>
        <v>4069.3382439771085</v>
      </c>
      <c r="L703" s="95">
        <f t="shared" si="225"/>
        <v>1807.7613183494648</v>
      </c>
      <c r="M703" s="92">
        <f t="shared" si="229"/>
        <v>0.04</v>
      </c>
      <c r="N703" s="92">
        <f t="shared" si="219"/>
        <v>3.3960531989175591E-3</v>
      </c>
      <c r="O703" s="90"/>
    </row>
    <row r="704" spans="1:15" x14ac:dyDescent="0.3">
      <c r="A704" s="94">
        <f xml:space="preserve"> IF(MOD(ROWS($A$681:A703),12) = 0,A703+1,A703)</f>
        <v>60</v>
      </c>
      <c r="B704" s="94"/>
      <c r="C704" s="29"/>
      <c r="D704" s="89"/>
      <c r="E704" s="95">
        <f t="shared" si="227"/>
        <v>871620.36747477332</v>
      </c>
      <c r="F704" s="93">
        <v>180</v>
      </c>
      <c r="G704" s="93"/>
      <c r="H704" s="91">
        <v>0.08</v>
      </c>
      <c r="I704" s="95">
        <f t="shared" si="228"/>
        <v>12423.477096294622</v>
      </c>
      <c r="J704" s="95">
        <f t="shared" si="221"/>
        <v>5810.8024498318227</v>
      </c>
      <c r="K704" s="95">
        <f t="shared" si="222"/>
        <v>6612.6746464627995</v>
      </c>
      <c r="L704" s="95">
        <f t="shared" si="225"/>
        <v>2937.6121423178815</v>
      </c>
      <c r="M704" s="92">
        <f t="shared" si="229"/>
        <v>0.04</v>
      </c>
      <c r="N704" s="92">
        <f t="shared" si="219"/>
        <v>3.3960531989175591E-3</v>
      </c>
      <c r="O704" s="88">
        <f t="shared" ref="O704" si="231">SUM(I693:I704)</f>
        <v>77121.123205459691</v>
      </c>
    </row>
    <row r="705" spans="1:15" x14ac:dyDescent="0.3">
      <c r="A705" s="94">
        <f xml:space="preserve"> IF(MOD(ROWS($A$681:A704),12) = 0,A704+1,A704)</f>
        <v>61</v>
      </c>
      <c r="B705" s="94"/>
      <c r="C705" s="29"/>
      <c r="D705" s="89"/>
      <c r="E705" s="95">
        <f t="shared" si="227"/>
        <v>128189.64654579441</v>
      </c>
      <c r="F705" s="93">
        <v>180</v>
      </c>
      <c r="G705" s="93"/>
      <c r="H705" s="91">
        <v>0.08</v>
      </c>
      <c r="I705" s="95">
        <f t="shared" si="228"/>
        <v>1911.3041686607112</v>
      </c>
      <c r="J705" s="95">
        <f t="shared" si="221"/>
        <v>854.59764363862951</v>
      </c>
      <c r="K705" s="95">
        <f t="shared" si="222"/>
        <v>1056.7065250220817</v>
      </c>
      <c r="L705" s="95">
        <f t="shared" si="225"/>
        <v>431.75022764533804</v>
      </c>
      <c r="M705" s="92">
        <f t="shared" si="229"/>
        <v>0.04</v>
      </c>
      <c r="N705" s="92">
        <f t="shared" si="219"/>
        <v>3.3960531989175591E-3</v>
      </c>
      <c r="O705" s="90"/>
    </row>
    <row r="706" spans="1:15" x14ac:dyDescent="0.3">
      <c r="A706" s="94">
        <f xml:space="preserve"> IF(MOD(ROWS($A$681:A705),12) = 0,A705+1,A705)</f>
        <v>61</v>
      </c>
      <c r="B706" s="94"/>
      <c r="C706" s="29"/>
      <c r="D706" s="89"/>
      <c r="E706" s="95">
        <f t="shared" si="227"/>
        <v>224331.88145514051</v>
      </c>
      <c r="F706" s="93">
        <v>180</v>
      </c>
      <c r="G706" s="93"/>
      <c r="H706" s="91">
        <v>0.08</v>
      </c>
      <c r="I706" s="95">
        <f t="shared" si="228"/>
        <v>3344.7822951562443</v>
      </c>
      <c r="J706" s="95">
        <f t="shared" si="221"/>
        <v>1495.5458763676036</v>
      </c>
      <c r="K706" s="95">
        <f t="shared" si="222"/>
        <v>1849.2364187886408</v>
      </c>
      <c r="L706" s="95">
        <f t="shared" si="225"/>
        <v>755.56289837934253</v>
      </c>
      <c r="M706" s="92">
        <f t="shared" si="229"/>
        <v>0.04</v>
      </c>
      <c r="N706" s="92">
        <f t="shared" si="219"/>
        <v>3.3960531989175591E-3</v>
      </c>
      <c r="O706" s="90"/>
    </row>
    <row r="707" spans="1:15" x14ac:dyDescent="0.3">
      <c r="A707" s="94">
        <f xml:space="preserve"> IF(MOD(ROWS($A$681:A706),12) = 0,A706+1,A706)</f>
        <v>61</v>
      </c>
      <c r="B707" s="94"/>
      <c r="C707" s="29"/>
      <c r="D707" s="89"/>
      <c r="E707" s="95">
        <f t="shared" si="227"/>
        <v>179465.50516411226</v>
      </c>
      <c r="F707" s="93">
        <v>180</v>
      </c>
      <c r="G707" s="93"/>
      <c r="H707" s="91">
        <v>0.08</v>
      </c>
      <c r="I707" s="95">
        <f t="shared" si="228"/>
        <v>2675.8258361249955</v>
      </c>
      <c r="J707" s="95">
        <f t="shared" si="221"/>
        <v>1196.4367010940819</v>
      </c>
      <c r="K707" s="95">
        <f t="shared" si="222"/>
        <v>1479.3891350309136</v>
      </c>
      <c r="L707" s="95">
        <f t="shared" si="225"/>
        <v>604.4503187034735</v>
      </c>
      <c r="M707" s="92">
        <f t="shared" si="229"/>
        <v>0.04</v>
      </c>
      <c r="N707" s="92">
        <f t="shared" ref="N707:N770" si="232">1-(POWER(1-M707,(1/12)))</f>
        <v>3.3960531989175591E-3</v>
      </c>
      <c r="O707" s="90"/>
    </row>
    <row r="708" spans="1:15" x14ac:dyDescent="0.3">
      <c r="A708" s="94">
        <f xml:space="preserve"> IF(MOD(ROWS($A$681:A707),12) = 0,A707+1,A707)</f>
        <v>61</v>
      </c>
      <c r="B708" s="94"/>
      <c r="C708" s="29"/>
      <c r="D708" s="89"/>
      <c r="E708" s="95">
        <f t="shared" si="227"/>
        <v>492758.48103287007</v>
      </c>
      <c r="F708" s="93">
        <v>180</v>
      </c>
      <c r="G708" s="93"/>
      <c r="H708" s="91">
        <v>0.08</v>
      </c>
      <c r="I708" s="95">
        <f t="shared" si="228"/>
        <v>7262.9558409107021</v>
      </c>
      <c r="J708" s="95">
        <f t="shared" si="221"/>
        <v>3285.0565402191341</v>
      </c>
      <c r="K708" s="95">
        <f t="shared" si="222"/>
        <v>3977.899300691568</v>
      </c>
      <c r="L708" s="95">
        <f t="shared" si="225"/>
        <v>1659.9248581603504</v>
      </c>
      <c r="M708" s="92">
        <f t="shared" si="229"/>
        <v>0.04</v>
      </c>
      <c r="N708" s="92">
        <f t="shared" si="232"/>
        <v>3.3960531989175591E-3</v>
      </c>
      <c r="O708" s="90"/>
    </row>
    <row r="709" spans="1:15" x14ac:dyDescent="0.3">
      <c r="A709" s="94">
        <f xml:space="preserve"> IF(MOD(ROWS($A$681:A708),12) = 0,A708+1,A708)</f>
        <v>61</v>
      </c>
      <c r="B709" s="94"/>
      <c r="C709" s="29"/>
      <c r="D709" s="89"/>
      <c r="E709" s="95">
        <f t="shared" si="227"/>
        <v>778039.70689400623</v>
      </c>
      <c r="F709" s="93">
        <v>180</v>
      </c>
      <c r="G709" s="93"/>
      <c r="H709" s="91">
        <v>0.08</v>
      </c>
      <c r="I709" s="95">
        <f t="shared" si="228"/>
        <v>11467.825011964267</v>
      </c>
      <c r="J709" s="95">
        <f t="shared" si="221"/>
        <v>5186.9313792933754</v>
      </c>
      <c r="K709" s="95">
        <f t="shared" si="222"/>
        <v>6280.8936326708917</v>
      </c>
      <c r="L709" s="95">
        <f t="shared" si="225"/>
        <v>2620.9339865689772</v>
      </c>
      <c r="M709" s="92">
        <f t="shared" si="229"/>
        <v>0.04</v>
      </c>
      <c r="N709" s="92">
        <f t="shared" si="232"/>
        <v>3.3960531989175591E-3</v>
      </c>
      <c r="O709" s="90"/>
    </row>
    <row r="710" spans="1:15" x14ac:dyDescent="0.3">
      <c r="A710" s="94">
        <f xml:space="preserve"> IF(MOD(ROWS($A$681:A709),12) = 0,A709+1,A709)</f>
        <v>61</v>
      </c>
      <c r="B710" s="94"/>
      <c r="C710" s="29"/>
      <c r="D710" s="89"/>
      <c r="E710" s="95">
        <f t="shared" si="227"/>
        <v>518693.13792933756</v>
      </c>
      <c r="F710" s="93">
        <v>180</v>
      </c>
      <c r="G710" s="93"/>
      <c r="H710" s="91">
        <v>0.08</v>
      </c>
      <c r="I710" s="95">
        <f t="shared" si="228"/>
        <v>7645.2166746428447</v>
      </c>
      <c r="J710" s="95">
        <f t="shared" si="221"/>
        <v>3457.9542528622505</v>
      </c>
      <c r="K710" s="95">
        <f t="shared" si="222"/>
        <v>4187.2624217805942</v>
      </c>
      <c r="L710" s="95">
        <f t="shared" si="225"/>
        <v>1747.2893243793183</v>
      </c>
      <c r="M710" s="92">
        <f t="shared" si="229"/>
        <v>0.04</v>
      </c>
      <c r="N710" s="92">
        <f t="shared" si="232"/>
        <v>3.3960531989175591E-3</v>
      </c>
      <c r="O710" s="90"/>
    </row>
    <row r="711" spans="1:15" x14ac:dyDescent="0.3">
      <c r="A711" s="94">
        <f xml:space="preserve"> IF(MOD(ROWS($A$681:A710),12) = 0,A710+1,A710)</f>
        <v>61</v>
      </c>
      <c r="B711" s="94"/>
      <c r="C711" s="29"/>
      <c r="D711" s="89"/>
      <c r="E711" s="95">
        <f t="shared" si="227"/>
        <v>259346.56896466878</v>
      </c>
      <c r="F711" s="93">
        <v>180</v>
      </c>
      <c r="G711" s="93"/>
      <c r="H711" s="91">
        <v>0.08</v>
      </c>
      <c r="I711" s="95">
        <f t="shared" si="228"/>
        <v>3822.6083373214224</v>
      </c>
      <c r="J711" s="95">
        <f t="shared" si="221"/>
        <v>1728.9771264311253</v>
      </c>
      <c r="K711" s="95">
        <f t="shared" si="222"/>
        <v>2093.6312108902971</v>
      </c>
      <c r="L711" s="95">
        <f t="shared" si="225"/>
        <v>873.64466218965913</v>
      </c>
      <c r="M711" s="92">
        <f t="shared" si="229"/>
        <v>0.04</v>
      </c>
      <c r="N711" s="92">
        <f t="shared" si="232"/>
        <v>3.3960531989175591E-3</v>
      </c>
      <c r="O711" s="90"/>
    </row>
    <row r="712" spans="1:15" x14ac:dyDescent="0.3">
      <c r="A712" s="94">
        <f xml:space="preserve"> IF(MOD(ROWS($A$681:A711),12) = 0,A711+1,A711)</f>
        <v>61</v>
      </c>
      <c r="B712" s="94"/>
      <c r="C712" s="29"/>
      <c r="D712" s="89"/>
      <c r="E712" s="95">
        <f t="shared" si="227"/>
        <v>360668.32780951931</v>
      </c>
      <c r="F712" s="93">
        <v>180</v>
      </c>
      <c r="G712" s="93"/>
      <c r="H712" s="91">
        <v>0.08</v>
      </c>
      <c r="I712" s="95">
        <f t="shared" si="228"/>
        <v>5256.0864638169551</v>
      </c>
      <c r="J712" s="95">
        <f t="shared" si="221"/>
        <v>2404.4555187301289</v>
      </c>
      <c r="K712" s="95">
        <f t="shared" si="222"/>
        <v>2851.6309450868262</v>
      </c>
      <c r="L712" s="95">
        <f t="shared" si="225"/>
        <v>1215.1645380125703</v>
      </c>
      <c r="M712" s="92">
        <f t="shared" si="229"/>
        <v>0.04</v>
      </c>
      <c r="N712" s="92">
        <f t="shared" si="232"/>
        <v>3.3960531989175591E-3</v>
      </c>
      <c r="O712" s="90"/>
    </row>
    <row r="713" spans="1:15" x14ac:dyDescent="0.3">
      <c r="A713" s="94">
        <f xml:space="preserve"> IF(MOD(ROWS($A$681:A712),12) = 0,A712+1,A712)</f>
        <v>61</v>
      </c>
      <c r="B713" s="94"/>
      <c r="C713" s="29"/>
      <c r="D713" s="89"/>
      <c r="E713" s="95">
        <f t="shared" si="227"/>
        <v>432801.99337142351</v>
      </c>
      <c r="F713" s="93">
        <v>180</v>
      </c>
      <c r="G713" s="93"/>
      <c r="H713" s="91">
        <v>0.08</v>
      </c>
      <c r="I713" s="95">
        <f t="shared" si="228"/>
        <v>6307.303756580347</v>
      </c>
      <c r="J713" s="95">
        <f t="shared" si="221"/>
        <v>2885.3466224761569</v>
      </c>
      <c r="K713" s="95">
        <f t="shared" si="222"/>
        <v>3421.9571341041901</v>
      </c>
      <c r="L713" s="95">
        <f t="shared" si="225"/>
        <v>1458.1974456150856</v>
      </c>
      <c r="M713" s="92">
        <f t="shared" si="229"/>
        <v>0.04</v>
      </c>
      <c r="N713" s="92">
        <f t="shared" si="232"/>
        <v>3.3960531989175591E-3</v>
      </c>
      <c r="O713" s="90"/>
    </row>
    <row r="714" spans="1:15" x14ac:dyDescent="0.3">
      <c r="A714" s="94">
        <f xml:space="preserve"> IF(MOD(ROWS($A$681:A713),12) = 0,A713+1,A713)</f>
        <v>61</v>
      </c>
      <c r="B714" s="94"/>
      <c r="C714" s="29"/>
      <c r="D714" s="89"/>
      <c r="E714" s="95">
        <f t="shared" si="227"/>
        <v>510610.740098626</v>
      </c>
      <c r="F714" s="93">
        <v>180</v>
      </c>
      <c r="G714" s="93"/>
      <c r="H714" s="91">
        <v>0.08</v>
      </c>
      <c r="I714" s="95">
        <f t="shared" si="228"/>
        <v>7358.521049343738</v>
      </c>
      <c r="J714" s="95">
        <f t="shared" si="221"/>
        <v>3404.0716006575071</v>
      </c>
      <c r="K714" s="95">
        <f t="shared" si="222"/>
        <v>3954.4494486862309</v>
      </c>
      <c r="L714" s="95">
        <f t="shared" si="225"/>
        <v>1720.6317166134327</v>
      </c>
      <c r="M714" s="92">
        <f t="shared" si="229"/>
        <v>0.04</v>
      </c>
      <c r="N714" s="92">
        <f t="shared" si="232"/>
        <v>3.3960531989175591E-3</v>
      </c>
      <c r="O714" s="90"/>
    </row>
    <row r="715" spans="1:15" x14ac:dyDescent="0.3">
      <c r="A715" s="94">
        <f xml:space="preserve"> IF(MOD(ROWS($A$681:A714),12) = 0,A714+1,A714)</f>
        <v>61</v>
      </c>
      <c r="B715" s="94"/>
      <c r="C715" s="29"/>
      <c r="D715" s="89"/>
      <c r="E715" s="95">
        <f t="shared" si="227"/>
        <v>530504.66503753373</v>
      </c>
      <c r="F715" s="93">
        <v>180</v>
      </c>
      <c r="G715" s="93"/>
      <c r="H715" s="91">
        <v>0.08</v>
      </c>
      <c r="I715" s="95">
        <f t="shared" si="228"/>
        <v>7645.2166746428447</v>
      </c>
      <c r="J715" s="95">
        <f t="shared" si="221"/>
        <v>3536.6977669168919</v>
      </c>
      <c r="K715" s="95">
        <f t="shared" si="222"/>
        <v>4108.5189077259529</v>
      </c>
      <c r="L715" s="95">
        <f t="shared" si="225"/>
        <v>1787.6693159620088</v>
      </c>
      <c r="M715" s="92">
        <f t="shared" si="229"/>
        <v>0.04</v>
      </c>
      <c r="N715" s="92">
        <f t="shared" si="232"/>
        <v>3.3960531989175591E-3</v>
      </c>
      <c r="O715" s="90"/>
    </row>
    <row r="716" spans="1:15" x14ac:dyDescent="0.3">
      <c r="A716" s="94">
        <f xml:space="preserve"> IF(MOD(ROWS($A$681:A715),12) = 0,A715+1,A715)</f>
        <v>61</v>
      </c>
      <c r="B716" s="94"/>
      <c r="C716" s="29"/>
      <c r="D716" s="89"/>
      <c r="E716" s="95">
        <f t="shared" si="227"/>
        <v>862070.08068599261</v>
      </c>
      <c r="F716" s="93">
        <v>180</v>
      </c>
      <c r="G716" s="93"/>
      <c r="H716" s="91">
        <v>0.08</v>
      </c>
      <c r="I716" s="95">
        <f t="shared" si="228"/>
        <v>12423.477096294622</v>
      </c>
      <c r="J716" s="95">
        <f t="shared" si="221"/>
        <v>5747.1338712399511</v>
      </c>
      <c r="K716" s="95">
        <f t="shared" si="222"/>
        <v>6676.3432250546712</v>
      </c>
      <c r="L716" s="95">
        <f t="shared" si="225"/>
        <v>2904.962638438265</v>
      </c>
      <c r="M716" s="92">
        <f t="shared" si="229"/>
        <v>0.04</v>
      </c>
      <c r="N716" s="92">
        <f t="shared" si="232"/>
        <v>3.3960531989175591E-3</v>
      </c>
      <c r="O716" s="88">
        <f t="shared" ref="O716" si="233">SUM(I705:I716)</f>
        <v>77121.123205459691</v>
      </c>
    </row>
    <row r="717" spans="1:15" x14ac:dyDescent="0.3">
      <c r="A717" s="94">
        <f xml:space="preserve"> IF(MOD(ROWS($A$681:A716),12) = 0,A716+1,A716)</f>
        <v>62</v>
      </c>
      <c r="B717" s="94"/>
      <c r="C717" s="29"/>
      <c r="D717" s="89"/>
      <c r="E717" s="95">
        <f t="shared" si="227"/>
        <v>126701.18979312699</v>
      </c>
      <c r="F717" s="93">
        <v>180</v>
      </c>
      <c r="G717" s="93"/>
      <c r="H717" s="91">
        <v>0.08</v>
      </c>
      <c r="I717" s="95">
        <f t="shared" si="228"/>
        <v>1911.3041686607112</v>
      </c>
      <c r="J717" s="95">
        <f t="shared" si="221"/>
        <v>844.67459862084672</v>
      </c>
      <c r="K717" s="95">
        <f t="shared" si="222"/>
        <v>1066.6295700398646</v>
      </c>
      <c r="L717" s="95">
        <f t="shared" si="225"/>
        <v>426.66165014021578</v>
      </c>
      <c r="M717" s="92">
        <f t="shared" si="229"/>
        <v>0.04</v>
      </c>
      <c r="N717" s="92">
        <f t="shared" si="232"/>
        <v>3.3960531989175591E-3</v>
      </c>
      <c r="O717" s="90"/>
    </row>
    <row r="718" spans="1:15" x14ac:dyDescent="0.3">
      <c r="A718" s="94">
        <f xml:space="preserve"> IF(MOD(ROWS($A$681:A717),12) = 0,A717+1,A717)</f>
        <v>62</v>
      </c>
      <c r="B718" s="94"/>
      <c r="C718" s="29"/>
      <c r="D718" s="89"/>
      <c r="E718" s="95">
        <f t="shared" si="227"/>
        <v>221727.08213797252</v>
      </c>
      <c r="F718" s="93">
        <v>180</v>
      </c>
      <c r="G718" s="93"/>
      <c r="H718" s="91">
        <v>0.08</v>
      </c>
      <c r="I718" s="95">
        <f t="shared" si="228"/>
        <v>3344.7822951562443</v>
      </c>
      <c r="J718" s="95">
        <f t="shared" si="221"/>
        <v>1478.1805475864835</v>
      </c>
      <c r="K718" s="95">
        <f t="shared" si="222"/>
        <v>1866.6017475697608</v>
      </c>
      <c r="L718" s="95">
        <f t="shared" si="225"/>
        <v>746.6578877453785</v>
      </c>
      <c r="M718" s="92">
        <f t="shared" si="229"/>
        <v>0.04</v>
      </c>
      <c r="N718" s="92">
        <f t="shared" si="232"/>
        <v>3.3960531989175591E-3</v>
      </c>
      <c r="O718" s="90"/>
    </row>
    <row r="719" spans="1:15" x14ac:dyDescent="0.3">
      <c r="A719" s="94">
        <f xml:space="preserve"> IF(MOD(ROWS($A$681:A718),12) = 0,A718+1,A718)</f>
        <v>62</v>
      </c>
      <c r="B719" s="94"/>
      <c r="C719" s="29"/>
      <c r="D719" s="89"/>
      <c r="E719" s="95">
        <f t="shared" si="227"/>
        <v>177381.66571037786</v>
      </c>
      <c r="F719" s="93">
        <v>180</v>
      </c>
      <c r="G719" s="93"/>
      <c r="H719" s="91">
        <v>0.08</v>
      </c>
      <c r="I719" s="95">
        <f t="shared" si="228"/>
        <v>2675.8258361249955</v>
      </c>
      <c r="J719" s="95">
        <f t="shared" si="221"/>
        <v>1182.5444380691858</v>
      </c>
      <c r="K719" s="95">
        <f t="shared" si="222"/>
        <v>1493.2813980558096</v>
      </c>
      <c r="L719" s="95">
        <f t="shared" si="225"/>
        <v>597.3263101963023</v>
      </c>
      <c r="M719" s="92">
        <f t="shared" si="229"/>
        <v>0.04</v>
      </c>
      <c r="N719" s="92">
        <f t="shared" si="232"/>
        <v>3.3960531989175591E-3</v>
      </c>
      <c r="O719" s="90"/>
    </row>
    <row r="720" spans="1:15" x14ac:dyDescent="0.3">
      <c r="A720" s="94">
        <f xml:space="preserve"> IF(MOD(ROWS($A$681:A719),12) = 0,A719+1,A719)</f>
        <v>62</v>
      </c>
      <c r="B720" s="94"/>
      <c r="C720" s="29"/>
      <c r="D720" s="89"/>
      <c r="E720" s="95">
        <f t="shared" si="227"/>
        <v>487120.65687401814</v>
      </c>
      <c r="F720" s="93">
        <v>180</v>
      </c>
      <c r="G720" s="93"/>
      <c r="H720" s="91">
        <v>0.08</v>
      </c>
      <c r="I720" s="95">
        <f t="shared" si="228"/>
        <v>7262.9558409107021</v>
      </c>
      <c r="J720" s="95">
        <f t="shared" ref="J720:J783" si="234">E720*(H720/12)</f>
        <v>3247.4710458267878</v>
      </c>
      <c r="K720" s="95">
        <f t="shared" ref="K720:K783" si="235">I720-J720</f>
        <v>4015.4847950839144</v>
      </c>
      <c r="L720" s="95">
        <f t="shared" si="225"/>
        <v>1640.6508650522824</v>
      </c>
      <c r="M720" s="92">
        <f t="shared" si="229"/>
        <v>0.04</v>
      </c>
      <c r="N720" s="92">
        <f t="shared" si="232"/>
        <v>3.3960531989175591E-3</v>
      </c>
      <c r="O720" s="90"/>
    </row>
    <row r="721" spans="1:15" x14ac:dyDescent="0.3">
      <c r="A721" s="94">
        <f xml:space="preserve"> IF(MOD(ROWS($A$681:A720),12) = 0,A720+1,A720)</f>
        <v>62</v>
      </c>
      <c r="B721" s="94"/>
      <c r="C721" s="29"/>
      <c r="D721" s="89"/>
      <c r="E721" s="95">
        <f t="shared" si="227"/>
        <v>769137.87927476643</v>
      </c>
      <c r="F721" s="93">
        <v>180</v>
      </c>
      <c r="G721" s="93"/>
      <c r="H721" s="91">
        <v>0.08</v>
      </c>
      <c r="I721" s="95">
        <f t="shared" si="228"/>
        <v>11467.825011964267</v>
      </c>
      <c r="J721" s="95">
        <f t="shared" si="234"/>
        <v>5127.5858618317761</v>
      </c>
      <c r="K721" s="95">
        <f t="shared" si="235"/>
        <v>6340.239150132491</v>
      </c>
      <c r="L721" s="95">
        <f t="shared" si="225"/>
        <v>2590.5013658720281</v>
      </c>
      <c r="M721" s="92">
        <f t="shared" si="229"/>
        <v>0.04</v>
      </c>
      <c r="N721" s="92">
        <f t="shared" si="232"/>
        <v>3.3960531989175591E-3</v>
      </c>
      <c r="O721" s="90"/>
    </row>
    <row r="722" spans="1:15" x14ac:dyDescent="0.3">
      <c r="A722" s="94">
        <f xml:space="preserve"> IF(MOD(ROWS($A$681:A721),12) = 0,A721+1,A721)</f>
        <v>62</v>
      </c>
      <c r="B722" s="94"/>
      <c r="C722" s="29"/>
      <c r="D722" s="89"/>
      <c r="E722" s="95">
        <f t="shared" si="227"/>
        <v>512758.58618317766</v>
      </c>
      <c r="F722" s="93">
        <v>180</v>
      </c>
      <c r="G722" s="93"/>
      <c r="H722" s="91">
        <v>0.08</v>
      </c>
      <c r="I722" s="95">
        <f t="shared" si="228"/>
        <v>7645.2166746428447</v>
      </c>
      <c r="J722" s="95">
        <f t="shared" si="234"/>
        <v>3418.390574554518</v>
      </c>
      <c r="K722" s="95">
        <f t="shared" si="235"/>
        <v>4226.8261000883267</v>
      </c>
      <c r="L722" s="95">
        <f t="shared" si="225"/>
        <v>1727.0009105813522</v>
      </c>
      <c r="M722" s="92">
        <f t="shared" si="229"/>
        <v>0.04</v>
      </c>
      <c r="N722" s="92">
        <f t="shared" si="232"/>
        <v>3.3960531989175591E-3</v>
      </c>
      <c r="O722" s="90"/>
    </row>
    <row r="723" spans="1:15" x14ac:dyDescent="0.3">
      <c r="A723" s="94">
        <f xml:space="preserve"> IF(MOD(ROWS($A$681:A722),12) = 0,A722+1,A722)</f>
        <v>62</v>
      </c>
      <c r="B723" s="94"/>
      <c r="C723" s="29"/>
      <c r="D723" s="89"/>
      <c r="E723" s="95">
        <f t="shared" si="227"/>
        <v>256379.29309158883</v>
      </c>
      <c r="F723" s="93">
        <v>180</v>
      </c>
      <c r="G723" s="93"/>
      <c r="H723" s="91">
        <v>0.08</v>
      </c>
      <c r="I723" s="95">
        <f t="shared" si="228"/>
        <v>3822.6083373214224</v>
      </c>
      <c r="J723" s="95">
        <f t="shared" si="234"/>
        <v>1709.195287277259</v>
      </c>
      <c r="K723" s="95">
        <f t="shared" si="235"/>
        <v>2113.4130500441634</v>
      </c>
      <c r="L723" s="95">
        <f t="shared" si="225"/>
        <v>863.50045529067609</v>
      </c>
      <c r="M723" s="92">
        <f t="shared" si="229"/>
        <v>0.04</v>
      </c>
      <c r="N723" s="92">
        <f t="shared" si="232"/>
        <v>3.3960531989175591E-3</v>
      </c>
      <c r="O723" s="90"/>
    </row>
    <row r="724" spans="1:15" x14ac:dyDescent="0.3">
      <c r="A724" s="94">
        <f xml:space="preserve"> IF(MOD(ROWS($A$681:A723),12) = 0,A723+1,A723)</f>
        <v>62</v>
      </c>
      <c r="B724" s="94"/>
      <c r="C724" s="29"/>
      <c r="D724" s="89"/>
      <c r="E724" s="95">
        <f t="shared" si="227"/>
        <v>356601.5323264199</v>
      </c>
      <c r="F724" s="93">
        <v>180</v>
      </c>
      <c r="G724" s="93"/>
      <c r="H724" s="91">
        <v>0.08</v>
      </c>
      <c r="I724" s="95">
        <f t="shared" si="228"/>
        <v>5256.0864638169551</v>
      </c>
      <c r="J724" s="95">
        <f t="shared" si="234"/>
        <v>2377.3435488427995</v>
      </c>
      <c r="K724" s="95">
        <f t="shared" si="235"/>
        <v>2878.7429149741556</v>
      </c>
      <c r="L724" s="95">
        <f t="shared" si="225"/>
        <v>1201.2614105107823</v>
      </c>
      <c r="M724" s="92">
        <f t="shared" si="229"/>
        <v>0.04</v>
      </c>
      <c r="N724" s="92">
        <f t="shared" si="232"/>
        <v>3.3960531989175591E-3</v>
      </c>
      <c r="O724" s="90"/>
    </row>
    <row r="725" spans="1:15" x14ac:dyDescent="0.3">
      <c r="A725" s="94">
        <f xml:space="preserve"> IF(MOD(ROWS($A$681:A724),12) = 0,A724+1,A724)</f>
        <v>62</v>
      </c>
      <c r="B725" s="94"/>
      <c r="C725" s="29"/>
      <c r="D725" s="89"/>
      <c r="E725" s="95">
        <f t="shared" si="227"/>
        <v>427921.83879170421</v>
      </c>
      <c r="F725" s="93">
        <v>180</v>
      </c>
      <c r="G725" s="93"/>
      <c r="H725" s="91">
        <v>0.08</v>
      </c>
      <c r="I725" s="95">
        <f t="shared" si="228"/>
        <v>6307.303756580347</v>
      </c>
      <c r="J725" s="95">
        <f t="shared" si="234"/>
        <v>2852.8122586113618</v>
      </c>
      <c r="K725" s="95">
        <f t="shared" si="235"/>
        <v>3454.4914979689852</v>
      </c>
      <c r="L725" s="95">
        <f t="shared" si="225"/>
        <v>1441.5136926129401</v>
      </c>
      <c r="M725" s="92">
        <f t="shared" si="229"/>
        <v>0.04</v>
      </c>
      <c r="N725" s="92">
        <f t="shared" si="232"/>
        <v>3.3960531989175591E-3</v>
      </c>
      <c r="O725" s="90"/>
    </row>
    <row r="726" spans="1:15" x14ac:dyDescent="0.3">
      <c r="A726" s="94">
        <f xml:space="preserve"> IF(MOD(ROWS($A$681:A725),12) = 0,A725+1,A725)</f>
        <v>62</v>
      </c>
      <c r="B726" s="94"/>
      <c r="C726" s="29"/>
      <c r="D726" s="89"/>
      <c r="E726" s="95">
        <f t="shared" si="227"/>
        <v>504935.65893332637</v>
      </c>
      <c r="F726" s="93">
        <v>180</v>
      </c>
      <c r="G726" s="93"/>
      <c r="H726" s="91">
        <v>0.08</v>
      </c>
      <c r="I726" s="95">
        <f t="shared" si="228"/>
        <v>7358.521049343738</v>
      </c>
      <c r="J726" s="95">
        <f t="shared" si="234"/>
        <v>3366.2377262221762</v>
      </c>
      <c r="K726" s="95">
        <f t="shared" si="235"/>
        <v>3992.2833231215618</v>
      </c>
      <c r="L726" s="95">
        <f t="shared" si="225"/>
        <v>1701.2303532175965</v>
      </c>
      <c r="M726" s="92">
        <f t="shared" si="229"/>
        <v>0.04</v>
      </c>
      <c r="N726" s="92">
        <f t="shared" si="232"/>
        <v>3.3960531989175591E-3</v>
      </c>
      <c r="O726" s="90"/>
    </row>
    <row r="727" spans="1:15" x14ac:dyDescent="0.3">
      <c r="A727" s="94">
        <f xml:space="preserve"> IF(MOD(ROWS($A$681:A726),12) = 0,A726+1,A726)</f>
        <v>62</v>
      </c>
      <c r="B727" s="94"/>
      <c r="C727" s="29"/>
      <c r="D727" s="89"/>
      <c r="E727" s="95">
        <f t="shared" si="227"/>
        <v>524608.4768138458</v>
      </c>
      <c r="F727" s="93">
        <v>180</v>
      </c>
      <c r="G727" s="93"/>
      <c r="H727" s="91">
        <v>0.08</v>
      </c>
      <c r="I727" s="95">
        <f t="shared" si="228"/>
        <v>7645.2166746428447</v>
      </c>
      <c r="J727" s="95">
        <f t="shared" si="234"/>
        <v>3497.3898454256391</v>
      </c>
      <c r="K727" s="95">
        <f t="shared" si="235"/>
        <v>4147.8268292172052</v>
      </c>
      <c r="L727" s="95">
        <f t="shared" si="225"/>
        <v>1767.51205529101</v>
      </c>
      <c r="M727" s="92">
        <f t="shared" si="229"/>
        <v>0.04</v>
      </c>
      <c r="N727" s="92">
        <f t="shared" si="232"/>
        <v>3.3960531989175591E-3</v>
      </c>
      <c r="O727" s="90"/>
    </row>
    <row r="728" spans="1:15" x14ac:dyDescent="0.3">
      <c r="A728" s="94">
        <f xml:space="preserve"> IF(MOD(ROWS($A$681:A727),12) = 0,A727+1,A727)</f>
        <v>62</v>
      </c>
      <c r="B728" s="94"/>
      <c r="C728" s="29"/>
      <c r="D728" s="89"/>
      <c r="E728" s="95">
        <f t="shared" si="227"/>
        <v>852488.77482249972</v>
      </c>
      <c r="F728" s="93">
        <v>180</v>
      </c>
      <c r="G728" s="93"/>
      <c r="H728" s="91">
        <v>0.08</v>
      </c>
      <c r="I728" s="95">
        <f t="shared" si="228"/>
        <v>12423.477096294622</v>
      </c>
      <c r="J728" s="95">
        <f t="shared" si="234"/>
        <v>5683.2584988166655</v>
      </c>
      <c r="K728" s="95">
        <f t="shared" si="235"/>
        <v>6740.2185974779568</v>
      </c>
      <c r="L728" s="95">
        <f t="shared" si="225"/>
        <v>2872.2070898478919</v>
      </c>
      <c r="M728" s="92">
        <f t="shared" si="229"/>
        <v>0.04</v>
      </c>
      <c r="N728" s="92">
        <f t="shared" si="232"/>
        <v>3.3960531989175591E-3</v>
      </c>
      <c r="O728" s="88">
        <f t="shared" ref="O728" si="236">SUM(I717:I728)</f>
        <v>77121.123205459691</v>
      </c>
    </row>
    <row r="729" spans="1:15" x14ac:dyDescent="0.3">
      <c r="A729" s="94">
        <f xml:space="preserve"> IF(MOD(ROWS($A$681:A728),12) = 0,A728+1,A728)</f>
        <v>63</v>
      </c>
      <c r="B729" s="94"/>
      <c r="C729" s="29"/>
      <c r="D729" s="89"/>
      <c r="E729" s="95">
        <f t="shared" si="227"/>
        <v>125207.89857294691</v>
      </c>
      <c r="F729" s="93">
        <v>180</v>
      </c>
      <c r="G729" s="93"/>
      <c r="H729" s="91">
        <v>0.08</v>
      </c>
      <c r="I729" s="95">
        <f t="shared" si="228"/>
        <v>1911.3041686607112</v>
      </c>
      <c r="J729" s="95">
        <f t="shared" si="234"/>
        <v>834.71932381964609</v>
      </c>
      <c r="K729" s="95">
        <f t="shared" si="235"/>
        <v>1076.5848448410652</v>
      </c>
      <c r="L729" s="95">
        <f t="shared" si="225"/>
        <v>421.55654507217298</v>
      </c>
      <c r="M729" s="92">
        <f t="shared" si="229"/>
        <v>0.04</v>
      </c>
      <c r="N729" s="92">
        <f t="shared" si="232"/>
        <v>3.3960531989175591E-3</v>
      </c>
      <c r="O729" s="90"/>
    </row>
    <row r="730" spans="1:15" x14ac:dyDescent="0.3">
      <c r="A730" s="94">
        <f xml:space="preserve"> IF(MOD(ROWS($A$681:A729),12) = 0,A729+1,A729)</f>
        <v>63</v>
      </c>
      <c r="B730" s="94"/>
      <c r="C730" s="29"/>
      <c r="D730" s="89"/>
      <c r="E730" s="95">
        <f t="shared" si="227"/>
        <v>219113.82250265736</v>
      </c>
      <c r="F730" s="93">
        <v>180</v>
      </c>
      <c r="G730" s="93"/>
      <c r="H730" s="91">
        <v>0.08</v>
      </c>
      <c r="I730" s="95">
        <f t="shared" si="228"/>
        <v>3344.7822951562443</v>
      </c>
      <c r="J730" s="95">
        <f t="shared" si="234"/>
        <v>1460.7588166843825</v>
      </c>
      <c r="K730" s="95">
        <f t="shared" si="235"/>
        <v>1884.0234784718618</v>
      </c>
      <c r="L730" s="95">
        <f t="shared" si="225"/>
        <v>737.72395387630365</v>
      </c>
      <c r="M730" s="92">
        <f t="shared" si="229"/>
        <v>0.04</v>
      </c>
      <c r="N730" s="92">
        <f t="shared" si="232"/>
        <v>3.3960531989175591E-3</v>
      </c>
      <c r="O730" s="90"/>
    </row>
    <row r="731" spans="1:15" x14ac:dyDescent="0.3">
      <c r="A731" s="94">
        <f xml:space="preserve"> IF(MOD(ROWS($A$681:A730),12) = 0,A730+1,A730)</f>
        <v>63</v>
      </c>
      <c r="B731" s="94"/>
      <c r="C731" s="29"/>
      <c r="D731" s="89"/>
      <c r="E731" s="95">
        <f t="shared" si="227"/>
        <v>175291.05800212573</v>
      </c>
      <c r="F731" s="93">
        <v>180</v>
      </c>
      <c r="G731" s="93"/>
      <c r="H731" s="91">
        <v>0.08</v>
      </c>
      <c r="I731" s="95">
        <f t="shared" si="228"/>
        <v>2675.8258361249955</v>
      </c>
      <c r="J731" s="95">
        <f t="shared" si="234"/>
        <v>1168.6070533475049</v>
      </c>
      <c r="K731" s="95">
        <f t="shared" si="235"/>
        <v>1507.2187827774906</v>
      </c>
      <c r="L731" s="95">
        <f t="shared" si="225"/>
        <v>590.17916310104238</v>
      </c>
      <c r="M731" s="92">
        <f t="shared" si="229"/>
        <v>0.04</v>
      </c>
      <c r="N731" s="92">
        <f t="shared" si="232"/>
        <v>3.3960531989175591E-3</v>
      </c>
      <c r="O731" s="90"/>
    </row>
    <row r="732" spans="1:15" x14ac:dyDescent="0.3">
      <c r="A732" s="94">
        <f xml:space="preserve"> IF(MOD(ROWS($A$681:A731),12) = 0,A731+1,A731)</f>
        <v>63</v>
      </c>
      <c r="B732" s="94"/>
      <c r="C732" s="29"/>
      <c r="D732" s="89"/>
      <c r="E732" s="95">
        <f t="shared" si="227"/>
        <v>481464.5212138819</v>
      </c>
      <c r="F732" s="93">
        <v>180</v>
      </c>
      <c r="G732" s="93"/>
      <c r="H732" s="91">
        <v>0.08</v>
      </c>
      <c r="I732" s="95">
        <f t="shared" si="228"/>
        <v>7262.9558409107021</v>
      </c>
      <c r="J732" s="95">
        <f t="shared" si="234"/>
        <v>3209.7634747592128</v>
      </c>
      <c r="K732" s="95">
        <f t="shared" si="235"/>
        <v>4053.1923661514893</v>
      </c>
      <c r="L732" s="95">
        <f t="shared" si="225"/>
        <v>1621.3142705328175</v>
      </c>
      <c r="M732" s="92">
        <f t="shared" si="229"/>
        <v>0.04</v>
      </c>
      <c r="N732" s="92">
        <f t="shared" si="232"/>
        <v>3.3960531989175591E-3</v>
      </c>
      <c r="O732" s="90"/>
    </row>
    <row r="733" spans="1:15" x14ac:dyDescent="0.3">
      <c r="A733" s="94">
        <f xml:space="preserve"> IF(MOD(ROWS($A$681:A732),12) = 0,A732+1,A732)</f>
        <v>63</v>
      </c>
      <c r="B733" s="94"/>
      <c r="C733" s="29"/>
      <c r="D733" s="89"/>
      <c r="E733" s="95">
        <f t="shared" si="227"/>
        <v>760207.13875876192</v>
      </c>
      <c r="F733" s="93">
        <v>180</v>
      </c>
      <c r="G733" s="93"/>
      <c r="H733" s="91">
        <v>0.08</v>
      </c>
      <c r="I733" s="95">
        <f t="shared" si="228"/>
        <v>11467.825011964267</v>
      </c>
      <c r="J733" s="95">
        <f t="shared" si="234"/>
        <v>5068.0475917250797</v>
      </c>
      <c r="K733" s="95">
        <f t="shared" si="235"/>
        <v>6399.7774202391874</v>
      </c>
      <c r="L733" s="95">
        <f t="shared" si="225"/>
        <v>2559.9699008412945</v>
      </c>
      <c r="M733" s="92">
        <f t="shared" si="229"/>
        <v>0.04</v>
      </c>
      <c r="N733" s="92">
        <f t="shared" si="232"/>
        <v>3.3960531989175591E-3</v>
      </c>
      <c r="O733" s="90"/>
    </row>
    <row r="734" spans="1:15" x14ac:dyDescent="0.3">
      <c r="A734" s="94">
        <f xml:space="preserve"> IF(MOD(ROWS($A$681:A733),12) = 0,A733+1,A733)</f>
        <v>63</v>
      </c>
      <c r="B734" s="94"/>
      <c r="C734" s="29"/>
      <c r="D734" s="89"/>
      <c r="E734" s="95">
        <f t="shared" si="227"/>
        <v>506804.75917250797</v>
      </c>
      <c r="F734" s="93">
        <v>180</v>
      </c>
      <c r="G734" s="93"/>
      <c r="H734" s="91">
        <v>0.08</v>
      </c>
      <c r="I734" s="95">
        <f t="shared" si="228"/>
        <v>7645.2166746428447</v>
      </c>
      <c r="J734" s="95">
        <f t="shared" si="234"/>
        <v>3378.6983944833869</v>
      </c>
      <c r="K734" s="95">
        <f t="shared" si="235"/>
        <v>4266.5182801594583</v>
      </c>
      <c r="L734" s="95">
        <f t="shared" si="225"/>
        <v>1706.6466005608631</v>
      </c>
      <c r="M734" s="92">
        <f t="shared" si="229"/>
        <v>0.04</v>
      </c>
      <c r="N734" s="92">
        <f t="shared" si="232"/>
        <v>3.3960531989175591E-3</v>
      </c>
      <c r="O734" s="90"/>
    </row>
    <row r="735" spans="1:15" x14ac:dyDescent="0.3">
      <c r="A735" s="94">
        <f xml:space="preserve"> IF(MOD(ROWS($A$681:A734),12) = 0,A734+1,A734)</f>
        <v>63</v>
      </c>
      <c r="B735" s="94"/>
      <c r="C735" s="29"/>
      <c r="D735" s="89"/>
      <c r="E735" s="95">
        <f t="shared" si="227"/>
        <v>253402.37958625398</v>
      </c>
      <c r="F735" s="93">
        <v>180</v>
      </c>
      <c r="G735" s="93"/>
      <c r="H735" s="91">
        <v>0.08</v>
      </c>
      <c r="I735" s="95">
        <f t="shared" si="228"/>
        <v>3822.6083373214224</v>
      </c>
      <c r="J735" s="95">
        <f t="shared" si="234"/>
        <v>1689.3491972416934</v>
      </c>
      <c r="K735" s="95">
        <f t="shared" si="235"/>
        <v>2133.2591400797291</v>
      </c>
      <c r="L735" s="95">
        <f t="shared" si="225"/>
        <v>853.32330028043157</v>
      </c>
      <c r="M735" s="92">
        <f t="shared" si="229"/>
        <v>0.04</v>
      </c>
      <c r="N735" s="92">
        <f t="shared" si="232"/>
        <v>3.3960531989175591E-3</v>
      </c>
      <c r="O735" s="90"/>
    </row>
    <row r="736" spans="1:15" x14ac:dyDescent="0.3">
      <c r="A736" s="94">
        <f xml:space="preserve"> IF(MOD(ROWS($A$681:A735),12) = 0,A735+1,A735)</f>
        <v>63</v>
      </c>
      <c r="B736" s="94"/>
      <c r="C736" s="29"/>
      <c r="D736" s="89"/>
      <c r="E736" s="95">
        <f t="shared" si="227"/>
        <v>352521.52800093492</v>
      </c>
      <c r="F736" s="93">
        <v>180</v>
      </c>
      <c r="G736" s="93"/>
      <c r="H736" s="91">
        <v>0.08</v>
      </c>
      <c r="I736" s="95">
        <f t="shared" si="228"/>
        <v>5256.0864638169551</v>
      </c>
      <c r="J736" s="95">
        <f t="shared" si="234"/>
        <v>2350.1435200062328</v>
      </c>
      <c r="K736" s="95">
        <f t="shared" si="235"/>
        <v>2905.9429438107222</v>
      </c>
      <c r="L736" s="95">
        <f t="shared" si="225"/>
        <v>1187.3131260246805</v>
      </c>
      <c r="M736" s="92">
        <f t="shared" si="229"/>
        <v>0.04</v>
      </c>
      <c r="N736" s="92">
        <f t="shared" si="232"/>
        <v>3.3960531989175591E-3</v>
      </c>
      <c r="O736" s="90"/>
    </row>
    <row r="737" spans="1:15" x14ac:dyDescent="0.3">
      <c r="A737" s="94">
        <f xml:space="preserve"> IF(MOD(ROWS($A$681:A736),12) = 0,A736+1,A736)</f>
        <v>63</v>
      </c>
      <c r="B737" s="94"/>
      <c r="C737" s="29"/>
      <c r="D737" s="89"/>
      <c r="E737" s="95">
        <f t="shared" si="227"/>
        <v>423025.83360112231</v>
      </c>
      <c r="F737" s="93">
        <v>180</v>
      </c>
      <c r="G737" s="93"/>
      <c r="H737" s="91">
        <v>0.08</v>
      </c>
      <c r="I737" s="95">
        <f t="shared" si="228"/>
        <v>6307.303756580347</v>
      </c>
      <c r="J737" s="95">
        <f t="shared" si="234"/>
        <v>2820.1722240074823</v>
      </c>
      <c r="K737" s="95">
        <f t="shared" si="235"/>
        <v>3487.1315325728647</v>
      </c>
      <c r="L737" s="95">
        <f t="shared" si="225"/>
        <v>1424.7757512296182</v>
      </c>
      <c r="M737" s="92">
        <f t="shared" si="229"/>
        <v>0.04</v>
      </c>
      <c r="N737" s="92">
        <f t="shared" si="232"/>
        <v>3.3960531989175591E-3</v>
      </c>
      <c r="O737" s="90"/>
    </row>
    <row r="738" spans="1:15" x14ac:dyDescent="0.3">
      <c r="A738" s="94">
        <f xml:space="preserve"> IF(MOD(ROWS($A$681:A737),12) = 0,A737+1,A737)</f>
        <v>63</v>
      </c>
      <c r="B738" s="94"/>
      <c r="C738" s="29"/>
      <c r="D738" s="89"/>
      <c r="E738" s="95">
        <f t="shared" si="227"/>
        <v>499242.14525698725</v>
      </c>
      <c r="F738" s="93">
        <v>180</v>
      </c>
      <c r="G738" s="93"/>
      <c r="H738" s="91">
        <v>0.08</v>
      </c>
      <c r="I738" s="95">
        <f t="shared" si="228"/>
        <v>7358.521049343738</v>
      </c>
      <c r="J738" s="95">
        <f t="shared" si="234"/>
        <v>3328.2809683799151</v>
      </c>
      <c r="K738" s="95">
        <f t="shared" si="235"/>
        <v>4030.2400809638229</v>
      </c>
      <c r="L738" s="95">
        <f t="shared" ref="L738:L801" si="237">MAX(0,N738*(E738-K738))</f>
        <v>1681.7659747150933</v>
      </c>
      <c r="M738" s="92">
        <f t="shared" si="229"/>
        <v>0.04</v>
      </c>
      <c r="N738" s="92">
        <f t="shared" si="232"/>
        <v>3.3960531989175591E-3</v>
      </c>
      <c r="O738" s="90"/>
    </row>
    <row r="739" spans="1:15" x14ac:dyDescent="0.3">
      <c r="A739" s="94">
        <f xml:space="preserve"> IF(MOD(ROWS($A$681:A738),12) = 0,A738+1,A738)</f>
        <v>63</v>
      </c>
      <c r="B739" s="94"/>
      <c r="C739" s="29"/>
      <c r="D739" s="89"/>
      <c r="E739" s="95">
        <f t="shared" si="227"/>
        <v>518693.13792933756</v>
      </c>
      <c r="F739" s="93">
        <v>180</v>
      </c>
      <c r="G739" s="93"/>
      <c r="H739" s="91">
        <v>0.08</v>
      </c>
      <c r="I739" s="95">
        <f t="shared" si="228"/>
        <v>7645.2166746428447</v>
      </c>
      <c r="J739" s="95">
        <f t="shared" si="234"/>
        <v>3457.9542528622505</v>
      </c>
      <c r="K739" s="95">
        <f t="shared" si="235"/>
        <v>4187.2624217805942</v>
      </c>
      <c r="L739" s="95">
        <f t="shared" si="237"/>
        <v>1747.2893243793183</v>
      </c>
      <c r="M739" s="92">
        <f t="shared" si="229"/>
        <v>0.04</v>
      </c>
      <c r="N739" s="92">
        <f t="shared" si="232"/>
        <v>3.3960531989175591E-3</v>
      </c>
      <c r="O739" s="90"/>
    </row>
    <row r="740" spans="1:15" x14ac:dyDescent="0.3">
      <c r="A740" s="94">
        <f xml:space="preserve"> IF(MOD(ROWS($A$681:A739),12) = 0,A739+1,A739)</f>
        <v>63</v>
      </c>
      <c r="B740" s="94"/>
      <c r="C740" s="29"/>
      <c r="D740" s="89"/>
      <c r="E740" s="95">
        <f t="shared" si="227"/>
        <v>842876.34913517383</v>
      </c>
      <c r="F740" s="93">
        <v>180</v>
      </c>
      <c r="G740" s="93"/>
      <c r="H740" s="91">
        <v>0.08</v>
      </c>
      <c r="I740" s="95">
        <f t="shared" si="228"/>
        <v>12423.477096294622</v>
      </c>
      <c r="J740" s="95">
        <f t="shared" si="234"/>
        <v>5619.1756609011591</v>
      </c>
      <c r="K740" s="95">
        <f t="shared" si="235"/>
        <v>6804.3014353934632</v>
      </c>
      <c r="L740" s="95">
        <f t="shared" si="237"/>
        <v>2839.3451521163929</v>
      </c>
      <c r="M740" s="92">
        <f t="shared" si="229"/>
        <v>0.04</v>
      </c>
      <c r="N740" s="92">
        <f t="shared" si="232"/>
        <v>3.3960531989175591E-3</v>
      </c>
      <c r="O740" s="88">
        <f t="shared" ref="O740" si="238">SUM(I729:I740)</f>
        <v>77121.123205459691</v>
      </c>
    </row>
    <row r="741" spans="1:15" x14ac:dyDescent="0.3">
      <c r="A741" s="94">
        <f xml:space="preserve"> IF(MOD(ROWS($A$681:A740),12) = 0,A740+1,A740)</f>
        <v>64</v>
      </c>
      <c r="B741" s="94"/>
      <c r="C741" s="29"/>
      <c r="D741" s="89"/>
      <c r="E741" s="95">
        <f t="shared" si="227"/>
        <v>123709.75718303367</v>
      </c>
      <c r="F741" s="93">
        <v>180</v>
      </c>
      <c r="G741" s="93"/>
      <c r="H741" s="91">
        <v>0.08</v>
      </c>
      <c r="I741" s="95">
        <f t="shared" si="228"/>
        <v>1911.3041686607112</v>
      </c>
      <c r="J741" s="95">
        <f t="shared" si="234"/>
        <v>824.73171455355782</v>
      </c>
      <c r="K741" s="95">
        <f t="shared" si="235"/>
        <v>1086.5724541071534</v>
      </c>
      <c r="L741" s="95">
        <f t="shared" si="237"/>
        <v>416.43485876012966</v>
      </c>
      <c r="M741" s="92">
        <f t="shared" si="229"/>
        <v>0.04</v>
      </c>
      <c r="N741" s="92">
        <f t="shared" si="232"/>
        <v>3.3960531989175591E-3</v>
      </c>
      <c r="O741" s="90"/>
    </row>
    <row r="742" spans="1:15" x14ac:dyDescent="0.3">
      <c r="A742" s="94">
        <f xml:space="preserve"> IF(MOD(ROWS($A$681:A741),12) = 0,A741+1,A741)</f>
        <v>64</v>
      </c>
      <c r="B742" s="94"/>
      <c r="C742" s="29"/>
      <c r="D742" s="89"/>
      <c r="E742" s="95">
        <f t="shared" si="227"/>
        <v>216492.07507030922</v>
      </c>
      <c r="F742" s="93">
        <v>180</v>
      </c>
      <c r="G742" s="93"/>
      <c r="H742" s="91">
        <v>0.08</v>
      </c>
      <c r="I742" s="95">
        <f t="shared" si="228"/>
        <v>3344.7822951562443</v>
      </c>
      <c r="J742" s="95">
        <f t="shared" si="234"/>
        <v>1443.2805004687282</v>
      </c>
      <c r="K742" s="95">
        <f t="shared" si="235"/>
        <v>1901.5017946875162</v>
      </c>
      <c r="L742" s="95">
        <f t="shared" si="237"/>
        <v>728.76100283022788</v>
      </c>
      <c r="M742" s="92">
        <f t="shared" si="229"/>
        <v>0.04</v>
      </c>
      <c r="N742" s="92">
        <f t="shared" si="232"/>
        <v>3.3960531989175591E-3</v>
      </c>
      <c r="O742" s="90"/>
    </row>
    <row r="743" spans="1:15" x14ac:dyDescent="0.3">
      <c r="A743" s="94">
        <f xml:space="preserve"> IF(MOD(ROWS($A$681:A742),12) = 0,A742+1,A742)</f>
        <v>64</v>
      </c>
      <c r="B743" s="94"/>
      <c r="C743" s="29"/>
      <c r="D743" s="89"/>
      <c r="E743" s="95">
        <f t="shared" si="227"/>
        <v>173193.6600562472</v>
      </c>
      <c r="F743" s="93">
        <v>180</v>
      </c>
      <c r="G743" s="93"/>
      <c r="H743" s="91">
        <v>0.08</v>
      </c>
      <c r="I743" s="95">
        <f t="shared" si="228"/>
        <v>2675.8258361249955</v>
      </c>
      <c r="J743" s="95">
        <f t="shared" si="234"/>
        <v>1154.6244003749814</v>
      </c>
      <c r="K743" s="95">
        <f t="shared" si="235"/>
        <v>1521.2014357500141</v>
      </c>
      <c r="L743" s="95">
        <f t="shared" si="237"/>
        <v>583.00880226418178</v>
      </c>
      <c r="M743" s="92">
        <f t="shared" si="229"/>
        <v>0.04</v>
      </c>
      <c r="N743" s="92">
        <f t="shared" si="232"/>
        <v>3.3960531989175591E-3</v>
      </c>
      <c r="O743" s="90"/>
    </row>
    <row r="744" spans="1:15" x14ac:dyDescent="0.3">
      <c r="A744" s="94">
        <f xml:space="preserve"> IF(MOD(ROWS($A$681:A743),12) = 0,A743+1,A743)</f>
        <v>64</v>
      </c>
      <c r="B744" s="94"/>
      <c r="C744" s="29"/>
      <c r="D744" s="89"/>
      <c r="E744" s="95">
        <f t="shared" si="227"/>
        <v>475790.01457719761</v>
      </c>
      <c r="F744" s="93">
        <v>180</v>
      </c>
      <c r="G744" s="93"/>
      <c r="H744" s="91">
        <v>0.08</v>
      </c>
      <c r="I744" s="95">
        <f t="shared" si="228"/>
        <v>7262.9558409107021</v>
      </c>
      <c r="J744" s="95">
        <f t="shared" si="234"/>
        <v>3171.9334305146508</v>
      </c>
      <c r="K744" s="95">
        <f t="shared" si="235"/>
        <v>4091.0224103960513</v>
      </c>
      <c r="L744" s="95">
        <f t="shared" si="237"/>
        <v>1601.9148712742549</v>
      </c>
      <c r="M744" s="92">
        <f t="shared" si="229"/>
        <v>0.04</v>
      </c>
      <c r="N744" s="92">
        <f t="shared" si="232"/>
        <v>3.3960531989175591E-3</v>
      </c>
      <c r="O744" s="90"/>
    </row>
    <row r="745" spans="1:15" x14ac:dyDescent="0.3">
      <c r="A745" s="94">
        <f xml:space="preserve"> IF(MOD(ROWS($A$681:A744),12) = 0,A744+1,A744)</f>
        <v>64</v>
      </c>
      <c r="B745" s="94"/>
      <c r="C745" s="29"/>
      <c r="D745" s="89"/>
      <c r="E745" s="95">
        <f t="shared" si="227"/>
        <v>751247.39143768151</v>
      </c>
      <c r="F745" s="93">
        <v>180</v>
      </c>
      <c r="G745" s="93"/>
      <c r="H745" s="91">
        <v>0.08</v>
      </c>
      <c r="I745" s="95">
        <f t="shared" si="228"/>
        <v>11467.825011964267</v>
      </c>
      <c r="J745" s="95">
        <f t="shared" si="234"/>
        <v>5008.3159429178768</v>
      </c>
      <c r="K745" s="95">
        <f t="shared" si="235"/>
        <v>6459.5090690463903</v>
      </c>
      <c r="L745" s="95">
        <f t="shared" si="237"/>
        <v>2529.3392704330381</v>
      </c>
      <c r="M745" s="92">
        <f t="shared" si="229"/>
        <v>0.04</v>
      </c>
      <c r="N745" s="92">
        <f t="shared" si="232"/>
        <v>3.3960531989175591E-3</v>
      </c>
      <c r="O745" s="90"/>
    </row>
    <row r="746" spans="1:15" x14ac:dyDescent="0.3">
      <c r="A746" s="94">
        <f xml:space="preserve"> IF(MOD(ROWS($A$681:A745),12) = 0,A745+1,A745)</f>
        <v>64</v>
      </c>
      <c r="B746" s="94"/>
      <c r="C746" s="29"/>
      <c r="D746" s="89"/>
      <c r="E746" s="95">
        <f t="shared" si="227"/>
        <v>500831.59429178765</v>
      </c>
      <c r="F746" s="93">
        <v>180</v>
      </c>
      <c r="G746" s="93"/>
      <c r="H746" s="91">
        <v>0.08</v>
      </c>
      <c r="I746" s="95">
        <f t="shared" si="228"/>
        <v>7645.2166746428447</v>
      </c>
      <c r="J746" s="95">
        <f t="shared" si="234"/>
        <v>3338.8772952785844</v>
      </c>
      <c r="K746" s="95">
        <f t="shared" si="235"/>
        <v>4306.3393793642608</v>
      </c>
      <c r="L746" s="95">
        <f t="shared" si="237"/>
        <v>1686.2261802886919</v>
      </c>
      <c r="M746" s="92">
        <f t="shared" si="229"/>
        <v>0.04</v>
      </c>
      <c r="N746" s="92">
        <f t="shared" si="232"/>
        <v>3.3960531989175591E-3</v>
      </c>
      <c r="O746" s="90"/>
    </row>
    <row r="747" spans="1:15" x14ac:dyDescent="0.3">
      <c r="A747" s="94">
        <f xml:space="preserve"> IF(MOD(ROWS($A$681:A746),12) = 0,A746+1,A746)</f>
        <v>64</v>
      </c>
      <c r="B747" s="94"/>
      <c r="C747" s="29"/>
      <c r="D747" s="89"/>
      <c r="E747" s="95">
        <f t="shared" si="227"/>
        <v>250415.79714589383</v>
      </c>
      <c r="F747" s="93">
        <v>180</v>
      </c>
      <c r="G747" s="93"/>
      <c r="H747" s="91">
        <v>0.08</v>
      </c>
      <c r="I747" s="95">
        <f t="shared" si="228"/>
        <v>3822.6083373214224</v>
      </c>
      <c r="J747" s="95">
        <f t="shared" si="234"/>
        <v>1669.4386476392922</v>
      </c>
      <c r="K747" s="95">
        <f t="shared" si="235"/>
        <v>2153.1696896821304</v>
      </c>
      <c r="L747" s="95">
        <f t="shared" si="237"/>
        <v>843.11309014434596</v>
      </c>
      <c r="M747" s="92">
        <f t="shared" si="229"/>
        <v>0.04</v>
      </c>
      <c r="N747" s="92">
        <f t="shared" si="232"/>
        <v>3.3960531989175591E-3</v>
      </c>
      <c r="O747" s="90"/>
    </row>
    <row r="748" spans="1:15" x14ac:dyDescent="0.3">
      <c r="A748" s="94">
        <f xml:space="preserve"> IF(MOD(ROWS($A$681:A747),12) = 0,A747+1,A747)</f>
        <v>64</v>
      </c>
      <c r="B748" s="94"/>
      <c r="C748" s="29"/>
      <c r="D748" s="89"/>
      <c r="E748" s="95">
        <f t="shared" si="227"/>
        <v>348428.27193109953</v>
      </c>
      <c r="F748" s="93">
        <v>180</v>
      </c>
      <c r="G748" s="93"/>
      <c r="H748" s="91">
        <v>0.08</v>
      </c>
      <c r="I748" s="95">
        <f t="shared" si="228"/>
        <v>5256.0864638169551</v>
      </c>
      <c r="J748" s="95">
        <f t="shared" si="234"/>
        <v>2322.8551462073306</v>
      </c>
      <c r="K748" s="95">
        <f t="shared" si="235"/>
        <v>2933.2313176096245</v>
      </c>
      <c r="L748" s="95">
        <f t="shared" si="237"/>
        <v>1173.3195378855944</v>
      </c>
      <c r="M748" s="92">
        <f t="shared" si="229"/>
        <v>0.04</v>
      </c>
      <c r="N748" s="92">
        <f t="shared" si="232"/>
        <v>3.3960531989175591E-3</v>
      </c>
      <c r="O748" s="90"/>
    </row>
    <row r="749" spans="1:15" x14ac:dyDescent="0.3">
      <c r="A749" s="94">
        <f xml:space="preserve"> IF(MOD(ROWS($A$681:A748),12) = 0,A748+1,A748)</f>
        <v>64</v>
      </c>
      <c r="B749" s="94"/>
      <c r="C749" s="29"/>
      <c r="D749" s="89"/>
      <c r="E749" s="95">
        <f t="shared" si="227"/>
        <v>418113.92631731986</v>
      </c>
      <c r="F749" s="93">
        <v>180</v>
      </c>
      <c r="G749" s="93"/>
      <c r="H749" s="91">
        <v>0.08</v>
      </c>
      <c r="I749" s="95">
        <f t="shared" si="228"/>
        <v>6307.303756580347</v>
      </c>
      <c r="J749" s="95">
        <f t="shared" si="234"/>
        <v>2787.4261754487993</v>
      </c>
      <c r="K749" s="95">
        <f t="shared" si="235"/>
        <v>3519.8775811315477</v>
      </c>
      <c r="L749" s="95">
        <f t="shared" si="237"/>
        <v>1407.9834454627148</v>
      </c>
      <c r="M749" s="92">
        <f t="shared" si="229"/>
        <v>0.04</v>
      </c>
      <c r="N749" s="92">
        <f t="shared" si="232"/>
        <v>3.3960531989175591E-3</v>
      </c>
      <c r="O749" s="90"/>
    </row>
    <row r="750" spans="1:15" x14ac:dyDescent="0.3">
      <c r="A750" s="94">
        <f xml:space="preserve"> IF(MOD(ROWS($A$681:A749),12) = 0,A749+1,A749)</f>
        <v>64</v>
      </c>
      <c r="B750" s="94"/>
      <c r="C750" s="29"/>
      <c r="D750" s="89"/>
      <c r="E750" s="95">
        <f t="shared" ref="E750:E813" si="239">MAX(0,E738-K738-L738)</f>
        <v>493530.13920130831</v>
      </c>
      <c r="F750" s="93">
        <v>180</v>
      </c>
      <c r="G750" s="93"/>
      <c r="H750" s="91">
        <v>0.08</v>
      </c>
      <c r="I750" s="95">
        <f t="shared" ref="I750:I813" si="240">IF(E750&lt;I738, (E750+J750),I738)</f>
        <v>7358.521049343738</v>
      </c>
      <c r="J750" s="95">
        <f t="shared" si="234"/>
        <v>3290.2009280087223</v>
      </c>
      <c r="K750" s="95">
        <f t="shared" si="235"/>
        <v>4068.3201213350158</v>
      </c>
      <c r="L750" s="95">
        <f t="shared" si="237"/>
        <v>1662.2383764345507</v>
      </c>
      <c r="M750" s="92">
        <f t="shared" si="229"/>
        <v>0.04</v>
      </c>
      <c r="N750" s="92">
        <f t="shared" si="232"/>
        <v>3.3960531989175591E-3</v>
      </c>
      <c r="O750" s="90"/>
    </row>
    <row r="751" spans="1:15" x14ac:dyDescent="0.3">
      <c r="A751" s="94">
        <f xml:space="preserve"> IF(MOD(ROWS($A$681:A750),12) = 0,A750+1,A750)</f>
        <v>64</v>
      </c>
      <c r="B751" s="94"/>
      <c r="C751" s="29"/>
      <c r="D751" s="89"/>
      <c r="E751" s="95">
        <f t="shared" si="239"/>
        <v>512758.58618317766</v>
      </c>
      <c r="F751" s="93">
        <v>180</v>
      </c>
      <c r="G751" s="93"/>
      <c r="H751" s="91">
        <v>0.08</v>
      </c>
      <c r="I751" s="95">
        <f t="shared" si="240"/>
        <v>7645.2166746428447</v>
      </c>
      <c r="J751" s="95">
        <f t="shared" si="234"/>
        <v>3418.390574554518</v>
      </c>
      <c r="K751" s="95">
        <f t="shared" si="235"/>
        <v>4226.8261000883267</v>
      </c>
      <c r="L751" s="95">
        <f t="shared" si="237"/>
        <v>1727.0009105813522</v>
      </c>
      <c r="M751" s="92">
        <f t="shared" si="229"/>
        <v>0.04</v>
      </c>
      <c r="N751" s="92">
        <f t="shared" si="232"/>
        <v>3.3960531989175591E-3</v>
      </c>
      <c r="O751" s="90"/>
    </row>
    <row r="752" spans="1:15" x14ac:dyDescent="0.3">
      <c r="A752" s="94">
        <f xml:space="preserve"> IF(MOD(ROWS($A$681:A751),12) = 0,A751+1,A751)</f>
        <v>64</v>
      </c>
      <c r="B752" s="94"/>
      <c r="C752" s="29"/>
      <c r="D752" s="89"/>
      <c r="E752" s="95">
        <f t="shared" si="239"/>
        <v>833232.70254766394</v>
      </c>
      <c r="F752" s="93">
        <v>180</v>
      </c>
      <c r="G752" s="93"/>
      <c r="H752" s="91">
        <v>0.08</v>
      </c>
      <c r="I752" s="95">
        <f t="shared" si="240"/>
        <v>12423.477096294622</v>
      </c>
      <c r="J752" s="95">
        <f t="shared" si="234"/>
        <v>5554.8846836510929</v>
      </c>
      <c r="K752" s="95">
        <f t="shared" si="235"/>
        <v>6868.5924126435293</v>
      </c>
      <c r="L752" s="95">
        <f t="shared" si="237"/>
        <v>2806.3764796946984</v>
      </c>
      <c r="M752" s="92">
        <f t="shared" si="229"/>
        <v>0.04</v>
      </c>
      <c r="N752" s="92">
        <f t="shared" si="232"/>
        <v>3.3960531989175591E-3</v>
      </c>
      <c r="O752" s="88">
        <f t="shared" ref="O752" si="241">SUM(I741:I752)</f>
        <v>77121.123205459691</v>
      </c>
    </row>
    <row r="753" spans="1:15" x14ac:dyDescent="0.3">
      <c r="A753" s="94">
        <f xml:space="preserve"> IF(MOD(ROWS($A$681:A752),12) = 0,A752+1,A752)</f>
        <v>65</v>
      </c>
      <c r="B753" s="94"/>
      <c r="C753" s="29"/>
      <c r="D753" s="89"/>
      <c r="E753" s="95">
        <f t="shared" si="239"/>
        <v>122206.74987016639</v>
      </c>
      <c r="F753" s="93">
        <v>180</v>
      </c>
      <c r="G753" s="93"/>
      <c r="H753" s="91">
        <v>0.08</v>
      </c>
      <c r="I753" s="95">
        <f t="shared" si="240"/>
        <v>1911.3041686607112</v>
      </c>
      <c r="J753" s="95">
        <f t="shared" si="234"/>
        <v>814.71166580110935</v>
      </c>
      <c r="K753" s="95">
        <f t="shared" si="235"/>
        <v>1096.5925028596018</v>
      </c>
      <c r="L753" s="95">
        <f t="shared" si="237"/>
        <v>411.29653734865121</v>
      </c>
      <c r="M753" s="92">
        <f t="shared" si="229"/>
        <v>0.04</v>
      </c>
      <c r="N753" s="92">
        <f t="shared" si="232"/>
        <v>3.3960531989175591E-3</v>
      </c>
      <c r="O753" s="90"/>
    </row>
    <row r="754" spans="1:15" x14ac:dyDescent="0.3">
      <c r="A754" s="94">
        <f xml:space="preserve"> IF(MOD(ROWS($A$681:A753),12) = 0,A753+1,A753)</f>
        <v>65</v>
      </c>
      <c r="B754" s="94"/>
      <c r="C754" s="29"/>
      <c r="D754" s="89"/>
      <c r="E754" s="95">
        <f t="shared" si="239"/>
        <v>213861.81227279146</v>
      </c>
      <c r="F754" s="93">
        <v>180</v>
      </c>
      <c r="G754" s="93"/>
      <c r="H754" s="91">
        <v>0.08</v>
      </c>
      <c r="I754" s="95">
        <f t="shared" si="240"/>
        <v>3344.7822951562443</v>
      </c>
      <c r="J754" s="95">
        <f t="shared" si="234"/>
        <v>1425.7454151519432</v>
      </c>
      <c r="K754" s="95">
        <f t="shared" si="235"/>
        <v>1919.0368800043011</v>
      </c>
      <c r="L754" s="95">
        <f t="shared" si="237"/>
        <v>719.7689403601405</v>
      </c>
      <c r="M754" s="92">
        <f t="shared" ref="M754:M817" si="242">0.04</f>
        <v>0.04</v>
      </c>
      <c r="N754" s="92">
        <f t="shared" si="232"/>
        <v>3.3960531989175591E-3</v>
      </c>
      <c r="O754" s="90"/>
    </row>
    <row r="755" spans="1:15" x14ac:dyDescent="0.3">
      <c r="A755" s="94">
        <f xml:space="preserve"> IF(MOD(ROWS($A$681:A754),12) = 0,A754+1,A754)</f>
        <v>65</v>
      </c>
      <c r="B755" s="94"/>
      <c r="C755" s="29"/>
      <c r="D755" s="89"/>
      <c r="E755" s="95">
        <f t="shared" si="239"/>
        <v>171089.44981823303</v>
      </c>
      <c r="F755" s="93">
        <v>180</v>
      </c>
      <c r="G755" s="93"/>
      <c r="H755" s="91">
        <v>0.08</v>
      </c>
      <c r="I755" s="95">
        <f t="shared" si="240"/>
        <v>2675.8258361249955</v>
      </c>
      <c r="J755" s="95">
        <f t="shared" si="234"/>
        <v>1140.5963321215536</v>
      </c>
      <c r="K755" s="95">
        <f t="shared" si="235"/>
        <v>1535.2295040034419</v>
      </c>
      <c r="L755" s="95">
        <f t="shared" si="237"/>
        <v>575.8151522881119</v>
      </c>
      <c r="M755" s="92">
        <f t="shared" si="242"/>
        <v>0.04</v>
      </c>
      <c r="N755" s="92">
        <f t="shared" si="232"/>
        <v>3.3960531989175591E-3</v>
      </c>
      <c r="O755" s="90"/>
    </row>
    <row r="756" spans="1:15" x14ac:dyDescent="0.3">
      <c r="A756" s="94">
        <f xml:space="preserve"> IF(MOD(ROWS($A$681:A755),12) = 0,A755+1,A755)</f>
        <v>65</v>
      </c>
      <c r="B756" s="94"/>
      <c r="C756" s="29"/>
      <c r="D756" s="89"/>
      <c r="E756" s="95">
        <f t="shared" si="239"/>
        <v>470097.07729552727</v>
      </c>
      <c r="F756" s="93">
        <v>180</v>
      </c>
      <c r="G756" s="93"/>
      <c r="H756" s="91">
        <v>0.08</v>
      </c>
      <c r="I756" s="95">
        <f t="shared" si="240"/>
        <v>7262.9558409107021</v>
      </c>
      <c r="J756" s="95">
        <f t="shared" si="234"/>
        <v>3133.9805153035154</v>
      </c>
      <c r="K756" s="95">
        <f t="shared" si="235"/>
        <v>4128.9753256071872</v>
      </c>
      <c r="L756" s="95">
        <f t="shared" si="237"/>
        <v>1582.4524632884904</v>
      </c>
      <c r="M756" s="92">
        <f t="shared" si="242"/>
        <v>0.04</v>
      </c>
      <c r="N756" s="92">
        <f t="shared" si="232"/>
        <v>3.3960531989175591E-3</v>
      </c>
      <c r="O756" s="90"/>
    </row>
    <row r="757" spans="1:15" x14ac:dyDescent="0.3">
      <c r="A757" s="94">
        <f xml:space="preserve"> IF(MOD(ROWS($A$681:A756),12) = 0,A756+1,A756)</f>
        <v>65</v>
      </c>
      <c r="B757" s="94"/>
      <c r="C757" s="29"/>
      <c r="D757" s="89"/>
      <c r="E757" s="95">
        <f t="shared" si="239"/>
        <v>742258.54309820209</v>
      </c>
      <c r="F757" s="93">
        <v>180</v>
      </c>
      <c r="G757" s="93"/>
      <c r="H757" s="91">
        <v>0.08</v>
      </c>
      <c r="I757" s="95">
        <f t="shared" si="240"/>
        <v>11467.825011964267</v>
      </c>
      <c r="J757" s="95">
        <f t="shared" si="234"/>
        <v>4948.3902873213474</v>
      </c>
      <c r="K757" s="95">
        <f t="shared" si="235"/>
        <v>6519.4347246429197</v>
      </c>
      <c r="L757" s="95">
        <f t="shared" si="237"/>
        <v>2498.6091525607785</v>
      </c>
      <c r="M757" s="92">
        <f t="shared" si="242"/>
        <v>0.04</v>
      </c>
      <c r="N757" s="92">
        <f t="shared" si="232"/>
        <v>3.3960531989175591E-3</v>
      </c>
      <c r="O757" s="90"/>
    </row>
    <row r="758" spans="1:15" x14ac:dyDescent="0.3">
      <c r="A758" s="94">
        <f xml:space="preserve"> IF(MOD(ROWS($A$681:A757),12) = 0,A757+1,A757)</f>
        <v>65</v>
      </c>
      <c r="B758" s="94"/>
      <c r="C758" s="29"/>
      <c r="D758" s="89"/>
      <c r="E758" s="95">
        <f t="shared" si="239"/>
        <v>494839.02873213467</v>
      </c>
      <c r="F758" s="93">
        <v>180</v>
      </c>
      <c r="G758" s="93"/>
      <c r="H758" s="91">
        <v>0.08</v>
      </c>
      <c r="I758" s="95">
        <f t="shared" si="240"/>
        <v>7645.2166746428447</v>
      </c>
      <c r="J758" s="95">
        <f t="shared" si="234"/>
        <v>3298.9268582142313</v>
      </c>
      <c r="K758" s="95">
        <f t="shared" si="235"/>
        <v>4346.2898164286134</v>
      </c>
      <c r="L758" s="95">
        <f t="shared" si="237"/>
        <v>1665.7394350405186</v>
      </c>
      <c r="M758" s="92">
        <f t="shared" si="242"/>
        <v>0.04</v>
      </c>
      <c r="N758" s="92">
        <f t="shared" si="232"/>
        <v>3.3960531989175591E-3</v>
      </c>
      <c r="O758" s="90"/>
    </row>
    <row r="759" spans="1:15" x14ac:dyDescent="0.3">
      <c r="A759" s="94">
        <f xml:space="preserve"> IF(MOD(ROWS($A$681:A758),12) = 0,A758+1,A758)</f>
        <v>65</v>
      </c>
      <c r="B759" s="94"/>
      <c r="C759" s="29"/>
      <c r="D759" s="89"/>
      <c r="E759" s="95">
        <f t="shared" si="239"/>
        <v>247419.51436606733</v>
      </c>
      <c r="F759" s="93">
        <v>180</v>
      </c>
      <c r="G759" s="93"/>
      <c r="H759" s="91">
        <v>0.08</v>
      </c>
      <c r="I759" s="95">
        <f t="shared" si="240"/>
        <v>3822.6083373214224</v>
      </c>
      <c r="J759" s="95">
        <f t="shared" si="234"/>
        <v>1649.4634291071156</v>
      </c>
      <c r="K759" s="95">
        <f t="shared" si="235"/>
        <v>2173.1449082143067</v>
      </c>
      <c r="L759" s="95">
        <f t="shared" si="237"/>
        <v>832.86971752025931</v>
      </c>
      <c r="M759" s="92">
        <f t="shared" si="242"/>
        <v>0.04</v>
      </c>
      <c r="N759" s="92">
        <f t="shared" si="232"/>
        <v>3.3960531989175591E-3</v>
      </c>
      <c r="O759" s="90"/>
    </row>
    <row r="760" spans="1:15" x14ac:dyDescent="0.3">
      <c r="A760" s="94">
        <f xml:space="preserve"> IF(MOD(ROWS($A$681:A759),12) = 0,A759+1,A759)</f>
        <v>65</v>
      </c>
      <c r="B760" s="94"/>
      <c r="C760" s="29"/>
      <c r="D760" s="89"/>
      <c r="E760" s="95">
        <f t="shared" si="239"/>
        <v>344321.72107560432</v>
      </c>
      <c r="F760" s="93">
        <v>180</v>
      </c>
      <c r="G760" s="93"/>
      <c r="H760" s="91">
        <v>0.08</v>
      </c>
      <c r="I760" s="95">
        <f t="shared" si="240"/>
        <v>5256.0864638169551</v>
      </c>
      <c r="J760" s="95">
        <f t="shared" si="234"/>
        <v>2295.4781405040289</v>
      </c>
      <c r="K760" s="95">
        <f t="shared" si="235"/>
        <v>2960.6083233129261</v>
      </c>
      <c r="L760" s="95">
        <f t="shared" si="237"/>
        <v>1159.2804989484766</v>
      </c>
      <c r="M760" s="92">
        <f t="shared" si="242"/>
        <v>0.04</v>
      </c>
      <c r="N760" s="92">
        <f t="shared" si="232"/>
        <v>3.3960531989175591E-3</v>
      </c>
      <c r="O760" s="90"/>
    </row>
    <row r="761" spans="1:15" x14ac:dyDescent="0.3">
      <c r="A761" s="94">
        <f xml:space="preserve"> IF(MOD(ROWS($A$681:A760),12) = 0,A760+1,A760)</f>
        <v>65</v>
      </c>
      <c r="B761" s="94"/>
      <c r="C761" s="29"/>
      <c r="D761" s="89"/>
      <c r="E761" s="95">
        <f t="shared" si="239"/>
        <v>413186.06529072562</v>
      </c>
      <c r="F761" s="93">
        <v>180</v>
      </c>
      <c r="G761" s="93"/>
      <c r="H761" s="91">
        <v>0.08</v>
      </c>
      <c r="I761" s="95">
        <f t="shared" si="240"/>
        <v>6307.303756580347</v>
      </c>
      <c r="J761" s="95">
        <f t="shared" si="234"/>
        <v>2754.5737686048378</v>
      </c>
      <c r="K761" s="95">
        <f t="shared" si="235"/>
        <v>3552.7299879755092</v>
      </c>
      <c r="L761" s="95">
        <f t="shared" si="237"/>
        <v>1391.1365987381737</v>
      </c>
      <c r="M761" s="92">
        <f t="shared" si="242"/>
        <v>0.04</v>
      </c>
      <c r="N761" s="92">
        <f t="shared" si="232"/>
        <v>3.3960531989175591E-3</v>
      </c>
      <c r="O761" s="90"/>
    </row>
    <row r="762" spans="1:15" x14ac:dyDescent="0.3">
      <c r="A762" s="94">
        <f xml:space="preserve"> IF(MOD(ROWS($A$681:A761),12) = 0,A761+1,A761)</f>
        <v>65</v>
      </c>
      <c r="B762" s="94"/>
      <c r="C762" s="29"/>
      <c r="D762" s="89"/>
      <c r="E762" s="95">
        <f t="shared" si="239"/>
        <v>487799.58070353873</v>
      </c>
      <c r="F762" s="93">
        <v>180</v>
      </c>
      <c r="G762" s="93"/>
      <c r="H762" s="91">
        <v>0.08</v>
      </c>
      <c r="I762" s="95">
        <f t="shared" si="240"/>
        <v>7358.521049343738</v>
      </c>
      <c r="J762" s="95">
        <f t="shared" si="234"/>
        <v>3251.9972046902585</v>
      </c>
      <c r="K762" s="95">
        <f t="shared" si="235"/>
        <v>4106.5238446534795</v>
      </c>
      <c r="L762" s="95">
        <f t="shared" si="237"/>
        <v>1642.64735303983</v>
      </c>
      <c r="M762" s="92">
        <f t="shared" si="242"/>
        <v>0.04</v>
      </c>
      <c r="N762" s="92">
        <f t="shared" si="232"/>
        <v>3.3960531989175591E-3</v>
      </c>
      <c r="O762" s="90"/>
    </row>
    <row r="763" spans="1:15" x14ac:dyDescent="0.3">
      <c r="A763" s="94">
        <f xml:space="preserve"> IF(MOD(ROWS($A$681:A762),12) = 0,A762+1,A762)</f>
        <v>65</v>
      </c>
      <c r="B763" s="94"/>
      <c r="C763" s="29"/>
      <c r="D763" s="89"/>
      <c r="E763" s="95">
        <f t="shared" si="239"/>
        <v>506804.75917250797</v>
      </c>
      <c r="F763" s="93">
        <v>180</v>
      </c>
      <c r="G763" s="93"/>
      <c r="H763" s="91">
        <v>0.08</v>
      </c>
      <c r="I763" s="95">
        <f t="shared" si="240"/>
        <v>7645.2166746428447</v>
      </c>
      <c r="J763" s="95">
        <f t="shared" si="234"/>
        <v>3378.6983944833869</v>
      </c>
      <c r="K763" s="95">
        <f t="shared" si="235"/>
        <v>4266.5182801594583</v>
      </c>
      <c r="L763" s="95">
        <f t="shared" si="237"/>
        <v>1706.6466005608631</v>
      </c>
      <c r="M763" s="92">
        <f t="shared" si="242"/>
        <v>0.04</v>
      </c>
      <c r="N763" s="92">
        <f t="shared" si="232"/>
        <v>3.3960531989175591E-3</v>
      </c>
      <c r="O763" s="90"/>
    </row>
    <row r="764" spans="1:15" x14ac:dyDescent="0.3">
      <c r="A764" s="94">
        <f xml:space="preserve"> IF(MOD(ROWS($A$681:A763),12) = 0,A763+1,A763)</f>
        <v>65</v>
      </c>
      <c r="B764" s="94"/>
      <c r="C764" s="29"/>
      <c r="D764" s="89"/>
      <c r="E764" s="95">
        <f t="shared" si="239"/>
        <v>823557.73365532572</v>
      </c>
      <c r="F764" s="93">
        <v>180</v>
      </c>
      <c r="G764" s="93"/>
      <c r="H764" s="91">
        <v>0.08</v>
      </c>
      <c r="I764" s="95">
        <f t="shared" si="240"/>
        <v>12423.477096294622</v>
      </c>
      <c r="J764" s="95">
        <f t="shared" si="234"/>
        <v>5490.3848910355055</v>
      </c>
      <c r="K764" s="95">
        <f t="shared" si="235"/>
        <v>6933.0922052591168</v>
      </c>
      <c r="L764" s="95">
        <f t="shared" si="237"/>
        <v>2773.3007259114033</v>
      </c>
      <c r="M764" s="92">
        <f t="shared" si="242"/>
        <v>0.04</v>
      </c>
      <c r="N764" s="92">
        <f t="shared" si="232"/>
        <v>3.3960531989175591E-3</v>
      </c>
      <c r="O764" s="88">
        <f t="shared" ref="O764" si="243">SUM(I753:I764)</f>
        <v>77121.123205459691</v>
      </c>
    </row>
    <row r="765" spans="1:15" x14ac:dyDescent="0.3">
      <c r="A765" s="94">
        <f xml:space="preserve"> IF(MOD(ROWS($A$681:A764),12) = 0,A764+1,A764)</f>
        <v>66</v>
      </c>
      <c r="B765" s="94"/>
      <c r="C765" s="29"/>
      <c r="D765" s="89"/>
      <c r="E765" s="95">
        <f t="shared" si="239"/>
        <v>120698.86082995814</v>
      </c>
      <c r="F765" s="93">
        <v>180</v>
      </c>
      <c r="G765" s="93"/>
      <c r="H765" s="91">
        <v>0.08</v>
      </c>
      <c r="I765" s="95">
        <f t="shared" si="240"/>
        <v>1911.3041686607112</v>
      </c>
      <c r="J765" s="95">
        <f t="shared" si="234"/>
        <v>804.65907219972098</v>
      </c>
      <c r="K765" s="95">
        <f t="shared" si="235"/>
        <v>1106.6450964609903</v>
      </c>
      <c r="L765" s="95">
        <f t="shared" si="237"/>
        <v>406.14152680738181</v>
      </c>
      <c r="M765" s="92">
        <f t="shared" si="242"/>
        <v>0.04</v>
      </c>
      <c r="N765" s="92">
        <f t="shared" si="232"/>
        <v>3.3960531989175591E-3</v>
      </c>
      <c r="O765" s="90"/>
    </row>
    <row r="766" spans="1:15" x14ac:dyDescent="0.3">
      <c r="A766" s="94">
        <f xml:space="preserve"> IF(MOD(ROWS($A$681:A765),12) = 0,A765+1,A765)</f>
        <v>66</v>
      </c>
      <c r="B766" s="94"/>
      <c r="C766" s="29"/>
      <c r="D766" s="89"/>
      <c r="E766" s="95">
        <f t="shared" si="239"/>
        <v>211223.00645242701</v>
      </c>
      <c r="F766" s="93">
        <v>180</v>
      </c>
      <c r="G766" s="93"/>
      <c r="H766" s="91">
        <v>0.08</v>
      </c>
      <c r="I766" s="95">
        <f t="shared" si="240"/>
        <v>3344.7822951562443</v>
      </c>
      <c r="J766" s="95">
        <f t="shared" si="234"/>
        <v>1408.1533763495136</v>
      </c>
      <c r="K766" s="95">
        <f t="shared" si="235"/>
        <v>1936.6289188067308</v>
      </c>
      <c r="L766" s="95">
        <f t="shared" si="237"/>
        <v>710.74767191291915</v>
      </c>
      <c r="M766" s="92">
        <f t="shared" si="242"/>
        <v>0.04</v>
      </c>
      <c r="N766" s="92">
        <f t="shared" si="232"/>
        <v>3.3960531989175591E-3</v>
      </c>
      <c r="O766" s="90"/>
    </row>
    <row r="767" spans="1:15" x14ac:dyDescent="0.3">
      <c r="A767" s="94">
        <f xml:space="preserve"> IF(MOD(ROWS($A$681:A766),12) = 0,A766+1,A766)</f>
        <v>66</v>
      </c>
      <c r="B767" s="94"/>
      <c r="C767" s="29"/>
      <c r="D767" s="89"/>
      <c r="E767" s="95">
        <f t="shared" si="239"/>
        <v>168978.40516194145</v>
      </c>
      <c r="F767" s="93">
        <v>180</v>
      </c>
      <c r="G767" s="93"/>
      <c r="H767" s="91">
        <v>0.08</v>
      </c>
      <c r="I767" s="95">
        <f t="shared" si="240"/>
        <v>2675.8258361249955</v>
      </c>
      <c r="J767" s="95">
        <f t="shared" si="234"/>
        <v>1126.5227010796098</v>
      </c>
      <c r="K767" s="95">
        <f t="shared" si="235"/>
        <v>1549.3031350453857</v>
      </c>
      <c r="L767" s="95">
        <f t="shared" si="237"/>
        <v>568.59813753033472</v>
      </c>
      <c r="M767" s="92">
        <f t="shared" si="242"/>
        <v>0.04</v>
      </c>
      <c r="N767" s="92">
        <f t="shared" si="232"/>
        <v>3.3960531989175591E-3</v>
      </c>
      <c r="O767" s="90"/>
    </row>
    <row r="768" spans="1:15" x14ac:dyDescent="0.3">
      <c r="A768" s="94">
        <f xml:space="preserve"> IF(MOD(ROWS($A$681:A767),12) = 0,A767+1,A767)</f>
        <v>66</v>
      </c>
      <c r="B768" s="94"/>
      <c r="C768" s="29"/>
      <c r="D768" s="89"/>
      <c r="E768" s="95">
        <f t="shared" si="239"/>
        <v>464385.6495066316</v>
      </c>
      <c r="F768" s="93">
        <v>180</v>
      </c>
      <c r="G768" s="93"/>
      <c r="H768" s="91">
        <v>0.08</v>
      </c>
      <c r="I768" s="95">
        <f t="shared" si="240"/>
        <v>7262.9558409107021</v>
      </c>
      <c r="J768" s="95">
        <f t="shared" si="234"/>
        <v>3095.9043300442108</v>
      </c>
      <c r="K768" s="95">
        <f t="shared" si="235"/>
        <v>4167.0515108664913</v>
      </c>
      <c r="L768" s="95">
        <f t="shared" si="237"/>
        <v>1562.9268419248722</v>
      </c>
      <c r="M768" s="92">
        <f t="shared" si="242"/>
        <v>0.04</v>
      </c>
      <c r="N768" s="92">
        <f t="shared" si="232"/>
        <v>3.3960531989175591E-3</v>
      </c>
      <c r="O768" s="90"/>
    </row>
    <row r="769" spans="1:15" x14ac:dyDescent="0.3">
      <c r="A769" s="94">
        <f xml:space="preserve"> IF(MOD(ROWS($A$681:A768),12) = 0,A768+1,A768)</f>
        <v>66</v>
      </c>
      <c r="B769" s="94"/>
      <c r="C769" s="29"/>
      <c r="D769" s="89"/>
      <c r="E769" s="95">
        <f t="shared" si="239"/>
        <v>733240.49922099838</v>
      </c>
      <c r="F769" s="93">
        <v>180</v>
      </c>
      <c r="G769" s="93"/>
      <c r="H769" s="91">
        <v>0.08</v>
      </c>
      <c r="I769" s="95">
        <f t="shared" si="240"/>
        <v>11467.825011964267</v>
      </c>
      <c r="J769" s="95">
        <f t="shared" si="234"/>
        <v>4888.2699948066565</v>
      </c>
      <c r="K769" s="95">
        <f t="shared" si="235"/>
        <v>6579.5550171576106</v>
      </c>
      <c r="L769" s="95">
        <f t="shared" si="237"/>
        <v>2467.7792240919075</v>
      </c>
      <c r="M769" s="92">
        <f t="shared" si="242"/>
        <v>0.04</v>
      </c>
      <c r="N769" s="92">
        <f t="shared" si="232"/>
        <v>3.3960531989175591E-3</v>
      </c>
      <c r="O769" s="90"/>
    </row>
    <row r="770" spans="1:15" x14ac:dyDescent="0.3">
      <c r="A770" s="94">
        <f xml:space="preserve"> IF(MOD(ROWS($A$681:A769),12) = 0,A769+1,A769)</f>
        <v>66</v>
      </c>
      <c r="B770" s="94"/>
      <c r="C770" s="29"/>
      <c r="D770" s="89"/>
      <c r="E770" s="95">
        <f t="shared" si="239"/>
        <v>488826.99948066554</v>
      </c>
      <c r="F770" s="93">
        <v>180</v>
      </c>
      <c r="G770" s="93"/>
      <c r="H770" s="91">
        <v>0.08</v>
      </c>
      <c r="I770" s="95">
        <f t="shared" si="240"/>
        <v>7645.2166746428447</v>
      </c>
      <c r="J770" s="95">
        <f t="shared" si="234"/>
        <v>3258.8466632044374</v>
      </c>
      <c r="K770" s="95">
        <f t="shared" si="235"/>
        <v>4386.3700114384073</v>
      </c>
      <c r="L770" s="95">
        <f t="shared" si="237"/>
        <v>1645.1861493946049</v>
      </c>
      <c r="M770" s="92">
        <f t="shared" si="242"/>
        <v>0.04</v>
      </c>
      <c r="N770" s="92">
        <f t="shared" si="232"/>
        <v>3.3960531989175591E-3</v>
      </c>
      <c r="O770" s="90"/>
    </row>
    <row r="771" spans="1:15" x14ac:dyDescent="0.3">
      <c r="A771" s="94">
        <f xml:space="preserve"> IF(MOD(ROWS($A$681:A770),12) = 0,A770+1,A770)</f>
        <v>66</v>
      </c>
      <c r="B771" s="94"/>
      <c r="C771" s="29"/>
      <c r="D771" s="89"/>
      <c r="E771" s="95">
        <f t="shared" si="239"/>
        <v>244413.49974033277</v>
      </c>
      <c r="F771" s="93">
        <v>180</v>
      </c>
      <c r="G771" s="93"/>
      <c r="H771" s="91">
        <v>0.08</v>
      </c>
      <c r="I771" s="95">
        <f t="shared" si="240"/>
        <v>3822.6083373214224</v>
      </c>
      <c r="J771" s="95">
        <f t="shared" si="234"/>
        <v>1629.4233316022187</v>
      </c>
      <c r="K771" s="95">
        <f t="shared" si="235"/>
        <v>2193.1850057192037</v>
      </c>
      <c r="L771" s="95">
        <f t="shared" si="237"/>
        <v>822.59307469730243</v>
      </c>
      <c r="M771" s="92">
        <f t="shared" si="242"/>
        <v>0.04</v>
      </c>
      <c r="N771" s="92">
        <f t="shared" ref="N771:N834" si="244">1-(POWER(1-M771,(1/12)))</f>
        <v>3.3960531989175591E-3</v>
      </c>
      <c r="O771" s="90"/>
    </row>
    <row r="772" spans="1:15" x14ac:dyDescent="0.3">
      <c r="A772" s="94">
        <f xml:space="preserve"> IF(MOD(ROWS($A$681:A771),12) = 0,A771+1,A771)</f>
        <v>66</v>
      </c>
      <c r="B772" s="94"/>
      <c r="C772" s="29"/>
      <c r="D772" s="89"/>
      <c r="E772" s="95">
        <f t="shared" si="239"/>
        <v>340201.8322533429</v>
      </c>
      <c r="F772" s="93">
        <v>180</v>
      </c>
      <c r="G772" s="93"/>
      <c r="H772" s="91">
        <v>0.08</v>
      </c>
      <c r="I772" s="95">
        <f t="shared" si="240"/>
        <v>5256.0864638169551</v>
      </c>
      <c r="J772" s="95">
        <f t="shared" si="234"/>
        <v>2268.012215022286</v>
      </c>
      <c r="K772" s="95">
        <f t="shared" si="235"/>
        <v>2988.0742487946691</v>
      </c>
      <c r="L772" s="95">
        <f t="shared" si="237"/>
        <v>1145.1958615903577</v>
      </c>
      <c r="M772" s="92">
        <f t="shared" si="242"/>
        <v>0.04</v>
      </c>
      <c r="N772" s="92">
        <f t="shared" si="244"/>
        <v>3.3960531989175591E-3</v>
      </c>
      <c r="O772" s="90"/>
    </row>
    <row r="773" spans="1:15" x14ac:dyDescent="0.3">
      <c r="A773" s="94">
        <f xml:space="preserve"> IF(MOD(ROWS($A$681:A772),12) = 0,A772+1,A772)</f>
        <v>66</v>
      </c>
      <c r="B773" s="94"/>
      <c r="C773" s="29"/>
      <c r="D773" s="89"/>
      <c r="E773" s="95">
        <f t="shared" si="239"/>
        <v>408242.19870401191</v>
      </c>
      <c r="F773" s="93">
        <v>180</v>
      </c>
      <c r="G773" s="93"/>
      <c r="H773" s="91">
        <v>0.08</v>
      </c>
      <c r="I773" s="95">
        <f t="shared" si="240"/>
        <v>6307.303756580347</v>
      </c>
      <c r="J773" s="95">
        <f t="shared" si="234"/>
        <v>2721.6146580267464</v>
      </c>
      <c r="K773" s="95">
        <f t="shared" si="235"/>
        <v>3585.6890985536006</v>
      </c>
      <c r="L773" s="95">
        <f t="shared" si="237"/>
        <v>1374.2350339084305</v>
      </c>
      <c r="M773" s="92">
        <f t="shared" si="242"/>
        <v>0.04</v>
      </c>
      <c r="N773" s="92">
        <f t="shared" si="244"/>
        <v>3.3960531989175591E-3</v>
      </c>
      <c r="O773" s="90"/>
    </row>
    <row r="774" spans="1:15" x14ac:dyDescent="0.3">
      <c r="A774" s="94">
        <f xml:space="preserve"> IF(MOD(ROWS($A$681:A773),12) = 0,A773+1,A773)</f>
        <v>66</v>
      </c>
      <c r="B774" s="94"/>
      <c r="C774" s="29"/>
      <c r="D774" s="89"/>
      <c r="E774" s="95">
        <f t="shared" si="239"/>
        <v>482050.4095058454</v>
      </c>
      <c r="F774" s="93">
        <v>180</v>
      </c>
      <c r="G774" s="93"/>
      <c r="H774" s="91">
        <v>0.08</v>
      </c>
      <c r="I774" s="95">
        <f t="shared" si="240"/>
        <v>7358.521049343738</v>
      </c>
      <c r="J774" s="95">
        <f t="shared" si="234"/>
        <v>3213.6693967056362</v>
      </c>
      <c r="K774" s="95">
        <f t="shared" si="235"/>
        <v>4144.8516526381018</v>
      </c>
      <c r="L774" s="95">
        <f t="shared" si="237"/>
        <v>1622.9926985278653</v>
      </c>
      <c r="M774" s="92">
        <f t="shared" si="242"/>
        <v>0.04</v>
      </c>
      <c r="N774" s="92">
        <f t="shared" si="244"/>
        <v>3.3960531989175591E-3</v>
      </c>
      <c r="O774" s="90"/>
    </row>
    <row r="775" spans="1:15" x14ac:dyDescent="0.3">
      <c r="A775" s="94">
        <f xml:space="preserve"> IF(MOD(ROWS($A$681:A774),12) = 0,A774+1,A774)</f>
        <v>66</v>
      </c>
      <c r="B775" s="94"/>
      <c r="C775" s="29"/>
      <c r="D775" s="89"/>
      <c r="E775" s="95">
        <f t="shared" si="239"/>
        <v>500831.59429178765</v>
      </c>
      <c r="F775" s="93">
        <v>180</v>
      </c>
      <c r="G775" s="93"/>
      <c r="H775" s="91">
        <v>0.08</v>
      </c>
      <c r="I775" s="95">
        <f t="shared" si="240"/>
        <v>7645.2166746428447</v>
      </c>
      <c r="J775" s="95">
        <f t="shared" si="234"/>
        <v>3338.8772952785844</v>
      </c>
      <c r="K775" s="95">
        <f t="shared" si="235"/>
        <v>4306.3393793642608</v>
      </c>
      <c r="L775" s="95">
        <f t="shared" si="237"/>
        <v>1686.2261802886919</v>
      </c>
      <c r="M775" s="92">
        <f t="shared" si="242"/>
        <v>0.04</v>
      </c>
      <c r="N775" s="92">
        <f t="shared" si="244"/>
        <v>3.3960531989175591E-3</v>
      </c>
      <c r="O775" s="90"/>
    </row>
    <row r="776" spans="1:15" x14ac:dyDescent="0.3">
      <c r="A776" s="94">
        <f xml:space="preserve"> IF(MOD(ROWS($A$681:A775),12) = 0,A775+1,A775)</f>
        <v>66</v>
      </c>
      <c r="B776" s="94"/>
      <c r="C776" s="29"/>
      <c r="D776" s="89"/>
      <c r="E776" s="95">
        <f t="shared" si="239"/>
        <v>813851.34072415519</v>
      </c>
      <c r="F776" s="93">
        <v>180</v>
      </c>
      <c r="G776" s="93"/>
      <c r="H776" s="91">
        <v>0.08</v>
      </c>
      <c r="I776" s="95">
        <f t="shared" si="240"/>
        <v>12423.477096294622</v>
      </c>
      <c r="J776" s="95">
        <f t="shared" si="234"/>
        <v>5425.675604827702</v>
      </c>
      <c r="K776" s="95">
        <f t="shared" si="235"/>
        <v>6997.8014914669202</v>
      </c>
      <c r="L776" s="95">
        <f t="shared" si="237"/>
        <v>2740.1175429691252</v>
      </c>
      <c r="M776" s="92">
        <f t="shared" si="242"/>
        <v>0.04</v>
      </c>
      <c r="N776" s="92">
        <f t="shared" si="244"/>
        <v>3.3960531989175591E-3</v>
      </c>
      <c r="O776" s="88">
        <f t="shared" ref="O776" si="245">SUM(I765:I776)</f>
        <v>77121.123205459691</v>
      </c>
    </row>
    <row r="777" spans="1:15" x14ac:dyDescent="0.3">
      <c r="A777" s="94">
        <f xml:space="preserve"> IF(MOD(ROWS($A$681:A776),12) = 0,A776+1,A776)</f>
        <v>67</v>
      </c>
      <c r="B777" s="94"/>
      <c r="C777" s="29"/>
      <c r="D777" s="89"/>
      <c r="E777" s="95">
        <f t="shared" si="239"/>
        <v>119186.07420668977</v>
      </c>
      <c r="F777" s="93">
        <v>180</v>
      </c>
      <c r="G777" s="93"/>
      <c r="H777" s="91">
        <v>0.08</v>
      </c>
      <c r="I777" s="95">
        <f t="shared" si="240"/>
        <v>1911.3041686607112</v>
      </c>
      <c r="J777" s="95">
        <f t="shared" si="234"/>
        <v>794.57382804459849</v>
      </c>
      <c r="K777" s="95">
        <f t="shared" si="235"/>
        <v>1116.7303406161127</v>
      </c>
      <c r="L777" s="95">
        <f t="shared" si="237"/>
        <v>400.96977293047672</v>
      </c>
      <c r="M777" s="92">
        <f t="shared" si="242"/>
        <v>0.04</v>
      </c>
      <c r="N777" s="92">
        <f t="shared" si="244"/>
        <v>3.3960531989175591E-3</v>
      </c>
      <c r="O777" s="90"/>
    </row>
    <row r="778" spans="1:15" x14ac:dyDescent="0.3">
      <c r="A778" s="94">
        <f xml:space="preserve"> IF(MOD(ROWS($A$681:A777),12) = 0,A777+1,A777)</f>
        <v>67</v>
      </c>
      <c r="B778" s="94"/>
      <c r="C778" s="29"/>
      <c r="D778" s="89"/>
      <c r="E778" s="95">
        <f t="shared" si="239"/>
        <v>208575.62986170736</v>
      </c>
      <c r="F778" s="93">
        <v>180</v>
      </c>
      <c r="G778" s="93"/>
      <c r="H778" s="91">
        <v>0.08</v>
      </c>
      <c r="I778" s="95">
        <f t="shared" si="240"/>
        <v>3344.7822951562443</v>
      </c>
      <c r="J778" s="95">
        <f t="shared" si="234"/>
        <v>1390.5041990780492</v>
      </c>
      <c r="K778" s="95">
        <f t="shared" si="235"/>
        <v>1954.2780960781952</v>
      </c>
      <c r="L778" s="95">
        <f t="shared" si="237"/>
        <v>701.69710262833519</v>
      </c>
      <c r="M778" s="92">
        <f t="shared" si="242"/>
        <v>0.04</v>
      </c>
      <c r="N778" s="92">
        <f t="shared" si="244"/>
        <v>3.3960531989175591E-3</v>
      </c>
      <c r="O778" s="90"/>
    </row>
    <row r="779" spans="1:15" x14ac:dyDescent="0.3">
      <c r="A779" s="94">
        <f xml:space="preserve"> IF(MOD(ROWS($A$681:A778),12) = 0,A778+1,A778)</f>
        <v>67</v>
      </c>
      <c r="B779" s="94"/>
      <c r="C779" s="29"/>
      <c r="D779" s="89"/>
      <c r="E779" s="95">
        <f t="shared" si="239"/>
        <v>166860.50388936573</v>
      </c>
      <c r="F779" s="93">
        <v>180</v>
      </c>
      <c r="G779" s="93"/>
      <c r="H779" s="91">
        <v>0.08</v>
      </c>
      <c r="I779" s="95">
        <f t="shared" si="240"/>
        <v>2675.8258361249955</v>
      </c>
      <c r="J779" s="95">
        <f t="shared" si="234"/>
        <v>1112.4033592624382</v>
      </c>
      <c r="K779" s="95">
        <f t="shared" si="235"/>
        <v>1563.4224768625572</v>
      </c>
      <c r="L779" s="95">
        <f t="shared" si="237"/>
        <v>561.35768210266758</v>
      </c>
      <c r="M779" s="92">
        <f t="shared" si="242"/>
        <v>0.04</v>
      </c>
      <c r="N779" s="92">
        <f t="shared" si="244"/>
        <v>3.3960531989175591E-3</v>
      </c>
      <c r="O779" s="90"/>
    </row>
    <row r="780" spans="1:15" x14ac:dyDescent="0.3">
      <c r="A780" s="94">
        <f xml:space="preserve"> IF(MOD(ROWS($A$681:A779),12) = 0,A779+1,A779)</f>
        <v>67</v>
      </c>
      <c r="B780" s="94"/>
      <c r="C780" s="29"/>
      <c r="D780" s="89"/>
      <c r="E780" s="95">
        <f t="shared" si="239"/>
        <v>458655.6711538402</v>
      </c>
      <c r="F780" s="93">
        <v>180</v>
      </c>
      <c r="G780" s="93"/>
      <c r="H780" s="91">
        <v>0.08</v>
      </c>
      <c r="I780" s="95">
        <f t="shared" si="240"/>
        <v>7262.9558409107021</v>
      </c>
      <c r="J780" s="95">
        <f t="shared" si="234"/>
        <v>3057.7044743589349</v>
      </c>
      <c r="K780" s="95">
        <f t="shared" si="235"/>
        <v>4205.2513665517672</v>
      </c>
      <c r="L780" s="95">
        <f t="shared" si="237"/>
        <v>1543.3378018680485</v>
      </c>
      <c r="M780" s="92">
        <f t="shared" si="242"/>
        <v>0.04</v>
      </c>
      <c r="N780" s="92">
        <f t="shared" si="244"/>
        <v>3.3960531989175591E-3</v>
      </c>
      <c r="O780" s="90"/>
    </row>
    <row r="781" spans="1:15" x14ac:dyDescent="0.3">
      <c r="A781" s="94">
        <f xml:space="preserve"> IF(MOD(ROWS($A$681:A780),12) = 0,A780+1,A780)</f>
        <v>67</v>
      </c>
      <c r="B781" s="94"/>
      <c r="C781" s="29"/>
      <c r="D781" s="89"/>
      <c r="E781" s="95">
        <f t="shared" si="239"/>
        <v>724193.16497974889</v>
      </c>
      <c r="F781" s="93">
        <v>180</v>
      </c>
      <c r="G781" s="93"/>
      <c r="H781" s="91">
        <v>0.08</v>
      </c>
      <c r="I781" s="95">
        <f t="shared" si="240"/>
        <v>11467.825011964267</v>
      </c>
      <c r="J781" s="95">
        <f t="shared" si="234"/>
        <v>4827.9544331983261</v>
      </c>
      <c r="K781" s="95">
        <f t="shared" si="235"/>
        <v>6639.870578765941</v>
      </c>
      <c r="L781" s="95">
        <f t="shared" si="237"/>
        <v>2436.849160844291</v>
      </c>
      <c r="M781" s="92">
        <f t="shared" si="242"/>
        <v>0.04</v>
      </c>
      <c r="N781" s="92">
        <f t="shared" si="244"/>
        <v>3.3960531989175591E-3</v>
      </c>
      <c r="O781" s="90"/>
    </row>
    <row r="782" spans="1:15" x14ac:dyDescent="0.3">
      <c r="A782" s="94">
        <f xml:space="preserve"> IF(MOD(ROWS($A$681:A781),12) = 0,A781+1,A781)</f>
        <v>67</v>
      </c>
      <c r="B782" s="94"/>
      <c r="C782" s="29"/>
      <c r="D782" s="89"/>
      <c r="E782" s="95">
        <f t="shared" si="239"/>
        <v>482795.44331983256</v>
      </c>
      <c r="F782" s="93">
        <v>180</v>
      </c>
      <c r="G782" s="93"/>
      <c r="H782" s="91">
        <v>0.08</v>
      </c>
      <c r="I782" s="95">
        <f t="shared" si="240"/>
        <v>7645.2166746428447</v>
      </c>
      <c r="J782" s="95">
        <f t="shared" si="234"/>
        <v>3218.6362887988839</v>
      </c>
      <c r="K782" s="95">
        <f t="shared" si="235"/>
        <v>4426.5803858439613</v>
      </c>
      <c r="L782" s="95">
        <f t="shared" si="237"/>
        <v>1624.5661072295272</v>
      </c>
      <c r="M782" s="92">
        <f t="shared" si="242"/>
        <v>0.04</v>
      </c>
      <c r="N782" s="92">
        <f t="shared" si="244"/>
        <v>3.3960531989175591E-3</v>
      </c>
      <c r="O782" s="90"/>
    </row>
    <row r="783" spans="1:15" x14ac:dyDescent="0.3">
      <c r="A783" s="94">
        <f xml:space="preserve"> IF(MOD(ROWS($A$681:A782),12) = 0,A782+1,A782)</f>
        <v>67</v>
      </c>
      <c r="B783" s="94"/>
      <c r="C783" s="29"/>
      <c r="D783" s="89"/>
      <c r="E783" s="95">
        <f t="shared" si="239"/>
        <v>241397.72165991628</v>
      </c>
      <c r="F783" s="93">
        <v>180</v>
      </c>
      <c r="G783" s="93"/>
      <c r="H783" s="91">
        <v>0.08</v>
      </c>
      <c r="I783" s="95">
        <f t="shared" si="240"/>
        <v>3822.6083373214224</v>
      </c>
      <c r="J783" s="95">
        <f t="shared" si="234"/>
        <v>1609.318144399442</v>
      </c>
      <c r="K783" s="95">
        <f t="shared" si="235"/>
        <v>2213.2901929219806</v>
      </c>
      <c r="L783" s="95">
        <f t="shared" si="237"/>
        <v>812.28305361476362</v>
      </c>
      <c r="M783" s="92">
        <f t="shared" si="242"/>
        <v>0.04</v>
      </c>
      <c r="N783" s="92">
        <f t="shared" si="244"/>
        <v>3.3960531989175591E-3</v>
      </c>
      <c r="O783" s="90"/>
    </row>
    <row r="784" spans="1:15" x14ac:dyDescent="0.3">
      <c r="A784" s="94">
        <f xml:space="preserve"> IF(MOD(ROWS($A$681:A783),12) = 0,A783+1,A783)</f>
        <v>67</v>
      </c>
      <c r="B784" s="94"/>
      <c r="C784" s="29"/>
      <c r="D784" s="89"/>
      <c r="E784" s="95">
        <f t="shared" si="239"/>
        <v>336068.56214295788</v>
      </c>
      <c r="F784" s="93">
        <v>180</v>
      </c>
      <c r="G784" s="93"/>
      <c r="H784" s="91">
        <v>0.08</v>
      </c>
      <c r="I784" s="95">
        <f t="shared" si="240"/>
        <v>5256.0864638169551</v>
      </c>
      <c r="J784" s="95">
        <f t="shared" ref="J784:J847" si="246">E784*(H784/12)</f>
        <v>2240.4570809530528</v>
      </c>
      <c r="K784" s="95">
        <f t="shared" ref="K784:K847" si="247">I784-J784</f>
        <v>3015.6293828639023</v>
      </c>
      <c r="L784" s="95">
        <f t="shared" si="237"/>
        <v>1131.0654777087918</v>
      </c>
      <c r="M784" s="92">
        <f t="shared" si="242"/>
        <v>0.04</v>
      </c>
      <c r="N784" s="92">
        <f t="shared" si="244"/>
        <v>3.3960531989175591E-3</v>
      </c>
      <c r="O784" s="90"/>
    </row>
    <row r="785" spans="1:15" x14ac:dyDescent="0.3">
      <c r="A785" s="94">
        <f xml:space="preserve"> IF(MOD(ROWS($A$681:A784),12) = 0,A784+1,A784)</f>
        <v>67</v>
      </c>
      <c r="B785" s="94"/>
      <c r="C785" s="29"/>
      <c r="D785" s="89"/>
      <c r="E785" s="95">
        <f t="shared" si="239"/>
        <v>403282.27457154985</v>
      </c>
      <c r="F785" s="93">
        <v>180</v>
      </c>
      <c r="G785" s="93"/>
      <c r="H785" s="91">
        <v>0.08</v>
      </c>
      <c r="I785" s="95">
        <f t="shared" si="240"/>
        <v>6307.303756580347</v>
      </c>
      <c r="J785" s="95">
        <f t="shared" si="246"/>
        <v>2688.5484971436658</v>
      </c>
      <c r="K785" s="95">
        <f t="shared" si="247"/>
        <v>3618.7552594366812</v>
      </c>
      <c r="L785" s="95">
        <f t="shared" si="237"/>
        <v>1357.2785732505515</v>
      </c>
      <c r="M785" s="92">
        <f t="shared" si="242"/>
        <v>0.04</v>
      </c>
      <c r="N785" s="92">
        <f t="shared" si="244"/>
        <v>3.3960531989175591E-3</v>
      </c>
      <c r="O785" s="90"/>
    </row>
    <row r="786" spans="1:15" x14ac:dyDescent="0.3">
      <c r="A786" s="94">
        <f xml:space="preserve"> IF(MOD(ROWS($A$681:A785),12) = 0,A785+1,A785)</f>
        <v>67</v>
      </c>
      <c r="B786" s="94"/>
      <c r="C786" s="29"/>
      <c r="D786" s="89"/>
      <c r="E786" s="95">
        <f t="shared" si="239"/>
        <v>476282.56515467941</v>
      </c>
      <c r="F786" s="93">
        <v>180</v>
      </c>
      <c r="G786" s="93"/>
      <c r="H786" s="91">
        <v>0.08</v>
      </c>
      <c r="I786" s="95">
        <f t="shared" si="240"/>
        <v>7358.521049343738</v>
      </c>
      <c r="J786" s="95">
        <f t="shared" si="246"/>
        <v>3175.2171010311963</v>
      </c>
      <c r="K786" s="95">
        <f t="shared" si="247"/>
        <v>4183.3039483125413</v>
      </c>
      <c r="L786" s="95">
        <f t="shared" si="237"/>
        <v>1603.2742062264986</v>
      </c>
      <c r="M786" s="92">
        <f t="shared" si="242"/>
        <v>0.04</v>
      </c>
      <c r="N786" s="92">
        <f t="shared" si="244"/>
        <v>3.3960531989175591E-3</v>
      </c>
      <c r="O786" s="90"/>
    </row>
    <row r="787" spans="1:15" x14ac:dyDescent="0.3">
      <c r="A787" s="94">
        <f xml:space="preserve"> IF(MOD(ROWS($A$681:A786),12) = 0,A786+1,A786)</f>
        <v>67</v>
      </c>
      <c r="B787" s="94"/>
      <c r="C787" s="29"/>
      <c r="D787" s="89"/>
      <c r="E787" s="95">
        <f t="shared" si="239"/>
        <v>494839.02873213467</v>
      </c>
      <c r="F787" s="93">
        <v>180</v>
      </c>
      <c r="G787" s="93"/>
      <c r="H787" s="91">
        <v>0.08</v>
      </c>
      <c r="I787" s="95">
        <f t="shared" si="240"/>
        <v>7645.2166746428447</v>
      </c>
      <c r="J787" s="95">
        <f t="shared" si="246"/>
        <v>3298.9268582142313</v>
      </c>
      <c r="K787" s="95">
        <f t="shared" si="247"/>
        <v>4346.2898164286134</v>
      </c>
      <c r="L787" s="95">
        <f t="shared" si="237"/>
        <v>1665.7394350405186</v>
      </c>
      <c r="M787" s="92">
        <f t="shared" si="242"/>
        <v>0.04</v>
      </c>
      <c r="N787" s="92">
        <f t="shared" si="244"/>
        <v>3.3960531989175591E-3</v>
      </c>
      <c r="O787" s="90"/>
    </row>
    <row r="788" spans="1:15" x14ac:dyDescent="0.3">
      <c r="A788" s="94">
        <f xml:space="preserve"> IF(MOD(ROWS($A$681:A787),12) = 0,A787+1,A787)</f>
        <v>67</v>
      </c>
      <c r="B788" s="94"/>
      <c r="C788" s="29"/>
      <c r="D788" s="89"/>
      <c r="E788" s="95">
        <f t="shared" si="239"/>
        <v>804113.42168971908</v>
      </c>
      <c r="F788" s="93">
        <v>180</v>
      </c>
      <c r="G788" s="93"/>
      <c r="H788" s="91">
        <v>0.08</v>
      </c>
      <c r="I788" s="95">
        <f t="shared" si="240"/>
        <v>12423.477096294622</v>
      </c>
      <c r="J788" s="95">
        <f t="shared" si="246"/>
        <v>5360.7561445981273</v>
      </c>
      <c r="K788" s="95">
        <f t="shared" si="247"/>
        <v>7062.7209516964949</v>
      </c>
      <c r="L788" s="95">
        <f t="shared" si="237"/>
        <v>2706.8265819408434</v>
      </c>
      <c r="M788" s="92">
        <f t="shared" si="242"/>
        <v>0.04</v>
      </c>
      <c r="N788" s="92">
        <f t="shared" si="244"/>
        <v>3.3960531989175591E-3</v>
      </c>
      <c r="O788" s="88">
        <f t="shared" ref="O788" si="248">SUM(I777:I788)</f>
        <v>77121.123205459691</v>
      </c>
    </row>
    <row r="789" spans="1:15" x14ac:dyDescent="0.3">
      <c r="A789" s="94">
        <f xml:space="preserve"> IF(MOD(ROWS($A$681:A788),12) = 0,A788+1,A788)</f>
        <v>68</v>
      </c>
      <c r="B789" s="94"/>
      <c r="C789" s="29"/>
      <c r="D789" s="89"/>
      <c r="E789" s="95">
        <f t="shared" si="239"/>
        <v>117668.37409314318</v>
      </c>
      <c r="F789" s="93">
        <v>180</v>
      </c>
      <c r="G789" s="93"/>
      <c r="H789" s="91">
        <v>0.08</v>
      </c>
      <c r="I789" s="95">
        <f t="shared" si="240"/>
        <v>1911.3041686607112</v>
      </c>
      <c r="J789" s="95">
        <f t="shared" si="246"/>
        <v>784.45582728762122</v>
      </c>
      <c r="K789" s="95">
        <f t="shared" si="247"/>
        <v>1126.8483413730901</v>
      </c>
      <c r="L789" s="95">
        <f t="shared" si="237"/>
        <v>395.78122133603193</v>
      </c>
      <c r="M789" s="92">
        <f t="shared" si="242"/>
        <v>0.04</v>
      </c>
      <c r="N789" s="92">
        <f t="shared" si="244"/>
        <v>3.3960531989175591E-3</v>
      </c>
      <c r="O789" s="90"/>
    </row>
    <row r="790" spans="1:15" x14ac:dyDescent="0.3">
      <c r="A790" s="94">
        <f xml:space="preserve"> IF(MOD(ROWS($A$681:A789),12) = 0,A789+1,A789)</f>
        <v>68</v>
      </c>
      <c r="B790" s="94"/>
      <c r="C790" s="29"/>
      <c r="D790" s="89"/>
      <c r="E790" s="95">
        <f t="shared" si="239"/>
        <v>205919.65466300084</v>
      </c>
      <c r="F790" s="93">
        <v>180</v>
      </c>
      <c r="G790" s="93"/>
      <c r="H790" s="91">
        <v>0.08</v>
      </c>
      <c r="I790" s="95">
        <f t="shared" si="240"/>
        <v>3344.7822951562443</v>
      </c>
      <c r="J790" s="95">
        <f t="shared" si="246"/>
        <v>1372.797697753339</v>
      </c>
      <c r="K790" s="95">
        <f t="shared" si="247"/>
        <v>1971.9845974029054</v>
      </c>
      <c r="L790" s="95">
        <f t="shared" si="237"/>
        <v>692.61713733805675</v>
      </c>
      <c r="M790" s="92">
        <f t="shared" si="242"/>
        <v>0.04</v>
      </c>
      <c r="N790" s="92">
        <f t="shared" si="244"/>
        <v>3.3960531989175591E-3</v>
      </c>
      <c r="O790" s="90"/>
    </row>
    <row r="791" spans="1:15" x14ac:dyDescent="0.3">
      <c r="A791" s="94">
        <f xml:space="preserve"> IF(MOD(ROWS($A$681:A790),12) = 0,A790+1,A790)</f>
        <v>68</v>
      </c>
      <c r="B791" s="94"/>
      <c r="C791" s="29"/>
      <c r="D791" s="89"/>
      <c r="E791" s="95">
        <f t="shared" si="239"/>
        <v>164735.7237304005</v>
      </c>
      <c r="F791" s="93">
        <v>180</v>
      </c>
      <c r="G791" s="93"/>
      <c r="H791" s="91">
        <v>0.08</v>
      </c>
      <c r="I791" s="95">
        <f t="shared" si="240"/>
        <v>2675.8258361249955</v>
      </c>
      <c r="J791" s="95">
        <f t="shared" si="246"/>
        <v>1098.2381582026701</v>
      </c>
      <c r="K791" s="95">
        <f t="shared" si="247"/>
        <v>1577.5876779223254</v>
      </c>
      <c r="L791" s="95">
        <f t="shared" si="237"/>
        <v>554.09370987044474</v>
      </c>
      <c r="M791" s="92">
        <f t="shared" si="242"/>
        <v>0.04</v>
      </c>
      <c r="N791" s="92">
        <f t="shared" si="244"/>
        <v>3.3960531989175591E-3</v>
      </c>
      <c r="O791" s="90"/>
    </row>
    <row r="792" spans="1:15" x14ac:dyDescent="0.3">
      <c r="A792" s="94">
        <f xml:space="preserve"> IF(MOD(ROWS($A$681:A791),12) = 0,A791+1,A791)</f>
        <v>68</v>
      </c>
      <c r="B792" s="94"/>
      <c r="C792" s="29"/>
      <c r="D792" s="89"/>
      <c r="E792" s="95">
        <f t="shared" si="239"/>
        <v>452907.08198542037</v>
      </c>
      <c r="F792" s="93">
        <v>180</v>
      </c>
      <c r="G792" s="93"/>
      <c r="H792" s="91">
        <v>0.08</v>
      </c>
      <c r="I792" s="95">
        <f t="shared" si="240"/>
        <v>7262.9558409107021</v>
      </c>
      <c r="J792" s="95">
        <f t="shared" si="246"/>
        <v>3019.3805465694695</v>
      </c>
      <c r="K792" s="95">
        <f t="shared" si="247"/>
        <v>4243.5752943412326</v>
      </c>
      <c r="L792" s="95">
        <f t="shared" si="237"/>
        <v>1523.6851371358089</v>
      </c>
      <c r="M792" s="92">
        <f t="shared" si="242"/>
        <v>0.04</v>
      </c>
      <c r="N792" s="92">
        <f t="shared" si="244"/>
        <v>3.3960531989175591E-3</v>
      </c>
      <c r="O792" s="90"/>
    </row>
    <row r="793" spans="1:15" x14ac:dyDescent="0.3">
      <c r="A793" s="94">
        <f xml:space="preserve"> IF(MOD(ROWS($A$681:A792),12) = 0,A792+1,A792)</f>
        <v>68</v>
      </c>
      <c r="B793" s="94"/>
      <c r="C793" s="29"/>
      <c r="D793" s="89"/>
      <c r="E793" s="95">
        <f t="shared" si="239"/>
        <v>715116.44524013856</v>
      </c>
      <c r="F793" s="93">
        <v>180</v>
      </c>
      <c r="G793" s="93"/>
      <c r="H793" s="91">
        <v>0.08</v>
      </c>
      <c r="I793" s="95">
        <f t="shared" si="240"/>
        <v>11467.825011964267</v>
      </c>
      <c r="J793" s="95">
        <f t="shared" si="246"/>
        <v>4767.4429682675909</v>
      </c>
      <c r="K793" s="95">
        <f t="shared" si="247"/>
        <v>6700.3820436966762</v>
      </c>
      <c r="L793" s="95">
        <f t="shared" si="237"/>
        <v>2405.81863758286</v>
      </c>
      <c r="M793" s="92">
        <f t="shared" si="242"/>
        <v>0.04</v>
      </c>
      <c r="N793" s="92">
        <f t="shared" si="244"/>
        <v>3.3960531989175591E-3</v>
      </c>
      <c r="O793" s="90"/>
    </row>
    <row r="794" spans="1:15" x14ac:dyDescent="0.3">
      <c r="A794" s="94">
        <f xml:space="preserve"> IF(MOD(ROWS($A$681:A793),12) = 0,A793+1,A793)</f>
        <v>68</v>
      </c>
      <c r="B794" s="94"/>
      <c r="C794" s="29"/>
      <c r="D794" s="89"/>
      <c r="E794" s="95">
        <f t="shared" si="239"/>
        <v>476744.29682675906</v>
      </c>
      <c r="F794" s="93">
        <v>180</v>
      </c>
      <c r="G794" s="93"/>
      <c r="H794" s="91">
        <v>0.08</v>
      </c>
      <c r="I794" s="95">
        <f t="shared" si="240"/>
        <v>7645.2166746428447</v>
      </c>
      <c r="J794" s="95">
        <f t="shared" si="246"/>
        <v>3178.2953121783939</v>
      </c>
      <c r="K794" s="95">
        <f t="shared" si="247"/>
        <v>4466.9213624644508</v>
      </c>
      <c r="L794" s="95">
        <f t="shared" si="237"/>
        <v>1603.8790917219069</v>
      </c>
      <c r="M794" s="92">
        <f t="shared" si="242"/>
        <v>0.04</v>
      </c>
      <c r="N794" s="92">
        <f t="shared" si="244"/>
        <v>3.3960531989175591E-3</v>
      </c>
      <c r="O794" s="90"/>
    </row>
    <row r="795" spans="1:15" x14ac:dyDescent="0.3">
      <c r="A795" s="94">
        <f xml:space="preserve"> IF(MOD(ROWS($A$681:A794),12) = 0,A794+1,A794)</f>
        <v>68</v>
      </c>
      <c r="B795" s="94"/>
      <c r="C795" s="29"/>
      <c r="D795" s="89"/>
      <c r="E795" s="95">
        <f t="shared" si="239"/>
        <v>238372.14841337953</v>
      </c>
      <c r="F795" s="93">
        <v>180</v>
      </c>
      <c r="G795" s="93"/>
      <c r="H795" s="91">
        <v>0.08</v>
      </c>
      <c r="I795" s="95">
        <f t="shared" si="240"/>
        <v>3822.6083373214224</v>
      </c>
      <c r="J795" s="95">
        <f t="shared" si="246"/>
        <v>1589.147656089197</v>
      </c>
      <c r="K795" s="95">
        <f t="shared" si="247"/>
        <v>2233.4606812322254</v>
      </c>
      <c r="L795" s="95">
        <f t="shared" si="237"/>
        <v>801.93954586095344</v>
      </c>
      <c r="M795" s="92">
        <f t="shared" si="242"/>
        <v>0.04</v>
      </c>
      <c r="N795" s="92">
        <f t="shared" si="244"/>
        <v>3.3960531989175591E-3</v>
      </c>
      <c r="O795" s="90"/>
    </row>
    <row r="796" spans="1:15" x14ac:dyDescent="0.3">
      <c r="A796" s="94">
        <f xml:space="preserve"> IF(MOD(ROWS($A$681:A795),12) = 0,A795+1,A795)</f>
        <v>68</v>
      </c>
      <c r="B796" s="94"/>
      <c r="C796" s="29"/>
      <c r="D796" s="89"/>
      <c r="E796" s="95">
        <f t="shared" si="239"/>
        <v>331921.86728238518</v>
      </c>
      <c r="F796" s="93">
        <v>180</v>
      </c>
      <c r="G796" s="93"/>
      <c r="H796" s="91">
        <v>0.08</v>
      </c>
      <c r="I796" s="95">
        <f t="shared" si="240"/>
        <v>5256.0864638169551</v>
      </c>
      <c r="J796" s="95">
        <f t="shared" si="246"/>
        <v>2212.8124485492349</v>
      </c>
      <c r="K796" s="95">
        <f t="shared" si="247"/>
        <v>3043.2740152677202</v>
      </c>
      <c r="L796" s="95">
        <f t="shared" si="237"/>
        <v>1116.889198720301</v>
      </c>
      <c r="M796" s="92">
        <f t="shared" si="242"/>
        <v>0.04</v>
      </c>
      <c r="N796" s="92">
        <f t="shared" si="244"/>
        <v>3.3960531989175591E-3</v>
      </c>
      <c r="O796" s="90"/>
    </row>
    <row r="797" spans="1:15" x14ac:dyDescent="0.3">
      <c r="A797" s="94">
        <f xml:space="preserve"> IF(MOD(ROWS($A$681:A796),12) = 0,A796+1,A796)</f>
        <v>68</v>
      </c>
      <c r="B797" s="94"/>
      <c r="C797" s="29"/>
      <c r="D797" s="89"/>
      <c r="E797" s="95">
        <f t="shared" si="239"/>
        <v>398306.2407388626</v>
      </c>
      <c r="F797" s="93">
        <v>180</v>
      </c>
      <c r="G797" s="93"/>
      <c r="H797" s="91">
        <v>0.08</v>
      </c>
      <c r="I797" s="95">
        <f t="shared" si="240"/>
        <v>6307.303756580347</v>
      </c>
      <c r="J797" s="95">
        <f t="shared" si="246"/>
        <v>2655.374938259084</v>
      </c>
      <c r="K797" s="95">
        <f t="shared" si="247"/>
        <v>3651.928818321263</v>
      </c>
      <c r="L797" s="95">
        <f t="shared" si="237"/>
        <v>1340.2670384643625</v>
      </c>
      <c r="M797" s="92">
        <f t="shared" si="242"/>
        <v>0.04</v>
      </c>
      <c r="N797" s="92">
        <f t="shared" si="244"/>
        <v>3.3960531989175591E-3</v>
      </c>
      <c r="O797" s="90"/>
    </row>
    <row r="798" spans="1:15" x14ac:dyDescent="0.3">
      <c r="A798" s="94">
        <f xml:space="preserve"> IF(MOD(ROWS($A$681:A797),12) = 0,A797+1,A797)</f>
        <v>68</v>
      </c>
      <c r="B798" s="94"/>
      <c r="C798" s="29"/>
      <c r="D798" s="89"/>
      <c r="E798" s="95">
        <f t="shared" si="239"/>
        <v>470495.98700014036</v>
      </c>
      <c r="F798" s="93">
        <v>180</v>
      </c>
      <c r="G798" s="93"/>
      <c r="H798" s="91">
        <v>0.08</v>
      </c>
      <c r="I798" s="95">
        <f t="shared" si="240"/>
        <v>7358.521049343738</v>
      </c>
      <c r="J798" s="95">
        <f t="shared" si="246"/>
        <v>3136.6399133342693</v>
      </c>
      <c r="K798" s="95">
        <f t="shared" si="247"/>
        <v>4221.8811360094687</v>
      </c>
      <c r="L798" s="95">
        <f t="shared" si="237"/>
        <v>1583.4916687923062</v>
      </c>
      <c r="M798" s="92">
        <f t="shared" si="242"/>
        <v>0.04</v>
      </c>
      <c r="N798" s="92">
        <f t="shared" si="244"/>
        <v>3.3960531989175591E-3</v>
      </c>
      <c r="O798" s="90"/>
    </row>
    <row r="799" spans="1:15" x14ac:dyDescent="0.3">
      <c r="A799" s="94">
        <f xml:space="preserve"> IF(MOD(ROWS($A$681:A798),12) = 0,A798+1,A798)</f>
        <v>68</v>
      </c>
      <c r="B799" s="94"/>
      <c r="C799" s="29"/>
      <c r="D799" s="89"/>
      <c r="E799" s="95">
        <f t="shared" si="239"/>
        <v>488826.99948066554</v>
      </c>
      <c r="F799" s="93">
        <v>180</v>
      </c>
      <c r="G799" s="93"/>
      <c r="H799" s="91">
        <v>0.08</v>
      </c>
      <c r="I799" s="95">
        <f t="shared" si="240"/>
        <v>7645.2166746428447</v>
      </c>
      <c r="J799" s="95">
        <f t="shared" si="246"/>
        <v>3258.8466632044374</v>
      </c>
      <c r="K799" s="95">
        <f t="shared" si="247"/>
        <v>4386.3700114384073</v>
      </c>
      <c r="L799" s="95">
        <f t="shared" si="237"/>
        <v>1645.1861493946049</v>
      </c>
      <c r="M799" s="92">
        <f t="shared" si="242"/>
        <v>0.04</v>
      </c>
      <c r="N799" s="92">
        <f t="shared" si="244"/>
        <v>3.3960531989175591E-3</v>
      </c>
      <c r="O799" s="90"/>
    </row>
    <row r="800" spans="1:15" x14ac:dyDescent="0.3">
      <c r="A800" s="94">
        <f xml:space="preserve"> IF(MOD(ROWS($A$681:A799),12) = 0,A799+1,A799)</f>
        <v>68</v>
      </c>
      <c r="B800" s="94"/>
      <c r="C800" s="29"/>
      <c r="D800" s="89"/>
      <c r="E800" s="95">
        <f t="shared" si="239"/>
        <v>794343.8741560817</v>
      </c>
      <c r="F800" s="93">
        <v>180</v>
      </c>
      <c r="G800" s="93"/>
      <c r="H800" s="91">
        <v>0.08</v>
      </c>
      <c r="I800" s="95">
        <f t="shared" si="240"/>
        <v>12423.477096294622</v>
      </c>
      <c r="J800" s="95">
        <f t="shared" si="246"/>
        <v>5295.625827707212</v>
      </c>
      <c r="K800" s="95">
        <f t="shared" si="247"/>
        <v>7127.8512685874102</v>
      </c>
      <c r="L800" s="95">
        <f t="shared" si="237"/>
        <v>2673.4274927662336</v>
      </c>
      <c r="M800" s="92">
        <f t="shared" si="242"/>
        <v>0.04</v>
      </c>
      <c r="N800" s="92">
        <f t="shared" si="244"/>
        <v>3.3960531989175591E-3</v>
      </c>
      <c r="O800" s="88">
        <f t="shared" ref="O800" si="249">SUM(I789:I800)</f>
        <v>77121.123205459691</v>
      </c>
    </row>
    <row r="801" spans="1:15" x14ac:dyDescent="0.3">
      <c r="A801" s="94">
        <f xml:space="preserve"> IF(MOD(ROWS($A$681:A800),12) = 0,A800+1,A800)</f>
        <v>69</v>
      </c>
      <c r="B801" s="94"/>
      <c r="C801" s="29"/>
      <c r="D801" s="89"/>
      <c r="E801" s="95">
        <f t="shared" si="239"/>
        <v>116145.74453043407</v>
      </c>
      <c r="F801" s="93">
        <v>180</v>
      </c>
      <c r="G801" s="93"/>
      <c r="H801" s="91">
        <v>0.08</v>
      </c>
      <c r="I801" s="95">
        <f t="shared" si="240"/>
        <v>1911.3041686607112</v>
      </c>
      <c r="J801" s="95">
        <f t="shared" si="246"/>
        <v>774.30496353622721</v>
      </c>
      <c r="K801" s="95">
        <f t="shared" si="247"/>
        <v>1136.999205124484</v>
      </c>
      <c r="L801" s="95">
        <f t="shared" si="237"/>
        <v>390.5758174655125</v>
      </c>
      <c r="M801" s="92">
        <f t="shared" si="242"/>
        <v>0.04</v>
      </c>
      <c r="N801" s="92">
        <f t="shared" si="244"/>
        <v>3.3960531989175591E-3</v>
      </c>
      <c r="O801" s="90"/>
    </row>
    <row r="802" spans="1:15" x14ac:dyDescent="0.3">
      <c r="A802" s="94">
        <f xml:space="preserve"> IF(MOD(ROWS($A$681:A801),12) = 0,A801+1,A801)</f>
        <v>69</v>
      </c>
      <c r="B802" s="94"/>
      <c r="C802" s="29"/>
      <c r="D802" s="89"/>
      <c r="E802" s="95">
        <f t="shared" si="239"/>
        <v>203255.05292825986</v>
      </c>
      <c r="F802" s="93">
        <v>180</v>
      </c>
      <c r="G802" s="93"/>
      <c r="H802" s="91">
        <v>0.08</v>
      </c>
      <c r="I802" s="95">
        <f t="shared" si="240"/>
        <v>3344.7822951562443</v>
      </c>
      <c r="J802" s="95">
        <f t="shared" si="246"/>
        <v>1355.0336861883991</v>
      </c>
      <c r="K802" s="95">
        <f t="shared" si="247"/>
        <v>1989.7486089678453</v>
      </c>
      <c r="L802" s="95">
        <f t="shared" ref="L802:L865" si="250">MAX(0,N802*(E802-K802))</f>
        <v>683.50768056464767</v>
      </c>
      <c r="M802" s="92">
        <f t="shared" si="242"/>
        <v>0.04</v>
      </c>
      <c r="N802" s="92">
        <f t="shared" si="244"/>
        <v>3.3960531989175591E-3</v>
      </c>
      <c r="O802" s="90"/>
    </row>
    <row r="803" spans="1:15" x14ac:dyDescent="0.3">
      <c r="A803" s="94">
        <f xml:space="preserve"> IF(MOD(ROWS($A$681:A802),12) = 0,A802+1,A802)</f>
        <v>69</v>
      </c>
      <c r="B803" s="94"/>
      <c r="C803" s="29"/>
      <c r="D803" s="89"/>
      <c r="E803" s="95">
        <f t="shared" si="239"/>
        <v>162604.04234260772</v>
      </c>
      <c r="F803" s="93">
        <v>180</v>
      </c>
      <c r="G803" s="93"/>
      <c r="H803" s="91">
        <v>0.08</v>
      </c>
      <c r="I803" s="95">
        <f t="shared" si="240"/>
        <v>2675.8258361249955</v>
      </c>
      <c r="J803" s="95">
        <f t="shared" si="246"/>
        <v>1084.0269489507182</v>
      </c>
      <c r="K803" s="95">
        <f t="shared" si="247"/>
        <v>1591.7988871742773</v>
      </c>
      <c r="L803" s="95">
        <f t="shared" si="250"/>
        <v>546.8061444517175</v>
      </c>
      <c r="M803" s="92">
        <f t="shared" si="242"/>
        <v>0.04</v>
      </c>
      <c r="N803" s="92">
        <f t="shared" si="244"/>
        <v>3.3960531989175591E-3</v>
      </c>
      <c r="O803" s="90"/>
    </row>
    <row r="804" spans="1:15" x14ac:dyDescent="0.3">
      <c r="A804" s="94">
        <f xml:space="preserve"> IF(MOD(ROWS($A$681:A803),12) = 0,A803+1,A803)</f>
        <v>69</v>
      </c>
      <c r="B804" s="94"/>
      <c r="C804" s="29"/>
      <c r="D804" s="89"/>
      <c r="E804" s="95">
        <f t="shared" si="239"/>
        <v>447139.82155394333</v>
      </c>
      <c r="F804" s="93">
        <v>180</v>
      </c>
      <c r="G804" s="93"/>
      <c r="H804" s="91">
        <v>0.08</v>
      </c>
      <c r="I804" s="95">
        <f t="shared" si="240"/>
        <v>7262.9558409107021</v>
      </c>
      <c r="J804" s="95">
        <f t="shared" si="246"/>
        <v>2980.9321436929558</v>
      </c>
      <c r="K804" s="95">
        <f t="shared" si="247"/>
        <v>4282.0236972177463</v>
      </c>
      <c r="L804" s="95">
        <f t="shared" si="250"/>
        <v>1503.9686410769186</v>
      </c>
      <c r="M804" s="92">
        <f t="shared" si="242"/>
        <v>0.04</v>
      </c>
      <c r="N804" s="92">
        <f t="shared" si="244"/>
        <v>3.3960531989175591E-3</v>
      </c>
      <c r="O804" s="90"/>
    </row>
    <row r="805" spans="1:15" x14ac:dyDescent="0.3">
      <c r="A805" s="94">
        <f xml:space="preserve"> IF(MOD(ROWS($A$681:A804),12) = 0,A804+1,A804)</f>
        <v>69</v>
      </c>
      <c r="B805" s="94"/>
      <c r="C805" s="29"/>
      <c r="D805" s="89"/>
      <c r="E805" s="95">
        <f t="shared" si="239"/>
        <v>706010.24455885903</v>
      </c>
      <c r="F805" s="93">
        <v>180</v>
      </c>
      <c r="G805" s="93"/>
      <c r="H805" s="91">
        <v>0.08</v>
      </c>
      <c r="I805" s="95">
        <f t="shared" si="240"/>
        <v>11467.825011964267</v>
      </c>
      <c r="J805" s="95">
        <f t="shared" si="246"/>
        <v>4706.7349637257275</v>
      </c>
      <c r="K805" s="95">
        <f t="shared" si="247"/>
        <v>6761.0900482385396</v>
      </c>
      <c r="L805" s="95">
        <f t="shared" si="250"/>
        <v>2374.6873280161913</v>
      </c>
      <c r="M805" s="92">
        <f t="shared" si="242"/>
        <v>0.04</v>
      </c>
      <c r="N805" s="92">
        <f t="shared" si="244"/>
        <v>3.3960531989175591E-3</v>
      </c>
      <c r="O805" s="90"/>
    </row>
    <row r="806" spans="1:15" x14ac:dyDescent="0.3">
      <c r="A806" s="94">
        <f xml:space="preserve"> IF(MOD(ROWS($A$681:A805),12) = 0,A805+1,A805)</f>
        <v>69</v>
      </c>
      <c r="B806" s="94"/>
      <c r="C806" s="29"/>
      <c r="D806" s="89"/>
      <c r="E806" s="95">
        <f t="shared" si="239"/>
        <v>470673.49637257273</v>
      </c>
      <c r="F806" s="93">
        <v>180</v>
      </c>
      <c r="G806" s="93"/>
      <c r="H806" s="91">
        <v>0.08</v>
      </c>
      <c r="I806" s="95">
        <f t="shared" si="240"/>
        <v>7645.2166746428447</v>
      </c>
      <c r="J806" s="95">
        <f t="shared" si="246"/>
        <v>3137.8233091504849</v>
      </c>
      <c r="K806" s="95">
        <f t="shared" si="247"/>
        <v>4507.3933654923603</v>
      </c>
      <c r="L806" s="95">
        <f t="shared" si="250"/>
        <v>1583.1248853441277</v>
      </c>
      <c r="M806" s="92">
        <f t="shared" si="242"/>
        <v>0.04</v>
      </c>
      <c r="N806" s="92">
        <f t="shared" si="244"/>
        <v>3.3960531989175591E-3</v>
      </c>
      <c r="O806" s="90"/>
    </row>
    <row r="807" spans="1:15" x14ac:dyDescent="0.3">
      <c r="A807" s="94">
        <f xml:space="preserve"> IF(MOD(ROWS($A$681:A806),12) = 0,A806+1,A806)</f>
        <v>69</v>
      </c>
      <c r="B807" s="94"/>
      <c r="C807" s="29"/>
      <c r="D807" s="89"/>
      <c r="E807" s="95">
        <f t="shared" si="239"/>
        <v>235336.74818628636</v>
      </c>
      <c r="F807" s="93">
        <v>180</v>
      </c>
      <c r="G807" s="93"/>
      <c r="H807" s="91">
        <v>0.08</v>
      </c>
      <c r="I807" s="95">
        <f t="shared" si="240"/>
        <v>3822.6083373214224</v>
      </c>
      <c r="J807" s="95">
        <f t="shared" si="246"/>
        <v>1568.9116545752424</v>
      </c>
      <c r="K807" s="95">
        <f t="shared" si="247"/>
        <v>2253.6966827461802</v>
      </c>
      <c r="L807" s="95">
        <f t="shared" si="250"/>
        <v>791.56244267206387</v>
      </c>
      <c r="M807" s="92">
        <f t="shared" si="242"/>
        <v>0.04</v>
      </c>
      <c r="N807" s="92">
        <f t="shared" si="244"/>
        <v>3.3960531989175591E-3</v>
      </c>
      <c r="O807" s="90"/>
    </row>
    <row r="808" spans="1:15" x14ac:dyDescent="0.3">
      <c r="A808" s="94">
        <f xml:space="preserve"> IF(MOD(ROWS($A$681:A807),12) = 0,A807+1,A807)</f>
        <v>69</v>
      </c>
      <c r="B808" s="94"/>
      <c r="C808" s="29"/>
      <c r="D808" s="89"/>
      <c r="E808" s="95">
        <f t="shared" si="239"/>
        <v>327761.70406839717</v>
      </c>
      <c r="F808" s="93">
        <v>180</v>
      </c>
      <c r="G808" s="93"/>
      <c r="H808" s="91">
        <v>0.08</v>
      </c>
      <c r="I808" s="95">
        <f t="shared" si="240"/>
        <v>5256.0864638169551</v>
      </c>
      <c r="J808" s="95">
        <f t="shared" si="246"/>
        <v>2185.0780271226481</v>
      </c>
      <c r="K808" s="95">
        <f t="shared" si="247"/>
        <v>3071.008436694307</v>
      </c>
      <c r="L808" s="95">
        <f t="shared" si="250"/>
        <v>1102.6668755588119</v>
      </c>
      <c r="M808" s="92">
        <f t="shared" si="242"/>
        <v>0.04</v>
      </c>
      <c r="N808" s="92">
        <f t="shared" si="244"/>
        <v>3.3960531989175591E-3</v>
      </c>
      <c r="O808" s="90"/>
    </row>
    <row r="809" spans="1:15" x14ac:dyDescent="0.3">
      <c r="A809" s="94">
        <f xml:space="preserve"> IF(MOD(ROWS($A$681:A808),12) = 0,A808+1,A808)</f>
        <v>69</v>
      </c>
      <c r="B809" s="94"/>
      <c r="C809" s="29"/>
      <c r="D809" s="89"/>
      <c r="E809" s="95">
        <f t="shared" si="239"/>
        <v>393314.04488207697</v>
      </c>
      <c r="F809" s="93">
        <v>180</v>
      </c>
      <c r="G809" s="93"/>
      <c r="H809" s="91">
        <v>0.08</v>
      </c>
      <c r="I809" s="95">
        <f t="shared" si="240"/>
        <v>6307.303756580347</v>
      </c>
      <c r="J809" s="95">
        <f t="shared" si="246"/>
        <v>2622.0936325471798</v>
      </c>
      <c r="K809" s="95">
        <f t="shared" si="247"/>
        <v>3685.2101240331672</v>
      </c>
      <c r="L809" s="95">
        <f t="shared" si="250"/>
        <v>1323.2002506705758</v>
      </c>
      <c r="M809" s="92">
        <f t="shared" si="242"/>
        <v>0.04</v>
      </c>
      <c r="N809" s="92">
        <f t="shared" si="244"/>
        <v>3.3960531989175591E-3</v>
      </c>
      <c r="O809" s="90"/>
    </row>
    <row r="810" spans="1:15" x14ac:dyDescent="0.3">
      <c r="A810" s="94">
        <f xml:space="preserve"> IF(MOD(ROWS($A$681:A809),12) = 0,A809+1,A809)</f>
        <v>69</v>
      </c>
      <c r="B810" s="94"/>
      <c r="C810" s="29"/>
      <c r="D810" s="89"/>
      <c r="E810" s="95">
        <f t="shared" si="239"/>
        <v>464690.61419533857</v>
      </c>
      <c r="F810" s="93">
        <v>180</v>
      </c>
      <c r="G810" s="93"/>
      <c r="H810" s="91">
        <v>0.08</v>
      </c>
      <c r="I810" s="95">
        <f t="shared" si="240"/>
        <v>7358.521049343738</v>
      </c>
      <c r="J810" s="95">
        <f t="shared" si="246"/>
        <v>3097.9374279689241</v>
      </c>
      <c r="K810" s="95">
        <f t="shared" si="247"/>
        <v>4260.5836213748134</v>
      </c>
      <c r="L810" s="95">
        <f t="shared" si="250"/>
        <v>1563.6448782084192</v>
      </c>
      <c r="M810" s="92">
        <f t="shared" si="242"/>
        <v>0.04</v>
      </c>
      <c r="N810" s="92">
        <f t="shared" si="244"/>
        <v>3.3960531989175591E-3</v>
      </c>
      <c r="O810" s="90"/>
    </row>
    <row r="811" spans="1:15" x14ac:dyDescent="0.3">
      <c r="A811" s="94">
        <f xml:space="preserve"> IF(MOD(ROWS($A$681:A810),12) = 0,A810+1,A810)</f>
        <v>69</v>
      </c>
      <c r="B811" s="94"/>
      <c r="C811" s="29"/>
      <c r="D811" s="89"/>
      <c r="E811" s="95">
        <f t="shared" si="239"/>
        <v>482795.44331983256</v>
      </c>
      <c r="F811" s="93">
        <v>180</v>
      </c>
      <c r="G811" s="93"/>
      <c r="H811" s="91">
        <v>0.08</v>
      </c>
      <c r="I811" s="95">
        <f t="shared" si="240"/>
        <v>7645.2166746428447</v>
      </c>
      <c r="J811" s="95">
        <f t="shared" si="246"/>
        <v>3218.6362887988839</v>
      </c>
      <c r="K811" s="95">
        <f t="shared" si="247"/>
        <v>4426.5803858439613</v>
      </c>
      <c r="L811" s="95">
        <f t="shared" si="250"/>
        <v>1624.5661072295272</v>
      </c>
      <c r="M811" s="92">
        <f t="shared" si="242"/>
        <v>0.04</v>
      </c>
      <c r="N811" s="92">
        <f t="shared" si="244"/>
        <v>3.3960531989175591E-3</v>
      </c>
      <c r="O811" s="90"/>
    </row>
    <row r="812" spans="1:15" x14ac:dyDescent="0.3">
      <c r="A812" s="94">
        <f xml:space="preserve"> IF(MOD(ROWS($A$681:A811),12) = 0,A811+1,A811)</f>
        <v>69</v>
      </c>
      <c r="B812" s="94"/>
      <c r="C812" s="29"/>
      <c r="D812" s="89"/>
      <c r="E812" s="95">
        <f t="shared" si="239"/>
        <v>784542.59539472801</v>
      </c>
      <c r="F812" s="93">
        <v>180</v>
      </c>
      <c r="G812" s="93"/>
      <c r="H812" s="91">
        <v>0.08</v>
      </c>
      <c r="I812" s="95">
        <f t="shared" si="240"/>
        <v>12423.477096294622</v>
      </c>
      <c r="J812" s="95">
        <f t="shared" si="246"/>
        <v>5230.283969298187</v>
      </c>
      <c r="K812" s="95">
        <f t="shared" si="247"/>
        <v>7193.1931269964352</v>
      </c>
      <c r="L812" s="95">
        <f t="shared" si="250"/>
        <v>2639.9199242479822</v>
      </c>
      <c r="M812" s="92">
        <f t="shared" si="242"/>
        <v>0.04</v>
      </c>
      <c r="N812" s="92">
        <f t="shared" si="244"/>
        <v>3.3960531989175591E-3</v>
      </c>
      <c r="O812" s="88">
        <f t="shared" ref="O812" si="251">SUM(I801:I812)</f>
        <v>77121.123205459691</v>
      </c>
    </row>
    <row r="813" spans="1:15" x14ac:dyDescent="0.3">
      <c r="A813" s="94">
        <f xml:space="preserve"> IF(MOD(ROWS($A$681:A812),12) = 0,A812+1,A812)</f>
        <v>70</v>
      </c>
      <c r="B813" s="94"/>
      <c r="C813" s="29"/>
      <c r="D813" s="89"/>
      <c r="E813" s="95">
        <f t="shared" si="239"/>
        <v>114618.16950784408</v>
      </c>
      <c r="F813" s="93">
        <v>180</v>
      </c>
      <c r="G813" s="93"/>
      <c r="H813" s="91">
        <v>0.08</v>
      </c>
      <c r="I813" s="95">
        <f t="shared" si="240"/>
        <v>1911.3041686607112</v>
      </c>
      <c r="J813" s="95">
        <f t="shared" si="246"/>
        <v>764.12113005229389</v>
      </c>
      <c r="K813" s="95">
        <f t="shared" si="247"/>
        <v>1147.1830386084173</v>
      </c>
      <c r="L813" s="95">
        <f t="shared" si="250"/>
        <v>385.35350658317884</v>
      </c>
      <c r="M813" s="92">
        <f t="shared" si="242"/>
        <v>0.04</v>
      </c>
      <c r="N813" s="92">
        <f t="shared" si="244"/>
        <v>3.3960531989175591E-3</v>
      </c>
      <c r="O813" s="90"/>
    </row>
    <row r="814" spans="1:15" x14ac:dyDescent="0.3">
      <c r="A814" s="94">
        <f xml:space="preserve"> IF(MOD(ROWS($A$681:A813),12) = 0,A813+1,A813)</f>
        <v>70</v>
      </c>
      <c r="B814" s="94"/>
      <c r="C814" s="29"/>
      <c r="D814" s="89"/>
      <c r="E814" s="95">
        <f t="shared" ref="E814:E877" si="252">MAX(0,E802-K802-L802)</f>
        <v>200581.79663872736</v>
      </c>
      <c r="F814" s="93">
        <v>180</v>
      </c>
      <c r="G814" s="93"/>
      <c r="H814" s="91">
        <v>0.08</v>
      </c>
      <c r="I814" s="95">
        <f t="shared" ref="I814:I877" si="253">IF(E814&lt;I802, (E814+J814),I802)</f>
        <v>3344.7822951562443</v>
      </c>
      <c r="J814" s="95">
        <f t="shared" si="246"/>
        <v>1337.2119775915157</v>
      </c>
      <c r="K814" s="95">
        <f t="shared" si="247"/>
        <v>2007.5703175647286</v>
      </c>
      <c r="L814" s="95">
        <f t="shared" si="250"/>
        <v>674.36863652056365</v>
      </c>
      <c r="M814" s="92">
        <f t="shared" si="242"/>
        <v>0.04</v>
      </c>
      <c r="N814" s="92">
        <f t="shared" si="244"/>
        <v>3.3960531989175591E-3</v>
      </c>
      <c r="O814" s="90"/>
    </row>
    <row r="815" spans="1:15" x14ac:dyDescent="0.3">
      <c r="A815" s="94">
        <f xml:space="preserve"> IF(MOD(ROWS($A$681:A814),12) = 0,A814+1,A814)</f>
        <v>70</v>
      </c>
      <c r="B815" s="94"/>
      <c r="C815" s="29"/>
      <c r="D815" s="89"/>
      <c r="E815" s="95">
        <f t="shared" si="252"/>
        <v>160465.43731098171</v>
      </c>
      <c r="F815" s="93">
        <v>180</v>
      </c>
      <c r="G815" s="93"/>
      <c r="H815" s="91">
        <v>0.08</v>
      </c>
      <c r="I815" s="95">
        <f t="shared" si="253"/>
        <v>2675.8258361249955</v>
      </c>
      <c r="J815" s="95">
        <f t="shared" si="246"/>
        <v>1069.7695820732115</v>
      </c>
      <c r="K815" s="95">
        <f t="shared" si="247"/>
        <v>1606.056254051784</v>
      </c>
      <c r="L815" s="95">
        <f t="shared" si="250"/>
        <v>539.49490921645042</v>
      </c>
      <c r="M815" s="92">
        <f t="shared" si="242"/>
        <v>0.04</v>
      </c>
      <c r="N815" s="92">
        <f t="shared" si="244"/>
        <v>3.3960531989175591E-3</v>
      </c>
      <c r="O815" s="90"/>
    </row>
    <row r="816" spans="1:15" x14ac:dyDescent="0.3">
      <c r="A816" s="94">
        <f xml:space="preserve"> IF(MOD(ROWS($A$681:A815),12) = 0,A815+1,A815)</f>
        <v>70</v>
      </c>
      <c r="B816" s="94"/>
      <c r="C816" s="29"/>
      <c r="D816" s="89"/>
      <c r="E816" s="95">
        <f t="shared" si="252"/>
        <v>441353.82921564864</v>
      </c>
      <c r="F816" s="93">
        <v>180</v>
      </c>
      <c r="G816" s="93"/>
      <c r="H816" s="91">
        <v>0.08</v>
      </c>
      <c r="I816" s="95">
        <f t="shared" si="253"/>
        <v>7262.9558409107021</v>
      </c>
      <c r="J816" s="95">
        <f t="shared" si="246"/>
        <v>2942.3588614376577</v>
      </c>
      <c r="K816" s="95">
        <f t="shared" si="247"/>
        <v>4320.5969794730445</v>
      </c>
      <c r="L816" s="95">
        <f t="shared" si="250"/>
        <v>1484.1881063689448</v>
      </c>
      <c r="M816" s="92">
        <f t="shared" si="242"/>
        <v>0.04</v>
      </c>
      <c r="N816" s="92">
        <f t="shared" si="244"/>
        <v>3.3960531989175591E-3</v>
      </c>
      <c r="O816" s="90"/>
    </row>
    <row r="817" spans="1:15" x14ac:dyDescent="0.3">
      <c r="A817" s="94">
        <f xml:space="preserve"> IF(MOD(ROWS($A$681:A816),12) = 0,A816+1,A816)</f>
        <v>70</v>
      </c>
      <c r="B817" s="94"/>
      <c r="C817" s="29"/>
      <c r="D817" s="89"/>
      <c r="E817" s="95">
        <f t="shared" si="252"/>
        <v>696874.46718260436</v>
      </c>
      <c r="F817" s="93">
        <v>180</v>
      </c>
      <c r="G817" s="93"/>
      <c r="H817" s="91">
        <v>0.08</v>
      </c>
      <c r="I817" s="95">
        <f t="shared" si="253"/>
        <v>11467.825011964267</v>
      </c>
      <c r="J817" s="95">
        <f t="shared" si="246"/>
        <v>4645.8297812173623</v>
      </c>
      <c r="K817" s="95">
        <f t="shared" si="247"/>
        <v>6821.9952307469048</v>
      </c>
      <c r="L817" s="95">
        <f t="shared" si="250"/>
        <v>2343.4549047930745</v>
      </c>
      <c r="M817" s="92">
        <f t="shared" si="242"/>
        <v>0.04</v>
      </c>
      <c r="N817" s="92">
        <f t="shared" si="244"/>
        <v>3.3960531989175591E-3</v>
      </c>
      <c r="O817" s="90"/>
    </row>
    <row r="818" spans="1:15" x14ac:dyDescent="0.3">
      <c r="A818" s="94">
        <f xml:space="preserve"> IF(MOD(ROWS($A$681:A817),12) = 0,A817+1,A817)</f>
        <v>70</v>
      </c>
      <c r="B818" s="94"/>
      <c r="C818" s="29"/>
      <c r="D818" s="89"/>
      <c r="E818" s="95">
        <f t="shared" si="252"/>
        <v>464582.97812173626</v>
      </c>
      <c r="F818" s="93">
        <v>180</v>
      </c>
      <c r="G818" s="93"/>
      <c r="H818" s="91">
        <v>0.08</v>
      </c>
      <c r="I818" s="95">
        <f t="shared" si="253"/>
        <v>7645.2166746428447</v>
      </c>
      <c r="J818" s="95">
        <f t="shared" si="246"/>
        <v>3097.2198541449088</v>
      </c>
      <c r="K818" s="95">
        <f t="shared" si="247"/>
        <v>4547.9968204979359</v>
      </c>
      <c r="L818" s="95">
        <f t="shared" si="250"/>
        <v>1562.30326986205</v>
      </c>
      <c r="M818" s="92">
        <f t="shared" ref="M818:M881" si="254">0.04</f>
        <v>0.04</v>
      </c>
      <c r="N818" s="92">
        <f t="shared" si="244"/>
        <v>3.3960531989175591E-3</v>
      </c>
      <c r="O818" s="90"/>
    </row>
    <row r="819" spans="1:15" x14ac:dyDescent="0.3">
      <c r="A819" s="94">
        <f xml:space="preserve"> IF(MOD(ROWS($A$681:A818),12) = 0,A818+1,A818)</f>
        <v>70</v>
      </c>
      <c r="B819" s="94"/>
      <c r="C819" s="29"/>
      <c r="D819" s="89"/>
      <c r="E819" s="95">
        <f t="shared" si="252"/>
        <v>232291.48906086813</v>
      </c>
      <c r="F819" s="93">
        <v>180</v>
      </c>
      <c r="G819" s="93"/>
      <c r="H819" s="91">
        <v>0.08</v>
      </c>
      <c r="I819" s="95">
        <f t="shared" si="253"/>
        <v>3822.6083373214224</v>
      </c>
      <c r="J819" s="95">
        <f t="shared" si="246"/>
        <v>1548.6099270724544</v>
      </c>
      <c r="K819" s="95">
        <f t="shared" si="247"/>
        <v>2273.998410248968</v>
      </c>
      <c r="L819" s="95">
        <f t="shared" si="250"/>
        <v>781.151634931025</v>
      </c>
      <c r="M819" s="92">
        <f t="shared" si="254"/>
        <v>0.04</v>
      </c>
      <c r="N819" s="92">
        <f t="shared" si="244"/>
        <v>3.3960531989175591E-3</v>
      </c>
      <c r="O819" s="90"/>
    </row>
    <row r="820" spans="1:15" x14ac:dyDescent="0.3">
      <c r="A820" s="94">
        <f xml:space="preserve"> IF(MOD(ROWS($A$681:A819),12) = 0,A819+1,A819)</f>
        <v>70</v>
      </c>
      <c r="B820" s="94"/>
      <c r="C820" s="29"/>
      <c r="D820" s="89"/>
      <c r="E820" s="95">
        <f t="shared" si="252"/>
        <v>323588.02875614405</v>
      </c>
      <c r="F820" s="93">
        <v>180</v>
      </c>
      <c r="G820" s="93"/>
      <c r="H820" s="91">
        <v>0.08</v>
      </c>
      <c r="I820" s="95">
        <f t="shared" si="253"/>
        <v>5256.0864638169551</v>
      </c>
      <c r="J820" s="95">
        <f t="shared" si="246"/>
        <v>2157.2535250409605</v>
      </c>
      <c r="K820" s="95">
        <f t="shared" si="247"/>
        <v>3098.8329387759945</v>
      </c>
      <c r="L820" s="95">
        <f t="shared" si="250"/>
        <v>1088.3983586740887</v>
      </c>
      <c r="M820" s="92">
        <f t="shared" si="254"/>
        <v>0.04</v>
      </c>
      <c r="N820" s="92">
        <f t="shared" si="244"/>
        <v>3.3960531989175591E-3</v>
      </c>
      <c r="O820" s="90"/>
    </row>
    <row r="821" spans="1:15" x14ac:dyDescent="0.3">
      <c r="A821" s="94">
        <f xml:space="preserve"> IF(MOD(ROWS($A$681:A820),12) = 0,A820+1,A820)</f>
        <v>70</v>
      </c>
      <c r="B821" s="94"/>
      <c r="C821" s="29"/>
      <c r="D821" s="89"/>
      <c r="E821" s="95">
        <f t="shared" si="252"/>
        <v>388305.63450737321</v>
      </c>
      <c r="F821" s="93">
        <v>180</v>
      </c>
      <c r="G821" s="93"/>
      <c r="H821" s="91">
        <v>0.08</v>
      </c>
      <c r="I821" s="95">
        <f t="shared" si="253"/>
        <v>6307.303756580347</v>
      </c>
      <c r="J821" s="95">
        <f t="shared" si="246"/>
        <v>2588.7042300491548</v>
      </c>
      <c r="K821" s="95">
        <f t="shared" si="247"/>
        <v>3718.5995265311922</v>
      </c>
      <c r="L821" s="95">
        <f t="shared" si="250"/>
        <v>1306.0780304089078</v>
      </c>
      <c r="M821" s="92">
        <f t="shared" si="254"/>
        <v>0.04</v>
      </c>
      <c r="N821" s="92">
        <f t="shared" si="244"/>
        <v>3.3960531989175591E-3</v>
      </c>
      <c r="O821" s="90"/>
    </row>
    <row r="822" spans="1:15" x14ac:dyDescent="0.3">
      <c r="A822" s="94">
        <f xml:space="preserve"> IF(MOD(ROWS($A$681:A821),12) = 0,A821+1,A821)</f>
        <v>70</v>
      </c>
      <c r="B822" s="94"/>
      <c r="C822" s="29"/>
      <c r="D822" s="89"/>
      <c r="E822" s="95">
        <f t="shared" si="252"/>
        <v>458866.38569575537</v>
      </c>
      <c r="F822" s="93">
        <v>180</v>
      </c>
      <c r="G822" s="93"/>
      <c r="H822" s="91">
        <v>0.08</v>
      </c>
      <c r="I822" s="95">
        <f t="shared" si="253"/>
        <v>7358.521049343738</v>
      </c>
      <c r="J822" s="95">
        <f t="shared" si="246"/>
        <v>3059.1092379717024</v>
      </c>
      <c r="K822" s="95">
        <f t="shared" si="247"/>
        <v>4299.411811372036</v>
      </c>
      <c r="L822" s="95">
        <f t="shared" si="250"/>
        <v>1543.7336257823345</v>
      </c>
      <c r="M822" s="92">
        <f t="shared" si="254"/>
        <v>0.04</v>
      </c>
      <c r="N822" s="92">
        <f t="shared" si="244"/>
        <v>3.3960531989175591E-3</v>
      </c>
      <c r="O822" s="90"/>
    </row>
    <row r="823" spans="1:15" x14ac:dyDescent="0.3">
      <c r="A823" s="94">
        <f xml:space="preserve"> IF(MOD(ROWS($A$681:A822),12) = 0,A822+1,A822)</f>
        <v>70</v>
      </c>
      <c r="B823" s="94"/>
      <c r="C823" s="29"/>
      <c r="D823" s="89"/>
      <c r="E823" s="95">
        <f t="shared" si="252"/>
        <v>476744.29682675906</v>
      </c>
      <c r="F823" s="93">
        <v>180</v>
      </c>
      <c r="G823" s="93"/>
      <c r="H823" s="91">
        <v>0.08</v>
      </c>
      <c r="I823" s="95">
        <f t="shared" si="253"/>
        <v>7645.2166746428447</v>
      </c>
      <c r="J823" s="95">
        <f t="shared" si="246"/>
        <v>3178.2953121783939</v>
      </c>
      <c r="K823" s="95">
        <f t="shared" si="247"/>
        <v>4466.9213624644508</v>
      </c>
      <c r="L823" s="95">
        <f t="shared" si="250"/>
        <v>1603.8790917219069</v>
      </c>
      <c r="M823" s="92">
        <f t="shared" si="254"/>
        <v>0.04</v>
      </c>
      <c r="N823" s="92">
        <f t="shared" si="244"/>
        <v>3.3960531989175591E-3</v>
      </c>
      <c r="O823" s="90"/>
    </row>
    <row r="824" spans="1:15" x14ac:dyDescent="0.3">
      <c r="A824" s="94">
        <f xml:space="preserve"> IF(MOD(ROWS($A$681:A823),12) = 0,A823+1,A823)</f>
        <v>70</v>
      </c>
      <c r="B824" s="94"/>
      <c r="C824" s="29"/>
      <c r="D824" s="89"/>
      <c r="E824" s="95">
        <f t="shared" si="252"/>
        <v>774709.4823434836</v>
      </c>
      <c r="F824" s="93">
        <v>180</v>
      </c>
      <c r="G824" s="93"/>
      <c r="H824" s="91">
        <v>0.08</v>
      </c>
      <c r="I824" s="95">
        <f t="shared" si="253"/>
        <v>12423.477096294622</v>
      </c>
      <c r="J824" s="95">
        <f t="shared" si="246"/>
        <v>5164.7298822898911</v>
      </c>
      <c r="K824" s="95">
        <f t="shared" si="247"/>
        <v>7258.7472140047312</v>
      </c>
      <c r="L824" s="95">
        <f t="shared" si="250"/>
        <v>2606.303524048099</v>
      </c>
      <c r="M824" s="92">
        <f t="shared" si="254"/>
        <v>0.04</v>
      </c>
      <c r="N824" s="92">
        <f t="shared" si="244"/>
        <v>3.3960531989175591E-3</v>
      </c>
      <c r="O824" s="88">
        <f t="shared" ref="O824" si="255">SUM(I813:I824)</f>
        <v>77121.123205459691</v>
      </c>
    </row>
    <row r="825" spans="1:15" x14ac:dyDescent="0.3">
      <c r="A825" s="94">
        <f xml:space="preserve"> IF(MOD(ROWS($A$681:A824),12) = 0,A824+1,A824)</f>
        <v>71</v>
      </c>
      <c r="B825" s="94"/>
      <c r="C825" s="29"/>
      <c r="D825" s="89"/>
      <c r="E825" s="95">
        <f t="shared" si="252"/>
        <v>113085.63296265248</v>
      </c>
      <c r="F825" s="93">
        <v>180</v>
      </c>
      <c r="G825" s="93"/>
      <c r="H825" s="91">
        <v>0.08</v>
      </c>
      <c r="I825" s="95">
        <f t="shared" si="253"/>
        <v>1911.3041686607112</v>
      </c>
      <c r="J825" s="95">
        <f t="shared" si="246"/>
        <v>753.90421975101663</v>
      </c>
      <c r="K825" s="95">
        <f t="shared" si="247"/>
        <v>1157.3999489096946</v>
      </c>
      <c r="L825" s="95">
        <f t="shared" si="250"/>
        <v>380.11423377551114</v>
      </c>
      <c r="M825" s="92">
        <f t="shared" si="254"/>
        <v>0.04</v>
      </c>
      <c r="N825" s="92">
        <f t="shared" si="244"/>
        <v>3.3960531989175591E-3</v>
      </c>
      <c r="O825" s="90"/>
    </row>
    <row r="826" spans="1:15" x14ac:dyDescent="0.3">
      <c r="A826" s="94">
        <f xml:space="preserve"> IF(MOD(ROWS($A$681:A825),12) = 0,A825+1,A825)</f>
        <v>71</v>
      </c>
      <c r="B826" s="94"/>
      <c r="C826" s="29"/>
      <c r="D826" s="89"/>
      <c r="E826" s="95">
        <f t="shared" si="252"/>
        <v>197899.85768464208</v>
      </c>
      <c r="F826" s="93">
        <v>180</v>
      </c>
      <c r="G826" s="93"/>
      <c r="H826" s="91">
        <v>0.08</v>
      </c>
      <c r="I826" s="95">
        <f t="shared" si="253"/>
        <v>3344.7822951562443</v>
      </c>
      <c r="J826" s="95">
        <f t="shared" si="246"/>
        <v>1319.3323845642806</v>
      </c>
      <c r="K826" s="95">
        <f t="shared" si="247"/>
        <v>2025.4499105919638</v>
      </c>
      <c r="L826" s="95">
        <f t="shared" si="250"/>
        <v>665.19990910714523</v>
      </c>
      <c r="M826" s="92">
        <f t="shared" si="254"/>
        <v>0.04</v>
      </c>
      <c r="N826" s="92">
        <f t="shared" si="244"/>
        <v>3.3960531989175591E-3</v>
      </c>
      <c r="O826" s="90"/>
    </row>
    <row r="827" spans="1:15" x14ac:dyDescent="0.3">
      <c r="A827" s="94">
        <f xml:space="preserve"> IF(MOD(ROWS($A$681:A826),12) = 0,A826+1,A826)</f>
        <v>71</v>
      </c>
      <c r="B827" s="94"/>
      <c r="C827" s="29"/>
      <c r="D827" s="89"/>
      <c r="E827" s="95">
        <f t="shared" si="252"/>
        <v>158319.88614771349</v>
      </c>
      <c r="F827" s="93">
        <v>180</v>
      </c>
      <c r="G827" s="93"/>
      <c r="H827" s="91">
        <v>0.08</v>
      </c>
      <c r="I827" s="95">
        <f t="shared" si="253"/>
        <v>2675.8258361249955</v>
      </c>
      <c r="J827" s="95">
        <f t="shared" si="246"/>
        <v>1055.4659076514233</v>
      </c>
      <c r="K827" s="95">
        <f t="shared" si="247"/>
        <v>1620.3599284735722</v>
      </c>
      <c r="L827" s="95">
        <f t="shared" si="250"/>
        <v>532.15992728571564</v>
      </c>
      <c r="M827" s="92">
        <f t="shared" si="254"/>
        <v>0.04</v>
      </c>
      <c r="N827" s="92">
        <f t="shared" si="244"/>
        <v>3.3960531989175591E-3</v>
      </c>
      <c r="O827" s="90"/>
    </row>
    <row r="828" spans="1:15" x14ac:dyDescent="0.3">
      <c r="A828" s="94">
        <f xml:space="preserve"> IF(MOD(ROWS($A$681:A827),12) = 0,A827+1,A827)</f>
        <v>71</v>
      </c>
      <c r="B828" s="94"/>
      <c r="C828" s="29"/>
      <c r="D828" s="89"/>
      <c r="E828" s="95">
        <f t="shared" si="252"/>
        <v>435549.04412980669</v>
      </c>
      <c r="F828" s="93">
        <v>180</v>
      </c>
      <c r="G828" s="93"/>
      <c r="H828" s="91">
        <v>0.08</v>
      </c>
      <c r="I828" s="95">
        <f t="shared" si="253"/>
        <v>7262.9558409107021</v>
      </c>
      <c r="J828" s="95">
        <f t="shared" si="246"/>
        <v>2903.6602941987117</v>
      </c>
      <c r="K828" s="95">
        <f t="shared" si="247"/>
        <v>4359.29554671199</v>
      </c>
      <c r="L828" s="95">
        <f t="shared" si="250"/>
        <v>1464.3433250160767</v>
      </c>
      <c r="M828" s="92">
        <f t="shared" si="254"/>
        <v>0.04</v>
      </c>
      <c r="N828" s="92">
        <f t="shared" si="244"/>
        <v>3.3960531989175591E-3</v>
      </c>
      <c r="O828" s="90"/>
    </row>
    <row r="829" spans="1:15" x14ac:dyDescent="0.3">
      <c r="A829" s="94">
        <f xml:space="preserve"> IF(MOD(ROWS($A$681:A828),12) = 0,A828+1,A828)</f>
        <v>71</v>
      </c>
      <c r="B829" s="94"/>
      <c r="C829" s="29"/>
      <c r="D829" s="89"/>
      <c r="E829" s="95">
        <f t="shared" si="252"/>
        <v>687709.01704706438</v>
      </c>
      <c r="F829" s="93">
        <v>180</v>
      </c>
      <c r="G829" s="93"/>
      <c r="H829" s="91">
        <v>0.08</v>
      </c>
      <c r="I829" s="95">
        <f t="shared" si="253"/>
        <v>11467.825011964267</v>
      </c>
      <c r="J829" s="95">
        <f t="shared" si="246"/>
        <v>4584.7267803137629</v>
      </c>
      <c r="K829" s="95">
        <f t="shared" si="247"/>
        <v>6883.0982316505042</v>
      </c>
      <c r="L829" s="95">
        <f t="shared" si="250"/>
        <v>2312.1210394990726</v>
      </c>
      <c r="M829" s="92">
        <f t="shared" si="254"/>
        <v>0.04</v>
      </c>
      <c r="N829" s="92">
        <f t="shared" si="244"/>
        <v>3.3960531989175591E-3</v>
      </c>
      <c r="O829" s="90"/>
    </row>
    <row r="830" spans="1:15" x14ac:dyDescent="0.3">
      <c r="A830" s="94">
        <f xml:space="preserve"> IF(MOD(ROWS($A$681:A829),12) = 0,A829+1,A829)</f>
        <v>71</v>
      </c>
      <c r="B830" s="94"/>
      <c r="C830" s="29"/>
      <c r="D830" s="89"/>
      <c r="E830" s="95">
        <f t="shared" si="252"/>
        <v>458472.67803137633</v>
      </c>
      <c r="F830" s="93">
        <v>180</v>
      </c>
      <c r="G830" s="93"/>
      <c r="H830" s="91">
        <v>0.08</v>
      </c>
      <c r="I830" s="95">
        <f t="shared" si="253"/>
        <v>7645.2166746428447</v>
      </c>
      <c r="J830" s="95">
        <f t="shared" si="246"/>
        <v>3056.4845202091756</v>
      </c>
      <c r="K830" s="95">
        <f t="shared" si="247"/>
        <v>4588.7321544336692</v>
      </c>
      <c r="L830" s="95">
        <f t="shared" si="250"/>
        <v>1541.4140263327154</v>
      </c>
      <c r="M830" s="92">
        <f t="shared" si="254"/>
        <v>0.04</v>
      </c>
      <c r="N830" s="92">
        <f t="shared" si="244"/>
        <v>3.3960531989175591E-3</v>
      </c>
      <c r="O830" s="90"/>
    </row>
    <row r="831" spans="1:15" x14ac:dyDescent="0.3">
      <c r="A831" s="94">
        <f xml:space="preserve"> IF(MOD(ROWS($A$681:A830),12) = 0,A830+1,A830)</f>
        <v>71</v>
      </c>
      <c r="B831" s="94"/>
      <c r="C831" s="29"/>
      <c r="D831" s="89"/>
      <c r="E831" s="95">
        <f t="shared" si="252"/>
        <v>229236.33901568817</v>
      </c>
      <c r="F831" s="93">
        <v>180</v>
      </c>
      <c r="G831" s="93"/>
      <c r="H831" s="91">
        <v>0.08</v>
      </c>
      <c r="I831" s="95">
        <f t="shared" si="253"/>
        <v>3822.6083373214224</v>
      </c>
      <c r="J831" s="95">
        <f t="shared" si="246"/>
        <v>1528.2422601045878</v>
      </c>
      <c r="K831" s="95">
        <f t="shared" si="247"/>
        <v>2294.3660772168346</v>
      </c>
      <c r="L831" s="95">
        <f t="shared" si="250"/>
        <v>770.70701316635768</v>
      </c>
      <c r="M831" s="92">
        <f t="shared" si="254"/>
        <v>0.04</v>
      </c>
      <c r="N831" s="92">
        <f t="shared" si="244"/>
        <v>3.3960531989175591E-3</v>
      </c>
      <c r="O831" s="90"/>
    </row>
    <row r="832" spans="1:15" x14ac:dyDescent="0.3">
      <c r="A832" s="94">
        <f xml:space="preserve"> IF(MOD(ROWS($A$681:A831),12) = 0,A831+1,A831)</f>
        <v>71</v>
      </c>
      <c r="B832" s="94"/>
      <c r="C832" s="29"/>
      <c r="D832" s="89"/>
      <c r="E832" s="95">
        <f t="shared" si="252"/>
        <v>319400.79745869397</v>
      </c>
      <c r="F832" s="93">
        <v>180</v>
      </c>
      <c r="G832" s="93"/>
      <c r="H832" s="91">
        <v>0.08</v>
      </c>
      <c r="I832" s="95">
        <f t="shared" si="253"/>
        <v>5256.0864638169551</v>
      </c>
      <c r="J832" s="95">
        <f t="shared" si="246"/>
        <v>2129.3386497246265</v>
      </c>
      <c r="K832" s="95">
        <f t="shared" si="247"/>
        <v>3126.7478140923286</v>
      </c>
      <c r="L832" s="95">
        <f t="shared" si="250"/>
        <v>1074.0834980301604</v>
      </c>
      <c r="M832" s="92">
        <f t="shared" si="254"/>
        <v>0.04</v>
      </c>
      <c r="N832" s="92">
        <f t="shared" si="244"/>
        <v>3.3960531989175591E-3</v>
      </c>
      <c r="O832" s="90"/>
    </row>
    <row r="833" spans="1:15" x14ac:dyDescent="0.3">
      <c r="A833" s="94">
        <f xml:space="preserve"> IF(MOD(ROWS($A$681:A832),12) = 0,A832+1,A832)</f>
        <v>71</v>
      </c>
      <c r="B833" s="94"/>
      <c r="C833" s="29"/>
      <c r="D833" s="89"/>
      <c r="E833" s="95">
        <f t="shared" si="252"/>
        <v>383280.95695043314</v>
      </c>
      <c r="F833" s="93">
        <v>180</v>
      </c>
      <c r="G833" s="93"/>
      <c r="H833" s="91">
        <v>0.08</v>
      </c>
      <c r="I833" s="95">
        <f t="shared" si="253"/>
        <v>6307.303756580347</v>
      </c>
      <c r="J833" s="95">
        <f t="shared" si="246"/>
        <v>2555.2063796695543</v>
      </c>
      <c r="K833" s="95">
        <f t="shared" si="247"/>
        <v>3752.0973769107927</v>
      </c>
      <c r="L833" s="95">
        <f t="shared" si="250"/>
        <v>1288.9001976361938</v>
      </c>
      <c r="M833" s="92">
        <f t="shared" si="254"/>
        <v>0.04</v>
      </c>
      <c r="N833" s="92">
        <f t="shared" si="244"/>
        <v>3.3960531989175591E-3</v>
      </c>
      <c r="O833" s="90"/>
    </row>
    <row r="834" spans="1:15" x14ac:dyDescent="0.3">
      <c r="A834" s="94">
        <f xml:space="preserve"> IF(MOD(ROWS($A$681:A833),12) = 0,A833+1,A833)</f>
        <v>71</v>
      </c>
      <c r="B834" s="94"/>
      <c r="C834" s="29"/>
      <c r="D834" s="89"/>
      <c r="E834" s="95">
        <f t="shared" si="252"/>
        <v>453023.24025860097</v>
      </c>
      <c r="F834" s="93">
        <v>180</v>
      </c>
      <c r="G834" s="93"/>
      <c r="H834" s="91">
        <v>0.08</v>
      </c>
      <c r="I834" s="95">
        <f t="shared" si="253"/>
        <v>7358.521049343738</v>
      </c>
      <c r="J834" s="95">
        <f t="shared" si="246"/>
        <v>3020.15493505734</v>
      </c>
      <c r="K834" s="95">
        <f t="shared" si="247"/>
        <v>4338.3661142863984</v>
      </c>
      <c r="L834" s="95">
        <f t="shared" si="250"/>
        <v>1523.7577021437219</v>
      </c>
      <c r="M834" s="92">
        <f t="shared" si="254"/>
        <v>0.04</v>
      </c>
      <c r="N834" s="92">
        <f t="shared" si="244"/>
        <v>3.3960531989175591E-3</v>
      </c>
      <c r="O834" s="90"/>
    </row>
    <row r="835" spans="1:15" x14ac:dyDescent="0.3">
      <c r="A835" s="94">
        <f xml:space="preserve"> IF(MOD(ROWS($A$681:A834),12) = 0,A834+1,A834)</f>
        <v>71</v>
      </c>
      <c r="B835" s="94"/>
      <c r="C835" s="29"/>
      <c r="D835" s="89"/>
      <c r="E835" s="95">
        <f t="shared" si="252"/>
        <v>470673.49637257273</v>
      </c>
      <c r="F835" s="93">
        <v>180</v>
      </c>
      <c r="G835" s="93"/>
      <c r="H835" s="91">
        <v>0.08</v>
      </c>
      <c r="I835" s="95">
        <f t="shared" si="253"/>
        <v>7645.2166746428447</v>
      </c>
      <c r="J835" s="95">
        <f t="shared" si="246"/>
        <v>3137.8233091504849</v>
      </c>
      <c r="K835" s="95">
        <f t="shared" si="247"/>
        <v>4507.3933654923603</v>
      </c>
      <c r="L835" s="95">
        <f t="shared" si="250"/>
        <v>1583.1248853441277</v>
      </c>
      <c r="M835" s="92">
        <f t="shared" si="254"/>
        <v>0.04</v>
      </c>
      <c r="N835" s="92">
        <f t="shared" ref="N835:N898" si="256">1-(POWER(1-M835,(1/12)))</f>
        <v>3.3960531989175591E-3</v>
      </c>
      <c r="O835" s="90"/>
    </row>
    <row r="836" spans="1:15" x14ac:dyDescent="0.3">
      <c r="A836" s="94">
        <f xml:space="preserve"> IF(MOD(ROWS($A$681:A835),12) = 0,A835+1,A835)</f>
        <v>71</v>
      </c>
      <c r="B836" s="94"/>
      <c r="C836" s="29"/>
      <c r="D836" s="89"/>
      <c r="E836" s="95">
        <f t="shared" si="252"/>
        <v>764844.43160543079</v>
      </c>
      <c r="F836" s="93">
        <v>180</v>
      </c>
      <c r="G836" s="93"/>
      <c r="H836" s="91">
        <v>0.08</v>
      </c>
      <c r="I836" s="95">
        <f t="shared" si="253"/>
        <v>12423.477096294622</v>
      </c>
      <c r="J836" s="95">
        <f t="shared" si="246"/>
        <v>5098.9628773695385</v>
      </c>
      <c r="K836" s="95">
        <f t="shared" si="247"/>
        <v>7324.5142189250837</v>
      </c>
      <c r="L836" s="95">
        <f t="shared" si="250"/>
        <v>2572.5779386842078</v>
      </c>
      <c r="M836" s="92">
        <f t="shared" si="254"/>
        <v>0.04</v>
      </c>
      <c r="N836" s="92">
        <f t="shared" si="256"/>
        <v>3.3960531989175591E-3</v>
      </c>
      <c r="O836" s="88">
        <f t="shared" ref="O836" si="257">SUM(I825:I836)</f>
        <v>77121.123205459691</v>
      </c>
    </row>
    <row r="837" spans="1:15" x14ac:dyDescent="0.3">
      <c r="A837" s="94">
        <f xml:space="preserve"> IF(MOD(ROWS($A$681:A836),12) = 0,A836+1,A836)</f>
        <v>72</v>
      </c>
      <c r="B837" s="94"/>
      <c r="C837" s="29"/>
      <c r="D837" s="89"/>
      <c r="E837" s="95">
        <f t="shared" si="252"/>
        <v>111548.11877996728</v>
      </c>
      <c r="F837" s="93">
        <v>180</v>
      </c>
      <c r="G837" s="93"/>
      <c r="H837" s="91">
        <v>0.08</v>
      </c>
      <c r="I837" s="95">
        <f t="shared" si="253"/>
        <v>1911.3041686607112</v>
      </c>
      <c r="J837" s="95">
        <f t="shared" si="246"/>
        <v>743.6541251997819</v>
      </c>
      <c r="K837" s="95">
        <f t="shared" si="247"/>
        <v>1167.6500434609293</v>
      </c>
      <c r="L837" s="95">
        <f t="shared" si="250"/>
        <v>374.85794395063198</v>
      </c>
      <c r="M837" s="92">
        <f t="shared" si="254"/>
        <v>0.04</v>
      </c>
      <c r="N837" s="92">
        <f t="shared" si="256"/>
        <v>3.3960531989175591E-3</v>
      </c>
      <c r="O837" s="90"/>
    </row>
    <row r="838" spans="1:15" x14ac:dyDescent="0.3">
      <c r="A838" s="94">
        <f xml:space="preserve"> IF(MOD(ROWS($A$681:A837),12) = 0,A837+1,A837)</f>
        <v>72</v>
      </c>
      <c r="B838" s="94"/>
      <c r="C838" s="29"/>
      <c r="D838" s="89"/>
      <c r="E838" s="95">
        <f t="shared" si="252"/>
        <v>195209.20786494296</v>
      </c>
      <c r="F838" s="93">
        <v>180</v>
      </c>
      <c r="G838" s="93"/>
      <c r="H838" s="91">
        <v>0.08</v>
      </c>
      <c r="I838" s="95">
        <f t="shared" si="253"/>
        <v>3344.7822951562443</v>
      </c>
      <c r="J838" s="95">
        <f t="shared" si="246"/>
        <v>1301.3947190996198</v>
      </c>
      <c r="K838" s="95">
        <f t="shared" si="247"/>
        <v>2043.3875760566245</v>
      </c>
      <c r="L838" s="95">
        <f t="shared" si="250"/>
        <v>656.00140191360686</v>
      </c>
      <c r="M838" s="92">
        <f t="shared" si="254"/>
        <v>0.04</v>
      </c>
      <c r="N838" s="92">
        <f t="shared" si="256"/>
        <v>3.3960531989175591E-3</v>
      </c>
      <c r="O838" s="90"/>
    </row>
    <row r="839" spans="1:15" x14ac:dyDescent="0.3">
      <c r="A839" s="94">
        <f xml:space="preserve"> IF(MOD(ROWS($A$681:A838),12) = 0,A838+1,A838)</f>
        <v>72</v>
      </c>
      <c r="B839" s="94"/>
      <c r="C839" s="29"/>
      <c r="D839" s="89"/>
      <c r="E839" s="95">
        <f t="shared" si="252"/>
        <v>156167.36629195421</v>
      </c>
      <c r="F839" s="93">
        <v>180</v>
      </c>
      <c r="G839" s="93"/>
      <c r="H839" s="91">
        <v>0.08</v>
      </c>
      <c r="I839" s="95">
        <f t="shared" si="253"/>
        <v>2675.8258361249955</v>
      </c>
      <c r="J839" s="95">
        <f t="shared" si="246"/>
        <v>1041.1157752796948</v>
      </c>
      <c r="K839" s="95">
        <f t="shared" si="247"/>
        <v>1634.7100608453006</v>
      </c>
      <c r="L839" s="95">
        <f t="shared" si="250"/>
        <v>524.80112153088487</v>
      </c>
      <c r="M839" s="92">
        <f t="shared" si="254"/>
        <v>0.04</v>
      </c>
      <c r="N839" s="92">
        <f t="shared" si="256"/>
        <v>3.3960531989175591E-3</v>
      </c>
      <c r="O839" s="90"/>
    </row>
    <row r="840" spans="1:15" x14ac:dyDescent="0.3">
      <c r="A840" s="94">
        <f xml:space="preserve"> IF(MOD(ROWS($A$681:A839),12) = 0,A839+1,A839)</f>
        <v>72</v>
      </c>
      <c r="B840" s="94"/>
      <c r="C840" s="29"/>
      <c r="D840" s="89"/>
      <c r="E840" s="95">
        <f t="shared" si="252"/>
        <v>429725.40525807859</v>
      </c>
      <c r="F840" s="93">
        <v>180</v>
      </c>
      <c r="G840" s="93"/>
      <c r="H840" s="91">
        <v>0.08</v>
      </c>
      <c r="I840" s="95">
        <f t="shared" si="253"/>
        <v>7262.9558409107021</v>
      </c>
      <c r="J840" s="95">
        <f t="shared" si="246"/>
        <v>2864.8360350538574</v>
      </c>
      <c r="K840" s="95">
        <f t="shared" si="247"/>
        <v>4398.1198058568443</v>
      </c>
      <c r="L840" s="95">
        <f t="shared" si="250"/>
        <v>1444.4340883469395</v>
      </c>
      <c r="M840" s="92">
        <f t="shared" si="254"/>
        <v>0.04</v>
      </c>
      <c r="N840" s="92">
        <f t="shared" si="256"/>
        <v>3.3960531989175591E-3</v>
      </c>
      <c r="O840" s="90"/>
    </row>
    <row r="841" spans="1:15" x14ac:dyDescent="0.3">
      <c r="A841" s="94">
        <f xml:space="preserve"> IF(MOD(ROWS($A$681:A840),12) = 0,A840+1,A840)</f>
        <v>72</v>
      </c>
      <c r="B841" s="94"/>
      <c r="C841" s="29"/>
      <c r="D841" s="89"/>
      <c r="E841" s="95">
        <f t="shared" si="252"/>
        <v>678513.79777591478</v>
      </c>
      <c r="F841" s="93">
        <v>180</v>
      </c>
      <c r="G841" s="93"/>
      <c r="H841" s="91">
        <v>0.08</v>
      </c>
      <c r="I841" s="95">
        <f t="shared" si="253"/>
        <v>11467.825011964267</v>
      </c>
      <c r="J841" s="95">
        <f t="shared" si="246"/>
        <v>4523.4253185060988</v>
      </c>
      <c r="K841" s="95">
        <f t="shared" si="247"/>
        <v>6944.3996934581683</v>
      </c>
      <c r="L841" s="95">
        <f t="shared" si="250"/>
        <v>2280.6854026530664</v>
      </c>
      <c r="M841" s="92">
        <f t="shared" si="254"/>
        <v>0.04</v>
      </c>
      <c r="N841" s="92">
        <f t="shared" si="256"/>
        <v>3.3960531989175591E-3</v>
      </c>
      <c r="O841" s="90"/>
    </row>
    <row r="842" spans="1:15" x14ac:dyDescent="0.3">
      <c r="A842" s="94">
        <f xml:space="preserve"> IF(MOD(ROWS($A$681:A841),12) = 0,A841+1,A841)</f>
        <v>72</v>
      </c>
      <c r="B842" s="94"/>
      <c r="C842" s="29"/>
      <c r="D842" s="89"/>
      <c r="E842" s="95">
        <f t="shared" si="252"/>
        <v>452342.53185060993</v>
      </c>
      <c r="F842" s="93">
        <v>180</v>
      </c>
      <c r="G842" s="93"/>
      <c r="H842" s="91">
        <v>0.08</v>
      </c>
      <c r="I842" s="95">
        <f t="shared" si="253"/>
        <v>7645.2166746428447</v>
      </c>
      <c r="J842" s="95">
        <f t="shared" si="246"/>
        <v>3015.6168790040665</v>
      </c>
      <c r="K842" s="95">
        <f t="shared" si="247"/>
        <v>4629.5997956387782</v>
      </c>
      <c r="L842" s="95">
        <f t="shared" si="250"/>
        <v>1520.4569351020446</v>
      </c>
      <c r="M842" s="92">
        <f t="shared" si="254"/>
        <v>0.04</v>
      </c>
      <c r="N842" s="92">
        <f t="shared" si="256"/>
        <v>3.3960531989175591E-3</v>
      </c>
      <c r="O842" s="90"/>
    </row>
    <row r="843" spans="1:15" x14ac:dyDescent="0.3">
      <c r="A843" s="94">
        <f xml:space="preserve"> IF(MOD(ROWS($A$681:A842),12) = 0,A842+1,A842)</f>
        <v>72</v>
      </c>
      <c r="B843" s="94"/>
      <c r="C843" s="29"/>
      <c r="D843" s="89"/>
      <c r="E843" s="95">
        <f t="shared" si="252"/>
        <v>226171.26592530496</v>
      </c>
      <c r="F843" s="93">
        <v>180</v>
      </c>
      <c r="G843" s="93"/>
      <c r="H843" s="91">
        <v>0.08</v>
      </c>
      <c r="I843" s="95">
        <f t="shared" si="253"/>
        <v>3822.6083373214224</v>
      </c>
      <c r="J843" s="95">
        <f t="shared" si="246"/>
        <v>1507.8084395020333</v>
      </c>
      <c r="K843" s="95">
        <f t="shared" si="247"/>
        <v>2314.7998978193891</v>
      </c>
      <c r="L843" s="95">
        <f t="shared" si="250"/>
        <v>760.22846755102228</v>
      </c>
      <c r="M843" s="92">
        <f t="shared" si="254"/>
        <v>0.04</v>
      </c>
      <c r="N843" s="92">
        <f t="shared" si="256"/>
        <v>3.3960531989175591E-3</v>
      </c>
      <c r="O843" s="90"/>
    </row>
    <row r="844" spans="1:15" x14ac:dyDescent="0.3">
      <c r="A844" s="94">
        <f xml:space="preserve"> IF(MOD(ROWS($A$681:A843),12) = 0,A843+1,A843)</f>
        <v>72</v>
      </c>
      <c r="B844" s="94"/>
      <c r="C844" s="29"/>
      <c r="D844" s="89"/>
      <c r="E844" s="95">
        <f t="shared" si="252"/>
        <v>315199.9661465715</v>
      </c>
      <c r="F844" s="93">
        <v>180</v>
      </c>
      <c r="G844" s="93"/>
      <c r="H844" s="91">
        <v>0.08</v>
      </c>
      <c r="I844" s="95">
        <f t="shared" si="253"/>
        <v>5256.0864638169551</v>
      </c>
      <c r="J844" s="95">
        <f t="shared" si="246"/>
        <v>2101.3331076438103</v>
      </c>
      <c r="K844" s="95">
        <f t="shared" si="247"/>
        <v>3154.7533561731448</v>
      </c>
      <c r="L844" s="95">
        <f t="shared" si="250"/>
        <v>1059.7221431037426</v>
      </c>
      <c r="M844" s="92">
        <f t="shared" si="254"/>
        <v>0.04</v>
      </c>
      <c r="N844" s="92">
        <f t="shared" si="256"/>
        <v>3.3960531989175591E-3</v>
      </c>
      <c r="O844" s="90"/>
    </row>
    <row r="845" spans="1:15" x14ac:dyDescent="0.3">
      <c r="A845" s="94">
        <f xml:space="preserve"> IF(MOD(ROWS($A$681:A844),12) = 0,A844+1,A844)</f>
        <v>72</v>
      </c>
      <c r="B845" s="94"/>
      <c r="C845" s="29"/>
      <c r="D845" s="89"/>
      <c r="E845" s="95">
        <f t="shared" si="252"/>
        <v>378239.95937588613</v>
      </c>
      <c r="F845" s="93">
        <v>180</v>
      </c>
      <c r="G845" s="93"/>
      <c r="H845" s="91">
        <v>0.08</v>
      </c>
      <c r="I845" s="95">
        <f t="shared" si="253"/>
        <v>6307.303756580347</v>
      </c>
      <c r="J845" s="95">
        <f t="shared" si="246"/>
        <v>2521.5997291725744</v>
      </c>
      <c r="K845" s="95">
        <f t="shared" si="247"/>
        <v>3785.7040274077726</v>
      </c>
      <c r="L845" s="95">
        <f t="shared" si="250"/>
        <v>1271.6665717244925</v>
      </c>
      <c r="M845" s="92">
        <f t="shared" si="254"/>
        <v>0.04</v>
      </c>
      <c r="N845" s="92">
        <f t="shared" si="256"/>
        <v>3.3960531989175591E-3</v>
      </c>
      <c r="O845" s="90"/>
    </row>
    <row r="846" spans="1:15" x14ac:dyDescent="0.3">
      <c r="A846" s="94">
        <f xml:space="preserve"> IF(MOD(ROWS($A$681:A845),12) = 0,A845+1,A845)</f>
        <v>72</v>
      </c>
      <c r="B846" s="94"/>
      <c r="C846" s="29"/>
      <c r="D846" s="89"/>
      <c r="E846" s="95">
        <f t="shared" si="252"/>
        <v>447161.11644217081</v>
      </c>
      <c r="F846" s="93">
        <v>180</v>
      </c>
      <c r="G846" s="93"/>
      <c r="H846" s="91">
        <v>0.08</v>
      </c>
      <c r="I846" s="95">
        <f t="shared" si="253"/>
        <v>7358.521049343738</v>
      </c>
      <c r="J846" s="95">
        <f t="shared" si="246"/>
        <v>2981.074109614472</v>
      </c>
      <c r="K846" s="95">
        <f t="shared" si="247"/>
        <v>4377.446939729266</v>
      </c>
      <c r="L846" s="95">
        <f t="shared" si="250"/>
        <v>1503.7168972422219</v>
      </c>
      <c r="M846" s="92">
        <f t="shared" si="254"/>
        <v>0.04</v>
      </c>
      <c r="N846" s="92">
        <f t="shared" si="256"/>
        <v>3.3960531989175591E-3</v>
      </c>
      <c r="O846" s="90"/>
    </row>
    <row r="847" spans="1:15" x14ac:dyDescent="0.3">
      <c r="A847" s="94">
        <f xml:space="preserve"> IF(MOD(ROWS($A$681:A846),12) = 0,A846+1,A846)</f>
        <v>72</v>
      </c>
      <c r="B847" s="94"/>
      <c r="C847" s="29"/>
      <c r="D847" s="89"/>
      <c r="E847" s="95">
        <f t="shared" si="252"/>
        <v>464582.97812173626</v>
      </c>
      <c r="F847" s="93">
        <v>180</v>
      </c>
      <c r="G847" s="93"/>
      <c r="H847" s="91">
        <v>0.08</v>
      </c>
      <c r="I847" s="95">
        <f t="shared" si="253"/>
        <v>7645.2166746428447</v>
      </c>
      <c r="J847" s="95">
        <f t="shared" si="246"/>
        <v>3097.2198541449088</v>
      </c>
      <c r="K847" s="95">
        <f t="shared" si="247"/>
        <v>4547.9968204979359</v>
      </c>
      <c r="L847" s="95">
        <f t="shared" si="250"/>
        <v>1562.30326986205</v>
      </c>
      <c r="M847" s="92">
        <f t="shared" si="254"/>
        <v>0.04</v>
      </c>
      <c r="N847" s="92">
        <f t="shared" si="256"/>
        <v>3.3960531989175591E-3</v>
      </c>
      <c r="O847" s="90"/>
    </row>
    <row r="848" spans="1:15" x14ac:dyDescent="0.3">
      <c r="A848" s="94">
        <f xml:space="preserve"> IF(MOD(ROWS($A$681:A847),12) = 0,A847+1,A847)</f>
        <v>72</v>
      </c>
      <c r="B848" s="94"/>
      <c r="C848" s="29"/>
      <c r="D848" s="89"/>
      <c r="E848" s="95">
        <f t="shared" si="252"/>
        <v>754947.33944782149</v>
      </c>
      <c r="F848" s="93">
        <v>180</v>
      </c>
      <c r="G848" s="93"/>
      <c r="H848" s="91">
        <v>0.08</v>
      </c>
      <c r="I848" s="95">
        <f t="shared" si="253"/>
        <v>12423.477096294622</v>
      </c>
      <c r="J848" s="95">
        <f t="shared" ref="J848:J911" si="258">E848*(H848/12)</f>
        <v>5032.9822629854771</v>
      </c>
      <c r="K848" s="95">
        <f t="shared" ref="K848:K911" si="259">I848-J848</f>
        <v>7390.4948333091452</v>
      </c>
      <c r="L848" s="95">
        <f t="shared" si="250"/>
        <v>2538.742813525831</v>
      </c>
      <c r="M848" s="92">
        <f t="shared" si="254"/>
        <v>0.04</v>
      </c>
      <c r="N848" s="92">
        <f t="shared" si="256"/>
        <v>3.3960531989175591E-3</v>
      </c>
      <c r="O848" s="88">
        <f t="shared" ref="O848" si="260">SUM(I837:I848)</f>
        <v>77121.123205459691</v>
      </c>
    </row>
    <row r="849" spans="1:15" x14ac:dyDescent="0.3">
      <c r="A849" s="94">
        <f xml:space="preserve"> IF(MOD(ROWS($A$681:A848),12) = 0,A848+1,A848)</f>
        <v>73</v>
      </c>
      <c r="B849" s="94"/>
      <c r="C849" s="29"/>
      <c r="D849" s="89"/>
      <c r="E849" s="95">
        <f t="shared" si="252"/>
        <v>110005.61079255572</v>
      </c>
      <c r="F849" s="93">
        <v>180</v>
      </c>
      <c r="G849" s="93"/>
      <c r="H849" s="91">
        <v>0.08</v>
      </c>
      <c r="I849" s="95">
        <f t="shared" si="253"/>
        <v>1911.3041686607112</v>
      </c>
      <c r="J849" s="95">
        <f t="shared" si="258"/>
        <v>733.37073861703811</v>
      </c>
      <c r="K849" s="95">
        <f t="shared" si="259"/>
        <v>1177.9334300436731</v>
      </c>
      <c r="L849" s="95">
        <f t="shared" si="250"/>
        <v>369.58458183772706</v>
      </c>
      <c r="M849" s="92">
        <f t="shared" si="254"/>
        <v>0.04</v>
      </c>
      <c r="N849" s="92">
        <f t="shared" si="256"/>
        <v>3.3960531989175591E-3</v>
      </c>
      <c r="O849" s="90"/>
    </row>
    <row r="850" spans="1:15" x14ac:dyDescent="0.3">
      <c r="A850" s="94">
        <f xml:space="preserve"> IF(MOD(ROWS($A$681:A849),12) = 0,A849+1,A849)</f>
        <v>73</v>
      </c>
      <c r="B850" s="94"/>
      <c r="C850" s="29"/>
      <c r="D850" s="89"/>
      <c r="E850" s="95">
        <f t="shared" si="252"/>
        <v>192509.81888697273</v>
      </c>
      <c r="F850" s="93">
        <v>180</v>
      </c>
      <c r="G850" s="93"/>
      <c r="H850" s="91">
        <v>0.08</v>
      </c>
      <c r="I850" s="95">
        <f t="shared" si="253"/>
        <v>3344.7822951562443</v>
      </c>
      <c r="J850" s="95">
        <f t="shared" si="258"/>
        <v>1283.3987925798183</v>
      </c>
      <c r="K850" s="95">
        <f t="shared" si="259"/>
        <v>2061.3835025764261</v>
      </c>
      <c r="L850" s="95">
        <f t="shared" si="250"/>
        <v>646.77301821602316</v>
      </c>
      <c r="M850" s="92">
        <f t="shared" si="254"/>
        <v>0.04</v>
      </c>
      <c r="N850" s="92">
        <f t="shared" si="256"/>
        <v>3.3960531989175591E-3</v>
      </c>
      <c r="O850" s="90"/>
    </row>
    <row r="851" spans="1:15" x14ac:dyDescent="0.3">
      <c r="A851" s="94">
        <f xml:space="preserve"> IF(MOD(ROWS($A$681:A850),12) = 0,A850+1,A850)</f>
        <v>73</v>
      </c>
      <c r="B851" s="94"/>
      <c r="C851" s="29"/>
      <c r="D851" s="89"/>
      <c r="E851" s="95">
        <f t="shared" si="252"/>
        <v>154007.85510957803</v>
      </c>
      <c r="F851" s="93">
        <v>180</v>
      </c>
      <c r="G851" s="93"/>
      <c r="H851" s="91">
        <v>0.08</v>
      </c>
      <c r="I851" s="95">
        <f t="shared" si="253"/>
        <v>2675.8258361249955</v>
      </c>
      <c r="J851" s="95">
        <f t="shared" si="258"/>
        <v>1026.7190340638535</v>
      </c>
      <c r="K851" s="95">
        <f t="shared" si="259"/>
        <v>1649.1068020611419</v>
      </c>
      <c r="L851" s="95">
        <f t="shared" si="250"/>
        <v>517.41841457281794</v>
      </c>
      <c r="M851" s="92">
        <f t="shared" si="254"/>
        <v>0.04</v>
      </c>
      <c r="N851" s="92">
        <f t="shared" si="256"/>
        <v>3.3960531989175591E-3</v>
      </c>
      <c r="O851" s="90"/>
    </row>
    <row r="852" spans="1:15" x14ac:dyDescent="0.3">
      <c r="A852" s="94">
        <f xml:space="preserve"> IF(MOD(ROWS($A$681:A851),12) = 0,A851+1,A851)</f>
        <v>73</v>
      </c>
      <c r="B852" s="94"/>
      <c r="C852" s="29"/>
      <c r="D852" s="89"/>
      <c r="E852" s="95">
        <f t="shared" si="252"/>
        <v>423882.8513638748</v>
      </c>
      <c r="F852" s="93">
        <v>180</v>
      </c>
      <c r="G852" s="93"/>
      <c r="H852" s="91">
        <v>0.08</v>
      </c>
      <c r="I852" s="95">
        <f t="shared" si="253"/>
        <v>7262.9558409107021</v>
      </c>
      <c r="J852" s="95">
        <f t="shared" si="258"/>
        <v>2825.8856757591657</v>
      </c>
      <c r="K852" s="95">
        <f t="shared" si="259"/>
        <v>4437.0701651515365</v>
      </c>
      <c r="L852" s="95">
        <f t="shared" si="250"/>
        <v>1424.4601870123986</v>
      </c>
      <c r="M852" s="92">
        <f t="shared" si="254"/>
        <v>0.04</v>
      </c>
      <c r="N852" s="92">
        <f t="shared" si="256"/>
        <v>3.3960531989175591E-3</v>
      </c>
      <c r="O852" s="90"/>
    </row>
    <row r="853" spans="1:15" x14ac:dyDescent="0.3">
      <c r="A853" s="94">
        <f xml:space="preserve"> IF(MOD(ROWS($A$681:A852),12) = 0,A852+1,A852)</f>
        <v>73</v>
      </c>
      <c r="B853" s="94"/>
      <c r="C853" s="29"/>
      <c r="D853" s="89"/>
      <c r="E853" s="95">
        <f t="shared" si="252"/>
        <v>669288.71267980349</v>
      </c>
      <c r="F853" s="93">
        <v>180</v>
      </c>
      <c r="G853" s="93"/>
      <c r="H853" s="91">
        <v>0.08</v>
      </c>
      <c r="I853" s="95">
        <f t="shared" si="253"/>
        <v>11467.825011964267</v>
      </c>
      <c r="J853" s="95">
        <f t="shared" si="258"/>
        <v>4461.9247511986905</v>
      </c>
      <c r="K853" s="95">
        <f t="shared" si="259"/>
        <v>7005.9002607655766</v>
      </c>
      <c r="L853" s="95">
        <f t="shared" si="250"/>
        <v>2249.1476637037913</v>
      </c>
      <c r="M853" s="92">
        <f t="shared" si="254"/>
        <v>0.04</v>
      </c>
      <c r="N853" s="92">
        <f t="shared" si="256"/>
        <v>3.3960531989175591E-3</v>
      </c>
      <c r="O853" s="90"/>
    </row>
    <row r="854" spans="1:15" x14ac:dyDescent="0.3">
      <c r="A854" s="94">
        <f xml:space="preserve"> IF(MOD(ROWS($A$681:A853),12) = 0,A853+1,A853)</f>
        <v>73</v>
      </c>
      <c r="B854" s="94"/>
      <c r="C854" s="29"/>
      <c r="D854" s="89"/>
      <c r="E854" s="95">
        <f t="shared" si="252"/>
        <v>446192.47511986911</v>
      </c>
      <c r="F854" s="93">
        <v>180</v>
      </c>
      <c r="G854" s="93"/>
      <c r="H854" s="91">
        <v>0.08</v>
      </c>
      <c r="I854" s="95">
        <f t="shared" si="253"/>
        <v>7645.2166746428447</v>
      </c>
      <c r="J854" s="95">
        <f t="shared" si="258"/>
        <v>2974.6165007991276</v>
      </c>
      <c r="K854" s="95">
        <f t="shared" si="259"/>
        <v>4670.6001738437171</v>
      </c>
      <c r="L854" s="95">
        <f t="shared" si="250"/>
        <v>1499.4317758025279</v>
      </c>
      <c r="M854" s="92">
        <f t="shared" si="254"/>
        <v>0.04</v>
      </c>
      <c r="N854" s="92">
        <f t="shared" si="256"/>
        <v>3.3960531989175591E-3</v>
      </c>
      <c r="O854" s="90"/>
    </row>
    <row r="855" spans="1:15" x14ac:dyDescent="0.3">
      <c r="A855" s="94">
        <f xml:space="preserve"> IF(MOD(ROWS($A$681:A854),12) = 0,A854+1,A854)</f>
        <v>73</v>
      </c>
      <c r="B855" s="94"/>
      <c r="C855" s="29"/>
      <c r="D855" s="89"/>
      <c r="E855" s="95">
        <f t="shared" si="252"/>
        <v>223096.23755993455</v>
      </c>
      <c r="F855" s="93">
        <v>180</v>
      </c>
      <c r="G855" s="93"/>
      <c r="H855" s="91">
        <v>0.08</v>
      </c>
      <c r="I855" s="95">
        <f t="shared" si="253"/>
        <v>3822.6083373214224</v>
      </c>
      <c r="J855" s="95">
        <f t="shared" si="258"/>
        <v>1487.3082503995638</v>
      </c>
      <c r="K855" s="95">
        <f t="shared" si="259"/>
        <v>2335.3000869218586</v>
      </c>
      <c r="L855" s="95">
        <f t="shared" si="250"/>
        <v>749.71588790126395</v>
      </c>
      <c r="M855" s="92">
        <f t="shared" si="254"/>
        <v>0.04</v>
      </c>
      <c r="N855" s="92">
        <f t="shared" si="256"/>
        <v>3.3960531989175591E-3</v>
      </c>
      <c r="O855" s="90"/>
    </row>
    <row r="856" spans="1:15" x14ac:dyDescent="0.3">
      <c r="A856" s="94">
        <f xml:space="preserve"> IF(MOD(ROWS($A$681:A855),12) = 0,A855+1,A855)</f>
        <v>73</v>
      </c>
      <c r="B856" s="94"/>
      <c r="C856" s="29"/>
      <c r="D856" s="89"/>
      <c r="E856" s="95">
        <f t="shared" si="252"/>
        <v>310985.49064729462</v>
      </c>
      <c r="F856" s="93">
        <v>180</v>
      </c>
      <c r="G856" s="93"/>
      <c r="H856" s="91">
        <v>0.08</v>
      </c>
      <c r="I856" s="95">
        <f t="shared" si="253"/>
        <v>5256.0864638169551</v>
      </c>
      <c r="J856" s="95">
        <f t="shared" si="258"/>
        <v>2073.2366043152974</v>
      </c>
      <c r="K856" s="95">
        <f t="shared" si="259"/>
        <v>3182.8498595016576</v>
      </c>
      <c r="L856" s="95">
        <f t="shared" si="250"/>
        <v>1045.3141428826566</v>
      </c>
      <c r="M856" s="92">
        <f t="shared" si="254"/>
        <v>0.04</v>
      </c>
      <c r="N856" s="92">
        <f t="shared" si="256"/>
        <v>3.3960531989175591E-3</v>
      </c>
      <c r="O856" s="90"/>
    </row>
    <row r="857" spans="1:15" x14ac:dyDescent="0.3">
      <c r="A857" s="94">
        <f xml:space="preserve"> IF(MOD(ROWS($A$681:A856),12) = 0,A856+1,A856)</f>
        <v>73</v>
      </c>
      <c r="B857" s="94"/>
      <c r="C857" s="29"/>
      <c r="D857" s="89"/>
      <c r="E857" s="95">
        <f t="shared" si="252"/>
        <v>373182.58877675387</v>
      </c>
      <c r="F857" s="93">
        <v>180</v>
      </c>
      <c r="G857" s="93"/>
      <c r="H857" s="91">
        <v>0.08</v>
      </c>
      <c r="I857" s="95">
        <f t="shared" si="253"/>
        <v>6307.303756580347</v>
      </c>
      <c r="J857" s="95">
        <f t="shared" si="258"/>
        <v>2487.8839251783593</v>
      </c>
      <c r="K857" s="95">
        <f t="shared" si="259"/>
        <v>3819.4198314019877</v>
      </c>
      <c r="L857" s="95">
        <f t="shared" si="250"/>
        <v>1254.3769714591892</v>
      </c>
      <c r="M857" s="92">
        <f t="shared" si="254"/>
        <v>0.04</v>
      </c>
      <c r="N857" s="92">
        <f t="shared" si="256"/>
        <v>3.3960531989175591E-3</v>
      </c>
      <c r="O857" s="90"/>
    </row>
    <row r="858" spans="1:15" x14ac:dyDescent="0.3">
      <c r="A858" s="94">
        <f xml:space="preserve"> IF(MOD(ROWS($A$681:A857),12) = 0,A857+1,A857)</f>
        <v>73</v>
      </c>
      <c r="B858" s="94"/>
      <c r="C858" s="29"/>
      <c r="D858" s="89"/>
      <c r="E858" s="95">
        <f t="shared" si="252"/>
        <v>441279.9526051993</v>
      </c>
      <c r="F858" s="93">
        <v>180</v>
      </c>
      <c r="G858" s="93"/>
      <c r="H858" s="91">
        <v>0.08</v>
      </c>
      <c r="I858" s="95">
        <f t="shared" si="253"/>
        <v>7358.521049343738</v>
      </c>
      <c r="J858" s="95">
        <f t="shared" si="258"/>
        <v>2941.8663507013289</v>
      </c>
      <c r="K858" s="95">
        <f t="shared" si="259"/>
        <v>4416.6546986424091</v>
      </c>
      <c r="L858" s="95">
        <f t="shared" si="250"/>
        <v>1483.611000345237</v>
      </c>
      <c r="M858" s="92">
        <f t="shared" si="254"/>
        <v>0.04</v>
      </c>
      <c r="N858" s="92">
        <f t="shared" si="256"/>
        <v>3.3960531989175591E-3</v>
      </c>
      <c r="O858" s="90"/>
    </row>
    <row r="859" spans="1:15" x14ac:dyDescent="0.3">
      <c r="A859" s="94">
        <f xml:space="preserve"> IF(MOD(ROWS($A$681:A858),12) = 0,A858+1,A858)</f>
        <v>73</v>
      </c>
      <c r="B859" s="94"/>
      <c r="C859" s="29"/>
      <c r="D859" s="89"/>
      <c r="E859" s="95">
        <f t="shared" si="252"/>
        <v>458472.67803137633</v>
      </c>
      <c r="F859" s="93">
        <v>180</v>
      </c>
      <c r="G859" s="93"/>
      <c r="H859" s="91">
        <v>0.08</v>
      </c>
      <c r="I859" s="95">
        <f t="shared" si="253"/>
        <v>7645.2166746428447</v>
      </c>
      <c r="J859" s="95">
        <f t="shared" si="258"/>
        <v>3056.4845202091756</v>
      </c>
      <c r="K859" s="95">
        <f t="shared" si="259"/>
        <v>4588.7321544336692</v>
      </c>
      <c r="L859" s="95">
        <f t="shared" si="250"/>
        <v>1541.4140263327154</v>
      </c>
      <c r="M859" s="92">
        <f t="shared" si="254"/>
        <v>0.04</v>
      </c>
      <c r="N859" s="92">
        <f t="shared" si="256"/>
        <v>3.3960531989175591E-3</v>
      </c>
      <c r="O859" s="90"/>
    </row>
    <row r="860" spans="1:15" x14ac:dyDescent="0.3">
      <c r="A860" s="94">
        <f xml:space="preserve"> IF(MOD(ROWS($A$681:A859),12) = 0,A859+1,A859)</f>
        <v>73</v>
      </c>
      <c r="B860" s="94"/>
      <c r="C860" s="29"/>
      <c r="D860" s="89"/>
      <c r="E860" s="95">
        <f t="shared" si="252"/>
        <v>745018.10180098645</v>
      </c>
      <c r="F860" s="93">
        <v>180</v>
      </c>
      <c r="G860" s="93"/>
      <c r="H860" s="91">
        <v>0.08</v>
      </c>
      <c r="I860" s="95">
        <f t="shared" si="253"/>
        <v>12423.477096294622</v>
      </c>
      <c r="J860" s="95">
        <f t="shared" si="258"/>
        <v>4966.7873453399097</v>
      </c>
      <c r="K860" s="95">
        <f t="shared" si="259"/>
        <v>7456.6897509547125</v>
      </c>
      <c r="L860" s="95">
        <f t="shared" si="250"/>
        <v>2504.7977927906622</v>
      </c>
      <c r="M860" s="92">
        <f t="shared" si="254"/>
        <v>0.04</v>
      </c>
      <c r="N860" s="92">
        <f t="shared" si="256"/>
        <v>3.3960531989175591E-3</v>
      </c>
      <c r="O860" s="88">
        <f t="shared" ref="O860" si="261">SUM(I849:I860)</f>
        <v>77121.123205459691</v>
      </c>
    </row>
    <row r="861" spans="1:15" x14ac:dyDescent="0.3">
      <c r="A861" s="94">
        <f xml:space="preserve"> IF(MOD(ROWS($A$681:A860),12) = 0,A860+1,A860)</f>
        <v>74</v>
      </c>
      <c r="B861" s="94"/>
      <c r="C861" s="29"/>
      <c r="D861" s="89"/>
      <c r="E861" s="95">
        <f t="shared" si="252"/>
        <v>108458.09278067431</v>
      </c>
      <c r="F861" s="93">
        <v>180</v>
      </c>
      <c r="G861" s="93"/>
      <c r="H861" s="91">
        <v>0.08</v>
      </c>
      <c r="I861" s="95">
        <f t="shared" si="253"/>
        <v>1911.3041686607112</v>
      </c>
      <c r="J861" s="95">
        <f t="shared" si="258"/>
        <v>723.0539518711621</v>
      </c>
      <c r="K861" s="95">
        <f t="shared" si="259"/>
        <v>1188.2502167895491</v>
      </c>
      <c r="L861" s="95">
        <f t="shared" si="250"/>
        <v>364.2940919864638</v>
      </c>
      <c r="M861" s="92">
        <f t="shared" si="254"/>
        <v>0.04</v>
      </c>
      <c r="N861" s="92">
        <f t="shared" si="256"/>
        <v>3.3960531989175591E-3</v>
      </c>
      <c r="O861" s="90"/>
    </row>
    <row r="862" spans="1:15" x14ac:dyDescent="0.3">
      <c r="A862" s="94">
        <f xml:space="preserve"> IF(MOD(ROWS($A$681:A861),12) = 0,A861+1,A861)</f>
        <v>74</v>
      </c>
      <c r="B862" s="94"/>
      <c r="C862" s="29"/>
      <c r="D862" s="89"/>
      <c r="E862" s="95">
        <f t="shared" si="252"/>
        <v>189801.6623661803</v>
      </c>
      <c r="F862" s="93">
        <v>180</v>
      </c>
      <c r="G862" s="93"/>
      <c r="H862" s="91">
        <v>0.08</v>
      </c>
      <c r="I862" s="95">
        <f t="shared" si="253"/>
        <v>3344.7822951562443</v>
      </c>
      <c r="J862" s="95">
        <f t="shared" si="258"/>
        <v>1265.3444157745355</v>
      </c>
      <c r="K862" s="95">
        <f t="shared" si="259"/>
        <v>2079.4378793817086</v>
      </c>
      <c r="L862" s="95">
        <f t="shared" si="250"/>
        <v>637.51466097631248</v>
      </c>
      <c r="M862" s="92">
        <f t="shared" si="254"/>
        <v>0.04</v>
      </c>
      <c r="N862" s="92">
        <f t="shared" si="256"/>
        <v>3.3960531989175591E-3</v>
      </c>
      <c r="O862" s="90"/>
    </row>
    <row r="863" spans="1:15" x14ac:dyDescent="0.3">
      <c r="A863" s="94">
        <f xml:space="preserve"> IF(MOD(ROWS($A$681:A862),12) = 0,A862+1,A862)</f>
        <v>74</v>
      </c>
      <c r="B863" s="94"/>
      <c r="C863" s="29"/>
      <c r="D863" s="89"/>
      <c r="E863" s="95">
        <f t="shared" si="252"/>
        <v>151841.32989294408</v>
      </c>
      <c r="F863" s="93">
        <v>180</v>
      </c>
      <c r="G863" s="93"/>
      <c r="H863" s="91">
        <v>0.08</v>
      </c>
      <c r="I863" s="95">
        <f t="shared" si="253"/>
        <v>2675.8258361249955</v>
      </c>
      <c r="J863" s="95">
        <f t="shared" si="258"/>
        <v>1012.2755326196273</v>
      </c>
      <c r="K863" s="95">
        <f t="shared" si="259"/>
        <v>1663.5503035053682</v>
      </c>
      <c r="L863" s="95">
        <f t="shared" si="250"/>
        <v>510.0117287810495</v>
      </c>
      <c r="M863" s="92">
        <f t="shared" si="254"/>
        <v>0.04</v>
      </c>
      <c r="N863" s="92">
        <f t="shared" si="256"/>
        <v>3.3960531989175591E-3</v>
      </c>
      <c r="O863" s="90"/>
    </row>
    <row r="864" spans="1:15" x14ac:dyDescent="0.3">
      <c r="A864" s="94">
        <f xml:space="preserve"> IF(MOD(ROWS($A$681:A863),12) = 0,A863+1,A863)</f>
        <v>74</v>
      </c>
      <c r="B864" s="94"/>
      <c r="C864" s="29"/>
      <c r="D864" s="89"/>
      <c r="E864" s="95">
        <f t="shared" si="252"/>
        <v>418021.32101171085</v>
      </c>
      <c r="F864" s="93">
        <v>180</v>
      </c>
      <c r="G864" s="93"/>
      <c r="H864" s="91">
        <v>0.08</v>
      </c>
      <c r="I864" s="95">
        <f t="shared" si="253"/>
        <v>7262.9558409107021</v>
      </c>
      <c r="J864" s="95">
        <f t="shared" si="258"/>
        <v>2786.8088067447393</v>
      </c>
      <c r="K864" s="95">
        <f t="shared" si="259"/>
        <v>4476.1470341659624</v>
      </c>
      <c r="L864" s="95">
        <f t="shared" si="250"/>
        <v>1404.4214109833597</v>
      </c>
      <c r="M864" s="92">
        <f t="shared" si="254"/>
        <v>0.04</v>
      </c>
      <c r="N864" s="92">
        <f t="shared" si="256"/>
        <v>3.3960531989175591E-3</v>
      </c>
      <c r="O864" s="90"/>
    </row>
    <row r="865" spans="1:15" x14ac:dyDescent="0.3">
      <c r="A865" s="94">
        <f xml:space="preserve"> IF(MOD(ROWS($A$681:A864),12) = 0,A864+1,A864)</f>
        <v>74</v>
      </c>
      <c r="B865" s="94"/>
      <c r="C865" s="29"/>
      <c r="D865" s="89"/>
      <c r="E865" s="95">
        <f t="shared" si="252"/>
        <v>660033.66475533415</v>
      </c>
      <c r="F865" s="93">
        <v>180</v>
      </c>
      <c r="G865" s="93"/>
      <c r="H865" s="91">
        <v>0.08</v>
      </c>
      <c r="I865" s="95">
        <f t="shared" si="253"/>
        <v>11467.825011964267</v>
      </c>
      <c r="J865" s="95">
        <f t="shared" si="258"/>
        <v>4400.2244317022278</v>
      </c>
      <c r="K865" s="95">
        <f t="shared" si="259"/>
        <v>7067.6005802620393</v>
      </c>
      <c r="L865" s="95">
        <f t="shared" si="250"/>
        <v>2217.507491026362</v>
      </c>
      <c r="M865" s="92">
        <f t="shared" si="254"/>
        <v>0.04</v>
      </c>
      <c r="N865" s="92">
        <f t="shared" si="256"/>
        <v>3.3960531989175591E-3</v>
      </c>
      <c r="O865" s="90"/>
    </row>
    <row r="866" spans="1:15" x14ac:dyDescent="0.3">
      <c r="A866" s="94">
        <f xml:space="preserve"> IF(MOD(ROWS($A$681:A865),12) = 0,A865+1,A865)</f>
        <v>74</v>
      </c>
      <c r="B866" s="94"/>
      <c r="C866" s="29"/>
      <c r="D866" s="89"/>
      <c r="E866" s="95">
        <f t="shared" si="252"/>
        <v>440022.44317022286</v>
      </c>
      <c r="F866" s="93">
        <v>180</v>
      </c>
      <c r="G866" s="93"/>
      <c r="H866" s="91">
        <v>0.08</v>
      </c>
      <c r="I866" s="95">
        <f t="shared" si="253"/>
        <v>7645.2166746428447</v>
      </c>
      <c r="J866" s="95">
        <f t="shared" si="258"/>
        <v>2933.4829544681525</v>
      </c>
      <c r="K866" s="95">
        <f t="shared" si="259"/>
        <v>4711.7337201746923</v>
      </c>
      <c r="L866" s="95">
        <f t="shared" ref="L866:L929" si="262">MAX(0,N866*(E866-K866))</f>
        <v>1478.3383273509082</v>
      </c>
      <c r="M866" s="92">
        <f t="shared" si="254"/>
        <v>0.04</v>
      </c>
      <c r="N866" s="92">
        <f t="shared" si="256"/>
        <v>3.3960531989175591E-3</v>
      </c>
      <c r="O866" s="90"/>
    </row>
    <row r="867" spans="1:15" x14ac:dyDescent="0.3">
      <c r="A867" s="94">
        <f xml:space="preserve"> IF(MOD(ROWS($A$681:A866),12) = 0,A866+1,A866)</f>
        <v>74</v>
      </c>
      <c r="B867" s="94"/>
      <c r="C867" s="29"/>
      <c r="D867" s="89"/>
      <c r="E867" s="95">
        <f t="shared" si="252"/>
        <v>220011.22158511143</v>
      </c>
      <c r="F867" s="93">
        <v>180</v>
      </c>
      <c r="G867" s="93"/>
      <c r="H867" s="91">
        <v>0.08</v>
      </c>
      <c r="I867" s="95">
        <f t="shared" si="253"/>
        <v>3822.6083373214224</v>
      </c>
      <c r="J867" s="95">
        <f t="shared" si="258"/>
        <v>1466.7414772340762</v>
      </c>
      <c r="K867" s="95">
        <f t="shared" si="259"/>
        <v>2355.8668600873461</v>
      </c>
      <c r="L867" s="95">
        <f t="shared" si="262"/>
        <v>739.16916367545412</v>
      </c>
      <c r="M867" s="92">
        <f t="shared" si="254"/>
        <v>0.04</v>
      </c>
      <c r="N867" s="92">
        <f t="shared" si="256"/>
        <v>3.3960531989175591E-3</v>
      </c>
      <c r="O867" s="90"/>
    </row>
    <row r="868" spans="1:15" x14ac:dyDescent="0.3">
      <c r="A868" s="94">
        <f xml:space="preserve"> IF(MOD(ROWS($A$681:A867),12) = 0,A867+1,A867)</f>
        <v>74</v>
      </c>
      <c r="B868" s="94"/>
      <c r="C868" s="29"/>
      <c r="D868" s="89"/>
      <c r="E868" s="95">
        <f t="shared" si="252"/>
        <v>306757.32664491032</v>
      </c>
      <c r="F868" s="93">
        <v>180</v>
      </c>
      <c r="G868" s="93"/>
      <c r="H868" s="91">
        <v>0.08</v>
      </c>
      <c r="I868" s="95">
        <f t="shared" si="253"/>
        <v>5256.0864638169551</v>
      </c>
      <c r="J868" s="95">
        <f t="shared" si="258"/>
        <v>2045.0488442994024</v>
      </c>
      <c r="K868" s="95">
        <f t="shared" si="259"/>
        <v>3211.0376195175527</v>
      </c>
      <c r="L868" s="95">
        <f t="shared" si="262"/>
        <v>1030.8593458642392</v>
      </c>
      <c r="M868" s="92">
        <f t="shared" si="254"/>
        <v>0.04</v>
      </c>
      <c r="N868" s="92">
        <f t="shared" si="256"/>
        <v>3.3960531989175591E-3</v>
      </c>
      <c r="O868" s="90"/>
    </row>
    <row r="869" spans="1:15" x14ac:dyDescent="0.3">
      <c r="A869" s="94">
        <f xml:space="preserve"> IF(MOD(ROWS($A$681:A868),12) = 0,A868+1,A868)</f>
        <v>74</v>
      </c>
      <c r="B869" s="94"/>
      <c r="C869" s="29"/>
      <c r="D869" s="89"/>
      <c r="E869" s="95">
        <f t="shared" si="252"/>
        <v>368108.79197389272</v>
      </c>
      <c r="F869" s="93">
        <v>180</v>
      </c>
      <c r="G869" s="93"/>
      <c r="H869" s="91">
        <v>0.08</v>
      </c>
      <c r="I869" s="95">
        <f t="shared" si="253"/>
        <v>6307.303756580347</v>
      </c>
      <c r="J869" s="95">
        <f t="shared" si="258"/>
        <v>2454.058613159285</v>
      </c>
      <c r="K869" s="95">
        <f t="shared" si="259"/>
        <v>3853.245143421062</v>
      </c>
      <c r="L869" s="95">
        <f t="shared" si="262"/>
        <v>1237.031215037088</v>
      </c>
      <c r="M869" s="92">
        <f t="shared" si="254"/>
        <v>0.04</v>
      </c>
      <c r="N869" s="92">
        <f t="shared" si="256"/>
        <v>3.3960531989175591E-3</v>
      </c>
      <c r="O869" s="90"/>
    </row>
    <row r="870" spans="1:15" x14ac:dyDescent="0.3">
      <c r="A870" s="94">
        <f xml:space="preserve"> IF(MOD(ROWS($A$681:A869),12) = 0,A869+1,A869)</f>
        <v>74</v>
      </c>
      <c r="B870" s="94"/>
      <c r="C870" s="29"/>
      <c r="D870" s="89"/>
      <c r="E870" s="95">
        <f t="shared" si="252"/>
        <v>435379.6869062116</v>
      </c>
      <c r="F870" s="93">
        <v>180</v>
      </c>
      <c r="G870" s="93"/>
      <c r="H870" s="91">
        <v>0.08</v>
      </c>
      <c r="I870" s="95">
        <f t="shared" si="253"/>
        <v>7358.521049343738</v>
      </c>
      <c r="J870" s="95">
        <f t="shared" si="258"/>
        <v>2902.5312460414107</v>
      </c>
      <c r="K870" s="95">
        <f t="shared" si="259"/>
        <v>4455.9898033023273</v>
      </c>
      <c r="L870" s="95">
        <f t="shared" si="262"/>
        <v>1463.4398000357164</v>
      </c>
      <c r="M870" s="92">
        <f t="shared" si="254"/>
        <v>0.04</v>
      </c>
      <c r="N870" s="92">
        <f t="shared" si="256"/>
        <v>3.3960531989175591E-3</v>
      </c>
      <c r="O870" s="90"/>
    </row>
    <row r="871" spans="1:15" x14ac:dyDescent="0.3">
      <c r="A871" s="94">
        <f xml:space="preserve"> IF(MOD(ROWS($A$681:A870),12) = 0,A870+1,A870)</f>
        <v>74</v>
      </c>
      <c r="B871" s="94"/>
      <c r="C871" s="29"/>
      <c r="D871" s="89"/>
      <c r="E871" s="95">
        <f t="shared" si="252"/>
        <v>452342.53185060993</v>
      </c>
      <c r="F871" s="93">
        <v>180</v>
      </c>
      <c r="G871" s="93"/>
      <c r="H871" s="91">
        <v>0.08</v>
      </c>
      <c r="I871" s="95">
        <f t="shared" si="253"/>
        <v>7645.2166746428447</v>
      </c>
      <c r="J871" s="95">
        <f t="shared" si="258"/>
        <v>3015.6168790040665</v>
      </c>
      <c r="K871" s="95">
        <f t="shared" si="259"/>
        <v>4629.5997956387782</v>
      </c>
      <c r="L871" s="95">
        <f t="shared" si="262"/>
        <v>1520.4569351020446</v>
      </c>
      <c r="M871" s="92">
        <f t="shared" si="254"/>
        <v>0.04</v>
      </c>
      <c r="N871" s="92">
        <f t="shared" si="256"/>
        <v>3.3960531989175591E-3</v>
      </c>
      <c r="O871" s="90"/>
    </row>
    <row r="872" spans="1:15" x14ac:dyDescent="0.3">
      <c r="A872" s="94">
        <f xml:space="preserve"> IF(MOD(ROWS($A$681:A871),12) = 0,A871+1,A871)</f>
        <v>74</v>
      </c>
      <c r="B872" s="94"/>
      <c r="C872" s="29"/>
      <c r="D872" s="89"/>
      <c r="E872" s="95">
        <f t="shared" si="252"/>
        <v>735056.61425724102</v>
      </c>
      <c r="F872" s="93">
        <v>180</v>
      </c>
      <c r="G872" s="93"/>
      <c r="H872" s="91">
        <v>0.08</v>
      </c>
      <c r="I872" s="95">
        <f t="shared" si="253"/>
        <v>12423.477096294622</v>
      </c>
      <c r="J872" s="95">
        <f t="shared" si="258"/>
        <v>4900.3774283816074</v>
      </c>
      <c r="K872" s="95">
        <f t="shared" si="259"/>
        <v>7523.0996679130149</v>
      </c>
      <c r="L872" s="95">
        <f t="shared" si="262"/>
        <v>2470.7425195408218</v>
      </c>
      <c r="M872" s="92">
        <f t="shared" si="254"/>
        <v>0.04</v>
      </c>
      <c r="N872" s="92">
        <f t="shared" si="256"/>
        <v>3.3960531989175591E-3</v>
      </c>
      <c r="O872" s="88">
        <f t="shared" ref="O872" si="263">SUM(I861:I872)</f>
        <v>77121.123205459691</v>
      </c>
    </row>
    <row r="873" spans="1:15" x14ac:dyDescent="0.3">
      <c r="A873" s="94">
        <f xml:space="preserve"> IF(MOD(ROWS($A$681:A872),12) = 0,A872+1,A872)</f>
        <v>75</v>
      </c>
      <c r="B873" s="94"/>
      <c r="C873" s="29"/>
      <c r="D873" s="89"/>
      <c r="E873" s="95">
        <f t="shared" si="252"/>
        <v>106905.54847189831</v>
      </c>
      <c r="F873" s="93">
        <v>180</v>
      </c>
      <c r="G873" s="93"/>
      <c r="H873" s="91">
        <v>0.08</v>
      </c>
      <c r="I873" s="95">
        <f t="shared" si="253"/>
        <v>1911.3041686607112</v>
      </c>
      <c r="J873" s="95">
        <f t="shared" si="258"/>
        <v>712.70365647932204</v>
      </c>
      <c r="K873" s="95">
        <f t="shared" si="259"/>
        <v>1198.6005121813891</v>
      </c>
      <c r="L873" s="95">
        <f t="shared" si="262"/>
        <v>358.98641876640858</v>
      </c>
      <c r="M873" s="92">
        <f t="shared" si="254"/>
        <v>0.04</v>
      </c>
      <c r="N873" s="92">
        <f t="shared" si="256"/>
        <v>3.3960531989175591E-3</v>
      </c>
      <c r="O873" s="90"/>
    </row>
    <row r="874" spans="1:15" x14ac:dyDescent="0.3">
      <c r="A874" s="94">
        <f xml:space="preserve"> IF(MOD(ROWS($A$681:A873),12) = 0,A873+1,A873)</f>
        <v>75</v>
      </c>
      <c r="B874" s="94"/>
      <c r="C874" s="29"/>
      <c r="D874" s="89"/>
      <c r="E874" s="95">
        <f t="shared" si="252"/>
        <v>187084.7098258223</v>
      </c>
      <c r="F874" s="93">
        <v>180</v>
      </c>
      <c r="G874" s="93"/>
      <c r="H874" s="91">
        <v>0.08</v>
      </c>
      <c r="I874" s="95">
        <f t="shared" si="253"/>
        <v>3344.7822951562443</v>
      </c>
      <c r="J874" s="95">
        <f t="shared" si="258"/>
        <v>1247.2313988388155</v>
      </c>
      <c r="K874" s="95">
        <f t="shared" si="259"/>
        <v>2097.5508963174289</v>
      </c>
      <c r="L874" s="95">
        <f t="shared" si="262"/>
        <v>628.22623284121585</v>
      </c>
      <c r="M874" s="92">
        <f t="shared" si="254"/>
        <v>0.04</v>
      </c>
      <c r="N874" s="92">
        <f t="shared" si="256"/>
        <v>3.3960531989175591E-3</v>
      </c>
      <c r="O874" s="90"/>
    </row>
    <row r="875" spans="1:15" x14ac:dyDescent="0.3">
      <c r="A875" s="94">
        <f xml:space="preserve"> IF(MOD(ROWS($A$681:A874),12) = 0,A874+1,A874)</f>
        <v>75</v>
      </c>
      <c r="B875" s="94"/>
      <c r="C875" s="29"/>
      <c r="D875" s="89"/>
      <c r="E875" s="95">
        <f t="shared" si="252"/>
        <v>149667.76786065768</v>
      </c>
      <c r="F875" s="93">
        <v>180</v>
      </c>
      <c r="G875" s="93"/>
      <c r="H875" s="91">
        <v>0.08</v>
      </c>
      <c r="I875" s="95">
        <f t="shared" si="253"/>
        <v>2675.8258361249955</v>
      </c>
      <c r="J875" s="95">
        <f t="shared" si="258"/>
        <v>997.78511907105133</v>
      </c>
      <c r="K875" s="95">
        <f t="shared" si="259"/>
        <v>1678.0407170539443</v>
      </c>
      <c r="L875" s="95">
        <f t="shared" si="262"/>
        <v>502.58098627297215</v>
      </c>
      <c r="M875" s="92">
        <f t="shared" si="254"/>
        <v>0.04</v>
      </c>
      <c r="N875" s="92">
        <f t="shared" si="256"/>
        <v>3.3960531989175591E-3</v>
      </c>
      <c r="O875" s="90"/>
    </row>
    <row r="876" spans="1:15" x14ac:dyDescent="0.3">
      <c r="A876" s="94">
        <f xml:space="preserve"> IF(MOD(ROWS($A$681:A875),12) = 0,A875+1,A875)</f>
        <v>75</v>
      </c>
      <c r="B876" s="94"/>
      <c r="C876" s="29"/>
      <c r="D876" s="89"/>
      <c r="E876" s="95">
        <f t="shared" si="252"/>
        <v>412140.75256656151</v>
      </c>
      <c r="F876" s="93">
        <v>180</v>
      </c>
      <c r="G876" s="93"/>
      <c r="H876" s="91">
        <v>0.08</v>
      </c>
      <c r="I876" s="95">
        <f t="shared" si="253"/>
        <v>7262.9558409107021</v>
      </c>
      <c r="J876" s="95">
        <f t="shared" si="258"/>
        <v>2747.6050171104102</v>
      </c>
      <c r="K876" s="95">
        <f t="shared" si="259"/>
        <v>4515.3508238002923</v>
      </c>
      <c r="L876" s="95">
        <f t="shared" si="262"/>
        <v>1384.3175495485593</v>
      </c>
      <c r="M876" s="92">
        <f t="shared" si="254"/>
        <v>0.04</v>
      </c>
      <c r="N876" s="92">
        <f t="shared" si="256"/>
        <v>3.3960531989175591E-3</v>
      </c>
      <c r="O876" s="90"/>
    </row>
    <row r="877" spans="1:15" x14ac:dyDescent="0.3">
      <c r="A877" s="94">
        <f xml:space="preserve"> IF(MOD(ROWS($A$681:A876),12) = 0,A876+1,A876)</f>
        <v>75</v>
      </c>
      <c r="B877" s="94"/>
      <c r="C877" s="29"/>
      <c r="D877" s="89"/>
      <c r="E877" s="95">
        <f t="shared" si="252"/>
        <v>650748.55668404582</v>
      </c>
      <c r="F877" s="93">
        <v>180</v>
      </c>
      <c r="G877" s="93"/>
      <c r="H877" s="91">
        <v>0.08</v>
      </c>
      <c r="I877" s="95">
        <f t="shared" si="253"/>
        <v>11467.825011964267</v>
      </c>
      <c r="J877" s="95">
        <f t="shared" si="258"/>
        <v>4338.3237112269726</v>
      </c>
      <c r="K877" s="95">
        <f t="shared" si="259"/>
        <v>7129.5013007372945</v>
      </c>
      <c r="L877" s="95">
        <f t="shared" si="262"/>
        <v>2185.7645519187827</v>
      </c>
      <c r="M877" s="92">
        <f t="shared" si="254"/>
        <v>0.04</v>
      </c>
      <c r="N877" s="92">
        <f t="shared" si="256"/>
        <v>3.3960531989175591E-3</v>
      </c>
      <c r="O877" s="90"/>
    </row>
    <row r="878" spans="1:15" x14ac:dyDescent="0.3">
      <c r="A878" s="94">
        <f xml:space="preserve"> IF(MOD(ROWS($A$681:A877),12) = 0,A877+1,A877)</f>
        <v>75</v>
      </c>
      <c r="B878" s="94"/>
      <c r="C878" s="29"/>
      <c r="D878" s="89"/>
      <c r="E878" s="95">
        <f t="shared" ref="E878:E941" si="264">MAX(0,E866-K866-L866)</f>
        <v>433832.37112269725</v>
      </c>
      <c r="F878" s="93">
        <v>180</v>
      </c>
      <c r="G878" s="93"/>
      <c r="H878" s="91">
        <v>0.08</v>
      </c>
      <c r="I878" s="95">
        <f t="shared" ref="I878:I941" si="265">IF(E878&lt;I866, (E878+J878),I866)</f>
        <v>7645.2166746428447</v>
      </c>
      <c r="J878" s="95">
        <f t="shared" si="258"/>
        <v>2892.2158074846484</v>
      </c>
      <c r="K878" s="95">
        <f t="shared" si="259"/>
        <v>4753.0008671581963</v>
      </c>
      <c r="L878" s="95">
        <f t="shared" si="262"/>
        <v>1457.1763679458552</v>
      </c>
      <c r="M878" s="92">
        <f t="shared" si="254"/>
        <v>0.04</v>
      </c>
      <c r="N878" s="92">
        <f t="shared" si="256"/>
        <v>3.3960531989175591E-3</v>
      </c>
      <c r="O878" s="90"/>
    </row>
    <row r="879" spans="1:15" x14ac:dyDescent="0.3">
      <c r="A879" s="94">
        <f xml:space="preserve"> IF(MOD(ROWS($A$681:A878),12) = 0,A878+1,A878)</f>
        <v>75</v>
      </c>
      <c r="B879" s="94"/>
      <c r="C879" s="29"/>
      <c r="D879" s="89"/>
      <c r="E879" s="95">
        <f t="shared" si="264"/>
        <v>216916.18556134863</v>
      </c>
      <c r="F879" s="93">
        <v>180</v>
      </c>
      <c r="G879" s="93"/>
      <c r="H879" s="91">
        <v>0.08</v>
      </c>
      <c r="I879" s="95">
        <f t="shared" si="265"/>
        <v>3822.6083373214224</v>
      </c>
      <c r="J879" s="95">
        <f t="shared" si="258"/>
        <v>1446.1079037423242</v>
      </c>
      <c r="K879" s="95">
        <f t="shared" si="259"/>
        <v>2376.5004335790982</v>
      </c>
      <c r="L879" s="95">
        <f t="shared" si="262"/>
        <v>728.5881839729276</v>
      </c>
      <c r="M879" s="92">
        <f t="shared" si="254"/>
        <v>0.04</v>
      </c>
      <c r="N879" s="92">
        <f t="shared" si="256"/>
        <v>3.3960531989175591E-3</v>
      </c>
      <c r="O879" s="90"/>
    </row>
    <row r="880" spans="1:15" x14ac:dyDescent="0.3">
      <c r="A880" s="94">
        <f xml:space="preserve"> IF(MOD(ROWS($A$681:A879),12) = 0,A879+1,A879)</f>
        <v>75</v>
      </c>
      <c r="B880" s="94"/>
      <c r="C880" s="29"/>
      <c r="D880" s="89"/>
      <c r="E880" s="95">
        <f t="shared" si="264"/>
        <v>302515.42967952858</v>
      </c>
      <c r="F880" s="93">
        <v>180</v>
      </c>
      <c r="G880" s="93"/>
      <c r="H880" s="91">
        <v>0.08</v>
      </c>
      <c r="I880" s="95">
        <f t="shared" si="265"/>
        <v>5256.0864638169551</v>
      </c>
      <c r="J880" s="95">
        <f t="shared" si="258"/>
        <v>2016.7695311968573</v>
      </c>
      <c r="K880" s="95">
        <f t="shared" si="259"/>
        <v>3239.3169326200978</v>
      </c>
      <c r="L880" s="95">
        <f t="shared" si="262"/>
        <v>1016.3576000537507</v>
      </c>
      <c r="M880" s="92">
        <f t="shared" si="254"/>
        <v>0.04</v>
      </c>
      <c r="N880" s="92">
        <f t="shared" si="256"/>
        <v>3.3960531989175591E-3</v>
      </c>
      <c r="O880" s="90"/>
    </row>
    <row r="881" spans="1:15" x14ac:dyDescent="0.3">
      <c r="A881" s="94">
        <f xml:space="preserve"> IF(MOD(ROWS($A$681:A880),12) = 0,A880+1,A880)</f>
        <v>75</v>
      </c>
      <c r="B881" s="94"/>
      <c r="C881" s="29"/>
      <c r="D881" s="89"/>
      <c r="E881" s="95">
        <f t="shared" si="264"/>
        <v>363018.51561543456</v>
      </c>
      <c r="F881" s="93">
        <v>180</v>
      </c>
      <c r="G881" s="93"/>
      <c r="H881" s="91">
        <v>0.08</v>
      </c>
      <c r="I881" s="95">
        <f t="shared" si="265"/>
        <v>6307.303756580347</v>
      </c>
      <c r="J881" s="95">
        <f t="shared" si="258"/>
        <v>2420.1234374362307</v>
      </c>
      <c r="K881" s="95">
        <f t="shared" si="259"/>
        <v>3887.1803191441163</v>
      </c>
      <c r="L881" s="95">
        <f t="shared" si="262"/>
        <v>1219.6291200645016</v>
      </c>
      <c r="M881" s="92">
        <f t="shared" si="254"/>
        <v>0.04</v>
      </c>
      <c r="N881" s="92">
        <f t="shared" si="256"/>
        <v>3.3960531989175591E-3</v>
      </c>
      <c r="O881" s="90"/>
    </row>
    <row r="882" spans="1:15" x14ac:dyDescent="0.3">
      <c r="A882" s="94">
        <f xml:space="preserve"> IF(MOD(ROWS($A$681:A881),12) = 0,A881+1,A881)</f>
        <v>75</v>
      </c>
      <c r="B882" s="94"/>
      <c r="C882" s="29"/>
      <c r="D882" s="89"/>
      <c r="E882" s="95">
        <f t="shared" si="264"/>
        <v>429460.25730287354</v>
      </c>
      <c r="F882" s="93">
        <v>180</v>
      </c>
      <c r="G882" s="93"/>
      <c r="H882" s="91">
        <v>0.08</v>
      </c>
      <c r="I882" s="95">
        <f t="shared" si="265"/>
        <v>7358.521049343738</v>
      </c>
      <c r="J882" s="95">
        <f t="shared" si="258"/>
        <v>2863.0683820191571</v>
      </c>
      <c r="K882" s="95">
        <f t="shared" si="259"/>
        <v>4495.4526673245809</v>
      </c>
      <c r="L882" s="95">
        <f t="shared" si="262"/>
        <v>1443.2030842099316</v>
      </c>
      <c r="M882" s="92">
        <f t="shared" ref="M882:M945" si="266">0.04</f>
        <v>0.04</v>
      </c>
      <c r="N882" s="92">
        <f t="shared" si="256"/>
        <v>3.3960531989175591E-3</v>
      </c>
      <c r="O882" s="90"/>
    </row>
    <row r="883" spans="1:15" x14ac:dyDescent="0.3">
      <c r="A883" s="94">
        <f xml:space="preserve"> IF(MOD(ROWS($A$681:A882),12) = 0,A882+1,A882)</f>
        <v>75</v>
      </c>
      <c r="B883" s="94"/>
      <c r="C883" s="29"/>
      <c r="D883" s="89"/>
      <c r="E883" s="95">
        <f t="shared" si="264"/>
        <v>446192.47511986911</v>
      </c>
      <c r="F883" s="93">
        <v>180</v>
      </c>
      <c r="G883" s="93"/>
      <c r="H883" s="91">
        <v>0.08</v>
      </c>
      <c r="I883" s="95">
        <f t="shared" si="265"/>
        <v>7645.2166746428447</v>
      </c>
      <c r="J883" s="95">
        <f t="shared" si="258"/>
        <v>2974.6165007991276</v>
      </c>
      <c r="K883" s="95">
        <f t="shared" si="259"/>
        <v>4670.6001738437171</v>
      </c>
      <c r="L883" s="95">
        <f t="shared" si="262"/>
        <v>1499.4317758025279</v>
      </c>
      <c r="M883" s="92">
        <f t="shared" si="266"/>
        <v>0.04</v>
      </c>
      <c r="N883" s="92">
        <f t="shared" si="256"/>
        <v>3.3960531989175591E-3</v>
      </c>
      <c r="O883" s="90"/>
    </row>
    <row r="884" spans="1:15" x14ac:dyDescent="0.3">
      <c r="A884" s="94">
        <f xml:space="preserve"> IF(MOD(ROWS($A$681:A883),12) = 0,A883+1,A883)</f>
        <v>75</v>
      </c>
      <c r="B884" s="94"/>
      <c r="C884" s="29"/>
      <c r="D884" s="89"/>
      <c r="E884" s="95">
        <f t="shared" si="264"/>
        <v>725062.77206978714</v>
      </c>
      <c r="F884" s="93">
        <v>180</v>
      </c>
      <c r="G884" s="93"/>
      <c r="H884" s="91">
        <v>0.08</v>
      </c>
      <c r="I884" s="95">
        <f t="shared" si="265"/>
        <v>12423.477096294622</v>
      </c>
      <c r="J884" s="95">
        <f t="shared" si="258"/>
        <v>4833.7518137985817</v>
      </c>
      <c r="K884" s="95">
        <f t="shared" si="259"/>
        <v>7589.7252824960406</v>
      </c>
      <c r="L884" s="95">
        <f t="shared" si="262"/>
        <v>2436.5766356791073</v>
      </c>
      <c r="M884" s="92">
        <f t="shared" si="266"/>
        <v>0.04</v>
      </c>
      <c r="N884" s="92">
        <f t="shared" si="256"/>
        <v>3.3960531989175591E-3</v>
      </c>
      <c r="O884" s="88">
        <f t="shared" ref="O884" si="267">SUM(I873:I884)</f>
        <v>77121.123205459691</v>
      </c>
    </row>
    <row r="885" spans="1:15" x14ac:dyDescent="0.3">
      <c r="A885" s="94">
        <f xml:space="preserve"> IF(MOD(ROWS($A$681:A884),12) = 0,A884+1,A884)</f>
        <v>76</v>
      </c>
      <c r="B885" s="94"/>
      <c r="C885" s="29"/>
      <c r="D885" s="89"/>
      <c r="E885" s="95">
        <f t="shared" si="264"/>
        <v>105347.96154095051</v>
      </c>
      <c r="F885" s="93">
        <v>180</v>
      </c>
      <c r="G885" s="93"/>
      <c r="H885" s="91">
        <v>0.08</v>
      </c>
      <c r="I885" s="95">
        <f t="shared" si="265"/>
        <v>1911.3041686607112</v>
      </c>
      <c r="J885" s="95">
        <f t="shared" si="258"/>
        <v>702.31974360633671</v>
      </c>
      <c r="K885" s="95">
        <f t="shared" si="259"/>
        <v>1208.9844250543745</v>
      </c>
      <c r="L885" s="95">
        <f t="shared" si="262"/>
        <v>353.66150636644159</v>
      </c>
      <c r="M885" s="92">
        <f t="shared" si="266"/>
        <v>0.04</v>
      </c>
      <c r="N885" s="92">
        <f t="shared" si="256"/>
        <v>3.3960531989175591E-3</v>
      </c>
      <c r="O885" s="90"/>
    </row>
    <row r="886" spans="1:15" x14ac:dyDescent="0.3">
      <c r="A886" s="94">
        <f xml:space="preserve"> IF(MOD(ROWS($A$681:A885),12) = 0,A885+1,A885)</f>
        <v>76</v>
      </c>
      <c r="B886" s="94"/>
      <c r="C886" s="29"/>
      <c r="D886" s="89"/>
      <c r="E886" s="95">
        <f t="shared" si="264"/>
        <v>184358.93269666366</v>
      </c>
      <c r="F886" s="93">
        <v>180</v>
      </c>
      <c r="G886" s="93"/>
      <c r="H886" s="91">
        <v>0.08</v>
      </c>
      <c r="I886" s="95">
        <f t="shared" si="265"/>
        <v>3344.7822951562443</v>
      </c>
      <c r="J886" s="95">
        <f t="shared" si="258"/>
        <v>1229.0595513110911</v>
      </c>
      <c r="K886" s="95">
        <f t="shared" si="259"/>
        <v>2115.7227438451532</v>
      </c>
      <c r="L886" s="95">
        <f t="shared" si="262"/>
        <v>618.90763614127354</v>
      </c>
      <c r="M886" s="92">
        <f t="shared" si="266"/>
        <v>0.04</v>
      </c>
      <c r="N886" s="92">
        <f t="shared" si="256"/>
        <v>3.3960531989175591E-3</v>
      </c>
      <c r="O886" s="90"/>
    </row>
    <row r="887" spans="1:15" x14ac:dyDescent="0.3">
      <c r="A887" s="94">
        <f xml:space="preserve"> IF(MOD(ROWS($A$681:A886),12) = 0,A886+1,A886)</f>
        <v>76</v>
      </c>
      <c r="B887" s="94"/>
      <c r="C887" s="29"/>
      <c r="D887" s="89"/>
      <c r="E887" s="95">
        <f t="shared" si="264"/>
        <v>147487.14615733075</v>
      </c>
      <c r="F887" s="93">
        <v>180</v>
      </c>
      <c r="G887" s="93"/>
      <c r="H887" s="91">
        <v>0.08</v>
      </c>
      <c r="I887" s="95">
        <f t="shared" si="265"/>
        <v>2675.8258361249955</v>
      </c>
      <c r="J887" s="95">
        <f t="shared" si="258"/>
        <v>983.24764104887174</v>
      </c>
      <c r="K887" s="95">
        <f t="shared" si="259"/>
        <v>1692.5781950761238</v>
      </c>
      <c r="L887" s="95">
        <f t="shared" si="262"/>
        <v>495.1261089130183</v>
      </c>
      <c r="M887" s="92">
        <f t="shared" si="266"/>
        <v>0.04</v>
      </c>
      <c r="N887" s="92">
        <f t="shared" si="256"/>
        <v>3.3960531989175591E-3</v>
      </c>
      <c r="O887" s="90"/>
    </row>
    <row r="888" spans="1:15" x14ac:dyDescent="0.3">
      <c r="A888" s="94">
        <f xml:space="preserve"> IF(MOD(ROWS($A$681:A887),12) = 0,A887+1,A887)</f>
        <v>76</v>
      </c>
      <c r="B888" s="94"/>
      <c r="C888" s="29"/>
      <c r="D888" s="89"/>
      <c r="E888" s="95">
        <f t="shared" si="264"/>
        <v>406241.08419321262</v>
      </c>
      <c r="F888" s="93">
        <v>180</v>
      </c>
      <c r="G888" s="93"/>
      <c r="H888" s="91">
        <v>0.08</v>
      </c>
      <c r="I888" s="95">
        <f t="shared" si="265"/>
        <v>7262.9558409107021</v>
      </c>
      <c r="J888" s="95">
        <f t="shared" si="258"/>
        <v>2708.2738946214176</v>
      </c>
      <c r="K888" s="95">
        <f t="shared" si="259"/>
        <v>4554.6819462892845</v>
      </c>
      <c r="L888" s="95">
        <f t="shared" si="262"/>
        <v>1364.1483913123495</v>
      </c>
      <c r="M888" s="92">
        <f t="shared" si="266"/>
        <v>0.04</v>
      </c>
      <c r="N888" s="92">
        <f t="shared" si="256"/>
        <v>3.3960531989175591E-3</v>
      </c>
      <c r="O888" s="90"/>
    </row>
    <row r="889" spans="1:15" x14ac:dyDescent="0.3">
      <c r="A889" s="94">
        <f xml:space="preserve"> IF(MOD(ROWS($A$681:A888),12) = 0,A888+1,A888)</f>
        <v>76</v>
      </c>
      <c r="B889" s="94"/>
      <c r="C889" s="29"/>
      <c r="D889" s="89"/>
      <c r="E889" s="95">
        <f t="shared" si="264"/>
        <v>641433.29083138972</v>
      </c>
      <c r="F889" s="93">
        <v>180</v>
      </c>
      <c r="G889" s="93"/>
      <c r="H889" s="91">
        <v>0.08</v>
      </c>
      <c r="I889" s="95">
        <f t="shared" si="265"/>
        <v>11467.825011964267</v>
      </c>
      <c r="J889" s="95">
        <f t="shared" si="258"/>
        <v>4276.2219388759313</v>
      </c>
      <c r="K889" s="95">
        <f t="shared" si="259"/>
        <v>7191.6030730883358</v>
      </c>
      <c r="L889" s="95">
        <f t="shared" si="262"/>
        <v>2153.9185125984509</v>
      </c>
      <c r="M889" s="92">
        <f t="shared" si="266"/>
        <v>0.04</v>
      </c>
      <c r="N889" s="92">
        <f t="shared" si="256"/>
        <v>3.3960531989175591E-3</v>
      </c>
      <c r="O889" s="90"/>
    </row>
    <row r="890" spans="1:15" x14ac:dyDescent="0.3">
      <c r="A890" s="94">
        <f xml:space="preserve"> IF(MOD(ROWS($A$681:A889),12) = 0,A889+1,A889)</f>
        <v>76</v>
      </c>
      <c r="B890" s="94"/>
      <c r="C890" s="29"/>
      <c r="D890" s="89"/>
      <c r="E890" s="95">
        <f t="shared" si="264"/>
        <v>427622.19388759322</v>
      </c>
      <c r="F890" s="93">
        <v>180</v>
      </c>
      <c r="G890" s="93"/>
      <c r="H890" s="91">
        <v>0.08</v>
      </c>
      <c r="I890" s="95">
        <f t="shared" si="265"/>
        <v>7645.2166746428447</v>
      </c>
      <c r="J890" s="95">
        <f t="shared" si="258"/>
        <v>2850.8146259172881</v>
      </c>
      <c r="K890" s="95">
        <f t="shared" si="259"/>
        <v>4794.4020487255566</v>
      </c>
      <c r="L890" s="95">
        <f t="shared" si="262"/>
        <v>1435.9456750656343</v>
      </c>
      <c r="M890" s="92">
        <f t="shared" si="266"/>
        <v>0.04</v>
      </c>
      <c r="N890" s="92">
        <f t="shared" si="256"/>
        <v>3.3960531989175591E-3</v>
      </c>
      <c r="O890" s="90"/>
    </row>
    <row r="891" spans="1:15" x14ac:dyDescent="0.3">
      <c r="A891" s="94">
        <f xml:space="preserve"> IF(MOD(ROWS($A$681:A890),12) = 0,A890+1,A890)</f>
        <v>76</v>
      </c>
      <c r="B891" s="94"/>
      <c r="C891" s="29"/>
      <c r="D891" s="89"/>
      <c r="E891" s="95">
        <f t="shared" si="264"/>
        <v>213811.09694379661</v>
      </c>
      <c r="F891" s="93">
        <v>180</v>
      </c>
      <c r="G891" s="93"/>
      <c r="H891" s="91">
        <v>0.08</v>
      </c>
      <c r="I891" s="95">
        <f t="shared" si="265"/>
        <v>3822.6083373214224</v>
      </c>
      <c r="J891" s="95">
        <f t="shared" si="258"/>
        <v>1425.4073129586441</v>
      </c>
      <c r="K891" s="95">
        <f t="shared" si="259"/>
        <v>2397.2010243627783</v>
      </c>
      <c r="L891" s="95">
        <f t="shared" si="262"/>
        <v>717.97283753281715</v>
      </c>
      <c r="M891" s="92">
        <f t="shared" si="266"/>
        <v>0.04</v>
      </c>
      <c r="N891" s="92">
        <f t="shared" si="256"/>
        <v>3.3960531989175591E-3</v>
      </c>
      <c r="O891" s="90"/>
    </row>
    <row r="892" spans="1:15" x14ac:dyDescent="0.3">
      <c r="A892" s="94">
        <f xml:space="preserve"> IF(MOD(ROWS($A$681:A891),12) = 0,A891+1,A891)</f>
        <v>76</v>
      </c>
      <c r="B892" s="94"/>
      <c r="C892" s="29"/>
      <c r="D892" s="89"/>
      <c r="E892" s="95">
        <f t="shared" si="264"/>
        <v>298259.75514685473</v>
      </c>
      <c r="F892" s="93">
        <v>180</v>
      </c>
      <c r="G892" s="93"/>
      <c r="H892" s="91">
        <v>0.08</v>
      </c>
      <c r="I892" s="95">
        <f t="shared" si="265"/>
        <v>5256.0864638169551</v>
      </c>
      <c r="J892" s="95">
        <f t="shared" si="258"/>
        <v>1988.3983676456983</v>
      </c>
      <c r="K892" s="95">
        <f t="shared" si="259"/>
        <v>3267.6880961712568</v>
      </c>
      <c r="L892" s="95">
        <f t="shared" si="262"/>
        <v>1001.8087529627767</v>
      </c>
      <c r="M892" s="92">
        <f t="shared" si="266"/>
        <v>0.04</v>
      </c>
      <c r="N892" s="92">
        <f t="shared" si="256"/>
        <v>3.3960531989175591E-3</v>
      </c>
      <c r="O892" s="90"/>
    </row>
    <row r="893" spans="1:15" x14ac:dyDescent="0.3">
      <c r="A893" s="94">
        <f xml:space="preserve"> IF(MOD(ROWS($A$681:A892),12) = 0,A892+1,A892)</f>
        <v>76</v>
      </c>
      <c r="B893" s="94"/>
      <c r="C893" s="29"/>
      <c r="D893" s="89"/>
      <c r="E893" s="95">
        <f t="shared" si="264"/>
        <v>357911.70617622597</v>
      </c>
      <c r="F893" s="93">
        <v>180</v>
      </c>
      <c r="G893" s="93"/>
      <c r="H893" s="91">
        <v>0.08</v>
      </c>
      <c r="I893" s="95">
        <f t="shared" si="265"/>
        <v>6307.303756580347</v>
      </c>
      <c r="J893" s="95">
        <f t="shared" si="258"/>
        <v>2386.0780411748401</v>
      </c>
      <c r="K893" s="95">
        <f t="shared" si="259"/>
        <v>3921.2257154055069</v>
      </c>
      <c r="L893" s="95">
        <f t="shared" si="262"/>
        <v>1202.1705035553332</v>
      </c>
      <c r="M893" s="92">
        <f t="shared" si="266"/>
        <v>0.04</v>
      </c>
      <c r="N893" s="92">
        <f t="shared" si="256"/>
        <v>3.3960531989175591E-3</v>
      </c>
      <c r="O893" s="90"/>
    </row>
    <row r="894" spans="1:15" x14ac:dyDescent="0.3">
      <c r="A894" s="94">
        <f xml:space="preserve"> IF(MOD(ROWS($A$681:A893),12) = 0,A893+1,A893)</f>
        <v>76</v>
      </c>
      <c r="B894" s="94"/>
      <c r="C894" s="29"/>
      <c r="D894" s="89"/>
      <c r="E894" s="95">
        <f t="shared" si="264"/>
        <v>423521.60155133903</v>
      </c>
      <c r="F894" s="93">
        <v>180</v>
      </c>
      <c r="G894" s="93"/>
      <c r="H894" s="91">
        <v>0.08</v>
      </c>
      <c r="I894" s="95">
        <f t="shared" si="265"/>
        <v>7358.521049343738</v>
      </c>
      <c r="J894" s="95">
        <f t="shared" si="258"/>
        <v>2823.4773436755936</v>
      </c>
      <c r="K894" s="95">
        <f t="shared" si="259"/>
        <v>4535.043705668144</v>
      </c>
      <c r="L894" s="95">
        <f t="shared" si="262"/>
        <v>1422.9006400752476</v>
      </c>
      <c r="M894" s="92">
        <f t="shared" si="266"/>
        <v>0.04</v>
      </c>
      <c r="N894" s="92">
        <f t="shared" si="256"/>
        <v>3.3960531989175591E-3</v>
      </c>
      <c r="O894" s="90"/>
    </row>
    <row r="895" spans="1:15" x14ac:dyDescent="0.3">
      <c r="A895" s="94">
        <f xml:space="preserve"> IF(MOD(ROWS($A$681:A894),12) = 0,A894+1,A894)</f>
        <v>76</v>
      </c>
      <c r="B895" s="94"/>
      <c r="C895" s="29"/>
      <c r="D895" s="89"/>
      <c r="E895" s="95">
        <f t="shared" si="264"/>
        <v>440022.44317022286</v>
      </c>
      <c r="F895" s="93">
        <v>180</v>
      </c>
      <c r="G895" s="93"/>
      <c r="H895" s="91">
        <v>0.08</v>
      </c>
      <c r="I895" s="95">
        <f t="shared" si="265"/>
        <v>7645.2166746428447</v>
      </c>
      <c r="J895" s="95">
        <f t="shared" si="258"/>
        <v>2933.4829544681525</v>
      </c>
      <c r="K895" s="95">
        <f t="shared" si="259"/>
        <v>4711.7337201746923</v>
      </c>
      <c r="L895" s="95">
        <f t="shared" si="262"/>
        <v>1478.3383273509082</v>
      </c>
      <c r="M895" s="92">
        <f t="shared" si="266"/>
        <v>0.04</v>
      </c>
      <c r="N895" s="92">
        <f t="shared" si="256"/>
        <v>3.3960531989175591E-3</v>
      </c>
      <c r="O895" s="90"/>
    </row>
    <row r="896" spans="1:15" x14ac:dyDescent="0.3">
      <c r="A896" s="94">
        <f xml:space="preserve"> IF(MOD(ROWS($A$681:A895),12) = 0,A895+1,A895)</f>
        <v>76</v>
      </c>
      <c r="B896" s="94"/>
      <c r="C896" s="29"/>
      <c r="D896" s="89"/>
      <c r="E896" s="95">
        <f t="shared" si="264"/>
        <v>715036.47015161195</v>
      </c>
      <c r="F896" s="93">
        <v>180</v>
      </c>
      <c r="G896" s="93"/>
      <c r="H896" s="91">
        <v>0.08</v>
      </c>
      <c r="I896" s="95">
        <f t="shared" si="265"/>
        <v>12423.477096294622</v>
      </c>
      <c r="J896" s="95">
        <f t="shared" si="258"/>
        <v>4766.9098010107464</v>
      </c>
      <c r="K896" s="95">
        <f t="shared" si="259"/>
        <v>7656.5672952838759</v>
      </c>
      <c r="L896" s="95">
        <f t="shared" si="262"/>
        <v>2402.2997819452253</v>
      </c>
      <c r="M896" s="92">
        <f t="shared" si="266"/>
        <v>0.04</v>
      </c>
      <c r="N896" s="92">
        <f t="shared" si="256"/>
        <v>3.3960531989175591E-3</v>
      </c>
      <c r="O896" s="88">
        <f t="shared" ref="O896" si="268">SUM(I885:I896)</f>
        <v>77121.123205459691</v>
      </c>
    </row>
    <row r="897" spans="1:15" x14ac:dyDescent="0.3">
      <c r="A897" s="94">
        <f xml:space="preserve"> IF(MOD(ROWS($A$681:A896),12) = 0,A896+1,A896)</f>
        <v>77</v>
      </c>
      <c r="B897" s="94"/>
      <c r="C897" s="29"/>
      <c r="D897" s="89"/>
      <c r="E897" s="95">
        <f t="shared" si="264"/>
        <v>103785.3156095297</v>
      </c>
      <c r="F897" s="93">
        <v>180</v>
      </c>
      <c r="G897" s="93"/>
      <c r="H897" s="91">
        <v>0.08</v>
      </c>
      <c r="I897" s="95">
        <f t="shared" si="265"/>
        <v>1911.3041686607112</v>
      </c>
      <c r="J897" s="95">
        <f t="shared" si="258"/>
        <v>691.9021040635314</v>
      </c>
      <c r="K897" s="95">
        <f t="shared" si="259"/>
        <v>1219.4020645971798</v>
      </c>
      <c r="L897" s="95">
        <f t="shared" si="262"/>
        <v>348.31929879416992</v>
      </c>
      <c r="M897" s="92">
        <f t="shared" si="266"/>
        <v>0.04</v>
      </c>
      <c r="N897" s="92">
        <f t="shared" si="256"/>
        <v>3.3960531989175591E-3</v>
      </c>
      <c r="O897" s="90"/>
    </row>
    <row r="898" spans="1:15" x14ac:dyDescent="0.3">
      <c r="A898" s="94">
        <f xml:space="preserve"> IF(MOD(ROWS($A$681:A897),12) = 0,A897+1,A897)</f>
        <v>77</v>
      </c>
      <c r="B898" s="94"/>
      <c r="C898" s="29"/>
      <c r="D898" s="89"/>
      <c r="E898" s="95">
        <f t="shared" si="264"/>
        <v>181624.30231667723</v>
      </c>
      <c r="F898" s="93">
        <v>180</v>
      </c>
      <c r="G898" s="93"/>
      <c r="H898" s="91">
        <v>0.08</v>
      </c>
      <c r="I898" s="95">
        <f t="shared" si="265"/>
        <v>3344.7822951562443</v>
      </c>
      <c r="J898" s="95">
        <f t="shared" si="258"/>
        <v>1210.8286821111817</v>
      </c>
      <c r="K898" s="95">
        <f t="shared" si="259"/>
        <v>2133.9536130450624</v>
      </c>
      <c r="L898" s="95">
        <f t="shared" si="262"/>
        <v>609.55877288979821</v>
      </c>
      <c r="M898" s="92">
        <f t="shared" si="266"/>
        <v>0.04</v>
      </c>
      <c r="N898" s="92">
        <f t="shared" si="256"/>
        <v>3.3960531989175591E-3</v>
      </c>
      <c r="O898" s="90"/>
    </row>
    <row r="899" spans="1:15" x14ac:dyDescent="0.3">
      <c r="A899" s="94">
        <f xml:space="preserve"> IF(MOD(ROWS($A$681:A898),12) = 0,A898+1,A898)</f>
        <v>77</v>
      </c>
      <c r="B899" s="94"/>
      <c r="C899" s="29"/>
      <c r="D899" s="89"/>
      <c r="E899" s="95">
        <f t="shared" si="264"/>
        <v>145299.44185334162</v>
      </c>
      <c r="F899" s="93">
        <v>180</v>
      </c>
      <c r="G899" s="93"/>
      <c r="H899" s="91">
        <v>0.08</v>
      </c>
      <c r="I899" s="95">
        <f t="shared" si="265"/>
        <v>2675.8258361249955</v>
      </c>
      <c r="J899" s="95">
        <f t="shared" si="258"/>
        <v>968.66294568894421</v>
      </c>
      <c r="K899" s="95">
        <f t="shared" si="259"/>
        <v>1707.1628904360514</v>
      </c>
      <c r="L899" s="95">
        <f t="shared" si="262"/>
        <v>487.647018311838</v>
      </c>
      <c r="M899" s="92">
        <f t="shared" si="266"/>
        <v>0.04</v>
      </c>
      <c r="N899" s="92">
        <f t="shared" ref="N899:N962" si="269">1-(POWER(1-M899,(1/12)))</f>
        <v>3.3960531989175591E-3</v>
      </c>
      <c r="O899" s="90"/>
    </row>
    <row r="900" spans="1:15" x14ac:dyDescent="0.3">
      <c r="A900" s="94">
        <f xml:space="preserve"> IF(MOD(ROWS($A$681:A899),12) = 0,A899+1,A899)</f>
        <v>77</v>
      </c>
      <c r="B900" s="94"/>
      <c r="C900" s="29"/>
      <c r="D900" s="89"/>
      <c r="E900" s="95">
        <f t="shared" si="264"/>
        <v>400322.25385561102</v>
      </c>
      <c r="F900" s="93">
        <v>180</v>
      </c>
      <c r="G900" s="93"/>
      <c r="H900" s="91">
        <v>0.08</v>
      </c>
      <c r="I900" s="95">
        <f t="shared" si="265"/>
        <v>7262.9558409107021</v>
      </c>
      <c r="J900" s="95">
        <f t="shared" si="258"/>
        <v>2668.8150257040738</v>
      </c>
      <c r="K900" s="95">
        <f t="shared" si="259"/>
        <v>4594.1408152066288</v>
      </c>
      <c r="L900" s="95">
        <f t="shared" si="262"/>
        <v>1343.9137241924748</v>
      </c>
      <c r="M900" s="92">
        <f t="shared" si="266"/>
        <v>0.04</v>
      </c>
      <c r="N900" s="92">
        <f t="shared" si="269"/>
        <v>3.3960531989175591E-3</v>
      </c>
      <c r="O900" s="90"/>
    </row>
    <row r="901" spans="1:15" x14ac:dyDescent="0.3">
      <c r="A901" s="94">
        <f xml:space="preserve"> IF(MOD(ROWS($A$681:A900),12) = 0,A900+1,A900)</f>
        <v>77</v>
      </c>
      <c r="B901" s="94"/>
      <c r="C901" s="29"/>
      <c r="D901" s="89"/>
      <c r="E901" s="95">
        <f t="shared" si="264"/>
        <v>632087.76924570289</v>
      </c>
      <c r="F901" s="93">
        <v>180</v>
      </c>
      <c r="G901" s="93"/>
      <c r="H901" s="91">
        <v>0.08</v>
      </c>
      <c r="I901" s="95">
        <f t="shared" si="265"/>
        <v>11467.825011964267</v>
      </c>
      <c r="J901" s="95">
        <f t="shared" si="258"/>
        <v>4213.9184616380198</v>
      </c>
      <c r="K901" s="95">
        <f t="shared" si="259"/>
        <v>7253.9065503262473</v>
      </c>
      <c r="L901" s="95">
        <f t="shared" si="262"/>
        <v>2121.9690381986488</v>
      </c>
      <c r="M901" s="92">
        <f t="shared" si="266"/>
        <v>0.04</v>
      </c>
      <c r="N901" s="92">
        <f t="shared" si="269"/>
        <v>3.3960531989175591E-3</v>
      </c>
      <c r="O901" s="90"/>
    </row>
    <row r="902" spans="1:15" x14ac:dyDescent="0.3">
      <c r="A902" s="94">
        <f xml:space="preserve"> IF(MOD(ROWS($A$681:A901),12) = 0,A901+1,A901)</f>
        <v>77</v>
      </c>
      <c r="B902" s="94"/>
      <c r="C902" s="29"/>
      <c r="D902" s="89"/>
      <c r="E902" s="95">
        <f t="shared" si="264"/>
        <v>421391.84616380202</v>
      </c>
      <c r="F902" s="93">
        <v>180</v>
      </c>
      <c r="G902" s="93"/>
      <c r="H902" s="91">
        <v>0.08</v>
      </c>
      <c r="I902" s="95">
        <f t="shared" si="265"/>
        <v>7645.2166746428447</v>
      </c>
      <c r="J902" s="95">
        <f t="shared" si="258"/>
        <v>2809.2789744253469</v>
      </c>
      <c r="K902" s="95">
        <f t="shared" si="259"/>
        <v>4835.9377002174979</v>
      </c>
      <c r="L902" s="95">
        <f t="shared" si="262"/>
        <v>1414.6460254657663</v>
      </c>
      <c r="M902" s="92">
        <f t="shared" si="266"/>
        <v>0.04</v>
      </c>
      <c r="N902" s="92">
        <f t="shared" si="269"/>
        <v>3.3960531989175591E-3</v>
      </c>
      <c r="O902" s="90"/>
    </row>
    <row r="903" spans="1:15" x14ac:dyDescent="0.3">
      <c r="A903" s="94">
        <f xml:space="preserve"> IF(MOD(ROWS($A$681:A902),12) = 0,A902+1,A902)</f>
        <v>77</v>
      </c>
      <c r="B903" s="94"/>
      <c r="C903" s="29"/>
      <c r="D903" s="89"/>
      <c r="E903" s="95">
        <f t="shared" si="264"/>
        <v>210695.92308190101</v>
      </c>
      <c r="F903" s="93">
        <v>180</v>
      </c>
      <c r="G903" s="93"/>
      <c r="H903" s="91">
        <v>0.08</v>
      </c>
      <c r="I903" s="95">
        <f t="shared" si="265"/>
        <v>3822.6083373214224</v>
      </c>
      <c r="J903" s="95">
        <f t="shared" si="258"/>
        <v>1404.6394872126734</v>
      </c>
      <c r="K903" s="95">
        <f t="shared" si="259"/>
        <v>2417.9688501087489</v>
      </c>
      <c r="L903" s="95">
        <f t="shared" si="262"/>
        <v>707.32301273288317</v>
      </c>
      <c r="M903" s="92">
        <f t="shared" si="266"/>
        <v>0.04</v>
      </c>
      <c r="N903" s="92">
        <f t="shared" si="269"/>
        <v>3.3960531989175591E-3</v>
      </c>
      <c r="O903" s="90"/>
    </row>
    <row r="904" spans="1:15" x14ac:dyDescent="0.3">
      <c r="A904" s="94">
        <f xml:space="preserve"> IF(MOD(ROWS($A$681:A903),12) = 0,A903+1,A903)</f>
        <v>77</v>
      </c>
      <c r="B904" s="94"/>
      <c r="C904" s="29"/>
      <c r="D904" s="89"/>
      <c r="E904" s="95">
        <f t="shared" si="264"/>
        <v>293990.25829772069</v>
      </c>
      <c r="F904" s="93">
        <v>180</v>
      </c>
      <c r="G904" s="93"/>
      <c r="H904" s="91">
        <v>0.08</v>
      </c>
      <c r="I904" s="95">
        <f t="shared" si="265"/>
        <v>5256.0864638169551</v>
      </c>
      <c r="J904" s="95">
        <f t="shared" si="258"/>
        <v>1959.935055318138</v>
      </c>
      <c r="K904" s="95">
        <f t="shared" si="259"/>
        <v>3296.1514084988171</v>
      </c>
      <c r="L904" s="95">
        <f t="shared" si="262"/>
        <v>987.21265160762482</v>
      </c>
      <c r="M904" s="92">
        <f t="shared" si="266"/>
        <v>0.04</v>
      </c>
      <c r="N904" s="92">
        <f t="shared" si="269"/>
        <v>3.3960531989175591E-3</v>
      </c>
      <c r="O904" s="90"/>
    </row>
    <row r="905" spans="1:15" x14ac:dyDescent="0.3">
      <c r="A905" s="94">
        <f xml:space="preserve"> IF(MOD(ROWS($A$681:A904),12) = 0,A904+1,A904)</f>
        <v>77</v>
      </c>
      <c r="B905" s="94"/>
      <c r="C905" s="29"/>
      <c r="D905" s="89"/>
      <c r="E905" s="95">
        <f t="shared" si="264"/>
        <v>352788.30995726516</v>
      </c>
      <c r="F905" s="93">
        <v>180</v>
      </c>
      <c r="G905" s="93"/>
      <c r="H905" s="91">
        <v>0.08</v>
      </c>
      <c r="I905" s="95">
        <f t="shared" si="265"/>
        <v>6307.303756580347</v>
      </c>
      <c r="J905" s="95">
        <f t="shared" si="258"/>
        <v>2351.9220663817678</v>
      </c>
      <c r="K905" s="95">
        <f t="shared" si="259"/>
        <v>3955.3816901985792</v>
      </c>
      <c r="L905" s="95">
        <f t="shared" si="262"/>
        <v>1184.655181929151</v>
      </c>
      <c r="M905" s="92">
        <f t="shared" si="266"/>
        <v>0.04</v>
      </c>
      <c r="N905" s="92">
        <f t="shared" si="269"/>
        <v>3.3960531989175591E-3</v>
      </c>
      <c r="O905" s="90"/>
    </row>
    <row r="906" spans="1:15" x14ac:dyDescent="0.3">
      <c r="A906" s="94">
        <f xml:space="preserve"> IF(MOD(ROWS($A$681:A905),12) = 0,A905+1,A905)</f>
        <v>77</v>
      </c>
      <c r="B906" s="94"/>
      <c r="C906" s="29"/>
      <c r="D906" s="89"/>
      <c r="E906" s="95">
        <f t="shared" si="264"/>
        <v>417563.65720559563</v>
      </c>
      <c r="F906" s="93">
        <v>180</v>
      </c>
      <c r="G906" s="93"/>
      <c r="H906" s="91">
        <v>0.08</v>
      </c>
      <c r="I906" s="95">
        <f t="shared" si="265"/>
        <v>7358.521049343738</v>
      </c>
      <c r="J906" s="95">
        <f t="shared" si="258"/>
        <v>2783.757714703971</v>
      </c>
      <c r="K906" s="95">
        <f t="shared" si="259"/>
        <v>4574.763334639767</v>
      </c>
      <c r="L906" s="95">
        <f t="shared" si="262"/>
        <v>1402.532254147884</v>
      </c>
      <c r="M906" s="92">
        <f t="shared" si="266"/>
        <v>0.04</v>
      </c>
      <c r="N906" s="92">
        <f t="shared" si="269"/>
        <v>3.3960531989175591E-3</v>
      </c>
      <c r="O906" s="90"/>
    </row>
    <row r="907" spans="1:15" x14ac:dyDescent="0.3">
      <c r="A907" s="94">
        <f xml:space="preserve"> IF(MOD(ROWS($A$681:A906),12) = 0,A906+1,A906)</f>
        <v>77</v>
      </c>
      <c r="B907" s="94"/>
      <c r="C907" s="29"/>
      <c r="D907" s="89"/>
      <c r="E907" s="95">
        <f t="shared" si="264"/>
        <v>433832.37112269725</v>
      </c>
      <c r="F907" s="93">
        <v>180</v>
      </c>
      <c r="G907" s="93"/>
      <c r="H907" s="91">
        <v>0.08</v>
      </c>
      <c r="I907" s="95">
        <f t="shared" si="265"/>
        <v>7645.2166746428447</v>
      </c>
      <c r="J907" s="95">
        <f t="shared" si="258"/>
        <v>2892.2158074846484</v>
      </c>
      <c r="K907" s="95">
        <f t="shared" si="259"/>
        <v>4753.0008671581963</v>
      </c>
      <c r="L907" s="95">
        <f t="shared" si="262"/>
        <v>1457.1763679458552</v>
      </c>
      <c r="M907" s="92">
        <f t="shared" si="266"/>
        <v>0.04</v>
      </c>
      <c r="N907" s="92">
        <f t="shared" si="269"/>
        <v>3.3960531989175591E-3</v>
      </c>
      <c r="O907" s="90"/>
    </row>
    <row r="908" spans="1:15" x14ac:dyDescent="0.3">
      <c r="A908" s="94">
        <f xml:space="preserve"> IF(MOD(ROWS($A$681:A907),12) = 0,A907+1,A907)</f>
        <v>77</v>
      </c>
      <c r="B908" s="94"/>
      <c r="C908" s="29"/>
      <c r="D908" s="89"/>
      <c r="E908" s="95">
        <f t="shared" si="264"/>
        <v>704977.60307438287</v>
      </c>
      <c r="F908" s="93">
        <v>180</v>
      </c>
      <c r="G908" s="93"/>
      <c r="H908" s="91">
        <v>0.08</v>
      </c>
      <c r="I908" s="95">
        <f t="shared" si="265"/>
        <v>12423.477096294622</v>
      </c>
      <c r="J908" s="95">
        <f t="shared" si="258"/>
        <v>4699.8506871625532</v>
      </c>
      <c r="K908" s="95">
        <f t="shared" si="259"/>
        <v>7723.6264091320691</v>
      </c>
      <c r="L908" s="95">
        <f t="shared" si="262"/>
        <v>2367.9115979120143</v>
      </c>
      <c r="M908" s="92">
        <f t="shared" si="266"/>
        <v>0.04</v>
      </c>
      <c r="N908" s="92">
        <f t="shared" si="269"/>
        <v>3.3960531989175591E-3</v>
      </c>
      <c r="O908" s="88">
        <f t="shared" ref="O908" si="270">SUM(I897:I908)</f>
        <v>77121.123205459691</v>
      </c>
    </row>
    <row r="909" spans="1:15" x14ac:dyDescent="0.3">
      <c r="A909" s="94">
        <f xml:space="preserve"> IF(MOD(ROWS($A$681:A908),12) = 0,A908+1,A908)</f>
        <v>78</v>
      </c>
      <c r="B909" s="94"/>
      <c r="C909" s="29"/>
      <c r="D909" s="89"/>
      <c r="E909" s="95">
        <f t="shared" si="264"/>
        <v>102217.59424613835</v>
      </c>
      <c r="F909" s="93">
        <v>180</v>
      </c>
      <c r="G909" s="93"/>
      <c r="H909" s="91">
        <v>0.08</v>
      </c>
      <c r="I909" s="95">
        <f t="shared" si="265"/>
        <v>1911.3041686607112</v>
      </c>
      <c r="J909" s="95">
        <f t="shared" si="258"/>
        <v>681.45062830758911</v>
      </c>
      <c r="K909" s="95">
        <f t="shared" si="259"/>
        <v>1229.8535403531221</v>
      </c>
      <c r="L909" s="95">
        <f t="shared" si="262"/>
        <v>342.95973987533893</v>
      </c>
      <c r="M909" s="92">
        <f t="shared" si="266"/>
        <v>0.04</v>
      </c>
      <c r="N909" s="92">
        <f t="shared" si="269"/>
        <v>3.3960531989175591E-3</v>
      </c>
      <c r="O909" s="90"/>
    </row>
    <row r="910" spans="1:15" x14ac:dyDescent="0.3">
      <c r="A910" s="94">
        <f xml:space="preserve"> IF(MOD(ROWS($A$681:A909),12) = 0,A909+1,A909)</f>
        <v>78</v>
      </c>
      <c r="B910" s="94"/>
      <c r="C910" s="29"/>
      <c r="D910" s="89"/>
      <c r="E910" s="95">
        <f t="shared" si="264"/>
        <v>178880.78993074235</v>
      </c>
      <c r="F910" s="93">
        <v>180</v>
      </c>
      <c r="G910" s="93"/>
      <c r="H910" s="91">
        <v>0.08</v>
      </c>
      <c r="I910" s="95">
        <f t="shared" si="265"/>
        <v>3344.7822951562443</v>
      </c>
      <c r="J910" s="95">
        <f t="shared" si="258"/>
        <v>1192.5385995382824</v>
      </c>
      <c r="K910" s="95">
        <f t="shared" si="259"/>
        <v>2152.2436956179617</v>
      </c>
      <c r="L910" s="95">
        <f t="shared" si="262"/>
        <v>600.1795447818439</v>
      </c>
      <c r="M910" s="92">
        <f t="shared" si="266"/>
        <v>0.04</v>
      </c>
      <c r="N910" s="92">
        <f t="shared" si="269"/>
        <v>3.3960531989175591E-3</v>
      </c>
      <c r="O910" s="90"/>
    </row>
    <row r="911" spans="1:15" x14ac:dyDescent="0.3">
      <c r="A911" s="94">
        <f xml:space="preserve"> IF(MOD(ROWS($A$681:A910),12) = 0,A910+1,A910)</f>
        <v>78</v>
      </c>
      <c r="B911" s="94"/>
      <c r="C911" s="29"/>
      <c r="D911" s="89"/>
      <c r="E911" s="95">
        <f t="shared" si="264"/>
        <v>143104.63194459374</v>
      </c>
      <c r="F911" s="93">
        <v>180</v>
      </c>
      <c r="G911" s="93"/>
      <c r="H911" s="91">
        <v>0.08</v>
      </c>
      <c r="I911" s="95">
        <f t="shared" si="265"/>
        <v>2675.8258361249955</v>
      </c>
      <c r="J911" s="95">
        <f t="shared" si="258"/>
        <v>954.03087963062501</v>
      </c>
      <c r="K911" s="95">
        <f t="shared" si="259"/>
        <v>1721.7949564943706</v>
      </c>
      <c r="L911" s="95">
        <f t="shared" si="262"/>
        <v>480.14363582547463</v>
      </c>
      <c r="M911" s="92">
        <f t="shared" si="266"/>
        <v>0.04</v>
      </c>
      <c r="N911" s="92">
        <f t="shared" si="269"/>
        <v>3.3960531989175591E-3</v>
      </c>
      <c r="O911" s="90"/>
    </row>
    <row r="912" spans="1:15" x14ac:dyDescent="0.3">
      <c r="A912" s="94">
        <f xml:space="preserve"> IF(MOD(ROWS($A$681:A911),12) = 0,A911+1,A911)</f>
        <v>78</v>
      </c>
      <c r="B912" s="94"/>
      <c r="C912" s="29"/>
      <c r="D912" s="89"/>
      <c r="E912" s="95">
        <f t="shared" si="264"/>
        <v>394384.19931621192</v>
      </c>
      <c r="F912" s="93">
        <v>180</v>
      </c>
      <c r="G912" s="93"/>
      <c r="H912" s="91">
        <v>0.08</v>
      </c>
      <c r="I912" s="95">
        <f t="shared" si="265"/>
        <v>7262.9558409107021</v>
      </c>
      <c r="J912" s="95">
        <f t="shared" ref="J912:J975" si="271">E912*(H912/12)</f>
        <v>2629.227995441413</v>
      </c>
      <c r="K912" s="95">
        <f t="shared" ref="K912:K975" si="272">I912-J912</f>
        <v>4633.7278454692896</v>
      </c>
      <c r="L912" s="95">
        <f t="shared" si="262"/>
        <v>1323.6133354178423</v>
      </c>
      <c r="M912" s="92">
        <f t="shared" si="266"/>
        <v>0.04</v>
      </c>
      <c r="N912" s="92">
        <f t="shared" si="269"/>
        <v>3.3960531989175591E-3</v>
      </c>
      <c r="O912" s="90"/>
    </row>
    <row r="913" spans="1:15" x14ac:dyDescent="0.3">
      <c r="A913" s="94">
        <f xml:space="preserve"> IF(MOD(ROWS($A$681:A912),12) = 0,A912+1,A912)</f>
        <v>78</v>
      </c>
      <c r="B913" s="94"/>
      <c r="C913" s="29"/>
      <c r="D913" s="89"/>
      <c r="E913" s="95">
        <f t="shared" si="264"/>
        <v>622711.89365717792</v>
      </c>
      <c r="F913" s="93">
        <v>180</v>
      </c>
      <c r="G913" s="93"/>
      <c r="H913" s="91">
        <v>0.08</v>
      </c>
      <c r="I913" s="95">
        <f t="shared" si="265"/>
        <v>11467.825011964267</v>
      </c>
      <c r="J913" s="95">
        <f t="shared" si="271"/>
        <v>4151.4126243811861</v>
      </c>
      <c r="K913" s="95">
        <f t="shared" si="272"/>
        <v>7316.412387583081</v>
      </c>
      <c r="L913" s="95">
        <f t="shared" si="262"/>
        <v>2089.9157927650185</v>
      </c>
      <c r="M913" s="92">
        <f t="shared" si="266"/>
        <v>0.04</v>
      </c>
      <c r="N913" s="92">
        <f t="shared" si="269"/>
        <v>3.3960531989175591E-3</v>
      </c>
      <c r="O913" s="90"/>
    </row>
    <row r="914" spans="1:15" x14ac:dyDescent="0.3">
      <c r="A914" s="94">
        <f xml:space="preserve"> IF(MOD(ROWS($A$681:A913),12) = 0,A913+1,A913)</f>
        <v>78</v>
      </c>
      <c r="B914" s="94"/>
      <c r="C914" s="29"/>
      <c r="D914" s="89"/>
      <c r="E914" s="95">
        <f t="shared" si="264"/>
        <v>415141.26243811881</v>
      </c>
      <c r="F914" s="93">
        <v>180</v>
      </c>
      <c r="G914" s="93"/>
      <c r="H914" s="91">
        <v>0.08</v>
      </c>
      <c r="I914" s="95">
        <f t="shared" si="265"/>
        <v>7645.2166746428447</v>
      </c>
      <c r="J914" s="95">
        <f t="shared" si="271"/>
        <v>2767.6084162541256</v>
      </c>
      <c r="K914" s="95">
        <f t="shared" si="272"/>
        <v>4877.6082583887192</v>
      </c>
      <c r="L914" s="95">
        <f t="shared" si="262"/>
        <v>1393.2771951766797</v>
      </c>
      <c r="M914" s="92">
        <f t="shared" si="266"/>
        <v>0.04</v>
      </c>
      <c r="N914" s="92">
        <f t="shared" si="269"/>
        <v>3.3960531989175591E-3</v>
      </c>
      <c r="O914" s="90"/>
    </row>
    <row r="915" spans="1:15" x14ac:dyDescent="0.3">
      <c r="A915" s="94">
        <f xml:space="preserve"> IF(MOD(ROWS($A$681:A914),12) = 0,A914+1,A914)</f>
        <v>78</v>
      </c>
      <c r="B915" s="94"/>
      <c r="C915" s="29"/>
      <c r="D915" s="89"/>
      <c r="E915" s="95">
        <f t="shared" si="264"/>
        <v>207570.6312190594</v>
      </c>
      <c r="F915" s="93">
        <v>180</v>
      </c>
      <c r="G915" s="93"/>
      <c r="H915" s="91">
        <v>0.08</v>
      </c>
      <c r="I915" s="95">
        <f t="shared" si="265"/>
        <v>3822.6083373214224</v>
      </c>
      <c r="J915" s="95">
        <f t="shared" si="271"/>
        <v>1383.8042081270628</v>
      </c>
      <c r="K915" s="95">
        <f t="shared" si="272"/>
        <v>2438.8041291943596</v>
      </c>
      <c r="L915" s="95">
        <f t="shared" si="262"/>
        <v>696.63859758833985</v>
      </c>
      <c r="M915" s="92">
        <f t="shared" si="266"/>
        <v>0.04</v>
      </c>
      <c r="N915" s="92">
        <f t="shared" si="269"/>
        <v>3.3960531989175591E-3</v>
      </c>
      <c r="O915" s="90"/>
    </row>
    <row r="916" spans="1:15" x14ac:dyDescent="0.3">
      <c r="A916" s="94">
        <f xml:space="preserve"> IF(MOD(ROWS($A$681:A915),12) = 0,A915+1,A915)</f>
        <v>78</v>
      </c>
      <c r="B916" s="94"/>
      <c r="C916" s="29"/>
      <c r="D916" s="89"/>
      <c r="E916" s="95">
        <f t="shared" si="264"/>
        <v>289706.89423761424</v>
      </c>
      <c r="F916" s="93">
        <v>180</v>
      </c>
      <c r="G916" s="93"/>
      <c r="H916" s="91">
        <v>0.08</v>
      </c>
      <c r="I916" s="95">
        <f t="shared" si="265"/>
        <v>5256.0864638169551</v>
      </c>
      <c r="J916" s="95">
        <f t="shared" si="271"/>
        <v>1931.3792949174283</v>
      </c>
      <c r="K916" s="95">
        <f t="shared" si="272"/>
        <v>3324.7071688995266</v>
      </c>
      <c r="L916" s="95">
        <f t="shared" si="262"/>
        <v>972.56914250771536</v>
      </c>
      <c r="M916" s="92">
        <f t="shared" si="266"/>
        <v>0.04</v>
      </c>
      <c r="N916" s="92">
        <f t="shared" si="269"/>
        <v>3.3960531989175591E-3</v>
      </c>
      <c r="O916" s="90"/>
    </row>
    <row r="917" spans="1:15" x14ac:dyDescent="0.3">
      <c r="A917" s="94">
        <f xml:space="preserve"> IF(MOD(ROWS($A$681:A916),12) = 0,A916+1,A916)</f>
        <v>78</v>
      </c>
      <c r="B917" s="94"/>
      <c r="C917" s="29"/>
      <c r="D917" s="89"/>
      <c r="E917" s="95">
        <f t="shared" si="264"/>
        <v>347648.27308513742</v>
      </c>
      <c r="F917" s="93">
        <v>180</v>
      </c>
      <c r="G917" s="93"/>
      <c r="H917" s="91">
        <v>0.08</v>
      </c>
      <c r="I917" s="95">
        <f t="shared" si="265"/>
        <v>6307.303756580347</v>
      </c>
      <c r="J917" s="95">
        <f t="shared" si="271"/>
        <v>2317.6551539009165</v>
      </c>
      <c r="K917" s="95">
        <f t="shared" si="272"/>
        <v>3989.6486026794305</v>
      </c>
      <c r="L917" s="95">
        <f t="shared" si="262"/>
        <v>1167.0829710092596</v>
      </c>
      <c r="M917" s="92">
        <f t="shared" si="266"/>
        <v>0.04</v>
      </c>
      <c r="N917" s="92">
        <f t="shared" si="269"/>
        <v>3.3960531989175591E-3</v>
      </c>
      <c r="O917" s="90"/>
    </row>
    <row r="918" spans="1:15" x14ac:dyDescent="0.3">
      <c r="A918" s="94">
        <f xml:space="preserve"> IF(MOD(ROWS($A$681:A917),12) = 0,A917+1,A917)</f>
        <v>78</v>
      </c>
      <c r="B918" s="94"/>
      <c r="C918" s="29"/>
      <c r="D918" s="89"/>
      <c r="E918" s="95">
        <f t="shared" si="264"/>
        <v>411586.36161680799</v>
      </c>
      <c r="F918" s="93">
        <v>180</v>
      </c>
      <c r="G918" s="93"/>
      <c r="H918" s="91">
        <v>0.08</v>
      </c>
      <c r="I918" s="95">
        <f t="shared" si="265"/>
        <v>7358.521049343738</v>
      </c>
      <c r="J918" s="95">
        <f t="shared" si="271"/>
        <v>2743.9090774453866</v>
      </c>
      <c r="K918" s="95">
        <f t="shared" si="272"/>
        <v>4614.6119718983518</v>
      </c>
      <c r="L918" s="95">
        <f t="shared" si="262"/>
        <v>1382.0977122506713</v>
      </c>
      <c r="M918" s="92">
        <f t="shared" si="266"/>
        <v>0.04</v>
      </c>
      <c r="N918" s="92">
        <f t="shared" si="269"/>
        <v>3.3960531989175591E-3</v>
      </c>
      <c r="O918" s="90"/>
    </row>
    <row r="919" spans="1:15" x14ac:dyDescent="0.3">
      <c r="A919" s="94">
        <f xml:space="preserve"> IF(MOD(ROWS($A$681:A918),12) = 0,A918+1,A918)</f>
        <v>78</v>
      </c>
      <c r="B919" s="94"/>
      <c r="C919" s="29"/>
      <c r="D919" s="89"/>
      <c r="E919" s="95">
        <f t="shared" si="264"/>
        <v>427622.19388759322</v>
      </c>
      <c r="F919" s="93">
        <v>180</v>
      </c>
      <c r="G919" s="93"/>
      <c r="H919" s="91">
        <v>0.08</v>
      </c>
      <c r="I919" s="95">
        <f t="shared" si="265"/>
        <v>7645.2166746428447</v>
      </c>
      <c r="J919" s="95">
        <f t="shared" si="271"/>
        <v>2850.8146259172881</v>
      </c>
      <c r="K919" s="95">
        <f t="shared" si="272"/>
        <v>4794.4020487255566</v>
      </c>
      <c r="L919" s="95">
        <f t="shared" si="262"/>
        <v>1435.9456750656343</v>
      </c>
      <c r="M919" s="92">
        <f t="shared" si="266"/>
        <v>0.04</v>
      </c>
      <c r="N919" s="92">
        <f t="shared" si="269"/>
        <v>3.3960531989175591E-3</v>
      </c>
      <c r="O919" s="90"/>
    </row>
    <row r="920" spans="1:15" x14ac:dyDescent="0.3">
      <c r="A920" s="94">
        <f xml:space="preserve"> IF(MOD(ROWS($A$681:A919),12) = 0,A919+1,A919)</f>
        <v>78</v>
      </c>
      <c r="B920" s="94"/>
      <c r="C920" s="29"/>
      <c r="D920" s="89"/>
      <c r="E920" s="95">
        <f t="shared" si="264"/>
        <v>694886.06506733887</v>
      </c>
      <c r="F920" s="93">
        <v>180</v>
      </c>
      <c r="G920" s="93"/>
      <c r="H920" s="91">
        <v>0.08</v>
      </c>
      <c r="I920" s="95">
        <f t="shared" si="265"/>
        <v>12423.477096294622</v>
      </c>
      <c r="J920" s="95">
        <f t="shared" si="271"/>
        <v>4632.573767115593</v>
      </c>
      <c r="K920" s="95">
        <f t="shared" si="272"/>
        <v>7790.9033291790292</v>
      </c>
      <c r="L920" s="95">
        <f t="shared" si="262"/>
        <v>2333.4117219816553</v>
      </c>
      <c r="M920" s="92">
        <f t="shared" si="266"/>
        <v>0.04</v>
      </c>
      <c r="N920" s="92">
        <f t="shared" si="269"/>
        <v>3.3960531989175591E-3</v>
      </c>
      <c r="O920" s="88">
        <f t="shared" ref="O920" si="273">SUM(I909:I920)</f>
        <v>77121.123205459691</v>
      </c>
    </row>
    <row r="921" spans="1:15" x14ac:dyDescent="0.3">
      <c r="A921" s="94">
        <f xml:space="preserve"> IF(MOD(ROWS($A$681:A920),12) = 0,A920+1,A920)</f>
        <v>79</v>
      </c>
      <c r="B921" s="94"/>
      <c r="C921" s="29"/>
      <c r="D921" s="89"/>
      <c r="E921" s="95">
        <f t="shared" si="264"/>
        <v>100644.78096590989</v>
      </c>
      <c r="F921" s="93">
        <v>180</v>
      </c>
      <c r="G921" s="93"/>
      <c r="H921" s="91">
        <v>0.08</v>
      </c>
      <c r="I921" s="95">
        <f t="shared" si="265"/>
        <v>1911.3041686607112</v>
      </c>
      <c r="J921" s="95">
        <f t="shared" si="271"/>
        <v>670.96520643939925</v>
      </c>
      <c r="K921" s="95">
        <f t="shared" si="272"/>
        <v>1240.3389622213119</v>
      </c>
      <c r="L921" s="95">
        <f t="shared" si="262"/>
        <v>337.58277325324156</v>
      </c>
      <c r="M921" s="92">
        <f t="shared" si="266"/>
        <v>0.04</v>
      </c>
      <c r="N921" s="92">
        <f t="shared" si="269"/>
        <v>3.3960531989175591E-3</v>
      </c>
      <c r="O921" s="90"/>
    </row>
    <row r="922" spans="1:15" x14ac:dyDescent="0.3">
      <c r="A922" s="94">
        <f xml:space="preserve"> IF(MOD(ROWS($A$681:A921),12) = 0,A921+1,A921)</f>
        <v>79</v>
      </c>
      <c r="B922" s="94"/>
      <c r="C922" s="29"/>
      <c r="D922" s="89"/>
      <c r="E922" s="95">
        <f t="shared" si="264"/>
        <v>176128.36669034255</v>
      </c>
      <c r="F922" s="93">
        <v>180</v>
      </c>
      <c r="G922" s="93"/>
      <c r="H922" s="91">
        <v>0.08</v>
      </c>
      <c r="I922" s="95">
        <f t="shared" si="265"/>
        <v>3344.7822951562443</v>
      </c>
      <c r="J922" s="95">
        <f t="shared" si="271"/>
        <v>1174.1891112689505</v>
      </c>
      <c r="K922" s="95">
        <f t="shared" si="272"/>
        <v>2170.5931838872939</v>
      </c>
      <c r="L922" s="95">
        <f t="shared" si="262"/>
        <v>590.7698531931735</v>
      </c>
      <c r="M922" s="92">
        <f t="shared" si="266"/>
        <v>0.04</v>
      </c>
      <c r="N922" s="92">
        <f t="shared" si="269"/>
        <v>3.3960531989175591E-3</v>
      </c>
      <c r="O922" s="90"/>
    </row>
    <row r="923" spans="1:15" x14ac:dyDescent="0.3">
      <c r="A923" s="94">
        <f xml:space="preserve"> IF(MOD(ROWS($A$681:A922),12) = 0,A922+1,A922)</f>
        <v>79</v>
      </c>
      <c r="B923" s="94"/>
      <c r="C923" s="29"/>
      <c r="D923" s="89"/>
      <c r="E923" s="95">
        <f t="shared" si="264"/>
        <v>140902.69335227387</v>
      </c>
      <c r="F923" s="93">
        <v>180</v>
      </c>
      <c r="G923" s="93"/>
      <c r="H923" s="91">
        <v>0.08</v>
      </c>
      <c r="I923" s="95">
        <f t="shared" si="265"/>
        <v>2675.8258361249955</v>
      </c>
      <c r="J923" s="95">
        <f t="shared" si="271"/>
        <v>939.35128901515918</v>
      </c>
      <c r="K923" s="95">
        <f t="shared" si="272"/>
        <v>1736.4745471098363</v>
      </c>
      <c r="L923" s="95">
        <f t="shared" si="262"/>
        <v>472.6158825545383</v>
      </c>
      <c r="M923" s="92">
        <f t="shared" si="266"/>
        <v>0.04</v>
      </c>
      <c r="N923" s="92">
        <f t="shared" si="269"/>
        <v>3.3960531989175591E-3</v>
      </c>
      <c r="O923" s="90"/>
    </row>
    <row r="924" spans="1:15" x14ac:dyDescent="0.3">
      <c r="A924" s="94">
        <f xml:space="preserve"> IF(MOD(ROWS($A$681:A923),12) = 0,A923+1,A923)</f>
        <v>79</v>
      </c>
      <c r="B924" s="94"/>
      <c r="C924" s="29"/>
      <c r="D924" s="89"/>
      <c r="E924" s="95">
        <f t="shared" si="264"/>
        <v>388426.85813532479</v>
      </c>
      <c r="F924" s="93">
        <v>180</v>
      </c>
      <c r="G924" s="93"/>
      <c r="H924" s="91">
        <v>0.08</v>
      </c>
      <c r="I924" s="95">
        <f t="shared" si="265"/>
        <v>7262.9558409107021</v>
      </c>
      <c r="J924" s="95">
        <f t="shared" si="271"/>
        <v>2589.5123875688319</v>
      </c>
      <c r="K924" s="95">
        <f t="shared" si="272"/>
        <v>4673.4434533418698</v>
      </c>
      <c r="L924" s="95">
        <f t="shared" si="262"/>
        <v>1303.2470115262845</v>
      </c>
      <c r="M924" s="92">
        <f t="shared" si="266"/>
        <v>0.04</v>
      </c>
      <c r="N924" s="92">
        <f t="shared" si="269"/>
        <v>3.3960531989175591E-3</v>
      </c>
      <c r="O924" s="90"/>
    </row>
    <row r="925" spans="1:15" x14ac:dyDescent="0.3">
      <c r="A925" s="94">
        <f xml:space="preserve"> IF(MOD(ROWS($A$681:A924),12) = 0,A924+1,A924)</f>
        <v>79</v>
      </c>
      <c r="B925" s="94"/>
      <c r="C925" s="29"/>
      <c r="D925" s="89"/>
      <c r="E925" s="95">
        <f t="shared" si="264"/>
        <v>613305.56547682988</v>
      </c>
      <c r="F925" s="93">
        <v>180</v>
      </c>
      <c r="G925" s="93"/>
      <c r="H925" s="91">
        <v>0.08</v>
      </c>
      <c r="I925" s="95">
        <f t="shared" si="265"/>
        <v>11467.825011964267</v>
      </c>
      <c r="J925" s="95">
        <f t="shared" si="271"/>
        <v>4088.7037698455329</v>
      </c>
      <c r="K925" s="95">
        <f t="shared" si="272"/>
        <v>7379.1212421187338</v>
      </c>
      <c r="L925" s="95">
        <f t="shared" si="262"/>
        <v>2057.7584392520325</v>
      </c>
      <c r="M925" s="92">
        <f t="shared" si="266"/>
        <v>0.04</v>
      </c>
      <c r="N925" s="92">
        <f t="shared" si="269"/>
        <v>3.3960531989175591E-3</v>
      </c>
      <c r="O925" s="90"/>
    </row>
    <row r="926" spans="1:15" x14ac:dyDescent="0.3">
      <c r="A926" s="94">
        <f xml:space="preserve"> IF(MOD(ROWS($A$681:A925),12) = 0,A925+1,A925)</f>
        <v>79</v>
      </c>
      <c r="B926" s="94"/>
      <c r="C926" s="29"/>
      <c r="D926" s="89"/>
      <c r="E926" s="95">
        <f t="shared" si="264"/>
        <v>408870.37698455341</v>
      </c>
      <c r="F926" s="93">
        <v>180</v>
      </c>
      <c r="G926" s="93"/>
      <c r="H926" s="91">
        <v>0.08</v>
      </c>
      <c r="I926" s="95">
        <f t="shared" si="265"/>
        <v>7645.2166746428447</v>
      </c>
      <c r="J926" s="95">
        <f t="shared" si="271"/>
        <v>2725.8025132303565</v>
      </c>
      <c r="K926" s="95">
        <f t="shared" si="272"/>
        <v>4919.4141614124883</v>
      </c>
      <c r="L926" s="95">
        <f t="shared" si="262"/>
        <v>1371.8389595013557</v>
      </c>
      <c r="M926" s="92">
        <f t="shared" si="266"/>
        <v>0.04</v>
      </c>
      <c r="N926" s="92">
        <f t="shared" si="269"/>
        <v>3.3960531989175591E-3</v>
      </c>
      <c r="O926" s="90"/>
    </row>
    <row r="927" spans="1:15" x14ac:dyDescent="0.3">
      <c r="A927" s="94">
        <f xml:space="preserve"> IF(MOD(ROWS($A$681:A926),12) = 0,A926+1,A926)</f>
        <v>79</v>
      </c>
      <c r="B927" s="94"/>
      <c r="C927" s="29"/>
      <c r="D927" s="89"/>
      <c r="E927" s="95">
        <f t="shared" si="264"/>
        <v>204435.18849227671</v>
      </c>
      <c r="F927" s="93">
        <v>180</v>
      </c>
      <c r="G927" s="93"/>
      <c r="H927" s="91">
        <v>0.08</v>
      </c>
      <c r="I927" s="95">
        <f t="shared" si="265"/>
        <v>3822.6083373214224</v>
      </c>
      <c r="J927" s="95">
        <f t="shared" si="271"/>
        <v>1362.9012566151782</v>
      </c>
      <c r="K927" s="95">
        <f t="shared" si="272"/>
        <v>2459.7070807062441</v>
      </c>
      <c r="L927" s="95">
        <f t="shared" si="262"/>
        <v>685.91947975067785</v>
      </c>
      <c r="M927" s="92">
        <f t="shared" si="266"/>
        <v>0.04</v>
      </c>
      <c r="N927" s="92">
        <f t="shared" si="269"/>
        <v>3.3960531989175591E-3</v>
      </c>
      <c r="O927" s="90"/>
    </row>
    <row r="928" spans="1:15" x14ac:dyDescent="0.3">
      <c r="A928" s="94">
        <f xml:space="preserve"> IF(MOD(ROWS($A$681:A927),12) = 0,A927+1,A927)</f>
        <v>79</v>
      </c>
      <c r="B928" s="94"/>
      <c r="C928" s="29"/>
      <c r="D928" s="89"/>
      <c r="E928" s="95">
        <f t="shared" si="264"/>
        <v>285409.61792620696</v>
      </c>
      <c r="F928" s="93">
        <v>180</v>
      </c>
      <c r="G928" s="93"/>
      <c r="H928" s="91">
        <v>0.08</v>
      </c>
      <c r="I928" s="95">
        <f t="shared" si="265"/>
        <v>5256.0864638169551</v>
      </c>
      <c r="J928" s="95">
        <f t="shared" si="271"/>
        <v>1902.7307861747131</v>
      </c>
      <c r="K928" s="95">
        <f t="shared" si="272"/>
        <v>3353.355677642242</v>
      </c>
      <c r="L928" s="95">
        <f t="shared" si="262"/>
        <v>957.8780716839683</v>
      </c>
      <c r="M928" s="92">
        <f t="shared" si="266"/>
        <v>0.04</v>
      </c>
      <c r="N928" s="92">
        <f t="shared" si="269"/>
        <v>3.3960531989175591E-3</v>
      </c>
      <c r="O928" s="90"/>
    </row>
    <row r="929" spans="1:15" x14ac:dyDescent="0.3">
      <c r="A929" s="94">
        <f xml:space="preserve"> IF(MOD(ROWS($A$681:A928),12) = 0,A928+1,A928)</f>
        <v>79</v>
      </c>
      <c r="B929" s="94"/>
      <c r="C929" s="29"/>
      <c r="D929" s="89"/>
      <c r="E929" s="95">
        <f t="shared" si="264"/>
        <v>342491.54151144874</v>
      </c>
      <c r="F929" s="93">
        <v>180</v>
      </c>
      <c r="G929" s="93"/>
      <c r="H929" s="91">
        <v>0.08</v>
      </c>
      <c r="I929" s="95">
        <f t="shared" si="265"/>
        <v>6307.303756580347</v>
      </c>
      <c r="J929" s="95">
        <f t="shared" si="271"/>
        <v>2283.2769434096585</v>
      </c>
      <c r="K929" s="95">
        <f t="shared" si="272"/>
        <v>4024.0268131706885</v>
      </c>
      <c r="L929" s="95">
        <f t="shared" si="262"/>
        <v>1149.4536860207631</v>
      </c>
      <c r="M929" s="92">
        <f t="shared" si="266"/>
        <v>0.04</v>
      </c>
      <c r="N929" s="92">
        <f t="shared" si="269"/>
        <v>3.3960531989175591E-3</v>
      </c>
      <c r="O929" s="90"/>
    </row>
    <row r="930" spans="1:15" x14ac:dyDescent="0.3">
      <c r="A930" s="94">
        <f xml:space="preserve"> IF(MOD(ROWS($A$681:A929),12) = 0,A929+1,A929)</f>
        <v>79</v>
      </c>
      <c r="B930" s="94"/>
      <c r="C930" s="29"/>
      <c r="D930" s="89"/>
      <c r="E930" s="95">
        <f t="shared" si="264"/>
        <v>405589.65193265898</v>
      </c>
      <c r="F930" s="93">
        <v>180</v>
      </c>
      <c r="G930" s="93"/>
      <c r="H930" s="91">
        <v>0.08</v>
      </c>
      <c r="I930" s="95">
        <f t="shared" si="265"/>
        <v>7358.521049343738</v>
      </c>
      <c r="J930" s="95">
        <f t="shared" si="271"/>
        <v>2703.9310128843936</v>
      </c>
      <c r="K930" s="95">
        <f t="shared" si="272"/>
        <v>4654.5900364593444</v>
      </c>
      <c r="L930" s="95">
        <f t="shared" ref="L930:L993" si="274">MAX(0,N930*(E930-K930))</f>
        <v>1361.5967995107983</v>
      </c>
      <c r="M930" s="92">
        <f t="shared" si="266"/>
        <v>0.04</v>
      </c>
      <c r="N930" s="92">
        <f t="shared" si="269"/>
        <v>3.3960531989175591E-3</v>
      </c>
      <c r="O930" s="90"/>
    </row>
    <row r="931" spans="1:15" x14ac:dyDescent="0.3">
      <c r="A931" s="94">
        <f xml:space="preserve"> IF(MOD(ROWS($A$681:A930),12) = 0,A930+1,A930)</f>
        <v>79</v>
      </c>
      <c r="B931" s="94"/>
      <c r="C931" s="29"/>
      <c r="D931" s="89"/>
      <c r="E931" s="95">
        <f t="shared" si="264"/>
        <v>421391.84616380202</v>
      </c>
      <c r="F931" s="93">
        <v>180</v>
      </c>
      <c r="G931" s="93"/>
      <c r="H931" s="91">
        <v>0.08</v>
      </c>
      <c r="I931" s="95">
        <f t="shared" si="265"/>
        <v>7645.2166746428447</v>
      </c>
      <c r="J931" s="95">
        <f t="shared" si="271"/>
        <v>2809.2789744253469</v>
      </c>
      <c r="K931" s="95">
        <f t="shared" si="272"/>
        <v>4835.9377002174979</v>
      </c>
      <c r="L931" s="95">
        <f t="shared" si="274"/>
        <v>1414.6460254657663</v>
      </c>
      <c r="M931" s="92">
        <f t="shared" si="266"/>
        <v>0.04</v>
      </c>
      <c r="N931" s="92">
        <f t="shared" si="269"/>
        <v>3.3960531989175591E-3</v>
      </c>
      <c r="O931" s="90"/>
    </row>
    <row r="932" spans="1:15" x14ac:dyDescent="0.3">
      <c r="A932" s="94">
        <f xml:space="preserve"> IF(MOD(ROWS($A$681:A931),12) = 0,A931+1,A931)</f>
        <v>79</v>
      </c>
      <c r="B932" s="94"/>
      <c r="C932" s="29"/>
      <c r="D932" s="89"/>
      <c r="E932" s="95">
        <f t="shared" si="264"/>
        <v>684761.75001617812</v>
      </c>
      <c r="F932" s="93">
        <v>180</v>
      </c>
      <c r="G932" s="93"/>
      <c r="H932" s="91">
        <v>0.08</v>
      </c>
      <c r="I932" s="95">
        <f t="shared" si="265"/>
        <v>12423.477096294622</v>
      </c>
      <c r="J932" s="95">
        <f t="shared" si="271"/>
        <v>4565.0783334411881</v>
      </c>
      <c r="K932" s="95">
        <f t="shared" si="272"/>
        <v>7858.3987628534342</v>
      </c>
      <c r="L932" s="95">
        <f t="shared" si="274"/>
        <v>2298.7997913818695</v>
      </c>
      <c r="M932" s="92">
        <f t="shared" si="266"/>
        <v>0.04</v>
      </c>
      <c r="N932" s="92">
        <f t="shared" si="269"/>
        <v>3.3960531989175591E-3</v>
      </c>
      <c r="O932" s="88">
        <f t="shared" ref="O932" si="275">SUM(I921:I932)</f>
        <v>77121.123205459691</v>
      </c>
    </row>
    <row r="933" spans="1:15" x14ac:dyDescent="0.3">
      <c r="A933" s="94">
        <f xml:space="preserve"> IF(MOD(ROWS($A$681:A932),12) = 0,A932+1,A932)</f>
        <v>80</v>
      </c>
      <c r="B933" s="94"/>
      <c r="C933" s="29"/>
      <c r="D933" s="89"/>
      <c r="E933" s="95">
        <f t="shared" si="264"/>
        <v>99066.859230435337</v>
      </c>
      <c r="F933" s="93">
        <v>180</v>
      </c>
      <c r="G933" s="93"/>
      <c r="H933" s="91">
        <v>0.08</v>
      </c>
      <c r="I933" s="95">
        <f t="shared" si="265"/>
        <v>1911.3041686607112</v>
      </c>
      <c r="J933" s="95">
        <f t="shared" si="271"/>
        <v>660.44572820290227</v>
      </c>
      <c r="K933" s="95">
        <f t="shared" si="272"/>
        <v>1250.8584404578089</v>
      </c>
      <c r="L933" s="95">
        <f t="shared" si="274"/>
        <v>332.18834238812565</v>
      </c>
      <c r="M933" s="92">
        <f t="shared" si="266"/>
        <v>0.04</v>
      </c>
      <c r="N933" s="92">
        <f t="shared" si="269"/>
        <v>3.3960531989175591E-3</v>
      </c>
      <c r="O933" s="90"/>
    </row>
    <row r="934" spans="1:15" x14ac:dyDescent="0.3">
      <c r="A934" s="94">
        <f xml:space="preserve"> IF(MOD(ROWS($A$681:A933),12) = 0,A933+1,A933)</f>
        <v>80</v>
      </c>
      <c r="B934" s="94"/>
      <c r="C934" s="29"/>
      <c r="D934" s="89"/>
      <c r="E934" s="95">
        <f t="shared" si="264"/>
        <v>173367.00365326207</v>
      </c>
      <c r="F934" s="93">
        <v>180</v>
      </c>
      <c r="G934" s="93"/>
      <c r="H934" s="91">
        <v>0.08</v>
      </c>
      <c r="I934" s="95">
        <f t="shared" si="265"/>
        <v>3344.7822951562443</v>
      </c>
      <c r="J934" s="95">
        <f t="shared" si="271"/>
        <v>1155.7800243550805</v>
      </c>
      <c r="K934" s="95">
        <f t="shared" si="272"/>
        <v>2189.0022708011638</v>
      </c>
      <c r="L934" s="95">
        <f t="shared" si="274"/>
        <v>581.32959917922074</v>
      </c>
      <c r="M934" s="92">
        <f t="shared" si="266"/>
        <v>0.04</v>
      </c>
      <c r="N934" s="92">
        <f t="shared" si="269"/>
        <v>3.3960531989175591E-3</v>
      </c>
      <c r="O934" s="90"/>
    </row>
    <row r="935" spans="1:15" x14ac:dyDescent="0.3">
      <c r="A935" s="94">
        <f xml:space="preserve"> IF(MOD(ROWS($A$681:A934),12) = 0,A934+1,A934)</f>
        <v>80</v>
      </c>
      <c r="B935" s="94"/>
      <c r="C935" s="29"/>
      <c r="D935" s="89"/>
      <c r="E935" s="95">
        <f t="shared" si="264"/>
        <v>138693.60292260951</v>
      </c>
      <c r="F935" s="93">
        <v>180</v>
      </c>
      <c r="G935" s="93"/>
      <c r="H935" s="91">
        <v>0.08</v>
      </c>
      <c r="I935" s="95">
        <f t="shared" si="265"/>
        <v>2675.8258361249955</v>
      </c>
      <c r="J935" s="95">
        <f t="shared" si="271"/>
        <v>924.62401948406352</v>
      </c>
      <c r="K935" s="95">
        <f t="shared" si="272"/>
        <v>1751.2018166409321</v>
      </c>
      <c r="L935" s="95">
        <f t="shared" si="274"/>
        <v>465.06367934337607</v>
      </c>
      <c r="M935" s="92">
        <f t="shared" si="266"/>
        <v>0.04</v>
      </c>
      <c r="N935" s="92">
        <f t="shared" si="269"/>
        <v>3.3960531989175591E-3</v>
      </c>
      <c r="O935" s="90"/>
    </row>
    <row r="936" spans="1:15" x14ac:dyDescent="0.3">
      <c r="A936" s="94">
        <f xml:space="preserve"> IF(MOD(ROWS($A$681:A935),12) = 0,A935+1,A935)</f>
        <v>80</v>
      </c>
      <c r="B936" s="94"/>
      <c r="C936" s="29"/>
      <c r="D936" s="89"/>
      <c r="E936" s="95">
        <f t="shared" si="264"/>
        <v>382450.16767045658</v>
      </c>
      <c r="F936" s="93">
        <v>180</v>
      </c>
      <c r="G936" s="93"/>
      <c r="H936" s="91">
        <v>0.08</v>
      </c>
      <c r="I936" s="95">
        <f t="shared" si="265"/>
        <v>7262.9558409107021</v>
      </c>
      <c r="J936" s="95">
        <f t="shared" si="271"/>
        <v>2549.6677844697106</v>
      </c>
      <c r="K936" s="95">
        <f t="shared" si="272"/>
        <v>4713.2880564409916</v>
      </c>
      <c r="L936" s="95">
        <f t="shared" si="274"/>
        <v>1282.8145383623146</v>
      </c>
      <c r="M936" s="92">
        <f t="shared" si="266"/>
        <v>0.04</v>
      </c>
      <c r="N936" s="92">
        <f t="shared" si="269"/>
        <v>3.3960531989175591E-3</v>
      </c>
      <c r="O936" s="90"/>
    </row>
    <row r="937" spans="1:15" x14ac:dyDescent="0.3">
      <c r="A937" s="94">
        <f xml:space="preserve"> IF(MOD(ROWS($A$681:A936),12) = 0,A936+1,A936)</f>
        <v>80</v>
      </c>
      <c r="B937" s="94"/>
      <c r="C937" s="29"/>
      <c r="D937" s="89"/>
      <c r="E937" s="95">
        <f t="shared" si="264"/>
        <v>603868.68579545908</v>
      </c>
      <c r="F937" s="93">
        <v>180</v>
      </c>
      <c r="G937" s="93"/>
      <c r="H937" s="91">
        <v>0.08</v>
      </c>
      <c r="I937" s="95">
        <f t="shared" si="265"/>
        <v>11467.825011964267</v>
      </c>
      <c r="J937" s="95">
        <f t="shared" si="271"/>
        <v>4025.7912386363942</v>
      </c>
      <c r="K937" s="95">
        <f t="shared" si="272"/>
        <v>7442.033773327873</v>
      </c>
      <c r="L937" s="95">
        <f t="shared" si="274"/>
        <v>2025.4966395194488</v>
      </c>
      <c r="M937" s="92">
        <f t="shared" si="266"/>
        <v>0.04</v>
      </c>
      <c r="N937" s="92">
        <f t="shared" si="269"/>
        <v>3.3960531989175591E-3</v>
      </c>
      <c r="O937" s="90"/>
    </row>
    <row r="938" spans="1:15" x14ac:dyDescent="0.3">
      <c r="A938" s="94">
        <f xml:space="preserve"> IF(MOD(ROWS($A$681:A937),12) = 0,A937+1,A937)</f>
        <v>80</v>
      </c>
      <c r="B938" s="94"/>
      <c r="C938" s="29"/>
      <c r="D938" s="89"/>
      <c r="E938" s="95">
        <f t="shared" si="264"/>
        <v>402579.12386363954</v>
      </c>
      <c r="F938" s="93">
        <v>180</v>
      </c>
      <c r="G938" s="93"/>
      <c r="H938" s="91">
        <v>0.08</v>
      </c>
      <c r="I938" s="95">
        <f t="shared" si="265"/>
        <v>7645.2166746428447</v>
      </c>
      <c r="J938" s="95">
        <f t="shared" si="271"/>
        <v>2683.860825757597</v>
      </c>
      <c r="K938" s="95">
        <f t="shared" si="272"/>
        <v>4961.3558488852477</v>
      </c>
      <c r="L938" s="95">
        <f t="shared" si="274"/>
        <v>1350.3310930129662</v>
      </c>
      <c r="M938" s="92">
        <f t="shared" si="266"/>
        <v>0.04</v>
      </c>
      <c r="N938" s="92">
        <f t="shared" si="269"/>
        <v>3.3960531989175591E-3</v>
      </c>
      <c r="O938" s="90"/>
    </row>
    <row r="939" spans="1:15" x14ac:dyDescent="0.3">
      <c r="A939" s="94">
        <f xml:space="preserve"> IF(MOD(ROWS($A$681:A938),12) = 0,A938+1,A938)</f>
        <v>80</v>
      </c>
      <c r="B939" s="94"/>
      <c r="C939" s="29"/>
      <c r="D939" s="89"/>
      <c r="E939" s="95">
        <f t="shared" si="264"/>
        <v>201289.56193181977</v>
      </c>
      <c r="F939" s="93">
        <v>180</v>
      </c>
      <c r="G939" s="93"/>
      <c r="H939" s="91">
        <v>0.08</v>
      </c>
      <c r="I939" s="95">
        <f t="shared" si="265"/>
        <v>3822.6083373214224</v>
      </c>
      <c r="J939" s="95">
        <f t="shared" si="271"/>
        <v>1341.9304128787985</v>
      </c>
      <c r="K939" s="95">
        <f t="shared" si="272"/>
        <v>2480.6779244426239</v>
      </c>
      <c r="L939" s="95">
        <f t="shared" si="274"/>
        <v>675.16554650648311</v>
      </c>
      <c r="M939" s="92">
        <f t="shared" si="266"/>
        <v>0.04</v>
      </c>
      <c r="N939" s="92">
        <f t="shared" si="269"/>
        <v>3.3960531989175591E-3</v>
      </c>
      <c r="O939" s="90"/>
    </row>
    <row r="940" spans="1:15" x14ac:dyDescent="0.3">
      <c r="A940" s="94">
        <f xml:space="preserve"> IF(MOD(ROWS($A$681:A939),12) = 0,A939+1,A939)</f>
        <v>80</v>
      </c>
      <c r="B940" s="94"/>
      <c r="C940" s="29"/>
      <c r="D940" s="89"/>
      <c r="E940" s="95">
        <f t="shared" si="264"/>
        <v>281098.38417688076</v>
      </c>
      <c r="F940" s="93">
        <v>180</v>
      </c>
      <c r="G940" s="93"/>
      <c r="H940" s="91">
        <v>0.08</v>
      </c>
      <c r="I940" s="95">
        <f t="shared" si="265"/>
        <v>5256.0864638169551</v>
      </c>
      <c r="J940" s="95">
        <f t="shared" si="271"/>
        <v>1873.9892278458719</v>
      </c>
      <c r="K940" s="95">
        <f t="shared" si="272"/>
        <v>3382.0972359710831</v>
      </c>
      <c r="L940" s="95">
        <f t="shared" si="274"/>
        <v>943.13928465718311</v>
      </c>
      <c r="M940" s="92">
        <f t="shared" si="266"/>
        <v>0.04</v>
      </c>
      <c r="N940" s="92">
        <f t="shared" si="269"/>
        <v>3.3960531989175591E-3</v>
      </c>
      <c r="O940" s="90"/>
    </row>
    <row r="941" spans="1:15" x14ac:dyDescent="0.3">
      <c r="A941" s="94">
        <f xml:space="preserve"> IF(MOD(ROWS($A$681:A940),12) = 0,A940+1,A940)</f>
        <v>80</v>
      </c>
      <c r="B941" s="94"/>
      <c r="C941" s="29"/>
      <c r="D941" s="89"/>
      <c r="E941" s="95">
        <f t="shared" si="264"/>
        <v>337318.0610122573</v>
      </c>
      <c r="F941" s="93">
        <v>180</v>
      </c>
      <c r="G941" s="93"/>
      <c r="H941" s="91">
        <v>0.08</v>
      </c>
      <c r="I941" s="95">
        <f t="shared" si="265"/>
        <v>6307.303756580347</v>
      </c>
      <c r="J941" s="95">
        <f t="shared" si="271"/>
        <v>2248.7870734150488</v>
      </c>
      <c r="K941" s="95">
        <f t="shared" si="272"/>
        <v>4058.5166831652982</v>
      </c>
      <c r="L941" s="95">
        <f t="shared" si="274"/>
        <v>1131.7671415886211</v>
      </c>
      <c r="M941" s="92">
        <f t="shared" si="266"/>
        <v>0.04</v>
      </c>
      <c r="N941" s="92">
        <f t="shared" si="269"/>
        <v>3.3960531989175591E-3</v>
      </c>
      <c r="O941" s="90"/>
    </row>
    <row r="942" spans="1:15" x14ac:dyDescent="0.3">
      <c r="A942" s="94">
        <f xml:space="preserve"> IF(MOD(ROWS($A$681:A941),12) = 0,A941+1,A941)</f>
        <v>80</v>
      </c>
      <c r="B942" s="94"/>
      <c r="C942" s="29"/>
      <c r="D942" s="89"/>
      <c r="E942" s="95">
        <f t="shared" ref="E942:E1005" si="276">MAX(0,E930-K930-L930)</f>
        <v>399573.46509668883</v>
      </c>
      <c r="F942" s="93">
        <v>180</v>
      </c>
      <c r="G942" s="93"/>
      <c r="H942" s="91">
        <v>0.08</v>
      </c>
      <c r="I942" s="95">
        <f t="shared" ref="I942:I1005" si="277">IF(E942&lt;I930, (E942+J942),I930)</f>
        <v>7358.521049343738</v>
      </c>
      <c r="J942" s="95">
        <f t="shared" si="271"/>
        <v>2663.8231006445922</v>
      </c>
      <c r="K942" s="95">
        <f t="shared" si="272"/>
        <v>4694.6979486991459</v>
      </c>
      <c r="L942" s="95">
        <f t="shared" si="274"/>
        <v>1341.0293003575523</v>
      </c>
      <c r="M942" s="92">
        <f t="shared" si="266"/>
        <v>0.04</v>
      </c>
      <c r="N942" s="92">
        <f t="shared" si="269"/>
        <v>3.3960531989175591E-3</v>
      </c>
      <c r="O942" s="90"/>
    </row>
    <row r="943" spans="1:15" x14ac:dyDescent="0.3">
      <c r="A943" s="94">
        <f xml:space="preserve"> IF(MOD(ROWS($A$681:A942),12) = 0,A942+1,A942)</f>
        <v>80</v>
      </c>
      <c r="B943" s="94"/>
      <c r="C943" s="29"/>
      <c r="D943" s="89"/>
      <c r="E943" s="95">
        <f t="shared" si="276"/>
        <v>415141.26243811881</v>
      </c>
      <c r="F943" s="93">
        <v>180</v>
      </c>
      <c r="G943" s="93"/>
      <c r="H943" s="91">
        <v>0.08</v>
      </c>
      <c r="I943" s="95">
        <f t="shared" si="277"/>
        <v>7645.2166746428447</v>
      </c>
      <c r="J943" s="95">
        <f t="shared" si="271"/>
        <v>2767.6084162541256</v>
      </c>
      <c r="K943" s="95">
        <f t="shared" si="272"/>
        <v>4877.6082583887192</v>
      </c>
      <c r="L943" s="95">
        <f t="shared" si="274"/>
        <v>1393.2771951766797</v>
      </c>
      <c r="M943" s="92">
        <f t="shared" si="266"/>
        <v>0.04</v>
      </c>
      <c r="N943" s="92">
        <f t="shared" si="269"/>
        <v>3.3960531989175591E-3</v>
      </c>
      <c r="O943" s="90"/>
    </row>
    <row r="944" spans="1:15" x14ac:dyDescent="0.3">
      <c r="A944" s="94">
        <f xml:space="preserve"> IF(MOD(ROWS($A$681:A943),12) = 0,A943+1,A943)</f>
        <v>80</v>
      </c>
      <c r="B944" s="94"/>
      <c r="C944" s="29"/>
      <c r="D944" s="89"/>
      <c r="E944" s="95">
        <f t="shared" si="276"/>
        <v>674604.55146194273</v>
      </c>
      <c r="F944" s="93">
        <v>180</v>
      </c>
      <c r="G944" s="93"/>
      <c r="H944" s="91">
        <v>0.08</v>
      </c>
      <c r="I944" s="95">
        <f t="shared" si="277"/>
        <v>12423.477096294622</v>
      </c>
      <c r="J944" s="95">
        <f t="shared" si="271"/>
        <v>4497.3636764129515</v>
      </c>
      <c r="K944" s="95">
        <f t="shared" si="272"/>
        <v>7926.1134198816708</v>
      </c>
      <c r="L944" s="95">
        <f t="shared" si="274"/>
        <v>2264.0754421621032</v>
      </c>
      <c r="M944" s="92">
        <f t="shared" si="266"/>
        <v>0.04</v>
      </c>
      <c r="N944" s="92">
        <f t="shared" si="269"/>
        <v>3.3960531989175591E-3</v>
      </c>
      <c r="O944" s="88">
        <f t="shared" ref="O944" si="278">SUM(I933:I944)</f>
        <v>77121.123205459691</v>
      </c>
    </row>
    <row r="945" spans="1:15" x14ac:dyDescent="0.3">
      <c r="A945" s="94">
        <f xml:space="preserve"> IF(MOD(ROWS($A$681:A944),12) = 0,A944+1,A944)</f>
        <v>81</v>
      </c>
      <c r="B945" s="94"/>
      <c r="C945" s="29"/>
      <c r="D945" s="89"/>
      <c r="E945" s="95">
        <f t="shared" si="276"/>
        <v>97483.8124475894</v>
      </c>
      <c r="F945" s="93">
        <v>180</v>
      </c>
      <c r="G945" s="93"/>
      <c r="H945" s="91">
        <v>0.08</v>
      </c>
      <c r="I945" s="95">
        <f t="shared" si="277"/>
        <v>1911.3041686607112</v>
      </c>
      <c r="J945" s="95">
        <f t="shared" si="271"/>
        <v>649.89208298392941</v>
      </c>
      <c r="K945" s="95">
        <f t="shared" si="272"/>
        <v>1261.4120856767818</v>
      </c>
      <c r="L945" s="95">
        <f t="shared" si="274"/>
        <v>326.77639055659944</v>
      </c>
      <c r="M945" s="92">
        <f t="shared" si="266"/>
        <v>0.04</v>
      </c>
      <c r="N945" s="92">
        <f t="shared" si="269"/>
        <v>3.3960531989175591E-3</v>
      </c>
      <c r="O945" s="90"/>
    </row>
    <row r="946" spans="1:15" x14ac:dyDescent="0.3">
      <c r="A946" s="94">
        <f xml:space="preserve"> IF(MOD(ROWS($A$681:A945),12) = 0,A945+1,A945)</f>
        <v>81</v>
      </c>
      <c r="B946" s="94"/>
      <c r="C946" s="29"/>
      <c r="D946" s="89"/>
      <c r="E946" s="95">
        <f t="shared" si="276"/>
        <v>170596.67178328169</v>
      </c>
      <c r="F946" s="93">
        <v>180</v>
      </c>
      <c r="G946" s="93"/>
      <c r="H946" s="91">
        <v>0.08</v>
      </c>
      <c r="I946" s="95">
        <f t="shared" si="277"/>
        <v>3344.7822951562443</v>
      </c>
      <c r="J946" s="95">
        <f t="shared" si="271"/>
        <v>1137.311145221878</v>
      </c>
      <c r="K946" s="95">
        <f t="shared" si="272"/>
        <v>2207.4711499343666</v>
      </c>
      <c r="L946" s="95">
        <f t="shared" si="274"/>
        <v>571.85868347404983</v>
      </c>
      <c r="M946" s="92">
        <f t="shared" ref="M946:M1009" si="279">0.04</f>
        <v>0.04</v>
      </c>
      <c r="N946" s="92">
        <f t="shared" si="269"/>
        <v>3.3960531989175591E-3</v>
      </c>
      <c r="O946" s="90"/>
    </row>
    <row r="947" spans="1:15" x14ac:dyDescent="0.3">
      <c r="A947" s="94">
        <f xml:space="preserve"> IF(MOD(ROWS($A$681:A946),12) = 0,A946+1,A946)</f>
        <v>81</v>
      </c>
      <c r="B947" s="94"/>
      <c r="C947" s="29"/>
      <c r="D947" s="89"/>
      <c r="E947" s="95">
        <f t="shared" si="276"/>
        <v>136477.33742662519</v>
      </c>
      <c r="F947" s="93">
        <v>180</v>
      </c>
      <c r="G947" s="93"/>
      <c r="H947" s="91">
        <v>0.08</v>
      </c>
      <c r="I947" s="95">
        <f t="shared" si="277"/>
        <v>2675.8258361249955</v>
      </c>
      <c r="J947" s="95">
        <f t="shared" si="271"/>
        <v>909.84891617750134</v>
      </c>
      <c r="K947" s="95">
        <f t="shared" si="272"/>
        <v>1765.976919947494</v>
      </c>
      <c r="L947" s="95">
        <f t="shared" si="274"/>
        <v>457.48694677923936</v>
      </c>
      <c r="M947" s="92">
        <f t="shared" si="279"/>
        <v>0.04</v>
      </c>
      <c r="N947" s="92">
        <f t="shared" si="269"/>
        <v>3.3960531989175591E-3</v>
      </c>
      <c r="O947" s="90"/>
    </row>
    <row r="948" spans="1:15" x14ac:dyDescent="0.3">
      <c r="A948" s="94">
        <f xml:space="preserve"> IF(MOD(ROWS($A$681:A947),12) = 0,A947+1,A947)</f>
        <v>81</v>
      </c>
      <c r="B948" s="94"/>
      <c r="C948" s="29"/>
      <c r="D948" s="89"/>
      <c r="E948" s="95">
        <f t="shared" si="276"/>
        <v>376454.06507565326</v>
      </c>
      <c r="F948" s="93">
        <v>180</v>
      </c>
      <c r="G948" s="93"/>
      <c r="H948" s="91">
        <v>0.08</v>
      </c>
      <c r="I948" s="95">
        <f t="shared" si="277"/>
        <v>7262.9558409107021</v>
      </c>
      <c r="J948" s="95">
        <f t="shared" si="271"/>
        <v>2509.693767171022</v>
      </c>
      <c r="K948" s="95">
        <f t="shared" si="272"/>
        <v>4753.2620737396801</v>
      </c>
      <c r="L948" s="95">
        <f t="shared" si="274"/>
        <v>1262.3157010748741</v>
      </c>
      <c r="M948" s="92">
        <f t="shared" si="279"/>
        <v>0.04</v>
      </c>
      <c r="N948" s="92">
        <f t="shared" si="269"/>
        <v>3.3960531989175591E-3</v>
      </c>
      <c r="O948" s="90"/>
    </row>
    <row r="949" spans="1:15" x14ac:dyDescent="0.3">
      <c r="A949" s="94">
        <f xml:space="preserve"> IF(MOD(ROWS($A$681:A948),12) = 0,A948+1,A948)</f>
        <v>81</v>
      </c>
      <c r="B949" s="94"/>
      <c r="C949" s="29"/>
      <c r="D949" s="89"/>
      <c r="E949" s="95">
        <f t="shared" si="276"/>
        <v>594401.15538261179</v>
      </c>
      <c r="F949" s="93">
        <v>180</v>
      </c>
      <c r="G949" s="93"/>
      <c r="H949" s="91">
        <v>0.08</v>
      </c>
      <c r="I949" s="95">
        <f t="shared" si="277"/>
        <v>11467.825011964267</v>
      </c>
      <c r="J949" s="95">
        <f t="shared" si="271"/>
        <v>3962.6743692174123</v>
      </c>
      <c r="K949" s="95">
        <f t="shared" si="272"/>
        <v>7505.1506427468548</v>
      </c>
      <c r="L949" s="95">
        <f t="shared" si="274"/>
        <v>1993.1300543287534</v>
      </c>
      <c r="M949" s="92">
        <f t="shared" si="279"/>
        <v>0.04</v>
      </c>
      <c r="N949" s="92">
        <f t="shared" si="269"/>
        <v>3.3960531989175591E-3</v>
      </c>
      <c r="O949" s="90"/>
    </row>
    <row r="950" spans="1:15" x14ac:dyDescent="0.3">
      <c r="A950" s="94">
        <f xml:space="preserve"> IF(MOD(ROWS($A$681:A949),12) = 0,A949+1,A949)</f>
        <v>81</v>
      </c>
      <c r="B950" s="94"/>
      <c r="C950" s="29"/>
      <c r="D950" s="89"/>
      <c r="E950" s="95">
        <f t="shared" si="276"/>
        <v>396267.43692174135</v>
      </c>
      <c r="F950" s="93">
        <v>180</v>
      </c>
      <c r="G950" s="93"/>
      <c r="H950" s="91">
        <v>0.08</v>
      </c>
      <c r="I950" s="95">
        <f t="shared" si="277"/>
        <v>7645.2166746428447</v>
      </c>
      <c r="J950" s="95">
        <f t="shared" si="271"/>
        <v>2641.7829128116091</v>
      </c>
      <c r="K950" s="95">
        <f t="shared" si="272"/>
        <v>5003.4337618312356</v>
      </c>
      <c r="L950" s="95">
        <f t="shared" si="274"/>
        <v>1328.7533695525026</v>
      </c>
      <c r="M950" s="92">
        <f t="shared" si="279"/>
        <v>0.04</v>
      </c>
      <c r="N950" s="92">
        <f t="shared" si="269"/>
        <v>3.3960531989175591E-3</v>
      </c>
      <c r="O950" s="90"/>
    </row>
    <row r="951" spans="1:15" x14ac:dyDescent="0.3">
      <c r="A951" s="94">
        <f xml:space="preserve"> IF(MOD(ROWS($A$681:A950),12) = 0,A950+1,A950)</f>
        <v>81</v>
      </c>
      <c r="B951" s="94"/>
      <c r="C951" s="29"/>
      <c r="D951" s="89"/>
      <c r="E951" s="95">
        <f t="shared" si="276"/>
        <v>198133.71846087067</v>
      </c>
      <c r="F951" s="93">
        <v>180</v>
      </c>
      <c r="G951" s="93"/>
      <c r="H951" s="91">
        <v>0.08</v>
      </c>
      <c r="I951" s="95">
        <f t="shared" si="277"/>
        <v>3822.6083373214224</v>
      </c>
      <c r="J951" s="95">
        <f t="shared" si="271"/>
        <v>1320.8914564058045</v>
      </c>
      <c r="K951" s="95">
        <f t="shared" si="272"/>
        <v>2501.7168809156178</v>
      </c>
      <c r="L951" s="95">
        <f t="shared" si="274"/>
        <v>664.3766847762513</v>
      </c>
      <c r="M951" s="92">
        <f t="shared" si="279"/>
        <v>0.04</v>
      </c>
      <c r="N951" s="92">
        <f t="shared" si="269"/>
        <v>3.3960531989175591E-3</v>
      </c>
      <c r="O951" s="90"/>
    </row>
    <row r="952" spans="1:15" x14ac:dyDescent="0.3">
      <c r="A952" s="94">
        <f xml:space="preserve"> IF(MOD(ROWS($A$681:A951),12) = 0,A951+1,A951)</f>
        <v>81</v>
      </c>
      <c r="B952" s="94"/>
      <c r="C952" s="29"/>
      <c r="D952" s="89"/>
      <c r="E952" s="95">
        <f t="shared" si="276"/>
        <v>276773.14765625249</v>
      </c>
      <c r="F952" s="93">
        <v>180</v>
      </c>
      <c r="G952" s="93"/>
      <c r="H952" s="91">
        <v>0.08</v>
      </c>
      <c r="I952" s="95">
        <f t="shared" si="277"/>
        <v>5256.0864638169551</v>
      </c>
      <c r="J952" s="95">
        <f t="shared" si="271"/>
        <v>1845.1543177083502</v>
      </c>
      <c r="K952" s="95">
        <f t="shared" si="272"/>
        <v>3410.9321461086047</v>
      </c>
      <c r="L952" s="95">
        <f t="shared" si="274"/>
        <v>928.35262644641534</v>
      </c>
      <c r="M952" s="92">
        <f t="shared" si="279"/>
        <v>0.04</v>
      </c>
      <c r="N952" s="92">
        <f t="shared" si="269"/>
        <v>3.3960531989175591E-3</v>
      </c>
      <c r="O952" s="90"/>
    </row>
    <row r="953" spans="1:15" x14ac:dyDescent="0.3">
      <c r="A953" s="94">
        <f xml:space="preserve"> IF(MOD(ROWS($A$681:A952),12) = 0,A952+1,A952)</f>
        <v>81</v>
      </c>
      <c r="B953" s="94"/>
      <c r="C953" s="29"/>
      <c r="D953" s="89"/>
      <c r="E953" s="95">
        <f t="shared" si="276"/>
        <v>332127.77718750341</v>
      </c>
      <c r="F953" s="93">
        <v>180</v>
      </c>
      <c r="G953" s="93"/>
      <c r="H953" s="91">
        <v>0.08</v>
      </c>
      <c r="I953" s="95">
        <f t="shared" si="277"/>
        <v>6307.303756580347</v>
      </c>
      <c r="J953" s="95">
        <f t="shared" si="271"/>
        <v>2214.1851812500227</v>
      </c>
      <c r="K953" s="95">
        <f t="shared" si="272"/>
        <v>4093.1185753303243</v>
      </c>
      <c r="L953" s="95">
        <f t="shared" si="274"/>
        <v>1114.0231517356999</v>
      </c>
      <c r="M953" s="92">
        <f t="shared" si="279"/>
        <v>0.04</v>
      </c>
      <c r="N953" s="92">
        <f t="shared" si="269"/>
        <v>3.3960531989175591E-3</v>
      </c>
      <c r="O953" s="90"/>
    </row>
    <row r="954" spans="1:15" x14ac:dyDescent="0.3">
      <c r="A954" s="94">
        <f xml:space="preserve"> IF(MOD(ROWS($A$681:A953),12) = 0,A953+1,A953)</f>
        <v>81</v>
      </c>
      <c r="B954" s="94"/>
      <c r="C954" s="29"/>
      <c r="D954" s="89"/>
      <c r="E954" s="95">
        <f t="shared" si="276"/>
        <v>393537.73784763215</v>
      </c>
      <c r="F954" s="93">
        <v>180</v>
      </c>
      <c r="G954" s="93"/>
      <c r="H954" s="91">
        <v>0.08</v>
      </c>
      <c r="I954" s="95">
        <f t="shared" si="277"/>
        <v>7358.521049343738</v>
      </c>
      <c r="J954" s="95">
        <f t="shared" si="271"/>
        <v>2623.5849189842143</v>
      </c>
      <c r="K954" s="95">
        <f t="shared" si="272"/>
        <v>4734.9361303595233</v>
      </c>
      <c r="L954" s="95">
        <f t="shared" si="274"/>
        <v>1320.3949985200532</v>
      </c>
      <c r="M954" s="92">
        <f t="shared" si="279"/>
        <v>0.04</v>
      </c>
      <c r="N954" s="92">
        <f t="shared" si="269"/>
        <v>3.3960531989175591E-3</v>
      </c>
      <c r="O954" s="90"/>
    </row>
    <row r="955" spans="1:15" x14ac:dyDescent="0.3">
      <c r="A955" s="94">
        <f xml:space="preserve"> IF(MOD(ROWS($A$681:A954),12) = 0,A954+1,A954)</f>
        <v>81</v>
      </c>
      <c r="B955" s="94"/>
      <c r="C955" s="29"/>
      <c r="D955" s="89"/>
      <c r="E955" s="95">
        <f t="shared" si="276"/>
        <v>408870.37698455341</v>
      </c>
      <c r="F955" s="93">
        <v>180</v>
      </c>
      <c r="G955" s="93"/>
      <c r="H955" s="91">
        <v>0.08</v>
      </c>
      <c r="I955" s="95">
        <f t="shared" si="277"/>
        <v>7645.2166746428447</v>
      </c>
      <c r="J955" s="95">
        <f t="shared" si="271"/>
        <v>2725.8025132303565</v>
      </c>
      <c r="K955" s="95">
        <f t="shared" si="272"/>
        <v>4919.4141614124883</v>
      </c>
      <c r="L955" s="95">
        <f t="shared" si="274"/>
        <v>1371.8389595013557</v>
      </c>
      <c r="M955" s="92">
        <f t="shared" si="279"/>
        <v>0.04</v>
      </c>
      <c r="N955" s="92">
        <f t="shared" si="269"/>
        <v>3.3960531989175591E-3</v>
      </c>
      <c r="O955" s="90"/>
    </row>
    <row r="956" spans="1:15" x14ac:dyDescent="0.3">
      <c r="A956" s="94">
        <f xml:space="preserve"> IF(MOD(ROWS($A$681:A955),12) = 0,A955+1,A955)</f>
        <v>81</v>
      </c>
      <c r="B956" s="94"/>
      <c r="C956" s="29"/>
      <c r="D956" s="89"/>
      <c r="E956" s="95">
        <f t="shared" si="276"/>
        <v>664414.36259989894</v>
      </c>
      <c r="F956" s="93">
        <v>180</v>
      </c>
      <c r="G956" s="93"/>
      <c r="H956" s="91">
        <v>0.08</v>
      </c>
      <c r="I956" s="95">
        <f t="shared" si="277"/>
        <v>12423.477096294622</v>
      </c>
      <c r="J956" s="95">
        <f t="shared" si="271"/>
        <v>4429.4290839993264</v>
      </c>
      <c r="K956" s="95">
        <f t="shared" si="272"/>
        <v>7994.0480122952958</v>
      </c>
      <c r="L956" s="95">
        <f t="shared" si="274"/>
        <v>2229.2383091897018</v>
      </c>
      <c r="M956" s="92">
        <f t="shared" si="279"/>
        <v>0.04</v>
      </c>
      <c r="N956" s="92">
        <f t="shared" si="269"/>
        <v>3.3960531989175591E-3</v>
      </c>
      <c r="O956" s="88">
        <f t="shared" ref="O956" si="280">SUM(I945:I956)</f>
        <v>77121.123205459691</v>
      </c>
    </row>
    <row r="957" spans="1:15" x14ac:dyDescent="0.3">
      <c r="A957" s="94">
        <f xml:space="preserve"> IF(MOD(ROWS($A$681:A956),12) = 0,A956+1,A956)</f>
        <v>82</v>
      </c>
      <c r="B957" s="94"/>
      <c r="C957" s="29"/>
      <c r="D957" s="89"/>
      <c r="E957" s="95">
        <f t="shared" si="276"/>
        <v>95895.623971356021</v>
      </c>
      <c r="F957" s="93">
        <v>180</v>
      </c>
      <c r="G957" s="93"/>
      <c r="H957" s="91">
        <v>0.08</v>
      </c>
      <c r="I957" s="95">
        <f t="shared" si="277"/>
        <v>1911.3041686607112</v>
      </c>
      <c r="J957" s="95">
        <f t="shared" si="271"/>
        <v>639.30415980904013</v>
      </c>
      <c r="K957" s="95">
        <f t="shared" si="272"/>
        <v>1272.0000088516711</v>
      </c>
      <c r="L957" s="95">
        <f t="shared" si="274"/>
        <v>321.3468608510351</v>
      </c>
      <c r="M957" s="92">
        <f t="shared" si="279"/>
        <v>0.04</v>
      </c>
      <c r="N957" s="92">
        <f t="shared" si="269"/>
        <v>3.3960531989175591E-3</v>
      </c>
      <c r="O957" s="90"/>
    </row>
    <row r="958" spans="1:15" x14ac:dyDescent="0.3">
      <c r="A958" s="94">
        <f xml:space="preserve"> IF(MOD(ROWS($A$681:A957),12) = 0,A957+1,A957)</f>
        <v>82</v>
      </c>
      <c r="B958" s="94"/>
      <c r="C958" s="29"/>
      <c r="D958" s="89"/>
      <c r="E958" s="95">
        <f t="shared" si="276"/>
        <v>167817.34194987328</v>
      </c>
      <c r="F958" s="93">
        <v>180</v>
      </c>
      <c r="G958" s="93"/>
      <c r="H958" s="91">
        <v>0.08</v>
      </c>
      <c r="I958" s="95">
        <f t="shared" si="277"/>
        <v>3344.7822951562443</v>
      </c>
      <c r="J958" s="95">
        <f t="shared" si="271"/>
        <v>1118.782279665822</v>
      </c>
      <c r="K958" s="95">
        <f t="shared" si="272"/>
        <v>2226.0000154904224</v>
      </c>
      <c r="L958" s="95">
        <f t="shared" si="274"/>
        <v>562.3570064893122</v>
      </c>
      <c r="M958" s="92">
        <f t="shared" si="279"/>
        <v>0.04</v>
      </c>
      <c r="N958" s="92">
        <f t="shared" si="269"/>
        <v>3.3960531989175591E-3</v>
      </c>
      <c r="O958" s="90"/>
    </row>
    <row r="959" spans="1:15" x14ac:dyDescent="0.3">
      <c r="A959" s="94">
        <f xml:space="preserve"> IF(MOD(ROWS($A$681:A958),12) = 0,A958+1,A958)</f>
        <v>82</v>
      </c>
      <c r="B959" s="94"/>
      <c r="C959" s="29"/>
      <c r="D959" s="89"/>
      <c r="E959" s="95">
        <f t="shared" si="276"/>
        <v>134253.87355989846</v>
      </c>
      <c r="F959" s="93">
        <v>180</v>
      </c>
      <c r="G959" s="93"/>
      <c r="H959" s="91">
        <v>0.08</v>
      </c>
      <c r="I959" s="95">
        <f t="shared" si="277"/>
        <v>2675.8258361249955</v>
      </c>
      <c r="J959" s="95">
        <f t="shared" si="271"/>
        <v>895.02582373265648</v>
      </c>
      <c r="K959" s="95">
        <f t="shared" si="272"/>
        <v>1780.8000123923389</v>
      </c>
      <c r="L959" s="95">
        <f t="shared" si="274"/>
        <v>449.88560519144926</v>
      </c>
      <c r="M959" s="92">
        <f t="shared" si="279"/>
        <v>0.04</v>
      </c>
      <c r="N959" s="92">
        <f t="shared" si="269"/>
        <v>3.3960531989175591E-3</v>
      </c>
      <c r="O959" s="90"/>
    </row>
    <row r="960" spans="1:15" x14ac:dyDescent="0.3">
      <c r="A960" s="94">
        <f xml:space="preserve"> IF(MOD(ROWS($A$681:A959),12) = 0,A959+1,A959)</f>
        <v>82</v>
      </c>
      <c r="B960" s="94"/>
      <c r="C960" s="29"/>
      <c r="D960" s="89"/>
      <c r="E960" s="95">
        <f t="shared" si="276"/>
        <v>370438.48730083869</v>
      </c>
      <c r="F960" s="93">
        <v>180</v>
      </c>
      <c r="G960" s="93"/>
      <c r="H960" s="91">
        <v>0.08</v>
      </c>
      <c r="I960" s="95">
        <f t="shared" si="277"/>
        <v>7262.9558409107021</v>
      </c>
      <c r="J960" s="95">
        <f t="shared" si="271"/>
        <v>2469.5899153389246</v>
      </c>
      <c r="K960" s="95">
        <f t="shared" si="272"/>
        <v>4793.3659255717776</v>
      </c>
      <c r="L960" s="95">
        <f t="shared" si="274"/>
        <v>1241.7502841150745</v>
      </c>
      <c r="M960" s="92">
        <f t="shared" si="279"/>
        <v>0.04</v>
      </c>
      <c r="N960" s="92">
        <f t="shared" si="269"/>
        <v>3.3960531989175591E-3</v>
      </c>
      <c r="O960" s="90"/>
    </row>
    <row r="961" spans="1:15" x14ac:dyDescent="0.3">
      <c r="A961" s="94">
        <f xml:space="preserve"> IF(MOD(ROWS($A$681:A960),12) = 0,A960+1,A960)</f>
        <v>82</v>
      </c>
      <c r="B961" s="94"/>
      <c r="C961" s="29"/>
      <c r="D961" s="89"/>
      <c r="E961" s="95">
        <f t="shared" si="276"/>
        <v>584902.87468553626</v>
      </c>
      <c r="F961" s="93">
        <v>180</v>
      </c>
      <c r="G961" s="93"/>
      <c r="H961" s="91">
        <v>0.08</v>
      </c>
      <c r="I961" s="95">
        <f t="shared" si="277"/>
        <v>11467.825011964267</v>
      </c>
      <c r="J961" s="95">
        <f t="shared" si="271"/>
        <v>3899.3524979035751</v>
      </c>
      <c r="K961" s="95">
        <f t="shared" si="272"/>
        <v>7568.4725140606915</v>
      </c>
      <c r="L961" s="95">
        <f t="shared" si="274"/>
        <v>1960.6583433395963</v>
      </c>
      <c r="M961" s="92">
        <f t="shared" si="279"/>
        <v>0.04</v>
      </c>
      <c r="N961" s="92">
        <f t="shared" si="269"/>
        <v>3.3960531989175591E-3</v>
      </c>
      <c r="O961" s="90"/>
    </row>
    <row r="962" spans="1:15" x14ac:dyDescent="0.3">
      <c r="A962" s="94">
        <f xml:space="preserve"> IF(MOD(ROWS($A$681:A961),12) = 0,A961+1,A961)</f>
        <v>82</v>
      </c>
      <c r="B962" s="94"/>
      <c r="C962" s="29"/>
      <c r="D962" s="89"/>
      <c r="E962" s="95">
        <f t="shared" si="276"/>
        <v>389935.2497903576</v>
      </c>
      <c r="F962" s="93">
        <v>180</v>
      </c>
      <c r="G962" s="93"/>
      <c r="H962" s="91">
        <v>0.08</v>
      </c>
      <c r="I962" s="95">
        <f t="shared" si="277"/>
        <v>7645.2166746428447</v>
      </c>
      <c r="J962" s="95">
        <f t="shared" si="271"/>
        <v>2599.5683319357177</v>
      </c>
      <c r="K962" s="95">
        <f t="shared" si="272"/>
        <v>5045.6483427071271</v>
      </c>
      <c r="L962" s="95">
        <f t="shared" si="274"/>
        <v>1307.1055622263978</v>
      </c>
      <c r="M962" s="92">
        <f t="shared" si="279"/>
        <v>0.04</v>
      </c>
      <c r="N962" s="92">
        <f t="shared" si="269"/>
        <v>3.3960531989175591E-3</v>
      </c>
      <c r="O962" s="90"/>
    </row>
    <row r="963" spans="1:15" x14ac:dyDescent="0.3">
      <c r="A963" s="94">
        <f xml:space="preserve"> IF(MOD(ROWS($A$681:A962),12) = 0,A962+1,A962)</f>
        <v>82</v>
      </c>
      <c r="B963" s="94"/>
      <c r="C963" s="29"/>
      <c r="D963" s="89"/>
      <c r="E963" s="95">
        <f t="shared" si="276"/>
        <v>194967.6248951788</v>
      </c>
      <c r="F963" s="93">
        <v>180</v>
      </c>
      <c r="G963" s="93"/>
      <c r="H963" s="91">
        <v>0.08</v>
      </c>
      <c r="I963" s="95">
        <f t="shared" si="277"/>
        <v>3822.6083373214224</v>
      </c>
      <c r="J963" s="95">
        <f t="shared" si="271"/>
        <v>1299.7841659678588</v>
      </c>
      <c r="K963" s="95">
        <f t="shared" si="272"/>
        <v>2522.8241713535635</v>
      </c>
      <c r="L963" s="95">
        <f t="shared" si="274"/>
        <v>653.55278111319888</v>
      </c>
      <c r="M963" s="92">
        <f t="shared" si="279"/>
        <v>0.04</v>
      </c>
      <c r="N963" s="92">
        <f t="shared" ref="N963:N1026" si="281">1-(POWER(1-M963,(1/12)))</f>
        <v>3.3960531989175591E-3</v>
      </c>
      <c r="O963" s="90"/>
    </row>
    <row r="964" spans="1:15" x14ac:dyDescent="0.3">
      <c r="A964" s="94">
        <f xml:space="preserve"> IF(MOD(ROWS($A$681:A963),12) = 0,A963+1,A963)</f>
        <v>82</v>
      </c>
      <c r="B964" s="94"/>
      <c r="C964" s="29"/>
      <c r="D964" s="89"/>
      <c r="E964" s="95">
        <f t="shared" si="276"/>
        <v>272433.8628836975</v>
      </c>
      <c r="F964" s="93">
        <v>180</v>
      </c>
      <c r="G964" s="93"/>
      <c r="H964" s="91">
        <v>0.08</v>
      </c>
      <c r="I964" s="95">
        <f t="shared" si="277"/>
        <v>5256.0864638169551</v>
      </c>
      <c r="J964" s="95">
        <f t="shared" si="271"/>
        <v>1816.2257525579835</v>
      </c>
      <c r="K964" s="95">
        <f t="shared" si="272"/>
        <v>3439.8607112589716</v>
      </c>
      <c r="L964" s="95">
        <f t="shared" si="274"/>
        <v>913.51794156734672</v>
      </c>
      <c r="M964" s="92">
        <f t="shared" si="279"/>
        <v>0.04</v>
      </c>
      <c r="N964" s="92">
        <f t="shared" si="281"/>
        <v>3.3960531989175591E-3</v>
      </c>
      <c r="O964" s="90"/>
    </row>
    <row r="965" spans="1:15" x14ac:dyDescent="0.3">
      <c r="A965" s="94">
        <f xml:space="preserve"> IF(MOD(ROWS($A$681:A964),12) = 0,A964+1,A964)</f>
        <v>82</v>
      </c>
      <c r="B965" s="94"/>
      <c r="C965" s="29"/>
      <c r="D965" s="89"/>
      <c r="E965" s="95">
        <f t="shared" si="276"/>
        <v>326920.63546043739</v>
      </c>
      <c r="F965" s="93">
        <v>180</v>
      </c>
      <c r="G965" s="93"/>
      <c r="H965" s="91">
        <v>0.08</v>
      </c>
      <c r="I965" s="95">
        <f t="shared" si="277"/>
        <v>6307.303756580347</v>
      </c>
      <c r="J965" s="95">
        <f t="shared" si="271"/>
        <v>2179.4709030695826</v>
      </c>
      <c r="K965" s="95">
        <f t="shared" si="272"/>
        <v>4127.8328535107648</v>
      </c>
      <c r="L965" s="95">
        <f t="shared" si="274"/>
        <v>1096.2215298808173</v>
      </c>
      <c r="M965" s="92">
        <f t="shared" si="279"/>
        <v>0.04</v>
      </c>
      <c r="N965" s="92">
        <f t="shared" si="281"/>
        <v>3.3960531989175591E-3</v>
      </c>
      <c r="O965" s="90"/>
    </row>
    <row r="966" spans="1:15" x14ac:dyDescent="0.3">
      <c r="A966" s="94">
        <f xml:space="preserve"> IF(MOD(ROWS($A$681:A965),12) = 0,A965+1,A965)</f>
        <v>82</v>
      </c>
      <c r="B966" s="94"/>
      <c r="C966" s="29"/>
      <c r="D966" s="89"/>
      <c r="E966" s="95">
        <f t="shared" si="276"/>
        <v>387482.40671875258</v>
      </c>
      <c r="F966" s="93">
        <v>180</v>
      </c>
      <c r="G966" s="93"/>
      <c r="H966" s="91">
        <v>0.08</v>
      </c>
      <c r="I966" s="95">
        <f t="shared" si="277"/>
        <v>7358.521049343738</v>
      </c>
      <c r="J966" s="95">
        <f t="shared" si="271"/>
        <v>2583.216044791684</v>
      </c>
      <c r="K966" s="95">
        <f t="shared" si="272"/>
        <v>4775.305004552054</v>
      </c>
      <c r="L966" s="95">
        <f t="shared" si="274"/>
        <v>1299.6936770249783</v>
      </c>
      <c r="M966" s="92">
        <f t="shared" si="279"/>
        <v>0.04</v>
      </c>
      <c r="N966" s="92">
        <f t="shared" si="281"/>
        <v>3.3960531989175591E-3</v>
      </c>
      <c r="O966" s="90"/>
    </row>
    <row r="967" spans="1:15" x14ac:dyDescent="0.3">
      <c r="A967" s="94">
        <f xml:space="preserve"> IF(MOD(ROWS($A$681:A966),12) = 0,A966+1,A966)</f>
        <v>82</v>
      </c>
      <c r="B967" s="94"/>
      <c r="C967" s="29"/>
      <c r="D967" s="89"/>
      <c r="E967" s="95">
        <f t="shared" si="276"/>
        <v>402579.12386363954</v>
      </c>
      <c r="F967" s="93">
        <v>180</v>
      </c>
      <c r="G967" s="93"/>
      <c r="H967" s="91">
        <v>0.08</v>
      </c>
      <c r="I967" s="95">
        <f t="shared" si="277"/>
        <v>7645.2166746428447</v>
      </c>
      <c r="J967" s="95">
        <f t="shared" si="271"/>
        <v>2683.860825757597</v>
      </c>
      <c r="K967" s="95">
        <f t="shared" si="272"/>
        <v>4961.3558488852477</v>
      </c>
      <c r="L967" s="95">
        <f t="shared" si="274"/>
        <v>1350.3310930129662</v>
      </c>
      <c r="M967" s="92">
        <f t="shared" si="279"/>
        <v>0.04</v>
      </c>
      <c r="N967" s="92">
        <f t="shared" si="281"/>
        <v>3.3960531989175591E-3</v>
      </c>
      <c r="O967" s="90"/>
    </row>
    <row r="968" spans="1:15" x14ac:dyDescent="0.3">
      <c r="A968" s="94">
        <f xml:space="preserve"> IF(MOD(ROWS($A$681:A967),12) = 0,A967+1,A967)</f>
        <v>82</v>
      </c>
      <c r="B968" s="94"/>
      <c r="C968" s="29"/>
      <c r="D968" s="89"/>
      <c r="E968" s="95">
        <f t="shared" si="276"/>
        <v>654191.076278414</v>
      </c>
      <c r="F968" s="93">
        <v>180</v>
      </c>
      <c r="G968" s="93"/>
      <c r="H968" s="91">
        <v>0.08</v>
      </c>
      <c r="I968" s="95">
        <f t="shared" si="277"/>
        <v>12423.477096294622</v>
      </c>
      <c r="J968" s="95">
        <f t="shared" si="271"/>
        <v>4361.2738418560939</v>
      </c>
      <c r="K968" s="95">
        <f t="shared" si="272"/>
        <v>8062.2032544385283</v>
      </c>
      <c r="L968" s="95">
        <f t="shared" si="274"/>
        <v>2194.2880261460696</v>
      </c>
      <c r="M968" s="92">
        <f t="shared" si="279"/>
        <v>0.04</v>
      </c>
      <c r="N968" s="92">
        <f t="shared" si="281"/>
        <v>3.3960531989175591E-3</v>
      </c>
      <c r="O968" s="88">
        <f t="shared" ref="O968" si="282">SUM(I957:I968)</f>
        <v>77121.123205459691</v>
      </c>
    </row>
    <row r="969" spans="1:15" x14ac:dyDescent="0.3">
      <c r="A969" s="94">
        <f xml:space="preserve"> IF(MOD(ROWS($A$681:A968),12) = 0,A968+1,A968)</f>
        <v>83</v>
      </c>
      <c r="B969" s="94"/>
      <c r="C969" s="29"/>
      <c r="D969" s="89"/>
      <c r="E969" s="95">
        <f t="shared" si="276"/>
        <v>94302.277101653322</v>
      </c>
      <c r="F969" s="93">
        <v>180</v>
      </c>
      <c r="G969" s="93"/>
      <c r="H969" s="91">
        <v>0.08</v>
      </c>
      <c r="I969" s="95">
        <f t="shared" si="277"/>
        <v>1911.3041686607112</v>
      </c>
      <c r="J969" s="95">
        <f t="shared" si="271"/>
        <v>628.68184734435556</v>
      </c>
      <c r="K969" s="95">
        <f t="shared" si="272"/>
        <v>1282.6223213163557</v>
      </c>
      <c r="L969" s="95">
        <f t="shared" si="274"/>
        <v>315.89969617897037</v>
      </c>
      <c r="M969" s="92">
        <f t="shared" si="279"/>
        <v>0.04</v>
      </c>
      <c r="N969" s="92">
        <f t="shared" si="281"/>
        <v>3.3960531989175591E-3</v>
      </c>
      <c r="O969" s="90"/>
    </row>
    <row r="970" spans="1:15" x14ac:dyDescent="0.3">
      <c r="A970" s="94">
        <f xml:space="preserve"> IF(MOD(ROWS($A$681:A969),12) = 0,A969+1,A969)</f>
        <v>83</v>
      </c>
      <c r="B970" s="94"/>
      <c r="C970" s="29"/>
      <c r="D970" s="89"/>
      <c r="E970" s="95">
        <f t="shared" si="276"/>
        <v>165028.98492789356</v>
      </c>
      <c r="F970" s="93">
        <v>180</v>
      </c>
      <c r="G970" s="93"/>
      <c r="H970" s="91">
        <v>0.08</v>
      </c>
      <c r="I970" s="95">
        <f t="shared" si="277"/>
        <v>3344.7822951562443</v>
      </c>
      <c r="J970" s="95">
        <f t="shared" si="271"/>
        <v>1100.1932328526239</v>
      </c>
      <c r="K970" s="95">
        <f t="shared" si="272"/>
        <v>2244.5890623036203</v>
      </c>
      <c r="L970" s="95">
        <f t="shared" si="274"/>
        <v>552.82446831319896</v>
      </c>
      <c r="M970" s="92">
        <f t="shared" si="279"/>
        <v>0.04</v>
      </c>
      <c r="N970" s="92">
        <f t="shared" si="281"/>
        <v>3.3960531989175591E-3</v>
      </c>
      <c r="O970" s="90"/>
    </row>
    <row r="971" spans="1:15" x14ac:dyDescent="0.3">
      <c r="A971" s="94">
        <f xml:space="preserve"> IF(MOD(ROWS($A$681:A970),12) = 0,A970+1,A970)</f>
        <v>83</v>
      </c>
      <c r="B971" s="94"/>
      <c r="C971" s="29"/>
      <c r="D971" s="89"/>
      <c r="E971" s="95">
        <f t="shared" si="276"/>
        <v>132023.18794231466</v>
      </c>
      <c r="F971" s="93">
        <v>180</v>
      </c>
      <c r="G971" s="93"/>
      <c r="H971" s="91">
        <v>0.08</v>
      </c>
      <c r="I971" s="95">
        <f t="shared" si="277"/>
        <v>2675.8258361249955</v>
      </c>
      <c r="J971" s="95">
        <f t="shared" si="271"/>
        <v>880.15458628209774</v>
      </c>
      <c r="K971" s="95">
        <f t="shared" si="272"/>
        <v>1795.6712498428979</v>
      </c>
      <c r="L971" s="95">
        <f t="shared" si="274"/>
        <v>442.25957465055853</v>
      </c>
      <c r="M971" s="92">
        <f t="shared" si="279"/>
        <v>0.04</v>
      </c>
      <c r="N971" s="92">
        <f t="shared" si="281"/>
        <v>3.3960531989175591E-3</v>
      </c>
      <c r="O971" s="90"/>
    </row>
    <row r="972" spans="1:15" x14ac:dyDescent="0.3">
      <c r="A972" s="94">
        <f xml:space="preserve"> IF(MOD(ROWS($A$681:A971),12) = 0,A971+1,A971)</f>
        <v>83</v>
      </c>
      <c r="B972" s="94"/>
      <c r="C972" s="29"/>
      <c r="D972" s="89"/>
      <c r="E972" s="95">
        <f t="shared" si="276"/>
        <v>364403.37109115184</v>
      </c>
      <c r="F972" s="93">
        <v>180</v>
      </c>
      <c r="G972" s="93"/>
      <c r="H972" s="91">
        <v>0.08</v>
      </c>
      <c r="I972" s="95">
        <f t="shared" si="277"/>
        <v>7262.9558409107021</v>
      </c>
      <c r="J972" s="95">
        <f t="shared" si="271"/>
        <v>2429.3558072743458</v>
      </c>
      <c r="K972" s="95">
        <f t="shared" si="272"/>
        <v>4833.6000336363559</v>
      </c>
      <c r="L972" s="95">
        <f t="shared" si="274"/>
        <v>1221.1180712339296</v>
      </c>
      <c r="M972" s="92">
        <f t="shared" si="279"/>
        <v>0.04</v>
      </c>
      <c r="N972" s="92">
        <f t="shared" si="281"/>
        <v>3.3960531989175591E-3</v>
      </c>
      <c r="O972" s="90"/>
    </row>
    <row r="973" spans="1:15" x14ac:dyDescent="0.3">
      <c r="A973" s="94">
        <f xml:space="preserve"> IF(MOD(ROWS($A$681:A972),12) = 0,A972+1,A972)</f>
        <v>83</v>
      </c>
      <c r="B973" s="94"/>
      <c r="C973" s="29"/>
      <c r="D973" s="89"/>
      <c r="E973" s="95">
        <f t="shared" si="276"/>
        <v>575373.74382813601</v>
      </c>
      <c r="F973" s="93">
        <v>180</v>
      </c>
      <c r="G973" s="93"/>
      <c r="H973" s="91">
        <v>0.08</v>
      </c>
      <c r="I973" s="95">
        <f t="shared" si="277"/>
        <v>11467.825011964267</v>
      </c>
      <c r="J973" s="95">
        <f t="shared" si="271"/>
        <v>3835.8249588542403</v>
      </c>
      <c r="K973" s="95">
        <f t="shared" si="272"/>
        <v>7632.0000531100268</v>
      </c>
      <c r="L973" s="95">
        <f t="shared" si="274"/>
        <v>1928.0811651062099</v>
      </c>
      <c r="M973" s="92">
        <f t="shared" si="279"/>
        <v>0.04</v>
      </c>
      <c r="N973" s="92">
        <f t="shared" si="281"/>
        <v>3.3960531989175591E-3</v>
      </c>
      <c r="O973" s="90"/>
    </row>
    <row r="974" spans="1:15" x14ac:dyDescent="0.3">
      <c r="A974" s="94">
        <f xml:space="preserve"> IF(MOD(ROWS($A$681:A973),12) = 0,A973+1,A973)</f>
        <v>83</v>
      </c>
      <c r="B974" s="94"/>
      <c r="C974" s="29"/>
      <c r="D974" s="89"/>
      <c r="E974" s="95">
        <f t="shared" si="276"/>
        <v>383582.49588542408</v>
      </c>
      <c r="F974" s="93">
        <v>180</v>
      </c>
      <c r="G974" s="93"/>
      <c r="H974" s="91">
        <v>0.08</v>
      </c>
      <c r="I974" s="95">
        <f t="shared" si="277"/>
        <v>7645.2166746428447</v>
      </c>
      <c r="J974" s="95">
        <f t="shared" si="271"/>
        <v>2557.2166392361605</v>
      </c>
      <c r="K974" s="95">
        <f t="shared" si="272"/>
        <v>5088.0000354066842</v>
      </c>
      <c r="L974" s="95">
        <f t="shared" si="274"/>
        <v>1285.3874434041404</v>
      </c>
      <c r="M974" s="92">
        <f t="shared" si="279"/>
        <v>0.04</v>
      </c>
      <c r="N974" s="92">
        <f t="shared" si="281"/>
        <v>3.3960531989175591E-3</v>
      </c>
      <c r="O974" s="90"/>
    </row>
    <row r="975" spans="1:15" x14ac:dyDescent="0.3">
      <c r="A975" s="94">
        <f xml:space="preserve"> IF(MOD(ROWS($A$681:A974),12) = 0,A974+1,A974)</f>
        <v>83</v>
      </c>
      <c r="B975" s="94"/>
      <c r="C975" s="29"/>
      <c r="D975" s="89"/>
      <c r="E975" s="95">
        <f t="shared" si="276"/>
        <v>191791.24794271204</v>
      </c>
      <c r="F975" s="93">
        <v>180</v>
      </c>
      <c r="G975" s="93"/>
      <c r="H975" s="91">
        <v>0.08</v>
      </c>
      <c r="I975" s="95">
        <f t="shared" si="277"/>
        <v>3822.6083373214224</v>
      </c>
      <c r="J975" s="95">
        <f t="shared" si="271"/>
        <v>1278.6083196180803</v>
      </c>
      <c r="K975" s="95">
        <f t="shared" si="272"/>
        <v>2544.0000177033421</v>
      </c>
      <c r="L975" s="95">
        <f t="shared" si="274"/>
        <v>642.69372170207021</v>
      </c>
      <c r="M975" s="92">
        <f t="shared" si="279"/>
        <v>0.04</v>
      </c>
      <c r="N975" s="92">
        <f t="shared" si="281"/>
        <v>3.3960531989175591E-3</v>
      </c>
      <c r="O975" s="90"/>
    </row>
    <row r="976" spans="1:15" x14ac:dyDescent="0.3">
      <c r="A976" s="94">
        <f xml:space="preserve"> IF(MOD(ROWS($A$681:A975),12) = 0,A975+1,A975)</f>
        <v>83</v>
      </c>
      <c r="B976" s="94"/>
      <c r="C976" s="29"/>
      <c r="D976" s="89"/>
      <c r="E976" s="95">
        <f t="shared" si="276"/>
        <v>268080.4842308712</v>
      </c>
      <c r="F976" s="93">
        <v>180</v>
      </c>
      <c r="G976" s="93"/>
      <c r="H976" s="91">
        <v>0.08</v>
      </c>
      <c r="I976" s="95">
        <f t="shared" si="277"/>
        <v>5256.0864638169551</v>
      </c>
      <c r="J976" s="95">
        <f t="shared" ref="J976:J1039" si="283">E976*(H976/12)</f>
        <v>1787.203228205808</v>
      </c>
      <c r="K976" s="95">
        <f t="shared" ref="K976:K1039" si="284">I976-J976</f>
        <v>3468.883235611147</v>
      </c>
      <c r="L976" s="95">
        <f t="shared" si="274"/>
        <v>898.63507403064966</v>
      </c>
      <c r="M976" s="92">
        <f t="shared" si="279"/>
        <v>0.04</v>
      </c>
      <c r="N976" s="92">
        <f t="shared" si="281"/>
        <v>3.3960531989175591E-3</v>
      </c>
      <c r="O976" s="90"/>
    </row>
    <row r="977" spans="1:15" x14ac:dyDescent="0.3">
      <c r="A977" s="94">
        <f xml:space="preserve"> IF(MOD(ROWS($A$681:A976),12) = 0,A976+1,A976)</f>
        <v>83</v>
      </c>
      <c r="B977" s="94"/>
      <c r="C977" s="29"/>
      <c r="D977" s="89"/>
      <c r="E977" s="95">
        <f t="shared" si="276"/>
        <v>321696.58107704582</v>
      </c>
      <c r="F977" s="93">
        <v>180</v>
      </c>
      <c r="G977" s="93"/>
      <c r="H977" s="91">
        <v>0.08</v>
      </c>
      <c r="I977" s="95">
        <f t="shared" si="277"/>
        <v>6307.303756580347</v>
      </c>
      <c r="J977" s="95">
        <f t="shared" si="283"/>
        <v>2144.6438738469724</v>
      </c>
      <c r="K977" s="95">
        <f t="shared" si="284"/>
        <v>4162.6598827333746</v>
      </c>
      <c r="L977" s="95">
        <f t="shared" si="274"/>
        <v>1078.3620888367809</v>
      </c>
      <c r="M977" s="92">
        <f t="shared" si="279"/>
        <v>0.04</v>
      </c>
      <c r="N977" s="92">
        <f t="shared" si="281"/>
        <v>3.3960531989175591E-3</v>
      </c>
      <c r="O977" s="90"/>
    </row>
    <row r="978" spans="1:15" x14ac:dyDescent="0.3">
      <c r="A978" s="94">
        <f xml:space="preserve"> IF(MOD(ROWS($A$681:A977),12) = 0,A977+1,A977)</f>
        <v>83</v>
      </c>
      <c r="B978" s="94"/>
      <c r="C978" s="29"/>
      <c r="D978" s="89"/>
      <c r="E978" s="95">
        <f t="shared" si="276"/>
        <v>381407.40803717554</v>
      </c>
      <c r="F978" s="93">
        <v>180</v>
      </c>
      <c r="G978" s="93"/>
      <c r="H978" s="91">
        <v>0.08</v>
      </c>
      <c r="I978" s="95">
        <f t="shared" si="277"/>
        <v>7358.521049343738</v>
      </c>
      <c r="J978" s="95">
        <f t="shared" si="283"/>
        <v>2542.7160535811704</v>
      </c>
      <c r="K978" s="95">
        <f t="shared" si="284"/>
        <v>4815.8049957625681</v>
      </c>
      <c r="L978" s="95">
        <f t="shared" si="274"/>
        <v>1278.925118194282</v>
      </c>
      <c r="M978" s="92">
        <f t="shared" si="279"/>
        <v>0.04</v>
      </c>
      <c r="N978" s="92">
        <f t="shared" si="281"/>
        <v>3.3960531989175591E-3</v>
      </c>
      <c r="O978" s="90"/>
    </row>
    <row r="979" spans="1:15" x14ac:dyDescent="0.3">
      <c r="A979" s="94">
        <f xml:space="preserve"> IF(MOD(ROWS($A$681:A978),12) = 0,A978+1,A978)</f>
        <v>83</v>
      </c>
      <c r="B979" s="94"/>
      <c r="C979" s="29"/>
      <c r="D979" s="89"/>
      <c r="E979" s="95">
        <f t="shared" si="276"/>
        <v>396267.43692174135</v>
      </c>
      <c r="F979" s="93">
        <v>180</v>
      </c>
      <c r="G979" s="93"/>
      <c r="H979" s="91">
        <v>0.08</v>
      </c>
      <c r="I979" s="95">
        <f t="shared" si="277"/>
        <v>7645.2166746428447</v>
      </c>
      <c r="J979" s="95">
        <f t="shared" si="283"/>
        <v>2641.7829128116091</v>
      </c>
      <c r="K979" s="95">
        <f t="shared" si="284"/>
        <v>5003.4337618312356</v>
      </c>
      <c r="L979" s="95">
        <f t="shared" si="274"/>
        <v>1328.7533695525026</v>
      </c>
      <c r="M979" s="92">
        <f t="shared" si="279"/>
        <v>0.04</v>
      </c>
      <c r="N979" s="92">
        <f t="shared" si="281"/>
        <v>3.3960531989175591E-3</v>
      </c>
      <c r="O979" s="90"/>
    </row>
    <row r="980" spans="1:15" x14ac:dyDescent="0.3">
      <c r="A980" s="94">
        <f xml:space="preserve"> IF(MOD(ROWS($A$681:A979),12) = 0,A979+1,A979)</f>
        <v>83</v>
      </c>
      <c r="B980" s="94"/>
      <c r="C980" s="29"/>
      <c r="D980" s="89"/>
      <c r="E980" s="95">
        <f t="shared" si="276"/>
        <v>643934.5849978294</v>
      </c>
      <c r="F980" s="93">
        <v>180</v>
      </c>
      <c r="G980" s="93"/>
      <c r="H980" s="91">
        <v>0.08</v>
      </c>
      <c r="I980" s="95">
        <f t="shared" si="277"/>
        <v>12423.477096294622</v>
      </c>
      <c r="J980" s="95">
        <f t="shared" si="283"/>
        <v>4292.8972333188631</v>
      </c>
      <c r="K980" s="95">
        <f t="shared" si="284"/>
        <v>8130.5798629757592</v>
      </c>
      <c r="L980" s="95">
        <f t="shared" si="274"/>
        <v>2159.2242255228157</v>
      </c>
      <c r="M980" s="92">
        <f t="shared" si="279"/>
        <v>0.04</v>
      </c>
      <c r="N980" s="92">
        <f t="shared" si="281"/>
        <v>3.3960531989175591E-3</v>
      </c>
      <c r="O980" s="88">
        <f t="shared" ref="O980" si="285">SUM(I969:I980)</f>
        <v>77121.123205459691</v>
      </c>
    </row>
    <row r="981" spans="1:15" x14ac:dyDescent="0.3">
      <c r="A981" s="94">
        <f xml:space="preserve"> IF(MOD(ROWS($A$681:A980),12) = 0,A980+1,A980)</f>
        <v>84</v>
      </c>
      <c r="B981" s="94"/>
      <c r="C981" s="29"/>
      <c r="D981" s="89"/>
      <c r="E981" s="95">
        <f t="shared" si="276"/>
        <v>92703.755084157994</v>
      </c>
      <c r="F981" s="93">
        <v>180</v>
      </c>
      <c r="G981" s="93"/>
      <c r="H981" s="91">
        <v>0.08</v>
      </c>
      <c r="I981" s="95">
        <f t="shared" si="277"/>
        <v>1911.3041686607112</v>
      </c>
      <c r="J981" s="95">
        <f t="shared" si="283"/>
        <v>618.02503389438664</v>
      </c>
      <c r="K981" s="95">
        <f t="shared" si="284"/>
        <v>1293.2791347663247</v>
      </c>
      <c r="L981" s="95">
        <f t="shared" si="274"/>
        <v>310.43483926250815</v>
      </c>
      <c r="M981" s="92">
        <f t="shared" si="279"/>
        <v>0.04</v>
      </c>
      <c r="N981" s="92">
        <f t="shared" si="281"/>
        <v>3.3960531989175591E-3</v>
      </c>
      <c r="O981" s="90"/>
    </row>
    <row r="982" spans="1:15" x14ac:dyDescent="0.3">
      <c r="A982" s="94">
        <f xml:space="preserve"> IF(MOD(ROWS($A$681:A981),12) = 0,A981+1,A981)</f>
        <v>84</v>
      </c>
      <c r="B982" s="94"/>
      <c r="C982" s="29"/>
      <c r="D982" s="89"/>
      <c r="E982" s="95">
        <f t="shared" si="276"/>
        <v>162231.57139727674</v>
      </c>
      <c r="F982" s="93">
        <v>180</v>
      </c>
      <c r="G982" s="93"/>
      <c r="H982" s="91">
        <v>0.08</v>
      </c>
      <c r="I982" s="95">
        <f t="shared" si="277"/>
        <v>3344.7822951562443</v>
      </c>
      <c r="J982" s="95">
        <f t="shared" si="283"/>
        <v>1081.5438093151784</v>
      </c>
      <c r="K982" s="95">
        <f t="shared" si="284"/>
        <v>2263.238485841066</v>
      </c>
      <c r="L982" s="95">
        <f t="shared" si="274"/>
        <v>543.26096870939023</v>
      </c>
      <c r="M982" s="92">
        <f t="shared" si="279"/>
        <v>0.04</v>
      </c>
      <c r="N982" s="92">
        <f t="shared" si="281"/>
        <v>3.3960531989175591E-3</v>
      </c>
      <c r="O982" s="90"/>
    </row>
    <row r="983" spans="1:15" x14ac:dyDescent="0.3">
      <c r="A983" s="94">
        <f xml:space="preserve"> IF(MOD(ROWS($A$681:A982),12) = 0,A982+1,A982)</f>
        <v>84</v>
      </c>
      <c r="B983" s="94"/>
      <c r="C983" s="29"/>
      <c r="D983" s="89"/>
      <c r="E983" s="95">
        <f t="shared" si="276"/>
        <v>129785.25711782121</v>
      </c>
      <c r="F983" s="93">
        <v>180</v>
      </c>
      <c r="G983" s="93"/>
      <c r="H983" s="91">
        <v>0.08</v>
      </c>
      <c r="I983" s="95">
        <f t="shared" si="277"/>
        <v>2675.8258361249955</v>
      </c>
      <c r="J983" s="95">
        <f t="shared" si="283"/>
        <v>865.23504745214143</v>
      </c>
      <c r="K983" s="95">
        <f t="shared" si="284"/>
        <v>1810.5907886728542</v>
      </c>
      <c r="L983" s="95">
        <f t="shared" si="274"/>
        <v>434.60877496751152</v>
      </c>
      <c r="M983" s="92">
        <f t="shared" si="279"/>
        <v>0.04</v>
      </c>
      <c r="N983" s="92">
        <f t="shared" si="281"/>
        <v>3.3960531989175591E-3</v>
      </c>
      <c r="O983" s="90"/>
    </row>
    <row r="984" spans="1:15" x14ac:dyDescent="0.3">
      <c r="A984" s="94">
        <f xml:space="preserve"> IF(MOD(ROWS($A$681:A983),12) = 0,A983+1,A983)</f>
        <v>84</v>
      </c>
      <c r="B984" s="94"/>
      <c r="C984" s="29"/>
      <c r="D984" s="89"/>
      <c r="E984" s="95">
        <f t="shared" si="276"/>
        <v>358348.65298628155</v>
      </c>
      <c r="F984" s="93">
        <v>180</v>
      </c>
      <c r="G984" s="93"/>
      <c r="H984" s="91">
        <v>0.08</v>
      </c>
      <c r="I984" s="95">
        <f t="shared" si="277"/>
        <v>7262.9558409107021</v>
      </c>
      <c r="J984" s="95">
        <f t="shared" si="283"/>
        <v>2388.9910199085439</v>
      </c>
      <c r="K984" s="95">
        <f t="shared" si="284"/>
        <v>4873.9648210021587</v>
      </c>
      <c r="L984" s="95">
        <f t="shared" si="274"/>
        <v>1200.4188454800837</v>
      </c>
      <c r="M984" s="92">
        <f t="shared" si="279"/>
        <v>0.04</v>
      </c>
      <c r="N984" s="92">
        <f t="shared" si="281"/>
        <v>3.3960531989175591E-3</v>
      </c>
      <c r="O984" s="90"/>
    </row>
    <row r="985" spans="1:15" x14ac:dyDescent="0.3">
      <c r="A985" s="94">
        <f xml:space="preserve"> IF(MOD(ROWS($A$681:A984),12) = 0,A984+1,A984)</f>
        <v>84</v>
      </c>
      <c r="B985" s="94"/>
      <c r="C985" s="29"/>
      <c r="D985" s="89"/>
      <c r="E985" s="95">
        <f t="shared" si="276"/>
        <v>565813.66260991979</v>
      </c>
      <c r="F985" s="93">
        <v>180</v>
      </c>
      <c r="G985" s="93"/>
      <c r="H985" s="91">
        <v>0.08</v>
      </c>
      <c r="I985" s="95">
        <f t="shared" si="277"/>
        <v>11467.825011964267</v>
      </c>
      <c r="J985" s="95">
        <f t="shared" si="283"/>
        <v>3772.0910840661322</v>
      </c>
      <c r="K985" s="95">
        <f t="shared" si="284"/>
        <v>7695.7339278981344</v>
      </c>
      <c r="L985" s="95">
        <f t="shared" si="274"/>
        <v>1895.3981770738219</v>
      </c>
      <c r="M985" s="92">
        <f t="shared" si="279"/>
        <v>0.04</v>
      </c>
      <c r="N985" s="92">
        <f t="shared" si="281"/>
        <v>3.3960531989175591E-3</v>
      </c>
      <c r="O985" s="90"/>
    </row>
    <row r="986" spans="1:15" x14ac:dyDescent="0.3">
      <c r="A986" s="94">
        <f xml:space="preserve"> IF(MOD(ROWS($A$681:A985),12) = 0,A985+1,A985)</f>
        <v>84</v>
      </c>
      <c r="B986" s="94"/>
      <c r="C986" s="29"/>
      <c r="D986" s="89"/>
      <c r="E986" s="95">
        <f t="shared" si="276"/>
        <v>377209.10840661329</v>
      </c>
      <c r="F986" s="93">
        <v>180</v>
      </c>
      <c r="G986" s="93"/>
      <c r="H986" s="91">
        <v>0.08</v>
      </c>
      <c r="I986" s="95">
        <f t="shared" si="277"/>
        <v>7645.2166746428447</v>
      </c>
      <c r="J986" s="95">
        <f t="shared" si="283"/>
        <v>2514.7273893774222</v>
      </c>
      <c r="K986" s="95">
        <f t="shared" si="284"/>
        <v>5130.489285265423</v>
      </c>
      <c r="L986" s="95">
        <f t="shared" si="274"/>
        <v>1263.5987847158815</v>
      </c>
      <c r="M986" s="92">
        <f t="shared" si="279"/>
        <v>0.04</v>
      </c>
      <c r="N986" s="92">
        <f t="shared" si="281"/>
        <v>3.3960531989175591E-3</v>
      </c>
      <c r="O986" s="90"/>
    </row>
    <row r="987" spans="1:15" x14ac:dyDescent="0.3">
      <c r="A987" s="94">
        <f xml:space="preserve"> IF(MOD(ROWS($A$681:A986),12) = 0,A986+1,A986)</f>
        <v>84</v>
      </c>
      <c r="B987" s="94"/>
      <c r="C987" s="29"/>
      <c r="D987" s="89"/>
      <c r="E987" s="95">
        <f t="shared" si="276"/>
        <v>188604.55420330664</v>
      </c>
      <c r="F987" s="93">
        <v>180</v>
      </c>
      <c r="G987" s="93"/>
      <c r="H987" s="91">
        <v>0.08</v>
      </c>
      <c r="I987" s="95">
        <f t="shared" si="277"/>
        <v>3822.6083373214224</v>
      </c>
      <c r="J987" s="95">
        <f t="shared" si="283"/>
        <v>1257.3636946887111</v>
      </c>
      <c r="K987" s="95">
        <f t="shared" si="284"/>
        <v>2565.2446426327115</v>
      </c>
      <c r="L987" s="95">
        <f t="shared" si="274"/>
        <v>631.79939235794075</v>
      </c>
      <c r="M987" s="92">
        <f t="shared" si="279"/>
        <v>0.04</v>
      </c>
      <c r="N987" s="92">
        <f t="shared" si="281"/>
        <v>3.3960531989175591E-3</v>
      </c>
      <c r="O987" s="90"/>
    </row>
    <row r="988" spans="1:15" x14ac:dyDescent="0.3">
      <c r="A988" s="94">
        <f xml:space="preserve"> IF(MOD(ROWS($A$681:A987),12) = 0,A987+1,A987)</f>
        <v>84</v>
      </c>
      <c r="B988" s="94"/>
      <c r="C988" s="29"/>
      <c r="D988" s="89"/>
      <c r="E988" s="95">
        <f t="shared" si="276"/>
        <v>263712.96592122939</v>
      </c>
      <c r="F988" s="93">
        <v>180</v>
      </c>
      <c r="G988" s="93"/>
      <c r="H988" s="91">
        <v>0.08</v>
      </c>
      <c r="I988" s="95">
        <f t="shared" si="277"/>
        <v>5256.0864638169551</v>
      </c>
      <c r="J988" s="95">
        <f t="shared" si="283"/>
        <v>1758.0864394748628</v>
      </c>
      <c r="K988" s="95">
        <f t="shared" si="284"/>
        <v>3498.0000243420923</v>
      </c>
      <c r="L988" s="95">
        <f t="shared" si="274"/>
        <v>883.70386734034764</v>
      </c>
      <c r="M988" s="92">
        <f t="shared" si="279"/>
        <v>0.04</v>
      </c>
      <c r="N988" s="92">
        <f t="shared" si="281"/>
        <v>3.3960531989175591E-3</v>
      </c>
      <c r="O988" s="90"/>
    </row>
    <row r="989" spans="1:15" x14ac:dyDescent="0.3">
      <c r="A989" s="94">
        <f xml:space="preserve"> IF(MOD(ROWS($A$681:A988),12) = 0,A988+1,A988)</f>
        <v>84</v>
      </c>
      <c r="B989" s="94"/>
      <c r="C989" s="29"/>
      <c r="D989" s="89"/>
      <c r="E989" s="95">
        <f t="shared" si="276"/>
        <v>316455.55910547567</v>
      </c>
      <c r="F989" s="93">
        <v>180</v>
      </c>
      <c r="G989" s="93"/>
      <c r="H989" s="91">
        <v>0.08</v>
      </c>
      <c r="I989" s="95">
        <f t="shared" si="277"/>
        <v>6307.303756580347</v>
      </c>
      <c r="J989" s="95">
        <f t="shared" si="283"/>
        <v>2109.7037273698379</v>
      </c>
      <c r="K989" s="95">
        <f t="shared" si="284"/>
        <v>4197.6000292105091</v>
      </c>
      <c r="L989" s="95">
        <f t="shared" si="274"/>
        <v>1060.4446408084186</v>
      </c>
      <c r="M989" s="92">
        <f t="shared" si="279"/>
        <v>0.04</v>
      </c>
      <c r="N989" s="92">
        <f t="shared" si="281"/>
        <v>3.3960531989175591E-3</v>
      </c>
      <c r="O989" s="90"/>
    </row>
    <row r="990" spans="1:15" x14ac:dyDescent="0.3">
      <c r="A990" s="94">
        <f xml:space="preserve"> IF(MOD(ROWS($A$681:A989),12) = 0,A989+1,A989)</f>
        <v>84</v>
      </c>
      <c r="B990" s="94"/>
      <c r="C990" s="29"/>
      <c r="D990" s="89"/>
      <c r="E990" s="95">
        <f t="shared" si="276"/>
        <v>375312.67792321864</v>
      </c>
      <c r="F990" s="93">
        <v>180</v>
      </c>
      <c r="G990" s="93"/>
      <c r="H990" s="91">
        <v>0.08</v>
      </c>
      <c r="I990" s="95">
        <f t="shared" si="277"/>
        <v>7358.521049343738</v>
      </c>
      <c r="J990" s="95">
        <f t="shared" si="283"/>
        <v>2502.0845194881244</v>
      </c>
      <c r="K990" s="95">
        <f t="shared" si="284"/>
        <v>4856.4365298556131</v>
      </c>
      <c r="L990" s="95">
        <f t="shared" si="274"/>
        <v>1258.0891036429061</v>
      </c>
      <c r="M990" s="92">
        <f t="shared" si="279"/>
        <v>0.04</v>
      </c>
      <c r="N990" s="92">
        <f t="shared" si="281"/>
        <v>3.3960531989175591E-3</v>
      </c>
      <c r="O990" s="90"/>
    </row>
    <row r="991" spans="1:15" x14ac:dyDescent="0.3">
      <c r="A991" s="94">
        <f xml:space="preserve"> IF(MOD(ROWS($A$681:A990),12) = 0,A990+1,A990)</f>
        <v>84</v>
      </c>
      <c r="B991" s="94"/>
      <c r="C991" s="29"/>
      <c r="D991" s="89"/>
      <c r="E991" s="95">
        <f t="shared" si="276"/>
        <v>389935.2497903576</v>
      </c>
      <c r="F991" s="93">
        <v>180</v>
      </c>
      <c r="G991" s="93"/>
      <c r="H991" s="91">
        <v>0.08</v>
      </c>
      <c r="I991" s="95">
        <f t="shared" si="277"/>
        <v>7645.2166746428447</v>
      </c>
      <c r="J991" s="95">
        <f t="shared" si="283"/>
        <v>2599.5683319357177</v>
      </c>
      <c r="K991" s="95">
        <f t="shared" si="284"/>
        <v>5045.6483427071271</v>
      </c>
      <c r="L991" s="95">
        <f t="shared" si="274"/>
        <v>1307.1055622263978</v>
      </c>
      <c r="M991" s="92">
        <f t="shared" si="279"/>
        <v>0.04</v>
      </c>
      <c r="N991" s="92">
        <f t="shared" si="281"/>
        <v>3.3960531989175591E-3</v>
      </c>
      <c r="O991" s="90"/>
    </row>
    <row r="992" spans="1:15" x14ac:dyDescent="0.3">
      <c r="A992" s="94">
        <f xml:space="preserve"> IF(MOD(ROWS($A$681:A991),12) = 0,A991+1,A991)</f>
        <v>84</v>
      </c>
      <c r="B992" s="94"/>
      <c r="C992" s="29"/>
      <c r="D992" s="89"/>
      <c r="E992" s="95">
        <f t="shared" si="276"/>
        <v>633644.78090933082</v>
      </c>
      <c r="F992" s="93">
        <v>180</v>
      </c>
      <c r="G992" s="93"/>
      <c r="H992" s="91">
        <v>0.08</v>
      </c>
      <c r="I992" s="95">
        <f t="shared" si="277"/>
        <v>12423.477096294622</v>
      </c>
      <c r="J992" s="95">
        <f t="shared" si="283"/>
        <v>4224.2985393955387</v>
      </c>
      <c r="K992" s="95">
        <f t="shared" si="284"/>
        <v>8199.1785568990836</v>
      </c>
      <c r="L992" s="95">
        <f t="shared" si="274"/>
        <v>2124.0465386178953</v>
      </c>
      <c r="M992" s="92">
        <f t="shared" si="279"/>
        <v>0.04</v>
      </c>
      <c r="N992" s="92">
        <f t="shared" si="281"/>
        <v>3.3960531989175591E-3</v>
      </c>
      <c r="O992" s="88">
        <f t="shared" ref="O992" si="286">SUM(I981:I992)</f>
        <v>77121.123205459691</v>
      </c>
    </row>
    <row r="993" spans="1:15" x14ac:dyDescent="0.3">
      <c r="A993" s="94">
        <f xml:space="preserve"> IF(MOD(ROWS($A$681:A992),12) = 0,A992+1,A992)</f>
        <v>85</v>
      </c>
      <c r="B993" s="94"/>
      <c r="C993" s="29"/>
      <c r="D993" s="89"/>
      <c r="E993" s="95">
        <f t="shared" si="276"/>
        <v>91100.041110129154</v>
      </c>
      <c r="F993" s="93">
        <v>180</v>
      </c>
      <c r="G993" s="93"/>
      <c r="H993" s="91">
        <v>0.08</v>
      </c>
      <c r="I993" s="95">
        <f t="shared" si="277"/>
        <v>1911.3041686607112</v>
      </c>
      <c r="J993" s="95">
        <f t="shared" si="283"/>
        <v>607.33360740086107</v>
      </c>
      <c r="K993" s="95">
        <f t="shared" si="284"/>
        <v>1303.97056125985</v>
      </c>
      <c r="L993" s="95">
        <f t="shared" si="274"/>
        <v>304.95223263771442</v>
      </c>
      <c r="M993" s="92">
        <f t="shared" si="279"/>
        <v>0.04</v>
      </c>
      <c r="N993" s="92">
        <f t="shared" si="281"/>
        <v>3.3960531989175591E-3</v>
      </c>
      <c r="O993" s="90"/>
    </row>
    <row r="994" spans="1:15" x14ac:dyDescent="0.3">
      <c r="A994" s="94">
        <f xml:space="preserve"> IF(MOD(ROWS($A$681:A993),12) = 0,A993+1,A993)</f>
        <v>85</v>
      </c>
      <c r="B994" s="94"/>
      <c r="C994" s="29"/>
      <c r="D994" s="89"/>
      <c r="E994" s="95">
        <f t="shared" si="276"/>
        <v>159425.0719427263</v>
      </c>
      <c r="F994" s="93">
        <v>180</v>
      </c>
      <c r="G994" s="93"/>
      <c r="H994" s="91">
        <v>0.08</v>
      </c>
      <c r="I994" s="95">
        <f t="shared" si="277"/>
        <v>3344.7822951562443</v>
      </c>
      <c r="J994" s="95">
        <f t="shared" si="283"/>
        <v>1062.8338129515087</v>
      </c>
      <c r="K994" s="95">
        <f t="shared" si="284"/>
        <v>2281.9484822047357</v>
      </c>
      <c r="L994" s="95">
        <f t="shared" ref="L994:L1057" si="287">MAX(0,N994*(E994-K994))</f>
        <v>533.66640711600121</v>
      </c>
      <c r="M994" s="92">
        <f t="shared" si="279"/>
        <v>0.04</v>
      </c>
      <c r="N994" s="92">
        <f t="shared" si="281"/>
        <v>3.3960531989175591E-3</v>
      </c>
      <c r="O994" s="90"/>
    </row>
    <row r="995" spans="1:15" x14ac:dyDescent="0.3">
      <c r="A995" s="94">
        <f xml:space="preserve"> IF(MOD(ROWS($A$681:A994),12) = 0,A994+1,A994)</f>
        <v>85</v>
      </c>
      <c r="B995" s="94"/>
      <c r="C995" s="29"/>
      <c r="D995" s="89"/>
      <c r="E995" s="95">
        <f t="shared" si="276"/>
        <v>127540.05755418085</v>
      </c>
      <c r="F995" s="93">
        <v>180</v>
      </c>
      <c r="G995" s="93"/>
      <c r="H995" s="91">
        <v>0.08</v>
      </c>
      <c r="I995" s="95">
        <f t="shared" si="277"/>
        <v>2675.8258361249955</v>
      </c>
      <c r="J995" s="95">
        <f t="shared" si="283"/>
        <v>850.26705036120575</v>
      </c>
      <c r="K995" s="95">
        <f t="shared" si="284"/>
        <v>1825.5587857637897</v>
      </c>
      <c r="L995" s="95">
        <f t="shared" si="287"/>
        <v>426.93312569280033</v>
      </c>
      <c r="M995" s="92">
        <f t="shared" si="279"/>
        <v>0.04</v>
      </c>
      <c r="N995" s="92">
        <f t="shared" si="281"/>
        <v>3.3960531989175591E-3</v>
      </c>
      <c r="O995" s="90"/>
    </row>
    <row r="996" spans="1:15" x14ac:dyDescent="0.3">
      <c r="A996" s="94">
        <f xml:space="preserve"> IF(MOD(ROWS($A$681:A995),12) = 0,A995+1,A995)</f>
        <v>85</v>
      </c>
      <c r="B996" s="94"/>
      <c r="C996" s="29"/>
      <c r="D996" s="89"/>
      <c r="E996" s="95">
        <f t="shared" si="276"/>
        <v>352274.26931979932</v>
      </c>
      <c r="F996" s="93">
        <v>180</v>
      </c>
      <c r="G996" s="93"/>
      <c r="H996" s="91">
        <v>0.08</v>
      </c>
      <c r="I996" s="95">
        <f t="shared" si="277"/>
        <v>7262.9558409107021</v>
      </c>
      <c r="J996" s="95">
        <f t="shared" si="283"/>
        <v>2348.4951287986623</v>
      </c>
      <c r="K996" s="95">
        <f t="shared" si="284"/>
        <v>4914.4607121120398</v>
      </c>
      <c r="L996" s="95">
        <f t="shared" si="287"/>
        <v>1179.6523891975276</v>
      </c>
      <c r="M996" s="92">
        <f t="shared" si="279"/>
        <v>0.04</v>
      </c>
      <c r="N996" s="92">
        <f t="shared" si="281"/>
        <v>3.3960531989175591E-3</v>
      </c>
      <c r="O996" s="90"/>
    </row>
    <row r="997" spans="1:15" x14ac:dyDescent="0.3">
      <c r="A997" s="94">
        <f xml:space="preserve"> IF(MOD(ROWS($A$681:A996),12) = 0,A996+1,A996)</f>
        <v>85</v>
      </c>
      <c r="B997" s="94"/>
      <c r="C997" s="29"/>
      <c r="D997" s="89"/>
      <c r="E997" s="95">
        <f t="shared" si="276"/>
        <v>556222.53050494788</v>
      </c>
      <c r="F997" s="93">
        <v>180</v>
      </c>
      <c r="G997" s="93"/>
      <c r="H997" s="91">
        <v>0.08</v>
      </c>
      <c r="I997" s="95">
        <f t="shared" si="277"/>
        <v>11467.825011964267</v>
      </c>
      <c r="J997" s="95">
        <f t="shared" si="283"/>
        <v>3708.1502033663196</v>
      </c>
      <c r="K997" s="95">
        <f t="shared" si="284"/>
        <v>7759.674808597947</v>
      </c>
      <c r="L997" s="95">
        <f t="shared" si="287"/>
        <v>1862.6090355750489</v>
      </c>
      <c r="M997" s="92">
        <f t="shared" si="279"/>
        <v>0.04</v>
      </c>
      <c r="N997" s="92">
        <f t="shared" si="281"/>
        <v>3.3960531989175591E-3</v>
      </c>
      <c r="O997" s="90"/>
    </row>
    <row r="998" spans="1:15" x14ac:dyDescent="0.3">
      <c r="A998" s="94">
        <f xml:space="preserve"> IF(MOD(ROWS($A$681:A997),12) = 0,A997+1,A997)</f>
        <v>85</v>
      </c>
      <c r="B998" s="94"/>
      <c r="C998" s="29"/>
      <c r="D998" s="89"/>
      <c r="E998" s="95">
        <f t="shared" si="276"/>
        <v>370815.02033663198</v>
      </c>
      <c r="F998" s="93">
        <v>180</v>
      </c>
      <c r="G998" s="93"/>
      <c r="H998" s="91">
        <v>0.08</v>
      </c>
      <c r="I998" s="95">
        <f t="shared" si="277"/>
        <v>7645.2166746428447</v>
      </c>
      <c r="J998" s="95">
        <f t="shared" si="283"/>
        <v>2472.1001355775466</v>
      </c>
      <c r="K998" s="95">
        <f t="shared" si="284"/>
        <v>5173.1165390652986</v>
      </c>
      <c r="L998" s="95">
        <f t="shared" si="287"/>
        <v>1241.7393570500326</v>
      </c>
      <c r="M998" s="92">
        <f t="shared" si="279"/>
        <v>0.04</v>
      </c>
      <c r="N998" s="92">
        <f t="shared" si="281"/>
        <v>3.3960531989175591E-3</v>
      </c>
      <c r="O998" s="90"/>
    </row>
    <row r="999" spans="1:15" x14ac:dyDescent="0.3">
      <c r="A999" s="94">
        <f xml:space="preserve"> IF(MOD(ROWS($A$681:A998),12) = 0,A998+1,A998)</f>
        <v>85</v>
      </c>
      <c r="B999" s="94"/>
      <c r="C999" s="29"/>
      <c r="D999" s="89"/>
      <c r="E999" s="95">
        <f t="shared" si="276"/>
        <v>185407.51016831599</v>
      </c>
      <c r="F999" s="93">
        <v>180</v>
      </c>
      <c r="G999" s="93"/>
      <c r="H999" s="91">
        <v>0.08</v>
      </c>
      <c r="I999" s="95">
        <f t="shared" si="277"/>
        <v>3822.6083373214224</v>
      </c>
      <c r="J999" s="95">
        <f t="shared" si="283"/>
        <v>1236.0500677887733</v>
      </c>
      <c r="K999" s="95">
        <f t="shared" si="284"/>
        <v>2586.5582695326493</v>
      </c>
      <c r="L999" s="95">
        <f t="shared" si="287"/>
        <v>620.8696785250163</v>
      </c>
      <c r="M999" s="92">
        <f t="shared" si="279"/>
        <v>0.04</v>
      </c>
      <c r="N999" s="92">
        <f t="shared" si="281"/>
        <v>3.3960531989175591E-3</v>
      </c>
      <c r="O999" s="90"/>
    </row>
    <row r="1000" spans="1:15" x14ac:dyDescent="0.3">
      <c r="A1000" s="94">
        <f xml:space="preserve"> IF(MOD(ROWS($A$681:A999),12) = 0,A999+1,A999)</f>
        <v>85</v>
      </c>
      <c r="B1000" s="94"/>
      <c r="C1000" s="29"/>
      <c r="D1000" s="89"/>
      <c r="E1000" s="95">
        <f t="shared" si="276"/>
        <v>259331.26202954695</v>
      </c>
      <c r="F1000" s="93">
        <v>180</v>
      </c>
      <c r="G1000" s="93"/>
      <c r="H1000" s="91">
        <v>0.08</v>
      </c>
      <c r="I1000" s="95">
        <f t="shared" si="277"/>
        <v>5256.0864638169551</v>
      </c>
      <c r="J1000" s="95">
        <f t="shared" si="283"/>
        <v>1728.8750801969798</v>
      </c>
      <c r="K1000" s="95">
        <f t="shared" si="284"/>
        <v>3527.2113836199751</v>
      </c>
      <c r="L1000" s="95">
        <f t="shared" si="287"/>
        <v>868.72416449216962</v>
      </c>
      <c r="M1000" s="92">
        <f t="shared" si="279"/>
        <v>0.04</v>
      </c>
      <c r="N1000" s="92">
        <f t="shared" si="281"/>
        <v>3.3960531989175591E-3</v>
      </c>
      <c r="O1000" s="90"/>
    </row>
    <row r="1001" spans="1:15" x14ac:dyDescent="0.3">
      <c r="A1001" s="94">
        <f xml:space="preserve"> IF(MOD(ROWS($A$681:A1000),12) = 0,A1000+1,A1000)</f>
        <v>85</v>
      </c>
      <c r="B1001" s="94"/>
      <c r="C1001" s="29"/>
      <c r="D1001" s="89"/>
      <c r="E1001" s="95">
        <f t="shared" si="276"/>
        <v>311197.51443545672</v>
      </c>
      <c r="F1001" s="93">
        <v>180</v>
      </c>
      <c r="G1001" s="93"/>
      <c r="H1001" s="91">
        <v>0.08</v>
      </c>
      <c r="I1001" s="95">
        <f t="shared" si="277"/>
        <v>6307.303756580347</v>
      </c>
      <c r="J1001" s="95">
        <f t="shared" si="283"/>
        <v>2074.6500962363784</v>
      </c>
      <c r="K1001" s="95">
        <f t="shared" si="284"/>
        <v>4232.653660343969</v>
      </c>
      <c r="L1001" s="95">
        <f t="shared" si="287"/>
        <v>1042.4689973906047</v>
      </c>
      <c r="M1001" s="92">
        <f t="shared" si="279"/>
        <v>0.04</v>
      </c>
      <c r="N1001" s="92">
        <f t="shared" si="281"/>
        <v>3.3960531989175591E-3</v>
      </c>
      <c r="O1001" s="90"/>
    </row>
    <row r="1002" spans="1:15" x14ac:dyDescent="0.3">
      <c r="A1002" s="94">
        <f xml:space="preserve"> IF(MOD(ROWS($A$681:A1001),12) = 0,A1001+1,A1001)</f>
        <v>85</v>
      </c>
      <c r="B1002" s="94"/>
      <c r="C1002" s="29"/>
      <c r="D1002" s="89"/>
      <c r="E1002" s="95">
        <f t="shared" si="276"/>
        <v>369198.15228972014</v>
      </c>
      <c r="F1002" s="93">
        <v>180</v>
      </c>
      <c r="G1002" s="93"/>
      <c r="H1002" s="91">
        <v>0.08</v>
      </c>
      <c r="I1002" s="95">
        <f t="shared" si="277"/>
        <v>7358.521049343738</v>
      </c>
      <c r="J1002" s="95">
        <f t="shared" si="283"/>
        <v>2461.3210152648012</v>
      </c>
      <c r="K1002" s="95">
        <f t="shared" si="284"/>
        <v>4897.2000340789364</v>
      </c>
      <c r="L1002" s="95">
        <f t="shared" si="287"/>
        <v>1237.1854142764832</v>
      </c>
      <c r="M1002" s="92">
        <f t="shared" si="279"/>
        <v>0.04</v>
      </c>
      <c r="N1002" s="92">
        <f t="shared" si="281"/>
        <v>3.3960531989175591E-3</v>
      </c>
      <c r="O1002" s="90"/>
    </row>
    <row r="1003" spans="1:15" x14ac:dyDescent="0.3">
      <c r="A1003" s="94">
        <f xml:space="preserve"> IF(MOD(ROWS($A$681:A1002),12) = 0,A1002+1,A1002)</f>
        <v>85</v>
      </c>
      <c r="B1003" s="94"/>
      <c r="C1003" s="29"/>
      <c r="D1003" s="89"/>
      <c r="E1003" s="95">
        <f t="shared" si="276"/>
        <v>383582.49588542408</v>
      </c>
      <c r="F1003" s="93">
        <v>180</v>
      </c>
      <c r="G1003" s="93"/>
      <c r="H1003" s="91">
        <v>0.08</v>
      </c>
      <c r="I1003" s="95">
        <f t="shared" si="277"/>
        <v>7645.2166746428447</v>
      </c>
      <c r="J1003" s="95">
        <f t="shared" si="283"/>
        <v>2557.2166392361605</v>
      </c>
      <c r="K1003" s="95">
        <f t="shared" si="284"/>
        <v>5088.0000354066842</v>
      </c>
      <c r="L1003" s="95">
        <f t="shared" si="287"/>
        <v>1285.3874434041404</v>
      </c>
      <c r="M1003" s="92">
        <f t="shared" si="279"/>
        <v>0.04</v>
      </c>
      <c r="N1003" s="92">
        <f t="shared" si="281"/>
        <v>3.3960531989175591E-3</v>
      </c>
      <c r="O1003" s="90"/>
    </row>
    <row r="1004" spans="1:15" x14ac:dyDescent="0.3">
      <c r="A1004" s="94">
        <f xml:space="preserve"> IF(MOD(ROWS($A$681:A1003),12) = 0,A1003+1,A1003)</f>
        <v>85</v>
      </c>
      <c r="B1004" s="94"/>
      <c r="C1004" s="29"/>
      <c r="D1004" s="89"/>
      <c r="E1004" s="95">
        <f t="shared" si="276"/>
        <v>623321.55581381381</v>
      </c>
      <c r="F1004" s="93">
        <v>180</v>
      </c>
      <c r="G1004" s="93"/>
      <c r="H1004" s="91">
        <v>0.08</v>
      </c>
      <c r="I1004" s="95">
        <f t="shared" si="277"/>
        <v>12423.477096294622</v>
      </c>
      <c r="J1004" s="95">
        <f t="shared" si="283"/>
        <v>4155.4770387587587</v>
      </c>
      <c r="K1004" s="95">
        <f t="shared" si="284"/>
        <v>8268.0000575358645</v>
      </c>
      <c r="L1004" s="95">
        <f t="shared" si="287"/>
        <v>2088.7545955317273</v>
      </c>
      <c r="M1004" s="92">
        <f t="shared" si="279"/>
        <v>0.04</v>
      </c>
      <c r="N1004" s="92">
        <f t="shared" si="281"/>
        <v>3.3960531989175591E-3</v>
      </c>
      <c r="O1004" s="88">
        <f t="shared" ref="O1004" si="288">SUM(I993:I1004)</f>
        <v>77121.123205459691</v>
      </c>
    </row>
    <row r="1005" spans="1:15" x14ac:dyDescent="0.3">
      <c r="A1005" s="94">
        <f xml:space="preserve"> IF(MOD(ROWS($A$681:A1004),12) = 0,A1004+1,A1004)</f>
        <v>86</v>
      </c>
      <c r="B1005" s="94"/>
      <c r="C1005" s="29"/>
      <c r="D1005" s="89"/>
      <c r="E1005" s="95">
        <f t="shared" si="276"/>
        <v>89491.118316231587</v>
      </c>
      <c r="F1005" s="93">
        <v>180</v>
      </c>
      <c r="G1005" s="93"/>
      <c r="H1005" s="91">
        <v>0.08</v>
      </c>
      <c r="I1005" s="95">
        <f t="shared" si="277"/>
        <v>1911.3041686607112</v>
      </c>
      <c r="J1005" s="95">
        <f t="shared" si="283"/>
        <v>596.60745544154395</v>
      </c>
      <c r="K1005" s="95">
        <f t="shared" si="284"/>
        <v>1314.6967132191671</v>
      </c>
      <c r="L1005" s="95">
        <f t="shared" si="287"/>
        <v>299.45181865401372</v>
      </c>
      <c r="M1005" s="92">
        <f t="shared" si="279"/>
        <v>0.04</v>
      </c>
      <c r="N1005" s="92">
        <f t="shared" si="281"/>
        <v>3.3960531989175591E-3</v>
      </c>
      <c r="O1005" s="90"/>
    </row>
    <row r="1006" spans="1:15" x14ac:dyDescent="0.3">
      <c r="A1006" s="94">
        <f xml:space="preserve"> IF(MOD(ROWS($A$681:A1005),12) = 0,A1005+1,A1005)</f>
        <v>86</v>
      </c>
      <c r="B1006" s="94"/>
      <c r="C1006" s="29"/>
      <c r="D1006" s="89"/>
      <c r="E1006" s="95">
        <f t="shared" ref="E1006:E1069" si="289">MAX(0,E994-K994-L994)</f>
        <v>156609.45705340558</v>
      </c>
      <c r="F1006" s="93">
        <v>180</v>
      </c>
      <c r="G1006" s="93"/>
      <c r="H1006" s="91">
        <v>0.08</v>
      </c>
      <c r="I1006" s="95">
        <f t="shared" ref="I1006:I1069" si="290">IF(E1006&lt;I994, (E1006+J1006),I994)</f>
        <v>3344.7822951562443</v>
      </c>
      <c r="J1006" s="95">
        <f t="shared" si="283"/>
        <v>1044.063047022704</v>
      </c>
      <c r="K1006" s="95">
        <f t="shared" si="284"/>
        <v>2300.7192481335405</v>
      </c>
      <c r="L1006" s="95">
        <f t="shared" si="287"/>
        <v>524.04068264452496</v>
      </c>
      <c r="M1006" s="92">
        <f t="shared" si="279"/>
        <v>0.04</v>
      </c>
      <c r="N1006" s="92">
        <f t="shared" si="281"/>
        <v>3.3960531989175591E-3</v>
      </c>
      <c r="O1006" s="90"/>
    </row>
    <row r="1007" spans="1:15" x14ac:dyDescent="0.3">
      <c r="A1007" s="94">
        <f xml:space="preserve"> IF(MOD(ROWS($A$681:A1006),12) = 0,A1006+1,A1006)</f>
        <v>86</v>
      </c>
      <c r="B1007" s="94"/>
      <c r="C1007" s="29"/>
      <c r="D1007" s="89"/>
      <c r="E1007" s="95">
        <f t="shared" si="289"/>
        <v>125287.56564272426</v>
      </c>
      <c r="F1007" s="93">
        <v>180</v>
      </c>
      <c r="G1007" s="93"/>
      <c r="H1007" s="91">
        <v>0.08</v>
      </c>
      <c r="I1007" s="95">
        <f t="shared" si="290"/>
        <v>2675.8258361249955</v>
      </c>
      <c r="J1007" s="95">
        <f t="shared" si="283"/>
        <v>835.25043761816187</v>
      </c>
      <c r="K1007" s="95">
        <f t="shared" si="284"/>
        <v>1840.5753985068336</v>
      </c>
      <c r="L1007" s="95">
        <f t="shared" si="287"/>
        <v>419.23254611561936</v>
      </c>
      <c r="M1007" s="92">
        <f t="shared" si="279"/>
        <v>0.04</v>
      </c>
      <c r="N1007" s="92">
        <f t="shared" si="281"/>
        <v>3.3960531989175591E-3</v>
      </c>
      <c r="O1007" s="90"/>
    </row>
    <row r="1008" spans="1:15" x14ac:dyDescent="0.3">
      <c r="A1008" s="94">
        <f xml:space="preserve"> IF(MOD(ROWS($A$681:A1007),12) = 0,A1007+1,A1007)</f>
        <v>86</v>
      </c>
      <c r="B1008" s="94"/>
      <c r="C1008" s="29"/>
      <c r="D1008" s="89"/>
      <c r="E1008" s="95">
        <f t="shared" si="289"/>
        <v>346180.15621848975</v>
      </c>
      <c r="F1008" s="93">
        <v>180</v>
      </c>
      <c r="G1008" s="93"/>
      <c r="H1008" s="91">
        <v>0.08</v>
      </c>
      <c r="I1008" s="95">
        <f t="shared" si="290"/>
        <v>7262.9558409107021</v>
      </c>
      <c r="J1008" s="95">
        <f t="shared" si="283"/>
        <v>2307.8677081232649</v>
      </c>
      <c r="K1008" s="95">
        <f t="shared" si="284"/>
        <v>4955.0881327874376</v>
      </c>
      <c r="L1008" s="95">
        <f t="shared" si="287"/>
        <v>1158.8184840233112</v>
      </c>
      <c r="M1008" s="92">
        <f t="shared" si="279"/>
        <v>0.04</v>
      </c>
      <c r="N1008" s="92">
        <f t="shared" si="281"/>
        <v>3.3960531989175591E-3</v>
      </c>
      <c r="O1008" s="90"/>
    </row>
    <row r="1009" spans="1:15" x14ac:dyDescent="0.3">
      <c r="A1009" s="94">
        <f xml:space="preserve"> IF(MOD(ROWS($A$681:A1008),12) = 0,A1008+1,A1008)</f>
        <v>86</v>
      </c>
      <c r="B1009" s="94"/>
      <c r="C1009" s="29"/>
      <c r="D1009" s="89"/>
      <c r="E1009" s="95">
        <f t="shared" si="289"/>
        <v>546600.24666077492</v>
      </c>
      <c r="F1009" s="93">
        <v>180</v>
      </c>
      <c r="G1009" s="93"/>
      <c r="H1009" s="91">
        <v>0.08</v>
      </c>
      <c r="I1009" s="95">
        <f t="shared" si="290"/>
        <v>11467.825011964267</v>
      </c>
      <c r="J1009" s="95">
        <f t="shared" si="283"/>
        <v>3644.0016444051662</v>
      </c>
      <c r="K1009" s="95">
        <f t="shared" si="284"/>
        <v>7823.8233675591009</v>
      </c>
      <c r="L1009" s="95">
        <f t="shared" si="287"/>
        <v>1829.7133958262864</v>
      </c>
      <c r="M1009" s="92">
        <f t="shared" si="279"/>
        <v>0.04</v>
      </c>
      <c r="N1009" s="92">
        <f t="shared" si="281"/>
        <v>3.3960531989175591E-3</v>
      </c>
      <c r="O1009" s="90"/>
    </row>
    <row r="1010" spans="1:15" x14ac:dyDescent="0.3">
      <c r="A1010" s="94">
        <f xml:space="preserve"> IF(MOD(ROWS($A$681:A1009),12) = 0,A1009+1,A1009)</f>
        <v>86</v>
      </c>
      <c r="B1010" s="94"/>
      <c r="C1010" s="29"/>
      <c r="D1010" s="89"/>
      <c r="E1010" s="95">
        <f t="shared" si="289"/>
        <v>364400.16444051662</v>
      </c>
      <c r="F1010" s="93">
        <v>180</v>
      </c>
      <c r="G1010" s="93"/>
      <c r="H1010" s="91">
        <v>0.08</v>
      </c>
      <c r="I1010" s="95">
        <f t="shared" si="290"/>
        <v>7645.2166746428447</v>
      </c>
      <c r="J1010" s="95">
        <f t="shared" si="283"/>
        <v>2429.3344296034443</v>
      </c>
      <c r="K1010" s="95">
        <f t="shared" si="284"/>
        <v>5215.8822450394</v>
      </c>
      <c r="L1010" s="95">
        <f t="shared" si="287"/>
        <v>1219.8089305508577</v>
      </c>
      <c r="M1010" s="92">
        <f t="shared" ref="M1010:M1073" si="291">0.04</f>
        <v>0.04</v>
      </c>
      <c r="N1010" s="92">
        <f t="shared" si="281"/>
        <v>3.3960531989175591E-3</v>
      </c>
      <c r="O1010" s="90"/>
    </row>
    <row r="1011" spans="1:15" x14ac:dyDescent="0.3">
      <c r="A1011" s="94">
        <f xml:space="preserve"> IF(MOD(ROWS($A$681:A1010),12) = 0,A1010+1,A1010)</f>
        <v>86</v>
      </c>
      <c r="B1011" s="94"/>
      <c r="C1011" s="29"/>
      <c r="D1011" s="89"/>
      <c r="E1011" s="95">
        <f t="shared" si="289"/>
        <v>182200.08222025831</v>
      </c>
      <c r="F1011" s="93">
        <v>180</v>
      </c>
      <c r="G1011" s="93"/>
      <c r="H1011" s="91">
        <v>0.08</v>
      </c>
      <c r="I1011" s="95">
        <f t="shared" si="290"/>
        <v>3822.6083373214224</v>
      </c>
      <c r="J1011" s="95">
        <f t="shared" si="283"/>
        <v>1214.6672148017221</v>
      </c>
      <c r="K1011" s="95">
        <f t="shared" si="284"/>
        <v>2607.9411225197</v>
      </c>
      <c r="L1011" s="95">
        <f t="shared" si="287"/>
        <v>609.90446527542883</v>
      </c>
      <c r="M1011" s="92">
        <f t="shared" si="291"/>
        <v>0.04</v>
      </c>
      <c r="N1011" s="92">
        <f t="shared" si="281"/>
        <v>3.3960531989175591E-3</v>
      </c>
      <c r="O1011" s="90"/>
    </row>
    <row r="1012" spans="1:15" x14ac:dyDescent="0.3">
      <c r="A1012" s="94">
        <f xml:space="preserve"> IF(MOD(ROWS($A$681:A1011),12) = 0,A1011+1,A1011)</f>
        <v>86</v>
      </c>
      <c r="B1012" s="94"/>
      <c r="C1012" s="29"/>
      <c r="D1012" s="89"/>
      <c r="E1012" s="95">
        <f t="shared" si="289"/>
        <v>254935.32648143481</v>
      </c>
      <c r="F1012" s="93">
        <v>180</v>
      </c>
      <c r="G1012" s="93"/>
      <c r="H1012" s="91">
        <v>0.08</v>
      </c>
      <c r="I1012" s="95">
        <f t="shared" si="290"/>
        <v>5256.0864638169551</v>
      </c>
      <c r="J1012" s="95">
        <f t="shared" si="283"/>
        <v>1699.5688432095656</v>
      </c>
      <c r="K1012" s="95">
        <f t="shared" si="284"/>
        <v>3556.5176206073893</v>
      </c>
      <c r="L1012" s="95">
        <f t="shared" si="287"/>
        <v>853.6958079718986</v>
      </c>
      <c r="M1012" s="92">
        <f t="shared" si="291"/>
        <v>0.04</v>
      </c>
      <c r="N1012" s="92">
        <f t="shared" si="281"/>
        <v>3.3960531989175591E-3</v>
      </c>
      <c r="O1012" s="90"/>
    </row>
    <row r="1013" spans="1:15" x14ac:dyDescent="0.3">
      <c r="A1013" s="94">
        <f xml:space="preserve"> IF(MOD(ROWS($A$681:A1012),12) = 0,A1012+1,A1012)</f>
        <v>86</v>
      </c>
      <c r="B1013" s="94"/>
      <c r="C1013" s="29"/>
      <c r="D1013" s="89"/>
      <c r="E1013" s="95">
        <f t="shared" si="289"/>
        <v>305922.39177772216</v>
      </c>
      <c r="F1013" s="93">
        <v>180</v>
      </c>
      <c r="G1013" s="93"/>
      <c r="H1013" s="91">
        <v>0.08</v>
      </c>
      <c r="I1013" s="95">
        <f t="shared" si="290"/>
        <v>6307.303756580347</v>
      </c>
      <c r="J1013" s="95">
        <f t="shared" si="283"/>
        <v>2039.4826118514811</v>
      </c>
      <c r="K1013" s="95">
        <f t="shared" si="284"/>
        <v>4267.8211447288659</v>
      </c>
      <c r="L1013" s="95">
        <f t="shared" si="287"/>
        <v>1024.4349695662797</v>
      </c>
      <c r="M1013" s="92">
        <f t="shared" si="291"/>
        <v>0.04</v>
      </c>
      <c r="N1013" s="92">
        <f t="shared" si="281"/>
        <v>3.3960531989175591E-3</v>
      </c>
      <c r="O1013" s="90"/>
    </row>
    <row r="1014" spans="1:15" x14ac:dyDescent="0.3">
      <c r="A1014" s="94">
        <f xml:space="preserve"> IF(MOD(ROWS($A$681:A1013),12) = 0,A1013+1,A1013)</f>
        <v>86</v>
      </c>
      <c r="B1014" s="94"/>
      <c r="C1014" s="29"/>
      <c r="D1014" s="89"/>
      <c r="E1014" s="95">
        <f t="shared" si="289"/>
        <v>363063.76684136473</v>
      </c>
      <c r="F1014" s="93">
        <v>180</v>
      </c>
      <c r="G1014" s="93"/>
      <c r="H1014" s="91">
        <v>0.08</v>
      </c>
      <c r="I1014" s="95">
        <f t="shared" si="290"/>
        <v>7358.521049343738</v>
      </c>
      <c r="J1014" s="95">
        <f t="shared" si="283"/>
        <v>2420.4251122757651</v>
      </c>
      <c r="K1014" s="95">
        <f t="shared" si="284"/>
        <v>4938.095937067973</v>
      </c>
      <c r="L1014" s="95">
        <f t="shared" si="287"/>
        <v>1216.2138302890339</v>
      </c>
      <c r="M1014" s="92">
        <f t="shared" si="291"/>
        <v>0.04</v>
      </c>
      <c r="N1014" s="92">
        <f t="shared" si="281"/>
        <v>3.3960531989175591E-3</v>
      </c>
      <c r="O1014" s="90"/>
    </row>
    <row r="1015" spans="1:15" x14ac:dyDescent="0.3">
      <c r="A1015" s="94">
        <f xml:space="preserve"> IF(MOD(ROWS($A$681:A1014),12) = 0,A1014+1,A1014)</f>
        <v>86</v>
      </c>
      <c r="B1015" s="94"/>
      <c r="C1015" s="29"/>
      <c r="D1015" s="89"/>
      <c r="E1015" s="95">
        <f t="shared" si="289"/>
        <v>377209.10840661329</v>
      </c>
      <c r="F1015" s="93">
        <v>180</v>
      </c>
      <c r="G1015" s="93"/>
      <c r="H1015" s="91">
        <v>0.08</v>
      </c>
      <c r="I1015" s="95">
        <f t="shared" si="290"/>
        <v>7645.2166746428447</v>
      </c>
      <c r="J1015" s="95">
        <f t="shared" si="283"/>
        <v>2514.7273893774222</v>
      </c>
      <c r="K1015" s="95">
        <f t="shared" si="284"/>
        <v>5130.489285265423</v>
      </c>
      <c r="L1015" s="95">
        <f t="shared" si="287"/>
        <v>1263.5987847158815</v>
      </c>
      <c r="M1015" s="92">
        <f t="shared" si="291"/>
        <v>0.04</v>
      </c>
      <c r="N1015" s="92">
        <f t="shared" si="281"/>
        <v>3.3960531989175591E-3</v>
      </c>
      <c r="O1015" s="90"/>
    </row>
    <row r="1016" spans="1:15" x14ac:dyDescent="0.3">
      <c r="A1016" s="94">
        <f xml:space="preserve"> IF(MOD(ROWS($A$681:A1015),12) = 0,A1015+1,A1015)</f>
        <v>86</v>
      </c>
      <c r="B1016" s="94"/>
      <c r="C1016" s="29"/>
      <c r="D1016" s="89"/>
      <c r="E1016" s="95">
        <f t="shared" si="289"/>
        <v>612964.80116074625</v>
      </c>
      <c r="F1016" s="93">
        <v>180</v>
      </c>
      <c r="G1016" s="93"/>
      <c r="H1016" s="91">
        <v>0.08</v>
      </c>
      <c r="I1016" s="95">
        <f t="shared" si="290"/>
        <v>12423.477096294622</v>
      </c>
      <c r="J1016" s="95">
        <f t="shared" si="283"/>
        <v>4086.4320077383086</v>
      </c>
      <c r="K1016" s="95">
        <f t="shared" si="284"/>
        <v>8337.0450885563132</v>
      </c>
      <c r="L1016" s="95">
        <f t="shared" si="287"/>
        <v>2053.3480251633059</v>
      </c>
      <c r="M1016" s="92">
        <f t="shared" si="291"/>
        <v>0.04</v>
      </c>
      <c r="N1016" s="92">
        <f t="shared" si="281"/>
        <v>3.3960531989175591E-3</v>
      </c>
      <c r="O1016" s="88">
        <f t="shared" ref="O1016" si="292">SUM(I1005:I1016)</f>
        <v>77121.123205459691</v>
      </c>
    </row>
    <row r="1017" spans="1:15" x14ac:dyDescent="0.3">
      <c r="A1017" s="94">
        <f xml:space="preserve"> IF(MOD(ROWS($A$681:A1016),12) = 0,A1016+1,A1016)</f>
        <v>87</v>
      </c>
      <c r="B1017" s="94"/>
      <c r="C1017" s="29"/>
      <c r="D1017" s="89"/>
      <c r="E1017" s="95">
        <f t="shared" si="289"/>
        <v>87876.969784358414</v>
      </c>
      <c r="F1017" s="93">
        <v>180</v>
      </c>
      <c r="G1017" s="93"/>
      <c r="H1017" s="91">
        <v>0.08</v>
      </c>
      <c r="I1017" s="95">
        <f t="shared" si="290"/>
        <v>1911.3041686607112</v>
      </c>
      <c r="J1017" s="95">
        <f t="shared" si="283"/>
        <v>585.84646522905609</v>
      </c>
      <c r="K1017" s="95">
        <f t="shared" si="284"/>
        <v>1325.4577034316551</v>
      </c>
      <c r="L1017" s="95">
        <f t="shared" si="287"/>
        <v>293.93353947358304</v>
      </c>
      <c r="M1017" s="92">
        <f t="shared" si="291"/>
        <v>0.04</v>
      </c>
      <c r="N1017" s="92">
        <f t="shared" si="281"/>
        <v>3.3960531989175591E-3</v>
      </c>
      <c r="O1017" s="90"/>
    </row>
    <row r="1018" spans="1:15" x14ac:dyDescent="0.3">
      <c r="A1018" s="94">
        <f xml:space="preserve"> IF(MOD(ROWS($A$681:A1017),12) = 0,A1017+1,A1017)</f>
        <v>87</v>
      </c>
      <c r="B1018" s="94"/>
      <c r="C1018" s="29"/>
      <c r="D1018" s="89"/>
      <c r="E1018" s="95">
        <f t="shared" si="289"/>
        <v>153784.69712262752</v>
      </c>
      <c r="F1018" s="93">
        <v>180</v>
      </c>
      <c r="G1018" s="93"/>
      <c r="H1018" s="91">
        <v>0.08</v>
      </c>
      <c r="I1018" s="95">
        <f t="shared" si="290"/>
        <v>3344.7822951562443</v>
      </c>
      <c r="J1018" s="95">
        <f t="shared" si="283"/>
        <v>1025.2313141508503</v>
      </c>
      <c r="K1018" s="95">
        <f t="shared" si="284"/>
        <v>2319.5509810053941</v>
      </c>
      <c r="L1018" s="95">
        <f t="shared" si="287"/>
        <v>514.38369407877144</v>
      </c>
      <c r="M1018" s="92">
        <f t="shared" si="291"/>
        <v>0.04</v>
      </c>
      <c r="N1018" s="92">
        <f t="shared" si="281"/>
        <v>3.3960531989175591E-3</v>
      </c>
      <c r="O1018" s="90"/>
    </row>
    <row r="1019" spans="1:15" x14ac:dyDescent="0.3">
      <c r="A1019" s="94">
        <f xml:space="preserve"> IF(MOD(ROWS($A$681:A1018),12) = 0,A1018+1,A1018)</f>
        <v>87</v>
      </c>
      <c r="B1019" s="94"/>
      <c r="C1019" s="29"/>
      <c r="D1019" s="89"/>
      <c r="E1019" s="95">
        <f t="shared" si="289"/>
        <v>123027.75769810182</v>
      </c>
      <c r="F1019" s="93">
        <v>180</v>
      </c>
      <c r="G1019" s="93"/>
      <c r="H1019" s="91">
        <v>0.08</v>
      </c>
      <c r="I1019" s="95">
        <f t="shared" si="290"/>
        <v>2675.8258361249955</v>
      </c>
      <c r="J1019" s="95">
        <f t="shared" si="283"/>
        <v>820.18505132067889</v>
      </c>
      <c r="K1019" s="95">
        <f t="shared" si="284"/>
        <v>1855.6407848043166</v>
      </c>
      <c r="L1019" s="95">
        <f t="shared" si="287"/>
        <v>411.50695526301644</v>
      </c>
      <c r="M1019" s="92">
        <f t="shared" si="291"/>
        <v>0.04</v>
      </c>
      <c r="N1019" s="92">
        <f t="shared" si="281"/>
        <v>3.3960531989175591E-3</v>
      </c>
      <c r="O1019" s="90"/>
    </row>
    <row r="1020" spans="1:15" x14ac:dyDescent="0.3">
      <c r="A1020" s="94">
        <f xml:space="preserve"> IF(MOD(ROWS($A$681:A1019),12) = 0,A1019+1,A1019)</f>
        <v>87</v>
      </c>
      <c r="B1020" s="94"/>
      <c r="C1020" s="29"/>
      <c r="D1020" s="89"/>
      <c r="E1020" s="95">
        <f t="shared" si="289"/>
        <v>340066.24960167898</v>
      </c>
      <c r="F1020" s="93">
        <v>180</v>
      </c>
      <c r="G1020" s="93"/>
      <c r="H1020" s="91">
        <v>0.08</v>
      </c>
      <c r="I1020" s="95">
        <f t="shared" si="290"/>
        <v>7262.9558409107021</v>
      </c>
      <c r="J1020" s="95">
        <f t="shared" si="283"/>
        <v>2267.1083306778601</v>
      </c>
      <c r="K1020" s="95">
        <f t="shared" si="284"/>
        <v>4995.8475102328421</v>
      </c>
      <c r="L1020" s="95">
        <f t="shared" si="287"/>
        <v>1137.9169108852484</v>
      </c>
      <c r="M1020" s="92">
        <f t="shared" si="291"/>
        <v>0.04</v>
      </c>
      <c r="N1020" s="92">
        <f t="shared" si="281"/>
        <v>3.3960531989175591E-3</v>
      </c>
      <c r="O1020" s="90"/>
    </row>
    <row r="1021" spans="1:15" x14ac:dyDescent="0.3">
      <c r="A1021" s="94">
        <f xml:space="preserve"> IF(MOD(ROWS($A$681:A1020),12) = 0,A1020+1,A1020)</f>
        <v>87</v>
      </c>
      <c r="B1021" s="94"/>
      <c r="C1021" s="29"/>
      <c r="D1021" s="89"/>
      <c r="E1021" s="95">
        <f t="shared" si="289"/>
        <v>536946.70989738952</v>
      </c>
      <c r="F1021" s="93">
        <v>180</v>
      </c>
      <c r="G1021" s="93"/>
      <c r="H1021" s="91">
        <v>0.08</v>
      </c>
      <c r="I1021" s="95">
        <f t="shared" si="290"/>
        <v>11467.825011964267</v>
      </c>
      <c r="J1021" s="95">
        <f t="shared" si="283"/>
        <v>3579.6447326492639</v>
      </c>
      <c r="K1021" s="95">
        <f t="shared" si="284"/>
        <v>7888.1802793150036</v>
      </c>
      <c r="L1021" s="95">
        <f t="shared" si="287"/>
        <v>1796.7109119240822</v>
      </c>
      <c r="M1021" s="92">
        <f t="shared" si="291"/>
        <v>0.04</v>
      </c>
      <c r="N1021" s="92">
        <f t="shared" si="281"/>
        <v>3.3960531989175591E-3</v>
      </c>
      <c r="O1021" s="90"/>
    </row>
    <row r="1022" spans="1:15" x14ac:dyDescent="0.3">
      <c r="A1022" s="94">
        <f xml:space="preserve"> IF(MOD(ROWS($A$681:A1021),12) = 0,A1021+1,A1021)</f>
        <v>87</v>
      </c>
      <c r="B1022" s="94"/>
      <c r="C1022" s="29"/>
      <c r="D1022" s="89"/>
      <c r="E1022" s="95">
        <f t="shared" si="289"/>
        <v>357964.47326492635</v>
      </c>
      <c r="F1022" s="93">
        <v>180</v>
      </c>
      <c r="G1022" s="93"/>
      <c r="H1022" s="91">
        <v>0.08</v>
      </c>
      <c r="I1022" s="95">
        <f t="shared" si="290"/>
        <v>7645.2166746428447</v>
      </c>
      <c r="J1022" s="95">
        <f t="shared" si="283"/>
        <v>2386.4298217661758</v>
      </c>
      <c r="K1022" s="95">
        <f t="shared" si="284"/>
        <v>5258.7868528766685</v>
      </c>
      <c r="L1022" s="95">
        <f t="shared" si="287"/>
        <v>1197.8072746160549</v>
      </c>
      <c r="M1022" s="92">
        <f t="shared" si="291"/>
        <v>0.04</v>
      </c>
      <c r="N1022" s="92">
        <f t="shared" si="281"/>
        <v>3.3960531989175591E-3</v>
      </c>
      <c r="O1022" s="90"/>
    </row>
    <row r="1023" spans="1:15" x14ac:dyDescent="0.3">
      <c r="A1023" s="94">
        <f xml:space="preserve"> IF(MOD(ROWS($A$681:A1022),12) = 0,A1022+1,A1022)</f>
        <v>87</v>
      </c>
      <c r="B1023" s="94"/>
      <c r="C1023" s="29"/>
      <c r="D1023" s="89"/>
      <c r="E1023" s="95">
        <f t="shared" si="289"/>
        <v>178982.23663246317</v>
      </c>
      <c r="F1023" s="93">
        <v>180</v>
      </c>
      <c r="G1023" s="93"/>
      <c r="H1023" s="91">
        <v>0.08</v>
      </c>
      <c r="I1023" s="95">
        <f t="shared" si="290"/>
        <v>3822.6083373214224</v>
      </c>
      <c r="J1023" s="95">
        <f t="shared" si="283"/>
        <v>1193.2149108830879</v>
      </c>
      <c r="K1023" s="95">
        <f t="shared" si="284"/>
        <v>2629.3934264383342</v>
      </c>
      <c r="L1023" s="95">
        <f t="shared" si="287"/>
        <v>598.90363730802744</v>
      </c>
      <c r="M1023" s="92">
        <f t="shared" si="291"/>
        <v>0.04</v>
      </c>
      <c r="N1023" s="92">
        <f t="shared" si="281"/>
        <v>3.3960531989175591E-3</v>
      </c>
      <c r="O1023" s="90"/>
    </row>
    <row r="1024" spans="1:15" x14ac:dyDescent="0.3">
      <c r="A1024" s="94">
        <f xml:space="preserve"> IF(MOD(ROWS($A$681:A1023),12) = 0,A1023+1,A1023)</f>
        <v>87</v>
      </c>
      <c r="B1024" s="94"/>
      <c r="C1024" s="29"/>
      <c r="D1024" s="89"/>
      <c r="E1024" s="95">
        <f t="shared" si="289"/>
        <v>250525.11305285551</v>
      </c>
      <c r="F1024" s="93">
        <v>180</v>
      </c>
      <c r="G1024" s="93"/>
      <c r="H1024" s="91">
        <v>0.08</v>
      </c>
      <c r="I1024" s="95">
        <f t="shared" si="290"/>
        <v>5256.0864638169551</v>
      </c>
      <c r="J1024" s="95">
        <f t="shared" si="283"/>
        <v>1670.1674203523701</v>
      </c>
      <c r="K1024" s="95">
        <f t="shared" si="284"/>
        <v>3585.9190434645852</v>
      </c>
      <c r="L1024" s="95">
        <f t="shared" si="287"/>
        <v>838.6186397537158</v>
      </c>
      <c r="M1024" s="92">
        <f t="shared" si="291"/>
        <v>0.04</v>
      </c>
      <c r="N1024" s="92">
        <f t="shared" si="281"/>
        <v>3.3960531989175591E-3</v>
      </c>
      <c r="O1024" s="90"/>
    </row>
    <row r="1025" spans="1:15" x14ac:dyDescent="0.3">
      <c r="A1025" s="94">
        <f xml:space="preserve"> IF(MOD(ROWS($A$681:A1024),12) = 0,A1024+1,A1024)</f>
        <v>87</v>
      </c>
      <c r="B1025" s="94"/>
      <c r="C1025" s="29"/>
      <c r="D1025" s="89"/>
      <c r="E1025" s="95">
        <f t="shared" si="289"/>
        <v>300630.13566342701</v>
      </c>
      <c r="F1025" s="93">
        <v>180</v>
      </c>
      <c r="G1025" s="93"/>
      <c r="H1025" s="91">
        <v>0.08</v>
      </c>
      <c r="I1025" s="95">
        <f t="shared" si="290"/>
        <v>6307.303756580347</v>
      </c>
      <c r="J1025" s="95">
        <f t="shared" si="283"/>
        <v>2004.2009044228469</v>
      </c>
      <c r="K1025" s="95">
        <f t="shared" si="284"/>
        <v>4303.1028521574999</v>
      </c>
      <c r="L1025" s="95">
        <f t="shared" si="287"/>
        <v>1006.3423677044603</v>
      </c>
      <c r="M1025" s="92">
        <f t="shared" si="291"/>
        <v>0.04</v>
      </c>
      <c r="N1025" s="92">
        <f t="shared" si="281"/>
        <v>3.3960531989175591E-3</v>
      </c>
      <c r="O1025" s="90"/>
    </row>
    <row r="1026" spans="1:15" x14ac:dyDescent="0.3">
      <c r="A1026" s="94">
        <f xml:space="preserve"> IF(MOD(ROWS($A$681:A1025),12) = 0,A1025+1,A1025)</f>
        <v>87</v>
      </c>
      <c r="B1026" s="94"/>
      <c r="C1026" s="29"/>
      <c r="D1026" s="89"/>
      <c r="E1026" s="95">
        <f t="shared" si="289"/>
        <v>356909.45707400772</v>
      </c>
      <c r="F1026" s="93">
        <v>180</v>
      </c>
      <c r="G1026" s="93"/>
      <c r="H1026" s="91">
        <v>0.08</v>
      </c>
      <c r="I1026" s="95">
        <f t="shared" si="290"/>
        <v>7358.521049343738</v>
      </c>
      <c r="J1026" s="95">
        <f t="shared" si="283"/>
        <v>2379.3963804933851</v>
      </c>
      <c r="K1026" s="95">
        <f t="shared" si="284"/>
        <v>4979.1246688503525</v>
      </c>
      <c r="L1026" s="95">
        <f t="shared" si="287"/>
        <v>1195.1741311606547</v>
      </c>
      <c r="M1026" s="92">
        <f t="shared" si="291"/>
        <v>0.04</v>
      </c>
      <c r="N1026" s="92">
        <f t="shared" si="281"/>
        <v>3.3960531989175591E-3</v>
      </c>
      <c r="O1026" s="90"/>
    </row>
    <row r="1027" spans="1:15" x14ac:dyDescent="0.3">
      <c r="A1027" s="94">
        <f xml:space="preserve"> IF(MOD(ROWS($A$681:A1026),12) = 0,A1026+1,A1026)</f>
        <v>87</v>
      </c>
      <c r="B1027" s="94"/>
      <c r="C1027" s="29"/>
      <c r="D1027" s="89"/>
      <c r="E1027" s="95">
        <f t="shared" si="289"/>
        <v>370815.02033663198</v>
      </c>
      <c r="F1027" s="93">
        <v>180</v>
      </c>
      <c r="G1027" s="93"/>
      <c r="H1027" s="91">
        <v>0.08</v>
      </c>
      <c r="I1027" s="95">
        <f t="shared" si="290"/>
        <v>7645.2166746428447</v>
      </c>
      <c r="J1027" s="95">
        <f t="shared" si="283"/>
        <v>2472.1001355775466</v>
      </c>
      <c r="K1027" s="95">
        <f t="shared" si="284"/>
        <v>5173.1165390652986</v>
      </c>
      <c r="L1027" s="95">
        <f t="shared" si="287"/>
        <v>1241.7393570500326</v>
      </c>
      <c r="M1027" s="92">
        <f t="shared" si="291"/>
        <v>0.04</v>
      </c>
      <c r="N1027" s="92">
        <f t="shared" ref="N1027:N1090" si="293">1-(POWER(1-M1027,(1/12)))</f>
        <v>3.3960531989175591E-3</v>
      </c>
      <c r="O1027" s="90"/>
    </row>
    <row r="1028" spans="1:15" x14ac:dyDescent="0.3">
      <c r="A1028" s="94">
        <f xml:space="preserve"> IF(MOD(ROWS($A$681:A1027),12) = 0,A1027+1,A1027)</f>
        <v>87</v>
      </c>
      <c r="B1028" s="94"/>
      <c r="C1028" s="29"/>
      <c r="D1028" s="89"/>
      <c r="E1028" s="95">
        <f t="shared" si="289"/>
        <v>602574.40804702661</v>
      </c>
      <c r="F1028" s="93">
        <v>180</v>
      </c>
      <c r="G1028" s="93"/>
      <c r="H1028" s="91">
        <v>0.08</v>
      </c>
      <c r="I1028" s="95">
        <f t="shared" si="290"/>
        <v>12423.477096294622</v>
      </c>
      <c r="J1028" s="95">
        <f t="shared" si="283"/>
        <v>4017.1627203135108</v>
      </c>
      <c r="K1028" s="95">
        <f t="shared" si="284"/>
        <v>8406.3143759811119</v>
      </c>
      <c r="L1028" s="95">
        <f t="shared" si="287"/>
        <v>2017.8264552063019</v>
      </c>
      <c r="M1028" s="92">
        <f t="shared" si="291"/>
        <v>0.04</v>
      </c>
      <c r="N1028" s="92">
        <f t="shared" si="293"/>
        <v>3.3960531989175591E-3</v>
      </c>
      <c r="O1028" s="88">
        <f t="shared" ref="O1028" si="294">SUM(I1017:I1028)</f>
        <v>77121.123205459691</v>
      </c>
    </row>
    <row r="1029" spans="1:15" x14ac:dyDescent="0.3">
      <c r="A1029" s="94">
        <f xml:space="preserve"> IF(MOD(ROWS($A$681:A1028),12) = 0,A1028+1,A1028)</f>
        <v>88</v>
      </c>
      <c r="B1029" s="94"/>
      <c r="C1029" s="29"/>
      <c r="D1029" s="89"/>
      <c r="E1029" s="95">
        <f t="shared" si="289"/>
        <v>86257.578541453171</v>
      </c>
      <c r="F1029" s="93">
        <v>180</v>
      </c>
      <c r="G1029" s="93"/>
      <c r="H1029" s="91">
        <v>0.08</v>
      </c>
      <c r="I1029" s="95">
        <f t="shared" si="290"/>
        <v>1911.3041686607112</v>
      </c>
      <c r="J1029" s="95">
        <f t="shared" si="283"/>
        <v>575.05052360968784</v>
      </c>
      <c r="K1029" s="95">
        <f t="shared" si="284"/>
        <v>1336.2536450510233</v>
      </c>
      <c r="L1029" s="95">
        <f t="shared" si="287"/>
        <v>288.39733707074384</v>
      </c>
      <c r="M1029" s="92">
        <f t="shared" si="291"/>
        <v>0.04</v>
      </c>
      <c r="N1029" s="92">
        <f t="shared" si="293"/>
        <v>3.3960531989175591E-3</v>
      </c>
      <c r="O1029" s="90"/>
    </row>
    <row r="1030" spans="1:15" x14ac:dyDescent="0.3">
      <c r="A1030" s="94">
        <f xml:space="preserve"> IF(MOD(ROWS($A$681:A1029),12) = 0,A1029+1,A1029)</f>
        <v>88</v>
      </c>
      <c r="B1030" s="94"/>
      <c r="C1030" s="29"/>
      <c r="D1030" s="89"/>
      <c r="E1030" s="95">
        <f t="shared" si="289"/>
        <v>150950.76244754335</v>
      </c>
      <c r="F1030" s="93">
        <v>180</v>
      </c>
      <c r="G1030" s="93"/>
      <c r="H1030" s="91">
        <v>0.08</v>
      </c>
      <c r="I1030" s="95">
        <f t="shared" si="290"/>
        <v>3344.7822951562443</v>
      </c>
      <c r="J1030" s="95">
        <f t="shared" si="283"/>
        <v>1006.3384163169558</v>
      </c>
      <c r="K1030" s="95">
        <f t="shared" si="284"/>
        <v>2338.4438788392886</v>
      </c>
      <c r="L1030" s="95">
        <f t="shared" si="287"/>
        <v>504.69533987380282</v>
      </c>
      <c r="M1030" s="92">
        <f t="shared" si="291"/>
        <v>0.04</v>
      </c>
      <c r="N1030" s="92">
        <f t="shared" si="293"/>
        <v>3.3960531989175591E-3</v>
      </c>
      <c r="O1030" s="90"/>
    </row>
    <row r="1031" spans="1:15" x14ac:dyDescent="0.3">
      <c r="A1031" s="94">
        <f xml:space="preserve"> IF(MOD(ROWS($A$681:A1030),12) = 0,A1030+1,A1030)</f>
        <v>88</v>
      </c>
      <c r="B1031" s="94"/>
      <c r="C1031" s="29"/>
      <c r="D1031" s="89"/>
      <c r="E1031" s="95">
        <f t="shared" si="289"/>
        <v>120760.60995803449</v>
      </c>
      <c r="F1031" s="93">
        <v>180</v>
      </c>
      <c r="G1031" s="93"/>
      <c r="H1031" s="91">
        <v>0.08</v>
      </c>
      <c r="I1031" s="95">
        <f t="shared" si="290"/>
        <v>2675.8258361249955</v>
      </c>
      <c r="J1031" s="95">
        <f t="shared" si="283"/>
        <v>805.07073305356334</v>
      </c>
      <c r="K1031" s="95">
        <f t="shared" si="284"/>
        <v>1870.7551030714321</v>
      </c>
      <c r="L1031" s="95">
        <f t="shared" si="287"/>
        <v>403.75627189904156</v>
      </c>
      <c r="M1031" s="92">
        <f t="shared" si="291"/>
        <v>0.04</v>
      </c>
      <c r="N1031" s="92">
        <f t="shared" si="293"/>
        <v>3.3960531989175591E-3</v>
      </c>
      <c r="O1031" s="90"/>
    </row>
    <row r="1032" spans="1:15" x14ac:dyDescent="0.3">
      <c r="A1032" s="94">
        <f xml:space="preserve"> IF(MOD(ROWS($A$681:A1031),12) = 0,A1031+1,A1031)</f>
        <v>88</v>
      </c>
      <c r="B1032" s="94"/>
      <c r="C1032" s="29"/>
      <c r="D1032" s="89"/>
      <c r="E1032" s="95">
        <f t="shared" si="289"/>
        <v>333932.48518056091</v>
      </c>
      <c r="F1032" s="93">
        <v>180</v>
      </c>
      <c r="G1032" s="93"/>
      <c r="H1032" s="91">
        <v>0.08</v>
      </c>
      <c r="I1032" s="95">
        <f t="shared" si="290"/>
        <v>7262.9558409107021</v>
      </c>
      <c r="J1032" s="95">
        <f t="shared" si="283"/>
        <v>2226.2165678704064</v>
      </c>
      <c r="K1032" s="95">
        <f t="shared" si="284"/>
        <v>5036.7392730402953</v>
      </c>
      <c r="L1032" s="95">
        <f t="shared" si="287"/>
        <v>1116.947449999612</v>
      </c>
      <c r="M1032" s="92">
        <f t="shared" si="291"/>
        <v>0.04</v>
      </c>
      <c r="N1032" s="92">
        <f t="shared" si="293"/>
        <v>3.3960531989175591E-3</v>
      </c>
      <c r="O1032" s="90"/>
    </row>
    <row r="1033" spans="1:15" x14ac:dyDescent="0.3">
      <c r="A1033" s="94">
        <f xml:space="preserve"> IF(MOD(ROWS($A$681:A1032),12) = 0,A1032+1,A1032)</f>
        <v>88</v>
      </c>
      <c r="B1033" s="94"/>
      <c r="C1033" s="29"/>
      <c r="D1033" s="89"/>
      <c r="E1033" s="95">
        <f t="shared" si="289"/>
        <v>527261.8187061504</v>
      </c>
      <c r="F1033" s="93">
        <v>180</v>
      </c>
      <c r="G1033" s="93"/>
      <c r="H1033" s="91">
        <v>0.08</v>
      </c>
      <c r="I1033" s="95">
        <f t="shared" si="290"/>
        <v>11467.825011964267</v>
      </c>
      <c r="J1033" s="95">
        <f t="shared" si="283"/>
        <v>3515.0787913743361</v>
      </c>
      <c r="K1033" s="95">
        <f t="shared" si="284"/>
        <v>7952.746220589931</v>
      </c>
      <c r="L1033" s="95">
        <f t="shared" si="287"/>
        <v>1763.6012368414983</v>
      </c>
      <c r="M1033" s="92">
        <f t="shared" si="291"/>
        <v>0.04</v>
      </c>
      <c r="N1033" s="92">
        <f t="shared" si="293"/>
        <v>3.3960531989175591E-3</v>
      </c>
      <c r="O1033" s="90"/>
    </row>
    <row r="1034" spans="1:15" x14ac:dyDescent="0.3">
      <c r="A1034" s="94">
        <f xml:space="preserve"> IF(MOD(ROWS($A$681:A1033),12) = 0,A1033+1,A1033)</f>
        <v>88</v>
      </c>
      <c r="B1034" s="94"/>
      <c r="C1034" s="29"/>
      <c r="D1034" s="89"/>
      <c r="E1034" s="95">
        <f t="shared" si="289"/>
        <v>351507.87913743366</v>
      </c>
      <c r="F1034" s="93">
        <v>180</v>
      </c>
      <c r="G1034" s="93"/>
      <c r="H1034" s="91">
        <v>0.08</v>
      </c>
      <c r="I1034" s="95">
        <f t="shared" si="290"/>
        <v>7645.2166746428447</v>
      </c>
      <c r="J1034" s="95">
        <f t="shared" si="283"/>
        <v>2343.3858609162244</v>
      </c>
      <c r="K1034" s="95">
        <f t="shared" si="284"/>
        <v>5301.8308137266204</v>
      </c>
      <c r="L1034" s="95">
        <f t="shared" si="287"/>
        <v>1175.7341578943322</v>
      </c>
      <c r="M1034" s="92">
        <f t="shared" si="291"/>
        <v>0.04</v>
      </c>
      <c r="N1034" s="92">
        <f t="shared" si="293"/>
        <v>3.3960531989175591E-3</v>
      </c>
      <c r="O1034" s="90"/>
    </row>
    <row r="1035" spans="1:15" x14ac:dyDescent="0.3">
      <c r="A1035" s="94">
        <f xml:space="preserve"> IF(MOD(ROWS($A$681:A1034),12) = 0,A1034+1,A1034)</f>
        <v>88</v>
      </c>
      <c r="B1035" s="94"/>
      <c r="C1035" s="29"/>
      <c r="D1035" s="89"/>
      <c r="E1035" s="95">
        <f t="shared" si="289"/>
        <v>175753.93956871683</v>
      </c>
      <c r="F1035" s="93">
        <v>180</v>
      </c>
      <c r="G1035" s="93"/>
      <c r="H1035" s="91">
        <v>0.08</v>
      </c>
      <c r="I1035" s="95">
        <f t="shared" si="290"/>
        <v>3822.6083373214224</v>
      </c>
      <c r="J1035" s="95">
        <f t="shared" si="283"/>
        <v>1171.6929304581122</v>
      </c>
      <c r="K1035" s="95">
        <f t="shared" si="284"/>
        <v>2650.9154068633102</v>
      </c>
      <c r="L1035" s="95">
        <f t="shared" si="287"/>
        <v>587.86707894716608</v>
      </c>
      <c r="M1035" s="92">
        <f t="shared" si="291"/>
        <v>0.04</v>
      </c>
      <c r="N1035" s="92">
        <f t="shared" si="293"/>
        <v>3.3960531989175591E-3</v>
      </c>
      <c r="O1035" s="90"/>
    </row>
    <row r="1036" spans="1:15" x14ac:dyDescent="0.3">
      <c r="A1036" s="94">
        <f xml:space="preserve"> IF(MOD(ROWS($A$681:A1035),12) = 0,A1035+1,A1035)</f>
        <v>88</v>
      </c>
      <c r="B1036" s="94"/>
      <c r="C1036" s="29"/>
      <c r="D1036" s="89"/>
      <c r="E1036" s="95">
        <f t="shared" si="289"/>
        <v>246100.5753696372</v>
      </c>
      <c r="F1036" s="93">
        <v>180</v>
      </c>
      <c r="G1036" s="93"/>
      <c r="H1036" s="91">
        <v>0.08</v>
      </c>
      <c r="I1036" s="95">
        <f t="shared" si="290"/>
        <v>5256.0864638169551</v>
      </c>
      <c r="J1036" s="95">
        <f t="shared" si="283"/>
        <v>1640.6705024642481</v>
      </c>
      <c r="K1036" s="95">
        <f t="shared" si="284"/>
        <v>3615.4159613527072</v>
      </c>
      <c r="L1036" s="95">
        <f t="shared" si="287"/>
        <v>823.49250129853885</v>
      </c>
      <c r="M1036" s="92">
        <f t="shared" si="291"/>
        <v>0.04</v>
      </c>
      <c r="N1036" s="92">
        <f t="shared" si="293"/>
        <v>3.3960531989175591E-3</v>
      </c>
      <c r="O1036" s="90"/>
    </row>
    <row r="1037" spans="1:15" x14ac:dyDescent="0.3">
      <c r="A1037" s="94">
        <f xml:space="preserve"> IF(MOD(ROWS($A$681:A1036),12) = 0,A1036+1,A1036)</f>
        <v>88</v>
      </c>
      <c r="B1037" s="94"/>
      <c r="C1037" s="29"/>
      <c r="D1037" s="89"/>
      <c r="E1037" s="95">
        <f t="shared" si="289"/>
        <v>295320.69044356508</v>
      </c>
      <c r="F1037" s="93">
        <v>180</v>
      </c>
      <c r="G1037" s="93"/>
      <c r="H1037" s="91">
        <v>0.08</v>
      </c>
      <c r="I1037" s="95">
        <f t="shared" si="290"/>
        <v>6307.303756580347</v>
      </c>
      <c r="J1037" s="95">
        <f t="shared" si="283"/>
        <v>1968.8046029571008</v>
      </c>
      <c r="K1037" s="95">
        <f t="shared" si="284"/>
        <v>4338.4991536232465</v>
      </c>
      <c r="L1037" s="95">
        <f t="shared" si="287"/>
        <v>988.1910015582481</v>
      </c>
      <c r="M1037" s="92">
        <f t="shared" si="291"/>
        <v>0.04</v>
      </c>
      <c r="N1037" s="92">
        <f t="shared" si="293"/>
        <v>3.3960531989175591E-3</v>
      </c>
      <c r="O1037" s="90"/>
    </row>
    <row r="1038" spans="1:15" x14ac:dyDescent="0.3">
      <c r="A1038" s="94">
        <f xml:space="preserve"> IF(MOD(ROWS($A$681:A1037),12) = 0,A1037+1,A1037)</f>
        <v>88</v>
      </c>
      <c r="B1038" s="94"/>
      <c r="C1038" s="29"/>
      <c r="D1038" s="89"/>
      <c r="E1038" s="95">
        <f t="shared" si="289"/>
        <v>350735.15827399673</v>
      </c>
      <c r="F1038" s="93">
        <v>180</v>
      </c>
      <c r="G1038" s="93"/>
      <c r="H1038" s="91">
        <v>0.08</v>
      </c>
      <c r="I1038" s="95">
        <f t="shared" si="290"/>
        <v>7358.521049343738</v>
      </c>
      <c r="J1038" s="95">
        <f t="shared" si="283"/>
        <v>2338.2343884933116</v>
      </c>
      <c r="K1038" s="95">
        <f t="shared" si="284"/>
        <v>5020.2866608504264</v>
      </c>
      <c r="L1038" s="95">
        <f t="shared" si="287"/>
        <v>1174.0660956551985</v>
      </c>
      <c r="M1038" s="92">
        <f t="shared" si="291"/>
        <v>0.04</v>
      </c>
      <c r="N1038" s="92">
        <f t="shared" si="293"/>
        <v>3.3960531989175591E-3</v>
      </c>
      <c r="O1038" s="90"/>
    </row>
    <row r="1039" spans="1:15" x14ac:dyDescent="0.3">
      <c r="A1039" s="94">
        <f xml:space="preserve"> IF(MOD(ROWS($A$681:A1038),12) = 0,A1038+1,A1038)</f>
        <v>88</v>
      </c>
      <c r="B1039" s="94"/>
      <c r="C1039" s="29"/>
      <c r="D1039" s="89"/>
      <c r="E1039" s="95">
        <f t="shared" si="289"/>
        <v>364400.16444051662</v>
      </c>
      <c r="F1039" s="93">
        <v>180</v>
      </c>
      <c r="G1039" s="93"/>
      <c r="H1039" s="91">
        <v>0.08</v>
      </c>
      <c r="I1039" s="95">
        <f t="shared" si="290"/>
        <v>7645.2166746428447</v>
      </c>
      <c r="J1039" s="95">
        <f t="shared" si="283"/>
        <v>2429.3344296034443</v>
      </c>
      <c r="K1039" s="95">
        <f t="shared" si="284"/>
        <v>5215.8822450394</v>
      </c>
      <c r="L1039" s="95">
        <f t="shared" si="287"/>
        <v>1219.8089305508577</v>
      </c>
      <c r="M1039" s="92">
        <f t="shared" si="291"/>
        <v>0.04</v>
      </c>
      <c r="N1039" s="92">
        <f t="shared" si="293"/>
        <v>3.3960531989175591E-3</v>
      </c>
      <c r="O1039" s="90"/>
    </row>
    <row r="1040" spans="1:15" x14ac:dyDescent="0.3">
      <c r="A1040" s="94">
        <f xml:space="preserve"> IF(MOD(ROWS($A$681:A1039),12) = 0,A1039+1,A1039)</f>
        <v>88</v>
      </c>
      <c r="B1040" s="94"/>
      <c r="C1040" s="29"/>
      <c r="D1040" s="89"/>
      <c r="E1040" s="95">
        <f t="shared" si="289"/>
        <v>592150.26721583924</v>
      </c>
      <c r="F1040" s="93">
        <v>180</v>
      </c>
      <c r="G1040" s="93"/>
      <c r="H1040" s="91">
        <v>0.08</v>
      </c>
      <c r="I1040" s="95">
        <f t="shared" si="290"/>
        <v>12423.477096294622</v>
      </c>
      <c r="J1040" s="95">
        <f t="shared" ref="J1040:J1103" si="295">E1040*(H1040/12)</f>
        <v>3947.668448105595</v>
      </c>
      <c r="K1040" s="95">
        <f t="shared" ref="K1040:K1103" si="296">I1040-J1040</f>
        <v>8475.8086481890277</v>
      </c>
      <c r="L1040" s="95">
        <f t="shared" si="287"/>
        <v>1982.1895121451428</v>
      </c>
      <c r="M1040" s="92">
        <f t="shared" si="291"/>
        <v>0.04</v>
      </c>
      <c r="N1040" s="92">
        <f t="shared" si="293"/>
        <v>3.3960531989175591E-3</v>
      </c>
      <c r="O1040" s="88">
        <f t="shared" ref="O1040" si="297">SUM(I1029:I1040)</f>
        <v>77121.123205459691</v>
      </c>
    </row>
    <row r="1041" spans="1:15" x14ac:dyDescent="0.3">
      <c r="A1041" s="94">
        <f xml:space="preserve"> IF(MOD(ROWS($A$681:A1040),12) = 0,A1040+1,A1040)</f>
        <v>89</v>
      </c>
      <c r="B1041" s="94"/>
      <c r="C1041" s="29"/>
      <c r="D1041" s="89"/>
      <c r="E1041" s="95">
        <f t="shared" si="289"/>
        <v>84632.927559331409</v>
      </c>
      <c r="F1041" s="93">
        <v>180</v>
      </c>
      <c r="G1041" s="93"/>
      <c r="H1041" s="91">
        <v>0.08</v>
      </c>
      <c r="I1041" s="95">
        <f t="shared" si="290"/>
        <v>1911.3041686607112</v>
      </c>
      <c r="J1041" s="95">
        <f t="shared" si="295"/>
        <v>564.21951706220943</v>
      </c>
      <c r="K1041" s="95">
        <f t="shared" si="296"/>
        <v>1347.0846515985018</v>
      </c>
      <c r="L1041" s="95">
        <f t="shared" si="287"/>
        <v>282.84315323135161</v>
      </c>
      <c r="M1041" s="92">
        <f t="shared" si="291"/>
        <v>0.04</v>
      </c>
      <c r="N1041" s="92">
        <f t="shared" si="293"/>
        <v>3.3960531989175591E-3</v>
      </c>
      <c r="O1041" s="90"/>
    </row>
    <row r="1042" spans="1:15" x14ac:dyDescent="0.3">
      <c r="A1042" s="94">
        <f xml:space="preserve"> IF(MOD(ROWS($A$681:A1041),12) = 0,A1041+1,A1041)</f>
        <v>89</v>
      </c>
      <c r="B1042" s="94"/>
      <c r="C1042" s="29"/>
      <c r="D1042" s="89"/>
      <c r="E1042" s="95">
        <f t="shared" si="289"/>
        <v>148107.62322883026</v>
      </c>
      <c r="F1042" s="93">
        <v>180</v>
      </c>
      <c r="G1042" s="93"/>
      <c r="H1042" s="91">
        <v>0.08</v>
      </c>
      <c r="I1042" s="95">
        <f t="shared" si="290"/>
        <v>3344.7822951562443</v>
      </c>
      <c r="J1042" s="95">
        <f t="shared" si="295"/>
        <v>987.38415485886844</v>
      </c>
      <c r="K1042" s="95">
        <f t="shared" si="296"/>
        <v>2357.3981402973759</v>
      </c>
      <c r="L1042" s="95">
        <f t="shared" si="287"/>
        <v>494.97551815486634</v>
      </c>
      <c r="M1042" s="92">
        <f t="shared" si="291"/>
        <v>0.04</v>
      </c>
      <c r="N1042" s="92">
        <f t="shared" si="293"/>
        <v>3.3960531989175591E-3</v>
      </c>
      <c r="O1042" s="90"/>
    </row>
    <row r="1043" spans="1:15" x14ac:dyDescent="0.3">
      <c r="A1043" s="94">
        <f xml:space="preserve"> IF(MOD(ROWS($A$681:A1042),12) = 0,A1042+1,A1042)</f>
        <v>89</v>
      </c>
      <c r="B1043" s="94"/>
      <c r="C1043" s="29"/>
      <c r="D1043" s="89"/>
      <c r="E1043" s="95">
        <f t="shared" si="289"/>
        <v>118486.09858306401</v>
      </c>
      <c r="F1043" s="93">
        <v>180</v>
      </c>
      <c r="G1043" s="93"/>
      <c r="H1043" s="91">
        <v>0.08</v>
      </c>
      <c r="I1043" s="95">
        <f t="shared" si="290"/>
        <v>2675.8258361249955</v>
      </c>
      <c r="J1043" s="95">
        <f t="shared" si="295"/>
        <v>789.90732388709353</v>
      </c>
      <c r="K1043" s="95">
        <f t="shared" si="296"/>
        <v>1885.918512237902</v>
      </c>
      <c r="L1043" s="95">
        <f t="shared" si="287"/>
        <v>395.98041452389242</v>
      </c>
      <c r="M1043" s="92">
        <f t="shared" si="291"/>
        <v>0.04</v>
      </c>
      <c r="N1043" s="92">
        <f t="shared" si="293"/>
        <v>3.3960531989175591E-3</v>
      </c>
      <c r="O1043" s="90"/>
    </row>
    <row r="1044" spans="1:15" x14ac:dyDescent="0.3">
      <c r="A1044" s="94">
        <f xml:space="preserve"> IF(MOD(ROWS($A$681:A1043),12) = 0,A1043+1,A1043)</f>
        <v>89</v>
      </c>
      <c r="B1044" s="94"/>
      <c r="C1044" s="29"/>
      <c r="D1044" s="89"/>
      <c r="E1044" s="95">
        <f t="shared" si="289"/>
        <v>327778.79845752096</v>
      </c>
      <c r="F1044" s="93">
        <v>180</v>
      </c>
      <c r="G1044" s="93"/>
      <c r="H1044" s="91">
        <v>0.08</v>
      </c>
      <c r="I1044" s="95">
        <f t="shared" si="290"/>
        <v>7262.9558409107021</v>
      </c>
      <c r="J1044" s="95">
        <f t="shared" si="295"/>
        <v>2185.1919897168063</v>
      </c>
      <c r="K1044" s="95">
        <f t="shared" si="296"/>
        <v>5077.7638511938958</v>
      </c>
      <c r="L1044" s="95">
        <f t="shared" si="287"/>
        <v>1095.9098808688229</v>
      </c>
      <c r="M1044" s="92">
        <f t="shared" si="291"/>
        <v>0.04</v>
      </c>
      <c r="N1044" s="92">
        <f t="shared" si="293"/>
        <v>3.3960531989175591E-3</v>
      </c>
      <c r="O1044" s="90"/>
    </row>
    <row r="1045" spans="1:15" x14ac:dyDescent="0.3">
      <c r="A1045" s="94">
        <f xml:space="preserve"> IF(MOD(ROWS($A$681:A1044),12) = 0,A1044+1,A1044)</f>
        <v>89</v>
      </c>
      <c r="B1045" s="94"/>
      <c r="C1045" s="29"/>
      <c r="D1045" s="89"/>
      <c r="E1045" s="95">
        <f t="shared" si="289"/>
        <v>517545.47124871897</v>
      </c>
      <c r="F1045" s="93">
        <v>180</v>
      </c>
      <c r="G1045" s="93"/>
      <c r="H1045" s="91">
        <v>0.08</v>
      </c>
      <c r="I1045" s="95">
        <f t="shared" si="290"/>
        <v>11467.825011964267</v>
      </c>
      <c r="J1045" s="95">
        <f t="shared" si="295"/>
        <v>3450.3031416581266</v>
      </c>
      <c r="K1045" s="95">
        <f t="shared" si="296"/>
        <v>8017.52187030614</v>
      </c>
      <c r="L1045" s="95">
        <f t="shared" si="287"/>
        <v>1730.384022424463</v>
      </c>
      <c r="M1045" s="92">
        <f t="shared" si="291"/>
        <v>0.04</v>
      </c>
      <c r="N1045" s="92">
        <f t="shared" si="293"/>
        <v>3.3960531989175591E-3</v>
      </c>
      <c r="O1045" s="90"/>
    </row>
    <row r="1046" spans="1:15" x14ac:dyDescent="0.3">
      <c r="A1046" s="94">
        <f xml:space="preserve"> IF(MOD(ROWS($A$681:A1045),12) = 0,A1045+1,A1045)</f>
        <v>89</v>
      </c>
      <c r="B1046" s="94"/>
      <c r="C1046" s="29"/>
      <c r="D1046" s="89"/>
      <c r="E1046" s="95">
        <f t="shared" si="289"/>
        <v>345030.31416581268</v>
      </c>
      <c r="F1046" s="93">
        <v>180</v>
      </c>
      <c r="G1046" s="93"/>
      <c r="H1046" s="91">
        <v>0.08</v>
      </c>
      <c r="I1046" s="95">
        <f t="shared" si="290"/>
        <v>7645.2166746428447</v>
      </c>
      <c r="J1046" s="95">
        <f t="shared" si="295"/>
        <v>2300.2020944387514</v>
      </c>
      <c r="K1046" s="95">
        <f t="shared" si="296"/>
        <v>5345.0145802040934</v>
      </c>
      <c r="L1046" s="95">
        <f t="shared" si="287"/>
        <v>1153.5893482829754</v>
      </c>
      <c r="M1046" s="92">
        <f t="shared" si="291"/>
        <v>0.04</v>
      </c>
      <c r="N1046" s="92">
        <f t="shared" si="293"/>
        <v>3.3960531989175591E-3</v>
      </c>
      <c r="O1046" s="90"/>
    </row>
    <row r="1047" spans="1:15" x14ac:dyDescent="0.3">
      <c r="A1047" s="94">
        <f xml:space="preserve"> IF(MOD(ROWS($A$681:A1046),12) = 0,A1046+1,A1046)</f>
        <v>89</v>
      </c>
      <c r="B1047" s="94"/>
      <c r="C1047" s="29"/>
      <c r="D1047" s="89"/>
      <c r="E1047" s="95">
        <f t="shared" si="289"/>
        <v>172515.15708290634</v>
      </c>
      <c r="F1047" s="93">
        <v>180</v>
      </c>
      <c r="G1047" s="93"/>
      <c r="H1047" s="91">
        <v>0.08</v>
      </c>
      <c r="I1047" s="95">
        <f t="shared" si="290"/>
        <v>3822.6083373214224</v>
      </c>
      <c r="J1047" s="95">
        <f t="shared" si="295"/>
        <v>1150.1010472193757</v>
      </c>
      <c r="K1047" s="95">
        <f t="shared" si="296"/>
        <v>2672.5072901020467</v>
      </c>
      <c r="L1047" s="95">
        <f t="shared" si="287"/>
        <v>576.79467414148769</v>
      </c>
      <c r="M1047" s="92">
        <f t="shared" si="291"/>
        <v>0.04</v>
      </c>
      <c r="N1047" s="92">
        <f t="shared" si="293"/>
        <v>3.3960531989175591E-3</v>
      </c>
      <c r="O1047" s="90"/>
    </row>
    <row r="1048" spans="1:15" x14ac:dyDescent="0.3">
      <c r="A1048" s="94">
        <f xml:space="preserve"> IF(MOD(ROWS($A$681:A1047),12) = 0,A1047+1,A1047)</f>
        <v>89</v>
      </c>
      <c r="B1048" s="94"/>
      <c r="C1048" s="29"/>
      <c r="D1048" s="89"/>
      <c r="E1048" s="95">
        <f t="shared" si="289"/>
        <v>241661.66690698595</v>
      </c>
      <c r="F1048" s="93">
        <v>180</v>
      </c>
      <c r="G1048" s="93"/>
      <c r="H1048" s="91">
        <v>0.08</v>
      </c>
      <c r="I1048" s="95">
        <f t="shared" si="290"/>
        <v>5256.0864638169551</v>
      </c>
      <c r="J1048" s="95">
        <f t="shared" si="295"/>
        <v>1611.0777793799064</v>
      </c>
      <c r="K1048" s="95">
        <f t="shared" si="296"/>
        <v>3645.0086844370489</v>
      </c>
      <c r="L1048" s="95">
        <f t="shared" si="287"/>
        <v>808.31723355235454</v>
      </c>
      <c r="M1048" s="92">
        <f t="shared" si="291"/>
        <v>0.04</v>
      </c>
      <c r="N1048" s="92">
        <f t="shared" si="293"/>
        <v>3.3960531989175591E-3</v>
      </c>
      <c r="O1048" s="90"/>
    </row>
    <row r="1049" spans="1:15" x14ac:dyDescent="0.3">
      <c r="A1049" s="94">
        <f xml:space="preserve"> IF(MOD(ROWS($A$681:A1048),12) = 0,A1048+1,A1048)</f>
        <v>89</v>
      </c>
      <c r="B1049" s="94"/>
      <c r="C1049" s="29"/>
      <c r="D1049" s="89"/>
      <c r="E1049" s="95">
        <f t="shared" si="289"/>
        <v>289994.00028838357</v>
      </c>
      <c r="F1049" s="93">
        <v>180</v>
      </c>
      <c r="G1049" s="93"/>
      <c r="H1049" s="91">
        <v>0.08</v>
      </c>
      <c r="I1049" s="95">
        <f t="shared" si="290"/>
        <v>6307.303756580347</v>
      </c>
      <c r="J1049" s="95">
        <f t="shared" si="295"/>
        <v>1933.2933352558905</v>
      </c>
      <c r="K1049" s="95">
        <f t="shared" si="296"/>
        <v>4374.0104213244567</v>
      </c>
      <c r="L1049" s="95">
        <f t="shared" si="287"/>
        <v>969.98068026282692</v>
      </c>
      <c r="M1049" s="92">
        <f t="shared" si="291"/>
        <v>0.04</v>
      </c>
      <c r="N1049" s="92">
        <f t="shared" si="293"/>
        <v>3.3960531989175591E-3</v>
      </c>
      <c r="O1049" s="90"/>
    </row>
    <row r="1050" spans="1:15" x14ac:dyDescent="0.3">
      <c r="A1050" s="94">
        <f xml:space="preserve"> IF(MOD(ROWS($A$681:A1049),12) = 0,A1049+1,A1049)</f>
        <v>89</v>
      </c>
      <c r="B1050" s="94"/>
      <c r="C1050" s="29"/>
      <c r="D1050" s="89"/>
      <c r="E1050" s="95">
        <f t="shared" si="289"/>
        <v>344540.80551749107</v>
      </c>
      <c r="F1050" s="93">
        <v>180</v>
      </c>
      <c r="G1050" s="93"/>
      <c r="H1050" s="91">
        <v>0.08</v>
      </c>
      <c r="I1050" s="95">
        <f t="shared" si="290"/>
        <v>7358.521049343738</v>
      </c>
      <c r="J1050" s="95">
        <f t="shared" si="295"/>
        <v>2296.9387034499405</v>
      </c>
      <c r="K1050" s="95">
        <f t="shared" si="296"/>
        <v>5061.5823458937975</v>
      </c>
      <c r="L1050" s="95">
        <f t="shared" si="287"/>
        <v>1152.889501817951</v>
      </c>
      <c r="M1050" s="92">
        <f t="shared" si="291"/>
        <v>0.04</v>
      </c>
      <c r="N1050" s="92">
        <f t="shared" si="293"/>
        <v>3.3960531989175591E-3</v>
      </c>
      <c r="O1050" s="90"/>
    </row>
    <row r="1051" spans="1:15" x14ac:dyDescent="0.3">
      <c r="A1051" s="94">
        <f xml:space="preserve"> IF(MOD(ROWS($A$681:A1050),12) = 0,A1050+1,A1050)</f>
        <v>89</v>
      </c>
      <c r="B1051" s="94"/>
      <c r="C1051" s="29"/>
      <c r="D1051" s="89"/>
      <c r="E1051" s="95">
        <f t="shared" si="289"/>
        <v>357964.47326492635</v>
      </c>
      <c r="F1051" s="93">
        <v>180</v>
      </c>
      <c r="G1051" s="93"/>
      <c r="H1051" s="91">
        <v>0.08</v>
      </c>
      <c r="I1051" s="95">
        <f t="shared" si="290"/>
        <v>7645.2166746428447</v>
      </c>
      <c r="J1051" s="95">
        <f t="shared" si="295"/>
        <v>2386.4298217661758</v>
      </c>
      <c r="K1051" s="95">
        <f t="shared" si="296"/>
        <v>5258.7868528766685</v>
      </c>
      <c r="L1051" s="95">
        <f t="shared" si="287"/>
        <v>1197.8072746160549</v>
      </c>
      <c r="M1051" s="92">
        <f t="shared" si="291"/>
        <v>0.04</v>
      </c>
      <c r="N1051" s="92">
        <f t="shared" si="293"/>
        <v>3.3960531989175591E-3</v>
      </c>
      <c r="O1051" s="90"/>
    </row>
    <row r="1052" spans="1:15" x14ac:dyDescent="0.3">
      <c r="A1052" s="94">
        <f xml:space="preserve"> IF(MOD(ROWS($A$681:A1051),12) = 0,A1051+1,A1051)</f>
        <v>89</v>
      </c>
      <c r="B1052" s="94"/>
      <c r="C1052" s="29"/>
      <c r="D1052" s="89"/>
      <c r="E1052" s="95">
        <f t="shared" si="289"/>
        <v>581692.26905550505</v>
      </c>
      <c r="F1052" s="93">
        <v>180</v>
      </c>
      <c r="G1052" s="93"/>
      <c r="H1052" s="91">
        <v>0.08</v>
      </c>
      <c r="I1052" s="95">
        <f t="shared" si="290"/>
        <v>12423.477096294622</v>
      </c>
      <c r="J1052" s="95">
        <f t="shared" si="295"/>
        <v>3877.9484603700339</v>
      </c>
      <c r="K1052" s="95">
        <f t="shared" si="296"/>
        <v>8545.5286359245874</v>
      </c>
      <c r="L1052" s="95">
        <f t="shared" si="287"/>
        <v>1946.4368212510881</v>
      </c>
      <c r="M1052" s="92">
        <f t="shared" si="291"/>
        <v>0.04</v>
      </c>
      <c r="N1052" s="92">
        <f t="shared" si="293"/>
        <v>3.3960531989175591E-3</v>
      </c>
      <c r="O1052" s="88">
        <f t="shared" ref="O1052" si="298">SUM(I1041:I1052)</f>
        <v>77121.123205459691</v>
      </c>
    </row>
    <row r="1053" spans="1:15" x14ac:dyDescent="0.3">
      <c r="A1053" s="94">
        <f xml:space="preserve"> IF(MOD(ROWS($A$681:A1052),12) = 0,A1052+1,A1052)</f>
        <v>90</v>
      </c>
      <c r="B1053" s="94"/>
      <c r="C1053" s="29"/>
      <c r="D1053" s="89"/>
      <c r="E1053" s="95">
        <f t="shared" si="289"/>
        <v>83002.99975450155</v>
      </c>
      <c r="F1053" s="93">
        <v>180</v>
      </c>
      <c r="G1053" s="93"/>
      <c r="H1053" s="91">
        <v>0.08</v>
      </c>
      <c r="I1053" s="95">
        <f t="shared" si="290"/>
        <v>1911.3041686607112</v>
      </c>
      <c r="J1053" s="95">
        <f t="shared" si="295"/>
        <v>553.35333169667706</v>
      </c>
      <c r="K1053" s="95">
        <f t="shared" si="296"/>
        <v>1357.9508369640341</v>
      </c>
      <c r="L1053" s="95">
        <f t="shared" si="287"/>
        <v>277.27092955218387</v>
      </c>
      <c r="M1053" s="92">
        <f t="shared" si="291"/>
        <v>0.04</v>
      </c>
      <c r="N1053" s="92">
        <f t="shared" si="293"/>
        <v>3.3960531989175591E-3</v>
      </c>
      <c r="O1053" s="90"/>
    </row>
    <row r="1054" spans="1:15" x14ac:dyDescent="0.3">
      <c r="A1054" s="94">
        <f xml:space="preserve"> IF(MOD(ROWS($A$681:A1053),12) = 0,A1053+1,A1053)</f>
        <v>90</v>
      </c>
      <c r="B1054" s="94"/>
      <c r="C1054" s="29"/>
      <c r="D1054" s="89"/>
      <c r="E1054" s="95">
        <f t="shared" si="289"/>
        <v>145255.24957037802</v>
      </c>
      <c r="F1054" s="93">
        <v>180</v>
      </c>
      <c r="G1054" s="93"/>
      <c r="H1054" s="91">
        <v>0.08</v>
      </c>
      <c r="I1054" s="95">
        <f t="shared" si="290"/>
        <v>3344.7822951562443</v>
      </c>
      <c r="J1054" s="95">
        <f t="shared" si="295"/>
        <v>968.36833046918684</v>
      </c>
      <c r="K1054" s="95">
        <f t="shared" si="296"/>
        <v>2376.4139646870576</v>
      </c>
      <c r="L1054" s="95">
        <f t="shared" si="287"/>
        <v>485.22412671632281</v>
      </c>
      <c r="M1054" s="92">
        <f t="shared" si="291"/>
        <v>0.04</v>
      </c>
      <c r="N1054" s="92">
        <f t="shared" si="293"/>
        <v>3.3960531989175591E-3</v>
      </c>
      <c r="O1054" s="90"/>
    </row>
    <row r="1055" spans="1:15" x14ac:dyDescent="0.3">
      <c r="A1055" s="94">
        <f xml:space="preserve"> IF(MOD(ROWS($A$681:A1054),12) = 0,A1054+1,A1054)</f>
        <v>90</v>
      </c>
      <c r="B1055" s="94"/>
      <c r="C1055" s="29"/>
      <c r="D1055" s="89"/>
      <c r="E1055" s="95">
        <f t="shared" si="289"/>
        <v>116204.19965630223</v>
      </c>
      <c r="F1055" s="93">
        <v>180</v>
      </c>
      <c r="G1055" s="93"/>
      <c r="H1055" s="91">
        <v>0.08</v>
      </c>
      <c r="I1055" s="95">
        <f t="shared" si="290"/>
        <v>2675.8258361249955</v>
      </c>
      <c r="J1055" s="95">
        <f t="shared" si="295"/>
        <v>774.69466437534822</v>
      </c>
      <c r="K1055" s="95">
        <f t="shared" si="296"/>
        <v>1901.1311717496474</v>
      </c>
      <c r="L1055" s="95">
        <f t="shared" si="287"/>
        <v>388.17930137305763</v>
      </c>
      <c r="M1055" s="92">
        <f t="shared" si="291"/>
        <v>0.04</v>
      </c>
      <c r="N1055" s="92">
        <f t="shared" si="293"/>
        <v>3.3960531989175591E-3</v>
      </c>
      <c r="O1055" s="90"/>
    </row>
    <row r="1056" spans="1:15" x14ac:dyDescent="0.3">
      <c r="A1056" s="94">
        <f xml:space="preserve"> IF(MOD(ROWS($A$681:A1055),12) = 0,A1055+1,A1055)</f>
        <v>90</v>
      </c>
      <c r="B1056" s="94"/>
      <c r="C1056" s="29"/>
      <c r="D1056" s="89"/>
      <c r="E1056" s="95">
        <f t="shared" si="289"/>
        <v>321605.12472545827</v>
      </c>
      <c r="F1056" s="93">
        <v>180</v>
      </c>
      <c r="G1056" s="93"/>
      <c r="H1056" s="91">
        <v>0.08</v>
      </c>
      <c r="I1056" s="95">
        <f t="shared" si="290"/>
        <v>7262.9558409107021</v>
      </c>
      <c r="J1056" s="95">
        <f t="shared" si="295"/>
        <v>2144.0341648363888</v>
      </c>
      <c r="K1056" s="95">
        <f t="shared" si="296"/>
        <v>5118.9216760743129</v>
      </c>
      <c r="L1056" s="95">
        <f t="shared" si="287"/>
        <v>1074.8039822791325</v>
      </c>
      <c r="M1056" s="92">
        <f t="shared" si="291"/>
        <v>0.04</v>
      </c>
      <c r="N1056" s="92">
        <f t="shared" si="293"/>
        <v>3.3960531989175591E-3</v>
      </c>
      <c r="O1056" s="90"/>
    </row>
    <row r="1057" spans="1:15" x14ac:dyDescent="0.3">
      <c r="A1057" s="94">
        <f xml:space="preserve"> IF(MOD(ROWS($A$681:A1056),12) = 0,A1056+1,A1056)</f>
        <v>90</v>
      </c>
      <c r="B1057" s="94"/>
      <c r="C1057" s="29"/>
      <c r="D1057" s="89"/>
      <c r="E1057" s="95">
        <f t="shared" si="289"/>
        <v>507797.56535598834</v>
      </c>
      <c r="F1057" s="93">
        <v>180</v>
      </c>
      <c r="G1057" s="93"/>
      <c r="H1057" s="91">
        <v>0.08</v>
      </c>
      <c r="I1057" s="95">
        <f t="shared" si="290"/>
        <v>11467.825011964267</v>
      </c>
      <c r="J1057" s="95">
        <f t="shared" si="295"/>
        <v>3385.3171023732557</v>
      </c>
      <c r="K1057" s="95">
        <f t="shared" si="296"/>
        <v>8082.5079095910114</v>
      </c>
      <c r="L1057" s="95">
        <f t="shared" si="287"/>
        <v>1697.0589193881094</v>
      </c>
      <c r="M1057" s="92">
        <f t="shared" si="291"/>
        <v>0.04</v>
      </c>
      <c r="N1057" s="92">
        <f t="shared" si="293"/>
        <v>3.3960531989175591E-3</v>
      </c>
      <c r="O1057" s="90"/>
    </row>
    <row r="1058" spans="1:15" x14ac:dyDescent="0.3">
      <c r="A1058" s="94">
        <f xml:space="preserve"> IF(MOD(ROWS($A$681:A1057),12) = 0,A1057+1,A1057)</f>
        <v>90</v>
      </c>
      <c r="B1058" s="94"/>
      <c r="C1058" s="29"/>
      <c r="D1058" s="89"/>
      <c r="E1058" s="95">
        <f t="shared" si="289"/>
        <v>338531.71023732563</v>
      </c>
      <c r="F1058" s="93">
        <v>180</v>
      </c>
      <c r="G1058" s="93"/>
      <c r="H1058" s="91">
        <v>0.08</v>
      </c>
      <c r="I1058" s="95">
        <f t="shared" si="290"/>
        <v>7645.2166746428447</v>
      </c>
      <c r="J1058" s="95">
        <f t="shared" si="295"/>
        <v>2256.8780682488377</v>
      </c>
      <c r="K1058" s="95">
        <f t="shared" si="296"/>
        <v>5388.338606394007</v>
      </c>
      <c r="L1058" s="95">
        <f t="shared" ref="L1058:L1121" si="299">MAX(0,N1058*(E1058-K1058))</f>
        <v>1131.3726129254064</v>
      </c>
      <c r="M1058" s="92">
        <f t="shared" si="291"/>
        <v>0.04</v>
      </c>
      <c r="N1058" s="92">
        <f t="shared" si="293"/>
        <v>3.3960531989175591E-3</v>
      </c>
      <c r="O1058" s="90"/>
    </row>
    <row r="1059" spans="1:15" x14ac:dyDescent="0.3">
      <c r="A1059" s="94">
        <f xml:space="preserve"> IF(MOD(ROWS($A$681:A1058),12) = 0,A1058+1,A1058)</f>
        <v>90</v>
      </c>
      <c r="B1059" s="94"/>
      <c r="C1059" s="29"/>
      <c r="D1059" s="89"/>
      <c r="E1059" s="95">
        <f t="shared" si="289"/>
        <v>169265.85511866282</v>
      </c>
      <c r="F1059" s="93">
        <v>180</v>
      </c>
      <c r="G1059" s="93"/>
      <c r="H1059" s="91">
        <v>0.08</v>
      </c>
      <c r="I1059" s="95">
        <f t="shared" si="290"/>
        <v>3822.6083373214224</v>
      </c>
      <c r="J1059" s="95">
        <f t="shared" si="295"/>
        <v>1128.4390341244189</v>
      </c>
      <c r="K1059" s="95">
        <f t="shared" si="296"/>
        <v>2694.1693031970035</v>
      </c>
      <c r="L1059" s="95">
        <f t="shared" si="299"/>
        <v>565.68630646270321</v>
      </c>
      <c r="M1059" s="92">
        <f t="shared" si="291"/>
        <v>0.04</v>
      </c>
      <c r="N1059" s="92">
        <f t="shared" si="293"/>
        <v>3.3960531989175591E-3</v>
      </c>
      <c r="O1059" s="90"/>
    </row>
    <row r="1060" spans="1:15" x14ac:dyDescent="0.3">
      <c r="A1060" s="94">
        <f xml:space="preserve"> IF(MOD(ROWS($A$681:A1059),12) = 0,A1059+1,A1059)</f>
        <v>90</v>
      </c>
      <c r="B1060" s="94"/>
      <c r="C1060" s="29"/>
      <c r="D1060" s="89"/>
      <c r="E1060" s="95">
        <f t="shared" si="289"/>
        <v>237208.34098899656</v>
      </c>
      <c r="F1060" s="93">
        <v>180</v>
      </c>
      <c r="G1060" s="93"/>
      <c r="H1060" s="91">
        <v>0.08</v>
      </c>
      <c r="I1060" s="95">
        <f t="shared" si="290"/>
        <v>5256.0864638169551</v>
      </c>
      <c r="J1060" s="95">
        <f t="shared" si="295"/>
        <v>1581.3889399266438</v>
      </c>
      <c r="K1060" s="95">
        <f t="shared" si="296"/>
        <v>3674.6975238903115</v>
      </c>
      <c r="L1060" s="95">
        <f t="shared" si="299"/>
        <v>793.09267694454672</v>
      </c>
      <c r="M1060" s="92">
        <f t="shared" si="291"/>
        <v>0.04</v>
      </c>
      <c r="N1060" s="92">
        <f t="shared" si="293"/>
        <v>3.3960531989175591E-3</v>
      </c>
      <c r="O1060" s="90"/>
    </row>
    <row r="1061" spans="1:15" x14ac:dyDescent="0.3">
      <c r="A1061" s="94">
        <f xml:space="preserve"> IF(MOD(ROWS($A$681:A1060),12) = 0,A1060+1,A1060)</f>
        <v>90</v>
      </c>
      <c r="B1061" s="94"/>
      <c r="C1061" s="29"/>
      <c r="D1061" s="89"/>
      <c r="E1061" s="95">
        <f t="shared" si="289"/>
        <v>284650.00918679626</v>
      </c>
      <c r="F1061" s="93">
        <v>180</v>
      </c>
      <c r="G1061" s="93"/>
      <c r="H1061" s="91">
        <v>0.08</v>
      </c>
      <c r="I1061" s="95">
        <f t="shared" si="290"/>
        <v>6307.303756580347</v>
      </c>
      <c r="J1061" s="95">
        <f t="shared" si="295"/>
        <v>1897.6667279119752</v>
      </c>
      <c r="K1061" s="95">
        <f t="shared" si="296"/>
        <v>4409.6370286683723</v>
      </c>
      <c r="L1061" s="95">
        <f t="shared" si="299"/>
        <v>951.71121233345752</v>
      </c>
      <c r="M1061" s="92">
        <f t="shared" si="291"/>
        <v>0.04</v>
      </c>
      <c r="N1061" s="92">
        <f t="shared" si="293"/>
        <v>3.3960531989175591E-3</v>
      </c>
      <c r="O1061" s="90"/>
    </row>
    <row r="1062" spans="1:15" x14ac:dyDescent="0.3">
      <c r="A1062" s="94">
        <f xml:space="preserve"> IF(MOD(ROWS($A$681:A1061),12) = 0,A1061+1,A1061)</f>
        <v>90</v>
      </c>
      <c r="B1062" s="94"/>
      <c r="C1062" s="29"/>
      <c r="D1062" s="89"/>
      <c r="E1062" s="95">
        <f t="shared" si="289"/>
        <v>338326.33366977936</v>
      </c>
      <c r="F1062" s="93">
        <v>180</v>
      </c>
      <c r="G1062" s="93"/>
      <c r="H1062" s="91">
        <v>0.08</v>
      </c>
      <c r="I1062" s="95">
        <f t="shared" si="290"/>
        <v>7358.521049343738</v>
      </c>
      <c r="J1062" s="95">
        <f t="shared" si="295"/>
        <v>2255.5088911318626</v>
      </c>
      <c r="K1062" s="95">
        <f t="shared" si="296"/>
        <v>5103.0121582118754</v>
      </c>
      <c r="L1062" s="95">
        <f t="shared" si="299"/>
        <v>1131.6441269732929</v>
      </c>
      <c r="M1062" s="92">
        <f t="shared" si="291"/>
        <v>0.04</v>
      </c>
      <c r="N1062" s="92">
        <f t="shared" si="293"/>
        <v>3.3960531989175591E-3</v>
      </c>
      <c r="O1062" s="90"/>
    </row>
    <row r="1063" spans="1:15" x14ac:dyDescent="0.3">
      <c r="A1063" s="94">
        <f xml:space="preserve"> IF(MOD(ROWS($A$681:A1062),12) = 0,A1062+1,A1062)</f>
        <v>90</v>
      </c>
      <c r="B1063" s="94"/>
      <c r="C1063" s="29"/>
      <c r="D1063" s="89"/>
      <c r="E1063" s="95">
        <f t="shared" si="289"/>
        <v>351507.87913743366</v>
      </c>
      <c r="F1063" s="93">
        <v>180</v>
      </c>
      <c r="G1063" s="93"/>
      <c r="H1063" s="91">
        <v>0.08</v>
      </c>
      <c r="I1063" s="95">
        <f t="shared" si="290"/>
        <v>7645.2166746428447</v>
      </c>
      <c r="J1063" s="95">
        <f t="shared" si="295"/>
        <v>2343.3858609162244</v>
      </c>
      <c r="K1063" s="95">
        <f t="shared" si="296"/>
        <v>5301.8308137266204</v>
      </c>
      <c r="L1063" s="95">
        <f t="shared" si="299"/>
        <v>1175.7341578943322</v>
      </c>
      <c r="M1063" s="92">
        <f t="shared" si="291"/>
        <v>0.04</v>
      </c>
      <c r="N1063" s="92">
        <f t="shared" si="293"/>
        <v>3.3960531989175591E-3</v>
      </c>
      <c r="O1063" s="90"/>
    </row>
    <row r="1064" spans="1:15" x14ac:dyDescent="0.3">
      <c r="A1064" s="94">
        <f xml:space="preserve"> IF(MOD(ROWS($A$681:A1063),12) = 0,A1063+1,A1063)</f>
        <v>90</v>
      </c>
      <c r="B1064" s="94"/>
      <c r="C1064" s="29"/>
      <c r="D1064" s="89"/>
      <c r="E1064" s="95">
        <f t="shared" si="289"/>
        <v>571200.30359832942</v>
      </c>
      <c r="F1064" s="93">
        <v>180</v>
      </c>
      <c r="G1064" s="93"/>
      <c r="H1064" s="91">
        <v>0.08</v>
      </c>
      <c r="I1064" s="95">
        <f t="shared" si="290"/>
        <v>12423.477096294622</v>
      </c>
      <c r="J1064" s="95">
        <f t="shared" si="295"/>
        <v>3808.0020239888631</v>
      </c>
      <c r="K1064" s="95">
        <f t="shared" si="296"/>
        <v>8615.4750723057587</v>
      </c>
      <c r="L1064" s="95">
        <f t="shared" si="299"/>
        <v>1910.568006578289</v>
      </c>
      <c r="M1064" s="92">
        <f t="shared" si="291"/>
        <v>0.04</v>
      </c>
      <c r="N1064" s="92">
        <f t="shared" si="293"/>
        <v>3.3960531989175591E-3</v>
      </c>
      <c r="O1064" s="88">
        <f t="shared" ref="O1064" si="300">SUM(I1053:I1064)</f>
        <v>77121.123205459691</v>
      </c>
    </row>
    <row r="1065" spans="1:15" x14ac:dyDescent="0.3">
      <c r="A1065" s="94">
        <f xml:space="preserve"> IF(MOD(ROWS($A$681:A1064),12) = 0,A1064+1,A1064)</f>
        <v>91</v>
      </c>
      <c r="B1065" s="94"/>
      <c r="C1065" s="29"/>
      <c r="D1065" s="89"/>
      <c r="E1065" s="95">
        <f t="shared" si="289"/>
        <v>81367.777987985333</v>
      </c>
      <c r="F1065" s="93">
        <v>180</v>
      </c>
      <c r="G1065" s="93"/>
      <c r="H1065" s="91">
        <v>0.08</v>
      </c>
      <c r="I1065" s="95">
        <f t="shared" si="290"/>
        <v>1911.3041686607112</v>
      </c>
      <c r="J1065" s="95">
        <f t="shared" si="295"/>
        <v>542.45185325323564</v>
      </c>
      <c r="K1065" s="95">
        <f t="shared" si="296"/>
        <v>1368.8523154074755</v>
      </c>
      <c r="L1065" s="95">
        <f t="shared" si="299"/>
        <v>271.68060744032607</v>
      </c>
      <c r="M1065" s="92">
        <f t="shared" si="291"/>
        <v>0.04</v>
      </c>
      <c r="N1065" s="92">
        <f t="shared" si="293"/>
        <v>3.3960531989175591E-3</v>
      </c>
      <c r="O1065" s="90"/>
    </row>
    <row r="1066" spans="1:15" x14ac:dyDescent="0.3">
      <c r="A1066" s="94">
        <f xml:space="preserve"> IF(MOD(ROWS($A$681:A1065),12) = 0,A1065+1,A1065)</f>
        <v>91</v>
      </c>
      <c r="B1066" s="94"/>
      <c r="C1066" s="29"/>
      <c r="D1066" s="89"/>
      <c r="E1066" s="95">
        <f t="shared" si="289"/>
        <v>142393.61147897464</v>
      </c>
      <c r="F1066" s="93">
        <v>180</v>
      </c>
      <c r="G1066" s="93"/>
      <c r="H1066" s="91">
        <v>0.08</v>
      </c>
      <c r="I1066" s="95">
        <f t="shared" si="290"/>
        <v>3344.7822951562443</v>
      </c>
      <c r="J1066" s="95">
        <f t="shared" si="295"/>
        <v>949.2907431931643</v>
      </c>
      <c r="K1066" s="95">
        <f t="shared" si="296"/>
        <v>2395.4915519630799</v>
      </c>
      <c r="L1066" s="95">
        <f t="shared" si="299"/>
        <v>475.44106302057162</v>
      </c>
      <c r="M1066" s="92">
        <f t="shared" si="291"/>
        <v>0.04</v>
      </c>
      <c r="N1066" s="92">
        <f t="shared" si="293"/>
        <v>3.3960531989175591E-3</v>
      </c>
      <c r="O1066" s="90"/>
    </row>
    <row r="1067" spans="1:15" x14ac:dyDescent="0.3">
      <c r="A1067" s="94">
        <f xml:space="preserve"> IF(MOD(ROWS($A$681:A1066),12) = 0,A1066+1,A1066)</f>
        <v>91</v>
      </c>
      <c r="B1067" s="94"/>
      <c r="C1067" s="29"/>
      <c r="D1067" s="89"/>
      <c r="E1067" s="95">
        <f t="shared" si="289"/>
        <v>113914.88918317952</v>
      </c>
      <c r="F1067" s="93">
        <v>180</v>
      </c>
      <c r="G1067" s="93"/>
      <c r="H1067" s="91">
        <v>0.08</v>
      </c>
      <c r="I1067" s="95">
        <f t="shared" si="290"/>
        <v>2675.8258361249955</v>
      </c>
      <c r="J1067" s="95">
        <f t="shared" si="295"/>
        <v>759.43259455453017</v>
      </c>
      <c r="K1067" s="95">
        <f t="shared" si="296"/>
        <v>1916.3932415704653</v>
      </c>
      <c r="L1067" s="95">
        <f t="shared" si="299"/>
        <v>380.3528504164567</v>
      </c>
      <c r="M1067" s="92">
        <f t="shared" si="291"/>
        <v>0.04</v>
      </c>
      <c r="N1067" s="92">
        <f t="shared" si="293"/>
        <v>3.3960531989175591E-3</v>
      </c>
      <c r="O1067" s="90"/>
    </row>
    <row r="1068" spans="1:15" x14ac:dyDescent="0.3">
      <c r="A1068" s="94">
        <f xml:space="preserve"> IF(MOD(ROWS($A$681:A1067),12) = 0,A1067+1,A1067)</f>
        <v>91</v>
      </c>
      <c r="B1068" s="94"/>
      <c r="C1068" s="29"/>
      <c r="D1068" s="89"/>
      <c r="E1068" s="95">
        <f t="shared" si="289"/>
        <v>315411.39906710479</v>
      </c>
      <c r="F1068" s="93">
        <v>180</v>
      </c>
      <c r="G1068" s="93"/>
      <c r="H1068" s="91">
        <v>0.08</v>
      </c>
      <c r="I1068" s="95">
        <f t="shared" si="290"/>
        <v>7262.9558409107021</v>
      </c>
      <c r="J1068" s="95">
        <f t="shared" si="295"/>
        <v>2102.7426604473653</v>
      </c>
      <c r="K1068" s="95">
        <f t="shared" si="296"/>
        <v>5160.2131804633373</v>
      </c>
      <c r="L1068" s="95">
        <f t="shared" si="299"/>
        <v>1053.6295322982949</v>
      </c>
      <c r="M1068" s="92">
        <f t="shared" si="291"/>
        <v>0.04</v>
      </c>
      <c r="N1068" s="92">
        <f t="shared" si="293"/>
        <v>3.3960531989175591E-3</v>
      </c>
      <c r="O1068" s="90"/>
    </row>
    <row r="1069" spans="1:15" x14ac:dyDescent="0.3">
      <c r="A1069" s="94">
        <f xml:space="preserve"> IF(MOD(ROWS($A$681:A1068),12) = 0,A1068+1,A1068)</f>
        <v>91</v>
      </c>
      <c r="B1069" s="94"/>
      <c r="C1069" s="29"/>
      <c r="D1069" s="89"/>
      <c r="E1069" s="95">
        <f t="shared" si="289"/>
        <v>498017.99852700921</v>
      </c>
      <c r="F1069" s="93">
        <v>180</v>
      </c>
      <c r="G1069" s="93"/>
      <c r="H1069" s="91">
        <v>0.08</v>
      </c>
      <c r="I1069" s="95">
        <f t="shared" si="290"/>
        <v>11467.825011964267</v>
      </c>
      <c r="J1069" s="95">
        <f t="shared" si="295"/>
        <v>3320.1199901800614</v>
      </c>
      <c r="K1069" s="95">
        <f t="shared" si="296"/>
        <v>8147.7050217842061</v>
      </c>
      <c r="L1069" s="95">
        <f t="shared" si="299"/>
        <v>1663.6255773131029</v>
      </c>
      <c r="M1069" s="92">
        <f t="shared" si="291"/>
        <v>0.04</v>
      </c>
      <c r="N1069" s="92">
        <f t="shared" si="293"/>
        <v>3.3960531989175591E-3</v>
      </c>
      <c r="O1069" s="90"/>
    </row>
    <row r="1070" spans="1:15" x14ac:dyDescent="0.3">
      <c r="A1070" s="94">
        <f xml:space="preserve"> IF(MOD(ROWS($A$681:A1069),12) = 0,A1069+1,A1069)</f>
        <v>91</v>
      </c>
      <c r="B1070" s="94"/>
      <c r="C1070" s="29"/>
      <c r="D1070" s="89"/>
      <c r="E1070" s="95">
        <f t="shared" ref="E1070:E1133" si="301">MAX(0,E1058-K1058-L1058)</f>
        <v>332011.9990180062</v>
      </c>
      <c r="F1070" s="93">
        <v>180</v>
      </c>
      <c r="G1070" s="93"/>
      <c r="H1070" s="91">
        <v>0.08</v>
      </c>
      <c r="I1070" s="95">
        <f t="shared" ref="I1070:I1133" si="302">IF(E1070&lt;I1058, (E1070+J1070),I1058)</f>
        <v>7645.2166746428447</v>
      </c>
      <c r="J1070" s="95">
        <f t="shared" si="295"/>
        <v>2213.4133267867082</v>
      </c>
      <c r="K1070" s="95">
        <f t="shared" si="296"/>
        <v>5431.8033478561365</v>
      </c>
      <c r="L1070" s="95">
        <f t="shared" si="299"/>
        <v>1109.0837182087355</v>
      </c>
      <c r="M1070" s="92">
        <f t="shared" si="291"/>
        <v>0.04</v>
      </c>
      <c r="N1070" s="92">
        <f t="shared" si="293"/>
        <v>3.3960531989175591E-3</v>
      </c>
      <c r="O1070" s="90"/>
    </row>
    <row r="1071" spans="1:15" x14ac:dyDescent="0.3">
      <c r="A1071" s="94">
        <f xml:space="preserve"> IF(MOD(ROWS($A$681:A1070),12) = 0,A1070+1,A1070)</f>
        <v>91</v>
      </c>
      <c r="B1071" s="94"/>
      <c r="C1071" s="29"/>
      <c r="D1071" s="89"/>
      <c r="E1071" s="95">
        <f t="shared" si="301"/>
        <v>166005.9995090031</v>
      </c>
      <c r="F1071" s="93">
        <v>180</v>
      </c>
      <c r="G1071" s="93"/>
      <c r="H1071" s="91">
        <v>0.08</v>
      </c>
      <c r="I1071" s="95">
        <f t="shared" si="302"/>
        <v>3822.6083373214224</v>
      </c>
      <c r="J1071" s="95">
        <f t="shared" si="295"/>
        <v>1106.7066633933541</v>
      </c>
      <c r="K1071" s="95">
        <f t="shared" si="296"/>
        <v>2715.9016739280682</v>
      </c>
      <c r="L1071" s="95">
        <f t="shared" si="299"/>
        <v>554.54185910436775</v>
      </c>
      <c r="M1071" s="92">
        <f t="shared" si="291"/>
        <v>0.04</v>
      </c>
      <c r="N1071" s="92">
        <f t="shared" si="293"/>
        <v>3.3960531989175591E-3</v>
      </c>
      <c r="O1071" s="90"/>
    </row>
    <row r="1072" spans="1:15" x14ac:dyDescent="0.3">
      <c r="A1072" s="94">
        <f xml:space="preserve"> IF(MOD(ROWS($A$681:A1071),12) = 0,A1071+1,A1071)</f>
        <v>91</v>
      </c>
      <c r="B1072" s="94"/>
      <c r="C1072" s="29"/>
      <c r="D1072" s="89"/>
      <c r="E1072" s="95">
        <f t="shared" si="301"/>
        <v>232740.55078816169</v>
      </c>
      <c r="F1072" s="93">
        <v>180</v>
      </c>
      <c r="G1072" s="93"/>
      <c r="H1072" s="91">
        <v>0.08</v>
      </c>
      <c r="I1072" s="95">
        <f t="shared" si="302"/>
        <v>5256.0864638169551</v>
      </c>
      <c r="J1072" s="95">
        <f t="shared" si="295"/>
        <v>1551.6036719210781</v>
      </c>
      <c r="K1072" s="95">
        <f t="shared" si="296"/>
        <v>3704.4827918958772</v>
      </c>
      <c r="L1072" s="95">
        <f t="shared" si="299"/>
        <v>777.81867138621806</v>
      </c>
      <c r="M1072" s="92">
        <f t="shared" si="291"/>
        <v>0.04</v>
      </c>
      <c r="N1072" s="92">
        <f t="shared" si="293"/>
        <v>3.3960531989175591E-3</v>
      </c>
      <c r="O1072" s="90"/>
    </row>
    <row r="1073" spans="1:15" x14ac:dyDescent="0.3">
      <c r="A1073" s="94">
        <f xml:space="preserve"> IF(MOD(ROWS($A$681:A1072),12) = 0,A1072+1,A1072)</f>
        <v>91</v>
      </c>
      <c r="B1073" s="94"/>
      <c r="C1073" s="29"/>
      <c r="D1073" s="89"/>
      <c r="E1073" s="95">
        <f t="shared" si="301"/>
        <v>279288.66094579443</v>
      </c>
      <c r="F1073" s="93">
        <v>180</v>
      </c>
      <c r="G1073" s="93"/>
      <c r="H1073" s="91">
        <v>0.08</v>
      </c>
      <c r="I1073" s="95">
        <f t="shared" si="302"/>
        <v>6307.303756580347</v>
      </c>
      <c r="J1073" s="95">
        <f t="shared" si="295"/>
        <v>1861.9244063052963</v>
      </c>
      <c r="K1073" s="95">
        <f t="shared" si="296"/>
        <v>4445.3793502750505</v>
      </c>
      <c r="L1073" s="95">
        <f t="shared" si="299"/>
        <v>933.38240566346315</v>
      </c>
      <c r="M1073" s="92">
        <f t="shared" si="291"/>
        <v>0.04</v>
      </c>
      <c r="N1073" s="92">
        <f t="shared" si="293"/>
        <v>3.3960531989175591E-3</v>
      </c>
      <c r="O1073" s="90"/>
    </row>
    <row r="1074" spans="1:15" x14ac:dyDescent="0.3">
      <c r="A1074" s="94">
        <f xml:space="preserve"> IF(MOD(ROWS($A$681:A1073),12) = 0,A1073+1,A1073)</f>
        <v>91</v>
      </c>
      <c r="B1074" s="94"/>
      <c r="C1074" s="29"/>
      <c r="D1074" s="89"/>
      <c r="E1074" s="95">
        <f t="shared" si="301"/>
        <v>332091.67738459416</v>
      </c>
      <c r="F1074" s="93">
        <v>180</v>
      </c>
      <c r="G1074" s="93"/>
      <c r="H1074" s="91">
        <v>0.08</v>
      </c>
      <c r="I1074" s="95">
        <f t="shared" si="302"/>
        <v>7358.521049343738</v>
      </c>
      <c r="J1074" s="95">
        <f t="shared" si="295"/>
        <v>2213.9445158972944</v>
      </c>
      <c r="K1074" s="95">
        <f t="shared" si="296"/>
        <v>5144.5765334464431</v>
      </c>
      <c r="L1074" s="95">
        <f t="shared" si="299"/>
        <v>1110.3297477223621</v>
      </c>
      <c r="M1074" s="92">
        <f t="shared" ref="M1074:M1137" si="303">0.04</f>
        <v>0.04</v>
      </c>
      <c r="N1074" s="92">
        <f t="shared" si="293"/>
        <v>3.3960531989175591E-3</v>
      </c>
      <c r="O1074" s="90"/>
    </row>
    <row r="1075" spans="1:15" x14ac:dyDescent="0.3">
      <c r="A1075" s="94">
        <f xml:space="preserve"> IF(MOD(ROWS($A$681:A1074),12) = 0,A1074+1,A1074)</f>
        <v>91</v>
      </c>
      <c r="B1075" s="94"/>
      <c r="C1075" s="29"/>
      <c r="D1075" s="89"/>
      <c r="E1075" s="95">
        <f t="shared" si="301"/>
        <v>345030.31416581268</v>
      </c>
      <c r="F1075" s="93">
        <v>180</v>
      </c>
      <c r="G1075" s="93"/>
      <c r="H1075" s="91">
        <v>0.08</v>
      </c>
      <c r="I1075" s="95">
        <f t="shared" si="302"/>
        <v>7645.2166746428447</v>
      </c>
      <c r="J1075" s="95">
        <f t="shared" si="295"/>
        <v>2300.2020944387514</v>
      </c>
      <c r="K1075" s="95">
        <f t="shared" si="296"/>
        <v>5345.0145802040934</v>
      </c>
      <c r="L1075" s="95">
        <f t="shared" si="299"/>
        <v>1153.5893482829754</v>
      </c>
      <c r="M1075" s="92">
        <f t="shared" si="303"/>
        <v>0.04</v>
      </c>
      <c r="N1075" s="92">
        <f t="shared" si="293"/>
        <v>3.3960531989175591E-3</v>
      </c>
      <c r="O1075" s="90"/>
    </row>
    <row r="1076" spans="1:15" x14ac:dyDescent="0.3">
      <c r="A1076" s="94">
        <f xml:space="preserve"> IF(MOD(ROWS($A$681:A1075),12) = 0,A1075+1,A1075)</f>
        <v>91</v>
      </c>
      <c r="B1076" s="94"/>
      <c r="C1076" s="29"/>
      <c r="D1076" s="89"/>
      <c r="E1076" s="95">
        <f t="shared" si="301"/>
        <v>560674.26051944541</v>
      </c>
      <c r="F1076" s="93">
        <v>180</v>
      </c>
      <c r="G1076" s="93"/>
      <c r="H1076" s="91">
        <v>0.08</v>
      </c>
      <c r="I1076" s="95">
        <f t="shared" si="302"/>
        <v>12423.477096294622</v>
      </c>
      <c r="J1076" s="95">
        <f t="shared" si="295"/>
        <v>3737.8284034629696</v>
      </c>
      <c r="K1076" s="95">
        <f t="shared" si="296"/>
        <v>8685.6486928316517</v>
      </c>
      <c r="L1076" s="95">
        <f t="shared" si="299"/>
        <v>1874.5826909598345</v>
      </c>
      <c r="M1076" s="92">
        <f t="shared" si="303"/>
        <v>0.04</v>
      </c>
      <c r="N1076" s="92">
        <f t="shared" si="293"/>
        <v>3.3960531989175591E-3</v>
      </c>
      <c r="O1076" s="88">
        <f t="shared" ref="O1076" si="304">SUM(I1065:I1076)</f>
        <v>77121.123205459691</v>
      </c>
    </row>
    <row r="1077" spans="1:15" x14ac:dyDescent="0.3">
      <c r="A1077" s="94">
        <f xml:space="preserve"> IF(MOD(ROWS($A$681:A1076),12) = 0,A1076+1,A1076)</f>
        <v>92</v>
      </c>
      <c r="B1077" s="94"/>
      <c r="C1077" s="29"/>
      <c r="D1077" s="89"/>
      <c r="E1077" s="95">
        <f t="shared" si="301"/>
        <v>79727.245065137526</v>
      </c>
      <c r="F1077" s="93">
        <v>180</v>
      </c>
      <c r="G1077" s="93"/>
      <c r="H1077" s="91">
        <v>0.08</v>
      </c>
      <c r="I1077" s="95">
        <f t="shared" si="302"/>
        <v>1911.3041686607112</v>
      </c>
      <c r="J1077" s="95">
        <f t="shared" si="295"/>
        <v>531.51496710091692</v>
      </c>
      <c r="K1077" s="95">
        <f t="shared" si="296"/>
        <v>1379.7892015597943</v>
      </c>
      <c r="L1077" s="95">
        <f t="shared" si="299"/>
        <v>266.07212811255545</v>
      </c>
      <c r="M1077" s="92">
        <f t="shared" si="303"/>
        <v>0.04</v>
      </c>
      <c r="N1077" s="92">
        <f t="shared" si="293"/>
        <v>3.3960531989175591E-3</v>
      </c>
      <c r="O1077" s="90"/>
    </row>
    <row r="1078" spans="1:15" x14ac:dyDescent="0.3">
      <c r="A1078" s="94">
        <f xml:space="preserve"> IF(MOD(ROWS($A$681:A1077),12) = 0,A1077+1,A1077)</f>
        <v>92</v>
      </c>
      <c r="B1078" s="94"/>
      <c r="C1078" s="29"/>
      <c r="D1078" s="89"/>
      <c r="E1078" s="95">
        <f t="shared" si="301"/>
        <v>139522.67886399096</v>
      </c>
      <c r="F1078" s="93">
        <v>180</v>
      </c>
      <c r="G1078" s="93"/>
      <c r="H1078" s="91">
        <v>0.08</v>
      </c>
      <c r="I1078" s="95">
        <f t="shared" si="302"/>
        <v>3344.7822951562443</v>
      </c>
      <c r="J1078" s="95">
        <f t="shared" si="295"/>
        <v>930.15119242660649</v>
      </c>
      <c r="K1078" s="95">
        <f t="shared" si="296"/>
        <v>2414.6311027296379</v>
      </c>
      <c r="L1078" s="95">
        <f t="shared" si="299"/>
        <v>465.626224196973</v>
      </c>
      <c r="M1078" s="92">
        <f t="shared" si="303"/>
        <v>0.04</v>
      </c>
      <c r="N1078" s="92">
        <f t="shared" si="293"/>
        <v>3.3960531989175591E-3</v>
      </c>
      <c r="O1078" s="90"/>
    </row>
    <row r="1079" spans="1:15" x14ac:dyDescent="0.3">
      <c r="A1079" s="94">
        <f xml:space="preserve"> IF(MOD(ROWS($A$681:A1078),12) = 0,A1078+1,A1078)</f>
        <v>92</v>
      </c>
      <c r="B1079" s="94"/>
      <c r="C1079" s="29"/>
      <c r="D1079" s="89"/>
      <c r="E1079" s="95">
        <f t="shared" si="301"/>
        <v>111618.1430911926</v>
      </c>
      <c r="F1079" s="93">
        <v>180</v>
      </c>
      <c r="G1079" s="93"/>
      <c r="H1079" s="91">
        <v>0.08</v>
      </c>
      <c r="I1079" s="95">
        <f t="shared" si="302"/>
        <v>2675.8258361249955</v>
      </c>
      <c r="J1079" s="95">
        <f t="shared" si="295"/>
        <v>744.12095394128403</v>
      </c>
      <c r="K1079" s="95">
        <f t="shared" si="296"/>
        <v>1931.7048821837116</v>
      </c>
      <c r="L1079" s="95">
        <f t="shared" si="299"/>
        <v>372.50097935757782</v>
      </c>
      <c r="M1079" s="92">
        <f t="shared" si="303"/>
        <v>0.04</v>
      </c>
      <c r="N1079" s="92">
        <f t="shared" si="293"/>
        <v>3.3960531989175591E-3</v>
      </c>
      <c r="O1079" s="90"/>
    </row>
    <row r="1080" spans="1:15" x14ac:dyDescent="0.3">
      <c r="A1080" s="94">
        <f xml:space="preserve"> IF(MOD(ROWS($A$681:A1079),12) = 0,A1079+1,A1079)</f>
        <v>92</v>
      </c>
      <c r="B1080" s="94"/>
      <c r="C1080" s="29"/>
      <c r="D1080" s="89"/>
      <c r="E1080" s="95">
        <f t="shared" si="301"/>
        <v>309197.55635434313</v>
      </c>
      <c r="F1080" s="93">
        <v>180</v>
      </c>
      <c r="G1080" s="93"/>
      <c r="H1080" s="91">
        <v>0.08</v>
      </c>
      <c r="I1080" s="95">
        <f t="shared" si="302"/>
        <v>7262.9558409107021</v>
      </c>
      <c r="J1080" s="95">
        <f t="shared" si="295"/>
        <v>2061.3170423622878</v>
      </c>
      <c r="K1080" s="95">
        <f t="shared" si="296"/>
        <v>5201.6387985484143</v>
      </c>
      <c r="L1080" s="95">
        <f t="shared" si="299"/>
        <v>1032.386308273235</v>
      </c>
      <c r="M1080" s="92">
        <f t="shared" si="303"/>
        <v>0.04</v>
      </c>
      <c r="N1080" s="92">
        <f t="shared" si="293"/>
        <v>3.3960531989175591E-3</v>
      </c>
      <c r="O1080" s="90"/>
    </row>
    <row r="1081" spans="1:15" x14ac:dyDescent="0.3">
      <c r="A1081" s="94">
        <f xml:space="preserve"> IF(MOD(ROWS($A$681:A1080),12) = 0,A1080+1,A1080)</f>
        <v>92</v>
      </c>
      <c r="B1081" s="94"/>
      <c r="C1081" s="29"/>
      <c r="D1081" s="89"/>
      <c r="E1081" s="95">
        <f t="shared" si="301"/>
        <v>488206.66792791185</v>
      </c>
      <c r="F1081" s="93">
        <v>180</v>
      </c>
      <c r="G1081" s="93"/>
      <c r="H1081" s="91">
        <v>0.08</v>
      </c>
      <c r="I1081" s="95">
        <f t="shared" si="302"/>
        <v>11467.825011964267</v>
      </c>
      <c r="J1081" s="95">
        <f t="shared" si="295"/>
        <v>3254.7111195194125</v>
      </c>
      <c r="K1081" s="95">
        <f t="shared" si="296"/>
        <v>8213.1138924448551</v>
      </c>
      <c r="L1081" s="95">
        <f t="shared" si="299"/>
        <v>1630.083644641956</v>
      </c>
      <c r="M1081" s="92">
        <f t="shared" si="303"/>
        <v>0.04</v>
      </c>
      <c r="N1081" s="92">
        <f t="shared" si="293"/>
        <v>3.3960531989175591E-3</v>
      </c>
      <c r="O1081" s="90"/>
    </row>
    <row r="1082" spans="1:15" x14ac:dyDescent="0.3">
      <c r="A1082" s="94">
        <f xml:space="preserve"> IF(MOD(ROWS($A$681:A1081),12) = 0,A1081+1,A1081)</f>
        <v>92</v>
      </c>
      <c r="B1082" s="94"/>
      <c r="C1082" s="29"/>
      <c r="D1082" s="89"/>
      <c r="E1082" s="95">
        <f t="shared" si="301"/>
        <v>325471.11195194133</v>
      </c>
      <c r="F1082" s="93">
        <v>180</v>
      </c>
      <c r="G1082" s="93"/>
      <c r="H1082" s="91">
        <v>0.08</v>
      </c>
      <c r="I1082" s="95">
        <f t="shared" si="302"/>
        <v>7645.2166746428447</v>
      </c>
      <c r="J1082" s="95">
        <f t="shared" si="295"/>
        <v>2169.8074130129426</v>
      </c>
      <c r="K1082" s="95">
        <f t="shared" si="296"/>
        <v>5475.4092616299022</v>
      </c>
      <c r="L1082" s="95">
        <f t="shared" si="299"/>
        <v>1086.7224297613043</v>
      </c>
      <c r="M1082" s="92">
        <f t="shared" si="303"/>
        <v>0.04</v>
      </c>
      <c r="N1082" s="92">
        <f t="shared" si="293"/>
        <v>3.3960531989175591E-3</v>
      </c>
      <c r="O1082" s="90"/>
    </row>
    <row r="1083" spans="1:15" x14ac:dyDescent="0.3">
      <c r="A1083" s="94">
        <f xml:space="preserve"> IF(MOD(ROWS($A$681:A1082),12) = 0,A1082+1,A1082)</f>
        <v>92</v>
      </c>
      <c r="B1083" s="94"/>
      <c r="C1083" s="29"/>
      <c r="D1083" s="89"/>
      <c r="E1083" s="95">
        <f t="shared" si="301"/>
        <v>162735.55597597067</v>
      </c>
      <c r="F1083" s="93">
        <v>180</v>
      </c>
      <c r="G1083" s="93"/>
      <c r="H1083" s="91">
        <v>0.08</v>
      </c>
      <c r="I1083" s="95">
        <f t="shared" si="302"/>
        <v>3822.6083373214224</v>
      </c>
      <c r="J1083" s="95">
        <f t="shared" si="295"/>
        <v>1084.9037065064713</v>
      </c>
      <c r="K1083" s="95">
        <f t="shared" si="296"/>
        <v>2737.7046308149511</v>
      </c>
      <c r="L1083" s="95">
        <f t="shared" si="299"/>
        <v>543.36121488065214</v>
      </c>
      <c r="M1083" s="92">
        <f t="shared" si="303"/>
        <v>0.04</v>
      </c>
      <c r="N1083" s="92">
        <f t="shared" si="293"/>
        <v>3.3960531989175591E-3</v>
      </c>
      <c r="O1083" s="90"/>
    </row>
    <row r="1084" spans="1:15" x14ac:dyDescent="0.3">
      <c r="A1084" s="94">
        <f xml:space="preserve"> IF(MOD(ROWS($A$681:A1083),12) = 0,A1083+1,A1083)</f>
        <v>92</v>
      </c>
      <c r="B1084" s="94"/>
      <c r="C1084" s="29"/>
      <c r="D1084" s="89"/>
      <c r="E1084" s="95">
        <f t="shared" si="301"/>
        <v>228258.24932487958</v>
      </c>
      <c r="F1084" s="93">
        <v>180</v>
      </c>
      <c r="G1084" s="93"/>
      <c r="H1084" s="91">
        <v>0.08</v>
      </c>
      <c r="I1084" s="95">
        <f t="shared" si="302"/>
        <v>5256.0864638169551</v>
      </c>
      <c r="J1084" s="95">
        <f t="shared" si="295"/>
        <v>1521.721662165864</v>
      </c>
      <c r="K1084" s="95">
        <f t="shared" si="296"/>
        <v>3734.3648016510911</v>
      </c>
      <c r="L1084" s="95">
        <f t="shared" si="299"/>
        <v>762.49505626850669</v>
      </c>
      <c r="M1084" s="92">
        <f t="shared" si="303"/>
        <v>0.04</v>
      </c>
      <c r="N1084" s="92">
        <f t="shared" si="293"/>
        <v>3.3960531989175591E-3</v>
      </c>
      <c r="O1084" s="90"/>
    </row>
    <row r="1085" spans="1:15" x14ac:dyDescent="0.3">
      <c r="A1085" s="94">
        <f xml:space="preserve"> IF(MOD(ROWS($A$681:A1084),12) = 0,A1084+1,A1084)</f>
        <v>92</v>
      </c>
      <c r="B1085" s="94"/>
      <c r="C1085" s="29"/>
      <c r="D1085" s="89"/>
      <c r="E1085" s="95">
        <f t="shared" si="301"/>
        <v>273909.8991898559</v>
      </c>
      <c r="F1085" s="93">
        <v>180</v>
      </c>
      <c r="G1085" s="93"/>
      <c r="H1085" s="91">
        <v>0.08</v>
      </c>
      <c r="I1085" s="95">
        <f t="shared" si="302"/>
        <v>6307.303756580347</v>
      </c>
      <c r="J1085" s="95">
        <f t="shared" si="295"/>
        <v>1826.0659945990394</v>
      </c>
      <c r="K1085" s="95">
        <f t="shared" si="296"/>
        <v>4481.2377619813078</v>
      </c>
      <c r="L1085" s="95">
        <f t="shared" si="299"/>
        <v>914.99406752220943</v>
      </c>
      <c r="M1085" s="92">
        <f t="shared" si="303"/>
        <v>0.04</v>
      </c>
      <c r="N1085" s="92">
        <f t="shared" si="293"/>
        <v>3.3960531989175591E-3</v>
      </c>
      <c r="O1085" s="90"/>
    </row>
    <row r="1086" spans="1:15" x14ac:dyDescent="0.3">
      <c r="A1086" s="94">
        <f xml:space="preserve"> IF(MOD(ROWS($A$681:A1085),12) = 0,A1085+1,A1085)</f>
        <v>92</v>
      </c>
      <c r="B1086" s="94"/>
      <c r="C1086" s="29"/>
      <c r="D1086" s="89"/>
      <c r="E1086" s="95">
        <f t="shared" si="301"/>
        <v>325836.77110342536</v>
      </c>
      <c r="F1086" s="93">
        <v>180</v>
      </c>
      <c r="G1086" s="93"/>
      <c r="H1086" s="91">
        <v>0.08</v>
      </c>
      <c r="I1086" s="95">
        <f t="shared" si="302"/>
        <v>7358.521049343738</v>
      </c>
      <c r="J1086" s="95">
        <f t="shared" si="295"/>
        <v>2172.2451406895025</v>
      </c>
      <c r="K1086" s="95">
        <f t="shared" si="296"/>
        <v>5186.2759086542355</v>
      </c>
      <c r="L1086" s="95">
        <f t="shared" si="299"/>
        <v>1088.9461399407019</v>
      </c>
      <c r="M1086" s="92">
        <f t="shared" si="303"/>
        <v>0.04</v>
      </c>
      <c r="N1086" s="92">
        <f t="shared" si="293"/>
        <v>3.3960531989175591E-3</v>
      </c>
      <c r="O1086" s="90"/>
    </row>
    <row r="1087" spans="1:15" x14ac:dyDescent="0.3">
      <c r="A1087" s="94">
        <f xml:space="preserve"> IF(MOD(ROWS($A$681:A1086),12) = 0,A1086+1,A1086)</f>
        <v>92</v>
      </c>
      <c r="B1087" s="94"/>
      <c r="C1087" s="29"/>
      <c r="D1087" s="89"/>
      <c r="E1087" s="95">
        <f t="shared" si="301"/>
        <v>338531.71023732563</v>
      </c>
      <c r="F1087" s="93">
        <v>180</v>
      </c>
      <c r="G1087" s="93"/>
      <c r="H1087" s="91">
        <v>0.08</v>
      </c>
      <c r="I1087" s="95">
        <f t="shared" si="302"/>
        <v>7645.2166746428447</v>
      </c>
      <c r="J1087" s="95">
        <f t="shared" si="295"/>
        <v>2256.8780682488377</v>
      </c>
      <c r="K1087" s="95">
        <f t="shared" si="296"/>
        <v>5388.338606394007</v>
      </c>
      <c r="L1087" s="95">
        <f t="shared" si="299"/>
        <v>1131.3726129254064</v>
      </c>
      <c r="M1087" s="92">
        <f t="shared" si="303"/>
        <v>0.04</v>
      </c>
      <c r="N1087" s="92">
        <f t="shared" si="293"/>
        <v>3.3960531989175591E-3</v>
      </c>
      <c r="O1087" s="90"/>
    </row>
    <row r="1088" spans="1:15" x14ac:dyDescent="0.3">
      <c r="A1088" s="94">
        <f xml:space="preserve"> IF(MOD(ROWS($A$681:A1087),12) = 0,A1087+1,A1087)</f>
        <v>92</v>
      </c>
      <c r="B1088" s="94"/>
      <c r="C1088" s="29"/>
      <c r="D1088" s="89"/>
      <c r="E1088" s="95">
        <f t="shared" si="301"/>
        <v>550114.02913565398</v>
      </c>
      <c r="F1088" s="93">
        <v>180</v>
      </c>
      <c r="G1088" s="93"/>
      <c r="H1088" s="91">
        <v>0.08</v>
      </c>
      <c r="I1088" s="95">
        <f t="shared" si="302"/>
        <v>12423.477096294622</v>
      </c>
      <c r="J1088" s="95">
        <f t="shared" si="295"/>
        <v>3667.4268609043602</v>
      </c>
      <c r="K1088" s="95">
        <f t="shared" si="296"/>
        <v>8756.050235390263</v>
      </c>
      <c r="L1088" s="95">
        <f t="shared" si="299"/>
        <v>1838.480496003785</v>
      </c>
      <c r="M1088" s="92">
        <f t="shared" si="303"/>
        <v>0.04</v>
      </c>
      <c r="N1088" s="92">
        <f t="shared" si="293"/>
        <v>3.3960531989175591E-3</v>
      </c>
      <c r="O1088" s="88">
        <f t="shared" ref="O1088" si="305">SUM(I1077:I1088)</f>
        <v>77121.123205459691</v>
      </c>
    </row>
    <row r="1089" spans="1:15" x14ac:dyDescent="0.3">
      <c r="A1089" s="94">
        <f xml:space="preserve"> IF(MOD(ROWS($A$681:A1088),12) = 0,A1088+1,A1088)</f>
        <v>93</v>
      </c>
      <c r="B1089" s="94"/>
      <c r="C1089" s="29"/>
      <c r="D1089" s="89"/>
      <c r="E1089" s="95">
        <f t="shared" si="301"/>
        <v>78081.383735465177</v>
      </c>
      <c r="F1089" s="93">
        <v>180</v>
      </c>
      <c r="G1089" s="93"/>
      <c r="H1089" s="91">
        <v>0.08</v>
      </c>
      <c r="I1089" s="95">
        <f t="shared" si="302"/>
        <v>1911.3041686607112</v>
      </c>
      <c r="J1089" s="95">
        <f t="shared" si="295"/>
        <v>520.5425582364345</v>
      </c>
      <c r="K1089" s="95">
        <f t="shared" si="296"/>
        <v>1390.7616104242766</v>
      </c>
      <c r="L1089" s="95">
        <f t="shared" si="299"/>
        <v>260.44543259472289</v>
      </c>
      <c r="M1089" s="92">
        <f t="shared" si="303"/>
        <v>0.04</v>
      </c>
      <c r="N1089" s="92">
        <f t="shared" si="293"/>
        <v>3.3960531989175591E-3</v>
      </c>
      <c r="O1089" s="90"/>
    </row>
    <row r="1090" spans="1:15" x14ac:dyDescent="0.3">
      <c r="A1090" s="94">
        <f xml:space="preserve"> IF(MOD(ROWS($A$681:A1089),12) = 0,A1089+1,A1089)</f>
        <v>93</v>
      </c>
      <c r="B1090" s="94"/>
      <c r="C1090" s="29"/>
      <c r="D1090" s="89"/>
      <c r="E1090" s="95">
        <f t="shared" si="301"/>
        <v>136642.42153706434</v>
      </c>
      <c r="F1090" s="93">
        <v>180</v>
      </c>
      <c r="G1090" s="93"/>
      <c r="H1090" s="91">
        <v>0.08</v>
      </c>
      <c r="I1090" s="95">
        <f t="shared" si="302"/>
        <v>3344.7822951562443</v>
      </c>
      <c r="J1090" s="95">
        <f t="shared" si="295"/>
        <v>910.94947691376228</v>
      </c>
      <c r="K1090" s="95">
        <f t="shared" si="296"/>
        <v>2433.8328182424821</v>
      </c>
      <c r="L1090" s="95">
        <f t="shared" si="299"/>
        <v>455.77950704076596</v>
      </c>
      <c r="M1090" s="92">
        <f t="shared" si="303"/>
        <v>0.04</v>
      </c>
      <c r="N1090" s="92">
        <f t="shared" si="293"/>
        <v>3.3960531989175591E-3</v>
      </c>
      <c r="O1090" s="90"/>
    </row>
    <row r="1091" spans="1:15" x14ac:dyDescent="0.3">
      <c r="A1091" s="94">
        <f xml:space="preserve"> IF(MOD(ROWS($A$681:A1090),12) = 0,A1090+1,A1090)</f>
        <v>93</v>
      </c>
      <c r="B1091" s="94"/>
      <c r="C1091" s="29"/>
      <c r="D1091" s="89"/>
      <c r="E1091" s="95">
        <f t="shared" si="301"/>
        <v>109313.93722965132</v>
      </c>
      <c r="F1091" s="93">
        <v>180</v>
      </c>
      <c r="G1091" s="93"/>
      <c r="H1091" s="91">
        <v>0.08</v>
      </c>
      <c r="I1091" s="95">
        <f t="shared" si="302"/>
        <v>2675.8258361249955</v>
      </c>
      <c r="J1091" s="95">
        <f t="shared" si="295"/>
        <v>728.75958153100885</v>
      </c>
      <c r="K1091" s="95">
        <f t="shared" si="296"/>
        <v>1947.0662545939867</v>
      </c>
      <c r="L1091" s="95">
        <f t="shared" si="299"/>
        <v>364.62360563261228</v>
      </c>
      <c r="M1091" s="92">
        <f t="shared" si="303"/>
        <v>0.04</v>
      </c>
      <c r="N1091" s="92">
        <f t="shared" ref="N1091:N1154" si="306">1-(POWER(1-M1091,(1/12)))</f>
        <v>3.3960531989175591E-3</v>
      </c>
      <c r="O1091" s="90"/>
    </row>
    <row r="1092" spans="1:15" x14ac:dyDescent="0.3">
      <c r="A1092" s="94">
        <f xml:space="preserve"> IF(MOD(ROWS($A$681:A1091),12) = 0,A1091+1,A1091)</f>
        <v>93</v>
      </c>
      <c r="B1092" s="94"/>
      <c r="C1092" s="29"/>
      <c r="D1092" s="89"/>
      <c r="E1092" s="95">
        <f t="shared" si="301"/>
        <v>302963.53124752146</v>
      </c>
      <c r="F1092" s="93">
        <v>180</v>
      </c>
      <c r="G1092" s="93"/>
      <c r="H1092" s="91">
        <v>0.08</v>
      </c>
      <c r="I1092" s="95">
        <f t="shared" si="302"/>
        <v>7262.9558409107021</v>
      </c>
      <c r="J1092" s="95">
        <f t="shared" si="295"/>
        <v>2019.7568749834766</v>
      </c>
      <c r="K1092" s="95">
        <f t="shared" si="296"/>
        <v>5243.1989659272258</v>
      </c>
      <c r="L1092" s="95">
        <f t="shared" si="299"/>
        <v>1011.0740868277067</v>
      </c>
      <c r="M1092" s="92">
        <f t="shared" si="303"/>
        <v>0.04</v>
      </c>
      <c r="N1092" s="92">
        <f t="shared" si="306"/>
        <v>3.3960531989175591E-3</v>
      </c>
      <c r="O1092" s="90"/>
    </row>
    <row r="1093" spans="1:15" x14ac:dyDescent="0.3">
      <c r="A1093" s="94">
        <f xml:space="preserve"> IF(MOD(ROWS($A$681:A1092),12) = 0,A1092+1,A1092)</f>
        <v>93</v>
      </c>
      <c r="B1093" s="94"/>
      <c r="C1093" s="29"/>
      <c r="D1093" s="89"/>
      <c r="E1093" s="95">
        <f t="shared" si="301"/>
        <v>478363.47039082501</v>
      </c>
      <c r="F1093" s="93">
        <v>180</v>
      </c>
      <c r="G1093" s="93"/>
      <c r="H1093" s="91">
        <v>0.08</v>
      </c>
      <c r="I1093" s="95">
        <f t="shared" si="302"/>
        <v>11467.825011964267</v>
      </c>
      <c r="J1093" s="95">
        <f t="shared" si="295"/>
        <v>3189.0898026055002</v>
      </c>
      <c r="K1093" s="95">
        <f t="shared" si="296"/>
        <v>8278.735209358767</v>
      </c>
      <c r="L1093" s="95">
        <f t="shared" si="299"/>
        <v>1596.4327686753322</v>
      </c>
      <c r="M1093" s="92">
        <f t="shared" si="303"/>
        <v>0.04</v>
      </c>
      <c r="N1093" s="92">
        <f t="shared" si="306"/>
        <v>3.3960531989175591E-3</v>
      </c>
      <c r="O1093" s="90"/>
    </row>
    <row r="1094" spans="1:15" x14ac:dyDescent="0.3">
      <c r="A1094" s="94">
        <f xml:space="preserve"> IF(MOD(ROWS($A$681:A1093),12) = 0,A1093+1,A1093)</f>
        <v>93</v>
      </c>
      <c r="B1094" s="94"/>
      <c r="C1094" s="29"/>
      <c r="D1094" s="89"/>
      <c r="E1094" s="95">
        <f t="shared" si="301"/>
        <v>318908.9802605501</v>
      </c>
      <c r="F1094" s="93">
        <v>180</v>
      </c>
      <c r="G1094" s="93"/>
      <c r="H1094" s="91">
        <v>0.08</v>
      </c>
      <c r="I1094" s="95">
        <f t="shared" si="302"/>
        <v>7645.2166746428447</v>
      </c>
      <c r="J1094" s="95">
        <f t="shared" si="295"/>
        <v>2126.0598684036677</v>
      </c>
      <c r="K1094" s="95">
        <f t="shared" si="296"/>
        <v>5519.1568062391771</v>
      </c>
      <c r="L1094" s="95">
        <f t="shared" si="299"/>
        <v>1064.2885124502218</v>
      </c>
      <c r="M1094" s="92">
        <f t="shared" si="303"/>
        <v>0.04</v>
      </c>
      <c r="N1094" s="92">
        <f t="shared" si="306"/>
        <v>3.3960531989175591E-3</v>
      </c>
      <c r="O1094" s="90"/>
    </row>
    <row r="1095" spans="1:15" x14ac:dyDescent="0.3">
      <c r="A1095" s="94">
        <f xml:space="preserve"> IF(MOD(ROWS($A$681:A1094),12) = 0,A1094+1,A1094)</f>
        <v>93</v>
      </c>
      <c r="B1095" s="94"/>
      <c r="C1095" s="29"/>
      <c r="D1095" s="89"/>
      <c r="E1095" s="95">
        <f t="shared" si="301"/>
        <v>159454.49013027505</v>
      </c>
      <c r="F1095" s="93">
        <v>180</v>
      </c>
      <c r="G1095" s="93"/>
      <c r="H1095" s="91">
        <v>0.08</v>
      </c>
      <c r="I1095" s="95">
        <f t="shared" si="302"/>
        <v>3822.6083373214224</v>
      </c>
      <c r="J1095" s="95">
        <f t="shared" si="295"/>
        <v>1063.0299342018338</v>
      </c>
      <c r="K1095" s="95">
        <f t="shared" si="296"/>
        <v>2759.5784031195885</v>
      </c>
      <c r="L1095" s="95">
        <f t="shared" si="299"/>
        <v>532.14425622511089</v>
      </c>
      <c r="M1095" s="92">
        <f t="shared" si="303"/>
        <v>0.04</v>
      </c>
      <c r="N1095" s="92">
        <f t="shared" si="306"/>
        <v>3.3960531989175591E-3</v>
      </c>
      <c r="O1095" s="90"/>
    </row>
    <row r="1096" spans="1:15" x14ac:dyDescent="0.3">
      <c r="A1096" s="94">
        <f xml:space="preserve"> IF(MOD(ROWS($A$681:A1095),12) = 0,A1095+1,A1095)</f>
        <v>93</v>
      </c>
      <c r="B1096" s="94"/>
      <c r="C1096" s="29"/>
      <c r="D1096" s="89"/>
      <c r="E1096" s="95">
        <f t="shared" si="301"/>
        <v>223761.38946695998</v>
      </c>
      <c r="F1096" s="93">
        <v>180</v>
      </c>
      <c r="G1096" s="93"/>
      <c r="H1096" s="91">
        <v>0.08</v>
      </c>
      <c r="I1096" s="95">
        <f t="shared" si="302"/>
        <v>5256.0864638169551</v>
      </c>
      <c r="J1096" s="95">
        <f t="shared" si="295"/>
        <v>1491.7425964464001</v>
      </c>
      <c r="K1096" s="95">
        <f t="shared" si="296"/>
        <v>3764.343867370555</v>
      </c>
      <c r="L1096" s="95">
        <f t="shared" si="299"/>
        <v>747.1216704608978</v>
      </c>
      <c r="M1096" s="92">
        <f t="shared" si="303"/>
        <v>0.04</v>
      </c>
      <c r="N1096" s="92">
        <f t="shared" si="306"/>
        <v>3.3960531989175591E-3</v>
      </c>
      <c r="O1096" s="90"/>
    </row>
    <row r="1097" spans="1:15" x14ac:dyDescent="0.3">
      <c r="A1097" s="94">
        <f xml:space="preserve"> IF(MOD(ROWS($A$681:A1096),12) = 0,A1096+1,A1096)</f>
        <v>93</v>
      </c>
      <c r="B1097" s="94"/>
      <c r="C1097" s="29"/>
      <c r="D1097" s="89"/>
      <c r="E1097" s="95">
        <f t="shared" si="301"/>
        <v>268513.66736035235</v>
      </c>
      <c r="F1097" s="93">
        <v>180</v>
      </c>
      <c r="G1097" s="93"/>
      <c r="H1097" s="91">
        <v>0.08</v>
      </c>
      <c r="I1097" s="95">
        <f t="shared" si="302"/>
        <v>6307.303756580347</v>
      </c>
      <c r="J1097" s="95">
        <f t="shared" si="295"/>
        <v>1790.0911157356825</v>
      </c>
      <c r="K1097" s="95">
        <f t="shared" si="296"/>
        <v>4517.2126408446647</v>
      </c>
      <c r="L1097" s="95">
        <f t="shared" si="299"/>
        <v>896.54600455307855</v>
      </c>
      <c r="M1097" s="92">
        <f t="shared" si="303"/>
        <v>0.04</v>
      </c>
      <c r="N1097" s="92">
        <f t="shared" si="306"/>
        <v>3.3960531989175591E-3</v>
      </c>
      <c r="O1097" s="90"/>
    </row>
    <row r="1098" spans="1:15" x14ac:dyDescent="0.3">
      <c r="A1098" s="94">
        <f xml:space="preserve"> IF(MOD(ROWS($A$681:A1097),12) = 0,A1097+1,A1097)</f>
        <v>93</v>
      </c>
      <c r="B1098" s="94"/>
      <c r="C1098" s="29"/>
      <c r="D1098" s="89"/>
      <c r="E1098" s="95">
        <f t="shared" si="301"/>
        <v>319561.54905483039</v>
      </c>
      <c r="F1098" s="93">
        <v>180</v>
      </c>
      <c r="G1098" s="93"/>
      <c r="H1098" s="91">
        <v>0.08</v>
      </c>
      <c r="I1098" s="95">
        <f t="shared" si="302"/>
        <v>7358.521049343738</v>
      </c>
      <c r="J1098" s="95">
        <f t="shared" si="295"/>
        <v>2130.410327032203</v>
      </c>
      <c r="K1098" s="95">
        <f t="shared" si="296"/>
        <v>5228.110722311535</v>
      </c>
      <c r="L1098" s="95">
        <f t="shared" si="299"/>
        <v>1067.493078775906</v>
      </c>
      <c r="M1098" s="92">
        <f t="shared" si="303"/>
        <v>0.04</v>
      </c>
      <c r="N1098" s="92">
        <f t="shared" si="306"/>
        <v>3.3960531989175591E-3</v>
      </c>
      <c r="O1098" s="90"/>
    </row>
    <row r="1099" spans="1:15" x14ac:dyDescent="0.3">
      <c r="A1099" s="94">
        <f xml:space="preserve"> IF(MOD(ROWS($A$681:A1098),12) = 0,A1098+1,A1098)</f>
        <v>93</v>
      </c>
      <c r="B1099" s="94"/>
      <c r="C1099" s="29"/>
      <c r="D1099" s="89"/>
      <c r="E1099" s="95">
        <f t="shared" si="301"/>
        <v>332011.9990180062</v>
      </c>
      <c r="F1099" s="93">
        <v>180</v>
      </c>
      <c r="G1099" s="93"/>
      <c r="H1099" s="91">
        <v>0.08</v>
      </c>
      <c r="I1099" s="95">
        <f t="shared" si="302"/>
        <v>7645.2166746428447</v>
      </c>
      <c r="J1099" s="95">
        <f t="shared" si="295"/>
        <v>2213.4133267867082</v>
      </c>
      <c r="K1099" s="95">
        <f t="shared" si="296"/>
        <v>5431.8033478561365</v>
      </c>
      <c r="L1099" s="95">
        <f t="shared" si="299"/>
        <v>1109.0837182087355</v>
      </c>
      <c r="M1099" s="92">
        <f t="shared" si="303"/>
        <v>0.04</v>
      </c>
      <c r="N1099" s="92">
        <f t="shared" si="306"/>
        <v>3.3960531989175591E-3</v>
      </c>
      <c r="O1099" s="90"/>
    </row>
    <row r="1100" spans="1:15" x14ac:dyDescent="0.3">
      <c r="A1100" s="94">
        <f xml:space="preserve"> IF(MOD(ROWS($A$681:A1099),12) = 0,A1099+1,A1099)</f>
        <v>93</v>
      </c>
      <c r="B1100" s="94"/>
      <c r="C1100" s="29"/>
      <c r="D1100" s="89"/>
      <c r="E1100" s="95">
        <f t="shared" si="301"/>
        <v>539519.49840425991</v>
      </c>
      <c r="F1100" s="93">
        <v>180</v>
      </c>
      <c r="G1100" s="93"/>
      <c r="H1100" s="91">
        <v>0.08</v>
      </c>
      <c r="I1100" s="95">
        <f t="shared" si="302"/>
        <v>12423.477096294622</v>
      </c>
      <c r="J1100" s="95">
        <f t="shared" si="295"/>
        <v>3596.7966560283994</v>
      </c>
      <c r="K1100" s="95">
        <f t="shared" si="296"/>
        <v>8826.6804402662237</v>
      </c>
      <c r="L1100" s="95">
        <f t="shared" si="299"/>
        <v>1802.2610420891945</v>
      </c>
      <c r="M1100" s="92">
        <f t="shared" si="303"/>
        <v>0.04</v>
      </c>
      <c r="N1100" s="92">
        <f t="shared" si="306"/>
        <v>3.3960531989175591E-3</v>
      </c>
      <c r="O1100" s="88">
        <f t="shared" ref="O1100" si="307">SUM(I1089:I1100)</f>
        <v>77121.123205459691</v>
      </c>
    </row>
    <row r="1101" spans="1:15" x14ac:dyDescent="0.3">
      <c r="A1101" s="94">
        <f xml:space="preserve"> IF(MOD(ROWS($A$681:A1100),12) = 0,A1100+1,A1100)</f>
        <v>94</v>
      </c>
      <c r="B1101" s="94"/>
      <c r="C1101" s="29"/>
      <c r="D1101" s="89"/>
      <c r="E1101" s="95">
        <f t="shared" si="301"/>
        <v>76430.17669244617</v>
      </c>
      <c r="F1101" s="93">
        <v>180</v>
      </c>
      <c r="G1101" s="93"/>
      <c r="H1101" s="91">
        <v>0.08</v>
      </c>
      <c r="I1101" s="95">
        <f t="shared" si="302"/>
        <v>1911.3041686607112</v>
      </c>
      <c r="J1101" s="95">
        <f t="shared" si="295"/>
        <v>509.53451128297451</v>
      </c>
      <c r="K1101" s="95">
        <f t="shared" si="296"/>
        <v>1401.7696573777366</v>
      </c>
      <c r="L1101" s="95">
        <f t="shared" si="299"/>
        <v>254.80046172113285</v>
      </c>
      <c r="M1101" s="92">
        <f t="shared" si="303"/>
        <v>0.04</v>
      </c>
      <c r="N1101" s="92">
        <f t="shared" si="306"/>
        <v>3.3960531989175591E-3</v>
      </c>
      <c r="O1101" s="90"/>
    </row>
    <row r="1102" spans="1:15" x14ac:dyDescent="0.3">
      <c r="A1102" s="94">
        <f xml:space="preserve"> IF(MOD(ROWS($A$681:A1101),12) = 0,A1101+1,A1101)</f>
        <v>94</v>
      </c>
      <c r="B1102" s="94"/>
      <c r="C1102" s="29"/>
      <c r="D1102" s="89"/>
      <c r="E1102" s="95">
        <f t="shared" si="301"/>
        <v>133752.80921178107</v>
      </c>
      <c r="F1102" s="93">
        <v>180</v>
      </c>
      <c r="G1102" s="93"/>
      <c r="H1102" s="91">
        <v>0.08</v>
      </c>
      <c r="I1102" s="95">
        <f t="shared" si="302"/>
        <v>3344.7822951562443</v>
      </c>
      <c r="J1102" s="95">
        <f t="shared" si="295"/>
        <v>891.68539474520719</v>
      </c>
      <c r="K1102" s="95">
        <f t="shared" si="296"/>
        <v>2453.096900411037</v>
      </c>
      <c r="L1102" s="95">
        <f t="shared" si="299"/>
        <v>445.90080801198343</v>
      </c>
      <c r="M1102" s="92">
        <f t="shared" si="303"/>
        <v>0.04</v>
      </c>
      <c r="N1102" s="92">
        <f t="shared" si="306"/>
        <v>3.3960531989175591E-3</v>
      </c>
      <c r="O1102" s="90"/>
    </row>
    <row r="1103" spans="1:15" x14ac:dyDescent="0.3">
      <c r="A1103" s="94">
        <f xml:space="preserve"> IF(MOD(ROWS($A$681:A1102),12) = 0,A1102+1,A1102)</f>
        <v>94</v>
      </c>
      <c r="B1103" s="94"/>
      <c r="C1103" s="29"/>
      <c r="D1103" s="89"/>
      <c r="E1103" s="95">
        <f t="shared" si="301"/>
        <v>107002.24736942472</v>
      </c>
      <c r="F1103" s="93">
        <v>180</v>
      </c>
      <c r="G1103" s="93"/>
      <c r="H1103" s="91">
        <v>0.08</v>
      </c>
      <c r="I1103" s="95">
        <f t="shared" si="302"/>
        <v>2675.8258361249955</v>
      </c>
      <c r="J1103" s="95">
        <f t="shared" si="295"/>
        <v>713.3483157961648</v>
      </c>
      <c r="K1103" s="95">
        <f t="shared" si="296"/>
        <v>1962.4775203288307</v>
      </c>
      <c r="L1103" s="95">
        <f t="shared" si="299"/>
        <v>356.72064640958627</v>
      </c>
      <c r="M1103" s="92">
        <f t="shared" si="303"/>
        <v>0.04</v>
      </c>
      <c r="N1103" s="92">
        <f t="shared" si="306"/>
        <v>3.3960531989175591E-3</v>
      </c>
      <c r="O1103" s="90"/>
    </row>
    <row r="1104" spans="1:15" x14ac:dyDescent="0.3">
      <c r="A1104" s="94">
        <f xml:space="preserve"> IF(MOD(ROWS($A$681:A1103),12) = 0,A1103+1,A1103)</f>
        <v>94</v>
      </c>
      <c r="B1104" s="94"/>
      <c r="C1104" s="29"/>
      <c r="D1104" s="89"/>
      <c r="E1104" s="95">
        <f t="shared" si="301"/>
        <v>296709.25819476653</v>
      </c>
      <c r="F1104" s="93">
        <v>180</v>
      </c>
      <c r="G1104" s="93"/>
      <c r="H1104" s="91">
        <v>0.08</v>
      </c>
      <c r="I1104" s="95">
        <f t="shared" si="302"/>
        <v>7262.9558409107021</v>
      </c>
      <c r="J1104" s="95">
        <f t="shared" ref="J1104:J1167" si="308">E1104*(H1104/12)</f>
        <v>1978.0617212984437</v>
      </c>
      <c r="K1104" s="95">
        <f t="shared" ref="K1104:K1167" si="309">I1104-J1104</f>
        <v>5284.8941196122587</v>
      </c>
      <c r="L1104" s="95">
        <f t="shared" si="299"/>
        <v>989.69264385994313</v>
      </c>
      <c r="M1104" s="92">
        <f t="shared" si="303"/>
        <v>0.04</v>
      </c>
      <c r="N1104" s="92">
        <f t="shared" si="306"/>
        <v>3.3960531989175591E-3</v>
      </c>
      <c r="O1104" s="90"/>
    </row>
    <row r="1105" spans="1:15" x14ac:dyDescent="0.3">
      <c r="A1105" s="94">
        <f xml:space="preserve"> IF(MOD(ROWS($A$681:A1104),12) = 0,A1104+1,A1104)</f>
        <v>94</v>
      </c>
      <c r="B1105" s="94"/>
      <c r="C1105" s="29"/>
      <c r="D1105" s="89"/>
      <c r="E1105" s="95">
        <f t="shared" si="301"/>
        <v>468488.30241279094</v>
      </c>
      <c r="F1105" s="93">
        <v>180</v>
      </c>
      <c r="G1105" s="93"/>
      <c r="H1105" s="91">
        <v>0.08</v>
      </c>
      <c r="I1105" s="95">
        <f t="shared" si="302"/>
        <v>11467.825011964267</v>
      </c>
      <c r="J1105" s="95">
        <f t="shared" si="308"/>
        <v>3123.2553494186063</v>
      </c>
      <c r="K1105" s="95">
        <f t="shared" si="309"/>
        <v>8344.5696625456603</v>
      </c>
      <c r="L1105" s="95">
        <f t="shared" si="299"/>
        <v>1562.6725955683369</v>
      </c>
      <c r="M1105" s="92">
        <f t="shared" si="303"/>
        <v>0.04</v>
      </c>
      <c r="N1105" s="92">
        <f t="shared" si="306"/>
        <v>3.3960531989175591E-3</v>
      </c>
      <c r="O1105" s="90"/>
    </row>
    <row r="1106" spans="1:15" x14ac:dyDescent="0.3">
      <c r="A1106" s="94">
        <f xml:space="preserve"> IF(MOD(ROWS($A$681:A1105),12) = 0,A1105+1,A1105)</f>
        <v>94</v>
      </c>
      <c r="B1106" s="94"/>
      <c r="C1106" s="29"/>
      <c r="D1106" s="89"/>
      <c r="E1106" s="95">
        <f t="shared" si="301"/>
        <v>312325.53494186071</v>
      </c>
      <c r="F1106" s="93">
        <v>180</v>
      </c>
      <c r="G1106" s="93"/>
      <c r="H1106" s="91">
        <v>0.08</v>
      </c>
      <c r="I1106" s="95">
        <f t="shared" si="302"/>
        <v>7645.2166746428447</v>
      </c>
      <c r="J1106" s="95">
        <f t="shared" si="308"/>
        <v>2082.170232945738</v>
      </c>
      <c r="K1106" s="95">
        <f t="shared" si="309"/>
        <v>5563.0464416971063</v>
      </c>
      <c r="L1106" s="95">
        <f t="shared" si="299"/>
        <v>1041.7817303788916</v>
      </c>
      <c r="M1106" s="92">
        <f t="shared" si="303"/>
        <v>0.04</v>
      </c>
      <c r="N1106" s="92">
        <f t="shared" si="306"/>
        <v>3.3960531989175591E-3</v>
      </c>
      <c r="O1106" s="90"/>
    </row>
    <row r="1107" spans="1:15" x14ac:dyDescent="0.3">
      <c r="A1107" s="94">
        <f xml:space="preserve"> IF(MOD(ROWS($A$681:A1106),12) = 0,A1106+1,A1106)</f>
        <v>94</v>
      </c>
      <c r="B1107" s="94"/>
      <c r="C1107" s="29"/>
      <c r="D1107" s="89"/>
      <c r="E1107" s="95">
        <f t="shared" si="301"/>
        <v>156162.76747093035</v>
      </c>
      <c r="F1107" s="93">
        <v>180</v>
      </c>
      <c r="G1107" s="93"/>
      <c r="H1107" s="91">
        <v>0.08</v>
      </c>
      <c r="I1107" s="95">
        <f t="shared" si="302"/>
        <v>3822.6083373214224</v>
      </c>
      <c r="J1107" s="95">
        <f t="shared" si="308"/>
        <v>1041.085116472869</v>
      </c>
      <c r="K1107" s="95">
        <f t="shared" si="309"/>
        <v>2781.5232208485531</v>
      </c>
      <c r="L1107" s="95">
        <f t="shared" si="299"/>
        <v>520.89086518944578</v>
      </c>
      <c r="M1107" s="92">
        <f t="shared" si="303"/>
        <v>0.04</v>
      </c>
      <c r="N1107" s="92">
        <f t="shared" si="306"/>
        <v>3.3960531989175591E-3</v>
      </c>
      <c r="O1107" s="90"/>
    </row>
    <row r="1108" spans="1:15" x14ac:dyDescent="0.3">
      <c r="A1108" s="94">
        <f xml:space="preserve"> IF(MOD(ROWS($A$681:A1107),12) = 0,A1107+1,A1107)</f>
        <v>94</v>
      </c>
      <c r="B1108" s="94"/>
      <c r="C1108" s="29"/>
      <c r="D1108" s="89"/>
      <c r="E1108" s="95">
        <f t="shared" si="301"/>
        <v>219249.9239291285</v>
      </c>
      <c r="F1108" s="93">
        <v>180</v>
      </c>
      <c r="G1108" s="93"/>
      <c r="H1108" s="91">
        <v>0.08</v>
      </c>
      <c r="I1108" s="95">
        <f t="shared" si="302"/>
        <v>5256.0864638169551</v>
      </c>
      <c r="J1108" s="95">
        <f t="shared" si="308"/>
        <v>1461.6661595275234</v>
      </c>
      <c r="K1108" s="95">
        <f t="shared" si="309"/>
        <v>3794.4203042894314</v>
      </c>
      <c r="L1108" s="95">
        <f t="shared" si="299"/>
        <v>731.69835230952845</v>
      </c>
      <c r="M1108" s="92">
        <f t="shared" si="303"/>
        <v>0.04</v>
      </c>
      <c r="N1108" s="92">
        <f t="shared" si="306"/>
        <v>3.3960531989175591E-3</v>
      </c>
      <c r="O1108" s="90"/>
    </row>
    <row r="1109" spans="1:15" x14ac:dyDescent="0.3">
      <c r="A1109" s="94">
        <f xml:space="preserve"> IF(MOD(ROWS($A$681:A1108),12) = 0,A1108+1,A1108)</f>
        <v>94</v>
      </c>
      <c r="B1109" s="94"/>
      <c r="C1109" s="29"/>
      <c r="D1109" s="89"/>
      <c r="E1109" s="95">
        <f t="shared" si="301"/>
        <v>263099.90871495457</v>
      </c>
      <c r="F1109" s="93">
        <v>180</v>
      </c>
      <c r="G1109" s="93"/>
      <c r="H1109" s="91">
        <v>0.08</v>
      </c>
      <c r="I1109" s="95">
        <f t="shared" si="302"/>
        <v>6307.303756580347</v>
      </c>
      <c r="J1109" s="95">
        <f t="shared" si="308"/>
        <v>1753.9993914330305</v>
      </c>
      <c r="K1109" s="95">
        <f t="shared" si="309"/>
        <v>4553.3043651473163</v>
      </c>
      <c r="L1109" s="95">
        <f t="shared" si="299"/>
        <v>878.03802277143541</v>
      </c>
      <c r="M1109" s="92">
        <f t="shared" si="303"/>
        <v>0.04</v>
      </c>
      <c r="N1109" s="92">
        <f t="shared" si="306"/>
        <v>3.3960531989175591E-3</v>
      </c>
      <c r="O1109" s="90"/>
    </row>
    <row r="1110" spans="1:15" x14ac:dyDescent="0.3">
      <c r="A1110" s="94">
        <f xml:space="preserve"> IF(MOD(ROWS($A$681:A1109),12) = 0,A1109+1,A1109)</f>
        <v>94</v>
      </c>
      <c r="B1110" s="94"/>
      <c r="C1110" s="29"/>
      <c r="D1110" s="89"/>
      <c r="E1110" s="95">
        <f t="shared" si="301"/>
        <v>313265.94525374298</v>
      </c>
      <c r="F1110" s="93">
        <v>180</v>
      </c>
      <c r="G1110" s="93"/>
      <c r="H1110" s="91">
        <v>0.08</v>
      </c>
      <c r="I1110" s="95">
        <f t="shared" si="302"/>
        <v>7358.521049343738</v>
      </c>
      <c r="J1110" s="95">
        <f t="shared" si="308"/>
        <v>2088.4396350249531</v>
      </c>
      <c r="K1110" s="95">
        <f t="shared" si="309"/>
        <v>5270.0814143187854</v>
      </c>
      <c r="L1110" s="95">
        <f t="shared" si="299"/>
        <v>1045.9703386452536</v>
      </c>
      <c r="M1110" s="92">
        <f t="shared" si="303"/>
        <v>0.04</v>
      </c>
      <c r="N1110" s="92">
        <f t="shared" si="306"/>
        <v>3.3960531989175591E-3</v>
      </c>
      <c r="O1110" s="90"/>
    </row>
    <row r="1111" spans="1:15" x14ac:dyDescent="0.3">
      <c r="A1111" s="94">
        <f xml:space="preserve"> IF(MOD(ROWS($A$681:A1110),12) = 0,A1110+1,A1110)</f>
        <v>94</v>
      </c>
      <c r="B1111" s="94"/>
      <c r="C1111" s="29"/>
      <c r="D1111" s="89"/>
      <c r="E1111" s="95">
        <f t="shared" si="301"/>
        <v>325471.11195194133</v>
      </c>
      <c r="F1111" s="93">
        <v>180</v>
      </c>
      <c r="G1111" s="93"/>
      <c r="H1111" s="91">
        <v>0.08</v>
      </c>
      <c r="I1111" s="95">
        <f t="shared" si="302"/>
        <v>7645.2166746428447</v>
      </c>
      <c r="J1111" s="95">
        <f t="shared" si="308"/>
        <v>2169.8074130129426</v>
      </c>
      <c r="K1111" s="95">
        <f t="shared" si="309"/>
        <v>5475.4092616299022</v>
      </c>
      <c r="L1111" s="95">
        <f t="shared" si="299"/>
        <v>1086.7224297613043</v>
      </c>
      <c r="M1111" s="92">
        <f t="shared" si="303"/>
        <v>0.04</v>
      </c>
      <c r="N1111" s="92">
        <f t="shared" si="306"/>
        <v>3.3960531989175591E-3</v>
      </c>
      <c r="O1111" s="90"/>
    </row>
    <row r="1112" spans="1:15" x14ac:dyDescent="0.3">
      <c r="A1112" s="94">
        <f xml:space="preserve"> IF(MOD(ROWS($A$681:A1111),12) = 0,A1111+1,A1111)</f>
        <v>94</v>
      </c>
      <c r="B1112" s="94"/>
      <c r="C1112" s="29"/>
      <c r="D1112" s="89"/>
      <c r="E1112" s="95">
        <f t="shared" si="301"/>
        <v>528890.55692190444</v>
      </c>
      <c r="F1112" s="93">
        <v>180</v>
      </c>
      <c r="G1112" s="93"/>
      <c r="H1112" s="91">
        <v>0.08</v>
      </c>
      <c r="I1112" s="95">
        <f t="shared" si="302"/>
        <v>12423.477096294622</v>
      </c>
      <c r="J1112" s="95">
        <f t="shared" si="308"/>
        <v>3525.9370461460298</v>
      </c>
      <c r="K1112" s="95">
        <f t="shared" si="309"/>
        <v>8897.5400501485929</v>
      </c>
      <c r="L1112" s="95">
        <f t="shared" si="299"/>
        <v>1765.9239483621186</v>
      </c>
      <c r="M1112" s="92">
        <f t="shared" si="303"/>
        <v>0.04</v>
      </c>
      <c r="N1112" s="92">
        <f t="shared" si="306"/>
        <v>3.3960531989175591E-3</v>
      </c>
      <c r="O1112" s="88">
        <f t="shared" ref="O1112" si="310">SUM(I1101:I1112)</f>
        <v>77121.123205459691</v>
      </c>
    </row>
    <row r="1113" spans="1:15" x14ac:dyDescent="0.3">
      <c r="A1113" s="94">
        <f xml:space="preserve"> IF(MOD(ROWS($A$681:A1112),12) = 0,A1112+1,A1112)</f>
        <v>95</v>
      </c>
      <c r="B1113" s="94"/>
      <c r="C1113" s="29"/>
      <c r="D1113" s="89"/>
      <c r="E1113" s="95">
        <f t="shared" si="301"/>
        <v>74773.606573347308</v>
      </c>
      <c r="F1113" s="93">
        <v>180</v>
      </c>
      <c r="G1113" s="93"/>
      <c r="H1113" s="91">
        <v>0.08</v>
      </c>
      <c r="I1113" s="95">
        <f t="shared" si="302"/>
        <v>1911.3041686607112</v>
      </c>
      <c r="J1113" s="95">
        <f t="shared" si="308"/>
        <v>498.49071048898207</v>
      </c>
      <c r="K1113" s="95">
        <f t="shared" si="309"/>
        <v>1412.8134581717291</v>
      </c>
      <c r="L1113" s="95">
        <f t="shared" si="299"/>
        <v>249.13715613392125</v>
      </c>
      <c r="M1113" s="92">
        <f t="shared" si="303"/>
        <v>0.04</v>
      </c>
      <c r="N1113" s="92">
        <f t="shared" si="306"/>
        <v>3.3960531989175591E-3</v>
      </c>
      <c r="O1113" s="90"/>
    </row>
    <row r="1114" spans="1:15" x14ac:dyDescent="0.3">
      <c r="A1114" s="94">
        <f xml:space="preserve"> IF(MOD(ROWS($A$681:A1113),12) = 0,A1113+1,A1113)</f>
        <v>95</v>
      </c>
      <c r="B1114" s="94"/>
      <c r="C1114" s="29"/>
      <c r="D1114" s="89"/>
      <c r="E1114" s="95">
        <f t="shared" si="301"/>
        <v>130853.81150335805</v>
      </c>
      <c r="F1114" s="93">
        <v>180</v>
      </c>
      <c r="G1114" s="93"/>
      <c r="H1114" s="91">
        <v>0.08</v>
      </c>
      <c r="I1114" s="95">
        <f t="shared" si="302"/>
        <v>3344.7822951562443</v>
      </c>
      <c r="J1114" s="95">
        <f t="shared" si="308"/>
        <v>872.35874335572043</v>
      </c>
      <c r="K1114" s="95">
        <f t="shared" si="309"/>
        <v>2472.4235518005239</v>
      </c>
      <c r="L1114" s="95">
        <f t="shared" si="299"/>
        <v>435.99002323436309</v>
      </c>
      <c r="M1114" s="92">
        <f t="shared" si="303"/>
        <v>0.04</v>
      </c>
      <c r="N1114" s="92">
        <f t="shared" si="306"/>
        <v>3.3960531989175591E-3</v>
      </c>
      <c r="O1114" s="90"/>
    </row>
    <row r="1115" spans="1:15" x14ac:dyDescent="0.3">
      <c r="A1115" s="94">
        <f xml:space="preserve"> IF(MOD(ROWS($A$681:A1114),12) = 0,A1114+1,A1114)</f>
        <v>95</v>
      </c>
      <c r="B1115" s="94"/>
      <c r="C1115" s="29"/>
      <c r="D1115" s="89"/>
      <c r="E1115" s="95">
        <f t="shared" si="301"/>
        <v>104683.04920268631</v>
      </c>
      <c r="F1115" s="93">
        <v>180</v>
      </c>
      <c r="G1115" s="93"/>
      <c r="H1115" s="91">
        <v>0.08</v>
      </c>
      <c r="I1115" s="95">
        <f t="shared" si="302"/>
        <v>2675.8258361249955</v>
      </c>
      <c r="J1115" s="95">
        <f t="shared" si="308"/>
        <v>697.88699468457537</v>
      </c>
      <c r="K1115" s="95">
        <f t="shared" si="309"/>
        <v>1977.9388414404202</v>
      </c>
      <c r="L1115" s="95">
        <f t="shared" si="299"/>
        <v>348.79201858749002</v>
      </c>
      <c r="M1115" s="92">
        <f t="shared" si="303"/>
        <v>0.04</v>
      </c>
      <c r="N1115" s="92">
        <f t="shared" si="306"/>
        <v>3.3960531989175591E-3</v>
      </c>
      <c r="O1115" s="90"/>
    </row>
    <row r="1116" spans="1:15" x14ac:dyDescent="0.3">
      <c r="A1116" s="94">
        <f xml:space="preserve"> IF(MOD(ROWS($A$681:A1115),12) = 0,A1115+1,A1115)</f>
        <v>95</v>
      </c>
      <c r="B1116" s="94"/>
      <c r="C1116" s="29"/>
      <c r="D1116" s="89"/>
      <c r="E1116" s="95">
        <f t="shared" si="301"/>
        <v>290434.67143129435</v>
      </c>
      <c r="F1116" s="93">
        <v>180</v>
      </c>
      <c r="G1116" s="93"/>
      <c r="H1116" s="91">
        <v>0.08</v>
      </c>
      <c r="I1116" s="95">
        <f t="shared" si="302"/>
        <v>7262.9558409107021</v>
      </c>
      <c r="J1116" s="95">
        <f t="shared" si="308"/>
        <v>1936.2311428752957</v>
      </c>
      <c r="K1116" s="95">
        <f t="shared" si="309"/>
        <v>5326.7246980354066</v>
      </c>
      <c r="L1116" s="95">
        <f t="shared" si="299"/>
        <v>968.24175454030114</v>
      </c>
      <c r="M1116" s="92">
        <f t="shared" si="303"/>
        <v>0.04</v>
      </c>
      <c r="N1116" s="92">
        <f t="shared" si="306"/>
        <v>3.3960531989175591E-3</v>
      </c>
      <c r="O1116" s="90"/>
    </row>
    <row r="1117" spans="1:15" x14ac:dyDescent="0.3">
      <c r="A1117" s="94">
        <f xml:space="preserve"> IF(MOD(ROWS($A$681:A1116),12) = 0,A1116+1,A1116)</f>
        <v>95</v>
      </c>
      <c r="B1117" s="94"/>
      <c r="C1117" s="29"/>
      <c r="D1117" s="89"/>
      <c r="E1117" s="95">
        <f t="shared" si="301"/>
        <v>458581.06015467696</v>
      </c>
      <c r="F1117" s="93">
        <v>180</v>
      </c>
      <c r="G1117" s="93"/>
      <c r="H1117" s="91">
        <v>0.08</v>
      </c>
      <c r="I1117" s="95">
        <f t="shared" si="302"/>
        <v>11467.825011964267</v>
      </c>
      <c r="J1117" s="95">
        <f t="shared" si="308"/>
        <v>3057.2070676978465</v>
      </c>
      <c r="K1117" s="95">
        <f t="shared" si="309"/>
        <v>8410.6179442664215</v>
      </c>
      <c r="L1117" s="95">
        <f t="shared" si="299"/>
        <v>1528.8027703267969</v>
      </c>
      <c r="M1117" s="92">
        <f t="shared" si="303"/>
        <v>0.04</v>
      </c>
      <c r="N1117" s="92">
        <f t="shared" si="306"/>
        <v>3.3960531989175591E-3</v>
      </c>
      <c r="O1117" s="90"/>
    </row>
    <row r="1118" spans="1:15" x14ac:dyDescent="0.3">
      <c r="A1118" s="94">
        <f xml:space="preserve"> IF(MOD(ROWS($A$681:A1117),12) = 0,A1117+1,A1117)</f>
        <v>95</v>
      </c>
      <c r="B1118" s="94"/>
      <c r="C1118" s="29"/>
      <c r="D1118" s="89"/>
      <c r="E1118" s="95">
        <f t="shared" si="301"/>
        <v>305720.70676978468</v>
      </c>
      <c r="F1118" s="93">
        <v>180</v>
      </c>
      <c r="G1118" s="93"/>
      <c r="H1118" s="91">
        <v>0.08</v>
      </c>
      <c r="I1118" s="95">
        <f t="shared" si="302"/>
        <v>7645.2166746428447</v>
      </c>
      <c r="J1118" s="95">
        <f t="shared" si="308"/>
        <v>2038.138045131898</v>
      </c>
      <c r="K1118" s="95">
        <f t="shared" si="309"/>
        <v>5607.0786295109465</v>
      </c>
      <c r="L1118" s="95">
        <f t="shared" si="299"/>
        <v>1019.2018468845314</v>
      </c>
      <c r="M1118" s="92">
        <f t="shared" si="303"/>
        <v>0.04</v>
      </c>
      <c r="N1118" s="92">
        <f t="shared" si="306"/>
        <v>3.3960531989175591E-3</v>
      </c>
      <c r="O1118" s="90"/>
    </row>
    <row r="1119" spans="1:15" x14ac:dyDescent="0.3">
      <c r="A1119" s="94">
        <f xml:space="preserve"> IF(MOD(ROWS($A$681:A1118),12) = 0,A1118+1,A1118)</f>
        <v>95</v>
      </c>
      <c r="B1119" s="94"/>
      <c r="C1119" s="29"/>
      <c r="D1119" s="89"/>
      <c r="E1119" s="95">
        <f t="shared" si="301"/>
        <v>152860.35338489234</v>
      </c>
      <c r="F1119" s="93">
        <v>180</v>
      </c>
      <c r="G1119" s="93"/>
      <c r="H1119" s="91">
        <v>0.08</v>
      </c>
      <c r="I1119" s="95">
        <f t="shared" si="302"/>
        <v>3822.6083373214224</v>
      </c>
      <c r="J1119" s="95">
        <f t="shared" si="308"/>
        <v>1019.069022565949</v>
      </c>
      <c r="K1119" s="95">
        <f t="shared" si="309"/>
        <v>2803.5393147554732</v>
      </c>
      <c r="L1119" s="95">
        <f t="shared" si="299"/>
        <v>509.6009234422657</v>
      </c>
      <c r="M1119" s="92">
        <f t="shared" si="303"/>
        <v>0.04</v>
      </c>
      <c r="N1119" s="92">
        <f t="shared" si="306"/>
        <v>3.3960531989175591E-3</v>
      </c>
      <c r="O1119" s="90"/>
    </row>
    <row r="1120" spans="1:15" x14ac:dyDescent="0.3">
      <c r="A1120" s="94">
        <f xml:space="preserve"> IF(MOD(ROWS($A$681:A1119),12) = 0,A1119+1,A1119)</f>
        <v>95</v>
      </c>
      <c r="B1120" s="94"/>
      <c r="C1120" s="29"/>
      <c r="D1120" s="89"/>
      <c r="E1120" s="95">
        <f t="shared" si="301"/>
        <v>214723.80527252954</v>
      </c>
      <c r="F1120" s="93">
        <v>180</v>
      </c>
      <c r="G1120" s="93"/>
      <c r="H1120" s="91">
        <v>0.08</v>
      </c>
      <c r="I1120" s="95">
        <f t="shared" si="302"/>
        <v>5256.0864638169551</v>
      </c>
      <c r="J1120" s="95">
        <f t="shared" si="308"/>
        <v>1431.4920351501971</v>
      </c>
      <c r="K1120" s="95">
        <f t="shared" si="309"/>
        <v>3824.5944286667582</v>
      </c>
      <c r="L1120" s="95">
        <f t="shared" si="299"/>
        <v>716.22493963548902</v>
      </c>
      <c r="M1120" s="92">
        <f t="shared" si="303"/>
        <v>0.04</v>
      </c>
      <c r="N1120" s="92">
        <f t="shared" si="306"/>
        <v>3.3960531989175591E-3</v>
      </c>
      <c r="O1120" s="90"/>
    </row>
    <row r="1121" spans="1:15" x14ac:dyDescent="0.3">
      <c r="A1121" s="94">
        <f xml:space="preserve"> IF(MOD(ROWS($A$681:A1120),12) = 0,A1120+1,A1120)</f>
        <v>95</v>
      </c>
      <c r="B1121" s="94"/>
      <c r="C1121" s="29"/>
      <c r="D1121" s="89"/>
      <c r="E1121" s="95">
        <f t="shared" si="301"/>
        <v>257668.56632703581</v>
      </c>
      <c r="F1121" s="93">
        <v>180</v>
      </c>
      <c r="G1121" s="93"/>
      <c r="H1121" s="91">
        <v>0.08</v>
      </c>
      <c r="I1121" s="95">
        <f t="shared" si="302"/>
        <v>6307.303756580347</v>
      </c>
      <c r="J1121" s="95">
        <f t="shared" si="308"/>
        <v>1717.7904421802389</v>
      </c>
      <c r="K1121" s="95">
        <f t="shared" si="309"/>
        <v>4589.5133144001084</v>
      </c>
      <c r="L1121" s="95">
        <f t="shared" si="299"/>
        <v>859.46992756258805</v>
      </c>
      <c r="M1121" s="92">
        <f t="shared" si="303"/>
        <v>0.04</v>
      </c>
      <c r="N1121" s="92">
        <f t="shared" si="306"/>
        <v>3.3960531989175591E-3</v>
      </c>
      <c r="O1121" s="90"/>
    </row>
    <row r="1122" spans="1:15" x14ac:dyDescent="0.3">
      <c r="A1122" s="94">
        <f xml:space="preserve"> IF(MOD(ROWS($A$681:A1121),12) = 0,A1121+1,A1121)</f>
        <v>95</v>
      </c>
      <c r="B1122" s="94"/>
      <c r="C1122" s="29"/>
      <c r="D1122" s="89"/>
      <c r="E1122" s="95">
        <f t="shared" si="301"/>
        <v>306949.89350077894</v>
      </c>
      <c r="F1122" s="93">
        <v>180</v>
      </c>
      <c r="G1122" s="93"/>
      <c r="H1122" s="91">
        <v>0.08</v>
      </c>
      <c r="I1122" s="95">
        <f t="shared" si="302"/>
        <v>7358.521049343738</v>
      </c>
      <c r="J1122" s="95">
        <f t="shared" si="308"/>
        <v>2046.3326233385264</v>
      </c>
      <c r="K1122" s="95">
        <f t="shared" si="309"/>
        <v>5312.188426005212</v>
      </c>
      <c r="L1122" s="95">
        <f t="shared" ref="L1122:L1185" si="311">MAX(0,N1122*(E1122-K1122))</f>
        <v>1024.3776932333367</v>
      </c>
      <c r="M1122" s="92">
        <f t="shared" si="303"/>
        <v>0.04</v>
      </c>
      <c r="N1122" s="92">
        <f t="shared" si="306"/>
        <v>3.3960531989175591E-3</v>
      </c>
      <c r="O1122" s="90"/>
    </row>
    <row r="1123" spans="1:15" x14ac:dyDescent="0.3">
      <c r="A1123" s="94">
        <f xml:space="preserve"> IF(MOD(ROWS($A$681:A1122),12) = 0,A1122+1,A1122)</f>
        <v>95</v>
      </c>
      <c r="B1123" s="94"/>
      <c r="C1123" s="29"/>
      <c r="D1123" s="89"/>
      <c r="E1123" s="95">
        <f t="shared" si="301"/>
        <v>318908.9802605501</v>
      </c>
      <c r="F1123" s="93">
        <v>180</v>
      </c>
      <c r="G1123" s="93"/>
      <c r="H1123" s="91">
        <v>0.08</v>
      </c>
      <c r="I1123" s="95">
        <f t="shared" si="302"/>
        <v>7645.2166746428447</v>
      </c>
      <c r="J1123" s="95">
        <f t="shared" si="308"/>
        <v>2126.0598684036677</v>
      </c>
      <c r="K1123" s="95">
        <f t="shared" si="309"/>
        <v>5519.1568062391771</v>
      </c>
      <c r="L1123" s="95">
        <f t="shared" si="311"/>
        <v>1064.2885124502218</v>
      </c>
      <c r="M1123" s="92">
        <f t="shared" si="303"/>
        <v>0.04</v>
      </c>
      <c r="N1123" s="92">
        <f t="shared" si="306"/>
        <v>3.3960531989175591E-3</v>
      </c>
      <c r="O1123" s="90"/>
    </row>
    <row r="1124" spans="1:15" x14ac:dyDescent="0.3">
      <c r="A1124" s="94">
        <f xml:space="preserve"> IF(MOD(ROWS($A$681:A1123),12) = 0,A1123+1,A1123)</f>
        <v>95</v>
      </c>
      <c r="B1124" s="94"/>
      <c r="C1124" s="29"/>
      <c r="D1124" s="89"/>
      <c r="E1124" s="95">
        <f t="shared" si="301"/>
        <v>518227.09292339371</v>
      </c>
      <c r="F1124" s="93">
        <v>180</v>
      </c>
      <c r="G1124" s="93"/>
      <c r="H1124" s="91">
        <v>0.08</v>
      </c>
      <c r="I1124" s="95">
        <f t="shared" si="302"/>
        <v>12423.477096294622</v>
      </c>
      <c r="J1124" s="95">
        <f t="shared" si="308"/>
        <v>3454.847286155958</v>
      </c>
      <c r="K1124" s="95">
        <f t="shared" si="309"/>
        <v>8968.6298101386637</v>
      </c>
      <c r="L1124" s="95">
        <f t="shared" si="311"/>
        <v>1729.4688327316096</v>
      </c>
      <c r="M1124" s="92">
        <f t="shared" si="303"/>
        <v>0.04</v>
      </c>
      <c r="N1124" s="92">
        <f t="shared" si="306"/>
        <v>3.3960531989175591E-3</v>
      </c>
      <c r="O1124" s="88">
        <f t="shared" ref="O1124" si="312">SUM(I1113:I1124)</f>
        <v>77121.123205459691</v>
      </c>
    </row>
    <row r="1125" spans="1:15" x14ac:dyDescent="0.3">
      <c r="A1125" s="94">
        <f xml:space="preserve"> IF(MOD(ROWS($A$681:A1124),12) = 0,A1124+1,A1124)</f>
        <v>96</v>
      </c>
      <c r="B1125" s="94"/>
      <c r="C1125" s="29"/>
      <c r="D1125" s="89"/>
      <c r="E1125" s="95">
        <f t="shared" si="301"/>
        <v>73111.655959041658</v>
      </c>
      <c r="F1125" s="93">
        <v>180</v>
      </c>
      <c r="G1125" s="93"/>
      <c r="H1125" s="91">
        <v>0.08</v>
      </c>
      <c r="I1125" s="95">
        <f t="shared" si="302"/>
        <v>1911.3041686607112</v>
      </c>
      <c r="J1125" s="95">
        <f t="shared" si="308"/>
        <v>487.41103972694441</v>
      </c>
      <c r="K1125" s="95">
        <f t="shared" si="309"/>
        <v>1423.8931289337668</v>
      </c>
      <c r="L1125" s="95">
        <f t="shared" si="311"/>
        <v>243.45545628243121</v>
      </c>
      <c r="M1125" s="92">
        <f t="shared" si="303"/>
        <v>0.04</v>
      </c>
      <c r="N1125" s="92">
        <f t="shared" si="306"/>
        <v>3.3960531989175591E-3</v>
      </c>
      <c r="O1125" s="90"/>
    </row>
    <row r="1126" spans="1:15" x14ac:dyDescent="0.3">
      <c r="A1126" s="94">
        <f xml:space="preserve"> IF(MOD(ROWS($A$681:A1125),12) = 0,A1125+1,A1125)</f>
        <v>96</v>
      </c>
      <c r="B1126" s="94"/>
      <c r="C1126" s="29"/>
      <c r="D1126" s="89"/>
      <c r="E1126" s="95">
        <f t="shared" si="301"/>
        <v>127945.39792832316</v>
      </c>
      <c r="F1126" s="93">
        <v>180</v>
      </c>
      <c r="G1126" s="93"/>
      <c r="H1126" s="91">
        <v>0.08</v>
      </c>
      <c r="I1126" s="95">
        <f t="shared" si="302"/>
        <v>3344.7822951562443</v>
      </c>
      <c r="J1126" s="95">
        <f t="shared" si="308"/>
        <v>852.96931952215448</v>
      </c>
      <c r="K1126" s="95">
        <f t="shared" si="309"/>
        <v>2491.81297563409</v>
      </c>
      <c r="L1126" s="95">
        <f t="shared" si="311"/>
        <v>426.04704849425548</v>
      </c>
      <c r="M1126" s="92">
        <f t="shared" si="303"/>
        <v>0.04</v>
      </c>
      <c r="N1126" s="92">
        <f t="shared" si="306"/>
        <v>3.3960531989175591E-3</v>
      </c>
      <c r="O1126" s="90"/>
    </row>
    <row r="1127" spans="1:15" x14ac:dyDescent="0.3">
      <c r="A1127" s="94">
        <f xml:space="preserve"> IF(MOD(ROWS($A$681:A1126),12) = 0,A1126+1,A1126)</f>
        <v>96</v>
      </c>
      <c r="B1127" s="94"/>
      <c r="C1127" s="29"/>
      <c r="D1127" s="89"/>
      <c r="E1127" s="95">
        <f t="shared" si="301"/>
        <v>102356.3183426584</v>
      </c>
      <c r="F1127" s="93">
        <v>180</v>
      </c>
      <c r="G1127" s="93"/>
      <c r="H1127" s="91">
        <v>0.08</v>
      </c>
      <c r="I1127" s="95">
        <f t="shared" si="302"/>
        <v>2675.8258361249955</v>
      </c>
      <c r="J1127" s="95">
        <f t="shared" si="308"/>
        <v>682.37545561772276</v>
      </c>
      <c r="K1127" s="95">
        <f t="shared" si="309"/>
        <v>1993.4503805072727</v>
      </c>
      <c r="L1127" s="95">
        <f t="shared" si="311"/>
        <v>340.83763879540396</v>
      </c>
      <c r="M1127" s="92">
        <f t="shared" si="303"/>
        <v>0.04</v>
      </c>
      <c r="N1127" s="92">
        <f t="shared" si="306"/>
        <v>3.3960531989175591E-3</v>
      </c>
      <c r="O1127" s="90"/>
    </row>
    <row r="1128" spans="1:15" x14ac:dyDescent="0.3">
      <c r="A1128" s="94">
        <f xml:space="preserve"> IF(MOD(ROWS($A$681:A1127),12) = 0,A1127+1,A1127)</f>
        <v>96</v>
      </c>
      <c r="B1128" s="94"/>
      <c r="C1128" s="29"/>
      <c r="D1128" s="89"/>
      <c r="E1128" s="95">
        <f t="shared" si="301"/>
        <v>284139.70497871866</v>
      </c>
      <c r="F1128" s="93">
        <v>180</v>
      </c>
      <c r="G1128" s="93"/>
      <c r="H1128" s="91">
        <v>0.08</v>
      </c>
      <c r="I1128" s="95">
        <f t="shared" si="302"/>
        <v>7262.9558409107021</v>
      </c>
      <c r="J1128" s="95">
        <f t="shared" si="308"/>
        <v>1894.2646998581245</v>
      </c>
      <c r="K1128" s="95">
        <f t="shared" si="309"/>
        <v>5368.6911410525772</v>
      </c>
      <c r="L1128" s="95">
        <f t="shared" si="311"/>
        <v>946.721193308897</v>
      </c>
      <c r="M1128" s="92">
        <f t="shared" si="303"/>
        <v>0.04</v>
      </c>
      <c r="N1128" s="92">
        <f t="shared" si="306"/>
        <v>3.3960531989175591E-3</v>
      </c>
      <c r="O1128" s="90"/>
    </row>
    <row r="1129" spans="1:15" x14ac:dyDescent="0.3">
      <c r="A1129" s="94">
        <f xml:space="preserve"> IF(MOD(ROWS($A$681:A1128),12) = 0,A1128+1,A1128)</f>
        <v>96</v>
      </c>
      <c r="B1129" s="94"/>
      <c r="C1129" s="29"/>
      <c r="D1129" s="89"/>
      <c r="E1129" s="95">
        <f t="shared" si="301"/>
        <v>448641.63944008376</v>
      </c>
      <c r="F1129" s="93">
        <v>180</v>
      </c>
      <c r="G1129" s="93"/>
      <c r="H1129" s="91">
        <v>0.08</v>
      </c>
      <c r="I1129" s="95">
        <f t="shared" si="302"/>
        <v>11467.825011964267</v>
      </c>
      <c r="J1129" s="95">
        <f t="shared" si="308"/>
        <v>2990.9442629338919</v>
      </c>
      <c r="K1129" s="95">
        <f t="shared" si="309"/>
        <v>8476.8807490303752</v>
      </c>
      <c r="L1129" s="95">
        <f t="shared" si="311"/>
        <v>1494.8229368035272</v>
      </c>
      <c r="M1129" s="92">
        <f t="shared" si="303"/>
        <v>0.04</v>
      </c>
      <c r="N1129" s="92">
        <f t="shared" si="306"/>
        <v>3.3960531989175591E-3</v>
      </c>
      <c r="O1129" s="90"/>
    </row>
    <row r="1130" spans="1:15" x14ac:dyDescent="0.3">
      <c r="A1130" s="94">
        <f xml:space="preserve"> IF(MOD(ROWS($A$681:A1129),12) = 0,A1129+1,A1129)</f>
        <v>96</v>
      </c>
      <c r="B1130" s="94"/>
      <c r="C1130" s="29"/>
      <c r="D1130" s="89"/>
      <c r="E1130" s="95">
        <f t="shared" si="301"/>
        <v>299094.42629338923</v>
      </c>
      <c r="F1130" s="93">
        <v>180</v>
      </c>
      <c r="G1130" s="93"/>
      <c r="H1130" s="91">
        <v>0.08</v>
      </c>
      <c r="I1130" s="95">
        <f t="shared" si="302"/>
        <v>7645.2166746428447</v>
      </c>
      <c r="J1130" s="95">
        <f t="shared" si="308"/>
        <v>1993.9628419559283</v>
      </c>
      <c r="K1130" s="95">
        <f t="shared" si="309"/>
        <v>5651.2538326869162</v>
      </c>
      <c r="L1130" s="95">
        <f t="shared" si="311"/>
        <v>996.54862453568501</v>
      </c>
      <c r="M1130" s="92">
        <f t="shared" si="303"/>
        <v>0.04</v>
      </c>
      <c r="N1130" s="92">
        <f t="shared" si="306"/>
        <v>3.3960531989175591E-3</v>
      </c>
      <c r="O1130" s="90"/>
    </row>
    <row r="1131" spans="1:15" x14ac:dyDescent="0.3">
      <c r="A1131" s="94">
        <f xml:space="preserve"> IF(MOD(ROWS($A$681:A1130),12) = 0,A1130+1,A1130)</f>
        <v>96</v>
      </c>
      <c r="B1131" s="94"/>
      <c r="C1131" s="29"/>
      <c r="D1131" s="89"/>
      <c r="E1131" s="95">
        <f t="shared" si="301"/>
        <v>149547.21314669462</v>
      </c>
      <c r="F1131" s="93">
        <v>180</v>
      </c>
      <c r="G1131" s="93"/>
      <c r="H1131" s="91">
        <v>0.08</v>
      </c>
      <c r="I1131" s="95">
        <f t="shared" si="302"/>
        <v>3822.6083373214224</v>
      </c>
      <c r="J1131" s="95">
        <f t="shared" si="308"/>
        <v>996.98142097796415</v>
      </c>
      <c r="K1131" s="95">
        <f t="shared" si="309"/>
        <v>2825.6269163434581</v>
      </c>
      <c r="L1131" s="95">
        <f t="shared" si="311"/>
        <v>498.2743122678425</v>
      </c>
      <c r="M1131" s="92">
        <f t="shared" si="303"/>
        <v>0.04</v>
      </c>
      <c r="N1131" s="92">
        <f t="shared" si="306"/>
        <v>3.3960531989175591E-3</v>
      </c>
      <c r="O1131" s="90"/>
    </row>
    <row r="1132" spans="1:15" x14ac:dyDescent="0.3">
      <c r="A1132" s="94">
        <f xml:space="preserve"> IF(MOD(ROWS($A$681:A1131),12) = 0,A1131+1,A1131)</f>
        <v>96</v>
      </c>
      <c r="B1132" s="94"/>
      <c r="C1132" s="29"/>
      <c r="D1132" s="89"/>
      <c r="E1132" s="95">
        <f t="shared" si="301"/>
        <v>210182.9859042273</v>
      </c>
      <c r="F1132" s="93">
        <v>180</v>
      </c>
      <c r="G1132" s="93"/>
      <c r="H1132" s="91">
        <v>0.08</v>
      </c>
      <c r="I1132" s="95">
        <f t="shared" si="302"/>
        <v>5256.0864638169551</v>
      </c>
      <c r="J1132" s="95">
        <f t="shared" si="308"/>
        <v>1401.2199060281821</v>
      </c>
      <c r="K1132" s="95">
        <f t="shared" si="309"/>
        <v>3854.8665577887732</v>
      </c>
      <c r="L1132" s="95">
        <f t="shared" si="311"/>
        <v>700.70126973311642</v>
      </c>
      <c r="M1132" s="92">
        <f t="shared" si="303"/>
        <v>0.04</v>
      </c>
      <c r="N1132" s="92">
        <f t="shared" si="306"/>
        <v>3.3960531989175591E-3</v>
      </c>
      <c r="O1132" s="90"/>
    </row>
    <row r="1133" spans="1:15" x14ac:dyDescent="0.3">
      <c r="A1133" s="94">
        <f xml:space="preserve"> IF(MOD(ROWS($A$681:A1132),12) = 0,A1132+1,A1132)</f>
        <v>96</v>
      </c>
      <c r="B1133" s="94"/>
      <c r="C1133" s="29"/>
      <c r="D1133" s="89"/>
      <c r="E1133" s="95">
        <f t="shared" si="301"/>
        <v>252219.58308507313</v>
      </c>
      <c r="F1133" s="93">
        <v>180</v>
      </c>
      <c r="G1133" s="93"/>
      <c r="H1133" s="91">
        <v>0.08</v>
      </c>
      <c r="I1133" s="95">
        <f t="shared" si="302"/>
        <v>6307.303756580347</v>
      </c>
      <c r="J1133" s="95">
        <f t="shared" si="308"/>
        <v>1681.463887233821</v>
      </c>
      <c r="K1133" s="95">
        <f t="shared" si="309"/>
        <v>4625.839869346526</v>
      </c>
      <c r="L1133" s="95">
        <f t="shared" si="311"/>
        <v>840.84152367974104</v>
      </c>
      <c r="M1133" s="92">
        <f t="shared" si="303"/>
        <v>0.04</v>
      </c>
      <c r="N1133" s="92">
        <f t="shared" si="306"/>
        <v>3.3960531989175591E-3</v>
      </c>
      <c r="O1133" s="90"/>
    </row>
    <row r="1134" spans="1:15" x14ac:dyDescent="0.3">
      <c r="A1134" s="94">
        <f xml:space="preserve"> IF(MOD(ROWS($A$681:A1133),12) = 0,A1133+1,A1133)</f>
        <v>96</v>
      </c>
      <c r="B1134" s="94"/>
      <c r="C1134" s="29"/>
      <c r="D1134" s="89"/>
      <c r="E1134" s="95">
        <f t="shared" ref="E1134:E1197" si="313">MAX(0,E1122-K1122-L1122)</f>
        <v>300613.32738154044</v>
      </c>
      <c r="F1134" s="93">
        <v>180</v>
      </c>
      <c r="G1134" s="93"/>
      <c r="H1134" s="91">
        <v>0.08</v>
      </c>
      <c r="I1134" s="95">
        <f t="shared" ref="I1134:I1197" si="314">IF(E1134&lt;I1122, (E1134+J1134),I1122)</f>
        <v>7358.521049343738</v>
      </c>
      <c r="J1134" s="95">
        <f t="shared" si="308"/>
        <v>2004.0888492102697</v>
      </c>
      <c r="K1134" s="95">
        <f t="shared" si="309"/>
        <v>5354.4322001334685</v>
      </c>
      <c r="L1134" s="95">
        <f t="shared" si="311"/>
        <v>1002.7149154896815</v>
      </c>
      <c r="M1134" s="92">
        <f t="shared" si="303"/>
        <v>0.04</v>
      </c>
      <c r="N1134" s="92">
        <f t="shared" si="306"/>
        <v>3.3960531989175591E-3</v>
      </c>
      <c r="O1134" s="90"/>
    </row>
    <row r="1135" spans="1:15" x14ac:dyDescent="0.3">
      <c r="A1135" s="94">
        <f xml:space="preserve"> IF(MOD(ROWS($A$681:A1134),12) = 0,A1134+1,A1134)</f>
        <v>96</v>
      </c>
      <c r="B1135" s="94"/>
      <c r="C1135" s="29"/>
      <c r="D1135" s="89"/>
      <c r="E1135" s="95">
        <f t="shared" si="313"/>
        <v>312325.53494186071</v>
      </c>
      <c r="F1135" s="93">
        <v>180</v>
      </c>
      <c r="G1135" s="93"/>
      <c r="H1135" s="91">
        <v>0.08</v>
      </c>
      <c r="I1135" s="95">
        <f t="shared" si="314"/>
        <v>7645.2166746428447</v>
      </c>
      <c r="J1135" s="95">
        <f t="shared" si="308"/>
        <v>2082.170232945738</v>
      </c>
      <c r="K1135" s="95">
        <f t="shared" si="309"/>
        <v>5563.0464416971063</v>
      </c>
      <c r="L1135" s="95">
        <f t="shared" si="311"/>
        <v>1041.7817303788916</v>
      </c>
      <c r="M1135" s="92">
        <f t="shared" si="303"/>
        <v>0.04</v>
      </c>
      <c r="N1135" s="92">
        <f t="shared" si="306"/>
        <v>3.3960531989175591E-3</v>
      </c>
      <c r="O1135" s="90"/>
    </row>
    <row r="1136" spans="1:15" x14ac:dyDescent="0.3">
      <c r="A1136" s="94">
        <f xml:space="preserve"> IF(MOD(ROWS($A$681:A1135),12) = 0,A1135+1,A1135)</f>
        <v>96</v>
      </c>
      <c r="B1136" s="94"/>
      <c r="C1136" s="29"/>
      <c r="D1136" s="89"/>
      <c r="E1136" s="95">
        <f t="shared" si="313"/>
        <v>507528.99428052345</v>
      </c>
      <c r="F1136" s="93">
        <v>180</v>
      </c>
      <c r="G1136" s="93"/>
      <c r="H1136" s="91">
        <v>0.08</v>
      </c>
      <c r="I1136" s="95">
        <f t="shared" si="314"/>
        <v>12423.477096294622</v>
      </c>
      <c r="J1136" s="95">
        <f t="shared" si="308"/>
        <v>3383.5266285368234</v>
      </c>
      <c r="K1136" s="95">
        <f t="shared" si="309"/>
        <v>9039.9504677577988</v>
      </c>
      <c r="L1136" s="95">
        <f t="shared" si="311"/>
        <v>1692.895311865698</v>
      </c>
      <c r="M1136" s="92">
        <f t="shared" si="303"/>
        <v>0.04</v>
      </c>
      <c r="N1136" s="92">
        <f t="shared" si="306"/>
        <v>3.3960531989175591E-3</v>
      </c>
      <c r="O1136" s="88">
        <f t="shared" ref="O1136" si="315">SUM(I1125:I1136)</f>
        <v>77121.123205459691</v>
      </c>
    </row>
    <row r="1137" spans="1:15" x14ac:dyDescent="0.3">
      <c r="A1137" s="94">
        <f xml:space="preserve"> IF(MOD(ROWS($A$681:A1136),12) = 0,A1136+1,A1136)</f>
        <v>97</v>
      </c>
      <c r="B1137" s="94"/>
      <c r="C1137" s="29"/>
      <c r="D1137" s="89"/>
      <c r="E1137" s="95">
        <f t="shared" si="313"/>
        <v>71444.307373825461</v>
      </c>
      <c r="F1137" s="93">
        <v>180</v>
      </c>
      <c r="G1137" s="93"/>
      <c r="H1137" s="91">
        <v>0.08</v>
      </c>
      <c r="I1137" s="95">
        <f t="shared" si="314"/>
        <v>1911.3041686607112</v>
      </c>
      <c r="J1137" s="95">
        <f t="shared" si="308"/>
        <v>476.29538249216978</v>
      </c>
      <c r="K1137" s="95">
        <f t="shared" si="309"/>
        <v>1435.0087861685415</v>
      </c>
      <c r="L1137" s="95">
        <f t="shared" si="311"/>
        <v>237.75530242258682</v>
      </c>
      <c r="M1137" s="92">
        <f t="shared" si="303"/>
        <v>0.04</v>
      </c>
      <c r="N1137" s="92">
        <f t="shared" si="306"/>
        <v>3.3960531989175591E-3</v>
      </c>
      <c r="O1137" s="90"/>
    </row>
    <row r="1138" spans="1:15" x14ac:dyDescent="0.3">
      <c r="A1138" s="94">
        <f xml:space="preserve"> IF(MOD(ROWS($A$681:A1137),12) = 0,A1137+1,A1137)</f>
        <v>97</v>
      </c>
      <c r="B1138" s="94"/>
      <c r="C1138" s="29"/>
      <c r="D1138" s="89"/>
      <c r="E1138" s="95">
        <f t="shared" si="313"/>
        <v>125027.53790419482</v>
      </c>
      <c r="F1138" s="93">
        <v>180</v>
      </c>
      <c r="G1138" s="93"/>
      <c r="H1138" s="91">
        <v>0.08</v>
      </c>
      <c r="I1138" s="95">
        <f t="shared" si="314"/>
        <v>3344.7822951562443</v>
      </c>
      <c r="J1138" s="95">
        <f t="shared" si="308"/>
        <v>833.51691936129885</v>
      </c>
      <c r="K1138" s="95">
        <f t="shared" si="309"/>
        <v>2511.2653757949456</v>
      </c>
      <c r="L1138" s="95">
        <f t="shared" si="311"/>
        <v>416.07177923952787</v>
      </c>
      <c r="M1138" s="92">
        <f t="shared" ref="M1138:M1201" si="316">0.04</f>
        <v>0.04</v>
      </c>
      <c r="N1138" s="92">
        <f t="shared" si="306"/>
        <v>3.3960531989175591E-3</v>
      </c>
      <c r="O1138" s="90"/>
    </row>
    <row r="1139" spans="1:15" x14ac:dyDescent="0.3">
      <c r="A1139" s="94">
        <f xml:space="preserve"> IF(MOD(ROWS($A$681:A1138),12) = 0,A1138+1,A1138)</f>
        <v>97</v>
      </c>
      <c r="B1139" s="94"/>
      <c r="C1139" s="29"/>
      <c r="D1139" s="89"/>
      <c r="E1139" s="95">
        <f t="shared" si="313"/>
        <v>100022.03032335572</v>
      </c>
      <c r="F1139" s="93">
        <v>180</v>
      </c>
      <c r="G1139" s="93"/>
      <c r="H1139" s="91">
        <v>0.08</v>
      </c>
      <c r="I1139" s="95">
        <f t="shared" si="314"/>
        <v>2675.8258361249955</v>
      </c>
      <c r="J1139" s="95">
        <f t="shared" si="308"/>
        <v>666.81353548903814</v>
      </c>
      <c r="K1139" s="95">
        <f t="shared" si="309"/>
        <v>2009.0123006359572</v>
      </c>
      <c r="L1139" s="95">
        <f t="shared" si="311"/>
        <v>332.85742339162186</v>
      </c>
      <c r="M1139" s="92">
        <f t="shared" si="316"/>
        <v>0.04</v>
      </c>
      <c r="N1139" s="92">
        <f t="shared" si="306"/>
        <v>3.3960531989175591E-3</v>
      </c>
      <c r="O1139" s="90"/>
    </row>
    <row r="1140" spans="1:15" x14ac:dyDescent="0.3">
      <c r="A1140" s="94">
        <f xml:space="preserve"> IF(MOD(ROWS($A$681:A1139),12) = 0,A1139+1,A1139)</f>
        <v>97</v>
      </c>
      <c r="B1140" s="94"/>
      <c r="C1140" s="29"/>
      <c r="D1140" s="89"/>
      <c r="E1140" s="95">
        <f t="shared" si="313"/>
        <v>277824.29264435719</v>
      </c>
      <c r="F1140" s="93">
        <v>180</v>
      </c>
      <c r="G1140" s="93"/>
      <c r="H1140" s="91">
        <v>0.08</v>
      </c>
      <c r="I1140" s="95">
        <f t="shared" si="314"/>
        <v>7262.9558409107021</v>
      </c>
      <c r="J1140" s="95">
        <f t="shared" si="308"/>
        <v>1852.1619509623813</v>
      </c>
      <c r="K1140" s="95">
        <f t="shared" si="309"/>
        <v>5410.7938899483206</v>
      </c>
      <c r="L1140" s="95">
        <f t="shared" si="311"/>
        <v>925.1307338732347</v>
      </c>
      <c r="M1140" s="92">
        <f t="shared" si="316"/>
        <v>0.04</v>
      </c>
      <c r="N1140" s="92">
        <f t="shared" si="306"/>
        <v>3.3960531989175591E-3</v>
      </c>
      <c r="O1140" s="90"/>
    </row>
    <row r="1141" spans="1:15" x14ac:dyDescent="0.3">
      <c r="A1141" s="94">
        <f xml:space="preserve"> IF(MOD(ROWS($A$681:A1140),12) = 0,A1140+1,A1140)</f>
        <v>97</v>
      </c>
      <c r="B1141" s="94"/>
      <c r="C1141" s="29"/>
      <c r="D1141" s="89"/>
      <c r="E1141" s="95">
        <f t="shared" si="313"/>
        <v>438669.93575424986</v>
      </c>
      <c r="F1141" s="93">
        <v>180</v>
      </c>
      <c r="G1141" s="93"/>
      <c r="H1141" s="91">
        <v>0.08</v>
      </c>
      <c r="I1141" s="95">
        <f t="shared" si="314"/>
        <v>11467.825011964267</v>
      </c>
      <c r="J1141" s="95">
        <f t="shared" si="308"/>
        <v>2924.466238361666</v>
      </c>
      <c r="K1141" s="95">
        <f t="shared" si="309"/>
        <v>8543.358773602602</v>
      </c>
      <c r="L1141" s="95">
        <f t="shared" si="311"/>
        <v>1460.7327376945868</v>
      </c>
      <c r="M1141" s="92">
        <f t="shared" si="316"/>
        <v>0.04</v>
      </c>
      <c r="N1141" s="92">
        <f t="shared" si="306"/>
        <v>3.3960531989175591E-3</v>
      </c>
      <c r="O1141" s="90"/>
    </row>
    <row r="1142" spans="1:15" x14ac:dyDescent="0.3">
      <c r="A1142" s="94">
        <f xml:space="preserve"> IF(MOD(ROWS($A$681:A1141),12) = 0,A1141+1,A1141)</f>
        <v>97</v>
      </c>
      <c r="B1142" s="94"/>
      <c r="C1142" s="29"/>
      <c r="D1142" s="89"/>
      <c r="E1142" s="95">
        <f t="shared" si="313"/>
        <v>292446.62383616663</v>
      </c>
      <c r="F1142" s="93">
        <v>180</v>
      </c>
      <c r="G1142" s="93"/>
      <c r="H1142" s="91">
        <v>0.08</v>
      </c>
      <c r="I1142" s="95">
        <f t="shared" si="314"/>
        <v>7645.2166746428447</v>
      </c>
      <c r="J1142" s="95">
        <f t="shared" si="308"/>
        <v>1949.6441589077776</v>
      </c>
      <c r="K1142" s="95">
        <f t="shared" si="309"/>
        <v>5695.5725157350671</v>
      </c>
      <c r="L1142" s="95">
        <f t="shared" si="311"/>
        <v>973.82182512972486</v>
      </c>
      <c r="M1142" s="92">
        <f t="shared" si="316"/>
        <v>0.04</v>
      </c>
      <c r="N1142" s="92">
        <f t="shared" si="306"/>
        <v>3.3960531989175591E-3</v>
      </c>
      <c r="O1142" s="90"/>
    </row>
    <row r="1143" spans="1:15" x14ac:dyDescent="0.3">
      <c r="A1143" s="94">
        <f xml:space="preserve"> IF(MOD(ROWS($A$681:A1142),12) = 0,A1142+1,A1142)</f>
        <v>97</v>
      </c>
      <c r="B1143" s="94"/>
      <c r="C1143" s="29"/>
      <c r="D1143" s="89"/>
      <c r="E1143" s="95">
        <f t="shared" si="313"/>
        <v>146223.31191808332</v>
      </c>
      <c r="F1143" s="93">
        <v>180</v>
      </c>
      <c r="G1143" s="93"/>
      <c r="H1143" s="91">
        <v>0.08</v>
      </c>
      <c r="I1143" s="95">
        <f t="shared" si="314"/>
        <v>3822.6083373214224</v>
      </c>
      <c r="J1143" s="95">
        <f t="shared" si="308"/>
        <v>974.82207945388882</v>
      </c>
      <c r="K1143" s="95">
        <f t="shared" si="309"/>
        <v>2847.7862578675335</v>
      </c>
      <c r="L1143" s="95">
        <f t="shared" si="311"/>
        <v>486.91091256486243</v>
      </c>
      <c r="M1143" s="92">
        <f t="shared" si="316"/>
        <v>0.04</v>
      </c>
      <c r="N1143" s="92">
        <f t="shared" si="306"/>
        <v>3.3960531989175591E-3</v>
      </c>
      <c r="O1143" s="90"/>
    </row>
    <row r="1144" spans="1:15" x14ac:dyDescent="0.3">
      <c r="A1144" s="94">
        <f xml:space="preserve"> IF(MOD(ROWS($A$681:A1143),12) = 0,A1143+1,A1143)</f>
        <v>97</v>
      </c>
      <c r="B1144" s="94"/>
      <c r="C1144" s="29"/>
      <c r="D1144" s="89"/>
      <c r="E1144" s="95">
        <f t="shared" si="313"/>
        <v>205627.41807670542</v>
      </c>
      <c r="F1144" s="93">
        <v>180</v>
      </c>
      <c r="G1144" s="93"/>
      <c r="H1144" s="91">
        <v>0.08</v>
      </c>
      <c r="I1144" s="95">
        <f t="shared" si="314"/>
        <v>5256.0864638169551</v>
      </c>
      <c r="J1144" s="95">
        <f t="shared" si="308"/>
        <v>1370.8494538447028</v>
      </c>
      <c r="K1144" s="95">
        <f t="shared" si="309"/>
        <v>3885.2370099722521</v>
      </c>
      <c r="L1144" s="95">
        <f t="shared" si="311"/>
        <v>685.1271793682846</v>
      </c>
      <c r="M1144" s="92">
        <f t="shared" si="316"/>
        <v>0.04</v>
      </c>
      <c r="N1144" s="92">
        <f t="shared" si="306"/>
        <v>3.3960531989175591E-3</v>
      </c>
      <c r="O1144" s="90"/>
    </row>
    <row r="1145" spans="1:15" x14ac:dyDescent="0.3">
      <c r="A1145" s="94">
        <f xml:space="preserve"> IF(MOD(ROWS($A$681:A1144),12) = 0,A1144+1,A1144)</f>
        <v>97</v>
      </c>
      <c r="B1145" s="94"/>
      <c r="C1145" s="29"/>
      <c r="D1145" s="89"/>
      <c r="E1145" s="95">
        <f t="shared" si="313"/>
        <v>246752.90169204687</v>
      </c>
      <c r="F1145" s="93">
        <v>180</v>
      </c>
      <c r="G1145" s="93"/>
      <c r="H1145" s="91">
        <v>0.08</v>
      </c>
      <c r="I1145" s="95">
        <f t="shared" si="314"/>
        <v>6307.303756580347</v>
      </c>
      <c r="J1145" s="95">
        <f t="shared" si="308"/>
        <v>1645.0193446136459</v>
      </c>
      <c r="K1145" s="95">
        <f t="shared" si="309"/>
        <v>4662.2844119667006</v>
      </c>
      <c r="L1145" s="95">
        <f t="shared" si="311"/>
        <v>822.15261524194273</v>
      </c>
      <c r="M1145" s="92">
        <f t="shared" si="316"/>
        <v>0.04</v>
      </c>
      <c r="N1145" s="92">
        <f t="shared" si="306"/>
        <v>3.3960531989175591E-3</v>
      </c>
      <c r="O1145" s="90"/>
    </row>
    <row r="1146" spans="1:15" x14ac:dyDescent="0.3">
      <c r="A1146" s="94">
        <f xml:space="preserve"> IF(MOD(ROWS($A$681:A1145),12) = 0,A1145+1,A1145)</f>
        <v>97</v>
      </c>
      <c r="B1146" s="94"/>
      <c r="C1146" s="29"/>
      <c r="D1146" s="89"/>
      <c r="E1146" s="95">
        <f t="shared" si="313"/>
        <v>294256.18026591733</v>
      </c>
      <c r="F1146" s="93">
        <v>180</v>
      </c>
      <c r="G1146" s="93"/>
      <c r="H1146" s="91">
        <v>0.08</v>
      </c>
      <c r="I1146" s="95">
        <f t="shared" si="314"/>
        <v>7358.521049343738</v>
      </c>
      <c r="J1146" s="95">
        <f t="shared" si="308"/>
        <v>1961.7078684394489</v>
      </c>
      <c r="K1146" s="95">
        <f t="shared" si="309"/>
        <v>5396.8131809042889</v>
      </c>
      <c r="L1146" s="95">
        <f t="shared" si="311"/>
        <v>980.98177762635987</v>
      </c>
      <c r="M1146" s="92">
        <f t="shared" si="316"/>
        <v>0.04</v>
      </c>
      <c r="N1146" s="92">
        <f t="shared" si="306"/>
        <v>3.3960531989175591E-3</v>
      </c>
      <c r="O1146" s="90"/>
    </row>
    <row r="1147" spans="1:15" x14ac:dyDescent="0.3">
      <c r="A1147" s="94">
        <f xml:space="preserve"> IF(MOD(ROWS($A$681:A1146),12) = 0,A1146+1,A1146)</f>
        <v>97</v>
      </c>
      <c r="B1147" s="94"/>
      <c r="C1147" s="29"/>
      <c r="D1147" s="89"/>
      <c r="E1147" s="95">
        <f t="shared" si="313"/>
        <v>305720.70676978468</v>
      </c>
      <c r="F1147" s="93">
        <v>180</v>
      </c>
      <c r="G1147" s="93"/>
      <c r="H1147" s="91">
        <v>0.08</v>
      </c>
      <c r="I1147" s="95">
        <f t="shared" si="314"/>
        <v>7645.2166746428447</v>
      </c>
      <c r="J1147" s="95">
        <f t="shared" si="308"/>
        <v>2038.138045131898</v>
      </c>
      <c r="K1147" s="95">
        <f t="shared" si="309"/>
        <v>5607.0786295109465</v>
      </c>
      <c r="L1147" s="95">
        <f t="shared" si="311"/>
        <v>1019.2018468845314</v>
      </c>
      <c r="M1147" s="92">
        <f t="shared" si="316"/>
        <v>0.04</v>
      </c>
      <c r="N1147" s="92">
        <f t="shared" si="306"/>
        <v>3.3960531989175591E-3</v>
      </c>
      <c r="O1147" s="90"/>
    </row>
    <row r="1148" spans="1:15" x14ac:dyDescent="0.3">
      <c r="A1148" s="94">
        <f xml:space="preserve"> IF(MOD(ROWS($A$681:A1147),12) = 0,A1147+1,A1147)</f>
        <v>97</v>
      </c>
      <c r="B1148" s="94"/>
      <c r="C1148" s="29"/>
      <c r="D1148" s="89"/>
      <c r="E1148" s="95">
        <f t="shared" si="313"/>
        <v>496796.1485008999</v>
      </c>
      <c r="F1148" s="93">
        <v>180</v>
      </c>
      <c r="G1148" s="93"/>
      <c r="H1148" s="91">
        <v>0.08</v>
      </c>
      <c r="I1148" s="95">
        <f t="shared" si="314"/>
        <v>12423.477096294622</v>
      </c>
      <c r="J1148" s="95">
        <f t="shared" si="308"/>
        <v>3311.9743233393328</v>
      </c>
      <c r="K1148" s="95">
        <f t="shared" si="309"/>
        <v>9111.5027729552894</v>
      </c>
      <c r="L1148" s="95">
        <f t="shared" si="311"/>
        <v>1656.2030011873628</v>
      </c>
      <c r="M1148" s="92">
        <f t="shared" si="316"/>
        <v>0.04</v>
      </c>
      <c r="N1148" s="92">
        <f t="shared" si="306"/>
        <v>3.3960531989175591E-3</v>
      </c>
      <c r="O1148" s="88">
        <f t="shared" ref="O1148" si="317">SUM(I1137:I1148)</f>
        <v>77121.123205459691</v>
      </c>
    </row>
    <row r="1149" spans="1:15" x14ac:dyDescent="0.3">
      <c r="A1149" s="94">
        <f xml:space="preserve"> IF(MOD(ROWS($A$681:A1148),12) = 0,A1148+1,A1148)</f>
        <v>98</v>
      </c>
      <c r="B1149" s="94"/>
      <c r="C1149" s="29"/>
      <c r="D1149" s="89"/>
      <c r="E1149" s="95">
        <f t="shared" si="313"/>
        <v>69771.543285234322</v>
      </c>
      <c r="F1149" s="93">
        <v>180</v>
      </c>
      <c r="G1149" s="93"/>
      <c r="H1149" s="91">
        <v>0.08</v>
      </c>
      <c r="I1149" s="95">
        <f t="shared" si="314"/>
        <v>1911.3041686607112</v>
      </c>
      <c r="J1149" s="95">
        <f t="shared" si="308"/>
        <v>465.1436219015622</v>
      </c>
      <c r="K1149" s="95">
        <f t="shared" si="309"/>
        <v>1446.1605467591489</v>
      </c>
      <c r="L1149" s="95">
        <f t="shared" si="311"/>
        <v>232.03663461626519</v>
      </c>
      <c r="M1149" s="92">
        <f t="shared" si="316"/>
        <v>0.04</v>
      </c>
      <c r="N1149" s="92">
        <f t="shared" si="306"/>
        <v>3.3960531989175591E-3</v>
      </c>
      <c r="O1149" s="90"/>
    </row>
    <row r="1150" spans="1:15" x14ac:dyDescent="0.3">
      <c r="A1150" s="94">
        <f xml:space="preserve"> IF(MOD(ROWS($A$681:A1149),12) = 0,A1149+1,A1149)</f>
        <v>98</v>
      </c>
      <c r="B1150" s="94"/>
      <c r="C1150" s="29"/>
      <c r="D1150" s="89"/>
      <c r="E1150" s="95">
        <f t="shared" si="313"/>
        <v>122100.20074916034</v>
      </c>
      <c r="F1150" s="93">
        <v>180</v>
      </c>
      <c r="G1150" s="93"/>
      <c r="H1150" s="91">
        <v>0.08</v>
      </c>
      <c r="I1150" s="95">
        <f t="shared" si="314"/>
        <v>3344.7822951562443</v>
      </c>
      <c r="J1150" s="95">
        <f t="shared" si="308"/>
        <v>814.00133832773565</v>
      </c>
      <c r="K1150" s="95">
        <f t="shared" si="309"/>
        <v>2530.7809568285088</v>
      </c>
      <c r="L1150" s="95">
        <f t="shared" si="311"/>
        <v>406.06411057846503</v>
      </c>
      <c r="M1150" s="92">
        <f t="shared" si="316"/>
        <v>0.04</v>
      </c>
      <c r="N1150" s="92">
        <f t="shared" si="306"/>
        <v>3.3960531989175591E-3</v>
      </c>
      <c r="O1150" s="90"/>
    </row>
    <row r="1151" spans="1:15" x14ac:dyDescent="0.3">
      <c r="A1151" s="94">
        <f xml:space="preserve"> IF(MOD(ROWS($A$681:A1150),12) = 0,A1150+1,A1150)</f>
        <v>98</v>
      </c>
      <c r="B1151" s="94"/>
      <c r="C1151" s="29"/>
      <c r="D1151" s="89"/>
      <c r="E1151" s="95">
        <f t="shared" si="313"/>
        <v>97680.160599328156</v>
      </c>
      <c r="F1151" s="93">
        <v>180</v>
      </c>
      <c r="G1151" s="93"/>
      <c r="H1151" s="91">
        <v>0.08</v>
      </c>
      <c r="I1151" s="95">
        <f t="shared" si="314"/>
        <v>2675.8258361249955</v>
      </c>
      <c r="J1151" s="95">
        <f t="shared" si="308"/>
        <v>651.2010706621877</v>
      </c>
      <c r="K1151" s="95">
        <f t="shared" si="309"/>
        <v>2024.6247654628078</v>
      </c>
      <c r="L1151" s="95">
        <f t="shared" si="311"/>
        <v>324.85128846277161</v>
      </c>
      <c r="M1151" s="92">
        <f t="shared" si="316"/>
        <v>0.04</v>
      </c>
      <c r="N1151" s="92">
        <f t="shared" si="306"/>
        <v>3.3960531989175591E-3</v>
      </c>
      <c r="O1151" s="90"/>
    </row>
    <row r="1152" spans="1:15" x14ac:dyDescent="0.3">
      <c r="A1152" s="94">
        <f xml:space="preserve"> IF(MOD(ROWS($A$681:A1151),12) = 0,A1151+1,A1151)</f>
        <v>98</v>
      </c>
      <c r="B1152" s="94"/>
      <c r="C1152" s="29"/>
      <c r="D1152" s="89"/>
      <c r="E1152" s="95">
        <f t="shared" si="313"/>
        <v>271488.36802053562</v>
      </c>
      <c r="F1152" s="93">
        <v>180</v>
      </c>
      <c r="G1152" s="93"/>
      <c r="H1152" s="91">
        <v>0.08</v>
      </c>
      <c r="I1152" s="95">
        <f t="shared" si="314"/>
        <v>7262.9558409107021</v>
      </c>
      <c r="J1152" s="95">
        <f t="shared" si="308"/>
        <v>1809.9224534702375</v>
      </c>
      <c r="K1152" s="95">
        <f t="shared" si="309"/>
        <v>5453.0333874404641</v>
      </c>
      <c r="L1152" s="95">
        <f t="shared" si="311"/>
        <v>903.47014920582603</v>
      </c>
      <c r="M1152" s="92">
        <f t="shared" si="316"/>
        <v>0.04</v>
      </c>
      <c r="N1152" s="92">
        <f t="shared" si="306"/>
        <v>3.3960531989175591E-3</v>
      </c>
      <c r="O1152" s="90"/>
    </row>
    <row r="1153" spans="1:15" x14ac:dyDescent="0.3">
      <c r="A1153" s="94">
        <f xml:space="preserve"> IF(MOD(ROWS($A$681:A1152),12) = 0,A1152+1,A1152)</f>
        <v>98</v>
      </c>
      <c r="B1153" s="94"/>
      <c r="C1153" s="29"/>
      <c r="D1153" s="89"/>
      <c r="E1153" s="95">
        <f t="shared" si="313"/>
        <v>428665.84424295271</v>
      </c>
      <c r="F1153" s="93">
        <v>180</v>
      </c>
      <c r="G1153" s="93"/>
      <c r="H1153" s="91">
        <v>0.08</v>
      </c>
      <c r="I1153" s="95">
        <f t="shared" si="314"/>
        <v>11467.825011964267</v>
      </c>
      <c r="J1153" s="95">
        <f t="shared" si="308"/>
        <v>2857.7722949530184</v>
      </c>
      <c r="K1153" s="95">
        <f t="shared" si="309"/>
        <v>8610.0527170112491</v>
      </c>
      <c r="L1153" s="95">
        <f t="shared" si="311"/>
        <v>1426.5318145355209</v>
      </c>
      <c r="M1153" s="92">
        <f t="shared" si="316"/>
        <v>0.04</v>
      </c>
      <c r="N1153" s="92">
        <f t="shared" si="306"/>
        <v>3.3960531989175591E-3</v>
      </c>
      <c r="O1153" s="90"/>
    </row>
    <row r="1154" spans="1:15" x14ac:dyDescent="0.3">
      <c r="A1154" s="94">
        <f xml:space="preserve"> IF(MOD(ROWS($A$681:A1153),12) = 0,A1153+1,A1153)</f>
        <v>98</v>
      </c>
      <c r="B1154" s="94"/>
      <c r="C1154" s="29"/>
      <c r="D1154" s="89"/>
      <c r="E1154" s="95">
        <f t="shared" si="313"/>
        <v>285777.22949530184</v>
      </c>
      <c r="F1154" s="93">
        <v>180</v>
      </c>
      <c r="G1154" s="93"/>
      <c r="H1154" s="91">
        <v>0.08</v>
      </c>
      <c r="I1154" s="95">
        <f t="shared" si="314"/>
        <v>7645.2166746428447</v>
      </c>
      <c r="J1154" s="95">
        <f t="shared" si="308"/>
        <v>1905.1815299686791</v>
      </c>
      <c r="K1154" s="95">
        <f t="shared" si="309"/>
        <v>5740.0351446741661</v>
      </c>
      <c r="L1154" s="95">
        <f t="shared" si="311"/>
        <v>951.02120969034729</v>
      </c>
      <c r="M1154" s="92">
        <f t="shared" si="316"/>
        <v>0.04</v>
      </c>
      <c r="N1154" s="92">
        <f t="shared" si="306"/>
        <v>3.3960531989175591E-3</v>
      </c>
      <c r="O1154" s="90"/>
    </row>
    <row r="1155" spans="1:15" x14ac:dyDescent="0.3">
      <c r="A1155" s="94">
        <f xml:space="preserve"> IF(MOD(ROWS($A$681:A1154),12) = 0,A1154+1,A1154)</f>
        <v>98</v>
      </c>
      <c r="B1155" s="94"/>
      <c r="C1155" s="29"/>
      <c r="D1155" s="89"/>
      <c r="E1155" s="95">
        <f t="shared" si="313"/>
        <v>142888.61474765092</v>
      </c>
      <c r="F1155" s="93">
        <v>180</v>
      </c>
      <c r="G1155" s="93"/>
      <c r="H1155" s="91">
        <v>0.08</v>
      </c>
      <c r="I1155" s="95">
        <f t="shared" si="314"/>
        <v>3822.6083373214224</v>
      </c>
      <c r="J1155" s="95">
        <f t="shared" si="308"/>
        <v>952.59076498433956</v>
      </c>
      <c r="K1155" s="95">
        <f t="shared" si="309"/>
        <v>2870.017572337083</v>
      </c>
      <c r="L1155" s="95">
        <f t="shared" si="311"/>
        <v>475.51060484517365</v>
      </c>
      <c r="M1155" s="92">
        <f t="shared" si="316"/>
        <v>0.04</v>
      </c>
      <c r="N1155" s="92">
        <f t="shared" ref="N1155:N1218" si="318">1-(POWER(1-M1155,(1/12)))</f>
        <v>3.3960531989175591E-3</v>
      </c>
      <c r="O1155" s="90"/>
    </row>
    <row r="1156" spans="1:15" x14ac:dyDescent="0.3">
      <c r="A1156" s="94">
        <f xml:space="preserve"> IF(MOD(ROWS($A$681:A1155),12) = 0,A1155+1,A1155)</f>
        <v>98</v>
      </c>
      <c r="B1156" s="94"/>
      <c r="C1156" s="29"/>
      <c r="D1156" s="89"/>
      <c r="E1156" s="95">
        <f t="shared" si="313"/>
        <v>201057.05388736489</v>
      </c>
      <c r="F1156" s="93">
        <v>180</v>
      </c>
      <c r="G1156" s="93"/>
      <c r="H1156" s="91">
        <v>0.08</v>
      </c>
      <c r="I1156" s="95">
        <f t="shared" si="314"/>
        <v>5256.0864638169551</v>
      </c>
      <c r="J1156" s="95">
        <f t="shared" si="308"/>
        <v>1340.3803592490995</v>
      </c>
      <c r="K1156" s="95">
        <f t="shared" si="309"/>
        <v>3915.7061045678556</v>
      </c>
      <c r="L1156" s="95">
        <f t="shared" si="311"/>
        <v>669.50250477668692</v>
      </c>
      <c r="M1156" s="92">
        <f t="shared" si="316"/>
        <v>0.04</v>
      </c>
      <c r="N1156" s="92">
        <f t="shared" si="318"/>
        <v>3.3960531989175591E-3</v>
      </c>
      <c r="O1156" s="90"/>
    </row>
    <row r="1157" spans="1:15" x14ac:dyDescent="0.3">
      <c r="A1157" s="94">
        <f xml:space="preserve"> IF(MOD(ROWS($A$681:A1156),12) = 0,A1156+1,A1156)</f>
        <v>98</v>
      </c>
      <c r="B1157" s="94"/>
      <c r="C1157" s="29"/>
      <c r="D1157" s="89"/>
      <c r="E1157" s="95">
        <f t="shared" si="313"/>
        <v>241268.46466483822</v>
      </c>
      <c r="F1157" s="93">
        <v>180</v>
      </c>
      <c r="G1157" s="93"/>
      <c r="H1157" s="91">
        <v>0.08</v>
      </c>
      <c r="I1157" s="95">
        <f t="shared" si="314"/>
        <v>6307.303756580347</v>
      </c>
      <c r="J1157" s="95">
        <f t="shared" si="308"/>
        <v>1608.4564310989215</v>
      </c>
      <c r="K1157" s="95">
        <f t="shared" si="309"/>
        <v>4698.8473254814253</v>
      </c>
      <c r="L1157" s="95">
        <f t="shared" si="311"/>
        <v>803.40300573202558</v>
      </c>
      <c r="M1157" s="92">
        <f t="shared" si="316"/>
        <v>0.04</v>
      </c>
      <c r="N1157" s="92">
        <f t="shared" si="318"/>
        <v>3.3960531989175591E-3</v>
      </c>
      <c r="O1157" s="90"/>
    </row>
    <row r="1158" spans="1:15" x14ac:dyDescent="0.3">
      <c r="A1158" s="94">
        <f xml:space="preserve"> IF(MOD(ROWS($A$681:A1157),12) = 0,A1157+1,A1157)</f>
        <v>98</v>
      </c>
      <c r="B1158" s="94"/>
      <c r="C1158" s="29"/>
      <c r="D1158" s="89"/>
      <c r="E1158" s="95">
        <f t="shared" si="313"/>
        <v>287878.38530738663</v>
      </c>
      <c r="F1158" s="93">
        <v>180</v>
      </c>
      <c r="G1158" s="93"/>
      <c r="H1158" s="91">
        <v>0.08</v>
      </c>
      <c r="I1158" s="95">
        <f t="shared" si="314"/>
        <v>7358.521049343738</v>
      </c>
      <c r="J1158" s="95">
        <f t="shared" si="308"/>
        <v>1919.1892353825776</v>
      </c>
      <c r="K1158" s="95">
        <f t="shared" si="309"/>
        <v>5439.3318139611602</v>
      </c>
      <c r="L1158" s="95">
        <f t="shared" si="311"/>
        <v>959.17805111559517</v>
      </c>
      <c r="M1158" s="92">
        <f t="shared" si="316"/>
        <v>0.04</v>
      </c>
      <c r="N1158" s="92">
        <f t="shared" si="318"/>
        <v>3.3960531989175591E-3</v>
      </c>
      <c r="O1158" s="90"/>
    </row>
    <row r="1159" spans="1:15" x14ac:dyDescent="0.3">
      <c r="A1159" s="94">
        <f xml:space="preserve"> IF(MOD(ROWS($A$681:A1158),12) = 0,A1158+1,A1158)</f>
        <v>98</v>
      </c>
      <c r="B1159" s="94"/>
      <c r="C1159" s="29"/>
      <c r="D1159" s="89"/>
      <c r="E1159" s="95">
        <f t="shared" si="313"/>
        <v>299094.42629338923</v>
      </c>
      <c r="F1159" s="93">
        <v>180</v>
      </c>
      <c r="G1159" s="93"/>
      <c r="H1159" s="91">
        <v>0.08</v>
      </c>
      <c r="I1159" s="95">
        <f t="shared" si="314"/>
        <v>7645.2166746428447</v>
      </c>
      <c r="J1159" s="95">
        <f t="shared" si="308"/>
        <v>1993.9628419559283</v>
      </c>
      <c r="K1159" s="95">
        <f t="shared" si="309"/>
        <v>5651.2538326869162</v>
      </c>
      <c r="L1159" s="95">
        <f t="shared" si="311"/>
        <v>996.54862453568501</v>
      </c>
      <c r="M1159" s="92">
        <f t="shared" si="316"/>
        <v>0.04</v>
      </c>
      <c r="N1159" s="92">
        <f t="shared" si="318"/>
        <v>3.3960531989175591E-3</v>
      </c>
      <c r="O1159" s="90"/>
    </row>
    <row r="1160" spans="1:15" x14ac:dyDescent="0.3">
      <c r="A1160" s="94">
        <f xml:space="preserve"> IF(MOD(ROWS($A$681:A1159),12) = 0,A1159+1,A1159)</f>
        <v>98</v>
      </c>
      <c r="B1160" s="94"/>
      <c r="C1160" s="29"/>
      <c r="D1160" s="89"/>
      <c r="E1160" s="95">
        <f t="shared" si="313"/>
        <v>486028.44272675726</v>
      </c>
      <c r="F1160" s="93">
        <v>180</v>
      </c>
      <c r="G1160" s="93"/>
      <c r="H1160" s="91">
        <v>0.08</v>
      </c>
      <c r="I1160" s="95">
        <f t="shared" si="314"/>
        <v>12423.477096294622</v>
      </c>
      <c r="J1160" s="95">
        <f t="shared" si="308"/>
        <v>3240.1896181783818</v>
      </c>
      <c r="K1160" s="95">
        <f t="shared" si="309"/>
        <v>9183.2874781162409</v>
      </c>
      <c r="L1160" s="95">
        <f t="shared" si="311"/>
        <v>1619.3915148704875</v>
      </c>
      <c r="M1160" s="92">
        <f t="shared" si="316"/>
        <v>0.04</v>
      </c>
      <c r="N1160" s="92">
        <f t="shared" si="318"/>
        <v>3.3960531989175591E-3</v>
      </c>
      <c r="O1160" s="88">
        <f t="shared" ref="O1160" si="319">SUM(I1149:I1160)</f>
        <v>77121.123205459691</v>
      </c>
    </row>
    <row r="1161" spans="1:15" x14ac:dyDescent="0.3">
      <c r="A1161" s="94">
        <f xml:space="preserve"> IF(MOD(ROWS($A$681:A1160),12) = 0,A1160+1,A1160)</f>
        <v>99</v>
      </c>
      <c r="B1161" s="94"/>
      <c r="C1161" s="29"/>
      <c r="D1161" s="89"/>
      <c r="E1161" s="95">
        <f t="shared" si="313"/>
        <v>68093.346103858916</v>
      </c>
      <c r="F1161" s="93">
        <v>180</v>
      </c>
      <c r="G1161" s="93"/>
      <c r="H1161" s="91">
        <v>0.08</v>
      </c>
      <c r="I1161" s="95">
        <f t="shared" si="314"/>
        <v>1911.3041686607112</v>
      </c>
      <c r="J1161" s="95">
        <f t="shared" si="308"/>
        <v>453.95564069239282</v>
      </c>
      <c r="K1161" s="95">
        <f t="shared" si="309"/>
        <v>1457.3485279683184</v>
      </c>
      <c r="L1161" s="95">
        <f t="shared" si="311"/>
        <v>226.29939273066597</v>
      </c>
      <c r="M1161" s="92">
        <f t="shared" si="316"/>
        <v>0.04</v>
      </c>
      <c r="N1161" s="92">
        <f t="shared" si="318"/>
        <v>3.3960531989175591E-3</v>
      </c>
      <c r="O1161" s="90"/>
    </row>
    <row r="1162" spans="1:15" x14ac:dyDescent="0.3">
      <c r="A1162" s="94">
        <f xml:space="preserve"> IF(MOD(ROWS($A$681:A1161),12) = 0,A1161+1,A1161)</f>
        <v>99</v>
      </c>
      <c r="B1162" s="94"/>
      <c r="C1162" s="29"/>
      <c r="D1162" s="89"/>
      <c r="E1162" s="95">
        <f t="shared" si="313"/>
        <v>119163.35568175337</v>
      </c>
      <c r="F1162" s="93">
        <v>180</v>
      </c>
      <c r="G1162" s="93"/>
      <c r="H1162" s="91">
        <v>0.08</v>
      </c>
      <c r="I1162" s="95">
        <f t="shared" si="314"/>
        <v>3344.7822951562443</v>
      </c>
      <c r="J1162" s="95">
        <f t="shared" si="308"/>
        <v>794.42237121168921</v>
      </c>
      <c r="K1162" s="95">
        <f t="shared" si="309"/>
        <v>2550.3599239445552</v>
      </c>
      <c r="L1162" s="95">
        <f t="shared" si="311"/>
        <v>396.02393727866632</v>
      </c>
      <c r="M1162" s="92">
        <f t="shared" si="316"/>
        <v>0.04</v>
      </c>
      <c r="N1162" s="92">
        <f t="shared" si="318"/>
        <v>3.3960531989175591E-3</v>
      </c>
      <c r="O1162" s="90"/>
    </row>
    <row r="1163" spans="1:15" x14ac:dyDescent="0.3">
      <c r="A1163" s="94">
        <f xml:space="preserve"> IF(MOD(ROWS($A$681:A1162),12) = 0,A1162+1,A1162)</f>
        <v>99</v>
      </c>
      <c r="B1163" s="94"/>
      <c r="C1163" s="29"/>
      <c r="D1163" s="89"/>
      <c r="E1163" s="95">
        <f t="shared" si="313"/>
        <v>95330.684545402575</v>
      </c>
      <c r="F1163" s="93">
        <v>180</v>
      </c>
      <c r="G1163" s="93"/>
      <c r="H1163" s="91">
        <v>0.08</v>
      </c>
      <c r="I1163" s="95">
        <f t="shared" si="314"/>
        <v>2675.8258361249955</v>
      </c>
      <c r="J1163" s="95">
        <f t="shared" si="308"/>
        <v>635.53789696935053</v>
      </c>
      <c r="K1163" s="95">
        <f t="shared" si="309"/>
        <v>2040.2879391556448</v>
      </c>
      <c r="L1163" s="95">
        <f t="shared" si="311"/>
        <v>316.81914982293267</v>
      </c>
      <c r="M1163" s="92">
        <f t="shared" si="316"/>
        <v>0.04</v>
      </c>
      <c r="N1163" s="92">
        <f t="shared" si="318"/>
        <v>3.3960531989175591E-3</v>
      </c>
      <c r="O1163" s="90"/>
    </row>
    <row r="1164" spans="1:15" x14ac:dyDescent="0.3">
      <c r="A1164" s="94">
        <f xml:space="preserve"> IF(MOD(ROWS($A$681:A1163),12) = 0,A1163+1,A1163)</f>
        <v>99</v>
      </c>
      <c r="B1164" s="94"/>
      <c r="C1164" s="29"/>
      <c r="D1164" s="89"/>
      <c r="E1164" s="95">
        <f t="shared" si="313"/>
        <v>265131.86448388931</v>
      </c>
      <c r="F1164" s="93">
        <v>180</v>
      </c>
      <c r="G1164" s="93"/>
      <c r="H1164" s="91">
        <v>0.08</v>
      </c>
      <c r="I1164" s="95">
        <f t="shared" si="314"/>
        <v>7262.9558409107021</v>
      </c>
      <c r="J1164" s="95">
        <f t="shared" si="308"/>
        <v>1767.5457632259288</v>
      </c>
      <c r="K1164" s="95">
        <f t="shared" si="309"/>
        <v>5495.4100776847736</v>
      </c>
      <c r="L1164" s="95">
        <f t="shared" si="311"/>
        <v>881.73921154180391</v>
      </c>
      <c r="M1164" s="92">
        <f t="shared" si="316"/>
        <v>0.04</v>
      </c>
      <c r="N1164" s="92">
        <f t="shared" si="318"/>
        <v>3.3960531989175591E-3</v>
      </c>
      <c r="O1164" s="90"/>
    </row>
    <row r="1165" spans="1:15" x14ac:dyDescent="0.3">
      <c r="A1165" s="94">
        <f xml:space="preserve"> IF(MOD(ROWS($A$681:A1164),12) = 0,A1164+1,A1164)</f>
        <v>99</v>
      </c>
      <c r="B1165" s="94"/>
      <c r="C1165" s="29"/>
      <c r="D1165" s="89"/>
      <c r="E1165" s="95">
        <f t="shared" si="313"/>
        <v>418629.25971140596</v>
      </c>
      <c r="F1165" s="93">
        <v>180</v>
      </c>
      <c r="G1165" s="93"/>
      <c r="H1165" s="91">
        <v>0.08</v>
      </c>
      <c r="I1165" s="95">
        <f t="shared" si="314"/>
        <v>11467.825011964267</v>
      </c>
      <c r="J1165" s="95">
        <f t="shared" si="308"/>
        <v>2790.8617314093731</v>
      </c>
      <c r="K1165" s="95">
        <f t="shared" si="309"/>
        <v>8676.9632805548936</v>
      </c>
      <c r="L1165" s="95">
        <f t="shared" si="311"/>
        <v>1392.219807697591</v>
      </c>
      <c r="M1165" s="92">
        <f t="shared" si="316"/>
        <v>0.04</v>
      </c>
      <c r="N1165" s="92">
        <f t="shared" si="318"/>
        <v>3.3960531989175591E-3</v>
      </c>
      <c r="O1165" s="90"/>
    </row>
    <row r="1166" spans="1:15" x14ac:dyDescent="0.3">
      <c r="A1166" s="94">
        <f xml:space="preserve"> IF(MOD(ROWS($A$681:A1165),12) = 0,A1165+1,A1165)</f>
        <v>99</v>
      </c>
      <c r="B1166" s="94"/>
      <c r="C1166" s="29"/>
      <c r="D1166" s="89"/>
      <c r="E1166" s="95">
        <f t="shared" si="313"/>
        <v>279086.17314093729</v>
      </c>
      <c r="F1166" s="93">
        <v>180</v>
      </c>
      <c r="G1166" s="93"/>
      <c r="H1166" s="91">
        <v>0.08</v>
      </c>
      <c r="I1166" s="95">
        <f t="shared" si="314"/>
        <v>7645.2166746428447</v>
      </c>
      <c r="J1166" s="95">
        <f t="shared" si="308"/>
        <v>1860.5744876062488</v>
      </c>
      <c r="K1166" s="95">
        <f t="shared" si="309"/>
        <v>5784.6421870365957</v>
      </c>
      <c r="L1166" s="95">
        <f t="shared" si="311"/>
        <v>928.14653846506076</v>
      </c>
      <c r="M1166" s="92">
        <f t="shared" si="316"/>
        <v>0.04</v>
      </c>
      <c r="N1166" s="92">
        <f t="shared" si="318"/>
        <v>3.3960531989175591E-3</v>
      </c>
      <c r="O1166" s="90"/>
    </row>
    <row r="1167" spans="1:15" x14ac:dyDescent="0.3">
      <c r="A1167" s="94">
        <f xml:space="preserve"> IF(MOD(ROWS($A$681:A1166),12) = 0,A1166+1,A1166)</f>
        <v>99</v>
      </c>
      <c r="B1167" s="94"/>
      <c r="C1167" s="29"/>
      <c r="D1167" s="89"/>
      <c r="E1167" s="95">
        <f t="shared" si="313"/>
        <v>139543.08657046864</v>
      </c>
      <c r="F1167" s="93">
        <v>180</v>
      </c>
      <c r="G1167" s="93"/>
      <c r="H1167" s="91">
        <v>0.08</v>
      </c>
      <c r="I1167" s="95">
        <f t="shared" si="314"/>
        <v>3822.6083373214224</v>
      </c>
      <c r="J1167" s="95">
        <f t="shared" si="308"/>
        <v>930.2872438031244</v>
      </c>
      <c r="K1167" s="95">
        <f t="shared" si="309"/>
        <v>2892.3210935182979</v>
      </c>
      <c r="L1167" s="95">
        <f t="shared" si="311"/>
        <v>464.07326923253038</v>
      </c>
      <c r="M1167" s="92">
        <f t="shared" si="316"/>
        <v>0.04</v>
      </c>
      <c r="N1167" s="92">
        <f t="shared" si="318"/>
        <v>3.3960531989175591E-3</v>
      </c>
      <c r="O1167" s="90"/>
    </row>
    <row r="1168" spans="1:15" x14ac:dyDescent="0.3">
      <c r="A1168" s="94">
        <f xml:space="preserve"> IF(MOD(ROWS($A$681:A1167),12) = 0,A1167+1,A1167)</f>
        <v>99</v>
      </c>
      <c r="B1168" s="94"/>
      <c r="C1168" s="29"/>
      <c r="D1168" s="89"/>
      <c r="E1168" s="95">
        <f t="shared" si="313"/>
        <v>196471.84527802034</v>
      </c>
      <c r="F1168" s="93">
        <v>180</v>
      </c>
      <c r="G1168" s="93"/>
      <c r="H1168" s="91">
        <v>0.08</v>
      </c>
      <c r="I1168" s="95">
        <f t="shared" si="314"/>
        <v>5256.0864638169551</v>
      </c>
      <c r="J1168" s="95">
        <f t="shared" ref="J1168:J1231" si="320">E1168*(H1168/12)</f>
        <v>1309.8123018534691</v>
      </c>
      <c r="K1168" s="95">
        <f t="shared" ref="K1168:K1231" si="321">I1168-J1168</f>
        <v>3946.2741619634862</v>
      </c>
      <c r="L1168" s="95">
        <f t="shared" si="311"/>
        <v>653.82708166211489</v>
      </c>
      <c r="M1168" s="92">
        <f t="shared" si="316"/>
        <v>0.04</v>
      </c>
      <c r="N1168" s="92">
        <f t="shared" si="318"/>
        <v>3.3960531989175591E-3</v>
      </c>
      <c r="O1168" s="90"/>
    </row>
    <row r="1169" spans="1:15" x14ac:dyDescent="0.3">
      <c r="A1169" s="94">
        <f xml:space="preserve"> IF(MOD(ROWS($A$681:A1168),12) = 0,A1168+1,A1168)</f>
        <v>99</v>
      </c>
      <c r="B1169" s="94"/>
      <c r="C1169" s="29"/>
      <c r="D1169" s="89"/>
      <c r="E1169" s="95">
        <f t="shared" si="313"/>
        <v>235766.21433362478</v>
      </c>
      <c r="F1169" s="93">
        <v>180</v>
      </c>
      <c r="G1169" s="93"/>
      <c r="H1169" s="91">
        <v>0.08</v>
      </c>
      <c r="I1169" s="95">
        <f t="shared" si="314"/>
        <v>6307.303756580347</v>
      </c>
      <c r="J1169" s="95">
        <f t="shared" si="320"/>
        <v>1571.7747622241652</v>
      </c>
      <c r="K1169" s="95">
        <f t="shared" si="321"/>
        <v>4735.528994356182</v>
      </c>
      <c r="L1169" s="95">
        <f t="shared" si="311"/>
        <v>784.59249799453914</v>
      </c>
      <c r="M1169" s="92">
        <f t="shared" si="316"/>
        <v>0.04</v>
      </c>
      <c r="N1169" s="92">
        <f t="shared" si="318"/>
        <v>3.3960531989175591E-3</v>
      </c>
      <c r="O1169" s="90"/>
    </row>
    <row r="1170" spans="1:15" x14ac:dyDescent="0.3">
      <c r="A1170" s="94">
        <f xml:space="preserve"> IF(MOD(ROWS($A$681:A1169),12) = 0,A1169+1,A1169)</f>
        <v>99</v>
      </c>
      <c r="B1170" s="94"/>
      <c r="C1170" s="29"/>
      <c r="D1170" s="89"/>
      <c r="E1170" s="95">
        <f t="shared" si="313"/>
        <v>281479.87544230989</v>
      </c>
      <c r="F1170" s="93">
        <v>180</v>
      </c>
      <c r="G1170" s="93"/>
      <c r="H1170" s="91">
        <v>0.08</v>
      </c>
      <c r="I1170" s="95">
        <f t="shared" si="314"/>
        <v>7358.521049343738</v>
      </c>
      <c r="J1170" s="95">
        <f t="shared" si="320"/>
        <v>1876.5325029487326</v>
      </c>
      <c r="K1170" s="95">
        <f t="shared" si="321"/>
        <v>5481.988546395005</v>
      </c>
      <c r="L1170" s="95">
        <f t="shared" si="311"/>
        <v>937.30350668735855</v>
      </c>
      <c r="M1170" s="92">
        <f t="shared" si="316"/>
        <v>0.04</v>
      </c>
      <c r="N1170" s="92">
        <f t="shared" si="318"/>
        <v>3.3960531989175591E-3</v>
      </c>
      <c r="O1170" s="90"/>
    </row>
    <row r="1171" spans="1:15" x14ac:dyDescent="0.3">
      <c r="A1171" s="94">
        <f xml:space="preserve"> IF(MOD(ROWS($A$681:A1170),12) = 0,A1170+1,A1170)</f>
        <v>99</v>
      </c>
      <c r="B1171" s="94"/>
      <c r="C1171" s="29"/>
      <c r="D1171" s="89"/>
      <c r="E1171" s="95">
        <f t="shared" si="313"/>
        <v>292446.62383616663</v>
      </c>
      <c r="F1171" s="93">
        <v>180</v>
      </c>
      <c r="G1171" s="93"/>
      <c r="H1171" s="91">
        <v>0.08</v>
      </c>
      <c r="I1171" s="95">
        <f t="shared" si="314"/>
        <v>7645.2166746428447</v>
      </c>
      <c r="J1171" s="95">
        <f t="shared" si="320"/>
        <v>1949.6441589077776</v>
      </c>
      <c r="K1171" s="95">
        <f t="shared" si="321"/>
        <v>5695.5725157350671</v>
      </c>
      <c r="L1171" s="95">
        <f t="shared" si="311"/>
        <v>973.82182512972486</v>
      </c>
      <c r="M1171" s="92">
        <f t="shared" si="316"/>
        <v>0.04</v>
      </c>
      <c r="N1171" s="92">
        <f t="shared" si="318"/>
        <v>3.3960531989175591E-3</v>
      </c>
      <c r="O1171" s="90"/>
    </row>
    <row r="1172" spans="1:15" x14ac:dyDescent="0.3">
      <c r="A1172" s="94">
        <f xml:space="preserve"> IF(MOD(ROWS($A$681:A1171),12) = 0,A1171+1,A1171)</f>
        <v>99</v>
      </c>
      <c r="B1172" s="94"/>
      <c r="C1172" s="29"/>
      <c r="D1172" s="89"/>
      <c r="E1172" s="95">
        <f t="shared" si="313"/>
        <v>475225.76373377052</v>
      </c>
      <c r="F1172" s="93">
        <v>180</v>
      </c>
      <c r="G1172" s="93"/>
      <c r="H1172" s="91">
        <v>0.08</v>
      </c>
      <c r="I1172" s="95">
        <f t="shared" si="314"/>
        <v>12423.477096294622</v>
      </c>
      <c r="J1172" s="95">
        <f t="shared" si="320"/>
        <v>3168.1717582251372</v>
      </c>
      <c r="K1172" s="95">
        <f t="shared" si="321"/>
        <v>9255.3053380694855</v>
      </c>
      <c r="L1172" s="95">
        <f t="shared" si="311"/>
        <v>1582.4604658358019</v>
      </c>
      <c r="M1172" s="92">
        <f t="shared" si="316"/>
        <v>0.04</v>
      </c>
      <c r="N1172" s="92">
        <f t="shared" si="318"/>
        <v>3.3960531989175591E-3</v>
      </c>
      <c r="O1172" s="88">
        <f t="shared" ref="O1172" si="322">SUM(I1161:I1172)</f>
        <v>77121.123205459691</v>
      </c>
    </row>
    <row r="1173" spans="1:15" x14ac:dyDescent="0.3">
      <c r="A1173" s="94">
        <f xml:space="preserve"> IF(MOD(ROWS($A$681:A1172),12) = 0,A1172+1,A1172)</f>
        <v>100</v>
      </c>
      <c r="B1173" s="94"/>
      <c r="C1173" s="29"/>
      <c r="D1173" s="89"/>
      <c r="E1173" s="95">
        <f t="shared" si="313"/>
        <v>66409.698183159926</v>
      </c>
      <c r="F1173" s="93">
        <v>180</v>
      </c>
      <c r="G1173" s="93"/>
      <c r="H1173" s="91">
        <v>0.08</v>
      </c>
      <c r="I1173" s="95">
        <f t="shared" si="314"/>
        <v>1911.3041686607112</v>
      </c>
      <c r="J1173" s="95">
        <f t="shared" si="320"/>
        <v>442.7313212210662</v>
      </c>
      <c r="K1173" s="95">
        <f t="shared" si="321"/>
        <v>1468.5728474396451</v>
      </c>
      <c r="L1173" s="95">
        <f t="shared" si="311"/>
        <v>220.54351643767899</v>
      </c>
      <c r="M1173" s="92">
        <f t="shared" si="316"/>
        <v>0.04</v>
      </c>
      <c r="N1173" s="92">
        <f t="shared" si="318"/>
        <v>3.3960531989175591E-3</v>
      </c>
      <c r="O1173" s="90"/>
    </row>
    <row r="1174" spans="1:15" x14ac:dyDescent="0.3">
      <c r="A1174" s="94">
        <f xml:space="preserve"> IF(MOD(ROWS($A$681:A1173),12) = 0,A1173+1,A1173)</f>
        <v>100</v>
      </c>
      <c r="B1174" s="94"/>
      <c r="C1174" s="29"/>
      <c r="D1174" s="89"/>
      <c r="E1174" s="95">
        <f t="shared" si="313"/>
        <v>116216.97182053015</v>
      </c>
      <c r="F1174" s="93">
        <v>180</v>
      </c>
      <c r="G1174" s="93"/>
      <c r="H1174" s="91">
        <v>0.08</v>
      </c>
      <c r="I1174" s="95">
        <f t="shared" si="314"/>
        <v>3344.7822951562443</v>
      </c>
      <c r="J1174" s="95">
        <f t="shared" si="320"/>
        <v>774.77981213686769</v>
      </c>
      <c r="K1174" s="95">
        <f t="shared" si="321"/>
        <v>2570.0024830193765</v>
      </c>
      <c r="L1174" s="95">
        <f t="shared" si="311"/>
        <v>385.95115376593924</v>
      </c>
      <c r="M1174" s="92">
        <f t="shared" si="316"/>
        <v>0.04</v>
      </c>
      <c r="N1174" s="92">
        <f t="shared" si="318"/>
        <v>3.3960531989175591E-3</v>
      </c>
      <c r="O1174" s="90"/>
    </row>
    <row r="1175" spans="1:15" x14ac:dyDescent="0.3">
      <c r="A1175" s="94">
        <f xml:space="preserve"> IF(MOD(ROWS($A$681:A1174),12) = 0,A1174+1,A1174)</f>
        <v>100</v>
      </c>
      <c r="B1175" s="94"/>
      <c r="C1175" s="29"/>
      <c r="D1175" s="89"/>
      <c r="E1175" s="95">
        <f t="shared" si="313"/>
        <v>92973.577456423998</v>
      </c>
      <c r="F1175" s="93">
        <v>180</v>
      </c>
      <c r="G1175" s="93"/>
      <c r="H1175" s="91">
        <v>0.08</v>
      </c>
      <c r="I1175" s="95">
        <f t="shared" si="314"/>
        <v>2675.8258361249955</v>
      </c>
      <c r="J1175" s="95">
        <f t="shared" si="320"/>
        <v>619.8238497094934</v>
      </c>
      <c r="K1175" s="95">
        <f t="shared" si="321"/>
        <v>2056.001986415502</v>
      </c>
      <c r="L1175" s="95">
        <f t="shared" si="311"/>
        <v>308.76092301275094</v>
      </c>
      <c r="M1175" s="92">
        <f t="shared" si="316"/>
        <v>0.04</v>
      </c>
      <c r="N1175" s="92">
        <f t="shared" si="318"/>
        <v>3.3960531989175591E-3</v>
      </c>
      <c r="O1175" s="90"/>
    </row>
    <row r="1176" spans="1:15" x14ac:dyDescent="0.3">
      <c r="A1176" s="94">
        <f xml:space="preserve"> IF(MOD(ROWS($A$681:A1175),12) = 0,A1175+1,A1175)</f>
        <v>100</v>
      </c>
      <c r="B1176" s="94"/>
      <c r="C1176" s="29"/>
      <c r="D1176" s="89"/>
      <c r="E1176" s="95">
        <f t="shared" si="313"/>
        <v>258754.71519466274</v>
      </c>
      <c r="F1176" s="93">
        <v>180</v>
      </c>
      <c r="G1176" s="93"/>
      <c r="H1176" s="91">
        <v>0.08</v>
      </c>
      <c r="I1176" s="95">
        <f t="shared" si="314"/>
        <v>7262.9558409107021</v>
      </c>
      <c r="J1176" s="95">
        <f t="shared" si="320"/>
        <v>1725.0314346310849</v>
      </c>
      <c r="K1176" s="95">
        <f t="shared" si="321"/>
        <v>5537.924406279617</v>
      </c>
      <c r="L1176" s="95">
        <f t="shared" si="311"/>
        <v>859.93769237652691</v>
      </c>
      <c r="M1176" s="92">
        <f t="shared" si="316"/>
        <v>0.04</v>
      </c>
      <c r="N1176" s="92">
        <f t="shared" si="318"/>
        <v>3.3960531989175591E-3</v>
      </c>
      <c r="O1176" s="90"/>
    </row>
    <row r="1177" spans="1:15" x14ac:dyDescent="0.3">
      <c r="A1177" s="94">
        <f xml:space="preserve"> IF(MOD(ROWS($A$681:A1176),12) = 0,A1176+1,A1176)</f>
        <v>100</v>
      </c>
      <c r="B1177" s="94"/>
      <c r="C1177" s="29"/>
      <c r="D1177" s="89"/>
      <c r="E1177" s="95">
        <f t="shared" si="313"/>
        <v>408560.07662315347</v>
      </c>
      <c r="F1177" s="93">
        <v>180</v>
      </c>
      <c r="G1177" s="93"/>
      <c r="H1177" s="91">
        <v>0.08</v>
      </c>
      <c r="I1177" s="95">
        <f t="shared" si="314"/>
        <v>11467.825011964267</v>
      </c>
      <c r="J1177" s="95">
        <f t="shared" si="320"/>
        <v>2723.7338441543566</v>
      </c>
      <c r="K1177" s="95">
        <f t="shared" si="321"/>
        <v>8744.091167809911</v>
      </c>
      <c r="L1177" s="95">
        <f t="shared" si="311"/>
        <v>1357.7963563839958</v>
      </c>
      <c r="M1177" s="92">
        <f t="shared" si="316"/>
        <v>0.04</v>
      </c>
      <c r="N1177" s="92">
        <f t="shared" si="318"/>
        <v>3.3960531989175591E-3</v>
      </c>
      <c r="O1177" s="90"/>
    </row>
    <row r="1178" spans="1:15" x14ac:dyDescent="0.3">
      <c r="A1178" s="94">
        <f xml:space="preserve"> IF(MOD(ROWS($A$681:A1177),12) = 0,A1177+1,A1177)</f>
        <v>100</v>
      </c>
      <c r="B1178" s="94"/>
      <c r="C1178" s="29"/>
      <c r="D1178" s="89"/>
      <c r="E1178" s="95">
        <f t="shared" si="313"/>
        <v>272373.38441543566</v>
      </c>
      <c r="F1178" s="93">
        <v>180</v>
      </c>
      <c r="G1178" s="93"/>
      <c r="H1178" s="91">
        <v>0.08</v>
      </c>
      <c r="I1178" s="95">
        <f t="shared" si="314"/>
        <v>7645.2166746428447</v>
      </c>
      <c r="J1178" s="95">
        <f t="shared" si="320"/>
        <v>1815.8225627695713</v>
      </c>
      <c r="K1178" s="95">
        <f t="shared" si="321"/>
        <v>5829.3941118732737</v>
      </c>
      <c r="L1178" s="95">
        <f t="shared" si="311"/>
        <v>905.19757092266389</v>
      </c>
      <c r="M1178" s="92">
        <f t="shared" si="316"/>
        <v>0.04</v>
      </c>
      <c r="N1178" s="92">
        <f t="shared" si="318"/>
        <v>3.3960531989175591E-3</v>
      </c>
      <c r="O1178" s="90"/>
    </row>
    <row r="1179" spans="1:15" x14ac:dyDescent="0.3">
      <c r="A1179" s="94">
        <f xml:space="preserve"> IF(MOD(ROWS($A$681:A1178),12) = 0,A1178+1,A1178)</f>
        <v>100</v>
      </c>
      <c r="B1179" s="94"/>
      <c r="C1179" s="29"/>
      <c r="D1179" s="89"/>
      <c r="E1179" s="95">
        <f t="shared" si="313"/>
        <v>136186.69220771783</v>
      </c>
      <c r="F1179" s="93">
        <v>180</v>
      </c>
      <c r="G1179" s="93"/>
      <c r="H1179" s="91">
        <v>0.08</v>
      </c>
      <c r="I1179" s="95">
        <f t="shared" si="314"/>
        <v>3822.6083373214224</v>
      </c>
      <c r="J1179" s="95">
        <f t="shared" si="320"/>
        <v>907.91128138478564</v>
      </c>
      <c r="K1179" s="95">
        <f t="shared" si="321"/>
        <v>2914.6970559366368</v>
      </c>
      <c r="L1179" s="95">
        <f t="shared" si="311"/>
        <v>452.59878546133194</v>
      </c>
      <c r="M1179" s="92">
        <f t="shared" si="316"/>
        <v>0.04</v>
      </c>
      <c r="N1179" s="92">
        <f t="shared" si="318"/>
        <v>3.3960531989175591E-3</v>
      </c>
      <c r="O1179" s="90"/>
    </row>
    <row r="1180" spans="1:15" x14ac:dyDescent="0.3">
      <c r="A1180" s="94">
        <f xml:space="preserve"> IF(MOD(ROWS($A$681:A1179),12) = 0,A1179+1,A1179)</f>
        <v>100</v>
      </c>
      <c r="B1180" s="94"/>
      <c r="C1180" s="29"/>
      <c r="D1180" s="89"/>
      <c r="E1180" s="95">
        <f t="shared" si="313"/>
        <v>191871.74403439474</v>
      </c>
      <c r="F1180" s="93">
        <v>180</v>
      </c>
      <c r="G1180" s="93"/>
      <c r="H1180" s="91">
        <v>0.08</v>
      </c>
      <c r="I1180" s="95">
        <f t="shared" si="314"/>
        <v>5256.0864638169551</v>
      </c>
      <c r="J1180" s="95">
        <f t="shared" si="320"/>
        <v>1279.1449602292982</v>
      </c>
      <c r="K1180" s="95">
        <f t="shared" si="321"/>
        <v>3976.9415035876568</v>
      </c>
      <c r="L1180" s="95">
        <f t="shared" si="311"/>
        <v>638.10074519473051</v>
      </c>
      <c r="M1180" s="92">
        <f t="shared" si="316"/>
        <v>0.04</v>
      </c>
      <c r="N1180" s="92">
        <f t="shared" si="318"/>
        <v>3.3960531989175591E-3</v>
      </c>
      <c r="O1180" s="90"/>
    </row>
    <row r="1181" spans="1:15" x14ac:dyDescent="0.3">
      <c r="A1181" s="94">
        <f xml:space="preserve"> IF(MOD(ROWS($A$681:A1180),12) = 0,A1180+1,A1180)</f>
        <v>100</v>
      </c>
      <c r="B1181" s="94"/>
      <c r="C1181" s="29"/>
      <c r="D1181" s="89"/>
      <c r="E1181" s="95">
        <f t="shared" si="313"/>
        <v>230246.09284127405</v>
      </c>
      <c r="F1181" s="93">
        <v>180</v>
      </c>
      <c r="G1181" s="93"/>
      <c r="H1181" s="91">
        <v>0.08</v>
      </c>
      <c r="I1181" s="95">
        <f t="shared" si="314"/>
        <v>6307.303756580347</v>
      </c>
      <c r="J1181" s="95">
        <f t="shared" si="320"/>
        <v>1534.9739522751604</v>
      </c>
      <c r="K1181" s="95">
        <f t="shared" si="321"/>
        <v>4772.3298043051864</v>
      </c>
      <c r="L1181" s="95">
        <f t="shared" si="311"/>
        <v>765.72089423367777</v>
      </c>
      <c r="M1181" s="92">
        <f t="shared" si="316"/>
        <v>0.04</v>
      </c>
      <c r="N1181" s="92">
        <f t="shared" si="318"/>
        <v>3.3960531989175591E-3</v>
      </c>
      <c r="O1181" s="90"/>
    </row>
    <row r="1182" spans="1:15" x14ac:dyDescent="0.3">
      <c r="A1182" s="94">
        <f xml:space="preserve"> IF(MOD(ROWS($A$681:A1181),12) = 0,A1181+1,A1181)</f>
        <v>100</v>
      </c>
      <c r="B1182" s="94"/>
      <c r="C1182" s="29"/>
      <c r="D1182" s="89"/>
      <c r="E1182" s="95">
        <f t="shared" si="313"/>
        <v>275060.58338922757</v>
      </c>
      <c r="F1182" s="93">
        <v>180</v>
      </c>
      <c r="G1182" s="93"/>
      <c r="H1182" s="91">
        <v>0.08</v>
      </c>
      <c r="I1182" s="95">
        <f t="shared" si="314"/>
        <v>7358.521049343738</v>
      </c>
      <c r="J1182" s="95">
        <f t="shared" si="320"/>
        <v>1833.7372225948507</v>
      </c>
      <c r="K1182" s="95">
        <f t="shared" si="321"/>
        <v>5524.7838267488878</v>
      </c>
      <c r="L1182" s="95">
        <f t="shared" si="311"/>
        <v>915.35791432695771</v>
      </c>
      <c r="M1182" s="92">
        <f t="shared" si="316"/>
        <v>0.04</v>
      </c>
      <c r="N1182" s="92">
        <f t="shared" si="318"/>
        <v>3.3960531989175591E-3</v>
      </c>
      <c r="O1182" s="90"/>
    </row>
    <row r="1183" spans="1:15" x14ac:dyDescent="0.3">
      <c r="A1183" s="94">
        <f xml:space="preserve"> IF(MOD(ROWS($A$681:A1182),12) = 0,A1182+1,A1182)</f>
        <v>100</v>
      </c>
      <c r="B1183" s="94"/>
      <c r="C1183" s="29"/>
      <c r="D1183" s="89"/>
      <c r="E1183" s="95">
        <f t="shared" si="313"/>
        <v>285777.22949530184</v>
      </c>
      <c r="F1183" s="93">
        <v>180</v>
      </c>
      <c r="G1183" s="93"/>
      <c r="H1183" s="91">
        <v>0.08</v>
      </c>
      <c r="I1183" s="95">
        <f t="shared" si="314"/>
        <v>7645.2166746428447</v>
      </c>
      <c r="J1183" s="95">
        <f t="shared" si="320"/>
        <v>1905.1815299686791</v>
      </c>
      <c r="K1183" s="95">
        <f t="shared" si="321"/>
        <v>5740.0351446741661</v>
      </c>
      <c r="L1183" s="95">
        <f t="shared" si="311"/>
        <v>951.02120969034729</v>
      </c>
      <c r="M1183" s="92">
        <f t="shared" si="316"/>
        <v>0.04</v>
      </c>
      <c r="N1183" s="92">
        <f t="shared" si="318"/>
        <v>3.3960531989175591E-3</v>
      </c>
      <c r="O1183" s="90"/>
    </row>
    <row r="1184" spans="1:15" x14ac:dyDescent="0.3">
      <c r="A1184" s="94">
        <f xml:space="preserve"> IF(MOD(ROWS($A$681:A1183),12) = 0,A1183+1,A1183)</f>
        <v>100</v>
      </c>
      <c r="B1184" s="94"/>
      <c r="C1184" s="29"/>
      <c r="D1184" s="89"/>
      <c r="E1184" s="95">
        <f t="shared" si="313"/>
        <v>464387.9979298652</v>
      </c>
      <c r="F1184" s="93">
        <v>180</v>
      </c>
      <c r="G1184" s="93"/>
      <c r="H1184" s="91">
        <v>0.08</v>
      </c>
      <c r="I1184" s="95">
        <f t="shared" si="314"/>
        <v>12423.477096294622</v>
      </c>
      <c r="J1184" s="95">
        <f t="shared" si="320"/>
        <v>3095.9199861991015</v>
      </c>
      <c r="K1184" s="95">
        <f t="shared" si="321"/>
        <v>9327.5571100955203</v>
      </c>
      <c r="L1184" s="95">
        <f t="shared" si="311"/>
        <v>1545.4094657468133</v>
      </c>
      <c r="M1184" s="92">
        <f t="shared" si="316"/>
        <v>0.04</v>
      </c>
      <c r="N1184" s="92">
        <f t="shared" si="318"/>
        <v>3.3960531989175591E-3</v>
      </c>
      <c r="O1184" s="88">
        <f t="shared" ref="O1184" si="323">SUM(I1173:I1184)</f>
        <v>77121.123205459691</v>
      </c>
    </row>
    <row r="1185" spans="1:15" x14ac:dyDescent="0.3">
      <c r="A1185" s="94">
        <f xml:space="preserve"> IF(MOD(ROWS($A$681:A1184),12) = 0,A1184+1,A1184)</f>
        <v>101</v>
      </c>
      <c r="B1185" s="94"/>
      <c r="C1185" s="29"/>
      <c r="D1185" s="89"/>
      <c r="E1185" s="95">
        <f t="shared" si="313"/>
        <v>64720.581819282605</v>
      </c>
      <c r="F1185" s="93">
        <v>180</v>
      </c>
      <c r="G1185" s="93"/>
      <c r="H1185" s="91">
        <v>0.08</v>
      </c>
      <c r="I1185" s="95">
        <f t="shared" si="314"/>
        <v>1911.3041686607112</v>
      </c>
      <c r="J1185" s="95">
        <f t="shared" si="320"/>
        <v>431.47054546188406</v>
      </c>
      <c r="K1185" s="95">
        <f t="shared" si="321"/>
        <v>1479.8336231988271</v>
      </c>
      <c r="L1185" s="95">
        <f t="shared" si="311"/>
        <v>214.76894521325016</v>
      </c>
      <c r="M1185" s="92">
        <f t="shared" si="316"/>
        <v>0.04</v>
      </c>
      <c r="N1185" s="92">
        <f t="shared" si="318"/>
        <v>3.3960531989175591E-3</v>
      </c>
      <c r="O1185" s="90"/>
    </row>
    <row r="1186" spans="1:15" x14ac:dyDescent="0.3">
      <c r="A1186" s="94">
        <f xml:space="preserve"> IF(MOD(ROWS($A$681:A1185),12) = 0,A1185+1,A1185)</f>
        <v>101</v>
      </c>
      <c r="B1186" s="94"/>
      <c r="C1186" s="29"/>
      <c r="D1186" s="89"/>
      <c r="E1186" s="95">
        <f t="shared" si="313"/>
        <v>113261.01818374483</v>
      </c>
      <c r="F1186" s="93">
        <v>180</v>
      </c>
      <c r="G1186" s="93"/>
      <c r="H1186" s="91">
        <v>0.08</v>
      </c>
      <c r="I1186" s="95">
        <f t="shared" si="314"/>
        <v>3344.7822951562443</v>
      </c>
      <c r="J1186" s="95">
        <f t="shared" si="320"/>
        <v>755.07345455829898</v>
      </c>
      <c r="K1186" s="95">
        <f t="shared" si="321"/>
        <v>2589.7088405979453</v>
      </c>
      <c r="L1186" s="95">
        <f t="shared" ref="L1186:L1249" si="324">MAX(0,N1186*(E1186-K1186))</f>
        <v>375.84565412318875</v>
      </c>
      <c r="M1186" s="92">
        <f t="shared" si="316"/>
        <v>0.04</v>
      </c>
      <c r="N1186" s="92">
        <f t="shared" si="318"/>
        <v>3.3960531989175591E-3</v>
      </c>
      <c r="O1186" s="90"/>
    </row>
    <row r="1187" spans="1:15" x14ac:dyDescent="0.3">
      <c r="A1187" s="94">
        <f xml:space="preserve"> IF(MOD(ROWS($A$681:A1186),12) = 0,A1186+1,A1186)</f>
        <v>101</v>
      </c>
      <c r="B1187" s="94"/>
      <c r="C1187" s="29"/>
      <c r="D1187" s="89"/>
      <c r="E1187" s="95">
        <f t="shared" si="313"/>
        <v>90608.814546995738</v>
      </c>
      <c r="F1187" s="93">
        <v>180</v>
      </c>
      <c r="G1187" s="93"/>
      <c r="H1187" s="91">
        <v>0.08</v>
      </c>
      <c r="I1187" s="95">
        <f t="shared" si="314"/>
        <v>2675.8258361249955</v>
      </c>
      <c r="J1187" s="95">
        <f t="shared" si="320"/>
        <v>604.05876364663834</v>
      </c>
      <c r="K1187" s="95">
        <f t="shared" si="321"/>
        <v>2071.767072478357</v>
      </c>
      <c r="L1187" s="95">
        <f t="shared" si="324"/>
        <v>300.67652329855053</v>
      </c>
      <c r="M1187" s="92">
        <f t="shared" si="316"/>
        <v>0.04</v>
      </c>
      <c r="N1187" s="92">
        <f t="shared" si="318"/>
        <v>3.3960531989175591E-3</v>
      </c>
      <c r="O1187" s="90"/>
    </row>
    <row r="1188" spans="1:15" x14ac:dyDescent="0.3">
      <c r="A1188" s="94">
        <f xml:space="preserve"> IF(MOD(ROWS($A$681:A1187),12) = 0,A1187+1,A1187)</f>
        <v>101</v>
      </c>
      <c r="B1188" s="94"/>
      <c r="C1188" s="29"/>
      <c r="D1188" s="89"/>
      <c r="E1188" s="95">
        <f t="shared" si="313"/>
        <v>252356.85309600661</v>
      </c>
      <c r="F1188" s="93">
        <v>180</v>
      </c>
      <c r="G1188" s="93"/>
      <c r="H1188" s="91">
        <v>0.08</v>
      </c>
      <c r="I1188" s="95">
        <f t="shared" si="314"/>
        <v>7262.9558409107021</v>
      </c>
      <c r="J1188" s="95">
        <f t="shared" si="320"/>
        <v>1682.3790206400442</v>
      </c>
      <c r="K1188" s="95">
        <f t="shared" si="321"/>
        <v>5580.5768202706577</v>
      </c>
      <c r="L1188" s="95">
        <f t="shared" si="324"/>
        <v>838.06536246317648</v>
      </c>
      <c r="M1188" s="92">
        <f t="shared" si="316"/>
        <v>0.04</v>
      </c>
      <c r="N1188" s="92">
        <f t="shared" si="318"/>
        <v>3.3960531989175591E-3</v>
      </c>
      <c r="O1188" s="90"/>
    </row>
    <row r="1189" spans="1:15" x14ac:dyDescent="0.3">
      <c r="A1189" s="94">
        <f xml:space="preserve"> IF(MOD(ROWS($A$681:A1188),12) = 0,A1188+1,A1188)</f>
        <v>101</v>
      </c>
      <c r="B1189" s="94"/>
      <c r="C1189" s="29"/>
      <c r="D1189" s="89"/>
      <c r="E1189" s="95">
        <f t="shared" si="313"/>
        <v>398458.18909895956</v>
      </c>
      <c r="F1189" s="93">
        <v>180</v>
      </c>
      <c r="G1189" s="93"/>
      <c r="H1189" s="91">
        <v>0.08</v>
      </c>
      <c r="I1189" s="95">
        <f t="shared" si="314"/>
        <v>11467.825011964267</v>
      </c>
      <c r="J1189" s="95">
        <f t="shared" si="320"/>
        <v>2656.3879273263974</v>
      </c>
      <c r="K1189" s="95">
        <f t="shared" si="321"/>
        <v>8811.4370846378697</v>
      </c>
      <c r="L1189" s="95">
        <f t="shared" si="324"/>
        <v>1323.261098626074</v>
      </c>
      <c r="M1189" s="92">
        <f t="shared" si="316"/>
        <v>0.04</v>
      </c>
      <c r="N1189" s="92">
        <f t="shared" si="318"/>
        <v>3.3960531989175591E-3</v>
      </c>
      <c r="O1189" s="90"/>
    </row>
    <row r="1190" spans="1:15" x14ac:dyDescent="0.3">
      <c r="A1190" s="94">
        <f xml:space="preserve"> IF(MOD(ROWS($A$681:A1189),12) = 0,A1189+1,A1189)</f>
        <v>101</v>
      </c>
      <c r="B1190" s="94"/>
      <c r="C1190" s="29"/>
      <c r="D1190" s="89"/>
      <c r="E1190" s="95">
        <f t="shared" si="313"/>
        <v>265638.7927326397</v>
      </c>
      <c r="F1190" s="93">
        <v>180</v>
      </c>
      <c r="G1190" s="93"/>
      <c r="H1190" s="91">
        <v>0.08</v>
      </c>
      <c r="I1190" s="95">
        <f t="shared" si="314"/>
        <v>7645.2166746428447</v>
      </c>
      <c r="J1190" s="95">
        <f t="shared" si="320"/>
        <v>1770.9252848842648</v>
      </c>
      <c r="K1190" s="95">
        <f t="shared" si="321"/>
        <v>5874.2913897585804</v>
      </c>
      <c r="L1190" s="95">
        <f t="shared" si="324"/>
        <v>882.17406575071595</v>
      </c>
      <c r="M1190" s="92">
        <f t="shared" si="316"/>
        <v>0.04</v>
      </c>
      <c r="N1190" s="92">
        <f t="shared" si="318"/>
        <v>3.3960531989175591E-3</v>
      </c>
      <c r="O1190" s="90"/>
    </row>
    <row r="1191" spans="1:15" x14ac:dyDescent="0.3">
      <c r="A1191" s="94">
        <f xml:space="preserve"> IF(MOD(ROWS($A$681:A1190),12) = 0,A1190+1,A1190)</f>
        <v>101</v>
      </c>
      <c r="B1191" s="94"/>
      <c r="C1191" s="29"/>
      <c r="D1191" s="89"/>
      <c r="E1191" s="95">
        <f t="shared" si="313"/>
        <v>132819.39636631985</v>
      </c>
      <c r="F1191" s="93">
        <v>180</v>
      </c>
      <c r="G1191" s="93"/>
      <c r="H1191" s="91">
        <v>0.08</v>
      </c>
      <c r="I1191" s="95">
        <f t="shared" si="314"/>
        <v>3822.6083373214224</v>
      </c>
      <c r="J1191" s="95">
        <f t="shared" si="320"/>
        <v>885.46264244213239</v>
      </c>
      <c r="K1191" s="95">
        <f t="shared" si="321"/>
        <v>2937.1456948792902</v>
      </c>
      <c r="L1191" s="95">
        <f t="shared" si="324"/>
        <v>441.08703287535798</v>
      </c>
      <c r="M1191" s="92">
        <f t="shared" si="316"/>
        <v>0.04</v>
      </c>
      <c r="N1191" s="92">
        <f t="shared" si="318"/>
        <v>3.3960531989175591E-3</v>
      </c>
      <c r="O1191" s="90"/>
    </row>
    <row r="1192" spans="1:15" x14ac:dyDescent="0.3">
      <c r="A1192" s="94">
        <f xml:space="preserve"> IF(MOD(ROWS($A$681:A1191),12) = 0,A1191+1,A1191)</f>
        <v>101</v>
      </c>
      <c r="B1192" s="94"/>
      <c r="C1192" s="29"/>
      <c r="D1192" s="89"/>
      <c r="E1192" s="95">
        <f t="shared" si="313"/>
        <v>187256.70178561236</v>
      </c>
      <c r="F1192" s="93">
        <v>180</v>
      </c>
      <c r="G1192" s="93"/>
      <c r="H1192" s="91">
        <v>0.08</v>
      </c>
      <c r="I1192" s="95">
        <f t="shared" si="314"/>
        <v>5256.0864638169551</v>
      </c>
      <c r="J1192" s="95">
        <f t="shared" si="320"/>
        <v>1248.3780119040825</v>
      </c>
      <c r="K1192" s="95">
        <f t="shared" si="321"/>
        <v>4007.7084519128725</v>
      </c>
      <c r="L1192" s="95">
        <f t="shared" si="324"/>
        <v>622.32333000933261</v>
      </c>
      <c r="M1192" s="92">
        <f t="shared" si="316"/>
        <v>0.04</v>
      </c>
      <c r="N1192" s="92">
        <f t="shared" si="318"/>
        <v>3.3960531989175591E-3</v>
      </c>
      <c r="O1192" s="90"/>
    </row>
    <row r="1193" spans="1:15" x14ac:dyDescent="0.3">
      <c r="A1193" s="94">
        <f xml:space="preserve"> IF(MOD(ROWS($A$681:A1192),12) = 0,A1192+1,A1192)</f>
        <v>101</v>
      </c>
      <c r="B1193" s="94"/>
      <c r="C1193" s="29"/>
      <c r="D1193" s="89"/>
      <c r="E1193" s="95">
        <f t="shared" si="313"/>
        <v>224708.04214273518</v>
      </c>
      <c r="F1193" s="93">
        <v>180</v>
      </c>
      <c r="G1193" s="93"/>
      <c r="H1193" s="91">
        <v>0.08</v>
      </c>
      <c r="I1193" s="95">
        <f t="shared" si="314"/>
        <v>6307.303756580347</v>
      </c>
      <c r="J1193" s="95">
        <f t="shared" si="320"/>
        <v>1498.0536142849014</v>
      </c>
      <c r="K1193" s="95">
        <f t="shared" si="321"/>
        <v>4809.2501422954456</v>
      </c>
      <c r="L1193" s="95">
        <f t="shared" si="324"/>
        <v>746.78799601120033</v>
      </c>
      <c r="M1193" s="92">
        <f t="shared" si="316"/>
        <v>0.04</v>
      </c>
      <c r="N1193" s="92">
        <f t="shared" si="318"/>
        <v>3.3960531989175591E-3</v>
      </c>
      <c r="O1193" s="90"/>
    </row>
    <row r="1194" spans="1:15" x14ac:dyDescent="0.3">
      <c r="A1194" s="94">
        <f xml:space="preserve"> IF(MOD(ROWS($A$681:A1193),12) = 0,A1193+1,A1193)</f>
        <v>101</v>
      </c>
      <c r="B1194" s="94"/>
      <c r="C1194" s="29"/>
      <c r="D1194" s="89"/>
      <c r="E1194" s="95">
        <f t="shared" si="313"/>
        <v>268620.44164815173</v>
      </c>
      <c r="F1194" s="93">
        <v>180</v>
      </c>
      <c r="G1194" s="93"/>
      <c r="H1194" s="91">
        <v>0.08</v>
      </c>
      <c r="I1194" s="95">
        <f t="shared" si="314"/>
        <v>7358.521049343738</v>
      </c>
      <c r="J1194" s="95">
        <f t="shared" si="320"/>
        <v>1790.8029443210116</v>
      </c>
      <c r="K1194" s="95">
        <f t="shared" si="321"/>
        <v>5567.7181050227264</v>
      </c>
      <c r="L1194" s="95">
        <f t="shared" si="324"/>
        <v>893.34104327261946</v>
      </c>
      <c r="M1194" s="92">
        <f t="shared" si="316"/>
        <v>0.04</v>
      </c>
      <c r="N1194" s="92">
        <f t="shared" si="318"/>
        <v>3.3960531989175591E-3</v>
      </c>
      <c r="O1194" s="90"/>
    </row>
    <row r="1195" spans="1:15" x14ac:dyDescent="0.3">
      <c r="A1195" s="94">
        <f xml:space="preserve"> IF(MOD(ROWS($A$681:A1194),12) = 0,A1194+1,A1194)</f>
        <v>101</v>
      </c>
      <c r="B1195" s="94"/>
      <c r="C1195" s="29"/>
      <c r="D1195" s="89"/>
      <c r="E1195" s="95">
        <f t="shared" si="313"/>
        <v>279086.17314093729</v>
      </c>
      <c r="F1195" s="93">
        <v>180</v>
      </c>
      <c r="G1195" s="93"/>
      <c r="H1195" s="91">
        <v>0.08</v>
      </c>
      <c r="I1195" s="95">
        <f t="shared" si="314"/>
        <v>7645.2166746428447</v>
      </c>
      <c r="J1195" s="95">
        <f t="shared" si="320"/>
        <v>1860.5744876062488</v>
      </c>
      <c r="K1195" s="95">
        <f t="shared" si="321"/>
        <v>5784.6421870365957</v>
      </c>
      <c r="L1195" s="95">
        <f t="shared" si="324"/>
        <v>928.14653846506076</v>
      </c>
      <c r="M1195" s="92">
        <f t="shared" si="316"/>
        <v>0.04</v>
      </c>
      <c r="N1195" s="92">
        <f t="shared" si="318"/>
        <v>3.3960531989175591E-3</v>
      </c>
      <c r="O1195" s="90"/>
    </row>
    <row r="1196" spans="1:15" x14ac:dyDescent="0.3">
      <c r="A1196" s="94">
        <f xml:space="preserve"> IF(MOD(ROWS($A$681:A1195),12) = 0,A1195+1,A1195)</f>
        <v>101</v>
      </c>
      <c r="B1196" s="94"/>
      <c r="C1196" s="29"/>
      <c r="D1196" s="89"/>
      <c r="E1196" s="95">
        <f t="shared" si="313"/>
        <v>453515.03135402285</v>
      </c>
      <c r="F1196" s="93">
        <v>180</v>
      </c>
      <c r="G1196" s="93"/>
      <c r="H1196" s="91">
        <v>0.08</v>
      </c>
      <c r="I1196" s="95">
        <f t="shared" si="314"/>
        <v>12423.477096294622</v>
      </c>
      <c r="J1196" s="95">
        <f t="shared" si="320"/>
        <v>3023.4335423601524</v>
      </c>
      <c r="K1196" s="95">
        <f t="shared" si="321"/>
        <v>9400.0435539344689</v>
      </c>
      <c r="L1196" s="95">
        <f t="shared" si="324"/>
        <v>1508.2381250057228</v>
      </c>
      <c r="M1196" s="92">
        <f t="shared" si="316"/>
        <v>0.04</v>
      </c>
      <c r="N1196" s="92">
        <f t="shared" si="318"/>
        <v>3.3960531989175591E-3</v>
      </c>
      <c r="O1196" s="88">
        <f t="shared" ref="O1196" si="325">SUM(I1185:I1196)</f>
        <v>77121.123205459691</v>
      </c>
    </row>
    <row r="1197" spans="1:15" x14ac:dyDescent="0.3">
      <c r="A1197" s="94">
        <f xml:space="preserve"> IF(MOD(ROWS($A$681:A1196),12) = 0,A1196+1,A1196)</f>
        <v>102</v>
      </c>
      <c r="B1197" s="94"/>
      <c r="C1197" s="29"/>
      <c r="D1197" s="89"/>
      <c r="E1197" s="95">
        <f t="shared" si="313"/>
        <v>63025.979250870529</v>
      </c>
      <c r="F1197" s="93">
        <v>180</v>
      </c>
      <c r="G1197" s="93"/>
      <c r="H1197" s="91">
        <v>0.08</v>
      </c>
      <c r="I1197" s="95">
        <f t="shared" si="314"/>
        <v>1911.3041686607112</v>
      </c>
      <c r="J1197" s="95">
        <f t="shared" si="320"/>
        <v>420.17319500580356</v>
      </c>
      <c r="K1197" s="95">
        <f t="shared" si="321"/>
        <v>1491.1309736549076</v>
      </c>
      <c r="L1197" s="95">
        <f t="shared" si="324"/>
        <v>208.97561833674476</v>
      </c>
      <c r="M1197" s="92">
        <f t="shared" si="316"/>
        <v>0.04</v>
      </c>
      <c r="N1197" s="92">
        <f t="shared" si="318"/>
        <v>3.3960531989175591E-3</v>
      </c>
      <c r="O1197" s="90"/>
    </row>
    <row r="1198" spans="1:15" x14ac:dyDescent="0.3">
      <c r="A1198" s="94">
        <f xml:space="preserve"> IF(MOD(ROWS($A$681:A1197),12) = 0,A1197+1,A1197)</f>
        <v>102</v>
      </c>
      <c r="B1198" s="94"/>
      <c r="C1198" s="29"/>
      <c r="D1198" s="89"/>
      <c r="E1198" s="95">
        <f t="shared" ref="E1198:E1261" si="326">MAX(0,E1186-K1186-L1186)</f>
        <v>110295.4636890237</v>
      </c>
      <c r="F1198" s="93">
        <v>180</v>
      </c>
      <c r="G1198" s="93"/>
      <c r="H1198" s="91">
        <v>0.08</v>
      </c>
      <c r="I1198" s="95">
        <f t="shared" ref="I1198:I1261" si="327">IF(E1198&lt;I1186, (E1198+J1198),I1186)</f>
        <v>3344.7822951562443</v>
      </c>
      <c r="J1198" s="95">
        <f t="shared" si="320"/>
        <v>735.30309126015811</v>
      </c>
      <c r="K1198" s="95">
        <f t="shared" si="321"/>
        <v>2609.4792038960863</v>
      </c>
      <c r="L1198" s="95">
        <f t="shared" si="324"/>
        <v>365.70733208930426</v>
      </c>
      <c r="M1198" s="92">
        <f t="shared" si="316"/>
        <v>0.04</v>
      </c>
      <c r="N1198" s="92">
        <f t="shared" si="318"/>
        <v>3.3960531989175591E-3</v>
      </c>
      <c r="O1198" s="90"/>
    </row>
    <row r="1199" spans="1:15" x14ac:dyDescent="0.3">
      <c r="A1199" s="94">
        <f xml:space="preserve"> IF(MOD(ROWS($A$681:A1198),12) = 0,A1198+1,A1198)</f>
        <v>102</v>
      </c>
      <c r="B1199" s="94"/>
      <c r="C1199" s="29"/>
      <c r="D1199" s="89"/>
      <c r="E1199" s="95">
        <f t="shared" si="326"/>
        <v>88236.370951218836</v>
      </c>
      <c r="F1199" s="93">
        <v>180</v>
      </c>
      <c r="G1199" s="93"/>
      <c r="H1199" s="91">
        <v>0.08</v>
      </c>
      <c r="I1199" s="95">
        <f t="shared" si="327"/>
        <v>2675.8258361249955</v>
      </c>
      <c r="J1199" s="95">
        <f t="shared" si="320"/>
        <v>588.24247300812556</v>
      </c>
      <c r="K1199" s="95">
        <f t="shared" si="321"/>
        <v>2087.5833631168698</v>
      </c>
      <c r="L1199" s="95">
        <f t="shared" si="324"/>
        <v>292.56586567144302</v>
      </c>
      <c r="M1199" s="92">
        <f t="shared" si="316"/>
        <v>0.04</v>
      </c>
      <c r="N1199" s="92">
        <f t="shared" si="318"/>
        <v>3.3960531989175591E-3</v>
      </c>
      <c r="O1199" s="90"/>
    </row>
    <row r="1200" spans="1:15" x14ac:dyDescent="0.3">
      <c r="A1200" s="94">
        <f xml:space="preserve"> IF(MOD(ROWS($A$681:A1199),12) = 0,A1199+1,A1199)</f>
        <v>102</v>
      </c>
      <c r="B1200" s="94"/>
      <c r="C1200" s="29"/>
      <c r="D1200" s="89"/>
      <c r="E1200" s="95">
        <f t="shared" si="326"/>
        <v>245938.21091327278</v>
      </c>
      <c r="F1200" s="93">
        <v>180</v>
      </c>
      <c r="G1200" s="93"/>
      <c r="H1200" s="91">
        <v>0.08</v>
      </c>
      <c r="I1200" s="95">
        <f t="shared" si="327"/>
        <v>7262.9558409107021</v>
      </c>
      <c r="J1200" s="95">
        <f t="shared" si="320"/>
        <v>1639.5880727551519</v>
      </c>
      <c r="K1200" s="95">
        <f t="shared" si="321"/>
        <v>5623.36776815555</v>
      </c>
      <c r="L1200" s="95">
        <f t="shared" si="324"/>
        <v>816.1219918103468</v>
      </c>
      <c r="M1200" s="92">
        <f t="shared" si="316"/>
        <v>0.04</v>
      </c>
      <c r="N1200" s="92">
        <f t="shared" si="318"/>
        <v>3.3960531989175591E-3</v>
      </c>
      <c r="O1200" s="90"/>
    </row>
    <row r="1201" spans="1:15" x14ac:dyDescent="0.3">
      <c r="A1201" s="94">
        <f xml:space="preserve"> IF(MOD(ROWS($A$681:A1200),12) = 0,A1200+1,A1200)</f>
        <v>102</v>
      </c>
      <c r="B1201" s="94"/>
      <c r="C1201" s="29"/>
      <c r="D1201" s="89"/>
      <c r="E1201" s="95">
        <f t="shared" si="326"/>
        <v>388323.49091569561</v>
      </c>
      <c r="F1201" s="93">
        <v>180</v>
      </c>
      <c r="G1201" s="93"/>
      <c r="H1201" s="91">
        <v>0.08</v>
      </c>
      <c r="I1201" s="95">
        <f t="shared" si="327"/>
        <v>11467.825011964267</v>
      </c>
      <c r="J1201" s="95">
        <f t="shared" si="320"/>
        <v>2588.8232727713043</v>
      </c>
      <c r="K1201" s="95">
        <f t="shared" si="321"/>
        <v>8879.0017391929632</v>
      </c>
      <c r="L1201" s="95">
        <f t="shared" si="324"/>
        <v>1288.613671279501</v>
      </c>
      <c r="M1201" s="92">
        <f t="shared" si="316"/>
        <v>0.04</v>
      </c>
      <c r="N1201" s="92">
        <f t="shared" si="318"/>
        <v>3.3960531989175591E-3</v>
      </c>
      <c r="O1201" s="90"/>
    </row>
    <row r="1202" spans="1:15" x14ac:dyDescent="0.3">
      <c r="A1202" s="94">
        <f xml:space="preserve"> IF(MOD(ROWS($A$681:A1201),12) = 0,A1201+1,A1201)</f>
        <v>102</v>
      </c>
      <c r="B1202" s="94"/>
      <c r="C1202" s="29"/>
      <c r="D1202" s="89"/>
      <c r="E1202" s="95">
        <f t="shared" si="326"/>
        <v>258882.32727713042</v>
      </c>
      <c r="F1202" s="93">
        <v>180</v>
      </c>
      <c r="G1202" s="93"/>
      <c r="H1202" s="91">
        <v>0.08</v>
      </c>
      <c r="I1202" s="95">
        <f t="shared" si="327"/>
        <v>7645.2166746428447</v>
      </c>
      <c r="J1202" s="95">
        <f t="shared" si="320"/>
        <v>1725.8821818475362</v>
      </c>
      <c r="K1202" s="95">
        <f t="shared" si="321"/>
        <v>5919.3344927953085</v>
      </c>
      <c r="L1202" s="95">
        <f t="shared" si="324"/>
        <v>859.07578085300065</v>
      </c>
      <c r="M1202" s="92">
        <f t="shared" ref="M1202:M1265" si="328">0.04</f>
        <v>0.04</v>
      </c>
      <c r="N1202" s="92">
        <f t="shared" si="318"/>
        <v>3.3960531989175591E-3</v>
      </c>
      <c r="O1202" s="90"/>
    </row>
    <row r="1203" spans="1:15" x14ac:dyDescent="0.3">
      <c r="A1203" s="94">
        <f xml:space="preserve"> IF(MOD(ROWS($A$681:A1202),12) = 0,A1202+1,A1202)</f>
        <v>102</v>
      </c>
      <c r="B1203" s="94"/>
      <c r="C1203" s="29"/>
      <c r="D1203" s="89"/>
      <c r="E1203" s="95">
        <f t="shared" si="326"/>
        <v>129441.16363856521</v>
      </c>
      <c r="F1203" s="93">
        <v>180</v>
      </c>
      <c r="G1203" s="93"/>
      <c r="H1203" s="91">
        <v>0.08</v>
      </c>
      <c r="I1203" s="95">
        <f t="shared" si="327"/>
        <v>3822.6083373214224</v>
      </c>
      <c r="J1203" s="95">
        <f t="shared" si="320"/>
        <v>862.94109092376812</v>
      </c>
      <c r="K1203" s="95">
        <f t="shared" si="321"/>
        <v>2959.6672463976543</v>
      </c>
      <c r="L1203" s="95">
        <f t="shared" si="324"/>
        <v>429.53789042650033</v>
      </c>
      <c r="M1203" s="92">
        <f t="shared" si="328"/>
        <v>0.04</v>
      </c>
      <c r="N1203" s="92">
        <f t="shared" si="318"/>
        <v>3.3960531989175591E-3</v>
      </c>
      <c r="O1203" s="90"/>
    </row>
    <row r="1204" spans="1:15" x14ac:dyDescent="0.3">
      <c r="A1204" s="94">
        <f xml:space="preserve"> IF(MOD(ROWS($A$681:A1203),12) = 0,A1203+1,A1203)</f>
        <v>102</v>
      </c>
      <c r="B1204" s="94"/>
      <c r="C1204" s="29"/>
      <c r="D1204" s="89"/>
      <c r="E1204" s="95">
        <f t="shared" si="326"/>
        <v>182626.67000369015</v>
      </c>
      <c r="F1204" s="93">
        <v>180</v>
      </c>
      <c r="G1204" s="93"/>
      <c r="H1204" s="91">
        <v>0.08</v>
      </c>
      <c r="I1204" s="95">
        <f t="shared" si="327"/>
        <v>5256.0864638169551</v>
      </c>
      <c r="J1204" s="95">
        <f t="shared" si="320"/>
        <v>1217.5111333579343</v>
      </c>
      <c r="K1204" s="95">
        <f t="shared" si="321"/>
        <v>4038.5753304590207</v>
      </c>
      <c r="L1204" s="95">
        <f t="shared" si="324"/>
        <v>606.49467020361851</v>
      </c>
      <c r="M1204" s="92">
        <f t="shared" si="328"/>
        <v>0.04</v>
      </c>
      <c r="N1204" s="92">
        <f t="shared" si="318"/>
        <v>3.3960531989175591E-3</v>
      </c>
      <c r="O1204" s="90"/>
    </row>
    <row r="1205" spans="1:15" x14ac:dyDescent="0.3">
      <c r="A1205" s="94">
        <f xml:space="preserve"> IF(MOD(ROWS($A$681:A1204),12) = 0,A1204+1,A1204)</f>
        <v>102</v>
      </c>
      <c r="B1205" s="94"/>
      <c r="C1205" s="29"/>
      <c r="D1205" s="89"/>
      <c r="E1205" s="95">
        <f t="shared" si="326"/>
        <v>219152.00400442854</v>
      </c>
      <c r="F1205" s="93">
        <v>180</v>
      </c>
      <c r="G1205" s="93"/>
      <c r="H1205" s="91">
        <v>0.08</v>
      </c>
      <c r="I1205" s="95">
        <f t="shared" si="327"/>
        <v>6307.303756580347</v>
      </c>
      <c r="J1205" s="95">
        <f t="shared" si="320"/>
        <v>1461.0133600295237</v>
      </c>
      <c r="K1205" s="95">
        <f t="shared" si="321"/>
        <v>4846.2903965508231</v>
      </c>
      <c r="L1205" s="95">
        <f t="shared" si="324"/>
        <v>727.79360424434344</v>
      </c>
      <c r="M1205" s="92">
        <f t="shared" si="328"/>
        <v>0.04</v>
      </c>
      <c r="N1205" s="92">
        <f t="shared" si="318"/>
        <v>3.3960531989175591E-3</v>
      </c>
      <c r="O1205" s="90"/>
    </row>
    <row r="1206" spans="1:15" x14ac:dyDescent="0.3">
      <c r="A1206" s="94">
        <f xml:space="preserve"> IF(MOD(ROWS($A$681:A1205),12) = 0,A1205+1,A1205)</f>
        <v>102</v>
      </c>
      <c r="B1206" s="94"/>
      <c r="C1206" s="29"/>
      <c r="D1206" s="89"/>
      <c r="E1206" s="95">
        <f t="shared" si="326"/>
        <v>262159.38249985635</v>
      </c>
      <c r="F1206" s="93">
        <v>180</v>
      </c>
      <c r="G1206" s="93"/>
      <c r="H1206" s="91">
        <v>0.08</v>
      </c>
      <c r="I1206" s="95">
        <f t="shared" si="327"/>
        <v>7358.521049343738</v>
      </c>
      <c r="J1206" s="95">
        <f t="shared" si="320"/>
        <v>1747.7292166657091</v>
      </c>
      <c r="K1206" s="95">
        <f t="shared" si="321"/>
        <v>5610.7918326780291</v>
      </c>
      <c r="L1206" s="95">
        <f t="shared" si="324"/>
        <v>871.25266201306238</v>
      </c>
      <c r="M1206" s="92">
        <f t="shared" si="328"/>
        <v>0.04</v>
      </c>
      <c r="N1206" s="92">
        <f t="shared" si="318"/>
        <v>3.3960531989175591E-3</v>
      </c>
      <c r="O1206" s="90"/>
    </row>
    <row r="1207" spans="1:15" x14ac:dyDescent="0.3">
      <c r="A1207" s="94">
        <f xml:space="preserve"> IF(MOD(ROWS($A$681:A1206),12) = 0,A1206+1,A1206)</f>
        <v>102</v>
      </c>
      <c r="B1207" s="94"/>
      <c r="C1207" s="29"/>
      <c r="D1207" s="89"/>
      <c r="E1207" s="95">
        <f t="shared" si="326"/>
        <v>272373.38441543566</v>
      </c>
      <c r="F1207" s="93">
        <v>180</v>
      </c>
      <c r="G1207" s="93"/>
      <c r="H1207" s="91">
        <v>0.08</v>
      </c>
      <c r="I1207" s="95">
        <f t="shared" si="327"/>
        <v>7645.2166746428447</v>
      </c>
      <c r="J1207" s="95">
        <f t="shared" si="320"/>
        <v>1815.8225627695713</v>
      </c>
      <c r="K1207" s="95">
        <f t="shared" si="321"/>
        <v>5829.3941118732737</v>
      </c>
      <c r="L1207" s="95">
        <f t="shared" si="324"/>
        <v>905.19757092266389</v>
      </c>
      <c r="M1207" s="92">
        <f t="shared" si="328"/>
        <v>0.04</v>
      </c>
      <c r="N1207" s="92">
        <f t="shared" si="318"/>
        <v>3.3960531989175591E-3</v>
      </c>
      <c r="O1207" s="90"/>
    </row>
    <row r="1208" spans="1:15" x14ac:dyDescent="0.3">
      <c r="A1208" s="94">
        <f xml:space="preserve"> IF(MOD(ROWS($A$681:A1207),12) = 0,A1207+1,A1207)</f>
        <v>102</v>
      </c>
      <c r="B1208" s="94"/>
      <c r="C1208" s="29"/>
      <c r="D1208" s="89"/>
      <c r="E1208" s="95">
        <f t="shared" si="326"/>
        <v>442606.74967508262</v>
      </c>
      <c r="F1208" s="93">
        <v>180</v>
      </c>
      <c r="G1208" s="93"/>
      <c r="H1208" s="91">
        <v>0.08</v>
      </c>
      <c r="I1208" s="95">
        <f t="shared" si="327"/>
        <v>12423.477096294622</v>
      </c>
      <c r="J1208" s="95">
        <f t="shared" si="320"/>
        <v>2950.7116645005508</v>
      </c>
      <c r="K1208" s="95">
        <f t="shared" si="321"/>
        <v>9472.7654317940724</v>
      </c>
      <c r="L1208" s="95">
        <f t="shared" si="324"/>
        <v>1470.9460527493279</v>
      </c>
      <c r="M1208" s="92">
        <f t="shared" si="328"/>
        <v>0.04</v>
      </c>
      <c r="N1208" s="92">
        <f t="shared" si="318"/>
        <v>3.3960531989175591E-3</v>
      </c>
      <c r="O1208" s="88">
        <f t="shared" ref="O1208" si="329">SUM(I1197:I1208)</f>
        <v>77121.123205459691</v>
      </c>
    </row>
    <row r="1209" spans="1:15" x14ac:dyDescent="0.3">
      <c r="A1209" s="94">
        <f xml:space="preserve"> IF(MOD(ROWS($A$681:A1208),12) = 0,A1208+1,A1208)</f>
        <v>103</v>
      </c>
      <c r="B1209" s="94"/>
      <c r="C1209" s="29"/>
      <c r="D1209" s="89"/>
      <c r="E1209" s="95">
        <f t="shared" si="326"/>
        <v>61325.872658878878</v>
      </c>
      <c r="F1209" s="93">
        <v>180</v>
      </c>
      <c r="G1209" s="93"/>
      <c r="H1209" s="91">
        <v>0.08</v>
      </c>
      <c r="I1209" s="95">
        <f t="shared" si="327"/>
        <v>1911.3041686607112</v>
      </c>
      <c r="J1209" s="95">
        <f t="shared" si="320"/>
        <v>408.83915105919255</v>
      </c>
      <c r="K1209" s="95">
        <f t="shared" si="321"/>
        <v>1502.4650176015186</v>
      </c>
      <c r="L1209" s="95">
        <f t="shared" si="324"/>
        <v>203.16347489030912</v>
      </c>
      <c r="M1209" s="92">
        <f t="shared" si="328"/>
        <v>0.04</v>
      </c>
      <c r="N1209" s="92">
        <f t="shared" si="318"/>
        <v>3.3960531989175591E-3</v>
      </c>
      <c r="O1209" s="90"/>
    </row>
    <row r="1210" spans="1:15" x14ac:dyDescent="0.3">
      <c r="A1210" s="94">
        <f xml:space="preserve"> IF(MOD(ROWS($A$681:A1209),12) = 0,A1209+1,A1209)</f>
        <v>103</v>
      </c>
      <c r="B1210" s="94"/>
      <c r="C1210" s="29"/>
      <c r="D1210" s="89"/>
      <c r="E1210" s="95">
        <f t="shared" si="326"/>
        <v>107320.2771530383</v>
      </c>
      <c r="F1210" s="93">
        <v>180</v>
      </c>
      <c r="G1210" s="93"/>
      <c r="H1210" s="91">
        <v>0.08</v>
      </c>
      <c r="I1210" s="95">
        <f t="shared" si="327"/>
        <v>3344.7822951562443</v>
      </c>
      <c r="J1210" s="95">
        <f t="shared" si="320"/>
        <v>715.46851435358872</v>
      </c>
      <c r="K1210" s="95">
        <f t="shared" si="321"/>
        <v>2629.3137808026559</v>
      </c>
      <c r="L1210" s="95">
        <f t="shared" si="324"/>
        <v>355.53608105804187</v>
      </c>
      <c r="M1210" s="92">
        <f t="shared" si="328"/>
        <v>0.04</v>
      </c>
      <c r="N1210" s="92">
        <f t="shared" si="318"/>
        <v>3.3960531989175591E-3</v>
      </c>
      <c r="O1210" s="90"/>
    </row>
    <row r="1211" spans="1:15" x14ac:dyDescent="0.3">
      <c r="A1211" s="94">
        <f xml:space="preserve"> IF(MOD(ROWS($A$681:A1210),12) = 0,A1210+1,A1210)</f>
        <v>103</v>
      </c>
      <c r="B1211" s="94"/>
      <c r="C1211" s="29"/>
      <c r="D1211" s="89"/>
      <c r="E1211" s="95">
        <f t="shared" si="326"/>
        <v>85856.221722430535</v>
      </c>
      <c r="F1211" s="93">
        <v>180</v>
      </c>
      <c r="G1211" s="93"/>
      <c r="H1211" s="91">
        <v>0.08</v>
      </c>
      <c r="I1211" s="95">
        <f t="shared" si="327"/>
        <v>2675.8258361249955</v>
      </c>
      <c r="J1211" s="95">
        <f t="shared" si="320"/>
        <v>572.37481148287031</v>
      </c>
      <c r="K1211" s="95">
        <f t="shared" si="321"/>
        <v>2103.451024642125</v>
      </c>
      <c r="L1211" s="95">
        <f t="shared" si="324"/>
        <v>284.42886484643316</v>
      </c>
      <c r="M1211" s="92">
        <f t="shared" si="328"/>
        <v>0.04</v>
      </c>
      <c r="N1211" s="92">
        <f t="shared" si="318"/>
        <v>3.3960531989175591E-3</v>
      </c>
      <c r="O1211" s="90"/>
    </row>
    <row r="1212" spans="1:15" x14ac:dyDescent="0.3">
      <c r="A1212" s="94">
        <f xml:space="preserve"> IF(MOD(ROWS($A$681:A1211),12) = 0,A1211+1,A1211)</f>
        <v>103</v>
      </c>
      <c r="B1212" s="94"/>
      <c r="C1212" s="29"/>
      <c r="D1212" s="89"/>
      <c r="E1212" s="95">
        <f t="shared" si="326"/>
        <v>239498.72115330686</v>
      </c>
      <c r="F1212" s="93">
        <v>180</v>
      </c>
      <c r="G1212" s="93"/>
      <c r="H1212" s="91">
        <v>0.08</v>
      </c>
      <c r="I1212" s="95">
        <f t="shared" si="327"/>
        <v>7262.9558409107021</v>
      </c>
      <c r="J1212" s="95">
        <f t="shared" si="320"/>
        <v>1596.6581410220458</v>
      </c>
      <c r="K1212" s="95">
        <f t="shared" si="321"/>
        <v>5666.2976998886561</v>
      </c>
      <c r="L1212" s="95">
        <f t="shared" si="324"/>
        <v>794.10734967962617</v>
      </c>
      <c r="M1212" s="92">
        <f t="shared" si="328"/>
        <v>0.04</v>
      </c>
      <c r="N1212" s="92">
        <f t="shared" si="318"/>
        <v>3.3960531989175591E-3</v>
      </c>
      <c r="O1212" s="90"/>
    </row>
    <row r="1213" spans="1:15" x14ac:dyDescent="0.3">
      <c r="A1213" s="94">
        <f xml:space="preserve"> IF(MOD(ROWS($A$681:A1212),12) = 0,A1212+1,A1212)</f>
        <v>103</v>
      </c>
      <c r="B1213" s="94"/>
      <c r="C1213" s="29"/>
      <c r="D1213" s="89"/>
      <c r="E1213" s="95">
        <f t="shared" si="326"/>
        <v>378155.87550522311</v>
      </c>
      <c r="F1213" s="93">
        <v>180</v>
      </c>
      <c r="G1213" s="93"/>
      <c r="H1213" s="91">
        <v>0.08</v>
      </c>
      <c r="I1213" s="95">
        <f t="shared" si="327"/>
        <v>11467.825011964267</v>
      </c>
      <c r="J1213" s="95">
        <f t="shared" si="320"/>
        <v>2521.0391700348209</v>
      </c>
      <c r="K1213" s="95">
        <f t="shared" si="321"/>
        <v>8946.7858419294462</v>
      </c>
      <c r="L1213" s="95">
        <f t="shared" si="324"/>
        <v>1253.8537100204685</v>
      </c>
      <c r="M1213" s="92">
        <f t="shared" si="328"/>
        <v>0.04</v>
      </c>
      <c r="N1213" s="92">
        <f t="shared" si="318"/>
        <v>3.3960531989175591E-3</v>
      </c>
      <c r="O1213" s="90"/>
    </row>
    <row r="1214" spans="1:15" x14ac:dyDescent="0.3">
      <c r="A1214" s="94">
        <f xml:space="preserve"> IF(MOD(ROWS($A$681:A1213),12) = 0,A1213+1,A1213)</f>
        <v>103</v>
      </c>
      <c r="B1214" s="94"/>
      <c r="C1214" s="29"/>
      <c r="D1214" s="89"/>
      <c r="E1214" s="95">
        <f t="shared" si="326"/>
        <v>252103.91700348211</v>
      </c>
      <c r="F1214" s="93">
        <v>180</v>
      </c>
      <c r="G1214" s="93"/>
      <c r="H1214" s="91">
        <v>0.08</v>
      </c>
      <c r="I1214" s="95">
        <f t="shared" si="327"/>
        <v>7645.2166746428447</v>
      </c>
      <c r="J1214" s="95">
        <f t="shared" si="320"/>
        <v>1680.6927800232143</v>
      </c>
      <c r="K1214" s="95">
        <f t="shared" si="321"/>
        <v>5964.5238946196305</v>
      </c>
      <c r="L1214" s="95">
        <f t="shared" si="324"/>
        <v>835.90247334697904</v>
      </c>
      <c r="M1214" s="92">
        <f t="shared" si="328"/>
        <v>0.04</v>
      </c>
      <c r="N1214" s="92">
        <f t="shared" si="318"/>
        <v>3.3960531989175591E-3</v>
      </c>
      <c r="O1214" s="90"/>
    </row>
    <row r="1215" spans="1:15" x14ac:dyDescent="0.3">
      <c r="A1215" s="94">
        <f xml:space="preserve"> IF(MOD(ROWS($A$681:A1214),12) = 0,A1214+1,A1214)</f>
        <v>103</v>
      </c>
      <c r="B1215" s="94"/>
      <c r="C1215" s="29"/>
      <c r="D1215" s="89"/>
      <c r="E1215" s="95">
        <f t="shared" si="326"/>
        <v>126051.95850174106</v>
      </c>
      <c r="F1215" s="93">
        <v>180</v>
      </c>
      <c r="G1215" s="93"/>
      <c r="H1215" s="91">
        <v>0.08</v>
      </c>
      <c r="I1215" s="95">
        <f t="shared" si="327"/>
        <v>3822.6083373214224</v>
      </c>
      <c r="J1215" s="95">
        <f t="shared" si="320"/>
        <v>840.34639001160713</v>
      </c>
      <c r="K1215" s="95">
        <f t="shared" si="321"/>
        <v>2982.2619473098152</v>
      </c>
      <c r="L1215" s="95">
        <f t="shared" si="324"/>
        <v>417.95123667348952</v>
      </c>
      <c r="M1215" s="92">
        <f t="shared" si="328"/>
        <v>0.04</v>
      </c>
      <c r="N1215" s="92">
        <f t="shared" si="318"/>
        <v>3.3960531989175591E-3</v>
      </c>
      <c r="O1215" s="90"/>
    </row>
    <row r="1216" spans="1:15" x14ac:dyDescent="0.3">
      <c r="A1216" s="94">
        <f xml:space="preserve"> IF(MOD(ROWS($A$681:A1215),12) = 0,A1215+1,A1215)</f>
        <v>103</v>
      </c>
      <c r="B1216" s="94"/>
      <c r="C1216" s="29"/>
      <c r="D1216" s="89"/>
      <c r="E1216" s="95">
        <f t="shared" si="326"/>
        <v>177981.6000030275</v>
      </c>
      <c r="F1216" s="93">
        <v>180</v>
      </c>
      <c r="G1216" s="93"/>
      <c r="H1216" s="91">
        <v>0.08</v>
      </c>
      <c r="I1216" s="95">
        <f t="shared" si="327"/>
        <v>5256.0864638169551</v>
      </c>
      <c r="J1216" s="95">
        <f t="shared" si="320"/>
        <v>1186.5440000201834</v>
      </c>
      <c r="K1216" s="95">
        <f t="shared" si="321"/>
        <v>4069.5424637967717</v>
      </c>
      <c r="L1216" s="95">
        <f t="shared" si="324"/>
        <v>590.61459933643914</v>
      </c>
      <c r="M1216" s="92">
        <f t="shared" si="328"/>
        <v>0.04</v>
      </c>
      <c r="N1216" s="92">
        <f t="shared" si="318"/>
        <v>3.3960531989175591E-3</v>
      </c>
      <c r="O1216" s="90"/>
    </row>
    <row r="1217" spans="1:15" x14ac:dyDescent="0.3">
      <c r="A1217" s="94">
        <f xml:space="preserve"> IF(MOD(ROWS($A$681:A1216),12) = 0,A1216+1,A1216)</f>
        <v>103</v>
      </c>
      <c r="B1217" s="94"/>
      <c r="C1217" s="29"/>
      <c r="D1217" s="89"/>
      <c r="E1217" s="95">
        <f t="shared" si="326"/>
        <v>213577.92000363339</v>
      </c>
      <c r="F1217" s="93">
        <v>180</v>
      </c>
      <c r="G1217" s="93"/>
      <c r="H1217" s="91">
        <v>0.08</v>
      </c>
      <c r="I1217" s="95">
        <f t="shared" si="327"/>
        <v>6307.303756580347</v>
      </c>
      <c r="J1217" s="95">
        <f t="shared" si="320"/>
        <v>1423.8528000242227</v>
      </c>
      <c r="K1217" s="95">
        <f t="shared" si="321"/>
        <v>4883.4509565561239</v>
      </c>
      <c r="L1217" s="95">
        <f t="shared" si="324"/>
        <v>708.7375192037282</v>
      </c>
      <c r="M1217" s="92">
        <f t="shared" si="328"/>
        <v>0.04</v>
      </c>
      <c r="N1217" s="92">
        <f t="shared" si="318"/>
        <v>3.3960531989175591E-3</v>
      </c>
      <c r="O1217" s="90"/>
    </row>
    <row r="1218" spans="1:15" x14ac:dyDescent="0.3">
      <c r="A1218" s="94">
        <f xml:space="preserve"> IF(MOD(ROWS($A$681:A1217),12) = 0,A1217+1,A1217)</f>
        <v>103</v>
      </c>
      <c r="B1218" s="94"/>
      <c r="C1218" s="29"/>
      <c r="D1218" s="89"/>
      <c r="E1218" s="95">
        <f t="shared" si="326"/>
        <v>255677.33800516528</v>
      </c>
      <c r="F1218" s="93">
        <v>180</v>
      </c>
      <c r="G1218" s="93"/>
      <c r="H1218" s="91">
        <v>0.08</v>
      </c>
      <c r="I1218" s="95">
        <f t="shared" si="327"/>
        <v>7358.521049343738</v>
      </c>
      <c r="J1218" s="95">
        <f t="shared" si="320"/>
        <v>1704.5155867011019</v>
      </c>
      <c r="K1218" s="95">
        <f t="shared" si="321"/>
        <v>5654.0054626426363</v>
      </c>
      <c r="L1218" s="95">
        <f t="shared" si="324"/>
        <v>849.09253828506269</v>
      </c>
      <c r="M1218" s="92">
        <f t="shared" si="328"/>
        <v>0.04</v>
      </c>
      <c r="N1218" s="92">
        <f t="shared" si="318"/>
        <v>3.3960531989175591E-3</v>
      </c>
      <c r="O1218" s="90"/>
    </row>
    <row r="1219" spans="1:15" x14ac:dyDescent="0.3">
      <c r="A1219" s="94">
        <f xml:space="preserve"> IF(MOD(ROWS($A$681:A1218),12) = 0,A1218+1,A1218)</f>
        <v>103</v>
      </c>
      <c r="B1219" s="94"/>
      <c r="C1219" s="29"/>
      <c r="D1219" s="89"/>
      <c r="E1219" s="95">
        <f t="shared" si="326"/>
        <v>265638.7927326397</v>
      </c>
      <c r="F1219" s="93">
        <v>180</v>
      </c>
      <c r="G1219" s="93"/>
      <c r="H1219" s="91">
        <v>0.08</v>
      </c>
      <c r="I1219" s="95">
        <f t="shared" si="327"/>
        <v>7645.2166746428447</v>
      </c>
      <c r="J1219" s="95">
        <f t="shared" si="320"/>
        <v>1770.9252848842648</v>
      </c>
      <c r="K1219" s="95">
        <f t="shared" si="321"/>
        <v>5874.2913897585804</v>
      </c>
      <c r="L1219" s="95">
        <f t="shared" si="324"/>
        <v>882.17406575071595</v>
      </c>
      <c r="M1219" s="92">
        <f t="shared" si="328"/>
        <v>0.04</v>
      </c>
      <c r="N1219" s="92">
        <f t="shared" ref="N1219:N1282" si="330">1-(POWER(1-M1219,(1/12)))</f>
        <v>3.3960531989175591E-3</v>
      </c>
      <c r="O1219" s="90"/>
    </row>
    <row r="1220" spans="1:15" x14ac:dyDescent="0.3">
      <c r="A1220" s="94">
        <f xml:space="preserve"> IF(MOD(ROWS($A$681:A1219),12) = 0,A1219+1,A1219)</f>
        <v>103</v>
      </c>
      <c r="B1220" s="94"/>
      <c r="C1220" s="29"/>
      <c r="D1220" s="89"/>
      <c r="E1220" s="95">
        <f t="shared" si="326"/>
        <v>431663.03819053923</v>
      </c>
      <c r="F1220" s="93">
        <v>180</v>
      </c>
      <c r="G1220" s="93"/>
      <c r="H1220" s="91">
        <v>0.08</v>
      </c>
      <c r="I1220" s="95">
        <f t="shared" si="327"/>
        <v>12423.477096294622</v>
      </c>
      <c r="J1220" s="95">
        <f t="shared" si="320"/>
        <v>2877.7535879369284</v>
      </c>
      <c r="K1220" s="95">
        <f t="shared" si="321"/>
        <v>9545.7235083576943</v>
      </c>
      <c r="L1220" s="95">
        <f t="shared" si="324"/>
        <v>1433.5328568449124</v>
      </c>
      <c r="M1220" s="92">
        <f t="shared" si="328"/>
        <v>0.04</v>
      </c>
      <c r="N1220" s="92">
        <f t="shared" si="330"/>
        <v>3.3960531989175591E-3</v>
      </c>
      <c r="O1220" s="88">
        <f t="shared" ref="O1220" si="331">SUM(I1209:I1220)</f>
        <v>77121.123205459691</v>
      </c>
    </row>
    <row r="1221" spans="1:15" x14ac:dyDescent="0.3">
      <c r="A1221" s="94">
        <f xml:space="preserve"> IF(MOD(ROWS($A$681:A1220),12) = 0,A1220+1,A1220)</f>
        <v>104</v>
      </c>
      <c r="B1221" s="94"/>
      <c r="C1221" s="29"/>
      <c r="D1221" s="89"/>
      <c r="E1221" s="95">
        <f t="shared" si="326"/>
        <v>59620.244166387049</v>
      </c>
      <c r="F1221" s="93">
        <v>180</v>
      </c>
      <c r="G1221" s="93"/>
      <c r="H1221" s="91">
        <v>0.08</v>
      </c>
      <c r="I1221" s="95">
        <f t="shared" si="327"/>
        <v>1911.3041686607112</v>
      </c>
      <c r="J1221" s="95">
        <f t="shared" si="320"/>
        <v>397.46829444258037</v>
      </c>
      <c r="K1221" s="95">
        <f t="shared" si="321"/>
        <v>1513.8358742181308</v>
      </c>
      <c r="L1221" s="95">
        <f t="shared" si="324"/>
        <v>197.33245375823003</v>
      </c>
      <c r="M1221" s="92">
        <f t="shared" si="328"/>
        <v>0.04</v>
      </c>
      <c r="N1221" s="92">
        <f t="shared" si="330"/>
        <v>3.3960531989175591E-3</v>
      </c>
      <c r="O1221" s="90"/>
    </row>
    <row r="1222" spans="1:15" x14ac:dyDescent="0.3">
      <c r="A1222" s="94">
        <f xml:space="preserve"> IF(MOD(ROWS($A$681:A1221),12) = 0,A1221+1,A1221)</f>
        <v>104</v>
      </c>
      <c r="B1222" s="94"/>
      <c r="C1222" s="29"/>
      <c r="D1222" s="89"/>
      <c r="E1222" s="95">
        <f t="shared" si="326"/>
        <v>104335.42729117761</v>
      </c>
      <c r="F1222" s="93">
        <v>180</v>
      </c>
      <c r="G1222" s="93"/>
      <c r="H1222" s="91">
        <v>0.08</v>
      </c>
      <c r="I1222" s="95">
        <f t="shared" si="327"/>
        <v>3344.7822951562443</v>
      </c>
      <c r="J1222" s="95">
        <f t="shared" si="320"/>
        <v>695.56951527451747</v>
      </c>
      <c r="K1222" s="95">
        <f t="shared" si="321"/>
        <v>2649.2127798817269</v>
      </c>
      <c r="L1222" s="95">
        <f t="shared" si="324"/>
        <v>345.33179407690352</v>
      </c>
      <c r="M1222" s="92">
        <f t="shared" si="328"/>
        <v>0.04</v>
      </c>
      <c r="N1222" s="92">
        <f t="shared" si="330"/>
        <v>3.3960531989175591E-3</v>
      </c>
      <c r="O1222" s="90"/>
    </row>
    <row r="1223" spans="1:15" x14ac:dyDescent="0.3">
      <c r="A1223" s="94">
        <f xml:space="preserve"> IF(MOD(ROWS($A$681:A1222),12) = 0,A1222+1,A1222)</f>
        <v>104</v>
      </c>
      <c r="B1223" s="94"/>
      <c r="C1223" s="29"/>
      <c r="D1223" s="89"/>
      <c r="E1223" s="95">
        <f t="shared" si="326"/>
        <v>83468.34183294198</v>
      </c>
      <c r="F1223" s="93">
        <v>180</v>
      </c>
      <c r="G1223" s="93"/>
      <c r="H1223" s="91">
        <v>0.08</v>
      </c>
      <c r="I1223" s="95">
        <f t="shared" si="327"/>
        <v>2675.8258361249955</v>
      </c>
      <c r="J1223" s="95">
        <f t="shared" si="320"/>
        <v>556.45561221961327</v>
      </c>
      <c r="K1223" s="95">
        <f t="shared" si="321"/>
        <v>2119.3702239053823</v>
      </c>
      <c r="L1223" s="95">
        <f t="shared" si="324"/>
        <v>276.26543526152244</v>
      </c>
      <c r="M1223" s="92">
        <f t="shared" si="328"/>
        <v>0.04</v>
      </c>
      <c r="N1223" s="92">
        <f t="shared" si="330"/>
        <v>3.3960531989175591E-3</v>
      </c>
      <c r="O1223" s="90"/>
    </row>
    <row r="1224" spans="1:15" x14ac:dyDescent="0.3">
      <c r="A1224" s="94">
        <f xml:space="preserve"> IF(MOD(ROWS($A$681:A1223),12) = 0,A1223+1,A1223)</f>
        <v>104</v>
      </c>
      <c r="B1224" s="94"/>
      <c r="C1224" s="29"/>
      <c r="D1224" s="89"/>
      <c r="E1224" s="95">
        <f t="shared" si="326"/>
        <v>233038.31610373859</v>
      </c>
      <c r="F1224" s="93">
        <v>180</v>
      </c>
      <c r="G1224" s="93"/>
      <c r="H1224" s="91">
        <v>0.08</v>
      </c>
      <c r="I1224" s="95">
        <f t="shared" si="327"/>
        <v>7262.9558409107021</v>
      </c>
      <c r="J1224" s="95">
        <f t="shared" si="320"/>
        <v>1553.5887740249241</v>
      </c>
      <c r="K1224" s="95">
        <f t="shared" si="321"/>
        <v>5709.3670668857776</v>
      </c>
      <c r="L1224" s="95">
        <f t="shared" si="324"/>
        <v>772.02120458317074</v>
      </c>
      <c r="M1224" s="92">
        <f t="shared" si="328"/>
        <v>0.04</v>
      </c>
      <c r="N1224" s="92">
        <f t="shared" si="330"/>
        <v>3.3960531989175591E-3</v>
      </c>
      <c r="O1224" s="90"/>
    </row>
    <row r="1225" spans="1:15" x14ac:dyDescent="0.3">
      <c r="A1225" s="94">
        <f xml:space="preserve"> IF(MOD(ROWS($A$681:A1224),12) = 0,A1224+1,A1224)</f>
        <v>104</v>
      </c>
      <c r="B1225" s="94"/>
      <c r="C1225" s="29"/>
      <c r="D1225" s="89"/>
      <c r="E1225" s="95">
        <f t="shared" si="326"/>
        <v>367955.23595327319</v>
      </c>
      <c r="F1225" s="93">
        <v>180</v>
      </c>
      <c r="G1225" s="93"/>
      <c r="H1225" s="91">
        <v>0.08</v>
      </c>
      <c r="I1225" s="95">
        <f t="shared" si="327"/>
        <v>11467.825011964267</v>
      </c>
      <c r="J1225" s="95">
        <f t="shared" si="320"/>
        <v>2453.0349063551548</v>
      </c>
      <c r="K1225" s="95">
        <f t="shared" si="321"/>
        <v>9014.7901056091123</v>
      </c>
      <c r="L1225" s="95">
        <f t="shared" si="324"/>
        <v>1218.9808493418545</v>
      </c>
      <c r="M1225" s="92">
        <f t="shared" si="328"/>
        <v>0.04</v>
      </c>
      <c r="N1225" s="92">
        <f t="shared" si="330"/>
        <v>3.3960531989175591E-3</v>
      </c>
      <c r="O1225" s="90"/>
    </row>
    <row r="1226" spans="1:15" x14ac:dyDescent="0.3">
      <c r="A1226" s="94">
        <f xml:space="preserve"> IF(MOD(ROWS($A$681:A1225),12) = 0,A1225+1,A1225)</f>
        <v>104</v>
      </c>
      <c r="B1226" s="94"/>
      <c r="C1226" s="29"/>
      <c r="D1226" s="89"/>
      <c r="E1226" s="95">
        <f t="shared" si="326"/>
        <v>245303.49063551551</v>
      </c>
      <c r="F1226" s="93">
        <v>180</v>
      </c>
      <c r="G1226" s="93"/>
      <c r="H1226" s="91">
        <v>0.08</v>
      </c>
      <c r="I1226" s="95">
        <f t="shared" si="327"/>
        <v>7645.2166746428447</v>
      </c>
      <c r="J1226" s="95">
        <f t="shared" si="320"/>
        <v>1635.3566042367702</v>
      </c>
      <c r="K1226" s="95">
        <f t="shared" si="321"/>
        <v>6009.8600704060746</v>
      </c>
      <c r="L1226" s="95">
        <f t="shared" si="324"/>
        <v>812.65389956123647</v>
      </c>
      <c r="M1226" s="92">
        <f t="shared" si="328"/>
        <v>0.04</v>
      </c>
      <c r="N1226" s="92">
        <f t="shared" si="330"/>
        <v>3.3960531989175591E-3</v>
      </c>
      <c r="O1226" s="90"/>
    </row>
    <row r="1227" spans="1:15" x14ac:dyDescent="0.3">
      <c r="A1227" s="94">
        <f xml:space="preserve"> IF(MOD(ROWS($A$681:A1226),12) = 0,A1226+1,A1226)</f>
        <v>104</v>
      </c>
      <c r="B1227" s="94"/>
      <c r="C1227" s="29"/>
      <c r="D1227" s="89"/>
      <c r="E1227" s="95">
        <f t="shared" si="326"/>
        <v>122651.74531775776</v>
      </c>
      <c r="F1227" s="93">
        <v>180</v>
      </c>
      <c r="G1227" s="93"/>
      <c r="H1227" s="91">
        <v>0.08</v>
      </c>
      <c r="I1227" s="95">
        <f t="shared" si="327"/>
        <v>3822.6083373214224</v>
      </c>
      <c r="J1227" s="95">
        <f t="shared" si="320"/>
        <v>817.67830211838509</v>
      </c>
      <c r="K1227" s="95">
        <f t="shared" si="321"/>
        <v>3004.9300352030373</v>
      </c>
      <c r="L1227" s="95">
        <f t="shared" si="324"/>
        <v>406.32694978061824</v>
      </c>
      <c r="M1227" s="92">
        <f t="shared" si="328"/>
        <v>0.04</v>
      </c>
      <c r="N1227" s="92">
        <f t="shared" si="330"/>
        <v>3.3960531989175591E-3</v>
      </c>
      <c r="O1227" s="90"/>
    </row>
    <row r="1228" spans="1:15" x14ac:dyDescent="0.3">
      <c r="A1228" s="94">
        <f xml:space="preserve"> IF(MOD(ROWS($A$681:A1227),12) = 0,A1227+1,A1227)</f>
        <v>104</v>
      </c>
      <c r="B1228" s="94"/>
      <c r="C1228" s="29"/>
      <c r="D1228" s="89"/>
      <c r="E1228" s="95">
        <f t="shared" si="326"/>
        <v>173321.4429398943</v>
      </c>
      <c r="F1228" s="93">
        <v>180</v>
      </c>
      <c r="G1228" s="93"/>
      <c r="H1228" s="91">
        <v>0.08</v>
      </c>
      <c r="I1228" s="95">
        <f t="shared" si="327"/>
        <v>5256.0864638169551</v>
      </c>
      <c r="J1228" s="95">
        <f t="shared" si="320"/>
        <v>1155.476286265962</v>
      </c>
      <c r="K1228" s="95">
        <f t="shared" si="321"/>
        <v>4100.6101775509933</v>
      </c>
      <c r="L1228" s="95">
        <f t="shared" si="324"/>
        <v>574.68295042604927</v>
      </c>
      <c r="M1228" s="92">
        <f t="shared" si="328"/>
        <v>0.04</v>
      </c>
      <c r="N1228" s="92">
        <f t="shared" si="330"/>
        <v>3.3960531989175591E-3</v>
      </c>
      <c r="O1228" s="90"/>
    </row>
    <row r="1229" spans="1:15" x14ac:dyDescent="0.3">
      <c r="A1229" s="94">
        <f xml:space="preserve"> IF(MOD(ROWS($A$681:A1228),12) = 0,A1228+1,A1228)</f>
        <v>104</v>
      </c>
      <c r="B1229" s="94"/>
      <c r="C1229" s="29"/>
      <c r="D1229" s="89"/>
      <c r="E1229" s="95">
        <f t="shared" si="326"/>
        <v>207985.73152787355</v>
      </c>
      <c r="F1229" s="93">
        <v>180</v>
      </c>
      <c r="G1229" s="93"/>
      <c r="H1229" s="91">
        <v>0.08</v>
      </c>
      <c r="I1229" s="95">
        <f t="shared" si="327"/>
        <v>6307.303756580347</v>
      </c>
      <c r="J1229" s="95">
        <f t="shared" si="320"/>
        <v>1386.5715435191571</v>
      </c>
      <c r="K1229" s="95">
        <f t="shared" si="321"/>
        <v>4920.7322130611901</v>
      </c>
      <c r="L1229" s="95">
        <f t="shared" si="324"/>
        <v>689.61954051126042</v>
      </c>
      <c r="M1229" s="92">
        <f t="shared" si="328"/>
        <v>0.04</v>
      </c>
      <c r="N1229" s="92">
        <f t="shared" si="330"/>
        <v>3.3960531989175591E-3</v>
      </c>
      <c r="O1229" s="90"/>
    </row>
    <row r="1230" spans="1:15" x14ac:dyDescent="0.3">
      <c r="A1230" s="94">
        <f xml:space="preserve"> IF(MOD(ROWS($A$681:A1229),12) = 0,A1229+1,A1229)</f>
        <v>104</v>
      </c>
      <c r="B1230" s="94"/>
      <c r="C1230" s="29"/>
      <c r="D1230" s="89"/>
      <c r="E1230" s="95">
        <f t="shared" si="326"/>
        <v>249174.24000423757</v>
      </c>
      <c r="F1230" s="93">
        <v>180</v>
      </c>
      <c r="G1230" s="93"/>
      <c r="H1230" s="91">
        <v>0.08</v>
      </c>
      <c r="I1230" s="95">
        <f t="shared" si="327"/>
        <v>7358.521049343738</v>
      </c>
      <c r="J1230" s="95">
        <f t="shared" si="320"/>
        <v>1661.1616000282506</v>
      </c>
      <c r="K1230" s="95">
        <f t="shared" si="321"/>
        <v>5697.3594493154869</v>
      </c>
      <c r="L1230" s="95">
        <f t="shared" si="324"/>
        <v>826.86043907101157</v>
      </c>
      <c r="M1230" s="92">
        <f t="shared" si="328"/>
        <v>0.04</v>
      </c>
      <c r="N1230" s="92">
        <f t="shared" si="330"/>
        <v>3.3960531989175591E-3</v>
      </c>
      <c r="O1230" s="90"/>
    </row>
    <row r="1231" spans="1:15" x14ac:dyDescent="0.3">
      <c r="A1231" s="94">
        <f xml:space="preserve"> IF(MOD(ROWS($A$681:A1230),12) = 0,A1230+1,A1230)</f>
        <v>104</v>
      </c>
      <c r="B1231" s="94"/>
      <c r="C1231" s="29"/>
      <c r="D1231" s="89"/>
      <c r="E1231" s="95">
        <f t="shared" si="326"/>
        <v>258882.32727713042</v>
      </c>
      <c r="F1231" s="93">
        <v>180</v>
      </c>
      <c r="G1231" s="93"/>
      <c r="H1231" s="91">
        <v>0.08</v>
      </c>
      <c r="I1231" s="95">
        <f t="shared" si="327"/>
        <v>7645.2166746428447</v>
      </c>
      <c r="J1231" s="95">
        <f t="shared" si="320"/>
        <v>1725.8821818475362</v>
      </c>
      <c r="K1231" s="95">
        <f t="shared" si="321"/>
        <v>5919.3344927953085</v>
      </c>
      <c r="L1231" s="95">
        <f t="shared" si="324"/>
        <v>859.07578085300065</v>
      </c>
      <c r="M1231" s="92">
        <f t="shared" si="328"/>
        <v>0.04</v>
      </c>
      <c r="N1231" s="92">
        <f t="shared" si="330"/>
        <v>3.3960531989175591E-3</v>
      </c>
      <c r="O1231" s="90"/>
    </row>
    <row r="1232" spans="1:15" x14ac:dyDescent="0.3">
      <c r="A1232" s="94">
        <f xml:space="preserve"> IF(MOD(ROWS($A$681:A1231),12) = 0,A1231+1,A1231)</f>
        <v>104</v>
      </c>
      <c r="B1232" s="94"/>
      <c r="C1232" s="29"/>
      <c r="D1232" s="89"/>
      <c r="E1232" s="95">
        <f t="shared" si="326"/>
        <v>420683.78182533663</v>
      </c>
      <c r="F1232" s="93">
        <v>180</v>
      </c>
      <c r="G1232" s="93"/>
      <c r="H1232" s="91">
        <v>0.08</v>
      </c>
      <c r="I1232" s="95">
        <f t="shared" si="327"/>
        <v>12423.477096294622</v>
      </c>
      <c r="J1232" s="95">
        <f t="shared" ref="J1232:J1295" si="332">E1232*(H1232/12)</f>
        <v>2804.5585455022442</v>
      </c>
      <c r="K1232" s="95">
        <f t="shared" ref="K1232:K1295" si="333">I1232-J1232</f>
        <v>9618.9185507923776</v>
      </c>
      <c r="L1232" s="95">
        <f t="shared" si="324"/>
        <v>1395.998143886125</v>
      </c>
      <c r="M1232" s="92">
        <f t="shared" si="328"/>
        <v>0.04</v>
      </c>
      <c r="N1232" s="92">
        <f t="shared" si="330"/>
        <v>3.3960531989175591E-3</v>
      </c>
      <c r="O1232" s="88">
        <f t="shared" ref="O1232" si="334">SUM(I1221:I1232)</f>
        <v>77121.123205459691</v>
      </c>
    </row>
    <row r="1233" spans="1:15" x14ac:dyDescent="0.3">
      <c r="A1233" s="94">
        <f xml:space="preserve"> IF(MOD(ROWS($A$681:A1232),12) = 0,A1232+1,A1232)</f>
        <v>105</v>
      </c>
      <c r="B1233" s="94"/>
      <c r="C1233" s="29"/>
      <c r="D1233" s="89"/>
      <c r="E1233" s="95">
        <f t="shared" si="326"/>
        <v>57909.075838410688</v>
      </c>
      <c r="F1233" s="93">
        <v>180</v>
      </c>
      <c r="G1233" s="93"/>
      <c r="H1233" s="91">
        <v>0.08</v>
      </c>
      <c r="I1233" s="95">
        <f t="shared" si="327"/>
        <v>1911.3041686607112</v>
      </c>
      <c r="J1233" s="95">
        <f t="shared" si="332"/>
        <v>386.06050558940461</v>
      </c>
      <c r="K1233" s="95">
        <f t="shared" si="333"/>
        <v>1525.2436630713066</v>
      </c>
      <c r="L1233" s="95">
        <f t="shared" si="324"/>
        <v>191.4824936262921</v>
      </c>
      <c r="M1233" s="92">
        <f t="shared" si="328"/>
        <v>0.04</v>
      </c>
      <c r="N1233" s="92">
        <f t="shared" si="330"/>
        <v>3.3960531989175591E-3</v>
      </c>
      <c r="O1233" s="90"/>
    </row>
    <row r="1234" spans="1:15" x14ac:dyDescent="0.3">
      <c r="A1234" s="94">
        <f xml:space="preserve"> IF(MOD(ROWS($A$681:A1233),12) = 0,A1233+1,A1233)</f>
        <v>105</v>
      </c>
      <c r="B1234" s="94"/>
      <c r="C1234" s="29"/>
      <c r="D1234" s="89"/>
      <c r="E1234" s="95">
        <f t="shared" si="326"/>
        <v>101340.88271721898</v>
      </c>
      <c r="F1234" s="93">
        <v>180</v>
      </c>
      <c r="G1234" s="93"/>
      <c r="H1234" s="91">
        <v>0.08</v>
      </c>
      <c r="I1234" s="95">
        <f t="shared" si="327"/>
        <v>3344.7822951562443</v>
      </c>
      <c r="J1234" s="95">
        <f t="shared" si="332"/>
        <v>675.60588478145985</v>
      </c>
      <c r="K1234" s="95">
        <f t="shared" si="333"/>
        <v>2669.1764103747846</v>
      </c>
      <c r="L1234" s="95">
        <f t="shared" si="324"/>
        <v>335.09436384601213</v>
      </c>
      <c r="M1234" s="92">
        <f t="shared" si="328"/>
        <v>0.04</v>
      </c>
      <c r="N1234" s="92">
        <f t="shared" si="330"/>
        <v>3.3960531989175591E-3</v>
      </c>
      <c r="O1234" s="90"/>
    </row>
    <row r="1235" spans="1:15" x14ac:dyDescent="0.3">
      <c r="A1235" s="94">
        <f xml:space="preserve"> IF(MOD(ROWS($A$681:A1234),12) = 0,A1234+1,A1234)</f>
        <v>105</v>
      </c>
      <c r="B1235" s="94"/>
      <c r="C1235" s="29"/>
      <c r="D1235" s="89"/>
      <c r="E1235" s="95">
        <f t="shared" si="326"/>
        <v>81072.706173775077</v>
      </c>
      <c r="F1235" s="93">
        <v>180</v>
      </c>
      <c r="G1235" s="93"/>
      <c r="H1235" s="91">
        <v>0.08</v>
      </c>
      <c r="I1235" s="95">
        <f t="shared" si="327"/>
        <v>2675.8258361249955</v>
      </c>
      <c r="J1235" s="95">
        <f t="shared" si="332"/>
        <v>540.48470782516722</v>
      </c>
      <c r="K1235" s="95">
        <f t="shared" si="333"/>
        <v>2135.3411282998281</v>
      </c>
      <c r="L1235" s="95">
        <f t="shared" si="324"/>
        <v>268.07549107680933</v>
      </c>
      <c r="M1235" s="92">
        <f t="shared" si="328"/>
        <v>0.04</v>
      </c>
      <c r="N1235" s="92">
        <f t="shared" si="330"/>
        <v>3.3960531989175591E-3</v>
      </c>
      <c r="O1235" s="90"/>
    </row>
    <row r="1236" spans="1:15" x14ac:dyDescent="0.3">
      <c r="A1236" s="94">
        <f xml:space="preserve"> IF(MOD(ROWS($A$681:A1235),12) = 0,A1235+1,A1235)</f>
        <v>105</v>
      </c>
      <c r="B1236" s="94"/>
      <c r="C1236" s="29"/>
      <c r="D1236" s="89"/>
      <c r="E1236" s="95">
        <f t="shared" si="326"/>
        <v>226556.92783226963</v>
      </c>
      <c r="F1236" s="93">
        <v>180</v>
      </c>
      <c r="G1236" s="93"/>
      <c r="H1236" s="91">
        <v>0.08</v>
      </c>
      <c r="I1236" s="95">
        <f t="shared" si="327"/>
        <v>7262.9558409107021</v>
      </c>
      <c r="J1236" s="95">
        <f t="shared" si="332"/>
        <v>1510.3795188817976</v>
      </c>
      <c r="K1236" s="95">
        <f t="shared" si="333"/>
        <v>5752.5763220289045</v>
      </c>
      <c r="L1236" s="95">
        <f t="shared" si="324"/>
        <v>749.86332428127014</v>
      </c>
      <c r="M1236" s="92">
        <f t="shared" si="328"/>
        <v>0.04</v>
      </c>
      <c r="N1236" s="92">
        <f t="shared" si="330"/>
        <v>3.3960531989175591E-3</v>
      </c>
      <c r="O1236" s="90"/>
    </row>
    <row r="1237" spans="1:15" x14ac:dyDescent="0.3">
      <c r="A1237" s="94">
        <f xml:space="preserve"> IF(MOD(ROWS($A$681:A1236),12) = 0,A1236+1,A1236)</f>
        <v>105</v>
      </c>
      <c r="B1237" s="94"/>
      <c r="C1237" s="29"/>
      <c r="D1237" s="89"/>
      <c r="E1237" s="95">
        <f t="shared" si="326"/>
        <v>357721.46499832225</v>
      </c>
      <c r="F1237" s="93">
        <v>180</v>
      </c>
      <c r="G1237" s="93"/>
      <c r="H1237" s="91">
        <v>0.08</v>
      </c>
      <c r="I1237" s="95">
        <f t="shared" si="327"/>
        <v>11467.825011964267</v>
      </c>
      <c r="J1237" s="95">
        <f t="shared" si="332"/>
        <v>2384.8097666554818</v>
      </c>
      <c r="K1237" s="95">
        <f t="shared" si="333"/>
        <v>9083.0152453087849</v>
      </c>
      <c r="L1237" s="95">
        <f t="shared" si="324"/>
        <v>1183.99472254938</v>
      </c>
      <c r="M1237" s="92">
        <f t="shared" si="328"/>
        <v>0.04</v>
      </c>
      <c r="N1237" s="92">
        <f t="shared" si="330"/>
        <v>3.3960531989175591E-3</v>
      </c>
      <c r="O1237" s="90"/>
    </row>
    <row r="1238" spans="1:15" x14ac:dyDescent="0.3">
      <c r="A1238" s="94">
        <f xml:space="preserve"> IF(MOD(ROWS($A$681:A1237),12) = 0,A1237+1,A1237)</f>
        <v>105</v>
      </c>
      <c r="B1238" s="94"/>
      <c r="C1238" s="29"/>
      <c r="D1238" s="89"/>
      <c r="E1238" s="95">
        <f t="shared" si="326"/>
        <v>238480.97666554819</v>
      </c>
      <c r="F1238" s="93">
        <v>180</v>
      </c>
      <c r="G1238" s="93"/>
      <c r="H1238" s="91">
        <v>0.08</v>
      </c>
      <c r="I1238" s="95">
        <f t="shared" si="327"/>
        <v>7645.2166746428447</v>
      </c>
      <c r="J1238" s="95">
        <f t="shared" si="332"/>
        <v>1589.8731777703215</v>
      </c>
      <c r="K1238" s="95">
        <f t="shared" si="333"/>
        <v>6055.3434968725232</v>
      </c>
      <c r="L1238" s="95">
        <f t="shared" si="324"/>
        <v>789.32981503292012</v>
      </c>
      <c r="M1238" s="92">
        <f t="shared" si="328"/>
        <v>0.04</v>
      </c>
      <c r="N1238" s="92">
        <f t="shared" si="330"/>
        <v>3.3960531989175591E-3</v>
      </c>
      <c r="O1238" s="90"/>
    </row>
    <row r="1239" spans="1:15" x14ac:dyDescent="0.3">
      <c r="A1239" s="94">
        <f xml:space="preserve"> IF(MOD(ROWS($A$681:A1238),12) = 0,A1238+1,A1238)</f>
        <v>105</v>
      </c>
      <c r="B1239" s="94"/>
      <c r="C1239" s="29"/>
      <c r="D1239" s="89"/>
      <c r="E1239" s="95">
        <f t="shared" si="326"/>
        <v>119240.4883327741</v>
      </c>
      <c r="F1239" s="93">
        <v>180</v>
      </c>
      <c r="G1239" s="93"/>
      <c r="H1239" s="91">
        <v>0.08</v>
      </c>
      <c r="I1239" s="95">
        <f t="shared" si="327"/>
        <v>3822.6083373214224</v>
      </c>
      <c r="J1239" s="95">
        <f t="shared" si="332"/>
        <v>794.93658888516075</v>
      </c>
      <c r="K1239" s="95">
        <f t="shared" si="333"/>
        <v>3027.6717484362616</v>
      </c>
      <c r="L1239" s="95">
        <f t="shared" si="324"/>
        <v>394.66490751646006</v>
      </c>
      <c r="M1239" s="92">
        <f t="shared" si="328"/>
        <v>0.04</v>
      </c>
      <c r="N1239" s="92">
        <f t="shared" si="330"/>
        <v>3.3960531989175591E-3</v>
      </c>
      <c r="O1239" s="90"/>
    </row>
    <row r="1240" spans="1:15" x14ac:dyDescent="0.3">
      <c r="A1240" s="94">
        <f xml:space="preserve"> IF(MOD(ROWS($A$681:A1239),12) = 0,A1239+1,A1239)</f>
        <v>105</v>
      </c>
      <c r="B1240" s="94"/>
      <c r="C1240" s="29"/>
      <c r="D1240" s="89"/>
      <c r="E1240" s="95">
        <f t="shared" si="326"/>
        <v>168646.14981191728</v>
      </c>
      <c r="F1240" s="93">
        <v>180</v>
      </c>
      <c r="G1240" s="93"/>
      <c r="H1240" s="91">
        <v>0.08</v>
      </c>
      <c r="I1240" s="95">
        <f t="shared" si="327"/>
        <v>5256.0864638169551</v>
      </c>
      <c r="J1240" s="95">
        <f t="shared" si="332"/>
        <v>1124.3076654127819</v>
      </c>
      <c r="K1240" s="95">
        <f t="shared" si="333"/>
        <v>4131.7787984041734</v>
      </c>
      <c r="L1240" s="95">
        <f t="shared" si="324"/>
        <v>558.6995559483513</v>
      </c>
      <c r="M1240" s="92">
        <f t="shared" si="328"/>
        <v>0.04</v>
      </c>
      <c r="N1240" s="92">
        <f t="shared" si="330"/>
        <v>3.3960531989175591E-3</v>
      </c>
      <c r="O1240" s="90"/>
    </row>
    <row r="1241" spans="1:15" x14ac:dyDescent="0.3">
      <c r="A1241" s="94">
        <f xml:space="preserve"> IF(MOD(ROWS($A$681:A1240),12) = 0,A1240+1,A1240)</f>
        <v>105</v>
      </c>
      <c r="B1241" s="94"/>
      <c r="C1241" s="29"/>
      <c r="D1241" s="89"/>
      <c r="E1241" s="95">
        <f t="shared" si="326"/>
        <v>202375.37977430111</v>
      </c>
      <c r="F1241" s="93">
        <v>180</v>
      </c>
      <c r="G1241" s="93"/>
      <c r="H1241" s="91">
        <v>0.08</v>
      </c>
      <c r="I1241" s="95">
        <f t="shared" si="327"/>
        <v>6307.303756580347</v>
      </c>
      <c r="J1241" s="95">
        <f t="shared" si="332"/>
        <v>1349.1691984953409</v>
      </c>
      <c r="K1241" s="95">
        <f t="shared" si="333"/>
        <v>4958.1345580850066</v>
      </c>
      <c r="L1241" s="95">
        <f t="shared" si="324"/>
        <v>670.43946713802291</v>
      </c>
      <c r="M1241" s="92">
        <f t="shared" si="328"/>
        <v>0.04</v>
      </c>
      <c r="N1241" s="92">
        <f t="shared" si="330"/>
        <v>3.3960531989175591E-3</v>
      </c>
      <c r="O1241" s="90"/>
    </row>
    <row r="1242" spans="1:15" x14ac:dyDescent="0.3">
      <c r="A1242" s="94">
        <f xml:space="preserve"> IF(MOD(ROWS($A$681:A1241),12) = 0,A1241+1,A1241)</f>
        <v>105</v>
      </c>
      <c r="B1242" s="94"/>
      <c r="C1242" s="29"/>
      <c r="D1242" s="89"/>
      <c r="E1242" s="95">
        <f t="shared" si="326"/>
        <v>242650.02011585105</v>
      </c>
      <c r="F1242" s="93">
        <v>180</v>
      </c>
      <c r="G1242" s="93"/>
      <c r="H1242" s="91">
        <v>0.08</v>
      </c>
      <c r="I1242" s="95">
        <f t="shared" si="327"/>
        <v>7358.521049343738</v>
      </c>
      <c r="J1242" s="95">
        <f t="shared" si="332"/>
        <v>1617.6668007723404</v>
      </c>
      <c r="K1242" s="95">
        <f t="shared" si="333"/>
        <v>5740.8542485713979</v>
      </c>
      <c r="L1242" s="95">
        <f t="shared" si="324"/>
        <v>804.55613059646566</v>
      </c>
      <c r="M1242" s="92">
        <f t="shared" si="328"/>
        <v>0.04</v>
      </c>
      <c r="N1242" s="92">
        <f t="shared" si="330"/>
        <v>3.3960531989175591E-3</v>
      </c>
      <c r="O1242" s="90"/>
    </row>
    <row r="1243" spans="1:15" x14ac:dyDescent="0.3">
      <c r="A1243" s="94">
        <f xml:space="preserve"> IF(MOD(ROWS($A$681:A1242),12) = 0,A1242+1,A1242)</f>
        <v>105</v>
      </c>
      <c r="B1243" s="94"/>
      <c r="C1243" s="29"/>
      <c r="D1243" s="89"/>
      <c r="E1243" s="95">
        <f t="shared" si="326"/>
        <v>252103.91700348211</v>
      </c>
      <c r="F1243" s="93">
        <v>180</v>
      </c>
      <c r="G1243" s="93"/>
      <c r="H1243" s="91">
        <v>0.08</v>
      </c>
      <c r="I1243" s="95">
        <f t="shared" si="327"/>
        <v>7645.2166746428447</v>
      </c>
      <c r="J1243" s="95">
        <f t="shared" si="332"/>
        <v>1680.6927800232143</v>
      </c>
      <c r="K1243" s="95">
        <f t="shared" si="333"/>
        <v>5964.5238946196305</v>
      </c>
      <c r="L1243" s="95">
        <f t="shared" si="324"/>
        <v>835.90247334697904</v>
      </c>
      <c r="M1243" s="92">
        <f t="shared" si="328"/>
        <v>0.04</v>
      </c>
      <c r="N1243" s="92">
        <f t="shared" si="330"/>
        <v>3.3960531989175591E-3</v>
      </c>
      <c r="O1243" s="90"/>
    </row>
    <row r="1244" spans="1:15" x14ac:dyDescent="0.3">
      <c r="A1244" s="94">
        <f xml:space="preserve"> IF(MOD(ROWS($A$681:A1243),12) = 0,A1243+1,A1243)</f>
        <v>105</v>
      </c>
      <c r="B1244" s="94"/>
      <c r="C1244" s="29"/>
      <c r="D1244" s="89"/>
      <c r="E1244" s="95">
        <f t="shared" si="326"/>
        <v>409668.86513065815</v>
      </c>
      <c r="F1244" s="93">
        <v>180</v>
      </c>
      <c r="G1244" s="93"/>
      <c r="H1244" s="91">
        <v>0.08</v>
      </c>
      <c r="I1244" s="95">
        <f t="shared" si="327"/>
        <v>12423.477096294622</v>
      </c>
      <c r="J1244" s="95">
        <f t="shared" si="332"/>
        <v>2731.125767537721</v>
      </c>
      <c r="K1244" s="95">
        <f t="shared" si="333"/>
        <v>9692.3513287569003</v>
      </c>
      <c r="L1244" s="95">
        <f t="shared" si="324"/>
        <v>1358.34151918884</v>
      </c>
      <c r="M1244" s="92">
        <f t="shared" si="328"/>
        <v>0.04</v>
      </c>
      <c r="N1244" s="92">
        <f t="shared" si="330"/>
        <v>3.3960531989175591E-3</v>
      </c>
      <c r="O1244" s="88">
        <f t="shared" ref="O1244" si="335">SUM(I1233:I1244)</f>
        <v>77121.123205459691</v>
      </c>
    </row>
    <row r="1245" spans="1:15" x14ac:dyDescent="0.3">
      <c r="A1245" s="94">
        <f xml:space="preserve"> IF(MOD(ROWS($A$681:A1244),12) = 0,A1244+1,A1244)</f>
        <v>106</v>
      </c>
      <c r="B1245" s="94"/>
      <c r="C1245" s="29"/>
      <c r="D1245" s="89"/>
      <c r="E1245" s="95">
        <f t="shared" si="326"/>
        <v>56192.349681713094</v>
      </c>
      <c r="F1245" s="93">
        <v>180</v>
      </c>
      <c r="G1245" s="93"/>
      <c r="H1245" s="91">
        <v>0.08</v>
      </c>
      <c r="I1245" s="95">
        <f t="shared" si="327"/>
        <v>1911.3041686607112</v>
      </c>
      <c r="J1245" s="95">
        <f t="shared" si="332"/>
        <v>374.615664544754</v>
      </c>
      <c r="K1245" s="95">
        <f t="shared" si="333"/>
        <v>1536.6885041159571</v>
      </c>
      <c r="L1245" s="95">
        <f t="shared" si="324"/>
        <v>185.61353298113301</v>
      </c>
      <c r="M1245" s="92">
        <f t="shared" si="328"/>
        <v>0.04</v>
      </c>
      <c r="N1245" s="92">
        <f t="shared" si="330"/>
        <v>3.3960531989175591E-3</v>
      </c>
      <c r="O1245" s="90"/>
    </row>
    <row r="1246" spans="1:15" x14ac:dyDescent="0.3">
      <c r="A1246" s="94">
        <f xml:space="preserve"> IF(MOD(ROWS($A$681:A1245),12) = 0,A1245+1,A1245)</f>
        <v>106</v>
      </c>
      <c r="B1246" s="94"/>
      <c r="C1246" s="29"/>
      <c r="D1246" s="89"/>
      <c r="E1246" s="95">
        <f t="shared" si="326"/>
        <v>98336.611942998177</v>
      </c>
      <c r="F1246" s="93">
        <v>180</v>
      </c>
      <c r="G1246" s="93"/>
      <c r="H1246" s="91">
        <v>0.08</v>
      </c>
      <c r="I1246" s="95">
        <f t="shared" si="327"/>
        <v>3344.7822951562443</v>
      </c>
      <c r="J1246" s="95">
        <f t="shared" si="332"/>
        <v>655.57741295332119</v>
      </c>
      <c r="K1246" s="95">
        <f t="shared" si="333"/>
        <v>2689.2048822029233</v>
      </c>
      <c r="L1246" s="95">
        <f t="shared" si="324"/>
        <v>324.82368271698368</v>
      </c>
      <c r="M1246" s="92">
        <f t="shared" si="328"/>
        <v>0.04</v>
      </c>
      <c r="N1246" s="92">
        <f t="shared" si="330"/>
        <v>3.3960531989175591E-3</v>
      </c>
      <c r="O1246" s="90"/>
    </row>
    <row r="1247" spans="1:15" x14ac:dyDescent="0.3">
      <c r="A1247" s="94">
        <f xml:space="preserve"> IF(MOD(ROWS($A$681:A1246),12) = 0,A1246+1,A1246)</f>
        <v>106</v>
      </c>
      <c r="B1247" s="94"/>
      <c r="C1247" s="29"/>
      <c r="D1247" s="89"/>
      <c r="E1247" s="95">
        <f t="shared" si="326"/>
        <v>78669.289554398434</v>
      </c>
      <c r="F1247" s="93">
        <v>180</v>
      </c>
      <c r="G1247" s="93"/>
      <c r="H1247" s="91">
        <v>0.08</v>
      </c>
      <c r="I1247" s="95">
        <f t="shared" si="327"/>
        <v>2675.8258361249955</v>
      </c>
      <c r="J1247" s="95">
        <f t="shared" si="332"/>
        <v>524.46193036265629</v>
      </c>
      <c r="K1247" s="95">
        <f t="shared" si="333"/>
        <v>2151.3639057623391</v>
      </c>
      <c r="L1247" s="95">
        <f t="shared" si="324"/>
        <v>259.85894617358656</v>
      </c>
      <c r="M1247" s="92">
        <f t="shared" si="328"/>
        <v>0.04</v>
      </c>
      <c r="N1247" s="92">
        <f t="shared" si="330"/>
        <v>3.3960531989175591E-3</v>
      </c>
      <c r="O1247" s="90"/>
    </row>
    <row r="1248" spans="1:15" x14ac:dyDescent="0.3">
      <c r="A1248" s="94">
        <f xml:space="preserve"> IF(MOD(ROWS($A$681:A1247),12) = 0,A1247+1,A1247)</f>
        <v>106</v>
      </c>
      <c r="B1248" s="94"/>
      <c r="C1248" s="29"/>
      <c r="D1248" s="89"/>
      <c r="E1248" s="95">
        <f t="shared" si="326"/>
        <v>220054.48818595946</v>
      </c>
      <c r="F1248" s="93">
        <v>180</v>
      </c>
      <c r="G1248" s="93"/>
      <c r="H1248" s="91">
        <v>0.08</v>
      </c>
      <c r="I1248" s="95">
        <f t="shared" si="327"/>
        <v>7262.9558409107021</v>
      </c>
      <c r="J1248" s="95">
        <f t="shared" si="332"/>
        <v>1467.0299212397299</v>
      </c>
      <c r="K1248" s="95">
        <f t="shared" si="333"/>
        <v>5795.9259196709718</v>
      </c>
      <c r="L1248" s="95">
        <f t="shared" si="324"/>
        <v>727.63347577990612</v>
      </c>
      <c r="M1248" s="92">
        <f t="shared" si="328"/>
        <v>0.04</v>
      </c>
      <c r="N1248" s="92">
        <f t="shared" si="330"/>
        <v>3.3960531989175591E-3</v>
      </c>
      <c r="O1248" s="90"/>
    </row>
    <row r="1249" spans="1:15" x14ac:dyDescent="0.3">
      <c r="A1249" s="94">
        <f xml:space="preserve"> IF(MOD(ROWS($A$681:A1248),12) = 0,A1248+1,A1248)</f>
        <v>106</v>
      </c>
      <c r="B1249" s="94"/>
      <c r="C1249" s="29"/>
      <c r="D1249" s="89"/>
      <c r="E1249" s="95">
        <f t="shared" si="326"/>
        <v>347454.45503046404</v>
      </c>
      <c r="F1249" s="93">
        <v>180</v>
      </c>
      <c r="G1249" s="93"/>
      <c r="H1249" s="91">
        <v>0.08</v>
      </c>
      <c r="I1249" s="95">
        <f t="shared" si="327"/>
        <v>11467.825011964267</v>
      </c>
      <c r="J1249" s="95">
        <f t="shared" si="332"/>
        <v>2316.3630335364269</v>
      </c>
      <c r="K1249" s="95">
        <f t="shared" si="333"/>
        <v>9151.4619784278402</v>
      </c>
      <c r="L1249" s="95">
        <f t="shared" si="324"/>
        <v>1148.8949617577523</v>
      </c>
      <c r="M1249" s="92">
        <f t="shared" si="328"/>
        <v>0.04</v>
      </c>
      <c r="N1249" s="92">
        <f t="shared" si="330"/>
        <v>3.3960531989175591E-3</v>
      </c>
      <c r="O1249" s="90"/>
    </row>
    <row r="1250" spans="1:15" x14ac:dyDescent="0.3">
      <c r="A1250" s="94">
        <f xml:space="preserve"> IF(MOD(ROWS($A$681:A1249),12) = 0,A1249+1,A1249)</f>
        <v>106</v>
      </c>
      <c r="B1250" s="94"/>
      <c r="C1250" s="29"/>
      <c r="D1250" s="89"/>
      <c r="E1250" s="95">
        <f t="shared" si="326"/>
        <v>231636.30335364275</v>
      </c>
      <c r="F1250" s="93">
        <v>180</v>
      </c>
      <c r="G1250" s="93"/>
      <c r="H1250" s="91">
        <v>0.08</v>
      </c>
      <c r="I1250" s="95">
        <f t="shared" si="327"/>
        <v>7645.2166746428447</v>
      </c>
      <c r="J1250" s="95">
        <f t="shared" si="332"/>
        <v>1544.2420223576185</v>
      </c>
      <c r="K1250" s="95">
        <f t="shared" si="333"/>
        <v>6100.9746522852265</v>
      </c>
      <c r="L1250" s="95">
        <f t="shared" ref="L1250:L1313" si="336">MAX(0,N1250*(E1250-K1250))</f>
        <v>765.92997450516839</v>
      </c>
      <c r="M1250" s="92">
        <f t="shared" si="328"/>
        <v>0.04</v>
      </c>
      <c r="N1250" s="92">
        <f t="shared" si="330"/>
        <v>3.3960531989175591E-3</v>
      </c>
      <c r="O1250" s="90"/>
    </row>
    <row r="1251" spans="1:15" x14ac:dyDescent="0.3">
      <c r="A1251" s="94">
        <f xml:space="preserve"> IF(MOD(ROWS($A$681:A1250),12) = 0,A1250+1,A1250)</f>
        <v>106</v>
      </c>
      <c r="B1251" s="94"/>
      <c r="C1251" s="29"/>
      <c r="D1251" s="89"/>
      <c r="E1251" s="95">
        <f t="shared" si="326"/>
        <v>115818.15167682138</v>
      </c>
      <c r="F1251" s="93">
        <v>180</v>
      </c>
      <c r="G1251" s="93"/>
      <c r="H1251" s="91">
        <v>0.08</v>
      </c>
      <c r="I1251" s="95">
        <f t="shared" si="327"/>
        <v>3822.6083373214224</v>
      </c>
      <c r="J1251" s="95">
        <f t="shared" si="332"/>
        <v>772.12101117880923</v>
      </c>
      <c r="K1251" s="95">
        <f t="shared" si="333"/>
        <v>3050.4873261426133</v>
      </c>
      <c r="L1251" s="95">
        <f t="shared" si="336"/>
        <v>382.96498725258419</v>
      </c>
      <c r="M1251" s="92">
        <f t="shared" si="328"/>
        <v>0.04</v>
      </c>
      <c r="N1251" s="92">
        <f t="shared" si="330"/>
        <v>3.3960531989175591E-3</v>
      </c>
      <c r="O1251" s="90"/>
    </row>
    <row r="1252" spans="1:15" x14ac:dyDescent="0.3">
      <c r="A1252" s="94">
        <f xml:space="preserve"> IF(MOD(ROWS($A$681:A1251),12) = 0,A1251+1,A1251)</f>
        <v>106</v>
      </c>
      <c r="B1252" s="94"/>
      <c r="C1252" s="29"/>
      <c r="D1252" s="89"/>
      <c r="E1252" s="95">
        <f t="shared" si="326"/>
        <v>163955.67145756475</v>
      </c>
      <c r="F1252" s="93">
        <v>180</v>
      </c>
      <c r="G1252" s="93"/>
      <c r="H1252" s="91">
        <v>0.08</v>
      </c>
      <c r="I1252" s="95">
        <f t="shared" si="327"/>
        <v>5256.0864638169551</v>
      </c>
      <c r="J1252" s="95">
        <f t="shared" si="332"/>
        <v>1093.0378097170983</v>
      </c>
      <c r="K1252" s="95">
        <f t="shared" si="333"/>
        <v>4163.0486540998572</v>
      </c>
      <c r="L1252" s="95">
        <f t="shared" si="336"/>
        <v>542.66424783513378</v>
      </c>
      <c r="M1252" s="92">
        <f t="shared" si="328"/>
        <v>0.04</v>
      </c>
      <c r="N1252" s="92">
        <f t="shared" si="330"/>
        <v>3.3960531989175591E-3</v>
      </c>
      <c r="O1252" s="90"/>
    </row>
    <row r="1253" spans="1:15" x14ac:dyDescent="0.3">
      <c r="A1253" s="94">
        <f xml:space="preserve"> IF(MOD(ROWS($A$681:A1252),12) = 0,A1252+1,A1252)</f>
        <v>106</v>
      </c>
      <c r="B1253" s="94"/>
      <c r="C1253" s="29"/>
      <c r="D1253" s="89"/>
      <c r="E1253" s="95">
        <f t="shared" si="326"/>
        <v>196746.80574907808</v>
      </c>
      <c r="F1253" s="93">
        <v>180</v>
      </c>
      <c r="G1253" s="93"/>
      <c r="H1253" s="91">
        <v>0.08</v>
      </c>
      <c r="I1253" s="95">
        <f t="shared" si="327"/>
        <v>6307.303756580347</v>
      </c>
      <c r="J1253" s="95">
        <f t="shared" si="332"/>
        <v>1311.6453716605206</v>
      </c>
      <c r="K1253" s="95">
        <f t="shared" si="333"/>
        <v>4995.6583849198269</v>
      </c>
      <c r="L1253" s="95">
        <f t="shared" si="336"/>
        <v>651.19709740216183</v>
      </c>
      <c r="M1253" s="92">
        <f t="shared" si="328"/>
        <v>0.04</v>
      </c>
      <c r="N1253" s="92">
        <f t="shared" si="330"/>
        <v>3.3960531989175591E-3</v>
      </c>
      <c r="O1253" s="90"/>
    </row>
    <row r="1254" spans="1:15" x14ac:dyDescent="0.3">
      <c r="A1254" s="94">
        <f xml:space="preserve"> IF(MOD(ROWS($A$681:A1253),12) = 0,A1253+1,A1253)</f>
        <v>106</v>
      </c>
      <c r="B1254" s="94"/>
      <c r="C1254" s="29"/>
      <c r="D1254" s="89"/>
      <c r="E1254" s="95">
        <f t="shared" si="326"/>
        <v>236104.6097366832</v>
      </c>
      <c r="F1254" s="93">
        <v>180</v>
      </c>
      <c r="G1254" s="93"/>
      <c r="H1254" s="91">
        <v>0.08</v>
      </c>
      <c r="I1254" s="95">
        <f t="shared" si="327"/>
        <v>7358.521049343738</v>
      </c>
      <c r="J1254" s="95">
        <f t="shared" si="332"/>
        <v>1574.030731577888</v>
      </c>
      <c r="K1254" s="95">
        <f t="shared" si="333"/>
        <v>5784.4903177658498</v>
      </c>
      <c r="L1254" s="95">
        <f t="shared" si="336"/>
        <v>782.17937832768848</v>
      </c>
      <c r="M1254" s="92">
        <f t="shared" si="328"/>
        <v>0.04</v>
      </c>
      <c r="N1254" s="92">
        <f t="shared" si="330"/>
        <v>3.3960531989175591E-3</v>
      </c>
      <c r="O1254" s="90"/>
    </row>
    <row r="1255" spans="1:15" x14ac:dyDescent="0.3">
      <c r="A1255" s="94">
        <f xml:space="preserve"> IF(MOD(ROWS($A$681:A1254),12) = 0,A1254+1,A1254)</f>
        <v>106</v>
      </c>
      <c r="B1255" s="94"/>
      <c r="C1255" s="29"/>
      <c r="D1255" s="89"/>
      <c r="E1255" s="95">
        <f t="shared" si="326"/>
        <v>245303.49063551551</v>
      </c>
      <c r="F1255" s="93">
        <v>180</v>
      </c>
      <c r="G1255" s="93"/>
      <c r="H1255" s="91">
        <v>0.08</v>
      </c>
      <c r="I1255" s="95">
        <f t="shared" si="327"/>
        <v>7645.2166746428447</v>
      </c>
      <c r="J1255" s="95">
        <f t="shared" si="332"/>
        <v>1635.3566042367702</v>
      </c>
      <c r="K1255" s="95">
        <f t="shared" si="333"/>
        <v>6009.8600704060746</v>
      </c>
      <c r="L1255" s="95">
        <f t="shared" si="336"/>
        <v>812.65389956123647</v>
      </c>
      <c r="M1255" s="92">
        <f t="shared" si="328"/>
        <v>0.04</v>
      </c>
      <c r="N1255" s="92">
        <f t="shared" si="330"/>
        <v>3.3960531989175591E-3</v>
      </c>
      <c r="O1255" s="90"/>
    </row>
    <row r="1256" spans="1:15" x14ac:dyDescent="0.3">
      <c r="A1256" s="94">
        <f xml:space="preserve"> IF(MOD(ROWS($A$681:A1255),12) = 0,A1255+1,A1255)</f>
        <v>106</v>
      </c>
      <c r="B1256" s="94"/>
      <c r="C1256" s="29"/>
      <c r="D1256" s="89"/>
      <c r="E1256" s="95">
        <f t="shared" si="326"/>
        <v>398618.17228271242</v>
      </c>
      <c r="F1256" s="93">
        <v>180</v>
      </c>
      <c r="G1256" s="93"/>
      <c r="H1256" s="91">
        <v>0.08</v>
      </c>
      <c r="I1256" s="95">
        <f t="shared" si="327"/>
        <v>12423.477096294622</v>
      </c>
      <c r="J1256" s="95">
        <f t="shared" si="332"/>
        <v>2657.4544818847498</v>
      </c>
      <c r="K1256" s="95">
        <f t="shared" si="333"/>
        <v>9766.0226144098724</v>
      </c>
      <c r="L1256" s="95">
        <f t="shared" si="336"/>
        <v>1320.5625867870083</v>
      </c>
      <c r="M1256" s="92">
        <f t="shared" si="328"/>
        <v>0.04</v>
      </c>
      <c r="N1256" s="92">
        <f t="shared" si="330"/>
        <v>3.3960531989175591E-3</v>
      </c>
      <c r="O1256" s="88">
        <f t="shared" ref="O1256" si="337">SUM(I1245:I1256)</f>
        <v>77121.123205459691</v>
      </c>
    </row>
    <row r="1257" spans="1:15" x14ac:dyDescent="0.3">
      <c r="A1257" s="94">
        <f xml:space="preserve"> IF(MOD(ROWS($A$681:A1256),12) = 0,A1256+1,A1256)</f>
        <v>107</v>
      </c>
      <c r="B1257" s="94"/>
      <c r="C1257" s="29"/>
      <c r="D1257" s="89"/>
      <c r="E1257" s="95">
        <f t="shared" si="326"/>
        <v>54470.04764461601</v>
      </c>
      <c r="F1257" s="93">
        <v>180</v>
      </c>
      <c r="G1257" s="93"/>
      <c r="H1257" s="91">
        <v>0.08</v>
      </c>
      <c r="I1257" s="95">
        <f t="shared" si="327"/>
        <v>1911.3041686607112</v>
      </c>
      <c r="J1257" s="95">
        <f t="shared" si="332"/>
        <v>363.13365096410678</v>
      </c>
      <c r="K1257" s="95">
        <f t="shared" si="333"/>
        <v>1548.1705176966043</v>
      </c>
      <c r="L1257" s="95">
        <f t="shared" si="336"/>
        <v>179.72551010959666</v>
      </c>
      <c r="M1257" s="92">
        <f t="shared" si="328"/>
        <v>0.04</v>
      </c>
      <c r="N1257" s="92">
        <f t="shared" si="330"/>
        <v>3.3960531989175591E-3</v>
      </c>
      <c r="O1257" s="90"/>
    </row>
    <row r="1258" spans="1:15" x14ac:dyDescent="0.3">
      <c r="A1258" s="94">
        <f xml:space="preserve"> IF(MOD(ROWS($A$681:A1257),12) = 0,A1257+1,A1257)</f>
        <v>107</v>
      </c>
      <c r="B1258" s="94"/>
      <c r="C1258" s="29"/>
      <c r="D1258" s="89"/>
      <c r="E1258" s="95">
        <f t="shared" si="326"/>
        <v>95322.58337807827</v>
      </c>
      <c r="F1258" s="93">
        <v>180</v>
      </c>
      <c r="G1258" s="93"/>
      <c r="H1258" s="91">
        <v>0.08</v>
      </c>
      <c r="I1258" s="95">
        <f t="shared" si="327"/>
        <v>3344.7822951562443</v>
      </c>
      <c r="J1258" s="95">
        <f t="shared" si="332"/>
        <v>635.48388918718854</v>
      </c>
      <c r="K1258" s="95">
        <f t="shared" si="333"/>
        <v>2709.2984059690557</v>
      </c>
      <c r="L1258" s="95">
        <f t="shared" si="336"/>
        <v>314.51964269179501</v>
      </c>
      <c r="M1258" s="92">
        <f t="shared" si="328"/>
        <v>0.04</v>
      </c>
      <c r="N1258" s="92">
        <f t="shared" si="330"/>
        <v>3.3960531989175591E-3</v>
      </c>
      <c r="O1258" s="90"/>
    </row>
    <row r="1259" spans="1:15" x14ac:dyDescent="0.3">
      <c r="A1259" s="94">
        <f xml:space="preserve"> IF(MOD(ROWS($A$681:A1258),12) = 0,A1258+1,A1258)</f>
        <v>107</v>
      </c>
      <c r="B1259" s="94"/>
      <c r="C1259" s="29"/>
      <c r="D1259" s="89"/>
      <c r="E1259" s="95">
        <f t="shared" si="326"/>
        <v>76258.066702462515</v>
      </c>
      <c r="F1259" s="93">
        <v>180</v>
      </c>
      <c r="G1259" s="93"/>
      <c r="H1259" s="91">
        <v>0.08</v>
      </c>
      <c r="I1259" s="95">
        <f t="shared" si="327"/>
        <v>2675.8258361249955</v>
      </c>
      <c r="J1259" s="95">
        <f t="shared" si="332"/>
        <v>508.38711134975011</v>
      </c>
      <c r="K1259" s="95">
        <f t="shared" si="333"/>
        <v>2167.4387247752452</v>
      </c>
      <c r="L1259" s="95">
        <f t="shared" si="336"/>
        <v>251.61571415343565</v>
      </c>
      <c r="M1259" s="92">
        <f t="shared" si="328"/>
        <v>0.04</v>
      </c>
      <c r="N1259" s="92">
        <f t="shared" si="330"/>
        <v>3.3960531989175591E-3</v>
      </c>
      <c r="O1259" s="90"/>
    </row>
    <row r="1260" spans="1:15" x14ac:dyDescent="0.3">
      <c r="A1260" s="94">
        <f xml:space="preserve"> IF(MOD(ROWS($A$681:A1259),12) = 0,A1259+1,A1259)</f>
        <v>107</v>
      </c>
      <c r="B1260" s="94"/>
      <c r="C1260" s="29"/>
      <c r="D1260" s="89"/>
      <c r="E1260" s="95">
        <f t="shared" si="326"/>
        <v>213530.92879050859</v>
      </c>
      <c r="F1260" s="93">
        <v>180</v>
      </c>
      <c r="G1260" s="93"/>
      <c r="H1260" s="91">
        <v>0.08</v>
      </c>
      <c r="I1260" s="95">
        <f t="shared" si="327"/>
        <v>7262.9558409107021</v>
      </c>
      <c r="J1260" s="95">
        <f t="shared" si="332"/>
        <v>1423.5395252700573</v>
      </c>
      <c r="K1260" s="95">
        <f t="shared" si="333"/>
        <v>5839.4163156406448</v>
      </c>
      <c r="L1260" s="95">
        <f t="shared" si="336"/>
        <v>705.33142532830141</v>
      </c>
      <c r="M1260" s="92">
        <f t="shared" si="328"/>
        <v>0.04</v>
      </c>
      <c r="N1260" s="92">
        <f t="shared" si="330"/>
        <v>3.3960531989175591E-3</v>
      </c>
      <c r="O1260" s="90"/>
    </row>
    <row r="1261" spans="1:15" x14ac:dyDescent="0.3">
      <c r="A1261" s="94">
        <f xml:space="preserve"> IF(MOD(ROWS($A$681:A1260),12) = 0,A1260+1,A1260)</f>
        <v>107</v>
      </c>
      <c r="B1261" s="94"/>
      <c r="C1261" s="29"/>
      <c r="D1261" s="89"/>
      <c r="E1261" s="95">
        <f t="shared" si="326"/>
        <v>337154.09809027845</v>
      </c>
      <c r="F1261" s="93">
        <v>180</v>
      </c>
      <c r="G1261" s="93"/>
      <c r="H1261" s="91">
        <v>0.08</v>
      </c>
      <c r="I1261" s="95">
        <f t="shared" si="327"/>
        <v>11467.825011964267</v>
      </c>
      <c r="J1261" s="95">
        <f t="shared" si="332"/>
        <v>2247.693987268523</v>
      </c>
      <c r="K1261" s="95">
        <f t="shared" si="333"/>
        <v>9220.1310246957437</v>
      </c>
      <c r="L1261" s="95">
        <f t="shared" si="336"/>
        <v>1113.6811978867975</v>
      </c>
      <c r="M1261" s="92">
        <f t="shared" si="328"/>
        <v>0.04</v>
      </c>
      <c r="N1261" s="92">
        <f t="shared" si="330"/>
        <v>3.3960531989175591E-3</v>
      </c>
      <c r="O1261" s="90"/>
    </row>
    <row r="1262" spans="1:15" x14ac:dyDescent="0.3">
      <c r="A1262" s="94">
        <f xml:space="preserve"> IF(MOD(ROWS($A$681:A1261),12) = 0,A1261+1,A1261)</f>
        <v>107</v>
      </c>
      <c r="B1262" s="94"/>
      <c r="C1262" s="29"/>
      <c r="D1262" s="89"/>
      <c r="E1262" s="95">
        <f t="shared" ref="E1262:E1325" si="338">MAX(0,E1250-K1250-L1250)</f>
        <v>224769.39872685238</v>
      </c>
      <c r="F1262" s="93">
        <v>180</v>
      </c>
      <c r="G1262" s="93"/>
      <c r="H1262" s="91">
        <v>0.08</v>
      </c>
      <c r="I1262" s="95">
        <f t="shared" ref="I1262:I1325" si="339">IF(E1262&lt;I1250, (E1262+J1262),I1250)</f>
        <v>7645.2166746428447</v>
      </c>
      <c r="J1262" s="95">
        <f t="shared" si="332"/>
        <v>1498.462658179016</v>
      </c>
      <c r="K1262" s="95">
        <f t="shared" si="333"/>
        <v>6146.7540164638285</v>
      </c>
      <c r="L1262" s="95">
        <f t="shared" si="336"/>
        <v>742.45413192453202</v>
      </c>
      <c r="M1262" s="92">
        <f t="shared" si="328"/>
        <v>0.04</v>
      </c>
      <c r="N1262" s="92">
        <f t="shared" si="330"/>
        <v>3.3960531989175591E-3</v>
      </c>
      <c r="O1262" s="90"/>
    </row>
    <row r="1263" spans="1:15" x14ac:dyDescent="0.3">
      <c r="A1263" s="94">
        <f xml:space="preserve"> IF(MOD(ROWS($A$681:A1262),12) = 0,A1262+1,A1262)</f>
        <v>107</v>
      </c>
      <c r="B1263" s="94"/>
      <c r="C1263" s="29"/>
      <c r="D1263" s="89"/>
      <c r="E1263" s="95">
        <f t="shared" si="338"/>
        <v>112384.69936342619</v>
      </c>
      <c r="F1263" s="93">
        <v>180</v>
      </c>
      <c r="G1263" s="93"/>
      <c r="H1263" s="91">
        <v>0.08</v>
      </c>
      <c r="I1263" s="95">
        <f t="shared" si="339"/>
        <v>3822.6083373214224</v>
      </c>
      <c r="J1263" s="95">
        <f t="shared" si="332"/>
        <v>749.23132908950799</v>
      </c>
      <c r="K1263" s="95">
        <f t="shared" si="333"/>
        <v>3073.3770082319143</v>
      </c>
      <c r="L1263" s="95">
        <f t="shared" si="336"/>
        <v>371.22706596226601</v>
      </c>
      <c r="M1263" s="92">
        <f t="shared" si="328"/>
        <v>0.04</v>
      </c>
      <c r="N1263" s="92">
        <f t="shared" si="330"/>
        <v>3.3960531989175591E-3</v>
      </c>
      <c r="O1263" s="90"/>
    </row>
    <row r="1264" spans="1:15" x14ac:dyDescent="0.3">
      <c r="A1264" s="94">
        <f xml:space="preserve"> IF(MOD(ROWS($A$681:A1263),12) = 0,A1263+1,A1263)</f>
        <v>107</v>
      </c>
      <c r="B1264" s="94"/>
      <c r="C1264" s="29"/>
      <c r="D1264" s="89"/>
      <c r="E1264" s="95">
        <f t="shared" si="338"/>
        <v>159249.95855562974</v>
      </c>
      <c r="F1264" s="93">
        <v>180</v>
      </c>
      <c r="G1264" s="93"/>
      <c r="H1264" s="91">
        <v>0.08</v>
      </c>
      <c r="I1264" s="95">
        <f t="shared" si="339"/>
        <v>5256.0864638169551</v>
      </c>
      <c r="J1264" s="95">
        <f t="shared" si="332"/>
        <v>1061.666390370865</v>
      </c>
      <c r="K1264" s="95">
        <f t="shared" si="333"/>
        <v>4194.4200734460901</v>
      </c>
      <c r="L1264" s="95">
        <f t="shared" si="336"/>
        <v>526.57685747230448</v>
      </c>
      <c r="M1264" s="92">
        <f t="shared" si="328"/>
        <v>0.04</v>
      </c>
      <c r="N1264" s="92">
        <f t="shared" si="330"/>
        <v>3.3960531989175591E-3</v>
      </c>
      <c r="O1264" s="90"/>
    </row>
    <row r="1265" spans="1:15" x14ac:dyDescent="0.3">
      <c r="A1265" s="94">
        <f xml:space="preserve"> IF(MOD(ROWS($A$681:A1264),12) = 0,A1264+1,A1264)</f>
        <v>107</v>
      </c>
      <c r="B1265" s="94"/>
      <c r="C1265" s="29"/>
      <c r="D1265" s="89"/>
      <c r="E1265" s="95">
        <f t="shared" si="338"/>
        <v>191099.95026675609</v>
      </c>
      <c r="F1265" s="93">
        <v>180</v>
      </c>
      <c r="G1265" s="93"/>
      <c r="H1265" s="91">
        <v>0.08</v>
      </c>
      <c r="I1265" s="95">
        <f t="shared" si="339"/>
        <v>6307.303756580347</v>
      </c>
      <c r="J1265" s="95">
        <f t="shared" si="332"/>
        <v>1273.9996684450407</v>
      </c>
      <c r="K1265" s="95">
        <f t="shared" si="333"/>
        <v>5033.3040881353063</v>
      </c>
      <c r="L1265" s="95">
        <f t="shared" si="336"/>
        <v>631.89222896676677</v>
      </c>
      <c r="M1265" s="92">
        <f t="shared" si="328"/>
        <v>0.04</v>
      </c>
      <c r="N1265" s="92">
        <f t="shared" si="330"/>
        <v>3.3960531989175591E-3</v>
      </c>
      <c r="O1265" s="90"/>
    </row>
    <row r="1266" spans="1:15" x14ac:dyDescent="0.3">
      <c r="A1266" s="94">
        <f xml:space="preserve"> IF(MOD(ROWS($A$681:A1265),12) = 0,A1265+1,A1265)</f>
        <v>107</v>
      </c>
      <c r="B1266" s="94"/>
      <c r="C1266" s="29"/>
      <c r="D1266" s="89"/>
      <c r="E1266" s="95">
        <f t="shared" si="338"/>
        <v>229537.94004058966</v>
      </c>
      <c r="F1266" s="93">
        <v>180</v>
      </c>
      <c r="G1266" s="93"/>
      <c r="H1266" s="91">
        <v>0.08</v>
      </c>
      <c r="I1266" s="95">
        <f t="shared" si="339"/>
        <v>7358.521049343738</v>
      </c>
      <c r="J1266" s="95">
        <f t="shared" si="332"/>
        <v>1530.2529336039311</v>
      </c>
      <c r="K1266" s="95">
        <f t="shared" si="333"/>
        <v>5828.2681157398074</v>
      </c>
      <c r="L1266" s="95">
        <f t="shared" si="336"/>
        <v>759.72994696918397</v>
      </c>
      <c r="M1266" s="92">
        <f t="shared" ref="M1266:M1329" si="340">0.04</f>
        <v>0.04</v>
      </c>
      <c r="N1266" s="92">
        <f t="shared" si="330"/>
        <v>3.3960531989175591E-3</v>
      </c>
      <c r="O1266" s="90"/>
    </row>
    <row r="1267" spans="1:15" x14ac:dyDescent="0.3">
      <c r="A1267" s="94">
        <f xml:space="preserve"> IF(MOD(ROWS($A$681:A1266),12) = 0,A1266+1,A1266)</f>
        <v>107</v>
      </c>
      <c r="B1267" s="94"/>
      <c r="C1267" s="29"/>
      <c r="D1267" s="89"/>
      <c r="E1267" s="95">
        <f t="shared" si="338"/>
        <v>238480.97666554819</v>
      </c>
      <c r="F1267" s="93">
        <v>180</v>
      </c>
      <c r="G1267" s="93"/>
      <c r="H1267" s="91">
        <v>0.08</v>
      </c>
      <c r="I1267" s="95">
        <f t="shared" si="339"/>
        <v>7645.2166746428447</v>
      </c>
      <c r="J1267" s="95">
        <f t="shared" si="332"/>
        <v>1589.8731777703215</v>
      </c>
      <c r="K1267" s="95">
        <f t="shared" si="333"/>
        <v>6055.3434968725232</v>
      </c>
      <c r="L1267" s="95">
        <f t="shared" si="336"/>
        <v>789.32981503292012</v>
      </c>
      <c r="M1267" s="92">
        <f t="shared" si="340"/>
        <v>0.04</v>
      </c>
      <c r="N1267" s="92">
        <f t="shared" si="330"/>
        <v>3.3960531989175591E-3</v>
      </c>
      <c r="O1267" s="90"/>
    </row>
    <row r="1268" spans="1:15" x14ac:dyDescent="0.3">
      <c r="A1268" s="94">
        <f xml:space="preserve"> IF(MOD(ROWS($A$681:A1267),12) = 0,A1267+1,A1267)</f>
        <v>107</v>
      </c>
      <c r="B1268" s="94"/>
      <c r="C1268" s="29"/>
      <c r="D1268" s="89"/>
      <c r="E1268" s="95">
        <f t="shared" si="338"/>
        <v>387531.58708151558</v>
      </c>
      <c r="F1268" s="93">
        <v>180</v>
      </c>
      <c r="G1268" s="93"/>
      <c r="H1268" s="91">
        <v>0.08</v>
      </c>
      <c r="I1268" s="95">
        <f t="shared" si="339"/>
        <v>12423.477096294622</v>
      </c>
      <c r="J1268" s="95">
        <f t="shared" si="332"/>
        <v>2583.5439138767706</v>
      </c>
      <c r="K1268" s="95">
        <f t="shared" si="333"/>
        <v>9839.9331824178516</v>
      </c>
      <c r="L1268" s="95">
        <f t="shared" si="336"/>
        <v>1282.6609494284944</v>
      </c>
      <c r="M1268" s="92">
        <f t="shared" si="340"/>
        <v>0.04</v>
      </c>
      <c r="N1268" s="92">
        <f t="shared" si="330"/>
        <v>3.3960531989175591E-3</v>
      </c>
      <c r="O1268" s="88">
        <f t="shared" ref="O1268" si="341">SUM(I1257:I1268)</f>
        <v>77121.123205459691</v>
      </c>
    </row>
    <row r="1269" spans="1:15" x14ac:dyDescent="0.3">
      <c r="A1269" s="94">
        <f xml:space="preserve"> IF(MOD(ROWS($A$681:A1268),12) = 0,A1268+1,A1268)</f>
        <v>108</v>
      </c>
      <c r="B1269" s="94"/>
      <c r="C1269" s="29"/>
      <c r="D1269" s="89"/>
      <c r="E1269" s="95">
        <f t="shared" si="338"/>
        <v>52742.15161680981</v>
      </c>
      <c r="F1269" s="93">
        <v>180</v>
      </c>
      <c r="G1269" s="93"/>
      <c r="H1269" s="91">
        <v>0.08</v>
      </c>
      <c r="I1269" s="95">
        <f t="shared" si="339"/>
        <v>1911.3041686607112</v>
      </c>
      <c r="J1269" s="95">
        <f t="shared" si="332"/>
        <v>351.6143441120654</v>
      </c>
      <c r="K1269" s="95">
        <f t="shared" si="333"/>
        <v>1559.6898245486459</v>
      </c>
      <c r="L1269" s="95">
        <f t="shared" si="336"/>
        <v>173.81836309808426</v>
      </c>
      <c r="M1269" s="92">
        <f t="shared" si="340"/>
        <v>0.04</v>
      </c>
      <c r="N1269" s="92">
        <f t="shared" si="330"/>
        <v>3.3960531989175591E-3</v>
      </c>
      <c r="O1269" s="90"/>
    </row>
    <row r="1270" spans="1:15" x14ac:dyDescent="0.3">
      <c r="A1270" s="94">
        <f xml:space="preserve"> IF(MOD(ROWS($A$681:A1269),12) = 0,A1269+1,A1269)</f>
        <v>108</v>
      </c>
      <c r="B1270" s="94"/>
      <c r="C1270" s="29"/>
      <c r="D1270" s="89"/>
      <c r="E1270" s="95">
        <f t="shared" si="338"/>
        <v>92298.765329417423</v>
      </c>
      <c r="F1270" s="93">
        <v>180</v>
      </c>
      <c r="G1270" s="93"/>
      <c r="H1270" s="91">
        <v>0.08</v>
      </c>
      <c r="I1270" s="95">
        <f t="shared" si="339"/>
        <v>3344.7822951562443</v>
      </c>
      <c r="J1270" s="95">
        <f t="shared" si="332"/>
        <v>615.32510219611618</v>
      </c>
      <c r="K1270" s="95">
        <f t="shared" si="333"/>
        <v>2729.4571929601279</v>
      </c>
      <c r="L1270" s="95">
        <f t="shared" si="336"/>
        <v>304.18213542164835</v>
      </c>
      <c r="M1270" s="92">
        <f t="shared" si="340"/>
        <v>0.04</v>
      </c>
      <c r="N1270" s="92">
        <f t="shared" si="330"/>
        <v>3.3960531989175591E-3</v>
      </c>
      <c r="O1270" s="90"/>
    </row>
    <row r="1271" spans="1:15" x14ac:dyDescent="0.3">
      <c r="A1271" s="94">
        <f xml:space="preserve"> IF(MOD(ROWS($A$681:A1270),12) = 0,A1270+1,A1270)</f>
        <v>108</v>
      </c>
      <c r="B1271" s="94"/>
      <c r="C1271" s="29"/>
      <c r="D1271" s="89"/>
      <c r="E1271" s="95">
        <f t="shared" si="338"/>
        <v>73839.012263533834</v>
      </c>
      <c r="F1271" s="93">
        <v>180</v>
      </c>
      <c r="G1271" s="93"/>
      <c r="H1271" s="91">
        <v>0.08</v>
      </c>
      <c r="I1271" s="95">
        <f t="shared" si="339"/>
        <v>2675.8258361249955</v>
      </c>
      <c r="J1271" s="95">
        <f t="shared" si="332"/>
        <v>492.26008175689225</v>
      </c>
      <c r="K1271" s="95">
        <f t="shared" si="333"/>
        <v>2183.5657543681032</v>
      </c>
      <c r="L1271" s="95">
        <f t="shared" si="336"/>
        <v>243.34570833731834</v>
      </c>
      <c r="M1271" s="92">
        <f t="shared" si="340"/>
        <v>0.04</v>
      </c>
      <c r="N1271" s="92">
        <f t="shared" si="330"/>
        <v>3.3960531989175591E-3</v>
      </c>
      <c r="O1271" s="90"/>
    </row>
    <row r="1272" spans="1:15" x14ac:dyDescent="0.3">
      <c r="A1272" s="94">
        <f xml:space="preserve"> IF(MOD(ROWS($A$681:A1271),12) = 0,A1271+1,A1271)</f>
        <v>108</v>
      </c>
      <c r="B1272" s="94"/>
      <c r="C1272" s="29"/>
      <c r="D1272" s="89"/>
      <c r="E1272" s="95">
        <f t="shared" si="338"/>
        <v>206986.18104953965</v>
      </c>
      <c r="F1272" s="93">
        <v>180</v>
      </c>
      <c r="G1272" s="93"/>
      <c r="H1272" s="91">
        <v>0.08</v>
      </c>
      <c r="I1272" s="95">
        <f t="shared" si="339"/>
        <v>7262.9558409107021</v>
      </c>
      <c r="J1272" s="95">
        <f t="shared" si="332"/>
        <v>1379.9078736635977</v>
      </c>
      <c r="K1272" s="95">
        <f t="shared" si="333"/>
        <v>5883.0479672471047</v>
      </c>
      <c r="L1272" s="95">
        <f t="shared" si="336"/>
        <v>682.95693841646323</v>
      </c>
      <c r="M1272" s="92">
        <f t="shared" si="340"/>
        <v>0.04</v>
      </c>
      <c r="N1272" s="92">
        <f t="shared" si="330"/>
        <v>3.3960531989175591E-3</v>
      </c>
      <c r="O1272" s="90"/>
    </row>
    <row r="1273" spans="1:15" x14ac:dyDescent="0.3">
      <c r="A1273" s="94">
        <f xml:space="preserve"> IF(MOD(ROWS($A$681:A1272),12) = 0,A1272+1,A1272)</f>
        <v>108</v>
      </c>
      <c r="B1273" s="94"/>
      <c r="C1273" s="29"/>
      <c r="D1273" s="89"/>
      <c r="E1273" s="95">
        <f t="shared" si="338"/>
        <v>326820.28586769587</v>
      </c>
      <c r="F1273" s="93">
        <v>180</v>
      </c>
      <c r="G1273" s="93"/>
      <c r="H1273" s="91">
        <v>0.08</v>
      </c>
      <c r="I1273" s="95">
        <f t="shared" si="339"/>
        <v>11467.825011964267</v>
      </c>
      <c r="J1273" s="95">
        <f t="shared" si="332"/>
        <v>2178.8019057846391</v>
      </c>
      <c r="K1273" s="95">
        <f t="shared" si="333"/>
        <v>9289.0231061796276</v>
      </c>
      <c r="L1273" s="95">
        <f t="shared" si="336"/>
        <v>1078.3530606575794</v>
      </c>
      <c r="M1273" s="92">
        <f t="shared" si="340"/>
        <v>0.04</v>
      </c>
      <c r="N1273" s="92">
        <f t="shared" si="330"/>
        <v>3.3960531989175591E-3</v>
      </c>
      <c r="O1273" s="90"/>
    </row>
    <row r="1274" spans="1:15" x14ac:dyDescent="0.3">
      <c r="A1274" s="94">
        <f xml:space="preserve"> IF(MOD(ROWS($A$681:A1273),12) = 0,A1273+1,A1273)</f>
        <v>108</v>
      </c>
      <c r="B1274" s="94"/>
      <c r="C1274" s="29"/>
      <c r="D1274" s="89"/>
      <c r="E1274" s="95">
        <f t="shared" si="338"/>
        <v>217880.19057846404</v>
      </c>
      <c r="F1274" s="93">
        <v>180</v>
      </c>
      <c r="G1274" s="93"/>
      <c r="H1274" s="91">
        <v>0.08</v>
      </c>
      <c r="I1274" s="95">
        <f t="shared" si="339"/>
        <v>7645.2166746428447</v>
      </c>
      <c r="J1274" s="95">
        <f t="shared" si="332"/>
        <v>1452.5346038564271</v>
      </c>
      <c r="K1274" s="95">
        <f t="shared" si="333"/>
        <v>6192.6820707864172</v>
      </c>
      <c r="L1274" s="95">
        <f t="shared" si="336"/>
        <v>718.90204043838662</v>
      </c>
      <c r="M1274" s="92">
        <f t="shared" si="340"/>
        <v>0.04</v>
      </c>
      <c r="N1274" s="92">
        <f t="shared" si="330"/>
        <v>3.3960531989175591E-3</v>
      </c>
      <c r="O1274" s="90"/>
    </row>
    <row r="1275" spans="1:15" x14ac:dyDescent="0.3">
      <c r="A1275" s="94">
        <f xml:space="preserve"> IF(MOD(ROWS($A$681:A1274),12) = 0,A1274+1,A1274)</f>
        <v>108</v>
      </c>
      <c r="B1275" s="94"/>
      <c r="C1275" s="29"/>
      <c r="D1275" s="89"/>
      <c r="E1275" s="95">
        <f t="shared" si="338"/>
        <v>108940.09528923202</v>
      </c>
      <c r="F1275" s="93">
        <v>180</v>
      </c>
      <c r="G1275" s="93"/>
      <c r="H1275" s="91">
        <v>0.08</v>
      </c>
      <c r="I1275" s="95">
        <f t="shared" si="339"/>
        <v>3822.6083373214224</v>
      </c>
      <c r="J1275" s="95">
        <f t="shared" si="332"/>
        <v>726.26730192821356</v>
      </c>
      <c r="K1275" s="95">
        <f t="shared" si="333"/>
        <v>3096.3410353932086</v>
      </c>
      <c r="L1275" s="95">
        <f t="shared" si="336"/>
        <v>359.45102021919331</v>
      </c>
      <c r="M1275" s="92">
        <f t="shared" si="340"/>
        <v>0.04</v>
      </c>
      <c r="N1275" s="92">
        <f t="shared" si="330"/>
        <v>3.3960531989175591E-3</v>
      </c>
      <c r="O1275" s="90"/>
    </row>
    <row r="1276" spans="1:15" x14ac:dyDescent="0.3">
      <c r="A1276" s="94">
        <f xml:space="preserve"> IF(MOD(ROWS($A$681:A1275),12) = 0,A1275+1,A1275)</f>
        <v>108</v>
      </c>
      <c r="B1276" s="94"/>
      <c r="C1276" s="29"/>
      <c r="D1276" s="89"/>
      <c r="E1276" s="95">
        <f t="shared" si="338"/>
        <v>154528.96162471134</v>
      </c>
      <c r="F1276" s="93">
        <v>180</v>
      </c>
      <c r="G1276" s="93"/>
      <c r="H1276" s="91">
        <v>0.08</v>
      </c>
      <c r="I1276" s="95">
        <f t="shared" si="339"/>
        <v>5256.0864638169551</v>
      </c>
      <c r="J1276" s="95">
        <f t="shared" si="332"/>
        <v>1030.1930774980758</v>
      </c>
      <c r="K1276" s="95">
        <f t="shared" si="333"/>
        <v>4225.8933863188795</v>
      </c>
      <c r="L1276" s="95">
        <f t="shared" si="336"/>
        <v>510.43721569811692</v>
      </c>
      <c r="M1276" s="92">
        <f t="shared" si="340"/>
        <v>0.04</v>
      </c>
      <c r="N1276" s="92">
        <f t="shared" si="330"/>
        <v>3.3960531989175591E-3</v>
      </c>
      <c r="O1276" s="90"/>
    </row>
    <row r="1277" spans="1:15" x14ac:dyDescent="0.3">
      <c r="A1277" s="94">
        <f xml:space="preserve"> IF(MOD(ROWS($A$681:A1276),12) = 0,A1276+1,A1276)</f>
        <v>108</v>
      </c>
      <c r="B1277" s="94"/>
      <c r="C1277" s="29"/>
      <c r="D1277" s="89"/>
      <c r="E1277" s="95">
        <f t="shared" si="338"/>
        <v>185434.75394965403</v>
      </c>
      <c r="F1277" s="93">
        <v>180</v>
      </c>
      <c r="G1277" s="93"/>
      <c r="H1277" s="91">
        <v>0.08</v>
      </c>
      <c r="I1277" s="95">
        <f t="shared" si="339"/>
        <v>6307.303756580347</v>
      </c>
      <c r="J1277" s="95">
        <f t="shared" si="332"/>
        <v>1236.2316929976937</v>
      </c>
      <c r="K1277" s="95">
        <f t="shared" si="333"/>
        <v>5071.0720635826528</v>
      </c>
      <c r="L1277" s="95">
        <f t="shared" si="336"/>
        <v>612.52465883774164</v>
      </c>
      <c r="M1277" s="92">
        <f t="shared" si="340"/>
        <v>0.04</v>
      </c>
      <c r="N1277" s="92">
        <f t="shared" si="330"/>
        <v>3.3960531989175591E-3</v>
      </c>
      <c r="O1277" s="90"/>
    </row>
    <row r="1278" spans="1:15" x14ac:dyDescent="0.3">
      <c r="A1278" s="94">
        <f xml:space="preserve"> IF(MOD(ROWS($A$681:A1277),12) = 0,A1277+1,A1277)</f>
        <v>108</v>
      </c>
      <c r="B1278" s="94"/>
      <c r="C1278" s="29"/>
      <c r="D1278" s="89"/>
      <c r="E1278" s="95">
        <f t="shared" si="338"/>
        <v>222949.94197788066</v>
      </c>
      <c r="F1278" s="93">
        <v>180</v>
      </c>
      <c r="G1278" s="93"/>
      <c r="H1278" s="91">
        <v>0.08</v>
      </c>
      <c r="I1278" s="95">
        <f t="shared" si="339"/>
        <v>7358.521049343738</v>
      </c>
      <c r="J1278" s="95">
        <f t="shared" si="332"/>
        <v>1486.3329465192046</v>
      </c>
      <c r="K1278" s="95">
        <f t="shared" si="333"/>
        <v>5872.1881028245334</v>
      </c>
      <c r="L1278" s="95">
        <f t="shared" si="336"/>
        <v>737.20760046122291</v>
      </c>
      <c r="M1278" s="92">
        <f t="shared" si="340"/>
        <v>0.04</v>
      </c>
      <c r="N1278" s="92">
        <f t="shared" si="330"/>
        <v>3.3960531989175591E-3</v>
      </c>
      <c r="O1278" s="90"/>
    </row>
    <row r="1279" spans="1:15" x14ac:dyDescent="0.3">
      <c r="A1279" s="94">
        <f xml:space="preserve"> IF(MOD(ROWS($A$681:A1278),12) = 0,A1278+1,A1278)</f>
        <v>108</v>
      </c>
      <c r="B1279" s="94"/>
      <c r="C1279" s="29"/>
      <c r="D1279" s="89"/>
      <c r="E1279" s="95">
        <f t="shared" si="338"/>
        <v>231636.30335364275</v>
      </c>
      <c r="F1279" s="93">
        <v>180</v>
      </c>
      <c r="G1279" s="93"/>
      <c r="H1279" s="91">
        <v>0.08</v>
      </c>
      <c r="I1279" s="95">
        <f t="shared" si="339"/>
        <v>7645.2166746428447</v>
      </c>
      <c r="J1279" s="95">
        <f t="shared" si="332"/>
        <v>1544.2420223576185</v>
      </c>
      <c r="K1279" s="95">
        <f t="shared" si="333"/>
        <v>6100.9746522852265</v>
      </c>
      <c r="L1279" s="95">
        <f t="shared" si="336"/>
        <v>765.92997450516839</v>
      </c>
      <c r="M1279" s="92">
        <f t="shared" si="340"/>
        <v>0.04</v>
      </c>
      <c r="N1279" s="92">
        <f t="shared" si="330"/>
        <v>3.3960531989175591E-3</v>
      </c>
      <c r="O1279" s="90"/>
    </row>
    <row r="1280" spans="1:15" x14ac:dyDescent="0.3">
      <c r="A1280" s="94">
        <f xml:space="preserve"> IF(MOD(ROWS($A$681:A1279),12) = 0,A1279+1,A1279)</f>
        <v>108</v>
      </c>
      <c r="B1280" s="94"/>
      <c r="C1280" s="29"/>
      <c r="D1280" s="89"/>
      <c r="E1280" s="95">
        <f t="shared" si="338"/>
        <v>376408.99294966919</v>
      </c>
      <c r="F1280" s="93">
        <v>180</v>
      </c>
      <c r="G1280" s="93"/>
      <c r="H1280" s="91">
        <v>0.08</v>
      </c>
      <c r="I1280" s="95">
        <f t="shared" si="339"/>
        <v>12423.477096294622</v>
      </c>
      <c r="J1280" s="95">
        <f t="shared" si="332"/>
        <v>2509.3932863311279</v>
      </c>
      <c r="K1280" s="95">
        <f t="shared" si="333"/>
        <v>9914.0838099634948</v>
      </c>
      <c r="L1280" s="95">
        <f t="shared" si="336"/>
        <v>1244.6362085708977</v>
      </c>
      <c r="M1280" s="92">
        <f t="shared" si="340"/>
        <v>0.04</v>
      </c>
      <c r="N1280" s="92">
        <f t="shared" si="330"/>
        <v>3.3960531989175591E-3</v>
      </c>
      <c r="O1280" s="88">
        <f t="shared" ref="O1280" si="342">SUM(I1269:I1280)</f>
        <v>77121.123205459691</v>
      </c>
    </row>
    <row r="1281" spans="1:15" x14ac:dyDescent="0.3">
      <c r="A1281" s="94">
        <f xml:space="preserve"> IF(MOD(ROWS($A$681:A1280),12) = 0,A1280+1,A1280)</f>
        <v>109</v>
      </c>
      <c r="B1281" s="94"/>
      <c r="C1281" s="29"/>
      <c r="D1281" s="89"/>
      <c r="E1281" s="95">
        <f t="shared" si="338"/>
        <v>51008.643429163079</v>
      </c>
      <c r="F1281" s="93">
        <v>180</v>
      </c>
      <c r="G1281" s="93"/>
      <c r="H1281" s="91">
        <v>0.08</v>
      </c>
      <c r="I1281" s="95">
        <f t="shared" si="339"/>
        <v>1911.3041686607112</v>
      </c>
      <c r="J1281" s="95">
        <f t="shared" si="332"/>
        <v>340.05762286108722</v>
      </c>
      <c r="K1281" s="95">
        <f t="shared" si="333"/>
        <v>1571.2465457996241</v>
      </c>
      <c r="L1281" s="95">
        <f t="shared" si="336"/>
        <v>167.89202983190344</v>
      </c>
      <c r="M1281" s="92">
        <f t="shared" si="340"/>
        <v>0.04</v>
      </c>
      <c r="N1281" s="92">
        <f t="shared" si="330"/>
        <v>3.3960531989175591E-3</v>
      </c>
      <c r="O1281" s="90"/>
    </row>
    <row r="1282" spans="1:15" x14ac:dyDescent="0.3">
      <c r="A1282" s="94">
        <f xml:space="preserve"> IF(MOD(ROWS($A$681:A1281),12) = 0,A1281+1,A1281)</f>
        <v>109</v>
      </c>
      <c r="B1282" s="94"/>
      <c r="C1282" s="29"/>
      <c r="D1282" s="89"/>
      <c r="E1282" s="95">
        <f t="shared" si="338"/>
        <v>89265.126001035649</v>
      </c>
      <c r="F1282" s="93">
        <v>180</v>
      </c>
      <c r="G1282" s="93"/>
      <c r="H1282" s="91">
        <v>0.08</v>
      </c>
      <c r="I1282" s="95">
        <f t="shared" si="339"/>
        <v>3344.7822951562443</v>
      </c>
      <c r="J1282" s="95">
        <f t="shared" si="332"/>
        <v>595.10084000690438</v>
      </c>
      <c r="K1282" s="95">
        <f t="shared" si="333"/>
        <v>2749.6814551493399</v>
      </c>
      <c r="L1282" s="95">
        <f t="shared" si="336"/>
        <v>293.81105220583186</v>
      </c>
      <c r="M1282" s="92">
        <f t="shared" si="340"/>
        <v>0.04</v>
      </c>
      <c r="N1282" s="92">
        <f t="shared" si="330"/>
        <v>3.3960531989175591E-3</v>
      </c>
      <c r="O1282" s="90"/>
    </row>
    <row r="1283" spans="1:15" x14ac:dyDescent="0.3">
      <c r="A1283" s="94">
        <f xml:space="preserve"> IF(MOD(ROWS($A$681:A1282),12) = 0,A1282+1,A1282)</f>
        <v>109</v>
      </c>
      <c r="B1283" s="94"/>
      <c r="C1283" s="29"/>
      <c r="D1283" s="89"/>
      <c r="E1283" s="95">
        <f t="shared" si="338"/>
        <v>71412.100800828412</v>
      </c>
      <c r="F1283" s="93">
        <v>180</v>
      </c>
      <c r="G1283" s="93"/>
      <c r="H1283" s="91">
        <v>0.08</v>
      </c>
      <c r="I1283" s="95">
        <f t="shared" si="339"/>
        <v>2675.8258361249955</v>
      </c>
      <c r="J1283" s="95">
        <f t="shared" si="332"/>
        <v>476.08067200552279</v>
      </c>
      <c r="K1283" s="95">
        <f t="shared" si="333"/>
        <v>2199.7451641194725</v>
      </c>
      <c r="L1283" s="95">
        <f t="shared" si="336"/>
        <v>235.04884176466513</v>
      </c>
      <c r="M1283" s="92">
        <f t="shared" si="340"/>
        <v>0.04</v>
      </c>
      <c r="N1283" s="92">
        <f t="shared" ref="N1283:N1346" si="343">1-(POWER(1-M1283,(1/12)))</f>
        <v>3.3960531989175591E-3</v>
      </c>
      <c r="O1283" s="90"/>
    </row>
    <row r="1284" spans="1:15" x14ac:dyDescent="0.3">
      <c r="A1284" s="94">
        <f xml:space="preserve"> IF(MOD(ROWS($A$681:A1283),12) = 0,A1283+1,A1283)</f>
        <v>109</v>
      </c>
      <c r="B1284" s="94"/>
      <c r="C1284" s="29"/>
      <c r="D1284" s="89"/>
      <c r="E1284" s="95">
        <f t="shared" si="338"/>
        <v>200420.17614387607</v>
      </c>
      <c r="F1284" s="93">
        <v>180</v>
      </c>
      <c r="G1284" s="93"/>
      <c r="H1284" s="91">
        <v>0.08</v>
      </c>
      <c r="I1284" s="95">
        <f t="shared" si="339"/>
        <v>7262.9558409107021</v>
      </c>
      <c r="J1284" s="95">
        <f t="shared" si="332"/>
        <v>1336.1345076258406</v>
      </c>
      <c r="K1284" s="95">
        <f t="shared" si="333"/>
        <v>5926.8213332848618</v>
      </c>
      <c r="L1284" s="95">
        <f t="shared" si="336"/>
        <v>660.50977977271612</v>
      </c>
      <c r="M1284" s="92">
        <f t="shared" si="340"/>
        <v>0.04</v>
      </c>
      <c r="N1284" s="92">
        <f t="shared" si="343"/>
        <v>3.3960531989175591E-3</v>
      </c>
      <c r="O1284" s="90"/>
    </row>
    <row r="1285" spans="1:15" x14ac:dyDescent="0.3">
      <c r="A1285" s="94">
        <f xml:space="preserve"> IF(MOD(ROWS($A$681:A1284),12) = 0,A1284+1,A1284)</f>
        <v>109</v>
      </c>
      <c r="B1285" s="94"/>
      <c r="C1285" s="29"/>
      <c r="D1285" s="89"/>
      <c r="E1285" s="95">
        <f t="shared" si="338"/>
        <v>316452.9097008587</v>
      </c>
      <c r="F1285" s="93">
        <v>180</v>
      </c>
      <c r="G1285" s="93"/>
      <c r="H1285" s="91">
        <v>0.08</v>
      </c>
      <c r="I1285" s="95">
        <f t="shared" si="339"/>
        <v>11467.825011964267</v>
      </c>
      <c r="J1285" s="95">
        <f t="shared" si="332"/>
        <v>2109.6860646723912</v>
      </c>
      <c r="K1285" s="95">
        <f t="shared" si="333"/>
        <v>9358.1389472918763</v>
      </c>
      <c r="L1285" s="95">
        <f t="shared" si="336"/>
        <v>1042.910178588505</v>
      </c>
      <c r="M1285" s="92">
        <f t="shared" si="340"/>
        <v>0.04</v>
      </c>
      <c r="N1285" s="92">
        <f t="shared" si="343"/>
        <v>3.3960531989175591E-3</v>
      </c>
      <c r="O1285" s="90"/>
    </row>
    <row r="1286" spans="1:15" x14ac:dyDescent="0.3">
      <c r="A1286" s="94">
        <f xml:space="preserve"> IF(MOD(ROWS($A$681:A1285),12) = 0,A1285+1,A1285)</f>
        <v>109</v>
      </c>
      <c r="B1286" s="94"/>
      <c r="C1286" s="29"/>
      <c r="D1286" s="89"/>
      <c r="E1286" s="95">
        <f t="shared" si="338"/>
        <v>210968.60646723924</v>
      </c>
      <c r="F1286" s="93">
        <v>180</v>
      </c>
      <c r="G1286" s="93"/>
      <c r="H1286" s="91">
        <v>0.08</v>
      </c>
      <c r="I1286" s="95">
        <f t="shared" si="339"/>
        <v>7645.2166746428447</v>
      </c>
      <c r="J1286" s="95">
        <f t="shared" si="332"/>
        <v>1406.4573764482616</v>
      </c>
      <c r="K1286" s="95">
        <f t="shared" si="333"/>
        <v>6238.7592981945836</v>
      </c>
      <c r="L1286" s="95">
        <f t="shared" si="336"/>
        <v>695.27345239233705</v>
      </c>
      <c r="M1286" s="92">
        <f t="shared" si="340"/>
        <v>0.04</v>
      </c>
      <c r="N1286" s="92">
        <f t="shared" si="343"/>
        <v>3.3960531989175591E-3</v>
      </c>
      <c r="O1286" s="90"/>
    </row>
    <row r="1287" spans="1:15" x14ac:dyDescent="0.3">
      <c r="A1287" s="94">
        <f xml:space="preserve"> IF(MOD(ROWS($A$681:A1286),12) = 0,A1286+1,A1286)</f>
        <v>109</v>
      </c>
      <c r="B1287" s="94"/>
      <c r="C1287" s="29"/>
      <c r="D1287" s="89"/>
      <c r="E1287" s="95">
        <f t="shared" si="338"/>
        <v>105484.30323361962</v>
      </c>
      <c r="F1287" s="93">
        <v>180</v>
      </c>
      <c r="G1287" s="93"/>
      <c r="H1287" s="91">
        <v>0.08</v>
      </c>
      <c r="I1287" s="95">
        <f t="shared" si="339"/>
        <v>3822.6083373214224</v>
      </c>
      <c r="J1287" s="95">
        <f t="shared" si="332"/>
        <v>703.22868822413079</v>
      </c>
      <c r="K1287" s="95">
        <f t="shared" si="333"/>
        <v>3119.3796490972918</v>
      </c>
      <c r="L1287" s="95">
        <f t="shared" si="336"/>
        <v>347.63672619616852</v>
      </c>
      <c r="M1287" s="92">
        <f t="shared" si="340"/>
        <v>0.04</v>
      </c>
      <c r="N1287" s="92">
        <f t="shared" si="343"/>
        <v>3.3960531989175591E-3</v>
      </c>
      <c r="O1287" s="90"/>
    </row>
    <row r="1288" spans="1:15" x14ac:dyDescent="0.3">
      <c r="A1288" s="94">
        <f xml:space="preserve"> IF(MOD(ROWS($A$681:A1287),12) = 0,A1287+1,A1287)</f>
        <v>109</v>
      </c>
      <c r="B1288" s="94"/>
      <c r="C1288" s="29"/>
      <c r="D1288" s="89"/>
      <c r="E1288" s="95">
        <f t="shared" si="338"/>
        <v>149792.63102269435</v>
      </c>
      <c r="F1288" s="93">
        <v>180</v>
      </c>
      <c r="G1288" s="93"/>
      <c r="H1288" s="91">
        <v>0.08</v>
      </c>
      <c r="I1288" s="95">
        <f t="shared" si="339"/>
        <v>5256.0864638169551</v>
      </c>
      <c r="J1288" s="95">
        <f t="shared" si="332"/>
        <v>998.61754015129566</v>
      </c>
      <c r="K1288" s="95">
        <f t="shared" si="333"/>
        <v>4257.4689236656595</v>
      </c>
      <c r="L1288" s="95">
        <f t="shared" si="336"/>
        <v>494.24515280139184</v>
      </c>
      <c r="M1288" s="92">
        <f t="shared" si="340"/>
        <v>0.04</v>
      </c>
      <c r="N1288" s="92">
        <f t="shared" si="343"/>
        <v>3.3960531989175591E-3</v>
      </c>
      <c r="O1288" s="90"/>
    </row>
    <row r="1289" spans="1:15" x14ac:dyDescent="0.3">
      <c r="A1289" s="94">
        <f xml:space="preserve"> IF(MOD(ROWS($A$681:A1288),12) = 0,A1288+1,A1288)</f>
        <v>109</v>
      </c>
      <c r="B1289" s="94"/>
      <c r="C1289" s="29"/>
      <c r="D1289" s="89"/>
      <c r="E1289" s="95">
        <f t="shared" si="338"/>
        <v>179751.15722723363</v>
      </c>
      <c r="F1289" s="93">
        <v>180</v>
      </c>
      <c r="G1289" s="93"/>
      <c r="H1289" s="91">
        <v>0.08</v>
      </c>
      <c r="I1289" s="95">
        <f t="shared" si="339"/>
        <v>6307.303756580347</v>
      </c>
      <c r="J1289" s="95">
        <f t="shared" si="332"/>
        <v>1198.3410481815577</v>
      </c>
      <c r="K1289" s="95">
        <f t="shared" si="333"/>
        <v>5108.9627083987889</v>
      </c>
      <c r="L1289" s="95">
        <f t="shared" si="336"/>
        <v>593.09418336167164</v>
      </c>
      <c r="M1289" s="92">
        <f t="shared" si="340"/>
        <v>0.04</v>
      </c>
      <c r="N1289" s="92">
        <f t="shared" si="343"/>
        <v>3.3960531989175591E-3</v>
      </c>
      <c r="O1289" s="90"/>
    </row>
    <row r="1290" spans="1:15" x14ac:dyDescent="0.3">
      <c r="A1290" s="94">
        <f xml:space="preserve"> IF(MOD(ROWS($A$681:A1289),12) = 0,A1289+1,A1289)</f>
        <v>109</v>
      </c>
      <c r="B1290" s="94"/>
      <c r="C1290" s="29"/>
      <c r="D1290" s="89"/>
      <c r="E1290" s="95">
        <f t="shared" si="338"/>
        <v>216340.5462745949</v>
      </c>
      <c r="F1290" s="93">
        <v>180</v>
      </c>
      <c r="G1290" s="93"/>
      <c r="H1290" s="91">
        <v>0.08</v>
      </c>
      <c r="I1290" s="95">
        <f t="shared" si="339"/>
        <v>7358.521049343738</v>
      </c>
      <c r="J1290" s="95">
        <f t="shared" si="332"/>
        <v>1442.2703084972995</v>
      </c>
      <c r="K1290" s="95">
        <f t="shared" si="333"/>
        <v>5916.2507408464389</v>
      </c>
      <c r="L1290" s="95">
        <f t="shared" si="336"/>
        <v>714.61210197736034</v>
      </c>
      <c r="M1290" s="92">
        <f t="shared" si="340"/>
        <v>0.04</v>
      </c>
      <c r="N1290" s="92">
        <f t="shared" si="343"/>
        <v>3.3960531989175591E-3</v>
      </c>
      <c r="O1290" s="90"/>
    </row>
    <row r="1291" spans="1:15" x14ac:dyDescent="0.3">
      <c r="A1291" s="94">
        <f xml:space="preserve"> IF(MOD(ROWS($A$681:A1290),12) = 0,A1290+1,A1290)</f>
        <v>109</v>
      </c>
      <c r="B1291" s="94"/>
      <c r="C1291" s="29"/>
      <c r="D1291" s="89"/>
      <c r="E1291" s="95">
        <f t="shared" si="338"/>
        <v>224769.39872685238</v>
      </c>
      <c r="F1291" s="93">
        <v>180</v>
      </c>
      <c r="G1291" s="93"/>
      <c r="H1291" s="91">
        <v>0.08</v>
      </c>
      <c r="I1291" s="95">
        <f t="shared" si="339"/>
        <v>7645.2166746428447</v>
      </c>
      <c r="J1291" s="95">
        <f t="shared" si="332"/>
        <v>1498.462658179016</v>
      </c>
      <c r="K1291" s="95">
        <f t="shared" si="333"/>
        <v>6146.7540164638285</v>
      </c>
      <c r="L1291" s="95">
        <f t="shared" si="336"/>
        <v>742.45413192453202</v>
      </c>
      <c r="M1291" s="92">
        <f t="shared" si="340"/>
        <v>0.04</v>
      </c>
      <c r="N1291" s="92">
        <f t="shared" si="343"/>
        <v>3.3960531989175591E-3</v>
      </c>
      <c r="O1291" s="90"/>
    </row>
    <row r="1292" spans="1:15" x14ac:dyDescent="0.3">
      <c r="A1292" s="94">
        <f xml:space="preserve"> IF(MOD(ROWS($A$681:A1291),12) = 0,A1291+1,A1291)</f>
        <v>109</v>
      </c>
      <c r="B1292" s="94"/>
      <c r="C1292" s="29"/>
      <c r="D1292" s="89"/>
      <c r="E1292" s="95">
        <f t="shared" si="338"/>
        <v>365250.27293113479</v>
      </c>
      <c r="F1292" s="93">
        <v>180</v>
      </c>
      <c r="G1292" s="93"/>
      <c r="H1292" s="91">
        <v>0.08</v>
      </c>
      <c r="I1292" s="95">
        <f t="shared" si="339"/>
        <v>12423.477096294622</v>
      </c>
      <c r="J1292" s="95">
        <f t="shared" si="332"/>
        <v>2435.0018195408989</v>
      </c>
      <c r="K1292" s="95">
        <f t="shared" si="333"/>
        <v>9988.4752767537229</v>
      </c>
      <c r="L1292" s="95">
        <f t="shared" si="336"/>
        <v>1206.4879643773634</v>
      </c>
      <c r="M1292" s="92">
        <f t="shared" si="340"/>
        <v>0.04</v>
      </c>
      <c r="N1292" s="92">
        <f t="shared" si="343"/>
        <v>3.3960531989175591E-3</v>
      </c>
      <c r="O1292" s="88">
        <f t="shared" ref="O1292" si="344">SUM(I1281:I1292)</f>
        <v>77121.123205459691</v>
      </c>
    </row>
    <row r="1293" spans="1:15" x14ac:dyDescent="0.3">
      <c r="A1293" s="94">
        <f xml:space="preserve"> IF(MOD(ROWS($A$681:A1292),12) = 0,A1292+1,A1292)</f>
        <v>110</v>
      </c>
      <c r="B1293" s="94"/>
      <c r="C1293" s="29"/>
      <c r="D1293" s="89"/>
      <c r="E1293" s="95">
        <f t="shared" si="338"/>
        <v>49269.504853531551</v>
      </c>
      <c r="F1293" s="93">
        <v>180</v>
      </c>
      <c r="G1293" s="93"/>
      <c r="H1293" s="91">
        <v>0.08</v>
      </c>
      <c r="I1293" s="95">
        <f t="shared" si="339"/>
        <v>1911.3041686607112</v>
      </c>
      <c r="J1293" s="95">
        <f t="shared" si="332"/>
        <v>328.46336569021037</v>
      </c>
      <c r="K1293" s="95">
        <f t="shared" si="333"/>
        <v>1582.8408029705008</v>
      </c>
      <c r="L1293" s="95">
        <f t="shared" si="336"/>
        <v>161.9464479946148</v>
      </c>
      <c r="M1293" s="92">
        <f t="shared" si="340"/>
        <v>0.04</v>
      </c>
      <c r="N1293" s="92">
        <f t="shared" si="343"/>
        <v>3.3960531989175591E-3</v>
      </c>
      <c r="O1293" s="90"/>
    </row>
    <row r="1294" spans="1:15" x14ac:dyDescent="0.3">
      <c r="A1294" s="94">
        <f xml:space="preserve"> IF(MOD(ROWS($A$681:A1293),12) = 0,A1293+1,A1293)</f>
        <v>110</v>
      </c>
      <c r="B1294" s="94"/>
      <c r="C1294" s="29"/>
      <c r="D1294" s="89"/>
      <c r="E1294" s="95">
        <f t="shared" si="338"/>
        <v>86221.633493680478</v>
      </c>
      <c r="F1294" s="93">
        <v>180</v>
      </c>
      <c r="G1294" s="93"/>
      <c r="H1294" s="91">
        <v>0.08</v>
      </c>
      <c r="I1294" s="95">
        <f t="shared" si="339"/>
        <v>3344.7822951562443</v>
      </c>
      <c r="J1294" s="95">
        <f t="shared" si="332"/>
        <v>574.8108899578699</v>
      </c>
      <c r="K1294" s="95">
        <f t="shared" si="333"/>
        <v>2769.9714051983747</v>
      </c>
      <c r="L1294" s="95">
        <f t="shared" si="336"/>
        <v>283.40628399057681</v>
      </c>
      <c r="M1294" s="92">
        <f t="shared" si="340"/>
        <v>0.04</v>
      </c>
      <c r="N1294" s="92">
        <f t="shared" si="343"/>
        <v>3.3960531989175591E-3</v>
      </c>
      <c r="O1294" s="90"/>
    </row>
    <row r="1295" spans="1:15" x14ac:dyDescent="0.3">
      <c r="A1295" s="94">
        <f xml:space="preserve"> IF(MOD(ROWS($A$681:A1294),12) = 0,A1294+1,A1294)</f>
        <v>110</v>
      </c>
      <c r="B1295" s="94"/>
      <c r="C1295" s="29"/>
      <c r="D1295" s="89"/>
      <c r="E1295" s="95">
        <f t="shared" si="338"/>
        <v>68977.306794944263</v>
      </c>
      <c r="F1295" s="93">
        <v>180</v>
      </c>
      <c r="G1295" s="93"/>
      <c r="H1295" s="91">
        <v>0.08</v>
      </c>
      <c r="I1295" s="95">
        <f t="shared" si="339"/>
        <v>2675.8258361249955</v>
      </c>
      <c r="J1295" s="95">
        <f t="shared" si="332"/>
        <v>459.84871196629513</v>
      </c>
      <c r="K1295" s="95">
        <f t="shared" si="333"/>
        <v>2215.9771241587005</v>
      </c>
      <c r="L1295" s="95">
        <f t="shared" si="336"/>
        <v>226.72502719246106</v>
      </c>
      <c r="M1295" s="92">
        <f t="shared" si="340"/>
        <v>0.04</v>
      </c>
      <c r="N1295" s="92">
        <f t="shared" si="343"/>
        <v>3.3960531989175591E-3</v>
      </c>
      <c r="O1295" s="90"/>
    </row>
    <row r="1296" spans="1:15" x14ac:dyDescent="0.3">
      <c r="A1296" s="94">
        <f xml:space="preserve"> IF(MOD(ROWS($A$681:A1295),12) = 0,A1295+1,A1295)</f>
        <v>110</v>
      </c>
      <c r="B1296" s="94"/>
      <c r="C1296" s="29"/>
      <c r="D1296" s="89"/>
      <c r="E1296" s="95">
        <f t="shared" si="338"/>
        <v>193832.84503081848</v>
      </c>
      <c r="F1296" s="93">
        <v>180</v>
      </c>
      <c r="G1296" s="93"/>
      <c r="H1296" s="91">
        <v>0.08</v>
      </c>
      <c r="I1296" s="95">
        <f t="shared" si="339"/>
        <v>7262.9558409107021</v>
      </c>
      <c r="J1296" s="95">
        <f t="shared" ref="J1296:J1359" si="345">E1296*(H1296/12)</f>
        <v>1292.2189668721232</v>
      </c>
      <c r="K1296" s="95">
        <f t="shared" ref="K1296:K1359" si="346">I1296-J1296</f>
        <v>5970.7368740385791</v>
      </c>
      <c r="L1296" s="95">
        <f t="shared" si="336"/>
        <v>637.98971336122884</v>
      </c>
      <c r="M1296" s="92">
        <f t="shared" si="340"/>
        <v>0.04</v>
      </c>
      <c r="N1296" s="92">
        <f t="shared" si="343"/>
        <v>3.3960531989175591E-3</v>
      </c>
      <c r="O1296" s="90"/>
    </row>
    <row r="1297" spans="1:15" x14ac:dyDescent="0.3">
      <c r="A1297" s="94">
        <f xml:space="preserve"> IF(MOD(ROWS($A$681:A1296),12) = 0,A1296+1,A1296)</f>
        <v>110</v>
      </c>
      <c r="B1297" s="94"/>
      <c r="C1297" s="29"/>
      <c r="D1297" s="89"/>
      <c r="E1297" s="95">
        <f t="shared" si="338"/>
        <v>306051.86057497829</v>
      </c>
      <c r="F1297" s="93">
        <v>180</v>
      </c>
      <c r="G1297" s="93"/>
      <c r="H1297" s="91">
        <v>0.08</v>
      </c>
      <c r="I1297" s="95">
        <f t="shared" si="339"/>
        <v>11467.825011964267</v>
      </c>
      <c r="J1297" s="95">
        <f t="shared" si="345"/>
        <v>2040.345737166522</v>
      </c>
      <c r="K1297" s="95">
        <f t="shared" si="346"/>
        <v>9427.4792747977444</v>
      </c>
      <c r="L1297" s="95">
        <f t="shared" si="336"/>
        <v>1007.35217899142</v>
      </c>
      <c r="M1297" s="92">
        <f t="shared" si="340"/>
        <v>0.04</v>
      </c>
      <c r="N1297" s="92">
        <f t="shared" si="343"/>
        <v>3.3960531989175591E-3</v>
      </c>
      <c r="O1297" s="90"/>
    </row>
    <row r="1298" spans="1:15" x14ac:dyDescent="0.3">
      <c r="A1298" s="94">
        <f xml:space="preserve"> IF(MOD(ROWS($A$681:A1297),12) = 0,A1297+1,A1297)</f>
        <v>110</v>
      </c>
      <c r="B1298" s="94"/>
      <c r="C1298" s="29"/>
      <c r="D1298" s="89"/>
      <c r="E1298" s="95">
        <f t="shared" si="338"/>
        <v>204034.57371665232</v>
      </c>
      <c r="F1298" s="93">
        <v>180</v>
      </c>
      <c r="G1298" s="93"/>
      <c r="H1298" s="91">
        <v>0.08</v>
      </c>
      <c r="I1298" s="95">
        <f t="shared" si="339"/>
        <v>7645.2166746428447</v>
      </c>
      <c r="J1298" s="95">
        <f t="shared" si="345"/>
        <v>1360.2304914443489</v>
      </c>
      <c r="K1298" s="95">
        <f t="shared" si="346"/>
        <v>6284.9861831984963</v>
      </c>
      <c r="L1298" s="95">
        <f t="shared" si="336"/>
        <v>671.56811932761377</v>
      </c>
      <c r="M1298" s="92">
        <f t="shared" si="340"/>
        <v>0.04</v>
      </c>
      <c r="N1298" s="92">
        <f t="shared" si="343"/>
        <v>3.3960531989175591E-3</v>
      </c>
      <c r="O1298" s="90"/>
    </row>
    <row r="1299" spans="1:15" x14ac:dyDescent="0.3">
      <c r="A1299" s="94">
        <f xml:space="preserve"> IF(MOD(ROWS($A$681:A1298),12) = 0,A1298+1,A1298)</f>
        <v>110</v>
      </c>
      <c r="B1299" s="94"/>
      <c r="C1299" s="29"/>
      <c r="D1299" s="89"/>
      <c r="E1299" s="95">
        <f t="shared" si="338"/>
        <v>102017.28685832616</v>
      </c>
      <c r="F1299" s="93">
        <v>180</v>
      </c>
      <c r="G1299" s="93"/>
      <c r="H1299" s="91">
        <v>0.08</v>
      </c>
      <c r="I1299" s="95">
        <f t="shared" si="339"/>
        <v>3822.6083373214224</v>
      </c>
      <c r="J1299" s="95">
        <f t="shared" si="345"/>
        <v>680.11524572217445</v>
      </c>
      <c r="K1299" s="95">
        <f t="shared" si="346"/>
        <v>3142.4930915992481</v>
      </c>
      <c r="L1299" s="95">
        <f t="shared" si="336"/>
        <v>335.78405966380689</v>
      </c>
      <c r="M1299" s="92">
        <f t="shared" si="340"/>
        <v>0.04</v>
      </c>
      <c r="N1299" s="92">
        <f t="shared" si="343"/>
        <v>3.3960531989175591E-3</v>
      </c>
      <c r="O1299" s="90"/>
    </row>
    <row r="1300" spans="1:15" x14ac:dyDescent="0.3">
      <c r="A1300" s="94">
        <f xml:space="preserve"> IF(MOD(ROWS($A$681:A1299),12) = 0,A1299+1,A1299)</f>
        <v>110</v>
      </c>
      <c r="B1300" s="94"/>
      <c r="C1300" s="29"/>
      <c r="D1300" s="89"/>
      <c r="E1300" s="95">
        <f t="shared" si="338"/>
        <v>145040.91694622728</v>
      </c>
      <c r="F1300" s="93">
        <v>180</v>
      </c>
      <c r="G1300" s="93"/>
      <c r="H1300" s="91">
        <v>0.08</v>
      </c>
      <c r="I1300" s="95">
        <f t="shared" si="339"/>
        <v>5256.0864638169551</v>
      </c>
      <c r="J1300" s="95">
        <f t="shared" si="345"/>
        <v>966.93944630818191</v>
      </c>
      <c r="K1300" s="95">
        <f t="shared" si="346"/>
        <v>4289.1470175087734</v>
      </c>
      <c r="L1300" s="95">
        <f t="shared" si="336"/>
        <v>478.00049851973279</v>
      </c>
      <c r="M1300" s="92">
        <f t="shared" si="340"/>
        <v>0.04</v>
      </c>
      <c r="N1300" s="92">
        <f t="shared" si="343"/>
        <v>3.3960531989175591E-3</v>
      </c>
      <c r="O1300" s="90"/>
    </row>
    <row r="1301" spans="1:15" x14ac:dyDescent="0.3">
      <c r="A1301" s="94">
        <f xml:space="preserve"> IF(MOD(ROWS($A$681:A1300),12) = 0,A1300+1,A1300)</f>
        <v>110</v>
      </c>
      <c r="B1301" s="94"/>
      <c r="C1301" s="29"/>
      <c r="D1301" s="89"/>
      <c r="E1301" s="95">
        <f t="shared" si="338"/>
        <v>174049.10033547317</v>
      </c>
      <c r="F1301" s="93">
        <v>180</v>
      </c>
      <c r="G1301" s="93"/>
      <c r="H1301" s="91">
        <v>0.08</v>
      </c>
      <c r="I1301" s="95">
        <f t="shared" si="339"/>
        <v>6307.303756580347</v>
      </c>
      <c r="J1301" s="95">
        <f t="shared" si="345"/>
        <v>1160.3273355698211</v>
      </c>
      <c r="K1301" s="95">
        <f t="shared" si="346"/>
        <v>5146.9764210105259</v>
      </c>
      <c r="L1301" s="95">
        <f t="shared" si="336"/>
        <v>573.60059822368078</v>
      </c>
      <c r="M1301" s="92">
        <f t="shared" si="340"/>
        <v>0.04</v>
      </c>
      <c r="N1301" s="92">
        <f t="shared" si="343"/>
        <v>3.3960531989175591E-3</v>
      </c>
      <c r="O1301" s="90"/>
    </row>
    <row r="1302" spans="1:15" x14ac:dyDescent="0.3">
      <c r="A1302" s="94">
        <f xml:space="preserve"> IF(MOD(ROWS($A$681:A1301),12) = 0,A1301+1,A1301)</f>
        <v>110</v>
      </c>
      <c r="B1302" s="94"/>
      <c r="C1302" s="29"/>
      <c r="D1302" s="89"/>
      <c r="E1302" s="95">
        <f t="shared" si="338"/>
        <v>209709.68343177109</v>
      </c>
      <c r="F1302" s="93">
        <v>180</v>
      </c>
      <c r="G1302" s="93"/>
      <c r="H1302" s="91">
        <v>0.08</v>
      </c>
      <c r="I1302" s="95">
        <f t="shared" si="339"/>
        <v>7358.521049343738</v>
      </c>
      <c r="J1302" s="95">
        <f t="shared" si="345"/>
        <v>1398.0645562118073</v>
      </c>
      <c r="K1302" s="95">
        <f t="shared" si="346"/>
        <v>5960.456493131931</v>
      </c>
      <c r="L1302" s="95">
        <f t="shared" si="336"/>
        <v>691.94321392194524</v>
      </c>
      <c r="M1302" s="92">
        <f t="shared" si="340"/>
        <v>0.04</v>
      </c>
      <c r="N1302" s="92">
        <f t="shared" si="343"/>
        <v>3.3960531989175591E-3</v>
      </c>
      <c r="O1302" s="90"/>
    </row>
    <row r="1303" spans="1:15" x14ac:dyDescent="0.3">
      <c r="A1303" s="94">
        <f xml:space="preserve"> IF(MOD(ROWS($A$681:A1302),12) = 0,A1302+1,A1302)</f>
        <v>110</v>
      </c>
      <c r="B1303" s="94"/>
      <c r="C1303" s="29"/>
      <c r="D1303" s="89"/>
      <c r="E1303" s="95">
        <f t="shared" si="338"/>
        <v>217880.19057846404</v>
      </c>
      <c r="F1303" s="93">
        <v>180</v>
      </c>
      <c r="G1303" s="93"/>
      <c r="H1303" s="91">
        <v>0.08</v>
      </c>
      <c r="I1303" s="95">
        <f t="shared" si="339"/>
        <v>7645.2166746428447</v>
      </c>
      <c r="J1303" s="95">
        <f t="shared" si="345"/>
        <v>1452.5346038564271</v>
      </c>
      <c r="K1303" s="95">
        <f t="shared" si="346"/>
        <v>6192.6820707864172</v>
      </c>
      <c r="L1303" s="95">
        <f t="shared" si="336"/>
        <v>718.90204043838662</v>
      </c>
      <c r="M1303" s="92">
        <f t="shared" si="340"/>
        <v>0.04</v>
      </c>
      <c r="N1303" s="92">
        <f t="shared" si="343"/>
        <v>3.3960531989175591E-3</v>
      </c>
      <c r="O1303" s="90"/>
    </row>
    <row r="1304" spans="1:15" x14ac:dyDescent="0.3">
      <c r="A1304" s="94">
        <f xml:space="preserve"> IF(MOD(ROWS($A$681:A1303),12) = 0,A1303+1,A1303)</f>
        <v>110</v>
      </c>
      <c r="B1304" s="94"/>
      <c r="C1304" s="29"/>
      <c r="D1304" s="89"/>
      <c r="E1304" s="95">
        <f t="shared" si="338"/>
        <v>354055.30969000369</v>
      </c>
      <c r="F1304" s="93">
        <v>180</v>
      </c>
      <c r="G1304" s="93"/>
      <c r="H1304" s="91">
        <v>0.08</v>
      </c>
      <c r="I1304" s="95">
        <f t="shared" si="339"/>
        <v>12423.477096294622</v>
      </c>
      <c r="J1304" s="95">
        <f t="shared" si="345"/>
        <v>2360.3687312666916</v>
      </c>
      <c r="K1304" s="95">
        <f t="shared" si="346"/>
        <v>10063.108365027931</v>
      </c>
      <c r="L1304" s="95">
        <f t="shared" si="336"/>
        <v>1168.215815712377</v>
      </c>
      <c r="M1304" s="92">
        <f t="shared" si="340"/>
        <v>0.04</v>
      </c>
      <c r="N1304" s="92">
        <f t="shared" si="343"/>
        <v>3.3960531989175591E-3</v>
      </c>
      <c r="O1304" s="88">
        <f t="shared" ref="O1304" si="347">SUM(I1293:I1304)</f>
        <v>77121.123205459691</v>
      </c>
    </row>
    <row r="1305" spans="1:15" x14ac:dyDescent="0.3">
      <c r="A1305" s="94">
        <f xml:space="preserve"> IF(MOD(ROWS($A$681:A1304),12) = 0,A1304+1,A1304)</f>
        <v>111</v>
      </c>
      <c r="B1305" s="94"/>
      <c r="C1305" s="29"/>
      <c r="D1305" s="89"/>
      <c r="E1305" s="95">
        <f t="shared" si="338"/>
        <v>47524.71760256643</v>
      </c>
      <c r="F1305" s="93">
        <v>180</v>
      </c>
      <c r="G1305" s="93"/>
      <c r="H1305" s="91">
        <v>0.08</v>
      </c>
      <c r="I1305" s="95">
        <f t="shared" si="339"/>
        <v>1911.3041686607112</v>
      </c>
      <c r="J1305" s="95">
        <f t="shared" si="345"/>
        <v>316.83145068377621</v>
      </c>
      <c r="K1305" s="95">
        <f t="shared" si="346"/>
        <v>1594.472717976935</v>
      </c>
      <c r="L1305" s="95">
        <f t="shared" si="336"/>
        <v>155.98155506737703</v>
      </c>
      <c r="M1305" s="92">
        <f t="shared" si="340"/>
        <v>0.04</v>
      </c>
      <c r="N1305" s="92">
        <f t="shared" si="343"/>
        <v>3.3960531989175591E-3</v>
      </c>
      <c r="O1305" s="90"/>
    </row>
    <row r="1306" spans="1:15" x14ac:dyDescent="0.3">
      <c r="A1306" s="94">
        <f xml:space="preserve"> IF(MOD(ROWS($A$681:A1305),12) = 0,A1305+1,A1305)</f>
        <v>111</v>
      </c>
      <c r="B1306" s="94"/>
      <c r="C1306" s="29"/>
      <c r="D1306" s="89"/>
      <c r="E1306" s="95">
        <f t="shared" si="338"/>
        <v>83168.25580449152</v>
      </c>
      <c r="F1306" s="93">
        <v>180</v>
      </c>
      <c r="G1306" s="93"/>
      <c r="H1306" s="91">
        <v>0.08</v>
      </c>
      <c r="I1306" s="95">
        <f t="shared" si="339"/>
        <v>3344.7822951562443</v>
      </c>
      <c r="J1306" s="95">
        <f t="shared" si="345"/>
        <v>554.45503869661013</v>
      </c>
      <c r="K1306" s="95">
        <f t="shared" si="346"/>
        <v>2790.3272564596341</v>
      </c>
      <c r="L1306" s="95">
        <f t="shared" si="336"/>
        <v>272.96772136791066</v>
      </c>
      <c r="M1306" s="92">
        <f t="shared" si="340"/>
        <v>0.04</v>
      </c>
      <c r="N1306" s="92">
        <f t="shared" si="343"/>
        <v>3.3960531989175591E-3</v>
      </c>
      <c r="O1306" s="90"/>
    </row>
    <row r="1307" spans="1:15" x14ac:dyDescent="0.3">
      <c r="A1307" s="94">
        <f xml:space="preserve"> IF(MOD(ROWS($A$681:A1306),12) = 0,A1306+1,A1306)</f>
        <v>111</v>
      </c>
      <c r="B1307" s="94"/>
      <c r="C1307" s="29"/>
      <c r="D1307" s="89"/>
      <c r="E1307" s="95">
        <f t="shared" si="338"/>
        <v>66534.604643593106</v>
      </c>
      <c r="F1307" s="93">
        <v>180</v>
      </c>
      <c r="G1307" s="93"/>
      <c r="H1307" s="91">
        <v>0.08</v>
      </c>
      <c r="I1307" s="95">
        <f t="shared" si="339"/>
        <v>2675.8258361249955</v>
      </c>
      <c r="J1307" s="95">
        <f t="shared" si="345"/>
        <v>443.5640309572874</v>
      </c>
      <c r="K1307" s="95">
        <f t="shared" si="346"/>
        <v>2232.2618051677082</v>
      </c>
      <c r="L1307" s="95">
        <f t="shared" si="336"/>
        <v>218.37417709432819</v>
      </c>
      <c r="M1307" s="92">
        <f t="shared" si="340"/>
        <v>0.04</v>
      </c>
      <c r="N1307" s="92">
        <f t="shared" si="343"/>
        <v>3.3960531989175591E-3</v>
      </c>
      <c r="O1307" s="90"/>
    </row>
    <row r="1308" spans="1:15" x14ac:dyDescent="0.3">
      <c r="A1308" s="94">
        <f xml:space="preserve"> IF(MOD(ROWS($A$681:A1307),12) = 0,A1307+1,A1307)</f>
        <v>111</v>
      </c>
      <c r="B1308" s="94"/>
      <c r="C1308" s="29"/>
      <c r="D1308" s="89"/>
      <c r="E1308" s="95">
        <f t="shared" si="338"/>
        <v>187224.11844341867</v>
      </c>
      <c r="F1308" s="93">
        <v>180</v>
      </c>
      <c r="G1308" s="93"/>
      <c r="H1308" s="91">
        <v>0.08</v>
      </c>
      <c r="I1308" s="95">
        <f t="shared" si="339"/>
        <v>7262.9558409107021</v>
      </c>
      <c r="J1308" s="95">
        <f t="shared" si="345"/>
        <v>1248.1607896227913</v>
      </c>
      <c r="K1308" s="95">
        <f t="shared" si="346"/>
        <v>6014.7950512879106</v>
      </c>
      <c r="L1308" s="95">
        <f t="shared" si="336"/>
        <v>615.39650237953208</v>
      </c>
      <c r="M1308" s="92">
        <f t="shared" si="340"/>
        <v>0.04</v>
      </c>
      <c r="N1308" s="92">
        <f t="shared" si="343"/>
        <v>3.3960531989175591E-3</v>
      </c>
      <c r="O1308" s="90"/>
    </row>
    <row r="1309" spans="1:15" x14ac:dyDescent="0.3">
      <c r="A1309" s="94">
        <f xml:space="preserve"> IF(MOD(ROWS($A$681:A1308),12) = 0,A1308+1,A1308)</f>
        <v>111</v>
      </c>
      <c r="B1309" s="94"/>
      <c r="C1309" s="29"/>
      <c r="D1309" s="89"/>
      <c r="E1309" s="95">
        <f t="shared" si="338"/>
        <v>295617.02912118915</v>
      </c>
      <c r="F1309" s="93">
        <v>180</v>
      </c>
      <c r="G1309" s="93"/>
      <c r="H1309" s="91">
        <v>0.08</v>
      </c>
      <c r="I1309" s="95">
        <f t="shared" si="339"/>
        <v>11467.825011964267</v>
      </c>
      <c r="J1309" s="95">
        <f t="shared" si="345"/>
        <v>1970.7801941412611</v>
      </c>
      <c r="K1309" s="95">
        <f t="shared" si="346"/>
        <v>9497.0448178230054</v>
      </c>
      <c r="L1309" s="95">
        <f t="shared" si="336"/>
        <v>971.67868796768846</v>
      </c>
      <c r="M1309" s="92">
        <f t="shared" si="340"/>
        <v>0.04</v>
      </c>
      <c r="N1309" s="92">
        <f t="shared" si="343"/>
        <v>3.3960531989175591E-3</v>
      </c>
      <c r="O1309" s="90"/>
    </row>
    <row r="1310" spans="1:15" x14ac:dyDescent="0.3">
      <c r="A1310" s="94">
        <f xml:space="preserve"> IF(MOD(ROWS($A$681:A1309),12) = 0,A1309+1,A1309)</f>
        <v>111</v>
      </c>
      <c r="B1310" s="94"/>
      <c r="C1310" s="29"/>
      <c r="D1310" s="89"/>
      <c r="E1310" s="95">
        <f t="shared" si="338"/>
        <v>197078.0194141262</v>
      </c>
      <c r="F1310" s="93">
        <v>180</v>
      </c>
      <c r="G1310" s="93"/>
      <c r="H1310" s="91">
        <v>0.08</v>
      </c>
      <c r="I1310" s="95">
        <f t="shared" si="339"/>
        <v>7645.2166746428447</v>
      </c>
      <c r="J1310" s="95">
        <f t="shared" si="345"/>
        <v>1313.8534627608415</v>
      </c>
      <c r="K1310" s="95">
        <f t="shared" si="346"/>
        <v>6331.3632118820033</v>
      </c>
      <c r="L1310" s="95">
        <f t="shared" si="336"/>
        <v>647.7857919784592</v>
      </c>
      <c r="M1310" s="92">
        <f t="shared" si="340"/>
        <v>0.04</v>
      </c>
      <c r="N1310" s="92">
        <f t="shared" si="343"/>
        <v>3.3960531989175591E-3</v>
      </c>
      <c r="O1310" s="90"/>
    </row>
    <row r="1311" spans="1:15" x14ac:dyDescent="0.3">
      <c r="A1311" s="94">
        <f xml:space="preserve"> IF(MOD(ROWS($A$681:A1310),12) = 0,A1310+1,A1310)</f>
        <v>111</v>
      </c>
      <c r="B1311" s="94"/>
      <c r="C1311" s="29"/>
      <c r="D1311" s="89"/>
      <c r="E1311" s="95">
        <f t="shared" si="338"/>
        <v>98539.009707063102</v>
      </c>
      <c r="F1311" s="93">
        <v>180</v>
      </c>
      <c r="G1311" s="93"/>
      <c r="H1311" s="91">
        <v>0.08</v>
      </c>
      <c r="I1311" s="95">
        <f t="shared" si="339"/>
        <v>3822.6083373214224</v>
      </c>
      <c r="J1311" s="95">
        <f t="shared" si="345"/>
        <v>656.92673138042073</v>
      </c>
      <c r="K1311" s="95">
        <f t="shared" si="346"/>
        <v>3165.6816059410016</v>
      </c>
      <c r="L1311" s="95">
        <f t="shared" si="336"/>
        <v>323.8928959892296</v>
      </c>
      <c r="M1311" s="92">
        <f t="shared" si="340"/>
        <v>0.04</v>
      </c>
      <c r="N1311" s="92">
        <f t="shared" si="343"/>
        <v>3.3960531989175591E-3</v>
      </c>
      <c r="O1311" s="90"/>
    </row>
    <row r="1312" spans="1:15" x14ac:dyDescent="0.3">
      <c r="A1312" s="94">
        <f xml:space="preserve"> IF(MOD(ROWS($A$681:A1311),12) = 0,A1311+1,A1311)</f>
        <v>111</v>
      </c>
      <c r="B1312" s="94"/>
      <c r="C1312" s="29"/>
      <c r="D1312" s="89"/>
      <c r="E1312" s="95">
        <f t="shared" si="338"/>
        <v>140273.76943019876</v>
      </c>
      <c r="F1312" s="93">
        <v>180</v>
      </c>
      <c r="G1312" s="93"/>
      <c r="H1312" s="91">
        <v>0.08</v>
      </c>
      <c r="I1312" s="95">
        <f t="shared" si="339"/>
        <v>5256.0864638169551</v>
      </c>
      <c r="J1312" s="95">
        <f t="shared" si="345"/>
        <v>935.15846286799183</v>
      </c>
      <c r="K1312" s="95">
        <f t="shared" si="346"/>
        <v>4320.928000948963</v>
      </c>
      <c r="L1312" s="95">
        <f t="shared" si="336"/>
        <v>461.70308203773538</v>
      </c>
      <c r="M1312" s="92">
        <f t="shared" si="340"/>
        <v>0.04</v>
      </c>
      <c r="N1312" s="92">
        <f t="shared" si="343"/>
        <v>3.3960531989175591E-3</v>
      </c>
      <c r="O1312" s="90"/>
    </row>
    <row r="1313" spans="1:15" x14ac:dyDescent="0.3">
      <c r="A1313" s="94">
        <f xml:space="preserve"> IF(MOD(ROWS($A$681:A1312),12) = 0,A1312+1,A1312)</f>
        <v>111</v>
      </c>
      <c r="B1313" s="94"/>
      <c r="C1313" s="29"/>
      <c r="D1313" s="89"/>
      <c r="E1313" s="95">
        <f t="shared" si="338"/>
        <v>168328.52331623895</v>
      </c>
      <c r="F1313" s="93">
        <v>180</v>
      </c>
      <c r="G1313" s="93"/>
      <c r="H1313" s="91">
        <v>0.08</v>
      </c>
      <c r="I1313" s="95">
        <f t="shared" si="339"/>
        <v>6307.303756580347</v>
      </c>
      <c r="J1313" s="95">
        <f t="shared" si="345"/>
        <v>1122.1901554415931</v>
      </c>
      <c r="K1313" s="95">
        <f t="shared" si="346"/>
        <v>5185.1136011387534</v>
      </c>
      <c r="L1313" s="95">
        <f t="shared" si="336"/>
        <v>554.04369844528401</v>
      </c>
      <c r="M1313" s="92">
        <f t="shared" si="340"/>
        <v>0.04</v>
      </c>
      <c r="N1313" s="92">
        <f t="shared" si="343"/>
        <v>3.3960531989175591E-3</v>
      </c>
      <c r="O1313" s="90"/>
    </row>
    <row r="1314" spans="1:15" x14ac:dyDescent="0.3">
      <c r="A1314" s="94">
        <f xml:space="preserve"> IF(MOD(ROWS($A$681:A1313),12) = 0,A1313+1,A1313)</f>
        <v>111</v>
      </c>
      <c r="B1314" s="94"/>
      <c r="C1314" s="29"/>
      <c r="D1314" s="89"/>
      <c r="E1314" s="95">
        <f t="shared" si="338"/>
        <v>203057.28372471721</v>
      </c>
      <c r="F1314" s="93">
        <v>180</v>
      </c>
      <c r="G1314" s="93"/>
      <c r="H1314" s="91">
        <v>0.08</v>
      </c>
      <c r="I1314" s="95">
        <f t="shared" si="339"/>
        <v>7358.521049343738</v>
      </c>
      <c r="J1314" s="95">
        <f t="shared" si="345"/>
        <v>1353.7152248314483</v>
      </c>
      <c r="K1314" s="95">
        <f t="shared" si="346"/>
        <v>6004.8058245122902</v>
      </c>
      <c r="L1314" s="95">
        <f t="shared" ref="L1314:L1377" si="348">MAX(0,N1314*(E1314-K1314))</f>
        <v>669.20069792762251</v>
      </c>
      <c r="M1314" s="92">
        <f t="shared" si="340"/>
        <v>0.04</v>
      </c>
      <c r="N1314" s="92">
        <f t="shared" si="343"/>
        <v>3.3960531989175591E-3</v>
      </c>
      <c r="O1314" s="90"/>
    </row>
    <row r="1315" spans="1:15" x14ac:dyDescent="0.3">
      <c r="A1315" s="94">
        <f xml:space="preserve"> IF(MOD(ROWS($A$681:A1314),12) = 0,A1314+1,A1314)</f>
        <v>111</v>
      </c>
      <c r="B1315" s="94"/>
      <c r="C1315" s="29"/>
      <c r="D1315" s="89"/>
      <c r="E1315" s="95">
        <f t="shared" si="338"/>
        <v>210968.60646723924</v>
      </c>
      <c r="F1315" s="93">
        <v>180</v>
      </c>
      <c r="G1315" s="93"/>
      <c r="H1315" s="91">
        <v>0.08</v>
      </c>
      <c r="I1315" s="95">
        <f t="shared" si="339"/>
        <v>7645.2166746428447</v>
      </c>
      <c r="J1315" s="95">
        <f t="shared" si="345"/>
        <v>1406.4573764482616</v>
      </c>
      <c r="K1315" s="95">
        <f t="shared" si="346"/>
        <v>6238.7592981945836</v>
      </c>
      <c r="L1315" s="95">
        <f t="shared" si="348"/>
        <v>695.27345239233705</v>
      </c>
      <c r="M1315" s="92">
        <f t="shared" si="340"/>
        <v>0.04</v>
      </c>
      <c r="N1315" s="92">
        <f t="shared" si="343"/>
        <v>3.3960531989175591E-3</v>
      </c>
      <c r="O1315" s="90"/>
    </row>
    <row r="1316" spans="1:15" x14ac:dyDescent="0.3">
      <c r="A1316" s="94">
        <f xml:space="preserve"> IF(MOD(ROWS($A$681:A1315),12) = 0,A1315+1,A1315)</f>
        <v>111</v>
      </c>
      <c r="B1316" s="94"/>
      <c r="C1316" s="29"/>
      <c r="D1316" s="89"/>
      <c r="E1316" s="95">
        <f t="shared" si="338"/>
        <v>342823.98550926341</v>
      </c>
      <c r="F1316" s="93">
        <v>180</v>
      </c>
      <c r="G1316" s="93"/>
      <c r="H1316" s="91">
        <v>0.08</v>
      </c>
      <c r="I1316" s="95">
        <f t="shared" si="339"/>
        <v>12423.477096294622</v>
      </c>
      <c r="J1316" s="95">
        <f t="shared" si="345"/>
        <v>2285.4932367284227</v>
      </c>
      <c r="K1316" s="95">
        <f t="shared" si="346"/>
        <v>10137.9838595662</v>
      </c>
      <c r="L1316" s="95">
        <f t="shared" si="348"/>
        <v>1129.8193601375465</v>
      </c>
      <c r="M1316" s="92">
        <f t="shared" si="340"/>
        <v>0.04</v>
      </c>
      <c r="N1316" s="92">
        <f t="shared" si="343"/>
        <v>3.3960531989175591E-3</v>
      </c>
      <c r="O1316" s="88">
        <f t="shared" ref="O1316" si="349">SUM(I1305:I1316)</f>
        <v>77121.123205459691</v>
      </c>
    </row>
    <row r="1317" spans="1:15" x14ac:dyDescent="0.3">
      <c r="A1317" s="94">
        <f xml:space="preserve"> IF(MOD(ROWS($A$681:A1316),12) = 0,A1316+1,A1316)</f>
        <v>112</v>
      </c>
      <c r="B1317" s="94"/>
      <c r="C1317" s="29"/>
      <c r="D1317" s="89"/>
      <c r="E1317" s="95">
        <f t="shared" si="338"/>
        <v>45774.263329522124</v>
      </c>
      <c r="F1317" s="93">
        <v>180</v>
      </c>
      <c r="G1317" s="93"/>
      <c r="H1317" s="91">
        <v>0.08</v>
      </c>
      <c r="I1317" s="95">
        <f t="shared" si="339"/>
        <v>1911.3041686607112</v>
      </c>
      <c r="J1317" s="95">
        <f t="shared" si="345"/>
        <v>305.1617555301475</v>
      </c>
      <c r="K1317" s="95">
        <f t="shared" si="346"/>
        <v>1606.1424131305637</v>
      </c>
      <c r="L1317" s="95">
        <f t="shared" si="348"/>
        <v>149.99728832828913</v>
      </c>
      <c r="M1317" s="92">
        <f t="shared" si="340"/>
        <v>0.04</v>
      </c>
      <c r="N1317" s="92">
        <f t="shared" si="343"/>
        <v>3.3960531989175591E-3</v>
      </c>
      <c r="O1317" s="90"/>
    </row>
    <row r="1318" spans="1:15" x14ac:dyDescent="0.3">
      <c r="A1318" s="94">
        <f xml:space="preserve"> IF(MOD(ROWS($A$681:A1317),12) = 0,A1317+1,A1317)</f>
        <v>112</v>
      </c>
      <c r="B1318" s="94"/>
      <c r="C1318" s="29"/>
      <c r="D1318" s="89"/>
      <c r="E1318" s="95">
        <f t="shared" si="338"/>
        <v>80104.96082666397</v>
      </c>
      <c r="F1318" s="93">
        <v>180</v>
      </c>
      <c r="G1318" s="93"/>
      <c r="H1318" s="91">
        <v>0.08</v>
      </c>
      <c r="I1318" s="95">
        <f t="shared" si="339"/>
        <v>3344.7822951562443</v>
      </c>
      <c r="J1318" s="95">
        <f t="shared" si="345"/>
        <v>534.03307217775978</v>
      </c>
      <c r="K1318" s="95">
        <f t="shared" si="346"/>
        <v>2810.7492229784848</v>
      </c>
      <c r="L1318" s="95">
        <f t="shared" si="348"/>
        <v>262.49525457450682</v>
      </c>
      <c r="M1318" s="92">
        <f t="shared" si="340"/>
        <v>0.04</v>
      </c>
      <c r="N1318" s="92">
        <f t="shared" si="343"/>
        <v>3.3960531989175591E-3</v>
      </c>
      <c r="O1318" s="90"/>
    </row>
    <row r="1319" spans="1:15" x14ac:dyDescent="0.3">
      <c r="A1319" s="94">
        <f xml:space="preserve"> IF(MOD(ROWS($A$681:A1318),12) = 0,A1318+1,A1318)</f>
        <v>112</v>
      </c>
      <c r="B1319" s="94"/>
      <c r="C1319" s="29"/>
      <c r="D1319" s="89"/>
      <c r="E1319" s="95">
        <f t="shared" si="338"/>
        <v>64083.96866133107</v>
      </c>
      <c r="F1319" s="93">
        <v>180</v>
      </c>
      <c r="G1319" s="93"/>
      <c r="H1319" s="91">
        <v>0.08</v>
      </c>
      <c r="I1319" s="95">
        <f t="shared" si="339"/>
        <v>2675.8258361249955</v>
      </c>
      <c r="J1319" s="95">
        <f t="shared" si="345"/>
        <v>427.22645774220717</v>
      </c>
      <c r="K1319" s="95">
        <f t="shared" si="346"/>
        <v>2248.5993783827885</v>
      </c>
      <c r="L1319" s="95">
        <f t="shared" si="348"/>
        <v>209.99620365960507</v>
      </c>
      <c r="M1319" s="92">
        <f t="shared" si="340"/>
        <v>0.04</v>
      </c>
      <c r="N1319" s="92">
        <f t="shared" si="343"/>
        <v>3.3960531989175591E-3</v>
      </c>
      <c r="O1319" s="90"/>
    </row>
    <row r="1320" spans="1:15" x14ac:dyDescent="0.3">
      <c r="A1320" s="94">
        <f xml:space="preserve"> IF(MOD(ROWS($A$681:A1319),12) = 0,A1319+1,A1319)</f>
        <v>112</v>
      </c>
      <c r="B1320" s="94"/>
      <c r="C1320" s="29"/>
      <c r="D1320" s="89"/>
      <c r="E1320" s="95">
        <f t="shared" si="338"/>
        <v>180593.92688975122</v>
      </c>
      <c r="F1320" s="93">
        <v>180</v>
      </c>
      <c r="G1320" s="93"/>
      <c r="H1320" s="91">
        <v>0.08</v>
      </c>
      <c r="I1320" s="95">
        <f t="shared" si="339"/>
        <v>7262.9558409107021</v>
      </c>
      <c r="J1320" s="95">
        <f t="shared" si="345"/>
        <v>1203.9595125983415</v>
      </c>
      <c r="K1320" s="95">
        <f t="shared" si="346"/>
        <v>6058.9963283123607</v>
      </c>
      <c r="L1320" s="95">
        <f t="shared" si="348"/>
        <v>592.72990925602858</v>
      </c>
      <c r="M1320" s="92">
        <f t="shared" si="340"/>
        <v>0.04</v>
      </c>
      <c r="N1320" s="92">
        <f t="shared" si="343"/>
        <v>3.3960531989175591E-3</v>
      </c>
      <c r="O1320" s="90"/>
    </row>
    <row r="1321" spans="1:15" x14ac:dyDescent="0.3">
      <c r="A1321" s="94">
        <f xml:space="preserve"> IF(MOD(ROWS($A$681:A1320),12) = 0,A1320+1,A1320)</f>
        <v>112</v>
      </c>
      <c r="B1321" s="94"/>
      <c r="C1321" s="29"/>
      <c r="D1321" s="89"/>
      <c r="E1321" s="95">
        <f t="shared" si="338"/>
        <v>285148.30561539845</v>
      </c>
      <c r="F1321" s="93">
        <v>180</v>
      </c>
      <c r="G1321" s="93"/>
      <c r="H1321" s="91">
        <v>0.08</v>
      </c>
      <c r="I1321" s="95">
        <f t="shared" si="339"/>
        <v>11467.825011964267</v>
      </c>
      <c r="J1321" s="95">
        <f t="shared" si="345"/>
        <v>1900.9887041026564</v>
      </c>
      <c r="K1321" s="95">
        <f t="shared" si="346"/>
        <v>9566.8363078616112</v>
      </c>
      <c r="L1321" s="95">
        <f t="shared" si="348"/>
        <v>935.88933040426161</v>
      </c>
      <c r="M1321" s="92">
        <f t="shared" si="340"/>
        <v>0.04</v>
      </c>
      <c r="N1321" s="92">
        <f t="shared" si="343"/>
        <v>3.3960531989175591E-3</v>
      </c>
      <c r="O1321" s="90"/>
    </row>
    <row r="1322" spans="1:15" x14ac:dyDescent="0.3">
      <c r="A1322" s="94">
        <f xml:space="preserve"> IF(MOD(ROWS($A$681:A1321),12) = 0,A1321+1,A1321)</f>
        <v>112</v>
      </c>
      <c r="B1322" s="94"/>
      <c r="C1322" s="29"/>
      <c r="D1322" s="89"/>
      <c r="E1322" s="95">
        <f t="shared" si="338"/>
        <v>190098.87041026572</v>
      </c>
      <c r="F1322" s="93">
        <v>180</v>
      </c>
      <c r="G1322" s="93"/>
      <c r="H1322" s="91">
        <v>0.08</v>
      </c>
      <c r="I1322" s="95">
        <f t="shared" si="339"/>
        <v>7645.2166746428447</v>
      </c>
      <c r="J1322" s="95">
        <f t="shared" si="345"/>
        <v>1267.3258027351048</v>
      </c>
      <c r="K1322" s="95">
        <f t="shared" si="346"/>
        <v>6377.8908719077399</v>
      </c>
      <c r="L1322" s="95">
        <f t="shared" si="348"/>
        <v>623.92622026950812</v>
      </c>
      <c r="M1322" s="92">
        <f t="shared" si="340"/>
        <v>0.04</v>
      </c>
      <c r="N1322" s="92">
        <f t="shared" si="343"/>
        <v>3.3960531989175591E-3</v>
      </c>
      <c r="O1322" s="90"/>
    </row>
    <row r="1323" spans="1:15" x14ac:dyDescent="0.3">
      <c r="A1323" s="94">
        <f xml:space="preserve"> IF(MOD(ROWS($A$681:A1322),12) = 0,A1322+1,A1322)</f>
        <v>112</v>
      </c>
      <c r="B1323" s="94"/>
      <c r="C1323" s="29"/>
      <c r="D1323" s="89"/>
      <c r="E1323" s="95">
        <f t="shared" si="338"/>
        <v>95049.435205132861</v>
      </c>
      <c r="F1323" s="93">
        <v>180</v>
      </c>
      <c r="G1323" s="93"/>
      <c r="H1323" s="91">
        <v>0.08</v>
      </c>
      <c r="I1323" s="95">
        <f t="shared" si="339"/>
        <v>3822.6083373214224</v>
      </c>
      <c r="J1323" s="95">
        <f t="shared" si="345"/>
        <v>633.66290136755242</v>
      </c>
      <c r="K1323" s="95">
        <f t="shared" si="346"/>
        <v>3188.9454359538699</v>
      </c>
      <c r="L1323" s="95">
        <f t="shared" si="348"/>
        <v>311.96311013475406</v>
      </c>
      <c r="M1323" s="92">
        <f t="shared" si="340"/>
        <v>0.04</v>
      </c>
      <c r="N1323" s="92">
        <f t="shared" si="343"/>
        <v>3.3960531989175591E-3</v>
      </c>
      <c r="O1323" s="90"/>
    </row>
    <row r="1324" spans="1:15" x14ac:dyDescent="0.3">
      <c r="A1324" s="94">
        <f xml:space="preserve"> IF(MOD(ROWS($A$681:A1323),12) = 0,A1323+1,A1323)</f>
        <v>112</v>
      </c>
      <c r="B1324" s="94"/>
      <c r="C1324" s="29"/>
      <c r="D1324" s="89"/>
      <c r="E1324" s="95">
        <f t="shared" si="338"/>
        <v>135491.13834721205</v>
      </c>
      <c r="F1324" s="93">
        <v>180</v>
      </c>
      <c r="G1324" s="93"/>
      <c r="H1324" s="91">
        <v>0.08</v>
      </c>
      <c r="I1324" s="95">
        <f t="shared" si="339"/>
        <v>5256.0864638169551</v>
      </c>
      <c r="J1324" s="95">
        <f t="shared" si="345"/>
        <v>903.27425564808038</v>
      </c>
      <c r="K1324" s="95">
        <f t="shared" si="346"/>
        <v>4352.8122081688743</v>
      </c>
      <c r="L1324" s="95">
        <f t="shared" si="348"/>
        <v>445.35273198519172</v>
      </c>
      <c r="M1324" s="92">
        <f t="shared" si="340"/>
        <v>0.04</v>
      </c>
      <c r="N1324" s="92">
        <f t="shared" si="343"/>
        <v>3.3960531989175591E-3</v>
      </c>
      <c r="O1324" s="90"/>
    </row>
    <row r="1325" spans="1:15" x14ac:dyDescent="0.3">
      <c r="A1325" s="94">
        <f xml:space="preserve"> IF(MOD(ROWS($A$681:A1324),12) = 0,A1324+1,A1324)</f>
        <v>112</v>
      </c>
      <c r="B1325" s="94"/>
      <c r="C1325" s="29"/>
      <c r="D1325" s="89"/>
      <c r="E1325" s="95">
        <f t="shared" si="338"/>
        <v>162589.36601665491</v>
      </c>
      <c r="F1325" s="93">
        <v>180</v>
      </c>
      <c r="G1325" s="93"/>
      <c r="H1325" s="91">
        <v>0.08</v>
      </c>
      <c r="I1325" s="95">
        <f t="shared" si="339"/>
        <v>6307.303756580347</v>
      </c>
      <c r="J1325" s="95">
        <f t="shared" si="345"/>
        <v>1083.9291067776994</v>
      </c>
      <c r="K1325" s="95">
        <f t="shared" si="346"/>
        <v>5223.3746498026476</v>
      </c>
      <c r="L1325" s="95">
        <f t="shared" si="348"/>
        <v>534.42327838223162</v>
      </c>
      <c r="M1325" s="92">
        <f t="shared" si="340"/>
        <v>0.04</v>
      </c>
      <c r="N1325" s="92">
        <f t="shared" si="343"/>
        <v>3.3960531989175591E-3</v>
      </c>
      <c r="O1325" s="90"/>
    </row>
    <row r="1326" spans="1:15" x14ac:dyDescent="0.3">
      <c r="A1326" s="94">
        <f xml:space="preserve"> IF(MOD(ROWS($A$681:A1325),12) = 0,A1325+1,A1325)</f>
        <v>112</v>
      </c>
      <c r="B1326" s="94"/>
      <c r="C1326" s="29"/>
      <c r="D1326" s="89"/>
      <c r="E1326" s="95">
        <f t="shared" ref="E1326:E1389" si="350">MAX(0,E1314-K1314-L1314)</f>
        <v>196383.2772022773</v>
      </c>
      <c r="F1326" s="93">
        <v>180</v>
      </c>
      <c r="G1326" s="93"/>
      <c r="H1326" s="91">
        <v>0.08</v>
      </c>
      <c r="I1326" s="95">
        <f t="shared" ref="I1326:I1389" si="351">IF(E1326&lt;I1314, (E1326+J1326),I1314)</f>
        <v>7358.521049343738</v>
      </c>
      <c r="J1326" s="95">
        <f t="shared" si="345"/>
        <v>1309.2218480151821</v>
      </c>
      <c r="K1326" s="95">
        <f t="shared" si="346"/>
        <v>6049.2992013285557</v>
      </c>
      <c r="L1326" s="95">
        <f t="shared" si="348"/>
        <v>646.38431485282626</v>
      </c>
      <c r="M1326" s="92">
        <f t="shared" si="340"/>
        <v>0.04</v>
      </c>
      <c r="N1326" s="92">
        <f t="shared" si="343"/>
        <v>3.3960531989175591E-3</v>
      </c>
      <c r="O1326" s="90"/>
    </row>
    <row r="1327" spans="1:15" x14ac:dyDescent="0.3">
      <c r="A1327" s="94">
        <f xml:space="preserve"> IF(MOD(ROWS($A$681:A1326),12) = 0,A1326+1,A1326)</f>
        <v>112</v>
      </c>
      <c r="B1327" s="94"/>
      <c r="C1327" s="29"/>
      <c r="D1327" s="89"/>
      <c r="E1327" s="95">
        <f t="shared" si="350"/>
        <v>204034.57371665232</v>
      </c>
      <c r="F1327" s="93">
        <v>180</v>
      </c>
      <c r="G1327" s="93"/>
      <c r="H1327" s="91">
        <v>0.08</v>
      </c>
      <c r="I1327" s="95">
        <f t="shared" si="351"/>
        <v>7645.2166746428447</v>
      </c>
      <c r="J1327" s="95">
        <f t="shared" si="345"/>
        <v>1360.2304914443489</v>
      </c>
      <c r="K1327" s="95">
        <f t="shared" si="346"/>
        <v>6284.9861831984963</v>
      </c>
      <c r="L1327" s="95">
        <f t="shared" si="348"/>
        <v>671.56811932761377</v>
      </c>
      <c r="M1327" s="92">
        <f t="shared" si="340"/>
        <v>0.04</v>
      </c>
      <c r="N1327" s="92">
        <f t="shared" si="343"/>
        <v>3.3960531989175591E-3</v>
      </c>
      <c r="O1327" s="90"/>
    </row>
    <row r="1328" spans="1:15" x14ac:dyDescent="0.3">
      <c r="A1328" s="94">
        <f xml:space="preserve"> IF(MOD(ROWS($A$681:A1327),12) = 0,A1327+1,A1327)</f>
        <v>112</v>
      </c>
      <c r="B1328" s="94"/>
      <c r="C1328" s="29"/>
      <c r="D1328" s="89"/>
      <c r="E1328" s="95">
        <f t="shared" si="350"/>
        <v>331556.18228955963</v>
      </c>
      <c r="F1328" s="93">
        <v>180</v>
      </c>
      <c r="G1328" s="93"/>
      <c r="H1328" s="91">
        <v>0.08</v>
      </c>
      <c r="I1328" s="95">
        <f t="shared" si="351"/>
        <v>12423.477096294622</v>
      </c>
      <c r="J1328" s="95">
        <f t="shared" si="345"/>
        <v>2210.3745485970644</v>
      </c>
      <c r="K1328" s="95">
        <f t="shared" si="346"/>
        <v>10213.102547697557</v>
      </c>
      <c r="L1328" s="95">
        <f t="shared" si="348"/>
        <v>1091.2981939073709</v>
      </c>
      <c r="M1328" s="92">
        <f t="shared" si="340"/>
        <v>0.04</v>
      </c>
      <c r="N1328" s="92">
        <f t="shared" si="343"/>
        <v>3.3960531989175591E-3</v>
      </c>
      <c r="O1328" s="88">
        <f t="shared" ref="O1328" si="352">SUM(I1317:I1328)</f>
        <v>77121.123205459691</v>
      </c>
    </row>
    <row r="1329" spans="1:15" x14ac:dyDescent="0.3">
      <c r="A1329" s="94">
        <f xml:space="preserve"> IF(MOD(ROWS($A$681:A1328),12) = 0,A1328+1,A1328)</f>
        <v>113</v>
      </c>
      <c r="B1329" s="94"/>
      <c r="C1329" s="29"/>
      <c r="D1329" s="89"/>
      <c r="E1329" s="95">
        <f t="shared" si="350"/>
        <v>44018.123628063273</v>
      </c>
      <c r="F1329" s="93">
        <v>180</v>
      </c>
      <c r="G1329" s="93"/>
      <c r="H1329" s="91">
        <v>0.08</v>
      </c>
      <c r="I1329" s="95">
        <f t="shared" si="351"/>
        <v>1911.3041686607112</v>
      </c>
      <c r="J1329" s="95">
        <f t="shared" si="345"/>
        <v>293.45415752042186</v>
      </c>
      <c r="K1329" s="95">
        <f t="shared" si="346"/>
        <v>1617.8500111402893</v>
      </c>
      <c r="L1329" s="95">
        <f t="shared" si="348"/>
        <v>143.99358485173107</v>
      </c>
      <c r="M1329" s="92">
        <f t="shared" si="340"/>
        <v>0.04</v>
      </c>
      <c r="N1329" s="92">
        <f t="shared" si="343"/>
        <v>3.3960531989175591E-3</v>
      </c>
      <c r="O1329" s="90"/>
    </row>
    <row r="1330" spans="1:15" x14ac:dyDescent="0.3">
      <c r="A1330" s="94">
        <f xml:space="preserve"> IF(MOD(ROWS($A$681:A1329),12) = 0,A1329+1,A1329)</f>
        <v>113</v>
      </c>
      <c r="B1330" s="94"/>
      <c r="C1330" s="29"/>
      <c r="D1330" s="89"/>
      <c r="E1330" s="95">
        <f t="shared" si="350"/>
        <v>77031.716349110982</v>
      </c>
      <c r="F1330" s="93">
        <v>180</v>
      </c>
      <c r="G1330" s="93"/>
      <c r="H1330" s="91">
        <v>0.08</v>
      </c>
      <c r="I1330" s="95">
        <f t="shared" si="351"/>
        <v>3344.7822951562443</v>
      </c>
      <c r="J1330" s="95">
        <f t="shared" si="345"/>
        <v>513.5447756607399</v>
      </c>
      <c r="K1330" s="95">
        <f t="shared" si="346"/>
        <v>2831.2375194955043</v>
      </c>
      <c r="L1330" s="95">
        <f t="shared" si="348"/>
        <v>251.98877349053024</v>
      </c>
      <c r="M1330" s="92">
        <f t="shared" ref="M1330:M1393" si="353">0.04</f>
        <v>0.04</v>
      </c>
      <c r="N1330" s="92">
        <f t="shared" si="343"/>
        <v>3.3960531989175591E-3</v>
      </c>
      <c r="O1330" s="90"/>
    </row>
    <row r="1331" spans="1:15" x14ac:dyDescent="0.3">
      <c r="A1331" s="94">
        <f xml:space="preserve"> IF(MOD(ROWS($A$681:A1330),12) = 0,A1330+1,A1330)</f>
        <v>113</v>
      </c>
      <c r="B1331" s="94"/>
      <c r="C1331" s="29"/>
      <c r="D1331" s="89"/>
      <c r="E1331" s="95">
        <f t="shared" si="350"/>
        <v>61625.373079288678</v>
      </c>
      <c r="F1331" s="93">
        <v>180</v>
      </c>
      <c r="G1331" s="93"/>
      <c r="H1331" s="91">
        <v>0.08</v>
      </c>
      <c r="I1331" s="95">
        <f t="shared" si="351"/>
        <v>2675.8258361249955</v>
      </c>
      <c r="J1331" s="95">
        <f t="shared" si="345"/>
        <v>410.83582052859123</v>
      </c>
      <c r="K1331" s="95">
        <f t="shared" si="346"/>
        <v>2264.9900155964042</v>
      </c>
      <c r="L1331" s="95">
        <f t="shared" si="348"/>
        <v>201.59101879242382</v>
      </c>
      <c r="M1331" s="92">
        <f t="shared" si="353"/>
        <v>0.04</v>
      </c>
      <c r="N1331" s="92">
        <f t="shared" si="343"/>
        <v>3.3960531989175591E-3</v>
      </c>
      <c r="O1331" s="90"/>
    </row>
    <row r="1332" spans="1:15" x14ac:dyDescent="0.3">
      <c r="A1332" s="94">
        <f xml:space="preserve"> IF(MOD(ROWS($A$681:A1331),12) = 0,A1331+1,A1331)</f>
        <v>113</v>
      </c>
      <c r="B1332" s="94"/>
      <c r="C1332" s="29"/>
      <c r="D1332" s="89"/>
      <c r="E1332" s="95">
        <f t="shared" si="350"/>
        <v>173942.20065218283</v>
      </c>
      <c r="F1332" s="93">
        <v>180</v>
      </c>
      <c r="G1332" s="93"/>
      <c r="H1332" s="91">
        <v>0.08</v>
      </c>
      <c r="I1332" s="95">
        <f t="shared" si="351"/>
        <v>7262.9558409107021</v>
      </c>
      <c r="J1332" s="95">
        <f t="shared" si="345"/>
        <v>1159.6146710145522</v>
      </c>
      <c r="K1332" s="95">
        <f t="shared" si="346"/>
        <v>6103.3411698961499</v>
      </c>
      <c r="L1332" s="95">
        <f t="shared" si="348"/>
        <v>569.98969564749439</v>
      </c>
      <c r="M1332" s="92">
        <f t="shared" si="353"/>
        <v>0.04</v>
      </c>
      <c r="N1332" s="92">
        <f t="shared" si="343"/>
        <v>3.3960531989175591E-3</v>
      </c>
      <c r="O1332" s="90"/>
    </row>
    <row r="1333" spans="1:15" x14ac:dyDescent="0.3">
      <c r="A1333" s="94">
        <f xml:space="preserve"> IF(MOD(ROWS($A$681:A1332),12) = 0,A1332+1,A1332)</f>
        <v>113</v>
      </c>
      <c r="B1333" s="94"/>
      <c r="C1333" s="29"/>
      <c r="D1333" s="89"/>
      <c r="E1333" s="95">
        <f t="shared" si="350"/>
        <v>274645.57997713255</v>
      </c>
      <c r="F1333" s="93">
        <v>180</v>
      </c>
      <c r="G1333" s="93"/>
      <c r="H1333" s="91">
        <v>0.08</v>
      </c>
      <c r="I1333" s="95">
        <f t="shared" si="351"/>
        <v>11467.825011964267</v>
      </c>
      <c r="J1333" s="95">
        <f t="shared" si="345"/>
        <v>1830.9705331808839</v>
      </c>
      <c r="K1333" s="95">
        <f t="shared" si="346"/>
        <v>9636.8544787833835</v>
      </c>
      <c r="L1333" s="95">
        <f t="shared" si="348"/>
        <v>899.98372996973399</v>
      </c>
      <c r="M1333" s="92">
        <f t="shared" si="353"/>
        <v>0.04</v>
      </c>
      <c r="N1333" s="92">
        <f t="shared" si="343"/>
        <v>3.3960531989175591E-3</v>
      </c>
      <c r="O1333" s="90"/>
    </row>
    <row r="1334" spans="1:15" x14ac:dyDescent="0.3">
      <c r="A1334" s="94">
        <f xml:space="preserve"> IF(MOD(ROWS($A$681:A1333),12) = 0,A1333+1,A1333)</f>
        <v>113</v>
      </c>
      <c r="B1334" s="94"/>
      <c r="C1334" s="29"/>
      <c r="D1334" s="89"/>
      <c r="E1334" s="95">
        <f t="shared" si="350"/>
        <v>183097.0533180885</v>
      </c>
      <c r="F1334" s="93">
        <v>180</v>
      </c>
      <c r="G1334" s="93"/>
      <c r="H1334" s="91">
        <v>0.08</v>
      </c>
      <c r="I1334" s="95">
        <f t="shared" si="351"/>
        <v>7645.2166746428447</v>
      </c>
      <c r="J1334" s="95">
        <f t="shared" si="345"/>
        <v>1220.64702212059</v>
      </c>
      <c r="K1334" s="95">
        <f t="shared" si="346"/>
        <v>6424.5696525222547</v>
      </c>
      <c r="L1334" s="95">
        <f t="shared" si="348"/>
        <v>599.98915331315652</v>
      </c>
      <c r="M1334" s="92">
        <f t="shared" si="353"/>
        <v>0.04</v>
      </c>
      <c r="N1334" s="92">
        <f t="shared" si="343"/>
        <v>3.3960531989175591E-3</v>
      </c>
      <c r="O1334" s="90"/>
    </row>
    <row r="1335" spans="1:15" x14ac:dyDescent="0.3">
      <c r="A1335" s="94">
        <f xml:space="preserve"> IF(MOD(ROWS($A$681:A1334),12) = 0,A1334+1,A1334)</f>
        <v>113</v>
      </c>
      <c r="B1335" s="94"/>
      <c r="C1335" s="29"/>
      <c r="D1335" s="89"/>
      <c r="E1335" s="95">
        <f t="shared" si="350"/>
        <v>91548.526659044248</v>
      </c>
      <c r="F1335" s="93">
        <v>180</v>
      </c>
      <c r="G1335" s="93"/>
      <c r="H1335" s="91">
        <v>0.08</v>
      </c>
      <c r="I1335" s="95">
        <f t="shared" si="351"/>
        <v>3822.6083373214224</v>
      </c>
      <c r="J1335" s="95">
        <f t="shared" si="345"/>
        <v>610.323511060295</v>
      </c>
      <c r="K1335" s="95">
        <f t="shared" si="346"/>
        <v>3212.2848262611274</v>
      </c>
      <c r="L1335" s="95">
        <f t="shared" si="348"/>
        <v>299.99457665657826</v>
      </c>
      <c r="M1335" s="92">
        <f t="shared" si="353"/>
        <v>0.04</v>
      </c>
      <c r="N1335" s="92">
        <f t="shared" si="343"/>
        <v>3.3960531989175591E-3</v>
      </c>
      <c r="O1335" s="90"/>
    </row>
    <row r="1336" spans="1:15" x14ac:dyDescent="0.3">
      <c r="A1336" s="94">
        <f xml:space="preserve"> IF(MOD(ROWS($A$681:A1335),12) = 0,A1335+1,A1335)</f>
        <v>113</v>
      </c>
      <c r="B1336" s="94"/>
      <c r="C1336" s="29"/>
      <c r="D1336" s="89"/>
      <c r="E1336" s="95">
        <f t="shared" si="350"/>
        <v>130692.97340705799</v>
      </c>
      <c r="F1336" s="93">
        <v>180</v>
      </c>
      <c r="G1336" s="93"/>
      <c r="H1336" s="91">
        <v>0.08</v>
      </c>
      <c r="I1336" s="95">
        <f t="shared" si="351"/>
        <v>5256.0864638169551</v>
      </c>
      <c r="J1336" s="95">
        <f t="shared" si="345"/>
        <v>871.28648938038668</v>
      </c>
      <c r="K1336" s="95">
        <f t="shared" si="346"/>
        <v>4384.7999744365679</v>
      </c>
      <c r="L1336" s="95">
        <f t="shared" si="348"/>
        <v>428.9492764352878</v>
      </c>
      <c r="M1336" s="92">
        <f t="shared" si="353"/>
        <v>0.04</v>
      </c>
      <c r="N1336" s="92">
        <f t="shared" si="343"/>
        <v>3.3960531989175591E-3</v>
      </c>
      <c r="O1336" s="90"/>
    </row>
    <row r="1337" spans="1:15" x14ac:dyDescent="0.3">
      <c r="A1337" s="94">
        <f xml:space="preserve"> IF(MOD(ROWS($A$681:A1336),12) = 0,A1336+1,A1336)</f>
        <v>113</v>
      </c>
      <c r="B1337" s="94"/>
      <c r="C1337" s="29"/>
      <c r="D1337" s="89"/>
      <c r="E1337" s="95">
        <f t="shared" si="350"/>
        <v>156831.56808847003</v>
      </c>
      <c r="F1337" s="93">
        <v>180</v>
      </c>
      <c r="G1337" s="93"/>
      <c r="H1337" s="91">
        <v>0.08</v>
      </c>
      <c r="I1337" s="95">
        <f t="shared" si="351"/>
        <v>6307.303756580347</v>
      </c>
      <c r="J1337" s="95">
        <f t="shared" si="345"/>
        <v>1045.5437872564669</v>
      </c>
      <c r="K1337" s="95">
        <f t="shared" si="346"/>
        <v>5261.7599693238799</v>
      </c>
      <c r="L1337" s="95">
        <f t="shared" si="348"/>
        <v>514.73913172234688</v>
      </c>
      <c r="M1337" s="92">
        <f t="shared" si="353"/>
        <v>0.04</v>
      </c>
      <c r="N1337" s="92">
        <f t="shared" si="343"/>
        <v>3.3960531989175591E-3</v>
      </c>
      <c r="O1337" s="90"/>
    </row>
    <row r="1338" spans="1:15" x14ac:dyDescent="0.3">
      <c r="A1338" s="94">
        <f xml:space="preserve"> IF(MOD(ROWS($A$681:A1337),12) = 0,A1337+1,A1337)</f>
        <v>113</v>
      </c>
      <c r="B1338" s="94"/>
      <c r="C1338" s="29"/>
      <c r="D1338" s="89"/>
      <c r="E1338" s="95">
        <f t="shared" si="350"/>
        <v>189687.5936860959</v>
      </c>
      <c r="F1338" s="93">
        <v>180</v>
      </c>
      <c r="G1338" s="93"/>
      <c r="H1338" s="91">
        <v>0.08</v>
      </c>
      <c r="I1338" s="95">
        <f t="shared" si="351"/>
        <v>7358.521049343738</v>
      </c>
      <c r="J1338" s="95">
        <f t="shared" si="345"/>
        <v>1264.5839579073061</v>
      </c>
      <c r="K1338" s="95">
        <f t="shared" si="346"/>
        <v>6093.9370914364317</v>
      </c>
      <c r="L1338" s="95">
        <f t="shared" si="348"/>
        <v>623.49382477926508</v>
      </c>
      <c r="M1338" s="92">
        <f t="shared" si="353"/>
        <v>0.04</v>
      </c>
      <c r="N1338" s="92">
        <f t="shared" si="343"/>
        <v>3.3960531989175591E-3</v>
      </c>
      <c r="O1338" s="90"/>
    </row>
    <row r="1339" spans="1:15" x14ac:dyDescent="0.3">
      <c r="A1339" s="94">
        <f xml:space="preserve"> IF(MOD(ROWS($A$681:A1338),12) = 0,A1338+1,A1338)</f>
        <v>113</v>
      </c>
      <c r="B1339" s="94"/>
      <c r="C1339" s="29"/>
      <c r="D1339" s="89"/>
      <c r="E1339" s="95">
        <f t="shared" si="350"/>
        <v>197078.0194141262</v>
      </c>
      <c r="F1339" s="93">
        <v>180</v>
      </c>
      <c r="G1339" s="93"/>
      <c r="H1339" s="91">
        <v>0.08</v>
      </c>
      <c r="I1339" s="95">
        <f t="shared" si="351"/>
        <v>7645.2166746428447</v>
      </c>
      <c r="J1339" s="95">
        <f t="shared" si="345"/>
        <v>1313.8534627608415</v>
      </c>
      <c r="K1339" s="95">
        <f t="shared" si="346"/>
        <v>6331.3632118820033</v>
      </c>
      <c r="L1339" s="95">
        <f t="shared" si="348"/>
        <v>647.7857919784592</v>
      </c>
      <c r="M1339" s="92">
        <f t="shared" si="353"/>
        <v>0.04</v>
      </c>
      <c r="N1339" s="92">
        <f t="shared" si="343"/>
        <v>3.3960531989175591E-3</v>
      </c>
      <c r="O1339" s="90"/>
    </row>
    <row r="1340" spans="1:15" x14ac:dyDescent="0.3">
      <c r="A1340" s="94">
        <f xml:space="preserve"> IF(MOD(ROWS($A$681:A1339),12) = 0,A1339+1,A1339)</f>
        <v>113</v>
      </c>
      <c r="B1340" s="94"/>
      <c r="C1340" s="29"/>
      <c r="D1340" s="89"/>
      <c r="E1340" s="95">
        <f t="shared" si="350"/>
        <v>320251.78154795471</v>
      </c>
      <c r="F1340" s="93">
        <v>180</v>
      </c>
      <c r="G1340" s="93"/>
      <c r="H1340" s="91">
        <v>0.08</v>
      </c>
      <c r="I1340" s="95">
        <f t="shared" si="351"/>
        <v>12423.477096294622</v>
      </c>
      <c r="J1340" s="95">
        <f t="shared" si="345"/>
        <v>2135.0118769863648</v>
      </c>
      <c r="K1340" s="95">
        <f t="shared" si="346"/>
        <v>10288.465219308258</v>
      </c>
      <c r="L1340" s="95">
        <f t="shared" si="348"/>
        <v>1052.651911964995</v>
      </c>
      <c r="M1340" s="92">
        <f t="shared" si="353"/>
        <v>0.04</v>
      </c>
      <c r="N1340" s="92">
        <f t="shared" si="343"/>
        <v>3.3960531989175591E-3</v>
      </c>
      <c r="O1340" s="88">
        <f t="shared" ref="O1340" si="354">SUM(I1329:I1340)</f>
        <v>77121.123205459691</v>
      </c>
    </row>
    <row r="1341" spans="1:15" x14ac:dyDescent="0.3">
      <c r="A1341" s="94">
        <f xml:space="preserve"> IF(MOD(ROWS($A$681:A1340),12) = 0,A1340+1,A1340)</f>
        <v>114</v>
      </c>
      <c r="B1341" s="94"/>
      <c r="C1341" s="29"/>
      <c r="D1341" s="89"/>
      <c r="E1341" s="95">
        <f t="shared" si="350"/>
        <v>42256.280032071249</v>
      </c>
      <c r="F1341" s="93">
        <v>180</v>
      </c>
      <c r="G1341" s="93"/>
      <c r="H1341" s="91">
        <v>0.08</v>
      </c>
      <c r="I1341" s="95">
        <f t="shared" si="351"/>
        <v>1911.3041686607112</v>
      </c>
      <c r="J1341" s="95">
        <f t="shared" si="345"/>
        <v>281.70853354714166</v>
      </c>
      <c r="K1341" s="95">
        <f t="shared" si="346"/>
        <v>1629.5956351135696</v>
      </c>
      <c r="L1341" s="95">
        <f t="shared" si="348"/>
        <v>137.97038150770223</v>
      </c>
      <c r="M1341" s="92">
        <f t="shared" si="353"/>
        <v>0.04</v>
      </c>
      <c r="N1341" s="92">
        <f t="shared" si="343"/>
        <v>3.3960531989175591E-3</v>
      </c>
      <c r="O1341" s="90"/>
    </row>
    <row r="1342" spans="1:15" x14ac:dyDescent="0.3">
      <c r="A1342" s="94">
        <f xml:space="preserve"> IF(MOD(ROWS($A$681:A1341),12) = 0,A1341+1,A1341)</f>
        <v>114</v>
      </c>
      <c r="B1342" s="94"/>
      <c r="C1342" s="29"/>
      <c r="D1342" s="89"/>
      <c r="E1342" s="95">
        <f t="shared" si="350"/>
        <v>73948.490056124938</v>
      </c>
      <c r="F1342" s="93">
        <v>180</v>
      </c>
      <c r="G1342" s="93"/>
      <c r="H1342" s="91">
        <v>0.08</v>
      </c>
      <c r="I1342" s="95">
        <f t="shared" si="351"/>
        <v>3344.7822951562443</v>
      </c>
      <c r="J1342" s="95">
        <f t="shared" si="345"/>
        <v>492.98993370749963</v>
      </c>
      <c r="K1342" s="95">
        <f t="shared" si="346"/>
        <v>2851.7923614487445</v>
      </c>
      <c r="L1342" s="95">
        <f t="shared" si="348"/>
        <v>241.44816763847976</v>
      </c>
      <c r="M1342" s="92">
        <f t="shared" si="353"/>
        <v>0.04</v>
      </c>
      <c r="N1342" s="92">
        <f t="shared" si="343"/>
        <v>3.3960531989175591E-3</v>
      </c>
      <c r="O1342" s="90"/>
    </row>
    <row r="1343" spans="1:15" x14ac:dyDescent="0.3">
      <c r="A1343" s="94">
        <f xml:space="preserve"> IF(MOD(ROWS($A$681:A1342),12) = 0,A1342+1,A1342)</f>
        <v>114</v>
      </c>
      <c r="B1343" s="94"/>
      <c r="C1343" s="29"/>
      <c r="D1343" s="89"/>
      <c r="E1343" s="95">
        <f t="shared" si="350"/>
        <v>59158.792044899848</v>
      </c>
      <c r="F1343" s="93">
        <v>180</v>
      </c>
      <c r="G1343" s="93"/>
      <c r="H1343" s="91">
        <v>0.08</v>
      </c>
      <c r="I1343" s="95">
        <f t="shared" si="351"/>
        <v>2675.8258361249955</v>
      </c>
      <c r="J1343" s="95">
        <f t="shared" si="345"/>
        <v>394.39194696599901</v>
      </c>
      <c r="K1343" s="95">
        <f t="shared" si="346"/>
        <v>2281.4338891589964</v>
      </c>
      <c r="L1343" s="95">
        <f t="shared" si="348"/>
        <v>193.15853411078345</v>
      </c>
      <c r="M1343" s="92">
        <f t="shared" si="353"/>
        <v>0.04</v>
      </c>
      <c r="N1343" s="92">
        <f t="shared" si="343"/>
        <v>3.3960531989175591E-3</v>
      </c>
      <c r="O1343" s="90"/>
    </row>
    <row r="1344" spans="1:15" x14ac:dyDescent="0.3">
      <c r="A1344" s="94">
        <f xml:space="preserve"> IF(MOD(ROWS($A$681:A1343),12) = 0,A1343+1,A1343)</f>
        <v>114</v>
      </c>
      <c r="B1344" s="94"/>
      <c r="C1344" s="29"/>
      <c r="D1344" s="89"/>
      <c r="E1344" s="95">
        <f t="shared" si="350"/>
        <v>167268.86978663917</v>
      </c>
      <c r="F1344" s="93">
        <v>180</v>
      </c>
      <c r="G1344" s="93"/>
      <c r="H1344" s="91">
        <v>0.08</v>
      </c>
      <c r="I1344" s="95">
        <f t="shared" si="351"/>
        <v>7262.9558409107021</v>
      </c>
      <c r="J1344" s="95">
        <f t="shared" si="345"/>
        <v>1115.1257985775947</v>
      </c>
      <c r="K1344" s="95">
        <f t="shared" si="346"/>
        <v>6147.8300423331075</v>
      </c>
      <c r="L1344" s="95">
        <f t="shared" si="348"/>
        <v>547.1756224365738</v>
      </c>
      <c r="M1344" s="92">
        <f t="shared" si="353"/>
        <v>0.04</v>
      </c>
      <c r="N1344" s="92">
        <f t="shared" si="343"/>
        <v>3.3960531989175591E-3</v>
      </c>
      <c r="O1344" s="90"/>
    </row>
    <row r="1345" spans="1:15" x14ac:dyDescent="0.3">
      <c r="A1345" s="94">
        <f xml:space="preserve"> IF(MOD(ROWS($A$681:A1344),12) = 0,A1344+1,A1344)</f>
        <v>114</v>
      </c>
      <c r="B1345" s="94"/>
      <c r="C1345" s="29"/>
      <c r="D1345" s="89"/>
      <c r="E1345" s="95">
        <f t="shared" si="350"/>
        <v>264108.74176837946</v>
      </c>
      <c r="F1345" s="93">
        <v>180</v>
      </c>
      <c r="G1345" s="93"/>
      <c r="H1345" s="91">
        <v>0.08</v>
      </c>
      <c r="I1345" s="95">
        <f t="shared" si="351"/>
        <v>11467.825011964267</v>
      </c>
      <c r="J1345" s="95">
        <f t="shared" si="345"/>
        <v>1760.7249451225298</v>
      </c>
      <c r="K1345" s="95">
        <f t="shared" si="346"/>
        <v>9707.1000668417364</v>
      </c>
      <c r="L1345" s="95">
        <f t="shared" si="348"/>
        <v>863.96150911038592</v>
      </c>
      <c r="M1345" s="92">
        <f t="shared" si="353"/>
        <v>0.04</v>
      </c>
      <c r="N1345" s="92">
        <f t="shared" si="343"/>
        <v>3.3960531989175591E-3</v>
      </c>
      <c r="O1345" s="90"/>
    </row>
    <row r="1346" spans="1:15" x14ac:dyDescent="0.3">
      <c r="A1346" s="94">
        <f xml:space="preserve"> IF(MOD(ROWS($A$681:A1345),12) = 0,A1345+1,A1345)</f>
        <v>114</v>
      </c>
      <c r="B1346" s="94"/>
      <c r="C1346" s="29"/>
      <c r="D1346" s="89"/>
      <c r="E1346" s="95">
        <f t="shared" si="350"/>
        <v>176072.49451225309</v>
      </c>
      <c r="F1346" s="93">
        <v>180</v>
      </c>
      <c r="G1346" s="93"/>
      <c r="H1346" s="91">
        <v>0.08</v>
      </c>
      <c r="I1346" s="95">
        <f t="shared" si="351"/>
        <v>7645.2166746428447</v>
      </c>
      <c r="J1346" s="95">
        <f t="shared" si="345"/>
        <v>1173.8166300816874</v>
      </c>
      <c r="K1346" s="95">
        <f t="shared" si="346"/>
        <v>6471.4000445611573</v>
      </c>
      <c r="L1346" s="95">
        <f t="shared" si="348"/>
        <v>575.97433940692429</v>
      </c>
      <c r="M1346" s="92">
        <f t="shared" si="353"/>
        <v>0.04</v>
      </c>
      <c r="N1346" s="92">
        <f t="shared" si="343"/>
        <v>3.3960531989175591E-3</v>
      </c>
      <c r="O1346" s="90"/>
    </row>
    <row r="1347" spans="1:15" x14ac:dyDescent="0.3">
      <c r="A1347" s="94">
        <f xml:space="preserve"> IF(MOD(ROWS($A$681:A1346),12) = 0,A1346+1,A1346)</f>
        <v>114</v>
      </c>
      <c r="B1347" s="94"/>
      <c r="C1347" s="29"/>
      <c r="D1347" s="89"/>
      <c r="E1347" s="95">
        <f t="shared" si="350"/>
        <v>88036.247256126546</v>
      </c>
      <c r="F1347" s="93">
        <v>180</v>
      </c>
      <c r="G1347" s="93"/>
      <c r="H1347" s="91">
        <v>0.08</v>
      </c>
      <c r="I1347" s="95">
        <f t="shared" si="351"/>
        <v>3822.6083373214224</v>
      </c>
      <c r="J1347" s="95">
        <f t="shared" si="345"/>
        <v>586.90831504084372</v>
      </c>
      <c r="K1347" s="95">
        <f t="shared" si="346"/>
        <v>3235.7000222805787</v>
      </c>
      <c r="L1347" s="95">
        <f t="shared" si="348"/>
        <v>287.98716970346214</v>
      </c>
      <c r="M1347" s="92">
        <f t="shared" si="353"/>
        <v>0.04</v>
      </c>
      <c r="N1347" s="92">
        <f t="shared" ref="N1347:N1410" si="355">1-(POWER(1-M1347,(1/12)))</f>
        <v>3.3960531989175591E-3</v>
      </c>
      <c r="O1347" s="90"/>
    </row>
    <row r="1348" spans="1:15" x14ac:dyDescent="0.3">
      <c r="A1348" s="94">
        <f xml:space="preserve"> IF(MOD(ROWS($A$681:A1347),12) = 0,A1347+1,A1347)</f>
        <v>114</v>
      </c>
      <c r="B1348" s="94"/>
      <c r="C1348" s="29"/>
      <c r="D1348" s="89"/>
      <c r="E1348" s="95">
        <f t="shared" si="350"/>
        <v>125879.22415618613</v>
      </c>
      <c r="F1348" s="93">
        <v>180</v>
      </c>
      <c r="G1348" s="93"/>
      <c r="H1348" s="91">
        <v>0.08</v>
      </c>
      <c r="I1348" s="95">
        <f t="shared" si="351"/>
        <v>5256.0864638169551</v>
      </c>
      <c r="J1348" s="95">
        <f t="shared" si="345"/>
        <v>839.19482770790762</v>
      </c>
      <c r="K1348" s="95">
        <f t="shared" si="346"/>
        <v>4416.8916361090478</v>
      </c>
      <c r="L1348" s="95">
        <f t="shared" si="348"/>
        <v>412.492542902796</v>
      </c>
      <c r="M1348" s="92">
        <f t="shared" si="353"/>
        <v>0.04</v>
      </c>
      <c r="N1348" s="92">
        <f t="shared" si="355"/>
        <v>3.3960531989175591E-3</v>
      </c>
      <c r="O1348" s="90"/>
    </row>
    <row r="1349" spans="1:15" x14ac:dyDescent="0.3">
      <c r="A1349" s="94">
        <f xml:space="preserve"> IF(MOD(ROWS($A$681:A1348),12) = 0,A1348+1,A1348)</f>
        <v>114</v>
      </c>
      <c r="B1349" s="94"/>
      <c r="C1349" s="29"/>
      <c r="D1349" s="89"/>
      <c r="E1349" s="95">
        <f t="shared" si="350"/>
        <v>151055.06898742382</v>
      </c>
      <c r="F1349" s="93">
        <v>180</v>
      </c>
      <c r="G1349" s="93"/>
      <c r="H1349" s="91">
        <v>0.08</v>
      </c>
      <c r="I1349" s="95">
        <f t="shared" si="351"/>
        <v>6307.303756580347</v>
      </c>
      <c r="J1349" s="95">
        <f t="shared" si="345"/>
        <v>1007.0337932494922</v>
      </c>
      <c r="K1349" s="95">
        <f t="shared" si="346"/>
        <v>5300.2699633308548</v>
      </c>
      <c r="L1349" s="95">
        <f t="shared" si="348"/>
        <v>494.99105148335684</v>
      </c>
      <c r="M1349" s="92">
        <f t="shared" si="353"/>
        <v>0.04</v>
      </c>
      <c r="N1349" s="92">
        <f t="shared" si="355"/>
        <v>3.3960531989175591E-3</v>
      </c>
      <c r="O1349" s="90"/>
    </row>
    <row r="1350" spans="1:15" x14ac:dyDescent="0.3">
      <c r="A1350" s="94">
        <f xml:space="preserve"> IF(MOD(ROWS($A$681:A1349),12) = 0,A1349+1,A1349)</f>
        <v>114</v>
      </c>
      <c r="B1350" s="94"/>
      <c r="C1350" s="29"/>
      <c r="D1350" s="89"/>
      <c r="E1350" s="95">
        <f t="shared" si="350"/>
        <v>182970.1627698802</v>
      </c>
      <c r="F1350" s="93">
        <v>180</v>
      </c>
      <c r="G1350" s="93"/>
      <c r="H1350" s="91">
        <v>0.08</v>
      </c>
      <c r="I1350" s="95">
        <f t="shared" si="351"/>
        <v>7358.521049343738</v>
      </c>
      <c r="J1350" s="95">
        <f t="shared" si="345"/>
        <v>1219.8010851325348</v>
      </c>
      <c r="K1350" s="95">
        <f t="shared" si="346"/>
        <v>6138.7199642112028</v>
      </c>
      <c r="L1350" s="95">
        <f t="shared" si="348"/>
        <v>600.52898700939966</v>
      </c>
      <c r="M1350" s="92">
        <f t="shared" si="353"/>
        <v>0.04</v>
      </c>
      <c r="N1350" s="92">
        <f t="shared" si="355"/>
        <v>3.3960531989175591E-3</v>
      </c>
      <c r="O1350" s="90"/>
    </row>
    <row r="1351" spans="1:15" x14ac:dyDescent="0.3">
      <c r="A1351" s="94">
        <f xml:space="preserve"> IF(MOD(ROWS($A$681:A1350),12) = 0,A1350+1,A1350)</f>
        <v>114</v>
      </c>
      <c r="B1351" s="94"/>
      <c r="C1351" s="29"/>
      <c r="D1351" s="89"/>
      <c r="E1351" s="95">
        <f t="shared" si="350"/>
        <v>190098.87041026572</v>
      </c>
      <c r="F1351" s="93">
        <v>180</v>
      </c>
      <c r="G1351" s="93"/>
      <c r="H1351" s="91">
        <v>0.08</v>
      </c>
      <c r="I1351" s="95">
        <f t="shared" si="351"/>
        <v>7645.2166746428447</v>
      </c>
      <c r="J1351" s="95">
        <f t="shared" si="345"/>
        <v>1267.3258027351048</v>
      </c>
      <c r="K1351" s="95">
        <f t="shared" si="346"/>
        <v>6377.8908719077399</v>
      </c>
      <c r="L1351" s="95">
        <f t="shared" si="348"/>
        <v>623.92622026950812</v>
      </c>
      <c r="M1351" s="92">
        <f t="shared" si="353"/>
        <v>0.04</v>
      </c>
      <c r="N1351" s="92">
        <f t="shared" si="355"/>
        <v>3.3960531989175591E-3</v>
      </c>
      <c r="O1351" s="90"/>
    </row>
    <row r="1352" spans="1:15" x14ac:dyDescent="0.3">
      <c r="A1352" s="94">
        <f xml:space="preserve"> IF(MOD(ROWS($A$681:A1351),12) = 0,A1351+1,A1351)</f>
        <v>114</v>
      </c>
      <c r="B1352" s="94"/>
      <c r="C1352" s="29"/>
      <c r="D1352" s="89"/>
      <c r="E1352" s="95">
        <f t="shared" si="350"/>
        <v>308910.66441668145</v>
      </c>
      <c r="F1352" s="93">
        <v>180</v>
      </c>
      <c r="G1352" s="93"/>
      <c r="H1352" s="91">
        <v>0.08</v>
      </c>
      <c r="I1352" s="95">
        <f t="shared" si="351"/>
        <v>12423.477096294622</v>
      </c>
      <c r="J1352" s="95">
        <f t="shared" si="345"/>
        <v>2059.404429444543</v>
      </c>
      <c r="K1352" s="95">
        <f t="shared" si="346"/>
        <v>10364.072666850079</v>
      </c>
      <c r="L1352" s="95">
        <f t="shared" si="348"/>
        <v>1013.8801079379494</v>
      </c>
      <c r="M1352" s="92">
        <f t="shared" si="353"/>
        <v>0.04</v>
      </c>
      <c r="N1352" s="92">
        <f t="shared" si="355"/>
        <v>3.3960531989175591E-3</v>
      </c>
      <c r="O1352" s="88">
        <f t="shared" ref="O1352" si="356">SUM(I1341:I1352)</f>
        <v>77121.123205459691</v>
      </c>
    </row>
    <row r="1353" spans="1:15" x14ac:dyDescent="0.3">
      <c r="A1353" s="94">
        <f xml:space="preserve"> IF(MOD(ROWS($A$681:A1352),12) = 0,A1352+1,A1352)</f>
        <v>115</v>
      </c>
      <c r="B1353" s="94"/>
      <c r="C1353" s="29"/>
      <c r="D1353" s="89"/>
      <c r="E1353" s="95">
        <f t="shared" si="350"/>
        <v>40488.714015449979</v>
      </c>
      <c r="F1353" s="93">
        <v>180</v>
      </c>
      <c r="G1353" s="93"/>
      <c r="H1353" s="91">
        <v>0.08</v>
      </c>
      <c r="I1353" s="95">
        <f t="shared" si="351"/>
        <v>1911.3041686607112</v>
      </c>
      <c r="J1353" s="95">
        <f t="shared" si="345"/>
        <v>269.92476010299987</v>
      </c>
      <c r="K1353" s="95">
        <f t="shared" si="346"/>
        <v>1641.3794085577113</v>
      </c>
      <c r="L1353" s="95">
        <f t="shared" si="348"/>
        <v>131.92761496115727</v>
      </c>
      <c r="M1353" s="92">
        <f t="shared" si="353"/>
        <v>0.04</v>
      </c>
      <c r="N1353" s="92">
        <f t="shared" si="355"/>
        <v>3.3960531989175591E-3</v>
      </c>
      <c r="O1353" s="90"/>
    </row>
    <row r="1354" spans="1:15" x14ac:dyDescent="0.3">
      <c r="A1354" s="94">
        <f xml:space="preserve"> IF(MOD(ROWS($A$681:A1353),12) = 0,A1353+1,A1353)</f>
        <v>115</v>
      </c>
      <c r="B1354" s="94"/>
      <c r="C1354" s="29"/>
      <c r="D1354" s="89"/>
      <c r="E1354" s="95">
        <f t="shared" si="350"/>
        <v>70855.249527037726</v>
      </c>
      <c r="F1354" s="93">
        <v>180</v>
      </c>
      <c r="G1354" s="93"/>
      <c r="H1354" s="91">
        <v>0.08</v>
      </c>
      <c r="I1354" s="95">
        <f t="shared" si="351"/>
        <v>3344.7822951562443</v>
      </c>
      <c r="J1354" s="95">
        <f t="shared" si="345"/>
        <v>472.36833018025152</v>
      </c>
      <c r="K1354" s="95">
        <f t="shared" si="346"/>
        <v>2872.4139649759927</v>
      </c>
      <c r="L1354" s="95">
        <f t="shared" si="348"/>
        <v>230.87332618202615</v>
      </c>
      <c r="M1354" s="92">
        <f t="shared" si="353"/>
        <v>0.04</v>
      </c>
      <c r="N1354" s="92">
        <f t="shared" si="355"/>
        <v>3.3960531989175591E-3</v>
      </c>
      <c r="O1354" s="90"/>
    </row>
    <row r="1355" spans="1:15" x14ac:dyDescent="0.3">
      <c r="A1355" s="94">
        <f xml:space="preserve"> IF(MOD(ROWS($A$681:A1354),12) = 0,A1354+1,A1354)</f>
        <v>115</v>
      </c>
      <c r="B1355" s="94"/>
      <c r="C1355" s="29"/>
      <c r="D1355" s="89"/>
      <c r="E1355" s="95">
        <f t="shared" si="350"/>
        <v>56684.199621630069</v>
      </c>
      <c r="F1355" s="93">
        <v>180</v>
      </c>
      <c r="G1355" s="93"/>
      <c r="H1355" s="91">
        <v>0.08</v>
      </c>
      <c r="I1355" s="95">
        <f t="shared" si="351"/>
        <v>2675.8258361249955</v>
      </c>
      <c r="J1355" s="95">
        <f t="shared" si="345"/>
        <v>377.89466414420048</v>
      </c>
      <c r="K1355" s="95">
        <f t="shared" si="346"/>
        <v>2297.9311719807952</v>
      </c>
      <c r="L1355" s="95">
        <f t="shared" si="348"/>
        <v>184.69866094562053</v>
      </c>
      <c r="M1355" s="92">
        <f t="shared" si="353"/>
        <v>0.04</v>
      </c>
      <c r="N1355" s="92">
        <f t="shared" si="355"/>
        <v>3.3960531989175591E-3</v>
      </c>
      <c r="O1355" s="90"/>
    </row>
    <row r="1356" spans="1:15" x14ac:dyDescent="0.3">
      <c r="A1356" s="94">
        <f xml:space="preserve"> IF(MOD(ROWS($A$681:A1355),12) = 0,A1355+1,A1355)</f>
        <v>115</v>
      </c>
      <c r="B1356" s="94"/>
      <c r="C1356" s="29"/>
      <c r="D1356" s="89"/>
      <c r="E1356" s="95">
        <f t="shared" si="350"/>
        <v>160573.8641218695</v>
      </c>
      <c r="F1356" s="93">
        <v>180</v>
      </c>
      <c r="G1356" s="93"/>
      <c r="H1356" s="91">
        <v>0.08</v>
      </c>
      <c r="I1356" s="95">
        <f t="shared" si="351"/>
        <v>7262.9558409107021</v>
      </c>
      <c r="J1356" s="95">
        <f t="shared" si="345"/>
        <v>1070.4924274791301</v>
      </c>
      <c r="K1356" s="95">
        <f t="shared" si="346"/>
        <v>6192.463413431572</v>
      </c>
      <c r="L1356" s="95">
        <f t="shared" si="348"/>
        <v>524.28744972926415</v>
      </c>
      <c r="M1356" s="92">
        <f t="shared" si="353"/>
        <v>0.04</v>
      </c>
      <c r="N1356" s="92">
        <f t="shared" si="355"/>
        <v>3.3960531989175591E-3</v>
      </c>
      <c r="O1356" s="90"/>
    </row>
    <row r="1357" spans="1:15" x14ac:dyDescent="0.3">
      <c r="A1357" s="94">
        <f xml:space="preserve"> IF(MOD(ROWS($A$681:A1356),12) = 0,A1356+1,A1356)</f>
        <v>115</v>
      </c>
      <c r="B1357" s="94"/>
      <c r="C1357" s="29"/>
      <c r="D1357" s="89"/>
      <c r="E1357" s="95">
        <f t="shared" si="350"/>
        <v>253537.68019242736</v>
      </c>
      <c r="F1357" s="93">
        <v>180</v>
      </c>
      <c r="G1357" s="93"/>
      <c r="H1357" s="91">
        <v>0.08</v>
      </c>
      <c r="I1357" s="95">
        <f t="shared" si="351"/>
        <v>11467.825011964267</v>
      </c>
      <c r="J1357" s="95">
        <f t="shared" si="345"/>
        <v>1690.2512012828493</v>
      </c>
      <c r="K1357" s="95">
        <f t="shared" si="346"/>
        <v>9777.5738106814169</v>
      </c>
      <c r="L1357" s="95">
        <f t="shared" si="348"/>
        <v>827.82228904621286</v>
      </c>
      <c r="M1357" s="92">
        <f t="shared" si="353"/>
        <v>0.04</v>
      </c>
      <c r="N1357" s="92">
        <f t="shared" si="355"/>
        <v>3.3960531989175591E-3</v>
      </c>
      <c r="O1357" s="90"/>
    </row>
    <row r="1358" spans="1:15" x14ac:dyDescent="0.3">
      <c r="A1358" s="94">
        <f xml:space="preserve"> IF(MOD(ROWS($A$681:A1357),12) = 0,A1357+1,A1357)</f>
        <v>115</v>
      </c>
      <c r="B1358" s="94"/>
      <c r="C1358" s="29"/>
      <c r="D1358" s="89"/>
      <c r="E1358" s="95">
        <f t="shared" si="350"/>
        <v>169025.12012828499</v>
      </c>
      <c r="F1358" s="93">
        <v>180</v>
      </c>
      <c r="G1358" s="93"/>
      <c r="H1358" s="91">
        <v>0.08</v>
      </c>
      <c r="I1358" s="95">
        <f t="shared" si="351"/>
        <v>7645.2166746428447</v>
      </c>
      <c r="J1358" s="95">
        <f t="shared" si="345"/>
        <v>1126.8341341885666</v>
      </c>
      <c r="K1358" s="95">
        <f t="shared" si="346"/>
        <v>6518.3825404542786</v>
      </c>
      <c r="L1358" s="95">
        <f t="shared" si="348"/>
        <v>551.88152603080891</v>
      </c>
      <c r="M1358" s="92">
        <f t="shared" si="353"/>
        <v>0.04</v>
      </c>
      <c r="N1358" s="92">
        <f t="shared" si="355"/>
        <v>3.3960531989175591E-3</v>
      </c>
      <c r="O1358" s="90"/>
    </row>
    <row r="1359" spans="1:15" x14ac:dyDescent="0.3">
      <c r="A1359" s="94">
        <f xml:space="preserve"> IF(MOD(ROWS($A$681:A1358),12) = 0,A1358+1,A1358)</f>
        <v>115</v>
      </c>
      <c r="B1359" s="94"/>
      <c r="C1359" s="29"/>
      <c r="D1359" s="89"/>
      <c r="E1359" s="95">
        <f t="shared" si="350"/>
        <v>84512.560064142497</v>
      </c>
      <c r="F1359" s="93">
        <v>180</v>
      </c>
      <c r="G1359" s="93"/>
      <c r="H1359" s="91">
        <v>0.08</v>
      </c>
      <c r="I1359" s="95">
        <f t="shared" si="351"/>
        <v>3822.6083373214224</v>
      </c>
      <c r="J1359" s="95">
        <f t="shared" si="345"/>
        <v>563.41706709428331</v>
      </c>
      <c r="K1359" s="95">
        <f t="shared" si="346"/>
        <v>3259.1912702271393</v>
      </c>
      <c r="L1359" s="95">
        <f t="shared" si="348"/>
        <v>275.94076301540446</v>
      </c>
      <c r="M1359" s="92">
        <f t="shared" si="353"/>
        <v>0.04</v>
      </c>
      <c r="N1359" s="92">
        <f t="shared" si="355"/>
        <v>3.3960531989175591E-3</v>
      </c>
      <c r="O1359" s="90"/>
    </row>
    <row r="1360" spans="1:15" x14ac:dyDescent="0.3">
      <c r="A1360" s="94">
        <f xml:space="preserve"> IF(MOD(ROWS($A$681:A1359),12) = 0,A1359+1,A1359)</f>
        <v>115</v>
      </c>
      <c r="B1360" s="94"/>
      <c r="C1360" s="29"/>
      <c r="D1360" s="89"/>
      <c r="E1360" s="95">
        <f t="shared" si="350"/>
        <v>121049.83997717428</v>
      </c>
      <c r="F1360" s="93">
        <v>180</v>
      </c>
      <c r="G1360" s="93"/>
      <c r="H1360" s="91">
        <v>0.08</v>
      </c>
      <c r="I1360" s="95">
        <f t="shared" si="351"/>
        <v>5256.0864638169551</v>
      </c>
      <c r="J1360" s="95">
        <f t="shared" ref="J1360:J1423" si="357">E1360*(H1360/12)</f>
        <v>806.99893318116199</v>
      </c>
      <c r="K1360" s="95">
        <f t="shared" ref="K1360:K1423" si="358">I1360-J1360</f>
        <v>4449.087530635793</v>
      </c>
      <c r="L1360" s="95">
        <f t="shared" si="348"/>
        <v>395.98235834226148</v>
      </c>
      <c r="M1360" s="92">
        <f t="shared" si="353"/>
        <v>0.04</v>
      </c>
      <c r="N1360" s="92">
        <f t="shared" si="355"/>
        <v>3.3960531989175591E-3</v>
      </c>
      <c r="O1360" s="90"/>
    </row>
    <row r="1361" spans="1:15" x14ac:dyDescent="0.3">
      <c r="A1361" s="94">
        <f xml:space="preserve"> IF(MOD(ROWS($A$681:A1360),12) = 0,A1360+1,A1360)</f>
        <v>115</v>
      </c>
      <c r="B1361" s="94"/>
      <c r="C1361" s="29"/>
      <c r="D1361" s="89"/>
      <c r="E1361" s="95">
        <f t="shared" si="350"/>
        <v>145259.80797260962</v>
      </c>
      <c r="F1361" s="93">
        <v>180</v>
      </c>
      <c r="G1361" s="93"/>
      <c r="H1361" s="91">
        <v>0.08</v>
      </c>
      <c r="I1361" s="95">
        <f t="shared" si="351"/>
        <v>6307.303756580347</v>
      </c>
      <c r="J1361" s="95">
        <f t="shared" si="357"/>
        <v>968.39871981739748</v>
      </c>
      <c r="K1361" s="95">
        <f t="shared" si="358"/>
        <v>5338.9050367629497</v>
      </c>
      <c r="L1361" s="95">
        <f t="shared" si="348"/>
        <v>475.17883001071539</v>
      </c>
      <c r="M1361" s="92">
        <f t="shared" si="353"/>
        <v>0.04</v>
      </c>
      <c r="N1361" s="92">
        <f t="shared" si="355"/>
        <v>3.3960531989175591E-3</v>
      </c>
      <c r="O1361" s="90"/>
    </row>
    <row r="1362" spans="1:15" x14ac:dyDescent="0.3">
      <c r="A1362" s="94">
        <f xml:space="preserve"> IF(MOD(ROWS($A$681:A1361),12) = 0,A1361+1,A1361)</f>
        <v>115</v>
      </c>
      <c r="B1362" s="94"/>
      <c r="C1362" s="29"/>
      <c r="D1362" s="89"/>
      <c r="E1362" s="95">
        <f t="shared" si="350"/>
        <v>176230.91381865961</v>
      </c>
      <c r="F1362" s="93">
        <v>180</v>
      </c>
      <c r="G1362" s="93"/>
      <c r="H1362" s="91">
        <v>0.08</v>
      </c>
      <c r="I1362" s="95">
        <f t="shared" si="351"/>
        <v>7358.521049343738</v>
      </c>
      <c r="J1362" s="95">
        <f t="shared" si="357"/>
        <v>1174.8727587910641</v>
      </c>
      <c r="K1362" s="95">
        <f t="shared" si="358"/>
        <v>6183.6482905526736</v>
      </c>
      <c r="L1362" s="95">
        <f t="shared" si="348"/>
        <v>577.4895600639112</v>
      </c>
      <c r="M1362" s="92">
        <f t="shared" si="353"/>
        <v>0.04</v>
      </c>
      <c r="N1362" s="92">
        <f t="shared" si="355"/>
        <v>3.3960531989175591E-3</v>
      </c>
      <c r="O1362" s="90"/>
    </row>
    <row r="1363" spans="1:15" x14ac:dyDescent="0.3">
      <c r="A1363" s="94">
        <f xml:space="preserve"> IF(MOD(ROWS($A$681:A1362),12) = 0,A1362+1,A1362)</f>
        <v>115</v>
      </c>
      <c r="B1363" s="94"/>
      <c r="C1363" s="29"/>
      <c r="D1363" s="89"/>
      <c r="E1363" s="95">
        <f t="shared" si="350"/>
        <v>183097.0533180885</v>
      </c>
      <c r="F1363" s="93">
        <v>180</v>
      </c>
      <c r="G1363" s="93"/>
      <c r="H1363" s="91">
        <v>0.08</v>
      </c>
      <c r="I1363" s="95">
        <f t="shared" si="351"/>
        <v>7645.2166746428447</v>
      </c>
      <c r="J1363" s="95">
        <f t="shared" si="357"/>
        <v>1220.64702212059</v>
      </c>
      <c r="K1363" s="95">
        <f t="shared" si="358"/>
        <v>6424.5696525222547</v>
      </c>
      <c r="L1363" s="95">
        <f t="shared" si="348"/>
        <v>599.98915331315652</v>
      </c>
      <c r="M1363" s="92">
        <f t="shared" si="353"/>
        <v>0.04</v>
      </c>
      <c r="N1363" s="92">
        <f t="shared" si="355"/>
        <v>3.3960531989175591E-3</v>
      </c>
      <c r="O1363" s="90"/>
    </row>
    <row r="1364" spans="1:15" x14ac:dyDescent="0.3">
      <c r="A1364" s="94">
        <f xml:space="preserve"> IF(MOD(ROWS($A$681:A1363),12) = 0,A1363+1,A1363)</f>
        <v>115</v>
      </c>
      <c r="B1364" s="94"/>
      <c r="C1364" s="29"/>
      <c r="D1364" s="89"/>
      <c r="E1364" s="95">
        <f t="shared" si="350"/>
        <v>297532.71164189343</v>
      </c>
      <c r="F1364" s="93">
        <v>180</v>
      </c>
      <c r="G1364" s="93"/>
      <c r="H1364" s="91">
        <v>0.08</v>
      </c>
      <c r="I1364" s="95">
        <f t="shared" si="351"/>
        <v>12423.477096294622</v>
      </c>
      <c r="J1364" s="95">
        <f t="shared" si="357"/>
        <v>1983.5514109459564</v>
      </c>
      <c r="K1364" s="95">
        <f t="shared" si="358"/>
        <v>10439.925685348666</v>
      </c>
      <c r="L1364" s="95">
        <f t="shared" si="348"/>
        <v>974.9823741338779</v>
      </c>
      <c r="M1364" s="92">
        <f t="shared" si="353"/>
        <v>0.04</v>
      </c>
      <c r="N1364" s="92">
        <f t="shared" si="355"/>
        <v>3.3960531989175591E-3</v>
      </c>
      <c r="O1364" s="88">
        <f t="shared" ref="O1364" si="359">SUM(I1353:I1364)</f>
        <v>77121.123205459691</v>
      </c>
    </row>
    <row r="1365" spans="1:15" x14ac:dyDescent="0.3">
      <c r="A1365" s="94">
        <f xml:space="preserve"> IF(MOD(ROWS($A$681:A1364),12) = 0,A1364+1,A1364)</f>
        <v>116</v>
      </c>
      <c r="B1365" s="94"/>
      <c r="C1365" s="29"/>
      <c r="D1365" s="89"/>
      <c r="E1365" s="95">
        <f t="shared" si="350"/>
        <v>38715.406991931115</v>
      </c>
      <c r="F1365" s="93">
        <v>180</v>
      </c>
      <c r="G1365" s="93"/>
      <c r="H1365" s="91">
        <v>0.08</v>
      </c>
      <c r="I1365" s="95">
        <f t="shared" si="351"/>
        <v>1911.3041686607112</v>
      </c>
      <c r="J1365" s="95">
        <f t="shared" si="357"/>
        <v>258.10271327954081</v>
      </c>
      <c r="K1365" s="95">
        <f t="shared" si="358"/>
        <v>1653.2014553811705</v>
      </c>
      <c r="L1365" s="95">
        <f t="shared" si="348"/>
        <v>125.86522167134052</v>
      </c>
      <c r="M1365" s="92">
        <f t="shared" si="353"/>
        <v>0.04</v>
      </c>
      <c r="N1365" s="92">
        <f t="shared" si="355"/>
        <v>3.3960531989175591E-3</v>
      </c>
      <c r="O1365" s="90"/>
    </row>
    <row r="1366" spans="1:15" x14ac:dyDescent="0.3">
      <c r="A1366" s="94">
        <f xml:space="preserve"> IF(MOD(ROWS($A$681:A1365),12) = 0,A1365+1,A1365)</f>
        <v>116</v>
      </c>
      <c r="B1366" s="94"/>
      <c r="C1366" s="29"/>
      <c r="D1366" s="89"/>
      <c r="E1366" s="95">
        <f t="shared" si="350"/>
        <v>67751.962235879706</v>
      </c>
      <c r="F1366" s="93">
        <v>180</v>
      </c>
      <c r="G1366" s="93"/>
      <c r="H1366" s="91">
        <v>0.08</v>
      </c>
      <c r="I1366" s="95">
        <f t="shared" si="351"/>
        <v>3344.7822951562443</v>
      </c>
      <c r="J1366" s="95">
        <f t="shared" si="357"/>
        <v>451.67974823919809</v>
      </c>
      <c r="K1366" s="95">
        <f t="shared" si="358"/>
        <v>2893.1025469170463</v>
      </c>
      <c r="L1366" s="95">
        <f t="shared" si="348"/>
        <v>220.26413792484675</v>
      </c>
      <c r="M1366" s="92">
        <f t="shared" si="353"/>
        <v>0.04</v>
      </c>
      <c r="N1366" s="92">
        <f t="shared" si="355"/>
        <v>3.3960531989175591E-3</v>
      </c>
      <c r="O1366" s="90"/>
    </row>
    <row r="1367" spans="1:15" x14ac:dyDescent="0.3">
      <c r="A1367" s="94">
        <f xml:space="preserve"> IF(MOD(ROWS($A$681:A1366),12) = 0,A1366+1,A1366)</f>
        <v>116</v>
      </c>
      <c r="B1367" s="94"/>
      <c r="C1367" s="29"/>
      <c r="D1367" s="89"/>
      <c r="E1367" s="95">
        <f t="shared" si="350"/>
        <v>54201.569788703651</v>
      </c>
      <c r="F1367" s="93">
        <v>180</v>
      </c>
      <c r="G1367" s="93"/>
      <c r="H1367" s="91">
        <v>0.08</v>
      </c>
      <c r="I1367" s="95">
        <f t="shared" si="351"/>
        <v>2675.8258361249955</v>
      </c>
      <c r="J1367" s="95">
        <f t="shared" si="357"/>
        <v>361.34379859135771</v>
      </c>
      <c r="K1367" s="95">
        <f t="shared" si="358"/>
        <v>2314.4820375336376</v>
      </c>
      <c r="L1367" s="95">
        <f t="shared" si="348"/>
        <v>176.21131033987703</v>
      </c>
      <c r="M1367" s="92">
        <f t="shared" si="353"/>
        <v>0.04</v>
      </c>
      <c r="N1367" s="92">
        <f t="shared" si="355"/>
        <v>3.3960531989175591E-3</v>
      </c>
      <c r="O1367" s="90"/>
    </row>
    <row r="1368" spans="1:15" x14ac:dyDescent="0.3">
      <c r="A1368" s="94">
        <f xml:space="preserve"> IF(MOD(ROWS($A$681:A1367),12) = 0,A1367+1,A1367)</f>
        <v>116</v>
      </c>
      <c r="B1368" s="94"/>
      <c r="C1368" s="29"/>
      <c r="D1368" s="89"/>
      <c r="E1368" s="95">
        <f t="shared" si="350"/>
        <v>153857.11325870868</v>
      </c>
      <c r="F1368" s="93">
        <v>180</v>
      </c>
      <c r="G1368" s="93"/>
      <c r="H1368" s="91">
        <v>0.08</v>
      </c>
      <c r="I1368" s="95">
        <f t="shared" si="351"/>
        <v>7262.9558409107021</v>
      </c>
      <c r="J1368" s="95">
        <f t="shared" si="357"/>
        <v>1025.7140883913912</v>
      </c>
      <c r="K1368" s="95">
        <f t="shared" si="358"/>
        <v>6237.2417525193105</v>
      </c>
      <c r="L1368" s="95">
        <f t="shared" si="348"/>
        <v>501.32493685239348</v>
      </c>
      <c r="M1368" s="92">
        <f t="shared" si="353"/>
        <v>0.04</v>
      </c>
      <c r="N1368" s="92">
        <f t="shared" si="355"/>
        <v>3.3960531989175591E-3</v>
      </c>
      <c r="O1368" s="90"/>
    </row>
    <row r="1369" spans="1:15" x14ac:dyDescent="0.3">
      <c r="A1369" s="94">
        <f xml:space="preserve"> IF(MOD(ROWS($A$681:A1368),12) = 0,A1368+1,A1368)</f>
        <v>116</v>
      </c>
      <c r="B1369" s="94"/>
      <c r="C1369" s="29"/>
      <c r="D1369" s="89"/>
      <c r="E1369" s="95">
        <f t="shared" si="350"/>
        <v>242932.28409269973</v>
      </c>
      <c r="F1369" s="93">
        <v>180</v>
      </c>
      <c r="G1369" s="93"/>
      <c r="H1369" s="91">
        <v>0.08</v>
      </c>
      <c r="I1369" s="95">
        <f t="shared" si="351"/>
        <v>11467.825011964267</v>
      </c>
      <c r="J1369" s="95">
        <f t="shared" si="357"/>
        <v>1619.5485606179984</v>
      </c>
      <c r="K1369" s="95">
        <f t="shared" si="358"/>
        <v>9848.276451346268</v>
      </c>
      <c r="L1369" s="95">
        <f t="shared" si="348"/>
        <v>791.56568976694325</v>
      </c>
      <c r="M1369" s="92">
        <f t="shared" si="353"/>
        <v>0.04</v>
      </c>
      <c r="N1369" s="92">
        <f t="shared" si="355"/>
        <v>3.3960531989175591E-3</v>
      </c>
      <c r="O1369" s="90"/>
    </row>
    <row r="1370" spans="1:15" x14ac:dyDescent="0.3">
      <c r="A1370" s="94">
        <f xml:space="preserve"> IF(MOD(ROWS($A$681:A1369),12) = 0,A1369+1,A1369)</f>
        <v>116</v>
      </c>
      <c r="B1370" s="94"/>
      <c r="C1370" s="29"/>
      <c r="D1370" s="89"/>
      <c r="E1370" s="95">
        <f t="shared" si="350"/>
        <v>161954.85606179992</v>
      </c>
      <c r="F1370" s="93">
        <v>180</v>
      </c>
      <c r="G1370" s="93"/>
      <c r="H1370" s="91">
        <v>0.08</v>
      </c>
      <c r="I1370" s="95">
        <f t="shared" si="351"/>
        <v>7645.2166746428447</v>
      </c>
      <c r="J1370" s="95">
        <f t="shared" si="357"/>
        <v>1079.6990404119995</v>
      </c>
      <c r="K1370" s="95">
        <f t="shared" si="358"/>
        <v>6565.517634230845</v>
      </c>
      <c r="L1370" s="95">
        <f t="shared" si="348"/>
        <v>527.7104598446291</v>
      </c>
      <c r="M1370" s="92">
        <f t="shared" si="353"/>
        <v>0.04</v>
      </c>
      <c r="N1370" s="92">
        <f t="shared" si="355"/>
        <v>3.3960531989175591E-3</v>
      </c>
      <c r="O1370" s="90"/>
    </row>
    <row r="1371" spans="1:15" x14ac:dyDescent="0.3">
      <c r="A1371" s="94">
        <f xml:space="preserve"> IF(MOD(ROWS($A$681:A1370),12) = 0,A1370+1,A1370)</f>
        <v>116</v>
      </c>
      <c r="B1371" s="94"/>
      <c r="C1371" s="29"/>
      <c r="D1371" s="89"/>
      <c r="E1371" s="95">
        <f t="shared" si="350"/>
        <v>80977.428030899959</v>
      </c>
      <c r="F1371" s="93">
        <v>180</v>
      </c>
      <c r="G1371" s="93"/>
      <c r="H1371" s="91">
        <v>0.08</v>
      </c>
      <c r="I1371" s="95">
        <f t="shared" si="351"/>
        <v>3822.6083373214224</v>
      </c>
      <c r="J1371" s="95">
        <f t="shared" si="357"/>
        <v>539.84952020599974</v>
      </c>
      <c r="K1371" s="95">
        <f t="shared" si="358"/>
        <v>3282.7588171154225</v>
      </c>
      <c r="L1371" s="95">
        <f t="shared" si="348"/>
        <v>263.85522992231455</v>
      </c>
      <c r="M1371" s="92">
        <f t="shared" si="353"/>
        <v>0.04</v>
      </c>
      <c r="N1371" s="92">
        <f t="shared" si="355"/>
        <v>3.3960531989175591E-3</v>
      </c>
      <c r="O1371" s="90"/>
    </row>
    <row r="1372" spans="1:15" x14ac:dyDescent="0.3">
      <c r="A1372" s="94">
        <f xml:space="preserve"> IF(MOD(ROWS($A$681:A1371),12) = 0,A1371+1,A1371)</f>
        <v>116</v>
      </c>
      <c r="B1372" s="94"/>
      <c r="C1372" s="29"/>
      <c r="D1372" s="89"/>
      <c r="E1372" s="95">
        <f t="shared" si="350"/>
        <v>116204.77008819624</v>
      </c>
      <c r="F1372" s="93">
        <v>180</v>
      </c>
      <c r="G1372" s="93"/>
      <c r="H1372" s="91">
        <v>0.08</v>
      </c>
      <c r="I1372" s="95">
        <f t="shared" si="351"/>
        <v>5256.0864638169551</v>
      </c>
      <c r="J1372" s="95">
        <f t="shared" si="357"/>
        <v>774.69846725464163</v>
      </c>
      <c r="K1372" s="95">
        <f t="shared" si="358"/>
        <v>4481.3879965623137</v>
      </c>
      <c r="L1372" s="95">
        <f t="shared" si="348"/>
        <v>379.4185491461821</v>
      </c>
      <c r="M1372" s="92">
        <f t="shared" si="353"/>
        <v>0.04</v>
      </c>
      <c r="N1372" s="92">
        <f t="shared" si="355"/>
        <v>3.3960531989175591E-3</v>
      </c>
      <c r="O1372" s="90"/>
    </row>
    <row r="1373" spans="1:15" x14ac:dyDescent="0.3">
      <c r="A1373" s="94">
        <f xml:space="preserve"> IF(MOD(ROWS($A$681:A1372),12) = 0,A1372+1,A1372)</f>
        <v>116</v>
      </c>
      <c r="B1373" s="94"/>
      <c r="C1373" s="29"/>
      <c r="D1373" s="89"/>
      <c r="E1373" s="95">
        <f t="shared" si="350"/>
        <v>139445.72410583595</v>
      </c>
      <c r="F1373" s="93">
        <v>180</v>
      </c>
      <c r="G1373" s="93"/>
      <c r="H1373" s="91">
        <v>0.08</v>
      </c>
      <c r="I1373" s="95">
        <f t="shared" si="351"/>
        <v>6307.303756580347</v>
      </c>
      <c r="J1373" s="95">
        <f t="shared" si="357"/>
        <v>929.63816070557311</v>
      </c>
      <c r="K1373" s="95">
        <f t="shared" si="358"/>
        <v>5377.6655958747742</v>
      </c>
      <c r="L1373" s="95">
        <f t="shared" si="348"/>
        <v>455.30225897542016</v>
      </c>
      <c r="M1373" s="92">
        <f t="shared" si="353"/>
        <v>0.04</v>
      </c>
      <c r="N1373" s="92">
        <f t="shared" si="355"/>
        <v>3.3960531989175591E-3</v>
      </c>
      <c r="O1373" s="90"/>
    </row>
    <row r="1374" spans="1:15" x14ac:dyDescent="0.3">
      <c r="A1374" s="94">
        <f xml:space="preserve"> IF(MOD(ROWS($A$681:A1373),12) = 0,A1373+1,A1373)</f>
        <v>116</v>
      </c>
      <c r="B1374" s="94"/>
      <c r="C1374" s="29"/>
      <c r="D1374" s="89"/>
      <c r="E1374" s="95">
        <f t="shared" si="350"/>
        <v>169469.77596804305</v>
      </c>
      <c r="F1374" s="93">
        <v>180</v>
      </c>
      <c r="G1374" s="93"/>
      <c r="H1374" s="91">
        <v>0.08</v>
      </c>
      <c r="I1374" s="95">
        <f t="shared" si="351"/>
        <v>7358.521049343738</v>
      </c>
      <c r="J1374" s="95">
        <f t="shared" si="357"/>
        <v>1129.7985064536203</v>
      </c>
      <c r="K1374" s="95">
        <f t="shared" si="358"/>
        <v>6228.7225428901174</v>
      </c>
      <c r="L1374" s="95">
        <f t="shared" si="348"/>
        <v>554.37530167916282</v>
      </c>
      <c r="M1374" s="92">
        <f t="shared" si="353"/>
        <v>0.04</v>
      </c>
      <c r="N1374" s="92">
        <f t="shared" si="355"/>
        <v>3.3960531989175591E-3</v>
      </c>
      <c r="O1374" s="90"/>
    </row>
    <row r="1375" spans="1:15" x14ac:dyDescent="0.3">
      <c r="A1375" s="94">
        <f xml:space="preserve"> IF(MOD(ROWS($A$681:A1374),12) = 0,A1374+1,A1374)</f>
        <v>116</v>
      </c>
      <c r="B1375" s="94"/>
      <c r="C1375" s="29"/>
      <c r="D1375" s="89"/>
      <c r="E1375" s="95">
        <f t="shared" si="350"/>
        <v>176072.49451225309</v>
      </c>
      <c r="F1375" s="93">
        <v>180</v>
      </c>
      <c r="G1375" s="93"/>
      <c r="H1375" s="91">
        <v>0.08</v>
      </c>
      <c r="I1375" s="95">
        <f t="shared" si="351"/>
        <v>7645.2166746428447</v>
      </c>
      <c r="J1375" s="95">
        <f t="shared" si="357"/>
        <v>1173.8166300816874</v>
      </c>
      <c r="K1375" s="95">
        <f t="shared" si="358"/>
        <v>6471.4000445611573</v>
      </c>
      <c r="L1375" s="95">
        <f t="shared" si="348"/>
        <v>575.97433940692429</v>
      </c>
      <c r="M1375" s="92">
        <f t="shared" si="353"/>
        <v>0.04</v>
      </c>
      <c r="N1375" s="92">
        <f t="shared" si="355"/>
        <v>3.3960531989175591E-3</v>
      </c>
      <c r="O1375" s="90"/>
    </row>
    <row r="1376" spans="1:15" x14ac:dyDescent="0.3">
      <c r="A1376" s="94">
        <f xml:space="preserve"> IF(MOD(ROWS($A$681:A1375),12) = 0,A1375+1,A1375)</f>
        <v>116</v>
      </c>
      <c r="B1376" s="94"/>
      <c r="C1376" s="29"/>
      <c r="D1376" s="89"/>
      <c r="E1376" s="95">
        <f t="shared" si="350"/>
        <v>286117.80358241085</v>
      </c>
      <c r="F1376" s="93">
        <v>180</v>
      </c>
      <c r="G1376" s="93"/>
      <c r="H1376" s="91">
        <v>0.08</v>
      </c>
      <c r="I1376" s="95">
        <f t="shared" si="351"/>
        <v>12423.477096294622</v>
      </c>
      <c r="J1376" s="95">
        <f t="shared" si="357"/>
        <v>1907.4520238827392</v>
      </c>
      <c r="K1376" s="95">
        <f t="shared" si="358"/>
        <v>10516.025072411883</v>
      </c>
      <c r="L1376" s="95">
        <f t="shared" si="348"/>
        <v>935.95830153625059</v>
      </c>
      <c r="M1376" s="92">
        <f t="shared" si="353"/>
        <v>0.04</v>
      </c>
      <c r="N1376" s="92">
        <f t="shared" si="355"/>
        <v>3.3960531989175591E-3</v>
      </c>
      <c r="O1376" s="88">
        <f t="shared" ref="O1376" si="360">SUM(I1365:I1376)</f>
        <v>77121.123205459691</v>
      </c>
    </row>
    <row r="1377" spans="1:15" x14ac:dyDescent="0.3">
      <c r="A1377" s="94">
        <f xml:space="preserve"> IF(MOD(ROWS($A$681:A1376),12) = 0,A1376+1,A1376)</f>
        <v>117</v>
      </c>
      <c r="B1377" s="94"/>
      <c r="C1377" s="29"/>
      <c r="D1377" s="89"/>
      <c r="E1377" s="95">
        <f t="shared" si="350"/>
        <v>36936.340314878609</v>
      </c>
      <c r="F1377" s="93">
        <v>180</v>
      </c>
      <c r="G1377" s="93"/>
      <c r="H1377" s="91">
        <v>0.08</v>
      </c>
      <c r="I1377" s="95">
        <f t="shared" si="351"/>
        <v>1911.3041686607112</v>
      </c>
      <c r="J1377" s="95">
        <f t="shared" si="357"/>
        <v>246.2422687658574</v>
      </c>
      <c r="K1377" s="95">
        <f t="shared" si="358"/>
        <v>1665.0618998948537</v>
      </c>
      <c r="L1377" s="95">
        <f t="shared" si="348"/>
        <v>119.78313789111743</v>
      </c>
      <c r="M1377" s="92">
        <f t="shared" si="353"/>
        <v>0.04</v>
      </c>
      <c r="N1377" s="92">
        <f t="shared" si="355"/>
        <v>3.3960531989175591E-3</v>
      </c>
      <c r="O1377" s="90"/>
    </row>
    <row r="1378" spans="1:15" x14ac:dyDescent="0.3">
      <c r="A1378" s="94">
        <f xml:space="preserve"> IF(MOD(ROWS($A$681:A1377),12) = 0,A1377+1,A1377)</f>
        <v>117</v>
      </c>
      <c r="B1378" s="94"/>
      <c r="C1378" s="29"/>
      <c r="D1378" s="89"/>
      <c r="E1378" s="95">
        <f t="shared" si="350"/>
        <v>64638.595551037812</v>
      </c>
      <c r="F1378" s="93">
        <v>180</v>
      </c>
      <c r="G1378" s="93"/>
      <c r="H1378" s="91">
        <v>0.08</v>
      </c>
      <c r="I1378" s="95">
        <f t="shared" si="351"/>
        <v>3344.7822951562443</v>
      </c>
      <c r="J1378" s="95">
        <f t="shared" si="357"/>
        <v>430.92397034025208</v>
      </c>
      <c r="K1378" s="95">
        <f t="shared" si="358"/>
        <v>2913.8583248159921</v>
      </c>
      <c r="L1378" s="95">
        <f t="shared" ref="L1378:L1441" si="361">MAX(0,N1378*(E1378-K1378))</f>
        <v>209.62049130945636</v>
      </c>
      <c r="M1378" s="92">
        <f t="shared" si="353"/>
        <v>0.04</v>
      </c>
      <c r="N1378" s="92">
        <f t="shared" si="355"/>
        <v>3.3960531989175591E-3</v>
      </c>
      <c r="O1378" s="90"/>
    </row>
    <row r="1379" spans="1:15" x14ac:dyDescent="0.3">
      <c r="A1379" s="94">
        <f xml:space="preserve"> IF(MOD(ROWS($A$681:A1378),12) = 0,A1378+1,A1378)</f>
        <v>117</v>
      </c>
      <c r="B1379" s="94"/>
      <c r="C1379" s="29"/>
      <c r="D1379" s="89"/>
      <c r="E1379" s="95">
        <f t="shared" si="350"/>
        <v>51710.876440830136</v>
      </c>
      <c r="F1379" s="93">
        <v>180</v>
      </c>
      <c r="G1379" s="93"/>
      <c r="H1379" s="91">
        <v>0.08</v>
      </c>
      <c r="I1379" s="95">
        <f t="shared" si="351"/>
        <v>2675.8258361249955</v>
      </c>
      <c r="J1379" s="95">
        <f t="shared" si="357"/>
        <v>344.73917627220095</v>
      </c>
      <c r="K1379" s="95">
        <f t="shared" si="358"/>
        <v>2331.0866598527946</v>
      </c>
      <c r="L1379" s="95">
        <f t="shared" si="361"/>
        <v>167.6963930475647</v>
      </c>
      <c r="M1379" s="92">
        <f t="shared" si="353"/>
        <v>0.04</v>
      </c>
      <c r="N1379" s="92">
        <f t="shared" si="355"/>
        <v>3.3960531989175591E-3</v>
      </c>
      <c r="O1379" s="90"/>
    </row>
    <row r="1380" spans="1:15" x14ac:dyDescent="0.3">
      <c r="A1380" s="94">
        <f xml:space="preserve"> IF(MOD(ROWS($A$681:A1379),12) = 0,A1379+1,A1379)</f>
        <v>117</v>
      </c>
      <c r="B1380" s="94"/>
      <c r="C1380" s="29"/>
      <c r="D1380" s="89"/>
      <c r="E1380" s="95">
        <f t="shared" si="350"/>
        <v>147118.54656933699</v>
      </c>
      <c r="F1380" s="93">
        <v>180</v>
      </c>
      <c r="G1380" s="93"/>
      <c r="H1380" s="91">
        <v>0.08</v>
      </c>
      <c r="I1380" s="95">
        <f t="shared" si="351"/>
        <v>7262.9558409107021</v>
      </c>
      <c r="J1380" s="95">
        <f t="shared" si="357"/>
        <v>980.79031046224668</v>
      </c>
      <c r="K1380" s="95">
        <f t="shared" si="358"/>
        <v>6282.1655304484557</v>
      </c>
      <c r="L1380" s="95">
        <f t="shared" si="361"/>
        <v>478.28784235108964</v>
      </c>
      <c r="M1380" s="92">
        <f t="shared" si="353"/>
        <v>0.04</v>
      </c>
      <c r="N1380" s="92">
        <f t="shared" si="355"/>
        <v>3.3960531989175591E-3</v>
      </c>
      <c r="O1380" s="90"/>
    </row>
    <row r="1381" spans="1:15" x14ac:dyDescent="0.3">
      <c r="A1381" s="94">
        <f xml:space="preserve"> IF(MOD(ROWS($A$681:A1380),12) = 0,A1380+1,A1380)</f>
        <v>117</v>
      </c>
      <c r="B1381" s="94"/>
      <c r="C1381" s="29"/>
      <c r="D1381" s="89"/>
      <c r="E1381" s="95">
        <f t="shared" si="350"/>
        <v>232292.44195158652</v>
      </c>
      <c r="F1381" s="93">
        <v>180</v>
      </c>
      <c r="G1381" s="93"/>
      <c r="H1381" s="91">
        <v>0.08</v>
      </c>
      <c r="I1381" s="95">
        <f t="shared" si="351"/>
        <v>11467.825011964267</v>
      </c>
      <c r="J1381" s="95">
        <f t="shared" si="357"/>
        <v>1548.6162796772435</v>
      </c>
      <c r="K1381" s="95">
        <f t="shared" si="358"/>
        <v>9919.2087322870229</v>
      </c>
      <c r="L1381" s="95">
        <f t="shared" si="361"/>
        <v>755.19133002804244</v>
      </c>
      <c r="M1381" s="92">
        <f t="shared" si="353"/>
        <v>0.04</v>
      </c>
      <c r="N1381" s="92">
        <f t="shared" si="355"/>
        <v>3.3960531989175591E-3</v>
      </c>
      <c r="O1381" s="90"/>
    </row>
    <row r="1382" spans="1:15" x14ac:dyDescent="0.3">
      <c r="A1382" s="94">
        <f xml:space="preserve"> IF(MOD(ROWS($A$681:A1381),12) = 0,A1381+1,A1381)</f>
        <v>117</v>
      </c>
      <c r="B1382" s="94"/>
      <c r="C1382" s="29"/>
      <c r="D1382" s="89"/>
      <c r="E1382" s="95">
        <f t="shared" si="350"/>
        <v>154861.62796772446</v>
      </c>
      <c r="F1382" s="93">
        <v>180</v>
      </c>
      <c r="G1382" s="93"/>
      <c r="H1382" s="91">
        <v>0.08</v>
      </c>
      <c r="I1382" s="95">
        <f t="shared" si="351"/>
        <v>7645.2166746428447</v>
      </c>
      <c r="J1382" s="95">
        <f t="shared" si="357"/>
        <v>1032.4108531181632</v>
      </c>
      <c r="K1382" s="95">
        <f t="shared" si="358"/>
        <v>6612.805821524682</v>
      </c>
      <c r="L1382" s="95">
        <f t="shared" si="361"/>
        <v>503.46088668536208</v>
      </c>
      <c r="M1382" s="92">
        <f t="shared" si="353"/>
        <v>0.04</v>
      </c>
      <c r="N1382" s="92">
        <f t="shared" si="355"/>
        <v>3.3960531989175591E-3</v>
      </c>
      <c r="O1382" s="90"/>
    </row>
    <row r="1383" spans="1:15" x14ac:dyDescent="0.3">
      <c r="A1383" s="94">
        <f xml:space="preserve"> IF(MOD(ROWS($A$681:A1382),12) = 0,A1382+1,A1382)</f>
        <v>117</v>
      </c>
      <c r="B1383" s="94"/>
      <c r="C1383" s="29"/>
      <c r="D1383" s="89"/>
      <c r="E1383" s="95">
        <f t="shared" si="350"/>
        <v>77430.81398386223</v>
      </c>
      <c r="F1383" s="93">
        <v>180</v>
      </c>
      <c r="G1383" s="93"/>
      <c r="H1383" s="91">
        <v>0.08</v>
      </c>
      <c r="I1383" s="95">
        <f t="shared" si="351"/>
        <v>3822.6083373214224</v>
      </c>
      <c r="J1383" s="95">
        <f t="shared" si="357"/>
        <v>516.20542655908162</v>
      </c>
      <c r="K1383" s="95">
        <f t="shared" si="358"/>
        <v>3306.402910762341</v>
      </c>
      <c r="L1383" s="95">
        <f t="shared" si="361"/>
        <v>251.73044334268104</v>
      </c>
      <c r="M1383" s="92">
        <f t="shared" si="353"/>
        <v>0.04</v>
      </c>
      <c r="N1383" s="92">
        <f t="shared" si="355"/>
        <v>3.3960531989175591E-3</v>
      </c>
      <c r="O1383" s="90"/>
    </row>
    <row r="1384" spans="1:15" x14ac:dyDescent="0.3">
      <c r="A1384" s="94">
        <f xml:space="preserve"> IF(MOD(ROWS($A$681:A1383),12) = 0,A1383+1,A1383)</f>
        <v>117</v>
      </c>
      <c r="B1384" s="94"/>
      <c r="C1384" s="29"/>
      <c r="D1384" s="89"/>
      <c r="E1384" s="95">
        <f t="shared" si="350"/>
        <v>111343.96354248773</v>
      </c>
      <c r="F1384" s="93">
        <v>180</v>
      </c>
      <c r="G1384" s="93"/>
      <c r="H1384" s="91">
        <v>0.08</v>
      </c>
      <c r="I1384" s="95">
        <f t="shared" si="351"/>
        <v>5256.0864638169551</v>
      </c>
      <c r="J1384" s="95">
        <f t="shared" si="357"/>
        <v>742.29309028325156</v>
      </c>
      <c r="K1384" s="95">
        <f t="shared" si="358"/>
        <v>4513.7933735337037</v>
      </c>
      <c r="L1384" s="95">
        <f t="shared" si="361"/>
        <v>362.80094114318354</v>
      </c>
      <c r="M1384" s="92">
        <f t="shared" si="353"/>
        <v>0.04</v>
      </c>
      <c r="N1384" s="92">
        <f t="shared" si="355"/>
        <v>3.3960531989175591E-3</v>
      </c>
      <c r="O1384" s="90"/>
    </row>
    <row r="1385" spans="1:15" x14ac:dyDescent="0.3">
      <c r="A1385" s="94">
        <f xml:space="preserve"> IF(MOD(ROWS($A$681:A1384),12) = 0,A1384+1,A1384)</f>
        <v>117</v>
      </c>
      <c r="B1385" s="94"/>
      <c r="C1385" s="29"/>
      <c r="D1385" s="89"/>
      <c r="E1385" s="95">
        <f t="shared" si="350"/>
        <v>133612.75625098575</v>
      </c>
      <c r="F1385" s="93">
        <v>180</v>
      </c>
      <c r="G1385" s="93"/>
      <c r="H1385" s="91">
        <v>0.08</v>
      </c>
      <c r="I1385" s="95">
        <f t="shared" si="351"/>
        <v>6307.303756580347</v>
      </c>
      <c r="J1385" s="95">
        <f t="shared" si="357"/>
        <v>890.75170833990512</v>
      </c>
      <c r="K1385" s="95">
        <f t="shared" si="358"/>
        <v>5416.5520482404418</v>
      </c>
      <c r="L1385" s="95">
        <f t="shared" si="361"/>
        <v>435.36112937182185</v>
      </c>
      <c r="M1385" s="92">
        <f t="shared" si="353"/>
        <v>0.04</v>
      </c>
      <c r="N1385" s="92">
        <f t="shared" si="355"/>
        <v>3.3960531989175591E-3</v>
      </c>
      <c r="O1385" s="90"/>
    </row>
    <row r="1386" spans="1:15" x14ac:dyDescent="0.3">
      <c r="A1386" s="94">
        <f xml:space="preserve"> IF(MOD(ROWS($A$681:A1385),12) = 0,A1385+1,A1385)</f>
        <v>117</v>
      </c>
      <c r="B1386" s="94"/>
      <c r="C1386" s="29"/>
      <c r="D1386" s="89"/>
      <c r="E1386" s="95">
        <f t="shared" si="350"/>
        <v>162686.67812347377</v>
      </c>
      <c r="F1386" s="93">
        <v>180</v>
      </c>
      <c r="G1386" s="93"/>
      <c r="H1386" s="91">
        <v>0.08</v>
      </c>
      <c r="I1386" s="95">
        <f t="shared" si="351"/>
        <v>7358.521049343738</v>
      </c>
      <c r="J1386" s="95">
        <f t="shared" si="357"/>
        <v>1084.5778541564919</v>
      </c>
      <c r="K1386" s="95">
        <f t="shared" si="358"/>
        <v>6273.9431951872466</v>
      </c>
      <c r="L1386" s="95">
        <f t="shared" si="361"/>
        <v>531.18596880465168</v>
      </c>
      <c r="M1386" s="92">
        <f t="shared" si="353"/>
        <v>0.04</v>
      </c>
      <c r="N1386" s="92">
        <f t="shared" si="355"/>
        <v>3.3960531989175591E-3</v>
      </c>
      <c r="O1386" s="90"/>
    </row>
    <row r="1387" spans="1:15" x14ac:dyDescent="0.3">
      <c r="A1387" s="94">
        <f xml:space="preserve"> IF(MOD(ROWS($A$681:A1386),12) = 0,A1386+1,A1386)</f>
        <v>117</v>
      </c>
      <c r="B1387" s="94"/>
      <c r="C1387" s="29"/>
      <c r="D1387" s="89"/>
      <c r="E1387" s="95">
        <f t="shared" si="350"/>
        <v>169025.12012828499</v>
      </c>
      <c r="F1387" s="93">
        <v>180</v>
      </c>
      <c r="G1387" s="93"/>
      <c r="H1387" s="91">
        <v>0.08</v>
      </c>
      <c r="I1387" s="95">
        <f t="shared" si="351"/>
        <v>7645.2166746428447</v>
      </c>
      <c r="J1387" s="95">
        <f t="shared" si="357"/>
        <v>1126.8341341885666</v>
      </c>
      <c r="K1387" s="95">
        <f t="shared" si="358"/>
        <v>6518.3825404542786</v>
      </c>
      <c r="L1387" s="95">
        <f t="shared" si="361"/>
        <v>551.88152603080891</v>
      </c>
      <c r="M1387" s="92">
        <f t="shared" si="353"/>
        <v>0.04</v>
      </c>
      <c r="N1387" s="92">
        <f t="shared" si="355"/>
        <v>3.3960531989175591E-3</v>
      </c>
      <c r="O1387" s="90"/>
    </row>
    <row r="1388" spans="1:15" x14ac:dyDescent="0.3">
      <c r="A1388" s="94">
        <f xml:space="preserve"> IF(MOD(ROWS($A$681:A1387),12) = 0,A1387+1,A1387)</f>
        <v>117</v>
      </c>
      <c r="B1388" s="94"/>
      <c r="C1388" s="29"/>
      <c r="D1388" s="89"/>
      <c r="E1388" s="95">
        <f t="shared" si="350"/>
        <v>274665.82020846271</v>
      </c>
      <c r="F1388" s="93">
        <v>180</v>
      </c>
      <c r="G1388" s="93"/>
      <c r="H1388" s="91">
        <v>0.08</v>
      </c>
      <c r="I1388" s="95">
        <f t="shared" si="351"/>
        <v>12423.477096294622</v>
      </c>
      <c r="J1388" s="95">
        <f t="shared" si="357"/>
        <v>1831.1054680564182</v>
      </c>
      <c r="K1388" s="95">
        <f t="shared" si="358"/>
        <v>10592.371628238205</v>
      </c>
      <c r="L1388" s="95">
        <f t="shared" si="361"/>
        <v>896.80747980006311</v>
      </c>
      <c r="M1388" s="92">
        <f t="shared" si="353"/>
        <v>0.04</v>
      </c>
      <c r="N1388" s="92">
        <f t="shared" si="355"/>
        <v>3.3960531989175591E-3</v>
      </c>
      <c r="O1388" s="88">
        <f t="shared" ref="O1388" si="362">SUM(I1377:I1388)</f>
        <v>77121.123205459691</v>
      </c>
    </row>
    <row r="1389" spans="1:15" x14ac:dyDescent="0.3">
      <c r="A1389" s="94">
        <f xml:space="preserve"> IF(MOD(ROWS($A$681:A1388),12) = 0,A1388+1,A1388)</f>
        <v>118</v>
      </c>
      <c r="B1389" s="94"/>
      <c r="C1389" s="29"/>
      <c r="D1389" s="89"/>
      <c r="E1389" s="95">
        <f t="shared" si="350"/>
        <v>35151.495277092639</v>
      </c>
      <c r="F1389" s="93">
        <v>180</v>
      </c>
      <c r="G1389" s="93"/>
      <c r="H1389" s="91">
        <v>0.08</v>
      </c>
      <c r="I1389" s="95">
        <f t="shared" si="351"/>
        <v>1911.3041686607112</v>
      </c>
      <c r="J1389" s="95">
        <f t="shared" si="357"/>
        <v>234.34330184728427</v>
      </c>
      <c r="K1389" s="95">
        <f t="shared" si="358"/>
        <v>1676.9608668134269</v>
      </c>
      <c r="L1389" s="95">
        <f t="shared" si="361"/>
        <v>113.68129966630464</v>
      </c>
      <c r="M1389" s="92">
        <f t="shared" si="353"/>
        <v>0.04</v>
      </c>
      <c r="N1389" s="92">
        <f t="shared" si="355"/>
        <v>3.3960531989175591E-3</v>
      </c>
      <c r="O1389" s="90"/>
    </row>
    <row r="1390" spans="1:15" x14ac:dyDescent="0.3">
      <c r="A1390" s="94">
        <f xml:space="preserve"> IF(MOD(ROWS($A$681:A1389),12) = 0,A1389+1,A1389)</f>
        <v>118</v>
      </c>
      <c r="B1390" s="94"/>
      <c r="C1390" s="29"/>
      <c r="D1390" s="89"/>
      <c r="E1390" s="95">
        <f t="shared" ref="E1390:E1453" si="363">MAX(0,E1378-K1378-L1378)</f>
        <v>61515.116734912364</v>
      </c>
      <c r="F1390" s="93">
        <v>180</v>
      </c>
      <c r="G1390" s="93"/>
      <c r="H1390" s="91">
        <v>0.08</v>
      </c>
      <c r="I1390" s="95">
        <f t="shared" ref="I1390:I1453" si="364">IF(E1390&lt;I1378, (E1390+J1390),I1378)</f>
        <v>3344.7822951562443</v>
      </c>
      <c r="J1390" s="95">
        <f t="shared" si="357"/>
        <v>410.10077823274912</v>
      </c>
      <c r="K1390" s="95">
        <f t="shared" si="358"/>
        <v>2934.6815169234951</v>
      </c>
      <c r="L1390" s="95">
        <f t="shared" si="361"/>
        <v>198.94227441603394</v>
      </c>
      <c r="M1390" s="92">
        <f t="shared" si="353"/>
        <v>0.04</v>
      </c>
      <c r="N1390" s="92">
        <f t="shared" si="355"/>
        <v>3.3960531989175591E-3</v>
      </c>
      <c r="O1390" s="90"/>
    </row>
    <row r="1391" spans="1:15" x14ac:dyDescent="0.3">
      <c r="A1391" s="94">
        <f xml:space="preserve"> IF(MOD(ROWS($A$681:A1390),12) = 0,A1390+1,A1390)</f>
        <v>118</v>
      </c>
      <c r="B1391" s="94"/>
      <c r="C1391" s="29"/>
      <c r="D1391" s="89"/>
      <c r="E1391" s="95">
        <f t="shared" si="363"/>
        <v>49212.093387929781</v>
      </c>
      <c r="F1391" s="93">
        <v>180</v>
      </c>
      <c r="G1391" s="93"/>
      <c r="H1391" s="91">
        <v>0.08</v>
      </c>
      <c r="I1391" s="95">
        <f t="shared" si="364"/>
        <v>2675.8258361249955</v>
      </c>
      <c r="J1391" s="95">
        <f t="shared" si="357"/>
        <v>328.08062258619856</v>
      </c>
      <c r="K1391" s="95">
        <f t="shared" si="358"/>
        <v>2347.7452135387971</v>
      </c>
      <c r="L1391" s="95">
        <f t="shared" si="361"/>
        <v>159.15381953282679</v>
      </c>
      <c r="M1391" s="92">
        <f t="shared" si="353"/>
        <v>0.04</v>
      </c>
      <c r="N1391" s="92">
        <f t="shared" si="355"/>
        <v>3.3960531989175591E-3</v>
      </c>
      <c r="O1391" s="90"/>
    </row>
    <row r="1392" spans="1:15" x14ac:dyDescent="0.3">
      <c r="A1392" s="94">
        <f xml:space="preserve"> IF(MOD(ROWS($A$681:A1391),12) = 0,A1391+1,A1391)</f>
        <v>118</v>
      </c>
      <c r="B1392" s="94"/>
      <c r="C1392" s="29"/>
      <c r="D1392" s="89"/>
      <c r="E1392" s="95">
        <f t="shared" si="363"/>
        <v>140358.09319653743</v>
      </c>
      <c r="F1392" s="93">
        <v>180</v>
      </c>
      <c r="G1392" s="93"/>
      <c r="H1392" s="91">
        <v>0.08</v>
      </c>
      <c r="I1392" s="95">
        <f t="shared" si="364"/>
        <v>7262.9558409107021</v>
      </c>
      <c r="J1392" s="95">
        <f t="shared" si="357"/>
        <v>935.72062131024961</v>
      </c>
      <c r="K1392" s="95">
        <f t="shared" si="358"/>
        <v>6327.2352196004522</v>
      </c>
      <c r="L1392" s="95">
        <f t="shared" si="361"/>
        <v>455.17592398624186</v>
      </c>
      <c r="M1392" s="92">
        <f t="shared" si="353"/>
        <v>0.04</v>
      </c>
      <c r="N1392" s="92">
        <f t="shared" si="355"/>
        <v>3.3960531989175591E-3</v>
      </c>
      <c r="O1392" s="90"/>
    </row>
    <row r="1393" spans="1:15" x14ac:dyDescent="0.3">
      <c r="A1393" s="94">
        <f xml:space="preserve"> IF(MOD(ROWS($A$681:A1392),12) = 0,A1392+1,A1392)</f>
        <v>118</v>
      </c>
      <c r="B1393" s="94"/>
      <c r="C1393" s="29"/>
      <c r="D1393" s="89"/>
      <c r="E1393" s="95">
        <f t="shared" si="363"/>
        <v>221618.04188927147</v>
      </c>
      <c r="F1393" s="93">
        <v>180</v>
      </c>
      <c r="G1393" s="93"/>
      <c r="H1393" s="91">
        <v>0.08</v>
      </c>
      <c r="I1393" s="95">
        <f t="shared" si="364"/>
        <v>11467.825011964267</v>
      </c>
      <c r="J1393" s="95">
        <f t="shared" si="357"/>
        <v>1477.4536125951431</v>
      </c>
      <c r="K1393" s="95">
        <f t="shared" si="358"/>
        <v>9990.3713993691235</v>
      </c>
      <c r="L1393" s="95">
        <f t="shared" si="361"/>
        <v>718.69882734670398</v>
      </c>
      <c r="M1393" s="92">
        <f t="shared" si="353"/>
        <v>0.04</v>
      </c>
      <c r="N1393" s="92">
        <f t="shared" si="355"/>
        <v>3.3960531989175591E-3</v>
      </c>
      <c r="O1393" s="90"/>
    </row>
    <row r="1394" spans="1:15" x14ac:dyDescent="0.3">
      <c r="A1394" s="94">
        <f xml:space="preserve"> IF(MOD(ROWS($A$681:A1393),12) = 0,A1393+1,A1393)</f>
        <v>118</v>
      </c>
      <c r="B1394" s="94"/>
      <c r="C1394" s="29"/>
      <c r="D1394" s="89"/>
      <c r="E1394" s="95">
        <f t="shared" si="363"/>
        <v>147745.36125951444</v>
      </c>
      <c r="F1394" s="93">
        <v>180</v>
      </c>
      <c r="G1394" s="93"/>
      <c r="H1394" s="91">
        <v>0.08</v>
      </c>
      <c r="I1394" s="95">
        <f t="shared" si="364"/>
        <v>7645.2166746428447</v>
      </c>
      <c r="J1394" s="95">
        <f t="shared" si="357"/>
        <v>984.96907506342961</v>
      </c>
      <c r="K1394" s="95">
        <f t="shared" si="358"/>
        <v>6660.2475995794148</v>
      </c>
      <c r="L1394" s="95">
        <f t="shared" si="361"/>
        <v>479.13255156446974</v>
      </c>
      <c r="M1394" s="92">
        <f t="shared" ref="M1394:M1457" si="365">0.04</f>
        <v>0.04</v>
      </c>
      <c r="N1394" s="92">
        <f t="shared" si="355"/>
        <v>3.3960531989175591E-3</v>
      </c>
      <c r="O1394" s="90"/>
    </row>
    <row r="1395" spans="1:15" x14ac:dyDescent="0.3">
      <c r="A1395" s="94">
        <f xml:space="preserve"> IF(MOD(ROWS($A$681:A1394),12) = 0,A1394+1,A1394)</f>
        <v>118</v>
      </c>
      <c r="B1395" s="94"/>
      <c r="C1395" s="29"/>
      <c r="D1395" s="89"/>
      <c r="E1395" s="95">
        <f t="shared" si="363"/>
        <v>73872.680629757218</v>
      </c>
      <c r="F1395" s="93">
        <v>180</v>
      </c>
      <c r="G1395" s="93"/>
      <c r="H1395" s="91">
        <v>0.08</v>
      </c>
      <c r="I1395" s="95">
        <f t="shared" si="364"/>
        <v>3822.6083373214224</v>
      </c>
      <c r="J1395" s="95">
        <f t="shared" si="357"/>
        <v>492.48453753171481</v>
      </c>
      <c r="K1395" s="95">
        <f t="shared" si="358"/>
        <v>3330.1237997897074</v>
      </c>
      <c r="L1395" s="95">
        <f t="shared" si="361"/>
        <v>239.56627578223487</v>
      </c>
      <c r="M1395" s="92">
        <f t="shared" si="365"/>
        <v>0.04</v>
      </c>
      <c r="N1395" s="92">
        <f t="shared" si="355"/>
        <v>3.3960531989175591E-3</v>
      </c>
      <c r="O1395" s="90"/>
    </row>
    <row r="1396" spans="1:15" x14ac:dyDescent="0.3">
      <c r="A1396" s="94">
        <f xml:space="preserve"> IF(MOD(ROWS($A$681:A1395),12) = 0,A1395+1,A1395)</f>
        <v>118</v>
      </c>
      <c r="B1396" s="94"/>
      <c r="C1396" s="29"/>
      <c r="D1396" s="89"/>
      <c r="E1396" s="95">
        <f t="shared" si="363"/>
        <v>106467.36922781085</v>
      </c>
      <c r="F1396" s="93">
        <v>180</v>
      </c>
      <c r="G1396" s="93"/>
      <c r="H1396" s="91">
        <v>0.08</v>
      </c>
      <c r="I1396" s="95">
        <f t="shared" si="364"/>
        <v>5256.0864638169551</v>
      </c>
      <c r="J1396" s="95">
        <f t="shared" si="357"/>
        <v>709.78246151873907</v>
      </c>
      <c r="K1396" s="95">
        <f t="shared" si="358"/>
        <v>4546.3040022982159</v>
      </c>
      <c r="L1396" s="95">
        <f t="shared" si="361"/>
        <v>346.12935959618738</v>
      </c>
      <c r="M1396" s="92">
        <f t="shared" si="365"/>
        <v>0.04</v>
      </c>
      <c r="N1396" s="92">
        <f t="shared" si="355"/>
        <v>3.3960531989175591E-3</v>
      </c>
      <c r="O1396" s="90"/>
    </row>
    <row r="1397" spans="1:15" x14ac:dyDescent="0.3">
      <c r="A1397" s="94">
        <f xml:space="preserve"> IF(MOD(ROWS($A$681:A1396),12) = 0,A1396+1,A1396)</f>
        <v>118</v>
      </c>
      <c r="B1397" s="94"/>
      <c r="C1397" s="29"/>
      <c r="D1397" s="89"/>
      <c r="E1397" s="95">
        <f t="shared" si="363"/>
        <v>127760.84307337349</v>
      </c>
      <c r="F1397" s="93">
        <v>180</v>
      </c>
      <c r="G1397" s="93"/>
      <c r="H1397" s="91">
        <v>0.08</v>
      </c>
      <c r="I1397" s="95">
        <f t="shared" si="364"/>
        <v>6307.303756580347</v>
      </c>
      <c r="J1397" s="95">
        <f t="shared" si="357"/>
        <v>851.73895382248998</v>
      </c>
      <c r="K1397" s="95">
        <f t="shared" si="358"/>
        <v>5455.5648027578573</v>
      </c>
      <c r="L1397" s="95">
        <f t="shared" si="361"/>
        <v>415.35523151542645</v>
      </c>
      <c r="M1397" s="92">
        <f t="shared" si="365"/>
        <v>0.04</v>
      </c>
      <c r="N1397" s="92">
        <f t="shared" si="355"/>
        <v>3.3960531989175591E-3</v>
      </c>
      <c r="O1397" s="90"/>
    </row>
    <row r="1398" spans="1:15" x14ac:dyDescent="0.3">
      <c r="A1398" s="94">
        <f xml:space="preserve"> IF(MOD(ROWS($A$681:A1397),12) = 0,A1397+1,A1397)</f>
        <v>118</v>
      </c>
      <c r="B1398" s="94"/>
      <c r="C1398" s="29"/>
      <c r="D1398" s="89"/>
      <c r="E1398" s="95">
        <f t="shared" si="363"/>
        <v>155881.54895948188</v>
      </c>
      <c r="F1398" s="93">
        <v>180</v>
      </c>
      <c r="G1398" s="93"/>
      <c r="H1398" s="91">
        <v>0.08</v>
      </c>
      <c r="I1398" s="95">
        <f t="shared" si="364"/>
        <v>7358.521049343738</v>
      </c>
      <c r="J1398" s="95">
        <f t="shared" si="357"/>
        <v>1039.210326396546</v>
      </c>
      <c r="K1398" s="95">
        <f t="shared" si="358"/>
        <v>6319.3107229471916</v>
      </c>
      <c r="L1398" s="95">
        <f t="shared" si="361"/>
        <v>507.92131760045373</v>
      </c>
      <c r="M1398" s="92">
        <f t="shared" si="365"/>
        <v>0.04</v>
      </c>
      <c r="N1398" s="92">
        <f t="shared" si="355"/>
        <v>3.3960531989175591E-3</v>
      </c>
      <c r="O1398" s="90"/>
    </row>
    <row r="1399" spans="1:15" x14ac:dyDescent="0.3">
      <c r="A1399" s="94">
        <f xml:space="preserve"> IF(MOD(ROWS($A$681:A1398),12) = 0,A1398+1,A1398)</f>
        <v>118</v>
      </c>
      <c r="B1399" s="94"/>
      <c r="C1399" s="29"/>
      <c r="D1399" s="89"/>
      <c r="E1399" s="95">
        <f t="shared" si="363"/>
        <v>161954.85606179992</v>
      </c>
      <c r="F1399" s="93">
        <v>180</v>
      </c>
      <c r="G1399" s="93"/>
      <c r="H1399" s="91">
        <v>0.08</v>
      </c>
      <c r="I1399" s="95">
        <f t="shared" si="364"/>
        <v>7645.2166746428447</v>
      </c>
      <c r="J1399" s="95">
        <f t="shared" si="357"/>
        <v>1079.6990404119995</v>
      </c>
      <c r="K1399" s="95">
        <f t="shared" si="358"/>
        <v>6565.517634230845</v>
      </c>
      <c r="L1399" s="95">
        <f t="shared" si="361"/>
        <v>527.7104598446291</v>
      </c>
      <c r="M1399" s="92">
        <f t="shared" si="365"/>
        <v>0.04</v>
      </c>
      <c r="N1399" s="92">
        <f t="shared" si="355"/>
        <v>3.3960531989175591E-3</v>
      </c>
      <c r="O1399" s="90"/>
    </row>
    <row r="1400" spans="1:15" x14ac:dyDescent="0.3">
      <c r="A1400" s="94">
        <f xml:space="preserve"> IF(MOD(ROWS($A$681:A1399),12) = 0,A1399+1,A1399)</f>
        <v>118</v>
      </c>
      <c r="B1400" s="94"/>
      <c r="C1400" s="29"/>
      <c r="D1400" s="89"/>
      <c r="E1400" s="95">
        <f t="shared" si="363"/>
        <v>263176.64110042446</v>
      </c>
      <c r="F1400" s="93">
        <v>180</v>
      </c>
      <c r="G1400" s="93"/>
      <c r="H1400" s="91">
        <v>0.08</v>
      </c>
      <c r="I1400" s="95">
        <f t="shared" si="364"/>
        <v>12423.477096294622</v>
      </c>
      <c r="J1400" s="95">
        <f t="shared" si="357"/>
        <v>1754.5109406694964</v>
      </c>
      <c r="K1400" s="95">
        <f t="shared" si="358"/>
        <v>10668.966155625127</v>
      </c>
      <c r="L1400" s="95">
        <f t="shared" si="361"/>
        <v>857.52949724752102</v>
      </c>
      <c r="M1400" s="92">
        <f t="shared" si="365"/>
        <v>0.04</v>
      </c>
      <c r="N1400" s="92">
        <f t="shared" si="355"/>
        <v>3.3960531989175591E-3</v>
      </c>
      <c r="O1400" s="88">
        <f t="shared" ref="O1400" si="366">SUM(I1389:I1400)</f>
        <v>77121.123205459691</v>
      </c>
    </row>
    <row r="1401" spans="1:15" x14ac:dyDescent="0.3">
      <c r="A1401" s="94">
        <f xml:space="preserve"> IF(MOD(ROWS($A$681:A1400),12) = 0,A1400+1,A1400)</f>
        <v>119</v>
      </c>
      <c r="B1401" s="94"/>
      <c r="C1401" s="29"/>
      <c r="D1401" s="89"/>
      <c r="E1401" s="95">
        <f t="shared" si="363"/>
        <v>33360.853110612908</v>
      </c>
      <c r="F1401" s="93">
        <v>180</v>
      </c>
      <c r="G1401" s="93"/>
      <c r="H1401" s="91">
        <v>0.08</v>
      </c>
      <c r="I1401" s="95">
        <f t="shared" si="364"/>
        <v>1911.3041686607112</v>
      </c>
      <c r="J1401" s="95">
        <f t="shared" si="357"/>
        <v>222.40568740408608</v>
      </c>
      <c r="K1401" s="95">
        <f t="shared" si="358"/>
        <v>1688.898481256625</v>
      </c>
      <c r="L1401" s="95">
        <f t="shared" si="361"/>
        <v>107.55964283499719</v>
      </c>
      <c r="M1401" s="92">
        <f t="shared" si="365"/>
        <v>0.04</v>
      </c>
      <c r="N1401" s="92">
        <f t="shared" si="355"/>
        <v>3.3960531989175591E-3</v>
      </c>
      <c r="O1401" s="90"/>
    </row>
    <row r="1402" spans="1:15" x14ac:dyDescent="0.3">
      <c r="A1402" s="94">
        <f xml:space="preserve"> IF(MOD(ROWS($A$681:A1401),12) = 0,A1401+1,A1401)</f>
        <v>119</v>
      </c>
      <c r="B1402" s="94"/>
      <c r="C1402" s="29"/>
      <c r="D1402" s="89"/>
      <c r="E1402" s="95">
        <f t="shared" si="363"/>
        <v>58381.492943572834</v>
      </c>
      <c r="F1402" s="93">
        <v>180</v>
      </c>
      <c r="G1402" s="93"/>
      <c r="H1402" s="91">
        <v>0.08</v>
      </c>
      <c r="I1402" s="95">
        <f t="shared" si="364"/>
        <v>3344.7822951562443</v>
      </c>
      <c r="J1402" s="95">
        <f t="shared" si="357"/>
        <v>389.20995295715227</v>
      </c>
      <c r="K1402" s="95">
        <f t="shared" si="358"/>
        <v>2955.572342199092</v>
      </c>
      <c r="L1402" s="95">
        <f t="shared" si="361"/>
        <v>188.22937496124592</v>
      </c>
      <c r="M1402" s="92">
        <f t="shared" si="365"/>
        <v>0.04</v>
      </c>
      <c r="N1402" s="92">
        <f t="shared" si="355"/>
        <v>3.3960531989175591E-3</v>
      </c>
      <c r="O1402" s="90"/>
    </row>
    <row r="1403" spans="1:15" x14ac:dyDescent="0.3">
      <c r="A1403" s="94">
        <f xml:space="preserve"> IF(MOD(ROWS($A$681:A1402),12) = 0,A1402+1,A1402)</f>
        <v>119</v>
      </c>
      <c r="B1403" s="94"/>
      <c r="C1403" s="29"/>
      <c r="D1403" s="89"/>
      <c r="E1403" s="95">
        <f t="shared" si="363"/>
        <v>46705.194354858162</v>
      </c>
      <c r="F1403" s="93">
        <v>180</v>
      </c>
      <c r="G1403" s="93"/>
      <c r="H1403" s="91">
        <v>0.08</v>
      </c>
      <c r="I1403" s="95">
        <f t="shared" si="364"/>
        <v>2675.8258361249955</v>
      </c>
      <c r="J1403" s="95">
        <f t="shared" si="357"/>
        <v>311.3679623657211</v>
      </c>
      <c r="K1403" s="95">
        <f t="shared" si="358"/>
        <v>2364.4578737592742</v>
      </c>
      <c r="L1403" s="95">
        <f t="shared" si="361"/>
        <v>150.58349996899639</v>
      </c>
      <c r="M1403" s="92">
        <f t="shared" si="365"/>
        <v>0.04</v>
      </c>
      <c r="N1403" s="92">
        <f t="shared" si="355"/>
        <v>3.3960531989175591E-3</v>
      </c>
      <c r="O1403" s="90"/>
    </row>
    <row r="1404" spans="1:15" x14ac:dyDescent="0.3">
      <c r="A1404" s="94">
        <f xml:space="preserve"> IF(MOD(ROWS($A$681:A1403),12) = 0,A1403+1,A1403)</f>
        <v>119</v>
      </c>
      <c r="B1404" s="94"/>
      <c r="C1404" s="29"/>
      <c r="D1404" s="89"/>
      <c r="E1404" s="95">
        <f t="shared" si="363"/>
        <v>133575.68205295072</v>
      </c>
      <c r="F1404" s="93">
        <v>180</v>
      </c>
      <c r="G1404" s="93"/>
      <c r="H1404" s="91">
        <v>0.08</v>
      </c>
      <c r="I1404" s="95">
        <f t="shared" si="364"/>
        <v>7262.9558409107021</v>
      </c>
      <c r="J1404" s="95">
        <f t="shared" si="357"/>
        <v>890.50454701967158</v>
      </c>
      <c r="K1404" s="95">
        <f t="shared" si="358"/>
        <v>6372.4512938910302</v>
      </c>
      <c r="L1404" s="95">
        <f t="shared" si="361"/>
        <v>431.98893873195311</v>
      </c>
      <c r="M1404" s="92">
        <f t="shared" si="365"/>
        <v>0.04</v>
      </c>
      <c r="N1404" s="92">
        <f t="shared" si="355"/>
        <v>3.3960531989175591E-3</v>
      </c>
      <c r="O1404" s="90"/>
    </row>
    <row r="1405" spans="1:15" x14ac:dyDescent="0.3">
      <c r="A1405" s="94">
        <f xml:space="preserve"> IF(MOD(ROWS($A$681:A1404),12) = 0,A1404+1,A1404)</f>
        <v>119</v>
      </c>
      <c r="B1405" s="94"/>
      <c r="C1405" s="29"/>
      <c r="D1405" s="89"/>
      <c r="E1405" s="95">
        <f t="shared" si="363"/>
        <v>210908.97166255565</v>
      </c>
      <c r="F1405" s="93">
        <v>180</v>
      </c>
      <c r="G1405" s="93"/>
      <c r="H1405" s="91">
        <v>0.08</v>
      </c>
      <c r="I1405" s="95">
        <f t="shared" si="364"/>
        <v>11467.825011964267</v>
      </c>
      <c r="J1405" s="95">
        <f t="shared" si="357"/>
        <v>1406.0598110837043</v>
      </c>
      <c r="K1405" s="95">
        <f t="shared" si="358"/>
        <v>10061.765200880563</v>
      </c>
      <c r="L1405" s="95">
        <f t="shared" si="361"/>
        <v>682.08779799782712</v>
      </c>
      <c r="M1405" s="92">
        <f t="shared" si="365"/>
        <v>0.04</v>
      </c>
      <c r="N1405" s="92">
        <f t="shared" si="355"/>
        <v>3.3960531989175591E-3</v>
      </c>
      <c r="O1405" s="90"/>
    </row>
    <row r="1406" spans="1:15" x14ac:dyDescent="0.3">
      <c r="A1406" s="94">
        <f xml:space="preserve"> IF(MOD(ROWS($A$681:A1405),12) = 0,A1405+1,A1405)</f>
        <v>119</v>
      </c>
      <c r="B1406" s="94"/>
      <c r="C1406" s="29"/>
      <c r="D1406" s="89"/>
      <c r="E1406" s="95">
        <f t="shared" si="363"/>
        <v>140605.98110837056</v>
      </c>
      <c r="F1406" s="93">
        <v>180</v>
      </c>
      <c r="G1406" s="93"/>
      <c r="H1406" s="91">
        <v>0.08</v>
      </c>
      <c r="I1406" s="95">
        <f t="shared" si="364"/>
        <v>7645.2166746428447</v>
      </c>
      <c r="J1406" s="95">
        <f t="shared" si="357"/>
        <v>937.37320738913706</v>
      </c>
      <c r="K1406" s="95">
        <f t="shared" si="358"/>
        <v>6707.8434672537078</v>
      </c>
      <c r="L1406" s="95">
        <f t="shared" si="361"/>
        <v>454.72519866521856</v>
      </c>
      <c r="M1406" s="92">
        <f t="shared" si="365"/>
        <v>0.04</v>
      </c>
      <c r="N1406" s="92">
        <f t="shared" si="355"/>
        <v>3.3960531989175591E-3</v>
      </c>
      <c r="O1406" s="90"/>
    </row>
    <row r="1407" spans="1:15" x14ac:dyDescent="0.3">
      <c r="A1407" s="94">
        <f xml:space="preserve"> IF(MOD(ROWS($A$681:A1406),12) = 0,A1406+1,A1406)</f>
        <v>119</v>
      </c>
      <c r="B1407" s="94"/>
      <c r="C1407" s="29"/>
      <c r="D1407" s="89"/>
      <c r="E1407" s="95">
        <f t="shared" si="363"/>
        <v>70302.990554185279</v>
      </c>
      <c r="F1407" s="93">
        <v>180</v>
      </c>
      <c r="G1407" s="93"/>
      <c r="H1407" s="91">
        <v>0.08</v>
      </c>
      <c r="I1407" s="95">
        <f t="shared" si="364"/>
        <v>3822.6083373214224</v>
      </c>
      <c r="J1407" s="95">
        <f t="shared" si="357"/>
        <v>468.68660369456853</v>
      </c>
      <c r="K1407" s="95">
        <f t="shared" si="358"/>
        <v>3353.9217336268539</v>
      </c>
      <c r="L1407" s="95">
        <f t="shared" si="361"/>
        <v>227.36259933260928</v>
      </c>
      <c r="M1407" s="92">
        <f t="shared" si="365"/>
        <v>0.04</v>
      </c>
      <c r="N1407" s="92">
        <f t="shared" si="355"/>
        <v>3.3960531989175591E-3</v>
      </c>
      <c r="O1407" s="90"/>
    </row>
    <row r="1408" spans="1:15" x14ac:dyDescent="0.3">
      <c r="A1408" s="94">
        <f xml:space="preserve"> IF(MOD(ROWS($A$681:A1407),12) = 0,A1407+1,A1407)</f>
        <v>119</v>
      </c>
      <c r="B1408" s="94"/>
      <c r="C1408" s="29"/>
      <c r="D1408" s="89"/>
      <c r="E1408" s="95">
        <f t="shared" si="363"/>
        <v>101574.93586591644</v>
      </c>
      <c r="F1408" s="93">
        <v>180</v>
      </c>
      <c r="G1408" s="93"/>
      <c r="H1408" s="91">
        <v>0.08</v>
      </c>
      <c r="I1408" s="95">
        <f t="shared" si="364"/>
        <v>5256.0864638169551</v>
      </c>
      <c r="J1408" s="95">
        <f t="shared" si="357"/>
        <v>677.16623910610963</v>
      </c>
      <c r="K1408" s="95">
        <f t="shared" si="358"/>
        <v>4578.9202247108451</v>
      </c>
      <c r="L1408" s="95">
        <f t="shared" si="361"/>
        <v>329.40362920057385</v>
      </c>
      <c r="M1408" s="92">
        <f t="shared" si="365"/>
        <v>0.04</v>
      </c>
      <c r="N1408" s="92">
        <f t="shared" si="355"/>
        <v>3.3960531989175591E-3</v>
      </c>
      <c r="O1408" s="90"/>
    </row>
    <row r="1409" spans="1:15" x14ac:dyDescent="0.3">
      <c r="A1409" s="94">
        <f xml:space="preserve"> IF(MOD(ROWS($A$681:A1408),12) = 0,A1408+1,A1408)</f>
        <v>119</v>
      </c>
      <c r="B1409" s="94"/>
      <c r="C1409" s="29"/>
      <c r="D1409" s="89"/>
      <c r="E1409" s="95">
        <f t="shared" si="363"/>
        <v>121889.92303910021</v>
      </c>
      <c r="F1409" s="93">
        <v>180</v>
      </c>
      <c r="G1409" s="93"/>
      <c r="H1409" s="91">
        <v>0.08</v>
      </c>
      <c r="I1409" s="95">
        <f t="shared" si="364"/>
        <v>6307.303756580347</v>
      </c>
      <c r="J1409" s="95">
        <f t="shared" si="357"/>
        <v>812.59948692733474</v>
      </c>
      <c r="K1409" s="95">
        <f t="shared" si="358"/>
        <v>5494.7042696530125</v>
      </c>
      <c r="L1409" s="95">
        <f t="shared" si="361"/>
        <v>395.28435504069023</v>
      </c>
      <c r="M1409" s="92">
        <f t="shared" si="365"/>
        <v>0.04</v>
      </c>
      <c r="N1409" s="92">
        <f t="shared" si="355"/>
        <v>3.3960531989175591E-3</v>
      </c>
      <c r="O1409" s="90"/>
    </row>
    <row r="1410" spans="1:15" x14ac:dyDescent="0.3">
      <c r="A1410" s="94">
        <f xml:space="preserve"> IF(MOD(ROWS($A$681:A1409),12) = 0,A1409+1,A1409)</f>
        <v>119</v>
      </c>
      <c r="B1410" s="94"/>
      <c r="C1410" s="29"/>
      <c r="D1410" s="89"/>
      <c r="E1410" s="95">
        <f t="shared" si="363"/>
        <v>149054.31691893426</v>
      </c>
      <c r="F1410" s="93">
        <v>180</v>
      </c>
      <c r="G1410" s="93"/>
      <c r="H1410" s="91">
        <v>0.08</v>
      </c>
      <c r="I1410" s="95">
        <f t="shared" si="364"/>
        <v>7358.521049343738</v>
      </c>
      <c r="J1410" s="95">
        <f t="shared" si="357"/>
        <v>993.69544612622849</v>
      </c>
      <c r="K1410" s="95">
        <f t="shared" si="358"/>
        <v>6364.8256032175095</v>
      </c>
      <c r="L1410" s="95">
        <f t="shared" si="361"/>
        <v>484.58110343465916</v>
      </c>
      <c r="M1410" s="92">
        <f t="shared" si="365"/>
        <v>0.04</v>
      </c>
      <c r="N1410" s="92">
        <f t="shared" si="355"/>
        <v>3.3960531989175591E-3</v>
      </c>
      <c r="O1410" s="90"/>
    </row>
    <row r="1411" spans="1:15" x14ac:dyDescent="0.3">
      <c r="A1411" s="94">
        <f xml:space="preserve"> IF(MOD(ROWS($A$681:A1410),12) = 0,A1410+1,A1410)</f>
        <v>119</v>
      </c>
      <c r="B1411" s="94"/>
      <c r="C1411" s="29"/>
      <c r="D1411" s="89"/>
      <c r="E1411" s="95">
        <f t="shared" si="363"/>
        <v>154861.62796772446</v>
      </c>
      <c r="F1411" s="93">
        <v>180</v>
      </c>
      <c r="G1411" s="93"/>
      <c r="H1411" s="91">
        <v>0.08</v>
      </c>
      <c r="I1411" s="95">
        <f t="shared" si="364"/>
        <v>7645.2166746428447</v>
      </c>
      <c r="J1411" s="95">
        <f t="shared" si="357"/>
        <v>1032.4108531181632</v>
      </c>
      <c r="K1411" s="95">
        <f t="shared" si="358"/>
        <v>6612.805821524682</v>
      </c>
      <c r="L1411" s="95">
        <f t="shared" si="361"/>
        <v>503.46088668536208</v>
      </c>
      <c r="M1411" s="92">
        <f t="shared" si="365"/>
        <v>0.04</v>
      </c>
      <c r="N1411" s="92">
        <f t="shared" ref="N1411:N1474" si="367">1-(POWER(1-M1411,(1/12)))</f>
        <v>3.3960531989175591E-3</v>
      </c>
      <c r="O1411" s="90"/>
    </row>
    <row r="1412" spans="1:15" x14ac:dyDescent="0.3">
      <c r="A1412" s="94">
        <f xml:space="preserve"> IF(MOD(ROWS($A$681:A1411),12) = 0,A1411+1,A1411)</f>
        <v>119</v>
      </c>
      <c r="B1412" s="94"/>
      <c r="C1412" s="29"/>
      <c r="D1412" s="89"/>
      <c r="E1412" s="95">
        <f t="shared" si="363"/>
        <v>251650.14544755183</v>
      </c>
      <c r="F1412" s="93">
        <v>180</v>
      </c>
      <c r="G1412" s="93"/>
      <c r="H1412" s="91">
        <v>0.08</v>
      </c>
      <c r="I1412" s="95">
        <f t="shared" si="364"/>
        <v>12423.477096294622</v>
      </c>
      <c r="J1412" s="95">
        <f t="shared" si="357"/>
        <v>1677.6676363170122</v>
      </c>
      <c r="K1412" s="95">
        <f t="shared" si="358"/>
        <v>10745.80945997761</v>
      </c>
      <c r="L1412" s="95">
        <f t="shared" si="361"/>
        <v>818.12394086371182</v>
      </c>
      <c r="M1412" s="92">
        <f t="shared" si="365"/>
        <v>0.04</v>
      </c>
      <c r="N1412" s="92">
        <f t="shared" si="367"/>
        <v>3.3960531989175591E-3</v>
      </c>
      <c r="O1412" s="88">
        <f t="shared" ref="O1412" si="368">SUM(I1401:I1412)</f>
        <v>77121.123205459691</v>
      </c>
    </row>
    <row r="1413" spans="1:15" x14ac:dyDescent="0.3">
      <c r="A1413" s="94">
        <f xml:space="preserve"> IF(MOD(ROWS($A$681:A1412),12) = 0,A1412+1,A1412)</f>
        <v>120</v>
      </c>
      <c r="B1413" s="94"/>
      <c r="C1413" s="29"/>
      <c r="D1413" s="89"/>
      <c r="E1413" s="95">
        <f t="shared" si="363"/>
        <v>31564.394986521285</v>
      </c>
      <c r="F1413" s="93">
        <v>180</v>
      </c>
      <c r="G1413" s="93"/>
      <c r="H1413" s="91">
        <v>0.08</v>
      </c>
      <c r="I1413" s="95">
        <f t="shared" si="364"/>
        <v>1911.3041686607112</v>
      </c>
      <c r="J1413" s="95">
        <f t="shared" si="357"/>
        <v>210.42929991014191</v>
      </c>
      <c r="K1413" s="95">
        <f t="shared" si="358"/>
        <v>1700.8748687505692</v>
      </c>
      <c r="L1413" s="95">
        <f t="shared" si="361"/>
        <v>101.41810302689413</v>
      </c>
      <c r="M1413" s="92">
        <f t="shared" si="365"/>
        <v>0.04</v>
      </c>
      <c r="N1413" s="92">
        <f t="shared" si="367"/>
        <v>3.3960531989175591E-3</v>
      </c>
      <c r="O1413" s="90"/>
    </row>
    <row r="1414" spans="1:15" x14ac:dyDescent="0.3">
      <c r="A1414" s="94">
        <f xml:space="preserve"> IF(MOD(ROWS($A$681:A1413),12) = 0,A1413+1,A1413)</f>
        <v>120</v>
      </c>
      <c r="B1414" s="94"/>
      <c r="C1414" s="29"/>
      <c r="D1414" s="89"/>
      <c r="E1414" s="95">
        <f t="shared" si="363"/>
        <v>55237.691226412499</v>
      </c>
      <c r="F1414" s="93">
        <v>180</v>
      </c>
      <c r="G1414" s="93"/>
      <c r="H1414" s="91">
        <v>0.08</v>
      </c>
      <c r="I1414" s="95">
        <f t="shared" si="364"/>
        <v>3344.7822951562443</v>
      </c>
      <c r="J1414" s="95">
        <f t="shared" si="357"/>
        <v>368.25127484275004</v>
      </c>
      <c r="K1414" s="95">
        <f t="shared" si="358"/>
        <v>2976.5310203134941</v>
      </c>
      <c r="L1414" s="95">
        <f t="shared" si="361"/>
        <v>177.48168029706557</v>
      </c>
      <c r="M1414" s="92">
        <f t="shared" si="365"/>
        <v>0.04</v>
      </c>
      <c r="N1414" s="92">
        <f t="shared" si="367"/>
        <v>3.3960531989175591E-3</v>
      </c>
      <c r="O1414" s="90"/>
    </row>
    <row r="1415" spans="1:15" x14ac:dyDescent="0.3">
      <c r="A1415" s="94">
        <f xml:space="preserve"> IF(MOD(ROWS($A$681:A1414),12) = 0,A1414+1,A1414)</f>
        <v>120</v>
      </c>
      <c r="B1415" s="94"/>
      <c r="C1415" s="29"/>
      <c r="D1415" s="89"/>
      <c r="E1415" s="95">
        <f t="shared" si="363"/>
        <v>44190.15298112989</v>
      </c>
      <c r="F1415" s="93">
        <v>180</v>
      </c>
      <c r="G1415" s="93"/>
      <c r="H1415" s="91">
        <v>0.08</v>
      </c>
      <c r="I1415" s="95">
        <f t="shared" si="364"/>
        <v>2675.8258361249955</v>
      </c>
      <c r="J1415" s="95">
        <f t="shared" si="357"/>
        <v>294.60101987419927</v>
      </c>
      <c r="K1415" s="95">
        <f t="shared" si="358"/>
        <v>2381.2248162507963</v>
      </c>
      <c r="L1415" s="95">
        <f t="shared" si="361"/>
        <v>141.98534423765207</v>
      </c>
      <c r="M1415" s="92">
        <f t="shared" si="365"/>
        <v>0.04</v>
      </c>
      <c r="N1415" s="92">
        <f t="shared" si="367"/>
        <v>3.3960531989175591E-3</v>
      </c>
      <c r="O1415" s="90"/>
    </row>
    <row r="1416" spans="1:15" x14ac:dyDescent="0.3">
      <c r="A1416" s="94">
        <f xml:space="preserve"> IF(MOD(ROWS($A$681:A1415),12) = 0,A1415+1,A1415)</f>
        <v>120</v>
      </c>
      <c r="B1416" s="94"/>
      <c r="C1416" s="29"/>
      <c r="D1416" s="89"/>
      <c r="E1416" s="95">
        <f t="shared" si="363"/>
        <v>126771.24182032773</v>
      </c>
      <c r="F1416" s="93">
        <v>180</v>
      </c>
      <c r="G1416" s="93"/>
      <c r="H1416" s="91">
        <v>0.08</v>
      </c>
      <c r="I1416" s="95">
        <f t="shared" si="364"/>
        <v>7262.9558409107021</v>
      </c>
      <c r="J1416" s="95">
        <f t="shared" si="357"/>
        <v>845.14161213551824</v>
      </c>
      <c r="K1416" s="95">
        <f t="shared" si="358"/>
        <v>6417.8142287751834</v>
      </c>
      <c r="L1416" s="95">
        <f t="shared" si="361"/>
        <v>408.72664277298486</v>
      </c>
      <c r="M1416" s="92">
        <f t="shared" si="365"/>
        <v>0.04</v>
      </c>
      <c r="N1416" s="92">
        <f t="shared" si="367"/>
        <v>3.3960531989175591E-3</v>
      </c>
      <c r="O1416" s="90"/>
    </row>
    <row r="1417" spans="1:15" x14ac:dyDescent="0.3">
      <c r="A1417" s="94">
        <f xml:space="preserve"> IF(MOD(ROWS($A$681:A1416),12) = 0,A1416+1,A1416)</f>
        <v>120</v>
      </c>
      <c r="B1417" s="94"/>
      <c r="C1417" s="29"/>
      <c r="D1417" s="89"/>
      <c r="E1417" s="95">
        <f t="shared" si="363"/>
        <v>200165.11866367725</v>
      </c>
      <c r="F1417" s="93">
        <v>180</v>
      </c>
      <c r="G1417" s="93"/>
      <c r="H1417" s="91">
        <v>0.08</v>
      </c>
      <c r="I1417" s="95">
        <f t="shared" si="364"/>
        <v>11467.825011964267</v>
      </c>
      <c r="J1417" s="95">
        <f t="shared" si="357"/>
        <v>1334.4341244245152</v>
      </c>
      <c r="K1417" s="95">
        <f t="shared" si="358"/>
        <v>10133.390887539752</v>
      </c>
      <c r="L1417" s="95">
        <f t="shared" si="361"/>
        <v>645.35785700998258</v>
      </c>
      <c r="M1417" s="92">
        <f t="shared" si="365"/>
        <v>0.04</v>
      </c>
      <c r="N1417" s="92">
        <f t="shared" si="367"/>
        <v>3.3960531989175591E-3</v>
      </c>
      <c r="O1417" s="90"/>
    </row>
    <row r="1418" spans="1:15" x14ac:dyDescent="0.3">
      <c r="A1418" s="94">
        <f xml:space="preserve"> IF(MOD(ROWS($A$681:A1417),12) = 0,A1417+1,A1417)</f>
        <v>120</v>
      </c>
      <c r="B1418" s="94"/>
      <c r="C1418" s="29"/>
      <c r="D1418" s="89"/>
      <c r="E1418" s="95">
        <f t="shared" si="363"/>
        <v>133443.41244245163</v>
      </c>
      <c r="F1418" s="93">
        <v>180</v>
      </c>
      <c r="G1418" s="93"/>
      <c r="H1418" s="91">
        <v>0.08</v>
      </c>
      <c r="I1418" s="95">
        <f t="shared" si="364"/>
        <v>7645.2166746428447</v>
      </c>
      <c r="J1418" s="95">
        <f t="shared" si="357"/>
        <v>889.62274961634432</v>
      </c>
      <c r="K1418" s="95">
        <f t="shared" si="358"/>
        <v>6755.5939250265001</v>
      </c>
      <c r="L1418" s="95">
        <f t="shared" si="361"/>
        <v>430.23857133998877</v>
      </c>
      <c r="M1418" s="92">
        <f t="shared" si="365"/>
        <v>0.04</v>
      </c>
      <c r="N1418" s="92">
        <f t="shared" si="367"/>
        <v>3.3960531989175591E-3</v>
      </c>
      <c r="O1418" s="90"/>
    </row>
    <row r="1419" spans="1:15" x14ac:dyDescent="0.3">
      <c r="A1419" s="94">
        <f xml:space="preserve"> IF(MOD(ROWS($A$681:A1418),12) = 0,A1418+1,A1418)</f>
        <v>120</v>
      </c>
      <c r="B1419" s="94"/>
      <c r="C1419" s="29"/>
      <c r="D1419" s="89"/>
      <c r="E1419" s="95">
        <f t="shared" si="363"/>
        <v>66721.706221225817</v>
      </c>
      <c r="F1419" s="93">
        <v>180</v>
      </c>
      <c r="G1419" s="93"/>
      <c r="H1419" s="91">
        <v>0.08</v>
      </c>
      <c r="I1419" s="95">
        <f t="shared" si="364"/>
        <v>3822.6083373214224</v>
      </c>
      <c r="J1419" s="95">
        <f t="shared" si="357"/>
        <v>444.81137480817216</v>
      </c>
      <c r="K1419" s="95">
        <f t="shared" si="358"/>
        <v>3377.79696251325</v>
      </c>
      <c r="L1419" s="95">
        <f t="shared" si="361"/>
        <v>215.11928566999438</v>
      </c>
      <c r="M1419" s="92">
        <f t="shared" si="365"/>
        <v>0.04</v>
      </c>
      <c r="N1419" s="92">
        <f t="shared" si="367"/>
        <v>3.3960531989175591E-3</v>
      </c>
      <c r="O1419" s="90"/>
    </row>
    <row r="1420" spans="1:15" x14ac:dyDescent="0.3">
      <c r="A1420" s="94">
        <f xml:space="preserve"> IF(MOD(ROWS($A$681:A1419),12) = 0,A1419+1,A1419)</f>
        <v>120</v>
      </c>
      <c r="B1420" s="94"/>
      <c r="C1420" s="29"/>
      <c r="D1420" s="89"/>
      <c r="E1420" s="95">
        <f t="shared" si="363"/>
        <v>96666.612012005018</v>
      </c>
      <c r="F1420" s="93">
        <v>180</v>
      </c>
      <c r="G1420" s="93"/>
      <c r="H1420" s="91">
        <v>0.08</v>
      </c>
      <c r="I1420" s="95">
        <f t="shared" si="364"/>
        <v>5256.0864638169551</v>
      </c>
      <c r="J1420" s="95">
        <f t="shared" si="357"/>
        <v>644.44408008003347</v>
      </c>
      <c r="K1420" s="95">
        <f t="shared" si="358"/>
        <v>4611.6423837369221</v>
      </c>
      <c r="L1420" s="95">
        <f t="shared" si="361"/>
        <v>312.62357408233862</v>
      </c>
      <c r="M1420" s="92">
        <f t="shared" si="365"/>
        <v>0.04</v>
      </c>
      <c r="N1420" s="92">
        <f t="shared" si="367"/>
        <v>3.3960531989175591E-3</v>
      </c>
      <c r="O1420" s="90"/>
    </row>
    <row r="1421" spans="1:15" x14ac:dyDescent="0.3">
      <c r="A1421" s="94">
        <f xml:space="preserve"> IF(MOD(ROWS($A$681:A1420),12) = 0,A1420+1,A1420)</f>
        <v>120</v>
      </c>
      <c r="B1421" s="94"/>
      <c r="C1421" s="29"/>
      <c r="D1421" s="89"/>
      <c r="E1421" s="95">
        <f t="shared" si="363"/>
        <v>115999.93441440651</v>
      </c>
      <c r="F1421" s="93">
        <v>180</v>
      </c>
      <c r="G1421" s="93"/>
      <c r="H1421" s="91">
        <v>0.08</v>
      </c>
      <c r="I1421" s="95">
        <f t="shared" si="364"/>
        <v>6307.303756580347</v>
      </c>
      <c r="J1421" s="95">
        <f t="shared" si="357"/>
        <v>773.33289609604344</v>
      </c>
      <c r="K1421" s="95">
        <f t="shared" si="358"/>
        <v>5533.9708604843036</v>
      </c>
      <c r="L1421" s="95">
        <f t="shared" si="361"/>
        <v>375.148288898808</v>
      </c>
      <c r="M1421" s="92">
        <f t="shared" si="365"/>
        <v>0.04</v>
      </c>
      <c r="N1421" s="92">
        <f t="shared" si="367"/>
        <v>3.3960531989175591E-3</v>
      </c>
      <c r="O1421" s="90"/>
    </row>
    <row r="1422" spans="1:15" x14ac:dyDescent="0.3">
      <c r="A1422" s="94">
        <f xml:space="preserve"> IF(MOD(ROWS($A$681:A1421),12) = 0,A1421+1,A1421)</f>
        <v>120</v>
      </c>
      <c r="B1422" s="94"/>
      <c r="C1422" s="29"/>
      <c r="D1422" s="89"/>
      <c r="E1422" s="95">
        <f t="shared" si="363"/>
        <v>142204.91021228209</v>
      </c>
      <c r="F1422" s="93">
        <v>180</v>
      </c>
      <c r="G1422" s="93"/>
      <c r="H1422" s="91">
        <v>0.08</v>
      </c>
      <c r="I1422" s="95">
        <f t="shared" si="364"/>
        <v>7358.521049343738</v>
      </c>
      <c r="J1422" s="95">
        <f t="shared" si="357"/>
        <v>948.03273474854734</v>
      </c>
      <c r="K1422" s="95">
        <f t="shared" si="358"/>
        <v>6410.4883145951908</v>
      </c>
      <c r="L1422" s="95">
        <f t="shared" si="361"/>
        <v>461.16508088080025</v>
      </c>
      <c r="M1422" s="92">
        <f t="shared" si="365"/>
        <v>0.04</v>
      </c>
      <c r="N1422" s="92">
        <f t="shared" si="367"/>
        <v>3.3960531989175591E-3</v>
      </c>
      <c r="O1422" s="90"/>
    </row>
    <row r="1423" spans="1:15" x14ac:dyDescent="0.3">
      <c r="A1423" s="94">
        <f xml:space="preserve"> IF(MOD(ROWS($A$681:A1422),12) = 0,A1422+1,A1422)</f>
        <v>120</v>
      </c>
      <c r="B1423" s="94"/>
      <c r="C1423" s="29"/>
      <c r="D1423" s="89"/>
      <c r="E1423" s="95">
        <f t="shared" si="363"/>
        <v>147745.36125951444</v>
      </c>
      <c r="F1423" s="93">
        <v>180</v>
      </c>
      <c r="G1423" s="93"/>
      <c r="H1423" s="91">
        <v>0.08</v>
      </c>
      <c r="I1423" s="95">
        <f t="shared" si="364"/>
        <v>7645.2166746428447</v>
      </c>
      <c r="J1423" s="95">
        <f t="shared" si="357"/>
        <v>984.96907506342961</v>
      </c>
      <c r="K1423" s="95">
        <f t="shared" si="358"/>
        <v>6660.2475995794148</v>
      </c>
      <c r="L1423" s="95">
        <f t="shared" si="361"/>
        <v>479.13255156446974</v>
      </c>
      <c r="M1423" s="92">
        <f t="shared" si="365"/>
        <v>0.04</v>
      </c>
      <c r="N1423" s="92">
        <f t="shared" si="367"/>
        <v>3.3960531989175591E-3</v>
      </c>
      <c r="O1423" s="90"/>
    </row>
    <row r="1424" spans="1:15" x14ac:dyDescent="0.3">
      <c r="A1424" s="94">
        <f xml:space="preserve"> IF(MOD(ROWS($A$681:A1423),12) = 0,A1423+1,A1423)</f>
        <v>120</v>
      </c>
      <c r="B1424" s="94"/>
      <c r="C1424" s="29"/>
      <c r="D1424" s="89"/>
      <c r="E1424" s="95">
        <f t="shared" si="363"/>
        <v>240086.21204671051</v>
      </c>
      <c r="F1424" s="93">
        <v>180</v>
      </c>
      <c r="G1424" s="93"/>
      <c r="H1424" s="91">
        <v>0.08</v>
      </c>
      <c r="I1424" s="95">
        <f t="shared" si="364"/>
        <v>12423.477096294622</v>
      </c>
      <c r="J1424" s="95">
        <f t="shared" ref="J1424:J1487" si="369">E1424*(H1424/12)</f>
        <v>1600.5747469780702</v>
      </c>
      <c r="K1424" s="95">
        <f t="shared" ref="K1424:K1487" si="370">I1424-J1424</f>
        <v>10822.902349316551</v>
      </c>
      <c r="L1424" s="95">
        <f t="shared" si="361"/>
        <v>778.59039629226186</v>
      </c>
      <c r="M1424" s="92">
        <f t="shared" si="365"/>
        <v>0.04</v>
      </c>
      <c r="N1424" s="92">
        <f t="shared" si="367"/>
        <v>3.3960531989175591E-3</v>
      </c>
      <c r="O1424" s="88">
        <f t="shared" ref="O1424" si="371">SUM(I1413:I1424)</f>
        <v>77121.123205459691</v>
      </c>
    </row>
    <row r="1425" spans="1:15" x14ac:dyDescent="0.3">
      <c r="A1425" s="94">
        <f xml:space="preserve"> IF(MOD(ROWS($A$681:A1424),12) = 0,A1424+1,A1424)</f>
        <v>121</v>
      </c>
      <c r="B1425" s="94"/>
      <c r="C1425" s="29"/>
      <c r="D1425" s="89"/>
      <c r="E1425" s="95">
        <f t="shared" si="363"/>
        <v>29762.102014743821</v>
      </c>
      <c r="F1425" s="93">
        <v>180</v>
      </c>
      <c r="G1425" s="93"/>
      <c r="H1425" s="91">
        <v>0.08</v>
      </c>
      <c r="I1425" s="95">
        <f t="shared" si="364"/>
        <v>1911.3041686607112</v>
      </c>
      <c r="J1425" s="95">
        <f t="shared" si="369"/>
        <v>198.41401343162548</v>
      </c>
      <c r="K1425" s="95">
        <f t="shared" si="370"/>
        <v>1712.8901552290856</v>
      </c>
      <c r="L1425" s="95">
        <f t="shared" si="361"/>
        <v>95.256615662621357</v>
      </c>
      <c r="M1425" s="92">
        <f t="shared" si="365"/>
        <v>0.04</v>
      </c>
      <c r="N1425" s="92">
        <f t="shared" si="367"/>
        <v>3.3960531989175591E-3</v>
      </c>
      <c r="O1425" s="90"/>
    </row>
    <row r="1426" spans="1:15" x14ac:dyDescent="0.3">
      <c r="A1426" s="94">
        <f xml:space="preserve"> IF(MOD(ROWS($A$681:A1425),12) = 0,A1425+1,A1425)</f>
        <v>121</v>
      </c>
      <c r="B1426" s="94"/>
      <c r="C1426" s="29"/>
      <c r="D1426" s="89"/>
      <c r="E1426" s="95">
        <f t="shared" si="363"/>
        <v>52083.678525801937</v>
      </c>
      <c r="F1426" s="93">
        <v>180</v>
      </c>
      <c r="G1426" s="93"/>
      <c r="H1426" s="91">
        <v>0.08</v>
      </c>
      <c r="I1426" s="95">
        <f t="shared" si="364"/>
        <v>3344.7822951562443</v>
      </c>
      <c r="J1426" s="95">
        <f t="shared" si="369"/>
        <v>347.22452350534627</v>
      </c>
      <c r="K1426" s="95">
        <f t="shared" si="370"/>
        <v>2997.5577716508978</v>
      </c>
      <c r="L1426" s="95">
        <f t="shared" si="361"/>
        <v>166.69907740958823</v>
      </c>
      <c r="M1426" s="92">
        <f t="shared" si="365"/>
        <v>0.04</v>
      </c>
      <c r="N1426" s="92">
        <f t="shared" si="367"/>
        <v>3.3960531989175591E-3</v>
      </c>
      <c r="O1426" s="90"/>
    </row>
    <row r="1427" spans="1:15" x14ac:dyDescent="0.3">
      <c r="A1427" s="94">
        <f xml:space="preserve"> IF(MOD(ROWS($A$681:A1426),12) = 0,A1426+1,A1426)</f>
        <v>121</v>
      </c>
      <c r="B1427" s="94"/>
      <c r="C1427" s="29"/>
      <c r="D1427" s="89"/>
      <c r="E1427" s="95">
        <f t="shared" si="363"/>
        <v>41666.942820641438</v>
      </c>
      <c r="F1427" s="93">
        <v>180</v>
      </c>
      <c r="G1427" s="93"/>
      <c r="H1427" s="91">
        <v>0.08</v>
      </c>
      <c r="I1427" s="95">
        <f t="shared" si="364"/>
        <v>2675.8258361249955</v>
      </c>
      <c r="J1427" s="95">
        <f t="shared" si="369"/>
        <v>277.77961880427625</v>
      </c>
      <c r="K1427" s="95">
        <f t="shared" si="370"/>
        <v>2398.0462173207193</v>
      </c>
      <c r="L1427" s="95">
        <f t="shared" si="361"/>
        <v>133.35926192767019</v>
      </c>
      <c r="M1427" s="92">
        <f t="shared" si="365"/>
        <v>0.04</v>
      </c>
      <c r="N1427" s="92">
        <f t="shared" si="367"/>
        <v>3.3960531989175591E-3</v>
      </c>
      <c r="O1427" s="90"/>
    </row>
    <row r="1428" spans="1:15" x14ac:dyDescent="0.3">
      <c r="A1428" s="94">
        <f xml:space="preserve"> IF(MOD(ROWS($A$681:A1427),12) = 0,A1427+1,A1427)</f>
        <v>121</v>
      </c>
      <c r="B1428" s="94"/>
      <c r="C1428" s="29"/>
      <c r="D1428" s="89"/>
      <c r="E1428" s="95">
        <f t="shared" si="363"/>
        <v>119944.70094877956</v>
      </c>
      <c r="F1428" s="93">
        <v>180</v>
      </c>
      <c r="G1428" s="93"/>
      <c r="H1428" s="91">
        <v>0.08</v>
      </c>
      <c r="I1428" s="95">
        <f t="shared" si="364"/>
        <v>7262.9558409107021</v>
      </c>
      <c r="J1428" s="95">
        <f t="shared" si="369"/>
        <v>799.63133965853046</v>
      </c>
      <c r="K1428" s="95">
        <f t="shared" si="370"/>
        <v>6463.324501252172</v>
      </c>
      <c r="L1428" s="95">
        <f t="shared" si="361"/>
        <v>385.38879150219316</v>
      </c>
      <c r="M1428" s="92">
        <f t="shared" si="365"/>
        <v>0.04</v>
      </c>
      <c r="N1428" s="92">
        <f t="shared" si="367"/>
        <v>3.3960531989175591E-3</v>
      </c>
      <c r="O1428" s="90"/>
    </row>
    <row r="1429" spans="1:15" x14ac:dyDescent="0.3">
      <c r="A1429" s="94">
        <f xml:space="preserve"> IF(MOD(ROWS($A$681:A1428),12) = 0,A1428+1,A1428)</f>
        <v>121</v>
      </c>
      <c r="B1429" s="94"/>
      <c r="C1429" s="29"/>
      <c r="D1429" s="89"/>
      <c r="E1429" s="95">
        <f t="shared" si="363"/>
        <v>189386.36991912752</v>
      </c>
      <c r="F1429" s="93">
        <v>180</v>
      </c>
      <c r="G1429" s="93"/>
      <c r="H1429" s="91">
        <v>0.08</v>
      </c>
      <c r="I1429" s="95">
        <f t="shared" si="364"/>
        <v>11467.825011964267</v>
      </c>
      <c r="J1429" s="95">
        <f t="shared" si="369"/>
        <v>1262.5757994608502</v>
      </c>
      <c r="K1429" s="95">
        <f t="shared" si="370"/>
        <v>10205.249212503417</v>
      </c>
      <c r="L1429" s="95">
        <f t="shared" si="361"/>
        <v>608.5086181613641</v>
      </c>
      <c r="M1429" s="92">
        <f t="shared" si="365"/>
        <v>0.04</v>
      </c>
      <c r="N1429" s="92">
        <f t="shared" si="367"/>
        <v>3.3960531989175591E-3</v>
      </c>
      <c r="O1429" s="90"/>
    </row>
    <row r="1430" spans="1:15" x14ac:dyDescent="0.3">
      <c r="A1430" s="94">
        <f xml:space="preserve"> IF(MOD(ROWS($A$681:A1429),12) = 0,A1429+1,A1429)</f>
        <v>121</v>
      </c>
      <c r="B1430" s="94"/>
      <c r="C1430" s="29"/>
      <c r="D1430" s="89"/>
      <c r="E1430" s="95">
        <f t="shared" si="363"/>
        <v>126257.57994608514</v>
      </c>
      <c r="F1430" s="93">
        <v>180</v>
      </c>
      <c r="G1430" s="93"/>
      <c r="H1430" s="91">
        <v>0.08</v>
      </c>
      <c r="I1430" s="95">
        <f t="shared" si="364"/>
        <v>7645.2166746428447</v>
      </c>
      <c r="J1430" s="95">
        <f t="shared" si="369"/>
        <v>841.71719964056763</v>
      </c>
      <c r="K1430" s="95">
        <f t="shared" si="370"/>
        <v>6803.499475002277</v>
      </c>
      <c r="L1430" s="95">
        <f t="shared" si="361"/>
        <v>405.67241210757652</v>
      </c>
      <c r="M1430" s="92">
        <f t="shared" si="365"/>
        <v>0.04</v>
      </c>
      <c r="N1430" s="92">
        <f t="shared" si="367"/>
        <v>3.3960531989175591E-3</v>
      </c>
      <c r="O1430" s="90"/>
    </row>
    <row r="1431" spans="1:15" x14ac:dyDescent="0.3">
      <c r="A1431" s="94">
        <f xml:space="preserve"> IF(MOD(ROWS($A$681:A1430),12) = 0,A1430+1,A1430)</f>
        <v>121</v>
      </c>
      <c r="B1431" s="94"/>
      <c r="C1431" s="29"/>
      <c r="D1431" s="89"/>
      <c r="E1431" s="95">
        <f t="shared" si="363"/>
        <v>63128.789973042571</v>
      </c>
      <c r="F1431" s="93">
        <v>180</v>
      </c>
      <c r="G1431" s="93"/>
      <c r="H1431" s="91">
        <v>0.08</v>
      </c>
      <c r="I1431" s="95">
        <f t="shared" si="364"/>
        <v>3822.6083373214224</v>
      </c>
      <c r="J1431" s="95">
        <f t="shared" si="369"/>
        <v>420.85859982028381</v>
      </c>
      <c r="K1431" s="95">
        <f t="shared" si="370"/>
        <v>3401.7497375011385</v>
      </c>
      <c r="L1431" s="95">
        <f t="shared" si="361"/>
        <v>202.83620605378826</v>
      </c>
      <c r="M1431" s="92">
        <f t="shared" si="365"/>
        <v>0.04</v>
      </c>
      <c r="N1431" s="92">
        <f t="shared" si="367"/>
        <v>3.3960531989175591E-3</v>
      </c>
      <c r="O1431" s="90"/>
    </row>
    <row r="1432" spans="1:15" x14ac:dyDescent="0.3">
      <c r="A1432" s="94">
        <f xml:space="preserve"> IF(MOD(ROWS($A$681:A1431),12) = 0,A1431+1,A1431)</f>
        <v>121</v>
      </c>
      <c r="B1432" s="94"/>
      <c r="C1432" s="29"/>
      <c r="D1432" s="89"/>
      <c r="E1432" s="95">
        <f t="shared" si="363"/>
        <v>91742.346054185764</v>
      </c>
      <c r="F1432" s="93">
        <v>180</v>
      </c>
      <c r="G1432" s="93"/>
      <c r="H1432" s="91">
        <v>0.08</v>
      </c>
      <c r="I1432" s="95">
        <f t="shared" si="364"/>
        <v>5256.0864638169551</v>
      </c>
      <c r="J1432" s="95">
        <f t="shared" si="369"/>
        <v>611.61564036123843</v>
      </c>
      <c r="K1432" s="95">
        <f t="shared" si="370"/>
        <v>4644.4708234557165</v>
      </c>
      <c r="L1432" s="95">
        <f t="shared" si="361"/>
        <v>295.78901779624323</v>
      </c>
      <c r="M1432" s="92">
        <f t="shared" si="365"/>
        <v>0.04</v>
      </c>
      <c r="N1432" s="92">
        <f t="shared" si="367"/>
        <v>3.3960531989175591E-3</v>
      </c>
      <c r="O1432" s="90"/>
    </row>
    <row r="1433" spans="1:15" x14ac:dyDescent="0.3">
      <c r="A1433" s="94">
        <f xml:space="preserve"> IF(MOD(ROWS($A$681:A1432),12) = 0,A1432+1,A1432)</f>
        <v>121</v>
      </c>
      <c r="B1433" s="94"/>
      <c r="C1433" s="29"/>
      <c r="D1433" s="89"/>
      <c r="E1433" s="95">
        <f t="shared" si="363"/>
        <v>110090.8152650234</v>
      </c>
      <c r="F1433" s="93">
        <v>180</v>
      </c>
      <c r="G1433" s="93"/>
      <c r="H1433" s="91">
        <v>0.08</v>
      </c>
      <c r="I1433" s="95">
        <f t="shared" si="364"/>
        <v>6307.303756580347</v>
      </c>
      <c r="J1433" s="95">
        <f t="shared" si="369"/>
        <v>733.93876843348937</v>
      </c>
      <c r="K1433" s="95">
        <f t="shared" si="370"/>
        <v>5573.3649881468573</v>
      </c>
      <c r="L1433" s="95">
        <f t="shared" si="361"/>
        <v>354.94682135549351</v>
      </c>
      <c r="M1433" s="92">
        <f t="shared" si="365"/>
        <v>0.04</v>
      </c>
      <c r="N1433" s="92">
        <f t="shared" si="367"/>
        <v>3.3960531989175591E-3</v>
      </c>
      <c r="O1433" s="90"/>
    </row>
    <row r="1434" spans="1:15" x14ac:dyDescent="0.3">
      <c r="A1434" s="94">
        <f xml:space="preserve"> IF(MOD(ROWS($A$681:A1433),12) = 0,A1433+1,A1433)</f>
        <v>121</v>
      </c>
      <c r="B1434" s="94"/>
      <c r="C1434" s="29"/>
      <c r="D1434" s="89"/>
      <c r="E1434" s="95">
        <f t="shared" si="363"/>
        <v>135333.2568168061</v>
      </c>
      <c r="F1434" s="93">
        <v>180</v>
      </c>
      <c r="G1434" s="93"/>
      <c r="H1434" s="91">
        <v>0.08</v>
      </c>
      <c r="I1434" s="95">
        <f t="shared" si="364"/>
        <v>7358.521049343738</v>
      </c>
      <c r="J1434" s="95">
        <f t="shared" si="369"/>
        <v>902.22171211204068</v>
      </c>
      <c r="K1434" s="95">
        <f t="shared" si="370"/>
        <v>6456.2993372316978</v>
      </c>
      <c r="L1434" s="95">
        <f t="shared" si="361"/>
        <v>437.67300371527085</v>
      </c>
      <c r="M1434" s="92">
        <f t="shared" si="365"/>
        <v>0.04</v>
      </c>
      <c r="N1434" s="92">
        <f t="shared" si="367"/>
        <v>3.3960531989175591E-3</v>
      </c>
      <c r="O1434" s="90"/>
    </row>
    <row r="1435" spans="1:15" x14ac:dyDescent="0.3">
      <c r="A1435" s="94">
        <f xml:space="preserve"> IF(MOD(ROWS($A$681:A1434),12) = 0,A1434+1,A1434)</f>
        <v>121</v>
      </c>
      <c r="B1435" s="94"/>
      <c r="C1435" s="29"/>
      <c r="D1435" s="89"/>
      <c r="E1435" s="95">
        <f t="shared" si="363"/>
        <v>140605.98110837056</v>
      </c>
      <c r="F1435" s="93">
        <v>180</v>
      </c>
      <c r="G1435" s="93"/>
      <c r="H1435" s="91">
        <v>0.08</v>
      </c>
      <c r="I1435" s="95">
        <f t="shared" si="364"/>
        <v>7645.2166746428447</v>
      </c>
      <c r="J1435" s="95">
        <f t="shared" si="369"/>
        <v>937.37320738913706</v>
      </c>
      <c r="K1435" s="95">
        <f t="shared" si="370"/>
        <v>6707.8434672537078</v>
      </c>
      <c r="L1435" s="95">
        <f t="shared" si="361"/>
        <v>454.72519866521856</v>
      </c>
      <c r="M1435" s="92">
        <f t="shared" si="365"/>
        <v>0.04</v>
      </c>
      <c r="N1435" s="92">
        <f t="shared" si="367"/>
        <v>3.3960531989175591E-3</v>
      </c>
      <c r="O1435" s="90"/>
    </row>
    <row r="1436" spans="1:15" x14ac:dyDescent="0.3">
      <c r="A1436" s="94">
        <f xml:space="preserve"> IF(MOD(ROWS($A$681:A1435),12) = 0,A1435+1,A1435)</f>
        <v>121</v>
      </c>
      <c r="B1436" s="94"/>
      <c r="C1436" s="29"/>
      <c r="D1436" s="89"/>
      <c r="E1436" s="95">
        <f t="shared" si="363"/>
        <v>228484.71930110169</v>
      </c>
      <c r="F1436" s="93">
        <v>180</v>
      </c>
      <c r="G1436" s="93"/>
      <c r="H1436" s="91">
        <v>0.08</v>
      </c>
      <c r="I1436" s="95">
        <f t="shared" si="364"/>
        <v>12423.477096294622</v>
      </c>
      <c r="J1436" s="95">
        <f t="shared" si="369"/>
        <v>1523.2314620073448</v>
      </c>
      <c r="K1436" s="95">
        <f t="shared" si="370"/>
        <v>10900.245634287277</v>
      </c>
      <c r="L1436" s="95">
        <f t="shared" si="361"/>
        <v>738.92844783097848</v>
      </c>
      <c r="M1436" s="92">
        <f t="shared" si="365"/>
        <v>0.04</v>
      </c>
      <c r="N1436" s="92">
        <f t="shared" si="367"/>
        <v>3.3960531989175591E-3</v>
      </c>
      <c r="O1436" s="88">
        <f t="shared" ref="O1436" si="372">SUM(I1425:I1436)</f>
        <v>77121.123205459691</v>
      </c>
    </row>
    <row r="1437" spans="1:15" x14ac:dyDescent="0.3">
      <c r="A1437" s="94">
        <f xml:space="preserve"> IF(MOD(ROWS($A$681:A1436),12) = 0,A1436+1,A1436)</f>
        <v>122</v>
      </c>
      <c r="B1437" s="94"/>
      <c r="C1437" s="29"/>
      <c r="D1437" s="89"/>
      <c r="E1437" s="95">
        <f t="shared" si="363"/>
        <v>27953.955243852117</v>
      </c>
      <c r="F1437" s="93">
        <v>180</v>
      </c>
      <c r="G1437" s="93"/>
      <c r="H1437" s="91">
        <v>0.08</v>
      </c>
      <c r="I1437" s="95">
        <f t="shared" si="364"/>
        <v>1911.3041686607112</v>
      </c>
      <c r="J1437" s="95">
        <f t="shared" si="369"/>
        <v>186.3597016256808</v>
      </c>
      <c r="K1437" s="95">
        <f t="shared" si="370"/>
        <v>1724.9444670350304</v>
      </c>
      <c r="L1437" s="95">
        <f t="shared" si="361"/>
        <v>89.075115953052801</v>
      </c>
      <c r="M1437" s="92">
        <f t="shared" si="365"/>
        <v>0.04</v>
      </c>
      <c r="N1437" s="92">
        <f t="shared" si="367"/>
        <v>3.3960531989175591E-3</v>
      </c>
      <c r="O1437" s="90"/>
    </row>
    <row r="1438" spans="1:15" x14ac:dyDescent="0.3">
      <c r="A1438" s="94">
        <f xml:space="preserve"> IF(MOD(ROWS($A$681:A1437),12) = 0,A1437+1,A1437)</f>
        <v>122</v>
      </c>
      <c r="B1438" s="94"/>
      <c r="C1438" s="29"/>
      <c r="D1438" s="89"/>
      <c r="E1438" s="95">
        <f t="shared" si="363"/>
        <v>48919.421676741447</v>
      </c>
      <c r="F1438" s="93">
        <v>180</v>
      </c>
      <c r="G1438" s="93"/>
      <c r="H1438" s="91">
        <v>0.08</v>
      </c>
      <c r="I1438" s="95">
        <f t="shared" si="364"/>
        <v>3344.7822951562443</v>
      </c>
      <c r="J1438" s="95">
        <f t="shared" si="369"/>
        <v>326.12947784494298</v>
      </c>
      <c r="K1438" s="95">
        <f t="shared" si="370"/>
        <v>3018.6528173113015</v>
      </c>
      <c r="L1438" s="95">
        <f t="shared" si="361"/>
        <v>155.88145291784321</v>
      </c>
      <c r="M1438" s="92">
        <f t="shared" si="365"/>
        <v>0.04</v>
      </c>
      <c r="N1438" s="92">
        <f t="shared" si="367"/>
        <v>3.3960531989175591E-3</v>
      </c>
      <c r="O1438" s="90"/>
    </row>
    <row r="1439" spans="1:15" x14ac:dyDescent="0.3">
      <c r="A1439" s="94">
        <f xml:space="preserve"> IF(MOD(ROWS($A$681:A1438),12) = 0,A1438+1,A1438)</f>
        <v>122</v>
      </c>
      <c r="B1439" s="94"/>
      <c r="C1439" s="29"/>
      <c r="D1439" s="89"/>
      <c r="E1439" s="95">
        <f t="shared" si="363"/>
        <v>39135.53734139305</v>
      </c>
      <c r="F1439" s="93">
        <v>180</v>
      </c>
      <c r="G1439" s="93"/>
      <c r="H1439" s="91">
        <v>0.08</v>
      </c>
      <c r="I1439" s="95">
        <f t="shared" si="364"/>
        <v>2675.8258361249955</v>
      </c>
      <c r="J1439" s="95">
        <f t="shared" si="369"/>
        <v>260.90358227595368</v>
      </c>
      <c r="K1439" s="95">
        <f t="shared" si="370"/>
        <v>2414.9222538490417</v>
      </c>
      <c r="L1439" s="95">
        <f t="shared" si="361"/>
        <v>124.70516233427421</v>
      </c>
      <c r="M1439" s="92">
        <f t="shared" si="365"/>
        <v>0.04</v>
      </c>
      <c r="N1439" s="92">
        <f t="shared" si="367"/>
        <v>3.3960531989175591E-3</v>
      </c>
      <c r="O1439" s="90"/>
    </row>
    <row r="1440" spans="1:15" x14ac:dyDescent="0.3">
      <c r="A1440" s="94">
        <f xml:space="preserve"> IF(MOD(ROWS($A$681:A1439),12) = 0,A1439+1,A1439)</f>
        <v>122</v>
      </c>
      <c r="B1440" s="94"/>
      <c r="C1440" s="29"/>
      <c r="D1440" s="89"/>
      <c r="E1440" s="95">
        <f t="shared" si="363"/>
        <v>113095.9876560252</v>
      </c>
      <c r="F1440" s="93">
        <v>180</v>
      </c>
      <c r="G1440" s="93"/>
      <c r="H1440" s="91">
        <v>0.08</v>
      </c>
      <c r="I1440" s="95">
        <f t="shared" si="364"/>
        <v>7262.9558409107021</v>
      </c>
      <c r="J1440" s="95">
        <f t="shared" si="369"/>
        <v>753.97325104016807</v>
      </c>
      <c r="K1440" s="95">
        <f t="shared" si="370"/>
        <v>6508.982589870534</v>
      </c>
      <c r="L1440" s="95">
        <f t="shared" si="361"/>
        <v>361.97513951795662</v>
      </c>
      <c r="M1440" s="92">
        <f t="shared" si="365"/>
        <v>0.04</v>
      </c>
      <c r="N1440" s="92">
        <f t="shared" si="367"/>
        <v>3.3960531989175591E-3</v>
      </c>
      <c r="O1440" s="90"/>
    </row>
    <row r="1441" spans="1:15" x14ac:dyDescent="0.3">
      <c r="A1441" s="94">
        <f xml:space="preserve"> IF(MOD(ROWS($A$681:A1440),12) = 0,A1440+1,A1440)</f>
        <v>122</v>
      </c>
      <c r="B1441" s="94"/>
      <c r="C1441" s="29"/>
      <c r="D1441" s="89"/>
      <c r="E1441" s="95">
        <f t="shared" si="363"/>
        <v>178572.61208846275</v>
      </c>
      <c r="F1441" s="93">
        <v>180</v>
      </c>
      <c r="G1441" s="93"/>
      <c r="H1441" s="91">
        <v>0.08</v>
      </c>
      <c r="I1441" s="95">
        <f t="shared" si="364"/>
        <v>11467.825011964267</v>
      </c>
      <c r="J1441" s="95">
        <f t="shared" si="369"/>
        <v>1190.4840805897518</v>
      </c>
      <c r="K1441" s="95">
        <f t="shared" si="370"/>
        <v>10277.340931374516</v>
      </c>
      <c r="L1441" s="95">
        <f t="shared" si="361"/>
        <v>571.53969397572746</v>
      </c>
      <c r="M1441" s="92">
        <f t="shared" si="365"/>
        <v>0.04</v>
      </c>
      <c r="N1441" s="92">
        <f t="shared" si="367"/>
        <v>3.3960531989175591E-3</v>
      </c>
      <c r="O1441" s="90"/>
    </row>
    <row r="1442" spans="1:15" x14ac:dyDescent="0.3">
      <c r="A1442" s="94">
        <f xml:space="preserve"> IF(MOD(ROWS($A$681:A1441),12) = 0,A1441+1,A1441)</f>
        <v>122</v>
      </c>
      <c r="B1442" s="94"/>
      <c r="C1442" s="29"/>
      <c r="D1442" s="89"/>
      <c r="E1442" s="95">
        <f t="shared" si="363"/>
        <v>119048.40805897528</v>
      </c>
      <c r="F1442" s="93">
        <v>180</v>
      </c>
      <c r="G1442" s="93"/>
      <c r="H1442" s="91">
        <v>0.08</v>
      </c>
      <c r="I1442" s="95">
        <f t="shared" si="364"/>
        <v>7645.2166746428447</v>
      </c>
      <c r="J1442" s="95">
        <f t="shared" si="369"/>
        <v>793.65605372650191</v>
      </c>
      <c r="K1442" s="95">
        <f t="shared" si="370"/>
        <v>6851.5606209163425</v>
      </c>
      <c r="L1442" s="95">
        <f t="shared" ref="L1442:L1505" si="373">MAX(0,N1442*(E1442-K1442))</f>
        <v>381.02646265048543</v>
      </c>
      <c r="M1442" s="92">
        <f t="shared" si="365"/>
        <v>0.04</v>
      </c>
      <c r="N1442" s="92">
        <f t="shared" si="367"/>
        <v>3.3960531989175591E-3</v>
      </c>
      <c r="O1442" s="90"/>
    </row>
    <row r="1443" spans="1:15" x14ac:dyDescent="0.3">
      <c r="A1443" s="94">
        <f xml:space="preserve"> IF(MOD(ROWS($A$681:A1442),12) = 0,A1442+1,A1442)</f>
        <v>122</v>
      </c>
      <c r="B1443" s="94"/>
      <c r="C1443" s="29"/>
      <c r="D1443" s="89"/>
      <c r="E1443" s="95">
        <f t="shared" si="363"/>
        <v>59524.204029487642</v>
      </c>
      <c r="F1443" s="93">
        <v>180</v>
      </c>
      <c r="G1443" s="93"/>
      <c r="H1443" s="91">
        <v>0.08</v>
      </c>
      <c r="I1443" s="95">
        <f t="shared" si="364"/>
        <v>3822.6083373214224</v>
      </c>
      <c r="J1443" s="95">
        <f t="shared" si="369"/>
        <v>396.82802686325095</v>
      </c>
      <c r="K1443" s="95">
        <f t="shared" si="370"/>
        <v>3425.7803104581712</v>
      </c>
      <c r="L1443" s="95">
        <f t="shared" si="373"/>
        <v>190.51323132524271</v>
      </c>
      <c r="M1443" s="92">
        <f t="shared" si="365"/>
        <v>0.04</v>
      </c>
      <c r="N1443" s="92">
        <f t="shared" si="367"/>
        <v>3.3960531989175591E-3</v>
      </c>
      <c r="O1443" s="90"/>
    </row>
    <row r="1444" spans="1:15" x14ac:dyDescent="0.3">
      <c r="A1444" s="94">
        <f xml:space="preserve"> IF(MOD(ROWS($A$681:A1443),12) = 0,A1443+1,A1443)</f>
        <v>122</v>
      </c>
      <c r="B1444" s="94"/>
      <c r="C1444" s="29"/>
      <c r="D1444" s="89"/>
      <c r="E1444" s="95">
        <f t="shared" si="363"/>
        <v>86802.086212933806</v>
      </c>
      <c r="F1444" s="93">
        <v>180</v>
      </c>
      <c r="G1444" s="93"/>
      <c r="H1444" s="91">
        <v>0.08</v>
      </c>
      <c r="I1444" s="95">
        <f t="shared" si="364"/>
        <v>5256.0864638169551</v>
      </c>
      <c r="J1444" s="95">
        <f t="shared" si="369"/>
        <v>578.68057475289208</v>
      </c>
      <c r="K1444" s="95">
        <f t="shared" si="370"/>
        <v>4677.4058890640626</v>
      </c>
      <c r="L1444" s="95">
        <f t="shared" si="373"/>
        <v>278.89978332395975</v>
      </c>
      <c r="M1444" s="92">
        <f t="shared" si="365"/>
        <v>0.04</v>
      </c>
      <c r="N1444" s="92">
        <f t="shared" si="367"/>
        <v>3.3960531989175591E-3</v>
      </c>
      <c r="O1444" s="90"/>
    </row>
    <row r="1445" spans="1:15" x14ac:dyDescent="0.3">
      <c r="A1445" s="94">
        <f xml:space="preserve"> IF(MOD(ROWS($A$681:A1444),12) = 0,A1444+1,A1444)</f>
        <v>122</v>
      </c>
      <c r="B1445" s="94"/>
      <c r="C1445" s="29"/>
      <c r="D1445" s="89"/>
      <c r="E1445" s="95">
        <f t="shared" si="363"/>
        <v>104162.50345552104</v>
      </c>
      <c r="F1445" s="93">
        <v>180</v>
      </c>
      <c r="G1445" s="93"/>
      <c r="H1445" s="91">
        <v>0.08</v>
      </c>
      <c r="I1445" s="95">
        <f t="shared" si="364"/>
        <v>6307.303756580347</v>
      </c>
      <c r="J1445" s="95">
        <f t="shared" si="369"/>
        <v>694.41668970347371</v>
      </c>
      <c r="K1445" s="95">
        <f t="shared" si="370"/>
        <v>5612.8870668768732</v>
      </c>
      <c r="L1445" s="95">
        <f t="shared" si="373"/>
        <v>334.67973998875334</v>
      </c>
      <c r="M1445" s="92">
        <f t="shared" si="365"/>
        <v>0.04</v>
      </c>
      <c r="N1445" s="92">
        <f t="shared" si="367"/>
        <v>3.3960531989175591E-3</v>
      </c>
      <c r="O1445" s="90"/>
    </row>
    <row r="1446" spans="1:15" x14ac:dyDescent="0.3">
      <c r="A1446" s="94">
        <f xml:space="preserve"> IF(MOD(ROWS($A$681:A1445),12) = 0,A1445+1,A1445)</f>
        <v>122</v>
      </c>
      <c r="B1446" s="94"/>
      <c r="C1446" s="29"/>
      <c r="D1446" s="89"/>
      <c r="E1446" s="95">
        <f t="shared" si="363"/>
        <v>128439.28447585912</v>
      </c>
      <c r="F1446" s="93">
        <v>180</v>
      </c>
      <c r="G1446" s="93"/>
      <c r="H1446" s="91">
        <v>0.08</v>
      </c>
      <c r="I1446" s="95">
        <f t="shared" si="364"/>
        <v>7358.521049343738</v>
      </c>
      <c r="J1446" s="95">
        <f t="shared" si="369"/>
        <v>856.26189650572758</v>
      </c>
      <c r="K1446" s="95">
        <f t="shared" si="370"/>
        <v>6502.2591528380108</v>
      </c>
      <c r="L1446" s="95">
        <f t="shared" si="373"/>
        <v>414.10462491473726</v>
      </c>
      <c r="M1446" s="92">
        <f t="shared" si="365"/>
        <v>0.04</v>
      </c>
      <c r="N1446" s="92">
        <f t="shared" si="367"/>
        <v>3.3960531989175591E-3</v>
      </c>
      <c r="O1446" s="90"/>
    </row>
    <row r="1447" spans="1:15" x14ac:dyDescent="0.3">
      <c r="A1447" s="94">
        <f xml:space="preserve"> IF(MOD(ROWS($A$681:A1446),12) = 0,A1446+1,A1446)</f>
        <v>122</v>
      </c>
      <c r="B1447" s="94"/>
      <c r="C1447" s="29"/>
      <c r="D1447" s="89"/>
      <c r="E1447" s="95">
        <f t="shared" si="363"/>
        <v>133443.41244245163</v>
      </c>
      <c r="F1447" s="93">
        <v>180</v>
      </c>
      <c r="G1447" s="93"/>
      <c r="H1447" s="91">
        <v>0.08</v>
      </c>
      <c r="I1447" s="95">
        <f t="shared" si="364"/>
        <v>7645.2166746428447</v>
      </c>
      <c r="J1447" s="95">
        <f t="shared" si="369"/>
        <v>889.62274961634432</v>
      </c>
      <c r="K1447" s="95">
        <f t="shared" si="370"/>
        <v>6755.5939250265001</v>
      </c>
      <c r="L1447" s="95">
        <f t="shared" si="373"/>
        <v>430.23857133998877</v>
      </c>
      <c r="M1447" s="92">
        <f t="shared" si="365"/>
        <v>0.04</v>
      </c>
      <c r="N1447" s="92">
        <f t="shared" si="367"/>
        <v>3.3960531989175591E-3</v>
      </c>
      <c r="O1447" s="90"/>
    </row>
    <row r="1448" spans="1:15" x14ac:dyDescent="0.3">
      <c r="A1448" s="94">
        <f xml:space="preserve"> IF(MOD(ROWS($A$681:A1447),12) = 0,A1447+1,A1447)</f>
        <v>122</v>
      </c>
      <c r="B1448" s="94"/>
      <c r="C1448" s="29"/>
      <c r="D1448" s="89"/>
      <c r="E1448" s="95">
        <f t="shared" si="363"/>
        <v>216845.54521898343</v>
      </c>
      <c r="F1448" s="93">
        <v>180</v>
      </c>
      <c r="G1448" s="93"/>
      <c r="H1448" s="91">
        <v>0.08</v>
      </c>
      <c r="I1448" s="95">
        <f t="shared" si="364"/>
        <v>12423.477096294622</v>
      </c>
      <c r="J1448" s="95">
        <f t="shared" si="369"/>
        <v>1445.6369681265562</v>
      </c>
      <c r="K1448" s="95">
        <f t="shared" si="370"/>
        <v>10977.840128168065</v>
      </c>
      <c r="L1448" s="95">
        <f t="shared" si="373"/>
        <v>699.13767842748018</v>
      </c>
      <c r="M1448" s="92">
        <f t="shared" si="365"/>
        <v>0.04</v>
      </c>
      <c r="N1448" s="92">
        <f t="shared" si="367"/>
        <v>3.3960531989175591E-3</v>
      </c>
      <c r="O1448" s="88">
        <f t="shared" ref="O1448" si="374">SUM(I1437:I1448)</f>
        <v>77121.123205459691</v>
      </c>
    </row>
    <row r="1449" spans="1:15" x14ac:dyDescent="0.3">
      <c r="A1449" s="94">
        <f xml:space="preserve"> IF(MOD(ROWS($A$681:A1448),12) = 0,A1448+1,A1448)</f>
        <v>123</v>
      </c>
      <c r="B1449" s="94"/>
      <c r="C1449" s="29"/>
      <c r="D1449" s="89"/>
      <c r="E1449" s="95">
        <f t="shared" si="363"/>
        <v>26139.935660864034</v>
      </c>
      <c r="F1449" s="93">
        <v>180</v>
      </c>
      <c r="G1449" s="93"/>
      <c r="H1449" s="91">
        <v>0.08</v>
      </c>
      <c r="I1449" s="95">
        <f t="shared" si="364"/>
        <v>1911.3041686607112</v>
      </c>
      <c r="J1449" s="95">
        <f t="shared" si="369"/>
        <v>174.26623773909358</v>
      </c>
      <c r="K1449" s="95">
        <f t="shared" si="370"/>
        <v>1737.0379309216175</v>
      </c>
      <c r="L1449" s="95">
        <f t="shared" si="373"/>
        <v>82.873538898628979</v>
      </c>
      <c r="M1449" s="92">
        <f t="shared" si="365"/>
        <v>0.04</v>
      </c>
      <c r="N1449" s="92">
        <f t="shared" si="367"/>
        <v>3.3960531989175591E-3</v>
      </c>
      <c r="O1449" s="90"/>
    </row>
    <row r="1450" spans="1:15" x14ac:dyDescent="0.3">
      <c r="A1450" s="94">
        <f xml:space="preserve"> IF(MOD(ROWS($A$681:A1449),12) = 0,A1449+1,A1449)</f>
        <v>123</v>
      </c>
      <c r="B1450" s="94"/>
      <c r="C1450" s="29"/>
      <c r="D1450" s="89"/>
      <c r="E1450" s="95">
        <f t="shared" si="363"/>
        <v>45744.887406512302</v>
      </c>
      <c r="F1450" s="93">
        <v>180</v>
      </c>
      <c r="G1450" s="93"/>
      <c r="H1450" s="91">
        <v>0.08</v>
      </c>
      <c r="I1450" s="95">
        <f t="shared" si="364"/>
        <v>3344.7822951562443</v>
      </c>
      <c r="J1450" s="95">
        <f t="shared" si="369"/>
        <v>304.96591604341535</v>
      </c>
      <c r="K1450" s="95">
        <f t="shared" si="370"/>
        <v>3039.8163791128291</v>
      </c>
      <c r="L1450" s="95">
        <f t="shared" si="373"/>
        <v>145.02869307260156</v>
      </c>
      <c r="M1450" s="92">
        <f t="shared" si="365"/>
        <v>0.04</v>
      </c>
      <c r="N1450" s="92">
        <f t="shared" si="367"/>
        <v>3.3960531989175591E-3</v>
      </c>
      <c r="O1450" s="90"/>
    </row>
    <row r="1451" spans="1:15" x14ac:dyDescent="0.3">
      <c r="A1451" s="94">
        <f xml:space="preserve"> IF(MOD(ROWS($A$681:A1450),12) = 0,A1450+1,A1450)</f>
        <v>123</v>
      </c>
      <c r="B1451" s="94"/>
      <c r="C1451" s="29"/>
      <c r="D1451" s="89"/>
      <c r="E1451" s="95">
        <f t="shared" si="363"/>
        <v>36595.909925209729</v>
      </c>
      <c r="F1451" s="93">
        <v>180</v>
      </c>
      <c r="G1451" s="93"/>
      <c r="H1451" s="91">
        <v>0.08</v>
      </c>
      <c r="I1451" s="95">
        <f t="shared" si="364"/>
        <v>2675.8258361249955</v>
      </c>
      <c r="J1451" s="95">
        <f t="shared" si="369"/>
        <v>243.97273283473154</v>
      </c>
      <c r="K1451" s="95">
        <f t="shared" si="370"/>
        <v>2431.8531032902638</v>
      </c>
      <c r="L1451" s="95">
        <f t="shared" si="373"/>
        <v>116.02295445808086</v>
      </c>
      <c r="M1451" s="92">
        <f t="shared" si="365"/>
        <v>0.04</v>
      </c>
      <c r="N1451" s="92">
        <f t="shared" si="367"/>
        <v>3.3960531989175591E-3</v>
      </c>
      <c r="O1451" s="90"/>
    </row>
    <row r="1452" spans="1:15" x14ac:dyDescent="0.3">
      <c r="A1452" s="94">
        <f xml:space="preserve"> IF(MOD(ROWS($A$681:A1451),12) = 0,A1451+1,A1451)</f>
        <v>123</v>
      </c>
      <c r="B1452" s="94"/>
      <c r="C1452" s="29"/>
      <c r="D1452" s="89"/>
      <c r="E1452" s="95">
        <f t="shared" si="363"/>
        <v>106225.02992663671</v>
      </c>
      <c r="F1452" s="93">
        <v>180</v>
      </c>
      <c r="G1452" s="93"/>
      <c r="H1452" s="91">
        <v>0.08</v>
      </c>
      <c r="I1452" s="95">
        <f t="shared" si="364"/>
        <v>7262.9558409107021</v>
      </c>
      <c r="J1452" s="95">
        <f t="shared" si="369"/>
        <v>708.16686617757807</v>
      </c>
      <c r="K1452" s="95">
        <f t="shared" si="370"/>
        <v>6554.7889747331237</v>
      </c>
      <c r="L1452" s="95">
        <f t="shared" si="373"/>
        <v>338.48544062159607</v>
      </c>
      <c r="M1452" s="92">
        <f t="shared" si="365"/>
        <v>0.04</v>
      </c>
      <c r="N1452" s="92">
        <f t="shared" si="367"/>
        <v>3.3960531989175591E-3</v>
      </c>
      <c r="O1452" s="90"/>
    </row>
    <row r="1453" spans="1:15" x14ac:dyDescent="0.3">
      <c r="A1453" s="94">
        <f xml:space="preserve"> IF(MOD(ROWS($A$681:A1452),12) = 0,A1452+1,A1452)</f>
        <v>123</v>
      </c>
      <c r="B1453" s="94"/>
      <c r="C1453" s="29"/>
      <c r="D1453" s="89"/>
      <c r="E1453" s="95">
        <f t="shared" si="363"/>
        <v>167723.73146311249</v>
      </c>
      <c r="F1453" s="93">
        <v>180</v>
      </c>
      <c r="G1453" s="93"/>
      <c r="H1453" s="91">
        <v>0.08</v>
      </c>
      <c r="I1453" s="95">
        <f t="shared" si="364"/>
        <v>11467.825011964267</v>
      </c>
      <c r="J1453" s="95">
        <f t="shared" si="369"/>
        <v>1118.1582097540834</v>
      </c>
      <c r="K1453" s="95">
        <f t="shared" si="370"/>
        <v>10349.666802210184</v>
      </c>
      <c r="L1453" s="95">
        <f t="shared" si="373"/>
        <v>534.45069571831607</v>
      </c>
      <c r="M1453" s="92">
        <f t="shared" si="365"/>
        <v>0.04</v>
      </c>
      <c r="N1453" s="92">
        <f t="shared" si="367"/>
        <v>3.3960531989175591E-3</v>
      </c>
      <c r="O1453" s="90"/>
    </row>
    <row r="1454" spans="1:15" x14ac:dyDescent="0.3">
      <c r="A1454" s="94">
        <f xml:space="preserve"> IF(MOD(ROWS($A$681:A1453),12) = 0,A1453+1,A1453)</f>
        <v>123</v>
      </c>
      <c r="B1454" s="94"/>
      <c r="C1454" s="29"/>
      <c r="D1454" s="89"/>
      <c r="E1454" s="95">
        <f t="shared" ref="E1454:E1517" si="375">MAX(0,E1442-K1442-L1442)</f>
        <v>111815.82097540847</v>
      </c>
      <c r="F1454" s="93">
        <v>180</v>
      </c>
      <c r="G1454" s="93"/>
      <c r="H1454" s="91">
        <v>0.08</v>
      </c>
      <c r="I1454" s="95">
        <f t="shared" ref="I1454:I1517" si="376">IF(E1454&lt;I1442, (E1454+J1454),I1442)</f>
        <v>7645.2166746428447</v>
      </c>
      <c r="J1454" s="95">
        <f t="shared" si="369"/>
        <v>745.4388065027232</v>
      </c>
      <c r="K1454" s="95">
        <f t="shared" si="370"/>
        <v>6899.7778681401214</v>
      </c>
      <c r="L1454" s="95">
        <f t="shared" si="373"/>
        <v>356.30046381221121</v>
      </c>
      <c r="M1454" s="92">
        <f t="shared" si="365"/>
        <v>0.04</v>
      </c>
      <c r="N1454" s="92">
        <f t="shared" si="367"/>
        <v>3.3960531989175591E-3</v>
      </c>
      <c r="O1454" s="90"/>
    </row>
    <row r="1455" spans="1:15" x14ac:dyDescent="0.3">
      <c r="A1455" s="94">
        <f xml:space="preserve"> IF(MOD(ROWS($A$681:A1454),12) = 0,A1454+1,A1454)</f>
        <v>123</v>
      </c>
      <c r="B1455" s="94"/>
      <c r="C1455" s="29"/>
      <c r="D1455" s="89"/>
      <c r="E1455" s="95">
        <f t="shared" si="375"/>
        <v>55907.910487704234</v>
      </c>
      <c r="F1455" s="93">
        <v>180</v>
      </c>
      <c r="G1455" s="93"/>
      <c r="H1455" s="91">
        <v>0.08</v>
      </c>
      <c r="I1455" s="95">
        <f t="shared" si="376"/>
        <v>3822.6083373214224</v>
      </c>
      <c r="J1455" s="95">
        <f t="shared" si="369"/>
        <v>372.7194032513616</v>
      </c>
      <c r="K1455" s="95">
        <f t="shared" si="370"/>
        <v>3449.8889340700607</v>
      </c>
      <c r="L1455" s="95">
        <f t="shared" si="373"/>
        <v>178.1502319061056</v>
      </c>
      <c r="M1455" s="92">
        <f t="shared" si="365"/>
        <v>0.04</v>
      </c>
      <c r="N1455" s="92">
        <f t="shared" si="367"/>
        <v>3.3960531989175591E-3</v>
      </c>
      <c r="O1455" s="90"/>
    </row>
    <row r="1456" spans="1:15" x14ac:dyDescent="0.3">
      <c r="A1456" s="94">
        <f xml:space="preserve"> IF(MOD(ROWS($A$681:A1455),12) = 0,A1455+1,A1455)</f>
        <v>123</v>
      </c>
      <c r="B1456" s="94"/>
      <c r="C1456" s="29"/>
      <c r="D1456" s="89"/>
      <c r="E1456" s="95">
        <f t="shared" si="375"/>
        <v>81845.780540545791</v>
      </c>
      <c r="F1456" s="93">
        <v>180</v>
      </c>
      <c r="G1456" s="93"/>
      <c r="H1456" s="91">
        <v>0.08</v>
      </c>
      <c r="I1456" s="95">
        <f t="shared" si="376"/>
        <v>5256.0864638169551</v>
      </c>
      <c r="J1456" s="95">
        <f t="shared" si="369"/>
        <v>545.63853693697195</v>
      </c>
      <c r="K1456" s="95">
        <f t="shared" si="370"/>
        <v>4710.4479268799832</v>
      </c>
      <c r="L1456" s="95">
        <f t="shared" si="373"/>
        <v>261.95569307220973</v>
      </c>
      <c r="M1456" s="92">
        <f t="shared" si="365"/>
        <v>0.04</v>
      </c>
      <c r="N1456" s="92">
        <f t="shared" si="367"/>
        <v>3.3960531989175591E-3</v>
      </c>
      <c r="O1456" s="90"/>
    </row>
    <row r="1457" spans="1:15" x14ac:dyDescent="0.3">
      <c r="A1457" s="94">
        <f xml:space="preserve"> IF(MOD(ROWS($A$681:A1456),12) = 0,A1456+1,A1456)</f>
        <v>123</v>
      </c>
      <c r="B1457" s="94"/>
      <c r="C1457" s="29"/>
      <c r="D1457" s="89"/>
      <c r="E1457" s="95">
        <f t="shared" si="375"/>
        <v>98214.936648655406</v>
      </c>
      <c r="F1457" s="93">
        <v>180</v>
      </c>
      <c r="G1457" s="93"/>
      <c r="H1457" s="91">
        <v>0.08</v>
      </c>
      <c r="I1457" s="95">
        <f t="shared" si="376"/>
        <v>6307.303756580347</v>
      </c>
      <c r="J1457" s="95">
        <f t="shared" si="369"/>
        <v>654.76624432436938</v>
      </c>
      <c r="K1457" s="95">
        <f t="shared" si="370"/>
        <v>5652.5375122559781</v>
      </c>
      <c r="L1457" s="95">
        <f t="shared" si="373"/>
        <v>314.34683168665316</v>
      </c>
      <c r="M1457" s="92">
        <f t="shared" si="365"/>
        <v>0.04</v>
      </c>
      <c r="N1457" s="92">
        <f t="shared" si="367"/>
        <v>3.3960531989175591E-3</v>
      </c>
      <c r="O1457" s="90"/>
    </row>
    <row r="1458" spans="1:15" x14ac:dyDescent="0.3">
      <c r="A1458" s="94">
        <f xml:space="preserve"> IF(MOD(ROWS($A$681:A1457),12) = 0,A1457+1,A1457)</f>
        <v>123</v>
      </c>
      <c r="B1458" s="94"/>
      <c r="C1458" s="29"/>
      <c r="D1458" s="89"/>
      <c r="E1458" s="95">
        <f t="shared" si="375"/>
        <v>121522.92069810638</v>
      </c>
      <c r="F1458" s="93">
        <v>180</v>
      </c>
      <c r="G1458" s="93"/>
      <c r="H1458" s="91">
        <v>0.08</v>
      </c>
      <c r="I1458" s="95">
        <f t="shared" si="376"/>
        <v>7358.521049343738</v>
      </c>
      <c r="J1458" s="95">
        <f t="shared" si="369"/>
        <v>810.1528046540426</v>
      </c>
      <c r="K1458" s="95">
        <f t="shared" si="370"/>
        <v>6548.3682446896955</v>
      </c>
      <c r="L1458" s="95">
        <f t="shared" si="373"/>
        <v>390.45969665354039</v>
      </c>
      <c r="M1458" s="92">
        <f t="shared" ref="M1458:M1521" si="377">0.04</f>
        <v>0.04</v>
      </c>
      <c r="N1458" s="92">
        <f t="shared" si="367"/>
        <v>3.3960531989175591E-3</v>
      </c>
      <c r="O1458" s="90"/>
    </row>
    <row r="1459" spans="1:15" x14ac:dyDescent="0.3">
      <c r="A1459" s="94">
        <f xml:space="preserve"> IF(MOD(ROWS($A$681:A1458),12) = 0,A1458+1,A1458)</f>
        <v>123</v>
      </c>
      <c r="B1459" s="94"/>
      <c r="C1459" s="29"/>
      <c r="D1459" s="89"/>
      <c r="E1459" s="95">
        <f t="shared" si="375"/>
        <v>126257.57994608514</v>
      </c>
      <c r="F1459" s="93">
        <v>180</v>
      </c>
      <c r="G1459" s="93"/>
      <c r="H1459" s="91">
        <v>0.08</v>
      </c>
      <c r="I1459" s="95">
        <f t="shared" si="376"/>
        <v>7645.2166746428447</v>
      </c>
      <c r="J1459" s="95">
        <f t="shared" si="369"/>
        <v>841.71719964056763</v>
      </c>
      <c r="K1459" s="95">
        <f t="shared" si="370"/>
        <v>6803.499475002277</v>
      </c>
      <c r="L1459" s="95">
        <f t="shared" si="373"/>
        <v>405.67241210757652</v>
      </c>
      <c r="M1459" s="92">
        <f t="shared" si="377"/>
        <v>0.04</v>
      </c>
      <c r="N1459" s="92">
        <f t="shared" si="367"/>
        <v>3.3960531989175591E-3</v>
      </c>
      <c r="O1459" s="90"/>
    </row>
    <row r="1460" spans="1:15" x14ac:dyDescent="0.3">
      <c r="A1460" s="94">
        <f xml:space="preserve"> IF(MOD(ROWS($A$681:A1459),12) = 0,A1459+1,A1459)</f>
        <v>123</v>
      </c>
      <c r="B1460" s="94"/>
      <c r="C1460" s="29"/>
      <c r="D1460" s="89"/>
      <c r="E1460" s="95">
        <f t="shared" si="375"/>
        <v>205168.5674123879</v>
      </c>
      <c r="F1460" s="93">
        <v>180</v>
      </c>
      <c r="G1460" s="93"/>
      <c r="H1460" s="91">
        <v>0.08</v>
      </c>
      <c r="I1460" s="95">
        <f t="shared" si="376"/>
        <v>12423.477096294622</v>
      </c>
      <c r="J1460" s="95">
        <f t="shared" si="369"/>
        <v>1367.7904494159195</v>
      </c>
      <c r="K1460" s="95">
        <f t="shared" si="370"/>
        <v>11055.686646878703</v>
      </c>
      <c r="L1460" s="95">
        <f t="shared" si="373"/>
        <v>659.21766967481028</v>
      </c>
      <c r="M1460" s="92">
        <f t="shared" si="377"/>
        <v>0.04</v>
      </c>
      <c r="N1460" s="92">
        <f t="shared" si="367"/>
        <v>3.3960531989175591E-3</v>
      </c>
      <c r="O1460" s="88">
        <f t="shared" ref="O1460" si="378">SUM(I1449:I1460)</f>
        <v>77121.123205459691</v>
      </c>
    </row>
    <row r="1461" spans="1:15" x14ac:dyDescent="0.3">
      <c r="A1461" s="94">
        <f xml:space="preserve"> IF(MOD(ROWS($A$681:A1460),12) = 0,A1460+1,A1460)</f>
        <v>124</v>
      </c>
      <c r="B1461" s="94"/>
      <c r="C1461" s="29"/>
      <c r="D1461" s="89"/>
      <c r="E1461" s="95">
        <f t="shared" si="375"/>
        <v>24320.024191043787</v>
      </c>
      <c r="F1461" s="93">
        <v>180</v>
      </c>
      <c r="G1461" s="93"/>
      <c r="H1461" s="91">
        <v>0.08</v>
      </c>
      <c r="I1461" s="95">
        <f t="shared" si="376"/>
        <v>1911.3041686607112</v>
      </c>
      <c r="J1461" s="95">
        <f t="shared" si="369"/>
        <v>162.13349460695858</v>
      </c>
      <c r="K1461" s="95">
        <f t="shared" si="370"/>
        <v>1749.1706740537527</v>
      </c>
      <c r="L1461" s="95">
        <f t="shared" si="373"/>
        <v>76.65181928867365</v>
      </c>
      <c r="M1461" s="92">
        <f t="shared" si="377"/>
        <v>0.04</v>
      </c>
      <c r="N1461" s="92">
        <f t="shared" si="367"/>
        <v>3.3960531989175591E-3</v>
      </c>
      <c r="O1461" s="90"/>
    </row>
    <row r="1462" spans="1:15" x14ac:dyDescent="0.3">
      <c r="A1462" s="94">
        <f xml:space="preserve"> IF(MOD(ROWS($A$681:A1461),12) = 0,A1461+1,A1461)</f>
        <v>124</v>
      </c>
      <c r="B1462" s="94"/>
      <c r="C1462" s="29"/>
      <c r="D1462" s="89"/>
      <c r="E1462" s="95">
        <f t="shared" si="375"/>
        <v>42560.04233432687</v>
      </c>
      <c r="F1462" s="93">
        <v>180</v>
      </c>
      <c r="G1462" s="93"/>
      <c r="H1462" s="91">
        <v>0.08</v>
      </c>
      <c r="I1462" s="95">
        <f t="shared" si="376"/>
        <v>3344.7822951562443</v>
      </c>
      <c r="J1462" s="95">
        <f t="shared" si="369"/>
        <v>283.73361556217918</v>
      </c>
      <c r="K1462" s="95">
        <f t="shared" si="370"/>
        <v>3061.0486795940651</v>
      </c>
      <c r="L1462" s="95">
        <f t="shared" si="373"/>
        <v>134.14068375517971</v>
      </c>
      <c r="M1462" s="92">
        <f t="shared" si="377"/>
        <v>0.04</v>
      </c>
      <c r="N1462" s="92">
        <f t="shared" si="367"/>
        <v>3.3960531989175591E-3</v>
      </c>
      <c r="O1462" s="90"/>
    </row>
    <row r="1463" spans="1:15" x14ac:dyDescent="0.3">
      <c r="A1463" s="94">
        <f xml:space="preserve"> IF(MOD(ROWS($A$681:A1462),12) = 0,A1462+1,A1462)</f>
        <v>124</v>
      </c>
      <c r="B1463" s="94"/>
      <c r="C1463" s="29"/>
      <c r="D1463" s="89"/>
      <c r="E1463" s="95">
        <f t="shared" si="375"/>
        <v>34048.033867461389</v>
      </c>
      <c r="F1463" s="93">
        <v>180</v>
      </c>
      <c r="G1463" s="93"/>
      <c r="H1463" s="91">
        <v>0.08</v>
      </c>
      <c r="I1463" s="95">
        <f t="shared" si="376"/>
        <v>2675.8258361249955</v>
      </c>
      <c r="J1463" s="95">
        <f t="shared" si="369"/>
        <v>226.98689244974261</v>
      </c>
      <c r="K1463" s="95">
        <f t="shared" si="370"/>
        <v>2448.8389436752527</v>
      </c>
      <c r="L1463" s="95">
        <f t="shared" si="373"/>
        <v>107.31254700414341</v>
      </c>
      <c r="M1463" s="92">
        <f t="shared" si="377"/>
        <v>0.04</v>
      </c>
      <c r="N1463" s="92">
        <f t="shared" si="367"/>
        <v>3.3960531989175591E-3</v>
      </c>
      <c r="O1463" s="90"/>
    </row>
    <row r="1464" spans="1:15" x14ac:dyDescent="0.3">
      <c r="A1464" s="94">
        <f xml:space="preserve"> IF(MOD(ROWS($A$681:A1463),12) = 0,A1463+1,A1463)</f>
        <v>124</v>
      </c>
      <c r="B1464" s="94"/>
      <c r="C1464" s="29"/>
      <c r="D1464" s="89"/>
      <c r="E1464" s="95">
        <f t="shared" si="375"/>
        <v>99331.755511281997</v>
      </c>
      <c r="F1464" s="93">
        <v>180</v>
      </c>
      <c r="G1464" s="93"/>
      <c r="H1464" s="91">
        <v>0.08</v>
      </c>
      <c r="I1464" s="95">
        <f t="shared" si="376"/>
        <v>7262.9558409107021</v>
      </c>
      <c r="J1464" s="95">
        <f t="shared" si="369"/>
        <v>662.21170340854667</v>
      </c>
      <c r="K1464" s="95">
        <f t="shared" si="370"/>
        <v>6600.7441375021554</v>
      </c>
      <c r="L1464" s="95">
        <f t="shared" si="373"/>
        <v>314.9194478147856</v>
      </c>
      <c r="M1464" s="92">
        <f t="shared" si="377"/>
        <v>0.04</v>
      </c>
      <c r="N1464" s="92">
        <f t="shared" si="367"/>
        <v>3.3960531989175591E-3</v>
      </c>
      <c r="O1464" s="90"/>
    </row>
    <row r="1465" spans="1:15" x14ac:dyDescent="0.3">
      <c r="A1465" s="94">
        <f xml:space="preserve"> IF(MOD(ROWS($A$681:A1464),12) = 0,A1464+1,A1464)</f>
        <v>124</v>
      </c>
      <c r="B1465" s="94"/>
      <c r="C1465" s="29"/>
      <c r="D1465" s="89"/>
      <c r="E1465" s="95">
        <f t="shared" si="375"/>
        <v>156839.61396518399</v>
      </c>
      <c r="F1465" s="93">
        <v>180</v>
      </c>
      <c r="G1465" s="93"/>
      <c r="H1465" s="91">
        <v>0.08</v>
      </c>
      <c r="I1465" s="95">
        <f t="shared" si="376"/>
        <v>11467.825011964267</v>
      </c>
      <c r="J1465" s="95">
        <f t="shared" si="369"/>
        <v>1045.59742643456</v>
      </c>
      <c r="K1465" s="95">
        <f t="shared" si="370"/>
        <v>10422.227585529707</v>
      </c>
      <c r="L1465" s="95">
        <f t="shared" si="373"/>
        <v>497.24123339177316</v>
      </c>
      <c r="M1465" s="92">
        <f t="shared" si="377"/>
        <v>0.04</v>
      </c>
      <c r="N1465" s="92">
        <f t="shared" si="367"/>
        <v>3.3960531989175591E-3</v>
      </c>
      <c r="O1465" s="90"/>
    </row>
    <row r="1466" spans="1:15" x14ac:dyDescent="0.3">
      <c r="A1466" s="94">
        <f xml:space="preserve"> IF(MOD(ROWS($A$681:A1465),12) = 0,A1465+1,A1465)</f>
        <v>124</v>
      </c>
      <c r="B1466" s="94"/>
      <c r="C1466" s="29"/>
      <c r="D1466" s="89"/>
      <c r="E1466" s="95">
        <f t="shared" si="375"/>
        <v>104559.74264345613</v>
      </c>
      <c r="F1466" s="93">
        <v>180</v>
      </c>
      <c r="G1466" s="93"/>
      <c r="H1466" s="91">
        <v>0.08</v>
      </c>
      <c r="I1466" s="95">
        <f t="shared" si="376"/>
        <v>7645.2166746428447</v>
      </c>
      <c r="J1466" s="95">
        <f t="shared" si="369"/>
        <v>697.06495095637433</v>
      </c>
      <c r="K1466" s="95">
        <f t="shared" si="370"/>
        <v>6948.1517236864702</v>
      </c>
      <c r="L1466" s="95">
        <f t="shared" si="373"/>
        <v>331.49415559451592</v>
      </c>
      <c r="M1466" s="92">
        <f t="shared" si="377"/>
        <v>0.04</v>
      </c>
      <c r="N1466" s="92">
        <f t="shared" si="367"/>
        <v>3.3960531989175591E-3</v>
      </c>
      <c r="O1466" s="90"/>
    </row>
    <row r="1467" spans="1:15" x14ac:dyDescent="0.3">
      <c r="A1467" s="94">
        <f xml:space="preserve"> IF(MOD(ROWS($A$681:A1466),12) = 0,A1466+1,A1466)</f>
        <v>124</v>
      </c>
      <c r="B1467" s="94"/>
      <c r="C1467" s="29"/>
      <c r="D1467" s="89"/>
      <c r="E1467" s="95">
        <f t="shared" si="375"/>
        <v>52279.871321728067</v>
      </c>
      <c r="F1467" s="93">
        <v>180</v>
      </c>
      <c r="G1467" s="93"/>
      <c r="H1467" s="91">
        <v>0.08</v>
      </c>
      <c r="I1467" s="95">
        <f t="shared" si="376"/>
        <v>3822.6083373214224</v>
      </c>
      <c r="J1467" s="95">
        <f t="shared" si="369"/>
        <v>348.53247547818717</v>
      </c>
      <c r="K1467" s="95">
        <f t="shared" si="370"/>
        <v>3474.0758618432351</v>
      </c>
      <c r="L1467" s="95">
        <f t="shared" si="373"/>
        <v>165.74707779725796</v>
      </c>
      <c r="M1467" s="92">
        <f t="shared" si="377"/>
        <v>0.04</v>
      </c>
      <c r="N1467" s="92">
        <f t="shared" si="367"/>
        <v>3.3960531989175591E-3</v>
      </c>
      <c r="O1467" s="90"/>
    </row>
    <row r="1468" spans="1:15" x14ac:dyDescent="0.3">
      <c r="A1468" s="94">
        <f xml:space="preserve"> IF(MOD(ROWS($A$681:A1467),12) = 0,A1467+1,A1467)</f>
        <v>124</v>
      </c>
      <c r="B1468" s="94"/>
      <c r="C1468" s="29"/>
      <c r="D1468" s="89"/>
      <c r="E1468" s="95">
        <f t="shared" si="375"/>
        <v>76873.376920593611</v>
      </c>
      <c r="F1468" s="93">
        <v>180</v>
      </c>
      <c r="G1468" s="93"/>
      <c r="H1468" s="91">
        <v>0.08</v>
      </c>
      <c r="I1468" s="95">
        <f t="shared" si="376"/>
        <v>5256.0864638169551</v>
      </c>
      <c r="J1468" s="95">
        <f t="shared" si="369"/>
        <v>512.48917947062409</v>
      </c>
      <c r="K1468" s="95">
        <f t="shared" si="370"/>
        <v>4743.5972843463314</v>
      </c>
      <c r="L1468" s="95">
        <f t="shared" si="373"/>
        <v>244.95656887089621</v>
      </c>
      <c r="M1468" s="92">
        <f t="shared" si="377"/>
        <v>0.04</v>
      </c>
      <c r="N1468" s="92">
        <f t="shared" si="367"/>
        <v>3.3960531989175591E-3</v>
      </c>
      <c r="O1468" s="90"/>
    </row>
    <row r="1469" spans="1:15" x14ac:dyDescent="0.3">
      <c r="A1469" s="94">
        <f xml:space="preserve"> IF(MOD(ROWS($A$681:A1468),12) = 0,A1468+1,A1468)</f>
        <v>124</v>
      </c>
      <c r="B1469" s="94"/>
      <c r="C1469" s="29"/>
      <c r="D1469" s="89"/>
      <c r="E1469" s="95">
        <f t="shared" si="375"/>
        <v>92248.052304712779</v>
      </c>
      <c r="F1469" s="93">
        <v>180</v>
      </c>
      <c r="G1469" s="93"/>
      <c r="H1469" s="91">
        <v>0.08</v>
      </c>
      <c r="I1469" s="95">
        <f t="shared" si="376"/>
        <v>6307.303756580347</v>
      </c>
      <c r="J1469" s="95">
        <f t="shared" si="369"/>
        <v>614.98701536475187</v>
      </c>
      <c r="K1469" s="95">
        <f t="shared" si="370"/>
        <v>5692.3167412155954</v>
      </c>
      <c r="L1469" s="95">
        <f t="shared" si="373"/>
        <v>293.94788264507696</v>
      </c>
      <c r="M1469" s="92">
        <f t="shared" si="377"/>
        <v>0.04</v>
      </c>
      <c r="N1469" s="92">
        <f t="shared" si="367"/>
        <v>3.3960531989175591E-3</v>
      </c>
      <c r="O1469" s="90"/>
    </row>
    <row r="1470" spans="1:15" x14ac:dyDescent="0.3">
      <c r="A1470" s="94">
        <f xml:space="preserve"> IF(MOD(ROWS($A$681:A1469),12) = 0,A1469+1,A1469)</f>
        <v>124</v>
      </c>
      <c r="B1470" s="94"/>
      <c r="C1470" s="29"/>
      <c r="D1470" s="89"/>
      <c r="E1470" s="95">
        <f t="shared" si="375"/>
        <v>114584.09275676313</v>
      </c>
      <c r="F1470" s="93">
        <v>180</v>
      </c>
      <c r="G1470" s="93"/>
      <c r="H1470" s="91">
        <v>0.08</v>
      </c>
      <c r="I1470" s="95">
        <f t="shared" si="376"/>
        <v>7358.521049343738</v>
      </c>
      <c r="J1470" s="95">
        <f t="shared" si="369"/>
        <v>763.8939517117542</v>
      </c>
      <c r="K1470" s="95">
        <f t="shared" si="370"/>
        <v>6594.6270976319838</v>
      </c>
      <c r="L1470" s="95">
        <f t="shared" si="373"/>
        <v>366.73797030109023</v>
      </c>
      <c r="M1470" s="92">
        <f t="shared" si="377"/>
        <v>0.04</v>
      </c>
      <c r="N1470" s="92">
        <f t="shared" si="367"/>
        <v>3.3960531989175591E-3</v>
      </c>
      <c r="O1470" s="90"/>
    </row>
    <row r="1471" spans="1:15" x14ac:dyDescent="0.3">
      <c r="A1471" s="94">
        <f xml:space="preserve"> IF(MOD(ROWS($A$681:A1470),12) = 0,A1470+1,A1470)</f>
        <v>124</v>
      </c>
      <c r="B1471" s="94"/>
      <c r="C1471" s="29"/>
      <c r="D1471" s="89"/>
      <c r="E1471" s="95">
        <f t="shared" si="375"/>
        <v>119048.40805897528</v>
      </c>
      <c r="F1471" s="93">
        <v>180</v>
      </c>
      <c r="G1471" s="93"/>
      <c r="H1471" s="91">
        <v>0.08</v>
      </c>
      <c r="I1471" s="95">
        <f t="shared" si="376"/>
        <v>7645.2166746428447</v>
      </c>
      <c r="J1471" s="95">
        <f t="shared" si="369"/>
        <v>793.65605372650191</v>
      </c>
      <c r="K1471" s="95">
        <f t="shared" si="370"/>
        <v>6851.5606209163425</v>
      </c>
      <c r="L1471" s="95">
        <f t="shared" si="373"/>
        <v>381.02646265048543</v>
      </c>
      <c r="M1471" s="92">
        <f t="shared" si="377"/>
        <v>0.04</v>
      </c>
      <c r="N1471" s="92">
        <f t="shared" si="367"/>
        <v>3.3960531989175591E-3</v>
      </c>
      <c r="O1471" s="90"/>
    </row>
    <row r="1472" spans="1:15" x14ac:dyDescent="0.3">
      <c r="A1472" s="94">
        <f xml:space="preserve"> IF(MOD(ROWS($A$681:A1471),12) = 0,A1471+1,A1471)</f>
        <v>124</v>
      </c>
      <c r="B1472" s="94"/>
      <c r="C1472" s="29"/>
      <c r="D1472" s="89"/>
      <c r="E1472" s="95">
        <f t="shared" si="375"/>
        <v>193453.6630958344</v>
      </c>
      <c r="F1472" s="93">
        <v>180</v>
      </c>
      <c r="G1472" s="93"/>
      <c r="H1472" s="91">
        <v>0.08</v>
      </c>
      <c r="I1472" s="95">
        <f t="shared" si="376"/>
        <v>12423.477096294622</v>
      </c>
      <c r="J1472" s="95">
        <f t="shared" si="369"/>
        <v>1289.6910873055629</v>
      </c>
      <c r="K1472" s="95">
        <f t="shared" si="370"/>
        <v>11133.78600898906</v>
      </c>
      <c r="L1472" s="95">
        <f t="shared" si="373"/>
        <v>619.16800180703729</v>
      </c>
      <c r="M1472" s="92">
        <f t="shared" si="377"/>
        <v>0.04</v>
      </c>
      <c r="N1472" s="92">
        <f t="shared" si="367"/>
        <v>3.3960531989175591E-3</v>
      </c>
      <c r="O1472" s="88">
        <f t="shared" ref="O1472" si="379">SUM(I1461:I1472)</f>
        <v>77121.123205459691</v>
      </c>
    </row>
    <row r="1473" spans="1:15" x14ac:dyDescent="0.3">
      <c r="A1473" s="94">
        <f xml:space="preserve"> IF(MOD(ROWS($A$681:A1472),12) = 0,A1472+1,A1472)</f>
        <v>125</v>
      </c>
      <c r="B1473" s="94"/>
      <c r="C1473" s="29"/>
      <c r="D1473" s="89"/>
      <c r="E1473" s="95">
        <f t="shared" si="375"/>
        <v>22494.201697701363</v>
      </c>
      <c r="F1473" s="93">
        <v>180</v>
      </c>
      <c r="G1473" s="93"/>
      <c r="H1473" s="91">
        <v>0.08</v>
      </c>
      <c r="I1473" s="95">
        <f t="shared" si="376"/>
        <v>1911.3041686607112</v>
      </c>
      <c r="J1473" s="95">
        <f t="shared" si="369"/>
        <v>149.96134465134242</v>
      </c>
      <c r="K1473" s="95">
        <f t="shared" si="370"/>
        <v>1761.3428240093688</v>
      </c>
      <c r="L1473" s="95">
        <f t="shared" si="373"/>
        <v>70.409891700708002</v>
      </c>
      <c r="M1473" s="92">
        <f t="shared" si="377"/>
        <v>0.04</v>
      </c>
      <c r="N1473" s="92">
        <f t="shared" si="367"/>
        <v>3.3960531989175591E-3</v>
      </c>
      <c r="O1473" s="90"/>
    </row>
    <row r="1474" spans="1:15" x14ac:dyDescent="0.3">
      <c r="A1474" s="94">
        <f xml:space="preserve"> IF(MOD(ROWS($A$681:A1473),12) = 0,A1473+1,A1473)</f>
        <v>125</v>
      </c>
      <c r="B1474" s="94"/>
      <c r="C1474" s="29"/>
      <c r="D1474" s="89"/>
      <c r="E1474" s="95">
        <f t="shared" si="375"/>
        <v>39364.852970977627</v>
      </c>
      <c r="F1474" s="93">
        <v>180</v>
      </c>
      <c r="G1474" s="93"/>
      <c r="H1474" s="91">
        <v>0.08</v>
      </c>
      <c r="I1474" s="95">
        <f t="shared" si="376"/>
        <v>3344.7822951562443</v>
      </c>
      <c r="J1474" s="95">
        <f t="shared" si="369"/>
        <v>262.43235313985087</v>
      </c>
      <c r="K1474" s="95">
        <f t="shared" si="370"/>
        <v>3082.3499420163935</v>
      </c>
      <c r="L1474" s="95">
        <f t="shared" si="373"/>
        <v>123.21731047623982</v>
      </c>
      <c r="M1474" s="92">
        <f t="shared" si="377"/>
        <v>0.04</v>
      </c>
      <c r="N1474" s="92">
        <f t="shared" si="367"/>
        <v>3.3960531989175591E-3</v>
      </c>
      <c r="O1474" s="90"/>
    </row>
    <row r="1475" spans="1:15" x14ac:dyDescent="0.3">
      <c r="A1475" s="94">
        <f xml:space="preserve"> IF(MOD(ROWS($A$681:A1474),12) = 0,A1474+1,A1474)</f>
        <v>125</v>
      </c>
      <c r="B1475" s="94"/>
      <c r="C1475" s="29"/>
      <c r="D1475" s="89"/>
      <c r="E1475" s="95">
        <f t="shared" si="375"/>
        <v>31491.882376781992</v>
      </c>
      <c r="F1475" s="93">
        <v>180</v>
      </c>
      <c r="G1475" s="93"/>
      <c r="H1475" s="91">
        <v>0.08</v>
      </c>
      <c r="I1475" s="95">
        <f t="shared" si="376"/>
        <v>2675.8258361249955</v>
      </c>
      <c r="J1475" s="95">
        <f t="shared" si="369"/>
        <v>209.94588251187997</v>
      </c>
      <c r="K1475" s="95">
        <f t="shared" si="370"/>
        <v>2465.8799536131155</v>
      </c>
      <c r="L1475" s="95">
        <f t="shared" si="373"/>
        <v>98.573848380991478</v>
      </c>
      <c r="M1475" s="92">
        <f t="shared" si="377"/>
        <v>0.04</v>
      </c>
      <c r="N1475" s="92">
        <f t="shared" ref="N1475:N1538" si="380">1-(POWER(1-M1475,(1/12)))</f>
        <v>3.3960531989175591E-3</v>
      </c>
      <c r="O1475" s="90"/>
    </row>
    <row r="1476" spans="1:15" x14ac:dyDescent="0.3">
      <c r="A1476" s="94">
        <f xml:space="preserve"> IF(MOD(ROWS($A$681:A1475),12) = 0,A1475+1,A1475)</f>
        <v>125</v>
      </c>
      <c r="B1476" s="94"/>
      <c r="C1476" s="29"/>
      <c r="D1476" s="89"/>
      <c r="E1476" s="95">
        <f t="shared" si="375"/>
        <v>92416.091925965055</v>
      </c>
      <c r="F1476" s="93">
        <v>180</v>
      </c>
      <c r="G1476" s="93"/>
      <c r="H1476" s="91">
        <v>0.08</v>
      </c>
      <c r="I1476" s="95">
        <f t="shared" si="376"/>
        <v>7262.9558409107021</v>
      </c>
      <c r="J1476" s="95">
        <f t="shared" si="369"/>
        <v>616.10727950643377</v>
      </c>
      <c r="K1476" s="95">
        <f t="shared" si="370"/>
        <v>6646.8485614042684</v>
      </c>
      <c r="L1476" s="95">
        <f t="shared" si="373"/>
        <v>291.27691329695529</v>
      </c>
      <c r="M1476" s="92">
        <f t="shared" si="377"/>
        <v>0.04</v>
      </c>
      <c r="N1476" s="92">
        <f t="shared" si="380"/>
        <v>3.3960531989175591E-3</v>
      </c>
      <c r="O1476" s="90"/>
    </row>
    <row r="1477" spans="1:15" x14ac:dyDescent="0.3">
      <c r="A1477" s="94">
        <f xml:space="preserve"> IF(MOD(ROWS($A$681:A1476),12) = 0,A1476+1,A1476)</f>
        <v>125</v>
      </c>
      <c r="B1477" s="94"/>
      <c r="C1477" s="29"/>
      <c r="D1477" s="89"/>
      <c r="E1477" s="95">
        <f t="shared" si="375"/>
        <v>145920.14514626251</v>
      </c>
      <c r="F1477" s="93">
        <v>180</v>
      </c>
      <c r="G1477" s="93"/>
      <c r="H1477" s="91">
        <v>0.08</v>
      </c>
      <c r="I1477" s="95">
        <f t="shared" si="376"/>
        <v>11467.825011964267</v>
      </c>
      <c r="J1477" s="95">
        <f t="shared" si="369"/>
        <v>972.80096764175016</v>
      </c>
      <c r="K1477" s="95">
        <f t="shared" si="370"/>
        <v>10495.024044322518</v>
      </c>
      <c r="L1477" s="95">
        <f t="shared" si="373"/>
        <v>459.91091573204113</v>
      </c>
      <c r="M1477" s="92">
        <f t="shared" si="377"/>
        <v>0.04</v>
      </c>
      <c r="N1477" s="92">
        <f t="shared" si="380"/>
        <v>3.3960531989175591E-3</v>
      </c>
      <c r="O1477" s="90"/>
    </row>
    <row r="1478" spans="1:15" x14ac:dyDescent="0.3">
      <c r="A1478" s="94">
        <f xml:space="preserve"> IF(MOD(ROWS($A$681:A1477),12) = 0,A1477+1,A1477)</f>
        <v>125</v>
      </c>
      <c r="B1478" s="94"/>
      <c r="C1478" s="29"/>
      <c r="D1478" s="89"/>
      <c r="E1478" s="95">
        <f t="shared" si="375"/>
        <v>97280.096764175149</v>
      </c>
      <c r="F1478" s="93">
        <v>180</v>
      </c>
      <c r="G1478" s="93"/>
      <c r="H1478" s="91">
        <v>0.08</v>
      </c>
      <c r="I1478" s="95">
        <f t="shared" si="376"/>
        <v>7645.2166746428447</v>
      </c>
      <c r="J1478" s="95">
        <f t="shared" si="369"/>
        <v>648.53397842783431</v>
      </c>
      <c r="K1478" s="95">
        <f t="shared" si="370"/>
        <v>6996.6826962150108</v>
      </c>
      <c r="L1478" s="95">
        <f t="shared" si="373"/>
        <v>306.6072771546946</v>
      </c>
      <c r="M1478" s="92">
        <f t="shared" si="377"/>
        <v>0.04</v>
      </c>
      <c r="N1478" s="92">
        <f t="shared" si="380"/>
        <v>3.3960531989175591E-3</v>
      </c>
      <c r="O1478" s="90"/>
    </row>
    <row r="1479" spans="1:15" x14ac:dyDescent="0.3">
      <c r="A1479" s="94">
        <f xml:space="preserve"> IF(MOD(ROWS($A$681:A1478),12) = 0,A1478+1,A1478)</f>
        <v>125</v>
      </c>
      <c r="B1479" s="94"/>
      <c r="C1479" s="29"/>
      <c r="D1479" s="89"/>
      <c r="E1479" s="95">
        <f t="shared" si="375"/>
        <v>48640.048382087574</v>
      </c>
      <c r="F1479" s="93">
        <v>180</v>
      </c>
      <c r="G1479" s="93"/>
      <c r="H1479" s="91">
        <v>0.08</v>
      </c>
      <c r="I1479" s="95">
        <f t="shared" si="376"/>
        <v>3822.6083373214224</v>
      </c>
      <c r="J1479" s="95">
        <f t="shared" si="369"/>
        <v>324.26698921391716</v>
      </c>
      <c r="K1479" s="95">
        <f t="shared" si="370"/>
        <v>3498.3413481075054</v>
      </c>
      <c r="L1479" s="95">
        <f t="shared" si="373"/>
        <v>153.3036385773473</v>
      </c>
      <c r="M1479" s="92">
        <f t="shared" si="377"/>
        <v>0.04</v>
      </c>
      <c r="N1479" s="92">
        <f t="shared" si="380"/>
        <v>3.3960531989175591E-3</v>
      </c>
      <c r="O1479" s="90"/>
    </row>
    <row r="1480" spans="1:15" x14ac:dyDescent="0.3">
      <c r="A1480" s="94">
        <f xml:space="preserve"> IF(MOD(ROWS($A$681:A1479),12) = 0,A1479+1,A1479)</f>
        <v>125</v>
      </c>
      <c r="B1480" s="94"/>
      <c r="C1480" s="29"/>
      <c r="D1480" s="89"/>
      <c r="E1480" s="95">
        <f t="shared" si="375"/>
        <v>71884.82306737639</v>
      </c>
      <c r="F1480" s="93">
        <v>180</v>
      </c>
      <c r="G1480" s="93"/>
      <c r="H1480" s="91">
        <v>0.08</v>
      </c>
      <c r="I1480" s="95">
        <f t="shared" si="376"/>
        <v>5256.0864638169551</v>
      </c>
      <c r="J1480" s="95">
        <f t="shared" si="369"/>
        <v>479.23215378250927</v>
      </c>
      <c r="K1480" s="95">
        <f t="shared" si="370"/>
        <v>4776.8543100344459</v>
      </c>
      <c r="L1480" s="95">
        <f t="shared" si="373"/>
        <v>227.90223197123075</v>
      </c>
      <c r="M1480" s="92">
        <f t="shared" si="377"/>
        <v>0.04</v>
      </c>
      <c r="N1480" s="92">
        <f t="shared" si="380"/>
        <v>3.3960531989175591E-3</v>
      </c>
      <c r="O1480" s="90"/>
    </row>
    <row r="1481" spans="1:15" x14ac:dyDescent="0.3">
      <c r="A1481" s="94">
        <f xml:space="preserve"> IF(MOD(ROWS($A$681:A1480),12) = 0,A1480+1,A1480)</f>
        <v>125</v>
      </c>
      <c r="B1481" s="94"/>
      <c r="C1481" s="29"/>
      <c r="D1481" s="89"/>
      <c r="E1481" s="95">
        <f t="shared" si="375"/>
        <v>86261.78768085211</v>
      </c>
      <c r="F1481" s="93">
        <v>180</v>
      </c>
      <c r="G1481" s="93"/>
      <c r="H1481" s="91">
        <v>0.08</v>
      </c>
      <c r="I1481" s="95">
        <f t="shared" si="376"/>
        <v>6307.303756580347</v>
      </c>
      <c r="J1481" s="95">
        <f t="shared" si="369"/>
        <v>575.07858453901406</v>
      </c>
      <c r="K1481" s="95">
        <f t="shared" si="370"/>
        <v>5732.2251720413333</v>
      </c>
      <c r="L1481" s="95">
        <f t="shared" si="373"/>
        <v>273.48267836547836</v>
      </c>
      <c r="M1481" s="92">
        <f t="shared" si="377"/>
        <v>0.04</v>
      </c>
      <c r="N1481" s="92">
        <f t="shared" si="380"/>
        <v>3.3960531989175591E-3</v>
      </c>
      <c r="O1481" s="90"/>
    </row>
    <row r="1482" spans="1:15" x14ac:dyDescent="0.3">
      <c r="A1482" s="94">
        <f xml:space="preserve"> IF(MOD(ROWS($A$681:A1481),12) = 0,A1481+1,A1481)</f>
        <v>125</v>
      </c>
      <c r="B1482" s="94"/>
      <c r="C1482" s="29"/>
      <c r="D1482" s="89"/>
      <c r="E1482" s="95">
        <f t="shared" si="375"/>
        <v>107622.72768883005</v>
      </c>
      <c r="F1482" s="93">
        <v>180</v>
      </c>
      <c r="G1482" s="93"/>
      <c r="H1482" s="91">
        <v>0.08</v>
      </c>
      <c r="I1482" s="95">
        <f t="shared" si="376"/>
        <v>7358.521049343738</v>
      </c>
      <c r="J1482" s="95">
        <f t="shared" si="369"/>
        <v>717.48485125886702</v>
      </c>
      <c r="K1482" s="95">
        <f t="shared" si="370"/>
        <v>6641.0361980848711</v>
      </c>
      <c r="L1482" s="95">
        <f t="shared" si="373"/>
        <v>342.93919641925123</v>
      </c>
      <c r="M1482" s="92">
        <f t="shared" si="377"/>
        <v>0.04</v>
      </c>
      <c r="N1482" s="92">
        <f t="shared" si="380"/>
        <v>3.3960531989175591E-3</v>
      </c>
      <c r="O1482" s="90"/>
    </row>
    <row r="1483" spans="1:15" x14ac:dyDescent="0.3">
      <c r="A1483" s="94">
        <f xml:space="preserve"> IF(MOD(ROWS($A$681:A1482),12) = 0,A1482+1,A1482)</f>
        <v>125</v>
      </c>
      <c r="B1483" s="94"/>
      <c r="C1483" s="29"/>
      <c r="D1483" s="89"/>
      <c r="E1483" s="95">
        <f t="shared" si="375"/>
        <v>111815.82097540847</v>
      </c>
      <c r="F1483" s="93">
        <v>180</v>
      </c>
      <c r="G1483" s="93"/>
      <c r="H1483" s="91">
        <v>0.08</v>
      </c>
      <c r="I1483" s="95">
        <f t="shared" si="376"/>
        <v>7645.2166746428447</v>
      </c>
      <c r="J1483" s="95">
        <f t="shared" si="369"/>
        <v>745.4388065027232</v>
      </c>
      <c r="K1483" s="95">
        <f t="shared" si="370"/>
        <v>6899.7778681401214</v>
      </c>
      <c r="L1483" s="95">
        <f t="shared" si="373"/>
        <v>356.30046381221121</v>
      </c>
      <c r="M1483" s="92">
        <f t="shared" si="377"/>
        <v>0.04</v>
      </c>
      <c r="N1483" s="92">
        <f t="shared" si="380"/>
        <v>3.3960531989175591E-3</v>
      </c>
      <c r="O1483" s="90"/>
    </row>
    <row r="1484" spans="1:15" x14ac:dyDescent="0.3">
      <c r="A1484" s="94">
        <f xml:space="preserve"> IF(MOD(ROWS($A$681:A1483),12) = 0,A1483+1,A1483)</f>
        <v>125</v>
      </c>
      <c r="B1484" s="94"/>
      <c r="C1484" s="29"/>
      <c r="D1484" s="89"/>
      <c r="E1484" s="95">
        <f t="shared" si="375"/>
        <v>181700.70908503831</v>
      </c>
      <c r="F1484" s="93">
        <v>180</v>
      </c>
      <c r="G1484" s="93"/>
      <c r="H1484" s="91">
        <v>0.08</v>
      </c>
      <c r="I1484" s="95">
        <f t="shared" si="376"/>
        <v>12423.477096294622</v>
      </c>
      <c r="J1484" s="95">
        <f t="shared" si="369"/>
        <v>1211.3380605669222</v>
      </c>
      <c r="K1484" s="95">
        <f t="shared" si="370"/>
        <v>11212.1390357277</v>
      </c>
      <c r="L1484" s="95">
        <f t="shared" si="373"/>
        <v>578.98825369484166</v>
      </c>
      <c r="M1484" s="92">
        <f t="shared" si="377"/>
        <v>0.04</v>
      </c>
      <c r="N1484" s="92">
        <f t="shared" si="380"/>
        <v>3.3960531989175591E-3</v>
      </c>
      <c r="O1484" s="88">
        <f t="shared" ref="O1484" si="381">SUM(I1473:I1484)</f>
        <v>77121.123205459691</v>
      </c>
    </row>
    <row r="1485" spans="1:15" x14ac:dyDescent="0.3">
      <c r="A1485" s="94">
        <f xml:space="preserve"> IF(MOD(ROWS($A$681:A1484),12) = 0,A1484+1,A1484)</f>
        <v>126</v>
      </c>
      <c r="B1485" s="94"/>
      <c r="C1485" s="29"/>
      <c r="D1485" s="89"/>
      <c r="E1485" s="95">
        <f t="shared" si="375"/>
        <v>20662.448981991289</v>
      </c>
      <c r="F1485" s="93">
        <v>180</v>
      </c>
      <c r="G1485" s="93"/>
      <c r="H1485" s="91">
        <v>0.08</v>
      </c>
      <c r="I1485" s="95">
        <f t="shared" si="376"/>
        <v>1911.3041686607112</v>
      </c>
      <c r="J1485" s="95">
        <f t="shared" si="369"/>
        <v>137.74965987994193</v>
      </c>
      <c r="K1485" s="95">
        <f t="shared" si="370"/>
        <v>1773.5545087807693</v>
      </c>
      <c r="L1485" s="95">
        <f t="shared" si="373"/>
        <v>64.147690499762788</v>
      </c>
      <c r="M1485" s="92">
        <f t="shared" si="377"/>
        <v>0.04</v>
      </c>
      <c r="N1485" s="92">
        <f t="shared" si="380"/>
        <v>3.3960531989175591E-3</v>
      </c>
      <c r="O1485" s="90"/>
    </row>
    <row r="1486" spans="1:15" x14ac:dyDescent="0.3">
      <c r="A1486" s="94">
        <f xml:space="preserve"> IF(MOD(ROWS($A$681:A1485),12) = 0,A1485+1,A1485)</f>
        <v>126</v>
      </c>
      <c r="B1486" s="94"/>
      <c r="C1486" s="29"/>
      <c r="D1486" s="89"/>
      <c r="E1486" s="95">
        <f t="shared" si="375"/>
        <v>36159.285718484993</v>
      </c>
      <c r="F1486" s="93">
        <v>180</v>
      </c>
      <c r="G1486" s="93"/>
      <c r="H1486" s="91">
        <v>0.08</v>
      </c>
      <c r="I1486" s="95">
        <f t="shared" si="376"/>
        <v>3344.7822951562443</v>
      </c>
      <c r="J1486" s="95">
        <f t="shared" si="369"/>
        <v>241.06190478989996</v>
      </c>
      <c r="K1486" s="95">
        <f t="shared" si="370"/>
        <v>3103.7203903663444</v>
      </c>
      <c r="L1486" s="95">
        <f t="shared" si="373"/>
        <v>112.25845837458569</v>
      </c>
      <c r="M1486" s="92">
        <f t="shared" si="377"/>
        <v>0.04</v>
      </c>
      <c r="N1486" s="92">
        <f t="shared" si="380"/>
        <v>3.3960531989175591E-3</v>
      </c>
      <c r="O1486" s="90"/>
    </row>
    <row r="1487" spans="1:15" x14ac:dyDescent="0.3">
      <c r="A1487" s="94">
        <f xml:space="preserve"> IF(MOD(ROWS($A$681:A1486),12) = 0,A1486+1,A1486)</f>
        <v>126</v>
      </c>
      <c r="B1487" s="94"/>
      <c r="C1487" s="29"/>
      <c r="D1487" s="89"/>
      <c r="E1487" s="95">
        <f t="shared" si="375"/>
        <v>28927.428574787886</v>
      </c>
      <c r="F1487" s="93">
        <v>180</v>
      </c>
      <c r="G1487" s="93"/>
      <c r="H1487" s="91">
        <v>0.08</v>
      </c>
      <c r="I1487" s="95">
        <f t="shared" si="376"/>
        <v>2675.8258361249955</v>
      </c>
      <c r="J1487" s="95">
        <f t="shared" si="369"/>
        <v>192.84952383191924</v>
      </c>
      <c r="K1487" s="95">
        <f t="shared" si="370"/>
        <v>2482.9763122930763</v>
      </c>
      <c r="L1487" s="95">
        <f t="shared" si="373"/>
        <v>89.806766699668174</v>
      </c>
      <c r="M1487" s="92">
        <f t="shared" si="377"/>
        <v>0.04</v>
      </c>
      <c r="N1487" s="92">
        <f t="shared" si="380"/>
        <v>3.3960531989175591E-3</v>
      </c>
      <c r="O1487" s="90"/>
    </row>
    <row r="1488" spans="1:15" x14ac:dyDescent="0.3">
      <c r="A1488" s="94">
        <f xml:space="preserve"> IF(MOD(ROWS($A$681:A1487),12) = 0,A1487+1,A1487)</f>
        <v>126</v>
      </c>
      <c r="B1488" s="94"/>
      <c r="C1488" s="29"/>
      <c r="D1488" s="89"/>
      <c r="E1488" s="95">
        <f t="shared" si="375"/>
        <v>85477.966451263826</v>
      </c>
      <c r="F1488" s="93">
        <v>180</v>
      </c>
      <c r="G1488" s="93"/>
      <c r="H1488" s="91">
        <v>0.08</v>
      </c>
      <c r="I1488" s="95">
        <f t="shared" si="376"/>
        <v>7262.9558409107021</v>
      </c>
      <c r="J1488" s="95">
        <f t="shared" ref="J1488:J1551" si="382">E1488*(H1488/12)</f>
        <v>569.85310967509224</v>
      </c>
      <c r="K1488" s="95">
        <f t="shared" ref="K1488:K1551" si="383">I1488-J1488</f>
        <v>6693.10273123561</v>
      </c>
      <c r="L1488" s="95">
        <f t="shared" si="373"/>
        <v>267.55758846268577</v>
      </c>
      <c r="M1488" s="92">
        <f t="shared" si="377"/>
        <v>0.04</v>
      </c>
      <c r="N1488" s="92">
        <f t="shared" si="380"/>
        <v>3.3960531989175591E-3</v>
      </c>
      <c r="O1488" s="90"/>
    </row>
    <row r="1489" spans="1:15" x14ac:dyDescent="0.3">
      <c r="A1489" s="94">
        <f xml:space="preserve"> IF(MOD(ROWS($A$681:A1488),12) = 0,A1488+1,A1488)</f>
        <v>126</v>
      </c>
      <c r="B1489" s="94"/>
      <c r="C1489" s="29"/>
      <c r="D1489" s="89"/>
      <c r="E1489" s="95">
        <f t="shared" si="375"/>
        <v>134965.21018620796</v>
      </c>
      <c r="F1489" s="93">
        <v>180</v>
      </c>
      <c r="G1489" s="93"/>
      <c r="H1489" s="91">
        <v>0.08</v>
      </c>
      <c r="I1489" s="95">
        <f t="shared" si="376"/>
        <v>11467.825011964267</v>
      </c>
      <c r="J1489" s="95">
        <f t="shared" si="382"/>
        <v>899.76806790805313</v>
      </c>
      <c r="K1489" s="95">
        <f t="shared" si="383"/>
        <v>10568.056944056214</v>
      </c>
      <c r="L1489" s="95">
        <f t="shared" si="373"/>
        <v>422.45935020424724</v>
      </c>
      <c r="M1489" s="92">
        <f t="shared" si="377"/>
        <v>0.04</v>
      </c>
      <c r="N1489" s="92">
        <f t="shared" si="380"/>
        <v>3.3960531989175591E-3</v>
      </c>
      <c r="O1489" s="90"/>
    </row>
    <row r="1490" spans="1:15" x14ac:dyDescent="0.3">
      <c r="A1490" s="94">
        <f xml:space="preserve"> IF(MOD(ROWS($A$681:A1489),12) = 0,A1489+1,A1489)</f>
        <v>126</v>
      </c>
      <c r="B1490" s="94"/>
      <c r="C1490" s="29"/>
      <c r="D1490" s="89"/>
      <c r="E1490" s="95">
        <f t="shared" si="375"/>
        <v>89976.806790805451</v>
      </c>
      <c r="F1490" s="93">
        <v>180</v>
      </c>
      <c r="G1490" s="93"/>
      <c r="H1490" s="91">
        <v>0.08</v>
      </c>
      <c r="I1490" s="95">
        <f t="shared" si="376"/>
        <v>7645.2166746428447</v>
      </c>
      <c r="J1490" s="95">
        <f t="shared" si="382"/>
        <v>599.84537860536966</v>
      </c>
      <c r="K1490" s="95">
        <f t="shared" si="383"/>
        <v>7045.3712960374751</v>
      </c>
      <c r="L1490" s="95">
        <f t="shared" si="373"/>
        <v>281.63956680283201</v>
      </c>
      <c r="M1490" s="92">
        <f t="shared" si="377"/>
        <v>0.04</v>
      </c>
      <c r="N1490" s="92">
        <f t="shared" si="380"/>
        <v>3.3960531989175591E-3</v>
      </c>
      <c r="O1490" s="90"/>
    </row>
    <row r="1491" spans="1:15" x14ac:dyDescent="0.3">
      <c r="A1491" s="94">
        <f xml:space="preserve"> IF(MOD(ROWS($A$681:A1490),12) = 0,A1490+1,A1490)</f>
        <v>126</v>
      </c>
      <c r="B1491" s="94"/>
      <c r="C1491" s="29"/>
      <c r="D1491" s="89"/>
      <c r="E1491" s="95">
        <f t="shared" si="375"/>
        <v>44988.403395402725</v>
      </c>
      <c r="F1491" s="93">
        <v>180</v>
      </c>
      <c r="G1491" s="93"/>
      <c r="H1491" s="91">
        <v>0.08</v>
      </c>
      <c r="I1491" s="95">
        <f t="shared" si="376"/>
        <v>3822.6083373214224</v>
      </c>
      <c r="J1491" s="95">
        <f t="shared" si="382"/>
        <v>299.92268930268483</v>
      </c>
      <c r="K1491" s="95">
        <f t="shared" si="383"/>
        <v>3522.6856480187375</v>
      </c>
      <c r="L1491" s="95">
        <f t="shared" si="373"/>
        <v>140.819783401416</v>
      </c>
      <c r="M1491" s="92">
        <f t="shared" si="377"/>
        <v>0.04</v>
      </c>
      <c r="N1491" s="92">
        <f t="shared" si="380"/>
        <v>3.3960531989175591E-3</v>
      </c>
      <c r="O1491" s="90"/>
    </row>
    <row r="1492" spans="1:15" x14ac:dyDescent="0.3">
      <c r="A1492" s="94">
        <f xml:space="preserve"> IF(MOD(ROWS($A$681:A1491),12) = 0,A1491+1,A1491)</f>
        <v>126</v>
      </c>
      <c r="B1492" s="94"/>
      <c r="C1492" s="29"/>
      <c r="D1492" s="89"/>
      <c r="E1492" s="95">
        <f t="shared" si="375"/>
        <v>66880.066525370727</v>
      </c>
      <c r="F1492" s="93">
        <v>180</v>
      </c>
      <c r="G1492" s="93"/>
      <c r="H1492" s="91">
        <v>0.08</v>
      </c>
      <c r="I1492" s="95">
        <f t="shared" si="376"/>
        <v>5256.0864638169551</v>
      </c>
      <c r="J1492" s="95">
        <f t="shared" si="382"/>
        <v>445.86711016913819</v>
      </c>
      <c r="K1492" s="95">
        <f t="shared" si="383"/>
        <v>4810.2193536478171</v>
      </c>
      <c r="L1492" s="95">
        <f t="shared" si="373"/>
        <v>210.7925030438536</v>
      </c>
      <c r="M1492" s="92">
        <f t="shared" si="377"/>
        <v>0.04</v>
      </c>
      <c r="N1492" s="92">
        <f t="shared" si="380"/>
        <v>3.3960531989175591E-3</v>
      </c>
      <c r="O1492" s="90"/>
    </row>
    <row r="1493" spans="1:15" x14ac:dyDescent="0.3">
      <c r="A1493" s="94">
        <f xml:space="preserve"> IF(MOD(ROWS($A$681:A1492),12) = 0,A1492+1,A1492)</f>
        <v>126</v>
      </c>
      <c r="B1493" s="94"/>
      <c r="C1493" s="29"/>
      <c r="D1493" s="89"/>
      <c r="E1493" s="95">
        <f t="shared" si="375"/>
        <v>80256.079830445306</v>
      </c>
      <c r="F1493" s="93">
        <v>180</v>
      </c>
      <c r="G1493" s="93"/>
      <c r="H1493" s="91">
        <v>0.08</v>
      </c>
      <c r="I1493" s="95">
        <f t="shared" si="376"/>
        <v>6307.303756580347</v>
      </c>
      <c r="J1493" s="95">
        <f t="shared" si="382"/>
        <v>535.04053220296873</v>
      </c>
      <c r="K1493" s="95">
        <f t="shared" si="383"/>
        <v>5772.2632243773787</v>
      </c>
      <c r="L1493" s="95">
        <f t="shared" si="373"/>
        <v>252.95100365262579</v>
      </c>
      <c r="M1493" s="92">
        <f t="shared" si="377"/>
        <v>0.04</v>
      </c>
      <c r="N1493" s="92">
        <f t="shared" si="380"/>
        <v>3.3960531989175591E-3</v>
      </c>
      <c r="O1493" s="90"/>
    </row>
    <row r="1494" spans="1:15" x14ac:dyDescent="0.3">
      <c r="A1494" s="94">
        <f xml:space="preserve"> IF(MOD(ROWS($A$681:A1493),12) = 0,A1493+1,A1493)</f>
        <v>126</v>
      </c>
      <c r="B1494" s="94"/>
      <c r="C1494" s="29"/>
      <c r="D1494" s="89"/>
      <c r="E1494" s="95">
        <f t="shared" si="375"/>
        <v>100638.75229432594</v>
      </c>
      <c r="F1494" s="93">
        <v>180</v>
      </c>
      <c r="G1494" s="93"/>
      <c r="H1494" s="91">
        <v>0.08</v>
      </c>
      <c r="I1494" s="95">
        <f t="shared" si="376"/>
        <v>7358.521049343738</v>
      </c>
      <c r="J1494" s="95">
        <f t="shared" si="382"/>
        <v>670.92501529550634</v>
      </c>
      <c r="K1494" s="95">
        <f t="shared" si="383"/>
        <v>6687.5960340482316</v>
      </c>
      <c r="L1494" s="95">
        <f t="shared" si="373"/>
        <v>319.06312475971959</v>
      </c>
      <c r="M1494" s="92">
        <f t="shared" si="377"/>
        <v>0.04</v>
      </c>
      <c r="N1494" s="92">
        <f t="shared" si="380"/>
        <v>3.3960531989175591E-3</v>
      </c>
      <c r="O1494" s="90"/>
    </row>
    <row r="1495" spans="1:15" x14ac:dyDescent="0.3">
      <c r="A1495" s="94">
        <f xml:space="preserve"> IF(MOD(ROWS($A$681:A1494),12) = 0,A1494+1,A1494)</f>
        <v>126</v>
      </c>
      <c r="B1495" s="94"/>
      <c r="C1495" s="29"/>
      <c r="D1495" s="89"/>
      <c r="E1495" s="95">
        <f t="shared" si="375"/>
        <v>104559.74264345613</v>
      </c>
      <c r="F1495" s="93">
        <v>180</v>
      </c>
      <c r="G1495" s="93"/>
      <c r="H1495" s="91">
        <v>0.08</v>
      </c>
      <c r="I1495" s="95">
        <f t="shared" si="376"/>
        <v>7645.2166746428447</v>
      </c>
      <c r="J1495" s="95">
        <f t="shared" si="382"/>
        <v>697.06495095637433</v>
      </c>
      <c r="K1495" s="95">
        <f t="shared" si="383"/>
        <v>6948.1517236864702</v>
      </c>
      <c r="L1495" s="95">
        <f t="shared" si="373"/>
        <v>331.49415559451592</v>
      </c>
      <c r="M1495" s="92">
        <f t="shared" si="377"/>
        <v>0.04</v>
      </c>
      <c r="N1495" s="92">
        <f t="shared" si="380"/>
        <v>3.3960531989175591E-3</v>
      </c>
      <c r="O1495" s="90"/>
    </row>
    <row r="1496" spans="1:15" x14ac:dyDescent="0.3">
      <c r="A1496" s="94">
        <f xml:space="preserve"> IF(MOD(ROWS($A$681:A1495),12) = 0,A1495+1,A1495)</f>
        <v>126</v>
      </c>
      <c r="B1496" s="94"/>
      <c r="C1496" s="29"/>
      <c r="D1496" s="89"/>
      <c r="E1496" s="95">
        <f t="shared" si="375"/>
        <v>169909.58179561576</v>
      </c>
      <c r="F1496" s="93">
        <v>180</v>
      </c>
      <c r="G1496" s="93"/>
      <c r="H1496" s="91">
        <v>0.08</v>
      </c>
      <c r="I1496" s="95">
        <f t="shared" si="376"/>
        <v>12423.477096294622</v>
      </c>
      <c r="J1496" s="95">
        <f t="shared" si="382"/>
        <v>1132.7305453041051</v>
      </c>
      <c r="K1496" s="95">
        <f t="shared" si="383"/>
        <v>11290.746550990518</v>
      </c>
      <c r="L1496" s="95">
        <f t="shared" si="373"/>
        <v>538.67800284108671</v>
      </c>
      <c r="M1496" s="92">
        <f t="shared" si="377"/>
        <v>0.04</v>
      </c>
      <c r="N1496" s="92">
        <f t="shared" si="380"/>
        <v>3.3960531989175591E-3</v>
      </c>
      <c r="O1496" s="88">
        <f t="shared" ref="O1496" si="384">SUM(I1485:I1496)</f>
        <v>77121.123205459691</v>
      </c>
    </row>
    <row r="1497" spans="1:15" x14ac:dyDescent="0.3">
      <c r="A1497" s="94">
        <f xml:space="preserve"> IF(MOD(ROWS($A$681:A1496),12) = 0,A1496+1,A1496)</f>
        <v>127</v>
      </c>
      <c r="B1497" s="94"/>
      <c r="C1497" s="29"/>
      <c r="D1497" s="89"/>
      <c r="E1497" s="95">
        <f t="shared" si="375"/>
        <v>18824.746782710758</v>
      </c>
      <c r="F1497" s="93">
        <v>180</v>
      </c>
      <c r="G1497" s="93"/>
      <c r="H1497" s="91">
        <v>0.08</v>
      </c>
      <c r="I1497" s="95">
        <f t="shared" si="376"/>
        <v>1911.3041686607112</v>
      </c>
      <c r="J1497" s="95">
        <f t="shared" si="382"/>
        <v>125.49831188473838</v>
      </c>
      <c r="K1497" s="95">
        <f t="shared" si="383"/>
        <v>1785.8058567759729</v>
      </c>
      <c r="L1497" s="95">
        <f t="shared" si="373"/>
        <v>57.865149837688143</v>
      </c>
      <c r="M1497" s="92">
        <f t="shared" si="377"/>
        <v>0.04</v>
      </c>
      <c r="N1497" s="92">
        <f t="shared" si="380"/>
        <v>3.3960531989175591E-3</v>
      </c>
      <c r="O1497" s="90"/>
    </row>
    <row r="1498" spans="1:15" x14ac:dyDescent="0.3">
      <c r="A1498" s="94">
        <f xml:space="preserve"> IF(MOD(ROWS($A$681:A1497),12) = 0,A1497+1,A1497)</f>
        <v>127</v>
      </c>
      <c r="B1498" s="94"/>
      <c r="C1498" s="29"/>
      <c r="D1498" s="89"/>
      <c r="E1498" s="95">
        <f t="shared" si="375"/>
        <v>32943.306869744061</v>
      </c>
      <c r="F1498" s="93">
        <v>180</v>
      </c>
      <c r="G1498" s="93"/>
      <c r="H1498" s="91">
        <v>0.08</v>
      </c>
      <c r="I1498" s="95">
        <f t="shared" si="376"/>
        <v>3344.7822951562443</v>
      </c>
      <c r="J1498" s="95">
        <f t="shared" si="382"/>
        <v>219.62204579829375</v>
      </c>
      <c r="K1498" s="95">
        <f t="shared" si="383"/>
        <v>3125.1602493579508</v>
      </c>
      <c r="L1498" s="95">
        <f t="shared" si="373"/>
        <v>101.26401221595505</v>
      </c>
      <c r="M1498" s="92">
        <f t="shared" si="377"/>
        <v>0.04</v>
      </c>
      <c r="N1498" s="92">
        <f t="shared" si="380"/>
        <v>3.3960531989175591E-3</v>
      </c>
      <c r="O1498" s="90"/>
    </row>
    <row r="1499" spans="1:15" x14ac:dyDescent="0.3">
      <c r="A1499" s="94">
        <f xml:space="preserve"> IF(MOD(ROWS($A$681:A1498),12) = 0,A1498+1,A1498)</f>
        <v>127</v>
      </c>
      <c r="B1499" s="94"/>
      <c r="C1499" s="29"/>
      <c r="D1499" s="89"/>
      <c r="E1499" s="95">
        <f t="shared" si="375"/>
        <v>26354.645495795139</v>
      </c>
      <c r="F1499" s="93">
        <v>180</v>
      </c>
      <c r="G1499" s="93"/>
      <c r="H1499" s="91">
        <v>0.08</v>
      </c>
      <c r="I1499" s="95">
        <f t="shared" si="376"/>
        <v>2675.8258361249955</v>
      </c>
      <c r="J1499" s="95">
        <f t="shared" si="382"/>
        <v>175.69763663863426</v>
      </c>
      <c r="K1499" s="95">
        <f t="shared" si="383"/>
        <v>2500.1281994863612</v>
      </c>
      <c r="L1499" s="95">
        <f t="shared" si="373"/>
        <v>81.011209772763678</v>
      </c>
      <c r="M1499" s="92">
        <f t="shared" si="377"/>
        <v>0.04</v>
      </c>
      <c r="N1499" s="92">
        <f t="shared" si="380"/>
        <v>3.3960531989175591E-3</v>
      </c>
      <c r="O1499" s="90"/>
    </row>
    <row r="1500" spans="1:15" x14ac:dyDescent="0.3">
      <c r="A1500" s="94">
        <f xml:space="preserve"> IF(MOD(ROWS($A$681:A1499),12) = 0,A1499+1,A1499)</f>
        <v>127</v>
      </c>
      <c r="B1500" s="94"/>
      <c r="C1500" s="29"/>
      <c r="D1500" s="89"/>
      <c r="E1500" s="95">
        <f t="shared" si="375"/>
        <v>78517.306131565521</v>
      </c>
      <c r="F1500" s="93">
        <v>180</v>
      </c>
      <c r="G1500" s="93"/>
      <c r="H1500" s="91">
        <v>0.08</v>
      </c>
      <c r="I1500" s="95">
        <f t="shared" si="376"/>
        <v>7262.9558409107021</v>
      </c>
      <c r="J1500" s="95">
        <f t="shared" si="382"/>
        <v>523.44870754377018</v>
      </c>
      <c r="K1500" s="95">
        <f t="shared" si="383"/>
        <v>6739.5071333669321</v>
      </c>
      <c r="L1500" s="95">
        <f t="shared" si="373"/>
        <v>243.76122389909389</v>
      </c>
      <c r="M1500" s="92">
        <f t="shared" si="377"/>
        <v>0.04</v>
      </c>
      <c r="N1500" s="92">
        <f t="shared" si="380"/>
        <v>3.3960531989175591E-3</v>
      </c>
      <c r="O1500" s="90"/>
    </row>
    <row r="1501" spans="1:15" x14ac:dyDescent="0.3">
      <c r="A1501" s="94">
        <f xml:space="preserve"> IF(MOD(ROWS($A$681:A1500),12) = 0,A1500+1,A1500)</f>
        <v>127</v>
      </c>
      <c r="B1501" s="94"/>
      <c r="C1501" s="29"/>
      <c r="D1501" s="89"/>
      <c r="E1501" s="95">
        <f t="shared" si="375"/>
        <v>123974.69389194751</v>
      </c>
      <c r="F1501" s="93">
        <v>180</v>
      </c>
      <c r="G1501" s="93"/>
      <c r="H1501" s="91">
        <v>0.08</v>
      </c>
      <c r="I1501" s="95">
        <f t="shared" si="376"/>
        <v>11467.825011964267</v>
      </c>
      <c r="J1501" s="95">
        <f t="shared" si="382"/>
        <v>826.4979592796501</v>
      </c>
      <c r="K1501" s="95">
        <f t="shared" si="383"/>
        <v>10641.327052684617</v>
      </c>
      <c r="L1501" s="95">
        <f t="shared" si="373"/>
        <v>384.88614299857596</v>
      </c>
      <c r="M1501" s="92">
        <f t="shared" si="377"/>
        <v>0.04</v>
      </c>
      <c r="N1501" s="92">
        <f t="shared" si="380"/>
        <v>3.3960531989175591E-3</v>
      </c>
      <c r="O1501" s="90"/>
    </row>
    <row r="1502" spans="1:15" x14ac:dyDescent="0.3">
      <c r="A1502" s="94">
        <f xml:space="preserve"> IF(MOD(ROWS($A$681:A1501),12) = 0,A1501+1,A1501)</f>
        <v>127</v>
      </c>
      <c r="B1502" s="94"/>
      <c r="C1502" s="29"/>
      <c r="D1502" s="89"/>
      <c r="E1502" s="95">
        <f t="shared" si="375"/>
        <v>82649.795927965155</v>
      </c>
      <c r="F1502" s="93">
        <v>180</v>
      </c>
      <c r="G1502" s="93"/>
      <c r="H1502" s="91">
        <v>0.08</v>
      </c>
      <c r="I1502" s="95">
        <f t="shared" si="376"/>
        <v>7645.2166746428447</v>
      </c>
      <c r="J1502" s="95">
        <f t="shared" si="382"/>
        <v>550.99863951976772</v>
      </c>
      <c r="K1502" s="95">
        <f t="shared" si="383"/>
        <v>7094.2180351230772</v>
      </c>
      <c r="L1502" s="95">
        <f t="shared" si="373"/>
        <v>256.59076199905115</v>
      </c>
      <c r="M1502" s="92">
        <f t="shared" si="377"/>
        <v>0.04</v>
      </c>
      <c r="N1502" s="92">
        <f t="shared" si="380"/>
        <v>3.3960531989175591E-3</v>
      </c>
      <c r="O1502" s="90"/>
    </row>
    <row r="1503" spans="1:15" x14ac:dyDescent="0.3">
      <c r="A1503" s="94">
        <f xml:space="preserve"> IF(MOD(ROWS($A$681:A1502),12) = 0,A1502+1,A1502)</f>
        <v>127</v>
      </c>
      <c r="B1503" s="94"/>
      <c r="C1503" s="29"/>
      <c r="D1503" s="89"/>
      <c r="E1503" s="95">
        <f t="shared" si="375"/>
        <v>41324.897963982577</v>
      </c>
      <c r="F1503" s="93">
        <v>180</v>
      </c>
      <c r="G1503" s="93"/>
      <c r="H1503" s="91">
        <v>0.08</v>
      </c>
      <c r="I1503" s="95">
        <f t="shared" si="376"/>
        <v>3822.6083373214224</v>
      </c>
      <c r="J1503" s="95">
        <f t="shared" si="382"/>
        <v>275.49931975988386</v>
      </c>
      <c r="K1503" s="95">
        <f t="shared" si="383"/>
        <v>3547.1090175615386</v>
      </c>
      <c r="L1503" s="95">
        <f t="shared" si="373"/>
        <v>128.29538099952558</v>
      </c>
      <c r="M1503" s="92">
        <f t="shared" si="377"/>
        <v>0.04</v>
      </c>
      <c r="N1503" s="92">
        <f t="shared" si="380"/>
        <v>3.3960531989175591E-3</v>
      </c>
      <c r="O1503" s="90"/>
    </row>
    <row r="1504" spans="1:15" x14ac:dyDescent="0.3">
      <c r="A1504" s="94">
        <f xml:space="preserve"> IF(MOD(ROWS($A$681:A1503),12) = 0,A1503+1,A1503)</f>
        <v>127</v>
      </c>
      <c r="B1504" s="94"/>
      <c r="C1504" s="29"/>
      <c r="D1504" s="89"/>
      <c r="E1504" s="95">
        <f t="shared" si="375"/>
        <v>61859.054668679055</v>
      </c>
      <c r="F1504" s="93">
        <v>180</v>
      </c>
      <c r="G1504" s="93"/>
      <c r="H1504" s="91">
        <v>0.08</v>
      </c>
      <c r="I1504" s="95">
        <f t="shared" si="376"/>
        <v>5256.0864638169551</v>
      </c>
      <c r="J1504" s="95">
        <f t="shared" si="382"/>
        <v>412.39369779119374</v>
      </c>
      <c r="K1504" s="95">
        <f t="shared" si="383"/>
        <v>4843.6927660257616</v>
      </c>
      <c r="L1504" s="95">
        <f t="shared" si="373"/>
        <v>193.62720217694803</v>
      </c>
      <c r="M1504" s="92">
        <f t="shared" si="377"/>
        <v>0.04</v>
      </c>
      <c r="N1504" s="92">
        <f t="shared" si="380"/>
        <v>3.3960531989175591E-3</v>
      </c>
      <c r="O1504" s="90"/>
    </row>
    <row r="1505" spans="1:15" x14ac:dyDescent="0.3">
      <c r="A1505" s="94">
        <f xml:space="preserve"> IF(MOD(ROWS($A$681:A1504),12) = 0,A1504+1,A1504)</f>
        <v>127</v>
      </c>
      <c r="B1505" s="94"/>
      <c r="C1505" s="29"/>
      <c r="D1505" s="89"/>
      <c r="E1505" s="95">
        <f t="shared" si="375"/>
        <v>74230.865602415302</v>
      </c>
      <c r="F1505" s="93">
        <v>180</v>
      </c>
      <c r="G1505" s="93"/>
      <c r="H1505" s="91">
        <v>0.08</v>
      </c>
      <c r="I1505" s="95">
        <f t="shared" si="376"/>
        <v>6307.303756580347</v>
      </c>
      <c r="J1505" s="95">
        <f t="shared" si="382"/>
        <v>494.87243734943536</v>
      </c>
      <c r="K1505" s="95">
        <f t="shared" si="383"/>
        <v>5812.4313192309119</v>
      </c>
      <c r="L1505" s="95">
        <f t="shared" si="373"/>
        <v>232.35264261233917</v>
      </c>
      <c r="M1505" s="92">
        <f t="shared" si="377"/>
        <v>0.04</v>
      </c>
      <c r="N1505" s="92">
        <f t="shared" si="380"/>
        <v>3.3960531989175591E-3</v>
      </c>
      <c r="O1505" s="90"/>
    </row>
    <row r="1506" spans="1:15" x14ac:dyDescent="0.3">
      <c r="A1506" s="94">
        <f xml:space="preserve"> IF(MOD(ROWS($A$681:A1505),12) = 0,A1505+1,A1505)</f>
        <v>127</v>
      </c>
      <c r="B1506" s="94"/>
      <c r="C1506" s="29"/>
      <c r="D1506" s="89"/>
      <c r="E1506" s="95">
        <f t="shared" si="375"/>
        <v>93632.093135517993</v>
      </c>
      <c r="F1506" s="93">
        <v>180</v>
      </c>
      <c r="G1506" s="93"/>
      <c r="H1506" s="91">
        <v>0.08</v>
      </c>
      <c r="I1506" s="95">
        <f t="shared" si="376"/>
        <v>7358.521049343738</v>
      </c>
      <c r="J1506" s="95">
        <f t="shared" si="382"/>
        <v>624.21395423678666</v>
      </c>
      <c r="K1506" s="95">
        <f t="shared" si="383"/>
        <v>6734.3070951069512</v>
      </c>
      <c r="L1506" s="95">
        <f t="shared" ref="L1506:L1569" si="385">MAX(0,N1506*(E1506-K1506))</f>
        <v>295.10950426139152</v>
      </c>
      <c r="M1506" s="92">
        <f t="shared" si="377"/>
        <v>0.04</v>
      </c>
      <c r="N1506" s="92">
        <f t="shared" si="380"/>
        <v>3.3960531989175591E-3</v>
      </c>
      <c r="O1506" s="90"/>
    </row>
    <row r="1507" spans="1:15" x14ac:dyDescent="0.3">
      <c r="A1507" s="94">
        <f xml:space="preserve"> IF(MOD(ROWS($A$681:A1506),12) = 0,A1506+1,A1506)</f>
        <v>127</v>
      </c>
      <c r="B1507" s="94"/>
      <c r="C1507" s="29"/>
      <c r="D1507" s="89"/>
      <c r="E1507" s="95">
        <f t="shared" si="375"/>
        <v>97280.096764175149</v>
      </c>
      <c r="F1507" s="93">
        <v>180</v>
      </c>
      <c r="G1507" s="93"/>
      <c r="H1507" s="91">
        <v>0.08</v>
      </c>
      <c r="I1507" s="95">
        <f t="shared" si="376"/>
        <v>7645.2166746428447</v>
      </c>
      <c r="J1507" s="95">
        <f t="shared" si="382"/>
        <v>648.53397842783431</v>
      </c>
      <c r="K1507" s="95">
        <f t="shared" si="383"/>
        <v>6996.6826962150108</v>
      </c>
      <c r="L1507" s="95">
        <f t="shared" si="385"/>
        <v>306.6072771546946</v>
      </c>
      <c r="M1507" s="92">
        <f t="shared" si="377"/>
        <v>0.04</v>
      </c>
      <c r="N1507" s="92">
        <f t="shared" si="380"/>
        <v>3.3960531989175591E-3</v>
      </c>
      <c r="O1507" s="90"/>
    </row>
    <row r="1508" spans="1:15" x14ac:dyDescent="0.3">
      <c r="A1508" s="94">
        <f xml:space="preserve"> IF(MOD(ROWS($A$681:A1507),12) = 0,A1507+1,A1507)</f>
        <v>127</v>
      </c>
      <c r="B1508" s="94"/>
      <c r="C1508" s="29"/>
      <c r="D1508" s="89"/>
      <c r="E1508" s="95">
        <f t="shared" si="375"/>
        <v>158080.15724178415</v>
      </c>
      <c r="F1508" s="93">
        <v>180</v>
      </c>
      <c r="G1508" s="93"/>
      <c r="H1508" s="91">
        <v>0.08</v>
      </c>
      <c r="I1508" s="95">
        <f t="shared" si="376"/>
        <v>12423.477096294622</v>
      </c>
      <c r="J1508" s="95">
        <f t="shared" si="382"/>
        <v>1053.8677149452278</v>
      </c>
      <c r="K1508" s="95">
        <f t="shared" si="383"/>
        <v>11369.609381349394</v>
      </c>
      <c r="L1508" s="95">
        <f t="shared" si="385"/>
        <v>498.23682537637706</v>
      </c>
      <c r="M1508" s="92">
        <f t="shared" si="377"/>
        <v>0.04</v>
      </c>
      <c r="N1508" s="92">
        <f t="shared" si="380"/>
        <v>3.3960531989175591E-3</v>
      </c>
      <c r="O1508" s="88">
        <f t="shared" ref="O1508" si="386">SUM(I1497:I1508)</f>
        <v>77121.123205459691</v>
      </c>
    </row>
    <row r="1509" spans="1:15" x14ac:dyDescent="0.3">
      <c r="A1509" s="94">
        <f xml:space="preserve"> IF(MOD(ROWS($A$681:A1508),12) = 0,A1508+1,A1508)</f>
        <v>128</v>
      </c>
      <c r="B1509" s="94"/>
      <c r="C1509" s="29"/>
      <c r="D1509" s="89"/>
      <c r="E1509" s="95">
        <f t="shared" si="375"/>
        <v>16981.075776097096</v>
      </c>
      <c r="F1509" s="93">
        <v>180</v>
      </c>
      <c r="G1509" s="93"/>
      <c r="H1509" s="91">
        <v>0.08</v>
      </c>
      <c r="I1509" s="95">
        <f t="shared" si="376"/>
        <v>1911.3041686607112</v>
      </c>
      <c r="J1509" s="95">
        <f t="shared" si="382"/>
        <v>113.20717184064731</v>
      </c>
      <c r="K1509" s="95">
        <f t="shared" si="383"/>
        <v>1798.0969968200639</v>
      </c>
      <c r="L1509" s="95">
        <f t="shared" si="385"/>
        <v>51.562203652461179</v>
      </c>
      <c r="M1509" s="92">
        <f t="shared" si="377"/>
        <v>0.04</v>
      </c>
      <c r="N1509" s="92">
        <f t="shared" si="380"/>
        <v>3.3960531989175591E-3</v>
      </c>
      <c r="O1509" s="90"/>
    </row>
    <row r="1510" spans="1:15" x14ac:dyDescent="0.3">
      <c r="A1510" s="94">
        <f xml:space="preserve"> IF(MOD(ROWS($A$681:A1509),12) = 0,A1509+1,A1509)</f>
        <v>128</v>
      </c>
      <c r="B1510" s="94"/>
      <c r="C1510" s="29"/>
      <c r="D1510" s="89"/>
      <c r="E1510" s="95">
        <f t="shared" si="375"/>
        <v>29716.882608170155</v>
      </c>
      <c r="F1510" s="93">
        <v>180</v>
      </c>
      <c r="G1510" s="93"/>
      <c r="H1510" s="91">
        <v>0.08</v>
      </c>
      <c r="I1510" s="95">
        <f t="shared" si="376"/>
        <v>3344.7822951562443</v>
      </c>
      <c r="J1510" s="95">
        <f t="shared" si="382"/>
        <v>198.11255072113437</v>
      </c>
      <c r="K1510" s="95">
        <f t="shared" si="383"/>
        <v>3146.6697444351098</v>
      </c>
      <c r="L1510" s="95">
        <f t="shared" si="385"/>
        <v>90.23385639180789</v>
      </c>
      <c r="M1510" s="92">
        <f t="shared" si="377"/>
        <v>0.04</v>
      </c>
      <c r="N1510" s="92">
        <f t="shared" si="380"/>
        <v>3.3960531989175591E-3</v>
      </c>
      <c r="O1510" s="90"/>
    </row>
    <row r="1511" spans="1:15" x14ac:dyDescent="0.3">
      <c r="A1511" s="94">
        <f xml:space="preserve"> IF(MOD(ROWS($A$681:A1510),12) = 0,A1510+1,A1510)</f>
        <v>128</v>
      </c>
      <c r="B1511" s="94"/>
      <c r="C1511" s="29"/>
      <c r="D1511" s="89"/>
      <c r="E1511" s="95">
        <f t="shared" si="375"/>
        <v>23773.506086536014</v>
      </c>
      <c r="F1511" s="93">
        <v>180</v>
      </c>
      <c r="G1511" s="93"/>
      <c r="H1511" s="91">
        <v>0.08</v>
      </c>
      <c r="I1511" s="95">
        <f t="shared" si="376"/>
        <v>2675.8258361249955</v>
      </c>
      <c r="J1511" s="95">
        <f t="shared" si="382"/>
        <v>158.49004057690678</v>
      </c>
      <c r="K1511" s="95">
        <f t="shared" si="383"/>
        <v>2517.3357955480888</v>
      </c>
      <c r="L1511" s="95">
        <f t="shared" si="385"/>
        <v>72.187085113445917</v>
      </c>
      <c r="M1511" s="92">
        <f t="shared" si="377"/>
        <v>0.04</v>
      </c>
      <c r="N1511" s="92">
        <f t="shared" si="380"/>
        <v>3.3960531989175591E-3</v>
      </c>
      <c r="O1511" s="90"/>
    </row>
    <row r="1512" spans="1:15" x14ac:dyDescent="0.3">
      <c r="A1512" s="94">
        <f xml:space="preserve"> IF(MOD(ROWS($A$681:A1511),12) = 0,A1511+1,A1511)</f>
        <v>128</v>
      </c>
      <c r="B1512" s="94"/>
      <c r="C1512" s="29"/>
      <c r="D1512" s="89"/>
      <c r="E1512" s="95">
        <f t="shared" si="375"/>
        <v>71534.03777429949</v>
      </c>
      <c r="F1512" s="93">
        <v>180</v>
      </c>
      <c r="G1512" s="93"/>
      <c r="H1512" s="91">
        <v>0.08</v>
      </c>
      <c r="I1512" s="95">
        <f t="shared" si="376"/>
        <v>7262.9558409107021</v>
      </c>
      <c r="J1512" s="95">
        <f t="shared" si="382"/>
        <v>476.89358516199661</v>
      </c>
      <c r="K1512" s="95">
        <f t="shared" si="383"/>
        <v>6786.0622557487059</v>
      </c>
      <c r="L1512" s="95">
        <f t="shared" si="385"/>
        <v>219.88756938321018</v>
      </c>
      <c r="M1512" s="92">
        <f t="shared" si="377"/>
        <v>0.04</v>
      </c>
      <c r="N1512" s="92">
        <f t="shared" si="380"/>
        <v>3.3960531989175591E-3</v>
      </c>
      <c r="O1512" s="90"/>
    </row>
    <row r="1513" spans="1:15" x14ac:dyDescent="0.3">
      <c r="A1513" s="94">
        <f xml:space="preserve"> IF(MOD(ROWS($A$681:A1512),12) = 0,A1512+1,A1512)</f>
        <v>128</v>
      </c>
      <c r="B1513" s="94"/>
      <c r="C1513" s="29"/>
      <c r="D1513" s="89"/>
      <c r="E1513" s="95">
        <f t="shared" si="375"/>
        <v>112948.48069626432</v>
      </c>
      <c r="F1513" s="93">
        <v>180</v>
      </c>
      <c r="G1513" s="93"/>
      <c r="H1513" s="91">
        <v>0.08</v>
      </c>
      <c r="I1513" s="95">
        <f t="shared" si="376"/>
        <v>11467.825011964267</v>
      </c>
      <c r="J1513" s="95">
        <f t="shared" si="382"/>
        <v>752.98987130842886</v>
      </c>
      <c r="K1513" s="95">
        <f t="shared" si="383"/>
        <v>10714.835140655838</v>
      </c>
      <c r="L1513" s="95">
        <f t="shared" si="385"/>
        <v>347.19089902612808</v>
      </c>
      <c r="M1513" s="92">
        <f t="shared" si="377"/>
        <v>0.04</v>
      </c>
      <c r="N1513" s="92">
        <f t="shared" si="380"/>
        <v>3.3960531989175591E-3</v>
      </c>
      <c r="O1513" s="90"/>
    </row>
    <row r="1514" spans="1:15" x14ac:dyDescent="0.3">
      <c r="A1514" s="94">
        <f xml:space="preserve"> IF(MOD(ROWS($A$681:A1513),12) = 0,A1513+1,A1513)</f>
        <v>128</v>
      </c>
      <c r="B1514" s="94"/>
      <c r="C1514" s="29"/>
      <c r="D1514" s="89"/>
      <c r="E1514" s="95">
        <f t="shared" si="375"/>
        <v>75298.98713084303</v>
      </c>
      <c r="F1514" s="93">
        <v>180</v>
      </c>
      <c r="G1514" s="93"/>
      <c r="H1514" s="91">
        <v>0.08</v>
      </c>
      <c r="I1514" s="95">
        <f t="shared" si="376"/>
        <v>7645.2166746428447</v>
      </c>
      <c r="J1514" s="95">
        <f t="shared" si="382"/>
        <v>501.99324753895354</v>
      </c>
      <c r="K1514" s="95">
        <f t="shared" si="383"/>
        <v>7143.2234271038915</v>
      </c>
      <c r="L1514" s="95">
        <f t="shared" si="385"/>
        <v>231.46059935075257</v>
      </c>
      <c r="M1514" s="92">
        <f t="shared" si="377"/>
        <v>0.04</v>
      </c>
      <c r="N1514" s="92">
        <f t="shared" si="380"/>
        <v>3.3960531989175591E-3</v>
      </c>
      <c r="O1514" s="90"/>
    </row>
    <row r="1515" spans="1:15" x14ac:dyDescent="0.3">
      <c r="A1515" s="94">
        <f xml:space="preserve"> IF(MOD(ROWS($A$681:A1514),12) = 0,A1514+1,A1514)</f>
        <v>128</v>
      </c>
      <c r="B1515" s="94"/>
      <c r="C1515" s="29"/>
      <c r="D1515" s="89"/>
      <c r="E1515" s="95">
        <f t="shared" si="375"/>
        <v>37649.493565421515</v>
      </c>
      <c r="F1515" s="93">
        <v>180</v>
      </c>
      <c r="G1515" s="93"/>
      <c r="H1515" s="91">
        <v>0.08</v>
      </c>
      <c r="I1515" s="95">
        <f t="shared" si="376"/>
        <v>3822.6083373214224</v>
      </c>
      <c r="J1515" s="95">
        <f t="shared" si="382"/>
        <v>250.99662376947677</v>
      </c>
      <c r="K1515" s="95">
        <f t="shared" si="383"/>
        <v>3571.6117135519457</v>
      </c>
      <c r="L1515" s="95">
        <f t="shared" si="385"/>
        <v>115.73029967537629</v>
      </c>
      <c r="M1515" s="92">
        <f t="shared" si="377"/>
        <v>0.04</v>
      </c>
      <c r="N1515" s="92">
        <f t="shared" si="380"/>
        <v>3.3960531989175591E-3</v>
      </c>
      <c r="O1515" s="90"/>
    </row>
    <row r="1516" spans="1:15" x14ac:dyDescent="0.3">
      <c r="A1516" s="94">
        <f xml:space="preserve"> IF(MOD(ROWS($A$681:A1515),12) = 0,A1515+1,A1515)</f>
        <v>128</v>
      </c>
      <c r="B1516" s="94"/>
      <c r="C1516" s="29"/>
      <c r="D1516" s="89"/>
      <c r="E1516" s="95">
        <f t="shared" si="375"/>
        <v>56821.734700476343</v>
      </c>
      <c r="F1516" s="93">
        <v>180</v>
      </c>
      <c r="G1516" s="93"/>
      <c r="H1516" s="91">
        <v>0.08</v>
      </c>
      <c r="I1516" s="95">
        <f t="shared" si="376"/>
        <v>5256.0864638169551</v>
      </c>
      <c r="J1516" s="95">
        <f t="shared" si="382"/>
        <v>378.81156466984231</v>
      </c>
      <c r="K1516" s="95">
        <f t="shared" si="383"/>
        <v>4877.2748991471126</v>
      </c>
      <c r="L1516" s="95">
        <f t="shared" si="385"/>
        <v>176.40614887434867</v>
      </c>
      <c r="M1516" s="92">
        <f t="shared" si="377"/>
        <v>0.04</v>
      </c>
      <c r="N1516" s="92">
        <f t="shared" si="380"/>
        <v>3.3960531989175591E-3</v>
      </c>
      <c r="O1516" s="90"/>
    </row>
    <row r="1517" spans="1:15" x14ac:dyDescent="0.3">
      <c r="A1517" s="94">
        <f xml:space="preserve"> IF(MOD(ROWS($A$681:A1516),12) = 0,A1516+1,A1516)</f>
        <v>128</v>
      </c>
      <c r="B1517" s="94"/>
      <c r="C1517" s="29"/>
      <c r="D1517" s="89"/>
      <c r="E1517" s="95">
        <f t="shared" si="375"/>
        <v>68186.081640572054</v>
      </c>
      <c r="F1517" s="93">
        <v>180</v>
      </c>
      <c r="G1517" s="93"/>
      <c r="H1517" s="91">
        <v>0.08</v>
      </c>
      <c r="I1517" s="95">
        <f t="shared" si="376"/>
        <v>6307.303756580347</v>
      </c>
      <c r="J1517" s="95">
        <f t="shared" si="382"/>
        <v>454.57387760381374</v>
      </c>
      <c r="K1517" s="95">
        <f t="shared" si="383"/>
        <v>5852.7298789765337</v>
      </c>
      <c r="L1517" s="95">
        <f t="shared" si="385"/>
        <v>211.68737864921994</v>
      </c>
      <c r="M1517" s="92">
        <f t="shared" si="377"/>
        <v>0.04</v>
      </c>
      <c r="N1517" s="92">
        <f t="shared" si="380"/>
        <v>3.3960531989175591E-3</v>
      </c>
      <c r="O1517" s="90"/>
    </row>
    <row r="1518" spans="1:15" x14ac:dyDescent="0.3">
      <c r="A1518" s="94">
        <f xml:space="preserve"> IF(MOD(ROWS($A$681:A1517),12) = 0,A1517+1,A1517)</f>
        <v>128</v>
      </c>
      <c r="B1518" s="94"/>
      <c r="C1518" s="29"/>
      <c r="D1518" s="89"/>
      <c r="E1518" s="95">
        <f t="shared" ref="E1518:E1581" si="387">MAX(0,E1506-K1506-L1506)</f>
        <v>86602.676536149651</v>
      </c>
      <c r="F1518" s="93">
        <v>180</v>
      </c>
      <c r="G1518" s="93"/>
      <c r="H1518" s="91">
        <v>0.08</v>
      </c>
      <c r="I1518" s="95">
        <f t="shared" ref="I1518:I1581" si="388">IF(E1518&lt;I1506, (E1518+J1518),I1506)</f>
        <v>7358.521049343738</v>
      </c>
      <c r="J1518" s="95">
        <f t="shared" si="382"/>
        <v>577.35117690766435</v>
      </c>
      <c r="K1518" s="95">
        <f t="shared" si="383"/>
        <v>6781.169872436074</v>
      </c>
      <c r="L1518" s="95">
        <f t="shared" si="385"/>
        <v>271.07808304772374</v>
      </c>
      <c r="M1518" s="92">
        <f t="shared" si="377"/>
        <v>0.04</v>
      </c>
      <c r="N1518" s="92">
        <f t="shared" si="380"/>
        <v>3.3960531989175591E-3</v>
      </c>
      <c r="O1518" s="90"/>
    </row>
    <row r="1519" spans="1:15" x14ac:dyDescent="0.3">
      <c r="A1519" s="94">
        <f xml:space="preserve"> IF(MOD(ROWS($A$681:A1518),12) = 0,A1518+1,A1518)</f>
        <v>128</v>
      </c>
      <c r="B1519" s="94"/>
      <c r="C1519" s="29"/>
      <c r="D1519" s="89"/>
      <c r="E1519" s="95">
        <f t="shared" si="387"/>
        <v>89976.806790805451</v>
      </c>
      <c r="F1519" s="93">
        <v>180</v>
      </c>
      <c r="G1519" s="93"/>
      <c r="H1519" s="91">
        <v>0.08</v>
      </c>
      <c r="I1519" s="95">
        <f t="shared" si="388"/>
        <v>7645.2166746428447</v>
      </c>
      <c r="J1519" s="95">
        <f t="shared" si="382"/>
        <v>599.84537860536966</v>
      </c>
      <c r="K1519" s="95">
        <f t="shared" si="383"/>
        <v>7045.3712960374751</v>
      </c>
      <c r="L1519" s="95">
        <f t="shared" si="385"/>
        <v>281.63956680283201</v>
      </c>
      <c r="M1519" s="92">
        <f t="shared" si="377"/>
        <v>0.04</v>
      </c>
      <c r="N1519" s="92">
        <f t="shared" si="380"/>
        <v>3.3960531989175591E-3</v>
      </c>
      <c r="O1519" s="90"/>
    </row>
    <row r="1520" spans="1:15" x14ac:dyDescent="0.3">
      <c r="A1520" s="94">
        <f xml:space="preserve"> IF(MOD(ROWS($A$681:A1519),12) = 0,A1519+1,A1519)</f>
        <v>128</v>
      </c>
      <c r="B1520" s="94"/>
      <c r="C1520" s="29"/>
      <c r="D1520" s="89"/>
      <c r="E1520" s="95">
        <f t="shared" si="387"/>
        <v>146212.31103505837</v>
      </c>
      <c r="F1520" s="93">
        <v>180</v>
      </c>
      <c r="G1520" s="93"/>
      <c r="H1520" s="91">
        <v>0.08</v>
      </c>
      <c r="I1520" s="95">
        <f t="shared" si="388"/>
        <v>12423.477096294622</v>
      </c>
      <c r="J1520" s="95">
        <f t="shared" si="382"/>
        <v>974.74874023372251</v>
      </c>
      <c r="K1520" s="95">
        <f t="shared" si="383"/>
        <v>11448.728356060899</v>
      </c>
      <c r="L1520" s="95">
        <f t="shared" si="385"/>
        <v>457.66429605460036</v>
      </c>
      <c r="M1520" s="92">
        <f t="shared" si="377"/>
        <v>0.04</v>
      </c>
      <c r="N1520" s="92">
        <f t="shared" si="380"/>
        <v>3.3960531989175591E-3</v>
      </c>
      <c r="O1520" s="88">
        <f t="shared" ref="O1520" si="389">SUM(I1509:I1520)</f>
        <v>77121.123205459691</v>
      </c>
    </row>
    <row r="1521" spans="1:15" x14ac:dyDescent="0.3">
      <c r="A1521" s="94">
        <f xml:space="preserve"> IF(MOD(ROWS($A$681:A1520),12) = 0,A1520+1,A1520)</f>
        <v>129</v>
      </c>
      <c r="B1521" s="94"/>
      <c r="C1521" s="29"/>
      <c r="D1521" s="89"/>
      <c r="E1521" s="95">
        <f t="shared" si="387"/>
        <v>15131.416575624569</v>
      </c>
      <c r="F1521" s="93">
        <v>180</v>
      </c>
      <c r="G1521" s="93"/>
      <c r="H1521" s="91">
        <v>0.08</v>
      </c>
      <c r="I1521" s="95">
        <f t="shared" si="388"/>
        <v>1911.3041686607112</v>
      </c>
      <c r="J1521" s="95">
        <f t="shared" si="382"/>
        <v>100.8761105041638</v>
      </c>
      <c r="K1521" s="95">
        <f t="shared" si="383"/>
        <v>1810.4280581565474</v>
      </c>
      <c r="L1521" s="95">
        <f t="shared" si="385"/>
        <v>45.238785667491349</v>
      </c>
      <c r="M1521" s="92">
        <f t="shared" si="377"/>
        <v>0.04</v>
      </c>
      <c r="N1521" s="92">
        <f t="shared" si="380"/>
        <v>3.3960531989175591E-3</v>
      </c>
      <c r="O1521" s="90"/>
    </row>
    <row r="1522" spans="1:15" x14ac:dyDescent="0.3">
      <c r="A1522" s="94">
        <f xml:space="preserve"> IF(MOD(ROWS($A$681:A1521),12) = 0,A1521+1,A1521)</f>
        <v>129</v>
      </c>
      <c r="B1522" s="94"/>
      <c r="C1522" s="29"/>
      <c r="D1522" s="89"/>
      <c r="E1522" s="95">
        <f t="shared" si="387"/>
        <v>26479.979007343238</v>
      </c>
      <c r="F1522" s="93">
        <v>180</v>
      </c>
      <c r="G1522" s="93"/>
      <c r="H1522" s="91">
        <v>0.08</v>
      </c>
      <c r="I1522" s="95">
        <f t="shared" si="388"/>
        <v>3344.7822951562443</v>
      </c>
      <c r="J1522" s="95">
        <f t="shared" si="382"/>
        <v>176.53319338228826</v>
      </c>
      <c r="K1522" s="95">
        <f t="shared" si="383"/>
        <v>3168.2491017739562</v>
      </c>
      <c r="L1522" s="95">
        <f t="shared" si="385"/>
        <v>79.167874918110684</v>
      </c>
      <c r="M1522" s="92">
        <f t="shared" ref="M1522:M1585" si="390">0.04</f>
        <v>0.04</v>
      </c>
      <c r="N1522" s="92">
        <f t="shared" si="380"/>
        <v>3.3960531989175591E-3</v>
      </c>
      <c r="O1522" s="90"/>
    </row>
    <row r="1523" spans="1:15" x14ac:dyDescent="0.3">
      <c r="A1523" s="94">
        <f xml:space="preserve"> IF(MOD(ROWS($A$681:A1522),12) = 0,A1522+1,A1522)</f>
        <v>129</v>
      </c>
      <c r="B1523" s="94"/>
      <c r="C1523" s="29"/>
      <c r="D1523" s="89"/>
      <c r="E1523" s="95">
        <f t="shared" si="387"/>
        <v>21183.98320587448</v>
      </c>
      <c r="F1523" s="93">
        <v>180</v>
      </c>
      <c r="G1523" s="93"/>
      <c r="H1523" s="91">
        <v>0.08</v>
      </c>
      <c r="I1523" s="95">
        <f t="shared" si="388"/>
        <v>2675.8258361249955</v>
      </c>
      <c r="J1523" s="95">
        <f t="shared" si="382"/>
        <v>141.22655470582987</v>
      </c>
      <c r="K1523" s="95">
        <f t="shared" si="383"/>
        <v>2534.5992814191654</v>
      </c>
      <c r="L1523" s="95">
        <f t="shared" si="385"/>
        <v>63.334299934488165</v>
      </c>
      <c r="M1523" s="92">
        <f t="shared" si="390"/>
        <v>0.04</v>
      </c>
      <c r="N1523" s="92">
        <f t="shared" si="380"/>
        <v>3.3960531989175591E-3</v>
      </c>
      <c r="O1523" s="90"/>
    </row>
    <row r="1524" spans="1:15" x14ac:dyDescent="0.3">
      <c r="A1524" s="94">
        <f xml:space="preserve"> IF(MOD(ROWS($A$681:A1523),12) = 0,A1523+1,A1523)</f>
        <v>129</v>
      </c>
      <c r="B1524" s="94"/>
      <c r="C1524" s="29"/>
      <c r="D1524" s="89"/>
      <c r="E1524" s="95">
        <f t="shared" si="387"/>
        <v>64528.087949167573</v>
      </c>
      <c r="F1524" s="93">
        <v>180</v>
      </c>
      <c r="G1524" s="93"/>
      <c r="H1524" s="91">
        <v>0.08</v>
      </c>
      <c r="I1524" s="95">
        <f t="shared" si="388"/>
        <v>7262.9558409107021</v>
      </c>
      <c r="J1524" s="95">
        <f t="shared" si="382"/>
        <v>430.18725299445049</v>
      </c>
      <c r="K1524" s="95">
        <f t="shared" si="383"/>
        <v>6832.7685879162518</v>
      </c>
      <c r="L1524" s="95">
        <f t="shared" si="385"/>
        <v>195.93637387934774</v>
      </c>
      <c r="M1524" s="92">
        <f t="shared" si="390"/>
        <v>0.04</v>
      </c>
      <c r="N1524" s="92">
        <f t="shared" si="380"/>
        <v>3.3960531989175591E-3</v>
      </c>
      <c r="O1524" s="90"/>
    </row>
    <row r="1525" spans="1:15" x14ac:dyDescent="0.3">
      <c r="A1525" s="94">
        <f xml:space="preserve"> IF(MOD(ROWS($A$681:A1524),12) = 0,A1524+1,A1524)</f>
        <v>129</v>
      </c>
      <c r="B1525" s="94"/>
      <c r="C1525" s="29"/>
      <c r="D1525" s="89"/>
      <c r="E1525" s="95">
        <f t="shared" si="387"/>
        <v>101886.45465658235</v>
      </c>
      <c r="F1525" s="93">
        <v>180</v>
      </c>
      <c r="G1525" s="93"/>
      <c r="H1525" s="91">
        <v>0.08</v>
      </c>
      <c r="I1525" s="95">
        <f t="shared" si="388"/>
        <v>11467.825011964267</v>
      </c>
      <c r="J1525" s="95">
        <f t="shared" si="382"/>
        <v>679.24303104388241</v>
      </c>
      <c r="K1525" s="95">
        <f t="shared" si="383"/>
        <v>10788.581980920384</v>
      </c>
      <c r="L1525" s="95">
        <f t="shared" si="385"/>
        <v>309.37322191476636</v>
      </c>
      <c r="M1525" s="92">
        <f t="shared" si="390"/>
        <v>0.04</v>
      </c>
      <c r="N1525" s="92">
        <f t="shared" si="380"/>
        <v>3.3960531989175591E-3</v>
      </c>
      <c r="O1525" s="90"/>
    </row>
    <row r="1526" spans="1:15" x14ac:dyDescent="0.3">
      <c r="A1526" s="94">
        <f xml:space="preserve"> IF(MOD(ROWS($A$681:A1525),12) = 0,A1525+1,A1525)</f>
        <v>129</v>
      </c>
      <c r="B1526" s="94"/>
      <c r="C1526" s="29"/>
      <c r="D1526" s="89"/>
      <c r="E1526" s="95">
        <f t="shared" si="387"/>
        <v>67924.303104388382</v>
      </c>
      <c r="F1526" s="93">
        <v>180</v>
      </c>
      <c r="G1526" s="93"/>
      <c r="H1526" s="91">
        <v>0.08</v>
      </c>
      <c r="I1526" s="95">
        <f t="shared" si="388"/>
        <v>7645.2166746428447</v>
      </c>
      <c r="J1526" s="95">
        <f t="shared" si="382"/>
        <v>452.82868736258922</v>
      </c>
      <c r="K1526" s="95">
        <f t="shared" si="383"/>
        <v>7192.3879872802554</v>
      </c>
      <c r="L1526" s="95">
        <f t="shared" si="385"/>
        <v>206.24881460984471</v>
      </c>
      <c r="M1526" s="92">
        <f t="shared" si="390"/>
        <v>0.04</v>
      </c>
      <c r="N1526" s="92">
        <f t="shared" si="380"/>
        <v>3.3960531989175591E-3</v>
      </c>
      <c r="O1526" s="90"/>
    </row>
    <row r="1527" spans="1:15" x14ac:dyDescent="0.3">
      <c r="A1527" s="94">
        <f xml:space="preserve"> IF(MOD(ROWS($A$681:A1526),12) = 0,A1526+1,A1526)</f>
        <v>129</v>
      </c>
      <c r="B1527" s="94"/>
      <c r="C1527" s="29"/>
      <c r="D1527" s="89"/>
      <c r="E1527" s="95">
        <f t="shared" si="387"/>
        <v>33962.151552194191</v>
      </c>
      <c r="F1527" s="93">
        <v>180</v>
      </c>
      <c r="G1527" s="93"/>
      <c r="H1527" s="91">
        <v>0.08</v>
      </c>
      <c r="I1527" s="95">
        <f t="shared" si="388"/>
        <v>3822.6083373214224</v>
      </c>
      <c r="J1527" s="95">
        <f t="shared" si="382"/>
        <v>226.41434368129461</v>
      </c>
      <c r="K1527" s="95">
        <f t="shared" si="383"/>
        <v>3596.1939936401277</v>
      </c>
      <c r="L1527" s="95">
        <f t="shared" si="385"/>
        <v>103.12440730492236</v>
      </c>
      <c r="M1527" s="92">
        <f t="shared" si="390"/>
        <v>0.04</v>
      </c>
      <c r="N1527" s="92">
        <f t="shared" si="380"/>
        <v>3.3960531989175591E-3</v>
      </c>
      <c r="O1527" s="90"/>
    </row>
    <row r="1528" spans="1:15" x14ac:dyDescent="0.3">
      <c r="A1528" s="94">
        <f xml:space="preserve"> IF(MOD(ROWS($A$681:A1527),12) = 0,A1527+1,A1527)</f>
        <v>129</v>
      </c>
      <c r="B1528" s="94"/>
      <c r="C1528" s="29"/>
      <c r="D1528" s="89"/>
      <c r="E1528" s="95">
        <f t="shared" si="387"/>
        <v>51768.053652454881</v>
      </c>
      <c r="F1528" s="93">
        <v>180</v>
      </c>
      <c r="G1528" s="93"/>
      <c r="H1528" s="91">
        <v>0.08</v>
      </c>
      <c r="I1528" s="95">
        <f t="shared" si="388"/>
        <v>5256.0864638169551</v>
      </c>
      <c r="J1528" s="95">
        <f t="shared" si="382"/>
        <v>345.12035768303258</v>
      </c>
      <c r="K1528" s="95">
        <f t="shared" si="383"/>
        <v>4910.9661061339229</v>
      </c>
      <c r="L1528" s="95">
        <f t="shared" si="385"/>
        <v>159.12916205364343</v>
      </c>
      <c r="M1528" s="92">
        <f t="shared" si="390"/>
        <v>0.04</v>
      </c>
      <c r="N1528" s="92">
        <f t="shared" si="380"/>
        <v>3.3960531989175591E-3</v>
      </c>
      <c r="O1528" s="90"/>
    </row>
    <row r="1529" spans="1:15" x14ac:dyDescent="0.3">
      <c r="A1529" s="94">
        <f xml:space="preserve"> IF(MOD(ROWS($A$681:A1528),12) = 0,A1528+1,A1528)</f>
        <v>129</v>
      </c>
      <c r="B1529" s="94"/>
      <c r="C1529" s="29"/>
      <c r="D1529" s="89"/>
      <c r="E1529" s="95">
        <f t="shared" si="387"/>
        <v>62121.664382946299</v>
      </c>
      <c r="F1529" s="93">
        <v>180</v>
      </c>
      <c r="G1529" s="93"/>
      <c r="H1529" s="91">
        <v>0.08</v>
      </c>
      <c r="I1529" s="95">
        <f t="shared" si="388"/>
        <v>6307.303756580347</v>
      </c>
      <c r="J1529" s="95">
        <f t="shared" si="382"/>
        <v>414.14442921964201</v>
      </c>
      <c r="K1529" s="95">
        <f t="shared" si="383"/>
        <v>5893.159327360705</v>
      </c>
      <c r="L1529" s="95">
        <f t="shared" si="385"/>
        <v>190.95499446437358</v>
      </c>
      <c r="M1529" s="92">
        <f t="shared" si="390"/>
        <v>0.04</v>
      </c>
      <c r="N1529" s="92">
        <f t="shared" si="380"/>
        <v>3.3960531989175591E-3</v>
      </c>
      <c r="O1529" s="90"/>
    </row>
    <row r="1530" spans="1:15" x14ac:dyDescent="0.3">
      <c r="A1530" s="94">
        <f xml:space="preserve"> IF(MOD(ROWS($A$681:A1529),12) = 0,A1529+1,A1529)</f>
        <v>129</v>
      </c>
      <c r="B1530" s="94"/>
      <c r="C1530" s="29"/>
      <c r="D1530" s="89"/>
      <c r="E1530" s="95">
        <f t="shared" si="387"/>
        <v>79550.428580665844</v>
      </c>
      <c r="F1530" s="93">
        <v>180</v>
      </c>
      <c r="G1530" s="93"/>
      <c r="H1530" s="91">
        <v>0.08</v>
      </c>
      <c r="I1530" s="95">
        <f t="shared" si="388"/>
        <v>7358.521049343738</v>
      </c>
      <c r="J1530" s="95">
        <f t="shared" si="382"/>
        <v>530.33619053777238</v>
      </c>
      <c r="K1530" s="95">
        <f t="shared" si="383"/>
        <v>6828.1848588059656</v>
      </c>
      <c r="L1530" s="95">
        <f t="shared" si="385"/>
        <v>246.96860842408461</v>
      </c>
      <c r="M1530" s="92">
        <f t="shared" si="390"/>
        <v>0.04</v>
      </c>
      <c r="N1530" s="92">
        <f t="shared" si="380"/>
        <v>3.3960531989175591E-3</v>
      </c>
      <c r="O1530" s="90"/>
    </row>
    <row r="1531" spans="1:15" x14ac:dyDescent="0.3">
      <c r="A1531" s="94">
        <f xml:space="preserve"> IF(MOD(ROWS($A$681:A1530),12) = 0,A1530+1,A1530)</f>
        <v>129</v>
      </c>
      <c r="B1531" s="94"/>
      <c r="C1531" s="29"/>
      <c r="D1531" s="89"/>
      <c r="E1531" s="95">
        <f t="shared" si="387"/>
        <v>82649.795927965155</v>
      </c>
      <c r="F1531" s="93">
        <v>180</v>
      </c>
      <c r="G1531" s="93"/>
      <c r="H1531" s="91">
        <v>0.08</v>
      </c>
      <c r="I1531" s="95">
        <f t="shared" si="388"/>
        <v>7645.2166746428447</v>
      </c>
      <c r="J1531" s="95">
        <f t="shared" si="382"/>
        <v>550.99863951976772</v>
      </c>
      <c r="K1531" s="95">
        <f t="shared" si="383"/>
        <v>7094.2180351230772</v>
      </c>
      <c r="L1531" s="95">
        <f t="shared" si="385"/>
        <v>256.59076199905115</v>
      </c>
      <c r="M1531" s="92">
        <f t="shared" si="390"/>
        <v>0.04</v>
      </c>
      <c r="N1531" s="92">
        <f t="shared" si="380"/>
        <v>3.3960531989175591E-3</v>
      </c>
      <c r="O1531" s="90"/>
    </row>
    <row r="1532" spans="1:15" x14ac:dyDescent="0.3">
      <c r="A1532" s="94">
        <f xml:space="preserve"> IF(MOD(ROWS($A$681:A1531),12) = 0,A1531+1,A1531)</f>
        <v>129</v>
      </c>
      <c r="B1532" s="94"/>
      <c r="C1532" s="29"/>
      <c r="D1532" s="89"/>
      <c r="E1532" s="95">
        <f t="shared" si="387"/>
        <v>134305.91838294288</v>
      </c>
      <c r="F1532" s="93">
        <v>180</v>
      </c>
      <c r="G1532" s="93"/>
      <c r="H1532" s="91">
        <v>0.08</v>
      </c>
      <c r="I1532" s="95">
        <f t="shared" si="388"/>
        <v>12423.477096294622</v>
      </c>
      <c r="J1532" s="95">
        <f t="shared" si="382"/>
        <v>895.37278921961922</v>
      </c>
      <c r="K1532" s="95">
        <f t="shared" si="383"/>
        <v>11528.104307075004</v>
      </c>
      <c r="L1532" s="95">
        <f t="shared" si="385"/>
        <v>416.9599882484564</v>
      </c>
      <c r="M1532" s="92">
        <f t="shared" si="390"/>
        <v>0.04</v>
      </c>
      <c r="N1532" s="92">
        <f t="shared" si="380"/>
        <v>3.3960531989175591E-3</v>
      </c>
      <c r="O1532" s="88">
        <f t="shared" ref="O1532" si="391">SUM(I1521:I1532)</f>
        <v>77121.123205459691</v>
      </c>
    </row>
    <row r="1533" spans="1:15" x14ac:dyDescent="0.3">
      <c r="A1533" s="94">
        <f xml:space="preserve"> IF(MOD(ROWS($A$681:A1532),12) = 0,A1532+1,A1532)</f>
        <v>130</v>
      </c>
      <c r="B1533" s="94"/>
      <c r="C1533" s="29"/>
      <c r="D1533" s="89"/>
      <c r="E1533" s="95">
        <f t="shared" si="387"/>
        <v>13275.749731800532</v>
      </c>
      <c r="F1533" s="93">
        <v>180</v>
      </c>
      <c r="G1533" s="93"/>
      <c r="H1533" s="91">
        <v>0.08</v>
      </c>
      <c r="I1533" s="95">
        <f t="shared" si="388"/>
        <v>1911.3041686607112</v>
      </c>
      <c r="J1533" s="95">
        <f t="shared" si="382"/>
        <v>88.504998212003557</v>
      </c>
      <c r="K1533" s="95">
        <f t="shared" si="383"/>
        <v>1822.7991704487076</v>
      </c>
      <c r="L1533" s="95">
        <f t="shared" si="385"/>
        <v>38.894829390923512</v>
      </c>
      <c r="M1533" s="92">
        <f t="shared" si="390"/>
        <v>0.04</v>
      </c>
      <c r="N1533" s="92">
        <f t="shared" si="380"/>
        <v>3.3960531989175591E-3</v>
      </c>
      <c r="O1533" s="90"/>
    </row>
    <row r="1534" spans="1:15" x14ac:dyDescent="0.3">
      <c r="A1534" s="94">
        <f xml:space="preserve"> IF(MOD(ROWS($A$681:A1533),12) = 0,A1533+1,A1533)</f>
        <v>130</v>
      </c>
      <c r="B1534" s="94"/>
      <c r="C1534" s="29"/>
      <c r="D1534" s="89"/>
      <c r="E1534" s="95">
        <f t="shared" si="387"/>
        <v>23232.56203065117</v>
      </c>
      <c r="F1534" s="93">
        <v>180</v>
      </c>
      <c r="G1534" s="93"/>
      <c r="H1534" s="91">
        <v>0.08</v>
      </c>
      <c r="I1534" s="95">
        <f t="shared" si="388"/>
        <v>3344.7822951562443</v>
      </c>
      <c r="J1534" s="95">
        <f t="shared" si="382"/>
        <v>154.88374687100782</v>
      </c>
      <c r="K1534" s="95">
        <f t="shared" si="383"/>
        <v>3189.8985482852368</v>
      </c>
      <c r="L1534" s="95">
        <f t="shared" si="385"/>
        <v>68.065951434116968</v>
      </c>
      <c r="M1534" s="92">
        <f t="shared" si="390"/>
        <v>0.04</v>
      </c>
      <c r="N1534" s="92">
        <f t="shared" si="380"/>
        <v>3.3960531989175591E-3</v>
      </c>
      <c r="O1534" s="90"/>
    </row>
    <row r="1535" spans="1:15" x14ac:dyDescent="0.3">
      <c r="A1535" s="94">
        <f xml:space="preserve"> IF(MOD(ROWS($A$681:A1534),12) = 0,A1534+1,A1534)</f>
        <v>130</v>
      </c>
      <c r="B1535" s="94"/>
      <c r="C1535" s="29"/>
      <c r="D1535" s="89"/>
      <c r="E1535" s="95">
        <f t="shared" si="387"/>
        <v>18586.049624520823</v>
      </c>
      <c r="F1535" s="93">
        <v>180</v>
      </c>
      <c r="G1535" s="93"/>
      <c r="H1535" s="91">
        <v>0.08</v>
      </c>
      <c r="I1535" s="95">
        <f t="shared" si="388"/>
        <v>2675.8258361249955</v>
      </c>
      <c r="J1535" s="95">
        <f t="shared" si="382"/>
        <v>123.9069974968055</v>
      </c>
      <c r="K1535" s="95">
        <f t="shared" si="383"/>
        <v>2551.9188386281899</v>
      </c>
      <c r="L1535" s="95">
        <f t="shared" si="385"/>
        <v>54.452761147293195</v>
      </c>
      <c r="M1535" s="92">
        <f t="shared" si="390"/>
        <v>0.04</v>
      </c>
      <c r="N1535" s="92">
        <f t="shared" si="380"/>
        <v>3.3960531989175591E-3</v>
      </c>
      <c r="O1535" s="90"/>
    </row>
    <row r="1536" spans="1:15" x14ac:dyDescent="0.3">
      <c r="A1536" s="94">
        <f xml:space="preserve"> IF(MOD(ROWS($A$681:A1535),12) = 0,A1535+1,A1535)</f>
        <v>130</v>
      </c>
      <c r="B1536" s="94"/>
      <c r="C1536" s="29"/>
      <c r="D1536" s="89"/>
      <c r="E1536" s="95">
        <f t="shared" si="387"/>
        <v>57499.382987371973</v>
      </c>
      <c r="F1536" s="93">
        <v>180</v>
      </c>
      <c r="G1536" s="93"/>
      <c r="H1536" s="91">
        <v>0.08</v>
      </c>
      <c r="I1536" s="95">
        <f t="shared" si="388"/>
        <v>7262.9558409107021</v>
      </c>
      <c r="J1536" s="95">
        <f t="shared" si="382"/>
        <v>383.32921991581316</v>
      </c>
      <c r="K1536" s="95">
        <f t="shared" si="383"/>
        <v>6879.626620994889</v>
      </c>
      <c r="L1536" s="95">
        <f t="shared" si="385"/>
        <v>171.90738553646239</v>
      </c>
      <c r="M1536" s="92">
        <f t="shared" si="390"/>
        <v>0.04</v>
      </c>
      <c r="N1536" s="92">
        <f t="shared" si="380"/>
        <v>3.3960531989175591E-3</v>
      </c>
      <c r="O1536" s="90"/>
    </row>
    <row r="1537" spans="1:15" x14ac:dyDescent="0.3">
      <c r="A1537" s="94">
        <f xml:space="preserve"> IF(MOD(ROWS($A$681:A1536),12) = 0,A1536+1,A1536)</f>
        <v>130</v>
      </c>
      <c r="B1537" s="94"/>
      <c r="C1537" s="29"/>
      <c r="D1537" s="89"/>
      <c r="E1537" s="95">
        <f t="shared" si="387"/>
        <v>90788.499453747208</v>
      </c>
      <c r="F1537" s="93">
        <v>180</v>
      </c>
      <c r="G1537" s="93"/>
      <c r="H1537" s="91">
        <v>0.08</v>
      </c>
      <c r="I1537" s="95">
        <f t="shared" si="388"/>
        <v>11467.825011964267</v>
      </c>
      <c r="J1537" s="95">
        <f t="shared" si="382"/>
        <v>605.25666302498144</v>
      </c>
      <c r="K1537" s="95">
        <f t="shared" si="383"/>
        <v>10862.568348939285</v>
      </c>
      <c r="L1537" s="95">
        <f t="shared" si="385"/>
        <v>271.4327140049474</v>
      </c>
      <c r="M1537" s="92">
        <f t="shared" si="390"/>
        <v>0.04</v>
      </c>
      <c r="N1537" s="92">
        <f t="shared" si="380"/>
        <v>3.3960531989175591E-3</v>
      </c>
      <c r="O1537" s="90"/>
    </row>
    <row r="1538" spans="1:15" x14ac:dyDescent="0.3">
      <c r="A1538" s="94">
        <f xml:space="preserve"> IF(MOD(ROWS($A$681:A1537),12) = 0,A1537+1,A1537)</f>
        <v>130</v>
      </c>
      <c r="B1538" s="94"/>
      <c r="C1538" s="29"/>
      <c r="D1538" s="89"/>
      <c r="E1538" s="95">
        <f t="shared" si="387"/>
        <v>60525.666302498277</v>
      </c>
      <c r="F1538" s="93">
        <v>180</v>
      </c>
      <c r="G1538" s="93"/>
      <c r="H1538" s="91">
        <v>0.08</v>
      </c>
      <c r="I1538" s="95">
        <f t="shared" si="388"/>
        <v>7645.2166746428447</v>
      </c>
      <c r="J1538" s="95">
        <f t="shared" si="382"/>
        <v>403.50444201665522</v>
      </c>
      <c r="K1538" s="95">
        <f t="shared" si="383"/>
        <v>7241.7122326261897</v>
      </c>
      <c r="L1538" s="95">
        <f t="shared" si="385"/>
        <v>180.9551426699654</v>
      </c>
      <c r="M1538" s="92">
        <f t="shared" si="390"/>
        <v>0.04</v>
      </c>
      <c r="N1538" s="92">
        <f t="shared" si="380"/>
        <v>3.3960531989175591E-3</v>
      </c>
      <c r="O1538" s="90"/>
    </row>
    <row r="1539" spans="1:15" x14ac:dyDescent="0.3">
      <c r="A1539" s="94">
        <f xml:space="preserve"> IF(MOD(ROWS($A$681:A1538),12) = 0,A1538+1,A1538)</f>
        <v>130</v>
      </c>
      <c r="B1539" s="94"/>
      <c r="C1539" s="29"/>
      <c r="D1539" s="89"/>
      <c r="E1539" s="95">
        <f t="shared" si="387"/>
        <v>30262.833151249139</v>
      </c>
      <c r="F1539" s="93">
        <v>180</v>
      </c>
      <c r="G1539" s="93"/>
      <c r="H1539" s="91">
        <v>0.08</v>
      </c>
      <c r="I1539" s="95">
        <f t="shared" si="388"/>
        <v>3822.6083373214224</v>
      </c>
      <c r="J1539" s="95">
        <f t="shared" si="382"/>
        <v>201.75222100832761</v>
      </c>
      <c r="K1539" s="95">
        <f t="shared" si="383"/>
        <v>3620.8561163130948</v>
      </c>
      <c r="L1539" s="95">
        <f t="shared" si="385"/>
        <v>90.477571334982699</v>
      </c>
      <c r="M1539" s="92">
        <f t="shared" si="390"/>
        <v>0.04</v>
      </c>
      <c r="N1539" s="92">
        <f t="shared" ref="N1539:N1602" si="392">1-(POWER(1-M1539,(1/12)))</f>
        <v>3.3960531989175591E-3</v>
      </c>
      <c r="O1539" s="90"/>
    </row>
    <row r="1540" spans="1:15" x14ac:dyDescent="0.3">
      <c r="A1540" s="94">
        <f xml:space="preserve"> IF(MOD(ROWS($A$681:A1539),12) = 0,A1539+1,A1539)</f>
        <v>130</v>
      </c>
      <c r="B1540" s="94"/>
      <c r="C1540" s="29"/>
      <c r="D1540" s="89"/>
      <c r="E1540" s="95">
        <f t="shared" si="387"/>
        <v>46697.958384267316</v>
      </c>
      <c r="F1540" s="93">
        <v>180</v>
      </c>
      <c r="G1540" s="93"/>
      <c r="H1540" s="91">
        <v>0.08</v>
      </c>
      <c r="I1540" s="95">
        <f t="shared" si="388"/>
        <v>5256.0864638169551</v>
      </c>
      <c r="J1540" s="95">
        <f t="shared" si="382"/>
        <v>311.31972256178216</v>
      </c>
      <c r="K1540" s="95">
        <f t="shared" si="383"/>
        <v>4944.7667412551727</v>
      </c>
      <c r="L1540" s="95">
        <f t="shared" si="385"/>
        <v>141.79606004426927</v>
      </c>
      <c r="M1540" s="92">
        <f t="shared" si="390"/>
        <v>0.04</v>
      </c>
      <c r="N1540" s="92">
        <f t="shared" si="392"/>
        <v>3.3960531989175591E-3</v>
      </c>
      <c r="O1540" s="90"/>
    </row>
    <row r="1541" spans="1:15" x14ac:dyDescent="0.3">
      <c r="A1541" s="94">
        <f xml:space="preserve"> IF(MOD(ROWS($A$681:A1540),12) = 0,A1540+1,A1540)</f>
        <v>130</v>
      </c>
      <c r="B1541" s="94"/>
      <c r="C1541" s="29"/>
      <c r="D1541" s="89"/>
      <c r="E1541" s="95">
        <f t="shared" si="387"/>
        <v>56037.550061121219</v>
      </c>
      <c r="F1541" s="93">
        <v>180</v>
      </c>
      <c r="G1541" s="93"/>
      <c r="H1541" s="91">
        <v>0.08</v>
      </c>
      <c r="I1541" s="95">
        <f t="shared" si="388"/>
        <v>6307.303756580347</v>
      </c>
      <c r="J1541" s="95">
        <f t="shared" si="382"/>
        <v>373.58366707414149</v>
      </c>
      <c r="K1541" s="95">
        <f t="shared" si="383"/>
        <v>5933.7200895062051</v>
      </c>
      <c r="L1541" s="95">
        <f t="shared" si="385"/>
        <v>170.15527205312463</v>
      </c>
      <c r="M1541" s="92">
        <f t="shared" si="390"/>
        <v>0.04</v>
      </c>
      <c r="N1541" s="92">
        <f t="shared" si="392"/>
        <v>3.3960531989175591E-3</v>
      </c>
      <c r="O1541" s="90"/>
    </row>
    <row r="1542" spans="1:15" x14ac:dyDescent="0.3">
      <c r="A1542" s="94">
        <f xml:space="preserve"> IF(MOD(ROWS($A$681:A1541),12) = 0,A1541+1,A1541)</f>
        <v>130</v>
      </c>
      <c r="B1542" s="94"/>
      <c r="C1542" s="29"/>
      <c r="D1542" s="89"/>
      <c r="E1542" s="95">
        <f t="shared" si="387"/>
        <v>72475.275113435797</v>
      </c>
      <c r="F1542" s="93">
        <v>180</v>
      </c>
      <c r="G1542" s="93"/>
      <c r="H1542" s="91">
        <v>0.08</v>
      </c>
      <c r="I1542" s="95">
        <f t="shared" si="388"/>
        <v>7358.521049343738</v>
      </c>
      <c r="J1542" s="95">
        <f t="shared" si="382"/>
        <v>483.1685007562387</v>
      </c>
      <c r="K1542" s="95">
        <f t="shared" si="383"/>
        <v>6875.3525485874998</v>
      </c>
      <c r="L1542" s="95">
        <f t="shared" si="385"/>
        <v>222.78082687509723</v>
      </c>
      <c r="M1542" s="92">
        <f t="shared" si="390"/>
        <v>0.04</v>
      </c>
      <c r="N1542" s="92">
        <f t="shared" si="392"/>
        <v>3.3960531989175591E-3</v>
      </c>
      <c r="O1542" s="90"/>
    </row>
    <row r="1543" spans="1:15" x14ac:dyDescent="0.3">
      <c r="A1543" s="94">
        <f xml:space="preserve"> IF(MOD(ROWS($A$681:A1542),12) = 0,A1542+1,A1542)</f>
        <v>130</v>
      </c>
      <c r="B1543" s="94"/>
      <c r="C1543" s="29"/>
      <c r="D1543" s="89"/>
      <c r="E1543" s="95">
        <f t="shared" si="387"/>
        <v>75298.98713084303</v>
      </c>
      <c r="F1543" s="93">
        <v>180</v>
      </c>
      <c r="G1543" s="93"/>
      <c r="H1543" s="91">
        <v>0.08</v>
      </c>
      <c r="I1543" s="95">
        <f t="shared" si="388"/>
        <v>7645.2166746428447</v>
      </c>
      <c r="J1543" s="95">
        <f t="shared" si="382"/>
        <v>501.99324753895354</v>
      </c>
      <c r="K1543" s="95">
        <f t="shared" si="383"/>
        <v>7143.2234271038915</v>
      </c>
      <c r="L1543" s="95">
        <f t="shared" si="385"/>
        <v>231.46059935075257</v>
      </c>
      <c r="M1543" s="92">
        <f t="shared" si="390"/>
        <v>0.04</v>
      </c>
      <c r="N1543" s="92">
        <f t="shared" si="392"/>
        <v>3.3960531989175591E-3</v>
      </c>
      <c r="O1543" s="90"/>
    </row>
    <row r="1544" spans="1:15" x14ac:dyDescent="0.3">
      <c r="A1544" s="94">
        <f xml:space="preserve"> IF(MOD(ROWS($A$681:A1543),12) = 0,A1543+1,A1543)</f>
        <v>130</v>
      </c>
      <c r="B1544" s="94"/>
      <c r="C1544" s="29"/>
      <c r="D1544" s="89"/>
      <c r="E1544" s="95">
        <f t="shared" si="387"/>
        <v>122360.85408761942</v>
      </c>
      <c r="F1544" s="93">
        <v>180</v>
      </c>
      <c r="G1544" s="93"/>
      <c r="H1544" s="91">
        <v>0.08</v>
      </c>
      <c r="I1544" s="95">
        <f t="shared" si="388"/>
        <v>12423.477096294622</v>
      </c>
      <c r="J1544" s="95">
        <f t="shared" si="382"/>
        <v>815.7390272507962</v>
      </c>
      <c r="K1544" s="95">
        <f t="shared" si="383"/>
        <v>11607.738069043826</v>
      </c>
      <c r="L1544" s="95">
        <f t="shared" si="385"/>
        <v>376.12347394497118</v>
      </c>
      <c r="M1544" s="92">
        <f t="shared" si="390"/>
        <v>0.04</v>
      </c>
      <c r="N1544" s="92">
        <f t="shared" si="392"/>
        <v>3.3960531989175591E-3</v>
      </c>
      <c r="O1544" s="88">
        <f t="shared" ref="O1544" si="393">SUM(I1533:I1544)</f>
        <v>77121.123205459691</v>
      </c>
    </row>
    <row r="1545" spans="1:15" x14ac:dyDescent="0.3">
      <c r="A1545" s="94">
        <f xml:space="preserve"> IF(MOD(ROWS($A$681:A1544),12) = 0,A1544+1,A1544)</f>
        <v>131</v>
      </c>
      <c r="B1545" s="94"/>
      <c r="C1545" s="29"/>
      <c r="D1545" s="89"/>
      <c r="E1545" s="95">
        <f t="shared" si="387"/>
        <v>11414.0557319609</v>
      </c>
      <c r="F1545" s="93">
        <v>180</v>
      </c>
      <c r="G1545" s="93"/>
      <c r="H1545" s="91">
        <v>0.08</v>
      </c>
      <c r="I1545" s="95">
        <f t="shared" si="388"/>
        <v>1911.3041686607112</v>
      </c>
      <c r="J1545" s="95">
        <f t="shared" si="382"/>
        <v>76.093704879739335</v>
      </c>
      <c r="K1545" s="95">
        <f t="shared" si="383"/>
        <v>1835.2104637809718</v>
      </c>
      <c r="L1545" s="95">
        <f t="shared" si="385"/>
        <v>32.530268114938771</v>
      </c>
      <c r="M1545" s="92">
        <f t="shared" si="390"/>
        <v>0.04</v>
      </c>
      <c r="N1545" s="92">
        <f t="shared" si="392"/>
        <v>3.3960531989175591E-3</v>
      </c>
      <c r="O1545" s="90"/>
    </row>
    <row r="1546" spans="1:15" x14ac:dyDescent="0.3">
      <c r="A1546" s="94">
        <f xml:space="preserve"> IF(MOD(ROWS($A$681:A1545),12) = 0,A1545+1,A1545)</f>
        <v>131</v>
      </c>
      <c r="B1546" s="94"/>
      <c r="C1546" s="29"/>
      <c r="D1546" s="89"/>
      <c r="E1546" s="95">
        <f t="shared" si="387"/>
        <v>19974.597530931816</v>
      </c>
      <c r="F1546" s="93">
        <v>180</v>
      </c>
      <c r="G1546" s="93"/>
      <c r="H1546" s="91">
        <v>0.08</v>
      </c>
      <c r="I1546" s="95">
        <f t="shared" si="388"/>
        <v>3344.7822951562443</v>
      </c>
      <c r="J1546" s="95">
        <f t="shared" si="382"/>
        <v>133.16398353954546</v>
      </c>
      <c r="K1546" s="95">
        <f t="shared" si="383"/>
        <v>3211.618311616699</v>
      </c>
      <c r="L1546" s="95">
        <f t="shared" si="385"/>
        <v>56.927969201143675</v>
      </c>
      <c r="M1546" s="92">
        <f t="shared" si="390"/>
        <v>0.04</v>
      </c>
      <c r="N1546" s="92">
        <f t="shared" si="392"/>
        <v>3.3960531989175591E-3</v>
      </c>
      <c r="O1546" s="90"/>
    </row>
    <row r="1547" spans="1:15" x14ac:dyDescent="0.3">
      <c r="A1547" s="94">
        <f xml:space="preserve"> IF(MOD(ROWS($A$681:A1546),12) = 0,A1546+1,A1546)</f>
        <v>131</v>
      </c>
      <c r="B1547" s="94"/>
      <c r="C1547" s="29"/>
      <c r="D1547" s="89"/>
      <c r="E1547" s="95">
        <f t="shared" si="387"/>
        <v>15979.678024745341</v>
      </c>
      <c r="F1547" s="93">
        <v>180</v>
      </c>
      <c r="G1547" s="93"/>
      <c r="H1547" s="91">
        <v>0.08</v>
      </c>
      <c r="I1547" s="95">
        <f t="shared" si="388"/>
        <v>2675.8258361249955</v>
      </c>
      <c r="J1547" s="95">
        <f t="shared" si="382"/>
        <v>106.53118683163561</v>
      </c>
      <c r="K1547" s="95">
        <f t="shared" si="383"/>
        <v>2569.2946492933597</v>
      </c>
      <c r="L1547" s="95">
        <f t="shared" si="385"/>
        <v>45.542375360914548</v>
      </c>
      <c r="M1547" s="92">
        <f t="shared" si="390"/>
        <v>0.04</v>
      </c>
      <c r="N1547" s="92">
        <f t="shared" si="392"/>
        <v>3.3960531989175591E-3</v>
      </c>
      <c r="O1547" s="90"/>
    </row>
    <row r="1548" spans="1:15" x14ac:dyDescent="0.3">
      <c r="A1548" s="94">
        <f xml:space="preserve"> IF(MOD(ROWS($A$681:A1547),12) = 0,A1547+1,A1547)</f>
        <v>131</v>
      </c>
      <c r="B1548" s="94"/>
      <c r="C1548" s="29"/>
      <c r="D1548" s="89"/>
      <c r="E1548" s="95">
        <f t="shared" si="387"/>
        <v>50447.848980840623</v>
      </c>
      <c r="F1548" s="93">
        <v>180</v>
      </c>
      <c r="G1548" s="93"/>
      <c r="H1548" s="91">
        <v>0.08</v>
      </c>
      <c r="I1548" s="95">
        <f t="shared" si="388"/>
        <v>7262.9558409107021</v>
      </c>
      <c r="J1548" s="95">
        <f t="shared" si="382"/>
        <v>336.31899320560416</v>
      </c>
      <c r="K1548" s="95">
        <f t="shared" si="383"/>
        <v>6926.6368477050983</v>
      </c>
      <c r="L1548" s="95">
        <f t="shared" si="385"/>
        <v>147.80035168550458</v>
      </c>
      <c r="M1548" s="92">
        <f t="shared" si="390"/>
        <v>0.04</v>
      </c>
      <c r="N1548" s="92">
        <f t="shared" si="392"/>
        <v>3.3960531989175591E-3</v>
      </c>
      <c r="O1548" s="90"/>
    </row>
    <row r="1549" spans="1:15" x14ac:dyDescent="0.3">
      <c r="A1549" s="94">
        <f xml:space="preserve"> IF(MOD(ROWS($A$681:A1548),12) = 0,A1548+1,A1548)</f>
        <v>131</v>
      </c>
      <c r="B1549" s="94"/>
      <c r="C1549" s="29"/>
      <c r="D1549" s="89"/>
      <c r="E1549" s="95">
        <f t="shared" si="387"/>
        <v>79654.498390802983</v>
      </c>
      <c r="F1549" s="93">
        <v>180</v>
      </c>
      <c r="G1549" s="93"/>
      <c r="H1549" s="91">
        <v>0.08</v>
      </c>
      <c r="I1549" s="95">
        <f t="shared" si="388"/>
        <v>11467.825011964267</v>
      </c>
      <c r="J1549" s="95">
        <f t="shared" si="382"/>
        <v>531.02998927201998</v>
      </c>
      <c r="K1549" s="95">
        <f t="shared" si="383"/>
        <v>10936.795022692248</v>
      </c>
      <c r="L1549" s="95">
        <f t="shared" si="385"/>
        <v>233.36897634554037</v>
      </c>
      <c r="M1549" s="92">
        <f t="shared" si="390"/>
        <v>0.04</v>
      </c>
      <c r="N1549" s="92">
        <f t="shared" si="392"/>
        <v>3.3960531989175591E-3</v>
      </c>
      <c r="O1549" s="90"/>
    </row>
    <row r="1550" spans="1:15" x14ac:dyDescent="0.3">
      <c r="A1550" s="94">
        <f xml:space="preserve"> IF(MOD(ROWS($A$681:A1549),12) = 0,A1549+1,A1549)</f>
        <v>131</v>
      </c>
      <c r="B1550" s="94"/>
      <c r="C1550" s="29"/>
      <c r="D1550" s="89"/>
      <c r="E1550" s="95">
        <f t="shared" si="387"/>
        <v>53102.998927202127</v>
      </c>
      <c r="F1550" s="93">
        <v>180</v>
      </c>
      <c r="G1550" s="93"/>
      <c r="H1550" s="91">
        <v>0.08</v>
      </c>
      <c r="I1550" s="95">
        <f t="shared" si="388"/>
        <v>7645.2166746428447</v>
      </c>
      <c r="J1550" s="95">
        <f t="shared" si="382"/>
        <v>354.01999284801423</v>
      </c>
      <c r="K1550" s="95">
        <f t="shared" si="383"/>
        <v>7291.1966817948305</v>
      </c>
      <c r="L1550" s="95">
        <f t="shared" si="385"/>
        <v>155.57931756369405</v>
      </c>
      <c r="M1550" s="92">
        <f t="shared" si="390"/>
        <v>0.04</v>
      </c>
      <c r="N1550" s="92">
        <f t="shared" si="392"/>
        <v>3.3960531989175591E-3</v>
      </c>
      <c r="O1550" s="90"/>
    </row>
    <row r="1551" spans="1:15" x14ac:dyDescent="0.3">
      <c r="A1551" s="94">
        <f xml:space="preserve"> IF(MOD(ROWS($A$681:A1550),12) = 0,A1550+1,A1550)</f>
        <v>131</v>
      </c>
      <c r="B1551" s="94"/>
      <c r="C1551" s="29"/>
      <c r="D1551" s="89"/>
      <c r="E1551" s="95">
        <f t="shared" si="387"/>
        <v>26551.499463601063</v>
      </c>
      <c r="F1551" s="93">
        <v>180</v>
      </c>
      <c r="G1551" s="93"/>
      <c r="H1551" s="91">
        <v>0.08</v>
      </c>
      <c r="I1551" s="95">
        <f t="shared" si="388"/>
        <v>3822.6083373214224</v>
      </c>
      <c r="J1551" s="95">
        <f t="shared" si="382"/>
        <v>177.00999642400711</v>
      </c>
      <c r="K1551" s="95">
        <f t="shared" si="383"/>
        <v>3645.5983408974153</v>
      </c>
      <c r="L1551" s="95">
        <f t="shared" si="385"/>
        <v>77.789658781847024</v>
      </c>
      <c r="M1551" s="92">
        <f t="shared" si="390"/>
        <v>0.04</v>
      </c>
      <c r="N1551" s="92">
        <f t="shared" si="392"/>
        <v>3.3960531989175591E-3</v>
      </c>
      <c r="O1551" s="90"/>
    </row>
    <row r="1552" spans="1:15" x14ac:dyDescent="0.3">
      <c r="A1552" s="94">
        <f xml:space="preserve"> IF(MOD(ROWS($A$681:A1551),12) = 0,A1551+1,A1551)</f>
        <v>131</v>
      </c>
      <c r="B1552" s="94"/>
      <c r="C1552" s="29"/>
      <c r="D1552" s="89"/>
      <c r="E1552" s="95">
        <f t="shared" si="387"/>
        <v>41611.395582967874</v>
      </c>
      <c r="F1552" s="93">
        <v>180</v>
      </c>
      <c r="G1552" s="93"/>
      <c r="H1552" s="91">
        <v>0.08</v>
      </c>
      <c r="I1552" s="95">
        <f t="shared" si="388"/>
        <v>5256.0864638169551</v>
      </c>
      <c r="J1552" s="95">
        <f t="shared" ref="J1552:J1615" si="394">E1552*(H1552/12)</f>
        <v>277.40930388645251</v>
      </c>
      <c r="K1552" s="95">
        <f t="shared" ref="K1552:K1615" si="395">I1552-J1552</f>
        <v>4978.677159930503</v>
      </c>
      <c r="L1552" s="95">
        <f t="shared" si="385"/>
        <v>124.40666058560225</v>
      </c>
      <c r="M1552" s="92">
        <f t="shared" si="390"/>
        <v>0.04</v>
      </c>
      <c r="N1552" s="92">
        <f t="shared" si="392"/>
        <v>3.3960531989175591E-3</v>
      </c>
      <c r="O1552" s="90"/>
    </row>
    <row r="1553" spans="1:15" x14ac:dyDescent="0.3">
      <c r="A1553" s="94">
        <f xml:space="preserve"> IF(MOD(ROWS($A$681:A1552),12) = 0,A1552+1,A1552)</f>
        <v>131</v>
      </c>
      <c r="B1553" s="94"/>
      <c r="C1553" s="29"/>
      <c r="D1553" s="89"/>
      <c r="E1553" s="95">
        <f t="shared" si="387"/>
        <v>49933.674699561889</v>
      </c>
      <c r="F1553" s="93">
        <v>180</v>
      </c>
      <c r="G1553" s="93"/>
      <c r="H1553" s="91">
        <v>0.08</v>
      </c>
      <c r="I1553" s="95">
        <f t="shared" si="388"/>
        <v>6307.303756580347</v>
      </c>
      <c r="J1553" s="95">
        <f t="shared" si="394"/>
        <v>332.89116466374594</v>
      </c>
      <c r="K1553" s="95">
        <f t="shared" si="395"/>
        <v>5974.4125919166008</v>
      </c>
      <c r="L1553" s="95">
        <f t="shared" si="385"/>
        <v>149.28799270272421</v>
      </c>
      <c r="M1553" s="92">
        <f t="shared" si="390"/>
        <v>0.04</v>
      </c>
      <c r="N1553" s="92">
        <f t="shared" si="392"/>
        <v>3.3960531989175591E-3</v>
      </c>
      <c r="O1553" s="90"/>
    </row>
    <row r="1554" spans="1:15" x14ac:dyDescent="0.3">
      <c r="A1554" s="94">
        <f xml:space="preserve"> IF(MOD(ROWS($A$681:A1553),12) = 0,A1553+1,A1553)</f>
        <v>131</v>
      </c>
      <c r="B1554" s="94"/>
      <c r="C1554" s="29"/>
      <c r="D1554" s="89"/>
      <c r="E1554" s="95">
        <f t="shared" si="387"/>
        <v>65377.141737973201</v>
      </c>
      <c r="F1554" s="93">
        <v>180</v>
      </c>
      <c r="G1554" s="93"/>
      <c r="H1554" s="91">
        <v>0.08</v>
      </c>
      <c r="I1554" s="95">
        <f t="shared" si="388"/>
        <v>7358.521049343738</v>
      </c>
      <c r="J1554" s="95">
        <f t="shared" si="394"/>
        <v>435.84761158648803</v>
      </c>
      <c r="K1554" s="95">
        <f t="shared" si="395"/>
        <v>6922.6734377572502</v>
      </c>
      <c r="L1554" s="95">
        <f t="shared" si="385"/>
        <v>198.51448406197343</v>
      </c>
      <c r="M1554" s="92">
        <f t="shared" si="390"/>
        <v>0.04</v>
      </c>
      <c r="N1554" s="92">
        <f t="shared" si="392"/>
        <v>3.3960531989175591E-3</v>
      </c>
      <c r="O1554" s="90"/>
    </row>
    <row r="1555" spans="1:15" x14ac:dyDescent="0.3">
      <c r="A1555" s="94">
        <f xml:space="preserve"> IF(MOD(ROWS($A$681:A1554),12) = 0,A1554+1,A1554)</f>
        <v>131</v>
      </c>
      <c r="B1555" s="94"/>
      <c r="C1555" s="29"/>
      <c r="D1555" s="89"/>
      <c r="E1555" s="95">
        <f t="shared" si="387"/>
        <v>67924.303104388382</v>
      </c>
      <c r="F1555" s="93">
        <v>180</v>
      </c>
      <c r="G1555" s="93"/>
      <c r="H1555" s="91">
        <v>0.08</v>
      </c>
      <c r="I1555" s="95">
        <f t="shared" si="388"/>
        <v>7645.2166746428447</v>
      </c>
      <c r="J1555" s="95">
        <f t="shared" si="394"/>
        <v>452.82868736258922</v>
      </c>
      <c r="K1555" s="95">
        <f t="shared" si="395"/>
        <v>7192.3879872802554</v>
      </c>
      <c r="L1555" s="95">
        <f t="shared" si="385"/>
        <v>206.24881460984471</v>
      </c>
      <c r="M1555" s="92">
        <f t="shared" si="390"/>
        <v>0.04</v>
      </c>
      <c r="N1555" s="92">
        <f t="shared" si="392"/>
        <v>3.3960531989175591E-3</v>
      </c>
      <c r="O1555" s="90"/>
    </row>
    <row r="1556" spans="1:15" x14ac:dyDescent="0.3">
      <c r="A1556" s="94">
        <f xml:space="preserve"> IF(MOD(ROWS($A$681:A1555),12) = 0,A1555+1,A1555)</f>
        <v>131</v>
      </c>
      <c r="B1556" s="94"/>
      <c r="C1556" s="29"/>
      <c r="D1556" s="89"/>
      <c r="E1556" s="95">
        <f t="shared" si="387"/>
        <v>110376.99254463062</v>
      </c>
      <c r="F1556" s="93">
        <v>180</v>
      </c>
      <c r="G1556" s="93"/>
      <c r="H1556" s="91">
        <v>0.08</v>
      </c>
      <c r="I1556" s="95">
        <f t="shared" si="388"/>
        <v>12423.477096294622</v>
      </c>
      <c r="J1556" s="95">
        <f t="shared" si="394"/>
        <v>735.84661696420415</v>
      </c>
      <c r="K1556" s="95">
        <f t="shared" si="395"/>
        <v>11687.630479330419</v>
      </c>
      <c r="L1556" s="95">
        <f t="shared" si="385"/>
        <v>335.15432374099595</v>
      </c>
      <c r="M1556" s="92">
        <f t="shared" si="390"/>
        <v>0.04</v>
      </c>
      <c r="N1556" s="92">
        <f t="shared" si="392"/>
        <v>3.3960531989175591E-3</v>
      </c>
      <c r="O1556" s="88">
        <f t="shared" ref="O1556" si="396">SUM(I1545:I1556)</f>
        <v>77121.123205459691</v>
      </c>
    </row>
    <row r="1557" spans="1:15" x14ac:dyDescent="0.3">
      <c r="A1557" s="94">
        <f xml:space="preserve"> IF(MOD(ROWS($A$681:A1556),12) = 0,A1556+1,A1556)</f>
        <v>132</v>
      </c>
      <c r="B1557" s="94"/>
      <c r="C1557" s="29"/>
      <c r="D1557" s="89"/>
      <c r="E1557" s="95">
        <f t="shared" si="387"/>
        <v>9546.3150000649894</v>
      </c>
      <c r="F1557" s="93">
        <v>180</v>
      </c>
      <c r="G1557" s="93"/>
      <c r="H1557" s="91">
        <v>0.08</v>
      </c>
      <c r="I1557" s="95">
        <f t="shared" si="388"/>
        <v>1911.3041686607112</v>
      </c>
      <c r="J1557" s="95">
        <f t="shared" si="394"/>
        <v>63.642100000433267</v>
      </c>
      <c r="K1557" s="95">
        <f t="shared" si="395"/>
        <v>1847.662068660278</v>
      </c>
      <c r="L1557" s="95">
        <f t="shared" si="385"/>
        <v>26.145034915053014</v>
      </c>
      <c r="M1557" s="92">
        <f t="shared" si="390"/>
        <v>0.04</v>
      </c>
      <c r="N1557" s="92">
        <f t="shared" si="392"/>
        <v>3.3960531989175591E-3</v>
      </c>
      <c r="O1557" s="90"/>
    </row>
    <row r="1558" spans="1:15" x14ac:dyDescent="0.3">
      <c r="A1558" s="94">
        <f xml:space="preserve"> IF(MOD(ROWS($A$681:A1557),12) = 0,A1557+1,A1557)</f>
        <v>132</v>
      </c>
      <c r="B1558" s="94"/>
      <c r="C1558" s="29"/>
      <c r="D1558" s="89"/>
      <c r="E1558" s="95">
        <f t="shared" si="387"/>
        <v>16706.051250113975</v>
      </c>
      <c r="F1558" s="93">
        <v>180</v>
      </c>
      <c r="G1558" s="93"/>
      <c r="H1558" s="91">
        <v>0.08</v>
      </c>
      <c r="I1558" s="95">
        <f t="shared" si="388"/>
        <v>3344.7822951562443</v>
      </c>
      <c r="J1558" s="95">
        <f t="shared" si="394"/>
        <v>111.37367500075983</v>
      </c>
      <c r="K1558" s="95">
        <f t="shared" si="395"/>
        <v>3233.4086201554846</v>
      </c>
      <c r="L1558" s="95">
        <f t="shared" si="385"/>
        <v>45.753811101343601</v>
      </c>
      <c r="M1558" s="92">
        <f t="shared" si="390"/>
        <v>0.04</v>
      </c>
      <c r="N1558" s="92">
        <f t="shared" si="392"/>
        <v>3.3960531989175591E-3</v>
      </c>
      <c r="O1558" s="90"/>
    </row>
    <row r="1559" spans="1:15" x14ac:dyDescent="0.3">
      <c r="A1559" s="94">
        <f xml:space="preserve"> IF(MOD(ROWS($A$681:A1558),12) = 0,A1558+1,A1558)</f>
        <v>132</v>
      </c>
      <c r="B1559" s="94"/>
      <c r="C1559" s="29"/>
      <c r="D1559" s="89"/>
      <c r="E1559" s="95">
        <f t="shared" si="387"/>
        <v>13364.841000091066</v>
      </c>
      <c r="F1559" s="93">
        <v>180</v>
      </c>
      <c r="G1559" s="93"/>
      <c r="H1559" s="91">
        <v>0.08</v>
      </c>
      <c r="I1559" s="95">
        <f t="shared" si="388"/>
        <v>2675.8258361249955</v>
      </c>
      <c r="J1559" s="95">
        <f t="shared" si="394"/>
        <v>89.098940000607115</v>
      </c>
      <c r="K1559" s="95">
        <f t="shared" si="395"/>
        <v>2586.7268961243885</v>
      </c>
      <c r="L1559" s="95">
        <f t="shared" si="385"/>
        <v>36.6030488810745</v>
      </c>
      <c r="M1559" s="92">
        <f t="shared" si="390"/>
        <v>0.04</v>
      </c>
      <c r="N1559" s="92">
        <f t="shared" si="392"/>
        <v>3.3960531989175591E-3</v>
      </c>
      <c r="O1559" s="90"/>
    </row>
    <row r="1560" spans="1:15" x14ac:dyDescent="0.3">
      <c r="A1560" s="94">
        <f xml:space="preserve"> IF(MOD(ROWS($A$681:A1559),12) = 0,A1559+1,A1559)</f>
        <v>132</v>
      </c>
      <c r="B1560" s="94"/>
      <c r="C1560" s="29"/>
      <c r="D1560" s="89"/>
      <c r="E1560" s="95">
        <f t="shared" si="387"/>
        <v>43373.41178145002</v>
      </c>
      <c r="F1560" s="93">
        <v>180</v>
      </c>
      <c r="G1560" s="93"/>
      <c r="H1560" s="91">
        <v>0.08</v>
      </c>
      <c r="I1560" s="95">
        <f t="shared" si="388"/>
        <v>7262.9558409107021</v>
      </c>
      <c r="J1560" s="95">
        <f t="shared" si="394"/>
        <v>289.15607854300015</v>
      </c>
      <c r="K1560" s="95">
        <f t="shared" si="395"/>
        <v>6973.799762367702</v>
      </c>
      <c r="L1560" s="95">
        <f t="shared" si="385"/>
        <v>123.61501883676254</v>
      </c>
      <c r="M1560" s="92">
        <f t="shared" si="390"/>
        <v>0.04</v>
      </c>
      <c r="N1560" s="92">
        <f t="shared" si="392"/>
        <v>3.3960531989175591E-3</v>
      </c>
      <c r="O1560" s="90"/>
    </row>
    <row r="1561" spans="1:15" x14ac:dyDescent="0.3">
      <c r="A1561" s="94">
        <f xml:space="preserve"> IF(MOD(ROWS($A$681:A1560),12) = 0,A1560+1,A1560)</f>
        <v>132</v>
      </c>
      <c r="B1561" s="94"/>
      <c r="C1561" s="29"/>
      <c r="D1561" s="89"/>
      <c r="E1561" s="95">
        <f t="shared" si="387"/>
        <v>68484.334391765195</v>
      </c>
      <c r="F1561" s="93">
        <v>180</v>
      </c>
      <c r="G1561" s="93"/>
      <c r="H1561" s="91">
        <v>0.08</v>
      </c>
      <c r="I1561" s="95">
        <f t="shared" si="388"/>
        <v>11467.825011964267</v>
      </c>
      <c r="J1561" s="95">
        <f t="shared" si="394"/>
        <v>456.56222927843464</v>
      </c>
      <c r="K1561" s="95">
        <f t="shared" si="395"/>
        <v>11011.262782685833</v>
      </c>
      <c r="L1561" s="95">
        <f t="shared" si="385"/>
        <v>195.1816086896319</v>
      </c>
      <c r="M1561" s="92">
        <f t="shared" si="390"/>
        <v>0.04</v>
      </c>
      <c r="N1561" s="92">
        <f t="shared" si="392"/>
        <v>3.3960531989175591E-3</v>
      </c>
      <c r="O1561" s="90"/>
    </row>
    <row r="1562" spans="1:15" x14ac:dyDescent="0.3">
      <c r="A1562" s="94">
        <f xml:space="preserve"> IF(MOD(ROWS($A$681:A1561),12) = 0,A1561+1,A1561)</f>
        <v>132</v>
      </c>
      <c r="B1562" s="94"/>
      <c r="C1562" s="29"/>
      <c r="D1562" s="89"/>
      <c r="E1562" s="95">
        <f t="shared" si="387"/>
        <v>45656.222927843599</v>
      </c>
      <c r="F1562" s="93">
        <v>180</v>
      </c>
      <c r="G1562" s="93"/>
      <c r="H1562" s="91">
        <v>0.08</v>
      </c>
      <c r="I1562" s="95">
        <f t="shared" si="388"/>
        <v>7645.2166746428447</v>
      </c>
      <c r="J1562" s="95">
        <f t="shared" si="394"/>
        <v>304.37481951895734</v>
      </c>
      <c r="K1562" s="95">
        <f t="shared" si="395"/>
        <v>7340.8418551238874</v>
      </c>
      <c r="L1562" s="95">
        <f t="shared" si="385"/>
        <v>130.12107245975508</v>
      </c>
      <c r="M1562" s="92">
        <f t="shared" si="390"/>
        <v>0.04</v>
      </c>
      <c r="N1562" s="92">
        <f t="shared" si="392"/>
        <v>3.3960531989175591E-3</v>
      </c>
      <c r="O1562" s="90"/>
    </row>
    <row r="1563" spans="1:15" x14ac:dyDescent="0.3">
      <c r="A1563" s="94">
        <f xml:space="preserve"> IF(MOD(ROWS($A$681:A1562),12) = 0,A1562+1,A1562)</f>
        <v>132</v>
      </c>
      <c r="B1563" s="94"/>
      <c r="C1563" s="29"/>
      <c r="D1563" s="89"/>
      <c r="E1563" s="95">
        <f t="shared" si="387"/>
        <v>22828.111463921799</v>
      </c>
      <c r="F1563" s="93">
        <v>180</v>
      </c>
      <c r="G1563" s="93"/>
      <c r="H1563" s="91">
        <v>0.08</v>
      </c>
      <c r="I1563" s="95">
        <f t="shared" si="388"/>
        <v>3822.6083373214224</v>
      </c>
      <c r="J1563" s="95">
        <f t="shared" si="394"/>
        <v>152.18740975947867</v>
      </c>
      <c r="K1563" s="95">
        <f t="shared" si="395"/>
        <v>3670.4209275619437</v>
      </c>
      <c r="L1563" s="95">
        <f t="shared" si="385"/>
        <v>65.060536229877542</v>
      </c>
      <c r="M1563" s="92">
        <f t="shared" si="390"/>
        <v>0.04</v>
      </c>
      <c r="N1563" s="92">
        <f t="shared" si="392"/>
        <v>3.3960531989175591E-3</v>
      </c>
      <c r="O1563" s="90"/>
    </row>
    <row r="1564" spans="1:15" x14ac:dyDescent="0.3">
      <c r="A1564" s="94">
        <f xml:space="preserve"> IF(MOD(ROWS($A$681:A1563),12) = 0,A1563+1,A1563)</f>
        <v>132</v>
      </c>
      <c r="B1564" s="94"/>
      <c r="C1564" s="29"/>
      <c r="D1564" s="89"/>
      <c r="E1564" s="95">
        <f t="shared" si="387"/>
        <v>36508.311762451769</v>
      </c>
      <c r="F1564" s="93">
        <v>180</v>
      </c>
      <c r="G1564" s="93"/>
      <c r="H1564" s="91">
        <v>0.08</v>
      </c>
      <c r="I1564" s="95">
        <f t="shared" si="388"/>
        <v>5256.0864638169551</v>
      </c>
      <c r="J1564" s="95">
        <f t="shared" si="394"/>
        <v>243.3887450830118</v>
      </c>
      <c r="K1564" s="95">
        <f t="shared" si="395"/>
        <v>5012.6977187339435</v>
      </c>
      <c r="L1564" s="95">
        <f t="shared" si="385"/>
        <v>106.96078082504071</v>
      </c>
      <c r="M1564" s="92">
        <f t="shared" si="390"/>
        <v>0.04</v>
      </c>
      <c r="N1564" s="92">
        <f t="shared" si="392"/>
        <v>3.3960531989175591E-3</v>
      </c>
      <c r="O1564" s="90"/>
    </row>
    <row r="1565" spans="1:15" x14ac:dyDescent="0.3">
      <c r="A1565" s="94">
        <f xml:space="preserve"> IF(MOD(ROWS($A$681:A1564),12) = 0,A1564+1,A1564)</f>
        <v>132</v>
      </c>
      <c r="B1565" s="94"/>
      <c r="C1565" s="29"/>
      <c r="D1565" s="89"/>
      <c r="E1565" s="95">
        <f t="shared" si="387"/>
        <v>43809.974114942561</v>
      </c>
      <c r="F1565" s="93">
        <v>180</v>
      </c>
      <c r="G1565" s="93"/>
      <c r="H1565" s="91">
        <v>0.08</v>
      </c>
      <c r="I1565" s="95">
        <f t="shared" si="388"/>
        <v>6307.303756580347</v>
      </c>
      <c r="J1565" s="95">
        <f t="shared" si="394"/>
        <v>292.0664940996171</v>
      </c>
      <c r="K1565" s="95">
        <f t="shared" si="395"/>
        <v>6015.2372624807304</v>
      </c>
      <c r="L1565" s="95">
        <f t="shared" si="385"/>
        <v>128.35293699005035</v>
      </c>
      <c r="M1565" s="92">
        <f t="shared" si="390"/>
        <v>0.04</v>
      </c>
      <c r="N1565" s="92">
        <f t="shared" si="392"/>
        <v>3.3960531989175591E-3</v>
      </c>
      <c r="O1565" s="90"/>
    </row>
    <row r="1566" spans="1:15" x14ac:dyDescent="0.3">
      <c r="A1566" s="94">
        <f xml:space="preserve"> IF(MOD(ROWS($A$681:A1565),12) = 0,A1565+1,A1565)</f>
        <v>132</v>
      </c>
      <c r="B1566" s="94"/>
      <c r="C1566" s="29"/>
      <c r="D1566" s="89"/>
      <c r="E1566" s="95">
        <f t="shared" si="387"/>
        <v>58255.953816153975</v>
      </c>
      <c r="F1566" s="93">
        <v>180</v>
      </c>
      <c r="G1566" s="93"/>
      <c r="H1566" s="91">
        <v>0.08</v>
      </c>
      <c r="I1566" s="95">
        <f t="shared" si="388"/>
        <v>7358.521049343738</v>
      </c>
      <c r="J1566" s="95">
        <f t="shared" si="394"/>
        <v>388.37302544102653</v>
      </c>
      <c r="K1566" s="95">
        <f t="shared" si="395"/>
        <v>6970.1480239027114</v>
      </c>
      <c r="L1566" s="95">
        <f t="shared" si="385"/>
        <v>174.1693248198396</v>
      </c>
      <c r="M1566" s="92">
        <f t="shared" si="390"/>
        <v>0.04</v>
      </c>
      <c r="N1566" s="92">
        <f t="shared" si="392"/>
        <v>3.3960531989175591E-3</v>
      </c>
      <c r="O1566" s="90"/>
    </row>
    <row r="1567" spans="1:15" x14ac:dyDescent="0.3">
      <c r="A1567" s="94">
        <f xml:space="preserve"> IF(MOD(ROWS($A$681:A1566),12) = 0,A1566+1,A1566)</f>
        <v>132</v>
      </c>
      <c r="B1567" s="94"/>
      <c r="C1567" s="29"/>
      <c r="D1567" s="89"/>
      <c r="E1567" s="95">
        <f t="shared" si="387"/>
        <v>60525.666302498277</v>
      </c>
      <c r="F1567" s="93">
        <v>180</v>
      </c>
      <c r="G1567" s="93"/>
      <c r="H1567" s="91">
        <v>0.08</v>
      </c>
      <c r="I1567" s="95">
        <f t="shared" si="388"/>
        <v>7645.2166746428447</v>
      </c>
      <c r="J1567" s="95">
        <f t="shared" si="394"/>
        <v>403.50444201665522</v>
      </c>
      <c r="K1567" s="95">
        <f t="shared" si="395"/>
        <v>7241.7122326261897</v>
      </c>
      <c r="L1567" s="95">
        <f t="shared" si="385"/>
        <v>180.9551426699654</v>
      </c>
      <c r="M1567" s="92">
        <f t="shared" si="390"/>
        <v>0.04</v>
      </c>
      <c r="N1567" s="92">
        <f t="shared" si="392"/>
        <v>3.3960531989175591E-3</v>
      </c>
      <c r="O1567" s="90"/>
    </row>
    <row r="1568" spans="1:15" x14ac:dyDescent="0.3">
      <c r="A1568" s="94">
        <f xml:space="preserve"> IF(MOD(ROWS($A$681:A1567),12) = 0,A1567+1,A1567)</f>
        <v>132</v>
      </c>
      <c r="B1568" s="94"/>
      <c r="C1568" s="29"/>
      <c r="D1568" s="89"/>
      <c r="E1568" s="95">
        <f t="shared" si="387"/>
        <v>98354.207741559207</v>
      </c>
      <c r="F1568" s="93">
        <v>180</v>
      </c>
      <c r="G1568" s="93"/>
      <c r="H1568" s="91">
        <v>0.08</v>
      </c>
      <c r="I1568" s="95">
        <f t="shared" si="388"/>
        <v>12423.477096294622</v>
      </c>
      <c r="J1568" s="95">
        <f t="shared" si="394"/>
        <v>655.69471827706138</v>
      </c>
      <c r="K1568" s="95">
        <f t="shared" si="395"/>
        <v>11767.78237801756</v>
      </c>
      <c r="L1568" s="95">
        <f t="shared" si="385"/>
        <v>294.05210683869205</v>
      </c>
      <c r="M1568" s="92">
        <f t="shared" si="390"/>
        <v>0.04</v>
      </c>
      <c r="N1568" s="92">
        <f t="shared" si="392"/>
        <v>3.3960531989175591E-3</v>
      </c>
      <c r="O1568" s="88">
        <f t="shared" ref="O1568" si="397">SUM(I1557:I1568)</f>
        <v>77121.123205459691</v>
      </c>
    </row>
    <row r="1569" spans="1:15" x14ac:dyDescent="0.3">
      <c r="A1569" s="94">
        <f xml:space="preserve"> IF(MOD(ROWS($A$681:A1568),12) = 0,A1568+1,A1568)</f>
        <v>133</v>
      </c>
      <c r="B1569" s="94"/>
      <c r="C1569" s="29"/>
      <c r="D1569" s="89"/>
      <c r="E1569" s="95">
        <f t="shared" si="387"/>
        <v>7672.5078964896584</v>
      </c>
      <c r="F1569" s="93">
        <v>180</v>
      </c>
      <c r="G1569" s="93"/>
      <c r="H1569" s="91">
        <v>0.08</v>
      </c>
      <c r="I1569" s="95">
        <f t="shared" si="388"/>
        <v>1911.3041686607112</v>
      </c>
      <c r="J1569" s="95">
        <f t="shared" si="394"/>
        <v>51.150052643264395</v>
      </c>
      <c r="K1569" s="95">
        <f t="shared" si="395"/>
        <v>1860.1541160174468</v>
      </c>
      <c r="L1569" s="95">
        <f t="shared" si="385"/>
        <v>19.739062649413224</v>
      </c>
      <c r="M1569" s="92">
        <f t="shared" si="390"/>
        <v>0.04</v>
      </c>
      <c r="N1569" s="92">
        <f t="shared" si="392"/>
        <v>3.3960531989175591E-3</v>
      </c>
      <c r="O1569" s="90"/>
    </row>
    <row r="1570" spans="1:15" x14ac:dyDescent="0.3">
      <c r="A1570" s="94">
        <f xml:space="preserve"> IF(MOD(ROWS($A$681:A1569),12) = 0,A1569+1,A1569)</f>
        <v>133</v>
      </c>
      <c r="B1570" s="94"/>
      <c r="C1570" s="29"/>
      <c r="D1570" s="89"/>
      <c r="E1570" s="95">
        <f t="shared" si="387"/>
        <v>13426.888818857145</v>
      </c>
      <c r="F1570" s="93">
        <v>180</v>
      </c>
      <c r="G1570" s="93"/>
      <c r="H1570" s="91">
        <v>0.08</v>
      </c>
      <c r="I1570" s="95">
        <f t="shared" si="388"/>
        <v>3344.7822951562443</v>
      </c>
      <c r="J1570" s="95">
        <f t="shared" si="394"/>
        <v>89.512592125714306</v>
      </c>
      <c r="K1570" s="95">
        <f t="shared" si="395"/>
        <v>3255.2697030305299</v>
      </c>
      <c r="L1570" s="95">
        <f t="shared" ref="L1570:L1633" si="398">MAX(0,N1570*(E1570-K1570))</f>
        <v>34.543359636473973</v>
      </c>
      <c r="M1570" s="92">
        <f t="shared" si="390"/>
        <v>0.04</v>
      </c>
      <c r="N1570" s="92">
        <f t="shared" si="392"/>
        <v>3.3960531989175591E-3</v>
      </c>
      <c r="O1570" s="90"/>
    </row>
    <row r="1571" spans="1:15" x14ac:dyDescent="0.3">
      <c r="A1571" s="94">
        <f xml:space="preserve"> IF(MOD(ROWS($A$681:A1570),12) = 0,A1570+1,A1570)</f>
        <v>133</v>
      </c>
      <c r="B1571" s="94"/>
      <c r="C1571" s="29"/>
      <c r="D1571" s="89"/>
      <c r="E1571" s="95">
        <f t="shared" si="387"/>
        <v>10741.511055085604</v>
      </c>
      <c r="F1571" s="93">
        <v>180</v>
      </c>
      <c r="G1571" s="93"/>
      <c r="H1571" s="91">
        <v>0.08</v>
      </c>
      <c r="I1571" s="95">
        <f t="shared" si="388"/>
        <v>2675.8258361249955</v>
      </c>
      <c r="J1571" s="95">
        <f t="shared" si="394"/>
        <v>71.610073700570695</v>
      </c>
      <c r="K1571" s="95">
        <f t="shared" si="395"/>
        <v>2604.2157624244246</v>
      </c>
      <c r="L1571" s="95">
        <f t="shared" si="398"/>
        <v>27.634687709178795</v>
      </c>
      <c r="M1571" s="92">
        <f t="shared" si="390"/>
        <v>0.04</v>
      </c>
      <c r="N1571" s="92">
        <f t="shared" si="392"/>
        <v>3.3960531989175591E-3</v>
      </c>
      <c r="O1571" s="90"/>
    </row>
    <row r="1572" spans="1:15" x14ac:dyDescent="0.3">
      <c r="A1572" s="94">
        <f xml:space="preserve"> IF(MOD(ROWS($A$681:A1571),12) = 0,A1571+1,A1571)</f>
        <v>133</v>
      </c>
      <c r="B1572" s="94"/>
      <c r="C1572" s="29"/>
      <c r="D1572" s="89"/>
      <c r="E1572" s="95">
        <f t="shared" si="387"/>
        <v>36275.997000245559</v>
      </c>
      <c r="F1572" s="93">
        <v>180</v>
      </c>
      <c r="G1572" s="93"/>
      <c r="H1572" s="91">
        <v>0.08</v>
      </c>
      <c r="I1572" s="95">
        <f t="shared" si="388"/>
        <v>7262.9558409107021</v>
      </c>
      <c r="J1572" s="95">
        <f t="shared" si="394"/>
        <v>241.83998000163709</v>
      </c>
      <c r="K1572" s="95">
        <f t="shared" si="395"/>
        <v>7021.1158609090653</v>
      </c>
      <c r="L1572" s="95">
        <f t="shared" si="398"/>
        <v>99.351132677196674</v>
      </c>
      <c r="M1572" s="92">
        <f t="shared" si="390"/>
        <v>0.04</v>
      </c>
      <c r="N1572" s="92">
        <f t="shared" si="392"/>
        <v>3.3960531989175591E-3</v>
      </c>
      <c r="O1572" s="90"/>
    </row>
    <row r="1573" spans="1:15" x14ac:dyDescent="0.3">
      <c r="A1573" s="94">
        <f xml:space="preserve"> IF(MOD(ROWS($A$681:A1572),12) = 0,A1572+1,A1572)</f>
        <v>133</v>
      </c>
      <c r="B1573" s="94"/>
      <c r="C1573" s="29"/>
      <c r="D1573" s="89"/>
      <c r="E1573" s="95">
        <f t="shared" si="387"/>
        <v>57277.890000389729</v>
      </c>
      <c r="F1573" s="93">
        <v>180</v>
      </c>
      <c r="G1573" s="93"/>
      <c r="H1573" s="91">
        <v>0.08</v>
      </c>
      <c r="I1573" s="95">
        <f t="shared" si="388"/>
        <v>11467.825011964267</v>
      </c>
      <c r="J1573" s="95">
        <f t="shared" si="394"/>
        <v>381.85260000259819</v>
      </c>
      <c r="K1573" s="95">
        <f t="shared" si="395"/>
        <v>11085.972411961669</v>
      </c>
      <c r="L1573" s="95">
        <f t="shared" si="398"/>
        <v>156.87020949031736</v>
      </c>
      <c r="M1573" s="92">
        <f t="shared" si="390"/>
        <v>0.04</v>
      </c>
      <c r="N1573" s="92">
        <f t="shared" si="392"/>
        <v>3.3960531989175591E-3</v>
      </c>
      <c r="O1573" s="90"/>
    </row>
    <row r="1574" spans="1:15" x14ac:dyDescent="0.3">
      <c r="A1574" s="94">
        <f xml:space="preserve"> IF(MOD(ROWS($A$681:A1573),12) = 0,A1573+1,A1573)</f>
        <v>133</v>
      </c>
      <c r="B1574" s="94"/>
      <c r="C1574" s="29"/>
      <c r="D1574" s="89"/>
      <c r="E1574" s="95">
        <f t="shared" si="387"/>
        <v>38185.260000259957</v>
      </c>
      <c r="F1574" s="93">
        <v>180</v>
      </c>
      <c r="G1574" s="93"/>
      <c r="H1574" s="91">
        <v>0.08</v>
      </c>
      <c r="I1574" s="95">
        <f t="shared" si="388"/>
        <v>7645.2166746428447</v>
      </c>
      <c r="J1574" s="95">
        <f t="shared" si="394"/>
        <v>254.56840000173307</v>
      </c>
      <c r="K1574" s="95">
        <f t="shared" si="395"/>
        <v>7390.648274641112</v>
      </c>
      <c r="L1574" s="95">
        <f t="shared" si="398"/>
        <v>104.58013966021205</v>
      </c>
      <c r="M1574" s="92">
        <f t="shared" si="390"/>
        <v>0.04</v>
      </c>
      <c r="N1574" s="92">
        <f t="shared" si="392"/>
        <v>3.3960531989175591E-3</v>
      </c>
      <c r="O1574" s="90"/>
    </row>
    <row r="1575" spans="1:15" x14ac:dyDescent="0.3">
      <c r="A1575" s="94">
        <f xml:space="preserve"> IF(MOD(ROWS($A$681:A1574),12) = 0,A1574+1,A1574)</f>
        <v>133</v>
      </c>
      <c r="B1575" s="94"/>
      <c r="C1575" s="29"/>
      <c r="D1575" s="89"/>
      <c r="E1575" s="95">
        <f t="shared" si="387"/>
        <v>19092.630000129979</v>
      </c>
      <c r="F1575" s="93">
        <v>180</v>
      </c>
      <c r="G1575" s="93"/>
      <c r="H1575" s="91">
        <v>0.08</v>
      </c>
      <c r="I1575" s="95">
        <f t="shared" si="388"/>
        <v>3822.6083373214224</v>
      </c>
      <c r="J1575" s="95">
        <f t="shared" si="394"/>
        <v>127.28420000086653</v>
      </c>
      <c r="K1575" s="95">
        <f t="shared" si="395"/>
        <v>3695.324137320556</v>
      </c>
      <c r="L1575" s="95">
        <f t="shared" si="398"/>
        <v>52.290069830106027</v>
      </c>
      <c r="M1575" s="92">
        <f t="shared" si="390"/>
        <v>0.04</v>
      </c>
      <c r="N1575" s="92">
        <f t="shared" si="392"/>
        <v>3.3960531989175591E-3</v>
      </c>
      <c r="O1575" s="90"/>
    </row>
    <row r="1576" spans="1:15" x14ac:dyDescent="0.3">
      <c r="A1576" s="94">
        <f xml:space="preserve"> IF(MOD(ROWS($A$681:A1575),12) = 0,A1575+1,A1575)</f>
        <v>133</v>
      </c>
      <c r="B1576" s="94"/>
      <c r="C1576" s="29"/>
      <c r="D1576" s="89"/>
      <c r="E1576" s="95">
        <f t="shared" si="387"/>
        <v>31388.653262892785</v>
      </c>
      <c r="F1576" s="93">
        <v>180</v>
      </c>
      <c r="G1576" s="93"/>
      <c r="H1576" s="91">
        <v>0.08</v>
      </c>
      <c r="I1576" s="95">
        <f t="shared" si="388"/>
        <v>5256.0864638169551</v>
      </c>
      <c r="J1576" s="95">
        <f t="shared" si="394"/>
        <v>209.25768841928524</v>
      </c>
      <c r="K1576" s="95">
        <f t="shared" si="395"/>
        <v>5046.8287753976701</v>
      </c>
      <c r="L1576" s="95">
        <f t="shared" si="398"/>
        <v>89.458237316082673</v>
      </c>
      <c r="M1576" s="92">
        <f t="shared" si="390"/>
        <v>0.04</v>
      </c>
      <c r="N1576" s="92">
        <f t="shared" si="392"/>
        <v>3.3960531989175591E-3</v>
      </c>
      <c r="O1576" s="90"/>
    </row>
    <row r="1577" spans="1:15" x14ac:dyDescent="0.3">
      <c r="A1577" s="94">
        <f xml:space="preserve"> IF(MOD(ROWS($A$681:A1576),12) = 0,A1576+1,A1576)</f>
        <v>133</v>
      </c>
      <c r="B1577" s="94"/>
      <c r="C1577" s="29"/>
      <c r="D1577" s="89"/>
      <c r="E1577" s="95">
        <f t="shared" si="387"/>
        <v>37666.383915471779</v>
      </c>
      <c r="F1577" s="93">
        <v>180</v>
      </c>
      <c r="G1577" s="93"/>
      <c r="H1577" s="91">
        <v>0.08</v>
      </c>
      <c r="I1577" s="95">
        <f t="shared" si="388"/>
        <v>6307.303756580347</v>
      </c>
      <c r="J1577" s="95">
        <f t="shared" si="394"/>
        <v>251.1092261031452</v>
      </c>
      <c r="K1577" s="95">
        <f t="shared" si="395"/>
        <v>6056.1945304772016</v>
      </c>
      <c r="L1577" s="95">
        <f t="shared" si="398"/>
        <v>107.34988477930071</v>
      </c>
      <c r="M1577" s="92">
        <f t="shared" si="390"/>
        <v>0.04</v>
      </c>
      <c r="N1577" s="92">
        <f t="shared" si="392"/>
        <v>3.3960531989175591E-3</v>
      </c>
      <c r="O1577" s="90"/>
    </row>
    <row r="1578" spans="1:15" x14ac:dyDescent="0.3">
      <c r="A1578" s="94">
        <f xml:space="preserve"> IF(MOD(ROWS($A$681:A1577),12) = 0,A1577+1,A1577)</f>
        <v>133</v>
      </c>
      <c r="B1578" s="94"/>
      <c r="C1578" s="29"/>
      <c r="D1578" s="89"/>
      <c r="E1578" s="95">
        <f t="shared" si="387"/>
        <v>51111.636467431425</v>
      </c>
      <c r="F1578" s="93">
        <v>180</v>
      </c>
      <c r="G1578" s="93"/>
      <c r="H1578" s="91">
        <v>0.08</v>
      </c>
      <c r="I1578" s="95">
        <f t="shared" si="388"/>
        <v>7358.521049343738</v>
      </c>
      <c r="J1578" s="95">
        <f t="shared" si="394"/>
        <v>340.74424311620953</v>
      </c>
      <c r="K1578" s="95">
        <f t="shared" si="395"/>
        <v>7017.7768062275281</v>
      </c>
      <c r="L1578" s="95">
        <f t="shared" si="398"/>
        <v>149.74509315505341</v>
      </c>
      <c r="M1578" s="92">
        <f t="shared" si="390"/>
        <v>0.04</v>
      </c>
      <c r="N1578" s="92">
        <f t="shared" si="392"/>
        <v>3.3960531989175591E-3</v>
      </c>
      <c r="O1578" s="90"/>
    </row>
    <row r="1579" spans="1:15" x14ac:dyDescent="0.3">
      <c r="A1579" s="94">
        <f xml:space="preserve"> IF(MOD(ROWS($A$681:A1578),12) = 0,A1578+1,A1578)</f>
        <v>133</v>
      </c>
      <c r="B1579" s="94"/>
      <c r="C1579" s="29"/>
      <c r="D1579" s="89"/>
      <c r="E1579" s="95">
        <f t="shared" si="387"/>
        <v>53102.998927202127</v>
      </c>
      <c r="F1579" s="93">
        <v>180</v>
      </c>
      <c r="G1579" s="93"/>
      <c r="H1579" s="91">
        <v>0.08</v>
      </c>
      <c r="I1579" s="95">
        <f t="shared" si="388"/>
        <v>7645.2166746428447</v>
      </c>
      <c r="J1579" s="95">
        <f t="shared" si="394"/>
        <v>354.01999284801423</v>
      </c>
      <c r="K1579" s="95">
        <f t="shared" si="395"/>
        <v>7291.1966817948305</v>
      </c>
      <c r="L1579" s="95">
        <f t="shared" si="398"/>
        <v>155.57931756369405</v>
      </c>
      <c r="M1579" s="92">
        <f t="shared" si="390"/>
        <v>0.04</v>
      </c>
      <c r="N1579" s="92">
        <f t="shared" si="392"/>
        <v>3.3960531989175591E-3</v>
      </c>
      <c r="O1579" s="90"/>
    </row>
    <row r="1580" spans="1:15" x14ac:dyDescent="0.3">
      <c r="A1580" s="94">
        <f xml:space="preserve"> IF(MOD(ROWS($A$681:A1579),12) = 0,A1579+1,A1579)</f>
        <v>133</v>
      </c>
      <c r="B1580" s="94"/>
      <c r="C1580" s="29"/>
      <c r="D1580" s="89"/>
      <c r="E1580" s="95">
        <f t="shared" si="387"/>
        <v>86292.373256702951</v>
      </c>
      <c r="F1580" s="93">
        <v>180</v>
      </c>
      <c r="G1580" s="93"/>
      <c r="H1580" s="91">
        <v>0.08</v>
      </c>
      <c r="I1580" s="95">
        <f t="shared" si="388"/>
        <v>12423.477096294622</v>
      </c>
      <c r="J1580" s="95">
        <f t="shared" si="394"/>
        <v>575.28248837801971</v>
      </c>
      <c r="K1580" s="95">
        <f t="shared" si="395"/>
        <v>11848.194607916603</v>
      </c>
      <c r="L1580" s="95">
        <f t="shared" si="398"/>
        <v>252.81639104100111</v>
      </c>
      <c r="M1580" s="92">
        <f t="shared" si="390"/>
        <v>0.04</v>
      </c>
      <c r="N1580" s="92">
        <f t="shared" si="392"/>
        <v>3.3960531989175591E-3</v>
      </c>
      <c r="O1580" s="88">
        <f t="shared" ref="O1580" si="399">SUM(I1569:I1580)</f>
        <v>77121.123205459691</v>
      </c>
    </row>
    <row r="1581" spans="1:15" x14ac:dyDescent="0.3">
      <c r="A1581" s="94">
        <f xml:space="preserve"> IF(MOD(ROWS($A$681:A1580),12) = 0,A1580+1,A1580)</f>
        <v>134</v>
      </c>
      <c r="B1581" s="94"/>
      <c r="C1581" s="29"/>
      <c r="D1581" s="89"/>
      <c r="E1581" s="95">
        <f t="shared" si="387"/>
        <v>5792.6147178227984</v>
      </c>
      <c r="F1581" s="93">
        <v>180</v>
      </c>
      <c r="G1581" s="93"/>
      <c r="H1581" s="91">
        <v>0.08</v>
      </c>
      <c r="I1581" s="95">
        <f t="shared" si="388"/>
        <v>1911.3041686607112</v>
      </c>
      <c r="J1581" s="95">
        <f t="shared" si="394"/>
        <v>38.61743145215199</v>
      </c>
      <c r="K1581" s="95">
        <f t="shared" si="395"/>
        <v>1872.6867372085592</v>
      </c>
      <c r="L1581" s="95">
        <f t="shared" si="398"/>
        <v>13.312283958091436</v>
      </c>
      <c r="M1581" s="92">
        <f t="shared" si="390"/>
        <v>0.04</v>
      </c>
      <c r="N1581" s="92">
        <f t="shared" si="392"/>
        <v>3.3960531989175591E-3</v>
      </c>
      <c r="O1581" s="90"/>
    </row>
    <row r="1582" spans="1:15" x14ac:dyDescent="0.3">
      <c r="A1582" s="94">
        <f xml:space="preserve"> IF(MOD(ROWS($A$681:A1581),12) = 0,A1581+1,A1581)</f>
        <v>134</v>
      </c>
      <c r="B1582" s="94"/>
      <c r="C1582" s="29"/>
      <c r="D1582" s="89"/>
      <c r="E1582" s="95">
        <f t="shared" ref="E1582:E1645" si="400">MAX(0,E1570-K1570-L1570)</f>
        <v>10137.075756190141</v>
      </c>
      <c r="F1582" s="93">
        <v>180</v>
      </c>
      <c r="G1582" s="93"/>
      <c r="H1582" s="91">
        <v>0.08</v>
      </c>
      <c r="I1582" s="95">
        <f t="shared" ref="I1582:I1645" si="401">IF(E1582&lt;I1570, (E1582+J1582),I1570)</f>
        <v>3344.7822951562443</v>
      </c>
      <c r="J1582" s="95">
        <f t="shared" si="394"/>
        <v>67.580505041267614</v>
      </c>
      <c r="K1582" s="95">
        <f t="shared" si="395"/>
        <v>3277.2017901149766</v>
      </c>
      <c r="L1582" s="95">
        <f t="shared" si="398"/>
        <v>23.296496926660843</v>
      </c>
      <c r="M1582" s="92">
        <f t="shared" si="390"/>
        <v>0.04</v>
      </c>
      <c r="N1582" s="92">
        <f t="shared" si="392"/>
        <v>3.3960531989175591E-3</v>
      </c>
      <c r="O1582" s="90"/>
    </row>
    <row r="1583" spans="1:15" x14ac:dyDescent="0.3">
      <c r="A1583" s="94">
        <f xml:space="preserve"> IF(MOD(ROWS($A$681:A1582),12) = 0,A1582+1,A1582)</f>
        <v>134</v>
      </c>
      <c r="B1583" s="94"/>
      <c r="C1583" s="29"/>
      <c r="D1583" s="89"/>
      <c r="E1583" s="95">
        <f t="shared" si="400"/>
        <v>8109.6606049520005</v>
      </c>
      <c r="F1583" s="93">
        <v>180</v>
      </c>
      <c r="G1583" s="93"/>
      <c r="H1583" s="91">
        <v>0.08</v>
      </c>
      <c r="I1583" s="95">
        <f t="shared" si="401"/>
        <v>2675.8258361249955</v>
      </c>
      <c r="J1583" s="95">
        <f t="shared" si="394"/>
        <v>54.064404033013339</v>
      </c>
      <c r="K1583" s="95">
        <f t="shared" si="395"/>
        <v>2621.761432091982</v>
      </c>
      <c r="L1583" s="95">
        <f t="shared" si="398"/>
        <v>18.637197541328291</v>
      </c>
      <c r="M1583" s="92">
        <f t="shared" si="390"/>
        <v>0.04</v>
      </c>
      <c r="N1583" s="92">
        <f t="shared" si="392"/>
        <v>3.3960531989175591E-3</v>
      </c>
      <c r="O1583" s="90"/>
    </row>
    <row r="1584" spans="1:15" x14ac:dyDescent="0.3">
      <c r="A1584" s="94">
        <f xml:space="preserve"> IF(MOD(ROWS($A$681:A1583),12) = 0,A1583+1,A1583)</f>
        <v>134</v>
      </c>
      <c r="B1584" s="94"/>
      <c r="C1584" s="29"/>
      <c r="D1584" s="89"/>
      <c r="E1584" s="95">
        <f t="shared" si="400"/>
        <v>29155.530006659301</v>
      </c>
      <c r="F1584" s="93">
        <v>180</v>
      </c>
      <c r="G1584" s="93"/>
      <c r="H1584" s="91">
        <v>0.08</v>
      </c>
      <c r="I1584" s="95">
        <f t="shared" si="401"/>
        <v>7262.9558409107021</v>
      </c>
      <c r="J1584" s="95">
        <f t="shared" si="394"/>
        <v>194.37020004439535</v>
      </c>
      <c r="K1584" s="95">
        <f t="shared" si="395"/>
        <v>7068.5856408663067</v>
      </c>
      <c r="L1584" s="95">
        <f t="shared" si="398"/>
        <v>75.008438067765454</v>
      </c>
      <c r="M1584" s="92">
        <f t="shared" si="390"/>
        <v>0.04</v>
      </c>
      <c r="N1584" s="92">
        <f t="shared" si="392"/>
        <v>3.3960531989175591E-3</v>
      </c>
      <c r="O1584" s="90"/>
    </row>
    <row r="1585" spans="1:15" x14ac:dyDescent="0.3">
      <c r="A1585" s="94">
        <f xml:space="preserve"> IF(MOD(ROWS($A$681:A1584),12) = 0,A1584+1,A1584)</f>
        <v>134</v>
      </c>
      <c r="B1585" s="94"/>
      <c r="C1585" s="29"/>
      <c r="D1585" s="89"/>
      <c r="E1585" s="95">
        <f t="shared" si="400"/>
        <v>46035.047378937736</v>
      </c>
      <c r="F1585" s="93">
        <v>180</v>
      </c>
      <c r="G1585" s="93"/>
      <c r="H1585" s="91">
        <v>0.08</v>
      </c>
      <c r="I1585" s="95">
        <f t="shared" si="401"/>
        <v>11467.825011964267</v>
      </c>
      <c r="J1585" s="95">
        <f t="shared" si="394"/>
        <v>306.90031585958491</v>
      </c>
      <c r="K1585" s="95">
        <f t="shared" si="395"/>
        <v>11160.924696104683</v>
      </c>
      <c r="L1585" s="95">
        <f t="shared" si="398"/>
        <v>118.4343758964786</v>
      </c>
      <c r="M1585" s="92">
        <f t="shared" si="390"/>
        <v>0.04</v>
      </c>
      <c r="N1585" s="92">
        <f t="shared" si="392"/>
        <v>3.3960531989175591E-3</v>
      </c>
      <c r="O1585" s="90"/>
    </row>
    <row r="1586" spans="1:15" x14ac:dyDescent="0.3">
      <c r="A1586" s="94">
        <f xml:space="preserve"> IF(MOD(ROWS($A$681:A1585),12) = 0,A1585+1,A1585)</f>
        <v>134</v>
      </c>
      <c r="B1586" s="94"/>
      <c r="C1586" s="29"/>
      <c r="D1586" s="89"/>
      <c r="E1586" s="95">
        <f t="shared" si="400"/>
        <v>30690.031585958634</v>
      </c>
      <c r="F1586" s="93">
        <v>180</v>
      </c>
      <c r="G1586" s="93"/>
      <c r="H1586" s="91">
        <v>0.08</v>
      </c>
      <c r="I1586" s="95">
        <f t="shared" si="401"/>
        <v>7645.2166746428447</v>
      </c>
      <c r="J1586" s="95">
        <f t="shared" si="394"/>
        <v>204.60021057305758</v>
      </c>
      <c r="K1586" s="95">
        <f t="shared" si="395"/>
        <v>7440.6164640697871</v>
      </c>
      <c r="L1586" s="95">
        <f t="shared" si="398"/>
        <v>78.956250597652897</v>
      </c>
      <c r="M1586" s="92">
        <f t="shared" ref="M1586:M1649" si="402">0.04</f>
        <v>0.04</v>
      </c>
      <c r="N1586" s="92">
        <f t="shared" si="392"/>
        <v>3.3960531989175591E-3</v>
      </c>
      <c r="O1586" s="90"/>
    </row>
    <row r="1587" spans="1:15" x14ac:dyDescent="0.3">
      <c r="A1587" s="94">
        <f xml:space="preserve"> IF(MOD(ROWS($A$681:A1586),12) = 0,A1586+1,A1586)</f>
        <v>134</v>
      </c>
      <c r="B1587" s="94"/>
      <c r="C1587" s="29"/>
      <c r="D1587" s="89"/>
      <c r="E1587" s="95">
        <f t="shared" si="400"/>
        <v>15345.015792979317</v>
      </c>
      <c r="F1587" s="93">
        <v>180</v>
      </c>
      <c r="G1587" s="93"/>
      <c r="H1587" s="91">
        <v>0.08</v>
      </c>
      <c r="I1587" s="95">
        <f t="shared" si="401"/>
        <v>3822.6083373214224</v>
      </c>
      <c r="J1587" s="95">
        <f t="shared" si="394"/>
        <v>102.30010528652879</v>
      </c>
      <c r="K1587" s="95">
        <f t="shared" si="395"/>
        <v>3720.3082320348935</v>
      </c>
      <c r="L1587" s="95">
        <f t="shared" si="398"/>
        <v>39.478125298826448</v>
      </c>
      <c r="M1587" s="92">
        <f t="shared" si="402"/>
        <v>0.04</v>
      </c>
      <c r="N1587" s="92">
        <f t="shared" si="392"/>
        <v>3.3960531989175591E-3</v>
      </c>
      <c r="O1587" s="90"/>
    </row>
    <row r="1588" spans="1:15" x14ac:dyDescent="0.3">
      <c r="A1588" s="94">
        <f xml:space="preserve"> IF(MOD(ROWS($A$681:A1587),12) = 0,A1587+1,A1587)</f>
        <v>134</v>
      </c>
      <c r="B1588" s="94"/>
      <c r="C1588" s="29"/>
      <c r="D1588" s="89"/>
      <c r="E1588" s="95">
        <f t="shared" si="400"/>
        <v>26252.366250179035</v>
      </c>
      <c r="F1588" s="93">
        <v>180</v>
      </c>
      <c r="G1588" s="93"/>
      <c r="H1588" s="91">
        <v>0.08</v>
      </c>
      <c r="I1588" s="95">
        <f t="shared" si="401"/>
        <v>5256.0864638169551</v>
      </c>
      <c r="J1588" s="95">
        <f t="shared" si="394"/>
        <v>175.01577500119359</v>
      </c>
      <c r="K1588" s="95">
        <f t="shared" si="395"/>
        <v>5081.0706888157611</v>
      </c>
      <c r="L1588" s="95">
        <f t="shared" si="398"/>
        <v>71.89884601639686</v>
      </c>
      <c r="M1588" s="92">
        <f t="shared" si="402"/>
        <v>0.04</v>
      </c>
      <c r="N1588" s="92">
        <f t="shared" si="392"/>
        <v>3.3960531989175591E-3</v>
      </c>
      <c r="O1588" s="90"/>
    </row>
    <row r="1589" spans="1:15" x14ac:dyDescent="0.3">
      <c r="A1589" s="94">
        <f xml:space="preserve"> IF(MOD(ROWS($A$681:A1588),12) = 0,A1588+1,A1588)</f>
        <v>134</v>
      </c>
      <c r="B1589" s="94"/>
      <c r="C1589" s="29"/>
      <c r="D1589" s="89"/>
      <c r="E1589" s="95">
        <f t="shared" si="400"/>
        <v>31502.839500215276</v>
      </c>
      <c r="F1589" s="93">
        <v>180</v>
      </c>
      <c r="G1589" s="93"/>
      <c r="H1589" s="91">
        <v>0.08</v>
      </c>
      <c r="I1589" s="95">
        <f t="shared" si="401"/>
        <v>6307.303756580347</v>
      </c>
      <c r="J1589" s="95">
        <f t="shared" si="394"/>
        <v>210.01893000143519</v>
      </c>
      <c r="K1589" s="95">
        <f t="shared" si="395"/>
        <v>6097.2848265789116</v>
      </c>
      <c r="L1589" s="95">
        <f t="shared" si="398"/>
        <v>86.278615219677718</v>
      </c>
      <c r="M1589" s="92">
        <f t="shared" si="402"/>
        <v>0.04</v>
      </c>
      <c r="N1589" s="92">
        <f t="shared" si="392"/>
        <v>3.3960531989175591E-3</v>
      </c>
      <c r="O1589" s="90"/>
    </row>
    <row r="1590" spans="1:15" x14ac:dyDescent="0.3">
      <c r="A1590" s="94">
        <f xml:space="preserve"> IF(MOD(ROWS($A$681:A1589),12) = 0,A1589+1,A1589)</f>
        <v>134</v>
      </c>
      <c r="B1590" s="94"/>
      <c r="C1590" s="29"/>
      <c r="D1590" s="89"/>
      <c r="E1590" s="95">
        <f t="shared" si="400"/>
        <v>43944.114568048841</v>
      </c>
      <c r="F1590" s="93">
        <v>180</v>
      </c>
      <c r="G1590" s="93"/>
      <c r="H1590" s="91">
        <v>0.08</v>
      </c>
      <c r="I1590" s="95">
        <f t="shared" si="401"/>
        <v>7358.521049343738</v>
      </c>
      <c r="J1590" s="95">
        <f t="shared" si="394"/>
        <v>292.96076378699229</v>
      </c>
      <c r="K1590" s="95">
        <f t="shared" si="395"/>
        <v>7065.5602855567458</v>
      </c>
      <c r="L1590" s="95">
        <f t="shared" si="398"/>
        <v>125.24153224251212</v>
      </c>
      <c r="M1590" s="92">
        <f t="shared" si="402"/>
        <v>0.04</v>
      </c>
      <c r="N1590" s="92">
        <f t="shared" si="392"/>
        <v>3.3960531989175591E-3</v>
      </c>
      <c r="O1590" s="90"/>
    </row>
    <row r="1591" spans="1:15" x14ac:dyDescent="0.3">
      <c r="A1591" s="94">
        <f xml:space="preserve"> IF(MOD(ROWS($A$681:A1590),12) = 0,A1590+1,A1590)</f>
        <v>134</v>
      </c>
      <c r="B1591" s="94"/>
      <c r="C1591" s="29"/>
      <c r="D1591" s="89"/>
      <c r="E1591" s="95">
        <f t="shared" si="400"/>
        <v>45656.222927843599</v>
      </c>
      <c r="F1591" s="93">
        <v>180</v>
      </c>
      <c r="G1591" s="93"/>
      <c r="H1591" s="91">
        <v>0.08</v>
      </c>
      <c r="I1591" s="95">
        <f t="shared" si="401"/>
        <v>7645.2166746428447</v>
      </c>
      <c r="J1591" s="95">
        <f t="shared" si="394"/>
        <v>304.37481951895734</v>
      </c>
      <c r="K1591" s="95">
        <f t="shared" si="395"/>
        <v>7340.8418551238874</v>
      </c>
      <c r="L1591" s="95">
        <f t="shared" si="398"/>
        <v>130.12107245975508</v>
      </c>
      <c r="M1591" s="92">
        <f t="shared" si="402"/>
        <v>0.04</v>
      </c>
      <c r="N1591" s="92">
        <f t="shared" si="392"/>
        <v>3.3960531989175591E-3</v>
      </c>
      <c r="O1591" s="90"/>
    </row>
    <row r="1592" spans="1:15" x14ac:dyDescent="0.3">
      <c r="A1592" s="94">
        <f xml:space="preserve"> IF(MOD(ROWS($A$681:A1591),12) = 0,A1591+1,A1591)</f>
        <v>134</v>
      </c>
      <c r="B1592" s="94"/>
      <c r="C1592" s="29"/>
      <c r="D1592" s="89"/>
      <c r="E1592" s="95">
        <f t="shared" si="400"/>
        <v>74191.362257745335</v>
      </c>
      <c r="F1592" s="93">
        <v>180</v>
      </c>
      <c r="G1592" s="93"/>
      <c r="H1592" s="91">
        <v>0.08</v>
      </c>
      <c r="I1592" s="95">
        <f t="shared" si="401"/>
        <v>12423.477096294622</v>
      </c>
      <c r="J1592" s="95">
        <f t="shared" si="394"/>
        <v>494.60908171830226</v>
      </c>
      <c r="K1592" s="95">
        <f t="shared" si="395"/>
        <v>11928.868014576319</v>
      </c>
      <c r="L1592" s="95">
        <f t="shared" si="398"/>
        <v>211.44674274710025</v>
      </c>
      <c r="M1592" s="92">
        <f t="shared" si="402"/>
        <v>0.04</v>
      </c>
      <c r="N1592" s="92">
        <f t="shared" si="392"/>
        <v>3.3960531989175591E-3</v>
      </c>
      <c r="O1592" s="88">
        <f t="shared" ref="O1592" si="403">SUM(I1581:I1592)</f>
        <v>77121.123205459691</v>
      </c>
    </row>
    <row r="1593" spans="1:15" x14ac:dyDescent="0.3">
      <c r="A1593" s="94">
        <f xml:space="preserve"> IF(MOD(ROWS($A$681:A1592),12) = 0,A1592+1,A1592)</f>
        <v>135</v>
      </c>
      <c r="B1593" s="94"/>
      <c r="C1593" s="29"/>
      <c r="D1593" s="89"/>
      <c r="E1593" s="95">
        <f t="shared" si="400"/>
        <v>3906.615696656148</v>
      </c>
      <c r="F1593" s="93">
        <v>180</v>
      </c>
      <c r="G1593" s="93"/>
      <c r="H1593" s="91">
        <v>0.08</v>
      </c>
      <c r="I1593" s="95">
        <f t="shared" si="401"/>
        <v>1911.3041686607112</v>
      </c>
      <c r="J1593" s="95">
        <f t="shared" si="394"/>
        <v>26.044104644374322</v>
      </c>
      <c r="K1593" s="95">
        <f t="shared" si="395"/>
        <v>1885.2600640163369</v>
      </c>
      <c r="L1593" s="95">
        <f t="shared" si="398"/>
        <v>6.8646312623764567</v>
      </c>
      <c r="M1593" s="92">
        <f t="shared" si="402"/>
        <v>0.04</v>
      </c>
      <c r="N1593" s="92">
        <f t="shared" si="392"/>
        <v>3.3960531989175591E-3</v>
      </c>
      <c r="O1593" s="90"/>
    </row>
    <row r="1594" spans="1:15" x14ac:dyDescent="0.3">
      <c r="A1594" s="94">
        <f xml:space="preserve"> IF(MOD(ROWS($A$681:A1593),12) = 0,A1593+1,A1593)</f>
        <v>135</v>
      </c>
      <c r="B1594" s="94"/>
      <c r="C1594" s="29"/>
      <c r="D1594" s="89"/>
      <c r="E1594" s="95">
        <f t="shared" si="400"/>
        <v>6836.577469148504</v>
      </c>
      <c r="F1594" s="93">
        <v>180</v>
      </c>
      <c r="G1594" s="93"/>
      <c r="H1594" s="91">
        <v>0.08</v>
      </c>
      <c r="I1594" s="95">
        <f t="shared" si="401"/>
        <v>3344.7822951562443</v>
      </c>
      <c r="J1594" s="95">
        <f t="shared" si="394"/>
        <v>45.577183127656696</v>
      </c>
      <c r="K1594" s="95">
        <f t="shared" si="395"/>
        <v>3299.2051120285878</v>
      </c>
      <c r="L1594" s="95">
        <f t="shared" si="398"/>
        <v>12.013104709159638</v>
      </c>
      <c r="M1594" s="92">
        <f t="shared" si="402"/>
        <v>0.04</v>
      </c>
      <c r="N1594" s="92">
        <f t="shared" si="392"/>
        <v>3.3960531989175591E-3</v>
      </c>
      <c r="O1594" s="90"/>
    </row>
    <row r="1595" spans="1:15" x14ac:dyDescent="0.3">
      <c r="A1595" s="94">
        <f xml:space="preserve"> IF(MOD(ROWS($A$681:A1594),12) = 0,A1594+1,A1594)</f>
        <v>135</v>
      </c>
      <c r="B1595" s="94"/>
      <c r="C1595" s="29"/>
      <c r="D1595" s="89"/>
      <c r="E1595" s="95">
        <f t="shared" si="400"/>
        <v>5469.26197531869</v>
      </c>
      <c r="F1595" s="93">
        <v>180</v>
      </c>
      <c r="G1595" s="93"/>
      <c r="H1595" s="91">
        <v>0.08</v>
      </c>
      <c r="I1595" s="95">
        <f t="shared" si="401"/>
        <v>2675.8258361249955</v>
      </c>
      <c r="J1595" s="95">
        <f t="shared" si="394"/>
        <v>36.461746502124605</v>
      </c>
      <c r="K1595" s="95">
        <f t="shared" si="395"/>
        <v>2639.3640896228708</v>
      </c>
      <c r="L1595" s="95">
        <f t="shared" si="398"/>
        <v>9.6104837673273238</v>
      </c>
      <c r="M1595" s="92">
        <f t="shared" si="402"/>
        <v>0.04</v>
      </c>
      <c r="N1595" s="92">
        <f t="shared" si="392"/>
        <v>3.3960531989175591E-3</v>
      </c>
      <c r="O1595" s="90"/>
    </row>
    <row r="1596" spans="1:15" x14ac:dyDescent="0.3">
      <c r="A1596" s="94">
        <f xml:space="preserve"> IF(MOD(ROWS($A$681:A1595),12) = 0,A1595+1,A1595)</f>
        <v>135</v>
      </c>
      <c r="B1596" s="94"/>
      <c r="C1596" s="29"/>
      <c r="D1596" s="89"/>
      <c r="E1596" s="95">
        <f t="shared" si="400"/>
        <v>22011.93592772523</v>
      </c>
      <c r="F1596" s="93">
        <v>180</v>
      </c>
      <c r="G1596" s="93"/>
      <c r="H1596" s="91">
        <v>0.08</v>
      </c>
      <c r="I1596" s="95">
        <f t="shared" si="401"/>
        <v>7262.9558409107021</v>
      </c>
      <c r="J1596" s="95">
        <f t="shared" si="394"/>
        <v>146.74623951816821</v>
      </c>
      <c r="K1596" s="95">
        <f t="shared" si="395"/>
        <v>7116.2096013925338</v>
      </c>
      <c r="L1596" s="95">
        <f t="shared" si="398"/>
        <v>50.586679040742652</v>
      </c>
      <c r="M1596" s="92">
        <f t="shared" si="402"/>
        <v>0.04</v>
      </c>
      <c r="N1596" s="92">
        <f t="shared" si="392"/>
        <v>3.3960531989175591E-3</v>
      </c>
      <c r="O1596" s="90"/>
    </row>
    <row r="1597" spans="1:15" x14ac:dyDescent="0.3">
      <c r="A1597" s="94">
        <f xml:space="preserve"> IF(MOD(ROWS($A$681:A1596),12) = 0,A1596+1,A1596)</f>
        <v>135</v>
      </c>
      <c r="B1597" s="94"/>
      <c r="C1597" s="29"/>
      <c r="D1597" s="89"/>
      <c r="E1597" s="95">
        <f t="shared" si="400"/>
        <v>34755.688306936579</v>
      </c>
      <c r="F1597" s="93">
        <v>180</v>
      </c>
      <c r="G1597" s="93"/>
      <c r="H1597" s="91">
        <v>0.08</v>
      </c>
      <c r="I1597" s="95">
        <f t="shared" si="401"/>
        <v>11467.825011964267</v>
      </c>
      <c r="J1597" s="95">
        <f t="shared" si="394"/>
        <v>231.70458871291055</v>
      </c>
      <c r="K1597" s="95">
        <f t="shared" si="395"/>
        <v>11236.120423251357</v>
      </c>
      <c r="L1597" s="95">
        <f t="shared" si="398"/>
        <v>79.873703748547896</v>
      </c>
      <c r="M1597" s="92">
        <f t="shared" si="402"/>
        <v>0.04</v>
      </c>
      <c r="N1597" s="92">
        <f t="shared" si="392"/>
        <v>3.3960531989175591E-3</v>
      </c>
      <c r="O1597" s="90"/>
    </row>
    <row r="1598" spans="1:15" x14ac:dyDescent="0.3">
      <c r="A1598" s="94">
        <f xml:space="preserve"> IF(MOD(ROWS($A$681:A1597),12) = 0,A1597+1,A1597)</f>
        <v>135</v>
      </c>
      <c r="B1598" s="94"/>
      <c r="C1598" s="29"/>
      <c r="D1598" s="89"/>
      <c r="E1598" s="95">
        <f t="shared" si="400"/>
        <v>23170.458871291194</v>
      </c>
      <c r="F1598" s="93">
        <v>180</v>
      </c>
      <c r="G1598" s="93"/>
      <c r="H1598" s="91">
        <v>0.08</v>
      </c>
      <c r="I1598" s="95">
        <f t="shared" si="401"/>
        <v>7645.2166746428447</v>
      </c>
      <c r="J1598" s="95">
        <f t="shared" si="394"/>
        <v>154.46972580860796</v>
      </c>
      <c r="K1598" s="95">
        <f t="shared" si="395"/>
        <v>7490.7469488342367</v>
      </c>
      <c r="L1598" s="95">
        <f t="shared" si="398"/>
        <v>53.249135832365745</v>
      </c>
      <c r="M1598" s="92">
        <f t="shared" si="402"/>
        <v>0.04</v>
      </c>
      <c r="N1598" s="92">
        <f t="shared" si="392"/>
        <v>3.3960531989175591E-3</v>
      </c>
      <c r="O1598" s="90"/>
    </row>
    <row r="1599" spans="1:15" x14ac:dyDescent="0.3">
      <c r="A1599" s="94">
        <f xml:space="preserve"> IF(MOD(ROWS($A$681:A1598),12) = 0,A1598+1,A1598)</f>
        <v>135</v>
      </c>
      <c r="B1599" s="94"/>
      <c r="C1599" s="29"/>
      <c r="D1599" s="89"/>
      <c r="E1599" s="95">
        <f t="shared" si="400"/>
        <v>11585.229435645597</v>
      </c>
      <c r="F1599" s="93">
        <v>180</v>
      </c>
      <c r="G1599" s="93"/>
      <c r="H1599" s="91">
        <v>0.08</v>
      </c>
      <c r="I1599" s="95">
        <f t="shared" si="401"/>
        <v>3822.6083373214224</v>
      </c>
      <c r="J1599" s="95">
        <f t="shared" si="394"/>
        <v>77.234862904303981</v>
      </c>
      <c r="K1599" s="95">
        <f t="shared" si="395"/>
        <v>3745.3734744171184</v>
      </c>
      <c r="L1599" s="95">
        <f t="shared" si="398"/>
        <v>26.624567916182873</v>
      </c>
      <c r="M1599" s="92">
        <f t="shared" si="402"/>
        <v>0.04</v>
      </c>
      <c r="N1599" s="92">
        <f t="shared" si="392"/>
        <v>3.3960531989175591E-3</v>
      </c>
      <c r="O1599" s="90"/>
    </row>
    <row r="1600" spans="1:15" x14ac:dyDescent="0.3">
      <c r="A1600" s="94">
        <f xml:space="preserve"> IF(MOD(ROWS($A$681:A1599),12) = 0,A1599+1,A1599)</f>
        <v>135</v>
      </c>
      <c r="B1600" s="94"/>
      <c r="C1600" s="29"/>
      <c r="D1600" s="89"/>
      <c r="E1600" s="95">
        <f t="shared" si="400"/>
        <v>21099.396715346877</v>
      </c>
      <c r="F1600" s="93">
        <v>180</v>
      </c>
      <c r="G1600" s="93"/>
      <c r="H1600" s="91">
        <v>0.08</v>
      </c>
      <c r="I1600" s="95">
        <f t="shared" si="401"/>
        <v>5256.0864638169551</v>
      </c>
      <c r="J1600" s="95">
        <f t="shared" si="394"/>
        <v>140.66264476897919</v>
      </c>
      <c r="K1600" s="95">
        <f t="shared" si="395"/>
        <v>5115.4238190479755</v>
      </c>
      <c r="L1600" s="95">
        <f t="shared" si="398"/>
        <v>54.282422285887442</v>
      </c>
      <c r="M1600" s="92">
        <f t="shared" si="402"/>
        <v>0.04</v>
      </c>
      <c r="N1600" s="92">
        <f t="shared" si="392"/>
        <v>3.3960531989175591E-3</v>
      </c>
      <c r="O1600" s="90"/>
    </row>
    <row r="1601" spans="1:15" x14ac:dyDescent="0.3">
      <c r="A1601" s="94">
        <f xml:space="preserve"> IF(MOD(ROWS($A$681:A1600),12) = 0,A1600+1,A1600)</f>
        <v>135</v>
      </c>
      <c r="B1601" s="94"/>
      <c r="C1601" s="29"/>
      <c r="D1601" s="89"/>
      <c r="E1601" s="95">
        <f t="shared" si="400"/>
        <v>25319.276058416686</v>
      </c>
      <c r="F1601" s="93">
        <v>180</v>
      </c>
      <c r="G1601" s="93"/>
      <c r="H1601" s="91">
        <v>0.08</v>
      </c>
      <c r="I1601" s="95">
        <f t="shared" si="401"/>
        <v>6307.303756580347</v>
      </c>
      <c r="J1601" s="95">
        <f t="shared" si="394"/>
        <v>168.79517372277792</v>
      </c>
      <c r="K1601" s="95">
        <f t="shared" si="395"/>
        <v>6138.5085828575693</v>
      </c>
      <c r="L1601" s="95">
        <f t="shared" si="398"/>
        <v>65.138906743066414</v>
      </c>
      <c r="M1601" s="92">
        <f t="shared" si="402"/>
        <v>0.04</v>
      </c>
      <c r="N1601" s="92">
        <f t="shared" si="392"/>
        <v>3.3960531989175591E-3</v>
      </c>
      <c r="O1601" s="90"/>
    </row>
    <row r="1602" spans="1:15" x14ac:dyDescent="0.3">
      <c r="A1602" s="94">
        <f xml:space="preserve"> IF(MOD(ROWS($A$681:A1601),12) = 0,A1601+1,A1601)</f>
        <v>135</v>
      </c>
      <c r="B1602" s="94"/>
      <c r="C1602" s="29"/>
      <c r="D1602" s="89"/>
      <c r="E1602" s="95">
        <f t="shared" si="400"/>
        <v>36753.312750249577</v>
      </c>
      <c r="F1602" s="93">
        <v>180</v>
      </c>
      <c r="G1602" s="93"/>
      <c r="H1602" s="91">
        <v>0.08</v>
      </c>
      <c r="I1602" s="95">
        <f t="shared" si="401"/>
        <v>7358.521049343738</v>
      </c>
      <c r="J1602" s="95">
        <f t="shared" si="394"/>
        <v>245.02208500166387</v>
      </c>
      <c r="K1602" s="95">
        <f t="shared" si="395"/>
        <v>7113.498964342074</v>
      </c>
      <c r="L1602" s="95">
        <f t="shared" si="398"/>
        <v>100.65838442295194</v>
      </c>
      <c r="M1602" s="92">
        <f t="shared" si="402"/>
        <v>0.04</v>
      </c>
      <c r="N1602" s="92">
        <f t="shared" si="392"/>
        <v>3.3960531989175591E-3</v>
      </c>
      <c r="O1602" s="90"/>
    </row>
    <row r="1603" spans="1:15" x14ac:dyDescent="0.3">
      <c r="A1603" s="94">
        <f xml:space="preserve"> IF(MOD(ROWS($A$681:A1602),12) = 0,A1602+1,A1602)</f>
        <v>135</v>
      </c>
      <c r="B1603" s="94"/>
      <c r="C1603" s="29"/>
      <c r="D1603" s="89"/>
      <c r="E1603" s="95">
        <f t="shared" si="400"/>
        <v>38185.260000259957</v>
      </c>
      <c r="F1603" s="93">
        <v>180</v>
      </c>
      <c r="G1603" s="93"/>
      <c r="H1603" s="91">
        <v>0.08</v>
      </c>
      <c r="I1603" s="95">
        <f t="shared" si="401"/>
        <v>7645.2166746428447</v>
      </c>
      <c r="J1603" s="95">
        <f t="shared" si="394"/>
        <v>254.56840000173307</v>
      </c>
      <c r="K1603" s="95">
        <f t="shared" si="395"/>
        <v>7390.648274641112</v>
      </c>
      <c r="L1603" s="95">
        <f t="shared" si="398"/>
        <v>104.58013966021205</v>
      </c>
      <c r="M1603" s="92">
        <f t="shared" si="402"/>
        <v>0.04</v>
      </c>
      <c r="N1603" s="92">
        <f t="shared" ref="N1603:N1666" si="404">1-(POWER(1-M1603,(1/12)))</f>
        <v>3.3960531989175591E-3</v>
      </c>
      <c r="O1603" s="90"/>
    </row>
    <row r="1604" spans="1:15" x14ac:dyDescent="0.3">
      <c r="A1604" s="94">
        <f xml:space="preserve"> IF(MOD(ROWS($A$681:A1603),12) = 0,A1603+1,A1603)</f>
        <v>135</v>
      </c>
      <c r="B1604" s="94"/>
      <c r="C1604" s="29"/>
      <c r="D1604" s="89"/>
      <c r="E1604" s="95">
        <f t="shared" si="400"/>
        <v>62051.047500421912</v>
      </c>
      <c r="F1604" s="93">
        <v>180</v>
      </c>
      <c r="G1604" s="93"/>
      <c r="H1604" s="91">
        <v>0.08</v>
      </c>
      <c r="I1604" s="95">
        <f t="shared" si="401"/>
        <v>12423.477096294622</v>
      </c>
      <c r="J1604" s="95">
        <f t="shared" si="394"/>
        <v>413.67365000281279</v>
      </c>
      <c r="K1604" s="95">
        <f t="shared" si="395"/>
        <v>12009.803446291809</v>
      </c>
      <c r="L1604" s="95">
        <f t="shared" si="398"/>
        <v>169.94272694784283</v>
      </c>
      <c r="M1604" s="92">
        <f t="shared" si="402"/>
        <v>0.04</v>
      </c>
      <c r="N1604" s="92">
        <f t="shared" si="404"/>
        <v>3.3960531989175591E-3</v>
      </c>
      <c r="O1604" s="88">
        <f t="shared" ref="O1604" si="405">SUM(I1593:I1604)</f>
        <v>77121.123205459691</v>
      </c>
    </row>
    <row r="1605" spans="1:15" x14ac:dyDescent="0.3">
      <c r="A1605" s="94">
        <f xml:space="preserve"> IF(MOD(ROWS($A$681:A1604),12) = 0,A1604+1,A1604)</f>
        <v>136</v>
      </c>
      <c r="B1605" s="94"/>
      <c r="C1605" s="29"/>
      <c r="D1605" s="89"/>
      <c r="E1605" s="95">
        <f t="shared" si="400"/>
        <v>2014.4910013774347</v>
      </c>
      <c r="F1605" s="93">
        <v>180</v>
      </c>
      <c r="G1605" s="93"/>
      <c r="H1605" s="91">
        <v>0.08</v>
      </c>
      <c r="I1605" s="95">
        <f t="shared" si="401"/>
        <v>1911.3041686607112</v>
      </c>
      <c r="J1605" s="95">
        <f t="shared" si="394"/>
        <v>13.429940009182898</v>
      </c>
      <c r="K1605" s="95">
        <f t="shared" si="395"/>
        <v>1897.8742286515283</v>
      </c>
      <c r="L1605" s="95">
        <f t="shared" si="398"/>
        <v>0.39603676406325661</v>
      </c>
      <c r="M1605" s="92">
        <f t="shared" si="402"/>
        <v>0.04</v>
      </c>
      <c r="N1605" s="92">
        <f t="shared" si="404"/>
        <v>3.3960531989175591E-3</v>
      </c>
      <c r="O1605" s="90"/>
    </row>
    <row r="1606" spans="1:15" x14ac:dyDescent="0.3">
      <c r="A1606" s="94">
        <f xml:space="preserve"> IF(MOD(ROWS($A$681:A1605),12) = 0,A1605+1,A1605)</f>
        <v>136</v>
      </c>
      <c r="B1606" s="94"/>
      <c r="C1606" s="29"/>
      <c r="D1606" s="89"/>
      <c r="E1606" s="95">
        <f t="shared" si="400"/>
        <v>3525.3592524107567</v>
      </c>
      <c r="F1606" s="93">
        <v>180</v>
      </c>
      <c r="G1606" s="93"/>
      <c r="H1606" s="91">
        <v>0.08</v>
      </c>
      <c r="I1606" s="95">
        <f t="shared" si="401"/>
        <v>3344.7822951562443</v>
      </c>
      <c r="J1606" s="95">
        <f t="shared" si="394"/>
        <v>23.502395016071713</v>
      </c>
      <c r="K1606" s="95">
        <f t="shared" si="395"/>
        <v>3321.2799001401727</v>
      </c>
      <c r="L1606" s="95">
        <f t="shared" si="398"/>
        <v>0.69306433711154014</v>
      </c>
      <c r="M1606" s="92">
        <f t="shared" si="402"/>
        <v>0.04</v>
      </c>
      <c r="N1606" s="92">
        <f t="shared" si="404"/>
        <v>3.3960531989175591E-3</v>
      </c>
      <c r="O1606" s="90"/>
    </row>
    <row r="1607" spans="1:15" x14ac:dyDescent="0.3">
      <c r="A1607" s="94">
        <f xml:space="preserve"> IF(MOD(ROWS($A$681:A1606),12) = 0,A1606+1,A1606)</f>
        <v>136</v>
      </c>
      <c r="B1607" s="94"/>
      <c r="C1607" s="29"/>
      <c r="D1607" s="89"/>
      <c r="E1607" s="95">
        <f t="shared" si="400"/>
        <v>2820.2874019284918</v>
      </c>
      <c r="F1607" s="93">
        <v>180</v>
      </c>
      <c r="G1607" s="93"/>
      <c r="H1607" s="91">
        <v>0.08</v>
      </c>
      <c r="I1607" s="95">
        <f t="shared" si="401"/>
        <v>2675.8258361249955</v>
      </c>
      <c r="J1607" s="95">
        <f t="shared" si="394"/>
        <v>18.801916012856612</v>
      </c>
      <c r="K1607" s="95">
        <f t="shared" si="395"/>
        <v>2657.023920112139</v>
      </c>
      <c r="L1607" s="95">
        <f t="shared" si="398"/>
        <v>0.55445146968884385</v>
      </c>
      <c r="M1607" s="92">
        <f t="shared" si="402"/>
        <v>0.04</v>
      </c>
      <c r="N1607" s="92">
        <f t="shared" si="404"/>
        <v>3.3960531989175591E-3</v>
      </c>
      <c r="O1607" s="90"/>
    </row>
    <row r="1608" spans="1:15" x14ac:dyDescent="0.3">
      <c r="A1608" s="94">
        <f xml:space="preserve"> IF(MOD(ROWS($A$681:A1607),12) = 0,A1607+1,A1607)</f>
        <v>136</v>
      </c>
      <c r="B1608" s="94"/>
      <c r="C1608" s="29"/>
      <c r="D1608" s="89"/>
      <c r="E1608" s="95">
        <f t="shared" si="400"/>
        <v>14845.139647291953</v>
      </c>
      <c r="F1608" s="93">
        <v>180</v>
      </c>
      <c r="G1608" s="93"/>
      <c r="H1608" s="91">
        <v>0.08</v>
      </c>
      <c r="I1608" s="95">
        <f t="shared" si="401"/>
        <v>7262.9558409107021</v>
      </c>
      <c r="J1608" s="95">
        <f t="shared" si="394"/>
        <v>98.967597648613022</v>
      </c>
      <c r="K1608" s="95">
        <f t="shared" si="395"/>
        <v>7163.9882432620889</v>
      </c>
      <c r="L1608" s="95">
        <f t="shared" si="398"/>
        <v>26.085598797025721</v>
      </c>
      <c r="M1608" s="92">
        <f t="shared" si="402"/>
        <v>0.04</v>
      </c>
      <c r="N1608" s="92">
        <f t="shared" si="404"/>
        <v>3.3960531989175591E-3</v>
      </c>
      <c r="O1608" s="90"/>
    </row>
    <row r="1609" spans="1:15" x14ac:dyDescent="0.3">
      <c r="A1609" s="94">
        <f xml:space="preserve"> IF(MOD(ROWS($A$681:A1608),12) = 0,A1608+1,A1608)</f>
        <v>136</v>
      </c>
      <c r="B1609" s="94"/>
      <c r="C1609" s="29"/>
      <c r="D1609" s="89"/>
      <c r="E1609" s="95">
        <f t="shared" si="400"/>
        <v>23439.694179936676</v>
      </c>
      <c r="F1609" s="93">
        <v>180</v>
      </c>
      <c r="G1609" s="93"/>
      <c r="H1609" s="91">
        <v>0.08</v>
      </c>
      <c r="I1609" s="95">
        <f t="shared" si="401"/>
        <v>11467.825011964267</v>
      </c>
      <c r="J1609" s="95">
        <f t="shared" si="394"/>
        <v>156.26462786624452</v>
      </c>
      <c r="K1609" s="95">
        <f t="shared" si="395"/>
        <v>11311.560384098022</v>
      </c>
      <c r="L1609" s="95">
        <f t="shared" si="398"/>
        <v>41.187787574258017</v>
      </c>
      <c r="M1609" s="92">
        <f t="shared" si="402"/>
        <v>0.04</v>
      </c>
      <c r="N1609" s="92">
        <f t="shared" si="404"/>
        <v>3.3960531989175591E-3</v>
      </c>
      <c r="O1609" s="90"/>
    </row>
    <row r="1610" spans="1:15" x14ac:dyDescent="0.3">
      <c r="A1610" s="94">
        <f xml:space="preserve"> IF(MOD(ROWS($A$681:A1609),12) = 0,A1609+1,A1609)</f>
        <v>136</v>
      </c>
      <c r="B1610" s="94"/>
      <c r="C1610" s="29"/>
      <c r="D1610" s="89"/>
      <c r="E1610" s="95">
        <f t="shared" si="400"/>
        <v>15626.462786624592</v>
      </c>
      <c r="F1610" s="93">
        <v>180</v>
      </c>
      <c r="G1610" s="93"/>
      <c r="H1610" s="91">
        <v>0.08</v>
      </c>
      <c r="I1610" s="95">
        <f t="shared" si="401"/>
        <v>7645.2166746428447</v>
      </c>
      <c r="J1610" s="95">
        <f t="shared" si="394"/>
        <v>104.17641857749729</v>
      </c>
      <c r="K1610" s="95">
        <f t="shared" si="395"/>
        <v>7541.0402560653474</v>
      </c>
      <c r="L1610" s="95">
        <f t="shared" si="398"/>
        <v>27.458525049505827</v>
      </c>
      <c r="M1610" s="92">
        <f t="shared" si="402"/>
        <v>0.04</v>
      </c>
      <c r="N1610" s="92">
        <f t="shared" si="404"/>
        <v>3.3960531989175591E-3</v>
      </c>
      <c r="O1610" s="90"/>
    </row>
    <row r="1611" spans="1:15" x14ac:dyDescent="0.3">
      <c r="A1611" s="94">
        <f xml:space="preserve"> IF(MOD(ROWS($A$681:A1610),12) = 0,A1610+1,A1610)</f>
        <v>136</v>
      </c>
      <c r="B1611" s="94"/>
      <c r="C1611" s="29"/>
      <c r="D1611" s="89"/>
      <c r="E1611" s="95">
        <f t="shared" si="400"/>
        <v>7813.2313933122959</v>
      </c>
      <c r="F1611" s="93">
        <v>180</v>
      </c>
      <c r="G1611" s="93"/>
      <c r="H1611" s="91">
        <v>0.08</v>
      </c>
      <c r="I1611" s="95">
        <f t="shared" si="401"/>
        <v>3822.6083373214224</v>
      </c>
      <c r="J1611" s="95">
        <f t="shared" si="394"/>
        <v>52.088209288748644</v>
      </c>
      <c r="K1611" s="95">
        <f t="shared" si="395"/>
        <v>3770.5201280326737</v>
      </c>
      <c r="L1611" s="95">
        <f t="shared" si="398"/>
        <v>13.729262524752913</v>
      </c>
      <c r="M1611" s="92">
        <f t="shared" si="402"/>
        <v>0.04</v>
      </c>
      <c r="N1611" s="92">
        <f t="shared" si="404"/>
        <v>3.3960531989175591E-3</v>
      </c>
      <c r="O1611" s="90"/>
    </row>
    <row r="1612" spans="1:15" x14ac:dyDescent="0.3">
      <c r="A1612" s="94">
        <f xml:space="preserve"> IF(MOD(ROWS($A$681:A1611),12) = 0,A1611+1,A1611)</f>
        <v>136</v>
      </c>
      <c r="B1612" s="94"/>
      <c r="C1612" s="29"/>
      <c r="D1612" s="89"/>
      <c r="E1612" s="95">
        <f t="shared" si="400"/>
        <v>15929.690474013014</v>
      </c>
      <c r="F1612" s="93">
        <v>180</v>
      </c>
      <c r="G1612" s="93"/>
      <c r="H1612" s="91">
        <v>0.08</v>
      </c>
      <c r="I1612" s="95">
        <f t="shared" si="401"/>
        <v>5256.0864638169551</v>
      </c>
      <c r="J1612" s="95">
        <f t="shared" si="394"/>
        <v>106.1979364934201</v>
      </c>
      <c r="K1612" s="95">
        <f t="shared" si="395"/>
        <v>5149.8885273235346</v>
      </c>
      <c r="L1612" s="95">
        <f t="shared" si="398"/>
        <v>36.608780884752541</v>
      </c>
      <c r="M1612" s="92">
        <f t="shared" si="402"/>
        <v>0.04</v>
      </c>
      <c r="N1612" s="92">
        <f t="shared" si="404"/>
        <v>3.3960531989175591E-3</v>
      </c>
      <c r="O1612" s="90"/>
    </row>
    <row r="1613" spans="1:15" x14ac:dyDescent="0.3">
      <c r="A1613" s="94">
        <f xml:space="preserve"> IF(MOD(ROWS($A$681:A1612),12) = 0,A1612+1,A1612)</f>
        <v>136</v>
      </c>
      <c r="B1613" s="94"/>
      <c r="C1613" s="29"/>
      <c r="D1613" s="89"/>
      <c r="E1613" s="95">
        <f t="shared" si="400"/>
        <v>19115.62856881605</v>
      </c>
      <c r="F1613" s="93">
        <v>180</v>
      </c>
      <c r="G1613" s="93"/>
      <c r="H1613" s="91">
        <v>0.08</v>
      </c>
      <c r="I1613" s="95">
        <f t="shared" si="401"/>
        <v>6307.303756580347</v>
      </c>
      <c r="J1613" s="95">
        <f t="shared" si="394"/>
        <v>127.437523792107</v>
      </c>
      <c r="K1613" s="95">
        <f t="shared" si="395"/>
        <v>6179.8662327882403</v>
      </c>
      <c r="L1613" s="95">
        <f t="shared" si="398"/>
        <v>43.930537061704513</v>
      </c>
      <c r="M1613" s="92">
        <f t="shared" si="402"/>
        <v>0.04</v>
      </c>
      <c r="N1613" s="92">
        <f t="shared" si="404"/>
        <v>3.3960531989175591E-3</v>
      </c>
      <c r="O1613" s="90"/>
    </row>
    <row r="1614" spans="1:15" x14ac:dyDescent="0.3">
      <c r="A1614" s="94">
        <f xml:space="preserve"> IF(MOD(ROWS($A$681:A1613),12) = 0,A1613+1,A1613)</f>
        <v>136</v>
      </c>
      <c r="B1614" s="94"/>
      <c r="C1614" s="29"/>
      <c r="D1614" s="89"/>
      <c r="E1614" s="95">
        <f t="shared" si="400"/>
        <v>29539.15540148455</v>
      </c>
      <c r="F1614" s="93">
        <v>180</v>
      </c>
      <c r="G1614" s="93"/>
      <c r="H1614" s="91">
        <v>0.08</v>
      </c>
      <c r="I1614" s="95">
        <f t="shared" si="401"/>
        <v>7358.521049343738</v>
      </c>
      <c r="J1614" s="95">
        <f t="shared" si="394"/>
        <v>196.92770267656368</v>
      </c>
      <c r="K1614" s="95">
        <f t="shared" si="395"/>
        <v>7161.593346667174</v>
      </c>
      <c r="L1614" s="95">
        <f t="shared" si="398"/>
        <v>75.995391200238728</v>
      </c>
      <c r="M1614" s="92">
        <f t="shared" si="402"/>
        <v>0.04</v>
      </c>
      <c r="N1614" s="92">
        <f t="shared" si="404"/>
        <v>3.3960531989175591E-3</v>
      </c>
      <c r="O1614" s="90"/>
    </row>
    <row r="1615" spans="1:15" x14ac:dyDescent="0.3">
      <c r="A1615" s="94">
        <f xml:space="preserve"> IF(MOD(ROWS($A$681:A1614),12) = 0,A1614+1,A1614)</f>
        <v>136</v>
      </c>
      <c r="B1615" s="94"/>
      <c r="C1615" s="29"/>
      <c r="D1615" s="89"/>
      <c r="E1615" s="95">
        <f t="shared" si="400"/>
        <v>30690.031585958634</v>
      </c>
      <c r="F1615" s="93">
        <v>180</v>
      </c>
      <c r="G1615" s="93"/>
      <c r="H1615" s="91">
        <v>0.08</v>
      </c>
      <c r="I1615" s="95">
        <f t="shared" si="401"/>
        <v>7645.2166746428447</v>
      </c>
      <c r="J1615" s="95">
        <f t="shared" si="394"/>
        <v>204.60021057305758</v>
      </c>
      <c r="K1615" s="95">
        <f t="shared" si="395"/>
        <v>7440.6164640697871</v>
      </c>
      <c r="L1615" s="95">
        <f t="shared" si="398"/>
        <v>78.956250597652897</v>
      </c>
      <c r="M1615" s="92">
        <f t="shared" si="402"/>
        <v>0.04</v>
      </c>
      <c r="N1615" s="92">
        <f t="shared" si="404"/>
        <v>3.3960531989175591E-3</v>
      </c>
      <c r="O1615" s="90"/>
    </row>
    <row r="1616" spans="1:15" x14ac:dyDescent="0.3">
      <c r="A1616" s="94">
        <f xml:space="preserve"> IF(MOD(ROWS($A$681:A1615),12) = 0,A1615+1,A1615)</f>
        <v>136</v>
      </c>
      <c r="B1616" s="94"/>
      <c r="C1616" s="29"/>
      <c r="D1616" s="89"/>
      <c r="E1616" s="95">
        <f t="shared" si="400"/>
        <v>49871.301327182264</v>
      </c>
      <c r="F1616" s="93">
        <v>180</v>
      </c>
      <c r="G1616" s="93"/>
      <c r="H1616" s="91">
        <v>0.08</v>
      </c>
      <c r="I1616" s="95">
        <f t="shared" si="401"/>
        <v>12423.477096294622</v>
      </c>
      <c r="J1616" s="95">
        <f t="shared" ref="J1616:J1679" si="406">E1616*(H1616/12)</f>
        <v>332.47534218121513</v>
      </c>
      <c r="K1616" s="95">
        <f t="shared" ref="K1616:K1679" si="407">I1616-J1616</f>
        <v>12091.001754113408</v>
      </c>
      <c r="L1616" s="95">
        <f t="shared" si="398"/>
        <v>128.30390722118418</v>
      </c>
      <c r="M1616" s="92">
        <f t="shared" si="402"/>
        <v>0.04</v>
      </c>
      <c r="N1616" s="92">
        <f t="shared" si="404"/>
        <v>3.3960531989175591E-3</v>
      </c>
      <c r="O1616" s="88">
        <f t="shared" ref="O1616" si="408">SUM(I1605:I1616)</f>
        <v>77121.123205459691</v>
      </c>
    </row>
    <row r="1617" spans="1:18" x14ac:dyDescent="0.3">
      <c r="A1617" s="94">
        <f xml:space="preserve"> IF(MOD(ROWS($A$681:A1616),12) = 0,A1616+1,A1616)</f>
        <v>137</v>
      </c>
      <c r="B1617" s="94"/>
      <c r="C1617" s="29"/>
      <c r="D1617" s="89"/>
      <c r="E1617" s="95">
        <f t="shared" si="400"/>
        <v>116.2207359618432</v>
      </c>
      <c r="F1617" s="93">
        <v>180</v>
      </c>
      <c r="G1617" s="93"/>
      <c r="H1617" s="91">
        <v>0.08</v>
      </c>
      <c r="I1617" s="95">
        <f t="shared" si="401"/>
        <v>116.99554086825549</v>
      </c>
      <c r="J1617" s="95">
        <f t="shared" si="406"/>
        <v>0.77480490641228805</v>
      </c>
      <c r="K1617" s="95">
        <f t="shared" si="407"/>
        <v>116.2207359618432</v>
      </c>
      <c r="L1617" s="95">
        <f t="shared" si="398"/>
        <v>0</v>
      </c>
      <c r="M1617" s="92">
        <f t="shared" si="402"/>
        <v>0.04</v>
      </c>
      <c r="N1617" s="92">
        <f t="shared" si="404"/>
        <v>3.3960531989175591E-3</v>
      </c>
      <c r="O1617" s="90"/>
    </row>
    <row r="1618" spans="1:18" x14ac:dyDescent="0.3">
      <c r="A1618" s="94">
        <f xml:space="preserve"> IF(MOD(ROWS($A$681:A1617),12) = 0,A1617+1,A1617)</f>
        <v>137</v>
      </c>
      <c r="B1618" s="94"/>
      <c r="C1618" s="29"/>
      <c r="D1618" s="89"/>
      <c r="E1618" s="95">
        <f t="shared" si="400"/>
        <v>203.38628793347243</v>
      </c>
      <c r="F1618" s="93">
        <v>180</v>
      </c>
      <c r="G1618" s="93"/>
      <c r="H1618" s="91">
        <v>0.08</v>
      </c>
      <c r="I1618" s="95">
        <f t="shared" si="401"/>
        <v>204.74219651969557</v>
      </c>
      <c r="J1618" s="95">
        <f t="shared" si="406"/>
        <v>1.3559085862231497</v>
      </c>
      <c r="K1618" s="95">
        <f t="shared" si="407"/>
        <v>203.38628793347243</v>
      </c>
      <c r="L1618" s="95">
        <f t="shared" si="398"/>
        <v>0</v>
      </c>
      <c r="M1618" s="92">
        <f t="shared" si="402"/>
        <v>0.04</v>
      </c>
      <c r="N1618" s="92">
        <f t="shared" si="404"/>
        <v>3.3960531989175591E-3</v>
      </c>
      <c r="O1618" s="90"/>
    </row>
    <row r="1619" spans="1:18" x14ac:dyDescent="0.3">
      <c r="A1619" s="94">
        <f xml:space="preserve"> IF(MOD(ROWS($A$681:A1618),12) = 0,A1618+1,A1618)</f>
        <v>137</v>
      </c>
      <c r="B1619" s="94"/>
      <c r="C1619" s="29"/>
      <c r="D1619" s="89"/>
      <c r="E1619" s="95">
        <f t="shared" si="400"/>
        <v>162.70903034666401</v>
      </c>
      <c r="F1619" s="93">
        <v>180</v>
      </c>
      <c r="G1619" s="93"/>
      <c r="H1619" s="91">
        <v>0.08</v>
      </c>
      <c r="I1619" s="95">
        <f t="shared" si="401"/>
        <v>163.79375721564176</v>
      </c>
      <c r="J1619" s="95">
        <f t="shared" si="406"/>
        <v>1.0847268689777601</v>
      </c>
      <c r="K1619" s="95">
        <f t="shared" si="407"/>
        <v>162.70903034666401</v>
      </c>
      <c r="L1619" s="95">
        <f t="shared" si="398"/>
        <v>0</v>
      </c>
      <c r="M1619" s="92">
        <f t="shared" si="402"/>
        <v>0.04</v>
      </c>
      <c r="N1619" s="92">
        <f t="shared" si="404"/>
        <v>3.3960531989175591E-3</v>
      </c>
      <c r="O1619" s="90"/>
    </row>
    <row r="1620" spans="1:18" x14ac:dyDescent="0.3">
      <c r="A1620" s="94">
        <f xml:space="preserve"> IF(MOD(ROWS($A$681:A1619),12) = 0,A1619+1,A1619)</f>
        <v>137</v>
      </c>
      <c r="B1620" s="94"/>
      <c r="C1620" s="29"/>
      <c r="D1620" s="89"/>
      <c r="E1620" s="95">
        <f t="shared" si="400"/>
        <v>7655.065805232839</v>
      </c>
      <c r="F1620" s="93">
        <v>180</v>
      </c>
      <c r="G1620" s="93"/>
      <c r="H1620" s="91">
        <v>0.08</v>
      </c>
      <c r="I1620" s="95">
        <f t="shared" si="401"/>
        <v>7262.9558409107021</v>
      </c>
      <c r="J1620" s="95">
        <f t="shared" si="406"/>
        <v>51.033772034885594</v>
      </c>
      <c r="K1620" s="95">
        <f t="shared" si="407"/>
        <v>7211.9220688758169</v>
      </c>
      <c r="L1620" s="95">
        <f t="shared" si="398"/>
        <v>1.5049397034355445</v>
      </c>
      <c r="M1620" s="92">
        <f t="shared" si="402"/>
        <v>0.04</v>
      </c>
      <c r="N1620" s="92">
        <f t="shared" si="404"/>
        <v>3.3960531989175591E-3</v>
      </c>
      <c r="O1620" s="90"/>
    </row>
    <row r="1621" spans="1:18" x14ac:dyDescent="0.3">
      <c r="A1621" s="94">
        <f xml:space="preserve"> IF(MOD(ROWS($A$681:A1620),12) = 0,A1620+1,A1620)</f>
        <v>137</v>
      </c>
      <c r="B1621" s="94"/>
      <c r="C1621" s="29"/>
      <c r="D1621" s="89"/>
      <c r="E1621" s="95">
        <f t="shared" si="400"/>
        <v>12086.946008264396</v>
      </c>
      <c r="F1621" s="93">
        <v>180</v>
      </c>
      <c r="G1621" s="93"/>
      <c r="H1621" s="91">
        <v>0.08</v>
      </c>
      <c r="I1621" s="95">
        <f t="shared" si="401"/>
        <v>11467.825011964267</v>
      </c>
      <c r="J1621" s="95">
        <f t="shared" si="406"/>
        <v>80.579640055095979</v>
      </c>
      <c r="K1621" s="95">
        <f t="shared" si="407"/>
        <v>11387.245371909172</v>
      </c>
      <c r="L1621" s="95">
        <f t="shared" si="398"/>
        <v>2.376220584378812</v>
      </c>
      <c r="M1621" s="92">
        <f t="shared" si="402"/>
        <v>0.04</v>
      </c>
      <c r="N1621" s="92">
        <f t="shared" si="404"/>
        <v>3.3960531989175591E-3</v>
      </c>
      <c r="O1621" s="90"/>
    </row>
    <row r="1622" spans="1:18" x14ac:dyDescent="0.3">
      <c r="A1622" s="94">
        <f xml:space="preserve"> IF(MOD(ROWS($A$681:A1621),12) = 0,A1621+1,A1621)</f>
        <v>137</v>
      </c>
      <c r="B1622" s="94"/>
      <c r="C1622" s="29"/>
      <c r="D1622" s="89"/>
      <c r="E1622" s="95">
        <f t="shared" si="400"/>
        <v>8057.9640055097389</v>
      </c>
      <c r="F1622" s="93">
        <v>180</v>
      </c>
      <c r="G1622" s="93"/>
      <c r="H1622" s="91">
        <v>0.08</v>
      </c>
      <c r="I1622" s="95">
        <f t="shared" si="401"/>
        <v>7645.2166746428447</v>
      </c>
      <c r="J1622" s="95">
        <f t="shared" si="406"/>
        <v>53.719760036731593</v>
      </c>
      <c r="K1622" s="95">
        <f t="shared" si="407"/>
        <v>7591.496914606113</v>
      </c>
      <c r="L1622" s="95">
        <f t="shared" si="398"/>
        <v>1.5841470562530264</v>
      </c>
      <c r="M1622" s="92">
        <f t="shared" si="402"/>
        <v>0.04</v>
      </c>
      <c r="N1622" s="92">
        <f t="shared" si="404"/>
        <v>3.3960531989175591E-3</v>
      </c>
      <c r="O1622" s="90"/>
    </row>
    <row r="1623" spans="1:18" x14ac:dyDescent="0.3">
      <c r="A1623" s="94">
        <f xml:space="preserve"> IF(MOD(ROWS($A$681:A1622),12) = 0,A1622+1,A1622)</f>
        <v>137</v>
      </c>
      <c r="B1623" s="94"/>
      <c r="C1623" s="29"/>
      <c r="D1623" s="89"/>
      <c r="E1623" s="95">
        <f t="shared" si="400"/>
        <v>4028.9820027548694</v>
      </c>
      <c r="F1623" s="93">
        <v>180</v>
      </c>
      <c r="G1623" s="93"/>
      <c r="H1623" s="91">
        <v>0.08</v>
      </c>
      <c r="I1623" s="95">
        <f t="shared" si="401"/>
        <v>3822.6083373214224</v>
      </c>
      <c r="J1623" s="95">
        <f t="shared" si="406"/>
        <v>26.859880018365796</v>
      </c>
      <c r="K1623" s="95">
        <f t="shared" si="407"/>
        <v>3795.7484573030565</v>
      </c>
      <c r="L1623" s="95">
        <f t="shared" si="398"/>
        <v>0.79207352812651322</v>
      </c>
      <c r="M1623" s="92">
        <f t="shared" si="402"/>
        <v>0.04</v>
      </c>
      <c r="N1623" s="92">
        <f t="shared" si="404"/>
        <v>3.3960531989175591E-3</v>
      </c>
      <c r="O1623" s="90"/>
    </row>
    <row r="1624" spans="1:18" x14ac:dyDescent="0.3">
      <c r="A1624" s="94">
        <f xml:space="preserve"> IF(MOD(ROWS($A$681:A1623),12) = 0,A1623+1,A1623)</f>
        <v>137</v>
      </c>
      <c r="B1624" s="94"/>
      <c r="C1624" s="29"/>
      <c r="D1624" s="89"/>
      <c r="E1624" s="95">
        <f t="shared" si="400"/>
        <v>10743.193165804727</v>
      </c>
      <c r="F1624" s="93">
        <v>180</v>
      </c>
      <c r="G1624" s="93"/>
      <c r="H1624" s="91">
        <v>0.08</v>
      </c>
      <c r="I1624" s="95">
        <f t="shared" si="401"/>
        <v>5256.0864638169551</v>
      </c>
      <c r="J1624" s="95">
        <f t="shared" si="406"/>
        <v>71.621287772031522</v>
      </c>
      <c r="K1624" s="95">
        <f t="shared" si="407"/>
        <v>5184.4651760449233</v>
      </c>
      <c r="L1624" s="95">
        <f t="shared" si="398"/>
        <v>18.877735971536353</v>
      </c>
      <c r="M1624" s="92">
        <f t="shared" si="402"/>
        <v>0.04</v>
      </c>
      <c r="N1624" s="92">
        <f t="shared" si="404"/>
        <v>3.3960531989175591E-3</v>
      </c>
      <c r="O1624" s="90"/>
    </row>
    <row r="1625" spans="1:18" x14ac:dyDescent="0.3">
      <c r="A1625" s="94">
        <f xml:space="preserve"> IF(MOD(ROWS($A$681:A1624),12) = 0,A1624+1,A1624)</f>
        <v>137</v>
      </c>
      <c r="B1625" s="94"/>
      <c r="C1625" s="29"/>
      <c r="D1625" s="89"/>
      <c r="E1625" s="95">
        <f t="shared" si="400"/>
        <v>12891.831798966105</v>
      </c>
      <c r="F1625" s="93">
        <v>180</v>
      </c>
      <c r="G1625" s="93"/>
      <c r="H1625" s="91">
        <v>0.08</v>
      </c>
      <c r="I1625" s="95">
        <f t="shared" si="401"/>
        <v>6307.303756580347</v>
      </c>
      <c r="J1625" s="95">
        <f t="shared" si="406"/>
        <v>85.945545326440708</v>
      </c>
      <c r="K1625" s="95">
        <f t="shared" si="407"/>
        <v>6221.3582112539061</v>
      </c>
      <c r="L1625" s="95">
        <f t="shared" si="398"/>
        <v>22.653283165845099</v>
      </c>
      <c r="M1625" s="92">
        <f t="shared" si="402"/>
        <v>0.04</v>
      </c>
      <c r="N1625" s="92">
        <f t="shared" si="404"/>
        <v>3.3960531989175591E-3</v>
      </c>
      <c r="O1625" s="90"/>
    </row>
    <row r="1626" spans="1:18" x14ac:dyDescent="0.3">
      <c r="A1626" s="94">
        <f xml:space="preserve"> IF(MOD(ROWS($A$681:A1625),12) = 0,A1625+1,A1625)</f>
        <v>137</v>
      </c>
      <c r="B1626" s="94"/>
      <c r="C1626" s="29"/>
      <c r="D1626" s="89"/>
      <c r="E1626" s="95">
        <f t="shared" si="400"/>
        <v>22301.566663617137</v>
      </c>
      <c r="F1626" s="93">
        <v>180</v>
      </c>
      <c r="G1626" s="93"/>
      <c r="H1626" s="91">
        <v>0.08</v>
      </c>
      <c r="I1626" s="95">
        <f t="shared" si="401"/>
        <v>7358.521049343738</v>
      </c>
      <c r="J1626" s="95">
        <f t="shared" si="406"/>
        <v>148.67711109078093</v>
      </c>
      <c r="K1626" s="95">
        <f t="shared" si="407"/>
        <v>7209.8439382529568</v>
      </c>
      <c r="L1626" s="95">
        <f t="shared" si="398"/>
        <v>51.252293238649848</v>
      </c>
      <c r="M1626" s="92">
        <f t="shared" si="402"/>
        <v>0.04</v>
      </c>
      <c r="N1626" s="92">
        <f t="shared" si="404"/>
        <v>3.3960531989175591E-3</v>
      </c>
      <c r="O1626" s="90"/>
    </row>
    <row r="1627" spans="1:18" x14ac:dyDescent="0.3">
      <c r="A1627" s="94">
        <f xml:space="preserve"> IF(MOD(ROWS($A$681:A1626),12) = 0,A1626+1,A1626)</f>
        <v>137</v>
      </c>
      <c r="B1627" s="94"/>
      <c r="C1627" s="29"/>
      <c r="D1627" s="89"/>
      <c r="E1627" s="95">
        <f t="shared" si="400"/>
        <v>23170.458871291194</v>
      </c>
      <c r="F1627" s="93">
        <v>180</v>
      </c>
      <c r="G1627" s="93"/>
      <c r="H1627" s="91">
        <v>0.08</v>
      </c>
      <c r="I1627" s="95">
        <f t="shared" si="401"/>
        <v>7645.2166746428447</v>
      </c>
      <c r="J1627" s="95">
        <f t="shared" si="406"/>
        <v>154.46972580860796</v>
      </c>
      <c r="K1627" s="95">
        <f t="shared" si="407"/>
        <v>7490.7469488342367</v>
      </c>
      <c r="L1627" s="95">
        <f t="shared" si="398"/>
        <v>53.249135832365745</v>
      </c>
      <c r="M1627" s="92">
        <f t="shared" si="402"/>
        <v>0.04</v>
      </c>
      <c r="N1627" s="92">
        <f t="shared" si="404"/>
        <v>3.3960531989175591E-3</v>
      </c>
      <c r="O1627" s="90"/>
    </row>
    <row r="1628" spans="1:18" x14ac:dyDescent="0.3">
      <c r="A1628" s="94">
        <f xml:space="preserve"> IF(MOD(ROWS($A$681:A1627),12) = 0,A1627+1,A1627)</f>
        <v>137</v>
      </c>
      <c r="B1628" s="94"/>
      <c r="C1628" s="29"/>
      <c r="D1628" s="89"/>
      <c r="E1628" s="95">
        <f t="shared" si="400"/>
        <v>37651.995665847673</v>
      </c>
      <c r="F1628" s="93">
        <v>180</v>
      </c>
      <c r="G1628" s="93"/>
      <c r="H1628" s="91">
        <v>0.08</v>
      </c>
      <c r="I1628" s="95">
        <f t="shared" si="401"/>
        <v>12423.477096294622</v>
      </c>
      <c r="J1628" s="95">
        <f t="shared" si="406"/>
        <v>251.01330443898451</v>
      </c>
      <c r="K1628" s="95">
        <f t="shared" si="407"/>
        <v>12172.463791855638</v>
      </c>
      <c r="L1628" s="95">
        <f t="shared" si="398"/>
        <v>86.529845727592559</v>
      </c>
      <c r="M1628" s="92">
        <f t="shared" si="402"/>
        <v>0.04</v>
      </c>
      <c r="N1628" s="92">
        <f t="shared" si="404"/>
        <v>3.3960531989175591E-3</v>
      </c>
      <c r="O1628" s="88">
        <f>SUM(I1617:I1628)</f>
        <v>69674.742400121337</v>
      </c>
      <c r="Q1628" s="96"/>
      <c r="R1628" s="96"/>
    </row>
    <row r="1629" spans="1:18" x14ac:dyDescent="0.3">
      <c r="A1629" s="94">
        <f xml:space="preserve"> IF(MOD(ROWS($A$681:A1628),12) = 0,A1628+1,A1628)</f>
        <v>138</v>
      </c>
      <c r="B1629" s="94"/>
      <c r="C1629" s="29"/>
      <c r="D1629" s="89"/>
      <c r="E1629" s="95">
        <f t="shared" si="400"/>
        <v>0</v>
      </c>
      <c r="F1629" s="93">
        <v>180</v>
      </c>
      <c r="G1629" s="93"/>
      <c r="H1629" s="91">
        <v>0.08</v>
      </c>
      <c r="I1629" s="95">
        <f t="shared" si="401"/>
        <v>0</v>
      </c>
      <c r="J1629" s="95">
        <f t="shared" si="406"/>
        <v>0</v>
      </c>
      <c r="K1629" s="95">
        <f t="shared" si="407"/>
        <v>0</v>
      </c>
      <c r="L1629" s="95">
        <f t="shared" si="398"/>
        <v>0</v>
      </c>
      <c r="M1629" s="92">
        <f t="shared" si="402"/>
        <v>0.04</v>
      </c>
      <c r="N1629" s="92">
        <f t="shared" si="404"/>
        <v>3.3960531989175591E-3</v>
      </c>
      <c r="O1629" s="90"/>
      <c r="R1629" s="97"/>
    </row>
    <row r="1630" spans="1:18" x14ac:dyDescent="0.3">
      <c r="A1630" s="94">
        <f xml:space="preserve"> IF(MOD(ROWS($A$681:A1629),12) = 0,A1629+1,A1629)</f>
        <v>138</v>
      </c>
      <c r="B1630" s="94"/>
      <c r="C1630" s="29"/>
      <c r="D1630" s="89"/>
      <c r="E1630" s="95">
        <f t="shared" si="400"/>
        <v>0</v>
      </c>
      <c r="F1630" s="93">
        <v>180</v>
      </c>
      <c r="G1630" s="93"/>
      <c r="H1630" s="91">
        <v>0.08</v>
      </c>
      <c r="I1630" s="95">
        <f t="shared" si="401"/>
        <v>0</v>
      </c>
      <c r="J1630" s="95">
        <f t="shared" si="406"/>
        <v>0</v>
      </c>
      <c r="K1630" s="95">
        <f t="shared" si="407"/>
        <v>0</v>
      </c>
      <c r="L1630" s="95">
        <f t="shared" si="398"/>
        <v>0</v>
      </c>
      <c r="M1630" s="92">
        <f t="shared" si="402"/>
        <v>0.04</v>
      </c>
      <c r="N1630" s="92">
        <f t="shared" si="404"/>
        <v>3.3960531989175591E-3</v>
      </c>
      <c r="O1630" s="90"/>
    </row>
    <row r="1631" spans="1:18" x14ac:dyDescent="0.3">
      <c r="A1631" s="94">
        <f xml:space="preserve"> IF(MOD(ROWS($A$681:A1630),12) = 0,A1630+1,A1630)</f>
        <v>138</v>
      </c>
      <c r="B1631" s="94"/>
      <c r="C1631" s="29"/>
      <c r="D1631" s="89"/>
      <c r="E1631" s="95">
        <f t="shared" si="400"/>
        <v>0</v>
      </c>
      <c r="F1631" s="93">
        <v>180</v>
      </c>
      <c r="G1631" s="93"/>
      <c r="H1631" s="91">
        <v>0.08</v>
      </c>
      <c r="I1631" s="95">
        <f t="shared" si="401"/>
        <v>0</v>
      </c>
      <c r="J1631" s="95">
        <f t="shared" si="406"/>
        <v>0</v>
      </c>
      <c r="K1631" s="95">
        <f t="shared" si="407"/>
        <v>0</v>
      </c>
      <c r="L1631" s="95">
        <f t="shared" si="398"/>
        <v>0</v>
      </c>
      <c r="M1631" s="92">
        <f t="shared" si="402"/>
        <v>0.04</v>
      </c>
      <c r="N1631" s="92">
        <f t="shared" si="404"/>
        <v>3.3960531989175591E-3</v>
      </c>
      <c r="O1631" s="90"/>
      <c r="P1631" s="96"/>
    </row>
    <row r="1632" spans="1:18" x14ac:dyDescent="0.3">
      <c r="A1632" s="94">
        <f xml:space="preserve"> IF(MOD(ROWS($A$681:A1631),12) = 0,A1631+1,A1631)</f>
        <v>138</v>
      </c>
      <c r="B1632" s="94"/>
      <c r="C1632" s="29"/>
      <c r="D1632" s="89"/>
      <c r="E1632" s="95">
        <f t="shared" si="400"/>
        <v>441.63879665358661</v>
      </c>
      <c r="F1632" s="93">
        <v>180</v>
      </c>
      <c r="G1632" s="93"/>
      <c r="H1632" s="91">
        <v>0.08</v>
      </c>
      <c r="I1632" s="95">
        <f t="shared" si="401"/>
        <v>444.58305529794387</v>
      </c>
      <c r="J1632" s="95">
        <f t="shared" si="406"/>
        <v>2.944258644357244</v>
      </c>
      <c r="K1632" s="95">
        <f t="shared" si="407"/>
        <v>441.63879665358661</v>
      </c>
      <c r="L1632" s="95">
        <f t="shared" si="398"/>
        <v>0</v>
      </c>
      <c r="M1632" s="92">
        <f t="shared" si="402"/>
        <v>0.04</v>
      </c>
      <c r="N1632" s="92">
        <f t="shared" si="404"/>
        <v>3.3960531989175591E-3</v>
      </c>
      <c r="O1632" s="90"/>
    </row>
    <row r="1633" spans="1:17" x14ac:dyDescent="0.3">
      <c r="A1633" s="94">
        <f xml:space="preserve"> IF(MOD(ROWS($A$681:A1632),12) = 0,A1632+1,A1632)</f>
        <v>138</v>
      </c>
      <c r="B1633" s="94"/>
      <c r="C1633" s="29"/>
      <c r="D1633" s="89"/>
      <c r="E1633" s="95">
        <f t="shared" si="400"/>
        <v>697.3244157708458</v>
      </c>
      <c r="F1633" s="93">
        <v>180</v>
      </c>
      <c r="G1633" s="93"/>
      <c r="H1633" s="91">
        <v>0.08</v>
      </c>
      <c r="I1633" s="95">
        <f t="shared" si="401"/>
        <v>701.97324520931807</v>
      </c>
      <c r="J1633" s="95">
        <f t="shared" si="406"/>
        <v>4.6488294384723057</v>
      </c>
      <c r="K1633" s="95">
        <f t="shared" si="407"/>
        <v>697.3244157708458</v>
      </c>
      <c r="L1633" s="95">
        <f t="shared" si="398"/>
        <v>0</v>
      </c>
      <c r="M1633" s="92">
        <f t="shared" si="402"/>
        <v>0.04</v>
      </c>
      <c r="N1633" s="92">
        <f t="shared" si="404"/>
        <v>3.3960531989175591E-3</v>
      </c>
      <c r="O1633" s="90"/>
    </row>
    <row r="1634" spans="1:17" x14ac:dyDescent="0.3">
      <c r="A1634" s="94">
        <f xml:space="preserve"> IF(MOD(ROWS($A$681:A1633),12) = 0,A1633+1,A1633)</f>
        <v>138</v>
      </c>
      <c r="B1634" s="94"/>
      <c r="C1634" s="29"/>
      <c r="D1634" s="89"/>
      <c r="E1634" s="95">
        <f t="shared" si="400"/>
        <v>464.88294384737281</v>
      </c>
      <c r="F1634" s="93">
        <v>180</v>
      </c>
      <c r="G1634" s="93"/>
      <c r="H1634" s="91">
        <v>0.08</v>
      </c>
      <c r="I1634" s="95">
        <f t="shared" si="401"/>
        <v>467.98216347302196</v>
      </c>
      <c r="J1634" s="95">
        <f t="shared" si="406"/>
        <v>3.0992196256491522</v>
      </c>
      <c r="K1634" s="95">
        <f t="shared" si="407"/>
        <v>464.88294384737281</v>
      </c>
      <c r="L1634" s="95">
        <f t="shared" ref="L1634:L1697" si="409">MAX(0,N1634*(E1634-K1634))</f>
        <v>0</v>
      </c>
      <c r="M1634" s="92">
        <f t="shared" si="402"/>
        <v>0.04</v>
      </c>
      <c r="N1634" s="92">
        <f t="shared" si="404"/>
        <v>3.3960531989175591E-3</v>
      </c>
      <c r="O1634" s="90"/>
      <c r="Q1634" s="96"/>
    </row>
    <row r="1635" spans="1:17" x14ac:dyDescent="0.3">
      <c r="A1635" s="94">
        <f xml:space="preserve"> IF(MOD(ROWS($A$681:A1634),12) = 0,A1634+1,A1634)</f>
        <v>138</v>
      </c>
      <c r="B1635" s="94"/>
      <c r="C1635" s="29"/>
      <c r="D1635" s="89"/>
      <c r="E1635" s="95">
        <f t="shared" si="400"/>
        <v>232.44147192368641</v>
      </c>
      <c r="F1635" s="93">
        <v>180</v>
      </c>
      <c r="G1635" s="93"/>
      <c r="H1635" s="91">
        <v>0.08</v>
      </c>
      <c r="I1635" s="95">
        <f t="shared" si="401"/>
        <v>233.99108173651098</v>
      </c>
      <c r="J1635" s="95">
        <f t="shared" si="406"/>
        <v>1.5496098128245761</v>
      </c>
      <c r="K1635" s="95">
        <f t="shared" si="407"/>
        <v>232.44147192368641</v>
      </c>
      <c r="L1635" s="95">
        <f t="shared" si="409"/>
        <v>0</v>
      </c>
      <c r="M1635" s="92">
        <f t="shared" si="402"/>
        <v>0.04</v>
      </c>
      <c r="N1635" s="92">
        <f t="shared" si="404"/>
        <v>3.3960531989175591E-3</v>
      </c>
      <c r="O1635" s="90"/>
    </row>
    <row r="1636" spans="1:17" x14ac:dyDescent="0.3">
      <c r="A1636" s="94">
        <f xml:space="preserve"> IF(MOD(ROWS($A$681:A1635),12) = 0,A1635+1,A1635)</f>
        <v>138</v>
      </c>
      <c r="B1636" s="94"/>
      <c r="C1636" s="29"/>
      <c r="D1636" s="89"/>
      <c r="E1636" s="95">
        <f t="shared" si="400"/>
        <v>5539.8502537882678</v>
      </c>
      <c r="F1636" s="93">
        <v>180</v>
      </c>
      <c r="G1636" s="93"/>
      <c r="H1636" s="91">
        <v>0.08</v>
      </c>
      <c r="I1636" s="95">
        <f t="shared" si="401"/>
        <v>5256.0864638169551</v>
      </c>
      <c r="J1636" s="95">
        <f t="shared" si="406"/>
        <v>36.932335025255121</v>
      </c>
      <c r="K1636" s="95">
        <f t="shared" si="407"/>
        <v>5219.1541287916998</v>
      </c>
      <c r="L1636" s="95">
        <f t="shared" si="409"/>
        <v>1.08910110117506</v>
      </c>
      <c r="M1636" s="92">
        <f t="shared" si="402"/>
        <v>0.04</v>
      </c>
      <c r="N1636" s="92">
        <f t="shared" si="404"/>
        <v>3.3960531989175591E-3</v>
      </c>
      <c r="O1636" s="90"/>
    </row>
    <row r="1637" spans="1:17" x14ac:dyDescent="0.3">
      <c r="A1637" s="94">
        <f xml:space="preserve"> IF(MOD(ROWS($A$681:A1636),12) = 0,A1636+1,A1636)</f>
        <v>138</v>
      </c>
      <c r="B1637" s="94"/>
      <c r="C1637" s="29"/>
      <c r="D1637" s="89"/>
      <c r="E1637" s="95">
        <f t="shared" si="400"/>
        <v>6647.8203045463533</v>
      </c>
      <c r="F1637" s="93">
        <v>180</v>
      </c>
      <c r="G1637" s="93"/>
      <c r="H1637" s="91">
        <v>0.08</v>
      </c>
      <c r="I1637" s="95">
        <f t="shared" si="401"/>
        <v>6307.303756580347</v>
      </c>
      <c r="J1637" s="95">
        <f t="shared" si="406"/>
        <v>44.318802030309023</v>
      </c>
      <c r="K1637" s="95">
        <f t="shared" si="407"/>
        <v>6262.9849545500383</v>
      </c>
      <c r="L1637" s="95">
        <f t="shared" si="409"/>
        <v>1.306921321411544</v>
      </c>
      <c r="M1637" s="92">
        <f t="shared" si="402"/>
        <v>0.04</v>
      </c>
      <c r="N1637" s="92">
        <f t="shared" si="404"/>
        <v>3.3960531989175591E-3</v>
      </c>
      <c r="O1637" s="90"/>
    </row>
    <row r="1638" spans="1:17" x14ac:dyDescent="0.3">
      <c r="A1638" s="94">
        <f xml:space="preserve"> IF(MOD(ROWS($A$681:A1637),12) = 0,A1637+1,A1637)</f>
        <v>138</v>
      </c>
      <c r="B1638" s="94"/>
      <c r="C1638" s="29"/>
      <c r="D1638" s="89"/>
      <c r="E1638" s="95">
        <f t="shared" si="400"/>
        <v>15040.47043212553</v>
      </c>
      <c r="F1638" s="93">
        <v>180</v>
      </c>
      <c r="G1638" s="93"/>
      <c r="H1638" s="91">
        <v>0.08</v>
      </c>
      <c r="I1638" s="95">
        <f t="shared" si="401"/>
        <v>7358.521049343738</v>
      </c>
      <c r="J1638" s="95">
        <f t="shared" si="406"/>
        <v>100.26980288083688</v>
      </c>
      <c r="K1638" s="95">
        <f t="shared" si="407"/>
        <v>7258.2512464629008</v>
      </c>
      <c r="L1638" s="95">
        <f t="shared" si="409"/>
        <v>26.428830360147174</v>
      </c>
      <c r="M1638" s="92">
        <f t="shared" si="402"/>
        <v>0.04</v>
      </c>
      <c r="N1638" s="92">
        <f t="shared" si="404"/>
        <v>3.3960531989175591E-3</v>
      </c>
      <c r="O1638" s="90"/>
    </row>
    <row r="1639" spans="1:17" x14ac:dyDescent="0.3">
      <c r="A1639" s="94">
        <f xml:space="preserve"> IF(MOD(ROWS($A$681:A1638),12) = 0,A1638+1,A1638)</f>
        <v>138</v>
      </c>
      <c r="B1639" s="94"/>
      <c r="C1639" s="29"/>
      <c r="D1639" s="89"/>
      <c r="E1639" s="95">
        <f t="shared" si="400"/>
        <v>15626.462786624592</v>
      </c>
      <c r="F1639" s="93">
        <v>180</v>
      </c>
      <c r="G1639" s="93"/>
      <c r="H1639" s="91">
        <v>0.08</v>
      </c>
      <c r="I1639" s="95">
        <f t="shared" si="401"/>
        <v>7645.2166746428447</v>
      </c>
      <c r="J1639" s="95">
        <f t="shared" si="406"/>
        <v>104.17641857749729</v>
      </c>
      <c r="K1639" s="95">
        <f t="shared" si="407"/>
        <v>7541.0402560653474</v>
      </c>
      <c r="L1639" s="95">
        <f t="shared" si="409"/>
        <v>27.458525049505827</v>
      </c>
      <c r="M1639" s="92">
        <f t="shared" si="402"/>
        <v>0.04</v>
      </c>
      <c r="N1639" s="92">
        <f t="shared" si="404"/>
        <v>3.3960531989175591E-3</v>
      </c>
      <c r="O1639" s="90"/>
    </row>
    <row r="1640" spans="1:17" x14ac:dyDescent="0.3">
      <c r="A1640" s="94">
        <f xml:space="preserve"> IF(MOD(ROWS($A$681:A1639),12) = 0,A1639+1,A1639)</f>
        <v>138</v>
      </c>
      <c r="B1640" s="94"/>
      <c r="C1640" s="29"/>
      <c r="D1640" s="89"/>
      <c r="E1640" s="95">
        <f t="shared" si="400"/>
        <v>25393.00202826444</v>
      </c>
      <c r="F1640" s="93">
        <v>180</v>
      </c>
      <c r="G1640" s="93"/>
      <c r="H1640" s="91">
        <v>0.08</v>
      </c>
      <c r="I1640" s="95">
        <f t="shared" si="401"/>
        <v>12423.477096294622</v>
      </c>
      <c r="J1640" s="95">
        <f t="shared" si="406"/>
        <v>169.28668018842961</v>
      </c>
      <c r="K1640" s="95">
        <f t="shared" si="407"/>
        <v>12254.190416106192</v>
      </c>
      <c r="L1640" s="95">
        <f t="shared" si="409"/>
        <v>44.62010320544519</v>
      </c>
      <c r="M1640" s="92">
        <f t="shared" si="402"/>
        <v>0.04</v>
      </c>
      <c r="N1640" s="92">
        <f t="shared" si="404"/>
        <v>3.3960531989175591E-3</v>
      </c>
      <c r="O1640" s="88">
        <f t="shared" ref="O1640" si="410">SUM(I1629:I1640)</f>
        <v>40839.134586395303</v>
      </c>
      <c r="P1640" s="96"/>
    </row>
    <row r="1641" spans="1:17" x14ac:dyDescent="0.3">
      <c r="A1641" s="94">
        <f xml:space="preserve"> IF(MOD(ROWS($A$681:A1640),12) = 0,A1640+1,A1640)</f>
        <v>139</v>
      </c>
      <c r="B1641" s="94"/>
      <c r="C1641" s="29"/>
      <c r="D1641" s="89"/>
      <c r="E1641" s="95">
        <f t="shared" si="400"/>
        <v>0</v>
      </c>
      <c r="F1641" s="93">
        <v>180</v>
      </c>
      <c r="G1641" s="93"/>
      <c r="H1641" s="91">
        <v>0.08</v>
      </c>
      <c r="I1641" s="95">
        <f t="shared" si="401"/>
        <v>0</v>
      </c>
      <c r="J1641" s="95">
        <f t="shared" si="406"/>
        <v>0</v>
      </c>
      <c r="K1641" s="95">
        <f t="shared" si="407"/>
        <v>0</v>
      </c>
      <c r="L1641" s="95">
        <f t="shared" si="409"/>
        <v>0</v>
      </c>
      <c r="M1641" s="92">
        <f t="shared" si="402"/>
        <v>0.04</v>
      </c>
      <c r="N1641" s="92">
        <f t="shared" si="404"/>
        <v>3.3960531989175591E-3</v>
      </c>
      <c r="O1641" s="90"/>
    </row>
    <row r="1642" spans="1:17" x14ac:dyDescent="0.3">
      <c r="A1642" s="94">
        <f xml:space="preserve"> IF(MOD(ROWS($A$681:A1641),12) = 0,A1641+1,A1641)</f>
        <v>139</v>
      </c>
      <c r="B1642" s="94"/>
      <c r="C1642" s="29"/>
      <c r="D1642" s="89"/>
      <c r="E1642" s="95">
        <f t="shared" si="400"/>
        <v>0</v>
      </c>
      <c r="F1642" s="93">
        <v>180</v>
      </c>
      <c r="G1642" s="93"/>
      <c r="H1642" s="91">
        <v>0.08</v>
      </c>
      <c r="I1642" s="95">
        <f t="shared" si="401"/>
        <v>0</v>
      </c>
      <c r="J1642" s="95">
        <f t="shared" si="406"/>
        <v>0</v>
      </c>
      <c r="K1642" s="95">
        <f t="shared" si="407"/>
        <v>0</v>
      </c>
      <c r="L1642" s="95">
        <f t="shared" si="409"/>
        <v>0</v>
      </c>
      <c r="M1642" s="92">
        <f t="shared" si="402"/>
        <v>0.04</v>
      </c>
      <c r="N1642" s="92">
        <f t="shared" si="404"/>
        <v>3.3960531989175591E-3</v>
      </c>
      <c r="O1642" s="90"/>
    </row>
    <row r="1643" spans="1:17" x14ac:dyDescent="0.3">
      <c r="A1643" s="94">
        <f xml:space="preserve"> IF(MOD(ROWS($A$681:A1642),12) = 0,A1642+1,A1642)</f>
        <v>139</v>
      </c>
      <c r="B1643" s="94"/>
      <c r="C1643" s="29"/>
      <c r="D1643" s="89"/>
      <c r="E1643" s="95">
        <f t="shared" si="400"/>
        <v>0</v>
      </c>
      <c r="F1643" s="93">
        <v>180</v>
      </c>
      <c r="G1643" s="93"/>
      <c r="H1643" s="91">
        <v>0.08</v>
      </c>
      <c r="I1643" s="95">
        <f t="shared" si="401"/>
        <v>0</v>
      </c>
      <c r="J1643" s="95">
        <f t="shared" si="406"/>
        <v>0</v>
      </c>
      <c r="K1643" s="95">
        <f t="shared" si="407"/>
        <v>0</v>
      </c>
      <c r="L1643" s="95">
        <f t="shared" si="409"/>
        <v>0</v>
      </c>
      <c r="M1643" s="92">
        <f t="shared" si="402"/>
        <v>0.04</v>
      </c>
      <c r="N1643" s="92">
        <f t="shared" si="404"/>
        <v>3.3960531989175591E-3</v>
      </c>
      <c r="O1643" s="90"/>
    </row>
    <row r="1644" spans="1:17" x14ac:dyDescent="0.3">
      <c r="A1644" s="94">
        <f xml:space="preserve"> IF(MOD(ROWS($A$681:A1643),12) = 0,A1643+1,A1643)</f>
        <v>139</v>
      </c>
      <c r="B1644" s="94"/>
      <c r="C1644" s="29"/>
      <c r="D1644" s="89"/>
      <c r="E1644" s="95">
        <f t="shared" si="400"/>
        <v>0</v>
      </c>
      <c r="F1644" s="93">
        <v>180</v>
      </c>
      <c r="G1644" s="93"/>
      <c r="H1644" s="91">
        <v>0.08</v>
      </c>
      <c r="I1644" s="95">
        <f t="shared" si="401"/>
        <v>0</v>
      </c>
      <c r="J1644" s="95">
        <f t="shared" si="406"/>
        <v>0</v>
      </c>
      <c r="K1644" s="95">
        <f t="shared" si="407"/>
        <v>0</v>
      </c>
      <c r="L1644" s="95">
        <f t="shared" si="409"/>
        <v>0</v>
      </c>
      <c r="M1644" s="92">
        <f t="shared" si="402"/>
        <v>0.04</v>
      </c>
      <c r="N1644" s="92">
        <f t="shared" si="404"/>
        <v>3.3960531989175591E-3</v>
      </c>
      <c r="O1644" s="90"/>
    </row>
    <row r="1645" spans="1:17" x14ac:dyDescent="0.3">
      <c r="A1645" s="94">
        <f xml:space="preserve"> IF(MOD(ROWS($A$681:A1644),12) = 0,A1644+1,A1644)</f>
        <v>139</v>
      </c>
      <c r="B1645" s="94"/>
      <c r="C1645" s="29"/>
      <c r="D1645" s="89"/>
      <c r="E1645" s="95">
        <f t="shared" si="400"/>
        <v>0</v>
      </c>
      <c r="F1645" s="93">
        <v>180</v>
      </c>
      <c r="G1645" s="93"/>
      <c r="H1645" s="91">
        <v>0.08</v>
      </c>
      <c r="I1645" s="95">
        <f t="shared" si="401"/>
        <v>0</v>
      </c>
      <c r="J1645" s="95">
        <f t="shared" si="406"/>
        <v>0</v>
      </c>
      <c r="K1645" s="95">
        <f t="shared" si="407"/>
        <v>0</v>
      </c>
      <c r="L1645" s="95">
        <f t="shared" si="409"/>
        <v>0</v>
      </c>
      <c r="M1645" s="92">
        <f t="shared" si="402"/>
        <v>0.04</v>
      </c>
      <c r="N1645" s="92">
        <f t="shared" si="404"/>
        <v>3.3960531989175591E-3</v>
      </c>
      <c r="O1645" s="90"/>
    </row>
    <row r="1646" spans="1:17" x14ac:dyDescent="0.3">
      <c r="A1646" s="94">
        <f xml:space="preserve"> IF(MOD(ROWS($A$681:A1645),12) = 0,A1645+1,A1645)</f>
        <v>139</v>
      </c>
      <c r="B1646" s="94"/>
      <c r="C1646" s="29"/>
      <c r="D1646" s="89"/>
      <c r="E1646" s="95">
        <f t="shared" ref="E1646:E1709" si="411">MAX(0,E1634-K1634-L1634)</f>
        <v>0</v>
      </c>
      <c r="F1646" s="93">
        <v>180</v>
      </c>
      <c r="G1646" s="93"/>
      <c r="H1646" s="91">
        <v>0.08</v>
      </c>
      <c r="I1646" s="95">
        <f t="shared" ref="I1646:I1709" si="412">IF(E1646&lt;I1634, (E1646+J1646),I1634)</f>
        <v>0</v>
      </c>
      <c r="J1646" s="95">
        <f t="shared" si="406"/>
        <v>0</v>
      </c>
      <c r="K1646" s="95">
        <f t="shared" si="407"/>
        <v>0</v>
      </c>
      <c r="L1646" s="95">
        <f t="shared" si="409"/>
        <v>0</v>
      </c>
      <c r="M1646" s="92">
        <f t="shared" si="402"/>
        <v>0.04</v>
      </c>
      <c r="N1646" s="92">
        <f t="shared" si="404"/>
        <v>3.3960531989175591E-3</v>
      </c>
      <c r="O1646" s="90"/>
    </row>
    <row r="1647" spans="1:17" x14ac:dyDescent="0.3">
      <c r="A1647" s="94">
        <f xml:space="preserve"> IF(MOD(ROWS($A$681:A1646),12) = 0,A1646+1,A1646)</f>
        <v>139</v>
      </c>
      <c r="B1647" s="94"/>
      <c r="C1647" s="29"/>
      <c r="D1647" s="89"/>
      <c r="E1647" s="95">
        <f t="shared" si="411"/>
        <v>0</v>
      </c>
      <c r="F1647" s="93">
        <v>180</v>
      </c>
      <c r="G1647" s="93"/>
      <c r="H1647" s="91">
        <v>0.08</v>
      </c>
      <c r="I1647" s="95">
        <f t="shared" si="412"/>
        <v>0</v>
      </c>
      <c r="J1647" s="95">
        <f t="shared" si="406"/>
        <v>0</v>
      </c>
      <c r="K1647" s="95">
        <f t="shared" si="407"/>
        <v>0</v>
      </c>
      <c r="L1647" s="95">
        <f t="shared" si="409"/>
        <v>0</v>
      </c>
      <c r="M1647" s="92">
        <f t="shared" si="402"/>
        <v>0.04</v>
      </c>
      <c r="N1647" s="92">
        <f t="shared" si="404"/>
        <v>3.3960531989175591E-3</v>
      </c>
      <c r="O1647" s="90"/>
    </row>
    <row r="1648" spans="1:17" x14ac:dyDescent="0.3">
      <c r="A1648" s="94">
        <f xml:space="preserve"> IF(MOD(ROWS($A$681:A1647),12) = 0,A1647+1,A1647)</f>
        <v>139</v>
      </c>
      <c r="B1648" s="94"/>
      <c r="C1648" s="29"/>
      <c r="D1648" s="89"/>
      <c r="E1648" s="95">
        <f t="shared" si="411"/>
        <v>319.6070238953929</v>
      </c>
      <c r="F1648" s="93">
        <v>180</v>
      </c>
      <c r="G1648" s="93"/>
      <c r="H1648" s="91">
        <v>0.08</v>
      </c>
      <c r="I1648" s="95">
        <f t="shared" si="412"/>
        <v>321.73773738802885</v>
      </c>
      <c r="J1648" s="95">
        <f t="shared" si="406"/>
        <v>2.130713492635953</v>
      </c>
      <c r="K1648" s="95">
        <f t="shared" si="407"/>
        <v>319.6070238953929</v>
      </c>
      <c r="L1648" s="95">
        <f t="shared" si="409"/>
        <v>0</v>
      </c>
      <c r="M1648" s="92">
        <f t="shared" si="402"/>
        <v>0.04</v>
      </c>
      <c r="N1648" s="92">
        <f t="shared" si="404"/>
        <v>3.3960531989175591E-3</v>
      </c>
      <c r="O1648" s="90"/>
    </row>
    <row r="1649" spans="1:15" x14ac:dyDescent="0.3">
      <c r="A1649" s="94">
        <f xml:space="preserve"> IF(MOD(ROWS($A$681:A1648),12) = 0,A1648+1,A1648)</f>
        <v>139</v>
      </c>
      <c r="B1649" s="94"/>
      <c r="C1649" s="29"/>
      <c r="D1649" s="89"/>
      <c r="E1649" s="95">
        <f t="shared" si="411"/>
        <v>383.52842867490347</v>
      </c>
      <c r="F1649" s="93">
        <v>180</v>
      </c>
      <c r="G1649" s="93"/>
      <c r="H1649" s="91">
        <v>0.08</v>
      </c>
      <c r="I1649" s="95">
        <f t="shared" si="412"/>
        <v>386.08528486606951</v>
      </c>
      <c r="J1649" s="95">
        <f t="shared" si="406"/>
        <v>2.5568561911660233</v>
      </c>
      <c r="K1649" s="95">
        <f t="shared" si="407"/>
        <v>383.52842867490347</v>
      </c>
      <c r="L1649" s="95">
        <f t="shared" si="409"/>
        <v>0</v>
      </c>
      <c r="M1649" s="92">
        <f t="shared" si="402"/>
        <v>0.04</v>
      </c>
      <c r="N1649" s="92">
        <f t="shared" si="404"/>
        <v>3.3960531989175591E-3</v>
      </c>
      <c r="O1649" s="90"/>
    </row>
    <row r="1650" spans="1:15" x14ac:dyDescent="0.3">
      <c r="A1650" s="94">
        <f xml:space="preserve"> IF(MOD(ROWS($A$681:A1649),12) = 0,A1649+1,A1649)</f>
        <v>139</v>
      </c>
      <c r="B1650" s="94"/>
      <c r="C1650" s="29"/>
      <c r="D1650" s="89"/>
      <c r="E1650" s="95">
        <f t="shared" si="411"/>
        <v>7755.7903553024826</v>
      </c>
      <c r="F1650" s="93">
        <v>180</v>
      </c>
      <c r="G1650" s="93"/>
      <c r="H1650" s="91">
        <v>0.08</v>
      </c>
      <c r="I1650" s="95">
        <f t="shared" si="412"/>
        <v>7358.521049343738</v>
      </c>
      <c r="J1650" s="95">
        <f t="shared" si="406"/>
        <v>51.705269035349886</v>
      </c>
      <c r="K1650" s="95">
        <f t="shared" si="407"/>
        <v>7306.8157803083877</v>
      </c>
      <c r="L1650" s="95">
        <f t="shared" si="409"/>
        <v>1.5247415416413472</v>
      </c>
      <c r="M1650" s="92">
        <f t="shared" ref="M1650:M1713" si="413">0.04</f>
        <v>0.04</v>
      </c>
      <c r="N1650" s="92">
        <f t="shared" si="404"/>
        <v>3.3960531989175591E-3</v>
      </c>
      <c r="O1650" s="90"/>
    </row>
    <row r="1651" spans="1:15" x14ac:dyDescent="0.3">
      <c r="A1651" s="94">
        <f xml:space="preserve"> IF(MOD(ROWS($A$681:A1650),12) = 0,A1650+1,A1650)</f>
        <v>139</v>
      </c>
      <c r="B1651" s="94"/>
      <c r="C1651" s="29"/>
      <c r="D1651" s="89"/>
      <c r="E1651" s="95">
        <f t="shared" si="411"/>
        <v>8057.9640055097389</v>
      </c>
      <c r="F1651" s="93">
        <v>180</v>
      </c>
      <c r="G1651" s="93"/>
      <c r="H1651" s="91">
        <v>0.08</v>
      </c>
      <c r="I1651" s="95">
        <f t="shared" si="412"/>
        <v>7645.2166746428447</v>
      </c>
      <c r="J1651" s="95">
        <f t="shared" si="406"/>
        <v>53.719760036731593</v>
      </c>
      <c r="K1651" s="95">
        <f t="shared" si="407"/>
        <v>7591.496914606113</v>
      </c>
      <c r="L1651" s="95">
        <f t="shared" si="409"/>
        <v>1.5841470562530264</v>
      </c>
      <c r="M1651" s="92">
        <f t="shared" si="413"/>
        <v>0.04</v>
      </c>
      <c r="N1651" s="92">
        <f t="shared" si="404"/>
        <v>3.3960531989175591E-3</v>
      </c>
      <c r="O1651" s="90"/>
    </row>
    <row r="1652" spans="1:15" x14ac:dyDescent="0.3">
      <c r="A1652" s="94">
        <f xml:space="preserve"> IF(MOD(ROWS($A$681:A1651),12) = 0,A1651+1,A1651)</f>
        <v>139</v>
      </c>
      <c r="B1652" s="94"/>
      <c r="C1652" s="29"/>
      <c r="D1652" s="89"/>
      <c r="E1652" s="95">
        <f t="shared" si="411"/>
        <v>13094.191508952803</v>
      </c>
      <c r="F1652" s="93">
        <v>180</v>
      </c>
      <c r="G1652" s="93"/>
      <c r="H1652" s="91">
        <v>0.08</v>
      </c>
      <c r="I1652" s="95">
        <f t="shared" si="412"/>
        <v>12423.477096294622</v>
      </c>
      <c r="J1652" s="95">
        <f t="shared" si="406"/>
        <v>87.294610059685354</v>
      </c>
      <c r="K1652" s="95">
        <f t="shared" si="407"/>
        <v>12336.182486234937</v>
      </c>
      <c r="L1652" s="95">
        <f t="shared" si="409"/>
        <v>2.5742389664093821</v>
      </c>
      <c r="M1652" s="92">
        <f t="shared" si="413"/>
        <v>0.04</v>
      </c>
      <c r="N1652" s="92">
        <f t="shared" si="404"/>
        <v>3.3960531989175591E-3</v>
      </c>
      <c r="O1652" s="88">
        <f t="shared" ref="O1652" si="414">SUM(I1641:I1652)</f>
        <v>28135.037842535305</v>
      </c>
    </row>
    <row r="1653" spans="1:15" x14ac:dyDescent="0.3">
      <c r="A1653" s="94">
        <f xml:space="preserve"> IF(MOD(ROWS($A$681:A1652),12) = 0,A1652+1,A1652)</f>
        <v>140</v>
      </c>
      <c r="B1653" s="94"/>
      <c r="C1653" s="29"/>
      <c r="D1653" s="89"/>
      <c r="E1653" s="95">
        <f t="shared" si="411"/>
        <v>0</v>
      </c>
      <c r="F1653" s="93">
        <v>180</v>
      </c>
      <c r="G1653" s="93"/>
      <c r="H1653" s="91">
        <v>0.08</v>
      </c>
      <c r="I1653" s="95">
        <f t="shared" si="412"/>
        <v>0</v>
      </c>
      <c r="J1653" s="95">
        <f t="shared" si="406"/>
        <v>0</v>
      </c>
      <c r="K1653" s="95">
        <f t="shared" si="407"/>
        <v>0</v>
      </c>
      <c r="L1653" s="95">
        <f t="shared" si="409"/>
        <v>0</v>
      </c>
      <c r="M1653" s="92">
        <f t="shared" si="413"/>
        <v>0.04</v>
      </c>
      <c r="N1653" s="92">
        <f t="shared" si="404"/>
        <v>3.3960531989175591E-3</v>
      </c>
      <c r="O1653" s="90"/>
    </row>
    <row r="1654" spans="1:15" x14ac:dyDescent="0.3">
      <c r="A1654" s="94">
        <f xml:space="preserve"> IF(MOD(ROWS($A$681:A1653),12) = 0,A1653+1,A1653)</f>
        <v>140</v>
      </c>
      <c r="B1654" s="94"/>
      <c r="C1654" s="29"/>
      <c r="D1654" s="89"/>
      <c r="E1654" s="95">
        <f t="shared" si="411"/>
        <v>0</v>
      </c>
      <c r="F1654" s="93">
        <v>180</v>
      </c>
      <c r="G1654" s="93"/>
      <c r="H1654" s="91">
        <v>0.08</v>
      </c>
      <c r="I1654" s="95">
        <f t="shared" si="412"/>
        <v>0</v>
      </c>
      <c r="J1654" s="95">
        <f t="shared" si="406"/>
        <v>0</v>
      </c>
      <c r="K1654" s="95">
        <f t="shared" si="407"/>
        <v>0</v>
      </c>
      <c r="L1654" s="95">
        <f t="shared" si="409"/>
        <v>0</v>
      </c>
      <c r="M1654" s="92">
        <f t="shared" si="413"/>
        <v>0.04</v>
      </c>
      <c r="N1654" s="92">
        <f t="shared" si="404"/>
        <v>3.3960531989175591E-3</v>
      </c>
      <c r="O1654" s="90"/>
    </row>
    <row r="1655" spans="1:15" x14ac:dyDescent="0.3">
      <c r="A1655" s="94">
        <f xml:space="preserve"> IF(MOD(ROWS($A$681:A1654),12) = 0,A1654+1,A1654)</f>
        <v>140</v>
      </c>
      <c r="B1655" s="94"/>
      <c r="C1655" s="29"/>
      <c r="D1655" s="89"/>
      <c r="E1655" s="95">
        <f t="shared" si="411"/>
        <v>0</v>
      </c>
      <c r="F1655" s="93">
        <v>180</v>
      </c>
      <c r="G1655" s="93"/>
      <c r="H1655" s="91">
        <v>0.08</v>
      </c>
      <c r="I1655" s="95">
        <f t="shared" si="412"/>
        <v>0</v>
      </c>
      <c r="J1655" s="95">
        <f t="shared" si="406"/>
        <v>0</v>
      </c>
      <c r="K1655" s="95">
        <f t="shared" si="407"/>
        <v>0</v>
      </c>
      <c r="L1655" s="95">
        <f t="shared" si="409"/>
        <v>0</v>
      </c>
      <c r="M1655" s="92">
        <f t="shared" si="413"/>
        <v>0.04</v>
      </c>
      <c r="N1655" s="92">
        <f t="shared" si="404"/>
        <v>3.3960531989175591E-3</v>
      </c>
      <c r="O1655" s="90"/>
    </row>
    <row r="1656" spans="1:15" x14ac:dyDescent="0.3">
      <c r="A1656" s="94">
        <f xml:space="preserve"> IF(MOD(ROWS($A$681:A1655),12) = 0,A1655+1,A1655)</f>
        <v>140</v>
      </c>
      <c r="B1656" s="94"/>
      <c r="C1656" s="29"/>
      <c r="D1656" s="89"/>
      <c r="E1656" s="95">
        <f t="shared" si="411"/>
        <v>0</v>
      </c>
      <c r="F1656" s="93">
        <v>180</v>
      </c>
      <c r="G1656" s="93"/>
      <c r="H1656" s="91">
        <v>0.08</v>
      </c>
      <c r="I1656" s="95">
        <f t="shared" si="412"/>
        <v>0</v>
      </c>
      <c r="J1656" s="95">
        <f t="shared" si="406"/>
        <v>0</v>
      </c>
      <c r="K1656" s="95">
        <f t="shared" si="407"/>
        <v>0</v>
      </c>
      <c r="L1656" s="95">
        <f t="shared" si="409"/>
        <v>0</v>
      </c>
      <c r="M1656" s="92">
        <f t="shared" si="413"/>
        <v>0.04</v>
      </c>
      <c r="N1656" s="92">
        <f t="shared" si="404"/>
        <v>3.3960531989175591E-3</v>
      </c>
      <c r="O1656" s="90"/>
    </row>
    <row r="1657" spans="1:15" x14ac:dyDescent="0.3">
      <c r="A1657" s="94">
        <f xml:space="preserve"> IF(MOD(ROWS($A$681:A1656),12) = 0,A1656+1,A1656)</f>
        <v>140</v>
      </c>
      <c r="B1657" s="94"/>
      <c r="C1657" s="29"/>
      <c r="D1657" s="89"/>
      <c r="E1657" s="95">
        <f t="shared" si="411"/>
        <v>0</v>
      </c>
      <c r="F1657" s="93">
        <v>180</v>
      </c>
      <c r="G1657" s="93"/>
      <c r="H1657" s="91">
        <v>0.08</v>
      </c>
      <c r="I1657" s="95">
        <f t="shared" si="412"/>
        <v>0</v>
      </c>
      <c r="J1657" s="95">
        <f t="shared" si="406"/>
        <v>0</v>
      </c>
      <c r="K1657" s="95">
        <f t="shared" si="407"/>
        <v>0</v>
      </c>
      <c r="L1657" s="95">
        <f t="shared" si="409"/>
        <v>0</v>
      </c>
      <c r="M1657" s="92">
        <f t="shared" si="413"/>
        <v>0.04</v>
      </c>
      <c r="N1657" s="92">
        <f t="shared" si="404"/>
        <v>3.3960531989175591E-3</v>
      </c>
      <c r="O1657" s="90"/>
    </row>
    <row r="1658" spans="1:15" x14ac:dyDescent="0.3">
      <c r="A1658" s="94">
        <f xml:space="preserve"> IF(MOD(ROWS($A$681:A1657),12) = 0,A1657+1,A1657)</f>
        <v>140</v>
      </c>
      <c r="B1658" s="94"/>
      <c r="C1658" s="29"/>
      <c r="D1658" s="89"/>
      <c r="E1658" s="95">
        <f t="shared" si="411"/>
        <v>0</v>
      </c>
      <c r="F1658" s="93">
        <v>180</v>
      </c>
      <c r="G1658" s="93"/>
      <c r="H1658" s="91">
        <v>0.08</v>
      </c>
      <c r="I1658" s="95">
        <f t="shared" si="412"/>
        <v>0</v>
      </c>
      <c r="J1658" s="95">
        <f t="shared" si="406"/>
        <v>0</v>
      </c>
      <c r="K1658" s="95">
        <f t="shared" si="407"/>
        <v>0</v>
      </c>
      <c r="L1658" s="95">
        <f t="shared" si="409"/>
        <v>0</v>
      </c>
      <c r="M1658" s="92">
        <f t="shared" si="413"/>
        <v>0.04</v>
      </c>
      <c r="N1658" s="92">
        <f t="shared" si="404"/>
        <v>3.3960531989175591E-3</v>
      </c>
      <c r="O1658" s="90"/>
    </row>
    <row r="1659" spans="1:15" x14ac:dyDescent="0.3">
      <c r="A1659" s="94">
        <f xml:space="preserve"> IF(MOD(ROWS($A$681:A1658),12) = 0,A1658+1,A1658)</f>
        <v>140</v>
      </c>
      <c r="B1659" s="94"/>
      <c r="C1659" s="29"/>
      <c r="D1659" s="89"/>
      <c r="E1659" s="95">
        <f t="shared" si="411"/>
        <v>0</v>
      </c>
      <c r="F1659" s="93">
        <v>180</v>
      </c>
      <c r="G1659" s="93"/>
      <c r="H1659" s="91">
        <v>0.08</v>
      </c>
      <c r="I1659" s="95">
        <f t="shared" si="412"/>
        <v>0</v>
      </c>
      <c r="J1659" s="95">
        <f t="shared" si="406"/>
        <v>0</v>
      </c>
      <c r="K1659" s="95">
        <f t="shared" si="407"/>
        <v>0</v>
      </c>
      <c r="L1659" s="95">
        <f t="shared" si="409"/>
        <v>0</v>
      </c>
      <c r="M1659" s="92">
        <f t="shared" si="413"/>
        <v>0.04</v>
      </c>
      <c r="N1659" s="92">
        <f t="shared" si="404"/>
        <v>3.3960531989175591E-3</v>
      </c>
      <c r="O1659" s="90"/>
    </row>
    <row r="1660" spans="1:15" x14ac:dyDescent="0.3">
      <c r="A1660" s="94">
        <f xml:space="preserve"> IF(MOD(ROWS($A$681:A1659),12) = 0,A1659+1,A1659)</f>
        <v>140</v>
      </c>
      <c r="B1660" s="94"/>
      <c r="C1660" s="29"/>
      <c r="D1660" s="89"/>
      <c r="E1660" s="95">
        <f t="shared" si="411"/>
        <v>0</v>
      </c>
      <c r="F1660" s="93">
        <v>180</v>
      </c>
      <c r="G1660" s="93"/>
      <c r="H1660" s="91">
        <v>0.08</v>
      </c>
      <c r="I1660" s="95">
        <f t="shared" si="412"/>
        <v>0</v>
      </c>
      <c r="J1660" s="95">
        <f t="shared" si="406"/>
        <v>0</v>
      </c>
      <c r="K1660" s="95">
        <f t="shared" si="407"/>
        <v>0</v>
      </c>
      <c r="L1660" s="95">
        <f t="shared" si="409"/>
        <v>0</v>
      </c>
      <c r="M1660" s="92">
        <f t="shared" si="413"/>
        <v>0.04</v>
      </c>
      <c r="N1660" s="92">
        <f t="shared" si="404"/>
        <v>3.3960531989175591E-3</v>
      </c>
      <c r="O1660" s="90"/>
    </row>
    <row r="1661" spans="1:15" x14ac:dyDescent="0.3">
      <c r="A1661" s="94">
        <f xml:space="preserve"> IF(MOD(ROWS($A$681:A1660),12) = 0,A1660+1,A1660)</f>
        <v>140</v>
      </c>
      <c r="B1661" s="94"/>
      <c r="C1661" s="29"/>
      <c r="D1661" s="89"/>
      <c r="E1661" s="95">
        <f t="shared" si="411"/>
        <v>0</v>
      </c>
      <c r="F1661" s="93">
        <v>180</v>
      </c>
      <c r="G1661" s="93"/>
      <c r="H1661" s="91">
        <v>0.08</v>
      </c>
      <c r="I1661" s="95">
        <f t="shared" si="412"/>
        <v>0</v>
      </c>
      <c r="J1661" s="95">
        <f t="shared" si="406"/>
        <v>0</v>
      </c>
      <c r="K1661" s="95">
        <f t="shared" si="407"/>
        <v>0</v>
      </c>
      <c r="L1661" s="95">
        <f t="shared" si="409"/>
        <v>0</v>
      </c>
      <c r="M1661" s="92">
        <f t="shared" si="413"/>
        <v>0.04</v>
      </c>
      <c r="N1661" s="92">
        <f t="shared" si="404"/>
        <v>3.3960531989175591E-3</v>
      </c>
      <c r="O1661" s="90"/>
    </row>
    <row r="1662" spans="1:15" x14ac:dyDescent="0.3">
      <c r="A1662" s="94">
        <f xml:space="preserve"> IF(MOD(ROWS($A$681:A1661),12) = 0,A1661+1,A1661)</f>
        <v>140</v>
      </c>
      <c r="B1662" s="94"/>
      <c r="C1662" s="29"/>
      <c r="D1662" s="89"/>
      <c r="E1662" s="95">
        <f t="shared" si="411"/>
        <v>447.4498334524535</v>
      </c>
      <c r="F1662" s="93">
        <v>180</v>
      </c>
      <c r="G1662" s="93"/>
      <c r="H1662" s="91">
        <v>0.08</v>
      </c>
      <c r="I1662" s="95">
        <f t="shared" si="412"/>
        <v>450.43283234213652</v>
      </c>
      <c r="J1662" s="95">
        <f t="shared" si="406"/>
        <v>2.9829988896830235</v>
      </c>
      <c r="K1662" s="95">
        <f t="shared" si="407"/>
        <v>447.4498334524535</v>
      </c>
      <c r="L1662" s="95">
        <f t="shared" si="409"/>
        <v>0</v>
      </c>
      <c r="M1662" s="92">
        <f t="shared" si="413"/>
        <v>0.04</v>
      </c>
      <c r="N1662" s="92">
        <f t="shared" si="404"/>
        <v>3.3960531989175591E-3</v>
      </c>
      <c r="O1662" s="90"/>
    </row>
    <row r="1663" spans="1:15" x14ac:dyDescent="0.3">
      <c r="A1663" s="94">
        <f xml:space="preserve"> IF(MOD(ROWS($A$681:A1662),12) = 0,A1662+1,A1662)</f>
        <v>140</v>
      </c>
      <c r="B1663" s="94"/>
      <c r="C1663" s="29"/>
      <c r="D1663" s="89"/>
      <c r="E1663" s="95">
        <f t="shared" si="411"/>
        <v>464.88294384737281</v>
      </c>
      <c r="F1663" s="93">
        <v>180</v>
      </c>
      <c r="G1663" s="93"/>
      <c r="H1663" s="91">
        <v>0.08</v>
      </c>
      <c r="I1663" s="95">
        <f t="shared" si="412"/>
        <v>467.98216347302196</v>
      </c>
      <c r="J1663" s="95">
        <f t="shared" si="406"/>
        <v>3.0992196256491522</v>
      </c>
      <c r="K1663" s="95">
        <f t="shared" si="407"/>
        <v>464.88294384737281</v>
      </c>
      <c r="L1663" s="95">
        <f t="shared" si="409"/>
        <v>0</v>
      </c>
      <c r="M1663" s="92">
        <f t="shared" si="413"/>
        <v>0.04</v>
      </c>
      <c r="N1663" s="92">
        <f t="shared" si="404"/>
        <v>3.3960531989175591E-3</v>
      </c>
      <c r="O1663" s="90"/>
    </row>
    <row r="1664" spans="1:15" x14ac:dyDescent="0.3">
      <c r="A1664" s="94">
        <f xml:space="preserve"> IF(MOD(ROWS($A$681:A1663),12) = 0,A1663+1,A1663)</f>
        <v>140</v>
      </c>
      <c r="B1664" s="94"/>
      <c r="C1664" s="29"/>
      <c r="D1664" s="89"/>
      <c r="E1664" s="95">
        <f t="shared" si="411"/>
        <v>755.43478375145673</v>
      </c>
      <c r="F1664" s="93">
        <v>180</v>
      </c>
      <c r="G1664" s="93"/>
      <c r="H1664" s="91">
        <v>0.08</v>
      </c>
      <c r="I1664" s="95">
        <f t="shared" si="412"/>
        <v>760.47101564313311</v>
      </c>
      <c r="J1664" s="95">
        <f t="shared" si="406"/>
        <v>5.0362318916763789</v>
      </c>
      <c r="K1664" s="95">
        <f t="shared" si="407"/>
        <v>755.43478375145673</v>
      </c>
      <c r="L1664" s="95">
        <f t="shared" si="409"/>
        <v>0</v>
      </c>
      <c r="M1664" s="92">
        <f t="shared" si="413"/>
        <v>0.04</v>
      </c>
      <c r="N1664" s="92">
        <f t="shared" si="404"/>
        <v>3.3960531989175591E-3</v>
      </c>
      <c r="O1664" s="88">
        <f t="shared" ref="O1664" si="415">SUM(I1653:I1664)</f>
        <v>1678.8860114582917</v>
      </c>
    </row>
    <row r="1665" spans="1:15" x14ac:dyDescent="0.3">
      <c r="A1665" s="94">
        <f xml:space="preserve"> IF(MOD(ROWS($A$681:A1664),12) = 0,A1664+1,A1664)</f>
        <v>141</v>
      </c>
      <c r="B1665" s="94"/>
      <c r="C1665" s="29"/>
      <c r="D1665" s="89"/>
      <c r="E1665" s="95">
        <f t="shared" si="411"/>
        <v>0</v>
      </c>
      <c r="F1665" s="93">
        <v>180</v>
      </c>
      <c r="G1665" s="93"/>
      <c r="H1665" s="91">
        <v>0.08</v>
      </c>
      <c r="I1665" s="95">
        <f t="shared" si="412"/>
        <v>0</v>
      </c>
      <c r="J1665" s="95">
        <f t="shared" si="406"/>
        <v>0</v>
      </c>
      <c r="K1665" s="95">
        <f t="shared" si="407"/>
        <v>0</v>
      </c>
      <c r="L1665" s="95">
        <f t="shared" si="409"/>
        <v>0</v>
      </c>
      <c r="M1665" s="92">
        <f t="shared" si="413"/>
        <v>0.04</v>
      </c>
      <c r="N1665" s="92">
        <f t="shared" si="404"/>
        <v>3.3960531989175591E-3</v>
      </c>
      <c r="O1665" s="90"/>
    </row>
    <row r="1666" spans="1:15" x14ac:dyDescent="0.3">
      <c r="A1666" s="94">
        <f xml:space="preserve"> IF(MOD(ROWS($A$681:A1665),12) = 0,A1665+1,A1665)</f>
        <v>141</v>
      </c>
      <c r="B1666" s="94"/>
      <c r="C1666" s="29"/>
      <c r="D1666" s="89"/>
      <c r="E1666" s="95">
        <f t="shared" si="411"/>
        <v>0</v>
      </c>
      <c r="F1666" s="93">
        <v>180</v>
      </c>
      <c r="G1666" s="93"/>
      <c r="H1666" s="91">
        <v>0.08</v>
      </c>
      <c r="I1666" s="95">
        <f t="shared" si="412"/>
        <v>0</v>
      </c>
      <c r="J1666" s="95">
        <f t="shared" si="406"/>
        <v>0</v>
      </c>
      <c r="K1666" s="95">
        <f t="shared" si="407"/>
        <v>0</v>
      </c>
      <c r="L1666" s="95">
        <f t="shared" si="409"/>
        <v>0</v>
      </c>
      <c r="M1666" s="92">
        <f t="shared" si="413"/>
        <v>0.04</v>
      </c>
      <c r="N1666" s="92">
        <f t="shared" si="404"/>
        <v>3.3960531989175591E-3</v>
      </c>
      <c r="O1666" s="90"/>
    </row>
    <row r="1667" spans="1:15" x14ac:dyDescent="0.3">
      <c r="A1667" s="94">
        <f xml:space="preserve"> IF(MOD(ROWS($A$681:A1666),12) = 0,A1666+1,A1666)</f>
        <v>141</v>
      </c>
      <c r="B1667" s="94"/>
      <c r="C1667" s="29"/>
      <c r="D1667" s="89"/>
      <c r="E1667" s="95">
        <f t="shared" si="411"/>
        <v>0</v>
      </c>
      <c r="F1667" s="93">
        <v>180</v>
      </c>
      <c r="G1667" s="93"/>
      <c r="H1667" s="91">
        <v>0.08</v>
      </c>
      <c r="I1667" s="95">
        <f t="shared" si="412"/>
        <v>0</v>
      </c>
      <c r="J1667" s="95">
        <f t="shared" si="406"/>
        <v>0</v>
      </c>
      <c r="K1667" s="95">
        <f t="shared" si="407"/>
        <v>0</v>
      </c>
      <c r="L1667" s="95">
        <f t="shared" si="409"/>
        <v>0</v>
      </c>
      <c r="M1667" s="92">
        <f t="shared" si="413"/>
        <v>0.04</v>
      </c>
      <c r="N1667" s="92">
        <f t="shared" ref="N1667:N1730" si="416">1-(POWER(1-M1667,(1/12)))</f>
        <v>3.3960531989175591E-3</v>
      </c>
      <c r="O1667" s="90"/>
    </row>
    <row r="1668" spans="1:15" x14ac:dyDescent="0.3">
      <c r="A1668" s="94">
        <f xml:space="preserve"> IF(MOD(ROWS($A$681:A1667),12) = 0,A1667+1,A1667)</f>
        <v>141</v>
      </c>
      <c r="B1668" s="94"/>
      <c r="C1668" s="29"/>
      <c r="D1668" s="89"/>
      <c r="E1668" s="95">
        <f t="shared" si="411"/>
        <v>0</v>
      </c>
      <c r="F1668" s="93">
        <v>180</v>
      </c>
      <c r="G1668" s="93"/>
      <c r="H1668" s="91">
        <v>0.08</v>
      </c>
      <c r="I1668" s="95">
        <f t="shared" si="412"/>
        <v>0</v>
      </c>
      <c r="J1668" s="95">
        <f t="shared" si="406"/>
        <v>0</v>
      </c>
      <c r="K1668" s="95">
        <f t="shared" si="407"/>
        <v>0</v>
      </c>
      <c r="L1668" s="95">
        <f t="shared" si="409"/>
        <v>0</v>
      </c>
      <c r="M1668" s="92">
        <f t="shared" si="413"/>
        <v>0.04</v>
      </c>
      <c r="N1668" s="92">
        <f t="shared" si="416"/>
        <v>3.3960531989175591E-3</v>
      </c>
      <c r="O1668" s="90"/>
    </row>
    <row r="1669" spans="1:15" x14ac:dyDescent="0.3">
      <c r="A1669" s="94">
        <f xml:space="preserve"> IF(MOD(ROWS($A$681:A1668),12) = 0,A1668+1,A1668)</f>
        <v>141</v>
      </c>
      <c r="B1669" s="94"/>
      <c r="C1669" s="29"/>
      <c r="D1669" s="89"/>
      <c r="E1669" s="95">
        <f t="shared" si="411"/>
        <v>0</v>
      </c>
      <c r="F1669" s="93">
        <v>180</v>
      </c>
      <c r="G1669" s="93"/>
      <c r="H1669" s="91">
        <v>0.08</v>
      </c>
      <c r="I1669" s="95">
        <f t="shared" si="412"/>
        <v>0</v>
      </c>
      <c r="J1669" s="95">
        <f t="shared" si="406"/>
        <v>0</v>
      </c>
      <c r="K1669" s="95">
        <f t="shared" si="407"/>
        <v>0</v>
      </c>
      <c r="L1669" s="95">
        <f t="shared" si="409"/>
        <v>0</v>
      </c>
      <c r="M1669" s="92">
        <f t="shared" si="413"/>
        <v>0.04</v>
      </c>
      <c r="N1669" s="92">
        <f t="shared" si="416"/>
        <v>3.3960531989175591E-3</v>
      </c>
      <c r="O1669" s="90"/>
    </row>
    <row r="1670" spans="1:15" x14ac:dyDescent="0.3">
      <c r="A1670" s="94">
        <f xml:space="preserve"> IF(MOD(ROWS($A$681:A1669),12) = 0,A1669+1,A1669)</f>
        <v>141</v>
      </c>
      <c r="B1670" s="94"/>
      <c r="C1670" s="29"/>
      <c r="D1670" s="89"/>
      <c r="E1670" s="95">
        <f t="shared" si="411"/>
        <v>0</v>
      </c>
      <c r="F1670" s="93">
        <v>180</v>
      </c>
      <c r="G1670" s="93"/>
      <c r="H1670" s="91">
        <v>0.08</v>
      </c>
      <c r="I1670" s="95">
        <f t="shared" si="412"/>
        <v>0</v>
      </c>
      <c r="J1670" s="95">
        <f t="shared" si="406"/>
        <v>0</v>
      </c>
      <c r="K1670" s="95">
        <f t="shared" si="407"/>
        <v>0</v>
      </c>
      <c r="L1670" s="95">
        <f t="shared" si="409"/>
        <v>0</v>
      </c>
      <c r="M1670" s="92">
        <f t="shared" si="413"/>
        <v>0.04</v>
      </c>
      <c r="N1670" s="92">
        <f t="shared" si="416"/>
        <v>3.3960531989175591E-3</v>
      </c>
      <c r="O1670" s="90"/>
    </row>
    <row r="1671" spans="1:15" x14ac:dyDescent="0.3">
      <c r="A1671" s="94">
        <f xml:space="preserve"> IF(MOD(ROWS($A$681:A1670),12) = 0,A1670+1,A1670)</f>
        <v>141</v>
      </c>
      <c r="B1671" s="94"/>
      <c r="C1671" s="29"/>
      <c r="D1671" s="89"/>
      <c r="E1671" s="95">
        <f t="shared" si="411"/>
        <v>0</v>
      </c>
      <c r="F1671" s="93">
        <v>180</v>
      </c>
      <c r="G1671" s="93"/>
      <c r="H1671" s="91">
        <v>0.08</v>
      </c>
      <c r="I1671" s="95">
        <f t="shared" si="412"/>
        <v>0</v>
      </c>
      <c r="J1671" s="95">
        <f t="shared" si="406"/>
        <v>0</v>
      </c>
      <c r="K1671" s="95">
        <f t="shared" si="407"/>
        <v>0</v>
      </c>
      <c r="L1671" s="95">
        <f t="shared" si="409"/>
        <v>0</v>
      </c>
      <c r="M1671" s="92">
        <f t="shared" si="413"/>
        <v>0.04</v>
      </c>
      <c r="N1671" s="92">
        <f t="shared" si="416"/>
        <v>3.3960531989175591E-3</v>
      </c>
      <c r="O1671" s="90"/>
    </row>
    <row r="1672" spans="1:15" x14ac:dyDescent="0.3">
      <c r="A1672" s="94">
        <f xml:space="preserve"> IF(MOD(ROWS($A$681:A1671),12) = 0,A1671+1,A1671)</f>
        <v>141</v>
      </c>
      <c r="B1672" s="94"/>
      <c r="C1672" s="29"/>
      <c r="D1672" s="89"/>
      <c r="E1672" s="95">
        <f t="shared" si="411"/>
        <v>0</v>
      </c>
      <c r="F1672" s="93">
        <v>180</v>
      </c>
      <c r="G1672" s="93"/>
      <c r="H1672" s="91">
        <v>0.08</v>
      </c>
      <c r="I1672" s="95">
        <f t="shared" si="412"/>
        <v>0</v>
      </c>
      <c r="J1672" s="95">
        <f t="shared" si="406"/>
        <v>0</v>
      </c>
      <c r="K1672" s="95">
        <f t="shared" si="407"/>
        <v>0</v>
      </c>
      <c r="L1672" s="95">
        <f t="shared" si="409"/>
        <v>0</v>
      </c>
      <c r="M1672" s="92">
        <f t="shared" si="413"/>
        <v>0.04</v>
      </c>
      <c r="N1672" s="92">
        <f t="shared" si="416"/>
        <v>3.3960531989175591E-3</v>
      </c>
      <c r="O1672" s="90"/>
    </row>
    <row r="1673" spans="1:15" x14ac:dyDescent="0.3">
      <c r="A1673" s="94">
        <f xml:space="preserve"> IF(MOD(ROWS($A$681:A1672),12) = 0,A1672+1,A1672)</f>
        <v>141</v>
      </c>
      <c r="B1673" s="94"/>
      <c r="C1673" s="29"/>
      <c r="D1673" s="89"/>
      <c r="E1673" s="95">
        <f t="shared" si="411"/>
        <v>0</v>
      </c>
      <c r="F1673" s="93">
        <v>180</v>
      </c>
      <c r="G1673" s="93"/>
      <c r="H1673" s="91">
        <v>0.08</v>
      </c>
      <c r="I1673" s="95">
        <f t="shared" si="412"/>
        <v>0</v>
      </c>
      <c r="J1673" s="95">
        <f t="shared" si="406"/>
        <v>0</v>
      </c>
      <c r="K1673" s="95">
        <f t="shared" si="407"/>
        <v>0</v>
      </c>
      <c r="L1673" s="95">
        <f t="shared" si="409"/>
        <v>0</v>
      </c>
      <c r="M1673" s="92">
        <f t="shared" si="413"/>
        <v>0.04</v>
      </c>
      <c r="N1673" s="92">
        <f t="shared" si="416"/>
        <v>3.3960531989175591E-3</v>
      </c>
      <c r="O1673" s="90"/>
    </row>
    <row r="1674" spans="1:15" x14ac:dyDescent="0.3">
      <c r="A1674" s="94">
        <f xml:space="preserve"> IF(MOD(ROWS($A$681:A1673),12) = 0,A1673+1,A1673)</f>
        <v>141</v>
      </c>
      <c r="B1674" s="94"/>
      <c r="C1674" s="29"/>
      <c r="D1674" s="89"/>
      <c r="E1674" s="95">
        <f t="shared" si="411"/>
        <v>0</v>
      </c>
      <c r="F1674" s="93">
        <v>180</v>
      </c>
      <c r="G1674" s="93"/>
      <c r="H1674" s="91">
        <v>0.08</v>
      </c>
      <c r="I1674" s="95">
        <f t="shared" si="412"/>
        <v>0</v>
      </c>
      <c r="J1674" s="95">
        <f t="shared" si="406"/>
        <v>0</v>
      </c>
      <c r="K1674" s="95">
        <f t="shared" si="407"/>
        <v>0</v>
      </c>
      <c r="L1674" s="95">
        <f t="shared" si="409"/>
        <v>0</v>
      </c>
      <c r="M1674" s="92">
        <f t="shared" si="413"/>
        <v>0.04</v>
      </c>
      <c r="N1674" s="92">
        <f t="shared" si="416"/>
        <v>3.3960531989175591E-3</v>
      </c>
      <c r="O1674" s="90"/>
    </row>
    <row r="1675" spans="1:15" x14ac:dyDescent="0.3">
      <c r="A1675" s="94">
        <f xml:space="preserve"> IF(MOD(ROWS($A$681:A1674),12) = 0,A1674+1,A1674)</f>
        <v>141</v>
      </c>
      <c r="B1675" s="94"/>
      <c r="C1675" s="29"/>
      <c r="D1675" s="89"/>
      <c r="E1675" s="95">
        <f t="shared" si="411"/>
        <v>0</v>
      </c>
      <c r="F1675" s="93">
        <v>180</v>
      </c>
      <c r="G1675" s="93"/>
      <c r="H1675" s="91">
        <v>0.08</v>
      </c>
      <c r="I1675" s="95">
        <f t="shared" si="412"/>
        <v>0</v>
      </c>
      <c r="J1675" s="95">
        <f t="shared" si="406"/>
        <v>0</v>
      </c>
      <c r="K1675" s="95">
        <f t="shared" si="407"/>
        <v>0</v>
      </c>
      <c r="L1675" s="95">
        <f t="shared" si="409"/>
        <v>0</v>
      </c>
      <c r="M1675" s="92">
        <f t="shared" si="413"/>
        <v>0.04</v>
      </c>
      <c r="N1675" s="92">
        <f t="shared" si="416"/>
        <v>3.3960531989175591E-3</v>
      </c>
      <c r="O1675" s="90"/>
    </row>
    <row r="1676" spans="1:15" x14ac:dyDescent="0.3">
      <c r="A1676" s="94">
        <f xml:space="preserve"> IF(MOD(ROWS($A$681:A1675),12) = 0,A1675+1,A1675)</f>
        <v>141</v>
      </c>
      <c r="B1676" s="94"/>
      <c r="C1676" s="29"/>
      <c r="D1676" s="89"/>
      <c r="E1676" s="95">
        <f t="shared" si="411"/>
        <v>0</v>
      </c>
      <c r="F1676" s="93">
        <v>180</v>
      </c>
      <c r="G1676" s="93"/>
      <c r="H1676" s="91">
        <v>0.08</v>
      </c>
      <c r="I1676" s="95">
        <f t="shared" si="412"/>
        <v>0</v>
      </c>
      <c r="J1676" s="95">
        <f t="shared" si="406"/>
        <v>0</v>
      </c>
      <c r="K1676" s="95">
        <f t="shared" si="407"/>
        <v>0</v>
      </c>
      <c r="L1676" s="95">
        <f t="shared" si="409"/>
        <v>0</v>
      </c>
      <c r="M1676" s="92">
        <f t="shared" si="413"/>
        <v>0.04</v>
      </c>
      <c r="N1676" s="92">
        <f t="shared" si="416"/>
        <v>3.3960531989175591E-3</v>
      </c>
      <c r="O1676" s="88">
        <f t="shared" ref="O1676" si="417">SUM(I1665:I1676)</f>
        <v>0</v>
      </c>
    </row>
    <row r="1677" spans="1:15" x14ac:dyDescent="0.3">
      <c r="A1677" s="94">
        <f xml:space="preserve"> IF(MOD(ROWS($A$681:A1676),12) = 0,A1676+1,A1676)</f>
        <v>142</v>
      </c>
      <c r="B1677" s="94"/>
      <c r="C1677" s="29"/>
      <c r="D1677" s="89"/>
      <c r="E1677" s="95">
        <f t="shared" si="411"/>
        <v>0</v>
      </c>
      <c r="F1677" s="93">
        <v>180</v>
      </c>
      <c r="G1677" s="93"/>
      <c r="H1677" s="91">
        <v>0.08</v>
      </c>
      <c r="I1677" s="95">
        <f t="shared" si="412"/>
        <v>0</v>
      </c>
      <c r="J1677" s="95">
        <f t="shared" si="406"/>
        <v>0</v>
      </c>
      <c r="K1677" s="95">
        <f t="shared" si="407"/>
        <v>0</v>
      </c>
      <c r="L1677" s="95">
        <f t="shared" si="409"/>
        <v>0</v>
      </c>
      <c r="M1677" s="92">
        <f t="shared" si="413"/>
        <v>0.04</v>
      </c>
      <c r="N1677" s="92">
        <f t="shared" si="416"/>
        <v>3.3960531989175591E-3</v>
      </c>
      <c r="O1677" s="90"/>
    </row>
    <row r="1678" spans="1:15" x14ac:dyDescent="0.3">
      <c r="A1678" s="94">
        <f xml:space="preserve"> IF(MOD(ROWS($A$681:A1677),12) = 0,A1677+1,A1677)</f>
        <v>142</v>
      </c>
      <c r="B1678" s="94"/>
      <c r="C1678" s="29"/>
      <c r="D1678" s="89"/>
      <c r="E1678" s="95">
        <f t="shared" si="411"/>
        <v>0</v>
      </c>
      <c r="F1678" s="93">
        <v>180</v>
      </c>
      <c r="G1678" s="93"/>
      <c r="H1678" s="91">
        <v>0.08</v>
      </c>
      <c r="I1678" s="95">
        <f t="shared" si="412"/>
        <v>0</v>
      </c>
      <c r="J1678" s="95">
        <f t="shared" si="406"/>
        <v>0</v>
      </c>
      <c r="K1678" s="95">
        <f t="shared" si="407"/>
        <v>0</v>
      </c>
      <c r="L1678" s="95">
        <f t="shared" si="409"/>
        <v>0</v>
      </c>
      <c r="M1678" s="92">
        <f t="shared" si="413"/>
        <v>0.04</v>
      </c>
      <c r="N1678" s="92">
        <f t="shared" si="416"/>
        <v>3.3960531989175591E-3</v>
      </c>
      <c r="O1678" s="90"/>
    </row>
    <row r="1679" spans="1:15" x14ac:dyDescent="0.3">
      <c r="A1679" s="94">
        <f xml:space="preserve"> IF(MOD(ROWS($A$681:A1678),12) = 0,A1678+1,A1678)</f>
        <v>142</v>
      </c>
      <c r="B1679" s="94"/>
      <c r="C1679" s="29"/>
      <c r="D1679" s="89"/>
      <c r="E1679" s="95">
        <f t="shared" si="411"/>
        <v>0</v>
      </c>
      <c r="F1679" s="93">
        <v>180</v>
      </c>
      <c r="G1679" s="93"/>
      <c r="H1679" s="91">
        <v>0.08</v>
      </c>
      <c r="I1679" s="95">
        <f t="shared" si="412"/>
        <v>0</v>
      </c>
      <c r="J1679" s="95">
        <f t="shared" si="406"/>
        <v>0</v>
      </c>
      <c r="K1679" s="95">
        <f t="shared" si="407"/>
        <v>0</v>
      </c>
      <c r="L1679" s="95">
        <f t="shared" si="409"/>
        <v>0</v>
      </c>
      <c r="M1679" s="92">
        <f t="shared" si="413"/>
        <v>0.04</v>
      </c>
      <c r="N1679" s="92">
        <f t="shared" si="416"/>
        <v>3.3960531989175591E-3</v>
      </c>
      <c r="O1679" s="90"/>
    </row>
    <row r="1680" spans="1:15" x14ac:dyDescent="0.3">
      <c r="A1680" s="94">
        <f xml:space="preserve"> IF(MOD(ROWS($A$681:A1679),12) = 0,A1679+1,A1679)</f>
        <v>142</v>
      </c>
      <c r="B1680" s="94"/>
      <c r="C1680" s="29"/>
      <c r="D1680" s="89"/>
      <c r="E1680" s="95">
        <f t="shared" si="411"/>
        <v>0</v>
      </c>
      <c r="F1680" s="93">
        <v>180</v>
      </c>
      <c r="G1680" s="93"/>
      <c r="H1680" s="91">
        <v>0.08</v>
      </c>
      <c r="I1680" s="95">
        <f t="shared" si="412"/>
        <v>0</v>
      </c>
      <c r="J1680" s="95">
        <f t="shared" ref="J1680:J1743" si="418">E1680*(H1680/12)</f>
        <v>0</v>
      </c>
      <c r="K1680" s="95">
        <f t="shared" ref="K1680:K1743" si="419">I1680-J1680</f>
        <v>0</v>
      </c>
      <c r="L1680" s="95">
        <f t="shared" si="409"/>
        <v>0</v>
      </c>
      <c r="M1680" s="92">
        <f t="shared" si="413"/>
        <v>0.04</v>
      </c>
      <c r="N1680" s="92">
        <f t="shared" si="416"/>
        <v>3.3960531989175591E-3</v>
      </c>
      <c r="O1680" s="90"/>
    </row>
    <row r="1681" spans="1:15" x14ac:dyDescent="0.3">
      <c r="A1681" s="94">
        <f xml:space="preserve"> IF(MOD(ROWS($A$681:A1680),12) = 0,A1680+1,A1680)</f>
        <v>142</v>
      </c>
      <c r="B1681" s="94"/>
      <c r="C1681" s="29"/>
      <c r="D1681" s="89"/>
      <c r="E1681" s="95">
        <f t="shared" si="411"/>
        <v>0</v>
      </c>
      <c r="F1681" s="93">
        <v>180</v>
      </c>
      <c r="G1681" s="93"/>
      <c r="H1681" s="91">
        <v>0.08</v>
      </c>
      <c r="I1681" s="95">
        <f t="shared" si="412"/>
        <v>0</v>
      </c>
      <c r="J1681" s="95">
        <f t="shared" si="418"/>
        <v>0</v>
      </c>
      <c r="K1681" s="95">
        <f t="shared" si="419"/>
        <v>0</v>
      </c>
      <c r="L1681" s="95">
        <f t="shared" si="409"/>
        <v>0</v>
      </c>
      <c r="M1681" s="92">
        <f t="shared" si="413"/>
        <v>0.04</v>
      </c>
      <c r="N1681" s="92">
        <f t="shared" si="416"/>
        <v>3.3960531989175591E-3</v>
      </c>
      <c r="O1681" s="90"/>
    </row>
    <row r="1682" spans="1:15" x14ac:dyDescent="0.3">
      <c r="A1682" s="94">
        <f xml:space="preserve"> IF(MOD(ROWS($A$681:A1681),12) = 0,A1681+1,A1681)</f>
        <v>142</v>
      </c>
      <c r="B1682" s="94"/>
      <c r="C1682" s="29"/>
      <c r="D1682" s="89"/>
      <c r="E1682" s="95">
        <f t="shared" si="411"/>
        <v>0</v>
      </c>
      <c r="F1682" s="93">
        <v>180</v>
      </c>
      <c r="G1682" s="93"/>
      <c r="H1682" s="91">
        <v>0.08</v>
      </c>
      <c r="I1682" s="95">
        <f t="shared" si="412"/>
        <v>0</v>
      </c>
      <c r="J1682" s="95">
        <f t="shared" si="418"/>
        <v>0</v>
      </c>
      <c r="K1682" s="95">
        <f t="shared" si="419"/>
        <v>0</v>
      </c>
      <c r="L1682" s="95">
        <f t="shared" si="409"/>
        <v>0</v>
      </c>
      <c r="M1682" s="92">
        <f t="shared" si="413"/>
        <v>0.04</v>
      </c>
      <c r="N1682" s="92">
        <f t="shared" si="416"/>
        <v>3.3960531989175591E-3</v>
      </c>
      <c r="O1682" s="90"/>
    </row>
    <row r="1683" spans="1:15" x14ac:dyDescent="0.3">
      <c r="A1683" s="94">
        <f xml:space="preserve"> IF(MOD(ROWS($A$681:A1682),12) = 0,A1682+1,A1682)</f>
        <v>142</v>
      </c>
      <c r="B1683" s="94"/>
      <c r="C1683" s="29"/>
      <c r="D1683" s="89"/>
      <c r="E1683" s="95">
        <f t="shared" si="411"/>
        <v>0</v>
      </c>
      <c r="F1683" s="93">
        <v>180</v>
      </c>
      <c r="G1683" s="93"/>
      <c r="H1683" s="91">
        <v>0.08</v>
      </c>
      <c r="I1683" s="95">
        <f t="shared" si="412"/>
        <v>0</v>
      </c>
      <c r="J1683" s="95">
        <f t="shared" si="418"/>
        <v>0</v>
      </c>
      <c r="K1683" s="95">
        <f t="shared" si="419"/>
        <v>0</v>
      </c>
      <c r="L1683" s="95">
        <f t="shared" si="409"/>
        <v>0</v>
      </c>
      <c r="M1683" s="92">
        <f t="shared" si="413"/>
        <v>0.04</v>
      </c>
      <c r="N1683" s="92">
        <f t="shared" si="416"/>
        <v>3.3960531989175591E-3</v>
      </c>
      <c r="O1683" s="90"/>
    </row>
    <row r="1684" spans="1:15" x14ac:dyDescent="0.3">
      <c r="A1684" s="94">
        <f xml:space="preserve"> IF(MOD(ROWS($A$681:A1683),12) = 0,A1683+1,A1683)</f>
        <v>142</v>
      </c>
      <c r="B1684" s="94"/>
      <c r="C1684" s="29"/>
      <c r="D1684" s="89"/>
      <c r="E1684" s="95">
        <f t="shared" si="411"/>
        <v>0</v>
      </c>
      <c r="F1684" s="93">
        <v>180</v>
      </c>
      <c r="G1684" s="93"/>
      <c r="H1684" s="91">
        <v>0.08</v>
      </c>
      <c r="I1684" s="95">
        <f t="shared" si="412"/>
        <v>0</v>
      </c>
      <c r="J1684" s="95">
        <f t="shared" si="418"/>
        <v>0</v>
      </c>
      <c r="K1684" s="95">
        <f t="shared" si="419"/>
        <v>0</v>
      </c>
      <c r="L1684" s="95">
        <f t="shared" si="409"/>
        <v>0</v>
      </c>
      <c r="M1684" s="92">
        <f t="shared" si="413"/>
        <v>0.04</v>
      </c>
      <c r="N1684" s="92">
        <f t="shared" si="416"/>
        <v>3.3960531989175591E-3</v>
      </c>
      <c r="O1684" s="90"/>
    </row>
    <row r="1685" spans="1:15" x14ac:dyDescent="0.3">
      <c r="A1685" s="94">
        <f xml:space="preserve"> IF(MOD(ROWS($A$681:A1684),12) = 0,A1684+1,A1684)</f>
        <v>142</v>
      </c>
      <c r="B1685" s="94"/>
      <c r="C1685" s="29"/>
      <c r="D1685" s="89"/>
      <c r="E1685" s="95">
        <f t="shared" si="411"/>
        <v>0</v>
      </c>
      <c r="F1685" s="93">
        <v>180</v>
      </c>
      <c r="G1685" s="93"/>
      <c r="H1685" s="91">
        <v>0.08</v>
      </c>
      <c r="I1685" s="95">
        <f t="shared" si="412"/>
        <v>0</v>
      </c>
      <c r="J1685" s="95">
        <f t="shared" si="418"/>
        <v>0</v>
      </c>
      <c r="K1685" s="95">
        <f t="shared" si="419"/>
        <v>0</v>
      </c>
      <c r="L1685" s="95">
        <f t="shared" si="409"/>
        <v>0</v>
      </c>
      <c r="M1685" s="92">
        <f t="shared" si="413"/>
        <v>0.04</v>
      </c>
      <c r="N1685" s="92">
        <f t="shared" si="416"/>
        <v>3.3960531989175591E-3</v>
      </c>
      <c r="O1685" s="90"/>
    </row>
    <row r="1686" spans="1:15" x14ac:dyDescent="0.3">
      <c r="A1686" s="94">
        <f xml:space="preserve"> IF(MOD(ROWS($A$681:A1685),12) = 0,A1685+1,A1685)</f>
        <v>142</v>
      </c>
      <c r="B1686" s="94"/>
      <c r="C1686" s="29"/>
      <c r="D1686" s="89"/>
      <c r="E1686" s="95">
        <f t="shared" si="411"/>
        <v>0</v>
      </c>
      <c r="F1686" s="93">
        <v>180</v>
      </c>
      <c r="G1686" s="93"/>
      <c r="H1686" s="91">
        <v>0.08</v>
      </c>
      <c r="I1686" s="95">
        <f t="shared" si="412"/>
        <v>0</v>
      </c>
      <c r="J1686" s="95">
        <f t="shared" si="418"/>
        <v>0</v>
      </c>
      <c r="K1686" s="95">
        <f t="shared" si="419"/>
        <v>0</v>
      </c>
      <c r="L1686" s="95">
        <f t="shared" si="409"/>
        <v>0</v>
      </c>
      <c r="M1686" s="92">
        <f t="shared" si="413"/>
        <v>0.04</v>
      </c>
      <c r="N1686" s="92">
        <f t="shared" si="416"/>
        <v>3.3960531989175591E-3</v>
      </c>
      <c r="O1686" s="90"/>
    </row>
    <row r="1687" spans="1:15" x14ac:dyDescent="0.3">
      <c r="A1687" s="94">
        <f xml:space="preserve"> IF(MOD(ROWS($A$681:A1686),12) = 0,A1686+1,A1686)</f>
        <v>142</v>
      </c>
      <c r="B1687" s="94"/>
      <c r="C1687" s="29"/>
      <c r="D1687" s="89"/>
      <c r="E1687" s="95">
        <f t="shared" si="411"/>
        <v>0</v>
      </c>
      <c r="F1687" s="93">
        <v>180</v>
      </c>
      <c r="G1687" s="93"/>
      <c r="H1687" s="91">
        <v>0.08</v>
      </c>
      <c r="I1687" s="95">
        <f t="shared" si="412"/>
        <v>0</v>
      </c>
      <c r="J1687" s="95">
        <f t="shared" si="418"/>
        <v>0</v>
      </c>
      <c r="K1687" s="95">
        <f t="shared" si="419"/>
        <v>0</v>
      </c>
      <c r="L1687" s="95">
        <f t="shared" si="409"/>
        <v>0</v>
      </c>
      <c r="M1687" s="92">
        <f t="shared" si="413"/>
        <v>0.04</v>
      </c>
      <c r="N1687" s="92">
        <f t="shared" si="416"/>
        <v>3.3960531989175591E-3</v>
      </c>
      <c r="O1687" s="90"/>
    </row>
    <row r="1688" spans="1:15" x14ac:dyDescent="0.3">
      <c r="A1688" s="94">
        <f xml:space="preserve"> IF(MOD(ROWS($A$681:A1687),12) = 0,A1687+1,A1687)</f>
        <v>142</v>
      </c>
      <c r="B1688" s="94"/>
      <c r="C1688" s="29"/>
      <c r="D1688" s="89"/>
      <c r="E1688" s="95">
        <f t="shared" si="411"/>
        <v>0</v>
      </c>
      <c r="F1688" s="93">
        <v>180</v>
      </c>
      <c r="G1688" s="93"/>
      <c r="H1688" s="91">
        <v>0.08</v>
      </c>
      <c r="I1688" s="95">
        <f t="shared" si="412"/>
        <v>0</v>
      </c>
      <c r="J1688" s="95">
        <f t="shared" si="418"/>
        <v>0</v>
      </c>
      <c r="K1688" s="95">
        <f t="shared" si="419"/>
        <v>0</v>
      </c>
      <c r="L1688" s="95">
        <f t="shared" si="409"/>
        <v>0</v>
      </c>
      <c r="M1688" s="92">
        <f t="shared" si="413"/>
        <v>0.04</v>
      </c>
      <c r="N1688" s="92">
        <f t="shared" si="416"/>
        <v>3.3960531989175591E-3</v>
      </c>
      <c r="O1688" s="88">
        <f t="shared" ref="O1688" si="420">SUM(I1677:I1688)</f>
        <v>0</v>
      </c>
    </row>
    <row r="1689" spans="1:15" x14ac:dyDescent="0.3">
      <c r="A1689" s="94">
        <f xml:space="preserve"> IF(MOD(ROWS($A$681:A1688),12) = 0,A1688+1,A1688)</f>
        <v>143</v>
      </c>
      <c r="B1689" s="94"/>
      <c r="C1689" s="29"/>
      <c r="D1689" s="89"/>
      <c r="E1689" s="95">
        <f t="shared" si="411"/>
        <v>0</v>
      </c>
      <c r="F1689" s="93">
        <v>180</v>
      </c>
      <c r="G1689" s="93"/>
      <c r="H1689" s="91">
        <v>0.08</v>
      </c>
      <c r="I1689" s="95">
        <f t="shared" si="412"/>
        <v>0</v>
      </c>
      <c r="J1689" s="95">
        <f t="shared" si="418"/>
        <v>0</v>
      </c>
      <c r="K1689" s="95">
        <f t="shared" si="419"/>
        <v>0</v>
      </c>
      <c r="L1689" s="95">
        <f t="shared" si="409"/>
        <v>0</v>
      </c>
      <c r="M1689" s="92">
        <f t="shared" si="413"/>
        <v>0.04</v>
      </c>
      <c r="N1689" s="92">
        <f t="shared" si="416"/>
        <v>3.3960531989175591E-3</v>
      </c>
      <c r="O1689" s="90"/>
    </row>
    <row r="1690" spans="1:15" x14ac:dyDescent="0.3">
      <c r="A1690" s="94">
        <f xml:space="preserve"> IF(MOD(ROWS($A$681:A1689),12) = 0,A1689+1,A1689)</f>
        <v>143</v>
      </c>
      <c r="B1690" s="94"/>
      <c r="C1690" s="29"/>
      <c r="D1690" s="89"/>
      <c r="E1690" s="95">
        <f t="shared" si="411"/>
        <v>0</v>
      </c>
      <c r="F1690" s="93">
        <v>180</v>
      </c>
      <c r="G1690" s="93"/>
      <c r="H1690" s="91">
        <v>0.08</v>
      </c>
      <c r="I1690" s="95">
        <f t="shared" si="412"/>
        <v>0</v>
      </c>
      <c r="J1690" s="95">
        <f t="shared" si="418"/>
        <v>0</v>
      </c>
      <c r="K1690" s="95">
        <f t="shared" si="419"/>
        <v>0</v>
      </c>
      <c r="L1690" s="95">
        <f t="shared" si="409"/>
        <v>0</v>
      </c>
      <c r="M1690" s="92">
        <f t="shared" si="413"/>
        <v>0.04</v>
      </c>
      <c r="N1690" s="92">
        <f t="shared" si="416"/>
        <v>3.3960531989175591E-3</v>
      </c>
      <c r="O1690" s="90"/>
    </row>
    <row r="1691" spans="1:15" x14ac:dyDescent="0.3">
      <c r="A1691" s="94">
        <f xml:space="preserve"> IF(MOD(ROWS($A$681:A1690),12) = 0,A1690+1,A1690)</f>
        <v>143</v>
      </c>
      <c r="B1691" s="94"/>
      <c r="C1691" s="29"/>
      <c r="D1691" s="89"/>
      <c r="E1691" s="95">
        <f t="shared" si="411"/>
        <v>0</v>
      </c>
      <c r="F1691" s="93">
        <v>180</v>
      </c>
      <c r="G1691" s="93"/>
      <c r="H1691" s="91">
        <v>0.08</v>
      </c>
      <c r="I1691" s="95">
        <f t="shared" si="412"/>
        <v>0</v>
      </c>
      <c r="J1691" s="95">
        <f t="shared" si="418"/>
        <v>0</v>
      </c>
      <c r="K1691" s="95">
        <f t="shared" si="419"/>
        <v>0</v>
      </c>
      <c r="L1691" s="95">
        <f t="shared" si="409"/>
        <v>0</v>
      </c>
      <c r="M1691" s="92">
        <f t="shared" si="413"/>
        <v>0.04</v>
      </c>
      <c r="N1691" s="92">
        <f t="shared" si="416"/>
        <v>3.3960531989175591E-3</v>
      </c>
      <c r="O1691" s="90"/>
    </row>
    <row r="1692" spans="1:15" x14ac:dyDescent="0.3">
      <c r="A1692" s="94">
        <f xml:space="preserve"> IF(MOD(ROWS($A$681:A1691),12) = 0,A1691+1,A1691)</f>
        <v>143</v>
      </c>
      <c r="B1692" s="94"/>
      <c r="C1692" s="29"/>
      <c r="D1692" s="89"/>
      <c r="E1692" s="95">
        <f t="shared" si="411"/>
        <v>0</v>
      </c>
      <c r="F1692" s="93">
        <v>180</v>
      </c>
      <c r="G1692" s="93"/>
      <c r="H1692" s="91">
        <v>0.08</v>
      </c>
      <c r="I1692" s="95">
        <f t="shared" si="412"/>
        <v>0</v>
      </c>
      <c r="J1692" s="95">
        <f t="shared" si="418"/>
        <v>0</v>
      </c>
      <c r="K1692" s="95">
        <f t="shared" si="419"/>
        <v>0</v>
      </c>
      <c r="L1692" s="95">
        <f t="shared" si="409"/>
        <v>0</v>
      </c>
      <c r="M1692" s="92">
        <f t="shared" si="413"/>
        <v>0.04</v>
      </c>
      <c r="N1692" s="92">
        <f t="shared" si="416"/>
        <v>3.3960531989175591E-3</v>
      </c>
      <c r="O1692" s="90"/>
    </row>
    <row r="1693" spans="1:15" x14ac:dyDescent="0.3">
      <c r="A1693" s="94">
        <f xml:space="preserve"> IF(MOD(ROWS($A$681:A1692),12) = 0,A1692+1,A1692)</f>
        <v>143</v>
      </c>
      <c r="B1693" s="94"/>
      <c r="C1693" s="29"/>
      <c r="D1693" s="89"/>
      <c r="E1693" s="95">
        <f t="shared" si="411"/>
        <v>0</v>
      </c>
      <c r="F1693" s="93">
        <v>180</v>
      </c>
      <c r="G1693" s="93"/>
      <c r="H1693" s="91">
        <v>0.08</v>
      </c>
      <c r="I1693" s="95">
        <f t="shared" si="412"/>
        <v>0</v>
      </c>
      <c r="J1693" s="95">
        <f t="shared" si="418"/>
        <v>0</v>
      </c>
      <c r="K1693" s="95">
        <f t="shared" si="419"/>
        <v>0</v>
      </c>
      <c r="L1693" s="95">
        <f t="shared" si="409"/>
        <v>0</v>
      </c>
      <c r="M1693" s="92">
        <f t="shared" si="413"/>
        <v>0.04</v>
      </c>
      <c r="N1693" s="92">
        <f t="shared" si="416"/>
        <v>3.3960531989175591E-3</v>
      </c>
      <c r="O1693" s="90"/>
    </row>
    <row r="1694" spans="1:15" x14ac:dyDescent="0.3">
      <c r="A1694" s="94">
        <f xml:space="preserve"> IF(MOD(ROWS($A$681:A1693),12) = 0,A1693+1,A1693)</f>
        <v>143</v>
      </c>
      <c r="B1694" s="94"/>
      <c r="C1694" s="29"/>
      <c r="D1694" s="89"/>
      <c r="E1694" s="95">
        <f t="shared" si="411"/>
        <v>0</v>
      </c>
      <c r="F1694" s="93">
        <v>180</v>
      </c>
      <c r="G1694" s="93"/>
      <c r="H1694" s="91">
        <v>0.08</v>
      </c>
      <c r="I1694" s="95">
        <f t="shared" si="412"/>
        <v>0</v>
      </c>
      <c r="J1694" s="95">
        <f t="shared" si="418"/>
        <v>0</v>
      </c>
      <c r="K1694" s="95">
        <f t="shared" si="419"/>
        <v>0</v>
      </c>
      <c r="L1694" s="95">
        <f t="shared" si="409"/>
        <v>0</v>
      </c>
      <c r="M1694" s="92">
        <f t="shared" si="413"/>
        <v>0.04</v>
      </c>
      <c r="N1694" s="92">
        <f t="shared" si="416"/>
        <v>3.3960531989175591E-3</v>
      </c>
      <c r="O1694" s="90"/>
    </row>
    <row r="1695" spans="1:15" x14ac:dyDescent="0.3">
      <c r="A1695" s="94">
        <f xml:space="preserve"> IF(MOD(ROWS($A$681:A1694),12) = 0,A1694+1,A1694)</f>
        <v>143</v>
      </c>
      <c r="B1695" s="94"/>
      <c r="C1695" s="29"/>
      <c r="D1695" s="89"/>
      <c r="E1695" s="95">
        <f t="shared" si="411"/>
        <v>0</v>
      </c>
      <c r="F1695" s="93">
        <v>180</v>
      </c>
      <c r="G1695" s="93"/>
      <c r="H1695" s="91">
        <v>0.08</v>
      </c>
      <c r="I1695" s="95">
        <f t="shared" si="412"/>
        <v>0</v>
      </c>
      <c r="J1695" s="95">
        <f t="shared" si="418"/>
        <v>0</v>
      </c>
      <c r="K1695" s="95">
        <f t="shared" si="419"/>
        <v>0</v>
      </c>
      <c r="L1695" s="95">
        <f t="shared" si="409"/>
        <v>0</v>
      </c>
      <c r="M1695" s="92">
        <f t="shared" si="413"/>
        <v>0.04</v>
      </c>
      <c r="N1695" s="92">
        <f t="shared" si="416"/>
        <v>3.3960531989175591E-3</v>
      </c>
      <c r="O1695" s="90"/>
    </row>
    <row r="1696" spans="1:15" x14ac:dyDescent="0.3">
      <c r="A1696" s="94">
        <f xml:space="preserve"> IF(MOD(ROWS($A$681:A1695),12) = 0,A1695+1,A1695)</f>
        <v>143</v>
      </c>
      <c r="B1696" s="94"/>
      <c r="C1696" s="29"/>
      <c r="D1696" s="89"/>
      <c r="E1696" s="95">
        <f t="shared" si="411"/>
        <v>0</v>
      </c>
      <c r="F1696" s="93">
        <v>180</v>
      </c>
      <c r="G1696" s="93"/>
      <c r="H1696" s="91">
        <v>0.08</v>
      </c>
      <c r="I1696" s="95">
        <f t="shared" si="412"/>
        <v>0</v>
      </c>
      <c r="J1696" s="95">
        <f t="shared" si="418"/>
        <v>0</v>
      </c>
      <c r="K1696" s="95">
        <f t="shared" si="419"/>
        <v>0</v>
      </c>
      <c r="L1696" s="95">
        <f t="shared" si="409"/>
        <v>0</v>
      </c>
      <c r="M1696" s="92">
        <f t="shared" si="413"/>
        <v>0.04</v>
      </c>
      <c r="N1696" s="92">
        <f t="shared" si="416"/>
        <v>3.3960531989175591E-3</v>
      </c>
      <c r="O1696" s="90"/>
    </row>
    <row r="1697" spans="1:15" x14ac:dyDescent="0.3">
      <c r="A1697" s="94">
        <f xml:space="preserve"> IF(MOD(ROWS($A$681:A1696),12) = 0,A1696+1,A1696)</f>
        <v>143</v>
      </c>
      <c r="B1697" s="94"/>
      <c r="C1697" s="29"/>
      <c r="D1697" s="89"/>
      <c r="E1697" s="95">
        <f t="shared" si="411"/>
        <v>0</v>
      </c>
      <c r="F1697" s="93">
        <v>180</v>
      </c>
      <c r="G1697" s="93"/>
      <c r="H1697" s="91">
        <v>0.08</v>
      </c>
      <c r="I1697" s="95">
        <f t="shared" si="412"/>
        <v>0</v>
      </c>
      <c r="J1697" s="95">
        <f t="shared" si="418"/>
        <v>0</v>
      </c>
      <c r="K1697" s="95">
        <f t="shared" si="419"/>
        <v>0</v>
      </c>
      <c r="L1697" s="95">
        <f t="shared" si="409"/>
        <v>0</v>
      </c>
      <c r="M1697" s="92">
        <f t="shared" si="413"/>
        <v>0.04</v>
      </c>
      <c r="N1697" s="92">
        <f t="shared" si="416"/>
        <v>3.3960531989175591E-3</v>
      </c>
      <c r="O1697" s="90"/>
    </row>
    <row r="1698" spans="1:15" x14ac:dyDescent="0.3">
      <c r="A1698" s="94">
        <f xml:space="preserve"> IF(MOD(ROWS($A$681:A1697),12) = 0,A1697+1,A1697)</f>
        <v>143</v>
      </c>
      <c r="B1698" s="94"/>
      <c r="C1698" s="29"/>
      <c r="D1698" s="89"/>
      <c r="E1698" s="95">
        <f t="shared" si="411"/>
        <v>0</v>
      </c>
      <c r="F1698" s="93">
        <v>180</v>
      </c>
      <c r="G1698" s="93"/>
      <c r="H1698" s="91">
        <v>0.08</v>
      </c>
      <c r="I1698" s="95">
        <f t="shared" si="412"/>
        <v>0</v>
      </c>
      <c r="J1698" s="95">
        <f t="shared" si="418"/>
        <v>0</v>
      </c>
      <c r="K1698" s="95">
        <f t="shared" si="419"/>
        <v>0</v>
      </c>
      <c r="L1698" s="95">
        <f t="shared" ref="L1698:L1761" si="421">MAX(0,N1698*(E1698-K1698))</f>
        <v>0</v>
      </c>
      <c r="M1698" s="92">
        <f t="shared" si="413"/>
        <v>0.04</v>
      </c>
      <c r="N1698" s="92">
        <f t="shared" si="416"/>
        <v>3.3960531989175591E-3</v>
      </c>
      <c r="O1698" s="90"/>
    </row>
    <row r="1699" spans="1:15" x14ac:dyDescent="0.3">
      <c r="A1699" s="94">
        <f xml:space="preserve"> IF(MOD(ROWS($A$681:A1698),12) = 0,A1698+1,A1698)</f>
        <v>143</v>
      </c>
      <c r="B1699" s="94"/>
      <c r="C1699" s="29"/>
      <c r="D1699" s="89"/>
      <c r="E1699" s="95">
        <f t="shared" si="411"/>
        <v>0</v>
      </c>
      <c r="F1699" s="93">
        <v>180</v>
      </c>
      <c r="G1699" s="93"/>
      <c r="H1699" s="91">
        <v>0.08</v>
      </c>
      <c r="I1699" s="95">
        <f t="shared" si="412"/>
        <v>0</v>
      </c>
      <c r="J1699" s="95">
        <f t="shared" si="418"/>
        <v>0</v>
      </c>
      <c r="K1699" s="95">
        <f t="shared" si="419"/>
        <v>0</v>
      </c>
      <c r="L1699" s="95">
        <f t="shared" si="421"/>
        <v>0</v>
      </c>
      <c r="M1699" s="92">
        <f t="shared" si="413"/>
        <v>0.04</v>
      </c>
      <c r="N1699" s="92">
        <f t="shared" si="416"/>
        <v>3.3960531989175591E-3</v>
      </c>
      <c r="O1699" s="90"/>
    </row>
    <row r="1700" spans="1:15" x14ac:dyDescent="0.3">
      <c r="A1700" s="94">
        <f xml:space="preserve"> IF(MOD(ROWS($A$681:A1699),12) = 0,A1699+1,A1699)</f>
        <v>143</v>
      </c>
      <c r="B1700" s="94"/>
      <c r="C1700" s="29"/>
      <c r="D1700" s="89"/>
      <c r="E1700" s="95">
        <f t="shared" si="411"/>
        <v>0</v>
      </c>
      <c r="F1700" s="93">
        <v>180</v>
      </c>
      <c r="G1700" s="93"/>
      <c r="H1700" s="91">
        <v>0.08</v>
      </c>
      <c r="I1700" s="95">
        <f t="shared" si="412"/>
        <v>0</v>
      </c>
      <c r="J1700" s="95">
        <f t="shared" si="418"/>
        <v>0</v>
      </c>
      <c r="K1700" s="95">
        <f t="shared" si="419"/>
        <v>0</v>
      </c>
      <c r="L1700" s="95">
        <f t="shared" si="421"/>
        <v>0</v>
      </c>
      <c r="M1700" s="92">
        <f t="shared" si="413"/>
        <v>0.04</v>
      </c>
      <c r="N1700" s="92">
        <f t="shared" si="416"/>
        <v>3.3960531989175591E-3</v>
      </c>
      <c r="O1700" s="88">
        <f t="shared" ref="O1700" si="422">SUM(I1689:I1700)</f>
        <v>0</v>
      </c>
    </row>
    <row r="1701" spans="1:15" x14ac:dyDescent="0.3">
      <c r="A1701" s="94">
        <f xml:space="preserve"> IF(MOD(ROWS($A$681:A1700),12) = 0,A1700+1,A1700)</f>
        <v>144</v>
      </c>
      <c r="B1701" s="94"/>
      <c r="C1701" s="29"/>
      <c r="D1701" s="89"/>
      <c r="E1701" s="95">
        <f t="shared" si="411"/>
        <v>0</v>
      </c>
      <c r="F1701" s="93">
        <v>180</v>
      </c>
      <c r="G1701" s="93"/>
      <c r="H1701" s="91">
        <v>0.08</v>
      </c>
      <c r="I1701" s="95">
        <f t="shared" si="412"/>
        <v>0</v>
      </c>
      <c r="J1701" s="95">
        <f t="shared" si="418"/>
        <v>0</v>
      </c>
      <c r="K1701" s="95">
        <f t="shared" si="419"/>
        <v>0</v>
      </c>
      <c r="L1701" s="95">
        <f t="shared" si="421"/>
        <v>0</v>
      </c>
      <c r="M1701" s="92">
        <f t="shared" si="413"/>
        <v>0.04</v>
      </c>
      <c r="N1701" s="92">
        <f t="shared" si="416"/>
        <v>3.3960531989175591E-3</v>
      </c>
      <c r="O1701" s="90"/>
    </row>
    <row r="1702" spans="1:15" x14ac:dyDescent="0.3">
      <c r="A1702" s="94">
        <f xml:space="preserve"> IF(MOD(ROWS($A$681:A1701),12) = 0,A1701+1,A1701)</f>
        <v>144</v>
      </c>
      <c r="B1702" s="94"/>
      <c r="C1702" s="29"/>
      <c r="D1702" s="89"/>
      <c r="E1702" s="95">
        <f t="shared" si="411"/>
        <v>0</v>
      </c>
      <c r="F1702" s="93">
        <v>180</v>
      </c>
      <c r="G1702" s="93"/>
      <c r="H1702" s="91">
        <v>0.08</v>
      </c>
      <c r="I1702" s="95">
        <f t="shared" si="412"/>
        <v>0</v>
      </c>
      <c r="J1702" s="95">
        <f t="shared" si="418"/>
        <v>0</v>
      </c>
      <c r="K1702" s="95">
        <f t="shared" si="419"/>
        <v>0</v>
      </c>
      <c r="L1702" s="95">
        <f t="shared" si="421"/>
        <v>0</v>
      </c>
      <c r="M1702" s="92">
        <f t="shared" si="413"/>
        <v>0.04</v>
      </c>
      <c r="N1702" s="92">
        <f t="shared" si="416"/>
        <v>3.3960531989175591E-3</v>
      </c>
      <c r="O1702" s="90"/>
    </row>
    <row r="1703" spans="1:15" x14ac:dyDescent="0.3">
      <c r="A1703" s="94">
        <f xml:space="preserve"> IF(MOD(ROWS($A$681:A1702),12) = 0,A1702+1,A1702)</f>
        <v>144</v>
      </c>
      <c r="B1703" s="94"/>
      <c r="C1703" s="29"/>
      <c r="D1703" s="89"/>
      <c r="E1703" s="95">
        <f t="shared" si="411"/>
        <v>0</v>
      </c>
      <c r="F1703" s="93">
        <v>180</v>
      </c>
      <c r="G1703" s="93"/>
      <c r="H1703" s="91">
        <v>0.08</v>
      </c>
      <c r="I1703" s="95">
        <f t="shared" si="412"/>
        <v>0</v>
      </c>
      <c r="J1703" s="95">
        <f t="shared" si="418"/>
        <v>0</v>
      </c>
      <c r="K1703" s="95">
        <f t="shared" si="419"/>
        <v>0</v>
      </c>
      <c r="L1703" s="95">
        <f t="shared" si="421"/>
        <v>0</v>
      </c>
      <c r="M1703" s="92">
        <f t="shared" si="413"/>
        <v>0.04</v>
      </c>
      <c r="N1703" s="92">
        <f t="shared" si="416"/>
        <v>3.3960531989175591E-3</v>
      </c>
      <c r="O1703" s="90"/>
    </row>
    <row r="1704" spans="1:15" x14ac:dyDescent="0.3">
      <c r="A1704" s="94">
        <f xml:space="preserve"> IF(MOD(ROWS($A$681:A1703),12) = 0,A1703+1,A1703)</f>
        <v>144</v>
      </c>
      <c r="B1704" s="94"/>
      <c r="C1704" s="29"/>
      <c r="D1704" s="89"/>
      <c r="E1704" s="95">
        <f t="shared" si="411"/>
        <v>0</v>
      </c>
      <c r="F1704" s="93">
        <v>180</v>
      </c>
      <c r="G1704" s="93"/>
      <c r="H1704" s="91">
        <v>0.08</v>
      </c>
      <c r="I1704" s="95">
        <f t="shared" si="412"/>
        <v>0</v>
      </c>
      <c r="J1704" s="95">
        <f t="shared" si="418"/>
        <v>0</v>
      </c>
      <c r="K1704" s="95">
        <f t="shared" si="419"/>
        <v>0</v>
      </c>
      <c r="L1704" s="95">
        <f t="shared" si="421"/>
        <v>0</v>
      </c>
      <c r="M1704" s="92">
        <f t="shared" si="413"/>
        <v>0.04</v>
      </c>
      <c r="N1704" s="92">
        <f t="shared" si="416"/>
        <v>3.3960531989175591E-3</v>
      </c>
      <c r="O1704" s="90"/>
    </row>
    <row r="1705" spans="1:15" x14ac:dyDescent="0.3">
      <c r="A1705" s="94">
        <f xml:space="preserve"> IF(MOD(ROWS($A$681:A1704),12) = 0,A1704+1,A1704)</f>
        <v>144</v>
      </c>
      <c r="B1705" s="94"/>
      <c r="C1705" s="29"/>
      <c r="D1705" s="89"/>
      <c r="E1705" s="95">
        <f t="shared" si="411"/>
        <v>0</v>
      </c>
      <c r="F1705" s="93">
        <v>180</v>
      </c>
      <c r="G1705" s="93"/>
      <c r="H1705" s="91">
        <v>0.08</v>
      </c>
      <c r="I1705" s="95">
        <f t="shared" si="412"/>
        <v>0</v>
      </c>
      <c r="J1705" s="95">
        <f t="shared" si="418"/>
        <v>0</v>
      </c>
      <c r="K1705" s="95">
        <f t="shared" si="419"/>
        <v>0</v>
      </c>
      <c r="L1705" s="95">
        <f t="shared" si="421"/>
        <v>0</v>
      </c>
      <c r="M1705" s="92">
        <f t="shared" si="413"/>
        <v>0.04</v>
      </c>
      <c r="N1705" s="92">
        <f t="shared" si="416"/>
        <v>3.3960531989175591E-3</v>
      </c>
      <c r="O1705" s="90"/>
    </row>
    <row r="1706" spans="1:15" x14ac:dyDescent="0.3">
      <c r="A1706" s="94">
        <f xml:space="preserve"> IF(MOD(ROWS($A$681:A1705),12) = 0,A1705+1,A1705)</f>
        <v>144</v>
      </c>
      <c r="B1706" s="94"/>
      <c r="C1706" s="29"/>
      <c r="D1706" s="89"/>
      <c r="E1706" s="95">
        <f t="shared" si="411"/>
        <v>0</v>
      </c>
      <c r="F1706" s="93">
        <v>180</v>
      </c>
      <c r="G1706" s="93"/>
      <c r="H1706" s="91">
        <v>0.08</v>
      </c>
      <c r="I1706" s="95">
        <f t="shared" si="412"/>
        <v>0</v>
      </c>
      <c r="J1706" s="95">
        <f t="shared" si="418"/>
        <v>0</v>
      </c>
      <c r="K1706" s="95">
        <f t="shared" si="419"/>
        <v>0</v>
      </c>
      <c r="L1706" s="95">
        <f t="shared" si="421"/>
        <v>0</v>
      </c>
      <c r="M1706" s="92">
        <f t="shared" si="413"/>
        <v>0.04</v>
      </c>
      <c r="N1706" s="92">
        <f t="shared" si="416"/>
        <v>3.3960531989175591E-3</v>
      </c>
      <c r="O1706" s="90"/>
    </row>
    <row r="1707" spans="1:15" x14ac:dyDescent="0.3">
      <c r="A1707" s="94">
        <f xml:space="preserve"> IF(MOD(ROWS($A$681:A1706),12) = 0,A1706+1,A1706)</f>
        <v>144</v>
      </c>
      <c r="B1707" s="94"/>
      <c r="C1707" s="29"/>
      <c r="D1707" s="89"/>
      <c r="E1707" s="95">
        <f t="shared" si="411"/>
        <v>0</v>
      </c>
      <c r="F1707" s="93">
        <v>180</v>
      </c>
      <c r="G1707" s="93"/>
      <c r="H1707" s="91">
        <v>0.08</v>
      </c>
      <c r="I1707" s="95">
        <f t="shared" si="412"/>
        <v>0</v>
      </c>
      <c r="J1707" s="95">
        <f t="shared" si="418"/>
        <v>0</v>
      </c>
      <c r="K1707" s="95">
        <f t="shared" si="419"/>
        <v>0</v>
      </c>
      <c r="L1707" s="95">
        <f t="shared" si="421"/>
        <v>0</v>
      </c>
      <c r="M1707" s="92">
        <f t="shared" si="413"/>
        <v>0.04</v>
      </c>
      <c r="N1707" s="92">
        <f t="shared" si="416"/>
        <v>3.3960531989175591E-3</v>
      </c>
      <c r="O1707" s="90"/>
    </row>
    <row r="1708" spans="1:15" x14ac:dyDescent="0.3">
      <c r="A1708" s="94">
        <f xml:space="preserve"> IF(MOD(ROWS($A$681:A1707),12) = 0,A1707+1,A1707)</f>
        <v>144</v>
      </c>
      <c r="B1708" s="94"/>
      <c r="C1708" s="29"/>
      <c r="D1708" s="89"/>
      <c r="E1708" s="95">
        <f t="shared" si="411"/>
        <v>0</v>
      </c>
      <c r="F1708" s="93">
        <v>180</v>
      </c>
      <c r="G1708" s="93"/>
      <c r="H1708" s="91">
        <v>0.08</v>
      </c>
      <c r="I1708" s="95">
        <f t="shared" si="412"/>
        <v>0</v>
      </c>
      <c r="J1708" s="95">
        <f t="shared" si="418"/>
        <v>0</v>
      </c>
      <c r="K1708" s="95">
        <f t="shared" si="419"/>
        <v>0</v>
      </c>
      <c r="L1708" s="95">
        <f t="shared" si="421"/>
        <v>0</v>
      </c>
      <c r="M1708" s="92">
        <f t="shared" si="413"/>
        <v>0.04</v>
      </c>
      <c r="N1708" s="92">
        <f t="shared" si="416"/>
        <v>3.3960531989175591E-3</v>
      </c>
      <c r="O1708" s="90"/>
    </row>
    <row r="1709" spans="1:15" x14ac:dyDescent="0.3">
      <c r="A1709" s="94">
        <f xml:space="preserve"> IF(MOD(ROWS($A$681:A1708),12) = 0,A1708+1,A1708)</f>
        <v>144</v>
      </c>
      <c r="B1709" s="94"/>
      <c r="C1709" s="29"/>
      <c r="D1709" s="89"/>
      <c r="E1709" s="95">
        <f t="shared" si="411"/>
        <v>0</v>
      </c>
      <c r="F1709" s="93">
        <v>180</v>
      </c>
      <c r="G1709" s="93"/>
      <c r="H1709" s="91">
        <v>0.08</v>
      </c>
      <c r="I1709" s="95">
        <f t="shared" si="412"/>
        <v>0</v>
      </c>
      <c r="J1709" s="95">
        <f t="shared" si="418"/>
        <v>0</v>
      </c>
      <c r="K1709" s="95">
        <f t="shared" si="419"/>
        <v>0</v>
      </c>
      <c r="L1709" s="95">
        <f t="shared" si="421"/>
        <v>0</v>
      </c>
      <c r="M1709" s="92">
        <f t="shared" si="413"/>
        <v>0.04</v>
      </c>
      <c r="N1709" s="92">
        <f t="shared" si="416"/>
        <v>3.3960531989175591E-3</v>
      </c>
      <c r="O1709" s="90"/>
    </row>
    <row r="1710" spans="1:15" x14ac:dyDescent="0.3">
      <c r="A1710" s="94">
        <f xml:space="preserve"> IF(MOD(ROWS($A$681:A1709),12) = 0,A1709+1,A1709)</f>
        <v>144</v>
      </c>
      <c r="B1710" s="94"/>
      <c r="C1710" s="29"/>
      <c r="D1710" s="89"/>
      <c r="E1710" s="95">
        <f t="shared" ref="E1710:E1773" si="423">MAX(0,E1698-K1698-L1698)</f>
        <v>0</v>
      </c>
      <c r="F1710" s="93">
        <v>180</v>
      </c>
      <c r="G1710" s="93"/>
      <c r="H1710" s="91">
        <v>0.08</v>
      </c>
      <c r="I1710" s="95">
        <f t="shared" ref="I1710:I1773" si="424">IF(E1710&lt;I1698, (E1710+J1710),I1698)</f>
        <v>0</v>
      </c>
      <c r="J1710" s="95">
        <f t="shared" si="418"/>
        <v>0</v>
      </c>
      <c r="K1710" s="95">
        <f t="shared" si="419"/>
        <v>0</v>
      </c>
      <c r="L1710" s="95">
        <f t="shared" si="421"/>
        <v>0</v>
      </c>
      <c r="M1710" s="92">
        <f t="shared" si="413"/>
        <v>0.04</v>
      </c>
      <c r="N1710" s="92">
        <f t="shared" si="416"/>
        <v>3.3960531989175591E-3</v>
      </c>
      <c r="O1710" s="90"/>
    </row>
    <row r="1711" spans="1:15" x14ac:dyDescent="0.3">
      <c r="A1711" s="94">
        <f xml:space="preserve"> IF(MOD(ROWS($A$681:A1710),12) = 0,A1710+1,A1710)</f>
        <v>144</v>
      </c>
      <c r="B1711" s="94"/>
      <c r="C1711" s="29"/>
      <c r="D1711" s="89"/>
      <c r="E1711" s="95">
        <f t="shared" si="423"/>
        <v>0</v>
      </c>
      <c r="F1711" s="93">
        <v>180</v>
      </c>
      <c r="G1711" s="93"/>
      <c r="H1711" s="91">
        <v>0.08</v>
      </c>
      <c r="I1711" s="95">
        <f t="shared" si="424"/>
        <v>0</v>
      </c>
      <c r="J1711" s="95">
        <f t="shared" si="418"/>
        <v>0</v>
      </c>
      <c r="K1711" s="95">
        <f t="shared" si="419"/>
        <v>0</v>
      </c>
      <c r="L1711" s="95">
        <f t="shared" si="421"/>
        <v>0</v>
      </c>
      <c r="M1711" s="92">
        <f t="shared" si="413"/>
        <v>0.04</v>
      </c>
      <c r="N1711" s="92">
        <f t="shared" si="416"/>
        <v>3.3960531989175591E-3</v>
      </c>
      <c r="O1711" s="90"/>
    </row>
    <row r="1712" spans="1:15" x14ac:dyDescent="0.3">
      <c r="A1712" s="94">
        <f xml:space="preserve"> IF(MOD(ROWS($A$681:A1711),12) = 0,A1711+1,A1711)</f>
        <v>144</v>
      </c>
      <c r="B1712" s="94"/>
      <c r="C1712" s="29"/>
      <c r="D1712" s="89"/>
      <c r="E1712" s="95">
        <f t="shared" si="423"/>
        <v>0</v>
      </c>
      <c r="F1712" s="93">
        <v>180</v>
      </c>
      <c r="G1712" s="93"/>
      <c r="H1712" s="91">
        <v>0.08</v>
      </c>
      <c r="I1712" s="95">
        <f t="shared" si="424"/>
        <v>0</v>
      </c>
      <c r="J1712" s="95">
        <f t="shared" si="418"/>
        <v>0</v>
      </c>
      <c r="K1712" s="95">
        <f t="shared" si="419"/>
        <v>0</v>
      </c>
      <c r="L1712" s="95">
        <f t="shared" si="421"/>
        <v>0</v>
      </c>
      <c r="M1712" s="92">
        <f t="shared" si="413"/>
        <v>0.04</v>
      </c>
      <c r="N1712" s="92">
        <f t="shared" si="416"/>
        <v>3.3960531989175591E-3</v>
      </c>
      <c r="O1712" s="88">
        <f t="shared" ref="O1712" si="425">SUM(I1701:I1712)</f>
        <v>0</v>
      </c>
    </row>
    <row r="1713" spans="1:15" x14ac:dyDescent="0.3">
      <c r="A1713" s="94">
        <f xml:space="preserve"> IF(MOD(ROWS($A$681:A1712),12) = 0,A1712+1,A1712)</f>
        <v>145</v>
      </c>
      <c r="B1713" s="94"/>
      <c r="C1713" s="29"/>
      <c r="D1713" s="89"/>
      <c r="E1713" s="95">
        <f t="shared" si="423"/>
        <v>0</v>
      </c>
      <c r="F1713" s="93">
        <v>180</v>
      </c>
      <c r="G1713" s="93"/>
      <c r="H1713" s="91">
        <v>0.08</v>
      </c>
      <c r="I1713" s="95">
        <f t="shared" si="424"/>
        <v>0</v>
      </c>
      <c r="J1713" s="95">
        <f t="shared" si="418"/>
        <v>0</v>
      </c>
      <c r="K1713" s="95">
        <f t="shared" si="419"/>
        <v>0</v>
      </c>
      <c r="L1713" s="95">
        <f t="shared" si="421"/>
        <v>0</v>
      </c>
      <c r="M1713" s="92">
        <f t="shared" si="413"/>
        <v>0.04</v>
      </c>
      <c r="N1713" s="92">
        <f t="shared" si="416"/>
        <v>3.3960531989175591E-3</v>
      </c>
      <c r="O1713" s="90"/>
    </row>
    <row r="1714" spans="1:15" x14ac:dyDescent="0.3">
      <c r="A1714" s="94">
        <f xml:space="preserve"> IF(MOD(ROWS($A$681:A1713),12) = 0,A1713+1,A1713)</f>
        <v>145</v>
      </c>
      <c r="B1714" s="94"/>
      <c r="C1714" s="29"/>
      <c r="D1714" s="89"/>
      <c r="E1714" s="95">
        <f t="shared" si="423"/>
        <v>0</v>
      </c>
      <c r="F1714" s="93">
        <v>180</v>
      </c>
      <c r="G1714" s="93"/>
      <c r="H1714" s="91">
        <v>0.08</v>
      </c>
      <c r="I1714" s="95">
        <f t="shared" si="424"/>
        <v>0</v>
      </c>
      <c r="J1714" s="95">
        <f t="shared" si="418"/>
        <v>0</v>
      </c>
      <c r="K1714" s="95">
        <f t="shared" si="419"/>
        <v>0</v>
      </c>
      <c r="L1714" s="95">
        <f t="shared" si="421"/>
        <v>0</v>
      </c>
      <c r="M1714" s="92">
        <f t="shared" ref="M1714:M1777" si="426">0.04</f>
        <v>0.04</v>
      </c>
      <c r="N1714" s="92">
        <f t="shared" si="416"/>
        <v>3.3960531989175591E-3</v>
      </c>
      <c r="O1714" s="90"/>
    </row>
    <row r="1715" spans="1:15" x14ac:dyDescent="0.3">
      <c r="A1715" s="94">
        <f xml:space="preserve"> IF(MOD(ROWS($A$681:A1714),12) = 0,A1714+1,A1714)</f>
        <v>145</v>
      </c>
      <c r="B1715" s="94"/>
      <c r="C1715" s="29"/>
      <c r="D1715" s="89"/>
      <c r="E1715" s="95">
        <f t="shared" si="423"/>
        <v>0</v>
      </c>
      <c r="F1715" s="93">
        <v>180</v>
      </c>
      <c r="G1715" s="93"/>
      <c r="H1715" s="91">
        <v>0.08</v>
      </c>
      <c r="I1715" s="95">
        <f t="shared" si="424"/>
        <v>0</v>
      </c>
      <c r="J1715" s="95">
        <f t="shared" si="418"/>
        <v>0</v>
      </c>
      <c r="K1715" s="95">
        <f t="shared" si="419"/>
        <v>0</v>
      </c>
      <c r="L1715" s="95">
        <f t="shared" si="421"/>
        <v>0</v>
      </c>
      <c r="M1715" s="92">
        <f t="shared" si="426"/>
        <v>0.04</v>
      </c>
      <c r="N1715" s="92">
        <f t="shared" si="416"/>
        <v>3.3960531989175591E-3</v>
      </c>
      <c r="O1715" s="90"/>
    </row>
    <row r="1716" spans="1:15" x14ac:dyDescent="0.3">
      <c r="A1716" s="94">
        <f xml:space="preserve"> IF(MOD(ROWS($A$681:A1715),12) = 0,A1715+1,A1715)</f>
        <v>145</v>
      </c>
      <c r="B1716" s="94"/>
      <c r="C1716" s="29"/>
      <c r="D1716" s="89"/>
      <c r="E1716" s="95">
        <f t="shared" si="423"/>
        <v>0</v>
      </c>
      <c r="F1716" s="93">
        <v>180</v>
      </c>
      <c r="G1716" s="93"/>
      <c r="H1716" s="91">
        <v>0.08</v>
      </c>
      <c r="I1716" s="95">
        <f t="shared" si="424"/>
        <v>0</v>
      </c>
      <c r="J1716" s="95">
        <f t="shared" si="418"/>
        <v>0</v>
      </c>
      <c r="K1716" s="95">
        <f t="shared" si="419"/>
        <v>0</v>
      </c>
      <c r="L1716" s="95">
        <f t="shared" si="421"/>
        <v>0</v>
      </c>
      <c r="M1716" s="92">
        <f t="shared" si="426"/>
        <v>0.04</v>
      </c>
      <c r="N1716" s="92">
        <f t="shared" si="416"/>
        <v>3.3960531989175591E-3</v>
      </c>
      <c r="O1716" s="90"/>
    </row>
    <row r="1717" spans="1:15" x14ac:dyDescent="0.3">
      <c r="A1717" s="94">
        <f xml:space="preserve"> IF(MOD(ROWS($A$681:A1716),12) = 0,A1716+1,A1716)</f>
        <v>145</v>
      </c>
      <c r="B1717" s="94"/>
      <c r="C1717" s="29"/>
      <c r="D1717" s="89"/>
      <c r="E1717" s="95">
        <f t="shared" si="423"/>
        <v>0</v>
      </c>
      <c r="F1717" s="93">
        <v>180</v>
      </c>
      <c r="G1717" s="93"/>
      <c r="H1717" s="91">
        <v>0.08</v>
      </c>
      <c r="I1717" s="95">
        <f t="shared" si="424"/>
        <v>0</v>
      </c>
      <c r="J1717" s="95">
        <f t="shared" si="418"/>
        <v>0</v>
      </c>
      <c r="K1717" s="95">
        <f t="shared" si="419"/>
        <v>0</v>
      </c>
      <c r="L1717" s="95">
        <f t="shared" si="421"/>
        <v>0</v>
      </c>
      <c r="M1717" s="92">
        <f t="shared" si="426"/>
        <v>0.04</v>
      </c>
      <c r="N1717" s="92">
        <f t="shared" si="416"/>
        <v>3.3960531989175591E-3</v>
      </c>
      <c r="O1717" s="90"/>
    </row>
    <row r="1718" spans="1:15" x14ac:dyDescent="0.3">
      <c r="A1718" s="94">
        <f xml:space="preserve"> IF(MOD(ROWS($A$681:A1717),12) = 0,A1717+1,A1717)</f>
        <v>145</v>
      </c>
      <c r="B1718" s="94"/>
      <c r="C1718" s="29"/>
      <c r="D1718" s="89"/>
      <c r="E1718" s="95">
        <f t="shared" si="423"/>
        <v>0</v>
      </c>
      <c r="F1718" s="93">
        <v>180</v>
      </c>
      <c r="G1718" s="93"/>
      <c r="H1718" s="91">
        <v>0.08</v>
      </c>
      <c r="I1718" s="95">
        <f t="shared" si="424"/>
        <v>0</v>
      </c>
      <c r="J1718" s="95">
        <f t="shared" si="418"/>
        <v>0</v>
      </c>
      <c r="K1718" s="95">
        <f t="shared" si="419"/>
        <v>0</v>
      </c>
      <c r="L1718" s="95">
        <f t="shared" si="421"/>
        <v>0</v>
      </c>
      <c r="M1718" s="92">
        <f t="shared" si="426"/>
        <v>0.04</v>
      </c>
      <c r="N1718" s="92">
        <f t="shared" si="416"/>
        <v>3.3960531989175591E-3</v>
      </c>
      <c r="O1718" s="90"/>
    </row>
    <row r="1719" spans="1:15" x14ac:dyDescent="0.3">
      <c r="A1719" s="94">
        <f xml:space="preserve"> IF(MOD(ROWS($A$681:A1718),12) = 0,A1718+1,A1718)</f>
        <v>145</v>
      </c>
      <c r="B1719" s="94"/>
      <c r="C1719" s="29"/>
      <c r="D1719" s="89"/>
      <c r="E1719" s="95">
        <f t="shared" si="423"/>
        <v>0</v>
      </c>
      <c r="F1719" s="93">
        <v>180</v>
      </c>
      <c r="G1719" s="93"/>
      <c r="H1719" s="91">
        <v>0.08</v>
      </c>
      <c r="I1719" s="95">
        <f t="shared" si="424"/>
        <v>0</v>
      </c>
      <c r="J1719" s="95">
        <f t="shared" si="418"/>
        <v>0</v>
      </c>
      <c r="K1719" s="95">
        <f t="shared" si="419"/>
        <v>0</v>
      </c>
      <c r="L1719" s="95">
        <f t="shared" si="421"/>
        <v>0</v>
      </c>
      <c r="M1719" s="92">
        <f t="shared" si="426"/>
        <v>0.04</v>
      </c>
      <c r="N1719" s="92">
        <f t="shared" si="416"/>
        <v>3.3960531989175591E-3</v>
      </c>
      <c r="O1719" s="90"/>
    </row>
    <row r="1720" spans="1:15" x14ac:dyDescent="0.3">
      <c r="A1720" s="94">
        <f xml:space="preserve"> IF(MOD(ROWS($A$681:A1719),12) = 0,A1719+1,A1719)</f>
        <v>145</v>
      </c>
      <c r="B1720" s="94"/>
      <c r="C1720" s="29"/>
      <c r="D1720" s="89"/>
      <c r="E1720" s="95">
        <f t="shared" si="423"/>
        <v>0</v>
      </c>
      <c r="F1720" s="93">
        <v>180</v>
      </c>
      <c r="G1720" s="93"/>
      <c r="H1720" s="91">
        <v>0.08</v>
      </c>
      <c r="I1720" s="95">
        <f t="shared" si="424"/>
        <v>0</v>
      </c>
      <c r="J1720" s="95">
        <f t="shared" si="418"/>
        <v>0</v>
      </c>
      <c r="K1720" s="95">
        <f t="shared" si="419"/>
        <v>0</v>
      </c>
      <c r="L1720" s="95">
        <f t="shared" si="421"/>
        <v>0</v>
      </c>
      <c r="M1720" s="92">
        <f t="shared" si="426"/>
        <v>0.04</v>
      </c>
      <c r="N1720" s="92">
        <f t="shared" si="416"/>
        <v>3.3960531989175591E-3</v>
      </c>
      <c r="O1720" s="90"/>
    </row>
    <row r="1721" spans="1:15" x14ac:dyDescent="0.3">
      <c r="A1721" s="94">
        <f xml:space="preserve"> IF(MOD(ROWS($A$681:A1720),12) = 0,A1720+1,A1720)</f>
        <v>145</v>
      </c>
      <c r="B1721" s="94"/>
      <c r="C1721" s="29"/>
      <c r="D1721" s="89"/>
      <c r="E1721" s="95">
        <f t="shared" si="423"/>
        <v>0</v>
      </c>
      <c r="F1721" s="93">
        <v>180</v>
      </c>
      <c r="G1721" s="93"/>
      <c r="H1721" s="91">
        <v>0.08</v>
      </c>
      <c r="I1721" s="95">
        <f t="shared" si="424"/>
        <v>0</v>
      </c>
      <c r="J1721" s="95">
        <f t="shared" si="418"/>
        <v>0</v>
      </c>
      <c r="K1721" s="95">
        <f t="shared" si="419"/>
        <v>0</v>
      </c>
      <c r="L1721" s="95">
        <f t="shared" si="421"/>
        <v>0</v>
      </c>
      <c r="M1721" s="92">
        <f t="shared" si="426"/>
        <v>0.04</v>
      </c>
      <c r="N1721" s="92">
        <f t="shared" si="416"/>
        <v>3.3960531989175591E-3</v>
      </c>
      <c r="O1721" s="90"/>
    </row>
    <row r="1722" spans="1:15" x14ac:dyDescent="0.3">
      <c r="A1722" s="94">
        <f xml:space="preserve"> IF(MOD(ROWS($A$681:A1721),12) = 0,A1721+1,A1721)</f>
        <v>145</v>
      </c>
      <c r="B1722" s="94"/>
      <c r="C1722" s="29"/>
      <c r="D1722" s="89"/>
      <c r="E1722" s="95">
        <f t="shared" si="423"/>
        <v>0</v>
      </c>
      <c r="F1722" s="93">
        <v>180</v>
      </c>
      <c r="G1722" s="93"/>
      <c r="H1722" s="91">
        <v>0.08</v>
      </c>
      <c r="I1722" s="95">
        <f t="shared" si="424"/>
        <v>0</v>
      </c>
      <c r="J1722" s="95">
        <f t="shared" si="418"/>
        <v>0</v>
      </c>
      <c r="K1722" s="95">
        <f t="shared" si="419"/>
        <v>0</v>
      </c>
      <c r="L1722" s="95">
        <f t="shared" si="421"/>
        <v>0</v>
      </c>
      <c r="M1722" s="92">
        <f t="shared" si="426"/>
        <v>0.04</v>
      </c>
      <c r="N1722" s="92">
        <f t="shared" si="416"/>
        <v>3.3960531989175591E-3</v>
      </c>
      <c r="O1722" s="90"/>
    </row>
    <row r="1723" spans="1:15" x14ac:dyDescent="0.3">
      <c r="A1723" s="94">
        <f xml:space="preserve"> IF(MOD(ROWS($A$681:A1722),12) = 0,A1722+1,A1722)</f>
        <v>145</v>
      </c>
      <c r="B1723" s="94"/>
      <c r="C1723" s="29"/>
      <c r="D1723" s="89"/>
      <c r="E1723" s="95">
        <f t="shared" si="423"/>
        <v>0</v>
      </c>
      <c r="F1723" s="93">
        <v>180</v>
      </c>
      <c r="G1723" s="93"/>
      <c r="H1723" s="91">
        <v>0.08</v>
      </c>
      <c r="I1723" s="95">
        <f t="shared" si="424"/>
        <v>0</v>
      </c>
      <c r="J1723" s="95">
        <f t="shared" si="418"/>
        <v>0</v>
      </c>
      <c r="K1723" s="95">
        <f t="shared" si="419"/>
        <v>0</v>
      </c>
      <c r="L1723" s="95">
        <f t="shared" si="421"/>
        <v>0</v>
      </c>
      <c r="M1723" s="92">
        <f t="shared" si="426"/>
        <v>0.04</v>
      </c>
      <c r="N1723" s="92">
        <f t="shared" si="416"/>
        <v>3.3960531989175591E-3</v>
      </c>
      <c r="O1723" s="90"/>
    </row>
    <row r="1724" spans="1:15" x14ac:dyDescent="0.3">
      <c r="A1724" s="94">
        <f xml:space="preserve"> IF(MOD(ROWS($A$681:A1723),12) = 0,A1723+1,A1723)</f>
        <v>145</v>
      </c>
      <c r="B1724" s="94"/>
      <c r="C1724" s="29"/>
      <c r="D1724" s="89"/>
      <c r="E1724" s="95">
        <f t="shared" si="423"/>
        <v>0</v>
      </c>
      <c r="F1724" s="93">
        <v>180</v>
      </c>
      <c r="G1724" s="93"/>
      <c r="H1724" s="91">
        <v>0.08</v>
      </c>
      <c r="I1724" s="95">
        <f t="shared" si="424"/>
        <v>0</v>
      </c>
      <c r="J1724" s="95">
        <f t="shared" si="418"/>
        <v>0</v>
      </c>
      <c r="K1724" s="95">
        <f t="shared" si="419"/>
        <v>0</v>
      </c>
      <c r="L1724" s="95">
        <f t="shared" si="421"/>
        <v>0</v>
      </c>
      <c r="M1724" s="92">
        <f t="shared" si="426"/>
        <v>0.04</v>
      </c>
      <c r="N1724" s="92">
        <f t="shared" si="416"/>
        <v>3.3960531989175591E-3</v>
      </c>
      <c r="O1724" s="88">
        <f t="shared" ref="O1724" si="427">SUM(I1713:I1724)</f>
        <v>0</v>
      </c>
    </row>
    <row r="1725" spans="1:15" x14ac:dyDescent="0.3">
      <c r="A1725" s="94">
        <f xml:space="preserve"> IF(MOD(ROWS($A$681:A1724),12) = 0,A1724+1,A1724)</f>
        <v>146</v>
      </c>
      <c r="B1725" s="94"/>
      <c r="C1725" s="29"/>
      <c r="D1725" s="89"/>
      <c r="E1725" s="95">
        <f t="shared" si="423"/>
        <v>0</v>
      </c>
      <c r="F1725" s="93">
        <v>180</v>
      </c>
      <c r="G1725" s="93"/>
      <c r="H1725" s="91">
        <v>0.08</v>
      </c>
      <c r="I1725" s="95">
        <f t="shared" si="424"/>
        <v>0</v>
      </c>
      <c r="J1725" s="95">
        <f t="shared" si="418"/>
        <v>0</v>
      </c>
      <c r="K1725" s="95">
        <f t="shared" si="419"/>
        <v>0</v>
      </c>
      <c r="L1725" s="95">
        <f t="shared" si="421"/>
        <v>0</v>
      </c>
      <c r="M1725" s="92">
        <f t="shared" si="426"/>
        <v>0.04</v>
      </c>
      <c r="N1725" s="92">
        <f t="shared" si="416"/>
        <v>3.3960531989175591E-3</v>
      </c>
      <c r="O1725" s="90"/>
    </row>
    <row r="1726" spans="1:15" x14ac:dyDescent="0.3">
      <c r="A1726" s="94">
        <f xml:space="preserve"> IF(MOD(ROWS($A$681:A1725),12) = 0,A1725+1,A1725)</f>
        <v>146</v>
      </c>
      <c r="B1726" s="94"/>
      <c r="C1726" s="29"/>
      <c r="D1726" s="89"/>
      <c r="E1726" s="95">
        <f t="shared" si="423"/>
        <v>0</v>
      </c>
      <c r="F1726" s="93">
        <v>180</v>
      </c>
      <c r="G1726" s="93"/>
      <c r="H1726" s="91">
        <v>0.08</v>
      </c>
      <c r="I1726" s="95">
        <f t="shared" si="424"/>
        <v>0</v>
      </c>
      <c r="J1726" s="95">
        <f t="shared" si="418"/>
        <v>0</v>
      </c>
      <c r="K1726" s="95">
        <f t="shared" si="419"/>
        <v>0</v>
      </c>
      <c r="L1726" s="95">
        <f t="shared" si="421"/>
        <v>0</v>
      </c>
      <c r="M1726" s="92">
        <f t="shared" si="426"/>
        <v>0.04</v>
      </c>
      <c r="N1726" s="92">
        <f t="shared" si="416"/>
        <v>3.3960531989175591E-3</v>
      </c>
      <c r="O1726" s="90"/>
    </row>
    <row r="1727" spans="1:15" x14ac:dyDescent="0.3">
      <c r="A1727" s="94">
        <f xml:space="preserve"> IF(MOD(ROWS($A$681:A1726),12) = 0,A1726+1,A1726)</f>
        <v>146</v>
      </c>
      <c r="B1727" s="94"/>
      <c r="C1727" s="29"/>
      <c r="D1727" s="89"/>
      <c r="E1727" s="95">
        <f t="shared" si="423"/>
        <v>0</v>
      </c>
      <c r="F1727" s="93">
        <v>180</v>
      </c>
      <c r="G1727" s="93"/>
      <c r="H1727" s="91">
        <v>0.08</v>
      </c>
      <c r="I1727" s="95">
        <f t="shared" si="424"/>
        <v>0</v>
      </c>
      <c r="J1727" s="95">
        <f t="shared" si="418"/>
        <v>0</v>
      </c>
      <c r="K1727" s="95">
        <f t="shared" si="419"/>
        <v>0</v>
      </c>
      <c r="L1727" s="95">
        <f t="shared" si="421"/>
        <v>0</v>
      </c>
      <c r="M1727" s="92">
        <f t="shared" si="426"/>
        <v>0.04</v>
      </c>
      <c r="N1727" s="92">
        <f t="shared" si="416"/>
        <v>3.3960531989175591E-3</v>
      </c>
      <c r="O1727" s="90"/>
    </row>
    <row r="1728" spans="1:15" x14ac:dyDescent="0.3">
      <c r="A1728" s="94">
        <f xml:space="preserve"> IF(MOD(ROWS($A$681:A1727),12) = 0,A1727+1,A1727)</f>
        <v>146</v>
      </c>
      <c r="B1728" s="94"/>
      <c r="C1728" s="29"/>
      <c r="D1728" s="89"/>
      <c r="E1728" s="95">
        <f t="shared" si="423"/>
        <v>0</v>
      </c>
      <c r="F1728" s="93">
        <v>180</v>
      </c>
      <c r="G1728" s="93"/>
      <c r="H1728" s="91">
        <v>0.08</v>
      </c>
      <c r="I1728" s="95">
        <f t="shared" si="424"/>
        <v>0</v>
      </c>
      <c r="J1728" s="95">
        <f t="shared" si="418"/>
        <v>0</v>
      </c>
      <c r="K1728" s="95">
        <f t="shared" si="419"/>
        <v>0</v>
      </c>
      <c r="L1728" s="95">
        <f t="shared" si="421"/>
        <v>0</v>
      </c>
      <c r="M1728" s="92">
        <f t="shared" si="426"/>
        <v>0.04</v>
      </c>
      <c r="N1728" s="92">
        <f t="shared" si="416"/>
        <v>3.3960531989175591E-3</v>
      </c>
      <c r="O1728" s="90"/>
    </row>
    <row r="1729" spans="1:15" x14ac:dyDescent="0.3">
      <c r="A1729" s="94">
        <f xml:space="preserve"> IF(MOD(ROWS($A$681:A1728),12) = 0,A1728+1,A1728)</f>
        <v>146</v>
      </c>
      <c r="B1729" s="94"/>
      <c r="C1729" s="29"/>
      <c r="D1729" s="89"/>
      <c r="E1729" s="95">
        <f t="shared" si="423"/>
        <v>0</v>
      </c>
      <c r="F1729" s="93">
        <v>180</v>
      </c>
      <c r="G1729" s="93"/>
      <c r="H1729" s="91">
        <v>0.08</v>
      </c>
      <c r="I1729" s="95">
        <f t="shared" si="424"/>
        <v>0</v>
      </c>
      <c r="J1729" s="95">
        <f t="shared" si="418"/>
        <v>0</v>
      </c>
      <c r="K1729" s="95">
        <f t="shared" si="419"/>
        <v>0</v>
      </c>
      <c r="L1729" s="95">
        <f t="shared" si="421"/>
        <v>0</v>
      </c>
      <c r="M1729" s="92">
        <f t="shared" si="426"/>
        <v>0.04</v>
      </c>
      <c r="N1729" s="92">
        <f t="shared" si="416"/>
        <v>3.3960531989175591E-3</v>
      </c>
      <c r="O1729" s="90"/>
    </row>
    <row r="1730" spans="1:15" x14ac:dyDescent="0.3">
      <c r="A1730" s="94">
        <f xml:space="preserve"> IF(MOD(ROWS($A$681:A1729),12) = 0,A1729+1,A1729)</f>
        <v>146</v>
      </c>
      <c r="B1730" s="94"/>
      <c r="C1730" s="29"/>
      <c r="D1730" s="89"/>
      <c r="E1730" s="95">
        <f t="shared" si="423"/>
        <v>0</v>
      </c>
      <c r="F1730" s="93">
        <v>180</v>
      </c>
      <c r="G1730" s="93"/>
      <c r="H1730" s="91">
        <v>0.08</v>
      </c>
      <c r="I1730" s="95">
        <f t="shared" si="424"/>
        <v>0</v>
      </c>
      <c r="J1730" s="95">
        <f t="shared" si="418"/>
        <v>0</v>
      </c>
      <c r="K1730" s="95">
        <f t="shared" si="419"/>
        <v>0</v>
      </c>
      <c r="L1730" s="95">
        <f t="shared" si="421"/>
        <v>0</v>
      </c>
      <c r="M1730" s="92">
        <f t="shared" si="426"/>
        <v>0.04</v>
      </c>
      <c r="N1730" s="92">
        <f t="shared" si="416"/>
        <v>3.3960531989175591E-3</v>
      </c>
      <c r="O1730" s="90"/>
    </row>
    <row r="1731" spans="1:15" x14ac:dyDescent="0.3">
      <c r="A1731" s="94">
        <f xml:space="preserve"> IF(MOD(ROWS($A$681:A1730),12) = 0,A1730+1,A1730)</f>
        <v>146</v>
      </c>
      <c r="B1731" s="94"/>
      <c r="C1731" s="29"/>
      <c r="D1731" s="89"/>
      <c r="E1731" s="95">
        <f t="shared" si="423"/>
        <v>0</v>
      </c>
      <c r="F1731" s="93">
        <v>180</v>
      </c>
      <c r="G1731" s="93"/>
      <c r="H1731" s="91">
        <v>0.08</v>
      </c>
      <c r="I1731" s="95">
        <f t="shared" si="424"/>
        <v>0</v>
      </c>
      <c r="J1731" s="95">
        <f t="shared" si="418"/>
        <v>0</v>
      </c>
      <c r="K1731" s="95">
        <f t="shared" si="419"/>
        <v>0</v>
      </c>
      <c r="L1731" s="95">
        <f t="shared" si="421"/>
        <v>0</v>
      </c>
      <c r="M1731" s="92">
        <f t="shared" si="426"/>
        <v>0.04</v>
      </c>
      <c r="N1731" s="92">
        <f t="shared" ref="N1731:N1794" si="428">1-(POWER(1-M1731,(1/12)))</f>
        <v>3.3960531989175591E-3</v>
      </c>
      <c r="O1731" s="90"/>
    </row>
    <row r="1732" spans="1:15" x14ac:dyDescent="0.3">
      <c r="A1732" s="94">
        <f xml:space="preserve"> IF(MOD(ROWS($A$681:A1731),12) = 0,A1731+1,A1731)</f>
        <v>146</v>
      </c>
      <c r="B1732" s="94"/>
      <c r="C1732" s="29"/>
      <c r="D1732" s="89"/>
      <c r="E1732" s="95">
        <f t="shared" si="423"/>
        <v>0</v>
      </c>
      <c r="F1732" s="93">
        <v>180</v>
      </c>
      <c r="G1732" s="93"/>
      <c r="H1732" s="91">
        <v>0.08</v>
      </c>
      <c r="I1732" s="95">
        <f t="shared" si="424"/>
        <v>0</v>
      </c>
      <c r="J1732" s="95">
        <f t="shared" si="418"/>
        <v>0</v>
      </c>
      <c r="K1732" s="95">
        <f t="shared" si="419"/>
        <v>0</v>
      </c>
      <c r="L1732" s="95">
        <f t="shared" si="421"/>
        <v>0</v>
      </c>
      <c r="M1732" s="92">
        <f t="shared" si="426"/>
        <v>0.04</v>
      </c>
      <c r="N1732" s="92">
        <f t="shared" si="428"/>
        <v>3.3960531989175591E-3</v>
      </c>
      <c r="O1732" s="90"/>
    </row>
    <row r="1733" spans="1:15" x14ac:dyDescent="0.3">
      <c r="A1733" s="94">
        <f xml:space="preserve"> IF(MOD(ROWS($A$681:A1732),12) = 0,A1732+1,A1732)</f>
        <v>146</v>
      </c>
      <c r="B1733" s="94"/>
      <c r="C1733" s="29"/>
      <c r="D1733" s="89"/>
      <c r="E1733" s="95">
        <f t="shared" si="423"/>
        <v>0</v>
      </c>
      <c r="F1733" s="93">
        <v>180</v>
      </c>
      <c r="G1733" s="93"/>
      <c r="H1733" s="91">
        <v>0.08</v>
      </c>
      <c r="I1733" s="95">
        <f t="shared" si="424"/>
        <v>0</v>
      </c>
      <c r="J1733" s="95">
        <f t="shared" si="418"/>
        <v>0</v>
      </c>
      <c r="K1733" s="95">
        <f t="shared" si="419"/>
        <v>0</v>
      </c>
      <c r="L1733" s="95">
        <f t="shared" si="421"/>
        <v>0</v>
      </c>
      <c r="M1733" s="92">
        <f t="shared" si="426"/>
        <v>0.04</v>
      </c>
      <c r="N1733" s="92">
        <f t="shared" si="428"/>
        <v>3.3960531989175591E-3</v>
      </c>
      <c r="O1733" s="90"/>
    </row>
    <row r="1734" spans="1:15" x14ac:dyDescent="0.3">
      <c r="A1734" s="94">
        <f xml:space="preserve"> IF(MOD(ROWS($A$681:A1733),12) = 0,A1733+1,A1733)</f>
        <v>146</v>
      </c>
      <c r="B1734" s="94"/>
      <c r="C1734" s="29"/>
      <c r="D1734" s="89"/>
      <c r="E1734" s="95">
        <f t="shared" si="423"/>
        <v>0</v>
      </c>
      <c r="F1734" s="93">
        <v>180</v>
      </c>
      <c r="G1734" s="93"/>
      <c r="H1734" s="91">
        <v>0.08</v>
      </c>
      <c r="I1734" s="95">
        <f t="shared" si="424"/>
        <v>0</v>
      </c>
      <c r="J1734" s="95">
        <f t="shared" si="418"/>
        <v>0</v>
      </c>
      <c r="K1734" s="95">
        <f t="shared" si="419"/>
        <v>0</v>
      </c>
      <c r="L1734" s="95">
        <f t="shared" si="421"/>
        <v>0</v>
      </c>
      <c r="M1734" s="92">
        <f t="shared" si="426"/>
        <v>0.04</v>
      </c>
      <c r="N1734" s="92">
        <f t="shared" si="428"/>
        <v>3.3960531989175591E-3</v>
      </c>
      <c r="O1734" s="90"/>
    </row>
    <row r="1735" spans="1:15" x14ac:dyDescent="0.3">
      <c r="A1735" s="94">
        <f xml:space="preserve"> IF(MOD(ROWS($A$681:A1734),12) = 0,A1734+1,A1734)</f>
        <v>146</v>
      </c>
      <c r="B1735" s="94"/>
      <c r="C1735" s="29"/>
      <c r="D1735" s="89"/>
      <c r="E1735" s="95">
        <f t="shared" si="423"/>
        <v>0</v>
      </c>
      <c r="F1735" s="93">
        <v>180</v>
      </c>
      <c r="G1735" s="93"/>
      <c r="H1735" s="91">
        <v>0.08</v>
      </c>
      <c r="I1735" s="95">
        <f t="shared" si="424"/>
        <v>0</v>
      </c>
      <c r="J1735" s="95">
        <f t="shared" si="418"/>
        <v>0</v>
      </c>
      <c r="K1735" s="95">
        <f t="shared" si="419"/>
        <v>0</v>
      </c>
      <c r="L1735" s="95">
        <f t="shared" si="421"/>
        <v>0</v>
      </c>
      <c r="M1735" s="92">
        <f t="shared" si="426"/>
        <v>0.04</v>
      </c>
      <c r="N1735" s="92">
        <f t="shared" si="428"/>
        <v>3.3960531989175591E-3</v>
      </c>
      <c r="O1735" s="90"/>
    </row>
    <row r="1736" spans="1:15" x14ac:dyDescent="0.3">
      <c r="A1736" s="94">
        <f xml:space="preserve"> IF(MOD(ROWS($A$681:A1735),12) = 0,A1735+1,A1735)</f>
        <v>146</v>
      </c>
      <c r="B1736" s="94"/>
      <c r="C1736" s="29"/>
      <c r="D1736" s="89"/>
      <c r="E1736" s="95">
        <f t="shared" si="423"/>
        <v>0</v>
      </c>
      <c r="F1736" s="93">
        <v>180</v>
      </c>
      <c r="G1736" s="93"/>
      <c r="H1736" s="91">
        <v>0.08</v>
      </c>
      <c r="I1736" s="95">
        <f t="shared" si="424"/>
        <v>0</v>
      </c>
      <c r="J1736" s="95">
        <f t="shared" si="418"/>
        <v>0</v>
      </c>
      <c r="K1736" s="95">
        <f t="shared" si="419"/>
        <v>0</v>
      </c>
      <c r="L1736" s="95">
        <f t="shared" si="421"/>
        <v>0</v>
      </c>
      <c r="M1736" s="92">
        <f t="shared" si="426"/>
        <v>0.04</v>
      </c>
      <c r="N1736" s="92">
        <f t="shared" si="428"/>
        <v>3.3960531989175591E-3</v>
      </c>
      <c r="O1736" s="88">
        <f t="shared" ref="O1736" si="429">SUM(I1725:I1736)</f>
        <v>0</v>
      </c>
    </row>
    <row r="1737" spans="1:15" x14ac:dyDescent="0.3">
      <c r="A1737" s="94">
        <f xml:space="preserve"> IF(MOD(ROWS($A$681:A1736),12) = 0,A1736+1,A1736)</f>
        <v>147</v>
      </c>
      <c r="B1737" s="94"/>
      <c r="C1737" s="29"/>
      <c r="D1737" s="89"/>
      <c r="E1737" s="95">
        <f t="shared" si="423"/>
        <v>0</v>
      </c>
      <c r="F1737" s="93">
        <v>180</v>
      </c>
      <c r="G1737" s="93"/>
      <c r="H1737" s="91">
        <v>0.08</v>
      </c>
      <c r="I1737" s="95">
        <f t="shared" si="424"/>
        <v>0</v>
      </c>
      <c r="J1737" s="95">
        <f t="shared" si="418"/>
        <v>0</v>
      </c>
      <c r="K1737" s="95">
        <f t="shared" si="419"/>
        <v>0</v>
      </c>
      <c r="L1737" s="95">
        <f t="shared" si="421"/>
        <v>0</v>
      </c>
      <c r="M1737" s="92">
        <f t="shared" si="426"/>
        <v>0.04</v>
      </c>
      <c r="N1737" s="92">
        <f t="shared" si="428"/>
        <v>3.3960531989175591E-3</v>
      </c>
      <c r="O1737" s="90"/>
    </row>
    <row r="1738" spans="1:15" x14ac:dyDescent="0.3">
      <c r="A1738" s="94">
        <f xml:space="preserve"> IF(MOD(ROWS($A$681:A1737),12) = 0,A1737+1,A1737)</f>
        <v>147</v>
      </c>
      <c r="B1738" s="94"/>
      <c r="C1738" s="29"/>
      <c r="D1738" s="89"/>
      <c r="E1738" s="95">
        <f t="shared" si="423"/>
        <v>0</v>
      </c>
      <c r="F1738" s="93">
        <v>180</v>
      </c>
      <c r="G1738" s="93"/>
      <c r="H1738" s="91">
        <v>0.08</v>
      </c>
      <c r="I1738" s="95">
        <f t="shared" si="424"/>
        <v>0</v>
      </c>
      <c r="J1738" s="95">
        <f t="shared" si="418"/>
        <v>0</v>
      </c>
      <c r="K1738" s="95">
        <f t="shared" si="419"/>
        <v>0</v>
      </c>
      <c r="L1738" s="95">
        <f t="shared" si="421"/>
        <v>0</v>
      </c>
      <c r="M1738" s="92">
        <f t="shared" si="426"/>
        <v>0.04</v>
      </c>
      <c r="N1738" s="92">
        <f t="shared" si="428"/>
        <v>3.3960531989175591E-3</v>
      </c>
      <c r="O1738" s="90"/>
    </row>
    <row r="1739" spans="1:15" x14ac:dyDescent="0.3">
      <c r="A1739" s="94">
        <f xml:space="preserve"> IF(MOD(ROWS($A$681:A1738),12) = 0,A1738+1,A1738)</f>
        <v>147</v>
      </c>
      <c r="B1739" s="94"/>
      <c r="C1739" s="29"/>
      <c r="D1739" s="89"/>
      <c r="E1739" s="95">
        <f t="shared" si="423"/>
        <v>0</v>
      </c>
      <c r="F1739" s="93">
        <v>180</v>
      </c>
      <c r="G1739" s="93"/>
      <c r="H1739" s="91">
        <v>0.08</v>
      </c>
      <c r="I1739" s="95">
        <f t="shared" si="424"/>
        <v>0</v>
      </c>
      <c r="J1739" s="95">
        <f t="shared" si="418"/>
        <v>0</v>
      </c>
      <c r="K1739" s="95">
        <f t="shared" si="419"/>
        <v>0</v>
      </c>
      <c r="L1739" s="95">
        <f t="shared" si="421"/>
        <v>0</v>
      </c>
      <c r="M1739" s="92">
        <f t="shared" si="426"/>
        <v>0.04</v>
      </c>
      <c r="N1739" s="92">
        <f t="shared" si="428"/>
        <v>3.3960531989175591E-3</v>
      </c>
      <c r="O1739" s="90"/>
    </row>
    <row r="1740" spans="1:15" x14ac:dyDescent="0.3">
      <c r="A1740" s="94">
        <f xml:space="preserve"> IF(MOD(ROWS($A$681:A1739),12) = 0,A1739+1,A1739)</f>
        <v>147</v>
      </c>
      <c r="B1740" s="94"/>
      <c r="C1740" s="29"/>
      <c r="D1740" s="89"/>
      <c r="E1740" s="95">
        <f t="shared" si="423"/>
        <v>0</v>
      </c>
      <c r="F1740" s="93">
        <v>180</v>
      </c>
      <c r="G1740" s="93"/>
      <c r="H1740" s="91">
        <v>0.08</v>
      </c>
      <c r="I1740" s="95">
        <f t="shared" si="424"/>
        <v>0</v>
      </c>
      <c r="J1740" s="95">
        <f t="shared" si="418"/>
        <v>0</v>
      </c>
      <c r="K1740" s="95">
        <f t="shared" si="419"/>
        <v>0</v>
      </c>
      <c r="L1740" s="95">
        <f t="shared" si="421"/>
        <v>0</v>
      </c>
      <c r="M1740" s="92">
        <f t="shared" si="426"/>
        <v>0.04</v>
      </c>
      <c r="N1740" s="92">
        <f t="shared" si="428"/>
        <v>3.3960531989175591E-3</v>
      </c>
      <c r="O1740" s="90"/>
    </row>
    <row r="1741" spans="1:15" x14ac:dyDescent="0.3">
      <c r="A1741" s="94">
        <f xml:space="preserve"> IF(MOD(ROWS($A$681:A1740),12) = 0,A1740+1,A1740)</f>
        <v>147</v>
      </c>
      <c r="B1741" s="94"/>
      <c r="C1741" s="29"/>
      <c r="D1741" s="89"/>
      <c r="E1741" s="95">
        <f t="shared" si="423"/>
        <v>0</v>
      </c>
      <c r="F1741" s="93">
        <v>180</v>
      </c>
      <c r="G1741" s="93"/>
      <c r="H1741" s="91">
        <v>0.08</v>
      </c>
      <c r="I1741" s="95">
        <f t="shared" si="424"/>
        <v>0</v>
      </c>
      <c r="J1741" s="95">
        <f t="shared" si="418"/>
        <v>0</v>
      </c>
      <c r="K1741" s="95">
        <f t="shared" si="419"/>
        <v>0</v>
      </c>
      <c r="L1741" s="95">
        <f t="shared" si="421"/>
        <v>0</v>
      </c>
      <c r="M1741" s="92">
        <f t="shared" si="426"/>
        <v>0.04</v>
      </c>
      <c r="N1741" s="92">
        <f t="shared" si="428"/>
        <v>3.3960531989175591E-3</v>
      </c>
      <c r="O1741" s="90"/>
    </row>
    <row r="1742" spans="1:15" x14ac:dyDescent="0.3">
      <c r="A1742" s="94">
        <f xml:space="preserve"> IF(MOD(ROWS($A$681:A1741),12) = 0,A1741+1,A1741)</f>
        <v>147</v>
      </c>
      <c r="B1742" s="94"/>
      <c r="C1742" s="29"/>
      <c r="D1742" s="89"/>
      <c r="E1742" s="95">
        <f t="shared" si="423"/>
        <v>0</v>
      </c>
      <c r="F1742" s="93">
        <v>180</v>
      </c>
      <c r="G1742" s="93"/>
      <c r="H1742" s="91">
        <v>0.08</v>
      </c>
      <c r="I1742" s="95">
        <f t="shared" si="424"/>
        <v>0</v>
      </c>
      <c r="J1742" s="95">
        <f t="shared" si="418"/>
        <v>0</v>
      </c>
      <c r="K1742" s="95">
        <f t="shared" si="419"/>
        <v>0</v>
      </c>
      <c r="L1742" s="95">
        <f t="shared" si="421"/>
        <v>0</v>
      </c>
      <c r="M1742" s="92">
        <f t="shared" si="426"/>
        <v>0.04</v>
      </c>
      <c r="N1742" s="92">
        <f t="shared" si="428"/>
        <v>3.3960531989175591E-3</v>
      </c>
      <c r="O1742" s="90"/>
    </row>
    <row r="1743" spans="1:15" x14ac:dyDescent="0.3">
      <c r="A1743" s="94">
        <f xml:space="preserve"> IF(MOD(ROWS($A$681:A1742),12) = 0,A1742+1,A1742)</f>
        <v>147</v>
      </c>
      <c r="B1743" s="94"/>
      <c r="C1743" s="29"/>
      <c r="D1743" s="89"/>
      <c r="E1743" s="95">
        <f t="shared" si="423"/>
        <v>0</v>
      </c>
      <c r="F1743" s="93">
        <v>180</v>
      </c>
      <c r="G1743" s="93"/>
      <c r="H1743" s="91">
        <v>0.08</v>
      </c>
      <c r="I1743" s="95">
        <f t="shared" si="424"/>
        <v>0</v>
      </c>
      <c r="J1743" s="95">
        <f t="shared" si="418"/>
        <v>0</v>
      </c>
      <c r="K1743" s="95">
        <f t="shared" si="419"/>
        <v>0</v>
      </c>
      <c r="L1743" s="95">
        <f t="shared" si="421"/>
        <v>0</v>
      </c>
      <c r="M1743" s="92">
        <f t="shared" si="426"/>
        <v>0.04</v>
      </c>
      <c r="N1743" s="92">
        <f t="shared" si="428"/>
        <v>3.3960531989175591E-3</v>
      </c>
      <c r="O1743" s="90"/>
    </row>
    <row r="1744" spans="1:15" x14ac:dyDescent="0.3">
      <c r="A1744" s="94">
        <f xml:space="preserve"> IF(MOD(ROWS($A$681:A1743),12) = 0,A1743+1,A1743)</f>
        <v>147</v>
      </c>
      <c r="B1744" s="94"/>
      <c r="C1744" s="29"/>
      <c r="D1744" s="89"/>
      <c r="E1744" s="95">
        <f t="shared" si="423"/>
        <v>0</v>
      </c>
      <c r="F1744" s="93">
        <v>180</v>
      </c>
      <c r="G1744" s="93"/>
      <c r="H1744" s="91">
        <v>0.08</v>
      </c>
      <c r="I1744" s="95">
        <f t="shared" si="424"/>
        <v>0</v>
      </c>
      <c r="J1744" s="95">
        <f t="shared" ref="J1744:J1807" si="430">E1744*(H1744/12)</f>
        <v>0</v>
      </c>
      <c r="K1744" s="95">
        <f t="shared" ref="K1744:K1807" si="431">I1744-J1744</f>
        <v>0</v>
      </c>
      <c r="L1744" s="95">
        <f t="shared" si="421"/>
        <v>0</v>
      </c>
      <c r="M1744" s="92">
        <f t="shared" si="426"/>
        <v>0.04</v>
      </c>
      <c r="N1744" s="92">
        <f t="shared" si="428"/>
        <v>3.3960531989175591E-3</v>
      </c>
      <c r="O1744" s="90"/>
    </row>
    <row r="1745" spans="1:15" x14ac:dyDescent="0.3">
      <c r="A1745" s="94">
        <f xml:space="preserve"> IF(MOD(ROWS($A$681:A1744),12) = 0,A1744+1,A1744)</f>
        <v>147</v>
      </c>
      <c r="B1745" s="94"/>
      <c r="C1745" s="29"/>
      <c r="D1745" s="89"/>
      <c r="E1745" s="95">
        <f t="shared" si="423"/>
        <v>0</v>
      </c>
      <c r="F1745" s="93">
        <v>180</v>
      </c>
      <c r="G1745" s="93"/>
      <c r="H1745" s="91">
        <v>0.08</v>
      </c>
      <c r="I1745" s="95">
        <f t="shared" si="424"/>
        <v>0</v>
      </c>
      <c r="J1745" s="95">
        <f t="shared" si="430"/>
        <v>0</v>
      </c>
      <c r="K1745" s="95">
        <f t="shared" si="431"/>
        <v>0</v>
      </c>
      <c r="L1745" s="95">
        <f t="shared" si="421"/>
        <v>0</v>
      </c>
      <c r="M1745" s="92">
        <f t="shared" si="426"/>
        <v>0.04</v>
      </c>
      <c r="N1745" s="92">
        <f t="shared" si="428"/>
        <v>3.3960531989175591E-3</v>
      </c>
      <c r="O1745" s="90"/>
    </row>
    <row r="1746" spans="1:15" x14ac:dyDescent="0.3">
      <c r="A1746" s="94">
        <f xml:space="preserve"> IF(MOD(ROWS($A$681:A1745),12) = 0,A1745+1,A1745)</f>
        <v>147</v>
      </c>
      <c r="B1746" s="94"/>
      <c r="C1746" s="29"/>
      <c r="D1746" s="89"/>
      <c r="E1746" s="95">
        <f t="shared" si="423"/>
        <v>0</v>
      </c>
      <c r="F1746" s="93">
        <v>180</v>
      </c>
      <c r="G1746" s="93"/>
      <c r="H1746" s="91">
        <v>0.08</v>
      </c>
      <c r="I1746" s="95">
        <f t="shared" si="424"/>
        <v>0</v>
      </c>
      <c r="J1746" s="95">
        <f t="shared" si="430"/>
        <v>0</v>
      </c>
      <c r="K1746" s="95">
        <f t="shared" si="431"/>
        <v>0</v>
      </c>
      <c r="L1746" s="95">
        <f t="shared" si="421"/>
        <v>0</v>
      </c>
      <c r="M1746" s="92">
        <f t="shared" si="426"/>
        <v>0.04</v>
      </c>
      <c r="N1746" s="92">
        <f t="shared" si="428"/>
        <v>3.3960531989175591E-3</v>
      </c>
      <c r="O1746" s="90"/>
    </row>
    <row r="1747" spans="1:15" x14ac:dyDescent="0.3">
      <c r="A1747" s="94">
        <f xml:space="preserve"> IF(MOD(ROWS($A$681:A1746),12) = 0,A1746+1,A1746)</f>
        <v>147</v>
      </c>
      <c r="B1747" s="94"/>
      <c r="C1747" s="29"/>
      <c r="D1747" s="89"/>
      <c r="E1747" s="95">
        <f t="shared" si="423"/>
        <v>0</v>
      </c>
      <c r="F1747" s="93">
        <v>180</v>
      </c>
      <c r="G1747" s="93"/>
      <c r="H1747" s="91">
        <v>0.08</v>
      </c>
      <c r="I1747" s="95">
        <f t="shared" si="424"/>
        <v>0</v>
      </c>
      <c r="J1747" s="95">
        <f t="shared" si="430"/>
        <v>0</v>
      </c>
      <c r="K1747" s="95">
        <f t="shared" si="431"/>
        <v>0</v>
      </c>
      <c r="L1747" s="95">
        <f t="shared" si="421"/>
        <v>0</v>
      </c>
      <c r="M1747" s="92">
        <f t="shared" si="426"/>
        <v>0.04</v>
      </c>
      <c r="N1747" s="92">
        <f t="shared" si="428"/>
        <v>3.3960531989175591E-3</v>
      </c>
      <c r="O1747" s="90"/>
    </row>
    <row r="1748" spans="1:15" x14ac:dyDescent="0.3">
      <c r="A1748" s="94">
        <f xml:space="preserve"> IF(MOD(ROWS($A$681:A1747),12) = 0,A1747+1,A1747)</f>
        <v>147</v>
      </c>
      <c r="B1748" s="94"/>
      <c r="C1748" s="29"/>
      <c r="D1748" s="89"/>
      <c r="E1748" s="95">
        <f t="shared" si="423"/>
        <v>0</v>
      </c>
      <c r="F1748" s="93">
        <v>180</v>
      </c>
      <c r="G1748" s="93"/>
      <c r="H1748" s="91">
        <v>0.08</v>
      </c>
      <c r="I1748" s="95">
        <f t="shared" si="424"/>
        <v>0</v>
      </c>
      <c r="J1748" s="95">
        <f t="shared" si="430"/>
        <v>0</v>
      </c>
      <c r="K1748" s="95">
        <f t="shared" si="431"/>
        <v>0</v>
      </c>
      <c r="L1748" s="95">
        <f t="shared" si="421"/>
        <v>0</v>
      </c>
      <c r="M1748" s="92">
        <f t="shared" si="426"/>
        <v>0.04</v>
      </c>
      <c r="N1748" s="92">
        <f t="shared" si="428"/>
        <v>3.3960531989175591E-3</v>
      </c>
      <c r="O1748" s="88">
        <f t="shared" ref="O1748" si="432">SUM(I1737:I1748)</f>
        <v>0</v>
      </c>
    </row>
    <row r="1749" spans="1:15" x14ac:dyDescent="0.3">
      <c r="A1749" s="94">
        <f xml:space="preserve"> IF(MOD(ROWS($A$681:A1748),12) = 0,A1748+1,A1748)</f>
        <v>148</v>
      </c>
      <c r="B1749" s="94"/>
      <c r="C1749" s="29"/>
      <c r="D1749" s="89"/>
      <c r="E1749" s="95">
        <f t="shared" si="423"/>
        <v>0</v>
      </c>
      <c r="F1749" s="93">
        <v>180</v>
      </c>
      <c r="G1749" s="93"/>
      <c r="H1749" s="91">
        <v>0.08</v>
      </c>
      <c r="I1749" s="95">
        <f t="shared" si="424"/>
        <v>0</v>
      </c>
      <c r="J1749" s="95">
        <f t="shared" si="430"/>
        <v>0</v>
      </c>
      <c r="K1749" s="95">
        <f t="shared" si="431"/>
        <v>0</v>
      </c>
      <c r="L1749" s="95">
        <f t="shared" si="421"/>
        <v>0</v>
      </c>
      <c r="M1749" s="92">
        <f t="shared" si="426"/>
        <v>0.04</v>
      </c>
      <c r="N1749" s="92">
        <f t="shared" si="428"/>
        <v>3.3960531989175591E-3</v>
      </c>
      <c r="O1749" s="90"/>
    </row>
    <row r="1750" spans="1:15" x14ac:dyDescent="0.3">
      <c r="A1750" s="94">
        <f xml:space="preserve"> IF(MOD(ROWS($A$681:A1749),12) = 0,A1749+1,A1749)</f>
        <v>148</v>
      </c>
      <c r="B1750" s="94"/>
      <c r="C1750" s="29"/>
      <c r="D1750" s="89"/>
      <c r="E1750" s="95">
        <f t="shared" si="423"/>
        <v>0</v>
      </c>
      <c r="F1750" s="93">
        <v>180</v>
      </c>
      <c r="G1750" s="93"/>
      <c r="H1750" s="91">
        <v>0.08</v>
      </c>
      <c r="I1750" s="95">
        <f t="shared" si="424"/>
        <v>0</v>
      </c>
      <c r="J1750" s="95">
        <f t="shared" si="430"/>
        <v>0</v>
      </c>
      <c r="K1750" s="95">
        <f t="shared" si="431"/>
        <v>0</v>
      </c>
      <c r="L1750" s="95">
        <f t="shared" si="421"/>
        <v>0</v>
      </c>
      <c r="M1750" s="92">
        <f t="shared" si="426"/>
        <v>0.04</v>
      </c>
      <c r="N1750" s="92">
        <f t="shared" si="428"/>
        <v>3.3960531989175591E-3</v>
      </c>
      <c r="O1750" s="90"/>
    </row>
    <row r="1751" spans="1:15" x14ac:dyDescent="0.3">
      <c r="A1751" s="94">
        <f xml:space="preserve"> IF(MOD(ROWS($A$681:A1750),12) = 0,A1750+1,A1750)</f>
        <v>148</v>
      </c>
      <c r="B1751" s="94"/>
      <c r="C1751" s="29"/>
      <c r="D1751" s="89"/>
      <c r="E1751" s="95">
        <f t="shared" si="423"/>
        <v>0</v>
      </c>
      <c r="F1751" s="93">
        <v>180</v>
      </c>
      <c r="G1751" s="93"/>
      <c r="H1751" s="91">
        <v>0.08</v>
      </c>
      <c r="I1751" s="95">
        <f t="shared" si="424"/>
        <v>0</v>
      </c>
      <c r="J1751" s="95">
        <f t="shared" si="430"/>
        <v>0</v>
      </c>
      <c r="K1751" s="95">
        <f t="shared" si="431"/>
        <v>0</v>
      </c>
      <c r="L1751" s="95">
        <f t="shared" si="421"/>
        <v>0</v>
      </c>
      <c r="M1751" s="92">
        <f t="shared" si="426"/>
        <v>0.04</v>
      </c>
      <c r="N1751" s="92">
        <f t="shared" si="428"/>
        <v>3.3960531989175591E-3</v>
      </c>
      <c r="O1751" s="90"/>
    </row>
    <row r="1752" spans="1:15" x14ac:dyDescent="0.3">
      <c r="A1752" s="94">
        <f xml:space="preserve"> IF(MOD(ROWS($A$681:A1751),12) = 0,A1751+1,A1751)</f>
        <v>148</v>
      </c>
      <c r="B1752" s="94"/>
      <c r="C1752" s="29"/>
      <c r="D1752" s="89"/>
      <c r="E1752" s="95">
        <f t="shared" si="423"/>
        <v>0</v>
      </c>
      <c r="F1752" s="93">
        <v>180</v>
      </c>
      <c r="G1752" s="93"/>
      <c r="H1752" s="91">
        <v>0.08</v>
      </c>
      <c r="I1752" s="95">
        <f t="shared" si="424"/>
        <v>0</v>
      </c>
      <c r="J1752" s="95">
        <f t="shared" si="430"/>
        <v>0</v>
      </c>
      <c r="K1752" s="95">
        <f t="shared" si="431"/>
        <v>0</v>
      </c>
      <c r="L1752" s="95">
        <f t="shared" si="421"/>
        <v>0</v>
      </c>
      <c r="M1752" s="92">
        <f t="shared" si="426"/>
        <v>0.04</v>
      </c>
      <c r="N1752" s="92">
        <f t="shared" si="428"/>
        <v>3.3960531989175591E-3</v>
      </c>
      <c r="O1752" s="90"/>
    </row>
    <row r="1753" spans="1:15" x14ac:dyDescent="0.3">
      <c r="A1753" s="94">
        <f xml:space="preserve"> IF(MOD(ROWS($A$681:A1752),12) = 0,A1752+1,A1752)</f>
        <v>148</v>
      </c>
      <c r="B1753" s="94"/>
      <c r="C1753" s="29"/>
      <c r="D1753" s="89"/>
      <c r="E1753" s="95">
        <f t="shared" si="423"/>
        <v>0</v>
      </c>
      <c r="F1753" s="93">
        <v>180</v>
      </c>
      <c r="G1753" s="93"/>
      <c r="H1753" s="91">
        <v>0.08</v>
      </c>
      <c r="I1753" s="95">
        <f t="shared" si="424"/>
        <v>0</v>
      </c>
      <c r="J1753" s="95">
        <f t="shared" si="430"/>
        <v>0</v>
      </c>
      <c r="K1753" s="95">
        <f t="shared" si="431"/>
        <v>0</v>
      </c>
      <c r="L1753" s="95">
        <f t="shared" si="421"/>
        <v>0</v>
      </c>
      <c r="M1753" s="92">
        <f t="shared" si="426"/>
        <v>0.04</v>
      </c>
      <c r="N1753" s="92">
        <f t="shared" si="428"/>
        <v>3.3960531989175591E-3</v>
      </c>
      <c r="O1753" s="90"/>
    </row>
    <row r="1754" spans="1:15" x14ac:dyDescent="0.3">
      <c r="A1754" s="94">
        <f xml:space="preserve"> IF(MOD(ROWS($A$681:A1753),12) = 0,A1753+1,A1753)</f>
        <v>148</v>
      </c>
      <c r="B1754" s="94"/>
      <c r="C1754" s="29"/>
      <c r="D1754" s="89"/>
      <c r="E1754" s="95">
        <f t="shared" si="423"/>
        <v>0</v>
      </c>
      <c r="F1754" s="93">
        <v>180</v>
      </c>
      <c r="G1754" s="93"/>
      <c r="H1754" s="91">
        <v>0.08</v>
      </c>
      <c r="I1754" s="95">
        <f t="shared" si="424"/>
        <v>0</v>
      </c>
      <c r="J1754" s="95">
        <f t="shared" si="430"/>
        <v>0</v>
      </c>
      <c r="K1754" s="95">
        <f t="shared" si="431"/>
        <v>0</v>
      </c>
      <c r="L1754" s="95">
        <f t="shared" si="421"/>
        <v>0</v>
      </c>
      <c r="M1754" s="92">
        <f t="shared" si="426"/>
        <v>0.04</v>
      </c>
      <c r="N1754" s="92">
        <f t="shared" si="428"/>
        <v>3.3960531989175591E-3</v>
      </c>
      <c r="O1754" s="90"/>
    </row>
    <row r="1755" spans="1:15" x14ac:dyDescent="0.3">
      <c r="A1755" s="94">
        <f xml:space="preserve"> IF(MOD(ROWS($A$681:A1754),12) = 0,A1754+1,A1754)</f>
        <v>148</v>
      </c>
      <c r="B1755" s="94"/>
      <c r="C1755" s="29"/>
      <c r="D1755" s="89"/>
      <c r="E1755" s="95">
        <f t="shared" si="423"/>
        <v>0</v>
      </c>
      <c r="F1755" s="93">
        <v>180</v>
      </c>
      <c r="G1755" s="93"/>
      <c r="H1755" s="91">
        <v>0.08</v>
      </c>
      <c r="I1755" s="95">
        <f t="shared" si="424"/>
        <v>0</v>
      </c>
      <c r="J1755" s="95">
        <f t="shared" si="430"/>
        <v>0</v>
      </c>
      <c r="K1755" s="95">
        <f t="shared" si="431"/>
        <v>0</v>
      </c>
      <c r="L1755" s="95">
        <f t="shared" si="421"/>
        <v>0</v>
      </c>
      <c r="M1755" s="92">
        <f t="shared" si="426"/>
        <v>0.04</v>
      </c>
      <c r="N1755" s="92">
        <f t="shared" si="428"/>
        <v>3.3960531989175591E-3</v>
      </c>
      <c r="O1755" s="90"/>
    </row>
    <row r="1756" spans="1:15" x14ac:dyDescent="0.3">
      <c r="A1756" s="94">
        <f xml:space="preserve"> IF(MOD(ROWS($A$681:A1755),12) = 0,A1755+1,A1755)</f>
        <v>148</v>
      </c>
      <c r="B1756" s="94"/>
      <c r="C1756" s="29"/>
      <c r="D1756" s="89"/>
      <c r="E1756" s="95">
        <f t="shared" si="423"/>
        <v>0</v>
      </c>
      <c r="F1756" s="93">
        <v>180</v>
      </c>
      <c r="G1756" s="93"/>
      <c r="H1756" s="91">
        <v>0.08</v>
      </c>
      <c r="I1756" s="95">
        <f t="shared" si="424"/>
        <v>0</v>
      </c>
      <c r="J1756" s="95">
        <f t="shared" si="430"/>
        <v>0</v>
      </c>
      <c r="K1756" s="95">
        <f t="shared" si="431"/>
        <v>0</v>
      </c>
      <c r="L1756" s="95">
        <f t="shared" si="421"/>
        <v>0</v>
      </c>
      <c r="M1756" s="92">
        <f t="shared" si="426"/>
        <v>0.04</v>
      </c>
      <c r="N1756" s="92">
        <f t="shared" si="428"/>
        <v>3.3960531989175591E-3</v>
      </c>
      <c r="O1756" s="90"/>
    </row>
    <row r="1757" spans="1:15" x14ac:dyDescent="0.3">
      <c r="A1757" s="94">
        <f xml:space="preserve"> IF(MOD(ROWS($A$681:A1756),12) = 0,A1756+1,A1756)</f>
        <v>148</v>
      </c>
      <c r="B1757" s="94"/>
      <c r="C1757" s="29"/>
      <c r="D1757" s="89"/>
      <c r="E1757" s="95">
        <f t="shared" si="423"/>
        <v>0</v>
      </c>
      <c r="F1757" s="93">
        <v>180</v>
      </c>
      <c r="G1757" s="93"/>
      <c r="H1757" s="91">
        <v>0.08</v>
      </c>
      <c r="I1757" s="95">
        <f t="shared" si="424"/>
        <v>0</v>
      </c>
      <c r="J1757" s="95">
        <f t="shared" si="430"/>
        <v>0</v>
      </c>
      <c r="K1757" s="95">
        <f t="shared" si="431"/>
        <v>0</v>
      </c>
      <c r="L1757" s="95">
        <f t="shared" si="421"/>
        <v>0</v>
      </c>
      <c r="M1757" s="92">
        <f t="shared" si="426"/>
        <v>0.04</v>
      </c>
      <c r="N1757" s="92">
        <f t="shared" si="428"/>
        <v>3.3960531989175591E-3</v>
      </c>
      <c r="O1757" s="90"/>
    </row>
    <row r="1758" spans="1:15" x14ac:dyDescent="0.3">
      <c r="A1758" s="94">
        <f xml:space="preserve"> IF(MOD(ROWS($A$681:A1757),12) = 0,A1757+1,A1757)</f>
        <v>148</v>
      </c>
      <c r="B1758" s="94"/>
      <c r="C1758" s="29"/>
      <c r="D1758" s="89"/>
      <c r="E1758" s="95">
        <f t="shared" si="423"/>
        <v>0</v>
      </c>
      <c r="F1758" s="93">
        <v>180</v>
      </c>
      <c r="G1758" s="93"/>
      <c r="H1758" s="91">
        <v>0.08</v>
      </c>
      <c r="I1758" s="95">
        <f t="shared" si="424"/>
        <v>0</v>
      </c>
      <c r="J1758" s="95">
        <f t="shared" si="430"/>
        <v>0</v>
      </c>
      <c r="K1758" s="95">
        <f t="shared" si="431"/>
        <v>0</v>
      </c>
      <c r="L1758" s="95">
        <f t="shared" si="421"/>
        <v>0</v>
      </c>
      <c r="M1758" s="92">
        <f t="shared" si="426"/>
        <v>0.04</v>
      </c>
      <c r="N1758" s="92">
        <f t="shared" si="428"/>
        <v>3.3960531989175591E-3</v>
      </c>
      <c r="O1758" s="90"/>
    </row>
    <row r="1759" spans="1:15" x14ac:dyDescent="0.3">
      <c r="A1759" s="94">
        <f xml:space="preserve"> IF(MOD(ROWS($A$681:A1758),12) = 0,A1758+1,A1758)</f>
        <v>148</v>
      </c>
      <c r="B1759" s="94"/>
      <c r="C1759" s="29"/>
      <c r="D1759" s="89"/>
      <c r="E1759" s="95">
        <f t="shared" si="423"/>
        <v>0</v>
      </c>
      <c r="F1759" s="93">
        <v>180</v>
      </c>
      <c r="G1759" s="93"/>
      <c r="H1759" s="91">
        <v>0.08</v>
      </c>
      <c r="I1759" s="95">
        <f t="shared" si="424"/>
        <v>0</v>
      </c>
      <c r="J1759" s="95">
        <f t="shared" si="430"/>
        <v>0</v>
      </c>
      <c r="K1759" s="95">
        <f t="shared" si="431"/>
        <v>0</v>
      </c>
      <c r="L1759" s="95">
        <f t="shared" si="421"/>
        <v>0</v>
      </c>
      <c r="M1759" s="92">
        <f t="shared" si="426"/>
        <v>0.04</v>
      </c>
      <c r="N1759" s="92">
        <f t="shared" si="428"/>
        <v>3.3960531989175591E-3</v>
      </c>
      <c r="O1759" s="90"/>
    </row>
    <row r="1760" spans="1:15" x14ac:dyDescent="0.3">
      <c r="A1760" s="94">
        <f xml:space="preserve"> IF(MOD(ROWS($A$681:A1759),12) = 0,A1759+1,A1759)</f>
        <v>148</v>
      </c>
      <c r="B1760" s="94"/>
      <c r="C1760" s="29"/>
      <c r="D1760" s="89"/>
      <c r="E1760" s="95">
        <f t="shared" si="423"/>
        <v>0</v>
      </c>
      <c r="F1760" s="93">
        <v>180</v>
      </c>
      <c r="G1760" s="93"/>
      <c r="H1760" s="91">
        <v>0.08</v>
      </c>
      <c r="I1760" s="95">
        <f t="shared" si="424"/>
        <v>0</v>
      </c>
      <c r="J1760" s="95">
        <f t="shared" si="430"/>
        <v>0</v>
      </c>
      <c r="K1760" s="95">
        <f t="shared" si="431"/>
        <v>0</v>
      </c>
      <c r="L1760" s="95">
        <f t="shared" si="421"/>
        <v>0</v>
      </c>
      <c r="M1760" s="92">
        <f t="shared" si="426"/>
        <v>0.04</v>
      </c>
      <c r="N1760" s="92">
        <f t="shared" si="428"/>
        <v>3.3960531989175591E-3</v>
      </c>
      <c r="O1760" s="88">
        <f t="shared" ref="O1760" si="433">SUM(I1749:I1760)</f>
        <v>0</v>
      </c>
    </row>
    <row r="1761" spans="1:15" x14ac:dyDescent="0.3">
      <c r="A1761" s="94">
        <f xml:space="preserve"> IF(MOD(ROWS($A$681:A1760),12) = 0,A1760+1,A1760)</f>
        <v>149</v>
      </c>
      <c r="B1761" s="94"/>
      <c r="C1761" s="29"/>
      <c r="D1761" s="89"/>
      <c r="E1761" s="95">
        <f t="shared" si="423"/>
        <v>0</v>
      </c>
      <c r="F1761" s="93">
        <v>180</v>
      </c>
      <c r="G1761" s="93"/>
      <c r="H1761" s="91">
        <v>0.08</v>
      </c>
      <c r="I1761" s="95">
        <f t="shared" si="424"/>
        <v>0</v>
      </c>
      <c r="J1761" s="95">
        <f t="shared" si="430"/>
        <v>0</v>
      </c>
      <c r="K1761" s="95">
        <f t="shared" si="431"/>
        <v>0</v>
      </c>
      <c r="L1761" s="95">
        <f t="shared" si="421"/>
        <v>0</v>
      </c>
      <c r="M1761" s="92">
        <f t="shared" si="426"/>
        <v>0.04</v>
      </c>
      <c r="N1761" s="92">
        <f t="shared" si="428"/>
        <v>3.3960531989175591E-3</v>
      </c>
      <c r="O1761" s="90"/>
    </row>
    <row r="1762" spans="1:15" x14ac:dyDescent="0.3">
      <c r="A1762" s="94">
        <f xml:space="preserve"> IF(MOD(ROWS($A$681:A1761),12) = 0,A1761+1,A1761)</f>
        <v>149</v>
      </c>
      <c r="B1762" s="94"/>
      <c r="C1762" s="29"/>
      <c r="D1762" s="89"/>
      <c r="E1762" s="95">
        <f t="shared" si="423"/>
        <v>0</v>
      </c>
      <c r="F1762" s="93">
        <v>180</v>
      </c>
      <c r="G1762" s="93"/>
      <c r="H1762" s="91">
        <v>0.08</v>
      </c>
      <c r="I1762" s="95">
        <f t="shared" si="424"/>
        <v>0</v>
      </c>
      <c r="J1762" s="95">
        <f t="shared" si="430"/>
        <v>0</v>
      </c>
      <c r="K1762" s="95">
        <f t="shared" si="431"/>
        <v>0</v>
      </c>
      <c r="L1762" s="95">
        <f t="shared" ref="L1762:L1825" si="434">MAX(0,N1762*(E1762-K1762))</f>
        <v>0</v>
      </c>
      <c r="M1762" s="92">
        <f t="shared" si="426"/>
        <v>0.04</v>
      </c>
      <c r="N1762" s="92">
        <f t="shared" si="428"/>
        <v>3.3960531989175591E-3</v>
      </c>
      <c r="O1762" s="90"/>
    </row>
    <row r="1763" spans="1:15" x14ac:dyDescent="0.3">
      <c r="A1763" s="94">
        <f xml:space="preserve"> IF(MOD(ROWS($A$681:A1762),12) = 0,A1762+1,A1762)</f>
        <v>149</v>
      </c>
      <c r="B1763" s="94"/>
      <c r="C1763" s="29"/>
      <c r="D1763" s="89"/>
      <c r="E1763" s="95">
        <f t="shared" si="423"/>
        <v>0</v>
      </c>
      <c r="F1763" s="93">
        <v>180</v>
      </c>
      <c r="G1763" s="93"/>
      <c r="H1763" s="91">
        <v>0.08</v>
      </c>
      <c r="I1763" s="95">
        <f t="shared" si="424"/>
        <v>0</v>
      </c>
      <c r="J1763" s="95">
        <f t="shared" si="430"/>
        <v>0</v>
      </c>
      <c r="K1763" s="95">
        <f t="shared" si="431"/>
        <v>0</v>
      </c>
      <c r="L1763" s="95">
        <f t="shared" si="434"/>
        <v>0</v>
      </c>
      <c r="M1763" s="92">
        <f t="shared" si="426"/>
        <v>0.04</v>
      </c>
      <c r="N1763" s="92">
        <f t="shared" si="428"/>
        <v>3.3960531989175591E-3</v>
      </c>
      <c r="O1763" s="90"/>
    </row>
    <row r="1764" spans="1:15" x14ac:dyDescent="0.3">
      <c r="A1764" s="94">
        <f xml:space="preserve"> IF(MOD(ROWS($A$681:A1763),12) = 0,A1763+1,A1763)</f>
        <v>149</v>
      </c>
      <c r="B1764" s="94"/>
      <c r="C1764" s="29"/>
      <c r="D1764" s="89"/>
      <c r="E1764" s="95">
        <f t="shared" si="423"/>
        <v>0</v>
      </c>
      <c r="F1764" s="93">
        <v>180</v>
      </c>
      <c r="G1764" s="93"/>
      <c r="H1764" s="91">
        <v>0.08</v>
      </c>
      <c r="I1764" s="95">
        <f t="shared" si="424"/>
        <v>0</v>
      </c>
      <c r="J1764" s="95">
        <f t="shared" si="430"/>
        <v>0</v>
      </c>
      <c r="K1764" s="95">
        <f t="shared" si="431"/>
        <v>0</v>
      </c>
      <c r="L1764" s="95">
        <f t="shared" si="434"/>
        <v>0</v>
      </c>
      <c r="M1764" s="92">
        <f t="shared" si="426"/>
        <v>0.04</v>
      </c>
      <c r="N1764" s="92">
        <f t="shared" si="428"/>
        <v>3.3960531989175591E-3</v>
      </c>
      <c r="O1764" s="90"/>
    </row>
    <row r="1765" spans="1:15" x14ac:dyDescent="0.3">
      <c r="A1765" s="94">
        <f xml:space="preserve"> IF(MOD(ROWS($A$681:A1764),12) = 0,A1764+1,A1764)</f>
        <v>149</v>
      </c>
      <c r="B1765" s="94"/>
      <c r="C1765" s="29"/>
      <c r="D1765" s="89"/>
      <c r="E1765" s="95">
        <f t="shared" si="423"/>
        <v>0</v>
      </c>
      <c r="F1765" s="93">
        <v>180</v>
      </c>
      <c r="G1765" s="93"/>
      <c r="H1765" s="91">
        <v>0.08</v>
      </c>
      <c r="I1765" s="95">
        <f t="shared" si="424"/>
        <v>0</v>
      </c>
      <c r="J1765" s="95">
        <f t="shared" si="430"/>
        <v>0</v>
      </c>
      <c r="K1765" s="95">
        <f t="shared" si="431"/>
        <v>0</v>
      </c>
      <c r="L1765" s="95">
        <f t="shared" si="434"/>
        <v>0</v>
      </c>
      <c r="M1765" s="92">
        <f t="shared" si="426"/>
        <v>0.04</v>
      </c>
      <c r="N1765" s="92">
        <f t="shared" si="428"/>
        <v>3.3960531989175591E-3</v>
      </c>
      <c r="O1765" s="90"/>
    </row>
    <row r="1766" spans="1:15" x14ac:dyDescent="0.3">
      <c r="A1766" s="94">
        <f xml:space="preserve"> IF(MOD(ROWS($A$681:A1765),12) = 0,A1765+1,A1765)</f>
        <v>149</v>
      </c>
      <c r="B1766" s="94"/>
      <c r="C1766" s="29"/>
      <c r="D1766" s="89"/>
      <c r="E1766" s="95">
        <f t="shared" si="423"/>
        <v>0</v>
      </c>
      <c r="F1766" s="93">
        <v>180</v>
      </c>
      <c r="G1766" s="93"/>
      <c r="H1766" s="91">
        <v>0.08</v>
      </c>
      <c r="I1766" s="95">
        <f t="shared" si="424"/>
        <v>0</v>
      </c>
      <c r="J1766" s="95">
        <f t="shared" si="430"/>
        <v>0</v>
      </c>
      <c r="K1766" s="95">
        <f t="shared" si="431"/>
        <v>0</v>
      </c>
      <c r="L1766" s="95">
        <f t="shared" si="434"/>
        <v>0</v>
      </c>
      <c r="M1766" s="92">
        <f t="shared" si="426"/>
        <v>0.04</v>
      </c>
      <c r="N1766" s="92">
        <f t="shared" si="428"/>
        <v>3.3960531989175591E-3</v>
      </c>
      <c r="O1766" s="90"/>
    </row>
    <row r="1767" spans="1:15" x14ac:dyDescent="0.3">
      <c r="A1767" s="94">
        <f xml:space="preserve"> IF(MOD(ROWS($A$681:A1766),12) = 0,A1766+1,A1766)</f>
        <v>149</v>
      </c>
      <c r="B1767" s="94"/>
      <c r="C1767" s="29"/>
      <c r="D1767" s="89"/>
      <c r="E1767" s="95">
        <f t="shared" si="423"/>
        <v>0</v>
      </c>
      <c r="F1767" s="93">
        <v>180</v>
      </c>
      <c r="G1767" s="93"/>
      <c r="H1767" s="91">
        <v>0.08</v>
      </c>
      <c r="I1767" s="95">
        <f t="shared" si="424"/>
        <v>0</v>
      </c>
      <c r="J1767" s="95">
        <f t="shared" si="430"/>
        <v>0</v>
      </c>
      <c r="K1767" s="95">
        <f t="shared" si="431"/>
        <v>0</v>
      </c>
      <c r="L1767" s="95">
        <f t="shared" si="434"/>
        <v>0</v>
      </c>
      <c r="M1767" s="92">
        <f t="shared" si="426"/>
        <v>0.04</v>
      </c>
      <c r="N1767" s="92">
        <f t="shared" si="428"/>
        <v>3.3960531989175591E-3</v>
      </c>
      <c r="O1767" s="90"/>
    </row>
    <row r="1768" spans="1:15" x14ac:dyDescent="0.3">
      <c r="A1768" s="94">
        <f xml:space="preserve"> IF(MOD(ROWS($A$681:A1767),12) = 0,A1767+1,A1767)</f>
        <v>149</v>
      </c>
      <c r="B1768" s="94"/>
      <c r="C1768" s="29"/>
      <c r="D1768" s="89"/>
      <c r="E1768" s="95">
        <f t="shared" si="423"/>
        <v>0</v>
      </c>
      <c r="F1768" s="93">
        <v>180</v>
      </c>
      <c r="G1768" s="93"/>
      <c r="H1768" s="91">
        <v>0.08</v>
      </c>
      <c r="I1768" s="95">
        <f t="shared" si="424"/>
        <v>0</v>
      </c>
      <c r="J1768" s="95">
        <f t="shared" si="430"/>
        <v>0</v>
      </c>
      <c r="K1768" s="95">
        <f t="shared" si="431"/>
        <v>0</v>
      </c>
      <c r="L1768" s="95">
        <f t="shared" si="434"/>
        <v>0</v>
      </c>
      <c r="M1768" s="92">
        <f t="shared" si="426"/>
        <v>0.04</v>
      </c>
      <c r="N1768" s="92">
        <f t="shared" si="428"/>
        <v>3.3960531989175591E-3</v>
      </c>
      <c r="O1768" s="90"/>
    </row>
    <row r="1769" spans="1:15" x14ac:dyDescent="0.3">
      <c r="A1769" s="94">
        <f xml:space="preserve"> IF(MOD(ROWS($A$681:A1768),12) = 0,A1768+1,A1768)</f>
        <v>149</v>
      </c>
      <c r="B1769" s="94"/>
      <c r="C1769" s="29"/>
      <c r="D1769" s="89"/>
      <c r="E1769" s="95">
        <f t="shared" si="423"/>
        <v>0</v>
      </c>
      <c r="F1769" s="93">
        <v>180</v>
      </c>
      <c r="G1769" s="93"/>
      <c r="H1769" s="91">
        <v>0.08</v>
      </c>
      <c r="I1769" s="95">
        <f t="shared" si="424"/>
        <v>0</v>
      </c>
      <c r="J1769" s="95">
        <f t="shared" si="430"/>
        <v>0</v>
      </c>
      <c r="K1769" s="95">
        <f t="shared" si="431"/>
        <v>0</v>
      </c>
      <c r="L1769" s="95">
        <f t="shared" si="434"/>
        <v>0</v>
      </c>
      <c r="M1769" s="92">
        <f t="shared" si="426"/>
        <v>0.04</v>
      </c>
      <c r="N1769" s="92">
        <f t="shared" si="428"/>
        <v>3.3960531989175591E-3</v>
      </c>
      <c r="O1769" s="90"/>
    </row>
    <row r="1770" spans="1:15" x14ac:dyDescent="0.3">
      <c r="A1770" s="94">
        <f xml:space="preserve"> IF(MOD(ROWS($A$681:A1769),12) = 0,A1769+1,A1769)</f>
        <v>149</v>
      </c>
      <c r="B1770" s="94"/>
      <c r="C1770" s="29"/>
      <c r="D1770" s="89"/>
      <c r="E1770" s="95">
        <f t="shared" si="423"/>
        <v>0</v>
      </c>
      <c r="F1770" s="93">
        <v>180</v>
      </c>
      <c r="G1770" s="93"/>
      <c r="H1770" s="91">
        <v>0.08</v>
      </c>
      <c r="I1770" s="95">
        <f t="shared" si="424"/>
        <v>0</v>
      </c>
      <c r="J1770" s="95">
        <f t="shared" si="430"/>
        <v>0</v>
      </c>
      <c r="K1770" s="95">
        <f t="shared" si="431"/>
        <v>0</v>
      </c>
      <c r="L1770" s="95">
        <f t="shared" si="434"/>
        <v>0</v>
      </c>
      <c r="M1770" s="92">
        <f t="shared" si="426"/>
        <v>0.04</v>
      </c>
      <c r="N1770" s="92">
        <f t="shared" si="428"/>
        <v>3.3960531989175591E-3</v>
      </c>
      <c r="O1770" s="90"/>
    </row>
    <row r="1771" spans="1:15" x14ac:dyDescent="0.3">
      <c r="A1771" s="94">
        <f xml:space="preserve"> IF(MOD(ROWS($A$681:A1770),12) = 0,A1770+1,A1770)</f>
        <v>149</v>
      </c>
      <c r="B1771" s="94"/>
      <c r="C1771" s="29"/>
      <c r="D1771" s="89"/>
      <c r="E1771" s="95">
        <f t="shared" si="423"/>
        <v>0</v>
      </c>
      <c r="F1771" s="93">
        <v>180</v>
      </c>
      <c r="G1771" s="93"/>
      <c r="H1771" s="91">
        <v>0.08</v>
      </c>
      <c r="I1771" s="95">
        <f t="shared" si="424"/>
        <v>0</v>
      </c>
      <c r="J1771" s="95">
        <f t="shared" si="430"/>
        <v>0</v>
      </c>
      <c r="K1771" s="95">
        <f t="shared" si="431"/>
        <v>0</v>
      </c>
      <c r="L1771" s="95">
        <f t="shared" si="434"/>
        <v>0</v>
      </c>
      <c r="M1771" s="92">
        <f t="shared" si="426"/>
        <v>0.04</v>
      </c>
      <c r="N1771" s="92">
        <f t="shared" si="428"/>
        <v>3.3960531989175591E-3</v>
      </c>
      <c r="O1771" s="90"/>
    </row>
    <row r="1772" spans="1:15" x14ac:dyDescent="0.3">
      <c r="A1772" s="94">
        <f xml:space="preserve"> IF(MOD(ROWS($A$681:A1771),12) = 0,A1771+1,A1771)</f>
        <v>149</v>
      </c>
      <c r="B1772" s="94"/>
      <c r="C1772" s="29"/>
      <c r="D1772" s="89"/>
      <c r="E1772" s="95">
        <f t="shared" si="423"/>
        <v>0</v>
      </c>
      <c r="F1772" s="93">
        <v>180</v>
      </c>
      <c r="G1772" s="93"/>
      <c r="H1772" s="91">
        <v>0.08</v>
      </c>
      <c r="I1772" s="95">
        <f t="shared" si="424"/>
        <v>0</v>
      </c>
      <c r="J1772" s="95">
        <f t="shared" si="430"/>
        <v>0</v>
      </c>
      <c r="K1772" s="95">
        <f t="shared" si="431"/>
        <v>0</v>
      </c>
      <c r="L1772" s="95">
        <f t="shared" si="434"/>
        <v>0</v>
      </c>
      <c r="M1772" s="92">
        <f t="shared" si="426"/>
        <v>0.04</v>
      </c>
      <c r="N1772" s="92">
        <f t="shared" si="428"/>
        <v>3.3960531989175591E-3</v>
      </c>
      <c r="O1772" s="88">
        <f t="shared" ref="O1772" si="435">SUM(I1761:I1772)</f>
        <v>0</v>
      </c>
    </row>
    <row r="1773" spans="1:15" x14ac:dyDescent="0.3">
      <c r="A1773" s="94">
        <f xml:space="preserve"> IF(MOD(ROWS($A$681:A1772),12) = 0,A1772+1,A1772)</f>
        <v>150</v>
      </c>
      <c r="B1773" s="94"/>
      <c r="C1773" s="29"/>
      <c r="D1773" s="89"/>
      <c r="E1773" s="95">
        <f t="shared" si="423"/>
        <v>0</v>
      </c>
      <c r="F1773" s="93">
        <v>180</v>
      </c>
      <c r="G1773" s="93"/>
      <c r="H1773" s="91">
        <v>0.08</v>
      </c>
      <c r="I1773" s="95">
        <f t="shared" si="424"/>
        <v>0</v>
      </c>
      <c r="J1773" s="95">
        <f t="shared" si="430"/>
        <v>0</v>
      </c>
      <c r="K1773" s="95">
        <f t="shared" si="431"/>
        <v>0</v>
      </c>
      <c r="L1773" s="95">
        <f t="shared" si="434"/>
        <v>0</v>
      </c>
      <c r="M1773" s="92">
        <f t="shared" si="426"/>
        <v>0.04</v>
      </c>
      <c r="N1773" s="92">
        <f t="shared" si="428"/>
        <v>3.3960531989175591E-3</v>
      </c>
      <c r="O1773" s="90"/>
    </row>
    <row r="1774" spans="1:15" x14ac:dyDescent="0.3">
      <c r="A1774" s="94">
        <f xml:space="preserve"> IF(MOD(ROWS($A$681:A1773),12) = 0,A1773+1,A1773)</f>
        <v>150</v>
      </c>
      <c r="B1774" s="94"/>
      <c r="C1774" s="29"/>
      <c r="D1774" s="89"/>
      <c r="E1774" s="95">
        <f t="shared" ref="E1774:E1837" si="436">MAX(0,E1762-K1762-L1762)</f>
        <v>0</v>
      </c>
      <c r="F1774" s="93">
        <v>180</v>
      </c>
      <c r="G1774" s="93"/>
      <c r="H1774" s="91">
        <v>0.08</v>
      </c>
      <c r="I1774" s="95">
        <f t="shared" ref="I1774:I1837" si="437">IF(E1774&lt;I1762, (E1774+J1774),I1762)</f>
        <v>0</v>
      </c>
      <c r="J1774" s="95">
        <f t="shared" si="430"/>
        <v>0</v>
      </c>
      <c r="K1774" s="95">
        <f t="shared" si="431"/>
        <v>0</v>
      </c>
      <c r="L1774" s="95">
        <f t="shared" si="434"/>
        <v>0</v>
      </c>
      <c r="M1774" s="92">
        <f t="shared" si="426"/>
        <v>0.04</v>
      </c>
      <c r="N1774" s="92">
        <f t="shared" si="428"/>
        <v>3.3960531989175591E-3</v>
      </c>
      <c r="O1774" s="90"/>
    </row>
    <row r="1775" spans="1:15" x14ac:dyDescent="0.3">
      <c r="A1775" s="94">
        <f xml:space="preserve"> IF(MOD(ROWS($A$681:A1774),12) = 0,A1774+1,A1774)</f>
        <v>150</v>
      </c>
      <c r="B1775" s="94"/>
      <c r="C1775" s="29"/>
      <c r="D1775" s="89"/>
      <c r="E1775" s="95">
        <f t="shared" si="436"/>
        <v>0</v>
      </c>
      <c r="F1775" s="93">
        <v>180</v>
      </c>
      <c r="G1775" s="93"/>
      <c r="H1775" s="91">
        <v>0.08</v>
      </c>
      <c r="I1775" s="95">
        <f t="shared" si="437"/>
        <v>0</v>
      </c>
      <c r="J1775" s="95">
        <f t="shared" si="430"/>
        <v>0</v>
      </c>
      <c r="K1775" s="95">
        <f t="shared" si="431"/>
        <v>0</v>
      </c>
      <c r="L1775" s="95">
        <f t="shared" si="434"/>
        <v>0</v>
      </c>
      <c r="M1775" s="92">
        <f t="shared" si="426"/>
        <v>0.04</v>
      </c>
      <c r="N1775" s="92">
        <f t="shared" si="428"/>
        <v>3.3960531989175591E-3</v>
      </c>
      <c r="O1775" s="90"/>
    </row>
    <row r="1776" spans="1:15" x14ac:dyDescent="0.3">
      <c r="A1776" s="94">
        <f xml:space="preserve"> IF(MOD(ROWS($A$681:A1775),12) = 0,A1775+1,A1775)</f>
        <v>150</v>
      </c>
      <c r="B1776" s="94"/>
      <c r="C1776" s="29"/>
      <c r="D1776" s="89"/>
      <c r="E1776" s="95">
        <f t="shared" si="436"/>
        <v>0</v>
      </c>
      <c r="F1776" s="93">
        <v>180</v>
      </c>
      <c r="G1776" s="93"/>
      <c r="H1776" s="91">
        <v>0.08</v>
      </c>
      <c r="I1776" s="95">
        <f t="shared" si="437"/>
        <v>0</v>
      </c>
      <c r="J1776" s="95">
        <f t="shared" si="430"/>
        <v>0</v>
      </c>
      <c r="K1776" s="95">
        <f t="shared" si="431"/>
        <v>0</v>
      </c>
      <c r="L1776" s="95">
        <f t="shared" si="434"/>
        <v>0</v>
      </c>
      <c r="M1776" s="92">
        <f t="shared" si="426"/>
        <v>0.04</v>
      </c>
      <c r="N1776" s="92">
        <f t="shared" si="428"/>
        <v>3.3960531989175591E-3</v>
      </c>
      <c r="O1776" s="90"/>
    </row>
    <row r="1777" spans="1:15" x14ac:dyDescent="0.3">
      <c r="A1777" s="94">
        <f xml:space="preserve"> IF(MOD(ROWS($A$681:A1776),12) = 0,A1776+1,A1776)</f>
        <v>150</v>
      </c>
      <c r="B1777" s="94"/>
      <c r="C1777" s="29"/>
      <c r="D1777" s="89"/>
      <c r="E1777" s="95">
        <f t="shared" si="436"/>
        <v>0</v>
      </c>
      <c r="F1777" s="93">
        <v>180</v>
      </c>
      <c r="G1777" s="93"/>
      <c r="H1777" s="91">
        <v>0.08</v>
      </c>
      <c r="I1777" s="95">
        <f t="shared" si="437"/>
        <v>0</v>
      </c>
      <c r="J1777" s="95">
        <f t="shared" si="430"/>
        <v>0</v>
      </c>
      <c r="K1777" s="95">
        <f t="shared" si="431"/>
        <v>0</v>
      </c>
      <c r="L1777" s="95">
        <f t="shared" si="434"/>
        <v>0</v>
      </c>
      <c r="M1777" s="92">
        <f t="shared" si="426"/>
        <v>0.04</v>
      </c>
      <c r="N1777" s="92">
        <f t="shared" si="428"/>
        <v>3.3960531989175591E-3</v>
      </c>
      <c r="O1777" s="90"/>
    </row>
    <row r="1778" spans="1:15" x14ac:dyDescent="0.3">
      <c r="A1778" s="94">
        <f xml:space="preserve"> IF(MOD(ROWS($A$681:A1777),12) = 0,A1777+1,A1777)</f>
        <v>150</v>
      </c>
      <c r="B1778" s="94"/>
      <c r="C1778" s="29"/>
      <c r="D1778" s="89"/>
      <c r="E1778" s="95">
        <f t="shared" si="436"/>
        <v>0</v>
      </c>
      <c r="F1778" s="93">
        <v>180</v>
      </c>
      <c r="G1778" s="93"/>
      <c r="H1778" s="91">
        <v>0.08</v>
      </c>
      <c r="I1778" s="95">
        <f t="shared" si="437"/>
        <v>0</v>
      </c>
      <c r="J1778" s="95">
        <f t="shared" si="430"/>
        <v>0</v>
      </c>
      <c r="K1778" s="95">
        <f t="shared" si="431"/>
        <v>0</v>
      </c>
      <c r="L1778" s="95">
        <f t="shared" si="434"/>
        <v>0</v>
      </c>
      <c r="M1778" s="92">
        <f t="shared" ref="M1778:M1841" si="438">0.04</f>
        <v>0.04</v>
      </c>
      <c r="N1778" s="92">
        <f t="shared" si="428"/>
        <v>3.3960531989175591E-3</v>
      </c>
      <c r="O1778" s="90"/>
    </row>
    <row r="1779" spans="1:15" x14ac:dyDescent="0.3">
      <c r="A1779" s="94">
        <f xml:space="preserve"> IF(MOD(ROWS($A$681:A1778),12) = 0,A1778+1,A1778)</f>
        <v>150</v>
      </c>
      <c r="B1779" s="94"/>
      <c r="C1779" s="29"/>
      <c r="D1779" s="89"/>
      <c r="E1779" s="95">
        <f t="shared" si="436"/>
        <v>0</v>
      </c>
      <c r="F1779" s="93">
        <v>180</v>
      </c>
      <c r="G1779" s="93"/>
      <c r="H1779" s="91">
        <v>0.08</v>
      </c>
      <c r="I1779" s="95">
        <f t="shared" si="437"/>
        <v>0</v>
      </c>
      <c r="J1779" s="95">
        <f t="shared" si="430"/>
        <v>0</v>
      </c>
      <c r="K1779" s="95">
        <f t="shared" si="431"/>
        <v>0</v>
      </c>
      <c r="L1779" s="95">
        <f t="shared" si="434"/>
        <v>0</v>
      </c>
      <c r="M1779" s="92">
        <f t="shared" si="438"/>
        <v>0.04</v>
      </c>
      <c r="N1779" s="92">
        <f t="shared" si="428"/>
        <v>3.3960531989175591E-3</v>
      </c>
      <c r="O1779" s="90"/>
    </row>
    <row r="1780" spans="1:15" x14ac:dyDescent="0.3">
      <c r="A1780" s="94">
        <f xml:space="preserve"> IF(MOD(ROWS($A$681:A1779),12) = 0,A1779+1,A1779)</f>
        <v>150</v>
      </c>
      <c r="B1780" s="94"/>
      <c r="C1780" s="29"/>
      <c r="D1780" s="89"/>
      <c r="E1780" s="95">
        <f t="shared" si="436"/>
        <v>0</v>
      </c>
      <c r="F1780" s="93">
        <v>180</v>
      </c>
      <c r="G1780" s="93"/>
      <c r="H1780" s="91">
        <v>0.08</v>
      </c>
      <c r="I1780" s="95">
        <f t="shared" si="437"/>
        <v>0</v>
      </c>
      <c r="J1780" s="95">
        <f t="shared" si="430"/>
        <v>0</v>
      </c>
      <c r="K1780" s="95">
        <f t="shared" si="431"/>
        <v>0</v>
      </c>
      <c r="L1780" s="95">
        <f t="shared" si="434"/>
        <v>0</v>
      </c>
      <c r="M1780" s="92">
        <f t="shared" si="438"/>
        <v>0.04</v>
      </c>
      <c r="N1780" s="92">
        <f t="shared" si="428"/>
        <v>3.3960531989175591E-3</v>
      </c>
      <c r="O1780" s="90"/>
    </row>
    <row r="1781" spans="1:15" x14ac:dyDescent="0.3">
      <c r="A1781" s="94">
        <f xml:space="preserve"> IF(MOD(ROWS($A$681:A1780),12) = 0,A1780+1,A1780)</f>
        <v>150</v>
      </c>
      <c r="B1781" s="94"/>
      <c r="C1781" s="29"/>
      <c r="D1781" s="89"/>
      <c r="E1781" s="95">
        <f t="shared" si="436"/>
        <v>0</v>
      </c>
      <c r="F1781" s="93">
        <v>180</v>
      </c>
      <c r="G1781" s="93"/>
      <c r="H1781" s="91">
        <v>0.08</v>
      </c>
      <c r="I1781" s="95">
        <f t="shared" si="437"/>
        <v>0</v>
      </c>
      <c r="J1781" s="95">
        <f t="shared" si="430"/>
        <v>0</v>
      </c>
      <c r="K1781" s="95">
        <f t="shared" si="431"/>
        <v>0</v>
      </c>
      <c r="L1781" s="95">
        <f t="shared" si="434"/>
        <v>0</v>
      </c>
      <c r="M1781" s="92">
        <f t="shared" si="438"/>
        <v>0.04</v>
      </c>
      <c r="N1781" s="92">
        <f t="shared" si="428"/>
        <v>3.3960531989175591E-3</v>
      </c>
      <c r="O1781" s="90"/>
    </row>
    <row r="1782" spans="1:15" x14ac:dyDescent="0.3">
      <c r="A1782" s="94">
        <f xml:space="preserve"> IF(MOD(ROWS($A$681:A1781),12) = 0,A1781+1,A1781)</f>
        <v>150</v>
      </c>
      <c r="B1782" s="94"/>
      <c r="C1782" s="29"/>
      <c r="D1782" s="89"/>
      <c r="E1782" s="95">
        <f t="shared" si="436"/>
        <v>0</v>
      </c>
      <c r="F1782" s="93">
        <v>180</v>
      </c>
      <c r="G1782" s="93"/>
      <c r="H1782" s="91">
        <v>0.08</v>
      </c>
      <c r="I1782" s="95">
        <f t="shared" si="437"/>
        <v>0</v>
      </c>
      <c r="J1782" s="95">
        <f t="shared" si="430"/>
        <v>0</v>
      </c>
      <c r="K1782" s="95">
        <f t="shared" si="431"/>
        <v>0</v>
      </c>
      <c r="L1782" s="95">
        <f t="shared" si="434"/>
        <v>0</v>
      </c>
      <c r="M1782" s="92">
        <f t="shared" si="438"/>
        <v>0.04</v>
      </c>
      <c r="N1782" s="92">
        <f t="shared" si="428"/>
        <v>3.3960531989175591E-3</v>
      </c>
      <c r="O1782" s="90"/>
    </row>
    <row r="1783" spans="1:15" x14ac:dyDescent="0.3">
      <c r="A1783" s="94">
        <f xml:space="preserve"> IF(MOD(ROWS($A$681:A1782),12) = 0,A1782+1,A1782)</f>
        <v>150</v>
      </c>
      <c r="B1783" s="94"/>
      <c r="C1783" s="29"/>
      <c r="D1783" s="89"/>
      <c r="E1783" s="95">
        <f t="shared" si="436"/>
        <v>0</v>
      </c>
      <c r="F1783" s="93">
        <v>180</v>
      </c>
      <c r="G1783" s="93"/>
      <c r="H1783" s="91">
        <v>0.08</v>
      </c>
      <c r="I1783" s="95">
        <f t="shared" si="437"/>
        <v>0</v>
      </c>
      <c r="J1783" s="95">
        <f t="shared" si="430"/>
        <v>0</v>
      </c>
      <c r="K1783" s="95">
        <f t="shared" si="431"/>
        <v>0</v>
      </c>
      <c r="L1783" s="95">
        <f t="shared" si="434"/>
        <v>0</v>
      </c>
      <c r="M1783" s="92">
        <f t="shared" si="438"/>
        <v>0.04</v>
      </c>
      <c r="N1783" s="92">
        <f t="shared" si="428"/>
        <v>3.3960531989175591E-3</v>
      </c>
      <c r="O1783" s="90"/>
    </row>
    <row r="1784" spans="1:15" x14ac:dyDescent="0.3">
      <c r="A1784" s="94">
        <f xml:space="preserve"> IF(MOD(ROWS($A$681:A1783),12) = 0,A1783+1,A1783)</f>
        <v>150</v>
      </c>
      <c r="B1784" s="94"/>
      <c r="C1784" s="29"/>
      <c r="D1784" s="89"/>
      <c r="E1784" s="95">
        <f t="shared" si="436"/>
        <v>0</v>
      </c>
      <c r="F1784" s="93">
        <v>180</v>
      </c>
      <c r="G1784" s="93"/>
      <c r="H1784" s="91">
        <v>0.08</v>
      </c>
      <c r="I1784" s="95">
        <f t="shared" si="437"/>
        <v>0</v>
      </c>
      <c r="J1784" s="95">
        <f t="shared" si="430"/>
        <v>0</v>
      </c>
      <c r="K1784" s="95">
        <f t="shared" si="431"/>
        <v>0</v>
      </c>
      <c r="L1784" s="95">
        <f t="shared" si="434"/>
        <v>0</v>
      </c>
      <c r="M1784" s="92">
        <f t="shared" si="438"/>
        <v>0.04</v>
      </c>
      <c r="N1784" s="92">
        <f t="shared" si="428"/>
        <v>3.3960531989175591E-3</v>
      </c>
      <c r="O1784" s="88">
        <f t="shared" ref="O1784" si="439">SUM(I1773:I1784)</f>
        <v>0</v>
      </c>
    </row>
    <row r="1785" spans="1:15" x14ac:dyDescent="0.3">
      <c r="A1785" s="94">
        <f xml:space="preserve"> IF(MOD(ROWS($A$681:A1784),12) = 0,A1784+1,A1784)</f>
        <v>151</v>
      </c>
      <c r="B1785" s="94"/>
      <c r="C1785" s="29"/>
      <c r="D1785" s="89"/>
      <c r="E1785" s="95">
        <f t="shared" si="436"/>
        <v>0</v>
      </c>
      <c r="F1785" s="93">
        <v>180</v>
      </c>
      <c r="G1785" s="93"/>
      <c r="H1785" s="91">
        <v>0.08</v>
      </c>
      <c r="I1785" s="95">
        <f t="shared" si="437"/>
        <v>0</v>
      </c>
      <c r="J1785" s="95">
        <f t="shared" si="430"/>
        <v>0</v>
      </c>
      <c r="K1785" s="95">
        <f t="shared" si="431"/>
        <v>0</v>
      </c>
      <c r="L1785" s="95">
        <f t="shared" si="434"/>
        <v>0</v>
      </c>
      <c r="M1785" s="92">
        <f t="shared" si="438"/>
        <v>0.04</v>
      </c>
      <c r="N1785" s="92">
        <f t="shared" si="428"/>
        <v>3.3960531989175591E-3</v>
      </c>
      <c r="O1785" s="90"/>
    </row>
    <row r="1786" spans="1:15" x14ac:dyDescent="0.3">
      <c r="A1786" s="94">
        <f xml:space="preserve"> IF(MOD(ROWS($A$681:A1785),12) = 0,A1785+1,A1785)</f>
        <v>151</v>
      </c>
      <c r="B1786" s="94"/>
      <c r="C1786" s="29"/>
      <c r="D1786" s="89"/>
      <c r="E1786" s="95">
        <f t="shared" si="436"/>
        <v>0</v>
      </c>
      <c r="F1786" s="93">
        <v>180</v>
      </c>
      <c r="G1786" s="93"/>
      <c r="H1786" s="91">
        <v>0.08</v>
      </c>
      <c r="I1786" s="95">
        <f t="shared" si="437"/>
        <v>0</v>
      </c>
      <c r="J1786" s="95">
        <f t="shared" si="430"/>
        <v>0</v>
      </c>
      <c r="K1786" s="95">
        <f t="shared" si="431"/>
        <v>0</v>
      </c>
      <c r="L1786" s="95">
        <f t="shared" si="434"/>
        <v>0</v>
      </c>
      <c r="M1786" s="92">
        <f t="shared" si="438"/>
        <v>0.04</v>
      </c>
      <c r="N1786" s="92">
        <f t="shared" si="428"/>
        <v>3.3960531989175591E-3</v>
      </c>
      <c r="O1786" s="90"/>
    </row>
    <row r="1787" spans="1:15" x14ac:dyDescent="0.3">
      <c r="A1787" s="94">
        <f xml:space="preserve"> IF(MOD(ROWS($A$681:A1786),12) = 0,A1786+1,A1786)</f>
        <v>151</v>
      </c>
      <c r="B1787" s="94"/>
      <c r="C1787" s="29"/>
      <c r="D1787" s="89"/>
      <c r="E1787" s="95">
        <f t="shared" si="436"/>
        <v>0</v>
      </c>
      <c r="F1787" s="93">
        <v>180</v>
      </c>
      <c r="G1787" s="93"/>
      <c r="H1787" s="91">
        <v>0.08</v>
      </c>
      <c r="I1787" s="95">
        <f t="shared" si="437"/>
        <v>0</v>
      </c>
      <c r="J1787" s="95">
        <f t="shared" si="430"/>
        <v>0</v>
      </c>
      <c r="K1787" s="95">
        <f t="shared" si="431"/>
        <v>0</v>
      </c>
      <c r="L1787" s="95">
        <f t="shared" si="434"/>
        <v>0</v>
      </c>
      <c r="M1787" s="92">
        <f t="shared" si="438"/>
        <v>0.04</v>
      </c>
      <c r="N1787" s="92">
        <f t="shared" si="428"/>
        <v>3.3960531989175591E-3</v>
      </c>
      <c r="O1787" s="90"/>
    </row>
    <row r="1788" spans="1:15" x14ac:dyDescent="0.3">
      <c r="A1788" s="94">
        <f xml:space="preserve"> IF(MOD(ROWS($A$681:A1787),12) = 0,A1787+1,A1787)</f>
        <v>151</v>
      </c>
      <c r="B1788" s="94"/>
      <c r="C1788" s="29"/>
      <c r="D1788" s="89"/>
      <c r="E1788" s="95">
        <f t="shared" si="436"/>
        <v>0</v>
      </c>
      <c r="F1788" s="93">
        <v>180</v>
      </c>
      <c r="G1788" s="93"/>
      <c r="H1788" s="91">
        <v>0.08</v>
      </c>
      <c r="I1788" s="95">
        <f t="shared" si="437"/>
        <v>0</v>
      </c>
      <c r="J1788" s="95">
        <f t="shared" si="430"/>
        <v>0</v>
      </c>
      <c r="K1788" s="95">
        <f t="shared" si="431"/>
        <v>0</v>
      </c>
      <c r="L1788" s="95">
        <f t="shared" si="434"/>
        <v>0</v>
      </c>
      <c r="M1788" s="92">
        <f t="shared" si="438"/>
        <v>0.04</v>
      </c>
      <c r="N1788" s="92">
        <f t="shared" si="428"/>
        <v>3.3960531989175591E-3</v>
      </c>
      <c r="O1788" s="90"/>
    </row>
    <row r="1789" spans="1:15" x14ac:dyDescent="0.3">
      <c r="A1789" s="94">
        <f xml:space="preserve"> IF(MOD(ROWS($A$681:A1788),12) = 0,A1788+1,A1788)</f>
        <v>151</v>
      </c>
      <c r="B1789" s="94"/>
      <c r="C1789" s="29"/>
      <c r="D1789" s="89"/>
      <c r="E1789" s="95">
        <f t="shared" si="436"/>
        <v>0</v>
      </c>
      <c r="F1789" s="93">
        <v>180</v>
      </c>
      <c r="G1789" s="93"/>
      <c r="H1789" s="91">
        <v>0.08</v>
      </c>
      <c r="I1789" s="95">
        <f t="shared" si="437"/>
        <v>0</v>
      </c>
      <c r="J1789" s="95">
        <f t="shared" si="430"/>
        <v>0</v>
      </c>
      <c r="K1789" s="95">
        <f t="shared" si="431"/>
        <v>0</v>
      </c>
      <c r="L1789" s="95">
        <f t="shared" si="434"/>
        <v>0</v>
      </c>
      <c r="M1789" s="92">
        <f t="shared" si="438"/>
        <v>0.04</v>
      </c>
      <c r="N1789" s="92">
        <f t="shared" si="428"/>
        <v>3.3960531989175591E-3</v>
      </c>
      <c r="O1789" s="90"/>
    </row>
    <row r="1790" spans="1:15" x14ac:dyDescent="0.3">
      <c r="A1790" s="94">
        <f xml:space="preserve"> IF(MOD(ROWS($A$681:A1789),12) = 0,A1789+1,A1789)</f>
        <v>151</v>
      </c>
      <c r="B1790" s="94"/>
      <c r="C1790" s="29"/>
      <c r="D1790" s="89"/>
      <c r="E1790" s="95">
        <f t="shared" si="436"/>
        <v>0</v>
      </c>
      <c r="F1790" s="93">
        <v>180</v>
      </c>
      <c r="G1790" s="93"/>
      <c r="H1790" s="91">
        <v>0.08</v>
      </c>
      <c r="I1790" s="95">
        <f t="shared" si="437"/>
        <v>0</v>
      </c>
      <c r="J1790" s="95">
        <f t="shared" si="430"/>
        <v>0</v>
      </c>
      <c r="K1790" s="95">
        <f t="shared" si="431"/>
        <v>0</v>
      </c>
      <c r="L1790" s="95">
        <f t="shared" si="434"/>
        <v>0</v>
      </c>
      <c r="M1790" s="92">
        <f t="shared" si="438"/>
        <v>0.04</v>
      </c>
      <c r="N1790" s="92">
        <f t="shared" si="428"/>
        <v>3.3960531989175591E-3</v>
      </c>
      <c r="O1790" s="90"/>
    </row>
    <row r="1791" spans="1:15" x14ac:dyDescent="0.3">
      <c r="A1791" s="94">
        <f xml:space="preserve"> IF(MOD(ROWS($A$681:A1790),12) = 0,A1790+1,A1790)</f>
        <v>151</v>
      </c>
      <c r="B1791" s="94"/>
      <c r="C1791" s="29"/>
      <c r="D1791" s="89"/>
      <c r="E1791" s="95">
        <f t="shared" si="436"/>
        <v>0</v>
      </c>
      <c r="F1791" s="93">
        <v>180</v>
      </c>
      <c r="G1791" s="93"/>
      <c r="H1791" s="91">
        <v>0.08</v>
      </c>
      <c r="I1791" s="95">
        <f t="shared" si="437"/>
        <v>0</v>
      </c>
      <c r="J1791" s="95">
        <f t="shared" si="430"/>
        <v>0</v>
      </c>
      <c r="K1791" s="95">
        <f t="shared" si="431"/>
        <v>0</v>
      </c>
      <c r="L1791" s="95">
        <f t="shared" si="434"/>
        <v>0</v>
      </c>
      <c r="M1791" s="92">
        <f t="shared" si="438"/>
        <v>0.04</v>
      </c>
      <c r="N1791" s="92">
        <f t="shared" si="428"/>
        <v>3.3960531989175591E-3</v>
      </c>
      <c r="O1791" s="90"/>
    </row>
    <row r="1792" spans="1:15" x14ac:dyDescent="0.3">
      <c r="A1792" s="94">
        <f xml:space="preserve"> IF(MOD(ROWS($A$681:A1791),12) = 0,A1791+1,A1791)</f>
        <v>151</v>
      </c>
      <c r="B1792" s="94"/>
      <c r="C1792" s="29"/>
      <c r="D1792" s="89"/>
      <c r="E1792" s="95">
        <f t="shared" si="436"/>
        <v>0</v>
      </c>
      <c r="F1792" s="93">
        <v>180</v>
      </c>
      <c r="G1792" s="93"/>
      <c r="H1792" s="91">
        <v>0.08</v>
      </c>
      <c r="I1792" s="95">
        <f t="shared" si="437"/>
        <v>0</v>
      </c>
      <c r="J1792" s="95">
        <f t="shared" si="430"/>
        <v>0</v>
      </c>
      <c r="K1792" s="95">
        <f t="shared" si="431"/>
        <v>0</v>
      </c>
      <c r="L1792" s="95">
        <f t="shared" si="434"/>
        <v>0</v>
      </c>
      <c r="M1792" s="92">
        <f t="shared" si="438"/>
        <v>0.04</v>
      </c>
      <c r="N1792" s="92">
        <f t="shared" si="428"/>
        <v>3.3960531989175591E-3</v>
      </c>
      <c r="O1792" s="90"/>
    </row>
    <row r="1793" spans="1:15" x14ac:dyDescent="0.3">
      <c r="A1793" s="94">
        <f xml:space="preserve"> IF(MOD(ROWS($A$681:A1792),12) = 0,A1792+1,A1792)</f>
        <v>151</v>
      </c>
      <c r="B1793" s="94"/>
      <c r="C1793" s="29"/>
      <c r="D1793" s="89"/>
      <c r="E1793" s="95">
        <f t="shared" si="436"/>
        <v>0</v>
      </c>
      <c r="F1793" s="93">
        <v>180</v>
      </c>
      <c r="G1793" s="93"/>
      <c r="H1793" s="91">
        <v>0.08</v>
      </c>
      <c r="I1793" s="95">
        <f t="shared" si="437"/>
        <v>0</v>
      </c>
      <c r="J1793" s="95">
        <f t="shared" si="430"/>
        <v>0</v>
      </c>
      <c r="K1793" s="95">
        <f t="shared" si="431"/>
        <v>0</v>
      </c>
      <c r="L1793" s="95">
        <f t="shared" si="434"/>
        <v>0</v>
      </c>
      <c r="M1793" s="92">
        <f t="shared" si="438"/>
        <v>0.04</v>
      </c>
      <c r="N1793" s="92">
        <f t="shared" si="428"/>
        <v>3.3960531989175591E-3</v>
      </c>
      <c r="O1793" s="90"/>
    </row>
    <row r="1794" spans="1:15" x14ac:dyDescent="0.3">
      <c r="A1794" s="94">
        <f xml:space="preserve"> IF(MOD(ROWS($A$681:A1793),12) = 0,A1793+1,A1793)</f>
        <v>151</v>
      </c>
      <c r="B1794" s="94"/>
      <c r="C1794" s="29"/>
      <c r="D1794" s="89"/>
      <c r="E1794" s="95">
        <f t="shared" si="436"/>
        <v>0</v>
      </c>
      <c r="F1794" s="93">
        <v>180</v>
      </c>
      <c r="G1794" s="93"/>
      <c r="H1794" s="91">
        <v>0.08</v>
      </c>
      <c r="I1794" s="95">
        <f t="shared" si="437"/>
        <v>0</v>
      </c>
      <c r="J1794" s="95">
        <f t="shared" si="430"/>
        <v>0</v>
      </c>
      <c r="K1794" s="95">
        <f t="shared" si="431"/>
        <v>0</v>
      </c>
      <c r="L1794" s="95">
        <f t="shared" si="434"/>
        <v>0</v>
      </c>
      <c r="M1794" s="92">
        <f t="shared" si="438"/>
        <v>0.04</v>
      </c>
      <c r="N1794" s="92">
        <f t="shared" si="428"/>
        <v>3.3960531989175591E-3</v>
      </c>
      <c r="O1794" s="90"/>
    </row>
    <row r="1795" spans="1:15" x14ac:dyDescent="0.3">
      <c r="A1795" s="94">
        <f xml:space="preserve"> IF(MOD(ROWS($A$681:A1794),12) = 0,A1794+1,A1794)</f>
        <v>151</v>
      </c>
      <c r="B1795" s="94"/>
      <c r="C1795" s="29"/>
      <c r="D1795" s="89"/>
      <c r="E1795" s="95">
        <f t="shared" si="436"/>
        <v>0</v>
      </c>
      <c r="F1795" s="93">
        <v>180</v>
      </c>
      <c r="G1795" s="93"/>
      <c r="H1795" s="91">
        <v>0.08</v>
      </c>
      <c r="I1795" s="95">
        <f t="shared" si="437"/>
        <v>0</v>
      </c>
      <c r="J1795" s="95">
        <f t="shared" si="430"/>
        <v>0</v>
      </c>
      <c r="K1795" s="95">
        <f t="shared" si="431"/>
        <v>0</v>
      </c>
      <c r="L1795" s="95">
        <f t="shared" si="434"/>
        <v>0</v>
      </c>
      <c r="M1795" s="92">
        <f t="shared" si="438"/>
        <v>0.04</v>
      </c>
      <c r="N1795" s="92">
        <f t="shared" ref="N1795:N1858" si="440">1-(POWER(1-M1795,(1/12)))</f>
        <v>3.3960531989175591E-3</v>
      </c>
      <c r="O1795" s="90"/>
    </row>
    <row r="1796" spans="1:15" x14ac:dyDescent="0.3">
      <c r="A1796" s="94">
        <f xml:space="preserve"> IF(MOD(ROWS($A$681:A1795),12) = 0,A1795+1,A1795)</f>
        <v>151</v>
      </c>
      <c r="B1796" s="94"/>
      <c r="C1796" s="29"/>
      <c r="D1796" s="89"/>
      <c r="E1796" s="95">
        <f t="shared" si="436"/>
        <v>0</v>
      </c>
      <c r="F1796" s="93">
        <v>180</v>
      </c>
      <c r="G1796" s="93"/>
      <c r="H1796" s="91">
        <v>0.08</v>
      </c>
      <c r="I1796" s="95">
        <f t="shared" si="437"/>
        <v>0</v>
      </c>
      <c r="J1796" s="95">
        <f t="shared" si="430"/>
        <v>0</v>
      </c>
      <c r="K1796" s="95">
        <f t="shared" si="431"/>
        <v>0</v>
      </c>
      <c r="L1796" s="95">
        <f t="shared" si="434"/>
        <v>0</v>
      </c>
      <c r="M1796" s="92">
        <f t="shared" si="438"/>
        <v>0.04</v>
      </c>
      <c r="N1796" s="92">
        <f t="shared" si="440"/>
        <v>3.3960531989175591E-3</v>
      </c>
      <c r="O1796" s="88">
        <f t="shared" ref="O1796" si="441">SUM(I1785:I1796)</f>
        <v>0</v>
      </c>
    </row>
    <row r="1797" spans="1:15" x14ac:dyDescent="0.3">
      <c r="A1797" s="94">
        <f xml:space="preserve"> IF(MOD(ROWS($A$681:A1796),12) = 0,A1796+1,A1796)</f>
        <v>152</v>
      </c>
      <c r="B1797" s="94"/>
      <c r="C1797" s="29"/>
      <c r="D1797" s="89"/>
      <c r="E1797" s="95">
        <f t="shared" si="436"/>
        <v>0</v>
      </c>
      <c r="F1797" s="93">
        <v>180</v>
      </c>
      <c r="G1797" s="93"/>
      <c r="H1797" s="91">
        <v>0.08</v>
      </c>
      <c r="I1797" s="95">
        <f t="shared" si="437"/>
        <v>0</v>
      </c>
      <c r="J1797" s="95">
        <f t="shared" si="430"/>
        <v>0</v>
      </c>
      <c r="K1797" s="95">
        <f t="shared" si="431"/>
        <v>0</v>
      </c>
      <c r="L1797" s="95">
        <f t="shared" si="434"/>
        <v>0</v>
      </c>
      <c r="M1797" s="92">
        <f t="shared" si="438"/>
        <v>0.04</v>
      </c>
      <c r="N1797" s="92">
        <f t="shared" si="440"/>
        <v>3.3960531989175591E-3</v>
      </c>
      <c r="O1797" s="90"/>
    </row>
    <row r="1798" spans="1:15" x14ac:dyDescent="0.3">
      <c r="A1798" s="94">
        <f xml:space="preserve"> IF(MOD(ROWS($A$681:A1797),12) = 0,A1797+1,A1797)</f>
        <v>152</v>
      </c>
      <c r="B1798" s="94"/>
      <c r="C1798" s="29"/>
      <c r="D1798" s="89"/>
      <c r="E1798" s="95">
        <f t="shared" si="436"/>
        <v>0</v>
      </c>
      <c r="F1798" s="93">
        <v>180</v>
      </c>
      <c r="G1798" s="93"/>
      <c r="H1798" s="91">
        <v>0.08</v>
      </c>
      <c r="I1798" s="95">
        <f t="shared" si="437"/>
        <v>0</v>
      </c>
      <c r="J1798" s="95">
        <f t="shared" si="430"/>
        <v>0</v>
      </c>
      <c r="K1798" s="95">
        <f t="shared" si="431"/>
        <v>0</v>
      </c>
      <c r="L1798" s="95">
        <f t="shared" si="434"/>
        <v>0</v>
      </c>
      <c r="M1798" s="92">
        <f t="shared" si="438"/>
        <v>0.04</v>
      </c>
      <c r="N1798" s="92">
        <f t="shared" si="440"/>
        <v>3.3960531989175591E-3</v>
      </c>
      <c r="O1798" s="90"/>
    </row>
    <row r="1799" spans="1:15" x14ac:dyDescent="0.3">
      <c r="A1799" s="94">
        <f xml:space="preserve"> IF(MOD(ROWS($A$681:A1798),12) = 0,A1798+1,A1798)</f>
        <v>152</v>
      </c>
      <c r="B1799" s="94"/>
      <c r="C1799" s="29"/>
      <c r="D1799" s="89"/>
      <c r="E1799" s="95">
        <f t="shared" si="436"/>
        <v>0</v>
      </c>
      <c r="F1799" s="93">
        <v>180</v>
      </c>
      <c r="G1799" s="93"/>
      <c r="H1799" s="91">
        <v>0.08</v>
      </c>
      <c r="I1799" s="95">
        <f t="shared" si="437"/>
        <v>0</v>
      </c>
      <c r="J1799" s="95">
        <f t="shared" si="430"/>
        <v>0</v>
      </c>
      <c r="K1799" s="95">
        <f t="shared" si="431"/>
        <v>0</v>
      </c>
      <c r="L1799" s="95">
        <f t="shared" si="434"/>
        <v>0</v>
      </c>
      <c r="M1799" s="92">
        <f t="shared" si="438"/>
        <v>0.04</v>
      </c>
      <c r="N1799" s="92">
        <f t="shared" si="440"/>
        <v>3.3960531989175591E-3</v>
      </c>
      <c r="O1799" s="90"/>
    </row>
    <row r="1800" spans="1:15" x14ac:dyDescent="0.3">
      <c r="A1800" s="94">
        <f xml:space="preserve"> IF(MOD(ROWS($A$681:A1799),12) = 0,A1799+1,A1799)</f>
        <v>152</v>
      </c>
      <c r="B1800" s="94"/>
      <c r="C1800" s="29"/>
      <c r="D1800" s="89"/>
      <c r="E1800" s="95">
        <f t="shared" si="436"/>
        <v>0</v>
      </c>
      <c r="F1800" s="93">
        <v>180</v>
      </c>
      <c r="G1800" s="93"/>
      <c r="H1800" s="91">
        <v>0.08</v>
      </c>
      <c r="I1800" s="95">
        <f t="shared" si="437"/>
        <v>0</v>
      </c>
      <c r="J1800" s="95">
        <f t="shared" si="430"/>
        <v>0</v>
      </c>
      <c r="K1800" s="95">
        <f t="shared" si="431"/>
        <v>0</v>
      </c>
      <c r="L1800" s="95">
        <f t="shared" si="434"/>
        <v>0</v>
      </c>
      <c r="M1800" s="92">
        <f t="shared" si="438"/>
        <v>0.04</v>
      </c>
      <c r="N1800" s="92">
        <f t="shared" si="440"/>
        <v>3.3960531989175591E-3</v>
      </c>
      <c r="O1800" s="90"/>
    </row>
    <row r="1801" spans="1:15" x14ac:dyDescent="0.3">
      <c r="A1801" s="94">
        <f xml:space="preserve"> IF(MOD(ROWS($A$681:A1800),12) = 0,A1800+1,A1800)</f>
        <v>152</v>
      </c>
      <c r="B1801" s="94"/>
      <c r="C1801" s="29"/>
      <c r="D1801" s="89"/>
      <c r="E1801" s="95">
        <f t="shared" si="436"/>
        <v>0</v>
      </c>
      <c r="F1801" s="93">
        <v>180</v>
      </c>
      <c r="G1801" s="93"/>
      <c r="H1801" s="91">
        <v>0.08</v>
      </c>
      <c r="I1801" s="95">
        <f t="shared" si="437"/>
        <v>0</v>
      </c>
      <c r="J1801" s="95">
        <f t="shared" si="430"/>
        <v>0</v>
      </c>
      <c r="K1801" s="95">
        <f t="shared" si="431"/>
        <v>0</v>
      </c>
      <c r="L1801" s="95">
        <f t="shared" si="434"/>
        <v>0</v>
      </c>
      <c r="M1801" s="92">
        <f t="shared" si="438"/>
        <v>0.04</v>
      </c>
      <c r="N1801" s="92">
        <f t="shared" si="440"/>
        <v>3.3960531989175591E-3</v>
      </c>
      <c r="O1801" s="90"/>
    </row>
    <row r="1802" spans="1:15" x14ac:dyDescent="0.3">
      <c r="A1802" s="94">
        <f xml:space="preserve"> IF(MOD(ROWS($A$681:A1801),12) = 0,A1801+1,A1801)</f>
        <v>152</v>
      </c>
      <c r="B1802" s="94"/>
      <c r="C1802" s="29"/>
      <c r="D1802" s="89"/>
      <c r="E1802" s="95">
        <f t="shared" si="436"/>
        <v>0</v>
      </c>
      <c r="F1802" s="93">
        <v>180</v>
      </c>
      <c r="G1802" s="93"/>
      <c r="H1802" s="91">
        <v>0.08</v>
      </c>
      <c r="I1802" s="95">
        <f t="shared" si="437"/>
        <v>0</v>
      </c>
      <c r="J1802" s="95">
        <f t="shared" si="430"/>
        <v>0</v>
      </c>
      <c r="K1802" s="95">
        <f t="shared" si="431"/>
        <v>0</v>
      </c>
      <c r="L1802" s="95">
        <f t="shared" si="434"/>
        <v>0</v>
      </c>
      <c r="M1802" s="92">
        <f t="shared" si="438"/>
        <v>0.04</v>
      </c>
      <c r="N1802" s="92">
        <f t="shared" si="440"/>
        <v>3.3960531989175591E-3</v>
      </c>
      <c r="O1802" s="90"/>
    </row>
    <row r="1803" spans="1:15" x14ac:dyDescent="0.3">
      <c r="A1803" s="94">
        <f xml:space="preserve"> IF(MOD(ROWS($A$681:A1802),12) = 0,A1802+1,A1802)</f>
        <v>152</v>
      </c>
      <c r="B1803" s="94"/>
      <c r="C1803" s="29"/>
      <c r="D1803" s="89"/>
      <c r="E1803" s="95">
        <f t="shared" si="436"/>
        <v>0</v>
      </c>
      <c r="F1803" s="93">
        <v>180</v>
      </c>
      <c r="G1803" s="93"/>
      <c r="H1803" s="91">
        <v>0.08</v>
      </c>
      <c r="I1803" s="95">
        <f t="shared" si="437"/>
        <v>0</v>
      </c>
      <c r="J1803" s="95">
        <f t="shared" si="430"/>
        <v>0</v>
      </c>
      <c r="K1803" s="95">
        <f t="shared" si="431"/>
        <v>0</v>
      </c>
      <c r="L1803" s="95">
        <f t="shared" si="434"/>
        <v>0</v>
      </c>
      <c r="M1803" s="92">
        <f t="shared" si="438"/>
        <v>0.04</v>
      </c>
      <c r="N1803" s="92">
        <f t="shared" si="440"/>
        <v>3.3960531989175591E-3</v>
      </c>
      <c r="O1803" s="90"/>
    </row>
    <row r="1804" spans="1:15" x14ac:dyDescent="0.3">
      <c r="A1804" s="94">
        <f xml:space="preserve"> IF(MOD(ROWS($A$681:A1803),12) = 0,A1803+1,A1803)</f>
        <v>152</v>
      </c>
      <c r="B1804" s="94"/>
      <c r="C1804" s="29"/>
      <c r="D1804" s="89"/>
      <c r="E1804" s="95">
        <f t="shared" si="436"/>
        <v>0</v>
      </c>
      <c r="F1804" s="93">
        <v>180</v>
      </c>
      <c r="G1804" s="93"/>
      <c r="H1804" s="91">
        <v>0.08</v>
      </c>
      <c r="I1804" s="95">
        <f t="shared" si="437"/>
        <v>0</v>
      </c>
      <c r="J1804" s="95">
        <f t="shared" si="430"/>
        <v>0</v>
      </c>
      <c r="K1804" s="95">
        <f t="shared" si="431"/>
        <v>0</v>
      </c>
      <c r="L1804" s="95">
        <f t="shared" si="434"/>
        <v>0</v>
      </c>
      <c r="M1804" s="92">
        <f t="shared" si="438"/>
        <v>0.04</v>
      </c>
      <c r="N1804" s="92">
        <f t="shared" si="440"/>
        <v>3.3960531989175591E-3</v>
      </c>
      <c r="O1804" s="90"/>
    </row>
    <row r="1805" spans="1:15" x14ac:dyDescent="0.3">
      <c r="A1805" s="94">
        <f xml:space="preserve"> IF(MOD(ROWS($A$681:A1804),12) = 0,A1804+1,A1804)</f>
        <v>152</v>
      </c>
      <c r="B1805" s="94"/>
      <c r="C1805" s="29"/>
      <c r="D1805" s="89"/>
      <c r="E1805" s="95">
        <f t="shared" si="436"/>
        <v>0</v>
      </c>
      <c r="F1805" s="93">
        <v>180</v>
      </c>
      <c r="G1805" s="93"/>
      <c r="H1805" s="91">
        <v>0.08</v>
      </c>
      <c r="I1805" s="95">
        <f t="shared" si="437"/>
        <v>0</v>
      </c>
      <c r="J1805" s="95">
        <f t="shared" si="430"/>
        <v>0</v>
      </c>
      <c r="K1805" s="95">
        <f t="shared" si="431"/>
        <v>0</v>
      </c>
      <c r="L1805" s="95">
        <f t="shared" si="434"/>
        <v>0</v>
      </c>
      <c r="M1805" s="92">
        <f t="shared" si="438"/>
        <v>0.04</v>
      </c>
      <c r="N1805" s="92">
        <f t="shared" si="440"/>
        <v>3.3960531989175591E-3</v>
      </c>
      <c r="O1805" s="90"/>
    </row>
    <row r="1806" spans="1:15" x14ac:dyDescent="0.3">
      <c r="A1806" s="94">
        <f xml:space="preserve"> IF(MOD(ROWS($A$681:A1805),12) = 0,A1805+1,A1805)</f>
        <v>152</v>
      </c>
      <c r="B1806" s="94"/>
      <c r="C1806" s="29"/>
      <c r="D1806" s="89"/>
      <c r="E1806" s="95">
        <f t="shared" si="436"/>
        <v>0</v>
      </c>
      <c r="F1806" s="93">
        <v>180</v>
      </c>
      <c r="G1806" s="93"/>
      <c r="H1806" s="91">
        <v>0.08</v>
      </c>
      <c r="I1806" s="95">
        <f t="shared" si="437"/>
        <v>0</v>
      </c>
      <c r="J1806" s="95">
        <f t="shared" si="430"/>
        <v>0</v>
      </c>
      <c r="K1806" s="95">
        <f t="shared" si="431"/>
        <v>0</v>
      </c>
      <c r="L1806" s="95">
        <f t="shared" si="434"/>
        <v>0</v>
      </c>
      <c r="M1806" s="92">
        <f t="shared" si="438"/>
        <v>0.04</v>
      </c>
      <c r="N1806" s="92">
        <f t="shared" si="440"/>
        <v>3.3960531989175591E-3</v>
      </c>
      <c r="O1806" s="90"/>
    </row>
    <row r="1807" spans="1:15" x14ac:dyDescent="0.3">
      <c r="A1807" s="94">
        <f xml:space="preserve"> IF(MOD(ROWS($A$681:A1806),12) = 0,A1806+1,A1806)</f>
        <v>152</v>
      </c>
      <c r="B1807" s="94"/>
      <c r="C1807" s="29"/>
      <c r="D1807" s="89"/>
      <c r="E1807" s="95">
        <f t="shared" si="436"/>
        <v>0</v>
      </c>
      <c r="F1807" s="93">
        <v>180</v>
      </c>
      <c r="G1807" s="93"/>
      <c r="H1807" s="91">
        <v>0.08</v>
      </c>
      <c r="I1807" s="95">
        <f t="shared" si="437"/>
        <v>0</v>
      </c>
      <c r="J1807" s="95">
        <f t="shared" si="430"/>
        <v>0</v>
      </c>
      <c r="K1807" s="95">
        <f t="shared" si="431"/>
        <v>0</v>
      </c>
      <c r="L1807" s="95">
        <f t="shared" si="434"/>
        <v>0</v>
      </c>
      <c r="M1807" s="92">
        <f t="shared" si="438"/>
        <v>0.04</v>
      </c>
      <c r="N1807" s="92">
        <f t="shared" si="440"/>
        <v>3.3960531989175591E-3</v>
      </c>
      <c r="O1807" s="90"/>
    </row>
    <row r="1808" spans="1:15" x14ac:dyDescent="0.3">
      <c r="A1808" s="94">
        <f xml:space="preserve"> IF(MOD(ROWS($A$681:A1807),12) = 0,A1807+1,A1807)</f>
        <v>152</v>
      </c>
      <c r="B1808" s="94"/>
      <c r="C1808" s="29"/>
      <c r="D1808" s="89"/>
      <c r="E1808" s="95">
        <f t="shared" si="436"/>
        <v>0</v>
      </c>
      <c r="F1808" s="93">
        <v>180</v>
      </c>
      <c r="G1808" s="93"/>
      <c r="H1808" s="91">
        <v>0.08</v>
      </c>
      <c r="I1808" s="95">
        <f t="shared" si="437"/>
        <v>0</v>
      </c>
      <c r="J1808" s="95">
        <f t="shared" ref="J1808:J1871" si="442">E1808*(H1808/12)</f>
        <v>0</v>
      </c>
      <c r="K1808" s="95">
        <f t="shared" ref="K1808:K1871" si="443">I1808-J1808</f>
        <v>0</v>
      </c>
      <c r="L1808" s="95">
        <f t="shared" si="434"/>
        <v>0</v>
      </c>
      <c r="M1808" s="92">
        <f t="shared" si="438"/>
        <v>0.04</v>
      </c>
      <c r="N1808" s="92">
        <f t="shared" si="440"/>
        <v>3.3960531989175591E-3</v>
      </c>
      <c r="O1808" s="88">
        <f t="shared" ref="O1808" si="444">SUM(I1797:I1808)</f>
        <v>0</v>
      </c>
    </row>
    <row r="1809" spans="1:15" x14ac:dyDescent="0.3">
      <c r="A1809" s="94">
        <f xml:space="preserve"> IF(MOD(ROWS($A$681:A1808),12) = 0,A1808+1,A1808)</f>
        <v>153</v>
      </c>
      <c r="B1809" s="94"/>
      <c r="C1809" s="29"/>
      <c r="D1809" s="89"/>
      <c r="E1809" s="95">
        <f t="shared" si="436"/>
        <v>0</v>
      </c>
      <c r="F1809" s="93">
        <v>180</v>
      </c>
      <c r="G1809" s="93"/>
      <c r="H1809" s="91">
        <v>0.08</v>
      </c>
      <c r="I1809" s="95">
        <f t="shared" si="437"/>
        <v>0</v>
      </c>
      <c r="J1809" s="95">
        <f t="shared" si="442"/>
        <v>0</v>
      </c>
      <c r="K1809" s="95">
        <f t="shared" si="443"/>
        <v>0</v>
      </c>
      <c r="L1809" s="95">
        <f t="shared" si="434"/>
        <v>0</v>
      </c>
      <c r="M1809" s="92">
        <f t="shared" si="438"/>
        <v>0.04</v>
      </c>
      <c r="N1809" s="92">
        <f t="shared" si="440"/>
        <v>3.3960531989175591E-3</v>
      </c>
      <c r="O1809" s="90"/>
    </row>
    <row r="1810" spans="1:15" x14ac:dyDescent="0.3">
      <c r="A1810" s="94">
        <f xml:space="preserve"> IF(MOD(ROWS($A$681:A1809),12) = 0,A1809+1,A1809)</f>
        <v>153</v>
      </c>
      <c r="B1810" s="94"/>
      <c r="C1810" s="29"/>
      <c r="D1810" s="89"/>
      <c r="E1810" s="95">
        <f t="shared" si="436"/>
        <v>0</v>
      </c>
      <c r="F1810" s="93">
        <v>180</v>
      </c>
      <c r="G1810" s="93"/>
      <c r="H1810" s="91">
        <v>0.08</v>
      </c>
      <c r="I1810" s="95">
        <f t="shared" si="437"/>
        <v>0</v>
      </c>
      <c r="J1810" s="95">
        <f t="shared" si="442"/>
        <v>0</v>
      </c>
      <c r="K1810" s="95">
        <f t="shared" si="443"/>
        <v>0</v>
      </c>
      <c r="L1810" s="95">
        <f t="shared" si="434"/>
        <v>0</v>
      </c>
      <c r="M1810" s="92">
        <f t="shared" si="438"/>
        <v>0.04</v>
      </c>
      <c r="N1810" s="92">
        <f t="shared" si="440"/>
        <v>3.3960531989175591E-3</v>
      </c>
      <c r="O1810" s="90"/>
    </row>
    <row r="1811" spans="1:15" x14ac:dyDescent="0.3">
      <c r="A1811" s="94">
        <f xml:space="preserve"> IF(MOD(ROWS($A$681:A1810),12) = 0,A1810+1,A1810)</f>
        <v>153</v>
      </c>
      <c r="B1811" s="94"/>
      <c r="C1811" s="29"/>
      <c r="D1811" s="89"/>
      <c r="E1811" s="95">
        <f t="shared" si="436"/>
        <v>0</v>
      </c>
      <c r="F1811" s="93">
        <v>180</v>
      </c>
      <c r="G1811" s="93"/>
      <c r="H1811" s="91">
        <v>0.08</v>
      </c>
      <c r="I1811" s="95">
        <f t="shared" si="437"/>
        <v>0</v>
      </c>
      <c r="J1811" s="95">
        <f t="shared" si="442"/>
        <v>0</v>
      </c>
      <c r="K1811" s="95">
        <f t="shared" si="443"/>
        <v>0</v>
      </c>
      <c r="L1811" s="95">
        <f t="shared" si="434"/>
        <v>0</v>
      </c>
      <c r="M1811" s="92">
        <f t="shared" si="438"/>
        <v>0.04</v>
      </c>
      <c r="N1811" s="92">
        <f t="shared" si="440"/>
        <v>3.3960531989175591E-3</v>
      </c>
      <c r="O1811" s="90"/>
    </row>
    <row r="1812" spans="1:15" x14ac:dyDescent="0.3">
      <c r="A1812" s="94">
        <f xml:space="preserve"> IF(MOD(ROWS($A$681:A1811),12) = 0,A1811+1,A1811)</f>
        <v>153</v>
      </c>
      <c r="B1812" s="94"/>
      <c r="C1812" s="29"/>
      <c r="D1812" s="89"/>
      <c r="E1812" s="95">
        <f t="shared" si="436"/>
        <v>0</v>
      </c>
      <c r="F1812" s="93">
        <v>180</v>
      </c>
      <c r="G1812" s="93"/>
      <c r="H1812" s="91">
        <v>0.08</v>
      </c>
      <c r="I1812" s="95">
        <f t="shared" si="437"/>
        <v>0</v>
      </c>
      <c r="J1812" s="95">
        <f t="shared" si="442"/>
        <v>0</v>
      </c>
      <c r="K1812" s="95">
        <f t="shared" si="443"/>
        <v>0</v>
      </c>
      <c r="L1812" s="95">
        <f t="shared" si="434"/>
        <v>0</v>
      </c>
      <c r="M1812" s="92">
        <f t="shared" si="438"/>
        <v>0.04</v>
      </c>
      <c r="N1812" s="92">
        <f t="shared" si="440"/>
        <v>3.3960531989175591E-3</v>
      </c>
      <c r="O1812" s="90"/>
    </row>
    <row r="1813" spans="1:15" x14ac:dyDescent="0.3">
      <c r="A1813" s="94">
        <f xml:space="preserve"> IF(MOD(ROWS($A$681:A1812),12) = 0,A1812+1,A1812)</f>
        <v>153</v>
      </c>
      <c r="B1813" s="94"/>
      <c r="C1813" s="29"/>
      <c r="D1813" s="89"/>
      <c r="E1813" s="95">
        <f t="shared" si="436"/>
        <v>0</v>
      </c>
      <c r="F1813" s="93">
        <v>180</v>
      </c>
      <c r="G1813" s="93"/>
      <c r="H1813" s="91">
        <v>0.08</v>
      </c>
      <c r="I1813" s="95">
        <f t="shared" si="437"/>
        <v>0</v>
      </c>
      <c r="J1813" s="95">
        <f t="shared" si="442"/>
        <v>0</v>
      </c>
      <c r="K1813" s="95">
        <f t="shared" si="443"/>
        <v>0</v>
      </c>
      <c r="L1813" s="95">
        <f t="shared" si="434"/>
        <v>0</v>
      </c>
      <c r="M1813" s="92">
        <f t="shared" si="438"/>
        <v>0.04</v>
      </c>
      <c r="N1813" s="92">
        <f t="shared" si="440"/>
        <v>3.3960531989175591E-3</v>
      </c>
      <c r="O1813" s="90"/>
    </row>
    <row r="1814" spans="1:15" x14ac:dyDescent="0.3">
      <c r="A1814" s="94">
        <f xml:space="preserve"> IF(MOD(ROWS($A$681:A1813),12) = 0,A1813+1,A1813)</f>
        <v>153</v>
      </c>
      <c r="B1814" s="94"/>
      <c r="C1814" s="29"/>
      <c r="D1814" s="89"/>
      <c r="E1814" s="95">
        <f t="shared" si="436"/>
        <v>0</v>
      </c>
      <c r="F1814" s="93">
        <v>180</v>
      </c>
      <c r="G1814" s="93"/>
      <c r="H1814" s="91">
        <v>0.08</v>
      </c>
      <c r="I1814" s="95">
        <f t="shared" si="437"/>
        <v>0</v>
      </c>
      <c r="J1814" s="95">
        <f t="shared" si="442"/>
        <v>0</v>
      </c>
      <c r="K1814" s="95">
        <f t="shared" si="443"/>
        <v>0</v>
      </c>
      <c r="L1814" s="95">
        <f t="shared" si="434"/>
        <v>0</v>
      </c>
      <c r="M1814" s="92">
        <f t="shared" si="438"/>
        <v>0.04</v>
      </c>
      <c r="N1814" s="92">
        <f t="shared" si="440"/>
        <v>3.3960531989175591E-3</v>
      </c>
      <c r="O1814" s="90"/>
    </row>
    <row r="1815" spans="1:15" x14ac:dyDescent="0.3">
      <c r="A1815" s="94">
        <f xml:space="preserve"> IF(MOD(ROWS($A$681:A1814),12) = 0,A1814+1,A1814)</f>
        <v>153</v>
      </c>
      <c r="B1815" s="94"/>
      <c r="C1815" s="29"/>
      <c r="D1815" s="89"/>
      <c r="E1815" s="95">
        <f t="shared" si="436"/>
        <v>0</v>
      </c>
      <c r="F1815" s="93">
        <v>180</v>
      </c>
      <c r="G1815" s="93"/>
      <c r="H1815" s="91">
        <v>0.08</v>
      </c>
      <c r="I1815" s="95">
        <f t="shared" si="437"/>
        <v>0</v>
      </c>
      <c r="J1815" s="95">
        <f t="shared" si="442"/>
        <v>0</v>
      </c>
      <c r="K1815" s="95">
        <f t="shared" si="443"/>
        <v>0</v>
      </c>
      <c r="L1815" s="95">
        <f t="shared" si="434"/>
        <v>0</v>
      </c>
      <c r="M1815" s="92">
        <f t="shared" si="438"/>
        <v>0.04</v>
      </c>
      <c r="N1815" s="92">
        <f t="shared" si="440"/>
        <v>3.3960531989175591E-3</v>
      </c>
      <c r="O1815" s="90"/>
    </row>
    <row r="1816" spans="1:15" x14ac:dyDescent="0.3">
      <c r="A1816" s="94">
        <f xml:space="preserve"> IF(MOD(ROWS($A$681:A1815),12) = 0,A1815+1,A1815)</f>
        <v>153</v>
      </c>
      <c r="B1816" s="94"/>
      <c r="C1816" s="29"/>
      <c r="D1816" s="89"/>
      <c r="E1816" s="95">
        <f t="shared" si="436"/>
        <v>0</v>
      </c>
      <c r="F1816" s="93">
        <v>180</v>
      </c>
      <c r="G1816" s="93"/>
      <c r="H1816" s="91">
        <v>0.08</v>
      </c>
      <c r="I1816" s="95">
        <f t="shared" si="437"/>
        <v>0</v>
      </c>
      <c r="J1816" s="95">
        <f t="shared" si="442"/>
        <v>0</v>
      </c>
      <c r="K1816" s="95">
        <f t="shared" si="443"/>
        <v>0</v>
      </c>
      <c r="L1816" s="95">
        <f t="shared" si="434"/>
        <v>0</v>
      </c>
      <c r="M1816" s="92">
        <f t="shared" si="438"/>
        <v>0.04</v>
      </c>
      <c r="N1816" s="92">
        <f t="shared" si="440"/>
        <v>3.3960531989175591E-3</v>
      </c>
      <c r="O1816" s="90"/>
    </row>
    <row r="1817" spans="1:15" x14ac:dyDescent="0.3">
      <c r="A1817" s="94">
        <f xml:space="preserve"> IF(MOD(ROWS($A$681:A1816),12) = 0,A1816+1,A1816)</f>
        <v>153</v>
      </c>
      <c r="B1817" s="94"/>
      <c r="C1817" s="29"/>
      <c r="D1817" s="89"/>
      <c r="E1817" s="95">
        <f t="shared" si="436"/>
        <v>0</v>
      </c>
      <c r="F1817" s="93">
        <v>180</v>
      </c>
      <c r="G1817" s="93"/>
      <c r="H1817" s="91">
        <v>0.08</v>
      </c>
      <c r="I1817" s="95">
        <f t="shared" si="437"/>
        <v>0</v>
      </c>
      <c r="J1817" s="95">
        <f t="shared" si="442"/>
        <v>0</v>
      </c>
      <c r="K1817" s="95">
        <f t="shared" si="443"/>
        <v>0</v>
      </c>
      <c r="L1817" s="95">
        <f t="shared" si="434"/>
        <v>0</v>
      </c>
      <c r="M1817" s="92">
        <f t="shared" si="438"/>
        <v>0.04</v>
      </c>
      <c r="N1817" s="92">
        <f t="shared" si="440"/>
        <v>3.3960531989175591E-3</v>
      </c>
      <c r="O1817" s="90"/>
    </row>
    <row r="1818" spans="1:15" x14ac:dyDescent="0.3">
      <c r="A1818" s="94">
        <f xml:space="preserve"> IF(MOD(ROWS($A$681:A1817),12) = 0,A1817+1,A1817)</f>
        <v>153</v>
      </c>
      <c r="B1818" s="94"/>
      <c r="C1818" s="29"/>
      <c r="D1818" s="89"/>
      <c r="E1818" s="95">
        <f t="shared" si="436"/>
        <v>0</v>
      </c>
      <c r="F1818" s="93">
        <v>180</v>
      </c>
      <c r="G1818" s="93"/>
      <c r="H1818" s="91">
        <v>0.08</v>
      </c>
      <c r="I1818" s="95">
        <f t="shared" si="437"/>
        <v>0</v>
      </c>
      <c r="J1818" s="95">
        <f t="shared" si="442"/>
        <v>0</v>
      </c>
      <c r="K1818" s="95">
        <f t="shared" si="443"/>
        <v>0</v>
      </c>
      <c r="L1818" s="95">
        <f t="shared" si="434"/>
        <v>0</v>
      </c>
      <c r="M1818" s="92">
        <f t="shared" si="438"/>
        <v>0.04</v>
      </c>
      <c r="N1818" s="92">
        <f t="shared" si="440"/>
        <v>3.3960531989175591E-3</v>
      </c>
      <c r="O1818" s="90"/>
    </row>
    <row r="1819" spans="1:15" x14ac:dyDescent="0.3">
      <c r="A1819" s="94">
        <f xml:space="preserve"> IF(MOD(ROWS($A$681:A1818),12) = 0,A1818+1,A1818)</f>
        <v>153</v>
      </c>
      <c r="B1819" s="94"/>
      <c r="C1819" s="29"/>
      <c r="D1819" s="89"/>
      <c r="E1819" s="95">
        <f t="shared" si="436"/>
        <v>0</v>
      </c>
      <c r="F1819" s="93">
        <v>180</v>
      </c>
      <c r="G1819" s="93"/>
      <c r="H1819" s="91">
        <v>0.08</v>
      </c>
      <c r="I1819" s="95">
        <f t="shared" si="437"/>
        <v>0</v>
      </c>
      <c r="J1819" s="95">
        <f t="shared" si="442"/>
        <v>0</v>
      </c>
      <c r="K1819" s="95">
        <f t="shared" si="443"/>
        <v>0</v>
      </c>
      <c r="L1819" s="95">
        <f t="shared" si="434"/>
        <v>0</v>
      </c>
      <c r="M1819" s="92">
        <f t="shared" si="438"/>
        <v>0.04</v>
      </c>
      <c r="N1819" s="92">
        <f t="shared" si="440"/>
        <v>3.3960531989175591E-3</v>
      </c>
      <c r="O1819" s="90"/>
    </row>
    <row r="1820" spans="1:15" x14ac:dyDescent="0.3">
      <c r="A1820" s="94">
        <f xml:space="preserve"> IF(MOD(ROWS($A$681:A1819),12) = 0,A1819+1,A1819)</f>
        <v>153</v>
      </c>
      <c r="B1820" s="94"/>
      <c r="C1820" s="29"/>
      <c r="D1820" s="89"/>
      <c r="E1820" s="95">
        <f t="shared" si="436"/>
        <v>0</v>
      </c>
      <c r="F1820" s="93">
        <v>180</v>
      </c>
      <c r="G1820" s="93"/>
      <c r="H1820" s="91">
        <v>0.08</v>
      </c>
      <c r="I1820" s="95">
        <f t="shared" si="437"/>
        <v>0</v>
      </c>
      <c r="J1820" s="95">
        <f t="shared" si="442"/>
        <v>0</v>
      </c>
      <c r="K1820" s="95">
        <f t="shared" si="443"/>
        <v>0</v>
      </c>
      <c r="L1820" s="95">
        <f t="shared" si="434"/>
        <v>0</v>
      </c>
      <c r="M1820" s="92">
        <f t="shared" si="438"/>
        <v>0.04</v>
      </c>
      <c r="N1820" s="92">
        <f t="shared" si="440"/>
        <v>3.3960531989175591E-3</v>
      </c>
      <c r="O1820" s="88">
        <f t="shared" ref="O1820" si="445">SUM(I1809:I1820)</f>
        <v>0</v>
      </c>
    </row>
    <row r="1821" spans="1:15" x14ac:dyDescent="0.3">
      <c r="A1821" s="94">
        <f xml:space="preserve"> IF(MOD(ROWS($A$681:A1820),12) = 0,A1820+1,A1820)</f>
        <v>154</v>
      </c>
      <c r="B1821" s="94"/>
      <c r="C1821" s="29"/>
      <c r="D1821" s="89"/>
      <c r="E1821" s="95">
        <f t="shared" si="436"/>
        <v>0</v>
      </c>
      <c r="F1821" s="93">
        <v>180</v>
      </c>
      <c r="G1821" s="93"/>
      <c r="H1821" s="91">
        <v>0.08</v>
      </c>
      <c r="I1821" s="95">
        <f t="shared" si="437"/>
        <v>0</v>
      </c>
      <c r="J1821" s="95">
        <f t="shared" si="442"/>
        <v>0</v>
      </c>
      <c r="K1821" s="95">
        <f t="shared" si="443"/>
        <v>0</v>
      </c>
      <c r="L1821" s="95">
        <f t="shared" si="434"/>
        <v>0</v>
      </c>
      <c r="M1821" s="92">
        <f t="shared" si="438"/>
        <v>0.04</v>
      </c>
      <c r="N1821" s="92">
        <f t="shared" si="440"/>
        <v>3.3960531989175591E-3</v>
      </c>
      <c r="O1821" s="90"/>
    </row>
    <row r="1822" spans="1:15" x14ac:dyDescent="0.3">
      <c r="A1822" s="94">
        <f xml:space="preserve"> IF(MOD(ROWS($A$681:A1821),12) = 0,A1821+1,A1821)</f>
        <v>154</v>
      </c>
      <c r="B1822" s="94"/>
      <c r="C1822" s="29"/>
      <c r="D1822" s="89"/>
      <c r="E1822" s="95">
        <f t="shared" si="436"/>
        <v>0</v>
      </c>
      <c r="F1822" s="93">
        <v>180</v>
      </c>
      <c r="G1822" s="93"/>
      <c r="H1822" s="91">
        <v>0.08</v>
      </c>
      <c r="I1822" s="95">
        <f t="shared" si="437"/>
        <v>0</v>
      </c>
      <c r="J1822" s="95">
        <f t="shared" si="442"/>
        <v>0</v>
      </c>
      <c r="K1822" s="95">
        <f t="shared" si="443"/>
        <v>0</v>
      </c>
      <c r="L1822" s="95">
        <f t="shared" si="434"/>
        <v>0</v>
      </c>
      <c r="M1822" s="92">
        <f t="shared" si="438"/>
        <v>0.04</v>
      </c>
      <c r="N1822" s="92">
        <f t="shared" si="440"/>
        <v>3.3960531989175591E-3</v>
      </c>
      <c r="O1822" s="90"/>
    </row>
    <row r="1823" spans="1:15" x14ac:dyDescent="0.3">
      <c r="A1823" s="94">
        <f xml:space="preserve"> IF(MOD(ROWS($A$681:A1822),12) = 0,A1822+1,A1822)</f>
        <v>154</v>
      </c>
      <c r="B1823" s="94"/>
      <c r="C1823" s="29"/>
      <c r="D1823" s="89"/>
      <c r="E1823" s="95">
        <f t="shared" si="436"/>
        <v>0</v>
      </c>
      <c r="F1823" s="93">
        <v>180</v>
      </c>
      <c r="G1823" s="93"/>
      <c r="H1823" s="91">
        <v>0.08</v>
      </c>
      <c r="I1823" s="95">
        <f t="shared" si="437"/>
        <v>0</v>
      </c>
      <c r="J1823" s="95">
        <f t="shared" si="442"/>
        <v>0</v>
      </c>
      <c r="K1823" s="95">
        <f t="shared" si="443"/>
        <v>0</v>
      </c>
      <c r="L1823" s="95">
        <f t="shared" si="434"/>
        <v>0</v>
      </c>
      <c r="M1823" s="92">
        <f t="shared" si="438"/>
        <v>0.04</v>
      </c>
      <c r="N1823" s="92">
        <f t="shared" si="440"/>
        <v>3.3960531989175591E-3</v>
      </c>
      <c r="O1823" s="90"/>
    </row>
    <row r="1824" spans="1:15" x14ac:dyDescent="0.3">
      <c r="A1824" s="94">
        <f xml:space="preserve"> IF(MOD(ROWS($A$681:A1823),12) = 0,A1823+1,A1823)</f>
        <v>154</v>
      </c>
      <c r="B1824" s="94"/>
      <c r="C1824" s="29"/>
      <c r="D1824" s="89"/>
      <c r="E1824" s="95">
        <f t="shared" si="436"/>
        <v>0</v>
      </c>
      <c r="F1824" s="93">
        <v>180</v>
      </c>
      <c r="G1824" s="93"/>
      <c r="H1824" s="91">
        <v>0.08</v>
      </c>
      <c r="I1824" s="95">
        <f t="shared" si="437"/>
        <v>0</v>
      </c>
      <c r="J1824" s="95">
        <f t="shared" si="442"/>
        <v>0</v>
      </c>
      <c r="K1824" s="95">
        <f t="shared" si="443"/>
        <v>0</v>
      </c>
      <c r="L1824" s="95">
        <f t="shared" si="434"/>
        <v>0</v>
      </c>
      <c r="M1824" s="92">
        <f t="shared" si="438"/>
        <v>0.04</v>
      </c>
      <c r="N1824" s="92">
        <f t="shared" si="440"/>
        <v>3.3960531989175591E-3</v>
      </c>
      <c r="O1824" s="90"/>
    </row>
    <row r="1825" spans="1:15" x14ac:dyDescent="0.3">
      <c r="A1825" s="94">
        <f xml:space="preserve"> IF(MOD(ROWS($A$681:A1824),12) = 0,A1824+1,A1824)</f>
        <v>154</v>
      </c>
      <c r="B1825" s="94"/>
      <c r="C1825" s="29"/>
      <c r="D1825" s="89"/>
      <c r="E1825" s="95">
        <f t="shared" si="436"/>
        <v>0</v>
      </c>
      <c r="F1825" s="93">
        <v>180</v>
      </c>
      <c r="G1825" s="93"/>
      <c r="H1825" s="91">
        <v>0.08</v>
      </c>
      <c r="I1825" s="95">
        <f t="shared" si="437"/>
        <v>0</v>
      </c>
      <c r="J1825" s="95">
        <f t="shared" si="442"/>
        <v>0</v>
      </c>
      <c r="K1825" s="95">
        <f t="shared" si="443"/>
        <v>0</v>
      </c>
      <c r="L1825" s="95">
        <f t="shared" si="434"/>
        <v>0</v>
      </c>
      <c r="M1825" s="92">
        <f t="shared" si="438"/>
        <v>0.04</v>
      </c>
      <c r="N1825" s="92">
        <f t="shared" si="440"/>
        <v>3.3960531989175591E-3</v>
      </c>
      <c r="O1825" s="90"/>
    </row>
    <row r="1826" spans="1:15" x14ac:dyDescent="0.3">
      <c r="A1826" s="94">
        <f xml:space="preserve"> IF(MOD(ROWS($A$681:A1825),12) = 0,A1825+1,A1825)</f>
        <v>154</v>
      </c>
      <c r="B1826" s="94"/>
      <c r="C1826" s="29"/>
      <c r="D1826" s="89"/>
      <c r="E1826" s="95">
        <f t="shared" si="436"/>
        <v>0</v>
      </c>
      <c r="F1826" s="93">
        <v>180</v>
      </c>
      <c r="G1826" s="93"/>
      <c r="H1826" s="91">
        <v>0.08</v>
      </c>
      <c r="I1826" s="95">
        <f t="shared" si="437"/>
        <v>0</v>
      </c>
      <c r="J1826" s="95">
        <f t="shared" si="442"/>
        <v>0</v>
      </c>
      <c r="K1826" s="95">
        <f t="shared" si="443"/>
        <v>0</v>
      </c>
      <c r="L1826" s="95">
        <f t="shared" ref="L1826:L1889" si="446">MAX(0,N1826*(E1826-K1826))</f>
        <v>0</v>
      </c>
      <c r="M1826" s="92">
        <f t="shared" si="438"/>
        <v>0.04</v>
      </c>
      <c r="N1826" s="92">
        <f t="shared" si="440"/>
        <v>3.3960531989175591E-3</v>
      </c>
      <c r="O1826" s="90"/>
    </row>
    <row r="1827" spans="1:15" x14ac:dyDescent="0.3">
      <c r="A1827" s="94">
        <f xml:space="preserve"> IF(MOD(ROWS($A$681:A1826),12) = 0,A1826+1,A1826)</f>
        <v>154</v>
      </c>
      <c r="B1827" s="94"/>
      <c r="C1827" s="29"/>
      <c r="D1827" s="89"/>
      <c r="E1827" s="95">
        <f t="shared" si="436"/>
        <v>0</v>
      </c>
      <c r="F1827" s="93">
        <v>180</v>
      </c>
      <c r="G1827" s="93"/>
      <c r="H1827" s="91">
        <v>0.08</v>
      </c>
      <c r="I1827" s="95">
        <f t="shared" si="437"/>
        <v>0</v>
      </c>
      <c r="J1827" s="95">
        <f t="shared" si="442"/>
        <v>0</v>
      </c>
      <c r="K1827" s="95">
        <f t="shared" si="443"/>
        <v>0</v>
      </c>
      <c r="L1827" s="95">
        <f t="shared" si="446"/>
        <v>0</v>
      </c>
      <c r="M1827" s="92">
        <f t="shared" si="438"/>
        <v>0.04</v>
      </c>
      <c r="N1827" s="92">
        <f t="shared" si="440"/>
        <v>3.3960531989175591E-3</v>
      </c>
      <c r="O1827" s="90"/>
    </row>
    <row r="1828" spans="1:15" x14ac:dyDescent="0.3">
      <c r="A1828" s="94">
        <f xml:space="preserve"> IF(MOD(ROWS($A$681:A1827),12) = 0,A1827+1,A1827)</f>
        <v>154</v>
      </c>
      <c r="B1828" s="94"/>
      <c r="C1828" s="29"/>
      <c r="D1828" s="89"/>
      <c r="E1828" s="95">
        <f t="shared" si="436"/>
        <v>0</v>
      </c>
      <c r="F1828" s="93">
        <v>180</v>
      </c>
      <c r="G1828" s="93"/>
      <c r="H1828" s="91">
        <v>0.08</v>
      </c>
      <c r="I1828" s="95">
        <f t="shared" si="437"/>
        <v>0</v>
      </c>
      <c r="J1828" s="95">
        <f t="shared" si="442"/>
        <v>0</v>
      </c>
      <c r="K1828" s="95">
        <f t="shared" si="443"/>
        <v>0</v>
      </c>
      <c r="L1828" s="95">
        <f t="shared" si="446"/>
        <v>0</v>
      </c>
      <c r="M1828" s="92">
        <f t="shared" si="438"/>
        <v>0.04</v>
      </c>
      <c r="N1828" s="92">
        <f t="shared" si="440"/>
        <v>3.3960531989175591E-3</v>
      </c>
      <c r="O1828" s="90"/>
    </row>
    <row r="1829" spans="1:15" x14ac:dyDescent="0.3">
      <c r="A1829" s="94">
        <f xml:space="preserve"> IF(MOD(ROWS($A$681:A1828),12) = 0,A1828+1,A1828)</f>
        <v>154</v>
      </c>
      <c r="B1829" s="94"/>
      <c r="C1829" s="29"/>
      <c r="D1829" s="89"/>
      <c r="E1829" s="95">
        <f t="shared" si="436"/>
        <v>0</v>
      </c>
      <c r="F1829" s="93">
        <v>180</v>
      </c>
      <c r="G1829" s="93"/>
      <c r="H1829" s="91">
        <v>0.08</v>
      </c>
      <c r="I1829" s="95">
        <f t="shared" si="437"/>
        <v>0</v>
      </c>
      <c r="J1829" s="95">
        <f t="shared" si="442"/>
        <v>0</v>
      </c>
      <c r="K1829" s="95">
        <f t="shared" si="443"/>
        <v>0</v>
      </c>
      <c r="L1829" s="95">
        <f t="shared" si="446"/>
        <v>0</v>
      </c>
      <c r="M1829" s="92">
        <f t="shared" si="438"/>
        <v>0.04</v>
      </c>
      <c r="N1829" s="92">
        <f t="shared" si="440"/>
        <v>3.3960531989175591E-3</v>
      </c>
      <c r="O1829" s="90"/>
    </row>
    <row r="1830" spans="1:15" x14ac:dyDescent="0.3">
      <c r="A1830" s="94">
        <f xml:space="preserve"> IF(MOD(ROWS($A$681:A1829),12) = 0,A1829+1,A1829)</f>
        <v>154</v>
      </c>
      <c r="B1830" s="94"/>
      <c r="C1830" s="29"/>
      <c r="D1830" s="89"/>
      <c r="E1830" s="95">
        <f t="shared" si="436"/>
        <v>0</v>
      </c>
      <c r="F1830" s="93">
        <v>180</v>
      </c>
      <c r="G1830" s="93"/>
      <c r="H1830" s="91">
        <v>0.08</v>
      </c>
      <c r="I1830" s="95">
        <f t="shared" si="437"/>
        <v>0</v>
      </c>
      <c r="J1830" s="95">
        <f t="shared" si="442"/>
        <v>0</v>
      </c>
      <c r="K1830" s="95">
        <f t="shared" si="443"/>
        <v>0</v>
      </c>
      <c r="L1830" s="95">
        <f t="shared" si="446"/>
        <v>0</v>
      </c>
      <c r="M1830" s="92">
        <f t="shared" si="438"/>
        <v>0.04</v>
      </c>
      <c r="N1830" s="92">
        <f t="shared" si="440"/>
        <v>3.3960531989175591E-3</v>
      </c>
      <c r="O1830" s="90"/>
    </row>
    <row r="1831" spans="1:15" x14ac:dyDescent="0.3">
      <c r="A1831" s="94">
        <f xml:space="preserve"> IF(MOD(ROWS($A$681:A1830),12) = 0,A1830+1,A1830)</f>
        <v>154</v>
      </c>
      <c r="B1831" s="94"/>
      <c r="C1831" s="29"/>
      <c r="D1831" s="89"/>
      <c r="E1831" s="95">
        <f t="shared" si="436"/>
        <v>0</v>
      </c>
      <c r="F1831" s="93">
        <v>180</v>
      </c>
      <c r="G1831" s="93"/>
      <c r="H1831" s="91">
        <v>0.08</v>
      </c>
      <c r="I1831" s="95">
        <f t="shared" si="437"/>
        <v>0</v>
      </c>
      <c r="J1831" s="95">
        <f t="shared" si="442"/>
        <v>0</v>
      </c>
      <c r="K1831" s="95">
        <f t="shared" si="443"/>
        <v>0</v>
      </c>
      <c r="L1831" s="95">
        <f t="shared" si="446"/>
        <v>0</v>
      </c>
      <c r="M1831" s="92">
        <f t="shared" si="438"/>
        <v>0.04</v>
      </c>
      <c r="N1831" s="92">
        <f t="shared" si="440"/>
        <v>3.3960531989175591E-3</v>
      </c>
      <c r="O1831" s="90"/>
    </row>
    <row r="1832" spans="1:15" x14ac:dyDescent="0.3">
      <c r="A1832" s="94">
        <f xml:space="preserve"> IF(MOD(ROWS($A$681:A1831),12) = 0,A1831+1,A1831)</f>
        <v>154</v>
      </c>
      <c r="B1832" s="94"/>
      <c r="C1832" s="29"/>
      <c r="D1832" s="89"/>
      <c r="E1832" s="95">
        <f t="shared" si="436"/>
        <v>0</v>
      </c>
      <c r="F1832" s="93">
        <v>180</v>
      </c>
      <c r="G1832" s="93"/>
      <c r="H1832" s="91">
        <v>0.08</v>
      </c>
      <c r="I1832" s="95">
        <f t="shared" si="437"/>
        <v>0</v>
      </c>
      <c r="J1832" s="95">
        <f t="shared" si="442"/>
        <v>0</v>
      </c>
      <c r="K1832" s="95">
        <f t="shared" si="443"/>
        <v>0</v>
      </c>
      <c r="L1832" s="95">
        <f t="shared" si="446"/>
        <v>0</v>
      </c>
      <c r="M1832" s="92">
        <f t="shared" si="438"/>
        <v>0.04</v>
      </c>
      <c r="N1832" s="92">
        <f t="shared" si="440"/>
        <v>3.3960531989175591E-3</v>
      </c>
      <c r="O1832" s="88">
        <f t="shared" ref="O1832" si="447">SUM(I1821:I1832)</f>
        <v>0</v>
      </c>
    </row>
    <row r="1833" spans="1:15" x14ac:dyDescent="0.3">
      <c r="A1833" s="94">
        <f xml:space="preserve"> IF(MOD(ROWS($A$681:A1832),12) = 0,A1832+1,A1832)</f>
        <v>155</v>
      </c>
      <c r="B1833" s="94"/>
      <c r="C1833" s="29"/>
      <c r="D1833" s="89"/>
      <c r="E1833" s="95">
        <f t="shared" si="436"/>
        <v>0</v>
      </c>
      <c r="F1833" s="93">
        <v>180</v>
      </c>
      <c r="G1833" s="93"/>
      <c r="H1833" s="91">
        <v>0.08</v>
      </c>
      <c r="I1833" s="95">
        <f t="shared" si="437"/>
        <v>0</v>
      </c>
      <c r="J1833" s="95">
        <f t="shared" si="442"/>
        <v>0</v>
      </c>
      <c r="K1833" s="95">
        <f t="shared" si="443"/>
        <v>0</v>
      </c>
      <c r="L1833" s="95">
        <f t="shared" si="446"/>
        <v>0</v>
      </c>
      <c r="M1833" s="92">
        <f t="shared" si="438"/>
        <v>0.04</v>
      </c>
      <c r="N1833" s="92">
        <f t="shared" si="440"/>
        <v>3.3960531989175591E-3</v>
      </c>
      <c r="O1833" s="90"/>
    </row>
    <row r="1834" spans="1:15" x14ac:dyDescent="0.3">
      <c r="A1834" s="94">
        <f xml:space="preserve"> IF(MOD(ROWS($A$681:A1833),12) = 0,A1833+1,A1833)</f>
        <v>155</v>
      </c>
      <c r="B1834" s="94"/>
      <c r="C1834" s="29"/>
      <c r="D1834" s="89"/>
      <c r="E1834" s="95">
        <f t="shared" si="436"/>
        <v>0</v>
      </c>
      <c r="F1834" s="93">
        <v>180</v>
      </c>
      <c r="G1834" s="93"/>
      <c r="H1834" s="91">
        <v>0.08</v>
      </c>
      <c r="I1834" s="95">
        <f t="shared" si="437"/>
        <v>0</v>
      </c>
      <c r="J1834" s="95">
        <f t="shared" si="442"/>
        <v>0</v>
      </c>
      <c r="K1834" s="95">
        <f t="shared" si="443"/>
        <v>0</v>
      </c>
      <c r="L1834" s="95">
        <f t="shared" si="446"/>
        <v>0</v>
      </c>
      <c r="M1834" s="92">
        <f t="shared" si="438"/>
        <v>0.04</v>
      </c>
      <c r="N1834" s="92">
        <f t="shared" si="440"/>
        <v>3.3960531989175591E-3</v>
      </c>
      <c r="O1834" s="90"/>
    </row>
    <row r="1835" spans="1:15" x14ac:dyDescent="0.3">
      <c r="A1835" s="94">
        <f xml:space="preserve"> IF(MOD(ROWS($A$681:A1834),12) = 0,A1834+1,A1834)</f>
        <v>155</v>
      </c>
      <c r="B1835" s="94"/>
      <c r="C1835" s="29"/>
      <c r="D1835" s="89"/>
      <c r="E1835" s="95">
        <f t="shared" si="436"/>
        <v>0</v>
      </c>
      <c r="F1835" s="93">
        <v>180</v>
      </c>
      <c r="G1835" s="93"/>
      <c r="H1835" s="91">
        <v>0.08</v>
      </c>
      <c r="I1835" s="95">
        <f t="shared" si="437"/>
        <v>0</v>
      </c>
      <c r="J1835" s="95">
        <f t="shared" si="442"/>
        <v>0</v>
      </c>
      <c r="K1835" s="95">
        <f t="shared" si="443"/>
        <v>0</v>
      </c>
      <c r="L1835" s="95">
        <f t="shared" si="446"/>
        <v>0</v>
      </c>
      <c r="M1835" s="92">
        <f t="shared" si="438"/>
        <v>0.04</v>
      </c>
      <c r="N1835" s="92">
        <f t="shared" si="440"/>
        <v>3.3960531989175591E-3</v>
      </c>
      <c r="O1835" s="90"/>
    </row>
    <row r="1836" spans="1:15" x14ac:dyDescent="0.3">
      <c r="A1836" s="94">
        <f xml:space="preserve"> IF(MOD(ROWS($A$681:A1835),12) = 0,A1835+1,A1835)</f>
        <v>155</v>
      </c>
      <c r="B1836" s="94"/>
      <c r="C1836" s="29"/>
      <c r="D1836" s="89"/>
      <c r="E1836" s="95">
        <f t="shared" si="436"/>
        <v>0</v>
      </c>
      <c r="F1836" s="93">
        <v>180</v>
      </c>
      <c r="G1836" s="93"/>
      <c r="H1836" s="91">
        <v>0.08</v>
      </c>
      <c r="I1836" s="95">
        <f t="shared" si="437"/>
        <v>0</v>
      </c>
      <c r="J1836" s="95">
        <f t="shared" si="442"/>
        <v>0</v>
      </c>
      <c r="K1836" s="95">
        <f t="shared" si="443"/>
        <v>0</v>
      </c>
      <c r="L1836" s="95">
        <f t="shared" si="446"/>
        <v>0</v>
      </c>
      <c r="M1836" s="92">
        <f t="shared" si="438"/>
        <v>0.04</v>
      </c>
      <c r="N1836" s="92">
        <f t="shared" si="440"/>
        <v>3.3960531989175591E-3</v>
      </c>
      <c r="O1836" s="90"/>
    </row>
    <row r="1837" spans="1:15" x14ac:dyDescent="0.3">
      <c r="A1837" s="94">
        <f xml:space="preserve"> IF(MOD(ROWS($A$681:A1836),12) = 0,A1836+1,A1836)</f>
        <v>155</v>
      </c>
      <c r="B1837" s="94"/>
      <c r="C1837" s="29"/>
      <c r="D1837" s="89"/>
      <c r="E1837" s="95">
        <f t="shared" si="436"/>
        <v>0</v>
      </c>
      <c r="F1837" s="93">
        <v>180</v>
      </c>
      <c r="G1837" s="93"/>
      <c r="H1837" s="91">
        <v>0.08</v>
      </c>
      <c r="I1837" s="95">
        <f t="shared" si="437"/>
        <v>0</v>
      </c>
      <c r="J1837" s="95">
        <f t="shared" si="442"/>
        <v>0</v>
      </c>
      <c r="K1837" s="95">
        <f t="shared" si="443"/>
        <v>0</v>
      </c>
      <c r="L1837" s="95">
        <f t="shared" si="446"/>
        <v>0</v>
      </c>
      <c r="M1837" s="92">
        <f t="shared" si="438"/>
        <v>0.04</v>
      </c>
      <c r="N1837" s="92">
        <f t="shared" si="440"/>
        <v>3.3960531989175591E-3</v>
      </c>
      <c r="O1837" s="90"/>
    </row>
    <row r="1838" spans="1:15" x14ac:dyDescent="0.3">
      <c r="A1838" s="94">
        <f xml:space="preserve"> IF(MOD(ROWS($A$681:A1837),12) = 0,A1837+1,A1837)</f>
        <v>155</v>
      </c>
      <c r="B1838" s="94"/>
      <c r="C1838" s="29"/>
      <c r="D1838" s="89"/>
      <c r="E1838" s="95">
        <f t="shared" ref="E1838:E1901" si="448">MAX(0,E1826-K1826-L1826)</f>
        <v>0</v>
      </c>
      <c r="F1838" s="93">
        <v>180</v>
      </c>
      <c r="G1838" s="93"/>
      <c r="H1838" s="91">
        <v>0.08</v>
      </c>
      <c r="I1838" s="95">
        <f t="shared" ref="I1838:I1901" si="449">IF(E1838&lt;I1826, (E1838+J1838),I1826)</f>
        <v>0</v>
      </c>
      <c r="J1838" s="95">
        <f t="shared" si="442"/>
        <v>0</v>
      </c>
      <c r="K1838" s="95">
        <f t="shared" si="443"/>
        <v>0</v>
      </c>
      <c r="L1838" s="95">
        <f t="shared" si="446"/>
        <v>0</v>
      </c>
      <c r="M1838" s="92">
        <f t="shared" si="438"/>
        <v>0.04</v>
      </c>
      <c r="N1838" s="92">
        <f t="shared" si="440"/>
        <v>3.3960531989175591E-3</v>
      </c>
      <c r="O1838" s="90"/>
    </row>
    <row r="1839" spans="1:15" x14ac:dyDescent="0.3">
      <c r="A1839" s="94">
        <f xml:space="preserve"> IF(MOD(ROWS($A$681:A1838),12) = 0,A1838+1,A1838)</f>
        <v>155</v>
      </c>
      <c r="B1839" s="94"/>
      <c r="C1839" s="29"/>
      <c r="D1839" s="89"/>
      <c r="E1839" s="95">
        <f t="shared" si="448"/>
        <v>0</v>
      </c>
      <c r="F1839" s="93">
        <v>180</v>
      </c>
      <c r="G1839" s="93"/>
      <c r="H1839" s="91">
        <v>0.08</v>
      </c>
      <c r="I1839" s="95">
        <f t="shared" si="449"/>
        <v>0</v>
      </c>
      <c r="J1839" s="95">
        <f t="shared" si="442"/>
        <v>0</v>
      </c>
      <c r="K1839" s="95">
        <f t="shared" si="443"/>
        <v>0</v>
      </c>
      <c r="L1839" s="95">
        <f t="shared" si="446"/>
        <v>0</v>
      </c>
      <c r="M1839" s="92">
        <f t="shared" si="438"/>
        <v>0.04</v>
      </c>
      <c r="N1839" s="92">
        <f t="shared" si="440"/>
        <v>3.3960531989175591E-3</v>
      </c>
      <c r="O1839" s="90"/>
    </row>
    <row r="1840" spans="1:15" x14ac:dyDescent="0.3">
      <c r="A1840" s="94">
        <f xml:space="preserve"> IF(MOD(ROWS($A$681:A1839),12) = 0,A1839+1,A1839)</f>
        <v>155</v>
      </c>
      <c r="B1840" s="94"/>
      <c r="C1840" s="29"/>
      <c r="D1840" s="89"/>
      <c r="E1840" s="95">
        <f t="shared" si="448"/>
        <v>0</v>
      </c>
      <c r="F1840" s="93">
        <v>180</v>
      </c>
      <c r="G1840" s="93"/>
      <c r="H1840" s="91">
        <v>0.08</v>
      </c>
      <c r="I1840" s="95">
        <f t="shared" si="449"/>
        <v>0</v>
      </c>
      <c r="J1840" s="95">
        <f t="shared" si="442"/>
        <v>0</v>
      </c>
      <c r="K1840" s="95">
        <f t="shared" si="443"/>
        <v>0</v>
      </c>
      <c r="L1840" s="95">
        <f t="shared" si="446"/>
        <v>0</v>
      </c>
      <c r="M1840" s="92">
        <f t="shared" si="438"/>
        <v>0.04</v>
      </c>
      <c r="N1840" s="92">
        <f t="shared" si="440"/>
        <v>3.3960531989175591E-3</v>
      </c>
      <c r="O1840" s="90"/>
    </row>
    <row r="1841" spans="1:15" x14ac:dyDescent="0.3">
      <c r="A1841" s="94">
        <f xml:space="preserve"> IF(MOD(ROWS($A$681:A1840),12) = 0,A1840+1,A1840)</f>
        <v>155</v>
      </c>
      <c r="B1841" s="94"/>
      <c r="C1841" s="29"/>
      <c r="D1841" s="89"/>
      <c r="E1841" s="95">
        <f t="shared" si="448"/>
        <v>0</v>
      </c>
      <c r="F1841" s="93">
        <v>180</v>
      </c>
      <c r="G1841" s="93"/>
      <c r="H1841" s="91">
        <v>0.08</v>
      </c>
      <c r="I1841" s="95">
        <f t="shared" si="449"/>
        <v>0</v>
      </c>
      <c r="J1841" s="95">
        <f t="shared" si="442"/>
        <v>0</v>
      </c>
      <c r="K1841" s="95">
        <f t="shared" si="443"/>
        <v>0</v>
      </c>
      <c r="L1841" s="95">
        <f t="shared" si="446"/>
        <v>0</v>
      </c>
      <c r="M1841" s="92">
        <f t="shared" si="438"/>
        <v>0.04</v>
      </c>
      <c r="N1841" s="92">
        <f t="shared" si="440"/>
        <v>3.3960531989175591E-3</v>
      </c>
      <c r="O1841" s="90"/>
    </row>
    <row r="1842" spans="1:15" x14ac:dyDescent="0.3">
      <c r="A1842" s="94">
        <f xml:space="preserve"> IF(MOD(ROWS($A$681:A1841),12) = 0,A1841+1,A1841)</f>
        <v>155</v>
      </c>
      <c r="B1842" s="94"/>
      <c r="C1842" s="29"/>
      <c r="D1842" s="89"/>
      <c r="E1842" s="95">
        <f t="shared" si="448"/>
        <v>0</v>
      </c>
      <c r="F1842" s="93">
        <v>180</v>
      </c>
      <c r="G1842" s="93"/>
      <c r="H1842" s="91">
        <v>0.08</v>
      </c>
      <c r="I1842" s="95">
        <f t="shared" si="449"/>
        <v>0</v>
      </c>
      <c r="J1842" s="95">
        <f t="shared" si="442"/>
        <v>0</v>
      </c>
      <c r="K1842" s="95">
        <f t="shared" si="443"/>
        <v>0</v>
      </c>
      <c r="L1842" s="95">
        <f t="shared" si="446"/>
        <v>0</v>
      </c>
      <c r="M1842" s="92">
        <f t="shared" ref="M1842:M1905" si="450">0.04</f>
        <v>0.04</v>
      </c>
      <c r="N1842" s="92">
        <f t="shared" si="440"/>
        <v>3.3960531989175591E-3</v>
      </c>
      <c r="O1842" s="90"/>
    </row>
    <row r="1843" spans="1:15" x14ac:dyDescent="0.3">
      <c r="A1843" s="94">
        <f xml:space="preserve"> IF(MOD(ROWS($A$681:A1842),12) = 0,A1842+1,A1842)</f>
        <v>155</v>
      </c>
      <c r="B1843" s="94"/>
      <c r="C1843" s="29"/>
      <c r="D1843" s="89"/>
      <c r="E1843" s="95">
        <f t="shared" si="448"/>
        <v>0</v>
      </c>
      <c r="F1843" s="93">
        <v>180</v>
      </c>
      <c r="G1843" s="93"/>
      <c r="H1843" s="91">
        <v>0.08</v>
      </c>
      <c r="I1843" s="95">
        <f t="shared" si="449"/>
        <v>0</v>
      </c>
      <c r="J1843" s="95">
        <f t="shared" si="442"/>
        <v>0</v>
      </c>
      <c r="K1843" s="95">
        <f t="shared" si="443"/>
        <v>0</v>
      </c>
      <c r="L1843" s="95">
        <f t="shared" si="446"/>
        <v>0</v>
      </c>
      <c r="M1843" s="92">
        <f t="shared" si="450"/>
        <v>0.04</v>
      </c>
      <c r="N1843" s="92">
        <f t="shared" si="440"/>
        <v>3.3960531989175591E-3</v>
      </c>
      <c r="O1843" s="90"/>
    </row>
    <row r="1844" spans="1:15" x14ac:dyDescent="0.3">
      <c r="A1844" s="94">
        <f xml:space="preserve"> IF(MOD(ROWS($A$681:A1843),12) = 0,A1843+1,A1843)</f>
        <v>155</v>
      </c>
      <c r="B1844" s="94"/>
      <c r="C1844" s="29"/>
      <c r="D1844" s="89"/>
      <c r="E1844" s="95">
        <f t="shared" si="448"/>
        <v>0</v>
      </c>
      <c r="F1844" s="93">
        <v>180</v>
      </c>
      <c r="G1844" s="93"/>
      <c r="H1844" s="91">
        <v>0.08</v>
      </c>
      <c r="I1844" s="95">
        <f t="shared" si="449"/>
        <v>0</v>
      </c>
      <c r="J1844" s="95">
        <f t="shared" si="442"/>
        <v>0</v>
      </c>
      <c r="K1844" s="95">
        <f t="shared" si="443"/>
        <v>0</v>
      </c>
      <c r="L1844" s="95">
        <f t="shared" si="446"/>
        <v>0</v>
      </c>
      <c r="M1844" s="92">
        <f t="shared" si="450"/>
        <v>0.04</v>
      </c>
      <c r="N1844" s="92">
        <f t="shared" si="440"/>
        <v>3.3960531989175591E-3</v>
      </c>
      <c r="O1844" s="88">
        <f t="shared" ref="O1844" si="451">SUM(I1833:I1844)</f>
        <v>0</v>
      </c>
    </row>
    <row r="1845" spans="1:15" x14ac:dyDescent="0.3">
      <c r="A1845" s="94">
        <f xml:space="preserve"> IF(MOD(ROWS($A$681:A1844),12) = 0,A1844+1,A1844)</f>
        <v>156</v>
      </c>
      <c r="B1845" s="94"/>
      <c r="C1845" s="29"/>
      <c r="D1845" s="89"/>
      <c r="E1845" s="95">
        <f t="shared" si="448"/>
        <v>0</v>
      </c>
      <c r="F1845" s="93">
        <v>180</v>
      </c>
      <c r="G1845" s="93"/>
      <c r="H1845" s="91">
        <v>0.08</v>
      </c>
      <c r="I1845" s="95">
        <f t="shared" si="449"/>
        <v>0</v>
      </c>
      <c r="J1845" s="95">
        <f t="shared" si="442"/>
        <v>0</v>
      </c>
      <c r="K1845" s="95">
        <f t="shared" si="443"/>
        <v>0</v>
      </c>
      <c r="L1845" s="95">
        <f t="shared" si="446"/>
        <v>0</v>
      </c>
      <c r="M1845" s="92">
        <f t="shared" si="450"/>
        <v>0.04</v>
      </c>
      <c r="N1845" s="92">
        <f t="shared" si="440"/>
        <v>3.3960531989175591E-3</v>
      </c>
      <c r="O1845" s="90"/>
    </row>
    <row r="1846" spans="1:15" x14ac:dyDescent="0.3">
      <c r="A1846" s="94">
        <f xml:space="preserve"> IF(MOD(ROWS($A$681:A1845),12) = 0,A1845+1,A1845)</f>
        <v>156</v>
      </c>
      <c r="B1846" s="94"/>
      <c r="C1846" s="29"/>
      <c r="D1846" s="89"/>
      <c r="E1846" s="95">
        <f t="shared" si="448"/>
        <v>0</v>
      </c>
      <c r="F1846" s="93">
        <v>180</v>
      </c>
      <c r="G1846" s="93"/>
      <c r="H1846" s="91">
        <v>0.08</v>
      </c>
      <c r="I1846" s="95">
        <f t="shared" si="449"/>
        <v>0</v>
      </c>
      <c r="J1846" s="95">
        <f t="shared" si="442"/>
        <v>0</v>
      </c>
      <c r="K1846" s="95">
        <f t="shared" si="443"/>
        <v>0</v>
      </c>
      <c r="L1846" s="95">
        <f t="shared" si="446"/>
        <v>0</v>
      </c>
      <c r="M1846" s="92">
        <f t="shared" si="450"/>
        <v>0.04</v>
      </c>
      <c r="N1846" s="92">
        <f t="shared" si="440"/>
        <v>3.3960531989175591E-3</v>
      </c>
      <c r="O1846" s="90"/>
    </row>
    <row r="1847" spans="1:15" x14ac:dyDescent="0.3">
      <c r="A1847" s="94">
        <f xml:space="preserve"> IF(MOD(ROWS($A$681:A1846),12) = 0,A1846+1,A1846)</f>
        <v>156</v>
      </c>
      <c r="B1847" s="94"/>
      <c r="C1847" s="29"/>
      <c r="D1847" s="89"/>
      <c r="E1847" s="95">
        <f t="shared" si="448"/>
        <v>0</v>
      </c>
      <c r="F1847" s="93">
        <v>180</v>
      </c>
      <c r="G1847" s="93"/>
      <c r="H1847" s="91">
        <v>0.08</v>
      </c>
      <c r="I1847" s="95">
        <f t="shared" si="449"/>
        <v>0</v>
      </c>
      <c r="J1847" s="95">
        <f t="shared" si="442"/>
        <v>0</v>
      </c>
      <c r="K1847" s="95">
        <f t="shared" si="443"/>
        <v>0</v>
      </c>
      <c r="L1847" s="95">
        <f t="shared" si="446"/>
        <v>0</v>
      </c>
      <c r="M1847" s="92">
        <f t="shared" si="450"/>
        <v>0.04</v>
      </c>
      <c r="N1847" s="92">
        <f t="shared" si="440"/>
        <v>3.3960531989175591E-3</v>
      </c>
      <c r="O1847" s="90"/>
    </row>
    <row r="1848" spans="1:15" x14ac:dyDescent="0.3">
      <c r="A1848" s="94">
        <f xml:space="preserve"> IF(MOD(ROWS($A$681:A1847),12) = 0,A1847+1,A1847)</f>
        <v>156</v>
      </c>
      <c r="B1848" s="94"/>
      <c r="C1848" s="29"/>
      <c r="D1848" s="89"/>
      <c r="E1848" s="95">
        <f t="shared" si="448"/>
        <v>0</v>
      </c>
      <c r="F1848" s="93">
        <v>180</v>
      </c>
      <c r="G1848" s="93"/>
      <c r="H1848" s="91">
        <v>0.08</v>
      </c>
      <c r="I1848" s="95">
        <f t="shared" si="449"/>
        <v>0</v>
      </c>
      <c r="J1848" s="95">
        <f t="shared" si="442"/>
        <v>0</v>
      </c>
      <c r="K1848" s="95">
        <f t="shared" si="443"/>
        <v>0</v>
      </c>
      <c r="L1848" s="95">
        <f t="shared" si="446"/>
        <v>0</v>
      </c>
      <c r="M1848" s="92">
        <f t="shared" si="450"/>
        <v>0.04</v>
      </c>
      <c r="N1848" s="92">
        <f t="shared" si="440"/>
        <v>3.3960531989175591E-3</v>
      </c>
      <c r="O1848" s="90"/>
    </row>
    <row r="1849" spans="1:15" x14ac:dyDescent="0.3">
      <c r="A1849" s="94">
        <f xml:space="preserve"> IF(MOD(ROWS($A$681:A1848),12) = 0,A1848+1,A1848)</f>
        <v>156</v>
      </c>
      <c r="B1849" s="94"/>
      <c r="C1849" s="29"/>
      <c r="D1849" s="89"/>
      <c r="E1849" s="95">
        <f t="shared" si="448"/>
        <v>0</v>
      </c>
      <c r="F1849" s="93">
        <v>180</v>
      </c>
      <c r="G1849" s="93"/>
      <c r="H1849" s="91">
        <v>0.08</v>
      </c>
      <c r="I1849" s="95">
        <f t="shared" si="449"/>
        <v>0</v>
      </c>
      <c r="J1849" s="95">
        <f t="shared" si="442"/>
        <v>0</v>
      </c>
      <c r="K1849" s="95">
        <f t="shared" si="443"/>
        <v>0</v>
      </c>
      <c r="L1849" s="95">
        <f t="shared" si="446"/>
        <v>0</v>
      </c>
      <c r="M1849" s="92">
        <f t="shared" si="450"/>
        <v>0.04</v>
      </c>
      <c r="N1849" s="92">
        <f t="shared" si="440"/>
        <v>3.3960531989175591E-3</v>
      </c>
      <c r="O1849" s="90"/>
    </row>
    <row r="1850" spans="1:15" x14ac:dyDescent="0.3">
      <c r="A1850" s="94">
        <f xml:space="preserve"> IF(MOD(ROWS($A$681:A1849),12) = 0,A1849+1,A1849)</f>
        <v>156</v>
      </c>
      <c r="B1850" s="94"/>
      <c r="C1850" s="29"/>
      <c r="D1850" s="89"/>
      <c r="E1850" s="95">
        <f t="shared" si="448"/>
        <v>0</v>
      </c>
      <c r="F1850" s="93">
        <v>180</v>
      </c>
      <c r="G1850" s="93"/>
      <c r="H1850" s="91">
        <v>0.08</v>
      </c>
      <c r="I1850" s="95">
        <f t="shared" si="449"/>
        <v>0</v>
      </c>
      <c r="J1850" s="95">
        <f t="shared" si="442"/>
        <v>0</v>
      </c>
      <c r="K1850" s="95">
        <f t="shared" si="443"/>
        <v>0</v>
      </c>
      <c r="L1850" s="95">
        <f t="shared" si="446"/>
        <v>0</v>
      </c>
      <c r="M1850" s="92">
        <f t="shared" si="450"/>
        <v>0.04</v>
      </c>
      <c r="N1850" s="92">
        <f t="shared" si="440"/>
        <v>3.3960531989175591E-3</v>
      </c>
      <c r="O1850" s="90"/>
    </row>
    <row r="1851" spans="1:15" x14ac:dyDescent="0.3">
      <c r="A1851" s="94">
        <f xml:space="preserve"> IF(MOD(ROWS($A$681:A1850),12) = 0,A1850+1,A1850)</f>
        <v>156</v>
      </c>
      <c r="B1851" s="94"/>
      <c r="C1851" s="29"/>
      <c r="D1851" s="89"/>
      <c r="E1851" s="95">
        <f t="shared" si="448"/>
        <v>0</v>
      </c>
      <c r="F1851" s="93">
        <v>180</v>
      </c>
      <c r="G1851" s="93"/>
      <c r="H1851" s="91">
        <v>0.08</v>
      </c>
      <c r="I1851" s="95">
        <f t="shared" si="449"/>
        <v>0</v>
      </c>
      <c r="J1851" s="95">
        <f t="shared" si="442"/>
        <v>0</v>
      </c>
      <c r="K1851" s="95">
        <f t="shared" si="443"/>
        <v>0</v>
      </c>
      <c r="L1851" s="95">
        <f t="shared" si="446"/>
        <v>0</v>
      </c>
      <c r="M1851" s="92">
        <f t="shared" si="450"/>
        <v>0.04</v>
      </c>
      <c r="N1851" s="92">
        <f t="shared" si="440"/>
        <v>3.3960531989175591E-3</v>
      </c>
      <c r="O1851" s="90"/>
    </row>
    <row r="1852" spans="1:15" x14ac:dyDescent="0.3">
      <c r="A1852" s="94">
        <f xml:space="preserve"> IF(MOD(ROWS($A$681:A1851),12) = 0,A1851+1,A1851)</f>
        <v>156</v>
      </c>
      <c r="B1852" s="94"/>
      <c r="C1852" s="29"/>
      <c r="D1852" s="89"/>
      <c r="E1852" s="95">
        <f t="shared" si="448"/>
        <v>0</v>
      </c>
      <c r="F1852" s="93">
        <v>180</v>
      </c>
      <c r="G1852" s="93"/>
      <c r="H1852" s="91">
        <v>0.08</v>
      </c>
      <c r="I1852" s="95">
        <f t="shared" si="449"/>
        <v>0</v>
      </c>
      <c r="J1852" s="95">
        <f t="shared" si="442"/>
        <v>0</v>
      </c>
      <c r="K1852" s="95">
        <f t="shared" si="443"/>
        <v>0</v>
      </c>
      <c r="L1852" s="95">
        <f t="shared" si="446"/>
        <v>0</v>
      </c>
      <c r="M1852" s="92">
        <f t="shared" si="450"/>
        <v>0.04</v>
      </c>
      <c r="N1852" s="92">
        <f t="shared" si="440"/>
        <v>3.3960531989175591E-3</v>
      </c>
      <c r="O1852" s="90"/>
    </row>
    <row r="1853" spans="1:15" x14ac:dyDescent="0.3">
      <c r="A1853" s="94">
        <f xml:space="preserve"> IF(MOD(ROWS($A$681:A1852),12) = 0,A1852+1,A1852)</f>
        <v>156</v>
      </c>
      <c r="B1853" s="94"/>
      <c r="C1853" s="29"/>
      <c r="D1853" s="89"/>
      <c r="E1853" s="95">
        <f t="shared" si="448"/>
        <v>0</v>
      </c>
      <c r="F1853" s="93">
        <v>180</v>
      </c>
      <c r="G1853" s="93"/>
      <c r="H1853" s="91">
        <v>0.08</v>
      </c>
      <c r="I1853" s="95">
        <f t="shared" si="449"/>
        <v>0</v>
      </c>
      <c r="J1853" s="95">
        <f t="shared" si="442"/>
        <v>0</v>
      </c>
      <c r="K1853" s="95">
        <f t="shared" si="443"/>
        <v>0</v>
      </c>
      <c r="L1853" s="95">
        <f t="shared" si="446"/>
        <v>0</v>
      </c>
      <c r="M1853" s="92">
        <f t="shared" si="450"/>
        <v>0.04</v>
      </c>
      <c r="N1853" s="92">
        <f t="shared" si="440"/>
        <v>3.3960531989175591E-3</v>
      </c>
      <c r="O1853" s="90"/>
    </row>
    <row r="1854" spans="1:15" x14ac:dyDescent="0.3">
      <c r="A1854" s="94">
        <f xml:space="preserve"> IF(MOD(ROWS($A$681:A1853),12) = 0,A1853+1,A1853)</f>
        <v>156</v>
      </c>
      <c r="B1854" s="94"/>
      <c r="C1854" s="29"/>
      <c r="D1854" s="89"/>
      <c r="E1854" s="95">
        <f t="shared" si="448"/>
        <v>0</v>
      </c>
      <c r="F1854" s="93">
        <v>180</v>
      </c>
      <c r="G1854" s="93"/>
      <c r="H1854" s="91">
        <v>0.08</v>
      </c>
      <c r="I1854" s="95">
        <f t="shared" si="449"/>
        <v>0</v>
      </c>
      <c r="J1854" s="95">
        <f t="shared" si="442"/>
        <v>0</v>
      </c>
      <c r="K1854" s="95">
        <f t="shared" si="443"/>
        <v>0</v>
      </c>
      <c r="L1854" s="95">
        <f t="shared" si="446"/>
        <v>0</v>
      </c>
      <c r="M1854" s="92">
        <f t="shared" si="450"/>
        <v>0.04</v>
      </c>
      <c r="N1854" s="92">
        <f t="shared" si="440"/>
        <v>3.3960531989175591E-3</v>
      </c>
      <c r="O1854" s="90"/>
    </row>
    <row r="1855" spans="1:15" x14ac:dyDescent="0.3">
      <c r="A1855" s="94">
        <f xml:space="preserve"> IF(MOD(ROWS($A$681:A1854),12) = 0,A1854+1,A1854)</f>
        <v>156</v>
      </c>
      <c r="B1855" s="94"/>
      <c r="C1855" s="29"/>
      <c r="D1855" s="89"/>
      <c r="E1855" s="95">
        <f t="shared" si="448"/>
        <v>0</v>
      </c>
      <c r="F1855" s="93">
        <v>180</v>
      </c>
      <c r="G1855" s="93"/>
      <c r="H1855" s="91">
        <v>0.08</v>
      </c>
      <c r="I1855" s="95">
        <f t="shared" si="449"/>
        <v>0</v>
      </c>
      <c r="J1855" s="95">
        <f t="shared" si="442"/>
        <v>0</v>
      </c>
      <c r="K1855" s="95">
        <f t="shared" si="443"/>
        <v>0</v>
      </c>
      <c r="L1855" s="95">
        <f t="shared" si="446"/>
        <v>0</v>
      </c>
      <c r="M1855" s="92">
        <f t="shared" si="450"/>
        <v>0.04</v>
      </c>
      <c r="N1855" s="92">
        <f t="shared" si="440"/>
        <v>3.3960531989175591E-3</v>
      </c>
      <c r="O1855" s="90"/>
    </row>
    <row r="1856" spans="1:15" x14ac:dyDescent="0.3">
      <c r="A1856" s="94">
        <f xml:space="preserve"> IF(MOD(ROWS($A$681:A1855),12) = 0,A1855+1,A1855)</f>
        <v>156</v>
      </c>
      <c r="B1856" s="94"/>
      <c r="C1856" s="29"/>
      <c r="D1856" s="89"/>
      <c r="E1856" s="95">
        <f t="shared" si="448"/>
        <v>0</v>
      </c>
      <c r="F1856" s="93">
        <v>180</v>
      </c>
      <c r="G1856" s="93"/>
      <c r="H1856" s="91">
        <v>0.08</v>
      </c>
      <c r="I1856" s="95">
        <f t="shared" si="449"/>
        <v>0</v>
      </c>
      <c r="J1856" s="95">
        <f t="shared" si="442"/>
        <v>0</v>
      </c>
      <c r="K1856" s="95">
        <f t="shared" si="443"/>
        <v>0</v>
      </c>
      <c r="L1856" s="95">
        <f t="shared" si="446"/>
        <v>0</v>
      </c>
      <c r="M1856" s="92">
        <f t="shared" si="450"/>
        <v>0.04</v>
      </c>
      <c r="N1856" s="92">
        <f t="shared" si="440"/>
        <v>3.3960531989175591E-3</v>
      </c>
      <c r="O1856" s="88">
        <f t="shared" ref="O1856" si="452">SUM(I1845:I1856)</f>
        <v>0</v>
      </c>
    </row>
    <row r="1857" spans="1:15" x14ac:dyDescent="0.3">
      <c r="A1857" s="94">
        <f xml:space="preserve"> IF(MOD(ROWS($A$681:A1856),12) = 0,A1856+1,A1856)</f>
        <v>157</v>
      </c>
      <c r="B1857" s="94"/>
      <c r="C1857" s="29"/>
      <c r="D1857" s="89"/>
      <c r="E1857" s="95">
        <f t="shared" si="448"/>
        <v>0</v>
      </c>
      <c r="F1857" s="93">
        <v>180</v>
      </c>
      <c r="G1857" s="93"/>
      <c r="H1857" s="91">
        <v>0.08</v>
      </c>
      <c r="I1857" s="95">
        <f t="shared" si="449"/>
        <v>0</v>
      </c>
      <c r="J1857" s="95">
        <f t="shared" si="442"/>
        <v>0</v>
      </c>
      <c r="K1857" s="95">
        <f t="shared" si="443"/>
        <v>0</v>
      </c>
      <c r="L1857" s="95">
        <f t="shared" si="446"/>
        <v>0</v>
      </c>
      <c r="M1857" s="92">
        <f t="shared" si="450"/>
        <v>0.04</v>
      </c>
      <c r="N1857" s="92">
        <f t="shared" si="440"/>
        <v>3.3960531989175591E-3</v>
      </c>
      <c r="O1857" s="90"/>
    </row>
    <row r="1858" spans="1:15" x14ac:dyDescent="0.3">
      <c r="A1858" s="94">
        <f xml:space="preserve"> IF(MOD(ROWS($A$681:A1857),12) = 0,A1857+1,A1857)</f>
        <v>157</v>
      </c>
      <c r="B1858" s="94"/>
      <c r="C1858" s="29"/>
      <c r="D1858" s="89"/>
      <c r="E1858" s="95">
        <f t="shared" si="448"/>
        <v>0</v>
      </c>
      <c r="F1858" s="93">
        <v>180</v>
      </c>
      <c r="G1858" s="93"/>
      <c r="H1858" s="91">
        <v>0.08</v>
      </c>
      <c r="I1858" s="95">
        <f t="shared" si="449"/>
        <v>0</v>
      </c>
      <c r="J1858" s="95">
        <f t="shared" si="442"/>
        <v>0</v>
      </c>
      <c r="K1858" s="95">
        <f t="shared" si="443"/>
        <v>0</v>
      </c>
      <c r="L1858" s="95">
        <f t="shared" si="446"/>
        <v>0</v>
      </c>
      <c r="M1858" s="92">
        <f t="shared" si="450"/>
        <v>0.04</v>
      </c>
      <c r="N1858" s="92">
        <f t="shared" si="440"/>
        <v>3.3960531989175591E-3</v>
      </c>
      <c r="O1858" s="90"/>
    </row>
    <row r="1859" spans="1:15" x14ac:dyDescent="0.3">
      <c r="A1859" s="94">
        <f xml:space="preserve"> IF(MOD(ROWS($A$681:A1858),12) = 0,A1858+1,A1858)</f>
        <v>157</v>
      </c>
      <c r="B1859" s="94"/>
      <c r="C1859" s="29"/>
      <c r="D1859" s="89"/>
      <c r="E1859" s="95">
        <f t="shared" si="448"/>
        <v>0</v>
      </c>
      <c r="F1859" s="93">
        <v>180</v>
      </c>
      <c r="G1859" s="93"/>
      <c r="H1859" s="91">
        <v>0.08</v>
      </c>
      <c r="I1859" s="95">
        <f t="shared" si="449"/>
        <v>0</v>
      </c>
      <c r="J1859" s="95">
        <f t="shared" si="442"/>
        <v>0</v>
      </c>
      <c r="K1859" s="95">
        <f t="shared" si="443"/>
        <v>0</v>
      </c>
      <c r="L1859" s="95">
        <f t="shared" si="446"/>
        <v>0</v>
      </c>
      <c r="M1859" s="92">
        <f t="shared" si="450"/>
        <v>0.04</v>
      </c>
      <c r="N1859" s="92">
        <f t="shared" ref="N1859:N1922" si="453">1-(POWER(1-M1859,(1/12)))</f>
        <v>3.3960531989175591E-3</v>
      </c>
      <c r="O1859" s="90"/>
    </row>
    <row r="1860" spans="1:15" x14ac:dyDescent="0.3">
      <c r="A1860" s="94">
        <f xml:space="preserve"> IF(MOD(ROWS($A$681:A1859),12) = 0,A1859+1,A1859)</f>
        <v>157</v>
      </c>
      <c r="B1860" s="94"/>
      <c r="C1860" s="29"/>
      <c r="D1860" s="89"/>
      <c r="E1860" s="95">
        <f t="shared" si="448"/>
        <v>0</v>
      </c>
      <c r="F1860" s="93">
        <v>180</v>
      </c>
      <c r="G1860" s="93"/>
      <c r="H1860" s="91">
        <v>0.08</v>
      </c>
      <c r="I1860" s="95">
        <f t="shared" si="449"/>
        <v>0</v>
      </c>
      <c r="J1860" s="95">
        <f t="shared" si="442"/>
        <v>0</v>
      </c>
      <c r="K1860" s="95">
        <f t="shared" si="443"/>
        <v>0</v>
      </c>
      <c r="L1860" s="95">
        <f t="shared" si="446"/>
        <v>0</v>
      </c>
      <c r="M1860" s="92">
        <f t="shared" si="450"/>
        <v>0.04</v>
      </c>
      <c r="N1860" s="92">
        <f t="shared" si="453"/>
        <v>3.3960531989175591E-3</v>
      </c>
      <c r="O1860" s="90"/>
    </row>
    <row r="1861" spans="1:15" x14ac:dyDescent="0.3">
      <c r="A1861" s="94">
        <f xml:space="preserve"> IF(MOD(ROWS($A$681:A1860),12) = 0,A1860+1,A1860)</f>
        <v>157</v>
      </c>
      <c r="B1861" s="94"/>
      <c r="C1861" s="29"/>
      <c r="D1861" s="89"/>
      <c r="E1861" s="95">
        <f t="shared" si="448"/>
        <v>0</v>
      </c>
      <c r="F1861" s="93">
        <v>180</v>
      </c>
      <c r="G1861" s="93"/>
      <c r="H1861" s="91">
        <v>0.08</v>
      </c>
      <c r="I1861" s="95">
        <f t="shared" si="449"/>
        <v>0</v>
      </c>
      <c r="J1861" s="95">
        <f t="shared" si="442"/>
        <v>0</v>
      </c>
      <c r="K1861" s="95">
        <f t="shared" si="443"/>
        <v>0</v>
      </c>
      <c r="L1861" s="95">
        <f t="shared" si="446"/>
        <v>0</v>
      </c>
      <c r="M1861" s="92">
        <f t="shared" si="450"/>
        <v>0.04</v>
      </c>
      <c r="N1861" s="92">
        <f t="shared" si="453"/>
        <v>3.3960531989175591E-3</v>
      </c>
      <c r="O1861" s="90"/>
    </row>
    <row r="1862" spans="1:15" x14ac:dyDescent="0.3">
      <c r="A1862" s="94">
        <f xml:space="preserve"> IF(MOD(ROWS($A$681:A1861),12) = 0,A1861+1,A1861)</f>
        <v>157</v>
      </c>
      <c r="B1862" s="94"/>
      <c r="C1862" s="29"/>
      <c r="D1862" s="89"/>
      <c r="E1862" s="95">
        <f t="shared" si="448"/>
        <v>0</v>
      </c>
      <c r="F1862" s="93">
        <v>180</v>
      </c>
      <c r="G1862" s="93"/>
      <c r="H1862" s="91">
        <v>0.08</v>
      </c>
      <c r="I1862" s="95">
        <f t="shared" si="449"/>
        <v>0</v>
      </c>
      <c r="J1862" s="95">
        <f t="shared" si="442"/>
        <v>0</v>
      </c>
      <c r="K1862" s="95">
        <f t="shared" si="443"/>
        <v>0</v>
      </c>
      <c r="L1862" s="95">
        <f t="shared" si="446"/>
        <v>0</v>
      </c>
      <c r="M1862" s="92">
        <f t="shared" si="450"/>
        <v>0.04</v>
      </c>
      <c r="N1862" s="92">
        <f t="shared" si="453"/>
        <v>3.3960531989175591E-3</v>
      </c>
      <c r="O1862" s="90"/>
    </row>
    <row r="1863" spans="1:15" x14ac:dyDescent="0.3">
      <c r="A1863" s="94">
        <f xml:space="preserve"> IF(MOD(ROWS($A$681:A1862),12) = 0,A1862+1,A1862)</f>
        <v>157</v>
      </c>
      <c r="B1863" s="94"/>
      <c r="C1863" s="29"/>
      <c r="D1863" s="89"/>
      <c r="E1863" s="95">
        <f t="shared" si="448"/>
        <v>0</v>
      </c>
      <c r="F1863" s="93">
        <v>180</v>
      </c>
      <c r="G1863" s="93"/>
      <c r="H1863" s="91">
        <v>0.08</v>
      </c>
      <c r="I1863" s="95">
        <f t="shared" si="449"/>
        <v>0</v>
      </c>
      <c r="J1863" s="95">
        <f t="shared" si="442"/>
        <v>0</v>
      </c>
      <c r="K1863" s="95">
        <f t="shared" si="443"/>
        <v>0</v>
      </c>
      <c r="L1863" s="95">
        <f t="shared" si="446"/>
        <v>0</v>
      </c>
      <c r="M1863" s="92">
        <f t="shared" si="450"/>
        <v>0.04</v>
      </c>
      <c r="N1863" s="92">
        <f t="shared" si="453"/>
        <v>3.3960531989175591E-3</v>
      </c>
      <c r="O1863" s="90"/>
    </row>
    <row r="1864" spans="1:15" x14ac:dyDescent="0.3">
      <c r="A1864" s="94">
        <f xml:space="preserve"> IF(MOD(ROWS($A$681:A1863),12) = 0,A1863+1,A1863)</f>
        <v>157</v>
      </c>
      <c r="B1864" s="94"/>
      <c r="C1864" s="29"/>
      <c r="D1864" s="89"/>
      <c r="E1864" s="95">
        <f t="shared" si="448"/>
        <v>0</v>
      </c>
      <c r="F1864" s="93">
        <v>180</v>
      </c>
      <c r="G1864" s="93"/>
      <c r="H1864" s="91">
        <v>0.08</v>
      </c>
      <c r="I1864" s="95">
        <f t="shared" si="449"/>
        <v>0</v>
      </c>
      <c r="J1864" s="95">
        <f t="shared" si="442"/>
        <v>0</v>
      </c>
      <c r="K1864" s="95">
        <f t="shared" si="443"/>
        <v>0</v>
      </c>
      <c r="L1864" s="95">
        <f t="shared" si="446"/>
        <v>0</v>
      </c>
      <c r="M1864" s="92">
        <f t="shared" si="450"/>
        <v>0.04</v>
      </c>
      <c r="N1864" s="92">
        <f t="shared" si="453"/>
        <v>3.3960531989175591E-3</v>
      </c>
      <c r="O1864" s="90"/>
    </row>
    <row r="1865" spans="1:15" x14ac:dyDescent="0.3">
      <c r="A1865" s="94">
        <f xml:space="preserve"> IF(MOD(ROWS($A$681:A1864),12) = 0,A1864+1,A1864)</f>
        <v>157</v>
      </c>
      <c r="B1865" s="94"/>
      <c r="C1865" s="29"/>
      <c r="D1865" s="89"/>
      <c r="E1865" s="95">
        <f t="shared" si="448"/>
        <v>0</v>
      </c>
      <c r="F1865" s="93">
        <v>180</v>
      </c>
      <c r="G1865" s="93"/>
      <c r="H1865" s="91">
        <v>0.08</v>
      </c>
      <c r="I1865" s="95">
        <f t="shared" si="449"/>
        <v>0</v>
      </c>
      <c r="J1865" s="95">
        <f t="shared" si="442"/>
        <v>0</v>
      </c>
      <c r="K1865" s="95">
        <f t="shared" si="443"/>
        <v>0</v>
      </c>
      <c r="L1865" s="95">
        <f t="shared" si="446"/>
        <v>0</v>
      </c>
      <c r="M1865" s="92">
        <f t="shared" si="450"/>
        <v>0.04</v>
      </c>
      <c r="N1865" s="92">
        <f t="shared" si="453"/>
        <v>3.3960531989175591E-3</v>
      </c>
      <c r="O1865" s="90"/>
    </row>
    <row r="1866" spans="1:15" x14ac:dyDescent="0.3">
      <c r="A1866" s="94">
        <f xml:space="preserve"> IF(MOD(ROWS($A$681:A1865),12) = 0,A1865+1,A1865)</f>
        <v>157</v>
      </c>
      <c r="B1866" s="94"/>
      <c r="C1866" s="29"/>
      <c r="D1866" s="89"/>
      <c r="E1866" s="95">
        <f t="shared" si="448"/>
        <v>0</v>
      </c>
      <c r="F1866" s="93">
        <v>180</v>
      </c>
      <c r="G1866" s="93"/>
      <c r="H1866" s="91">
        <v>0.08</v>
      </c>
      <c r="I1866" s="95">
        <f t="shared" si="449"/>
        <v>0</v>
      </c>
      <c r="J1866" s="95">
        <f t="shared" si="442"/>
        <v>0</v>
      </c>
      <c r="K1866" s="95">
        <f t="shared" si="443"/>
        <v>0</v>
      </c>
      <c r="L1866" s="95">
        <f t="shared" si="446"/>
        <v>0</v>
      </c>
      <c r="M1866" s="92">
        <f t="shared" si="450"/>
        <v>0.04</v>
      </c>
      <c r="N1866" s="92">
        <f t="shared" si="453"/>
        <v>3.3960531989175591E-3</v>
      </c>
      <c r="O1866" s="90"/>
    </row>
    <row r="1867" spans="1:15" x14ac:dyDescent="0.3">
      <c r="A1867" s="94">
        <f xml:space="preserve"> IF(MOD(ROWS($A$681:A1866),12) = 0,A1866+1,A1866)</f>
        <v>157</v>
      </c>
      <c r="B1867" s="94"/>
      <c r="C1867" s="29"/>
      <c r="D1867" s="89"/>
      <c r="E1867" s="95">
        <f t="shared" si="448"/>
        <v>0</v>
      </c>
      <c r="F1867" s="93">
        <v>180</v>
      </c>
      <c r="G1867" s="93"/>
      <c r="H1867" s="91">
        <v>0.08</v>
      </c>
      <c r="I1867" s="95">
        <f t="shared" si="449"/>
        <v>0</v>
      </c>
      <c r="J1867" s="95">
        <f t="shared" si="442"/>
        <v>0</v>
      </c>
      <c r="K1867" s="95">
        <f t="shared" si="443"/>
        <v>0</v>
      </c>
      <c r="L1867" s="95">
        <f t="shared" si="446"/>
        <v>0</v>
      </c>
      <c r="M1867" s="92">
        <f t="shared" si="450"/>
        <v>0.04</v>
      </c>
      <c r="N1867" s="92">
        <f t="shared" si="453"/>
        <v>3.3960531989175591E-3</v>
      </c>
      <c r="O1867" s="90"/>
    </row>
    <row r="1868" spans="1:15" x14ac:dyDescent="0.3">
      <c r="A1868" s="94">
        <f xml:space="preserve"> IF(MOD(ROWS($A$681:A1867),12) = 0,A1867+1,A1867)</f>
        <v>157</v>
      </c>
      <c r="B1868" s="94"/>
      <c r="C1868" s="29"/>
      <c r="D1868" s="89"/>
      <c r="E1868" s="95">
        <f t="shared" si="448"/>
        <v>0</v>
      </c>
      <c r="F1868" s="93">
        <v>180</v>
      </c>
      <c r="G1868" s="93"/>
      <c r="H1868" s="91">
        <v>0.08</v>
      </c>
      <c r="I1868" s="95">
        <f t="shared" si="449"/>
        <v>0</v>
      </c>
      <c r="J1868" s="95">
        <f t="shared" si="442"/>
        <v>0</v>
      </c>
      <c r="K1868" s="95">
        <f t="shared" si="443"/>
        <v>0</v>
      </c>
      <c r="L1868" s="95">
        <f t="shared" si="446"/>
        <v>0</v>
      </c>
      <c r="M1868" s="92">
        <f t="shared" si="450"/>
        <v>0.04</v>
      </c>
      <c r="N1868" s="92">
        <f t="shared" si="453"/>
        <v>3.3960531989175591E-3</v>
      </c>
      <c r="O1868" s="88">
        <f t="shared" ref="O1868" si="454">SUM(I1857:I1868)</f>
        <v>0</v>
      </c>
    </row>
    <row r="1869" spans="1:15" x14ac:dyDescent="0.3">
      <c r="A1869" s="94">
        <f xml:space="preserve"> IF(MOD(ROWS($A$681:A1868),12) = 0,A1868+1,A1868)</f>
        <v>158</v>
      </c>
      <c r="B1869" s="94"/>
      <c r="C1869" s="29"/>
      <c r="D1869" s="89"/>
      <c r="E1869" s="95">
        <f t="shared" si="448"/>
        <v>0</v>
      </c>
      <c r="F1869" s="93">
        <v>180</v>
      </c>
      <c r="G1869" s="93"/>
      <c r="H1869" s="91">
        <v>0.08</v>
      </c>
      <c r="I1869" s="95">
        <f t="shared" si="449"/>
        <v>0</v>
      </c>
      <c r="J1869" s="95">
        <f t="shared" si="442"/>
        <v>0</v>
      </c>
      <c r="K1869" s="95">
        <f t="shared" si="443"/>
        <v>0</v>
      </c>
      <c r="L1869" s="95">
        <f t="shared" si="446"/>
        <v>0</v>
      </c>
      <c r="M1869" s="92">
        <f t="shared" si="450"/>
        <v>0.04</v>
      </c>
      <c r="N1869" s="92">
        <f t="shared" si="453"/>
        <v>3.3960531989175591E-3</v>
      </c>
      <c r="O1869" s="90"/>
    </row>
    <row r="1870" spans="1:15" x14ac:dyDescent="0.3">
      <c r="A1870" s="94">
        <f xml:space="preserve"> IF(MOD(ROWS($A$681:A1869),12) = 0,A1869+1,A1869)</f>
        <v>158</v>
      </c>
      <c r="B1870" s="94"/>
      <c r="C1870" s="29"/>
      <c r="D1870" s="89"/>
      <c r="E1870" s="95">
        <f t="shared" si="448"/>
        <v>0</v>
      </c>
      <c r="F1870" s="93">
        <v>180</v>
      </c>
      <c r="G1870" s="93"/>
      <c r="H1870" s="91">
        <v>0.08</v>
      </c>
      <c r="I1870" s="95">
        <f t="shared" si="449"/>
        <v>0</v>
      </c>
      <c r="J1870" s="95">
        <f t="shared" si="442"/>
        <v>0</v>
      </c>
      <c r="K1870" s="95">
        <f t="shared" si="443"/>
        <v>0</v>
      </c>
      <c r="L1870" s="95">
        <f t="shared" si="446"/>
        <v>0</v>
      </c>
      <c r="M1870" s="92">
        <f t="shared" si="450"/>
        <v>0.04</v>
      </c>
      <c r="N1870" s="92">
        <f t="shared" si="453"/>
        <v>3.3960531989175591E-3</v>
      </c>
      <c r="O1870" s="90"/>
    </row>
    <row r="1871" spans="1:15" x14ac:dyDescent="0.3">
      <c r="A1871" s="94">
        <f xml:space="preserve"> IF(MOD(ROWS($A$681:A1870),12) = 0,A1870+1,A1870)</f>
        <v>158</v>
      </c>
      <c r="B1871" s="94"/>
      <c r="C1871" s="29"/>
      <c r="D1871" s="89"/>
      <c r="E1871" s="95">
        <f t="shared" si="448"/>
        <v>0</v>
      </c>
      <c r="F1871" s="93">
        <v>180</v>
      </c>
      <c r="G1871" s="93"/>
      <c r="H1871" s="91">
        <v>0.08</v>
      </c>
      <c r="I1871" s="95">
        <f t="shared" si="449"/>
        <v>0</v>
      </c>
      <c r="J1871" s="95">
        <f t="shared" si="442"/>
        <v>0</v>
      </c>
      <c r="K1871" s="95">
        <f t="shared" si="443"/>
        <v>0</v>
      </c>
      <c r="L1871" s="95">
        <f t="shared" si="446"/>
        <v>0</v>
      </c>
      <c r="M1871" s="92">
        <f t="shared" si="450"/>
        <v>0.04</v>
      </c>
      <c r="N1871" s="92">
        <f t="shared" si="453"/>
        <v>3.3960531989175591E-3</v>
      </c>
      <c r="O1871" s="90"/>
    </row>
    <row r="1872" spans="1:15" x14ac:dyDescent="0.3">
      <c r="A1872" s="94">
        <f xml:space="preserve"> IF(MOD(ROWS($A$681:A1871),12) = 0,A1871+1,A1871)</f>
        <v>158</v>
      </c>
      <c r="B1872" s="94"/>
      <c r="C1872" s="29"/>
      <c r="D1872" s="89"/>
      <c r="E1872" s="95">
        <f t="shared" si="448"/>
        <v>0</v>
      </c>
      <c r="F1872" s="93">
        <v>180</v>
      </c>
      <c r="G1872" s="93"/>
      <c r="H1872" s="91">
        <v>0.08</v>
      </c>
      <c r="I1872" s="95">
        <f t="shared" si="449"/>
        <v>0</v>
      </c>
      <c r="J1872" s="95">
        <f t="shared" ref="J1872:J1935" si="455">E1872*(H1872/12)</f>
        <v>0</v>
      </c>
      <c r="K1872" s="95">
        <f t="shared" ref="K1872:K1935" si="456">I1872-J1872</f>
        <v>0</v>
      </c>
      <c r="L1872" s="95">
        <f t="shared" si="446"/>
        <v>0</v>
      </c>
      <c r="M1872" s="92">
        <f t="shared" si="450"/>
        <v>0.04</v>
      </c>
      <c r="N1872" s="92">
        <f t="shared" si="453"/>
        <v>3.3960531989175591E-3</v>
      </c>
      <c r="O1872" s="90"/>
    </row>
    <row r="1873" spans="1:15" x14ac:dyDescent="0.3">
      <c r="A1873" s="94">
        <f xml:space="preserve"> IF(MOD(ROWS($A$681:A1872),12) = 0,A1872+1,A1872)</f>
        <v>158</v>
      </c>
      <c r="B1873" s="94"/>
      <c r="C1873" s="29"/>
      <c r="D1873" s="89"/>
      <c r="E1873" s="95">
        <f t="shared" si="448"/>
        <v>0</v>
      </c>
      <c r="F1873" s="93">
        <v>180</v>
      </c>
      <c r="G1873" s="93"/>
      <c r="H1873" s="91">
        <v>0.08</v>
      </c>
      <c r="I1873" s="95">
        <f t="shared" si="449"/>
        <v>0</v>
      </c>
      <c r="J1873" s="95">
        <f t="shared" si="455"/>
        <v>0</v>
      </c>
      <c r="K1873" s="95">
        <f t="shared" si="456"/>
        <v>0</v>
      </c>
      <c r="L1873" s="95">
        <f t="shared" si="446"/>
        <v>0</v>
      </c>
      <c r="M1873" s="92">
        <f t="shared" si="450"/>
        <v>0.04</v>
      </c>
      <c r="N1873" s="92">
        <f t="shared" si="453"/>
        <v>3.3960531989175591E-3</v>
      </c>
      <c r="O1873" s="90"/>
    </row>
    <row r="1874" spans="1:15" x14ac:dyDescent="0.3">
      <c r="A1874" s="94">
        <f xml:space="preserve"> IF(MOD(ROWS($A$681:A1873),12) = 0,A1873+1,A1873)</f>
        <v>158</v>
      </c>
      <c r="B1874" s="94"/>
      <c r="C1874" s="29"/>
      <c r="D1874" s="89"/>
      <c r="E1874" s="95">
        <f t="shared" si="448"/>
        <v>0</v>
      </c>
      <c r="F1874" s="93">
        <v>180</v>
      </c>
      <c r="G1874" s="93"/>
      <c r="H1874" s="91">
        <v>0.08</v>
      </c>
      <c r="I1874" s="95">
        <f t="shared" si="449"/>
        <v>0</v>
      </c>
      <c r="J1874" s="95">
        <f t="shared" si="455"/>
        <v>0</v>
      </c>
      <c r="K1874" s="95">
        <f t="shared" si="456"/>
        <v>0</v>
      </c>
      <c r="L1874" s="95">
        <f t="shared" si="446"/>
        <v>0</v>
      </c>
      <c r="M1874" s="92">
        <f t="shared" si="450"/>
        <v>0.04</v>
      </c>
      <c r="N1874" s="92">
        <f t="shared" si="453"/>
        <v>3.3960531989175591E-3</v>
      </c>
      <c r="O1874" s="90"/>
    </row>
    <row r="1875" spans="1:15" x14ac:dyDescent="0.3">
      <c r="A1875" s="94">
        <f xml:space="preserve"> IF(MOD(ROWS($A$681:A1874),12) = 0,A1874+1,A1874)</f>
        <v>158</v>
      </c>
      <c r="B1875" s="94"/>
      <c r="C1875" s="29"/>
      <c r="D1875" s="89"/>
      <c r="E1875" s="95">
        <f t="shared" si="448"/>
        <v>0</v>
      </c>
      <c r="F1875" s="93">
        <v>180</v>
      </c>
      <c r="G1875" s="93"/>
      <c r="H1875" s="91">
        <v>0.08</v>
      </c>
      <c r="I1875" s="95">
        <f t="shared" si="449"/>
        <v>0</v>
      </c>
      <c r="J1875" s="95">
        <f t="shared" si="455"/>
        <v>0</v>
      </c>
      <c r="K1875" s="95">
        <f t="shared" si="456"/>
        <v>0</v>
      </c>
      <c r="L1875" s="95">
        <f t="shared" si="446"/>
        <v>0</v>
      </c>
      <c r="M1875" s="92">
        <f t="shared" si="450"/>
        <v>0.04</v>
      </c>
      <c r="N1875" s="92">
        <f t="shared" si="453"/>
        <v>3.3960531989175591E-3</v>
      </c>
      <c r="O1875" s="90"/>
    </row>
    <row r="1876" spans="1:15" x14ac:dyDescent="0.3">
      <c r="A1876" s="94">
        <f xml:space="preserve"> IF(MOD(ROWS($A$681:A1875),12) = 0,A1875+1,A1875)</f>
        <v>158</v>
      </c>
      <c r="B1876" s="94"/>
      <c r="C1876" s="29"/>
      <c r="D1876" s="89"/>
      <c r="E1876" s="95">
        <f t="shared" si="448"/>
        <v>0</v>
      </c>
      <c r="F1876" s="93">
        <v>180</v>
      </c>
      <c r="G1876" s="93"/>
      <c r="H1876" s="91">
        <v>0.08</v>
      </c>
      <c r="I1876" s="95">
        <f t="shared" si="449"/>
        <v>0</v>
      </c>
      <c r="J1876" s="95">
        <f t="shared" si="455"/>
        <v>0</v>
      </c>
      <c r="K1876" s="95">
        <f t="shared" si="456"/>
        <v>0</v>
      </c>
      <c r="L1876" s="95">
        <f t="shared" si="446"/>
        <v>0</v>
      </c>
      <c r="M1876" s="92">
        <f t="shared" si="450"/>
        <v>0.04</v>
      </c>
      <c r="N1876" s="92">
        <f t="shared" si="453"/>
        <v>3.3960531989175591E-3</v>
      </c>
      <c r="O1876" s="90"/>
    </row>
    <row r="1877" spans="1:15" x14ac:dyDescent="0.3">
      <c r="A1877" s="94">
        <f xml:space="preserve"> IF(MOD(ROWS($A$681:A1876),12) = 0,A1876+1,A1876)</f>
        <v>158</v>
      </c>
      <c r="B1877" s="94"/>
      <c r="C1877" s="29"/>
      <c r="D1877" s="89"/>
      <c r="E1877" s="95">
        <f t="shared" si="448"/>
        <v>0</v>
      </c>
      <c r="F1877" s="93">
        <v>180</v>
      </c>
      <c r="G1877" s="93"/>
      <c r="H1877" s="91">
        <v>0.08</v>
      </c>
      <c r="I1877" s="95">
        <f t="shared" si="449"/>
        <v>0</v>
      </c>
      <c r="J1877" s="95">
        <f t="shared" si="455"/>
        <v>0</v>
      </c>
      <c r="K1877" s="95">
        <f t="shared" si="456"/>
        <v>0</v>
      </c>
      <c r="L1877" s="95">
        <f t="shared" si="446"/>
        <v>0</v>
      </c>
      <c r="M1877" s="92">
        <f t="shared" si="450"/>
        <v>0.04</v>
      </c>
      <c r="N1877" s="92">
        <f t="shared" si="453"/>
        <v>3.3960531989175591E-3</v>
      </c>
      <c r="O1877" s="90"/>
    </row>
    <row r="1878" spans="1:15" x14ac:dyDescent="0.3">
      <c r="A1878" s="94">
        <f xml:space="preserve"> IF(MOD(ROWS($A$681:A1877),12) = 0,A1877+1,A1877)</f>
        <v>158</v>
      </c>
      <c r="B1878" s="94"/>
      <c r="C1878" s="29"/>
      <c r="D1878" s="89"/>
      <c r="E1878" s="95">
        <f t="shared" si="448"/>
        <v>0</v>
      </c>
      <c r="F1878" s="93">
        <v>180</v>
      </c>
      <c r="G1878" s="93"/>
      <c r="H1878" s="91">
        <v>0.08</v>
      </c>
      <c r="I1878" s="95">
        <f t="shared" si="449"/>
        <v>0</v>
      </c>
      <c r="J1878" s="95">
        <f t="shared" si="455"/>
        <v>0</v>
      </c>
      <c r="K1878" s="95">
        <f t="shared" si="456"/>
        <v>0</v>
      </c>
      <c r="L1878" s="95">
        <f t="shared" si="446"/>
        <v>0</v>
      </c>
      <c r="M1878" s="92">
        <f t="shared" si="450"/>
        <v>0.04</v>
      </c>
      <c r="N1878" s="92">
        <f t="shared" si="453"/>
        <v>3.3960531989175591E-3</v>
      </c>
      <c r="O1878" s="90"/>
    </row>
    <row r="1879" spans="1:15" x14ac:dyDescent="0.3">
      <c r="A1879" s="94">
        <f xml:space="preserve"> IF(MOD(ROWS($A$681:A1878),12) = 0,A1878+1,A1878)</f>
        <v>158</v>
      </c>
      <c r="B1879" s="94"/>
      <c r="C1879" s="29"/>
      <c r="D1879" s="89"/>
      <c r="E1879" s="95">
        <f t="shared" si="448"/>
        <v>0</v>
      </c>
      <c r="F1879" s="93">
        <v>180</v>
      </c>
      <c r="G1879" s="93"/>
      <c r="H1879" s="91">
        <v>0.08</v>
      </c>
      <c r="I1879" s="95">
        <f t="shared" si="449"/>
        <v>0</v>
      </c>
      <c r="J1879" s="95">
        <f t="shared" si="455"/>
        <v>0</v>
      </c>
      <c r="K1879" s="95">
        <f t="shared" si="456"/>
        <v>0</v>
      </c>
      <c r="L1879" s="95">
        <f t="shared" si="446"/>
        <v>0</v>
      </c>
      <c r="M1879" s="92">
        <f t="shared" si="450"/>
        <v>0.04</v>
      </c>
      <c r="N1879" s="92">
        <f t="shared" si="453"/>
        <v>3.3960531989175591E-3</v>
      </c>
      <c r="O1879" s="90"/>
    </row>
    <row r="1880" spans="1:15" x14ac:dyDescent="0.3">
      <c r="A1880" s="94">
        <f xml:space="preserve"> IF(MOD(ROWS($A$681:A1879),12) = 0,A1879+1,A1879)</f>
        <v>158</v>
      </c>
      <c r="B1880" s="94"/>
      <c r="C1880" s="29"/>
      <c r="D1880" s="89"/>
      <c r="E1880" s="95">
        <f t="shared" si="448"/>
        <v>0</v>
      </c>
      <c r="F1880" s="93">
        <v>180</v>
      </c>
      <c r="G1880" s="93"/>
      <c r="H1880" s="91">
        <v>0.08</v>
      </c>
      <c r="I1880" s="95">
        <f t="shared" si="449"/>
        <v>0</v>
      </c>
      <c r="J1880" s="95">
        <f t="shared" si="455"/>
        <v>0</v>
      </c>
      <c r="K1880" s="95">
        <f t="shared" si="456"/>
        <v>0</v>
      </c>
      <c r="L1880" s="95">
        <f t="shared" si="446"/>
        <v>0</v>
      </c>
      <c r="M1880" s="92">
        <f t="shared" si="450"/>
        <v>0.04</v>
      </c>
      <c r="N1880" s="92">
        <f t="shared" si="453"/>
        <v>3.3960531989175591E-3</v>
      </c>
      <c r="O1880" s="88">
        <f t="shared" ref="O1880" si="457">SUM(I1869:I1880)</f>
        <v>0</v>
      </c>
    </row>
    <row r="1881" spans="1:15" x14ac:dyDescent="0.3">
      <c r="A1881" s="94">
        <f xml:space="preserve"> IF(MOD(ROWS($A$681:A1880),12) = 0,A1880+1,A1880)</f>
        <v>159</v>
      </c>
      <c r="B1881" s="94"/>
      <c r="C1881" s="29"/>
      <c r="D1881" s="89"/>
      <c r="E1881" s="95">
        <f t="shared" si="448"/>
        <v>0</v>
      </c>
      <c r="F1881" s="93">
        <v>180</v>
      </c>
      <c r="G1881" s="93"/>
      <c r="H1881" s="91">
        <v>0.08</v>
      </c>
      <c r="I1881" s="95">
        <f t="shared" si="449"/>
        <v>0</v>
      </c>
      <c r="J1881" s="95">
        <f t="shared" si="455"/>
        <v>0</v>
      </c>
      <c r="K1881" s="95">
        <f t="shared" si="456"/>
        <v>0</v>
      </c>
      <c r="L1881" s="95">
        <f t="shared" si="446"/>
        <v>0</v>
      </c>
      <c r="M1881" s="92">
        <f t="shared" si="450"/>
        <v>0.04</v>
      </c>
      <c r="N1881" s="92">
        <f t="shared" si="453"/>
        <v>3.3960531989175591E-3</v>
      </c>
      <c r="O1881" s="90"/>
    </row>
    <row r="1882" spans="1:15" x14ac:dyDescent="0.3">
      <c r="A1882" s="94">
        <f xml:space="preserve"> IF(MOD(ROWS($A$681:A1881),12) = 0,A1881+1,A1881)</f>
        <v>159</v>
      </c>
      <c r="B1882" s="94"/>
      <c r="C1882" s="29"/>
      <c r="D1882" s="89"/>
      <c r="E1882" s="95">
        <f t="shared" si="448"/>
        <v>0</v>
      </c>
      <c r="F1882" s="93">
        <v>180</v>
      </c>
      <c r="G1882" s="93"/>
      <c r="H1882" s="91">
        <v>0.08</v>
      </c>
      <c r="I1882" s="95">
        <f t="shared" si="449"/>
        <v>0</v>
      </c>
      <c r="J1882" s="95">
        <f t="shared" si="455"/>
        <v>0</v>
      </c>
      <c r="K1882" s="95">
        <f t="shared" si="456"/>
        <v>0</v>
      </c>
      <c r="L1882" s="95">
        <f t="shared" si="446"/>
        <v>0</v>
      </c>
      <c r="M1882" s="92">
        <f t="shared" si="450"/>
        <v>0.04</v>
      </c>
      <c r="N1882" s="92">
        <f t="shared" si="453"/>
        <v>3.3960531989175591E-3</v>
      </c>
      <c r="O1882" s="90"/>
    </row>
    <row r="1883" spans="1:15" x14ac:dyDescent="0.3">
      <c r="A1883" s="94">
        <f xml:space="preserve"> IF(MOD(ROWS($A$681:A1882),12) = 0,A1882+1,A1882)</f>
        <v>159</v>
      </c>
      <c r="B1883" s="94"/>
      <c r="C1883" s="29"/>
      <c r="D1883" s="89"/>
      <c r="E1883" s="95">
        <f t="shared" si="448"/>
        <v>0</v>
      </c>
      <c r="F1883" s="93">
        <v>180</v>
      </c>
      <c r="G1883" s="93"/>
      <c r="H1883" s="91">
        <v>0.08</v>
      </c>
      <c r="I1883" s="95">
        <f t="shared" si="449"/>
        <v>0</v>
      </c>
      <c r="J1883" s="95">
        <f t="shared" si="455"/>
        <v>0</v>
      </c>
      <c r="K1883" s="95">
        <f t="shared" si="456"/>
        <v>0</v>
      </c>
      <c r="L1883" s="95">
        <f t="shared" si="446"/>
        <v>0</v>
      </c>
      <c r="M1883" s="92">
        <f t="shared" si="450"/>
        <v>0.04</v>
      </c>
      <c r="N1883" s="92">
        <f t="shared" si="453"/>
        <v>3.3960531989175591E-3</v>
      </c>
      <c r="O1883" s="90"/>
    </row>
    <row r="1884" spans="1:15" x14ac:dyDescent="0.3">
      <c r="A1884" s="94">
        <f xml:space="preserve"> IF(MOD(ROWS($A$681:A1883),12) = 0,A1883+1,A1883)</f>
        <v>159</v>
      </c>
      <c r="B1884" s="94"/>
      <c r="C1884" s="29"/>
      <c r="D1884" s="89"/>
      <c r="E1884" s="95">
        <f t="shared" si="448"/>
        <v>0</v>
      </c>
      <c r="F1884" s="93">
        <v>180</v>
      </c>
      <c r="G1884" s="93"/>
      <c r="H1884" s="91">
        <v>0.08</v>
      </c>
      <c r="I1884" s="95">
        <f t="shared" si="449"/>
        <v>0</v>
      </c>
      <c r="J1884" s="95">
        <f t="shared" si="455"/>
        <v>0</v>
      </c>
      <c r="K1884" s="95">
        <f t="shared" si="456"/>
        <v>0</v>
      </c>
      <c r="L1884" s="95">
        <f t="shared" si="446"/>
        <v>0</v>
      </c>
      <c r="M1884" s="92">
        <f t="shared" si="450"/>
        <v>0.04</v>
      </c>
      <c r="N1884" s="92">
        <f t="shared" si="453"/>
        <v>3.3960531989175591E-3</v>
      </c>
      <c r="O1884" s="90"/>
    </row>
    <row r="1885" spans="1:15" x14ac:dyDescent="0.3">
      <c r="A1885" s="94">
        <f xml:space="preserve"> IF(MOD(ROWS($A$681:A1884),12) = 0,A1884+1,A1884)</f>
        <v>159</v>
      </c>
      <c r="B1885" s="94"/>
      <c r="C1885" s="29"/>
      <c r="D1885" s="89"/>
      <c r="E1885" s="95">
        <f t="shared" si="448"/>
        <v>0</v>
      </c>
      <c r="F1885" s="93">
        <v>180</v>
      </c>
      <c r="G1885" s="93"/>
      <c r="H1885" s="91">
        <v>0.08</v>
      </c>
      <c r="I1885" s="95">
        <f t="shared" si="449"/>
        <v>0</v>
      </c>
      <c r="J1885" s="95">
        <f t="shared" si="455"/>
        <v>0</v>
      </c>
      <c r="K1885" s="95">
        <f t="shared" si="456"/>
        <v>0</v>
      </c>
      <c r="L1885" s="95">
        <f t="shared" si="446"/>
        <v>0</v>
      </c>
      <c r="M1885" s="92">
        <f t="shared" si="450"/>
        <v>0.04</v>
      </c>
      <c r="N1885" s="92">
        <f t="shared" si="453"/>
        <v>3.3960531989175591E-3</v>
      </c>
      <c r="O1885" s="90"/>
    </row>
    <row r="1886" spans="1:15" x14ac:dyDescent="0.3">
      <c r="A1886" s="94">
        <f xml:space="preserve"> IF(MOD(ROWS($A$681:A1885),12) = 0,A1885+1,A1885)</f>
        <v>159</v>
      </c>
      <c r="B1886" s="94"/>
      <c r="C1886" s="29"/>
      <c r="D1886" s="89"/>
      <c r="E1886" s="95">
        <f t="shared" si="448"/>
        <v>0</v>
      </c>
      <c r="F1886" s="93">
        <v>180</v>
      </c>
      <c r="G1886" s="93"/>
      <c r="H1886" s="91">
        <v>0.08</v>
      </c>
      <c r="I1886" s="95">
        <f t="shared" si="449"/>
        <v>0</v>
      </c>
      <c r="J1886" s="95">
        <f t="shared" si="455"/>
        <v>0</v>
      </c>
      <c r="K1886" s="95">
        <f t="shared" si="456"/>
        <v>0</v>
      </c>
      <c r="L1886" s="95">
        <f t="shared" si="446"/>
        <v>0</v>
      </c>
      <c r="M1886" s="92">
        <f t="shared" si="450"/>
        <v>0.04</v>
      </c>
      <c r="N1886" s="92">
        <f t="shared" si="453"/>
        <v>3.3960531989175591E-3</v>
      </c>
      <c r="O1886" s="90"/>
    </row>
    <row r="1887" spans="1:15" x14ac:dyDescent="0.3">
      <c r="A1887" s="94">
        <f xml:space="preserve"> IF(MOD(ROWS($A$681:A1886),12) = 0,A1886+1,A1886)</f>
        <v>159</v>
      </c>
      <c r="B1887" s="94"/>
      <c r="C1887" s="29"/>
      <c r="D1887" s="89"/>
      <c r="E1887" s="95">
        <f t="shared" si="448"/>
        <v>0</v>
      </c>
      <c r="F1887" s="93">
        <v>180</v>
      </c>
      <c r="G1887" s="93"/>
      <c r="H1887" s="91">
        <v>0.08</v>
      </c>
      <c r="I1887" s="95">
        <f t="shared" si="449"/>
        <v>0</v>
      </c>
      <c r="J1887" s="95">
        <f t="shared" si="455"/>
        <v>0</v>
      </c>
      <c r="K1887" s="95">
        <f t="shared" si="456"/>
        <v>0</v>
      </c>
      <c r="L1887" s="95">
        <f t="shared" si="446"/>
        <v>0</v>
      </c>
      <c r="M1887" s="92">
        <f t="shared" si="450"/>
        <v>0.04</v>
      </c>
      <c r="N1887" s="92">
        <f t="shared" si="453"/>
        <v>3.3960531989175591E-3</v>
      </c>
      <c r="O1887" s="90"/>
    </row>
    <row r="1888" spans="1:15" x14ac:dyDescent="0.3">
      <c r="A1888" s="94">
        <f xml:space="preserve"> IF(MOD(ROWS($A$681:A1887),12) = 0,A1887+1,A1887)</f>
        <v>159</v>
      </c>
      <c r="B1888" s="94"/>
      <c r="C1888" s="29"/>
      <c r="D1888" s="89"/>
      <c r="E1888" s="95">
        <f t="shared" si="448"/>
        <v>0</v>
      </c>
      <c r="F1888" s="93">
        <v>180</v>
      </c>
      <c r="G1888" s="93"/>
      <c r="H1888" s="91">
        <v>0.08</v>
      </c>
      <c r="I1888" s="95">
        <f t="shared" si="449"/>
        <v>0</v>
      </c>
      <c r="J1888" s="95">
        <f t="shared" si="455"/>
        <v>0</v>
      </c>
      <c r="K1888" s="95">
        <f t="shared" si="456"/>
        <v>0</v>
      </c>
      <c r="L1888" s="95">
        <f t="shared" si="446"/>
        <v>0</v>
      </c>
      <c r="M1888" s="92">
        <f t="shared" si="450"/>
        <v>0.04</v>
      </c>
      <c r="N1888" s="92">
        <f t="shared" si="453"/>
        <v>3.3960531989175591E-3</v>
      </c>
      <c r="O1888" s="90"/>
    </row>
    <row r="1889" spans="1:15" x14ac:dyDescent="0.3">
      <c r="A1889" s="94">
        <f xml:space="preserve"> IF(MOD(ROWS($A$681:A1888),12) = 0,A1888+1,A1888)</f>
        <v>159</v>
      </c>
      <c r="B1889" s="94"/>
      <c r="C1889" s="29"/>
      <c r="D1889" s="89"/>
      <c r="E1889" s="95">
        <f t="shared" si="448"/>
        <v>0</v>
      </c>
      <c r="F1889" s="93">
        <v>180</v>
      </c>
      <c r="G1889" s="93"/>
      <c r="H1889" s="91">
        <v>0.08</v>
      </c>
      <c r="I1889" s="95">
        <f t="shared" si="449"/>
        <v>0</v>
      </c>
      <c r="J1889" s="95">
        <f t="shared" si="455"/>
        <v>0</v>
      </c>
      <c r="K1889" s="95">
        <f t="shared" si="456"/>
        <v>0</v>
      </c>
      <c r="L1889" s="95">
        <f t="shared" si="446"/>
        <v>0</v>
      </c>
      <c r="M1889" s="92">
        <f t="shared" si="450"/>
        <v>0.04</v>
      </c>
      <c r="N1889" s="92">
        <f t="shared" si="453"/>
        <v>3.3960531989175591E-3</v>
      </c>
      <c r="O1889" s="90"/>
    </row>
    <row r="1890" spans="1:15" x14ac:dyDescent="0.3">
      <c r="A1890" s="94">
        <f xml:space="preserve"> IF(MOD(ROWS($A$681:A1889),12) = 0,A1889+1,A1889)</f>
        <v>159</v>
      </c>
      <c r="B1890" s="94"/>
      <c r="C1890" s="29"/>
      <c r="D1890" s="89"/>
      <c r="E1890" s="95">
        <f t="shared" si="448"/>
        <v>0</v>
      </c>
      <c r="F1890" s="93">
        <v>180</v>
      </c>
      <c r="G1890" s="93"/>
      <c r="H1890" s="91">
        <v>0.08</v>
      </c>
      <c r="I1890" s="95">
        <f t="shared" si="449"/>
        <v>0</v>
      </c>
      <c r="J1890" s="95">
        <f t="shared" si="455"/>
        <v>0</v>
      </c>
      <c r="K1890" s="95">
        <f t="shared" si="456"/>
        <v>0</v>
      </c>
      <c r="L1890" s="95">
        <f t="shared" ref="L1890:L1953" si="458">MAX(0,N1890*(E1890-K1890))</f>
        <v>0</v>
      </c>
      <c r="M1890" s="92">
        <f t="shared" si="450"/>
        <v>0.04</v>
      </c>
      <c r="N1890" s="92">
        <f t="shared" si="453"/>
        <v>3.3960531989175591E-3</v>
      </c>
      <c r="O1890" s="90"/>
    </row>
    <row r="1891" spans="1:15" x14ac:dyDescent="0.3">
      <c r="A1891" s="94">
        <f xml:space="preserve"> IF(MOD(ROWS($A$681:A1890),12) = 0,A1890+1,A1890)</f>
        <v>159</v>
      </c>
      <c r="B1891" s="94"/>
      <c r="C1891" s="29"/>
      <c r="D1891" s="89"/>
      <c r="E1891" s="95">
        <f t="shared" si="448"/>
        <v>0</v>
      </c>
      <c r="F1891" s="93">
        <v>180</v>
      </c>
      <c r="G1891" s="93"/>
      <c r="H1891" s="91">
        <v>0.08</v>
      </c>
      <c r="I1891" s="95">
        <f t="shared" si="449"/>
        <v>0</v>
      </c>
      <c r="J1891" s="95">
        <f t="shared" si="455"/>
        <v>0</v>
      </c>
      <c r="K1891" s="95">
        <f t="shared" si="456"/>
        <v>0</v>
      </c>
      <c r="L1891" s="95">
        <f t="shared" si="458"/>
        <v>0</v>
      </c>
      <c r="M1891" s="92">
        <f t="shared" si="450"/>
        <v>0.04</v>
      </c>
      <c r="N1891" s="92">
        <f t="shared" si="453"/>
        <v>3.3960531989175591E-3</v>
      </c>
      <c r="O1891" s="90"/>
    </row>
    <row r="1892" spans="1:15" x14ac:dyDescent="0.3">
      <c r="A1892" s="94">
        <f xml:space="preserve"> IF(MOD(ROWS($A$681:A1891),12) = 0,A1891+1,A1891)</f>
        <v>159</v>
      </c>
      <c r="B1892" s="94"/>
      <c r="C1892" s="29"/>
      <c r="D1892" s="89"/>
      <c r="E1892" s="95">
        <f t="shared" si="448"/>
        <v>0</v>
      </c>
      <c r="F1892" s="93">
        <v>180</v>
      </c>
      <c r="G1892" s="93"/>
      <c r="H1892" s="91">
        <v>0.08</v>
      </c>
      <c r="I1892" s="95">
        <f t="shared" si="449"/>
        <v>0</v>
      </c>
      <c r="J1892" s="95">
        <f t="shared" si="455"/>
        <v>0</v>
      </c>
      <c r="K1892" s="95">
        <f t="shared" si="456"/>
        <v>0</v>
      </c>
      <c r="L1892" s="95">
        <f t="shared" si="458"/>
        <v>0</v>
      </c>
      <c r="M1892" s="92">
        <f t="shared" si="450"/>
        <v>0.04</v>
      </c>
      <c r="N1892" s="92">
        <f t="shared" si="453"/>
        <v>3.3960531989175591E-3</v>
      </c>
      <c r="O1892" s="88">
        <f t="shared" ref="O1892" si="459">SUM(I1881:I1892)</f>
        <v>0</v>
      </c>
    </row>
    <row r="1893" spans="1:15" x14ac:dyDescent="0.3">
      <c r="A1893" s="94">
        <f xml:space="preserve"> IF(MOD(ROWS($A$681:A1892),12) = 0,A1892+1,A1892)</f>
        <v>160</v>
      </c>
      <c r="B1893" s="94"/>
      <c r="C1893" s="29"/>
      <c r="D1893" s="89"/>
      <c r="E1893" s="95">
        <f t="shared" si="448"/>
        <v>0</v>
      </c>
      <c r="F1893" s="93">
        <v>180</v>
      </c>
      <c r="G1893" s="93"/>
      <c r="H1893" s="91">
        <v>0.08</v>
      </c>
      <c r="I1893" s="95">
        <f t="shared" si="449"/>
        <v>0</v>
      </c>
      <c r="J1893" s="95">
        <f t="shared" si="455"/>
        <v>0</v>
      </c>
      <c r="K1893" s="95">
        <f t="shared" si="456"/>
        <v>0</v>
      </c>
      <c r="L1893" s="95">
        <f t="shared" si="458"/>
        <v>0</v>
      </c>
      <c r="M1893" s="92">
        <f t="shared" si="450"/>
        <v>0.04</v>
      </c>
      <c r="N1893" s="92">
        <f t="shared" si="453"/>
        <v>3.3960531989175591E-3</v>
      </c>
      <c r="O1893" s="90"/>
    </row>
    <row r="1894" spans="1:15" x14ac:dyDescent="0.3">
      <c r="A1894" s="94">
        <f xml:space="preserve"> IF(MOD(ROWS($A$681:A1893),12) = 0,A1893+1,A1893)</f>
        <v>160</v>
      </c>
      <c r="B1894" s="94"/>
      <c r="C1894" s="29"/>
      <c r="D1894" s="89"/>
      <c r="E1894" s="95">
        <f t="shared" si="448"/>
        <v>0</v>
      </c>
      <c r="F1894" s="93">
        <v>180</v>
      </c>
      <c r="G1894" s="93"/>
      <c r="H1894" s="91">
        <v>0.08</v>
      </c>
      <c r="I1894" s="95">
        <f t="shared" si="449"/>
        <v>0</v>
      </c>
      <c r="J1894" s="95">
        <f t="shared" si="455"/>
        <v>0</v>
      </c>
      <c r="K1894" s="95">
        <f t="shared" si="456"/>
        <v>0</v>
      </c>
      <c r="L1894" s="95">
        <f t="shared" si="458"/>
        <v>0</v>
      </c>
      <c r="M1894" s="92">
        <f t="shared" si="450"/>
        <v>0.04</v>
      </c>
      <c r="N1894" s="92">
        <f t="shared" si="453"/>
        <v>3.3960531989175591E-3</v>
      </c>
      <c r="O1894" s="90"/>
    </row>
    <row r="1895" spans="1:15" x14ac:dyDescent="0.3">
      <c r="A1895" s="94">
        <f xml:space="preserve"> IF(MOD(ROWS($A$681:A1894),12) = 0,A1894+1,A1894)</f>
        <v>160</v>
      </c>
      <c r="B1895" s="94"/>
      <c r="C1895" s="29"/>
      <c r="D1895" s="89"/>
      <c r="E1895" s="95">
        <f t="shared" si="448"/>
        <v>0</v>
      </c>
      <c r="F1895" s="93">
        <v>180</v>
      </c>
      <c r="G1895" s="93"/>
      <c r="H1895" s="91">
        <v>0.08</v>
      </c>
      <c r="I1895" s="95">
        <f t="shared" si="449"/>
        <v>0</v>
      </c>
      <c r="J1895" s="95">
        <f t="shared" si="455"/>
        <v>0</v>
      </c>
      <c r="K1895" s="95">
        <f t="shared" si="456"/>
        <v>0</v>
      </c>
      <c r="L1895" s="95">
        <f t="shared" si="458"/>
        <v>0</v>
      </c>
      <c r="M1895" s="92">
        <f t="shared" si="450"/>
        <v>0.04</v>
      </c>
      <c r="N1895" s="92">
        <f t="shared" si="453"/>
        <v>3.3960531989175591E-3</v>
      </c>
      <c r="O1895" s="90"/>
    </row>
    <row r="1896" spans="1:15" x14ac:dyDescent="0.3">
      <c r="A1896" s="94">
        <f xml:space="preserve"> IF(MOD(ROWS($A$681:A1895),12) = 0,A1895+1,A1895)</f>
        <v>160</v>
      </c>
      <c r="B1896" s="94"/>
      <c r="C1896" s="29"/>
      <c r="D1896" s="89"/>
      <c r="E1896" s="95">
        <f t="shared" si="448"/>
        <v>0</v>
      </c>
      <c r="F1896" s="93">
        <v>180</v>
      </c>
      <c r="G1896" s="93"/>
      <c r="H1896" s="91">
        <v>0.08</v>
      </c>
      <c r="I1896" s="95">
        <f t="shared" si="449"/>
        <v>0</v>
      </c>
      <c r="J1896" s="95">
        <f t="shared" si="455"/>
        <v>0</v>
      </c>
      <c r="K1896" s="95">
        <f t="shared" si="456"/>
        <v>0</v>
      </c>
      <c r="L1896" s="95">
        <f t="shared" si="458"/>
        <v>0</v>
      </c>
      <c r="M1896" s="92">
        <f t="shared" si="450"/>
        <v>0.04</v>
      </c>
      <c r="N1896" s="92">
        <f t="shared" si="453"/>
        <v>3.3960531989175591E-3</v>
      </c>
      <c r="O1896" s="90"/>
    </row>
    <row r="1897" spans="1:15" x14ac:dyDescent="0.3">
      <c r="A1897" s="94">
        <f xml:space="preserve"> IF(MOD(ROWS($A$681:A1896),12) = 0,A1896+1,A1896)</f>
        <v>160</v>
      </c>
      <c r="B1897" s="94"/>
      <c r="C1897" s="29"/>
      <c r="D1897" s="89"/>
      <c r="E1897" s="95">
        <f t="shared" si="448"/>
        <v>0</v>
      </c>
      <c r="F1897" s="93">
        <v>180</v>
      </c>
      <c r="G1897" s="93"/>
      <c r="H1897" s="91">
        <v>0.08</v>
      </c>
      <c r="I1897" s="95">
        <f t="shared" si="449"/>
        <v>0</v>
      </c>
      <c r="J1897" s="95">
        <f t="shared" si="455"/>
        <v>0</v>
      </c>
      <c r="K1897" s="95">
        <f t="shared" si="456"/>
        <v>0</v>
      </c>
      <c r="L1897" s="95">
        <f t="shared" si="458"/>
        <v>0</v>
      </c>
      <c r="M1897" s="92">
        <f t="shared" si="450"/>
        <v>0.04</v>
      </c>
      <c r="N1897" s="92">
        <f t="shared" si="453"/>
        <v>3.3960531989175591E-3</v>
      </c>
      <c r="O1897" s="90"/>
    </row>
    <row r="1898" spans="1:15" x14ac:dyDescent="0.3">
      <c r="A1898" s="94">
        <f xml:space="preserve"> IF(MOD(ROWS($A$681:A1897),12) = 0,A1897+1,A1897)</f>
        <v>160</v>
      </c>
      <c r="B1898" s="94"/>
      <c r="C1898" s="29"/>
      <c r="D1898" s="89"/>
      <c r="E1898" s="95">
        <f t="shared" si="448"/>
        <v>0</v>
      </c>
      <c r="F1898" s="93">
        <v>180</v>
      </c>
      <c r="G1898" s="93"/>
      <c r="H1898" s="91">
        <v>0.08</v>
      </c>
      <c r="I1898" s="95">
        <f t="shared" si="449"/>
        <v>0</v>
      </c>
      <c r="J1898" s="95">
        <f t="shared" si="455"/>
        <v>0</v>
      </c>
      <c r="K1898" s="95">
        <f t="shared" si="456"/>
        <v>0</v>
      </c>
      <c r="L1898" s="95">
        <f t="shared" si="458"/>
        <v>0</v>
      </c>
      <c r="M1898" s="92">
        <f t="shared" si="450"/>
        <v>0.04</v>
      </c>
      <c r="N1898" s="92">
        <f t="shared" si="453"/>
        <v>3.3960531989175591E-3</v>
      </c>
      <c r="O1898" s="90"/>
    </row>
    <row r="1899" spans="1:15" x14ac:dyDescent="0.3">
      <c r="A1899" s="94">
        <f xml:space="preserve"> IF(MOD(ROWS($A$681:A1898),12) = 0,A1898+1,A1898)</f>
        <v>160</v>
      </c>
      <c r="B1899" s="94"/>
      <c r="C1899" s="29"/>
      <c r="D1899" s="89"/>
      <c r="E1899" s="95">
        <f t="shared" si="448"/>
        <v>0</v>
      </c>
      <c r="F1899" s="93">
        <v>180</v>
      </c>
      <c r="G1899" s="93"/>
      <c r="H1899" s="91">
        <v>0.08</v>
      </c>
      <c r="I1899" s="95">
        <f t="shared" si="449"/>
        <v>0</v>
      </c>
      <c r="J1899" s="95">
        <f t="shared" si="455"/>
        <v>0</v>
      </c>
      <c r="K1899" s="95">
        <f t="shared" si="456"/>
        <v>0</v>
      </c>
      <c r="L1899" s="95">
        <f t="shared" si="458"/>
        <v>0</v>
      </c>
      <c r="M1899" s="92">
        <f t="shared" si="450"/>
        <v>0.04</v>
      </c>
      <c r="N1899" s="92">
        <f t="shared" si="453"/>
        <v>3.3960531989175591E-3</v>
      </c>
      <c r="O1899" s="90"/>
    </row>
    <row r="1900" spans="1:15" x14ac:dyDescent="0.3">
      <c r="A1900" s="94">
        <f xml:space="preserve"> IF(MOD(ROWS($A$681:A1899),12) = 0,A1899+1,A1899)</f>
        <v>160</v>
      </c>
      <c r="B1900" s="94"/>
      <c r="C1900" s="29"/>
      <c r="D1900" s="89"/>
      <c r="E1900" s="95">
        <f t="shared" si="448"/>
        <v>0</v>
      </c>
      <c r="F1900" s="93">
        <v>180</v>
      </c>
      <c r="G1900" s="93"/>
      <c r="H1900" s="91">
        <v>0.08</v>
      </c>
      <c r="I1900" s="95">
        <f t="shared" si="449"/>
        <v>0</v>
      </c>
      <c r="J1900" s="95">
        <f t="shared" si="455"/>
        <v>0</v>
      </c>
      <c r="K1900" s="95">
        <f t="shared" si="456"/>
        <v>0</v>
      </c>
      <c r="L1900" s="95">
        <f t="shared" si="458"/>
        <v>0</v>
      </c>
      <c r="M1900" s="92">
        <f t="shared" si="450"/>
        <v>0.04</v>
      </c>
      <c r="N1900" s="92">
        <f t="shared" si="453"/>
        <v>3.3960531989175591E-3</v>
      </c>
      <c r="O1900" s="90"/>
    </row>
    <row r="1901" spans="1:15" x14ac:dyDescent="0.3">
      <c r="A1901" s="94">
        <f xml:space="preserve"> IF(MOD(ROWS($A$681:A1900),12) = 0,A1900+1,A1900)</f>
        <v>160</v>
      </c>
      <c r="B1901" s="94"/>
      <c r="C1901" s="29"/>
      <c r="D1901" s="89"/>
      <c r="E1901" s="95">
        <f t="shared" si="448"/>
        <v>0</v>
      </c>
      <c r="F1901" s="93">
        <v>180</v>
      </c>
      <c r="G1901" s="93"/>
      <c r="H1901" s="91">
        <v>0.08</v>
      </c>
      <c r="I1901" s="95">
        <f t="shared" si="449"/>
        <v>0</v>
      </c>
      <c r="J1901" s="95">
        <f t="shared" si="455"/>
        <v>0</v>
      </c>
      <c r="K1901" s="95">
        <f t="shared" si="456"/>
        <v>0</v>
      </c>
      <c r="L1901" s="95">
        <f t="shared" si="458"/>
        <v>0</v>
      </c>
      <c r="M1901" s="92">
        <f t="shared" si="450"/>
        <v>0.04</v>
      </c>
      <c r="N1901" s="92">
        <f t="shared" si="453"/>
        <v>3.3960531989175591E-3</v>
      </c>
      <c r="O1901" s="90"/>
    </row>
    <row r="1902" spans="1:15" x14ac:dyDescent="0.3">
      <c r="A1902" s="94">
        <f xml:space="preserve"> IF(MOD(ROWS($A$681:A1901),12) = 0,A1901+1,A1901)</f>
        <v>160</v>
      </c>
      <c r="B1902" s="94"/>
      <c r="C1902" s="29"/>
      <c r="D1902" s="89"/>
      <c r="E1902" s="95">
        <f t="shared" ref="E1902:E1965" si="460">MAX(0,E1890-K1890-L1890)</f>
        <v>0</v>
      </c>
      <c r="F1902" s="93">
        <v>180</v>
      </c>
      <c r="G1902" s="93"/>
      <c r="H1902" s="91">
        <v>0.08</v>
      </c>
      <c r="I1902" s="95">
        <f t="shared" ref="I1902:I1965" si="461">IF(E1902&lt;I1890, (E1902+J1902),I1890)</f>
        <v>0</v>
      </c>
      <c r="J1902" s="95">
        <f t="shared" si="455"/>
        <v>0</v>
      </c>
      <c r="K1902" s="95">
        <f t="shared" si="456"/>
        <v>0</v>
      </c>
      <c r="L1902" s="95">
        <f t="shared" si="458"/>
        <v>0</v>
      </c>
      <c r="M1902" s="92">
        <f t="shared" si="450"/>
        <v>0.04</v>
      </c>
      <c r="N1902" s="92">
        <f t="shared" si="453"/>
        <v>3.3960531989175591E-3</v>
      </c>
      <c r="O1902" s="90"/>
    </row>
    <row r="1903" spans="1:15" x14ac:dyDescent="0.3">
      <c r="A1903" s="94">
        <f xml:space="preserve"> IF(MOD(ROWS($A$681:A1902),12) = 0,A1902+1,A1902)</f>
        <v>160</v>
      </c>
      <c r="B1903" s="94"/>
      <c r="C1903" s="29"/>
      <c r="D1903" s="89"/>
      <c r="E1903" s="95">
        <f t="shared" si="460"/>
        <v>0</v>
      </c>
      <c r="F1903" s="93">
        <v>180</v>
      </c>
      <c r="G1903" s="93"/>
      <c r="H1903" s="91">
        <v>0.08</v>
      </c>
      <c r="I1903" s="95">
        <f t="shared" si="461"/>
        <v>0</v>
      </c>
      <c r="J1903" s="95">
        <f t="shared" si="455"/>
        <v>0</v>
      </c>
      <c r="K1903" s="95">
        <f t="shared" si="456"/>
        <v>0</v>
      </c>
      <c r="L1903" s="95">
        <f t="shared" si="458"/>
        <v>0</v>
      </c>
      <c r="M1903" s="92">
        <f t="shared" si="450"/>
        <v>0.04</v>
      </c>
      <c r="N1903" s="92">
        <f t="shared" si="453"/>
        <v>3.3960531989175591E-3</v>
      </c>
      <c r="O1903" s="90"/>
    </row>
    <row r="1904" spans="1:15" x14ac:dyDescent="0.3">
      <c r="A1904" s="94">
        <f xml:space="preserve"> IF(MOD(ROWS($A$681:A1903),12) = 0,A1903+1,A1903)</f>
        <v>160</v>
      </c>
      <c r="B1904" s="94"/>
      <c r="C1904" s="29"/>
      <c r="D1904" s="89"/>
      <c r="E1904" s="95">
        <f t="shared" si="460"/>
        <v>0</v>
      </c>
      <c r="F1904" s="93">
        <v>180</v>
      </c>
      <c r="G1904" s="93"/>
      <c r="H1904" s="91">
        <v>0.08</v>
      </c>
      <c r="I1904" s="95">
        <f t="shared" si="461"/>
        <v>0</v>
      </c>
      <c r="J1904" s="95">
        <f t="shared" si="455"/>
        <v>0</v>
      </c>
      <c r="K1904" s="95">
        <f t="shared" si="456"/>
        <v>0</v>
      </c>
      <c r="L1904" s="95">
        <f t="shared" si="458"/>
        <v>0</v>
      </c>
      <c r="M1904" s="92">
        <f t="shared" si="450"/>
        <v>0.04</v>
      </c>
      <c r="N1904" s="92">
        <f t="shared" si="453"/>
        <v>3.3960531989175591E-3</v>
      </c>
      <c r="O1904" s="88">
        <f t="shared" ref="O1904" si="462">SUM(I1893:I1904)</f>
        <v>0</v>
      </c>
    </row>
    <row r="1905" spans="1:15" x14ac:dyDescent="0.3">
      <c r="A1905" s="94">
        <f xml:space="preserve"> IF(MOD(ROWS($A$681:A1904),12) = 0,A1904+1,A1904)</f>
        <v>161</v>
      </c>
      <c r="B1905" s="94"/>
      <c r="C1905" s="29"/>
      <c r="D1905" s="89"/>
      <c r="E1905" s="95">
        <f t="shared" si="460"/>
        <v>0</v>
      </c>
      <c r="F1905" s="93">
        <v>180</v>
      </c>
      <c r="G1905" s="93"/>
      <c r="H1905" s="91">
        <v>0.08</v>
      </c>
      <c r="I1905" s="95">
        <f t="shared" si="461"/>
        <v>0</v>
      </c>
      <c r="J1905" s="95">
        <f t="shared" si="455"/>
        <v>0</v>
      </c>
      <c r="K1905" s="95">
        <f t="shared" si="456"/>
        <v>0</v>
      </c>
      <c r="L1905" s="95">
        <f t="shared" si="458"/>
        <v>0</v>
      </c>
      <c r="M1905" s="92">
        <f t="shared" si="450"/>
        <v>0.04</v>
      </c>
      <c r="N1905" s="92">
        <f t="shared" si="453"/>
        <v>3.3960531989175591E-3</v>
      </c>
      <c r="O1905" s="90"/>
    </row>
    <row r="1906" spans="1:15" x14ac:dyDescent="0.3">
      <c r="A1906" s="94">
        <f xml:space="preserve"> IF(MOD(ROWS($A$681:A1905),12) = 0,A1905+1,A1905)</f>
        <v>161</v>
      </c>
      <c r="B1906" s="94"/>
      <c r="C1906" s="29"/>
      <c r="D1906" s="89"/>
      <c r="E1906" s="95">
        <f t="shared" si="460"/>
        <v>0</v>
      </c>
      <c r="F1906" s="93">
        <v>180</v>
      </c>
      <c r="G1906" s="93"/>
      <c r="H1906" s="91">
        <v>0.08</v>
      </c>
      <c r="I1906" s="95">
        <f t="shared" si="461"/>
        <v>0</v>
      </c>
      <c r="J1906" s="95">
        <f t="shared" si="455"/>
        <v>0</v>
      </c>
      <c r="K1906" s="95">
        <f t="shared" si="456"/>
        <v>0</v>
      </c>
      <c r="L1906" s="95">
        <f t="shared" si="458"/>
        <v>0</v>
      </c>
      <c r="M1906" s="92">
        <f t="shared" ref="M1906:M1969" si="463">0.04</f>
        <v>0.04</v>
      </c>
      <c r="N1906" s="92">
        <f t="shared" si="453"/>
        <v>3.3960531989175591E-3</v>
      </c>
      <c r="O1906" s="90"/>
    </row>
    <row r="1907" spans="1:15" x14ac:dyDescent="0.3">
      <c r="A1907" s="94">
        <f xml:space="preserve"> IF(MOD(ROWS($A$681:A1906),12) = 0,A1906+1,A1906)</f>
        <v>161</v>
      </c>
      <c r="B1907" s="94"/>
      <c r="C1907" s="29"/>
      <c r="D1907" s="89"/>
      <c r="E1907" s="95">
        <f t="shared" si="460"/>
        <v>0</v>
      </c>
      <c r="F1907" s="93">
        <v>180</v>
      </c>
      <c r="G1907" s="93"/>
      <c r="H1907" s="91">
        <v>0.08</v>
      </c>
      <c r="I1907" s="95">
        <f t="shared" si="461"/>
        <v>0</v>
      </c>
      <c r="J1907" s="95">
        <f t="shared" si="455"/>
        <v>0</v>
      </c>
      <c r="K1907" s="95">
        <f t="shared" si="456"/>
        <v>0</v>
      </c>
      <c r="L1907" s="95">
        <f t="shared" si="458"/>
        <v>0</v>
      </c>
      <c r="M1907" s="92">
        <f t="shared" si="463"/>
        <v>0.04</v>
      </c>
      <c r="N1907" s="92">
        <f t="shared" si="453"/>
        <v>3.3960531989175591E-3</v>
      </c>
      <c r="O1907" s="90"/>
    </row>
    <row r="1908" spans="1:15" x14ac:dyDescent="0.3">
      <c r="A1908" s="94">
        <f xml:space="preserve"> IF(MOD(ROWS($A$681:A1907),12) = 0,A1907+1,A1907)</f>
        <v>161</v>
      </c>
      <c r="B1908" s="94"/>
      <c r="C1908" s="29"/>
      <c r="D1908" s="89"/>
      <c r="E1908" s="95">
        <f t="shared" si="460"/>
        <v>0</v>
      </c>
      <c r="F1908" s="93">
        <v>180</v>
      </c>
      <c r="G1908" s="93"/>
      <c r="H1908" s="91">
        <v>0.08</v>
      </c>
      <c r="I1908" s="95">
        <f t="shared" si="461"/>
        <v>0</v>
      </c>
      <c r="J1908" s="95">
        <f t="shared" si="455"/>
        <v>0</v>
      </c>
      <c r="K1908" s="95">
        <f t="shared" si="456"/>
        <v>0</v>
      </c>
      <c r="L1908" s="95">
        <f t="shared" si="458"/>
        <v>0</v>
      </c>
      <c r="M1908" s="92">
        <f t="shared" si="463"/>
        <v>0.04</v>
      </c>
      <c r="N1908" s="92">
        <f t="shared" si="453"/>
        <v>3.3960531989175591E-3</v>
      </c>
      <c r="O1908" s="90"/>
    </row>
    <row r="1909" spans="1:15" x14ac:dyDescent="0.3">
      <c r="A1909" s="94">
        <f xml:space="preserve"> IF(MOD(ROWS($A$681:A1908),12) = 0,A1908+1,A1908)</f>
        <v>161</v>
      </c>
      <c r="B1909" s="94"/>
      <c r="C1909" s="29"/>
      <c r="D1909" s="89"/>
      <c r="E1909" s="95">
        <f t="shared" si="460"/>
        <v>0</v>
      </c>
      <c r="F1909" s="93">
        <v>180</v>
      </c>
      <c r="G1909" s="93"/>
      <c r="H1909" s="91">
        <v>0.08</v>
      </c>
      <c r="I1909" s="95">
        <f t="shared" si="461"/>
        <v>0</v>
      </c>
      <c r="J1909" s="95">
        <f t="shared" si="455"/>
        <v>0</v>
      </c>
      <c r="K1909" s="95">
        <f t="shared" si="456"/>
        <v>0</v>
      </c>
      <c r="L1909" s="95">
        <f t="shared" si="458"/>
        <v>0</v>
      </c>
      <c r="M1909" s="92">
        <f t="shared" si="463"/>
        <v>0.04</v>
      </c>
      <c r="N1909" s="92">
        <f t="shared" si="453"/>
        <v>3.3960531989175591E-3</v>
      </c>
      <c r="O1909" s="90"/>
    </row>
    <row r="1910" spans="1:15" x14ac:dyDescent="0.3">
      <c r="A1910" s="94">
        <f xml:space="preserve"> IF(MOD(ROWS($A$681:A1909),12) = 0,A1909+1,A1909)</f>
        <v>161</v>
      </c>
      <c r="B1910" s="94"/>
      <c r="C1910" s="29"/>
      <c r="D1910" s="89"/>
      <c r="E1910" s="95">
        <f t="shared" si="460"/>
        <v>0</v>
      </c>
      <c r="F1910" s="93">
        <v>180</v>
      </c>
      <c r="G1910" s="93"/>
      <c r="H1910" s="91">
        <v>0.08</v>
      </c>
      <c r="I1910" s="95">
        <f t="shared" si="461"/>
        <v>0</v>
      </c>
      <c r="J1910" s="95">
        <f t="shared" si="455"/>
        <v>0</v>
      </c>
      <c r="K1910" s="95">
        <f t="shared" si="456"/>
        <v>0</v>
      </c>
      <c r="L1910" s="95">
        <f t="shared" si="458"/>
        <v>0</v>
      </c>
      <c r="M1910" s="92">
        <f t="shared" si="463"/>
        <v>0.04</v>
      </c>
      <c r="N1910" s="92">
        <f t="shared" si="453"/>
        <v>3.3960531989175591E-3</v>
      </c>
      <c r="O1910" s="90"/>
    </row>
    <row r="1911" spans="1:15" x14ac:dyDescent="0.3">
      <c r="A1911" s="94">
        <f xml:space="preserve"> IF(MOD(ROWS($A$681:A1910),12) = 0,A1910+1,A1910)</f>
        <v>161</v>
      </c>
      <c r="B1911" s="94"/>
      <c r="C1911" s="29"/>
      <c r="D1911" s="89"/>
      <c r="E1911" s="95">
        <f t="shared" si="460"/>
        <v>0</v>
      </c>
      <c r="F1911" s="93">
        <v>180</v>
      </c>
      <c r="G1911" s="93"/>
      <c r="H1911" s="91">
        <v>0.08</v>
      </c>
      <c r="I1911" s="95">
        <f t="shared" si="461"/>
        <v>0</v>
      </c>
      <c r="J1911" s="95">
        <f t="shared" si="455"/>
        <v>0</v>
      </c>
      <c r="K1911" s="95">
        <f t="shared" si="456"/>
        <v>0</v>
      </c>
      <c r="L1911" s="95">
        <f t="shared" si="458"/>
        <v>0</v>
      </c>
      <c r="M1911" s="92">
        <f t="shared" si="463"/>
        <v>0.04</v>
      </c>
      <c r="N1911" s="92">
        <f t="shared" si="453"/>
        <v>3.3960531989175591E-3</v>
      </c>
      <c r="O1911" s="90"/>
    </row>
    <row r="1912" spans="1:15" x14ac:dyDescent="0.3">
      <c r="A1912" s="94">
        <f xml:space="preserve"> IF(MOD(ROWS($A$681:A1911),12) = 0,A1911+1,A1911)</f>
        <v>161</v>
      </c>
      <c r="B1912" s="94"/>
      <c r="C1912" s="29"/>
      <c r="D1912" s="89"/>
      <c r="E1912" s="95">
        <f t="shared" si="460"/>
        <v>0</v>
      </c>
      <c r="F1912" s="93">
        <v>180</v>
      </c>
      <c r="G1912" s="93"/>
      <c r="H1912" s="91">
        <v>0.08</v>
      </c>
      <c r="I1912" s="95">
        <f t="shared" si="461"/>
        <v>0</v>
      </c>
      <c r="J1912" s="95">
        <f t="shared" si="455"/>
        <v>0</v>
      </c>
      <c r="K1912" s="95">
        <f t="shared" si="456"/>
        <v>0</v>
      </c>
      <c r="L1912" s="95">
        <f t="shared" si="458"/>
        <v>0</v>
      </c>
      <c r="M1912" s="92">
        <f t="shared" si="463"/>
        <v>0.04</v>
      </c>
      <c r="N1912" s="92">
        <f t="shared" si="453"/>
        <v>3.3960531989175591E-3</v>
      </c>
      <c r="O1912" s="90"/>
    </row>
    <row r="1913" spans="1:15" x14ac:dyDescent="0.3">
      <c r="A1913" s="94">
        <f xml:space="preserve"> IF(MOD(ROWS($A$681:A1912),12) = 0,A1912+1,A1912)</f>
        <v>161</v>
      </c>
      <c r="B1913" s="94"/>
      <c r="C1913" s="29"/>
      <c r="D1913" s="89"/>
      <c r="E1913" s="95">
        <f t="shared" si="460"/>
        <v>0</v>
      </c>
      <c r="F1913" s="93">
        <v>180</v>
      </c>
      <c r="G1913" s="93"/>
      <c r="H1913" s="91">
        <v>0.08</v>
      </c>
      <c r="I1913" s="95">
        <f t="shared" si="461"/>
        <v>0</v>
      </c>
      <c r="J1913" s="95">
        <f t="shared" si="455"/>
        <v>0</v>
      </c>
      <c r="K1913" s="95">
        <f t="shared" si="456"/>
        <v>0</v>
      </c>
      <c r="L1913" s="95">
        <f t="shared" si="458"/>
        <v>0</v>
      </c>
      <c r="M1913" s="92">
        <f t="shared" si="463"/>
        <v>0.04</v>
      </c>
      <c r="N1913" s="92">
        <f t="shared" si="453"/>
        <v>3.3960531989175591E-3</v>
      </c>
      <c r="O1913" s="90"/>
    </row>
    <row r="1914" spans="1:15" x14ac:dyDescent="0.3">
      <c r="A1914" s="94">
        <f xml:space="preserve"> IF(MOD(ROWS($A$681:A1913),12) = 0,A1913+1,A1913)</f>
        <v>161</v>
      </c>
      <c r="B1914" s="94"/>
      <c r="C1914" s="29"/>
      <c r="D1914" s="89"/>
      <c r="E1914" s="95">
        <f t="shared" si="460"/>
        <v>0</v>
      </c>
      <c r="F1914" s="93">
        <v>180</v>
      </c>
      <c r="G1914" s="93"/>
      <c r="H1914" s="91">
        <v>0.08</v>
      </c>
      <c r="I1914" s="95">
        <f t="shared" si="461"/>
        <v>0</v>
      </c>
      <c r="J1914" s="95">
        <f t="shared" si="455"/>
        <v>0</v>
      </c>
      <c r="K1914" s="95">
        <f t="shared" si="456"/>
        <v>0</v>
      </c>
      <c r="L1914" s="95">
        <f t="shared" si="458"/>
        <v>0</v>
      </c>
      <c r="M1914" s="92">
        <f t="shared" si="463"/>
        <v>0.04</v>
      </c>
      <c r="N1914" s="92">
        <f t="shared" si="453"/>
        <v>3.3960531989175591E-3</v>
      </c>
      <c r="O1914" s="90"/>
    </row>
    <row r="1915" spans="1:15" x14ac:dyDescent="0.3">
      <c r="A1915" s="94">
        <f xml:space="preserve"> IF(MOD(ROWS($A$681:A1914),12) = 0,A1914+1,A1914)</f>
        <v>161</v>
      </c>
      <c r="B1915" s="94"/>
      <c r="C1915" s="29"/>
      <c r="D1915" s="89"/>
      <c r="E1915" s="95">
        <f t="shared" si="460"/>
        <v>0</v>
      </c>
      <c r="F1915" s="93">
        <v>180</v>
      </c>
      <c r="G1915" s="93"/>
      <c r="H1915" s="91">
        <v>0.08</v>
      </c>
      <c r="I1915" s="95">
        <f t="shared" si="461"/>
        <v>0</v>
      </c>
      <c r="J1915" s="95">
        <f t="shared" si="455"/>
        <v>0</v>
      </c>
      <c r="K1915" s="95">
        <f t="shared" si="456"/>
        <v>0</v>
      </c>
      <c r="L1915" s="95">
        <f t="shared" si="458"/>
        <v>0</v>
      </c>
      <c r="M1915" s="92">
        <f t="shared" si="463"/>
        <v>0.04</v>
      </c>
      <c r="N1915" s="92">
        <f t="shared" si="453"/>
        <v>3.3960531989175591E-3</v>
      </c>
      <c r="O1915" s="90"/>
    </row>
    <row r="1916" spans="1:15" x14ac:dyDescent="0.3">
      <c r="A1916" s="94">
        <f xml:space="preserve"> IF(MOD(ROWS($A$681:A1915),12) = 0,A1915+1,A1915)</f>
        <v>161</v>
      </c>
      <c r="B1916" s="94"/>
      <c r="C1916" s="29"/>
      <c r="D1916" s="89"/>
      <c r="E1916" s="95">
        <f t="shared" si="460"/>
        <v>0</v>
      </c>
      <c r="F1916" s="93">
        <v>180</v>
      </c>
      <c r="G1916" s="93"/>
      <c r="H1916" s="91">
        <v>0.08</v>
      </c>
      <c r="I1916" s="95">
        <f t="shared" si="461"/>
        <v>0</v>
      </c>
      <c r="J1916" s="95">
        <f t="shared" si="455"/>
        <v>0</v>
      </c>
      <c r="K1916" s="95">
        <f t="shared" si="456"/>
        <v>0</v>
      </c>
      <c r="L1916" s="95">
        <f t="shared" si="458"/>
        <v>0</v>
      </c>
      <c r="M1916" s="92">
        <f t="shared" si="463"/>
        <v>0.04</v>
      </c>
      <c r="N1916" s="92">
        <f t="shared" si="453"/>
        <v>3.3960531989175591E-3</v>
      </c>
      <c r="O1916" s="88">
        <f t="shared" ref="O1916" si="464">SUM(I1905:I1916)</f>
        <v>0</v>
      </c>
    </row>
    <row r="1917" spans="1:15" x14ac:dyDescent="0.3">
      <c r="A1917" s="94">
        <f xml:space="preserve"> IF(MOD(ROWS($A$681:A1916),12) = 0,A1916+1,A1916)</f>
        <v>162</v>
      </c>
      <c r="B1917" s="94"/>
      <c r="C1917" s="29"/>
      <c r="D1917" s="89"/>
      <c r="E1917" s="95">
        <f t="shared" si="460"/>
        <v>0</v>
      </c>
      <c r="F1917" s="93">
        <v>180</v>
      </c>
      <c r="G1917" s="93"/>
      <c r="H1917" s="91">
        <v>0.08</v>
      </c>
      <c r="I1917" s="95">
        <f t="shared" si="461"/>
        <v>0</v>
      </c>
      <c r="J1917" s="95">
        <f t="shared" si="455"/>
        <v>0</v>
      </c>
      <c r="K1917" s="95">
        <f t="shared" si="456"/>
        <v>0</v>
      </c>
      <c r="L1917" s="95">
        <f t="shared" si="458"/>
        <v>0</v>
      </c>
      <c r="M1917" s="92">
        <f t="shared" si="463"/>
        <v>0.04</v>
      </c>
      <c r="N1917" s="92">
        <f t="shared" si="453"/>
        <v>3.3960531989175591E-3</v>
      </c>
      <c r="O1917" s="90"/>
    </row>
    <row r="1918" spans="1:15" x14ac:dyDescent="0.3">
      <c r="A1918" s="94">
        <f xml:space="preserve"> IF(MOD(ROWS($A$681:A1917),12) = 0,A1917+1,A1917)</f>
        <v>162</v>
      </c>
      <c r="B1918" s="94"/>
      <c r="C1918" s="29"/>
      <c r="D1918" s="89"/>
      <c r="E1918" s="95">
        <f t="shared" si="460"/>
        <v>0</v>
      </c>
      <c r="F1918" s="93">
        <v>180</v>
      </c>
      <c r="G1918" s="93"/>
      <c r="H1918" s="91">
        <v>0.08</v>
      </c>
      <c r="I1918" s="95">
        <f t="shared" si="461"/>
        <v>0</v>
      </c>
      <c r="J1918" s="95">
        <f t="shared" si="455"/>
        <v>0</v>
      </c>
      <c r="K1918" s="95">
        <f t="shared" si="456"/>
        <v>0</v>
      </c>
      <c r="L1918" s="95">
        <f t="shared" si="458"/>
        <v>0</v>
      </c>
      <c r="M1918" s="92">
        <f t="shared" si="463"/>
        <v>0.04</v>
      </c>
      <c r="N1918" s="92">
        <f t="shared" si="453"/>
        <v>3.3960531989175591E-3</v>
      </c>
      <c r="O1918" s="90"/>
    </row>
    <row r="1919" spans="1:15" x14ac:dyDescent="0.3">
      <c r="A1919" s="94">
        <f xml:space="preserve"> IF(MOD(ROWS($A$681:A1918),12) = 0,A1918+1,A1918)</f>
        <v>162</v>
      </c>
      <c r="B1919" s="94"/>
      <c r="C1919" s="29"/>
      <c r="D1919" s="89"/>
      <c r="E1919" s="95">
        <f t="shared" si="460"/>
        <v>0</v>
      </c>
      <c r="F1919" s="93">
        <v>180</v>
      </c>
      <c r="G1919" s="93"/>
      <c r="H1919" s="91">
        <v>0.08</v>
      </c>
      <c r="I1919" s="95">
        <f t="shared" si="461"/>
        <v>0</v>
      </c>
      <c r="J1919" s="95">
        <f t="shared" si="455"/>
        <v>0</v>
      </c>
      <c r="K1919" s="95">
        <f t="shared" si="456"/>
        <v>0</v>
      </c>
      <c r="L1919" s="95">
        <f t="shared" si="458"/>
        <v>0</v>
      </c>
      <c r="M1919" s="92">
        <f t="shared" si="463"/>
        <v>0.04</v>
      </c>
      <c r="N1919" s="92">
        <f t="shared" si="453"/>
        <v>3.3960531989175591E-3</v>
      </c>
      <c r="O1919" s="90"/>
    </row>
    <row r="1920" spans="1:15" x14ac:dyDescent="0.3">
      <c r="A1920" s="94">
        <f xml:space="preserve"> IF(MOD(ROWS($A$681:A1919),12) = 0,A1919+1,A1919)</f>
        <v>162</v>
      </c>
      <c r="B1920" s="94"/>
      <c r="C1920" s="29"/>
      <c r="D1920" s="89"/>
      <c r="E1920" s="95">
        <f t="shared" si="460"/>
        <v>0</v>
      </c>
      <c r="F1920" s="93">
        <v>180</v>
      </c>
      <c r="G1920" s="93"/>
      <c r="H1920" s="91">
        <v>0.08</v>
      </c>
      <c r="I1920" s="95">
        <f t="shared" si="461"/>
        <v>0</v>
      </c>
      <c r="J1920" s="95">
        <f t="shared" si="455"/>
        <v>0</v>
      </c>
      <c r="K1920" s="95">
        <f t="shared" si="456"/>
        <v>0</v>
      </c>
      <c r="L1920" s="95">
        <f t="shared" si="458"/>
        <v>0</v>
      </c>
      <c r="M1920" s="92">
        <f t="shared" si="463"/>
        <v>0.04</v>
      </c>
      <c r="N1920" s="92">
        <f t="shared" si="453"/>
        <v>3.3960531989175591E-3</v>
      </c>
      <c r="O1920" s="90"/>
    </row>
    <row r="1921" spans="1:15" x14ac:dyDescent="0.3">
      <c r="A1921" s="94">
        <f xml:space="preserve"> IF(MOD(ROWS($A$681:A1920),12) = 0,A1920+1,A1920)</f>
        <v>162</v>
      </c>
      <c r="B1921" s="94"/>
      <c r="C1921" s="29"/>
      <c r="D1921" s="89"/>
      <c r="E1921" s="95">
        <f t="shared" si="460"/>
        <v>0</v>
      </c>
      <c r="F1921" s="93">
        <v>180</v>
      </c>
      <c r="G1921" s="93"/>
      <c r="H1921" s="91">
        <v>0.08</v>
      </c>
      <c r="I1921" s="95">
        <f t="shared" si="461"/>
        <v>0</v>
      </c>
      <c r="J1921" s="95">
        <f t="shared" si="455"/>
        <v>0</v>
      </c>
      <c r="K1921" s="95">
        <f t="shared" si="456"/>
        <v>0</v>
      </c>
      <c r="L1921" s="95">
        <f t="shared" si="458"/>
        <v>0</v>
      </c>
      <c r="M1921" s="92">
        <f t="shared" si="463"/>
        <v>0.04</v>
      </c>
      <c r="N1921" s="92">
        <f t="shared" si="453"/>
        <v>3.3960531989175591E-3</v>
      </c>
      <c r="O1921" s="90"/>
    </row>
    <row r="1922" spans="1:15" x14ac:dyDescent="0.3">
      <c r="A1922" s="94">
        <f xml:space="preserve"> IF(MOD(ROWS($A$681:A1921),12) = 0,A1921+1,A1921)</f>
        <v>162</v>
      </c>
      <c r="B1922" s="94"/>
      <c r="C1922" s="29"/>
      <c r="D1922" s="89"/>
      <c r="E1922" s="95">
        <f t="shared" si="460"/>
        <v>0</v>
      </c>
      <c r="F1922" s="93">
        <v>180</v>
      </c>
      <c r="G1922" s="93"/>
      <c r="H1922" s="91">
        <v>0.08</v>
      </c>
      <c r="I1922" s="95">
        <f t="shared" si="461"/>
        <v>0</v>
      </c>
      <c r="J1922" s="95">
        <f t="shared" si="455"/>
        <v>0</v>
      </c>
      <c r="K1922" s="95">
        <f t="shared" si="456"/>
        <v>0</v>
      </c>
      <c r="L1922" s="95">
        <f t="shared" si="458"/>
        <v>0</v>
      </c>
      <c r="M1922" s="92">
        <f t="shared" si="463"/>
        <v>0.04</v>
      </c>
      <c r="N1922" s="92">
        <f t="shared" si="453"/>
        <v>3.3960531989175591E-3</v>
      </c>
      <c r="O1922" s="90"/>
    </row>
    <row r="1923" spans="1:15" x14ac:dyDescent="0.3">
      <c r="A1923" s="94">
        <f xml:space="preserve"> IF(MOD(ROWS($A$681:A1922),12) = 0,A1922+1,A1922)</f>
        <v>162</v>
      </c>
      <c r="B1923" s="94"/>
      <c r="C1923" s="29"/>
      <c r="D1923" s="89"/>
      <c r="E1923" s="95">
        <f t="shared" si="460"/>
        <v>0</v>
      </c>
      <c r="F1923" s="93">
        <v>180</v>
      </c>
      <c r="G1923" s="93"/>
      <c r="H1923" s="91">
        <v>0.08</v>
      </c>
      <c r="I1923" s="95">
        <f t="shared" si="461"/>
        <v>0</v>
      </c>
      <c r="J1923" s="95">
        <f t="shared" si="455"/>
        <v>0</v>
      </c>
      <c r="K1923" s="95">
        <f t="shared" si="456"/>
        <v>0</v>
      </c>
      <c r="L1923" s="95">
        <f t="shared" si="458"/>
        <v>0</v>
      </c>
      <c r="M1923" s="92">
        <f t="shared" si="463"/>
        <v>0.04</v>
      </c>
      <c r="N1923" s="92">
        <f t="shared" ref="N1923:N1986" si="465">1-(POWER(1-M1923,(1/12)))</f>
        <v>3.3960531989175591E-3</v>
      </c>
      <c r="O1923" s="90"/>
    </row>
    <row r="1924" spans="1:15" x14ac:dyDescent="0.3">
      <c r="A1924" s="94">
        <f xml:space="preserve"> IF(MOD(ROWS($A$681:A1923),12) = 0,A1923+1,A1923)</f>
        <v>162</v>
      </c>
      <c r="B1924" s="94"/>
      <c r="C1924" s="29"/>
      <c r="D1924" s="89"/>
      <c r="E1924" s="95">
        <f t="shared" si="460"/>
        <v>0</v>
      </c>
      <c r="F1924" s="93">
        <v>180</v>
      </c>
      <c r="G1924" s="93"/>
      <c r="H1924" s="91">
        <v>0.08</v>
      </c>
      <c r="I1924" s="95">
        <f t="shared" si="461"/>
        <v>0</v>
      </c>
      <c r="J1924" s="95">
        <f t="shared" si="455"/>
        <v>0</v>
      </c>
      <c r="K1924" s="95">
        <f t="shared" si="456"/>
        <v>0</v>
      </c>
      <c r="L1924" s="95">
        <f t="shared" si="458"/>
        <v>0</v>
      </c>
      <c r="M1924" s="92">
        <f t="shared" si="463"/>
        <v>0.04</v>
      </c>
      <c r="N1924" s="92">
        <f t="shared" si="465"/>
        <v>3.3960531989175591E-3</v>
      </c>
      <c r="O1924" s="90"/>
    </row>
    <row r="1925" spans="1:15" x14ac:dyDescent="0.3">
      <c r="A1925" s="94">
        <f xml:space="preserve"> IF(MOD(ROWS($A$681:A1924),12) = 0,A1924+1,A1924)</f>
        <v>162</v>
      </c>
      <c r="B1925" s="94"/>
      <c r="C1925" s="29"/>
      <c r="D1925" s="89"/>
      <c r="E1925" s="95">
        <f t="shared" si="460"/>
        <v>0</v>
      </c>
      <c r="F1925" s="93">
        <v>180</v>
      </c>
      <c r="G1925" s="93"/>
      <c r="H1925" s="91">
        <v>0.08</v>
      </c>
      <c r="I1925" s="95">
        <f t="shared" si="461"/>
        <v>0</v>
      </c>
      <c r="J1925" s="95">
        <f t="shared" si="455"/>
        <v>0</v>
      </c>
      <c r="K1925" s="95">
        <f t="shared" si="456"/>
        <v>0</v>
      </c>
      <c r="L1925" s="95">
        <f t="shared" si="458"/>
        <v>0</v>
      </c>
      <c r="M1925" s="92">
        <f t="shared" si="463"/>
        <v>0.04</v>
      </c>
      <c r="N1925" s="92">
        <f t="shared" si="465"/>
        <v>3.3960531989175591E-3</v>
      </c>
      <c r="O1925" s="90"/>
    </row>
    <row r="1926" spans="1:15" x14ac:dyDescent="0.3">
      <c r="A1926" s="94">
        <f xml:space="preserve"> IF(MOD(ROWS($A$681:A1925),12) = 0,A1925+1,A1925)</f>
        <v>162</v>
      </c>
      <c r="B1926" s="94"/>
      <c r="C1926" s="29"/>
      <c r="D1926" s="89"/>
      <c r="E1926" s="95">
        <f t="shared" si="460"/>
        <v>0</v>
      </c>
      <c r="F1926" s="93">
        <v>180</v>
      </c>
      <c r="G1926" s="93"/>
      <c r="H1926" s="91">
        <v>0.08</v>
      </c>
      <c r="I1926" s="95">
        <f t="shared" si="461"/>
        <v>0</v>
      </c>
      <c r="J1926" s="95">
        <f t="shared" si="455"/>
        <v>0</v>
      </c>
      <c r="K1926" s="95">
        <f t="shared" si="456"/>
        <v>0</v>
      </c>
      <c r="L1926" s="95">
        <f t="shared" si="458"/>
        <v>0</v>
      </c>
      <c r="M1926" s="92">
        <f t="shared" si="463"/>
        <v>0.04</v>
      </c>
      <c r="N1926" s="92">
        <f t="shared" si="465"/>
        <v>3.3960531989175591E-3</v>
      </c>
      <c r="O1926" s="90"/>
    </row>
    <row r="1927" spans="1:15" x14ac:dyDescent="0.3">
      <c r="A1927" s="94">
        <f xml:space="preserve"> IF(MOD(ROWS($A$681:A1926),12) = 0,A1926+1,A1926)</f>
        <v>162</v>
      </c>
      <c r="B1927" s="94"/>
      <c r="C1927" s="29"/>
      <c r="D1927" s="89"/>
      <c r="E1927" s="95">
        <f t="shared" si="460"/>
        <v>0</v>
      </c>
      <c r="F1927" s="93">
        <v>180</v>
      </c>
      <c r="G1927" s="93"/>
      <c r="H1927" s="91">
        <v>0.08</v>
      </c>
      <c r="I1927" s="95">
        <f t="shared" si="461"/>
        <v>0</v>
      </c>
      <c r="J1927" s="95">
        <f t="shared" si="455"/>
        <v>0</v>
      </c>
      <c r="K1927" s="95">
        <f t="shared" si="456"/>
        <v>0</v>
      </c>
      <c r="L1927" s="95">
        <f t="shared" si="458"/>
        <v>0</v>
      </c>
      <c r="M1927" s="92">
        <f t="shared" si="463"/>
        <v>0.04</v>
      </c>
      <c r="N1927" s="92">
        <f t="shared" si="465"/>
        <v>3.3960531989175591E-3</v>
      </c>
      <c r="O1927" s="90"/>
    </row>
    <row r="1928" spans="1:15" x14ac:dyDescent="0.3">
      <c r="A1928" s="94">
        <f xml:space="preserve"> IF(MOD(ROWS($A$681:A1927),12) = 0,A1927+1,A1927)</f>
        <v>162</v>
      </c>
      <c r="B1928" s="94"/>
      <c r="C1928" s="29"/>
      <c r="D1928" s="89"/>
      <c r="E1928" s="95">
        <f t="shared" si="460"/>
        <v>0</v>
      </c>
      <c r="F1928" s="93">
        <v>180</v>
      </c>
      <c r="G1928" s="93"/>
      <c r="H1928" s="91">
        <v>0.08</v>
      </c>
      <c r="I1928" s="95">
        <f t="shared" si="461"/>
        <v>0</v>
      </c>
      <c r="J1928" s="95">
        <f t="shared" si="455"/>
        <v>0</v>
      </c>
      <c r="K1928" s="95">
        <f t="shared" si="456"/>
        <v>0</v>
      </c>
      <c r="L1928" s="95">
        <f t="shared" si="458"/>
        <v>0</v>
      </c>
      <c r="M1928" s="92">
        <f t="shared" si="463"/>
        <v>0.04</v>
      </c>
      <c r="N1928" s="92">
        <f t="shared" si="465"/>
        <v>3.3960531989175591E-3</v>
      </c>
      <c r="O1928" s="88">
        <f t="shared" ref="O1928" si="466">SUM(I1917:I1928)</f>
        <v>0</v>
      </c>
    </row>
    <row r="1929" spans="1:15" x14ac:dyDescent="0.3">
      <c r="A1929" s="94">
        <f xml:space="preserve"> IF(MOD(ROWS($A$681:A1928),12) = 0,A1928+1,A1928)</f>
        <v>163</v>
      </c>
      <c r="B1929" s="94"/>
      <c r="C1929" s="29"/>
      <c r="D1929" s="89"/>
      <c r="E1929" s="95">
        <f t="shared" si="460"/>
        <v>0</v>
      </c>
      <c r="F1929" s="93">
        <v>180</v>
      </c>
      <c r="G1929" s="93"/>
      <c r="H1929" s="91">
        <v>0.08</v>
      </c>
      <c r="I1929" s="95">
        <f t="shared" si="461"/>
        <v>0</v>
      </c>
      <c r="J1929" s="95">
        <f t="shared" si="455"/>
        <v>0</v>
      </c>
      <c r="K1929" s="95">
        <f t="shared" si="456"/>
        <v>0</v>
      </c>
      <c r="L1929" s="95">
        <f t="shared" si="458"/>
        <v>0</v>
      </c>
      <c r="M1929" s="92">
        <f t="shared" si="463"/>
        <v>0.04</v>
      </c>
      <c r="N1929" s="92">
        <f t="shared" si="465"/>
        <v>3.3960531989175591E-3</v>
      </c>
      <c r="O1929" s="90"/>
    </row>
    <row r="1930" spans="1:15" x14ac:dyDescent="0.3">
      <c r="A1930" s="94">
        <f xml:space="preserve"> IF(MOD(ROWS($A$681:A1929),12) = 0,A1929+1,A1929)</f>
        <v>163</v>
      </c>
      <c r="B1930" s="94"/>
      <c r="C1930" s="29"/>
      <c r="D1930" s="89"/>
      <c r="E1930" s="95">
        <f t="shared" si="460"/>
        <v>0</v>
      </c>
      <c r="F1930" s="93">
        <v>180</v>
      </c>
      <c r="G1930" s="93"/>
      <c r="H1930" s="91">
        <v>0.08</v>
      </c>
      <c r="I1930" s="95">
        <f t="shared" si="461"/>
        <v>0</v>
      </c>
      <c r="J1930" s="95">
        <f t="shared" si="455"/>
        <v>0</v>
      </c>
      <c r="K1930" s="95">
        <f t="shared" si="456"/>
        <v>0</v>
      </c>
      <c r="L1930" s="95">
        <f t="shared" si="458"/>
        <v>0</v>
      </c>
      <c r="M1930" s="92">
        <f t="shared" si="463"/>
        <v>0.04</v>
      </c>
      <c r="N1930" s="92">
        <f t="shared" si="465"/>
        <v>3.3960531989175591E-3</v>
      </c>
      <c r="O1930" s="90"/>
    </row>
    <row r="1931" spans="1:15" x14ac:dyDescent="0.3">
      <c r="A1931" s="94">
        <f xml:space="preserve"> IF(MOD(ROWS($A$681:A1930),12) = 0,A1930+1,A1930)</f>
        <v>163</v>
      </c>
      <c r="B1931" s="94"/>
      <c r="C1931" s="29"/>
      <c r="D1931" s="89"/>
      <c r="E1931" s="95">
        <f t="shared" si="460"/>
        <v>0</v>
      </c>
      <c r="F1931" s="93">
        <v>180</v>
      </c>
      <c r="G1931" s="93"/>
      <c r="H1931" s="91">
        <v>0.08</v>
      </c>
      <c r="I1931" s="95">
        <f t="shared" si="461"/>
        <v>0</v>
      </c>
      <c r="J1931" s="95">
        <f t="shared" si="455"/>
        <v>0</v>
      </c>
      <c r="K1931" s="95">
        <f t="shared" si="456"/>
        <v>0</v>
      </c>
      <c r="L1931" s="95">
        <f t="shared" si="458"/>
        <v>0</v>
      </c>
      <c r="M1931" s="92">
        <f t="shared" si="463"/>
        <v>0.04</v>
      </c>
      <c r="N1931" s="92">
        <f t="shared" si="465"/>
        <v>3.3960531989175591E-3</v>
      </c>
      <c r="O1931" s="90"/>
    </row>
    <row r="1932" spans="1:15" x14ac:dyDescent="0.3">
      <c r="A1932" s="94">
        <f xml:space="preserve"> IF(MOD(ROWS($A$681:A1931),12) = 0,A1931+1,A1931)</f>
        <v>163</v>
      </c>
      <c r="B1932" s="94"/>
      <c r="C1932" s="29"/>
      <c r="D1932" s="89"/>
      <c r="E1932" s="95">
        <f t="shared" si="460"/>
        <v>0</v>
      </c>
      <c r="F1932" s="93">
        <v>180</v>
      </c>
      <c r="G1932" s="93"/>
      <c r="H1932" s="91">
        <v>0.08</v>
      </c>
      <c r="I1932" s="95">
        <f t="shared" si="461"/>
        <v>0</v>
      </c>
      <c r="J1932" s="95">
        <f t="shared" si="455"/>
        <v>0</v>
      </c>
      <c r="K1932" s="95">
        <f t="shared" si="456"/>
        <v>0</v>
      </c>
      <c r="L1932" s="95">
        <f t="shared" si="458"/>
        <v>0</v>
      </c>
      <c r="M1932" s="92">
        <f t="shared" si="463"/>
        <v>0.04</v>
      </c>
      <c r="N1932" s="92">
        <f t="shared" si="465"/>
        <v>3.3960531989175591E-3</v>
      </c>
      <c r="O1932" s="90"/>
    </row>
    <row r="1933" spans="1:15" x14ac:dyDescent="0.3">
      <c r="A1933" s="94">
        <f xml:space="preserve"> IF(MOD(ROWS($A$681:A1932),12) = 0,A1932+1,A1932)</f>
        <v>163</v>
      </c>
      <c r="B1933" s="94"/>
      <c r="C1933" s="29"/>
      <c r="D1933" s="89"/>
      <c r="E1933" s="95">
        <f t="shared" si="460"/>
        <v>0</v>
      </c>
      <c r="F1933" s="93">
        <v>180</v>
      </c>
      <c r="G1933" s="93"/>
      <c r="H1933" s="91">
        <v>0.08</v>
      </c>
      <c r="I1933" s="95">
        <f t="shared" si="461"/>
        <v>0</v>
      </c>
      <c r="J1933" s="95">
        <f t="shared" si="455"/>
        <v>0</v>
      </c>
      <c r="K1933" s="95">
        <f t="shared" si="456"/>
        <v>0</v>
      </c>
      <c r="L1933" s="95">
        <f t="shared" si="458"/>
        <v>0</v>
      </c>
      <c r="M1933" s="92">
        <f t="shared" si="463"/>
        <v>0.04</v>
      </c>
      <c r="N1933" s="92">
        <f t="shared" si="465"/>
        <v>3.3960531989175591E-3</v>
      </c>
      <c r="O1933" s="90"/>
    </row>
    <row r="1934" spans="1:15" x14ac:dyDescent="0.3">
      <c r="A1934" s="94">
        <f xml:space="preserve"> IF(MOD(ROWS($A$681:A1933),12) = 0,A1933+1,A1933)</f>
        <v>163</v>
      </c>
      <c r="B1934" s="94"/>
      <c r="C1934" s="29"/>
      <c r="D1934" s="89"/>
      <c r="E1934" s="95">
        <f t="shared" si="460"/>
        <v>0</v>
      </c>
      <c r="F1934" s="93">
        <v>180</v>
      </c>
      <c r="G1934" s="93"/>
      <c r="H1934" s="91">
        <v>0.08</v>
      </c>
      <c r="I1934" s="95">
        <f t="shared" si="461"/>
        <v>0</v>
      </c>
      <c r="J1934" s="95">
        <f t="shared" si="455"/>
        <v>0</v>
      </c>
      <c r="K1934" s="95">
        <f t="shared" si="456"/>
        <v>0</v>
      </c>
      <c r="L1934" s="95">
        <f t="shared" si="458"/>
        <v>0</v>
      </c>
      <c r="M1934" s="92">
        <f t="shared" si="463"/>
        <v>0.04</v>
      </c>
      <c r="N1934" s="92">
        <f t="shared" si="465"/>
        <v>3.3960531989175591E-3</v>
      </c>
      <c r="O1934" s="90"/>
    </row>
    <row r="1935" spans="1:15" x14ac:dyDescent="0.3">
      <c r="A1935" s="94">
        <f xml:space="preserve"> IF(MOD(ROWS($A$681:A1934),12) = 0,A1934+1,A1934)</f>
        <v>163</v>
      </c>
      <c r="B1935" s="94"/>
      <c r="C1935" s="29"/>
      <c r="D1935" s="89"/>
      <c r="E1935" s="95">
        <f t="shared" si="460"/>
        <v>0</v>
      </c>
      <c r="F1935" s="93">
        <v>180</v>
      </c>
      <c r="G1935" s="93"/>
      <c r="H1935" s="91">
        <v>0.08</v>
      </c>
      <c r="I1935" s="95">
        <f t="shared" si="461"/>
        <v>0</v>
      </c>
      <c r="J1935" s="95">
        <f t="shared" si="455"/>
        <v>0</v>
      </c>
      <c r="K1935" s="95">
        <f t="shared" si="456"/>
        <v>0</v>
      </c>
      <c r="L1935" s="95">
        <f t="shared" si="458"/>
        <v>0</v>
      </c>
      <c r="M1935" s="92">
        <f t="shared" si="463"/>
        <v>0.04</v>
      </c>
      <c r="N1935" s="92">
        <f t="shared" si="465"/>
        <v>3.3960531989175591E-3</v>
      </c>
      <c r="O1935" s="90"/>
    </row>
    <row r="1936" spans="1:15" x14ac:dyDescent="0.3">
      <c r="A1936" s="94">
        <f xml:space="preserve"> IF(MOD(ROWS($A$681:A1935),12) = 0,A1935+1,A1935)</f>
        <v>163</v>
      </c>
      <c r="B1936" s="94"/>
      <c r="C1936" s="29"/>
      <c r="D1936" s="89"/>
      <c r="E1936" s="95">
        <f t="shared" si="460"/>
        <v>0</v>
      </c>
      <c r="F1936" s="93">
        <v>180</v>
      </c>
      <c r="G1936" s="93"/>
      <c r="H1936" s="91">
        <v>0.08</v>
      </c>
      <c r="I1936" s="95">
        <f t="shared" si="461"/>
        <v>0</v>
      </c>
      <c r="J1936" s="95">
        <f t="shared" ref="J1936:J1999" si="467">E1936*(H1936/12)</f>
        <v>0</v>
      </c>
      <c r="K1936" s="95">
        <f t="shared" ref="K1936:K1999" si="468">I1936-J1936</f>
        <v>0</v>
      </c>
      <c r="L1936" s="95">
        <f t="shared" si="458"/>
        <v>0</v>
      </c>
      <c r="M1936" s="92">
        <f t="shared" si="463"/>
        <v>0.04</v>
      </c>
      <c r="N1936" s="92">
        <f t="shared" si="465"/>
        <v>3.3960531989175591E-3</v>
      </c>
      <c r="O1936" s="90"/>
    </row>
    <row r="1937" spans="1:15" x14ac:dyDescent="0.3">
      <c r="A1937" s="94">
        <f xml:space="preserve"> IF(MOD(ROWS($A$681:A1936),12) = 0,A1936+1,A1936)</f>
        <v>163</v>
      </c>
      <c r="B1937" s="94"/>
      <c r="C1937" s="29"/>
      <c r="D1937" s="89"/>
      <c r="E1937" s="95">
        <f t="shared" si="460"/>
        <v>0</v>
      </c>
      <c r="F1937" s="93">
        <v>180</v>
      </c>
      <c r="G1937" s="93"/>
      <c r="H1937" s="91">
        <v>0.08</v>
      </c>
      <c r="I1937" s="95">
        <f t="shared" si="461"/>
        <v>0</v>
      </c>
      <c r="J1937" s="95">
        <f t="shared" si="467"/>
        <v>0</v>
      </c>
      <c r="K1937" s="95">
        <f t="shared" si="468"/>
        <v>0</v>
      </c>
      <c r="L1937" s="95">
        <f t="shared" si="458"/>
        <v>0</v>
      </c>
      <c r="M1937" s="92">
        <f t="shared" si="463"/>
        <v>0.04</v>
      </c>
      <c r="N1937" s="92">
        <f t="shared" si="465"/>
        <v>3.3960531989175591E-3</v>
      </c>
      <c r="O1937" s="90"/>
    </row>
    <row r="1938" spans="1:15" x14ac:dyDescent="0.3">
      <c r="A1938" s="94">
        <f xml:space="preserve"> IF(MOD(ROWS($A$681:A1937),12) = 0,A1937+1,A1937)</f>
        <v>163</v>
      </c>
      <c r="B1938" s="94"/>
      <c r="C1938" s="29"/>
      <c r="D1938" s="89"/>
      <c r="E1938" s="95">
        <f t="shared" si="460"/>
        <v>0</v>
      </c>
      <c r="F1938" s="93">
        <v>180</v>
      </c>
      <c r="G1938" s="93"/>
      <c r="H1938" s="91">
        <v>0.08</v>
      </c>
      <c r="I1938" s="95">
        <f t="shared" si="461"/>
        <v>0</v>
      </c>
      <c r="J1938" s="95">
        <f t="shared" si="467"/>
        <v>0</v>
      </c>
      <c r="K1938" s="95">
        <f t="shared" si="468"/>
        <v>0</v>
      </c>
      <c r="L1938" s="95">
        <f t="shared" si="458"/>
        <v>0</v>
      </c>
      <c r="M1938" s="92">
        <f t="shared" si="463"/>
        <v>0.04</v>
      </c>
      <c r="N1938" s="92">
        <f t="shared" si="465"/>
        <v>3.3960531989175591E-3</v>
      </c>
      <c r="O1938" s="90"/>
    </row>
    <row r="1939" spans="1:15" x14ac:dyDescent="0.3">
      <c r="A1939" s="94">
        <f xml:space="preserve"> IF(MOD(ROWS($A$681:A1938),12) = 0,A1938+1,A1938)</f>
        <v>163</v>
      </c>
      <c r="B1939" s="94"/>
      <c r="C1939" s="29"/>
      <c r="D1939" s="89"/>
      <c r="E1939" s="95">
        <f t="shared" si="460"/>
        <v>0</v>
      </c>
      <c r="F1939" s="93">
        <v>180</v>
      </c>
      <c r="G1939" s="93"/>
      <c r="H1939" s="91">
        <v>0.08</v>
      </c>
      <c r="I1939" s="95">
        <f t="shared" si="461"/>
        <v>0</v>
      </c>
      <c r="J1939" s="95">
        <f t="shared" si="467"/>
        <v>0</v>
      </c>
      <c r="K1939" s="95">
        <f t="shared" si="468"/>
        <v>0</v>
      </c>
      <c r="L1939" s="95">
        <f t="shared" si="458"/>
        <v>0</v>
      </c>
      <c r="M1939" s="92">
        <f t="shared" si="463"/>
        <v>0.04</v>
      </c>
      <c r="N1939" s="92">
        <f t="shared" si="465"/>
        <v>3.3960531989175591E-3</v>
      </c>
      <c r="O1939" s="90"/>
    </row>
    <row r="1940" spans="1:15" x14ac:dyDescent="0.3">
      <c r="A1940" s="94">
        <f xml:space="preserve"> IF(MOD(ROWS($A$681:A1939),12) = 0,A1939+1,A1939)</f>
        <v>163</v>
      </c>
      <c r="B1940" s="94"/>
      <c r="C1940" s="29"/>
      <c r="D1940" s="89"/>
      <c r="E1940" s="95">
        <f t="shared" si="460"/>
        <v>0</v>
      </c>
      <c r="F1940" s="93">
        <v>180</v>
      </c>
      <c r="G1940" s="93"/>
      <c r="H1940" s="91">
        <v>0.08</v>
      </c>
      <c r="I1940" s="95">
        <f t="shared" si="461"/>
        <v>0</v>
      </c>
      <c r="J1940" s="95">
        <f t="shared" si="467"/>
        <v>0</v>
      </c>
      <c r="K1940" s="95">
        <f t="shared" si="468"/>
        <v>0</v>
      </c>
      <c r="L1940" s="95">
        <f t="shared" si="458"/>
        <v>0</v>
      </c>
      <c r="M1940" s="92">
        <f t="shared" si="463"/>
        <v>0.04</v>
      </c>
      <c r="N1940" s="92">
        <f t="shared" si="465"/>
        <v>3.3960531989175591E-3</v>
      </c>
      <c r="O1940" s="88">
        <f t="shared" ref="O1940" si="469">SUM(I1929:I1940)</f>
        <v>0</v>
      </c>
    </row>
    <row r="1941" spans="1:15" x14ac:dyDescent="0.3">
      <c r="A1941" s="94">
        <f xml:space="preserve"> IF(MOD(ROWS($A$681:A1940),12) = 0,A1940+1,A1940)</f>
        <v>164</v>
      </c>
      <c r="B1941" s="94"/>
      <c r="C1941" s="29"/>
      <c r="D1941" s="89"/>
      <c r="E1941" s="95">
        <f t="shared" si="460"/>
        <v>0</v>
      </c>
      <c r="F1941" s="93">
        <v>180</v>
      </c>
      <c r="G1941" s="93"/>
      <c r="H1941" s="91">
        <v>0.08</v>
      </c>
      <c r="I1941" s="95">
        <f t="shared" si="461"/>
        <v>0</v>
      </c>
      <c r="J1941" s="95">
        <f t="shared" si="467"/>
        <v>0</v>
      </c>
      <c r="K1941" s="95">
        <f t="shared" si="468"/>
        <v>0</v>
      </c>
      <c r="L1941" s="95">
        <f t="shared" si="458"/>
        <v>0</v>
      </c>
      <c r="M1941" s="92">
        <f t="shared" si="463"/>
        <v>0.04</v>
      </c>
      <c r="N1941" s="92">
        <f t="shared" si="465"/>
        <v>3.3960531989175591E-3</v>
      </c>
      <c r="O1941" s="90"/>
    </row>
    <row r="1942" spans="1:15" x14ac:dyDescent="0.3">
      <c r="A1942" s="94">
        <f xml:space="preserve"> IF(MOD(ROWS($A$681:A1941),12) = 0,A1941+1,A1941)</f>
        <v>164</v>
      </c>
      <c r="B1942" s="94"/>
      <c r="C1942" s="29"/>
      <c r="D1942" s="89"/>
      <c r="E1942" s="95">
        <f t="shared" si="460"/>
        <v>0</v>
      </c>
      <c r="F1942" s="93">
        <v>180</v>
      </c>
      <c r="G1942" s="93"/>
      <c r="H1942" s="91">
        <v>0.08</v>
      </c>
      <c r="I1942" s="95">
        <f t="shared" si="461"/>
        <v>0</v>
      </c>
      <c r="J1942" s="95">
        <f t="shared" si="467"/>
        <v>0</v>
      </c>
      <c r="K1942" s="95">
        <f t="shared" si="468"/>
        <v>0</v>
      </c>
      <c r="L1942" s="95">
        <f t="shared" si="458"/>
        <v>0</v>
      </c>
      <c r="M1942" s="92">
        <f t="shared" si="463"/>
        <v>0.04</v>
      </c>
      <c r="N1942" s="92">
        <f t="shared" si="465"/>
        <v>3.3960531989175591E-3</v>
      </c>
      <c r="O1942" s="90"/>
    </row>
    <row r="1943" spans="1:15" x14ac:dyDescent="0.3">
      <c r="A1943" s="94">
        <f xml:space="preserve"> IF(MOD(ROWS($A$681:A1942),12) = 0,A1942+1,A1942)</f>
        <v>164</v>
      </c>
      <c r="B1943" s="94"/>
      <c r="C1943" s="29"/>
      <c r="D1943" s="89"/>
      <c r="E1943" s="95">
        <f t="shared" si="460"/>
        <v>0</v>
      </c>
      <c r="F1943" s="93">
        <v>180</v>
      </c>
      <c r="G1943" s="93"/>
      <c r="H1943" s="91">
        <v>0.08</v>
      </c>
      <c r="I1943" s="95">
        <f t="shared" si="461"/>
        <v>0</v>
      </c>
      <c r="J1943" s="95">
        <f t="shared" si="467"/>
        <v>0</v>
      </c>
      <c r="K1943" s="95">
        <f t="shared" si="468"/>
        <v>0</v>
      </c>
      <c r="L1943" s="95">
        <f t="shared" si="458"/>
        <v>0</v>
      </c>
      <c r="M1943" s="92">
        <f t="shared" si="463"/>
        <v>0.04</v>
      </c>
      <c r="N1943" s="92">
        <f t="shared" si="465"/>
        <v>3.3960531989175591E-3</v>
      </c>
      <c r="O1943" s="90"/>
    </row>
    <row r="1944" spans="1:15" x14ac:dyDescent="0.3">
      <c r="A1944" s="94">
        <f xml:space="preserve"> IF(MOD(ROWS($A$681:A1943),12) = 0,A1943+1,A1943)</f>
        <v>164</v>
      </c>
      <c r="B1944" s="94"/>
      <c r="C1944" s="29"/>
      <c r="D1944" s="89"/>
      <c r="E1944" s="95">
        <f t="shared" si="460"/>
        <v>0</v>
      </c>
      <c r="F1944" s="93">
        <v>180</v>
      </c>
      <c r="G1944" s="93"/>
      <c r="H1944" s="91">
        <v>0.08</v>
      </c>
      <c r="I1944" s="95">
        <f t="shared" si="461"/>
        <v>0</v>
      </c>
      <c r="J1944" s="95">
        <f t="shared" si="467"/>
        <v>0</v>
      </c>
      <c r="K1944" s="95">
        <f t="shared" si="468"/>
        <v>0</v>
      </c>
      <c r="L1944" s="95">
        <f t="shared" si="458"/>
        <v>0</v>
      </c>
      <c r="M1944" s="92">
        <f t="shared" si="463"/>
        <v>0.04</v>
      </c>
      <c r="N1944" s="92">
        <f t="shared" si="465"/>
        <v>3.3960531989175591E-3</v>
      </c>
      <c r="O1944" s="90"/>
    </row>
    <row r="1945" spans="1:15" x14ac:dyDescent="0.3">
      <c r="A1945" s="94">
        <f xml:space="preserve"> IF(MOD(ROWS($A$681:A1944),12) = 0,A1944+1,A1944)</f>
        <v>164</v>
      </c>
      <c r="B1945" s="94"/>
      <c r="C1945" s="29"/>
      <c r="D1945" s="89"/>
      <c r="E1945" s="95">
        <f t="shared" si="460"/>
        <v>0</v>
      </c>
      <c r="F1945" s="93">
        <v>180</v>
      </c>
      <c r="G1945" s="93"/>
      <c r="H1945" s="91">
        <v>0.08</v>
      </c>
      <c r="I1945" s="95">
        <f t="shared" si="461"/>
        <v>0</v>
      </c>
      <c r="J1945" s="95">
        <f t="shared" si="467"/>
        <v>0</v>
      </c>
      <c r="K1945" s="95">
        <f t="shared" si="468"/>
        <v>0</v>
      </c>
      <c r="L1945" s="95">
        <f t="shared" si="458"/>
        <v>0</v>
      </c>
      <c r="M1945" s="92">
        <f t="shared" si="463"/>
        <v>0.04</v>
      </c>
      <c r="N1945" s="92">
        <f t="shared" si="465"/>
        <v>3.3960531989175591E-3</v>
      </c>
      <c r="O1945" s="90"/>
    </row>
    <row r="1946" spans="1:15" x14ac:dyDescent="0.3">
      <c r="A1946" s="94">
        <f xml:space="preserve"> IF(MOD(ROWS($A$681:A1945),12) = 0,A1945+1,A1945)</f>
        <v>164</v>
      </c>
      <c r="B1946" s="94"/>
      <c r="C1946" s="29"/>
      <c r="D1946" s="89"/>
      <c r="E1946" s="95">
        <f t="shared" si="460"/>
        <v>0</v>
      </c>
      <c r="F1946" s="93">
        <v>180</v>
      </c>
      <c r="G1946" s="93"/>
      <c r="H1946" s="91">
        <v>0.08</v>
      </c>
      <c r="I1946" s="95">
        <f t="shared" si="461"/>
        <v>0</v>
      </c>
      <c r="J1946" s="95">
        <f t="shared" si="467"/>
        <v>0</v>
      </c>
      <c r="K1946" s="95">
        <f t="shared" si="468"/>
        <v>0</v>
      </c>
      <c r="L1946" s="95">
        <f t="shared" si="458"/>
        <v>0</v>
      </c>
      <c r="M1946" s="92">
        <f t="shared" si="463"/>
        <v>0.04</v>
      </c>
      <c r="N1946" s="92">
        <f t="shared" si="465"/>
        <v>3.3960531989175591E-3</v>
      </c>
      <c r="O1946" s="90"/>
    </row>
    <row r="1947" spans="1:15" x14ac:dyDescent="0.3">
      <c r="A1947" s="94">
        <f xml:space="preserve"> IF(MOD(ROWS($A$681:A1946),12) = 0,A1946+1,A1946)</f>
        <v>164</v>
      </c>
      <c r="B1947" s="94"/>
      <c r="C1947" s="29"/>
      <c r="D1947" s="89"/>
      <c r="E1947" s="95">
        <f t="shared" si="460"/>
        <v>0</v>
      </c>
      <c r="F1947" s="93">
        <v>180</v>
      </c>
      <c r="G1947" s="93"/>
      <c r="H1947" s="91">
        <v>0.08</v>
      </c>
      <c r="I1947" s="95">
        <f t="shared" si="461"/>
        <v>0</v>
      </c>
      <c r="J1947" s="95">
        <f t="shared" si="467"/>
        <v>0</v>
      </c>
      <c r="K1947" s="95">
        <f t="shared" si="468"/>
        <v>0</v>
      </c>
      <c r="L1947" s="95">
        <f t="shared" si="458"/>
        <v>0</v>
      </c>
      <c r="M1947" s="92">
        <f t="shared" si="463"/>
        <v>0.04</v>
      </c>
      <c r="N1947" s="92">
        <f t="shared" si="465"/>
        <v>3.3960531989175591E-3</v>
      </c>
      <c r="O1947" s="90"/>
    </row>
    <row r="1948" spans="1:15" x14ac:dyDescent="0.3">
      <c r="A1948" s="94">
        <f xml:space="preserve"> IF(MOD(ROWS($A$681:A1947),12) = 0,A1947+1,A1947)</f>
        <v>164</v>
      </c>
      <c r="B1948" s="94"/>
      <c r="C1948" s="29"/>
      <c r="D1948" s="89"/>
      <c r="E1948" s="95">
        <f t="shared" si="460"/>
        <v>0</v>
      </c>
      <c r="F1948" s="93">
        <v>180</v>
      </c>
      <c r="G1948" s="93"/>
      <c r="H1948" s="91">
        <v>0.08</v>
      </c>
      <c r="I1948" s="95">
        <f t="shared" si="461"/>
        <v>0</v>
      </c>
      <c r="J1948" s="95">
        <f t="shared" si="467"/>
        <v>0</v>
      </c>
      <c r="K1948" s="95">
        <f t="shared" si="468"/>
        <v>0</v>
      </c>
      <c r="L1948" s="95">
        <f t="shared" si="458"/>
        <v>0</v>
      </c>
      <c r="M1948" s="92">
        <f t="shared" si="463"/>
        <v>0.04</v>
      </c>
      <c r="N1948" s="92">
        <f t="shared" si="465"/>
        <v>3.3960531989175591E-3</v>
      </c>
      <c r="O1948" s="90"/>
    </row>
    <row r="1949" spans="1:15" x14ac:dyDescent="0.3">
      <c r="A1949" s="94">
        <f xml:space="preserve"> IF(MOD(ROWS($A$681:A1948),12) = 0,A1948+1,A1948)</f>
        <v>164</v>
      </c>
      <c r="B1949" s="94"/>
      <c r="C1949" s="29"/>
      <c r="D1949" s="89"/>
      <c r="E1949" s="95">
        <f t="shared" si="460"/>
        <v>0</v>
      </c>
      <c r="F1949" s="93">
        <v>180</v>
      </c>
      <c r="G1949" s="93"/>
      <c r="H1949" s="91">
        <v>0.08</v>
      </c>
      <c r="I1949" s="95">
        <f t="shared" si="461"/>
        <v>0</v>
      </c>
      <c r="J1949" s="95">
        <f t="shared" si="467"/>
        <v>0</v>
      </c>
      <c r="K1949" s="95">
        <f t="shared" si="468"/>
        <v>0</v>
      </c>
      <c r="L1949" s="95">
        <f t="shared" si="458"/>
        <v>0</v>
      </c>
      <c r="M1949" s="92">
        <f t="shared" si="463"/>
        <v>0.04</v>
      </c>
      <c r="N1949" s="92">
        <f t="shared" si="465"/>
        <v>3.3960531989175591E-3</v>
      </c>
      <c r="O1949" s="90"/>
    </row>
    <row r="1950" spans="1:15" x14ac:dyDescent="0.3">
      <c r="A1950" s="94">
        <f xml:space="preserve"> IF(MOD(ROWS($A$681:A1949),12) = 0,A1949+1,A1949)</f>
        <v>164</v>
      </c>
      <c r="B1950" s="94"/>
      <c r="C1950" s="29"/>
      <c r="D1950" s="89"/>
      <c r="E1950" s="95">
        <f t="shared" si="460"/>
        <v>0</v>
      </c>
      <c r="F1950" s="93">
        <v>180</v>
      </c>
      <c r="G1950" s="93"/>
      <c r="H1950" s="91">
        <v>0.08</v>
      </c>
      <c r="I1950" s="95">
        <f t="shared" si="461"/>
        <v>0</v>
      </c>
      <c r="J1950" s="95">
        <f t="shared" si="467"/>
        <v>0</v>
      </c>
      <c r="K1950" s="95">
        <f t="shared" si="468"/>
        <v>0</v>
      </c>
      <c r="L1950" s="95">
        <f t="shared" si="458"/>
        <v>0</v>
      </c>
      <c r="M1950" s="92">
        <f t="shared" si="463"/>
        <v>0.04</v>
      </c>
      <c r="N1950" s="92">
        <f t="shared" si="465"/>
        <v>3.3960531989175591E-3</v>
      </c>
      <c r="O1950" s="90"/>
    </row>
    <row r="1951" spans="1:15" x14ac:dyDescent="0.3">
      <c r="A1951" s="94">
        <f xml:space="preserve"> IF(MOD(ROWS($A$681:A1950),12) = 0,A1950+1,A1950)</f>
        <v>164</v>
      </c>
      <c r="B1951" s="94"/>
      <c r="C1951" s="29"/>
      <c r="D1951" s="89"/>
      <c r="E1951" s="95">
        <f t="shared" si="460"/>
        <v>0</v>
      </c>
      <c r="F1951" s="93">
        <v>180</v>
      </c>
      <c r="G1951" s="93"/>
      <c r="H1951" s="91">
        <v>0.08</v>
      </c>
      <c r="I1951" s="95">
        <f t="shared" si="461"/>
        <v>0</v>
      </c>
      <c r="J1951" s="95">
        <f t="shared" si="467"/>
        <v>0</v>
      </c>
      <c r="K1951" s="95">
        <f t="shared" si="468"/>
        <v>0</v>
      </c>
      <c r="L1951" s="95">
        <f t="shared" si="458"/>
        <v>0</v>
      </c>
      <c r="M1951" s="92">
        <f t="shared" si="463"/>
        <v>0.04</v>
      </c>
      <c r="N1951" s="92">
        <f t="shared" si="465"/>
        <v>3.3960531989175591E-3</v>
      </c>
      <c r="O1951" s="90"/>
    </row>
    <row r="1952" spans="1:15" x14ac:dyDescent="0.3">
      <c r="A1952" s="94">
        <f xml:space="preserve"> IF(MOD(ROWS($A$681:A1951),12) = 0,A1951+1,A1951)</f>
        <v>164</v>
      </c>
      <c r="B1952" s="94"/>
      <c r="C1952" s="29"/>
      <c r="D1952" s="89"/>
      <c r="E1952" s="95">
        <f t="shared" si="460"/>
        <v>0</v>
      </c>
      <c r="F1952" s="93">
        <v>180</v>
      </c>
      <c r="G1952" s="93"/>
      <c r="H1952" s="91">
        <v>0.08</v>
      </c>
      <c r="I1952" s="95">
        <f t="shared" si="461"/>
        <v>0</v>
      </c>
      <c r="J1952" s="95">
        <f t="shared" si="467"/>
        <v>0</v>
      </c>
      <c r="K1952" s="95">
        <f t="shared" si="468"/>
        <v>0</v>
      </c>
      <c r="L1952" s="95">
        <f t="shared" si="458"/>
        <v>0</v>
      </c>
      <c r="M1952" s="92">
        <f t="shared" si="463"/>
        <v>0.04</v>
      </c>
      <c r="N1952" s="92">
        <f t="shared" si="465"/>
        <v>3.3960531989175591E-3</v>
      </c>
      <c r="O1952" s="88">
        <f t="shared" ref="O1952" si="470">SUM(I1941:I1952)</f>
        <v>0</v>
      </c>
    </row>
    <row r="1953" spans="1:15" x14ac:dyDescent="0.3">
      <c r="A1953" s="94">
        <f xml:space="preserve"> IF(MOD(ROWS($A$681:A1952),12) = 0,A1952+1,A1952)</f>
        <v>165</v>
      </c>
      <c r="B1953" s="94"/>
      <c r="C1953" s="29"/>
      <c r="D1953" s="89"/>
      <c r="E1953" s="95">
        <f t="shared" si="460"/>
        <v>0</v>
      </c>
      <c r="F1953" s="93">
        <v>180</v>
      </c>
      <c r="G1953" s="93"/>
      <c r="H1953" s="91">
        <v>0.08</v>
      </c>
      <c r="I1953" s="95">
        <f t="shared" si="461"/>
        <v>0</v>
      </c>
      <c r="J1953" s="95">
        <f t="shared" si="467"/>
        <v>0</v>
      </c>
      <c r="K1953" s="95">
        <f t="shared" si="468"/>
        <v>0</v>
      </c>
      <c r="L1953" s="95">
        <f t="shared" si="458"/>
        <v>0</v>
      </c>
      <c r="M1953" s="92">
        <f t="shared" si="463"/>
        <v>0.04</v>
      </c>
      <c r="N1953" s="92">
        <f t="shared" si="465"/>
        <v>3.3960531989175591E-3</v>
      </c>
      <c r="O1953" s="90"/>
    </row>
    <row r="1954" spans="1:15" x14ac:dyDescent="0.3">
      <c r="A1954" s="94">
        <f xml:space="preserve"> IF(MOD(ROWS($A$681:A1953),12) = 0,A1953+1,A1953)</f>
        <v>165</v>
      </c>
      <c r="B1954" s="94"/>
      <c r="C1954" s="29"/>
      <c r="D1954" s="89"/>
      <c r="E1954" s="95">
        <f t="shared" si="460"/>
        <v>0</v>
      </c>
      <c r="F1954" s="93">
        <v>180</v>
      </c>
      <c r="G1954" s="93"/>
      <c r="H1954" s="91">
        <v>0.08</v>
      </c>
      <c r="I1954" s="95">
        <f t="shared" si="461"/>
        <v>0</v>
      </c>
      <c r="J1954" s="95">
        <f t="shared" si="467"/>
        <v>0</v>
      </c>
      <c r="K1954" s="95">
        <f t="shared" si="468"/>
        <v>0</v>
      </c>
      <c r="L1954" s="95">
        <f t="shared" ref="L1954:L2017" si="471">MAX(0,N1954*(E1954-K1954))</f>
        <v>0</v>
      </c>
      <c r="M1954" s="92">
        <f t="shared" si="463"/>
        <v>0.04</v>
      </c>
      <c r="N1954" s="92">
        <f t="shared" si="465"/>
        <v>3.3960531989175591E-3</v>
      </c>
      <c r="O1954" s="90"/>
    </row>
    <row r="1955" spans="1:15" x14ac:dyDescent="0.3">
      <c r="A1955" s="94">
        <f xml:space="preserve"> IF(MOD(ROWS($A$681:A1954),12) = 0,A1954+1,A1954)</f>
        <v>165</v>
      </c>
      <c r="B1955" s="94"/>
      <c r="C1955" s="29"/>
      <c r="D1955" s="89"/>
      <c r="E1955" s="95">
        <f t="shared" si="460"/>
        <v>0</v>
      </c>
      <c r="F1955" s="93">
        <v>180</v>
      </c>
      <c r="G1955" s="93"/>
      <c r="H1955" s="91">
        <v>0.08</v>
      </c>
      <c r="I1955" s="95">
        <f t="shared" si="461"/>
        <v>0</v>
      </c>
      <c r="J1955" s="95">
        <f t="shared" si="467"/>
        <v>0</v>
      </c>
      <c r="K1955" s="95">
        <f t="shared" si="468"/>
        <v>0</v>
      </c>
      <c r="L1955" s="95">
        <f t="shared" si="471"/>
        <v>0</v>
      </c>
      <c r="M1955" s="92">
        <f t="shared" si="463"/>
        <v>0.04</v>
      </c>
      <c r="N1955" s="92">
        <f t="shared" si="465"/>
        <v>3.3960531989175591E-3</v>
      </c>
      <c r="O1955" s="90"/>
    </row>
    <row r="1956" spans="1:15" x14ac:dyDescent="0.3">
      <c r="A1956" s="94">
        <f xml:space="preserve"> IF(MOD(ROWS($A$681:A1955),12) = 0,A1955+1,A1955)</f>
        <v>165</v>
      </c>
      <c r="B1956" s="94"/>
      <c r="C1956" s="29"/>
      <c r="D1956" s="89"/>
      <c r="E1956" s="95">
        <f t="shared" si="460"/>
        <v>0</v>
      </c>
      <c r="F1956" s="93">
        <v>180</v>
      </c>
      <c r="G1956" s="93"/>
      <c r="H1956" s="91">
        <v>0.08</v>
      </c>
      <c r="I1956" s="95">
        <f t="shared" si="461"/>
        <v>0</v>
      </c>
      <c r="J1956" s="95">
        <f t="shared" si="467"/>
        <v>0</v>
      </c>
      <c r="K1956" s="95">
        <f t="shared" si="468"/>
        <v>0</v>
      </c>
      <c r="L1956" s="95">
        <f t="shared" si="471"/>
        <v>0</v>
      </c>
      <c r="M1956" s="92">
        <f t="shared" si="463"/>
        <v>0.04</v>
      </c>
      <c r="N1956" s="92">
        <f t="shared" si="465"/>
        <v>3.3960531989175591E-3</v>
      </c>
      <c r="O1956" s="90"/>
    </row>
    <row r="1957" spans="1:15" x14ac:dyDescent="0.3">
      <c r="A1957" s="94">
        <f xml:space="preserve"> IF(MOD(ROWS($A$681:A1956),12) = 0,A1956+1,A1956)</f>
        <v>165</v>
      </c>
      <c r="B1957" s="94"/>
      <c r="C1957" s="29"/>
      <c r="D1957" s="89"/>
      <c r="E1957" s="95">
        <f t="shared" si="460"/>
        <v>0</v>
      </c>
      <c r="F1957" s="93">
        <v>180</v>
      </c>
      <c r="G1957" s="93"/>
      <c r="H1957" s="91">
        <v>0.08</v>
      </c>
      <c r="I1957" s="95">
        <f t="shared" si="461"/>
        <v>0</v>
      </c>
      <c r="J1957" s="95">
        <f t="shared" si="467"/>
        <v>0</v>
      </c>
      <c r="K1957" s="95">
        <f t="shared" si="468"/>
        <v>0</v>
      </c>
      <c r="L1957" s="95">
        <f t="shared" si="471"/>
        <v>0</v>
      </c>
      <c r="M1957" s="92">
        <f t="shared" si="463"/>
        <v>0.04</v>
      </c>
      <c r="N1957" s="92">
        <f t="shared" si="465"/>
        <v>3.3960531989175591E-3</v>
      </c>
      <c r="O1957" s="90"/>
    </row>
    <row r="1958" spans="1:15" x14ac:dyDescent="0.3">
      <c r="A1958" s="94">
        <f xml:space="preserve"> IF(MOD(ROWS($A$681:A1957),12) = 0,A1957+1,A1957)</f>
        <v>165</v>
      </c>
      <c r="B1958" s="94"/>
      <c r="C1958" s="29"/>
      <c r="D1958" s="89"/>
      <c r="E1958" s="95">
        <f t="shared" si="460"/>
        <v>0</v>
      </c>
      <c r="F1958" s="93">
        <v>180</v>
      </c>
      <c r="G1958" s="93"/>
      <c r="H1958" s="91">
        <v>0.08</v>
      </c>
      <c r="I1958" s="95">
        <f t="shared" si="461"/>
        <v>0</v>
      </c>
      <c r="J1958" s="95">
        <f t="shared" si="467"/>
        <v>0</v>
      </c>
      <c r="K1958" s="95">
        <f t="shared" si="468"/>
        <v>0</v>
      </c>
      <c r="L1958" s="95">
        <f t="shared" si="471"/>
        <v>0</v>
      </c>
      <c r="M1958" s="92">
        <f t="shared" si="463"/>
        <v>0.04</v>
      </c>
      <c r="N1958" s="92">
        <f t="shared" si="465"/>
        <v>3.3960531989175591E-3</v>
      </c>
      <c r="O1958" s="90"/>
    </row>
    <row r="1959" spans="1:15" x14ac:dyDescent="0.3">
      <c r="A1959" s="94">
        <f xml:space="preserve"> IF(MOD(ROWS($A$681:A1958),12) = 0,A1958+1,A1958)</f>
        <v>165</v>
      </c>
      <c r="B1959" s="94"/>
      <c r="C1959" s="29"/>
      <c r="D1959" s="89"/>
      <c r="E1959" s="95">
        <f t="shared" si="460"/>
        <v>0</v>
      </c>
      <c r="F1959" s="93">
        <v>180</v>
      </c>
      <c r="G1959" s="93"/>
      <c r="H1959" s="91">
        <v>0.08</v>
      </c>
      <c r="I1959" s="95">
        <f t="shared" si="461"/>
        <v>0</v>
      </c>
      <c r="J1959" s="95">
        <f t="shared" si="467"/>
        <v>0</v>
      </c>
      <c r="K1959" s="95">
        <f t="shared" si="468"/>
        <v>0</v>
      </c>
      <c r="L1959" s="95">
        <f t="shared" si="471"/>
        <v>0</v>
      </c>
      <c r="M1959" s="92">
        <f t="shared" si="463"/>
        <v>0.04</v>
      </c>
      <c r="N1959" s="92">
        <f t="shared" si="465"/>
        <v>3.3960531989175591E-3</v>
      </c>
      <c r="O1959" s="90"/>
    </row>
    <row r="1960" spans="1:15" x14ac:dyDescent="0.3">
      <c r="A1960" s="94">
        <f xml:space="preserve"> IF(MOD(ROWS($A$681:A1959),12) = 0,A1959+1,A1959)</f>
        <v>165</v>
      </c>
      <c r="B1960" s="94"/>
      <c r="C1960" s="29"/>
      <c r="D1960" s="89"/>
      <c r="E1960" s="95">
        <f t="shared" si="460"/>
        <v>0</v>
      </c>
      <c r="F1960" s="93">
        <v>180</v>
      </c>
      <c r="G1960" s="93"/>
      <c r="H1960" s="91">
        <v>0.08</v>
      </c>
      <c r="I1960" s="95">
        <f t="shared" si="461"/>
        <v>0</v>
      </c>
      <c r="J1960" s="95">
        <f t="shared" si="467"/>
        <v>0</v>
      </c>
      <c r="K1960" s="95">
        <f t="shared" si="468"/>
        <v>0</v>
      </c>
      <c r="L1960" s="95">
        <f t="shared" si="471"/>
        <v>0</v>
      </c>
      <c r="M1960" s="92">
        <f t="shared" si="463"/>
        <v>0.04</v>
      </c>
      <c r="N1960" s="92">
        <f t="shared" si="465"/>
        <v>3.3960531989175591E-3</v>
      </c>
      <c r="O1960" s="90"/>
    </row>
    <row r="1961" spans="1:15" x14ac:dyDescent="0.3">
      <c r="A1961" s="94">
        <f xml:space="preserve"> IF(MOD(ROWS($A$681:A1960),12) = 0,A1960+1,A1960)</f>
        <v>165</v>
      </c>
      <c r="B1961" s="94"/>
      <c r="C1961" s="29"/>
      <c r="D1961" s="89"/>
      <c r="E1961" s="95">
        <f t="shared" si="460"/>
        <v>0</v>
      </c>
      <c r="F1961" s="93">
        <v>180</v>
      </c>
      <c r="G1961" s="93"/>
      <c r="H1961" s="91">
        <v>0.08</v>
      </c>
      <c r="I1961" s="95">
        <f t="shared" si="461"/>
        <v>0</v>
      </c>
      <c r="J1961" s="95">
        <f t="shared" si="467"/>
        <v>0</v>
      </c>
      <c r="K1961" s="95">
        <f t="shared" si="468"/>
        <v>0</v>
      </c>
      <c r="L1961" s="95">
        <f t="shared" si="471"/>
        <v>0</v>
      </c>
      <c r="M1961" s="92">
        <f t="shared" si="463"/>
        <v>0.04</v>
      </c>
      <c r="N1961" s="92">
        <f t="shared" si="465"/>
        <v>3.3960531989175591E-3</v>
      </c>
      <c r="O1961" s="90"/>
    </row>
    <row r="1962" spans="1:15" x14ac:dyDescent="0.3">
      <c r="A1962" s="94">
        <f xml:space="preserve"> IF(MOD(ROWS($A$681:A1961),12) = 0,A1961+1,A1961)</f>
        <v>165</v>
      </c>
      <c r="B1962" s="94"/>
      <c r="C1962" s="29"/>
      <c r="D1962" s="89"/>
      <c r="E1962" s="95">
        <f t="shared" si="460"/>
        <v>0</v>
      </c>
      <c r="F1962" s="93">
        <v>180</v>
      </c>
      <c r="G1962" s="93"/>
      <c r="H1962" s="91">
        <v>0.08</v>
      </c>
      <c r="I1962" s="95">
        <f t="shared" si="461"/>
        <v>0</v>
      </c>
      <c r="J1962" s="95">
        <f t="shared" si="467"/>
        <v>0</v>
      </c>
      <c r="K1962" s="95">
        <f t="shared" si="468"/>
        <v>0</v>
      </c>
      <c r="L1962" s="95">
        <f t="shared" si="471"/>
        <v>0</v>
      </c>
      <c r="M1962" s="92">
        <f t="shared" si="463"/>
        <v>0.04</v>
      </c>
      <c r="N1962" s="92">
        <f t="shared" si="465"/>
        <v>3.3960531989175591E-3</v>
      </c>
      <c r="O1962" s="90"/>
    </row>
    <row r="1963" spans="1:15" x14ac:dyDescent="0.3">
      <c r="A1963" s="94">
        <f xml:space="preserve"> IF(MOD(ROWS($A$681:A1962),12) = 0,A1962+1,A1962)</f>
        <v>165</v>
      </c>
      <c r="B1963" s="94"/>
      <c r="C1963" s="29"/>
      <c r="D1963" s="89"/>
      <c r="E1963" s="95">
        <f t="shared" si="460"/>
        <v>0</v>
      </c>
      <c r="F1963" s="93">
        <v>180</v>
      </c>
      <c r="G1963" s="93"/>
      <c r="H1963" s="91">
        <v>0.08</v>
      </c>
      <c r="I1963" s="95">
        <f t="shared" si="461"/>
        <v>0</v>
      </c>
      <c r="J1963" s="95">
        <f t="shared" si="467"/>
        <v>0</v>
      </c>
      <c r="K1963" s="95">
        <f t="shared" si="468"/>
        <v>0</v>
      </c>
      <c r="L1963" s="95">
        <f t="shared" si="471"/>
        <v>0</v>
      </c>
      <c r="M1963" s="92">
        <f t="shared" si="463"/>
        <v>0.04</v>
      </c>
      <c r="N1963" s="92">
        <f t="shared" si="465"/>
        <v>3.3960531989175591E-3</v>
      </c>
      <c r="O1963" s="90"/>
    </row>
    <row r="1964" spans="1:15" x14ac:dyDescent="0.3">
      <c r="A1964" s="94">
        <f xml:space="preserve"> IF(MOD(ROWS($A$681:A1963),12) = 0,A1963+1,A1963)</f>
        <v>165</v>
      </c>
      <c r="B1964" s="94"/>
      <c r="C1964" s="29"/>
      <c r="D1964" s="89"/>
      <c r="E1964" s="95">
        <f t="shared" si="460"/>
        <v>0</v>
      </c>
      <c r="F1964" s="93">
        <v>180</v>
      </c>
      <c r="G1964" s="93"/>
      <c r="H1964" s="91">
        <v>0.08</v>
      </c>
      <c r="I1964" s="95">
        <f t="shared" si="461"/>
        <v>0</v>
      </c>
      <c r="J1964" s="95">
        <f t="shared" si="467"/>
        <v>0</v>
      </c>
      <c r="K1964" s="95">
        <f t="shared" si="468"/>
        <v>0</v>
      </c>
      <c r="L1964" s="95">
        <f t="shared" si="471"/>
        <v>0</v>
      </c>
      <c r="M1964" s="92">
        <f t="shared" si="463"/>
        <v>0.04</v>
      </c>
      <c r="N1964" s="92">
        <f t="shared" si="465"/>
        <v>3.3960531989175591E-3</v>
      </c>
      <c r="O1964" s="88">
        <f t="shared" ref="O1964" si="472">SUM(I1953:I1964)</f>
        <v>0</v>
      </c>
    </row>
    <row r="1965" spans="1:15" x14ac:dyDescent="0.3">
      <c r="A1965" s="94">
        <f xml:space="preserve"> IF(MOD(ROWS($A$681:A1964),12) = 0,A1964+1,A1964)</f>
        <v>166</v>
      </c>
      <c r="B1965" s="94"/>
      <c r="C1965" s="29"/>
      <c r="D1965" s="89"/>
      <c r="E1965" s="95">
        <f t="shared" si="460"/>
        <v>0</v>
      </c>
      <c r="F1965" s="93">
        <v>180</v>
      </c>
      <c r="G1965" s="93"/>
      <c r="H1965" s="91">
        <v>0.08</v>
      </c>
      <c r="I1965" s="95">
        <f t="shared" si="461"/>
        <v>0</v>
      </c>
      <c r="J1965" s="95">
        <f t="shared" si="467"/>
        <v>0</v>
      </c>
      <c r="K1965" s="95">
        <f t="shared" si="468"/>
        <v>0</v>
      </c>
      <c r="L1965" s="95">
        <f t="shared" si="471"/>
        <v>0</v>
      </c>
      <c r="M1965" s="92">
        <f t="shared" si="463"/>
        <v>0.04</v>
      </c>
      <c r="N1965" s="92">
        <f t="shared" si="465"/>
        <v>3.3960531989175591E-3</v>
      </c>
      <c r="O1965" s="90"/>
    </row>
    <row r="1966" spans="1:15" x14ac:dyDescent="0.3">
      <c r="A1966" s="94">
        <f xml:space="preserve"> IF(MOD(ROWS($A$681:A1965),12) = 0,A1965+1,A1965)</f>
        <v>166</v>
      </c>
      <c r="B1966" s="94"/>
      <c r="C1966" s="29"/>
      <c r="D1966" s="89"/>
      <c r="E1966" s="95">
        <f t="shared" ref="E1966:E2029" si="473">MAX(0,E1954-K1954-L1954)</f>
        <v>0</v>
      </c>
      <c r="F1966" s="93">
        <v>180</v>
      </c>
      <c r="G1966" s="93"/>
      <c r="H1966" s="91">
        <v>0.08</v>
      </c>
      <c r="I1966" s="95">
        <f t="shared" ref="I1966:I2029" si="474">IF(E1966&lt;I1954, (E1966+J1966),I1954)</f>
        <v>0</v>
      </c>
      <c r="J1966" s="95">
        <f t="shared" si="467"/>
        <v>0</v>
      </c>
      <c r="K1966" s="95">
        <f t="shared" si="468"/>
        <v>0</v>
      </c>
      <c r="L1966" s="95">
        <f t="shared" si="471"/>
        <v>0</v>
      </c>
      <c r="M1966" s="92">
        <f t="shared" si="463"/>
        <v>0.04</v>
      </c>
      <c r="N1966" s="92">
        <f t="shared" si="465"/>
        <v>3.3960531989175591E-3</v>
      </c>
      <c r="O1966" s="90"/>
    </row>
    <row r="1967" spans="1:15" x14ac:dyDescent="0.3">
      <c r="A1967" s="94">
        <f xml:space="preserve"> IF(MOD(ROWS($A$681:A1966),12) = 0,A1966+1,A1966)</f>
        <v>166</v>
      </c>
      <c r="B1967" s="94"/>
      <c r="C1967" s="29"/>
      <c r="D1967" s="89"/>
      <c r="E1967" s="95">
        <f t="shared" si="473"/>
        <v>0</v>
      </c>
      <c r="F1967" s="93">
        <v>180</v>
      </c>
      <c r="G1967" s="93"/>
      <c r="H1967" s="91">
        <v>0.08</v>
      </c>
      <c r="I1967" s="95">
        <f t="shared" si="474"/>
        <v>0</v>
      </c>
      <c r="J1967" s="95">
        <f t="shared" si="467"/>
        <v>0</v>
      </c>
      <c r="K1967" s="95">
        <f t="shared" si="468"/>
        <v>0</v>
      </c>
      <c r="L1967" s="95">
        <f t="shared" si="471"/>
        <v>0</v>
      </c>
      <c r="M1967" s="92">
        <f t="shared" si="463"/>
        <v>0.04</v>
      </c>
      <c r="N1967" s="92">
        <f t="shared" si="465"/>
        <v>3.3960531989175591E-3</v>
      </c>
      <c r="O1967" s="90"/>
    </row>
    <row r="1968" spans="1:15" x14ac:dyDescent="0.3">
      <c r="A1968" s="94">
        <f xml:space="preserve"> IF(MOD(ROWS($A$681:A1967),12) = 0,A1967+1,A1967)</f>
        <v>166</v>
      </c>
      <c r="B1968" s="94"/>
      <c r="C1968" s="29"/>
      <c r="D1968" s="89"/>
      <c r="E1968" s="95">
        <f t="shared" si="473"/>
        <v>0</v>
      </c>
      <c r="F1968" s="93">
        <v>180</v>
      </c>
      <c r="G1968" s="93"/>
      <c r="H1968" s="91">
        <v>0.08</v>
      </c>
      <c r="I1968" s="95">
        <f t="shared" si="474"/>
        <v>0</v>
      </c>
      <c r="J1968" s="95">
        <f t="shared" si="467"/>
        <v>0</v>
      </c>
      <c r="K1968" s="95">
        <f t="shared" si="468"/>
        <v>0</v>
      </c>
      <c r="L1968" s="95">
        <f t="shared" si="471"/>
        <v>0</v>
      </c>
      <c r="M1968" s="92">
        <f t="shared" si="463"/>
        <v>0.04</v>
      </c>
      <c r="N1968" s="92">
        <f t="shared" si="465"/>
        <v>3.3960531989175591E-3</v>
      </c>
      <c r="O1968" s="90"/>
    </row>
    <row r="1969" spans="1:15" x14ac:dyDescent="0.3">
      <c r="A1969" s="94">
        <f xml:space="preserve"> IF(MOD(ROWS($A$681:A1968),12) = 0,A1968+1,A1968)</f>
        <v>166</v>
      </c>
      <c r="B1969" s="94"/>
      <c r="C1969" s="29"/>
      <c r="D1969" s="89"/>
      <c r="E1969" s="95">
        <f t="shared" si="473"/>
        <v>0</v>
      </c>
      <c r="F1969" s="93">
        <v>180</v>
      </c>
      <c r="G1969" s="93"/>
      <c r="H1969" s="91">
        <v>0.08</v>
      </c>
      <c r="I1969" s="95">
        <f t="shared" si="474"/>
        <v>0</v>
      </c>
      <c r="J1969" s="95">
        <f t="shared" si="467"/>
        <v>0</v>
      </c>
      <c r="K1969" s="95">
        <f t="shared" si="468"/>
        <v>0</v>
      </c>
      <c r="L1969" s="95">
        <f t="shared" si="471"/>
        <v>0</v>
      </c>
      <c r="M1969" s="92">
        <f t="shared" si="463"/>
        <v>0.04</v>
      </c>
      <c r="N1969" s="92">
        <f t="shared" si="465"/>
        <v>3.3960531989175591E-3</v>
      </c>
      <c r="O1969" s="90"/>
    </row>
    <row r="1970" spans="1:15" x14ac:dyDescent="0.3">
      <c r="A1970" s="94">
        <f xml:space="preserve"> IF(MOD(ROWS($A$681:A1969),12) = 0,A1969+1,A1969)</f>
        <v>166</v>
      </c>
      <c r="B1970" s="94"/>
      <c r="C1970" s="29"/>
      <c r="D1970" s="89"/>
      <c r="E1970" s="95">
        <f t="shared" si="473"/>
        <v>0</v>
      </c>
      <c r="F1970" s="93">
        <v>180</v>
      </c>
      <c r="G1970" s="93"/>
      <c r="H1970" s="91">
        <v>0.08</v>
      </c>
      <c r="I1970" s="95">
        <f t="shared" si="474"/>
        <v>0</v>
      </c>
      <c r="J1970" s="95">
        <f t="shared" si="467"/>
        <v>0</v>
      </c>
      <c r="K1970" s="95">
        <f t="shared" si="468"/>
        <v>0</v>
      </c>
      <c r="L1970" s="95">
        <f t="shared" si="471"/>
        <v>0</v>
      </c>
      <c r="M1970" s="92">
        <f t="shared" ref="M1970:M2033" si="475">0.04</f>
        <v>0.04</v>
      </c>
      <c r="N1970" s="92">
        <f t="shared" si="465"/>
        <v>3.3960531989175591E-3</v>
      </c>
      <c r="O1970" s="90"/>
    </row>
    <row r="1971" spans="1:15" x14ac:dyDescent="0.3">
      <c r="A1971" s="94">
        <f xml:space="preserve"> IF(MOD(ROWS($A$681:A1970),12) = 0,A1970+1,A1970)</f>
        <v>166</v>
      </c>
      <c r="B1971" s="94"/>
      <c r="C1971" s="29"/>
      <c r="D1971" s="89"/>
      <c r="E1971" s="95">
        <f t="shared" si="473"/>
        <v>0</v>
      </c>
      <c r="F1971" s="93">
        <v>180</v>
      </c>
      <c r="G1971" s="93"/>
      <c r="H1971" s="91">
        <v>0.08</v>
      </c>
      <c r="I1971" s="95">
        <f t="shared" si="474"/>
        <v>0</v>
      </c>
      <c r="J1971" s="95">
        <f t="shared" si="467"/>
        <v>0</v>
      </c>
      <c r="K1971" s="95">
        <f t="shared" si="468"/>
        <v>0</v>
      </c>
      <c r="L1971" s="95">
        <f t="shared" si="471"/>
        <v>0</v>
      </c>
      <c r="M1971" s="92">
        <f t="shared" si="475"/>
        <v>0.04</v>
      </c>
      <c r="N1971" s="92">
        <f t="shared" si="465"/>
        <v>3.3960531989175591E-3</v>
      </c>
      <c r="O1971" s="90"/>
    </row>
    <row r="1972" spans="1:15" x14ac:dyDescent="0.3">
      <c r="A1972" s="94">
        <f xml:space="preserve"> IF(MOD(ROWS($A$681:A1971),12) = 0,A1971+1,A1971)</f>
        <v>166</v>
      </c>
      <c r="B1972" s="94"/>
      <c r="C1972" s="29"/>
      <c r="D1972" s="89"/>
      <c r="E1972" s="95">
        <f t="shared" si="473"/>
        <v>0</v>
      </c>
      <c r="F1972" s="93">
        <v>180</v>
      </c>
      <c r="G1972" s="93"/>
      <c r="H1972" s="91">
        <v>0.08</v>
      </c>
      <c r="I1972" s="95">
        <f t="shared" si="474"/>
        <v>0</v>
      </c>
      <c r="J1972" s="95">
        <f t="shared" si="467"/>
        <v>0</v>
      </c>
      <c r="K1972" s="95">
        <f t="shared" si="468"/>
        <v>0</v>
      </c>
      <c r="L1972" s="95">
        <f t="shared" si="471"/>
        <v>0</v>
      </c>
      <c r="M1972" s="92">
        <f t="shared" si="475"/>
        <v>0.04</v>
      </c>
      <c r="N1972" s="92">
        <f t="shared" si="465"/>
        <v>3.3960531989175591E-3</v>
      </c>
      <c r="O1972" s="90"/>
    </row>
    <row r="1973" spans="1:15" x14ac:dyDescent="0.3">
      <c r="A1973" s="94">
        <f xml:space="preserve"> IF(MOD(ROWS($A$681:A1972),12) = 0,A1972+1,A1972)</f>
        <v>166</v>
      </c>
      <c r="B1973" s="94"/>
      <c r="C1973" s="29"/>
      <c r="D1973" s="89"/>
      <c r="E1973" s="95">
        <f t="shared" si="473"/>
        <v>0</v>
      </c>
      <c r="F1973" s="93">
        <v>180</v>
      </c>
      <c r="G1973" s="93"/>
      <c r="H1973" s="91">
        <v>0.08</v>
      </c>
      <c r="I1973" s="95">
        <f t="shared" si="474"/>
        <v>0</v>
      </c>
      <c r="J1973" s="95">
        <f t="shared" si="467"/>
        <v>0</v>
      </c>
      <c r="K1973" s="95">
        <f t="shared" si="468"/>
        <v>0</v>
      </c>
      <c r="L1973" s="95">
        <f t="shared" si="471"/>
        <v>0</v>
      </c>
      <c r="M1973" s="92">
        <f t="shared" si="475"/>
        <v>0.04</v>
      </c>
      <c r="N1973" s="92">
        <f t="shared" si="465"/>
        <v>3.3960531989175591E-3</v>
      </c>
      <c r="O1973" s="90"/>
    </row>
    <row r="1974" spans="1:15" x14ac:dyDescent="0.3">
      <c r="A1974" s="94">
        <f xml:space="preserve"> IF(MOD(ROWS($A$681:A1973),12) = 0,A1973+1,A1973)</f>
        <v>166</v>
      </c>
      <c r="B1974" s="94"/>
      <c r="C1974" s="29"/>
      <c r="D1974" s="89"/>
      <c r="E1974" s="95">
        <f t="shared" si="473"/>
        <v>0</v>
      </c>
      <c r="F1974" s="93">
        <v>180</v>
      </c>
      <c r="G1974" s="93"/>
      <c r="H1974" s="91">
        <v>0.08</v>
      </c>
      <c r="I1974" s="95">
        <f t="shared" si="474"/>
        <v>0</v>
      </c>
      <c r="J1974" s="95">
        <f t="shared" si="467"/>
        <v>0</v>
      </c>
      <c r="K1974" s="95">
        <f t="shared" si="468"/>
        <v>0</v>
      </c>
      <c r="L1974" s="95">
        <f t="shared" si="471"/>
        <v>0</v>
      </c>
      <c r="M1974" s="92">
        <f t="shared" si="475"/>
        <v>0.04</v>
      </c>
      <c r="N1974" s="92">
        <f t="shared" si="465"/>
        <v>3.3960531989175591E-3</v>
      </c>
      <c r="O1974" s="90"/>
    </row>
    <row r="1975" spans="1:15" x14ac:dyDescent="0.3">
      <c r="A1975" s="94">
        <f xml:space="preserve"> IF(MOD(ROWS($A$681:A1974),12) = 0,A1974+1,A1974)</f>
        <v>166</v>
      </c>
      <c r="B1975" s="94"/>
      <c r="C1975" s="29"/>
      <c r="D1975" s="89"/>
      <c r="E1975" s="95">
        <f t="shared" si="473"/>
        <v>0</v>
      </c>
      <c r="F1975" s="93">
        <v>180</v>
      </c>
      <c r="G1975" s="93"/>
      <c r="H1975" s="91">
        <v>0.08</v>
      </c>
      <c r="I1975" s="95">
        <f t="shared" si="474"/>
        <v>0</v>
      </c>
      <c r="J1975" s="95">
        <f t="shared" si="467"/>
        <v>0</v>
      </c>
      <c r="K1975" s="95">
        <f t="shared" si="468"/>
        <v>0</v>
      </c>
      <c r="L1975" s="95">
        <f t="shared" si="471"/>
        <v>0</v>
      </c>
      <c r="M1975" s="92">
        <f t="shared" si="475"/>
        <v>0.04</v>
      </c>
      <c r="N1975" s="92">
        <f t="shared" si="465"/>
        <v>3.3960531989175591E-3</v>
      </c>
      <c r="O1975" s="90"/>
    </row>
    <row r="1976" spans="1:15" x14ac:dyDescent="0.3">
      <c r="A1976" s="94">
        <f xml:space="preserve"> IF(MOD(ROWS($A$681:A1975),12) = 0,A1975+1,A1975)</f>
        <v>166</v>
      </c>
      <c r="B1976" s="94"/>
      <c r="C1976" s="29"/>
      <c r="D1976" s="89"/>
      <c r="E1976" s="95">
        <f t="shared" si="473"/>
        <v>0</v>
      </c>
      <c r="F1976" s="93">
        <v>180</v>
      </c>
      <c r="G1976" s="93"/>
      <c r="H1976" s="91">
        <v>0.08</v>
      </c>
      <c r="I1976" s="95">
        <f t="shared" si="474"/>
        <v>0</v>
      </c>
      <c r="J1976" s="95">
        <f t="shared" si="467"/>
        <v>0</v>
      </c>
      <c r="K1976" s="95">
        <f t="shared" si="468"/>
        <v>0</v>
      </c>
      <c r="L1976" s="95">
        <f t="shared" si="471"/>
        <v>0</v>
      </c>
      <c r="M1976" s="92">
        <f t="shared" si="475"/>
        <v>0.04</v>
      </c>
      <c r="N1976" s="92">
        <f t="shared" si="465"/>
        <v>3.3960531989175591E-3</v>
      </c>
      <c r="O1976" s="88">
        <f t="shared" ref="O1976" si="476">SUM(I1965:I1976)</f>
        <v>0</v>
      </c>
    </row>
    <row r="1977" spans="1:15" x14ac:dyDescent="0.3">
      <c r="A1977" s="94">
        <f xml:space="preserve"> IF(MOD(ROWS($A$681:A1976),12) = 0,A1976+1,A1976)</f>
        <v>167</v>
      </c>
      <c r="B1977" s="94"/>
      <c r="C1977" s="29"/>
      <c r="D1977" s="89"/>
      <c r="E1977" s="95">
        <f t="shared" si="473"/>
        <v>0</v>
      </c>
      <c r="F1977" s="93">
        <v>180</v>
      </c>
      <c r="G1977" s="93"/>
      <c r="H1977" s="91">
        <v>0.08</v>
      </c>
      <c r="I1977" s="95">
        <f t="shared" si="474"/>
        <v>0</v>
      </c>
      <c r="J1977" s="95">
        <f t="shared" si="467"/>
        <v>0</v>
      </c>
      <c r="K1977" s="95">
        <f t="shared" si="468"/>
        <v>0</v>
      </c>
      <c r="L1977" s="95">
        <f t="shared" si="471"/>
        <v>0</v>
      </c>
      <c r="M1977" s="92">
        <f t="shared" si="475"/>
        <v>0.04</v>
      </c>
      <c r="N1977" s="92">
        <f t="shared" si="465"/>
        <v>3.3960531989175591E-3</v>
      </c>
      <c r="O1977" s="90"/>
    </row>
    <row r="1978" spans="1:15" x14ac:dyDescent="0.3">
      <c r="A1978" s="94">
        <f xml:space="preserve"> IF(MOD(ROWS($A$681:A1977),12) = 0,A1977+1,A1977)</f>
        <v>167</v>
      </c>
      <c r="B1978" s="94"/>
      <c r="C1978" s="29"/>
      <c r="D1978" s="89"/>
      <c r="E1978" s="95">
        <f t="shared" si="473"/>
        <v>0</v>
      </c>
      <c r="F1978" s="93">
        <v>180</v>
      </c>
      <c r="G1978" s="93"/>
      <c r="H1978" s="91">
        <v>0.08</v>
      </c>
      <c r="I1978" s="95">
        <f t="shared" si="474"/>
        <v>0</v>
      </c>
      <c r="J1978" s="95">
        <f t="shared" si="467"/>
        <v>0</v>
      </c>
      <c r="K1978" s="95">
        <f t="shared" si="468"/>
        <v>0</v>
      </c>
      <c r="L1978" s="95">
        <f t="shared" si="471"/>
        <v>0</v>
      </c>
      <c r="M1978" s="92">
        <f t="shared" si="475"/>
        <v>0.04</v>
      </c>
      <c r="N1978" s="92">
        <f t="shared" si="465"/>
        <v>3.3960531989175591E-3</v>
      </c>
      <c r="O1978" s="90"/>
    </row>
    <row r="1979" spans="1:15" x14ac:dyDescent="0.3">
      <c r="A1979" s="94">
        <f xml:space="preserve"> IF(MOD(ROWS($A$681:A1978),12) = 0,A1978+1,A1978)</f>
        <v>167</v>
      </c>
      <c r="B1979" s="94"/>
      <c r="C1979" s="29"/>
      <c r="D1979" s="89"/>
      <c r="E1979" s="95">
        <f t="shared" si="473"/>
        <v>0</v>
      </c>
      <c r="F1979" s="93">
        <v>180</v>
      </c>
      <c r="G1979" s="93"/>
      <c r="H1979" s="91">
        <v>0.08</v>
      </c>
      <c r="I1979" s="95">
        <f t="shared" si="474"/>
        <v>0</v>
      </c>
      <c r="J1979" s="95">
        <f t="shared" si="467"/>
        <v>0</v>
      </c>
      <c r="K1979" s="95">
        <f t="shared" si="468"/>
        <v>0</v>
      </c>
      <c r="L1979" s="95">
        <f t="shared" si="471"/>
        <v>0</v>
      </c>
      <c r="M1979" s="92">
        <f t="shared" si="475"/>
        <v>0.04</v>
      </c>
      <c r="N1979" s="92">
        <f t="shared" si="465"/>
        <v>3.3960531989175591E-3</v>
      </c>
      <c r="O1979" s="90"/>
    </row>
    <row r="1980" spans="1:15" x14ac:dyDescent="0.3">
      <c r="A1980" s="94">
        <f xml:space="preserve"> IF(MOD(ROWS($A$681:A1979),12) = 0,A1979+1,A1979)</f>
        <v>167</v>
      </c>
      <c r="B1980" s="94"/>
      <c r="C1980" s="29"/>
      <c r="D1980" s="89"/>
      <c r="E1980" s="95">
        <f t="shared" si="473"/>
        <v>0</v>
      </c>
      <c r="F1980" s="93">
        <v>180</v>
      </c>
      <c r="G1980" s="93"/>
      <c r="H1980" s="91">
        <v>0.08</v>
      </c>
      <c r="I1980" s="95">
        <f t="shared" si="474"/>
        <v>0</v>
      </c>
      <c r="J1980" s="95">
        <f t="shared" si="467"/>
        <v>0</v>
      </c>
      <c r="K1980" s="95">
        <f t="shared" si="468"/>
        <v>0</v>
      </c>
      <c r="L1980" s="95">
        <f t="shared" si="471"/>
        <v>0</v>
      </c>
      <c r="M1980" s="92">
        <f t="shared" si="475"/>
        <v>0.04</v>
      </c>
      <c r="N1980" s="92">
        <f t="shared" si="465"/>
        <v>3.3960531989175591E-3</v>
      </c>
      <c r="O1980" s="90"/>
    </row>
    <row r="1981" spans="1:15" x14ac:dyDescent="0.3">
      <c r="A1981" s="94">
        <f xml:space="preserve"> IF(MOD(ROWS($A$681:A1980),12) = 0,A1980+1,A1980)</f>
        <v>167</v>
      </c>
      <c r="B1981" s="94"/>
      <c r="C1981" s="29"/>
      <c r="D1981" s="89"/>
      <c r="E1981" s="95">
        <f t="shared" si="473"/>
        <v>0</v>
      </c>
      <c r="F1981" s="93">
        <v>180</v>
      </c>
      <c r="G1981" s="93"/>
      <c r="H1981" s="91">
        <v>0.08</v>
      </c>
      <c r="I1981" s="95">
        <f t="shared" si="474"/>
        <v>0</v>
      </c>
      <c r="J1981" s="95">
        <f t="shared" si="467"/>
        <v>0</v>
      </c>
      <c r="K1981" s="95">
        <f t="shared" si="468"/>
        <v>0</v>
      </c>
      <c r="L1981" s="95">
        <f t="shared" si="471"/>
        <v>0</v>
      </c>
      <c r="M1981" s="92">
        <f t="shared" si="475"/>
        <v>0.04</v>
      </c>
      <c r="N1981" s="92">
        <f t="shared" si="465"/>
        <v>3.3960531989175591E-3</v>
      </c>
      <c r="O1981" s="90"/>
    </row>
    <row r="1982" spans="1:15" x14ac:dyDescent="0.3">
      <c r="A1982" s="94">
        <f xml:space="preserve"> IF(MOD(ROWS($A$681:A1981),12) = 0,A1981+1,A1981)</f>
        <v>167</v>
      </c>
      <c r="B1982" s="94"/>
      <c r="C1982" s="29"/>
      <c r="D1982" s="89"/>
      <c r="E1982" s="95">
        <f t="shared" si="473"/>
        <v>0</v>
      </c>
      <c r="F1982" s="93">
        <v>180</v>
      </c>
      <c r="G1982" s="93"/>
      <c r="H1982" s="91">
        <v>0.08</v>
      </c>
      <c r="I1982" s="95">
        <f t="shared" si="474"/>
        <v>0</v>
      </c>
      <c r="J1982" s="95">
        <f t="shared" si="467"/>
        <v>0</v>
      </c>
      <c r="K1982" s="95">
        <f t="shared" si="468"/>
        <v>0</v>
      </c>
      <c r="L1982" s="95">
        <f t="shared" si="471"/>
        <v>0</v>
      </c>
      <c r="M1982" s="92">
        <f t="shared" si="475"/>
        <v>0.04</v>
      </c>
      <c r="N1982" s="92">
        <f t="shared" si="465"/>
        <v>3.3960531989175591E-3</v>
      </c>
      <c r="O1982" s="90"/>
    </row>
    <row r="1983" spans="1:15" x14ac:dyDescent="0.3">
      <c r="A1983" s="94">
        <f xml:space="preserve"> IF(MOD(ROWS($A$681:A1982),12) = 0,A1982+1,A1982)</f>
        <v>167</v>
      </c>
      <c r="B1983" s="94"/>
      <c r="C1983" s="29"/>
      <c r="D1983" s="89"/>
      <c r="E1983" s="95">
        <f t="shared" si="473"/>
        <v>0</v>
      </c>
      <c r="F1983" s="93">
        <v>180</v>
      </c>
      <c r="G1983" s="93"/>
      <c r="H1983" s="91">
        <v>0.08</v>
      </c>
      <c r="I1983" s="95">
        <f t="shared" si="474"/>
        <v>0</v>
      </c>
      <c r="J1983" s="95">
        <f t="shared" si="467"/>
        <v>0</v>
      </c>
      <c r="K1983" s="95">
        <f t="shared" si="468"/>
        <v>0</v>
      </c>
      <c r="L1983" s="95">
        <f t="shared" si="471"/>
        <v>0</v>
      </c>
      <c r="M1983" s="92">
        <f t="shared" si="475"/>
        <v>0.04</v>
      </c>
      <c r="N1983" s="92">
        <f t="shared" si="465"/>
        <v>3.3960531989175591E-3</v>
      </c>
      <c r="O1983" s="90"/>
    </row>
    <row r="1984" spans="1:15" x14ac:dyDescent="0.3">
      <c r="A1984" s="94">
        <f xml:space="preserve"> IF(MOD(ROWS($A$681:A1983),12) = 0,A1983+1,A1983)</f>
        <v>167</v>
      </c>
      <c r="B1984" s="94"/>
      <c r="C1984" s="29"/>
      <c r="D1984" s="89"/>
      <c r="E1984" s="95">
        <f t="shared" si="473"/>
        <v>0</v>
      </c>
      <c r="F1984" s="93">
        <v>180</v>
      </c>
      <c r="G1984" s="93"/>
      <c r="H1984" s="91">
        <v>0.08</v>
      </c>
      <c r="I1984" s="95">
        <f t="shared" si="474"/>
        <v>0</v>
      </c>
      <c r="J1984" s="95">
        <f t="shared" si="467"/>
        <v>0</v>
      </c>
      <c r="K1984" s="95">
        <f t="shared" si="468"/>
        <v>0</v>
      </c>
      <c r="L1984" s="95">
        <f t="shared" si="471"/>
        <v>0</v>
      </c>
      <c r="M1984" s="92">
        <f t="shared" si="475"/>
        <v>0.04</v>
      </c>
      <c r="N1984" s="92">
        <f t="shared" si="465"/>
        <v>3.3960531989175591E-3</v>
      </c>
      <c r="O1984" s="90"/>
    </row>
    <row r="1985" spans="1:15" x14ac:dyDescent="0.3">
      <c r="A1985" s="94">
        <f xml:space="preserve"> IF(MOD(ROWS($A$681:A1984),12) = 0,A1984+1,A1984)</f>
        <v>167</v>
      </c>
      <c r="B1985" s="94"/>
      <c r="C1985" s="29"/>
      <c r="D1985" s="89"/>
      <c r="E1985" s="95">
        <f t="shared" si="473"/>
        <v>0</v>
      </c>
      <c r="F1985" s="93">
        <v>180</v>
      </c>
      <c r="G1985" s="93"/>
      <c r="H1985" s="91">
        <v>0.08</v>
      </c>
      <c r="I1985" s="95">
        <f t="shared" si="474"/>
        <v>0</v>
      </c>
      <c r="J1985" s="95">
        <f t="shared" si="467"/>
        <v>0</v>
      </c>
      <c r="K1985" s="95">
        <f t="shared" si="468"/>
        <v>0</v>
      </c>
      <c r="L1985" s="95">
        <f t="shared" si="471"/>
        <v>0</v>
      </c>
      <c r="M1985" s="92">
        <f t="shared" si="475"/>
        <v>0.04</v>
      </c>
      <c r="N1985" s="92">
        <f t="shared" si="465"/>
        <v>3.3960531989175591E-3</v>
      </c>
      <c r="O1985" s="90"/>
    </row>
    <row r="1986" spans="1:15" x14ac:dyDescent="0.3">
      <c r="A1986" s="94">
        <f xml:space="preserve"> IF(MOD(ROWS($A$681:A1985),12) = 0,A1985+1,A1985)</f>
        <v>167</v>
      </c>
      <c r="B1986" s="94"/>
      <c r="C1986" s="29"/>
      <c r="D1986" s="89"/>
      <c r="E1986" s="95">
        <f t="shared" si="473"/>
        <v>0</v>
      </c>
      <c r="F1986" s="93">
        <v>180</v>
      </c>
      <c r="G1986" s="93"/>
      <c r="H1986" s="91">
        <v>0.08</v>
      </c>
      <c r="I1986" s="95">
        <f t="shared" si="474"/>
        <v>0</v>
      </c>
      <c r="J1986" s="95">
        <f t="shared" si="467"/>
        <v>0</v>
      </c>
      <c r="K1986" s="95">
        <f t="shared" si="468"/>
        <v>0</v>
      </c>
      <c r="L1986" s="95">
        <f t="shared" si="471"/>
        <v>0</v>
      </c>
      <c r="M1986" s="92">
        <f t="shared" si="475"/>
        <v>0.04</v>
      </c>
      <c r="N1986" s="92">
        <f t="shared" si="465"/>
        <v>3.3960531989175591E-3</v>
      </c>
      <c r="O1986" s="90"/>
    </row>
    <row r="1987" spans="1:15" x14ac:dyDescent="0.3">
      <c r="A1987" s="94">
        <f xml:space="preserve"> IF(MOD(ROWS($A$681:A1986),12) = 0,A1986+1,A1986)</f>
        <v>167</v>
      </c>
      <c r="B1987" s="94"/>
      <c r="C1987" s="29"/>
      <c r="D1987" s="89"/>
      <c r="E1987" s="95">
        <f t="shared" si="473"/>
        <v>0</v>
      </c>
      <c r="F1987" s="93">
        <v>180</v>
      </c>
      <c r="G1987" s="93"/>
      <c r="H1987" s="91">
        <v>0.08</v>
      </c>
      <c r="I1987" s="95">
        <f t="shared" si="474"/>
        <v>0</v>
      </c>
      <c r="J1987" s="95">
        <f t="shared" si="467"/>
        <v>0</v>
      </c>
      <c r="K1987" s="95">
        <f t="shared" si="468"/>
        <v>0</v>
      </c>
      <c r="L1987" s="95">
        <f t="shared" si="471"/>
        <v>0</v>
      </c>
      <c r="M1987" s="92">
        <f t="shared" si="475"/>
        <v>0.04</v>
      </c>
      <c r="N1987" s="92">
        <f t="shared" ref="N1987:N2050" si="477">1-(POWER(1-M1987,(1/12)))</f>
        <v>3.3960531989175591E-3</v>
      </c>
      <c r="O1987" s="90"/>
    </row>
    <row r="1988" spans="1:15" x14ac:dyDescent="0.3">
      <c r="A1988" s="94">
        <f xml:space="preserve"> IF(MOD(ROWS($A$681:A1987),12) = 0,A1987+1,A1987)</f>
        <v>167</v>
      </c>
      <c r="B1988" s="94"/>
      <c r="C1988" s="29"/>
      <c r="D1988" s="89"/>
      <c r="E1988" s="95">
        <f t="shared" si="473"/>
        <v>0</v>
      </c>
      <c r="F1988" s="93">
        <v>180</v>
      </c>
      <c r="G1988" s="93"/>
      <c r="H1988" s="91">
        <v>0.08</v>
      </c>
      <c r="I1988" s="95">
        <f t="shared" si="474"/>
        <v>0</v>
      </c>
      <c r="J1988" s="95">
        <f t="shared" si="467"/>
        <v>0</v>
      </c>
      <c r="K1988" s="95">
        <f t="shared" si="468"/>
        <v>0</v>
      </c>
      <c r="L1988" s="95">
        <f t="shared" si="471"/>
        <v>0</v>
      </c>
      <c r="M1988" s="92">
        <f t="shared" si="475"/>
        <v>0.04</v>
      </c>
      <c r="N1988" s="92">
        <f t="shared" si="477"/>
        <v>3.3960531989175591E-3</v>
      </c>
      <c r="O1988" s="88">
        <f t="shared" ref="O1988" si="478">SUM(I1977:I1988)</f>
        <v>0</v>
      </c>
    </row>
    <row r="1989" spans="1:15" x14ac:dyDescent="0.3">
      <c r="A1989" s="94">
        <f xml:space="preserve"> IF(MOD(ROWS($A$681:A1988),12) = 0,A1988+1,A1988)</f>
        <v>168</v>
      </c>
      <c r="B1989" s="94"/>
      <c r="C1989" s="29"/>
      <c r="D1989" s="89"/>
      <c r="E1989" s="95">
        <f t="shared" si="473"/>
        <v>0</v>
      </c>
      <c r="F1989" s="93">
        <v>180</v>
      </c>
      <c r="G1989" s="93"/>
      <c r="H1989" s="91">
        <v>0.08</v>
      </c>
      <c r="I1989" s="95">
        <f t="shared" si="474"/>
        <v>0</v>
      </c>
      <c r="J1989" s="95">
        <f t="shared" si="467"/>
        <v>0</v>
      </c>
      <c r="K1989" s="95">
        <f t="shared" si="468"/>
        <v>0</v>
      </c>
      <c r="L1989" s="95">
        <f t="shared" si="471"/>
        <v>0</v>
      </c>
      <c r="M1989" s="92">
        <f t="shared" si="475"/>
        <v>0.04</v>
      </c>
      <c r="N1989" s="92">
        <f t="shared" si="477"/>
        <v>3.3960531989175591E-3</v>
      </c>
      <c r="O1989" s="90"/>
    </row>
    <row r="1990" spans="1:15" x14ac:dyDescent="0.3">
      <c r="A1990" s="94">
        <f xml:space="preserve"> IF(MOD(ROWS($A$681:A1989),12) = 0,A1989+1,A1989)</f>
        <v>168</v>
      </c>
      <c r="B1990" s="94"/>
      <c r="C1990" s="29"/>
      <c r="D1990" s="89"/>
      <c r="E1990" s="95">
        <f t="shared" si="473"/>
        <v>0</v>
      </c>
      <c r="F1990" s="93">
        <v>180</v>
      </c>
      <c r="G1990" s="93"/>
      <c r="H1990" s="91">
        <v>0.08</v>
      </c>
      <c r="I1990" s="95">
        <f t="shared" si="474"/>
        <v>0</v>
      </c>
      <c r="J1990" s="95">
        <f t="shared" si="467"/>
        <v>0</v>
      </c>
      <c r="K1990" s="95">
        <f t="shared" si="468"/>
        <v>0</v>
      </c>
      <c r="L1990" s="95">
        <f t="shared" si="471"/>
        <v>0</v>
      </c>
      <c r="M1990" s="92">
        <f t="shared" si="475"/>
        <v>0.04</v>
      </c>
      <c r="N1990" s="92">
        <f t="shared" si="477"/>
        <v>3.3960531989175591E-3</v>
      </c>
      <c r="O1990" s="90"/>
    </row>
    <row r="1991" spans="1:15" x14ac:dyDescent="0.3">
      <c r="A1991" s="94">
        <f xml:space="preserve"> IF(MOD(ROWS($A$681:A1990),12) = 0,A1990+1,A1990)</f>
        <v>168</v>
      </c>
      <c r="B1991" s="94"/>
      <c r="C1991" s="29"/>
      <c r="D1991" s="89"/>
      <c r="E1991" s="95">
        <f t="shared" si="473"/>
        <v>0</v>
      </c>
      <c r="F1991" s="93">
        <v>180</v>
      </c>
      <c r="G1991" s="93"/>
      <c r="H1991" s="91">
        <v>0.08</v>
      </c>
      <c r="I1991" s="95">
        <f t="shared" si="474"/>
        <v>0</v>
      </c>
      <c r="J1991" s="95">
        <f t="shared" si="467"/>
        <v>0</v>
      </c>
      <c r="K1991" s="95">
        <f t="shared" si="468"/>
        <v>0</v>
      </c>
      <c r="L1991" s="95">
        <f t="shared" si="471"/>
        <v>0</v>
      </c>
      <c r="M1991" s="92">
        <f t="shared" si="475"/>
        <v>0.04</v>
      </c>
      <c r="N1991" s="92">
        <f t="shared" si="477"/>
        <v>3.3960531989175591E-3</v>
      </c>
      <c r="O1991" s="90"/>
    </row>
    <row r="1992" spans="1:15" x14ac:dyDescent="0.3">
      <c r="A1992" s="94">
        <f xml:space="preserve"> IF(MOD(ROWS($A$681:A1991),12) = 0,A1991+1,A1991)</f>
        <v>168</v>
      </c>
      <c r="B1992" s="94"/>
      <c r="C1992" s="29"/>
      <c r="D1992" s="89"/>
      <c r="E1992" s="95">
        <f t="shared" si="473"/>
        <v>0</v>
      </c>
      <c r="F1992" s="93">
        <v>180</v>
      </c>
      <c r="G1992" s="93"/>
      <c r="H1992" s="91">
        <v>0.08</v>
      </c>
      <c r="I1992" s="95">
        <f t="shared" si="474"/>
        <v>0</v>
      </c>
      <c r="J1992" s="95">
        <f t="shared" si="467"/>
        <v>0</v>
      </c>
      <c r="K1992" s="95">
        <f t="shared" si="468"/>
        <v>0</v>
      </c>
      <c r="L1992" s="95">
        <f t="shared" si="471"/>
        <v>0</v>
      </c>
      <c r="M1992" s="92">
        <f t="shared" si="475"/>
        <v>0.04</v>
      </c>
      <c r="N1992" s="92">
        <f t="shared" si="477"/>
        <v>3.3960531989175591E-3</v>
      </c>
      <c r="O1992" s="90"/>
    </row>
    <row r="1993" spans="1:15" x14ac:dyDescent="0.3">
      <c r="A1993" s="94">
        <f xml:space="preserve"> IF(MOD(ROWS($A$681:A1992),12) = 0,A1992+1,A1992)</f>
        <v>168</v>
      </c>
      <c r="B1993" s="94"/>
      <c r="C1993" s="29"/>
      <c r="D1993" s="89"/>
      <c r="E1993" s="95">
        <f t="shared" si="473"/>
        <v>0</v>
      </c>
      <c r="F1993" s="93">
        <v>180</v>
      </c>
      <c r="G1993" s="93"/>
      <c r="H1993" s="91">
        <v>0.08</v>
      </c>
      <c r="I1993" s="95">
        <f t="shared" si="474"/>
        <v>0</v>
      </c>
      <c r="J1993" s="95">
        <f t="shared" si="467"/>
        <v>0</v>
      </c>
      <c r="K1993" s="95">
        <f t="shared" si="468"/>
        <v>0</v>
      </c>
      <c r="L1993" s="95">
        <f t="shared" si="471"/>
        <v>0</v>
      </c>
      <c r="M1993" s="92">
        <f t="shared" si="475"/>
        <v>0.04</v>
      </c>
      <c r="N1993" s="92">
        <f t="shared" si="477"/>
        <v>3.3960531989175591E-3</v>
      </c>
      <c r="O1993" s="90"/>
    </row>
    <row r="1994" spans="1:15" x14ac:dyDescent="0.3">
      <c r="A1994" s="94">
        <f xml:space="preserve"> IF(MOD(ROWS($A$681:A1993),12) = 0,A1993+1,A1993)</f>
        <v>168</v>
      </c>
      <c r="B1994" s="94"/>
      <c r="C1994" s="29"/>
      <c r="D1994" s="89"/>
      <c r="E1994" s="95">
        <f t="shared" si="473"/>
        <v>0</v>
      </c>
      <c r="F1994" s="93">
        <v>180</v>
      </c>
      <c r="G1994" s="93"/>
      <c r="H1994" s="91">
        <v>0.08</v>
      </c>
      <c r="I1994" s="95">
        <f t="shared" si="474"/>
        <v>0</v>
      </c>
      <c r="J1994" s="95">
        <f t="shared" si="467"/>
        <v>0</v>
      </c>
      <c r="K1994" s="95">
        <f t="shared" si="468"/>
        <v>0</v>
      </c>
      <c r="L1994" s="95">
        <f t="shared" si="471"/>
        <v>0</v>
      </c>
      <c r="M1994" s="92">
        <f t="shared" si="475"/>
        <v>0.04</v>
      </c>
      <c r="N1994" s="92">
        <f t="shared" si="477"/>
        <v>3.3960531989175591E-3</v>
      </c>
      <c r="O1994" s="90"/>
    </row>
    <row r="1995" spans="1:15" x14ac:dyDescent="0.3">
      <c r="A1995" s="94">
        <f xml:space="preserve"> IF(MOD(ROWS($A$681:A1994),12) = 0,A1994+1,A1994)</f>
        <v>168</v>
      </c>
      <c r="B1995" s="94"/>
      <c r="C1995" s="29"/>
      <c r="D1995" s="89"/>
      <c r="E1995" s="95">
        <f t="shared" si="473"/>
        <v>0</v>
      </c>
      <c r="F1995" s="93">
        <v>180</v>
      </c>
      <c r="G1995" s="93"/>
      <c r="H1995" s="91">
        <v>0.08</v>
      </c>
      <c r="I1995" s="95">
        <f t="shared" si="474"/>
        <v>0</v>
      </c>
      <c r="J1995" s="95">
        <f t="shared" si="467"/>
        <v>0</v>
      </c>
      <c r="K1995" s="95">
        <f t="shared" si="468"/>
        <v>0</v>
      </c>
      <c r="L1995" s="95">
        <f t="shared" si="471"/>
        <v>0</v>
      </c>
      <c r="M1995" s="92">
        <f t="shared" si="475"/>
        <v>0.04</v>
      </c>
      <c r="N1995" s="92">
        <f t="shared" si="477"/>
        <v>3.3960531989175591E-3</v>
      </c>
      <c r="O1995" s="90"/>
    </row>
    <row r="1996" spans="1:15" x14ac:dyDescent="0.3">
      <c r="A1996" s="94">
        <f xml:space="preserve"> IF(MOD(ROWS($A$681:A1995),12) = 0,A1995+1,A1995)</f>
        <v>168</v>
      </c>
      <c r="B1996" s="94"/>
      <c r="C1996" s="29"/>
      <c r="D1996" s="89"/>
      <c r="E1996" s="95">
        <f t="shared" si="473"/>
        <v>0</v>
      </c>
      <c r="F1996" s="93">
        <v>180</v>
      </c>
      <c r="G1996" s="93"/>
      <c r="H1996" s="91">
        <v>0.08</v>
      </c>
      <c r="I1996" s="95">
        <f t="shared" si="474"/>
        <v>0</v>
      </c>
      <c r="J1996" s="95">
        <f t="shared" si="467"/>
        <v>0</v>
      </c>
      <c r="K1996" s="95">
        <f t="shared" si="468"/>
        <v>0</v>
      </c>
      <c r="L1996" s="95">
        <f t="shared" si="471"/>
        <v>0</v>
      </c>
      <c r="M1996" s="92">
        <f t="shared" si="475"/>
        <v>0.04</v>
      </c>
      <c r="N1996" s="92">
        <f t="shared" si="477"/>
        <v>3.3960531989175591E-3</v>
      </c>
      <c r="O1996" s="90"/>
    </row>
    <row r="1997" spans="1:15" x14ac:dyDescent="0.3">
      <c r="A1997" s="94">
        <f xml:space="preserve"> IF(MOD(ROWS($A$681:A1996),12) = 0,A1996+1,A1996)</f>
        <v>168</v>
      </c>
      <c r="B1997" s="94"/>
      <c r="C1997" s="29"/>
      <c r="D1997" s="89"/>
      <c r="E1997" s="95">
        <f t="shared" si="473"/>
        <v>0</v>
      </c>
      <c r="F1997" s="93">
        <v>180</v>
      </c>
      <c r="G1997" s="93"/>
      <c r="H1997" s="91">
        <v>0.08</v>
      </c>
      <c r="I1997" s="95">
        <f t="shared" si="474"/>
        <v>0</v>
      </c>
      <c r="J1997" s="95">
        <f t="shared" si="467"/>
        <v>0</v>
      </c>
      <c r="K1997" s="95">
        <f t="shared" si="468"/>
        <v>0</v>
      </c>
      <c r="L1997" s="95">
        <f t="shared" si="471"/>
        <v>0</v>
      </c>
      <c r="M1997" s="92">
        <f t="shared" si="475"/>
        <v>0.04</v>
      </c>
      <c r="N1997" s="92">
        <f t="shared" si="477"/>
        <v>3.3960531989175591E-3</v>
      </c>
      <c r="O1997" s="90"/>
    </row>
    <row r="1998" spans="1:15" x14ac:dyDescent="0.3">
      <c r="A1998" s="94">
        <f xml:space="preserve"> IF(MOD(ROWS($A$681:A1997),12) = 0,A1997+1,A1997)</f>
        <v>168</v>
      </c>
      <c r="B1998" s="94"/>
      <c r="C1998" s="29"/>
      <c r="D1998" s="89"/>
      <c r="E1998" s="95">
        <f t="shared" si="473"/>
        <v>0</v>
      </c>
      <c r="F1998" s="93">
        <v>180</v>
      </c>
      <c r="G1998" s="93"/>
      <c r="H1998" s="91">
        <v>0.08</v>
      </c>
      <c r="I1998" s="95">
        <f t="shared" si="474"/>
        <v>0</v>
      </c>
      <c r="J1998" s="95">
        <f t="shared" si="467"/>
        <v>0</v>
      </c>
      <c r="K1998" s="95">
        <f t="shared" si="468"/>
        <v>0</v>
      </c>
      <c r="L1998" s="95">
        <f t="shared" si="471"/>
        <v>0</v>
      </c>
      <c r="M1998" s="92">
        <f t="shared" si="475"/>
        <v>0.04</v>
      </c>
      <c r="N1998" s="92">
        <f t="shared" si="477"/>
        <v>3.3960531989175591E-3</v>
      </c>
      <c r="O1998" s="90"/>
    </row>
    <row r="1999" spans="1:15" x14ac:dyDescent="0.3">
      <c r="A1999" s="94">
        <f xml:space="preserve"> IF(MOD(ROWS($A$681:A1998),12) = 0,A1998+1,A1998)</f>
        <v>168</v>
      </c>
      <c r="B1999" s="94"/>
      <c r="C1999" s="29"/>
      <c r="D1999" s="89"/>
      <c r="E1999" s="95">
        <f t="shared" si="473"/>
        <v>0</v>
      </c>
      <c r="F1999" s="93">
        <v>180</v>
      </c>
      <c r="G1999" s="93"/>
      <c r="H1999" s="91">
        <v>0.08</v>
      </c>
      <c r="I1999" s="95">
        <f t="shared" si="474"/>
        <v>0</v>
      </c>
      <c r="J1999" s="95">
        <f t="shared" si="467"/>
        <v>0</v>
      </c>
      <c r="K1999" s="95">
        <f t="shared" si="468"/>
        <v>0</v>
      </c>
      <c r="L1999" s="95">
        <f t="shared" si="471"/>
        <v>0</v>
      </c>
      <c r="M1999" s="92">
        <f t="shared" si="475"/>
        <v>0.04</v>
      </c>
      <c r="N1999" s="92">
        <f t="shared" si="477"/>
        <v>3.3960531989175591E-3</v>
      </c>
      <c r="O1999" s="90"/>
    </row>
    <row r="2000" spans="1:15" x14ac:dyDescent="0.3">
      <c r="A2000" s="94">
        <f xml:space="preserve"> IF(MOD(ROWS($A$681:A1999),12) = 0,A1999+1,A1999)</f>
        <v>168</v>
      </c>
      <c r="B2000" s="94"/>
      <c r="C2000" s="29"/>
      <c r="D2000" s="89"/>
      <c r="E2000" s="95">
        <f t="shared" si="473"/>
        <v>0</v>
      </c>
      <c r="F2000" s="93">
        <v>180</v>
      </c>
      <c r="G2000" s="93"/>
      <c r="H2000" s="91">
        <v>0.08</v>
      </c>
      <c r="I2000" s="95">
        <f t="shared" si="474"/>
        <v>0</v>
      </c>
      <c r="J2000" s="95">
        <f t="shared" ref="J2000:J2063" si="479">E2000*(H2000/12)</f>
        <v>0</v>
      </c>
      <c r="K2000" s="95">
        <f t="shared" ref="K2000:K2063" si="480">I2000-J2000</f>
        <v>0</v>
      </c>
      <c r="L2000" s="95">
        <f t="shared" si="471"/>
        <v>0</v>
      </c>
      <c r="M2000" s="92">
        <f t="shared" si="475"/>
        <v>0.04</v>
      </c>
      <c r="N2000" s="92">
        <f t="shared" si="477"/>
        <v>3.3960531989175591E-3</v>
      </c>
      <c r="O2000" s="88">
        <f t="shared" ref="O2000" si="481">SUM(I1989:I2000)</f>
        <v>0</v>
      </c>
    </row>
    <row r="2001" spans="1:15" x14ac:dyDescent="0.3">
      <c r="A2001" s="94">
        <f xml:space="preserve"> IF(MOD(ROWS($A$681:A2000),12) = 0,A2000+1,A2000)</f>
        <v>169</v>
      </c>
      <c r="B2001" s="94"/>
      <c r="C2001" s="29"/>
      <c r="D2001" s="89"/>
      <c r="E2001" s="95">
        <f t="shared" si="473"/>
        <v>0</v>
      </c>
      <c r="F2001" s="93">
        <v>180</v>
      </c>
      <c r="G2001" s="93"/>
      <c r="H2001" s="91">
        <v>0.08</v>
      </c>
      <c r="I2001" s="95">
        <f t="shared" si="474"/>
        <v>0</v>
      </c>
      <c r="J2001" s="95">
        <f t="shared" si="479"/>
        <v>0</v>
      </c>
      <c r="K2001" s="95">
        <f t="shared" si="480"/>
        <v>0</v>
      </c>
      <c r="L2001" s="95">
        <f t="shared" si="471"/>
        <v>0</v>
      </c>
      <c r="M2001" s="92">
        <f t="shared" si="475"/>
        <v>0.04</v>
      </c>
      <c r="N2001" s="92">
        <f t="shared" si="477"/>
        <v>3.3960531989175591E-3</v>
      </c>
      <c r="O2001" s="90"/>
    </row>
    <row r="2002" spans="1:15" x14ac:dyDescent="0.3">
      <c r="A2002" s="94">
        <f xml:space="preserve"> IF(MOD(ROWS($A$681:A2001),12) = 0,A2001+1,A2001)</f>
        <v>169</v>
      </c>
      <c r="B2002" s="94"/>
      <c r="C2002" s="29"/>
      <c r="D2002" s="89"/>
      <c r="E2002" s="95">
        <f t="shared" si="473"/>
        <v>0</v>
      </c>
      <c r="F2002" s="93">
        <v>180</v>
      </c>
      <c r="G2002" s="93"/>
      <c r="H2002" s="91">
        <v>0.08</v>
      </c>
      <c r="I2002" s="95">
        <f t="shared" si="474"/>
        <v>0</v>
      </c>
      <c r="J2002" s="95">
        <f t="shared" si="479"/>
        <v>0</v>
      </c>
      <c r="K2002" s="95">
        <f t="shared" si="480"/>
        <v>0</v>
      </c>
      <c r="L2002" s="95">
        <f t="shared" si="471"/>
        <v>0</v>
      </c>
      <c r="M2002" s="92">
        <f t="shared" si="475"/>
        <v>0.04</v>
      </c>
      <c r="N2002" s="92">
        <f t="shared" si="477"/>
        <v>3.3960531989175591E-3</v>
      </c>
      <c r="O2002" s="90"/>
    </row>
    <row r="2003" spans="1:15" x14ac:dyDescent="0.3">
      <c r="A2003" s="94">
        <f xml:space="preserve"> IF(MOD(ROWS($A$681:A2002),12) = 0,A2002+1,A2002)</f>
        <v>169</v>
      </c>
      <c r="B2003" s="94"/>
      <c r="C2003" s="29"/>
      <c r="D2003" s="89"/>
      <c r="E2003" s="95">
        <f t="shared" si="473"/>
        <v>0</v>
      </c>
      <c r="F2003" s="93">
        <v>180</v>
      </c>
      <c r="G2003" s="93"/>
      <c r="H2003" s="91">
        <v>0.08</v>
      </c>
      <c r="I2003" s="95">
        <f t="shared" si="474"/>
        <v>0</v>
      </c>
      <c r="J2003" s="95">
        <f t="shared" si="479"/>
        <v>0</v>
      </c>
      <c r="K2003" s="95">
        <f t="shared" si="480"/>
        <v>0</v>
      </c>
      <c r="L2003" s="95">
        <f t="shared" si="471"/>
        <v>0</v>
      </c>
      <c r="M2003" s="92">
        <f t="shared" si="475"/>
        <v>0.04</v>
      </c>
      <c r="N2003" s="92">
        <f t="shared" si="477"/>
        <v>3.3960531989175591E-3</v>
      </c>
      <c r="O2003" s="90"/>
    </row>
    <row r="2004" spans="1:15" x14ac:dyDescent="0.3">
      <c r="A2004" s="94">
        <f xml:space="preserve"> IF(MOD(ROWS($A$681:A2003),12) = 0,A2003+1,A2003)</f>
        <v>169</v>
      </c>
      <c r="B2004" s="94"/>
      <c r="C2004" s="29"/>
      <c r="D2004" s="89"/>
      <c r="E2004" s="95">
        <f t="shared" si="473"/>
        <v>0</v>
      </c>
      <c r="F2004" s="93">
        <v>180</v>
      </c>
      <c r="G2004" s="93"/>
      <c r="H2004" s="91">
        <v>0.08</v>
      </c>
      <c r="I2004" s="95">
        <f t="shared" si="474"/>
        <v>0</v>
      </c>
      <c r="J2004" s="95">
        <f t="shared" si="479"/>
        <v>0</v>
      </c>
      <c r="K2004" s="95">
        <f t="shared" si="480"/>
        <v>0</v>
      </c>
      <c r="L2004" s="95">
        <f t="shared" si="471"/>
        <v>0</v>
      </c>
      <c r="M2004" s="92">
        <f t="shared" si="475"/>
        <v>0.04</v>
      </c>
      <c r="N2004" s="92">
        <f t="shared" si="477"/>
        <v>3.3960531989175591E-3</v>
      </c>
      <c r="O2004" s="90"/>
    </row>
    <row r="2005" spans="1:15" x14ac:dyDescent="0.3">
      <c r="A2005" s="94">
        <f xml:space="preserve"> IF(MOD(ROWS($A$681:A2004),12) = 0,A2004+1,A2004)</f>
        <v>169</v>
      </c>
      <c r="B2005" s="94"/>
      <c r="C2005" s="29"/>
      <c r="D2005" s="89"/>
      <c r="E2005" s="95">
        <f t="shared" si="473"/>
        <v>0</v>
      </c>
      <c r="F2005" s="93">
        <v>180</v>
      </c>
      <c r="G2005" s="93"/>
      <c r="H2005" s="91">
        <v>0.08</v>
      </c>
      <c r="I2005" s="95">
        <f t="shared" si="474"/>
        <v>0</v>
      </c>
      <c r="J2005" s="95">
        <f t="shared" si="479"/>
        <v>0</v>
      </c>
      <c r="K2005" s="95">
        <f t="shared" si="480"/>
        <v>0</v>
      </c>
      <c r="L2005" s="95">
        <f t="shared" si="471"/>
        <v>0</v>
      </c>
      <c r="M2005" s="92">
        <f t="shared" si="475"/>
        <v>0.04</v>
      </c>
      <c r="N2005" s="92">
        <f t="shared" si="477"/>
        <v>3.3960531989175591E-3</v>
      </c>
      <c r="O2005" s="90"/>
    </row>
    <row r="2006" spans="1:15" x14ac:dyDescent="0.3">
      <c r="A2006" s="94">
        <f xml:space="preserve"> IF(MOD(ROWS($A$681:A2005),12) = 0,A2005+1,A2005)</f>
        <v>169</v>
      </c>
      <c r="B2006" s="94"/>
      <c r="C2006" s="29"/>
      <c r="D2006" s="89"/>
      <c r="E2006" s="95">
        <f t="shared" si="473"/>
        <v>0</v>
      </c>
      <c r="F2006" s="93">
        <v>180</v>
      </c>
      <c r="G2006" s="93"/>
      <c r="H2006" s="91">
        <v>0.08</v>
      </c>
      <c r="I2006" s="95">
        <f t="shared" si="474"/>
        <v>0</v>
      </c>
      <c r="J2006" s="95">
        <f t="shared" si="479"/>
        <v>0</v>
      </c>
      <c r="K2006" s="95">
        <f t="shared" si="480"/>
        <v>0</v>
      </c>
      <c r="L2006" s="95">
        <f t="shared" si="471"/>
        <v>0</v>
      </c>
      <c r="M2006" s="92">
        <f t="shared" si="475"/>
        <v>0.04</v>
      </c>
      <c r="N2006" s="92">
        <f t="shared" si="477"/>
        <v>3.3960531989175591E-3</v>
      </c>
      <c r="O2006" s="90"/>
    </row>
    <row r="2007" spans="1:15" x14ac:dyDescent="0.3">
      <c r="A2007" s="94">
        <f xml:space="preserve"> IF(MOD(ROWS($A$681:A2006),12) = 0,A2006+1,A2006)</f>
        <v>169</v>
      </c>
      <c r="B2007" s="94"/>
      <c r="C2007" s="29"/>
      <c r="D2007" s="89"/>
      <c r="E2007" s="95">
        <f t="shared" si="473"/>
        <v>0</v>
      </c>
      <c r="F2007" s="93">
        <v>180</v>
      </c>
      <c r="G2007" s="93"/>
      <c r="H2007" s="91">
        <v>0.08</v>
      </c>
      <c r="I2007" s="95">
        <f t="shared" si="474"/>
        <v>0</v>
      </c>
      <c r="J2007" s="95">
        <f t="shared" si="479"/>
        <v>0</v>
      </c>
      <c r="K2007" s="95">
        <f t="shared" si="480"/>
        <v>0</v>
      </c>
      <c r="L2007" s="95">
        <f t="shared" si="471"/>
        <v>0</v>
      </c>
      <c r="M2007" s="92">
        <f t="shared" si="475"/>
        <v>0.04</v>
      </c>
      <c r="N2007" s="92">
        <f t="shared" si="477"/>
        <v>3.3960531989175591E-3</v>
      </c>
      <c r="O2007" s="90"/>
    </row>
    <row r="2008" spans="1:15" x14ac:dyDescent="0.3">
      <c r="A2008" s="94">
        <f xml:space="preserve"> IF(MOD(ROWS($A$681:A2007),12) = 0,A2007+1,A2007)</f>
        <v>169</v>
      </c>
      <c r="B2008" s="94"/>
      <c r="C2008" s="29"/>
      <c r="D2008" s="89"/>
      <c r="E2008" s="95">
        <f t="shared" si="473"/>
        <v>0</v>
      </c>
      <c r="F2008" s="93">
        <v>180</v>
      </c>
      <c r="G2008" s="93"/>
      <c r="H2008" s="91">
        <v>0.08</v>
      </c>
      <c r="I2008" s="95">
        <f t="shared" si="474"/>
        <v>0</v>
      </c>
      <c r="J2008" s="95">
        <f t="shared" si="479"/>
        <v>0</v>
      </c>
      <c r="K2008" s="95">
        <f t="shared" si="480"/>
        <v>0</v>
      </c>
      <c r="L2008" s="95">
        <f t="shared" si="471"/>
        <v>0</v>
      </c>
      <c r="M2008" s="92">
        <f t="shared" si="475"/>
        <v>0.04</v>
      </c>
      <c r="N2008" s="92">
        <f t="shared" si="477"/>
        <v>3.3960531989175591E-3</v>
      </c>
      <c r="O2008" s="90"/>
    </row>
    <row r="2009" spans="1:15" x14ac:dyDescent="0.3">
      <c r="A2009" s="94">
        <f xml:space="preserve"> IF(MOD(ROWS($A$681:A2008),12) = 0,A2008+1,A2008)</f>
        <v>169</v>
      </c>
      <c r="B2009" s="94"/>
      <c r="C2009" s="29"/>
      <c r="D2009" s="89"/>
      <c r="E2009" s="95">
        <f t="shared" si="473"/>
        <v>0</v>
      </c>
      <c r="F2009" s="93">
        <v>180</v>
      </c>
      <c r="G2009" s="93"/>
      <c r="H2009" s="91">
        <v>0.08</v>
      </c>
      <c r="I2009" s="95">
        <f t="shared" si="474"/>
        <v>0</v>
      </c>
      <c r="J2009" s="95">
        <f t="shared" si="479"/>
        <v>0</v>
      </c>
      <c r="K2009" s="95">
        <f t="shared" si="480"/>
        <v>0</v>
      </c>
      <c r="L2009" s="95">
        <f t="shared" si="471"/>
        <v>0</v>
      </c>
      <c r="M2009" s="92">
        <f t="shared" si="475"/>
        <v>0.04</v>
      </c>
      <c r="N2009" s="92">
        <f t="shared" si="477"/>
        <v>3.3960531989175591E-3</v>
      </c>
      <c r="O2009" s="90"/>
    </row>
    <row r="2010" spans="1:15" x14ac:dyDescent="0.3">
      <c r="A2010" s="94">
        <f xml:space="preserve"> IF(MOD(ROWS($A$681:A2009),12) = 0,A2009+1,A2009)</f>
        <v>169</v>
      </c>
      <c r="B2010" s="94"/>
      <c r="C2010" s="29"/>
      <c r="D2010" s="89"/>
      <c r="E2010" s="95">
        <f t="shared" si="473"/>
        <v>0</v>
      </c>
      <c r="F2010" s="93">
        <v>180</v>
      </c>
      <c r="G2010" s="93"/>
      <c r="H2010" s="91">
        <v>0.08</v>
      </c>
      <c r="I2010" s="95">
        <f t="shared" si="474"/>
        <v>0</v>
      </c>
      <c r="J2010" s="95">
        <f t="shared" si="479"/>
        <v>0</v>
      </c>
      <c r="K2010" s="95">
        <f t="shared" si="480"/>
        <v>0</v>
      </c>
      <c r="L2010" s="95">
        <f t="shared" si="471"/>
        <v>0</v>
      </c>
      <c r="M2010" s="92">
        <f t="shared" si="475"/>
        <v>0.04</v>
      </c>
      <c r="N2010" s="92">
        <f t="shared" si="477"/>
        <v>3.3960531989175591E-3</v>
      </c>
      <c r="O2010" s="90"/>
    </row>
    <row r="2011" spans="1:15" x14ac:dyDescent="0.3">
      <c r="A2011" s="94">
        <f xml:space="preserve"> IF(MOD(ROWS($A$681:A2010),12) = 0,A2010+1,A2010)</f>
        <v>169</v>
      </c>
      <c r="B2011" s="94"/>
      <c r="C2011" s="29"/>
      <c r="D2011" s="89"/>
      <c r="E2011" s="95">
        <f t="shared" si="473"/>
        <v>0</v>
      </c>
      <c r="F2011" s="93">
        <v>180</v>
      </c>
      <c r="G2011" s="93"/>
      <c r="H2011" s="91">
        <v>0.08</v>
      </c>
      <c r="I2011" s="95">
        <f t="shared" si="474"/>
        <v>0</v>
      </c>
      <c r="J2011" s="95">
        <f t="shared" si="479"/>
        <v>0</v>
      </c>
      <c r="K2011" s="95">
        <f t="shared" si="480"/>
        <v>0</v>
      </c>
      <c r="L2011" s="95">
        <f t="shared" si="471"/>
        <v>0</v>
      </c>
      <c r="M2011" s="92">
        <f t="shared" si="475"/>
        <v>0.04</v>
      </c>
      <c r="N2011" s="92">
        <f t="shared" si="477"/>
        <v>3.3960531989175591E-3</v>
      </c>
      <c r="O2011" s="90"/>
    </row>
    <row r="2012" spans="1:15" x14ac:dyDescent="0.3">
      <c r="A2012" s="94">
        <f xml:space="preserve"> IF(MOD(ROWS($A$681:A2011),12) = 0,A2011+1,A2011)</f>
        <v>169</v>
      </c>
      <c r="B2012" s="94"/>
      <c r="C2012" s="29"/>
      <c r="D2012" s="89"/>
      <c r="E2012" s="95">
        <f t="shared" si="473"/>
        <v>0</v>
      </c>
      <c r="F2012" s="93">
        <v>180</v>
      </c>
      <c r="G2012" s="93"/>
      <c r="H2012" s="91">
        <v>0.08</v>
      </c>
      <c r="I2012" s="95">
        <f t="shared" si="474"/>
        <v>0</v>
      </c>
      <c r="J2012" s="95">
        <f t="shared" si="479"/>
        <v>0</v>
      </c>
      <c r="K2012" s="95">
        <f t="shared" si="480"/>
        <v>0</v>
      </c>
      <c r="L2012" s="95">
        <f t="shared" si="471"/>
        <v>0</v>
      </c>
      <c r="M2012" s="92">
        <f t="shared" si="475"/>
        <v>0.04</v>
      </c>
      <c r="N2012" s="92">
        <f t="shared" si="477"/>
        <v>3.3960531989175591E-3</v>
      </c>
      <c r="O2012" s="88">
        <f t="shared" ref="O2012" si="482">SUM(I2001:I2012)</f>
        <v>0</v>
      </c>
    </row>
    <row r="2013" spans="1:15" x14ac:dyDescent="0.3">
      <c r="A2013" s="94">
        <f xml:space="preserve"> IF(MOD(ROWS($A$681:A2012),12) = 0,A2012+1,A2012)</f>
        <v>170</v>
      </c>
      <c r="B2013" s="94"/>
      <c r="C2013" s="29"/>
      <c r="D2013" s="89"/>
      <c r="E2013" s="95">
        <f t="shared" si="473"/>
        <v>0</v>
      </c>
      <c r="F2013" s="93">
        <v>180</v>
      </c>
      <c r="G2013" s="93"/>
      <c r="H2013" s="91">
        <v>0.08</v>
      </c>
      <c r="I2013" s="95">
        <f t="shared" si="474"/>
        <v>0</v>
      </c>
      <c r="J2013" s="95">
        <f t="shared" si="479"/>
        <v>0</v>
      </c>
      <c r="K2013" s="95">
        <f t="shared" si="480"/>
        <v>0</v>
      </c>
      <c r="L2013" s="95">
        <f t="shared" si="471"/>
        <v>0</v>
      </c>
      <c r="M2013" s="92">
        <f t="shared" si="475"/>
        <v>0.04</v>
      </c>
      <c r="N2013" s="92">
        <f t="shared" si="477"/>
        <v>3.3960531989175591E-3</v>
      </c>
      <c r="O2013" s="90"/>
    </row>
    <row r="2014" spans="1:15" x14ac:dyDescent="0.3">
      <c r="A2014" s="94">
        <f xml:space="preserve"> IF(MOD(ROWS($A$681:A2013),12) = 0,A2013+1,A2013)</f>
        <v>170</v>
      </c>
      <c r="B2014" s="94"/>
      <c r="C2014" s="29"/>
      <c r="D2014" s="89"/>
      <c r="E2014" s="95">
        <f t="shared" si="473"/>
        <v>0</v>
      </c>
      <c r="F2014" s="93">
        <v>180</v>
      </c>
      <c r="G2014" s="93"/>
      <c r="H2014" s="91">
        <v>0.08</v>
      </c>
      <c r="I2014" s="95">
        <f t="shared" si="474"/>
        <v>0</v>
      </c>
      <c r="J2014" s="95">
        <f t="shared" si="479"/>
        <v>0</v>
      </c>
      <c r="K2014" s="95">
        <f t="shared" si="480"/>
        <v>0</v>
      </c>
      <c r="L2014" s="95">
        <f t="shared" si="471"/>
        <v>0</v>
      </c>
      <c r="M2014" s="92">
        <f t="shared" si="475"/>
        <v>0.04</v>
      </c>
      <c r="N2014" s="92">
        <f t="shared" si="477"/>
        <v>3.3960531989175591E-3</v>
      </c>
      <c r="O2014" s="90"/>
    </row>
    <row r="2015" spans="1:15" x14ac:dyDescent="0.3">
      <c r="A2015" s="94">
        <f xml:space="preserve"> IF(MOD(ROWS($A$681:A2014),12) = 0,A2014+1,A2014)</f>
        <v>170</v>
      </c>
      <c r="B2015" s="94"/>
      <c r="C2015" s="29"/>
      <c r="D2015" s="89"/>
      <c r="E2015" s="95">
        <f t="shared" si="473"/>
        <v>0</v>
      </c>
      <c r="F2015" s="93">
        <v>180</v>
      </c>
      <c r="G2015" s="93"/>
      <c r="H2015" s="91">
        <v>0.08</v>
      </c>
      <c r="I2015" s="95">
        <f t="shared" si="474"/>
        <v>0</v>
      </c>
      <c r="J2015" s="95">
        <f t="shared" si="479"/>
        <v>0</v>
      </c>
      <c r="K2015" s="95">
        <f t="shared" si="480"/>
        <v>0</v>
      </c>
      <c r="L2015" s="95">
        <f t="shared" si="471"/>
        <v>0</v>
      </c>
      <c r="M2015" s="92">
        <f t="shared" si="475"/>
        <v>0.04</v>
      </c>
      <c r="N2015" s="92">
        <f t="shared" si="477"/>
        <v>3.3960531989175591E-3</v>
      </c>
      <c r="O2015" s="90"/>
    </row>
    <row r="2016" spans="1:15" x14ac:dyDescent="0.3">
      <c r="A2016" s="94">
        <f xml:space="preserve"> IF(MOD(ROWS($A$681:A2015),12) = 0,A2015+1,A2015)</f>
        <v>170</v>
      </c>
      <c r="B2016" s="94"/>
      <c r="C2016" s="29"/>
      <c r="D2016" s="89"/>
      <c r="E2016" s="95">
        <f t="shared" si="473"/>
        <v>0</v>
      </c>
      <c r="F2016" s="93">
        <v>180</v>
      </c>
      <c r="G2016" s="93"/>
      <c r="H2016" s="91">
        <v>0.08</v>
      </c>
      <c r="I2016" s="95">
        <f t="shared" si="474"/>
        <v>0</v>
      </c>
      <c r="J2016" s="95">
        <f t="shared" si="479"/>
        <v>0</v>
      </c>
      <c r="K2016" s="95">
        <f t="shared" si="480"/>
        <v>0</v>
      </c>
      <c r="L2016" s="95">
        <f t="shared" si="471"/>
        <v>0</v>
      </c>
      <c r="M2016" s="92">
        <f t="shared" si="475"/>
        <v>0.04</v>
      </c>
      <c r="N2016" s="92">
        <f t="shared" si="477"/>
        <v>3.3960531989175591E-3</v>
      </c>
      <c r="O2016" s="90"/>
    </row>
    <row r="2017" spans="1:15" x14ac:dyDescent="0.3">
      <c r="A2017" s="94">
        <f xml:space="preserve"> IF(MOD(ROWS($A$681:A2016),12) = 0,A2016+1,A2016)</f>
        <v>170</v>
      </c>
      <c r="B2017" s="94"/>
      <c r="C2017" s="29"/>
      <c r="D2017" s="89"/>
      <c r="E2017" s="95">
        <f t="shared" si="473"/>
        <v>0</v>
      </c>
      <c r="F2017" s="93">
        <v>180</v>
      </c>
      <c r="G2017" s="93"/>
      <c r="H2017" s="91">
        <v>0.08</v>
      </c>
      <c r="I2017" s="95">
        <f t="shared" si="474"/>
        <v>0</v>
      </c>
      <c r="J2017" s="95">
        <f t="shared" si="479"/>
        <v>0</v>
      </c>
      <c r="K2017" s="95">
        <f t="shared" si="480"/>
        <v>0</v>
      </c>
      <c r="L2017" s="95">
        <f t="shared" si="471"/>
        <v>0</v>
      </c>
      <c r="M2017" s="92">
        <f t="shared" si="475"/>
        <v>0.04</v>
      </c>
      <c r="N2017" s="92">
        <f t="shared" si="477"/>
        <v>3.3960531989175591E-3</v>
      </c>
      <c r="O2017" s="90"/>
    </row>
    <row r="2018" spans="1:15" x14ac:dyDescent="0.3">
      <c r="A2018" s="94">
        <f xml:space="preserve"> IF(MOD(ROWS($A$681:A2017),12) = 0,A2017+1,A2017)</f>
        <v>170</v>
      </c>
      <c r="B2018" s="94"/>
      <c r="C2018" s="29"/>
      <c r="D2018" s="89"/>
      <c r="E2018" s="95">
        <f t="shared" si="473"/>
        <v>0</v>
      </c>
      <c r="F2018" s="93">
        <v>180</v>
      </c>
      <c r="G2018" s="93"/>
      <c r="H2018" s="91">
        <v>0.08</v>
      </c>
      <c r="I2018" s="95">
        <f t="shared" si="474"/>
        <v>0</v>
      </c>
      <c r="J2018" s="95">
        <f t="shared" si="479"/>
        <v>0</v>
      </c>
      <c r="K2018" s="95">
        <f t="shared" si="480"/>
        <v>0</v>
      </c>
      <c r="L2018" s="95">
        <f t="shared" ref="L2018:L2081" si="483">MAX(0,N2018*(E2018-K2018))</f>
        <v>0</v>
      </c>
      <c r="M2018" s="92">
        <f t="shared" si="475"/>
        <v>0.04</v>
      </c>
      <c r="N2018" s="92">
        <f t="shared" si="477"/>
        <v>3.3960531989175591E-3</v>
      </c>
      <c r="O2018" s="90"/>
    </row>
    <row r="2019" spans="1:15" x14ac:dyDescent="0.3">
      <c r="A2019" s="94">
        <f xml:space="preserve"> IF(MOD(ROWS($A$681:A2018),12) = 0,A2018+1,A2018)</f>
        <v>170</v>
      </c>
      <c r="B2019" s="94"/>
      <c r="C2019" s="29"/>
      <c r="D2019" s="89"/>
      <c r="E2019" s="95">
        <f t="shared" si="473"/>
        <v>0</v>
      </c>
      <c r="F2019" s="93">
        <v>180</v>
      </c>
      <c r="G2019" s="93"/>
      <c r="H2019" s="91">
        <v>0.08</v>
      </c>
      <c r="I2019" s="95">
        <f t="shared" si="474"/>
        <v>0</v>
      </c>
      <c r="J2019" s="95">
        <f t="shared" si="479"/>
        <v>0</v>
      </c>
      <c r="K2019" s="95">
        <f t="shared" si="480"/>
        <v>0</v>
      </c>
      <c r="L2019" s="95">
        <f t="shared" si="483"/>
        <v>0</v>
      </c>
      <c r="M2019" s="92">
        <f t="shared" si="475"/>
        <v>0.04</v>
      </c>
      <c r="N2019" s="92">
        <f t="shared" si="477"/>
        <v>3.3960531989175591E-3</v>
      </c>
      <c r="O2019" s="90"/>
    </row>
    <row r="2020" spans="1:15" x14ac:dyDescent="0.3">
      <c r="A2020" s="94">
        <f xml:space="preserve"> IF(MOD(ROWS($A$681:A2019),12) = 0,A2019+1,A2019)</f>
        <v>170</v>
      </c>
      <c r="B2020" s="94"/>
      <c r="C2020" s="29"/>
      <c r="D2020" s="89"/>
      <c r="E2020" s="95">
        <f t="shared" si="473"/>
        <v>0</v>
      </c>
      <c r="F2020" s="93">
        <v>180</v>
      </c>
      <c r="G2020" s="93"/>
      <c r="H2020" s="91">
        <v>0.08</v>
      </c>
      <c r="I2020" s="95">
        <f t="shared" si="474"/>
        <v>0</v>
      </c>
      <c r="J2020" s="95">
        <f t="shared" si="479"/>
        <v>0</v>
      </c>
      <c r="K2020" s="95">
        <f t="shared" si="480"/>
        <v>0</v>
      </c>
      <c r="L2020" s="95">
        <f t="shared" si="483"/>
        <v>0</v>
      </c>
      <c r="M2020" s="92">
        <f t="shared" si="475"/>
        <v>0.04</v>
      </c>
      <c r="N2020" s="92">
        <f t="shared" si="477"/>
        <v>3.3960531989175591E-3</v>
      </c>
      <c r="O2020" s="90"/>
    </row>
    <row r="2021" spans="1:15" x14ac:dyDescent="0.3">
      <c r="A2021" s="94">
        <f xml:space="preserve"> IF(MOD(ROWS($A$681:A2020),12) = 0,A2020+1,A2020)</f>
        <v>170</v>
      </c>
      <c r="B2021" s="94"/>
      <c r="C2021" s="29"/>
      <c r="D2021" s="89"/>
      <c r="E2021" s="95">
        <f t="shared" si="473"/>
        <v>0</v>
      </c>
      <c r="F2021" s="93">
        <v>180</v>
      </c>
      <c r="G2021" s="93"/>
      <c r="H2021" s="91">
        <v>0.08</v>
      </c>
      <c r="I2021" s="95">
        <f t="shared" si="474"/>
        <v>0</v>
      </c>
      <c r="J2021" s="95">
        <f t="shared" si="479"/>
        <v>0</v>
      </c>
      <c r="K2021" s="95">
        <f t="shared" si="480"/>
        <v>0</v>
      </c>
      <c r="L2021" s="95">
        <f t="shared" si="483"/>
        <v>0</v>
      </c>
      <c r="M2021" s="92">
        <f t="shared" si="475"/>
        <v>0.04</v>
      </c>
      <c r="N2021" s="92">
        <f t="shared" si="477"/>
        <v>3.3960531989175591E-3</v>
      </c>
      <c r="O2021" s="90"/>
    </row>
    <row r="2022" spans="1:15" x14ac:dyDescent="0.3">
      <c r="A2022" s="94">
        <f xml:space="preserve"> IF(MOD(ROWS($A$681:A2021),12) = 0,A2021+1,A2021)</f>
        <v>170</v>
      </c>
      <c r="B2022" s="94"/>
      <c r="C2022" s="29"/>
      <c r="D2022" s="89"/>
      <c r="E2022" s="95">
        <f t="shared" si="473"/>
        <v>0</v>
      </c>
      <c r="F2022" s="93">
        <v>180</v>
      </c>
      <c r="G2022" s="93"/>
      <c r="H2022" s="91">
        <v>0.08</v>
      </c>
      <c r="I2022" s="95">
        <f t="shared" si="474"/>
        <v>0</v>
      </c>
      <c r="J2022" s="95">
        <f t="shared" si="479"/>
        <v>0</v>
      </c>
      <c r="K2022" s="95">
        <f t="shared" si="480"/>
        <v>0</v>
      </c>
      <c r="L2022" s="95">
        <f t="shared" si="483"/>
        <v>0</v>
      </c>
      <c r="M2022" s="92">
        <f t="shared" si="475"/>
        <v>0.04</v>
      </c>
      <c r="N2022" s="92">
        <f t="shared" si="477"/>
        <v>3.3960531989175591E-3</v>
      </c>
      <c r="O2022" s="90"/>
    </row>
    <row r="2023" spans="1:15" x14ac:dyDescent="0.3">
      <c r="A2023" s="94">
        <f xml:space="preserve"> IF(MOD(ROWS($A$681:A2022),12) = 0,A2022+1,A2022)</f>
        <v>170</v>
      </c>
      <c r="B2023" s="94"/>
      <c r="C2023" s="29"/>
      <c r="D2023" s="89"/>
      <c r="E2023" s="95">
        <f t="shared" si="473"/>
        <v>0</v>
      </c>
      <c r="F2023" s="93">
        <v>180</v>
      </c>
      <c r="G2023" s="93"/>
      <c r="H2023" s="91">
        <v>0.08</v>
      </c>
      <c r="I2023" s="95">
        <f t="shared" si="474"/>
        <v>0</v>
      </c>
      <c r="J2023" s="95">
        <f t="shared" si="479"/>
        <v>0</v>
      </c>
      <c r="K2023" s="95">
        <f t="shared" si="480"/>
        <v>0</v>
      </c>
      <c r="L2023" s="95">
        <f t="shared" si="483"/>
        <v>0</v>
      </c>
      <c r="M2023" s="92">
        <f t="shared" si="475"/>
        <v>0.04</v>
      </c>
      <c r="N2023" s="92">
        <f t="shared" si="477"/>
        <v>3.3960531989175591E-3</v>
      </c>
      <c r="O2023" s="90"/>
    </row>
    <row r="2024" spans="1:15" x14ac:dyDescent="0.3">
      <c r="A2024" s="94">
        <f xml:space="preserve"> IF(MOD(ROWS($A$681:A2023),12) = 0,A2023+1,A2023)</f>
        <v>170</v>
      </c>
      <c r="B2024" s="94"/>
      <c r="C2024" s="29"/>
      <c r="D2024" s="89"/>
      <c r="E2024" s="95">
        <f t="shared" si="473"/>
        <v>0</v>
      </c>
      <c r="F2024" s="93">
        <v>180</v>
      </c>
      <c r="G2024" s="93"/>
      <c r="H2024" s="91">
        <v>0.08</v>
      </c>
      <c r="I2024" s="95">
        <f t="shared" si="474"/>
        <v>0</v>
      </c>
      <c r="J2024" s="95">
        <f t="shared" si="479"/>
        <v>0</v>
      </c>
      <c r="K2024" s="95">
        <f t="shared" si="480"/>
        <v>0</v>
      </c>
      <c r="L2024" s="95">
        <f t="shared" si="483"/>
        <v>0</v>
      </c>
      <c r="M2024" s="92">
        <f t="shared" si="475"/>
        <v>0.04</v>
      </c>
      <c r="N2024" s="92">
        <f t="shared" si="477"/>
        <v>3.3960531989175591E-3</v>
      </c>
      <c r="O2024" s="88">
        <f t="shared" ref="O2024" si="484">SUM(I2013:I2024)</f>
        <v>0</v>
      </c>
    </row>
    <row r="2025" spans="1:15" x14ac:dyDescent="0.3">
      <c r="A2025" s="94">
        <f xml:space="preserve"> IF(MOD(ROWS($A$681:A2024),12) = 0,A2024+1,A2024)</f>
        <v>171</v>
      </c>
      <c r="B2025" s="94"/>
      <c r="C2025" s="29"/>
      <c r="D2025" s="89"/>
      <c r="E2025" s="95">
        <f t="shared" si="473"/>
        <v>0</v>
      </c>
      <c r="F2025" s="93">
        <v>180</v>
      </c>
      <c r="G2025" s="93"/>
      <c r="H2025" s="91">
        <v>0.08</v>
      </c>
      <c r="I2025" s="95">
        <f t="shared" si="474"/>
        <v>0</v>
      </c>
      <c r="J2025" s="95">
        <f t="shared" si="479"/>
        <v>0</v>
      </c>
      <c r="K2025" s="95">
        <f t="shared" si="480"/>
        <v>0</v>
      </c>
      <c r="L2025" s="95">
        <f t="shared" si="483"/>
        <v>0</v>
      </c>
      <c r="M2025" s="92">
        <f t="shared" si="475"/>
        <v>0.04</v>
      </c>
      <c r="N2025" s="92">
        <f t="shared" si="477"/>
        <v>3.3960531989175591E-3</v>
      </c>
      <c r="O2025" s="90"/>
    </row>
    <row r="2026" spans="1:15" x14ac:dyDescent="0.3">
      <c r="A2026" s="94">
        <f xml:space="preserve"> IF(MOD(ROWS($A$681:A2025),12) = 0,A2025+1,A2025)</f>
        <v>171</v>
      </c>
      <c r="B2026" s="94"/>
      <c r="C2026" s="29"/>
      <c r="D2026" s="89"/>
      <c r="E2026" s="95">
        <f t="shared" si="473"/>
        <v>0</v>
      </c>
      <c r="F2026" s="93">
        <v>180</v>
      </c>
      <c r="G2026" s="93"/>
      <c r="H2026" s="91">
        <v>0.08</v>
      </c>
      <c r="I2026" s="95">
        <f t="shared" si="474"/>
        <v>0</v>
      </c>
      <c r="J2026" s="95">
        <f t="shared" si="479"/>
        <v>0</v>
      </c>
      <c r="K2026" s="95">
        <f t="shared" si="480"/>
        <v>0</v>
      </c>
      <c r="L2026" s="95">
        <f t="shared" si="483"/>
        <v>0</v>
      </c>
      <c r="M2026" s="92">
        <f t="shared" si="475"/>
        <v>0.04</v>
      </c>
      <c r="N2026" s="92">
        <f t="shared" si="477"/>
        <v>3.3960531989175591E-3</v>
      </c>
      <c r="O2026" s="90"/>
    </row>
    <row r="2027" spans="1:15" x14ac:dyDescent="0.3">
      <c r="A2027" s="94">
        <f xml:space="preserve"> IF(MOD(ROWS($A$681:A2026),12) = 0,A2026+1,A2026)</f>
        <v>171</v>
      </c>
      <c r="B2027" s="94"/>
      <c r="C2027" s="29"/>
      <c r="D2027" s="89"/>
      <c r="E2027" s="95">
        <f t="shared" si="473"/>
        <v>0</v>
      </c>
      <c r="F2027" s="93">
        <v>180</v>
      </c>
      <c r="G2027" s="93"/>
      <c r="H2027" s="91">
        <v>0.08</v>
      </c>
      <c r="I2027" s="95">
        <f t="shared" si="474"/>
        <v>0</v>
      </c>
      <c r="J2027" s="95">
        <f t="shared" si="479"/>
        <v>0</v>
      </c>
      <c r="K2027" s="95">
        <f t="shared" si="480"/>
        <v>0</v>
      </c>
      <c r="L2027" s="95">
        <f t="shared" si="483"/>
        <v>0</v>
      </c>
      <c r="M2027" s="92">
        <f t="shared" si="475"/>
        <v>0.04</v>
      </c>
      <c r="N2027" s="92">
        <f t="shared" si="477"/>
        <v>3.3960531989175591E-3</v>
      </c>
      <c r="O2027" s="90"/>
    </row>
    <row r="2028" spans="1:15" x14ac:dyDescent="0.3">
      <c r="A2028" s="94">
        <f xml:space="preserve"> IF(MOD(ROWS($A$681:A2027),12) = 0,A2027+1,A2027)</f>
        <v>171</v>
      </c>
      <c r="B2028" s="94"/>
      <c r="C2028" s="29"/>
      <c r="D2028" s="89"/>
      <c r="E2028" s="95">
        <f t="shared" si="473"/>
        <v>0</v>
      </c>
      <c r="F2028" s="93">
        <v>180</v>
      </c>
      <c r="G2028" s="93"/>
      <c r="H2028" s="91">
        <v>0.08</v>
      </c>
      <c r="I2028" s="95">
        <f t="shared" si="474"/>
        <v>0</v>
      </c>
      <c r="J2028" s="95">
        <f t="shared" si="479"/>
        <v>0</v>
      </c>
      <c r="K2028" s="95">
        <f t="shared" si="480"/>
        <v>0</v>
      </c>
      <c r="L2028" s="95">
        <f t="shared" si="483"/>
        <v>0</v>
      </c>
      <c r="M2028" s="92">
        <f t="shared" si="475"/>
        <v>0.04</v>
      </c>
      <c r="N2028" s="92">
        <f t="shared" si="477"/>
        <v>3.3960531989175591E-3</v>
      </c>
      <c r="O2028" s="90"/>
    </row>
    <row r="2029" spans="1:15" x14ac:dyDescent="0.3">
      <c r="A2029" s="94">
        <f xml:space="preserve"> IF(MOD(ROWS($A$681:A2028),12) = 0,A2028+1,A2028)</f>
        <v>171</v>
      </c>
      <c r="B2029" s="94"/>
      <c r="C2029" s="29"/>
      <c r="D2029" s="89"/>
      <c r="E2029" s="95">
        <f t="shared" si="473"/>
        <v>0</v>
      </c>
      <c r="F2029" s="93">
        <v>180</v>
      </c>
      <c r="G2029" s="93"/>
      <c r="H2029" s="91">
        <v>0.08</v>
      </c>
      <c r="I2029" s="95">
        <f t="shared" si="474"/>
        <v>0</v>
      </c>
      <c r="J2029" s="95">
        <f t="shared" si="479"/>
        <v>0</v>
      </c>
      <c r="K2029" s="95">
        <f t="shared" si="480"/>
        <v>0</v>
      </c>
      <c r="L2029" s="95">
        <f t="shared" si="483"/>
        <v>0</v>
      </c>
      <c r="M2029" s="92">
        <f t="shared" si="475"/>
        <v>0.04</v>
      </c>
      <c r="N2029" s="92">
        <f t="shared" si="477"/>
        <v>3.3960531989175591E-3</v>
      </c>
      <c r="O2029" s="90"/>
    </row>
    <row r="2030" spans="1:15" x14ac:dyDescent="0.3">
      <c r="A2030" s="94">
        <f xml:space="preserve"> IF(MOD(ROWS($A$681:A2029),12) = 0,A2029+1,A2029)</f>
        <v>171</v>
      </c>
      <c r="B2030" s="94"/>
      <c r="C2030" s="29"/>
      <c r="D2030" s="89"/>
      <c r="E2030" s="95">
        <f t="shared" ref="E2030:E2093" si="485">MAX(0,E2018-K2018-L2018)</f>
        <v>0</v>
      </c>
      <c r="F2030" s="93">
        <v>180</v>
      </c>
      <c r="G2030" s="93"/>
      <c r="H2030" s="91">
        <v>0.08</v>
      </c>
      <c r="I2030" s="95">
        <f t="shared" ref="I2030:I2093" si="486">IF(E2030&lt;I2018, (E2030+J2030),I2018)</f>
        <v>0</v>
      </c>
      <c r="J2030" s="95">
        <f t="shared" si="479"/>
        <v>0</v>
      </c>
      <c r="K2030" s="95">
        <f t="shared" si="480"/>
        <v>0</v>
      </c>
      <c r="L2030" s="95">
        <f t="shared" si="483"/>
        <v>0</v>
      </c>
      <c r="M2030" s="92">
        <f t="shared" si="475"/>
        <v>0.04</v>
      </c>
      <c r="N2030" s="92">
        <f t="shared" si="477"/>
        <v>3.3960531989175591E-3</v>
      </c>
      <c r="O2030" s="90"/>
    </row>
    <row r="2031" spans="1:15" x14ac:dyDescent="0.3">
      <c r="A2031" s="94">
        <f xml:space="preserve"> IF(MOD(ROWS($A$681:A2030),12) = 0,A2030+1,A2030)</f>
        <v>171</v>
      </c>
      <c r="B2031" s="94"/>
      <c r="C2031" s="29"/>
      <c r="D2031" s="89"/>
      <c r="E2031" s="95">
        <f t="shared" si="485"/>
        <v>0</v>
      </c>
      <c r="F2031" s="93">
        <v>180</v>
      </c>
      <c r="G2031" s="93"/>
      <c r="H2031" s="91">
        <v>0.08</v>
      </c>
      <c r="I2031" s="95">
        <f t="shared" si="486"/>
        <v>0</v>
      </c>
      <c r="J2031" s="95">
        <f t="shared" si="479"/>
        <v>0</v>
      </c>
      <c r="K2031" s="95">
        <f t="shared" si="480"/>
        <v>0</v>
      </c>
      <c r="L2031" s="95">
        <f t="shared" si="483"/>
        <v>0</v>
      </c>
      <c r="M2031" s="92">
        <f t="shared" si="475"/>
        <v>0.04</v>
      </c>
      <c r="N2031" s="92">
        <f t="shared" si="477"/>
        <v>3.3960531989175591E-3</v>
      </c>
      <c r="O2031" s="90"/>
    </row>
    <row r="2032" spans="1:15" x14ac:dyDescent="0.3">
      <c r="A2032" s="94">
        <f xml:space="preserve"> IF(MOD(ROWS($A$681:A2031),12) = 0,A2031+1,A2031)</f>
        <v>171</v>
      </c>
      <c r="B2032" s="94"/>
      <c r="C2032" s="29"/>
      <c r="D2032" s="89"/>
      <c r="E2032" s="95">
        <f t="shared" si="485"/>
        <v>0</v>
      </c>
      <c r="F2032" s="93">
        <v>180</v>
      </c>
      <c r="G2032" s="93"/>
      <c r="H2032" s="91">
        <v>0.08</v>
      </c>
      <c r="I2032" s="95">
        <f t="shared" si="486"/>
        <v>0</v>
      </c>
      <c r="J2032" s="95">
        <f t="shared" si="479"/>
        <v>0</v>
      </c>
      <c r="K2032" s="95">
        <f t="shared" si="480"/>
        <v>0</v>
      </c>
      <c r="L2032" s="95">
        <f t="shared" si="483"/>
        <v>0</v>
      </c>
      <c r="M2032" s="92">
        <f t="shared" si="475"/>
        <v>0.04</v>
      </c>
      <c r="N2032" s="92">
        <f t="shared" si="477"/>
        <v>3.3960531989175591E-3</v>
      </c>
      <c r="O2032" s="90"/>
    </row>
    <row r="2033" spans="1:15" x14ac:dyDescent="0.3">
      <c r="A2033" s="94">
        <f xml:space="preserve"> IF(MOD(ROWS($A$681:A2032),12) = 0,A2032+1,A2032)</f>
        <v>171</v>
      </c>
      <c r="B2033" s="94"/>
      <c r="C2033" s="29"/>
      <c r="D2033" s="89"/>
      <c r="E2033" s="95">
        <f t="shared" si="485"/>
        <v>0</v>
      </c>
      <c r="F2033" s="93">
        <v>180</v>
      </c>
      <c r="G2033" s="93"/>
      <c r="H2033" s="91">
        <v>0.08</v>
      </c>
      <c r="I2033" s="95">
        <f t="shared" si="486"/>
        <v>0</v>
      </c>
      <c r="J2033" s="95">
        <f t="shared" si="479"/>
        <v>0</v>
      </c>
      <c r="K2033" s="95">
        <f t="shared" si="480"/>
        <v>0</v>
      </c>
      <c r="L2033" s="95">
        <f t="shared" si="483"/>
        <v>0</v>
      </c>
      <c r="M2033" s="92">
        <f t="shared" si="475"/>
        <v>0.04</v>
      </c>
      <c r="N2033" s="92">
        <f t="shared" si="477"/>
        <v>3.3960531989175591E-3</v>
      </c>
      <c r="O2033" s="90"/>
    </row>
    <row r="2034" spans="1:15" x14ac:dyDescent="0.3">
      <c r="A2034" s="94">
        <f xml:space="preserve"> IF(MOD(ROWS($A$681:A2033),12) = 0,A2033+1,A2033)</f>
        <v>171</v>
      </c>
      <c r="B2034" s="94"/>
      <c r="C2034" s="29"/>
      <c r="D2034" s="89"/>
      <c r="E2034" s="95">
        <f t="shared" si="485"/>
        <v>0</v>
      </c>
      <c r="F2034" s="93">
        <v>180</v>
      </c>
      <c r="G2034" s="93"/>
      <c r="H2034" s="91">
        <v>0.08</v>
      </c>
      <c r="I2034" s="95">
        <f t="shared" si="486"/>
        <v>0</v>
      </c>
      <c r="J2034" s="95">
        <f t="shared" si="479"/>
        <v>0</v>
      </c>
      <c r="K2034" s="95">
        <f t="shared" si="480"/>
        <v>0</v>
      </c>
      <c r="L2034" s="95">
        <f t="shared" si="483"/>
        <v>0</v>
      </c>
      <c r="M2034" s="92">
        <f t="shared" ref="M2034:M2097" si="487">0.04</f>
        <v>0.04</v>
      </c>
      <c r="N2034" s="92">
        <f t="shared" si="477"/>
        <v>3.3960531989175591E-3</v>
      </c>
      <c r="O2034" s="90"/>
    </row>
    <row r="2035" spans="1:15" x14ac:dyDescent="0.3">
      <c r="A2035" s="94">
        <f xml:space="preserve"> IF(MOD(ROWS($A$681:A2034),12) = 0,A2034+1,A2034)</f>
        <v>171</v>
      </c>
      <c r="B2035" s="94"/>
      <c r="C2035" s="29"/>
      <c r="D2035" s="89"/>
      <c r="E2035" s="95">
        <f t="shared" si="485"/>
        <v>0</v>
      </c>
      <c r="F2035" s="93">
        <v>180</v>
      </c>
      <c r="G2035" s="93"/>
      <c r="H2035" s="91">
        <v>0.08</v>
      </c>
      <c r="I2035" s="95">
        <f t="shared" si="486"/>
        <v>0</v>
      </c>
      <c r="J2035" s="95">
        <f t="shared" si="479"/>
        <v>0</v>
      </c>
      <c r="K2035" s="95">
        <f t="shared" si="480"/>
        <v>0</v>
      </c>
      <c r="L2035" s="95">
        <f t="shared" si="483"/>
        <v>0</v>
      </c>
      <c r="M2035" s="92">
        <f t="shared" si="487"/>
        <v>0.04</v>
      </c>
      <c r="N2035" s="92">
        <f t="shared" si="477"/>
        <v>3.3960531989175591E-3</v>
      </c>
      <c r="O2035" s="90"/>
    </row>
    <row r="2036" spans="1:15" x14ac:dyDescent="0.3">
      <c r="A2036" s="94">
        <f xml:space="preserve"> IF(MOD(ROWS($A$681:A2035),12) = 0,A2035+1,A2035)</f>
        <v>171</v>
      </c>
      <c r="B2036" s="94"/>
      <c r="C2036" s="29"/>
      <c r="D2036" s="89"/>
      <c r="E2036" s="95">
        <f t="shared" si="485"/>
        <v>0</v>
      </c>
      <c r="F2036" s="93">
        <v>180</v>
      </c>
      <c r="G2036" s="93"/>
      <c r="H2036" s="91">
        <v>0.08</v>
      </c>
      <c r="I2036" s="95">
        <f t="shared" si="486"/>
        <v>0</v>
      </c>
      <c r="J2036" s="95">
        <f t="shared" si="479"/>
        <v>0</v>
      </c>
      <c r="K2036" s="95">
        <f t="shared" si="480"/>
        <v>0</v>
      </c>
      <c r="L2036" s="95">
        <f t="shared" si="483"/>
        <v>0</v>
      </c>
      <c r="M2036" s="92">
        <f t="shared" si="487"/>
        <v>0.04</v>
      </c>
      <c r="N2036" s="92">
        <f t="shared" si="477"/>
        <v>3.3960531989175591E-3</v>
      </c>
      <c r="O2036" s="88">
        <f t="shared" ref="O2036" si="488">SUM(I2025:I2036)</f>
        <v>0</v>
      </c>
    </row>
    <row r="2037" spans="1:15" x14ac:dyDescent="0.3">
      <c r="A2037" s="94">
        <f xml:space="preserve"> IF(MOD(ROWS($A$681:A2036),12) = 0,A2036+1,A2036)</f>
        <v>172</v>
      </c>
      <c r="B2037" s="94"/>
      <c r="C2037" s="29"/>
      <c r="D2037" s="89"/>
      <c r="E2037" s="95">
        <f t="shared" si="485"/>
        <v>0</v>
      </c>
      <c r="F2037" s="93">
        <v>180</v>
      </c>
      <c r="G2037" s="93"/>
      <c r="H2037" s="91">
        <v>0.08</v>
      </c>
      <c r="I2037" s="95">
        <f t="shared" si="486"/>
        <v>0</v>
      </c>
      <c r="J2037" s="95">
        <f t="shared" si="479"/>
        <v>0</v>
      </c>
      <c r="K2037" s="95">
        <f t="shared" si="480"/>
        <v>0</v>
      </c>
      <c r="L2037" s="95">
        <f t="shared" si="483"/>
        <v>0</v>
      </c>
      <c r="M2037" s="92">
        <f t="shared" si="487"/>
        <v>0.04</v>
      </c>
      <c r="N2037" s="92">
        <f t="shared" si="477"/>
        <v>3.3960531989175591E-3</v>
      </c>
      <c r="O2037" s="90"/>
    </row>
    <row r="2038" spans="1:15" x14ac:dyDescent="0.3">
      <c r="A2038" s="94">
        <f xml:space="preserve"> IF(MOD(ROWS($A$681:A2037),12) = 0,A2037+1,A2037)</f>
        <v>172</v>
      </c>
      <c r="B2038" s="94"/>
      <c r="C2038" s="29"/>
      <c r="D2038" s="89"/>
      <c r="E2038" s="95">
        <f t="shared" si="485"/>
        <v>0</v>
      </c>
      <c r="F2038" s="93">
        <v>180</v>
      </c>
      <c r="G2038" s="93"/>
      <c r="H2038" s="91">
        <v>0.08</v>
      </c>
      <c r="I2038" s="95">
        <f t="shared" si="486"/>
        <v>0</v>
      </c>
      <c r="J2038" s="95">
        <f t="shared" si="479"/>
        <v>0</v>
      </c>
      <c r="K2038" s="95">
        <f t="shared" si="480"/>
        <v>0</v>
      </c>
      <c r="L2038" s="95">
        <f t="shared" si="483"/>
        <v>0</v>
      </c>
      <c r="M2038" s="92">
        <f t="shared" si="487"/>
        <v>0.04</v>
      </c>
      <c r="N2038" s="92">
        <f t="shared" si="477"/>
        <v>3.3960531989175591E-3</v>
      </c>
      <c r="O2038" s="90"/>
    </row>
    <row r="2039" spans="1:15" x14ac:dyDescent="0.3">
      <c r="A2039" s="94">
        <f xml:space="preserve"> IF(MOD(ROWS($A$681:A2038),12) = 0,A2038+1,A2038)</f>
        <v>172</v>
      </c>
      <c r="B2039" s="94"/>
      <c r="C2039" s="29"/>
      <c r="D2039" s="89"/>
      <c r="E2039" s="95">
        <f t="shared" si="485"/>
        <v>0</v>
      </c>
      <c r="F2039" s="93">
        <v>180</v>
      </c>
      <c r="G2039" s="93"/>
      <c r="H2039" s="91">
        <v>0.08</v>
      </c>
      <c r="I2039" s="95">
        <f t="shared" si="486"/>
        <v>0</v>
      </c>
      <c r="J2039" s="95">
        <f t="shared" si="479"/>
        <v>0</v>
      </c>
      <c r="K2039" s="95">
        <f t="shared" si="480"/>
        <v>0</v>
      </c>
      <c r="L2039" s="95">
        <f t="shared" si="483"/>
        <v>0</v>
      </c>
      <c r="M2039" s="92">
        <f t="shared" si="487"/>
        <v>0.04</v>
      </c>
      <c r="N2039" s="92">
        <f t="shared" si="477"/>
        <v>3.3960531989175591E-3</v>
      </c>
      <c r="O2039" s="90"/>
    </row>
    <row r="2040" spans="1:15" x14ac:dyDescent="0.3">
      <c r="A2040" s="94">
        <f xml:space="preserve"> IF(MOD(ROWS($A$681:A2039),12) = 0,A2039+1,A2039)</f>
        <v>172</v>
      </c>
      <c r="B2040" s="94"/>
      <c r="C2040" s="29"/>
      <c r="D2040" s="89"/>
      <c r="E2040" s="95">
        <f t="shared" si="485"/>
        <v>0</v>
      </c>
      <c r="F2040" s="93">
        <v>180</v>
      </c>
      <c r="G2040" s="93"/>
      <c r="H2040" s="91">
        <v>0.08</v>
      </c>
      <c r="I2040" s="95">
        <f t="shared" si="486"/>
        <v>0</v>
      </c>
      <c r="J2040" s="95">
        <f t="shared" si="479"/>
        <v>0</v>
      </c>
      <c r="K2040" s="95">
        <f t="shared" si="480"/>
        <v>0</v>
      </c>
      <c r="L2040" s="95">
        <f t="shared" si="483"/>
        <v>0</v>
      </c>
      <c r="M2040" s="92">
        <f t="shared" si="487"/>
        <v>0.04</v>
      </c>
      <c r="N2040" s="92">
        <f t="shared" si="477"/>
        <v>3.3960531989175591E-3</v>
      </c>
      <c r="O2040" s="90"/>
    </row>
    <row r="2041" spans="1:15" x14ac:dyDescent="0.3">
      <c r="A2041" s="94">
        <f xml:space="preserve"> IF(MOD(ROWS($A$681:A2040),12) = 0,A2040+1,A2040)</f>
        <v>172</v>
      </c>
      <c r="B2041" s="94"/>
      <c r="C2041" s="29"/>
      <c r="D2041" s="89"/>
      <c r="E2041" s="95">
        <f t="shared" si="485"/>
        <v>0</v>
      </c>
      <c r="F2041" s="93">
        <v>180</v>
      </c>
      <c r="G2041" s="93"/>
      <c r="H2041" s="91">
        <v>0.08</v>
      </c>
      <c r="I2041" s="95">
        <f t="shared" si="486"/>
        <v>0</v>
      </c>
      <c r="J2041" s="95">
        <f t="shared" si="479"/>
        <v>0</v>
      </c>
      <c r="K2041" s="95">
        <f t="shared" si="480"/>
        <v>0</v>
      </c>
      <c r="L2041" s="95">
        <f t="shared" si="483"/>
        <v>0</v>
      </c>
      <c r="M2041" s="92">
        <f t="shared" si="487"/>
        <v>0.04</v>
      </c>
      <c r="N2041" s="92">
        <f t="shared" si="477"/>
        <v>3.3960531989175591E-3</v>
      </c>
      <c r="O2041" s="90"/>
    </row>
    <row r="2042" spans="1:15" x14ac:dyDescent="0.3">
      <c r="A2042" s="94">
        <f xml:space="preserve"> IF(MOD(ROWS($A$681:A2041),12) = 0,A2041+1,A2041)</f>
        <v>172</v>
      </c>
      <c r="B2042" s="94"/>
      <c r="C2042" s="29"/>
      <c r="D2042" s="89"/>
      <c r="E2042" s="95">
        <f t="shared" si="485"/>
        <v>0</v>
      </c>
      <c r="F2042" s="93">
        <v>180</v>
      </c>
      <c r="G2042" s="93"/>
      <c r="H2042" s="91">
        <v>0.08</v>
      </c>
      <c r="I2042" s="95">
        <f t="shared" si="486"/>
        <v>0</v>
      </c>
      <c r="J2042" s="95">
        <f t="shared" si="479"/>
        <v>0</v>
      </c>
      <c r="K2042" s="95">
        <f t="shared" si="480"/>
        <v>0</v>
      </c>
      <c r="L2042" s="95">
        <f t="shared" si="483"/>
        <v>0</v>
      </c>
      <c r="M2042" s="92">
        <f t="shared" si="487"/>
        <v>0.04</v>
      </c>
      <c r="N2042" s="92">
        <f t="shared" si="477"/>
        <v>3.3960531989175591E-3</v>
      </c>
      <c r="O2042" s="90"/>
    </row>
    <row r="2043" spans="1:15" x14ac:dyDescent="0.3">
      <c r="A2043" s="94">
        <f xml:space="preserve"> IF(MOD(ROWS($A$681:A2042),12) = 0,A2042+1,A2042)</f>
        <v>172</v>
      </c>
      <c r="B2043" s="94"/>
      <c r="C2043" s="29"/>
      <c r="D2043" s="89"/>
      <c r="E2043" s="95">
        <f t="shared" si="485"/>
        <v>0</v>
      </c>
      <c r="F2043" s="93">
        <v>180</v>
      </c>
      <c r="G2043" s="93"/>
      <c r="H2043" s="91">
        <v>0.08</v>
      </c>
      <c r="I2043" s="95">
        <f t="shared" si="486"/>
        <v>0</v>
      </c>
      <c r="J2043" s="95">
        <f t="shared" si="479"/>
        <v>0</v>
      </c>
      <c r="K2043" s="95">
        <f t="shared" si="480"/>
        <v>0</v>
      </c>
      <c r="L2043" s="95">
        <f t="shared" si="483"/>
        <v>0</v>
      </c>
      <c r="M2043" s="92">
        <f t="shared" si="487"/>
        <v>0.04</v>
      </c>
      <c r="N2043" s="92">
        <f t="shared" si="477"/>
        <v>3.3960531989175591E-3</v>
      </c>
      <c r="O2043" s="90"/>
    </row>
    <row r="2044" spans="1:15" x14ac:dyDescent="0.3">
      <c r="A2044" s="94">
        <f xml:space="preserve"> IF(MOD(ROWS($A$681:A2043),12) = 0,A2043+1,A2043)</f>
        <v>172</v>
      </c>
      <c r="B2044" s="94"/>
      <c r="C2044" s="29"/>
      <c r="D2044" s="89"/>
      <c r="E2044" s="95">
        <f t="shared" si="485"/>
        <v>0</v>
      </c>
      <c r="F2044" s="93">
        <v>180</v>
      </c>
      <c r="G2044" s="93"/>
      <c r="H2044" s="91">
        <v>0.08</v>
      </c>
      <c r="I2044" s="95">
        <f t="shared" si="486"/>
        <v>0</v>
      </c>
      <c r="J2044" s="95">
        <f t="shared" si="479"/>
        <v>0</v>
      </c>
      <c r="K2044" s="95">
        <f t="shared" si="480"/>
        <v>0</v>
      </c>
      <c r="L2044" s="95">
        <f t="shared" si="483"/>
        <v>0</v>
      </c>
      <c r="M2044" s="92">
        <f t="shared" si="487"/>
        <v>0.04</v>
      </c>
      <c r="N2044" s="92">
        <f t="shared" si="477"/>
        <v>3.3960531989175591E-3</v>
      </c>
      <c r="O2044" s="90"/>
    </row>
    <row r="2045" spans="1:15" x14ac:dyDescent="0.3">
      <c r="A2045" s="94">
        <f xml:space="preserve"> IF(MOD(ROWS($A$681:A2044),12) = 0,A2044+1,A2044)</f>
        <v>172</v>
      </c>
      <c r="B2045" s="94"/>
      <c r="C2045" s="29"/>
      <c r="D2045" s="89"/>
      <c r="E2045" s="95">
        <f t="shared" si="485"/>
        <v>0</v>
      </c>
      <c r="F2045" s="93">
        <v>180</v>
      </c>
      <c r="G2045" s="93"/>
      <c r="H2045" s="91">
        <v>0.08</v>
      </c>
      <c r="I2045" s="95">
        <f t="shared" si="486"/>
        <v>0</v>
      </c>
      <c r="J2045" s="95">
        <f t="shared" si="479"/>
        <v>0</v>
      </c>
      <c r="K2045" s="95">
        <f t="shared" si="480"/>
        <v>0</v>
      </c>
      <c r="L2045" s="95">
        <f t="shared" si="483"/>
        <v>0</v>
      </c>
      <c r="M2045" s="92">
        <f t="shared" si="487"/>
        <v>0.04</v>
      </c>
      <c r="N2045" s="92">
        <f t="shared" si="477"/>
        <v>3.3960531989175591E-3</v>
      </c>
      <c r="O2045" s="90"/>
    </row>
    <row r="2046" spans="1:15" x14ac:dyDescent="0.3">
      <c r="A2046" s="94">
        <f xml:space="preserve"> IF(MOD(ROWS($A$681:A2045),12) = 0,A2045+1,A2045)</f>
        <v>172</v>
      </c>
      <c r="B2046" s="94"/>
      <c r="C2046" s="29"/>
      <c r="D2046" s="89"/>
      <c r="E2046" s="95">
        <f t="shared" si="485"/>
        <v>0</v>
      </c>
      <c r="F2046" s="93">
        <v>180</v>
      </c>
      <c r="G2046" s="93"/>
      <c r="H2046" s="91">
        <v>0.08</v>
      </c>
      <c r="I2046" s="95">
        <f t="shared" si="486"/>
        <v>0</v>
      </c>
      <c r="J2046" s="95">
        <f t="shared" si="479"/>
        <v>0</v>
      </c>
      <c r="K2046" s="95">
        <f t="shared" si="480"/>
        <v>0</v>
      </c>
      <c r="L2046" s="95">
        <f t="shared" si="483"/>
        <v>0</v>
      </c>
      <c r="M2046" s="92">
        <f t="shared" si="487"/>
        <v>0.04</v>
      </c>
      <c r="N2046" s="92">
        <f t="shared" si="477"/>
        <v>3.3960531989175591E-3</v>
      </c>
      <c r="O2046" s="90"/>
    </row>
    <row r="2047" spans="1:15" x14ac:dyDescent="0.3">
      <c r="A2047" s="94">
        <f xml:space="preserve"> IF(MOD(ROWS($A$681:A2046),12) = 0,A2046+1,A2046)</f>
        <v>172</v>
      </c>
      <c r="B2047" s="94"/>
      <c r="C2047" s="29"/>
      <c r="D2047" s="89"/>
      <c r="E2047" s="95">
        <f t="shared" si="485"/>
        <v>0</v>
      </c>
      <c r="F2047" s="93">
        <v>180</v>
      </c>
      <c r="G2047" s="93"/>
      <c r="H2047" s="91">
        <v>0.08</v>
      </c>
      <c r="I2047" s="95">
        <f t="shared" si="486"/>
        <v>0</v>
      </c>
      <c r="J2047" s="95">
        <f t="shared" si="479"/>
        <v>0</v>
      </c>
      <c r="K2047" s="95">
        <f t="shared" si="480"/>
        <v>0</v>
      </c>
      <c r="L2047" s="95">
        <f t="shared" si="483"/>
        <v>0</v>
      </c>
      <c r="M2047" s="92">
        <f t="shared" si="487"/>
        <v>0.04</v>
      </c>
      <c r="N2047" s="92">
        <f t="shared" si="477"/>
        <v>3.3960531989175591E-3</v>
      </c>
      <c r="O2047" s="90"/>
    </row>
    <row r="2048" spans="1:15" x14ac:dyDescent="0.3">
      <c r="A2048" s="94">
        <f xml:space="preserve"> IF(MOD(ROWS($A$681:A2047),12) = 0,A2047+1,A2047)</f>
        <v>172</v>
      </c>
      <c r="B2048" s="94"/>
      <c r="C2048" s="29"/>
      <c r="D2048" s="89"/>
      <c r="E2048" s="95">
        <f t="shared" si="485"/>
        <v>0</v>
      </c>
      <c r="F2048" s="93">
        <v>180</v>
      </c>
      <c r="G2048" s="93"/>
      <c r="H2048" s="91">
        <v>0.08</v>
      </c>
      <c r="I2048" s="95">
        <f t="shared" si="486"/>
        <v>0</v>
      </c>
      <c r="J2048" s="95">
        <f t="shared" si="479"/>
        <v>0</v>
      </c>
      <c r="K2048" s="95">
        <f t="shared" si="480"/>
        <v>0</v>
      </c>
      <c r="L2048" s="95">
        <f t="shared" si="483"/>
        <v>0</v>
      </c>
      <c r="M2048" s="92">
        <f t="shared" si="487"/>
        <v>0.04</v>
      </c>
      <c r="N2048" s="92">
        <f t="shared" si="477"/>
        <v>3.3960531989175591E-3</v>
      </c>
      <c r="O2048" s="88">
        <f t="shared" ref="O2048" si="489">SUM(I2037:I2048)</f>
        <v>0</v>
      </c>
    </row>
    <row r="2049" spans="1:15" x14ac:dyDescent="0.3">
      <c r="A2049" s="94">
        <f xml:space="preserve"> IF(MOD(ROWS($A$681:A2048),12) = 0,A2048+1,A2048)</f>
        <v>173</v>
      </c>
      <c r="B2049" s="94"/>
      <c r="C2049" s="29"/>
      <c r="D2049" s="89"/>
      <c r="E2049" s="95">
        <f t="shared" si="485"/>
        <v>0</v>
      </c>
      <c r="F2049" s="93">
        <v>180</v>
      </c>
      <c r="G2049" s="93"/>
      <c r="H2049" s="91">
        <v>0.08</v>
      </c>
      <c r="I2049" s="95">
        <f t="shared" si="486"/>
        <v>0</v>
      </c>
      <c r="J2049" s="95">
        <f t="shared" si="479"/>
        <v>0</v>
      </c>
      <c r="K2049" s="95">
        <f t="shared" si="480"/>
        <v>0</v>
      </c>
      <c r="L2049" s="95">
        <f t="shared" si="483"/>
        <v>0</v>
      </c>
      <c r="M2049" s="92">
        <f t="shared" si="487"/>
        <v>0.04</v>
      </c>
      <c r="N2049" s="92">
        <f t="shared" si="477"/>
        <v>3.3960531989175591E-3</v>
      </c>
      <c r="O2049" s="90"/>
    </row>
    <row r="2050" spans="1:15" x14ac:dyDescent="0.3">
      <c r="A2050" s="94">
        <f xml:space="preserve"> IF(MOD(ROWS($A$681:A2049),12) = 0,A2049+1,A2049)</f>
        <v>173</v>
      </c>
      <c r="B2050" s="94"/>
      <c r="C2050" s="29"/>
      <c r="D2050" s="89"/>
      <c r="E2050" s="95">
        <f t="shared" si="485"/>
        <v>0</v>
      </c>
      <c r="F2050" s="93">
        <v>180</v>
      </c>
      <c r="G2050" s="93"/>
      <c r="H2050" s="91">
        <v>0.08</v>
      </c>
      <c r="I2050" s="95">
        <f t="shared" si="486"/>
        <v>0</v>
      </c>
      <c r="J2050" s="95">
        <f t="shared" si="479"/>
        <v>0</v>
      </c>
      <c r="K2050" s="95">
        <f t="shared" si="480"/>
        <v>0</v>
      </c>
      <c r="L2050" s="95">
        <f t="shared" si="483"/>
        <v>0</v>
      </c>
      <c r="M2050" s="92">
        <f t="shared" si="487"/>
        <v>0.04</v>
      </c>
      <c r="N2050" s="92">
        <f t="shared" si="477"/>
        <v>3.3960531989175591E-3</v>
      </c>
      <c r="O2050" s="90"/>
    </row>
    <row r="2051" spans="1:15" x14ac:dyDescent="0.3">
      <c r="A2051" s="94">
        <f xml:space="preserve"> IF(MOD(ROWS($A$681:A2050),12) = 0,A2050+1,A2050)</f>
        <v>173</v>
      </c>
      <c r="B2051" s="94"/>
      <c r="C2051" s="29"/>
      <c r="D2051" s="89"/>
      <c r="E2051" s="95">
        <f t="shared" si="485"/>
        <v>0</v>
      </c>
      <c r="F2051" s="93">
        <v>180</v>
      </c>
      <c r="G2051" s="93"/>
      <c r="H2051" s="91">
        <v>0.08</v>
      </c>
      <c r="I2051" s="95">
        <f t="shared" si="486"/>
        <v>0</v>
      </c>
      <c r="J2051" s="95">
        <f t="shared" si="479"/>
        <v>0</v>
      </c>
      <c r="K2051" s="95">
        <f t="shared" si="480"/>
        <v>0</v>
      </c>
      <c r="L2051" s="95">
        <f t="shared" si="483"/>
        <v>0</v>
      </c>
      <c r="M2051" s="92">
        <f t="shared" si="487"/>
        <v>0.04</v>
      </c>
      <c r="N2051" s="92">
        <f t="shared" ref="N2051:N2114" si="490">1-(POWER(1-M2051,(1/12)))</f>
        <v>3.3960531989175591E-3</v>
      </c>
      <c r="O2051" s="90"/>
    </row>
    <row r="2052" spans="1:15" x14ac:dyDescent="0.3">
      <c r="A2052" s="94">
        <f xml:space="preserve"> IF(MOD(ROWS($A$681:A2051),12) = 0,A2051+1,A2051)</f>
        <v>173</v>
      </c>
      <c r="B2052" s="94"/>
      <c r="C2052" s="29"/>
      <c r="D2052" s="89"/>
      <c r="E2052" s="95">
        <f t="shared" si="485"/>
        <v>0</v>
      </c>
      <c r="F2052" s="93">
        <v>180</v>
      </c>
      <c r="G2052" s="93"/>
      <c r="H2052" s="91">
        <v>0.08</v>
      </c>
      <c r="I2052" s="95">
        <f t="shared" si="486"/>
        <v>0</v>
      </c>
      <c r="J2052" s="95">
        <f t="shared" si="479"/>
        <v>0</v>
      </c>
      <c r="K2052" s="95">
        <f t="shared" si="480"/>
        <v>0</v>
      </c>
      <c r="L2052" s="95">
        <f t="shared" si="483"/>
        <v>0</v>
      </c>
      <c r="M2052" s="92">
        <f t="shared" si="487"/>
        <v>0.04</v>
      </c>
      <c r="N2052" s="92">
        <f t="shared" si="490"/>
        <v>3.3960531989175591E-3</v>
      </c>
      <c r="O2052" s="90"/>
    </row>
    <row r="2053" spans="1:15" x14ac:dyDescent="0.3">
      <c r="A2053" s="94">
        <f xml:space="preserve"> IF(MOD(ROWS($A$681:A2052),12) = 0,A2052+1,A2052)</f>
        <v>173</v>
      </c>
      <c r="B2053" s="94"/>
      <c r="C2053" s="29"/>
      <c r="D2053" s="89"/>
      <c r="E2053" s="95">
        <f t="shared" si="485"/>
        <v>0</v>
      </c>
      <c r="F2053" s="93">
        <v>180</v>
      </c>
      <c r="G2053" s="93"/>
      <c r="H2053" s="91">
        <v>0.08</v>
      </c>
      <c r="I2053" s="95">
        <f t="shared" si="486"/>
        <v>0</v>
      </c>
      <c r="J2053" s="95">
        <f t="shared" si="479"/>
        <v>0</v>
      </c>
      <c r="K2053" s="95">
        <f t="shared" si="480"/>
        <v>0</v>
      </c>
      <c r="L2053" s="95">
        <f t="shared" si="483"/>
        <v>0</v>
      </c>
      <c r="M2053" s="92">
        <f t="shared" si="487"/>
        <v>0.04</v>
      </c>
      <c r="N2053" s="92">
        <f t="shared" si="490"/>
        <v>3.3960531989175591E-3</v>
      </c>
      <c r="O2053" s="90"/>
    </row>
    <row r="2054" spans="1:15" x14ac:dyDescent="0.3">
      <c r="A2054" s="94">
        <f xml:space="preserve"> IF(MOD(ROWS($A$681:A2053),12) = 0,A2053+1,A2053)</f>
        <v>173</v>
      </c>
      <c r="B2054" s="94"/>
      <c r="C2054" s="29"/>
      <c r="D2054" s="89"/>
      <c r="E2054" s="95">
        <f t="shared" si="485"/>
        <v>0</v>
      </c>
      <c r="F2054" s="93">
        <v>180</v>
      </c>
      <c r="G2054" s="93"/>
      <c r="H2054" s="91">
        <v>0.08</v>
      </c>
      <c r="I2054" s="95">
        <f t="shared" si="486"/>
        <v>0</v>
      </c>
      <c r="J2054" s="95">
        <f t="shared" si="479"/>
        <v>0</v>
      </c>
      <c r="K2054" s="95">
        <f t="shared" si="480"/>
        <v>0</v>
      </c>
      <c r="L2054" s="95">
        <f t="shared" si="483"/>
        <v>0</v>
      </c>
      <c r="M2054" s="92">
        <f t="shared" si="487"/>
        <v>0.04</v>
      </c>
      <c r="N2054" s="92">
        <f t="shared" si="490"/>
        <v>3.3960531989175591E-3</v>
      </c>
      <c r="O2054" s="90"/>
    </row>
    <row r="2055" spans="1:15" x14ac:dyDescent="0.3">
      <c r="A2055" s="94">
        <f xml:space="preserve"> IF(MOD(ROWS($A$681:A2054),12) = 0,A2054+1,A2054)</f>
        <v>173</v>
      </c>
      <c r="B2055" s="94"/>
      <c r="C2055" s="29"/>
      <c r="D2055" s="89"/>
      <c r="E2055" s="95">
        <f t="shared" si="485"/>
        <v>0</v>
      </c>
      <c r="F2055" s="93">
        <v>180</v>
      </c>
      <c r="G2055" s="93"/>
      <c r="H2055" s="91">
        <v>0.08</v>
      </c>
      <c r="I2055" s="95">
        <f t="shared" si="486"/>
        <v>0</v>
      </c>
      <c r="J2055" s="95">
        <f t="shared" si="479"/>
        <v>0</v>
      </c>
      <c r="K2055" s="95">
        <f t="shared" si="480"/>
        <v>0</v>
      </c>
      <c r="L2055" s="95">
        <f t="shared" si="483"/>
        <v>0</v>
      </c>
      <c r="M2055" s="92">
        <f t="shared" si="487"/>
        <v>0.04</v>
      </c>
      <c r="N2055" s="92">
        <f t="shared" si="490"/>
        <v>3.3960531989175591E-3</v>
      </c>
      <c r="O2055" s="90"/>
    </row>
    <row r="2056" spans="1:15" x14ac:dyDescent="0.3">
      <c r="A2056" s="94">
        <f xml:space="preserve"> IF(MOD(ROWS($A$681:A2055),12) = 0,A2055+1,A2055)</f>
        <v>173</v>
      </c>
      <c r="B2056" s="94"/>
      <c r="C2056" s="29"/>
      <c r="D2056" s="89"/>
      <c r="E2056" s="95">
        <f t="shared" si="485"/>
        <v>0</v>
      </c>
      <c r="F2056" s="93">
        <v>180</v>
      </c>
      <c r="G2056" s="93"/>
      <c r="H2056" s="91">
        <v>0.08</v>
      </c>
      <c r="I2056" s="95">
        <f t="shared" si="486"/>
        <v>0</v>
      </c>
      <c r="J2056" s="95">
        <f t="shared" si="479"/>
        <v>0</v>
      </c>
      <c r="K2056" s="95">
        <f t="shared" si="480"/>
        <v>0</v>
      </c>
      <c r="L2056" s="95">
        <f t="shared" si="483"/>
        <v>0</v>
      </c>
      <c r="M2056" s="92">
        <f t="shared" si="487"/>
        <v>0.04</v>
      </c>
      <c r="N2056" s="92">
        <f t="shared" si="490"/>
        <v>3.3960531989175591E-3</v>
      </c>
      <c r="O2056" s="90"/>
    </row>
    <row r="2057" spans="1:15" x14ac:dyDescent="0.3">
      <c r="A2057" s="94">
        <f xml:space="preserve"> IF(MOD(ROWS($A$681:A2056),12) = 0,A2056+1,A2056)</f>
        <v>173</v>
      </c>
      <c r="B2057" s="94"/>
      <c r="C2057" s="29"/>
      <c r="D2057" s="89"/>
      <c r="E2057" s="95">
        <f t="shared" si="485"/>
        <v>0</v>
      </c>
      <c r="F2057" s="93">
        <v>180</v>
      </c>
      <c r="G2057" s="93"/>
      <c r="H2057" s="91">
        <v>0.08</v>
      </c>
      <c r="I2057" s="95">
        <f t="shared" si="486"/>
        <v>0</v>
      </c>
      <c r="J2057" s="95">
        <f t="shared" si="479"/>
        <v>0</v>
      </c>
      <c r="K2057" s="95">
        <f t="shared" si="480"/>
        <v>0</v>
      </c>
      <c r="L2057" s="95">
        <f t="shared" si="483"/>
        <v>0</v>
      </c>
      <c r="M2057" s="92">
        <f t="shared" si="487"/>
        <v>0.04</v>
      </c>
      <c r="N2057" s="92">
        <f t="shared" si="490"/>
        <v>3.3960531989175591E-3</v>
      </c>
      <c r="O2057" s="90"/>
    </row>
    <row r="2058" spans="1:15" x14ac:dyDescent="0.3">
      <c r="A2058" s="94">
        <f xml:space="preserve"> IF(MOD(ROWS($A$681:A2057),12) = 0,A2057+1,A2057)</f>
        <v>173</v>
      </c>
      <c r="B2058" s="94"/>
      <c r="C2058" s="29"/>
      <c r="D2058" s="89"/>
      <c r="E2058" s="95">
        <f t="shared" si="485"/>
        <v>0</v>
      </c>
      <c r="F2058" s="93">
        <v>180</v>
      </c>
      <c r="G2058" s="93"/>
      <c r="H2058" s="91">
        <v>0.08</v>
      </c>
      <c r="I2058" s="95">
        <f t="shared" si="486"/>
        <v>0</v>
      </c>
      <c r="J2058" s="95">
        <f t="shared" si="479"/>
        <v>0</v>
      </c>
      <c r="K2058" s="95">
        <f t="shared" si="480"/>
        <v>0</v>
      </c>
      <c r="L2058" s="95">
        <f t="shared" si="483"/>
        <v>0</v>
      </c>
      <c r="M2058" s="92">
        <f t="shared" si="487"/>
        <v>0.04</v>
      </c>
      <c r="N2058" s="92">
        <f t="shared" si="490"/>
        <v>3.3960531989175591E-3</v>
      </c>
      <c r="O2058" s="90"/>
    </row>
    <row r="2059" spans="1:15" x14ac:dyDescent="0.3">
      <c r="A2059" s="94">
        <f xml:space="preserve"> IF(MOD(ROWS($A$681:A2058),12) = 0,A2058+1,A2058)</f>
        <v>173</v>
      </c>
      <c r="B2059" s="94"/>
      <c r="C2059" s="29"/>
      <c r="D2059" s="89"/>
      <c r="E2059" s="95">
        <f t="shared" si="485"/>
        <v>0</v>
      </c>
      <c r="F2059" s="93">
        <v>180</v>
      </c>
      <c r="G2059" s="93"/>
      <c r="H2059" s="91">
        <v>0.08</v>
      </c>
      <c r="I2059" s="95">
        <f t="shared" si="486"/>
        <v>0</v>
      </c>
      <c r="J2059" s="95">
        <f t="shared" si="479"/>
        <v>0</v>
      </c>
      <c r="K2059" s="95">
        <f t="shared" si="480"/>
        <v>0</v>
      </c>
      <c r="L2059" s="95">
        <f t="shared" si="483"/>
        <v>0</v>
      </c>
      <c r="M2059" s="92">
        <f t="shared" si="487"/>
        <v>0.04</v>
      </c>
      <c r="N2059" s="92">
        <f t="shared" si="490"/>
        <v>3.3960531989175591E-3</v>
      </c>
      <c r="O2059" s="90"/>
    </row>
    <row r="2060" spans="1:15" x14ac:dyDescent="0.3">
      <c r="A2060" s="94">
        <f xml:space="preserve"> IF(MOD(ROWS($A$681:A2059),12) = 0,A2059+1,A2059)</f>
        <v>173</v>
      </c>
      <c r="B2060" s="94"/>
      <c r="C2060" s="29"/>
      <c r="D2060" s="89"/>
      <c r="E2060" s="95">
        <f t="shared" si="485"/>
        <v>0</v>
      </c>
      <c r="F2060" s="93">
        <v>180</v>
      </c>
      <c r="G2060" s="93"/>
      <c r="H2060" s="91">
        <v>0.08</v>
      </c>
      <c r="I2060" s="95">
        <f t="shared" si="486"/>
        <v>0</v>
      </c>
      <c r="J2060" s="95">
        <f t="shared" si="479"/>
        <v>0</v>
      </c>
      <c r="K2060" s="95">
        <f t="shared" si="480"/>
        <v>0</v>
      </c>
      <c r="L2060" s="95">
        <f t="shared" si="483"/>
        <v>0</v>
      </c>
      <c r="M2060" s="92">
        <f t="shared" si="487"/>
        <v>0.04</v>
      </c>
      <c r="N2060" s="92">
        <f t="shared" si="490"/>
        <v>3.3960531989175591E-3</v>
      </c>
      <c r="O2060" s="88">
        <f t="shared" ref="O2060" si="491">SUM(I2049:I2060)</f>
        <v>0</v>
      </c>
    </row>
    <row r="2061" spans="1:15" x14ac:dyDescent="0.3">
      <c r="A2061" s="94">
        <f xml:space="preserve"> IF(MOD(ROWS($A$681:A2060),12) = 0,A2060+1,A2060)</f>
        <v>174</v>
      </c>
      <c r="B2061" s="94"/>
      <c r="C2061" s="29"/>
      <c r="D2061" s="89"/>
      <c r="E2061" s="95">
        <f t="shared" si="485"/>
        <v>0</v>
      </c>
      <c r="F2061" s="93">
        <v>180</v>
      </c>
      <c r="G2061" s="93"/>
      <c r="H2061" s="91">
        <v>0.08</v>
      </c>
      <c r="I2061" s="95">
        <f t="shared" si="486"/>
        <v>0</v>
      </c>
      <c r="J2061" s="95">
        <f t="shared" si="479"/>
        <v>0</v>
      </c>
      <c r="K2061" s="95">
        <f t="shared" si="480"/>
        <v>0</v>
      </c>
      <c r="L2061" s="95">
        <f t="shared" si="483"/>
        <v>0</v>
      </c>
      <c r="M2061" s="92">
        <f t="shared" si="487"/>
        <v>0.04</v>
      </c>
      <c r="N2061" s="92">
        <f t="shared" si="490"/>
        <v>3.3960531989175591E-3</v>
      </c>
      <c r="O2061" s="90"/>
    </row>
    <row r="2062" spans="1:15" x14ac:dyDescent="0.3">
      <c r="A2062" s="94">
        <f xml:space="preserve"> IF(MOD(ROWS($A$681:A2061),12) = 0,A2061+1,A2061)</f>
        <v>174</v>
      </c>
      <c r="B2062" s="94"/>
      <c r="C2062" s="29"/>
      <c r="D2062" s="89"/>
      <c r="E2062" s="95">
        <f t="shared" si="485"/>
        <v>0</v>
      </c>
      <c r="F2062" s="93">
        <v>180</v>
      </c>
      <c r="G2062" s="93"/>
      <c r="H2062" s="91">
        <v>0.08</v>
      </c>
      <c r="I2062" s="95">
        <f t="shared" si="486"/>
        <v>0</v>
      </c>
      <c r="J2062" s="95">
        <f t="shared" si="479"/>
        <v>0</v>
      </c>
      <c r="K2062" s="95">
        <f t="shared" si="480"/>
        <v>0</v>
      </c>
      <c r="L2062" s="95">
        <f t="shared" si="483"/>
        <v>0</v>
      </c>
      <c r="M2062" s="92">
        <f t="shared" si="487"/>
        <v>0.04</v>
      </c>
      <c r="N2062" s="92">
        <f t="shared" si="490"/>
        <v>3.3960531989175591E-3</v>
      </c>
      <c r="O2062" s="90"/>
    </row>
    <row r="2063" spans="1:15" x14ac:dyDescent="0.3">
      <c r="A2063" s="94">
        <f xml:space="preserve"> IF(MOD(ROWS($A$681:A2062),12) = 0,A2062+1,A2062)</f>
        <v>174</v>
      </c>
      <c r="B2063" s="94"/>
      <c r="C2063" s="29"/>
      <c r="D2063" s="89"/>
      <c r="E2063" s="95">
        <f t="shared" si="485"/>
        <v>0</v>
      </c>
      <c r="F2063" s="93">
        <v>180</v>
      </c>
      <c r="G2063" s="93"/>
      <c r="H2063" s="91">
        <v>0.08</v>
      </c>
      <c r="I2063" s="95">
        <f t="shared" si="486"/>
        <v>0</v>
      </c>
      <c r="J2063" s="95">
        <f t="shared" si="479"/>
        <v>0</v>
      </c>
      <c r="K2063" s="95">
        <f t="shared" si="480"/>
        <v>0</v>
      </c>
      <c r="L2063" s="95">
        <f t="shared" si="483"/>
        <v>0</v>
      </c>
      <c r="M2063" s="92">
        <f t="shared" si="487"/>
        <v>0.04</v>
      </c>
      <c r="N2063" s="92">
        <f t="shared" si="490"/>
        <v>3.3960531989175591E-3</v>
      </c>
      <c r="O2063" s="90"/>
    </row>
    <row r="2064" spans="1:15" x14ac:dyDescent="0.3">
      <c r="A2064" s="94">
        <f xml:space="preserve"> IF(MOD(ROWS($A$681:A2063),12) = 0,A2063+1,A2063)</f>
        <v>174</v>
      </c>
      <c r="B2064" s="94"/>
      <c r="C2064" s="29"/>
      <c r="D2064" s="89"/>
      <c r="E2064" s="95">
        <f t="shared" si="485"/>
        <v>0</v>
      </c>
      <c r="F2064" s="93">
        <v>180</v>
      </c>
      <c r="G2064" s="93"/>
      <c r="H2064" s="91">
        <v>0.08</v>
      </c>
      <c r="I2064" s="95">
        <f t="shared" si="486"/>
        <v>0</v>
      </c>
      <c r="J2064" s="95">
        <f t="shared" ref="J2064:J2127" si="492">E2064*(H2064/12)</f>
        <v>0</v>
      </c>
      <c r="K2064" s="95">
        <f t="shared" ref="K2064:K2127" si="493">I2064-J2064</f>
        <v>0</v>
      </c>
      <c r="L2064" s="95">
        <f t="shared" si="483"/>
        <v>0</v>
      </c>
      <c r="M2064" s="92">
        <f t="shared" si="487"/>
        <v>0.04</v>
      </c>
      <c r="N2064" s="92">
        <f t="shared" si="490"/>
        <v>3.3960531989175591E-3</v>
      </c>
      <c r="O2064" s="90"/>
    </row>
    <row r="2065" spans="1:15" x14ac:dyDescent="0.3">
      <c r="A2065" s="94">
        <f xml:space="preserve"> IF(MOD(ROWS($A$681:A2064),12) = 0,A2064+1,A2064)</f>
        <v>174</v>
      </c>
      <c r="B2065" s="94"/>
      <c r="C2065" s="29"/>
      <c r="D2065" s="89"/>
      <c r="E2065" s="95">
        <f t="shared" si="485"/>
        <v>0</v>
      </c>
      <c r="F2065" s="93">
        <v>180</v>
      </c>
      <c r="G2065" s="93"/>
      <c r="H2065" s="91">
        <v>0.08</v>
      </c>
      <c r="I2065" s="95">
        <f t="shared" si="486"/>
        <v>0</v>
      </c>
      <c r="J2065" s="95">
        <f t="shared" si="492"/>
        <v>0</v>
      </c>
      <c r="K2065" s="95">
        <f t="shared" si="493"/>
        <v>0</v>
      </c>
      <c r="L2065" s="95">
        <f t="shared" si="483"/>
        <v>0</v>
      </c>
      <c r="M2065" s="92">
        <f t="shared" si="487"/>
        <v>0.04</v>
      </c>
      <c r="N2065" s="92">
        <f t="shared" si="490"/>
        <v>3.3960531989175591E-3</v>
      </c>
      <c r="O2065" s="90"/>
    </row>
    <row r="2066" spans="1:15" x14ac:dyDescent="0.3">
      <c r="A2066" s="94">
        <f xml:space="preserve"> IF(MOD(ROWS($A$681:A2065),12) = 0,A2065+1,A2065)</f>
        <v>174</v>
      </c>
      <c r="B2066" s="94"/>
      <c r="C2066" s="29"/>
      <c r="D2066" s="89"/>
      <c r="E2066" s="95">
        <f t="shared" si="485"/>
        <v>0</v>
      </c>
      <c r="F2066" s="93">
        <v>180</v>
      </c>
      <c r="G2066" s="93"/>
      <c r="H2066" s="91">
        <v>0.08</v>
      </c>
      <c r="I2066" s="95">
        <f t="shared" si="486"/>
        <v>0</v>
      </c>
      <c r="J2066" s="95">
        <f t="shared" si="492"/>
        <v>0</v>
      </c>
      <c r="K2066" s="95">
        <f t="shared" si="493"/>
        <v>0</v>
      </c>
      <c r="L2066" s="95">
        <f t="shared" si="483"/>
        <v>0</v>
      </c>
      <c r="M2066" s="92">
        <f t="shared" si="487"/>
        <v>0.04</v>
      </c>
      <c r="N2066" s="92">
        <f t="shared" si="490"/>
        <v>3.3960531989175591E-3</v>
      </c>
      <c r="O2066" s="90"/>
    </row>
    <row r="2067" spans="1:15" x14ac:dyDescent="0.3">
      <c r="A2067" s="94">
        <f xml:space="preserve"> IF(MOD(ROWS($A$681:A2066),12) = 0,A2066+1,A2066)</f>
        <v>174</v>
      </c>
      <c r="B2067" s="94"/>
      <c r="C2067" s="29"/>
      <c r="D2067" s="89"/>
      <c r="E2067" s="95">
        <f t="shared" si="485"/>
        <v>0</v>
      </c>
      <c r="F2067" s="93">
        <v>180</v>
      </c>
      <c r="G2067" s="93"/>
      <c r="H2067" s="91">
        <v>0.08</v>
      </c>
      <c r="I2067" s="95">
        <f t="shared" si="486"/>
        <v>0</v>
      </c>
      <c r="J2067" s="95">
        <f t="shared" si="492"/>
        <v>0</v>
      </c>
      <c r="K2067" s="95">
        <f t="shared" si="493"/>
        <v>0</v>
      </c>
      <c r="L2067" s="95">
        <f t="shared" si="483"/>
        <v>0</v>
      </c>
      <c r="M2067" s="92">
        <f t="shared" si="487"/>
        <v>0.04</v>
      </c>
      <c r="N2067" s="92">
        <f t="shared" si="490"/>
        <v>3.3960531989175591E-3</v>
      </c>
      <c r="O2067" s="90"/>
    </row>
    <row r="2068" spans="1:15" x14ac:dyDescent="0.3">
      <c r="A2068" s="94">
        <f xml:space="preserve"> IF(MOD(ROWS($A$681:A2067),12) = 0,A2067+1,A2067)</f>
        <v>174</v>
      </c>
      <c r="B2068" s="94"/>
      <c r="C2068" s="29"/>
      <c r="D2068" s="89"/>
      <c r="E2068" s="95">
        <f t="shared" si="485"/>
        <v>0</v>
      </c>
      <c r="F2068" s="93">
        <v>180</v>
      </c>
      <c r="G2068" s="93"/>
      <c r="H2068" s="91">
        <v>0.08</v>
      </c>
      <c r="I2068" s="95">
        <f t="shared" si="486"/>
        <v>0</v>
      </c>
      <c r="J2068" s="95">
        <f t="shared" si="492"/>
        <v>0</v>
      </c>
      <c r="K2068" s="95">
        <f t="shared" si="493"/>
        <v>0</v>
      </c>
      <c r="L2068" s="95">
        <f t="shared" si="483"/>
        <v>0</v>
      </c>
      <c r="M2068" s="92">
        <f t="shared" si="487"/>
        <v>0.04</v>
      </c>
      <c r="N2068" s="92">
        <f t="shared" si="490"/>
        <v>3.3960531989175591E-3</v>
      </c>
      <c r="O2068" s="90"/>
    </row>
    <row r="2069" spans="1:15" x14ac:dyDescent="0.3">
      <c r="A2069" s="94">
        <f xml:space="preserve"> IF(MOD(ROWS($A$681:A2068),12) = 0,A2068+1,A2068)</f>
        <v>174</v>
      </c>
      <c r="B2069" s="94"/>
      <c r="C2069" s="29"/>
      <c r="D2069" s="89"/>
      <c r="E2069" s="95">
        <f t="shared" si="485"/>
        <v>0</v>
      </c>
      <c r="F2069" s="93">
        <v>180</v>
      </c>
      <c r="G2069" s="93"/>
      <c r="H2069" s="91">
        <v>0.08</v>
      </c>
      <c r="I2069" s="95">
        <f t="shared" si="486"/>
        <v>0</v>
      </c>
      <c r="J2069" s="95">
        <f t="shared" si="492"/>
        <v>0</v>
      </c>
      <c r="K2069" s="95">
        <f t="shared" si="493"/>
        <v>0</v>
      </c>
      <c r="L2069" s="95">
        <f t="shared" si="483"/>
        <v>0</v>
      </c>
      <c r="M2069" s="92">
        <f t="shared" si="487"/>
        <v>0.04</v>
      </c>
      <c r="N2069" s="92">
        <f t="shared" si="490"/>
        <v>3.3960531989175591E-3</v>
      </c>
      <c r="O2069" s="90"/>
    </row>
    <row r="2070" spans="1:15" x14ac:dyDescent="0.3">
      <c r="A2070" s="94">
        <f xml:space="preserve"> IF(MOD(ROWS($A$681:A2069),12) = 0,A2069+1,A2069)</f>
        <v>174</v>
      </c>
      <c r="B2070" s="94"/>
      <c r="C2070" s="29"/>
      <c r="D2070" s="89"/>
      <c r="E2070" s="95">
        <f t="shared" si="485"/>
        <v>0</v>
      </c>
      <c r="F2070" s="93">
        <v>180</v>
      </c>
      <c r="G2070" s="93"/>
      <c r="H2070" s="91">
        <v>0.08</v>
      </c>
      <c r="I2070" s="95">
        <f t="shared" si="486"/>
        <v>0</v>
      </c>
      <c r="J2070" s="95">
        <f t="shared" si="492"/>
        <v>0</v>
      </c>
      <c r="K2070" s="95">
        <f t="shared" si="493"/>
        <v>0</v>
      </c>
      <c r="L2070" s="95">
        <f t="shared" si="483"/>
        <v>0</v>
      </c>
      <c r="M2070" s="92">
        <f t="shared" si="487"/>
        <v>0.04</v>
      </c>
      <c r="N2070" s="92">
        <f t="shared" si="490"/>
        <v>3.3960531989175591E-3</v>
      </c>
      <c r="O2070" s="90"/>
    </row>
    <row r="2071" spans="1:15" x14ac:dyDescent="0.3">
      <c r="A2071" s="94">
        <f xml:space="preserve"> IF(MOD(ROWS($A$681:A2070),12) = 0,A2070+1,A2070)</f>
        <v>174</v>
      </c>
      <c r="B2071" s="94"/>
      <c r="C2071" s="29"/>
      <c r="D2071" s="89"/>
      <c r="E2071" s="95">
        <f t="shared" si="485"/>
        <v>0</v>
      </c>
      <c r="F2071" s="93">
        <v>180</v>
      </c>
      <c r="G2071" s="93"/>
      <c r="H2071" s="91">
        <v>0.08</v>
      </c>
      <c r="I2071" s="95">
        <f t="shared" si="486"/>
        <v>0</v>
      </c>
      <c r="J2071" s="95">
        <f t="shared" si="492"/>
        <v>0</v>
      </c>
      <c r="K2071" s="95">
        <f t="shared" si="493"/>
        <v>0</v>
      </c>
      <c r="L2071" s="95">
        <f t="shared" si="483"/>
        <v>0</v>
      </c>
      <c r="M2071" s="92">
        <f t="shared" si="487"/>
        <v>0.04</v>
      </c>
      <c r="N2071" s="92">
        <f t="shared" si="490"/>
        <v>3.3960531989175591E-3</v>
      </c>
      <c r="O2071" s="90"/>
    </row>
    <row r="2072" spans="1:15" x14ac:dyDescent="0.3">
      <c r="A2072" s="94">
        <f xml:space="preserve"> IF(MOD(ROWS($A$681:A2071),12) = 0,A2071+1,A2071)</f>
        <v>174</v>
      </c>
      <c r="B2072" s="94"/>
      <c r="C2072" s="29"/>
      <c r="D2072" s="89"/>
      <c r="E2072" s="95">
        <f t="shared" si="485"/>
        <v>0</v>
      </c>
      <c r="F2072" s="93">
        <v>180</v>
      </c>
      <c r="G2072" s="93"/>
      <c r="H2072" s="91">
        <v>0.08</v>
      </c>
      <c r="I2072" s="95">
        <f t="shared" si="486"/>
        <v>0</v>
      </c>
      <c r="J2072" s="95">
        <f t="shared" si="492"/>
        <v>0</v>
      </c>
      <c r="K2072" s="95">
        <f t="shared" si="493"/>
        <v>0</v>
      </c>
      <c r="L2072" s="95">
        <f t="shared" si="483"/>
        <v>0</v>
      </c>
      <c r="M2072" s="92">
        <f t="shared" si="487"/>
        <v>0.04</v>
      </c>
      <c r="N2072" s="92">
        <f t="shared" si="490"/>
        <v>3.3960531989175591E-3</v>
      </c>
      <c r="O2072" s="88">
        <f t="shared" ref="O2072" si="494">SUM(I2061:I2072)</f>
        <v>0</v>
      </c>
    </row>
    <row r="2073" spans="1:15" x14ac:dyDescent="0.3">
      <c r="A2073" s="94">
        <f xml:space="preserve"> IF(MOD(ROWS($A$681:A2072),12) = 0,A2072+1,A2072)</f>
        <v>175</v>
      </c>
      <c r="B2073" s="94"/>
      <c r="C2073" s="29"/>
      <c r="D2073" s="89"/>
      <c r="E2073" s="95">
        <f t="shared" si="485"/>
        <v>0</v>
      </c>
      <c r="F2073" s="93">
        <v>180</v>
      </c>
      <c r="G2073" s="93"/>
      <c r="H2073" s="91">
        <v>0.08</v>
      </c>
      <c r="I2073" s="95">
        <f t="shared" si="486"/>
        <v>0</v>
      </c>
      <c r="J2073" s="95">
        <f t="shared" si="492"/>
        <v>0</v>
      </c>
      <c r="K2073" s="95">
        <f t="shared" si="493"/>
        <v>0</v>
      </c>
      <c r="L2073" s="95">
        <f t="shared" si="483"/>
        <v>0</v>
      </c>
      <c r="M2073" s="92">
        <f t="shared" si="487"/>
        <v>0.04</v>
      </c>
      <c r="N2073" s="92">
        <f t="shared" si="490"/>
        <v>3.3960531989175591E-3</v>
      </c>
      <c r="O2073" s="90"/>
    </row>
    <row r="2074" spans="1:15" x14ac:dyDescent="0.3">
      <c r="A2074" s="94">
        <f xml:space="preserve"> IF(MOD(ROWS($A$681:A2073),12) = 0,A2073+1,A2073)</f>
        <v>175</v>
      </c>
      <c r="B2074" s="94"/>
      <c r="C2074" s="29"/>
      <c r="D2074" s="89"/>
      <c r="E2074" s="95">
        <f t="shared" si="485"/>
        <v>0</v>
      </c>
      <c r="F2074" s="93">
        <v>180</v>
      </c>
      <c r="G2074" s="93"/>
      <c r="H2074" s="91">
        <v>0.08</v>
      </c>
      <c r="I2074" s="95">
        <f t="shared" si="486"/>
        <v>0</v>
      </c>
      <c r="J2074" s="95">
        <f t="shared" si="492"/>
        <v>0</v>
      </c>
      <c r="K2074" s="95">
        <f t="shared" si="493"/>
        <v>0</v>
      </c>
      <c r="L2074" s="95">
        <f t="shared" si="483"/>
        <v>0</v>
      </c>
      <c r="M2074" s="92">
        <f t="shared" si="487"/>
        <v>0.04</v>
      </c>
      <c r="N2074" s="92">
        <f t="shared" si="490"/>
        <v>3.3960531989175591E-3</v>
      </c>
      <c r="O2074" s="90"/>
    </row>
    <row r="2075" spans="1:15" x14ac:dyDescent="0.3">
      <c r="A2075" s="94">
        <f xml:space="preserve"> IF(MOD(ROWS($A$681:A2074),12) = 0,A2074+1,A2074)</f>
        <v>175</v>
      </c>
      <c r="B2075" s="94"/>
      <c r="C2075" s="29"/>
      <c r="D2075" s="89"/>
      <c r="E2075" s="95">
        <f t="shared" si="485"/>
        <v>0</v>
      </c>
      <c r="F2075" s="93">
        <v>180</v>
      </c>
      <c r="G2075" s="93"/>
      <c r="H2075" s="91">
        <v>0.08</v>
      </c>
      <c r="I2075" s="95">
        <f t="shared" si="486"/>
        <v>0</v>
      </c>
      <c r="J2075" s="95">
        <f t="shared" si="492"/>
        <v>0</v>
      </c>
      <c r="K2075" s="95">
        <f t="shared" si="493"/>
        <v>0</v>
      </c>
      <c r="L2075" s="95">
        <f t="shared" si="483"/>
        <v>0</v>
      </c>
      <c r="M2075" s="92">
        <f t="shared" si="487"/>
        <v>0.04</v>
      </c>
      <c r="N2075" s="92">
        <f t="shared" si="490"/>
        <v>3.3960531989175591E-3</v>
      </c>
      <c r="O2075" s="90"/>
    </row>
    <row r="2076" spans="1:15" x14ac:dyDescent="0.3">
      <c r="A2076" s="94">
        <f xml:space="preserve"> IF(MOD(ROWS($A$681:A2075),12) = 0,A2075+1,A2075)</f>
        <v>175</v>
      </c>
      <c r="B2076" s="94"/>
      <c r="C2076" s="29"/>
      <c r="D2076" s="89"/>
      <c r="E2076" s="95">
        <f t="shared" si="485"/>
        <v>0</v>
      </c>
      <c r="F2076" s="93">
        <v>180</v>
      </c>
      <c r="G2076" s="93"/>
      <c r="H2076" s="91">
        <v>0.08</v>
      </c>
      <c r="I2076" s="95">
        <f t="shared" si="486"/>
        <v>0</v>
      </c>
      <c r="J2076" s="95">
        <f t="shared" si="492"/>
        <v>0</v>
      </c>
      <c r="K2076" s="95">
        <f t="shared" si="493"/>
        <v>0</v>
      </c>
      <c r="L2076" s="95">
        <f t="shared" si="483"/>
        <v>0</v>
      </c>
      <c r="M2076" s="92">
        <f t="shared" si="487"/>
        <v>0.04</v>
      </c>
      <c r="N2076" s="92">
        <f t="shared" si="490"/>
        <v>3.3960531989175591E-3</v>
      </c>
      <c r="O2076" s="90"/>
    </row>
    <row r="2077" spans="1:15" x14ac:dyDescent="0.3">
      <c r="A2077" s="94">
        <f xml:space="preserve"> IF(MOD(ROWS($A$681:A2076),12) = 0,A2076+1,A2076)</f>
        <v>175</v>
      </c>
      <c r="B2077" s="94"/>
      <c r="C2077" s="29"/>
      <c r="D2077" s="89"/>
      <c r="E2077" s="95">
        <f t="shared" si="485"/>
        <v>0</v>
      </c>
      <c r="F2077" s="93">
        <v>180</v>
      </c>
      <c r="G2077" s="93"/>
      <c r="H2077" s="91">
        <v>0.08</v>
      </c>
      <c r="I2077" s="95">
        <f t="shared" si="486"/>
        <v>0</v>
      </c>
      <c r="J2077" s="95">
        <f t="shared" si="492"/>
        <v>0</v>
      </c>
      <c r="K2077" s="95">
        <f t="shared" si="493"/>
        <v>0</v>
      </c>
      <c r="L2077" s="95">
        <f t="shared" si="483"/>
        <v>0</v>
      </c>
      <c r="M2077" s="92">
        <f t="shared" si="487"/>
        <v>0.04</v>
      </c>
      <c r="N2077" s="92">
        <f t="shared" si="490"/>
        <v>3.3960531989175591E-3</v>
      </c>
      <c r="O2077" s="90"/>
    </row>
    <row r="2078" spans="1:15" x14ac:dyDescent="0.3">
      <c r="A2078" s="94">
        <f xml:space="preserve"> IF(MOD(ROWS($A$681:A2077),12) = 0,A2077+1,A2077)</f>
        <v>175</v>
      </c>
      <c r="B2078" s="94"/>
      <c r="C2078" s="29"/>
      <c r="D2078" s="89"/>
      <c r="E2078" s="95">
        <f t="shared" si="485"/>
        <v>0</v>
      </c>
      <c r="F2078" s="93">
        <v>180</v>
      </c>
      <c r="G2078" s="93"/>
      <c r="H2078" s="91">
        <v>0.08</v>
      </c>
      <c r="I2078" s="95">
        <f t="shared" si="486"/>
        <v>0</v>
      </c>
      <c r="J2078" s="95">
        <f t="shared" si="492"/>
        <v>0</v>
      </c>
      <c r="K2078" s="95">
        <f t="shared" si="493"/>
        <v>0</v>
      </c>
      <c r="L2078" s="95">
        <f t="shared" si="483"/>
        <v>0</v>
      </c>
      <c r="M2078" s="92">
        <f t="shared" si="487"/>
        <v>0.04</v>
      </c>
      <c r="N2078" s="92">
        <f t="shared" si="490"/>
        <v>3.3960531989175591E-3</v>
      </c>
      <c r="O2078" s="90"/>
    </row>
    <row r="2079" spans="1:15" x14ac:dyDescent="0.3">
      <c r="A2079" s="94">
        <f xml:space="preserve"> IF(MOD(ROWS($A$681:A2078),12) = 0,A2078+1,A2078)</f>
        <v>175</v>
      </c>
      <c r="B2079" s="94"/>
      <c r="C2079" s="29"/>
      <c r="D2079" s="89"/>
      <c r="E2079" s="95">
        <f t="shared" si="485"/>
        <v>0</v>
      </c>
      <c r="F2079" s="93">
        <v>180</v>
      </c>
      <c r="G2079" s="93"/>
      <c r="H2079" s="91">
        <v>0.08</v>
      </c>
      <c r="I2079" s="95">
        <f t="shared" si="486"/>
        <v>0</v>
      </c>
      <c r="J2079" s="95">
        <f t="shared" si="492"/>
        <v>0</v>
      </c>
      <c r="K2079" s="95">
        <f t="shared" si="493"/>
        <v>0</v>
      </c>
      <c r="L2079" s="95">
        <f t="shared" si="483"/>
        <v>0</v>
      </c>
      <c r="M2079" s="92">
        <f t="shared" si="487"/>
        <v>0.04</v>
      </c>
      <c r="N2079" s="92">
        <f t="shared" si="490"/>
        <v>3.3960531989175591E-3</v>
      </c>
      <c r="O2079" s="90"/>
    </row>
    <row r="2080" spans="1:15" x14ac:dyDescent="0.3">
      <c r="A2080" s="94">
        <f xml:space="preserve"> IF(MOD(ROWS($A$681:A2079),12) = 0,A2079+1,A2079)</f>
        <v>175</v>
      </c>
      <c r="B2080" s="94"/>
      <c r="C2080" s="29"/>
      <c r="D2080" s="89"/>
      <c r="E2080" s="95">
        <f t="shared" si="485"/>
        <v>0</v>
      </c>
      <c r="F2080" s="93">
        <v>180</v>
      </c>
      <c r="G2080" s="93"/>
      <c r="H2080" s="91">
        <v>0.08</v>
      </c>
      <c r="I2080" s="95">
        <f t="shared" si="486"/>
        <v>0</v>
      </c>
      <c r="J2080" s="95">
        <f t="shared" si="492"/>
        <v>0</v>
      </c>
      <c r="K2080" s="95">
        <f t="shared" si="493"/>
        <v>0</v>
      </c>
      <c r="L2080" s="95">
        <f t="shared" si="483"/>
        <v>0</v>
      </c>
      <c r="M2080" s="92">
        <f t="shared" si="487"/>
        <v>0.04</v>
      </c>
      <c r="N2080" s="92">
        <f t="shared" si="490"/>
        <v>3.3960531989175591E-3</v>
      </c>
      <c r="O2080" s="90"/>
    </row>
    <row r="2081" spans="1:15" x14ac:dyDescent="0.3">
      <c r="A2081" s="94">
        <f xml:space="preserve"> IF(MOD(ROWS($A$681:A2080),12) = 0,A2080+1,A2080)</f>
        <v>175</v>
      </c>
      <c r="B2081" s="94"/>
      <c r="C2081" s="29"/>
      <c r="D2081" s="89"/>
      <c r="E2081" s="95">
        <f t="shared" si="485"/>
        <v>0</v>
      </c>
      <c r="F2081" s="93">
        <v>180</v>
      </c>
      <c r="G2081" s="93"/>
      <c r="H2081" s="91">
        <v>0.08</v>
      </c>
      <c r="I2081" s="95">
        <f t="shared" si="486"/>
        <v>0</v>
      </c>
      <c r="J2081" s="95">
        <f t="shared" si="492"/>
        <v>0</v>
      </c>
      <c r="K2081" s="95">
        <f t="shared" si="493"/>
        <v>0</v>
      </c>
      <c r="L2081" s="95">
        <f t="shared" si="483"/>
        <v>0</v>
      </c>
      <c r="M2081" s="92">
        <f t="shared" si="487"/>
        <v>0.04</v>
      </c>
      <c r="N2081" s="92">
        <f t="shared" si="490"/>
        <v>3.3960531989175591E-3</v>
      </c>
      <c r="O2081" s="90"/>
    </row>
    <row r="2082" spans="1:15" x14ac:dyDescent="0.3">
      <c r="A2082" s="94">
        <f xml:space="preserve"> IF(MOD(ROWS($A$681:A2081),12) = 0,A2081+1,A2081)</f>
        <v>175</v>
      </c>
      <c r="B2082" s="94"/>
      <c r="C2082" s="29"/>
      <c r="D2082" s="89"/>
      <c r="E2082" s="95">
        <f t="shared" si="485"/>
        <v>0</v>
      </c>
      <c r="F2082" s="93">
        <v>180</v>
      </c>
      <c r="G2082" s="93"/>
      <c r="H2082" s="91">
        <v>0.08</v>
      </c>
      <c r="I2082" s="95">
        <f t="shared" si="486"/>
        <v>0</v>
      </c>
      <c r="J2082" s="95">
        <f t="shared" si="492"/>
        <v>0</v>
      </c>
      <c r="K2082" s="95">
        <f t="shared" si="493"/>
        <v>0</v>
      </c>
      <c r="L2082" s="95">
        <f t="shared" ref="L2082:L2145" si="495">MAX(0,N2082*(E2082-K2082))</f>
        <v>0</v>
      </c>
      <c r="M2082" s="92">
        <f t="shared" si="487"/>
        <v>0.04</v>
      </c>
      <c r="N2082" s="92">
        <f t="shared" si="490"/>
        <v>3.3960531989175591E-3</v>
      </c>
      <c r="O2082" s="90"/>
    </row>
    <row r="2083" spans="1:15" x14ac:dyDescent="0.3">
      <c r="A2083" s="94">
        <f xml:space="preserve"> IF(MOD(ROWS($A$681:A2082),12) = 0,A2082+1,A2082)</f>
        <v>175</v>
      </c>
      <c r="B2083" s="94"/>
      <c r="C2083" s="29"/>
      <c r="D2083" s="89"/>
      <c r="E2083" s="95">
        <f t="shared" si="485"/>
        <v>0</v>
      </c>
      <c r="F2083" s="93">
        <v>180</v>
      </c>
      <c r="G2083" s="93"/>
      <c r="H2083" s="91">
        <v>0.08</v>
      </c>
      <c r="I2083" s="95">
        <f t="shared" si="486"/>
        <v>0</v>
      </c>
      <c r="J2083" s="95">
        <f t="shared" si="492"/>
        <v>0</v>
      </c>
      <c r="K2083" s="95">
        <f t="shared" si="493"/>
        <v>0</v>
      </c>
      <c r="L2083" s="95">
        <f t="shared" si="495"/>
        <v>0</v>
      </c>
      <c r="M2083" s="92">
        <f t="shared" si="487"/>
        <v>0.04</v>
      </c>
      <c r="N2083" s="92">
        <f t="shared" si="490"/>
        <v>3.3960531989175591E-3</v>
      </c>
      <c r="O2083" s="90"/>
    </row>
    <row r="2084" spans="1:15" x14ac:dyDescent="0.3">
      <c r="A2084" s="94">
        <f xml:space="preserve"> IF(MOD(ROWS($A$681:A2083),12) = 0,A2083+1,A2083)</f>
        <v>175</v>
      </c>
      <c r="B2084" s="94"/>
      <c r="C2084" s="29"/>
      <c r="D2084" s="89"/>
      <c r="E2084" s="95">
        <f t="shared" si="485"/>
        <v>0</v>
      </c>
      <c r="F2084" s="93">
        <v>180</v>
      </c>
      <c r="G2084" s="93"/>
      <c r="H2084" s="91">
        <v>0.08</v>
      </c>
      <c r="I2084" s="95">
        <f t="shared" si="486"/>
        <v>0</v>
      </c>
      <c r="J2084" s="95">
        <f t="shared" si="492"/>
        <v>0</v>
      </c>
      <c r="K2084" s="95">
        <f t="shared" si="493"/>
        <v>0</v>
      </c>
      <c r="L2084" s="95">
        <f t="shared" si="495"/>
        <v>0</v>
      </c>
      <c r="M2084" s="92">
        <f t="shared" si="487"/>
        <v>0.04</v>
      </c>
      <c r="N2084" s="92">
        <f t="shared" si="490"/>
        <v>3.3960531989175591E-3</v>
      </c>
      <c r="O2084" s="88">
        <f t="shared" ref="O2084" si="496">SUM(I2073:I2084)</f>
        <v>0</v>
      </c>
    </row>
    <row r="2085" spans="1:15" x14ac:dyDescent="0.3">
      <c r="A2085" s="94">
        <f xml:space="preserve"> IF(MOD(ROWS($A$681:A2084),12) = 0,A2084+1,A2084)</f>
        <v>176</v>
      </c>
      <c r="B2085" s="94"/>
      <c r="C2085" s="29"/>
      <c r="D2085" s="89"/>
      <c r="E2085" s="95">
        <f t="shared" si="485"/>
        <v>0</v>
      </c>
      <c r="F2085" s="93">
        <v>180</v>
      </c>
      <c r="G2085" s="93"/>
      <c r="H2085" s="91">
        <v>0.08</v>
      </c>
      <c r="I2085" s="95">
        <f t="shared" si="486"/>
        <v>0</v>
      </c>
      <c r="J2085" s="95">
        <f t="shared" si="492"/>
        <v>0</v>
      </c>
      <c r="K2085" s="95">
        <f t="shared" si="493"/>
        <v>0</v>
      </c>
      <c r="L2085" s="95">
        <f t="shared" si="495"/>
        <v>0</v>
      </c>
      <c r="M2085" s="92">
        <f t="shared" si="487"/>
        <v>0.04</v>
      </c>
      <c r="N2085" s="92">
        <f t="shared" si="490"/>
        <v>3.3960531989175591E-3</v>
      </c>
      <c r="O2085" s="90"/>
    </row>
    <row r="2086" spans="1:15" x14ac:dyDescent="0.3">
      <c r="A2086" s="94">
        <f xml:space="preserve"> IF(MOD(ROWS($A$681:A2085),12) = 0,A2085+1,A2085)</f>
        <v>176</v>
      </c>
      <c r="B2086" s="94"/>
      <c r="C2086" s="29"/>
      <c r="D2086" s="89"/>
      <c r="E2086" s="95">
        <f t="shared" si="485"/>
        <v>0</v>
      </c>
      <c r="F2086" s="93">
        <v>180</v>
      </c>
      <c r="G2086" s="93"/>
      <c r="H2086" s="91">
        <v>0.08</v>
      </c>
      <c r="I2086" s="95">
        <f t="shared" si="486"/>
        <v>0</v>
      </c>
      <c r="J2086" s="95">
        <f t="shared" si="492"/>
        <v>0</v>
      </c>
      <c r="K2086" s="95">
        <f t="shared" si="493"/>
        <v>0</v>
      </c>
      <c r="L2086" s="95">
        <f t="shared" si="495"/>
        <v>0</v>
      </c>
      <c r="M2086" s="92">
        <f t="shared" si="487"/>
        <v>0.04</v>
      </c>
      <c r="N2086" s="92">
        <f t="shared" si="490"/>
        <v>3.3960531989175591E-3</v>
      </c>
      <c r="O2086" s="90"/>
    </row>
    <row r="2087" spans="1:15" x14ac:dyDescent="0.3">
      <c r="A2087" s="94">
        <f xml:space="preserve"> IF(MOD(ROWS($A$681:A2086),12) = 0,A2086+1,A2086)</f>
        <v>176</v>
      </c>
      <c r="B2087" s="94"/>
      <c r="C2087" s="29"/>
      <c r="D2087" s="89"/>
      <c r="E2087" s="95">
        <f t="shared" si="485"/>
        <v>0</v>
      </c>
      <c r="F2087" s="93">
        <v>180</v>
      </c>
      <c r="G2087" s="93"/>
      <c r="H2087" s="91">
        <v>0.08</v>
      </c>
      <c r="I2087" s="95">
        <f t="shared" si="486"/>
        <v>0</v>
      </c>
      <c r="J2087" s="95">
        <f t="shared" si="492"/>
        <v>0</v>
      </c>
      <c r="K2087" s="95">
        <f t="shared" si="493"/>
        <v>0</v>
      </c>
      <c r="L2087" s="95">
        <f t="shared" si="495"/>
        <v>0</v>
      </c>
      <c r="M2087" s="92">
        <f t="shared" si="487"/>
        <v>0.04</v>
      </c>
      <c r="N2087" s="92">
        <f t="shared" si="490"/>
        <v>3.3960531989175591E-3</v>
      </c>
      <c r="O2087" s="90"/>
    </row>
    <row r="2088" spans="1:15" x14ac:dyDescent="0.3">
      <c r="A2088" s="94">
        <f xml:space="preserve"> IF(MOD(ROWS($A$681:A2087),12) = 0,A2087+1,A2087)</f>
        <v>176</v>
      </c>
      <c r="B2088" s="94"/>
      <c r="C2088" s="29"/>
      <c r="D2088" s="89"/>
      <c r="E2088" s="95">
        <f t="shared" si="485"/>
        <v>0</v>
      </c>
      <c r="F2088" s="93">
        <v>180</v>
      </c>
      <c r="G2088" s="93"/>
      <c r="H2088" s="91">
        <v>0.08</v>
      </c>
      <c r="I2088" s="95">
        <f t="shared" si="486"/>
        <v>0</v>
      </c>
      <c r="J2088" s="95">
        <f t="shared" si="492"/>
        <v>0</v>
      </c>
      <c r="K2088" s="95">
        <f t="shared" si="493"/>
        <v>0</v>
      </c>
      <c r="L2088" s="95">
        <f t="shared" si="495"/>
        <v>0</v>
      </c>
      <c r="M2088" s="92">
        <f t="shared" si="487"/>
        <v>0.04</v>
      </c>
      <c r="N2088" s="92">
        <f t="shared" si="490"/>
        <v>3.3960531989175591E-3</v>
      </c>
      <c r="O2088" s="90"/>
    </row>
    <row r="2089" spans="1:15" x14ac:dyDescent="0.3">
      <c r="A2089" s="94">
        <f xml:space="preserve"> IF(MOD(ROWS($A$681:A2088),12) = 0,A2088+1,A2088)</f>
        <v>176</v>
      </c>
      <c r="B2089" s="94"/>
      <c r="C2089" s="29"/>
      <c r="D2089" s="89"/>
      <c r="E2089" s="95">
        <f t="shared" si="485"/>
        <v>0</v>
      </c>
      <c r="F2089" s="93">
        <v>180</v>
      </c>
      <c r="G2089" s="93"/>
      <c r="H2089" s="91">
        <v>0.08</v>
      </c>
      <c r="I2089" s="95">
        <f t="shared" si="486"/>
        <v>0</v>
      </c>
      <c r="J2089" s="95">
        <f t="shared" si="492"/>
        <v>0</v>
      </c>
      <c r="K2089" s="95">
        <f t="shared" si="493"/>
        <v>0</v>
      </c>
      <c r="L2089" s="95">
        <f t="shared" si="495"/>
        <v>0</v>
      </c>
      <c r="M2089" s="92">
        <f t="shared" si="487"/>
        <v>0.04</v>
      </c>
      <c r="N2089" s="92">
        <f t="shared" si="490"/>
        <v>3.3960531989175591E-3</v>
      </c>
      <c r="O2089" s="90"/>
    </row>
    <row r="2090" spans="1:15" x14ac:dyDescent="0.3">
      <c r="A2090" s="94">
        <f xml:space="preserve"> IF(MOD(ROWS($A$681:A2089),12) = 0,A2089+1,A2089)</f>
        <v>176</v>
      </c>
      <c r="B2090" s="94"/>
      <c r="C2090" s="29"/>
      <c r="D2090" s="89"/>
      <c r="E2090" s="95">
        <f t="shared" si="485"/>
        <v>0</v>
      </c>
      <c r="F2090" s="93">
        <v>180</v>
      </c>
      <c r="G2090" s="93"/>
      <c r="H2090" s="91">
        <v>0.08</v>
      </c>
      <c r="I2090" s="95">
        <f t="shared" si="486"/>
        <v>0</v>
      </c>
      <c r="J2090" s="95">
        <f t="shared" si="492"/>
        <v>0</v>
      </c>
      <c r="K2090" s="95">
        <f t="shared" si="493"/>
        <v>0</v>
      </c>
      <c r="L2090" s="95">
        <f t="shared" si="495"/>
        <v>0</v>
      </c>
      <c r="M2090" s="92">
        <f t="shared" si="487"/>
        <v>0.04</v>
      </c>
      <c r="N2090" s="92">
        <f t="shared" si="490"/>
        <v>3.3960531989175591E-3</v>
      </c>
      <c r="O2090" s="90"/>
    </row>
    <row r="2091" spans="1:15" x14ac:dyDescent="0.3">
      <c r="A2091" s="94">
        <f xml:space="preserve"> IF(MOD(ROWS($A$681:A2090),12) = 0,A2090+1,A2090)</f>
        <v>176</v>
      </c>
      <c r="B2091" s="94"/>
      <c r="C2091" s="29"/>
      <c r="D2091" s="89"/>
      <c r="E2091" s="95">
        <f t="shared" si="485"/>
        <v>0</v>
      </c>
      <c r="F2091" s="93">
        <v>180</v>
      </c>
      <c r="G2091" s="93"/>
      <c r="H2091" s="91">
        <v>0.08</v>
      </c>
      <c r="I2091" s="95">
        <f t="shared" si="486"/>
        <v>0</v>
      </c>
      <c r="J2091" s="95">
        <f t="shared" si="492"/>
        <v>0</v>
      </c>
      <c r="K2091" s="95">
        <f t="shared" si="493"/>
        <v>0</v>
      </c>
      <c r="L2091" s="95">
        <f t="shared" si="495"/>
        <v>0</v>
      </c>
      <c r="M2091" s="92">
        <f t="shared" si="487"/>
        <v>0.04</v>
      </c>
      <c r="N2091" s="92">
        <f t="shared" si="490"/>
        <v>3.3960531989175591E-3</v>
      </c>
      <c r="O2091" s="90"/>
    </row>
    <row r="2092" spans="1:15" x14ac:dyDescent="0.3">
      <c r="A2092" s="94">
        <f xml:space="preserve"> IF(MOD(ROWS($A$681:A2091),12) = 0,A2091+1,A2091)</f>
        <v>176</v>
      </c>
      <c r="B2092" s="94"/>
      <c r="C2092" s="29"/>
      <c r="D2092" s="89"/>
      <c r="E2092" s="95">
        <f t="shared" si="485"/>
        <v>0</v>
      </c>
      <c r="F2092" s="93">
        <v>180</v>
      </c>
      <c r="G2092" s="93"/>
      <c r="H2092" s="91">
        <v>0.08</v>
      </c>
      <c r="I2092" s="95">
        <f t="shared" si="486"/>
        <v>0</v>
      </c>
      <c r="J2092" s="95">
        <f t="shared" si="492"/>
        <v>0</v>
      </c>
      <c r="K2092" s="95">
        <f t="shared" si="493"/>
        <v>0</v>
      </c>
      <c r="L2092" s="95">
        <f t="shared" si="495"/>
        <v>0</v>
      </c>
      <c r="M2092" s="92">
        <f t="shared" si="487"/>
        <v>0.04</v>
      </c>
      <c r="N2092" s="92">
        <f t="shared" si="490"/>
        <v>3.3960531989175591E-3</v>
      </c>
      <c r="O2092" s="90"/>
    </row>
    <row r="2093" spans="1:15" x14ac:dyDescent="0.3">
      <c r="A2093" s="94">
        <f xml:space="preserve"> IF(MOD(ROWS($A$681:A2092),12) = 0,A2092+1,A2092)</f>
        <v>176</v>
      </c>
      <c r="B2093" s="94"/>
      <c r="C2093" s="29"/>
      <c r="D2093" s="89"/>
      <c r="E2093" s="95">
        <f t="shared" si="485"/>
        <v>0</v>
      </c>
      <c r="F2093" s="93">
        <v>180</v>
      </c>
      <c r="G2093" s="93"/>
      <c r="H2093" s="91">
        <v>0.08</v>
      </c>
      <c r="I2093" s="95">
        <f t="shared" si="486"/>
        <v>0</v>
      </c>
      <c r="J2093" s="95">
        <f t="shared" si="492"/>
        <v>0</v>
      </c>
      <c r="K2093" s="95">
        <f t="shared" si="493"/>
        <v>0</v>
      </c>
      <c r="L2093" s="95">
        <f t="shared" si="495"/>
        <v>0</v>
      </c>
      <c r="M2093" s="92">
        <f t="shared" si="487"/>
        <v>0.04</v>
      </c>
      <c r="N2093" s="92">
        <f t="shared" si="490"/>
        <v>3.3960531989175591E-3</v>
      </c>
      <c r="O2093" s="90"/>
    </row>
    <row r="2094" spans="1:15" x14ac:dyDescent="0.3">
      <c r="A2094" s="94">
        <f xml:space="preserve"> IF(MOD(ROWS($A$681:A2093),12) = 0,A2093+1,A2093)</f>
        <v>176</v>
      </c>
      <c r="B2094" s="94"/>
      <c r="C2094" s="29"/>
      <c r="D2094" s="89"/>
      <c r="E2094" s="95">
        <f t="shared" ref="E2094:E2156" si="497">MAX(0,E2082-K2082-L2082)</f>
        <v>0</v>
      </c>
      <c r="F2094" s="93">
        <v>180</v>
      </c>
      <c r="G2094" s="93"/>
      <c r="H2094" s="91">
        <v>0.08</v>
      </c>
      <c r="I2094" s="95">
        <f t="shared" ref="I2094:I2156" si="498">IF(E2094&lt;I2082, (E2094+J2094),I2082)</f>
        <v>0</v>
      </c>
      <c r="J2094" s="95">
        <f t="shared" si="492"/>
        <v>0</v>
      </c>
      <c r="K2094" s="95">
        <f t="shared" si="493"/>
        <v>0</v>
      </c>
      <c r="L2094" s="95">
        <f t="shared" si="495"/>
        <v>0</v>
      </c>
      <c r="M2094" s="92">
        <f t="shared" si="487"/>
        <v>0.04</v>
      </c>
      <c r="N2094" s="92">
        <f t="shared" si="490"/>
        <v>3.3960531989175591E-3</v>
      </c>
      <c r="O2094" s="90"/>
    </row>
    <row r="2095" spans="1:15" x14ac:dyDescent="0.3">
      <c r="A2095" s="94">
        <f xml:space="preserve"> IF(MOD(ROWS($A$681:A2094),12) = 0,A2094+1,A2094)</f>
        <v>176</v>
      </c>
      <c r="B2095" s="94"/>
      <c r="C2095" s="29"/>
      <c r="D2095" s="89"/>
      <c r="E2095" s="95">
        <f t="shared" si="497"/>
        <v>0</v>
      </c>
      <c r="F2095" s="93">
        <v>180</v>
      </c>
      <c r="G2095" s="93"/>
      <c r="H2095" s="91">
        <v>0.08</v>
      </c>
      <c r="I2095" s="95">
        <f t="shared" si="498"/>
        <v>0</v>
      </c>
      <c r="J2095" s="95">
        <f t="shared" si="492"/>
        <v>0</v>
      </c>
      <c r="K2095" s="95">
        <f t="shared" si="493"/>
        <v>0</v>
      </c>
      <c r="L2095" s="95">
        <f t="shared" si="495"/>
        <v>0</v>
      </c>
      <c r="M2095" s="92">
        <f t="shared" si="487"/>
        <v>0.04</v>
      </c>
      <c r="N2095" s="92">
        <f t="shared" si="490"/>
        <v>3.3960531989175591E-3</v>
      </c>
      <c r="O2095" s="90"/>
    </row>
    <row r="2096" spans="1:15" x14ac:dyDescent="0.3">
      <c r="A2096" s="94">
        <f xml:space="preserve"> IF(MOD(ROWS($A$681:A2095),12) = 0,A2095+1,A2095)</f>
        <v>176</v>
      </c>
      <c r="B2096" s="94"/>
      <c r="C2096" s="29"/>
      <c r="D2096" s="89"/>
      <c r="E2096" s="95">
        <f t="shared" si="497"/>
        <v>0</v>
      </c>
      <c r="F2096" s="93">
        <v>180</v>
      </c>
      <c r="G2096" s="93"/>
      <c r="H2096" s="91">
        <v>0.08</v>
      </c>
      <c r="I2096" s="95">
        <f t="shared" si="498"/>
        <v>0</v>
      </c>
      <c r="J2096" s="95">
        <f t="shared" si="492"/>
        <v>0</v>
      </c>
      <c r="K2096" s="95">
        <f t="shared" si="493"/>
        <v>0</v>
      </c>
      <c r="L2096" s="95">
        <f t="shared" si="495"/>
        <v>0</v>
      </c>
      <c r="M2096" s="92">
        <f t="shared" si="487"/>
        <v>0.04</v>
      </c>
      <c r="N2096" s="92">
        <f t="shared" si="490"/>
        <v>3.3960531989175591E-3</v>
      </c>
      <c r="O2096" s="88">
        <f t="shared" ref="O2096" si="499">SUM(I2085:I2096)</f>
        <v>0</v>
      </c>
    </row>
    <row r="2097" spans="1:15" x14ac:dyDescent="0.3">
      <c r="A2097" s="94">
        <f xml:space="preserve"> IF(MOD(ROWS($A$681:A2096),12) = 0,A2096+1,A2096)</f>
        <v>177</v>
      </c>
      <c r="B2097" s="94"/>
      <c r="C2097" s="29"/>
      <c r="D2097" s="89"/>
      <c r="E2097" s="95">
        <f t="shared" si="497"/>
        <v>0</v>
      </c>
      <c r="F2097" s="93">
        <v>180</v>
      </c>
      <c r="G2097" s="93"/>
      <c r="H2097" s="91">
        <v>0.08</v>
      </c>
      <c r="I2097" s="95">
        <f t="shared" si="498"/>
        <v>0</v>
      </c>
      <c r="J2097" s="95">
        <f t="shared" si="492"/>
        <v>0</v>
      </c>
      <c r="K2097" s="95">
        <f t="shared" si="493"/>
        <v>0</v>
      </c>
      <c r="L2097" s="95">
        <f t="shared" si="495"/>
        <v>0</v>
      </c>
      <c r="M2097" s="92">
        <f t="shared" si="487"/>
        <v>0.04</v>
      </c>
      <c r="N2097" s="92">
        <f t="shared" si="490"/>
        <v>3.3960531989175591E-3</v>
      </c>
      <c r="O2097" s="90"/>
    </row>
    <row r="2098" spans="1:15" x14ac:dyDescent="0.3">
      <c r="A2098" s="94">
        <f xml:space="preserve"> IF(MOD(ROWS($A$681:A2097),12) = 0,A2097+1,A2097)</f>
        <v>177</v>
      </c>
      <c r="B2098" s="94"/>
      <c r="C2098" s="29"/>
      <c r="D2098" s="89"/>
      <c r="E2098" s="95">
        <f t="shared" si="497"/>
        <v>0</v>
      </c>
      <c r="F2098" s="93">
        <v>180</v>
      </c>
      <c r="G2098" s="93"/>
      <c r="H2098" s="91">
        <v>0.08</v>
      </c>
      <c r="I2098" s="95">
        <f t="shared" si="498"/>
        <v>0</v>
      </c>
      <c r="J2098" s="95">
        <f t="shared" si="492"/>
        <v>0</v>
      </c>
      <c r="K2098" s="95">
        <f t="shared" si="493"/>
        <v>0</v>
      </c>
      <c r="L2098" s="95">
        <f t="shared" si="495"/>
        <v>0</v>
      </c>
      <c r="M2098" s="92">
        <f t="shared" ref="M2098:M2156" si="500">0.04</f>
        <v>0.04</v>
      </c>
      <c r="N2098" s="92">
        <f t="shared" si="490"/>
        <v>3.3960531989175591E-3</v>
      </c>
      <c r="O2098" s="90"/>
    </row>
    <row r="2099" spans="1:15" x14ac:dyDescent="0.3">
      <c r="A2099" s="94">
        <f xml:space="preserve"> IF(MOD(ROWS($A$681:A2098),12) = 0,A2098+1,A2098)</f>
        <v>177</v>
      </c>
      <c r="B2099" s="94"/>
      <c r="C2099" s="29"/>
      <c r="D2099" s="89"/>
      <c r="E2099" s="95">
        <f t="shared" si="497"/>
        <v>0</v>
      </c>
      <c r="F2099" s="93">
        <v>180</v>
      </c>
      <c r="G2099" s="93"/>
      <c r="H2099" s="91">
        <v>0.08</v>
      </c>
      <c r="I2099" s="95">
        <f t="shared" si="498"/>
        <v>0</v>
      </c>
      <c r="J2099" s="95">
        <f t="shared" si="492"/>
        <v>0</v>
      </c>
      <c r="K2099" s="95">
        <f t="shared" si="493"/>
        <v>0</v>
      </c>
      <c r="L2099" s="95">
        <f t="shared" si="495"/>
        <v>0</v>
      </c>
      <c r="M2099" s="92">
        <f t="shared" si="500"/>
        <v>0.04</v>
      </c>
      <c r="N2099" s="92">
        <f t="shared" si="490"/>
        <v>3.3960531989175591E-3</v>
      </c>
      <c r="O2099" s="90"/>
    </row>
    <row r="2100" spans="1:15" x14ac:dyDescent="0.3">
      <c r="A2100" s="94">
        <f xml:space="preserve"> IF(MOD(ROWS($A$681:A2099),12) = 0,A2099+1,A2099)</f>
        <v>177</v>
      </c>
      <c r="B2100" s="94"/>
      <c r="C2100" s="29"/>
      <c r="D2100" s="89"/>
      <c r="E2100" s="95">
        <f t="shared" si="497"/>
        <v>0</v>
      </c>
      <c r="F2100" s="93">
        <v>180</v>
      </c>
      <c r="G2100" s="93"/>
      <c r="H2100" s="91">
        <v>0.08</v>
      </c>
      <c r="I2100" s="95">
        <f t="shared" si="498"/>
        <v>0</v>
      </c>
      <c r="J2100" s="95">
        <f t="shared" si="492"/>
        <v>0</v>
      </c>
      <c r="K2100" s="95">
        <f t="shared" si="493"/>
        <v>0</v>
      </c>
      <c r="L2100" s="95">
        <f t="shared" si="495"/>
        <v>0</v>
      </c>
      <c r="M2100" s="92">
        <f t="shared" si="500"/>
        <v>0.04</v>
      </c>
      <c r="N2100" s="92">
        <f t="shared" si="490"/>
        <v>3.3960531989175591E-3</v>
      </c>
      <c r="O2100" s="90"/>
    </row>
    <row r="2101" spans="1:15" x14ac:dyDescent="0.3">
      <c r="A2101" s="94">
        <f xml:space="preserve"> IF(MOD(ROWS($A$681:A2100),12) = 0,A2100+1,A2100)</f>
        <v>177</v>
      </c>
      <c r="B2101" s="94"/>
      <c r="C2101" s="29"/>
      <c r="D2101" s="89"/>
      <c r="E2101" s="95">
        <f t="shared" si="497"/>
        <v>0</v>
      </c>
      <c r="F2101" s="93">
        <v>180</v>
      </c>
      <c r="G2101" s="93"/>
      <c r="H2101" s="91">
        <v>0.08</v>
      </c>
      <c r="I2101" s="95">
        <f t="shared" si="498"/>
        <v>0</v>
      </c>
      <c r="J2101" s="95">
        <f t="shared" si="492"/>
        <v>0</v>
      </c>
      <c r="K2101" s="95">
        <f t="shared" si="493"/>
        <v>0</v>
      </c>
      <c r="L2101" s="95">
        <f t="shared" si="495"/>
        <v>0</v>
      </c>
      <c r="M2101" s="92">
        <f t="shared" si="500"/>
        <v>0.04</v>
      </c>
      <c r="N2101" s="92">
        <f t="shared" si="490"/>
        <v>3.3960531989175591E-3</v>
      </c>
      <c r="O2101" s="90"/>
    </row>
    <row r="2102" spans="1:15" x14ac:dyDescent="0.3">
      <c r="A2102" s="94">
        <f xml:space="preserve"> IF(MOD(ROWS($A$681:A2101),12) = 0,A2101+1,A2101)</f>
        <v>177</v>
      </c>
      <c r="B2102" s="94"/>
      <c r="C2102" s="29"/>
      <c r="D2102" s="89"/>
      <c r="E2102" s="95">
        <f t="shared" si="497"/>
        <v>0</v>
      </c>
      <c r="F2102" s="93">
        <v>180</v>
      </c>
      <c r="G2102" s="93"/>
      <c r="H2102" s="91">
        <v>0.08</v>
      </c>
      <c r="I2102" s="95">
        <f t="shared" si="498"/>
        <v>0</v>
      </c>
      <c r="J2102" s="95">
        <f t="shared" si="492"/>
        <v>0</v>
      </c>
      <c r="K2102" s="95">
        <f t="shared" si="493"/>
        <v>0</v>
      </c>
      <c r="L2102" s="95">
        <f t="shared" si="495"/>
        <v>0</v>
      </c>
      <c r="M2102" s="92">
        <f t="shared" si="500"/>
        <v>0.04</v>
      </c>
      <c r="N2102" s="92">
        <f t="shared" si="490"/>
        <v>3.3960531989175591E-3</v>
      </c>
      <c r="O2102" s="90"/>
    </row>
    <row r="2103" spans="1:15" x14ac:dyDescent="0.3">
      <c r="A2103" s="94">
        <f xml:space="preserve"> IF(MOD(ROWS($A$681:A2102),12) = 0,A2102+1,A2102)</f>
        <v>177</v>
      </c>
      <c r="B2103" s="94"/>
      <c r="C2103" s="29"/>
      <c r="D2103" s="89"/>
      <c r="E2103" s="95">
        <f t="shared" si="497"/>
        <v>0</v>
      </c>
      <c r="F2103" s="93">
        <v>180</v>
      </c>
      <c r="G2103" s="93"/>
      <c r="H2103" s="91">
        <v>0.08</v>
      </c>
      <c r="I2103" s="95">
        <f t="shared" si="498"/>
        <v>0</v>
      </c>
      <c r="J2103" s="95">
        <f t="shared" si="492"/>
        <v>0</v>
      </c>
      <c r="K2103" s="95">
        <f t="shared" si="493"/>
        <v>0</v>
      </c>
      <c r="L2103" s="95">
        <f t="shared" si="495"/>
        <v>0</v>
      </c>
      <c r="M2103" s="92">
        <f t="shared" si="500"/>
        <v>0.04</v>
      </c>
      <c r="N2103" s="92">
        <f t="shared" si="490"/>
        <v>3.3960531989175591E-3</v>
      </c>
      <c r="O2103" s="90"/>
    </row>
    <row r="2104" spans="1:15" x14ac:dyDescent="0.3">
      <c r="A2104" s="94">
        <f xml:space="preserve"> IF(MOD(ROWS($A$681:A2103),12) = 0,A2103+1,A2103)</f>
        <v>177</v>
      </c>
      <c r="B2104" s="94"/>
      <c r="C2104" s="29"/>
      <c r="D2104" s="89"/>
      <c r="E2104" s="95">
        <f t="shared" si="497"/>
        <v>0</v>
      </c>
      <c r="F2104" s="93">
        <v>180</v>
      </c>
      <c r="G2104" s="93"/>
      <c r="H2104" s="91">
        <v>0.08</v>
      </c>
      <c r="I2104" s="95">
        <f t="shared" si="498"/>
        <v>0</v>
      </c>
      <c r="J2104" s="95">
        <f t="shared" si="492"/>
        <v>0</v>
      </c>
      <c r="K2104" s="95">
        <f t="shared" si="493"/>
        <v>0</v>
      </c>
      <c r="L2104" s="95">
        <f t="shared" si="495"/>
        <v>0</v>
      </c>
      <c r="M2104" s="92">
        <f t="shared" si="500"/>
        <v>0.04</v>
      </c>
      <c r="N2104" s="92">
        <f t="shared" si="490"/>
        <v>3.3960531989175591E-3</v>
      </c>
      <c r="O2104" s="90"/>
    </row>
    <row r="2105" spans="1:15" x14ac:dyDescent="0.3">
      <c r="A2105" s="94">
        <f xml:space="preserve"> IF(MOD(ROWS($A$681:A2104),12) = 0,A2104+1,A2104)</f>
        <v>177</v>
      </c>
      <c r="B2105" s="94"/>
      <c r="C2105" s="29"/>
      <c r="D2105" s="89"/>
      <c r="E2105" s="95">
        <f t="shared" si="497"/>
        <v>0</v>
      </c>
      <c r="F2105" s="93">
        <v>180</v>
      </c>
      <c r="G2105" s="93"/>
      <c r="H2105" s="91">
        <v>0.08</v>
      </c>
      <c r="I2105" s="95">
        <f t="shared" si="498"/>
        <v>0</v>
      </c>
      <c r="J2105" s="95">
        <f t="shared" si="492"/>
        <v>0</v>
      </c>
      <c r="K2105" s="95">
        <f t="shared" si="493"/>
        <v>0</v>
      </c>
      <c r="L2105" s="95">
        <f t="shared" si="495"/>
        <v>0</v>
      </c>
      <c r="M2105" s="92">
        <f t="shared" si="500"/>
        <v>0.04</v>
      </c>
      <c r="N2105" s="92">
        <f t="shared" si="490"/>
        <v>3.3960531989175591E-3</v>
      </c>
      <c r="O2105" s="90"/>
    </row>
    <row r="2106" spans="1:15" x14ac:dyDescent="0.3">
      <c r="A2106" s="94">
        <f xml:space="preserve"> IF(MOD(ROWS($A$681:A2105),12) = 0,A2105+1,A2105)</f>
        <v>177</v>
      </c>
      <c r="B2106" s="94"/>
      <c r="C2106" s="29"/>
      <c r="D2106" s="89"/>
      <c r="E2106" s="95">
        <f t="shared" si="497"/>
        <v>0</v>
      </c>
      <c r="F2106" s="93">
        <v>180</v>
      </c>
      <c r="G2106" s="93"/>
      <c r="H2106" s="91">
        <v>0.08</v>
      </c>
      <c r="I2106" s="95">
        <f t="shared" si="498"/>
        <v>0</v>
      </c>
      <c r="J2106" s="95">
        <f t="shared" si="492"/>
        <v>0</v>
      </c>
      <c r="K2106" s="95">
        <f t="shared" si="493"/>
        <v>0</v>
      </c>
      <c r="L2106" s="95">
        <f t="shared" si="495"/>
        <v>0</v>
      </c>
      <c r="M2106" s="92">
        <f t="shared" si="500"/>
        <v>0.04</v>
      </c>
      <c r="N2106" s="92">
        <f t="shared" si="490"/>
        <v>3.3960531989175591E-3</v>
      </c>
      <c r="O2106" s="90"/>
    </row>
    <row r="2107" spans="1:15" x14ac:dyDescent="0.3">
      <c r="A2107" s="94">
        <f xml:space="preserve"> IF(MOD(ROWS($A$681:A2106),12) = 0,A2106+1,A2106)</f>
        <v>177</v>
      </c>
      <c r="B2107" s="94"/>
      <c r="C2107" s="29"/>
      <c r="D2107" s="89"/>
      <c r="E2107" s="95">
        <f t="shared" si="497"/>
        <v>0</v>
      </c>
      <c r="F2107" s="93">
        <v>180</v>
      </c>
      <c r="G2107" s="93"/>
      <c r="H2107" s="91">
        <v>0.08</v>
      </c>
      <c r="I2107" s="95">
        <f t="shared" si="498"/>
        <v>0</v>
      </c>
      <c r="J2107" s="95">
        <f t="shared" si="492"/>
        <v>0</v>
      </c>
      <c r="K2107" s="95">
        <f t="shared" si="493"/>
        <v>0</v>
      </c>
      <c r="L2107" s="95">
        <f t="shared" si="495"/>
        <v>0</v>
      </c>
      <c r="M2107" s="92">
        <f t="shared" si="500"/>
        <v>0.04</v>
      </c>
      <c r="N2107" s="92">
        <f t="shared" si="490"/>
        <v>3.3960531989175591E-3</v>
      </c>
      <c r="O2107" s="90"/>
    </row>
    <row r="2108" spans="1:15" x14ac:dyDescent="0.3">
      <c r="A2108" s="94">
        <f xml:space="preserve"> IF(MOD(ROWS($A$681:A2107),12) = 0,A2107+1,A2107)</f>
        <v>177</v>
      </c>
      <c r="B2108" s="94"/>
      <c r="C2108" s="29"/>
      <c r="D2108" s="89"/>
      <c r="E2108" s="95">
        <f t="shared" si="497"/>
        <v>0</v>
      </c>
      <c r="F2108" s="93">
        <v>180</v>
      </c>
      <c r="G2108" s="93"/>
      <c r="H2108" s="91">
        <v>0.08</v>
      </c>
      <c r="I2108" s="95">
        <f t="shared" si="498"/>
        <v>0</v>
      </c>
      <c r="J2108" s="95">
        <f t="shared" si="492"/>
        <v>0</v>
      </c>
      <c r="K2108" s="95">
        <f t="shared" si="493"/>
        <v>0</v>
      </c>
      <c r="L2108" s="95">
        <f t="shared" si="495"/>
        <v>0</v>
      </c>
      <c r="M2108" s="92">
        <f t="shared" si="500"/>
        <v>0.04</v>
      </c>
      <c r="N2108" s="92">
        <f t="shared" si="490"/>
        <v>3.3960531989175591E-3</v>
      </c>
      <c r="O2108" s="88">
        <f t="shared" ref="O2108" si="501">SUM(I2097:I2108)</f>
        <v>0</v>
      </c>
    </row>
    <row r="2109" spans="1:15" x14ac:dyDescent="0.3">
      <c r="A2109" s="94">
        <f xml:space="preserve"> IF(MOD(ROWS($A$681:A2108),12) = 0,A2108+1,A2108)</f>
        <v>178</v>
      </c>
      <c r="B2109" s="94"/>
      <c r="C2109" s="29"/>
      <c r="D2109" s="89"/>
      <c r="E2109" s="95">
        <f t="shared" si="497"/>
        <v>0</v>
      </c>
      <c r="F2109" s="93">
        <v>180</v>
      </c>
      <c r="G2109" s="93"/>
      <c r="H2109" s="91">
        <v>0.08</v>
      </c>
      <c r="I2109" s="95">
        <f t="shared" si="498"/>
        <v>0</v>
      </c>
      <c r="J2109" s="95">
        <f t="shared" si="492"/>
        <v>0</v>
      </c>
      <c r="K2109" s="95">
        <f t="shared" si="493"/>
        <v>0</v>
      </c>
      <c r="L2109" s="95">
        <f t="shared" si="495"/>
        <v>0</v>
      </c>
      <c r="M2109" s="92">
        <f t="shared" si="500"/>
        <v>0.04</v>
      </c>
      <c r="N2109" s="92">
        <f t="shared" si="490"/>
        <v>3.3960531989175591E-3</v>
      </c>
      <c r="O2109" s="90"/>
    </row>
    <row r="2110" spans="1:15" x14ac:dyDescent="0.3">
      <c r="A2110" s="94">
        <f xml:space="preserve"> IF(MOD(ROWS($A$681:A2109),12) = 0,A2109+1,A2109)</f>
        <v>178</v>
      </c>
      <c r="B2110" s="94"/>
      <c r="C2110" s="29"/>
      <c r="D2110" s="89"/>
      <c r="E2110" s="95">
        <f t="shared" si="497"/>
        <v>0</v>
      </c>
      <c r="F2110" s="93">
        <v>180</v>
      </c>
      <c r="G2110" s="93"/>
      <c r="H2110" s="91">
        <v>0.08</v>
      </c>
      <c r="I2110" s="95">
        <f t="shared" si="498"/>
        <v>0</v>
      </c>
      <c r="J2110" s="95">
        <f t="shared" si="492"/>
        <v>0</v>
      </c>
      <c r="K2110" s="95">
        <f t="shared" si="493"/>
        <v>0</v>
      </c>
      <c r="L2110" s="95">
        <f t="shared" si="495"/>
        <v>0</v>
      </c>
      <c r="M2110" s="92">
        <f t="shared" si="500"/>
        <v>0.04</v>
      </c>
      <c r="N2110" s="92">
        <f t="shared" si="490"/>
        <v>3.3960531989175591E-3</v>
      </c>
      <c r="O2110" s="90"/>
    </row>
    <row r="2111" spans="1:15" x14ac:dyDescent="0.3">
      <c r="A2111" s="94">
        <f xml:space="preserve"> IF(MOD(ROWS($A$681:A2110),12) = 0,A2110+1,A2110)</f>
        <v>178</v>
      </c>
      <c r="B2111" s="94"/>
      <c r="C2111" s="29"/>
      <c r="D2111" s="89"/>
      <c r="E2111" s="95">
        <f t="shared" si="497"/>
        <v>0</v>
      </c>
      <c r="F2111" s="93">
        <v>180</v>
      </c>
      <c r="G2111" s="93"/>
      <c r="H2111" s="91">
        <v>0.08</v>
      </c>
      <c r="I2111" s="95">
        <f t="shared" si="498"/>
        <v>0</v>
      </c>
      <c r="J2111" s="95">
        <f t="shared" si="492"/>
        <v>0</v>
      </c>
      <c r="K2111" s="95">
        <f t="shared" si="493"/>
        <v>0</v>
      </c>
      <c r="L2111" s="95">
        <f t="shared" si="495"/>
        <v>0</v>
      </c>
      <c r="M2111" s="92">
        <f t="shared" si="500"/>
        <v>0.04</v>
      </c>
      <c r="N2111" s="92">
        <f t="shared" si="490"/>
        <v>3.3960531989175591E-3</v>
      </c>
      <c r="O2111" s="90"/>
    </row>
    <row r="2112" spans="1:15" x14ac:dyDescent="0.3">
      <c r="A2112" s="94">
        <f xml:space="preserve"> IF(MOD(ROWS($A$681:A2111),12) = 0,A2111+1,A2111)</f>
        <v>178</v>
      </c>
      <c r="B2112" s="94"/>
      <c r="C2112" s="29"/>
      <c r="D2112" s="89"/>
      <c r="E2112" s="95">
        <f t="shared" si="497"/>
        <v>0</v>
      </c>
      <c r="F2112" s="93">
        <v>180</v>
      </c>
      <c r="G2112" s="93"/>
      <c r="H2112" s="91">
        <v>0.08</v>
      </c>
      <c r="I2112" s="95">
        <f t="shared" si="498"/>
        <v>0</v>
      </c>
      <c r="J2112" s="95">
        <f t="shared" si="492"/>
        <v>0</v>
      </c>
      <c r="K2112" s="95">
        <f t="shared" si="493"/>
        <v>0</v>
      </c>
      <c r="L2112" s="95">
        <f t="shared" si="495"/>
        <v>0</v>
      </c>
      <c r="M2112" s="92">
        <f t="shared" si="500"/>
        <v>0.04</v>
      </c>
      <c r="N2112" s="92">
        <f t="shared" si="490"/>
        <v>3.3960531989175591E-3</v>
      </c>
      <c r="O2112" s="90"/>
    </row>
    <row r="2113" spans="1:15" x14ac:dyDescent="0.3">
      <c r="A2113" s="94">
        <f xml:space="preserve"> IF(MOD(ROWS($A$681:A2112),12) = 0,A2112+1,A2112)</f>
        <v>178</v>
      </c>
      <c r="B2113" s="94"/>
      <c r="C2113" s="29"/>
      <c r="D2113" s="89"/>
      <c r="E2113" s="95">
        <f t="shared" si="497"/>
        <v>0</v>
      </c>
      <c r="F2113" s="93">
        <v>180</v>
      </c>
      <c r="G2113" s="93"/>
      <c r="H2113" s="91">
        <v>0.08</v>
      </c>
      <c r="I2113" s="95">
        <f t="shared" si="498"/>
        <v>0</v>
      </c>
      <c r="J2113" s="95">
        <f t="shared" si="492"/>
        <v>0</v>
      </c>
      <c r="K2113" s="95">
        <f t="shared" si="493"/>
        <v>0</v>
      </c>
      <c r="L2113" s="95">
        <f t="shared" si="495"/>
        <v>0</v>
      </c>
      <c r="M2113" s="92">
        <f t="shared" si="500"/>
        <v>0.04</v>
      </c>
      <c r="N2113" s="92">
        <f t="shared" si="490"/>
        <v>3.3960531989175591E-3</v>
      </c>
      <c r="O2113" s="90"/>
    </row>
    <row r="2114" spans="1:15" x14ac:dyDescent="0.3">
      <c r="A2114" s="94">
        <f xml:space="preserve"> IF(MOD(ROWS($A$681:A2113),12) = 0,A2113+1,A2113)</f>
        <v>178</v>
      </c>
      <c r="B2114" s="94"/>
      <c r="C2114" s="29"/>
      <c r="D2114" s="89"/>
      <c r="E2114" s="95">
        <f t="shared" si="497"/>
        <v>0</v>
      </c>
      <c r="F2114" s="93">
        <v>180</v>
      </c>
      <c r="G2114" s="93"/>
      <c r="H2114" s="91">
        <v>0.08</v>
      </c>
      <c r="I2114" s="95">
        <f t="shared" si="498"/>
        <v>0</v>
      </c>
      <c r="J2114" s="95">
        <f t="shared" si="492"/>
        <v>0</v>
      </c>
      <c r="K2114" s="95">
        <f t="shared" si="493"/>
        <v>0</v>
      </c>
      <c r="L2114" s="95">
        <f t="shared" si="495"/>
        <v>0</v>
      </c>
      <c r="M2114" s="92">
        <f t="shared" si="500"/>
        <v>0.04</v>
      </c>
      <c r="N2114" s="92">
        <f t="shared" si="490"/>
        <v>3.3960531989175591E-3</v>
      </c>
      <c r="O2114" s="90"/>
    </row>
    <row r="2115" spans="1:15" x14ac:dyDescent="0.3">
      <c r="A2115" s="94">
        <f xml:space="preserve"> IF(MOD(ROWS($A$681:A2114),12) = 0,A2114+1,A2114)</f>
        <v>178</v>
      </c>
      <c r="B2115" s="94"/>
      <c r="C2115" s="29"/>
      <c r="D2115" s="89"/>
      <c r="E2115" s="95">
        <f t="shared" si="497"/>
        <v>0</v>
      </c>
      <c r="F2115" s="93">
        <v>180</v>
      </c>
      <c r="G2115" s="93"/>
      <c r="H2115" s="91">
        <v>0.08</v>
      </c>
      <c r="I2115" s="95">
        <f t="shared" si="498"/>
        <v>0</v>
      </c>
      <c r="J2115" s="95">
        <f t="shared" si="492"/>
        <v>0</v>
      </c>
      <c r="K2115" s="95">
        <f t="shared" si="493"/>
        <v>0</v>
      </c>
      <c r="L2115" s="95">
        <f t="shared" si="495"/>
        <v>0</v>
      </c>
      <c r="M2115" s="92">
        <f t="shared" si="500"/>
        <v>0.04</v>
      </c>
      <c r="N2115" s="92">
        <f t="shared" ref="N2115:N2156" si="502">1-(POWER(1-M2115,(1/12)))</f>
        <v>3.3960531989175591E-3</v>
      </c>
      <c r="O2115" s="90"/>
    </row>
    <row r="2116" spans="1:15" x14ac:dyDescent="0.3">
      <c r="A2116" s="94">
        <f xml:space="preserve"> IF(MOD(ROWS($A$681:A2115),12) = 0,A2115+1,A2115)</f>
        <v>178</v>
      </c>
      <c r="B2116" s="94"/>
      <c r="C2116" s="29"/>
      <c r="D2116" s="89"/>
      <c r="E2116" s="95">
        <f t="shared" si="497"/>
        <v>0</v>
      </c>
      <c r="F2116" s="93">
        <v>180</v>
      </c>
      <c r="G2116" s="93"/>
      <c r="H2116" s="91">
        <v>0.08</v>
      </c>
      <c r="I2116" s="95">
        <f t="shared" si="498"/>
        <v>0</v>
      </c>
      <c r="J2116" s="95">
        <f t="shared" si="492"/>
        <v>0</v>
      </c>
      <c r="K2116" s="95">
        <f t="shared" si="493"/>
        <v>0</v>
      </c>
      <c r="L2116" s="95">
        <f t="shared" si="495"/>
        <v>0</v>
      </c>
      <c r="M2116" s="92">
        <f t="shared" si="500"/>
        <v>0.04</v>
      </c>
      <c r="N2116" s="92">
        <f t="shared" si="502"/>
        <v>3.3960531989175591E-3</v>
      </c>
      <c r="O2116" s="90"/>
    </row>
    <row r="2117" spans="1:15" x14ac:dyDescent="0.3">
      <c r="A2117" s="94">
        <f xml:space="preserve"> IF(MOD(ROWS($A$681:A2116),12) = 0,A2116+1,A2116)</f>
        <v>178</v>
      </c>
      <c r="B2117" s="94"/>
      <c r="C2117" s="29"/>
      <c r="D2117" s="89"/>
      <c r="E2117" s="95">
        <f t="shared" si="497"/>
        <v>0</v>
      </c>
      <c r="F2117" s="93">
        <v>180</v>
      </c>
      <c r="G2117" s="93"/>
      <c r="H2117" s="91">
        <v>0.08</v>
      </c>
      <c r="I2117" s="95">
        <f t="shared" si="498"/>
        <v>0</v>
      </c>
      <c r="J2117" s="95">
        <f t="shared" si="492"/>
        <v>0</v>
      </c>
      <c r="K2117" s="95">
        <f t="shared" si="493"/>
        <v>0</v>
      </c>
      <c r="L2117" s="95">
        <f t="shared" si="495"/>
        <v>0</v>
      </c>
      <c r="M2117" s="92">
        <f t="shared" si="500"/>
        <v>0.04</v>
      </c>
      <c r="N2117" s="92">
        <f t="shared" si="502"/>
        <v>3.3960531989175591E-3</v>
      </c>
      <c r="O2117" s="90"/>
    </row>
    <row r="2118" spans="1:15" x14ac:dyDescent="0.3">
      <c r="A2118" s="94">
        <f xml:space="preserve"> IF(MOD(ROWS($A$681:A2117),12) = 0,A2117+1,A2117)</f>
        <v>178</v>
      </c>
      <c r="B2118" s="94"/>
      <c r="C2118" s="29"/>
      <c r="D2118" s="89"/>
      <c r="E2118" s="95">
        <f t="shared" si="497"/>
        <v>0</v>
      </c>
      <c r="F2118" s="93">
        <v>180</v>
      </c>
      <c r="G2118" s="93"/>
      <c r="H2118" s="91">
        <v>0.08</v>
      </c>
      <c r="I2118" s="95">
        <f t="shared" si="498"/>
        <v>0</v>
      </c>
      <c r="J2118" s="95">
        <f t="shared" si="492"/>
        <v>0</v>
      </c>
      <c r="K2118" s="95">
        <f t="shared" si="493"/>
        <v>0</v>
      </c>
      <c r="L2118" s="95">
        <f t="shared" si="495"/>
        <v>0</v>
      </c>
      <c r="M2118" s="92">
        <f t="shared" si="500"/>
        <v>0.04</v>
      </c>
      <c r="N2118" s="92">
        <f t="shared" si="502"/>
        <v>3.3960531989175591E-3</v>
      </c>
      <c r="O2118" s="90"/>
    </row>
    <row r="2119" spans="1:15" x14ac:dyDescent="0.3">
      <c r="A2119" s="94">
        <f xml:space="preserve"> IF(MOD(ROWS($A$681:A2118),12) = 0,A2118+1,A2118)</f>
        <v>178</v>
      </c>
      <c r="B2119" s="94"/>
      <c r="C2119" s="29"/>
      <c r="D2119" s="89"/>
      <c r="E2119" s="95">
        <f t="shared" si="497"/>
        <v>0</v>
      </c>
      <c r="F2119" s="93">
        <v>180</v>
      </c>
      <c r="G2119" s="93"/>
      <c r="H2119" s="91">
        <v>0.08</v>
      </c>
      <c r="I2119" s="95">
        <f t="shared" si="498"/>
        <v>0</v>
      </c>
      <c r="J2119" s="95">
        <f t="shared" si="492"/>
        <v>0</v>
      </c>
      <c r="K2119" s="95">
        <f t="shared" si="493"/>
        <v>0</v>
      </c>
      <c r="L2119" s="95">
        <f t="shared" si="495"/>
        <v>0</v>
      </c>
      <c r="M2119" s="92">
        <f t="shared" si="500"/>
        <v>0.04</v>
      </c>
      <c r="N2119" s="92">
        <f t="shared" si="502"/>
        <v>3.3960531989175591E-3</v>
      </c>
      <c r="O2119" s="90"/>
    </row>
    <row r="2120" spans="1:15" x14ac:dyDescent="0.3">
      <c r="A2120" s="94">
        <f xml:space="preserve"> IF(MOD(ROWS($A$681:A2119),12) = 0,A2119+1,A2119)</f>
        <v>178</v>
      </c>
      <c r="B2120" s="94"/>
      <c r="C2120" s="29"/>
      <c r="D2120" s="89"/>
      <c r="E2120" s="95">
        <f t="shared" si="497"/>
        <v>0</v>
      </c>
      <c r="F2120" s="93">
        <v>180</v>
      </c>
      <c r="G2120" s="93"/>
      <c r="H2120" s="91">
        <v>0.08</v>
      </c>
      <c r="I2120" s="95">
        <f t="shared" si="498"/>
        <v>0</v>
      </c>
      <c r="J2120" s="95">
        <f t="shared" si="492"/>
        <v>0</v>
      </c>
      <c r="K2120" s="95">
        <f t="shared" si="493"/>
        <v>0</v>
      </c>
      <c r="L2120" s="95">
        <f t="shared" si="495"/>
        <v>0</v>
      </c>
      <c r="M2120" s="92">
        <f t="shared" si="500"/>
        <v>0.04</v>
      </c>
      <c r="N2120" s="92">
        <f t="shared" si="502"/>
        <v>3.3960531989175591E-3</v>
      </c>
      <c r="O2120" s="88">
        <f t="shared" ref="O2120" si="503">SUM(I2109:I2120)</f>
        <v>0</v>
      </c>
    </row>
    <row r="2121" spans="1:15" x14ac:dyDescent="0.3">
      <c r="A2121" s="94">
        <f xml:space="preserve"> IF(MOD(ROWS($A$681:A2120),12) = 0,A2120+1,A2120)</f>
        <v>179</v>
      </c>
      <c r="B2121" s="94"/>
      <c r="C2121" s="29"/>
      <c r="D2121" s="89"/>
      <c r="E2121" s="95">
        <f t="shared" si="497"/>
        <v>0</v>
      </c>
      <c r="F2121" s="93">
        <v>180</v>
      </c>
      <c r="G2121" s="93"/>
      <c r="H2121" s="91">
        <v>0.08</v>
      </c>
      <c r="I2121" s="95">
        <f t="shared" si="498"/>
        <v>0</v>
      </c>
      <c r="J2121" s="95">
        <f t="shared" si="492"/>
        <v>0</v>
      </c>
      <c r="K2121" s="95">
        <f t="shared" si="493"/>
        <v>0</v>
      </c>
      <c r="L2121" s="95">
        <f t="shared" si="495"/>
        <v>0</v>
      </c>
      <c r="M2121" s="92">
        <f t="shared" si="500"/>
        <v>0.04</v>
      </c>
      <c r="N2121" s="92">
        <f t="shared" si="502"/>
        <v>3.3960531989175591E-3</v>
      </c>
      <c r="O2121" s="90"/>
    </row>
    <row r="2122" spans="1:15" x14ac:dyDescent="0.3">
      <c r="A2122" s="94">
        <f xml:space="preserve"> IF(MOD(ROWS($A$681:A2121),12) = 0,A2121+1,A2121)</f>
        <v>179</v>
      </c>
      <c r="B2122" s="94"/>
      <c r="C2122" s="29"/>
      <c r="D2122" s="89"/>
      <c r="E2122" s="95">
        <f t="shared" si="497"/>
        <v>0</v>
      </c>
      <c r="F2122" s="93">
        <v>180</v>
      </c>
      <c r="G2122" s="93"/>
      <c r="H2122" s="91">
        <v>0.08</v>
      </c>
      <c r="I2122" s="95">
        <f t="shared" si="498"/>
        <v>0</v>
      </c>
      <c r="J2122" s="95">
        <f t="shared" si="492"/>
        <v>0</v>
      </c>
      <c r="K2122" s="95">
        <f t="shared" si="493"/>
        <v>0</v>
      </c>
      <c r="L2122" s="95">
        <f t="shared" si="495"/>
        <v>0</v>
      </c>
      <c r="M2122" s="92">
        <f t="shared" si="500"/>
        <v>0.04</v>
      </c>
      <c r="N2122" s="92">
        <f t="shared" si="502"/>
        <v>3.3960531989175591E-3</v>
      </c>
      <c r="O2122" s="90"/>
    </row>
    <row r="2123" spans="1:15" x14ac:dyDescent="0.3">
      <c r="A2123" s="94">
        <f xml:space="preserve"> IF(MOD(ROWS($A$681:A2122),12) = 0,A2122+1,A2122)</f>
        <v>179</v>
      </c>
      <c r="B2123" s="94"/>
      <c r="C2123" s="29"/>
      <c r="D2123" s="89"/>
      <c r="E2123" s="95">
        <f t="shared" si="497"/>
        <v>0</v>
      </c>
      <c r="F2123" s="93">
        <v>180</v>
      </c>
      <c r="G2123" s="93"/>
      <c r="H2123" s="91">
        <v>0.08</v>
      </c>
      <c r="I2123" s="95">
        <f t="shared" si="498"/>
        <v>0</v>
      </c>
      <c r="J2123" s="95">
        <f t="shared" si="492"/>
        <v>0</v>
      </c>
      <c r="K2123" s="95">
        <f t="shared" si="493"/>
        <v>0</v>
      </c>
      <c r="L2123" s="95">
        <f t="shared" si="495"/>
        <v>0</v>
      </c>
      <c r="M2123" s="92">
        <f t="shared" si="500"/>
        <v>0.04</v>
      </c>
      <c r="N2123" s="92">
        <f t="shared" si="502"/>
        <v>3.3960531989175591E-3</v>
      </c>
      <c r="O2123" s="90"/>
    </row>
    <row r="2124" spans="1:15" x14ac:dyDescent="0.3">
      <c r="A2124" s="94">
        <f xml:space="preserve"> IF(MOD(ROWS($A$681:A2123),12) = 0,A2123+1,A2123)</f>
        <v>179</v>
      </c>
      <c r="B2124" s="94"/>
      <c r="C2124" s="29"/>
      <c r="D2124" s="89"/>
      <c r="E2124" s="95">
        <f t="shared" si="497"/>
        <v>0</v>
      </c>
      <c r="F2124" s="93">
        <v>180</v>
      </c>
      <c r="G2124" s="93"/>
      <c r="H2124" s="91">
        <v>0.08</v>
      </c>
      <c r="I2124" s="95">
        <f t="shared" si="498"/>
        <v>0</v>
      </c>
      <c r="J2124" s="95">
        <f t="shared" si="492"/>
        <v>0</v>
      </c>
      <c r="K2124" s="95">
        <f t="shared" si="493"/>
        <v>0</v>
      </c>
      <c r="L2124" s="95">
        <f t="shared" si="495"/>
        <v>0</v>
      </c>
      <c r="M2124" s="92">
        <f t="shared" si="500"/>
        <v>0.04</v>
      </c>
      <c r="N2124" s="92">
        <f t="shared" si="502"/>
        <v>3.3960531989175591E-3</v>
      </c>
      <c r="O2124" s="90"/>
    </row>
    <row r="2125" spans="1:15" x14ac:dyDescent="0.3">
      <c r="A2125" s="94">
        <f xml:space="preserve"> IF(MOD(ROWS($A$681:A2124),12) = 0,A2124+1,A2124)</f>
        <v>179</v>
      </c>
      <c r="B2125" s="94"/>
      <c r="C2125" s="29"/>
      <c r="D2125" s="89"/>
      <c r="E2125" s="95">
        <f t="shared" si="497"/>
        <v>0</v>
      </c>
      <c r="F2125" s="93">
        <v>180</v>
      </c>
      <c r="G2125" s="93"/>
      <c r="H2125" s="91">
        <v>0.08</v>
      </c>
      <c r="I2125" s="95">
        <f t="shared" si="498"/>
        <v>0</v>
      </c>
      <c r="J2125" s="95">
        <f t="shared" si="492"/>
        <v>0</v>
      </c>
      <c r="K2125" s="95">
        <f t="shared" si="493"/>
        <v>0</v>
      </c>
      <c r="L2125" s="95">
        <f t="shared" si="495"/>
        <v>0</v>
      </c>
      <c r="M2125" s="92">
        <f t="shared" si="500"/>
        <v>0.04</v>
      </c>
      <c r="N2125" s="92">
        <f t="shared" si="502"/>
        <v>3.3960531989175591E-3</v>
      </c>
      <c r="O2125" s="90"/>
    </row>
    <row r="2126" spans="1:15" x14ac:dyDescent="0.3">
      <c r="A2126" s="94">
        <f xml:space="preserve"> IF(MOD(ROWS($A$681:A2125),12) = 0,A2125+1,A2125)</f>
        <v>179</v>
      </c>
      <c r="B2126" s="94"/>
      <c r="C2126" s="29"/>
      <c r="D2126" s="89"/>
      <c r="E2126" s="95">
        <f t="shared" si="497"/>
        <v>0</v>
      </c>
      <c r="F2126" s="93">
        <v>180</v>
      </c>
      <c r="G2126" s="93"/>
      <c r="H2126" s="91">
        <v>0.08</v>
      </c>
      <c r="I2126" s="95">
        <f t="shared" si="498"/>
        <v>0</v>
      </c>
      <c r="J2126" s="95">
        <f t="shared" si="492"/>
        <v>0</v>
      </c>
      <c r="K2126" s="95">
        <f t="shared" si="493"/>
        <v>0</v>
      </c>
      <c r="L2126" s="95">
        <f t="shared" si="495"/>
        <v>0</v>
      </c>
      <c r="M2126" s="92">
        <f t="shared" si="500"/>
        <v>0.04</v>
      </c>
      <c r="N2126" s="92">
        <f t="shared" si="502"/>
        <v>3.3960531989175591E-3</v>
      </c>
      <c r="O2126" s="90"/>
    </row>
    <row r="2127" spans="1:15" x14ac:dyDescent="0.3">
      <c r="A2127" s="94">
        <f xml:space="preserve"> IF(MOD(ROWS($A$681:A2126),12) = 0,A2126+1,A2126)</f>
        <v>179</v>
      </c>
      <c r="B2127" s="94"/>
      <c r="C2127" s="29"/>
      <c r="D2127" s="89"/>
      <c r="E2127" s="95">
        <f t="shared" si="497"/>
        <v>0</v>
      </c>
      <c r="F2127" s="93">
        <v>180</v>
      </c>
      <c r="G2127" s="93"/>
      <c r="H2127" s="91">
        <v>0.08</v>
      </c>
      <c r="I2127" s="95">
        <f t="shared" si="498"/>
        <v>0</v>
      </c>
      <c r="J2127" s="95">
        <f t="shared" si="492"/>
        <v>0</v>
      </c>
      <c r="K2127" s="95">
        <f t="shared" si="493"/>
        <v>0</v>
      </c>
      <c r="L2127" s="95">
        <f t="shared" si="495"/>
        <v>0</v>
      </c>
      <c r="M2127" s="92">
        <f t="shared" si="500"/>
        <v>0.04</v>
      </c>
      <c r="N2127" s="92">
        <f t="shared" si="502"/>
        <v>3.3960531989175591E-3</v>
      </c>
      <c r="O2127" s="90"/>
    </row>
    <row r="2128" spans="1:15" x14ac:dyDescent="0.3">
      <c r="A2128" s="94">
        <f xml:space="preserve"> IF(MOD(ROWS($A$681:A2127),12) = 0,A2127+1,A2127)</f>
        <v>179</v>
      </c>
      <c r="B2128" s="94"/>
      <c r="C2128" s="29"/>
      <c r="D2128" s="89"/>
      <c r="E2128" s="95">
        <f t="shared" si="497"/>
        <v>0</v>
      </c>
      <c r="F2128" s="93">
        <v>180</v>
      </c>
      <c r="G2128" s="93"/>
      <c r="H2128" s="91">
        <v>0.08</v>
      </c>
      <c r="I2128" s="95">
        <f t="shared" si="498"/>
        <v>0</v>
      </c>
      <c r="J2128" s="95">
        <f t="shared" ref="J2128:J2156" si="504">E2128*(H2128/12)</f>
        <v>0</v>
      </c>
      <c r="K2128" s="95">
        <f t="shared" ref="K2128:K2156" si="505">I2128-J2128</f>
        <v>0</v>
      </c>
      <c r="L2128" s="95">
        <f t="shared" si="495"/>
        <v>0</v>
      </c>
      <c r="M2128" s="92">
        <f t="shared" si="500"/>
        <v>0.04</v>
      </c>
      <c r="N2128" s="92">
        <f t="shared" si="502"/>
        <v>3.3960531989175591E-3</v>
      </c>
      <c r="O2128" s="90"/>
    </row>
    <row r="2129" spans="1:15" x14ac:dyDescent="0.3">
      <c r="A2129" s="94">
        <f xml:space="preserve"> IF(MOD(ROWS($A$681:A2128),12) = 0,A2128+1,A2128)</f>
        <v>179</v>
      </c>
      <c r="B2129" s="94"/>
      <c r="C2129" s="29"/>
      <c r="D2129" s="89"/>
      <c r="E2129" s="95">
        <f t="shared" si="497"/>
        <v>0</v>
      </c>
      <c r="F2129" s="93">
        <v>180</v>
      </c>
      <c r="G2129" s="93"/>
      <c r="H2129" s="91">
        <v>0.08</v>
      </c>
      <c r="I2129" s="95">
        <f t="shared" si="498"/>
        <v>0</v>
      </c>
      <c r="J2129" s="95">
        <f t="shared" si="504"/>
        <v>0</v>
      </c>
      <c r="K2129" s="95">
        <f t="shared" si="505"/>
        <v>0</v>
      </c>
      <c r="L2129" s="95">
        <f t="shared" si="495"/>
        <v>0</v>
      </c>
      <c r="M2129" s="92">
        <f t="shared" si="500"/>
        <v>0.04</v>
      </c>
      <c r="N2129" s="92">
        <f t="shared" si="502"/>
        <v>3.3960531989175591E-3</v>
      </c>
      <c r="O2129" s="90"/>
    </row>
    <row r="2130" spans="1:15" x14ac:dyDescent="0.3">
      <c r="A2130" s="94">
        <f xml:space="preserve"> IF(MOD(ROWS($A$681:A2129),12) = 0,A2129+1,A2129)</f>
        <v>179</v>
      </c>
      <c r="B2130" s="94"/>
      <c r="C2130" s="29"/>
      <c r="D2130" s="89"/>
      <c r="E2130" s="95">
        <f t="shared" si="497"/>
        <v>0</v>
      </c>
      <c r="F2130" s="93">
        <v>180</v>
      </c>
      <c r="G2130" s="93"/>
      <c r="H2130" s="91">
        <v>0.08</v>
      </c>
      <c r="I2130" s="95">
        <f t="shared" si="498"/>
        <v>0</v>
      </c>
      <c r="J2130" s="95">
        <f t="shared" si="504"/>
        <v>0</v>
      </c>
      <c r="K2130" s="95">
        <f t="shared" si="505"/>
        <v>0</v>
      </c>
      <c r="L2130" s="95">
        <f t="shared" si="495"/>
        <v>0</v>
      </c>
      <c r="M2130" s="92">
        <f t="shared" si="500"/>
        <v>0.04</v>
      </c>
      <c r="N2130" s="92">
        <f t="shared" si="502"/>
        <v>3.3960531989175591E-3</v>
      </c>
      <c r="O2130" s="90"/>
    </row>
    <row r="2131" spans="1:15" x14ac:dyDescent="0.3">
      <c r="A2131" s="94">
        <f xml:space="preserve"> IF(MOD(ROWS($A$681:A2130),12) = 0,A2130+1,A2130)</f>
        <v>179</v>
      </c>
      <c r="B2131" s="94"/>
      <c r="C2131" s="29"/>
      <c r="D2131" s="89"/>
      <c r="E2131" s="95">
        <f t="shared" si="497"/>
        <v>0</v>
      </c>
      <c r="F2131" s="93">
        <v>180</v>
      </c>
      <c r="G2131" s="93"/>
      <c r="H2131" s="91">
        <v>0.08</v>
      </c>
      <c r="I2131" s="95">
        <f t="shared" si="498"/>
        <v>0</v>
      </c>
      <c r="J2131" s="95">
        <f t="shared" si="504"/>
        <v>0</v>
      </c>
      <c r="K2131" s="95">
        <f t="shared" si="505"/>
        <v>0</v>
      </c>
      <c r="L2131" s="95">
        <f t="shared" si="495"/>
        <v>0</v>
      </c>
      <c r="M2131" s="92">
        <f t="shared" si="500"/>
        <v>0.04</v>
      </c>
      <c r="N2131" s="92">
        <f t="shared" si="502"/>
        <v>3.3960531989175591E-3</v>
      </c>
      <c r="O2131" s="90"/>
    </row>
    <row r="2132" spans="1:15" x14ac:dyDescent="0.3">
      <c r="A2132" s="94">
        <f xml:space="preserve"> IF(MOD(ROWS($A$681:A2131),12) = 0,A2131+1,A2131)</f>
        <v>179</v>
      </c>
      <c r="B2132" s="94"/>
      <c r="C2132" s="29"/>
      <c r="D2132" s="89"/>
      <c r="E2132" s="95">
        <f t="shared" si="497"/>
        <v>0</v>
      </c>
      <c r="F2132" s="93">
        <v>180</v>
      </c>
      <c r="G2132" s="93"/>
      <c r="H2132" s="91">
        <v>0.08</v>
      </c>
      <c r="I2132" s="95">
        <f t="shared" si="498"/>
        <v>0</v>
      </c>
      <c r="J2132" s="95">
        <f t="shared" si="504"/>
        <v>0</v>
      </c>
      <c r="K2132" s="95">
        <f t="shared" si="505"/>
        <v>0</v>
      </c>
      <c r="L2132" s="95">
        <f t="shared" si="495"/>
        <v>0</v>
      </c>
      <c r="M2132" s="92">
        <f t="shared" si="500"/>
        <v>0.04</v>
      </c>
      <c r="N2132" s="92">
        <f t="shared" si="502"/>
        <v>3.3960531989175591E-3</v>
      </c>
      <c r="O2132" s="88">
        <f t="shared" ref="O2132" si="506">SUM(I2121:I2132)</f>
        <v>0</v>
      </c>
    </row>
    <row r="2133" spans="1:15" x14ac:dyDescent="0.3">
      <c r="A2133" s="94">
        <f xml:space="preserve"> IF(MOD(ROWS($A$681:A2132),12) = 0,A2132+1,A2132)</f>
        <v>180</v>
      </c>
      <c r="B2133" s="94"/>
      <c r="C2133" s="29"/>
      <c r="D2133" s="89"/>
      <c r="E2133" s="95">
        <f t="shared" si="497"/>
        <v>0</v>
      </c>
      <c r="F2133" s="93">
        <v>180</v>
      </c>
      <c r="G2133" s="93"/>
      <c r="H2133" s="91">
        <v>0.08</v>
      </c>
      <c r="I2133" s="95">
        <f t="shared" si="498"/>
        <v>0</v>
      </c>
      <c r="J2133" s="95">
        <f t="shared" si="504"/>
        <v>0</v>
      </c>
      <c r="K2133" s="95">
        <f t="shared" si="505"/>
        <v>0</v>
      </c>
      <c r="L2133" s="95">
        <f t="shared" si="495"/>
        <v>0</v>
      </c>
      <c r="M2133" s="92">
        <f t="shared" si="500"/>
        <v>0.04</v>
      </c>
      <c r="N2133" s="92">
        <f t="shared" si="502"/>
        <v>3.3960531989175591E-3</v>
      </c>
      <c r="O2133" s="90"/>
    </row>
    <row r="2134" spans="1:15" x14ac:dyDescent="0.3">
      <c r="A2134" s="94">
        <f xml:space="preserve"> IF(MOD(ROWS($A$681:A2133),12) = 0,A2133+1,A2133)</f>
        <v>180</v>
      </c>
      <c r="B2134" s="94"/>
      <c r="C2134" s="29"/>
      <c r="D2134" s="89"/>
      <c r="E2134" s="95">
        <f t="shared" si="497"/>
        <v>0</v>
      </c>
      <c r="F2134" s="93">
        <v>180</v>
      </c>
      <c r="G2134" s="93"/>
      <c r="H2134" s="91">
        <v>0.08</v>
      </c>
      <c r="I2134" s="95">
        <f t="shared" si="498"/>
        <v>0</v>
      </c>
      <c r="J2134" s="95">
        <f t="shared" si="504"/>
        <v>0</v>
      </c>
      <c r="K2134" s="95">
        <f t="shared" si="505"/>
        <v>0</v>
      </c>
      <c r="L2134" s="95">
        <f t="shared" si="495"/>
        <v>0</v>
      </c>
      <c r="M2134" s="92">
        <f t="shared" si="500"/>
        <v>0.04</v>
      </c>
      <c r="N2134" s="92">
        <f t="shared" si="502"/>
        <v>3.3960531989175591E-3</v>
      </c>
      <c r="O2134" s="90"/>
    </row>
    <row r="2135" spans="1:15" x14ac:dyDescent="0.3">
      <c r="A2135" s="94">
        <f xml:space="preserve"> IF(MOD(ROWS($A$681:A2134),12) = 0,A2134+1,A2134)</f>
        <v>180</v>
      </c>
      <c r="B2135" s="94"/>
      <c r="C2135" s="29"/>
      <c r="D2135" s="89"/>
      <c r="E2135" s="95">
        <f t="shared" si="497"/>
        <v>0</v>
      </c>
      <c r="F2135" s="93">
        <v>180</v>
      </c>
      <c r="G2135" s="93"/>
      <c r="H2135" s="91">
        <v>0.08</v>
      </c>
      <c r="I2135" s="95">
        <f t="shared" si="498"/>
        <v>0</v>
      </c>
      <c r="J2135" s="95">
        <f t="shared" si="504"/>
        <v>0</v>
      </c>
      <c r="K2135" s="95">
        <f t="shared" si="505"/>
        <v>0</v>
      </c>
      <c r="L2135" s="95">
        <f t="shared" si="495"/>
        <v>0</v>
      </c>
      <c r="M2135" s="92">
        <f t="shared" si="500"/>
        <v>0.04</v>
      </c>
      <c r="N2135" s="92">
        <f t="shared" si="502"/>
        <v>3.3960531989175591E-3</v>
      </c>
      <c r="O2135" s="90"/>
    </row>
    <row r="2136" spans="1:15" x14ac:dyDescent="0.3">
      <c r="A2136" s="94">
        <f xml:space="preserve"> IF(MOD(ROWS($A$681:A2135),12) = 0,A2135+1,A2135)</f>
        <v>180</v>
      </c>
      <c r="B2136" s="94"/>
      <c r="C2136" s="29"/>
      <c r="D2136" s="89"/>
      <c r="E2136" s="95">
        <f t="shared" si="497"/>
        <v>0</v>
      </c>
      <c r="F2136" s="93">
        <v>180</v>
      </c>
      <c r="G2136" s="93"/>
      <c r="H2136" s="91">
        <v>0.08</v>
      </c>
      <c r="I2136" s="95">
        <f t="shared" si="498"/>
        <v>0</v>
      </c>
      <c r="J2136" s="95">
        <f t="shared" si="504"/>
        <v>0</v>
      </c>
      <c r="K2136" s="95">
        <f t="shared" si="505"/>
        <v>0</v>
      </c>
      <c r="L2136" s="95">
        <f t="shared" si="495"/>
        <v>0</v>
      </c>
      <c r="M2136" s="92">
        <f t="shared" si="500"/>
        <v>0.04</v>
      </c>
      <c r="N2136" s="92">
        <f t="shared" si="502"/>
        <v>3.3960531989175591E-3</v>
      </c>
      <c r="O2136" s="90"/>
    </row>
    <row r="2137" spans="1:15" x14ac:dyDescent="0.3">
      <c r="A2137" s="94">
        <f xml:space="preserve"> IF(MOD(ROWS($A$681:A2136),12) = 0,A2136+1,A2136)</f>
        <v>180</v>
      </c>
      <c r="B2137" s="94"/>
      <c r="C2137" s="29"/>
      <c r="D2137" s="89"/>
      <c r="E2137" s="95">
        <f t="shared" si="497"/>
        <v>0</v>
      </c>
      <c r="F2137" s="93">
        <v>180</v>
      </c>
      <c r="G2137" s="93"/>
      <c r="H2137" s="91">
        <v>0.08</v>
      </c>
      <c r="I2137" s="95">
        <f t="shared" si="498"/>
        <v>0</v>
      </c>
      <c r="J2137" s="95">
        <f t="shared" si="504"/>
        <v>0</v>
      </c>
      <c r="K2137" s="95">
        <f t="shared" si="505"/>
        <v>0</v>
      </c>
      <c r="L2137" s="95">
        <f t="shared" si="495"/>
        <v>0</v>
      </c>
      <c r="M2137" s="92">
        <f t="shared" si="500"/>
        <v>0.04</v>
      </c>
      <c r="N2137" s="92">
        <f t="shared" si="502"/>
        <v>3.3960531989175591E-3</v>
      </c>
      <c r="O2137" s="90"/>
    </row>
    <row r="2138" spans="1:15" x14ac:dyDescent="0.3">
      <c r="A2138" s="94">
        <f xml:space="preserve"> IF(MOD(ROWS($A$681:A2137),12) = 0,A2137+1,A2137)</f>
        <v>180</v>
      </c>
      <c r="B2138" s="94"/>
      <c r="C2138" s="29"/>
      <c r="D2138" s="89"/>
      <c r="E2138" s="95">
        <f t="shared" si="497"/>
        <v>0</v>
      </c>
      <c r="F2138" s="93">
        <v>180</v>
      </c>
      <c r="G2138" s="93"/>
      <c r="H2138" s="91">
        <v>0.08</v>
      </c>
      <c r="I2138" s="95">
        <f t="shared" si="498"/>
        <v>0</v>
      </c>
      <c r="J2138" s="95">
        <f t="shared" si="504"/>
        <v>0</v>
      </c>
      <c r="K2138" s="95">
        <f t="shared" si="505"/>
        <v>0</v>
      </c>
      <c r="L2138" s="95">
        <f t="shared" si="495"/>
        <v>0</v>
      </c>
      <c r="M2138" s="92">
        <f t="shared" si="500"/>
        <v>0.04</v>
      </c>
      <c r="N2138" s="92">
        <f t="shared" si="502"/>
        <v>3.3960531989175591E-3</v>
      </c>
      <c r="O2138" s="90"/>
    </row>
    <row r="2139" spans="1:15" x14ac:dyDescent="0.3">
      <c r="A2139" s="94">
        <f xml:space="preserve"> IF(MOD(ROWS($A$681:A2138),12) = 0,A2138+1,A2138)</f>
        <v>180</v>
      </c>
      <c r="B2139" s="94"/>
      <c r="C2139" s="29"/>
      <c r="D2139" s="89"/>
      <c r="E2139" s="95">
        <f t="shared" si="497"/>
        <v>0</v>
      </c>
      <c r="F2139" s="93">
        <v>180</v>
      </c>
      <c r="G2139" s="93"/>
      <c r="H2139" s="91">
        <v>0.08</v>
      </c>
      <c r="I2139" s="95">
        <f t="shared" si="498"/>
        <v>0</v>
      </c>
      <c r="J2139" s="95">
        <f t="shared" si="504"/>
        <v>0</v>
      </c>
      <c r="K2139" s="95">
        <f t="shared" si="505"/>
        <v>0</v>
      </c>
      <c r="L2139" s="95">
        <f t="shared" si="495"/>
        <v>0</v>
      </c>
      <c r="M2139" s="92">
        <f t="shared" si="500"/>
        <v>0.04</v>
      </c>
      <c r="N2139" s="92">
        <f t="shared" si="502"/>
        <v>3.3960531989175591E-3</v>
      </c>
      <c r="O2139" s="90"/>
    </row>
    <row r="2140" spans="1:15" x14ac:dyDescent="0.3">
      <c r="A2140" s="94">
        <f xml:space="preserve"> IF(MOD(ROWS($A$681:A2139),12) = 0,A2139+1,A2139)</f>
        <v>180</v>
      </c>
      <c r="B2140" s="94"/>
      <c r="C2140" s="29"/>
      <c r="D2140" s="89"/>
      <c r="E2140" s="95">
        <f t="shared" si="497"/>
        <v>0</v>
      </c>
      <c r="F2140" s="93">
        <v>180</v>
      </c>
      <c r="G2140" s="93"/>
      <c r="H2140" s="91">
        <v>0.08</v>
      </c>
      <c r="I2140" s="95">
        <f t="shared" si="498"/>
        <v>0</v>
      </c>
      <c r="J2140" s="95">
        <f t="shared" si="504"/>
        <v>0</v>
      </c>
      <c r="K2140" s="95">
        <f t="shared" si="505"/>
        <v>0</v>
      </c>
      <c r="L2140" s="95">
        <f t="shared" si="495"/>
        <v>0</v>
      </c>
      <c r="M2140" s="92">
        <f t="shared" si="500"/>
        <v>0.04</v>
      </c>
      <c r="N2140" s="92">
        <f t="shared" si="502"/>
        <v>3.3960531989175591E-3</v>
      </c>
      <c r="O2140" s="90"/>
    </row>
    <row r="2141" spans="1:15" x14ac:dyDescent="0.3">
      <c r="A2141" s="94">
        <f xml:space="preserve"> IF(MOD(ROWS($A$681:A2140),12) = 0,A2140+1,A2140)</f>
        <v>180</v>
      </c>
      <c r="B2141" s="94"/>
      <c r="C2141" s="29"/>
      <c r="D2141" s="89"/>
      <c r="E2141" s="95">
        <f t="shared" si="497"/>
        <v>0</v>
      </c>
      <c r="F2141" s="93">
        <v>180</v>
      </c>
      <c r="G2141" s="93"/>
      <c r="H2141" s="91">
        <v>0.08</v>
      </c>
      <c r="I2141" s="95">
        <f t="shared" si="498"/>
        <v>0</v>
      </c>
      <c r="J2141" s="95">
        <f t="shared" si="504"/>
        <v>0</v>
      </c>
      <c r="K2141" s="95">
        <f t="shared" si="505"/>
        <v>0</v>
      </c>
      <c r="L2141" s="95">
        <f t="shared" si="495"/>
        <v>0</v>
      </c>
      <c r="M2141" s="92">
        <f t="shared" si="500"/>
        <v>0.04</v>
      </c>
      <c r="N2141" s="92">
        <f t="shared" si="502"/>
        <v>3.3960531989175591E-3</v>
      </c>
      <c r="O2141" s="90"/>
    </row>
    <row r="2142" spans="1:15" x14ac:dyDescent="0.3">
      <c r="A2142" s="94">
        <f xml:space="preserve"> IF(MOD(ROWS($A$681:A2141),12) = 0,A2141+1,A2141)</f>
        <v>180</v>
      </c>
      <c r="B2142" s="94"/>
      <c r="C2142" s="29"/>
      <c r="D2142" s="89"/>
      <c r="E2142" s="95">
        <f t="shared" si="497"/>
        <v>0</v>
      </c>
      <c r="F2142" s="93">
        <v>180</v>
      </c>
      <c r="G2142" s="93"/>
      <c r="H2142" s="91">
        <v>0.08</v>
      </c>
      <c r="I2142" s="95">
        <f t="shared" si="498"/>
        <v>0</v>
      </c>
      <c r="J2142" s="95">
        <f t="shared" si="504"/>
        <v>0</v>
      </c>
      <c r="K2142" s="95">
        <f t="shared" si="505"/>
        <v>0</v>
      </c>
      <c r="L2142" s="95">
        <f t="shared" si="495"/>
        <v>0</v>
      </c>
      <c r="M2142" s="92">
        <f t="shared" si="500"/>
        <v>0.04</v>
      </c>
      <c r="N2142" s="92">
        <f t="shared" si="502"/>
        <v>3.3960531989175591E-3</v>
      </c>
      <c r="O2142" s="90"/>
    </row>
    <row r="2143" spans="1:15" x14ac:dyDescent="0.3">
      <c r="A2143" s="94">
        <f xml:space="preserve"> IF(MOD(ROWS($A$681:A2142),12) = 0,A2142+1,A2142)</f>
        <v>180</v>
      </c>
      <c r="B2143" s="94"/>
      <c r="C2143" s="29"/>
      <c r="D2143" s="89"/>
      <c r="E2143" s="95">
        <f t="shared" si="497"/>
        <v>0</v>
      </c>
      <c r="F2143" s="93">
        <v>180</v>
      </c>
      <c r="G2143" s="93"/>
      <c r="H2143" s="91">
        <v>0.08</v>
      </c>
      <c r="I2143" s="95">
        <f t="shared" si="498"/>
        <v>0</v>
      </c>
      <c r="J2143" s="95">
        <f t="shared" si="504"/>
        <v>0</v>
      </c>
      <c r="K2143" s="95">
        <f t="shared" si="505"/>
        <v>0</v>
      </c>
      <c r="L2143" s="95">
        <f t="shared" si="495"/>
        <v>0</v>
      </c>
      <c r="M2143" s="92">
        <f t="shared" si="500"/>
        <v>0.04</v>
      </c>
      <c r="N2143" s="92">
        <f t="shared" si="502"/>
        <v>3.3960531989175591E-3</v>
      </c>
      <c r="O2143" s="90"/>
    </row>
    <row r="2144" spans="1:15" x14ac:dyDescent="0.3">
      <c r="A2144" s="94">
        <f xml:space="preserve"> IF(MOD(ROWS($A$681:A2143),12) = 0,A2143+1,A2143)</f>
        <v>180</v>
      </c>
      <c r="B2144" s="94"/>
      <c r="C2144" s="29"/>
      <c r="D2144" s="89"/>
      <c r="E2144" s="95">
        <f t="shared" si="497"/>
        <v>0</v>
      </c>
      <c r="F2144" s="93">
        <v>180</v>
      </c>
      <c r="G2144" s="93"/>
      <c r="H2144" s="91">
        <v>0.08</v>
      </c>
      <c r="I2144" s="95">
        <f t="shared" si="498"/>
        <v>0</v>
      </c>
      <c r="J2144" s="95">
        <f t="shared" si="504"/>
        <v>0</v>
      </c>
      <c r="K2144" s="95">
        <f t="shared" si="505"/>
        <v>0</v>
      </c>
      <c r="L2144" s="95">
        <f t="shared" si="495"/>
        <v>0</v>
      </c>
      <c r="M2144" s="92">
        <f t="shared" si="500"/>
        <v>0.04</v>
      </c>
      <c r="N2144" s="92">
        <f t="shared" si="502"/>
        <v>3.3960531989175591E-3</v>
      </c>
      <c r="O2144" s="88">
        <f t="shared" ref="O2144" si="507">SUM(I2133:I2144)</f>
        <v>0</v>
      </c>
    </row>
    <row r="2145" spans="1:15" x14ac:dyDescent="0.3">
      <c r="A2145" s="94">
        <f xml:space="preserve"> IF(MOD(ROWS($A$681:A2144),12) = 0,A2144+1,A2144)</f>
        <v>181</v>
      </c>
      <c r="B2145" s="94"/>
      <c r="C2145" s="29"/>
      <c r="D2145" s="89"/>
      <c r="E2145" s="95">
        <f t="shared" si="497"/>
        <v>0</v>
      </c>
      <c r="F2145" s="93">
        <v>180</v>
      </c>
      <c r="G2145" s="93"/>
      <c r="H2145" s="91">
        <v>0.08</v>
      </c>
      <c r="I2145" s="95">
        <f t="shared" si="498"/>
        <v>0</v>
      </c>
      <c r="J2145" s="95">
        <f t="shared" si="504"/>
        <v>0</v>
      </c>
      <c r="K2145" s="95">
        <f t="shared" si="505"/>
        <v>0</v>
      </c>
      <c r="L2145" s="95">
        <f t="shared" si="495"/>
        <v>0</v>
      </c>
      <c r="M2145" s="92">
        <f t="shared" si="500"/>
        <v>0.04</v>
      </c>
      <c r="N2145" s="92">
        <f t="shared" si="502"/>
        <v>3.3960531989175591E-3</v>
      </c>
      <c r="O2145" s="90"/>
    </row>
    <row r="2146" spans="1:15" x14ac:dyDescent="0.3">
      <c r="A2146" s="94">
        <f xml:space="preserve"> IF(MOD(ROWS($A$681:A2145),12) = 0,A2145+1,A2145)</f>
        <v>181</v>
      </c>
      <c r="B2146" s="94"/>
      <c r="C2146" s="29"/>
      <c r="D2146" s="89"/>
      <c r="E2146" s="95">
        <f t="shared" si="497"/>
        <v>0</v>
      </c>
      <c r="F2146" s="93">
        <v>180</v>
      </c>
      <c r="G2146" s="93"/>
      <c r="H2146" s="91">
        <v>0.08</v>
      </c>
      <c r="I2146" s="95">
        <f t="shared" si="498"/>
        <v>0</v>
      </c>
      <c r="J2146" s="95">
        <f t="shared" si="504"/>
        <v>0</v>
      </c>
      <c r="K2146" s="95">
        <f t="shared" si="505"/>
        <v>0</v>
      </c>
      <c r="L2146" s="95">
        <f t="shared" ref="L2146:L2156" si="508">MAX(0,N2146*(E2146-K2146))</f>
        <v>0</v>
      </c>
      <c r="M2146" s="92">
        <f t="shared" si="500"/>
        <v>0.04</v>
      </c>
      <c r="N2146" s="92">
        <f t="shared" si="502"/>
        <v>3.3960531989175591E-3</v>
      </c>
      <c r="O2146" s="90"/>
    </row>
    <row r="2147" spans="1:15" x14ac:dyDescent="0.3">
      <c r="A2147" s="94">
        <f xml:space="preserve"> IF(MOD(ROWS($A$681:A2146),12) = 0,A2146+1,A2146)</f>
        <v>181</v>
      </c>
      <c r="B2147" s="94"/>
      <c r="C2147" s="29"/>
      <c r="D2147" s="89"/>
      <c r="E2147" s="95">
        <f t="shared" si="497"/>
        <v>0</v>
      </c>
      <c r="F2147" s="93">
        <v>180</v>
      </c>
      <c r="G2147" s="93"/>
      <c r="H2147" s="91">
        <v>0.08</v>
      </c>
      <c r="I2147" s="95">
        <f t="shared" si="498"/>
        <v>0</v>
      </c>
      <c r="J2147" s="95">
        <f t="shared" si="504"/>
        <v>0</v>
      </c>
      <c r="K2147" s="95">
        <f t="shared" si="505"/>
        <v>0</v>
      </c>
      <c r="L2147" s="95">
        <f t="shared" si="508"/>
        <v>0</v>
      </c>
      <c r="M2147" s="92">
        <f t="shared" si="500"/>
        <v>0.04</v>
      </c>
      <c r="N2147" s="92">
        <f t="shared" si="502"/>
        <v>3.3960531989175591E-3</v>
      </c>
      <c r="O2147" s="90"/>
    </row>
    <row r="2148" spans="1:15" x14ac:dyDescent="0.3">
      <c r="A2148" s="94">
        <f xml:space="preserve"> IF(MOD(ROWS($A$681:A2147),12) = 0,A2147+1,A2147)</f>
        <v>181</v>
      </c>
      <c r="B2148" s="94"/>
      <c r="C2148" s="29"/>
      <c r="D2148" s="89"/>
      <c r="E2148" s="95">
        <f t="shared" si="497"/>
        <v>0</v>
      </c>
      <c r="F2148" s="93">
        <v>180</v>
      </c>
      <c r="G2148" s="93"/>
      <c r="H2148" s="91">
        <v>0.08</v>
      </c>
      <c r="I2148" s="95">
        <f t="shared" si="498"/>
        <v>0</v>
      </c>
      <c r="J2148" s="95">
        <f t="shared" si="504"/>
        <v>0</v>
      </c>
      <c r="K2148" s="95">
        <f t="shared" si="505"/>
        <v>0</v>
      </c>
      <c r="L2148" s="95">
        <f t="shared" si="508"/>
        <v>0</v>
      </c>
      <c r="M2148" s="92">
        <f t="shared" si="500"/>
        <v>0.04</v>
      </c>
      <c r="N2148" s="92">
        <f t="shared" si="502"/>
        <v>3.3960531989175591E-3</v>
      </c>
      <c r="O2148" s="90"/>
    </row>
    <row r="2149" spans="1:15" x14ac:dyDescent="0.3">
      <c r="A2149" s="94">
        <f xml:space="preserve"> IF(MOD(ROWS($A$681:A2148),12) = 0,A2148+1,A2148)</f>
        <v>181</v>
      </c>
      <c r="B2149" s="94"/>
      <c r="C2149" s="29"/>
      <c r="D2149" s="89"/>
      <c r="E2149" s="95">
        <f t="shared" si="497"/>
        <v>0</v>
      </c>
      <c r="F2149" s="93">
        <v>180</v>
      </c>
      <c r="G2149" s="93"/>
      <c r="H2149" s="91">
        <v>0.08</v>
      </c>
      <c r="I2149" s="95">
        <f t="shared" si="498"/>
        <v>0</v>
      </c>
      <c r="J2149" s="95">
        <f t="shared" si="504"/>
        <v>0</v>
      </c>
      <c r="K2149" s="95">
        <f t="shared" si="505"/>
        <v>0</v>
      </c>
      <c r="L2149" s="95">
        <f t="shared" si="508"/>
        <v>0</v>
      </c>
      <c r="M2149" s="92">
        <f t="shared" si="500"/>
        <v>0.04</v>
      </c>
      <c r="N2149" s="92">
        <f t="shared" si="502"/>
        <v>3.3960531989175591E-3</v>
      </c>
      <c r="O2149" s="90"/>
    </row>
    <row r="2150" spans="1:15" x14ac:dyDescent="0.3">
      <c r="A2150" s="94">
        <f xml:space="preserve"> IF(MOD(ROWS($A$681:A2149),12) = 0,A2149+1,A2149)</f>
        <v>181</v>
      </c>
      <c r="B2150" s="94"/>
      <c r="C2150" s="29"/>
      <c r="D2150" s="89"/>
      <c r="E2150" s="95">
        <f t="shared" si="497"/>
        <v>0</v>
      </c>
      <c r="F2150" s="93">
        <v>180</v>
      </c>
      <c r="G2150" s="93"/>
      <c r="H2150" s="91">
        <v>0.08</v>
      </c>
      <c r="I2150" s="95">
        <f t="shared" si="498"/>
        <v>0</v>
      </c>
      <c r="J2150" s="95">
        <f t="shared" si="504"/>
        <v>0</v>
      </c>
      <c r="K2150" s="95">
        <f t="shared" si="505"/>
        <v>0</v>
      </c>
      <c r="L2150" s="95">
        <f t="shared" si="508"/>
        <v>0</v>
      </c>
      <c r="M2150" s="92">
        <f t="shared" si="500"/>
        <v>0.04</v>
      </c>
      <c r="N2150" s="92">
        <f t="shared" si="502"/>
        <v>3.3960531989175591E-3</v>
      </c>
      <c r="O2150" s="90"/>
    </row>
    <row r="2151" spans="1:15" x14ac:dyDescent="0.3">
      <c r="A2151" s="94">
        <f xml:space="preserve"> IF(MOD(ROWS($A$681:A2150),12) = 0,A2150+1,A2150)</f>
        <v>181</v>
      </c>
      <c r="B2151" s="94"/>
      <c r="C2151" s="29"/>
      <c r="D2151" s="89"/>
      <c r="E2151" s="95">
        <f t="shared" si="497"/>
        <v>0</v>
      </c>
      <c r="F2151" s="93">
        <v>180</v>
      </c>
      <c r="G2151" s="93"/>
      <c r="H2151" s="91">
        <v>0.08</v>
      </c>
      <c r="I2151" s="95">
        <f t="shared" si="498"/>
        <v>0</v>
      </c>
      <c r="J2151" s="95">
        <f t="shared" si="504"/>
        <v>0</v>
      </c>
      <c r="K2151" s="95">
        <f t="shared" si="505"/>
        <v>0</v>
      </c>
      <c r="L2151" s="95">
        <f t="shared" si="508"/>
        <v>0</v>
      </c>
      <c r="M2151" s="92">
        <f t="shared" si="500"/>
        <v>0.04</v>
      </c>
      <c r="N2151" s="92">
        <f t="shared" si="502"/>
        <v>3.3960531989175591E-3</v>
      </c>
      <c r="O2151" s="90"/>
    </row>
    <row r="2152" spans="1:15" x14ac:dyDescent="0.3">
      <c r="A2152" s="94">
        <f xml:space="preserve"> IF(MOD(ROWS($A$681:A2151),12) = 0,A2151+1,A2151)</f>
        <v>181</v>
      </c>
      <c r="B2152" s="94"/>
      <c r="C2152" s="29"/>
      <c r="D2152" s="89"/>
      <c r="E2152" s="95">
        <f t="shared" si="497"/>
        <v>0</v>
      </c>
      <c r="F2152" s="93">
        <v>180</v>
      </c>
      <c r="G2152" s="93"/>
      <c r="H2152" s="91">
        <v>0.08</v>
      </c>
      <c r="I2152" s="95">
        <f t="shared" si="498"/>
        <v>0</v>
      </c>
      <c r="J2152" s="95">
        <f t="shared" si="504"/>
        <v>0</v>
      </c>
      <c r="K2152" s="95">
        <f t="shared" si="505"/>
        <v>0</v>
      </c>
      <c r="L2152" s="95">
        <f t="shared" si="508"/>
        <v>0</v>
      </c>
      <c r="M2152" s="92">
        <f t="shared" si="500"/>
        <v>0.04</v>
      </c>
      <c r="N2152" s="92">
        <f t="shared" si="502"/>
        <v>3.3960531989175591E-3</v>
      </c>
      <c r="O2152" s="90"/>
    </row>
    <row r="2153" spans="1:15" x14ac:dyDescent="0.3">
      <c r="A2153" s="94">
        <f xml:space="preserve"> IF(MOD(ROWS($A$681:A2152),12) = 0,A2152+1,A2152)</f>
        <v>181</v>
      </c>
      <c r="B2153" s="94"/>
      <c r="C2153" s="29"/>
      <c r="D2153" s="89"/>
      <c r="E2153" s="95">
        <f t="shared" si="497"/>
        <v>0</v>
      </c>
      <c r="F2153" s="93">
        <v>180</v>
      </c>
      <c r="G2153" s="93"/>
      <c r="H2153" s="91">
        <v>0.08</v>
      </c>
      <c r="I2153" s="95">
        <f t="shared" si="498"/>
        <v>0</v>
      </c>
      <c r="J2153" s="95">
        <f t="shared" si="504"/>
        <v>0</v>
      </c>
      <c r="K2153" s="95">
        <f t="shared" si="505"/>
        <v>0</v>
      </c>
      <c r="L2153" s="95">
        <f t="shared" si="508"/>
        <v>0</v>
      </c>
      <c r="M2153" s="92">
        <f t="shared" si="500"/>
        <v>0.04</v>
      </c>
      <c r="N2153" s="92">
        <f t="shared" si="502"/>
        <v>3.3960531989175591E-3</v>
      </c>
      <c r="O2153" s="90"/>
    </row>
    <row r="2154" spans="1:15" x14ac:dyDescent="0.3">
      <c r="A2154" s="94">
        <f xml:space="preserve"> IF(MOD(ROWS($A$681:A2153),12) = 0,A2153+1,A2153)</f>
        <v>181</v>
      </c>
      <c r="B2154" s="94"/>
      <c r="C2154" s="29"/>
      <c r="D2154" s="89"/>
      <c r="E2154" s="95">
        <f t="shared" si="497"/>
        <v>0</v>
      </c>
      <c r="F2154" s="93">
        <v>180</v>
      </c>
      <c r="G2154" s="93"/>
      <c r="H2154" s="91">
        <v>0.08</v>
      </c>
      <c r="I2154" s="95">
        <f t="shared" si="498"/>
        <v>0</v>
      </c>
      <c r="J2154" s="95">
        <f t="shared" si="504"/>
        <v>0</v>
      </c>
      <c r="K2154" s="95">
        <f t="shared" si="505"/>
        <v>0</v>
      </c>
      <c r="L2154" s="95">
        <f t="shared" si="508"/>
        <v>0</v>
      </c>
      <c r="M2154" s="92">
        <f t="shared" si="500"/>
        <v>0.04</v>
      </c>
      <c r="N2154" s="92">
        <f t="shared" si="502"/>
        <v>3.3960531989175591E-3</v>
      </c>
      <c r="O2154" s="90"/>
    </row>
    <row r="2155" spans="1:15" x14ac:dyDescent="0.3">
      <c r="A2155" s="94">
        <f xml:space="preserve"> IF(MOD(ROWS($A$681:A2154),12) = 0,A2154+1,A2154)</f>
        <v>181</v>
      </c>
      <c r="B2155" s="94"/>
      <c r="C2155" s="29"/>
      <c r="D2155" s="89"/>
      <c r="E2155" s="95">
        <f t="shared" si="497"/>
        <v>0</v>
      </c>
      <c r="F2155" s="93">
        <v>180</v>
      </c>
      <c r="G2155" s="93"/>
      <c r="H2155" s="91">
        <v>0.08</v>
      </c>
      <c r="I2155" s="95">
        <f t="shared" si="498"/>
        <v>0</v>
      </c>
      <c r="J2155" s="95">
        <f t="shared" si="504"/>
        <v>0</v>
      </c>
      <c r="K2155" s="95">
        <f t="shared" si="505"/>
        <v>0</v>
      </c>
      <c r="L2155" s="95">
        <f t="shared" si="508"/>
        <v>0</v>
      </c>
      <c r="M2155" s="92">
        <f t="shared" si="500"/>
        <v>0.04</v>
      </c>
      <c r="N2155" s="92">
        <f t="shared" si="502"/>
        <v>3.3960531989175591E-3</v>
      </c>
      <c r="O2155" s="90"/>
    </row>
    <row r="2156" spans="1:15" x14ac:dyDescent="0.3">
      <c r="A2156" s="94">
        <f xml:space="preserve"> IF(MOD(ROWS($A$681:A2155),12) = 0,A2155+1,A2155)</f>
        <v>181</v>
      </c>
      <c r="B2156" s="94"/>
      <c r="C2156" s="29"/>
      <c r="D2156" s="89"/>
      <c r="E2156" s="95">
        <f t="shared" si="497"/>
        <v>0</v>
      </c>
      <c r="F2156" s="93">
        <v>180</v>
      </c>
      <c r="G2156" s="93"/>
      <c r="H2156" s="91">
        <v>0.08</v>
      </c>
      <c r="I2156" s="95">
        <f t="shared" si="498"/>
        <v>0</v>
      </c>
      <c r="J2156" s="95">
        <f t="shared" si="504"/>
        <v>0</v>
      </c>
      <c r="K2156" s="95">
        <f t="shared" si="505"/>
        <v>0</v>
      </c>
      <c r="L2156" s="95">
        <f t="shared" si="508"/>
        <v>0</v>
      </c>
      <c r="M2156" s="92">
        <f t="shared" si="500"/>
        <v>0.04</v>
      </c>
      <c r="N2156" s="92">
        <f t="shared" si="502"/>
        <v>3.3960531989175591E-3</v>
      </c>
      <c r="O2156" s="88">
        <f t="shared" ref="O2156" si="509">SUM(I2145:I2156)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81"/>
  <sheetViews>
    <sheetView tabSelected="1" workbookViewId="0">
      <selection activeCell="N1" sqref="N1"/>
    </sheetView>
  </sheetViews>
  <sheetFormatPr defaultRowHeight="14.4" x14ac:dyDescent="0.3"/>
  <cols>
    <col min="4" max="4" width="14.44140625" customWidth="1"/>
    <col min="8" max="8" width="13.6640625" customWidth="1"/>
    <col min="14" max="16" width="11.5546875" bestFit="1" customWidth="1"/>
  </cols>
  <sheetData>
    <row r="1" spans="1:16" x14ac:dyDescent="0.3">
      <c r="A1" s="82" t="s">
        <v>147</v>
      </c>
      <c r="B1" s="82"/>
      <c r="C1" s="82"/>
      <c r="D1" s="82" t="s">
        <v>148</v>
      </c>
      <c r="E1" s="82" t="s">
        <v>39</v>
      </c>
      <c r="F1" s="82"/>
      <c r="G1" s="82" t="s">
        <v>135</v>
      </c>
      <c r="H1" s="82" t="s">
        <v>134</v>
      </c>
      <c r="I1" s="82" t="s">
        <v>137</v>
      </c>
      <c r="J1" s="82" t="s">
        <v>139</v>
      </c>
      <c r="K1" s="82" t="s">
        <v>138</v>
      </c>
      <c r="L1" s="82" t="s">
        <v>35</v>
      </c>
      <c r="M1" s="82" t="s">
        <v>140</v>
      </c>
    </row>
    <row r="2" spans="1:16" x14ac:dyDescent="0.3">
      <c r="A2" s="94">
        <v>1</v>
      </c>
      <c r="D2" s="95">
        <v>200000</v>
      </c>
      <c r="E2">
        <v>180</v>
      </c>
      <c r="G2" s="107">
        <v>0.08</v>
      </c>
      <c r="H2" s="29">
        <v>1911.3041686607112</v>
      </c>
      <c r="I2" s="95">
        <v>1333.3333333333335</v>
      </c>
      <c r="J2" s="95">
        <v>577.9708353273777</v>
      </c>
      <c r="K2" s="95">
        <v>22.171555788643627</v>
      </c>
      <c r="L2" s="92">
        <v>1.3333333333333333E-3</v>
      </c>
      <c r="M2" s="92">
        <v>1.1117907024371654E-4</v>
      </c>
    </row>
    <row r="3" spans="1:16" x14ac:dyDescent="0.3">
      <c r="A3" s="94">
        <v>1</v>
      </c>
      <c r="D3" s="95">
        <v>350000</v>
      </c>
      <c r="E3">
        <v>180</v>
      </c>
      <c r="G3" s="107">
        <v>0.08</v>
      </c>
      <c r="H3" s="29">
        <v>3344.7822951562443</v>
      </c>
      <c r="I3" s="95">
        <v>2333.3333333333335</v>
      </c>
      <c r="J3" s="95">
        <v>1011.4489618229109</v>
      </c>
      <c r="K3" s="95">
        <v>38.800222630126349</v>
      </c>
      <c r="L3" s="92">
        <v>1.3333333333333333E-3</v>
      </c>
      <c r="M3" s="92">
        <v>1.1117907024371654E-4</v>
      </c>
    </row>
    <row r="4" spans="1:16" x14ac:dyDescent="0.3">
      <c r="A4" s="94">
        <v>5</v>
      </c>
      <c r="D4" s="96">
        <v>280000</v>
      </c>
      <c r="E4">
        <v>180</v>
      </c>
      <c r="G4">
        <v>0.08</v>
      </c>
      <c r="H4" s="43">
        <v>2675.8258361249955</v>
      </c>
      <c r="I4" s="96">
        <v>1866.6666666666667</v>
      </c>
      <c r="J4" s="96">
        <v>809.15916945832873</v>
      </c>
      <c r="K4" s="96">
        <v>31.040178104101077</v>
      </c>
      <c r="L4" s="92">
        <v>1.3333333333333333E-3</v>
      </c>
      <c r="M4" s="92">
        <v>1.1117907024371654E-4</v>
      </c>
      <c r="N4" s="43"/>
      <c r="O4" s="96"/>
      <c r="P4" s="43">
        <f>H2+H3</f>
        <v>5256.0864638169551</v>
      </c>
    </row>
    <row r="5" spans="1:16" x14ac:dyDescent="0.3">
      <c r="A5" s="94">
        <v>2</v>
      </c>
      <c r="D5" s="96">
        <v>760000</v>
      </c>
      <c r="E5">
        <v>180</v>
      </c>
      <c r="G5">
        <v>0.08</v>
      </c>
      <c r="H5" s="43">
        <v>7262.9558409107021</v>
      </c>
      <c r="I5" s="96">
        <v>5066.666666666667</v>
      </c>
      <c r="J5" s="96">
        <v>2196.2891742440352</v>
      </c>
      <c r="K5" s="96">
        <v>84.251911996845777</v>
      </c>
      <c r="L5" s="92">
        <v>1.3333333333333333E-3</v>
      </c>
      <c r="M5" s="92">
        <v>1.1117907024371654E-4</v>
      </c>
      <c r="N5" s="43"/>
      <c r="P5" s="43">
        <f>H2+H3+H5+H7+H8</f>
        <v>23986.867316691925</v>
      </c>
    </row>
    <row r="6" spans="1:16" x14ac:dyDescent="0.3">
      <c r="A6" s="94">
        <v>4</v>
      </c>
      <c r="D6" s="95">
        <v>1200000</v>
      </c>
      <c r="E6">
        <v>180</v>
      </c>
      <c r="G6" s="107">
        <v>0.08</v>
      </c>
      <c r="H6" s="29">
        <v>11467.825011964267</v>
      </c>
      <c r="I6" s="95">
        <v>8000.0000000000009</v>
      </c>
      <c r="J6" s="95">
        <v>3467.8250119642662</v>
      </c>
      <c r="K6" s="95">
        <v>133.02933473186175</v>
      </c>
      <c r="L6" s="92">
        <v>1.3333333333333333E-3</v>
      </c>
      <c r="M6" s="92">
        <v>1.1117907024371654E-4</v>
      </c>
      <c r="P6" s="43">
        <f>H2+H3+H5+H7+H8+H9+H10</f>
        <v>35550.25753708923</v>
      </c>
    </row>
    <row r="7" spans="1:16" x14ac:dyDescent="0.3">
      <c r="A7" s="94">
        <v>2</v>
      </c>
      <c r="D7" s="95">
        <v>800000</v>
      </c>
      <c r="E7">
        <v>180</v>
      </c>
      <c r="G7" s="107">
        <v>0.08</v>
      </c>
      <c r="H7" s="29">
        <v>7645.2166746428447</v>
      </c>
      <c r="I7" s="95">
        <v>5333.3333333333339</v>
      </c>
      <c r="J7" s="95">
        <v>2311.8833413095108</v>
      </c>
      <c r="K7" s="95">
        <v>88.686223154574506</v>
      </c>
      <c r="L7" s="92">
        <v>1.3333333333333333E-3</v>
      </c>
      <c r="M7" s="92">
        <v>1.1117907024371654E-4</v>
      </c>
      <c r="P7" s="43">
        <f>H2+H3+H5+H6+H8+H9+H10+H11+H12+H7</f>
        <v>62021.820273040066</v>
      </c>
    </row>
    <row r="8" spans="1:16" x14ac:dyDescent="0.3">
      <c r="A8" s="94">
        <v>2</v>
      </c>
      <c r="D8" s="95">
        <v>400000</v>
      </c>
      <c r="E8">
        <v>180</v>
      </c>
      <c r="G8" s="107">
        <v>0.08</v>
      </c>
      <c r="H8" s="29">
        <v>3822.6083373214224</v>
      </c>
      <c r="I8" s="95">
        <v>2666.666666666667</v>
      </c>
      <c r="J8" s="95">
        <v>1155.9416706547554</v>
      </c>
      <c r="K8" s="95">
        <v>44.343111577287253</v>
      </c>
      <c r="L8" s="92">
        <v>1.3333333333333333E-3</v>
      </c>
      <c r="M8" s="92">
        <v>1.1117907024371654E-4</v>
      </c>
      <c r="N8" s="43"/>
      <c r="O8" s="43"/>
      <c r="P8" s="43">
        <f>SUM(H2:H13)</f>
        <v>77121.123205459691</v>
      </c>
    </row>
    <row r="9" spans="1:16" x14ac:dyDescent="0.3">
      <c r="A9" s="94">
        <v>3</v>
      </c>
      <c r="D9" s="95">
        <v>550000</v>
      </c>
      <c r="E9">
        <v>180</v>
      </c>
      <c r="G9" s="107">
        <v>0.08</v>
      </c>
      <c r="H9" s="29">
        <v>5256.0864638169551</v>
      </c>
      <c r="I9" s="95">
        <v>3666.666666666667</v>
      </c>
      <c r="J9" s="95">
        <v>1589.4197971502881</v>
      </c>
      <c r="K9" s="95">
        <v>60.971778418769972</v>
      </c>
      <c r="L9" s="92">
        <v>1.3333333333333333E-3</v>
      </c>
      <c r="M9" s="92">
        <v>1.1117907024371654E-4</v>
      </c>
      <c r="N9" s="43"/>
      <c r="O9" s="43"/>
    </row>
    <row r="10" spans="1:16" x14ac:dyDescent="0.3">
      <c r="A10" s="94">
        <v>3</v>
      </c>
      <c r="D10" s="95">
        <v>660000</v>
      </c>
      <c r="E10">
        <v>180</v>
      </c>
      <c r="G10" s="107">
        <v>0.08</v>
      </c>
      <c r="H10" s="29">
        <v>6307.303756580347</v>
      </c>
      <c r="I10" s="95">
        <v>4400</v>
      </c>
      <c r="J10" s="95">
        <v>1907.303756580347</v>
      </c>
      <c r="K10" s="95">
        <v>73.166134102523969</v>
      </c>
      <c r="L10" s="92">
        <v>1.3333333333333333E-3</v>
      </c>
      <c r="M10" s="92">
        <v>1.1117907024371654E-4</v>
      </c>
      <c r="N10" s="43"/>
      <c r="O10" s="43"/>
    </row>
    <row r="11" spans="1:16" x14ac:dyDescent="0.3">
      <c r="A11" s="94">
        <v>4</v>
      </c>
      <c r="D11" s="95">
        <v>770000</v>
      </c>
      <c r="E11" s="106">
        <v>180</v>
      </c>
      <c r="G11">
        <v>0.08</v>
      </c>
      <c r="H11" s="29">
        <v>7358.521049343738</v>
      </c>
      <c r="I11" s="95">
        <v>5133.3333333333339</v>
      </c>
      <c r="J11" s="95">
        <v>2225.1877160104041</v>
      </c>
      <c r="K11" s="95">
        <v>85.360489786277967</v>
      </c>
      <c r="L11" s="92">
        <v>1.3333333333333333E-3</v>
      </c>
      <c r="M11" s="92">
        <v>1.1117907024371654E-4</v>
      </c>
    </row>
    <row r="12" spans="1:16" x14ac:dyDescent="0.3">
      <c r="A12" s="94">
        <v>4</v>
      </c>
      <c r="D12" s="95">
        <v>800000</v>
      </c>
      <c r="E12" s="106">
        <v>180</v>
      </c>
      <c r="G12">
        <v>0.08</v>
      </c>
      <c r="H12" s="29">
        <v>7645.2166746428447</v>
      </c>
      <c r="I12" s="95">
        <v>5333.3333333333339</v>
      </c>
      <c r="J12" s="95">
        <v>2311.8833413095108</v>
      </c>
      <c r="K12" s="95">
        <v>88.686223154574506</v>
      </c>
      <c r="L12" s="92">
        <v>1.3333333333333333E-3</v>
      </c>
      <c r="M12" s="92">
        <v>1.1117907024371654E-4</v>
      </c>
    </row>
    <row r="13" spans="1:16" x14ac:dyDescent="0.3">
      <c r="A13" s="94">
        <v>5</v>
      </c>
      <c r="D13" s="95">
        <v>1300000</v>
      </c>
      <c r="E13" s="106">
        <v>180</v>
      </c>
      <c r="G13">
        <v>0.08</v>
      </c>
      <c r="H13" s="29">
        <v>12423.477096294622</v>
      </c>
      <c r="I13" s="95">
        <v>8666.6666666666679</v>
      </c>
      <c r="J13" s="95">
        <v>3756.8104296279544</v>
      </c>
      <c r="K13" s="95">
        <v>144.11511262618356</v>
      </c>
      <c r="L13" s="92">
        <v>1.3333333333333333E-3</v>
      </c>
      <c r="M13" s="92">
        <v>1.1117907024371654E-4</v>
      </c>
      <c r="N13" s="43"/>
    </row>
    <row r="14" spans="1:16" x14ac:dyDescent="0.3">
      <c r="A14" s="94"/>
      <c r="I14" s="95"/>
      <c r="J14" s="106"/>
    </row>
    <row r="15" spans="1:16" x14ac:dyDescent="0.3">
      <c r="A15" s="94"/>
      <c r="I15" s="95"/>
      <c r="J15" s="106"/>
    </row>
    <row r="16" spans="1:16" x14ac:dyDescent="0.3">
      <c r="A16" s="94"/>
      <c r="I16" s="95"/>
      <c r="J16" s="106"/>
    </row>
    <row r="17" spans="1:1" x14ac:dyDescent="0.3">
      <c r="A17" s="94"/>
    </row>
    <row r="18" spans="1:1" x14ac:dyDescent="0.3">
      <c r="A18" s="94"/>
    </row>
    <row r="19" spans="1:1" x14ac:dyDescent="0.3">
      <c r="A19" s="94"/>
    </row>
    <row r="20" spans="1:1" x14ac:dyDescent="0.3">
      <c r="A20" s="94"/>
    </row>
    <row r="21" spans="1:1" x14ac:dyDescent="0.3">
      <c r="A21" s="94"/>
    </row>
    <row r="22" spans="1:1" x14ac:dyDescent="0.3">
      <c r="A22" s="94"/>
    </row>
    <row r="23" spans="1:1" x14ac:dyDescent="0.3">
      <c r="A23" s="94"/>
    </row>
    <row r="24" spans="1:1" x14ac:dyDescent="0.3">
      <c r="A24" s="94"/>
    </row>
    <row r="25" spans="1:1" x14ac:dyDescent="0.3">
      <c r="A25" s="94"/>
    </row>
    <row r="26" spans="1:1" x14ac:dyDescent="0.3">
      <c r="A26" s="94"/>
    </row>
    <row r="27" spans="1:1" x14ac:dyDescent="0.3">
      <c r="A27" s="94"/>
    </row>
    <row r="28" spans="1:1" x14ac:dyDescent="0.3">
      <c r="A28" s="94"/>
    </row>
    <row r="29" spans="1:1" x14ac:dyDescent="0.3">
      <c r="A29" s="94"/>
    </row>
    <row r="30" spans="1:1" x14ac:dyDescent="0.3">
      <c r="A30" s="94"/>
    </row>
    <row r="31" spans="1:1" x14ac:dyDescent="0.3">
      <c r="A31" s="94"/>
    </row>
    <row r="32" spans="1:1" x14ac:dyDescent="0.3">
      <c r="A32" s="94"/>
    </row>
    <row r="33" spans="1:1" x14ac:dyDescent="0.3">
      <c r="A33" s="94"/>
    </row>
    <row r="34" spans="1:1" x14ac:dyDescent="0.3">
      <c r="A34" s="94"/>
    </row>
    <row r="35" spans="1:1" x14ac:dyDescent="0.3">
      <c r="A35" s="94"/>
    </row>
    <row r="36" spans="1:1" x14ac:dyDescent="0.3">
      <c r="A36" s="94"/>
    </row>
    <row r="37" spans="1:1" x14ac:dyDescent="0.3">
      <c r="A37" s="94"/>
    </row>
    <row r="38" spans="1:1" x14ac:dyDescent="0.3">
      <c r="A38" s="94"/>
    </row>
    <row r="39" spans="1:1" x14ac:dyDescent="0.3">
      <c r="A39" s="94"/>
    </row>
    <row r="40" spans="1:1" x14ac:dyDescent="0.3">
      <c r="A40" s="94"/>
    </row>
    <row r="41" spans="1:1" x14ac:dyDescent="0.3">
      <c r="A41" s="94"/>
    </row>
    <row r="42" spans="1:1" x14ac:dyDescent="0.3">
      <c r="A42" s="94"/>
    </row>
    <row r="43" spans="1:1" x14ac:dyDescent="0.3">
      <c r="A43" s="94"/>
    </row>
    <row r="44" spans="1:1" x14ac:dyDescent="0.3">
      <c r="A44" s="94"/>
    </row>
    <row r="45" spans="1:1" x14ac:dyDescent="0.3">
      <c r="A45" s="94"/>
    </row>
    <row r="46" spans="1:1" x14ac:dyDescent="0.3">
      <c r="A46" s="94"/>
    </row>
    <row r="47" spans="1:1" x14ac:dyDescent="0.3">
      <c r="A47" s="94"/>
    </row>
    <row r="48" spans="1:1" x14ac:dyDescent="0.3">
      <c r="A48" s="94"/>
    </row>
    <row r="49" spans="1:1" x14ac:dyDescent="0.3">
      <c r="A49" s="94"/>
    </row>
    <row r="50" spans="1:1" x14ac:dyDescent="0.3">
      <c r="A50" s="94"/>
    </row>
    <row r="51" spans="1:1" x14ac:dyDescent="0.3">
      <c r="A51" s="94"/>
    </row>
    <row r="52" spans="1:1" x14ac:dyDescent="0.3">
      <c r="A52" s="94"/>
    </row>
    <row r="53" spans="1:1" x14ac:dyDescent="0.3">
      <c r="A53" s="94"/>
    </row>
    <row r="54" spans="1:1" x14ac:dyDescent="0.3">
      <c r="A54" s="94"/>
    </row>
    <row r="55" spans="1:1" x14ac:dyDescent="0.3">
      <c r="A55" s="94"/>
    </row>
    <row r="56" spans="1:1" x14ac:dyDescent="0.3">
      <c r="A56" s="94"/>
    </row>
    <row r="57" spans="1:1" x14ac:dyDescent="0.3">
      <c r="A57" s="94"/>
    </row>
    <row r="58" spans="1:1" x14ac:dyDescent="0.3">
      <c r="A58" s="94"/>
    </row>
    <row r="59" spans="1:1" x14ac:dyDescent="0.3">
      <c r="A59" s="94"/>
    </row>
    <row r="60" spans="1:1" x14ac:dyDescent="0.3">
      <c r="A60" s="94"/>
    </row>
    <row r="61" spans="1:1" x14ac:dyDescent="0.3">
      <c r="A61" s="94"/>
    </row>
    <row r="62" spans="1:1" x14ac:dyDescent="0.3">
      <c r="A62" s="94"/>
    </row>
    <row r="63" spans="1:1" x14ac:dyDescent="0.3">
      <c r="A63" s="94"/>
    </row>
    <row r="64" spans="1:1" x14ac:dyDescent="0.3">
      <c r="A64" s="94"/>
    </row>
    <row r="65" spans="1:1" x14ac:dyDescent="0.3">
      <c r="A65" s="94"/>
    </row>
    <row r="66" spans="1:1" x14ac:dyDescent="0.3">
      <c r="A66" s="94"/>
    </row>
    <row r="67" spans="1:1" x14ac:dyDescent="0.3">
      <c r="A67" s="94"/>
    </row>
    <row r="68" spans="1:1" x14ac:dyDescent="0.3">
      <c r="A68" s="94"/>
    </row>
    <row r="69" spans="1:1" x14ac:dyDescent="0.3">
      <c r="A69" s="94"/>
    </row>
    <row r="70" spans="1:1" x14ac:dyDescent="0.3">
      <c r="A70" s="94"/>
    </row>
    <row r="71" spans="1:1" x14ac:dyDescent="0.3">
      <c r="A71" s="94"/>
    </row>
    <row r="72" spans="1:1" x14ac:dyDescent="0.3">
      <c r="A72" s="94"/>
    </row>
    <row r="73" spans="1:1" x14ac:dyDescent="0.3">
      <c r="A73" s="94"/>
    </row>
    <row r="74" spans="1:1" x14ac:dyDescent="0.3">
      <c r="A74" s="94"/>
    </row>
    <row r="75" spans="1:1" x14ac:dyDescent="0.3">
      <c r="A75" s="94"/>
    </row>
    <row r="76" spans="1:1" x14ac:dyDescent="0.3">
      <c r="A76" s="94"/>
    </row>
    <row r="77" spans="1:1" x14ac:dyDescent="0.3">
      <c r="A77" s="94"/>
    </row>
    <row r="78" spans="1:1" x14ac:dyDescent="0.3">
      <c r="A78" s="94"/>
    </row>
    <row r="79" spans="1:1" x14ac:dyDescent="0.3">
      <c r="A79" s="94"/>
    </row>
    <row r="80" spans="1:1" x14ac:dyDescent="0.3">
      <c r="A80" s="94"/>
    </row>
    <row r="81" spans="1:1" x14ac:dyDescent="0.3">
      <c r="A81" s="94"/>
    </row>
    <row r="82" spans="1:1" x14ac:dyDescent="0.3">
      <c r="A82" s="94"/>
    </row>
    <row r="83" spans="1:1" x14ac:dyDescent="0.3">
      <c r="A83" s="94"/>
    </row>
    <row r="84" spans="1:1" x14ac:dyDescent="0.3">
      <c r="A84" s="94"/>
    </row>
    <row r="85" spans="1:1" x14ac:dyDescent="0.3">
      <c r="A85" s="94"/>
    </row>
    <row r="86" spans="1:1" x14ac:dyDescent="0.3">
      <c r="A86" s="94"/>
    </row>
    <row r="87" spans="1:1" x14ac:dyDescent="0.3">
      <c r="A87" s="94"/>
    </row>
    <row r="88" spans="1:1" x14ac:dyDescent="0.3">
      <c r="A88" s="94"/>
    </row>
    <row r="89" spans="1:1" x14ac:dyDescent="0.3">
      <c r="A89" s="94"/>
    </row>
    <row r="90" spans="1:1" x14ac:dyDescent="0.3">
      <c r="A90" s="94"/>
    </row>
    <row r="91" spans="1:1" x14ac:dyDescent="0.3">
      <c r="A91" s="94"/>
    </row>
    <row r="92" spans="1:1" x14ac:dyDescent="0.3">
      <c r="A92" s="94"/>
    </row>
    <row r="93" spans="1:1" x14ac:dyDescent="0.3">
      <c r="A93" s="94"/>
    </row>
    <row r="94" spans="1:1" x14ac:dyDescent="0.3">
      <c r="A94" s="94"/>
    </row>
    <row r="95" spans="1:1" x14ac:dyDescent="0.3">
      <c r="A95" s="94"/>
    </row>
    <row r="96" spans="1:1" x14ac:dyDescent="0.3">
      <c r="A96" s="94"/>
    </row>
    <row r="97" spans="1:1" x14ac:dyDescent="0.3">
      <c r="A97" s="94"/>
    </row>
    <row r="98" spans="1:1" x14ac:dyDescent="0.3">
      <c r="A98" s="94"/>
    </row>
    <row r="99" spans="1:1" x14ac:dyDescent="0.3">
      <c r="A99" s="94"/>
    </row>
    <row r="100" spans="1:1" x14ac:dyDescent="0.3">
      <c r="A100" s="94"/>
    </row>
    <row r="101" spans="1:1" x14ac:dyDescent="0.3">
      <c r="A101" s="94"/>
    </row>
    <row r="102" spans="1:1" x14ac:dyDescent="0.3">
      <c r="A102" s="94"/>
    </row>
    <row r="103" spans="1:1" x14ac:dyDescent="0.3">
      <c r="A103" s="94"/>
    </row>
    <row r="104" spans="1:1" x14ac:dyDescent="0.3">
      <c r="A104" s="94"/>
    </row>
    <row r="105" spans="1:1" x14ac:dyDescent="0.3">
      <c r="A105" s="94"/>
    </row>
    <row r="106" spans="1:1" x14ac:dyDescent="0.3">
      <c r="A106" s="94"/>
    </row>
    <row r="107" spans="1:1" x14ac:dyDescent="0.3">
      <c r="A107" s="94"/>
    </row>
    <row r="108" spans="1:1" x14ac:dyDescent="0.3">
      <c r="A108" s="94"/>
    </row>
    <row r="109" spans="1:1" x14ac:dyDescent="0.3">
      <c r="A109" s="94"/>
    </row>
    <row r="110" spans="1:1" x14ac:dyDescent="0.3">
      <c r="A110" s="94"/>
    </row>
    <row r="111" spans="1:1" x14ac:dyDescent="0.3">
      <c r="A111" s="94"/>
    </row>
    <row r="112" spans="1:1" x14ac:dyDescent="0.3">
      <c r="A112" s="94"/>
    </row>
    <row r="113" spans="1:1" x14ac:dyDescent="0.3">
      <c r="A113" s="94"/>
    </row>
    <row r="114" spans="1:1" x14ac:dyDescent="0.3">
      <c r="A114" s="94"/>
    </row>
    <row r="115" spans="1:1" x14ac:dyDescent="0.3">
      <c r="A115" s="94"/>
    </row>
    <row r="116" spans="1:1" x14ac:dyDescent="0.3">
      <c r="A116" s="94"/>
    </row>
    <row r="117" spans="1:1" x14ac:dyDescent="0.3">
      <c r="A117" s="94"/>
    </row>
    <row r="118" spans="1:1" x14ac:dyDescent="0.3">
      <c r="A118" s="94"/>
    </row>
    <row r="119" spans="1:1" x14ac:dyDescent="0.3">
      <c r="A119" s="94"/>
    </row>
    <row r="120" spans="1:1" x14ac:dyDescent="0.3">
      <c r="A120" s="94"/>
    </row>
    <row r="121" spans="1:1" x14ac:dyDescent="0.3">
      <c r="A121" s="94"/>
    </row>
    <row r="122" spans="1:1" x14ac:dyDescent="0.3">
      <c r="A122" s="94"/>
    </row>
    <row r="123" spans="1:1" x14ac:dyDescent="0.3">
      <c r="A123" s="94"/>
    </row>
    <row r="124" spans="1:1" x14ac:dyDescent="0.3">
      <c r="A124" s="94"/>
    </row>
    <row r="125" spans="1:1" x14ac:dyDescent="0.3">
      <c r="A125" s="94"/>
    </row>
    <row r="126" spans="1:1" x14ac:dyDescent="0.3">
      <c r="A126" s="94"/>
    </row>
    <row r="127" spans="1:1" x14ac:dyDescent="0.3">
      <c r="A127" s="94"/>
    </row>
    <row r="128" spans="1:1" x14ac:dyDescent="0.3">
      <c r="A128" s="94"/>
    </row>
    <row r="129" spans="1:1" x14ac:dyDescent="0.3">
      <c r="A129" s="94"/>
    </row>
    <row r="130" spans="1:1" x14ac:dyDescent="0.3">
      <c r="A130" s="94"/>
    </row>
    <row r="131" spans="1:1" x14ac:dyDescent="0.3">
      <c r="A131" s="94"/>
    </row>
    <row r="132" spans="1:1" x14ac:dyDescent="0.3">
      <c r="A132" s="94"/>
    </row>
    <row r="133" spans="1:1" x14ac:dyDescent="0.3">
      <c r="A133" s="94"/>
    </row>
    <row r="134" spans="1:1" x14ac:dyDescent="0.3">
      <c r="A134" s="94"/>
    </row>
    <row r="135" spans="1:1" x14ac:dyDescent="0.3">
      <c r="A135" s="94"/>
    </row>
    <row r="136" spans="1:1" x14ac:dyDescent="0.3">
      <c r="A136" s="94"/>
    </row>
    <row r="137" spans="1:1" x14ac:dyDescent="0.3">
      <c r="A137" s="94"/>
    </row>
    <row r="138" spans="1:1" x14ac:dyDescent="0.3">
      <c r="A138" s="94"/>
    </row>
    <row r="139" spans="1:1" x14ac:dyDescent="0.3">
      <c r="A139" s="94"/>
    </row>
    <row r="140" spans="1:1" x14ac:dyDescent="0.3">
      <c r="A140" s="94"/>
    </row>
    <row r="141" spans="1:1" x14ac:dyDescent="0.3">
      <c r="A141" s="94"/>
    </row>
    <row r="142" spans="1:1" x14ac:dyDescent="0.3">
      <c r="A142" s="94"/>
    </row>
    <row r="143" spans="1:1" x14ac:dyDescent="0.3">
      <c r="A143" s="94"/>
    </row>
    <row r="144" spans="1:1" x14ac:dyDescent="0.3">
      <c r="A144" s="94"/>
    </row>
    <row r="145" spans="1:1" x14ac:dyDescent="0.3">
      <c r="A145" s="94"/>
    </row>
    <row r="146" spans="1:1" x14ac:dyDescent="0.3">
      <c r="A146" s="94"/>
    </row>
    <row r="147" spans="1:1" x14ac:dyDescent="0.3">
      <c r="A147" s="94"/>
    </row>
    <row r="148" spans="1:1" x14ac:dyDescent="0.3">
      <c r="A148" s="94"/>
    </row>
    <row r="149" spans="1:1" x14ac:dyDescent="0.3">
      <c r="A149" s="94"/>
    </row>
    <row r="150" spans="1:1" x14ac:dyDescent="0.3">
      <c r="A150" s="94"/>
    </row>
    <row r="151" spans="1:1" x14ac:dyDescent="0.3">
      <c r="A151" s="94"/>
    </row>
    <row r="152" spans="1:1" x14ac:dyDescent="0.3">
      <c r="A152" s="94"/>
    </row>
    <row r="153" spans="1:1" x14ac:dyDescent="0.3">
      <c r="A153" s="94"/>
    </row>
    <row r="154" spans="1:1" x14ac:dyDescent="0.3">
      <c r="A154" s="94"/>
    </row>
    <row r="155" spans="1:1" x14ac:dyDescent="0.3">
      <c r="A155" s="94"/>
    </row>
    <row r="156" spans="1:1" x14ac:dyDescent="0.3">
      <c r="A156" s="94"/>
    </row>
    <row r="157" spans="1:1" x14ac:dyDescent="0.3">
      <c r="A157" s="94"/>
    </row>
    <row r="158" spans="1:1" x14ac:dyDescent="0.3">
      <c r="A158" s="94"/>
    </row>
    <row r="159" spans="1:1" x14ac:dyDescent="0.3">
      <c r="A159" s="94"/>
    </row>
    <row r="160" spans="1:1" x14ac:dyDescent="0.3">
      <c r="A160" s="94"/>
    </row>
    <row r="161" spans="1:1" x14ac:dyDescent="0.3">
      <c r="A161" s="94"/>
    </row>
    <row r="162" spans="1:1" x14ac:dyDescent="0.3">
      <c r="A162" s="94"/>
    </row>
    <row r="163" spans="1:1" x14ac:dyDescent="0.3">
      <c r="A163" s="94"/>
    </row>
    <row r="164" spans="1:1" x14ac:dyDescent="0.3">
      <c r="A164" s="94"/>
    </row>
    <row r="165" spans="1:1" x14ac:dyDescent="0.3">
      <c r="A165" s="94"/>
    </row>
    <row r="166" spans="1:1" x14ac:dyDescent="0.3">
      <c r="A166" s="94"/>
    </row>
    <row r="167" spans="1:1" x14ac:dyDescent="0.3">
      <c r="A167" s="94"/>
    </row>
    <row r="168" spans="1:1" x14ac:dyDescent="0.3">
      <c r="A168" s="94"/>
    </row>
    <row r="169" spans="1:1" x14ac:dyDescent="0.3">
      <c r="A169" s="94"/>
    </row>
    <row r="170" spans="1:1" x14ac:dyDescent="0.3">
      <c r="A170" s="94"/>
    </row>
    <row r="171" spans="1:1" x14ac:dyDescent="0.3">
      <c r="A171" s="94"/>
    </row>
    <row r="172" spans="1:1" x14ac:dyDescent="0.3">
      <c r="A172" s="94"/>
    </row>
    <row r="173" spans="1:1" x14ac:dyDescent="0.3">
      <c r="A173" s="94"/>
    </row>
    <row r="174" spans="1:1" x14ac:dyDescent="0.3">
      <c r="A174" s="94"/>
    </row>
    <row r="175" spans="1:1" x14ac:dyDescent="0.3">
      <c r="A175" s="94"/>
    </row>
    <row r="176" spans="1:1" x14ac:dyDescent="0.3">
      <c r="A176" s="94"/>
    </row>
    <row r="177" spans="1:1" x14ac:dyDescent="0.3">
      <c r="A177" s="94"/>
    </row>
    <row r="178" spans="1:1" x14ac:dyDescent="0.3">
      <c r="A178" s="94"/>
    </row>
    <row r="179" spans="1:1" x14ac:dyDescent="0.3">
      <c r="A179" s="94"/>
    </row>
    <row r="180" spans="1:1" x14ac:dyDescent="0.3">
      <c r="A180" s="94"/>
    </row>
    <row r="181" spans="1:1" x14ac:dyDescent="0.3">
      <c r="A181" s="9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181"/>
  <sheetViews>
    <sheetView workbookViewId="0">
      <pane ySplit="1" topLeftCell="A2" activePane="bottomLeft" state="frozenSplit"/>
      <selection pane="bottomLeft" activeCell="I2" sqref="I2:L181"/>
    </sheetView>
  </sheetViews>
  <sheetFormatPr defaultRowHeight="14.4" x14ac:dyDescent="0.3"/>
  <cols>
    <col min="5" max="5" width="13.5546875" customWidth="1"/>
    <col min="9" max="9" width="15" customWidth="1"/>
    <col min="10" max="12" width="10.5546875" bestFit="1" customWidth="1"/>
  </cols>
  <sheetData>
    <row r="1" spans="1:14" x14ac:dyDescent="0.3">
      <c r="A1" s="82" t="s">
        <v>41</v>
      </c>
      <c r="B1" s="82" t="s">
        <v>147</v>
      </c>
      <c r="C1" s="82" t="s">
        <v>133</v>
      </c>
      <c r="D1" s="82" t="s">
        <v>24</v>
      </c>
      <c r="E1" s="82" t="s">
        <v>131</v>
      </c>
      <c r="F1" s="82" t="s">
        <v>39</v>
      </c>
      <c r="G1" s="82" t="s">
        <v>132</v>
      </c>
      <c r="H1" s="82" t="s">
        <v>135</v>
      </c>
      <c r="I1" s="82" t="s">
        <v>134</v>
      </c>
      <c r="J1" s="82" t="s">
        <v>137</v>
      </c>
      <c r="K1" s="82" t="s">
        <v>139</v>
      </c>
      <c r="L1" s="82" t="s">
        <v>138</v>
      </c>
      <c r="M1" s="82" t="s">
        <v>35</v>
      </c>
      <c r="N1" s="82" t="s">
        <v>140</v>
      </c>
    </row>
    <row r="2" spans="1:14" x14ac:dyDescent="0.3">
      <c r="A2">
        <v>1</v>
      </c>
      <c r="E2" s="108">
        <v>1300000</v>
      </c>
      <c r="F2">
        <v>180</v>
      </c>
      <c r="H2">
        <v>0.08</v>
      </c>
      <c r="I2" s="29">
        <f>$E$2/(((1-(1/POWER((1+($H$2/12)),$F$2)))/($H$2/12)))</f>
        <v>12423.477096294622</v>
      </c>
      <c r="J2" s="29">
        <f>E2*($H$2/12)</f>
        <v>8666.6666666666679</v>
      </c>
      <c r="K2" s="29">
        <f>I2-J2</f>
        <v>3756.8104296279544</v>
      </c>
      <c r="L2" s="29">
        <f>N2*(E2-K2)</f>
        <v>144.11511262618356</v>
      </c>
      <c r="M2">
        <f>(A2/30) * 0.04</f>
        <v>1.3333333333333333E-3</v>
      </c>
      <c r="N2">
        <f>1-(POWER(1-M2,(1/12)))</f>
        <v>1.1117907024371654E-4</v>
      </c>
    </row>
    <row r="3" spans="1:14" x14ac:dyDescent="0.3">
      <c r="A3">
        <v>2</v>
      </c>
      <c r="E3" s="108">
        <f>MAX(0, E2-K2-L2)</f>
        <v>1296099.0744577458</v>
      </c>
      <c r="I3" s="29">
        <f>IF(E3&lt;I2, J3+E3, I2)</f>
        <v>12423.477096294622</v>
      </c>
      <c r="J3" s="29">
        <f t="shared" ref="J3:J66" si="0">E3*($H$2/12)</f>
        <v>8640.6604963849732</v>
      </c>
      <c r="K3" s="29">
        <f t="shared" ref="K3:K66" si="1">I3-J3</f>
        <v>3782.8165999096491</v>
      </c>
      <c r="L3" s="29">
        <f t="shared" ref="L3:L66" si="2">N3*(E3-K3)</f>
        <v>287.53298927681436</v>
      </c>
      <c r="M3">
        <f t="shared" ref="M3:M31" si="3">(A3/30) * 0.04</f>
        <v>2.6666666666666666E-3</v>
      </c>
      <c r="N3">
        <f t="shared" ref="N3:N66" si="4">1-(POWER(1-M3,(1/12)))</f>
        <v>2.2249429079645999E-4</v>
      </c>
    </row>
    <row r="4" spans="1:14" x14ac:dyDescent="0.3">
      <c r="A4">
        <v>3</v>
      </c>
      <c r="E4" s="108">
        <f t="shared" ref="E4:E67" si="5">MAX(0, E3-K3-L3)</f>
        <v>1292028.7248685593</v>
      </c>
      <c r="I4" s="29">
        <f t="shared" ref="I4:I67" si="6">IF(E4&lt;I3, J4+E4, I3)</f>
        <v>12423.477096294622</v>
      </c>
      <c r="J4" s="29">
        <f t="shared" si="0"/>
        <v>8613.5248324570621</v>
      </c>
      <c r="K4" s="29">
        <f t="shared" si="1"/>
        <v>3809.9522638375602</v>
      </c>
      <c r="L4" s="29">
        <f t="shared" si="2"/>
        <v>430.19552007457855</v>
      </c>
      <c r="M4">
        <f t="shared" si="3"/>
        <v>4.0000000000000001E-3</v>
      </c>
      <c r="N4">
        <f t="shared" si="4"/>
        <v>3.3394601074221431E-4</v>
      </c>
    </row>
    <row r="5" spans="1:14" x14ac:dyDescent="0.3">
      <c r="A5">
        <v>4</v>
      </c>
      <c r="E5" s="108">
        <f t="shared" si="5"/>
        <v>1287788.5770846473</v>
      </c>
      <c r="I5" s="29">
        <f t="shared" si="6"/>
        <v>12423.477096294622</v>
      </c>
      <c r="J5" s="29">
        <f t="shared" si="0"/>
        <v>8585.2571805643165</v>
      </c>
      <c r="K5" s="29">
        <f t="shared" si="1"/>
        <v>3838.2199157303057</v>
      </c>
      <c r="L5" s="29">
        <f t="shared" si="2"/>
        <v>572.04428380114928</v>
      </c>
      <c r="M5">
        <f t="shared" si="3"/>
        <v>5.3333333333333332E-3</v>
      </c>
      <c r="N5">
        <f t="shared" si="4"/>
        <v>4.455345805288724E-4</v>
      </c>
    </row>
    <row r="6" spans="1:14" x14ac:dyDescent="0.3">
      <c r="A6">
        <v>5</v>
      </c>
      <c r="E6" s="108">
        <f t="shared" si="5"/>
        <v>1283378.3128851156</v>
      </c>
      <c r="I6" s="29">
        <f t="shared" si="6"/>
        <v>12423.477096294622</v>
      </c>
      <c r="J6" s="29">
        <f t="shared" si="0"/>
        <v>8555.8554192341053</v>
      </c>
      <c r="K6" s="29">
        <f t="shared" si="1"/>
        <v>3867.621677060517</v>
      </c>
      <c r="L6" s="29">
        <f t="shared" si="2"/>
        <v>713.02057813867134</v>
      </c>
      <c r="M6">
        <f t="shared" si="3"/>
        <v>6.6666666666666662E-3</v>
      </c>
      <c r="N6">
        <f t="shared" si="4"/>
        <v>5.5726035197523061E-4</v>
      </c>
    </row>
    <row r="7" spans="1:14" x14ac:dyDescent="0.3">
      <c r="A7">
        <v>6</v>
      </c>
      <c r="E7" s="108">
        <f t="shared" si="5"/>
        <v>1278797.6706299162</v>
      </c>
      <c r="I7" s="29">
        <f t="shared" si="6"/>
        <v>12423.477096294622</v>
      </c>
      <c r="J7" s="29">
        <f t="shared" si="0"/>
        <v>8525.3178041994415</v>
      </c>
      <c r="K7" s="29">
        <f t="shared" si="1"/>
        <v>3898.1592920951807</v>
      </c>
      <c r="L7" s="29">
        <f t="shared" si="2"/>
        <v>853.06545046201529</v>
      </c>
      <c r="M7">
        <f t="shared" si="3"/>
        <v>8.0000000000000002E-3</v>
      </c>
      <c r="N7">
        <f t="shared" si="4"/>
        <v>6.6912367827864916E-4</v>
      </c>
    </row>
    <row r="8" spans="1:14" x14ac:dyDescent="0.3">
      <c r="A8">
        <v>7</v>
      </c>
      <c r="E8" s="108">
        <f t="shared" si="5"/>
        <v>1274046.4458873591</v>
      </c>
      <c r="I8" s="29">
        <f t="shared" si="6"/>
        <v>12423.477096294622</v>
      </c>
      <c r="J8" s="29">
        <f t="shared" si="0"/>
        <v>8493.6429725823946</v>
      </c>
      <c r="K8" s="29">
        <f t="shared" si="1"/>
        <v>3929.8341237122277</v>
      </c>
      <c r="L8" s="29">
        <f t="shared" si="2"/>
        <v>992.11972916128775</v>
      </c>
      <c r="M8">
        <f t="shared" si="3"/>
        <v>9.3333333333333341E-3</v>
      </c>
      <c r="N8">
        <f t="shared" si="4"/>
        <v>7.8112491402160256E-4</v>
      </c>
    </row>
    <row r="9" spans="1:14" x14ac:dyDescent="0.3">
      <c r="A9">
        <v>8</v>
      </c>
      <c r="E9" s="108">
        <f t="shared" si="5"/>
        <v>1269124.4920344856</v>
      </c>
      <c r="I9" s="29">
        <f t="shared" si="6"/>
        <v>12423.477096294622</v>
      </c>
      <c r="J9" s="29">
        <f t="shared" si="0"/>
        <v>8460.8299468965706</v>
      </c>
      <c r="K9" s="29">
        <f t="shared" si="1"/>
        <v>3962.6471493980516</v>
      </c>
      <c r="L9" s="29">
        <f t="shared" si="2"/>
        <v>1130.1240554786332</v>
      </c>
      <c r="M9">
        <f t="shared" si="3"/>
        <v>1.0666666666666666E-2</v>
      </c>
      <c r="N9">
        <f t="shared" si="4"/>
        <v>8.932644151794511E-4</v>
      </c>
    </row>
    <row r="10" spans="1:14" x14ac:dyDescent="0.3">
      <c r="A10">
        <v>9</v>
      </c>
      <c r="E10" s="108">
        <f t="shared" si="5"/>
        <v>1264031.7208296089</v>
      </c>
      <c r="I10" s="29">
        <f t="shared" si="6"/>
        <v>12423.477096294622</v>
      </c>
      <c r="J10" s="29">
        <f t="shared" si="0"/>
        <v>8426.87813886406</v>
      </c>
      <c r="K10" s="29">
        <f t="shared" si="1"/>
        <v>3996.5989574305622</v>
      </c>
      <c r="L10" s="29">
        <f t="shared" si="2"/>
        <v>1267.0189158373773</v>
      </c>
      <c r="M10">
        <f t="shared" si="3"/>
        <v>1.2E-2</v>
      </c>
      <c r="N10">
        <f t="shared" si="4"/>
        <v>1.0055425391276573E-3</v>
      </c>
    </row>
    <row r="11" spans="1:14" x14ac:dyDescent="0.3">
      <c r="A11">
        <v>10</v>
      </c>
      <c r="E11" s="108">
        <f t="shared" si="5"/>
        <v>1258768.1029563409</v>
      </c>
      <c r="I11" s="29">
        <f t="shared" si="6"/>
        <v>12423.477096294622</v>
      </c>
      <c r="J11" s="29">
        <f t="shared" si="0"/>
        <v>8391.787353042273</v>
      </c>
      <c r="K11" s="29">
        <f t="shared" si="1"/>
        <v>4031.6897432523492</v>
      </c>
      <c r="L11" s="29">
        <f t="shared" si="2"/>
        <v>1402.7446746444259</v>
      </c>
      <c r="M11">
        <f t="shared" si="3"/>
        <v>1.3333333333333332E-2</v>
      </c>
      <c r="N11">
        <f t="shared" si="4"/>
        <v>1.1179596446494466E-3</v>
      </c>
    </row>
    <row r="12" spans="1:14" x14ac:dyDescent="0.3">
      <c r="A12">
        <v>11</v>
      </c>
      <c r="E12" s="108">
        <f t="shared" si="5"/>
        <v>1253333.6685384442</v>
      </c>
      <c r="I12" s="29">
        <f t="shared" si="6"/>
        <v>12423.477096294622</v>
      </c>
      <c r="J12" s="29">
        <f t="shared" si="0"/>
        <v>8355.5577902562945</v>
      </c>
      <c r="K12" s="29">
        <f t="shared" si="1"/>
        <v>4067.9193060383277</v>
      </c>
      <c r="L12" s="29">
        <f t="shared" si="2"/>
        <v>1537.2416075433173</v>
      </c>
      <c r="M12">
        <f t="shared" si="3"/>
        <v>1.4666666666666666E-2</v>
      </c>
      <c r="N12">
        <f t="shared" si="4"/>
        <v>1.2305160919426905E-3</v>
      </c>
    </row>
    <row r="13" spans="1:14" x14ac:dyDescent="0.3">
      <c r="A13">
        <v>12</v>
      </c>
      <c r="E13" s="108">
        <f t="shared" si="5"/>
        <v>1247728.5076248625</v>
      </c>
      <c r="I13" s="29">
        <f t="shared" si="6"/>
        <v>12423.477096294622</v>
      </c>
      <c r="J13" s="29">
        <f t="shared" si="0"/>
        <v>8318.1900508324179</v>
      </c>
      <c r="K13" s="29">
        <f t="shared" si="1"/>
        <v>4105.2870454622043</v>
      </c>
      <c r="L13" s="29">
        <f t="shared" si="2"/>
        <v>1670.4499350990022</v>
      </c>
      <c r="M13">
        <f t="shared" si="3"/>
        <v>1.6E-2</v>
      </c>
      <c r="N13">
        <f t="shared" si="4"/>
        <v>1.3432122426282334E-3</v>
      </c>
    </row>
    <row r="14" spans="1:14" x14ac:dyDescent="0.3">
      <c r="A14">
        <v>13</v>
      </c>
      <c r="E14" s="108">
        <f t="shared" si="5"/>
        <v>1241952.7706443011</v>
      </c>
      <c r="I14" s="29">
        <f t="shared" si="6"/>
        <v>12423.477096294622</v>
      </c>
      <c r="J14" s="29">
        <f t="shared" si="0"/>
        <v>8279.6851376286741</v>
      </c>
      <c r="K14" s="29">
        <f t="shared" si="1"/>
        <v>4143.7919586659482</v>
      </c>
      <c r="L14" s="29">
        <f t="shared" si="2"/>
        <v>1802.309856887777</v>
      </c>
      <c r="M14">
        <f t="shared" si="3"/>
        <v>1.7333333333333336E-2</v>
      </c>
      <c r="N14">
        <f t="shared" si="4"/>
        <v>1.4560484597563317E-3</v>
      </c>
    </row>
    <row r="15" spans="1:14" x14ac:dyDescent="0.3">
      <c r="A15">
        <v>14</v>
      </c>
      <c r="E15" s="108">
        <f t="shared" si="5"/>
        <v>1236006.6688287475</v>
      </c>
      <c r="I15" s="29">
        <f t="shared" si="6"/>
        <v>12423.477096294622</v>
      </c>
      <c r="J15" s="29">
        <f t="shared" si="0"/>
        <v>8240.0444588583177</v>
      </c>
      <c r="K15" s="29">
        <f t="shared" si="1"/>
        <v>4183.4326374363045</v>
      </c>
      <c r="L15" s="29">
        <f t="shared" si="2"/>
        <v>1932.7615859748912</v>
      </c>
      <c r="M15">
        <f t="shared" si="3"/>
        <v>1.8666666666666668E-2</v>
      </c>
      <c r="N15">
        <f t="shared" si="4"/>
        <v>1.569025107815647E-3</v>
      </c>
    </row>
    <row r="16" spans="1:14" x14ac:dyDescent="0.3">
      <c r="A16">
        <v>15</v>
      </c>
      <c r="E16" s="108">
        <f t="shared" si="5"/>
        <v>1229890.4746053363</v>
      </c>
      <c r="I16" s="29">
        <f t="shared" si="6"/>
        <v>12423.477096294622</v>
      </c>
      <c r="J16" s="29">
        <f t="shared" si="0"/>
        <v>8199.269830702242</v>
      </c>
      <c r="K16" s="29">
        <f t="shared" si="1"/>
        <v>4224.2072655923803</v>
      </c>
      <c r="L16" s="29">
        <f t="shared" si="2"/>
        <v>2061.7453837496619</v>
      </c>
      <c r="M16">
        <f t="shared" si="3"/>
        <v>0.02</v>
      </c>
      <c r="N16">
        <f t="shared" si="4"/>
        <v>1.6821425527395739E-3</v>
      </c>
    </row>
    <row r="17" spans="1:14" x14ac:dyDescent="0.3">
      <c r="A17">
        <v>16</v>
      </c>
      <c r="E17" s="108">
        <f t="shared" si="5"/>
        <v>1223604.5219559942</v>
      </c>
      <c r="I17" s="29">
        <f t="shared" si="6"/>
        <v>12423.477096294622</v>
      </c>
      <c r="J17" s="29">
        <f t="shared" si="0"/>
        <v>8157.3634797066288</v>
      </c>
      <c r="K17" s="29">
        <f t="shared" si="1"/>
        <v>4266.1136165879934</v>
      </c>
      <c r="L17" s="29">
        <f t="shared" si="2"/>
        <v>2189.2015950997638</v>
      </c>
      <c r="M17">
        <f t="shared" si="3"/>
        <v>2.1333333333333333E-2</v>
      </c>
      <c r="N17">
        <f t="shared" si="4"/>
        <v>1.7954011619146781E-3</v>
      </c>
    </row>
    <row r="18" spans="1:14" x14ac:dyDescent="0.3">
      <c r="A18">
        <v>17</v>
      </c>
      <c r="E18" s="108">
        <f t="shared" si="5"/>
        <v>1217149.2067443063</v>
      </c>
      <c r="I18" s="29">
        <f t="shared" si="6"/>
        <v>12423.477096294622</v>
      </c>
      <c r="J18" s="29">
        <f t="shared" si="0"/>
        <v>8114.3280449620424</v>
      </c>
      <c r="K18" s="29">
        <f t="shared" si="1"/>
        <v>4309.1490513325798</v>
      </c>
      <c r="L18" s="29">
        <f t="shared" si="2"/>
        <v>2315.0706838964993</v>
      </c>
      <c r="M18">
        <f t="shared" si="3"/>
        <v>2.2666666666666665E-2</v>
      </c>
      <c r="N18">
        <f t="shared" si="4"/>
        <v>1.9088013041885787E-3</v>
      </c>
    </row>
    <row r="19" spans="1:14" x14ac:dyDescent="0.3">
      <c r="A19">
        <v>18</v>
      </c>
      <c r="E19" s="108">
        <f t="shared" si="5"/>
        <v>1210524.9870090771</v>
      </c>
      <c r="I19" s="29">
        <f t="shared" si="6"/>
        <v>12423.477096294622</v>
      </c>
      <c r="J19" s="29">
        <f t="shared" si="0"/>
        <v>8070.1665800605142</v>
      </c>
      <c r="K19" s="29">
        <f t="shared" si="1"/>
        <v>4353.310516234108</v>
      </c>
      <c r="L19" s="29">
        <f t="shared" si="2"/>
        <v>2439.293268765492</v>
      </c>
      <c r="M19">
        <f t="shared" si="3"/>
        <v>2.4E-2</v>
      </c>
      <c r="N19">
        <f t="shared" si="4"/>
        <v>2.0223433498771648E-3</v>
      </c>
    </row>
    <row r="20" spans="1:14" x14ac:dyDescent="0.3">
      <c r="A20">
        <v>19</v>
      </c>
      <c r="E20" s="108">
        <f t="shared" si="5"/>
        <v>1203732.3832240775</v>
      </c>
      <c r="I20" s="29">
        <f t="shared" si="6"/>
        <v>12423.477096294622</v>
      </c>
      <c r="J20" s="29">
        <f t="shared" si="0"/>
        <v>8024.8825548271843</v>
      </c>
      <c r="K20" s="29">
        <f t="shared" si="1"/>
        <v>4398.5945414674379</v>
      </c>
      <c r="L20" s="29">
        <f t="shared" si="2"/>
        <v>2561.8101591189793</v>
      </c>
      <c r="M20">
        <f t="shared" si="3"/>
        <v>2.5333333333333333E-2</v>
      </c>
      <c r="N20">
        <f t="shared" si="4"/>
        <v>2.136027670772922E-3</v>
      </c>
    </row>
    <row r="21" spans="1:14" x14ac:dyDescent="0.3">
      <c r="A21">
        <v>20</v>
      </c>
      <c r="E21" s="108">
        <f t="shared" si="5"/>
        <v>1196771.978523491</v>
      </c>
      <c r="I21" s="29">
        <f t="shared" si="6"/>
        <v>12423.477096294622</v>
      </c>
      <c r="J21" s="29">
        <f t="shared" si="0"/>
        <v>7978.4798568232736</v>
      </c>
      <c r="K21" s="29">
        <f t="shared" si="1"/>
        <v>4444.9972394713486</v>
      </c>
      <c r="L21" s="29">
        <f t="shared" si="2"/>
        <v>2682.5623914211178</v>
      </c>
      <c r="M21">
        <f t="shared" si="3"/>
        <v>2.6666666666666665E-2</v>
      </c>
      <c r="N21">
        <f t="shared" si="4"/>
        <v>2.2498546401527042E-3</v>
      </c>
    </row>
    <row r="22" spans="1:14" x14ac:dyDescent="0.3">
      <c r="A22">
        <v>21</v>
      </c>
      <c r="E22" s="108">
        <f t="shared" si="5"/>
        <v>1189644.4188925985</v>
      </c>
      <c r="I22" s="29">
        <f t="shared" si="6"/>
        <v>12423.477096294622</v>
      </c>
      <c r="J22" s="29">
        <f t="shared" si="0"/>
        <v>7930.9627926173234</v>
      </c>
      <c r="K22" s="29">
        <f t="shared" si="1"/>
        <v>4492.5143036772988</v>
      </c>
      <c r="L22" s="29">
        <f t="shared" si="2"/>
        <v>2801.4912656602119</v>
      </c>
      <c r="M22">
        <f t="shared" si="3"/>
        <v>2.7999999999999997E-2</v>
      </c>
      <c r="N22">
        <f t="shared" si="4"/>
        <v>2.3638246327857271E-3</v>
      </c>
    </row>
    <row r="23" spans="1:14" x14ac:dyDescent="0.3">
      <c r="A23">
        <v>22</v>
      </c>
      <c r="E23" s="108">
        <f t="shared" si="5"/>
        <v>1182350.4133232611</v>
      </c>
      <c r="I23" s="29">
        <f t="shared" si="6"/>
        <v>12423.477096294622</v>
      </c>
      <c r="J23" s="29">
        <f t="shared" si="0"/>
        <v>7882.3360888217412</v>
      </c>
      <c r="K23" s="29">
        <f t="shared" si="1"/>
        <v>4541.141007472881</v>
      </c>
      <c r="L23" s="29">
        <f t="shared" si="2"/>
        <v>2918.5383819997805</v>
      </c>
      <c r="M23">
        <f t="shared" si="3"/>
        <v>2.9333333333333333E-2</v>
      </c>
      <c r="N23">
        <f t="shared" si="4"/>
        <v>2.4779380249413396E-3</v>
      </c>
    </row>
    <row r="24" spans="1:14" x14ac:dyDescent="0.3">
      <c r="A24">
        <v>23</v>
      </c>
      <c r="E24" s="108">
        <f t="shared" si="5"/>
        <v>1174890.7339337883</v>
      </c>
      <c r="I24" s="29">
        <f t="shared" si="6"/>
        <v>12423.477096294622</v>
      </c>
      <c r="J24" s="29">
        <f t="shared" si="0"/>
        <v>7832.6048928919226</v>
      </c>
      <c r="K24" s="29">
        <f t="shared" si="1"/>
        <v>4590.8722034026996</v>
      </c>
      <c r="L24" s="29">
        <f t="shared" si="2"/>
        <v>3033.6456775819092</v>
      </c>
      <c r="M24">
        <f t="shared" si="3"/>
        <v>3.0666666666666668E-2</v>
      </c>
      <c r="N24">
        <f t="shared" si="4"/>
        <v>2.592195194397795E-3</v>
      </c>
    </row>
    <row r="25" spans="1:14" x14ac:dyDescent="0.3">
      <c r="A25">
        <v>24</v>
      </c>
      <c r="E25" s="108">
        <f t="shared" si="5"/>
        <v>1167266.2160528037</v>
      </c>
      <c r="I25" s="29">
        <f t="shared" si="6"/>
        <v>12423.477096294622</v>
      </c>
      <c r="J25" s="29">
        <f t="shared" si="0"/>
        <v>7781.774773685358</v>
      </c>
      <c r="K25" s="29">
        <f t="shared" si="1"/>
        <v>4641.7023226092642</v>
      </c>
      <c r="L25" s="29">
        <f t="shared" si="2"/>
        <v>3146.7554634512685</v>
      </c>
      <c r="M25">
        <f t="shared" si="3"/>
        <v>3.2000000000000001E-2</v>
      </c>
      <c r="N25">
        <f t="shared" si="4"/>
        <v>2.7065965204493558E-3</v>
      </c>
    </row>
    <row r="26" spans="1:14" x14ac:dyDescent="0.3">
      <c r="A26">
        <v>25</v>
      </c>
      <c r="E26" s="108">
        <f t="shared" si="5"/>
        <v>1159477.758266743</v>
      </c>
      <c r="I26" s="29">
        <f t="shared" si="6"/>
        <v>12423.477096294622</v>
      </c>
      <c r="J26" s="29">
        <f t="shared" si="0"/>
        <v>7729.8517217782874</v>
      </c>
      <c r="K26" s="29">
        <f t="shared" si="1"/>
        <v>4693.6253745163349</v>
      </c>
      <c r="L26" s="29">
        <f t="shared" si="2"/>
        <v>3257.8104615755092</v>
      </c>
      <c r="M26">
        <f t="shared" si="3"/>
        <v>3.3333333333333333E-2</v>
      </c>
      <c r="N26">
        <f t="shared" si="4"/>
        <v>2.8211423839156202E-3</v>
      </c>
    </row>
    <row r="27" spans="1:14" x14ac:dyDescent="0.3">
      <c r="A27">
        <v>26</v>
      </c>
      <c r="E27" s="108">
        <f t="shared" si="5"/>
        <v>1151526.3224306514</v>
      </c>
      <c r="I27" s="29">
        <f t="shared" si="6"/>
        <v>12423.477096294622</v>
      </c>
      <c r="J27" s="29">
        <f t="shared" si="0"/>
        <v>7676.842149537677</v>
      </c>
      <c r="K27" s="29">
        <f t="shared" si="1"/>
        <v>4746.6349467569453</v>
      </c>
      <c r="L27" s="29">
        <f t="shared" si="2"/>
        <v>3366.7538419276816</v>
      </c>
      <c r="M27">
        <f t="shared" si="3"/>
        <v>3.4666666666666672E-2</v>
      </c>
      <c r="N27">
        <f t="shared" si="4"/>
        <v>2.9358331671487381E-3</v>
      </c>
    </row>
    <row r="28" spans="1:14" x14ac:dyDescent="0.3">
      <c r="A28">
        <v>27</v>
      </c>
      <c r="E28" s="108">
        <f t="shared" si="5"/>
        <v>1143412.9336419667</v>
      </c>
      <c r="I28" s="29">
        <f t="shared" si="6"/>
        <v>12423.477096294622</v>
      </c>
      <c r="J28" s="29">
        <f t="shared" si="0"/>
        <v>7622.7528909464445</v>
      </c>
      <c r="K28" s="29">
        <f t="shared" si="1"/>
        <v>4800.7242053481777</v>
      </c>
      <c r="L28" s="29">
        <f t="shared" si="2"/>
        <v>3473.529259605456</v>
      </c>
      <c r="M28">
        <f t="shared" si="3"/>
        <v>3.6000000000000004E-2</v>
      </c>
      <c r="N28">
        <f t="shared" si="4"/>
        <v>3.0506692540422931E-3</v>
      </c>
    </row>
    <row r="29" spans="1:14" x14ac:dyDescent="0.3">
      <c r="A29">
        <v>28</v>
      </c>
      <c r="E29" s="108">
        <f t="shared" si="5"/>
        <v>1135138.6801770129</v>
      </c>
      <c r="I29" s="29">
        <f t="shared" si="6"/>
        <v>12423.477096294622</v>
      </c>
      <c r="J29" s="29">
        <f t="shared" si="0"/>
        <v>7567.5912011800865</v>
      </c>
      <c r="K29" s="29">
        <f t="shared" si="1"/>
        <v>4855.8858951145357</v>
      </c>
      <c r="L29" s="29">
        <f t="shared" si="2"/>
        <v>3578.0808919545616</v>
      </c>
      <c r="M29">
        <f t="shared" si="3"/>
        <v>3.7333333333333336E-2</v>
      </c>
      <c r="N29">
        <f t="shared" si="4"/>
        <v>3.165651030039629E-3</v>
      </c>
    </row>
    <row r="30" spans="1:14" x14ac:dyDescent="0.3">
      <c r="A30">
        <v>29</v>
      </c>
      <c r="E30" s="108">
        <f t="shared" si="5"/>
        <v>1126704.7133899438</v>
      </c>
      <c r="I30" s="29">
        <f t="shared" si="6"/>
        <v>12423.477096294622</v>
      </c>
      <c r="J30" s="29">
        <f t="shared" si="0"/>
        <v>7511.3647559329593</v>
      </c>
      <c r="K30" s="29">
        <f t="shared" si="1"/>
        <v>4912.112340361663</v>
      </c>
      <c r="L30" s="29">
        <f t="shared" si="2"/>
        <v>3680.3534756668132</v>
      </c>
      <c r="M30">
        <f t="shared" si="3"/>
        <v>3.8666666666666669E-2</v>
      </c>
      <c r="N30">
        <f t="shared" si="4"/>
        <v>3.2807788821421768E-3</v>
      </c>
    </row>
    <row r="31" spans="1:14" x14ac:dyDescent="0.3">
      <c r="A31">
        <v>30</v>
      </c>
      <c r="E31" s="108">
        <f t="shared" si="5"/>
        <v>1118112.2475739154</v>
      </c>
      <c r="I31" s="29">
        <f t="shared" si="6"/>
        <v>12423.477096294622</v>
      </c>
      <c r="J31" s="29">
        <f t="shared" si="0"/>
        <v>7454.0816504927698</v>
      </c>
      <c r="K31" s="29">
        <f t="shared" si="1"/>
        <v>4969.3954458018525</v>
      </c>
      <c r="L31" s="29">
        <f t="shared" si="2"/>
        <v>3780.2923438218959</v>
      </c>
      <c r="M31">
        <f t="shared" si="3"/>
        <v>0.04</v>
      </c>
      <c r="N31">
        <f t="shared" si="4"/>
        <v>3.3960531989175591E-3</v>
      </c>
    </row>
    <row r="32" spans="1:14" x14ac:dyDescent="0.3">
      <c r="A32">
        <v>31</v>
      </c>
      <c r="E32" s="108">
        <f t="shared" si="5"/>
        <v>1109362.5597842918</v>
      </c>
      <c r="I32" s="29">
        <f t="shared" si="6"/>
        <v>12423.477096294622</v>
      </c>
      <c r="J32" s="29">
        <f t="shared" si="0"/>
        <v>7395.750398561946</v>
      </c>
      <c r="K32" s="29">
        <f t="shared" si="1"/>
        <v>5027.7266977326763</v>
      </c>
      <c r="L32" s="29">
        <f t="shared" si="2"/>
        <v>3750.3798425796977</v>
      </c>
      <c r="M32">
        <v>0.04</v>
      </c>
      <c r="N32">
        <f t="shared" si="4"/>
        <v>3.3960531989175591E-3</v>
      </c>
    </row>
    <row r="33" spans="1:14" x14ac:dyDescent="0.3">
      <c r="A33">
        <v>32</v>
      </c>
      <c r="E33" s="108">
        <f t="shared" si="5"/>
        <v>1100584.4532439795</v>
      </c>
      <c r="I33" s="29">
        <f t="shared" si="6"/>
        <v>12423.477096294622</v>
      </c>
      <c r="J33" s="29">
        <f t="shared" si="0"/>
        <v>7337.2296882931969</v>
      </c>
      <c r="K33" s="29">
        <f t="shared" si="1"/>
        <v>5086.2474080014254</v>
      </c>
      <c r="L33" s="29">
        <f t="shared" si="2"/>
        <v>3720.3701863377196</v>
      </c>
      <c r="M33">
        <v>0.04</v>
      </c>
      <c r="N33">
        <f t="shared" si="4"/>
        <v>3.3960531989175591E-3</v>
      </c>
    </row>
    <row r="34" spans="1:14" x14ac:dyDescent="0.3">
      <c r="A34">
        <v>33</v>
      </c>
      <c r="E34" s="108">
        <f t="shared" si="5"/>
        <v>1091777.8356496403</v>
      </c>
      <c r="I34" s="29">
        <f t="shared" si="6"/>
        <v>12423.477096294622</v>
      </c>
      <c r="J34" s="29">
        <f t="shared" si="0"/>
        <v>7278.5189043309356</v>
      </c>
      <c r="K34" s="29">
        <f t="shared" si="1"/>
        <v>5144.9581919636867</v>
      </c>
      <c r="L34" s="29">
        <f t="shared" si="2"/>
        <v>3690.2630595391347</v>
      </c>
      <c r="M34">
        <v>0.04</v>
      </c>
      <c r="N34">
        <f t="shared" si="4"/>
        <v>3.3960531989175591E-3</v>
      </c>
    </row>
    <row r="35" spans="1:14" x14ac:dyDescent="0.3">
      <c r="A35">
        <v>34</v>
      </c>
      <c r="E35" s="108">
        <f t="shared" si="5"/>
        <v>1082942.6143981377</v>
      </c>
      <c r="I35" s="29">
        <f t="shared" si="6"/>
        <v>12423.477096294622</v>
      </c>
      <c r="J35" s="29">
        <f t="shared" si="0"/>
        <v>7219.6174293209178</v>
      </c>
      <c r="K35" s="29">
        <f t="shared" si="1"/>
        <v>5203.8596669737044</v>
      </c>
      <c r="L35" s="29">
        <f t="shared" si="2"/>
        <v>3660.0581456021955</v>
      </c>
      <c r="M35">
        <v>0.04</v>
      </c>
      <c r="N35">
        <f t="shared" si="4"/>
        <v>3.3960531989175591E-3</v>
      </c>
    </row>
    <row r="36" spans="1:14" x14ac:dyDescent="0.3">
      <c r="A36">
        <v>35</v>
      </c>
      <c r="E36" s="108">
        <f t="shared" si="5"/>
        <v>1074078.6965855616</v>
      </c>
      <c r="I36" s="29">
        <f t="shared" si="6"/>
        <v>12423.477096294622</v>
      </c>
      <c r="J36" s="29">
        <f t="shared" si="0"/>
        <v>7160.5246439037446</v>
      </c>
      <c r="K36" s="29">
        <f t="shared" si="1"/>
        <v>5262.9524523908776</v>
      </c>
      <c r="L36" s="29">
        <f t="shared" si="2"/>
        <v>3629.7551269169057</v>
      </c>
      <c r="M36">
        <v>0.04</v>
      </c>
      <c r="N36">
        <f t="shared" si="4"/>
        <v>3.3960531989175591E-3</v>
      </c>
    </row>
    <row r="37" spans="1:14" x14ac:dyDescent="0.3">
      <c r="A37">
        <v>36</v>
      </c>
      <c r="E37" s="108">
        <f t="shared" si="5"/>
        <v>1065185.9890062539</v>
      </c>
      <c r="I37" s="29">
        <f t="shared" si="6"/>
        <v>12423.477096294622</v>
      </c>
      <c r="J37" s="29">
        <f t="shared" si="0"/>
        <v>7101.2399267083601</v>
      </c>
      <c r="K37" s="29">
        <f t="shared" si="1"/>
        <v>5322.2371695862621</v>
      </c>
      <c r="L37" s="29">
        <f t="shared" si="2"/>
        <v>3599.3536848416807</v>
      </c>
      <c r="M37">
        <v>0.04</v>
      </c>
      <c r="N37">
        <f t="shared" si="4"/>
        <v>3.3960531989175591E-3</v>
      </c>
    </row>
    <row r="38" spans="1:14" x14ac:dyDescent="0.3">
      <c r="A38">
        <v>37</v>
      </c>
      <c r="E38" s="108">
        <f t="shared" si="5"/>
        <v>1056264.3981518259</v>
      </c>
      <c r="I38" s="29">
        <f t="shared" si="6"/>
        <v>12423.477096294622</v>
      </c>
      <c r="J38" s="29">
        <f t="shared" si="0"/>
        <v>7041.7626543455062</v>
      </c>
      <c r="K38" s="29">
        <f t="shared" si="1"/>
        <v>5381.714441949116</v>
      </c>
      <c r="L38" s="29">
        <f t="shared" si="2"/>
        <v>3568.8534996999965</v>
      </c>
      <c r="M38">
        <v>0.04</v>
      </c>
      <c r="N38">
        <f t="shared" si="4"/>
        <v>3.3960531989175591E-3</v>
      </c>
    </row>
    <row r="39" spans="1:14" x14ac:dyDescent="0.3">
      <c r="A39">
        <v>38</v>
      </c>
      <c r="E39" s="108">
        <f t="shared" si="5"/>
        <v>1047313.8302101769</v>
      </c>
      <c r="I39" s="29">
        <f t="shared" si="6"/>
        <v>12423.477096294622</v>
      </c>
      <c r="J39" s="29">
        <f t="shared" si="0"/>
        <v>6982.0922014011794</v>
      </c>
      <c r="K39" s="29">
        <f t="shared" si="1"/>
        <v>5441.3848948934428</v>
      </c>
      <c r="L39" s="29">
        <f t="shared" si="2"/>
        <v>3538.2542507770281</v>
      </c>
      <c r="M39">
        <v>0.04</v>
      </c>
      <c r="N39">
        <f t="shared" si="4"/>
        <v>3.3960531989175591E-3</v>
      </c>
    </row>
    <row r="40" spans="1:14" x14ac:dyDescent="0.3">
      <c r="A40">
        <v>39</v>
      </c>
      <c r="E40" s="108">
        <f t="shared" si="5"/>
        <v>1038334.1910645064</v>
      </c>
      <c r="I40" s="29">
        <f t="shared" si="6"/>
        <v>12423.477096294622</v>
      </c>
      <c r="J40" s="29">
        <f t="shared" si="0"/>
        <v>6922.2279404300434</v>
      </c>
      <c r="K40" s="29">
        <f t="shared" si="1"/>
        <v>5501.2491558645788</v>
      </c>
      <c r="L40" s="29">
        <f t="shared" si="2"/>
        <v>3507.5556163162764</v>
      </c>
      <c r="M40">
        <v>0.04</v>
      </c>
      <c r="N40">
        <f t="shared" si="4"/>
        <v>3.3960531989175591E-3</v>
      </c>
    </row>
    <row r="41" spans="1:14" x14ac:dyDescent="0.3">
      <c r="A41">
        <v>40</v>
      </c>
      <c r="E41" s="108">
        <f t="shared" si="5"/>
        <v>1029325.3862923256</v>
      </c>
      <c r="I41" s="29">
        <f t="shared" si="6"/>
        <v>12423.477096294622</v>
      </c>
      <c r="J41" s="29">
        <f t="shared" si="0"/>
        <v>6862.1692419488372</v>
      </c>
      <c r="K41" s="29">
        <f t="shared" si="1"/>
        <v>5561.307854345785</v>
      </c>
      <c r="L41" s="29">
        <f t="shared" si="2"/>
        <v>3476.757273516188</v>
      </c>
      <c r="M41">
        <v>0.04</v>
      </c>
      <c r="N41">
        <f t="shared" si="4"/>
        <v>3.3960531989175591E-3</v>
      </c>
    </row>
    <row r="42" spans="1:14" x14ac:dyDescent="0.3">
      <c r="A42">
        <v>41</v>
      </c>
      <c r="E42" s="108">
        <f t="shared" si="5"/>
        <v>1020287.3211644636</v>
      </c>
      <c r="I42" s="29">
        <f t="shared" si="6"/>
        <v>12423.477096294622</v>
      </c>
      <c r="J42" s="29">
        <f t="shared" si="0"/>
        <v>6801.9154744297584</v>
      </c>
      <c r="K42" s="29">
        <f t="shared" si="1"/>
        <v>5621.5616218648638</v>
      </c>
      <c r="L42" s="29">
        <f t="shared" si="2"/>
        <v>3445.8588985267575</v>
      </c>
      <c r="M42">
        <v>0.04</v>
      </c>
      <c r="N42">
        <f t="shared" si="4"/>
        <v>3.3960531989175591E-3</v>
      </c>
    </row>
    <row r="43" spans="1:14" x14ac:dyDescent="0.3">
      <c r="A43">
        <v>42</v>
      </c>
      <c r="E43" s="108">
        <f t="shared" si="5"/>
        <v>1011219.900644072</v>
      </c>
      <c r="I43" s="29">
        <f t="shared" si="6"/>
        <v>12423.477096294622</v>
      </c>
      <c r="J43" s="29">
        <f t="shared" si="0"/>
        <v>6741.466004293814</v>
      </c>
      <c r="K43" s="29">
        <f t="shared" si="1"/>
        <v>5682.0110920008083</v>
      </c>
      <c r="L43" s="29">
        <f t="shared" si="2"/>
        <v>3414.8601664461225</v>
      </c>
      <c r="M43">
        <v>0.04</v>
      </c>
      <c r="N43">
        <f t="shared" si="4"/>
        <v>3.3960531989175591E-3</v>
      </c>
    </row>
    <row r="44" spans="1:14" x14ac:dyDescent="0.3">
      <c r="A44">
        <v>43</v>
      </c>
      <c r="E44" s="108">
        <f t="shared" si="5"/>
        <v>1002123.0293856252</v>
      </c>
      <c r="I44" s="29">
        <f t="shared" si="6"/>
        <v>12423.477096294622</v>
      </c>
      <c r="J44" s="29">
        <f t="shared" si="0"/>
        <v>6680.820195904168</v>
      </c>
      <c r="K44" s="29">
        <f t="shared" si="1"/>
        <v>5742.6569003904542</v>
      </c>
      <c r="L44" s="29">
        <f t="shared" si="2"/>
        <v>3383.7607513171506</v>
      </c>
      <c r="M44">
        <v>0.04</v>
      </c>
      <c r="N44">
        <f t="shared" si="4"/>
        <v>3.3960531989175591E-3</v>
      </c>
    </row>
    <row r="45" spans="1:14" x14ac:dyDescent="0.3">
      <c r="A45">
        <v>44</v>
      </c>
      <c r="E45" s="108">
        <f t="shared" si="5"/>
        <v>992996.61173391761</v>
      </c>
      <c r="I45" s="29">
        <f t="shared" si="6"/>
        <v>12423.477096294622</v>
      </c>
      <c r="J45" s="29">
        <f t="shared" si="0"/>
        <v>6619.977411559451</v>
      </c>
      <c r="K45" s="29">
        <f t="shared" si="1"/>
        <v>5803.4996847351713</v>
      </c>
      <c r="L45" s="29">
        <f t="shared" si="2"/>
        <v>3352.5603261240062</v>
      </c>
      <c r="M45">
        <v>0.04</v>
      </c>
      <c r="N45">
        <f t="shared" si="4"/>
        <v>3.3960531989175591E-3</v>
      </c>
    </row>
    <row r="46" spans="1:14" x14ac:dyDescent="0.3">
      <c r="A46">
        <v>45</v>
      </c>
      <c r="E46" s="108">
        <f t="shared" si="5"/>
        <v>983840.55172305845</v>
      </c>
      <c r="I46" s="29">
        <f t="shared" si="6"/>
        <v>12423.477096294622</v>
      </c>
      <c r="J46" s="29">
        <f t="shared" si="0"/>
        <v>6558.9370114870571</v>
      </c>
      <c r="K46" s="29">
        <f t="shared" si="1"/>
        <v>5864.5400848075651</v>
      </c>
      <c r="L46" s="29">
        <f t="shared" si="2"/>
        <v>3321.2585627887179</v>
      </c>
      <c r="M46">
        <v>0.04</v>
      </c>
      <c r="N46">
        <f t="shared" si="4"/>
        <v>3.3960531989175591E-3</v>
      </c>
    </row>
    <row r="47" spans="1:14" x14ac:dyDescent="0.3">
      <c r="A47">
        <v>46</v>
      </c>
      <c r="E47" s="108">
        <f t="shared" si="5"/>
        <v>974654.75307546218</v>
      </c>
      <c r="I47" s="29">
        <f t="shared" si="6"/>
        <v>12423.477096294622</v>
      </c>
      <c r="J47" s="29">
        <f t="shared" si="0"/>
        <v>6497.6983538364148</v>
      </c>
      <c r="K47" s="29">
        <f t="shared" si="1"/>
        <v>5925.7787424582075</v>
      </c>
      <c r="L47" s="29">
        <f t="shared" si="2"/>
        <v>3289.8551321677242</v>
      </c>
      <c r="M47">
        <v>0.04</v>
      </c>
      <c r="N47">
        <f t="shared" si="4"/>
        <v>3.3960531989175591E-3</v>
      </c>
    </row>
    <row r="48" spans="1:14" x14ac:dyDescent="0.3">
      <c r="A48">
        <v>47</v>
      </c>
      <c r="E48" s="108">
        <f t="shared" si="5"/>
        <v>965439.11920083629</v>
      </c>
      <c r="I48" s="29">
        <f t="shared" si="6"/>
        <v>12423.477096294622</v>
      </c>
      <c r="J48" s="29">
        <f t="shared" si="0"/>
        <v>6436.2607946722419</v>
      </c>
      <c r="K48" s="29">
        <f t="shared" si="1"/>
        <v>5987.2163016223803</v>
      </c>
      <c r="L48" s="29">
        <f t="shared" si="2"/>
        <v>3258.3497040484149</v>
      </c>
      <c r="M48">
        <v>0.04</v>
      </c>
      <c r="N48">
        <f t="shared" si="4"/>
        <v>3.3960531989175591E-3</v>
      </c>
    </row>
    <row r="49" spans="1:14" x14ac:dyDescent="0.3">
      <c r="A49">
        <v>48</v>
      </c>
      <c r="E49" s="108">
        <f t="shared" si="5"/>
        <v>956193.55319516559</v>
      </c>
      <c r="I49" s="29">
        <f t="shared" si="6"/>
        <v>12423.477096294622</v>
      </c>
      <c r="J49" s="29">
        <f t="shared" si="0"/>
        <v>6374.6236879677708</v>
      </c>
      <c r="K49" s="29">
        <f t="shared" si="1"/>
        <v>6048.8534083268514</v>
      </c>
      <c r="L49" s="29">
        <f t="shared" si="2"/>
        <v>3226.7419471456574</v>
      </c>
      <c r="M49">
        <v>0.04</v>
      </c>
      <c r="N49">
        <f t="shared" si="4"/>
        <v>3.3960531989175591E-3</v>
      </c>
    </row>
    <row r="50" spans="1:14" x14ac:dyDescent="0.3">
      <c r="A50">
        <v>49</v>
      </c>
      <c r="E50" s="108">
        <f t="shared" si="5"/>
        <v>946917.95783969306</v>
      </c>
      <c r="I50" s="29">
        <f t="shared" si="6"/>
        <v>12423.477096294622</v>
      </c>
      <c r="J50" s="29">
        <f t="shared" si="0"/>
        <v>6312.786385597954</v>
      </c>
      <c r="K50" s="29">
        <f t="shared" si="1"/>
        <v>6110.6907106966682</v>
      </c>
      <c r="L50" s="29">
        <f t="shared" si="2"/>
        <v>3195.0315290983149</v>
      </c>
      <c r="M50">
        <v>0.04</v>
      </c>
      <c r="N50">
        <f t="shared" si="4"/>
        <v>3.3960531989175591E-3</v>
      </c>
    </row>
    <row r="51" spans="1:14" x14ac:dyDescent="0.3">
      <c r="A51">
        <v>50</v>
      </c>
      <c r="E51" s="108">
        <f t="shared" si="5"/>
        <v>937612.23559989815</v>
      </c>
      <c r="I51" s="29">
        <f t="shared" si="6"/>
        <v>12423.477096294622</v>
      </c>
      <c r="J51" s="29">
        <f t="shared" si="0"/>
        <v>6250.7482373326548</v>
      </c>
      <c r="K51" s="29">
        <f t="shared" si="1"/>
        <v>6172.7288589619675</v>
      </c>
      <c r="L51" s="29">
        <f t="shared" si="2"/>
        <v>3163.2181164657495</v>
      </c>
      <c r="M51">
        <v>0.04</v>
      </c>
      <c r="N51">
        <f t="shared" si="4"/>
        <v>3.3960531989175591E-3</v>
      </c>
    </row>
    <row r="52" spans="1:14" x14ac:dyDescent="0.3">
      <c r="A52">
        <v>51</v>
      </c>
      <c r="E52" s="108">
        <f t="shared" si="5"/>
        <v>928276.28862447047</v>
      </c>
      <c r="I52" s="29">
        <f t="shared" si="6"/>
        <v>12423.477096294622</v>
      </c>
      <c r="J52" s="29">
        <f t="shared" si="0"/>
        <v>6188.5085908298033</v>
      </c>
      <c r="K52" s="29">
        <f t="shared" si="1"/>
        <v>6234.9685054648189</v>
      </c>
      <c r="L52" s="29">
        <f t="shared" si="2"/>
        <v>3131.3013747243181</v>
      </c>
      <c r="M52">
        <v>0.04</v>
      </c>
      <c r="N52">
        <f t="shared" si="4"/>
        <v>3.3960531989175591E-3</v>
      </c>
    </row>
    <row r="53" spans="1:14" x14ac:dyDescent="0.3">
      <c r="A53">
        <v>52</v>
      </c>
      <c r="E53" s="108">
        <f t="shared" si="5"/>
        <v>918910.01874428126</v>
      </c>
      <c r="I53" s="29">
        <f t="shared" si="6"/>
        <v>12423.477096294622</v>
      </c>
      <c r="J53" s="29">
        <f t="shared" si="0"/>
        <v>6126.066791628542</v>
      </c>
      <c r="K53" s="29">
        <f t="shared" si="1"/>
        <v>6297.4103046660803</v>
      </c>
      <c r="L53" s="29">
        <f t="shared" si="2"/>
        <v>3099.2809682638531</v>
      </c>
      <c r="M53">
        <v>0.04</v>
      </c>
      <c r="N53">
        <f t="shared" si="4"/>
        <v>3.3960531989175591E-3</v>
      </c>
    </row>
    <row r="54" spans="1:14" x14ac:dyDescent="0.3">
      <c r="A54">
        <v>53</v>
      </c>
      <c r="E54" s="108">
        <f t="shared" si="5"/>
        <v>909513.32747135137</v>
      </c>
      <c r="I54" s="29">
        <f t="shared" si="6"/>
        <v>12423.477096294622</v>
      </c>
      <c r="J54" s="29">
        <f t="shared" si="0"/>
        <v>6063.4221831423429</v>
      </c>
      <c r="K54" s="29">
        <f t="shared" si="1"/>
        <v>6360.0549131522794</v>
      </c>
      <c r="L54" s="29">
        <f t="shared" si="2"/>
        <v>3067.1565603841341</v>
      </c>
      <c r="M54">
        <v>0.04</v>
      </c>
      <c r="N54">
        <f t="shared" si="4"/>
        <v>3.3960531989175591E-3</v>
      </c>
    </row>
    <row r="55" spans="1:14" x14ac:dyDescent="0.3">
      <c r="A55">
        <v>54</v>
      </c>
      <c r="E55" s="108">
        <f t="shared" si="5"/>
        <v>900086.11599781504</v>
      </c>
      <c r="I55" s="29">
        <f t="shared" si="6"/>
        <v>12423.477096294622</v>
      </c>
      <c r="J55" s="29">
        <f t="shared" si="0"/>
        <v>6000.5741066521005</v>
      </c>
      <c r="K55" s="29">
        <f t="shared" si="1"/>
        <v>6422.9029896425218</v>
      </c>
      <c r="L55" s="29">
        <f t="shared" si="2"/>
        <v>3034.9278132913482</v>
      </c>
      <c r="M55">
        <v>0.04</v>
      </c>
      <c r="N55">
        <f t="shared" si="4"/>
        <v>3.3960531989175591E-3</v>
      </c>
    </row>
    <row r="56" spans="1:14" x14ac:dyDescent="0.3">
      <c r="A56">
        <v>55</v>
      </c>
      <c r="E56" s="108">
        <f t="shared" si="5"/>
        <v>890628.28519488114</v>
      </c>
      <c r="I56" s="29">
        <f t="shared" si="6"/>
        <v>12423.477096294622</v>
      </c>
      <c r="J56" s="29">
        <f t="shared" si="0"/>
        <v>5937.5219012992084</v>
      </c>
      <c r="K56" s="29">
        <f t="shared" si="1"/>
        <v>6485.9551949954139</v>
      </c>
      <c r="L56" s="29">
        <f t="shared" si="2"/>
        <v>3002.594388094536</v>
      </c>
      <c r="M56">
        <v>0.04</v>
      </c>
      <c r="N56">
        <f t="shared" si="4"/>
        <v>3.3960531989175591E-3</v>
      </c>
    </row>
    <row r="57" spans="1:14" x14ac:dyDescent="0.3">
      <c r="A57">
        <v>56</v>
      </c>
      <c r="E57" s="108">
        <f t="shared" si="5"/>
        <v>881139.73561179126</v>
      </c>
      <c r="I57" s="29">
        <f t="shared" si="6"/>
        <v>12423.477096294622</v>
      </c>
      <c r="J57" s="29">
        <f t="shared" si="0"/>
        <v>5874.2649040786091</v>
      </c>
      <c r="K57" s="29">
        <f t="shared" si="1"/>
        <v>6549.2121922160131</v>
      </c>
      <c r="L57" s="29">
        <f t="shared" si="2"/>
        <v>2970.1559448020312</v>
      </c>
      <c r="M57">
        <v>0.04</v>
      </c>
      <c r="N57">
        <f t="shared" si="4"/>
        <v>3.3960531989175591E-3</v>
      </c>
    </row>
    <row r="58" spans="1:14" x14ac:dyDescent="0.3">
      <c r="A58">
        <v>57</v>
      </c>
      <c r="E58" s="108">
        <f t="shared" si="5"/>
        <v>871620.36747477332</v>
      </c>
      <c r="I58" s="29">
        <f t="shared" si="6"/>
        <v>12423.477096294622</v>
      </c>
      <c r="J58" s="29">
        <f t="shared" si="0"/>
        <v>5810.8024498318227</v>
      </c>
      <c r="K58" s="29">
        <f t="shared" si="1"/>
        <v>6612.6746464627995</v>
      </c>
      <c r="L58" s="29">
        <f t="shared" si="2"/>
        <v>2937.6121423178815</v>
      </c>
      <c r="M58">
        <v>0.04</v>
      </c>
      <c r="N58">
        <f t="shared" si="4"/>
        <v>3.3960531989175591E-3</v>
      </c>
    </row>
    <row r="59" spans="1:14" x14ac:dyDescent="0.3">
      <c r="A59">
        <v>58</v>
      </c>
      <c r="E59" s="108">
        <f t="shared" si="5"/>
        <v>862070.08068599261</v>
      </c>
      <c r="I59" s="29">
        <f t="shared" si="6"/>
        <v>12423.477096294622</v>
      </c>
      <c r="J59" s="29">
        <f t="shared" si="0"/>
        <v>5747.1338712399511</v>
      </c>
      <c r="K59" s="29">
        <f t="shared" si="1"/>
        <v>6676.3432250546712</v>
      </c>
      <c r="L59" s="29">
        <f t="shared" si="2"/>
        <v>2904.962638438265</v>
      </c>
      <c r="M59">
        <v>0.04</v>
      </c>
      <c r="N59">
        <f t="shared" si="4"/>
        <v>3.3960531989175591E-3</v>
      </c>
    </row>
    <row r="60" spans="1:14" x14ac:dyDescent="0.3">
      <c r="A60">
        <v>59</v>
      </c>
      <c r="E60" s="108">
        <f t="shared" si="5"/>
        <v>852488.77482249972</v>
      </c>
      <c r="I60" s="29">
        <f t="shared" si="6"/>
        <v>12423.477096294622</v>
      </c>
      <c r="J60" s="29">
        <f t="shared" si="0"/>
        <v>5683.2584988166655</v>
      </c>
      <c r="K60" s="29">
        <f t="shared" si="1"/>
        <v>6740.2185974779568</v>
      </c>
      <c r="L60" s="29">
        <f t="shared" si="2"/>
        <v>2872.2070898478919</v>
      </c>
      <c r="M60">
        <v>0.04</v>
      </c>
      <c r="N60">
        <f t="shared" si="4"/>
        <v>3.3960531989175591E-3</v>
      </c>
    </row>
    <row r="61" spans="1:14" x14ac:dyDescent="0.3">
      <c r="A61">
        <v>60</v>
      </c>
      <c r="E61" s="108">
        <f t="shared" si="5"/>
        <v>842876.34913517383</v>
      </c>
      <c r="I61" s="29">
        <f t="shared" si="6"/>
        <v>12423.477096294622</v>
      </c>
      <c r="J61" s="29">
        <f t="shared" si="0"/>
        <v>5619.1756609011591</v>
      </c>
      <c r="K61" s="29">
        <f t="shared" si="1"/>
        <v>6804.3014353934632</v>
      </c>
      <c r="L61" s="29">
        <f t="shared" si="2"/>
        <v>2839.3451521163929</v>
      </c>
      <c r="M61">
        <v>0.04</v>
      </c>
      <c r="N61">
        <f t="shared" si="4"/>
        <v>3.3960531989175591E-3</v>
      </c>
    </row>
    <row r="62" spans="1:14" x14ac:dyDescent="0.3">
      <c r="A62">
        <v>61</v>
      </c>
      <c r="E62" s="108">
        <f t="shared" si="5"/>
        <v>833232.70254766394</v>
      </c>
      <c r="I62" s="29">
        <f t="shared" si="6"/>
        <v>12423.477096294622</v>
      </c>
      <c r="J62" s="29">
        <f t="shared" si="0"/>
        <v>5554.8846836510929</v>
      </c>
      <c r="K62" s="29">
        <f t="shared" si="1"/>
        <v>6868.5924126435293</v>
      </c>
      <c r="L62" s="29">
        <f t="shared" si="2"/>
        <v>2806.3764796946984</v>
      </c>
      <c r="M62">
        <v>0.04</v>
      </c>
      <c r="N62">
        <f t="shared" si="4"/>
        <v>3.3960531989175591E-3</v>
      </c>
    </row>
    <row r="63" spans="1:14" x14ac:dyDescent="0.3">
      <c r="A63">
        <v>62</v>
      </c>
      <c r="E63" s="108">
        <f t="shared" si="5"/>
        <v>823557.73365532572</v>
      </c>
      <c r="I63" s="29">
        <f t="shared" si="6"/>
        <v>12423.477096294622</v>
      </c>
      <c r="J63" s="29">
        <f t="shared" si="0"/>
        <v>5490.3848910355055</v>
      </c>
      <c r="K63" s="29">
        <f t="shared" si="1"/>
        <v>6933.0922052591168</v>
      </c>
      <c r="L63" s="29">
        <f t="shared" si="2"/>
        <v>2773.3007259114033</v>
      </c>
      <c r="M63">
        <v>0.04</v>
      </c>
      <c r="N63">
        <f t="shared" si="4"/>
        <v>3.3960531989175591E-3</v>
      </c>
    </row>
    <row r="64" spans="1:14" x14ac:dyDescent="0.3">
      <c r="A64">
        <v>63</v>
      </c>
      <c r="E64" s="108">
        <f t="shared" si="5"/>
        <v>813851.34072415519</v>
      </c>
      <c r="I64" s="29">
        <f t="shared" si="6"/>
        <v>12423.477096294622</v>
      </c>
      <c r="J64" s="29">
        <f t="shared" si="0"/>
        <v>5425.675604827702</v>
      </c>
      <c r="K64" s="29">
        <f t="shared" si="1"/>
        <v>6997.8014914669202</v>
      </c>
      <c r="L64" s="29">
        <f t="shared" si="2"/>
        <v>2740.1175429691252</v>
      </c>
      <c r="M64">
        <v>0.04</v>
      </c>
      <c r="N64">
        <f t="shared" si="4"/>
        <v>3.3960531989175591E-3</v>
      </c>
    </row>
    <row r="65" spans="1:14" x14ac:dyDescent="0.3">
      <c r="A65">
        <v>64</v>
      </c>
      <c r="E65" s="108">
        <f t="shared" si="5"/>
        <v>804113.42168971908</v>
      </c>
      <c r="I65" s="29">
        <f t="shared" si="6"/>
        <v>12423.477096294622</v>
      </c>
      <c r="J65" s="29">
        <f t="shared" si="0"/>
        <v>5360.7561445981273</v>
      </c>
      <c r="K65" s="29">
        <f t="shared" si="1"/>
        <v>7062.7209516964949</v>
      </c>
      <c r="L65" s="29">
        <f t="shared" si="2"/>
        <v>2706.8265819408434</v>
      </c>
      <c r="M65">
        <v>0.04</v>
      </c>
      <c r="N65">
        <f t="shared" si="4"/>
        <v>3.3960531989175591E-3</v>
      </c>
    </row>
    <row r="66" spans="1:14" x14ac:dyDescent="0.3">
      <c r="A66">
        <v>65</v>
      </c>
      <c r="E66" s="108">
        <f t="shared" si="5"/>
        <v>794343.8741560817</v>
      </c>
      <c r="I66" s="29">
        <f t="shared" si="6"/>
        <v>12423.477096294622</v>
      </c>
      <c r="J66" s="29">
        <f t="shared" si="0"/>
        <v>5295.625827707212</v>
      </c>
      <c r="K66" s="29">
        <f t="shared" si="1"/>
        <v>7127.8512685874102</v>
      </c>
      <c r="L66" s="29">
        <f t="shared" si="2"/>
        <v>2673.4274927662336</v>
      </c>
      <c r="M66">
        <v>0.04</v>
      </c>
      <c r="N66">
        <f t="shared" si="4"/>
        <v>3.3960531989175591E-3</v>
      </c>
    </row>
    <row r="67" spans="1:14" x14ac:dyDescent="0.3">
      <c r="A67">
        <v>66</v>
      </c>
      <c r="E67" s="108">
        <f t="shared" si="5"/>
        <v>784542.59539472801</v>
      </c>
      <c r="I67" s="29">
        <f t="shared" si="6"/>
        <v>12423.477096294622</v>
      </c>
      <c r="J67" s="29">
        <f t="shared" ref="J67:J130" si="7">E67*($H$2/12)</f>
        <v>5230.283969298187</v>
      </c>
      <c r="K67" s="29">
        <f t="shared" ref="K67:K130" si="8">I67-J67</f>
        <v>7193.1931269964352</v>
      </c>
      <c r="L67" s="29">
        <f t="shared" ref="L67:L130" si="9">N67*(E67-K67)</f>
        <v>2639.9199242479822</v>
      </c>
      <c r="M67">
        <v>0.04</v>
      </c>
      <c r="N67">
        <f t="shared" ref="N67:N130" si="10">1-(POWER(1-M67,(1/12)))</f>
        <v>3.3960531989175591E-3</v>
      </c>
    </row>
    <row r="68" spans="1:14" x14ac:dyDescent="0.3">
      <c r="A68">
        <v>67</v>
      </c>
      <c r="E68" s="108">
        <f t="shared" ref="E68:E131" si="11">MAX(0, E67-K67-L67)</f>
        <v>774709.4823434836</v>
      </c>
      <c r="I68" s="29">
        <f t="shared" ref="I68:I131" si="12">IF(E68&lt;I67, J68+E68, I67)</f>
        <v>12423.477096294622</v>
      </c>
      <c r="J68" s="29">
        <f t="shared" si="7"/>
        <v>5164.7298822898911</v>
      </c>
      <c r="K68" s="29">
        <f t="shared" si="8"/>
        <v>7258.7472140047312</v>
      </c>
      <c r="L68" s="29">
        <f t="shared" si="9"/>
        <v>2606.303524048099</v>
      </c>
      <c r="M68">
        <v>0.04</v>
      </c>
      <c r="N68">
        <f t="shared" si="10"/>
        <v>3.3960531989175591E-3</v>
      </c>
    </row>
    <row r="69" spans="1:14" x14ac:dyDescent="0.3">
      <c r="A69">
        <v>68</v>
      </c>
      <c r="E69" s="108">
        <f t="shared" si="11"/>
        <v>764844.43160543079</v>
      </c>
      <c r="I69" s="29">
        <f t="shared" si="12"/>
        <v>12423.477096294622</v>
      </c>
      <c r="J69" s="29">
        <f t="shared" si="7"/>
        <v>5098.9628773695385</v>
      </c>
      <c r="K69" s="29">
        <f t="shared" si="8"/>
        <v>7324.5142189250837</v>
      </c>
      <c r="L69" s="29">
        <f t="shared" si="9"/>
        <v>2572.5779386842078</v>
      </c>
      <c r="M69">
        <v>0.04</v>
      </c>
      <c r="N69">
        <f t="shared" si="10"/>
        <v>3.3960531989175591E-3</v>
      </c>
    </row>
    <row r="70" spans="1:14" x14ac:dyDescent="0.3">
      <c r="A70">
        <v>69</v>
      </c>
      <c r="E70" s="108">
        <f t="shared" si="11"/>
        <v>754947.33944782149</v>
      </c>
      <c r="I70" s="29">
        <f t="shared" si="12"/>
        <v>12423.477096294622</v>
      </c>
      <c r="J70" s="29">
        <f t="shared" si="7"/>
        <v>5032.9822629854771</v>
      </c>
      <c r="K70" s="29">
        <f t="shared" si="8"/>
        <v>7390.4948333091452</v>
      </c>
      <c r="L70" s="29">
        <f t="shared" si="9"/>
        <v>2538.742813525831</v>
      </c>
      <c r="M70">
        <v>0.04</v>
      </c>
      <c r="N70">
        <f t="shared" si="10"/>
        <v>3.3960531989175591E-3</v>
      </c>
    </row>
    <row r="71" spans="1:14" x14ac:dyDescent="0.3">
      <c r="A71">
        <v>70</v>
      </c>
      <c r="E71" s="108">
        <f t="shared" si="11"/>
        <v>745018.10180098645</v>
      </c>
      <c r="I71" s="29">
        <f t="shared" si="12"/>
        <v>12423.477096294622</v>
      </c>
      <c r="J71" s="29">
        <f t="shared" si="7"/>
        <v>4966.7873453399097</v>
      </c>
      <c r="K71" s="29">
        <f t="shared" si="8"/>
        <v>7456.6897509547125</v>
      </c>
      <c r="L71" s="29">
        <f t="shared" si="9"/>
        <v>2504.7977927906622</v>
      </c>
      <c r="M71">
        <v>0.04</v>
      </c>
      <c r="N71">
        <f t="shared" si="10"/>
        <v>3.3960531989175591E-3</v>
      </c>
    </row>
    <row r="72" spans="1:14" x14ac:dyDescent="0.3">
      <c r="A72">
        <v>71</v>
      </c>
      <c r="E72" s="108">
        <f t="shared" si="11"/>
        <v>735056.61425724102</v>
      </c>
      <c r="I72" s="29">
        <f t="shared" si="12"/>
        <v>12423.477096294622</v>
      </c>
      <c r="J72" s="29">
        <f t="shared" si="7"/>
        <v>4900.3774283816074</v>
      </c>
      <c r="K72" s="29">
        <f t="shared" si="8"/>
        <v>7523.0996679130149</v>
      </c>
      <c r="L72" s="29">
        <f t="shared" si="9"/>
        <v>2470.7425195408218</v>
      </c>
      <c r="M72">
        <v>0.04</v>
      </c>
      <c r="N72">
        <f t="shared" si="10"/>
        <v>3.3960531989175591E-3</v>
      </c>
    </row>
    <row r="73" spans="1:14" x14ac:dyDescent="0.3">
      <c r="A73">
        <v>72</v>
      </c>
      <c r="E73" s="108">
        <f t="shared" si="11"/>
        <v>725062.77206978714</v>
      </c>
      <c r="I73" s="29">
        <f t="shared" si="12"/>
        <v>12423.477096294622</v>
      </c>
      <c r="J73" s="29">
        <f t="shared" si="7"/>
        <v>4833.7518137985817</v>
      </c>
      <c r="K73" s="29">
        <f t="shared" si="8"/>
        <v>7589.7252824960406</v>
      </c>
      <c r="L73" s="29">
        <f t="shared" si="9"/>
        <v>2436.5766356791073</v>
      </c>
      <c r="M73">
        <v>0.04</v>
      </c>
      <c r="N73">
        <f t="shared" si="10"/>
        <v>3.3960531989175591E-3</v>
      </c>
    </row>
    <row r="74" spans="1:14" x14ac:dyDescent="0.3">
      <c r="A74">
        <v>73</v>
      </c>
      <c r="E74" s="108">
        <f t="shared" si="11"/>
        <v>715036.47015161195</v>
      </c>
      <c r="I74" s="29">
        <f t="shared" si="12"/>
        <v>12423.477096294622</v>
      </c>
      <c r="J74" s="29">
        <f t="shared" si="7"/>
        <v>4766.9098010107464</v>
      </c>
      <c r="K74" s="29">
        <f t="shared" si="8"/>
        <v>7656.5672952838759</v>
      </c>
      <c r="L74" s="29">
        <f t="shared" si="9"/>
        <v>2402.2997819452253</v>
      </c>
      <c r="M74">
        <v>0.04</v>
      </c>
      <c r="N74">
        <f t="shared" si="10"/>
        <v>3.3960531989175591E-3</v>
      </c>
    </row>
    <row r="75" spans="1:14" x14ac:dyDescent="0.3">
      <c r="A75">
        <v>74</v>
      </c>
      <c r="E75" s="108">
        <f t="shared" si="11"/>
        <v>704977.60307438287</v>
      </c>
      <c r="I75" s="29">
        <f t="shared" si="12"/>
        <v>12423.477096294622</v>
      </c>
      <c r="J75" s="29">
        <f t="shared" si="7"/>
        <v>4699.8506871625532</v>
      </c>
      <c r="K75" s="29">
        <f t="shared" si="8"/>
        <v>7723.6264091320691</v>
      </c>
      <c r="L75" s="29">
        <f t="shared" si="9"/>
        <v>2367.9115979120143</v>
      </c>
      <c r="M75">
        <v>0.04</v>
      </c>
      <c r="N75">
        <f t="shared" si="10"/>
        <v>3.3960531989175591E-3</v>
      </c>
    </row>
    <row r="76" spans="1:14" x14ac:dyDescent="0.3">
      <c r="A76">
        <v>75</v>
      </c>
      <c r="E76" s="108">
        <f t="shared" si="11"/>
        <v>694886.06506733887</v>
      </c>
      <c r="I76" s="29">
        <f t="shared" si="12"/>
        <v>12423.477096294622</v>
      </c>
      <c r="J76" s="29">
        <f t="shared" si="7"/>
        <v>4632.573767115593</v>
      </c>
      <c r="K76" s="29">
        <f t="shared" si="8"/>
        <v>7790.9033291790292</v>
      </c>
      <c r="L76" s="29">
        <f t="shared" si="9"/>
        <v>2333.4117219816553</v>
      </c>
      <c r="M76">
        <v>0.04</v>
      </c>
      <c r="N76">
        <f t="shared" si="10"/>
        <v>3.3960531989175591E-3</v>
      </c>
    </row>
    <row r="77" spans="1:14" x14ac:dyDescent="0.3">
      <c r="A77">
        <v>76</v>
      </c>
      <c r="E77" s="108">
        <f t="shared" si="11"/>
        <v>684761.75001617812</v>
      </c>
      <c r="I77" s="29">
        <f t="shared" si="12"/>
        <v>12423.477096294622</v>
      </c>
      <c r="J77" s="29">
        <f t="shared" si="7"/>
        <v>4565.0783334411881</v>
      </c>
      <c r="K77" s="29">
        <f t="shared" si="8"/>
        <v>7858.3987628534342</v>
      </c>
      <c r="L77" s="29">
        <f t="shared" si="9"/>
        <v>2298.7997913818695</v>
      </c>
      <c r="M77">
        <v>0.04</v>
      </c>
      <c r="N77">
        <f t="shared" si="10"/>
        <v>3.3960531989175591E-3</v>
      </c>
    </row>
    <row r="78" spans="1:14" x14ac:dyDescent="0.3">
      <c r="A78">
        <v>77</v>
      </c>
      <c r="E78" s="108">
        <f t="shared" si="11"/>
        <v>674604.55146194273</v>
      </c>
      <c r="I78" s="29">
        <f t="shared" si="12"/>
        <v>12423.477096294622</v>
      </c>
      <c r="J78" s="29">
        <f t="shared" si="7"/>
        <v>4497.3636764129515</v>
      </c>
      <c r="K78" s="29">
        <f t="shared" si="8"/>
        <v>7926.1134198816708</v>
      </c>
      <c r="L78" s="29">
        <f t="shared" si="9"/>
        <v>2264.0754421621032</v>
      </c>
      <c r="M78">
        <v>0.04</v>
      </c>
      <c r="N78">
        <f t="shared" si="10"/>
        <v>3.3960531989175591E-3</v>
      </c>
    </row>
    <row r="79" spans="1:14" x14ac:dyDescent="0.3">
      <c r="A79">
        <v>78</v>
      </c>
      <c r="E79" s="108">
        <f t="shared" si="11"/>
        <v>664414.36259989894</v>
      </c>
      <c r="I79" s="29">
        <f t="shared" si="12"/>
        <v>12423.477096294622</v>
      </c>
      <c r="J79" s="29">
        <f t="shared" si="7"/>
        <v>4429.4290839993264</v>
      </c>
      <c r="K79" s="29">
        <f t="shared" si="8"/>
        <v>7994.0480122952958</v>
      </c>
      <c r="L79" s="29">
        <f t="shared" si="9"/>
        <v>2229.2383091897018</v>
      </c>
      <c r="M79">
        <v>0.04</v>
      </c>
      <c r="N79">
        <f t="shared" si="10"/>
        <v>3.3960531989175591E-3</v>
      </c>
    </row>
    <row r="80" spans="1:14" x14ac:dyDescent="0.3">
      <c r="A80">
        <v>79</v>
      </c>
      <c r="E80" s="108">
        <f t="shared" si="11"/>
        <v>654191.076278414</v>
      </c>
      <c r="I80" s="29">
        <f t="shared" si="12"/>
        <v>12423.477096294622</v>
      </c>
      <c r="J80" s="29">
        <f t="shared" si="7"/>
        <v>4361.2738418560939</v>
      </c>
      <c r="K80" s="29">
        <f t="shared" si="8"/>
        <v>8062.2032544385283</v>
      </c>
      <c r="L80" s="29">
        <f t="shared" si="9"/>
        <v>2194.2880261460696</v>
      </c>
      <c r="M80">
        <v>0.04</v>
      </c>
      <c r="N80">
        <f t="shared" si="10"/>
        <v>3.3960531989175591E-3</v>
      </c>
    </row>
    <row r="81" spans="1:14" x14ac:dyDescent="0.3">
      <c r="A81">
        <v>80</v>
      </c>
      <c r="E81" s="108">
        <f t="shared" si="11"/>
        <v>643934.5849978294</v>
      </c>
      <c r="I81" s="29">
        <f t="shared" si="12"/>
        <v>12423.477096294622</v>
      </c>
      <c r="J81" s="29">
        <f t="shared" si="7"/>
        <v>4292.8972333188631</v>
      </c>
      <c r="K81" s="29">
        <f t="shared" si="8"/>
        <v>8130.5798629757592</v>
      </c>
      <c r="L81" s="29">
        <f t="shared" si="9"/>
        <v>2159.2242255228157</v>
      </c>
      <c r="M81">
        <v>0.04</v>
      </c>
      <c r="N81">
        <f t="shared" si="10"/>
        <v>3.3960531989175591E-3</v>
      </c>
    </row>
    <row r="82" spans="1:14" x14ac:dyDescent="0.3">
      <c r="A82">
        <v>81</v>
      </c>
      <c r="E82" s="108">
        <f t="shared" si="11"/>
        <v>633644.78090933082</v>
      </c>
      <c r="I82" s="29">
        <f t="shared" si="12"/>
        <v>12423.477096294622</v>
      </c>
      <c r="J82" s="29">
        <f t="shared" si="7"/>
        <v>4224.2985393955387</v>
      </c>
      <c r="K82" s="29">
        <f t="shared" si="8"/>
        <v>8199.1785568990836</v>
      </c>
      <c r="L82" s="29">
        <f t="shared" si="9"/>
        <v>2124.0465386178953</v>
      </c>
      <c r="M82">
        <v>0.04</v>
      </c>
      <c r="N82">
        <f t="shared" si="10"/>
        <v>3.3960531989175591E-3</v>
      </c>
    </row>
    <row r="83" spans="1:14" x14ac:dyDescent="0.3">
      <c r="A83">
        <v>82</v>
      </c>
      <c r="E83" s="108">
        <f t="shared" si="11"/>
        <v>623321.55581381381</v>
      </c>
      <c r="I83" s="29">
        <f t="shared" si="12"/>
        <v>12423.477096294622</v>
      </c>
      <c r="J83" s="29">
        <f t="shared" si="7"/>
        <v>4155.4770387587587</v>
      </c>
      <c r="K83" s="29">
        <f t="shared" si="8"/>
        <v>8268.0000575358645</v>
      </c>
      <c r="L83" s="29">
        <f t="shared" si="9"/>
        <v>2088.7545955317273</v>
      </c>
      <c r="M83">
        <v>0.04</v>
      </c>
      <c r="N83">
        <f t="shared" si="10"/>
        <v>3.3960531989175591E-3</v>
      </c>
    </row>
    <row r="84" spans="1:14" x14ac:dyDescent="0.3">
      <c r="A84">
        <v>83</v>
      </c>
      <c r="E84" s="108">
        <f t="shared" si="11"/>
        <v>612964.80116074625</v>
      </c>
      <c r="I84" s="29">
        <f t="shared" si="12"/>
        <v>12423.477096294622</v>
      </c>
      <c r="J84" s="29">
        <f t="shared" si="7"/>
        <v>4086.4320077383086</v>
      </c>
      <c r="K84" s="29">
        <f t="shared" si="8"/>
        <v>8337.0450885563132</v>
      </c>
      <c r="L84" s="29">
        <f t="shared" si="9"/>
        <v>2053.3480251633059</v>
      </c>
      <c r="M84">
        <v>0.04</v>
      </c>
      <c r="N84">
        <f t="shared" si="10"/>
        <v>3.3960531989175591E-3</v>
      </c>
    </row>
    <row r="85" spans="1:14" x14ac:dyDescent="0.3">
      <c r="A85">
        <v>84</v>
      </c>
      <c r="E85" s="108">
        <f t="shared" si="11"/>
        <v>602574.40804702661</v>
      </c>
      <c r="I85" s="29">
        <f t="shared" si="12"/>
        <v>12423.477096294622</v>
      </c>
      <c r="J85" s="29">
        <f t="shared" si="7"/>
        <v>4017.1627203135108</v>
      </c>
      <c r="K85" s="29">
        <f t="shared" si="8"/>
        <v>8406.3143759811119</v>
      </c>
      <c r="L85" s="29">
        <f t="shared" si="9"/>
        <v>2017.8264552063019</v>
      </c>
      <c r="M85">
        <v>0.04</v>
      </c>
      <c r="N85">
        <f t="shared" si="10"/>
        <v>3.3960531989175591E-3</v>
      </c>
    </row>
    <row r="86" spans="1:14" x14ac:dyDescent="0.3">
      <c r="A86">
        <v>85</v>
      </c>
      <c r="E86" s="108">
        <f t="shared" si="11"/>
        <v>592150.26721583924</v>
      </c>
      <c r="I86" s="29">
        <f t="shared" si="12"/>
        <v>12423.477096294622</v>
      </c>
      <c r="J86" s="29">
        <f t="shared" si="7"/>
        <v>3947.668448105595</v>
      </c>
      <c r="K86" s="29">
        <f t="shared" si="8"/>
        <v>8475.8086481890277</v>
      </c>
      <c r="L86" s="29">
        <f t="shared" si="9"/>
        <v>1982.1895121451428</v>
      </c>
      <c r="M86">
        <v>0.04</v>
      </c>
      <c r="N86">
        <f t="shared" si="10"/>
        <v>3.3960531989175591E-3</v>
      </c>
    </row>
    <row r="87" spans="1:14" x14ac:dyDescent="0.3">
      <c r="A87">
        <v>86</v>
      </c>
      <c r="E87" s="108">
        <f t="shared" si="11"/>
        <v>581692.26905550505</v>
      </c>
      <c r="I87" s="29">
        <f t="shared" si="12"/>
        <v>12423.477096294622</v>
      </c>
      <c r="J87" s="29">
        <f t="shared" si="7"/>
        <v>3877.9484603700339</v>
      </c>
      <c r="K87" s="29">
        <f t="shared" si="8"/>
        <v>8545.5286359245874</v>
      </c>
      <c r="L87" s="29">
        <f t="shared" si="9"/>
        <v>1946.4368212510881</v>
      </c>
      <c r="M87">
        <v>0.04</v>
      </c>
      <c r="N87">
        <f t="shared" si="10"/>
        <v>3.3960531989175591E-3</v>
      </c>
    </row>
    <row r="88" spans="1:14" x14ac:dyDescent="0.3">
      <c r="A88">
        <v>87</v>
      </c>
      <c r="E88" s="108">
        <f t="shared" si="11"/>
        <v>571200.30359832942</v>
      </c>
      <c r="I88" s="29">
        <f t="shared" si="12"/>
        <v>12423.477096294622</v>
      </c>
      <c r="J88" s="29">
        <f t="shared" si="7"/>
        <v>3808.0020239888631</v>
      </c>
      <c r="K88" s="29">
        <f t="shared" si="8"/>
        <v>8615.4750723057587</v>
      </c>
      <c r="L88" s="29">
        <f t="shared" si="9"/>
        <v>1910.568006578289</v>
      </c>
      <c r="M88">
        <v>0.04</v>
      </c>
      <c r="N88">
        <f t="shared" si="10"/>
        <v>3.3960531989175591E-3</v>
      </c>
    </row>
    <row r="89" spans="1:14" x14ac:dyDescent="0.3">
      <c r="A89">
        <v>88</v>
      </c>
      <c r="E89" s="108">
        <f t="shared" si="11"/>
        <v>560674.26051944541</v>
      </c>
      <c r="I89" s="29">
        <f t="shared" si="12"/>
        <v>12423.477096294622</v>
      </c>
      <c r="J89" s="29">
        <f t="shared" si="7"/>
        <v>3737.8284034629696</v>
      </c>
      <c r="K89" s="29">
        <f t="shared" si="8"/>
        <v>8685.6486928316517</v>
      </c>
      <c r="L89" s="29">
        <f t="shared" si="9"/>
        <v>1874.5826909598345</v>
      </c>
      <c r="M89">
        <v>0.04</v>
      </c>
      <c r="N89">
        <f t="shared" si="10"/>
        <v>3.3960531989175591E-3</v>
      </c>
    </row>
    <row r="90" spans="1:14" x14ac:dyDescent="0.3">
      <c r="A90">
        <v>89</v>
      </c>
      <c r="E90" s="108">
        <f t="shared" si="11"/>
        <v>550114.02913565398</v>
      </c>
      <c r="I90" s="29">
        <f t="shared" si="12"/>
        <v>12423.477096294622</v>
      </c>
      <c r="J90" s="29">
        <f t="shared" si="7"/>
        <v>3667.4268609043602</v>
      </c>
      <c r="K90" s="29">
        <f t="shared" si="8"/>
        <v>8756.050235390263</v>
      </c>
      <c r="L90" s="29">
        <f t="shared" si="9"/>
        <v>1838.480496003785</v>
      </c>
      <c r="M90">
        <v>0.04</v>
      </c>
      <c r="N90">
        <f t="shared" si="10"/>
        <v>3.3960531989175591E-3</v>
      </c>
    </row>
    <row r="91" spans="1:14" x14ac:dyDescent="0.3">
      <c r="A91">
        <v>90</v>
      </c>
      <c r="E91" s="108">
        <f t="shared" si="11"/>
        <v>539519.49840425991</v>
      </c>
      <c r="I91" s="29">
        <f t="shared" si="12"/>
        <v>12423.477096294622</v>
      </c>
      <c r="J91" s="29">
        <f t="shared" si="7"/>
        <v>3596.7966560283994</v>
      </c>
      <c r="K91" s="29">
        <f t="shared" si="8"/>
        <v>8826.6804402662237</v>
      </c>
      <c r="L91" s="29">
        <f t="shared" si="9"/>
        <v>1802.2610420891945</v>
      </c>
      <c r="M91">
        <v>0.04</v>
      </c>
      <c r="N91">
        <f t="shared" si="10"/>
        <v>3.3960531989175591E-3</v>
      </c>
    </row>
    <row r="92" spans="1:14" x14ac:dyDescent="0.3">
      <c r="A92">
        <v>91</v>
      </c>
      <c r="E92" s="108">
        <f t="shared" si="11"/>
        <v>528890.55692190444</v>
      </c>
      <c r="I92" s="29">
        <f t="shared" si="12"/>
        <v>12423.477096294622</v>
      </c>
      <c r="J92" s="29">
        <f t="shared" si="7"/>
        <v>3525.9370461460298</v>
      </c>
      <c r="K92" s="29">
        <f t="shared" si="8"/>
        <v>8897.5400501485929</v>
      </c>
      <c r="L92" s="29">
        <f t="shared" si="9"/>
        <v>1765.9239483621186</v>
      </c>
      <c r="M92">
        <v>0.04</v>
      </c>
      <c r="N92">
        <f t="shared" si="10"/>
        <v>3.3960531989175591E-3</v>
      </c>
    </row>
    <row r="93" spans="1:14" x14ac:dyDescent="0.3">
      <c r="A93">
        <v>92</v>
      </c>
      <c r="E93" s="108">
        <f t="shared" si="11"/>
        <v>518227.09292339371</v>
      </c>
      <c r="I93" s="29">
        <f t="shared" si="12"/>
        <v>12423.477096294622</v>
      </c>
      <c r="J93" s="29">
        <f t="shared" si="7"/>
        <v>3454.847286155958</v>
      </c>
      <c r="K93" s="29">
        <f t="shared" si="8"/>
        <v>8968.6298101386637</v>
      </c>
      <c r="L93" s="29">
        <f t="shared" si="9"/>
        <v>1729.4688327316096</v>
      </c>
      <c r="M93">
        <v>0.04</v>
      </c>
      <c r="N93">
        <f t="shared" si="10"/>
        <v>3.3960531989175591E-3</v>
      </c>
    </row>
    <row r="94" spans="1:14" x14ac:dyDescent="0.3">
      <c r="A94">
        <v>93</v>
      </c>
      <c r="E94" s="108">
        <f t="shared" si="11"/>
        <v>507528.99428052345</v>
      </c>
      <c r="I94" s="29">
        <f t="shared" si="12"/>
        <v>12423.477096294622</v>
      </c>
      <c r="J94" s="29">
        <f t="shared" si="7"/>
        <v>3383.5266285368234</v>
      </c>
      <c r="K94" s="29">
        <f t="shared" si="8"/>
        <v>9039.9504677577988</v>
      </c>
      <c r="L94" s="29">
        <f t="shared" si="9"/>
        <v>1692.895311865698</v>
      </c>
      <c r="M94">
        <v>0.04</v>
      </c>
      <c r="N94">
        <f t="shared" si="10"/>
        <v>3.3960531989175591E-3</v>
      </c>
    </row>
    <row r="95" spans="1:14" x14ac:dyDescent="0.3">
      <c r="A95">
        <v>94</v>
      </c>
      <c r="E95" s="108">
        <f t="shared" si="11"/>
        <v>496796.1485008999</v>
      </c>
      <c r="I95" s="29">
        <f t="shared" si="12"/>
        <v>12423.477096294622</v>
      </c>
      <c r="J95" s="29">
        <f t="shared" si="7"/>
        <v>3311.9743233393328</v>
      </c>
      <c r="K95" s="29">
        <f t="shared" si="8"/>
        <v>9111.5027729552894</v>
      </c>
      <c r="L95" s="29">
        <f t="shared" si="9"/>
        <v>1656.2030011873628</v>
      </c>
      <c r="M95">
        <v>0.04</v>
      </c>
      <c r="N95">
        <f t="shared" si="10"/>
        <v>3.3960531989175591E-3</v>
      </c>
    </row>
    <row r="96" spans="1:14" x14ac:dyDescent="0.3">
      <c r="A96">
        <v>95</v>
      </c>
      <c r="E96" s="108">
        <f t="shared" si="11"/>
        <v>486028.44272675726</v>
      </c>
      <c r="I96" s="29">
        <f t="shared" si="12"/>
        <v>12423.477096294622</v>
      </c>
      <c r="J96" s="29">
        <f t="shared" si="7"/>
        <v>3240.1896181783818</v>
      </c>
      <c r="K96" s="29">
        <f t="shared" si="8"/>
        <v>9183.2874781162409</v>
      </c>
      <c r="L96" s="29">
        <f t="shared" si="9"/>
        <v>1619.3915148704875</v>
      </c>
      <c r="M96">
        <v>0.04</v>
      </c>
      <c r="N96">
        <f t="shared" si="10"/>
        <v>3.3960531989175591E-3</v>
      </c>
    </row>
    <row r="97" spans="1:14" x14ac:dyDescent="0.3">
      <c r="A97">
        <v>96</v>
      </c>
      <c r="E97" s="108">
        <f t="shared" si="11"/>
        <v>475225.76373377052</v>
      </c>
      <c r="I97" s="29">
        <f t="shared" si="12"/>
        <v>12423.477096294622</v>
      </c>
      <c r="J97" s="29">
        <f t="shared" si="7"/>
        <v>3168.1717582251372</v>
      </c>
      <c r="K97" s="29">
        <f t="shared" si="8"/>
        <v>9255.3053380694855</v>
      </c>
      <c r="L97" s="29">
        <f t="shared" si="9"/>
        <v>1582.4604658358019</v>
      </c>
      <c r="M97">
        <v>0.04</v>
      </c>
      <c r="N97">
        <f t="shared" si="10"/>
        <v>3.3960531989175591E-3</v>
      </c>
    </row>
    <row r="98" spans="1:14" x14ac:dyDescent="0.3">
      <c r="A98">
        <v>97</v>
      </c>
      <c r="E98" s="108">
        <f t="shared" si="11"/>
        <v>464387.9979298652</v>
      </c>
      <c r="I98" s="29">
        <f t="shared" si="12"/>
        <v>12423.477096294622</v>
      </c>
      <c r="J98" s="29">
        <f t="shared" si="7"/>
        <v>3095.9199861991015</v>
      </c>
      <c r="K98" s="29">
        <f t="shared" si="8"/>
        <v>9327.5571100955203</v>
      </c>
      <c r="L98" s="29">
        <f t="shared" si="9"/>
        <v>1545.4094657468133</v>
      </c>
      <c r="M98">
        <v>0.04</v>
      </c>
      <c r="N98">
        <f t="shared" si="10"/>
        <v>3.3960531989175591E-3</v>
      </c>
    </row>
    <row r="99" spans="1:14" x14ac:dyDescent="0.3">
      <c r="A99">
        <v>98</v>
      </c>
      <c r="E99" s="108">
        <f t="shared" si="11"/>
        <v>453515.03135402285</v>
      </c>
      <c r="I99" s="29">
        <f t="shared" si="12"/>
        <v>12423.477096294622</v>
      </c>
      <c r="J99" s="29">
        <f t="shared" si="7"/>
        <v>3023.4335423601524</v>
      </c>
      <c r="K99" s="29">
        <f t="shared" si="8"/>
        <v>9400.0435539344689</v>
      </c>
      <c r="L99" s="29">
        <f t="shared" si="9"/>
        <v>1508.2381250057228</v>
      </c>
      <c r="M99">
        <v>0.04</v>
      </c>
      <c r="N99">
        <f t="shared" si="10"/>
        <v>3.3960531989175591E-3</v>
      </c>
    </row>
    <row r="100" spans="1:14" x14ac:dyDescent="0.3">
      <c r="A100">
        <v>99</v>
      </c>
      <c r="E100" s="108">
        <f t="shared" si="11"/>
        <v>442606.74967508262</v>
      </c>
      <c r="I100" s="29">
        <f t="shared" si="12"/>
        <v>12423.477096294622</v>
      </c>
      <c r="J100" s="29">
        <f t="shared" si="7"/>
        <v>2950.7116645005508</v>
      </c>
      <c r="K100" s="29">
        <f t="shared" si="8"/>
        <v>9472.7654317940724</v>
      </c>
      <c r="L100" s="29">
        <f t="shared" si="9"/>
        <v>1470.9460527493279</v>
      </c>
      <c r="M100">
        <v>0.04</v>
      </c>
      <c r="N100">
        <f t="shared" si="10"/>
        <v>3.3960531989175591E-3</v>
      </c>
    </row>
    <row r="101" spans="1:14" x14ac:dyDescent="0.3">
      <c r="A101">
        <v>100</v>
      </c>
      <c r="E101" s="108">
        <f t="shared" si="11"/>
        <v>431663.03819053923</v>
      </c>
      <c r="I101" s="29">
        <f t="shared" si="12"/>
        <v>12423.477096294622</v>
      </c>
      <c r="J101" s="29">
        <f t="shared" si="7"/>
        <v>2877.7535879369284</v>
      </c>
      <c r="K101" s="29">
        <f t="shared" si="8"/>
        <v>9545.7235083576943</v>
      </c>
      <c r="L101" s="29">
        <f t="shared" si="9"/>
        <v>1433.5328568449124</v>
      </c>
      <c r="M101">
        <v>0.04</v>
      </c>
      <c r="N101">
        <f t="shared" si="10"/>
        <v>3.3960531989175591E-3</v>
      </c>
    </row>
    <row r="102" spans="1:14" x14ac:dyDescent="0.3">
      <c r="A102">
        <v>101</v>
      </c>
      <c r="E102" s="108">
        <f t="shared" si="11"/>
        <v>420683.78182533663</v>
      </c>
      <c r="I102" s="29">
        <f t="shared" si="12"/>
        <v>12423.477096294622</v>
      </c>
      <c r="J102" s="29">
        <f t="shared" si="7"/>
        <v>2804.5585455022442</v>
      </c>
      <c r="K102" s="29">
        <f t="shared" si="8"/>
        <v>9618.9185507923776</v>
      </c>
      <c r="L102" s="29">
        <f t="shared" si="9"/>
        <v>1395.998143886125</v>
      </c>
      <c r="M102">
        <v>0.04</v>
      </c>
      <c r="N102">
        <f t="shared" si="10"/>
        <v>3.3960531989175591E-3</v>
      </c>
    </row>
    <row r="103" spans="1:14" x14ac:dyDescent="0.3">
      <c r="A103">
        <v>102</v>
      </c>
      <c r="E103" s="108">
        <f t="shared" si="11"/>
        <v>409668.86513065815</v>
      </c>
      <c r="I103" s="29">
        <f t="shared" si="12"/>
        <v>12423.477096294622</v>
      </c>
      <c r="J103" s="29">
        <f t="shared" si="7"/>
        <v>2731.125767537721</v>
      </c>
      <c r="K103" s="29">
        <f t="shared" si="8"/>
        <v>9692.3513287569003</v>
      </c>
      <c r="L103" s="29">
        <f t="shared" si="9"/>
        <v>1358.34151918884</v>
      </c>
      <c r="M103">
        <v>0.04</v>
      </c>
      <c r="N103">
        <f t="shared" si="10"/>
        <v>3.3960531989175591E-3</v>
      </c>
    </row>
    <row r="104" spans="1:14" x14ac:dyDescent="0.3">
      <c r="A104">
        <v>103</v>
      </c>
      <c r="E104" s="108">
        <f t="shared" si="11"/>
        <v>398618.17228271242</v>
      </c>
      <c r="I104" s="29">
        <f t="shared" si="12"/>
        <v>12423.477096294622</v>
      </c>
      <c r="J104" s="29">
        <f t="shared" si="7"/>
        <v>2657.4544818847498</v>
      </c>
      <c r="K104" s="29">
        <f t="shared" si="8"/>
        <v>9766.0226144098724</v>
      </c>
      <c r="L104" s="29">
        <f t="shared" si="9"/>
        <v>1320.5625867870083</v>
      </c>
      <c r="M104">
        <v>0.04</v>
      </c>
      <c r="N104">
        <f t="shared" si="10"/>
        <v>3.3960531989175591E-3</v>
      </c>
    </row>
    <row r="105" spans="1:14" x14ac:dyDescent="0.3">
      <c r="A105">
        <v>104</v>
      </c>
      <c r="E105" s="108">
        <f t="shared" si="11"/>
        <v>387531.58708151558</v>
      </c>
      <c r="I105" s="29">
        <f t="shared" si="12"/>
        <v>12423.477096294622</v>
      </c>
      <c r="J105" s="29">
        <f t="shared" si="7"/>
        <v>2583.5439138767706</v>
      </c>
      <c r="K105" s="29">
        <f t="shared" si="8"/>
        <v>9839.9331824178516</v>
      </c>
      <c r="L105" s="29">
        <f t="shared" si="9"/>
        <v>1282.6609494284944</v>
      </c>
      <c r="M105">
        <v>0.04</v>
      </c>
      <c r="N105">
        <f t="shared" si="10"/>
        <v>3.3960531989175591E-3</v>
      </c>
    </row>
    <row r="106" spans="1:14" x14ac:dyDescent="0.3">
      <c r="A106">
        <v>105</v>
      </c>
      <c r="E106" s="108">
        <f t="shared" si="11"/>
        <v>376408.99294966919</v>
      </c>
      <c r="I106" s="29">
        <f t="shared" si="12"/>
        <v>12423.477096294622</v>
      </c>
      <c r="J106" s="29">
        <f t="shared" si="7"/>
        <v>2509.3932863311279</v>
      </c>
      <c r="K106" s="29">
        <f t="shared" si="8"/>
        <v>9914.0838099634948</v>
      </c>
      <c r="L106" s="29">
        <f t="shared" si="9"/>
        <v>1244.6362085708977</v>
      </c>
      <c r="M106">
        <v>0.04</v>
      </c>
      <c r="N106">
        <f t="shared" si="10"/>
        <v>3.3960531989175591E-3</v>
      </c>
    </row>
    <row r="107" spans="1:14" x14ac:dyDescent="0.3">
      <c r="A107">
        <v>106</v>
      </c>
      <c r="E107" s="108">
        <f t="shared" si="11"/>
        <v>365250.27293113479</v>
      </c>
      <c r="I107" s="29">
        <f t="shared" si="12"/>
        <v>12423.477096294622</v>
      </c>
      <c r="J107" s="29">
        <f t="shared" si="7"/>
        <v>2435.0018195408989</v>
      </c>
      <c r="K107" s="29">
        <f t="shared" si="8"/>
        <v>9988.4752767537229</v>
      </c>
      <c r="L107" s="29">
        <f t="shared" si="9"/>
        <v>1206.4879643773634</v>
      </c>
      <c r="M107">
        <v>0.04</v>
      </c>
      <c r="N107">
        <f t="shared" si="10"/>
        <v>3.3960531989175591E-3</v>
      </c>
    </row>
    <row r="108" spans="1:14" x14ac:dyDescent="0.3">
      <c r="A108">
        <v>107</v>
      </c>
      <c r="E108" s="108">
        <f t="shared" si="11"/>
        <v>354055.30969000369</v>
      </c>
      <c r="I108" s="29">
        <f t="shared" si="12"/>
        <v>12423.477096294622</v>
      </c>
      <c r="J108" s="29">
        <f t="shared" si="7"/>
        <v>2360.3687312666916</v>
      </c>
      <c r="K108" s="29">
        <f t="shared" si="8"/>
        <v>10063.108365027931</v>
      </c>
      <c r="L108" s="29">
        <f t="shared" si="9"/>
        <v>1168.215815712377</v>
      </c>
      <c r="M108">
        <v>0.04</v>
      </c>
      <c r="N108">
        <f t="shared" si="10"/>
        <v>3.3960531989175591E-3</v>
      </c>
    </row>
    <row r="109" spans="1:14" x14ac:dyDescent="0.3">
      <c r="A109">
        <v>108</v>
      </c>
      <c r="E109" s="108">
        <f t="shared" si="11"/>
        <v>342823.98550926341</v>
      </c>
      <c r="I109" s="29">
        <f t="shared" si="12"/>
        <v>12423.477096294622</v>
      </c>
      <c r="J109" s="29">
        <f t="shared" si="7"/>
        <v>2285.4932367284227</v>
      </c>
      <c r="K109" s="29">
        <f t="shared" si="8"/>
        <v>10137.9838595662</v>
      </c>
      <c r="L109" s="29">
        <f t="shared" si="9"/>
        <v>1129.8193601375465</v>
      </c>
      <c r="M109">
        <v>0.04</v>
      </c>
      <c r="N109">
        <f t="shared" si="10"/>
        <v>3.3960531989175591E-3</v>
      </c>
    </row>
    <row r="110" spans="1:14" x14ac:dyDescent="0.3">
      <c r="A110">
        <v>109</v>
      </c>
      <c r="E110" s="108">
        <f t="shared" si="11"/>
        <v>331556.18228955963</v>
      </c>
      <c r="I110" s="29">
        <f t="shared" si="12"/>
        <v>12423.477096294622</v>
      </c>
      <c r="J110" s="29">
        <f t="shared" si="7"/>
        <v>2210.3745485970644</v>
      </c>
      <c r="K110" s="29">
        <f t="shared" si="8"/>
        <v>10213.102547697557</v>
      </c>
      <c r="L110" s="29">
        <f t="shared" si="9"/>
        <v>1091.2981939073709</v>
      </c>
      <c r="M110">
        <v>0.04</v>
      </c>
      <c r="N110">
        <f t="shared" si="10"/>
        <v>3.3960531989175591E-3</v>
      </c>
    </row>
    <row r="111" spans="1:14" x14ac:dyDescent="0.3">
      <c r="A111">
        <v>110</v>
      </c>
      <c r="E111" s="108">
        <f t="shared" si="11"/>
        <v>320251.78154795471</v>
      </c>
      <c r="I111" s="29">
        <f t="shared" si="12"/>
        <v>12423.477096294622</v>
      </c>
      <c r="J111" s="29">
        <f t="shared" si="7"/>
        <v>2135.0118769863648</v>
      </c>
      <c r="K111" s="29">
        <f t="shared" si="8"/>
        <v>10288.465219308258</v>
      </c>
      <c r="L111" s="29">
        <f t="shared" si="9"/>
        <v>1052.651911964995</v>
      </c>
      <c r="M111">
        <v>0.04</v>
      </c>
      <c r="N111">
        <f t="shared" si="10"/>
        <v>3.3960531989175591E-3</v>
      </c>
    </row>
    <row r="112" spans="1:14" x14ac:dyDescent="0.3">
      <c r="A112">
        <v>111</v>
      </c>
      <c r="E112" s="108">
        <f t="shared" si="11"/>
        <v>308910.66441668145</v>
      </c>
      <c r="I112" s="29">
        <f t="shared" si="12"/>
        <v>12423.477096294622</v>
      </c>
      <c r="J112" s="29">
        <f t="shared" si="7"/>
        <v>2059.404429444543</v>
      </c>
      <c r="K112" s="29">
        <f t="shared" si="8"/>
        <v>10364.072666850079</v>
      </c>
      <c r="L112" s="29">
        <f t="shared" si="9"/>
        <v>1013.8801079379494</v>
      </c>
      <c r="M112">
        <v>0.04</v>
      </c>
      <c r="N112">
        <f t="shared" si="10"/>
        <v>3.3960531989175591E-3</v>
      </c>
    </row>
    <row r="113" spans="1:14" x14ac:dyDescent="0.3">
      <c r="A113">
        <v>112</v>
      </c>
      <c r="E113" s="108">
        <f t="shared" si="11"/>
        <v>297532.71164189343</v>
      </c>
      <c r="I113" s="29">
        <f t="shared" si="12"/>
        <v>12423.477096294622</v>
      </c>
      <c r="J113" s="29">
        <f t="shared" si="7"/>
        <v>1983.5514109459564</v>
      </c>
      <c r="K113" s="29">
        <f t="shared" si="8"/>
        <v>10439.925685348666</v>
      </c>
      <c r="L113" s="29">
        <f t="shared" si="9"/>
        <v>974.9823741338779</v>
      </c>
      <c r="M113">
        <v>0.04</v>
      </c>
      <c r="N113">
        <f t="shared" si="10"/>
        <v>3.3960531989175591E-3</v>
      </c>
    </row>
    <row r="114" spans="1:14" x14ac:dyDescent="0.3">
      <c r="A114">
        <v>113</v>
      </c>
      <c r="E114" s="108">
        <f t="shared" si="11"/>
        <v>286117.80358241085</v>
      </c>
      <c r="I114" s="29">
        <f t="shared" si="12"/>
        <v>12423.477096294622</v>
      </c>
      <c r="J114" s="29">
        <f t="shared" si="7"/>
        <v>1907.4520238827392</v>
      </c>
      <c r="K114" s="29">
        <f t="shared" si="8"/>
        <v>10516.025072411883</v>
      </c>
      <c r="L114" s="29">
        <f t="shared" si="9"/>
        <v>935.95830153625059</v>
      </c>
      <c r="M114">
        <v>0.04</v>
      </c>
      <c r="N114">
        <f t="shared" si="10"/>
        <v>3.3960531989175591E-3</v>
      </c>
    </row>
    <row r="115" spans="1:14" x14ac:dyDescent="0.3">
      <c r="A115">
        <v>114</v>
      </c>
      <c r="E115" s="108">
        <f t="shared" si="11"/>
        <v>274665.82020846271</v>
      </c>
      <c r="I115" s="29">
        <f t="shared" si="12"/>
        <v>12423.477096294622</v>
      </c>
      <c r="J115" s="29">
        <f t="shared" si="7"/>
        <v>1831.1054680564182</v>
      </c>
      <c r="K115" s="29">
        <f t="shared" si="8"/>
        <v>10592.371628238205</v>
      </c>
      <c r="L115" s="29">
        <f t="shared" si="9"/>
        <v>896.80747980006311</v>
      </c>
      <c r="M115">
        <v>0.04</v>
      </c>
      <c r="N115">
        <f t="shared" si="10"/>
        <v>3.3960531989175591E-3</v>
      </c>
    </row>
    <row r="116" spans="1:14" x14ac:dyDescent="0.3">
      <c r="A116">
        <v>115</v>
      </c>
      <c r="E116" s="108">
        <f t="shared" si="11"/>
        <v>263176.64110042446</v>
      </c>
      <c r="I116" s="29">
        <f t="shared" si="12"/>
        <v>12423.477096294622</v>
      </c>
      <c r="J116" s="29">
        <f t="shared" si="7"/>
        <v>1754.5109406694964</v>
      </c>
      <c r="K116" s="29">
        <f t="shared" si="8"/>
        <v>10668.966155625127</v>
      </c>
      <c r="L116" s="29">
        <f t="shared" si="9"/>
        <v>857.52949724752102</v>
      </c>
      <c r="M116">
        <v>0.04</v>
      </c>
      <c r="N116">
        <f t="shared" si="10"/>
        <v>3.3960531989175591E-3</v>
      </c>
    </row>
    <row r="117" spans="1:14" x14ac:dyDescent="0.3">
      <c r="A117">
        <v>116</v>
      </c>
      <c r="E117" s="108">
        <f t="shared" si="11"/>
        <v>251650.14544755183</v>
      </c>
      <c r="I117" s="29">
        <f t="shared" si="12"/>
        <v>12423.477096294622</v>
      </c>
      <c r="J117" s="29">
        <f t="shared" si="7"/>
        <v>1677.6676363170122</v>
      </c>
      <c r="K117" s="29">
        <f t="shared" si="8"/>
        <v>10745.80945997761</v>
      </c>
      <c r="L117" s="29">
        <f t="shared" si="9"/>
        <v>818.12394086371182</v>
      </c>
      <c r="M117">
        <v>0.04</v>
      </c>
      <c r="N117">
        <f t="shared" si="10"/>
        <v>3.3960531989175591E-3</v>
      </c>
    </row>
    <row r="118" spans="1:14" x14ac:dyDescent="0.3">
      <c r="A118">
        <v>117</v>
      </c>
      <c r="E118" s="108">
        <f t="shared" si="11"/>
        <v>240086.21204671051</v>
      </c>
      <c r="I118" s="29">
        <f t="shared" si="12"/>
        <v>12423.477096294622</v>
      </c>
      <c r="J118" s="29">
        <f t="shared" si="7"/>
        <v>1600.5747469780702</v>
      </c>
      <c r="K118" s="29">
        <f t="shared" si="8"/>
        <v>10822.902349316551</v>
      </c>
      <c r="L118" s="29">
        <f t="shared" si="9"/>
        <v>778.59039629226186</v>
      </c>
      <c r="M118">
        <v>0.04</v>
      </c>
      <c r="N118">
        <f t="shared" si="10"/>
        <v>3.3960531989175591E-3</v>
      </c>
    </row>
    <row r="119" spans="1:14" x14ac:dyDescent="0.3">
      <c r="A119">
        <v>118</v>
      </c>
      <c r="E119" s="108">
        <f t="shared" si="11"/>
        <v>228484.71930110169</v>
      </c>
      <c r="I119" s="29">
        <f t="shared" si="12"/>
        <v>12423.477096294622</v>
      </c>
      <c r="J119" s="29">
        <f t="shared" si="7"/>
        <v>1523.2314620073448</v>
      </c>
      <c r="K119" s="29">
        <f t="shared" si="8"/>
        <v>10900.245634287277</v>
      </c>
      <c r="L119" s="29">
        <f t="shared" si="9"/>
        <v>738.92844783097848</v>
      </c>
      <c r="M119">
        <v>0.04</v>
      </c>
      <c r="N119">
        <f t="shared" si="10"/>
        <v>3.3960531989175591E-3</v>
      </c>
    </row>
    <row r="120" spans="1:14" x14ac:dyDescent="0.3">
      <c r="A120">
        <v>119</v>
      </c>
      <c r="E120" s="108">
        <f t="shared" si="11"/>
        <v>216845.54521898343</v>
      </c>
      <c r="I120" s="29">
        <f t="shared" si="12"/>
        <v>12423.477096294622</v>
      </c>
      <c r="J120" s="29">
        <f t="shared" si="7"/>
        <v>1445.6369681265562</v>
      </c>
      <c r="K120" s="29">
        <f t="shared" si="8"/>
        <v>10977.840128168065</v>
      </c>
      <c r="L120" s="29">
        <f t="shared" si="9"/>
        <v>699.13767842748018</v>
      </c>
      <c r="M120">
        <v>0.04</v>
      </c>
      <c r="N120">
        <f t="shared" si="10"/>
        <v>3.3960531989175591E-3</v>
      </c>
    </row>
    <row r="121" spans="1:14" x14ac:dyDescent="0.3">
      <c r="A121">
        <v>120</v>
      </c>
      <c r="E121" s="108">
        <f t="shared" si="11"/>
        <v>205168.5674123879</v>
      </c>
      <c r="I121" s="29">
        <f t="shared" si="12"/>
        <v>12423.477096294622</v>
      </c>
      <c r="J121" s="29">
        <f t="shared" si="7"/>
        <v>1367.7904494159195</v>
      </c>
      <c r="K121" s="29">
        <f t="shared" si="8"/>
        <v>11055.686646878703</v>
      </c>
      <c r="L121" s="29">
        <f t="shared" si="9"/>
        <v>659.21766967481028</v>
      </c>
      <c r="M121">
        <v>0.04</v>
      </c>
      <c r="N121">
        <f t="shared" si="10"/>
        <v>3.3960531989175591E-3</v>
      </c>
    </row>
    <row r="122" spans="1:14" x14ac:dyDescent="0.3">
      <c r="A122">
        <v>121</v>
      </c>
      <c r="E122" s="108">
        <f t="shared" si="11"/>
        <v>193453.6630958344</v>
      </c>
      <c r="I122" s="29">
        <f t="shared" si="12"/>
        <v>12423.477096294622</v>
      </c>
      <c r="J122" s="29">
        <f t="shared" si="7"/>
        <v>1289.6910873055629</v>
      </c>
      <c r="K122" s="29">
        <f t="shared" si="8"/>
        <v>11133.78600898906</v>
      </c>
      <c r="L122" s="29">
        <f t="shared" si="9"/>
        <v>619.16800180703729</v>
      </c>
      <c r="M122">
        <v>0.04</v>
      </c>
      <c r="N122">
        <f t="shared" si="10"/>
        <v>3.3960531989175591E-3</v>
      </c>
    </row>
    <row r="123" spans="1:14" x14ac:dyDescent="0.3">
      <c r="A123">
        <v>122</v>
      </c>
      <c r="E123" s="108">
        <f t="shared" si="11"/>
        <v>181700.70908503831</v>
      </c>
      <c r="I123" s="29">
        <f t="shared" si="12"/>
        <v>12423.477096294622</v>
      </c>
      <c r="J123" s="29">
        <f t="shared" si="7"/>
        <v>1211.3380605669222</v>
      </c>
      <c r="K123" s="29">
        <f t="shared" si="8"/>
        <v>11212.1390357277</v>
      </c>
      <c r="L123" s="29">
        <f t="shared" si="9"/>
        <v>578.98825369484166</v>
      </c>
      <c r="M123">
        <v>0.04</v>
      </c>
      <c r="N123">
        <f t="shared" si="10"/>
        <v>3.3960531989175591E-3</v>
      </c>
    </row>
    <row r="124" spans="1:14" x14ac:dyDescent="0.3">
      <c r="A124">
        <v>123</v>
      </c>
      <c r="E124" s="108">
        <f t="shared" si="11"/>
        <v>169909.58179561576</v>
      </c>
      <c r="I124" s="29">
        <f t="shared" si="12"/>
        <v>12423.477096294622</v>
      </c>
      <c r="J124" s="29">
        <f t="shared" si="7"/>
        <v>1132.7305453041051</v>
      </c>
      <c r="K124" s="29">
        <f t="shared" si="8"/>
        <v>11290.746550990518</v>
      </c>
      <c r="L124" s="29">
        <f t="shared" si="9"/>
        <v>538.67800284108671</v>
      </c>
      <c r="M124">
        <v>0.04</v>
      </c>
      <c r="N124">
        <f t="shared" si="10"/>
        <v>3.3960531989175591E-3</v>
      </c>
    </row>
    <row r="125" spans="1:14" x14ac:dyDescent="0.3">
      <c r="A125">
        <v>124</v>
      </c>
      <c r="E125" s="108">
        <f t="shared" si="11"/>
        <v>158080.15724178415</v>
      </c>
      <c r="I125" s="29">
        <f t="shared" si="12"/>
        <v>12423.477096294622</v>
      </c>
      <c r="J125" s="29">
        <f t="shared" si="7"/>
        <v>1053.8677149452278</v>
      </c>
      <c r="K125" s="29">
        <f t="shared" si="8"/>
        <v>11369.609381349394</v>
      </c>
      <c r="L125" s="29">
        <f t="shared" si="9"/>
        <v>498.23682537637706</v>
      </c>
      <c r="M125">
        <v>0.04</v>
      </c>
      <c r="N125">
        <f t="shared" si="10"/>
        <v>3.3960531989175591E-3</v>
      </c>
    </row>
    <row r="126" spans="1:14" x14ac:dyDescent="0.3">
      <c r="A126">
        <v>125</v>
      </c>
      <c r="E126" s="108">
        <f t="shared" si="11"/>
        <v>146212.31103505837</v>
      </c>
      <c r="I126" s="29">
        <f t="shared" si="12"/>
        <v>12423.477096294622</v>
      </c>
      <c r="J126" s="29">
        <f t="shared" si="7"/>
        <v>974.74874023372251</v>
      </c>
      <c r="K126" s="29">
        <f t="shared" si="8"/>
        <v>11448.728356060899</v>
      </c>
      <c r="L126" s="29">
        <f t="shared" si="9"/>
        <v>457.66429605460036</v>
      </c>
      <c r="M126">
        <v>0.04</v>
      </c>
      <c r="N126">
        <f t="shared" si="10"/>
        <v>3.3960531989175591E-3</v>
      </c>
    </row>
    <row r="127" spans="1:14" x14ac:dyDescent="0.3">
      <c r="A127">
        <v>126</v>
      </c>
      <c r="E127" s="108">
        <f t="shared" si="11"/>
        <v>134305.91838294288</v>
      </c>
      <c r="I127" s="29">
        <f t="shared" si="12"/>
        <v>12423.477096294622</v>
      </c>
      <c r="J127" s="29">
        <f t="shared" si="7"/>
        <v>895.37278921961922</v>
      </c>
      <c r="K127" s="29">
        <f t="shared" si="8"/>
        <v>11528.104307075004</v>
      </c>
      <c r="L127" s="29">
        <f t="shared" si="9"/>
        <v>416.9599882484564</v>
      </c>
      <c r="M127">
        <v>0.04</v>
      </c>
      <c r="N127">
        <f t="shared" si="10"/>
        <v>3.3960531989175591E-3</v>
      </c>
    </row>
    <row r="128" spans="1:14" x14ac:dyDescent="0.3">
      <c r="A128">
        <v>127</v>
      </c>
      <c r="E128" s="108">
        <f t="shared" si="11"/>
        <v>122360.85408761942</v>
      </c>
      <c r="I128" s="29">
        <f t="shared" si="12"/>
        <v>12423.477096294622</v>
      </c>
      <c r="J128" s="29">
        <f t="shared" si="7"/>
        <v>815.7390272507962</v>
      </c>
      <c r="K128" s="29">
        <f t="shared" si="8"/>
        <v>11607.738069043826</v>
      </c>
      <c r="L128" s="29">
        <f t="shared" si="9"/>
        <v>376.12347394497118</v>
      </c>
      <c r="M128">
        <v>0.04</v>
      </c>
      <c r="N128">
        <f t="shared" si="10"/>
        <v>3.3960531989175591E-3</v>
      </c>
    </row>
    <row r="129" spans="1:14" x14ac:dyDescent="0.3">
      <c r="A129">
        <v>128</v>
      </c>
      <c r="E129" s="108">
        <f t="shared" si="11"/>
        <v>110376.99254463062</v>
      </c>
      <c r="I129" s="29">
        <f t="shared" si="12"/>
        <v>12423.477096294622</v>
      </c>
      <c r="J129" s="29">
        <f t="shared" si="7"/>
        <v>735.84661696420415</v>
      </c>
      <c r="K129" s="29">
        <f t="shared" si="8"/>
        <v>11687.630479330419</v>
      </c>
      <c r="L129" s="29">
        <f t="shared" si="9"/>
        <v>335.15432374099595</v>
      </c>
      <c r="M129">
        <v>0.04</v>
      </c>
      <c r="N129">
        <f t="shared" si="10"/>
        <v>3.3960531989175591E-3</v>
      </c>
    </row>
    <row r="130" spans="1:14" x14ac:dyDescent="0.3">
      <c r="A130">
        <v>129</v>
      </c>
      <c r="E130" s="108">
        <f t="shared" si="11"/>
        <v>98354.207741559207</v>
      </c>
      <c r="I130" s="29">
        <f t="shared" si="12"/>
        <v>12423.477096294622</v>
      </c>
      <c r="J130" s="29">
        <f t="shared" si="7"/>
        <v>655.69471827706138</v>
      </c>
      <c r="K130" s="29">
        <f t="shared" si="8"/>
        <v>11767.78237801756</v>
      </c>
      <c r="L130" s="29">
        <f t="shared" si="9"/>
        <v>294.05210683869205</v>
      </c>
      <c r="M130">
        <v>0.04</v>
      </c>
      <c r="N130">
        <f t="shared" si="10"/>
        <v>3.3960531989175591E-3</v>
      </c>
    </row>
    <row r="131" spans="1:14" x14ac:dyDescent="0.3">
      <c r="A131">
        <v>130</v>
      </c>
      <c r="E131" s="108">
        <f t="shared" si="11"/>
        <v>86292.373256702951</v>
      </c>
      <c r="I131" s="29">
        <f t="shared" si="12"/>
        <v>12423.477096294622</v>
      </c>
      <c r="J131" s="29">
        <f t="shared" ref="J131:J181" si="13">E131*($H$2/12)</f>
        <v>575.28248837801971</v>
      </c>
      <c r="K131" s="29">
        <f t="shared" ref="K131:K181" si="14">I131-J131</f>
        <v>11848.194607916603</v>
      </c>
      <c r="L131" s="29">
        <f t="shared" ref="L131:L181" si="15">N131*(E131-K131)</f>
        <v>252.81639104100111</v>
      </c>
      <c r="M131">
        <v>0.04</v>
      </c>
      <c r="N131">
        <f t="shared" ref="N131:N181" si="16">1-(POWER(1-M131,(1/12)))</f>
        <v>3.3960531989175591E-3</v>
      </c>
    </row>
    <row r="132" spans="1:14" x14ac:dyDescent="0.3">
      <c r="A132">
        <v>131</v>
      </c>
      <c r="E132" s="108">
        <f t="shared" ref="E132:E181" si="17">MAX(0, E131-K131-L131)</f>
        <v>74191.362257745335</v>
      </c>
      <c r="I132" s="29">
        <f t="shared" ref="I132:I181" si="18">IF(E132&lt;I131, J132+E132, I131)</f>
        <v>12423.477096294622</v>
      </c>
      <c r="J132" s="29">
        <f t="shared" si="13"/>
        <v>494.60908171830226</v>
      </c>
      <c r="K132" s="29">
        <f t="shared" si="14"/>
        <v>11928.868014576319</v>
      </c>
      <c r="L132" s="29">
        <f t="shared" si="15"/>
        <v>211.44674274710025</v>
      </c>
      <c r="M132">
        <v>0.04</v>
      </c>
      <c r="N132">
        <f t="shared" si="16"/>
        <v>3.3960531989175591E-3</v>
      </c>
    </row>
    <row r="133" spans="1:14" x14ac:dyDescent="0.3">
      <c r="A133">
        <v>132</v>
      </c>
      <c r="E133" s="108">
        <f t="shared" si="17"/>
        <v>62051.047500421912</v>
      </c>
      <c r="I133" s="29">
        <f t="shared" si="18"/>
        <v>12423.477096294622</v>
      </c>
      <c r="J133" s="29">
        <f t="shared" si="13"/>
        <v>413.67365000281279</v>
      </c>
      <c r="K133" s="29">
        <f t="shared" si="14"/>
        <v>12009.803446291809</v>
      </c>
      <c r="L133" s="29">
        <f t="shared" si="15"/>
        <v>169.94272694784283</v>
      </c>
      <c r="M133">
        <v>0.04</v>
      </c>
      <c r="N133">
        <f t="shared" si="16"/>
        <v>3.3960531989175591E-3</v>
      </c>
    </row>
    <row r="134" spans="1:14" x14ac:dyDescent="0.3">
      <c r="A134">
        <v>133</v>
      </c>
      <c r="E134" s="108">
        <f t="shared" si="17"/>
        <v>49871.301327182264</v>
      </c>
      <c r="I134" s="29">
        <f t="shared" si="18"/>
        <v>12423.477096294622</v>
      </c>
      <c r="J134" s="29">
        <f t="shared" si="13"/>
        <v>332.47534218121513</v>
      </c>
      <c r="K134" s="29">
        <f t="shared" si="14"/>
        <v>12091.001754113408</v>
      </c>
      <c r="L134" s="29">
        <f t="shared" si="15"/>
        <v>128.30390722118418</v>
      </c>
      <c r="M134">
        <v>0.04</v>
      </c>
      <c r="N134">
        <f t="shared" si="16"/>
        <v>3.3960531989175591E-3</v>
      </c>
    </row>
    <row r="135" spans="1:14" x14ac:dyDescent="0.3">
      <c r="A135">
        <v>134</v>
      </c>
      <c r="E135" s="108">
        <f t="shared" si="17"/>
        <v>37651.995665847673</v>
      </c>
      <c r="I135" s="29">
        <f t="shared" si="18"/>
        <v>12423.477096294622</v>
      </c>
      <c r="J135" s="29">
        <f t="shared" si="13"/>
        <v>251.01330443898451</v>
      </c>
      <c r="K135" s="29">
        <f t="shared" si="14"/>
        <v>12172.463791855638</v>
      </c>
      <c r="L135" s="29">
        <f t="shared" si="15"/>
        <v>86.529845727592559</v>
      </c>
      <c r="M135">
        <v>0.04</v>
      </c>
      <c r="N135">
        <f t="shared" si="16"/>
        <v>3.3960531989175591E-3</v>
      </c>
    </row>
    <row r="136" spans="1:14" x14ac:dyDescent="0.3">
      <c r="A136">
        <v>135</v>
      </c>
      <c r="E136" s="108">
        <f t="shared" si="17"/>
        <v>25393.00202826444</v>
      </c>
      <c r="I136" s="29">
        <f t="shared" si="18"/>
        <v>12423.477096294622</v>
      </c>
      <c r="J136" s="29">
        <f t="shared" si="13"/>
        <v>169.28668018842961</v>
      </c>
      <c r="K136" s="29">
        <f t="shared" si="14"/>
        <v>12254.190416106192</v>
      </c>
      <c r="L136" s="29">
        <f t="shared" si="15"/>
        <v>44.62010320544519</v>
      </c>
      <c r="M136">
        <v>0.04</v>
      </c>
      <c r="N136">
        <f t="shared" si="16"/>
        <v>3.3960531989175591E-3</v>
      </c>
    </row>
    <row r="137" spans="1:14" x14ac:dyDescent="0.3">
      <c r="A137">
        <v>136</v>
      </c>
      <c r="E137" s="108">
        <f t="shared" si="17"/>
        <v>13094.191508952803</v>
      </c>
      <c r="I137" s="29">
        <f t="shared" si="18"/>
        <v>12423.477096294622</v>
      </c>
      <c r="J137" s="29">
        <f t="shared" si="13"/>
        <v>87.294610059685354</v>
      </c>
      <c r="K137" s="29">
        <f t="shared" si="14"/>
        <v>12336.182486234937</v>
      </c>
      <c r="L137" s="29">
        <f t="shared" si="15"/>
        <v>2.5742389664093821</v>
      </c>
      <c r="M137">
        <v>0.04</v>
      </c>
      <c r="N137">
        <f t="shared" si="16"/>
        <v>3.3960531989175591E-3</v>
      </c>
    </row>
    <row r="138" spans="1:14" x14ac:dyDescent="0.3">
      <c r="A138">
        <v>137</v>
      </c>
      <c r="E138" s="108">
        <f t="shared" si="17"/>
        <v>755.43478375145673</v>
      </c>
      <c r="I138" s="29">
        <f t="shared" si="18"/>
        <v>760.47101564313311</v>
      </c>
      <c r="J138" s="29">
        <f t="shared" si="13"/>
        <v>5.0362318916763789</v>
      </c>
      <c r="K138" s="29">
        <f t="shared" si="14"/>
        <v>755.43478375145673</v>
      </c>
      <c r="L138" s="29">
        <f t="shared" si="15"/>
        <v>0</v>
      </c>
      <c r="M138">
        <v>0.04</v>
      </c>
      <c r="N138">
        <f t="shared" si="16"/>
        <v>3.3960531989175591E-3</v>
      </c>
    </row>
    <row r="139" spans="1:14" x14ac:dyDescent="0.3">
      <c r="A139">
        <v>138</v>
      </c>
      <c r="E139" s="108">
        <f t="shared" si="17"/>
        <v>0</v>
      </c>
      <c r="I139" s="29">
        <f t="shared" si="18"/>
        <v>0</v>
      </c>
      <c r="J139" s="29">
        <f t="shared" si="13"/>
        <v>0</v>
      </c>
      <c r="K139" s="29">
        <f t="shared" si="14"/>
        <v>0</v>
      </c>
      <c r="L139" s="29">
        <f t="shared" si="15"/>
        <v>0</v>
      </c>
      <c r="M139">
        <v>0.04</v>
      </c>
      <c r="N139">
        <f t="shared" si="16"/>
        <v>3.3960531989175591E-3</v>
      </c>
    </row>
    <row r="140" spans="1:14" x14ac:dyDescent="0.3">
      <c r="A140">
        <v>139</v>
      </c>
      <c r="E140" s="108">
        <f t="shared" si="17"/>
        <v>0</v>
      </c>
      <c r="I140" s="29">
        <f t="shared" si="18"/>
        <v>0</v>
      </c>
      <c r="J140" s="29">
        <f t="shared" si="13"/>
        <v>0</v>
      </c>
      <c r="K140" s="29">
        <f t="shared" si="14"/>
        <v>0</v>
      </c>
      <c r="L140" s="29">
        <f t="shared" si="15"/>
        <v>0</v>
      </c>
      <c r="M140">
        <v>0.04</v>
      </c>
      <c r="N140">
        <f t="shared" si="16"/>
        <v>3.3960531989175591E-3</v>
      </c>
    </row>
    <row r="141" spans="1:14" x14ac:dyDescent="0.3">
      <c r="A141">
        <v>140</v>
      </c>
      <c r="E141" s="108">
        <f t="shared" si="17"/>
        <v>0</v>
      </c>
      <c r="I141" s="29">
        <f t="shared" si="18"/>
        <v>0</v>
      </c>
      <c r="J141" s="29">
        <f t="shared" si="13"/>
        <v>0</v>
      </c>
      <c r="K141" s="29">
        <f t="shared" si="14"/>
        <v>0</v>
      </c>
      <c r="L141" s="29">
        <f t="shared" si="15"/>
        <v>0</v>
      </c>
      <c r="M141">
        <v>0.04</v>
      </c>
      <c r="N141">
        <f t="shared" si="16"/>
        <v>3.3960531989175591E-3</v>
      </c>
    </row>
    <row r="142" spans="1:14" x14ac:dyDescent="0.3">
      <c r="A142">
        <v>141</v>
      </c>
      <c r="E142" s="108">
        <f t="shared" si="17"/>
        <v>0</v>
      </c>
      <c r="I142" s="29">
        <f t="shared" si="18"/>
        <v>0</v>
      </c>
      <c r="J142" s="29">
        <f t="shared" si="13"/>
        <v>0</v>
      </c>
      <c r="K142" s="29">
        <f t="shared" si="14"/>
        <v>0</v>
      </c>
      <c r="L142" s="29">
        <f t="shared" si="15"/>
        <v>0</v>
      </c>
      <c r="M142">
        <v>0.04</v>
      </c>
      <c r="N142">
        <f t="shared" si="16"/>
        <v>3.3960531989175591E-3</v>
      </c>
    </row>
    <row r="143" spans="1:14" x14ac:dyDescent="0.3">
      <c r="A143">
        <v>142</v>
      </c>
      <c r="E143" s="108">
        <f t="shared" si="17"/>
        <v>0</v>
      </c>
      <c r="I143" s="29">
        <f t="shared" si="18"/>
        <v>0</v>
      </c>
      <c r="J143" s="29">
        <f t="shared" si="13"/>
        <v>0</v>
      </c>
      <c r="K143" s="29">
        <f t="shared" si="14"/>
        <v>0</v>
      </c>
      <c r="L143" s="29">
        <f t="shared" si="15"/>
        <v>0</v>
      </c>
      <c r="M143">
        <v>0.04</v>
      </c>
      <c r="N143">
        <f t="shared" si="16"/>
        <v>3.3960531989175591E-3</v>
      </c>
    </row>
    <row r="144" spans="1:14" x14ac:dyDescent="0.3">
      <c r="A144">
        <v>143</v>
      </c>
      <c r="E144" s="108">
        <f t="shared" si="17"/>
        <v>0</v>
      </c>
      <c r="I144" s="29">
        <f t="shared" si="18"/>
        <v>0</v>
      </c>
      <c r="J144" s="29">
        <f t="shared" si="13"/>
        <v>0</v>
      </c>
      <c r="K144" s="29">
        <f t="shared" si="14"/>
        <v>0</v>
      </c>
      <c r="L144" s="29">
        <f t="shared" si="15"/>
        <v>0</v>
      </c>
      <c r="M144">
        <v>0.04</v>
      </c>
      <c r="N144">
        <f t="shared" si="16"/>
        <v>3.3960531989175591E-3</v>
      </c>
    </row>
    <row r="145" spans="1:14" x14ac:dyDescent="0.3">
      <c r="A145">
        <v>144</v>
      </c>
      <c r="E145" s="108">
        <f t="shared" si="17"/>
        <v>0</v>
      </c>
      <c r="I145" s="29">
        <f t="shared" si="18"/>
        <v>0</v>
      </c>
      <c r="J145" s="29">
        <f t="shared" si="13"/>
        <v>0</v>
      </c>
      <c r="K145" s="29">
        <f t="shared" si="14"/>
        <v>0</v>
      </c>
      <c r="L145" s="29">
        <f t="shared" si="15"/>
        <v>0</v>
      </c>
      <c r="M145">
        <v>0.04</v>
      </c>
      <c r="N145">
        <f t="shared" si="16"/>
        <v>3.3960531989175591E-3</v>
      </c>
    </row>
    <row r="146" spans="1:14" x14ac:dyDescent="0.3">
      <c r="A146">
        <v>145</v>
      </c>
      <c r="E146" s="108">
        <f t="shared" si="17"/>
        <v>0</v>
      </c>
      <c r="I146" s="29">
        <f t="shared" si="18"/>
        <v>0</v>
      </c>
      <c r="J146" s="29">
        <f t="shared" si="13"/>
        <v>0</v>
      </c>
      <c r="K146" s="29">
        <f t="shared" si="14"/>
        <v>0</v>
      </c>
      <c r="L146" s="29">
        <f t="shared" si="15"/>
        <v>0</v>
      </c>
      <c r="M146">
        <v>0.04</v>
      </c>
      <c r="N146">
        <f t="shared" si="16"/>
        <v>3.3960531989175591E-3</v>
      </c>
    </row>
    <row r="147" spans="1:14" x14ac:dyDescent="0.3">
      <c r="A147">
        <v>146</v>
      </c>
      <c r="E147" s="108">
        <f t="shared" si="17"/>
        <v>0</v>
      </c>
      <c r="I147" s="29">
        <f t="shared" si="18"/>
        <v>0</v>
      </c>
      <c r="J147" s="29">
        <f t="shared" si="13"/>
        <v>0</v>
      </c>
      <c r="K147" s="29">
        <f t="shared" si="14"/>
        <v>0</v>
      </c>
      <c r="L147" s="29">
        <f t="shared" si="15"/>
        <v>0</v>
      </c>
      <c r="M147">
        <v>0.04</v>
      </c>
      <c r="N147">
        <f t="shared" si="16"/>
        <v>3.3960531989175591E-3</v>
      </c>
    </row>
    <row r="148" spans="1:14" x14ac:dyDescent="0.3">
      <c r="A148">
        <v>147</v>
      </c>
      <c r="E148" s="108">
        <f t="shared" si="17"/>
        <v>0</v>
      </c>
      <c r="I148" s="29">
        <f t="shared" si="18"/>
        <v>0</v>
      </c>
      <c r="J148" s="29">
        <f t="shared" si="13"/>
        <v>0</v>
      </c>
      <c r="K148" s="29">
        <f t="shared" si="14"/>
        <v>0</v>
      </c>
      <c r="L148" s="29">
        <f t="shared" si="15"/>
        <v>0</v>
      </c>
      <c r="M148">
        <v>0.04</v>
      </c>
      <c r="N148">
        <f t="shared" si="16"/>
        <v>3.3960531989175591E-3</v>
      </c>
    </row>
    <row r="149" spans="1:14" x14ac:dyDescent="0.3">
      <c r="A149">
        <v>148</v>
      </c>
      <c r="E149" s="108">
        <f t="shared" si="17"/>
        <v>0</v>
      </c>
      <c r="I149" s="29">
        <f t="shared" si="18"/>
        <v>0</v>
      </c>
      <c r="J149" s="29">
        <f t="shared" si="13"/>
        <v>0</v>
      </c>
      <c r="K149" s="29">
        <f t="shared" si="14"/>
        <v>0</v>
      </c>
      <c r="L149" s="29">
        <f t="shared" si="15"/>
        <v>0</v>
      </c>
      <c r="M149">
        <v>0.04</v>
      </c>
      <c r="N149">
        <f t="shared" si="16"/>
        <v>3.3960531989175591E-3</v>
      </c>
    </row>
    <row r="150" spans="1:14" x14ac:dyDescent="0.3">
      <c r="A150">
        <v>149</v>
      </c>
      <c r="E150" s="108">
        <f t="shared" si="17"/>
        <v>0</v>
      </c>
      <c r="I150" s="29">
        <f t="shared" si="18"/>
        <v>0</v>
      </c>
      <c r="J150" s="29">
        <f t="shared" si="13"/>
        <v>0</v>
      </c>
      <c r="K150" s="29">
        <f t="shared" si="14"/>
        <v>0</v>
      </c>
      <c r="L150" s="29">
        <f t="shared" si="15"/>
        <v>0</v>
      </c>
      <c r="M150">
        <v>0.04</v>
      </c>
      <c r="N150">
        <f t="shared" si="16"/>
        <v>3.3960531989175591E-3</v>
      </c>
    </row>
    <row r="151" spans="1:14" x14ac:dyDescent="0.3">
      <c r="A151">
        <v>150</v>
      </c>
      <c r="E151" s="108">
        <f t="shared" si="17"/>
        <v>0</v>
      </c>
      <c r="I151" s="29">
        <f t="shared" si="18"/>
        <v>0</v>
      </c>
      <c r="J151" s="29">
        <f t="shared" si="13"/>
        <v>0</v>
      </c>
      <c r="K151" s="29">
        <f t="shared" si="14"/>
        <v>0</v>
      </c>
      <c r="L151" s="29">
        <f t="shared" si="15"/>
        <v>0</v>
      </c>
      <c r="M151">
        <v>0.04</v>
      </c>
      <c r="N151">
        <f t="shared" si="16"/>
        <v>3.3960531989175591E-3</v>
      </c>
    </row>
    <row r="152" spans="1:14" x14ac:dyDescent="0.3">
      <c r="A152">
        <v>151</v>
      </c>
      <c r="E152" s="108">
        <f t="shared" si="17"/>
        <v>0</v>
      </c>
      <c r="I152" s="29">
        <f t="shared" si="18"/>
        <v>0</v>
      </c>
      <c r="J152" s="29">
        <f t="shared" si="13"/>
        <v>0</v>
      </c>
      <c r="K152" s="29">
        <f t="shared" si="14"/>
        <v>0</v>
      </c>
      <c r="L152" s="29">
        <f t="shared" si="15"/>
        <v>0</v>
      </c>
      <c r="M152">
        <v>0.04</v>
      </c>
      <c r="N152">
        <f t="shared" si="16"/>
        <v>3.3960531989175591E-3</v>
      </c>
    </row>
    <row r="153" spans="1:14" x14ac:dyDescent="0.3">
      <c r="A153">
        <v>152</v>
      </c>
      <c r="E153" s="108">
        <f t="shared" si="17"/>
        <v>0</v>
      </c>
      <c r="I153" s="29">
        <f t="shared" si="18"/>
        <v>0</v>
      </c>
      <c r="J153" s="29">
        <f t="shared" si="13"/>
        <v>0</v>
      </c>
      <c r="K153" s="29">
        <f t="shared" si="14"/>
        <v>0</v>
      </c>
      <c r="L153" s="29">
        <f t="shared" si="15"/>
        <v>0</v>
      </c>
      <c r="M153">
        <v>0.04</v>
      </c>
      <c r="N153">
        <f t="shared" si="16"/>
        <v>3.3960531989175591E-3</v>
      </c>
    </row>
    <row r="154" spans="1:14" x14ac:dyDescent="0.3">
      <c r="A154">
        <v>153</v>
      </c>
      <c r="E154" s="108">
        <f t="shared" si="17"/>
        <v>0</v>
      </c>
      <c r="I154" s="29">
        <f t="shared" si="18"/>
        <v>0</v>
      </c>
      <c r="J154" s="29">
        <f t="shared" si="13"/>
        <v>0</v>
      </c>
      <c r="K154" s="29">
        <f t="shared" si="14"/>
        <v>0</v>
      </c>
      <c r="L154" s="29">
        <f t="shared" si="15"/>
        <v>0</v>
      </c>
      <c r="M154">
        <v>0.04</v>
      </c>
      <c r="N154">
        <f t="shared" si="16"/>
        <v>3.3960531989175591E-3</v>
      </c>
    </row>
    <row r="155" spans="1:14" x14ac:dyDescent="0.3">
      <c r="A155">
        <v>154</v>
      </c>
      <c r="E155" s="108">
        <f t="shared" si="17"/>
        <v>0</v>
      </c>
      <c r="I155" s="29">
        <f t="shared" si="18"/>
        <v>0</v>
      </c>
      <c r="J155" s="29">
        <f t="shared" si="13"/>
        <v>0</v>
      </c>
      <c r="K155" s="29">
        <f t="shared" si="14"/>
        <v>0</v>
      </c>
      <c r="L155" s="29">
        <f t="shared" si="15"/>
        <v>0</v>
      </c>
      <c r="M155">
        <v>0.04</v>
      </c>
      <c r="N155">
        <f t="shared" si="16"/>
        <v>3.3960531989175591E-3</v>
      </c>
    </row>
    <row r="156" spans="1:14" x14ac:dyDescent="0.3">
      <c r="A156">
        <v>155</v>
      </c>
      <c r="E156" s="108">
        <f t="shared" si="17"/>
        <v>0</v>
      </c>
      <c r="I156" s="29">
        <f t="shared" si="18"/>
        <v>0</v>
      </c>
      <c r="J156" s="29">
        <f t="shared" si="13"/>
        <v>0</v>
      </c>
      <c r="K156" s="29">
        <f t="shared" si="14"/>
        <v>0</v>
      </c>
      <c r="L156" s="29">
        <f t="shared" si="15"/>
        <v>0</v>
      </c>
      <c r="M156">
        <v>0.04</v>
      </c>
      <c r="N156">
        <f t="shared" si="16"/>
        <v>3.3960531989175591E-3</v>
      </c>
    </row>
    <row r="157" spans="1:14" x14ac:dyDescent="0.3">
      <c r="A157">
        <v>156</v>
      </c>
      <c r="E157" s="108">
        <f t="shared" si="17"/>
        <v>0</v>
      </c>
      <c r="I157" s="29">
        <f t="shared" si="18"/>
        <v>0</v>
      </c>
      <c r="J157" s="29">
        <f t="shared" si="13"/>
        <v>0</v>
      </c>
      <c r="K157" s="29">
        <f t="shared" si="14"/>
        <v>0</v>
      </c>
      <c r="L157" s="29">
        <f t="shared" si="15"/>
        <v>0</v>
      </c>
      <c r="M157">
        <v>0.04</v>
      </c>
      <c r="N157">
        <f t="shared" si="16"/>
        <v>3.3960531989175591E-3</v>
      </c>
    </row>
    <row r="158" spans="1:14" x14ac:dyDescent="0.3">
      <c r="A158">
        <v>157</v>
      </c>
      <c r="E158" s="108">
        <f t="shared" si="17"/>
        <v>0</v>
      </c>
      <c r="I158" s="29">
        <f t="shared" si="18"/>
        <v>0</v>
      </c>
      <c r="J158" s="29">
        <f t="shared" si="13"/>
        <v>0</v>
      </c>
      <c r="K158" s="29">
        <f t="shared" si="14"/>
        <v>0</v>
      </c>
      <c r="L158" s="29">
        <f t="shared" si="15"/>
        <v>0</v>
      </c>
      <c r="M158">
        <v>0.04</v>
      </c>
      <c r="N158">
        <f t="shared" si="16"/>
        <v>3.3960531989175591E-3</v>
      </c>
    </row>
    <row r="159" spans="1:14" x14ac:dyDescent="0.3">
      <c r="A159">
        <v>158</v>
      </c>
      <c r="E159" s="108">
        <f t="shared" si="17"/>
        <v>0</v>
      </c>
      <c r="I159" s="29">
        <f t="shared" si="18"/>
        <v>0</v>
      </c>
      <c r="J159" s="29">
        <f t="shared" si="13"/>
        <v>0</v>
      </c>
      <c r="K159" s="29">
        <f t="shared" si="14"/>
        <v>0</v>
      </c>
      <c r="L159" s="29">
        <f t="shared" si="15"/>
        <v>0</v>
      </c>
      <c r="M159">
        <v>0.04</v>
      </c>
      <c r="N159">
        <f t="shared" si="16"/>
        <v>3.3960531989175591E-3</v>
      </c>
    </row>
    <row r="160" spans="1:14" x14ac:dyDescent="0.3">
      <c r="A160">
        <v>159</v>
      </c>
      <c r="E160" s="108">
        <f t="shared" si="17"/>
        <v>0</v>
      </c>
      <c r="I160" s="29">
        <f t="shared" si="18"/>
        <v>0</v>
      </c>
      <c r="J160" s="29">
        <f t="shared" si="13"/>
        <v>0</v>
      </c>
      <c r="K160" s="29">
        <f t="shared" si="14"/>
        <v>0</v>
      </c>
      <c r="L160" s="29">
        <f t="shared" si="15"/>
        <v>0</v>
      </c>
      <c r="M160">
        <v>0.04</v>
      </c>
      <c r="N160">
        <f t="shared" si="16"/>
        <v>3.3960531989175591E-3</v>
      </c>
    </row>
    <row r="161" spans="1:14" x14ac:dyDescent="0.3">
      <c r="A161">
        <v>160</v>
      </c>
      <c r="E161" s="108">
        <f t="shared" si="17"/>
        <v>0</v>
      </c>
      <c r="I161" s="29">
        <f t="shared" si="18"/>
        <v>0</v>
      </c>
      <c r="J161" s="29">
        <f t="shared" si="13"/>
        <v>0</v>
      </c>
      <c r="K161" s="29">
        <f t="shared" si="14"/>
        <v>0</v>
      </c>
      <c r="L161" s="29">
        <f t="shared" si="15"/>
        <v>0</v>
      </c>
      <c r="M161">
        <v>0.04</v>
      </c>
      <c r="N161">
        <f t="shared" si="16"/>
        <v>3.3960531989175591E-3</v>
      </c>
    </row>
    <row r="162" spans="1:14" x14ac:dyDescent="0.3">
      <c r="A162">
        <v>161</v>
      </c>
      <c r="E162" s="108">
        <f t="shared" si="17"/>
        <v>0</v>
      </c>
      <c r="I162" s="29">
        <f t="shared" si="18"/>
        <v>0</v>
      </c>
      <c r="J162" s="29">
        <f t="shared" si="13"/>
        <v>0</v>
      </c>
      <c r="K162" s="29">
        <f t="shared" si="14"/>
        <v>0</v>
      </c>
      <c r="L162" s="29">
        <f t="shared" si="15"/>
        <v>0</v>
      </c>
      <c r="M162">
        <v>0.04</v>
      </c>
      <c r="N162">
        <f t="shared" si="16"/>
        <v>3.3960531989175591E-3</v>
      </c>
    </row>
    <row r="163" spans="1:14" x14ac:dyDescent="0.3">
      <c r="A163">
        <v>162</v>
      </c>
      <c r="E163" s="108">
        <f t="shared" si="17"/>
        <v>0</v>
      </c>
      <c r="I163" s="29">
        <f t="shared" si="18"/>
        <v>0</v>
      </c>
      <c r="J163" s="29">
        <f t="shared" si="13"/>
        <v>0</v>
      </c>
      <c r="K163" s="29">
        <f t="shared" si="14"/>
        <v>0</v>
      </c>
      <c r="L163" s="29">
        <f t="shared" si="15"/>
        <v>0</v>
      </c>
      <c r="M163">
        <v>0.04</v>
      </c>
      <c r="N163">
        <f t="shared" si="16"/>
        <v>3.3960531989175591E-3</v>
      </c>
    </row>
    <row r="164" spans="1:14" x14ac:dyDescent="0.3">
      <c r="A164">
        <v>163</v>
      </c>
      <c r="E164" s="108">
        <f t="shared" si="17"/>
        <v>0</v>
      </c>
      <c r="I164" s="29">
        <f t="shared" si="18"/>
        <v>0</v>
      </c>
      <c r="J164" s="29">
        <f t="shared" si="13"/>
        <v>0</v>
      </c>
      <c r="K164" s="29">
        <f t="shared" si="14"/>
        <v>0</v>
      </c>
      <c r="L164" s="29">
        <f t="shared" si="15"/>
        <v>0</v>
      </c>
      <c r="M164">
        <v>0.04</v>
      </c>
      <c r="N164">
        <f t="shared" si="16"/>
        <v>3.3960531989175591E-3</v>
      </c>
    </row>
    <row r="165" spans="1:14" x14ac:dyDescent="0.3">
      <c r="A165">
        <v>164</v>
      </c>
      <c r="E165" s="108">
        <f t="shared" si="17"/>
        <v>0</v>
      </c>
      <c r="I165" s="29">
        <f t="shared" si="18"/>
        <v>0</v>
      </c>
      <c r="J165" s="29">
        <f t="shared" si="13"/>
        <v>0</v>
      </c>
      <c r="K165" s="29">
        <f t="shared" si="14"/>
        <v>0</v>
      </c>
      <c r="L165" s="29">
        <f t="shared" si="15"/>
        <v>0</v>
      </c>
      <c r="M165">
        <v>0.04</v>
      </c>
      <c r="N165">
        <f t="shared" si="16"/>
        <v>3.3960531989175591E-3</v>
      </c>
    </row>
    <row r="166" spans="1:14" x14ac:dyDescent="0.3">
      <c r="A166">
        <v>165</v>
      </c>
      <c r="E166" s="108">
        <f t="shared" si="17"/>
        <v>0</v>
      </c>
      <c r="I166" s="29">
        <f t="shared" si="18"/>
        <v>0</v>
      </c>
      <c r="J166" s="29">
        <f t="shared" si="13"/>
        <v>0</v>
      </c>
      <c r="K166" s="29">
        <f t="shared" si="14"/>
        <v>0</v>
      </c>
      <c r="L166" s="29">
        <f t="shared" si="15"/>
        <v>0</v>
      </c>
      <c r="M166">
        <v>0.04</v>
      </c>
      <c r="N166">
        <f t="shared" si="16"/>
        <v>3.3960531989175591E-3</v>
      </c>
    </row>
    <row r="167" spans="1:14" x14ac:dyDescent="0.3">
      <c r="A167">
        <v>166</v>
      </c>
      <c r="E167" s="108">
        <f t="shared" si="17"/>
        <v>0</v>
      </c>
      <c r="I167" s="29">
        <f t="shared" si="18"/>
        <v>0</v>
      </c>
      <c r="J167" s="29">
        <f t="shared" si="13"/>
        <v>0</v>
      </c>
      <c r="K167" s="29">
        <f t="shared" si="14"/>
        <v>0</v>
      </c>
      <c r="L167" s="29">
        <f t="shared" si="15"/>
        <v>0</v>
      </c>
      <c r="M167">
        <v>0.04</v>
      </c>
      <c r="N167">
        <f t="shared" si="16"/>
        <v>3.3960531989175591E-3</v>
      </c>
    </row>
    <row r="168" spans="1:14" x14ac:dyDescent="0.3">
      <c r="A168">
        <v>167</v>
      </c>
      <c r="E168" s="108">
        <f t="shared" si="17"/>
        <v>0</v>
      </c>
      <c r="I168" s="29">
        <f t="shared" si="18"/>
        <v>0</v>
      </c>
      <c r="J168" s="29">
        <f t="shared" si="13"/>
        <v>0</v>
      </c>
      <c r="K168" s="29">
        <f t="shared" si="14"/>
        <v>0</v>
      </c>
      <c r="L168" s="29">
        <f t="shared" si="15"/>
        <v>0</v>
      </c>
      <c r="M168">
        <v>0.04</v>
      </c>
      <c r="N168">
        <f t="shared" si="16"/>
        <v>3.3960531989175591E-3</v>
      </c>
    </row>
    <row r="169" spans="1:14" x14ac:dyDescent="0.3">
      <c r="A169">
        <v>168</v>
      </c>
      <c r="E169" s="108">
        <f t="shared" si="17"/>
        <v>0</v>
      </c>
      <c r="I169" s="29">
        <f t="shared" si="18"/>
        <v>0</v>
      </c>
      <c r="J169" s="29">
        <f t="shared" si="13"/>
        <v>0</v>
      </c>
      <c r="K169" s="29">
        <f t="shared" si="14"/>
        <v>0</v>
      </c>
      <c r="L169" s="29">
        <f t="shared" si="15"/>
        <v>0</v>
      </c>
      <c r="M169">
        <v>0.04</v>
      </c>
      <c r="N169">
        <f t="shared" si="16"/>
        <v>3.3960531989175591E-3</v>
      </c>
    </row>
    <row r="170" spans="1:14" x14ac:dyDescent="0.3">
      <c r="A170">
        <v>169</v>
      </c>
      <c r="E170" s="108">
        <f t="shared" si="17"/>
        <v>0</v>
      </c>
      <c r="I170" s="29">
        <f t="shared" si="18"/>
        <v>0</v>
      </c>
      <c r="J170" s="29">
        <f t="shared" si="13"/>
        <v>0</v>
      </c>
      <c r="K170" s="29">
        <f t="shared" si="14"/>
        <v>0</v>
      </c>
      <c r="L170" s="29">
        <f t="shared" si="15"/>
        <v>0</v>
      </c>
      <c r="M170">
        <v>0.04</v>
      </c>
      <c r="N170">
        <f t="shared" si="16"/>
        <v>3.3960531989175591E-3</v>
      </c>
    </row>
    <row r="171" spans="1:14" x14ac:dyDescent="0.3">
      <c r="A171">
        <v>170</v>
      </c>
      <c r="E171" s="108">
        <f t="shared" si="17"/>
        <v>0</v>
      </c>
      <c r="I171" s="29">
        <f t="shared" si="18"/>
        <v>0</v>
      </c>
      <c r="J171" s="29">
        <f t="shared" si="13"/>
        <v>0</v>
      </c>
      <c r="K171" s="29">
        <f t="shared" si="14"/>
        <v>0</v>
      </c>
      <c r="L171" s="29">
        <f t="shared" si="15"/>
        <v>0</v>
      </c>
      <c r="M171">
        <v>0.04</v>
      </c>
      <c r="N171">
        <f t="shared" si="16"/>
        <v>3.3960531989175591E-3</v>
      </c>
    </row>
    <row r="172" spans="1:14" x14ac:dyDescent="0.3">
      <c r="A172">
        <v>171</v>
      </c>
      <c r="E172" s="108">
        <f t="shared" si="17"/>
        <v>0</v>
      </c>
      <c r="I172" s="29">
        <f t="shared" si="18"/>
        <v>0</v>
      </c>
      <c r="J172" s="29">
        <f t="shared" si="13"/>
        <v>0</v>
      </c>
      <c r="K172" s="29">
        <f t="shared" si="14"/>
        <v>0</v>
      </c>
      <c r="L172" s="29">
        <f t="shared" si="15"/>
        <v>0</v>
      </c>
      <c r="M172">
        <v>0.04</v>
      </c>
      <c r="N172">
        <f t="shared" si="16"/>
        <v>3.3960531989175591E-3</v>
      </c>
    </row>
    <row r="173" spans="1:14" x14ac:dyDescent="0.3">
      <c r="A173">
        <v>172</v>
      </c>
      <c r="E173" s="108">
        <f t="shared" si="17"/>
        <v>0</v>
      </c>
      <c r="I173" s="29">
        <f t="shared" si="18"/>
        <v>0</v>
      </c>
      <c r="J173" s="29">
        <f t="shared" si="13"/>
        <v>0</v>
      </c>
      <c r="K173" s="29">
        <f t="shared" si="14"/>
        <v>0</v>
      </c>
      <c r="L173" s="29">
        <f t="shared" si="15"/>
        <v>0</v>
      </c>
      <c r="M173">
        <v>0.04</v>
      </c>
      <c r="N173">
        <f t="shared" si="16"/>
        <v>3.3960531989175591E-3</v>
      </c>
    </row>
    <row r="174" spans="1:14" x14ac:dyDescent="0.3">
      <c r="A174">
        <v>173</v>
      </c>
      <c r="E174" s="108">
        <f t="shared" si="17"/>
        <v>0</v>
      </c>
      <c r="I174" s="29">
        <f t="shared" si="18"/>
        <v>0</v>
      </c>
      <c r="J174" s="29">
        <f t="shared" si="13"/>
        <v>0</v>
      </c>
      <c r="K174" s="29">
        <f t="shared" si="14"/>
        <v>0</v>
      </c>
      <c r="L174" s="29">
        <f t="shared" si="15"/>
        <v>0</v>
      </c>
      <c r="M174">
        <v>0.04</v>
      </c>
      <c r="N174">
        <f t="shared" si="16"/>
        <v>3.3960531989175591E-3</v>
      </c>
    </row>
    <row r="175" spans="1:14" x14ac:dyDescent="0.3">
      <c r="A175">
        <v>174</v>
      </c>
      <c r="E175" s="108">
        <f t="shared" si="17"/>
        <v>0</v>
      </c>
      <c r="I175" s="29">
        <f t="shared" si="18"/>
        <v>0</v>
      </c>
      <c r="J175" s="29">
        <f t="shared" si="13"/>
        <v>0</v>
      </c>
      <c r="K175" s="29">
        <f t="shared" si="14"/>
        <v>0</v>
      </c>
      <c r="L175" s="29">
        <f t="shared" si="15"/>
        <v>0</v>
      </c>
      <c r="M175">
        <v>0.04</v>
      </c>
      <c r="N175">
        <f t="shared" si="16"/>
        <v>3.3960531989175591E-3</v>
      </c>
    </row>
    <row r="176" spans="1:14" x14ac:dyDescent="0.3">
      <c r="A176">
        <v>175</v>
      </c>
      <c r="E176" s="108">
        <f t="shared" si="17"/>
        <v>0</v>
      </c>
      <c r="I176" s="29">
        <f t="shared" si="18"/>
        <v>0</v>
      </c>
      <c r="J176" s="29">
        <f t="shared" si="13"/>
        <v>0</v>
      </c>
      <c r="K176" s="29">
        <f t="shared" si="14"/>
        <v>0</v>
      </c>
      <c r="L176" s="29">
        <f t="shared" si="15"/>
        <v>0</v>
      </c>
      <c r="M176">
        <v>0.04</v>
      </c>
      <c r="N176">
        <f t="shared" si="16"/>
        <v>3.3960531989175591E-3</v>
      </c>
    </row>
    <row r="177" spans="1:14" x14ac:dyDescent="0.3">
      <c r="A177">
        <v>176</v>
      </c>
      <c r="E177" s="108">
        <f t="shared" si="17"/>
        <v>0</v>
      </c>
      <c r="I177" s="29">
        <f t="shared" si="18"/>
        <v>0</v>
      </c>
      <c r="J177" s="29">
        <f t="shared" si="13"/>
        <v>0</v>
      </c>
      <c r="K177" s="29">
        <f t="shared" si="14"/>
        <v>0</v>
      </c>
      <c r="L177" s="29">
        <f t="shared" si="15"/>
        <v>0</v>
      </c>
      <c r="M177">
        <v>0.04</v>
      </c>
      <c r="N177">
        <f t="shared" si="16"/>
        <v>3.3960531989175591E-3</v>
      </c>
    </row>
    <row r="178" spans="1:14" x14ac:dyDescent="0.3">
      <c r="A178">
        <v>177</v>
      </c>
      <c r="E178" s="108">
        <f t="shared" si="17"/>
        <v>0</v>
      </c>
      <c r="I178" s="29">
        <f t="shared" si="18"/>
        <v>0</v>
      </c>
      <c r="J178" s="29">
        <f t="shared" si="13"/>
        <v>0</v>
      </c>
      <c r="K178" s="29">
        <f t="shared" si="14"/>
        <v>0</v>
      </c>
      <c r="L178" s="29">
        <f t="shared" si="15"/>
        <v>0</v>
      </c>
      <c r="M178">
        <v>0.04</v>
      </c>
      <c r="N178">
        <f t="shared" si="16"/>
        <v>3.3960531989175591E-3</v>
      </c>
    </row>
    <row r="179" spans="1:14" x14ac:dyDescent="0.3">
      <c r="A179">
        <v>178</v>
      </c>
      <c r="E179" s="108">
        <f t="shared" si="17"/>
        <v>0</v>
      </c>
      <c r="I179" s="29">
        <f t="shared" si="18"/>
        <v>0</v>
      </c>
      <c r="J179" s="29">
        <f t="shared" si="13"/>
        <v>0</v>
      </c>
      <c r="K179" s="29">
        <f t="shared" si="14"/>
        <v>0</v>
      </c>
      <c r="L179" s="29">
        <f t="shared" si="15"/>
        <v>0</v>
      </c>
      <c r="M179">
        <v>0.04</v>
      </c>
      <c r="N179">
        <f t="shared" si="16"/>
        <v>3.3960531989175591E-3</v>
      </c>
    </row>
    <row r="180" spans="1:14" x14ac:dyDescent="0.3">
      <c r="A180">
        <v>179</v>
      </c>
      <c r="E180" s="108">
        <f t="shared" si="17"/>
        <v>0</v>
      </c>
      <c r="I180" s="29">
        <f t="shared" si="18"/>
        <v>0</v>
      </c>
      <c r="J180" s="29">
        <f t="shared" si="13"/>
        <v>0</v>
      </c>
      <c r="K180" s="29">
        <f t="shared" si="14"/>
        <v>0</v>
      </c>
      <c r="L180" s="29">
        <f t="shared" si="15"/>
        <v>0</v>
      </c>
      <c r="M180">
        <v>0.04</v>
      </c>
      <c r="N180">
        <f t="shared" si="16"/>
        <v>3.3960531989175591E-3</v>
      </c>
    </row>
    <row r="181" spans="1:14" x14ac:dyDescent="0.3">
      <c r="A181">
        <v>180</v>
      </c>
      <c r="E181" s="108">
        <f t="shared" si="17"/>
        <v>0</v>
      </c>
      <c r="I181" s="29">
        <f t="shared" si="18"/>
        <v>0</v>
      </c>
      <c r="J181" s="29">
        <f t="shared" si="13"/>
        <v>0</v>
      </c>
      <c r="K181" s="29">
        <f t="shared" si="14"/>
        <v>0</v>
      </c>
      <c r="L181" s="29">
        <f t="shared" si="15"/>
        <v>0</v>
      </c>
      <c r="M181">
        <v>0.04</v>
      </c>
      <c r="N181">
        <f t="shared" si="16"/>
        <v>3.3960531989175591E-3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D270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11.44140625" customWidth="1"/>
    <col min="2" max="2" width="15.6640625" customWidth="1"/>
    <col min="3" max="3" width="15.109375" customWidth="1"/>
    <col min="4" max="4" width="11.44140625" customWidth="1"/>
    <col min="5" max="5" width="13.109375" customWidth="1"/>
    <col min="6" max="6" width="17" customWidth="1"/>
    <col min="7" max="7" width="20.5546875" customWidth="1"/>
    <col min="8" max="8" width="16.33203125" customWidth="1"/>
    <col min="9" max="9" width="13.109375" customWidth="1"/>
    <col min="10" max="10" width="13.33203125" customWidth="1"/>
    <col min="11" max="11" width="18.44140625" customWidth="1"/>
    <col min="12" max="12" width="18.109375" customWidth="1"/>
    <col min="13" max="13" width="15" customWidth="1"/>
    <col min="14" max="14" width="15.33203125" customWidth="1"/>
    <col min="15" max="15" width="12.6640625" customWidth="1"/>
    <col min="17" max="17" width="10.5546875" bestFit="1" customWidth="1"/>
    <col min="20" max="20" width="12.88671875" customWidth="1"/>
  </cols>
  <sheetData>
    <row r="1" spans="1:186" x14ac:dyDescent="0.3">
      <c r="A1" s="103"/>
      <c r="B1" s="82"/>
      <c r="C1" s="82"/>
      <c r="D1" s="82"/>
      <c r="E1" s="82"/>
      <c r="F1" s="82"/>
      <c r="G1" s="101"/>
      <c r="H1" s="29"/>
      <c r="I1" s="102"/>
      <c r="J1" s="29"/>
    </row>
    <row r="2" spans="1:186" x14ac:dyDescent="0.3">
      <c r="A2" s="104">
        <v>1</v>
      </c>
      <c r="B2" s="43"/>
      <c r="C2" s="43"/>
      <c r="D2" s="43"/>
      <c r="E2" s="43"/>
      <c r="F2" s="99"/>
      <c r="G2" s="43"/>
      <c r="H2" s="43"/>
      <c r="I2" s="43"/>
      <c r="J2" s="43"/>
      <c r="L2" s="43">
        <v>5256.0864638169551</v>
      </c>
      <c r="M2" s="43">
        <v>3666.666666666667</v>
      </c>
      <c r="N2" s="43">
        <v>1589.4197971502886</v>
      </c>
      <c r="O2" s="43">
        <v>60.971778418769972</v>
      </c>
      <c r="P2" s="42"/>
      <c r="Q2" s="43"/>
      <c r="R2" s="43"/>
      <c r="S2" s="43"/>
      <c r="T2" s="43"/>
    </row>
    <row r="3" spans="1:186" x14ac:dyDescent="0.3">
      <c r="A3" s="104">
        <v>2</v>
      </c>
      <c r="B3" s="43"/>
      <c r="C3" s="43"/>
      <c r="D3" s="43"/>
      <c r="E3" s="43"/>
      <c r="F3" s="99"/>
      <c r="G3" s="43"/>
      <c r="H3" s="43"/>
      <c r="I3" s="43"/>
      <c r="J3" s="43"/>
      <c r="K3" s="43"/>
      <c r="L3" s="43">
        <v>23986.867316691925</v>
      </c>
      <c r="M3" s="43">
        <v>16722.330722829542</v>
      </c>
      <c r="N3" s="43">
        <v>7264.5365938623836</v>
      </c>
      <c r="O3" s="43">
        <v>338.92981911505206</v>
      </c>
      <c r="P3" s="109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</row>
    <row r="4" spans="1:186" x14ac:dyDescent="0.3">
      <c r="A4" s="104">
        <v>3</v>
      </c>
      <c r="B4" s="43"/>
      <c r="C4" s="43"/>
      <c r="D4" s="43"/>
      <c r="E4" s="43"/>
      <c r="F4" s="99"/>
      <c r="G4" s="43"/>
      <c r="H4" s="43"/>
      <c r="I4" s="43"/>
      <c r="J4" s="43"/>
      <c r="K4" s="43"/>
      <c r="L4" s="43">
        <v>35550.25753708923</v>
      </c>
      <c r="M4" s="43">
        <v>24738.307613409695</v>
      </c>
      <c r="N4" s="43">
        <v>10811.949923679535</v>
      </c>
      <c r="O4" s="43">
        <v>749.65498561635127</v>
      </c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  <c r="EA4" s="43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43"/>
      <c r="EM4" s="43"/>
      <c r="EN4" s="43"/>
      <c r="EO4" s="43"/>
      <c r="EP4" s="43"/>
      <c r="EQ4" s="43"/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43"/>
      <c r="FI4" s="43"/>
      <c r="FJ4" s="43"/>
      <c r="FK4" s="43"/>
      <c r="FL4" s="43"/>
      <c r="FM4" s="43"/>
      <c r="FN4" s="43"/>
      <c r="FO4" s="43"/>
      <c r="FP4" s="43"/>
      <c r="FQ4" s="43"/>
      <c r="FR4" s="43"/>
      <c r="FS4" s="43"/>
      <c r="FT4" s="43"/>
      <c r="FU4" s="43"/>
      <c r="FV4" s="43"/>
      <c r="FW4" s="43"/>
      <c r="FX4" s="43"/>
      <c r="FY4" s="43"/>
      <c r="FZ4" s="43"/>
      <c r="GA4" s="43"/>
      <c r="GB4" s="43"/>
      <c r="GC4" s="43"/>
      <c r="GD4" s="43"/>
    </row>
    <row r="5" spans="1:186" x14ac:dyDescent="0.3">
      <c r="A5" s="104">
        <v>4</v>
      </c>
      <c r="B5" s="43"/>
      <c r="C5" s="43"/>
      <c r="D5" s="43"/>
      <c r="E5" s="43"/>
      <c r="F5" s="100"/>
      <c r="G5" s="43"/>
      <c r="H5" s="43"/>
      <c r="I5" s="43"/>
      <c r="J5" s="43"/>
      <c r="K5" s="43"/>
      <c r="L5" s="43">
        <v>62021.820273040081</v>
      </c>
      <c r="M5" s="43">
        <v>43127.896914014389</v>
      </c>
      <c r="N5" s="43">
        <v>18893.923359025684</v>
      </c>
      <c r="O5" s="43">
        <v>1465.3241187971385</v>
      </c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</row>
    <row r="6" spans="1:186" x14ac:dyDescent="0.3">
      <c r="A6" s="104">
        <v>5</v>
      </c>
      <c r="B6" s="43"/>
      <c r="C6" s="43"/>
      <c r="D6" s="43"/>
      <c r="E6" s="43"/>
      <c r="F6" s="100"/>
      <c r="G6" s="43"/>
      <c r="H6" s="43"/>
      <c r="I6" s="43"/>
      <c r="J6" s="43"/>
      <c r="K6" s="43"/>
      <c r="L6" s="43">
        <v>77121.123205459691</v>
      </c>
      <c r="M6" s="43">
        <v>53525.501930828905</v>
      </c>
      <c r="N6" s="43">
        <v>23595.621274630794</v>
      </c>
      <c r="O6" s="43">
        <v>2352.3638090483905</v>
      </c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  <c r="FM6" s="43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</row>
    <row r="7" spans="1:186" x14ac:dyDescent="0.3">
      <c r="A7" s="104">
        <v>6</v>
      </c>
      <c r="B7" s="43"/>
      <c r="C7" s="43"/>
      <c r="D7" s="43"/>
      <c r="E7" s="43"/>
      <c r="F7" s="100"/>
      <c r="G7" s="43"/>
      <c r="H7" s="43"/>
      <c r="I7" s="43"/>
      <c r="J7" s="43"/>
      <c r="K7" s="29"/>
      <c r="L7" s="43">
        <v>77121.123205459691</v>
      </c>
      <c r="M7" s="43">
        <v>53352.515363604376</v>
      </c>
      <c r="N7" s="43">
        <v>23768.607841855319</v>
      </c>
      <c r="O7" s="43">
        <v>3234.4797138224963</v>
      </c>
      <c r="P7" s="29"/>
      <c r="Q7" s="43"/>
      <c r="R7" s="43"/>
      <c r="S7" s="43"/>
      <c r="T7" s="43"/>
    </row>
    <row r="8" spans="1:186" x14ac:dyDescent="0.3">
      <c r="A8" s="104">
        <v>7</v>
      </c>
      <c r="B8" s="43"/>
      <c r="C8" s="43"/>
      <c r="D8" s="43"/>
      <c r="E8" s="43"/>
      <c r="F8" s="100"/>
      <c r="G8" s="43"/>
      <c r="H8" s="43"/>
      <c r="I8" s="43"/>
      <c r="J8" s="43"/>
      <c r="K8" s="29"/>
      <c r="L8" s="43">
        <v>77121.123205459691</v>
      </c>
      <c r="M8" s="43">
        <v>53172.494779899862</v>
      </c>
      <c r="N8" s="43">
        <v>23948.628425559837</v>
      </c>
      <c r="O8" s="43">
        <v>4111.3081702608224</v>
      </c>
      <c r="P8" s="29"/>
      <c r="Q8" s="43"/>
      <c r="R8" s="43"/>
      <c r="S8" s="43"/>
      <c r="T8" s="43"/>
    </row>
    <row r="9" spans="1:186" x14ac:dyDescent="0.3">
      <c r="A9" s="104">
        <v>8</v>
      </c>
      <c r="B9" s="43"/>
      <c r="C9" s="43"/>
      <c r="D9" s="43"/>
      <c r="E9" s="43"/>
      <c r="F9" s="100"/>
      <c r="G9" s="43"/>
      <c r="H9" s="43"/>
      <c r="I9" s="43"/>
      <c r="J9" s="43"/>
      <c r="K9" s="29"/>
      <c r="L9" s="43">
        <v>77121.123205459691</v>
      </c>
      <c r="M9" s="43">
        <v>52985.42853592772</v>
      </c>
      <c r="N9" s="43">
        <v>24135.694669531978</v>
      </c>
      <c r="O9" s="43">
        <v>4982.4838958294986</v>
      </c>
      <c r="P9" s="29"/>
      <c r="Q9" s="43"/>
      <c r="R9" s="43"/>
      <c r="S9" s="43"/>
      <c r="T9" s="43"/>
    </row>
    <row r="10" spans="1:186" x14ac:dyDescent="0.3">
      <c r="A10" s="104">
        <v>9</v>
      </c>
      <c r="B10" s="43"/>
      <c r="C10" s="43"/>
      <c r="D10" s="43"/>
      <c r="E10" s="43"/>
      <c r="F10" s="100"/>
      <c r="G10" s="43"/>
      <c r="H10" s="43"/>
      <c r="I10" s="43"/>
      <c r="J10" s="43"/>
      <c r="K10" s="29"/>
      <c r="L10" s="43">
        <v>77121.123205459691</v>
      </c>
      <c r="M10" s="43">
        <v>52791.30734549198</v>
      </c>
      <c r="N10" s="43">
        <v>24329.815859967719</v>
      </c>
      <c r="O10" s="43">
        <v>5847.6401815174777</v>
      </c>
      <c r="P10" s="29"/>
      <c r="Q10" s="43"/>
      <c r="R10" s="43"/>
      <c r="S10" s="43"/>
      <c r="T10" s="43"/>
    </row>
    <row r="11" spans="1:186" x14ac:dyDescent="0.3">
      <c r="A11" s="104">
        <v>10</v>
      </c>
      <c r="B11" s="43"/>
      <c r="C11" s="43"/>
      <c r="D11" s="43"/>
      <c r="E11" s="43"/>
      <c r="F11" s="100"/>
      <c r="G11" s="43"/>
      <c r="H11" s="43"/>
      <c r="I11" s="43"/>
      <c r="J11" s="43"/>
      <c r="K11" s="29"/>
      <c r="L11" s="43">
        <v>77121.123205459691</v>
      </c>
      <c r="M11" s="43">
        <v>52590.124305215402</v>
      </c>
      <c r="N11" s="43">
        <v>24530.998900244293</v>
      </c>
      <c r="O11" s="43">
        <v>6706.4090882550727</v>
      </c>
      <c r="P11" s="29"/>
      <c r="Q11" s="43"/>
      <c r="R11" s="43"/>
      <c r="S11" s="43"/>
      <c r="T11" s="43"/>
    </row>
    <row r="12" spans="1:186" x14ac:dyDescent="0.3">
      <c r="A12" s="104">
        <v>11</v>
      </c>
      <c r="B12" s="43"/>
      <c r="C12" s="43"/>
      <c r="D12" s="43"/>
      <c r="E12" s="43"/>
      <c r="F12" s="100"/>
      <c r="G12" s="43"/>
      <c r="H12" s="43"/>
      <c r="I12" s="43"/>
      <c r="J12" s="43"/>
      <c r="K12" s="29"/>
      <c r="L12" s="43">
        <v>77121.123205459691</v>
      </c>
      <c r="M12" s="43">
        <v>52381.874918625414</v>
      </c>
      <c r="N12" s="43">
        <v>24739.248286834285</v>
      </c>
      <c r="O12" s="43">
        <v>7558.4216464352121</v>
      </c>
      <c r="P12" s="29"/>
      <c r="Q12" s="43"/>
      <c r="R12" s="43"/>
      <c r="S12" s="43"/>
      <c r="T12" s="43"/>
    </row>
    <row r="13" spans="1:186" x14ac:dyDescent="0.3">
      <c r="A13" s="104">
        <v>12</v>
      </c>
      <c r="B13" s="43"/>
      <c r="C13" s="43"/>
      <c r="D13" s="43"/>
      <c r="E13" s="43"/>
      <c r="F13" s="100"/>
      <c r="G13" s="43"/>
      <c r="H13" s="43"/>
      <c r="I13" s="43"/>
      <c r="J13" s="43"/>
      <c r="K13" s="29"/>
      <c r="L13" s="43">
        <v>77121.123205459691</v>
      </c>
      <c r="M13" s="43">
        <v>52166.557119070276</v>
      </c>
      <c r="N13" s="43">
        <v>24954.566086389415</v>
      </c>
      <c r="O13" s="43">
        <v>8403.3080584114505</v>
      </c>
      <c r="P13" s="29"/>
      <c r="Q13" s="43"/>
      <c r="R13" s="43"/>
      <c r="S13" s="43"/>
      <c r="T13" s="43"/>
    </row>
    <row r="14" spans="1:186" x14ac:dyDescent="0.3">
      <c r="A14" s="104">
        <v>13</v>
      </c>
      <c r="B14" s="43"/>
      <c r="C14" s="43"/>
      <c r="D14" s="43"/>
      <c r="E14" s="43"/>
      <c r="F14" s="100"/>
      <c r="G14" s="43"/>
      <c r="H14" s="43"/>
      <c r="I14" s="43"/>
      <c r="J14" s="43"/>
      <c r="K14" s="29"/>
      <c r="L14" s="43">
        <v>77121.123205459691</v>
      </c>
      <c r="M14" s="43">
        <v>51944.171291438281</v>
      </c>
      <c r="N14" s="43">
        <v>25176.951914021425</v>
      </c>
      <c r="O14" s="43">
        <v>9240.6979038445024</v>
      </c>
      <c r="P14" s="29"/>
      <c r="Q14" s="43"/>
      <c r="R14" s="43"/>
      <c r="S14" s="43"/>
      <c r="T14" s="43"/>
    </row>
    <row r="15" spans="1:186" x14ac:dyDescent="0.3">
      <c r="A15" s="104">
        <v>14</v>
      </c>
      <c r="B15" s="43"/>
      <c r="C15" s="43"/>
      <c r="D15" s="43"/>
      <c r="E15" s="43"/>
      <c r="F15" s="100"/>
      <c r="G15" s="43"/>
      <c r="H15" s="43"/>
      <c r="I15" s="43"/>
      <c r="J15" s="43"/>
      <c r="K15" s="29"/>
      <c r="L15" s="43">
        <v>77121.123205459691</v>
      </c>
      <c r="M15" s="43">
        <v>51714.720292652491</v>
      </c>
      <c r="N15" s="43">
        <v>25406.4029128072</v>
      </c>
      <c r="O15" s="43">
        <v>10070.220347760931</v>
      </c>
      <c r="P15" s="29"/>
      <c r="Q15" s="43"/>
      <c r="R15" s="43"/>
      <c r="S15" s="43"/>
      <c r="T15" s="43"/>
    </row>
    <row r="16" spans="1:186" x14ac:dyDescent="0.3">
      <c r="A16" s="104">
        <v>15</v>
      </c>
      <c r="B16" s="43"/>
      <c r="C16" s="43"/>
      <c r="D16" s="43"/>
      <c r="E16" s="43"/>
      <c r="F16" s="100"/>
      <c r="G16" s="43"/>
      <c r="H16" s="43"/>
      <c r="I16" s="43"/>
      <c r="J16" s="43"/>
      <c r="K16" s="29"/>
      <c r="L16" s="43">
        <v>77121.123205459691</v>
      </c>
      <c r="M16" s="43">
        <v>51478.209470915375</v>
      </c>
      <c r="N16" s="43">
        <v>25642.913734544316</v>
      </c>
      <c r="O16" s="43">
        <v>10891.504351192303</v>
      </c>
      <c r="P16" s="29"/>
      <c r="Q16" s="43"/>
      <c r="R16" s="43"/>
      <c r="S16" s="43"/>
      <c r="T16" s="43"/>
    </row>
    <row r="17" spans="1:20" x14ac:dyDescent="0.3">
      <c r="A17" s="104">
        <v>16</v>
      </c>
      <c r="B17" s="43"/>
      <c r="C17" s="43"/>
      <c r="D17" s="43"/>
      <c r="E17" s="43"/>
      <c r="F17" s="100"/>
      <c r="G17" s="43"/>
      <c r="H17" s="43"/>
      <c r="I17" s="43"/>
      <c r="J17" s="43"/>
      <c r="K17" s="29"/>
      <c r="L17" s="43">
        <v>77121.123205459691</v>
      </c>
      <c r="M17" s="43">
        <v>51234.646683677136</v>
      </c>
      <c r="N17" s="43">
        <v>25886.476521782562</v>
      </c>
      <c r="O17" s="43">
        <v>11704.17888424569</v>
      </c>
      <c r="P17" s="29"/>
      <c r="Q17" s="43"/>
      <c r="R17" s="43"/>
      <c r="S17" s="43"/>
      <c r="T17" s="43"/>
    </row>
    <row r="18" spans="1:20" x14ac:dyDescent="0.3">
      <c r="A18" s="104">
        <v>17</v>
      </c>
      <c r="B18" s="43"/>
      <c r="C18" s="43"/>
      <c r="D18" s="43"/>
      <c r="E18" s="43"/>
      <c r="F18" s="100"/>
      <c r="G18" s="43"/>
      <c r="H18" s="43"/>
      <c r="I18" s="43"/>
      <c r="J18" s="43"/>
      <c r="K18" s="29"/>
      <c r="L18" s="43">
        <v>77121.123205459691</v>
      </c>
      <c r="M18" s="43">
        <v>50984.04231430361</v>
      </c>
      <c r="N18" s="43">
        <v>26137.080891156089</v>
      </c>
      <c r="O18" s="43">
        <v>12507.873141468343</v>
      </c>
      <c r="P18" s="29"/>
      <c r="Q18" s="43"/>
      <c r="R18" s="43"/>
      <c r="S18" s="43"/>
      <c r="T18" s="43"/>
    </row>
    <row r="19" spans="1:20" x14ac:dyDescent="0.3">
      <c r="A19" s="104">
        <v>18</v>
      </c>
      <c r="B19" s="43"/>
      <c r="C19" s="43"/>
      <c r="D19" s="43"/>
      <c r="E19" s="43"/>
      <c r="F19" s="100"/>
      <c r="G19" s="43"/>
      <c r="H19" s="43"/>
      <c r="I19" s="43"/>
      <c r="J19" s="43"/>
      <c r="K19" s="29"/>
      <c r="L19" s="43">
        <v>77121.123205459691</v>
      </c>
      <c r="M19" s="43">
        <v>50726.409287419447</v>
      </c>
      <c r="N19" s="43">
        <v>26394.713918040248</v>
      </c>
      <c r="O19" s="43">
        <v>13302.216759350595</v>
      </c>
      <c r="P19" s="29"/>
      <c r="Q19" s="43"/>
      <c r="R19" s="43"/>
      <c r="S19" s="43"/>
      <c r="T19" s="43"/>
    </row>
    <row r="20" spans="1:20" x14ac:dyDescent="0.3">
      <c r="A20" s="104">
        <v>19</v>
      </c>
      <c r="B20" s="43"/>
      <c r="C20" s="43"/>
      <c r="D20" s="43"/>
      <c r="E20" s="43"/>
      <c r="F20" s="100"/>
      <c r="G20" s="43"/>
      <c r="H20" s="43"/>
      <c r="I20" s="43"/>
      <c r="J20" s="43"/>
      <c r="K20" s="29"/>
      <c r="L20" s="43">
        <v>77121.123205459691</v>
      </c>
      <c r="M20" s="43">
        <v>50461.763082903512</v>
      </c>
      <c r="N20" s="43">
        <v>26659.360122556191</v>
      </c>
      <c r="O20" s="43">
        <v>14086.840035816451</v>
      </c>
      <c r="P20" s="29"/>
      <c r="Q20" s="43"/>
      <c r="R20" s="43"/>
      <c r="S20" s="43"/>
      <c r="T20" s="43"/>
    </row>
    <row r="21" spans="1:20" x14ac:dyDescent="0.3">
      <c r="A21" s="104">
        <v>20</v>
      </c>
      <c r="B21" s="43"/>
      <c r="C21" s="43"/>
      <c r="D21" s="43"/>
      <c r="E21" s="43"/>
      <c r="F21" s="100"/>
      <c r="G21" s="43"/>
      <c r="H21" s="43"/>
      <c r="I21" s="43"/>
      <c r="J21" s="43"/>
      <c r="K21" s="29"/>
      <c r="L21" s="43">
        <v>77121.123205459691</v>
      </c>
      <c r="M21" s="43">
        <v>50190.121748514342</v>
      </c>
      <c r="N21" s="43">
        <v>26931.001456945341</v>
      </c>
      <c r="O21" s="43">
        <v>14861.37415154769</v>
      </c>
      <c r="P21" s="29"/>
      <c r="Q21" s="43"/>
      <c r="R21" s="43"/>
      <c r="S21" s="43"/>
      <c r="T21" s="43"/>
    </row>
    <row r="22" spans="1:20" x14ac:dyDescent="0.3">
      <c r="A22" s="104">
        <v>21</v>
      </c>
      <c r="B22" s="43"/>
      <c r="C22" s="43"/>
      <c r="D22" s="43"/>
      <c r="E22" s="43"/>
      <c r="F22" s="100"/>
      <c r="G22" s="43"/>
      <c r="H22" s="43"/>
      <c r="I22" s="43"/>
      <c r="J22" s="43"/>
      <c r="K22" s="29"/>
      <c r="L22" s="43">
        <v>77121.123205459691</v>
      </c>
      <c r="M22" s="43">
        <v>49911.505911124412</v>
      </c>
      <c r="N22" s="43">
        <v>27209.617294335294</v>
      </c>
      <c r="O22" s="43">
        <v>15625.451392976438</v>
      </c>
      <c r="P22" s="29"/>
      <c r="Q22" s="43"/>
      <c r="R22" s="43"/>
      <c r="S22" s="43"/>
      <c r="T22" s="43"/>
    </row>
    <row r="23" spans="1:20" x14ac:dyDescent="0.3">
      <c r="A23" s="104">
        <v>22</v>
      </c>
      <c r="B23" s="43"/>
      <c r="C23" s="43"/>
      <c r="D23" s="43"/>
      <c r="E23" s="43"/>
      <c r="F23" s="100"/>
      <c r="G23" s="43"/>
      <c r="H23" s="43"/>
      <c r="I23" s="43"/>
      <c r="J23" s="43"/>
      <c r="K23" s="29"/>
      <c r="L23" s="43">
        <v>77121.123205459691</v>
      </c>
      <c r="M23" s="43">
        <v>49625.93878654232</v>
      </c>
      <c r="N23" s="43">
        <v>27495.184418917372</v>
      </c>
      <c r="O23" s="43">
        <v>16378.705376786544</v>
      </c>
      <c r="P23" s="29"/>
      <c r="Q23" s="43"/>
      <c r="R23" s="43"/>
      <c r="S23" s="43"/>
      <c r="T23" s="43"/>
    </row>
    <row r="24" spans="1:20" x14ac:dyDescent="0.3">
      <c r="A24" s="104">
        <v>23</v>
      </c>
      <c r="B24" s="43"/>
      <c r="C24" s="43"/>
      <c r="D24" s="43"/>
      <c r="E24" s="43"/>
      <c r="F24" s="100"/>
      <c r="G24" s="43"/>
      <c r="H24" s="43"/>
      <c r="I24" s="43"/>
      <c r="J24" s="43"/>
      <c r="K24" s="29"/>
      <c r="L24" s="43">
        <v>77121.123205459691</v>
      </c>
      <c r="M24" s="43">
        <v>49333.446187904301</v>
      </c>
      <c r="N24" s="43">
        <v>27787.677017555401</v>
      </c>
      <c r="O24" s="43">
        <v>17120.771275756135</v>
      </c>
      <c r="P24" s="29"/>
      <c r="Q24" s="43"/>
      <c r="R24" s="43"/>
      <c r="S24" s="43"/>
      <c r="T24" s="43"/>
    </row>
    <row r="25" spans="1:20" x14ac:dyDescent="0.3">
      <c r="A25" s="104">
        <v>24</v>
      </c>
      <c r="B25" s="43"/>
      <c r="C25" s="43"/>
      <c r="D25" s="43"/>
      <c r="E25" s="43"/>
      <c r="F25" s="100"/>
      <c r="G25" s="43"/>
      <c r="H25" s="43"/>
      <c r="I25" s="43"/>
      <c r="J25" s="43"/>
      <c r="K25" s="29"/>
      <c r="L25" s="43">
        <v>77121.123205459691</v>
      </c>
      <c r="M25" s="43">
        <v>49034.056532615548</v>
      </c>
      <c r="N25" s="43">
        <v>28087.066672844147</v>
      </c>
      <c r="O25" s="43">
        <v>17851.286045771263</v>
      </c>
      <c r="P25" s="29"/>
      <c r="Q25" s="43"/>
      <c r="R25" s="43"/>
      <c r="S25" s="43"/>
      <c r="T25" s="43"/>
    </row>
    <row r="26" spans="1:20" x14ac:dyDescent="0.3">
      <c r="A26" s="104">
        <v>25</v>
      </c>
      <c r="B26" s="43"/>
      <c r="C26" s="43"/>
      <c r="D26" s="43"/>
      <c r="E26" s="43"/>
      <c r="F26" s="100"/>
      <c r="G26" s="43"/>
      <c r="H26" s="43"/>
      <c r="I26" s="43"/>
      <c r="J26" s="43"/>
      <c r="K26" s="29"/>
      <c r="L26" s="43">
        <v>77121.123205459691</v>
      </c>
      <c r="M26" s="43">
        <v>48727.800847824779</v>
      </c>
      <c r="N26" s="43">
        <v>28393.322357634919</v>
      </c>
      <c r="O26" s="43">
        <v>18569.888653836664</v>
      </c>
      <c r="P26" s="29"/>
      <c r="Q26" s="43"/>
      <c r="R26" s="43"/>
      <c r="S26" s="43"/>
      <c r="T26" s="43"/>
    </row>
    <row r="27" spans="1:20" x14ac:dyDescent="0.3">
      <c r="A27" s="104">
        <v>26</v>
      </c>
      <c r="B27" s="43"/>
      <c r="C27" s="43"/>
      <c r="D27" s="43"/>
      <c r="E27" s="43"/>
      <c r="F27" s="100"/>
      <c r="G27" s="43"/>
      <c r="H27" s="43"/>
      <c r="I27" s="43"/>
      <c r="J27" s="43"/>
      <c r="K27" s="29"/>
      <c r="L27" s="43">
        <v>77121.123205459691</v>
      </c>
      <c r="M27" s="43">
        <v>48414.712774414977</v>
      </c>
      <c r="N27" s="43">
        <v>28706.410431044726</v>
      </c>
      <c r="O27" s="43">
        <v>19276.220306912164</v>
      </c>
      <c r="P27" s="29"/>
      <c r="Q27" s="43"/>
      <c r="R27" s="43"/>
      <c r="S27" s="43"/>
      <c r="T27" s="43"/>
    </row>
    <row r="28" spans="1:20" x14ac:dyDescent="0.3">
      <c r="A28" s="104">
        <v>27</v>
      </c>
      <c r="B28" s="43"/>
      <c r="C28" s="43"/>
      <c r="D28" s="43"/>
      <c r="E28" s="43"/>
      <c r="F28" s="100"/>
      <c r="G28" s="43"/>
      <c r="H28" s="43"/>
      <c r="I28" s="43"/>
      <c r="J28" s="43"/>
      <c r="K28" s="29"/>
      <c r="L28" s="43">
        <v>77121.123205459691</v>
      </c>
      <c r="M28" s="43">
        <v>48094.828569495265</v>
      </c>
      <c r="N28" s="43">
        <v>29026.294635964441</v>
      </c>
      <c r="O28" s="43">
        <v>19969.924681390054</v>
      </c>
      <c r="P28" s="29"/>
      <c r="Q28" s="43"/>
      <c r="R28" s="43"/>
      <c r="S28" s="43"/>
      <c r="T28" s="43"/>
    </row>
    <row r="29" spans="1:20" x14ac:dyDescent="0.3">
      <c r="A29" s="104">
        <v>28</v>
      </c>
      <c r="B29" s="43"/>
      <c r="C29" s="43"/>
      <c r="D29" s="43"/>
      <c r="E29" s="43"/>
      <c r="F29" s="100"/>
      <c r="G29" s="43"/>
      <c r="H29" s="43"/>
      <c r="I29" s="43"/>
      <c r="J29" s="43"/>
      <c r="K29" s="29"/>
      <c r="L29" s="43">
        <v>77121.123205459691</v>
      </c>
      <c r="M29" s="43">
        <v>47768.187107379556</v>
      </c>
      <c r="N29" s="43">
        <v>29352.936098080136</v>
      </c>
      <c r="O29" s="43">
        <v>20650.648153039518</v>
      </c>
      <c r="P29" s="29"/>
      <c r="Q29" s="43"/>
      <c r="R29" s="43"/>
      <c r="S29" s="43"/>
      <c r="T29" s="43"/>
    </row>
    <row r="30" spans="1:20" x14ac:dyDescent="0.3">
      <c r="A30" s="104">
        <v>29</v>
      </c>
      <c r="B30" s="43"/>
      <c r="C30" s="43"/>
      <c r="D30" s="43"/>
      <c r="E30" s="43"/>
      <c r="F30" s="100"/>
      <c r="G30" s="43"/>
      <c r="H30" s="43"/>
      <c r="I30" s="43"/>
      <c r="J30" s="43"/>
      <c r="K30" s="29"/>
      <c r="L30" s="43">
        <v>77121.123205459691</v>
      </c>
      <c r="M30" s="43">
        <v>47434.829879038763</v>
      </c>
      <c r="N30" s="43">
        <v>29686.293326420935</v>
      </c>
      <c r="O30" s="43">
        <v>21318.040027230221</v>
      </c>
      <c r="P30" s="29"/>
      <c r="Q30" s="43"/>
      <c r="R30" s="43"/>
      <c r="S30" s="43"/>
      <c r="T30" s="43"/>
    </row>
    <row r="31" spans="1:20" x14ac:dyDescent="0.3">
      <c r="A31" s="104">
        <v>30</v>
      </c>
      <c r="B31" s="43"/>
      <c r="C31" s="43"/>
      <c r="D31" s="43"/>
      <c r="E31" s="43"/>
      <c r="F31" s="100"/>
      <c r="G31" s="43"/>
      <c r="H31" s="43"/>
      <c r="I31" s="43"/>
      <c r="J31" s="43"/>
      <c r="K31" s="29"/>
      <c r="L31" s="43">
        <v>77121.123205459691</v>
      </c>
      <c r="M31" s="43">
        <v>47094.800990014417</v>
      </c>
      <c r="N31" s="43">
        <v>30026.322215445274</v>
      </c>
      <c r="O31" s="43">
        <v>21971.752769251452</v>
      </c>
      <c r="P31" s="29"/>
      <c r="Q31" s="43"/>
      <c r="R31" s="43"/>
      <c r="S31" s="43"/>
      <c r="T31" s="43"/>
    </row>
    <row r="32" spans="1:20" x14ac:dyDescent="0.3">
      <c r="A32" s="104">
        <v>31</v>
      </c>
      <c r="B32" s="43"/>
      <c r="C32" s="43"/>
      <c r="D32" s="43"/>
      <c r="E32" s="43"/>
      <c r="F32" s="101"/>
      <c r="G32" s="43"/>
      <c r="H32" s="43"/>
      <c r="I32" s="43"/>
      <c r="J32" s="43"/>
      <c r="K32" s="29"/>
      <c r="L32" s="43">
        <v>77121.123205459691</v>
      </c>
      <c r="M32" s="43">
        <v>46748.147156783103</v>
      </c>
      <c r="N32" s="43">
        <v>30372.976048676584</v>
      </c>
      <c r="O32" s="43">
        <v>22557.515318274898</v>
      </c>
      <c r="P32" s="29"/>
      <c r="Q32" s="43"/>
      <c r="R32" s="43"/>
      <c r="S32" s="43"/>
      <c r="T32" s="43"/>
    </row>
    <row r="33" spans="1:20" x14ac:dyDescent="0.3">
      <c r="A33" s="104">
        <v>32</v>
      </c>
      <c r="B33" s="43"/>
      <c r="C33" s="43"/>
      <c r="D33" s="43"/>
      <c r="E33" s="43"/>
      <c r="F33" s="101"/>
      <c r="G33" s="43"/>
      <c r="H33" s="43"/>
      <c r="I33" s="43"/>
      <c r="J33" s="43"/>
      <c r="K33" s="29"/>
      <c r="L33" s="43">
        <v>77121.123205459691</v>
      </c>
      <c r="M33" s="43">
        <v>46395.277214336762</v>
      </c>
      <c r="N33" s="43">
        <v>30725.845991122929</v>
      </c>
      <c r="O33" s="43">
        <v>22937.729820655193</v>
      </c>
      <c r="P33" s="29"/>
      <c r="Q33" s="43"/>
      <c r="R33" s="43"/>
      <c r="S33" s="43"/>
      <c r="T33" s="43"/>
    </row>
    <row r="34" spans="1:20" x14ac:dyDescent="0.3">
      <c r="A34" s="104">
        <v>33</v>
      </c>
      <c r="B34" s="43"/>
      <c r="C34" s="43"/>
      <c r="D34" s="43"/>
      <c r="E34" s="43"/>
      <c r="F34" s="101"/>
      <c r="G34" s="43"/>
      <c r="H34" s="43"/>
      <c r="I34" s="43"/>
      <c r="J34" s="43"/>
      <c r="K34" s="29"/>
      <c r="L34" s="43">
        <v>77121.123205459691</v>
      </c>
      <c r="M34" s="43">
        <v>46037.520042258249</v>
      </c>
      <c r="N34" s="43">
        <v>31083.603163201453</v>
      </c>
      <c r="O34" s="43">
        <v>23189.152416484711</v>
      </c>
      <c r="P34" s="29"/>
      <c r="Q34" s="43"/>
      <c r="R34" s="43"/>
      <c r="S34" s="43"/>
      <c r="T34" s="43"/>
    </row>
    <row r="35" spans="1:20" x14ac:dyDescent="0.3">
      <c r="A35" s="104">
        <v>34</v>
      </c>
      <c r="B35" s="43"/>
      <c r="C35" s="43"/>
      <c r="D35" s="43"/>
      <c r="E35" s="43"/>
      <c r="F35" s="101"/>
      <c r="G35" s="43"/>
      <c r="H35" s="43"/>
      <c r="I35" s="43"/>
      <c r="J35" s="43"/>
      <c r="K35" s="29"/>
      <c r="L35" s="43">
        <v>77121.123205459691</v>
      </c>
      <c r="M35" s="43">
        <v>45675.701671727009</v>
      </c>
      <c r="N35" s="43">
        <v>31445.42153373269</v>
      </c>
      <c r="O35" s="43">
        <v>23160.776591869944</v>
      </c>
      <c r="P35" s="29"/>
      <c r="Q35" s="43"/>
      <c r="R35" s="43"/>
      <c r="S35" s="43"/>
      <c r="T35" s="43"/>
    </row>
    <row r="36" spans="1:20" x14ac:dyDescent="0.3">
      <c r="A36" s="104">
        <v>35</v>
      </c>
      <c r="B36" s="43"/>
      <c r="C36" s="43"/>
      <c r="D36" s="43"/>
      <c r="E36" s="43"/>
      <c r="F36" s="101"/>
      <c r="G36" s="43"/>
      <c r="H36" s="43"/>
      <c r="I36" s="43"/>
      <c r="J36" s="43"/>
      <c r="K36" s="29"/>
      <c r="L36" s="43">
        <v>77121.123205459691</v>
      </c>
      <c r="M36" s="43">
        <v>45311.660350889659</v>
      </c>
      <c r="N36" s="43">
        <v>31809.462854570043</v>
      </c>
      <c r="O36" s="43">
        <v>22974.094734352599</v>
      </c>
      <c r="P36" s="29"/>
      <c r="Q36" s="43"/>
      <c r="R36" s="43"/>
      <c r="S36" s="43"/>
      <c r="T36" s="43"/>
    </row>
    <row r="37" spans="1:20" x14ac:dyDescent="0.3">
      <c r="A37" s="104">
        <v>36</v>
      </c>
      <c r="B37" s="43"/>
      <c r="C37" s="43"/>
      <c r="D37" s="43"/>
      <c r="E37" s="43"/>
      <c r="F37" s="101"/>
      <c r="G37" s="43"/>
      <c r="H37" s="43"/>
      <c r="I37" s="43"/>
      <c r="J37" s="43"/>
      <c r="K37" s="29"/>
      <c r="L37" s="43">
        <v>77121.123205459691</v>
      </c>
      <c r="M37" s="43">
        <v>44946.436633630168</v>
      </c>
      <c r="N37" s="43">
        <v>32174.686571829523</v>
      </c>
      <c r="O37" s="43">
        <v>22786.806539181332</v>
      </c>
      <c r="P37" s="29"/>
      <c r="Q37" s="43"/>
      <c r="R37" s="43"/>
      <c r="S37" s="43"/>
      <c r="T37" s="43"/>
    </row>
    <row r="38" spans="1:20" x14ac:dyDescent="0.3">
      <c r="A38" s="104">
        <v>37</v>
      </c>
      <c r="B38" s="43"/>
      <c r="C38" s="43"/>
      <c r="D38" s="43"/>
      <c r="E38" s="43"/>
      <c r="F38" s="101"/>
      <c r="G38" s="43"/>
      <c r="H38" s="43"/>
      <c r="I38" s="43"/>
      <c r="J38" s="43"/>
      <c r="K38" s="29"/>
      <c r="L38" s="43">
        <v>77121.123205459691</v>
      </c>
      <c r="M38" s="43">
        <v>44580.026679556766</v>
      </c>
      <c r="N38" s="43">
        <v>32541.096525902933</v>
      </c>
      <c r="O38" s="43">
        <v>22598.910036987752</v>
      </c>
      <c r="P38" s="29"/>
      <c r="Q38" s="43"/>
      <c r="R38" s="43"/>
      <c r="S38" s="43"/>
      <c r="T38" s="43"/>
    </row>
    <row r="39" spans="1:20" x14ac:dyDescent="0.3">
      <c r="A39" s="104">
        <v>38</v>
      </c>
      <c r="B39" s="43"/>
      <c r="C39" s="43"/>
      <c r="D39" s="43"/>
      <c r="E39" s="43"/>
      <c r="F39" s="101"/>
      <c r="G39" s="43"/>
      <c r="H39" s="43"/>
      <c r="I39" s="43"/>
      <c r="J39" s="43"/>
      <c r="K39" s="29"/>
      <c r="L39" s="43">
        <v>77121.123205459691</v>
      </c>
      <c r="M39" s="43">
        <v>44212.426635804164</v>
      </c>
      <c r="N39" s="43">
        <v>32908.696569655527</v>
      </c>
      <c r="O39" s="43">
        <v>22410.403252007003</v>
      </c>
      <c r="P39" s="29"/>
      <c r="Q39" s="43"/>
      <c r="R39" s="43"/>
      <c r="S39" s="43"/>
      <c r="T39" s="43"/>
    </row>
    <row r="40" spans="1:20" x14ac:dyDescent="0.3">
      <c r="A40" s="104">
        <v>39</v>
      </c>
      <c r="B40" s="43"/>
      <c r="C40" s="43"/>
      <c r="D40" s="43"/>
      <c r="E40" s="43"/>
      <c r="F40" s="101"/>
      <c r="G40" s="43"/>
      <c r="H40" s="43"/>
      <c r="I40" s="43"/>
      <c r="J40" s="43"/>
      <c r="K40" s="29"/>
      <c r="L40" s="43">
        <v>77121.123205459691</v>
      </c>
      <c r="M40" s="43">
        <v>43843.632636993076</v>
      </c>
      <c r="N40" s="43">
        <v>33277.490568466616</v>
      </c>
      <c r="O40" s="43">
        <v>22221.284202057002</v>
      </c>
      <c r="P40" s="29"/>
      <c r="Q40" s="43"/>
      <c r="R40" s="43"/>
      <c r="S40" s="43"/>
      <c r="T40" s="43"/>
    </row>
    <row r="41" spans="1:20" x14ac:dyDescent="0.3">
      <c r="A41" s="104">
        <v>40</v>
      </c>
      <c r="B41" s="43"/>
      <c r="C41" s="43"/>
      <c r="D41" s="43"/>
      <c r="E41" s="43"/>
      <c r="F41" s="101"/>
      <c r="G41" s="43"/>
      <c r="H41" s="43"/>
      <c r="I41" s="43"/>
      <c r="J41" s="43"/>
      <c r="K41" s="29"/>
      <c r="L41" s="43">
        <v>77121.123205459691</v>
      </c>
      <c r="M41" s="43">
        <v>43473.640805189585</v>
      </c>
      <c r="N41" s="43">
        <v>33647.482400270106</v>
      </c>
      <c r="O41" s="43">
        <v>22031.550898517595</v>
      </c>
      <c r="P41" s="29"/>
      <c r="Q41" s="43"/>
      <c r="R41" s="43"/>
      <c r="S41" s="43"/>
      <c r="T41" s="43"/>
    </row>
    <row r="42" spans="1:20" x14ac:dyDescent="0.3">
      <c r="A42" s="104">
        <v>41</v>
      </c>
      <c r="B42" s="43"/>
      <c r="C42" s="43"/>
      <c r="D42" s="43"/>
      <c r="E42" s="43"/>
      <c r="F42" s="101"/>
      <c r="G42" s="43"/>
      <c r="H42" s="43"/>
      <c r="I42" s="43"/>
      <c r="J42" s="43"/>
      <c r="K42" s="29"/>
      <c r="L42" s="43">
        <v>77121.123205459691</v>
      </c>
      <c r="M42" s="43">
        <v>43102.44724986433</v>
      </c>
      <c r="N42" s="43">
        <v>34018.675955595361</v>
      </c>
      <c r="O42" s="43">
        <v>21841.201346309623</v>
      </c>
      <c r="P42" s="29"/>
      <c r="Q42" s="43"/>
      <c r="R42" s="43"/>
      <c r="S42" s="43"/>
      <c r="T42" s="43"/>
    </row>
    <row r="43" spans="1:20" x14ac:dyDescent="0.3">
      <c r="A43" s="104">
        <v>42</v>
      </c>
      <c r="B43" s="43"/>
      <c r="C43" s="43"/>
      <c r="D43" s="43"/>
      <c r="E43" s="43"/>
      <c r="F43" s="101"/>
      <c r="G43" s="43"/>
      <c r="H43" s="43"/>
      <c r="I43" s="43"/>
      <c r="J43" s="43"/>
      <c r="K43" s="29"/>
      <c r="L43" s="43">
        <v>77121.123205459691</v>
      </c>
      <c r="M43" s="43">
        <v>42730.048067851632</v>
      </c>
      <c r="N43" s="43">
        <v>34391.075137608059</v>
      </c>
      <c r="O43" s="43">
        <v>21650.233543873997</v>
      </c>
      <c r="P43" s="29"/>
      <c r="Q43" s="43"/>
      <c r="R43" s="43"/>
      <c r="S43" s="43"/>
      <c r="T43" s="43"/>
    </row>
    <row r="44" spans="1:20" x14ac:dyDescent="0.3">
      <c r="A44" s="104">
        <v>43</v>
      </c>
      <c r="B44" s="43"/>
      <c r="C44" s="43"/>
      <c r="D44" s="43"/>
      <c r="E44" s="43"/>
      <c r="F44" s="101"/>
      <c r="G44" s="43"/>
      <c r="H44" s="43"/>
      <c r="I44" s="43"/>
      <c r="J44" s="43"/>
      <c r="K44" s="29"/>
      <c r="L44" s="43">
        <v>77121.123205459691</v>
      </c>
      <c r="M44" s="43">
        <v>42356.439343308419</v>
      </c>
      <c r="N44" s="43">
        <v>34764.683862151272</v>
      </c>
      <c r="O44" s="43">
        <v>21458.645483150598</v>
      </c>
      <c r="P44" s="29"/>
      <c r="Q44" s="43"/>
      <c r="R44" s="43"/>
      <c r="S44" s="43"/>
      <c r="T44" s="43"/>
    </row>
    <row r="45" spans="1:20" x14ac:dyDescent="0.3">
      <c r="A45" s="104">
        <v>44</v>
      </c>
      <c r="B45" s="43"/>
      <c r="C45" s="43"/>
      <c r="D45" s="43"/>
      <c r="E45" s="43"/>
      <c r="F45" s="101"/>
      <c r="G45" s="43"/>
      <c r="H45" s="43"/>
      <c r="I45" s="43"/>
      <c r="J45" s="43"/>
      <c r="K45" s="29"/>
      <c r="L45" s="43">
        <v>77121.123205459691</v>
      </c>
      <c r="M45" s="43">
        <v>41981.617147673067</v>
      </c>
      <c r="N45" s="43">
        <v>35139.506057786624</v>
      </c>
      <c r="O45" s="43">
        <v>21266.435149557179</v>
      </c>
      <c r="P45" s="29"/>
      <c r="Q45" s="43"/>
      <c r="R45" s="43"/>
      <c r="S45" s="43"/>
      <c r="T45" s="43"/>
    </row>
    <row r="46" spans="1:20" x14ac:dyDescent="0.3">
      <c r="A46" s="104">
        <v>45</v>
      </c>
      <c r="B46" s="43"/>
      <c r="C46" s="43"/>
      <c r="D46" s="43"/>
      <c r="E46" s="43"/>
      <c r="F46" s="101"/>
      <c r="G46" s="43"/>
      <c r="H46" s="43"/>
      <c r="I46" s="43"/>
      <c r="J46" s="43"/>
      <c r="K46" s="29"/>
      <c r="L46" s="43">
        <v>77121.123205459691</v>
      </c>
      <c r="M46" s="43">
        <v>41605.577539624108</v>
      </c>
      <c r="N46" s="43">
        <v>35515.545665835583</v>
      </c>
      <c r="O46" s="43">
        <v>21073.600521968187</v>
      </c>
      <c r="P46" s="29"/>
      <c r="Q46" s="43"/>
      <c r="R46" s="43"/>
      <c r="S46" s="43"/>
      <c r="T46" s="43"/>
    </row>
    <row r="47" spans="1:20" x14ac:dyDescent="0.3">
      <c r="A47" s="104">
        <v>46</v>
      </c>
      <c r="B47" s="43"/>
      <c r="C47" s="43"/>
      <c r="D47" s="43"/>
      <c r="E47" s="43"/>
      <c r="F47" s="101"/>
      <c r="G47" s="43"/>
      <c r="H47" s="43"/>
      <c r="I47" s="43"/>
      <c r="J47" s="43"/>
      <c r="K47" s="29"/>
      <c r="L47" s="43">
        <v>77121.123205459691</v>
      </c>
      <c r="M47" s="43">
        <v>41228.316565038753</v>
      </c>
      <c r="N47" s="43">
        <v>35892.806640420938</v>
      </c>
      <c r="O47" s="43">
        <v>20880.139572693515</v>
      </c>
      <c r="P47" s="29"/>
      <c r="Q47" s="43"/>
      <c r="R47" s="43"/>
      <c r="S47" s="43"/>
      <c r="T47" s="43"/>
    </row>
    <row r="48" spans="1:20" x14ac:dyDescent="0.3">
      <c r="A48" s="104">
        <v>47</v>
      </c>
      <c r="B48" s="43"/>
      <c r="C48" s="43"/>
      <c r="D48" s="43"/>
      <c r="E48" s="43"/>
      <c r="F48" s="101"/>
      <c r="G48" s="43"/>
      <c r="H48" s="43"/>
      <c r="I48" s="43"/>
      <c r="J48" s="43"/>
      <c r="K48" s="29"/>
      <c r="L48" s="43">
        <v>77121.123205459691</v>
      </c>
      <c r="M48" s="43">
        <v>40849.830256951325</v>
      </c>
      <c r="N48" s="43">
        <v>36271.292948508366</v>
      </c>
      <c r="O48" s="43">
        <v>20686.050267457165</v>
      </c>
      <c r="P48" s="29"/>
      <c r="Q48" s="43"/>
      <c r="R48" s="43"/>
      <c r="S48" s="43"/>
      <c r="T48" s="43"/>
    </row>
    <row r="49" spans="1:20" x14ac:dyDescent="0.3">
      <c r="A49" s="104">
        <v>48</v>
      </c>
      <c r="B49" s="43"/>
      <c r="C49" s="43"/>
      <c r="D49" s="43"/>
      <c r="E49" s="43"/>
      <c r="F49" s="101"/>
      <c r="G49" s="43"/>
      <c r="H49" s="43"/>
      <c r="I49" s="43"/>
      <c r="J49" s="43"/>
      <c r="K49" s="29"/>
      <c r="L49" s="43">
        <v>77121.123205459691</v>
      </c>
      <c r="M49" s="43">
        <v>40470.114635511556</v>
      </c>
      <c r="N49" s="43">
        <v>36651.008569948142</v>
      </c>
      <c r="O49" s="43">
        <v>20491.330565375873</v>
      </c>
      <c r="P49" s="29"/>
      <c r="Q49" s="43"/>
      <c r="R49" s="43"/>
      <c r="S49" s="43"/>
      <c r="T49" s="43"/>
    </row>
    <row r="50" spans="1:20" x14ac:dyDescent="0.3">
      <c r="A50" s="104">
        <v>49</v>
      </c>
      <c r="B50" s="43"/>
      <c r="C50" s="43"/>
      <c r="D50" s="43"/>
      <c r="E50" s="43"/>
      <c r="F50" s="101"/>
      <c r="G50" s="43"/>
      <c r="H50" s="43"/>
      <c r="I50" s="43"/>
      <c r="J50" s="43"/>
      <c r="K50" s="29"/>
      <c r="L50" s="43">
        <v>77121.123205459691</v>
      </c>
      <c r="M50" s="43">
        <v>40089.165707942731</v>
      </c>
      <c r="N50" s="43">
        <v>37031.957497516967</v>
      </c>
      <c r="O50" s="43">
        <v>20295.97841893763</v>
      </c>
      <c r="P50" s="29"/>
      <c r="Q50" s="43"/>
      <c r="R50" s="43"/>
      <c r="S50" s="43"/>
      <c r="T50" s="43"/>
    </row>
    <row r="51" spans="1:20" x14ac:dyDescent="0.3">
      <c r="A51" s="104">
        <v>50</v>
      </c>
      <c r="B51" s="43"/>
      <c r="C51" s="43"/>
      <c r="D51" s="43"/>
      <c r="E51" s="43"/>
      <c r="F51" s="101"/>
      <c r="G51" s="43"/>
      <c r="H51" s="43"/>
      <c r="I51" s="43"/>
      <c r="J51" s="43"/>
      <c r="K51" s="29"/>
      <c r="L51" s="43">
        <v>77121.123205459691</v>
      </c>
      <c r="M51" s="43">
        <v>39706.979468499703</v>
      </c>
      <c r="N51" s="43">
        <v>37414.143736959995</v>
      </c>
      <c r="O51" s="43">
        <v>20099.991773980168</v>
      </c>
      <c r="P51" s="29"/>
      <c r="Q51" s="43"/>
      <c r="R51" s="43"/>
      <c r="S51" s="43"/>
      <c r="T51" s="43"/>
    </row>
    <row r="52" spans="1:20" x14ac:dyDescent="0.3">
      <c r="A52" s="104">
        <v>51</v>
      </c>
      <c r="B52" s="43"/>
      <c r="C52" s="43"/>
      <c r="D52" s="43"/>
      <c r="E52" s="43"/>
      <c r="F52" s="101"/>
      <c r="G52" s="43"/>
      <c r="H52" s="43"/>
      <c r="I52" s="43"/>
      <c r="J52" s="43"/>
      <c r="K52" s="29"/>
      <c r="L52" s="43">
        <v>77121.123205459691</v>
      </c>
      <c r="M52" s="43">
        <v>39323.551898426769</v>
      </c>
      <c r="N52" s="43">
        <v>37797.571307032929</v>
      </c>
      <c r="O52" s="43">
        <v>19903.368569669365</v>
      </c>
      <c r="P52" s="29"/>
      <c r="Q52" s="43"/>
      <c r="R52" s="43"/>
      <c r="S52" s="43"/>
      <c r="T52" s="43"/>
    </row>
    <row r="53" spans="1:20" x14ac:dyDescent="0.3">
      <c r="A53" s="104">
        <v>52</v>
      </c>
      <c r="B53" s="43"/>
      <c r="C53" s="43"/>
      <c r="D53" s="43"/>
      <c r="E53" s="43"/>
      <c r="F53" s="101"/>
      <c r="G53" s="43"/>
      <c r="H53" s="43"/>
      <c r="I53" s="43"/>
      <c r="J53" s="43"/>
      <c r="K53" s="29"/>
      <c r="L53" s="43">
        <v>77121.123205459691</v>
      </c>
      <c r="M53" s="43">
        <v>38938.878965915414</v>
      </c>
      <c r="N53" s="43">
        <v>38182.244239544278</v>
      </c>
      <c r="O53" s="43">
        <v>19706.106738477549</v>
      </c>
      <c r="P53" s="29"/>
      <c r="Q53" s="43"/>
      <c r="R53" s="43"/>
      <c r="S53" s="43"/>
      <c r="T53" s="43"/>
    </row>
    <row r="54" spans="1:20" x14ac:dyDescent="0.3">
      <c r="A54" s="104">
        <v>53</v>
      </c>
      <c r="B54" s="43"/>
      <c r="C54" s="43"/>
      <c r="D54" s="43"/>
      <c r="E54" s="43"/>
      <c r="F54" s="101"/>
      <c r="G54" s="43"/>
      <c r="H54" s="43"/>
      <c r="I54" s="43"/>
      <c r="J54" s="43"/>
      <c r="K54" s="29"/>
      <c r="L54" s="43">
        <v>77121.123205459691</v>
      </c>
      <c r="M54" s="43">
        <v>38552.956626061939</v>
      </c>
      <c r="N54" s="43">
        <v>38568.166579397759</v>
      </c>
      <c r="O54" s="43">
        <v>19508.204206161783</v>
      </c>
      <c r="P54" s="29"/>
      <c r="Q54" s="43"/>
      <c r="R54" s="43"/>
      <c r="S54" s="43"/>
      <c r="T54" s="43"/>
    </row>
    <row r="55" spans="1:20" x14ac:dyDescent="0.3">
      <c r="A55" s="104">
        <v>54</v>
      </c>
      <c r="B55" s="43"/>
      <c r="C55" s="43"/>
      <c r="D55" s="43"/>
      <c r="E55" s="43"/>
      <c r="F55" s="101"/>
      <c r="G55" s="43"/>
      <c r="H55" s="43"/>
      <c r="I55" s="43"/>
      <c r="J55" s="43"/>
      <c r="K55" s="29"/>
      <c r="L55" s="43">
        <v>77121.123205459691</v>
      </c>
      <c r="M55" s="43">
        <v>38165.780820824868</v>
      </c>
      <c r="N55" s="43">
        <v>38955.342384634816</v>
      </c>
      <c r="O55" s="43">
        <v>19309.658891742041</v>
      </c>
      <c r="P55" s="29"/>
      <c r="Q55" s="43"/>
      <c r="R55" s="43"/>
      <c r="S55" s="43"/>
      <c r="T55" s="43"/>
    </row>
    <row r="56" spans="1:20" x14ac:dyDescent="0.3">
      <c r="A56" s="104">
        <v>55</v>
      </c>
      <c r="B56" s="43"/>
      <c r="C56" s="43"/>
      <c r="D56" s="43"/>
      <c r="E56" s="43"/>
      <c r="F56" s="101"/>
      <c r="G56" s="43"/>
      <c r="H56" s="43"/>
      <c r="I56" s="43"/>
      <c r="J56" s="43"/>
      <c r="K56" s="29"/>
      <c r="L56" s="43">
        <v>77121.123205459691</v>
      </c>
      <c r="M56" s="43">
        <v>37777.347478982367</v>
      </c>
      <c r="N56" s="43">
        <v>39343.775726477339</v>
      </c>
      <c r="O56" s="43">
        <v>19110.468707479336</v>
      </c>
      <c r="P56" s="29"/>
      <c r="Q56" s="43"/>
      <c r="R56" s="43"/>
      <c r="S56" s="43"/>
      <c r="T56" s="43"/>
    </row>
    <row r="57" spans="1:20" x14ac:dyDescent="0.3">
      <c r="A57" s="104">
        <v>56</v>
      </c>
      <c r="B57" s="43"/>
      <c r="C57" s="43"/>
      <c r="D57" s="43"/>
      <c r="E57" s="43"/>
      <c r="F57" s="101"/>
      <c r="G57" s="43"/>
      <c r="H57" s="43"/>
      <c r="I57" s="43"/>
      <c r="J57" s="43"/>
      <c r="K57" s="29"/>
      <c r="L57" s="43">
        <v>77121.123205459691</v>
      </c>
      <c r="M57" s="43">
        <v>37387.652516089322</v>
      </c>
      <c r="N57" s="43">
        <v>39733.470689370377</v>
      </c>
      <c r="O57" s="43">
        <v>18910.631558853755</v>
      </c>
      <c r="P57" s="29"/>
      <c r="Q57" s="43"/>
      <c r="R57" s="43"/>
      <c r="S57" s="43"/>
      <c r="T57" s="43"/>
    </row>
    <row r="58" spans="1:20" x14ac:dyDescent="0.3">
      <c r="A58" s="104">
        <v>57</v>
      </c>
      <c r="B58" s="43"/>
      <c r="C58" s="43"/>
      <c r="D58" s="43"/>
      <c r="E58" s="43"/>
      <c r="F58" s="101"/>
      <c r="G58" s="43"/>
      <c r="H58" s="43"/>
      <c r="I58" s="43"/>
      <c r="J58" s="43"/>
      <c r="K58" s="29"/>
      <c r="L58" s="43">
        <v>77121.123205459691</v>
      </c>
      <c r="M58" s="43">
        <v>36996.691834434489</v>
      </c>
      <c r="N58" s="43">
        <v>40124.431371025203</v>
      </c>
      <c r="O58" s="43">
        <v>18710.145344542438</v>
      </c>
      <c r="P58" s="29"/>
      <c r="Q58" s="43"/>
      <c r="R58" s="43"/>
      <c r="S58" s="43"/>
      <c r="T58" s="43"/>
    </row>
    <row r="59" spans="1:20" x14ac:dyDescent="0.3">
      <c r="A59" s="104">
        <v>58</v>
      </c>
      <c r="B59" s="43"/>
      <c r="C59" s="43"/>
      <c r="D59" s="43"/>
      <c r="E59" s="43"/>
      <c r="F59" s="101"/>
      <c r="G59" s="43"/>
      <c r="H59" s="43"/>
      <c r="I59" s="43"/>
      <c r="J59" s="43"/>
      <c r="K59" s="29"/>
      <c r="L59" s="43">
        <v>77121.123205459691</v>
      </c>
      <c r="M59" s="43">
        <v>36604.461322997377</v>
      </c>
      <c r="N59" s="43">
        <v>40516.661882462322</v>
      </c>
      <c r="O59" s="43">
        <v>18509.007956397494</v>
      </c>
      <c r="P59" s="29"/>
      <c r="Q59" s="43"/>
      <c r="R59" s="43"/>
      <c r="S59" s="43"/>
      <c r="T59" s="43"/>
    </row>
    <row r="60" spans="1:20" x14ac:dyDescent="0.3">
      <c r="A60" s="104">
        <v>59</v>
      </c>
      <c r="B60" s="43"/>
      <c r="C60" s="43"/>
      <c r="D60" s="43"/>
      <c r="E60" s="43"/>
      <c r="F60" s="101"/>
      <c r="G60" s="43"/>
      <c r="H60" s="43"/>
      <c r="I60" s="43"/>
      <c r="J60" s="43"/>
      <c r="K60" s="29"/>
      <c r="L60" s="43">
        <v>77121.123205459691</v>
      </c>
      <c r="M60" s="43">
        <v>36210.95685740497</v>
      </c>
      <c r="N60" s="43">
        <v>40910.166348054714</v>
      </c>
      <c r="O60" s="43">
        <v>18307.217279423821</v>
      </c>
      <c r="P60" s="29"/>
      <c r="Q60" s="43"/>
      <c r="R60" s="43"/>
      <c r="S60" s="43"/>
      <c r="T60" s="43"/>
    </row>
    <row r="61" spans="1:20" x14ac:dyDescent="0.3">
      <c r="A61" s="104">
        <v>60</v>
      </c>
      <c r="B61" s="43"/>
      <c r="C61" s="43"/>
      <c r="D61" s="43"/>
      <c r="E61" s="43"/>
      <c r="F61" s="101"/>
      <c r="G61" s="43"/>
      <c r="H61" s="43"/>
      <c r="I61" s="43"/>
      <c r="J61" s="43"/>
      <c r="K61" s="29"/>
      <c r="L61" s="43">
        <v>77121.123205459691</v>
      </c>
      <c r="M61" s="43">
        <v>35816.174299888451</v>
      </c>
      <c r="N61" s="43">
        <v>41304.948905571247</v>
      </c>
      <c r="O61" s="43">
        <v>18104.771191756859</v>
      </c>
      <c r="P61" s="29"/>
      <c r="Q61" s="43"/>
      <c r="R61" s="43"/>
      <c r="S61" s="43"/>
      <c r="T61" s="43"/>
    </row>
    <row r="62" spans="1:20" x14ac:dyDescent="0.3">
      <c r="A62" s="104">
        <v>61</v>
      </c>
      <c r="B62" s="43"/>
      <c r="C62" s="43"/>
      <c r="D62" s="43"/>
      <c r="E62" s="43"/>
      <c r="F62" s="101"/>
      <c r="G62" s="43"/>
      <c r="H62" s="43"/>
      <c r="I62" s="43"/>
      <c r="J62" s="43"/>
      <c r="K62" s="29"/>
      <c r="L62" s="43">
        <v>77121.123205459691</v>
      </c>
      <c r="M62" s="43">
        <v>35420.109499239596</v>
      </c>
      <c r="N62" s="43">
        <v>41701.013706220103</v>
      </c>
      <c r="O62" s="43">
        <v>17901.667564640313</v>
      </c>
      <c r="P62" s="29"/>
      <c r="Q62" s="43"/>
      <c r="R62" s="43"/>
      <c r="S62" s="43"/>
      <c r="T62" s="43"/>
    </row>
    <row r="63" spans="1:20" x14ac:dyDescent="0.3">
      <c r="A63" s="104">
        <v>62</v>
      </c>
      <c r="B63" s="43"/>
      <c r="C63" s="43"/>
      <c r="D63" s="43"/>
      <c r="E63" s="43"/>
      <c r="F63" s="101"/>
      <c r="G63" s="43"/>
      <c r="H63" s="43"/>
      <c r="I63" s="43"/>
      <c r="J63" s="43"/>
      <c r="K63" s="29"/>
      <c r="L63" s="43">
        <v>77121.123205459691</v>
      </c>
      <c r="M63" s="43">
        <v>35022.758290767189</v>
      </c>
      <c r="N63" s="43">
        <v>42098.364914692502</v>
      </c>
      <c r="O63" s="43">
        <v>17697.904262403717</v>
      </c>
      <c r="P63" s="29"/>
      <c r="Q63" s="43"/>
      <c r="R63" s="43"/>
      <c r="S63" s="43"/>
      <c r="T63" s="43"/>
    </row>
    <row r="64" spans="1:20" x14ac:dyDescent="0.3">
      <c r="A64" s="104">
        <v>63</v>
      </c>
      <c r="B64" s="43"/>
      <c r="C64" s="43"/>
      <c r="D64" s="43"/>
      <c r="E64" s="43"/>
      <c r="F64" s="101"/>
      <c r="G64" s="43"/>
      <c r="H64" s="43"/>
      <c r="I64" s="43"/>
      <c r="J64" s="43"/>
      <c r="K64" s="29"/>
      <c r="L64" s="43">
        <v>77121.123205459691</v>
      </c>
      <c r="M64" s="43">
        <v>34624.11649625322</v>
      </c>
      <c r="N64" s="43">
        <v>42497.006709206478</v>
      </c>
      <c r="O64" s="43">
        <v>17493.479142440021</v>
      </c>
      <c r="P64" s="29"/>
      <c r="Q64" s="43"/>
      <c r="R64" s="43"/>
      <c r="S64" s="43"/>
      <c r="T64" s="43"/>
    </row>
    <row r="65" spans="1:20" x14ac:dyDescent="0.3">
      <c r="A65" s="104">
        <v>64</v>
      </c>
      <c r="B65" s="43"/>
      <c r="C65" s="43"/>
      <c r="D65" s="43"/>
      <c r="E65" s="43"/>
      <c r="F65" s="101"/>
      <c r="G65" s="43"/>
      <c r="H65" s="43"/>
      <c r="I65" s="43"/>
      <c r="J65" s="43"/>
      <c r="K65" s="29"/>
      <c r="L65" s="43">
        <v>77121.123205459691</v>
      </c>
      <c r="M65" s="43">
        <v>34224.179923908909</v>
      </c>
      <c r="N65" s="43">
        <v>42896.943281550783</v>
      </c>
      <c r="O65" s="43">
        <v>17288.390055183045</v>
      </c>
      <c r="P65" s="29"/>
      <c r="Q65" s="43"/>
      <c r="R65" s="43"/>
      <c r="S65" s="43"/>
      <c r="T65" s="43"/>
    </row>
    <row r="66" spans="1:20" x14ac:dyDescent="0.3">
      <c r="A66" s="104">
        <v>65</v>
      </c>
      <c r="B66" s="43"/>
      <c r="C66" s="43"/>
      <c r="D66" s="43"/>
      <c r="E66" s="43"/>
      <c r="F66" s="101"/>
      <c r="G66" s="43"/>
      <c r="H66" s="43"/>
      <c r="I66" s="43"/>
      <c r="J66" s="43"/>
      <c r="K66" s="29"/>
      <c r="L66" s="43">
        <v>77121.123205459691</v>
      </c>
      <c r="M66" s="43">
        <v>33822.944368330689</v>
      </c>
      <c r="N66" s="43">
        <v>43298.178837129009</v>
      </c>
      <c r="O66" s="43">
        <v>17082.634844084871</v>
      </c>
      <c r="P66" s="29"/>
      <c r="Q66" s="43"/>
      <c r="R66" s="43"/>
      <c r="S66" s="43"/>
      <c r="T66" s="43"/>
    </row>
    <row r="67" spans="1:20" x14ac:dyDescent="0.3">
      <c r="A67" s="104">
        <v>66</v>
      </c>
      <c r="B67" s="43"/>
      <c r="C67" s="43"/>
      <c r="D67" s="43"/>
      <c r="E67" s="43"/>
      <c r="F67" s="101"/>
      <c r="G67" s="43"/>
      <c r="H67" s="43"/>
      <c r="I67" s="43"/>
      <c r="J67" s="43"/>
      <c r="K67" s="29"/>
      <c r="L67" s="43">
        <v>77121.123205459691</v>
      </c>
      <c r="M67" s="43">
        <v>33420.40561045592</v>
      </c>
      <c r="N67" s="43">
        <v>43700.717595003778</v>
      </c>
      <c r="O67" s="43">
        <v>16876.211345593169</v>
      </c>
      <c r="P67" s="29"/>
      <c r="Q67" s="43"/>
      <c r="R67" s="43"/>
      <c r="S67" s="43"/>
      <c r="T67" s="43"/>
    </row>
    <row r="68" spans="1:20" x14ac:dyDescent="0.3">
      <c r="A68" s="104">
        <v>67</v>
      </c>
      <c r="B68" s="43"/>
      <c r="C68" s="43"/>
      <c r="D68" s="43"/>
      <c r="E68" s="43"/>
      <c r="F68" s="101"/>
      <c r="G68" s="43"/>
      <c r="H68" s="43"/>
      <c r="I68" s="43"/>
      <c r="J68" s="43"/>
      <c r="K68" s="29"/>
      <c r="L68" s="43">
        <v>77121.123205459691</v>
      </c>
      <c r="M68" s="43">
        <v>33016.559417518612</v>
      </c>
      <c r="N68" s="43">
        <v>44104.563787941086</v>
      </c>
      <c r="O68" s="43">
        <v>16669.11738912846</v>
      </c>
      <c r="P68" s="29"/>
      <c r="Q68" s="43"/>
      <c r="R68" s="43"/>
      <c r="S68" s="43"/>
      <c r="T68" s="43"/>
    </row>
    <row r="69" spans="1:20" x14ac:dyDescent="0.3">
      <c r="A69" s="104">
        <v>68</v>
      </c>
      <c r="B69" s="43"/>
      <c r="C69" s="43"/>
      <c r="D69" s="43"/>
      <c r="E69" s="43"/>
      <c r="F69" s="101"/>
      <c r="G69" s="43"/>
      <c r="H69" s="43"/>
      <c r="I69" s="43"/>
      <c r="J69" s="43"/>
      <c r="K69" s="29"/>
      <c r="L69" s="43">
        <v>77121.123205459691</v>
      </c>
      <c r="M69" s="43">
        <v>32611.401543004809</v>
      </c>
      <c r="N69" s="43">
        <v>44509.721662454882</v>
      </c>
      <c r="O69" s="43">
        <v>16461.350797061266</v>
      </c>
      <c r="P69" s="29"/>
      <c r="Q69" s="43"/>
      <c r="R69" s="43"/>
      <c r="S69" s="43"/>
      <c r="T69" s="43"/>
    </row>
    <row r="70" spans="1:20" x14ac:dyDescent="0.3">
      <c r="A70" s="104">
        <v>69</v>
      </c>
      <c r="B70" s="43"/>
      <c r="C70" s="43"/>
      <c r="D70" s="43"/>
      <c r="E70" s="43"/>
      <c r="F70" s="101"/>
      <c r="G70" s="43"/>
      <c r="H70" s="43"/>
      <c r="I70" s="43"/>
      <c r="J70" s="43"/>
      <c r="K70" s="29"/>
      <c r="L70" s="43">
        <v>77121.123205459691</v>
      </c>
      <c r="M70" s="43">
        <v>32204.927726608039</v>
      </c>
      <c r="N70" s="43">
        <v>44916.19547885166</v>
      </c>
      <c r="O70" s="43">
        <v>16252.909384689241</v>
      </c>
      <c r="P70" s="29"/>
      <c r="Q70" s="43"/>
      <c r="R70" s="43"/>
      <c r="S70" s="43"/>
      <c r="T70" s="43"/>
    </row>
    <row r="71" spans="1:20" x14ac:dyDescent="0.3">
      <c r="A71" s="104">
        <v>70</v>
      </c>
      <c r="B71" s="43"/>
      <c r="C71" s="43"/>
      <c r="D71" s="43"/>
      <c r="E71" s="43"/>
      <c r="F71" s="101"/>
      <c r="G71" s="43"/>
      <c r="H71" s="43"/>
      <c r="I71" s="43"/>
      <c r="J71" s="43"/>
      <c r="K71" s="29"/>
      <c r="L71" s="43">
        <v>77121.123205459691</v>
      </c>
      <c r="M71" s="43">
        <v>31797.133694184427</v>
      </c>
      <c r="N71" s="43">
        <v>45323.989511275264</v>
      </c>
      <c r="O71" s="43">
        <v>16043.790960214177</v>
      </c>
      <c r="P71" s="29"/>
      <c r="Q71" s="43"/>
      <c r="R71" s="43"/>
      <c r="S71" s="43"/>
      <c r="T71" s="43"/>
    </row>
    <row r="72" spans="1:20" x14ac:dyDescent="0.3">
      <c r="A72" s="104">
        <v>71</v>
      </c>
      <c r="B72" s="43"/>
      <c r="C72" s="43"/>
      <c r="D72" s="43"/>
      <c r="E72" s="43"/>
      <c r="F72" s="101"/>
      <c r="G72" s="43"/>
      <c r="H72" s="43"/>
      <c r="I72" s="43"/>
      <c r="J72" s="43"/>
      <c r="K72" s="29"/>
      <c r="L72" s="43">
        <v>77121.123205459691</v>
      </c>
      <c r="M72" s="43">
        <v>31388.015157707832</v>
      </c>
      <c r="N72" s="43">
        <v>45733.108047751855</v>
      </c>
      <c r="O72" s="43">
        <v>15833.993324718967</v>
      </c>
      <c r="P72" s="29"/>
      <c r="Q72" s="43"/>
      <c r="R72" s="43"/>
      <c r="S72" s="43"/>
      <c r="T72" s="43"/>
    </row>
    <row r="73" spans="1:20" x14ac:dyDescent="0.3">
      <c r="A73" s="104">
        <v>72</v>
      </c>
      <c r="B73" s="43"/>
      <c r="C73" s="43"/>
      <c r="D73" s="43"/>
      <c r="E73" s="43"/>
      <c r="F73" s="101"/>
      <c r="G73" s="43"/>
      <c r="H73" s="43"/>
      <c r="I73" s="43"/>
      <c r="J73" s="43"/>
      <c r="K73" s="29"/>
      <c r="L73" s="43">
        <v>77121.123205459691</v>
      </c>
      <c r="M73" s="43">
        <v>30977.567815224698</v>
      </c>
      <c r="N73" s="43">
        <v>46143.555390235</v>
      </c>
      <c r="O73" s="43">
        <v>15623.514272144481</v>
      </c>
      <c r="P73" s="29"/>
      <c r="Q73" s="43"/>
      <c r="R73" s="43"/>
      <c r="S73" s="43"/>
      <c r="T73" s="43"/>
    </row>
    <row r="74" spans="1:20" x14ac:dyDescent="0.3">
      <c r="A74" s="104">
        <v>73</v>
      </c>
      <c r="B74" s="43"/>
      <c r="C74" s="43"/>
      <c r="D74" s="43"/>
      <c r="E74" s="43"/>
      <c r="F74" s="101"/>
      <c r="G74" s="43"/>
      <c r="H74" s="43"/>
      <c r="I74" s="43"/>
      <c r="J74" s="43"/>
      <c r="K74" s="29"/>
      <c r="L74" s="43">
        <v>77121.123205459691</v>
      </c>
      <c r="M74" s="43">
        <v>30565.787350808838</v>
      </c>
      <c r="N74" s="43">
        <v>46555.335854650861</v>
      </c>
      <c r="O74" s="43">
        <v>15412.35158926636</v>
      </c>
      <c r="P74" s="29"/>
      <c r="Q74" s="43"/>
      <c r="R74" s="43"/>
      <c r="S74" s="43"/>
      <c r="T74" s="43"/>
    </row>
    <row r="75" spans="1:20" x14ac:dyDescent="0.3">
      <c r="A75" s="104">
        <v>74</v>
      </c>
      <c r="B75" s="43"/>
      <c r="C75" s="43"/>
      <c r="D75" s="43"/>
      <c r="E75" s="43"/>
      <c r="F75" s="101"/>
      <c r="G75" s="43"/>
      <c r="H75" s="43"/>
      <c r="I75" s="43"/>
      <c r="J75" s="43"/>
      <c r="K75" s="29"/>
      <c r="L75" s="43">
        <v>77121.123205459691</v>
      </c>
      <c r="M75" s="43">
        <v>30152.66943451605</v>
      </c>
      <c r="N75" s="43">
        <v>46968.453770943648</v>
      </c>
      <c r="O75" s="43">
        <v>15200.503055671765</v>
      </c>
      <c r="P75" s="29"/>
      <c r="Q75" s="43"/>
      <c r="R75" s="43"/>
      <c r="S75" s="43"/>
      <c r="T75" s="43"/>
    </row>
    <row r="76" spans="1:20" x14ac:dyDescent="0.3">
      <c r="A76" s="104">
        <v>75</v>
      </c>
      <c r="B76" s="43"/>
      <c r="C76" s="43"/>
      <c r="D76" s="43"/>
      <c r="E76" s="43"/>
      <c r="F76" s="101"/>
      <c r="G76" s="43"/>
      <c r="H76" s="43"/>
      <c r="I76" s="43"/>
      <c r="J76" s="43"/>
      <c r="K76" s="29"/>
      <c r="L76" s="43">
        <v>77121.123205459691</v>
      </c>
      <c r="M76" s="43">
        <v>29738.209722338623</v>
      </c>
      <c r="N76" s="43">
        <v>47382.913483121083</v>
      </c>
      <c r="O76" s="43">
        <v>14987.966443736006</v>
      </c>
      <c r="P76" s="29"/>
      <c r="Q76" s="43"/>
      <c r="R76" s="43"/>
      <c r="S76" s="43"/>
      <c r="T76" s="43"/>
    </row>
    <row r="77" spans="1:20" x14ac:dyDescent="0.3">
      <c r="A77" s="104">
        <v>76</v>
      </c>
      <c r="B77" s="43"/>
      <c r="C77" s="43"/>
      <c r="D77" s="43"/>
      <c r="E77" s="43"/>
      <c r="F77" s="101"/>
      <c r="G77" s="43"/>
      <c r="H77" s="43"/>
      <c r="I77" s="43"/>
      <c r="J77" s="43"/>
      <c r="K77" s="29"/>
      <c r="L77" s="43">
        <v>77121.123205459691</v>
      </c>
      <c r="M77" s="43">
        <v>29322.40385615957</v>
      </c>
      <c r="N77" s="43">
        <v>47798.719349300125</v>
      </c>
      <c r="O77" s="43">
        <v>14774.739518599137</v>
      </c>
      <c r="P77" s="29"/>
      <c r="Q77" s="43"/>
      <c r="R77" s="43"/>
      <c r="S77" s="43"/>
      <c r="T77" s="43"/>
    </row>
    <row r="78" spans="1:20" x14ac:dyDescent="0.3">
      <c r="A78" s="104">
        <v>77</v>
      </c>
      <c r="B78" s="43"/>
      <c r="C78" s="43"/>
      <c r="D78" s="43"/>
      <c r="E78" s="43"/>
      <c r="F78" s="101"/>
      <c r="G78" s="43"/>
      <c r="H78" s="43"/>
      <c r="I78" s="43"/>
      <c r="J78" s="43"/>
      <c r="K78" s="29"/>
      <c r="L78" s="43">
        <v>77121.123205459691</v>
      </c>
      <c r="M78" s="43">
        <v>28905.247463706903</v>
      </c>
      <c r="N78" s="43">
        <v>48215.875741752781</v>
      </c>
      <c r="O78" s="43">
        <v>14560.820038142432</v>
      </c>
      <c r="P78" s="29"/>
      <c r="Q78" s="43"/>
      <c r="R78" s="43"/>
      <c r="S78" s="43"/>
      <c r="T78" s="43"/>
    </row>
    <row r="79" spans="1:20" x14ac:dyDescent="0.3">
      <c r="A79" s="104">
        <v>78</v>
      </c>
      <c r="B79" s="43"/>
      <c r="C79" s="43"/>
      <c r="D79" s="43"/>
      <c r="E79" s="43"/>
      <c r="F79" s="101"/>
      <c r="G79" s="43"/>
      <c r="H79" s="43"/>
      <c r="I79" s="43"/>
      <c r="J79" s="43"/>
      <c r="K79" s="29"/>
      <c r="L79" s="43">
        <v>77121.123205459691</v>
      </c>
      <c r="M79" s="43">
        <v>28486.736158507603</v>
      </c>
      <c r="N79" s="43">
        <v>48634.387046952092</v>
      </c>
      <c r="O79" s="43">
        <v>14346.205752964839</v>
      </c>
      <c r="P79" s="29"/>
      <c r="Q79" s="43"/>
      <c r="R79" s="43"/>
      <c r="S79" s="43"/>
      <c r="T79" s="43"/>
    </row>
    <row r="80" spans="1:20" x14ac:dyDescent="0.3">
      <c r="A80" s="104">
        <v>79</v>
      </c>
      <c r="B80" s="43"/>
      <c r="C80" s="43"/>
      <c r="D80" s="43"/>
      <c r="E80" s="43"/>
      <c r="F80" s="101"/>
      <c r="G80" s="43"/>
      <c r="H80" s="43"/>
      <c r="I80" s="43"/>
      <c r="J80" s="43"/>
      <c r="K80" s="29"/>
      <c r="L80" s="43">
        <v>77121.123205459691</v>
      </c>
      <c r="M80" s="43">
        <v>28066.865539841492</v>
      </c>
      <c r="N80" s="43">
        <v>49054.257665618192</v>
      </c>
      <c r="O80" s="43">
        <v>14130.894406359308</v>
      </c>
      <c r="P80" s="29"/>
      <c r="Q80" s="43"/>
      <c r="R80" s="43"/>
      <c r="S80" s="43"/>
      <c r="T80" s="43"/>
    </row>
    <row r="81" spans="1:20" x14ac:dyDescent="0.3">
      <c r="A81" s="104">
        <v>80</v>
      </c>
      <c r="B81" s="43"/>
      <c r="C81" s="43"/>
      <c r="D81" s="43"/>
      <c r="E81" s="43"/>
      <c r="F81" s="101"/>
      <c r="G81" s="43"/>
      <c r="H81" s="43"/>
      <c r="I81" s="43"/>
      <c r="J81" s="43"/>
      <c r="K81" s="29"/>
      <c r="L81" s="43">
        <v>77121.123205459691</v>
      </c>
      <c r="M81" s="43">
        <v>27645.631192694978</v>
      </c>
      <c r="N81" s="43">
        <v>49475.49201276472</v>
      </c>
      <c r="O81" s="43">
        <v>13914.883734289051</v>
      </c>
      <c r="P81" s="29"/>
      <c r="Q81" s="43"/>
      <c r="R81" s="43"/>
      <c r="S81" s="43"/>
      <c r="T81" s="43"/>
    </row>
    <row r="82" spans="1:20" x14ac:dyDescent="0.3">
      <c r="A82" s="104">
        <v>81</v>
      </c>
      <c r="B82" s="43"/>
      <c r="C82" s="43"/>
      <c r="D82" s="43"/>
      <c r="E82" s="43"/>
      <c r="F82" s="101"/>
      <c r="G82" s="43"/>
      <c r="H82" s="43"/>
      <c r="I82" s="43"/>
      <c r="J82" s="43"/>
      <c r="K82" s="29"/>
      <c r="L82" s="43">
        <v>77121.123205459691</v>
      </c>
      <c r="M82" s="43">
        <v>27223.028687714617</v>
      </c>
      <c r="N82" s="43">
        <v>49898.094517745078</v>
      </c>
      <c r="O82" s="43">
        <v>13698.171465363775</v>
      </c>
      <c r="P82" s="29"/>
      <c r="Q82" s="43"/>
      <c r="R82" s="43"/>
      <c r="S82" s="43"/>
      <c r="T82" s="43"/>
    </row>
    <row r="83" spans="1:20" x14ac:dyDescent="0.3">
      <c r="A83" s="104">
        <v>82</v>
      </c>
      <c r="B83" s="43"/>
      <c r="C83" s="43"/>
      <c r="D83" s="43"/>
      <c r="E83" s="43"/>
      <c r="F83" s="101"/>
      <c r="G83" s="43"/>
      <c r="H83" s="43"/>
      <c r="I83" s="43"/>
      <c r="J83" s="43"/>
      <c r="K83" s="29"/>
      <c r="L83" s="43">
        <v>77121.123205459691</v>
      </c>
      <c r="M83" s="43">
        <v>26799.053581160555</v>
      </c>
      <c r="N83" s="43">
        <v>50322.06962429914</v>
      </c>
      <c r="O83" s="43">
        <v>13480.755320815751</v>
      </c>
      <c r="P83" s="29"/>
      <c r="Q83" s="43"/>
      <c r="R83" s="43"/>
      <c r="S83" s="43"/>
      <c r="T83" s="43"/>
    </row>
    <row r="84" spans="1:20" x14ac:dyDescent="0.3">
      <c r="A84" s="104">
        <v>83</v>
      </c>
      <c r="B84" s="43"/>
      <c r="C84" s="43"/>
      <c r="D84" s="43"/>
      <c r="E84" s="43"/>
      <c r="F84" s="101"/>
      <c r="G84" s="43"/>
      <c r="H84" s="43"/>
      <c r="I84" s="43"/>
      <c r="J84" s="43"/>
      <c r="K84" s="29"/>
      <c r="L84" s="43">
        <v>77121.123205459691</v>
      </c>
      <c r="M84" s="43">
        <v>26373.701414859795</v>
      </c>
      <c r="N84" s="43">
        <v>50747.421790599903</v>
      </c>
      <c r="O84" s="43">
        <v>13262.633014475887</v>
      </c>
      <c r="P84" s="29"/>
      <c r="Q84" s="43"/>
      <c r="R84" s="43"/>
      <c r="S84" s="43"/>
      <c r="T84" s="43"/>
    </row>
    <row r="85" spans="1:20" x14ac:dyDescent="0.3">
      <c r="A85" s="104">
        <v>84</v>
      </c>
      <c r="B85" s="43"/>
      <c r="C85" s="43"/>
      <c r="D85" s="43"/>
      <c r="E85" s="43"/>
      <c r="F85" s="101"/>
      <c r="G85" s="43"/>
      <c r="H85" s="43"/>
      <c r="I85" s="43"/>
      <c r="J85" s="43"/>
      <c r="K85" s="29"/>
      <c r="L85" s="43">
        <v>77121.123205459691</v>
      </c>
      <c r="M85" s="43">
        <v>25946.967716159292</v>
      </c>
      <c r="N85" s="43">
        <v>51174.155489300407</v>
      </c>
      <c r="O85" s="43">
        <v>13043.802252749661</v>
      </c>
      <c r="P85" s="29"/>
      <c r="Q85" s="43"/>
      <c r="R85" s="43"/>
      <c r="S85" s="43"/>
      <c r="T85" s="43"/>
    </row>
    <row r="86" spans="1:20" x14ac:dyDescent="0.3">
      <c r="A86" s="104">
        <v>85</v>
      </c>
      <c r="B86" s="43"/>
      <c r="C86" s="43"/>
      <c r="D86" s="43"/>
      <c r="E86" s="43"/>
      <c r="F86" s="101"/>
      <c r="G86" s="43"/>
      <c r="H86" s="43"/>
      <c r="I86" s="43"/>
      <c r="J86" s="43"/>
      <c r="K86" s="29"/>
      <c r="L86" s="43">
        <v>77121.123205459691</v>
      </c>
      <c r="M86" s="43">
        <v>25518.847997878955</v>
      </c>
      <c r="N86" s="43">
        <v>51602.275207580744</v>
      </c>
      <c r="O86" s="43">
        <v>12824.260734593036</v>
      </c>
      <c r="P86" s="29"/>
      <c r="Q86" s="43"/>
      <c r="R86" s="43"/>
      <c r="S86" s="43"/>
      <c r="T86" s="43"/>
    </row>
    <row r="87" spans="1:20" x14ac:dyDescent="0.3">
      <c r="A87" s="104">
        <v>86</v>
      </c>
      <c r="B87" s="43"/>
      <c r="C87" s="43"/>
      <c r="D87" s="43"/>
      <c r="E87" s="43"/>
      <c r="F87" s="101"/>
      <c r="G87" s="43"/>
      <c r="H87" s="43"/>
      <c r="I87" s="43"/>
      <c r="J87" s="43"/>
      <c r="K87" s="29"/>
      <c r="L87" s="43">
        <v>77121.123205459691</v>
      </c>
      <c r="M87" s="43">
        <v>25089.337758264461</v>
      </c>
      <c r="N87" s="43">
        <v>52031.785447195231</v>
      </c>
      <c r="O87" s="43">
        <v>12604.006151488229</v>
      </c>
      <c r="P87" s="29"/>
      <c r="Q87" s="43"/>
      <c r="R87" s="43"/>
      <c r="S87" s="43"/>
      <c r="T87" s="43"/>
    </row>
    <row r="88" spans="1:20" x14ac:dyDescent="0.3">
      <c r="A88" s="104">
        <v>87</v>
      </c>
      <c r="B88" s="43"/>
      <c r="C88" s="43"/>
      <c r="D88" s="43"/>
      <c r="E88" s="43"/>
      <c r="F88" s="101"/>
      <c r="G88" s="43"/>
      <c r="H88" s="43"/>
      <c r="I88" s="43"/>
      <c r="J88" s="43"/>
      <c r="K88" s="29"/>
      <c r="L88" s="43">
        <v>77121.123205459691</v>
      </c>
      <c r="M88" s="43">
        <v>24658.432480939908</v>
      </c>
      <c r="N88" s="43">
        <v>52462.690724519787</v>
      </c>
      <c r="O88" s="43">
        <v>12383.036187419462</v>
      </c>
      <c r="P88" s="29"/>
      <c r="Q88" s="43"/>
      <c r="R88" s="43"/>
      <c r="S88" s="43"/>
      <c r="T88" s="43"/>
    </row>
    <row r="89" spans="1:20" x14ac:dyDescent="0.3">
      <c r="A89" s="104">
        <v>88</v>
      </c>
      <c r="B89" s="43"/>
      <c r="C89" s="43"/>
      <c r="D89" s="43"/>
      <c r="E89" s="43"/>
      <c r="F89" s="101"/>
      <c r="G89" s="43"/>
      <c r="H89" s="43"/>
      <c r="I89" s="43"/>
      <c r="J89" s="43"/>
      <c r="K89" s="29"/>
      <c r="L89" s="43">
        <v>77121.123205459691</v>
      </c>
      <c r="M89" s="43">
        <v>24226.12763486031</v>
      </c>
      <c r="N89" s="43">
        <v>52894.995570599385</v>
      </c>
      <c r="O89" s="43">
        <v>12161.348518848601</v>
      </c>
      <c r="P89" s="29"/>
      <c r="Q89" s="43"/>
      <c r="R89" s="43"/>
      <c r="S89" s="43"/>
      <c r="T89" s="43"/>
    </row>
    <row r="90" spans="1:20" x14ac:dyDescent="0.3">
      <c r="A90" s="104">
        <v>89</v>
      </c>
      <c r="B90" s="43"/>
      <c r="C90" s="43"/>
      <c r="D90" s="43"/>
      <c r="E90" s="43"/>
      <c r="F90" s="101"/>
      <c r="G90" s="43"/>
      <c r="H90" s="43"/>
      <c r="I90" s="43"/>
      <c r="J90" s="43"/>
      <c r="K90" s="29"/>
      <c r="L90" s="43">
        <v>77121.123205459691</v>
      </c>
      <c r="M90" s="43">
        <v>23792.418674263987</v>
      </c>
      <c r="N90" s="43">
        <v>53328.704531195712</v>
      </c>
      <c r="O90" s="43">
        <v>11938.940814690717</v>
      </c>
      <c r="P90" s="29"/>
      <c r="Q90" s="43"/>
      <c r="R90" s="43"/>
      <c r="S90" s="43"/>
      <c r="T90" s="43"/>
    </row>
    <row r="91" spans="1:20" x14ac:dyDescent="0.3">
      <c r="A91" s="104">
        <v>90</v>
      </c>
      <c r="B91" s="43"/>
      <c r="C91" s="43"/>
      <c r="D91" s="43"/>
      <c r="E91" s="43"/>
      <c r="F91" s="101"/>
      <c r="G91" s="43"/>
      <c r="H91" s="43"/>
      <c r="I91" s="43"/>
      <c r="J91" s="43"/>
      <c r="K91" s="29"/>
      <c r="L91" s="43">
        <v>77121.123205459691</v>
      </c>
      <c r="M91" s="43">
        <v>23357.301038624748</v>
      </c>
      <c r="N91" s="43">
        <v>53763.822166834943</v>
      </c>
      <c r="O91" s="43">
        <v>11715.810736289583</v>
      </c>
      <c r="P91" s="29"/>
      <c r="Q91" s="43"/>
      <c r="R91" s="43"/>
      <c r="S91" s="43"/>
      <c r="T91" s="43"/>
    </row>
    <row r="92" spans="1:20" x14ac:dyDescent="0.3">
      <c r="A92" s="104">
        <v>91</v>
      </c>
      <c r="B92" s="43"/>
      <c r="C92" s="43"/>
      <c r="D92" s="43"/>
      <c r="E92" s="43"/>
      <c r="F92" s="101"/>
      <c r="G92" s="43"/>
      <c r="H92" s="43"/>
      <c r="I92" s="43"/>
      <c r="J92" s="43"/>
      <c r="K92" s="29"/>
      <c r="L92" s="43">
        <v>77121.123205459691</v>
      </c>
      <c r="M92" s="43">
        <v>22920.770152603916</v>
      </c>
      <c r="N92" s="43">
        <v>54200.353052855775</v>
      </c>
      <c r="O92" s="43">
        <v>11491.955937393082</v>
      </c>
      <c r="P92" s="29"/>
      <c r="Q92" s="43"/>
      <c r="R92" s="43"/>
      <c r="S92" s="43"/>
      <c r="T92" s="43"/>
    </row>
    <row r="93" spans="1:20" x14ac:dyDescent="0.3">
      <c r="A93" s="104">
        <v>92</v>
      </c>
      <c r="B93" s="43"/>
      <c r="C93" s="43"/>
      <c r="D93" s="43"/>
      <c r="E93" s="43"/>
      <c r="F93" s="101"/>
      <c r="G93" s="43"/>
      <c r="H93" s="43"/>
      <c r="I93" s="43"/>
      <c r="J93" s="43"/>
      <c r="K93" s="29"/>
      <c r="L93" s="43">
        <v>77121.123205459691</v>
      </c>
      <c r="M93" s="43">
        <v>22482.821426002258</v>
      </c>
      <c r="N93" s="43">
        <v>54638.301779457433</v>
      </c>
      <c r="O93" s="43">
        <v>11267.374064128531</v>
      </c>
      <c r="P93" s="29"/>
      <c r="Q93" s="43"/>
      <c r="R93" s="43"/>
      <c r="S93" s="43"/>
      <c r="T93" s="43"/>
    </row>
    <row r="94" spans="1:20" x14ac:dyDescent="0.3">
      <c r="A94" s="104">
        <v>93</v>
      </c>
      <c r="B94" s="43"/>
      <c r="C94" s="43"/>
      <c r="D94" s="43"/>
      <c r="E94" s="43"/>
      <c r="F94" s="101"/>
      <c r="G94" s="43"/>
      <c r="H94" s="43"/>
      <c r="I94" s="43"/>
      <c r="J94" s="43"/>
      <c r="K94" s="29"/>
      <c r="L94" s="43">
        <v>77121.123205459691</v>
      </c>
      <c r="M94" s="43">
        <v>22043.450253711682</v>
      </c>
      <c r="N94" s="43">
        <v>55077.672951748005</v>
      </c>
      <c r="O94" s="43">
        <v>11042.062754977927</v>
      </c>
      <c r="P94" s="29"/>
      <c r="Q94" s="43"/>
      <c r="R94" s="43"/>
      <c r="S94" s="43"/>
      <c r="T94" s="43"/>
    </row>
    <row r="95" spans="1:20" x14ac:dyDescent="0.3">
      <c r="A95" s="104">
        <v>94</v>
      </c>
      <c r="B95" s="43"/>
      <c r="C95" s="43"/>
      <c r="D95" s="43"/>
      <c r="E95" s="43"/>
      <c r="F95" s="101"/>
      <c r="G95" s="43"/>
      <c r="H95" s="43"/>
      <c r="I95" s="43"/>
      <c r="J95" s="43"/>
      <c r="K95" s="29"/>
      <c r="L95" s="43">
        <v>77121.123205459691</v>
      </c>
      <c r="M95" s="43">
        <v>21602.652015666845</v>
      </c>
      <c r="N95" s="43">
        <v>55518.471189792865</v>
      </c>
      <c r="O95" s="43">
        <v>10816.019640753126</v>
      </c>
      <c r="P95" s="29"/>
      <c r="Q95" s="43"/>
      <c r="R95" s="43"/>
      <c r="S95" s="43"/>
      <c r="T95" s="43"/>
    </row>
    <row r="96" spans="1:20" x14ac:dyDescent="0.3">
      <c r="A96" s="104">
        <v>95</v>
      </c>
      <c r="B96" s="43"/>
      <c r="C96" s="43"/>
      <c r="D96" s="43"/>
      <c r="E96" s="43"/>
      <c r="F96" s="101"/>
      <c r="G96" s="43"/>
      <c r="H96" s="43"/>
      <c r="I96" s="43"/>
      <c r="J96" s="43"/>
      <c r="K96" s="29"/>
      <c r="L96" s="43">
        <v>77121.123205459691</v>
      </c>
      <c r="M96" s="43">
        <v>21160.422076796538</v>
      </c>
      <c r="N96" s="43">
        <v>55960.701128663153</v>
      </c>
      <c r="O96" s="43">
        <v>10589.242344570926</v>
      </c>
      <c r="P96" s="29"/>
      <c r="Q96" s="43"/>
      <c r="R96" s="43"/>
      <c r="S96" s="43"/>
      <c r="T96" s="43"/>
    </row>
    <row r="97" spans="1:20" x14ac:dyDescent="0.3">
      <c r="A97" s="104">
        <v>96</v>
      </c>
      <c r="B97" s="43"/>
      <c r="C97" s="43"/>
      <c r="D97" s="43"/>
      <c r="E97" s="43"/>
      <c r="F97" s="101"/>
      <c r="G97" s="43"/>
      <c r="H97" s="43"/>
      <c r="I97" s="43"/>
      <c r="J97" s="43"/>
      <c r="K97" s="29"/>
      <c r="L97" s="43">
        <v>77121.123205459691</v>
      </c>
      <c r="M97" s="43">
        <v>20716.755786974973</v>
      </c>
      <c r="N97" s="43">
        <v>56404.367418484719</v>
      </c>
      <c r="O97" s="43">
        <v>10361.728481828066</v>
      </c>
      <c r="P97" s="29"/>
      <c r="Q97" s="43"/>
      <c r="R97" s="43"/>
      <c r="S97" s="43"/>
      <c r="T97" s="43"/>
    </row>
    <row r="98" spans="1:20" x14ac:dyDescent="0.3">
      <c r="A98" s="104">
        <v>97</v>
      </c>
      <c r="B98" s="43"/>
      <c r="C98" s="43"/>
      <c r="D98" s="43"/>
      <c r="E98" s="43"/>
      <c r="F98" s="101"/>
      <c r="G98" s="43"/>
      <c r="H98" s="43"/>
      <c r="I98" s="43"/>
      <c r="J98" s="43"/>
      <c r="K98" s="29"/>
      <c r="L98" s="43">
        <v>77121.123205459691</v>
      </c>
      <c r="M98" s="43">
        <v>20271.64848097289</v>
      </c>
      <c r="N98" s="43">
        <v>56849.474724486812</v>
      </c>
      <c r="O98" s="43">
        <v>10133.475660176162</v>
      </c>
      <c r="P98" s="29"/>
      <c r="Q98" s="43"/>
      <c r="R98" s="43"/>
      <c r="S98" s="43"/>
      <c r="T98" s="43"/>
    </row>
    <row r="99" spans="1:20" x14ac:dyDescent="0.3">
      <c r="A99" s="104">
        <v>98</v>
      </c>
      <c r="B99" s="43"/>
      <c r="C99" s="43"/>
      <c r="D99" s="43"/>
      <c r="E99" s="43"/>
      <c r="F99" s="101"/>
      <c r="G99" s="43"/>
      <c r="H99" s="43"/>
      <c r="I99" s="43"/>
      <c r="J99" s="43"/>
      <c r="K99" s="29"/>
      <c r="L99" s="43">
        <v>77121.123205459691</v>
      </c>
      <c r="M99" s="43">
        <v>19825.095478408468</v>
      </c>
      <c r="N99" s="43">
        <v>57296.027727051223</v>
      </c>
      <c r="O99" s="43">
        <v>9904.4814794965459</v>
      </c>
      <c r="P99" s="29"/>
      <c r="Q99" s="43"/>
      <c r="R99" s="43"/>
      <c r="S99" s="43"/>
      <c r="T99" s="43"/>
    </row>
    <row r="100" spans="1:20" x14ac:dyDescent="0.3">
      <c r="A100" s="104">
        <v>99</v>
      </c>
      <c r="B100" s="43"/>
      <c r="C100" s="43"/>
      <c r="D100" s="43"/>
      <c r="E100" s="43"/>
      <c r="F100" s="101"/>
      <c r="G100" s="43"/>
      <c r="H100" s="43"/>
      <c r="I100" s="43"/>
      <c r="J100" s="43"/>
      <c r="K100" s="29"/>
      <c r="L100" s="43">
        <v>77121.123205459691</v>
      </c>
      <c r="M100" s="43">
        <v>19377.092083698153</v>
      </c>
      <c r="N100" s="43">
        <v>57744.031121761545</v>
      </c>
      <c r="O100" s="43">
        <v>9674.7435318750304</v>
      </c>
      <c r="P100" s="29"/>
      <c r="Q100" s="43"/>
      <c r="R100" s="43"/>
      <c r="S100" s="43"/>
      <c r="T100" s="43"/>
    </row>
    <row r="101" spans="1:20" x14ac:dyDescent="0.3">
      <c r="A101" s="104">
        <v>100</v>
      </c>
      <c r="B101" s="43"/>
      <c r="C101" s="43"/>
      <c r="D101" s="43"/>
      <c r="E101" s="43"/>
      <c r="F101" s="101"/>
      <c r="G101" s="43"/>
      <c r="H101" s="43"/>
      <c r="I101" s="43"/>
      <c r="J101" s="43"/>
      <c r="K101" s="29"/>
      <c r="L101" s="43">
        <v>77121.123205459691</v>
      </c>
      <c r="M101" s="43">
        <v>18927.633586007243</v>
      </c>
      <c r="N101" s="43">
        <v>58193.489619452455</v>
      </c>
      <c r="O101" s="43">
        <v>9444.2594015765808</v>
      </c>
      <c r="P101" s="29"/>
      <c r="Q101" s="43"/>
      <c r="R101" s="43"/>
      <c r="S101" s="43"/>
      <c r="T101" s="43"/>
    </row>
    <row r="102" spans="1:20" x14ac:dyDescent="0.3">
      <c r="A102" s="104">
        <v>101</v>
      </c>
      <c r="B102" s="43"/>
      <c r="C102" s="43"/>
      <c r="D102" s="43"/>
      <c r="E102" s="43"/>
      <c r="F102" s="101"/>
      <c r="G102" s="43"/>
      <c r="H102" s="43"/>
      <c r="I102" s="43"/>
      <c r="J102" s="43"/>
      <c r="K102" s="29"/>
      <c r="L102" s="43">
        <v>77121.123205459691</v>
      </c>
      <c r="M102" s="43">
        <v>18476.71525920038</v>
      </c>
      <c r="N102" s="43">
        <v>58644.407946259307</v>
      </c>
      <c r="O102" s="43">
        <v>9213.0266650199301</v>
      </c>
      <c r="P102" s="29"/>
      <c r="Q102" s="43"/>
      <c r="R102" s="43"/>
      <c r="S102" s="43"/>
      <c r="T102" s="43"/>
    </row>
    <row r="103" spans="1:20" x14ac:dyDescent="0.3">
      <c r="A103" s="104">
        <v>102</v>
      </c>
      <c r="B103" s="43"/>
      <c r="C103" s="43"/>
      <c r="D103" s="43"/>
      <c r="E103" s="43"/>
      <c r="F103" s="101"/>
      <c r="G103" s="43"/>
      <c r="H103" s="43"/>
      <c r="I103" s="43"/>
      <c r="J103" s="43"/>
      <c r="K103" s="29"/>
      <c r="L103" s="43">
        <v>77121.123205459691</v>
      </c>
      <c r="M103" s="43">
        <v>18024.332361791854</v>
      </c>
      <c r="N103" s="43">
        <v>59096.790843667841</v>
      </c>
      <c r="O103" s="43">
        <v>8981.0428907520745</v>
      </c>
      <c r="P103" s="29"/>
      <c r="Q103" s="43"/>
      <c r="R103" s="43"/>
      <c r="S103" s="43"/>
      <c r="T103" s="43"/>
    </row>
    <row r="104" spans="1:20" x14ac:dyDescent="0.3">
      <c r="A104" s="104">
        <v>103</v>
      </c>
      <c r="B104" s="43"/>
      <c r="C104" s="43"/>
      <c r="D104" s="43"/>
      <c r="E104" s="43"/>
      <c r="F104" s="101"/>
      <c r="G104" s="43"/>
      <c r="H104" s="43"/>
      <c r="I104" s="43"/>
      <c r="J104" s="43"/>
      <c r="K104" s="29"/>
      <c r="L104" s="43">
        <v>77121.123205459691</v>
      </c>
      <c r="M104" s="43">
        <v>17570.48013689572</v>
      </c>
      <c r="N104" s="43">
        <v>59550.643068563979</v>
      </c>
      <c r="O104" s="43">
        <v>8748.305639422726</v>
      </c>
      <c r="P104" s="29"/>
      <c r="Q104" s="43"/>
      <c r="R104" s="43"/>
      <c r="S104" s="43"/>
      <c r="T104" s="43"/>
    </row>
    <row r="105" spans="1:20" x14ac:dyDescent="0.3">
      <c r="A105" s="104">
        <v>104</v>
      </c>
      <c r="B105" s="43"/>
      <c r="C105" s="43"/>
      <c r="D105" s="43"/>
      <c r="E105" s="43"/>
      <c r="F105" s="101"/>
      <c r="G105" s="43"/>
      <c r="H105" s="43"/>
      <c r="I105" s="43"/>
      <c r="J105" s="43"/>
      <c r="K105" s="29"/>
      <c r="L105" s="43">
        <v>77121.123205459691</v>
      </c>
      <c r="M105" s="43">
        <v>17115.153812175809</v>
      </c>
      <c r="N105" s="43">
        <v>60005.969393283885</v>
      </c>
      <c r="O105" s="43">
        <v>8514.8124637586461</v>
      </c>
      <c r="P105" s="29"/>
      <c r="Q105" s="43"/>
      <c r="R105" s="43"/>
      <c r="S105" s="43"/>
      <c r="T105" s="43"/>
    </row>
    <row r="106" spans="1:20" x14ac:dyDescent="0.3">
      <c r="A106" s="104">
        <v>105</v>
      </c>
      <c r="B106" s="43"/>
      <c r="C106" s="43"/>
      <c r="D106" s="43"/>
      <c r="E106" s="43"/>
      <c r="F106" s="101"/>
      <c r="G106" s="43"/>
      <c r="H106" s="43"/>
      <c r="I106" s="43"/>
      <c r="J106" s="43"/>
      <c r="K106" s="29"/>
      <c r="L106" s="43">
        <v>77121.123205459691</v>
      </c>
      <c r="M106" s="43">
        <v>16658.348599795525</v>
      </c>
      <c r="N106" s="43">
        <v>60462.77460566417</v>
      </c>
      <c r="O106" s="43">
        <v>8280.5609085379183</v>
      </c>
      <c r="P106" s="29"/>
      <c r="Q106" s="43"/>
      <c r="R106" s="43"/>
      <c r="S106" s="43"/>
      <c r="T106" s="43"/>
    </row>
    <row r="107" spans="1:20" x14ac:dyDescent="0.3">
      <c r="A107" s="104">
        <v>106</v>
      </c>
      <c r="B107" s="43"/>
      <c r="C107" s="43"/>
      <c r="D107" s="43"/>
      <c r="E107" s="43"/>
      <c r="F107" s="101"/>
      <c r="G107" s="43"/>
      <c r="H107" s="43"/>
      <c r="I107" s="43"/>
      <c r="J107" s="43"/>
      <c r="K107" s="29"/>
      <c r="L107" s="43">
        <v>77121.123205459691</v>
      </c>
      <c r="M107" s="43">
        <v>16200.059696367513</v>
      </c>
      <c r="N107" s="43">
        <v>60921.063509092186</v>
      </c>
      <c r="O107" s="43">
        <v>8045.5485105641337</v>
      </c>
      <c r="P107" s="29"/>
      <c r="Q107" s="43"/>
      <c r="R107" s="43"/>
      <c r="S107" s="43"/>
      <c r="T107" s="43"/>
    </row>
    <row r="108" spans="1:20" x14ac:dyDescent="0.3">
      <c r="A108" s="104">
        <v>107</v>
      </c>
      <c r="B108" s="43"/>
      <c r="C108" s="43"/>
      <c r="D108" s="43"/>
      <c r="E108" s="43"/>
      <c r="F108" s="101"/>
      <c r="G108" s="43"/>
      <c r="H108" s="43"/>
      <c r="I108" s="43"/>
      <c r="J108" s="43"/>
      <c r="K108" s="29"/>
      <c r="L108" s="43">
        <v>77121.123205459691</v>
      </c>
      <c r="M108" s="43">
        <v>15740.282282903137</v>
      </c>
      <c r="N108" s="43">
        <v>61380.840922556541</v>
      </c>
      <c r="O108" s="43">
        <v>7809.7727986404889</v>
      </c>
      <c r="P108" s="29"/>
      <c r="Q108" s="43"/>
      <c r="R108" s="43"/>
      <c r="S108" s="43"/>
      <c r="T108" s="43"/>
    </row>
    <row r="109" spans="1:20" x14ac:dyDescent="0.3">
      <c r="A109" s="104">
        <v>108</v>
      </c>
      <c r="B109" s="43"/>
      <c r="C109" s="43"/>
      <c r="D109" s="43"/>
      <c r="E109" s="43"/>
      <c r="F109" s="101"/>
      <c r="G109" s="43"/>
      <c r="H109" s="43"/>
      <c r="I109" s="43"/>
      <c r="J109" s="43"/>
      <c r="K109" s="29"/>
      <c r="L109" s="43">
        <v>77121.123205459691</v>
      </c>
      <c r="M109" s="43">
        <v>15279.011524761825</v>
      </c>
      <c r="N109" s="43">
        <v>61842.111680697875</v>
      </c>
      <c r="O109" s="43">
        <v>7573.2312935437949</v>
      </c>
      <c r="P109" s="29"/>
      <c r="Q109" s="43"/>
      <c r="R109" s="43"/>
      <c r="S109" s="43"/>
      <c r="T109" s="43"/>
    </row>
    <row r="110" spans="1:20" x14ac:dyDescent="0.3">
      <c r="A110" s="104">
        <v>109</v>
      </c>
      <c r="B110" s="43"/>
      <c r="C110" s="43"/>
      <c r="D110" s="43"/>
      <c r="E110" s="43"/>
      <c r="F110" s="101"/>
      <c r="G110" s="43"/>
      <c r="H110" s="43"/>
      <c r="I110" s="43"/>
      <c r="J110" s="43"/>
      <c r="K110" s="29"/>
      <c r="L110" s="43">
        <v>77121.123205459691</v>
      </c>
      <c r="M110" s="43">
        <v>14816.242571600211</v>
      </c>
      <c r="N110" s="43">
        <v>62304.88063385948</v>
      </c>
      <c r="O110" s="43">
        <v>7335.9215079984169</v>
      </c>
      <c r="P110" s="29"/>
      <c r="Q110" s="43"/>
      <c r="R110" s="43"/>
      <c r="S110" s="43"/>
      <c r="T110" s="43"/>
    </row>
    <row r="111" spans="1:20" x14ac:dyDescent="0.3">
      <c r="A111" s="104">
        <v>110</v>
      </c>
      <c r="B111" s="43"/>
      <c r="C111" s="43"/>
      <c r="D111" s="43"/>
      <c r="E111" s="43"/>
      <c r="F111" s="101"/>
      <c r="G111" s="43"/>
      <c r="H111" s="43"/>
      <c r="I111" s="43"/>
      <c r="J111" s="43"/>
      <c r="K111" s="29"/>
      <c r="L111" s="43">
        <v>77121.123205459691</v>
      </c>
      <c r="M111" s="43">
        <v>14351.97055732116</v>
      </c>
      <c r="N111" s="43">
        <v>62769.152648138537</v>
      </c>
      <c r="O111" s="43">
        <v>7097.8409466501162</v>
      </c>
      <c r="P111" s="29"/>
      <c r="Q111" s="43"/>
      <c r="R111" s="43"/>
      <c r="S111" s="43"/>
      <c r="T111" s="43"/>
    </row>
    <row r="112" spans="1:20" x14ac:dyDescent="0.3">
      <c r="A112" s="104">
        <v>111</v>
      </c>
      <c r="B112" s="43"/>
      <c r="C112" s="43"/>
      <c r="D112" s="43"/>
      <c r="E112" s="43"/>
      <c r="F112" s="101"/>
      <c r="G112" s="43"/>
      <c r="H112" s="43"/>
      <c r="I112" s="43"/>
      <c r="J112" s="43"/>
      <c r="K112" s="29"/>
      <c r="L112" s="43">
        <v>77121.123205459691</v>
      </c>
      <c r="M112" s="43">
        <v>13886.190600022566</v>
      </c>
      <c r="N112" s="43">
        <v>63234.932605437134</v>
      </c>
      <c r="O112" s="43">
        <v>6858.9871060398045</v>
      </c>
      <c r="P112" s="29"/>
      <c r="Q112" s="43"/>
      <c r="R112" s="43"/>
      <c r="S112" s="43"/>
      <c r="T112" s="43"/>
    </row>
    <row r="113" spans="1:20" x14ac:dyDescent="0.3">
      <c r="A113" s="104">
        <v>112</v>
      </c>
      <c r="B113" s="43"/>
      <c r="C113" s="43"/>
      <c r="D113" s="43"/>
      <c r="E113" s="43"/>
      <c r="F113" s="101"/>
      <c r="G113" s="43"/>
      <c r="H113" s="43"/>
      <c r="I113" s="43"/>
      <c r="J113" s="43"/>
      <c r="K113" s="29"/>
      <c r="L113" s="43">
        <v>77121.123205459691</v>
      </c>
      <c r="M113" s="43">
        <v>13418.897801946056</v>
      </c>
      <c r="N113" s="43">
        <v>63702.225403513636</v>
      </c>
      <c r="O113" s="43">
        <v>6619.3574745772348</v>
      </c>
      <c r="P113" s="29"/>
      <c r="Q113" s="43"/>
      <c r="R113" s="43"/>
      <c r="S113" s="43"/>
      <c r="T113" s="43"/>
    </row>
    <row r="114" spans="1:20" x14ac:dyDescent="0.3">
      <c r="A114" s="104">
        <v>113</v>
      </c>
      <c r="B114" s="43"/>
      <c r="C114" s="43"/>
      <c r="D114" s="43"/>
      <c r="E114" s="43"/>
      <c r="F114" s="101"/>
      <c r="G114" s="43"/>
      <c r="H114" s="43"/>
      <c r="I114" s="43"/>
      <c r="J114" s="43"/>
      <c r="K114" s="29"/>
      <c r="L114" s="43">
        <v>77121.123205459691</v>
      </c>
      <c r="M114" s="43">
        <v>12950.087249425447</v>
      </c>
      <c r="N114" s="43">
        <v>64171.03595603424</v>
      </c>
      <c r="O114" s="43">
        <v>6378.9495325145735</v>
      </c>
      <c r="P114" s="29"/>
      <c r="Q114" s="43"/>
      <c r="R114" s="43"/>
      <c r="S114" s="43"/>
      <c r="T114" s="43"/>
    </row>
    <row r="115" spans="1:20" x14ac:dyDescent="0.3">
      <c r="A115" s="104">
        <v>114</v>
      </c>
      <c r="B115" s="43"/>
      <c r="C115" s="43"/>
      <c r="D115" s="43"/>
      <c r="E115" s="43"/>
      <c r="F115" s="101"/>
      <c r="G115" s="43"/>
      <c r="H115" s="43"/>
      <c r="I115" s="43"/>
      <c r="J115" s="43"/>
      <c r="K115" s="29"/>
      <c r="L115" s="43">
        <v>77121.123205459691</v>
      </c>
      <c r="M115" s="43">
        <v>12479.754012835121</v>
      </c>
      <c r="N115" s="43">
        <v>64641.369192624566</v>
      </c>
      <c r="O115" s="43">
        <v>6137.76075191992</v>
      </c>
      <c r="P115" s="29"/>
      <c r="Q115" s="43"/>
      <c r="R115" s="43"/>
      <c r="S115" s="43"/>
      <c r="T115" s="43"/>
    </row>
    <row r="116" spans="1:20" x14ac:dyDescent="0.3">
      <c r="A116" s="104">
        <v>115</v>
      </c>
      <c r="B116" s="43"/>
      <c r="C116" s="43"/>
      <c r="D116" s="43"/>
      <c r="E116" s="43"/>
      <c r="F116" s="101"/>
      <c r="G116" s="43"/>
      <c r="H116" s="43"/>
      <c r="I116" s="43"/>
      <c r="J116" s="43"/>
      <c r="K116" s="29"/>
      <c r="L116" s="43">
        <v>77121.123205459691</v>
      </c>
      <c r="M116" s="43">
        <v>12007.893146538159</v>
      </c>
      <c r="N116" s="43">
        <v>65113.230058921537</v>
      </c>
      <c r="O116" s="43">
        <v>5895.7885966507174</v>
      </c>
      <c r="P116" s="29"/>
      <c r="Q116" s="43"/>
      <c r="R116" s="43"/>
      <c r="S116" s="43"/>
      <c r="T116" s="43"/>
    </row>
    <row r="117" spans="1:20" x14ac:dyDescent="0.3">
      <c r="A117" s="104">
        <v>116</v>
      </c>
      <c r="B117" s="43"/>
      <c r="C117" s="43"/>
      <c r="D117" s="43"/>
      <c r="E117" s="43"/>
      <c r="F117" s="101"/>
      <c r="G117" s="43"/>
      <c r="H117" s="43"/>
      <c r="I117" s="43"/>
      <c r="J117" s="43"/>
      <c r="K117" s="29"/>
      <c r="L117" s="43">
        <v>77121.123205459691</v>
      </c>
      <c r="M117" s="43">
        <v>11534.499688834343</v>
      </c>
      <c r="N117" s="43">
        <v>65586.623516625346</v>
      </c>
      <c r="O117" s="43">
        <v>5653.0305223270825</v>
      </c>
      <c r="P117" s="29"/>
      <c r="Q117" s="43"/>
      <c r="R117" s="43"/>
      <c r="S117" s="43"/>
      <c r="T117" s="43"/>
    </row>
    <row r="118" spans="1:20" x14ac:dyDescent="0.3">
      <c r="A118" s="104">
        <v>117</v>
      </c>
      <c r="B118" s="43"/>
      <c r="C118" s="43"/>
      <c r="D118" s="43"/>
      <c r="E118" s="43"/>
      <c r="F118" s="101"/>
      <c r="G118" s="43"/>
      <c r="H118" s="43"/>
      <c r="I118" s="43"/>
      <c r="J118" s="43"/>
      <c r="K118" s="29"/>
      <c r="L118" s="43">
        <v>77121.123205459691</v>
      </c>
      <c r="M118" s="43">
        <v>11059.568661907995</v>
      </c>
      <c r="N118" s="43">
        <v>66061.554543551698</v>
      </c>
      <c r="O118" s="43">
        <v>5409.4839763050595</v>
      </c>
      <c r="P118" s="29"/>
      <c r="Q118" s="43"/>
      <c r="R118" s="43"/>
      <c r="S118" s="43"/>
      <c r="T118" s="43"/>
    </row>
    <row r="119" spans="1:20" x14ac:dyDescent="0.3">
      <c r="A119" s="104">
        <v>118</v>
      </c>
      <c r="B119" s="43"/>
      <c r="C119" s="43"/>
      <c r="D119" s="43"/>
      <c r="E119" s="43"/>
      <c r="F119" s="101"/>
      <c r="G119" s="43"/>
      <c r="H119" s="43"/>
      <c r="I119" s="43"/>
      <c r="J119" s="43"/>
      <c r="K119" s="29"/>
      <c r="L119" s="43">
        <v>77121.123205459691</v>
      </c>
      <c r="M119" s="43">
        <v>10583.095071775617</v>
      </c>
      <c r="N119" s="43">
        <v>66538.028133684085</v>
      </c>
      <c r="O119" s="43">
        <v>5165.1463976497716</v>
      </c>
      <c r="P119" s="29"/>
      <c r="Q119" s="43"/>
      <c r="R119" s="43"/>
      <c r="S119" s="43"/>
      <c r="T119" s="43"/>
    </row>
    <row r="120" spans="1:20" x14ac:dyDescent="0.3">
      <c r="A120" s="104">
        <v>119</v>
      </c>
      <c r="B120" s="43"/>
      <c r="C120" s="43"/>
      <c r="D120" s="43"/>
      <c r="E120" s="43"/>
      <c r="F120" s="101"/>
      <c r="G120" s="43"/>
      <c r="H120" s="43"/>
      <c r="I120" s="43"/>
      <c r="J120" s="43"/>
      <c r="K120" s="29"/>
      <c r="L120" s="43">
        <v>77121.123205459691</v>
      </c>
      <c r="M120" s="43">
        <v>10105.073908233393</v>
      </c>
      <c r="N120" s="43">
        <v>67016.049297226302</v>
      </c>
      <c r="O120" s="43">
        <v>4920.0152171084937</v>
      </c>
      <c r="P120" s="29"/>
      <c r="Q120" s="43"/>
      <c r="R120" s="43"/>
      <c r="S120" s="43"/>
      <c r="T120" s="43"/>
    </row>
    <row r="121" spans="1:20" x14ac:dyDescent="0.3">
      <c r="A121" s="104">
        <v>120</v>
      </c>
      <c r="B121" s="43"/>
      <c r="C121" s="43"/>
      <c r="D121" s="43"/>
      <c r="E121" s="43"/>
      <c r="F121" s="101"/>
      <c r="G121" s="43"/>
      <c r="H121" s="43"/>
      <c r="I121" s="43"/>
      <c r="J121" s="43"/>
      <c r="K121" s="29"/>
      <c r="L121" s="43">
        <v>77121.123205459691</v>
      </c>
      <c r="M121" s="43">
        <v>9625.5001448044932</v>
      </c>
      <c r="N121" s="43">
        <v>67495.623060655198</v>
      </c>
      <c r="O121" s="43">
        <v>4674.0878570836376</v>
      </c>
      <c r="P121" s="29"/>
      <c r="Q121" s="43"/>
      <c r="R121" s="43"/>
      <c r="S121" s="43"/>
      <c r="T121" s="43"/>
    </row>
    <row r="122" spans="1:20" x14ac:dyDescent="0.3">
      <c r="A122" s="104">
        <v>121</v>
      </c>
      <c r="B122" s="43"/>
      <c r="C122" s="43"/>
      <c r="D122" s="43"/>
      <c r="E122" s="43"/>
      <c r="F122" s="101"/>
      <c r="G122" s="43"/>
      <c r="H122" s="43"/>
      <c r="I122" s="43"/>
      <c r="J122" s="43"/>
      <c r="K122" s="29"/>
      <c r="L122" s="43">
        <v>77121.123205459691</v>
      </c>
      <c r="M122" s="43">
        <v>9144.3687386862348</v>
      </c>
      <c r="N122" s="43">
        <v>67976.754466773476</v>
      </c>
      <c r="O122" s="43">
        <v>4427.361731605647</v>
      </c>
      <c r="P122" s="29"/>
      <c r="Q122" s="43"/>
      <c r="R122" s="43"/>
      <c r="S122" s="43"/>
      <c r="T122" s="43"/>
    </row>
    <row r="123" spans="1:20" x14ac:dyDescent="0.3">
      <c r="A123" s="104">
        <v>122</v>
      </c>
      <c r="B123" s="43"/>
      <c r="C123" s="43"/>
      <c r="D123" s="43"/>
      <c r="E123" s="43"/>
      <c r="F123" s="101"/>
      <c r="G123" s="43"/>
      <c r="H123" s="43"/>
      <c r="I123" s="43"/>
      <c r="J123" s="43"/>
      <c r="K123" s="29"/>
      <c r="L123" s="43">
        <v>77121.123205459691</v>
      </c>
      <c r="M123" s="43">
        <v>8661.6746306970417</v>
      </c>
      <c r="N123" s="43">
        <v>68459.44857476266</v>
      </c>
      <c r="O123" s="43">
        <v>4179.834246305807</v>
      </c>
      <c r="P123" s="29"/>
      <c r="Q123" s="43"/>
      <c r="R123" s="43"/>
      <c r="S123" s="43"/>
      <c r="T123" s="43"/>
    </row>
    <row r="124" spans="1:20" x14ac:dyDescent="0.3">
      <c r="A124" s="104">
        <v>123</v>
      </c>
      <c r="B124" s="43"/>
      <c r="C124" s="43"/>
      <c r="D124" s="43"/>
      <c r="E124" s="43"/>
      <c r="F124" s="101"/>
      <c r="G124" s="43"/>
      <c r="H124" s="43"/>
      <c r="I124" s="43"/>
      <c r="J124" s="43"/>
      <c r="K124" s="29"/>
      <c r="L124" s="43">
        <v>77121.123205459691</v>
      </c>
      <c r="M124" s="43">
        <v>8177.4127452232515</v>
      </c>
      <c r="N124" s="43">
        <v>68943.710460236442</v>
      </c>
      <c r="O124" s="43">
        <v>3931.5027983889645</v>
      </c>
      <c r="P124" s="29"/>
      <c r="Q124" s="43"/>
      <c r="R124" s="43"/>
      <c r="S124" s="43"/>
      <c r="T124" s="43"/>
    </row>
    <row r="125" spans="1:20" x14ac:dyDescent="0.3">
      <c r="A125" s="104">
        <v>124</v>
      </c>
      <c r="B125" s="43"/>
      <c r="C125" s="43"/>
      <c r="D125" s="43"/>
      <c r="E125" s="43"/>
      <c r="F125" s="101"/>
      <c r="G125" s="43"/>
      <c r="H125" s="43"/>
      <c r="I125" s="43"/>
      <c r="J125" s="43"/>
      <c r="K125" s="29"/>
      <c r="L125" s="43">
        <v>77121.123205459691</v>
      </c>
      <c r="M125" s="43">
        <v>7691.5779901657488</v>
      </c>
      <c r="N125" s="43">
        <v>69429.545215293954</v>
      </c>
      <c r="O125" s="43">
        <v>3682.3647766061513</v>
      </c>
      <c r="P125" s="29"/>
      <c r="Q125" s="43"/>
      <c r="R125" s="43"/>
      <c r="S125" s="43"/>
      <c r="T125" s="43"/>
    </row>
    <row r="126" spans="1:20" x14ac:dyDescent="0.3">
      <c r="A126" s="104">
        <v>125</v>
      </c>
      <c r="B126" s="43"/>
      <c r="C126" s="43"/>
      <c r="D126" s="43"/>
      <c r="E126" s="43"/>
      <c r="F126" s="101"/>
      <c r="G126" s="43"/>
      <c r="H126" s="43"/>
      <c r="I126" s="43"/>
      <c r="J126" s="43"/>
      <c r="K126" s="29"/>
      <c r="L126" s="43">
        <v>77121.123205459691</v>
      </c>
      <c r="M126" s="43">
        <v>7204.1652568864147</v>
      </c>
      <c r="N126" s="43">
        <v>69916.957948573283</v>
      </c>
      <c r="O126" s="43">
        <v>3432.4175612271401</v>
      </c>
      <c r="P126" s="29"/>
      <c r="Q126" s="43"/>
      <c r="R126" s="43"/>
      <c r="S126" s="43"/>
      <c r="T126" s="43"/>
    </row>
    <row r="127" spans="1:20" x14ac:dyDescent="0.3">
      <c r="A127" s="104">
        <v>126</v>
      </c>
      <c r="B127" s="43"/>
      <c r="C127" s="43"/>
      <c r="D127" s="43"/>
      <c r="E127" s="43"/>
      <c r="F127" s="101"/>
      <c r="G127" s="43"/>
      <c r="H127" s="43"/>
      <c r="I127" s="43"/>
      <c r="J127" s="43"/>
      <c r="K127" s="29"/>
      <c r="L127" s="43">
        <v>77121.123205459691</v>
      </c>
      <c r="M127" s="43">
        <v>6715.1694201544124</v>
      </c>
      <c r="N127" s="43">
        <v>70405.953785305275</v>
      </c>
      <c r="O127" s="43">
        <v>3181.6585240128866</v>
      </c>
      <c r="P127" s="29"/>
      <c r="Q127" s="43"/>
      <c r="R127" s="43"/>
      <c r="S127" s="43"/>
      <c r="T127" s="43"/>
    </row>
    <row r="128" spans="1:20" x14ac:dyDescent="0.3">
      <c r="A128" s="104">
        <v>127</v>
      </c>
      <c r="B128" s="43"/>
      <c r="C128" s="43"/>
      <c r="D128" s="43"/>
      <c r="E128" s="43"/>
      <c r="F128" s="101"/>
      <c r="G128" s="43"/>
      <c r="H128" s="43"/>
      <c r="I128" s="43"/>
      <c r="J128" s="43"/>
      <c r="K128" s="29"/>
      <c r="L128" s="43">
        <v>77121.123205459691</v>
      </c>
      <c r="M128" s="43">
        <v>6224.5853380922908</v>
      </c>
      <c r="N128" s="43">
        <v>70896.537867367413</v>
      </c>
      <c r="O128" s="43">
        <v>2930.0850281878961</v>
      </c>
      <c r="P128" s="29"/>
      <c r="Q128" s="43"/>
      <c r="R128" s="43"/>
      <c r="S128" s="43"/>
      <c r="T128" s="43"/>
    </row>
    <row r="129" spans="1:20" x14ac:dyDescent="0.3">
      <c r="A129" s="104">
        <v>128</v>
      </c>
      <c r="B129" s="43"/>
      <c r="C129" s="43"/>
      <c r="D129" s="43"/>
      <c r="E129" s="43"/>
      <c r="F129" s="101"/>
      <c r="G129" s="43"/>
      <c r="H129" s="43"/>
      <c r="I129" s="43"/>
      <c r="J129" s="43"/>
      <c r="K129" s="29"/>
      <c r="L129" s="43">
        <v>77121.123205459691</v>
      </c>
      <c r="M129" s="43">
        <v>5732.4078521219226</v>
      </c>
      <c r="N129" s="43">
        <v>71388.715353337786</v>
      </c>
      <c r="O129" s="43">
        <v>2677.6944284125002</v>
      </c>
      <c r="P129" s="29"/>
      <c r="Q129" s="43"/>
      <c r="R129" s="43"/>
      <c r="S129" s="43"/>
      <c r="T129" s="43"/>
    </row>
    <row r="130" spans="1:20" x14ac:dyDescent="0.3">
      <c r="A130" s="104">
        <v>129</v>
      </c>
      <c r="B130" s="43"/>
      <c r="C130" s="43"/>
      <c r="D130" s="43"/>
      <c r="E130" s="43"/>
      <c r="F130" s="101"/>
      <c r="G130" s="43"/>
      <c r="H130" s="43"/>
      <c r="I130" s="43"/>
      <c r="J130" s="43"/>
      <c r="K130" s="29"/>
      <c r="L130" s="43">
        <v>77121.123205459691</v>
      </c>
      <c r="M130" s="43">
        <v>5238.631786910254</v>
      </c>
      <c r="N130" s="43">
        <v>71882.491418549442</v>
      </c>
      <c r="O130" s="43">
        <v>2424.4840707550375</v>
      </c>
      <c r="P130" s="29"/>
      <c r="Q130" s="43"/>
      <c r="R130" s="43"/>
      <c r="S130" s="43"/>
      <c r="T130" s="43"/>
    </row>
    <row r="131" spans="1:20" x14ac:dyDescent="0.3">
      <c r="A131" s="104">
        <v>130</v>
      </c>
      <c r="B131" s="43"/>
      <c r="C131" s="43"/>
      <c r="D131" s="43"/>
      <c r="E131" s="43"/>
      <c r="F131" s="101"/>
      <c r="G131" s="43"/>
      <c r="H131" s="43"/>
      <c r="I131" s="43"/>
      <c r="J131" s="43"/>
      <c r="K131" s="29"/>
      <c r="L131" s="43">
        <v>77121.123205459691</v>
      </c>
      <c r="M131" s="43">
        <v>4743.2519503148906</v>
      </c>
      <c r="N131" s="43">
        <v>72377.871255144812</v>
      </c>
      <c r="O131" s="43">
        <v>2170.4512926639477</v>
      </c>
      <c r="P131" s="29"/>
      <c r="Q131" s="43"/>
      <c r="R131" s="43"/>
      <c r="S131" s="43"/>
      <c r="T131" s="43"/>
    </row>
    <row r="132" spans="1:20" x14ac:dyDescent="0.3">
      <c r="A132" s="104">
        <v>131</v>
      </c>
      <c r="B132" s="43"/>
      <c r="C132" s="43"/>
      <c r="D132" s="43"/>
      <c r="E132" s="43"/>
      <c r="F132" s="101"/>
      <c r="G132" s="43"/>
      <c r="H132" s="43"/>
      <c r="I132" s="43"/>
      <c r="J132" s="43"/>
      <c r="K132" s="29"/>
      <c r="L132" s="43">
        <v>77121.123205459691</v>
      </c>
      <c r="M132" s="43">
        <v>4246.2631333294985</v>
      </c>
      <c r="N132" s="43">
        <v>72874.860072130192</v>
      </c>
      <c r="O132" s="43">
        <v>1915.593422939774</v>
      </c>
      <c r="P132" s="29"/>
      <c r="Q132" s="43"/>
      <c r="R132" s="43"/>
      <c r="S132" s="43"/>
      <c r="T132" s="43"/>
    </row>
    <row r="133" spans="1:20" x14ac:dyDescent="0.3">
      <c r="A133" s="104">
        <v>132</v>
      </c>
      <c r="B133" s="43"/>
      <c r="C133" s="43"/>
      <c r="D133" s="43"/>
      <c r="E133" s="43"/>
      <c r="F133" s="101"/>
      <c r="G133" s="43"/>
      <c r="H133" s="43"/>
      <c r="I133" s="43"/>
      <c r="J133" s="43"/>
      <c r="K133" s="29"/>
      <c r="L133" s="43">
        <v>77121.123205459691</v>
      </c>
      <c r="M133" s="43">
        <v>3747.6601100290322</v>
      </c>
      <c r="N133" s="43">
        <v>73373.463095430663</v>
      </c>
      <c r="O133" s="43">
        <v>1659.9077817070772</v>
      </c>
      <c r="P133" s="29"/>
      <c r="Q133" s="43"/>
      <c r="R133" s="43"/>
      <c r="S133" s="43"/>
      <c r="T133" s="43"/>
    </row>
    <row r="134" spans="1:20" x14ac:dyDescent="0.3">
      <c r="A134" s="104">
        <v>133</v>
      </c>
      <c r="B134" s="43"/>
      <c r="C134" s="43"/>
      <c r="D134" s="43"/>
      <c r="E134" s="43"/>
      <c r="F134" s="101"/>
      <c r="G134" s="43"/>
      <c r="H134" s="43"/>
      <c r="I134" s="43"/>
      <c r="J134" s="43"/>
      <c r="K134" s="29"/>
      <c r="L134" s="43">
        <v>77121.123205459691</v>
      </c>
      <c r="M134" s="43">
        <v>3247.4376375147808</v>
      </c>
      <c r="N134" s="43">
        <v>73873.685567944922</v>
      </c>
      <c r="O134" s="43">
        <v>1403.3916803862533</v>
      </c>
      <c r="P134" s="29"/>
      <c r="Q134" s="43"/>
      <c r="R134" s="43"/>
      <c r="S134" s="43"/>
      <c r="T134" s="43"/>
    </row>
    <row r="135" spans="1:20" x14ac:dyDescent="0.3">
      <c r="A135" s="104">
        <v>134</v>
      </c>
      <c r="B135" s="43"/>
      <c r="C135" s="43"/>
      <c r="D135" s="43"/>
      <c r="E135" s="43"/>
      <c r="F135" s="101"/>
      <c r="G135" s="43"/>
      <c r="H135" s="43"/>
      <c r="I135" s="43"/>
      <c r="J135" s="43"/>
      <c r="K135" s="29"/>
      <c r="L135" s="43">
        <v>77121.123205459691</v>
      </c>
      <c r="M135" s="43">
        <v>2745.5904558592392</v>
      </c>
      <c r="N135" s="43">
        <v>74375.532749600461</v>
      </c>
      <c r="O135" s="43">
        <v>1146.042421665265</v>
      </c>
      <c r="P135" s="29"/>
      <c r="Q135" s="43"/>
      <c r="R135" s="43"/>
      <c r="S135" s="43"/>
      <c r="T135" s="43"/>
    </row>
    <row r="136" spans="1:20" x14ac:dyDescent="0.3">
      <c r="A136" s="104">
        <v>135</v>
      </c>
      <c r="B136" s="43"/>
      <c r="C136" s="43"/>
      <c r="D136" s="43"/>
      <c r="E136" s="43"/>
      <c r="F136" s="101"/>
      <c r="G136" s="43"/>
      <c r="H136" s="43"/>
      <c r="I136" s="43"/>
      <c r="J136" s="43"/>
      <c r="K136" s="29"/>
      <c r="L136" s="43">
        <v>77121.123205459691</v>
      </c>
      <c r="M136" s="43">
        <v>2242.1132880508012</v>
      </c>
      <c r="N136" s="43">
        <v>74879.009917408883</v>
      </c>
      <c r="O136" s="43">
        <v>887.85729947127743</v>
      </c>
      <c r="P136" s="29"/>
      <c r="Q136" s="43"/>
      <c r="R136" s="43"/>
      <c r="S136" s="43"/>
      <c r="T136" s="43"/>
    </row>
    <row r="137" spans="1:20" x14ac:dyDescent="0.3">
      <c r="A137" s="104">
        <v>136</v>
      </c>
      <c r="B137" s="43"/>
      <c r="C137" s="43"/>
      <c r="D137" s="43"/>
      <c r="E137" s="43"/>
      <c r="F137" s="101"/>
      <c r="G137" s="43"/>
      <c r="H137" s="43"/>
      <c r="I137" s="43"/>
      <c r="J137" s="43"/>
      <c r="K137" s="29"/>
      <c r="L137" s="43">
        <v>77121.123205459691</v>
      </c>
      <c r="M137" s="43">
        <v>1737.0008399382668</v>
      </c>
      <c r="N137" s="43">
        <v>75384.122365521427</v>
      </c>
      <c r="O137" s="43">
        <v>628.83359894220382</v>
      </c>
      <c r="P137" s="29"/>
      <c r="Q137" s="43"/>
      <c r="R137" s="43"/>
      <c r="S137" s="43"/>
      <c r="T137" s="43"/>
    </row>
    <row r="138" spans="1:20" x14ac:dyDescent="0.3">
      <c r="A138" s="104">
        <v>137</v>
      </c>
      <c r="B138" s="43"/>
      <c r="C138" s="43"/>
      <c r="D138" s="43"/>
      <c r="E138" s="43"/>
      <c r="F138" s="101"/>
      <c r="G138" s="43"/>
      <c r="H138" s="43"/>
      <c r="I138" s="43"/>
      <c r="J138" s="43"/>
      <c r="K138" s="29"/>
      <c r="L138" s="43">
        <v>72186.77447903069</v>
      </c>
      <c r="M138" s="43">
        <v>1230.2478001751761</v>
      </c>
      <c r="N138" s="43">
        <v>70956.526678855516</v>
      </c>
      <c r="O138" s="43">
        <v>385.72590717512298</v>
      </c>
      <c r="P138" s="29"/>
      <c r="Q138" s="43"/>
      <c r="R138" s="43"/>
      <c r="S138" s="43"/>
      <c r="T138" s="43"/>
    </row>
    <row r="139" spans="1:20" x14ac:dyDescent="0.3">
      <c r="A139" s="104">
        <v>138</v>
      </c>
      <c r="B139" s="43"/>
      <c r="C139" s="43"/>
      <c r="D139" s="43"/>
      <c r="E139" s="43"/>
      <c r="F139" s="101"/>
      <c r="G139" s="43"/>
      <c r="H139" s="43"/>
      <c r="I139" s="43"/>
      <c r="J139" s="43"/>
      <c r="K139" s="29"/>
      <c r="L139" s="43">
        <v>54280.812189275239</v>
      </c>
      <c r="M139" s="43">
        <v>754.6327829349716</v>
      </c>
      <c r="N139" s="43">
        <v>53526.179406340278</v>
      </c>
      <c r="O139" s="43">
        <v>202.63820867541847</v>
      </c>
      <c r="P139" s="29"/>
      <c r="Q139" s="43"/>
      <c r="R139" s="43"/>
      <c r="S139" s="43"/>
      <c r="T139" s="43"/>
    </row>
    <row r="140" spans="1:20" x14ac:dyDescent="0.3">
      <c r="A140" s="104">
        <v>139</v>
      </c>
      <c r="B140" s="43"/>
      <c r="C140" s="43"/>
      <c r="D140" s="43"/>
      <c r="E140" s="43"/>
      <c r="F140" s="101"/>
      <c r="G140" s="43"/>
      <c r="H140" s="43"/>
      <c r="I140" s="43"/>
      <c r="J140" s="43"/>
      <c r="K140" s="29"/>
      <c r="L140" s="43">
        <v>42278.688690624564</v>
      </c>
      <c r="M140" s="43">
        <v>396.44066550153366</v>
      </c>
      <c r="N140" s="43">
        <v>41882.24802512303</v>
      </c>
      <c r="O140" s="43">
        <v>59.715696155045698</v>
      </c>
      <c r="P140" s="29"/>
      <c r="Q140" s="43"/>
      <c r="R140" s="43"/>
      <c r="S140" s="43"/>
      <c r="T140" s="43"/>
    </row>
    <row r="141" spans="1:20" x14ac:dyDescent="0.3">
      <c r="A141" s="104">
        <v>140</v>
      </c>
      <c r="B141" s="43"/>
      <c r="C141" s="43"/>
      <c r="D141" s="43"/>
      <c r="E141" s="43"/>
      <c r="F141" s="101"/>
      <c r="G141" s="43"/>
      <c r="H141" s="43"/>
      <c r="I141" s="43"/>
      <c r="J141" s="43"/>
      <c r="K141" s="29"/>
      <c r="L141" s="43">
        <v>16719.691173444095</v>
      </c>
      <c r="M141" s="43">
        <v>116.82757402634644</v>
      </c>
      <c r="N141" s="43">
        <v>16602.863599417749</v>
      </c>
      <c r="O141" s="43">
        <v>3.1286904360982257</v>
      </c>
      <c r="P141" s="29"/>
      <c r="Q141" s="43"/>
      <c r="R141" s="43"/>
      <c r="S141" s="43"/>
      <c r="T141" s="43"/>
    </row>
    <row r="142" spans="1:20" x14ac:dyDescent="0.3">
      <c r="A142" s="104">
        <v>141</v>
      </c>
      <c r="B142" s="43"/>
      <c r="C142" s="43"/>
      <c r="D142" s="43"/>
      <c r="E142" s="43"/>
      <c r="F142" s="101"/>
      <c r="G142" s="43"/>
      <c r="H142" s="43"/>
      <c r="I142" s="43"/>
      <c r="J142" s="43"/>
      <c r="K142" s="29"/>
      <c r="L142" s="43">
        <v>924.2647728587749</v>
      </c>
      <c r="M142" s="43">
        <v>6.1209587606541387</v>
      </c>
      <c r="N142" s="43">
        <v>918.14381409812074</v>
      </c>
      <c r="O142" s="43">
        <v>0</v>
      </c>
      <c r="P142" s="29"/>
      <c r="Q142" s="43"/>
      <c r="R142" s="43"/>
      <c r="S142" s="43"/>
      <c r="T142" s="43"/>
    </row>
    <row r="143" spans="1:20" x14ac:dyDescent="0.3">
      <c r="A143" s="104">
        <v>142</v>
      </c>
      <c r="B143" s="43"/>
      <c r="C143" s="43"/>
      <c r="D143" s="43"/>
      <c r="E143" s="43"/>
      <c r="F143" s="101"/>
      <c r="G143" s="43"/>
      <c r="H143" s="43"/>
      <c r="I143" s="43"/>
      <c r="J143" s="43"/>
      <c r="K143" s="29"/>
      <c r="L143" s="43">
        <v>0</v>
      </c>
      <c r="M143" s="43">
        <v>0</v>
      </c>
      <c r="N143" s="43">
        <v>0</v>
      </c>
      <c r="O143" s="43">
        <v>0</v>
      </c>
      <c r="P143" s="29"/>
      <c r="Q143" s="43"/>
      <c r="R143" s="43"/>
      <c r="S143" s="43"/>
      <c r="T143" s="43"/>
    </row>
    <row r="144" spans="1:20" x14ac:dyDescent="0.3">
      <c r="A144" s="104">
        <v>143</v>
      </c>
      <c r="B144" s="43"/>
      <c r="C144" s="43"/>
      <c r="D144" s="43"/>
      <c r="E144" s="43"/>
      <c r="F144" s="101"/>
      <c r="G144" s="43"/>
      <c r="H144" s="43"/>
      <c r="I144" s="43"/>
      <c r="J144" s="43"/>
      <c r="K144" s="29"/>
      <c r="L144" s="43">
        <v>0</v>
      </c>
      <c r="M144" s="43">
        <v>0</v>
      </c>
      <c r="N144" s="43">
        <v>0</v>
      </c>
      <c r="O144" s="43">
        <v>0</v>
      </c>
      <c r="P144" s="29"/>
      <c r="Q144" s="43"/>
      <c r="R144" s="43"/>
      <c r="S144" s="43"/>
      <c r="T144" s="43"/>
    </row>
    <row r="145" spans="1:20" x14ac:dyDescent="0.3">
      <c r="A145" s="104">
        <v>144</v>
      </c>
      <c r="B145" s="43"/>
      <c r="C145" s="43"/>
      <c r="D145" s="43"/>
      <c r="E145" s="43"/>
      <c r="F145" s="101"/>
      <c r="G145" s="43"/>
      <c r="H145" s="43"/>
      <c r="I145" s="43"/>
      <c r="J145" s="43"/>
      <c r="K145" s="29"/>
      <c r="L145" s="43">
        <v>0</v>
      </c>
      <c r="M145" s="43">
        <v>0</v>
      </c>
      <c r="N145" s="43">
        <v>0</v>
      </c>
      <c r="O145" s="43">
        <v>0</v>
      </c>
      <c r="P145" s="29"/>
      <c r="Q145" s="43"/>
      <c r="R145" s="43"/>
      <c r="S145" s="43"/>
      <c r="T145" s="43"/>
    </row>
    <row r="146" spans="1:20" x14ac:dyDescent="0.3">
      <c r="A146" s="104">
        <v>145</v>
      </c>
      <c r="B146" s="43"/>
      <c r="C146" s="43"/>
      <c r="D146" s="43"/>
      <c r="E146" s="43"/>
      <c r="F146" s="101"/>
      <c r="G146" s="43"/>
      <c r="H146" s="43"/>
      <c r="I146" s="43"/>
      <c r="J146" s="43"/>
      <c r="K146" s="29"/>
      <c r="L146" s="43">
        <v>0</v>
      </c>
      <c r="M146" s="43">
        <v>0</v>
      </c>
      <c r="N146" s="43">
        <v>0</v>
      </c>
      <c r="O146" s="43">
        <v>0</v>
      </c>
      <c r="P146" s="29"/>
      <c r="Q146" s="43"/>
      <c r="R146" s="43"/>
      <c r="S146" s="43"/>
      <c r="T146" s="43"/>
    </row>
    <row r="147" spans="1:20" x14ac:dyDescent="0.3">
      <c r="A147" s="104">
        <v>146</v>
      </c>
      <c r="B147" s="43"/>
      <c r="C147" s="43"/>
      <c r="D147" s="43"/>
      <c r="E147" s="43"/>
      <c r="F147" s="101"/>
      <c r="G147" s="43"/>
      <c r="H147" s="43"/>
      <c r="I147" s="43"/>
      <c r="J147" s="43"/>
      <c r="K147" s="29"/>
      <c r="L147" s="43">
        <v>0</v>
      </c>
      <c r="M147" s="43">
        <v>0</v>
      </c>
      <c r="N147" s="43">
        <v>0</v>
      </c>
      <c r="O147" s="43">
        <v>0</v>
      </c>
      <c r="P147" s="29"/>
      <c r="Q147" s="43"/>
      <c r="R147" s="43"/>
      <c r="S147" s="43"/>
      <c r="T147" s="43"/>
    </row>
    <row r="148" spans="1:20" x14ac:dyDescent="0.3">
      <c r="A148" s="104">
        <v>147</v>
      </c>
      <c r="B148" s="43"/>
      <c r="C148" s="43"/>
      <c r="D148" s="43"/>
      <c r="E148" s="43"/>
      <c r="F148" s="101"/>
      <c r="G148" s="43"/>
      <c r="H148" s="43"/>
      <c r="I148" s="43"/>
      <c r="J148" s="43"/>
      <c r="K148" s="29"/>
      <c r="L148" s="43">
        <v>0</v>
      </c>
      <c r="M148" s="43">
        <v>0</v>
      </c>
      <c r="N148" s="43">
        <v>0</v>
      </c>
      <c r="O148" s="43">
        <v>0</v>
      </c>
      <c r="P148" s="29"/>
      <c r="Q148" s="43"/>
      <c r="R148" s="43"/>
      <c r="S148" s="43"/>
      <c r="T148" s="43"/>
    </row>
    <row r="149" spans="1:20" x14ac:dyDescent="0.3">
      <c r="A149" s="104">
        <v>148</v>
      </c>
      <c r="B149" s="43"/>
      <c r="C149" s="43"/>
      <c r="D149" s="43"/>
      <c r="E149" s="43"/>
      <c r="F149" s="101"/>
      <c r="G149" s="43"/>
      <c r="H149" s="43"/>
      <c r="I149" s="43"/>
      <c r="J149" s="43"/>
      <c r="K149" s="29"/>
      <c r="L149" s="43">
        <v>0</v>
      </c>
      <c r="M149" s="43">
        <v>0</v>
      </c>
      <c r="N149" s="43">
        <v>0</v>
      </c>
      <c r="O149" s="43">
        <v>0</v>
      </c>
      <c r="P149" s="29"/>
      <c r="Q149" s="43"/>
      <c r="R149" s="43"/>
      <c r="S149" s="43"/>
      <c r="T149" s="43"/>
    </row>
    <row r="150" spans="1:20" x14ac:dyDescent="0.3">
      <c r="A150" s="104">
        <v>149</v>
      </c>
      <c r="B150" s="43"/>
      <c r="C150" s="43"/>
      <c r="D150" s="43"/>
      <c r="E150" s="43"/>
      <c r="F150" s="101"/>
      <c r="G150" s="43"/>
      <c r="H150" s="43"/>
      <c r="I150" s="43"/>
      <c r="J150" s="43"/>
      <c r="K150" s="29"/>
      <c r="L150" s="43">
        <v>0</v>
      </c>
      <c r="M150" s="43">
        <v>0</v>
      </c>
      <c r="N150" s="43">
        <v>0</v>
      </c>
      <c r="O150" s="43">
        <v>0</v>
      </c>
      <c r="P150" s="29"/>
      <c r="Q150" s="43"/>
      <c r="R150" s="43"/>
      <c r="S150" s="43"/>
      <c r="T150" s="43"/>
    </row>
    <row r="151" spans="1:20" x14ac:dyDescent="0.3">
      <c r="A151" s="104">
        <v>150</v>
      </c>
      <c r="B151" s="43"/>
      <c r="C151" s="43"/>
      <c r="D151" s="43"/>
      <c r="E151" s="43"/>
      <c r="F151" s="101"/>
      <c r="G151" s="43"/>
      <c r="H151" s="43"/>
      <c r="I151" s="43"/>
      <c r="J151" s="43"/>
      <c r="K151" s="29"/>
      <c r="L151" s="43">
        <v>0</v>
      </c>
      <c r="M151" s="43">
        <v>0</v>
      </c>
      <c r="N151" s="43">
        <v>0</v>
      </c>
      <c r="O151" s="43">
        <v>0</v>
      </c>
      <c r="P151" s="29"/>
      <c r="Q151" s="43"/>
      <c r="R151" s="43"/>
      <c r="S151" s="43"/>
      <c r="T151" s="43"/>
    </row>
    <row r="152" spans="1:20" x14ac:dyDescent="0.3">
      <c r="A152" s="104">
        <v>151</v>
      </c>
      <c r="B152" s="43"/>
      <c r="C152" s="43"/>
      <c r="D152" s="43"/>
      <c r="E152" s="43"/>
      <c r="F152" s="101"/>
      <c r="G152" s="43"/>
      <c r="H152" s="43"/>
      <c r="I152" s="43"/>
      <c r="J152" s="43"/>
      <c r="K152" s="29"/>
      <c r="L152" s="43">
        <v>0</v>
      </c>
      <c r="M152" s="43">
        <v>0</v>
      </c>
      <c r="N152" s="43">
        <v>0</v>
      </c>
      <c r="O152" s="43">
        <v>0</v>
      </c>
      <c r="P152" s="29"/>
      <c r="Q152" s="43"/>
      <c r="R152" s="43"/>
      <c r="S152" s="43"/>
      <c r="T152" s="43"/>
    </row>
    <row r="153" spans="1:20" x14ac:dyDescent="0.3">
      <c r="A153" s="104">
        <v>152</v>
      </c>
      <c r="B153" s="43"/>
      <c r="C153" s="43"/>
      <c r="D153" s="43"/>
      <c r="E153" s="43"/>
      <c r="F153" s="101"/>
      <c r="G153" s="43"/>
      <c r="H153" s="43"/>
      <c r="I153" s="43"/>
      <c r="J153" s="43"/>
      <c r="K153" s="29"/>
      <c r="L153" s="43">
        <v>0</v>
      </c>
      <c r="M153" s="43">
        <v>0</v>
      </c>
      <c r="N153" s="43">
        <v>0</v>
      </c>
      <c r="O153" s="43">
        <v>0</v>
      </c>
      <c r="P153" s="29"/>
      <c r="Q153" s="43"/>
      <c r="R153" s="43"/>
      <c r="S153" s="43"/>
      <c r="T153" s="43"/>
    </row>
    <row r="154" spans="1:20" x14ac:dyDescent="0.3">
      <c r="A154" s="104">
        <v>153</v>
      </c>
      <c r="B154" s="43"/>
      <c r="C154" s="43"/>
      <c r="D154" s="43"/>
      <c r="E154" s="43"/>
      <c r="F154" s="101"/>
      <c r="G154" s="43"/>
      <c r="H154" s="43"/>
      <c r="I154" s="43"/>
      <c r="J154" s="43"/>
      <c r="K154" s="29"/>
      <c r="L154" s="43">
        <v>0</v>
      </c>
      <c r="M154" s="43">
        <v>0</v>
      </c>
      <c r="N154" s="43">
        <v>0</v>
      </c>
      <c r="O154" s="43">
        <v>0</v>
      </c>
      <c r="P154" s="29"/>
      <c r="Q154" s="43"/>
      <c r="R154" s="43"/>
      <c r="S154" s="43"/>
      <c r="T154" s="43"/>
    </row>
    <row r="155" spans="1:20" x14ac:dyDescent="0.3">
      <c r="A155" s="104">
        <v>154</v>
      </c>
      <c r="B155" s="43"/>
      <c r="C155" s="43"/>
      <c r="D155" s="43"/>
      <c r="E155" s="43"/>
      <c r="F155" s="101"/>
      <c r="G155" s="43"/>
      <c r="H155" s="43"/>
      <c r="I155" s="43"/>
      <c r="J155" s="43"/>
      <c r="K155" s="29"/>
      <c r="L155" s="43">
        <v>0</v>
      </c>
      <c r="M155" s="43">
        <v>0</v>
      </c>
      <c r="N155" s="43">
        <v>0</v>
      </c>
      <c r="O155" s="43">
        <v>0</v>
      </c>
      <c r="P155" s="29"/>
      <c r="Q155" s="43"/>
      <c r="R155" s="43"/>
      <c r="S155" s="43"/>
      <c r="T155" s="43"/>
    </row>
    <row r="156" spans="1:20" x14ac:dyDescent="0.3">
      <c r="A156" s="104">
        <v>155</v>
      </c>
      <c r="B156" s="43"/>
      <c r="C156" s="43"/>
      <c r="D156" s="43"/>
      <c r="E156" s="43"/>
      <c r="F156" s="101"/>
      <c r="G156" s="43"/>
      <c r="H156" s="43"/>
      <c r="I156" s="43"/>
      <c r="J156" s="43"/>
      <c r="K156" s="29"/>
      <c r="L156" s="43">
        <v>0</v>
      </c>
      <c r="M156" s="43">
        <v>0</v>
      </c>
      <c r="N156" s="43">
        <v>0</v>
      </c>
      <c r="O156" s="43">
        <v>0</v>
      </c>
      <c r="P156" s="29"/>
      <c r="Q156" s="43"/>
      <c r="R156" s="43"/>
      <c r="S156" s="43"/>
      <c r="T156" s="43"/>
    </row>
    <row r="157" spans="1:20" x14ac:dyDescent="0.3">
      <c r="A157" s="104">
        <v>156</v>
      </c>
      <c r="B157" s="43"/>
      <c r="C157" s="43"/>
      <c r="D157" s="43"/>
      <c r="E157" s="43"/>
      <c r="F157" s="101"/>
      <c r="G157" s="43"/>
      <c r="H157" s="43"/>
      <c r="I157" s="43"/>
      <c r="J157" s="43"/>
      <c r="K157" s="29"/>
      <c r="L157" s="43">
        <v>0</v>
      </c>
      <c r="M157" s="43">
        <v>0</v>
      </c>
      <c r="N157" s="43">
        <v>0</v>
      </c>
      <c r="O157" s="43">
        <v>0</v>
      </c>
      <c r="P157" s="29"/>
      <c r="Q157" s="43"/>
      <c r="R157" s="43"/>
      <c r="S157" s="43"/>
      <c r="T157" s="43"/>
    </row>
    <row r="158" spans="1:20" x14ac:dyDescent="0.3">
      <c r="A158" s="104">
        <v>157</v>
      </c>
      <c r="B158" s="43"/>
      <c r="C158" s="43"/>
      <c r="D158" s="43"/>
      <c r="E158" s="43"/>
      <c r="F158" s="101"/>
      <c r="G158" s="43"/>
      <c r="H158" s="43"/>
      <c r="I158" s="43"/>
      <c r="J158" s="43"/>
      <c r="K158" s="29"/>
      <c r="L158" s="43">
        <v>0</v>
      </c>
      <c r="M158" s="43">
        <v>0</v>
      </c>
      <c r="N158" s="43">
        <v>0</v>
      </c>
      <c r="O158" s="43">
        <v>0</v>
      </c>
      <c r="P158" s="29"/>
      <c r="Q158" s="43"/>
      <c r="R158" s="43"/>
      <c r="S158" s="43"/>
      <c r="T158" s="43"/>
    </row>
    <row r="159" spans="1:20" x14ac:dyDescent="0.3">
      <c r="A159" s="104">
        <v>158</v>
      </c>
      <c r="B159" s="43"/>
      <c r="C159" s="43"/>
      <c r="D159" s="43"/>
      <c r="E159" s="43"/>
      <c r="F159" s="101"/>
      <c r="G159" s="43"/>
      <c r="H159" s="43"/>
      <c r="I159" s="43"/>
      <c r="J159" s="43"/>
      <c r="K159" s="29"/>
      <c r="L159" s="43">
        <v>0</v>
      </c>
      <c r="M159" s="43">
        <v>0</v>
      </c>
      <c r="N159" s="43">
        <v>0</v>
      </c>
      <c r="O159" s="43">
        <v>0</v>
      </c>
      <c r="P159" s="29"/>
      <c r="Q159" s="43"/>
      <c r="R159" s="43"/>
      <c r="S159" s="43"/>
      <c r="T159" s="43"/>
    </row>
    <row r="160" spans="1:20" x14ac:dyDescent="0.3">
      <c r="A160" s="104">
        <v>159</v>
      </c>
      <c r="B160" s="43"/>
      <c r="C160" s="43"/>
      <c r="D160" s="43"/>
      <c r="E160" s="43"/>
      <c r="F160" s="101"/>
      <c r="G160" s="43"/>
      <c r="H160" s="43"/>
      <c r="I160" s="43"/>
      <c r="J160" s="43"/>
      <c r="K160" s="29"/>
      <c r="L160" s="43">
        <v>0</v>
      </c>
      <c r="M160" s="43">
        <v>0</v>
      </c>
      <c r="N160" s="43">
        <v>0</v>
      </c>
      <c r="O160" s="43">
        <v>0</v>
      </c>
      <c r="P160" s="29"/>
      <c r="Q160" s="43"/>
      <c r="R160" s="43"/>
      <c r="S160" s="43"/>
      <c r="T160" s="43"/>
    </row>
    <row r="161" spans="1:20" x14ac:dyDescent="0.3">
      <c r="A161" s="104">
        <v>160</v>
      </c>
      <c r="B161" s="43"/>
      <c r="C161" s="43"/>
      <c r="D161" s="43"/>
      <c r="E161" s="43"/>
      <c r="F161" s="101"/>
      <c r="G161" s="43"/>
      <c r="H161" s="43"/>
      <c r="I161" s="43"/>
      <c r="J161" s="43"/>
      <c r="K161" s="29"/>
      <c r="L161" s="43">
        <v>0</v>
      </c>
      <c r="M161" s="43">
        <v>0</v>
      </c>
      <c r="N161" s="43">
        <v>0</v>
      </c>
      <c r="O161" s="43">
        <v>0</v>
      </c>
      <c r="P161" s="29"/>
      <c r="Q161" s="43"/>
      <c r="R161" s="43"/>
      <c r="S161" s="43"/>
      <c r="T161" s="43"/>
    </row>
    <row r="162" spans="1:20" x14ac:dyDescent="0.3">
      <c r="A162" s="104">
        <v>161</v>
      </c>
      <c r="B162" s="43"/>
      <c r="C162" s="43"/>
      <c r="D162" s="43"/>
      <c r="E162" s="43"/>
      <c r="F162" s="101"/>
      <c r="G162" s="43"/>
      <c r="H162" s="43"/>
      <c r="I162" s="43"/>
      <c r="J162" s="43"/>
      <c r="K162" s="29"/>
      <c r="L162" s="43">
        <v>0</v>
      </c>
      <c r="M162" s="43">
        <v>0</v>
      </c>
      <c r="N162" s="43">
        <v>0</v>
      </c>
      <c r="O162" s="43">
        <v>0</v>
      </c>
      <c r="P162" s="29"/>
      <c r="Q162" s="43"/>
      <c r="R162" s="43"/>
      <c r="S162" s="43"/>
      <c r="T162" s="43"/>
    </row>
    <row r="163" spans="1:20" x14ac:dyDescent="0.3">
      <c r="A163" s="104">
        <v>162</v>
      </c>
      <c r="B163" s="43"/>
      <c r="C163" s="43"/>
      <c r="D163" s="43"/>
      <c r="E163" s="43"/>
      <c r="F163" s="101"/>
      <c r="G163" s="43"/>
      <c r="H163" s="43"/>
      <c r="I163" s="43"/>
      <c r="J163" s="43"/>
      <c r="K163" s="29"/>
      <c r="L163" s="43">
        <v>0</v>
      </c>
      <c r="M163" s="43">
        <v>0</v>
      </c>
      <c r="N163" s="43">
        <v>0</v>
      </c>
      <c r="O163" s="43">
        <v>0</v>
      </c>
      <c r="P163" s="29"/>
      <c r="Q163" s="43"/>
      <c r="R163" s="43"/>
      <c r="S163" s="43"/>
      <c r="T163" s="43"/>
    </row>
    <row r="164" spans="1:20" x14ac:dyDescent="0.3">
      <c r="A164" s="104">
        <v>163</v>
      </c>
      <c r="B164" s="43"/>
      <c r="C164" s="43"/>
      <c r="D164" s="43"/>
      <c r="E164" s="43"/>
      <c r="F164" s="101"/>
      <c r="G164" s="43"/>
      <c r="H164" s="43"/>
      <c r="I164" s="43"/>
      <c r="J164" s="43"/>
      <c r="K164" s="29"/>
      <c r="L164" s="43">
        <v>0</v>
      </c>
      <c r="M164" s="43">
        <v>0</v>
      </c>
      <c r="N164" s="43">
        <v>0</v>
      </c>
      <c r="O164" s="43">
        <v>0</v>
      </c>
      <c r="P164" s="29"/>
      <c r="Q164" s="43"/>
      <c r="R164" s="43"/>
      <c r="S164" s="43"/>
      <c r="T164" s="43"/>
    </row>
    <row r="165" spans="1:20" x14ac:dyDescent="0.3">
      <c r="A165" s="104">
        <v>164</v>
      </c>
      <c r="B165" s="43"/>
      <c r="C165" s="43"/>
      <c r="D165" s="43"/>
      <c r="E165" s="43"/>
      <c r="F165" s="101"/>
      <c r="G165" s="43"/>
      <c r="H165" s="43"/>
      <c r="I165" s="43"/>
      <c r="J165" s="43"/>
      <c r="K165" s="29"/>
      <c r="L165" s="43">
        <v>0</v>
      </c>
      <c r="M165" s="43">
        <v>0</v>
      </c>
      <c r="N165" s="43">
        <v>0</v>
      </c>
      <c r="O165" s="43">
        <v>0</v>
      </c>
      <c r="P165" s="29"/>
      <c r="Q165" s="43"/>
      <c r="R165" s="43"/>
      <c r="S165" s="43"/>
      <c r="T165" s="43"/>
    </row>
    <row r="166" spans="1:20" x14ac:dyDescent="0.3">
      <c r="A166" s="104">
        <v>165</v>
      </c>
      <c r="B166" s="43"/>
      <c r="C166" s="43"/>
      <c r="D166" s="43"/>
      <c r="E166" s="43"/>
      <c r="F166" s="101"/>
      <c r="G166" s="43"/>
      <c r="H166" s="43"/>
      <c r="I166" s="43"/>
      <c r="J166" s="43"/>
      <c r="K166" s="29"/>
      <c r="L166" s="43">
        <v>0</v>
      </c>
      <c r="M166" s="43">
        <v>0</v>
      </c>
      <c r="N166" s="43">
        <v>0</v>
      </c>
      <c r="O166" s="43">
        <v>0</v>
      </c>
      <c r="P166" s="29"/>
      <c r="Q166" s="43"/>
      <c r="R166" s="43"/>
      <c r="S166" s="43"/>
      <c r="T166" s="43"/>
    </row>
    <row r="167" spans="1:20" x14ac:dyDescent="0.3">
      <c r="A167" s="104">
        <v>166</v>
      </c>
      <c r="B167" s="43"/>
      <c r="C167" s="43"/>
      <c r="D167" s="43"/>
      <c r="E167" s="43"/>
      <c r="F167" s="101"/>
      <c r="G167" s="43"/>
      <c r="H167" s="43"/>
      <c r="I167" s="43"/>
      <c r="J167" s="43"/>
      <c r="K167" s="29"/>
      <c r="L167" s="43">
        <v>0</v>
      </c>
      <c r="M167" s="43">
        <v>0</v>
      </c>
      <c r="N167" s="43">
        <v>0</v>
      </c>
      <c r="O167" s="43">
        <v>0</v>
      </c>
      <c r="P167" s="29"/>
      <c r="Q167" s="43"/>
      <c r="R167" s="43"/>
      <c r="S167" s="43"/>
      <c r="T167" s="43"/>
    </row>
    <row r="168" spans="1:20" x14ac:dyDescent="0.3">
      <c r="A168" s="104">
        <v>167</v>
      </c>
      <c r="B168" s="43"/>
      <c r="C168" s="43"/>
      <c r="D168" s="43"/>
      <c r="E168" s="43"/>
      <c r="F168" s="101"/>
      <c r="G168" s="43"/>
      <c r="H168" s="43"/>
      <c r="I168" s="43"/>
      <c r="J168" s="43"/>
      <c r="K168" s="29"/>
      <c r="L168" s="43">
        <v>0</v>
      </c>
      <c r="M168" s="43">
        <v>0</v>
      </c>
      <c r="N168" s="43">
        <v>0</v>
      </c>
      <c r="O168" s="43">
        <v>0</v>
      </c>
      <c r="P168" s="29"/>
      <c r="Q168" s="43"/>
      <c r="R168" s="43"/>
      <c r="S168" s="43"/>
      <c r="T168" s="43"/>
    </row>
    <row r="169" spans="1:20" x14ac:dyDescent="0.3">
      <c r="A169" s="104">
        <v>168</v>
      </c>
      <c r="B169" s="43"/>
      <c r="C169" s="43"/>
      <c r="D169" s="43"/>
      <c r="E169" s="43"/>
      <c r="F169" s="101"/>
      <c r="G169" s="43"/>
      <c r="H169" s="43"/>
      <c r="I169" s="43"/>
      <c r="J169" s="43"/>
      <c r="K169" s="29"/>
      <c r="L169" s="43">
        <v>0</v>
      </c>
      <c r="M169" s="43">
        <v>0</v>
      </c>
      <c r="N169" s="43">
        <v>0</v>
      </c>
      <c r="O169" s="43">
        <v>0</v>
      </c>
      <c r="P169" s="29"/>
      <c r="Q169" s="43"/>
      <c r="R169" s="43"/>
      <c r="S169" s="43"/>
      <c r="T169" s="43"/>
    </row>
    <row r="170" spans="1:20" x14ac:dyDescent="0.3">
      <c r="A170" s="104">
        <v>169</v>
      </c>
      <c r="B170" s="43"/>
      <c r="C170" s="43"/>
      <c r="D170" s="43"/>
      <c r="E170" s="43"/>
      <c r="F170" s="101"/>
      <c r="G170" s="43"/>
      <c r="H170" s="43"/>
      <c r="I170" s="43"/>
      <c r="J170" s="43"/>
      <c r="K170" s="29"/>
      <c r="L170" s="43">
        <v>0</v>
      </c>
      <c r="M170" s="43">
        <v>0</v>
      </c>
      <c r="N170" s="43">
        <v>0</v>
      </c>
      <c r="O170" s="43">
        <v>0</v>
      </c>
      <c r="P170" s="29"/>
      <c r="Q170" s="43"/>
      <c r="R170" s="43"/>
      <c r="S170" s="43"/>
      <c r="T170" s="43"/>
    </row>
    <row r="171" spans="1:20" x14ac:dyDescent="0.3">
      <c r="A171" s="104">
        <v>170</v>
      </c>
      <c r="B171" s="43"/>
      <c r="C171" s="43"/>
      <c r="D171" s="43"/>
      <c r="E171" s="43"/>
      <c r="F171" s="101"/>
      <c r="G171" s="43"/>
      <c r="H171" s="43"/>
      <c r="I171" s="43"/>
      <c r="J171" s="43"/>
      <c r="K171" s="29"/>
      <c r="L171" s="43">
        <v>0</v>
      </c>
      <c r="M171" s="43">
        <v>0</v>
      </c>
      <c r="N171" s="43">
        <v>0</v>
      </c>
      <c r="O171" s="43">
        <v>0</v>
      </c>
      <c r="P171" s="29"/>
      <c r="Q171" s="43"/>
      <c r="R171" s="43"/>
      <c r="S171" s="43"/>
      <c r="T171" s="43"/>
    </row>
    <row r="172" spans="1:20" x14ac:dyDescent="0.3">
      <c r="A172" s="104">
        <v>171</v>
      </c>
      <c r="B172" s="43"/>
      <c r="C172" s="43"/>
      <c r="D172" s="43"/>
      <c r="E172" s="43"/>
      <c r="F172" s="101"/>
      <c r="G172" s="43"/>
      <c r="H172" s="43"/>
      <c r="I172" s="43"/>
      <c r="J172" s="43"/>
      <c r="K172" s="29"/>
      <c r="L172" s="43">
        <v>0</v>
      </c>
      <c r="M172" s="43">
        <v>0</v>
      </c>
      <c r="N172" s="43">
        <v>0</v>
      </c>
      <c r="O172" s="43">
        <v>0</v>
      </c>
      <c r="P172" s="29"/>
      <c r="Q172" s="43"/>
      <c r="R172" s="43"/>
      <c r="S172" s="43"/>
      <c r="T172" s="43"/>
    </row>
    <row r="173" spans="1:20" x14ac:dyDescent="0.3">
      <c r="A173" s="104">
        <v>172</v>
      </c>
      <c r="B173" s="43"/>
      <c r="C173" s="43"/>
      <c r="D173" s="43"/>
      <c r="E173" s="43"/>
      <c r="F173" s="101"/>
      <c r="G173" s="43"/>
      <c r="H173" s="43"/>
      <c r="I173" s="43"/>
      <c r="J173" s="43"/>
      <c r="K173" s="29"/>
      <c r="L173" s="43">
        <v>0</v>
      </c>
      <c r="M173" s="43">
        <v>0</v>
      </c>
      <c r="N173" s="43">
        <v>0</v>
      </c>
      <c r="O173" s="43">
        <v>0</v>
      </c>
      <c r="P173" s="29"/>
      <c r="Q173" s="43"/>
      <c r="R173" s="43"/>
      <c r="S173" s="43"/>
      <c r="T173" s="43"/>
    </row>
    <row r="174" spans="1:20" x14ac:dyDescent="0.3">
      <c r="A174" s="104">
        <v>173</v>
      </c>
      <c r="B174" s="43"/>
      <c r="C174" s="43"/>
      <c r="D174" s="43"/>
      <c r="E174" s="43"/>
      <c r="F174" s="101"/>
      <c r="G174" s="43"/>
      <c r="H174" s="43"/>
      <c r="I174" s="43"/>
      <c r="J174" s="43"/>
      <c r="K174" s="29"/>
      <c r="L174" s="43">
        <v>0</v>
      </c>
      <c r="M174" s="43">
        <v>0</v>
      </c>
      <c r="N174" s="43">
        <v>0</v>
      </c>
      <c r="O174" s="43">
        <v>0</v>
      </c>
      <c r="P174" s="29"/>
      <c r="Q174" s="43"/>
      <c r="R174" s="43"/>
      <c r="S174" s="43"/>
      <c r="T174" s="43"/>
    </row>
    <row r="175" spans="1:20" x14ac:dyDescent="0.3">
      <c r="A175" s="104">
        <v>174</v>
      </c>
      <c r="B175" s="43"/>
      <c r="C175" s="43"/>
      <c r="D175" s="43"/>
      <c r="E175" s="43"/>
      <c r="F175" s="101"/>
      <c r="G175" s="43"/>
      <c r="H175" s="43"/>
      <c r="I175" s="43"/>
      <c r="J175" s="43"/>
      <c r="K175" s="29"/>
      <c r="L175" s="43">
        <v>0</v>
      </c>
      <c r="M175" s="43">
        <v>0</v>
      </c>
      <c r="N175" s="43">
        <v>0</v>
      </c>
      <c r="O175" s="43">
        <v>0</v>
      </c>
      <c r="P175" s="29"/>
      <c r="Q175" s="43"/>
      <c r="R175" s="43"/>
      <c r="S175" s="43"/>
      <c r="T175" s="43"/>
    </row>
    <row r="176" spans="1:20" x14ac:dyDescent="0.3">
      <c r="A176" s="104">
        <v>175</v>
      </c>
      <c r="B176" s="43"/>
      <c r="C176" s="43"/>
      <c r="D176" s="43"/>
      <c r="E176" s="43"/>
      <c r="F176" s="101"/>
      <c r="G176" s="43"/>
      <c r="H176" s="43"/>
      <c r="I176" s="43"/>
      <c r="J176" s="43"/>
      <c r="K176" s="29"/>
      <c r="L176" s="43">
        <v>0</v>
      </c>
      <c r="M176" s="43">
        <v>0</v>
      </c>
      <c r="N176" s="43">
        <v>0</v>
      </c>
      <c r="O176" s="43">
        <v>0</v>
      </c>
      <c r="P176" s="29"/>
      <c r="Q176" s="43"/>
      <c r="R176" s="43"/>
      <c r="S176" s="43"/>
      <c r="T176" s="43"/>
    </row>
    <row r="177" spans="1:20" x14ac:dyDescent="0.3">
      <c r="A177" s="104">
        <v>176</v>
      </c>
      <c r="B177" s="43"/>
      <c r="C177" s="43"/>
      <c r="D177" s="43"/>
      <c r="E177" s="43"/>
      <c r="F177" s="101"/>
      <c r="G177" s="43"/>
      <c r="H177" s="43"/>
      <c r="I177" s="43"/>
      <c r="J177" s="43"/>
      <c r="K177" s="29"/>
      <c r="L177" s="43">
        <v>0</v>
      </c>
      <c r="M177" s="43">
        <v>0</v>
      </c>
      <c r="N177" s="43">
        <v>0</v>
      </c>
      <c r="O177" s="43">
        <v>0</v>
      </c>
      <c r="P177" s="29"/>
      <c r="Q177" s="43"/>
      <c r="R177" s="43"/>
      <c r="S177" s="43"/>
      <c r="T177" s="43"/>
    </row>
    <row r="178" spans="1:20" x14ac:dyDescent="0.3">
      <c r="A178" s="104">
        <v>177</v>
      </c>
      <c r="B178" s="43"/>
      <c r="C178" s="43"/>
      <c r="D178" s="43"/>
      <c r="E178" s="43"/>
      <c r="F178" s="101"/>
      <c r="G178" s="43"/>
      <c r="H178" s="43"/>
      <c r="I178" s="43"/>
      <c r="J178" s="43"/>
      <c r="K178" s="29"/>
      <c r="L178" s="43">
        <v>0</v>
      </c>
      <c r="M178" s="43">
        <v>0</v>
      </c>
      <c r="N178" s="43">
        <v>0</v>
      </c>
      <c r="O178" s="43">
        <v>0</v>
      </c>
      <c r="P178" s="29"/>
      <c r="Q178" s="43"/>
      <c r="R178" s="43"/>
      <c r="S178" s="43"/>
      <c r="T178" s="43"/>
    </row>
    <row r="179" spans="1:20" x14ac:dyDescent="0.3">
      <c r="A179" s="104">
        <v>178</v>
      </c>
      <c r="B179" s="43"/>
      <c r="C179" s="43"/>
      <c r="D179" s="43"/>
      <c r="E179" s="43"/>
      <c r="F179" s="101"/>
      <c r="G179" s="43"/>
      <c r="H179" s="43"/>
      <c r="I179" s="43"/>
      <c r="J179" s="43"/>
      <c r="K179" s="29"/>
      <c r="L179" s="43">
        <v>0</v>
      </c>
      <c r="M179" s="43">
        <v>0</v>
      </c>
      <c r="N179" s="43">
        <v>0</v>
      </c>
      <c r="O179" s="43">
        <v>0</v>
      </c>
      <c r="P179" s="29"/>
      <c r="Q179" s="43"/>
      <c r="R179" s="43"/>
      <c r="S179" s="43"/>
      <c r="T179" s="43"/>
    </row>
    <row r="180" spans="1:20" x14ac:dyDescent="0.3">
      <c r="A180" s="104">
        <v>179</v>
      </c>
      <c r="B180" s="43"/>
      <c r="C180" s="43"/>
      <c r="D180" s="43"/>
      <c r="E180" s="43"/>
      <c r="F180" s="101"/>
      <c r="G180" s="43"/>
      <c r="H180" s="43"/>
      <c r="I180" s="43"/>
      <c r="J180" s="43"/>
      <c r="K180" s="29"/>
      <c r="L180" s="43">
        <v>0</v>
      </c>
      <c r="M180" s="43">
        <v>0</v>
      </c>
      <c r="N180" s="43">
        <v>0</v>
      </c>
      <c r="O180" s="43">
        <v>0</v>
      </c>
      <c r="P180" s="29"/>
      <c r="Q180" s="43"/>
      <c r="R180" s="43"/>
      <c r="S180" s="43"/>
      <c r="T180" s="43"/>
    </row>
    <row r="181" spans="1:20" x14ac:dyDescent="0.3">
      <c r="A181" s="104">
        <v>180</v>
      </c>
      <c r="B181" s="43"/>
      <c r="C181" s="43"/>
      <c r="D181" s="43"/>
      <c r="E181" s="43"/>
      <c r="F181" s="101"/>
      <c r="G181" s="43"/>
      <c r="H181" s="43"/>
      <c r="I181" s="43"/>
      <c r="J181" s="43"/>
      <c r="K181" s="29"/>
      <c r="L181" s="43">
        <v>0</v>
      </c>
      <c r="M181" s="43">
        <v>0</v>
      </c>
      <c r="N181" s="43">
        <v>0</v>
      </c>
      <c r="O181" s="43">
        <v>0</v>
      </c>
      <c r="P181" s="29"/>
      <c r="Q181" s="43"/>
      <c r="R181" s="43"/>
      <c r="S181" s="43"/>
      <c r="T181" s="43"/>
    </row>
    <row r="182" spans="1:20" x14ac:dyDescent="0.3">
      <c r="A182" s="104">
        <v>181</v>
      </c>
      <c r="B182" s="43"/>
      <c r="C182" s="43"/>
      <c r="D182" s="43"/>
      <c r="E182" s="43"/>
      <c r="F182" s="101"/>
      <c r="G182" s="43"/>
      <c r="H182" s="43"/>
      <c r="I182" s="43"/>
      <c r="J182" s="43"/>
      <c r="K182" s="29"/>
      <c r="L182" s="43">
        <v>0</v>
      </c>
      <c r="M182" s="43">
        <v>0</v>
      </c>
      <c r="N182" s="43">
        <v>0</v>
      </c>
      <c r="O182" s="43">
        <v>0</v>
      </c>
      <c r="P182" s="29"/>
    </row>
    <row r="183" spans="1:20" x14ac:dyDescent="0.3">
      <c r="A183" s="104">
        <v>182</v>
      </c>
      <c r="B183" s="43"/>
      <c r="C183" s="43"/>
      <c r="D183" s="43"/>
      <c r="E183" s="43"/>
      <c r="F183" s="101"/>
      <c r="G183" s="43"/>
      <c r="H183" s="43"/>
      <c r="I183" s="43"/>
      <c r="J183" s="43"/>
      <c r="K183" s="29"/>
      <c r="L183" s="43">
        <v>0</v>
      </c>
      <c r="M183" s="43">
        <v>0</v>
      </c>
      <c r="N183" s="43">
        <v>0</v>
      </c>
      <c r="O183" s="43">
        <v>0</v>
      </c>
      <c r="P183" s="29"/>
    </row>
    <row r="184" spans="1:20" x14ac:dyDescent="0.3">
      <c r="A184" s="104">
        <v>183</v>
      </c>
      <c r="B184" s="43"/>
      <c r="C184" s="43"/>
      <c r="D184" s="43"/>
      <c r="E184" s="43"/>
      <c r="F184" s="101"/>
      <c r="G184" s="43"/>
      <c r="H184" s="43"/>
      <c r="I184" s="43"/>
      <c r="J184" s="43"/>
      <c r="K184" s="29"/>
      <c r="L184" s="43">
        <v>0</v>
      </c>
      <c r="M184" s="43">
        <v>0</v>
      </c>
      <c r="N184" s="43">
        <v>0</v>
      </c>
      <c r="O184" s="43">
        <v>0</v>
      </c>
      <c r="P184" s="43"/>
    </row>
    <row r="185" spans="1:20" x14ac:dyDescent="0.3">
      <c r="A185" s="104">
        <v>184</v>
      </c>
      <c r="B185" s="43"/>
      <c r="C185" s="43"/>
      <c r="D185" s="43"/>
      <c r="E185" s="43"/>
      <c r="G185" s="43"/>
      <c r="H185" s="43"/>
      <c r="I185" s="43"/>
      <c r="J185" s="43"/>
      <c r="K185" s="29"/>
      <c r="L185" s="43">
        <v>0</v>
      </c>
      <c r="M185" s="43">
        <v>0</v>
      </c>
      <c r="N185" s="43">
        <v>0</v>
      </c>
      <c r="O185" s="43">
        <v>0</v>
      </c>
      <c r="P185" s="43"/>
    </row>
    <row r="186" spans="1:20" x14ac:dyDescent="0.3">
      <c r="A186" s="104">
        <v>185</v>
      </c>
      <c r="B186" s="43"/>
      <c r="C186" s="43"/>
      <c r="D186" s="43"/>
      <c r="E186" s="43"/>
      <c r="G186" s="43"/>
      <c r="H186" s="43"/>
      <c r="I186" s="43"/>
      <c r="J186" s="43"/>
      <c r="K186" s="29"/>
      <c r="L186" s="43"/>
      <c r="M186" s="43"/>
      <c r="N186" s="43"/>
      <c r="O186" s="43"/>
      <c r="P186" s="43"/>
    </row>
    <row r="187" spans="1:20" x14ac:dyDescent="0.3">
      <c r="A187" s="104">
        <v>186</v>
      </c>
      <c r="B187" s="43"/>
      <c r="C187" s="43"/>
      <c r="D187" s="43"/>
      <c r="E187" s="43"/>
      <c r="G187" s="43"/>
      <c r="H187" s="43"/>
      <c r="I187" s="43"/>
      <c r="J187" s="43"/>
      <c r="K187" s="29"/>
      <c r="L187" s="43"/>
      <c r="M187" s="43"/>
      <c r="N187" s="43"/>
      <c r="O187" s="43"/>
    </row>
    <row r="188" spans="1:20" x14ac:dyDescent="0.3">
      <c r="A188" s="104">
        <v>187</v>
      </c>
      <c r="B188" s="43"/>
      <c r="C188" s="43"/>
      <c r="D188" s="43"/>
      <c r="E188" s="43"/>
      <c r="G188" s="43"/>
      <c r="H188" s="43"/>
      <c r="I188" s="43"/>
      <c r="J188" s="43"/>
      <c r="K188" s="29"/>
      <c r="L188" s="43"/>
      <c r="M188" s="43"/>
      <c r="N188" s="43"/>
      <c r="O188" s="43"/>
    </row>
    <row r="189" spans="1:20" x14ac:dyDescent="0.3">
      <c r="A189" s="104">
        <v>188</v>
      </c>
      <c r="B189" s="43"/>
      <c r="C189" s="43"/>
      <c r="D189" s="43"/>
      <c r="E189" s="43"/>
      <c r="G189" s="43"/>
      <c r="H189" s="43"/>
      <c r="I189" s="43"/>
      <c r="J189" s="43"/>
      <c r="K189" s="29"/>
      <c r="L189" s="43"/>
      <c r="M189" s="43"/>
      <c r="N189" s="43"/>
      <c r="O189" s="43"/>
    </row>
    <row r="190" spans="1:20" x14ac:dyDescent="0.3">
      <c r="A190" s="104">
        <v>189</v>
      </c>
      <c r="B190" s="43"/>
      <c r="C190" s="43"/>
      <c r="D190" s="43"/>
      <c r="E190" s="43"/>
      <c r="G190" s="43"/>
      <c r="H190" s="43"/>
      <c r="I190" s="43"/>
      <c r="J190" s="43"/>
      <c r="K190" s="29"/>
      <c r="L190" s="43"/>
      <c r="M190" s="43"/>
      <c r="N190" s="43"/>
      <c r="O190" s="43"/>
    </row>
    <row r="191" spans="1:20" x14ac:dyDescent="0.3">
      <c r="A191" s="104">
        <v>190</v>
      </c>
      <c r="B191" s="43"/>
      <c r="C191" s="43"/>
      <c r="D191" s="43"/>
      <c r="E191" s="43"/>
      <c r="G191" s="43"/>
      <c r="H191" s="43"/>
      <c r="I191" s="43"/>
      <c r="J191" s="43"/>
      <c r="K191" s="29"/>
      <c r="L191" s="43"/>
      <c r="M191" s="43"/>
      <c r="N191" s="43"/>
      <c r="O191" s="43"/>
    </row>
    <row r="192" spans="1:20" x14ac:dyDescent="0.3">
      <c r="A192" s="104">
        <v>191</v>
      </c>
      <c r="B192" s="43"/>
      <c r="C192" s="43"/>
      <c r="D192" s="43"/>
      <c r="E192" s="43"/>
      <c r="G192" s="43"/>
      <c r="H192" s="43"/>
      <c r="I192" s="43"/>
      <c r="J192" s="43"/>
      <c r="K192" s="29"/>
      <c r="L192" s="43"/>
      <c r="M192" s="43"/>
      <c r="N192" s="43"/>
      <c r="O192" s="43"/>
    </row>
    <row r="193" spans="1:15" x14ac:dyDescent="0.3">
      <c r="A193" s="104">
        <v>192</v>
      </c>
      <c r="B193" s="43"/>
      <c r="C193" s="43"/>
      <c r="D193" s="43"/>
      <c r="E193" s="43"/>
      <c r="G193" s="43"/>
      <c r="H193" s="43"/>
      <c r="I193" s="43"/>
      <c r="J193" s="43"/>
      <c r="K193" s="29"/>
      <c r="L193" s="43"/>
      <c r="M193" s="43"/>
      <c r="N193" s="43"/>
      <c r="O193" s="43"/>
    </row>
    <row r="194" spans="1:15" x14ac:dyDescent="0.3">
      <c r="A194" s="104">
        <v>193</v>
      </c>
      <c r="B194" s="43"/>
      <c r="C194" s="43"/>
      <c r="D194" s="43"/>
      <c r="E194" s="43"/>
      <c r="G194" s="43"/>
      <c r="H194" s="43"/>
      <c r="I194" s="43"/>
      <c r="J194" s="43"/>
      <c r="K194" s="29"/>
      <c r="L194" s="43"/>
      <c r="M194" s="43"/>
      <c r="N194" s="43"/>
      <c r="O194" s="43"/>
    </row>
    <row r="195" spans="1:15" x14ac:dyDescent="0.3">
      <c r="A195" s="104">
        <v>194</v>
      </c>
      <c r="B195" s="43"/>
      <c r="C195" s="43"/>
      <c r="D195" s="43"/>
      <c r="E195" s="43"/>
      <c r="G195" s="43"/>
      <c r="H195" s="43"/>
      <c r="I195" s="43"/>
      <c r="J195" s="43"/>
      <c r="K195" s="29"/>
      <c r="L195" s="43"/>
      <c r="M195" s="43"/>
      <c r="N195" s="43"/>
      <c r="O195" s="43"/>
    </row>
    <row r="196" spans="1:15" x14ac:dyDescent="0.3">
      <c r="A196" s="104">
        <v>195</v>
      </c>
      <c r="B196" s="43"/>
      <c r="C196" s="43"/>
      <c r="D196" s="43"/>
      <c r="E196" s="43"/>
      <c r="G196" s="43"/>
      <c r="H196" s="43"/>
      <c r="I196" s="43"/>
      <c r="J196" s="43"/>
      <c r="K196" s="29"/>
      <c r="L196" s="43"/>
      <c r="M196" s="43"/>
      <c r="N196" s="43"/>
      <c r="O196" s="43"/>
    </row>
    <row r="197" spans="1:15" x14ac:dyDescent="0.3">
      <c r="A197" s="104">
        <v>196</v>
      </c>
      <c r="B197" s="43"/>
      <c r="C197" s="43"/>
      <c r="D197" s="43"/>
      <c r="E197" s="43"/>
      <c r="G197" s="43"/>
      <c r="H197" s="43"/>
      <c r="I197" s="43"/>
      <c r="J197" s="43"/>
      <c r="K197" s="29"/>
      <c r="L197" s="43"/>
      <c r="M197" s="43"/>
      <c r="N197" s="43"/>
      <c r="O197" s="43"/>
    </row>
    <row r="198" spans="1:15" x14ac:dyDescent="0.3">
      <c r="A198" s="104">
        <v>197</v>
      </c>
      <c r="B198" s="43"/>
      <c r="C198" s="43"/>
      <c r="D198" s="43"/>
      <c r="E198" s="43"/>
      <c r="G198" s="43"/>
      <c r="H198" s="43"/>
      <c r="I198" s="43"/>
      <c r="J198" s="43"/>
      <c r="K198" s="29"/>
      <c r="L198" s="43"/>
      <c r="M198" s="43"/>
      <c r="N198" s="43"/>
      <c r="O198" s="43"/>
    </row>
    <row r="199" spans="1:15" x14ac:dyDescent="0.3">
      <c r="A199" s="104">
        <v>198</v>
      </c>
      <c r="B199" s="43"/>
      <c r="C199" s="43"/>
      <c r="D199" s="43"/>
      <c r="E199" s="43"/>
      <c r="G199" s="43"/>
      <c r="H199" s="43"/>
      <c r="I199" s="43"/>
      <c r="J199" s="43"/>
      <c r="K199" s="29"/>
      <c r="L199" s="43"/>
      <c r="M199" s="43"/>
      <c r="N199" s="43"/>
      <c r="O199" s="43"/>
    </row>
    <row r="200" spans="1:15" x14ac:dyDescent="0.3">
      <c r="A200" s="104">
        <v>199</v>
      </c>
      <c r="B200" s="43"/>
      <c r="C200" s="43"/>
      <c r="D200" s="43"/>
      <c r="E200" s="43"/>
      <c r="G200" s="43"/>
      <c r="H200" s="43"/>
      <c r="I200" s="43"/>
      <c r="J200" s="43"/>
      <c r="K200" s="29"/>
      <c r="L200" s="43"/>
      <c r="M200" s="43"/>
      <c r="N200" s="43"/>
      <c r="O200" s="43"/>
    </row>
    <row r="201" spans="1:15" x14ac:dyDescent="0.3">
      <c r="A201" s="104">
        <v>200</v>
      </c>
      <c r="B201" s="43"/>
      <c r="C201" s="43"/>
      <c r="D201" s="43"/>
      <c r="E201" s="43"/>
      <c r="G201" s="43"/>
      <c r="H201" s="43"/>
      <c r="I201" s="43"/>
      <c r="J201" s="43"/>
      <c r="K201" s="29"/>
      <c r="L201" s="43"/>
      <c r="M201" s="43"/>
      <c r="N201" s="43"/>
      <c r="O201" s="43"/>
    </row>
    <row r="202" spans="1:15" x14ac:dyDescent="0.3">
      <c r="A202" s="104">
        <v>201</v>
      </c>
      <c r="B202" s="43"/>
      <c r="C202" s="43"/>
      <c r="D202" s="43"/>
      <c r="E202" s="43"/>
      <c r="G202" s="43"/>
      <c r="H202" s="43"/>
      <c r="I202" s="43"/>
      <c r="J202" s="43"/>
      <c r="K202" s="29"/>
      <c r="L202" s="43"/>
      <c r="M202" s="43"/>
      <c r="N202" s="43"/>
      <c r="O202" s="43"/>
    </row>
    <row r="203" spans="1:15" x14ac:dyDescent="0.3">
      <c r="A203" s="104">
        <v>202</v>
      </c>
      <c r="B203" s="43"/>
      <c r="C203" s="43"/>
      <c r="D203" s="43"/>
      <c r="E203" s="43"/>
      <c r="G203" s="43"/>
      <c r="H203" s="43"/>
      <c r="I203" s="43"/>
      <c r="J203" s="43"/>
      <c r="K203" s="29"/>
      <c r="L203" s="43"/>
      <c r="M203" s="43"/>
      <c r="N203" s="43"/>
      <c r="O203" s="43"/>
    </row>
    <row r="204" spans="1:15" x14ac:dyDescent="0.3">
      <c r="A204" s="104">
        <v>203</v>
      </c>
      <c r="B204" s="43"/>
      <c r="C204" s="43"/>
      <c r="D204" s="43"/>
      <c r="E204" s="43"/>
      <c r="G204" s="43"/>
      <c r="H204" s="43"/>
      <c r="I204" s="43"/>
      <c r="J204" s="43"/>
      <c r="K204" s="29"/>
      <c r="L204" s="43"/>
      <c r="M204" s="43"/>
      <c r="N204" s="43"/>
      <c r="O204" s="43"/>
    </row>
    <row r="205" spans="1:15" x14ac:dyDescent="0.3">
      <c r="A205" s="104">
        <v>204</v>
      </c>
      <c r="B205" s="43"/>
      <c r="C205" s="43"/>
      <c r="D205" s="43"/>
      <c r="E205" s="43"/>
      <c r="G205" s="43"/>
      <c r="H205" s="43"/>
      <c r="I205" s="43"/>
      <c r="J205" s="43"/>
      <c r="K205" s="29"/>
      <c r="L205" s="43"/>
      <c r="M205" s="43"/>
      <c r="N205" s="43"/>
      <c r="O205" s="43"/>
    </row>
    <row r="206" spans="1:15" x14ac:dyDescent="0.3">
      <c r="A206" s="104">
        <v>205</v>
      </c>
      <c r="B206" s="43"/>
      <c r="C206" s="43"/>
      <c r="D206" s="43"/>
      <c r="E206" s="43"/>
      <c r="G206" s="43"/>
      <c r="H206" s="43"/>
      <c r="I206" s="43"/>
      <c r="J206" s="43"/>
      <c r="K206" s="29"/>
      <c r="L206" s="43"/>
      <c r="M206" s="43"/>
      <c r="N206" s="43"/>
      <c r="O206" s="43"/>
    </row>
    <row r="207" spans="1:15" x14ac:dyDescent="0.3">
      <c r="A207" s="104">
        <v>206</v>
      </c>
      <c r="B207" s="43"/>
      <c r="C207" s="43"/>
      <c r="D207" s="43"/>
      <c r="E207" s="43"/>
      <c r="G207" s="43"/>
      <c r="H207" s="43"/>
      <c r="I207" s="43"/>
      <c r="J207" s="43"/>
      <c r="K207" s="29"/>
      <c r="L207" s="43"/>
      <c r="M207" s="43"/>
      <c r="N207" s="43"/>
      <c r="O207" s="43"/>
    </row>
    <row r="208" spans="1:15" x14ac:dyDescent="0.3">
      <c r="A208" s="104">
        <v>207</v>
      </c>
      <c r="B208" s="43"/>
      <c r="C208" s="43"/>
      <c r="D208" s="43"/>
      <c r="E208" s="43"/>
      <c r="G208" s="43"/>
      <c r="H208" s="43"/>
      <c r="I208" s="43"/>
      <c r="J208" s="43"/>
      <c r="K208" s="29"/>
      <c r="L208" s="43"/>
      <c r="M208" s="43"/>
      <c r="N208" s="43"/>
      <c r="O208" s="43"/>
    </row>
    <row r="209" spans="1:15" x14ac:dyDescent="0.3">
      <c r="A209" s="104">
        <v>208</v>
      </c>
      <c r="B209" s="43"/>
      <c r="C209" s="43"/>
      <c r="D209" s="43"/>
      <c r="E209" s="43"/>
      <c r="G209" s="43"/>
      <c r="H209" s="43"/>
      <c r="I209" s="43"/>
      <c r="J209" s="43"/>
      <c r="K209" s="29"/>
      <c r="L209" s="43"/>
      <c r="M209" s="43"/>
      <c r="N209" s="43"/>
      <c r="O209" s="43"/>
    </row>
    <row r="210" spans="1:15" x14ac:dyDescent="0.3">
      <c r="A210" s="104">
        <v>209</v>
      </c>
      <c r="B210" s="43"/>
      <c r="C210" s="43"/>
      <c r="D210" s="43"/>
      <c r="E210" s="43"/>
      <c r="G210" s="43"/>
      <c r="H210" s="43"/>
      <c r="I210" s="43"/>
      <c r="J210" s="43"/>
      <c r="K210" s="29"/>
      <c r="L210" s="43"/>
      <c r="M210" s="43"/>
      <c r="N210" s="43"/>
      <c r="O210" s="43"/>
    </row>
    <row r="211" spans="1:15" x14ac:dyDescent="0.3">
      <c r="A211" s="104">
        <v>210</v>
      </c>
      <c r="B211" s="43"/>
      <c r="C211" s="43"/>
      <c r="D211" s="43"/>
      <c r="E211" s="43"/>
      <c r="G211" s="43"/>
      <c r="H211" s="43"/>
      <c r="I211" s="43"/>
      <c r="J211" s="43"/>
      <c r="K211" s="29"/>
      <c r="L211" s="43"/>
      <c r="M211" s="43"/>
      <c r="N211" s="43"/>
      <c r="O211" s="43"/>
    </row>
    <row r="212" spans="1:15" x14ac:dyDescent="0.3">
      <c r="A212" s="104">
        <v>211</v>
      </c>
      <c r="B212" s="43"/>
      <c r="C212" s="43"/>
      <c r="D212" s="43"/>
      <c r="E212" s="43"/>
      <c r="G212" s="43"/>
      <c r="H212" s="43"/>
      <c r="I212" s="43"/>
      <c r="J212" s="43"/>
      <c r="K212" s="29"/>
      <c r="L212" s="43"/>
      <c r="M212" s="43"/>
      <c r="N212" s="43"/>
      <c r="O212" s="43"/>
    </row>
    <row r="213" spans="1:15" x14ac:dyDescent="0.3">
      <c r="A213" s="104">
        <v>212</v>
      </c>
      <c r="B213" s="43"/>
      <c r="C213" s="43"/>
      <c r="D213" s="43"/>
      <c r="E213" s="43"/>
      <c r="G213" s="43"/>
      <c r="H213" s="43"/>
      <c r="I213" s="43"/>
      <c r="J213" s="43"/>
      <c r="K213" s="29"/>
      <c r="L213" s="43"/>
      <c r="M213" s="43"/>
      <c r="N213" s="43"/>
      <c r="O213" s="43"/>
    </row>
    <row r="214" spans="1:15" x14ac:dyDescent="0.3">
      <c r="A214" s="104">
        <v>213</v>
      </c>
      <c r="B214" s="43"/>
      <c r="C214" s="43"/>
      <c r="D214" s="43"/>
      <c r="E214" s="43"/>
      <c r="G214" s="43"/>
      <c r="H214" s="43"/>
      <c r="I214" s="43"/>
      <c r="J214" s="43"/>
      <c r="K214" s="29"/>
      <c r="L214" s="43"/>
      <c r="M214" s="43"/>
      <c r="N214" s="43"/>
      <c r="O214" s="43"/>
    </row>
    <row r="215" spans="1:15" x14ac:dyDescent="0.3">
      <c r="A215" s="104">
        <v>214</v>
      </c>
      <c r="B215" s="43"/>
      <c r="C215" s="43"/>
      <c r="D215" s="43"/>
      <c r="E215" s="43"/>
      <c r="G215" s="43"/>
      <c r="H215" s="43"/>
      <c r="I215" s="43"/>
      <c r="J215" s="43"/>
      <c r="K215" s="29"/>
      <c r="L215" s="43"/>
      <c r="M215" s="43"/>
      <c r="N215" s="43"/>
      <c r="O215" s="43"/>
    </row>
    <row r="216" spans="1:15" x14ac:dyDescent="0.3">
      <c r="A216" s="104">
        <v>215</v>
      </c>
      <c r="B216" s="43"/>
      <c r="C216" s="43"/>
      <c r="D216" s="43"/>
      <c r="E216" s="43"/>
      <c r="G216" s="43"/>
      <c r="H216" s="43"/>
      <c r="I216" s="43"/>
      <c r="J216" s="43"/>
      <c r="K216" s="29"/>
      <c r="L216" s="43"/>
      <c r="M216" s="43"/>
      <c r="N216" s="43"/>
      <c r="O216" s="43"/>
    </row>
    <row r="217" spans="1:15" x14ac:dyDescent="0.3">
      <c r="A217" s="104">
        <v>216</v>
      </c>
      <c r="B217" s="43"/>
      <c r="C217" s="43"/>
      <c r="D217" s="43"/>
      <c r="E217" s="43"/>
      <c r="G217" s="43"/>
      <c r="H217" s="43"/>
      <c r="I217" s="43"/>
      <c r="J217" s="43"/>
      <c r="K217" s="29"/>
      <c r="L217" s="43"/>
      <c r="M217" s="43"/>
      <c r="N217" s="43"/>
      <c r="O217" s="43"/>
    </row>
    <row r="218" spans="1:15" x14ac:dyDescent="0.3">
      <c r="A218" s="104">
        <v>217</v>
      </c>
      <c r="B218" s="43"/>
      <c r="C218" s="43"/>
      <c r="D218" s="43"/>
      <c r="E218" s="43"/>
      <c r="G218" s="43"/>
      <c r="H218" s="43"/>
      <c r="I218" s="43"/>
      <c r="J218" s="43"/>
      <c r="K218" s="29"/>
      <c r="L218" s="43"/>
      <c r="M218" s="43"/>
      <c r="N218" s="43"/>
      <c r="O218" s="43"/>
    </row>
    <row r="219" spans="1:15" x14ac:dyDescent="0.3">
      <c r="A219" s="104">
        <v>218</v>
      </c>
      <c r="B219" s="43"/>
      <c r="C219" s="43"/>
      <c r="D219" s="43"/>
      <c r="E219" s="43"/>
      <c r="G219" s="43"/>
      <c r="H219" s="43"/>
      <c r="I219" s="43"/>
      <c r="J219" s="43"/>
      <c r="K219" s="29"/>
      <c r="L219" s="43"/>
      <c r="M219" s="43"/>
      <c r="N219" s="43"/>
      <c r="O219" s="43"/>
    </row>
    <row r="220" spans="1:15" x14ac:dyDescent="0.3">
      <c r="A220" s="104">
        <v>219</v>
      </c>
      <c r="B220" s="43"/>
      <c r="C220" s="43"/>
      <c r="D220" s="43"/>
      <c r="E220" s="43"/>
      <c r="G220" s="43"/>
      <c r="H220" s="43"/>
      <c r="I220" s="43"/>
      <c r="J220" s="43"/>
      <c r="K220" s="29"/>
      <c r="L220" s="43"/>
      <c r="M220" s="43"/>
      <c r="N220" s="43"/>
      <c r="O220" s="43"/>
    </row>
    <row r="221" spans="1:15" x14ac:dyDescent="0.3">
      <c r="A221" s="104">
        <v>220</v>
      </c>
      <c r="B221" s="43"/>
      <c r="C221" s="43"/>
      <c r="D221" s="43"/>
      <c r="E221" s="43"/>
      <c r="G221" s="43"/>
      <c r="H221" s="43"/>
      <c r="I221" s="43"/>
      <c r="J221" s="43"/>
      <c r="K221" s="29"/>
      <c r="L221" s="43"/>
      <c r="M221" s="43"/>
      <c r="N221" s="43"/>
      <c r="O221" s="43"/>
    </row>
    <row r="222" spans="1:15" x14ac:dyDescent="0.3">
      <c r="A222" s="104">
        <v>221</v>
      </c>
      <c r="B222" s="43"/>
      <c r="C222" s="43"/>
      <c r="D222" s="43"/>
      <c r="E222" s="43"/>
      <c r="G222" s="43"/>
      <c r="H222" s="43"/>
      <c r="I222" s="43"/>
      <c r="J222" s="43"/>
      <c r="K222" s="29"/>
      <c r="L222" s="43"/>
      <c r="M222" s="43"/>
      <c r="N222" s="43"/>
      <c r="O222" s="43"/>
    </row>
    <row r="223" spans="1:15" x14ac:dyDescent="0.3">
      <c r="A223" s="104">
        <v>222</v>
      </c>
      <c r="B223" s="43"/>
      <c r="C223" s="43"/>
      <c r="D223" s="43"/>
      <c r="E223" s="43"/>
      <c r="G223" s="43"/>
      <c r="H223" s="43"/>
      <c r="I223" s="43"/>
      <c r="J223" s="43"/>
      <c r="K223" s="29"/>
      <c r="L223" s="43"/>
      <c r="M223" s="43"/>
      <c r="N223" s="43"/>
      <c r="O223" s="43"/>
    </row>
    <row r="224" spans="1:15" x14ac:dyDescent="0.3">
      <c r="A224" s="104">
        <v>223</v>
      </c>
      <c r="G224" s="43"/>
      <c r="H224" s="43"/>
      <c r="I224" s="43"/>
      <c r="J224" s="43"/>
      <c r="K224" s="29"/>
    </row>
    <row r="225" spans="1:11" x14ac:dyDescent="0.3">
      <c r="A225" s="104">
        <v>224</v>
      </c>
      <c r="K225" s="29"/>
    </row>
    <row r="226" spans="1:11" x14ac:dyDescent="0.3">
      <c r="A226" s="104">
        <v>225</v>
      </c>
      <c r="K226" s="29"/>
    </row>
    <row r="227" spans="1:11" x14ac:dyDescent="0.3">
      <c r="A227" s="104">
        <v>226</v>
      </c>
      <c r="K227" s="29"/>
    </row>
    <row r="228" spans="1:11" x14ac:dyDescent="0.3">
      <c r="A228" s="104">
        <v>227</v>
      </c>
      <c r="K228" s="29"/>
    </row>
    <row r="229" spans="1:11" x14ac:dyDescent="0.3">
      <c r="A229" s="104">
        <v>228</v>
      </c>
      <c r="K229" s="29"/>
    </row>
    <row r="230" spans="1:11" x14ac:dyDescent="0.3">
      <c r="A230" s="104">
        <v>229</v>
      </c>
      <c r="K230" s="29"/>
    </row>
    <row r="231" spans="1:11" x14ac:dyDescent="0.3">
      <c r="A231" s="104">
        <v>230</v>
      </c>
      <c r="K231" s="29"/>
    </row>
    <row r="232" spans="1:11" x14ac:dyDescent="0.3">
      <c r="A232" s="104">
        <v>231</v>
      </c>
      <c r="K232" s="29"/>
    </row>
    <row r="233" spans="1:11" x14ac:dyDescent="0.3">
      <c r="A233" s="104">
        <v>232</v>
      </c>
      <c r="K233" s="29"/>
    </row>
    <row r="234" spans="1:11" x14ac:dyDescent="0.3">
      <c r="A234" s="104">
        <v>233</v>
      </c>
      <c r="K234" s="29"/>
    </row>
    <row r="235" spans="1:11" x14ac:dyDescent="0.3">
      <c r="A235" s="104">
        <v>234</v>
      </c>
      <c r="K235" s="29"/>
    </row>
    <row r="236" spans="1:11" x14ac:dyDescent="0.3">
      <c r="A236" s="104">
        <v>235</v>
      </c>
      <c r="K236" s="29"/>
    </row>
    <row r="237" spans="1:11" x14ac:dyDescent="0.3">
      <c r="A237" s="104">
        <v>236</v>
      </c>
      <c r="K237" s="29"/>
    </row>
    <row r="238" spans="1:11" x14ac:dyDescent="0.3">
      <c r="A238" s="104">
        <v>237</v>
      </c>
      <c r="K238" s="29"/>
    </row>
    <row r="239" spans="1:11" x14ac:dyDescent="0.3">
      <c r="A239" s="104">
        <v>238</v>
      </c>
      <c r="K239" s="29"/>
    </row>
    <row r="240" spans="1:11" x14ac:dyDescent="0.3">
      <c r="A240" s="104">
        <v>239</v>
      </c>
      <c r="K240" s="29"/>
    </row>
    <row r="241" spans="1:11" x14ac:dyDescent="0.3">
      <c r="A241" s="104">
        <v>240</v>
      </c>
      <c r="K241" s="29"/>
    </row>
    <row r="242" spans="1:11" x14ac:dyDescent="0.3">
      <c r="A242" s="104">
        <v>241</v>
      </c>
      <c r="K242" s="29"/>
    </row>
    <row r="243" spans="1:11" x14ac:dyDescent="0.3">
      <c r="A243" s="104">
        <v>242</v>
      </c>
      <c r="K243" s="29"/>
    </row>
    <row r="244" spans="1:11" x14ac:dyDescent="0.3">
      <c r="A244" s="104">
        <v>243</v>
      </c>
      <c r="K244" s="29"/>
    </row>
    <row r="245" spans="1:11" x14ac:dyDescent="0.3">
      <c r="A245" s="104">
        <v>244</v>
      </c>
      <c r="K245" s="29"/>
    </row>
    <row r="246" spans="1:11" x14ac:dyDescent="0.3">
      <c r="A246" s="104">
        <v>245</v>
      </c>
      <c r="K246" s="29"/>
    </row>
    <row r="247" spans="1:11" x14ac:dyDescent="0.3">
      <c r="A247" s="104">
        <v>246</v>
      </c>
      <c r="K247" s="29"/>
    </row>
    <row r="248" spans="1:11" x14ac:dyDescent="0.3">
      <c r="A248" s="104">
        <v>247</v>
      </c>
      <c r="K248" s="29"/>
    </row>
    <row r="249" spans="1:11" x14ac:dyDescent="0.3">
      <c r="A249" s="104">
        <v>248</v>
      </c>
      <c r="K249" s="29"/>
    </row>
    <row r="250" spans="1:11" x14ac:dyDescent="0.3">
      <c r="A250" s="104">
        <v>249</v>
      </c>
      <c r="K250" s="29"/>
    </row>
    <row r="251" spans="1:11" x14ac:dyDescent="0.3">
      <c r="A251" s="104">
        <v>250</v>
      </c>
      <c r="K251" s="29"/>
    </row>
    <row r="252" spans="1:11" x14ac:dyDescent="0.3">
      <c r="A252" s="104">
        <v>251</v>
      </c>
      <c r="K252" s="29"/>
    </row>
    <row r="253" spans="1:11" x14ac:dyDescent="0.3">
      <c r="A253" s="104">
        <v>252</v>
      </c>
      <c r="K253" s="29"/>
    </row>
    <row r="254" spans="1:11" x14ac:dyDescent="0.3">
      <c r="A254" s="104">
        <v>253</v>
      </c>
      <c r="K254" s="29"/>
    </row>
    <row r="255" spans="1:11" x14ac:dyDescent="0.3">
      <c r="A255" s="104">
        <v>254</v>
      </c>
      <c r="K255" s="29"/>
    </row>
    <row r="256" spans="1:11" x14ac:dyDescent="0.3">
      <c r="A256" s="104">
        <v>255</v>
      </c>
      <c r="K256" s="29"/>
    </row>
    <row r="257" spans="1:11" x14ac:dyDescent="0.3">
      <c r="A257" s="104">
        <v>256</v>
      </c>
      <c r="K257" s="29"/>
    </row>
    <row r="258" spans="1:11" x14ac:dyDescent="0.3">
      <c r="A258" s="104">
        <v>257</v>
      </c>
      <c r="K258" s="29"/>
    </row>
    <row r="259" spans="1:11" x14ac:dyDescent="0.3">
      <c r="A259" s="104">
        <v>258</v>
      </c>
      <c r="K259" s="29"/>
    </row>
    <row r="260" spans="1:11" x14ac:dyDescent="0.3">
      <c r="A260" s="104">
        <v>259</v>
      </c>
      <c r="K260" s="29"/>
    </row>
    <row r="261" spans="1:11" x14ac:dyDescent="0.3">
      <c r="A261" s="104">
        <v>260</v>
      </c>
      <c r="K261" s="29"/>
    </row>
    <row r="262" spans="1:11" x14ac:dyDescent="0.3">
      <c r="A262" s="104">
        <v>261</v>
      </c>
      <c r="K262" s="29"/>
    </row>
    <row r="263" spans="1:11" x14ac:dyDescent="0.3">
      <c r="A263" s="104">
        <v>262</v>
      </c>
      <c r="K263" s="29"/>
    </row>
    <row r="264" spans="1:11" x14ac:dyDescent="0.3">
      <c r="A264" s="104">
        <v>263</v>
      </c>
      <c r="K264" s="29"/>
    </row>
    <row r="265" spans="1:11" x14ac:dyDescent="0.3">
      <c r="A265" s="104">
        <v>264</v>
      </c>
      <c r="K265" s="29"/>
    </row>
    <row r="266" spans="1:11" x14ac:dyDescent="0.3">
      <c r="A266" s="104">
        <v>265</v>
      </c>
      <c r="K266" s="29"/>
    </row>
    <row r="267" spans="1:11" x14ac:dyDescent="0.3">
      <c r="A267" s="104">
        <v>266</v>
      </c>
      <c r="K267" s="29"/>
    </row>
    <row r="268" spans="1:11" x14ac:dyDescent="0.3">
      <c r="A268" s="104">
        <v>267</v>
      </c>
      <c r="K268" s="29"/>
    </row>
    <row r="269" spans="1:11" x14ac:dyDescent="0.3">
      <c r="A269" s="104">
        <v>268</v>
      </c>
      <c r="K269" s="29"/>
    </row>
    <row r="270" spans="1:11" x14ac:dyDescent="0.3">
      <c r="A270" s="104">
        <v>269</v>
      </c>
      <c r="K270" s="29"/>
    </row>
    <row r="271" spans="1:11" x14ac:dyDescent="0.3">
      <c r="A271" s="104">
        <v>270</v>
      </c>
      <c r="K271" s="29"/>
    </row>
    <row r="272" spans="1:11" x14ac:dyDescent="0.3">
      <c r="A272" s="104">
        <v>271</v>
      </c>
      <c r="K272" s="29"/>
    </row>
    <row r="273" spans="1:11" x14ac:dyDescent="0.3">
      <c r="A273" s="104">
        <v>272</v>
      </c>
      <c r="K273" s="29"/>
    </row>
    <row r="274" spans="1:11" x14ac:dyDescent="0.3">
      <c r="A274" s="104">
        <v>273</v>
      </c>
      <c r="K274" s="29"/>
    </row>
    <row r="275" spans="1:11" x14ac:dyDescent="0.3">
      <c r="A275" s="104">
        <v>274</v>
      </c>
      <c r="K275" s="29"/>
    </row>
    <row r="276" spans="1:11" x14ac:dyDescent="0.3">
      <c r="A276" s="104">
        <v>275</v>
      </c>
      <c r="K276" s="29"/>
    </row>
    <row r="277" spans="1:11" x14ac:dyDescent="0.3">
      <c r="A277" s="104">
        <v>276</v>
      </c>
      <c r="K277" s="29"/>
    </row>
    <row r="278" spans="1:11" x14ac:dyDescent="0.3">
      <c r="A278" s="104">
        <v>277</v>
      </c>
      <c r="K278" s="29"/>
    </row>
    <row r="279" spans="1:11" x14ac:dyDescent="0.3">
      <c r="A279" s="104">
        <v>278</v>
      </c>
      <c r="K279" s="29"/>
    </row>
    <row r="280" spans="1:11" x14ac:dyDescent="0.3">
      <c r="A280" s="104">
        <v>279</v>
      </c>
      <c r="K280" s="29"/>
    </row>
    <row r="281" spans="1:11" x14ac:dyDescent="0.3">
      <c r="A281" s="104">
        <v>280</v>
      </c>
      <c r="K281" s="29"/>
    </row>
    <row r="282" spans="1:11" x14ac:dyDescent="0.3">
      <c r="A282" s="104">
        <v>281</v>
      </c>
      <c r="K282" s="29"/>
    </row>
    <row r="283" spans="1:11" x14ac:dyDescent="0.3">
      <c r="A283" s="104">
        <v>282</v>
      </c>
      <c r="K283" s="29"/>
    </row>
    <row r="284" spans="1:11" x14ac:dyDescent="0.3">
      <c r="A284" s="104">
        <v>283</v>
      </c>
      <c r="K284" s="29"/>
    </row>
    <row r="285" spans="1:11" x14ac:dyDescent="0.3">
      <c r="A285" s="104">
        <v>284</v>
      </c>
      <c r="K285" s="29"/>
    </row>
    <row r="286" spans="1:11" x14ac:dyDescent="0.3">
      <c r="A286" s="104">
        <v>285</v>
      </c>
      <c r="K286" s="29"/>
    </row>
    <row r="287" spans="1:11" x14ac:dyDescent="0.3">
      <c r="A287" s="104">
        <v>286</v>
      </c>
      <c r="K287" s="29"/>
    </row>
    <row r="288" spans="1:11" x14ac:dyDescent="0.3">
      <c r="A288" s="104">
        <v>287</v>
      </c>
      <c r="K288" s="29"/>
    </row>
    <row r="289" spans="1:11" x14ac:dyDescent="0.3">
      <c r="A289" s="104">
        <v>288</v>
      </c>
      <c r="K289" s="29"/>
    </row>
    <row r="290" spans="1:11" x14ac:dyDescent="0.3">
      <c r="A290" s="104">
        <v>289</v>
      </c>
      <c r="K290" s="29"/>
    </row>
    <row r="291" spans="1:11" x14ac:dyDescent="0.3">
      <c r="A291" s="104">
        <v>290</v>
      </c>
      <c r="K291" s="29"/>
    </row>
    <row r="292" spans="1:11" x14ac:dyDescent="0.3">
      <c r="A292" s="104">
        <v>291</v>
      </c>
      <c r="K292" s="29"/>
    </row>
    <row r="293" spans="1:11" x14ac:dyDescent="0.3">
      <c r="A293" s="104">
        <v>292</v>
      </c>
      <c r="K293" s="29"/>
    </row>
    <row r="294" spans="1:11" x14ac:dyDescent="0.3">
      <c r="A294" s="104">
        <v>293</v>
      </c>
      <c r="K294" s="29"/>
    </row>
    <row r="295" spans="1:11" x14ac:dyDescent="0.3">
      <c r="A295" s="104">
        <v>294</v>
      </c>
      <c r="K295" s="29"/>
    </row>
    <row r="296" spans="1:11" x14ac:dyDescent="0.3">
      <c r="A296" s="104">
        <v>295</v>
      </c>
      <c r="K296" s="29"/>
    </row>
    <row r="297" spans="1:11" x14ac:dyDescent="0.3">
      <c r="A297" s="104">
        <v>296</v>
      </c>
      <c r="K297" s="29"/>
    </row>
    <row r="298" spans="1:11" x14ac:dyDescent="0.3">
      <c r="A298" s="104">
        <v>297</v>
      </c>
      <c r="K298" s="29"/>
    </row>
    <row r="299" spans="1:11" x14ac:dyDescent="0.3">
      <c r="A299" s="104">
        <v>298</v>
      </c>
      <c r="K299" s="29"/>
    </row>
    <row r="300" spans="1:11" x14ac:dyDescent="0.3">
      <c r="A300" s="104">
        <v>299</v>
      </c>
      <c r="K300" s="29"/>
    </row>
    <row r="301" spans="1:11" x14ac:dyDescent="0.3">
      <c r="A301" s="104">
        <v>300</v>
      </c>
      <c r="K301" s="29"/>
    </row>
    <row r="302" spans="1:11" x14ac:dyDescent="0.3">
      <c r="A302" s="104">
        <v>301</v>
      </c>
      <c r="K302" s="29"/>
    </row>
    <row r="303" spans="1:11" x14ac:dyDescent="0.3">
      <c r="A303" s="104">
        <v>302</v>
      </c>
      <c r="K303" s="29"/>
    </row>
    <row r="304" spans="1:11" x14ac:dyDescent="0.3">
      <c r="A304" s="104">
        <v>303</v>
      </c>
      <c r="K304" s="29"/>
    </row>
    <row r="305" spans="1:11" x14ac:dyDescent="0.3">
      <c r="A305" s="104">
        <v>304</v>
      </c>
      <c r="K305" s="29"/>
    </row>
    <row r="306" spans="1:11" x14ac:dyDescent="0.3">
      <c r="A306" s="104">
        <v>305</v>
      </c>
      <c r="K306" s="29"/>
    </row>
    <row r="307" spans="1:11" x14ac:dyDescent="0.3">
      <c r="A307" s="104">
        <v>306</v>
      </c>
      <c r="K307" s="29"/>
    </row>
    <row r="308" spans="1:11" x14ac:dyDescent="0.3">
      <c r="A308" s="104">
        <v>307</v>
      </c>
      <c r="K308" s="29"/>
    </row>
    <row r="309" spans="1:11" x14ac:dyDescent="0.3">
      <c r="A309" s="104">
        <v>308</v>
      </c>
      <c r="K309" s="29"/>
    </row>
    <row r="310" spans="1:11" x14ac:dyDescent="0.3">
      <c r="A310" s="104">
        <v>309</v>
      </c>
      <c r="K310" s="29"/>
    </row>
    <row r="311" spans="1:11" x14ac:dyDescent="0.3">
      <c r="A311" s="104">
        <v>310</v>
      </c>
      <c r="K311" s="29"/>
    </row>
    <row r="312" spans="1:11" x14ac:dyDescent="0.3">
      <c r="A312" s="104">
        <v>311</v>
      </c>
      <c r="K312" s="29"/>
    </row>
    <row r="313" spans="1:11" x14ac:dyDescent="0.3">
      <c r="A313" s="104">
        <v>312</v>
      </c>
      <c r="K313" s="29"/>
    </row>
    <row r="314" spans="1:11" x14ac:dyDescent="0.3">
      <c r="A314" s="104">
        <v>313</v>
      </c>
      <c r="K314" s="29"/>
    </row>
    <row r="315" spans="1:11" x14ac:dyDescent="0.3">
      <c r="A315" s="104">
        <v>314</v>
      </c>
      <c r="K315" s="29"/>
    </row>
    <row r="316" spans="1:11" x14ac:dyDescent="0.3">
      <c r="A316" s="104">
        <v>315</v>
      </c>
      <c r="K316" s="29"/>
    </row>
    <row r="317" spans="1:11" x14ac:dyDescent="0.3">
      <c r="A317" s="104">
        <v>316</v>
      </c>
      <c r="K317" s="29"/>
    </row>
    <row r="318" spans="1:11" x14ac:dyDescent="0.3">
      <c r="A318" s="104">
        <v>317</v>
      </c>
      <c r="K318" s="29"/>
    </row>
    <row r="319" spans="1:11" x14ac:dyDescent="0.3">
      <c r="A319" s="104">
        <v>318</v>
      </c>
      <c r="K319" s="29"/>
    </row>
    <row r="320" spans="1:11" x14ac:dyDescent="0.3">
      <c r="A320" s="104">
        <v>319</v>
      </c>
      <c r="K320" s="29"/>
    </row>
    <row r="321" spans="1:11" x14ac:dyDescent="0.3">
      <c r="A321" s="104">
        <v>320</v>
      </c>
      <c r="K321" s="29"/>
    </row>
    <row r="322" spans="1:11" x14ac:dyDescent="0.3">
      <c r="A322" s="104">
        <v>321</v>
      </c>
      <c r="K322" s="29"/>
    </row>
    <row r="323" spans="1:11" x14ac:dyDescent="0.3">
      <c r="A323" s="104">
        <v>322</v>
      </c>
      <c r="K323" s="29"/>
    </row>
    <row r="324" spans="1:11" x14ac:dyDescent="0.3">
      <c r="A324" s="104">
        <v>323</v>
      </c>
      <c r="K324" s="29"/>
    </row>
    <row r="325" spans="1:11" x14ac:dyDescent="0.3">
      <c r="A325" s="104">
        <v>324</v>
      </c>
      <c r="K325" s="29"/>
    </row>
    <row r="326" spans="1:11" x14ac:dyDescent="0.3">
      <c r="A326" s="104">
        <v>325</v>
      </c>
      <c r="K326" s="29"/>
    </row>
    <row r="327" spans="1:11" x14ac:dyDescent="0.3">
      <c r="A327" s="104">
        <v>326</v>
      </c>
      <c r="K327" s="29"/>
    </row>
    <row r="328" spans="1:11" x14ac:dyDescent="0.3">
      <c r="A328" s="104">
        <v>327</v>
      </c>
      <c r="K328" s="29"/>
    </row>
    <row r="329" spans="1:11" x14ac:dyDescent="0.3">
      <c r="A329" s="104">
        <v>328</v>
      </c>
      <c r="K329" s="29"/>
    </row>
    <row r="330" spans="1:11" x14ac:dyDescent="0.3">
      <c r="A330" s="104">
        <v>329</v>
      </c>
      <c r="K330" s="29"/>
    </row>
    <row r="331" spans="1:11" x14ac:dyDescent="0.3">
      <c r="A331" s="104">
        <v>330</v>
      </c>
      <c r="K331" s="29"/>
    </row>
    <row r="332" spans="1:11" x14ac:dyDescent="0.3">
      <c r="A332" s="104">
        <v>331</v>
      </c>
      <c r="K332" s="29"/>
    </row>
    <row r="333" spans="1:11" x14ac:dyDescent="0.3">
      <c r="A333" s="104">
        <v>332</v>
      </c>
      <c r="K333" s="29"/>
    </row>
    <row r="334" spans="1:11" x14ac:dyDescent="0.3">
      <c r="A334" s="104">
        <v>333</v>
      </c>
      <c r="K334" s="29"/>
    </row>
    <row r="335" spans="1:11" x14ac:dyDescent="0.3">
      <c r="A335" s="104">
        <v>334</v>
      </c>
      <c r="K335" s="29"/>
    </row>
    <row r="336" spans="1:11" x14ac:dyDescent="0.3">
      <c r="A336" s="104">
        <v>335</v>
      </c>
      <c r="K336" s="29"/>
    </row>
    <row r="337" spans="1:11" x14ac:dyDescent="0.3">
      <c r="A337" s="104">
        <v>336</v>
      </c>
      <c r="K337" s="29"/>
    </row>
    <row r="338" spans="1:11" x14ac:dyDescent="0.3">
      <c r="A338" s="104">
        <v>337</v>
      </c>
      <c r="K338" s="29"/>
    </row>
    <row r="339" spans="1:11" x14ac:dyDescent="0.3">
      <c r="A339" s="104">
        <v>338</v>
      </c>
      <c r="K339" s="29"/>
    </row>
    <row r="340" spans="1:11" x14ac:dyDescent="0.3">
      <c r="A340" s="104">
        <v>339</v>
      </c>
      <c r="K340" s="29"/>
    </row>
    <row r="341" spans="1:11" x14ac:dyDescent="0.3">
      <c r="A341" s="104">
        <v>340</v>
      </c>
      <c r="K341" s="29"/>
    </row>
    <row r="342" spans="1:11" x14ac:dyDescent="0.3">
      <c r="A342" s="104">
        <v>341</v>
      </c>
      <c r="K342" s="29"/>
    </row>
    <row r="343" spans="1:11" x14ac:dyDescent="0.3">
      <c r="A343" s="104">
        <v>342</v>
      </c>
      <c r="K343" s="29"/>
    </row>
    <row r="344" spans="1:11" x14ac:dyDescent="0.3">
      <c r="A344" s="104">
        <v>343</v>
      </c>
      <c r="K344" s="29"/>
    </row>
    <row r="345" spans="1:11" x14ac:dyDescent="0.3">
      <c r="A345" s="104">
        <v>344</v>
      </c>
      <c r="K345" s="29"/>
    </row>
    <row r="346" spans="1:11" x14ac:dyDescent="0.3">
      <c r="A346" s="104">
        <v>345</v>
      </c>
      <c r="K346" s="29"/>
    </row>
    <row r="347" spans="1:11" x14ac:dyDescent="0.3">
      <c r="A347" s="104">
        <v>346</v>
      </c>
      <c r="K347" s="29"/>
    </row>
    <row r="348" spans="1:11" x14ac:dyDescent="0.3">
      <c r="A348" s="104">
        <v>347</v>
      </c>
      <c r="K348" s="29"/>
    </row>
    <row r="349" spans="1:11" x14ac:dyDescent="0.3">
      <c r="A349" s="104">
        <v>348</v>
      </c>
      <c r="K349" s="29"/>
    </row>
    <row r="350" spans="1:11" x14ac:dyDescent="0.3">
      <c r="A350" s="104">
        <v>349</v>
      </c>
      <c r="K350" s="29"/>
    </row>
    <row r="351" spans="1:11" x14ac:dyDescent="0.3">
      <c r="A351" s="104">
        <v>350</v>
      </c>
      <c r="K351" s="29"/>
    </row>
    <row r="352" spans="1:11" x14ac:dyDescent="0.3">
      <c r="A352" s="104">
        <v>351</v>
      </c>
      <c r="K352" s="29"/>
    </row>
    <row r="353" spans="1:13" x14ac:dyDescent="0.3">
      <c r="A353" s="104">
        <v>352</v>
      </c>
      <c r="K353" s="29"/>
    </row>
    <row r="354" spans="1:13" x14ac:dyDescent="0.3">
      <c r="A354" s="104">
        <v>353</v>
      </c>
      <c r="K354" s="29"/>
    </row>
    <row r="355" spans="1:13" x14ac:dyDescent="0.3">
      <c r="A355" s="104">
        <v>354</v>
      </c>
      <c r="K355" s="29"/>
    </row>
    <row r="356" spans="1:13" x14ac:dyDescent="0.3">
      <c r="A356" s="104">
        <v>355</v>
      </c>
      <c r="K356" s="29"/>
    </row>
    <row r="357" spans="1:13" x14ac:dyDescent="0.3">
      <c r="A357" s="104">
        <v>356</v>
      </c>
      <c r="K357" s="29"/>
    </row>
    <row r="358" spans="1:13" x14ac:dyDescent="0.3">
      <c r="A358" s="104">
        <v>357</v>
      </c>
      <c r="K358" s="29"/>
    </row>
    <row r="359" spans="1:13" x14ac:dyDescent="0.3">
      <c r="A359" s="104">
        <v>358</v>
      </c>
      <c r="K359" s="29"/>
    </row>
    <row r="360" spans="1:13" x14ac:dyDescent="0.3">
      <c r="A360" s="104">
        <v>359</v>
      </c>
      <c r="K360" s="29"/>
    </row>
    <row r="361" spans="1:13" x14ac:dyDescent="0.3">
      <c r="A361" s="104">
        <v>360</v>
      </c>
      <c r="K361" s="29"/>
    </row>
    <row r="362" spans="1:13" x14ac:dyDescent="0.3">
      <c r="K362" s="29"/>
      <c r="L362" s="102"/>
      <c r="M362" s="29"/>
    </row>
    <row r="363" spans="1:13" x14ac:dyDescent="0.3">
      <c r="K363" s="29"/>
      <c r="L363" s="102"/>
      <c r="M363" s="29"/>
    </row>
    <row r="364" spans="1:13" x14ac:dyDescent="0.3">
      <c r="K364" s="29"/>
      <c r="L364" s="102"/>
      <c r="M364" s="29"/>
    </row>
    <row r="365" spans="1:13" x14ac:dyDescent="0.3">
      <c r="B365" s="101"/>
      <c r="C365" s="29"/>
      <c r="D365" s="102"/>
      <c r="E365" s="29"/>
      <c r="K365" s="29"/>
      <c r="L365" s="102"/>
      <c r="M365" s="29"/>
    </row>
    <row r="366" spans="1:13" x14ac:dyDescent="0.3">
      <c r="B366" s="101"/>
      <c r="C366" s="29"/>
      <c r="D366" s="102"/>
      <c r="E366" s="29"/>
      <c r="G366" s="101"/>
      <c r="H366" s="29"/>
      <c r="I366" s="102"/>
      <c r="J366" s="29"/>
      <c r="K366" s="29"/>
      <c r="L366" s="102"/>
      <c r="M366" s="29"/>
    </row>
    <row r="367" spans="1:13" x14ac:dyDescent="0.3">
      <c r="B367" s="101"/>
      <c r="C367" s="29"/>
      <c r="D367" s="102"/>
      <c r="E367" s="29"/>
      <c r="G367" s="101"/>
      <c r="H367" s="29"/>
      <c r="I367" s="102"/>
      <c r="J367" s="29"/>
      <c r="K367" s="29"/>
      <c r="L367" s="102"/>
      <c r="M367" s="29"/>
    </row>
    <row r="368" spans="1:13" x14ac:dyDescent="0.3">
      <c r="B368" s="101"/>
      <c r="C368" s="29"/>
      <c r="D368" s="102"/>
      <c r="E368" s="29"/>
      <c r="G368" s="101"/>
      <c r="H368" s="29"/>
      <c r="I368" s="102"/>
      <c r="J368" s="29"/>
      <c r="K368" s="29"/>
      <c r="L368" s="102"/>
      <c r="M368" s="29"/>
    </row>
    <row r="369" spans="2:13" x14ac:dyDescent="0.3">
      <c r="B369" s="101"/>
      <c r="C369" s="29"/>
      <c r="D369" s="102"/>
      <c r="E369" s="29"/>
      <c r="G369" s="101"/>
      <c r="H369" s="29"/>
      <c r="I369" s="102"/>
      <c r="J369" s="29"/>
      <c r="K369" s="29"/>
      <c r="L369" s="102"/>
      <c r="M369" s="29"/>
    </row>
    <row r="370" spans="2:13" x14ac:dyDescent="0.3">
      <c r="B370" s="101"/>
      <c r="C370" s="29"/>
      <c r="D370" s="102"/>
      <c r="E370" s="29"/>
      <c r="G370" s="101"/>
      <c r="H370" s="29"/>
      <c r="I370" s="102"/>
      <c r="J370" s="29"/>
      <c r="K370" s="29"/>
      <c r="L370" s="102"/>
      <c r="M370" s="29"/>
    </row>
    <row r="371" spans="2:13" x14ac:dyDescent="0.3">
      <c r="B371" s="101"/>
      <c r="C371" s="29"/>
      <c r="D371" s="102"/>
      <c r="E371" s="29"/>
      <c r="G371" s="101"/>
      <c r="H371" s="29"/>
      <c r="I371" s="102"/>
      <c r="J371" s="29"/>
      <c r="K371" s="29"/>
      <c r="L371" s="102"/>
      <c r="M371" s="29"/>
    </row>
    <row r="372" spans="2:13" x14ac:dyDescent="0.3">
      <c r="B372" s="101"/>
      <c r="C372" s="29"/>
      <c r="D372" s="102"/>
      <c r="E372" s="29"/>
      <c r="G372" s="101"/>
      <c r="H372" s="29"/>
      <c r="I372" s="102"/>
      <c r="J372" s="29"/>
      <c r="K372" s="29"/>
      <c r="L372" s="102"/>
      <c r="M372" s="29"/>
    </row>
    <row r="373" spans="2:13" x14ac:dyDescent="0.3">
      <c r="B373" s="101"/>
      <c r="C373" s="29"/>
      <c r="D373" s="102"/>
      <c r="E373" s="29"/>
      <c r="G373" s="101"/>
      <c r="H373" s="29"/>
      <c r="I373" s="102"/>
      <c r="J373" s="29"/>
      <c r="K373" s="29"/>
      <c r="L373" s="102"/>
      <c r="M373" s="29"/>
    </row>
    <row r="374" spans="2:13" x14ac:dyDescent="0.3">
      <c r="B374" s="101"/>
      <c r="C374" s="29"/>
      <c r="D374" s="102"/>
      <c r="E374" s="29"/>
      <c r="G374" s="101"/>
      <c r="H374" s="29"/>
      <c r="I374" s="102"/>
      <c r="J374" s="29"/>
      <c r="K374" s="29"/>
      <c r="L374" s="102"/>
      <c r="M374" s="29"/>
    </row>
    <row r="375" spans="2:13" x14ac:dyDescent="0.3">
      <c r="B375" s="101"/>
      <c r="C375" s="29"/>
      <c r="D375" s="102"/>
      <c r="E375" s="29"/>
      <c r="G375" s="101"/>
      <c r="H375" s="29"/>
      <c r="I375" s="102"/>
      <c r="J375" s="29"/>
      <c r="K375" s="29"/>
      <c r="L375" s="102"/>
      <c r="M375" s="29"/>
    </row>
    <row r="376" spans="2:13" x14ac:dyDescent="0.3">
      <c r="B376" s="101"/>
      <c r="C376" s="29"/>
      <c r="D376" s="102"/>
      <c r="E376" s="29"/>
      <c r="G376" s="101"/>
      <c r="H376" s="29"/>
      <c r="I376" s="102"/>
      <c r="J376" s="29"/>
      <c r="K376" s="29"/>
      <c r="L376" s="102"/>
      <c r="M376" s="29"/>
    </row>
    <row r="377" spans="2:13" x14ac:dyDescent="0.3">
      <c r="B377" s="101"/>
      <c r="C377" s="29"/>
      <c r="D377" s="102"/>
      <c r="E377" s="29"/>
      <c r="G377" s="101"/>
      <c r="H377" s="29"/>
      <c r="I377" s="102"/>
      <c r="J377" s="29"/>
      <c r="K377" s="29"/>
      <c r="L377" s="102"/>
      <c r="M377" s="29"/>
    </row>
    <row r="378" spans="2:13" x14ac:dyDescent="0.3">
      <c r="B378" s="101"/>
      <c r="C378" s="29"/>
      <c r="D378" s="102"/>
      <c r="E378" s="29"/>
      <c r="G378" s="101"/>
      <c r="H378" s="29"/>
      <c r="I378" s="102"/>
      <c r="J378" s="29"/>
      <c r="K378" s="29"/>
      <c r="L378" s="102"/>
      <c r="M378" s="29"/>
    </row>
    <row r="379" spans="2:13" x14ac:dyDescent="0.3">
      <c r="B379" s="101"/>
      <c r="C379" s="29"/>
      <c r="D379" s="102"/>
      <c r="E379" s="29"/>
      <c r="G379" s="101"/>
      <c r="H379" s="29"/>
      <c r="I379" s="102"/>
      <c r="J379" s="29"/>
      <c r="K379" s="29"/>
      <c r="L379" s="102"/>
      <c r="M379" s="29"/>
    </row>
    <row r="380" spans="2:13" x14ac:dyDescent="0.3">
      <c r="B380" s="101"/>
      <c r="C380" s="29"/>
      <c r="D380" s="102"/>
      <c r="E380" s="29"/>
      <c r="G380" s="101"/>
      <c r="H380" s="29"/>
      <c r="I380" s="102"/>
      <c r="J380" s="29"/>
      <c r="K380" s="29"/>
      <c r="L380" s="102"/>
      <c r="M380" s="29"/>
    </row>
    <row r="381" spans="2:13" x14ac:dyDescent="0.3">
      <c r="B381" s="101"/>
      <c r="C381" s="29"/>
      <c r="D381" s="102"/>
      <c r="E381" s="29"/>
      <c r="G381" s="101"/>
      <c r="H381" s="29"/>
      <c r="I381" s="102"/>
      <c r="J381" s="29"/>
      <c r="K381" s="29"/>
      <c r="L381" s="102"/>
      <c r="M381" s="29"/>
    </row>
    <row r="382" spans="2:13" x14ac:dyDescent="0.3">
      <c r="B382" s="101"/>
      <c r="C382" s="29"/>
      <c r="D382" s="102"/>
      <c r="E382" s="29"/>
      <c r="G382" s="101"/>
      <c r="H382" s="29"/>
      <c r="I382" s="102"/>
      <c r="J382" s="29"/>
      <c r="K382" s="29"/>
      <c r="L382" s="102"/>
      <c r="M382" s="29"/>
    </row>
    <row r="383" spans="2:13" x14ac:dyDescent="0.3">
      <c r="B383" s="101"/>
      <c r="C383" s="29"/>
      <c r="D383" s="102"/>
      <c r="E383" s="29"/>
      <c r="G383" s="101"/>
      <c r="H383" s="29"/>
      <c r="I383" s="102"/>
      <c r="J383" s="29"/>
      <c r="K383" s="29"/>
      <c r="L383" s="102"/>
      <c r="M383" s="29"/>
    </row>
    <row r="384" spans="2:13" x14ac:dyDescent="0.3">
      <c r="B384" s="101"/>
      <c r="C384" s="29"/>
      <c r="D384" s="102"/>
      <c r="E384" s="29"/>
      <c r="G384" s="101"/>
      <c r="H384" s="29"/>
      <c r="I384" s="102"/>
      <c r="J384" s="29"/>
      <c r="K384" s="29"/>
      <c r="L384" s="102"/>
      <c r="M384" s="29"/>
    </row>
    <row r="385" spans="2:13" x14ac:dyDescent="0.3">
      <c r="B385" s="101"/>
      <c r="C385" s="29"/>
      <c r="D385" s="102"/>
      <c r="E385" s="29"/>
      <c r="G385" s="101"/>
      <c r="H385" s="29"/>
      <c r="I385" s="102"/>
      <c r="J385" s="29"/>
      <c r="K385" s="29"/>
      <c r="L385" s="102"/>
      <c r="M385" s="29"/>
    </row>
    <row r="386" spans="2:13" x14ac:dyDescent="0.3">
      <c r="B386" s="101"/>
      <c r="C386" s="29"/>
      <c r="D386" s="102"/>
      <c r="E386" s="29"/>
      <c r="G386" s="101"/>
      <c r="H386" s="29"/>
      <c r="I386" s="102"/>
      <c r="J386" s="29"/>
      <c r="K386" s="29"/>
      <c r="L386" s="102"/>
      <c r="M386" s="29"/>
    </row>
    <row r="387" spans="2:13" x14ac:dyDescent="0.3">
      <c r="B387" s="101"/>
      <c r="C387" s="29"/>
      <c r="D387" s="102"/>
      <c r="E387" s="29"/>
      <c r="G387" s="101"/>
      <c r="H387" s="29"/>
      <c r="I387" s="102"/>
      <c r="J387" s="29"/>
      <c r="K387" s="29"/>
      <c r="L387" s="102"/>
      <c r="M387" s="29"/>
    </row>
    <row r="388" spans="2:13" x14ac:dyDescent="0.3">
      <c r="B388" s="101"/>
      <c r="C388" s="29"/>
      <c r="D388" s="102"/>
      <c r="E388" s="29"/>
      <c r="G388" s="101"/>
      <c r="H388" s="29"/>
      <c r="I388" s="102"/>
      <c r="J388" s="29"/>
      <c r="K388" s="29"/>
      <c r="L388" s="102"/>
      <c r="M388" s="29"/>
    </row>
    <row r="389" spans="2:13" x14ac:dyDescent="0.3">
      <c r="B389" s="101"/>
      <c r="C389" s="29"/>
      <c r="D389" s="102"/>
      <c r="E389" s="29"/>
      <c r="G389" s="101"/>
      <c r="H389" s="29"/>
      <c r="I389" s="102"/>
      <c r="J389" s="29"/>
      <c r="K389" s="29"/>
      <c r="L389" s="102"/>
      <c r="M389" s="29"/>
    </row>
    <row r="390" spans="2:13" x14ac:dyDescent="0.3">
      <c r="B390" s="101"/>
      <c r="C390" s="29"/>
      <c r="D390" s="102"/>
      <c r="E390" s="29"/>
      <c r="G390" s="101"/>
      <c r="H390" s="29"/>
      <c r="I390" s="102"/>
      <c r="J390" s="29"/>
      <c r="K390" s="29"/>
      <c r="L390" s="102"/>
      <c r="M390" s="29"/>
    </row>
    <row r="391" spans="2:13" x14ac:dyDescent="0.3">
      <c r="B391" s="101"/>
      <c r="C391" s="29"/>
      <c r="D391" s="102"/>
      <c r="E391" s="29"/>
      <c r="G391" s="101"/>
      <c r="H391" s="29"/>
      <c r="I391" s="102"/>
      <c r="J391" s="29"/>
      <c r="K391" s="29"/>
      <c r="L391" s="102"/>
      <c r="M391" s="29"/>
    </row>
    <row r="392" spans="2:13" x14ac:dyDescent="0.3">
      <c r="B392" s="101"/>
      <c r="C392" s="29"/>
      <c r="D392" s="102"/>
      <c r="E392" s="29"/>
      <c r="G392" s="101"/>
      <c r="H392" s="29"/>
      <c r="I392" s="102"/>
      <c r="J392" s="29"/>
      <c r="K392" s="29"/>
      <c r="L392" s="102"/>
      <c r="M392" s="29"/>
    </row>
    <row r="393" spans="2:13" x14ac:dyDescent="0.3">
      <c r="B393" s="101"/>
      <c r="C393" s="29"/>
      <c r="D393" s="102"/>
      <c r="E393" s="29"/>
      <c r="G393" s="101"/>
      <c r="H393" s="29"/>
      <c r="I393" s="102"/>
      <c r="J393" s="29"/>
      <c r="K393" s="29"/>
      <c r="L393" s="102"/>
      <c r="M393" s="29"/>
    </row>
    <row r="394" spans="2:13" x14ac:dyDescent="0.3">
      <c r="B394" s="101"/>
      <c r="C394" s="29"/>
      <c r="D394" s="102"/>
      <c r="E394" s="29"/>
      <c r="G394" s="101"/>
      <c r="H394" s="29"/>
      <c r="I394" s="102"/>
      <c r="J394" s="29"/>
      <c r="K394" s="29"/>
      <c r="L394" s="102"/>
      <c r="M394" s="29"/>
    </row>
    <row r="395" spans="2:13" x14ac:dyDescent="0.3">
      <c r="B395" s="101"/>
      <c r="C395" s="29"/>
      <c r="D395" s="102"/>
      <c r="E395" s="29"/>
      <c r="G395" s="101"/>
      <c r="H395" s="29"/>
      <c r="I395" s="102"/>
      <c r="J395" s="29"/>
      <c r="K395" s="29"/>
      <c r="L395" s="102"/>
      <c r="M395" s="29"/>
    </row>
    <row r="396" spans="2:13" x14ac:dyDescent="0.3">
      <c r="B396" s="101"/>
      <c r="C396" s="29"/>
      <c r="D396" s="102"/>
      <c r="E396" s="29"/>
      <c r="G396" s="101"/>
      <c r="H396" s="29"/>
      <c r="I396" s="102"/>
      <c r="J396" s="29"/>
      <c r="K396" s="29"/>
      <c r="L396" s="102"/>
      <c r="M396" s="29"/>
    </row>
    <row r="397" spans="2:13" x14ac:dyDescent="0.3">
      <c r="B397" s="101"/>
      <c r="C397" s="29"/>
      <c r="D397" s="102"/>
      <c r="E397" s="29"/>
      <c r="G397" s="101"/>
      <c r="H397" s="29"/>
      <c r="I397" s="102"/>
      <c r="J397" s="29"/>
      <c r="K397" s="29"/>
      <c r="L397" s="102"/>
      <c r="M397" s="29"/>
    </row>
    <row r="398" spans="2:13" x14ac:dyDescent="0.3">
      <c r="B398" s="101"/>
      <c r="C398" s="29"/>
      <c r="D398" s="102"/>
      <c r="E398" s="29"/>
      <c r="G398" s="101"/>
      <c r="H398" s="29"/>
      <c r="I398" s="102"/>
      <c r="J398" s="29"/>
      <c r="K398" s="29"/>
      <c r="L398" s="102"/>
      <c r="M398" s="29"/>
    </row>
    <row r="399" spans="2:13" x14ac:dyDescent="0.3">
      <c r="B399" s="101"/>
      <c r="C399" s="29"/>
      <c r="D399" s="102"/>
      <c r="E399" s="29"/>
      <c r="G399" s="101"/>
      <c r="H399" s="29"/>
      <c r="I399" s="102"/>
      <c r="J399" s="29"/>
      <c r="K399" s="29"/>
      <c r="L399" s="102"/>
      <c r="M399" s="29"/>
    </row>
    <row r="400" spans="2:13" x14ac:dyDescent="0.3">
      <c r="B400" s="101"/>
      <c r="C400" s="29"/>
      <c r="D400" s="102"/>
      <c r="E400" s="29"/>
      <c r="G400" s="101"/>
      <c r="H400" s="29"/>
      <c r="I400" s="102"/>
      <c r="J400" s="29"/>
      <c r="K400" s="29"/>
      <c r="L400" s="102"/>
      <c r="M400" s="29"/>
    </row>
    <row r="401" spans="2:13" x14ac:dyDescent="0.3">
      <c r="B401" s="101"/>
      <c r="C401" s="29"/>
      <c r="D401" s="102"/>
      <c r="E401" s="29"/>
      <c r="G401" s="101"/>
      <c r="H401" s="29"/>
      <c r="I401" s="102"/>
      <c r="J401" s="29"/>
      <c r="K401" s="29"/>
      <c r="L401" s="102"/>
      <c r="M401" s="29"/>
    </row>
    <row r="402" spans="2:13" x14ac:dyDescent="0.3">
      <c r="B402" s="101"/>
      <c r="C402" s="29"/>
      <c r="D402" s="102"/>
      <c r="E402" s="29"/>
      <c r="G402" s="101"/>
      <c r="H402" s="29"/>
      <c r="I402" s="102"/>
      <c r="J402" s="29"/>
      <c r="K402" s="29"/>
      <c r="L402" s="102"/>
      <c r="M402" s="29"/>
    </row>
    <row r="403" spans="2:13" x14ac:dyDescent="0.3">
      <c r="B403" s="101"/>
      <c r="C403" s="29"/>
      <c r="D403" s="102"/>
      <c r="E403" s="29"/>
      <c r="G403" s="101"/>
      <c r="H403" s="29"/>
      <c r="I403" s="102"/>
      <c r="J403" s="29"/>
      <c r="K403" s="29"/>
      <c r="L403" s="102"/>
      <c r="M403" s="29"/>
    </row>
    <row r="404" spans="2:13" x14ac:dyDescent="0.3">
      <c r="B404" s="101"/>
      <c r="C404" s="29"/>
      <c r="D404" s="102"/>
      <c r="E404" s="29"/>
      <c r="G404" s="101"/>
      <c r="H404" s="29"/>
      <c r="I404" s="102"/>
      <c r="J404" s="29"/>
      <c r="K404" s="29"/>
      <c r="L404" s="102"/>
      <c r="M404" s="29"/>
    </row>
    <row r="405" spans="2:13" x14ac:dyDescent="0.3">
      <c r="B405" s="101"/>
      <c r="C405" s="29"/>
      <c r="D405" s="102"/>
      <c r="E405" s="29"/>
      <c r="G405" s="101"/>
      <c r="H405" s="29"/>
      <c r="I405" s="102"/>
      <c r="J405" s="29"/>
      <c r="K405" s="29"/>
      <c r="L405" s="102"/>
      <c r="M405" s="29"/>
    </row>
    <row r="406" spans="2:13" x14ac:dyDescent="0.3">
      <c r="B406" s="101"/>
      <c r="C406" s="29"/>
      <c r="D406" s="102"/>
      <c r="E406" s="29"/>
      <c r="G406" s="101"/>
      <c r="H406" s="29"/>
      <c r="I406" s="102"/>
      <c r="J406" s="29"/>
      <c r="K406" s="29"/>
      <c r="L406" s="102"/>
      <c r="M406" s="29"/>
    </row>
    <row r="407" spans="2:13" x14ac:dyDescent="0.3">
      <c r="B407" s="101"/>
      <c r="C407" s="29"/>
      <c r="D407" s="102"/>
      <c r="E407" s="29"/>
      <c r="G407" s="101"/>
      <c r="H407" s="29"/>
      <c r="I407" s="102"/>
      <c r="J407" s="29"/>
      <c r="K407" s="29"/>
      <c r="L407" s="102"/>
      <c r="M407" s="29"/>
    </row>
    <row r="408" spans="2:13" x14ac:dyDescent="0.3">
      <c r="B408" s="101"/>
      <c r="C408" s="29"/>
      <c r="D408" s="102"/>
      <c r="E408" s="29"/>
      <c r="G408" s="101"/>
      <c r="H408" s="29"/>
      <c r="I408" s="102"/>
      <c r="J408" s="29"/>
      <c r="K408" s="29"/>
      <c r="L408" s="102"/>
      <c r="M408" s="29"/>
    </row>
    <row r="409" spans="2:13" x14ac:dyDescent="0.3">
      <c r="B409" s="101"/>
      <c r="C409" s="29"/>
      <c r="D409" s="102"/>
      <c r="E409" s="29"/>
      <c r="G409" s="101"/>
      <c r="H409" s="29"/>
      <c r="I409" s="102"/>
      <c r="J409" s="29"/>
      <c r="K409" s="29"/>
      <c r="L409" s="102"/>
      <c r="M409" s="29"/>
    </row>
    <row r="410" spans="2:13" x14ac:dyDescent="0.3">
      <c r="B410" s="101"/>
      <c r="C410" s="29"/>
      <c r="D410" s="102"/>
      <c r="E410" s="29"/>
      <c r="G410" s="101"/>
      <c r="H410" s="29"/>
      <c r="I410" s="102"/>
      <c r="J410" s="29"/>
      <c r="K410" s="29"/>
      <c r="L410" s="102"/>
      <c r="M410" s="29"/>
    </row>
    <row r="411" spans="2:13" x14ac:dyDescent="0.3">
      <c r="B411" s="101"/>
      <c r="C411" s="29"/>
      <c r="D411" s="102"/>
      <c r="E411" s="29"/>
      <c r="G411" s="101"/>
      <c r="H411" s="29"/>
      <c r="I411" s="102"/>
      <c r="J411" s="29"/>
      <c r="K411" s="29"/>
      <c r="L411" s="102"/>
      <c r="M411" s="29"/>
    </row>
    <row r="412" spans="2:13" x14ac:dyDescent="0.3">
      <c r="B412" s="101"/>
      <c r="C412" s="29"/>
      <c r="D412" s="102"/>
      <c r="E412" s="29"/>
      <c r="G412" s="101"/>
      <c r="H412" s="29"/>
      <c r="I412" s="102"/>
      <c r="J412" s="29"/>
      <c r="K412" s="29"/>
      <c r="L412" s="102"/>
      <c r="M412" s="29"/>
    </row>
    <row r="413" spans="2:13" x14ac:dyDescent="0.3">
      <c r="B413" s="101"/>
      <c r="C413" s="29"/>
      <c r="D413" s="102"/>
      <c r="E413" s="29"/>
      <c r="G413" s="101"/>
      <c r="H413" s="29"/>
      <c r="I413" s="102"/>
      <c r="J413" s="29"/>
      <c r="K413" s="29"/>
      <c r="L413" s="102"/>
      <c r="M413" s="29"/>
    </row>
    <row r="414" spans="2:13" x14ac:dyDescent="0.3">
      <c r="B414" s="101"/>
      <c r="C414" s="29"/>
      <c r="D414" s="102"/>
      <c r="E414" s="29"/>
      <c r="G414" s="101"/>
      <c r="H414" s="29"/>
      <c r="I414" s="102"/>
      <c r="J414" s="29"/>
      <c r="K414" s="29"/>
      <c r="L414" s="102"/>
      <c r="M414" s="29"/>
    </row>
    <row r="415" spans="2:13" x14ac:dyDescent="0.3">
      <c r="B415" s="101"/>
      <c r="C415" s="29"/>
      <c r="D415" s="102"/>
      <c r="E415" s="29"/>
      <c r="G415" s="101"/>
      <c r="H415" s="29"/>
      <c r="I415" s="102"/>
      <c r="J415" s="29"/>
      <c r="K415" s="29"/>
      <c r="L415" s="102"/>
      <c r="M415" s="29"/>
    </row>
    <row r="416" spans="2:13" x14ac:dyDescent="0.3">
      <c r="B416" s="101"/>
      <c r="C416" s="29"/>
      <c r="D416" s="102"/>
      <c r="E416" s="29"/>
      <c r="G416" s="101"/>
      <c r="H416" s="29"/>
      <c r="I416" s="102"/>
      <c r="J416" s="29"/>
      <c r="K416" s="29"/>
      <c r="L416" s="102"/>
      <c r="M416" s="29"/>
    </row>
    <row r="417" spans="2:13" x14ac:dyDescent="0.3">
      <c r="B417" s="101"/>
      <c r="C417" s="29"/>
      <c r="D417" s="102"/>
      <c r="E417" s="29"/>
      <c r="G417" s="101"/>
      <c r="H417" s="29"/>
      <c r="I417" s="102"/>
      <c r="J417" s="29"/>
      <c r="K417" s="29"/>
      <c r="L417" s="102"/>
      <c r="M417" s="29"/>
    </row>
    <row r="418" spans="2:13" x14ac:dyDescent="0.3">
      <c r="B418" s="101"/>
      <c r="C418" s="29"/>
      <c r="D418" s="102"/>
      <c r="E418" s="29"/>
      <c r="G418" s="101"/>
      <c r="H418" s="29"/>
      <c r="I418" s="102"/>
      <c r="J418" s="29"/>
      <c r="K418" s="29"/>
      <c r="L418" s="102"/>
      <c r="M418" s="29"/>
    </row>
    <row r="419" spans="2:13" x14ac:dyDescent="0.3">
      <c r="B419" s="101"/>
      <c r="C419" s="29"/>
      <c r="D419" s="102"/>
      <c r="E419" s="29"/>
      <c r="G419" s="101"/>
      <c r="H419" s="29"/>
      <c r="I419" s="102"/>
      <c r="J419" s="29"/>
      <c r="K419" s="29"/>
      <c r="L419" s="102"/>
      <c r="M419" s="29"/>
    </row>
    <row r="420" spans="2:13" x14ac:dyDescent="0.3">
      <c r="B420" s="101"/>
      <c r="C420" s="29"/>
      <c r="D420" s="102"/>
      <c r="E420" s="29"/>
      <c r="G420" s="101"/>
      <c r="H420" s="29"/>
      <c r="I420" s="102"/>
      <c r="J420" s="29"/>
      <c r="K420" s="29"/>
      <c r="L420" s="102"/>
      <c r="M420" s="29"/>
    </row>
    <row r="421" spans="2:13" x14ac:dyDescent="0.3">
      <c r="B421" s="101"/>
      <c r="C421" s="29"/>
      <c r="D421" s="102"/>
      <c r="E421" s="29"/>
      <c r="G421" s="101"/>
      <c r="H421" s="29"/>
      <c r="I421" s="102"/>
      <c r="J421" s="29"/>
      <c r="K421" s="29"/>
      <c r="L421" s="102"/>
      <c r="M421" s="29"/>
    </row>
    <row r="422" spans="2:13" x14ac:dyDescent="0.3">
      <c r="B422" s="101"/>
      <c r="C422" s="29"/>
      <c r="D422" s="102"/>
      <c r="E422" s="29"/>
      <c r="G422" s="101"/>
      <c r="H422" s="29"/>
      <c r="I422" s="102"/>
      <c r="J422" s="29"/>
      <c r="K422" s="29"/>
      <c r="L422" s="102"/>
      <c r="M422" s="29"/>
    </row>
    <row r="423" spans="2:13" x14ac:dyDescent="0.3">
      <c r="B423" s="101"/>
      <c r="C423" s="29"/>
      <c r="D423" s="102"/>
      <c r="E423" s="29"/>
      <c r="G423" s="101"/>
      <c r="H423" s="29"/>
      <c r="I423" s="102"/>
      <c r="J423" s="29"/>
      <c r="K423" s="29"/>
      <c r="L423" s="102"/>
      <c r="M423" s="29"/>
    </row>
    <row r="424" spans="2:13" x14ac:dyDescent="0.3">
      <c r="B424" s="101"/>
      <c r="C424" s="29"/>
      <c r="D424" s="102"/>
      <c r="E424" s="29"/>
      <c r="G424" s="101"/>
      <c r="H424" s="29"/>
      <c r="I424" s="102"/>
      <c r="J424" s="29"/>
      <c r="K424" s="29"/>
      <c r="L424" s="102"/>
      <c r="M424" s="29"/>
    </row>
    <row r="425" spans="2:13" x14ac:dyDescent="0.3">
      <c r="B425" s="101"/>
      <c r="C425" s="29"/>
      <c r="D425" s="102"/>
      <c r="E425" s="29"/>
      <c r="G425" s="101"/>
      <c r="H425" s="29"/>
      <c r="I425" s="102"/>
      <c r="J425" s="29"/>
      <c r="K425" s="29"/>
      <c r="L425" s="102"/>
      <c r="M425" s="29"/>
    </row>
    <row r="426" spans="2:13" x14ac:dyDescent="0.3">
      <c r="B426" s="101"/>
      <c r="C426" s="29"/>
      <c r="D426" s="102"/>
      <c r="E426" s="29"/>
      <c r="G426" s="101"/>
      <c r="H426" s="29"/>
      <c r="I426" s="102"/>
      <c r="J426" s="29"/>
      <c r="K426" s="29"/>
      <c r="L426" s="102"/>
      <c r="M426" s="29"/>
    </row>
    <row r="427" spans="2:13" x14ac:dyDescent="0.3">
      <c r="B427" s="101"/>
      <c r="C427" s="29"/>
      <c r="D427" s="102"/>
      <c r="E427" s="29"/>
      <c r="G427" s="101"/>
      <c r="H427" s="29"/>
      <c r="I427" s="102"/>
      <c r="J427" s="29"/>
      <c r="K427" s="29"/>
      <c r="L427" s="102"/>
      <c r="M427" s="29"/>
    </row>
    <row r="428" spans="2:13" x14ac:dyDescent="0.3">
      <c r="B428" s="101"/>
      <c r="C428" s="29"/>
      <c r="D428" s="102"/>
      <c r="E428" s="29"/>
      <c r="G428" s="101"/>
      <c r="H428" s="29"/>
      <c r="I428" s="102"/>
      <c r="J428" s="29"/>
      <c r="K428" s="29"/>
      <c r="L428" s="102"/>
      <c r="M428" s="29"/>
    </row>
    <row r="429" spans="2:13" x14ac:dyDescent="0.3">
      <c r="B429" s="101"/>
      <c r="C429" s="29"/>
      <c r="D429" s="102"/>
      <c r="E429" s="29"/>
      <c r="G429" s="101"/>
      <c r="H429" s="29"/>
      <c r="I429" s="102"/>
      <c r="J429" s="29"/>
      <c r="K429" s="29"/>
      <c r="L429" s="102"/>
      <c r="M429" s="29"/>
    </row>
    <row r="430" spans="2:13" x14ac:dyDescent="0.3">
      <c r="B430" s="101"/>
      <c r="C430" s="29"/>
      <c r="D430" s="102"/>
      <c r="E430" s="29"/>
      <c r="G430" s="101"/>
      <c r="H430" s="29"/>
      <c r="I430" s="102"/>
      <c r="J430" s="29"/>
      <c r="K430" s="29"/>
      <c r="L430" s="102"/>
      <c r="M430" s="29"/>
    </row>
    <row r="431" spans="2:13" x14ac:dyDescent="0.3">
      <c r="B431" s="101"/>
      <c r="C431" s="29"/>
      <c r="D431" s="102"/>
      <c r="E431" s="29"/>
      <c r="G431" s="101"/>
      <c r="H431" s="29"/>
      <c r="I431" s="102"/>
      <c r="J431" s="29"/>
      <c r="K431" s="29"/>
      <c r="L431" s="102"/>
      <c r="M431" s="29"/>
    </row>
    <row r="432" spans="2:13" x14ac:dyDescent="0.3">
      <c r="B432" s="101"/>
      <c r="C432" s="29"/>
      <c r="D432" s="102"/>
      <c r="E432" s="29"/>
      <c r="G432" s="101"/>
      <c r="H432" s="29"/>
      <c r="I432" s="102"/>
      <c r="J432" s="29"/>
      <c r="K432" s="29"/>
      <c r="L432" s="102"/>
      <c r="M432" s="29"/>
    </row>
    <row r="433" spans="2:13" x14ac:dyDescent="0.3">
      <c r="B433" s="101"/>
      <c r="C433" s="29"/>
      <c r="D433" s="102"/>
      <c r="E433" s="29"/>
      <c r="G433" s="101"/>
      <c r="H433" s="29"/>
      <c r="I433" s="102"/>
      <c r="J433" s="29"/>
      <c r="K433" s="29"/>
      <c r="L433" s="102"/>
      <c r="M433" s="29"/>
    </row>
    <row r="434" spans="2:13" x14ac:dyDescent="0.3">
      <c r="B434" s="101"/>
      <c r="C434" s="29"/>
      <c r="D434" s="102"/>
      <c r="E434" s="29"/>
      <c r="G434" s="101"/>
      <c r="H434" s="29"/>
      <c r="I434" s="102"/>
      <c r="J434" s="29"/>
      <c r="K434" s="29"/>
      <c r="L434" s="102"/>
      <c r="M434" s="29"/>
    </row>
    <row r="435" spans="2:13" x14ac:dyDescent="0.3">
      <c r="B435" s="101"/>
      <c r="C435" s="29"/>
      <c r="D435" s="102"/>
      <c r="E435" s="29"/>
      <c r="G435" s="101"/>
      <c r="H435" s="29"/>
      <c r="I435" s="102"/>
      <c r="J435" s="29"/>
      <c r="K435" s="29"/>
      <c r="L435" s="102"/>
      <c r="M435" s="29"/>
    </row>
    <row r="436" spans="2:13" x14ac:dyDescent="0.3">
      <c r="B436" s="101"/>
      <c r="C436" s="29"/>
      <c r="D436" s="102"/>
      <c r="E436" s="29"/>
      <c r="G436" s="101"/>
      <c r="H436" s="29"/>
      <c r="I436" s="102"/>
      <c r="J436" s="29"/>
      <c r="K436" s="29"/>
      <c r="L436" s="102"/>
      <c r="M436" s="29"/>
    </row>
    <row r="437" spans="2:13" x14ac:dyDescent="0.3">
      <c r="B437" s="101"/>
      <c r="C437" s="29"/>
      <c r="D437" s="102"/>
      <c r="E437" s="29"/>
      <c r="G437" s="101"/>
      <c r="H437" s="29"/>
      <c r="I437" s="102"/>
      <c r="J437" s="29"/>
      <c r="K437" s="29"/>
      <c r="L437" s="102"/>
      <c r="M437" s="29"/>
    </row>
    <row r="438" spans="2:13" x14ac:dyDescent="0.3">
      <c r="B438" s="101"/>
      <c r="C438" s="29"/>
      <c r="D438" s="102"/>
      <c r="E438" s="29"/>
      <c r="G438" s="101"/>
      <c r="H438" s="29"/>
      <c r="I438" s="102"/>
      <c r="J438" s="29"/>
      <c r="K438" s="29"/>
      <c r="L438" s="102"/>
      <c r="M438" s="29"/>
    </row>
    <row r="439" spans="2:13" x14ac:dyDescent="0.3">
      <c r="B439" s="101"/>
      <c r="C439" s="29"/>
      <c r="D439" s="102"/>
      <c r="E439" s="29"/>
      <c r="G439" s="101"/>
      <c r="H439" s="29"/>
      <c r="I439" s="102"/>
      <c r="J439" s="29"/>
      <c r="K439" s="29"/>
      <c r="L439" s="102"/>
      <c r="M439" s="29"/>
    </row>
    <row r="440" spans="2:13" x14ac:dyDescent="0.3">
      <c r="B440" s="101"/>
      <c r="C440" s="29"/>
      <c r="D440" s="102"/>
      <c r="E440" s="29"/>
      <c r="G440" s="101"/>
      <c r="H440" s="29"/>
      <c r="I440" s="102"/>
      <c r="J440" s="29"/>
      <c r="K440" s="29"/>
      <c r="L440" s="102"/>
      <c r="M440" s="29"/>
    </row>
    <row r="441" spans="2:13" x14ac:dyDescent="0.3">
      <c r="B441" s="101"/>
      <c r="C441" s="29"/>
      <c r="D441" s="102"/>
      <c r="E441" s="29"/>
      <c r="G441" s="101"/>
      <c r="H441" s="29"/>
      <c r="I441" s="102"/>
      <c r="J441" s="29"/>
      <c r="K441" s="29"/>
      <c r="L441" s="102"/>
      <c r="M441" s="29"/>
    </row>
    <row r="442" spans="2:13" x14ac:dyDescent="0.3">
      <c r="B442" s="101"/>
      <c r="C442" s="29"/>
      <c r="D442" s="102"/>
      <c r="E442" s="29"/>
      <c r="G442" s="101"/>
      <c r="H442" s="29"/>
      <c r="I442" s="102"/>
      <c r="J442" s="29"/>
      <c r="K442" s="29"/>
      <c r="L442" s="102"/>
      <c r="M442" s="29"/>
    </row>
    <row r="443" spans="2:13" x14ac:dyDescent="0.3">
      <c r="B443" s="101"/>
      <c r="C443" s="29"/>
      <c r="D443" s="102"/>
      <c r="E443" s="29"/>
      <c r="G443" s="101"/>
      <c r="H443" s="29"/>
      <c r="I443" s="102"/>
      <c r="J443" s="29"/>
      <c r="K443" s="29"/>
      <c r="L443" s="102"/>
      <c r="M443" s="29"/>
    </row>
    <row r="444" spans="2:13" x14ac:dyDescent="0.3">
      <c r="B444" s="101"/>
      <c r="C444" s="29"/>
      <c r="D444" s="102"/>
      <c r="E444" s="29"/>
      <c r="G444" s="101"/>
      <c r="H444" s="29"/>
      <c r="I444" s="102"/>
      <c r="J444" s="29"/>
      <c r="K444" s="29"/>
      <c r="L444" s="102"/>
      <c r="M444" s="29"/>
    </row>
    <row r="445" spans="2:13" x14ac:dyDescent="0.3">
      <c r="B445" s="101"/>
      <c r="C445" s="29"/>
      <c r="D445" s="102"/>
      <c r="E445" s="29"/>
      <c r="G445" s="101"/>
      <c r="H445" s="29"/>
      <c r="I445" s="102"/>
      <c r="J445" s="29"/>
      <c r="K445" s="29"/>
      <c r="L445" s="102"/>
      <c r="M445" s="29"/>
    </row>
    <row r="446" spans="2:13" x14ac:dyDescent="0.3">
      <c r="B446" s="101"/>
      <c r="C446" s="29"/>
      <c r="D446" s="102"/>
      <c r="E446" s="29"/>
      <c r="G446" s="101"/>
      <c r="H446" s="29"/>
      <c r="I446" s="102"/>
      <c r="J446" s="29"/>
      <c r="K446" s="29"/>
      <c r="L446" s="102"/>
      <c r="M446" s="29"/>
    </row>
    <row r="447" spans="2:13" x14ac:dyDescent="0.3">
      <c r="B447" s="101"/>
      <c r="C447" s="29"/>
      <c r="D447" s="102"/>
      <c r="E447" s="29"/>
      <c r="G447" s="101"/>
      <c r="H447" s="29"/>
      <c r="I447" s="102"/>
      <c r="J447" s="29"/>
      <c r="K447" s="29"/>
      <c r="L447" s="102"/>
      <c r="M447" s="29"/>
    </row>
    <row r="448" spans="2:13" x14ac:dyDescent="0.3">
      <c r="B448" s="101"/>
      <c r="C448" s="29"/>
      <c r="D448" s="102"/>
      <c r="E448" s="29"/>
      <c r="G448" s="101"/>
      <c r="H448" s="29"/>
      <c r="I448" s="102"/>
      <c r="J448" s="29"/>
      <c r="K448" s="29"/>
      <c r="L448" s="102"/>
      <c r="M448" s="29"/>
    </row>
    <row r="449" spans="2:13" x14ac:dyDescent="0.3">
      <c r="B449" s="101"/>
      <c r="C449" s="29"/>
      <c r="D449" s="102"/>
      <c r="E449" s="29"/>
      <c r="G449" s="101"/>
      <c r="H449" s="29"/>
      <c r="I449" s="102"/>
      <c r="J449" s="29"/>
      <c r="K449" s="29"/>
      <c r="L449" s="102"/>
      <c r="M449" s="29"/>
    </row>
    <row r="450" spans="2:13" x14ac:dyDescent="0.3">
      <c r="B450" s="101"/>
      <c r="C450" s="29"/>
      <c r="D450" s="102"/>
      <c r="E450" s="29"/>
      <c r="G450" s="101"/>
      <c r="H450" s="29"/>
      <c r="I450" s="102"/>
      <c r="J450" s="29"/>
      <c r="K450" s="29"/>
      <c r="L450" s="102"/>
      <c r="M450" s="29"/>
    </row>
    <row r="451" spans="2:13" x14ac:dyDescent="0.3">
      <c r="B451" s="101"/>
      <c r="C451" s="29"/>
      <c r="D451" s="102"/>
      <c r="E451" s="29"/>
      <c r="G451" s="101"/>
      <c r="H451" s="29"/>
      <c r="I451" s="102"/>
      <c r="J451" s="29"/>
      <c r="K451" s="29"/>
      <c r="L451" s="102"/>
      <c r="M451" s="29"/>
    </row>
    <row r="452" spans="2:13" x14ac:dyDescent="0.3">
      <c r="B452" s="101"/>
      <c r="C452" s="29"/>
      <c r="D452" s="102"/>
      <c r="E452" s="29"/>
      <c r="G452" s="101"/>
      <c r="H452" s="29"/>
      <c r="I452" s="102"/>
      <c r="J452" s="29"/>
      <c r="K452" s="29"/>
      <c r="L452" s="102"/>
      <c r="M452" s="29"/>
    </row>
    <row r="453" spans="2:13" x14ac:dyDescent="0.3">
      <c r="B453" s="101"/>
      <c r="C453" s="29"/>
      <c r="D453" s="102"/>
      <c r="E453" s="29"/>
      <c r="G453" s="101"/>
      <c r="H453" s="29"/>
      <c r="I453" s="102"/>
      <c r="J453" s="29"/>
      <c r="K453" s="29"/>
      <c r="L453" s="102"/>
      <c r="M453" s="29"/>
    </row>
    <row r="454" spans="2:13" x14ac:dyDescent="0.3">
      <c r="B454" s="101"/>
      <c r="C454" s="29"/>
      <c r="D454" s="102"/>
      <c r="E454" s="29"/>
      <c r="G454" s="101"/>
      <c r="H454" s="29"/>
      <c r="I454" s="102"/>
      <c r="J454" s="29"/>
      <c r="K454" s="29"/>
      <c r="L454" s="102"/>
      <c r="M454" s="29"/>
    </row>
    <row r="455" spans="2:13" x14ac:dyDescent="0.3">
      <c r="B455" s="101"/>
      <c r="C455" s="29"/>
      <c r="D455" s="102"/>
      <c r="E455" s="29"/>
      <c r="G455" s="101"/>
      <c r="H455" s="29"/>
      <c r="I455" s="102"/>
      <c r="J455" s="29"/>
      <c r="K455" s="29"/>
      <c r="L455" s="102"/>
      <c r="M455" s="29"/>
    </row>
    <row r="456" spans="2:13" x14ac:dyDescent="0.3">
      <c r="B456" s="101"/>
      <c r="C456" s="29"/>
      <c r="D456" s="102"/>
      <c r="E456" s="29"/>
      <c r="G456" s="101"/>
      <c r="H456" s="29"/>
      <c r="I456" s="102"/>
      <c r="J456" s="29"/>
      <c r="K456" s="29"/>
      <c r="L456" s="102"/>
      <c r="M456" s="29"/>
    </row>
    <row r="457" spans="2:13" x14ac:dyDescent="0.3">
      <c r="B457" s="101"/>
      <c r="C457" s="29"/>
      <c r="D457" s="102"/>
      <c r="E457" s="29"/>
      <c r="G457" s="101"/>
      <c r="H457" s="29"/>
      <c r="I457" s="102"/>
      <c r="J457" s="29"/>
      <c r="K457" s="29"/>
      <c r="L457" s="102"/>
      <c r="M457" s="29"/>
    </row>
    <row r="458" spans="2:13" x14ac:dyDescent="0.3">
      <c r="B458" s="101"/>
      <c r="C458" s="29"/>
      <c r="D458" s="102"/>
      <c r="E458" s="29"/>
      <c r="G458" s="101"/>
      <c r="H458" s="29"/>
      <c r="I458" s="102"/>
      <c r="J458" s="29"/>
      <c r="K458" s="29"/>
      <c r="L458" s="102"/>
      <c r="M458" s="29"/>
    </row>
    <row r="459" spans="2:13" x14ac:dyDescent="0.3">
      <c r="B459" s="101"/>
      <c r="C459" s="29"/>
      <c r="D459" s="102"/>
      <c r="E459" s="29"/>
      <c r="G459" s="101"/>
      <c r="H459" s="29"/>
      <c r="I459" s="102"/>
      <c r="J459" s="29"/>
      <c r="K459" s="29"/>
      <c r="L459" s="102"/>
      <c r="M459" s="29"/>
    </row>
    <row r="460" spans="2:13" x14ac:dyDescent="0.3">
      <c r="B460" s="101"/>
      <c r="C460" s="29"/>
      <c r="D460" s="102"/>
      <c r="E460" s="29"/>
      <c r="G460" s="101"/>
      <c r="H460" s="29"/>
      <c r="I460" s="102"/>
      <c r="J460" s="29"/>
      <c r="K460" s="29"/>
      <c r="L460" s="102"/>
      <c r="M460" s="29"/>
    </row>
    <row r="461" spans="2:13" x14ac:dyDescent="0.3">
      <c r="B461" s="101"/>
      <c r="C461" s="29"/>
      <c r="D461" s="102"/>
      <c r="E461" s="29"/>
      <c r="G461" s="101"/>
      <c r="H461" s="29"/>
      <c r="I461" s="102"/>
      <c r="J461" s="29"/>
      <c r="K461" s="29"/>
      <c r="L461" s="102"/>
      <c r="M461" s="29"/>
    </row>
    <row r="462" spans="2:13" x14ac:dyDescent="0.3">
      <c r="B462" s="101"/>
      <c r="C462" s="29"/>
      <c r="D462" s="102"/>
      <c r="E462" s="29"/>
      <c r="G462" s="101"/>
      <c r="H462" s="29"/>
      <c r="I462" s="102"/>
      <c r="J462" s="29"/>
      <c r="K462" s="29"/>
      <c r="L462" s="102"/>
      <c r="M462" s="29"/>
    </row>
    <row r="463" spans="2:13" x14ac:dyDescent="0.3">
      <c r="B463" s="101"/>
      <c r="C463" s="29"/>
      <c r="D463" s="102"/>
      <c r="E463" s="29"/>
      <c r="G463" s="101"/>
      <c r="H463" s="29"/>
      <c r="I463" s="102"/>
      <c r="J463" s="29"/>
      <c r="K463" s="29"/>
      <c r="L463" s="102"/>
      <c r="M463" s="29"/>
    </row>
    <row r="464" spans="2:13" x14ac:dyDescent="0.3">
      <c r="B464" s="101"/>
      <c r="C464" s="29"/>
      <c r="D464" s="102"/>
      <c r="E464" s="29"/>
      <c r="G464" s="101"/>
      <c r="H464" s="29"/>
      <c r="I464" s="102"/>
      <c r="J464" s="29"/>
      <c r="K464" s="29"/>
      <c r="L464" s="102"/>
      <c r="M464" s="29"/>
    </row>
    <row r="465" spans="2:13" x14ac:dyDescent="0.3">
      <c r="B465" s="101"/>
      <c r="C465" s="29"/>
      <c r="D465" s="102"/>
      <c r="E465" s="29"/>
      <c r="G465" s="101"/>
      <c r="H465" s="29"/>
      <c r="I465" s="102"/>
      <c r="J465" s="29"/>
      <c r="K465" s="29"/>
      <c r="L465" s="102"/>
      <c r="M465" s="29"/>
    </row>
    <row r="466" spans="2:13" x14ac:dyDescent="0.3">
      <c r="B466" s="101"/>
      <c r="C466" s="29"/>
      <c r="D466" s="102"/>
      <c r="E466" s="29"/>
      <c r="G466" s="101"/>
      <c r="H466" s="29"/>
      <c r="I466" s="102"/>
      <c r="J466" s="29"/>
      <c r="K466" s="29"/>
      <c r="L466" s="102"/>
      <c r="M466" s="29"/>
    </row>
    <row r="467" spans="2:13" x14ac:dyDescent="0.3">
      <c r="B467" s="101"/>
      <c r="C467" s="29"/>
      <c r="D467" s="102"/>
      <c r="E467" s="29"/>
      <c r="G467" s="101"/>
      <c r="H467" s="29"/>
      <c r="I467" s="102"/>
      <c r="J467" s="29"/>
      <c r="K467" s="29"/>
      <c r="L467" s="102"/>
      <c r="M467" s="29"/>
    </row>
    <row r="468" spans="2:13" x14ac:dyDescent="0.3">
      <c r="B468" s="101"/>
      <c r="C468" s="29"/>
      <c r="D468" s="102"/>
      <c r="E468" s="29"/>
      <c r="G468" s="101"/>
      <c r="H468" s="29"/>
      <c r="I468" s="102"/>
      <c r="J468" s="29"/>
      <c r="K468" s="29"/>
      <c r="L468" s="102"/>
      <c r="M468" s="29"/>
    </row>
    <row r="469" spans="2:13" x14ac:dyDescent="0.3">
      <c r="B469" s="101"/>
      <c r="C469" s="29"/>
      <c r="D469" s="102"/>
      <c r="E469" s="29"/>
      <c r="G469" s="101"/>
      <c r="H469" s="29"/>
      <c r="I469" s="102"/>
      <c r="J469" s="29"/>
      <c r="K469" s="29"/>
      <c r="L469" s="102"/>
      <c r="M469" s="29"/>
    </row>
    <row r="470" spans="2:13" x14ac:dyDescent="0.3">
      <c r="B470" s="101"/>
      <c r="C470" s="29"/>
      <c r="D470" s="102"/>
      <c r="E470" s="29"/>
      <c r="G470" s="101"/>
      <c r="H470" s="29"/>
      <c r="I470" s="102"/>
      <c r="J470" s="29"/>
      <c r="K470" s="29"/>
      <c r="L470" s="102"/>
      <c r="M470" s="29"/>
    </row>
    <row r="471" spans="2:13" x14ac:dyDescent="0.3">
      <c r="B471" s="101"/>
      <c r="C471" s="29"/>
      <c r="D471" s="102"/>
      <c r="E471" s="29"/>
      <c r="G471" s="101"/>
      <c r="H471" s="29"/>
      <c r="I471" s="102"/>
      <c r="J471" s="29"/>
      <c r="K471" s="29"/>
      <c r="L471" s="102"/>
      <c r="M471" s="29"/>
    </row>
    <row r="472" spans="2:13" x14ac:dyDescent="0.3">
      <c r="B472" s="101"/>
      <c r="C472" s="29"/>
      <c r="D472" s="102"/>
      <c r="E472" s="29"/>
      <c r="G472" s="101"/>
      <c r="H472" s="29"/>
      <c r="I472" s="102"/>
      <c r="J472" s="29"/>
      <c r="K472" s="29"/>
      <c r="L472" s="102"/>
      <c r="M472" s="29"/>
    </row>
    <row r="473" spans="2:13" x14ac:dyDescent="0.3">
      <c r="B473" s="101"/>
      <c r="C473" s="29"/>
      <c r="D473" s="102"/>
      <c r="E473" s="29"/>
      <c r="G473" s="101"/>
      <c r="H473" s="29"/>
      <c r="I473" s="102"/>
      <c r="J473" s="29"/>
      <c r="K473" s="29"/>
      <c r="L473" s="102"/>
      <c r="M473" s="29"/>
    </row>
    <row r="474" spans="2:13" x14ac:dyDescent="0.3">
      <c r="B474" s="101"/>
      <c r="C474" s="29"/>
      <c r="D474" s="102"/>
      <c r="E474" s="29"/>
      <c r="G474" s="101"/>
      <c r="H474" s="29"/>
      <c r="I474" s="102"/>
      <c r="J474" s="29"/>
      <c r="K474" s="29"/>
      <c r="L474" s="102"/>
      <c r="M474" s="29"/>
    </row>
    <row r="475" spans="2:13" x14ac:dyDescent="0.3">
      <c r="B475" s="101"/>
      <c r="C475" s="29"/>
      <c r="D475" s="102"/>
      <c r="E475" s="29"/>
      <c r="G475" s="101"/>
      <c r="H475" s="29"/>
      <c r="I475" s="102"/>
      <c r="J475" s="29"/>
      <c r="K475" s="29"/>
      <c r="L475" s="102"/>
      <c r="M475" s="29"/>
    </row>
    <row r="476" spans="2:13" x14ac:dyDescent="0.3">
      <c r="B476" s="101"/>
      <c r="C476" s="29"/>
      <c r="D476" s="102"/>
      <c r="E476" s="29"/>
      <c r="G476" s="101"/>
      <c r="H476" s="29"/>
      <c r="I476" s="102"/>
      <c r="J476" s="29"/>
      <c r="K476" s="29"/>
      <c r="L476" s="102"/>
      <c r="M476" s="29"/>
    </row>
    <row r="477" spans="2:13" x14ac:dyDescent="0.3">
      <c r="B477" s="101"/>
      <c r="C477" s="29"/>
      <c r="D477" s="102"/>
      <c r="E477" s="29"/>
      <c r="G477" s="101"/>
      <c r="H477" s="29"/>
      <c r="I477" s="102"/>
      <c r="J477" s="29"/>
      <c r="K477" s="29"/>
      <c r="L477" s="102"/>
      <c r="M477" s="29"/>
    </row>
    <row r="478" spans="2:13" x14ac:dyDescent="0.3">
      <c r="B478" s="101"/>
      <c r="C478" s="29"/>
      <c r="D478" s="102"/>
      <c r="E478" s="29"/>
      <c r="G478" s="101"/>
      <c r="H478" s="29"/>
      <c r="I478" s="102"/>
      <c r="J478" s="29"/>
      <c r="K478" s="29"/>
      <c r="L478" s="102"/>
      <c r="M478" s="29"/>
    </row>
    <row r="479" spans="2:13" x14ac:dyDescent="0.3">
      <c r="B479" s="101"/>
      <c r="C479" s="29"/>
      <c r="D479" s="102"/>
      <c r="E479" s="29"/>
      <c r="G479" s="101"/>
      <c r="H479" s="29"/>
      <c r="I479" s="102"/>
      <c r="J479" s="29"/>
      <c r="K479" s="29"/>
      <c r="L479" s="102"/>
      <c r="M479" s="29"/>
    </row>
    <row r="480" spans="2:13" x14ac:dyDescent="0.3">
      <c r="B480" s="101"/>
      <c r="C480" s="29"/>
      <c r="D480" s="102"/>
      <c r="E480" s="29"/>
      <c r="G480" s="101"/>
      <c r="H480" s="29"/>
      <c r="I480" s="102"/>
      <c r="J480" s="29"/>
      <c r="K480" s="29"/>
      <c r="L480" s="102"/>
      <c r="M480" s="29"/>
    </row>
    <row r="481" spans="2:13" x14ac:dyDescent="0.3">
      <c r="B481" s="101"/>
      <c r="C481" s="29"/>
      <c r="D481" s="102"/>
      <c r="E481" s="29"/>
      <c r="G481" s="101"/>
      <c r="H481" s="29"/>
      <c r="I481" s="102"/>
      <c r="J481" s="29"/>
      <c r="K481" s="29"/>
      <c r="L481" s="102"/>
      <c r="M481" s="29"/>
    </row>
    <row r="482" spans="2:13" x14ac:dyDescent="0.3">
      <c r="B482" s="101"/>
      <c r="C482" s="29"/>
      <c r="D482" s="102"/>
      <c r="E482" s="29"/>
      <c r="G482" s="101"/>
      <c r="H482" s="29"/>
      <c r="I482" s="102"/>
      <c r="J482" s="29"/>
      <c r="K482" s="29"/>
      <c r="L482" s="102"/>
      <c r="M482" s="29"/>
    </row>
    <row r="483" spans="2:13" x14ac:dyDescent="0.3">
      <c r="B483" s="101"/>
      <c r="C483" s="29"/>
      <c r="D483" s="102"/>
      <c r="E483" s="29"/>
      <c r="G483" s="101"/>
      <c r="H483" s="29"/>
      <c r="I483" s="102"/>
      <c r="J483" s="29"/>
      <c r="K483" s="29"/>
      <c r="L483" s="102"/>
      <c r="M483" s="29"/>
    </row>
    <row r="484" spans="2:13" x14ac:dyDescent="0.3">
      <c r="B484" s="101"/>
      <c r="C484" s="29"/>
      <c r="D484" s="102"/>
      <c r="E484" s="29"/>
      <c r="G484" s="101"/>
      <c r="H484" s="29"/>
      <c r="I484" s="102"/>
      <c r="J484" s="29"/>
      <c r="K484" s="29"/>
      <c r="L484" s="102"/>
      <c r="M484" s="29"/>
    </row>
    <row r="485" spans="2:13" x14ac:dyDescent="0.3">
      <c r="B485" s="101"/>
      <c r="C485" s="29"/>
      <c r="D485" s="102"/>
      <c r="E485" s="29"/>
      <c r="G485" s="101"/>
      <c r="H485" s="29"/>
      <c r="I485" s="102"/>
      <c r="J485" s="29"/>
      <c r="K485" s="29"/>
      <c r="L485" s="102"/>
      <c r="M485" s="29"/>
    </row>
    <row r="486" spans="2:13" x14ac:dyDescent="0.3">
      <c r="B486" s="101"/>
      <c r="C486" s="29"/>
      <c r="D486" s="102"/>
      <c r="E486" s="29"/>
      <c r="G486" s="101"/>
      <c r="H486" s="29"/>
      <c r="I486" s="102"/>
      <c r="J486" s="29"/>
      <c r="K486" s="29"/>
      <c r="L486" s="102"/>
      <c r="M486" s="29"/>
    </row>
    <row r="487" spans="2:13" x14ac:dyDescent="0.3">
      <c r="B487" s="101"/>
      <c r="C487" s="29"/>
      <c r="D487" s="102"/>
      <c r="E487" s="29"/>
      <c r="G487" s="101"/>
      <c r="H487" s="29"/>
      <c r="I487" s="102"/>
      <c r="J487" s="29"/>
      <c r="K487" s="29"/>
      <c r="L487" s="102"/>
      <c r="M487" s="29"/>
    </row>
    <row r="488" spans="2:13" x14ac:dyDescent="0.3">
      <c r="B488" s="101"/>
      <c r="C488" s="29"/>
      <c r="D488" s="102"/>
      <c r="E488" s="29"/>
      <c r="G488" s="101"/>
      <c r="H488" s="29"/>
      <c r="I488" s="102"/>
      <c r="J488" s="29"/>
      <c r="K488" s="29"/>
      <c r="L488" s="102"/>
      <c r="M488" s="29"/>
    </row>
    <row r="489" spans="2:13" x14ac:dyDescent="0.3">
      <c r="B489" s="101"/>
      <c r="C489" s="29"/>
      <c r="D489" s="102"/>
      <c r="E489" s="29"/>
      <c r="G489" s="101"/>
      <c r="H489" s="29"/>
      <c r="I489" s="102"/>
      <c r="J489" s="29"/>
      <c r="K489" s="29"/>
      <c r="L489" s="102"/>
      <c r="M489" s="29"/>
    </row>
    <row r="490" spans="2:13" x14ac:dyDescent="0.3">
      <c r="B490" s="101"/>
      <c r="C490" s="29"/>
      <c r="D490" s="102"/>
      <c r="E490" s="29"/>
      <c r="G490" s="101"/>
      <c r="H490" s="29"/>
      <c r="I490" s="102"/>
      <c r="J490" s="29"/>
      <c r="K490" s="29"/>
      <c r="L490" s="102"/>
      <c r="M490" s="29"/>
    </row>
    <row r="491" spans="2:13" x14ac:dyDescent="0.3">
      <c r="B491" s="101"/>
      <c r="C491" s="29"/>
      <c r="D491" s="102"/>
      <c r="E491" s="29"/>
      <c r="G491" s="101"/>
      <c r="H491" s="29"/>
      <c r="I491" s="102"/>
      <c r="J491" s="29"/>
      <c r="K491" s="29"/>
      <c r="L491" s="102"/>
      <c r="M491" s="29"/>
    </row>
    <row r="492" spans="2:13" x14ac:dyDescent="0.3">
      <c r="B492" s="101"/>
      <c r="C492" s="29"/>
      <c r="D492" s="102"/>
      <c r="E492" s="29"/>
      <c r="G492" s="101"/>
      <c r="H492" s="29"/>
      <c r="I492" s="102"/>
      <c r="J492" s="29"/>
      <c r="K492" s="29"/>
      <c r="L492" s="102"/>
      <c r="M492" s="29"/>
    </row>
    <row r="493" spans="2:13" x14ac:dyDescent="0.3">
      <c r="B493" s="101"/>
      <c r="C493" s="29"/>
      <c r="D493" s="102"/>
      <c r="E493" s="29"/>
      <c r="G493" s="101"/>
      <c r="H493" s="29"/>
      <c r="I493" s="102"/>
      <c r="J493" s="29"/>
      <c r="K493" s="29"/>
      <c r="L493" s="102"/>
      <c r="M493" s="29"/>
    </row>
    <row r="494" spans="2:13" x14ac:dyDescent="0.3">
      <c r="B494" s="101"/>
      <c r="C494" s="29"/>
      <c r="D494" s="102"/>
      <c r="E494" s="29"/>
      <c r="G494" s="101"/>
      <c r="H494" s="29"/>
      <c r="I494" s="102"/>
      <c r="J494" s="29"/>
      <c r="K494" s="29"/>
      <c r="L494" s="102"/>
      <c r="M494" s="29"/>
    </row>
    <row r="495" spans="2:13" x14ac:dyDescent="0.3">
      <c r="B495" s="101"/>
      <c r="C495" s="29"/>
      <c r="D495" s="102"/>
      <c r="E495" s="29"/>
      <c r="G495" s="101"/>
      <c r="H495" s="29"/>
      <c r="I495" s="102"/>
      <c r="J495" s="29"/>
      <c r="K495" s="29"/>
      <c r="L495" s="102"/>
      <c r="M495" s="29"/>
    </row>
    <row r="496" spans="2:13" x14ac:dyDescent="0.3">
      <c r="B496" s="101"/>
      <c r="C496" s="29"/>
      <c r="D496" s="102"/>
      <c r="E496" s="29"/>
      <c r="G496" s="101"/>
      <c r="H496" s="29"/>
      <c r="I496" s="102"/>
      <c r="J496" s="29"/>
      <c r="K496" s="29"/>
      <c r="L496" s="102"/>
      <c r="M496" s="29"/>
    </row>
    <row r="497" spans="2:13" x14ac:dyDescent="0.3">
      <c r="B497" s="101"/>
      <c r="C497" s="29"/>
      <c r="D497" s="102"/>
      <c r="E497" s="29"/>
      <c r="G497" s="101"/>
      <c r="H497" s="29"/>
      <c r="I497" s="102"/>
      <c r="J497" s="29"/>
      <c r="K497" s="29"/>
      <c r="L497" s="102"/>
      <c r="M497" s="29"/>
    </row>
    <row r="498" spans="2:13" x14ac:dyDescent="0.3">
      <c r="B498" s="101"/>
      <c r="C498" s="29"/>
      <c r="D498" s="102"/>
      <c r="E498" s="29"/>
      <c r="G498" s="101"/>
      <c r="H498" s="29"/>
      <c r="I498" s="102"/>
      <c r="J498" s="29"/>
      <c r="K498" s="29"/>
      <c r="L498" s="102"/>
      <c r="M498" s="29"/>
    </row>
    <row r="499" spans="2:13" x14ac:dyDescent="0.3">
      <c r="B499" s="101"/>
      <c r="C499" s="29"/>
      <c r="D499" s="102"/>
      <c r="E499" s="29"/>
      <c r="G499" s="101"/>
      <c r="H499" s="29"/>
      <c r="I499" s="102"/>
      <c r="J499" s="29"/>
      <c r="K499" s="29"/>
      <c r="L499" s="102"/>
      <c r="M499" s="29"/>
    </row>
    <row r="500" spans="2:13" x14ac:dyDescent="0.3">
      <c r="B500" s="101"/>
      <c r="C500" s="29"/>
      <c r="D500" s="102"/>
      <c r="E500" s="29"/>
      <c r="G500" s="101"/>
      <c r="H500" s="29"/>
      <c r="I500" s="102"/>
      <c r="J500" s="29"/>
      <c r="K500" s="29"/>
      <c r="L500" s="102"/>
      <c r="M500" s="29"/>
    </row>
    <row r="501" spans="2:13" x14ac:dyDescent="0.3">
      <c r="B501" s="101"/>
      <c r="C501" s="29"/>
      <c r="D501" s="102"/>
      <c r="E501" s="29"/>
      <c r="G501" s="101"/>
      <c r="H501" s="29"/>
      <c r="I501" s="102"/>
      <c r="J501" s="29"/>
      <c r="K501" s="29"/>
      <c r="L501" s="102"/>
      <c r="M501" s="29"/>
    </row>
    <row r="502" spans="2:13" x14ac:dyDescent="0.3">
      <c r="B502" s="101"/>
      <c r="C502" s="29"/>
      <c r="D502" s="102"/>
      <c r="E502" s="29"/>
      <c r="G502" s="101"/>
      <c r="H502" s="29"/>
      <c r="I502" s="102"/>
      <c r="J502" s="29"/>
      <c r="K502" s="29"/>
      <c r="L502" s="102"/>
      <c r="M502" s="29"/>
    </row>
    <row r="503" spans="2:13" x14ac:dyDescent="0.3">
      <c r="B503" s="101"/>
      <c r="C503" s="29"/>
      <c r="D503" s="102"/>
      <c r="E503" s="29"/>
      <c r="G503" s="101"/>
      <c r="H503" s="29"/>
      <c r="I503" s="102"/>
      <c r="J503" s="29"/>
      <c r="K503" s="29"/>
      <c r="L503" s="102"/>
      <c r="M503" s="29"/>
    </row>
    <row r="504" spans="2:13" x14ac:dyDescent="0.3">
      <c r="B504" s="101"/>
      <c r="C504" s="29"/>
      <c r="D504" s="102"/>
      <c r="E504" s="29"/>
      <c r="G504" s="101"/>
      <c r="H504" s="29"/>
      <c r="I504" s="102"/>
      <c r="J504" s="29"/>
      <c r="K504" s="29"/>
      <c r="L504" s="102"/>
      <c r="M504" s="29"/>
    </row>
    <row r="505" spans="2:13" x14ac:dyDescent="0.3">
      <c r="B505" s="101"/>
      <c r="C505" s="29"/>
      <c r="D505" s="102"/>
      <c r="E505" s="29"/>
      <c r="G505" s="101"/>
      <c r="H505" s="29"/>
      <c r="I505" s="102"/>
      <c r="J505" s="29"/>
      <c r="K505" s="29"/>
      <c r="L505" s="102"/>
      <c r="M505" s="29"/>
    </row>
    <row r="506" spans="2:13" x14ac:dyDescent="0.3">
      <c r="B506" s="101"/>
      <c r="C506" s="29"/>
      <c r="D506" s="102"/>
      <c r="E506" s="29"/>
      <c r="G506" s="101"/>
      <c r="H506" s="29"/>
      <c r="I506" s="102"/>
      <c r="J506" s="29"/>
      <c r="K506" s="29"/>
      <c r="L506" s="102"/>
      <c r="M506" s="29"/>
    </row>
    <row r="507" spans="2:13" x14ac:dyDescent="0.3">
      <c r="B507" s="101"/>
      <c r="C507" s="29"/>
      <c r="D507" s="102"/>
      <c r="E507" s="29"/>
      <c r="G507" s="101"/>
      <c r="H507" s="29"/>
      <c r="I507" s="102"/>
      <c r="J507" s="29"/>
      <c r="K507" s="29"/>
      <c r="L507" s="102"/>
      <c r="M507" s="29"/>
    </row>
    <row r="508" spans="2:13" x14ac:dyDescent="0.3">
      <c r="B508" s="101"/>
      <c r="C508" s="29"/>
      <c r="D508" s="102"/>
      <c r="E508" s="29"/>
      <c r="G508" s="101"/>
      <c r="H508" s="29"/>
      <c r="I508" s="102"/>
      <c r="J508" s="29"/>
      <c r="K508" s="29"/>
      <c r="L508" s="102"/>
      <c r="M508" s="29"/>
    </row>
    <row r="509" spans="2:13" x14ac:dyDescent="0.3">
      <c r="B509" s="101"/>
      <c r="C509" s="29"/>
      <c r="D509" s="102"/>
      <c r="E509" s="29"/>
      <c r="G509" s="101"/>
      <c r="H509" s="29"/>
      <c r="I509" s="102"/>
      <c r="J509" s="29"/>
      <c r="K509" s="29"/>
      <c r="L509" s="102"/>
      <c r="M509" s="29"/>
    </row>
    <row r="510" spans="2:13" x14ac:dyDescent="0.3">
      <c r="B510" s="101"/>
      <c r="C510" s="29"/>
      <c r="D510" s="102"/>
      <c r="E510" s="29"/>
      <c r="G510" s="101"/>
      <c r="H510" s="29"/>
      <c r="I510" s="102"/>
      <c r="J510" s="29"/>
      <c r="K510" s="29"/>
      <c r="L510" s="102"/>
      <c r="M510" s="29"/>
    </row>
    <row r="511" spans="2:13" x14ac:dyDescent="0.3">
      <c r="B511" s="101"/>
      <c r="C511" s="29"/>
      <c r="D511" s="102"/>
      <c r="E511" s="29"/>
      <c r="G511" s="101"/>
      <c r="H511" s="29"/>
      <c r="I511" s="102"/>
      <c r="J511" s="29"/>
      <c r="K511" s="29"/>
      <c r="L511" s="102"/>
      <c r="M511" s="29"/>
    </row>
    <row r="512" spans="2:13" x14ac:dyDescent="0.3">
      <c r="B512" s="101"/>
      <c r="C512" s="29"/>
      <c r="D512" s="102"/>
      <c r="E512" s="29"/>
      <c r="G512" s="101"/>
      <c r="H512" s="29"/>
      <c r="I512" s="102"/>
      <c r="J512" s="29"/>
      <c r="K512" s="29"/>
      <c r="L512" s="102"/>
      <c r="M512" s="29"/>
    </row>
    <row r="513" spans="2:13" x14ac:dyDescent="0.3">
      <c r="B513" s="101"/>
      <c r="C513" s="29"/>
      <c r="D513" s="102"/>
      <c r="E513" s="29"/>
      <c r="G513" s="101"/>
      <c r="H513" s="29"/>
      <c r="I513" s="102"/>
      <c r="J513" s="29"/>
      <c r="K513" s="29"/>
      <c r="L513" s="102"/>
      <c r="M513" s="29"/>
    </row>
    <row r="514" spans="2:13" x14ac:dyDescent="0.3">
      <c r="B514" s="101"/>
      <c r="C514" s="29"/>
      <c r="D514" s="102"/>
      <c r="E514" s="29"/>
      <c r="G514" s="101"/>
      <c r="H514" s="29"/>
      <c r="I514" s="102"/>
      <c r="J514" s="29"/>
      <c r="K514" s="29"/>
      <c r="L514" s="102"/>
      <c r="M514" s="29"/>
    </row>
    <row r="515" spans="2:13" x14ac:dyDescent="0.3">
      <c r="B515" s="101"/>
      <c r="C515" s="29"/>
      <c r="D515" s="102"/>
      <c r="E515" s="29"/>
      <c r="G515" s="101"/>
      <c r="H515" s="29"/>
      <c r="I515" s="102"/>
      <c r="J515" s="29"/>
      <c r="K515" s="29"/>
      <c r="L515" s="102"/>
      <c r="M515" s="29"/>
    </row>
    <row r="516" spans="2:13" x14ac:dyDescent="0.3">
      <c r="B516" s="101"/>
      <c r="C516" s="29"/>
      <c r="D516" s="102"/>
      <c r="E516" s="29"/>
      <c r="G516" s="101"/>
      <c r="H516" s="29"/>
      <c r="I516" s="102"/>
      <c r="J516" s="29"/>
      <c r="K516" s="29"/>
      <c r="L516" s="102"/>
      <c r="M516" s="29"/>
    </row>
    <row r="517" spans="2:13" x14ac:dyDescent="0.3">
      <c r="B517" s="101"/>
      <c r="C517" s="29"/>
      <c r="D517" s="102"/>
      <c r="E517" s="29"/>
      <c r="G517" s="101"/>
      <c r="H517" s="29"/>
      <c r="I517" s="102"/>
      <c r="J517" s="29"/>
      <c r="K517" s="29"/>
      <c r="L517" s="102"/>
      <c r="M517" s="29"/>
    </row>
    <row r="518" spans="2:13" x14ac:dyDescent="0.3">
      <c r="B518" s="101"/>
      <c r="C518" s="29"/>
      <c r="D518" s="102"/>
      <c r="E518" s="29"/>
      <c r="G518" s="101"/>
      <c r="H518" s="29"/>
      <c r="I518" s="102"/>
      <c r="J518" s="29"/>
      <c r="K518" s="29"/>
      <c r="L518" s="102"/>
      <c r="M518" s="29"/>
    </row>
    <row r="519" spans="2:13" x14ac:dyDescent="0.3">
      <c r="B519" s="101"/>
      <c r="C519" s="29"/>
      <c r="D519" s="102"/>
      <c r="E519" s="29"/>
      <c r="G519" s="101"/>
      <c r="H519" s="29"/>
      <c r="I519" s="102"/>
      <c r="J519" s="29"/>
      <c r="K519" s="29"/>
      <c r="L519" s="102"/>
      <c r="M519" s="29"/>
    </row>
    <row r="520" spans="2:13" x14ac:dyDescent="0.3">
      <c r="B520" s="101"/>
      <c r="C520" s="29"/>
      <c r="D520" s="102"/>
      <c r="E520" s="29"/>
      <c r="G520" s="101"/>
      <c r="H520" s="29"/>
      <c r="I520" s="102"/>
      <c r="J520" s="29"/>
      <c r="K520" s="29"/>
      <c r="L520" s="102"/>
      <c r="M520" s="29"/>
    </row>
    <row r="521" spans="2:13" x14ac:dyDescent="0.3">
      <c r="B521" s="101"/>
      <c r="C521" s="29"/>
      <c r="D521" s="102"/>
      <c r="E521" s="29"/>
      <c r="G521" s="101"/>
      <c r="H521" s="29"/>
      <c r="I521" s="102"/>
      <c r="J521" s="29"/>
      <c r="K521" s="29"/>
      <c r="L521" s="102"/>
      <c r="M521" s="29"/>
    </row>
    <row r="522" spans="2:13" x14ac:dyDescent="0.3">
      <c r="B522" s="101"/>
      <c r="C522" s="29"/>
      <c r="D522" s="102"/>
      <c r="E522" s="29"/>
      <c r="G522" s="101"/>
      <c r="H522" s="29"/>
      <c r="I522" s="102"/>
      <c r="J522" s="29"/>
      <c r="K522" s="29"/>
      <c r="L522" s="102"/>
      <c r="M522" s="29"/>
    </row>
    <row r="523" spans="2:13" x14ac:dyDescent="0.3">
      <c r="B523" s="101"/>
      <c r="C523" s="29"/>
      <c r="D523" s="102"/>
      <c r="E523" s="29"/>
      <c r="G523" s="101"/>
      <c r="H523" s="29"/>
      <c r="I523" s="102"/>
      <c r="J523" s="29"/>
      <c r="K523" s="29"/>
      <c r="L523" s="102"/>
      <c r="M523" s="29"/>
    </row>
    <row r="524" spans="2:13" x14ac:dyDescent="0.3">
      <c r="B524" s="101"/>
      <c r="C524" s="29"/>
      <c r="D524" s="102"/>
      <c r="E524" s="29"/>
      <c r="G524" s="101"/>
      <c r="H524" s="29"/>
      <c r="I524" s="102"/>
      <c r="J524" s="29"/>
      <c r="K524" s="29"/>
      <c r="L524" s="102"/>
      <c r="M524" s="29"/>
    </row>
    <row r="525" spans="2:13" x14ac:dyDescent="0.3">
      <c r="B525" s="101"/>
      <c r="C525" s="29"/>
      <c r="D525" s="102"/>
      <c r="E525" s="29"/>
      <c r="G525" s="101"/>
      <c r="H525" s="29"/>
      <c r="I525" s="102"/>
      <c r="J525" s="29"/>
      <c r="K525" s="29"/>
      <c r="L525" s="102"/>
      <c r="M525" s="29"/>
    </row>
    <row r="526" spans="2:13" x14ac:dyDescent="0.3">
      <c r="B526" s="101"/>
      <c r="C526" s="29"/>
      <c r="D526" s="102"/>
      <c r="E526" s="29"/>
      <c r="G526" s="101"/>
      <c r="H526" s="29"/>
      <c r="I526" s="102"/>
      <c r="J526" s="29"/>
      <c r="K526" s="29"/>
      <c r="L526" s="102"/>
      <c r="M526" s="29"/>
    </row>
    <row r="527" spans="2:13" x14ac:dyDescent="0.3">
      <c r="B527" s="101"/>
      <c r="C527" s="29"/>
      <c r="D527" s="102"/>
      <c r="E527" s="29"/>
      <c r="G527" s="101"/>
      <c r="H527" s="29"/>
      <c r="I527" s="102"/>
      <c r="J527" s="29"/>
      <c r="K527" s="29"/>
      <c r="L527" s="102"/>
      <c r="M527" s="29"/>
    </row>
    <row r="528" spans="2:13" x14ac:dyDescent="0.3">
      <c r="B528" s="101"/>
      <c r="C528" s="29"/>
      <c r="D528" s="102"/>
      <c r="E528" s="29"/>
      <c r="G528" s="101"/>
      <c r="H528" s="29"/>
      <c r="I528" s="102"/>
      <c r="J528" s="29"/>
      <c r="K528" s="29"/>
      <c r="L528" s="102"/>
      <c r="M528" s="29"/>
    </row>
    <row r="529" spans="2:13" x14ac:dyDescent="0.3">
      <c r="B529" s="101"/>
      <c r="C529" s="29"/>
      <c r="D529" s="102"/>
      <c r="E529" s="29"/>
      <c r="G529" s="101"/>
      <c r="H529" s="29"/>
      <c r="I529" s="102"/>
      <c r="J529" s="29"/>
      <c r="K529" s="29"/>
      <c r="L529" s="102"/>
      <c r="M529" s="29"/>
    </row>
    <row r="530" spans="2:13" x14ac:dyDescent="0.3">
      <c r="B530" s="101"/>
      <c r="C530" s="29"/>
      <c r="D530" s="102"/>
      <c r="E530" s="29"/>
      <c r="G530" s="101"/>
      <c r="H530" s="29"/>
      <c r="I530" s="102"/>
      <c r="J530" s="29"/>
      <c r="K530" s="29"/>
      <c r="L530" s="102"/>
      <c r="M530" s="29"/>
    </row>
    <row r="531" spans="2:13" x14ac:dyDescent="0.3">
      <c r="B531" s="101"/>
      <c r="C531" s="29"/>
      <c r="D531" s="102"/>
      <c r="E531" s="29"/>
      <c r="G531" s="101"/>
      <c r="H531" s="29"/>
      <c r="I531" s="102"/>
      <c r="J531" s="29"/>
      <c r="K531" s="29"/>
      <c r="L531" s="102"/>
      <c r="M531" s="29"/>
    </row>
    <row r="532" spans="2:13" x14ac:dyDescent="0.3">
      <c r="B532" s="101"/>
      <c r="C532" s="29"/>
      <c r="D532" s="102"/>
      <c r="E532" s="29"/>
      <c r="G532" s="101"/>
      <c r="H532" s="29"/>
      <c r="I532" s="102"/>
      <c r="J532" s="29"/>
      <c r="K532" s="29"/>
      <c r="L532" s="102"/>
      <c r="M532" s="29"/>
    </row>
    <row r="533" spans="2:13" x14ac:dyDescent="0.3">
      <c r="B533" s="101"/>
      <c r="C533" s="29"/>
      <c r="D533" s="102"/>
      <c r="E533" s="29"/>
      <c r="G533" s="101"/>
      <c r="H533" s="29"/>
      <c r="I533" s="102"/>
      <c r="J533" s="29"/>
      <c r="K533" s="29"/>
      <c r="L533" s="102"/>
      <c r="M533" s="29"/>
    </row>
    <row r="534" spans="2:13" x14ac:dyDescent="0.3">
      <c r="B534" s="101"/>
      <c r="C534" s="29"/>
      <c r="D534" s="102"/>
      <c r="E534" s="29"/>
      <c r="G534" s="101"/>
      <c r="H534" s="29"/>
      <c r="I534" s="102"/>
      <c r="J534" s="29"/>
      <c r="K534" s="29"/>
      <c r="L534" s="102"/>
      <c r="M534" s="29"/>
    </row>
    <row r="535" spans="2:13" x14ac:dyDescent="0.3">
      <c r="B535" s="101"/>
      <c r="C535" s="29"/>
      <c r="D535" s="102"/>
      <c r="E535" s="29"/>
      <c r="G535" s="101"/>
      <c r="H535" s="29"/>
      <c r="I535" s="102"/>
      <c r="J535" s="29"/>
      <c r="K535" s="29"/>
      <c r="L535" s="102"/>
      <c r="M535" s="29"/>
    </row>
    <row r="536" spans="2:13" x14ac:dyDescent="0.3">
      <c r="B536" s="101"/>
      <c r="C536" s="29"/>
      <c r="D536" s="102"/>
      <c r="E536" s="29"/>
      <c r="G536" s="101"/>
      <c r="H536" s="29"/>
      <c r="I536" s="102"/>
      <c r="J536" s="29"/>
      <c r="K536" s="29"/>
      <c r="L536" s="102"/>
      <c r="M536" s="29"/>
    </row>
    <row r="537" spans="2:13" x14ac:dyDescent="0.3">
      <c r="B537" s="101"/>
      <c r="C537" s="29"/>
      <c r="D537" s="102"/>
      <c r="E537" s="29"/>
      <c r="G537" s="101"/>
      <c r="H537" s="29"/>
      <c r="I537" s="102"/>
      <c r="J537" s="29"/>
      <c r="K537" s="29"/>
      <c r="L537" s="102"/>
      <c r="M537" s="29"/>
    </row>
    <row r="538" spans="2:13" x14ac:dyDescent="0.3">
      <c r="B538" s="101"/>
      <c r="C538" s="29"/>
      <c r="D538" s="102"/>
      <c r="E538" s="29"/>
      <c r="G538" s="101"/>
      <c r="H538" s="29"/>
      <c r="I538" s="102"/>
      <c r="J538" s="29"/>
      <c r="K538" s="29"/>
      <c r="L538" s="102"/>
      <c r="M538" s="29"/>
    </row>
    <row r="539" spans="2:13" x14ac:dyDescent="0.3">
      <c r="B539" s="101"/>
      <c r="C539" s="29"/>
      <c r="D539" s="102"/>
      <c r="E539" s="29"/>
      <c r="G539" s="101"/>
      <c r="H539" s="29"/>
      <c r="I539" s="102"/>
      <c r="J539" s="29"/>
      <c r="K539" s="29"/>
      <c r="L539" s="102"/>
      <c r="M539" s="29"/>
    </row>
    <row r="540" spans="2:13" x14ac:dyDescent="0.3">
      <c r="B540" s="101"/>
      <c r="C540" s="29"/>
      <c r="D540" s="102"/>
      <c r="E540" s="29"/>
      <c r="G540" s="101"/>
      <c r="H540" s="29"/>
      <c r="I540" s="102"/>
      <c r="J540" s="29"/>
      <c r="K540" s="29"/>
      <c r="L540" s="102"/>
      <c r="M540" s="29"/>
    </row>
    <row r="541" spans="2:13" x14ac:dyDescent="0.3">
      <c r="B541" s="101"/>
      <c r="C541" s="29"/>
      <c r="D541" s="102"/>
      <c r="E541" s="29"/>
      <c r="G541" s="101"/>
      <c r="H541" s="29"/>
      <c r="I541" s="102"/>
      <c r="J541" s="29"/>
      <c r="K541" s="29"/>
      <c r="L541" s="102"/>
      <c r="M541" s="29"/>
    </row>
    <row r="542" spans="2:13" x14ac:dyDescent="0.3">
      <c r="B542" s="101"/>
      <c r="C542" s="29"/>
      <c r="D542" s="102"/>
      <c r="E542" s="29"/>
      <c r="G542" s="101"/>
      <c r="H542" s="29"/>
      <c r="I542" s="102"/>
      <c r="J542" s="29"/>
    </row>
    <row r="543" spans="2:13" x14ac:dyDescent="0.3">
      <c r="B543" s="101"/>
      <c r="C543" s="29"/>
      <c r="D543" s="102"/>
      <c r="E543" s="29"/>
      <c r="G543" s="101"/>
      <c r="H543" s="29"/>
      <c r="I543" s="102"/>
      <c r="J543" s="29"/>
    </row>
    <row r="544" spans="2:13" x14ac:dyDescent="0.3">
      <c r="B544" s="101"/>
      <c r="C544" s="29"/>
      <c r="D544" s="102"/>
      <c r="E544" s="29"/>
      <c r="G544" s="101"/>
      <c r="H544" s="29"/>
      <c r="I544" s="102"/>
      <c r="J544" s="29"/>
    </row>
    <row r="545" spans="2:10" x14ac:dyDescent="0.3">
      <c r="B545" s="101"/>
      <c r="C545" s="29"/>
      <c r="D545" s="102"/>
      <c r="E545" s="29"/>
      <c r="G545" s="101"/>
      <c r="H545" s="29"/>
      <c r="I545" s="102"/>
      <c r="J545" s="29"/>
    </row>
    <row r="546" spans="2:10" x14ac:dyDescent="0.3">
      <c r="B546" s="101"/>
      <c r="C546" s="29"/>
      <c r="D546" s="102"/>
      <c r="E546" s="29"/>
      <c r="G546" s="101"/>
      <c r="H546" s="29"/>
      <c r="I546" s="102"/>
      <c r="J546" s="29"/>
    </row>
    <row r="547" spans="2:10" x14ac:dyDescent="0.3">
      <c r="B547" s="101"/>
      <c r="C547" s="29"/>
      <c r="D547" s="102"/>
      <c r="E547" s="29"/>
      <c r="G547" s="101"/>
      <c r="H547" s="29"/>
      <c r="I547" s="102"/>
      <c r="J547" s="29"/>
    </row>
    <row r="548" spans="2:10" x14ac:dyDescent="0.3">
      <c r="B548" s="101"/>
      <c r="C548" s="29"/>
      <c r="D548" s="102"/>
      <c r="E548" s="29"/>
      <c r="G548" s="101"/>
      <c r="H548" s="29"/>
      <c r="I548" s="102"/>
      <c r="J548" s="29"/>
    </row>
    <row r="549" spans="2:10" x14ac:dyDescent="0.3">
      <c r="B549" s="101"/>
      <c r="C549" s="29"/>
      <c r="D549" s="102"/>
      <c r="E549" s="29"/>
      <c r="G549" s="101"/>
      <c r="H549" s="29"/>
      <c r="I549" s="102"/>
      <c r="J549" s="29"/>
    </row>
    <row r="550" spans="2:10" x14ac:dyDescent="0.3">
      <c r="B550" s="101"/>
      <c r="C550" s="29"/>
      <c r="D550" s="102"/>
      <c r="E550" s="29"/>
      <c r="G550" s="101"/>
      <c r="H550" s="29"/>
      <c r="I550" s="102"/>
      <c r="J550" s="29"/>
    </row>
    <row r="551" spans="2:10" x14ac:dyDescent="0.3">
      <c r="B551" s="101"/>
      <c r="C551" s="29"/>
      <c r="D551" s="102"/>
      <c r="E551" s="29"/>
      <c r="G551" s="101"/>
      <c r="H551" s="29"/>
      <c r="I551" s="102"/>
      <c r="J551" s="29"/>
    </row>
    <row r="552" spans="2:10" x14ac:dyDescent="0.3">
      <c r="B552" s="101"/>
      <c r="C552" s="29"/>
      <c r="D552" s="102"/>
      <c r="E552" s="29"/>
      <c r="G552" s="101"/>
      <c r="H552" s="29"/>
      <c r="I552" s="102"/>
      <c r="J552" s="29"/>
    </row>
    <row r="553" spans="2:10" x14ac:dyDescent="0.3">
      <c r="B553" s="101"/>
      <c r="C553" s="29"/>
      <c r="D553" s="102"/>
      <c r="E553" s="29"/>
      <c r="G553" s="101"/>
      <c r="H553" s="29"/>
      <c r="I553" s="102"/>
      <c r="J553" s="29"/>
    </row>
    <row r="554" spans="2:10" x14ac:dyDescent="0.3">
      <c r="B554" s="101"/>
      <c r="C554" s="29"/>
      <c r="D554" s="102"/>
      <c r="E554" s="29"/>
      <c r="G554" s="101"/>
      <c r="H554" s="29"/>
      <c r="I554" s="102"/>
      <c r="J554" s="29"/>
    </row>
    <row r="555" spans="2:10" x14ac:dyDescent="0.3">
      <c r="B555" s="101"/>
      <c r="C555" s="29"/>
      <c r="D555" s="102"/>
      <c r="E555" s="29"/>
      <c r="G555" s="101"/>
      <c r="H555" s="29"/>
      <c r="I555" s="102"/>
      <c r="J555" s="29"/>
    </row>
    <row r="556" spans="2:10" x14ac:dyDescent="0.3">
      <c r="B556" s="101"/>
      <c r="C556" s="29"/>
      <c r="D556" s="102"/>
      <c r="E556" s="29"/>
      <c r="G556" s="101"/>
      <c r="H556" s="29"/>
      <c r="I556" s="102"/>
      <c r="J556" s="29"/>
    </row>
    <row r="557" spans="2:10" x14ac:dyDescent="0.3">
      <c r="B557" s="101"/>
      <c r="C557" s="29"/>
      <c r="D557" s="102"/>
      <c r="E557" s="29"/>
      <c r="G557" s="101"/>
      <c r="H557" s="29"/>
      <c r="I557" s="102"/>
      <c r="J557" s="29"/>
    </row>
    <row r="558" spans="2:10" x14ac:dyDescent="0.3">
      <c r="B558" s="101"/>
      <c r="C558" s="29"/>
      <c r="D558" s="102"/>
      <c r="E558" s="29"/>
      <c r="G558" s="101"/>
      <c r="H558" s="29"/>
      <c r="I558" s="102"/>
      <c r="J558" s="29"/>
    </row>
    <row r="559" spans="2:10" x14ac:dyDescent="0.3">
      <c r="B559" s="101"/>
      <c r="C559" s="29"/>
      <c r="D559" s="102"/>
      <c r="E559" s="29"/>
      <c r="G559" s="101"/>
      <c r="H559" s="29"/>
      <c r="I559" s="102"/>
      <c r="J559" s="29"/>
    </row>
    <row r="560" spans="2:10" x14ac:dyDescent="0.3">
      <c r="B560" s="101"/>
      <c r="C560" s="29"/>
      <c r="D560" s="102"/>
      <c r="E560" s="29"/>
      <c r="G560" s="101"/>
      <c r="H560" s="29"/>
      <c r="I560" s="102"/>
      <c r="J560" s="29"/>
    </row>
    <row r="561" spans="2:10" x14ac:dyDescent="0.3">
      <c r="B561" s="101"/>
      <c r="C561" s="29"/>
      <c r="D561" s="102"/>
      <c r="E561" s="29"/>
      <c r="G561" s="101"/>
      <c r="H561" s="29"/>
      <c r="I561" s="102"/>
      <c r="J561" s="29"/>
    </row>
    <row r="562" spans="2:10" x14ac:dyDescent="0.3">
      <c r="B562" s="101"/>
      <c r="C562" s="29"/>
      <c r="D562" s="102"/>
      <c r="E562" s="29"/>
      <c r="G562" s="101"/>
      <c r="H562" s="29"/>
      <c r="I562" s="102"/>
      <c r="J562" s="29"/>
    </row>
    <row r="563" spans="2:10" x14ac:dyDescent="0.3">
      <c r="B563" s="101"/>
      <c r="C563" s="29"/>
      <c r="D563" s="102"/>
      <c r="E563" s="29"/>
      <c r="G563" s="101"/>
      <c r="H563" s="29"/>
      <c r="I563" s="102"/>
      <c r="J563" s="29"/>
    </row>
    <row r="564" spans="2:10" x14ac:dyDescent="0.3">
      <c r="B564" s="101"/>
      <c r="C564" s="29"/>
      <c r="D564" s="102"/>
      <c r="E564" s="29"/>
      <c r="G564" s="101"/>
      <c r="H564" s="29"/>
      <c r="I564" s="102"/>
      <c r="J564" s="29"/>
    </row>
    <row r="565" spans="2:10" x14ac:dyDescent="0.3">
      <c r="B565" s="101"/>
      <c r="C565" s="29"/>
      <c r="D565" s="102"/>
      <c r="E565" s="29"/>
      <c r="G565" s="101"/>
      <c r="H565" s="29"/>
      <c r="I565" s="102"/>
      <c r="J565" s="29"/>
    </row>
    <row r="566" spans="2:10" x14ac:dyDescent="0.3">
      <c r="B566" s="101"/>
      <c r="C566" s="29"/>
      <c r="D566" s="102"/>
      <c r="E566" s="29"/>
      <c r="G566" s="101"/>
      <c r="H566" s="29"/>
      <c r="I566" s="102"/>
      <c r="J566" s="29"/>
    </row>
    <row r="567" spans="2:10" x14ac:dyDescent="0.3">
      <c r="B567" s="101"/>
      <c r="C567" s="29"/>
      <c r="D567" s="102"/>
      <c r="E567" s="29"/>
      <c r="G567" s="101"/>
      <c r="H567" s="29"/>
      <c r="I567" s="102"/>
      <c r="J567" s="29"/>
    </row>
    <row r="568" spans="2:10" x14ac:dyDescent="0.3">
      <c r="B568" s="101"/>
      <c r="C568" s="29"/>
      <c r="D568" s="102"/>
      <c r="E568" s="29"/>
      <c r="G568" s="101"/>
      <c r="H568" s="29"/>
      <c r="I568" s="102"/>
      <c r="J568" s="29"/>
    </row>
    <row r="569" spans="2:10" x14ac:dyDescent="0.3">
      <c r="B569" s="101"/>
      <c r="C569" s="29"/>
      <c r="D569" s="102"/>
      <c r="E569" s="29"/>
      <c r="G569" s="101"/>
      <c r="H569" s="29"/>
      <c r="I569" s="102"/>
      <c r="J569" s="29"/>
    </row>
    <row r="570" spans="2:10" x14ac:dyDescent="0.3">
      <c r="B570" s="101"/>
      <c r="C570" s="29"/>
      <c r="D570" s="102"/>
      <c r="E570" s="29"/>
      <c r="G570" s="101"/>
      <c r="H570" s="29"/>
      <c r="I570" s="102"/>
      <c r="J570" s="29"/>
    </row>
    <row r="571" spans="2:10" x14ac:dyDescent="0.3">
      <c r="B571" s="101"/>
      <c r="C571" s="29"/>
      <c r="D571" s="102"/>
      <c r="E571" s="29"/>
      <c r="G571" s="101"/>
      <c r="H571" s="29"/>
      <c r="I571" s="102"/>
      <c r="J571" s="29"/>
    </row>
    <row r="572" spans="2:10" x14ac:dyDescent="0.3">
      <c r="B572" s="101"/>
      <c r="C572" s="29"/>
      <c r="D572" s="102"/>
      <c r="E572" s="29"/>
      <c r="G572" s="101"/>
      <c r="H572" s="29"/>
      <c r="I572" s="102"/>
      <c r="J572" s="29"/>
    </row>
    <row r="573" spans="2:10" x14ac:dyDescent="0.3">
      <c r="B573" s="101"/>
      <c r="C573" s="29"/>
      <c r="D573" s="102"/>
      <c r="E573" s="29"/>
      <c r="G573" s="101"/>
      <c r="H573" s="29"/>
      <c r="I573" s="102"/>
      <c r="J573" s="29"/>
    </row>
    <row r="574" spans="2:10" x14ac:dyDescent="0.3">
      <c r="B574" s="101"/>
      <c r="C574" s="29"/>
      <c r="D574" s="102"/>
      <c r="E574" s="29"/>
      <c r="G574" s="101"/>
      <c r="H574" s="29"/>
      <c r="I574" s="102"/>
      <c r="J574" s="29"/>
    </row>
    <row r="575" spans="2:10" x14ac:dyDescent="0.3">
      <c r="B575" s="101"/>
      <c r="C575" s="29"/>
      <c r="D575" s="102"/>
      <c r="E575" s="29"/>
      <c r="G575" s="101"/>
      <c r="H575" s="29"/>
      <c r="I575" s="102"/>
      <c r="J575" s="29"/>
    </row>
    <row r="576" spans="2:10" x14ac:dyDescent="0.3">
      <c r="B576" s="101"/>
      <c r="C576" s="29"/>
      <c r="D576" s="102"/>
      <c r="E576" s="29"/>
      <c r="G576" s="101"/>
      <c r="H576" s="29"/>
      <c r="I576" s="102"/>
      <c r="J576" s="29"/>
    </row>
    <row r="577" spans="2:10" x14ac:dyDescent="0.3">
      <c r="B577" s="101"/>
      <c r="C577" s="29"/>
      <c r="D577" s="102"/>
      <c r="E577" s="29"/>
      <c r="G577" s="101"/>
      <c r="H577" s="29"/>
      <c r="I577" s="102"/>
      <c r="J577" s="29"/>
    </row>
    <row r="578" spans="2:10" x14ac:dyDescent="0.3">
      <c r="B578" s="101"/>
      <c r="C578" s="29"/>
      <c r="D578" s="102"/>
      <c r="E578" s="29"/>
      <c r="G578" s="101"/>
      <c r="H578" s="29"/>
      <c r="I578" s="102"/>
      <c r="J578" s="29"/>
    </row>
    <row r="579" spans="2:10" x14ac:dyDescent="0.3">
      <c r="B579" s="101"/>
      <c r="C579" s="29"/>
      <c r="D579" s="102"/>
      <c r="E579" s="29"/>
      <c r="G579" s="101"/>
      <c r="H579" s="29"/>
      <c r="I579" s="102"/>
      <c r="J579" s="29"/>
    </row>
    <row r="580" spans="2:10" x14ac:dyDescent="0.3">
      <c r="B580" s="101"/>
      <c r="C580" s="29"/>
      <c r="D580" s="102"/>
      <c r="E580" s="29"/>
      <c r="G580" s="101"/>
      <c r="H580" s="29"/>
      <c r="I580" s="102"/>
      <c r="J580" s="29"/>
    </row>
    <row r="581" spans="2:10" x14ac:dyDescent="0.3">
      <c r="B581" s="101"/>
      <c r="C581" s="29"/>
      <c r="D581" s="102"/>
      <c r="E581" s="29"/>
      <c r="G581" s="101"/>
      <c r="H581" s="29"/>
      <c r="I581" s="102"/>
      <c r="J581" s="29"/>
    </row>
    <row r="582" spans="2:10" x14ac:dyDescent="0.3">
      <c r="B582" s="101"/>
      <c r="C582" s="29"/>
      <c r="D582" s="102"/>
      <c r="E582" s="29"/>
      <c r="G582" s="101"/>
      <c r="H582" s="29"/>
      <c r="I582" s="102"/>
      <c r="J582" s="29"/>
    </row>
    <row r="583" spans="2:10" x14ac:dyDescent="0.3">
      <c r="B583" s="101"/>
      <c r="C583" s="29"/>
      <c r="D583" s="102"/>
      <c r="E583" s="29"/>
      <c r="G583" s="101"/>
      <c r="H583" s="29"/>
      <c r="I583" s="102"/>
      <c r="J583" s="29"/>
    </row>
    <row r="584" spans="2:10" x14ac:dyDescent="0.3">
      <c r="B584" s="101"/>
      <c r="C584" s="29"/>
      <c r="D584" s="102"/>
      <c r="E584" s="29"/>
      <c r="G584" s="101"/>
      <c r="H584" s="29"/>
      <c r="I584" s="102"/>
      <c r="J584" s="29"/>
    </row>
    <row r="585" spans="2:10" x14ac:dyDescent="0.3">
      <c r="B585" s="101"/>
      <c r="C585" s="29"/>
      <c r="D585" s="102"/>
      <c r="E585" s="29"/>
      <c r="G585" s="101"/>
      <c r="H585" s="29"/>
      <c r="I585" s="102"/>
      <c r="J585" s="29"/>
    </row>
    <row r="586" spans="2:10" x14ac:dyDescent="0.3">
      <c r="B586" s="101"/>
      <c r="C586" s="29"/>
      <c r="D586" s="102"/>
      <c r="E586" s="29"/>
      <c r="G586" s="101"/>
      <c r="H586" s="29"/>
      <c r="I586" s="102"/>
      <c r="J586" s="29"/>
    </row>
    <row r="587" spans="2:10" x14ac:dyDescent="0.3">
      <c r="B587" s="101"/>
      <c r="C587" s="29"/>
      <c r="D587" s="102"/>
      <c r="E587" s="29"/>
      <c r="G587" s="101"/>
      <c r="H587" s="29"/>
      <c r="I587" s="102"/>
      <c r="J587" s="29"/>
    </row>
    <row r="588" spans="2:10" x14ac:dyDescent="0.3">
      <c r="B588" s="101"/>
      <c r="C588" s="29"/>
      <c r="D588" s="102"/>
      <c r="E588" s="29"/>
      <c r="G588" s="101"/>
      <c r="H588" s="29"/>
      <c r="I588" s="102"/>
      <c r="J588" s="29"/>
    </row>
    <row r="589" spans="2:10" x14ac:dyDescent="0.3">
      <c r="B589" s="101"/>
      <c r="C589" s="29"/>
      <c r="D589" s="102"/>
      <c r="E589" s="29"/>
      <c r="G589" s="101"/>
      <c r="H589" s="29"/>
      <c r="I589" s="102"/>
      <c r="J589" s="29"/>
    </row>
    <row r="590" spans="2:10" x14ac:dyDescent="0.3">
      <c r="B590" s="101"/>
      <c r="C590" s="29"/>
      <c r="D590" s="102"/>
      <c r="E590" s="29"/>
      <c r="G590" s="101"/>
      <c r="H590" s="29"/>
      <c r="I590" s="102"/>
      <c r="J590" s="29"/>
    </row>
    <row r="591" spans="2:10" x14ac:dyDescent="0.3">
      <c r="B591" s="101"/>
      <c r="C591" s="29"/>
      <c r="D591" s="102"/>
      <c r="E591" s="29"/>
      <c r="G591" s="101"/>
      <c r="H591" s="29"/>
      <c r="I591" s="102"/>
      <c r="J591" s="29"/>
    </row>
    <row r="592" spans="2:10" x14ac:dyDescent="0.3">
      <c r="B592" s="101"/>
      <c r="C592" s="29"/>
      <c r="D592" s="102"/>
      <c r="E592" s="29"/>
      <c r="G592" s="101"/>
      <c r="H592" s="29"/>
      <c r="I592" s="102"/>
      <c r="J592" s="29"/>
    </row>
    <row r="593" spans="2:10" x14ac:dyDescent="0.3">
      <c r="B593" s="101"/>
      <c r="C593" s="29"/>
      <c r="D593" s="102"/>
      <c r="E593" s="29"/>
      <c r="G593" s="101"/>
      <c r="H593" s="29"/>
      <c r="I593" s="102"/>
      <c r="J593" s="29"/>
    </row>
    <row r="594" spans="2:10" x14ac:dyDescent="0.3">
      <c r="B594" s="101"/>
      <c r="C594" s="29"/>
      <c r="D594" s="102"/>
      <c r="E594" s="29"/>
      <c r="G594" s="101"/>
      <c r="H594" s="29"/>
      <c r="I594" s="102"/>
      <c r="J594" s="29"/>
    </row>
    <row r="595" spans="2:10" x14ac:dyDescent="0.3">
      <c r="B595" s="101"/>
      <c r="C595" s="29"/>
      <c r="D595" s="102"/>
      <c r="E595" s="29"/>
      <c r="G595" s="101"/>
      <c r="H595" s="29"/>
      <c r="I595" s="102"/>
      <c r="J595" s="29"/>
    </row>
    <row r="596" spans="2:10" x14ac:dyDescent="0.3">
      <c r="B596" s="101"/>
      <c r="C596" s="29"/>
      <c r="D596" s="102"/>
      <c r="E596" s="29"/>
      <c r="G596" s="101"/>
      <c r="H596" s="29"/>
      <c r="I596" s="102"/>
      <c r="J596" s="29"/>
    </row>
    <row r="597" spans="2:10" x14ac:dyDescent="0.3">
      <c r="B597" s="101"/>
      <c r="C597" s="29"/>
      <c r="D597" s="102"/>
      <c r="E597" s="29"/>
      <c r="G597" s="101"/>
      <c r="H597" s="29"/>
      <c r="I597" s="102"/>
      <c r="J597" s="29"/>
    </row>
    <row r="598" spans="2:10" x14ac:dyDescent="0.3">
      <c r="B598" s="101"/>
      <c r="C598" s="29"/>
      <c r="D598" s="102"/>
      <c r="E598" s="29"/>
      <c r="G598" s="101"/>
      <c r="H598" s="29"/>
      <c r="I598" s="102"/>
      <c r="J598" s="29"/>
    </row>
    <row r="599" spans="2:10" x14ac:dyDescent="0.3">
      <c r="B599" s="101"/>
      <c r="C599" s="29"/>
      <c r="D599" s="102"/>
      <c r="E599" s="29"/>
      <c r="G599" s="101"/>
      <c r="H599" s="29"/>
      <c r="I599" s="102"/>
      <c r="J599" s="29"/>
    </row>
    <row r="600" spans="2:10" x14ac:dyDescent="0.3">
      <c r="B600" s="101"/>
      <c r="C600" s="29"/>
      <c r="D600" s="102"/>
      <c r="E600" s="29"/>
      <c r="G600" s="101"/>
      <c r="H600" s="29"/>
      <c r="I600" s="102"/>
      <c r="J600" s="29"/>
    </row>
    <row r="601" spans="2:10" x14ac:dyDescent="0.3">
      <c r="B601" s="101"/>
      <c r="C601" s="29"/>
      <c r="D601" s="102"/>
      <c r="E601" s="29"/>
      <c r="G601" s="101"/>
      <c r="H601" s="29"/>
      <c r="I601" s="102"/>
      <c r="J601" s="29"/>
    </row>
    <row r="602" spans="2:10" x14ac:dyDescent="0.3">
      <c r="B602" s="101"/>
      <c r="C602" s="29"/>
      <c r="D602" s="102"/>
      <c r="E602" s="29"/>
      <c r="G602" s="101"/>
      <c r="H602" s="29"/>
      <c r="I602" s="102"/>
      <c r="J602" s="29"/>
    </row>
    <row r="603" spans="2:10" x14ac:dyDescent="0.3">
      <c r="B603" s="101"/>
      <c r="C603" s="29"/>
      <c r="D603" s="102"/>
      <c r="E603" s="29"/>
      <c r="G603" s="101"/>
      <c r="H603" s="29"/>
      <c r="I603" s="102"/>
      <c r="J603" s="29"/>
    </row>
    <row r="604" spans="2:10" x14ac:dyDescent="0.3">
      <c r="B604" s="101"/>
      <c r="C604" s="29"/>
      <c r="D604" s="102"/>
      <c r="E604" s="29"/>
      <c r="G604" s="101"/>
      <c r="H604" s="29"/>
      <c r="I604" s="102"/>
      <c r="J604" s="29"/>
    </row>
    <row r="605" spans="2:10" x14ac:dyDescent="0.3">
      <c r="B605" s="101"/>
      <c r="C605" s="29"/>
      <c r="D605" s="102"/>
      <c r="E605" s="29"/>
      <c r="G605" s="101"/>
      <c r="H605" s="29"/>
      <c r="I605" s="102"/>
      <c r="J605" s="29"/>
    </row>
    <row r="606" spans="2:10" x14ac:dyDescent="0.3">
      <c r="B606" s="101"/>
      <c r="C606" s="29"/>
      <c r="D606" s="102"/>
      <c r="E606" s="29"/>
      <c r="G606" s="101"/>
      <c r="H606" s="29"/>
      <c r="I606" s="102"/>
      <c r="J606" s="29"/>
    </row>
    <row r="607" spans="2:10" x14ac:dyDescent="0.3">
      <c r="B607" s="101"/>
      <c r="C607" s="29"/>
      <c r="D607" s="102"/>
      <c r="E607" s="29"/>
      <c r="G607" s="101"/>
      <c r="H607" s="29"/>
      <c r="I607" s="102"/>
      <c r="J607" s="29"/>
    </row>
    <row r="608" spans="2:10" x14ac:dyDescent="0.3">
      <c r="B608" s="101"/>
      <c r="C608" s="29"/>
      <c r="D608" s="102"/>
      <c r="E608" s="29"/>
      <c r="G608" s="101"/>
      <c r="H608" s="29"/>
      <c r="I608" s="102"/>
      <c r="J608" s="29"/>
    </row>
    <row r="609" spans="2:10" x14ac:dyDescent="0.3">
      <c r="B609" s="101"/>
      <c r="C609" s="29"/>
      <c r="D609" s="102"/>
      <c r="E609" s="29"/>
      <c r="G609" s="101"/>
      <c r="H609" s="29"/>
      <c r="I609" s="102"/>
      <c r="J609" s="29"/>
    </row>
    <row r="610" spans="2:10" x14ac:dyDescent="0.3">
      <c r="B610" s="101"/>
      <c r="C610" s="29"/>
      <c r="D610" s="102"/>
      <c r="E610" s="29"/>
      <c r="G610" s="101"/>
      <c r="H610" s="29"/>
      <c r="I610" s="102"/>
      <c r="J610" s="29"/>
    </row>
    <row r="611" spans="2:10" x14ac:dyDescent="0.3">
      <c r="B611" s="101"/>
      <c r="C611" s="29"/>
      <c r="D611" s="102"/>
      <c r="E611" s="29"/>
      <c r="G611" s="101"/>
      <c r="H611" s="29"/>
      <c r="I611" s="102"/>
      <c r="J611" s="29"/>
    </row>
    <row r="612" spans="2:10" x14ac:dyDescent="0.3">
      <c r="B612" s="101"/>
      <c r="C612" s="29"/>
      <c r="D612" s="102"/>
      <c r="E612" s="29"/>
      <c r="G612" s="101"/>
      <c r="H612" s="29"/>
      <c r="I612" s="102"/>
      <c r="J612" s="29"/>
    </row>
    <row r="613" spans="2:10" x14ac:dyDescent="0.3">
      <c r="B613" s="101"/>
      <c r="C613" s="29"/>
      <c r="D613" s="102"/>
      <c r="E613" s="29"/>
      <c r="G613" s="101"/>
      <c r="H613" s="29"/>
      <c r="I613" s="102"/>
      <c r="J613" s="29"/>
    </row>
    <row r="614" spans="2:10" x14ac:dyDescent="0.3">
      <c r="B614" s="101"/>
      <c r="C614" s="29"/>
      <c r="D614" s="102"/>
      <c r="E614" s="29"/>
      <c r="G614" s="101"/>
      <c r="H614" s="29"/>
      <c r="I614" s="102"/>
      <c r="J614" s="29"/>
    </row>
    <row r="615" spans="2:10" x14ac:dyDescent="0.3">
      <c r="B615" s="101"/>
      <c r="C615" s="29"/>
      <c r="D615" s="102"/>
      <c r="E615" s="29"/>
      <c r="G615" s="101"/>
      <c r="H615" s="29"/>
      <c r="I615" s="102"/>
      <c r="J615" s="29"/>
    </row>
    <row r="616" spans="2:10" x14ac:dyDescent="0.3">
      <c r="B616" s="101"/>
      <c r="C616" s="29"/>
      <c r="D616" s="102"/>
      <c r="E616" s="29"/>
      <c r="G616" s="101"/>
      <c r="H616" s="29"/>
      <c r="I616" s="102"/>
      <c r="J616" s="29"/>
    </row>
    <row r="617" spans="2:10" x14ac:dyDescent="0.3">
      <c r="B617" s="101"/>
      <c r="C617" s="29"/>
      <c r="D617" s="102"/>
      <c r="E617" s="29"/>
      <c r="G617" s="101"/>
      <c r="H617" s="29"/>
      <c r="I617" s="102"/>
      <c r="J617" s="29"/>
    </row>
    <row r="618" spans="2:10" x14ac:dyDescent="0.3">
      <c r="B618" s="101"/>
      <c r="C618" s="29"/>
      <c r="D618" s="102"/>
      <c r="E618" s="29"/>
      <c r="G618" s="101"/>
      <c r="H618" s="29"/>
      <c r="I618" s="102"/>
      <c r="J618" s="29"/>
    </row>
    <row r="619" spans="2:10" x14ac:dyDescent="0.3">
      <c r="B619" s="101"/>
      <c r="C619" s="29"/>
      <c r="D619" s="102"/>
      <c r="E619" s="29"/>
      <c r="G619" s="101"/>
      <c r="H619" s="29"/>
      <c r="I619" s="102"/>
      <c r="J619" s="29"/>
    </row>
    <row r="620" spans="2:10" x14ac:dyDescent="0.3">
      <c r="B620" s="101"/>
      <c r="C620" s="29"/>
      <c r="D620" s="102"/>
      <c r="E620" s="29"/>
      <c r="G620" s="101"/>
      <c r="H620" s="29"/>
      <c r="I620" s="102"/>
      <c r="J620" s="29"/>
    </row>
    <row r="621" spans="2:10" x14ac:dyDescent="0.3">
      <c r="B621" s="101"/>
      <c r="C621" s="29"/>
      <c r="D621" s="102"/>
      <c r="E621" s="29"/>
      <c r="G621" s="101"/>
      <c r="H621" s="29"/>
      <c r="I621" s="102"/>
      <c r="J621" s="29"/>
    </row>
    <row r="622" spans="2:10" x14ac:dyDescent="0.3">
      <c r="B622" s="101"/>
      <c r="C622" s="29"/>
      <c r="D622" s="102"/>
      <c r="E622" s="29"/>
      <c r="G622" s="101"/>
      <c r="H622" s="29"/>
      <c r="I622" s="102"/>
      <c r="J622" s="29"/>
    </row>
    <row r="623" spans="2:10" x14ac:dyDescent="0.3">
      <c r="B623" s="101"/>
      <c r="C623" s="29"/>
      <c r="D623" s="102"/>
      <c r="E623" s="29"/>
      <c r="G623" s="101"/>
      <c r="H623" s="29"/>
      <c r="I623" s="102"/>
      <c r="J623" s="29"/>
    </row>
    <row r="624" spans="2:10" x14ac:dyDescent="0.3">
      <c r="B624" s="101"/>
      <c r="C624" s="29"/>
      <c r="D624" s="102"/>
      <c r="E624" s="29"/>
      <c r="G624" s="101"/>
      <c r="H624" s="29"/>
      <c r="I624" s="102"/>
      <c r="J624" s="29"/>
    </row>
    <row r="625" spans="2:10" x14ac:dyDescent="0.3">
      <c r="B625" s="101"/>
      <c r="C625" s="29"/>
      <c r="D625" s="102"/>
      <c r="E625" s="29"/>
      <c r="G625" s="101"/>
      <c r="H625" s="29"/>
      <c r="I625" s="102"/>
      <c r="J625" s="29"/>
    </row>
    <row r="626" spans="2:10" x14ac:dyDescent="0.3">
      <c r="B626" s="101"/>
      <c r="C626" s="29"/>
      <c r="D626" s="102"/>
      <c r="E626" s="29"/>
      <c r="G626" s="101"/>
      <c r="H626" s="29"/>
      <c r="I626" s="102"/>
      <c r="J626" s="29"/>
    </row>
    <row r="627" spans="2:10" x14ac:dyDescent="0.3">
      <c r="B627" s="101"/>
      <c r="C627" s="29"/>
      <c r="D627" s="102"/>
      <c r="E627" s="29"/>
      <c r="G627" s="101"/>
      <c r="H627" s="29"/>
      <c r="I627" s="102"/>
      <c r="J627" s="29"/>
    </row>
    <row r="628" spans="2:10" x14ac:dyDescent="0.3">
      <c r="B628" s="101"/>
      <c r="C628" s="29"/>
      <c r="D628" s="102"/>
      <c r="E628" s="29"/>
      <c r="G628" s="101"/>
      <c r="H628" s="29"/>
      <c r="I628" s="102"/>
      <c r="J628" s="29"/>
    </row>
    <row r="629" spans="2:10" x14ac:dyDescent="0.3">
      <c r="B629" s="101"/>
      <c r="C629" s="29"/>
      <c r="D629" s="102"/>
      <c r="E629" s="29"/>
      <c r="G629" s="101"/>
      <c r="H629" s="29"/>
      <c r="I629" s="102"/>
      <c r="J629" s="29"/>
    </row>
    <row r="630" spans="2:10" x14ac:dyDescent="0.3">
      <c r="B630" s="101"/>
      <c r="C630" s="29"/>
      <c r="D630" s="102"/>
      <c r="E630" s="29"/>
      <c r="G630" s="101"/>
      <c r="H630" s="29"/>
      <c r="I630" s="102"/>
      <c r="J630" s="29"/>
    </row>
    <row r="631" spans="2:10" x14ac:dyDescent="0.3">
      <c r="B631" s="101"/>
      <c r="C631" s="29"/>
      <c r="D631" s="102"/>
      <c r="E631" s="29"/>
      <c r="G631" s="101"/>
      <c r="H631" s="29"/>
      <c r="I631" s="102"/>
      <c r="J631" s="29"/>
    </row>
    <row r="632" spans="2:10" x14ac:dyDescent="0.3">
      <c r="B632" s="101"/>
      <c r="C632" s="29"/>
      <c r="D632" s="102"/>
      <c r="E632" s="29"/>
      <c r="G632" s="101"/>
      <c r="H632" s="29"/>
      <c r="I632" s="102"/>
      <c r="J632" s="29"/>
    </row>
    <row r="633" spans="2:10" x14ac:dyDescent="0.3">
      <c r="B633" s="101"/>
      <c r="C633" s="29"/>
      <c r="D633" s="102"/>
      <c r="E633" s="29"/>
      <c r="G633" s="101"/>
      <c r="H633" s="29"/>
      <c r="I633" s="102"/>
      <c r="J633" s="29"/>
    </row>
    <row r="634" spans="2:10" x14ac:dyDescent="0.3">
      <c r="B634" s="101"/>
      <c r="C634" s="29"/>
      <c r="D634" s="102"/>
      <c r="E634" s="29"/>
      <c r="G634" s="101"/>
      <c r="H634" s="29"/>
      <c r="I634" s="102"/>
      <c r="J634" s="29"/>
    </row>
    <row r="635" spans="2:10" x14ac:dyDescent="0.3">
      <c r="B635" s="101"/>
      <c r="C635" s="29"/>
      <c r="D635" s="102"/>
      <c r="E635" s="29"/>
      <c r="G635" s="101"/>
      <c r="H635" s="29"/>
      <c r="I635" s="102"/>
      <c r="J635" s="29"/>
    </row>
    <row r="636" spans="2:10" x14ac:dyDescent="0.3">
      <c r="B636" s="101"/>
      <c r="C636" s="29"/>
      <c r="D636" s="102"/>
      <c r="E636" s="29"/>
      <c r="G636" s="101"/>
      <c r="H636" s="29"/>
      <c r="I636" s="102"/>
      <c r="J636" s="29"/>
    </row>
    <row r="637" spans="2:10" x14ac:dyDescent="0.3">
      <c r="B637" s="101"/>
      <c r="C637" s="29"/>
      <c r="D637" s="102"/>
      <c r="E637" s="29"/>
      <c r="G637" s="101"/>
      <c r="H637" s="29"/>
      <c r="I637" s="102"/>
      <c r="J637" s="29"/>
    </row>
    <row r="638" spans="2:10" x14ac:dyDescent="0.3">
      <c r="B638" s="101"/>
      <c r="C638" s="29"/>
      <c r="D638" s="102"/>
      <c r="E638" s="29"/>
      <c r="G638" s="101"/>
      <c r="H638" s="29"/>
      <c r="I638" s="102"/>
      <c r="J638" s="29"/>
    </row>
    <row r="639" spans="2:10" x14ac:dyDescent="0.3">
      <c r="B639" s="101"/>
      <c r="C639" s="29"/>
      <c r="D639" s="102"/>
      <c r="E639" s="29"/>
      <c r="G639" s="101"/>
      <c r="H639" s="29"/>
      <c r="I639" s="102"/>
      <c r="J639" s="29"/>
    </row>
    <row r="640" spans="2:10" x14ac:dyDescent="0.3">
      <c r="B640" s="101"/>
      <c r="C640" s="29"/>
      <c r="D640" s="102"/>
      <c r="E640" s="29"/>
      <c r="G640" s="101"/>
      <c r="H640" s="29"/>
      <c r="I640" s="102"/>
      <c r="J640" s="29"/>
    </row>
    <row r="641" spans="2:10" x14ac:dyDescent="0.3">
      <c r="B641" s="101"/>
      <c r="C641" s="29"/>
      <c r="D641" s="102"/>
      <c r="E641" s="29"/>
      <c r="G641" s="101"/>
      <c r="H641" s="29"/>
      <c r="I641" s="102"/>
      <c r="J641" s="29"/>
    </row>
    <row r="642" spans="2:10" x14ac:dyDescent="0.3">
      <c r="B642" s="101"/>
      <c r="C642" s="29"/>
      <c r="D642" s="102"/>
      <c r="E642" s="29"/>
      <c r="G642" s="101"/>
      <c r="H642" s="29"/>
      <c r="I642" s="102"/>
      <c r="J642" s="29"/>
    </row>
    <row r="643" spans="2:10" x14ac:dyDescent="0.3">
      <c r="B643" s="101"/>
      <c r="C643" s="29"/>
      <c r="D643" s="102"/>
      <c r="E643" s="29"/>
      <c r="G643" s="101"/>
      <c r="H643" s="29"/>
      <c r="I643" s="102"/>
      <c r="J643" s="29"/>
    </row>
    <row r="644" spans="2:10" x14ac:dyDescent="0.3">
      <c r="B644" s="101"/>
      <c r="C644" s="29"/>
      <c r="D644" s="102"/>
      <c r="E644" s="29"/>
      <c r="G644" s="101"/>
      <c r="H644" s="29"/>
      <c r="I644" s="102"/>
      <c r="J644" s="29"/>
    </row>
    <row r="645" spans="2:10" x14ac:dyDescent="0.3">
      <c r="B645" s="101"/>
      <c r="C645" s="29"/>
      <c r="D645" s="102"/>
      <c r="E645" s="29"/>
      <c r="G645" s="101"/>
      <c r="H645" s="29"/>
      <c r="I645" s="102"/>
      <c r="J645" s="29"/>
    </row>
    <row r="646" spans="2:10" x14ac:dyDescent="0.3">
      <c r="B646" s="101"/>
      <c r="C646" s="29"/>
      <c r="D646" s="102"/>
      <c r="E646" s="29"/>
      <c r="G646" s="101"/>
      <c r="H646" s="29"/>
      <c r="I646" s="102"/>
      <c r="J646" s="29"/>
    </row>
    <row r="647" spans="2:10" x14ac:dyDescent="0.3">
      <c r="B647" s="101"/>
      <c r="C647" s="29"/>
      <c r="D647" s="102"/>
      <c r="E647" s="29"/>
      <c r="G647" s="101"/>
      <c r="H647" s="29"/>
      <c r="I647" s="102"/>
      <c r="J647" s="29"/>
    </row>
    <row r="648" spans="2:10" x14ac:dyDescent="0.3">
      <c r="B648" s="101"/>
      <c r="C648" s="29"/>
      <c r="D648" s="102"/>
      <c r="E648" s="29"/>
      <c r="G648" s="101"/>
      <c r="H648" s="29"/>
      <c r="I648" s="102"/>
      <c r="J648" s="29"/>
    </row>
    <row r="649" spans="2:10" x14ac:dyDescent="0.3">
      <c r="B649" s="101"/>
      <c r="C649" s="29"/>
      <c r="D649" s="102"/>
      <c r="E649" s="29"/>
      <c r="G649" s="101"/>
      <c r="H649" s="29"/>
      <c r="I649" s="102"/>
      <c r="J649" s="29"/>
    </row>
    <row r="650" spans="2:10" x14ac:dyDescent="0.3">
      <c r="B650" s="101"/>
      <c r="C650" s="29"/>
      <c r="D650" s="102"/>
      <c r="E650" s="29"/>
      <c r="G650" s="101"/>
      <c r="H650" s="29"/>
      <c r="I650" s="102"/>
      <c r="J650" s="29"/>
    </row>
    <row r="651" spans="2:10" x14ac:dyDescent="0.3">
      <c r="B651" s="101"/>
      <c r="C651" s="29"/>
      <c r="D651" s="102"/>
      <c r="E651" s="29"/>
      <c r="G651" s="101"/>
      <c r="H651" s="29"/>
      <c r="I651" s="102"/>
      <c r="J651" s="29"/>
    </row>
    <row r="652" spans="2:10" x14ac:dyDescent="0.3">
      <c r="B652" s="101"/>
      <c r="C652" s="29"/>
      <c r="D652" s="102"/>
      <c r="E652" s="29"/>
      <c r="G652" s="101"/>
      <c r="H652" s="29"/>
      <c r="I652" s="102"/>
      <c r="J652" s="29"/>
    </row>
    <row r="653" spans="2:10" x14ac:dyDescent="0.3">
      <c r="B653" s="101"/>
      <c r="C653" s="29"/>
      <c r="D653" s="102"/>
      <c r="E653" s="29"/>
      <c r="G653" s="101"/>
      <c r="H653" s="29"/>
      <c r="I653" s="102"/>
      <c r="J653" s="29"/>
    </row>
    <row r="654" spans="2:10" x14ac:dyDescent="0.3">
      <c r="B654" s="101"/>
      <c r="C654" s="29"/>
      <c r="D654" s="102"/>
      <c r="E654" s="29"/>
      <c r="G654" s="101"/>
      <c r="H654" s="29"/>
      <c r="I654" s="102"/>
      <c r="J654" s="29"/>
    </row>
    <row r="655" spans="2:10" x14ac:dyDescent="0.3">
      <c r="B655" s="101"/>
      <c r="C655" s="29"/>
      <c r="D655" s="102"/>
      <c r="E655" s="29"/>
      <c r="G655" s="101"/>
      <c r="H655" s="29"/>
      <c r="I655" s="102"/>
      <c r="J655" s="29"/>
    </row>
    <row r="656" spans="2:10" x14ac:dyDescent="0.3">
      <c r="B656" s="101"/>
      <c r="C656" s="29"/>
      <c r="D656" s="102"/>
      <c r="E656" s="29"/>
      <c r="G656" s="101"/>
      <c r="H656" s="29"/>
      <c r="I656" s="102"/>
      <c r="J656" s="29"/>
    </row>
    <row r="657" spans="2:10" x14ac:dyDescent="0.3">
      <c r="B657" s="101"/>
      <c r="C657" s="29"/>
      <c r="D657" s="102"/>
      <c r="E657" s="29"/>
      <c r="G657" s="101"/>
      <c r="H657" s="29"/>
      <c r="I657" s="102"/>
      <c r="J657" s="29"/>
    </row>
    <row r="658" spans="2:10" x14ac:dyDescent="0.3">
      <c r="B658" s="101"/>
      <c r="C658" s="29"/>
      <c r="D658" s="102"/>
      <c r="E658" s="29"/>
      <c r="G658" s="101"/>
      <c r="H658" s="29"/>
      <c r="I658" s="102"/>
      <c r="J658" s="29"/>
    </row>
    <row r="659" spans="2:10" x14ac:dyDescent="0.3">
      <c r="B659" s="101"/>
      <c r="C659" s="29"/>
      <c r="D659" s="102"/>
      <c r="E659" s="29"/>
      <c r="G659" s="101"/>
      <c r="H659" s="29"/>
      <c r="I659" s="102"/>
      <c r="J659" s="29"/>
    </row>
    <row r="660" spans="2:10" x14ac:dyDescent="0.3">
      <c r="B660" s="101"/>
      <c r="C660" s="29"/>
      <c r="D660" s="102"/>
      <c r="E660" s="29"/>
      <c r="G660" s="101"/>
      <c r="H660" s="29"/>
      <c r="I660" s="102"/>
      <c r="J660" s="29"/>
    </row>
    <row r="661" spans="2:10" x14ac:dyDescent="0.3">
      <c r="B661" s="101"/>
      <c r="C661" s="29"/>
      <c r="D661" s="102"/>
      <c r="E661" s="29"/>
      <c r="G661" s="101"/>
      <c r="H661" s="29"/>
      <c r="I661" s="102"/>
      <c r="J661" s="29"/>
    </row>
    <row r="662" spans="2:10" x14ac:dyDescent="0.3">
      <c r="B662" s="101"/>
      <c r="C662" s="29"/>
      <c r="D662" s="102"/>
      <c r="E662" s="29"/>
      <c r="G662" s="101"/>
      <c r="H662" s="29"/>
      <c r="I662" s="102"/>
      <c r="J662" s="29"/>
    </row>
    <row r="663" spans="2:10" x14ac:dyDescent="0.3">
      <c r="B663" s="101"/>
      <c r="C663" s="29"/>
      <c r="D663" s="102"/>
      <c r="E663" s="29"/>
      <c r="G663" s="101"/>
      <c r="H663" s="29"/>
      <c r="I663" s="102"/>
      <c r="J663" s="29"/>
    </row>
    <row r="664" spans="2:10" x14ac:dyDescent="0.3">
      <c r="B664" s="101"/>
      <c r="C664" s="29"/>
      <c r="D664" s="102"/>
      <c r="E664" s="29"/>
      <c r="G664" s="101"/>
      <c r="H664" s="29"/>
      <c r="I664" s="102"/>
      <c r="J664" s="29"/>
    </row>
    <row r="665" spans="2:10" x14ac:dyDescent="0.3">
      <c r="B665" s="101"/>
      <c r="C665" s="29"/>
      <c r="D665" s="102"/>
      <c r="E665" s="29"/>
      <c r="G665" s="101"/>
      <c r="H665" s="29"/>
      <c r="I665" s="102"/>
      <c r="J665" s="29"/>
    </row>
    <row r="666" spans="2:10" x14ac:dyDescent="0.3">
      <c r="B666" s="101"/>
      <c r="C666" s="29"/>
      <c r="D666" s="102"/>
      <c r="E666" s="29"/>
      <c r="G666" s="101"/>
      <c r="H666" s="29"/>
      <c r="I666" s="102"/>
      <c r="J666" s="29"/>
    </row>
    <row r="667" spans="2:10" x14ac:dyDescent="0.3">
      <c r="B667" s="101"/>
      <c r="C667" s="29"/>
      <c r="D667" s="102"/>
      <c r="E667" s="29"/>
      <c r="G667" s="101"/>
      <c r="H667" s="29"/>
      <c r="I667" s="102"/>
      <c r="J667" s="29"/>
    </row>
    <row r="668" spans="2:10" x14ac:dyDescent="0.3">
      <c r="B668" s="101"/>
      <c r="C668" s="29"/>
      <c r="D668" s="102"/>
      <c r="E668" s="29"/>
      <c r="G668" s="101"/>
      <c r="H668" s="29"/>
      <c r="I668" s="102"/>
      <c r="J668" s="29"/>
    </row>
    <row r="669" spans="2:10" x14ac:dyDescent="0.3">
      <c r="B669" s="101"/>
      <c r="C669" s="29"/>
      <c r="D669" s="102"/>
      <c r="E669" s="29"/>
      <c r="G669" s="101"/>
      <c r="H669" s="29"/>
      <c r="I669" s="102"/>
      <c r="J669" s="29"/>
    </row>
    <row r="670" spans="2:10" x14ac:dyDescent="0.3">
      <c r="B670" s="101"/>
      <c r="C670" s="29"/>
      <c r="D670" s="102"/>
      <c r="E670" s="29"/>
      <c r="G670" s="101"/>
      <c r="H670" s="29"/>
      <c r="I670" s="102"/>
      <c r="J670" s="29"/>
    </row>
    <row r="671" spans="2:10" x14ac:dyDescent="0.3">
      <c r="B671" s="101"/>
      <c r="C671" s="29"/>
      <c r="D671" s="102"/>
      <c r="E671" s="29"/>
      <c r="G671" s="101"/>
      <c r="H671" s="29"/>
      <c r="I671" s="102"/>
      <c r="J671" s="29"/>
    </row>
    <row r="672" spans="2:10" x14ac:dyDescent="0.3">
      <c r="B672" s="101"/>
      <c r="C672" s="29"/>
      <c r="D672" s="102"/>
      <c r="E672" s="29"/>
      <c r="G672" s="101"/>
      <c r="H672" s="29"/>
      <c r="I672" s="102"/>
      <c r="J672" s="29"/>
    </row>
    <row r="673" spans="2:10" x14ac:dyDescent="0.3">
      <c r="B673" s="101"/>
      <c r="C673" s="29"/>
      <c r="D673" s="102"/>
      <c r="E673" s="29"/>
      <c r="G673" s="101"/>
      <c r="H673" s="29"/>
      <c r="I673" s="102"/>
      <c r="J673" s="29"/>
    </row>
    <row r="674" spans="2:10" x14ac:dyDescent="0.3">
      <c r="B674" s="101"/>
      <c r="C674" s="29"/>
      <c r="D674" s="102"/>
      <c r="E674" s="29"/>
      <c r="G674" s="101"/>
      <c r="H674" s="29"/>
      <c r="I674" s="102"/>
      <c r="J674" s="29"/>
    </row>
    <row r="675" spans="2:10" x14ac:dyDescent="0.3">
      <c r="B675" s="101"/>
      <c r="C675" s="29"/>
      <c r="D675" s="102"/>
      <c r="E675" s="29"/>
      <c r="G675" s="101"/>
      <c r="H675" s="29"/>
      <c r="I675" s="102"/>
      <c r="J675" s="29"/>
    </row>
    <row r="676" spans="2:10" x14ac:dyDescent="0.3">
      <c r="B676" s="101"/>
      <c r="C676" s="29"/>
      <c r="D676" s="102"/>
      <c r="E676" s="29"/>
      <c r="G676" s="101"/>
      <c r="H676" s="29"/>
      <c r="I676" s="102"/>
      <c r="J676" s="29"/>
    </row>
    <row r="677" spans="2:10" x14ac:dyDescent="0.3">
      <c r="B677" s="101"/>
      <c r="C677" s="29"/>
      <c r="D677" s="102"/>
      <c r="E677" s="29"/>
      <c r="G677" s="101"/>
      <c r="H677" s="29"/>
      <c r="I677" s="102"/>
      <c r="J677" s="29"/>
    </row>
    <row r="678" spans="2:10" x14ac:dyDescent="0.3">
      <c r="B678" s="101"/>
      <c r="C678" s="29"/>
      <c r="D678" s="102"/>
      <c r="E678" s="29"/>
      <c r="G678" s="101"/>
      <c r="H678" s="29"/>
      <c r="I678" s="102"/>
      <c r="J678" s="29"/>
    </row>
    <row r="679" spans="2:10" x14ac:dyDescent="0.3">
      <c r="B679" s="101"/>
      <c r="C679" s="29"/>
      <c r="D679" s="102"/>
      <c r="E679" s="29"/>
      <c r="G679" s="101"/>
      <c r="H679" s="29"/>
      <c r="I679" s="102"/>
      <c r="J679" s="29"/>
    </row>
    <row r="680" spans="2:10" x14ac:dyDescent="0.3">
      <c r="B680" s="101"/>
      <c r="C680" s="29"/>
      <c r="D680" s="102"/>
      <c r="E680" s="29"/>
      <c r="G680" s="101"/>
      <c r="H680" s="29"/>
      <c r="I680" s="102"/>
      <c r="J680" s="29"/>
    </row>
    <row r="681" spans="2:10" x14ac:dyDescent="0.3">
      <c r="B681" s="101"/>
      <c r="C681" s="29"/>
      <c r="D681" s="102"/>
      <c r="E681" s="29"/>
      <c r="G681" s="101"/>
      <c r="H681" s="29"/>
      <c r="I681" s="102"/>
      <c r="J681" s="29"/>
    </row>
    <row r="682" spans="2:10" x14ac:dyDescent="0.3">
      <c r="B682" s="101"/>
      <c r="C682" s="29"/>
      <c r="D682" s="102"/>
      <c r="E682" s="29"/>
      <c r="G682" s="101"/>
      <c r="H682" s="29"/>
      <c r="I682" s="102"/>
      <c r="J682" s="29"/>
    </row>
    <row r="683" spans="2:10" x14ac:dyDescent="0.3">
      <c r="B683" s="101"/>
      <c r="C683" s="29"/>
      <c r="D683" s="102"/>
      <c r="E683" s="29"/>
      <c r="G683" s="101"/>
      <c r="H683" s="29"/>
      <c r="I683" s="102"/>
      <c r="J683" s="29"/>
    </row>
    <row r="684" spans="2:10" x14ac:dyDescent="0.3">
      <c r="B684" s="101"/>
      <c r="C684" s="29"/>
      <c r="D684" s="102"/>
      <c r="E684" s="29"/>
      <c r="G684" s="101"/>
      <c r="H684" s="29"/>
      <c r="I684" s="102"/>
      <c r="J684" s="29"/>
    </row>
    <row r="685" spans="2:10" x14ac:dyDescent="0.3">
      <c r="B685" s="101"/>
      <c r="C685" s="29"/>
      <c r="D685" s="102"/>
      <c r="E685" s="29"/>
      <c r="G685" s="101"/>
      <c r="H685" s="29"/>
      <c r="I685" s="102"/>
      <c r="J685" s="29"/>
    </row>
    <row r="686" spans="2:10" x14ac:dyDescent="0.3">
      <c r="B686" s="101"/>
      <c r="C686" s="29"/>
      <c r="D686" s="102"/>
      <c r="E686" s="29"/>
      <c r="G686" s="101"/>
      <c r="H686" s="29"/>
      <c r="I686" s="102"/>
      <c r="J686" s="29"/>
    </row>
    <row r="687" spans="2:10" x14ac:dyDescent="0.3">
      <c r="B687" s="101"/>
      <c r="C687" s="29"/>
      <c r="D687" s="102"/>
      <c r="E687" s="29"/>
      <c r="G687" s="101"/>
      <c r="H687" s="29"/>
      <c r="I687" s="102"/>
      <c r="J687" s="29"/>
    </row>
    <row r="688" spans="2:10" x14ac:dyDescent="0.3">
      <c r="B688" s="101"/>
      <c r="C688" s="29"/>
      <c r="D688" s="102"/>
      <c r="E688" s="29"/>
      <c r="G688" s="101"/>
      <c r="H688" s="29"/>
      <c r="I688" s="102"/>
      <c r="J688" s="29"/>
    </row>
    <row r="689" spans="2:10" x14ac:dyDescent="0.3">
      <c r="B689" s="101"/>
      <c r="C689" s="29"/>
      <c r="D689" s="102"/>
      <c r="E689" s="29"/>
      <c r="G689" s="101"/>
      <c r="H689" s="29"/>
      <c r="I689" s="102"/>
      <c r="J689" s="29"/>
    </row>
    <row r="690" spans="2:10" x14ac:dyDescent="0.3">
      <c r="B690" s="101"/>
      <c r="C690" s="29"/>
      <c r="D690" s="102"/>
      <c r="E690" s="29"/>
      <c r="G690" s="101"/>
      <c r="H690" s="29"/>
      <c r="I690" s="102"/>
      <c r="J690" s="29"/>
    </row>
    <row r="691" spans="2:10" x14ac:dyDescent="0.3">
      <c r="B691" s="101"/>
      <c r="C691" s="29"/>
      <c r="D691" s="102"/>
      <c r="E691" s="29"/>
      <c r="G691" s="101"/>
      <c r="H691" s="29"/>
      <c r="I691" s="102"/>
      <c r="J691" s="29"/>
    </row>
    <row r="692" spans="2:10" x14ac:dyDescent="0.3">
      <c r="B692" s="101"/>
      <c r="C692" s="29"/>
      <c r="D692" s="102"/>
      <c r="E692" s="29"/>
      <c r="G692" s="101"/>
      <c r="H692" s="29"/>
      <c r="I692" s="102"/>
      <c r="J692" s="29"/>
    </row>
    <row r="693" spans="2:10" x14ac:dyDescent="0.3">
      <c r="B693" s="101"/>
      <c r="C693" s="29"/>
      <c r="D693" s="102"/>
      <c r="E693" s="29"/>
      <c r="G693" s="101"/>
      <c r="H693" s="29"/>
      <c r="I693" s="102"/>
      <c r="J693" s="29"/>
    </row>
    <row r="694" spans="2:10" x14ac:dyDescent="0.3">
      <c r="B694" s="101"/>
      <c r="C694" s="29"/>
      <c r="D694" s="102"/>
      <c r="E694" s="29"/>
      <c r="G694" s="101"/>
      <c r="H694" s="29"/>
      <c r="I694" s="102"/>
      <c r="J694" s="29"/>
    </row>
    <row r="695" spans="2:10" x14ac:dyDescent="0.3">
      <c r="B695" s="101"/>
      <c r="C695" s="29"/>
      <c r="D695" s="102"/>
      <c r="E695" s="29"/>
      <c r="G695" s="101"/>
      <c r="H695" s="29"/>
      <c r="I695" s="102"/>
      <c r="J695" s="29"/>
    </row>
    <row r="696" spans="2:10" x14ac:dyDescent="0.3">
      <c r="B696" s="101"/>
      <c r="C696" s="29"/>
      <c r="D696" s="102"/>
      <c r="E696" s="29"/>
      <c r="G696" s="101"/>
      <c r="H696" s="29"/>
      <c r="I696" s="102"/>
      <c r="J696" s="29"/>
    </row>
    <row r="697" spans="2:10" x14ac:dyDescent="0.3">
      <c r="B697" s="101"/>
      <c r="C697" s="29"/>
      <c r="D697" s="102"/>
      <c r="E697" s="29"/>
      <c r="G697" s="101"/>
      <c r="H697" s="29"/>
      <c r="I697" s="102"/>
      <c r="J697" s="29"/>
    </row>
    <row r="698" spans="2:10" x14ac:dyDescent="0.3">
      <c r="B698" s="101"/>
      <c r="C698" s="29"/>
      <c r="D698" s="102"/>
      <c r="E698" s="29"/>
      <c r="G698" s="101"/>
      <c r="H698" s="29"/>
      <c r="I698" s="102"/>
      <c r="J698" s="29"/>
    </row>
    <row r="699" spans="2:10" x14ac:dyDescent="0.3">
      <c r="B699" s="101"/>
      <c r="C699" s="29"/>
      <c r="D699" s="102"/>
      <c r="E699" s="29"/>
      <c r="G699" s="101"/>
      <c r="H699" s="29"/>
      <c r="I699" s="102"/>
      <c r="J699" s="29"/>
    </row>
    <row r="700" spans="2:10" x14ac:dyDescent="0.3">
      <c r="B700" s="101"/>
      <c r="C700" s="29"/>
      <c r="D700" s="102"/>
      <c r="E700" s="29"/>
      <c r="G700" s="101"/>
      <c r="H700" s="29"/>
      <c r="I700" s="102"/>
      <c r="J700" s="29"/>
    </row>
    <row r="701" spans="2:10" x14ac:dyDescent="0.3">
      <c r="B701" s="101"/>
      <c r="C701" s="29"/>
      <c r="D701" s="102"/>
      <c r="E701" s="29"/>
      <c r="G701" s="101"/>
      <c r="H701" s="29"/>
      <c r="I701" s="102"/>
      <c r="J701" s="29"/>
    </row>
    <row r="702" spans="2:10" x14ac:dyDescent="0.3">
      <c r="B702" s="101"/>
      <c r="C702" s="29"/>
      <c r="D702" s="102"/>
      <c r="E702" s="29"/>
      <c r="G702" s="101"/>
      <c r="H702" s="29"/>
      <c r="I702" s="102"/>
      <c r="J702" s="29"/>
    </row>
    <row r="703" spans="2:10" x14ac:dyDescent="0.3">
      <c r="B703" s="101"/>
      <c r="C703" s="29"/>
      <c r="D703" s="102"/>
      <c r="E703" s="29"/>
      <c r="G703" s="101"/>
      <c r="H703" s="29"/>
      <c r="I703" s="102"/>
      <c r="J703" s="29"/>
    </row>
    <row r="704" spans="2:10" x14ac:dyDescent="0.3">
      <c r="B704" s="101"/>
      <c r="C704" s="29"/>
      <c r="D704" s="102"/>
      <c r="E704" s="29"/>
      <c r="G704" s="101"/>
      <c r="H704" s="29"/>
      <c r="I704" s="102"/>
      <c r="J704" s="29"/>
    </row>
    <row r="705" spans="2:10" x14ac:dyDescent="0.3">
      <c r="B705" s="101"/>
      <c r="C705" s="29"/>
      <c r="D705" s="102"/>
      <c r="E705" s="29"/>
      <c r="G705" s="101"/>
      <c r="H705" s="29"/>
      <c r="I705" s="102"/>
      <c r="J705" s="29"/>
    </row>
    <row r="706" spans="2:10" x14ac:dyDescent="0.3">
      <c r="B706" s="101"/>
      <c r="C706" s="29"/>
      <c r="D706" s="102"/>
      <c r="E706" s="29"/>
      <c r="G706" s="101"/>
      <c r="H706" s="29"/>
      <c r="I706" s="102"/>
      <c r="J706" s="29"/>
    </row>
    <row r="707" spans="2:10" x14ac:dyDescent="0.3">
      <c r="B707" s="101"/>
      <c r="C707" s="29"/>
      <c r="D707" s="102"/>
      <c r="E707" s="29"/>
      <c r="G707" s="101"/>
      <c r="H707" s="29"/>
      <c r="I707" s="102"/>
      <c r="J707" s="29"/>
    </row>
    <row r="708" spans="2:10" x14ac:dyDescent="0.3">
      <c r="B708" s="101"/>
      <c r="C708" s="29"/>
      <c r="D708" s="102"/>
      <c r="E708" s="29"/>
      <c r="G708" s="101"/>
      <c r="H708" s="29"/>
      <c r="I708" s="102"/>
      <c r="J708" s="29"/>
    </row>
    <row r="709" spans="2:10" x14ac:dyDescent="0.3">
      <c r="B709" s="101"/>
      <c r="C709" s="29"/>
      <c r="D709" s="102"/>
      <c r="E709" s="29"/>
      <c r="G709" s="101"/>
      <c r="H709" s="29"/>
      <c r="I709" s="102"/>
      <c r="J709" s="29"/>
    </row>
    <row r="710" spans="2:10" x14ac:dyDescent="0.3">
      <c r="B710" s="101"/>
      <c r="C710" s="29"/>
      <c r="D710" s="102"/>
      <c r="E710" s="29"/>
      <c r="G710" s="101"/>
      <c r="H710" s="29"/>
      <c r="I710" s="102"/>
      <c r="J710" s="29"/>
    </row>
    <row r="711" spans="2:10" x14ac:dyDescent="0.3">
      <c r="B711" s="101"/>
      <c r="C711" s="29"/>
      <c r="D711" s="102"/>
      <c r="E711" s="29"/>
      <c r="G711" s="101"/>
      <c r="H711" s="29"/>
      <c r="I711" s="102"/>
      <c r="J711" s="29"/>
    </row>
    <row r="712" spans="2:10" x14ac:dyDescent="0.3">
      <c r="B712" s="101"/>
      <c r="C712" s="29"/>
      <c r="D712" s="102"/>
      <c r="E712" s="29"/>
      <c r="G712" s="101"/>
      <c r="H712" s="29"/>
      <c r="I712" s="102"/>
      <c r="J712" s="29"/>
    </row>
    <row r="713" spans="2:10" x14ac:dyDescent="0.3">
      <c r="B713" s="101"/>
      <c r="C713" s="29"/>
      <c r="D713" s="102"/>
      <c r="E713" s="29"/>
      <c r="G713" s="101"/>
      <c r="H713" s="29"/>
      <c r="I713" s="102"/>
      <c r="J713" s="29"/>
    </row>
    <row r="714" spans="2:10" x14ac:dyDescent="0.3">
      <c r="B714" s="101"/>
      <c r="C714" s="29"/>
      <c r="D714" s="102"/>
      <c r="E714" s="29"/>
      <c r="G714" s="101"/>
      <c r="H714" s="29"/>
      <c r="I714" s="102"/>
      <c r="J714" s="29"/>
    </row>
    <row r="715" spans="2:10" x14ac:dyDescent="0.3">
      <c r="B715" s="101"/>
      <c r="C715" s="29"/>
      <c r="D715" s="102"/>
      <c r="E715" s="29"/>
      <c r="G715" s="101"/>
      <c r="H715" s="29"/>
      <c r="I715" s="102"/>
      <c r="J715" s="29"/>
    </row>
    <row r="716" spans="2:10" x14ac:dyDescent="0.3">
      <c r="B716" s="101"/>
      <c r="C716" s="29"/>
      <c r="D716" s="102"/>
      <c r="E716" s="29"/>
      <c r="G716" s="101"/>
      <c r="H716" s="29"/>
      <c r="I716" s="102"/>
      <c r="J716" s="29"/>
    </row>
    <row r="717" spans="2:10" x14ac:dyDescent="0.3">
      <c r="B717" s="101"/>
      <c r="C717" s="29"/>
      <c r="D717" s="102"/>
      <c r="E717" s="29"/>
      <c r="G717" s="101"/>
      <c r="H717" s="29"/>
      <c r="I717" s="102"/>
      <c r="J717" s="29"/>
    </row>
    <row r="718" spans="2:10" x14ac:dyDescent="0.3">
      <c r="B718" s="101"/>
      <c r="C718" s="29"/>
      <c r="D718" s="102"/>
      <c r="E718" s="29"/>
      <c r="G718" s="101"/>
      <c r="H718" s="29"/>
      <c r="I718" s="102"/>
      <c r="J718" s="29"/>
    </row>
    <row r="719" spans="2:10" x14ac:dyDescent="0.3">
      <c r="B719" s="101"/>
      <c r="C719" s="29"/>
      <c r="D719" s="102"/>
      <c r="E719" s="29"/>
      <c r="G719" s="101"/>
      <c r="H719" s="29"/>
      <c r="I719" s="102"/>
      <c r="J719" s="29"/>
    </row>
    <row r="720" spans="2:10" x14ac:dyDescent="0.3">
      <c r="B720" s="101"/>
      <c r="C720" s="29"/>
      <c r="D720" s="102"/>
      <c r="E720" s="29"/>
      <c r="G720" s="101"/>
      <c r="H720" s="29"/>
      <c r="I720" s="102"/>
      <c r="J720" s="29"/>
    </row>
    <row r="721" spans="2:10" x14ac:dyDescent="0.3">
      <c r="B721" s="101"/>
      <c r="C721" s="29"/>
      <c r="D721" s="102"/>
      <c r="E721" s="29"/>
      <c r="G721" s="101"/>
      <c r="H721" s="29"/>
      <c r="I721" s="102"/>
      <c r="J721" s="29"/>
    </row>
    <row r="722" spans="2:10" x14ac:dyDescent="0.3">
      <c r="B722" s="101"/>
      <c r="C722" s="29"/>
      <c r="D722" s="102"/>
      <c r="E722" s="29"/>
      <c r="G722" s="101"/>
      <c r="H722" s="29"/>
      <c r="I722" s="102"/>
      <c r="J722" s="29"/>
    </row>
    <row r="723" spans="2:10" x14ac:dyDescent="0.3">
      <c r="B723" s="101"/>
      <c r="C723" s="29"/>
      <c r="D723" s="102"/>
      <c r="E723" s="29"/>
      <c r="G723" s="101"/>
      <c r="H723" s="29"/>
      <c r="I723" s="102"/>
      <c r="J723" s="29"/>
    </row>
    <row r="724" spans="2:10" x14ac:dyDescent="0.3">
      <c r="B724" s="101"/>
      <c r="C724" s="29"/>
      <c r="D724" s="102"/>
      <c r="E724" s="29"/>
      <c r="G724" s="101"/>
      <c r="H724" s="29"/>
      <c r="I724" s="102"/>
      <c r="J724" s="29"/>
    </row>
    <row r="725" spans="2:10" x14ac:dyDescent="0.3">
      <c r="B725" s="101"/>
      <c r="C725" s="29"/>
      <c r="D725" s="102"/>
      <c r="E725" s="29"/>
      <c r="G725" s="101"/>
      <c r="H725" s="29"/>
      <c r="I725" s="102"/>
      <c r="J725" s="29"/>
    </row>
    <row r="726" spans="2:10" x14ac:dyDescent="0.3">
      <c r="B726" s="101"/>
      <c r="C726" s="29"/>
      <c r="D726" s="102"/>
      <c r="E726" s="29"/>
      <c r="G726" s="101"/>
      <c r="H726" s="29"/>
      <c r="I726" s="102"/>
      <c r="J726" s="29"/>
    </row>
    <row r="727" spans="2:10" x14ac:dyDescent="0.3">
      <c r="B727" s="101"/>
      <c r="C727" s="29"/>
      <c r="D727" s="102"/>
      <c r="E727" s="29"/>
      <c r="G727" s="101"/>
      <c r="H727" s="29"/>
      <c r="I727" s="102"/>
      <c r="J727" s="29"/>
    </row>
    <row r="728" spans="2:10" x14ac:dyDescent="0.3">
      <c r="B728" s="101"/>
      <c r="C728" s="29"/>
      <c r="D728" s="102"/>
      <c r="E728" s="29"/>
      <c r="G728" s="101"/>
      <c r="H728" s="29"/>
      <c r="I728" s="102"/>
      <c r="J728" s="29"/>
    </row>
    <row r="729" spans="2:10" x14ac:dyDescent="0.3">
      <c r="B729" s="101"/>
      <c r="C729" s="29"/>
      <c r="D729" s="102"/>
      <c r="E729" s="29"/>
      <c r="G729" s="101"/>
      <c r="H729" s="29"/>
      <c r="I729" s="102"/>
      <c r="J729" s="29"/>
    </row>
    <row r="730" spans="2:10" x14ac:dyDescent="0.3">
      <c r="B730" s="101"/>
      <c r="C730" s="29"/>
      <c r="D730" s="102"/>
      <c r="E730" s="29"/>
      <c r="G730" s="101"/>
      <c r="H730" s="29"/>
      <c r="I730" s="102"/>
      <c r="J730" s="29"/>
    </row>
    <row r="731" spans="2:10" x14ac:dyDescent="0.3">
      <c r="B731" s="101"/>
      <c r="C731" s="29"/>
      <c r="D731" s="102"/>
      <c r="E731" s="29"/>
      <c r="G731" s="101"/>
      <c r="H731" s="29"/>
      <c r="I731" s="102"/>
      <c r="J731" s="29"/>
    </row>
    <row r="732" spans="2:10" x14ac:dyDescent="0.3">
      <c r="B732" s="101"/>
      <c r="C732" s="29"/>
      <c r="D732" s="102"/>
      <c r="E732" s="29"/>
      <c r="G732" s="101"/>
      <c r="H732" s="29"/>
      <c r="I732" s="102"/>
      <c r="J732" s="29"/>
    </row>
    <row r="733" spans="2:10" x14ac:dyDescent="0.3">
      <c r="B733" s="101"/>
      <c r="C733" s="29"/>
      <c r="D733" s="102"/>
      <c r="E733" s="29"/>
      <c r="G733" s="101"/>
      <c r="H733" s="29"/>
      <c r="I733" s="102"/>
      <c r="J733" s="29"/>
    </row>
    <row r="734" spans="2:10" x14ac:dyDescent="0.3">
      <c r="B734" s="101"/>
      <c r="C734" s="29"/>
      <c r="D734" s="102"/>
      <c r="E734" s="29"/>
      <c r="G734" s="101"/>
      <c r="H734" s="29"/>
      <c r="I734" s="102"/>
      <c r="J734" s="29"/>
    </row>
    <row r="735" spans="2:10" x14ac:dyDescent="0.3">
      <c r="B735" s="101"/>
      <c r="C735" s="29"/>
      <c r="D735" s="102"/>
      <c r="E735" s="29"/>
      <c r="G735" s="101"/>
      <c r="H735" s="29"/>
      <c r="I735" s="102"/>
      <c r="J735" s="29"/>
    </row>
    <row r="736" spans="2:10" x14ac:dyDescent="0.3">
      <c r="B736" s="101"/>
      <c r="C736" s="29"/>
      <c r="D736" s="102"/>
      <c r="E736" s="29"/>
      <c r="G736" s="101"/>
      <c r="H736" s="29"/>
      <c r="I736" s="102"/>
      <c r="J736" s="29"/>
    </row>
    <row r="737" spans="2:10" x14ac:dyDescent="0.3">
      <c r="B737" s="101"/>
      <c r="C737" s="29"/>
      <c r="D737" s="102"/>
      <c r="E737" s="29"/>
      <c r="G737" s="101"/>
      <c r="H737" s="29"/>
      <c r="I737" s="102"/>
      <c r="J737" s="29"/>
    </row>
    <row r="738" spans="2:10" x14ac:dyDescent="0.3">
      <c r="B738" s="101"/>
      <c r="C738" s="29"/>
      <c r="D738" s="102"/>
      <c r="E738" s="29"/>
      <c r="G738" s="101"/>
      <c r="H738" s="29"/>
      <c r="I738" s="102"/>
      <c r="J738" s="29"/>
    </row>
    <row r="739" spans="2:10" x14ac:dyDescent="0.3">
      <c r="B739" s="101"/>
      <c r="C739" s="29"/>
      <c r="D739" s="102"/>
      <c r="E739" s="29"/>
      <c r="G739" s="101"/>
      <c r="H739" s="29"/>
      <c r="I739" s="102"/>
      <c r="J739" s="29"/>
    </row>
    <row r="740" spans="2:10" x14ac:dyDescent="0.3">
      <c r="B740" s="101"/>
      <c r="C740" s="29"/>
      <c r="D740" s="102"/>
      <c r="E740" s="29"/>
      <c r="G740" s="101"/>
      <c r="H740" s="29"/>
      <c r="I740" s="102"/>
      <c r="J740" s="29"/>
    </row>
    <row r="741" spans="2:10" x14ac:dyDescent="0.3">
      <c r="B741" s="101"/>
      <c r="C741" s="29"/>
      <c r="D741" s="102"/>
      <c r="E741" s="29"/>
      <c r="G741" s="101"/>
      <c r="H741" s="29"/>
      <c r="I741" s="102"/>
      <c r="J741" s="29"/>
    </row>
    <row r="742" spans="2:10" x14ac:dyDescent="0.3">
      <c r="B742" s="101"/>
      <c r="C742" s="29"/>
      <c r="D742" s="102"/>
      <c r="E742" s="29"/>
      <c r="G742" s="101"/>
      <c r="H742" s="29"/>
      <c r="I742" s="102"/>
      <c r="J742" s="29"/>
    </row>
    <row r="743" spans="2:10" x14ac:dyDescent="0.3">
      <c r="B743" s="101"/>
      <c r="C743" s="29"/>
      <c r="D743" s="102"/>
      <c r="E743" s="29"/>
      <c r="G743" s="101"/>
      <c r="H743" s="29"/>
      <c r="I743" s="102"/>
      <c r="J743" s="29"/>
    </row>
    <row r="744" spans="2:10" x14ac:dyDescent="0.3">
      <c r="B744" s="101"/>
      <c r="C744" s="29"/>
      <c r="D744" s="102"/>
      <c r="E744" s="29"/>
      <c r="G744" s="101"/>
      <c r="H744" s="29"/>
      <c r="I744" s="102"/>
      <c r="J744" s="29"/>
    </row>
    <row r="745" spans="2:10" x14ac:dyDescent="0.3">
      <c r="B745" s="101"/>
      <c r="C745" s="29"/>
      <c r="D745" s="102"/>
      <c r="E745" s="29"/>
      <c r="G745" s="101"/>
      <c r="H745" s="29"/>
      <c r="I745" s="102"/>
      <c r="J745" s="29"/>
    </row>
    <row r="746" spans="2:10" x14ac:dyDescent="0.3">
      <c r="B746" s="101"/>
      <c r="C746" s="29"/>
      <c r="D746" s="102"/>
      <c r="E746" s="29"/>
      <c r="G746" s="101"/>
      <c r="H746" s="29"/>
      <c r="I746" s="102"/>
      <c r="J746" s="29"/>
    </row>
    <row r="747" spans="2:10" x14ac:dyDescent="0.3">
      <c r="B747" s="101"/>
      <c r="C747" s="29"/>
      <c r="D747" s="102"/>
      <c r="E747" s="29"/>
      <c r="G747" s="101"/>
      <c r="H747" s="29"/>
      <c r="I747" s="102"/>
      <c r="J747" s="29"/>
    </row>
    <row r="748" spans="2:10" x14ac:dyDescent="0.3">
      <c r="B748" s="101"/>
      <c r="C748" s="29"/>
      <c r="D748" s="102"/>
      <c r="E748" s="29"/>
      <c r="G748" s="101"/>
      <c r="H748" s="29"/>
      <c r="I748" s="102"/>
      <c r="J748" s="29"/>
    </row>
    <row r="749" spans="2:10" x14ac:dyDescent="0.3">
      <c r="B749" s="101"/>
      <c r="C749" s="29"/>
      <c r="D749" s="102"/>
      <c r="E749" s="29"/>
      <c r="G749" s="101"/>
      <c r="H749" s="29"/>
      <c r="I749" s="102"/>
      <c r="J749" s="29"/>
    </row>
    <row r="750" spans="2:10" x14ac:dyDescent="0.3">
      <c r="B750" s="101"/>
      <c r="C750" s="29"/>
      <c r="D750" s="102"/>
      <c r="E750" s="29"/>
      <c r="G750" s="101"/>
      <c r="H750" s="29"/>
      <c r="I750" s="102"/>
      <c r="J750" s="29"/>
    </row>
    <row r="751" spans="2:10" x14ac:dyDescent="0.3">
      <c r="B751" s="101"/>
      <c r="C751" s="29"/>
      <c r="D751" s="102"/>
      <c r="E751" s="29"/>
      <c r="G751" s="101"/>
      <c r="H751" s="29"/>
      <c r="I751" s="102"/>
      <c r="J751" s="29"/>
    </row>
    <row r="752" spans="2:10" x14ac:dyDescent="0.3">
      <c r="B752" s="101"/>
      <c r="C752" s="29"/>
      <c r="D752" s="102"/>
      <c r="E752" s="29"/>
      <c r="G752" s="101"/>
      <c r="H752" s="29"/>
      <c r="I752" s="102"/>
      <c r="J752" s="29"/>
    </row>
    <row r="753" spans="2:10" x14ac:dyDescent="0.3">
      <c r="B753" s="101"/>
      <c r="C753" s="29"/>
      <c r="D753" s="102"/>
      <c r="E753" s="29"/>
      <c r="G753" s="101"/>
      <c r="H753" s="29"/>
      <c r="I753" s="102"/>
      <c r="J753" s="29"/>
    </row>
    <row r="754" spans="2:10" x14ac:dyDescent="0.3">
      <c r="B754" s="101"/>
      <c r="C754" s="29"/>
      <c r="D754" s="102"/>
      <c r="E754" s="29"/>
      <c r="G754" s="101"/>
      <c r="H754" s="29"/>
      <c r="I754" s="102"/>
      <c r="J754" s="29"/>
    </row>
    <row r="755" spans="2:10" x14ac:dyDescent="0.3">
      <c r="B755" s="101"/>
      <c r="C755" s="29"/>
      <c r="D755" s="102"/>
      <c r="E755" s="29"/>
      <c r="G755" s="101"/>
      <c r="H755" s="29"/>
      <c r="I755" s="102"/>
      <c r="J755" s="29"/>
    </row>
    <row r="756" spans="2:10" x14ac:dyDescent="0.3">
      <c r="B756" s="101"/>
      <c r="C756" s="29"/>
      <c r="D756" s="102"/>
      <c r="E756" s="29"/>
      <c r="G756" s="101"/>
      <c r="H756" s="29"/>
      <c r="I756" s="102"/>
      <c r="J756" s="29"/>
    </row>
    <row r="757" spans="2:10" x14ac:dyDescent="0.3">
      <c r="B757" s="101"/>
      <c r="C757" s="29"/>
      <c r="D757" s="102"/>
      <c r="E757" s="29"/>
      <c r="G757" s="101"/>
      <c r="H757" s="29"/>
      <c r="I757" s="102"/>
      <c r="J757" s="29"/>
    </row>
    <row r="758" spans="2:10" x14ac:dyDescent="0.3">
      <c r="B758" s="101"/>
      <c r="C758" s="29"/>
      <c r="D758" s="102"/>
      <c r="E758" s="29"/>
      <c r="G758" s="101"/>
      <c r="H758" s="29"/>
      <c r="I758" s="102"/>
      <c r="J758" s="29"/>
    </row>
    <row r="759" spans="2:10" x14ac:dyDescent="0.3">
      <c r="B759" s="101"/>
      <c r="C759" s="29"/>
      <c r="D759" s="102"/>
      <c r="E759" s="29"/>
      <c r="G759" s="101"/>
      <c r="H759" s="29"/>
      <c r="I759" s="102"/>
      <c r="J759" s="29"/>
    </row>
    <row r="760" spans="2:10" x14ac:dyDescent="0.3">
      <c r="B760" s="101"/>
      <c r="C760" s="29"/>
      <c r="D760" s="102"/>
      <c r="E760" s="29"/>
      <c r="G760" s="101"/>
      <c r="H760" s="29"/>
      <c r="I760" s="102"/>
      <c r="J760" s="29"/>
    </row>
    <row r="761" spans="2:10" x14ac:dyDescent="0.3">
      <c r="B761" s="101"/>
      <c r="C761" s="29"/>
      <c r="D761" s="102"/>
      <c r="E761" s="29"/>
      <c r="G761" s="101"/>
      <c r="H761" s="29"/>
      <c r="I761" s="102"/>
      <c r="J761" s="29"/>
    </row>
    <row r="762" spans="2:10" x14ac:dyDescent="0.3">
      <c r="B762" s="101"/>
      <c r="C762" s="29"/>
      <c r="D762" s="102"/>
      <c r="E762" s="29"/>
      <c r="G762" s="101"/>
      <c r="H762" s="29"/>
      <c r="I762" s="102"/>
      <c r="J762" s="29"/>
    </row>
    <row r="763" spans="2:10" x14ac:dyDescent="0.3">
      <c r="B763" s="101"/>
      <c r="C763" s="29"/>
      <c r="D763" s="102"/>
      <c r="E763" s="29"/>
      <c r="G763" s="101"/>
      <c r="H763" s="29"/>
      <c r="I763" s="102"/>
      <c r="J763" s="29"/>
    </row>
    <row r="764" spans="2:10" x14ac:dyDescent="0.3">
      <c r="B764" s="101"/>
      <c r="C764" s="29"/>
      <c r="D764" s="102"/>
      <c r="E764" s="29"/>
      <c r="G764" s="101"/>
      <c r="H764" s="29"/>
      <c r="I764" s="102"/>
      <c r="J764" s="29"/>
    </row>
    <row r="765" spans="2:10" x14ac:dyDescent="0.3">
      <c r="B765" s="101"/>
      <c r="C765" s="29"/>
      <c r="D765" s="102"/>
      <c r="E765" s="29"/>
      <c r="G765" s="101"/>
      <c r="H765" s="29"/>
      <c r="I765" s="102"/>
      <c r="J765" s="29"/>
    </row>
    <row r="766" spans="2:10" x14ac:dyDescent="0.3">
      <c r="B766" s="101"/>
      <c r="C766" s="29"/>
      <c r="D766" s="102"/>
      <c r="E766" s="29"/>
      <c r="G766" s="101"/>
      <c r="H766" s="29"/>
      <c r="I766" s="102"/>
      <c r="J766" s="29"/>
    </row>
    <row r="767" spans="2:10" x14ac:dyDescent="0.3">
      <c r="B767" s="101"/>
      <c r="C767" s="29"/>
      <c r="D767" s="102"/>
      <c r="E767" s="29"/>
      <c r="G767" s="101"/>
      <c r="H767" s="29"/>
      <c r="I767" s="102"/>
      <c r="J767" s="29"/>
    </row>
    <row r="768" spans="2:10" x14ac:dyDescent="0.3">
      <c r="B768" s="101"/>
      <c r="C768" s="29"/>
      <c r="D768" s="102"/>
      <c r="E768" s="29"/>
      <c r="G768" s="101"/>
      <c r="H768" s="29"/>
      <c r="I768" s="102"/>
      <c r="J768" s="29"/>
    </row>
    <row r="769" spans="2:10" x14ac:dyDescent="0.3">
      <c r="B769" s="101"/>
      <c r="C769" s="29"/>
      <c r="D769" s="102"/>
      <c r="E769" s="29"/>
      <c r="G769" s="101"/>
      <c r="H769" s="29"/>
      <c r="I769" s="102"/>
      <c r="J769" s="29"/>
    </row>
    <row r="770" spans="2:10" x14ac:dyDescent="0.3">
      <c r="B770" s="101"/>
      <c r="C770" s="29"/>
      <c r="D770" s="102"/>
      <c r="E770" s="29"/>
      <c r="G770" s="101"/>
      <c r="H770" s="29"/>
      <c r="I770" s="102"/>
      <c r="J770" s="29"/>
    </row>
    <row r="771" spans="2:10" x14ac:dyDescent="0.3">
      <c r="B771" s="101"/>
      <c r="C771" s="29"/>
      <c r="D771" s="102"/>
      <c r="E771" s="29"/>
      <c r="G771" s="101"/>
      <c r="H771" s="29"/>
      <c r="I771" s="102"/>
      <c r="J771" s="29"/>
    </row>
    <row r="772" spans="2:10" x14ac:dyDescent="0.3">
      <c r="B772" s="101"/>
      <c r="C772" s="29"/>
      <c r="D772" s="102"/>
      <c r="E772" s="29"/>
      <c r="G772" s="101"/>
      <c r="H772" s="29"/>
      <c r="I772" s="102"/>
      <c r="J772" s="29"/>
    </row>
    <row r="773" spans="2:10" x14ac:dyDescent="0.3">
      <c r="B773" s="101"/>
      <c r="C773" s="29"/>
      <c r="D773" s="102"/>
      <c r="E773" s="29"/>
      <c r="G773" s="101"/>
      <c r="H773" s="29"/>
      <c r="I773" s="102"/>
      <c r="J773" s="29"/>
    </row>
    <row r="774" spans="2:10" x14ac:dyDescent="0.3">
      <c r="B774" s="101"/>
      <c r="C774" s="29"/>
      <c r="D774" s="102"/>
      <c r="E774" s="29"/>
      <c r="G774" s="101"/>
      <c r="H774" s="29"/>
      <c r="I774" s="102"/>
      <c r="J774" s="29"/>
    </row>
    <row r="775" spans="2:10" x14ac:dyDescent="0.3">
      <c r="B775" s="101"/>
      <c r="C775" s="29"/>
      <c r="D775" s="102"/>
      <c r="E775" s="29"/>
      <c r="G775" s="101"/>
      <c r="H775" s="29"/>
      <c r="I775" s="102"/>
      <c r="J775" s="29"/>
    </row>
    <row r="776" spans="2:10" x14ac:dyDescent="0.3">
      <c r="B776" s="101"/>
      <c r="C776" s="29"/>
      <c r="D776" s="102"/>
      <c r="E776" s="29"/>
      <c r="G776" s="101"/>
      <c r="H776" s="29"/>
      <c r="I776" s="102"/>
      <c r="J776" s="29"/>
    </row>
    <row r="777" spans="2:10" x14ac:dyDescent="0.3">
      <c r="B777" s="101"/>
      <c r="C777" s="29"/>
      <c r="D777" s="102"/>
      <c r="E777" s="29"/>
      <c r="G777" s="101"/>
      <c r="H777" s="29"/>
      <c r="I777" s="102"/>
      <c r="J777" s="29"/>
    </row>
    <row r="778" spans="2:10" x14ac:dyDescent="0.3">
      <c r="B778" s="101"/>
      <c r="C778" s="29"/>
      <c r="D778" s="102"/>
      <c r="E778" s="29"/>
      <c r="G778" s="101"/>
      <c r="H778" s="29"/>
      <c r="I778" s="102"/>
      <c r="J778" s="29"/>
    </row>
    <row r="779" spans="2:10" x14ac:dyDescent="0.3">
      <c r="B779" s="101"/>
      <c r="C779" s="29"/>
      <c r="D779" s="102"/>
      <c r="E779" s="29"/>
      <c r="G779" s="101"/>
      <c r="H779" s="29"/>
      <c r="I779" s="102"/>
      <c r="J779" s="29"/>
    </row>
    <row r="780" spans="2:10" x14ac:dyDescent="0.3">
      <c r="B780" s="101"/>
      <c r="C780" s="29"/>
      <c r="D780" s="102"/>
      <c r="E780" s="29"/>
      <c r="G780" s="101"/>
      <c r="H780" s="29"/>
      <c r="I780" s="102"/>
      <c r="J780" s="29"/>
    </row>
    <row r="781" spans="2:10" x14ac:dyDescent="0.3">
      <c r="B781" s="101"/>
      <c r="C781" s="29"/>
      <c r="D781" s="102"/>
      <c r="E781" s="29"/>
      <c r="G781" s="101"/>
      <c r="H781" s="29"/>
      <c r="I781" s="102"/>
      <c r="J781" s="29"/>
    </row>
    <row r="782" spans="2:10" x14ac:dyDescent="0.3">
      <c r="B782" s="101"/>
      <c r="C782" s="29"/>
      <c r="D782" s="102"/>
      <c r="E782" s="29"/>
      <c r="G782" s="101"/>
      <c r="H782" s="29"/>
      <c r="I782" s="102"/>
      <c r="J782" s="29"/>
    </row>
    <row r="783" spans="2:10" x14ac:dyDescent="0.3">
      <c r="B783" s="101"/>
      <c r="C783" s="29"/>
      <c r="D783" s="102"/>
      <c r="E783" s="29"/>
      <c r="G783" s="101"/>
      <c r="H783" s="29"/>
      <c r="I783" s="102"/>
      <c r="J783" s="29"/>
    </row>
    <row r="784" spans="2:10" x14ac:dyDescent="0.3">
      <c r="B784" s="101"/>
      <c r="C784" s="29"/>
      <c r="D784" s="102"/>
      <c r="E784" s="29"/>
      <c r="G784" s="101"/>
      <c r="H784" s="29"/>
      <c r="I784" s="102"/>
      <c r="J784" s="29"/>
    </row>
    <row r="785" spans="2:10" x14ac:dyDescent="0.3">
      <c r="B785" s="101"/>
      <c r="C785" s="29"/>
      <c r="D785" s="102"/>
      <c r="E785" s="29"/>
      <c r="G785" s="101"/>
      <c r="H785" s="29"/>
      <c r="I785" s="102"/>
      <c r="J785" s="29"/>
    </row>
    <row r="786" spans="2:10" x14ac:dyDescent="0.3">
      <c r="B786" s="101"/>
      <c r="C786" s="29"/>
      <c r="D786" s="102"/>
      <c r="E786" s="29"/>
      <c r="G786" s="101"/>
      <c r="H786" s="29"/>
      <c r="I786" s="102"/>
      <c r="J786" s="29"/>
    </row>
    <row r="787" spans="2:10" x14ac:dyDescent="0.3">
      <c r="B787" s="101"/>
      <c r="C787" s="29"/>
      <c r="D787" s="102"/>
      <c r="E787" s="29"/>
      <c r="G787" s="101"/>
      <c r="H787" s="29"/>
      <c r="I787" s="102"/>
      <c r="J787" s="29"/>
    </row>
    <row r="788" spans="2:10" x14ac:dyDescent="0.3">
      <c r="B788" s="101"/>
      <c r="C788" s="29"/>
      <c r="D788" s="102"/>
      <c r="E788" s="29"/>
      <c r="G788" s="101"/>
      <c r="H788" s="29"/>
      <c r="I788" s="102"/>
      <c r="J788" s="29"/>
    </row>
    <row r="789" spans="2:10" x14ac:dyDescent="0.3">
      <c r="B789" s="101"/>
      <c r="C789" s="29"/>
      <c r="D789" s="102"/>
      <c r="E789" s="29"/>
      <c r="G789" s="101"/>
      <c r="H789" s="29"/>
      <c r="I789" s="102"/>
      <c r="J789" s="29"/>
    </row>
    <row r="790" spans="2:10" x14ac:dyDescent="0.3">
      <c r="B790" s="101"/>
      <c r="C790" s="29"/>
      <c r="D790" s="102"/>
      <c r="E790" s="29"/>
      <c r="G790" s="101"/>
      <c r="H790" s="29"/>
      <c r="I790" s="102"/>
      <c r="J790" s="29"/>
    </row>
    <row r="791" spans="2:10" x14ac:dyDescent="0.3">
      <c r="B791" s="101"/>
      <c r="C791" s="29"/>
      <c r="D791" s="102"/>
      <c r="E791" s="29"/>
      <c r="G791" s="101"/>
      <c r="H791" s="29"/>
      <c r="I791" s="102"/>
      <c r="J791" s="29"/>
    </row>
    <row r="792" spans="2:10" x14ac:dyDescent="0.3">
      <c r="B792" s="101"/>
      <c r="C792" s="29"/>
      <c r="D792" s="102"/>
      <c r="E792" s="29"/>
      <c r="G792" s="101"/>
      <c r="H792" s="29"/>
      <c r="I792" s="102"/>
      <c r="J792" s="29"/>
    </row>
    <row r="793" spans="2:10" x14ac:dyDescent="0.3">
      <c r="B793" s="101"/>
      <c r="C793" s="29"/>
      <c r="D793" s="102"/>
      <c r="E793" s="29"/>
      <c r="G793" s="101"/>
      <c r="H793" s="29"/>
      <c r="I793" s="102"/>
      <c r="J793" s="29"/>
    </row>
    <row r="794" spans="2:10" x14ac:dyDescent="0.3">
      <c r="B794" s="101"/>
      <c r="C794" s="29"/>
      <c r="D794" s="102"/>
      <c r="E794" s="29"/>
      <c r="G794" s="101"/>
      <c r="H794" s="29"/>
      <c r="I794" s="102"/>
      <c r="J794" s="29"/>
    </row>
    <row r="795" spans="2:10" x14ac:dyDescent="0.3">
      <c r="B795" s="101"/>
      <c r="C795" s="29"/>
      <c r="D795" s="102"/>
      <c r="E795" s="29"/>
      <c r="G795" s="101"/>
      <c r="H795" s="29"/>
      <c r="I795" s="102"/>
      <c r="J795" s="29"/>
    </row>
    <row r="796" spans="2:10" x14ac:dyDescent="0.3">
      <c r="B796" s="101"/>
      <c r="C796" s="29"/>
      <c r="D796" s="102"/>
      <c r="E796" s="29"/>
      <c r="G796" s="101"/>
      <c r="H796" s="29"/>
      <c r="I796" s="102"/>
      <c r="J796" s="29"/>
    </row>
    <row r="797" spans="2:10" x14ac:dyDescent="0.3">
      <c r="B797" s="101"/>
      <c r="C797" s="29"/>
      <c r="D797" s="102"/>
      <c r="E797" s="29"/>
      <c r="G797" s="101"/>
      <c r="H797" s="29"/>
      <c r="I797" s="102"/>
      <c r="J797" s="29"/>
    </row>
    <row r="798" spans="2:10" x14ac:dyDescent="0.3">
      <c r="B798" s="101"/>
      <c r="C798" s="29"/>
      <c r="D798" s="102"/>
      <c r="E798" s="29"/>
      <c r="G798" s="101"/>
      <c r="H798" s="29"/>
      <c r="I798" s="102"/>
      <c r="J798" s="29"/>
    </row>
    <row r="799" spans="2:10" x14ac:dyDescent="0.3">
      <c r="B799" s="101"/>
      <c r="C799" s="29"/>
      <c r="D799" s="102"/>
      <c r="E799" s="29"/>
      <c r="G799" s="101"/>
      <c r="H799" s="29"/>
      <c r="I799" s="102"/>
      <c r="J799" s="29"/>
    </row>
    <row r="800" spans="2:10" x14ac:dyDescent="0.3">
      <c r="B800" s="101"/>
      <c r="C800" s="29"/>
      <c r="D800" s="102"/>
      <c r="E800" s="29"/>
      <c r="G800" s="101"/>
      <c r="H800" s="29"/>
      <c r="I800" s="102"/>
      <c r="J800" s="29"/>
    </row>
    <row r="801" spans="2:10" x14ac:dyDescent="0.3">
      <c r="B801" s="101"/>
      <c r="C801" s="29"/>
      <c r="D801" s="102"/>
      <c r="E801" s="29"/>
      <c r="G801" s="101"/>
      <c r="H801" s="29"/>
      <c r="I801" s="102"/>
      <c r="J801" s="29"/>
    </row>
    <row r="802" spans="2:10" x14ac:dyDescent="0.3">
      <c r="B802" s="101"/>
      <c r="C802" s="29"/>
      <c r="D802" s="102"/>
      <c r="E802" s="29"/>
      <c r="G802" s="101"/>
      <c r="H802" s="29"/>
      <c r="I802" s="102"/>
      <c r="J802" s="29"/>
    </row>
    <row r="803" spans="2:10" x14ac:dyDescent="0.3">
      <c r="B803" s="101"/>
      <c r="C803" s="29"/>
      <c r="D803" s="102"/>
      <c r="E803" s="29"/>
      <c r="G803" s="101"/>
      <c r="H803" s="29"/>
      <c r="I803" s="102"/>
      <c r="J803" s="29"/>
    </row>
    <row r="804" spans="2:10" x14ac:dyDescent="0.3">
      <c r="B804" s="101"/>
      <c r="C804" s="29"/>
      <c r="D804" s="102"/>
      <c r="E804" s="29"/>
      <c r="G804" s="101"/>
      <c r="H804" s="29"/>
      <c r="I804" s="102"/>
      <c r="J804" s="29"/>
    </row>
    <row r="805" spans="2:10" x14ac:dyDescent="0.3">
      <c r="B805" s="101"/>
      <c r="C805" s="29"/>
      <c r="D805" s="102"/>
      <c r="E805" s="29"/>
      <c r="G805" s="101"/>
      <c r="H805" s="29"/>
      <c r="I805" s="102"/>
      <c r="J805" s="29"/>
    </row>
    <row r="806" spans="2:10" x14ac:dyDescent="0.3">
      <c r="B806" s="101"/>
      <c r="C806" s="29"/>
      <c r="D806" s="102"/>
      <c r="E806" s="29"/>
      <c r="G806" s="101"/>
      <c r="H806" s="29"/>
      <c r="I806" s="102"/>
      <c r="J806" s="29"/>
    </row>
    <row r="807" spans="2:10" x14ac:dyDescent="0.3">
      <c r="B807" s="101"/>
      <c r="C807" s="29"/>
      <c r="D807" s="102"/>
      <c r="E807" s="29"/>
      <c r="G807" s="101"/>
      <c r="H807" s="29"/>
      <c r="I807" s="102"/>
      <c r="J807" s="29"/>
    </row>
    <row r="808" spans="2:10" x14ac:dyDescent="0.3">
      <c r="B808" s="101"/>
      <c r="C808" s="29"/>
      <c r="D808" s="102"/>
      <c r="E808" s="29"/>
      <c r="G808" s="101"/>
      <c r="H808" s="29"/>
      <c r="I808" s="102"/>
      <c r="J808" s="29"/>
    </row>
    <row r="809" spans="2:10" x14ac:dyDescent="0.3">
      <c r="B809" s="101"/>
      <c r="C809" s="29"/>
      <c r="D809" s="102"/>
      <c r="E809" s="29"/>
      <c r="G809" s="101"/>
      <c r="H809" s="29"/>
      <c r="I809" s="102"/>
      <c r="J809" s="29"/>
    </row>
    <row r="810" spans="2:10" x14ac:dyDescent="0.3">
      <c r="B810" s="101"/>
      <c r="C810" s="29"/>
      <c r="D810" s="102"/>
      <c r="E810" s="29"/>
      <c r="G810" s="101"/>
      <c r="H810" s="29"/>
      <c r="I810" s="102"/>
      <c r="J810" s="29"/>
    </row>
    <row r="811" spans="2:10" x14ac:dyDescent="0.3">
      <c r="B811" s="101"/>
      <c r="C811" s="29"/>
      <c r="D811" s="102"/>
      <c r="E811" s="29"/>
      <c r="G811" s="101"/>
      <c r="H811" s="29"/>
      <c r="I811" s="102"/>
      <c r="J811" s="29"/>
    </row>
    <row r="812" spans="2:10" x14ac:dyDescent="0.3">
      <c r="B812" s="101"/>
      <c r="C812" s="29"/>
      <c r="D812" s="102"/>
      <c r="E812" s="29"/>
      <c r="G812" s="101"/>
      <c r="H812" s="29"/>
      <c r="I812" s="102"/>
      <c r="J812" s="29"/>
    </row>
    <row r="813" spans="2:10" x14ac:dyDescent="0.3">
      <c r="B813" s="101"/>
      <c r="C813" s="29"/>
      <c r="D813" s="102"/>
      <c r="E813" s="29"/>
      <c r="G813" s="101"/>
      <c r="H813" s="29"/>
      <c r="I813" s="102"/>
      <c r="J813" s="29"/>
    </row>
    <row r="814" spans="2:10" x14ac:dyDescent="0.3">
      <c r="B814" s="101"/>
      <c r="C814" s="29"/>
      <c r="D814" s="102"/>
      <c r="E814" s="29"/>
      <c r="G814" s="101"/>
      <c r="H814" s="29"/>
      <c r="I814" s="102"/>
      <c r="J814" s="29"/>
    </row>
    <row r="815" spans="2:10" x14ac:dyDescent="0.3">
      <c r="B815" s="101"/>
      <c r="C815" s="29"/>
      <c r="D815" s="102"/>
      <c r="E815" s="29"/>
      <c r="G815" s="101"/>
      <c r="H815" s="29"/>
      <c r="I815" s="102"/>
      <c r="J815" s="29"/>
    </row>
    <row r="816" spans="2:10" x14ac:dyDescent="0.3">
      <c r="B816" s="101"/>
      <c r="C816" s="29"/>
      <c r="D816" s="102"/>
      <c r="E816" s="29"/>
      <c r="G816" s="101"/>
      <c r="H816" s="29"/>
      <c r="I816" s="102"/>
      <c r="J816" s="29"/>
    </row>
    <row r="817" spans="2:10" x14ac:dyDescent="0.3">
      <c r="B817" s="101"/>
      <c r="C817" s="29"/>
      <c r="D817" s="102"/>
      <c r="E817" s="29"/>
      <c r="G817" s="101"/>
      <c r="H817" s="29"/>
      <c r="I817" s="102"/>
      <c r="J817" s="29"/>
    </row>
    <row r="818" spans="2:10" x14ac:dyDescent="0.3">
      <c r="B818" s="101"/>
      <c r="C818" s="29"/>
      <c r="D818" s="102"/>
      <c r="E818" s="29"/>
      <c r="G818" s="101"/>
      <c r="H818" s="29"/>
      <c r="I818" s="102"/>
      <c r="J818" s="29"/>
    </row>
    <row r="819" spans="2:10" x14ac:dyDescent="0.3">
      <c r="B819" s="101"/>
      <c r="C819" s="29"/>
      <c r="D819" s="102"/>
      <c r="E819" s="29"/>
      <c r="G819" s="101"/>
      <c r="H819" s="29"/>
      <c r="I819" s="102"/>
      <c r="J819" s="29"/>
    </row>
    <row r="820" spans="2:10" x14ac:dyDescent="0.3">
      <c r="B820" s="101"/>
      <c r="C820" s="29"/>
      <c r="D820" s="102"/>
      <c r="E820" s="29"/>
      <c r="G820" s="101"/>
      <c r="H820" s="29"/>
      <c r="I820" s="102"/>
      <c r="J820" s="29"/>
    </row>
    <row r="821" spans="2:10" x14ac:dyDescent="0.3">
      <c r="B821" s="101"/>
      <c r="C821" s="29"/>
      <c r="D821" s="102"/>
      <c r="E821" s="29"/>
      <c r="G821" s="101"/>
      <c r="H821" s="29"/>
      <c r="I821" s="102"/>
      <c r="J821" s="29"/>
    </row>
    <row r="822" spans="2:10" x14ac:dyDescent="0.3">
      <c r="B822" s="101"/>
      <c r="C822" s="29"/>
      <c r="D822" s="102"/>
      <c r="E822" s="29"/>
      <c r="G822" s="101"/>
      <c r="H822" s="29"/>
      <c r="I822" s="102"/>
      <c r="J822" s="29"/>
    </row>
    <row r="823" spans="2:10" x14ac:dyDescent="0.3">
      <c r="B823" s="101"/>
      <c r="C823" s="29"/>
      <c r="D823" s="102"/>
      <c r="E823" s="29"/>
      <c r="G823" s="101"/>
      <c r="H823" s="29"/>
      <c r="I823" s="102"/>
      <c r="J823" s="29"/>
    </row>
    <row r="824" spans="2:10" x14ac:dyDescent="0.3">
      <c r="B824" s="101"/>
      <c r="C824" s="29"/>
      <c r="D824" s="102"/>
      <c r="E824" s="29"/>
      <c r="G824" s="101"/>
      <c r="H824" s="29"/>
      <c r="I824" s="102"/>
      <c r="J824" s="29"/>
    </row>
    <row r="825" spans="2:10" x14ac:dyDescent="0.3">
      <c r="B825" s="101"/>
      <c r="C825" s="29"/>
      <c r="D825" s="102"/>
      <c r="E825" s="29"/>
      <c r="G825" s="101"/>
      <c r="H825" s="29"/>
      <c r="I825" s="102"/>
      <c r="J825" s="29"/>
    </row>
    <row r="826" spans="2:10" x14ac:dyDescent="0.3">
      <c r="B826" s="101"/>
      <c r="C826" s="29"/>
      <c r="D826" s="102"/>
      <c r="E826" s="29"/>
      <c r="G826" s="101"/>
      <c r="H826" s="29"/>
      <c r="I826" s="102"/>
      <c r="J826" s="29"/>
    </row>
    <row r="827" spans="2:10" x14ac:dyDescent="0.3">
      <c r="B827" s="101"/>
      <c r="C827" s="29"/>
      <c r="D827" s="102"/>
      <c r="E827" s="29"/>
      <c r="G827" s="101"/>
      <c r="H827" s="29"/>
      <c r="I827" s="102"/>
      <c r="J827" s="29"/>
    </row>
    <row r="828" spans="2:10" x14ac:dyDescent="0.3">
      <c r="B828" s="101"/>
      <c r="C828" s="29"/>
      <c r="D828" s="102"/>
      <c r="E828" s="29"/>
      <c r="G828" s="101"/>
      <c r="H828" s="29"/>
      <c r="I828" s="102"/>
      <c r="J828" s="29"/>
    </row>
    <row r="829" spans="2:10" x14ac:dyDescent="0.3">
      <c r="B829" s="101"/>
      <c r="C829" s="29"/>
      <c r="D829" s="102"/>
      <c r="E829" s="29"/>
      <c r="G829" s="101"/>
      <c r="H829" s="29"/>
      <c r="I829" s="102"/>
      <c r="J829" s="29"/>
    </row>
    <row r="830" spans="2:10" x14ac:dyDescent="0.3">
      <c r="B830" s="101"/>
      <c r="C830" s="29"/>
      <c r="D830" s="102"/>
      <c r="E830" s="29"/>
      <c r="G830" s="101"/>
      <c r="H830" s="29"/>
      <c r="I830" s="102"/>
      <c r="J830" s="29"/>
    </row>
    <row r="831" spans="2:10" x14ac:dyDescent="0.3">
      <c r="B831" s="101"/>
      <c r="C831" s="29"/>
      <c r="D831" s="102"/>
      <c r="E831" s="29"/>
      <c r="G831" s="101"/>
      <c r="H831" s="29"/>
      <c r="I831" s="102"/>
      <c r="J831" s="29"/>
    </row>
    <row r="832" spans="2:10" x14ac:dyDescent="0.3">
      <c r="B832" s="101"/>
      <c r="C832" s="29"/>
      <c r="D832" s="102"/>
      <c r="E832" s="29"/>
      <c r="G832" s="101"/>
      <c r="H832" s="29"/>
      <c r="I832" s="102"/>
      <c r="J832" s="29"/>
    </row>
    <row r="833" spans="2:10" x14ac:dyDescent="0.3">
      <c r="B833" s="101"/>
      <c r="C833" s="29"/>
      <c r="D833" s="102"/>
      <c r="E833" s="29"/>
      <c r="G833" s="101"/>
      <c r="H833" s="29"/>
      <c r="I833" s="102"/>
      <c r="J833" s="29"/>
    </row>
    <row r="834" spans="2:10" x14ac:dyDescent="0.3">
      <c r="B834" s="101"/>
      <c r="C834" s="29"/>
      <c r="D834" s="102"/>
      <c r="E834" s="29"/>
      <c r="G834" s="101"/>
      <c r="H834" s="29"/>
      <c r="I834" s="102"/>
      <c r="J834" s="29"/>
    </row>
    <row r="835" spans="2:10" x14ac:dyDescent="0.3">
      <c r="B835" s="101"/>
      <c r="C835" s="29"/>
      <c r="D835" s="102"/>
      <c r="E835" s="29"/>
      <c r="G835" s="101"/>
      <c r="H835" s="29"/>
      <c r="I835" s="102"/>
      <c r="J835" s="29"/>
    </row>
    <row r="836" spans="2:10" x14ac:dyDescent="0.3">
      <c r="B836" s="101"/>
      <c r="C836" s="29"/>
      <c r="D836" s="102"/>
      <c r="E836" s="29"/>
      <c r="G836" s="101"/>
      <c r="H836" s="29"/>
      <c r="I836" s="102"/>
      <c r="J836" s="29"/>
    </row>
    <row r="837" spans="2:10" x14ac:dyDescent="0.3">
      <c r="B837" s="101"/>
      <c r="C837" s="29"/>
      <c r="D837" s="102"/>
      <c r="E837" s="29"/>
      <c r="G837" s="101"/>
      <c r="H837" s="29"/>
      <c r="I837" s="102"/>
      <c r="J837" s="29"/>
    </row>
    <row r="838" spans="2:10" x14ac:dyDescent="0.3">
      <c r="B838" s="101"/>
      <c r="C838" s="29"/>
      <c r="D838" s="102"/>
      <c r="E838" s="29"/>
      <c r="G838" s="101"/>
      <c r="H838" s="29"/>
      <c r="I838" s="102"/>
      <c r="J838" s="29"/>
    </row>
    <row r="839" spans="2:10" x14ac:dyDescent="0.3">
      <c r="B839" s="101"/>
      <c r="C839" s="29"/>
      <c r="D839" s="102"/>
      <c r="E839" s="29"/>
      <c r="G839" s="101"/>
      <c r="H839" s="29"/>
      <c r="I839" s="102"/>
      <c r="J839" s="29"/>
    </row>
    <row r="840" spans="2:10" x14ac:dyDescent="0.3">
      <c r="B840" s="101"/>
      <c r="C840" s="29"/>
      <c r="D840" s="102"/>
      <c r="E840" s="29"/>
      <c r="G840" s="101"/>
      <c r="H840" s="29"/>
      <c r="I840" s="102"/>
      <c r="J840" s="29"/>
    </row>
    <row r="841" spans="2:10" x14ac:dyDescent="0.3">
      <c r="B841" s="101"/>
      <c r="C841" s="29"/>
      <c r="D841" s="102"/>
      <c r="E841" s="29"/>
      <c r="G841" s="101"/>
      <c r="H841" s="29"/>
      <c r="I841" s="102"/>
      <c r="J841" s="29"/>
    </row>
    <row r="842" spans="2:10" x14ac:dyDescent="0.3">
      <c r="B842" s="101"/>
      <c r="C842" s="29"/>
      <c r="D842" s="102"/>
      <c r="E842" s="29"/>
      <c r="G842" s="101"/>
      <c r="H842" s="29"/>
      <c r="I842" s="102"/>
      <c r="J842" s="29"/>
    </row>
    <row r="843" spans="2:10" x14ac:dyDescent="0.3">
      <c r="B843" s="101"/>
      <c r="C843" s="29"/>
      <c r="D843" s="102"/>
      <c r="E843" s="29"/>
      <c r="G843" s="101"/>
      <c r="H843" s="29"/>
      <c r="I843" s="102"/>
      <c r="J843" s="29"/>
    </row>
    <row r="844" spans="2:10" x14ac:dyDescent="0.3">
      <c r="B844" s="101"/>
      <c r="C844" s="29"/>
      <c r="D844" s="102"/>
      <c r="E844" s="29"/>
      <c r="G844" s="101"/>
      <c r="H844" s="29"/>
      <c r="I844" s="102"/>
      <c r="J844" s="29"/>
    </row>
    <row r="845" spans="2:10" x14ac:dyDescent="0.3">
      <c r="B845" s="101"/>
      <c r="C845" s="29"/>
      <c r="D845" s="102"/>
      <c r="E845" s="29"/>
      <c r="G845" s="101"/>
      <c r="H845" s="29"/>
      <c r="I845" s="102"/>
      <c r="J845" s="29"/>
    </row>
    <row r="846" spans="2:10" x14ac:dyDescent="0.3">
      <c r="B846" s="101"/>
      <c r="C846" s="29"/>
      <c r="D846" s="102"/>
      <c r="E846" s="29"/>
      <c r="G846" s="101"/>
      <c r="H846" s="29"/>
      <c r="I846" s="102"/>
      <c r="J846" s="29"/>
    </row>
    <row r="847" spans="2:10" x14ac:dyDescent="0.3">
      <c r="B847" s="101"/>
      <c r="C847" s="29"/>
      <c r="D847" s="102"/>
      <c r="E847" s="29"/>
      <c r="G847" s="101"/>
      <c r="H847" s="29"/>
      <c r="I847" s="102"/>
      <c r="J847" s="29"/>
    </row>
    <row r="848" spans="2:10" x14ac:dyDescent="0.3">
      <c r="B848" s="101"/>
      <c r="C848" s="29"/>
      <c r="D848" s="102"/>
      <c r="E848" s="29"/>
      <c r="G848" s="101"/>
      <c r="H848" s="29"/>
      <c r="I848" s="102"/>
      <c r="J848" s="29"/>
    </row>
    <row r="849" spans="2:10" x14ac:dyDescent="0.3">
      <c r="B849" s="101"/>
      <c r="C849" s="29"/>
      <c r="D849" s="102"/>
      <c r="E849" s="29"/>
      <c r="G849" s="101"/>
      <c r="H849" s="29"/>
      <c r="I849" s="102"/>
      <c r="J849" s="29"/>
    </row>
    <row r="850" spans="2:10" x14ac:dyDescent="0.3">
      <c r="B850" s="101"/>
      <c r="C850" s="29"/>
      <c r="D850" s="102"/>
      <c r="E850" s="29"/>
      <c r="G850" s="101"/>
      <c r="H850" s="29"/>
      <c r="I850" s="102"/>
      <c r="J850" s="29"/>
    </row>
    <row r="851" spans="2:10" x14ac:dyDescent="0.3">
      <c r="B851" s="101"/>
      <c r="C851" s="29"/>
      <c r="D851" s="102"/>
      <c r="E851" s="29"/>
      <c r="G851" s="101"/>
      <c r="H851" s="29"/>
      <c r="I851" s="102"/>
      <c r="J851" s="29"/>
    </row>
    <row r="852" spans="2:10" x14ac:dyDescent="0.3">
      <c r="B852" s="101"/>
      <c r="C852" s="29"/>
      <c r="D852" s="102"/>
      <c r="E852" s="29"/>
      <c r="G852" s="101"/>
      <c r="H852" s="29"/>
      <c r="I852" s="102"/>
      <c r="J852" s="29"/>
    </row>
    <row r="853" spans="2:10" x14ac:dyDescent="0.3">
      <c r="B853" s="101"/>
      <c r="C853" s="29"/>
      <c r="D853" s="102"/>
      <c r="E853" s="29"/>
      <c r="G853" s="101"/>
      <c r="H853" s="29"/>
      <c r="I853" s="102"/>
      <c r="J853" s="29"/>
    </row>
    <row r="854" spans="2:10" x14ac:dyDescent="0.3">
      <c r="B854" s="101"/>
      <c r="C854" s="29"/>
      <c r="D854" s="102"/>
      <c r="E854" s="29"/>
      <c r="G854" s="101"/>
      <c r="H854" s="29"/>
      <c r="I854" s="102"/>
      <c r="J854" s="29"/>
    </row>
    <row r="855" spans="2:10" x14ac:dyDescent="0.3">
      <c r="B855" s="101"/>
      <c r="C855" s="29"/>
      <c r="D855" s="102"/>
      <c r="E855" s="29"/>
      <c r="G855" s="101"/>
      <c r="H855" s="29"/>
      <c r="I855" s="102"/>
      <c r="J855" s="29"/>
    </row>
    <row r="856" spans="2:10" x14ac:dyDescent="0.3">
      <c r="B856" s="101"/>
      <c r="C856" s="29"/>
      <c r="D856" s="102"/>
      <c r="E856" s="29"/>
      <c r="G856" s="101"/>
      <c r="H856" s="29"/>
      <c r="I856" s="102"/>
      <c r="J856" s="29"/>
    </row>
    <row r="857" spans="2:10" x14ac:dyDescent="0.3">
      <c r="B857" s="101"/>
      <c r="C857" s="29"/>
      <c r="D857" s="102"/>
      <c r="E857" s="29"/>
      <c r="G857" s="101"/>
      <c r="H857" s="29"/>
      <c r="I857" s="102"/>
      <c r="J857" s="29"/>
    </row>
    <row r="858" spans="2:10" x14ac:dyDescent="0.3">
      <c r="B858" s="101"/>
      <c r="C858" s="29"/>
      <c r="D858" s="102"/>
      <c r="E858" s="29"/>
      <c r="G858" s="101"/>
      <c r="H858" s="29"/>
      <c r="I858" s="102"/>
      <c r="J858" s="29"/>
    </row>
    <row r="859" spans="2:10" x14ac:dyDescent="0.3">
      <c r="B859" s="101"/>
      <c r="C859" s="29"/>
      <c r="D859" s="102"/>
      <c r="E859" s="29"/>
      <c r="G859" s="101"/>
      <c r="H859" s="29"/>
      <c r="I859" s="102"/>
      <c r="J859" s="29"/>
    </row>
    <row r="860" spans="2:10" x14ac:dyDescent="0.3">
      <c r="B860" s="101"/>
      <c r="C860" s="29"/>
      <c r="D860" s="102"/>
      <c r="E860" s="29"/>
      <c r="G860" s="101"/>
      <c r="H860" s="29"/>
      <c r="I860" s="102"/>
      <c r="J860" s="29"/>
    </row>
    <row r="861" spans="2:10" x14ac:dyDescent="0.3">
      <c r="B861" s="101"/>
      <c r="C861" s="29"/>
      <c r="D861" s="102"/>
      <c r="E861" s="29"/>
      <c r="G861" s="101"/>
      <c r="H861" s="29"/>
      <c r="I861" s="102"/>
      <c r="J861" s="29"/>
    </row>
    <row r="862" spans="2:10" x14ac:dyDescent="0.3">
      <c r="B862" s="101"/>
      <c r="C862" s="29"/>
      <c r="D862" s="102"/>
      <c r="E862" s="29"/>
      <c r="G862" s="101"/>
      <c r="H862" s="29"/>
      <c r="I862" s="102"/>
      <c r="J862" s="29"/>
    </row>
    <row r="863" spans="2:10" x14ac:dyDescent="0.3">
      <c r="B863" s="101"/>
      <c r="C863" s="29"/>
      <c r="D863" s="102"/>
      <c r="E863" s="29"/>
      <c r="G863" s="101"/>
      <c r="H863" s="29"/>
      <c r="I863" s="102"/>
      <c r="J863" s="29"/>
    </row>
    <row r="864" spans="2:10" x14ac:dyDescent="0.3">
      <c r="B864" s="101"/>
      <c r="C864" s="29"/>
      <c r="D864" s="102"/>
      <c r="E864" s="29"/>
      <c r="G864" s="101"/>
      <c r="H864" s="29"/>
      <c r="I864" s="102"/>
      <c r="J864" s="29"/>
    </row>
    <row r="865" spans="2:10" x14ac:dyDescent="0.3">
      <c r="B865" s="101"/>
      <c r="C865" s="29"/>
      <c r="D865" s="102"/>
      <c r="E865" s="29"/>
      <c r="G865" s="101"/>
      <c r="H865" s="29"/>
      <c r="I865" s="102"/>
      <c r="J865" s="29"/>
    </row>
    <row r="866" spans="2:10" x14ac:dyDescent="0.3">
      <c r="B866" s="101"/>
      <c r="C866" s="29"/>
      <c r="D866" s="102"/>
      <c r="E866" s="29"/>
      <c r="G866" s="101"/>
      <c r="H866" s="29"/>
      <c r="I866" s="102"/>
      <c r="J866" s="29"/>
    </row>
    <row r="867" spans="2:10" x14ac:dyDescent="0.3">
      <c r="B867" s="101"/>
      <c r="C867" s="29"/>
      <c r="D867" s="102"/>
      <c r="E867" s="29"/>
      <c r="G867" s="101"/>
      <c r="H867" s="29"/>
      <c r="I867" s="102"/>
      <c r="J867" s="29"/>
    </row>
    <row r="868" spans="2:10" x14ac:dyDescent="0.3">
      <c r="B868" s="101"/>
      <c r="C868" s="29"/>
      <c r="D868" s="102"/>
      <c r="E868" s="29"/>
      <c r="G868" s="101"/>
      <c r="H868" s="29"/>
      <c r="I868" s="102"/>
      <c r="J868" s="29"/>
    </row>
    <row r="869" spans="2:10" x14ac:dyDescent="0.3">
      <c r="B869" s="101"/>
      <c r="C869" s="29"/>
      <c r="D869" s="102"/>
      <c r="E869" s="29"/>
      <c r="G869" s="101"/>
      <c r="H869" s="29"/>
      <c r="I869" s="102"/>
      <c r="J869" s="29"/>
    </row>
    <row r="870" spans="2:10" x14ac:dyDescent="0.3">
      <c r="B870" s="101"/>
      <c r="C870" s="29"/>
      <c r="D870" s="102"/>
      <c r="E870" s="29"/>
      <c r="G870" s="101"/>
      <c r="H870" s="29"/>
      <c r="I870" s="102"/>
      <c r="J870" s="29"/>
    </row>
    <row r="871" spans="2:10" x14ac:dyDescent="0.3">
      <c r="B871" s="101"/>
      <c r="C871" s="29"/>
      <c r="D871" s="102"/>
      <c r="E871" s="29"/>
      <c r="G871" s="101"/>
      <c r="H871" s="29"/>
      <c r="I871" s="102"/>
      <c r="J871" s="29"/>
    </row>
    <row r="872" spans="2:10" x14ac:dyDescent="0.3">
      <c r="B872" s="101"/>
      <c r="C872" s="29"/>
      <c r="D872" s="102"/>
      <c r="E872" s="29"/>
      <c r="G872" s="101"/>
      <c r="H872" s="29"/>
      <c r="I872" s="102"/>
      <c r="J872" s="29"/>
    </row>
    <row r="873" spans="2:10" x14ac:dyDescent="0.3">
      <c r="B873" s="101"/>
      <c r="C873" s="29"/>
      <c r="D873" s="102"/>
      <c r="E873" s="29"/>
      <c r="G873" s="101"/>
      <c r="H873" s="29"/>
      <c r="I873" s="102"/>
      <c r="J873" s="29"/>
    </row>
    <row r="874" spans="2:10" x14ac:dyDescent="0.3">
      <c r="B874" s="101"/>
      <c r="C874" s="29"/>
      <c r="D874" s="102"/>
      <c r="E874" s="29"/>
      <c r="G874" s="101"/>
      <c r="H874" s="29"/>
      <c r="I874" s="102"/>
      <c r="J874" s="29"/>
    </row>
    <row r="875" spans="2:10" x14ac:dyDescent="0.3">
      <c r="B875" s="101"/>
      <c r="C875" s="29"/>
      <c r="D875" s="102"/>
      <c r="E875" s="29"/>
      <c r="G875" s="101"/>
      <c r="H875" s="29"/>
      <c r="I875" s="102"/>
      <c r="J875" s="29"/>
    </row>
    <row r="876" spans="2:10" x14ac:dyDescent="0.3">
      <c r="B876" s="101"/>
      <c r="C876" s="29"/>
      <c r="D876" s="102"/>
      <c r="E876" s="29"/>
      <c r="G876" s="101"/>
      <c r="H876" s="29"/>
      <c r="I876" s="102"/>
      <c r="J876" s="29"/>
    </row>
    <row r="877" spans="2:10" x14ac:dyDescent="0.3">
      <c r="B877" s="101"/>
      <c r="C877" s="29"/>
      <c r="D877" s="102"/>
      <c r="E877" s="29"/>
      <c r="G877" s="101"/>
      <c r="H877" s="29"/>
      <c r="I877" s="102"/>
      <c r="J877" s="29"/>
    </row>
    <row r="878" spans="2:10" x14ac:dyDescent="0.3">
      <c r="B878" s="101"/>
      <c r="C878" s="29"/>
      <c r="D878" s="102"/>
      <c r="E878" s="29"/>
      <c r="G878" s="101"/>
      <c r="H878" s="29"/>
      <c r="I878" s="102"/>
      <c r="J878" s="29"/>
    </row>
    <row r="879" spans="2:10" x14ac:dyDescent="0.3">
      <c r="B879" s="101"/>
      <c r="C879" s="29"/>
      <c r="D879" s="102"/>
      <c r="E879" s="29"/>
      <c r="G879" s="101"/>
      <c r="H879" s="29"/>
      <c r="I879" s="102"/>
      <c r="J879" s="29"/>
    </row>
    <row r="880" spans="2:10" x14ac:dyDescent="0.3">
      <c r="B880" s="101"/>
      <c r="C880" s="29"/>
      <c r="D880" s="102"/>
      <c r="E880" s="29"/>
      <c r="G880" s="101"/>
      <c r="H880" s="29"/>
      <c r="I880" s="102"/>
      <c r="J880" s="29"/>
    </row>
    <row r="881" spans="2:10" x14ac:dyDescent="0.3">
      <c r="B881" s="101"/>
      <c r="C881" s="29"/>
      <c r="D881" s="102"/>
      <c r="E881" s="29"/>
      <c r="G881" s="101"/>
      <c r="H881" s="29"/>
      <c r="I881" s="102"/>
      <c r="J881" s="29"/>
    </row>
    <row r="882" spans="2:10" x14ac:dyDescent="0.3">
      <c r="B882" s="101"/>
      <c r="C882" s="29"/>
      <c r="D882" s="102"/>
      <c r="E882" s="29"/>
      <c r="G882" s="101"/>
      <c r="H882" s="29"/>
      <c r="I882" s="102"/>
      <c r="J882" s="29"/>
    </row>
    <row r="883" spans="2:10" x14ac:dyDescent="0.3">
      <c r="B883" s="101"/>
      <c r="C883" s="29"/>
      <c r="D883" s="102"/>
      <c r="E883" s="29"/>
      <c r="G883" s="101"/>
      <c r="H883" s="29"/>
      <c r="I883" s="102"/>
      <c r="J883" s="29"/>
    </row>
    <row r="884" spans="2:10" x14ac:dyDescent="0.3">
      <c r="B884" s="101"/>
      <c r="C884" s="29"/>
      <c r="D884" s="102"/>
      <c r="E884" s="29"/>
      <c r="G884" s="101"/>
      <c r="H884" s="29"/>
      <c r="I884" s="102"/>
      <c r="J884" s="29"/>
    </row>
    <row r="885" spans="2:10" x14ac:dyDescent="0.3">
      <c r="B885" s="101"/>
      <c r="C885" s="29"/>
      <c r="D885" s="102"/>
      <c r="E885" s="29"/>
      <c r="G885" s="101"/>
      <c r="H885" s="29"/>
      <c r="I885" s="102"/>
      <c r="J885" s="29"/>
    </row>
    <row r="886" spans="2:10" x14ac:dyDescent="0.3">
      <c r="B886" s="101"/>
      <c r="C886" s="29"/>
      <c r="D886" s="102"/>
      <c r="E886" s="29"/>
      <c r="G886" s="101"/>
      <c r="H886" s="29"/>
      <c r="I886" s="102"/>
      <c r="J886" s="29"/>
    </row>
    <row r="887" spans="2:10" x14ac:dyDescent="0.3">
      <c r="B887" s="101"/>
      <c r="C887" s="29"/>
      <c r="D887" s="102"/>
      <c r="E887" s="29"/>
      <c r="G887" s="101"/>
      <c r="H887" s="29"/>
      <c r="I887" s="102"/>
      <c r="J887" s="29"/>
    </row>
    <row r="888" spans="2:10" x14ac:dyDescent="0.3">
      <c r="B888" s="101"/>
      <c r="C888" s="29"/>
      <c r="D888" s="102"/>
      <c r="E888" s="29"/>
      <c r="G888" s="101"/>
      <c r="H888" s="29"/>
      <c r="I888" s="102"/>
      <c r="J888" s="29"/>
    </row>
    <row r="889" spans="2:10" x14ac:dyDescent="0.3">
      <c r="B889" s="101"/>
      <c r="C889" s="29"/>
      <c r="D889" s="102"/>
      <c r="E889" s="29"/>
      <c r="G889" s="101"/>
      <c r="H889" s="29"/>
      <c r="I889" s="102"/>
      <c r="J889" s="29"/>
    </row>
    <row r="890" spans="2:10" x14ac:dyDescent="0.3">
      <c r="B890" s="101"/>
      <c r="C890" s="29"/>
      <c r="D890" s="102"/>
      <c r="E890" s="29"/>
      <c r="G890" s="101"/>
      <c r="H890" s="29"/>
      <c r="I890" s="102"/>
      <c r="J890" s="29"/>
    </row>
    <row r="891" spans="2:10" x14ac:dyDescent="0.3">
      <c r="B891" s="101"/>
      <c r="C891" s="29"/>
      <c r="D891" s="102"/>
      <c r="E891" s="29"/>
      <c r="G891" s="101"/>
      <c r="H891" s="29"/>
      <c r="I891" s="102"/>
      <c r="J891" s="29"/>
    </row>
    <row r="892" spans="2:10" x14ac:dyDescent="0.3">
      <c r="B892" s="101"/>
      <c r="C892" s="29"/>
      <c r="D892" s="102"/>
      <c r="E892" s="29"/>
      <c r="G892" s="101"/>
      <c r="H892" s="29"/>
      <c r="I892" s="102"/>
      <c r="J892" s="29"/>
    </row>
    <row r="893" spans="2:10" x14ac:dyDescent="0.3">
      <c r="B893" s="101"/>
      <c r="C893" s="29"/>
      <c r="D893" s="102"/>
      <c r="E893" s="29"/>
      <c r="G893" s="101"/>
      <c r="H893" s="29"/>
      <c r="I893" s="102"/>
      <c r="J893" s="29"/>
    </row>
    <row r="894" spans="2:10" x14ac:dyDescent="0.3">
      <c r="B894" s="101"/>
      <c r="C894" s="29"/>
      <c r="D894" s="102"/>
      <c r="E894" s="29"/>
      <c r="G894" s="101"/>
      <c r="H894" s="29"/>
      <c r="I894" s="102"/>
      <c r="J894" s="29"/>
    </row>
    <row r="895" spans="2:10" x14ac:dyDescent="0.3">
      <c r="B895" s="101"/>
      <c r="C895" s="29"/>
      <c r="D895" s="102"/>
      <c r="E895" s="29"/>
      <c r="G895" s="101"/>
      <c r="H895" s="29"/>
      <c r="I895" s="102"/>
      <c r="J895" s="29"/>
    </row>
    <row r="896" spans="2:10" x14ac:dyDescent="0.3">
      <c r="B896" s="101"/>
      <c r="C896" s="29"/>
      <c r="D896" s="102"/>
      <c r="E896" s="29"/>
      <c r="G896" s="101"/>
      <c r="H896" s="29"/>
      <c r="I896" s="102"/>
      <c r="J896" s="29"/>
    </row>
    <row r="897" spans="2:10" x14ac:dyDescent="0.3">
      <c r="B897" s="101"/>
      <c r="C897" s="29"/>
      <c r="D897" s="102"/>
      <c r="E897" s="29"/>
      <c r="G897" s="101"/>
      <c r="H897" s="29"/>
      <c r="I897" s="102"/>
      <c r="J897" s="29"/>
    </row>
    <row r="898" spans="2:10" x14ac:dyDescent="0.3">
      <c r="B898" s="101"/>
      <c r="C898" s="29"/>
      <c r="D898" s="102"/>
      <c r="E898" s="29"/>
      <c r="G898" s="101"/>
      <c r="H898" s="29"/>
      <c r="I898" s="102"/>
      <c r="J898" s="29"/>
    </row>
    <row r="899" spans="2:10" x14ac:dyDescent="0.3">
      <c r="B899" s="101"/>
      <c r="C899" s="29"/>
      <c r="D899" s="102"/>
      <c r="E899" s="29"/>
      <c r="G899" s="101"/>
      <c r="H899" s="29"/>
      <c r="I899" s="102"/>
      <c r="J899" s="29"/>
    </row>
    <row r="900" spans="2:10" x14ac:dyDescent="0.3">
      <c r="B900" s="101"/>
      <c r="C900" s="29"/>
      <c r="D900" s="102"/>
      <c r="E900" s="29"/>
      <c r="G900" s="101"/>
      <c r="H900" s="29"/>
      <c r="I900" s="102"/>
      <c r="J900" s="29"/>
    </row>
    <row r="901" spans="2:10" x14ac:dyDescent="0.3">
      <c r="B901" s="101"/>
      <c r="C901" s="29"/>
      <c r="D901" s="102"/>
      <c r="E901" s="29"/>
      <c r="G901" s="101"/>
      <c r="H901" s="29"/>
      <c r="I901" s="102"/>
      <c r="J901" s="29"/>
    </row>
    <row r="902" spans="2:10" x14ac:dyDescent="0.3">
      <c r="B902" s="101"/>
      <c r="C902" s="29"/>
      <c r="D902" s="102"/>
      <c r="E902" s="29"/>
      <c r="G902" s="101"/>
      <c r="H902" s="29"/>
      <c r="I902" s="102"/>
      <c r="J902" s="29"/>
    </row>
    <row r="903" spans="2:10" x14ac:dyDescent="0.3">
      <c r="B903" s="101"/>
      <c r="C903" s="29"/>
      <c r="D903" s="102"/>
      <c r="E903" s="29"/>
      <c r="G903" s="101"/>
      <c r="H903" s="29"/>
      <c r="I903" s="102"/>
      <c r="J903" s="29"/>
    </row>
    <row r="904" spans="2:10" x14ac:dyDescent="0.3">
      <c r="B904" s="101"/>
      <c r="C904" s="29"/>
      <c r="D904" s="102"/>
      <c r="E904" s="29"/>
      <c r="G904" s="101"/>
      <c r="H904" s="29"/>
      <c r="I904" s="102"/>
      <c r="J904" s="29"/>
    </row>
    <row r="905" spans="2:10" x14ac:dyDescent="0.3">
      <c r="B905" s="101"/>
      <c r="C905" s="29"/>
      <c r="D905" s="102"/>
      <c r="E905" s="29"/>
      <c r="G905" s="101"/>
      <c r="H905" s="29"/>
      <c r="I905" s="102"/>
      <c r="J905" s="29"/>
    </row>
    <row r="906" spans="2:10" x14ac:dyDescent="0.3">
      <c r="B906" s="101"/>
      <c r="C906" s="29"/>
      <c r="D906" s="102"/>
      <c r="E906" s="29"/>
      <c r="G906" s="101"/>
      <c r="H906" s="29"/>
      <c r="I906" s="102"/>
      <c r="J906" s="29"/>
    </row>
    <row r="907" spans="2:10" x14ac:dyDescent="0.3">
      <c r="B907" s="101"/>
      <c r="C907" s="29"/>
      <c r="D907" s="102"/>
      <c r="E907" s="29"/>
      <c r="G907" s="101"/>
      <c r="H907" s="29"/>
      <c r="I907" s="102"/>
      <c r="J907" s="29"/>
    </row>
    <row r="908" spans="2:10" x14ac:dyDescent="0.3">
      <c r="B908" s="101"/>
      <c r="C908" s="29"/>
      <c r="D908" s="102"/>
      <c r="E908" s="29"/>
      <c r="G908" s="101"/>
      <c r="H908" s="29"/>
      <c r="I908" s="102"/>
      <c r="J908" s="29"/>
    </row>
    <row r="909" spans="2:10" x14ac:dyDescent="0.3">
      <c r="B909" s="101"/>
      <c r="C909" s="29"/>
      <c r="D909" s="102"/>
      <c r="E909" s="29"/>
      <c r="G909" s="101"/>
      <c r="H909" s="29"/>
      <c r="I909" s="102"/>
      <c r="J909" s="29"/>
    </row>
    <row r="910" spans="2:10" x14ac:dyDescent="0.3">
      <c r="B910" s="101"/>
      <c r="C910" s="29"/>
      <c r="D910" s="102"/>
      <c r="E910" s="29"/>
      <c r="G910" s="101"/>
      <c r="H910" s="29"/>
      <c r="I910" s="102"/>
      <c r="J910" s="29"/>
    </row>
    <row r="911" spans="2:10" x14ac:dyDescent="0.3">
      <c r="B911" s="101"/>
      <c r="C911" s="29"/>
      <c r="D911" s="102"/>
      <c r="E911" s="29"/>
      <c r="G911" s="101"/>
      <c r="H911" s="29"/>
      <c r="I911" s="102"/>
      <c r="J911" s="29"/>
    </row>
    <row r="912" spans="2:10" x14ac:dyDescent="0.3">
      <c r="B912" s="101"/>
      <c r="C912" s="29"/>
      <c r="D912" s="102"/>
      <c r="E912" s="29"/>
      <c r="G912" s="101"/>
      <c r="H912" s="29"/>
      <c r="I912" s="102"/>
      <c r="J912" s="29"/>
    </row>
    <row r="913" spans="2:10" x14ac:dyDescent="0.3">
      <c r="B913" s="101"/>
      <c r="C913" s="29"/>
      <c r="D913" s="102"/>
      <c r="E913" s="29"/>
      <c r="G913" s="101"/>
      <c r="H913" s="29"/>
      <c r="I913" s="102"/>
      <c r="J913" s="29"/>
    </row>
    <row r="914" spans="2:10" x14ac:dyDescent="0.3">
      <c r="B914" s="101"/>
      <c r="C914" s="29"/>
      <c r="D914" s="102"/>
      <c r="E914" s="29"/>
      <c r="G914" s="101"/>
      <c r="H914" s="29"/>
      <c r="I914" s="102"/>
      <c r="J914" s="29"/>
    </row>
    <row r="915" spans="2:10" x14ac:dyDescent="0.3">
      <c r="B915" s="101"/>
      <c r="C915" s="29"/>
      <c r="D915" s="102"/>
      <c r="E915" s="29"/>
      <c r="G915" s="101"/>
      <c r="H915" s="29"/>
      <c r="I915" s="102"/>
      <c r="J915" s="29"/>
    </row>
    <row r="916" spans="2:10" x14ac:dyDescent="0.3">
      <c r="B916" s="101"/>
      <c r="C916" s="29"/>
      <c r="D916" s="102"/>
      <c r="E916" s="29"/>
      <c r="G916" s="101"/>
      <c r="H916" s="29"/>
      <c r="I916" s="102"/>
      <c r="J916" s="29"/>
    </row>
    <row r="917" spans="2:10" x14ac:dyDescent="0.3">
      <c r="B917" s="101"/>
      <c r="C917" s="29"/>
      <c r="D917" s="102"/>
      <c r="E917" s="29"/>
      <c r="G917" s="101"/>
      <c r="H917" s="29"/>
      <c r="I917" s="102"/>
      <c r="J917" s="29"/>
    </row>
    <row r="918" spans="2:10" x14ac:dyDescent="0.3">
      <c r="B918" s="101"/>
      <c r="C918" s="29"/>
      <c r="D918" s="102"/>
      <c r="E918" s="29"/>
      <c r="G918" s="101"/>
      <c r="H918" s="29"/>
      <c r="I918" s="102"/>
      <c r="J918" s="29"/>
    </row>
    <row r="919" spans="2:10" x14ac:dyDescent="0.3">
      <c r="B919" s="101"/>
      <c r="C919" s="29"/>
      <c r="D919" s="102"/>
      <c r="E919" s="29"/>
      <c r="G919" s="101"/>
      <c r="H919" s="29"/>
      <c r="I919" s="102"/>
      <c r="J919" s="29"/>
    </row>
    <row r="920" spans="2:10" x14ac:dyDescent="0.3">
      <c r="B920" s="101"/>
      <c r="C920" s="29"/>
      <c r="D920" s="102"/>
      <c r="E920" s="29"/>
      <c r="G920" s="101"/>
      <c r="H920" s="29"/>
      <c r="I920" s="102"/>
      <c r="J920" s="29"/>
    </row>
    <row r="921" spans="2:10" x14ac:dyDescent="0.3">
      <c r="B921" s="101"/>
      <c r="C921" s="29"/>
      <c r="D921" s="102"/>
      <c r="E921" s="29"/>
      <c r="G921" s="101"/>
      <c r="H921" s="29"/>
      <c r="I921" s="102"/>
      <c r="J921" s="29"/>
    </row>
    <row r="922" spans="2:10" x14ac:dyDescent="0.3">
      <c r="B922" s="101"/>
      <c r="C922" s="29"/>
      <c r="D922" s="102"/>
      <c r="E922" s="29"/>
      <c r="G922" s="101"/>
      <c r="H922" s="29"/>
      <c r="I922" s="102"/>
      <c r="J922" s="29"/>
    </row>
    <row r="923" spans="2:10" x14ac:dyDescent="0.3">
      <c r="B923" s="101"/>
      <c r="C923" s="29"/>
      <c r="D923" s="102"/>
      <c r="E923" s="29"/>
      <c r="G923" s="101"/>
      <c r="H923" s="29"/>
      <c r="I923" s="102"/>
      <c r="J923" s="29"/>
    </row>
    <row r="924" spans="2:10" x14ac:dyDescent="0.3">
      <c r="B924" s="101"/>
      <c r="C924" s="29"/>
      <c r="D924" s="102"/>
      <c r="E924" s="29"/>
      <c r="G924" s="101"/>
      <c r="H924" s="29"/>
      <c r="I924" s="102"/>
      <c r="J924" s="29"/>
    </row>
    <row r="925" spans="2:10" x14ac:dyDescent="0.3">
      <c r="B925" s="101"/>
      <c r="C925" s="29"/>
      <c r="D925" s="102"/>
      <c r="E925" s="29"/>
      <c r="G925" s="101"/>
      <c r="H925" s="29"/>
      <c r="I925" s="102"/>
      <c r="J925" s="29"/>
    </row>
    <row r="926" spans="2:10" x14ac:dyDescent="0.3">
      <c r="B926" s="101"/>
      <c r="C926" s="29"/>
      <c r="D926" s="102"/>
      <c r="E926" s="29"/>
      <c r="G926" s="101"/>
      <c r="H926" s="29"/>
      <c r="I926" s="102"/>
      <c r="J926" s="29"/>
    </row>
    <row r="927" spans="2:10" x14ac:dyDescent="0.3">
      <c r="B927" s="101"/>
      <c r="C927" s="29"/>
      <c r="D927" s="102"/>
      <c r="E927" s="29"/>
      <c r="G927" s="101"/>
      <c r="H927" s="29"/>
      <c r="I927" s="102"/>
      <c r="J927" s="29"/>
    </row>
    <row r="928" spans="2:10" x14ac:dyDescent="0.3">
      <c r="B928" s="101"/>
      <c r="C928" s="29"/>
      <c r="D928" s="102"/>
      <c r="E928" s="29"/>
      <c r="G928" s="101"/>
      <c r="H928" s="29"/>
      <c r="I928" s="102"/>
      <c r="J928" s="29"/>
    </row>
    <row r="929" spans="2:10" x14ac:dyDescent="0.3">
      <c r="B929" s="101"/>
      <c r="C929" s="29"/>
      <c r="D929" s="102"/>
      <c r="E929" s="29"/>
      <c r="G929" s="101"/>
      <c r="H929" s="29"/>
      <c r="I929" s="102"/>
      <c r="J929" s="29"/>
    </row>
    <row r="930" spans="2:10" x14ac:dyDescent="0.3">
      <c r="B930" s="101"/>
      <c r="C930" s="29"/>
      <c r="D930" s="102"/>
      <c r="E930" s="29"/>
      <c r="G930" s="101"/>
      <c r="H930" s="29"/>
      <c r="I930" s="102"/>
      <c r="J930" s="29"/>
    </row>
    <row r="931" spans="2:10" x14ac:dyDescent="0.3">
      <c r="B931" s="101"/>
      <c r="C931" s="29"/>
      <c r="D931" s="102"/>
      <c r="E931" s="29"/>
      <c r="G931" s="101"/>
      <c r="H931" s="29"/>
      <c r="I931" s="102"/>
      <c r="J931" s="29"/>
    </row>
    <row r="932" spans="2:10" x14ac:dyDescent="0.3">
      <c r="B932" s="101"/>
      <c r="C932" s="29"/>
      <c r="D932" s="102"/>
      <c r="E932" s="29"/>
      <c r="G932" s="101"/>
      <c r="H932" s="29"/>
      <c r="I932" s="102"/>
      <c r="J932" s="29"/>
    </row>
    <row r="933" spans="2:10" x14ac:dyDescent="0.3">
      <c r="B933" s="101"/>
      <c r="C933" s="29"/>
      <c r="D933" s="102"/>
      <c r="E933" s="29"/>
      <c r="G933" s="101"/>
      <c r="H933" s="29"/>
      <c r="I933" s="102"/>
      <c r="J933" s="29"/>
    </row>
    <row r="934" spans="2:10" x14ac:dyDescent="0.3">
      <c r="B934" s="101"/>
      <c r="C934" s="29"/>
      <c r="D934" s="102"/>
      <c r="E934" s="29"/>
      <c r="G934" s="101"/>
      <c r="H934" s="29"/>
      <c r="I934" s="102"/>
      <c r="J934" s="29"/>
    </row>
    <row r="935" spans="2:10" x14ac:dyDescent="0.3">
      <c r="B935" s="101"/>
      <c r="C935" s="29"/>
      <c r="D935" s="102"/>
      <c r="E935" s="29"/>
      <c r="G935" s="101"/>
      <c r="H935" s="29"/>
      <c r="I935" s="102"/>
      <c r="J935" s="29"/>
    </row>
    <row r="936" spans="2:10" x14ac:dyDescent="0.3">
      <c r="B936" s="101"/>
      <c r="C936" s="29"/>
      <c r="D936" s="102"/>
      <c r="E936" s="29"/>
      <c r="G936" s="101"/>
      <c r="H936" s="29"/>
      <c r="I936" s="102"/>
      <c r="J936" s="29"/>
    </row>
    <row r="937" spans="2:10" x14ac:dyDescent="0.3">
      <c r="B937" s="101"/>
      <c r="C937" s="29"/>
      <c r="D937" s="102"/>
      <c r="E937" s="29"/>
      <c r="G937" s="101"/>
      <c r="H937" s="29"/>
      <c r="I937" s="102"/>
      <c r="J937" s="29"/>
    </row>
    <row r="938" spans="2:10" x14ac:dyDescent="0.3">
      <c r="B938" s="101"/>
      <c r="C938" s="29"/>
      <c r="D938" s="102"/>
      <c r="E938" s="29"/>
      <c r="G938" s="101"/>
      <c r="H938" s="29"/>
      <c r="I938" s="102"/>
      <c r="J938" s="29"/>
    </row>
    <row r="939" spans="2:10" x14ac:dyDescent="0.3">
      <c r="B939" s="101"/>
      <c r="C939" s="29"/>
      <c r="D939" s="102"/>
      <c r="E939" s="29"/>
      <c r="G939" s="101"/>
      <c r="H939" s="29"/>
      <c r="I939" s="102"/>
      <c r="J939" s="29"/>
    </row>
    <row r="940" spans="2:10" x14ac:dyDescent="0.3">
      <c r="B940" s="101"/>
      <c r="C940" s="29"/>
      <c r="D940" s="102"/>
      <c r="E940" s="29"/>
      <c r="G940" s="101"/>
      <c r="H940" s="29"/>
      <c r="I940" s="102"/>
      <c r="J940" s="29"/>
    </row>
    <row r="941" spans="2:10" x14ac:dyDescent="0.3">
      <c r="B941" s="101"/>
      <c r="C941" s="29"/>
      <c r="D941" s="102"/>
      <c r="E941" s="29"/>
      <c r="G941" s="101"/>
      <c r="H941" s="29"/>
      <c r="I941" s="102"/>
      <c r="J941" s="29"/>
    </row>
    <row r="942" spans="2:10" x14ac:dyDescent="0.3">
      <c r="B942" s="101"/>
      <c r="C942" s="29"/>
      <c r="D942" s="102"/>
      <c r="E942" s="29"/>
      <c r="G942" s="101"/>
      <c r="H942" s="29"/>
      <c r="I942" s="102"/>
      <c r="J942" s="29"/>
    </row>
    <row r="943" spans="2:10" x14ac:dyDescent="0.3">
      <c r="B943" s="101"/>
      <c r="C943" s="29"/>
      <c r="D943" s="102"/>
      <c r="E943" s="29"/>
      <c r="G943" s="101"/>
      <c r="H943" s="29"/>
      <c r="I943" s="102"/>
      <c r="J943" s="29"/>
    </row>
    <row r="944" spans="2:10" x14ac:dyDescent="0.3">
      <c r="B944" s="101"/>
      <c r="C944" s="29"/>
      <c r="D944" s="102"/>
      <c r="E944" s="29"/>
      <c r="G944" s="101"/>
      <c r="H944" s="29"/>
      <c r="I944" s="102"/>
      <c r="J944" s="29"/>
    </row>
    <row r="945" spans="2:10" x14ac:dyDescent="0.3">
      <c r="B945" s="101"/>
      <c r="C945" s="29"/>
      <c r="D945" s="102"/>
      <c r="E945" s="29"/>
      <c r="G945" s="101"/>
      <c r="H945" s="29"/>
      <c r="I945" s="102"/>
      <c r="J945" s="29"/>
    </row>
    <row r="946" spans="2:10" x14ac:dyDescent="0.3">
      <c r="B946" s="101"/>
      <c r="C946" s="29"/>
      <c r="D946" s="102"/>
      <c r="E946" s="29"/>
      <c r="G946" s="101"/>
      <c r="H946" s="29"/>
      <c r="I946" s="102"/>
      <c r="J946" s="29"/>
    </row>
    <row r="947" spans="2:10" x14ac:dyDescent="0.3">
      <c r="B947" s="101"/>
      <c r="C947" s="29"/>
      <c r="D947" s="102"/>
      <c r="E947" s="29"/>
      <c r="G947" s="101"/>
      <c r="H947" s="29"/>
      <c r="I947" s="102"/>
      <c r="J947" s="29"/>
    </row>
    <row r="948" spans="2:10" x14ac:dyDescent="0.3">
      <c r="B948" s="101"/>
      <c r="C948" s="29"/>
      <c r="D948" s="102"/>
      <c r="E948" s="29"/>
      <c r="G948" s="101"/>
      <c r="H948" s="29"/>
      <c r="I948" s="102"/>
      <c r="J948" s="29"/>
    </row>
    <row r="949" spans="2:10" x14ac:dyDescent="0.3">
      <c r="B949" s="101"/>
      <c r="C949" s="29"/>
      <c r="D949" s="102"/>
      <c r="E949" s="29"/>
      <c r="G949" s="101"/>
      <c r="H949" s="29"/>
      <c r="I949" s="102"/>
      <c r="J949" s="29"/>
    </row>
    <row r="950" spans="2:10" x14ac:dyDescent="0.3">
      <c r="B950" s="101"/>
      <c r="C950" s="29"/>
      <c r="D950" s="102"/>
      <c r="E950" s="29"/>
      <c r="G950" s="101"/>
      <c r="H950" s="29"/>
      <c r="I950" s="102"/>
      <c r="J950" s="29"/>
    </row>
    <row r="951" spans="2:10" x14ac:dyDescent="0.3">
      <c r="B951" s="101"/>
      <c r="C951" s="29"/>
      <c r="D951" s="102"/>
      <c r="E951" s="29"/>
      <c r="G951" s="101"/>
      <c r="H951" s="29"/>
      <c r="I951" s="102"/>
      <c r="J951" s="29"/>
    </row>
    <row r="952" spans="2:10" x14ac:dyDescent="0.3">
      <c r="B952" s="101"/>
      <c r="C952" s="29"/>
      <c r="D952" s="102"/>
      <c r="E952" s="29"/>
      <c r="G952" s="101"/>
      <c r="H952" s="29"/>
      <c r="I952" s="102"/>
      <c r="J952" s="29"/>
    </row>
    <row r="953" spans="2:10" x14ac:dyDescent="0.3">
      <c r="B953" s="101"/>
      <c r="C953" s="29"/>
      <c r="D953" s="102"/>
      <c r="E953" s="29"/>
      <c r="G953" s="101"/>
      <c r="H953" s="29"/>
      <c r="I953" s="102"/>
      <c r="J953" s="29"/>
    </row>
    <row r="954" spans="2:10" x14ac:dyDescent="0.3">
      <c r="B954" s="101"/>
      <c r="C954" s="29"/>
      <c r="D954" s="102"/>
      <c r="E954" s="29"/>
      <c r="G954" s="101"/>
      <c r="H954" s="29"/>
      <c r="I954" s="102"/>
      <c r="J954" s="29"/>
    </row>
    <row r="955" spans="2:10" x14ac:dyDescent="0.3">
      <c r="B955" s="101"/>
      <c r="C955" s="29"/>
      <c r="D955" s="102"/>
      <c r="E955" s="29"/>
      <c r="G955" s="101"/>
      <c r="H955" s="29"/>
      <c r="I955" s="102"/>
      <c r="J955" s="29"/>
    </row>
    <row r="956" spans="2:10" x14ac:dyDescent="0.3">
      <c r="B956" s="101"/>
      <c r="C956" s="29"/>
      <c r="D956" s="102"/>
      <c r="E956" s="29"/>
      <c r="G956" s="101"/>
      <c r="H956" s="29"/>
      <c r="I956" s="102"/>
      <c r="J956" s="29"/>
    </row>
    <row r="957" spans="2:10" x14ac:dyDescent="0.3">
      <c r="B957" s="101"/>
      <c r="C957" s="29"/>
      <c r="D957" s="102"/>
      <c r="E957" s="29"/>
      <c r="G957" s="101"/>
      <c r="H957" s="29"/>
      <c r="I957" s="102"/>
      <c r="J957" s="29"/>
    </row>
    <row r="958" spans="2:10" x14ac:dyDescent="0.3">
      <c r="B958" s="101"/>
      <c r="C958" s="29"/>
      <c r="D958" s="102"/>
      <c r="E958" s="29"/>
      <c r="G958" s="101"/>
      <c r="H958" s="29"/>
      <c r="I958" s="102"/>
      <c r="J958" s="29"/>
    </row>
    <row r="959" spans="2:10" x14ac:dyDescent="0.3">
      <c r="B959" s="101"/>
      <c r="C959" s="29"/>
      <c r="D959" s="102"/>
      <c r="E959" s="29"/>
      <c r="G959" s="101"/>
      <c r="H959" s="29"/>
      <c r="I959" s="102"/>
      <c r="J959" s="29"/>
    </row>
    <row r="960" spans="2:10" x14ac:dyDescent="0.3">
      <c r="B960" s="101"/>
      <c r="C960" s="29"/>
      <c r="D960" s="102"/>
      <c r="E960" s="29"/>
      <c r="G960" s="101"/>
      <c r="H960" s="29"/>
      <c r="I960" s="102"/>
      <c r="J960" s="29"/>
    </row>
    <row r="961" spans="2:10" x14ac:dyDescent="0.3">
      <c r="B961" s="101"/>
      <c r="C961" s="29"/>
      <c r="D961" s="102"/>
      <c r="E961" s="29"/>
      <c r="G961" s="101"/>
      <c r="H961" s="29"/>
      <c r="I961" s="102"/>
      <c r="J961" s="29"/>
    </row>
    <row r="962" spans="2:10" x14ac:dyDescent="0.3">
      <c r="B962" s="101"/>
      <c r="C962" s="29"/>
      <c r="D962" s="102"/>
      <c r="E962" s="29"/>
      <c r="G962" s="101"/>
      <c r="H962" s="29"/>
      <c r="I962" s="102"/>
      <c r="J962" s="29"/>
    </row>
    <row r="963" spans="2:10" x14ac:dyDescent="0.3">
      <c r="B963" s="101"/>
      <c r="C963" s="29"/>
      <c r="D963" s="102"/>
      <c r="E963" s="29"/>
      <c r="G963" s="101"/>
      <c r="H963" s="29"/>
      <c r="I963" s="102"/>
      <c r="J963" s="29"/>
    </row>
    <row r="964" spans="2:10" x14ac:dyDescent="0.3">
      <c r="B964" s="101"/>
      <c r="C964" s="29"/>
      <c r="D964" s="102"/>
      <c r="E964" s="29"/>
      <c r="G964" s="101"/>
      <c r="H964" s="29"/>
      <c r="I964" s="102"/>
      <c r="J964" s="29"/>
    </row>
    <row r="965" spans="2:10" x14ac:dyDescent="0.3">
      <c r="B965" s="101"/>
      <c r="C965" s="29"/>
      <c r="D965" s="102"/>
      <c r="E965" s="29"/>
      <c r="G965" s="101"/>
      <c r="H965" s="29"/>
      <c r="I965" s="102"/>
      <c r="J965" s="29"/>
    </row>
    <row r="966" spans="2:10" x14ac:dyDescent="0.3">
      <c r="B966" s="101"/>
      <c r="C966" s="29"/>
      <c r="D966" s="102"/>
      <c r="E966" s="29"/>
      <c r="G966" s="101"/>
      <c r="H966" s="29"/>
      <c r="I966" s="102"/>
      <c r="J966" s="29"/>
    </row>
    <row r="967" spans="2:10" x14ac:dyDescent="0.3">
      <c r="B967" s="101"/>
      <c r="C967" s="29"/>
      <c r="D967" s="102"/>
      <c r="E967" s="29"/>
      <c r="G967" s="101"/>
      <c r="H967" s="29"/>
      <c r="I967" s="102"/>
      <c r="J967" s="29"/>
    </row>
    <row r="968" spans="2:10" x14ac:dyDescent="0.3">
      <c r="B968" s="101"/>
      <c r="C968" s="29"/>
      <c r="D968" s="102"/>
      <c r="E968" s="29"/>
      <c r="G968" s="101"/>
      <c r="H968" s="29"/>
      <c r="I968" s="102"/>
      <c r="J968" s="29"/>
    </row>
    <row r="969" spans="2:10" x14ac:dyDescent="0.3">
      <c r="B969" s="101"/>
      <c r="C969" s="29"/>
      <c r="D969" s="102"/>
      <c r="E969" s="29"/>
      <c r="G969" s="101"/>
      <c r="H969" s="29"/>
      <c r="I969" s="102"/>
      <c r="J969" s="29"/>
    </row>
    <row r="970" spans="2:10" x14ac:dyDescent="0.3">
      <c r="B970" s="101"/>
      <c r="C970" s="29"/>
      <c r="D970" s="102"/>
      <c r="E970" s="29"/>
      <c r="G970" s="101"/>
      <c r="H970" s="29"/>
      <c r="I970" s="102"/>
      <c r="J970" s="29"/>
    </row>
    <row r="971" spans="2:10" x14ac:dyDescent="0.3">
      <c r="B971" s="101"/>
      <c r="C971" s="29"/>
      <c r="D971" s="102"/>
      <c r="E971" s="29"/>
      <c r="G971" s="101"/>
      <c r="H971" s="29"/>
      <c r="I971" s="102"/>
      <c r="J971" s="29"/>
    </row>
    <row r="972" spans="2:10" x14ac:dyDescent="0.3">
      <c r="B972" s="101"/>
      <c r="C972" s="29"/>
      <c r="D972" s="102"/>
      <c r="E972" s="29"/>
      <c r="G972" s="101"/>
      <c r="H972" s="29"/>
      <c r="I972" s="102"/>
      <c r="J972" s="29"/>
    </row>
    <row r="973" spans="2:10" x14ac:dyDescent="0.3">
      <c r="B973" s="101"/>
      <c r="C973" s="29"/>
      <c r="D973" s="102"/>
      <c r="E973" s="29"/>
      <c r="G973" s="101"/>
      <c r="H973" s="29"/>
      <c r="I973" s="102"/>
      <c r="J973" s="29"/>
    </row>
    <row r="974" spans="2:10" x14ac:dyDescent="0.3">
      <c r="B974" s="101"/>
      <c r="C974" s="29"/>
      <c r="D974" s="102"/>
      <c r="E974" s="29"/>
      <c r="G974" s="101"/>
      <c r="H974" s="29"/>
      <c r="I974" s="102"/>
      <c r="J974" s="29"/>
    </row>
    <row r="975" spans="2:10" x14ac:dyDescent="0.3">
      <c r="B975" s="101"/>
      <c r="C975" s="29"/>
      <c r="D975" s="102"/>
      <c r="E975" s="29"/>
      <c r="G975" s="101"/>
      <c r="H975" s="29"/>
      <c r="I975" s="102"/>
      <c r="J975" s="29"/>
    </row>
    <row r="976" spans="2:10" x14ac:dyDescent="0.3">
      <c r="B976" s="101"/>
      <c r="C976" s="29"/>
      <c r="D976" s="102"/>
      <c r="E976" s="29"/>
      <c r="G976" s="101"/>
      <c r="H976" s="29"/>
      <c r="I976" s="102"/>
      <c r="J976" s="29"/>
    </row>
    <row r="977" spans="2:10" x14ac:dyDescent="0.3">
      <c r="B977" s="101"/>
      <c r="C977" s="29"/>
      <c r="D977" s="102"/>
      <c r="E977" s="29"/>
      <c r="G977" s="101"/>
      <c r="H977" s="29"/>
      <c r="I977" s="102"/>
      <c r="J977" s="29"/>
    </row>
    <row r="978" spans="2:10" x14ac:dyDescent="0.3">
      <c r="B978" s="101"/>
      <c r="C978" s="29"/>
      <c r="D978" s="102"/>
      <c r="E978" s="29"/>
      <c r="G978" s="101"/>
      <c r="H978" s="29"/>
      <c r="I978" s="102"/>
      <c r="J978" s="29"/>
    </row>
    <row r="979" spans="2:10" x14ac:dyDescent="0.3">
      <c r="B979" s="101"/>
      <c r="C979" s="29"/>
      <c r="D979" s="102"/>
      <c r="E979" s="29"/>
      <c r="G979" s="101"/>
      <c r="H979" s="29"/>
      <c r="I979" s="102"/>
      <c r="J979" s="29"/>
    </row>
    <row r="980" spans="2:10" x14ac:dyDescent="0.3">
      <c r="B980" s="101"/>
      <c r="C980" s="29"/>
      <c r="D980" s="102"/>
      <c r="E980" s="29"/>
      <c r="G980" s="101"/>
      <c r="H980" s="29"/>
      <c r="I980" s="102"/>
      <c r="J980" s="29"/>
    </row>
    <row r="981" spans="2:10" x14ac:dyDescent="0.3">
      <c r="B981" s="101"/>
      <c r="C981" s="29"/>
      <c r="D981" s="102"/>
      <c r="E981" s="29"/>
      <c r="G981" s="101"/>
      <c r="H981" s="29"/>
      <c r="I981" s="102"/>
      <c r="J981" s="29"/>
    </row>
    <row r="982" spans="2:10" x14ac:dyDescent="0.3">
      <c r="B982" s="101"/>
      <c r="C982" s="29"/>
      <c r="D982" s="102"/>
      <c r="E982" s="29"/>
      <c r="G982" s="101"/>
      <c r="H982" s="29"/>
      <c r="I982" s="102"/>
      <c r="J982" s="29"/>
    </row>
    <row r="983" spans="2:10" x14ac:dyDescent="0.3">
      <c r="B983" s="101"/>
      <c r="C983" s="29"/>
      <c r="D983" s="102"/>
      <c r="E983" s="29"/>
      <c r="G983" s="101"/>
      <c r="H983" s="29"/>
      <c r="I983" s="102"/>
      <c r="J983" s="29"/>
    </row>
    <row r="984" spans="2:10" x14ac:dyDescent="0.3">
      <c r="B984" s="101"/>
      <c r="C984" s="29"/>
      <c r="D984" s="102"/>
      <c r="E984" s="29"/>
      <c r="G984" s="101"/>
      <c r="H984" s="29"/>
      <c r="I984" s="102"/>
      <c r="J984" s="29"/>
    </row>
    <row r="985" spans="2:10" x14ac:dyDescent="0.3">
      <c r="B985" s="101"/>
      <c r="C985" s="29"/>
      <c r="D985" s="102"/>
      <c r="E985" s="29"/>
      <c r="G985" s="101"/>
      <c r="H985" s="29"/>
      <c r="I985" s="102"/>
      <c r="J985" s="29"/>
    </row>
    <row r="986" spans="2:10" x14ac:dyDescent="0.3">
      <c r="B986" s="101"/>
      <c r="C986" s="29"/>
      <c r="D986" s="102"/>
      <c r="E986" s="29"/>
      <c r="G986" s="101"/>
      <c r="H986" s="29"/>
      <c r="I986" s="102"/>
      <c r="J986" s="29"/>
    </row>
    <row r="987" spans="2:10" x14ac:dyDescent="0.3">
      <c r="B987" s="101"/>
      <c r="C987" s="29"/>
      <c r="D987" s="102"/>
      <c r="E987" s="29"/>
      <c r="G987" s="101"/>
      <c r="H987" s="29"/>
      <c r="I987" s="102"/>
      <c r="J987" s="29"/>
    </row>
    <row r="988" spans="2:10" x14ac:dyDescent="0.3">
      <c r="B988" s="101"/>
      <c r="C988" s="29"/>
      <c r="D988" s="102"/>
      <c r="E988" s="29"/>
      <c r="G988" s="101"/>
      <c r="H988" s="29"/>
      <c r="I988" s="102"/>
      <c r="J988" s="29"/>
    </row>
    <row r="989" spans="2:10" x14ac:dyDescent="0.3">
      <c r="B989" s="101"/>
      <c r="C989" s="29"/>
      <c r="D989" s="102"/>
      <c r="E989" s="29"/>
      <c r="G989" s="101"/>
      <c r="H989" s="29"/>
      <c r="I989" s="102"/>
      <c r="J989" s="29"/>
    </row>
    <row r="990" spans="2:10" x14ac:dyDescent="0.3">
      <c r="B990" s="101"/>
      <c r="C990" s="29"/>
      <c r="D990" s="102"/>
      <c r="E990" s="29"/>
      <c r="G990" s="101"/>
      <c r="H990" s="29"/>
      <c r="I990" s="102"/>
      <c r="J990" s="29"/>
    </row>
    <row r="991" spans="2:10" x14ac:dyDescent="0.3">
      <c r="B991" s="101"/>
      <c r="C991" s="29"/>
      <c r="D991" s="102"/>
      <c r="E991" s="29"/>
      <c r="G991" s="101"/>
      <c r="H991" s="29"/>
      <c r="I991" s="102"/>
      <c r="J991" s="29"/>
    </row>
    <row r="992" spans="2:10" x14ac:dyDescent="0.3">
      <c r="B992" s="101"/>
      <c r="C992" s="29"/>
      <c r="D992" s="102"/>
      <c r="E992" s="29"/>
      <c r="G992" s="101"/>
      <c r="H992" s="29"/>
      <c r="I992" s="102"/>
      <c r="J992" s="29"/>
    </row>
    <row r="993" spans="2:10" x14ac:dyDescent="0.3">
      <c r="B993" s="101"/>
      <c r="C993" s="29"/>
      <c r="D993" s="102"/>
      <c r="E993" s="29"/>
      <c r="G993" s="101"/>
      <c r="H993" s="29"/>
      <c r="I993" s="102"/>
      <c r="J993" s="29"/>
    </row>
    <row r="994" spans="2:10" x14ac:dyDescent="0.3">
      <c r="B994" s="101"/>
      <c r="C994" s="29"/>
      <c r="D994" s="102"/>
      <c r="E994" s="29"/>
      <c r="G994" s="101"/>
      <c r="H994" s="29"/>
      <c r="I994" s="102"/>
      <c r="J994" s="29"/>
    </row>
    <row r="995" spans="2:10" x14ac:dyDescent="0.3">
      <c r="B995" s="101"/>
      <c r="C995" s="29"/>
      <c r="D995" s="102"/>
      <c r="E995" s="29"/>
      <c r="G995" s="101"/>
      <c r="H995" s="29"/>
      <c r="I995" s="102"/>
      <c r="J995" s="29"/>
    </row>
    <row r="996" spans="2:10" x14ac:dyDescent="0.3">
      <c r="B996" s="101"/>
      <c r="C996" s="29"/>
      <c r="D996" s="102"/>
      <c r="E996" s="29"/>
      <c r="G996" s="101"/>
      <c r="H996" s="29"/>
      <c r="I996" s="102"/>
      <c r="J996" s="29"/>
    </row>
    <row r="997" spans="2:10" x14ac:dyDescent="0.3">
      <c r="B997" s="101"/>
      <c r="C997" s="29"/>
      <c r="D997" s="102"/>
      <c r="E997" s="29"/>
      <c r="G997" s="101"/>
      <c r="H997" s="29"/>
      <c r="I997" s="102"/>
      <c r="J997" s="29"/>
    </row>
    <row r="998" spans="2:10" x14ac:dyDescent="0.3">
      <c r="B998" s="101"/>
      <c r="C998" s="29"/>
      <c r="D998" s="102"/>
      <c r="E998" s="29"/>
      <c r="G998" s="101"/>
      <c r="H998" s="29"/>
      <c r="I998" s="102"/>
      <c r="J998" s="29"/>
    </row>
    <row r="999" spans="2:10" x14ac:dyDescent="0.3">
      <c r="B999" s="101"/>
      <c r="C999" s="29"/>
      <c r="D999" s="102"/>
      <c r="E999" s="29"/>
      <c r="G999" s="101"/>
      <c r="H999" s="29"/>
      <c r="I999" s="102"/>
      <c r="J999" s="29"/>
    </row>
    <row r="1000" spans="2:10" x14ac:dyDescent="0.3">
      <c r="B1000" s="101"/>
      <c r="C1000" s="29"/>
      <c r="D1000" s="102"/>
      <c r="E1000" s="29"/>
      <c r="G1000" s="101"/>
      <c r="H1000" s="29"/>
      <c r="I1000" s="102"/>
      <c r="J1000" s="29"/>
    </row>
    <row r="1001" spans="2:10" x14ac:dyDescent="0.3">
      <c r="B1001" s="101"/>
      <c r="C1001" s="29"/>
      <c r="D1001" s="102"/>
      <c r="E1001" s="29"/>
      <c r="G1001" s="101"/>
      <c r="H1001" s="29"/>
      <c r="I1001" s="102"/>
      <c r="J1001" s="29"/>
    </row>
    <row r="1002" spans="2:10" x14ac:dyDescent="0.3">
      <c r="B1002" s="101"/>
      <c r="C1002" s="29"/>
      <c r="D1002" s="102"/>
      <c r="E1002" s="29"/>
      <c r="G1002" s="101"/>
      <c r="H1002" s="29"/>
      <c r="I1002" s="102"/>
      <c r="J1002" s="29"/>
    </row>
    <row r="1003" spans="2:10" x14ac:dyDescent="0.3">
      <c r="B1003" s="101"/>
      <c r="C1003" s="29"/>
      <c r="D1003" s="102"/>
      <c r="E1003" s="29"/>
      <c r="G1003" s="101"/>
      <c r="H1003" s="29"/>
      <c r="I1003" s="102"/>
      <c r="J1003" s="29"/>
    </row>
    <row r="1004" spans="2:10" x14ac:dyDescent="0.3">
      <c r="B1004" s="101"/>
      <c r="C1004" s="29"/>
      <c r="D1004" s="102"/>
      <c r="E1004" s="29"/>
      <c r="G1004" s="101"/>
      <c r="H1004" s="29"/>
      <c r="I1004" s="102"/>
      <c r="J1004" s="29"/>
    </row>
    <row r="1005" spans="2:10" x14ac:dyDescent="0.3">
      <c r="B1005" s="101"/>
      <c r="C1005" s="29"/>
      <c r="D1005" s="102"/>
      <c r="E1005" s="29"/>
      <c r="G1005" s="101"/>
      <c r="H1005" s="29"/>
      <c r="I1005" s="102"/>
      <c r="J1005" s="29"/>
    </row>
    <row r="1006" spans="2:10" x14ac:dyDescent="0.3">
      <c r="B1006" s="101"/>
      <c r="C1006" s="29"/>
      <c r="D1006" s="102"/>
      <c r="E1006" s="29"/>
      <c r="G1006" s="101"/>
      <c r="H1006" s="29"/>
      <c r="I1006" s="102"/>
      <c r="J1006" s="29"/>
    </row>
    <row r="1007" spans="2:10" x14ac:dyDescent="0.3">
      <c r="B1007" s="101"/>
      <c r="C1007" s="29"/>
      <c r="D1007" s="102"/>
      <c r="E1007" s="29"/>
      <c r="G1007" s="101"/>
      <c r="H1007" s="29"/>
      <c r="I1007" s="102"/>
      <c r="J1007" s="29"/>
    </row>
    <row r="1008" spans="2:10" x14ac:dyDescent="0.3">
      <c r="B1008" s="101"/>
      <c r="C1008" s="29"/>
      <c r="D1008" s="102"/>
      <c r="E1008" s="29"/>
      <c r="G1008" s="101"/>
      <c r="H1008" s="29"/>
      <c r="I1008" s="102"/>
      <c r="J1008" s="29"/>
    </row>
    <row r="1009" spans="2:10" x14ac:dyDescent="0.3">
      <c r="B1009" s="101"/>
      <c r="C1009" s="29"/>
      <c r="D1009" s="102"/>
      <c r="E1009" s="29"/>
      <c r="G1009" s="101"/>
      <c r="H1009" s="29"/>
      <c r="I1009" s="102"/>
      <c r="J1009" s="29"/>
    </row>
    <row r="1010" spans="2:10" x14ac:dyDescent="0.3">
      <c r="B1010" s="101"/>
      <c r="C1010" s="29"/>
      <c r="D1010" s="102"/>
      <c r="E1010" s="29"/>
      <c r="G1010" s="101"/>
      <c r="H1010" s="29"/>
      <c r="I1010" s="102"/>
      <c r="J1010" s="29"/>
    </row>
    <row r="1011" spans="2:10" x14ac:dyDescent="0.3">
      <c r="B1011" s="101"/>
      <c r="C1011" s="29"/>
      <c r="D1011" s="102"/>
      <c r="E1011" s="29"/>
      <c r="G1011" s="101"/>
      <c r="H1011" s="29"/>
      <c r="I1011" s="102"/>
      <c r="J1011" s="29"/>
    </row>
    <row r="1012" spans="2:10" x14ac:dyDescent="0.3">
      <c r="B1012" s="101"/>
      <c r="C1012" s="29"/>
      <c r="D1012" s="102"/>
      <c r="E1012" s="29"/>
      <c r="G1012" s="101"/>
      <c r="H1012" s="29"/>
      <c r="I1012" s="102"/>
      <c r="J1012" s="29"/>
    </row>
    <row r="1013" spans="2:10" x14ac:dyDescent="0.3">
      <c r="B1013" s="101"/>
      <c r="C1013" s="29"/>
      <c r="D1013" s="102"/>
      <c r="E1013" s="29"/>
      <c r="G1013" s="101"/>
      <c r="H1013" s="29"/>
      <c r="I1013" s="102"/>
      <c r="J1013" s="29"/>
    </row>
    <row r="1014" spans="2:10" x14ac:dyDescent="0.3">
      <c r="B1014" s="101"/>
      <c r="C1014" s="29"/>
      <c r="D1014" s="102"/>
      <c r="E1014" s="29"/>
      <c r="G1014" s="101"/>
      <c r="H1014" s="29"/>
      <c r="I1014" s="102"/>
      <c r="J1014" s="29"/>
    </row>
    <row r="1015" spans="2:10" x14ac:dyDescent="0.3">
      <c r="B1015" s="101"/>
      <c r="C1015" s="29"/>
      <c r="D1015" s="102"/>
      <c r="E1015" s="29"/>
      <c r="G1015" s="101"/>
      <c r="H1015" s="29"/>
      <c r="I1015" s="102"/>
      <c r="J1015" s="29"/>
    </row>
    <row r="1016" spans="2:10" x14ac:dyDescent="0.3">
      <c r="B1016" s="101"/>
      <c r="C1016" s="29"/>
      <c r="D1016" s="102"/>
      <c r="E1016" s="29"/>
      <c r="G1016" s="101"/>
      <c r="H1016" s="29"/>
      <c r="I1016" s="102"/>
      <c r="J1016" s="29"/>
    </row>
    <row r="1017" spans="2:10" x14ac:dyDescent="0.3">
      <c r="B1017" s="101"/>
      <c r="C1017" s="29"/>
      <c r="D1017" s="102"/>
      <c r="E1017" s="29"/>
      <c r="G1017" s="101"/>
      <c r="H1017" s="29"/>
      <c r="I1017" s="102"/>
      <c r="J1017" s="29"/>
    </row>
    <row r="1018" spans="2:10" x14ac:dyDescent="0.3">
      <c r="B1018" s="101"/>
      <c r="C1018" s="29"/>
      <c r="D1018" s="102"/>
      <c r="E1018" s="29"/>
      <c r="G1018" s="101"/>
      <c r="H1018" s="29"/>
      <c r="I1018" s="102"/>
      <c r="J1018" s="29"/>
    </row>
    <row r="1019" spans="2:10" x14ac:dyDescent="0.3">
      <c r="B1019" s="101"/>
      <c r="C1019" s="29"/>
      <c r="D1019" s="102"/>
      <c r="E1019" s="29"/>
      <c r="G1019" s="101"/>
      <c r="H1019" s="29"/>
      <c r="I1019" s="102"/>
      <c r="J1019" s="29"/>
    </row>
    <row r="1020" spans="2:10" x14ac:dyDescent="0.3">
      <c r="B1020" s="101"/>
      <c r="C1020" s="29"/>
      <c r="D1020" s="102"/>
      <c r="E1020" s="29"/>
      <c r="G1020" s="101"/>
      <c r="H1020" s="29"/>
      <c r="I1020" s="102"/>
      <c r="J1020" s="29"/>
    </row>
    <row r="1021" spans="2:10" x14ac:dyDescent="0.3">
      <c r="B1021" s="101"/>
      <c r="C1021" s="29"/>
      <c r="D1021" s="102"/>
      <c r="E1021" s="29"/>
      <c r="G1021" s="101"/>
      <c r="H1021" s="29"/>
      <c r="I1021" s="102"/>
      <c r="J1021" s="29"/>
    </row>
    <row r="1022" spans="2:10" x14ac:dyDescent="0.3">
      <c r="B1022" s="101"/>
      <c r="C1022" s="29"/>
      <c r="D1022" s="102"/>
      <c r="E1022" s="29"/>
      <c r="G1022" s="101"/>
      <c r="H1022" s="29"/>
      <c r="I1022" s="102"/>
      <c r="J1022" s="29"/>
    </row>
    <row r="1023" spans="2:10" x14ac:dyDescent="0.3">
      <c r="B1023" s="101"/>
      <c r="C1023" s="29"/>
      <c r="D1023" s="102"/>
      <c r="E1023" s="29"/>
      <c r="G1023" s="101"/>
      <c r="H1023" s="29"/>
      <c r="I1023" s="102"/>
      <c r="J1023" s="29"/>
    </row>
    <row r="1024" spans="2:10" x14ac:dyDescent="0.3">
      <c r="B1024" s="101"/>
      <c r="C1024" s="29"/>
      <c r="D1024" s="102"/>
      <c r="E1024" s="29"/>
      <c r="G1024" s="101"/>
      <c r="H1024" s="29"/>
      <c r="I1024" s="102"/>
      <c r="J1024" s="29"/>
    </row>
    <row r="1025" spans="2:10" x14ac:dyDescent="0.3">
      <c r="B1025" s="101"/>
      <c r="C1025" s="29"/>
      <c r="D1025" s="102"/>
      <c r="E1025" s="29"/>
      <c r="G1025" s="101"/>
      <c r="H1025" s="29"/>
      <c r="I1025" s="102"/>
      <c r="J1025" s="29"/>
    </row>
    <row r="1026" spans="2:10" x14ac:dyDescent="0.3">
      <c r="B1026" s="101"/>
      <c r="C1026" s="29"/>
      <c r="D1026" s="102"/>
      <c r="E1026" s="29"/>
      <c r="G1026" s="101"/>
      <c r="H1026" s="29"/>
      <c r="I1026" s="102"/>
      <c r="J1026" s="29"/>
    </row>
    <row r="1027" spans="2:10" x14ac:dyDescent="0.3">
      <c r="B1027" s="101"/>
      <c r="C1027" s="29"/>
      <c r="D1027" s="102"/>
      <c r="E1027" s="29"/>
      <c r="G1027" s="101"/>
      <c r="H1027" s="29"/>
      <c r="I1027" s="102"/>
      <c r="J1027" s="29"/>
    </row>
    <row r="1028" spans="2:10" x14ac:dyDescent="0.3">
      <c r="B1028" s="101"/>
      <c r="C1028" s="29"/>
      <c r="D1028" s="102"/>
      <c r="E1028" s="29"/>
      <c r="G1028" s="101"/>
      <c r="H1028" s="29"/>
      <c r="I1028" s="102"/>
      <c r="J1028" s="29"/>
    </row>
    <row r="1029" spans="2:10" x14ac:dyDescent="0.3">
      <c r="B1029" s="101"/>
      <c r="C1029" s="29"/>
      <c r="D1029" s="102"/>
      <c r="E1029" s="29"/>
      <c r="G1029" s="101"/>
      <c r="H1029" s="29"/>
      <c r="I1029" s="102"/>
      <c r="J1029" s="29"/>
    </row>
    <row r="1030" spans="2:10" x14ac:dyDescent="0.3">
      <c r="B1030" s="101"/>
      <c r="C1030" s="29"/>
      <c r="D1030" s="102"/>
      <c r="E1030" s="29"/>
      <c r="G1030" s="101"/>
      <c r="H1030" s="29"/>
      <c r="I1030" s="102"/>
      <c r="J1030" s="29"/>
    </row>
    <row r="1031" spans="2:10" x14ac:dyDescent="0.3">
      <c r="B1031" s="101"/>
      <c r="C1031" s="29"/>
      <c r="D1031" s="102"/>
      <c r="E1031" s="29"/>
      <c r="G1031" s="101"/>
      <c r="H1031" s="29"/>
      <c r="I1031" s="102"/>
      <c r="J1031" s="29"/>
    </row>
    <row r="1032" spans="2:10" x14ac:dyDescent="0.3">
      <c r="B1032" s="101"/>
      <c r="C1032" s="29"/>
      <c r="D1032" s="102"/>
      <c r="E1032" s="29"/>
      <c r="G1032" s="101"/>
      <c r="H1032" s="29"/>
      <c r="I1032" s="102"/>
      <c r="J1032" s="29"/>
    </row>
    <row r="1033" spans="2:10" x14ac:dyDescent="0.3">
      <c r="B1033" s="101"/>
      <c r="C1033" s="29"/>
      <c r="D1033" s="102"/>
      <c r="E1033" s="29"/>
      <c r="G1033" s="101"/>
      <c r="H1033" s="29"/>
      <c r="I1033" s="102"/>
      <c r="J1033" s="29"/>
    </row>
    <row r="1034" spans="2:10" x14ac:dyDescent="0.3">
      <c r="B1034" s="101"/>
      <c r="C1034" s="29"/>
      <c r="D1034" s="102"/>
      <c r="E1034" s="29"/>
      <c r="G1034" s="101"/>
      <c r="H1034" s="29"/>
      <c r="I1034" s="102"/>
      <c r="J1034" s="29"/>
    </row>
    <row r="1035" spans="2:10" x14ac:dyDescent="0.3">
      <c r="B1035" s="101"/>
      <c r="C1035" s="29"/>
      <c r="D1035" s="102"/>
      <c r="E1035" s="29"/>
      <c r="G1035" s="101"/>
      <c r="H1035" s="29"/>
      <c r="I1035" s="102"/>
      <c r="J1035" s="29"/>
    </row>
    <row r="1036" spans="2:10" x14ac:dyDescent="0.3">
      <c r="B1036" s="101"/>
      <c r="C1036" s="29"/>
      <c r="D1036" s="102"/>
      <c r="E1036" s="29"/>
      <c r="G1036" s="101"/>
      <c r="H1036" s="29"/>
      <c r="I1036" s="102"/>
      <c r="J1036" s="29"/>
    </row>
    <row r="1037" spans="2:10" x14ac:dyDescent="0.3">
      <c r="B1037" s="101"/>
      <c r="C1037" s="29"/>
      <c r="D1037" s="102"/>
      <c r="E1037" s="29"/>
      <c r="G1037" s="101"/>
      <c r="H1037" s="29"/>
      <c r="I1037" s="102"/>
      <c r="J1037" s="29"/>
    </row>
    <row r="1038" spans="2:10" x14ac:dyDescent="0.3">
      <c r="B1038" s="101"/>
      <c r="C1038" s="29"/>
      <c r="D1038" s="102"/>
      <c r="E1038" s="29"/>
      <c r="G1038" s="101"/>
      <c r="H1038" s="29"/>
      <c r="I1038" s="102"/>
      <c r="J1038" s="29"/>
    </row>
    <row r="1039" spans="2:10" x14ac:dyDescent="0.3">
      <c r="B1039" s="101"/>
      <c r="C1039" s="29"/>
      <c r="D1039" s="102"/>
      <c r="E1039" s="29"/>
      <c r="G1039" s="101"/>
      <c r="H1039" s="29"/>
      <c r="I1039" s="102"/>
      <c r="J1039" s="29"/>
    </row>
    <row r="1040" spans="2:10" x14ac:dyDescent="0.3">
      <c r="B1040" s="101"/>
      <c r="C1040" s="29"/>
      <c r="D1040" s="102"/>
      <c r="E1040" s="29"/>
      <c r="G1040" s="101"/>
      <c r="H1040" s="29"/>
      <c r="I1040" s="102"/>
      <c r="J1040" s="29"/>
    </row>
    <row r="1041" spans="2:10" x14ac:dyDescent="0.3">
      <c r="B1041" s="101"/>
      <c r="C1041" s="29"/>
      <c r="D1041" s="102"/>
      <c r="E1041" s="29"/>
      <c r="G1041" s="101"/>
      <c r="H1041" s="29"/>
      <c r="I1041" s="102"/>
      <c r="J1041" s="29"/>
    </row>
    <row r="1042" spans="2:10" x14ac:dyDescent="0.3">
      <c r="B1042" s="101"/>
      <c r="C1042" s="29"/>
      <c r="D1042" s="102"/>
      <c r="E1042" s="29"/>
      <c r="G1042" s="101"/>
      <c r="H1042" s="29"/>
      <c r="I1042" s="102"/>
      <c r="J1042" s="29"/>
    </row>
    <row r="1043" spans="2:10" x14ac:dyDescent="0.3">
      <c r="B1043" s="101"/>
      <c r="C1043" s="29"/>
      <c r="D1043" s="102"/>
      <c r="E1043" s="29"/>
      <c r="G1043" s="101"/>
      <c r="H1043" s="29"/>
      <c r="I1043" s="102"/>
      <c r="J1043" s="29"/>
    </row>
    <row r="1044" spans="2:10" x14ac:dyDescent="0.3">
      <c r="B1044" s="101"/>
      <c r="C1044" s="29"/>
      <c r="D1044" s="102"/>
      <c r="E1044" s="29"/>
      <c r="G1044" s="101"/>
      <c r="H1044" s="29"/>
      <c r="I1044" s="102"/>
      <c r="J1044" s="29"/>
    </row>
    <row r="1045" spans="2:10" x14ac:dyDescent="0.3">
      <c r="B1045" s="101"/>
      <c r="C1045" s="29"/>
      <c r="D1045" s="102"/>
      <c r="E1045" s="29"/>
      <c r="G1045" s="101"/>
      <c r="H1045" s="29"/>
      <c r="I1045" s="102"/>
      <c r="J1045" s="29"/>
    </row>
    <row r="1046" spans="2:10" x14ac:dyDescent="0.3">
      <c r="B1046" s="101"/>
      <c r="C1046" s="29"/>
      <c r="D1046" s="102"/>
      <c r="E1046" s="29"/>
      <c r="G1046" s="101"/>
      <c r="H1046" s="29"/>
      <c r="I1046" s="102"/>
      <c r="J1046" s="29"/>
    </row>
    <row r="1047" spans="2:10" x14ac:dyDescent="0.3">
      <c r="B1047" s="101"/>
      <c r="C1047" s="29"/>
      <c r="D1047" s="102"/>
      <c r="E1047" s="29"/>
      <c r="G1047" s="101"/>
      <c r="H1047" s="29"/>
      <c r="I1047" s="102"/>
      <c r="J1047" s="29"/>
    </row>
    <row r="1048" spans="2:10" x14ac:dyDescent="0.3">
      <c r="B1048" s="101"/>
      <c r="C1048" s="29"/>
      <c r="D1048" s="102"/>
      <c r="E1048" s="29"/>
      <c r="G1048" s="101"/>
      <c r="H1048" s="29"/>
      <c r="I1048" s="102"/>
      <c r="J1048" s="29"/>
    </row>
    <row r="1049" spans="2:10" x14ac:dyDescent="0.3">
      <c r="B1049" s="101"/>
      <c r="C1049" s="29"/>
      <c r="D1049" s="102"/>
      <c r="E1049" s="29"/>
      <c r="G1049" s="101"/>
      <c r="H1049" s="29"/>
      <c r="I1049" s="102"/>
      <c r="J1049" s="29"/>
    </row>
    <row r="1050" spans="2:10" x14ac:dyDescent="0.3">
      <c r="B1050" s="101"/>
      <c r="C1050" s="29"/>
      <c r="D1050" s="102"/>
      <c r="E1050" s="29"/>
      <c r="G1050" s="101"/>
      <c r="H1050" s="29"/>
      <c r="I1050" s="102"/>
      <c r="J1050" s="29"/>
    </row>
    <row r="1051" spans="2:10" x14ac:dyDescent="0.3">
      <c r="B1051" s="101"/>
      <c r="C1051" s="29"/>
      <c r="D1051" s="102"/>
      <c r="E1051" s="29"/>
      <c r="G1051" s="101"/>
      <c r="H1051" s="29"/>
      <c r="I1051" s="102"/>
      <c r="J1051" s="29"/>
    </row>
    <row r="1052" spans="2:10" x14ac:dyDescent="0.3">
      <c r="B1052" s="101"/>
      <c r="C1052" s="29"/>
      <c r="D1052" s="102"/>
      <c r="E1052" s="29"/>
      <c r="G1052" s="101"/>
      <c r="H1052" s="29"/>
      <c r="I1052" s="102"/>
      <c r="J1052" s="29"/>
    </row>
    <row r="1053" spans="2:10" x14ac:dyDescent="0.3">
      <c r="B1053" s="101"/>
      <c r="C1053" s="29"/>
      <c r="D1053" s="102"/>
      <c r="E1053" s="29"/>
      <c r="G1053" s="101"/>
      <c r="H1053" s="29"/>
      <c r="I1053" s="102"/>
      <c r="J1053" s="29"/>
    </row>
    <row r="1054" spans="2:10" x14ac:dyDescent="0.3">
      <c r="B1054" s="101"/>
      <c r="C1054" s="29"/>
      <c r="D1054" s="102"/>
      <c r="E1054" s="29"/>
      <c r="G1054" s="101"/>
      <c r="H1054" s="29"/>
      <c r="I1054" s="102"/>
      <c r="J1054" s="29"/>
    </row>
    <row r="1055" spans="2:10" x14ac:dyDescent="0.3">
      <c r="B1055" s="101"/>
      <c r="C1055" s="29"/>
      <c r="D1055" s="102"/>
      <c r="E1055" s="29"/>
      <c r="G1055" s="101"/>
      <c r="H1055" s="29"/>
      <c r="I1055" s="102"/>
      <c r="J1055" s="29"/>
    </row>
    <row r="1056" spans="2:10" x14ac:dyDescent="0.3">
      <c r="B1056" s="101"/>
      <c r="C1056" s="29"/>
      <c r="D1056" s="102"/>
      <c r="E1056" s="29"/>
      <c r="G1056" s="101"/>
      <c r="H1056" s="29"/>
      <c r="I1056" s="102"/>
      <c r="J1056" s="29"/>
    </row>
    <row r="1057" spans="2:10" x14ac:dyDescent="0.3">
      <c r="B1057" s="101"/>
      <c r="C1057" s="29"/>
      <c r="D1057" s="102"/>
      <c r="E1057" s="29"/>
      <c r="G1057" s="101"/>
      <c r="H1057" s="29"/>
      <c r="I1057" s="102"/>
      <c r="J1057" s="29"/>
    </row>
    <row r="1058" spans="2:10" x14ac:dyDescent="0.3">
      <c r="B1058" s="101"/>
      <c r="C1058" s="29"/>
      <c r="D1058" s="102"/>
      <c r="E1058" s="29"/>
      <c r="G1058" s="101"/>
      <c r="H1058" s="29"/>
      <c r="I1058" s="102"/>
      <c r="J1058" s="29"/>
    </row>
    <row r="1059" spans="2:10" x14ac:dyDescent="0.3">
      <c r="B1059" s="101"/>
      <c r="C1059" s="29"/>
      <c r="D1059" s="102"/>
      <c r="E1059" s="29"/>
      <c r="G1059" s="101"/>
      <c r="H1059" s="29"/>
      <c r="I1059" s="102"/>
      <c r="J1059" s="29"/>
    </row>
    <row r="1060" spans="2:10" x14ac:dyDescent="0.3">
      <c r="B1060" s="101"/>
      <c r="C1060" s="29"/>
      <c r="D1060" s="102"/>
      <c r="E1060" s="29"/>
      <c r="G1060" s="101"/>
      <c r="H1060" s="29"/>
      <c r="I1060" s="102"/>
      <c r="J1060" s="29"/>
    </row>
    <row r="1061" spans="2:10" x14ac:dyDescent="0.3">
      <c r="B1061" s="101"/>
      <c r="C1061" s="29"/>
      <c r="D1061" s="102"/>
      <c r="E1061" s="29"/>
      <c r="G1061" s="101"/>
      <c r="H1061" s="29"/>
      <c r="I1061" s="102"/>
      <c r="J1061" s="29"/>
    </row>
    <row r="1062" spans="2:10" x14ac:dyDescent="0.3">
      <c r="B1062" s="101"/>
      <c r="C1062" s="29"/>
      <c r="D1062" s="102"/>
      <c r="E1062" s="29"/>
      <c r="G1062" s="101"/>
      <c r="H1062" s="29"/>
      <c r="I1062" s="102"/>
      <c r="J1062" s="29"/>
    </row>
    <row r="1063" spans="2:10" x14ac:dyDescent="0.3">
      <c r="B1063" s="101"/>
      <c r="C1063" s="29"/>
      <c r="D1063" s="102"/>
      <c r="E1063" s="29"/>
      <c r="G1063" s="101"/>
      <c r="H1063" s="29"/>
      <c r="I1063" s="102"/>
      <c r="J1063" s="29"/>
    </row>
    <row r="1064" spans="2:10" x14ac:dyDescent="0.3">
      <c r="B1064" s="101"/>
      <c r="C1064" s="29"/>
      <c r="D1064" s="102"/>
      <c r="E1064" s="29"/>
      <c r="G1064" s="101"/>
      <c r="H1064" s="29"/>
      <c r="I1064" s="102"/>
      <c r="J1064" s="29"/>
    </row>
    <row r="1065" spans="2:10" x14ac:dyDescent="0.3">
      <c r="B1065" s="101"/>
      <c r="C1065" s="29"/>
      <c r="D1065" s="102"/>
      <c r="E1065" s="29"/>
      <c r="G1065" s="101"/>
      <c r="H1065" s="29"/>
      <c r="I1065" s="102"/>
      <c r="J1065" s="29"/>
    </row>
    <row r="1066" spans="2:10" x14ac:dyDescent="0.3">
      <c r="B1066" s="101"/>
      <c r="C1066" s="29"/>
      <c r="D1066" s="102"/>
      <c r="E1066" s="29"/>
      <c r="G1066" s="101"/>
      <c r="H1066" s="29"/>
      <c r="I1066" s="102"/>
      <c r="J1066" s="29"/>
    </row>
    <row r="1067" spans="2:10" x14ac:dyDescent="0.3">
      <c r="B1067" s="101"/>
      <c r="C1067" s="29"/>
      <c r="D1067" s="102"/>
      <c r="E1067" s="29"/>
      <c r="G1067" s="101"/>
      <c r="H1067" s="29"/>
      <c r="I1067" s="102"/>
      <c r="J1067" s="29"/>
    </row>
    <row r="1068" spans="2:10" x14ac:dyDescent="0.3">
      <c r="B1068" s="101"/>
      <c r="C1068" s="29"/>
      <c r="D1068" s="102"/>
      <c r="E1068" s="29"/>
      <c r="G1068" s="101"/>
      <c r="H1068" s="29"/>
      <c r="I1068" s="102"/>
      <c r="J1068" s="29"/>
    </row>
    <row r="1069" spans="2:10" x14ac:dyDescent="0.3">
      <c r="B1069" s="101"/>
      <c r="C1069" s="29"/>
      <c r="D1069" s="102"/>
      <c r="E1069" s="29"/>
      <c r="G1069" s="101"/>
      <c r="H1069" s="29"/>
      <c r="I1069" s="102"/>
      <c r="J1069" s="29"/>
    </row>
    <row r="1070" spans="2:10" x14ac:dyDescent="0.3">
      <c r="B1070" s="101"/>
      <c r="C1070" s="29"/>
      <c r="D1070" s="102"/>
      <c r="E1070" s="29"/>
      <c r="G1070" s="101"/>
      <c r="H1070" s="29"/>
      <c r="I1070" s="102"/>
      <c r="J1070" s="29"/>
    </row>
    <row r="1071" spans="2:10" x14ac:dyDescent="0.3">
      <c r="B1071" s="101"/>
      <c r="C1071" s="29"/>
      <c r="D1071" s="102"/>
      <c r="E1071" s="29"/>
      <c r="G1071" s="101"/>
      <c r="H1071" s="29"/>
      <c r="I1071" s="102"/>
      <c r="J1071" s="29"/>
    </row>
    <row r="1072" spans="2:10" x14ac:dyDescent="0.3">
      <c r="B1072" s="101"/>
      <c r="C1072" s="29"/>
      <c r="D1072" s="102"/>
      <c r="E1072" s="29"/>
      <c r="G1072" s="101"/>
      <c r="H1072" s="29"/>
      <c r="I1072" s="102"/>
      <c r="J1072" s="29"/>
    </row>
    <row r="1073" spans="2:10" x14ac:dyDescent="0.3">
      <c r="B1073" s="101"/>
      <c r="C1073" s="29"/>
      <c r="D1073" s="102"/>
      <c r="E1073" s="29"/>
      <c r="G1073" s="101"/>
      <c r="H1073" s="29"/>
      <c r="I1073" s="102"/>
      <c r="J1073" s="29"/>
    </row>
    <row r="1074" spans="2:10" x14ac:dyDescent="0.3">
      <c r="B1074" s="101"/>
      <c r="C1074" s="29"/>
      <c r="D1074" s="102"/>
      <c r="E1074" s="29"/>
      <c r="G1074" s="101"/>
      <c r="H1074" s="29"/>
      <c r="I1074" s="102"/>
      <c r="J1074" s="29"/>
    </row>
    <row r="1075" spans="2:10" x14ac:dyDescent="0.3">
      <c r="B1075" s="101"/>
      <c r="C1075" s="29"/>
      <c r="D1075" s="102"/>
      <c r="E1075" s="29"/>
      <c r="G1075" s="101"/>
      <c r="H1075" s="29"/>
      <c r="I1075" s="102"/>
      <c r="J1075" s="29"/>
    </row>
    <row r="1076" spans="2:10" x14ac:dyDescent="0.3">
      <c r="B1076" s="101"/>
      <c r="C1076" s="29"/>
      <c r="D1076" s="102"/>
      <c r="E1076" s="29"/>
      <c r="G1076" s="101"/>
      <c r="H1076" s="29"/>
      <c r="I1076" s="102"/>
      <c r="J1076" s="29"/>
    </row>
    <row r="1077" spans="2:10" x14ac:dyDescent="0.3">
      <c r="B1077" s="101"/>
      <c r="C1077" s="29"/>
      <c r="D1077" s="102"/>
      <c r="E1077" s="29"/>
      <c r="G1077" s="101"/>
      <c r="H1077" s="29"/>
      <c r="I1077" s="102"/>
      <c r="J1077" s="29"/>
    </row>
    <row r="1078" spans="2:10" x14ac:dyDescent="0.3">
      <c r="B1078" s="101"/>
      <c r="C1078" s="29"/>
      <c r="D1078" s="102"/>
      <c r="E1078" s="29"/>
      <c r="G1078" s="101"/>
      <c r="H1078" s="29"/>
      <c r="I1078" s="102"/>
      <c r="J1078" s="29"/>
    </row>
    <row r="1079" spans="2:10" x14ac:dyDescent="0.3">
      <c r="B1079" s="101"/>
      <c r="C1079" s="29"/>
      <c r="D1079" s="102"/>
      <c r="E1079" s="29"/>
      <c r="G1079" s="101"/>
      <c r="H1079" s="29"/>
      <c r="I1079" s="102"/>
      <c r="J1079" s="29"/>
    </row>
    <row r="1080" spans="2:10" x14ac:dyDescent="0.3">
      <c r="B1080" s="101"/>
      <c r="C1080" s="29"/>
      <c r="D1080" s="102"/>
      <c r="E1080" s="29"/>
      <c r="G1080" s="101"/>
      <c r="H1080" s="29"/>
      <c r="I1080" s="102"/>
      <c r="J1080" s="29"/>
    </row>
    <row r="1081" spans="2:10" x14ac:dyDescent="0.3">
      <c r="B1081" s="101"/>
      <c r="C1081" s="29"/>
      <c r="D1081" s="102"/>
      <c r="E1081" s="29"/>
      <c r="G1081" s="101"/>
      <c r="H1081" s="29"/>
      <c r="I1081" s="102"/>
      <c r="J1081" s="29"/>
    </row>
    <row r="1082" spans="2:10" x14ac:dyDescent="0.3">
      <c r="B1082" s="101"/>
      <c r="C1082" s="29"/>
      <c r="D1082" s="102"/>
      <c r="E1082" s="29"/>
      <c r="G1082" s="101"/>
      <c r="H1082" s="29"/>
      <c r="I1082" s="102"/>
      <c r="J1082" s="29"/>
    </row>
    <row r="1083" spans="2:10" x14ac:dyDescent="0.3">
      <c r="B1083" s="101"/>
      <c r="C1083" s="29"/>
      <c r="D1083" s="102"/>
      <c r="E1083" s="29"/>
      <c r="G1083" s="101"/>
      <c r="H1083" s="29"/>
      <c r="I1083" s="102"/>
      <c r="J1083" s="29"/>
    </row>
    <row r="1084" spans="2:10" x14ac:dyDescent="0.3">
      <c r="B1084" s="101"/>
      <c r="C1084" s="29"/>
      <c r="D1084" s="102"/>
      <c r="E1084" s="29"/>
      <c r="G1084" s="101"/>
      <c r="H1084" s="29"/>
      <c r="I1084" s="102"/>
      <c r="J1084" s="29"/>
    </row>
    <row r="1085" spans="2:10" x14ac:dyDescent="0.3">
      <c r="B1085" s="101"/>
      <c r="C1085" s="29"/>
      <c r="D1085" s="102"/>
      <c r="E1085" s="29"/>
      <c r="G1085" s="101"/>
      <c r="H1085" s="29"/>
      <c r="I1085" s="102"/>
      <c r="J1085" s="29"/>
    </row>
    <row r="1086" spans="2:10" x14ac:dyDescent="0.3">
      <c r="B1086" s="101"/>
      <c r="C1086" s="29"/>
      <c r="D1086" s="102"/>
      <c r="E1086" s="29"/>
      <c r="G1086" s="101"/>
      <c r="H1086" s="29"/>
      <c r="I1086" s="102"/>
      <c r="J1086" s="29"/>
    </row>
    <row r="1087" spans="2:10" x14ac:dyDescent="0.3">
      <c r="B1087" s="101"/>
      <c r="C1087" s="29"/>
      <c r="D1087" s="102"/>
      <c r="E1087" s="29"/>
      <c r="G1087" s="101"/>
      <c r="H1087" s="29"/>
      <c r="I1087" s="102"/>
      <c r="J1087" s="29"/>
    </row>
    <row r="1088" spans="2:10" x14ac:dyDescent="0.3">
      <c r="B1088" s="101"/>
      <c r="C1088" s="29"/>
      <c r="D1088" s="102"/>
      <c r="E1088" s="29"/>
      <c r="G1088" s="101"/>
      <c r="H1088" s="29"/>
      <c r="I1088" s="102"/>
      <c r="J1088" s="29"/>
    </row>
    <row r="1089" spans="2:10" x14ac:dyDescent="0.3">
      <c r="B1089" s="101"/>
      <c r="C1089" s="29"/>
      <c r="D1089" s="102"/>
      <c r="E1089" s="29"/>
      <c r="G1089" s="101"/>
      <c r="H1089" s="29"/>
      <c r="I1089" s="102"/>
      <c r="J1089" s="29"/>
    </row>
    <row r="1090" spans="2:10" x14ac:dyDescent="0.3">
      <c r="B1090" s="101"/>
      <c r="C1090" s="29"/>
      <c r="D1090" s="102"/>
      <c r="E1090" s="29"/>
      <c r="G1090" s="101"/>
      <c r="H1090" s="29"/>
      <c r="I1090" s="102"/>
      <c r="J1090" s="29"/>
    </row>
    <row r="1091" spans="2:10" x14ac:dyDescent="0.3">
      <c r="B1091" s="101"/>
      <c r="C1091" s="29"/>
      <c r="D1091" s="102"/>
      <c r="E1091" s="29"/>
      <c r="G1091" s="101"/>
      <c r="H1091" s="29"/>
      <c r="I1091" s="102"/>
      <c r="J1091" s="29"/>
    </row>
    <row r="1092" spans="2:10" x14ac:dyDescent="0.3">
      <c r="B1092" s="101"/>
      <c r="C1092" s="29"/>
      <c r="D1092" s="102"/>
      <c r="E1092" s="29"/>
      <c r="G1092" s="101"/>
      <c r="H1092" s="29"/>
      <c r="I1092" s="102"/>
      <c r="J1092" s="29"/>
    </row>
    <row r="1093" spans="2:10" x14ac:dyDescent="0.3">
      <c r="B1093" s="101"/>
      <c r="C1093" s="29"/>
      <c r="D1093" s="102"/>
      <c r="E1093" s="29"/>
      <c r="G1093" s="101"/>
      <c r="H1093" s="29"/>
      <c r="I1093" s="102"/>
      <c r="J1093" s="29"/>
    </row>
    <row r="1094" spans="2:10" x14ac:dyDescent="0.3">
      <c r="B1094" s="101"/>
      <c r="C1094" s="29"/>
      <c r="D1094" s="102"/>
      <c r="E1094" s="29"/>
      <c r="G1094" s="101"/>
      <c r="H1094" s="29"/>
      <c r="I1094" s="102"/>
      <c r="J1094" s="29"/>
    </row>
    <row r="1095" spans="2:10" x14ac:dyDescent="0.3">
      <c r="B1095" s="101"/>
      <c r="C1095" s="29"/>
      <c r="D1095" s="102"/>
      <c r="E1095" s="29"/>
      <c r="G1095" s="101"/>
      <c r="H1095" s="29"/>
      <c r="I1095" s="102"/>
      <c r="J1095" s="29"/>
    </row>
    <row r="1096" spans="2:10" x14ac:dyDescent="0.3">
      <c r="B1096" s="101"/>
      <c r="C1096" s="29"/>
      <c r="D1096" s="102"/>
      <c r="E1096" s="29"/>
      <c r="G1096" s="101"/>
      <c r="H1096" s="29"/>
      <c r="I1096" s="102"/>
      <c r="J1096" s="29"/>
    </row>
    <row r="1097" spans="2:10" x14ac:dyDescent="0.3">
      <c r="B1097" s="101"/>
      <c r="C1097" s="29"/>
      <c r="D1097" s="102"/>
      <c r="E1097" s="29"/>
      <c r="G1097" s="101"/>
      <c r="H1097" s="29"/>
      <c r="I1097" s="102"/>
      <c r="J1097" s="29"/>
    </row>
    <row r="1098" spans="2:10" x14ac:dyDescent="0.3">
      <c r="B1098" s="101"/>
      <c r="C1098" s="29"/>
      <c r="D1098" s="102"/>
      <c r="E1098" s="29"/>
      <c r="G1098" s="101"/>
      <c r="H1098" s="29"/>
      <c r="I1098" s="102"/>
      <c r="J1098" s="29"/>
    </row>
    <row r="1099" spans="2:10" x14ac:dyDescent="0.3">
      <c r="B1099" s="101"/>
      <c r="C1099" s="29"/>
      <c r="D1099" s="102"/>
      <c r="E1099" s="29"/>
      <c r="G1099" s="101"/>
      <c r="H1099" s="29"/>
      <c r="I1099" s="102"/>
      <c r="J1099" s="29"/>
    </row>
    <row r="1100" spans="2:10" x14ac:dyDescent="0.3">
      <c r="B1100" s="101"/>
      <c r="C1100" s="29"/>
      <c r="D1100" s="102"/>
      <c r="E1100" s="29"/>
      <c r="G1100" s="101"/>
      <c r="H1100" s="29"/>
      <c r="I1100" s="102"/>
      <c r="J1100" s="29"/>
    </row>
    <row r="1101" spans="2:10" x14ac:dyDescent="0.3">
      <c r="B1101" s="101"/>
      <c r="C1101" s="29"/>
      <c r="D1101" s="102"/>
      <c r="E1101" s="29"/>
      <c r="G1101" s="101"/>
      <c r="H1101" s="29"/>
      <c r="I1101" s="102"/>
      <c r="J1101" s="29"/>
    </row>
    <row r="1102" spans="2:10" x14ac:dyDescent="0.3">
      <c r="B1102" s="101"/>
      <c r="C1102" s="29"/>
      <c r="D1102" s="102"/>
      <c r="E1102" s="29"/>
      <c r="G1102" s="101"/>
      <c r="H1102" s="29"/>
      <c r="I1102" s="102"/>
      <c r="J1102" s="29"/>
    </row>
    <row r="1103" spans="2:10" x14ac:dyDescent="0.3">
      <c r="B1103" s="101"/>
      <c r="C1103" s="29"/>
      <c r="D1103" s="102"/>
      <c r="E1103" s="29"/>
      <c r="G1103" s="101"/>
      <c r="H1103" s="29"/>
      <c r="I1103" s="102"/>
      <c r="J1103" s="29"/>
    </row>
    <row r="1104" spans="2:10" x14ac:dyDescent="0.3">
      <c r="B1104" s="101"/>
      <c r="C1104" s="29"/>
      <c r="D1104" s="102"/>
      <c r="E1104" s="29"/>
      <c r="G1104" s="101"/>
      <c r="H1104" s="29"/>
      <c r="I1104" s="102"/>
      <c r="J1104" s="29"/>
    </row>
    <row r="1105" spans="2:10" x14ac:dyDescent="0.3">
      <c r="B1105" s="101"/>
      <c r="C1105" s="29"/>
      <c r="D1105" s="102"/>
      <c r="E1105" s="29"/>
      <c r="G1105" s="101"/>
      <c r="H1105" s="29"/>
      <c r="I1105" s="102"/>
      <c r="J1105" s="29"/>
    </row>
    <row r="1106" spans="2:10" x14ac:dyDescent="0.3">
      <c r="B1106" s="101"/>
      <c r="C1106" s="29"/>
      <c r="D1106" s="102"/>
      <c r="E1106" s="29"/>
      <c r="G1106" s="101"/>
      <c r="H1106" s="29"/>
      <c r="I1106" s="102"/>
      <c r="J1106" s="29"/>
    </row>
    <row r="1107" spans="2:10" x14ac:dyDescent="0.3">
      <c r="B1107" s="101"/>
      <c r="C1107" s="29"/>
      <c r="D1107" s="102"/>
      <c r="E1107" s="29"/>
      <c r="G1107" s="101"/>
      <c r="H1107" s="29"/>
      <c r="I1107" s="102"/>
      <c r="J1107" s="29"/>
    </row>
    <row r="1108" spans="2:10" x14ac:dyDescent="0.3">
      <c r="B1108" s="101"/>
      <c r="C1108" s="29"/>
      <c r="D1108" s="102"/>
      <c r="E1108" s="29"/>
      <c r="G1108" s="101"/>
      <c r="H1108" s="29"/>
      <c r="I1108" s="102"/>
      <c r="J1108" s="29"/>
    </row>
    <row r="1109" spans="2:10" x14ac:dyDescent="0.3">
      <c r="B1109" s="101"/>
      <c r="C1109" s="29"/>
      <c r="D1109" s="102"/>
      <c r="E1109" s="29"/>
      <c r="G1109" s="101"/>
      <c r="H1109" s="29"/>
      <c r="I1109" s="102"/>
      <c r="J1109" s="29"/>
    </row>
    <row r="1110" spans="2:10" x14ac:dyDescent="0.3">
      <c r="B1110" s="101"/>
      <c r="C1110" s="29"/>
      <c r="D1110" s="102"/>
      <c r="E1110" s="29"/>
      <c r="G1110" s="101"/>
      <c r="H1110" s="29"/>
      <c r="I1110" s="102"/>
      <c r="J1110" s="29"/>
    </row>
    <row r="1111" spans="2:10" x14ac:dyDescent="0.3">
      <c r="B1111" s="101"/>
      <c r="C1111" s="29"/>
      <c r="D1111" s="102"/>
      <c r="E1111" s="29"/>
      <c r="G1111" s="101"/>
      <c r="H1111" s="29"/>
      <c r="I1111" s="102"/>
      <c r="J1111" s="29"/>
    </row>
    <row r="1112" spans="2:10" x14ac:dyDescent="0.3">
      <c r="B1112" s="101"/>
      <c r="C1112" s="29"/>
      <c r="D1112" s="102"/>
      <c r="E1112" s="29"/>
      <c r="G1112" s="101"/>
      <c r="H1112" s="29"/>
      <c r="I1112" s="102"/>
      <c r="J1112" s="29"/>
    </row>
    <row r="1113" spans="2:10" x14ac:dyDescent="0.3">
      <c r="B1113" s="101"/>
      <c r="C1113" s="29"/>
      <c r="D1113" s="102"/>
      <c r="E1113" s="29"/>
      <c r="G1113" s="101"/>
      <c r="H1113" s="29"/>
      <c r="I1113" s="102"/>
      <c r="J1113" s="29"/>
    </row>
    <row r="1114" spans="2:10" x14ac:dyDescent="0.3">
      <c r="B1114" s="101"/>
      <c r="C1114" s="29"/>
      <c r="D1114" s="102"/>
      <c r="E1114" s="29"/>
      <c r="G1114" s="101"/>
      <c r="H1114" s="29"/>
      <c r="I1114" s="102"/>
      <c r="J1114" s="29"/>
    </row>
    <row r="1115" spans="2:10" x14ac:dyDescent="0.3">
      <c r="B1115" s="101"/>
      <c r="C1115" s="29"/>
      <c r="D1115" s="102"/>
      <c r="E1115" s="29"/>
      <c r="G1115" s="101"/>
      <c r="H1115" s="29"/>
      <c r="I1115" s="102"/>
      <c r="J1115" s="29"/>
    </row>
    <row r="1116" spans="2:10" x14ac:dyDescent="0.3">
      <c r="B1116" s="101"/>
      <c r="C1116" s="29"/>
      <c r="D1116" s="102"/>
      <c r="E1116" s="29"/>
      <c r="G1116" s="101"/>
      <c r="H1116" s="29"/>
      <c r="I1116" s="102"/>
      <c r="J1116" s="29"/>
    </row>
    <row r="1117" spans="2:10" x14ac:dyDescent="0.3">
      <c r="B1117" s="101"/>
      <c r="C1117" s="29"/>
      <c r="D1117" s="102"/>
      <c r="E1117" s="29"/>
      <c r="G1117" s="101"/>
      <c r="H1117" s="29"/>
      <c r="I1117" s="102"/>
      <c r="J1117" s="29"/>
    </row>
    <row r="1118" spans="2:10" x14ac:dyDescent="0.3">
      <c r="B1118" s="101"/>
      <c r="C1118" s="29"/>
      <c r="D1118" s="102"/>
      <c r="E1118" s="29"/>
      <c r="G1118" s="101"/>
      <c r="H1118" s="29"/>
      <c r="I1118" s="102"/>
      <c r="J1118" s="29"/>
    </row>
    <row r="1119" spans="2:10" x14ac:dyDescent="0.3">
      <c r="B1119" s="101"/>
      <c r="C1119" s="29"/>
      <c r="D1119" s="102"/>
      <c r="E1119" s="29"/>
      <c r="G1119" s="101"/>
      <c r="H1119" s="29"/>
      <c r="I1119" s="102"/>
      <c r="J1119" s="29"/>
    </row>
    <row r="1120" spans="2:10" x14ac:dyDescent="0.3">
      <c r="B1120" s="101"/>
      <c r="C1120" s="29"/>
      <c r="D1120" s="102"/>
      <c r="E1120" s="29"/>
      <c r="G1120" s="101"/>
      <c r="H1120" s="29"/>
      <c r="I1120" s="102"/>
      <c r="J1120" s="29"/>
    </row>
    <row r="1121" spans="2:10" x14ac:dyDescent="0.3">
      <c r="B1121" s="101"/>
      <c r="C1121" s="29"/>
      <c r="D1121" s="102"/>
      <c r="E1121" s="29"/>
      <c r="G1121" s="101"/>
      <c r="H1121" s="29"/>
      <c r="I1121" s="102"/>
      <c r="J1121" s="29"/>
    </row>
    <row r="1122" spans="2:10" x14ac:dyDescent="0.3">
      <c r="B1122" s="101"/>
      <c r="C1122" s="29"/>
      <c r="D1122" s="102"/>
      <c r="E1122" s="29"/>
      <c r="G1122" s="101"/>
      <c r="H1122" s="29"/>
      <c r="I1122" s="102"/>
      <c r="J1122" s="29"/>
    </row>
    <row r="1123" spans="2:10" x14ac:dyDescent="0.3">
      <c r="B1123" s="101"/>
      <c r="C1123" s="29"/>
      <c r="D1123" s="102"/>
      <c r="E1123" s="29"/>
      <c r="G1123" s="101"/>
      <c r="H1123" s="29"/>
      <c r="I1123" s="102"/>
      <c r="J1123" s="29"/>
    </row>
    <row r="1124" spans="2:10" x14ac:dyDescent="0.3">
      <c r="B1124" s="101"/>
      <c r="C1124" s="29"/>
      <c r="D1124" s="102"/>
      <c r="E1124" s="29"/>
      <c r="G1124" s="101"/>
      <c r="H1124" s="29"/>
      <c r="I1124" s="102"/>
      <c r="J1124" s="29"/>
    </row>
    <row r="1125" spans="2:10" x14ac:dyDescent="0.3">
      <c r="B1125" s="101"/>
      <c r="C1125" s="29"/>
      <c r="D1125" s="102"/>
      <c r="E1125" s="29"/>
      <c r="G1125" s="101"/>
      <c r="H1125" s="29"/>
      <c r="I1125" s="102"/>
      <c r="J1125" s="29"/>
    </row>
    <row r="1126" spans="2:10" x14ac:dyDescent="0.3">
      <c r="B1126" s="101"/>
      <c r="C1126" s="29"/>
      <c r="D1126" s="102"/>
      <c r="E1126" s="29"/>
      <c r="G1126" s="101"/>
      <c r="H1126" s="29"/>
      <c r="I1126" s="102"/>
      <c r="J1126" s="29"/>
    </row>
    <row r="1127" spans="2:10" x14ac:dyDescent="0.3">
      <c r="B1127" s="101"/>
      <c r="C1127" s="29"/>
      <c r="D1127" s="102"/>
      <c r="E1127" s="29"/>
      <c r="G1127" s="101"/>
      <c r="H1127" s="29"/>
      <c r="I1127" s="102"/>
      <c r="J1127" s="29"/>
    </row>
    <row r="1128" spans="2:10" x14ac:dyDescent="0.3">
      <c r="B1128" s="101"/>
      <c r="C1128" s="29"/>
      <c r="D1128" s="102"/>
      <c r="E1128" s="29"/>
      <c r="G1128" s="101"/>
      <c r="H1128" s="29"/>
      <c r="I1128" s="102"/>
      <c r="J1128" s="29"/>
    </row>
    <row r="1129" spans="2:10" x14ac:dyDescent="0.3">
      <c r="B1129" s="101"/>
      <c r="C1129" s="29"/>
      <c r="D1129" s="102"/>
      <c r="E1129" s="29"/>
      <c r="G1129" s="101"/>
      <c r="H1129" s="29"/>
      <c r="I1129" s="102"/>
      <c r="J1129" s="29"/>
    </row>
    <row r="1130" spans="2:10" x14ac:dyDescent="0.3">
      <c r="B1130" s="101"/>
      <c r="C1130" s="29"/>
      <c r="D1130" s="102"/>
      <c r="E1130" s="29"/>
      <c r="G1130" s="101"/>
      <c r="H1130" s="29"/>
      <c r="I1130" s="102"/>
      <c r="J1130" s="29"/>
    </row>
    <row r="1131" spans="2:10" x14ac:dyDescent="0.3">
      <c r="B1131" s="101"/>
      <c r="C1131" s="29"/>
      <c r="D1131" s="102"/>
      <c r="E1131" s="29"/>
      <c r="G1131" s="101"/>
      <c r="H1131" s="29"/>
      <c r="I1131" s="102"/>
      <c r="J1131" s="29"/>
    </row>
    <row r="1132" spans="2:10" x14ac:dyDescent="0.3">
      <c r="B1132" s="101"/>
      <c r="C1132" s="29"/>
      <c r="D1132" s="102"/>
      <c r="E1132" s="29"/>
      <c r="G1132" s="101"/>
      <c r="H1132" s="29"/>
      <c r="I1132" s="102"/>
      <c r="J1132" s="29"/>
    </row>
    <row r="1133" spans="2:10" x14ac:dyDescent="0.3">
      <c r="B1133" s="101"/>
      <c r="C1133" s="29"/>
      <c r="D1133" s="102"/>
      <c r="E1133" s="29"/>
      <c r="G1133" s="101"/>
      <c r="H1133" s="29"/>
      <c r="I1133" s="102"/>
      <c r="J1133" s="29"/>
    </row>
    <row r="1134" spans="2:10" x14ac:dyDescent="0.3">
      <c r="B1134" s="101"/>
      <c r="C1134" s="29"/>
      <c r="D1134" s="102"/>
      <c r="E1134" s="29"/>
      <c r="G1134" s="101"/>
      <c r="H1134" s="29"/>
      <c r="I1134" s="102"/>
      <c r="J1134" s="29"/>
    </row>
    <row r="1135" spans="2:10" x14ac:dyDescent="0.3">
      <c r="B1135" s="101"/>
      <c r="C1135" s="29"/>
      <c r="D1135" s="102"/>
      <c r="E1135" s="29"/>
      <c r="G1135" s="101"/>
      <c r="H1135" s="29"/>
      <c r="I1135" s="102"/>
      <c r="J1135" s="29"/>
    </row>
    <row r="1136" spans="2:10" x14ac:dyDescent="0.3">
      <c r="B1136" s="101"/>
      <c r="C1136" s="29"/>
      <c r="D1136" s="102"/>
      <c r="E1136" s="29"/>
      <c r="G1136" s="101"/>
      <c r="H1136" s="29"/>
      <c r="I1136" s="102"/>
      <c r="J1136" s="29"/>
    </row>
    <row r="1137" spans="2:10" x14ac:dyDescent="0.3">
      <c r="B1137" s="101"/>
      <c r="C1137" s="29"/>
      <c r="D1137" s="102"/>
      <c r="E1137" s="29"/>
      <c r="G1137" s="101"/>
      <c r="H1137" s="29"/>
      <c r="I1137" s="102"/>
      <c r="J1137" s="29"/>
    </row>
    <row r="1138" spans="2:10" x14ac:dyDescent="0.3">
      <c r="B1138" s="101"/>
      <c r="C1138" s="29"/>
      <c r="D1138" s="102"/>
      <c r="E1138" s="29"/>
      <c r="G1138" s="101"/>
      <c r="H1138" s="29"/>
      <c r="I1138" s="102"/>
      <c r="J1138" s="29"/>
    </row>
    <row r="1139" spans="2:10" x14ac:dyDescent="0.3">
      <c r="B1139" s="101"/>
      <c r="C1139" s="29"/>
      <c r="D1139" s="102"/>
      <c r="E1139" s="29"/>
      <c r="G1139" s="101"/>
      <c r="H1139" s="29"/>
      <c r="I1139" s="102"/>
      <c r="J1139" s="29"/>
    </row>
    <row r="1140" spans="2:10" x14ac:dyDescent="0.3">
      <c r="B1140" s="101"/>
      <c r="C1140" s="29"/>
      <c r="D1140" s="102"/>
      <c r="E1140" s="29"/>
      <c r="G1140" s="101"/>
      <c r="H1140" s="29"/>
      <c r="I1140" s="102"/>
      <c r="J1140" s="29"/>
    </row>
    <row r="1141" spans="2:10" x14ac:dyDescent="0.3">
      <c r="B1141" s="101"/>
      <c r="C1141" s="29"/>
      <c r="D1141" s="102"/>
      <c r="E1141" s="29"/>
      <c r="G1141" s="101"/>
      <c r="H1141" s="29"/>
      <c r="I1141" s="102"/>
      <c r="J1141" s="29"/>
    </row>
    <row r="1142" spans="2:10" x14ac:dyDescent="0.3">
      <c r="B1142" s="101"/>
      <c r="C1142" s="29"/>
      <c r="D1142" s="102"/>
      <c r="E1142" s="29"/>
      <c r="G1142" s="101"/>
      <c r="H1142" s="29"/>
      <c r="I1142" s="102"/>
      <c r="J1142" s="29"/>
    </row>
    <row r="1143" spans="2:10" x14ac:dyDescent="0.3">
      <c r="B1143" s="101"/>
      <c r="C1143" s="29"/>
      <c r="D1143" s="102"/>
      <c r="E1143" s="29"/>
      <c r="G1143" s="101"/>
      <c r="H1143" s="29"/>
      <c r="I1143" s="102"/>
      <c r="J1143" s="29"/>
    </row>
    <row r="1144" spans="2:10" x14ac:dyDescent="0.3">
      <c r="B1144" s="101"/>
      <c r="C1144" s="29"/>
      <c r="D1144" s="102"/>
      <c r="E1144" s="29"/>
      <c r="G1144" s="101"/>
      <c r="H1144" s="29"/>
      <c r="I1144" s="102"/>
      <c r="J1144" s="29"/>
    </row>
    <row r="1145" spans="2:10" x14ac:dyDescent="0.3">
      <c r="B1145" s="101"/>
      <c r="C1145" s="29"/>
      <c r="D1145" s="102"/>
      <c r="E1145" s="29"/>
      <c r="G1145" s="101"/>
      <c r="H1145" s="29"/>
      <c r="I1145" s="102"/>
      <c r="J1145" s="29"/>
    </row>
    <row r="1146" spans="2:10" x14ac:dyDescent="0.3">
      <c r="B1146" s="101"/>
      <c r="C1146" s="29"/>
      <c r="D1146" s="102"/>
      <c r="E1146" s="29"/>
      <c r="G1146" s="101"/>
      <c r="H1146" s="29"/>
      <c r="I1146" s="102"/>
      <c r="J1146" s="29"/>
    </row>
    <row r="1147" spans="2:10" x14ac:dyDescent="0.3">
      <c r="B1147" s="101"/>
      <c r="C1147" s="29"/>
      <c r="D1147" s="102"/>
      <c r="E1147" s="29"/>
      <c r="G1147" s="101"/>
      <c r="H1147" s="29"/>
      <c r="I1147" s="102"/>
      <c r="J1147" s="29"/>
    </row>
    <row r="1148" spans="2:10" x14ac:dyDescent="0.3">
      <c r="B1148" s="101"/>
      <c r="C1148" s="29"/>
      <c r="D1148" s="102"/>
      <c r="E1148" s="29"/>
      <c r="G1148" s="101"/>
      <c r="H1148" s="29"/>
      <c r="I1148" s="102"/>
      <c r="J1148" s="29"/>
    </row>
    <row r="1149" spans="2:10" x14ac:dyDescent="0.3">
      <c r="B1149" s="101"/>
      <c r="C1149" s="29"/>
      <c r="D1149" s="102"/>
      <c r="E1149" s="29"/>
      <c r="G1149" s="101"/>
      <c r="H1149" s="29"/>
      <c r="I1149" s="102"/>
      <c r="J1149" s="29"/>
    </row>
    <row r="1150" spans="2:10" x14ac:dyDescent="0.3">
      <c r="B1150" s="101"/>
      <c r="C1150" s="29"/>
      <c r="D1150" s="102"/>
      <c r="E1150" s="29"/>
      <c r="G1150" s="101"/>
      <c r="H1150" s="29"/>
      <c r="I1150" s="102"/>
      <c r="J1150" s="29"/>
    </row>
    <row r="1151" spans="2:10" x14ac:dyDescent="0.3">
      <c r="B1151" s="101"/>
      <c r="C1151" s="29"/>
      <c r="D1151" s="102"/>
      <c r="E1151" s="29"/>
      <c r="G1151" s="101"/>
      <c r="H1151" s="29"/>
      <c r="I1151" s="102"/>
      <c r="J1151" s="29"/>
    </row>
    <row r="1152" spans="2:10" x14ac:dyDescent="0.3">
      <c r="B1152" s="101"/>
      <c r="C1152" s="29"/>
      <c r="D1152" s="102"/>
      <c r="E1152" s="29"/>
      <c r="G1152" s="101"/>
      <c r="H1152" s="29"/>
      <c r="I1152" s="102"/>
      <c r="J1152" s="29"/>
    </row>
    <row r="1153" spans="2:10" x14ac:dyDescent="0.3">
      <c r="B1153" s="101"/>
      <c r="C1153" s="29"/>
      <c r="D1153" s="102"/>
      <c r="E1153" s="29"/>
      <c r="G1153" s="101"/>
      <c r="H1153" s="29"/>
      <c r="I1153" s="102"/>
      <c r="J1153" s="29"/>
    </row>
    <row r="1154" spans="2:10" x14ac:dyDescent="0.3">
      <c r="B1154" s="101"/>
      <c r="C1154" s="29"/>
      <c r="D1154" s="102"/>
      <c r="E1154" s="29"/>
      <c r="G1154" s="101"/>
      <c r="H1154" s="29"/>
      <c r="I1154" s="102"/>
      <c r="J1154" s="29"/>
    </row>
    <row r="1155" spans="2:10" x14ac:dyDescent="0.3">
      <c r="B1155" s="101"/>
      <c r="C1155" s="29"/>
      <c r="D1155" s="102"/>
      <c r="E1155" s="29"/>
      <c r="G1155" s="101"/>
      <c r="H1155" s="29"/>
      <c r="I1155" s="102"/>
      <c r="J1155" s="29"/>
    </row>
    <row r="1156" spans="2:10" x14ac:dyDescent="0.3">
      <c r="B1156" s="101"/>
      <c r="C1156" s="29"/>
      <c r="D1156" s="102"/>
      <c r="E1156" s="29"/>
      <c r="G1156" s="101"/>
      <c r="H1156" s="29"/>
      <c r="I1156" s="102"/>
      <c r="J1156" s="29"/>
    </row>
    <row r="1157" spans="2:10" x14ac:dyDescent="0.3">
      <c r="B1157" s="101"/>
      <c r="C1157" s="29"/>
      <c r="D1157" s="102"/>
      <c r="E1157" s="29"/>
      <c r="G1157" s="101"/>
      <c r="H1157" s="29"/>
      <c r="I1157" s="102"/>
      <c r="J1157" s="29"/>
    </row>
    <row r="1158" spans="2:10" x14ac:dyDescent="0.3">
      <c r="B1158" s="101"/>
      <c r="C1158" s="29"/>
      <c r="D1158" s="102"/>
      <c r="E1158" s="29"/>
      <c r="G1158" s="101"/>
      <c r="H1158" s="29"/>
      <c r="I1158" s="102"/>
      <c r="J1158" s="29"/>
    </row>
    <row r="1159" spans="2:10" x14ac:dyDescent="0.3">
      <c r="B1159" s="101"/>
      <c r="C1159" s="29"/>
      <c r="D1159" s="102"/>
      <c r="E1159" s="29"/>
      <c r="G1159" s="101"/>
      <c r="H1159" s="29"/>
      <c r="I1159" s="102"/>
      <c r="J1159" s="29"/>
    </row>
    <row r="1160" spans="2:10" x14ac:dyDescent="0.3">
      <c r="B1160" s="101"/>
      <c r="C1160" s="29"/>
      <c r="D1160" s="102"/>
      <c r="E1160" s="29"/>
      <c r="G1160" s="101"/>
      <c r="H1160" s="29"/>
      <c r="I1160" s="102"/>
      <c r="J1160" s="29"/>
    </row>
    <row r="1161" spans="2:10" x14ac:dyDescent="0.3">
      <c r="B1161" s="101"/>
      <c r="C1161" s="29"/>
      <c r="D1161" s="102"/>
      <c r="E1161" s="29"/>
      <c r="G1161" s="101"/>
      <c r="H1161" s="29"/>
      <c r="I1161" s="102"/>
      <c r="J1161" s="29"/>
    </row>
    <row r="1162" spans="2:10" x14ac:dyDescent="0.3">
      <c r="B1162" s="101"/>
      <c r="C1162" s="29"/>
      <c r="D1162" s="102"/>
      <c r="E1162" s="29"/>
      <c r="G1162" s="101"/>
      <c r="H1162" s="29"/>
      <c r="I1162" s="102"/>
      <c r="J1162" s="29"/>
    </row>
    <row r="1163" spans="2:10" x14ac:dyDescent="0.3">
      <c r="B1163" s="101"/>
      <c r="C1163" s="29"/>
      <c r="D1163" s="102"/>
      <c r="E1163" s="29"/>
      <c r="G1163" s="101"/>
      <c r="H1163" s="29"/>
      <c r="I1163" s="102"/>
      <c r="J1163" s="29"/>
    </row>
    <row r="1164" spans="2:10" x14ac:dyDescent="0.3">
      <c r="B1164" s="101"/>
      <c r="C1164" s="29"/>
      <c r="D1164" s="102"/>
      <c r="E1164" s="29"/>
      <c r="G1164" s="101"/>
      <c r="H1164" s="29"/>
      <c r="I1164" s="102"/>
      <c r="J1164" s="29"/>
    </row>
    <row r="1165" spans="2:10" x14ac:dyDescent="0.3">
      <c r="B1165" s="101"/>
      <c r="C1165" s="29"/>
      <c r="D1165" s="102"/>
      <c r="E1165" s="29"/>
      <c r="G1165" s="101"/>
      <c r="H1165" s="29"/>
      <c r="I1165" s="102"/>
      <c r="J1165" s="29"/>
    </row>
    <row r="1166" spans="2:10" x14ac:dyDescent="0.3">
      <c r="B1166" s="101"/>
      <c r="C1166" s="29"/>
      <c r="D1166" s="102"/>
      <c r="E1166" s="29"/>
      <c r="G1166" s="101"/>
      <c r="H1166" s="29"/>
      <c r="I1166" s="102"/>
      <c r="J1166" s="29"/>
    </row>
    <row r="1167" spans="2:10" x14ac:dyDescent="0.3">
      <c r="B1167" s="101"/>
      <c r="C1167" s="29"/>
      <c r="D1167" s="102"/>
      <c r="E1167" s="29"/>
      <c r="G1167" s="101"/>
      <c r="H1167" s="29"/>
      <c r="I1167" s="102"/>
      <c r="J1167" s="29"/>
    </row>
    <row r="1168" spans="2:10" x14ac:dyDescent="0.3">
      <c r="B1168" s="101"/>
      <c r="C1168" s="29"/>
      <c r="D1168" s="102"/>
      <c r="E1168" s="29"/>
      <c r="G1168" s="101"/>
      <c r="H1168" s="29"/>
      <c r="I1168" s="102"/>
      <c r="J1168" s="29"/>
    </row>
    <row r="1169" spans="2:10" x14ac:dyDescent="0.3">
      <c r="B1169" s="101"/>
      <c r="C1169" s="29"/>
      <c r="D1169" s="102"/>
      <c r="E1169" s="29"/>
      <c r="G1169" s="101"/>
      <c r="H1169" s="29"/>
      <c r="I1169" s="102"/>
      <c r="J1169" s="29"/>
    </row>
    <row r="1170" spans="2:10" x14ac:dyDescent="0.3">
      <c r="B1170" s="101"/>
      <c r="C1170" s="29"/>
      <c r="D1170" s="102"/>
      <c r="E1170" s="29"/>
      <c r="G1170" s="101"/>
      <c r="H1170" s="29"/>
      <c r="I1170" s="102"/>
      <c r="J1170" s="29"/>
    </row>
    <row r="1171" spans="2:10" x14ac:dyDescent="0.3">
      <c r="B1171" s="101"/>
      <c r="C1171" s="29"/>
      <c r="D1171" s="102"/>
      <c r="E1171" s="29"/>
      <c r="G1171" s="101"/>
      <c r="H1171" s="29"/>
      <c r="I1171" s="102"/>
      <c r="J1171" s="29"/>
    </row>
    <row r="1172" spans="2:10" x14ac:dyDescent="0.3">
      <c r="B1172" s="101"/>
      <c r="C1172" s="29"/>
      <c r="D1172" s="102"/>
      <c r="E1172" s="29"/>
      <c r="G1172" s="101"/>
      <c r="H1172" s="29"/>
      <c r="I1172" s="102"/>
      <c r="J1172" s="29"/>
    </row>
    <row r="1173" spans="2:10" x14ac:dyDescent="0.3">
      <c r="B1173" s="101"/>
      <c r="C1173" s="29"/>
      <c r="D1173" s="102"/>
      <c r="E1173" s="29"/>
      <c r="G1173" s="101"/>
      <c r="H1173" s="29"/>
      <c r="I1173" s="102"/>
      <c r="J1173" s="29"/>
    </row>
    <row r="1174" spans="2:10" x14ac:dyDescent="0.3">
      <c r="B1174" s="101"/>
      <c r="C1174" s="29"/>
      <c r="D1174" s="102"/>
      <c r="E1174" s="29"/>
      <c r="G1174" s="101"/>
      <c r="H1174" s="29"/>
      <c r="I1174" s="102"/>
      <c r="J1174" s="29"/>
    </row>
    <row r="1175" spans="2:10" x14ac:dyDescent="0.3">
      <c r="B1175" s="101"/>
      <c r="C1175" s="29"/>
      <c r="D1175" s="102"/>
      <c r="E1175" s="29"/>
      <c r="G1175" s="101"/>
      <c r="H1175" s="29"/>
      <c r="I1175" s="102"/>
      <c r="J1175" s="29"/>
    </row>
    <row r="1176" spans="2:10" x14ac:dyDescent="0.3">
      <c r="B1176" s="101"/>
      <c r="C1176" s="29"/>
      <c r="D1176" s="102"/>
      <c r="E1176" s="29"/>
      <c r="G1176" s="101"/>
      <c r="H1176" s="29"/>
      <c r="I1176" s="102"/>
      <c r="J1176" s="29"/>
    </row>
    <row r="1177" spans="2:10" x14ac:dyDescent="0.3">
      <c r="B1177" s="101"/>
      <c r="C1177" s="29"/>
      <c r="D1177" s="102"/>
      <c r="E1177" s="29"/>
      <c r="G1177" s="101"/>
      <c r="H1177" s="29"/>
      <c r="I1177" s="102"/>
      <c r="J1177" s="29"/>
    </row>
    <row r="1178" spans="2:10" x14ac:dyDescent="0.3">
      <c r="B1178" s="101"/>
      <c r="C1178" s="29"/>
      <c r="D1178" s="102"/>
      <c r="E1178" s="29"/>
      <c r="G1178" s="101"/>
      <c r="H1178" s="29"/>
      <c r="I1178" s="102"/>
      <c r="J1178" s="29"/>
    </row>
    <row r="1179" spans="2:10" x14ac:dyDescent="0.3">
      <c r="B1179" s="101"/>
      <c r="C1179" s="29"/>
      <c r="D1179" s="102"/>
      <c r="E1179" s="29"/>
      <c r="G1179" s="101"/>
      <c r="H1179" s="29"/>
      <c r="I1179" s="102"/>
      <c r="J1179" s="29"/>
    </row>
    <row r="1180" spans="2:10" x14ac:dyDescent="0.3">
      <c r="B1180" s="101"/>
      <c r="C1180" s="29"/>
      <c r="D1180" s="102"/>
      <c r="E1180" s="29"/>
      <c r="G1180" s="101"/>
      <c r="H1180" s="29"/>
      <c r="I1180" s="102"/>
      <c r="J1180" s="29"/>
    </row>
    <row r="1181" spans="2:10" x14ac:dyDescent="0.3">
      <c r="B1181" s="101"/>
      <c r="C1181" s="29"/>
      <c r="D1181" s="102"/>
      <c r="E1181" s="29"/>
      <c r="G1181" s="101"/>
      <c r="H1181" s="29"/>
      <c r="I1181" s="102"/>
      <c r="J1181" s="29"/>
    </row>
    <row r="1182" spans="2:10" x14ac:dyDescent="0.3">
      <c r="B1182" s="101"/>
      <c r="C1182" s="29"/>
      <c r="D1182" s="102"/>
      <c r="E1182" s="29"/>
      <c r="G1182" s="101"/>
      <c r="H1182" s="29"/>
      <c r="I1182" s="102"/>
      <c r="J1182" s="29"/>
    </row>
    <row r="1183" spans="2:10" x14ac:dyDescent="0.3">
      <c r="B1183" s="101"/>
      <c r="C1183" s="29"/>
      <c r="D1183" s="102"/>
      <c r="E1183" s="29"/>
      <c r="G1183" s="101"/>
      <c r="H1183" s="29"/>
      <c r="I1183" s="102"/>
      <c r="J1183" s="29"/>
    </row>
    <row r="1184" spans="2:10" x14ac:dyDescent="0.3">
      <c r="B1184" s="101"/>
      <c r="C1184" s="29"/>
      <c r="D1184" s="102"/>
      <c r="E1184" s="29"/>
      <c r="G1184" s="101"/>
      <c r="H1184" s="29"/>
      <c r="I1184" s="102"/>
      <c r="J1184" s="29"/>
    </row>
    <row r="1185" spans="2:10" x14ac:dyDescent="0.3">
      <c r="B1185" s="101"/>
      <c r="C1185" s="29"/>
      <c r="D1185" s="102"/>
      <c r="E1185" s="29"/>
      <c r="G1185" s="101"/>
      <c r="H1185" s="29"/>
      <c r="I1185" s="102"/>
      <c r="J1185" s="29"/>
    </row>
    <row r="1186" spans="2:10" x14ac:dyDescent="0.3">
      <c r="B1186" s="101"/>
      <c r="C1186" s="29"/>
      <c r="D1186" s="102"/>
      <c r="E1186" s="29"/>
      <c r="G1186" s="101"/>
      <c r="H1186" s="29"/>
      <c r="I1186" s="102"/>
      <c r="J1186" s="29"/>
    </row>
    <row r="1187" spans="2:10" x14ac:dyDescent="0.3">
      <c r="B1187" s="101"/>
      <c r="C1187" s="29"/>
      <c r="D1187" s="102"/>
      <c r="E1187" s="29"/>
      <c r="G1187" s="101"/>
      <c r="H1187" s="29"/>
      <c r="I1187" s="102"/>
      <c r="J1187" s="29"/>
    </row>
    <row r="1188" spans="2:10" x14ac:dyDescent="0.3">
      <c r="B1188" s="101"/>
      <c r="C1188" s="29"/>
      <c r="D1188" s="102"/>
      <c r="E1188" s="29"/>
      <c r="G1188" s="101"/>
      <c r="H1188" s="29"/>
      <c r="I1188" s="102"/>
      <c r="J1188" s="29"/>
    </row>
    <row r="1189" spans="2:10" x14ac:dyDescent="0.3">
      <c r="B1189" s="101"/>
      <c r="C1189" s="29"/>
      <c r="D1189" s="102"/>
      <c r="E1189" s="29"/>
      <c r="G1189" s="101"/>
      <c r="H1189" s="29"/>
      <c r="I1189" s="102"/>
      <c r="J1189" s="29"/>
    </row>
    <row r="1190" spans="2:10" x14ac:dyDescent="0.3">
      <c r="B1190" s="101"/>
      <c r="C1190" s="29"/>
      <c r="D1190" s="102"/>
      <c r="E1190" s="29"/>
      <c r="G1190" s="101"/>
      <c r="H1190" s="29"/>
      <c r="I1190" s="102"/>
      <c r="J1190" s="29"/>
    </row>
    <row r="1191" spans="2:10" x14ac:dyDescent="0.3">
      <c r="B1191" s="101"/>
      <c r="C1191" s="29"/>
      <c r="D1191" s="102"/>
      <c r="E1191" s="29"/>
      <c r="G1191" s="101"/>
      <c r="H1191" s="29"/>
      <c r="I1191" s="102"/>
      <c r="J1191" s="29"/>
    </row>
    <row r="1192" spans="2:10" x14ac:dyDescent="0.3">
      <c r="B1192" s="101"/>
      <c r="C1192" s="29"/>
      <c r="D1192" s="102"/>
      <c r="E1192" s="29"/>
      <c r="G1192" s="101"/>
      <c r="H1192" s="29"/>
      <c r="I1192" s="102"/>
      <c r="J1192" s="29"/>
    </row>
    <row r="1193" spans="2:10" x14ac:dyDescent="0.3">
      <c r="B1193" s="101"/>
      <c r="C1193" s="29"/>
      <c r="D1193" s="102"/>
      <c r="E1193" s="29"/>
      <c r="G1193" s="101"/>
      <c r="H1193" s="29"/>
      <c r="I1193" s="102"/>
      <c r="J1193" s="29"/>
    </row>
    <row r="1194" spans="2:10" x14ac:dyDescent="0.3">
      <c r="B1194" s="101"/>
      <c r="C1194" s="29"/>
      <c r="D1194" s="102"/>
      <c r="E1194" s="29"/>
      <c r="G1194" s="101"/>
      <c r="H1194" s="29"/>
      <c r="I1194" s="102"/>
      <c r="J1194" s="29"/>
    </row>
    <row r="1195" spans="2:10" x14ac:dyDescent="0.3">
      <c r="B1195" s="101"/>
      <c r="C1195" s="29"/>
      <c r="D1195" s="102"/>
      <c r="E1195" s="29"/>
      <c r="G1195" s="101"/>
      <c r="H1195" s="29"/>
      <c r="I1195" s="102"/>
      <c r="J1195" s="29"/>
    </row>
    <row r="1196" spans="2:10" x14ac:dyDescent="0.3">
      <c r="B1196" s="101"/>
      <c r="C1196" s="29"/>
      <c r="D1196" s="102"/>
      <c r="E1196" s="29"/>
      <c r="G1196" s="101"/>
      <c r="H1196" s="29"/>
      <c r="I1196" s="102"/>
      <c r="J1196" s="29"/>
    </row>
    <row r="1197" spans="2:10" x14ac:dyDescent="0.3">
      <c r="B1197" s="101"/>
      <c r="C1197" s="29"/>
      <c r="D1197" s="102"/>
      <c r="E1197" s="29"/>
      <c r="G1197" s="101"/>
      <c r="H1197" s="29"/>
      <c r="I1197" s="102"/>
      <c r="J1197" s="29"/>
    </row>
    <row r="1198" spans="2:10" x14ac:dyDescent="0.3">
      <c r="B1198" s="101"/>
      <c r="C1198" s="29"/>
      <c r="D1198" s="102"/>
      <c r="E1198" s="29"/>
      <c r="G1198" s="101"/>
      <c r="H1198" s="29"/>
      <c r="I1198" s="102"/>
      <c r="J1198" s="29"/>
    </row>
    <row r="1199" spans="2:10" x14ac:dyDescent="0.3">
      <c r="B1199" s="101"/>
      <c r="C1199" s="29"/>
      <c r="D1199" s="102"/>
      <c r="E1199" s="29"/>
      <c r="G1199" s="101"/>
      <c r="H1199" s="29"/>
      <c r="I1199" s="102"/>
      <c r="J1199" s="29"/>
    </row>
    <row r="1200" spans="2:10" x14ac:dyDescent="0.3">
      <c r="B1200" s="101"/>
      <c r="C1200" s="29"/>
      <c r="D1200" s="102"/>
      <c r="E1200" s="29"/>
      <c r="G1200" s="101"/>
      <c r="H1200" s="29"/>
      <c r="I1200" s="102"/>
      <c r="J1200" s="29"/>
    </row>
    <row r="1201" spans="2:10" x14ac:dyDescent="0.3">
      <c r="B1201" s="101"/>
      <c r="C1201" s="29"/>
      <c r="D1201" s="102"/>
      <c r="E1201" s="29"/>
      <c r="G1201" s="101"/>
      <c r="H1201" s="29"/>
      <c r="I1201" s="102"/>
      <c r="J1201" s="29"/>
    </row>
    <row r="1202" spans="2:10" x14ac:dyDescent="0.3">
      <c r="B1202" s="101"/>
      <c r="C1202" s="29"/>
      <c r="D1202" s="102"/>
      <c r="E1202" s="29"/>
      <c r="G1202" s="101"/>
      <c r="H1202" s="29"/>
      <c r="I1202" s="102"/>
      <c r="J1202" s="29"/>
    </row>
    <row r="1203" spans="2:10" x14ac:dyDescent="0.3">
      <c r="B1203" s="101"/>
      <c r="C1203" s="29"/>
      <c r="D1203" s="102"/>
      <c r="E1203" s="29"/>
      <c r="G1203" s="101"/>
      <c r="H1203" s="29"/>
      <c r="I1203" s="102"/>
      <c r="J1203" s="29"/>
    </row>
    <row r="1204" spans="2:10" x14ac:dyDescent="0.3">
      <c r="B1204" s="101"/>
      <c r="C1204" s="29"/>
      <c r="D1204" s="102"/>
      <c r="E1204" s="29"/>
      <c r="G1204" s="101"/>
      <c r="H1204" s="29"/>
      <c r="I1204" s="102"/>
      <c r="J1204" s="29"/>
    </row>
    <row r="1205" spans="2:10" x14ac:dyDescent="0.3">
      <c r="B1205" s="101"/>
      <c r="C1205" s="29"/>
      <c r="D1205" s="102"/>
      <c r="E1205" s="29"/>
      <c r="G1205" s="101"/>
      <c r="H1205" s="29"/>
      <c r="I1205" s="102"/>
      <c r="J1205" s="29"/>
    </row>
    <row r="1206" spans="2:10" x14ac:dyDescent="0.3">
      <c r="B1206" s="101"/>
      <c r="C1206" s="29"/>
      <c r="D1206" s="102"/>
      <c r="E1206" s="29"/>
      <c r="G1206" s="101"/>
      <c r="H1206" s="29"/>
      <c r="I1206" s="102"/>
      <c r="J1206" s="29"/>
    </row>
    <row r="1207" spans="2:10" x14ac:dyDescent="0.3">
      <c r="B1207" s="101"/>
      <c r="C1207" s="29"/>
      <c r="D1207" s="102"/>
      <c r="E1207" s="29"/>
      <c r="G1207" s="101"/>
      <c r="H1207" s="29"/>
      <c r="I1207" s="102"/>
      <c r="J1207" s="29"/>
    </row>
    <row r="1208" spans="2:10" x14ac:dyDescent="0.3">
      <c r="B1208" s="101"/>
      <c r="C1208" s="29"/>
      <c r="D1208" s="102"/>
      <c r="E1208" s="29"/>
      <c r="G1208" s="101"/>
      <c r="H1208" s="29"/>
      <c r="I1208" s="102"/>
      <c r="J1208" s="29"/>
    </row>
    <row r="1209" spans="2:10" x14ac:dyDescent="0.3">
      <c r="B1209" s="101"/>
      <c r="C1209" s="29"/>
      <c r="D1209" s="102"/>
      <c r="E1209" s="29"/>
      <c r="G1209" s="101"/>
      <c r="H1209" s="29"/>
      <c r="I1209" s="102"/>
      <c r="J1209" s="29"/>
    </row>
    <row r="1210" spans="2:10" x14ac:dyDescent="0.3">
      <c r="B1210" s="101"/>
      <c r="C1210" s="29"/>
      <c r="D1210" s="102"/>
      <c r="E1210" s="29"/>
      <c r="G1210" s="101"/>
      <c r="H1210" s="29"/>
      <c r="I1210" s="102"/>
      <c r="J1210" s="29"/>
    </row>
    <row r="1211" spans="2:10" x14ac:dyDescent="0.3">
      <c r="B1211" s="101"/>
      <c r="C1211" s="29"/>
      <c r="D1211" s="102"/>
      <c r="E1211" s="29"/>
      <c r="G1211" s="101"/>
      <c r="H1211" s="29"/>
      <c r="I1211" s="102"/>
      <c r="J1211" s="29"/>
    </row>
    <row r="1212" spans="2:10" x14ac:dyDescent="0.3">
      <c r="B1212" s="101"/>
      <c r="C1212" s="29"/>
      <c r="D1212" s="102"/>
      <c r="E1212" s="29"/>
      <c r="G1212" s="101"/>
      <c r="H1212" s="29"/>
      <c r="I1212" s="102"/>
      <c r="J1212" s="29"/>
    </row>
    <row r="1213" spans="2:10" x14ac:dyDescent="0.3">
      <c r="B1213" s="101"/>
      <c r="C1213" s="29"/>
      <c r="D1213" s="102"/>
      <c r="E1213" s="29"/>
      <c r="G1213" s="101"/>
      <c r="H1213" s="29"/>
      <c r="I1213" s="102"/>
      <c r="J1213" s="29"/>
    </row>
    <row r="1214" spans="2:10" x14ac:dyDescent="0.3">
      <c r="B1214" s="101"/>
      <c r="C1214" s="29"/>
      <c r="D1214" s="102"/>
      <c r="E1214" s="29"/>
      <c r="G1214" s="101"/>
      <c r="H1214" s="29"/>
      <c r="I1214" s="102"/>
      <c r="J1214" s="29"/>
    </row>
    <row r="1215" spans="2:10" x14ac:dyDescent="0.3">
      <c r="B1215" s="101"/>
      <c r="C1215" s="29"/>
      <c r="D1215" s="102"/>
      <c r="E1215" s="29"/>
      <c r="G1215" s="101"/>
      <c r="H1215" s="29"/>
      <c r="I1215" s="102"/>
      <c r="J1215" s="29"/>
    </row>
    <row r="1216" spans="2:10" x14ac:dyDescent="0.3">
      <c r="B1216" s="101"/>
      <c r="C1216" s="29"/>
      <c r="D1216" s="102"/>
      <c r="E1216" s="29"/>
      <c r="G1216" s="101"/>
      <c r="H1216" s="29"/>
      <c r="I1216" s="102"/>
      <c r="J1216" s="29"/>
    </row>
    <row r="1217" spans="2:10" x14ac:dyDescent="0.3">
      <c r="B1217" s="101"/>
      <c r="C1217" s="29"/>
      <c r="D1217" s="102"/>
      <c r="E1217" s="29"/>
      <c r="G1217" s="101"/>
      <c r="H1217" s="29"/>
      <c r="I1217" s="102"/>
      <c r="J1217" s="29"/>
    </row>
    <row r="1218" spans="2:10" x14ac:dyDescent="0.3">
      <c r="B1218" s="101"/>
      <c r="C1218" s="29"/>
      <c r="D1218" s="102"/>
      <c r="E1218" s="29"/>
      <c r="G1218" s="101"/>
      <c r="H1218" s="29"/>
      <c r="I1218" s="102"/>
      <c r="J1218" s="29"/>
    </row>
    <row r="1219" spans="2:10" x14ac:dyDescent="0.3">
      <c r="B1219" s="101"/>
      <c r="C1219" s="29"/>
      <c r="D1219" s="102"/>
      <c r="E1219" s="29"/>
      <c r="G1219" s="101"/>
      <c r="H1219" s="29"/>
      <c r="I1219" s="102"/>
      <c r="J1219" s="29"/>
    </row>
    <row r="1220" spans="2:10" x14ac:dyDescent="0.3">
      <c r="B1220" s="101"/>
      <c r="C1220" s="29"/>
      <c r="D1220" s="102"/>
      <c r="E1220" s="29"/>
      <c r="G1220" s="101"/>
      <c r="H1220" s="29"/>
      <c r="I1220" s="102"/>
      <c r="J1220" s="29"/>
    </row>
    <row r="1221" spans="2:10" x14ac:dyDescent="0.3">
      <c r="B1221" s="101"/>
      <c r="C1221" s="29"/>
      <c r="D1221" s="102"/>
      <c r="E1221" s="29"/>
      <c r="G1221" s="101"/>
      <c r="H1221" s="29"/>
      <c r="I1221" s="102"/>
      <c r="J1221" s="29"/>
    </row>
    <row r="1222" spans="2:10" x14ac:dyDescent="0.3">
      <c r="B1222" s="101"/>
      <c r="C1222" s="29"/>
      <c r="D1222" s="102"/>
      <c r="E1222" s="29"/>
      <c r="G1222" s="101"/>
      <c r="H1222" s="29"/>
      <c r="I1222" s="102"/>
      <c r="J1222" s="29"/>
    </row>
    <row r="1223" spans="2:10" x14ac:dyDescent="0.3">
      <c r="B1223" s="101"/>
      <c r="C1223" s="29"/>
      <c r="D1223" s="102"/>
      <c r="E1223" s="29"/>
      <c r="G1223" s="101"/>
      <c r="H1223" s="29"/>
      <c r="I1223" s="102"/>
      <c r="J1223" s="29"/>
    </row>
    <row r="1224" spans="2:10" x14ac:dyDescent="0.3">
      <c r="B1224" s="101"/>
      <c r="C1224" s="29"/>
      <c r="D1224" s="102"/>
      <c r="E1224" s="29"/>
      <c r="G1224" s="101"/>
      <c r="H1224" s="29"/>
      <c r="I1224" s="102"/>
      <c r="J1224" s="29"/>
    </row>
    <row r="1225" spans="2:10" x14ac:dyDescent="0.3">
      <c r="B1225" s="101"/>
      <c r="C1225" s="29"/>
      <c r="D1225" s="102"/>
      <c r="E1225" s="29"/>
      <c r="G1225" s="101"/>
      <c r="H1225" s="29"/>
      <c r="I1225" s="102"/>
      <c r="J1225" s="29"/>
    </row>
    <row r="1226" spans="2:10" x14ac:dyDescent="0.3">
      <c r="B1226" s="101"/>
      <c r="C1226" s="29"/>
      <c r="D1226" s="102"/>
      <c r="E1226" s="29"/>
      <c r="G1226" s="101"/>
      <c r="H1226" s="29"/>
      <c r="I1226" s="102"/>
      <c r="J1226" s="29"/>
    </row>
    <row r="1227" spans="2:10" x14ac:dyDescent="0.3">
      <c r="B1227" s="101"/>
      <c r="C1227" s="29"/>
      <c r="D1227" s="102"/>
      <c r="E1227" s="29"/>
      <c r="G1227" s="101"/>
      <c r="H1227" s="29"/>
      <c r="I1227" s="102"/>
      <c r="J1227" s="29"/>
    </row>
    <row r="1228" spans="2:10" x14ac:dyDescent="0.3">
      <c r="B1228" s="101"/>
      <c r="C1228" s="29"/>
      <c r="D1228" s="102"/>
      <c r="E1228" s="29"/>
      <c r="G1228" s="101"/>
      <c r="H1228" s="29"/>
      <c r="I1228" s="102"/>
      <c r="J1228" s="29"/>
    </row>
    <row r="1229" spans="2:10" x14ac:dyDescent="0.3">
      <c r="B1229" s="101"/>
      <c r="C1229" s="29"/>
      <c r="D1229" s="102"/>
      <c r="E1229" s="29"/>
      <c r="G1229" s="101"/>
      <c r="H1229" s="29"/>
      <c r="I1229" s="102"/>
      <c r="J1229" s="29"/>
    </row>
    <row r="1230" spans="2:10" x14ac:dyDescent="0.3">
      <c r="B1230" s="101"/>
      <c r="C1230" s="29"/>
      <c r="D1230" s="102"/>
      <c r="E1230" s="29"/>
      <c r="G1230" s="101"/>
      <c r="H1230" s="29"/>
      <c r="I1230" s="102"/>
      <c r="J1230" s="29"/>
    </row>
    <row r="1231" spans="2:10" x14ac:dyDescent="0.3">
      <c r="B1231" s="101"/>
      <c r="C1231" s="29"/>
      <c r="D1231" s="102"/>
      <c r="E1231" s="29"/>
      <c r="G1231" s="101"/>
      <c r="H1231" s="29"/>
      <c r="I1231" s="102"/>
      <c r="J1231" s="29"/>
    </row>
    <row r="1232" spans="2:10" x14ac:dyDescent="0.3">
      <c r="B1232" s="101"/>
      <c r="C1232" s="29"/>
      <c r="D1232" s="102"/>
      <c r="E1232" s="29"/>
      <c r="G1232" s="101"/>
      <c r="H1232" s="29"/>
      <c r="I1232" s="102"/>
      <c r="J1232" s="29"/>
    </row>
    <row r="1233" spans="2:10" x14ac:dyDescent="0.3">
      <c r="B1233" s="101"/>
      <c r="C1233" s="29"/>
      <c r="D1233" s="102"/>
      <c r="E1233" s="29"/>
      <c r="G1233" s="101"/>
      <c r="H1233" s="29"/>
      <c r="I1233" s="102"/>
      <c r="J1233" s="29"/>
    </row>
    <row r="1234" spans="2:10" x14ac:dyDescent="0.3">
      <c r="B1234" s="101"/>
      <c r="C1234" s="29"/>
      <c r="D1234" s="102"/>
      <c r="E1234" s="29"/>
      <c r="G1234" s="101"/>
      <c r="H1234" s="29"/>
      <c r="I1234" s="102"/>
      <c r="J1234" s="29"/>
    </row>
    <row r="1235" spans="2:10" x14ac:dyDescent="0.3">
      <c r="B1235" s="101"/>
      <c r="C1235" s="29"/>
      <c r="D1235" s="102"/>
      <c r="E1235" s="29"/>
      <c r="G1235" s="101"/>
      <c r="H1235" s="29"/>
      <c r="I1235" s="102"/>
      <c r="J1235" s="29"/>
    </row>
    <row r="1236" spans="2:10" x14ac:dyDescent="0.3">
      <c r="B1236" s="101"/>
      <c r="C1236" s="29"/>
      <c r="D1236" s="102"/>
      <c r="E1236" s="29"/>
      <c r="G1236" s="101"/>
      <c r="H1236" s="29"/>
      <c r="I1236" s="102"/>
      <c r="J1236" s="29"/>
    </row>
    <row r="1237" spans="2:10" x14ac:dyDescent="0.3">
      <c r="B1237" s="101"/>
      <c r="C1237" s="29"/>
      <c r="D1237" s="102"/>
      <c r="E1237" s="29"/>
      <c r="G1237" s="101"/>
      <c r="H1237" s="29"/>
      <c r="I1237" s="102"/>
      <c r="J1237" s="29"/>
    </row>
    <row r="1238" spans="2:10" x14ac:dyDescent="0.3">
      <c r="B1238" s="101"/>
      <c r="C1238" s="29"/>
      <c r="D1238" s="102"/>
      <c r="E1238" s="29"/>
      <c r="G1238" s="101"/>
      <c r="H1238" s="29"/>
      <c r="I1238" s="102"/>
      <c r="J1238" s="29"/>
    </row>
    <row r="1239" spans="2:10" x14ac:dyDescent="0.3">
      <c r="B1239" s="101"/>
      <c r="C1239" s="29"/>
      <c r="D1239" s="102"/>
      <c r="E1239" s="29"/>
      <c r="G1239" s="101"/>
      <c r="H1239" s="29"/>
      <c r="I1239" s="102"/>
      <c r="J1239" s="29"/>
    </row>
    <row r="1240" spans="2:10" x14ac:dyDescent="0.3">
      <c r="B1240" s="101"/>
      <c r="C1240" s="29"/>
      <c r="D1240" s="102"/>
      <c r="E1240" s="29"/>
      <c r="G1240" s="101"/>
      <c r="H1240" s="29"/>
      <c r="I1240" s="102"/>
      <c r="J1240" s="29"/>
    </row>
    <row r="1241" spans="2:10" x14ac:dyDescent="0.3">
      <c r="B1241" s="101"/>
      <c r="C1241" s="29"/>
      <c r="D1241" s="102"/>
      <c r="E1241" s="29"/>
      <c r="G1241" s="101"/>
      <c r="H1241" s="29"/>
      <c r="I1241" s="102"/>
      <c r="J1241" s="29"/>
    </row>
    <row r="1242" spans="2:10" x14ac:dyDescent="0.3">
      <c r="B1242" s="101"/>
      <c r="C1242" s="29"/>
      <c r="D1242" s="102"/>
      <c r="E1242" s="29"/>
      <c r="G1242" s="101"/>
      <c r="H1242" s="29"/>
      <c r="I1242" s="102"/>
      <c r="J1242" s="29"/>
    </row>
    <row r="1243" spans="2:10" x14ac:dyDescent="0.3">
      <c r="B1243" s="101"/>
      <c r="C1243" s="29"/>
      <c r="D1243" s="102"/>
      <c r="E1243" s="29"/>
      <c r="G1243" s="101"/>
      <c r="H1243" s="29"/>
      <c r="I1243" s="102"/>
      <c r="J1243" s="29"/>
    </row>
    <row r="1244" spans="2:10" x14ac:dyDescent="0.3">
      <c r="B1244" s="101"/>
      <c r="C1244" s="29"/>
      <c r="D1244" s="102"/>
      <c r="E1244" s="29"/>
      <c r="G1244" s="101"/>
      <c r="H1244" s="29"/>
      <c r="I1244" s="102"/>
      <c r="J1244" s="29"/>
    </row>
    <row r="1245" spans="2:10" x14ac:dyDescent="0.3">
      <c r="B1245" s="101"/>
      <c r="C1245" s="29"/>
      <c r="D1245" s="102"/>
      <c r="E1245" s="29"/>
      <c r="G1245" s="101"/>
      <c r="H1245" s="29"/>
      <c r="I1245" s="102"/>
      <c r="J1245" s="29"/>
    </row>
    <row r="1246" spans="2:10" x14ac:dyDescent="0.3">
      <c r="B1246" s="101"/>
      <c r="C1246" s="29"/>
      <c r="D1246" s="102"/>
      <c r="E1246" s="29"/>
      <c r="G1246" s="101"/>
      <c r="H1246" s="29"/>
      <c r="I1246" s="102"/>
      <c r="J1246" s="29"/>
    </row>
    <row r="1247" spans="2:10" x14ac:dyDescent="0.3">
      <c r="B1247" s="101"/>
      <c r="C1247" s="29"/>
      <c r="D1247" s="102"/>
      <c r="E1247" s="29"/>
      <c r="G1247" s="101"/>
      <c r="H1247" s="29"/>
      <c r="I1247" s="102"/>
      <c r="J1247" s="29"/>
    </row>
    <row r="1248" spans="2:10" x14ac:dyDescent="0.3">
      <c r="B1248" s="101"/>
      <c r="C1248" s="29"/>
      <c r="D1248" s="102"/>
      <c r="E1248" s="29"/>
      <c r="G1248" s="101"/>
      <c r="H1248" s="29"/>
      <c r="I1248" s="102"/>
      <c r="J1248" s="29"/>
    </row>
    <row r="1249" spans="2:10" x14ac:dyDescent="0.3">
      <c r="B1249" s="101"/>
      <c r="C1249" s="29"/>
      <c r="D1249" s="102"/>
      <c r="E1249" s="29"/>
      <c r="G1249" s="101"/>
      <c r="H1249" s="29"/>
      <c r="I1249" s="102"/>
      <c r="J1249" s="29"/>
    </row>
    <row r="1250" spans="2:10" x14ac:dyDescent="0.3">
      <c r="B1250" s="101"/>
      <c r="C1250" s="29"/>
      <c r="D1250" s="102"/>
      <c r="E1250" s="29"/>
      <c r="G1250" s="101"/>
      <c r="H1250" s="29"/>
      <c r="I1250" s="102"/>
      <c r="J1250" s="29"/>
    </row>
    <row r="1251" spans="2:10" x14ac:dyDescent="0.3">
      <c r="B1251" s="101"/>
      <c r="C1251" s="29"/>
      <c r="D1251" s="102"/>
      <c r="E1251" s="29"/>
      <c r="G1251" s="101"/>
      <c r="H1251" s="29"/>
      <c r="I1251" s="102"/>
      <c r="J1251" s="29"/>
    </row>
    <row r="1252" spans="2:10" x14ac:dyDescent="0.3">
      <c r="B1252" s="101"/>
      <c r="C1252" s="29"/>
      <c r="D1252" s="102"/>
      <c r="E1252" s="29"/>
      <c r="G1252" s="101"/>
      <c r="H1252" s="29"/>
      <c r="I1252" s="102"/>
      <c r="J1252" s="29"/>
    </row>
    <row r="1253" spans="2:10" x14ac:dyDescent="0.3">
      <c r="B1253" s="101"/>
      <c r="C1253" s="29"/>
      <c r="D1253" s="102"/>
      <c r="E1253" s="29"/>
      <c r="G1253" s="101"/>
      <c r="H1253" s="29"/>
      <c r="I1253" s="102"/>
      <c r="J1253" s="29"/>
    </row>
    <row r="1254" spans="2:10" x14ac:dyDescent="0.3">
      <c r="B1254" s="101"/>
      <c r="C1254" s="29"/>
      <c r="D1254" s="102"/>
      <c r="E1254" s="29"/>
      <c r="G1254" s="101"/>
      <c r="H1254" s="29"/>
      <c r="I1254" s="102"/>
      <c r="J1254" s="29"/>
    </row>
    <row r="1255" spans="2:10" x14ac:dyDescent="0.3">
      <c r="B1255" s="101"/>
      <c r="C1255" s="29"/>
      <c r="D1255" s="102"/>
      <c r="E1255" s="29"/>
      <c r="G1255" s="101"/>
      <c r="H1255" s="29"/>
      <c r="I1255" s="102"/>
      <c r="J1255" s="29"/>
    </row>
    <row r="1256" spans="2:10" x14ac:dyDescent="0.3">
      <c r="B1256" s="101"/>
      <c r="C1256" s="29"/>
      <c r="D1256" s="102"/>
      <c r="E1256" s="29"/>
      <c r="G1256" s="101"/>
      <c r="H1256" s="29"/>
      <c r="I1256" s="102"/>
      <c r="J1256" s="29"/>
    </row>
    <row r="1257" spans="2:10" x14ac:dyDescent="0.3">
      <c r="B1257" s="101"/>
      <c r="C1257" s="29"/>
      <c r="D1257" s="102"/>
      <c r="E1257" s="29"/>
      <c r="G1257" s="101"/>
      <c r="H1257" s="29"/>
      <c r="I1257" s="102"/>
      <c r="J1257" s="29"/>
    </row>
    <row r="1258" spans="2:10" x14ac:dyDescent="0.3">
      <c r="B1258" s="101"/>
      <c r="C1258" s="29"/>
      <c r="D1258" s="102"/>
      <c r="E1258" s="29"/>
      <c r="G1258" s="101"/>
      <c r="H1258" s="29"/>
      <c r="I1258" s="102"/>
      <c r="J1258" s="29"/>
    </row>
    <row r="1259" spans="2:10" x14ac:dyDescent="0.3">
      <c r="B1259" s="101"/>
      <c r="C1259" s="29"/>
      <c r="D1259" s="102"/>
      <c r="E1259" s="29"/>
      <c r="G1259" s="101"/>
      <c r="H1259" s="29"/>
      <c r="I1259" s="102"/>
      <c r="J1259" s="29"/>
    </row>
    <row r="1260" spans="2:10" x14ac:dyDescent="0.3">
      <c r="B1260" s="101"/>
      <c r="C1260" s="29"/>
      <c r="D1260" s="102"/>
      <c r="E1260" s="29"/>
      <c r="G1260" s="101"/>
      <c r="H1260" s="29"/>
      <c r="I1260" s="102"/>
      <c r="J1260" s="29"/>
    </row>
    <row r="1261" spans="2:10" x14ac:dyDescent="0.3">
      <c r="B1261" s="101"/>
      <c r="C1261" s="29"/>
      <c r="D1261" s="102"/>
      <c r="E1261" s="29"/>
      <c r="G1261" s="101"/>
      <c r="H1261" s="29"/>
      <c r="I1261" s="102"/>
      <c r="J1261" s="29"/>
    </row>
    <row r="1262" spans="2:10" x14ac:dyDescent="0.3">
      <c r="B1262" s="101"/>
      <c r="C1262" s="29"/>
      <c r="D1262" s="102"/>
      <c r="E1262" s="29"/>
      <c r="G1262" s="101"/>
      <c r="H1262" s="29"/>
      <c r="I1262" s="102"/>
      <c r="J1262" s="29"/>
    </row>
    <row r="1263" spans="2:10" x14ac:dyDescent="0.3">
      <c r="B1263" s="101"/>
      <c r="C1263" s="29"/>
      <c r="D1263" s="102"/>
      <c r="E1263" s="29"/>
      <c r="G1263" s="101"/>
      <c r="H1263" s="29"/>
      <c r="I1263" s="102"/>
      <c r="J1263" s="29"/>
    </row>
    <row r="1264" spans="2:10" x14ac:dyDescent="0.3">
      <c r="B1264" s="101"/>
      <c r="C1264" s="29"/>
      <c r="D1264" s="102"/>
      <c r="E1264" s="29"/>
      <c r="G1264" s="101"/>
      <c r="H1264" s="29"/>
      <c r="I1264" s="102"/>
      <c r="J1264" s="29"/>
    </row>
    <row r="1265" spans="2:10" x14ac:dyDescent="0.3">
      <c r="B1265" s="101"/>
      <c r="C1265" s="29"/>
      <c r="D1265" s="102"/>
      <c r="E1265" s="29"/>
      <c r="G1265" s="101"/>
      <c r="H1265" s="29"/>
      <c r="I1265" s="102"/>
      <c r="J1265" s="29"/>
    </row>
    <row r="1266" spans="2:10" x14ac:dyDescent="0.3">
      <c r="B1266" s="101"/>
      <c r="C1266" s="29"/>
      <c r="D1266" s="102"/>
      <c r="E1266" s="29"/>
      <c r="G1266" s="101"/>
      <c r="H1266" s="29"/>
      <c r="I1266" s="102"/>
      <c r="J1266" s="29"/>
    </row>
    <row r="1267" spans="2:10" x14ac:dyDescent="0.3">
      <c r="B1267" s="101"/>
      <c r="C1267" s="29"/>
      <c r="D1267" s="102"/>
      <c r="E1267" s="29"/>
      <c r="G1267" s="101"/>
      <c r="H1267" s="29"/>
      <c r="I1267" s="102"/>
      <c r="J1267" s="29"/>
    </row>
    <row r="1268" spans="2:10" x14ac:dyDescent="0.3">
      <c r="B1268" s="101"/>
      <c r="C1268" s="29"/>
      <c r="D1268" s="102"/>
      <c r="E1268" s="29"/>
      <c r="G1268" s="101"/>
      <c r="H1268" s="29"/>
      <c r="I1268" s="102"/>
      <c r="J1268" s="29"/>
    </row>
    <row r="1269" spans="2:10" x14ac:dyDescent="0.3">
      <c r="B1269" s="101"/>
      <c r="C1269" s="29"/>
      <c r="D1269" s="102"/>
      <c r="E1269" s="29"/>
      <c r="G1269" s="101"/>
      <c r="H1269" s="29"/>
      <c r="I1269" s="102"/>
      <c r="J1269" s="29"/>
    </row>
    <row r="1270" spans="2:10" x14ac:dyDescent="0.3">
      <c r="B1270" s="101"/>
      <c r="C1270" s="29"/>
      <c r="D1270" s="102"/>
      <c r="E1270" s="29"/>
      <c r="G1270" s="101"/>
      <c r="H1270" s="29"/>
      <c r="I1270" s="102"/>
      <c r="J1270" s="29"/>
    </row>
    <row r="1271" spans="2:10" x14ac:dyDescent="0.3">
      <c r="B1271" s="101"/>
      <c r="C1271" s="29"/>
      <c r="D1271" s="102"/>
      <c r="E1271" s="29"/>
      <c r="G1271" s="101"/>
      <c r="H1271" s="29"/>
      <c r="I1271" s="102"/>
      <c r="J1271" s="29"/>
    </row>
    <row r="1272" spans="2:10" x14ac:dyDescent="0.3">
      <c r="B1272" s="101"/>
      <c r="C1272" s="29"/>
      <c r="D1272" s="102"/>
      <c r="E1272" s="29"/>
      <c r="G1272" s="101"/>
      <c r="H1272" s="29"/>
      <c r="I1272" s="102"/>
      <c r="J1272" s="29"/>
    </row>
    <row r="1273" spans="2:10" x14ac:dyDescent="0.3">
      <c r="B1273" s="101"/>
      <c r="C1273" s="29"/>
      <c r="D1273" s="102"/>
      <c r="E1273" s="29"/>
      <c r="G1273" s="101"/>
      <c r="H1273" s="29"/>
      <c r="I1273" s="102"/>
      <c r="J1273" s="29"/>
    </row>
    <row r="1274" spans="2:10" x14ac:dyDescent="0.3">
      <c r="B1274" s="101"/>
      <c r="C1274" s="29"/>
      <c r="D1274" s="102"/>
      <c r="E1274" s="29"/>
      <c r="G1274" s="101"/>
      <c r="H1274" s="29"/>
      <c r="I1274" s="102"/>
      <c r="J1274" s="29"/>
    </row>
    <row r="1275" spans="2:10" x14ac:dyDescent="0.3">
      <c r="B1275" s="101"/>
      <c r="C1275" s="29"/>
      <c r="D1275" s="102"/>
      <c r="E1275" s="29"/>
      <c r="G1275" s="101"/>
      <c r="H1275" s="29"/>
      <c r="I1275" s="102"/>
      <c r="J1275" s="29"/>
    </row>
    <row r="1276" spans="2:10" x14ac:dyDescent="0.3">
      <c r="B1276" s="101"/>
      <c r="C1276" s="29"/>
      <c r="D1276" s="102"/>
      <c r="E1276" s="29"/>
      <c r="G1276" s="101"/>
      <c r="H1276" s="29"/>
      <c r="I1276" s="102"/>
      <c r="J1276" s="29"/>
    </row>
    <row r="1277" spans="2:10" x14ac:dyDescent="0.3">
      <c r="B1277" s="101"/>
      <c r="C1277" s="29"/>
      <c r="D1277" s="102"/>
      <c r="E1277" s="29"/>
      <c r="G1277" s="101"/>
      <c r="H1277" s="29"/>
      <c r="I1277" s="102"/>
      <c r="J1277" s="29"/>
    </row>
    <row r="1278" spans="2:10" x14ac:dyDescent="0.3">
      <c r="B1278" s="101"/>
      <c r="C1278" s="29"/>
      <c r="D1278" s="102"/>
      <c r="E1278" s="29"/>
      <c r="G1278" s="101"/>
      <c r="H1278" s="29"/>
      <c r="I1278" s="102"/>
      <c r="J1278" s="29"/>
    </row>
    <row r="1279" spans="2:10" x14ac:dyDescent="0.3">
      <c r="B1279" s="101"/>
      <c r="C1279" s="29"/>
      <c r="D1279" s="102"/>
      <c r="E1279" s="29"/>
      <c r="G1279" s="101"/>
      <c r="H1279" s="29"/>
      <c r="I1279" s="102"/>
      <c r="J1279" s="29"/>
    </row>
    <row r="1280" spans="2:10" x14ac:dyDescent="0.3">
      <c r="B1280" s="101"/>
      <c r="C1280" s="29"/>
      <c r="D1280" s="102"/>
      <c r="E1280" s="29"/>
      <c r="G1280" s="101"/>
      <c r="H1280" s="29"/>
      <c r="I1280" s="102"/>
      <c r="J1280" s="29"/>
    </row>
    <row r="1281" spans="2:10" x14ac:dyDescent="0.3">
      <c r="B1281" s="101"/>
      <c r="C1281" s="29"/>
      <c r="D1281" s="102"/>
      <c r="E1281" s="29"/>
      <c r="G1281" s="101"/>
      <c r="H1281" s="29"/>
      <c r="I1281" s="102"/>
      <c r="J1281" s="29"/>
    </row>
    <row r="1282" spans="2:10" x14ac:dyDescent="0.3">
      <c r="B1282" s="101"/>
      <c r="C1282" s="29"/>
      <c r="D1282" s="102"/>
      <c r="E1282" s="29"/>
      <c r="G1282" s="101"/>
      <c r="H1282" s="29"/>
      <c r="I1282" s="102"/>
      <c r="J1282" s="29"/>
    </row>
    <row r="1283" spans="2:10" x14ac:dyDescent="0.3">
      <c r="B1283" s="101"/>
      <c r="C1283" s="29"/>
      <c r="D1283" s="102"/>
      <c r="E1283" s="29"/>
      <c r="G1283" s="101"/>
      <c r="H1283" s="29"/>
      <c r="I1283" s="102"/>
      <c r="J1283" s="29"/>
    </row>
    <row r="1284" spans="2:10" x14ac:dyDescent="0.3">
      <c r="B1284" s="101"/>
      <c r="C1284" s="29"/>
      <c r="D1284" s="102"/>
      <c r="E1284" s="29"/>
      <c r="G1284" s="101"/>
      <c r="H1284" s="29"/>
      <c r="I1284" s="102"/>
      <c r="J1284" s="29"/>
    </row>
    <row r="1285" spans="2:10" x14ac:dyDescent="0.3">
      <c r="B1285" s="101"/>
      <c r="C1285" s="29"/>
      <c r="D1285" s="102"/>
      <c r="E1285" s="29"/>
      <c r="G1285" s="101"/>
      <c r="H1285" s="29"/>
      <c r="I1285" s="102"/>
      <c r="J1285" s="29"/>
    </row>
    <row r="1286" spans="2:10" x14ac:dyDescent="0.3">
      <c r="B1286" s="101"/>
      <c r="C1286" s="29"/>
      <c r="D1286" s="102"/>
      <c r="E1286" s="29"/>
      <c r="G1286" s="101"/>
      <c r="H1286" s="29"/>
      <c r="I1286" s="102"/>
      <c r="J1286" s="29"/>
    </row>
    <row r="1287" spans="2:10" x14ac:dyDescent="0.3">
      <c r="B1287" s="101"/>
      <c r="C1287" s="29"/>
      <c r="D1287" s="102"/>
      <c r="E1287" s="29"/>
      <c r="G1287" s="101"/>
      <c r="H1287" s="29"/>
      <c r="I1287" s="102"/>
      <c r="J1287" s="29"/>
    </row>
    <row r="1288" spans="2:10" x14ac:dyDescent="0.3">
      <c r="B1288" s="101"/>
      <c r="C1288" s="29"/>
      <c r="D1288" s="102"/>
      <c r="E1288" s="29"/>
      <c r="G1288" s="101"/>
      <c r="H1288" s="29"/>
      <c r="I1288" s="102"/>
      <c r="J1288" s="29"/>
    </row>
    <row r="1289" spans="2:10" x14ac:dyDescent="0.3">
      <c r="B1289" s="101"/>
      <c r="C1289" s="29"/>
      <c r="D1289" s="102"/>
      <c r="E1289" s="29"/>
      <c r="G1289" s="101"/>
      <c r="H1289" s="29"/>
      <c r="I1289" s="102"/>
      <c r="J1289" s="29"/>
    </row>
    <row r="1290" spans="2:10" x14ac:dyDescent="0.3">
      <c r="B1290" s="101"/>
      <c r="C1290" s="29"/>
      <c r="D1290" s="102"/>
      <c r="E1290" s="29"/>
      <c r="G1290" s="101"/>
      <c r="H1290" s="29"/>
      <c r="I1290" s="102"/>
      <c r="J1290" s="29"/>
    </row>
    <row r="1291" spans="2:10" x14ac:dyDescent="0.3">
      <c r="B1291" s="101"/>
      <c r="C1291" s="29"/>
      <c r="D1291" s="102"/>
      <c r="E1291" s="29"/>
      <c r="G1291" s="101"/>
      <c r="H1291" s="29"/>
      <c r="I1291" s="102"/>
      <c r="J1291" s="29"/>
    </row>
    <row r="1292" spans="2:10" x14ac:dyDescent="0.3">
      <c r="B1292" s="101"/>
      <c r="C1292" s="29"/>
      <c r="D1292" s="102"/>
      <c r="E1292" s="29"/>
      <c r="G1292" s="101"/>
      <c r="H1292" s="29"/>
      <c r="I1292" s="102"/>
      <c r="J1292" s="29"/>
    </row>
    <row r="1293" spans="2:10" x14ac:dyDescent="0.3">
      <c r="B1293" s="101"/>
      <c r="C1293" s="29"/>
      <c r="D1293" s="102"/>
      <c r="E1293" s="29"/>
      <c r="G1293" s="101"/>
      <c r="H1293" s="29"/>
      <c r="I1293" s="102"/>
      <c r="J1293" s="29"/>
    </row>
    <row r="1294" spans="2:10" x14ac:dyDescent="0.3">
      <c r="B1294" s="101"/>
      <c r="C1294" s="29"/>
      <c r="D1294" s="102"/>
      <c r="E1294" s="29"/>
      <c r="G1294" s="101"/>
      <c r="H1294" s="29"/>
      <c r="I1294" s="102"/>
      <c r="J1294" s="29"/>
    </row>
    <row r="1295" spans="2:10" x14ac:dyDescent="0.3">
      <c r="B1295" s="101"/>
      <c r="C1295" s="29"/>
      <c r="D1295" s="102"/>
      <c r="E1295" s="29"/>
      <c r="G1295" s="101"/>
      <c r="H1295" s="29"/>
      <c r="I1295" s="102"/>
      <c r="J1295" s="29"/>
    </row>
    <row r="1296" spans="2:10" x14ac:dyDescent="0.3">
      <c r="B1296" s="101"/>
      <c r="C1296" s="29"/>
      <c r="D1296" s="102"/>
      <c r="E1296" s="29"/>
      <c r="G1296" s="101"/>
      <c r="H1296" s="29"/>
      <c r="I1296" s="102"/>
      <c r="J1296" s="29"/>
    </row>
    <row r="1297" spans="2:10" x14ac:dyDescent="0.3">
      <c r="B1297" s="101"/>
      <c r="C1297" s="29"/>
      <c r="D1297" s="102"/>
      <c r="E1297" s="29"/>
      <c r="G1297" s="101"/>
      <c r="H1297" s="29"/>
      <c r="I1297" s="102"/>
      <c r="J1297" s="29"/>
    </row>
    <row r="1298" spans="2:10" x14ac:dyDescent="0.3">
      <c r="B1298" s="101"/>
      <c r="C1298" s="29"/>
      <c r="D1298" s="102"/>
      <c r="E1298" s="29"/>
      <c r="G1298" s="101"/>
      <c r="H1298" s="29"/>
      <c r="I1298" s="102"/>
      <c r="J1298" s="29"/>
    </row>
    <row r="1299" spans="2:10" x14ac:dyDescent="0.3">
      <c r="B1299" s="101"/>
      <c r="C1299" s="29"/>
      <c r="D1299" s="102"/>
      <c r="E1299" s="29"/>
      <c r="G1299" s="101"/>
      <c r="H1299" s="29"/>
      <c r="I1299" s="102"/>
      <c r="J1299" s="29"/>
    </row>
    <row r="1300" spans="2:10" x14ac:dyDescent="0.3">
      <c r="B1300" s="101"/>
      <c r="C1300" s="29"/>
      <c r="D1300" s="102"/>
      <c r="E1300" s="29"/>
      <c r="G1300" s="101"/>
      <c r="H1300" s="29"/>
      <c r="I1300" s="102"/>
      <c r="J1300" s="29"/>
    </row>
    <row r="1301" spans="2:10" x14ac:dyDescent="0.3">
      <c r="B1301" s="101"/>
      <c r="C1301" s="29"/>
      <c r="D1301" s="102"/>
      <c r="E1301" s="29"/>
      <c r="G1301" s="101"/>
      <c r="H1301" s="29"/>
      <c r="I1301" s="102"/>
      <c r="J1301" s="29"/>
    </row>
    <row r="1302" spans="2:10" x14ac:dyDescent="0.3">
      <c r="B1302" s="101"/>
      <c r="C1302" s="29"/>
      <c r="D1302" s="102"/>
      <c r="E1302" s="29"/>
      <c r="G1302" s="101"/>
      <c r="H1302" s="29"/>
      <c r="I1302" s="102"/>
      <c r="J1302" s="29"/>
    </row>
    <row r="1303" spans="2:10" x14ac:dyDescent="0.3">
      <c r="B1303" s="101"/>
      <c r="C1303" s="29"/>
      <c r="D1303" s="102"/>
      <c r="E1303" s="29"/>
      <c r="G1303" s="101"/>
      <c r="H1303" s="29"/>
      <c r="I1303" s="102"/>
      <c r="J1303" s="29"/>
    </row>
    <row r="1304" spans="2:10" x14ac:dyDescent="0.3">
      <c r="B1304" s="101"/>
      <c r="C1304" s="29"/>
      <c r="D1304" s="102"/>
      <c r="E1304" s="29"/>
      <c r="G1304" s="101"/>
      <c r="H1304" s="29"/>
      <c r="I1304" s="102"/>
      <c r="J1304" s="29"/>
    </row>
    <row r="1305" spans="2:10" x14ac:dyDescent="0.3">
      <c r="B1305" s="101"/>
      <c r="C1305" s="29"/>
      <c r="D1305" s="102"/>
      <c r="E1305" s="29"/>
      <c r="G1305" s="101"/>
      <c r="H1305" s="29"/>
      <c r="I1305" s="102"/>
      <c r="J1305" s="29"/>
    </row>
    <row r="1306" spans="2:10" x14ac:dyDescent="0.3">
      <c r="B1306" s="101"/>
      <c r="C1306" s="29"/>
      <c r="D1306" s="102"/>
      <c r="E1306" s="29"/>
      <c r="G1306" s="101"/>
      <c r="H1306" s="29"/>
      <c r="I1306" s="102"/>
      <c r="J1306" s="29"/>
    </row>
    <row r="1307" spans="2:10" x14ac:dyDescent="0.3">
      <c r="B1307" s="101"/>
      <c r="C1307" s="29"/>
      <c r="D1307" s="102"/>
      <c r="E1307" s="29"/>
      <c r="G1307" s="101"/>
      <c r="H1307" s="29"/>
      <c r="I1307" s="102"/>
      <c r="J1307" s="29"/>
    </row>
    <row r="1308" spans="2:10" x14ac:dyDescent="0.3">
      <c r="B1308" s="101"/>
      <c r="C1308" s="29"/>
      <c r="D1308" s="102"/>
      <c r="E1308" s="29"/>
      <c r="G1308" s="101"/>
      <c r="H1308" s="29"/>
      <c r="I1308" s="102"/>
      <c r="J1308" s="29"/>
    </row>
    <row r="1309" spans="2:10" x14ac:dyDescent="0.3">
      <c r="B1309" s="101"/>
      <c r="C1309" s="29"/>
      <c r="D1309" s="102"/>
      <c r="E1309" s="29"/>
      <c r="G1309" s="101"/>
      <c r="H1309" s="29"/>
      <c r="I1309" s="102"/>
      <c r="J1309" s="29"/>
    </row>
    <row r="1310" spans="2:10" x14ac:dyDescent="0.3">
      <c r="B1310" s="101"/>
      <c r="C1310" s="29"/>
      <c r="D1310" s="102"/>
      <c r="E1310" s="29"/>
      <c r="G1310" s="101"/>
      <c r="H1310" s="29"/>
      <c r="I1310" s="102"/>
      <c r="J1310" s="29"/>
    </row>
    <row r="1311" spans="2:10" x14ac:dyDescent="0.3">
      <c r="B1311" s="101"/>
      <c r="C1311" s="29"/>
      <c r="D1311" s="102"/>
      <c r="E1311" s="29"/>
      <c r="G1311" s="101"/>
      <c r="H1311" s="29"/>
      <c r="I1311" s="102"/>
      <c r="J1311" s="29"/>
    </row>
    <row r="1312" spans="2:10" x14ac:dyDescent="0.3">
      <c r="B1312" s="101"/>
      <c r="C1312" s="29"/>
      <c r="D1312" s="102"/>
      <c r="E1312" s="29"/>
      <c r="G1312" s="101"/>
      <c r="H1312" s="29"/>
      <c r="I1312" s="102"/>
      <c r="J1312" s="29"/>
    </row>
    <row r="1313" spans="2:10" x14ac:dyDescent="0.3">
      <c r="B1313" s="101"/>
      <c r="C1313" s="29"/>
      <c r="D1313" s="102"/>
      <c r="E1313" s="29"/>
      <c r="G1313" s="101"/>
      <c r="H1313" s="29"/>
      <c r="I1313" s="102"/>
      <c r="J1313" s="29"/>
    </row>
    <row r="1314" spans="2:10" x14ac:dyDescent="0.3">
      <c r="B1314" s="101"/>
      <c r="C1314" s="29"/>
      <c r="D1314" s="102"/>
      <c r="E1314" s="29"/>
      <c r="G1314" s="101"/>
      <c r="H1314" s="29"/>
      <c r="I1314" s="102"/>
      <c r="J1314" s="29"/>
    </row>
    <row r="1315" spans="2:10" x14ac:dyDescent="0.3">
      <c r="B1315" s="101"/>
      <c r="C1315" s="29"/>
      <c r="D1315" s="102"/>
      <c r="E1315" s="29"/>
      <c r="G1315" s="101"/>
      <c r="H1315" s="29"/>
      <c r="I1315" s="102"/>
      <c r="J1315" s="29"/>
    </row>
    <row r="1316" spans="2:10" x14ac:dyDescent="0.3">
      <c r="B1316" s="101"/>
      <c r="C1316" s="29"/>
      <c r="D1316" s="102"/>
      <c r="E1316" s="29"/>
      <c r="G1316" s="101"/>
      <c r="H1316" s="29"/>
      <c r="I1316" s="102"/>
      <c r="J1316" s="29"/>
    </row>
    <row r="1317" spans="2:10" x14ac:dyDescent="0.3">
      <c r="B1317" s="101"/>
      <c r="C1317" s="29"/>
      <c r="D1317" s="102"/>
      <c r="E1317" s="29"/>
      <c r="G1317" s="101"/>
      <c r="H1317" s="29"/>
      <c r="I1317" s="102"/>
      <c r="J1317" s="29"/>
    </row>
    <row r="1318" spans="2:10" x14ac:dyDescent="0.3">
      <c r="B1318" s="101"/>
      <c r="C1318" s="29"/>
      <c r="D1318" s="102"/>
      <c r="E1318" s="29"/>
      <c r="G1318" s="101"/>
      <c r="H1318" s="29"/>
      <c r="I1318" s="102"/>
      <c r="J1318" s="29"/>
    </row>
    <row r="1319" spans="2:10" x14ac:dyDescent="0.3">
      <c r="B1319" s="101"/>
      <c r="C1319" s="29"/>
      <c r="D1319" s="102"/>
      <c r="E1319" s="29"/>
      <c r="G1319" s="101"/>
      <c r="H1319" s="29"/>
      <c r="I1319" s="102"/>
      <c r="J1319" s="29"/>
    </row>
    <row r="1320" spans="2:10" x14ac:dyDescent="0.3">
      <c r="B1320" s="101"/>
      <c r="C1320" s="29"/>
      <c r="D1320" s="102"/>
      <c r="E1320" s="29"/>
      <c r="G1320" s="101"/>
      <c r="H1320" s="29"/>
      <c r="I1320" s="102"/>
      <c r="J1320" s="29"/>
    </row>
    <row r="1321" spans="2:10" x14ac:dyDescent="0.3">
      <c r="B1321" s="101"/>
      <c r="C1321" s="29"/>
      <c r="D1321" s="102"/>
      <c r="E1321" s="29"/>
      <c r="G1321" s="101"/>
      <c r="H1321" s="29"/>
      <c r="I1321" s="102"/>
      <c r="J1321" s="29"/>
    </row>
    <row r="1322" spans="2:10" x14ac:dyDescent="0.3">
      <c r="B1322" s="101"/>
      <c r="C1322" s="29"/>
      <c r="D1322" s="102"/>
      <c r="E1322" s="29"/>
      <c r="G1322" s="101"/>
      <c r="H1322" s="29"/>
      <c r="I1322" s="102"/>
      <c r="J1322" s="29"/>
    </row>
    <row r="1323" spans="2:10" x14ac:dyDescent="0.3">
      <c r="B1323" s="101"/>
      <c r="C1323" s="29"/>
      <c r="D1323" s="102"/>
      <c r="E1323" s="29"/>
      <c r="G1323" s="101"/>
      <c r="H1323" s="29"/>
      <c r="I1323" s="102"/>
      <c r="J1323" s="29"/>
    </row>
    <row r="1324" spans="2:10" x14ac:dyDescent="0.3">
      <c r="B1324" s="101"/>
      <c r="C1324" s="29"/>
      <c r="D1324" s="102"/>
      <c r="E1324" s="29"/>
      <c r="G1324" s="101"/>
      <c r="H1324" s="29"/>
      <c r="I1324" s="102"/>
      <c r="J1324" s="29"/>
    </row>
    <row r="1325" spans="2:10" x14ac:dyDescent="0.3">
      <c r="B1325" s="101"/>
      <c r="C1325" s="29"/>
      <c r="D1325" s="102"/>
      <c r="E1325" s="29"/>
      <c r="G1325" s="101"/>
      <c r="H1325" s="29"/>
      <c r="I1325" s="102"/>
      <c r="J1325" s="29"/>
    </row>
    <row r="1326" spans="2:10" x14ac:dyDescent="0.3">
      <c r="B1326" s="101"/>
      <c r="C1326" s="29"/>
      <c r="D1326" s="102"/>
      <c r="E1326" s="29"/>
      <c r="G1326" s="101"/>
      <c r="H1326" s="29"/>
      <c r="I1326" s="102"/>
      <c r="J1326" s="29"/>
    </row>
    <row r="1327" spans="2:10" x14ac:dyDescent="0.3">
      <c r="B1327" s="101"/>
      <c r="C1327" s="29"/>
      <c r="D1327" s="102"/>
      <c r="E1327" s="29"/>
      <c r="G1327" s="101"/>
      <c r="H1327" s="29"/>
      <c r="I1327" s="102"/>
      <c r="J1327" s="29"/>
    </row>
    <row r="1328" spans="2:10" x14ac:dyDescent="0.3">
      <c r="B1328" s="101"/>
      <c r="C1328" s="29"/>
      <c r="D1328" s="102"/>
      <c r="E1328" s="29"/>
      <c r="G1328" s="101"/>
      <c r="H1328" s="29"/>
      <c r="I1328" s="102"/>
      <c r="J1328" s="29"/>
    </row>
    <row r="1329" spans="2:10" x14ac:dyDescent="0.3">
      <c r="B1329" s="101"/>
      <c r="C1329" s="29"/>
      <c r="D1329" s="102"/>
      <c r="E1329" s="29"/>
      <c r="G1329" s="101"/>
      <c r="H1329" s="29"/>
      <c r="I1329" s="102"/>
      <c r="J1329" s="29"/>
    </row>
    <row r="1330" spans="2:10" x14ac:dyDescent="0.3">
      <c r="B1330" s="101"/>
      <c r="C1330" s="29"/>
      <c r="D1330" s="102"/>
      <c r="E1330" s="29"/>
      <c r="G1330" s="101"/>
      <c r="H1330" s="29"/>
      <c r="I1330" s="102"/>
      <c r="J1330" s="29"/>
    </row>
    <row r="1331" spans="2:10" x14ac:dyDescent="0.3">
      <c r="B1331" s="101"/>
      <c r="C1331" s="29"/>
      <c r="D1331" s="102"/>
      <c r="E1331" s="29"/>
      <c r="G1331" s="101"/>
      <c r="H1331" s="29"/>
      <c r="I1331" s="102"/>
      <c r="J1331" s="29"/>
    </row>
    <row r="1332" spans="2:10" x14ac:dyDescent="0.3">
      <c r="B1332" s="101"/>
      <c r="C1332" s="29"/>
      <c r="D1332" s="102"/>
      <c r="E1332" s="29"/>
      <c r="G1332" s="101"/>
      <c r="H1332" s="29"/>
      <c r="I1332" s="102"/>
      <c r="J1332" s="29"/>
    </row>
    <row r="1333" spans="2:10" x14ac:dyDescent="0.3">
      <c r="B1333" s="101"/>
      <c r="C1333" s="29"/>
      <c r="D1333" s="102"/>
      <c r="E1333" s="29"/>
      <c r="G1333" s="101"/>
      <c r="H1333" s="29"/>
      <c r="I1333" s="102"/>
      <c r="J1333" s="29"/>
    </row>
    <row r="1334" spans="2:10" x14ac:dyDescent="0.3">
      <c r="B1334" s="101"/>
      <c r="C1334" s="29"/>
      <c r="D1334" s="102"/>
      <c r="E1334" s="29"/>
      <c r="G1334" s="101"/>
      <c r="H1334" s="29"/>
      <c r="I1334" s="102"/>
      <c r="J1334" s="29"/>
    </row>
    <row r="1335" spans="2:10" x14ac:dyDescent="0.3">
      <c r="B1335" s="101"/>
      <c r="C1335" s="29"/>
      <c r="D1335" s="102"/>
      <c r="E1335" s="29"/>
      <c r="G1335" s="101"/>
      <c r="H1335" s="29"/>
      <c r="I1335" s="102"/>
      <c r="J1335" s="29"/>
    </row>
    <row r="1336" spans="2:10" x14ac:dyDescent="0.3">
      <c r="B1336" s="101"/>
      <c r="C1336" s="29"/>
      <c r="D1336" s="102"/>
      <c r="E1336" s="29"/>
      <c r="G1336" s="101"/>
      <c r="H1336" s="29"/>
      <c r="I1336" s="102"/>
      <c r="J1336" s="29"/>
    </row>
    <row r="1337" spans="2:10" x14ac:dyDescent="0.3">
      <c r="B1337" s="101"/>
      <c r="C1337" s="29"/>
      <c r="D1337" s="102"/>
      <c r="E1337" s="29"/>
      <c r="G1337" s="101"/>
      <c r="H1337" s="29"/>
      <c r="I1337" s="102"/>
      <c r="J1337" s="29"/>
    </row>
    <row r="1338" spans="2:10" x14ac:dyDescent="0.3">
      <c r="B1338" s="101"/>
      <c r="C1338" s="29"/>
      <c r="D1338" s="102"/>
      <c r="E1338" s="29"/>
      <c r="G1338" s="101"/>
      <c r="H1338" s="29"/>
      <c r="I1338" s="102"/>
      <c r="J1338" s="29"/>
    </row>
    <row r="1339" spans="2:10" x14ac:dyDescent="0.3">
      <c r="B1339" s="101"/>
      <c r="C1339" s="29"/>
      <c r="D1339" s="102"/>
      <c r="E1339" s="29"/>
      <c r="G1339" s="101"/>
      <c r="H1339" s="29"/>
      <c r="I1339" s="102"/>
      <c r="J1339" s="29"/>
    </row>
    <row r="1340" spans="2:10" x14ac:dyDescent="0.3">
      <c r="B1340" s="101"/>
      <c r="C1340" s="29"/>
      <c r="D1340" s="102"/>
      <c r="E1340" s="29"/>
      <c r="G1340" s="101"/>
      <c r="H1340" s="29"/>
      <c r="I1340" s="102"/>
      <c r="J1340" s="29"/>
    </row>
    <row r="1341" spans="2:10" x14ac:dyDescent="0.3">
      <c r="B1341" s="101"/>
      <c r="C1341" s="29"/>
      <c r="D1341" s="102"/>
      <c r="E1341" s="29"/>
      <c r="G1341" s="101"/>
      <c r="H1341" s="29"/>
      <c r="I1341" s="102"/>
      <c r="J1341" s="29"/>
    </row>
    <row r="1342" spans="2:10" x14ac:dyDescent="0.3">
      <c r="B1342" s="101"/>
      <c r="C1342" s="29"/>
      <c r="D1342" s="102"/>
      <c r="E1342" s="29"/>
      <c r="G1342" s="101"/>
      <c r="H1342" s="29"/>
      <c r="I1342" s="102"/>
      <c r="J1342" s="29"/>
    </row>
    <row r="1343" spans="2:10" x14ac:dyDescent="0.3">
      <c r="B1343" s="101"/>
      <c r="C1343" s="29"/>
      <c r="D1343" s="102"/>
      <c r="E1343" s="29"/>
      <c r="G1343" s="101"/>
      <c r="H1343" s="29"/>
      <c r="I1343" s="102"/>
      <c r="J1343" s="29"/>
    </row>
    <row r="1344" spans="2:10" x14ac:dyDescent="0.3">
      <c r="B1344" s="101"/>
      <c r="C1344" s="29"/>
      <c r="D1344" s="102"/>
      <c r="E1344" s="29"/>
      <c r="G1344" s="101"/>
      <c r="H1344" s="29"/>
      <c r="I1344" s="102"/>
      <c r="J1344" s="29"/>
    </row>
    <row r="1345" spans="2:10" x14ac:dyDescent="0.3">
      <c r="B1345" s="101"/>
      <c r="C1345" s="29"/>
      <c r="D1345" s="102"/>
      <c r="E1345" s="29"/>
      <c r="G1345" s="101"/>
      <c r="H1345" s="29"/>
      <c r="I1345" s="102"/>
      <c r="J1345" s="29"/>
    </row>
    <row r="1346" spans="2:10" x14ac:dyDescent="0.3">
      <c r="B1346" s="101"/>
      <c r="C1346" s="29"/>
      <c r="D1346" s="102"/>
      <c r="E1346" s="29"/>
      <c r="G1346" s="101"/>
      <c r="H1346" s="29"/>
      <c r="I1346" s="102"/>
      <c r="J1346" s="29"/>
    </row>
    <row r="1347" spans="2:10" x14ac:dyDescent="0.3">
      <c r="B1347" s="101"/>
      <c r="C1347" s="29"/>
      <c r="D1347" s="102"/>
      <c r="E1347" s="29"/>
      <c r="G1347" s="101"/>
      <c r="H1347" s="29"/>
      <c r="I1347" s="102"/>
      <c r="J1347" s="29"/>
    </row>
    <row r="1348" spans="2:10" x14ac:dyDescent="0.3">
      <c r="B1348" s="101"/>
      <c r="C1348" s="29"/>
      <c r="D1348" s="102"/>
      <c r="E1348" s="29"/>
      <c r="G1348" s="101"/>
      <c r="H1348" s="29"/>
      <c r="I1348" s="102"/>
      <c r="J1348" s="29"/>
    </row>
    <row r="1349" spans="2:10" x14ac:dyDescent="0.3">
      <c r="B1349" s="101"/>
      <c r="C1349" s="29"/>
      <c r="D1349" s="102"/>
      <c r="E1349" s="29"/>
      <c r="G1349" s="101"/>
      <c r="H1349" s="29"/>
      <c r="I1349" s="102"/>
      <c r="J1349" s="29"/>
    </row>
    <row r="1350" spans="2:10" x14ac:dyDescent="0.3">
      <c r="B1350" s="101"/>
      <c r="C1350" s="29"/>
      <c r="D1350" s="102"/>
      <c r="E1350" s="29"/>
      <c r="G1350" s="101"/>
      <c r="H1350" s="29"/>
      <c r="I1350" s="102"/>
      <c r="J1350" s="29"/>
    </row>
    <row r="1351" spans="2:10" x14ac:dyDescent="0.3">
      <c r="B1351" s="101"/>
      <c r="C1351" s="29"/>
      <c r="D1351" s="102"/>
      <c r="E1351" s="29"/>
      <c r="G1351" s="101"/>
      <c r="H1351" s="29"/>
      <c r="I1351" s="102"/>
      <c r="J1351" s="29"/>
    </row>
    <row r="1352" spans="2:10" x14ac:dyDescent="0.3">
      <c r="B1352" s="101"/>
      <c r="C1352" s="29"/>
      <c r="D1352" s="102"/>
      <c r="E1352" s="29"/>
      <c r="G1352" s="101"/>
      <c r="H1352" s="29"/>
      <c r="I1352" s="102"/>
      <c r="J1352" s="29"/>
    </row>
    <row r="1353" spans="2:10" x14ac:dyDescent="0.3">
      <c r="B1353" s="101"/>
      <c r="C1353" s="29"/>
      <c r="D1353" s="102"/>
      <c r="E1353" s="29"/>
      <c r="G1353" s="101"/>
      <c r="H1353" s="29"/>
      <c r="I1353" s="102"/>
      <c r="J1353" s="29"/>
    </row>
    <row r="1354" spans="2:10" x14ac:dyDescent="0.3">
      <c r="B1354" s="101"/>
      <c r="C1354" s="29"/>
      <c r="D1354" s="102"/>
      <c r="E1354" s="29"/>
      <c r="G1354" s="101"/>
      <c r="H1354" s="29"/>
      <c r="I1354" s="102"/>
      <c r="J1354" s="29"/>
    </row>
    <row r="1355" spans="2:10" x14ac:dyDescent="0.3">
      <c r="B1355" s="101"/>
      <c r="C1355" s="29"/>
      <c r="D1355" s="102"/>
      <c r="E1355" s="29"/>
      <c r="G1355" s="101"/>
      <c r="H1355" s="29"/>
      <c r="I1355" s="102"/>
      <c r="J1355" s="29"/>
    </row>
    <row r="1356" spans="2:10" x14ac:dyDescent="0.3">
      <c r="B1356" s="101"/>
      <c r="C1356" s="29"/>
      <c r="D1356" s="102"/>
      <c r="E1356" s="29"/>
      <c r="G1356" s="101"/>
      <c r="H1356" s="29"/>
      <c r="I1356" s="102"/>
      <c r="J1356" s="29"/>
    </row>
    <row r="1357" spans="2:10" x14ac:dyDescent="0.3">
      <c r="B1357" s="101"/>
      <c r="C1357" s="29"/>
      <c r="D1357" s="102"/>
      <c r="E1357" s="29"/>
      <c r="G1357" s="101"/>
      <c r="H1357" s="29"/>
      <c r="I1357" s="102"/>
      <c r="J1357" s="29"/>
    </row>
    <row r="1358" spans="2:10" x14ac:dyDescent="0.3">
      <c r="B1358" s="101"/>
      <c r="C1358" s="29"/>
      <c r="D1358" s="102"/>
      <c r="E1358" s="29"/>
      <c r="G1358" s="101"/>
      <c r="H1358" s="29"/>
      <c r="I1358" s="102"/>
      <c r="J1358" s="29"/>
    </row>
    <row r="1359" spans="2:10" x14ac:dyDescent="0.3">
      <c r="B1359" s="101"/>
      <c r="C1359" s="29"/>
      <c r="D1359" s="102"/>
      <c r="E1359" s="29"/>
      <c r="G1359" s="101"/>
      <c r="H1359" s="29"/>
      <c r="I1359" s="102"/>
      <c r="J1359" s="29"/>
    </row>
    <row r="1360" spans="2:10" x14ac:dyDescent="0.3">
      <c r="B1360" s="101"/>
      <c r="C1360" s="29"/>
      <c r="D1360" s="102"/>
      <c r="E1360" s="29"/>
      <c r="G1360" s="101"/>
      <c r="H1360" s="29"/>
      <c r="I1360" s="102"/>
      <c r="J1360" s="29"/>
    </row>
    <row r="1361" spans="2:10" x14ac:dyDescent="0.3">
      <c r="B1361" s="101"/>
      <c r="C1361" s="29"/>
      <c r="D1361" s="102"/>
      <c r="E1361" s="29"/>
      <c r="G1361" s="101"/>
      <c r="H1361" s="29"/>
      <c r="I1361" s="102"/>
      <c r="J1361" s="29"/>
    </row>
    <row r="1362" spans="2:10" x14ac:dyDescent="0.3">
      <c r="B1362" s="101"/>
      <c r="C1362" s="29"/>
      <c r="D1362" s="102"/>
      <c r="E1362" s="29"/>
      <c r="G1362" s="101"/>
      <c r="H1362" s="29"/>
      <c r="I1362" s="102"/>
      <c r="J1362" s="29"/>
    </row>
    <row r="1363" spans="2:10" x14ac:dyDescent="0.3">
      <c r="B1363" s="101"/>
      <c r="C1363" s="29"/>
      <c r="D1363" s="102"/>
      <c r="E1363" s="29"/>
      <c r="G1363" s="101"/>
      <c r="H1363" s="29"/>
      <c r="I1363" s="102"/>
      <c r="J1363" s="29"/>
    </row>
    <row r="1364" spans="2:10" x14ac:dyDescent="0.3">
      <c r="B1364" s="101"/>
      <c r="C1364" s="29"/>
      <c r="D1364" s="102"/>
      <c r="E1364" s="29"/>
      <c r="G1364" s="101"/>
      <c r="H1364" s="29"/>
      <c r="I1364" s="102"/>
      <c r="J1364" s="29"/>
    </row>
    <row r="1365" spans="2:10" x14ac:dyDescent="0.3">
      <c r="B1365" s="101"/>
      <c r="C1365" s="29"/>
      <c r="D1365" s="102"/>
      <c r="E1365" s="29"/>
      <c r="G1365" s="101"/>
      <c r="H1365" s="29"/>
      <c r="I1365" s="102"/>
      <c r="J1365" s="29"/>
    </row>
    <row r="1366" spans="2:10" x14ac:dyDescent="0.3">
      <c r="B1366" s="101"/>
      <c r="C1366" s="29"/>
      <c r="D1366" s="102"/>
      <c r="E1366" s="29"/>
      <c r="G1366" s="101"/>
      <c r="H1366" s="29"/>
      <c r="I1366" s="102"/>
      <c r="J1366" s="29"/>
    </row>
    <row r="1367" spans="2:10" x14ac:dyDescent="0.3">
      <c r="B1367" s="101"/>
      <c r="C1367" s="29"/>
      <c r="D1367" s="102"/>
      <c r="E1367" s="29"/>
      <c r="G1367" s="101"/>
      <c r="H1367" s="29"/>
      <c r="I1367" s="102"/>
      <c r="J1367" s="29"/>
    </row>
    <row r="1368" spans="2:10" x14ac:dyDescent="0.3">
      <c r="B1368" s="101"/>
      <c r="C1368" s="29"/>
      <c r="D1368" s="102"/>
      <c r="E1368" s="29"/>
      <c r="G1368" s="101"/>
      <c r="H1368" s="29"/>
      <c r="I1368" s="102"/>
      <c r="J1368" s="29"/>
    </row>
    <row r="1369" spans="2:10" x14ac:dyDescent="0.3">
      <c r="B1369" s="101"/>
      <c r="C1369" s="29"/>
      <c r="D1369" s="102"/>
      <c r="E1369" s="29"/>
      <c r="G1369" s="101"/>
      <c r="H1369" s="29"/>
      <c r="I1369" s="102"/>
      <c r="J1369" s="29"/>
    </row>
    <row r="1370" spans="2:10" x14ac:dyDescent="0.3">
      <c r="B1370" s="101"/>
      <c r="C1370" s="29"/>
      <c r="D1370" s="102"/>
      <c r="E1370" s="29"/>
      <c r="G1370" s="101"/>
      <c r="H1370" s="29"/>
      <c r="I1370" s="102"/>
      <c r="J1370" s="29"/>
    </row>
    <row r="1371" spans="2:10" x14ac:dyDescent="0.3">
      <c r="B1371" s="101"/>
      <c r="C1371" s="29"/>
      <c r="D1371" s="102"/>
      <c r="E1371" s="29"/>
      <c r="G1371" s="101"/>
      <c r="H1371" s="29"/>
      <c r="I1371" s="102"/>
      <c r="J1371" s="29"/>
    </row>
    <row r="1372" spans="2:10" x14ac:dyDescent="0.3">
      <c r="B1372" s="101"/>
      <c r="C1372" s="29"/>
      <c r="D1372" s="102"/>
      <c r="E1372" s="29"/>
      <c r="G1372" s="101"/>
      <c r="H1372" s="29"/>
      <c r="I1372" s="102"/>
      <c r="J1372" s="29"/>
    </row>
    <row r="1373" spans="2:10" x14ac:dyDescent="0.3">
      <c r="B1373" s="101"/>
      <c r="C1373" s="29"/>
      <c r="D1373" s="102"/>
      <c r="E1373" s="29"/>
      <c r="G1373" s="101"/>
      <c r="H1373" s="29"/>
      <c r="I1373" s="102"/>
      <c r="J1373" s="29"/>
    </row>
    <row r="1374" spans="2:10" x14ac:dyDescent="0.3">
      <c r="B1374" s="101"/>
      <c r="C1374" s="29"/>
      <c r="D1374" s="102"/>
      <c r="E1374" s="29"/>
      <c r="G1374" s="101"/>
      <c r="H1374" s="29"/>
      <c r="I1374" s="102"/>
      <c r="J1374" s="29"/>
    </row>
    <row r="1375" spans="2:10" x14ac:dyDescent="0.3">
      <c r="B1375" s="101"/>
      <c r="C1375" s="29"/>
      <c r="D1375" s="102"/>
      <c r="E1375" s="29"/>
      <c r="G1375" s="101"/>
      <c r="H1375" s="29"/>
      <c r="I1375" s="102"/>
      <c r="J1375" s="29"/>
    </row>
    <row r="1376" spans="2:10" x14ac:dyDescent="0.3">
      <c r="B1376" s="101"/>
      <c r="C1376" s="29"/>
      <c r="D1376" s="102"/>
      <c r="E1376" s="29"/>
      <c r="G1376" s="101"/>
      <c r="H1376" s="29"/>
      <c r="I1376" s="102"/>
      <c r="J1376" s="29"/>
    </row>
    <row r="1377" spans="2:10" x14ac:dyDescent="0.3">
      <c r="B1377" s="101"/>
      <c r="C1377" s="29"/>
      <c r="D1377" s="102"/>
      <c r="E1377" s="29"/>
      <c r="G1377" s="101"/>
      <c r="H1377" s="29"/>
      <c r="I1377" s="102"/>
      <c r="J1377" s="29"/>
    </row>
    <row r="1378" spans="2:10" x14ac:dyDescent="0.3">
      <c r="B1378" s="101"/>
      <c r="C1378" s="29"/>
      <c r="D1378" s="102"/>
      <c r="E1378" s="29"/>
      <c r="G1378" s="101"/>
      <c r="H1378" s="29"/>
      <c r="I1378" s="102"/>
      <c r="J1378" s="29"/>
    </row>
    <row r="1379" spans="2:10" x14ac:dyDescent="0.3">
      <c r="B1379" s="101"/>
      <c r="C1379" s="29"/>
      <c r="D1379" s="102"/>
      <c r="E1379" s="29"/>
      <c r="G1379" s="101"/>
      <c r="H1379" s="29"/>
      <c r="I1379" s="102"/>
      <c r="J1379" s="29"/>
    </row>
    <row r="1380" spans="2:10" x14ac:dyDescent="0.3">
      <c r="B1380" s="101"/>
      <c r="C1380" s="29"/>
      <c r="D1380" s="102"/>
      <c r="E1380" s="29"/>
      <c r="G1380" s="101"/>
      <c r="H1380" s="29"/>
      <c r="I1380" s="102"/>
      <c r="J1380" s="29"/>
    </row>
    <row r="1381" spans="2:10" x14ac:dyDescent="0.3">
      <c r="B1381" s="101"/>
      <c r="C1381" s="29"/>
      <c r="D1381" s="102"/>
      <c r="E1381" s="29"/>
      <c r="G1381" s="101"/>
      <c r="H1381" s="29"/>
      <c r="I1381" s="102"/>
      <c r="J1381" s="29"/>
    </row>
    <row r="1382" spans="2:10" x14ac:dyDescent="0.3">
      <c r="B1382" s="101"/>
      <c r="C1382" s="29"/>
      <c r="D1382" s="102"/>
      <c r="E1382" s="29"/>
      <c r="G1382" s="101"/>
      <c r="H1382" s="29"/>
      <c r="I1382" s="102"/>
      <c r="J1382" s="29"/>
    </row>
    <row r="1383" spans="2:10" x14ac:dyDescent="0.3">
      <c r="B1383" s="101"/>
      <c r="C1383" s="29"/>
      <c r="D1383" s="102"/>
      <c r="E1383" s="29"/>
      <c r="G1383" s="101"/>
      <c r="H1383" s="29"/>
      <c r="I1383" s="102"/>
      <c r="J1383" s="29"/>
    </row>
    <row r="1384" spans="2:10" x14ac:dyDescent="0.3">
      <c r="B1384" s="101"/>
      <c r="C1384" s="29"/>
      <c r="D1384" s="102"/>
      <c r="E1384" s="29"/>
      <c r="G1384" s="101"/>
      <c r="H1384" s="29"/>
      <c r="I1384" s="102"/>
      <c r="J1384" s="29"/>
    </row>
    <row r="1385" spans="2:10" x14ac:dyDescent="0.3">
      <c r="B1385" s="101"/>
      <c r="C1385" s="29"/>
      <c r="D1385" s="102"/>
      <c r="E1385" s="29"/>
      <c r="G1385" s="101"/>
      <c r="H1385" s="29"/>
      <c r="I1385" s="102"/>
      <c r="J1385" s="29"/>
    </row>
    <row r="1386" spans="2:10" x14ac:dyDescent="0.3">
      <c r="B1386" s="101"/>
      <c r="C1386" s="29"/>
      <c r="D1386" s="102"/>
      <c r="E1386" s="29"/>
      <c r="G1386" s="101"/>
      <c r="H1386" s="29"/>
      <c r="I1386" s="102"/>
      <c r="J1386" s="29"/>
    </row>
    <row r="1387" spans="2:10" x14ac:dyDescent="0.3">
      <c r="B1387" s="101"/>
      <c r="C1387" s="29"/>
      <c r="D1387" s="102"/>
      <c r="E1387" s="29"/>
      <c r="G1387" s="101"/>
      <c r="H1387" s="29"/>
      <c r="I1387" s="102"/>
      <c r="J1387" s="29"/>
    </row>
    <row r="1388" spans="2:10" x14ac:dyDescent="0.3">
      <c r="B1388" s="101"/>
      <c r="C1388" s="29"/>
      <c r="D1388" s="102"/>
      <c r="E1388" s="29"/>
      <c r="G1388" s="101"/>
      <c r="H1388" s="29"/>
      <c r="I1388" s="102"/>
      <c r="J1388" s="29"/>
    </row>
    <row r="1389" spans="2:10" x14ac:dyDescent="0.3">
      <c r="B1389" s="101"/>
      <c r="C1389" s="29"/>
      <c r="D1389" s="102"/>
      <c r="E1389" s="29"/>
      <c r="G1389" s="101"/>
      <c r="H1389" s="29"/>
      <c r="I1389" s="102"/>
      <c r="J1389" s="29"/>
    </row>
    <row r="1390" spans="2:10" x14ac:dyDescent="0.3">
      <c r="B1390" s="101"/>
      <c r="C1390" s="29"/>
      <c r="D1390" s="102"/>
      <c r="E1390" s="29"/>
      <c r="G1390" s="101"/>
      <c r="H1390" s="29"/>
      <c r="I1390" s="102"/>
      <c r="J1390" s="29"/>
    </row>
    <row r="1391" spans="2:10" x14ac:dyDescent="0.3">
      <c r="B1391" s="101"/>
      <c r="C1391" s="29"/>
      <c r="D1391" s="102"/>
      <c r="E1391" s="29"/>
      <c r="G1391" s="101"/>
      <c r="H1391" s="29"/>
      <c r="I1391" s="102"/>
      <c r="J1391" s="29"/>
    </row>
    <row r="1392" spans="2:10" x14ac:dyDescent="0.3">
      <c r="B1392" s="101"/>
      <c r="C1392" s="29"/>
      <c r="D1392" s="102"/>
      <c r="E1392" s="29"/>
      <c r="G1392" s="101"/>
      <c r="H1392" s="29"/>
      <c r="I1392" s="102"/>
      <c r="J1392" s="29"/>
    </row>
    <row r="1393" spans="2:10" x14ac:dyDescent="0.3">
      <c r="B1393" s="101"/>
      <c r="C1393" s="29"/>
      <c r="D1393" s="102"/>
      <c r="E1393" s="29"/>
      <c r="G1393" s="101"/>
      <c r="H1393" s="29"/>
      <c r="I1393" s="102"/>
      <c r="J1393" s="29"/>
    </row>
    <row r="1394" spans="2:10" x14ac:dyDescent="0.3">
      <c r="B1394" s="101"/>
      <c r="C1394" s="29"/>
      <c r="D1394" s="102"/>
      <c r="E1394" s="29"/>
      <c r="G1394" s="101"/>
      <c r="H1394" s="29"/>
      <c r="I1394" s="102"/>
      <c r="J1394" s="29"/>
    </row>
    <row r="1395" spans="2:10" x14ac:dyDescent="0.3">
      <c r="B1395" s="101"/>
      <c r="C1395" s="29"/>
      <c r="D1395" s="102"/>
      <c r="E1395" s="29"/>
      <c r="G1395" s="101"/>
      <c r="H1395" s="29"/>
      <c r="I1395" s="102"/>
      <c r="J1395" s="29"/>
    </row>
    <row r="1396" spans="2:10" x14ac:dyDescent="0.3">
      <c r="B1396" s="101"/>
      <c r="C1396" s="29"/>
      <c r="D1396" s="102"/>
      <c r="E1396" s="29"/>
      <c r="G1396" s="101"/>
      <c r="H1396" s="29"/>
      <c r="I1396" s="102"/>
      <c r="J1396" s="29"/>
    </row>
    <row r="1397" spans="2:10" x14ac:dyDescent="0.3">
      <c r="B1397" s="101"/>
      <c r="C1397" s="29"/>
      <c r="D1397" s="102"/>
      <c r="E1397" s="29"/>
      <c r="G1397" s="101"/>
      <c r="H1397" s="29"/>
      <c r="I1397" s="102"/>
      <c r="J1397" s="29"/>
    </row>
    <row r="1398" spans="2:10" x14ac:dyDescent="0.3">
      <c r="B1398" s="101"/>
      <c r="C1398" s="29"/>
      <c r="D1398" s="102"/>
      <c r="E1398" s="29"/>
      <c r="G1398" s="101"/>
      <c r="H1398" s="29"/>
      <c r="I1398" s="102"/>
      <c r="J1398" s="29"/>
    </row>
    <row r="1399" spans="2:10" x14ac:dyDescent="0.3">
      <c r="B1399" s="101"/>
      <c r="C1399" s="29"/>
      <c r="D1399" s="102"/>
      <c r="E1399" s="29"/>
      <c r="G1399" s="101"/>
      <c r="H1399" s="29"/>
      <c r="I1399" s="102"/>
      <c r="J1399" s="29"/>
    </row>
    <row r="1400" spans="2:10" x14ac:dyDescent="0.3">
      <c r="B1400" s="101"/>
      <c r="C1400" s="29"/>
      <c r="D1400" s="102"/>
      <c r="E1400" s="29"/>
      <c r="G1400" s="101"/>
      <c r="H1400" s="29"/>
      <c r="I1400" s="102"/>
      <c r="J1400" s="29"/>
    </row>
    <row r="1401" spans="2:10" x14ac:dyDescent="0.3">
      <c r="B1401" s="101"/>
      <c r="C1401" s="29"/>
      <c r="D1401" s="102"/>
      <c r="E1401" s="29"/>
      <c r="G1401" s="101"/>
      <c r="H1401" s="29"/>
      <c r="I1401" s="102"/>
      <c r="J1401" s="29"/>
    </row>
    <row r="1402" spans="2:10" x14ac:dyDescent="0.3">
      <c r="B1402" s="101"/>
      <c r="C1402" s="29"/>
      <c r="D1402" s="102"/>
      <c r="E1402" s="29"/>
      <c r="G1402" s="101"/>
      <c r="H1402" s="29"/>
      <c r="I1402" s="102"/>
      <c r="J1402" s="29"/>
    </row>
    <row r="1403" spans="2:10" x14ac:dyDescent="0.3">
      <c r="B1403" s="101"/>
      <c r="C1403" s="29"/>
      <c r="D1403" s="102"/>
      <c r="E1403" s="29"/>
      <c r="G1403" s="101"/>
      <c r="H1403" s="29"/>
      <c r="I1403" s="102"/>
      <c r="J1403" s="29"/>
    </row>
    <row r="1404" spans="2:10" x14ac:dyDescent="0.3">
      <c r="B1404" s="101"/>
      <c r="C1404" s="29"/>
      <c r="D1404" s="102"/>
      <c r="E1404" s="29"/>
      <c r="G1404" s="101"/>
      <c r="H1404" s="29"/>
      <c r="I1404" s="102"/>
      <c r="J1404" s="29"/>
    </row>
    <row r="1405" spans="2:10" x14ac:dyDescent="0.3">
      <c r="B1405" s="101"/>
      <c r="C1405" s="29"/>
      <c r="D1405" s="102"/>
      <c r="E1405" s="29"/>
      <c r="G1405" s="101"/>
      <c r="H1405" s="29"/>
      <c r="I1405" s="102"/>
      <c r="J1405" s="29"/>
    </row>
    <row r="1406" spans="2:10" x14ac:dyDescent="0.3">
      <c r="B1406" s="101"/>
      <c r="C1406" s="29"/>
      <c r="D1406" s="102"/>
      <c r="E1406" s="29"/>
      <c r="G1406" s="101"/>
      <c r="H1406" s="29"/>
      <c r="I1406" s="102"/>
      <c r="J1406" s="29"/>
    </row>
    <row r="1407" spans="2:10" x14ac:dyDescent="0.3">
      <c r="B1407" s="101"/>
      <c r="C1407" s="29"/>
      <c r="D1407" s="102"/>
      <c r="E1407" s="29"/>
      <c r="G1407" s="101"/>
      <c r="H1407" s="29"/>
      <c r="I1407" s="102"/>
      <c r="J1407" s="29"/>
    </row>
    <row r="1408" spans="2:10" x14ac:dyDescent="0.3">
      <c r="B1408" s="101"/>
      <c r="C1408" s="29"/>
      <c r="D1408" s="102"/>
      <c r="E1408" s="29"/>
      <c r="G1408" s="101"/>
      <c r="H1408" s="29"/>
      <c r="I1408" s="102"/>
      <c r="J1408" s="29"/>
    </row>
    <row r="1409" spans="2:10" x14ac:dyDescent="0.3">
      <c r="B1409" s="101"/>
      <c r="C1409" s="29"/>
      <c r="D1409" s="102"/>
      <c r="E1409" s="29"/>
      <c r="G1409" s="101"/>
      <c r="H1409" s="29"/>
      <c r="I1409" s="102"/>
      <c r="J1409" s="29"/>
    </row>
    <row r="1410" spans="2:10" x14ac:dyDescent="0.3">
      <c r="B1410" s="101"/>
      <c r="C1410" s="29"/>
      <c r="D1410" s="102"/>
      <c r="E1410" s="29"/>
      <c r="G1410" s="101"/>
      <c r="H1410" s="29"/>
      <c r="I1410" s="102"/>
      <c r="J1410" s="29"/>
    </row>
    <row r="1411" spans="2:10" x14ac:dyDescent="0.3">
      <c r="B1411" s="101"/>
      <c r="C1411" s="29"/>
      <c r="D1411" s="102"/>
      <c r="E1411" s="29"/>
      <c r="G1411" s="101"/>
      <c r="H1411" s="29"/>
      <c r="I1411" s="102"/>
      <c r="J1411" s="29"/>
    </row>
    <row r="1412" spans="2:10" x14ac:dyDescent="0.3">
      <c r="B1412" s="101"/>
      <c r="C1412" s="29"/>
      <c r="D1412" s="102"/>
      <c r="E1412" s="29"/>
      <c r="G1412" s="101"/>
      <c r="H1412" s="29"/>
      <c r="I1412" s="102"/>
      <c r="J1412" s="29"/>
    </row>
    <row r="1413" spans="2:10" x14ac:dyDescent="0.3">
      <c r="B1413" s="101"/>
      <c r="C1413" s="29"/>
      <c r="D1413" s="102"/>
      <c r="E1413" s="29"/>
      <c r="G1413" s="101"/>
      <c r="H1413" s="29"/>
      <c r="I1413" s="102"/>
      <c r="J1413" s="29"/>
    </row>
    <row r="1414" spans="2:10" x14ac:dyDescent="0.3">
      <c r="B1414" s="101"/>
      <c r="C1414" s="29"/>
      <c r="D1414" s="102"/>
      <c r="E1414" s="29"/>
      <c r="G1414" s="101"/>
      <c r="H1414" s="29"/>
      <c r="I1414" s="102"/>
      <c r="J1414" s="29"/>
    </row>
    <row r="1415" spans="2:10" x14ac:dyDescent="0.3">
      <c r="B1415" s="101"/>
      <c r="C1415" s="29"/>
      <c r="D1415" s="102"/>
      <c r="E1415" s="29"/>
      <c r="G1415" s="101"/>
      <c r="H1415" s="29"/>
      <c r="I1415" s="102"/>
      <c r="J1415" s="29"/>
    </row>
    <row r="1416" spans="2:10" x14ac:dyDescent="0.3">
      <c r="B1416" s="101"/>
      <c r="C1416" s="29"/>
      <c r="D1416" s="102"/>
      <c r="E1416" s="29"/>
      <c r="G1416" s="101"/>
      <c r="H1416" s="29"/>
      <c r="I1416" s="102"/>
      <c r="J1416" s="29"/>
    </row>
    <row r="1417" spans="2:10" x14ac:dyDescent="0.3">
      <c r="B1417" s="101"/>
      <c r="C1417" s="29"/>
      <c r="D1417" s="102"/>
      <c r="E1417" s="29"/>
      <c r="G1417" s="101"/>
      <c r="H1417" s="29"/>
      <c r="I1417" s="102"/>
      <c r="J1417" s="29"/>
    </row>
    <row r="1418" spans="2:10" x14ac:dyDescent="0.3">
      <c r="B1418" s="101"/>
      <c r="C1418" s="29"/>
      <c r="D1418" s="102"/>
      <c r="E1418" s="29"/>
      <c r="G1418" s="101"/>
      <c r="H1418" s="29"/>
      <c r="I1418" s="102"/>
      <c r="J1418" s="29"/>
    </row>
    <row r="1419" spans="2:10" x14ac:dyDescent="0.3">
      <c r="B1419" s="101"/>
      <c r="C1419" s="29"/>
      <c r="D1419" s="102"/>
      <c r="E1419" s="29"/>
      <c r="G1419" s="101"/>
      <c r="H1419" s="29"/>
      <c r="I1419" s="102"/>
      <c r="J1419" s="29"/>
    </row>
    <row r="1420" spans="2:10" x14ac:dyDescent="0.3">
      <c r="B1420" s="101"/>
      <c r="C1420" s="29"/>
      <c r="D1420" s="102"/>
      <c r="E1420" s="29"/>
      <c r="G1420" s="101"/>
      <c r="H1420" s="29"/>
      <c r="I1420" s="102"/>
      <c r="J1420" s="29"/>
    </row>
    <row r="1421" spans="2:10" x14ac:dyDescent="0.3">
      <c r="B1421" s="101"/>
      <c r="C1421" s="29"/>
      <c r="D1421" s="102"/>
      <c r="E1421" s="29"/>
      <c r="G1421" s="101"/>
      <c r="H1421" s="29"/>
      <c r="I1421" s="102"/>
      <c r="J1421" s="29"/>
    </row>
    <row r="1422" spans="2:10" x14ac:dyDescent="0.3">
      <c r="B1422" s="101"/>
      <c r="C1422" s="29"/>
      <c r="D1422" s="102"/>
      <c r="E1422" s="29"/>
      <c r="G1422" s="101"/>
      <c r="H1422" s="29"/>
      <c r="I1422" s="102"/>
      <c r="J1422" s="29"/>
    </row>
    <row r="1423" spans="2:10" x14ac:dyDescent="0.3">
      <c r="B1423" s="101"/>
      <c r="C1423" s="29"/>
      <c r="D1423" s="102"/>
      <c r="E1423" s="29"/>
      <c r="G1423" s="101"/>
      <c r="H1423" s="29"/>
      <c r="I1423" s="102"/>
      <c r="J1423" s="29"/>
    </row>
    <row r="1424" spans="2:10" x14ac:dyDescent="0.3">
      <c r="B1424" s="101"/>
      <c r="C1424" s="29"/>
      <c r="D1424" s="102"/>
      <c r="E1424" s="29"/>
      <c r="G1424" s="101"/>
      <c r="H1424" s="29"/>
      <c r="I1424" s="102"/>
      <c r="J1424" s="29"/>
    </row>
    <row r="1425" spans="2:10" x14ac:dyDescent="0.3">
      <c r="B1425" s="101"/>
      <c r="C1425" s="29"/>
      <c r="D1425" s="102"/>
      <c r="E1425" s="29"/>
      <c r="G1425" s="101"/>
      <c r="H1425" s="29"/>
      <c r="I1425" s="102"/>
      <c r="J1425" s="29"/>
    </row>
    <row r="1426" spans="2:10" x14ac:dyDescent="0.3">
      <c r="B1426" s="101"/>
      <c r="C1426" s="29"/>
      <c r="D1426" s="102"/>
      <c r="E1426" s="29"/>
      <c r="G1426" s="101"/>
      <c r="H1426" s="29"/>
      <c r="I1426" s="102"/>
      <c r="J1426" s="29"/>
    </row>
    <row r="1427" spans="2:10" x14ac:dyDescent="0.3">
      <c r="B1427" s="101"/>
      <c r="C1427" s="29"/>
      <c r="D1427" s="102"/>
      <c r="E1427" s="29"/>
      <c r="G1427" s="101"/>
      <c r="H1427" s="29"/>
      <c r="I1427" s="102"/>
      <c r="J1427" s="29"/>
    </row>
    <row r="1428" spans="2:10" x14ac:dyDescent="0.3">
      <c r="B1428" s="101"/>
      <c r="C1428" s="29"/>
      <c r="D1428" s="102"/>
      <c r="E1428" s="29"/>
      <c r="G1428" s="101"/>
      <c r="H1428" s="29"/>
      <c r="I1428" s="102"/>
      <c r="J1428" s="29"/>
    </row>
    <row r="1429" spans="2:10" x14ac:dyDescent="0.3">
      <c r="B1429" s="101"/>
      <c r="C1429" s="29"/>
      <c r="D1429" s="102"/>
      <c r="E1429" s="29"/>
      <c r="G1429" s="101"/>
      <c r="H1429" s="29"/>
      <c r="I1429" s="102"/>
      <c r="J1429" s="29"/>
    </row>
    <row r="1430" spans="2:10" x14ac:dyDescent="0.3">
      <c r="B1430" s="101"/>
      <c r="C1430" s="29"/>
      <c r="D1430" s="102"/>
      <c r="E1430" s="29"/>
      <c r="G1430" s="101"/>
      <c r="H1430" s="29"/>
      <c r="I1430" s="102"/>
      <c r="J1430" s="29"/>
    </row>
    <row r="1431" spans="2:10" x14ac:dyDescent="0.3">
      <c r="B1431" s="101"/>
      <c r="C1431" s="29"/>
      <c r="D1431" s="102"/>
      <c r="E1431" s="29"/>
      <c r="G1431" s="101"/>
      <c r="H1431" s="29"/>
      <c r="I1431" s="102"/>
      <c r="J1431" s="29"/>
    </row>
    <row r="1432" spans="2:10" x14ac:dyDescent="0.3">
      <c r="B1432" s="101"/>
      <c r="C1432" s="29"/>
      <c r="D1432" s="102"/>
      <c r="E1432" s="29"/>
      <c r="G1432" s="101"/>
      <c r="H1432" s="29"/>
      <c r="I1432" s="102"/>
      <c r="J1432" s="29"/>
    </row>
    <row r="1433" spans="2:10" x14ac:dyDescent="0.3">
      <c r="B1433" s="101"/>
      <c r="C1433" s="29"/>
      <c r="D1433" s="102"/>
      <c r="E1433" s="29"/>
      <c r="G1433" s="101"/>
      <c r="H1433" s="29"/>
      <c r="I1433" s="102"/>
      <c r="J1433" s="29"/>
    </row>
    <row r="1434" spans="2:10" x14ac:dyDescent="0.3">
      <c r="B1434" s="101"/>
      <c r="C1434" s="29"/>
      <c r="D1434" s="102"/>
      <c r="E1434" s="29"/>
      <c r="G1434" s="101"/>
      <c r="H1434" s="29"/>
      <c r="I1434" s="102"/>
      <c r="J1434" s="29"/>
    </row>
    <row r="1435" spans="2:10" x14ac:dyDescent="0.3">
      <c r="B1435" s="101"/>
      <c r="C1435" s="29"/>
      <c r="D1435" s="102"/>
      <c r="E1435" s="29"/>
      <c r="G1435" s="101"/>
      <c r="H1435" s="29"/>
      <c r="I1435" s="102"/>
      <c r="J1435" s="29"/>
    </row>
    <row r="1436" spans="2:10" x14ac:dyDescent="0.3">
      <c r="B1436" s="101"/>
      <c r="C1436" s="29"/>
      <c r="D1436" s="102"/>
      <c r="E1436" s="29"/>
      <c r="G1436" s="101"/>
      <c r="H1436" s="29"/>
      <c r="I1436" s="102"/>
      <c r="J1436" s="29"/>
    </row>
    <row r="1437" spans="2:10" x14ac:dyDescent="0.3">
      <c r="B1437" s="101"/>
      <c r="C1437" s="29"/>
      <c r="D1437" s="102"/>
      <c r="E1437" s="29"/>
      <c r="G1437" s="101"/>
      <c r="H1437" s="29"/>
      <c r="I1437" s="102"/>
      <c r="J1437" s="29"/>
    </row>
    <row r="1438" spans="2:10" x14ac:dyDescent="0.3">
      <c r="B1438" s="101"/>
      <c r="C1438" s="29"/>
      <c r="D1438" s="102"/>
      <c r="E1438" s="29"/>
      <c r="G1438" s="101"/>
      <c r="H1438" s="29"/>
      <c r="I1438" s="102"/>
      <c r="J1438" s="29"/>
    </row>
    <row r="1439" spans="2:10" x14ac:dyDescent="0.3">
      <c r="B1439" s="101"/>
      <c r="C1439" s="29"/>
      <c r="D1439" s="102"/>
      <c r="E1439" s="29"/>
      <c r="G1439" s="101"/>
      <c r="H1439" s="29"/>
      <c r="I1439" s="102"/>
      <c r="J1439" s="29"/>
    </row>
    <row r="1440" spans="2:10" x14ac:dyDescent="0.3">
      <c r="B1440" s="101"/>
      <c r="C1440" s="29"/>
      <c r="D1440" s="102"/>
      <c r="E1440" s="29"/>
      <c r="G1440" s="101"/>
      <c r="H1440" s="29"/>
      <c r="I1440" s="102"/>
      <c r="J1440" s="29"/>
    </row>
    <row r="1441" spans="2:10" x14ac:dyDescent="0.3">
      <c r="B1441" s="101"/>
      <c r="C1441" s="29"/>
      <c r="D1441" s="102"/>
      <c r="E1441" s="29"/>
      <c r="G1441" s="101"/>
      <c r="H1441" s="29"/>
      <c r="I1441" s="102"/>
      <c r="J1441" s="29"/>
    </row>
    <row r="1442" spans="2:10" x14ac:dyDescent="0.3">
      <c r="C1442" s="43"/>
      <c r="D1442" s="43"/>
      <c r="E1442" s="43"/>
      <c r="G1442" s="101"/>
      <c r="H1442" s="29"/>
      <c r="I1442" s="102"/>
      <c r="J1442" s="29"/>
    </row>
    <row r="1443" spans="2:10" x14ac:dyDescent="0.3">
      <c r="E1443" s="43"/>
      <c r="G1443" s="101"/>
      <c r="H1443" s="29"/>
      <c r="I1443" s="102"/>
      <c r="J1443" s="29"/>
    </row>
    <row r="1444" spans="2:10" x14ac:dyDescent="0.3">
      <c r="E1444" s="43"/>
      <c r="G1444" s="101"/>
      <c r="H1444" s="29"/>
      <c r="I1444" s="102"/>
      <c r="J1444" s="29"/>
    </row>
    <row r="1445" spans="2:10" x14ac:dyDescent="0.3">
      <c r="G1445" s="101"/>
      <c r="H1445" s="29"/>
      <c r="I1445" s="102"/>
      <c r="J1445" s="29"/>
    </row>
    <row r="1446" spans="2:10" x14ac:dyDescent="0.3">
      <c r="G1446" s="101"/>
      <c r="H1446" s="29"/>
      <c r="I1446" s="102"/>
      <c r="J1446" s="29"/>
    </row>
    <row r="1447" spans="2:10" x14ac:dyDescent="0.3">
      <c r="G1447" s="101"/>
      <c r="H1447" s="29"/>
      <c r="I1447" s="102"/>
      <c r="J1447" s="29"/>
    </row>
    <row r="1448" spans="2:10" x14ac:dyDescent="0.3">
      <c r="G1448" s="101"/>
      <c r="H1448" s="29"/>
      <c r="I1448" s="102"/>
      <c r="J1448" s="29"/>
    </row>
    <row r="1449" spans="2:10" x14ac:dyDescent="0.3">
      <c r="G1449" s="101"/>
      <c r="H1449" s="29"/>
      <c r="I1449" s="102"/>
      <c r="J1449" s="29"/>
    </row>
    <row r="1450" spans="2:10" x14ac:dyDescent="0.3">
      <c r="G1450" s="101"/>
      <c r="H1450" s="29"/>
      <c r="I1450" s="102"/>
      <c r="J1450" s="29"/>
    </row>
    <row r="1451" spans="2:10" x14ac:dyDescent="0.3">
      <c r="G1451" s="101"/>
      <c r="H1451" s="29"/>
      <c r="I1451" s="102"/>
      <c r="J1451" s="29"/>
    </row>
    <row r="1452" spans="2:10" x14ac:dyDescent="0.3">
      <c r="G1452" s="101"/>
      <c r="H1452" s="29"/>
      <c r="I1452" s="102"/>
      <c r="J1452" s="29"/>
    </row>
    <row r="1453" spans="2:10" x14ac:dyDescent="0.3">
      <c r="G1453" s="101"/>
      <c r="H1453" s="29"/>
      <c r="I1453" s="102"/>
      <c r="J1453" s="29"/>
    </row>
    <row r="1454" spans="2:10" x14ac:dyDescent="0.3">
      <c r="G1454" s="101"/>
      <c r="H1454" s="29"/>
      <c r="I1454" s="102"/>
      <c r="J1454" s="29"/>
    </row>
    <row r="1455" spans="2:10" x14ac:dyDescent="0.3">
      <c r="G1455" s="101"/>
      <c r="H1455" s="29"/>
      <c r="I1455" s="102"/>
      <c r="J1455" s="29"/>
    </row>
    <row r="1456" spans="2:10" x14ac:dyDescent="0.3">
      <c r="G1456" s="101"/>
      <c r="H1456" s="29"/>
      <c r="I1456" s="102"/>
      <c r="J1456" s="29"/>
    </row>
    <row r="1457" spans="7:10" x14ac:dyDescent="0.3">
      <c r="G1457" s="101"/>
      <c r="H1457" s="29"/>
      <c r="I1457" s="102"/>
      <c r="J1457" s="29"/>
    </row>
    <row r="1458" spans="7:10" x14ac:dyDescent="0.3">
      <c r="G1458" s="101"/>
      <c r="H1458" s="29"/>
      <c r="I1458" s="102"/>
      <c r="J1458" s="29"/>
    </row>
    <row r="1459" spans="7:10" x14ac:dyDescent="0.3">
      <c r="G1459" s="101"/>
      <c r="H1459" s="29"/>
      <c r="I1459" s="102"/>
      <c r="J1459" s="29"/>
    </row>
    <row r="1460" spans="7:10" x14ac:dyDescent="0.3">
      <c r="G1460" s="101"/>
      <c r="H1460" s="29"/>
      <c r="I1460" s="102"/>
      <c r="J1460" s="29"/>
    </row>
    <row r="1461" spans="7:10" x14ac:dyDescent="0.3">
      <c r="G1461" s="101"/>
      <c r="H1461" s="29"/>
      <c r="I1461" s="102"/>
      <c r="J1461" s="29"/>
    </row>
    <row r="1462" spans="7:10" x14ac:dyDescent="0.3">
      <c r="G1462" s="101"/>
      <c r="H1462" s="29"/>
      <c r="I1462" s="102"/>
      <c r="J1462" s="29"/>
    </row>
    <row r="1463" spans="7:10" x14ac:dyDescent="0.3">
      <c r="G1463" s="101"/>
      <c r="H1463" s="29"/>
      <c r="I1463" s="102"/>
      <c r="J1463" s="29"/>
    </row>
    <row r="1464" spans="7:10" x14ac:dyDescent="0.3">
      <c r="G1464" s="101"/>
      <c r="H1464" s="29"/>
      <c r="I1464" s="102"/>
      <c r="J1464" s="29"/>
    </row>
    <row r="1465" spans="7:10" x14ac:dyDescent="0.3">
      <c r="G1465" s="101"/>
      <c r="H1465" s="29"/>
      <c r="I1465" s="102"/>
      <c r="J1465" s="29"/>
    </row>
    <row r="1466" spans="7:10" x14ac:dyDescent="0.3">
      <c r="G1466" s="101"/>
      <c r="H1466" s="29"/>
      <c r="I1466" s="102"/>
      <c r="J1466" s="29"/>
    </row>
    <row r="1467" spans="7:10" x14ac:dyDescent="0.3">
      <c r="G1467" s="101"/>
      <c r="H1467" s="29"/>
      <c r="I1467" s="102"/>
      <c r="J1467" s="29"/>
    </row>
    <row r="1468" spans="7:10" x14ac:dyDescent="0.3">
      <c r="G1468" s="101"/>
      <c r="H1468" s="29"/>
      <c r="I1468" s="102"/>
      <c r="J1468" s="29"/>
    </row>
    <row r="1469" spans="7:10" x14ac:dyDescent="0.3">
      <c r="G1469" s="101"/>
      <c r="H1469" s="29"/>
      <c r="I1469" s="102"/>
      <c r="J1469" s="29"/>
    </row>
    <row r="1470" spans="7:10" x14ac:dyDescent="0.3">
      <c r="G1470" s="101"/>
      <c r="H1470" s="29"/>
      <c r="I1470" s="102"/>
      <c r="J1470" s="29"/>
    </row>
    <row r="1471" spans="7:10" x14ac:dyDescent="0.3">
      <c r="G1471" s="101"/>
      <c r="H1471" s="29"/>
      <c r="I1471" s="102"/>
      <c r="J1471" s="29"/>
    </row>
    <row r="1472" spans="7:10" x14ac:dyDescent="0.3">
      <c r="G1472" s="101"/>
      <c r="H1472" s="29"/>
      <c r="I1472" s="102"/>
      <c r="J1472" s="29"/>
    </row>
    <row r="1473" spans="7:10" x14ac:dyDescent="0.3">
      <c r="G1473" s="101"/>
      <c r="H1473" s="29"/>
      <c r="I1473" s="102"/>
      <c r="J1473" s="29"/>
    </row>
    <row r="1474" spans="7:10" x14ac:dyDescent="0.3">
      <c r="G1474" s="101"/>
      <c r="H1474" s="29"/>
      <c r="I1474" s="102"/>
      <c r="J1474" s="29"/>
    </row>
    <row r="1475" spans="7:10" x14ac:dyDescent="0.3">
      <c r="G1475" s="101"/>
      <c r="H1475" s="29"/>
      <c r="I1475" s="102"/>
      <c r="J1475" s="29"/>
    </row>
    <row r="1476" spans="7:10" x14ac:dyDescent="0.3">
      <c r="G1476" s="101"/>
      <c r="H1476" s="29"/>
      <c r="I1476" s="102"/>
      <c r="J1476" s="29"/>
    </row>
    <row r="1477" spans="7:10" x14ac:dyDescent="0.3">
      <c r="G1477" s="101"/>
      <c r="H1477" s="29"/>
      <c r="I1477" s="102"/>
      <c r="J1477" s="29"/>
    </row>
    <row r="1478" spans="7:10" x14ac:dyDescent="0.3">
      <c r="G1478" s="101"/>
      <c r="H1478" s="29"/>
      <c r="I1478" s="102"/>
      <c r="J1478" s="29"/>
    </row>
    <row r="1479" spans="7:10" x14ac:dyDescent="0.3">
      <c r="G1479" s="101"/>
      <c r="H1479" s="29"/>
      <c r="I1479" s="102"/>
      <c r="J1479" s="29"/>
    </row>
    <row r="1480" spans="7:10" x14ac:dyDescent="0.3">
      <c r="G1480" s="101"/>
      <c r="H1480" s="29"/>
      <c r="I1480" s="102"/>
      <c r="J1480" s="29"/>
    </row>
    <row r="1481" spans="7:10" x14ac:dyDescent="0.3">
      <c r="G1481" s="101"/>
      <c r="H1481" s="29"/>
      <c r="I1481" s="102"/>
      <c r="J1481" s="29"/>
    </row>
    <row r="1482" spans="7:10" x14ac:dyDescent="0.3">
      <c r="G1482" s="101"/>
      <c r="H1482" s="29"/>
      <c r="I1482" s="102"/>
      <c r="J1482" s="29"/>
    </row>
    <row r="1483" spans="7:10" x14ac:dyDescent="0.3">
      <c r="G1483" s="101"/>
      <c r="H1483" s="29"/>
      <c r="I1483" s="102"/>
      <c r="J1483" s="29"/>
    </row>
    <row r="1484" spans="7:10" x14ac:dyDescent="0.3">
      <c r="G1484" s="101"/>
      <c r="H1484" s="29"/>
      <c r="I1484" s="102"/>
      <c r="J1484" s="29"/>
    </row>
    <row r="1485" spans="7:10" x14ac:dyDescent="0.3">
      <c r="G1485" s="101"/>
      <c r="H1485" s="29"/>
      <c r="I1485" s="102"/>
      <c r="J1485" s="29"/>
    </row>
    <row r="1486" spans="7:10" x14ac:dyDescent="0.3">
      <c r="G1486" s="101"/>
      <c r="H1486" s="29"/>
      <c r="I1486" s="102"/>
      <c r="J1486" s="29"/>
    </row>
    <row r="1487" spans="7:10" x14ac:dyDescent="0.3">
      <c r="G1487" s="101"/>
      <c r="H1487" s="29"/>
      <c r="I1487" s="102"/>
      <c r="J1487" s="29"/>
    </row>
    <row r="1488" spans="7:10" x14ac:dyDescent="0.3">
      <c r="G1488" s="101"/>
      <c r="H1488" s="29"/>
      <c r="I1488" s="102"/>
      <c r="J1488" s="29"/>
    </row>
    <row r="1489" spans="7:10" x14ac:dyDescent="0.3">
      <c r="G1489" s="101"/>
      <c r="H1489" s="29"/>
      <c r="I1489" s="102"/>
      <c r="J1489" s="29"/>
    </row>
    <row r="1490" spans="7:10" x14ac:dyDescent="0.3">
      <c r="G1490" s="101"/>
      <c r="H1490" s="29"/>
      <c r="I1490" s="102"/>
      <c r="J1490" s="29"/>
    </row>
    <row r="1491" spans="7:10" x14ac:dyDescent="0.3">
      <c r="G1491" s="101"/>
      <c r="H1491" s="29"/>
      <c r="I1491" s="102"/>
      <c r="J1491" s="29"/>
    </row>
    <row r="1492" spans="7:10" x14ac:dyDescent="0.3">
      <c r="G1492" s="101"/>
      <c r="H1492" s="29"/>
      <c r="I1492" s="102"/>
      <c r="J1492" s="29"/>
    </row>
    <row r="1493" spans="7:10" x14ac:dyDescent="0.3">
      <c r="G1493" s="101"/>
      <c r="H1493" s="29"/>
      <c r="I1493" s="102"/>
      <c r="J1493" s="29"/>
    </row>
    <row r="1494" spans="7:10" x14ac:dyDescent="0.3">
      <c r="G1494" s="101"/>
      <c r="H1494" s="29"/>
      <c r="I1494" s="102"/>
      <c r="J1494" s="29"/>
    </row>
    <row r="1495" spans="7:10" x14ac:dyDescent="0.3">
      <c r="G1495" s="101"/>
      <c r="H1495" s="29"/>
      <c r="I1495" s="102"/>
      <c r="J1495" s="29"/>
    </row>
    <row r="1496" spans="7:10" x14ac:dyDescent="0.3">
      <c r="G1496" s="101"/>
      <c r="H1496" s="29"/>
      <c r="I1496" s="102"/>
      <c r="J1496" s="29"/>
    </row>
    <row r="1497" spans="7:10" x14ac:dyDescent="0.3">
      <c r="G1497" s="101"/>
      <c r="H1497" s="29"/>
      <c r="I1497" s="102"/>
      <c r="J1497" s="29"/>
    </row>
    <row r="1498" spans="7:10" x14ac:dyDescent="0.3">
      <c r="G1498" s="101"/>
      <c r="H1498" s="29"/>
      <c r="I1498" s="102"/>
      <c r="J1498" s="29"/>
    </row>
    <row r="1499" spans="7:10" x14ac:dyDescent="0.3">
      <c r="G1499" s="101"/>
      <c r="H1499" s="29"/>
      <c r="I1499" s="102"/>
      <c r="J1499" s="29"/>
    </row>
    <row r="1500" spans="7:10" x14ac:dyDescent="0.3">
      <c r="G1500" s="101"/>
      <c r="H1500" s="29"/>
      <c r="I1500" s="102"/>
      <c r="J1500" s="29"/>
    </row>
    <row r="1501" spans="7:10" x14ac:dyDescent="0.3">
      <c r="G1501" s="101"/>
      <c r="H1501" s="29"/>
      <c r="I1501" s="102"/>
      <c r="J1501" s="29"/>
    </row>
    <row r="1502" spans="7:10" x14ac:dyDescent="0.3">
      <c r="G1502" s="101"/>
      <c r="H1502" s="29"/>
      <c r="I1502" s="102"/>
      <c r="J1502" s="29"/>
    </row>
    <row r="1503" spans="7:10" x14ac:dyDescent="0.3">
      <c r="G1503" s="101"/>
      <c r="H1503" s="29"/>
      <c r="I1503" s="102"/>
      <c r="J1503" s="29"/>
    </row>
    <row r="1504" spans="7:10" x14ac:dyDescent="0.3">
      <c r="G1504" s="101"/>
      <c r="H1504" s="29"/>
      <c r="I1504" s="102"/>
      <c r="J1504" s="29"/>
    </row>
    <row r="1505" spans="7:10" x14ac:dyDescent="0.3">
      <c r="G1505" s="101"/>
      <c r="H1505" s="29"/>
      <c r="I1505" s="102"/>
      <c r="J1505" s="29"/>
    </row>
    <row r="1506" spans="7:10" x14ac:dyDescent="0.3">
      <c r="G1506" s="101"/>
      <c r="H1506" s="29"/>
      <c r="I1506" s="102"/>
      <c r="J1506" s="29"/>
    </row>
    <row r="1507" spans="7:10" x14ac:dyDescent="0.3">
      <c r="G1507" s="101"/>
      <c r="H1507" s="29"/>
      <c r="I1507" s="102"/>
      <c r="J1507" s="29"/>
    </row>
    <row r="1508" spans="7:10" x14ac:dyDescent="0.3">
      <c r="G1508" s="101"/>
      <c r="H1508" s="29"/>
      <c r="I1508" s="102"/>
      <c r="J1508" s="29"/>
    </row>
    <row r="1509" spans="7:10" x14ac:dyDescent="0.3">
      <c r="G1509" s="101"/>
      <c r="H1509" s="29"/>
      <c r="I1509" s="102"/>
      <c r="J1509" s="29"/>
    </row>
    <row r="1510" spans="7:10" x14ac:dyDescent="0.3">
      <c r="G1510" s="101"/>
      <c r="H1510" s="29"/>
      <c r="I1510" s="102"/>
      <c r="J1510" s="29"/>
    </row>
    <row r="1511" spans="7:10" x14ac:dyDescent="0.3">
      <c r="G1511" s="101"/>
      <c r="H1511" s="29"/>
      <c r="I1511" s="102"/>
      <c r="J1511" s="29"/>
    </row>
    <row r="1512" spans="7:10" x14ac:dyDescent="0.3">
      <c r="G1512" s="101"/>
      <c r="H1512" s="29"/>
      <c r="I1512" s="102"/>
      <c r="J1512" s="29"/>
    </row>
    <row r="1513" spans="7:10" x14ac:dyDescent="0.3">
      <c r="G1513" s="101"/>
      <c r="H1513" s="29"/>
      <c r="I1513" s="102"/>
      <c r="J1513" s="29"/>
    </row>
    <row r="1514" spans="7:10" x14ac:dyDescent="0.3">
      <c r="G1514" s="101"/>
      <c r="H1514" s="29"/>
      <c r="I1514" s="102"/>
      <c r="J1514" s="29"/>
    </row>
    <row r="1515" spans="7:10" x14ac:dyDescent="0.3">
      <c r="G1515" s="101"/>
      <c r="H1515" s="29"/>
      <c r="I1515" s="102"/>
      <c r="J1515" s="29"/>
    </row>
    <row r="1516" spans="7:10" x14ac:dyDescent="0.3">
      <c r="G1516" s="101"/>
      <c r="H1516" s="29"/>
      <c r="I1516" s="102"/>
      <c r="J1516" s="29"/>
    </row>
    <row r="1517" spans="7:10" x14ac:dyDescent="0.3">
      <c r="G1517" s="101"/>
      <c r="H1517" s="29"/>
      <c r="I1517" s="102"/>
      <c r="J1517" s="29"/>
    </row>
    <row r="1518" spans="7:10" x14ac:dyDescent="0.3">
      <c r="G1518" s="101"/>
      <c r="H1518" s="29"/>
      <c r="I1518" s="102"/>
      <c r="J1518" s="29"/>
    </row>
    <row r="1519" spans="7:10" x14ac:dyDescent="0.3">
      <c r="G1519" s="101"/>
      <c r="H1519" s="29"/>
      <c r="I1519" s="102"/>
      <c r="J1519" s="29"/>
    </row>
    <row r="1520" spans="7:10" x14ac:dyDescent="0.3">
      <c r="G1520" s="101"/>
      <c r="H1520" s="29"/>
      <c r="I1520" s="102"/>
      <c r="J1520" s="29"/>
    </row>
    <row r="1521" spans="7:10" x14ac:dyDescent="0.3">
      <c r="G1521" s="101"/>
      <c r="H1521" s="29"/>
      <c r="I1521" s="102"/>
      <c r="J1521" s="29"/>
    </row>
    <row r="1522" spans="7:10" x14ac:dyDescent="0.3">
      <c r="G1522" s="101"/>
      <c r="H1522" s="29"/>
      <c r="I1522" s="102"/>
      <c r="J1522" s="29"/>
    </row>
    <row r="1523" spans="7:10" x14ac:dyDescent="0.3">
      <c r="G1523" s="101"/>
      <c r="H1523" s="29"/>
      <c r="I1523" s="102"/>
      <c r="J1523" s="29"/>
    </row>
    <row r="1524" spans="7:10" x14ac:dyDescent="0.3">
      <c r="G1524" s="101"/>
      <c r="H1524" s="29"/>
      <c r="I1524" s="102"/>
      <c r="J1524" s="29"/>
    </row>
    <row r="1525" spans="7:10" x14ac:dyDescent="0.3">
      <c r="G1525" s="101"/>
      <c r="H1525" s="29"/>
      <c r="I1525" s="102"/>
      <c r="J1525" s="29"/>
    </row>
    <row r="1526" spans="7:10" x14ac:dyDescent="0.3">
      <c r="G1526" s="101"/>
      <c r="H1526" s="29"/>
      <c r="I1526" s="102"/>
      <c r="J1526" s="29"/>
    </row>
    <row r="1527" spans="7:10" x14ac:dyDescent="0.3">
      <c r="G1527" s="101"/>
      <c r="H1527" s="29"/>
      <c r="I1527" s="102"/>
      <c r="J1527" s="29"/>
    </row>
    <row r="1528" spans="7:10" x14ac:dyDescent="0.3">
      <c r="G1528" s="101"/>
      <c r="H1528" s="29"/>
      <c r="I1528" s="102"/>
      <c r="J1528" s="29"/>
    </row>
    <row r="1529" spans="7:10" x14ac:dyDescent="0.3">
      <c r="G1529" s="101"/>
      <c r="H1529" s="29"/>
      <c r="I1529" s="102"/>
      <c r="J1529" s="29"/>
    </row>
    <row r="1530" spans="7:10" x14ac:dyDescent="0.3">
      <c r="G1530" s="101"/>
      <c r="H1530" s="29"/>
      <c r="I1530" s="102"/>
      <c r="J1530" s="29"/>
    </row>
    <row r="1531" spans="7:10" x14ac:dyDescent="0.3">
      <c r="G1531" s="101"/>
      <c r="H1531" s="29"/>
      <c r="I1531" s="102"/>
      <c r="J1531" s="29"/>
    </row>
    <row r="1532" spans="7:10" x14ac:dyDescent="0.3">
      <c r="G1532" s="101"/>
      <c r="H1532" s="29"/>
      <c r="I1532" s="102"/>
      <c r="J1532" s="29"/>
    </row>
    <row r="1533" spans="7:10" x14ac:dyDescent="0.3">
      <c r="G1533" s="101"/>
      <c r="H1533" s="29"/>
      <c r="I1533" s="102"/>
      <c r="J1533" s="29"/>
    </row>
    <row r="1534" spans="7:10" x14ac:dyDescent="0.3">
      <c r="G1534" s="101"/>
      <c r="H1534" s="29"/>
      <c r="I1534" s="102"/>
      <c r="J1534" s="29"/>
    </row>
    <row r="1535" spans="7:10" x14ac:dyDescent="0.3">
      <c r="G1535" s="101"/>
      <c r="H1535" s="29"/>
      <c r="I1535" s="102"/>
      <c r="J1535" s="29"/>
    </row>
    <row r="1536" spans="7:10" x14ac:dyDescent="0.3">
      <c r="G1536" s="101"/>
      <c r="H1536" s="29"/>
      <c r="I1536" s="102"/>
      <c r="J1536" s="29"/>
    </row>
    <row r="1537" spans="7:10" x14ac:dyDescent="0.3">
      <c r="G1537" s="101"/>
      <c r="H1537" s="29"/>
      <c r="I1537" s="102"/>
      <c r="J1537" s="29"/>
    </row>
    <row r="1538" spans="7:10" x14ac:dyDescent="0.3">
      <c r="G1538" s="101"/>
      <c r="H1538" s="29"/>
      <c r="I1538" s="102"/>
      <c r="J1538" s="29"/>
    </row>
    <row r="1539" spans="7:10" x14ac:dyDescent="0.3">
      <c r="G1539" s="101"/>
      <c r="H1539" s="29"/>
      <c r="I1539" s="102"/>
      <c r="J1539" s="29"/>
    </row>
    <row r="1540" spans="7:10" x14ac:dyDescent="0.3">
      <c r="G1540" s="101"/>
      <c r="H1540" s="29"/>
      <c r="I1540" s="102"/>
      <c r="J1540" s="29"/>
    </row>
    <row r="1541" spans="7:10" x14ac:dyDescent="0.3">
      <c r="G1541" s="101"/>
      <c r="H1541" s="29"/>
      <c r="I1541" s="102"/>
      <c r="J1541" s="29"/>
    </row>
    <row r="1542" spans="7:10" x14ac:dyDescent="0.3">
      <c r="G1542" s="101"/>
      <c r="H1542" s="29"/>
      <c r="I1542" s="102"/>
      <c r="J1542" s="29"/>
    </row>
    <row r="1543" spans="7:10" x14ac:dyDescent="0.3">
      <c r="G1543" s="101"/>
      <c r="H1543" s="29"/>
      <c r="I1543" s="102"/>
      <c r="J1543" s="29"/>
    </row>
    <row r="1544" spans="7:10" x14ac:dyDescent="0.3">
      <c r="G1544" s="101"/>
      <c r="H1544" s="29"/>
      <c r="I1544" s="102"/>
      <c r="J1544" s="29"/>
    </row>
    <row r="1545" spans="7:10" x14ac:dyDescent="0.3">
      <c r="G1545" s="101"/>
      <c r="H1545" s="29"/>
      <c r="I1545" s="102"/>
      <c r="J1545" s="29"/>
    </row>
    <row r="1546" spans="7:10" x14ac:dyDescent="0.3">
      <c r="G1546" s="101"/>
      <c r="H1546" s="29"/>
      <c r="I1546" s="102"/>
      <c r="J1546" s="29"/>
    </row>
    <row r="1547" spans="7:10" x14ac:dyDescent="0.3">
      <c r="G1547" s="101"/>
      <c r="H1547" s="29"/>
      <c r="I1547" s="102"/>
      <c r="J1547" s="29"/>
    </row>
    <row r="1548" spans="7:10" x14ac:dyDescent="0.3">
      <c r="G1548" s="101"/>
      <c r="H1548" s="29"/>
      <c r="I1548" s="102"/>
      <c r="J1548" s="29"/>
    </row>
    <row r="1549" spans="7:10" x14ac:dyDescent="0.3">
      <c r="G1549" s="101"/>
      <c r="H1549" s="29"/>
      <c r="I1549" s="102"/>
      <c r="J1549" s="29"/>
    </row>
    <row r="1550" spans="7:10" x14ac:dyDescent="0.3">
      <c r="G1550" s="101"/>
      <c r="H1550" s="29"/>
      <c r="I1550" s="102"/>
      <c r="J1550" s="29"/>
    </row>
    <row r="1551" spans="7:10" x14ac:dyDescent="0.3">
      <c r="G1551" s="101"/>
      <c r="H1551" s="29"/>
      <c r="I1551" s="102"/>
      <c r="J1551" s="29"/>
    </row>
    <row r="1552" spans="7:10" x14ac:dyDescent="0.3">
      <c r="G1552" s="101"/>
      <c r="H1552" s="29"/>
      <c r="I1552" s="102"/>
      <c r="J1552" s="29"/>
    </row>
    <row r="1553" spans="7:10" x14ac:dyDescent="0.3">
      <c r="G1553" s="101"/>
      <c r="H1553" s="29"/>
      <c r="I1553" s="102"/>
      <c r="J1553" s="29"/>
    </row>
    <row r="1554" spans="7:10" x14ac:dyDescent="0.3">
      <c r="G1554" s="101"/>
      <c r="H1554" s="29"/>
      <c r="I1554" s="102"/>
      <c r="J1554" s="29"/>
    </row>
    <row r="1555" spans="7:10" x14ac:dyDescent="0.3">
      <c r="G1555" s="101"/>
      <c r="H1555" s="29"/>
      <c r="I1555" s="102"/>
      <c r="J1555" s="29"/>
    </row>
    <row r="1556" spans="7:10" x14ac:dyDescent="0.3">
      <c r="G1556" s="101"/>
      <c r="H1556" s="29"/>
      <c r="I1556" s="102"/>
      <c r="J1556" s="29"/>
    </row>
    <row r="1557" spans="7:10" x14ac:dyDescent="0.3">
      <c r="G1557" s="101"/>
      <c r="H1557" s="29"/>
      <c r="I1557" s="102"/>
      <c r="J1557" s="29"/>
    </row>
    <row r="1558" spans="7:10" x14ac:dyDescent="0.3">
      <c r="G1558" s="101"/>
      <c r="H1558" s="29"/>
      <c r="I1558" s="102"/>
      <c r="J1558" s="29"/>
    </row>
    <row r="1559" spans="7:10" x14ac:dyDescent="0.3">
      <c r="G1559" s="101"/>
      <c r="H1559" s="29"/>
      <c r="I1559" s="102"/>
      <c r="J1559" s="29"/>
    </row>
    <row r="1560" spans="7:10" x14ac:dyDescent="0.3">
      <c r="G1560" s="101"/>
      <c r="H1560" s="29"/>
      <c r="I1560" s="102"/>
      <c r="J1560" s="29"/>
    </row>
    <row r="1561" spans="7:10" x14ac:dyDescent="0.3">
      <c r="G1561" s="101"/>
      <c r="H1561" s="29"/>
      <c r="I1561" s="102"/>
      <c r="J1561" s="29"/>
    </row>
    <row r="1562" spans="7:10" x14ac:dyDescent="0.3">
      <c r="G1562" s="101"/>
      <c r="H1562" s="29"/>
      <c r="I1562" s="102"/>
      <c r="J1562" s="29"/>
    </row>
    <row r="1563" spans="7:10" x14ac:dyDescent="0.3">
      <c r="G1563" s="101"/>
      <c r="H1563" s="29"/>
      <c r="I1563" s="102"/>
      <c r="J1563" s="29"/>
    </row>
    <row r="1564" spans="7:10" x14ac:dyDescent="0.3">
      <c r="G1564" s="101"/>
      <c r="H1564" s="29"/>
      <c r="I1564" s="102"/>
      <c r="J1564" s="29"/>
    </row>
    <row r="1565" spans="7:10" x14ac:dyDescent="0.3">
      <c r="G1565" s="101"/>
      <c r="H1565" s="29"/>
      <c r="I1565" s="102"/>
      <c r="J1565" s="29"/>
    </row>
    <row r="1566" spans="7:10" x14ac:dyDescent="0.3">
      <c r="G1566" s="101"/>
      <c r="H1566" s="29"/>
      <c r="I1566" s="102"/>
      <c r="J1566" s="29"/>
    </row>
    <row r="1567" spans="7:10" x14ac:dyDescent="0.3">
      <c r="G1567" s="101"/>
      <c r="H1567" s="29"/>
      <c r="I1567" s="102"/>
      <c r="J1567" s="29"/>
    </row>
    <row r="1568" spans="7:10" x14ac:dyDescent="0.3">
      <c r="G1568" s="101"/>
      <c r="H1568" s="29"/>
      <c r="I1568" s="102"/>
      <c r="J1568" s="29"/>
    </row>
    <row r="1569" spans="7:10" x14ac:dyDescent="0.3">
      <c r="G1569" s="101"/>
      <c r="H1569" s="29"/>
      <c r="I1569" s="102"/>
      <c r="J1569" s="29"/>
    </row>
    <row r="1570" spans="7:10" x14ac:dyDescent="0.3">
      <c r="G1570" s="101"/>
      <c r="H1570" s="29"/>
      <c r="I1570" s="102"/>
      <c r="J1570" s="29"/>
    </row>
    <row r="1571" spans="7:10" x14ac:dyDescent="0.3">
      <c r="G1571" s="101"/>
      <c r="H1571" s="29"/>
      <c r="I1571" s="102"/>
      <c r="J1571" s="29"/>
    </row>
    <row r="1572" spans="7:10" x14ac:dyDescent="0.3">
      <c r="G1572" s="101"/>
      <c r="H1572" s="29"/>
      <c r="I1572" s="102"/>
      <c r="J1572" s="29"/>
    </row>
    <row r="1573" spans="7:10" x14ac:dyDescent="0.3">
      <c r="G1573" s="101"/>
      <c r="H1573" s="29"/>
      <c r="I1573" s="102"/>
      <c r="J1573" s="29"/>
    </row>
    <row r="1574" spans="7:10" x14ac:dyDescent="0.3">
      <c r="G1574" s="101"/>
      <c r="H1574" s="29"/>
      <c r="I1574" s="102"/>
      <c r="J1574" s="29"/>
    </row>
    <row r="1575" spans="7:10" x14ac:dyDescent="0.3">
      <c r="G1575" s="101"/>
      <c r="H1575" s="29"/>
      <c r="I1575" s="102"/>
      <c r="J1575" s="29"/>
    </row>
    <row r="1576" spans="7:10" x14ac:dyDescent="0.3">
      <c r="G1576" s="101"/>
      <c r="H1576" s="29"/>
      <c r="I1576" s="102"/>
      <c r="J1576" s="29"/>
    </row>
    <row r="1577" spans="7:10" x14ac:dyDescent="0.3">
      <c r="G1577" s="101"/>
      <c r="H1577" s="29"/>
      <c r="I1577" s="102"/>
      <c r="J1577" s="29"/>
    </row>
    <row r="1578" spans="7:10" x14ac:dyDescent="0.3">
      <c r="G1578" s="101"/>
      <c r="H1578" s="29"/>
      <c r="I1578" s="102"/>
      <c r="J1578" s="29"/>
    </row>
    <row r="1579" spans="7:10" x14ac:dyDescent="0.3">
      <c r="G1579" s="101"/>
      <c r="H1579" s="29"/>
      <c r="I1579" s="102"/>
      <c r="J1579" s="29"/>
    </row>
    <row r="1580" spans="7:10" x14ac:dyDescent="0.3">
      <c r="G1580" s="101"/>
      <c r="H1580" s="29"/>
      <c r="I1580" s="102"/>
      <c r="J1580" s="29"/>
    </row>
    <row r="1581" spans="7:10" x14ac:dyDescent="0.3">
      <c r="G1581" s="101"/>
      <c r="H1581" s="29"/>
      <c r="I1581" s="102"/>
      <c r="J1581" s="29"/>
    </row>
    <row r="1582" spans="7:10" x14ac:dyDescent="0.3">
      <c r="G1582" s="101"/>
      <c r="H1582" s="29"/>
      <c r="I1582" s="102"/>
      <c r="J1582" s="29"/>
    </row>
    <row r="1583" spans="7:10" x14ac:dyDescent="0.3">
      <c r="G1583" s="101"/>
      <c r="H1583" s="29"/>
      <c r="I1583" s="102"/>
      <c r="J1583" s="29"/>
    </row>
    <row r="1584" spans="7:10" x14ac:dyDescent="0.3">
      <c r="G1584" s="101"/>
      <c r="H1584" s="29"/>
      <c r="I1584" s="102"/>
      <c r="J1584" s="29"/>
    </row>
    <row r="1585" spans="7:10" x14ac:dyDescent="0.3">
      <c r="G1585" s="101"/>
      <c r="H1585" s="29"/>
      <c r="I1585" s="102"/>
      <c r="J1585" s="29"/>
    </row>
    <row r="1586" spans="7:10" x14ac:dyDescent="0.3">
      <c r="G1586" s="101"/>
      <c r="H1586" s="29"/>
      <c r="I1586" s="102"/>
      <c r="J1586" s="29"/>
    </row>
    <row r="1587" spans="7:10" x14ac:dyDescent="0.3">
      <c r="G1587" s="101"/>
      <c r="H1587" s="29"/>
      <c r="I1587" s="102"/>
      <c r="J1587" s="29"/>
    </row>
    <row r="1588" spans="7:10" x14ac:dyDescent="0.3">
      <c r="G1588" s="101"/>
      <c r="H1588" s="29"/>
      <c r="I1588" s="102"/>
      <c r="J1588" s="29"/>
    </row>
    <row r="1589" spans="7:10" x14ac:dyDescent="0.3">
      <c r="G1589" s="101"/>
      <c r="H1589" s="29"/>
      <c r="I1589" s="102"/>
      <c r="J1589" s="29"/>
    </row>
    <row r="1590" spans="7:10" x14ac:dyDescent="0.3">
      <c r="G1590" s="101"/>
      <c r="H1590" s="29"/>
      <c r="I1590" s="102"/>
      <c r="J1590" s="29"/>
    </row>
    <row r="1591" spans="7:10" x14ac:dyDescent="0.3">
      <c r="G1591" s="101"/>
      <c r="H1591" s="29"/>
      <c r="I1591" s="102"/>
      <c r="J1591" s="29"/>
    </row>
    <row r="1592" spans="7:10" x14ac:dyDescent="0.3">
      <c r="G1592" s="101"/>
      <c r="H1592" s="29"/>
      <c r="I1592" s="102"/>
      <c r="J1592" s="29"/>
    </row>
    <row r="1593" spans="7:10" x14ac:dyDescent="0.3">
      <c r="G1593" s="101"/>
      <c r="H1593" s="29"/>
      <c r="I1593" s="102"/>
      <c r="J1593" s="29"/>
    </row>
    <row r="1594" spans="7:10" x14ac:dyDescent="0.3">
      <c r="G1594" s="101"/>
      <c r="H1594" s="29"/>
      <c r="I1594" s="102"/>
      <c r="J1594" s="29"/>
    </row>
    <row r="1595" spans="7:10" x14ac:dyDescent="0.3">
      <c r="G1595" s="101"/>
      <c r="H1595" s="29"/>
      <c r="I1595" s="102"/>
      <c r="J1595" s="29"/>
    </row>
    <row r="1596" spans="7:10" x14ac:dyDescent="0.3">
      <c r="G1596" s="101"/>
      <c r="H1596" s="29"/>
      <c r="I1596" s="102"/>
      <c r="J1596" s="29"/>
    </row>
    <row r="1597" spans="7:10" x14ac:dyDescent="0.3">
      <c r="G1597" s="101"/>
      <c r="H1597" s="29"/>
      <c r="I1597" s="102"/>
      <c r="J1597" s="29"/>
    </row>
    <row r="1598" spans="7:10" x14ac:dyDescent="0.3">
      <c r="G1598" s="101"/>
      <c r="H1598" s="29"/>
      <c r="I1598" s="102"/>
      <c r="J1598" s="29"/>
    </row>
    <row r="1599" spans="7:10" x14ac:dyDescent="0.3">
      <c r="G1599" s="101"/>
      <c r="H1599" s="29"/>
      <c r="I1599" s="102"/>
      <c r="J1599" s="29"/>
    </row>
    <row r="1600" spans="7:10" x14ac:dyDescent="0.3">
      <c r="G1600" s="101"/>
      <c r="H1600" s="29"/>
      <c r="I1600" s="102"/>
      <c r="J1600" s="29"/>
    </row>
    <row r="1601" spans="7:10" x14ac:dyDescent="0.3">
      <c r="G1601" s="101"/>
      <c r="H1601" s="29"/>
      <c r="I1601" s="102"/>
      <c r="J1601" s="29"/>
    </row>
    <row r="1602" spans="7:10" x14ac:dyDescent="0.3">
      <c r="G1602" s="101"/>
      <c r="H1602" s="29"/>
      <c r="I1602" s="102"/>
      <c r="J1602" s="29"/>
    </row>
    <row r="1603" spans="7:10" x14ac:dyDescent="0.3">
      <c r="G1603" s="101"/>
      <c r="H1603" s="29"/>
      <c r="I1603" s="102"/>
      <c r="J1603" s="29"/>
    </row>
    <row r="1604" spans="7:10" x14ac:dyDescent="0.3">
      <c r="G1604" s="101"/>
      <c r="H1604" s="29"/>
      <c r="I1604" s="102"/>
      <c r="J1604" s="29"/>
    </row>
    <row r="1605" spans="7:10" x14ac:dyDescent="0.3">
      <c r="G1605" s="101"/>
      <c r="H1605" s="29"/>
      <c r="I1605" s="102"/>
      <c r="J1605" s="29"/>
    </row>
    <row r="1606" spans="7:10" x14ac:dyDescent="0.3">
      <c r="G1606" s="101"/>
      <c r="H1606" s="29"/>
      <c r="I1606" s="102"/>
      <c r="J1606" s="29"/>
    </row>
    <row r="1607" spans="7:10" x14ac:dyDescent="0.3">
      <c r="G1607" s="101"/>
      <c r="H1607" s="29"/>
      <c r="I1607" s="102"/>
      <c r="J1607" s="29"/>
    </row>
    <row r="1608" spans="7:10" x14ac:dyDescent="0.3">
      <c r="G1608" s="101"/>
      <c r="H1608" s="29"/>
      <c r="I1608" s="102"/>
      <c r="J1608" s="29"/>
    </row>
    <row r="1609" spans="7:10" x14ac:dyDescent="0.3">
      <c r="G1609" s="101"/>
      <c r="H1609" s="29"/>
      <c r="I1609" s="102"/>
      <c r="J1609" s="29"/>
    </row>
    <row r="1610" spans="7:10" x14ac:dyDescent="0.3">
      <c r="G1610" s="101"/>
      <c r="H1610" s="29"/>
      <c r="I1610" s="102"/>
      <c r="J1610" s="29"/>
    </row>
    <row r="1611" spans="7:10" x14ac:dyDescent="0.3">
      <c r="G1611" s="101"/>
      <c r="H1611" s="29"/>
      <c r="I1611" s="102"/>
      <c r="J1611" s="29"/>
    </row>
    <row r="1612" spans="7:10" x14ac:dyDescent="0.3">
      <c r="G1612" s="101"/>
      <c r="H1612" s="29"/>
      <c r="I1612" s="102"/>
      <c r="J1612" s="29"/>
    </row>
    <row r="1613" spans="7:10" x14ac:dyDescent="0.3">
      <c r="G1613" s="101"/>
      <c r="H1613" s="29"/>
      <c r="I1613" s="102"/>
      <c r="J1613" s="29"/>
    </row>
    <row r="1614" spans="7:10" x14ac:dyDescent="0.3">
      <c r="G1614" s="101"/>
      <c r="H1614" s="29"/>
      <c r="I1614" s="102"/>
      <c r="J1614" s="29"/>
    </row>
    <row r="1615" spans="7:10" x14ac:dyDescent="0.3">
      <c r="G1615" s="101"/>
      <c r="H1615" s="29"/>
      <c r="I1615" s="102"/>
      <c r="J1615" s="29"/>
    </row>
    <row r="1616" spans="7:10" x14ac:dyDescent="0.3">
      <c r="G1616" s="101"/>
      <c r="H1616" s="29"/>
      <c r="I1616" s="102"/>
      <c r="J1616" s="29"/>
    </row>
    <row r="1617" spans="7:10" x14ac:dyDescent="0.3">
      <c r="G1617" s="101"/>
      <c r="H1617" s="29"/>
      <c r="I1617" s="102"/>
      <c r="J1617" s="29"/>
    </row>
    <row r="1618" spans="7:10" x14ac:dyDescent="0.3">
      <c r="G1618" s="101"/>
      <c r="H1618" s="29"/>
      <c r="I1618" s="102"/>
      <c r="J1618" s="29"/>
    </row>
    <row r="1619" spans="7:10" x14ac:dyDescent="0.3">
      <c r="G1619" s="101"/>
      <c r="H1619" s="29"/>
      <c r="I1619" s="102"/>
      <c r="J1619" s="29"/>
    </row>
    <row r="1620" spans="7:10" x14ac:dyDescent="0.3">
      <c r="G1620" s="101"/>
      <c r="H1620" s="29"/>
      <c r="I1620" s="102"/>
      <c r="J1620" s="29"/>
    </row>
    <row r="1621" spans="7:10" x14ac:dyDescent="0.3">
      <c r="G1621" s="101"/>
      <c r="H1621" s="29"/>
      <c r="I1621" s="102"/>
      <c r="J1621" s="29"/>
    </row>
    <row r="1622" spans="7:10" x14ac:dyDescent="0.3">
      <c r="G1622" s="101"/>
      <c r="H1622" s="29"/>
      <c r="I1622" s="102"/>
      <c r="J1622" s="29"/>
    </row>
    <row r="1623" spans="7:10" x14ac:dyDescent="0.3">
      <c r="G1623" s="101"/>
      <c r="H1623" s="29"/>
      <c r="I1623" s="102"/>
      <c r="J1623" s="29"/>
    </row>
    <row r="1624" spans="7:10" x14ac:dyDescent="0.3">
      <c r="G1624" s="101"/>
      <c r="H1624" s="29"/>
      <c r="I1624" s="102"/>
      <c r="J1624" s="29"/>
    </row>
    <row r="1625" spans="7:10" x14ac:dyDescent="0.3">
      <c r="G1625" s="101"/>
      <c r="H1625" s="29"/>
      <c r="I1625" s="102"/>
      <c r="J1625" s="29"/>
    </row>
    <row r="1626" spans="7:10" x14ac:dyDescent="0.3">
      <c r="G1626" s="101"/>
      <c r="H1626" s="29"/>
      <c r="I1626" s="102"/>
      <c r="J1626" s="29"/>
    </row>
    <row r="1627" spans="7:10" x14ac:dyDescent="0.3">
      <c r="G1627" s="101"/>
      <c r="H1627" s="29"/>
      <c r="I1627" s="102"/>
      <c r="J1627" s="29"/>
    </row>
    <row r="1628" spans="7:10" x14ac:dyDescent="0.3">
      <c r="G1628" s="101"/>
      <c r="H1628" s="29"/>
      <c r="I1628" s="102"/>
      <c r="J1628" s="29"/>
    </row>
    <row r="1629" spans="7:10" x14ac:dyDescent="0.3">
      <c r="G1629" s="101"/>
      <c r="H1629" s="29"/>
      <c r="I1629" s="102"/>
      <c r="J1629" s="29"/>
    </row>
    <row r="1630" spans="7:10" x14ac:dyDescent="0.3">
      <c r="G1630" s="101"/>
      <c r="H1630" s="29"/>
      <c r="I1630" s="102"/>
      <c r="J1630" s="29"/>
    </row>
    <row r="1631" spans="7:10" x14ac:dyDescent="0.3">
      <c r="G1631" s="101"/>
      <c r="H1631" s="29"/>
      <c r="I1631" s="102"/>
      <c r="J1631" s="29"/>
    </row>
    <row r="1632" spans="7:10" x14ac:dyDescent="0.3">
      <c r="G1632" s="101"/>
      <c r="H1632" s="29"/>
      <c r="I1632" s="102"/>
      <c r="J1632" s="29"/>
    </row>
    <row r="1633" spans="7:10" x14ac:dyDescent="0.3">
      <c r="G1633" s="101"/>
      <c r="H1633" s="29"/>
      <c r="I1633" s="102"/>
      <c r="J1633" s="29"/>
    </row>
    <row r="1634" spans="7:10" x14ac:dyDescent="0.3">
      <c r="G1634" s="101"/>
      <c r="H1634" s="29"/>
      <c r="I1634" s="102"/>
      <c r="J1634" s="29"/>
    </row>
    <row r="1635" spans="7:10" x14ac:dyDescent="0.3">
      <c r="G1635" s="101"/>
      <c r="H1635" s="29"/>
      <c r="I1635" s="102"/>
      <c r="J1635" s="29"/>
    </row>
    <row r="1636" spans="7:10" x14ac:dyDescent="0.3">
      <c r="G1636" s="101"/>
      <c r="H1636" s="29"/>
      <c r="I1636" s="102"/>
      <c r="J1636" s="29"/>
    </row>
    <row r="1637" spans="7:10" x14ac:dyDescent="0.3">
      <c r="G1637" s="101"/>
      <c r="H1637" s="29"/>
      <c r="I1637" s="102"/>
      <c r="J1637" s="29"/>
    </row>
    <row r="1638" spans="7:10" x14ac:dyDescent="0.3">
      <c r="G1638" s="101"/>
      <c r="H1638" s="29"/>
      <c r="I1638" s="102"/>
      <c r="J1638" s="29"/>
    </row>
    <row r="1639" spans="7:10" x14ac:dyDescent="0.3">
      <c r="G1639" s="101"/>
      <c r="H1639" s="29"/>
      <c r="I1639" s="102"/>
      <c r="J1639" s="29"/>
    </row>
    <row r="1640" spans="7:10" x14ac:dyDescent="0.3">
      <c r="G1640" s="101"/>
      <c r="H1640" s="29"/>
      <c r="I1640" s="102"/>
      <c r="J1640" s="29"/>
    </row>
    <row r="1641" spans="7:10" x14ac:dyDescent="0.3">
      <c r="G1641" s="101"/>
      <c r="H1641" s="29"/>
      <c r="I1641" s="102"/>
      <c r="J1641" s="29"/>
    </row>
    <row r="1642" spans="7:10" x14ac:dyDescent="0.3">
      <c r="G1642" s="101"/>
      <c r="H1642" s="29"/>
      <c r="I1642" s="102"/>
      <c r="J1642" s="29"/>
    </row>
    <row r="1643" spans="7:10" x14ac:dyDescent="0.3">
      <c r="G1643" s="101"/>
      <c r="H1643" s="29"/>
      <c r="I1643" s="102"/>
      <c r="J1643" s="29"/>
    </row>
    <row r="1644" spans="7:10" x14ac:dyDescent="0.3">
      <c r="G1644" s="101"/>
      <c r="H1644" s="29"/>
      <c r="I1644" s="102"/>
      <c r="J1644" s="29"/>
    </row>
    <row r="1645" spans="7:10" x14ac:dyDescent="0.3">
      <c r="G1645" s="101"/>
      <c r="H1645" s="29"/>
      <c r="I1645" s="102"/>
      <c r="J1645" s="29"/>
    </row>
    <row r="1646" spans="7:10" x14ac:dyDescent="0.3">
      <c r="G1646" s="101"/>
      <c r="H1646" s="29"/>
      <c r="I1646" s="102"/>
      <c r="J1646" s="29"/>
    </row>
    <row r="1647" spans="7:10" x14ac:dyDescent="0.3">
      <c r="G1647" s="101"/>
      <c r="H1647" s="29"/>
      <c r="I1647" s="102"/>
      <c r="J1647" s="29"/>
    </row>
    <row r="1648" spans="7:10" x14ac:dyDescent="0.3">
      <c r="G1648" s="101"/>
      <c r="H1648" s="29"/>
      <c r="I1648" s="102"/>
      <c r="J1648" s="29"/>
    </row>
    <row r="1649" spans="7:10" x14ac:dyDescent="0.3">
      <c r="G1649" s="101"/>
      <c r="H1649" s="29"/>
      <c r="I1649" s="102"/>
      <c r="J1649" s="29"/>
    </row>
    <row r="1650" spans="7:10" x14ac:dyDescent="0.3">
      <c r="G1650" s="101"/>
      <c r="H1650" s="29"/>
      <c r="I1650" s="102"/>
      <c r="J1650" s="29"/>
    </row>
    <row r="1651" spans="7:10" x14ac:dyDescent="0.3">
      <c r="G1651" s="101"/>
      <c r="H1651" s="29"/>
      <c r="I1651" s="102"/>
      <c r="J1651" s="29"/>
    </row>
    <row r="1652" spans="7:10" x14ac:dyDescent="0.3">
      <c r="G1652" s="101"/>
      <c r="H1652" s="29"/>
      <c r="I1652" s="102"/>
      <c r="J1652" s="29"/>
    </row>
    <row r="1653" spans="7:10" x14ac:dyDescent="0.3">
      <c r="G1653" s="101"/>
      <c r="H1653" s="29"/>
      <c r="I1653" s="102"/>
      <c r="J1653" s="29"/>
    </row>
    <row r="1654" spans="7:10" x14ac:dyDescent="0.3">
      <c r="G1654" s="101"/>
      <c r="H1654" s="29"/>
      <c r="I1654" s="102"/>
      <c r="J1654" s="29"/>
    </row>
    <row r="1655" spans="7:10" x14ac:dyDescent="0.3">
      <c r="G1655" s="101"/>
      <c r="H1655" s="29"/>
      <c r="I1655" s="102"/>
      <c r="J1655" s="29"/>
    </row>
    <row r="1656" spans="7:10" x14ac:dyDescent="0.3">
      <c r="G1656" s="101"/>
      <c r="H1656" s="29"/>
      <c r="I1656" s="102"/>
      <c r="J1656" s="29"/>
    </row>
    <row r="1657" spans="7:10" x14ac:dyDescent="0.3">
      <c r="G1657" s="101"/>
      <c r="H1657" s="29"/>
      <c r="I1657" s="102"/>
      <c r="J1657" s="29"/>
    </row>
    <row r="1658" spans="7:10" x14ac:dyDescent="0.3">
      <c r="G1658" s="101"/>
      <c r="H1658" s="29"/>
      <c r="I1658" s="102"/>
      <c r="J1658" s="29"/>
    </row>
    <row r="1659" spans="7:10" x14ac:dyDescent="0.3">
      <c r="G1659" s="101"/>
      <c r="H1659" s="29"/>
      <c r="I1659" s="102"/>
      <c r="J1659" s="29"/>
    </row>
    <row r="1660" spans="7:10" x14ac:dyDescent="0.3">
      <c r="G1660" s="101"/>
      <c r="H1660" s="29"/>
      <c r="I1660" s="102"/>
      <c r="J1660" s="29"/>
    </row>
    <row r="1661" spans="7:10" x14ac:dyDescent="0.3">
      <c r="G1661" s="101"/>
      <c r="H1661" s="29"/>
      <c r="I1661" s="102"/>
      <c r="J1661" s="29"/>
    </row>
    <row r="1662" spans="7:10" x14ac:dyDescent="0.3">
      <c r="G1662" s="101"/>
      <c r="H1662" s="29"/>
      <c r="I1662" s="102"/>
      <c r="J1662" s="29"/>
    </row>
    <row r="1663" spans="7:10" x14ac:dyDescent="0.3">
      <c r="G1663" s="101"/>
      <c r="H1663" s="29"/>
      <c r="I1663" s="102"/>
      <c r="J1663" s="29"/>
    </row>
    <row r="1664" spans="7:10" x14ac:dyDescent="0.3">
      <c r="G1664" s="101"/>
      <c r="H1664" s="29"/>
      <c r="I1664" s="102"/>
      <c r="J1664" s="29"/>
    </row>
    <row r="1665" spans="7:10" x14ac:dyDescent="0.3">
      <c r="G1665" s="101"/>
      <c r="H1665" s="29"/>
      <c r="I1665" s="102"/>
      <c r="J1665" s="29"/>
    </row>
    <row r="1666" spans="7:10" x14ac:dyDescent="0.3">
      <c r="G1666" s="101"/>
      <c r="H1666" s="29"/>
      <c r="I1666" s="102"/>
      <c r="J1666" s="29"/>
    </row>
    <row r="1667" spans="7:10" x14ac:dyDescent="0.3">
      <c r="G1667" s="101"/>
      <c r="H1667" s="29"/>
      <c r="I1667" s="102"/>
      <c r="J1667" s="29"/>
    </row>
    <row r="1668" spans="7:10" x14ac:dyDescent="0.3">
      <c r="G1668" s="101"/>
      <c r="H1668" s="29"/>
      <c r="I1668" s="102"/>
      <c r="J1668" s="29"/>
    </row>
    <row r="1669" spans="7:10" x14ac:dyDescent="0.3">
      <c r="G1669" s="101"/>
      <c r="H1669" s="29"/>
      <c r="I1669" s="102"/>
      <c r="J1669" s="29"/>
    </row>
    <row r="1670" spans="7:10" x14ac:dyDescent="0.3">
      <c r="G1670" s="101"/>
      <c r="H1670" s="29"/>
      <c r="I1670" s="102"/>
      <c r="J1670" s="29"/>
    </row>
    <row r="1671" spans="7:10" x14ac:dyDescent="0.3">
      <c r="G1671" s="101"/>
      <c r="H1671" s="29"/>
      <c r="I1671" s="102"/>
      <c r="J1671" s="29"/>
    </row>
    <row r="1672" spans="7:10" x14ac:dyDescent="0.3">
      <c r="G1672" s="101"/>
      <c r="H1672" s="29"/>
      <c r="I1672" s="102"/>
      <c r="J1672" s="29"/>
    </row>
    <row r="1673" spans="7:10" x14ac:dyDescent="0.3">
      <c r="G1673" s="101"/>
      <c r="H1673" s="29"/>
      <c r="I1673" s="102"/>
      <c r="J1673" s="29"/>
    </row>
    <row r="1674" spans="7:10" x14ac:dyDescent="0.3">
      <c r="G1674" s="101"/>
      <c r="H1674" s="29"/>
      <c r="I1674" s="102"/>
      <c r="J1674" s="29"/>
    </row>
    <row r="1675" spans="7:10" x14ac:dyDescent="0.3">
      <c r="G1675" s="101"/>
      <c r="H1675" s="29"/>
      <c r="I1675" s="102"/>
      <c r="J1675" s="29"/>
    </row>
    <row r="1676" spans="7:10" x14ac:dyDescent="0.3">
      <c r="G1676" s="101"/>
      <c r="H1676" s="29"/>
      <c r="I1676" s="102"/>
      <c r="J1676" s="29"/>
    </row>
    <row r="1677" spans="7:10" x14ac:dyDescent="0.3">
      <c r="G1677" s="101"/>
      <c r="H1677" s="29"/>
      <c r="I1677" s="102"/>
      <c r="J1677" s="29"/>
    </row>
    <row r="1678" spans="7:10" x14ac:dyDescent="0.3">
      <c r="G1678" s="101"/>
      <c r="H1678" s="29"/>
      <c r="I1678" s="102"/>
      <c r="J1678" s="29"/>
    </row>
    <row r="1679" spans="7:10" x14ac:dyDescent="0.3">
      <c r="G1679" s="101"/>
      <c r="H1679" s="29"/>
      <c r="I1679" s="102"/>
      <c r="J1679" s="29"/>
    </row>
    <row r="1680" spans="7:10" x14ac:dyDescent="0.3">
      <c r="G1680" s="101"/>
      <c r="H1680" s="29"/>
      <c r="I1680" s="102"/>
      <c r="J1680" s="29"/>
    </row>
    <row r="1681" spans="7:10" x14ac:dyDescent="0.3">
      <c r="G1681" s="101"/>
      <c r="H1681" s="29"/>
      <c r="I1681" s="102"/>
      <c r="J1681" s="29"/>
    </row>
    <row r="1682" spans="7:10" x14ac:dyDescent="0.3">
      <c r="G1682" s="101"/>
      <c r="H1682" s="29"/>
      <c r="I1682" s="102"/>
      <c r="J1682" s="29"/>
    </row>
    <row r="1683" spans="7:10" x14ac:dyDescent="0.3">
      <c r="G1683" s="101"/>
      <c r="H1683" s="29"/>
      <c r="I1683" s="102"/>
      <c r="J1683" s="29"/>
    </row>
    <row r="1684" spans="7:10" x14ac:dyDescent="0.3">
      <c r="G1684" s="101"/>
      <c r="H1684" s="29"/>
      <c r="I1684" s="102"/>
      <c r="J1684" s="29"/>
    </row>
    <row r="1685" spans="7:10" x14ac:dyDescent="0.3">
      <c r="G1685" s="101"/>
      <c r="H1685" s="29"/>
      <c r="I1685" s="102"/>
      <c r="J1685" s="29"/>
    </row>
    <row r="1686" spans="7:10" x14ac:dyDescent="0.3">
      <c r="G1686" s="101"/>
      <c r="H1686" s="29"/>
      <c r="I1686" s="102"/>
      <c r="J1686" s="29"/>
    </row>
    <row r="1687" spans="7:10" x14ac:dyDescent="0.3">
      <c r="G1687" s="101"/>
      <c r="H1687" s="29"/>
      <c r="I1687" s="102"/>
      <c r="J1687" s="29"/>
    </row>
    <row r="1688" spans="7:10" x14ac:dyDescent="0.3">
      <c r="G1688" s="101"/>
      <c r="H1688" s="29"/>
      <c r="I1688" s="102"/>
      <c r="J1688" s="29"/>
    </row>
    <row r="1689" spans="7:10" x14ac:dyDescent="0.3">
      <c r="G1689" s="101"/>
      <c r="H1689" s="29"/>
      <c r="I1689" s="102"/>
      <c r="J1689" s="29"/>
    </row>
    <row r="1690" spans="7:10" x14ac:dyDescent="0.3">
      <c r="G1690" s="101"/>
      <c r="H1690" s="29"/>
      <c r="I1690" s="102"/>
      <c r="J1690" s="29"/>
    </row>
    <row r="1691" spans="7:10" x14ac:dyDescent="0.3">
      <c r="G1691" s="101"/>
      <c r="H1691" s="29"/>
      <c r="I1691" s="102"/>
      <c r="J1691" s="29"/>
    </row>
    <row r="1692" spans="7:10" x14ac:dyDescent="0.3">
      <c r="G1692" s="101"/>
      <c r="H1692" s="29"/>
      <c r="I1692" s="102"/>
      <c r="J1692" s="29"/>
    </row>
    <row r="1693" spans="7:10" x14ac:dyDescent="0.3">
      <c r="G1693" s="101"/>
      <c r="H1693" s="29"/>
      <c r="I1693" s="102"/>
      <c r="J1693" s="29"/>
    </row>
    <row r="1694" spans="7:10" x14ac:dyDescent="0.3">
      <c r="G1694" s="101"/>
      <c r="H1694" s="29"/>
      <c r="I1694" s="102"/>
      <c r="J1694" s="29"/>
    </row>
    <row r="1695" spans="7:10" x14ac:dyDescent="0.3">
      <c r="G1695" s="101"/>
      <c r="H1695" s="29"/>
      <c r="I1695" s="102"/>
      <c r="J1695" s="29"/>
    </row>
    <row r="1696" spans="7:10" x14ac:dyDescent="0.3">
      <c r="G1696" s="101"/>
      <c r="H1696" s="29"/>
      <c r="I1696" s="102"/>
      <c r="J1696" s="29"/>
    </row>
    <row r="1697" spans="7:10" x14ac:dyDescent="0.3">
      <c r="G1697" s="101"/>
      <c r="H1697" s="29"/>
      <c r="I1697" s="102"/>
      <c r="J1697" s="29"/>
    </row>
    <row r="1698" spans="7:10" x14ac:dyDescent="0.3">
      <c r="G1698" s="101"/>
      <c r="H1698" s="29"/>
      <c r="I1698" s="102"/>
      <c r="J1698" s="29"/>
    </row>
    <row r="1699" spans="7:10" x14ac:dyDescent="0.3">
      <c r="G1699" s="101"/>
      <c r="H1699" s="29"/>
      <c r="I1699" s="102"/>
      <c r="J1699" s="29"/>
    </row>
    <row r="1700" spans="7:10" x14ac:dyDescent="0.3">
      <c r="G1700" s="101"/>
      <c r="H1700" s="29"/>
      <c r="I1700" s="102"/>
      <c r="J1700" s="29"/>
    </row>
    <row r="1701" spans="7:10" x14ac:dyDescent="0.3">
      <c r="G1701" s="101"/>
      <c r="H1701" s="29"/>
      <c r="I1701" s="102"/>
      <c r="J1701" s="29"/>
    </row>
    <row r="1702" spans="7:10" x14ac:dyDescent="0.3">
      <c r="G1702" s="101"/>
      <c r="H1702" s="29"/>
      <c r="I1702" s="102"/>
      <c r="J1702" s="29"/>
    </row>
    <row r="1703" spans="7:10" x14ac:dyDescent="0.3">
      <c r="G1703" s="101"/>
      <c r="H1703" s="29"/>
      <c r="I1703" s="102"/>
      <c r="J1703" s="29"/>
    </row>
    <row r="1704" spans="7:10" x14ac:dyDescent="0.3">
      <c r="G1704" s="101"/>
      <c r="H1704" s="29"/>
      <c r="I1704" s="102"/>
      <c r="J1704" s="29"/>
    </row>
    <row r="1705" spans="7:10" x14ac:dyDescent="0.3">
      <c r="G1705" s="101"/>
      <c r="H1705" s="29"/>
      <c r="I1705" s="102"/>
      <c r="J1705" s="29"/>
    </row>
    <row r="1706" spans="7:10" x14ac:dyDescent="0.3">
      <c r="G1706" s="101"/>
      <c r="H1706" s="29"/>
      <c r="I1706" s="102"/>
      <c r="J1706" s="29"/>
    </row>
    <row r="1707" spans="7:10" x14ac:dyDescent="0.3">
      <c r="G1707" s="101"/>
      <c r="H1707" s="29"/>
      <c r="I1707" s="102"/>
      <c r="J1707" s="29"/>
    </row>
    <row r="1708" spans="7:10" x14ac:dyDescent="0.3">
      <c r="G1708" s="101"/>
      <c r="H1708" s="29"/>
      <c r="I1708" s="102"/>
      <c r="J1708" s="29"/>
    </row>
    <row r="1709" spans="7:10" x14ac:dyDescent="0.3">
      <c r="G1709" s="101"/>
      <c r="H1709" s="29"/>
      <c r="I1709" s="102"/>
      <c r="J1709" s="29"/>
    </row>
    <row r="1710" spans="7:10" x14ac:dyDescent="0.3">
      <c r="G1710" s="101"/>
      <c r="H1710" s="29"/>
      <c r="I1710" s="102"/>
      <c r="J1710" s="29"/>
    </row>
    <row r="1711" spans="7:10" x14ac:dyDescent="0.3">
      <c r="G1711" s="101"/>
      <c r="H1711" s="29"/>
      <c r="I1711" s="102"/>
      <c r="J1711" s="29"/>
    </row>
    <row r="1712" spans="7:10" x14ac:dyDescent="0.3">
      <c r="G1712" s="101"/>
      <c r="H1712" s="29"/>
      <c r="I1712" s="102"/>
      <c r="J1712" s="29"/>
    </row>
    <row r="1713" spans="7:10" x14ac:dyDescent="0.3">
      <c r="G1713" s="101"/>
      <c r="H1713" s="29"/>
      <c r="I1713" s="102"/>
      <c r="J1713" s="29"/>
    </row>
    <row r="1714" spans="7:10" x14ac:dyDescent="0.3">
      <c r="G1714" s="101"/>
      <c r="H1714" s="29"/>
      <c r="I1714" s="102"/>
      <c r="J1714" s="29"/>
    </row>
    <row r="1715" spans="7:10" x14ac:dyDescent="0.3">
      <c r="G1715" s="101"/>
      <c r="H1715" s="29"/>
      <c r="I1715" s="102"/>
      <c r="J1715" s="29"/>
    </row>
    <row r="1716" spans="7:10" x14ac:dyDescent="0.3">
      <c r="G1716" s="101"/>
      <c r="H1716" s="29"/>
      <c r="I1716" s="102"/>
      <c r="J1716" s="29"/>
    </row>
    <row r="1717" spans="7:10" x14ac:dyDescent="0.3">
      <c r="G1717" s="101"/>
      <c r="H1717" s="29"/>
      <c r="I1717" s="102"/>
      <c r="J1717" s="29"/>
    </row>
    <row r="1718" spans="7:10" x14ac:dyDescent="0.3">
      <c r="G1718" s="101"/>
      <c r="H1718" s="29"/>
      <c r="I1718" s="102"/>
      <c r="J1718" s="29"/>
    </row>
    <row r="1719" spans="7:10" x14ac:dyDescent="0.3">
      <c r="G1719" s="101"/>
      <c r="H1719" s="29"/>
      <c r="I1719" s="102"/>
      <c r="J1719" s="29"/>
    </row>
    <row r="1720" spans="7:10" x14ac:dyDescent="0.3">
      <c r="G1720" s="101"/>
      <c r="H1720" s="29"/>
      <c r="I1720" s="102"/>
      <c r="J1720" s="29"/>
    </row>
    <row r="1721" spans="7:10" x14ac:dyDescent="0.3">
      <c r="G1721" s="101"/>
      <c r="H1721" s="29"/>
      <c r="I1721" s="102"/>
      <c r="J1721" s="29"/>
    </row>
    <row r="1722" spans="7:10" x14ac:dyDescent="0.3">
      <c r="G1722" s="101"/>
      <c r="H1722" s="29"/>
      <c r="I1722" s="102"/>
      <c r="J1722" s="29"/>
    </row>
    <row r="1723" spans="7:10" x14ac:dyDescent="0.3">
      <c r="G1723" s="101"/>
      <c r="H1723" s="29"/>
      <c r="I1723" s="102"/>
      <c r="J1723" s="29"/>
    </row>
    <row r="1724" spans="7:10" x14ac:dyDescent="0.3">
      <c r="G1724" s="101"/>
      <c r="H1724" s="29"/>
      <c r="I1724" s="102"/>
      <c r="J1724" s="29"/>
    </row>
    <row r="1725" spans="7:10" x14ac:dyDescent="0.3">
      <c r="G1725" s="101"/>
      <c r="H1725" s="29"/>
      <c r="I1725" s="102"/>
      <c r="J1725" s="29"/>
    </row>
    <row r="1726" spans="7:10" x14ac:dyDescent="0.3">
      <c r="G1726" s="101"/>
      <c r="H1726" s="29"/>
      <c r="I1726" s="102"/>
      <c r="J1726" s="29"/>
    </row>
    <row r="1727" spans="7:10" x14ac:dyDescent="0.3">
      <c r="G1727" s="101"/>
      <c r="H1727" s="29"/>
      <c r="I1727" s="102"/>
      <c r="J1727" s="29"/>
    </row>
    <row r="1728" spans="7:10" x14ac:dyDescent="0.3">
      <c r="G1728" s="101"/>
      <c r="H1728" s="29"/>
      <c r="I1728" s="102"/>
      <c r="J1728" s="29"/>
    </row>
    <row r="1729" spans="7:10" x14ac:dyDescent="0.3">
      <c r="G1729" s="101"/>
      <c r="H1729" s="29"/>
      <c r="I1729" s="102"/>
      <c r="J1729" s="29"/>
    </row>
    <row r="1730" spans="7:10" x14ac:dyDescent="0.3">
      <c r="G1730" s="101"/>
      <c r="H1730" s="29"/>
      <c r="I1730" s="102"/>
      <c r="J1730" s="29"/>
    </row>
    <row r="1731" spans="7:10" x14ac:dyDescent="0.3">
      <c r="G1731" s="101"/>
      <c r="H1731" s="29"/>
      <c r="I1731" s="102"/>
      <c r="J1731" s="29"/>
    </row>
    <row r="1732" spans="7:10" x14ac:dyDescent="0.3">
      <c r="G1732" s="101"/>
      <c r="H1732" s="29"/>
      <c r="I1732" s="102"/>
      <c r="J1732" s="29"/>
    </row>
    <row r="1733" spans="7:10" x14ac:dyDescent="0.3">
      <c r="G1733" s="101"/>
      <c r="H1733" s="29"/>
      <c r="I1733" s="102"/>
      <c r="J1733" s="29"/>
    </row>
    <row r="1734" spans="7:10" x14ac:dyDescent="0.3">
      <c r="G1734" s="101"/>
      <c r="H1734" s="29"/>
      <c r="I1734" s="102"/>
      <c r="J1734" s="29"/>
    </row>
    <row r="1735" spans="7:10" x14ac:dyDescent="0.3">
      <c r="G1735" s="101"/>
      <c r="H1735" s="29"/>
      <c r="I1735" s="102"/>
      <c r="J1735" s="29"/>
    </row>
    <row r="1736" spans="7:10" x14ac:dyDescent="0.3">
      <c r="G1736" s="101"/>
      <c r="H1736" s="29"/>
      <c r="I1736" s="102"/>
      <c r="J1736" s="29"/>
    </row>
    <row r="1737" spans="7:10" x14ac:dyDescent="0.3">
      <c r="G1737" s="101"/>
      <c r="H1737" s="29"/>
      <c r="I1737" s="102"/>
      <c r="J1737" s="29"/>
    </row>
    <row r="1738" spans="7:10" x14ac:dyDescent="0.3">
      <c r="G1738" s="101"/>
      <c r="H1738" s="29"/>
      <c r="I1738" s="102"/>
      <c r="J1738" s="29"/>
    </row>
    <row r="1739" spans="7:10" x14ac:dyDescent="0.3">
      <c r="G1739" s="101"/>
      <c r="H1739" s="29"/>
      <c r="I1739" s="102"/>
      <c r="J1739" s="29"/>
    </row>
    <row r="1740" spans="7:10" x14ac:dyDescent="0.3">
      <c r="G1740" s="101"/>
      <c r="H1740" s="29"/>
      <c r="I1740" s="102"/>
      <c r="J1740" s="29"/>
    </row>
    <row r="1741" spans="7:10" x14ac:dyDescent="0.3">
      <c r="G1741" s="101"/>
      <c r="H1741" s="29"/>
      <c r="I1741" s="102"/>
      <c r="J1741" s="29"/>
    </row>
    <row r="1742" spans="7:10" x14ac:dyDescent="0.3">
      <c r="G1742" s="101"/>
      <c r="H1742" s="29"/>
      <c r="I1742" s="102"/>
      <c r="J1742" s="29"/>
    </row>
    <row r="1743" spans="7:10" x14ac:dyDescent="0.3">
      <c r="G1743" s="101"/>
      <c r="H1743" s="29"/>
      <c r="I1743" s="102"/>
      <c r="J1743" s="29"/>
    </row>
    <row r="1744" spans="7:10" x14ac:dyDescent="0.3">
      <c r="G1744" s="101"/>
      <c r="H1744" s="29"/>
      <c r="I1744" s="102"/>
      <c r="J1744" s="29"/>
    </row>
    <row r="1745" spans="7:10" x14ac:dyDescent="0.3">
      <c r="G1745" s="101"/>
      <c r="H1745" s="29"/>
      <c r="I1745" s="102"/>
      <c r="J1745" s="29"/>
    </row>
    <row r="1746" spans="7:10" x14ac:dyDescent="0.3">
      <c r="G1746" s="101"/>
      <c r="H1746" s="29"/>
      <c r="I1746" s="102"/>
      <c r="J1746" s="29"/>
    </row>
    <row r="1747" spans="7:10" x14ac:dyDescent="0.3">
      <c r="G1747" s="101"/>
      <c r="H1747" s="29"/>
      <c r="I1747" s="102"/>
      <c r="J1747" s="29"/>
    </row>
    <row r="1748" spans="7:10" x14ac:dyDescent="0.3">
      <c r="G1748" s="101"/>
      <c r="H1748" s="29"/>
      <c r="I1748" s="102"/>
      <c r="J1748" s="29"/>
    </row>
    <row r="1749" spans="7:10" x14ac:dyDescent="0.3">
      <c r="G1749" s="101"/>
      <c r="H1749" s="29"/>
      <c r="I1749" s="102"/>
      <c r="J1749" s="29"/>
    </row>
    <row r="1750" spans="7:10" x14ac:dyDescent="0.3">
      <c r="G1750" s="101"/>
      <c r="H1750" s="29"/>
      <c r="I1750" s="102"/>
      <c r="J1750" s="29"/>
    </row>
    <row r="1751" spans="7:10" x14ac:dyDescent="0.3">
      <c r="G1751" s="101"/>
      <c r="H1751" s="29"/>
      <c r="I1751" s="102"/>
      <c r="J1751" s="29"/>
    </row>
    <row r="1752" spans="7:10" x14ac:dyDescent="0.3">
      <c r="G1752" s="101"/>
      <c r="H1752" s="29"/>
      <c r="I1752" s="102"/>
      <c r="J1752" s="29"/>
    </row>
    <row r="1753" spans="7:10" x14ac:dyDescent="0.3">
      <c r="G1753" s="101"/>
      <c r="H1753" s="29"/>
      <c r="I1753" s="102"/>
      <c r="J1753" s="29"/>
    </row>
    <row r="1754" spans="7:10" x14ac:dyDescent="0.3">
      <c r="G1754" s="101"/>
      <c r="H1754" s="29"/>
      <c r="I1754" s="102"/>
      <c r="J1754" s="29"/>
    </row>
    <row r="1755" spans="7:10" x14ac:dyDescent="0.3">
      <c r="G1755" s="101"/>
      <c r="H1755" s="29"/>
      <c r="I1755" s="102"/>
      <c r="J1755" s="29"/>
    </row>
    <row r="1756" spans="7:10" x14ac:dyDescent="0.3">
      <c r="G1756" s="101"/>
      <c r="H1756" s="29"/>
      <c r="I1756" s="102"/>
      <c r="J1756" s="29"/>
    </row>
    <row r="1757" spans="7:10" x14ac:dyDescent="0.3">
      <c r="G1757" s="101"/>
      <c r="H1757" s="29"/>
      <c r="I1757" s="102"/>
      <c r="J1757" s="29"/>
    </row>
    <row r="1758" spans="7:10" x14ac:dyDescent="0.3">
      <c r="G1758" s="101"/>
      <c r="H1758" s="29"/>
      <c r="I1758" s="102"/>
      <c r="J1758" s="29"/>
    </row>
    <row r="1759" spans="7:10" x14ac:dyDescent="0.3">
      <c r="G1759" s="101"/>
      <c r="H1759" s="29"/>
      <c r="I1759" s="102"/>
      <c r="J1759" s="29"/>
    </row>
    <row r="1760" spans="7:10" x14ac:dyDescent="0.3">
      <c r="G1760" s="101"/>
      <c r="H1760" s="29"/>
      <c r="I1760" s="102"/>
      <c r="J1760" s="29"/>
    </row>
    <row r="1761" spans="7:10" x14ac:dyDescent="0.3">
      <c r="G1761" s="101"/>
      <c r="H1761" s="29"/>
      <c r="I1761" s="102"/>
      <c r="J1761" s="29"/>
    </row>
    <row r="1762" spans="7:10" x14ac:dyDescent="0.3">
      <c r="G1762" s="101"/>
      <c r="H1762" s="29"/>
      <c r="I1762" s="102"/>
      <c r="J1762" s="29"/>
    </row>
    <row r="1763" spans="7:10" x14ac:dyDescent="0.3">
      <c r="G1763" s="101"/>
      <c r="H1763" s="29"/>
      <c r="I1763" s="102"/>
      <c r="J1763" s="29"/>
    </row>
    <row r="1764" spans="7:10" x14ac:dyDescent="0.3">
      <c r="G1764" s="101"/>
      <c r="H1764" s="29"/>
      <c r="I1764" s="102"/>
      <c r="J1764" s="29"/>
    </row>
    <row r="1765" spans="7:10" x14ac:dyDescent="0.3">
      <c r="G1765" s="101"/>
      <c r="H1765" s="29"/>
      <c r="I1765" s="102"/>
      <c r="J1765" s="29"/>
    </row>
    <row r="1766" spans="7:10" x14ac:dyDescent="0.3">
      <c r="G1766" s="101"/>
      <c r="H1766" s="29"/>
      <c r="I1766" s="102"/>
      <c r="J1766" s="29"/>
    </row>
    <row r="1767" spans="7:10" x14ac:dyDescent="0.3">
      <c r="G1767" s="101"/>
      <c r="H1767" s="29"/>
      <c r="I1767" s="102"/>
      <c r="J1767" s="29"/>
    </row>
    <row r="1768" spans="7:10" x14ac:dyDescent="0.3">
      <c r="G1768" s="101"/>
      <c r="H1768" s="29"/>
      <c r="I1768" s="102"/>
      <c r="J1768" s="29"/>
    </row>
    <row r="1769" spans="7:10" x14ac:dyDescent="0.3">
      <c r="G1769" s="101"/>
      <c r="H1769" s="29"/>
      <c r="I1769" s="102"/>
      <c r="J1769" s="29"/>
    </row>
    <row r="1770" spans="7:10" x14ac:dyDescent="0.3">
      <c r="G1770" s="101"/>
      <c r="H1770" s="29"/>
      <c r="I1770" s="102"/>
      <c r="J1770" s="29"/>
    </row>
    <row r="1771" spans="7:10" x14ac:dyDescent="0.3">
      <c r="G1771" s="101"/>
      <c r="H1771" s="29"/>
      <c r="I1771" s="102"/>
      <c r="J1771" s="29"/>
    </row>
    <row r="1772" spans="7:10" x14ac:dyDescent="0.3">
      <c r="G1772" s="101"/>
      <c r="H1772" s="29"/>
      <c r="I1772" s="102"/>
      <c r="J1772" s="29"/>
    </row>
    <row r="1773" spans="7:10" x14ac:dyDescent="0.3">
      <c r="G1773" s="101"/>
      <c r="H1773" s="29"/>
      <c r="I1773" s="102"/>
      <c r="J1773" s="29"/>
    </row>
    <row r="1774" spans="7:10" x14ac:dyDescent="0.3">
      <c r="G1774" s="101"/>
      <c r="H1774" s="29"/>
      <c r="I1774" s="102"/>
      <c r="J1774" s="29"/>
    </row>
    <row r="1775" spans="7:10" x14ac:dyDescent="0.3">
      <c r="G1775" s="101"/>
      <c r="H1775" s="29"/>
      <c r="I1775" s="102"/>
      <c r="J1775" s="29"/>
    </row>
    <row r="1776" spans="7:10" x14ac:dyDescent="0.3">
      <c r="G1776" s="101"/>
      <c r="H1776" s="29"/>
      <c r="I1776" s="102"/>
      <c r="J1776" s="29"/>
    </row>
    <row r="1777" spans="7:10" x14ac:dyDescent="0.3">
      <c r="G1777" s="101"/>
      <c r="H1777" s="29"/>
      <c r="I1777" s="102"/>
      <c r="J1777" s="29"/>
    </row>
    <row r="1778" spans="7:10" x14ac:dyDescent="0.3">
      <c r="G1778" s="101"/>
      <c r="H1778" s="29"/>
      <c r="I1778" s="102"/>
      <c r="J1778" s="29"/>
    </row>
    <row r="1779" spans="7:10" x14ac:dyDescent="0.3">
      <c r="G1779" s="101"/>
      <c r="H1779" s="29"/>
      <c r="I1779" s="102"/>
      <c r="J1779" s="29"/>
    </row>
    <row r="1780" spans="7:10" x14ac:dyDescent="0.3">
      <c r="G1780" s="101"/>
      <c r="H1780" s="29"/>
      <c r="I1780" s="102"/>
      <c r="J1780" s="29"/>
    </row>
    <row r="1781" spans="7:10" x14ac:dyDescent="0.3">
      <c r="G1781" s="101"/>
      <c r="H1781" s="29"/>
      <c r="I1781" s="102"/>
      <c r="J1781" s="29"/>
    </row>
    <row r="1782" spans="7:10" x14ac:dyDescent="0.3">
      <c r="G1782" s="101"/>
      <c r="H1782" s="29"/>
      <c r="I1782" s="102"/>
      <c r="J1782" s="29"/>
    </row>
    <row r="1783" spans="7:10" x14ac:dyDescent="0.3">
      <c r="G1783" s="101"/>
      <c r="H1783" s="29"/>
      <c r="I1783" s="102"/>
      <c r="J1783" s="29"/>
    </row>
    <row r="1784" spans="7:10" x14ac:dyDescent="0.3">
      <c r="G1784" s="101"/>
      <c r="H1784" s="29"/>
      <c r="I1784" s="102"/>
      <c r="J1784" s="29"/>
    </row>
    <row r="1785" spans="7:10" x14ac:dyDescent="0.3">
      <c r="G1785" s="101"/>
      <c r="H1785" s="29"/>
      <c r="I1785" s="102"/>
      <c r="J1785" s="29"/>
    </row>
    <row r="1786" spans="7:10" x14ac:dyDescent="0.3">
      <c r="G1786" s="101"/>
      <c r="H1786" s="29"/>
      <c r="I1786" s="102"/>
      <c r="J1786" s="29"/>
    </row>
    <row r="1787" spans="7:10" x14ac:dyDescent="0.3">
      <c r="G1787" s="101"/>
      <c r="H1787" s="29"/>
      <c r="I1787" s="102"/>
      <c r="J1787" s="29"/>
    </row>
    <row r="1788" spans="7:10" x14ac:dyDescent="0.3">
      <c r="G1788" s="101"/>
      <c r="H1788" s="29"/>
      <c r="I1788" s="102"/>
      <c r="J1788" s="29"/>
    </row>
    <row r="1789" spans="7:10" x14ac:dyDescent="0.3">
      <c r="G1789" s="101"/>
      <c r="H1789" s="29"/>
      <c r="I1789" s="102"/>
      <c r="J1789" s="29"/>
    </row>
    <row r="1790" spans="7:10" x14ac:dyDescent="0.3">
      <c r="G1790" s="101"/>
      <c r="H1790" s="29"/>
      <c r="I1790" s="102"/>
      <c r="J1790" s="29"/>
    </row>
    <row r="1791" spans="7:10" x14ac:dyDescent="0.3">
      <c r="G1791" s="101"/>
      <c r="H1791" s="29"/>
      <c r="I1791" s="102"/>
      <c r="J1791" s="29"/>
    </row>
    <row r="1792" spans="7:10" x14ac:dyDescent="0.3">
      <c r="G1792" s="101"/>
      <c r="H1792" s="29"/>
      <c r="I1792" s="102"/>
      <c r="J1792" s="29"/>
    </row>
    <row r="1793" spans="7:10" x14ac:dyDescent="0.3">
      <c r="G1793" s="101"/>
      <c r="H1793" s="29"/>
      <c r="I1793" s="102"/>
      <c r="J1793" s="29"/>
    </row>
    <row r="1794" spans="7:10" x14ac:dyDescent="0.3">
      <c r="G1794" s="101"/>
      <c r="H1794" s="29"/>
      <c r="I1794" s="102"/>
      <c r="J1794" s="29"/>
    </row>
    <row r="1795" spans="7:10" x14ac:dyDescent="0.3">
      <c r="G1795" s="101"/>
      <c r="H1795" s="29"/>
      <c r="I1795" s="102"/>
      <c r="J1795" s="29"/>
    </row>
    <row r="1796" spans="7:10" x14ac:dyDescent="0.3">
      <c r="G1796" s="101"/>
      <c r="H1796" s="29"/>
      <c r="I1796" s="102"/>
      <c r="J1796" s="29"/>
    </row>
    <row r="1797" spans="7:10" x14ac:dyDescent="0.3">
      <c r="G1797" s="101"/>
      <c r="H1797" s="29"/>
      <c r="I1797" s="102"/>
      <c r="J1797" s="29"/>
    </row>
    <row r="1798" spans="7:10" x14ac:dyDescent="0.3">
      <c r="G1798" s="101"/>
      <c r="H1798" s="29"/>
      <c r="I1798" s="102"/>
      <c r="J1798" s="29"/>
    </row>
    <row r="1799" spans="7:10" x14ac:dyDescent="0.3">
      <c r="G1799" s="101"/>
      <c r="H1799" s="29"/>
      <c r="I1799" s="102"/>
      <c r="J1799" s="29"/>
    </row>
    <row r="1800" spans="7:10" x14ac:dyDescent="0.3">
      <c r="G1800" s="101"/>
      <c r="H1800" s="29"/>
      <c r="I1800" s="102"/>
      <c r="J1800" s="29"/>
    </row>
    <row r="1801" spans="7:10" x14ac:dyDescent="0.3">
      <c r="G1801" s="101"/>
      <c r="H1801" s="29"/>
      <c r="I1801" s="102"/>
      <c r="J1801" s="29"/>
    </row>
    <row r="1802" spans="7:10" x14ac:dyDescent="0.3">
      <c r="G1802" s="101"/>
      <c r="H1802" s="29"/>
      <c r="I1802" s="102"/>
      <c r="J1802" s="29"/>
    </row>
    <row r="1803" spans="7:10" x14ac:dyDescent="0.3">
      <c r="G1803" s="101"/>
      <c r="H1803" s="29"/>
      <c r="I1803" s="102"/>
      <c r="J1803" s="29"/>
    </row>
    <row r="1804" spans="7:10" x14ac:dyDescent="0.3">
      <c r="G1804" s="101"/>
      <c r="H1804" s="29"/>
      <c r="I1804" s="102"/>
      <c r="J1804" s="29"/>
    </row>
    <row r="1805" spans="7:10" x14ac:dyDescent="0.3">
      <c r="G1805" s="101"/>
      <c r="H1805" s="29"/>
      <c r="I1805" s="102"/>
      <c r="J1805" s="29"/>
    </row>
    <row r="1806" spans="7:10" x14ac:dyDescent="0.3">
      <c r="G1806" s="101"/>
      <c r="H1806" s="29"/>
      <c r="I1806" s="102"/>
      <c r="J1806" s="29"/>
    </row>
    <row r="1807" spans="7:10" x14ac:dyDescent="0.3">
      <c r="G1807" s="101"/>
      <c r="H1807" s="29"/>
      <c r="I1807" s="102"/>
      <c r="J1807" s="29"/>
    </row>
    <row r="1808" spans="7:10" x14ac:dyDescent="0.3">
      <c r="G1808" s="101"/>
      <c r="H1808" s="29"/>
      <c r="I1808" s="102"/>
      <c r="J1808" s="29"/>
    </row>
    <row r="1809" spans="7:10" x14ac:dyDescent="0.3">
      <c r="G1809" s="101"/>
      <c r="H1809" s="29"/>
      <c r="I1809" s="102"/>
      <c r="J1809" s="29"/>
    </row>
    <row r="1810" spans="7:10" x14ac:dyDescent="0.3">
      <c r="G1810" s="101"/>
      <c r="H1810" s="29"/>
      <c r="I1810" s="102"/>
      <c r="J1810" s="29"/>
    </row>
    <row r="1811" spans="7:10" x14ac:dyDescent="0.3">
      <c r="G1811" s="101"/>
      <c r="H1811" s="29"/>
      <c r="I1811" s="102"/>
      <c r="J1811" s="29"/>
    </row>
    <row r="1812" spans="7:10" x14ac:dyDescent="0.3">
      <c r="G1812" s="101"/>
      <c r="H1812" s="29"/>
      <c r="I1812" s="102"/>
      <c r="J1812" s="29"/>
    </row>
    <row r="1813" spans="7:10" x14ac:dyDescent="0.3">
      <c r="G1813" s="101"/>
      <c r="H1813" s="29"/>
      <c r="I1813" s="102"/>
      <c r="J1813" s="29"/>
    </row>
    <row r="1814" spans="7:10" x14ac:dyDescent="0.3">
      <c r="G1814" s="101"/>
      <c r="H1814" s="29"/>
      <c r="I1814" s="102"/>
      <c r="J1814" s="29"/>
    </row>
    <row r="1815" spans="7:10" x14ac:dyDescent="0.3">
      <c r="G1815" s="101"/>
      <c r="H1815" s="29"/>
      <c r="I1815" s="102"/>
      <c r="J1815" s="29"/>
    </row>
    <row r="1816" spans="7:10" x14ac:dyDescent="0.3">
      <c r="G1816" s="101"/>
      <c r="H1816" s="29"/>
      <c r="I1816" s="102"/>
      <c r="J1816" s="29"/>
    </row>
    <row r="1817" spans="7:10" x14ac:dyDescent="0.3">
      <c r="G1817" s="101"/>
      <c r="H1817" s="29"/>
      <c r="I1817" s="102"/>
      <c r="J1817" s="29"/>
    </row>
    <row r="1818" spans="7:10" x14ac:dyDescent="0.3">
      <c r="G1818" s="101"/>
      <c r="H1818" s="29"/>
      <c r="I1818" s="102"/>
      <c r="J1818" s="29"/>
    </row>
    <row r="1819" spans="7:10" x14ac:dyDescent="0.3">
      <c r="G1819" s="101"/>
      <c r="H1819" s="29"/>
      <c r="I1819" s="102"/>
      <c r="J1819" s="29"/>
    </row>
    <row r="1820" spans="7:10" x14ac:dyDescent="0.3">
      <c r="G1820" s="101"/>
      <c r="H1820" s="29"/>
      <c r="I1820" s="102"/>
      <c r="J1820" s="29"/>
    </row>
    <row r="1821" spans="7:10" x14ac:dyDescent="0.3">
      <c r="G1821" s="101"/>
      <c r="H1821" s="29"/>
      <c r="I1821" s="102"/>
      <c r="J1821" s="29"/>
    </row>
    <row r="1822" spans="7:10" x14ac:dyDescent="0.3">
      <c r="G1822" s="101"/>
      <c r="H1822" s="29"/>
      <c r="I1822" s="102"/>
      <c r="J1822" s="29"/>
    </row>
    <row r="1823" spans="7:10" x14ac:dyDescent="0.3">
      <c r="G1823" s="101"/>
      <c r="H1823" s="29"/>
      <c r="I1823" s="102"/>
      <c r="J1823" s="29"/>
    </row>
    <row r="1824" spans="7:10" x14ac:dyDescent="0.3">
      <c r="G1824" s="101"/>
      <c r="H1824" s="29"/>
      <c r="I1824" s="102"/>
      <c r="J1824" s="29"/>
    </row>
    <row r="1825" spans="7:10" x14ac:dyDescent="0.3">
      <c r="G1825" s="101"/>
      <c r="H1825" s="29"/>
      <c r="I1825" s="102"/>
      <c r="J1825" s="29"/>
    </row>
    <row r="1826" spans="7:10" x14ac:dyDescent="0.3">
      <c r="G1826" s="101"/>
      <c r="H1826" s="29"/>
      <c r="I1826" s="102"/>
      <c r="J1826" s="29"/>
    </row>
    <row r="1827" spans="7:10" x14ac:dyDescent="0.3">
      <c r="G1827" s="101"/>
      <c r="H1827" s="29"/>
      <c r="I1827" s="102"/>
      <c r="J1827" s="29"/>
    </row>
    <row r="1828" spans="7:10" x14ac:dyDescent="0.3">
      <c r="G1828" s="101"/>
      <c r="H1828" s="29"/>
      <c r="I1828" s="102"/>
      <c r="J1828" s="29"/>
    </row>
    <row r="1829" spans="7:10" x14ac:dyDescent="0.3">
      <c r="G1829" s="101"/>
      <c r="H1829" s="29"/>
      <c r="I1829" s="102"/>
      <c r="J1829" s="29"/>
    </row>
    <row r="1830" spans="7:10" x14ac:dyDescent="0.3">
      <c r="G1830" s="101"/>
      <c r="H1830" s="29"/>
      <c r="I1830" s="102"/>
      <c r="J1830" s="29"/>
    </row>
    <row r="1831" spans="7:10" x14ac:dyDescent="0.3">
      <c r="G1831" s="101"/>
      <c r="H1831" s="29"/>
      <c r="I1831" s="102"/>
      <c r="J1831" s="29"/>
    </row>
    <row r="1832" spans="7:10" x14ac:dyDescent="0.3">
      <c r="G1832" s="101"/>
      <c r="H1832" s="29"/>
      <c r="I1832" s="102"/>
      <c r="J1832" s="29"/>
    </row>
    <row r="1833" spans="7:10" x14ac:dyDescent="0.3">
      <c r="G1833" s="101"/>
      <c r="H1833" s="29"/>
      <c r="I1833" s="102"/>
      <c r="J1833" s="29"/>
    </row>
    <row r="1834" spans="7:10" x14ac:dyDescent="0.3">
      <c r="G1834" s="101"/>
      <c r="H1834" s="29"/>
      <c r="I1834" s="102"/>
      <c r="J1834" s="29"/>
    </row>
    <row r="1835" spans="7:10" x14ac:dyDescent="0.3">
      <c r="G1835" s="101"/>
      <c r="H1835" s="29"/>
      <c r="I1835" s="102"/>
      <c r="J1835" s="29"/>
    </row>
    <row r="1836" spans="7:10" x14ac:dyDescent="0.3">
      <c r="G1836" s="101"/>
      <c r="H1836" s="29"/>
      <c r="I1836" s="102"/>
      <c r="J1836" s="29"/>
    </row>
    <row r="1837" spans="7:10" x14ac:dyDescent="0.3">
      <c r="G1837" s="101"/>
      <c r="H1837" s="29"/>
      <c r="I1837" s="102"/>
      <c r="J1837" s="29"/>
    </row>
    <row r="1838" spans="7:10" x14ac:dyDescent="0.3">
      <c r="G1838" s="101"/>
      <c r="H1838" s="29"/>
      <c r="I1838" s="102"/>
      <c r="J1838" s="29"/>
    </row>
    <row r="1839" spans="7:10" x14ac:dyDescent="0.3">
      <c r="G1839" s="101"/>
      <c r="H1839" s="29"/>
      <c r="I1839" s="102"/>
      <c r="J1839" s="29"/>
    </row>
    <row r="1840" spans="7:10" x14ac:dyDescent="0.3">
      <c r="G1840" s="101"/>
      <c r="H1840" s="29"/>
      <c r="I1840" s="102"/>
      <c r="J1840" s="29"/>
    </row>
    <row r="1841" spans="7:10" x14ac:dyDescent="0.3">
      <c r="G1841" s="101"/>
      <c r="H1841" s="29"/>
      <c r="I1841" s="102"/>
      <c r="J1841" s="29"/>
    </row>
    <row r="1842" spans="7:10" x14ac:dyDescent="0.3">
      <c r="G1842" s="101"/>
      <c r="H1842" s="29"/>
      <c r="I1842" s="102"/>
      <c r="J1842" s="29"/>
    </row>
    <row r="1843" spans="7:10" x14ac:dyDescent="0.3">
      <c r="G1843" s="101"/>
      <c r="H1843" s="29"/>
      <c r="I1843" s="102"/>
      <c r="J1843" s="29"/>
    </row>
    <row r="1844" spans="7:10" x14ac:dyDescent="0.3">
      <c r="G1844" s="101"/>
      <c r="H1844" s="29"/>
      <c r="I1844" s="102"/>
      <c r="J1844" s="29"/>
    </row>
    <row r="1845" spans="7:10" x14ac:dyDescent="0.3">
      <c r="G1845" s="101"/>
      <c r="H1845" s="29"/>
      <c r="I1845" s="102"/>
      <c r="J1845" s="29"/>
    </row>
    <row r="1846" spans="7:10" x14ac:dyDescent="0.3">
      <c r="G1846" s="101"/>
      <c r="H1846" s="29"/>
      <c r="I1846" s="102"/>
      <c r="J1846" s="29"/>
    </row>
    <row r="1847" spans="7:10" x14ac:dyDescent="0.3">
      <c r="G1847" s="101"/>
      <c r="H1847" s="29"/>
      <c r="I1847" s="102"/>
      <c r="J1847" s="29"/>
    </row>
    <row r="1848" spans="7:10" x14ac:dyDescent="0.3">
      <c r="G1848" s="101"/>
      <c r="H1848" s="29"/>
      <c r="I1848" s="102"/>
      <c r="J1848" s="29"/>
    </row>
    <row r="1849" spans="7:10" x14ac:dyDescent="0.3">
      <c r="G1849" s="101"/>
      <c r="H1849" s="29"/>
      <c r="I1849" s="102"/>
      <c r="J1849" s="29"/>
    </row>
    <row r="1850" spans="7:10" x14ac:dyDescent="0.3">
      <c r="G1850" s="101"/>
      <c r="H1850" s="29"/>
      <c r="I1850" s="102"/>
      <c r="J1850" s="29"/>
    </row>
    <row r="1851" spans="7:10" x14ac:dyDescent="0.3">
      <c r="G1851" s="101"/>
      <c r="H1851" s="29"/>
      <c r="I1851" s="102"/>
      <c r="J1851" s="29"/>
    </row>
    <row r="1852" spans="7:10" x14ac:dyDescent="0.3">
      <c r="G1852" s="101"/>
      <c r="H1852" s="29"/>
      <c r="I1852" s="102"/>
      <c r="J1852" s="29"/>
    </row>
    <row r="1853" spans="7:10" x14ac:dyDescent="0.3">
      <c r="G1853" s="101"/>
      <c r="H1853" s="29"/>
      <c r="I1853" s="102"/>
      <c r="J1853" s="29"/>
    </row>
    <row r="1854" spans="7:10" x14ac:dyDescent="0.3">
      <c r="G1854" s="101"/>
      <c r="H1854" s="29"/>
      <c r="I1854" s="102"/>
      <c r="J1854" s="29"/>
    </row>
    <row r="1855" spans="7:10" x14ac:dyDescent="0.3">
      <c r="G1855" s="101"/>
      <c r="H1855" s="29"/>
      <c r="I1855" s="102"/>
      <c r="J1855" s="29"/>
    </row>
    <row r="1856" spans="7:10" x14ac:dyDescent="0.3">
      <c r="G1856" s="101"/>
      <c r="H1856" s="29"/>
      <c r="I1856" s="102"/>
      <c r="J1856" s="29"/>
    </row>
    <row r="1857" spans="7:10" x14ac:dyDescent="0.3">
      <c r="G1857" s="101"/>
      <c r="H1857" s="29"/>
      <c r="I1857" s="102"/>
      <c r="J1857" s="29"/>
    </row>
    <row r="1858" spans="7:10" x14ac:dyDescent="0.3">
      <c r="G1858" s="101"/>
      <c r="H1858" s="29"/>
      <c r="I1858" s="102"/>
      <c r="J1858" s="29"/>
    </row>
    <row r="1859" spans="7:10" x14ac:dyDescent="0.3">
      <c r="G1859" s="101"/>
      <c r="H1859" s="29"/>
      <c r="I1859" s="102"/>
      <c r="J1859" s="29"/>
    </row>
    <row r="1860" spans="7:10" x14ac:dyDescent="0.3">
      <c r="G1860" s="101"/>
      <c r="H1860" s="29"/>
      <c r="I1860" s="102"/>
      <c r="J1860" s="29"/>
    </row>
    <row r="1861" spans="7:10" x14ac:dyDescent="0.3">
      <c r="G1861" s="101"/>
      <c r="H1861" s="29"/>
      <c r="I1861" s="102"/>
      <c r="J1861" s="29"/>
    </row>
    <row r="1862" spans="7:10" x14ac:dyDescent="0.3">
      <c r="G1862" s="101"/>
      <c r="H1862" s="29"/>
      <c r="I1862" s="102"/>
      <c r="J1862" s="29"/>
    </row>
    <row r="1863" spans="7:10" x14ac:dyDescent="0.3">
      <c r="G1863" s="101"/>
      <c r="H1863" s="29"/>
      <c r="I1863" s="102"/>
      <c r="J1863" s="29"/>
    </row>
    <row r="1864" spans="7:10" x14ac:dyDescent="0.3">
      <c r="G1864" s="101"/>
      <c r="H1864" s="29"/>
      <c r="I1864" s="102"/>
      <c r="J1864" s="29"/>
    </row>
    <row r="1865" spans="7:10" x14ac:dyDescent="0.3">
      <c r="G1865" s="101"/>
      <c r="H1865" s="29"/>
      <c r="I1865" s="102"/>
      <c r="J1865" s="29"/>
    </row>
    <row r="1866" spans="7:10" x14ac:dyDescent="0.3">
      <c r="G1866" s="101"/>
      <c r="H1866" s="29"/>
      <c r="I1866" s="102"/>
      <c r="J1866" s="29"/>
    </row>
    <row r="1867" spans="7:10" x14ac:dyDescent="0.3">
      <c r="G1867" s="101"/>
      <c r="H1867" s="29"/>
      <c r="I1867" s="102"/>
      <c r="J1867" s="29"/>
    </row>
    <row r="1868" spans="7:10" x14ac:dyDescent="0.3">
      <c r="G1868" s="101"/>
      <c r="H1868" s="29"/>
      <c r="I1868" s="102"/>
      <c r="J1868" s="29"/>
    </row>
    <row r="1869" spans="7:10" x14ac:dyDescent="0.3">
      <c r="G1869" s="101"/>
      <c r="H1869" s="29"/>
      <c r="I1869" s="102"/>
      <c r="J1869" s="29"/>
    </row>
    <row r="1870" spans="7:10" x14ac:dyDescent="0.3">
      <c r="G1870" s="101"/>
      <c r="H1870" s="29"/>
      <c r="I1870" s="102"/>
      <c r="J1870" s="29"/>
    </row>
    <row r="1871" spans="7:10" x14ac:dyDescent="0.3">
      <c r="G1871" s="101"/>
      <c r="H1871" s="29"/>
      <c r="I1871" s="102"/>
      <c r="J1871" s="29"/>
    </row>
    <row r="1872" spans="7:10" x14ac:dyDescent="0.3">
      <c r="G1872" s="101"/>
      <c r="H1872" s="29"/>
      <c r="I1872" s="102"/>
      <c r="J1872" s="29"/>
    </row>
    <row r="1873" spans="7:10" x14ac:dyDescent="0.3">
      <c r="G1873" s="101"/>
      <c r="H1873" s="29"/>
      <c r="I1873" s="102"/>
      <c r="J1873" s="29"/>
    </row>
    <row r="1874" spans="7:10" x14ac:dyDescent="0.3">
      <c r="G1874" s="101"/>
      <c r="H1874" s="29"/>
      <c r="I1874" s="102"/>
      <c r="J1874" s="29"/>
    </row>
    <row r="1875" spans="7:10" x14ac:dyDescent="0.3">
      <c r="G1875" s="101"/>
      <c r="H1875" s="29"/>
      <c r="I1875" s="102"/>
      <c r="J1875" s="29"/>
    </row>
    <row r="1876" spans="7:10" x14ac:dyDescent="0.3">
      <c r="G1876" s="101"/>
      <c r="H1876" s="29"/>
      <c r="I1876" s="102"/>
      <c r="J1876" s="29"/>
    </row>
    <row r="1877" spans="7:10" x14ac:dyDescent="0.3">
      <c r="G1877" s="101"/>
      <c r="H1877" s="29"/>
      <c r="I1877" s="102"/>
      <c r="J1877" s="29"/>
    </row>
    <row r="1878" spans="7:10" x14ac:dyDescent="0.3">
      <c r="G1878" s="101"/>
      <c r="H1878" s="29"/>
      <c r="I1878" s="102"/>
      <c r="J1878" s="29"/>
    </row>
    <row r="1879" spans="7:10" x14ac:dyDescent="0.3">
      <c r="G1879" s="101"/>
      <c r="H1879" s="29"/>
      <c r="I1879" s="102"/>
      <c r="J1879" s="29"/>
    </row>
    <row r="1880" spans="7:10" x14ac:dyDescent="0.3">
      <c r="G1880" s="101"/>
      <c r="H1880" s="29"/>
      <c r="I1880" s="102"/>
      <c r="J1880" s="29"/>
    </row>
    <row r="1881" spans="7:10" x14ac:dyDescent="0.3">
      <c r="G1881" s="101"/>
      <c r="H1881" s="29"/>
      <c r="I1881" s="102"/>
      <c r="J1881" s="29"/>
    </row>
    <row r="1882" spans="7:10" x14ac:dyDescent="0.3">
      <c r="G1882" s="101"/>
      <c r="H1882" s="29"/>
      <c r="I1882" s="102"/>
      <c r="J1882" s="29"/>
    </row>
    <row r="1883" spans="7:10" x14ac:dyDescent="0.3">
      <c r="G1883" s="101"/>
      <c r="H1883" s="29"/>
      <c r="I1883" s="102"/>
      <c r="J1883" s="29"/>
    </row>
    <row r="1884" spans="7:10" x14ac:dyDescent="0.3">
      <c r="G1884" s="101"/>
      <c r="H1884" s="29"/>
      <c r="I1884" s="102"/>
      <c r="J1884" s="29"/>
    </row>
    <row r="1885" spans="7:10" x14ac:dyDescent="0.3">
      <c r="G1885" s="101"/>
      <c r="H1885" s="29"/>
      <c r="I1885" s="102"/>
      <c r="J1885" s="29"/>
    </row>
    <row r="1886" spans="7:10" x14ac:dyDescent="0.3">
      <c r="G1886" s="101"/>
      <c r="H1886" s="29"/>
      <c r="I1886" s="102"/>
      <c r="J1886" s="29"/>
    </row>
    <row r="1887" spans="7:10" x14ac:dyDescent="0.3">
      <c r="G1887" s="101"/>
      <c r="H1887" s="29"/>
      <c r="I1887" s="102"/>
      <c r="J1887" s="29"/>
    </row>
    <row r="1888" spans="7:10" x14ac:dyDescent="0.3">
      <c r="G1888" s="101"/>
      <c r="H1888" s="29"/>
      <c r="I1888" s="102"/>
      <c r="J1888" s="29"/>
    </row>
    <row r="1889" spans="7:10" x14ac:dyDescent="0.3">
      <c r="G1889" s="101"/>
      <c r="H1889" s="29"/>
      <c r="I1889" s="102"/>
      <c r="J1889" s="29"/>
    </row>
    <row r="1890" spans="7:10" x14ac:dyDescent="0.3">
      <c r="G1890" s="101"/>
      <c r="H1890" s="29"/>
      <c r="I1890" s="102"/>
      <c r="J1890" s="29"/>
    </row>
    <row r="1891" spans="7:10" x14ac:dyDescent="0.3">
      <c r="G1891" s="101"/>
      <c r="H1891" s="29"/>
      <c r="I1891" s="102"/>
      <c r="J1891" s="29"/>
    </row>
    <row r="1892" spans="7:10" x14ac:dyDescent="0.3">
      <c r="G1892" s="101"/>
      <c r="H1892" s="29"/>
      <c r="I1892" s="102"/>
      <c r="J1892" s="29"/>
    </row>
    <row r="1893" spans="7:10" x14ac:dyDescent="0.3">
      <c r="G1893" s="101"/>
      <c r="H1893" s="29"/>
      <c r="I1893" s="102"/>
      <c r="J1893" s="29"/>
    </row>
    <row r="1894" spans="7:10" x14ac:dyDescent="0.3">
      <c r="G1894" s="101"/>
      <c r="H1894" s="29"/>
      <c r="I1894" s="102"/>
      <c r="J1894" s="29"/>
    </row>
    <row r="1895" spans="7:10" x14ac:dyDescent="0.3">
      <c r="G1895" s="101"/>
      <c r="H1895" s="29"/>
      <c r="I1895" s="102"/>
      <c r="J1895" s="29"/>
    </row>
    <row r="1896" spans="7:10" x14ac:dyDescent="0.3">
      <c r="G1896" s="101"/>
      <c r="H1896" s="29"/>
      <c r="I1896" s="102"/>
      <c r="J1896" s="29"/>
    </row>
    <row r="1897" spans="7:10" x14ac:dyDescent="0.3">
      <c r="G1897" s="101"/>
      <c r="H1897" s="29"/>
      <c r="I1897" s="102"/>
      <c r="J1897" s="29"/>
    </row>
    <row r="1898" spans="7:10" x14ac:dyDescent="0.3">
      <c r="G1898" s="101"/>
      <c r="H1898" s="29"/>
      <c r="I1898" s="102"/>
      <c r="J1898" s="29"/>
    </row>
    <row r="1899" spans="7:10" x14ac:dyDescent="0.3">
      <c r="G1899" s="101"/>
      <c r="H1899" s="29"/>
      <c r="I1899" s="102"/>
      <c r="J1899" s="29"/>
    </row>
    <row r="1900" spans="7:10" x14ac:dyDescent="0.3">
      <c r="G1900" s="101"/>
      <c r="H1900" s="29"/>
      <c r="I1900" s="102"/>
      <c r="J1900" s="29"/>
    </row>
    <row r="1901" spans="7:10" x14ac:dyDescent="0.3">
      <c r="G1901" s="101"/>
      <c r="H1901" s="29"/>
      <c r="I1901" s="102"/>
      <c r="J1901" s="29"/>
    </row>
    <row r="1902" spans="7:10" x14ac:dyDescent="0.3">
      <c r="G1902" s="101"/>
      <c r="H1902" s="29"/>
      <c r="I1902" s="102"/>
      <c r="J1902" s="29"/>
    </row>
    <row r="1903" spans="7:10" x14ac:dyDescent="0.3">
      <c r="G1903" s="101"/>
      <c r="H1903" s="29"/>
      <c r="I1903" s="102"/>
      <c r="J1903" s="29"/>
    </row>
    <row r="1904" spans="7:10" x14ac:dyDescent="0.3">
      <c r="G1904" s="101"/>
      <c r="H1904" s="29"/>
      <c r="I1904" s="102"/>
      <c r="J1904" s="29"/>
    </row>
    <row r="1905" spans="7:10" x14ac:dyDescent="0.3">
      <c r="G1905" s="101"/>
      <c r="H1905" s="29"/>
      <c r="I1905" s="102"/>
      <c r="J1905" s="29"/>
    </row>
    <row r="1906" spans="7:10" x14ac:dyDescent="0.3">
      <c r="G1906" s="101"/>
      <c r="H1906" s="29"/>
      <c r="I1906" s="102"/>
      <c r="J1906" s="29"/>
    </row>
    <row r="1907" spans="7:10" x14ac:dyDescent="0.3">
      <c r="G1907" s="101"/>
      <c r="H1907" s="29"/>
      <c r="I1907" s="102"/>
      <c r="J1907" s="29"/>
    </row>
    <row r="1908" spans="7:10" x14ac:dyDescent="0.3">
      <c r="G1908" s="101"/>
      <c r="H1908" s="29"/>
      <c r="I1908" s="102"/>
      <c r="J1908" s="29"/>
    </row>
    <row r="1909" spans="7:10" x14ac:dyDescent="0.3">
      <c r="G1909" s="101"/>
      <c r="H1909" s="29"/>
      <c r="I1909" s="102"/>
      <c r="J1909" s="29"/>
    </row>
    <row r="1910" spans="7:10" x14ac:dyDescent="0.3">
      <c r="G1910" s="101"/>
      <c r="H1910" s="29"/>
      <c r="I1910" s="102"/>
      <c r="J1910" s="29"/>
    </row>
    <row r="1911" spans="7:10" x14ac:dyDescent="0.3">
      <c r="G1911" s="101"/>
      <c r="H1911" s="29"/>
      <c r="I1911" s="102"/>
      <c r="J1911" s="29"/>
    </row>
    <row r="1912" spans="7:10" x14ac:dyDescent="0.3">
      <c r="G1912" s="101"/>
      <c r="H1912" s="29"/>
      <c r="I1912" s="102"/>
      <c r="J1912" s="29"/>
    </row>
    <row r="1913" spans="7:10" x14ac:dyDescent="0.3">
      <c r="G1913" s="101"/>
      <c r="H1913" s="29"/>
      <c r="I1913" s="102"/>
      <c r="J1913" s="29"/>
    </row>
    <row r="1914" spans="7:10" x14ac:dyDescent="0.3">
      <c r="G1914" s="101"/>
      <c r="H1914" s="29"/>
      <c r="I1914" s="102"/>
      <c r="J1914" s="29"/>
    </row>
    <row r="1915" spans="7:10" x14ac:dyDescent="0.3">
      <c r="G1915" s="101"/>
      <c r="H1915" s="29"/>
      <c r="I1915" s="102"/>
      <c r="J1915" s="29"/>
    </row>
    <row r="1916" spans="7:10" x14ac:dyDescent="0.3">
      <c r="G1916" s="101"/>
      <c r="H1916" s="29"/>
      <c r="I1916" s="102"/>
      <c r="J1916" s="29"/>
    </row>
    <row r="1917" spans="7:10" x14ac:dyDescent="0.3">
      <c r="G1917" s="101"/>
      <c r="H1917" s="29"/>
      <c r="I1917" s="102"/>
      <c r="J1917" s="29"/>
    </row>
    <row r="1918" spans="7:10" x14ac:dyDescent="0.3">
      <c r="G1918" s="101"/>
      <c r="H1918" s="29"/>
      <c r="I1918" s="102"/>
      <c r="J1918" s="29"/>
    </row>
    <row r="1919" spans="7:10" x14ac:dyDescent="0.3">
      <c r="G1919" s="101"/>
      <c r="H1919" s="29"/>
      <c r="I1919" s="102"/>
      <c r="J1919" s="29"/>
    </row>
    <row r="1920" spans="7:10" x14ac:dyDescent="0.3">
      <c r="G1920" s="101"/>
      <c r="H1920" s="29"/>
      <c r="I1920" s="102"/>
      <c r="J1920" s="29"/>
    </row>
    <row r="1921" spans="7:10" x14ac:dyDescent="0.3">
      <c r="G1921" s="101"/>
      <c r="H1921" s="29"/>
      <c r="I1921" s="102"/>
      <c r="J1921" s="29"/>
    </row>
    <row r="1922" spans="7:10" x14ac:dyDescent="0.3">
      <c r="G1922" s="101"/>
      <c r="H1922" s="29"/>
      <c r="I1922" s="102"/>
      <c r="J1922" s="29"/>
    </row>
    <row r="1923" spans="7:10" x14ac:dyDescent="0.3">
      <c r="G1923" s="101"/>
      <c r="H1923" s="29"/>
      <c r="I1923" s="102"/>
      <c r="J1923" s="29"/>
    </row>
    <row r="1924" spans="7:10" x14ac:dyDescent="0.3">
      <c r="G1924" s="101"/>
      <c r="H1924" s="29"/>
      <c r="I1924" s="102"/>
      <c r="J1924" s="29"/>
    </row>
    <row r="1925" spans="7:10" x14ac:dyDescent="0.3">
      <c r="G1925" s="101"/>
      <c r="H1925" s="29"/>
      <c r="I1925" s="102"/>
      <c r="J1925" s="29"/>
    </row>
    <row r="1926" spans="7:10" x14ac:dyDescent="0.3">
      <c r="G1926" s="101"/>
      <c r="H1926" s="29"/>
      <c r="I1926" s="102"/>
      <c r="J1926" s="29"/>
    </row>
    <row r="1927" spans="7:10" x14ac:dyDescent="0.3">
      <c r="G1927" s="101"/>
      <c r="H1927" s="29"/>
      <c r="I1927" s="102"/>
      <c r="J1927" s="29"/>
    </row>
    <row r="1928" spans="7:10" x14ac:dyDescent="0.3">
      <c r="G1928" s="101"/>
      <c r="H1928" s="29"/>
      <c r="I1928" s="102"/>
      <c r="J1928" s="29"/>
    </row>
    <row r="1929" spans="7:10" x14ac:dyDescent="0.3">
      <c r="G1929" s="101"/>
      <c r="H1929" s="29"/>
      <c r="I1929" s="102"/>
      <c r="J1929" s="29"/>
    </row>
    <row r="1930" spans="7:10" x14ac:dyDescent="0.3">
      <c r="G1930" s="101"/>
      <c r="H1930" s="29"/>
      <c r="I1930" s="102"/>
      <c r="J1930" s="29"/>
    </row>
    <row r="1931" spans="7:10" x14ac:dyDescent="0.3">
      <c r="G1931" s="101"/>
      <c r="H1931" s="29"/>
      <c r="I1931" s="102"/>
      <c r="J1931" s="29"/>
    </row>
    <row r="1932" spans="7:10" x14ac:dyDescent="0.3">
      <c r="G1932" s="101"/>
      <c r="H1932" s="29"/>
      <c r="I1932" s="102"/>
      <c r="J1932" s="29"/>
    </row>
    <row r="1933" spans="7:10" x14ac:dyDescent="0.3">
      <c r="G1933" s="101"/>
      <c r="H1933" s="29"/>
      <c r="I1933" s="102"/>
      <c r="J1933" s="29"/>
    </row>
    <row r="1934" spans="7:10" x14ac:dyDescent="0.3">
      <c r="G1934" s="101"/>
      <c r="H1934" s="29"/>
      <c r="I1934" s="102"/>
      <c r="J1934" s="29"/>
    </row>
    <row r="1935" spans="7:10" x14ac:dyDescent="0.3">
      <c r="G1935" s="101"/>
      <c r="H1935" s="29"/>
      <c r="I1935" s="102"/>
      <c r="J1935" s="29"/>
    </row>
    <row r="1936" spans="7:10" x14ac:dyDescent="0.3">
      <c r="G1936" s="101"/>
      <c r="H1936" s="29"/>
      <c r="I1936" s="102"/>
      <c r="J1936" s="29"/>
    </row>
    <row r="1937" spans="7:10" x14ac:dyDescent="0.3">
      <c r="G1937" s="101"/>
      <c r="H1937" s="29"/>
      <c r="I1937" s="102"/>
      <c r="J1937" s="29"/>
    </row>
    <row r="1938" spans="7:10" x14ac:dyDescent="0.3">
      <c r="G1938" s="101"/>
      <c r="H1938" s="29"/>
      <c r="I1938" s="102"/>
      <c r="J1938" s="29"/>
    </row>
    <row r="1939" spans="7:10" x14ac:dyDescent="0.3">
      <c r="G1939" s="101"/>
      <c r="H1939" s="29"/>
      <c r="I1939" s="102"/>
      <c r="J1939" s="29"/>
    </row>
    <row r="1940" spans="7:10" x14ac:dyDescent="0.3">
      <c r="G1940" s="101"/>
      <c r="H1940" s="29"/>
      <c r="I1940" s="102"/>
      <c r="J1940" s="29"/>
    </row>
    <row r="1941" spans="7:10" x14ac:dyDescent="0.3">
      <c r="G1941" s="101"/>
      <c r="H1941" s="29"/>
      <c r="I1941" s="102"/>
      <c r="J1941" s="29"/>
    </row>
    <row r="1942" spans="7:10" x14ac:dyDescent="0.3">
      <c r="G1942" s="101"/>
      <c r="H1942" s="29"/>
      <c r="I1942" s="102"/>
      <c r="J1942" s="29"/>
    </row>
    <row r="1943" spans="7:10" x14ac:dyDescent="0.3">
      <c r="G1943" s="101"/>
      <c r="H1943" s="29"/>
      <c r="I1943" s="102"/>
      <c r="J1943" s="29"/>
    </row>
    <row r="1944" spans="7:10" x14ac:dyDescent="0.3">
      <c r="G1944" s="101"/>
      <c r="H1944" s="29"/>
      <c r="I1944" s="102"/>
      <c r="J1944" s="29"/>
    </row>
    <row r="1945" spans="7:10" x14ac:dyDescent="0.3">
      <c r="G1945" s="101"/>
      <c r="H1945" s="29"/>
      <c r="I1945" s="102"/>
      <c r="J1945" s="29"/>
    </row>
    <row r="1946" spans="7:10" x14ac:dyDescent="0.3">
      <c r="G1946" s="101"/>
      <c r="H1946" s="29"/>
      <c r="I1946" s="102"/>
      <c r="J1946" s="29"/>
    </row>
    <row r="1947" spans="7:10" x14ac:dyDescent="0.3">
      <c r="G1947" s="101"/>
      <c r="H1947" s="29"/>
      <c r="I1947" s="102"/>
      <c r="J1947" s="29"/>
    </row>
    <row r="1948" spans="7:10" x14ac:dyDescent="0.3">
      <c r="G1948" s="101"/>
      <c r="H1948" s="29"/>
      <c r="I1948" s="102"/>
      <c r="J1948" s="29"/>
    </row>
    <row r="1949" spans="7:10" x14ac:dyDescent="0.3">
      <c r="G1949" s="101"/>
      <c r="H1949" s="29"/>
      <c r="I1949" s="102"/>
      <c r="J1949" s="29"/>
    </row>
    <row r="1950" spans="7:10" x14ac:dyDescent="0.3">
      <c r="G1950" s="101"/>
      <c r="H1950" s="29"/>
      <c r="I1950" s="102"/>
      <c r="J1950" s="29"/>
    </row>
    <row r="1951" spans="7:10" x14ac:dyDescent="0.3">
      <c r="G1951" s="101"/>
      <c r="H1951" s="29"/>
      <c r="I1951" s="102"/>
      <c r="J1951" s="29"/>
    </row>
    <row r="1952" spans="7:10" x14ac:dyDescent="0.3">
      <c r="G1952" s="101"/>
      <c r="H1952" s="29"/>
      <c r="I1952" s="102"/>
      <c r="J1952" s="29"/>
    </row>
    <row r="1953" spans="7:10" x14ac:dyDescent="0.3">
      <c r="G1953" s="101"/>
      <c r="H1953" s="29"/>
      <c r="I1953" s="102"/>
      <c r="J1953" s="29"/>
    </row>
    <row r="1954" spans="7:10" x14ac:dyDescent="0.3">
      <c r="G1954" s="101"/>
      <c r="H1954" s="29"/>
      <c r="I1954" s="102"/>
      <c r="J1954" s="29"/>
    </row>
    <row r="1955" spans="7:10" x14ac:dyDescent="0.3">
      <c r="G1955" s="101"/>
      <c r="H1955" s="29"/>
      <c r="I1955" s="102"/>
      <c r="J1955" s="29"/>
    </row>
    <row r="1956" spans="7:10" x14ac:dyDescent="0.3">
      <c r="G1956" s="101"/>
      <c r="H1956" s="29"/>
      <c r="I1956" s="102"/>
      <c r="J1956" s="29"/>
    </row>
    <row r="1957" spans="7:10" x14ac:dyDescent="0.3">
      <c r="G1957" s="101"/>
      <c r="H1957" s="29"/>
      <c r="I1957" s="102"/>
      <c r="J1957" s="29"/>
    </row>
    <row r="1958" spans="7:10" x14ac:dyDescent="0.3">
      <c r="G1958" s="101"/>
      <c r="H1958" s="29"/>
      <c r="I1958" s="102"/>
      <c r="J1958" s="29"/>
    </row>
    <row r="1959" spans="7:10" x14ac:dyDescent="0.3">
      <c r="G1959" s="101"/>
      <c r="H1959" s="29"/>
      <c r="I1959" s="102"/>
      <c r="J1959" s="29"/>
    </row>
    <row r="1960" spans="7:10" x14ac:dyDescent="0.3">
      <c r="G1960" s="101"/>
      <c r="H1960" s="29"/>
      <c r="I1960" s="102"/>
      <c r="J1960" s="29"/>
    </row>
    <row r="1961" spans="7:10" x14ac:dyDescent="0.3">
      <c r="G1961" s="101"/>
      <c r="H1961" s="29"/>
      <c r="I1961" s="102"/>
      <c r="J1961" s="29"/>
    </row>
    <row r="1962" spans="7:10" x14ac:dyDescent="0.3">
      <c r="G1962" s="101"/>
      <c r="H1962" s="29"/>
      <c r="I1962" s="102"/>
      <c r="J1962" s="29"/>
    </row>
    <row r="1963" spans="7:10" x14ac:dyDescent="0.3">
      <c r="G1963" s="101"/>
      <c r="H1963" s="29"/>
      <c r="I1963" s="102"/>
      <c r="J1963" s="29"/>
    </row>
    <row r="1964" spans="7:10" x14ac:dyDescent="0.3">
      <c r="G1964" s="101"/>
      <c r="H1964" s="29"/>
      <c r="I1964" s="102"/>
      <c r="J1964" s="29"/>
    </row>
    <row r="1965" spans="7:10" x14ac:dyDescent="0.3">
      <c r="G1965" s="101"/>
      <c r="H1965" s="29"/>
      <c r="I1965" s="102"/>
      <c r="J1965" s="29"/>
    </row>
    <row r="1966" spans="7:10" x14ac:dyDescent="0.3">
      <c r="G1966" s="101"/>
      <c r="H1966" s="29"/>
      <c r="I1966" s="102"/>
      <c r="J1966" s="29"/>
    </row>
    <row r="1967" spans="7:10" x14ac:dyDescent="0.3">
      <c r="G1967" s="101"/>
      <c r="H1967" s="29"/>
      <c r="I1967" s="102"/>
      <c r="J1967" s="29"/>
    </row>
    <row r="1968" spans="7:10" x14ac:dyDescent="0.3">
      <c r="G1968" s="101"/>
      <c r="H1968" s="29"/>
      <c r="I1968" s="102"/>
      <c r="J1968" s="29"/>
    </row>
    <row r="1969" spans="7:10" x14ac:dyDescent="0.3">
      <c r="G1969" s="101"/>
      <c r="H1969" s="29"/>
      <c r="I1969" s="102"/>
      <c r="J1969" s="29"/>
    </row>
    <row r="1970" spans="7:10" x14ac:dyDescent="0.3">
      <c r="G1970" s="101"/>
      <c r="H1970" s="29"/>
      <c r="I1970" s="102"/>
      <c r="J1970" s="29"/>
    </row>
    <row r="1971" spans="7:10" x14ac:dyDescent="0.3">
      <c r="G1971" s="101"/>
      <c r="H1971" s="29"/>
      <c r="I1971" s="102"/>
      <c r="J1971" s="29"/>
    </row>
    <row r="1972" spans="7:10" x14ac:dyDescent="0.3">
      <c r="G1972" s="101"/>
      <c r="H1972" s="29"/>
      <c r="I1972" s="102"/>
      <c r="J1972" s="29"/>
    </row>
    <row r="1973" spans="7:10" x14ac:dyDescent="0.3">
      <c r="G1973" s="101"/>
      <c r="H1973" s="29"/>
      <c r="I1973" s="102"/>
      <c r="J1973" s="29"/>
    </row>
    <row r="1974" spans="7:10" x14ac:dyDescent="0.3">
      <c r="G1974" s="101"/>
      <c r="H1974" s="29"/>
      <c r="I1974" s="102"/>
      <c r="J1974" s="29"/>
    </row>
    <row r="1975" spans="7:10" x14ac:dyDescent="0.3">
      <c r="G1975" s="101"/>
      <c r="H1975" s="29"/>
      <c r="I1975" s="102"/>
      <c r="J1975" s="29"/>
    </row>
    <row r="1976" spans="7:10" x14ac:dyDescent="0.3">
      <c r="G1976" s="101"/>
      <c r="H1976" s="29"/>
      <c r="I1976" s="102"/>
      <c r="J1976" s="29"/>
    </row>
    <row r="1977" spans="7:10" x14ac:dyDescent="0.3">
      <c r="G1977" s="101"/>
      <c r="H1977" s="29"/>
      <c r="I1977" s="102"/>
      <c r="J1977" s="29"/>
    </row>
    <row r="1978" spans="7:10" x14ac:dyDescent="0.3">
      <c r="G1978" s="101"/>
      <c r="H1978" s="29"/>
      <c r="I1978" s="102"/>
      <c r="J1978" s="29"/>
    </row>
    <row r="1979" spans="7:10" x14ac:dyDescent="0.3">
      <c r="G1979" s="101"/>
      <c r="H1979" s="29"/>
      <c r="I1979" s="102"/>
      <c r="J1979" s="29"/>
    </row>
    <row r="1980" spans="7:10" x14ac:dyDescent="0.3">
      <c r="G1980" s="101"/>
      <c r="H1980" s="29"/>
      <c r="I1980" s="102"/>
      <c r="J1980" s="29"/>
    </row>
    <row r="1981" spans="7:10" x14ac:dyDescent="0.3">
      <c r="G1981" s="101"/>
      <c r="H1981" s="29"/>
      <c r="I1981" s="102"/>
      <c r="J1981" s="29"/>
    </row>
    <row r="1982" spans="7:10" x14ac:dyDescent="0.3">
      <c r="G1982" s="101"/>
      <c r="H1982" s="29"/>
      <c r="I1982" s="102"/>
      <c r="J1982" s="29"/>
    </row>
    <row r="1983" spans="7:10" x14ac:dyDescent="0.3">
      <c r="G1983" s="101"/>
      <c r="H1983" s="29"/>
      <c r="I1983" s="102"/>
      <c r="J1983" s="29"/>
    </row>
    <row r="1984" spans="7:10" x14ac:dyDescent="0.3">
      <c r="G1984" s="101"/>
      <c r="H1984" s="29"/>
      <c r="I1984" s="102"/>
      <c r="J1984" s="29"/>
    </row>
    <row r="1985" spans="7:10" x14ac:dyDescent="0.3">
      <c r="G1985" s="101"/>
      <c r="H1985" s="29"/>
      <c r="I1985" s="102"/>
      <c r="J1985" s="29"/>
    </row>
    <row r="1986" spans="7:10" x14ac:dyDescent="0.3">
      <c r="G1986" s="101"/>
      <c r="H1986" s="29"/>
      <c r="I1986" s="102"/>
      <c r="J1986" s="29"/>
    </row>
    <row r="1987" spans="7:10" x14ac:dyDescent="0.3">
      <c r="G1987" s="101"/>
      <c r="H1987" s="29"/>
      <c r="I1987" s="102"/>
      <c r="J1987" s="29"/>
    </row>
    <row r="1988" spans="7:10" x14ac:dyDescent="0.3">
      <c r="G1988" s="101"/>
      <c r="H1988" s="29"/>
      <c r="I1988" s="102"/>
      <c r="J1988" s="29"/>
    </row>
    <row r="1989" spans="7:10" x14ac:dyDescent="0.3">
      <c r="G1989" s="101"/>
      <c r="H1989" s="29"/>
      <c r="I1989" s="102"/>
      <c r="J1989" s="29"/>
    </row>
    <row r="1990" spans="7:10" x14ac:dyDescent="0.3">
      <c r="G1990" s="101"/>
      <c r="H1990" s="29"/>
      <c r="I1990" s="102"/>
      <c r="J1990" s="29"/>
    </row>
    <row r="1991" spans="7:10" x14ac:dyDescent="0.3">
      <c r="G1991" s="101"/>
      <c r="H1991" s="29"/>
      <c r="I1991" s="102"/>
      <c r="J1991" s="29"/>
    </row>
    <row r="1992" spans="7:10" x14ac:dyDescent="0.3">
      <c r="G1992" s="101"/>
      <c r="H1992" s="29"/>
      <c r="I1992" s="102"/>
      <c r="J1992" s="29"/>
    </row>
    <row r="1993" spans="7:10" x14ac:dyDescent="0.3">
      <c r="G1993" s="101"/>
      <c r="H1993" s="29"/>
      <c r="I1993" s="102"/>
      <c r="J1993" s="29"/>
    </row>
    <row r="1994" spans="7:10" x14ac:dyDescent="0.3">
      <c r="G1994" s="101"/>
      <c r="H1994" s="29"/>
      <c r="I1994" s="102"/>
      <c r="J1994" s="29"/>
    </row>
    <row r="1995" spans="7:10" x14ac:dyDescent="0.3">
      <c r="G1995" s="101"/>
      <c r="H1995" s="29"/>
      <c r="I1995" s="102"/>
      <c r="J1995" s="29"/>
    </row>
    <row r="1996" spans="7:10" x14ac:dyDescent="0.3">
      <c r="G1996" s="101"/>
      <c r="H1996" s="29"/>
      <c r="I1996" s="102"/>
      <c r="J1996" s="29"/>
    </row>
    <row r="1997" spans="7:10" x14ac:dyDescent="0.3">
      <c r="G1997" s="101"/>
      <c r="H1997" s="29"/>
      <c r="I1997" s="102"/>
      <c r="J1997" s="29"/>
    </row>
    <row r="1998" spans="7:10" x14ac:dyDescent="0.3">
      <c r="G1998" s="101"/>
      <c r="H1998" s="29"/>
      <c r="I1998" s="102"/>
      <c r="J1998" s="29"/>
    </row>
    <row r="1999" spans="7:10" x14ac:dyDescent="0.3">
      <c r="G1999" s="101"/>
      <c r="H1999" s="29"/>
      <c r="I1999" s="102"/>
      <c r="J1999" s="29"/>
    </row>
    <row r="2000" spans="7:10" x14ac:dyDescent="0.3">
      <c r="G2000" s="101"/>
      <c r="H2000" s="29"/>
      <c r="I2000" s="102"/>
      <c r="J2000" s="29"/>
    </row>
    <row r="2001" spans="7:10" x14ac:dyDescent="0.3">
      <c r="G2001" s="101"/>
      <c r="H2001" s="29"/>
      <c r="I2001" s="102"/>
      <c r="J2001" s="29"/>
    </row>
    <row r="2002" spans="7:10" x14ac:dyDescent="0.3">
      <c r="G2002" s="101"/>
      <c r="H2002" s="29"/>
      <c r="I2002" s="102"/>
      <c r="J2002" s="29"/>
    </row>
    <row r="2003" spans="7:10" x14ac:dyDescent="0.3">
      <c r="G2003" s="101"/>
      <c r="H2003" s="29"/>
      <c r="I2003" s="102"/>
      <c r="J2003" s="29"/>
    </row>
    <row r="2004" spans="7:10" x14ac:dyDescent="0.3">
      <c r="G2004" s="101"/>
      <c r="H2004" s="29"/>
      <c r="I2004" s="102"/>
      <c r="J2004" s="29"/>
    </row>
    <row r="2005" spans="7:10" x14ac:dyDescent="0.3">
      <c r="G2005" s="101"/>
      <c r="H2005" s="29"/>
      <c r="I2005" s="102"/>
      <c r="J2005" s="29"/>
    </row>
    <row r="2006" spans="7:10" x14ac:dyDescent="0.3">
      <c r="G2006" s="101"/>
      <c r="H2006" s="29"/>
      <c r="I2006" s="102"/>
      <c r="J2006" s="29"/>
    </row>
    <row r="2007" spans="7:10" x14ac:dyDescent="0.3">
      <c r="G2007" s="101"/>
      <c r="H2007" s="29"/>
      <c r="I2007" s="102"/>
      <c r="J2007" s="29"/>
    </row>
    <row r="2008" spans="7:10" x14ac:dyDescent="0.3">
      <c r="G2008" s="101"/>
      <c r="H2008" s="29"/>
      <c r="I2008" s="102"/>
      <c r="J2008" s="29"/>
    </row>
    <row r="2009" spans="7:10" x14ac:dyDescent="0.3">
      <c r="G2009" s="101"/>
      <c r="H2009" s="29"/>
      <c r="I2009" s="102"/>
      <c r="J2009" s="29"/>
    </row>
    <row r="2010" spans="7:10" x14ac:dyDescent="0.3">
      <c r="G2010" s="101"/>
      <c r="H2010" s="29"/>
      <c r="I2010" s="102"/>
      <c r="J2010" s="29"/>
    </row>
    <row r="2011" spans="7:10" x14ac:dyDescent="0.3">
      <c r="G2011" s="101"/>
      <c r="H2011" s="29"/>
      <c r="I2011" s="102"/>
      <c r="J2011" s="29"/>
    </row>
    <row r="2012" spans="7:10" x14ac:dyDescent="0.3">
      <c r="G2012" s="101"/>
      <c r="H2012" s="29"/>
      <c r="I2012" s="102"/>
      <c r="J2012" s="29"/>
    </row>
    <row r="2013" spans="7:10" x14ac:dyDescent="0.3">
      <c r="G2013" s="101"/>
      <c r="H2013" s="29"/>
      <c r="I2013" s="102"/>
      <c r="J2013" s="29"/>
    </row>
    <row r="2014" spans="7:10" x14ac:dyDescent="0.3">
      <c r="G2014" s="101"/>
      <c r="H2014" s="29"/>
      <c r="I2014" s="102"/>
      <c r="J2014" s="29"/>
    </row>
    <row r="2015" spans="7:10" x14ac:dyDescent="0.3">
      <c r="G2015" s="101"/>
      <c r="H2015" s="29"/>
      <c r="I2015" s="102"/>
      <c r="J2015" s="29"/>
    </row>
    <row r="2016" spans="7:10" x14ac:dyDescent="0.3">
      <c r="G2016" s="101"/>
      <c r="H2016" s="29"/>
      <c r="I2016" s="102"/>
      <c r="J2016" s="29"/>
    </row>
    <row r="2017" spans="7:10" x14ac:dyDescent="0.3">
      <c r="G2017" s="101"/>
      <c r="H2017" s="29"/>
      <c r="I2017" s="102"/>
      <c r="J2017" s="29"/>
    </row>
    <row r="2018" spans="7:10" x14ac:dyDescent="0.3">
      <c r="G2018" s="101"/>
      <c r="H2018" s="29"/>
      <c r="I2018" s="102"/>
      <c r="J2018" s="29"/>
    </row>
    <row r="2019" spans="7:10" x14ac:dyDescent="0.3">
      <c r="G2019" s="101"/>
      <c r="H2019" s="29"/>
      <c r="I2019" s="102"/>
      <c r="J2019" s="29"/>
    </row>
    <row r="2020" spans="7:10" x14ac:dyDescent="0.3">
      <c r="G2020" s="101"/>
      <c r="H2020" s="29"/>
      <c r="I2020" s="102"/>
      <c r="J2020" s="29"/>
    </row>
    <row r="2021" spans="7:10" x14ac:dyDescent="0.3">
      <c r="G2021" s="101"/>
      <c r="H2021" s="29"/>
      <c r="I2021" s="102"/>
      <c r="J2021" s="29"/>
    </row>
    <row r="2022" spans="7:10" x14ac:dyDescent="0.3">
      <c r="G2022" s="101"/>
      <c r="H2022" s="29"/>
      <c r="I2022" s="102"/>
      <c r="J2022" s="29"/>
    </row>
    <row r="2023" spans="7:10" x14ac:dyDescent="0.3">
      <c r="G2023" s="101"/>
      <c r="H2023" s="29"/>
      <c r="I2023" s="102"/>
      <c r="J2023" s="29"/>
    </row>
    <row r="2024" spans="7:10" x14ac:dyDescent="0.3">
      <c r="G2024" s="101"/>
      <c r="H2024" s="29"/>
      <c r="I2024" s="102"/>
      <c r="J2024" s="29"/>
    </row>
    <row r="2025" spans="7:10" x14ac:dyDescent="0.3">
      <c r="G2025" s="101"/>
      <c r="H2025" s="29"/>
      <c r="I2025" s="102"/>
      <c r="J2025" s="29"/>
    </row>
    <row r="2026" spans="7:10" x14ac:dyDescent="0.3">
      <c r="G2026" s="101"/>
      <c r="H2026" s="29"/>
      <c r="I2026" s="102"/>
      <c r="J2026" s="29"/>
    </row>
    <row r="2027" spans="7:10" x14ac:dyDescent="0.3">
      <c r="G2027" s="101"/>
      <c r="H2027" s="29"/>
      <c r="I2027" s="102"/>
      <c r="J2027" s="29"/>
    </row>
    <row r="2028" spans="7:10" x14ac:dyDescent="0.3">
      <c r="G2028" s="101"/>
      <c r="H2028" s="29"/>
      <c r="I2028" s="102"/>
      <c r="J2028" s="29"/>
    </row>
    <row r="2029" spans="7:10" x14ac:dyDescent="0.3">
      <c r="G2029" s="101"/>
      <c r="H2029" s="29"/>
      <c r="I2029" s="102"/>
      <c r="J2029" s="29"/>
    </row>
    <row r="2030" spans="7:10" x14ac:dyDescent="0.3">
      <c r="G2030" s="101"/>
      <c r="H2030" s="29"/>
      <c r="I2030" s="102"/>
      <c r="J2030" s="29"/>
    </row>
    <row r="2031" spans="7:10" x14ac:dyDescent="0.3">
      <c r="G2031" s="101"/>
      <c r="H2031" s="29"/>
      <c r="I2031" s="102"/>
      <c r="J2031" s="29"/>
    </row>
    <row r="2032" spans="7:10" x14ac:dyDescent="0.3">
      <c r="G2032" s="101"/>
      <c r="H2032" s="29"/>
      <c r="I2032" s="102"/>
      <c r="J2032" s="29"/>
    </row>
    <row r="2033" spans="7:10" x14ac:dyDescent="0.3">
      <c r="G2033" s="101"/>
      <c r="H2033" s="29"/>
      <c r="I2033" s="102"/>
      <c r="J2033" s="29"/>
    </row>
    <row r="2034" spans="7:10" x14ac:dyDescent="0.3">
      <c r="G2034" s="101"/>
      <c r="H2034" s="29"/>
      <c r="I2034" s="102"/>
      <c r="J2034" s="29"/>
    </row>
    <row r="2035" spans="7:10" x14ac:dyDescent="0.3">
      <c r="G2035" s="101"/>
      <c r="H2035" s="29"/>
      <c r="I2035" s="102"/>
      <c r="J2035" s="29"/>
    </row>
    <row r="2036" spans="7:10" x14ac:dyDescent="0.3">
      <c r="G2036" s="101"/>
      <c r="H2036" s="29"/>
      <c r="I2036" s="102"/>
      <c r="J2036" s="29"/>
    </row>
    <row r="2037" spans="7:10" x14ac:dyDescent="0.3">
      <c r="G2037" s="101"/>
      <c r="H2037" s="29"/>
      <c r="I2037" s="102"/>
      <c r="J2037" s="29"/>
    </row>
    <row r="2038" spans="7:10" x14ac:dyDescent="0.3">
      <c r="G2038" s="101"/>
      <c r="H2038" s="29"/>
      <c r="I2038" s="102"/>
      <c r="J2038" s="29"/>
    </row>
    <row r="2039" spans="7:10" x14ac:dyDescent="0.3">
      <c r="G2039" s="101"/>
      <c r="H2039" s="29"/>
      <c r="I2039" s="102"/>
      <c r="J2039" s="29"/>
    </row>
    <row r="2040" spans="7:10" x14ac:dyDescent="0.3">
      <c r="G2040" s="101"/>
      <c r="H2040" s="29"/>
      <c r="I2040" s="102"/>
      <c r="J2040" s="29"/>
    </row>
    <row r="2041" spans="7:10" x14ac:dyDescent="0.3">
      <c r="G2041" s="101"/>
      <c r="H2041" s="29"/>
      <c r="I2041" s="102"/>
      <c r="J2041" s="29"/>
    </row>
    <row r="2042" spans="7:10" x14ac:dyDescent="0.3">
      <c r="G2042" s="101"/>
      <c r="H2042" s="29"/>
      <c r="I2042" s="102"/>
      <c r="J2042" s="29"/>
    </row>
    <row r="2043" spans="7:10" x14ac:dyDescent="0.3">
      <c r="G2043" s="101"/>
      <c r="H2043" s="29"/>
      <c r="I2043" s="102"/>
      <c r="J2043" s="29"/>
    </row>
    <row r="2044" spans="7:10" x14ac:dyDescent="0.3">
      <c r="G2044" s="101"/>
      <c r="H2044" s="29"/>
      <c r="I2044" s="102"/>
      <c r="J2044" s="29"/>
    </row>
    <row r="2045" spans="7:10" x14ac:dyDescent="0.3">
      <c r="G2045" s="101"/>
      <c r="H2045" s="29"/>
      <c r="I2045" s="102"/>
      <c r="J2045" s="29"/>
    </row>
    <row r="2046" spans="7:10" x14ac:dyDescent="0.3">
      <c r="G2046" s="101"/>
      <c r="H2046" s="29"/>
      <c r="I2046" s="102"/>
      <c r="J2046" s="29"/>
    </row>
    <row r="2047" spans="7:10" x14ac:dyDescent="0.3">
      <c r="G2047" s="101"/>
      <c r="H2047" s="29"/>
      <c r="I2047" s="102"/>
      <c r="J2047" s="29"/>
    </row>
    <row r="2048" spans="7:10" x14ac:dyDescent="0.3">
      <c r="G2048" s="101"/>
      <c r="H2048" s="29"/>
      <c r="I2048" s="102"/>
      <c r="J2048" s="29"/>
    </row>
    <row r="2049" spans="7:10" x14ac:dyDescent="0.3">
      <c r="G2049" s="101"/>
      <c r="H2049" s="29"/>
      <c r="I2049" s="102"/>
      <c r="J2049" s="29"/>
    </row>
    <row r="2050" spans="7:10" x14ac:dyDescent="0.3">
      <c r="G2050" s="101"/>
      <c r="H2050" s="29"/>
      <c r="I2050" s="102"/>
      <c r="J2050" s="29"/>
    </row>
    <row r="2051" spans="7:10" x14ac:dyDescent="0.3">
      <c r="G2051" s="101"/>
      <c r="H2051" s="29"/>
      <c r="I2051" s="102"/>
      <c r="J2051" s="29"/>
    </row>
    <row r="2052" spans="7:10" x14ac:dyDescent="0.3">
      <c r="G2052" s="101"/>
      <c r="H2052" s="29"/>
      <c r="I2052" s="102"/>
      <c r="J2052" s="29"/>
    </row>
    <row r="2053" spans="7:10" x14ac:dyDescent="0.3">
      <c r="G2053" s="101"/>
      <c r="H2053" s="29"/>
      <c r="I2053" s="102"/>
      <c r="J2053" s="29"/>
    </row>
    <row r="2054" spans="7:10" x14ac:dyDescent="0.3">
      <c r="G2054" s="101"/>
      <c r="H2054" s="29"/>
      <c r="I2054" s="102"/>
      <c r="J2054" s="29"/>
    </row>
    <row r="2055" spans="7:10" x14ac:dyDescent="0.3">
      <c r="G2055" s="101"/>
      <c r="H2055" s="29"/>
      <c r="I2055" s="102"/>
      <c r="J2055" s="29"/>
    </row>
    <row r="2056" spans="7:10" x14ac:dyDescent="0.3">
      <c r="G2056" s="101"/>
      <c r="H2056" s="29"/>
      <c r="I2056" s="102"/>
      <c r="J2056" s="29"/>
    </row>
    <row r="2057" spans="7:10" x14ac:dyDescent="0.3">
      <c r="G2057" s="101"/>
      <c r="H2057" s="29"/>
      <c r="I2057" s="102"/>
      <c r="J2057" s="29"/>
    </row>
    <row r="2058" spans="7:10" x14ac:dyDescent="0.3">
      <c r="G2058" s="101"/>
      <c r="H2058" s="29"/>
      <c r="I2058" s="102"/>
      <c r="J2058" s="29"/>
    </row>
    <row r="2059" spans="7:10" x14ac:dyDescent="0.3">
      <c r="G2059" s="101"/>
      <c r="H2059" s="29"/>
      <c r="I2059" s="102"/>
      <c r="J2059" s="29"/>
    </row>
    <row r="2060" spans="7:10" x14ac:dyDescent="0.3">
      <c r="G2060" s="101"/>
      <c r="H2060" s="29"/>
      <c r="I2060" s="102"/>
      <c r="J2060" s="29"/>
    </row>
    <row r="2061" spans="7:10" x14ac:dyDescent="0.3">
      <c r="G2061" s="101"/>
      <c r="H2061" s="29"/>
      <c r="I2061" s="102"/>
      <c r="J2061" s="29"/>
    </row>
    <row r="2062" spans="7:10" x14ac:dyDescent="0.3">
      <c r="G2062" s="101"/>
      <c r="H2062" s="29"/>
      <c r="I2062" s="102"/>
      <c r="J2062" s="29"/>
    </row>
    <row r="2063" spans="7:10" x14ac:dyDescent="0.3">
      <c r="G2063" s="101"/>
      <c r="H2063" s="29"/>
      <c r="I2063" s="102"/>
      <c r="J2063" s="29"/>
    </row>
    <row r="2064" spans="7:10" x14ac:dyDescent="0.3">
      <c r="G2064" s="101"/>
      <c r="H2064" s="29"/>
      <c r="I2064" s="102"/>
      <c r="J2064" s="29"/>
    </row>
    <row r="2065" spans="7:10" x14ac:dyDescent="0.3">
      <c r="G2065" s="101"/>
      <c r="H2065" s="29"/>
      <c r="I2065" s="102"/>
      <c r="J2065" s="29"/>
    </row>
    <row r="2066" spans="7:10" x14ac:dyDescent="0.3">
      <c r="G2066" s="101"/>
      <c r="H2066" s="29"/>
      <c r="I2066" s="102"/>
      <c r="J2066" s="29"/>
    </row>
    <row r="2067" spans="7:10" x14ac:dyDescent="0.3">
      <c r="G2067" s="101"/>
      <c r="H2067" s="29"/>
      <c r="I2067" s="102"/>
      <c r="J2067" s="29"/>
    </row>
    <row r="2068" spans="7:10" x14ac:dyDescent="0.3">
      <c r="G2068" s="101"/>
      <c r="H2068" s="29"/>
      <c r="I2068" s="102"/>
      <c r="J2068" s="29"/>
    </row>
    <row r="2069" spans="7:10" x14ac:dyDescent="0.3">
      <c r="G2069" s="101"/>
      <c r="H2069" s="29"/>
      <c r="I2069" s="102"/>
      <c r="J2069" s="29"/>
    </row>
    <row r="2070" spans="7:10" x14ac:dyDescent="0.3">
      <c r="G2070" s="101"/>
      <c r="H2070" s="29"/>
      <c r="I2070" s="102"/>
      <c r="J2070" s="29"/>
    </row>
    <row r="2071" spans="7:10" x14ac:dyDescent="0.3">
      <c r="G2071" s="101"/>
      <c r="H2071" s="29"/>
      <c r="I2071" s="102"/>
      <c r="J2071" s="29"/>
    </row>
    <row r="2072" spans="7:10" x14ac:dyDescent="0.3">
      <c r="G2072" s="101"/>
      <c r="H2072" s="29"/>
      <c r="I2072" s="102"/>
      <c r="J2072" s="29"/>
    </row>
    <row r="2073" spans="7:10" x14ac:dyDescent="0.3">
      <c r="G2073" s="101"/>
      <c r="H2073" s="29"/>
      <c r="I2073" s="102"/>
      <c r="J2073" s="29"/>
    </row>
    <row r="2074" spans="7:10" x14ac:dyDescent="0.3">
      <c r="G2074" s="101"/>
      <c r="H2074" s="29"/>
      <c r="I2074" s="102"/>
      <c r="J2074" s="29"/>
    </row>
    <row r="2075" spans="7:10" x14ac:dyDescent="0.3">
      <c r="G2075" s="101"/>
      <c r="H2075" s="29"/>
      <c r="I2075" s="102"/>
      <c r="J2075" s="29"/>
    </row>
    <row r="2076" spans="7:10" x14ac:dyDescent="0.3">
      <c r="G2076" s="101"/>
      <c r="H2076" s="29"/>
      <c r="I2076" s="102"/>
      <c r="J2076" s="29"/>
    </row>
    <row r="2077" spans="7:10" x14ac:dyDescent="0.3">
      <c r="G2077" s="101"/>
      <c r="H2077" s="29"/>
      <c r="I2077" s="102"/>
      <c r="J2077" s="29"/>
    </row>
    <row r="2078" spans="7:10" x14ac:dyDescent="0.3">
      <c r="G2078" s="101"/>
      <c r="H2078" s="29"/>
      <c r="I2078" s="102"/>
      <c r="J2078" s="29"/>
    </row>
    <row r="2079" spans="7:10" x14ac:dyDescent="0.3">
      <c r="G2079" s="101"/>
      <c r="H2079" s="29"/>
      <c r="I2079" s="102"/>
      <c r="J2079" s="29"/>
    </row>
    <row r="2080" spans="7:10" x14ac:dyDescent="0.3">
      <c r="G2080" s="101"/>
      <c r="H2080" s="29"/>
      <c r="I2080" s="102"/>
      <c r="J2080" s="29"/>
    </row>
    <row r="2081" spans="7:10" x14ac:dyDescent="0.3">
      <c r="G2081" s="101"/>
      <c r="H2081" s="29"/>
      <c r="I2081" s="102"/>
      <c r="J2081" s="29"/>
    </row>
    <row r="2082" spans="7:10" x14ac:dyDescent="0.3">
      <c r="G2082" s="101"/>
      <c r="H2082" s="29"/>
      <c r="I2082" s="102"/>
      <c r="J2082" s="29"/>
    </row>
    <row r="2083" spans="7:10" x14ac:dyDescent="0.3">
      <c r="G2083" s="101"/>
      <c r="H2083" s="29"/>
      <c r="I2083" s="102"/>
      <c r="J2083" s="29"/>
    </row>
    <row r="2084" spans="7:10" x14ac:dyDescent="0.3">
      <c r="G2084" s="101"/>
      <c r="H2084" s="29"/>
      <c r="I2084" s="102"/>
      <c r="J2084" s="29"/>
    </row>
    <row r="2085" spans="7:10" x14ac:dyDescent="0.3">
      <c r="G2085" s="101"/>
      <c r="H2085" s="29"/>
      <c r="I2085" s="102"/>
      <c r="J2085" s="29"/>
    </row>
    <row r="2086" spans="7:10" x14ac:dyDescent="0.3">
      <c r="G2086" s="101"/>
      <c r="H2086" s="29"/>
      <c r="I2086" s="102"/>
      <c r="J2086" s="29"/>
    </row>
    <row r="2087" spans="7:10" x14ac:dyDescent="0.3">
      <c r="G2087" s="101"/>
      <c r="H2087" s="29"/>
      <c r="I2087" s="102"/>
      <c r="J2087" s="29"/>
    </row>
    <row r="2088" spans="7:10" x14ac:dyDescent="0.3">
      <c r="G2088" s="101"/>
      <c r="H2088" s="29"/>
      <c r="I2088" s="102"/>
      <c r="J2088" s="29"/>
    </row>
    <row r="2089" spans="7:10" x14ac:dyDescent="0.3">
      <c r="G2089" s="101"/>
      <c r="H2089" s="29"/>
      <c r="I2089" s="102"/>
      <c r="J2089" s="29"/>
    </row>
    <row r="2090" spans="7:10" x14ac:dyDescent="0.3">
      <c r="G2090" s="101"/>
      <c r="H2090" s="29"/>
      <c r="I2090" s="102"/>
      <c r="J2090" s="29"/>
    </row>
    <row r="2091" spans="7:10" x14ac:dyDescent="0.3">
      <c r="G2091" s="101"/>
      <c r="H2091" s="29"/>
      <c r="I2091" s="102"/>
      <c r="J2091" s="29"/>
    </row>
    <row r="2092" spans="7:10" x14ac:dyDescent="0.3">
      <c r="G2092" s="101"/>
      <c r="H2092" s="29"/>
      <c r="I2092" s="102"/>
      <c r="J2092" s="29"/>
    </row>
    <row r="2093" spans="7:10" x14ac:dyDescent="0.3">
      <c r="G2093" s="101"/>
      <c r="H2093" s="29"/>
      <c r="I2093" s="102"/>
      <c r="J2093" s="29"/>
    </row>
    <row r="2094" spans="7:10" x14ac:dyDescent="0.3">
      <c r="G2094" s="101"/>
      <c r="H2094" s="29"/>
      <c r="I2094" s="102"/>
      <c r="J2094" s="29"/>
    </row>
    <row r="2095" spans="7:10" x14ac:dyDescent="0.3">
      <c r="G2095" s="101"/>
      <c r="H2095" s="29"/>
      <c r="I2095" s="102"/>
      <c r="J2095" s="29"/>
    </row>
    <row r="2096" spans="7:10" x14ac:dyDescent="0.3">
      <c r="G2096" s="101"/>
      <c r="H2096" s="29"/>
      <c r="I2096" s="102"/>
      <c r="J2096" s="29"/>
    </row>
    <row r="2097" spans="7:10" x14ac:dyDescent="0.3">
      <c r="G2097" s="101"/>
      <c r="H2097" s="29"/>
      <c r="I2097" s="102"/>
      <c r="J2097" s="29"/>
    </row>
    <row r="2098" spans="7:10" x14ac:dyDescent="0.3">
      <c r="G2098" s="101"/>
      <c r="H2098" s="29"/>
      <c r="I2098" s="102"/>
      <c r="J2098" s="29"/>
    </row>
    <row r="2099" spans="7:10" x14ac:dyDescent="0.3">
      <c r="G2099" s="101"/>
      <c r="H2099" s="29"/>
      <c r="I2099" s="102"/>
      <c r="J2099" s="29"/>
    </row>
    <row r="2100" spans="7:10" x14ac:dyDescent="0.3">
      <c r="G2100" s="101"/>
      <c r="H2100" s="29"/>
      <c r="I2100" s="102"/>
      <c r="J2100" s="29"/>
    </row>
    <row r="2101" spans="7:10" x14ac:dyDescent="0.3">
      <c r="G2101" s="101"/>
      <c r="H2101" s="29"/>
      <c r="I2101" s="102"/>
      <c r="J2101" s="29"/>
    </row>
    <row r="2102" spans="7:10" x14ac:dyDescent="0.3">
      <c r="G2102" s="101"/>
      <c r="H2102" s="29"/>
      <c r="I2102" s="102"/>
      <c r="J2102" s="29"/>
    </row>
    <row r="2103" spans="7:10" x14ac:dyDescent="0.3">
      <c r="G2103" s="101"/>
      <c r="H2103" s="29"/>
      <c r="I2103" s="102"/>
      <c r="J2103" s="29"/>
    </row>
    <row r="2104" spans="7:10" x14ac:dyDescent="0.3">
      <c r="G2104" s="101"/>
      <c r="H2104" s="29"/>
      <c r="I2104" s="102"/>
      <c r="J2104" s="29"/>
    </row>
    <row r="2105" spans="7:10" x14ac:dyDescent="0.3">
      <c r="G2105" s="101"/>
      <c r="H2105" s="29"/>
      <c r="I2105" s="102"/>
      <c r="J2105" s="29"/>
    </row>
    <row r="2106" spans="7:10" x14ac:dyDescent="0.3">
      <c r="G2106" s="101"/>
      <c r="H2106" s="29"/>
      <c r="I2106" s="102"/>
      <c r="J2106" s="29"/>
    </row>
    <row r="2107" spans="7:10" x14ac:dyDescent="0.3">
      <c r="G2107" s="101"/>
      <c r="H2107" s="29"/>
      <c r="I2107" s="102"/>
      <c r="J2107" s="29"/>
    </row>
    <row r="2108" spans="7:10" x14ac:dyDescent="0.3">
      <c r="G2108" s="101"/>
      <c r="H2108" s="29"/>
      <c r="I2108" s="102"/>
      <c r="J2108" s="29"/>
    </row>
    <row r="2109" spans="7:10" x14ac:dyDescent="0.3">
      <c r="G2109" s="101"/>
      <c r="H2109" s="29"/>
      <c r="I2109" s="102"/>
      <c r="J2109" s="29"/>
    </row>
    <row r="2110" spans="7:10" x14ac:dyDescent="0.3">
      <c r="G2110" s="101"/>
      <c r="H2110" s="29"/>
      <c r="I2110" s="102"/>
      <c r="J2110" s="29"/>
    </row>
    <row r="2111" spans="7:10" x14ac:dyDescent="0.3">
      <c r="G2111" s="101"/>
      <c r="H2111" s="29"/>
      <c r="I2111" s="102"/>
      <c r="J2111" s="29"/>
    </row>
    <row r="2112" spans="7:10" x14ac:dyDescent="0.3">
      <c r="G2112" s="101"/>
      <c r="H2112" s="29"/>
      <c r="I2112" s="102"/>
      <c r="J2112" s="29"/>
    </row>
    <row r="2113" spans="7:10" x14ac:dyDescent="0.3">
      <c r="G2113" s="101"/>
      <c r="H2113" s="29"/>
      <c r="I2113" s="102"/>
      <c r="J2113" s="29"/>
    </row>
    <row r="2114" spans="7:10" x14ac:dyDescent="0.3">
      <c r="G2114" s="101"/>
      <c r="H2114" s="29"/>
      <c r="I2114" s="102"/>
      <c r="J2114" s="29"/>
    </row>
    <row r="2115" spans="7:10" x14ac:dyDescent="0.3">
      <c r="G2115" s="101"/>
      <c r="H2115" s="29"/>
      <c r="I2115" s="102"/>
      <c r="J2115" s="29"/>
    </row>
    <row r="2116" spans="7:10" x14ac:dyDescent="0.3">
      <c r="G2116" s="101"/>
      <c r="H2116" s="29"/>
      <c r="I2116" s="102"/>
      <c r="J2116" s="29"/>
    </row>
    <row r="2117" spans="7:10" x14ac:dyDescent="0.3">
      <c r="G2117" s="101"/>
      <c r="H2117" s="29"/>
      <c r="I2117" s="102"/>
      <c r="J2117" s="29"/>
    </row>
    <row r="2118" spans="7:10" x14ac:dyDescent="0.3">
      <c r="G2118" s="101"/>
      <c r="H2118" s="29"/>
      <c r="I2118" s="102"/>
      <c r="J2118" s="29"/>
    </row>
    <row r="2119" spans="7:10" x14ac:dyDescent="0.3">
      <c r="G2119" s="101"/>
      <c r="H2119" s="29"/>
      <c r="I2119" s="102"/>
      <c r="J2119" s="29"/>
    </row>
    <row r="2120" spans="7:10" x14ac:dyDescent="0.3">
      <c r="G2120" s="101"/>
      <c r="H2120" s="29"/>
      <c r="I2120" s="102"/>
      <c r="J2120" s="29"/>
    </row>
    <row r="2121" spans="7:10" x14ac:dyDescent="0.3">
      <c r="G2121" s="101"/>
      <c r="H2121" s="29"/>
      <c r="I2121" s="102"/>
      <c r="J2121" s="29"/>
    </row>
    <row r="2122" spans="7:10" x14ac:dyDescent="0.3">
      <c r="G2122" s="101"/>
      <c r="H2122" s="29"/>
      <c r="I2122" s="102"/>
      <c r="J2122" s="29"/>
    </row>
    <row r="2123" spans="7:10" x14ac:dyDescent="0.3">
      <c r="G2123" s="101"/>
      <c r="H2123" s="29"/>
      <c r="I2123" s="102"/>
      <c r="J2123" s="29"/>
    </row>
    <row r="2124" spans="7:10" x14ac:dyDescent="0.3">
      <c r="G2124" s="101"/>
      <c r="H2124" s="29"/>
      <c r="I2124" s="102"/>
      <c r="J2124" s="29"/>
    </row>
    <row r="2125" spans="7:10" x14ac:dyDescent="0.3">
      <c r="G2125" s="101"/>
      <c r="H2125" s="29"/>
      <c r="I2125" s="102"/>
      <c r="J2125" s="29"/>
    </row>
    <row r="2126" spans="7:10" x14ac:dyDescent="0.3">
      <c r="G2126" s="101"/>
      <c r="H2126" s="29"/>
      <c r="I2126" s="102"/>
      <c r="J2126" s="29"/>
    </row>
    <row r="2127" spans="7:10" x14ac:dyDescent="0.3">
      <c r="G2127" s="101"/>
      <c r="H2127" s="29"/>
      <c r="I2127" s="102"/>
      <c r="J2127" s="29"/>
    </row>
    <row r="2128" spans="7:10" x14ac:dyDescent="0.3">
      <c r="G2128" s="101"/>
      <c r="H2128" s="29"/>
      <c r="I2128" s="102"/>
      <c r="J2128" s="29"/>
    </row>
    <row r="2129" spans="7:10" x14ac:dyDescent="0.3">
      <c r="G2129" s="101"/>
      <c r="H2129" s="29"/>
      <c r="I2129" s="102"/>
      <c r="J2129" s="29"/>
    </row>
    <row r="2130" spans="7:10" x14ac:dyDescent="0.3">
      <c r="G2130" s="101"/>
      <c r="H2130" s="29"/>
      <c r="I2130" s="102"/>
      <c r="J2130" s="29"/>
    </row>
    <row r="2131" spans="7:10" x14ac:dyDescent="0.3">
      <c r="G2131" s="101"/>
      <c r="H2131" s="29"/>
      <c r="I2131" s="102"/>
      <c r="J2131" s="29"/>
    </row>
    <row r="2132" spans="7:10" x14ac:dyDescent="0.3">
      <c r="G2132" s="101"/>
      <c r="H2132" s="29"/>
      <c r="I2132" s="102"/>
      <c r="J2132" s="29"/>
    </row>
    <row r="2133" spans="7:10" x14ac:dyDescent="0.3">
      <c r="G2133" s="101"/>
      <c r="H2133" s="29"/>
      <c r="I2133" s="102"/>
      <c r="J2133" s="29"/>
    </row>
    <row r="2134" spans="7:10" x14ac:dyDescent="0.3">
      <c r="G2134" s="101"/>
      <c r="H2134" s="29"/>
      <c r="I2134" s="102"/>
      <c r="J2134" s="29"/>
    </row>
    <row r="2135" spans="7:10" x14ac:dyDescent="0.3">
      <c r="G2135" s="101"/>
      <c r="H2135" s="29"/>
      <c r="I2135" s="102"/>
      <c r="J2135" s="29"/>
    </row>
    <row r="2136" spans="7:10" x14ac:dyDescent="0.3">
      <c r="G2136" s="101"/>
      <c r="H2136" s="29"/>
      <c r="I2136" s="102"/>
      <c r="J2136" s="29"/>
    </row>
    <row r="2137" spans="7:10" x14ac:dyDescent="0.3">
      <c r="G2137" s="101"/>
      <c r="H2137" s="29"/>
      <c r="I2137" s="102"/>
      <c r="J2137" s="29"/>
    </row>
    <row r="2138" spans="7:10" x14ac:dyDescent="0.3">
      <c r="G2138" s="101"/>
      <c r="H2138" s="29"/>
      <c r="I2138" s="102"/>
      <c r="J2138" s="29"/>
    </row>
    <row r="2139" spans="7:10" x14ac:dyDescent="0.3">
      <c r="G2139" s="101"/>
      <c r="H2139" s="29"/>
      <c r="I2139" s="102"/>
      <c r="J2139" s="29"/>
    </row>
    <row r="2140" spans="7:10" x14ac:dyDescent="0.3">
      <c r="G2140" s="101"/>
      <c r="H2140" s="29"/>
      <c r="I2140" s="102"/>
      <c r="J2140" s="29"/>
    </row>
    <row r="2141" spans="7:10" x14ac:dyDescent="0.3">
      <c r="G2141" s="101"/>
      <c r="H2141" s="29"/>
      <c r="I2141" s="102"/>
      <c r="J2141" s="29"/>
    </row>
    <row r="2142" spans="7:10" x14ac:dyDescent="0.3">
      <c r="G2142" s="101"/>
      <c r="H2142" s="29"/>
      <c r="I2142" s="102"/>
      <c r="J2142" s="29"/>
    </row>
    <row r="2143" spans="7:10" x14ac:dyDescent="0.3">
      <c r="G2143" s="101"/>
      <c r="H2143" s="29"/>
      <c r="I2143" s="102"/>
      <c r="J2143" s="29"/>
    </row>
    <row r="2144" spans="7:10" x14ac:dyDescent="0.3">
      <c r="G2144" s="101"/>
      <c r="H2144" s="29"/>
      <c r="I2144" s="102"/>
      <c r="J2144" s="29"/>
    </row>
    <row r="2145" spans="7:10" x14ac:dyDescent="0.3">
      <c r="G2145" s="101"/>
      <c r="H2145" s="29"/>
      <c r="I2145" s="102"/>
      <c r="J2145" s="29"/>
    </row>
    <row r="2146" spans="7:10" x14ac:dyDescent="0.3">
      <c r="G2146" s="101"/>
      <c r="H2146" s="29"/>
      <c r="I2146" s="102"/>
      <c r="J2146" s="29"/>
    </row>
    <row r="2147" spans="7:10" x14ac:dyDescent="0.3">
      <c r="G2147" s="101"/>
      <c r="H2147" s="29"/>
      <c r="I2147" s="102"/>
      <c r="J2147" s="29"/>
    </row>
    <row r="2148" spans="7:10" x14ac:dyDescent="0.3">
      <c r="G2148" s="101"/>
      <c r="H2148" s="29"/>
      <c r="I2148" s="102"/>
      <c r="J2148" s="29"/>
    </row>
    <row r="2149" spans="7:10" x14ac:dyDescent="0.3">
      <c r="G2149" s="101"/>
      <c r="H2149" s="29"/>
      <c r="I2149" s="102"/>
      <c r="J2149" s="29"/>
    </row>
    <row r="2150" spans="7:10" x14ac:dyDescent="0.3">
      <c r="G2150" s="101"/>
      <c r="H2150" s="29"/>
      <c r="I2150" s="102"/>
      <c r="J2150" s="29"/>
    </row>
    <row r="2151" spans="7:10" x14ac:dyDescent="0.3">
      <c r="G2151" s="101"/>
      <c r="H2151" s="29"/>
      <c r="I2151" s="102"/>
      <c r="J2151" s="29"/>
    </row>
    <row r="2152" spans="7:10" x14ac:dyDescent="0.3">
      <c r="G2152" s="101"/>
      <c r="H2152" s="29"/>
      <c r="I2152" s="102"/>
      <c r="J2152" s="29"/>
    </row>
    <row r="2153" spans="7:10" x14ac:dyDescent="0.3">
      <c r="G2153" s="101"/>
      <c r="H2153" s="29"/>
      <c r="I2153" s="102"/>
      <c r="J2153" s="29"/>
    </row>
    <row r="2154" spans="7:10" x14ac:dyDescent="0.3">
      <c r="G2154" s="101"/>
      <c r="H2154" s="29"/>
      <c r="I2154" s="102"/>
      <c r="J2154" s="29"/>
    </row>
    <row r="2155" spans="7:10" x14ac:dyDescent="0.3">
      <c r="G2155" s="101"/>
      <c r="H2155" s="29"/>
      <c r="I2155" s="102"/>
      <c r="J2155" s="29"/>
    </row>
    <row r="2156" spans="7:10" x14ac:dyDescent="0.3">
      <c r="G2156" s="101"/>
      <c r="H2156" s="29"/>
      <c r="I2156" s="102"/>
      <c r="J2156" s="29"/>
    </row>
    <row r="2157" spans="7:10" x14ac:dyDescent="0.3">
      <c r="G2157" s="101"/>
      <c r="H2157" s="29"/>
      <c r="I2157" s="102"/>
      <c r="J2157" s="29"/>
    </row>
    <row r="2158" spans="7:10" x14ac:dyDescent="0.3">
      <c r="G2158" s="101"/>
      <c r="H2158" s="29"/>
      <c r="I2158" s="102"/>
      <c r="J2158" s="29"/>
    </row>
    <row r="2159" spans="7:10" x14ac:dyDescent="0.3">
      <c r="G2159" s="101"/>
      <c r="H2159" s="29"/>
      <c r="I2159" s="102"/>
      <c r="J2159" s="29"/>
    </row>
    <row r="2160" spans="7:10" x14ac:dyDescent="0.3">
      <c r="G2160" s="101"/>
      <c r="H2160" s="29"/>
      <c r="I2160" s="102"/>
      <c r="J2160" s="29"/>
    </row>
    <row r="2161" spans="7:10" x14ac:dyDescent="0.3">
      <c r="G2161" s="101"/>
      <c r="H2161" s="29"/>
      <c r="I2161" s="102"/>
      <c r="J2161" s="29"/>
    </row>
    <row r="2162" spans="7:10" x14ac:dyDescent="0.3">
      <c r="G2162" s="101"/>
      <c r="H2162" s="29"/>
      <c r="I2162" s="102"/>
      <c r="J2162" s="29"/>
    </row>
    <row r="2163" spans="7:10" x14ac:dyDescent="0.3">
      <c r="G2163" s="101"/>
      <c r="H2163" s="29"/>
      <c r="I2163" s="102"/>
      <c r="J2163" s="29"/>
    </row>
    <row r="2164" spans="7:10" x14ac:dyDescent="0.3">
      <c r="G2164" s="101"/>
      <c r="H2164" s="29"/>
      <c r="I2164" s="102"/>
      <c r="J2164" s="29"/>
    </row>
    <row r="2165" spans="7:10" x14ac:dyDescent="0.3">
      <c r="G2165" s="101"/>
      <c r="H2165" s="29"/>
      <c r="I2165" s="102"/>
      <c r="J2165" s="29"/>
    </row>
    <row r="2166" spans="7:10" x14ac:dyDescent="0.3">
      <c r="G2166" s="101"/>
      <c r="H2166" s="29"/>
      <c r="I2166" s="102"/>
      <c r="J2166" s="29"/>
    </row>
    <row r="2167" spans="7:10" x14ac:dyDescent="0.3">
      <c r="G2167" s="101"/>
      <c r="H2167" s="29"/>
      <c r="I2167" s="102"/>
      <c r="J2167" s="29"/>
    </row>
    <row r="2168" spans="7:10" x14ac:dyDescent="0.3">
      <c r="G2168" s="101"/>
      <c r="H2168" s="29"/>
      <c r="I2168" s="102"/>
      <c r="J2168" s="29"/>
    </row>
    <row r="2169" spans="7:10" x14ac:dyDescent="0.3">
      <c r="G2169" s="101"/>
      <c r="H2169" s="29"/>
      <c r="I2169" s="102"/>
      <c r="J2169" s="29"/>
    </row>
    <row r="2170" spans="7:10" x14ac:dyDescent="0.3">
      <c r="G2170" s="101"/>
      <c r="H2170" s="29"/>
      <c r="I2170" s="102"/>
      <c r="J2170" s="29"/>
    </row>
    <row r="2171" spans="7:10" x14ac:dyDescent="0.3">
      <c r="G2171" s="101"/>
      <c r="H2171" s="29"/>
      <c r="I2171" s="102"/>
      <c r="J2171" s="29"/>
    </row>
    <row r="2172" spans="7:10" x14ac:dyDescent="0.3">
      <c r="G2172" s="101"/>
      <c r="H2172" s="29"/>
      <c r="I2172" s="102"/>
      <c r="J2172" s="29"/>
    </row>
    <row r="2173" spans="7:10" x14ac:dyDescent="0.3">
      <c r="G2173" s="101"/>
      <c r="H2173" s="29"/>
      <c r="I2173" s="102"/>
      <c r="J2173" s="29"/>
    </row>
    <row r="2174" spans="7:10" x14ac:dyDescent="0.3">
      <c r="G2174" s="101"/>
      <c r="H2174" s="29"/>
      <c r="I2174" s="102"/>
      <c r="J2174" s="29"/>
    </row>
    <row r="2175" spans="7:10" x14ac:dyDescent="0.3">
      <c r="G2175" s="101"/>
      <c r="H2175" s="29"/>
      <c r="I2175" s="102"/>
      <c r="J2175" s="29"/>
    </row>
    <row r="2176" spans="7:10" x14ac:dyDescent="0.3">
      <c r="G2176" s="101"/>
      <c r="H2176" s="29"/>
      <c r="I2176" s="102"/>
      <c r="J2176" s="29"/>
    </row>
    <row r="2177" spans="7:10" x14ac:dyDescent="0.3">
      <c r="G2177" s="101"/>
      <c r="H2177" s="29"/>
      <c r="I2177" s="102"/>
      <c r="J2177" s="29"/>
    </row>
    <row r="2178" spans="7:10" x14ac:dyDescent="0.3">
      <c r="G2178" s="101"/>
      <c r="H2178" s="29"/>
      <c r="I2178" s="102"/>
      <c r="J2178" s="29"/>
    </row>
    <row r="2179" spans="7:10" x14ac:dyDescent="0.3">
      <c r="G2179" s="101"/>
      <c r="H2179" s="29"/>
      <c r="I2179" s="102"/>
      <c r="J2179" s="29"/>
    </row>
    <row r="2180" spans="7:10" x14ac:dyDescent="0.3">
      <c r="G2180" s="101"/>
      <c r="H2180" s="29"/>
      <c r="I2180" s="102"/>
      <c r="J2180" s="29"/>
    </row>
    <row r="2181" spans="7:10" x14ac:dyDescent="0.3">
      <c r="G2181" s="101"/>
      <c r="H2181" s="29"/>
      <c r="I2181" s="102"/>
      <c r="J2181" s="29"/>
    </row>
    <row r="2182" spans="7:10" x14ac:dyDescent="0.3">
      <c r="G2182" s="101"/>
      <c r="H2182" s="29"/>
      <c r="I2182" s="102"/>
      <c r="J2182" s="29"/>
    </row>
    <row r="2183" spans="7:10" x14ac:dyDescent="0.3">
      <c r="G2183" s="101"/>
      <c r="H2183" s="29"/>
      <c r="I2183" s="102"/>
      <c r="J2183" s="29"/>
    </row>
    <row r="2184" spans="7:10" x14ac:dyDescent="0.3">
      <c r="G2184" s="101"/>
      <c r="H2184" s="29"/>
      <c r="I2184" s="102"/>
      <c r="J2184" s="29"/>
    </row>
    <row r="2185" spans="7:10" x14ac:dyDescent="0.3">
      <c r="G2185" s="101"/>
      <c r="H2185" s="29"/>
      <c r="I2185" s="102"/>
      <c r="J2185" s="29"/>
    </row>
    <row r="2186" spans="7:10" x14ac:dyDescent="0.3">
      <c r="G2186" s="101"/>
      <c r="H2186" s="29"/>
      <c r="I2186" s="102"/>
      <c r="J2186" s="29"/>
    </row>
    <row r="2187" spans="7:10" x14ac:dyDescent="0.3">
      <c r="G2187" s="101"/>
      <c r="H2187" s="29"/>
      <c r="I2187" s="102"/>
      <c r="J2187" s="29"/>
    </row>
    <row r="2188" spans="7:10" x14ac:dyDescent="0.3">
      <c r="G2188" s="101"/>
      <c r="H2188" s="29"/>
      <c r="I2188" s="102"/>
      <c r="J2188" s="29"/>
    </row>
    <row r="2189" spans="7:10" x14ac:dyDescent="0.3">
      <c r="G2189" s="101"/>
      <c r="H2189" s="29"/>
      <c r="I2189" s="102"/>
      <c r="J2189" s="29"/>
    </row>
    <row r="2190" spans="7:10" x14ac:dyDescent="0.3">
      <c r="G2190" s="101"/>
      <c r="H2190" s="29"/>
      <c r="I2190" s="102"/>
      <c r="J2190" s="29"/>
    </row>
    <row r="2191" spans="7:10" x14ac:dyDescent="0.3">
      <c r="G2191" s="101"/>
      <c r="H2191" s="29"/>
      <c r="I2191" s="102"/>
      <c r="J2191" s="29"/>
    </row>
    <row r="2192" spans="7:10" x14ac:dyDescent="0.3">
      <c r="G2192" s="101"/>
      <c r="H2192" s="29"/>
      <c r="I2192" s="102"/>
      <c r="J2192" s="29"/>
    </row>
    <row r="2193" spans="7:10" x14ac:dyDescent="0.3">
      <c r="G2193" s="101"/>
      <c r="H2193" s="29"/>
      <c r="I2193" s="102"/>
      <c r="J2193" s="29"/>
    </row>
    <row r="2194" spans="7:10" x14ac:dyDescent="0.3">
      <c r="G2194" s="101"/>
      <c r="H2194" s="29"/>
      <c r="I2194" s="102"/>
      <c r="J2194" s="29"/>
    </row>
    <row r="2195" spans="7:10" x14ac:dyDescent="0.3">
      <c r="G2195" s="101"/>
      <c r="H2195" s="29"/>
      <c r="I2195" s="102"/>
      <c r="J2195" s="29"/>
    </row>
    <row r="2196" spans="7:10" x14ac:dyDescent="0.3">
      <c r="G2196" s="101"/>
      <c r="H2196" s="29"/>
      <c r="I2196" s="102"/>
      <c r="J2196" s="29"/>
    </row>
    <row r="2197" spans="7:10" x14ac:dyDescent="0.3">
      <c r="G2197" s="101"/>
      <c r="H2197" s="29"/>
      <c r="I2197" s="102"/>
      <c r="J2197" s="29"/>
    </row>
    <row r="2198" spans="7:10" x14ac:dyDescent="0.3">
      <c r="G2198" s="101"/>
      <c r="H2198" s="29"/>
      <c r="I2198" s="102"/>
      <c r="J2198" s="29"/>
    </row>
    <row r="2199" spans="7:10" x14ac:dyDescent="0.3">
      <c r="G2199" s="101"/>
      <c r="H2199" s="29"/>
      <c r="I2199" s="102"/>
      <c r="J2199" s="29"/>
    </row>
    <row r="2200" spans="7:10" x14ac:dyDescent="0.3">
      <c r="G2200" s="101"/>
      <c r="H2200" s="29"/>
      <c r="I2200" s="102"/>
      <c r="J2200" s="29"/>
    </row>
    <row r="2201" spans="7:10" x14ac:dyDescent="0.3">
      <c r="G2201" s="101"/>
      <c r="H2201" s="29"/>
      <c r="I2201" s="102"/>
      <c r="J2201" s="29"/>
    </row>
    <row r="2202" spans="7:10" x14ac:dyDescent="0.3">
      <c r="G2202" s="101"/>
      <c r="H2202" s="29"/>
      <c r="I2202" s="102"/>
      <c r="J2202" s="29"/>
    </row>
    <row r="2203" spans="7:10" x14ac:dyDescent="0.3">
      <c r="G2203" s="101"/>
      <c r="H2203" s="29"/>
      <c r="I2203" s="102"/>
      <c r="J2203" s="29"/>
    </row>
    <row r="2204" spans="7:10" x14ac:dyDescent="0.3">
      <c r="G2204" s="101"/>
      <c r="H2204" s="29"/>
      <c r="I2204" s="102"/>
      <c r="J2204" s="29"/>
    </row>
    <row r="2205" spans="7:10" x14ac:dyDescent="0.3">
      <c r="G2205" s="101"/>
      <c r="H2205" s="29"/>
      <c r="I2205" s="102"/>
      <c r="J2205" s="29"/>
    </row>
    <row r="2206" spans="7:10" x14ac:dyDescent="0.3">
      <c r="G2206" s="101"/>
      <c r="H2206" s="29"/>
      <c r="I2206" s="102"/>
      <c r="J2206" s="29"/>
    </row>
    <row r="2207" spans="7:10" x14ac:dyDescent="0.3">
      <c r="G2207" s="101"/>
      <c r="H2207" s="29"/>
      <c r="I2207" s="102"/>
      <c r="J2207" s="29"/>
    </row>
    <row r="2208" spans="7:10" x14ac:dyDescent="0.3">
      <c r="G2208" s="101"/>
      <c r="H2208" s="29"/>
      <c r="I2208" s="102"/>
      <c r="J2208" s="29"/>
    </row>
    <row r="2209" spans="7:10" x14ac:dyDescent="0.3">
      <c r="G2209" s="101"/>
      <c r="H2209" s="29"/>
      <c r="I2209" s="102"/>
      <c r="J2209" s="29"/>
    </row>
    <row r="2210" spans="7:10" x14ac:dyDescent="0.3">
      <c r="G2210" s="101"/>
      <c r="H2210" s="29"/>
      <c r="I2210" s="102"/>
      <c r="J2210" s="29"/>
    </row>
    <row r="2211" spans="7:10" x14ac:dyDescent="0.3">
      <c r="G2211" s="101"/>
      <c r="H2211" s="29"/>
      <c r="I2211" s="102"/>
      <c r="J2211" s="29"/>
    </row>
    <row r="2212" spans="7:10" x14ac:dyDescent="0.3">
      <c r="G2212" s="101"/>
      <c r="H2212" s="29"/>
      <c r="I2212" s="102"/>
      <c r="J2212" s="29"/>
    </row>
    <row r="2213" spans="7:10" x14ac:dyDescent="0.3">
      <c r="G2213" s="101"/>
      <c r="H2213" s="29"/>
      <c r="I2213" s="102"/>
      <c r="J2213" s="29"/>
    </row>
    <row r="2214" spans="7:10" x14ac:dyDescent="0.3">
      <c r="G2214" s="101"/>
      <c r="H2214" s="29"/>
      <c r="I2214" s="102"/>
      <c r="J2214" s="29"/>
    </row>
    <row r="2215" spans="7:10" x14ac:dyDescent="0.3">
      <c r="G2215" s="101"/>
      <c r="H2215" s="29"/>
      <c r="I2215" s="102"/>
      <c r="J2215" s="29"/>
    </row>
    <row r="2216" spans="7:10" x14ac:dyDescent="0.3">
      <c r="G2216" s="101"/>
      <c r="H2216" s="29"/>
      <c r="I2216" s="102"/>
      <c r="J2216" s="29"/>
    </row>
    <row r="2217" spans="7:10" x14ac:dyDescent="0.3">
      <c r="G2217" s="101"/>
      <c r="H2217" s="29"/>
      <c r="I2217" s="102"/>
      <c r="J2217" s="29"/>
    </row>
    <row r="2218" spans="7:10" x14ac:dyDescent="0.3">
      <c r="G2218" s="101"/>
      <c r="H2218" s="29"/>
      <c r="I2218" s="102"/>
      <c r="J2218" s="29"/>
    </row>
    <row r="2219" spans="7:10" x14ac:dyDescent="0.3">
      <c r="G2219" s="101"/>
      <c r="H2219" s="29"/>
      <c r="I2219" s="102"/>
      <c r="J2219" s="29"/>
    </row>
    <row r="2220" spans="7:10" x14ac:dyDescent="0.3">
      <c r="G2220" s="101"/>
      <c r="H2220" s="29"/>
      <c r="I2220" s="102"/>
      <c r="J2220" s="29"/>
    </row>
    <row r="2221" spans="7:10" x14ac:dyDescent="0.3">
      <c r="G2221" s="101"/>
      <c r="H2221" s="29"/>
      <c r="I2221" s="102"/>
      <c r="J2221" s="29"/>
    </row>
    <row r="2222" spans="7:10" x14ac:dyDescent="0.3">
      <c r="G2222" s="101"/>
      <c r="H2222" s="29"/>
      <c r="I2222" s="102"/>
      <c r="J2222" s="29"/>
    </row>
    <row r="2223" spans="7:10" x14ac:dyDescent="0.3">
      <c r="G2223" s="101"/>
      <c r="H2223" s="29"/>
      <c r="I2223" s="102"/>
      <c r="J2223" s="29"/>
    </row>
    <row r="2224" spans="7:10" x14ac:dyDescent="0.3">
      <c r="G2224" s="101"/>
      <c r="H2224" s="29"/>
      <c r="I2224" s="102"/>
      <c r="J2224" s="29"/>
    </row>
    <row r="2225" spans="7:10" x14ac:dyDescent="0.3">
      <c r="G2225" s="101"/>
      <c r="H2225" s="29"/>
      <c r="I2225" s="102"/>
      <c r="J2225" s="29"/>
    </row>
    <row r="2226" spans="7:10" x14ac:dyDescent="0.3">
      <c r="G2226" s="101"/>
      <c r="H2226" s="29"/>
      <c r="I2226" s="102"/>
      <c r="J2226" s="29"/>
    </row>
    <row r="2227" spans="7:10" x14ac:dyDescent="0.3">
      <c r="G2227" s="101"/>
      <c r="H2227" s="29"/>
      <c r="I2227" s="102"/>
      <c r="J2227" s="29"/>
    </row>
    <row r="2228" spans="7:10" x14ac:dyDescent="0.3">
      <c r="G2228" s="101"/>
      <c r="H2228" s="29"/>
      <c r="I2228" s="102"/>
      <c r="J2228" s="29"/>
    </row>
    <row r="2229" spans="7:10" x14ac:dyDescent="0.3">
      <c r="G2229" s="101"/>
      <c r="H2229" s="29"/>
      <c r="I2229" s="102"/>
      <c r="J2229" s="29"/>
    </row>
    <row r="2230" spans="7:10" x14ac:dyDescent="0.3">
      <c r="G2230" s="101"/>
      <c r="H2230" s="29"/>
      <c r="I2230" s="102"/>
      <c r="J2230" s="29"/>
    </row>
    <row r="2231" spans="7:10" x14ac:dyDescent="0.3">
      <c r="G2231" s="101"/>
      <c r="H2231" s="29"/>
      <c r="I2231" s="102"/>
      <c r="J2231" s="29"/>
    </row>
    <row r="2232" spans="7:10" x14ac:dyDescent="0.3">
      <c r="G2232" s="101"/>
      <c r="H2232" s="29"/>
      <c r="I2232" s="102"/>
      <c r="J2232" s="29"/>
    </row>
    <row r="2233" spans="7:10" x14ac:dyDescent="0.3">
      <c r="G2233" s="101"/>
      <c r="H2233" s="29"/>
      <c r="I2233" s="102"/>
      <c r="J2233" s="29"/>
    </row>
    <row r="2234" spans="7:10" x14ac:dyDescent="0.3">
      <c r="G2234" s="101"/>
      <c r="H2234" s="29"/>
      <c r="I2234" s="102"/>
      <c r="J2234" s="29"/>
    </row>
    <row r="2235" spans="7:10" x14ac:dyDescent="0.3">
      <c r="G2235" s="101"/>
      <c r="H2235" s="29"/>
      <c r="I2235" s="102"/>
      <c r="J2235" s="29"/>
    </row>
    <row r="2236" spans="7:10" x14ac:dyDescent="0.3">
      <c r="G2236" s="101"/>
      <c r="H2236" s="29"/>
      <c r="I2236" s="102"/>
      <c r="J2236" s="29"/>
    </row>
    <row r="2237" spans="7:10" x14ac:dyDescent="0.3">
      <c r="G2237" s="101"/>
      <c r="H2237" s="29"/>
      <c r="I2237" s="102"/>
      <c r="J2237" s="29"/>
    </row>
    <row r="2238" spans="7:10" x14ac:dyDescent="0.3">
      <c r="G2238" s="101"/>
      <c r="H2238" s="29"/>
      <c r="I2238" s="102"/>
      <c r="J2238" s="29"/>
    </row>
    <row r="2239" spans="7:10" x14ac:dyDescent="0.3">
      <c r="G2239" s="101"/>
      <c r="H2239" s="29"/>
      <c r="I2239" s="102"/>
      <c r="J2239" s="29"/>
    </row>
    <row r="2240" spans="7:10" x14ac:dyDescent="0.3">
      <c r="G2240" s="101"/>
      <c r="H2240" s="29"/>
      <c r="I2240" s="102"/>
      <c r="J2240" s="29"/>
    </row>
    <row r="2241" spans="7:10" x14ac:dyDescent="0.3">
      <c r="G2241" s="101"/>
      <c r="H2241" s="29"/>
      <c r="I2241" s="102"/>
      <c r="J2241" s="29"/>
    </row>
    <row r="2242" spans="7:10" x14ac:dyDescent="0.3">
      <c r="G2242" s="101"/>
      <c r="H2242" s="29"/>
      <c r="I2242" s="102"/>
      <c r="J2242" s="29"/>
    </row>
    <row r="2243" spans="7:10" x14ac:dyDescent="0.3">
      <c r="G2243" s="101"/>
      <c r="H2243" s="29"/>
      <c r="I2243" s="102"/>
      <c r="J2243" s="29"/>
    </row>
    <row r="2244" spans="7:10" x14ac:dyDescent="0.3">
      <c r="G2244" s="101"/>
      <c r="H2244" s="29"/>
      <c r="I2244" s="102"/>
      <c r="J2244" s="29"/>
    </row>
    <row r="2245" spans="7:10" x14ac:dyDescent="0.3">
      <c r="G2245" s="101"/>
      <c r="H2245" s="29"/>
      <c r="I2245" s="102"/>
      <c r="J2245" s="29"/>
    </row>
    <row r="2246" spans="7:10" x14ac:dyDescent="0.3">
      <c r="G2246" s="101"/>
      <c r="H2246" s="29"/>
      <c r="I2246" s="102"/>
      <c r="J2246" s="29"/>
    </row>
    <row r="2247" spans="7:10" x14ac:dyDescent="0.3">
      <c r="G2247" s="101"/>
      <c r="H2247" s="29"/>
      <c r="I2247" s="102"/>
      <c r="J2247" s="29"/>
    </row>
    <row r="2248" spans="7:10" x14ac:dyDescent="0.3">
      <c r="G2248" s="101"/>
      <c r="H2248" s="29"/>
      <c r="I2248" s="102"/>
      <c r="J2248" s="29"/>
    </row>
    <row r="2249" spans="7:10" x14ac:dyDescent="0.3">
      <c r="G2249" s="101"/>
      <c r="H2249" s="29"/>
      <c r="I2249" s="102"/>
      <c r="J2249" s="29"/>
    </row>
    <row r="2250" spans="7:10" x14ac:dyDescent="0.3">
      <c r="G2250" s="101"/>
      <c r="H2250" s="29"/>
      <c r="I2250" s="102"/>
      <c r="J2250" s="29"/>
    </row>
    <row r="2251" spans="7:10" x14ac:dyDescent="0.3">
      <c r="G2251" s="101"/>
      <c r="H2251" s="29"/>
      <c r="I2251" s="102"/>
      <c r="J2251" s="29"/>
    </row>
    <row r="2252" spans="7:10" x14ac:dyDescent="0.3">
      <c r="G2252" s="101"/>
      <c r="H2252" s="29"/>
      <c r="I2252" s="102"/>
      <c r="J2252" s="29"/>
    </row>
    <row r="2253" spans="7:10" x14ac:dyDescent="0.3">
      <c r="G2253" s="101"/>
      <c r="H2253" s="29"/>
      <c r="I2253" s="102"/>
      <c r="J2253" s="29"/>
    </row>
    <row r="2254" spans="7:10" x14ac:dyDescent="0.3">
      <c r="G2254" s="101"/>
      <c r="H2254" s="29"/>
      <c r="I2254" s="102"/>
      <c r="J2254" s="29"/>
    </row>
    <row r="2255" spans="7:10" x14ac:dyDescent="0.3">
      <c r="G2255" s="101"/>
      <c r="H2255" s="29"/>
      <c r="I2255" s="102"/>
      <c r="J2255" s="29"/>
    </row>
    <row r="2256" spans="7:10" x14ac:dyDescent="0.3">
      <c r="G2256" s="101"/>
      <c r="H2256" s="29"/>
      <c r="I2256" s="102"/>
      <c r="J2256" s="29"/>
    </row>
    <row r="2257" spans="7:10" x14ac:dyDescent="0.3">
      <c r="G2257" s="101"/>
      <c r="H2257" s="29"/>
      <c r="I2257" s="102"/>
      <c r="J2257" s="29"/>
    </row>
    <row r="2258" spans="7:10" x14ac:dyDescent="0.3">
      <c r="G2258" s="101"/>
      <c r="H2258" s="29"/>
      <c r="I2258" s="102"/>
      <c r="J2258" s="29"/>
    </row>
    <row r="2259" spans="7:10" x14ac:dyDescent="0.3">
      <c r="G2259" s="101"/>
      <c r="H2259" s="29"/>
      <c r="I2259" s="102"/>
      <c r="J2259" s="29"/>
    </row>
    <row r="2260" spans="7:10" x14ac:dyDescent="0.3">
      <c r="G2260" s="101"/>
      <c r="H2260" s="29"/>
      <c r="I2260" s="102"/>
      <c r="J2260" s="29"/>
    </row>
    <row r="2261" spans="7:10" x14ac:dyDescent="0.3">
      <c r="G2261" s="101"/>
      <c r="H2261" s="29"/>
      <c r="I2261" s="102"/>
      <c r="J2261" s="29"/>
    </row>
    <row r="2262" spans="7:10" x14ac:dyDescent="0.3">
      <c r="G2262" s="101"/>
      <c r="H2262" s="29"/>
      <c r="I2262" s="102"/>
      <c r="J2262" s="29"/>
    </row>
    <row r="2263" spans="7:10" x14ac:dyDescent="0.3">
      <c r="G2263" s="101"/>
      <c r="H2263" s="29"/>
      <c r="I2263" s="102"/>
      <c r="J2263" s="29"/>
    </row>
    <row r="2264" spans="7:10" x14ac:dyDescent="0.3">
      <c r="G2264" s="101"/>
      <c r="H2264" s="29"/>
      <c r="I2264" s="102"/>
      <c r="J2264" s="29"/>
    </row>
    <row r="2265" spans="7:10" x14ac:dyDescent="0.3">
      <c r="G2265" s="101"/>
      <c r="H2265" s="29"/>
      <c r="I2265" s="102"/>
      <c r="J2265" s="29"/>
    </row>
    <row r="2266" spans="7:10" x14ac:dyDescent="0.3">
      <c r="G2266" s="101"/>
      <c r="H2266" s="29"/>
      <c r="I2266" s="102"/>
      <c r="J2266" s="29"/>
    </row>
    <row r="2267" spans="7:10" x14ac:dyDescent="0.3">
      <c r="G2267" s="101"/>
      <c r="H2267" s="29"/>
      <c r="I2267" s="102"/>
      <c r="J2267" s="29"/>
    </row>
    <row r="2268" spans="7:10" x14ac:dyDescent="0.3">
      <c r="G2268" s="101"/>
      <c r="H2268" s="29"/>
      <c r="I2268" s="102"/>
      <c r="J2268" s="29"/>
    </row>
    <row r="2269" spans="7:10" x14ac:dyDescent="0.3">
      <c r="G2269" s="101"/>
      <c r="H2269" s="29"/>
      <c r="I2269" s="102"/>
      <c r="J2269" s="29"/>
    </row>
    <row r="2270" spans="7:10" x14ac:dyDescent="0.3">
      <c r="G2270" s="101"/>
      <c r="H2270" s="29"/>
      <c r="I2270" s="102"/>
      <c r="J2270" s="29"/>
    </row>
    <row r="2271" spans="7:10" x14ac:dyDescent="0.3">
      <c r="G2271" s="101"/>
      <c r="H2271" s="29"/>
      <c r="I2271" s="102"/>
      <c r="J2271" s="29"/>
    </row>
    <row r="2272" spans="7:10" x14ac:dyDescent="0.3">
      <c r="G2272" s="101"/>
      <c r="H2272" s="29"/>
      <c r="I2272" s="102"/>
      <c r="J2272" s="29"/>
    </row>
    <row r="2273" spans="7:10" x14ac:dyDescent="0.3">
      <c r="G2273" s="101"/>
      <c r="H2273" s="29"/>
      <c r="I2273" s="102"/>
      <c r="J2273" s="29"/>
    </row>
    <row r="2274" spans="7:10" x14ac:dyDescent="0.3">
      <c r="G2274" s="101"/>
      <c r="H2274" s="29"/>
      <c r="I2274" s="102"/>
      <c r="J2274" s="29"/>
    </row>
    <row r="2275" spans="7:10" x14ac:dyDescent="0.3">
      <c r="G2275" s="101"/>
      <c r="H2275" s="29"/>
      <c r="I2275" s="102"/>
      <c r="J2275" s="29"/>
    </row>
    <row r="2276" spans="7:10" x14ac:dyDescent="0.3">
      <c r="G2276" s="101"/>
      <c r="H2276" s="29"/>
      <c r="I2276" s="102"/>
      <c r="J2276" s="29"/>
    </row>
    <row r="2277" spans="7:10" x14ac:dyDescent="0.3">
      <c r="G2277" s="101"/>
      <c r="H2277" s="29"/>
      <c r="I2277" s="102"/>
      <c r="J2277" s="29"/>
    </row>
    <row r="2278" spans="7:10" x14ac:dyDescent="0.3">
      <c r="G2278" s="101"/>
      <c r="H2278" s="29"/>
      <c r="I2278" s="102"/>
      <c r="J2278" s="29"/>
    </row>
    <row r="2279" spans="7:10" x14ac:dyDescent="0.3">
      <c r="G2279" s="101"/>
      <c r="H2279" s="29"/>
      <c r="I2279" s="102"/>
      <c r="J2279" s="29"/>
    </row>
    <row r="2280" spans="7:10" x14ac:dyDescent="0.3">
      <c r="G2280" s="101"/>
      <c r="H2280" s="29"/>
      <c r="I2280" s="102"/>
      <c r="J2280" s="29"/>
    </row>
    <row r="2281" spans="7:10" x14ac:dyDescent="0.3">
      <c r="G2281" s="101"/>
      <c r="H2281" s="29"/>
      <c r="I2281" s="102"/>
      <c r="J2281" s="29"/>
    </row>
    <row r="2282" spans="7:10" x14ac:dyDescent="0.3">
      <c r="G2282" s="101"/>
      <c r="H2282" s="29"/>
      <c r="I2282" s="102"/>
      <c r="J2282" s="29"/>
    </row>
    <row r="2283" spans="7:10" x14ac:dyDescent="0.3">
      <c r="G2283" s="101"/>
      <c r="H2283" s="29"/>
      <c r="I2283" s="102"/>
      <c r="J2283" s="29"/>
    </row>
    <row r="2284" spans="7:10" x14ac:dyDescent="0.3">
      <c r="G2284" s="101"/>
      <c r="H2284" s="29"/>
      <c r="I2284" s="102"/>
      <c r="J2284" s="29"/>
    </row>
    <row r="2285" spans="7:10" x14ac:dyDescent="0.3">
      <c r="G2285" s="101"/>
      <c r="H2285" s="29"/>
      <c r="I2285" s="102"/>
      <c r="J2285" s="29"/>
    </row>
    <row r="2286" spans="7:10" x14ac:dyDescent="0.3">
      <c r="G2286" s="101"/>
      <c r="H2286" s="29"/>
      <c r="I2286" s="102"/>
      <c r="J2286" s="29"/>
    </row>
    <row r="2287" spans="7:10" x14ac:dyDescent="0.3">
      <c r="G2287" s="101"/>
      <c r="H2287" s="29"/>
      <c r="I2287" s="102"/>
      <c r="J2287" s="29"/>
    </row>
    <row r="2288" spans="7:10" x14ac:dyDescent="0.3">
      <c r="G2288" s="101"/>
      <c r="H2288" s="29"/>
      <c r="I2288" s="102"/>
      <c r="J2288" s="29"/>
    </row>
    <row r="2289" spans="7:10" x14ac:dyDescent="0.3">
      <c r="G2289" s="101"/>
      <c r="H2289" s="29"/>
      <c r="I2289" s="102"/>
      <c r="J2289" s="29"/>
    </row>
    <row r="2290" spans="7:10" x14ac:dyDescent="0.3">
      <c r="G2290" s="101"/>
      <c r="H2290" s="29"/>
      <c r="I2290" s="102"/>
      <c r="J2290" s="29"/>
    </row>
    <row r="2291" spans="7:10" x14ac:dyDescent="0.3">
      <c r="G2291" s="101"/>
      <c r="H2291" s="29"/>
      <c r="I2291" s="102"/>
      <c r="J2291" s="29"/>
    </row>
    <row r="2292" spans="7:10" x14ac:dyDescent="0.3">
      <c r="G2292" s="101"/>
      <c r="H2292" s="29"/>
      <c r="I2292" s="102"/>
      <c r="J2292" s="29"/>
    </row>
    <row r="2293" spans="7:10" x14ac:dyDescent="0.3">
      <c r="G2293" s="101"/>
      <c r="H2293" s="29"/>
      <c r="I2293" s="102"/>
      <c r="J2293" s="29"/>
    </row>
    <row r="2294" spans="7:10" x14ac:dyDescent="0.3">
      <c r="G2294" s="101"/>
      <c r="H2294" s="29"/>
      <c r="I2294" s="102"/>
      <c r="J2294" s="29"/>
    </row>
    <row r="2295" spans="7:10" x14ac:dyDescent="0.3">
      <c r="G2295" s="101"/>
      <c r="H2295" s="29"/>
      <c r="I2295" s="102"/>
      <c r="J2295" s="29"/>
    </row>
    <row r="2296" spans="7:10" x14ac:dyDescent="0.3">
      <c r="G2296" s="101"/>
      <c r="H2296" s="29"/>
      <c r="I2296" s="102"/>
      <c r="J2296" s="29"/>
    </row>
    <row r="2297" spans="7:10" x14ac:dyDescent="0.3">
      <c r="G2297" s="101"/>
      <c r="H2297" s="29"/>
      <c r="I2297" s="102"/>
      <c r="J2297" s="29"/>
    </row>
    <row r="2298" spans="7:10" x14ac:dyDescent="0.3">
      <c r="G2298" s="101"/>
      <c r="H2298" s="29"/>
      <c r="I2298" s="102"/>
      <c r="J2298" s="29"/>
    </row>
    <row r="2299" spans="7:10" x14ac:dyDescent="0.3">
      <c r="G2299" s="101"/>
      <c r="H2299" s="29"/>
      <c r="I2299" s="102"/>
      <c r="J2299" s="29"/>
    </row>
    <row r="2300" spans="7:10" x14ac:dyDescent="0.3">
      <c r="G2300" s="101"/>
      <c r="H2300" s="29"/>
      <c r="I2300" s="102"/>
      <c r="J2300" s="29"/>
    </row>
    <row r="2301" spans="7:10" x14ac:dyDescent="0.3">
      <c r="G2301" s="101"/>
      <c r="H2301" s="29"/>
      <c r="I2301" s="102"/>
      <c r="J2301" s="29"/>
    </row>
    <row r="2302" spans="7:10" x14ac:dyDescent="0.3">
      <c r="G2302" s="101"/>
      <c r="H2302" s="29"/>
      <c r="I2302" s="102"/>
      <c r="J2302" s="29"/>
    </row>
    <row r="2303" spans="7:10" x14ac:dyDescent="0.3">
      <c r="G2303" s="101"/>
      <c r="H2303" s="29"/>
      <c r="I2303" s="102"/>
      <c r="J2303" s="29"/>
    </row>
    <row r="2304" spans="7:10" x14ac:dyDescent="0.3">
      <c r="G2304" s="101"/>
      <c r="H2304" s="29"/>
      <c r="I2304" s="102"/>
      <c r="J2304" s="29"/>
    </row>
    <row r="2305" spans="7:10" x14ac:dyDescent="0.3">
      <c r="G2305" s="101"/>
      <c r="H2305" s="29"/>
      <c r="I2305" s="102"/>
      <c r="J2305" s="29"/>
    </row>
    <row r="2306" spans="7:10" x14ac:dyDescent="0.3">
      <c r="G2306" s="101"/>
      <c r="H2306" s="29"/>
      <c r="I2306" s="102"/>
      <c r="J2306" s="29"/>
    </row>
    <row r="2307" spans="7:10" x14ac:dyDescent="0.3">
      <c r="G2307" s="101"/>
      <c r="H2307" s="29"/>
      <c r="I2307" s="102"/>
      <c r="J2307" s="29"/>
    </row>
    <row r="2308" spans="7:10" x14ac:dyDescent="0.3">
      <c r="G2308" s="101"/>
      <c r="H2308" s="29"/>
      <c r="I2308" s="102"/>
      <c r="J2308" s="29"/>
    </row>
    <row r="2309" spans="7:10" x14ac:dyDescent="0.3">
      <c r="G2309" s="101"/>
      <c r="H2309" s="29"/>
      <c r="I2309" s="102"/>
      <c r="J2309" s="29"/>
    </row>
    <row r="2310" spans="7:10" x14ac:dyDescent="0.3">
      <c r="G2310" s="101"/>
      <c r="H2310" s="29"/>
      <c r="I2310" s="102"/>
      <c r="J2310" s="29"/>
    </row>
    <row r="2311" spans="7:10" x14ac:dyDescent="0.3">
      <c r="G2311" s="101"/>
      <c r="H2311" s="29"/>
      <c r="I2311" s="102"/>
      <c r="J2311" s="29"/>
    </row>
    <row r="2312" spans="7:10" x14ac:dyDescent="0.3">
      <c r="G2312" s="101"/>
      <c r="H2312" s="29"/>
      <c r="I2312" s="102"/>
      <c r="J2312" s="29"/>
    </row>
    <row r="2313" spans="7:10" x14ac:dyDescent="0.3">
      <c r="G2313" s="101"/>
      <c r="H2313" s="29"/>
      <c r="I2313" s="102"/>
      <c r="J2313" s="29"/>
    </row>
    <row r="2314" spans="7:10" x14ac:dyDescent="0.3">
      <c r="G2314" s="101"/>
      <c r="H2314" s="29"/>
      <c r="I2314" s="102"/>
      <c r="J2314" s="29"/>
    </row>
    <row r="2315" spans="7:10" x14ac:dyDescent="0.3">
      <c r="G2315" s="101"/>
      <c r="H2315" s="29"/>
      <c r="I2315" s="102"/>
      <c r="J2315" s="29"/>
    </row>
    <row r="2316" spans="7:10" x14ac:dyDescent="0.3">
      <c r="G2316" s="101"/>
      <c r="H2316" s="29"/>
      <c r="I2316" s="102"/>
      <c r="J2316" s="29"/>
    </row>
    <row r="2317" spans="7:10" x14ac:dyDescent="0.3">
      <c r="G2317" s="101"/>
      <c r="H2317" s="29"/>
      <c r="I2317" s="102"/>
      <c r="J2317" s="29"/>
    </row>
    <row r="2318" spans="7:10" x14ac:dyDescent="0.3">
      <c r="G2318" s="101"/>
      <c r="H2318" s="29"/>
      <c r="I2318" s="102"/>
      <c r="J2318" s="29"/>
    </row>
    <row r="2319" spans="7:10" x14ac:dyDescent="0.3">
      <c r="G2319" s="101"/>
      <c r="H2319" s="29"/>
      <c r="I2319" s="102"/>
      <c r="J2319" s="29"/>
    </row>
    <row r="2320" spans="7:10" x14ac:dyDescent="0.3">
      <c r="G2320" s="101"/>
      <c r="H2320" s="29"/>
      <c r="I2320" s="102"/>
      <c r="J2320" s="29"/>
    </row>
    <row r="2321" spans="7:10" x14ac:dyDescent="0.3">
      <c r="G2321" s="101"/>
      <c r="H2321" s="29"/>
      <c r="I2321" s="102"/>
      <c r="J2321" s="29"/>
    </row>
    <row r="2322" spans="7:10" x14ac:dyDescent="0.3">
      <c r="G2322" s="101"/>
      <c r="H2322" s="29"/>
      <c r="I2322" s="102"/>
      <c r="J2322" s="29"/>
    </row>
    <row r="2323" spans="7:10" x14ac:dyDescent="0.3">
      <c r="G2323" s="101"/>
      <c r="H2323" s="29"/>
      <c r="I2323" s="102"/>
      <c r="J2323" s="29"/>
    </row>
    <row r="2324" spans="7:10" x14ac:dyDescent="0.3">
      <c r="G2324" s="101"/>
      <c r="H2324" s="29"/>
      <c r="I2324" s="102"/>
      <c r="J2324" s="29"/>
    </row>
    <row r="2325" spans="7:10" x14ac:dyDescent="0.3">
      <c r="G2325" s="101"/>
      <c r="H2325" s="29"/>
      <c r="I2325" s="102"/>
      <c r="J2325" s="29"/>
    </row>
    <row r="2326" spans="7:10" x14ac:dyDescent="0.3">
      <c r="G2326" s="101"/>
      <c r="H2326" s="29"/>
      <c r="I2326" s="102"/>
      <c r="J2326" s="29"/>
    </row>
    <row r="2327" spans="7:10" x14ac:dyDescent="0.3">
      <c r="G2327" s="101"/>
      <c r="H2327" s="29"/>
      <c r="I2327" s="102"/>
      <c r="J2327" s="29"/>
    </row>
    <row r="2328" spans="7:10" x14ac:dyDescent="0.3">
      <c r="G2328" s="101"/>
      <c r="H2328" s="29"/>
      <c r="I2328" s="102"/>
      <c r="J2328" s="29"/>
    </row>
    <row r="2329" spans="7:10" x14ac:dyDescent="0.3">
      <c r="G2329" s="101"/>
      <c r="H2329" s="29"/>
      <c r="I2329" s="102"/>
      <c r="J2329" s="29"/>
    </row>
    <row r="2330" spans="7:10" x14ac:dyDescent="0.3">
      <c r="G2330" s="101"/>
      <c r="H2330" s="29"/>
      <c r="I2330" s="102"/>
      <c r="J2330" s="29"/>
    </row>
    <row r="2331" spans="7:10" x14ac:dyDescent="0.3">
      <c r="G2331" s="101"/>
      <c r="H2331" s="29"/>
      <c r="I2331" s="102"/>
      <c r="J2331" s="29"/>
    </row>
    <row r="2332" spans="7:10" x14ac:dyDescent="0.3">
      <c r="G2332" s="101"/>
      <c r="H2332" s="29"/>
      <c r="I2332" s="102"/>
      <c r="J2332" s="29"/>
    </row>
    <row r="2333" spans="7:10" x14ac:dyDescent="0.3">
      <c r="G2333" s="101"/>
      <c r="H2333" s="29"/>
      <c r="I2333" s="102"/>
      <c r="J2333" s="29"/>
    </row>
    <row r="2334" spans="7:10" x14ac:dyDescent="0.3">
      <c r="G2334" s="101"/>
      <c r="H2334" s="29"/>
      <c r="I2334" s="102"/>
      <c r="J2334" s="29"/>
    </row>
    <row r="2335" spans="7:10" x14ac:dyDescent="0.3">
      <c r="G2335" s="101"/>
      <c r="H2335" s="29"/>
      <c r="I2335" s="102"/>
      <c r="J2335" s="29"/>
    </row>
    <row r="2336" spans="7:10" x14ac:dyDescent="0.3">
      <c r="G2336" s="101"/>
      <c r="H2336" s="29"/>
      <c r="I2336" s="102"/>
      <c r="J2336" s="29"/>
    </row>
    <row r="2337" spans="7:10" x14ac:dyDescent="0.3">
      <c r="G2337" s="101"/>
      <c r="H2337" s="29"/>
      <c r="I2337" s="102"/>
      <c r="J2337" s="29"/>
    </row>
    <row r="2338" spans="7:10" x14ac:dyDescent="0.3">
      <c r="G2338" s="101"/>
      <c r="H2338" s="29"/>
      <c r="I2338" s="102"/>
      <c r="J2338" s="29"/>
    </row>
    <row r="2339" spans="7:10" x14ac:dyDescent="0.3">
      <c r="G2339" s="101"/>
      <c r="H2339" s="29"/>
      <c r="I2339" s="102"/>
      <c r="J2339" s="29"/>
    </row>
    <row r="2340" spans="7:10" x14ac:dyDescent="0.3">
      <c r="G2340" s="101"/>
      <c r="H2340" s="29"/>
      <c r="I2340" s="102"/>
      <c r="J2340" s="29"/>
    </row>
    <row r="2341" spans="7:10" x14ac:dyDescent="0.3">
      <c r="G2341" s="101"/>
      <c r="H2341" s="29"/>
      <c r="I2341" s="102"/>
      <c r="J2341" s="29"/>
    </row>
    <row r="2342" spans="7:10" x14ac:dyDescent="0.3">
      <c r="G2342" s="101"/>
      <c r="H2342" s="29"/>
      <c r="I2342" s="102"/>
      <c r="J2342" s="29"/>
    </row>
    <row r="2343" spans="7:10" x14ac:dyDescent="0.3">
      <c r="G2343" s="101"/>
      <c r="H2343" s="29"/>
      <c r="I2343" s="102"/>
      <c r="J2343" s="29"/>
    </row>
    <row r="2344" spans="7:10" x14ac:dyDescent="0.3">
      <c r="G2344" s="101"/>
      <c r="H2344" s="29"/>
      <c r="I2344" s="102"/>
      <c r="J2344" s="29"/>
    </row>
    <row r="2345" spans="7:10" x14ac:dyDescent="0.3">
      <c r="G2345" s="101"/>
      <c r="H2345" s="29"/>
      <c r="I2345" s="102"/>
      <c r="J2345" s="29"/>
    </row>
    <row r="2346" spans="7:10" x14ac:dyDescent="0.3">
      <c r="G2346" s="101"/>
      <c r="H2346" s="29"/>
      <c r="I2346" s="102"/>
      <c r="J2346" s="29"/>
    </row>
    <row r="2347" spans="7:10" x14ac:dyDescent="0.3">
      <c r="G2347" s="101"/>
      <c r="H2347" s="29"/>
      <c r="I2347" s="102"/>
      <c r="J2347" s="29"/>
    </row>
    <row r="2348" spans="7:10" x14ac:dyDescent="0.3">
      <c r="G2348" s="101"/>
      <c r="H2348" s="29"/>
      <c r="I2348" s="102"/>
      <c r="J2348" s="29"/>
    </row>
    <row r="2349" spans="7:10" x14ac:dyDescent="0.3">
      <c r="G2349" s="101"/>
      <c r="H2349" s="29"/>
      <c r="I2349" s="102"/>
      <c r="J2349" s="29"/>
    </row>
    <row r="2350" spans="7:10" x14ac:dyDescent="0.3">
      <c r="G2350" s="101"/>
      <c r="H2350" s="29"/>
      <c r="I2350" s="102"/>
      <c r="J2350" s="29"/>
    </row>
    <row r="2351" spans="7:10" x14ac:dyDescent="0.3">
      <c r="G2351" s="101"/>
      <c r="H2351" s="29"/>
      <c r="I2351" s="102"/>
      <c r="J2351" s="29"/>
    </row>
    <row r="2352" spans="7:10" x14ac:dyDescent="0.3">
      <c r="G2352" s="101"/>
      <c r="H2352" s="29"/>
      <c r="I2352" s="102"/>
      <c r="J2352" s="29"/>
    </row>
    <row r="2353" spans="7:10" x14ac:dyDescent="0.3">
      <c r="G2353" s="101"/>
      <c r="H2353" s="29"/>
      <c r="I2353" s="102"/>
      <c r="J2353" s="29"/>
    </row>
    <row r="2354" spans="7:10" x14ac:dyDescent="0.3">
      <c r="G2354" s="101"/>
      <c r="H2354" s="29"/>
      <c r="I2354" s="102"/>
      <c r="J2354" s="29"/>
    </row>
    <row r="2355" spans="7:10" x14ac:dyDescent="0.3">
      <c r="G2355" s="101"/>
      <c r="H2355" s="29"/>
      <c r="I2355" s="102"/>
      <c r="J2355" s="29"/>
    </row>
    <row r="2356" spans="7:10" x14ac:dyDescent="0.3">
      <c r="G2356" s="101"/>
      <c r="H2356" s="29"/>
      <c r="I2356" s="102"/>
      <c r="J2356" s="29"/>
    </row>
    <row r="2357" spans="7:10" x14ac:dyDescent="0.3">
      <c r="G2357" s="101"/>
      <c r="H2357" s="29"/>
      <c r="I2357" s="102"/>
      <c r="J2357" s="29"/>
    </row>
    <row r="2358" spans="7:10" x14ac:dyDescent="0.3">
      <c r="G2358" s="101"/>
      <c r="H2358" s="29"/>
      <c r="I2358" s="102"/>
      <c r="J2358" s="29"/>
    </row>
    <row r="2359" spans="7:10" x14ac:dyDescent="0.3">
      <c r="G2359" s="101"/>
      <c r="H2359" s="29"/>
      <c r="I2359" s="102"/>
      <c r="J2359" s="29"/>
    </row>
    <row r="2360" spans="7:10" x14ac:dyDescent="0.3">
      <c r="G2360" s="101"/>
      <c r="H2360" s="29"/>
      <c r="I2360" s="102"/>
      <c r="J2360" s="29"/>
    </row>
    <row r="2361" spans="7:10" x14ac:dyDescent="0.3">
      <c r="G2361" s="101"/>
      <c r="H2361" s="29"/>
      <c r="I2361" s="102"/>
      <c r="J2361" s="29"/>
    </row>
    <row r="2362" spans="7:10" x14ac:dyDescent="0.3">
      <c r="G2362" s="101"/>
      <c r="H2362" s="29"/>
      <c r="I2362" s="102"/>
      <c r="J2362" s="29"/>
    </row>
    <row r="2363" spans="7:10" x14ac:dyDescent="0.3">
      <c r="G2363" s="101"/>
      <c r="H2363" s="29"/>
      <c r="I2363" s="102"/>
      <c r="J2363" s="29"/>
    </row>
    <row r="2364" spans="7:10" x14ac:dyDescent="0.3">
      <c r="G2364" s="101"/>
      <c r="H2364" s="29"/>
      <c r="I2364" s="102"/>
      <c r="J2364" s="29"/>
    </row>
    <row r="2365" spans="7:10" x14ac:dyDescent="0.3">
      <c r="G2365" s="101"/>
      <c r="H2365" s="29"/>
      <c r="I2365" s="102"/>
      <c r="J2365" s="29"/>
    </row>
    <row r="2366" spans="7:10" x14ac:dyDescent="0.3">
      <c r="G2366" s="101"/>
      <c r="H2366" s="29"/>
      <c r="I2366" s="102"/>
      <c r="J2366" s="29"/>
    </row>
    <row r="2367" spans="7:10" x14ac:dyDescent="0.3">
      <c r="G2367" s="101"/>
      <c r="H2367" s="29"/>
      <c r="I2367" s="102"/>
      <c r="J2367" s="29"/>
    </row>
    <row r="2368" spans="7:10" x14ac:dyDescent="0.3">
      <c r="G2368" s="101"/>
      <c r="H2368" s="29"/>
      <c r="I2368" s="102"/>
      <c r="J2368" s="29"/>
    </row>
    <row r="2369" spans="7:10" x14ac:dyDescent="0.3">
      <c r="G2369" s="101"/>
      <c r="H2369" s="29"/>
      <c r="I2369" s="102"/>
      <c r="J2369" s="29"/>
    </row>
    <row r="2370" spans="7:10" x14ac:dyDescent="0.3">
      <c r="G2370" s="101"/>
      <c r="H2370" s="29"/>
      <c r="I2370" s="102"/>
      <c r="J2370" s="29"/>
    </row>
    <row r="2371" spans="7:10" x14ac:dyDescent="0.3">
      <c r="G2371" s="101"/>
      <c r="H2371" s="29"/>
      <c r="I2371" s="102"/>
      <c r="J2371" s="29"/>
    </row>
    <row r="2372" spans="7:10" x14ac:dyDescent="0.3">
      <c r="G2372" s="101"/>
      <c r="H2372" s="29"/>
      <c r="I2372" s="102"/>
      <c r="J2372" s="29"/>
    </row>
    <row r="2373" spans="7:10" x14ac:dyDescent="0.3">
      <c r="G2373" s="101"/>
      <c r="H2373" s="29"/>
      <c r="I2373" s="102"/>
      <c r="J2373" s="29"/>
    </row>
    <row r="2374" spans="7:10" x14ac:dyDescent="0.3">
      <c r="G2374" s="101"/>
      <c r="H2374" s="29"/>
      <c r="I2374" s="102"/>
      <c r="J2374" s="29"/>
    </row>
    <row r="2375" spans="7:10" x14ac:dyDescent="0.3">
      <c r="G2375" s="101"/>
      <c r="H2375" s="29"/>
      <c r="I2375" s="102"/>
      <c r="J2375" s="29"/>
    </row>
    <row r="2376" spans="7:10" x14ac:dyDescent="0.3">
      <c r="G2376" s="101"/>
      <c r="H2376" s="29"/>
      <c r="I2376" s="102"/>
      <c r="J2376" s="29"/>
    </row>
    <row r="2377" spans="7:10" x14ac:dyDescent="0.3">
      <c r="G2377" s="101"/>
      <c r="H2377" s="29"/>
      <c r="I2377" s="102"/>
      <c r="J2377" s="29"/>
    </row>
    <row r="2378" spans="7:10" x14ac:dyDescent="0.3">
      <c r="G2378" s="101"/>
      <c r="H2378" s="29"/>
      <c r="I2378" s="102"/>
      <c r="J2378" s="29"/>
    </row>
    <row r="2379" spans="7:10" x14ac:dyDescent="0.3">
      <c r="G2379" s="101"/>
      <c r="H2379" s="29"/>
      <c r="I2379" s="102"/>
      <c r="J2379" s="29"/>
    </row>
    <row r="2380" spans="7:10" x14ac:dyDescent="0.3">
      <c r="G2380" s="101"/>
      <c r="H2380" s="29"/>
      <c r="I2380" s="102"/>
      <c r="J2380" s="29"/>
    </row>
    <row r="2381" spans="7:10" x14ac:dyDescent="0.3">
      <c r="G2381" s="101"/>
      <c r="H2381" s="29"/>
      <c r="I2381" s="102"/>
      <c r="J2381" s="29"/>
    </row>
    <row r="2382" spans="7:10" x14ac:dyDescent="0.3">
      <c r="G2382" s="101"/>
      <c r="H2382" s="29"/>
      <c r="I2382" s="102"/>
      <c r="J2382" s="29"/>
    </row>
    <row r="2383" spans="7:10" x14ac:dyDescent="0.3">
      <c r="G2383" s="101"/>
      <c r="H2383" s="29"/>
      <c r="I2383" s="102"/>
      <c r="J2383" s="29"/>
    </row>
    <row r="2384" spans="7:10" x14ac:dyDescent="0.3">
      <c r="G2384" s="101"/>
      <c r="H2384" s="29"/>
      <c r="I2384" s="102"/>
      <c r="J2384" s="29"/>
    </row>
    <row r="2385" spans="7:10" x14ac:dyDescent="0.3">
      <c r="G2385" s="101"/>
      <c r="H2385" s="29"/>
      <c r="I2385" s="102"/>
      <c r="J2385" s="29"/>
    </row>
    <row r="2386" spans="7:10" x14ac:dyDescent="0.3">
      <c r="G2386" s="101"/>
      <c r="H2386" s="29"/>
      <c r="I2386" s="102"/>
      <c r="J2386" s="29"/>
    </row>
    <row r="2387" spans="7:10" x14ac:dyDescent="0.3">
      <c r="G2387" s="101"/>
      <c r="H2387" s="29"/>
      <c r="I2387" s="102"/>
      <c r="J2387" s="29"/>
    </row>
    <row r="2388" spans="7:10" x14ac:dyDescent="0.3">
      <c r="G2388" s="101"/>
      <c r="H2388" s="29"/>
      <c r="I2388" s="102"/>
      <c r="J2388" s="29"/>
    </row>
    <row r="2389" spans="7:10" x14ac:dyDescent="0.3">
      <c r="G2389" s="101"/>
      <c r="H2389" s="29"/>
      <c r="I2389" s="102"/>
      <c r="J2389" s="29"/>
    </row>
    <row r="2390" spans="7:10" x14ac:dyDescent="0.3">
      <c r="G2390" s="101"/>
      <c r="H2390" s="29"/>
      <c r="I2390" s="102"/>
      <c r="J2390" s="29"/>
    </row>
    <row r="2391" spans="7:10" x14ac:dyDescent="0.3">
      <c r="G2391" s="101"/>
      <c r="H2391" s="29"/>
      <c r="I2391" s="102"/>
      <c r="J2391" s="29"/>
    </row>
    <row r="2392" spans="7:10" x14ac:dyDescent="0.3">
      <c r="G2392" s="101"/>
      <c r="H2392" s="29"/>
      <c r="I2392" s="102"/>
      <c r="J2392" s="29"/>
    </row>
    <row r="2393" spans="7:10" x14ac:dyDescent="0.3">
      <c r="G2393" s="101"/>
      <c r="H2393" s="29"/>
      <c r="I2393" s="102"/>
      <c r="J2393" s="29"/>
    </row>
    <row r="2394" spans="7:10" x14ac:dyDescent="0.3">
      <c r="G2394" s="101"/>
      <c r="H2394" s="29"/>
      <c r="I2394" s="102"/>
      <c r="J2394" s="29"/>
    </row>
    <row r="2395" spans="7:10" x14ac:dyDescent="0.3">
      <c r="G2395" s="101"/>
      <c r="H2395" s="29"/>
      <c r="I2395" s="102"/>
      <c r="J2395" s="29"/>
    </row>
    <row r="2396" spans="7:10" x14ac:dyDescent="0.3">
      <c r="G2396" s="101"/>
      <c r="H2396" s="29"/>
      <c r="I2396" s="102"/>
      <c r="J2396" s="29"/>
    </row>
    <row r="2397" spans="7:10" x14ac:dyDescent="0.3">
      <c r="G2397" s="101"/>
      <c r="H2397" s="29"/>
      <c r="I2397" s="102"/>
      <c r="J2397" s="29"/>
    </row>
    <row r="2398" spans="7:10" x14ac:dyDescent="0.3">
      <c r="G2398" s="101"/>
      <c r="H2398" s="29"/>
      <c r="I2398" s="102"/>
      <c r="J2398" s="29"/>
    </row>
    <row r="2399" spans="7:10" x14ac:dyDescent="0.3">
      <c r="G2399" s="101"/>
      <c r="H2399" s="29"/>
      <c r="I2399" s="102"/>
      <c r="J2399" s="29"/>
    </row>
    <row r="2400" spans="7:10" x14ac:dyDescent="0.3">
      <c r="G2400" s="101"/>
      <c r="H2400" s="29"/>
      <c r="I2400" s="102"/>
      <c r="J2400" s="29"/>
    </row>
    <row r="2401" spans="7:10" x14ac:dyDescent="0.3">
      <c r="G2401" s="101"/>
      <c r="H2401" s="29"/>
      <c r="I2401" s="102"/>
      <c r="J2401" s="29"/>
    </row>
    <row r="2402" spans="7:10" x14ac:dyDescent="0.3">
      <c r="G2402" s="101"/>
      <c r="H2402" s="29"/>
      <c r="I2402" s="102"/>
      <c r="J2402" s="29"/>
    </row>
    <row r="2403" spans="7:10" x14ac:dyDescent="0.3">
      <c r="G2403" s="101"/>
      <c r="H2403" s="29"/>
      <c r="I2403" s="102"/>
      <c r="J2403" s="29"/>
    </row>
    <row r="2404" spans="7:10" x14ac:dyDescent="0.3">
      <c r="G2404" s="101"/>
      <c r="H2404" s="29"/>
      <c r="I2404" s="102"/>
      <c r="J2404" s="29"/>
    </row>
    <row r="2405" spans="7:10" x14ac:dyDescent="0.3">
      <c r="G2405" s="101"/>
      <c r="H2405" s="29"/>
      <c r="I2405" s="102"/>
      <c r="J2405" s="29"/>
    </row>
    <row r="2406" spans="7:10" x14ac:dyDescent="0.3">
      <c r="G2406" s="101"/>
      <c r="H2406" s="29"/>
      <c r="I2406" s="102"/>
      <c r="J2406" s="29"/>
    </row>
    <row r="2407" spans="7:10" x14ac:dyDescent="0.3">
      <c r="G2407" s="101"/>
      <c r="H2407" s="29"/>
      <c r="I2407" s="102"/>
      <c r="J2407" s="29"/>
    </row>
    <row r="2408" spans="7:10" x14ac:dyDescent="0.3">
      <c r="G2408" s="101"/>
      <c r="H2408" s="29"/>
      <c r="I2408" s="102"/>
      <c r="J2408" s="29"/>
    </row>
    <row r="2409" spans="7:10" x14ac:dyDescent="0.3">
      <c r="G2409" s="101"/>
      <c r="H2409" s="29"/>
      <c r="I2409" s="102"/>
      <c r="J2409" s="29"/>
    </row>
    <row r="2410" spans="7:10" x14ac:dyDescent="0.3">
      <c r="G2410" s="101"/>
      <c r="H2410" s="29"/>
      <c r="I2410" s="102"/>
      <c r="J2410" s="29"/>
    </row>
    <row r="2411" spans="7:10" x14ac:dyDescent="0.3">
      <c r="G2411" s="101"/>
      <c r="H2411" s="29"/>
      <c r="I2411" s="102"/>
      <c r="J2411" s="29"/>
    </row>
    <row r="2412" spans="7:10" x14ac:dyDescent="0.3">
      <c r="G2412" s="101"/>
      <c r="H2412" s="29"/>
      <c r="I2412" s="102"/>
      <c r="J2412" s="29"/>
    </row>
    <row r="2413" spans="7:10" x14ac:dyDescent="0.3">
      <c r="G2413" s="101"/>
      <c r="H2413" s="29"/>
      <c r="I2413" s="102"/>
      <c r="J2413" s="29"/>
    </row>
    <row r="2414" spans="7:10" x14ac:dyDescent="0.3">
      <c r="G2414" s="101"/>
      <c r="H2414" s="29"/>
      <c r="I2414" s="102"/>
      <c r="J2414" s="29"/>
    </row>
    <row r="2415" spans="7:10" x14ac:dyDescent="0.3">
      <c r="G2415" s="101"/>
      <c r="H2415" s="29"/>
      <c r="I2415" s="102"/>
      <c r="J2415" s="29"/>
    </row>
    <row r="2416" spans="7:10" x14ac:dyDescent="0.3">
      <c r="G2416" s="101"/>
      <c r="H2416" s="29"/>
      <c r="I2416" s="102"/>
      <c r="J2416" s="29"/>
    </row>
    <row r="2417" spans="7:10" x14ac:dyDescent="0.3">
      <c r="G2417" s="101"/>
      <c r="H2417" s="29"/>
      <c r="I2417" s="102"/>
      <c r="J2417" s="29"/>
    </row>
    <row r="2418" spans="7:10" x14ac:dyDescent="0.3">
      <c r="G2418" s="101"/>
      <c r="H2418" s="29"/>
      <c r="I2418" s="102"/>
      <c r="J2418" s="29"/>
    </row>
    <row r="2419" spans="7:10" x14ac:dyDescent="0.3">
      <c r="G2419" s="101"/>
      <c r="H2419" s="29"/>
      <c r="I2419" s="102"/>
      <c r="J2419" s="29"/>
    </row>
    <row r="2420" spans="7:10" x14ac:dyDescent="0.3">
      <c r="G2420" s="101"/>
      <c r="H2420" s="29"/>
      <c r="I2420" s="102"/>
      <c r="J2420" s="29"/>
    </row>
    <row r="2421" spans="7:10" x14ac:dyDescent="0.3">
      <c r="G2421" s="101"/>
      <c r="H2421" s="29"/>
      <c r="I2421" s="102"/>
      <c r="J2421" s="29"/>
    </row>
    <row r="2422" spans="7:10" x14ac:dyDescent="0.3">
      <c r="G2422" s="101"/>
      <c r="H2422" s="29"/>
      <c r="I2422" s="102"/>
      <c r="J2422" s="29"/>
    </row>
    <row r="2423" spans="7:10" x14ac:dyDescent="0.3">
      <c r="G2423" s="101"/>
      <c r="H2423" s="29"/>
      <c r="I2423" s="102"/>
      <c r="J2423" s="29"/>
    </row>
    <row r="2424" spans="7:10" x14ac:dyDescent="0.3">
      <c r="G2424" s="101"/>
      <c r="H2424" s="29"/>
      <c r="I2424" s="102"/>
      <c r="J2424" s="29"/>
    </row>
    <row r="2425" spans="7:10" x14ac:dyDescent="0.3">
      <c r="G2425" s="101"/>
      <c r="H2425" s="29"/>
      <c r="I2425" s="102"/>
      <c r="J2425" s="29"/>
    </row>
    <row r="2426" spans="7:10" x14ac:dyDescent="0.3">
      <c r="G2426" s="101"/>
      <c r="H2426" s="29"/>
      <c r="I2426" s="102"/>
      <c r="J2426" s="29"/>
    </row>
    <row r="2427" spans="7:10" x14ac:dyDescent="0.3">
      <c r="G2427" s="101"/>
      <c r="H2427" s="29"/>
      <c r="I2427" s="102"/>
      <c r="J2427" s="29"/>
    </row>
    <row r="2428" spans="7:10" x14ac:dyDescent="0.3">
      <c r="G2428" s="101"/>
      <c r="H2428" s="29"/>
      <c r="I2428" s="102"/>
      <c r="J2428" s="29"/>
    </row>
    <row r="2429" spans="7:10" x14ac:dyDescent="0.3">
      <c r="G2429" s="101"/>
      <c r="H2429" s="29"/>
      <c r="I2429" s="102"/>
      <c r="J2429" s="29"/>
    </row>
    <row r="2430" spans="7:10" x14ac:dyDescent="0.3">
      <c r="G2430" s="101"/>
      <c r="H2430" s="29"/>
      <c r="I2430" s="102"/>
      <c r="J2430" s="29"/>
    </row>
    <row r="2431" spans="7:10" x14ac:dyDescent="0.3">
      <c r="G2431" s="101"/>
      <c r="H2431" s="29"/>
      <c r="I2431" s="102"/>
      <c r="J2431" s="29"/>
    </row>
    <row r="2432" spans="7:10" x14ac:dyDescent="0.3">
      <c r="G2432" s="101"/>
      <c r="H2432" s="29"/>
      <c r="I2432" s="102"/>
      <c r="J2432" s="29"/>
    </row>
    <row r="2433" spans="7:10" x14ac:dyDescent="0.3">
      <c r="G2433" s="101"/>
      <c r="H2433" s="29"/>
      <c r="I2433" s="102"/>
      <c r="J2433" s="29"/>
    </row>
    <row r="2434" spans="7:10" x14ac:dyDescent="0.3">
      <c r="G2434" s="101"/>
      <c r="H2434" s="29"/>
      <c r="I2434" s="102"/>
      <c r="J2434" s="29"/>
    </row>
    <row r="2435" spans="7:10" x14ac:dyDescent="0.3">
      <c r="G2435" s="101"/>
      <c r="H2435" s="29"/>
      <c r="I2435" s="102"/>
      <c r="J2435" s="29"/>
    </row>
    <row r="2436" spans="7:10" x14ac:dyDescent="0.3">
      <c r="G2436" s="101"/>
      <c r="H2436" s="29"/>
      <c r="I2436" s="102"/>
      <c r="J2436" s="29"/>
    </row>
    <row r="2437" spans="7:10" x14ac:dyDescent="0.3">
      <c r="G2437" s="101"/>
      <c r="H2437" s="29"/>
      <c r="I2437" s="102"/>
      <c r="J2437" s="29"/>
    </row>
    <row r="2438" spans="7:10" x14ac:dyDescent="0.3">
      <c r="G2438" s="101"/>
      <c r="H2438" s="29"/>
      <c r="I2438" s="102"/>
      <c r="J2438" s="29"/>
    </row>
    <row r="2439" spans="7:10" x14ac:dyDescent="0.3">
      <c r="G2439" s="101"/>
      <c r="H2439" s="29"/>
      <c r="I2439" s="102"/>
      <c r="J2439" s="29"/>
    </row>
    <row r="2440" spans="7:10" x14ac:dyDescent="0.3">
      <c r="G2440" s="101"/>
      <c r="H2440" s="29"/>
      <c r="I2440" s="102"/>
      <c r="J2440" s="29"/>
    </row>
    <row r="2441" spans="7:10" x14ac:dyDescent="0.3">
      <c r="G2441" s="101"/>
      <c r="H2441" s="29"/>
      <c r="I2441" s="102"/>
      <c r="J2441" s="29"/>
    </row>
    <row r="2442" spans="7:10" x14ac:dyDescent="0.3">
      <c r="G2442" s="101"/>
      <c r="H2442" s="29"/>
      <c r="I2442" s="102"/>
      <c r="J2442" s="29"/>
    </row>
    <row r="2443" spans="7:10" x14ac:dyDescent="0.3">
      <c r="G2443" s="101"/>
      <c r="H2443" s="29"/>
      <c r="I2443" s="102"/>
      <c r="J2443" s="29"/>
    </row>
    <row r="2444" spans="7:10" x14ac:dyDescent="0.3">
      <c r="G2444" s="101"/>
      <c r="H2444" s="29"/>
      <c r="I2444" s="102"/>
      <c r="J2444" s="29"/>
    </row>
    <row r="2445" spans="7:10" x14ac:dyDescent="0.3">
      <c r="G2445" s="101"/>
      <c r="H2445" s="29"/>
      <c r="I2445" s="102"/>
      <c r="J2445" s="29"/>
    </row>
    <row r="2446" spans="7:10" x14ac:dyDescent="0.3">
      <c r="G2446" s="101"/>
      <c r="H2446" s="29"/>
      <c r="I2446" s="102"/>
      <c r="J2446" s="29"/>
    </row>
    <row r="2447" spans="7:10" x14ac:dyDescent="0.3">
      <c r="G2447" s="101"/>
      <c r="H2447" s="29"/>
      <c r="I2447" s="102"/>
      <c r="J2447" s="29"/>
    </row>
    <row r="2448" spans="7:10" x14ac:dyDescent="0.3">
      <c r="G2448" s="101"/>
      <c r="H2448" s="29"/>
      <c r="I2448" s="102"/>
      <c r="J2448" s="29"/>
    </row>
    <row r="2449" spans="7:10" x14ac:dyDescent="0.3">
      <c r="G2449" s="101"/>
      <c r="H2449" s="29"/>
      <c r="I2449" s="102"/>
      <c r="J2449" s="29"/>
    </row>
    <row r="2450" spans="7:10" x14ac:dyDescent="0.3">
      <c r="G2450" s="101"/>
      <c r="H2450" s="29"/>
      <c r="I2450" s="102"/>
      <c r="J2450" s="29"/>
    </row>
    <row r="2451" spans="7:10" x14ac:dyDescent="0.3">
      <c r="G2451" s="101"/>
      <c r="H2451" s="29"/>
      <c r="I2451" s="102"/>
      <c r="J2451" s="29"/>
    </row>
    <row r="2452" spans="7:10" x14ac:dyDescent="0.3">
      <c r="G2452" s="101"/>
      <c r="H2452" s="29"/>
      <c r="I2452" s="102"/>
      <c r="J2452" s="29"/>
    </row>
    <row r="2453" spans="7:10" x14ac:dyDescent="0.3">
      <c r="G2453" s="101"/>
      <c r="H2453" s="29"/>
      <c r="I2453" s="102"/>
      <c r="J2453" s="29"/>
    </row>
    <row r="2454" spans="7:10" x14ac:dyDescent="0.3">
      <c r="G2454" s="101"/>
      <c r="H2454" s="29"/>
      <c r="I2454" s="102"/>
      <c r="J2454" s="29"/>
    </row>
    <row r="2455" spans="7:10" x14ac:dyDescent="0.3">
      <c r="G2455" s="101"/>
      <c r="H2455" s="29"/>
      <c r="I2455" s="102"/>
      <c r="J2455" s="29"/>
    </row>
    <row r="2456" spans="7:10" x14ac:dyDescent="0.3">
      <c r="G2456" s="101"/>
      <c r="H2456" s="29"/>
      <c r="I2456" s="102"/>
      <c r="J2456" s="29"/>
    </row>
    <row r="2457" spans="7:10" x14ac:dyDescent="0.3">
      <c r="G2457" s="101"/>
      <c r="H2457" s="29"/>
      <c r="I2457" s="102"/>
      <c r="J2457" s="29"/>
    </row>
    <row r="2458" spans="7:10" x14ac:dyDescent="0.3">
      <c r="G2458" s="101"/>
      <c r="H2458" s="29"/>
      <c r="I2458" s="102"/>
      <c r="J2458" s="29"/>
    </row>
    <row r="2459" spans="7:10" x14ac:dyDescent="0.3">
      <c r="G2459" s="101"/>
      <c r="H2459" s="29"/>
      <c r="I2459" s="102"/>
      <c r="J2459" s="29"/>
    </row>
    <row r="2460" spans="7:10" x14ac:dyDescent="0.3">
      <c r="G2460" s="101"/>
      <c r="H2460" s="29"/>
      <c r="I2460" s="102"/>
      <c r="J2460" s="29"/>
    </row>
    <row r="2461" spans="7:10" x14ac:dyDescent="0.3">
      <c r="G2461" s="101"/>
      <c r="H2461" s="29"/>
      <c r="I2461" s="102"/>
      <c r="J2461" s="29"/>
    </row>
    <row r="2462" spans="7:10" x14ac:dyDescent="0.3">
      <c r="G2462" s="101"/>
      <c r="H2462" s="29"/>
      <c r="I2462" s="102"/>
      <c r="J2462" s="29"/>
    </row>
    <row r="2463" spans="7:10" x14ac:dyDescent="0.3">
      <c r="G2463" s="101"/>
      <c r="H2463" s="29"/>
      <c r="I2463" s="102"/>
      <c r="J2463" s="29"/>
    </row>
    <row r="2464" spans="7:10" x14ac:dyDescent="0.3">
      <c r="G2464" s="101"/>
      <c r="H2464" s="29"/>
      <c r="I2464" s="102"/>
      <c r="J2464" s="29"/>
    </row>
    <row r="2465" spans="7:10" x14ac:dyDescent="0.3">
      <c r="G2465" s="101"/>
      <c r="H2465" s="29"/>
      <c r="I2465" s="102"/>
      <c r="J2465" s="29"/>
    </row>
    <row r="2466" spans="7:10" x14ac:dyDescent="0.3">
      <c r="G2466" s="101"/>
      <c r="H2466" s="29"/>
      <c r="I2466" s="102"/>
      <c r="J2466" s="29"/>
    </row>
    <row r="2467" spans="7:10" x14ac:dyDescent="0.3">
      <c r="G2467" s="101"/>
      <c r="H2467" s="29"/>
      <c r="I2467" s="102"/>
      <c r="J2467" s="29"/>
    </row>
    <row r="2468" spans="7:10" x14ac:dyDescent="0.3">
      <c r="G2468" s="101"/>
      <c r="H2468" s="29"/>
      <c r="I2468" s="102"/>
      <c r="J2468" s="29"/>
    </row>
    <row r="2469" spans="7:10" x14ac:dyDescent="0.3">
      <c r="G2469" s="101"/>
      <c r="H2469" s="29"/>
      <c r="I2469" s="102"/>
      <c r="J2469" s="29"/>
    </row>
    <row r="2470" spans="7:10" x14ac:dyDescent="0.3">
      <c r="G2470" s="101"/>
      <c r="H2470" s="29"/>
      <c r="I2470" s="102"/>
      <c r="J2470" s="29"/>
    </row>
    <row r="2471" spans="7:10" x14ac:dyDescent="0.3">
      <c r="G2471" s="101"/>
      <c r="H2471" s="29"/>
      <c r="I2471" s="102"/>
      <c r="J2471" s="29"/>
    </row>
    <row r="2472" spans="7:10" x14ac:dyDescent="0.3">
      <c r="G2472" s="101"/>
      <c r="H2472" s="29"/>
      <c r="I2472" s="102"/>
      <c r="J2472" s="29"/>
    </row>
    <row r="2473" spans="7:10" x14ac:dyDescent="0.3">
      <c r="G2473" s="101"/>
      <c r="H2473" s="29"/>
      <c r="I2473" s="102"/>
      <c r="J2473" s="29"/>
    </row>
    <row r="2474" spans="7:10" x14ac:dyDescent="0.3">
      <c r="G2474" s="101"/>
      <c r="H2474" s="29"/>
      <c r="I2474" s="102"/>
      <c r="J2474" s="29"/>
    </row>
    <row r="2475" spans="7:10" x14ac:dyDescent="0.3">
      <c r="G2475" s="101"/>
      <c r="H2475" s="29"/>
      <c r="I2475" s="102"/>
      <c r="J2475" s="29"/>
    </row>
    <row r="2476" spans="7:10" x14ac:dyDescent="0.3">
      <c r="G2476" s="101"/>
      <c r="H2476" s="29"/>
      <c r="I2476" s="102"/>
      <c r="J2476" s="29"/>
    </row>
    <row r="2477" spans="7:10" x14ac:dyDescent="0.3">
      <c r="G2477" s="101"/>
      <c r="H2477" s="29"/>
      <c r="I2477" s="102"/>
      <c r="J2477" s="29"/>
    </row>
    <row r="2478" spans="7:10" x14ac:dyDescent="0.3">
      <c r="G2478" s="101"/>
      <c r="H2478" s="29"/>
      <c r="I2478" s="102"/>
      <c r="J2478" s="29"/>
    </row>
    <row r="2479" spans="7:10" x14ac:dyDescent="0.3">
      <c r="G2479" s="101"/>
      <c r="H2479" s="29"/>
      <c r="I2479" s="102"/>
      <c r="J2479" s="29"/>
    </row>
    <row r="2480" spans="7:10" x14ac:dyDescent="0.3">
      <c r="G2480" s="101"/>
      <c r="H2480" s="29"/>
      <c r="I2480" s="102"/>
      <c r="J2480" s="29"/>
    </row>
    <row r="2481" spans="7:10" x14ac:dyDescent="0.3">
      <c r="G2481" s="101"/>
      <c r="H2481" s="29"/>
      <c r="I2481" s="102"/>
      <c r="J2481" s="29"/>
    </row>
    <row r="2482" spans="7:10" x14ac:dyDescent="0.3">
      <c r="G2482" s="101"/>
      <c r="H2482" s="29"/>
      <c r="I2482" s="102"/>
      <c r="J2482" s="29"/>
    </row>
    <row r="2483" spans="7:10" x14ac:dyDescent="0.3">
      <c r="G2483" s="101"/>
      <c r="H2483" s="29"/>
      <c r="I2483" s="102"/>
      <c r="J2483" s="29"/>
    </row>
    <row r="2484" spans="7:10" x14ac:dyDescent="0.3">
      <c r="G2484" s="101"/>
      <c r="H2484" s="29"/>
      <c r="I2484" s="102"/>
      <c r="J2484" s="29"/>
    </row>
    <row r="2485" spans="7:10" x14ac:dyDescent="0.3">
      <c r="G2485" s="101"/>
      <c r="H2485" s="29"/>
      <c r="I2485" s="102"/>
      <c r="J2485" s="29"/>
    </row>
    <row r="2486" spans="7:10" x14ac:dyDescent="0.3">
      <c r="G2486" s="101"/>
      <c r="H2486" s="29"/>
      <c r="I2486" s="102"/>
      <c r="J2486" s="29"/>
    </row>
    <row r="2487" spans="7:10" x14ac:dyDescent="0.3">
      <c r="G2487" s="101"/>
      <c r="H2487" s="29"/>
      <c r="I2487" s="102"/>
      <c r="J2487" s="29"/>
    </row>
    <row r="2488" spans="7:10" x14ac:dyDescent="0.3">
      <c r="G2488" s="101"/>
      <c r="H2488" s="29"/>
      <c r="I2488" s="102"/>
      <c r="J2488" s="29"/>
    </row>
    <row r="2489" spans="7:10" x14ac:dyDescent="0.3">
      <c r="G2489" s="101"/>
      <c r="H2489" s="29"/>
      <c r="I2489" s="102"/>
      <c r="J2489" s="29"/>
    </row>
    <row r="2490" spans="7:10" x14ac:dyDescent="0.3">
      <c r="G2490" s="101"/>
      <c r="H2490" s="29"/>
      <c r="I2490" s="102"/>
      <c r="J2490" s="29"/>
    </row>
    <row r="2491" spans="7:10" x14ac:dyDescent="0.3">
      <c r="G2491" s="101"/>
      <c r="H2491" s="29"/>
      <c r="I2491" s="102"/>
      <c r="J2491" s="29"/>
    </row>
    <row r="2492" spans="7:10" x14ac:dyDescent="0.3">
      <c r="G2492" s="101"/>
      <c r="H2492" s="29"/>
      <c r="I2492" s="102"/>
      <c r="J2492" s="29"/>
    </row>
    <row r="2493" spans="7:10" x14ac:dyDescent="0.3">
      <c r="G2493" s="101"/>
      <c r="H2493" s="29"/>
      <c r="I2493" s="102"/>
      <c r="J2493" s="29"/>
    </row>
    <row r="2494" spans="7:10" x14ac:dyDescent="0.3">
      <c r="G2494" s="101"/>
      <c r="H2494" s="29"/>
      <c r="I2494" s="102"/>
      <c r="J2494" s="29"/>
    </row>
    <row r="2495" spans="7:10" x14ac:dyDescent="0.3">
      <c r="G2495" s="101"/>
      <c r="H2495" s="29"/>
      <c r="I2495" s="102"/>
      <c r="J2495" s="29"/>
    </row>
    <row r="2496" spans="7:10" x14ac:dyDescent="0.3">
      <c r="G2496" s="101"/>
      <c r="H2496" s="29"/>
      <c r="I2496" s="102"/>
      <c r="J2496" s="29"/>
    </row>
    <row r="2497" spans="7:10" x14ac:dyDescent="0.3">
      <c r="G2497" s="101"/>
      <c r="H2497" s="29"/>
      <c r="I2497" s="102"/>
      <c r="J2497" s="29"/>
    </row>
    <row r="2498" spans="7:10" x14ac:dyDescent="0.3">
      <c r="G2498" s="101"/>
      <c r="H2498" s="29"/>
      <c r="I2498" s="102"/>
      <c r="J2498" s="29"/>
    </row>
    <row r="2499" spans="7:10" x14ac:dyDescent="0.3">
      <c r="G2499" s="101"/>
      <c r="H2499" s="29"/>
      <c r="I2499" s="102"/>
      <c r="J2499" s="29"/>
    </row>
    <row r="2500" spans="7:10" x14ac:dyDescent="0.3">
      <c r="G2500" s="101"/>
      <c r="H2500" s="29"/>
      <c r="I2500" s="102"/>
      <c r="J2500" s="29"/>
    </row>
    <row r="2501" spans="7:10" x14ac:dyDescent="0.3">
      <c r="G2501" s="101"/>
      <c r="H2501" s="29"/>
      <c r="I2501" s="102"/>
      <c r="J2501" s="29"/>
    </row>
    <row r="2502" spans="7:10" x14ac:dyDescent="0.3">
      <c r="G2502" s="101"/>
      <c r="H2502" s="29"/>
      <c r="I2502" s="102"/>
      <c r="J2502" s="29"/>
    </row>
    <row r="2503" spans="7:10" x14ac:dyDescent="0.3">
      <c r="G2503" s="101"/>
      <c r="H2503" s="29"/>
      <c r="I2503" s="102"/>
      <c r="J2503" s="29"/>
    </row>
    <row r="2504" spans="7:10" x14ac:dyDescent="0.3">
      <c r="G2504" s="101"/>
      <c r="H2504" s="29"/>
      <c r="I2504" s="102"/>
      <c r="J2504" s="29"/>
    </row>
    <row r="2505" spans="7:10" x14ac:dyDescent="0.3">
      <c r="G2505" s="101"/>
      <c r="H2505" s="29"/>
      <c r="I2505" s="102"/>
      <c r="J2505" s="29"/>
    </row>
    <row r="2506" spans="7:10" x14ac:dyDescent="0.3">
      <c r="G2506" s="101"/>
      <c r="H2506" s="29"/>
      <c r="I2506" s="102"/>
      <c r="J2506" s="29"/>
    </row>
    <row r="2507" spans="7:10" x14ac:dyDescent="0.3">
      <c r="G2507" s="101"/>
      <c r="H2507" s="29"/>
      <c r="I2507" s="102"/>
      <c r="J2507" s="29"/>
    </row>
    <row r="2508" spans="7:10" x14ac:dyDescent="0.3">
      <c r="G2508" s="101"/>
      <c r="H2508" s="29"/>
      <c r="I2508" s="102"/>
      <c r="J2508" s="29"/>
    </row>
    <row r="2509" spans="7:10" x14ac:dyDescent="0.3">
      <c r="G2509" s="101"/>
      <c r="H2509" s="29"/>
      <c r="I2509" s="102"/>
      <c r="J2509" s="29"/>
    </row>
    <row r="2510" spans="7:10" x14ac:dyDescent="0.3">
      <c r="G2510" s="101"/>
      <c r="H2510" s="29"/>
      <c r="I2510" s="102"/>
      <c r="J2510" s="29"/>
    </row>
    <row r="2511" spans="7:10" x14ac:dyDescent="0.3">
      <c r="G2511" s="101"/>
      <c r="H2511" s="29"/>
      <c r="I2511" s="102"/>
      <c r="J2511" s="29"/>
    </row>
    <row r="2512" spans="7:10" x14ac:dyDescent="0.3">
      <c r="G2512" s="101"/>
      <c r="H2512" s="29"/>
      <c r="I2512" s="102"/>
      <c r="J2512" s="29"/>
    </row>
    <row r="2513" spans="7:10" x14ac:dyDescent="0.3">
      <c r="G2513" s="101"/>
      <c r="H2513" s="29"/>
      <c r="I2513" s="102"/>
      <c r="J2513" s="29"/>
    </row>
    <row r="2514" spans="7:10" x14ac:dyDescent="0.3">
      <c r="G2514" s="101"/>
      <c r="H2514" s="29"/>
      <c r="I2514" s="102"/>
      <c r="J2514" s="29"/>
    </row>
    <row r="2515" spans="7:10" x14ac:dyDescent="0.3">
      <c r="G2515" s="101"/>
      <c r="H2515" s="29"/>
      <c r="I2515" s="102"/>
      <c r="J2515" s="29"/>
    </row>
    <row r="2516" spans="7:10" x14ac:dyDescent="0.3">
      <c r="G2516" s="101"/>
      <c r="H2516" s="29"/>
      <c r="I2516" s="102"/>
      <c r="J2516" s="29"/>
    </row>
    <row r="2517" spans="7:10" x14ac:dyDescent="0.3">
      <c r="G2517" s="101"/>
      <c r="H2517" s="29"/>
      <c r="I2517" s="102"/>
      <c r="J2517" s="29"/>
    </row>
    <row r="2518" spans="7:10" x14ac:dyDescent="0.3">
      <c r="G2518" s="101"/>
      <c r="H2518" s="29"/>
      <c r="I2518" s="102"/>
      <c r="J2518" s="29"/>
    </row>
    <row r="2519" spans="7:10" x14ac:dyDescent="0.3">
      <c r="G2519" s="101"/>
      <c r="H2519" s="29"/>
      <c r="I2519" s="102"/>
      <c r="J2519" s="29"/>
    </row>
    <row r="2520" spans="7:10" x14ac:dyDescent="0.3">
      <c r="H2520" s="29"/>
      <c r="I2520" s="102"/>
      <c r="J2520" s="29"/>
    </row>
    <row r="2521" spans="7:10" x14ac:dyDescent="0.3">
      <c r="H2521" s="29"/>
      <c r="I2521" s="102"/>
      <c r="J2521" s="29"/>
    </row>
    <row r="2522" spans="7:10" x14ac:dyDescent="0.3">
      <c r="H2522" s="29"/>
      <c r="I2522" s="102"/>
      <c r="J2522" s="29"/>
    </row>
    <row r="2523" spans="7:10" x14ac:dyDescent="0.3">
      <c r="J2523" s="101"/>
    </row>
    <row r="2524" spans="7:10" x14ac:dyDescent="0.3">
      <c r="J2524" s="101"/>
    </row>
    <row r="2525" spans="7:10" x14ac:dyDescent="0.3">
      <c r="J2525" s="101"/>
    </row>
    <row r="2526" spans="7:10" x14ac:dyDescent="0.3">
      <c r="J2526" s="101"/>
    </row>
    <row r="2527" spans="7:10" x14ac:dyDescent="0.3">
      <c r="J2527" s="101"/>
    </row>
    <row r="2528" spans="7:10" x14ac:dyDescent="0.3">
      <c r="J2528" s="101"/>
    </row>
    <row r="2529" spans="10:10" x14ac:dyDescent="0.3">
      <c r="J2529" s="101"/>
    </row>
    <row r="2530" spans="10:10" x14ac:dyDescent="0.3">
      <c r="J2530" s="101"/>
    </row>
    <row r="2531" spans="10:10" x14ac:dyDescent="0.3">
      <c r="J2531" s="101"/>
    </row>
    <row r="2532" spans="10:10" x14ac:dyDescent="0.3">
      <c r="J2532" s="101"/>
    </row>
    <row r="2533" spans="10:10" x14ac:dyDescent="0.3">
      <c r="J2533" s="101"/>
    </row>
    <row r="2534" spans="10:10" x14ac:dyDescent="0.3">
      <c r="J2534" s="101"/>
    </row>
    <row r="2535" spans="10:10" x14ac:dyDescent="0.3">
      <c r="J2535" s="101"/>
    </row>
    <row r="2536" spans="10:10" x14ac:dyDescent="0.3">
      <c r="J2536" s="101"/>
    </row>
    <row r="2537" spans="10:10" x14ac:dyDescent="0.3">
      <c r="J2537" s="101"/>
    </row>
    <row r="2538" spans="10:10" x14ac:dyDescent="0.3">
      <c r="J2538" s="101"/>
    </row>
    <row r="2539" spans="10:10" x14ac:dyDescent="0.3">
      <c r="J2539" s="101"/>
    </row>
    <row r="2540" spans="10:10" x14ac:dyDescent="0.3">
      <c r="J2540" s="101"/>
    </row>
    <row r="2541" spans="10:10" x14ac:dyDescent="0.3">
      <c r="J2541" s="101"/>
    </row>
    <row r="2542" spans="10:10" x14ac:dyDescent="0.3">
      <c r="J2542" s="101"/>
    </row>
    <row r="2543" spans="10:10" x14ac:dyDescent="0.3">
      <c r="J2543" s="101"/>
    </row>
    <row r="2544" spans="10:10" x14ac:dyDescent="0.3">
      <c r="J2544" s="101"/>
    </row>
    <row r="2545" spans="10:10" x14ac:dyDescent="0.3">
      <c r="J2545" s="101"/>
    </row>
    <row r="2546" spans="10:10" x14ac:dyDescent="0.3">
      <c r="J2546" s="101"/>
    </row>
    <row r="2547" spans="10:10" x14ac:dyDescent="0.3">
      <c r="J2547" s="101"/>
    </row>
    <row r="2548" spans="10:10" x14ac:dyDescent="0.3">
      <c r="J2548" s="101"/>
    </row>
    <row r="2549" spans="10:10" x14ac:dyDescent="0.3">
      <c r="J2549" s="101"/>
    </row>
    <row r="2550" spans="10:10" x14ac:dyDescent="0.3">
      <c r="J2550" s="101"/>
    </row>
    <row r="2551" spans="10:10" x14ac:dyDescent="0.3">
      <c r="J2551" s="101"/>
    </row>
    <row r="2552" spans="10:10" x14ac:dyDescent="0.3">
      <c r="J2552" s="101"/>
    </row>
    <row r="2553" spans="10:10" x14ac:dyDescent="0.3">
      <c r="J2553" s="101"/>
    </row>
    <row r="2554" spans="10:10" x14ac:dyDescent="0.3">
      <c r="J2554" s="101"/>
    </row>
    <row r="2555" spans="10:10" x14ac:dyDescent="0.3">
      <c r="J2555" s="101"/>
    </row>
    <row r="2556" spans="10:10" x14ac:dyDescent="0.3">
      <c r="J2556" s="101"/>
    </row>
    <row r="2557" spans="10:10" x14ac:dyDescent="0.3">
      <c r="J2557" s="101"/>
    </row>
    <row r="2558" spans="10:10" x14ac:dyDescent="0.3">
      <c r="J2558" s="101"/>
    </row>
    <row r="2559" spans="10:10" x14ac:dyDescent="0.3">
      <c r="J2559" s="101"/>
    </row>
    <row r="2560" spans="10:10" x14ac:dyDescent="0.3">
      <c r="J2560" s="101"/>
    </row>
    <row r="2561" spans="10:10" x14ac:dyDescent="0.3">
      <c r="J2561" s="101"/>
    </row>
    <row r="2562" spans="10:10" x14ac:dyDescent="0.3">
      <c r="J2562" s="101"/>
    </row>
    <row r="2563" spans="10:10" x14ac:dyDescent="0.3">
      <c r="J2563" s="101"/>
    </row>
    <row r="2564" spans="10:10" x14ac:dyDescent="0.3">
      <c r="J2564" s="101"/>
    </row>
    <row r="2565" spans="10:10" x14ac:dyDescent="0.3">
      <c r="J2565" s="101"/>
    </row>
    <row r="2566" spans="10:10" x14ac:dyDescent="0.3">
      <c r="J2566" s="101"/>
    </row>
    <row r="2567" spans="10:10" x14ac:dyDescent="0.3">
      <c r="J2567" s="101"/>
    </row>
    <row r="2568" spans="10:10" x14ac:dyDescent="0.3">
      <c r="J2568" s="101"/>
    </row>
    <row r="2569" spans="10:10" x14ac:dyDescent="0.3">
      <c r="J2569" s="101"/>
    </row>
    <row r="2570" spans="10:10" x14ac:dyDescent="0.3">
      <c r="J2570" s="101"/>
    </row>
    <row r="2571" spans="10:10" x14ac:dyDescent="0.3">
      <c r="J2571" s="101"/>
    </row>
    <row r="2572" spans="10:10" x14ac:dyDescent="0.3">
      <c r="J2572" s="101"/>
    </row>
    <row r="2573" spans="10:10" x14ac:dyDescent="0.3">
      <c r="J2573" s="101"/>
    </row>
    <row r="2574" spans="10:10" x14ac:dyDescent="0.3">
      <c r="J2574" s="101"/>
    </row>
    <row r="2575" spans="10:10" x14ac:dyDescent="0.3">
      <c r="J2575" s="101"/>
    </row>
    <row r="2576" spans="10:10" x14ac:dyDescent="0.3">
      <c r="J2576" s="101"/>
    </row>
    <row r="2577" spans="10:10" x14ac:dyDescent="0.3">
      <c r="J2577" s="101"/>
    </row>
    <row r="2578" spans="10:10" x14ac:dyDescent="0.3">
      <c r="J2578" s="101"/>
    </row>
    <row r="2579" spans="10:10" x14ac:dyDescent="0.3">
      <c r="J2579" s="101"/>
    </row>
    <row r="2580" spans="10:10" x14ac:dyDescent="0.3">
      <c r="J2580" s="101"/>
    </row>
    <row r="2581" spans="10:10" x14ac:dyDescent="0.3">
      <c r="J2581" s="101"/>
    </row>
    <row r="2582" spans="10:10" x14ac:dyDescent="0.3">
      <c r="J2582" s="101"/>
    </row>
    <row r="2583" spans="10:10" x14ac:dyDescent="0.3">
      <c r="J2583" s="101"/>
    </row>
    <row r="2584" spans="10:10" x14ac:dyDescent="0.3">
      <c r="J2584" s="101"/>
    </row>
    <row r="2585" spans="10:10" x14ac:dyDescent="0.3">
      <c r="J2585" s="101"/>
    </row>
    <row r="2586" spans="10:10" x14ac:dyDescent="0.3">
      <c r="J2586" s="101"/>
    </row>
    <row r="2587" spans="10:10" x14ac:dyDescent="0.3">
      <c r="J2587" s="101"/>
    </row>
    <row r="2588" spans="10:10" x14ac:dyDescent="0.3">
      <c r="J2588" s="101"/>
    </row>
    <row r="2589" spans="10:10" x14ac:dyDescent="0.3">
      <c r="J2589" s="101"/>
    </row>
    <row r="2590" spans="10:10" x14ac:dyDescent="0.3">
      <c r="J2590" s="101"/>
    </row>
    <row r="2591" spans="10:10" x14ac:dyDescent="0.3">
      <c r="J2591" s="101"/>
    </row>
    <row r="2592" spans="10:10" x14ac:dyDescent="0.3">
      <c r="J2592" s="101"/>
    </row>
    <row r="2593" spans="10:10" x14ac:dyDescent="0.3">
      <c r="J2593" s="101"/>
    </row>
    <row r="2594" spans="10:10" x14ac:dyDescent="0.3">
      <c r="J2594" s="101"/>
    </row>
    <row r="2595" spans="10:10" x14ac:dyDescent="0.3">
      <c r="J2595" s="101"/>
    </row>
    <row r="2596" spans="10:10" x14ac:dyDescent="0.3">
      <c r="J2596" s="101"/>
    </row>
    <row r="2597" spans="10:10" x14ac:dyDescent="0.3">
      <c r="J2597" s="101"/>
    </row>
    <row r="2598" spans="10:10" x14ac:dyDescent="0.3">
      <c r="J2598" s="101"/>
    </row>
    <row r="2599" spans="10:10" x14ac:dyDescent="0.3">
      <c r="J2599" s="101"/>
    </row>
    <row r="2600" spans="10:10" x14ac:dyDescent="0.3">
      <c r="J2600" s="101"/>
    </row>
    <row r="2601" spans="10:10" x14ac:dyDescent="0.3">
      <c r="J2601" s="101"/>
    </row>
    <row r="2602" spans="10:10" x14ac:dyDescent="0.3">
      <c r="J2602" s="101"/>
    </row>
    <row r="2603" spans="10:10" x14ac:dyDescent="0.3">
      <c r="J2603" s="101"/>
    </row>
    <row r="2604" spans="10:10" x14ac:dyDescent="0.3">
      <c r="J2604" s="101"/>
    </row>
    <row r="2605" spans="10:10" x14ac:dyDescent="0.3">
      <c r="J2605" s="101"/>
    </row>
    <row r="2606" spans="10:10" x14ac:dyDescent="0.3">
      <c r="J2606" s="101"/>
    </row>
    <row r="2607" spans="10:10" x14ac:dyDescent="0.3">
      <c r="J2607" s="101"/>
    </row>
    <row r="2608" spans="10:10" x14ac:dyDescent="0.3">
      <c r="J2608" s="101"/>
    </row>
    <row r="2609" spans="10:10" x14ac:dyDescent="0.3">
      <c r="J2609" s="101"/>
    </row>
    <row r="2610" spans="10:10" x14ac:dyDescent="0.3">
      <c r="J2610" s="101"/>
    </row>
    <row r="2611" spans="10:10" x14ac:dyDescent="0.3">
      <c r="J2611" s="101"/>
    </row>
    <row r="2612" spans="10:10" x14ac:dyDescent="0.3">
      <c r="J2612" s="101"/>
    </row>
    <row r="2613" spans="10:10" x14ac:dyDescent="0.3">
      <c r="J2613" s="101"/>
    </row>
    <row r="2614" spans="10:10" x14ac:dyDescent="0.3">
      <c r="J2614" s="101"/>
    </row>
    <row r="2615" spans="10:10" x14ac:dyDescent="0.3">
      <c r="J2615" s="101"/>
    </row>
    <row r="2616" spans="10:10" x14ac:dyDescent="0.3">
      <c r="J2616" s="101"/>
    </row>
    <row r="2617" spans="10:10" x14ac:dyDescent="0.3">
      <c r="J2617" s="101"/>
    </row>
    <row r="2618" spans="10:10" x14ac:dyDescent="0.3">
      <c r="J2618" s="101"/>
    </row>
    <row r="2619" spans="10:10" x14ac:dyDescent="0.3">
      <c r="J2619" s="101"/>
    </row>
    <row r="2620" spans="10:10" x14ac:dyDescent="0.3">
      <c r="J2620" s="101"/>
    </row>
    <row r="2621" spans="10:10" x14ac:dyDescent="0.3">
      <c r="J2621" s="101"/>
    </row>
    <row r="2622" spans="10:10" x14ac:dyDescent="0.3">
      <c r="J2622" s="101"/>
    </row>
    <row r="2623" spans="10:10" x14ac:dyDescent="0.3">
      <c r="J2623" s="101"/>
    </row>
    <row r="2624" spans="10:10" x14ac:dyDescent="0.3">
      <c r="J2624" s="101"/>
    </row>
    <row r="2625" spans="10:10" x14ac:dyDescent="0.3">
      <c r="J2625" s="101"/>
    </row>
    <row r="2626" spans="10:10" x14ac:dyDescent="0.3">
      <c r="J2626" s="101"/>
    </row>
    <row r="2627" spans="10:10" x14ac:dyDescent="0.3">
      <c r="J2627" s="101"/>
    </row>
    <row r="2628" spans="10:10" x14ac:dyDescent="0.3">
      <c r="J2628" s="101"/>
    </row>
    <row r="2629" spans="10:10" x14ac:dyDescent="0.3">
      <c r="J2629" s="101"/>
    </row>
    <row r="2630" spans="10:10" x14ac:dyDescent="0.3">
      <c r="J2630" s="101"/>
    </row>
    <row r="2631" spans="10:10" x14ac:dyDescent="0.3">
      <c r="J2631" s="101"/>
    </row>
    <row r="2632" spans="10:10" x14ac:dyDescent="0.3">
      <c r="J2632" s="101"/>
    </row>
    <row r="2633" spans="10:10" x14ac:dyDescent="0.3">
      <c r="J2633" s="101"/>
    </row>
    <row r="2634" spans="10:10" x14ac:dyDescent="0.3">
      <c r="J2634" s="101"/>
    </row>
    <row r="2635" spans="10:10" x14ac:dyDescent="0.3">
      <c r="J2635" s="101"/>
    </row>
    <row r="2636" spans="10:10" x14ac:dyDescent="0.3">
      <c r="J2636" s="101"/>
    </row>
    <row r="2637" spans="10:10" x14ac:dyDescent="0.3">
      <c r="J2637" s="101"/>
    </row>
    <row r="2638" spans="10:10" x14ac:dyDescent="0.3">
      <c r="J2638" s="101"/>
    </row>
    <row r="2639" spans="10:10" x14ac:dyDescent="0.3">
      <c r="J2639" s="101"/>
    </row>
    <row r="2640" spans="10:10" x14ac:dyDescent="0.3">
      <c r="J2640" s="101"/>
    </row>
    <row r="2641" spans="10:10" x14ac:dyDescent="0.3">
      <c r="J2641" s="101"/>
    </row>
    <row r="2642" spans="10:10" x14ac:dyDescent="0.3">
      <c r="J2642" s="101"/>
    </row>
    <row r="2643" spans="10:10" x14ac:dyDescent="0.3">
      <c r="J2643" s="101"/>
    </row>
    <row r="2644" spans="10:10" x14ac:dyDescent="0.3">
      <c r="J2644" s="101"/>
    </row>
    <row r="2645" spans="10:10" x14ac:dyDescent="0.3">
      <c r="J2645" s="101"/>
    </row>
    <row r="2646" spans="10:10" x14ac:dyDescent="0.3">
      <c r="J2646" s="101"/>
    </row>
    <row r="2647" spans="10:10" x14ac:dyDescent="0.3">
      <c r="J2647" s="101"/>
    </row>
    <row r="2648" spans="10:10" x14ac:dyDescent="0.3">
      <c r="J2648" s="101"/>
    </row>
    <row r="2649" spans="10:10" x14ac:dyDescent="0.3">
      <c r="J2649" s="101"/>
    </row>
    <row r="2650" spans="10:10" x14ac:dyDescent="0.3">
      <c r="J2650" s="101"/>
    </row>
    <row r="2651" spans="10:10" x14ac:dyDescent="0.3">
      <c r="J2651" s="101"/>
    </row>
    <row r="2652" spans="10:10" x14ac:dyDescent="0.3">
      <c r="J2652" s="101"/>
    </row>
    <row r="2653" spans="10:10" x14ac:dyDescent="0.3">
      <c r="J2653" s="101"/>
    </row>
    <row r="2654" spans="10:10" x14ac:dyDescent="0.3">
      <c r="J2654" s="101"/>
    </row>
    <row r="2655" spans="10:10" x14ac:dyDescent="0.3">
      <c r="J2655" s="101"/>
    </row>
    <row r="2656" spans="10:10" x14ac:dyDescent="0.3">
      <c r="J2656" s="101"/>
    </row>
    <row r="2657" spans="10:10" x14ac:dyDescent="0.3">
      <c r="J2657" s="101"/>
    </row>
    <row r="2658" spans="10:10" x14ac:dyDescent="0.3">
      <c r="J2658" s="101"/>
    </row>
    <row r="2659" spans="10:10" x14ac:dyDescent="0.3">
      <c r="J2659" s="101"/>
    </row>
    <row r="2660" spans="10:10" x14ac:dyDescent="0.3">
      <c r="J2660" s="101"/>
    </row>
    <row r="2661" spans="10:10" x14ac:dyDescent="0.3">
      <c r="J2661" s="101"/>
    </row>
    <row r="2662" spans="10:10" x14ac:dyDescent="0.3">
      <c r="J2662" s="101"/>
    </row>
    <row r="2663" spans="10:10" x14ac:dyDescent="0.3">
      <c r="J2663" s="101"/>
    </row>
    <row r="2664" spans="10:10" x14ac:dyDescent="0.3">
      <c r="J2664" s="101"/>
    </row>
    <row r="2665" spans="10:10" x14ac:dyDescent="0.3">
      <c r="J2665" s="101"/>
    </row>
    <row r="2666" spans="10:10" x14ac:dyDescent="0.3">
      <c r="J2666" s="101"/>
    </row>
    <row r="2667" spans="10:10" x14ac:dyDescent="0.3">
      <c r="J2667" s="101"/>
    </row>
    <row r="2668" spans="10:10" x14ac:dyDescent="0.3">
      <c r="J2668" s="101"/>
    </row>
    <row r="2669" spans="10:10" x14ac:dyDescent="0.3">
      <c r="J2669" s="101"/>
    </row>
    <row r="2670" spans="10:10" x14ac:dyDescent="0.3">
      <c r="J2670" s="101"/>
    </row>
    <row r="2671" spans="10:10" x14ac:dyDescent="0.3">
      <c r="J2671" s="101"/>
    </row>
    <row r="2672" spans="10:10" x14ac:dyDescent="0.3">
      <c r="J2672" s="101"/>
    </row>
    <row r="2673" spans="10:10" x14ac:dyDescent="0.3">
      <c r="J2673" s="101"/>
    </row>
    <row r="2674" spans="10:10" x14ac:dyDescent="0.3">
      <c r="J2674" s="101"/>
    </row>
    <row r="2675" spans="10:10" x14ac:dyDescent="0.3">
      <c r="J2675" s="101"/>
    </row>
    <row r="2676" spans="10:10" x14ac:dyDescent="0.3">
      <c r="J2676" s="101"/>
    </row>
    <row r="2677" spans="10:10" x14ac:dyDescent="0.3">
      <c r="J2677" s="101"/>
    </row>
    <row r="2678" spans="10:10" x14ac:dyDescent="0.3">
      <c r="J2678" s="101"/>
    </row>
    <row r="2679" spans="10:10" x14ac:dyDescent="0.3">
      <c r="J2679" s="101"/>
    </row>
    <row r="2680" spans="10:10" x14ac:dyDescent="0.3">
      <c r="J2680" s="101"/>
    </row>
    <row r="2681" spans="10:10" x14ac:dyDescent="0.3">
      <c r="J2681" s="101"/>
    </row>
    <row r="2682" spans="10:10" x14ac:dyDescent="0.3">
      <c r="J2682" s="101"/>
    </row>
    <row r="2683" spans="10:10" x14ac:dyDescent="0.3">
      <c r="J2683" s="101"/>
    </row>
    <row r="2684" spans="10:10" x14ac:dyDescent="0.3">
      <c r="J2684" s="101"/>
    </row>
    <row r="2685" spans="10:10" x14ac:dyDescent="0.3">
      <c r="J2685" s="101"/>
    </row>
    <row r="2686" spans="10:10" x14ac:dyDescent="0.3">
      <c r="J2686" s="101"/>
    </row>
    <row r="2687" spans="10:10" x14ac:dyDescent="0.3">
      <c r="J2687" s="101"/>
    </row>
    <row r="2688" spans="10:10" x14ac:dyDescent="0.3">
      <c r="J2688" s="101"/>
    </row>
    <row r="2689" spans="10:10" x14ac:dyDescent="0.3">
      <c r="J2689" s="101"/>
    </row>
    <row r="2690" spans="10:10" x14ac:dyDescent="0.3">
      <c r="J2690" s="101"/>
    </row>
    <row r="2691" spans="10:10" x14ac:dyDescent="0.3">
      <c r="J2691" s="101"/>
    </row>
    <row r="2692" spans="10:10" x14ac:dyDescent="0.3">
      <c r="J2692" s="101"/>
    </row>
    <row r="2693" spans="10:10" x14ac:dyDescent="0.3">
      <c r="J2693" s="101"/>
    </row>
    <row r="2694" spans="10:10" x14ac:dyDescent="0.3">
      <c r="J2694" s="101"/>
    </row>
    <row r="2695" spans="10:10" x14ac:dyDescent="0.3">
      <c r="J2695" s="101"/>
    </row>
    <row r="2696" spans="10:10" x14ac:dyDescent="0.3">
      <c r="J2696" s="101"/>
    </row>
    <row r="2697" spans="10:10" x14ac:dyDescent="0.3">
      <c r="J2697" s="101"/>
    </row>
    <row r="2698" spans="10:10" x14ac:dyDescent="0.3">
      <c r="J2698" s="101"/>
    </row>
    <row r="2699" spans="10:10" x14ac:dyDescent="0.3">
      <c r="J2699" s="101"/>
    </row>
    <row r="2700" spans="10:10" x14ac:dyDescent="0.3">
      <c r="J2700" s="101"/>
    </row>
    <row r="2701" spans="10:10" x14ac:dyDescent="0.3">
      <c r="J2701" s="10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8001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3"/>
  <cols>
    <col min="2" max="2" width="12.44140625" customWidth="1"/>
    <col min="3" max="4" width="10.6640625" customWidth="1"/>
    <col min="5" max="5" width="14.33203125" customWidth="1"/>
    <col min="6" max="6" width="11.5546875" customWidth="1"/>
    <col min="9" max="9" width="13.6640625" customWidth="1"/>
    <col min="10" max="10" width="10.5546875" customWidth="1"/>
    <col min="11" max="11" width="11.33203125" customWidth="1"/>
    <col min="15" max="15" width="19.5546875" customWidth="1"/>
  </cols>
  <sheetData>
    <row r="1" spans="1:16" x14ac:dyDescent="0.3">
      <c r="A1" s="82" t="s">
        <v>41</v>
      </c>
      <c r="B1" s="82" t="s">
        <v>147</v>
      </c>
      <c r="C1" s="82" t="s">
        <v>133</v>
      </c>
      <c r="D1" s="82" t="s">
        <v>24</v>
      </c>
      <c r="E1" s="82" t="s">
        <v>131</v>
      </c>
      <c r="F1" s="82" t="s">
        <v>39</v>
      </c>
      <c r="G1" s="82" t="s">
        <v>132</v>
      </c>
      <c r="H1" s="82" t="s">
        <v>135</v>
      </c>
      <c r="I1" s="82" t="s">
        <v>134</v>
      </c>
      <c r="J1" s="82" t="s">
        <v>137</v>
      </c>
      <c r="K1" s="82" t="s">
        <v>139</v>
      </c>
      <c r="L1" s="82" t="s">
        <v>138</v>
      </c>
      <c r="M1" s="82" t="s">
        <v>35</v>
      </c>
      <c r="N1" s="82" t="s">
        <v>140</v>
      </c>
      <c r="O1" s="82" t="s">
        <v>136</v>
      </c>
      <c r="P1" s="82"/>
    </row>
    <row r="2" spans="1:16" x14ac:dyDescent="0.3">
      <c r="A2">
        <v>1</v>
      </c>
      <c r="B2">
        <v>1</v>
      </c>
      <c r="E2" s="105" t="e">
        <f>Sheet5!#REF!</f>
        <v>#REF!</v>
      </c>
      <c r="F2">
        <v>180</v>
      </c>
      <c r="H2">
        <v>0.08</v>
      </c>
      <c r="I2" s="105" t="e">
        <f>IF(E2 &gt; 0, E2/((1-(1/POWER((1+($H$2/12)),$F$2)))/($H$2/12)),0)</f>
        <v>#REF!</v>
      </c>
      <c r="J2" s="105" t="e">
        <f>E2*($H$2/12)</f>
        <v>#REF!</v>
      </c>
      <c r="K2" s="105" t="e">
        <f>I2-J2</f>
        <v>#REF!</v>
      </c>
      <c r="L2" s="105" t="e">
        <f>N2*(E2-K2)</f>
        <v>#REF!</v>
      </c>
      <c r="M2">
        <f>((A2:A101)/30) * 0.04</f>
        <v>1.3333333333333333E-3</v>
      </c>
      <c r="N2">
        <f>1-(POWER(1-M2,(1/12)))</f>
        <v>1.1117907024371654E-4</v>
      </c>
    </row>
    <row r="3" spans="1:16" x14ac:dyDescent="0.3">
      <c r="A3">
        <v>1</v>
      </c>
      <c r="B3">
        <v>1</v>
      </c>
      <c r="E3" s="105" t="e">
        <f>Sheet5!#REF!</f>
        <v>#REF!</v>
      </c>
      <c r="I3" s="105" t="e">
        <f t="shared" ref="I3:I66" si="0">IF(E3 &gt; 0, E3/((1-(1/POWER((1+($H$2/12)),$F$2)))/($H$2/12)),0)</f>
        <v>#REF!</v>
      </c>
      <c r="J3" s="105" t="e">
        <f t="shared" ref="J3:J66" si="1">E3*($H$2/12)</f>
        <v>#REF!</v>
      </c>
      <c r="K3" s="105" t="e">
        <f t="shared" ref="K3:K66" si="2">I3-J3</f>
        <v>#REF!</v>
      </c>
      <c r="L3" s="105" t="e">
        <f t="shared" ref="L3:L66" si="3">N3*(E3-K3)</f>
        <v>#REF!</v>
      </c>
      <c r="M3">
        <f t="shared" ref="M3:M66" si="4">((A3:A102)/30) * 0.04</f>
        <v>1.3333333333333333E-3</v>
      </c>
      <c r="N3">
        <f t="shared" ref="N3:N66" si="5">1-(POWER(1-M3,(1/12)))</f>
        <v>1.1117907024371654E-4</v>
      </c>
    </row>
    <row r="4" spans="1:16" x14ac:dyDescent="0.3">
      <c r="A4">
        <v>1</v>
      </c>
      <c r="B4">
        <v>1</v>
      </c>
      <c r="E4" s="105" t="e">
        <f>Sheet5!#REF!</f>
        <v>#REF!</v>
      </c>
      <c r="I4" s="105" t="e">
        <f t="shared" si="0"/>
        <v>#REF!</v>
      </c>
      <c r="J4" s="105" t="e">
        <f t="shared" si="1"/>
        <v>#REF!</v>
      </c>
      <c r="K4" s="105" t="e">
        <f t="shared" si="2"/>
        <v>#REF!</v>
      </c>
      <c r="L4" s="105" t="e">
        <f t="shared" si="3"/>
        <v>#REF!</v>
      </c>
      <c r="M4">
        <f t="shared" si="4"/>
        <v>1.3333333333333333E-3</v>
      </c>
      <c r="N4">
        <f t="shared" si="5"/>
        <v>1.1117907024371654E-4</v>
      </c>
    </row>
    <row r="5" spans="1:16" x14ac:dyDescent="0.3">
      <c r="A5">
        <v>1</v>
      </c>
      <c r="E5" s="105"/>
      <c r="I5" s="105">
        <f t="shared" si="0"/>
        <v>0</v>
      </c>
      <c r="J5" s="105">
        <f t="shared" si="1"/>
        <v>0</v>
      </c>
      <c r="K5" s="105">
        <f t="shared" si="2"/>
        <v>0</v>
      </c>
      <c r="L5" s="105">
        <f t="shared" si="3"/>
        <v>0</v>
      </c>
      <c r="M5">
        <f t="shared" si="4"/>
        <v>1.3333333333333333E-3</v>
      </c>
      <c r="N5">
        <f t="shared" si="5"/>
        <v>1.1117907024371654E-4</v>
      </c>
    </row>
    <row r="6" spans="1:16" x14ac:dyDescent="0.3">
      <c r="A6">
        <v>1</v>
      </c>
      <c r="E6" s="105"/>
      <c r="I6" s="105">
        <f t="shared" si="0"/>
        <v>0</v>
      </c>
      <c r="J6" s="105">
        <f t="shared" si="1"/>
        <v>0</v>
      </c>
      <c r="K6" s="105">
        <f t="shared" si="2"/>
        <v>0</v>
      </c>
      <c r="L6" s="105">
        <f t="shared" si="3"/>
        <v>0</v>
      </c>
      <c r="M6">
        <f t="shared" si="4"/>
        <v>1.3333333333333333E-3</v>
      </c>
      <c r="N6">
        <f t="shared" si="5"/>
        <v>1.1117907024371654E-4</v>
      </c>
    </row>
    <row r="7" spans="1:16" x14ac:dyDescent="0.3">
      <c r="A7">
        <v>1</v>
      </c>
      <c r="E7" s="105"/>
      <c r="I7" s="105">
        <f t="shared" si="0"/>
        <v>0</v>
      </c>
      <c r="J7" s="105">
        <f t="shared" si="1"/>
        <v>0</v>
      </c>
      <c r="K7" s="105">
        <f t="shared" si="2"/>
        <v>0</v>
      </c>
      <c r="L7" s="105">
        <f t="shared" si="3"/>
        <v>0</v>
      </c>
      <c r="M7">
        <f t="shared" si="4"/>
        <v>1.3333333333333333E-3</v>
      </c>
      <c r="N7">
        <f t="shared" si="5"/>
        <v>1.1117907024371654E-4</v>
      </c>
    </row>
    <row r="8" spans="1:16" x14ac:dyDescent="0.3">
      <c r="A8">
        <v>1</v>
      </c>
      <c r="E8" s="105"/>
      <c r="I8" s="105">
        <f t="shared" si="0"/>
        <v>0</v>
      </c>
      <c r="J8" s="105">
        <f t="shared" si="1"/>
        <v>0</v>
      </c>
      <c r="K8" s="105">
        <f t="shared" si="2"/>
        <v>0</v>
      </c>
      <c r="L8" s="105">
        <f t="shared" si="3"/>
        <v>0</v>
      </c>
      <c r="M8">
        <f t="shared" si="4"/>
        <v>1.3333333333333333E-3</v>
      </c>
      <c r="N8">
        <f t="shared" si="5"/>
        <v>1.1117907024371654E-4</v>
      </c>
    </row>
    <row r="9" spans="1:16" x14ac:dyDescent="0.3">
      <c r="A9">
        <v>1</v>
      </c>
      <c r="E9" s="105"/>
      <c r="I9" s="105">
        <f t="shared" si="0"/>
        <v>0</v>
      </c>
      <c r="J9" s="105">
        <f t="shared" si="1"/>
        <v>0</v>
      </c>
      <c r="K9" s="105">
        <f t="shared" si="2"/>
        <v>0</v>
      </c>
      <c r="L9" s="105">
        <f t="shared" si="3"/>
        <v>0</v>
      </c>
      <c r="M9">
        <f t="shared" si="4"/>
        <v>1.3333333333333333E-3</v>
      </c>
      <c r="N9">
        <f t="shared" si="5"/>
        <v>1.1117907024371654E-4</v>
      </c>
    </row>
    <row r="10" spans="1:16" x14ac:dyDescent="0.3">
      <c r="A10">
        <v>1</v>
      </c>
      <c r="E10" s="105"/>
      <c r="I10" s="105">
        <f t="shared" si="0"/>
        <v>0</v>
      </c>
      <c r="J10" s="105">
        <f t="shared" si="1"/>
        <v>0</v>
      </c>
      <c r="K10" s="105">
        <f t="shared" si="2"/>
        <v>0</v>
      </c>
      <c r="L10" s="105">
        <f t="shared" si="3"/>
        <v>0</v>
      </c>
      <c r="M10">
        <f t="shared" si="4"/>
        <v>1.3333333333333333E-3</v>
      </c>
      <c r="N10">
        <f t="shared" si="5"/>
        <v>1.1117907024371654E-4</v>
      </c>
    </row>
    <row r="11" spans="1:16" x14ac:dyDescent="0.3">
      <c r="A11">
        <v>1</v>
      </c>
      <c r="E11" s="105"/>
      <c r="I11" s="105">
        <f t="shared" si="0"/>
        <v>0</v>
      </c>
      <c r="J11" s="105">
        <f t="shared" si="1"/>
        <v>0</v>
      </c>
      <c r="K11" s="105">
        <f t="shared" si="2"/>
        <v>0</v>
      </c>
      <c r="L11" s="105">
        <f t="shared" si="3"/>
        <v>0</v>
      </c>
      <c r="M11">
        <f t="shared" si="4"/>
        <v>1.3333333333333333E-3</v>
      </c>
      <c r="N11">
        <f t="shared" si="5"/>
        <v>1.1117907024371654E-4</v>
      </c>
    </row>
    <row r="12" spans="1:16" x14ac:dyDescent="0.3">
      <c r="A12">
        <v>1</v>
      </c>
      <c r="E12" s="105"/>
      <c r="I12" s="105">
        <f t="shared" si="0"/>
        <v>0</v>
      </c>
      <c r="J12" s="105">
        <f t="shared" si="1"/>
        <v>0</v>
      </c>
      <c r="K12" s="105">
        <f t="shared" si="2"/>
        <v>0</v>
      </c>
      <c r="L12" s="105">
        <f t="shared" si="3"/>
        <v>0</v>
      </c>
      <c r="M12">
        <f t="shared" si="4"/>
        <v>1.3333333333333333E-3</v>
      </c>
      <c r="N12">
        <f t="shared" si="5"/>
        <v>1.1117907024371654E-4</v>
      </c>
    </row>
    <row r="13" spans="1:16" x14ac:dyDescent="0.3">
      <c r="A13">
        <v>1</v>
      </c>
      <c r="E13" s="105"/>
      <c r="I13" s="105">
        <f t="shared" si="0"/>
        <v>0</v>
      </c>
      <c r="J13" s="105">
        <f t="shared" si="1"/>
        <v>0</v>
      </c>
      <c r="K13" s="105">
        <f t="shared" si="2"/>
        <v>0</v>
      </c>
      <c r="L13" s="105">
        <f t="shared" si="3"/>
        <v>0</v>
      </c>
      <c r="M13">
        <f t="shared" si="4"/>
        <v>1.3333333333333333E-3</v>
      </c>
      <c r="N13">
        <f t="shared" si="5"/>
        <v>1.1117907024371654E-4</v>
      </c>
    </row>
    <row r="14" spans="1:16" x14ac:dyDescent="0.3">
      <c r="A14">
        <v>1</v>
      </c>
      <c r="E14" s="105"/>
      <c r="I14" s="105">
        <f t="shared" si="0"/>
        <v>0</v>
      </c>
      <c r="J14" s="105">
        <f t="shared" si="1"/>
        <v>0</v>
      </c>
      <c r="K14" s="105">
        <f t="shared" si="2"/>
        <v>0</v>
      </c>
      <c r="L14" s="105">
        <f t="shared" si="3"/>
        <v>0</v>
      </c>
      <c r="M14">
        <f t="shared" si="4"/>
        <v>1.3333333333333333E-3</v>
      </c>
      <c r="N14">
        <f t="shared" si="5"/>
        <v>1.1117907024371654E-4</v>
      </c>
    </row>
    <row r="15" spans="1:16" x14ac:dyDescent="0.3">
      <c r="A15">
        <v>1</v>
      </c>
      <c r="E15" s="105"/>
      <c r="I15" s="105">
        <f t="shared" si="0"/>
        <v>0</v>
      </c>
      <c r="J15" s="105">
        <f t="shared" si="1"/>
        <v>0</v>
      </c>
      <c r="K15" s="105">
        <f t="shared" si="2"/>
        <v>0</v>
      </c>
      <c r="L15" s="105">
        <f t="shared" si="3"/>
        <v>0</v>
      </c>
      <c r="M15">
        <f t="shared" si="4"/>
        <v>1.3333333333333333E-3</v>
      </c>
      <c r="N15">
        <f t="shared" si="5"/>
        <v>1.1117907024371654E-4</v>
      </c>
    </row>
    <row r="16" spans="1:16" x14ac:dyDescent="0.3">
      <c r="A16">
        <v>1</v>
      </c>
      <c r="E16" s="105"/>
      <c r="I16" s="105">
        <f t="shared" si="0"/>
        <v>0</v>
      </c>
      <c r="J16" s="105">
        <f t="shared" si="1"/>
        <v>0</v>
      </c>
      <c r="K16" s="105">
        <f t="shared" si="2"/>
        <v>0</v>
      </c>
      <c r="L16" s="105">
        <f t="shared" si="3"/>
        <v>0</v>
      </c>
      <c r="M16">
        <f t="shared" si="4"/>
        <v>1.3333333333333333E-3</v>
      </c>
      <c r="N16">
        <f t="shared" si="5"/>
        <v>1.1117907024371654E-4</v>
      </c>
    </row>
    <row r="17" spans="1:14" x14ac:dyDescent="0.3">
      <c r="A17">
        <v>1</v>
      </c>
      <c r="E17" s="105"/>
      <c r="I17" s="105">
        <f t="shared" si="0"/>
        <v>0</v>
      </c>
      <c r="J17" s="105">
        <f t="shared" si="1"/>
        <v>0</v>
      </c>
      <c r="K17" s="105">
        <f t="shared" si="2"/>
        <v>0</v>
      </c>
      <c r="L17" s="105">
        <f t="shared" si="3"/>
        <v>0</v>
      </c>
      <c r="M17">
        <f t="shared" si="4"/>
        <v>1.3333333333333333E-3</v>
      </c>
      <c r="N17">
        <f t="shared" si="5"/>
        <v>1.1117907024371654E-4</v>
      </c>
    </row>
    <row r="18" spans="1:14" x14ac:dyDescent="0.3">
      <c r="A18">
        <v>1</v>
      </c>
      <c r="E18" s="105"/>
      <c r="I18" s="105">
        <f t="shared" si="0"/>
        <v>0</v>
      </c>
      <c r="J18" s="105">
        <f t="shared" si="1"/>
        <v>0</v>
      </c>
      <c r="K18" s="105">
        <f t="shared" si="2"/>
        <v>0</v>
      </c>
      <c r="L18" s="105">
        <f t="shared" si="3"/>
        <v>0</v>
      </c>
      <c r="M18">
        <f t="shared" si="4"/>
        <v>1.3333333333333333E-3</v>
      </c>
      <c r="N18">
        <f t="shared" si="5"/>
        <v>1.1117907024371654E-4</v>
      </c>
    </row>
    <row r="19" spans="1:14" x14ac:dyDescent="0.3">
      <c r="A19">
        <v>1</v>
      </c>
      <c r="E19" s="105"/>
      <c r="I19" s="105">
        <f t="shared" si="0"/>
        <v>0</v>
      </c>
      <c r="J19" s="105">
        <f t="shared" si="1"/>
        <v>0</v>
      </c>
      <c r="K19" s="105">
        <f t="shared" si="2"/>
        <v>0</v>
      </c>
      <c r="L19" s="105">
        <f t="shared" si="3"/>
        <v>0</v>
      </c>
      <c r="M19">
        <f t="shared" si="4"/>
        <v>1.3333333333333333E-3</v>
      </c>
      <c r="N19">
        <f t="shared" si="5"/>
        <v>1.1117907024371654E-4</v>
      </c>
    </row>
    <row r="20" spans="1:14" x14ac:dyDescent="0.3">
      <c r="A20">
        <v>1</v>
      </c>
      <c r="E20" s="105"/>
      <c r="I20" s="105">
        <f t="shared" si="0"/>
        <v>0</v>
      </c>
      <c r="J20" s="105">
        <f t="shared" si="1"/>
        <v>0</v>
      </c>
      <c r="K20" s="105">
        <f t="shared" si="2"/>
        <v>0</v>
      </c>
      <c r="L20" s="105">
        <f t="shared" si="3"/>
        <v>0</v>
      </c>
      <c r="M20">
        <f t="shared" si="4"/>
        <v>1.3333333333333333E-3</v>
      </c>
      <c r="N20">
        <f t="shared" si="5"/>
        <v>1.1117907024371654E-4</v>
      </c>
    </row>
    <row r="21" spans="1:14" x14ac:dyDescent="0.3">
      <c r="A21">
        <v>1</v>
      </c>
      <c r="E21" s="105"/>
      <c r="I21" s="105">
        <f t="shared" si="0"/>
        <v>0</v>
      </c>
      <c r="J21" s="105">
        <f t="shared" si="1"/>
        <v>0</v>
      </c>
      <c r="K21" s="105">
        <f t="shared" si="2"/>
        <v>0</v>
      </c>
      <c r="L21" s="105">
        <f t="shared" si="3"/>
        <v>0</v>
      </c>
      <c r="M21">
        <f t="shared" si="4"/>
        <v>1.3333333333333333E-3</v>
      </c>
      <c r="N21">
        <f t="shared" si="5"/>
        <v>1.1117907024371654E-4</v>
      </c>
    </row>
    <row r="22" spans="1:14" x14ac:dyDescent="0.3">
      <c r="A22">
        <v>1</v>
      </c>
      <c r="E22" s="105"/>
      <c r="I22" s="105">
        <f t="shared" si="0"/>
        <v>0</v>
      </c>
      <c r="J22" s="105">
        <f t="shared" si="1"/>
        <v>0</v>
      </c>
      <c r="K22" s="105">
        <f t="shared" si="2"/>
        <v>0</v>
      </c>
      <c r="L22" s="105">
        <f t="shared" si="3"/>
        <v>0</v>
      </c>
      <c r="M22">
        <f t="shared" si="4"/>
        <v>1.3333333333333333E-3</v>
      </c>
      <c r="N22">
        <f t="shared" si="5"/>
        <v>1.1117907024371654E-4</v>
      </c>
    </row>
    <row r="23" spans="1:14" x14ac:dyDescent="0.3">
      <c r="A23">
        <v>1</v>
      </c>
      <c r="E23" s="105"/>
      <c r="I23" s="105">
        <f t="shared" si="0"/>
        <v>0</v>
      </c>
      <c r="J23" s="105">
        <f t="shared" si="1"/>
        <v>0</v>
      </c>
      <c r="K23" s="105">
        <f t="shared" si="2"/>
        <v>0</v>
      </c>
      <c r="L23" s="105">
        <f t="shared" si="3"/>
        <v>0</v>
      </c>
      <c r="M23">
        <f t="shared" si="4"/>
        <v>1.3333333333333333E-3</v>
      </c>
      <c r="N23">
        <f t="shared" si="5"/>
        <v>1.1117907024371654E-4</v>
      </c>
    </row>
    <row r="24" spans="1:14" x14ac:dyDescent="0.3">
      <c r="A24">
        <v>1</v>
      </c>
      <c r="E24" s="105"/>
      <c r="I24" s="105">
        <f t="shared" si="0"/>
        <v>0</v>
      </c>
      <c r="J24" s="105">
        <f t="shared" si="1"/>
        <v>0</v>
      </c>
      <c r="K24" s="105">
        <f t="shared" si="2"/>
        <v>0</v>
      </c>
      <c r="L24" s="105">
        <f t="shared" si="3"/>
        <v>0</v>
      </c>
      <c r="M24">
        <f t="shared" si="4"/>
        <v>1.3333333333333333E-3</v>
      </c>
      <c r="N24">
        <f t="shared" si="5"/>
        <v>1.1117907024371654E-4</v>
      </c>
    </row>
    <row r="25" spans="1:14" x14ac:dyDescent="0.3">
      <c r="A25">
        <v>1</v>
      </c>
      <c r="E25" s="105"/>
      <c r="I25" s="105">
        <f t="shared" si="0"/>
        <v>0</v>
      </c>
      <c r="J25" s="105">
        <f t="shared" si="1"/>
        <v>0</v>
      </c>
      <c r="K25" s="105">
        <f t="shared" si="2"/>
        <v>0</v>
      </c>
      <c r="L25" s="105">
        <f t="shared" si="3"/>
        <v>0</v>
      </c>
      <c r="M25">
        <f t="shared" si="4"/>
        <v>1.3333333333333333E-3</v>
      </c>
      <c r="N25">
        <f t="shared" si="5"/>
        <v>1.1117907024371654E-4</v>
      </c>
    </row>
    <row r="26" spans="1:14" x14ac:dyDescent="0.3">
      <c r="A26">
        <v>1</v>
      </c>
      <c r="E26" s="105"/>
      <c r="I26" s="105">
        <f t="shared" si="0"/>
        <v>0</v>
      </c>
      <c r="J26" s="105">
        <f t="shared" si="1"/>
        <v>0</v>
      </c>
      <c r="K26" s="105">
        <f t="shared" si="2"/>
        <v>0</v>
      </c>
      <c r="L26" s="105">
        <f t="shared" si="3"/>
        <v>0</v>
      </c>
      <c r="M26">
        <f t="shared" si="4"/>
        <v>1.3333333333333333E-3</v>
      </c>
      <c r="N26">
        <f t="shared" si="5"/>
        <v>1.1117907024371654E-4</v>
      </c>
    </row>
    <row r="27" spans="1:14" x14ac:dyDescent="0.3">
      <c r="A27">
        <v>1</v>
      </c>
      <c r="E27" s="105"/>
      <c r="I27" s="105">
        <f t="shared" si="0"/>
        <v>0</v>
      </c>
      <c r="J27" s="105">
        <f t="shared" si="1"/>
        <v>0</v>
      </c>
      <c r="K27" s="105">
        <f t="shared" si="2"/>
        <v>0</v>
      </c>
      <c r="L27" s="105">
        <f t="shared" si="3"/>
        <v>0</v>
      </c>
      <c r="M27">
        <f t="shared" si="4"/>
        <v>1.3333333333333333E-3</v>
      </c>
      <c r="N27">
        <f t="shared" si="5"/>
        <v>1.1117907024371654E-4</v>
      </c>
    </row>
    <row r="28" spans="1:14" x14ac:dyDescent="0.3">
      <c r="A28">
        <v>1</v>
      </c>
      <c r="E28" s="105"/>
      <c r="I28" s="105">
        <f t="shared" si="0"/>
        <v>0</v>
      </c>
      <c r="J28" s="105">
        <f t="shared" si="1"/>
        <v>0</v>
      </c>
      <c r="K28" s="105">
        <f t="shared" si="2"/>
        <v>0</v>
      </c>
      <c r="L28" s="105">
        <f t="shared" si="3"/>
        <v>0</v>
      </c>
      <c r="M28">
        <f t="shared" si="4"/>
        <v>1.3333333333333333E-3</v>
      </c>
      <c r="N28">
        <f t="shared" si="5"/>
        <v>1.1117907024371654E-4</v>
      </c>
    </row>
    <row r="29" spans="1:14" x14ac:dyDescent="0.3">
      <c r="A29">
        <v>1</v>
      </c>
      <c r="E29" s="105"/>
      <c r="I29" s="105">
        <f t="shared" si="0"/>
        <v>0</v>
      </c>
      <c r="J29" s="105">
        <f t="shared" si="1"/>
        <v>0</v>
      </c>
      <c r="K29" s="105">
        <f t="shared" si="2"/>
        <v>0</v>
      </c>
      <c r="L29" s="105">
        <f t="shared" si="3"/>
        <v>0</v>
      </c>
      <c r="M29">
        <f t="shared" si="4"/>
        <v>1.3333333333333333E-3</v>
      </c>
      <c r="N29">
        <f t="shared" si="5"/>
        <v>1.1117907024371654E-4</v>
      </c>
    </row>
    <row r="30" spans="1:14" x14ac:dyDescent="0.3">
      <c r="A30">
        <v>1</v>
      </c>
      <c r="E30" s="105"/>
      <c r="I30" s="105">
        <f t="shared" si="0"/>
        <v>0</v>
      </c>
      <c r="J30" s="105">
        <f t="shared" si="1"/>
        <v>0</v>
      </c>
      <c r="K30" s="105">
        <f t="shared" si="2"/>
        <v>0</v>
      </c>
      <c r="L30" s="105">
        <f t="shared" si="3"/>
        <v>0</v>
      </c>
      <c r="M30">
        <f t="shared" si="4"/>
        <v>1.3333333333333333E-3</v>
      </c>
      <c r="N30">
        <f t="shared" si="5"/>
        <v>1.1117907024371654E-4</v>
      </c>
    </row>
    <row r="31" spans="1:14" x14ac:dyDescent="0.3">
      <c r="A31">
        <v>1</v>
      </c>
      <c r="E31" s="105"/>
      <c r="I31" s="105">
        <f t="shared" si="0"/>
        <v>0</v>
      </c>
      <c r="J31" s="105">
        <f t="shared" si="1"/>
        <v>0</v>
      </c>
      <c r="K31" s="105">
        <f t="shared" si="2"/>
        <v>0</v>
      </c>
      <c r="L31" s="105">
        <f t="shared" si="3"/>
        <v>0</v>
      </c>
      <c r="M31">
        <f t="shared" si="4"/>
        <v>1.3333333333333333E-3</v>
      </c>
      <c r="N31">
        <f t="shared" si="5"/>
        <v>1.1117907024371654E-4</v>
      </c>
    </row>
    <row r="32" spans="1:14" x14ac:dyDescent="0.3">
      <c r="A32">
        <v>1</v>
      </c>
      <c r="E32" s="105"/>
      <c r="I32" s="105">
        <f t="shared" si="0"/>
        <v>0</v>
      </c>
      <c r="J32" s="105">
        <f t="shared" si="1"/>
        <v>0</v>
      </c>
      <c r="K32" s="105">
        <f t="shared" si="2"/>
        <v>0</v>
      </c>
      <c r="L32" s="105">
        <f t="shared" si="3"/>
        <v>0</v>
      </c>
      <c r="M32">
        <f t="shared" si="4"/>
        <v>1.3333333333333333E-3</v>
      </c>
      <c r="N32">
        <f t="shared" si="5"/>
        <v>1.1117907024371654E-4</v>
      </c>
    </row>
    <row r="33" spans="1:14" x14ac:dyDescent="0.3">
      <c r="A33">
        <v>1</v>
      </c>
      <c r="E33" s="105"/>
      <c r="I33" s="105">
        <f t="shared" si="0"/>
        <v>0</v>
      </c>
      <c r="J33" s="105">
        <f t="shared" si="1"/>
        <v>0</v>
      </c>
      <c r="K33" s="105">
        <f t="shared" si="2"/>
        <v>0</v>
      </c>
      <c r="L33" s="105">
        <f t="shared" si="3"/>
        <v>0</v>
      </c>
      <c r="M33">
        <f t="shared" si="4"/>
        <v>1.3333333333333333E-3</v>
      </c>
      <c r="N33">
        <f t="shared" si="5"/>
        <v>1.1117907024371654E-4</v>
      </c>
    </row>
    <row r="34" spans="1:14" x14ac:dyDescent="0.3">
      <c r="A34">
        <v>1</v>
      </c>
      <c r="E34" s="105"/>
      <c r="I34" s="105">
        <f t="shared" si="0"/>
        <v>0</v>
      </c>
      <c r="J34" s="105">
        <f t="shared" si="1"/>
        <v>0</v>
      </c>
      <c r="K34" s="105">
        <f t="shared" si="2"/>
        <v>0</v>
      </c>
      <c r="L34" s="105">
        <f t="shared" si="3"/>
        <v>0</v>
      </c>
      <c r="M34">
        <f t="shared" si="4"/>
        <v>1.3333333333333333E-3</v>
      </c>
      <c r="N34">
        <f t="shared" si="5"/>
        <v>1.1117907024371654E-4</v>
      </c>
    </row>
    <row r="35" spans="1:14" x14ac:dyDescent="0.3">
      <c r="A35">
        <v>1</v>
      </c>
      <c r="E35" s="105"/>
      <c r="I35" s="105">
        <f t="shared" si="0"/>
        <v>0</v>
      </c>
      <c r="J35" s="105">
        <f t="shared" si="1"/>
        <v>0</v>
      </c>
      <c r="K35" s="105">
        <f t="shared" si="2"/>
        <v>0</v>
      </c>
      <c r="L35" s="105">
        <f t="shared" si="3"/>
        <v>0</v>
      </c>
      <c r="M35">
        <f t="shared" si="4"/>
        <v>1.3333333333333333E-3</v>
      </c>
      <c r="N35">
        <f t="shared" si="5"/>
        <v>1.1117907024371654E-4</v>
      </c>
    </row>
    <row r="36" spans="1:14" x14ac:dyDescent="0.3">
      <c r="A36">
        <v>1</v>
      </c>
      <c r="E36" s="105"/>
      <c r="I36" s="105">
        <f t="shared" si="0"/>
        <v>0</v>
      </c>
      <c r="J36" s="105">
        <f t="shared" si="1"/>
        <v>0</v>
      </c>
      <c r="K36" s="105">
        <f t="shared" si="2"/>
        <v>0</v>
      </c>
      <c r="L36" s="105">
        <f t="shared" si="3"/>
        <v>0</v>
      </c>
      <c r="M36">
        <f t="shared" si="4"/>
        <v>1.3333333333333333E-3</v>
      </c>
      <c r="N36">
        <f t="shared" si="5"/>
        <v>1.1117907024371654E-4</v>
      </c>
    </row>
    <row r="37" spans="1:14" x14ac:dyDescent="0.3">
      <c r="A37">
        <v>1</v>
      </c>
      <c r="E37" s="105"/>
      <c r="I37" s="105">
        <f t="shared" si="0"/>
        <v>0</v>
      </c>
      <c r="J37" s="105">
        <f t="shared" si="1"/>
        <v>0</v>
      </c>
      <c r="K37" s="105">
        <f t="shared" si="2"/>
        <v>0</v>
      </c>
      <c r="L37" s="105">
        <f t="shared" si="3"/>
        <v>0</v>
      </c>
      <c r="M37">
        <f t="shared" si="4"/>
        <v>1.3333333333333333E-3</v>
      </c>
      <c r="N37">
        <f t="shared" si="5"/>
        <v>1.1117907024371654E-4</v>
      </c>
    </row>
    <row r="38" spans="1:14" x14ac:dyDescent="0.3">
      <c r="A38">
        <v>1</v>
      </c>
      <c r="E38" s="105"/>
      <c r="I38" s="105">
        <f t="shared" si="0"/>
        <v>0</v>
      </c>
      <c r="J38" s="105">
        <f t="shared" si="1"/>
        <v>0</v>
      </c>
      <c r="K38" s="105">
        <f t="shared" si="2"/>
        <v>0</v>
      </c>
      <c r="L38" s="105">
        <f t="shared" si="3"/>
        <v>0</v>
      </c>
      <c r="M38">
        <f t="shared" si="4"/>
        <v>1.3333333333333333E-3</v>
      </c>
      <c r="N38">
        <f t="shared" si="5"/>
        <v>1.1117907024371654E-4</v>
      </c>
    </row>
    <row r="39" spans="1:14" x14ac:dyDescent="0.3">
      <c r="A39">
        <v>1</v>
      </c>
      <c r="E39" s="105"/>
      <c r="I39" s="105">
        <f t="shared" si="0"/>
        <v>0</v>
      </c>
      <c r="J39" s="105">
        <f t="shared" si="1"/>
        <v>0</v>
      </c>
      <c r="K39" s="105">
        <f t="shared" si="2"/>
        <v>0</v>
      </c>
      <c r="L39" s="105">
        <f t="shared" si="3"/>
        <v>0</v>
      </c>
      <c r="M39">
        <f t="shared" si="4"/>
        <v>1.3333333333333333E-3</v>
      </c>
      <c r="N39">
        <f t="shared" si="5"/>
        <v>1.1117907024371654E-4</v>
      </c>
    </row>
    <row r="40" spans="1:14" x14ac:dyDescent="0.3">
      <c r="A40">
        <v>1</v>
      </c>
      <c r="E40" s="105"/>
      <c r="I40" s="105">
        <f t="shared" si="0"/>
        <v>0</v>
      </c>
      <c r="J40" s="105">
        <f t="shared" si="1"/>
        <v>0</v>
      </c>
      <c r="K40" s="105">
        <f t="shared" si="2"/>
        <v>0</v>
      </c>
      <c r="L40" s="105">
        <f t="shared" si="3"/>
        <v>0</v>
      </c>
      <c r="M40">
        <f t="shared" si="4"/>
        <v>1.3333333333333333E-3</v>
      </c>
      <c r="N40">
        <f t="shared" si="5"/>
        <v>1.1117907024371654E-4</v>
      </c>
    </row>
    <row r="41" spans="1:14" x14ac:dyDescent="0.3">
      <c r="A41">
        <v>1</v>
      </c>
      <c r="E41" s="105"/>
      <c r="I41" s="105">
        <f t="shared" si="0"/>
        <v>0</v>
      </c>
      <c r="J41" s="105">
        <f t="shared" si="1"/>
        <v>0</v>
      </c>
      <c r="K41" s="105">
        <f t="shared" si="2"/>
        <v>0</v>
      </c>
      <c r="L41" s="105">
        <f t="shared" si="3"/>
        <v>0</v>
      </c>
      <c r="M41">
        <f t="shared" si="4"/>
        <v>1.3333333333333333E-3</v>
      </c>
      <c r="N41">
        <f t="shared" si="5"/>
        <v>1.1117907024371654E-4</v>
      </c>
    </row>
    <row r="42" spans="1:14" x14ac:dyDescent="0.3">
      <c r="A42">
        <v>1</v>
      </c>
      <c r="E42" s="105"/>
      <c r="I42" s="105">
        <f t="shared" si="0"/>
        <v>0</v>
      </c>
      <c r="J42" s="105">
        <f t="shared" si="1"/>
        <v>0</v>
      </c>
      <c r="K42" s="105">
        <f t="shared" si="2"/>
        <v>0</v>
      </c>
      <c r="L42" s="105">
        <f t="shared" si="3"/>
        <v>0</v>
      </c>
      <c r="M42">
        <f t="shared" si="4"/>
        <v>1.3333333333333333E-3</v>
      </c>
      <c r="N42">
        <f t="shared" si="5"/>
        <v>1.1117907024371654E-4</v>
      </c>
    </row>
    <row r="43" spans="1:14" x14ac:dyDescent="0.3">
      <c r="A43">
        <v>1</v>
      </c>
      <c r="E43" s="105"/>
      <c r="I43" s="105">
        <f t="shared" si="0"/>
        <v>0</v>
      </c>
      <c r="J43" s="105">
        <f t="shared" si="1"/>
        <v>0</v>
      </c>
      <c r="K43" s="105">
        <f t="shared" si="2"/>
        <v>0</v>
      </c>
      <c r="L43" s="105">
        <f t="shared" si="3"/>
        <v>0</v>
      </c>
      <c r="M43">
        <f t="shared" si="4"/>
        <v>1.3333333333333333E-3</v>
      </c>
      <c r="N43">
        <f t="shared" si="5"/>
        <v>1.1117907024371654E-4</v>
      </c>
    </row>
    <row r="44" spans="1:14" x14ac:dyDescent="0.3">
      <c r="A44">
        <v>1</v>
      </c>
      <c r="E44" s="105"/>
      <c r="I44" s="105">
        <f t="shared" si="0"/>
        <v>0</v>
      </c>
      <c r="J44" s="105">
        <f t="shared" si="1"/>
        <v>0</v>
      </c>
      <c r="K44" s="105">
        <f t="shared" si="2"/>
        <v>0</v>
      </c>
      <c r="L44" s="105">
        <f t="shared" si="3"/>
        <v>0</v>
      </c>
      <c r="M44">
        <f t="shared" si="4"/>
        <v>1.3333333333333333E-3</v>
      </c>
      <c r="N44">
        <f t="shared" si="5"/>
        <v>1.1117907024371654E-4</v>
      </c>
    </row>
    <row r="45" spans="1:14" x14ac:dyDescent="0.3">
      <c r="A45">
        <v>1</v>
      </c>
      <c r="E45" s="105"/>
      <c r="I45" s="105">
        <f t="shared" si="0"/>
        <v>0</v>
      </c>
      <c r="J45" s="105">
        <f t="shared" si="1"/>
        <v>0</v>
      </c>
      <c r="K45" s="105">
        <f t="shared" si="2"/>
        <v>0</v>
      </c>
      <c r="L45" s="105">
        <f t="shared" si="3"/>
        <v>0</v>
      </c>
      <c r="M45">
        <f t="shared" si="4"/>
        <v>1.3333333333333333E-3</v>
      </c>
      <c r="N45">
        <f t="shared" si="5"/>
        <v>1.1117907024371654E-4</v>
      </c>
    </row>
    <row r="46" spans="1:14" x14ac:dyDescent="0.3">
      <c r="A46">
        <v>1</v>
      </c>
      <c r="E46" s="105"/>
      <c r="I46" s="105">
        <f t="shared" si="0"/>
        <v>0</v>
      </c>
      <c r="J46" s="105">
        <f t="shared" si="1"/>
        <v>0</v>
      </c>
      <c r="K46" s="105">
        <f t="shared" si="2"/>
        <v>0</v>
      </c>
      <c r="L46" s="105">
        <f t="shared" si="3"/>
        <v>0</v>
      </c>
      <c r="M46">
        <f t="shared" si="4"/>
        <v>1.3333333333333333E-3</v>
      </c>
      <c r="N46">
        <f t="shared" si="5"/>
        <v>1.1117907024371654E-4</v>
      </c>
    </row>
    <row r="47" spans="1:14" x14ac:dyDescent="0.3">
      <c r="A47">
        <v>1</v>
      </c>
      <c r="E47" s="105"/>
      <c r="I47" s="105">
        <f t="shared" si="0"/>
        <v>0</v>
      </c>
      <c r="J47" s="105">
        <f t="shared" si="1"/>
        <v>0</v>
      </c>
      <c r="K47" s="105">
        <f t="shared" si="2"/>
        <v>0</v>
      </c>
      <c r="L47" s="105">
        <f t="shared" si="3"/>
        <v>0</v>
      </c>
      <c r="M47">
        <f t="shared" si="4"/>
        <v>1.3333333333333333E-3</v>
      </c>
      <c r="N47">
        <f t="shared" si="5"/>
        <v>1.1117907024371654E-4</v>
      </c>
    </row>
    <row r="48" spans="1:14" x14ac:dyDescent="0.3">
      <c r="A48">
        <v>1</v>
      </c>
      <c r="E48" s="105"/>
      <c r="I48" s="105">
        <f t="shared" si="0"/>
        <v>0</v>
      </c>
      <c r="J48" s="105">
        <f t="shared" si="1"/>
        <v>0</v>
      </c>
      <c r="K48" s="105">
        <f t="shared" si="2"/>
        <v>0</v>
      </c>
      <c r="L48" s="105">
        <f t="shared" si="3"/>
        <v>0</v>
      </c>
      <c r="M48">
        <f t="shared" si="4"/>
        <v>1.3333333333333333E-3</v>
      </c>
      <c r="N48">
        <f t="shared" si="5"/>
        <v>1.1117907024371654E-4</v>
      </c>
    </row>
    <row r="49" spans="1:14" x14ac:dyDescent="0.3">
      <c r="A49">
        <v>1</v>
      </c>
      <c r="E49" s="105"/>
      <c r="I49" s="105">
        <f t="shared" si="0"/>
        <v>0</v>
      </c>
      <c r="J49" s="105">
        <f t="shared" si="1"/>
        <v>0</v>
      </c>
      <c r="K49" s="105">
        <f t="shared" si="2"/>
        <v>0</v>
      </c>
      <c r="L49" s="105">
        <f t="shared" si="3"/>
        <v>0</v>
      </c>
      <c r="M49">
        <f t="shared" si="4"/>
        <v>1.3333333333333333E-3</v>
      </c>
      <c r="N49">
        <f t="shared" si="5"/>
        <v>1.1117907024371654E-4</v>
      </c>
    </row>
    <row r="50" spans="1:14" x14ac:dyDescent="0.3">
      <c r="A50">
        <v>1</v>
      </c>
      <c r="E50" s="105"/>
      <c r="I50" s="105">
        <f t="shared" si="0"/>
        <v>0</v>
      </c>
      <c r="J50" s="105">
        <f t="shared" si="1"/>
        <v>0</v>
      </c>
      <c r="K50" s="105">
        <f t="shared" si="2"/>
        <v>0</v>
      </c>
      <c r="L50" s="105">
        <f t="shared" si="3"/>
        <v>0</v>
      </c>
      <c r="M50">
        <f t="shared" si="4"/>
        <v>1.3333333333333333E-3</v>
      </c>
      <c r="N50">
        <f t="shared" si="5"/>
        <v>1.1117907024371654E-4</v>
      </c>
    </row>
    <row r="51" spans="1:14" x14ac:dyDescent="0.3">
      <c r="A51">
        <v>1</v>
      </c>
      <c r="E51" s="105"/>
      <c r="I51" s="105">
        <f t="shared" si="0"/>
        <v>0</v>
      </c>
      <c r="J51" s="105">
        <f t="shared" si="1"/>
        <v>0</v>
      </c>
      <c r="K51" s="105">
        <f t="shared" si="2"/>
        <v>0</v>
      </c>
      <c r="L51" s="105">
        <f t="shared" si="3"/>
        <v>0</v>
      </c>
      <c r="M51">
        <f t="shared" si="4"/>
        <v>1.3333333333333333E-3</v>
      </c>
      <c r="N51">
        <f t="shared" si="5"/>
        <v>1.1117907024371654E-4</v>
      </c>
    </row>
    <row r="52" spans="1:14" x14ac:dyDescent="0.3">
      <c r="A52">
        <v>1</v>
      </c>
      <c r="E52" s="105"/>
      <c r="I52" s="105">
        <f t="shared" si="0"/>
        <v>0</v>
      </c>
      <c r="J52" s="105">
        <f t="shared" si="1"/>
        <v>0</v>
      </c>
      <c r="K52" s="105">
        <f t="shared" si="2"/>
        <v>0</v>
      </c>
      <c r="L52" s="105">
        <f t="shared" si="3"/>
        <v>0</v>
      </c>
      <c r="M52">
        <f t="shared" si="4"/>
        <v>1.3333333333333333E-3</v>
      </c>
      <c r="N52">
        <f t="shared" si="5"/>
        <v>1.1117907024371654E-4</v>
      </c>
    </row>
    <row r="53" spans="1:14" x14ac:dyDescent="0.3">
      <c r="A53">
        <v>1</v>
      </c>
      <c r="E53" s="105"/>
      <c r="I53" s="105">
        <f t="shared" si="0"/>
        <v>0</v>
      </c>
      <c r="J53" s="105">
        <f t="shared" si="1"/>
        <v>0</v>
      </c>
      <c r="K53" s="105">
        <f t="shared" si="2"/>
        <v>0</v>
      </c>
      <c r="L53" s="105">
        <f t="shared" si="3"/>
        <v>0</v>
      </c>
      <c r="M53">
        <f t="shared" si="4"/>
        <v>1.3333333333333333E-3</v>
      </c>
      <c r="N53">
        <f t="shared" si="5"/>
        <v>1.1117907024371654E-4</v>
      </c>
    </row>
    <row r="54" spans="1:14" x14ac:dyDescent="0.3">
      <c r="A54">
        <v>1</v>
      </c>
      <c r="E54" s="105"/>
      <c r="I54" s="105">
        <f t="shared" si="0"/>
        <v>0</v>
      </c>
      <c r="J54" s="105">
        <f t="shared" si="1"/>
        <v>0</v>
      </c>
      <c r="K54" s="105">
        <f t="shared" si="2"/>
        <v>0</v>
      </c>
      <c r="L54" s="105">
        <f t="shared" si="3"/>
        <v>0</v>
      </c>
      <c r="M54">
        <f t="shared" si="4"/>
        <v>1.3333333333333333E-3</v>
      </c>
      <c r="N54">
        <f t="shared" si="5"/>
        <v>1.1117907024371654E-4</v>
      </c>
    </row>
    <row r="55" spans="1:14" x14ac:dyDescent="0.3">
      <c r="A55">
        <v>1</v>
      </c>
      <c r="E55" s="105"/>
      <c r="I55" s="105">
        <f t="shared" si="0"/>
        <v>0</v>
      </c>
      <c r="J55" s="105">
        <f t="shared" si="1"/>
        <v>0</v>
      </c>
      <c r="K55" s="105">
        <f t="shared" si="2"/>
        <v>0</v>
      </c>
      <c r="L55" s="105">
        <f t="shared" si="3"/>
        <v>0</v>
      </c>
      <c r="M55">
        <f t="shared" si="4"/>
        <v>1.3333333333333333E-3</v>
      </c>
      <c r="N55">
        <f t="shared" si="5"/>
        <v>1.1117907024371654E-4</v>
      </c>
    </row>
    <row r="56" spans="1:14" x14ac:dyDescent="0.3">
      <c r="A56">
        <v>1</v>
      </c>
      <c r="E56" s="105"/>
      <c r="I56" s="105">
        <f t="shared" si="0"/>
        <v>0</v>
      </c>
      <c r="J56" s="105">
        <f t="shared" si="1"/>
        <v>0</v>
      </c>
      <c r="K56" s="105">
        <f t="shared" si="2"/>
        <v>0</v>
      </c>
      <c r="L56" s="105">
        <f t="shared" si="3"/>
        <v>0</v>
      </c>
      <c r="M56">
        <f t="shared" si="4"/>
        <v>1.3333333333333333E-3</v>
      </c>
      <c r="N56">
        <f t="shared" si="5"/>
        <v>1.1117907024371654E-4</v>
      </c>
    </row>
    <row r="57" spans="1:14" x14ac:dyDescent="0.3">
      <c r="A57">
        <v>1</v>
      </c>
      <c r="E57" s="105"/>
      <c r="I57" s="105">
        <f t="shared" si="0"/>
        <v>0</v>
      </c>
      <c r="J57" s="105">
        <f t="shared" si="1"/>
        <v>0</v>
      </c>
      <c r="K57" s="105">
        <f t="shared" si="2"/>
        <v>0</v>
      </c>
      <c r="L57" s="105">
        <f t="shared" si="3"/>
        <v>0</v>
      </c>
      <c r="M57">
        <f t="shared" si="4"/>
        <v>1.3333333333333333E-3</v>
      </c>
      <c r="N57">
        <f t="shared" si="5"/>
        <v>1.1117907024371654E-4</v>
      </c>
    </row>
    <row r="58" spans="1:14" x14ac:dyDescent="0.3">
      <c r="A58">
        <v>1</v>
      </c>
      <c r="E58" s="105"/>
      <c r="I58" s="105">
        <f t="shared" si="0"/>
        <v>0</v>
      </c>
      <c r="J58" s="105">
        <f t="shared" si="1"/>
        <v>0</v>
      </c>
      <c r="K58" s="105">
        <f t="shared" si="2"/>
        <v>0</v>
      </c>
      <c r="L58" s="105">
        <f t="shared" si="3"/>
        <v>0</v>
      </c>
      <c r="M58">
        <f t="shared" si="4"/>
        <v>1.3333333333333333E-3</v>
      </c>
      <c r="N58">
        <f t="shared" si="5"/>
        <v>1.1117907024371654E-4</v>
      </c>
    </row>
    <row r="59" spans="1:14" x14ac:dyDescent="0.3">
      <c r="A59">
        <v>1</v>
      </c>
      <c r="E59" s="105"/>
      <c r="I59" s="105">
        <f t="shared" si="0"/>
        <v>0</v>
      </c>
      <c r="J59" s="105">
        <f t="shared" si="1"/>
        <v>0</v>
      </c>
      <c r="K59" s="105">
        <f t="shared" si="2"/>
        <v>0</v>
      </c>
      <c r="L59" s="105">
        <f t="shared" si="3"/>
        <v>0</v>
      </c>
      <c r="M59">
        <f t="shared" si="4"/>
        <v>1.3333333333333333E-3</v>
      </c>
      <c r="N59">
        <f t="shared" si="5"/>
        <v>1.1117907024371654E-4</v>
      </c>
    </row>
    <row r="60" spans="1:14" x14ac:dyDescent="0.3">
      <c r="A60">
        <v>1</v>
      </c>
      <c r="E60" s="105"/>
      <c r="I60" s="105">
        <f t="shared" si="0"/>
        <v>0</v>
      </c>
      <c r="J60" s="105">
        <f t="shared" si="1"/>
        <v>0</v>
      </c>
      <c r="K60" s="105">
        <f t="shared" si="2"/>
        <v>0</v>
      </c>
      <c r="L60" s="105">
        <f t="shared" si="3"/>
        <v>0</v>
      </c>
      <c r="M60">
        <f t="shared" si="4"/>
        <v>1.3333333333333333E-3</v>
      </c>
      <c r="N60">
        <f t="shared" si="5"/>
        <v>1.1117907024371654E-4</v>
      </c>
    </row>
    <row r="61" spans="1:14" x14ac:dyDescent="0.3">
      <c r="A61">
        <v>1</v>
      </c>
      <c r="E61" s="105"/>
      <c r="I61" s="105">
        <f t="shared" si="0"/>
        <v>0</v>
      </c>
      <c r="J61" s="105">
        <f t="shared" si="1"/>
        <v>0</v>
      </c>
      <c r="K61" s="105">
        <f t="shared" si="2"/>
        <v>0</v>
      </c>
      <c r="L61" s="105">
        <f t="shared" si="3"/>
        <v>0</v>
      </c>
      <c r="M61">
        <f t="shared" si="4"/>
        <v>1.3333333333333333E-3</v>
      </c>
      <c r="N61">
        <f t="shared" si="5"/>
        <v>1.1117907024371654E-4</v>
      </c>
    </row>
    <row r="62" spans="1:14" x14ac:dyDescent="0.3">
      <c r="A62">
        <v>1</v>
      </c>
      <c r="E62" s="105"/>
      <c r="I62" s="105">
        <f t="shared" si="0"/>
        <v>0</v>
      </c>
      <c r="J62" s="105">
        <f t="shared" si="1"/>
        <v>0</v>
      </c>
      <c r="K62" s="105">
        <f t="shared" si="2"/>
        <v>0</v>
      </c>
      <c r="L62" s="105">
        <f t="shared" si="3"/>
        <v>0</v>
      </c>
      <c r="M62">
        <f t="shared" si="4"/>
        <v>1.3333333333333333E-3</v>
      </c>
      <c r="N62">
        <f t="shared" si="5"/>
        <v>1.1117907024371654E-4</v>
      </c>
    </row>
    <row r="63" spans="1:14" x14ac:dyDescent="0.3">
      <c r="A63">
        <v>1</v>
      </c>
      <c r="E63" s="105"/>
      <c r="I63" s="105">
        <f t="shared" si="0"/>
        <v>0</v>
      </c>
      <c r="J63" s="105">
        <f t="shared" si="1"/>
        <v>0</v>
      </c>
      <c r="K63" s="105">
        <f t="shared" si="2"/>
        <v>0</v>
      </c>
      <c r="L63" s="105">
        <f t="shared" si="3"/>
        <v>0</v>
      </c>
      <c r="M63">
        <f t="shared" si="4"/>
        <v>1.3333333333333333E-3</v>
      </c>
      <c r="N63">
        <f t="shared" si="5"/>
        <v>1.1117907024371654E-4</v>
      </c>
    </row>
    <row r="64" spans="1:14" x14ac:dyDescent="0.3">
      <c r="A64">
        <v>1</v>
      </c>
      <c r="E64" s="105"/>
      <c r="I64" s="105">
        <f t="shared" si="0"/>
        <v>0</v>
      </c>
      <c r="J64" s="105">
        <f t="shared" si="1"/>
        <v>0</v>
      </c>
      <c r="K64" s="105">
        <f t="shared" si="2"/>
        <v>0</v>
      </c>
      <c r="L64" s="105">
        <f t="shared" si="3"/>
        <v>0</v>
      </c>
      <c r="M64">
        <f t="shared" si="4"/>
        <v>1.3333333333333333E-3</v>
      </c>
      <c r="N64">
        <f t="shared" si="5"/>
        <v>1.1117907024371654E-4</v>
      </c>
    </row>
    <row r="65" spans="1:14" x14ac:dyDescent="0.3">
      <c r="A65">
        <v>1</v>
      </c>
      <c r="E65" s="105"/>
      <c r="I65" s="105">
        <f t="shared" si="0"/>
        <v>0</v>
      </c>
      <c r="J65" s="105">
        <f t="shared" si="1"/>
        <v>0</v>
      </c>
      <c r="K65" s="105">
        <f t="shared" si="2"/>
        <v>0</v>
      </c>
      <c r="L65" s="105">
        <f t="shared" si="3"/>
        <v>0</v>
      </c>
      <c r="M65">
        <f t="shared" si="4"/>
        <v>1.3333333333333333E-3</v>
      </c>
      <c r="N65">
        <f t="shared" si="5"/>
        <v>1.1117907024371654E-4</v>
      </c>
    </row>
    <row r="66" spans="1:14" x14ac:dyDescent="0.3">
      <c r="A66">
        <v>1</v>
      </c>
      <c r="E66" s="105"/>
      <c r="I66" s="105">
        <f t="shared" si="0"/>
        <v>0</v>
      </c>
      <c r="J66" s="105">
        <f t="shared" si="1"/>
        <v>0</v>
      </c>
      <c r="K66" s="105">
        <f t="shared" si="2"/>
        <v>0</v>
      </c>
      <c r="L66" s="105">
        <f t="shared" si="3"/>
        <v>0</v>
      </c>
      <c r="M66">
        <f t="shared" si="4"/>
        <v>1.3333333333333333E-3</v>
      </c>
      <c r="N66">
        <f t="shared" si="5"/>
        <v>1.1117907024371654E-4</v>
      </c>
    </row>
    <row r="67" spans="1:14" x14ac:dyDescent="0.3">
      <c r="A67">
        <v>1</v>
      </c>
      <c r="E67" s="105"/>
      <c r="I67" s="105">
        <f t="shared" ref="I67:I101" si="6">IF(E67 &gt; 0, E67/((1-(1/POWER((1+($H$2/12)),$F$2)))/($H$2/12)),0)</f>
        <v>0</v>
      </c>
      <c r="J67" s="105">
        <f t="shared" ref="J67:J130" si="7">E67*($H$2/12)</f>
        <v>0</v>
      </c>
      <c r="K67" s="105">
        <f t="shared" ref="K67:K130" si="8">I67-J67</f>
        <v>0</v>
      </c>
      <c r="L67" s="105">
        <f t="shared" ref="L67:L130" si="9">N67*(E67-K67)</f>
        <v>0</v>
      </c>
      <c r="M67">
        <f t="shared" ref="M67:M130" si="10">((A67:A166)/30) * 0.04</f>
        <v>1.3333333333333333E-3</v>
      </c>
      <c r="N67">
        <f t="shared" ref="N67:N130" si="11">1-(POWER(1-M67,(1/12)))</f>
        <v>1.1117907024371654E-4</v>
      </c>
    </row>
    <row r="68" spans="1:14" x14ac:dyDescent="0.3">
      <c r="A68">
        <v>1</v>
      </c>
      <c r="E68" s="105"/>
      <c r="I68" s="105">
        <f t="shared" si="6"/>
        <v>0</v>
      </c>
      <c r="J68" s="105">
        <f t="shared" si="7"/>
        <v>0</v>
      </c>
      <c r="K68" s="105">
        <f t="shared" si="8"/>
        <v>0</v>
      </c>
      <c r="L68" s="105">
        <f t="shared" si="9"/>
        <v>0</v>
      </c>
      <c r="M68">
        <f t="shared" si="10"/>
        <v>1.3333333333333333E-3</v>
      </c>
      <c r="N68">
        <f t="shared" si="11"/>
        <v>1.1117907024371654E-4</v>
      </c>
    </row>
    <row r="69" spans="1:14" x14ac:dyDescent="0.3">
      <c r="A69">
        <v>1</v>
      </c>
      <c r="E69" s="105"/>
      <c r="I69" s="105">
        <f t="shared" si="6"/>
        <v>0</v>
      </c>
      <c r="J69" s="105">
        <f t="shared" si="7"/>
        <v>0</v>
      </c>
      <c r="K69" s="105">
        <f t="shared" si="8"/>
        <v>0</v>
      </c>
      <c r="L69" s="105">
        <f t="shared" si="9"/>
        <v>0</v>
      </c>
      <c r="M69">
        <f t="shared" si="10"/>
        <v>1.3333333333333333E-3</v>
      </c>
      <c r="N69">
        <f t="shared" si="11"/>
        <v>1.1117907024371654E-4</v>
      </c>
    </row>
    <row r="70" spans="1:14" x14ac:dyDescent="0.3">
      <c r="A70">
        <v>1</v>
      </c>
      <c r="E70" s="105"/>
      <c r="I70" s="105">
        <f t="shared" si="6"/>
        <v>0</v>
      </c>
      <c r="J70" s="105">
        <f t="shared" si="7"/>
        <v>0</v>
      </c>
      <c r="K70" s="105">
        <f t="shared" si="8"/>
        <v>0</v>
      </c>
      <c r="L70" s="105">
        <f t="shared" si="9"/>
        <v>0</v>
      </c>
      <c r="M70">
        <f t="shared" si="10"/>
        <v>1.3333333333333333E-3</v>
      </c>
      <c r="N70">
        <f t="shared" si="11"/>
        <v>1.1117907024371654E-4</v>
      </c>
    </row>
    <row r="71" spans="1:14" x14ac:dyDescent="0.3">
      <c r="A71">
        <v>1</v>
      </c>
      <c r="E71" s="105"/>
      <c r="I71" s="105">
        <f t="shared" si="6"/>
        <v>0</v>
      </c>
      <c r="J71" s="105">
        <f t="shared" si="7"/>
        <v>0</v>
      </c>
      <c r="K71" s="105">
        <f t="shared" si="8"/>
        <v>0</v>
      </c>
      <c r="L71" s="105">
        <f t="shared" si="9"/>
        <v>0</v>
      </c>
      <c r="M71">
        <f t="shared" si="10"/>
        <v>1.3333333333333333E-3</v>
      </c>
      <c r="N71">
        <f t="shared" si="11"/>
        <v>1.1117907024371654E-4</v>
      </c>
    </row>
    <row r="72" spans="1:14" x14ac:dyDescent="0.3">
      <c r="A72">
        <v>1</v>
      </c>
      <c r="E72" s="105"/>
      <c r="I72" s="105">
        <f t="shared" si="6"/>
        <v>0</v>
      </c>
      <c r="J72" s="105">
        <f t="shared" si="7"/>
        <v>0</v>
      </c>
      <c r="K72" s="105">
        <f t="shared" si="8"/>
        <v>0</v>
      </c>
      <c r="L72" s="105">
        <f t="shared" si="9"/>
        <v>0</v>
      </c>
      <c r="M72">
        <f t="shared" si="10"/>
        <v>1.3333333333333333E-3</v>
      </c>
      <c r="N72">
        <f t="shared" si="11"/>
        <v>1.1117907024371654E-4</v>
      </c>
    </row>
    <row r="73" spans="1:14" x14ac:dyDescent="0.3">
      <c r="A73">
        <v>1</v>
      </c>
      <c r="E73" s="105"/>
      <c r="I73" s="105">
        <f t="shared" si="6"/>
        <v>0</v>
      </c>
      <c r="J73" s="105">
        <f t="shared" si="7"/>
        <v>0</v>
      </c>
      <c r="K73" s="105">
        <f t="shared" si="8"/>
        <v>0</v>
      </c>
      <c r="L73" s="105">
        <f t="shared" si="9"/>
        <v>0</v>
      </c>
      <c r="M73">
        <f t="shared" si="10"/>
        <v>1.3333333333333333E-3</v>
      </c>
      <c r="N73">
        <f t="shared" si="11"/>
        <v>1.1117907024371654E-4</v>
      </c>
    </row>
    <row r="74" spans="1:14" x14ac:dyDescent="0.3">
      <c r="A74">
        <v>1</v>
      </c>
      <c r="E74" s="105"/>
      <c r="I74" s="105">
        <f t="shared" si="6"/>
        <v>0</v>
      </c>
      <c r="J74" s="105">
        <f t="shared" si="7"/>
        <v>0</v>
      </c>
      <c r="K74" s="105">
        <f t="shared" si="8"/>
        <v>0</v>
      </c>
      <c r="L74" s="105">
        <f t="shared" si="9"/>
        <v>0</v>
      </c>
      <c r="M74">
        <f t="shared" si="10"/>
        <v>1.3333333333333333E-3</v>
      </c>
      <c r="N74">
        <f t="shared" si="11"/>
        <v>1.1117907024371654E-4</v>
      </c>
    </row>
    <row r="75" spans="1:14" x14ac:dyDescent="0.3">
      <c r="A75">
        <v>1</v>
      </c>
      <c r="E75" s="105"/>
      <c r="I75" s="105">
        <f t="shared" si="6"/>
        <v>0</v>
      </c>
      <c r="J75" s="105">
        <f t="shared" si="7"/>
        <v>0</v>
      </c>
      <c r="K75" s="105">
        <f t="shared" si="8"/>
        <v>0</v>
      </c>
      <c r="L75" s="105">
        <f t="shared" si="9"/>
        <v>0</v>
      </c>
      <c r="M75">
        <f t="shared" si="10"/>
        <v>1.3333333333333333E-3</v>
      </c>
      <c r="N75">
        <f t="shared" si="11"/>
        <v>1.1117907024371654E-4</v>
      </c>
    </row>
    <row r="76" spans="1:14" x14ac:dyDescent="0.3">
      <c r="A76">
        <v>1</v>
      </c>
      <c r="E76" s="105"/>
      <c r="I76" s="105">
        <f t="shared" si="6"/>
        <v>0</v>
      </c>
      <c r="J76" s="105">
        <f t="shared" si="7"/>
        <v>0</v>
      </c>
      <c r="K76" s="105">
        <f t="shared" si="8"/>
        <v>0</v>
      </c>
      <c r="L76" s="105">
        <f t="shared" si="9"/>
        <v>0</v>
      </c>
      <c r="M76">
        <f t="shared" si="10"/>
        <v>1.3333333333333333E-3</v>
      </c>
      <c r="N76">
        <f t="shared" si="11"/>
        <v>1.1117907024371654E-4</v>
      </c>
    </row>
    <row r="77" spans="1:14" x14ac:dyDescent="0.3">
      <c r="A77">
        <v>1</v>
      </c>
      <c r="E77" s="105"/>
      <c r="I77" s="105">
        <f t="shared" si="6"/>
        <v>0</v>
      </c>
      <c r="J77" s="105">
        <f t="shared" si="7"/>
        <v>0</v>
      </c>
      <c r="K77" s="105">
        <f t="shared" si="8"/>
        <v>0</v>
      </c>
      <c r="L77" s="105">
        <f t="shared" si="9"/>
        <v>0</v>
      </c>
      <c r="M77">
        <f t="shared" si="10"/>
        <v>1.3333333333333333E-3</v>
      </c>
      <c r="N77">
        <f t="shared" si="11"/>
        <v>1.1117907024371654E-4</v>
      </c>
    </row>
    <row r="78" spans="1:14" x14ac:dyDescent="0.3">
      <c r="A78">
        <v>1</v>
      </c>
      <c r="E78" s="105"/>
      <c r="I78" s="105">
        <f t="shared" si="6"/>
        <v>0</v>
      </c>
      <c r="J78" s="105">
        <f t="shared" si="7"/>
        <v>0</v>
      </c>
      <c r="K78" s="105">
        <f t="shared" si="8"/>
        <v>0</v>
      </c>
      <c r="L78" s="105">
        <f t="shared" si="9"/>
        <v>0</v>
      </c>
      <c r="M78">
        <f t="shared" si="10"/>
        <v>1.3333333333333333E-3</v>
      </c>
      <c r="N78">
        <f t="shared" si="11"/>
        <v>1.1117907024371654E-4</v>
      </c>
    </row>
    <row r="79" spans="1:14" x14ac:dyDescent="0.3">
      <c r="A79">
        <v>1</v>
      </c>
      <c r="E79" s="105"/>
      <c r="I79" s="105">
        <f t="shared" si="6"/>
        <v>0</v>
      </c>
      <c r="J79" s="105">
        <f t="shared" si="7"/>
        <v>0</v>
      </c>
      <c r="K79" s="105">
        <f t="shared" si="8"/>
        <v>0</v>
      </c>
      <c r="L79" s="105">
        <f t="shared" si="9"/>
        <v>0</v>
      </c>
      <c r="M79">
        <f t="shared" si="10"/>
        <v>1.3333333333333333E-3</v>
      </c>
      <c r="N79">
        <f t="shared" si="11"/>
        <v>1.1117907024371654E-4</v>
      </c>
    </row>
    <row r="80" spans="1:14" x14ac:dyDescent="0.3">
      <c r="A80">
        <v>1</v>
      </c>
      <c r="E80" s="105"/>
      <c r="I80" s="105">
        <f t="shared" si="6"/>
        <v>0</v>
      </c>
      <c r="J80" s="105">
        <f t="shared" si="7"/>
        <v>0</v>
      </c>
      <c r="K80" s="105">
        <f t="shared" si="8"/>
        <v>0</v>
      </c>
      <c r="L80" s="105">
        <f t="shared" si="9"/>
        <v>0</v>
      </c>
      <c r="M80">
        <f t="shared" si="10"/>
        <v>1.3333333333333333E-3</v>
      </c>
      <c r="N80">
        <f t="shared" si="11"/>
        <v>1.1117907024371654E-4</v>
      </c>
    </row>
    <row r="81" spans="1:14" x14ac:dyDescent="0.3">
      <c r="A81">
        <v>1</v>
      </c>
      <c r="E81" s="105"/>
      <c r="I81" s="105">
        <f t="shared" si="6"/>
        <v>0</v>
      </c>
      <c r="J81" s="105">
        <f t="shared" si="7"/>
        <v>0</v>
      </c>
      <c r="K81" s="105">
        <f t="shared" si="8"/>
        <v>0</v>
      </c>
      <c r="L81" s="105">
        <f t="shared" si="9"/>
        <v>0</v>
      </c>
      <c r="M81">
        <f t="shared" si="10"/>
        <v>1.3333333333333333E-3</v>
      </c>
      <c r="N81">
        <f t="shared" si="11"/>
        <v>1.1117907024371654E-4</v>
      </c>
    </row>
    <row r="82" spans="1:14" x14ac:dyDescent="0.3">
      <c r="A82">
        <v>1</v>
      </c>
      <c r="E82" s="105"/>
      <c r="I82" s="105">
        <f t="shared" si="6"/>
        <v>0</v>
      </c>
      <c r="J82" s="105">
        <f t="shared" si="7"/>
        <v>0</v>
      </c>
      <c r="K82" s="105">
        <f t="shared" si="8"/>
        <v>0</v>
      </c>
      <c r="L82" s="105">
        <f t="shared" si="9"/>
        <v>0</v>
      </c>
      <c r="M82">
        <f t="shared" si="10"/>
        <v>1.3333333333333333E-3</v>
      </c>
      <c r="N82">
        <f t="shared" si="11"/>
        <v>1.1117907024371654E-4</v>
      </c>
    </row>
    <row r="83" spans="1:14" x14ac:dyDescent="0.3">
      <c r="A83">
        <v>1</v>
      </c>
      <c r="E83" s="105"/>
      <c r="I83" s="105">
        <f t="shared" si="6"/>
        <v>0</v>
      </c>
      <c r="J83" s="105">
        <f t="shared" si="7"/>
        <v>0</v>
      </c>
      <c r="K83" s="105">
        <f t="shared" si="8"/>
        <v>0</v>
      </c>
      <c r="L83" s="105">
        <f t="shared" si="9"/>
        <v>0</v>
      </c>
      <c r="M83">
        <f t="shared" si="10"/>
        <v>1.3333333333333333E-3</v>
      </c>
      <c r="N83">
        <f t="shared" si="11"/>
        <v>1.1117907024371654E-4</v>
      </c>
    </row>
    <row r="84" spans="1:14" x14ac:dyDescent="0.3">
      <c r="A84">
        <v>1</v>
      </c>
      <c r="E84" s="105"/>
      <c r="I84" s="105">
        <f t="shared" si="6"/>
        <v>0</v>
      </c>
      <c r="J84" s="105">
        <f t="shared" si="7"/>
        <v>0</v>
      </c>
      <c r="K84" s="105">
        <f t="shared" si="8"/>
        <v>0</v>
      </c>
      <c r="L84" s="105">
        <f t="shared" si="9"/>
        <v>0</v>
      </c>
      <c r="M84">
        <f t="shared" si="10"/>
        <v>1.3333333333333333E-3</v>
      </c>
      <c r="N84">
        <f t="shared" si="11"/>
        <v>1.1117907024371654E-4</v>
      </c>
    </row>
    <row r="85" spans="1:14" x14ac:dyDescent="0.3">
      <c r="A85">
        <v>1</v>
      </c>
      <c r="E85" s="105"/>
      <c r="I85" s="105">
        <f t="shared" si="6"/>
        <v>0</v>
      </c>
      <c r="J85" s="105">
        <f t="shared" si="7"/>
        <v>0</v>
      </c>
      <c r="K85" s="105">
        <f t="shared" si="8"/>
        <v>0</v>
      </c>
      <c r="L85" s="105">
        <f t="shared" si="9"/>
        <v>0</v>
      </c>
      <c r="M85">
        <f t="shared" si="10"/>
        <v>1.3333333333333333E-3</v>
      </c>
      <c r="N85">
        <f t="shared" si="11"/>
        <v>1.1117907024371654E-4</v>
      </c>
    </row>
    <row r="86" spans="1:14" x14ac:dyDescent="0.3">
      <c r="A86">
        <v>1</v>
      </c>
      <c r="E86" s="105"/>
      <c r="I86" s="105">
        <f t="shared" si="6"/>
        <v>0</v>
      </c>
      <c r="J86" s="105">
        <f t="shared" si="7"/>
        <v>0</v>
      </c>
      <c r="K86" s="105">
        <f t="shared" si="8"/>
        <v>0</v>
      </c>
      <c r="L86" s="105">
        <f t="shared" si="9"/>
        <v>0</v>
      </c>
      <c r="M86">
        <f t="shared" si="10"/>
        <v>1.3333333333333333E-3</v>
      </c>
      <c r="N86">
        <f t="shared" si="11"/>
        <v>1.1117907024371654E-4</v>
      </c>
    </row>
    <row r="87" spans="1:14" x14ac:dyDescent="0.3">
      <c r="A87">
        <v>1</v>
      </c>
      <c r="E87" s="105"/>
      <c r="I87" s="105">
        <f t="shared" si="6"/>
        <v>0</v>
      </c>
      <c r="J87" s="105">
        <f t="shared" si="7"/>
        <v>0</v>
      </c>
      <c r="K87" s="105">
        <f t="shared" si="8"/>
        <v>0</v>
      </c>
      <c r="L87" s="105">
        <f t="shared" si="9"/>
        <v>0</v>
      </c>
      <c r="M87">
        <f t="shared" si="10"/>
        <v>1.3333333333333333E-3</v>
      </c>
      <c r="N87">
        <f t="shared" si="11"/>
        <v>1.1117907024371654E-4</v>
      </c>
    </row>
    <row r="88" spans="1:14" x14ac:dyDescent="0.3">
      <c r="A88">
        <v>1</v>
      </c>
      <c r="E88" s="105"/>
      <c r="I88" s="105">
        <f t="shared" si="6"/>
        <v>0</v>
      </c>
      <c r="J88" s="105">
        <f t="shared" si="7"/>
        <v>0</v>
      </c>
      <c r="K88" s="105">
        <f t="shared" si="8"/>
        <v>0</v>
      </c>
      <c r="L88" s="105">
        <f t="shared" si="9"/>
        <v>0</v>
      </c>
      <c r="M88">
        <f t="shared" si="10"/>
        <v>1.3333333333333333E-3</v>
      </c>
      <c r="N88">
        <f t="shared" si="11"/>
        <v>1.1117907024371654E-4</v>
      </c>
    </row>
    <row r="89" spans="1:14" x14ac:dyDescent="0.3">
      <c r="A89">
        <v>1</v>
      </c>
      <c r="E89" s="105"/>
      <c r="I89" s="105">
        <f t="shared" si="6"/>
        <v>0</v>
      </c>
      <c r="J89" s="105">
        <f t="shared" si="7"/>
        <v>0</v>
      </c>
      <c r="K89" s="105">
        <f t="shared" si="8"/>
        <v>0</v>
      </c>
      <c r="L89" s="105">
        <f t="shared" si="9"/>
        <v>0</v>
      </c>
      <c r="M89">
        <f t="shared" si="10"/>
        <v>1.3333333333333333E-3</v>
      </c>
      <c r="N89">
        <f t="shared" si="11"/>
        <v>1.1117907024371654E-4</v>
      </c>
    </row>
    <row r="90" spans="1:14" x14ac:dyDescent="0.3">
      <c r="A90">
        <v>1</v>
      </c>
      <c r="E90" s="105"/>
      <c r="I90" s="105">
        <f t="shared" si="6"/>
        <v>0</v>
      </c>
      <c r="J90" s="105">
        <f t="shared" si="7"/>
        <v>0</v>
      </c>
      <c r="K90" s="105">
        <f t="shared" si="8"/>
        <v>0</v>
      </c>
      <c r="L90" s="105">
        <f t="shared" si="9"/>
        <v>0</v>
      </c>
      <c r="M90">
        <f t="shared" si="10"/>
        <v>1.3333333333333333E-3</v>
      </c>
      <c r="N90">
        <f t="shared" si="11"/>
        <v>1.1117907024371654E-4</v>
      </c>
    </row>
    <row r="91" spans="1:14" x14ac:dyDescent="0.3">
      <c r="A91">
        <v>1</v>
      </c>
      <c r="E91" s="105"/>
      <c r="I91" s="105">
        <f t="shared" si="6"/>
        <v>0</v>
      </c>
      <c r="J91" s="105">
        <f t="shared" si="7"/>
        <v>0</v>
      </c>
      <c r="K91" s="105">
        <f t="shared" si="8"/>
        <v>0</v>
      </c>
      <c r="L91" s="105">
        <f t="shared" si="9"/>
        <v>0</v>
      </c>
      <c r="M91">
        <f t="shared" si="10"/>
        <v>1.3333333333333333E-3</v>
      </c>
      <c r="N91">
        <f t="shared" si="11"/>
        <v>1.1117907024371654E-4</v>
      </c>
    </row>
    <row r="92" spans="1:14" x14ac:dyDescent="0.3">
      <c r="A92">
        <v>1</v>
      </c>
      <c r="E92" s="105"/>
      <c r="I92" s="105">
        <f t="shared" si="6"/>
        <v>0</v>
      </c>
      <c r="J92" s="105">
        <f t="shared" si="7"/>
        <v>0</v>
      </c>
      <c r="K92" s="105">
        <f t="shared" si="8"/>
        <v>0</v>
      </c>
      <c r="L92" s="105">
        <f t="shared" si="9"/>
        <v>0</v>
      </c>
      <c r="M92">
        <f t="shared" si="10"/>
        <v>1.3333333333333333E-3</v>
      </c>
      <c r="N92">
        <f t="shared" si="11"/>
        <v>1.1117907024371654E-4</v>
      </c>
    </row>
    <row r="93" spans="1:14" x14ac:dyDescent="0.3">
      <c r="A93">
        <v>1</v>
      </c>
      <c r="E93" s="105"/>
      <c r="I93" s="105">
        <f t="shared" si="6"/>
        <v>0</v>
      </c>
      <c r="J93" s="105">
        <f t="shared" si="7"/>
        <v>0</v>
      </c>
      <c r="K93" s="105">
        <f t="shared" si="8"/>
        <v>0</v>
      </c>
      <c r="L93" s="105">
        <f t="shared" si="9"/>
        <v>0</v>
      </c>
      <c r="M93">
        <f t="shared" si="10"/>
        <v>1.3333333333333333E-3</v>
      </c>
      <c r="N93">
        <f t="shared" si="11"/>
        <v>1.1117907024371654E-4</v>
      </c>
    </row>
    <row r="94" spans="1:14" x14ac:dyDescent="0.3">
      <c r="A94">
        <v>1</v>
      </c>
      <c r="E94" s="105"/>
      <c r="I94" s="105">
        <f t="shared" si="6"/>
        <v>0</v>
      </c>
      <c r="J94" s="105">
        <f t="shared" si="7"/>
        <v>0</v>
      </c>
      <c r="K94" s="105">
        <f t="shared" si="8"/>
        <v>0</v>
      </c>
      <c r="L94" s="105">
        <f t="shared" si="9"/>
        <v>0</v>
      </c>
      <c r="M94">
        <f t="shared" si="10"/>
        <v>1.3333333333333333E-3</v>
      </c>
      <c r="N94">
        <f t="shared" si="11"/>
        <v>1.1117907024371654E-4</v>
      </c>
    </row>
    <row r="95" spans="1:14" x14ac:dyDescent="0.3">
      <c r="A95">
        <v>1</v>
      </c>
      <c r="E95" s="105"/>
      <c r="I95" s="105">
        <f t="shared" si="6"/>
        <v>0</v>
      </c>
      <c r="J95" s="105">
        <f t="shared" si="7"/>
        <v>0</v>
      </c>
      <c r="K95" s="105">
        <f t="shared" si="8"/>
        <v>0</v>
      </c>
      <c r="L95" s="105">
        <f t="shared" si="9"/>
        <v>0</v>
      </c>
      <c r="M95">
        <f t="shared" si="10"/>
        <v>1.3333333333333333E-3</v>
      </c>
      <c r="N95">
        <f t="shared" si="11"/>
        <v>1.1117907024371654E-4</v>
      </c>
    </row>
    <row r="96" spans="1:14" x14ac:dyDescent="0.3">
      <c r="A96">
        <v>1</v>
      </c>
      <c r="E96" s="105"/>
      <c r="I96" s="105">
        <f t="shared" si="6"/>
        <v>0</v>
      </c>
      <c r="J96" s="105">
        <f t="shared" si="7"/>
        <v>0</v>
      </c>
      <c r="K96" s="105">
        <f t="shared" si="8"/>
        <v>0</v>
      </c>
      <c r="L96" s="105">
        <f t="shared" si="9"/>
        <v>0</v>
      </c>
      <c r="M96">
        <f t="shared" si="10"/>
        <v>1.3333333333333333E-3</v>
      </c>
      <c r="N96">
        <f t="shared" si="11"/>
        <v>1.1117907024371654E-4</v>
      </c>
    </row>
    <row r="97" spans="1:15" x14ac:dyDescent="0.3">
      <c r="A97">
        <v>1</v>
      </c>
      <c r="E97" s="105"/>
      <c r="I97" s="105">
        <f t="shared" si="6"/>
        <v>0</v>
      </c>
      <c r="J97" s="105">
        <f t="shared" si="7"/>
        <v>0</v>
      </c>
      <c r="K97" s="105">
        <f t="shared" si="8"/>
        <v>0</v>
      </c>
      <c r="L97" s="105">
        <f t="shared" si="9"/>
        <v>0</v>
      </c>
      <c r="M97">
        <f t="shared" si="10"/>
        <v>1.3333333333333333E-3</v>
      </c>
      <c r="N97">
        <f t="shared" si="11"/>
        <v>1.1117907024371654E-4</v>
      </c>
    </row>
    <row r="98" spans="1:15" x14ac:dyDescent="0.3">
      <c r="A98">
        <v>1</v>
      </c>
      <c r="E98" s="105"/>
      <c r="I98" s="105">
        <f t="shared" si="6"/>
        <v>0</v>
      </c>
      <c r="J98" s="105">
        <f t="shared" si="7"/>
        <v>0</v>
      </c>
      <c r="K98" s="105">
        <f t="shared" si="8"/>
        <v>0</v>
      </c>
      <c r="L98" s="105">
        <f t="shared" si="9"/>
        <v>0</v>
      </c>
      <c r="M98">
        <f t="shared" si="10"/>
        <v>1.3333333333333333E-3</v>
      </c>
      <c r="N98">
        <f t="shared" si="11"/>
        <v>1.1117907024371654E-4</v>
      </c>
    </row>
    <row r="99" spans="1:15" x14ac:dyDescent="0.3">
      <c r="A99">
        <v>1</v>
      </c>
      <c r="E99" s="105"/>
      <c r="I99" s="105">
        <f t="shared" si="6"/>
        <v>0</v>
      </c>
      <c r="J99" s="105">
        <f t="shared" si="7"/>
        <v>0</v>
      </c>
      <c r="K99" s="105">
        <f t="shared" si="8"/>
        <v>0</v>
      </c>
      <c r="L99" s="105">
        <f t="shared" si="9"/>
        <v>0</v>
      </c>
      <c r="M99">
        <f t="shared" si="10"/>
        <v>1.3333333333333333E-3</v>
      </c>
      <c r="N99">
        <f t="shared" si="11"/>
        <v>1.1117907024371654E-4</v>
      </c>
    </row>
    <row r="100" spans="1:15" x14ac:dyDescent="0.3">
      <c r="A100">
        <v>1</v>
      </c>
      <c r="E100" s="105"/>
      <c r="I100" s="105">
        <f t="shared" si="6"/>
        <v>0</v>
      </c>
      <c r="J100" s="105">
        <f t="shared" si="7"/>
        <v>0</v>
      </c>
      <c r="K100" s="105">
        <f t="shared" si="8"/>
        <v>0</v>
      </c>
      <c r="L100" s="105">
        <f t="shared" si="9"/>
        <v>0</v>
      </c>
      <c r="M100">
        <f t="shared" si="10"/>
        <v>1.3333333333333333E-3</v>
      </c>
      <c r="N100">
        <f t="shared" si="11"/>
        <v>1.1117907024371654E-4</v>
      </c>
    </row>
    <row r="101" spans="1:15" x14ac:dyDescent="0.3">
      <c r="A101">
        <v>1</v>
      </c>
      <c r="E101" s="105"/>
      <c r="I101" s="105">
        <f t="shared" si="6"/>
        <v>0</v>
      </c>
      <c r="J101" s="105">
        <f t="shared" si="7"/>
        <v>0</v>
      </c>
      <c r="K101" s="105">
        <f t="shared" si="8"/>
        <v>0</v>
      </c>
      <c r="L101" s="105">
        <f t="shared" si="9"/>
        <v>0</v>
      </c>
      <c r="M101">
        <f t="shared" si="10"/>
        <v>1.3333333333333333E-3</v>
      </c>
      <c r="N101">
        <f t="shared" si="11"/>
        <v>1.1117907024371654E-4</v>
      </c>
      <c r="O101" s="105" t="e">
        <f>SUM(I2:I101)</f>
        <v>#REF!</v>
      </c>
    </row>
    <row r="102" spans="1:15" x14ac:dyDescent="0.3">
      <c r="A102">
        <f>IF(COUNTIF(A2:A101,A101)=100, A101+1,A101)</f>
        <v>2</v>
      </c>
      <c r="E102" s="105" t="e">
        <f>MAX(0, E2-K2-L2)</f>
        <v>#REF!</v>
      </c>
      <c r="I102" s="105" t="e">
        <f>IF(E102&lt;I2,J102 + E102, I2)</f>
        <v>#REF!</v>
      </c>
      <c r="J102" s="105" t="e">
        <f t="shared" si="7"/>
        <v>#REF!</v>
      </c>
      <c r="K102" s="105" t="e">
        <f t="shared" si="8"/>
        <v>#REF!</v>
      </c>
      <c r="L102" s="105" t="e">
        <f t="shared" si="9"/>
        <v>#REF!</v>
      </c>
      <c r="M102">
        <f t="shared" si="10"/>
        <v>2.6666666666666666E-3</v>
      </c>
      <c r="N102">
        <f t="shared" si="11"/>
        <v>2.2249429079645999E-4</v>
      </c>
    </row>
    <row r="103" spans="1:15" x14ac:dyDescent="0.3">
      <c r="A103">
        <f t="shared" ref="A103:A166" si="12">IF(COUNTIF(A3:A102,A102)=100, A102+1,A102)</f>
        <v>2</v>
      </c>
      <c r="E103" s="105" t="e">
        <f t="shared" ref="E103:E166" si="13">MAX(0, E3-K3-L3)</f>
        <v>#REF!</v>
      </c>
      <c r="I103" s="105" t="e">
        <f t="shared" ref="I103:I166" si="14">IF(E103&lt;I3,J103 + E103, I3)</f>
        <v>#REF!</v>
      </c>
      <c r="J103" s="105" t="e">
        <f t="shared" si="7"/>
        <v>#REF!</v>
      </c>
      <c r="K103" s="105" t="e">
        <f t="shared" si="8"/>
        <v>#REF!</v>
      </c>
      <c r="L103" s="105" t="e">
        <f t="shared" si="9"/>
        <v>#REF!</v>
      </c>
      <c r="M103">
        <f t="shared" si="10"/>
        <v>2.6666666666666666E-3</v>
      </c>
      <c r="N103">
        <f t="shared" si="11"/>
        <v>2.2249429079645999E-4</v>
      </c>
    </row>
    <row r="104" spans="1:15" x14ac:dyDescent="0.3">
      <c r="A104">
        <f t="shared" si="12"/>
        <v>2</v>
      </c>
      <c r="E104" s="105" t="e">
        <f t="shared" si="13"/>
        <v>#REF!</v>
      </c>
      <c r="I104" s="105" t="e">
        <f t="shared" si="14"/>
        <v>#REF!</v>
      </c>
      <c r="J104" s="105" t="e">
        <f t="shared" si="7"/>
        <v>#REF!</v>
      </c>
      <c r="K104" s="105" t="e">
        <f t="shared" si="8"/>
        <v>#REF!</v>
      </c>
      <c r="L104" s="105" t="e">
        <f t="shared" si="9"/>
        <v>#REF!</v>
      </c>
      <c r="M104">
        <f t="shared" si="10"/>
        <v>2.6666666666666666E-3</v>
      </c>
      <c r="N104">
        <f t="shared" si="11"/>
        <v>2.2249429079645999E-4</v>
      </c>
    </row>
    <row r="105" spans="1:15" x14ac:dyDescent="0.3">
      <c r="A105">
        <f t="shared" si="12"/>
        <v>2</v>
      </c>
      <c r="E105" s="105">
        <f t="shared" si="13"/>
        <v>0</v>
      </c>
      <c r="I105" s="105">
        <f t="shared" si="14"/>
        <v>0</v>
      </c>
      <c r="J105" s="105">
        <f t="shared" si="7"/>
        <v>0</v>
      </c>
      <c r="K105" s="105">
        <f t="shared" si="8"/>
        <v>0</v>
      </c>
      <c r="L105" s="105">
        <f t="shared" si="9"/>
        <v>0</v>
      </c>
      <c r="M105">
        <f t="shared" si="10"/>
        <v>2.6666666666666666E-3</v>
      </c>
      <c r="N105">
        <f t="shared" si="11"/>
        <v>2.2249429079645999E-4</v>
      </c>
    </row>
    <row r="106" spans="1:15" x14ac:dyDescent="0.3">
      <c r="A106">
        <f t="shared" si="12"/>
        <v>2</v>
      </c>
      <c r="E106" s="105">
        <f t="shared" si="13"/>
        <v>0</v>
      </c>
      <c r="I106" s="105">
        <f t="shared" si="14"/>
        <v>0</v>
      </c>
      <c r="J106" s="105">
        <f t="shared" si="7"/>
        <v>0</v>
      </c>
      <c r="K106" s="105">
        <f t="shared" si="8"/>
        <v>0</v>
      </c>
      <c r="L106" s="105">
        <f t="shared" si="9"/>
        <v>0</v>
      </c>
      <c r="M106">
        <f t="shared" si="10"/>
        <v>2.6666666666666666E-3</v>
      </c>
      <c r="N106">
        <f t="shared" si="11"/>
        <v>2.2249429079645999E-4</v>
      </c>
    </row>
    <row r="107" spans="1:15" x14ac:dyDescent="0.3">
      <c r="A107">
        <f t="shared" si="12"/>
        <v>2</v>
      </c>
      <c r="E107" s="105">
        <f t="shared" si="13"/>
        <v>0</v>
      </c>
      <c r="I107" s="105">
        <f t="shared" si="14"/>
        <v>0</v>
      </c>
      <c r="J107" s="105">
        <f t="shared" si="7"/>
        <v>0</v>
      </c>
      <c r="K107" s="105">
        <f t="shared" si="8"/>
        <v>0</v>
      </c>
      <c r="L107" s="105">
        <f t="shared" si="9"/>
        <v>0</v>
      </c>
      <c r="M107">
        <f t="shared" si="10"/>
        <v>2.6666666666666666E-3</v>
      </c>
      <c r="N107">
        <f t="shared" si="11"/>
        <v>2.2249429079645999E-4</v>
      </c>
    </row>
    <row r="108" spans="1:15" x14ac:dyDescent="0.3">
      <c r="A108">
        <f t="shared" si="12"/>
        <v>2</v>
      </c>
      <c r="E108" s="105">
        <f t="shared" si="13"/>
        <v>0</v>
      </c>
      <c r="I108" s="105">
        <f t="shared" si="14"/>
        <v>0</v>
      </c>
      <c r="J108" s="105">
        <f t="shared" si="7"/>
        <v>0</v>
      </c>
      <c r="K108" s="105">
        <f t="shared" si="8"/>
        <v>0</v>
      </c>
      <c r="L108" s="105">
        <f t="shared" si="9"/>
        <v>0</v>
      </c>
      <c r="M108">
        <f t="shared" si="10"/>
        <v>2.6666666666666666E-3</v>
      </c>
      <c r="N108">
        <f t="shared" si="11"/>
        <v>2.2249429079645999E-4</v>
      </c>
    </row>
    <row r="109" spans="1:15" x14ac:dyDescent="0.3">
      <c r="A109">
        <f t="shared" si="12"/>
        <v>2</v>
      </c>
      <c r="E109" s="105">
        <f t="shared" si="13"/>
        <v>0</v>
      </c>
      <c r="I109" s="105">
        <f t="shared" si="14"/>
        <v>0</v>
      </c>
      <c r="J109" s="105">
        <f t="shared" si="7"/>
        <v>0</v>
      </c>
      <c r="K109" s="105">
        <f t="shared" si="8"/>
        <v>0</v>
      </c>
      <c r="L109" s="105">
        <f t="shared" si="9"/>
        <v>0</v>
      </c>
      <c r="M109">
        <f t="shared" si="10"/>
        <v>2.6666666666666666E-3</v>
      </c>
      <c r="N109">
        <f t="shared" si="11"/>
        <v>2.2249429079645999E-4</v>
      </c>
    </row>
    <row r="110" spans="1:15" x14ac:dyDescent="0.3">
      <c r="A110">
        <f t="shared" si="12"/>
        <v>2</v>
      </c>
      <c r="E110" s="105">
        <f t="shared" si="13"/>
        <v>0</v>
      </c>
      <c r="I110" s="105">
        <f t="shared" si="14"/>
        <v>0</v>
      </c>
      <c r="J110" s="105">
        <f t="shared" si="7"/>
        <v>0</v>
      </c>
      <c r="K110" s="105">
        <f t="shared" si="8"/>
        <v>0</v>
      </c>
      <c r="L110" s="105">
        <f t="shared" si="9"/>
        <v>0</v>
      </c>
      <c r="M110">
        <f t="shared" si="10"/>
        <v>2.6666666666666666E-3</v>
      </c>
      <c r="N110">
        <f t="shared" si="11"/>
        <v>2.2249429079645999E-4</v>
      </c>
    </row>
    <row r="111" spans="1:15" x14ac:dyDescent="0.3">
      <c r="A111">
        <f t="shared" si="12"/>
        <v>2</v>
      </c>
      <c r="E111" s="105">
        <f t="shared" si="13"/>
        <v>0</v>
      </c>
      <c r="I111" s="105">
        <f t="shared" si="14"/>
        <v>0</v>
      </c>
      <c r="J111" s="105">
        <f t="shared" si="7"/>
        <v>0</v>
      </c>
      <c r="K111" s="105">
        <f t="shared" si="8"/>
        <v>0</v>
      </c>
      <c r="L111" s="105">
        <f t="shared" si="9"/>
        <v>0</v>
      </c>
      <c r="M111">
        <f t="shared" si="10"/>
        <v>2.6666666666666666E-3</v>
      </c>
      <c r="N111">
        <f t="shared" si="11"/>
        <v>2.2249429079645999E-4</v>
      </c>
    </row>
    <row r="112" spans="1:15" x14ac:dyDescent="0.3">
      <c r="A112">
        <f t="shared" si="12"/>
        <v>2</v>
      </c>
      <c r="E112" s="105">
        <f t="shared" si="13"/>
        <v>0</v>
      </c>
      <c r="I112" s="105">
        <f t="shared" si="14"/>
        <v>0</v>
      </c>
      <c r="J112" s="105">
        <f t="shared" si="7"/>
        <v>0</v>
      </c>
      <c r="K112" s="105">
        <f t="shared" si="8"/>
        <v>0</v>
      </c>
      <c r="L112" s="105">
        <f t="shared" si="9"/>
        <v>0</v>
      </c>
      <c r="M112">
        <f t="shared" si="10"/>
        <v>2.6666666666666666E-3</v>
      </c>
      <c r="N112">
        <f t="shared" si="11"/>
        <v>2.2249429079645999E-4</v>
      </c>
    </row>
    <row r="113" spans="1:14" x14ac:dyDescent="0.3">
      <c r="A113">
        <f t="shared" si="12"/>
        <v>2</v>
      </c>
      <c r="E113" s="105">
        <f t="shared" si="13"/>
        <v>0</v>
      </c>
      <c r="I113" s="105">
        <f t="shared" si="14"/>
        <v>0</v>
      </c>
      <c r="J113" s="105">
        <f t="shared" si="7"/>
        <v>0</v>
      </c>
      <c r="K113" s="105">
        <f t="shared" si="8"/>
        <v>0</v>
      </c>
      <c r="L113" s="105">
        <f t="shared" si="9"/>
        <v>0</v>
      </c>
      <c r="M113">
        <f t="shared" si="10"/>
        <v>2.6666666666666666E-3</v>
      </c>
      <c r="N113">
        <f t="shared" si="11"/>
        <v>2.2249429079645999E-4</v>
      </c>
    </row>
    <row r="114" spans="1:14" x14ac:dyDescent="0.3">
      <c r="A114">
        <f t="shared" si="12"/>
        <v>2</v>
      </c>
      <c r="E114" s="105">
        <f t="shared" si="13"/>
        <v>0</v>
      </c>
      <c r="I114" s="105">
        <f t="shared" si="14"/>
        <v>0</v>
      </c>
      <c r="J114" s="105">
        <f t="shared" si="7"/>
        <v>0</v>
      </c>
      <c r="K114" s="105">
        <f t="shared" si="8"/>
        <v>0</v>
      </c>
      <c r="L114" s="105">
        <f t="shared" si="9"/>
        <v>0</v>
      </c>
      <c r="M114">
        <f t="shared" si="10"/>
        <v>2.6666666666666666E-3</v>
      </c>
      <c r="N114">
        <f t="shared" si="11"/>
        <v>2.2249429079645999E-4</v>
      </c>
    </row>
    <row r="115" spans="1:14" x14ac:dyDescent="0.3">
      <c r="A115">
        <f t="shared" si="12"/>
        <v>2</v>
      </c>
      <c r="E115" s="105">
        <f t="shared" si="13"/>
        <v>0</v>
      </c>
      <c r="I115" s="105">
        <f t="shared" si="14"/>
        <v>0</v>
      </c>
      <c r="J115" s="105">
        <f t="shared" si="7"/>
        <v>0</v>
      </c>
      <c r="K115" s="105">
        <f t="shared" si="8"/>
        <v>0</v>
      </c>
      <c r="L115" s="105">
        <f t="shared" si="9"/>
        <v>0</v>
      </c>
      <c r="M115">
        <f t="shared" si="10"/>
        <v>2.6666666666666666E-3</v>
      </c>
      <c r="N115">
        <f t="shared" si="11"/>
        <v>2.2249429079645999E-4</v>
      </c>
    </row>
    <row r="116" spans="1:14" x14ac:dyDescent="0.3">
      <c r="A116">
        <f t="shared" si="12"/>
        <v>2</v>
      </c>
      <c r="E116" s="105">
        <f t="shared" si="13"/>
        <v>0</v>
      </c>
      <c r="I116" s="105">
        <f t="shared" si="14"/>
        <v>0</v>
      </c>
      <c r="J116" s="105">
        <f t="shared" si="7"/>
        <v>0</v>
      </c>
      <c r="K116" s="105">
        <f t="shared" si="8"/>
        <v>0</v>
      </c>
      <c r="L116" s="105">
        <f t="shared" si="9"/>
        <v>0</v>
      </c>
      <c r="M116">
        <f t="shared" si="10"/>
        <v>2.6666666666666666E-3</v>
      </c>
      <c r="N116">
        <f t="shared" si="11"/>
        <v>2.2249429079645999E-4</v>
      </c>
    </row>
    <row r="117" spans="1:14" x14ac:dyDescent="0.3">
      <c r="A117">
        <f t="shared" si="12"/>
        <v>2</v>
      </c>
      <c r="E117" s="105">
        <f t="shared" si="13"/>
        <v>0</v>
      </c>
      <c r="I117" s="105">
        <f t="shared" si="14"/>
        <v>0</v>
      </c>
      <c r="J117" s="105">
        <f t="shared" si="7"/>
        <v>0</v>
      </c>
      <c r="K117" s="105">
        <f t="shared" si="8"/>
        <v>0</v>
      </c>
      <c r="L117" s="105">
        <f t="shared" si="9"/>
        <v>0</v>
      </c>
      <c r="M117">
        <f t="shared" si="10"/>
        <v>2.6666666666666666E-3</v>
      </c>
      <c r="N117">
        <f t="shared" si="11"/>
        <v>2.2249429079645999E-4</v>
      </c>
    </row>
    <row r="118" spans="1:14" x14ac:dyDescent="0.3">
      <c r="A118">
        <f t="shared" si="12"/>
        <v>2</v>
      </c>
      <c r="E118" s="105">
        <f t="shared" si="13"/>
        <v>0</v>
      </c>
      <c r="I118" s="105">
        <f t="shared" si="14"/>
        <v>0</v>
      </c>
      <c r="J118" s="105">
        <f t="shared" si="7"/>
        <v>0</v>
      </c>
      <c r="K118" s="105">
        <f t="shared" si="8"/>
        <v>0</v>
      </c>
      <c r="L118" s="105">
        <f t="shared" si="9"/>
        <v>0</v>
      </c>
      <c r="M118">
        <f t="shared" si="10"/>
        <v>2.6666666666666666E-3</v>
      </c>
      <c r="N118">
        <f t="shared" si="11"/>
        <v>2.2249429079645999E-4</v>
      </c>
    </row>
    <row r="119" spans="1:14" x14ac:dyDescent="0.3">
      <c r="A119">
        <f t="shared" si="12"/>
        <v>2</v>
      </c>
      <c r="E119" s="105">
        <f t="shared" si="13"/>
        <v>0</v>
      </c>
      <c r="I119" s="105">
        <f t="shared" si="14"/>
        <v>0</v>
      </c>
      <c r="J119" s="105">
        <f t="shared" si="7"/>
        <v>0</v>
      </c>
      <c r="K119" s="105">
        <f t="shared" si="8"/>
        <v>0</v>
      </c>
      <c r="L119" s="105">
        <f t="shared" si="9"/>
        <v>0</v>
      </c>
      <c r="M119">
        <f t="shared" si="10"/>
        <v>2.6666666666666666E-3</v>
      </c>
      <c r="N119">
        <f t="shared" si="11"/>
        <v>2.2249429079645999E-4</v>
      </c>
    </row>
    <row r="120" spans="1:14" x14ac:dyDescent="0.3">
      <c r="A120">
        <f t="shared" si="12"/>
        <v>2</v>
      </c>
      <c r="E120" s="105">
        <f t="shared" si="13"/>
        <v>0</v>
      </c>
      <c r="I120" s="105">
        <f t="shared" si="14"/>
        <v>0</v>
      </c>
      <c r="J120" s="105">
        <f t="shared" si="7"/>
        <v>0</v>
      </c>
      <c r="K120" s="105">
        <f t="shared" si="8"/>
        <v>0</v>
      </c>
      <c r="L120" s="105">
        <f t="shared" si="9"/>
        <v>0</v>
      </c>
      <c r="M120">
        <f t="shared" si="10"/>
        <v>2.6666666666666666E-3</v>
      </c>
      <c r="N120">
        <f t="shared" si="11"/>
        <v>2.2249429079645999E-4</v>
      </c>
    </row>
    <row r="121" spans="1:14" x14ac:dyDescent="0.3">
      <c r="A121">
        <f t="shared" si="12"/>
        <v>2</v>
      </c>
      <c r="E121" s="105">
        <f t="shared" si="13"/>
        <v>0</v>
      </c>
      <c r="I121" s="105">
        <f t="shared" si="14"/>
        <v>0</v>
      </c>
      <c r="J121" s="105">
        <f t="shared" si="7"/>
        <v>0</v>
      </c>
      <c r="K121" s="105">
        <f t="shared" si="8"/>
        <v>0</v>
      </c>
      <c r="L121" s="105">
        <f t="shared" si="9"/>
        <v>0</v>
      </c>
      <c r="M121">
        <f t="shared" si="10"/>
        <v>2.6666666666666666E-3</v>
      </c>
      <c r="N121">
        <f t="shared" si="11"/>
        <v>2.2249429079645999E-4</v>
      </c>
    </row>
    <row r="122" spans="1:14" x14ac:dyDescent="0.3">
      <c r="A122">
        <f t="shared" si="12"/>
        <v>2</v>
      </c>
      <c r="E122" s="105">
        <f t="shared" si="13"/>
        <v>0</v>
      </c>
      <c r="I122" s="105">
        <f t="shared" si="14"/>
        <v>0</v>
      </c>
      <c r="J122" s="105">
        <f t="shared" si="7"/>
        <v>0</v>
      </c>
      <c r="K122" s="105">
        <f t="shared" si="8"/>
        <v>0</v>
      </c>
      <c r="L122" s="105">
        <f t="shared" si="9"/>
        <v>0</v>
      </c>
      <c r="M122">
        <f t="shared" si="10"/>
        <v>2.6666666666666666E-3</v>
      </c>
      <c r="N122">
        <f t="shared" si="11"/>
        <v>2.2249429079645999E-4</v>
      </c>
    </row>
    <row r="123" spans="1:14" x14ac:dyDescent="0.3">
      <c r="A123">
        <f t="shared" si="12"/>
        <v>2</v>
      </c>
      <c r="E123" s="105">
        <f t="shared" si="13"/>
        <v>0</v>
      </c>
      <c r="I123" s="105">
        <f t="shared" si="14"/>
        <v>0</v>
      </c>
      <c r="J123" s="105">
        <f t="shared" si="7"/>
        <v>0</v>
      </c>
      <c r="K123" s="105">
        <f t="shared" si="8"/>
        <v>0</v>
      </c>
      <c r="L123" s="105">
        <f t="shared" si="9"/>
        <v>0</v>
      </c>
      <c r="M123">
        <f t="shared" si="10"/>
        <v>2.6666666666666666E-3</v>
      </c>
      <c r="N123">
        <f t="shared" si="11"/>
        <v>2.2249429079645999E-4</v>
      </c>
    </row>
    <row r="124" spans="1:14" x14ac:dyDescent="0.3">
      <c r="A124">
        <f t="shared" si="12"/>
        <v>2</v>
      </c>
      <c r="E124" s="105">
        <f t="shared" si="13"/>
        <v>0</v>
      </c>
      <c r="I124" s="105">
        <f t="shared" si="14"/>
        <v>0</v>
      </c>
      <c r="J124" s="105">
        <f t="shared" si="7"/>
        <v>0</v>
      </c>
      <c r="K124" s="105">
        <f t="shared" si="8"/>
        <v>0</v>
      </c>
      <c r="L124" s="105">
        <f t="shared" si="9"/>
        <v>0</v>
      </c>
      <c r="M124">
        <f t="shared" si="10"/>
        <v>2.6666666666666666E-3</v>
      </c>
      <c r="N124">
        <f t="shared" si="11"/>
        <v>2.2249429079645999E-4</v>
      </c>
    </row>
    <row r="125" spans="1:14" x14ac:dyDescent="0.3">
      <c r="A125">
        <f t="shared" si="12"/>
        <v>2</v>
      </c>
      <c r="E125" s="105">
        <f t="shared" si="13"/>
        <v>0</v>
      </c>
      <c r="I125" s="105">
        <f t="shared" si="14"/>
        <v>0</v>
      </c>
      <c r="J125" s="105">
        <f t="shared" si="7"/>
        <v>0</v>
      </c>
      <c r="K125" s="105">
        <f t="shared" si="8"/>
        <v>0</v>
      </c>
      <c r="L125" s="105">
        <f t="shared" si="9"/>
        <v>0</v>
      </c>
      <c r="M125">
        <f t="shared" si="10"/>
        <v>2.6666666666666666E-3</v>
      </c>
      <c r="N125">
        <f t="shared" si="11"/>
        <v>2.2249429079645999E-4</v>
      </c>
    </row>
    <row r="126" spans="1:14" x14ac:dyDescent="0.3">
      <c r="A126">
        <f t="shared" si="12"/>
        <v>2</v>
      </c>
      <c r="E126" s="105">
        <f t="shared" si="13"/>
        <v>0</v>
      </c>
      <c r="I126" s="105">
        <f t="shared" si="14"/>
        <v>0</v>
      </c>
      <c r="J126" s="105">
        <f t="shared" si="7"/>
        <v>0</v>
      </c>
      <c r="K126" s="105">
        <f t="shared" si="8"/>
        <v>0</v>
      </c>
      <c r="L126" s="105">
        <f t="shared" si="9"/>
        <v>0</v>
      </c>
      <c r="M126">
        <f t="shared" si="10"/>
        <v>2.6666666666666666E-3</v>
      </c>
      <c r="N126">
        <f t="shared" si="11"/>
        <v>2.2249429079645999E-4</v>
      </c>
    </row>
    <row r="127" spans="1:14" x14ac:dyDescent="0.3">
      <c r="A127">
        <f t="shared" si="12"/>
        <v>2</v>
      </c>
      <c r="E127" s="105">
        <f t="shared" si="13"/>
        <v>0</v>
      </c>
      <c r="I127" s="105">
        <f t="shared" si="14"/>
        <v>0</v>
      </c>
      <c r="J127" s="105">
        <f t="shared" si="7"/>
        <v>0</v>
      </c>
      <c r="K127" s="105">
        <f t="shared" si="8"/>
        <v>0</v>
      </c>
      <c r="L127" s="105">
        <f t="shared" si="9"/>
        <v>0</v>
      </c>
      <c r="M127">
        <f t="shared" si="10"/>
        <v>2.6666666666666666E-3</v>
      </c>
      <c r="N127">
        <f t="shared" si="11"/>
        <v>2.2249429079645999E-4</v>
      </c>
    </row>
    <row r="128" spans="1:14" x14ac:dyDescent="0.3">
      <c r="A128">
        <f t="shared" si="12"/>
        <v>2</v>
      </c>
      <c r="E128" s="105">
        <f t="shared" si="13"/>
        <v>0</v>
      </c>
      <c r="I128" s="105">
        <f t="shared" si="14"/>
        <v>0</v>
      </c>
      <c r="J128" s="105">
        <f t="shared" si="7"/>
        <v>0</v>
      </c>
      <c r="K128" s="105">
        <f t="shared" si="8"/>
        <v>0</v>
      </c>
      <c r="L128" s="105">
        <f t="shared" si="9"/>
        <v>0</v>
      </c>
      <c r="M128">
        <f t="shared" si="10"/>
        <v>2.6666666666666666E-3</v>
      </c>
      <c r="N128">
        <f t="shared" si="11"/>
        <v>2.2249429079645999E-4</v>
      </c>
    </row>
    <row r="129" spans="1:14" x14ac:dyDescent="0.3">
      <c r="A129">
        <f t="shared" si="12"/>
        <v>2</v>
      </c>
      <c r="E129" s="105">
        <f t="shared" si="13"/>
        <v>0</v>
      </c>
      <c r="I129" s="105">
        <f t="shared" si="14"/>
        <v>0</v>
      </c>
      <c r="J129" s="105">
        <f t="shared" si="7"/>
        <v>0</v>
      </c>
      <c r="K129" s="105">
        <f t="shared" si="8"/>
        <v>0</v>
      </c>
      <c r="L129" s="105">
        <f t="shared" si="9"/>
        <v>0</v>
      </c>
      <c r="M129">
        <f t="shared" si="10"/>
        <v>2.6666666666666666E-3</v>
      </c>
      <c r="N129">
        <f t="shared" si="11"/>
        <v>2.2249429079645999E-4</v>
      </c>
    </row>
    <row r="130" spans="1:14" x14ac:dyDescent="0.3">
      <c r="A130">
        <f t="shared" si="12"/>
        <v>2</v>
      </c>
      <c r="E130" s="105">
        <f t="shared" si="13"/>
        <v>0</v>
      </c>
      <c r="I130" s="105">
        <f t="shared" si="14"/>
        <v>0</v>
      </c>
      <c r="J130" s="105">
        <f t="shared" si="7"/>
        <v>0</v>
      </c>
      <c r="K130" s="105">
        <f t="shared" si="8"/>
        <v>0</v>
      </c>
      <c r="L130" s="105">
        <f t="shared" si="9"/>
        <v>0</v>
      </c>
      <c r="M130">
        <f t="shared" si="10"/>
        <v>2.6666666666666666E-3</v>
      </c>
      <c r="N130">
        <f t="shared" si="11"/>
        <v>2.2249429079645999E-4</v>
      </c>
    </row>
    <row r="131" spans="1:14" x14ac:dyDescent="0.3">
      <c r="A131">
        <f t="shared" si="12"/>
        <v>2</v>
      </c>
      <c r="E131" s="105">
        <f t="shared" si="13"/>
        <v>0</v>
      </c>
      <c r="I131" s="105">
        <f t="shared" si="14"/>
        <v>0</v>
      </c>
      <c r="J131" s="105">
        <f t="shared" ref="J131:J194" si="15">E131*($H$2/12)</f>
        <v>0</v>
      </c>
      <c r="K131" s="105">
        <f t="shared" ref="K131:K194" si="16">I131-J131</f>
        <v>0</v>
      </c>
      <c r="L131" s="105">
        <f t="shared" ref="L131:L194" si="17">N131*(E131-K131)</f>
        <v>0</v>
      </c>
      <c r="M131">
        <f t="shared" ref="M131:M194" si="18">((A131:A230)/30) * 0.04</f>
        <v>2.6666666666666666E-3</v>
      </c>
      <c r="N131">
        <f t="shared" ref="N131:N194" si="19">1-(POWER(1-M131,(1/12)))</f>
        <v>2.2249429079645999E-4</v>
      </c>
    </row>
    <row r="132" spans="1:14" x14ac:dyDescent="0.3">
      <c r="A132">
        <f t="shared" si="12"/>
        <v>2</v>
      </c>
      <c r="E132" s="105">
        <f t="shared" si="13"/>
        <v>0</v>
      </c>
      <c r="I132" s="105">
        <f t="shared" si="14"/>
        <v>0</v>
      </c>
      <c r="J132" s="105">
        <f t="shared" si="15"/>
        <v>0</v>
      </c>
      <c r="K132" s="105">
        <f t="shared" si="16"/>
        <v>0</v>
      </c>
      <c r="L132" s="105">
        <f t="shared" si="17"/>
        <v>0</v>
      </c>
      <c r="M132">
        <f t="shared" si="18"/>
        <v>2.6666666666666666E-3</v>
      </c>
      <c r="N132">
        <f t="shared" si="19"/>
        <v>2.2249429079645999E-4</v>
      </c>
    </row>
    <row r="133" spans="1:14" x14ac:dyDescent="0.3">
      <c r="A133">
        <f t="shared" si="12"/>
        <v>2</v>
      </c>
      <c r="E133" s="105">
        <f t="shared" si="13"/>
        <v>0</v>
      </c>
      <c r="I133" s="105">
        <f t="shared" si="14"/>
        <v>0</v>
      </c>
      <c r="J133" s="105">
        <f t="shared" si="15"/>
        <v>0</v>
      </c>
      <c r="K133" s="105">
        <f t="shared" si="16"/>
        <v>0</v>
      </c>
      <c r="L133" s="105">
        <f t="shared" si="17"/>
        <v>0</v>
      </c>
      <c r="M133">
        <f t="shared" si="18"/>
        <v>2.6666666666666666E-3</v>
      </c>
      <c r="N133">
        <f t="shared" si="19"/>
        <v>2.2249429079645999E-4</v>
      </c>
    </row>
    <row r="134" spans="1:14" x14ac:dyDescent="0.3">
      <c r="A134">
        <f t="shared" si="12"/>
        <v>2</v>
      </c>
      <c r="E134" s="105">
        <f t="shared" si="13"/>
        <v>0</v>
      </c>
      <c r="I134" s="105">
        <f t="shared" si="14"/>
        <v>0</v>
      </c>
      <c r="J134" s="105">
        <f t="shared" si="15"/>
        <v>0</v>
      </c>
      <c r="K134" s="105">
        <f t="shared" si="16"/>
        <v>0</v>
      </c>
      <c r="L134" s="105">
        <f t="shared" si="17"/>
        <v>0</v>
      </c>
      <c r="M134">
        <f t="shared" si="18"/>
        <v>2.6666666666666666E-3</v>
      </c>
      <c r="N134">
        <f t="shared" si="19"/>
        <v>2.2249429079645999E-4</v>
      </c>
    </row>
    <row r="135" spans="1:14" x14ac:dyDescent="0.3">
      <c r="A135">
        <f t="shared" si="12"/>
        <v>2</v>
      </c>
      <c r="E135" s="105">
        <f t="shared" si="13"/>
        <v>0</v>
      </c>
      <c r="I135" s="105">
        <f t="shared" si="14"/>
        <v>0</v>
      </c>
      <c r="J135" s="105">
        <f t="shared" si="15"/>
        <v>0</v>
      </c>
      <c r="K135" s="105">
        <f t="shared" si="16"/>
        <v>0</v>
      </c>
      <c r="L135" s="105">
        <f t="shared" si="17"/>
        <v>0</v>
      </c>
      <c r="M135">
        <f t="shared" si="18"/>
        <v>2.6666666666666666E-3</v>
      </c>
      <c r="N135">
        <f t="shared" si="19"/>
        <v>2.2249429079645999E-4</v>
      </c>
    </row>
    <row r="136" spans="1:14" x14ac:dyDescent="0.3">
      <c r="A136">
        <f t="shared" si="12"/>
        <v>2</v>
      </c>
      <c r="E136" s="105">
        <f t="shared" si="13"/>
        <v>0</v>
      </c>
      <c r="I136" s="105">
        <f t="shared" si="14"/>
        <v>0</v>
      </c>
      <c r="J136" s="105">
        <f t="shared" si="15"/>
        <v>0</v>
      </c>
      <c r="K136" s="105">
        <f t="shared" si="16"/>
        <v>0</v>
      </c>
      <c r="L136" s="105">
        <f t="shared" si="17"/>
        <v>0</v>
      </c>
      <c r="M136">
        <f t="shared" si="18"/>
        <v>2.6666666666666666E-3</v>
      </c>
      <c r="N136">
        <f t="shared" si="19"/>
        <v>2.2249429079645999E-4</v>
      </c>
    </row>
    <row r="137" spans="1:14" x14ac:dyDescent="0.3">
      <c r="A137">
        <f t="shared" si="12"/>
        <v>2</v>
      </c>
      <c r="E137" s="105">
        <f t="shared" si="13"/>
        <v>0</v>
      </c>
      <c r="I137" s="105">
        <f t="shared" si="14"/>
        <v>0</v>
      </c>
      <c r="J137" s="105">
        <f t="shared" si="15"/>
        <v>0</v>
      </c>
      <c r="K137" s="105">
        <f t="shared" si="16"/>
        <v>0</v>
      </c>
      <c r="L137" s="105">
        <f t="shared" si="17"/>
        <v>0</v>
      </c>
      <c r="M137">
        <f t="shared" si="18"/>
        <v>2.6666666666666666E-3</v>
      </c>
      <c r="N137">
        <f t="shared" si="19"/>
        <v>2.2249429079645999E-4</v>
      </c>
    </row>
    <row r="138" spans="1:14" x14ac:dyDescent="0.3">
      <c r="A138">
        <f t="shared" si="12"/>
        <v>2</v>
      </c>
      <c r="E138" s="105">
        <f t="shared" si="13"/>
        <v>0</v>
      </c>
      <c r="I138" s="105">
        <f t="shared" si="14"/>
        <v>0</v>
      </c>
      <c r="J138" s="105">
        <f t="shared" si="15"/>
        <v>0</v>
      </c>
      <c r="K138" s="105">
        <f t="shared" si="16"/>
        <v>0</v>
      </c>
      <c r="L138" s="105">
        <f t="shared" si="17"/>
        <v>0</v>
      </c>
      <c r="M138">
        <f t="shared" si="18"/>
        <v>2.6666666666666666E-3</v>
      </c>
      <c r="N138">
        <f t="shared" si="19"/>
        <v>2.2249429079645999E-4</v>
      </c>
    </row>
    <row r="139" spans="1:14" x14ac:dyDescent="0.3">
      <c r="A139">
        <f t="shared" si="12"/>
        <v>2</v>
      </c>
      <c r="E139" s="105">
        <f t="shared" si="13"/>
        <v>0</v>
      </c>
      <c r="I139" s="105">
        <f t="shared" si="14"/>
        <v>0</v>
      </c>
      <c r="J139" s="105">
        <f t="shared" si="15"/>
        <v>0</v>
      </c>
      <c r="K139" s="105">
        <f t="shared" si="16"/>
        <v>0</v>
      </c>
      <c r="L139" s="105">
        <f t="shared" si="17"/>
        <v>0</v>
      </c>
      <c r="M139">
        <f t="shared" si="18"/>
        <v>2.6666666666666666E-3</v>
      </c>
      <c r="N139">
        <f t="shared" si="19"/>
        <v>2.2249429079645999E-4</v>
      </c>
    </row>
    <row r="140" spans="1:14" x14ac:dyDescent="0.3">
      <c r="A140">
        <f t="shared" si="12"/>
        <v>2</v>
      </c>
      <c r="E140" s="105">
        <f t="shared" si="13"/>
        <v>0</v>
      </c>
      <c r="I140" s="105">
        <f t="shared" si="14"/>
        <v>0</v>
      </c>
      <c r="J140" s="105">
        <f t="shared" si="15"/>
        <v>0</v>
      </c>
      <c r="K140" s="105">
        <f t="shared" si="16"/>
        <v>0</v>
      </c>
      <c r="L140" s="105">
        <f t="shared" si="17"/>
        <v>0</v>
      </c>
      <c r="M140">
        <f t="shared" si="18"/>
        <v>2.6666666666666666E-3</v>
      </c>
      <c r="N140">
        <f t="shared" si="19"/>
        <v>2.2249429079645999E-4</v>
      </c>
    </row>
    <row r="141" spans="1:14" x14ac:dyDescent="0.3">
      <c r="A141">
        <f t="shared" si="12"/>
        <v>2</v>
      </c>
      <c r="E141" s="105">
        <f t="shared" si="13"/>
        <v>0</v>
      </c>
      <c r="I141" s="105">
        <f t="shared" si="14"/>
        <v>0</v>
      </c>
      <c r="J141" s="105">
        <f t="shared" si="15"/>
        <v>0</v>
      </c>
      <c r="K141" s="105">
        <f t="shared" si="16"/>
        <v>0</v>
      </c>
      <c r="L141" s="105">
        <f t="shared" si="17"/>
        <v>0</v>
      </c>
      <c r="M141">
        <f t="shared" si="18"/>
        <v>2.6666666666666666E-3</v>
      </c>
      <c r="N141">
        <f t="shared" si="19"/>
        <v>2.2249429079645999E-4</v>
      </c>
    </row>
    <row r="142" spans="1:14" x14ac:dyDescent="0.3">
      <c r="A142">
        <f t="shared" si="12"/>
        <v>2</v>
      </c>
      <c r="E142" s="105">
        <f t="shared" si="13"/>
        <v>0</v>
      </c>
      <c r="I142" s="105">
        <f t="shared" si="14"/>
        <v>0</v>
      </c>
      <c r="J142" s="105">
        <f t="shared" si="15"/>
        <v>0</v>
      </c>
      <c r="K142" s="105">
        <f t="shared" si="16"/>
        <v>0</v>
      </c>
      <c r="L142" s="105">
        <f t="shared" si="17"/>
        <v>0</v>
      </c>
      <c r="M142">
        <f t="shared" si="18"/>
        <v>2.6666666666666666E-3</v>
      </c>
      <c r="N142">
        <f t="shared" si="19"/>
        <v>2.2249429079645999E-4</v>
      </c>
    </row>
    <row r="143" spans="1:14" x14ac:dyDescent="0.3">
      <c r="A143">
        <f t="shared" si="12"/>
        <v>2</v>
      </c>
      <c r="E143" s="105">
        <f t="shared" si="13"/>
        <v>0</v>
      </c>
      <c r="I143" s="105">
        <f t="shared" si="14"/>
        <v>0</v>
      </c>
      <c r="J143" s="105">
        <f t="shared" si="15"/>
        <v>0</v>
      </c>
      <c r="K143" s="105">
        <f t="shared" si="16"/>
        <v>0</v>
      </c>
      <c r="L143" s="105">
        <f t="shared" si="17"/>
        <v>0</v>
      </c>
      <c r="M143">
        <f t="shared" si="18"/>
        <v>2.6666666666666666E-3</v>
      </c>
      <c r="N143">
        <f t="shared" si="19"/>
        <v>2.2249429079645999E-4</v>
      </c>
    </row>
    <row r="144" spans="1:14" x14ac:dyDescent="0.3">
      <c r="A144">
        <f t="shared" si="12"/>
        <v>2</v>
      </c>
      <c r="E144" s="105">
        <f t="shared" si="13"/>
        <v>0</v>
      </c>
      <c r="I144" s="105">
        <f t="shared" si="14"/>
        <v>0</v>
      </c>
      <c r="J144" s="105">
        <f t="shared" si="15"/>
        <v>0</v>
      </c>
      <c r="K144" s="105">
        <f t="shared" si="16"/>
        <v>0</v>
      </c>
      <c r="L144" s="105">
        <f t="shared" si="17"/>
        <v>0</v>
      </c>
      <c r="M144">
        <f t="shared" si="18"/>
        <v>2.6666666666666666E-3</v>
      </c>
      <c r="N144">
        <f t="shared" si="19"/>
        <v>2.2249429079645999E-4</v>
      </c>
    </row>
    <row r="145" spans="1:14" x14ac:dyDescent="0.3">
      <c r="A145">
        <f t="shared" si="12"/>
        <v>2</v>
      </c>
      <c r="E145" s="105">
        <f t="shared" si="13"/>
        <v>0</v>
      </c>
      <c r="I145" s="105">
        <f t="shared" si="14"/>
        <v>0</v>
      </c>
      <c r="J145" s="105">
        <f t="shared" si="15"/>
        <v>0</v>
      </c>
      <c r="K145" s="105">
        <f t="shared" si="16"/>
        <v>0</v>
      </c>
      <c r="L145" s="105">
        <f t="shared" si="17"/>
        <v>0</v>
      </c>
      <c r="M145">
        <f t="shared" si="18"/>
        <v>2.6666666666666666E-3</v>
      </c>
      <c r="N145">
        <f t="shared" si="19"/>
        <v>2.2249429079645999E-4</v>
      </c>
    </row>
    <row r="146" spans="1:14" x14ac:dyDescent="0.3">
      <c r="A146">
        <f t="shared" si="12"/>
        <v>2</v>
      </c>
      <c r="E146" s="105">
        <f t="shared" si="13"/>
        <v>0</v>
      </c>
      <c r="I146" s="105">
        <f t="shared" si="14"/>
        <v>0</v>
      </c>
      <c r="J146" s="105">
        <f t="shared" si="15"/>
        <v>0</v>
      </c>
      <c r="K146" s="105">
        <f t="shared" si="16"/>
        <v>0</v>
      </c>
      <c r="L146" s="105">
        <f t="shared" si="17"/>
        <v>0</v>
      </c>
      <c r="M146">
        <f t="shared" si="18"/>
        <v>2.6666666666666666E-3</v>
      </c>
      <c r="N146">
        <f t="shared" si="19"/>
        <v>2.2249429079645999E-4</v>
      </c>
    </row>
    <row r="147" spans="1:14" x14ac:dyDescent="0.3">
      <c r="A147">
        <f t="shared" si="12"/>
        <v>2</v>
      </c>
      <c r="E147" s="105">
        <f t="shared" si="13"/>
        <v>0</v>
      </c>
      <c r="I147" s="105">
        <f t="shared" si="14"/>
        <v>0</v>
      </c>
      <c r="J147" s="105">
        <f t="shared" si="15"/>
        <v>0</v>
      </c>
      <c r="K147" s="105">
        <f t="shared" si="16"/>
        <v>0</v>
      </c>
      <c r="L147" s="105">
        <f t="shared" si="17"/>
        <v>0</v>
      </c>
      <c r="M147">
        <f t="shared" si="18"/>
        <v>2.6666666666666666E-3</v>
      </c>
      <c r="N147">
        <f t="shared" si="19"/>
        <v>2.2249429079645999E-4</v>
      </c>
    </row>
    <row r="148" spans="1:14" x14ac:dyDescent="0.3">
      <c r="A148">
        <f t="shared" si="12"/>
        <v>2</v>
      </c>
      <c r="E148" s="105">
        <f t="shared" si="13"/>
        <v>0</v>
      </c>
      <c r="I148" s="105">
        <f t="shared" si="14"/>
        <v>0</v>
      </c>
      <c r="J148" s="105">
        <f t="shared" si="15"/>
        <v>0</v>
      </c>
      <c r="K148" s="105">
        <f t="shared" si="16"/>
        <v>0</v>
      </c>
      <c r="L148" s="105">
        <f t="shared" si="17"/>
        <v>0</v>
      </c>
      <c r="M148">
        <f t="shared" si="18"/>
        <v>2.6666666666666666E-3</v>
      </c>
      <c r="N148">
        <f t="shared" si="19"/>
        <v>2.2249429079645999E-4</v>
      </c>
    </row>
    <row r="149" spans="1:14" x14ac:dyDescent="0.3">
      <c r="A149">
        <f t="shared" si="12"/>
        <v>2</v>
      </c>
      <c r="E149" s="105">
        <f t="shared" si="13"/>
        <v>0</v>
      </c>
      <c r="I149" s="105">
        <f t="shared" si="14"/>
        <v>0</v>
      </c>
      <c r="J149" s="105">
        <f t="shared" si="15"/>
        <v>0</v>
      </c>
      <c r="K149" s="105">
        <f t="shared" si="16"/>
        <v>0</v>
      </c>
      <c r="L149" s="105">
        <f t="shared" si="17"/>
        <v>0</v>
      </c>
      <c r="M149">
        <f t="shared" si="18"/>
        <v>2.6666666666666666E-3</v>
      </c>
      <c r="N149">
        <f t="shared" si="19"/>
        <v>2.2249429079645999E-4</v>
      </c>
    </row>
    <row r="150" spans="1:14" x14ac:dyDescent="0.3">
      <c r="A150">
        <f t="shared" si="12"/>
        <v>2</v>
      </c>
      <c r="E150" s="105">
        <f t="shared" si="13"/>
        <v>0</v>
      </c>
      <c r="I150" s="105">
        <f t="shared" si="14"/>
        <v>0</v>
      </c>
      <c r="J150" s="105">
        <f t="shared" si="15"/>
        <v>0</v>
      </c>
      <c r="K150" s="105">
        <f t="shared" si="16"/>
        <v>0</v>
      </c>
      <c r="L150" s="105">
        <f t="shared" si="17"/>
        <v>0</v>
      </c>
      <c r="M150">
        <f t="shared" si="18"/>
        <v>2.6666666666666666E-3</v>
      </c>
      <c r="N150">
        <f t="shared" si="19"/>
        <v>2.2249429079645999E-4</v>
      </c>
    </row>
    <row r="151" spans="1:14" x14ac:dyDescent="0.3">
      <c r="A151">
        <f t="shared" si="12"/>
        <v>2</v>
      </c>
      <c r="E151" s="105">
        <f t="shared" si="13"/>
        <v>0</v>
      </c>
      <c r="I151" s="105">
        <f t="shared" si="14"/>
        <v>0</v>
      </c>
      <c r="J151" s="105">
        <f t="shared" si="15"/>
        <v>0</v>
      </c>
      <c r="K151" s="105">
        <f t="shared" si="16"/>
        <v>0</v>
      </c>
      <c r="L151" s="105">
        <f t="shared" si="17"/>
        <v>0</v>
      </c>
      <c r="M151">
        <f t="shared" si="18"/>
        <v>2.6666666666666666E-3</v>
      </c>
      <c r="N151">
        <f t="shared" si="19"/>
        <v>2.2249429079645999E-4</v>
      </c>
    </row>
    <row r="152" spans="1:14" x14ac:dyDescent="0.3">
      <c r="A152">
        <f t="shared" si="12"/>
        <v>2</v>
      </c>
      <c r="E152" s="105">
        <f t="shared" si="13"/>
        <v>0</v>
      </c>
      <c r="I152" s="105">
        <f t="shared" si="14"/>
        <v>0</v>
      </c>
      <c r="J152" s="105">
        <f t="shared" si="15"/>
        <v>0</v>
      </c>
      <c r="K152" s="105">
        <f t="shared" si="16"/>
        <v>0</v>
      </c>
      <c r="L152" s="105">
        <f t="shared" si="17"/>
        <v>0</v>
      </c>
      <c r="M152">
        <f t="shared" si="18"/>
        <v>2.6666666666666666E-3</v>
      </c>
      <c r="N152">
        <f t="shared" si="19"/>
        <v>2.2249429079645999E-4</v>
      </c>
    </row>
    <row r="153" spans="1:14" x14ac:dyDescent="0.3">
      <c r="A153">
        <f t="shared" si="12"/>
        <v>2</v>
      </c>
      <c r="E153" s="105">
        <f t="shared" si="13"/>
        <v>0</v>
      </c>
      <c r="I153" s="105">
        <f t="shared" si="14"/>
        <v>0</v>
      </c>
      <c r="J153" s="105">
        <f t="shared" si="15"/>
        <v>0</v>
      </c>
      <c r="K153" s="105">
        <f t="shared" si="16"/>
        <v>0</v>
      </c>
      <c r="L153" s="105">
        <f t="shared" si="17"/>
        <v>0</v>
      </c>
      <c r="M153">
        <f t="shared" si="18"/>
        <v>2.6666666666666666E-3</v>
      </c>
      <c r="N153">
        <f t="shared" si="19"/>
        <v>2.2249429079645999E-4</v>
      </c>
    </row>
    <row r="154" spans="1:14" x14ac:dyDescent="0.3">
      <c r="A154">
        <f t="shared" si="12"/>
        <v>2</v>
      </c>
      <c r="E154" s="105">
        <f t="shared" si="13"/>
        <v>0</v>
      </c>
      <c r="I154" s="105">
        <f t="shared" si="14"/>
        <v>0</v>
      </c>
      <c r="J154" s="105">
        <f t="shared" si="15"/>
        <v>0</v>
      </c>
      <c r="K154" s="105">
        <f t="shared" si="16"/>
        <v>0</v>
      </c>
      <c r="L154" s="105">
        <f t="shared" si="17"/>
        <v>0</v>
      </c>
      <c r="M154">
        <f t="shared" si="18"/>
        <v>2.6666666666666666E-3</v>
      </c>
      <c r="N154">
        <f t="shared" si="19"/>
        <v>2.2249429079645999E-4</v>
      </c>
    </row>
    <row r="155" spans="1:14" x14ac:dyDescent="0.3">
      <c r="A155">
        <f t="shared" si="12"/>
        <v>2</v>
      </c>
      <c r="E155" s="105">
        <f t="shared" si="13"/>
        <v>0</v>
      </c>
      <c r="I155" s="105">
        <f t="shared" si="14"/>
        <v>0</v>
      </c>
      <c r="J155" s="105">
        <f t="shared" si="15"/>
        <v>0</v>
      </c>
      <c r="K155" s="105">
        <f t="shared" si="16"/>
        <v>0</v>
      </c>
      <c r="L155" s="105">
        <f t="shared" si="17"/>
        <v>0</v>
      </c>
      <c r="M155">
        <f t="shared" si="18"/>
        <v>2.6666666666666666E-3</v>
      </c>
      <c r="N155">
        <f t="shared" si="19"/>
        <v>2.2249429079645999E-4</v>
      </c>
    </row>
    <row r="156" spans="1:14" x14ac:dyDescent="0.3">
      <c r="A156">
        <f t="shared" si="12"/>
        <v>2</v>
      </c>
      <c r="E156" s="105">
        <f t="shared" si="13"/>
        <v>0</v>
      </c>
      <c r="I156" s="105">
        <f t="shared" si="14"/>
        <v>0</v>
      </c>
      <c r="J156" s="105">
        <f t="shared" si="15"/>
        <v>0</v>
      </c>
      <c r="K156" s="105">
        <f t="shared" si="16"/>
        <v>0</v>
      </c>
      <c r="L156" s="105">
        <f t="shared" si="17"/>
        <v>0</v>
      </c>
      <c r="M156">
        <f t="shared" si="18"/>
        <v>2.6666666666666666E-3</v>
      </c>
      <c r="N156">
        <f t="shared" si="19"/>
        <v>2.2249429079645999E-4</v>
      </c>
    </row>
    <row r="157" spans="1:14" x14ac:dyDescent="0.3">
      <c r="A157">
        <f t="shared" si="12"/>
        <v>2</v>
      </c>
      <c r="E157" s="105">
        <f t="shared" si="13"/>
        <v>0</v>
      </c>
      <c r="I157" s="105">
        <f t="shared" si="14"/>
        <v>0</v>
      </c>
      <c r="J157" s="105">
        <f t="shared" si="15"/>
        <v>0</v>
      </c>
      <c r="K157" s="105">
        <f t="shared" si="16"/>
        <v>0</v>
      </c>
      <c r="L157" s="105">
        <f t="shared" si="17"/>
        <v>0</v>
      </c>
      <c r="M157">
        <f t="shared" si="18"/>
        <v>2.6666666666666666E-3</v>
      </c>
      <c r="N157">
        <f t="shared" si="19"/>
        <v>2.2249429079645999E-4</v>
      </c>
    </row>
    <row r="158" spans="1:14" x14ac:dyDescent="0.3">
      <c r="A158">
        <f t="shared" si="12"/>
        <v>2</v>
      </c>
      <c r="E158" s="105">
        <f t="shared" si="13"/>
        <v>0</v>
      </c>
      <c r="I158" s="105">
        <f t="shared" si="14"/>
        <v>0</v>
      </c>
      <c r="J158" s="105">
        <f t="shared" si="15"/>
        <v>0</v>
      </c>
      <c r="K158" s="105">
        <f t="shared" si="16"/>
        <v>0</v>
      </c>
      <c r="L158" s="105">
        <f t="shared" si="17"/>
        <v>0</v>
      </c>
      <c r="M158">
        <f t="shared" si="18"/>
        <v>2.6666666666666666E-3</v>
      </c>
      <c r="N158">
        <f t="shared" si="19"/>
        <v>2.2249429079645999E-4</v>
      </c>
    </row>
    <row r="159" spans="1:14" x14ac:dyDescent="0.3">
      <c r="A159">
        <f t="shared" si="12"/>
        <v>2</v>
      </c>
      <c r="E159" s="105">
        <f t="shared" si="13"/>
        <v>0</v>
      </c>
      <c r="I159" s="105">
        <f t="shared" si="14"/>
        <v>0</v>
      </c>
      <c r="J159" s="105">
        <f t="shared" si="15"/>
        <v>0</v>
      </c>
      <c r="K159" s="105">
        <f t="shared" si="16"/>
        <v>0</v>
      </c>
      <c r="L159" s="105">
        <f t="shared" si="17"/>
        <v>0</v>
      </c>
      <c r="M159">
        <f t="shared" si="18"/>
        <v>2.6666666666666666E-3</v>
      </c>
      <c r="N159">
        <f t="shared" si="19"/>
        <v>2.2249429079645999E-4</v>
      </c>
    </row>
    <row r="160" spans="1:14" x14ac:dyDescent="0.3">
      <c r="A160">
        <f t="shared" si="12"/>
        <v>2</v>
      </c>
      <c r="E160" s="105">
        <f t="shared" si="13"/>
        <v>0</v>
      </c>
      <c r="I160" s="105">
        <f t="shared" si="14"/>
        <v>0</v>
      </c>
      <c r="J160" s="105">
        <f t="shared" si="15"/>
        <v>0</v>
      </c>
      <c r="K160" s="105">
        <f t="shared" si="16"/>
        <v>0</v>
      </c>
      <c r="L160" s="105">
        <f t="shared" si="17"/>
        <v>0</v>
      </c>
      <c r="M160">
        <f t="shared" si="18"/>
        <v>2.6666666666666666E-3</v>
      </c>
      <c r="N160">
        <f t="shared" si="19"/>
        <v>2.2249429079645999E-4</v>
      </c>
    </row>
    <row r="161" spans="1:14" x14ac:dyDescent="0.3">
      <c r="A161">
        <f t="shared" si="12"/>
        <v>2</v>
      </c>
      <c r="E161" s="105">
        <f t="shared" si="13"/>
        <v>0</v>
      </c>
      <c r="I161" s="105">
        <f t="shared" si="14"/>
        <v>0</v>
      </c>
      <c r="J161" s="105">
        <f t="shared" si="15"/>
        <v>0</v>
      </c>
      <c r="K161" s="105">
        <f t="shared" si="16"/>
        <v>0</v>
      </c>
      <c r="L161" s="105">
        <f t="shared" si="17"/>
        <v>0</v>
      </c>
      <c r="M161">
        <f t="shared" si="18"/>
        <v>2.6666666666666666E-3</v>
      </c>
      <c r="N161">
        <f t="shared" si="19"/>
        <v>2.2249429079645999E-4</v>
      </c>
    </row>
    <row r="162" spans="1:14" x14ac:dyDescent="0.3">
      <c r="A162">
        <f t="shared" si="12"/>
        <v>2</v>
      </c>
      <c r="E162" s="105">
        <f t="shared" si="13"/>
        <v>0</v>
      </c>
      <c r="I162" s="105">
        <f t="shared" si="14"/>
        <v>0</v>
      </c>
      <c r="J162" s="105">
        <f t="shared" si="15"/>
        <v>0</v>
      </c>
      <c r="K162" s="105">
        <f t="shared" si="16"/>
        <v>0</v>
      </c>
      <c r="L162" s="105">
        <f t="shared" si="17"/>
        <v>0</v>
      </c>
      <c r="M162">
        <f t="shared" si="18"/>
        <v>2.6666666666666666E-3</v>
      </c>
      <c r="N162">
        <f t="shared" si="19"/>
        <v>2.2249429079645999E-4</v>
      </c>
    </row>
    <row r="163" spans="1:14" x14ac:dyDescent="0.3">
      <c r="A163">
        <f t="shared" si="12"/>
        <v>2</v>
      </c>
      <c r="E163" s="105">
        <f t="shared" si="13"/>
        <v>0</v>
      </c>
      <c r="I163" s="105">
        <f t="shared" si="14"/>
        <v>0</v>
      </c>
      <c r="J163" s="105">
        <f t="shared" si="15"/>
        <v>0</v>
      </c>
      <c r="K163" s="105">
        <f t="shared" si="16"/>
        <v>0</v>
      </c>
      <c r="L163" s="105">
        <f t="shared" si="17"/>
        <v>0</v>
      </c>
      <c r="M163">
        <f t="shared" si="18"/>
        <v>2.6666666666666666E-3</v>
      </c>
      <c r="N163">
        <f t="shared" si="19"/>
        <v>2.2249429079645999E-4</v>
      </c>
    </row>
    <row r="164" spans="1:14" x14ac:dyDescent="0.3">
      <c r="A164">
        <f t="shared" si="12"/>
        <v>2</v>
      </c>
      <c r="E164" s="105">
        <f t="shared" si="13"/>
        <v>0</v>
      </c>
      <c r="I164" s="105">
        <f t="shared" si="14"/>
        <v>0</v>
      </c>
      <c r="J164" s="105">
        <f t="shared" si="15"/>
        <v>0</v>
      </c>
      <c r="K164" s="105">
        <f t="shared" si="16"/>
        <v>0</v>
      </c>
      <c r="L164" s="105">
        <f t="shared" si="17"/>
        <v>0</v>
      </c>
      <c r="M164">
        <f t="shared" si="18"/>
        <v>2.6666666666666666E-3</v>
      </c>
      <c r="N164">
        <f t="shared" si="19"/>
        <v>2.2249429079645999E-4</v>
      </c>
    </row>
    <row r="165" spans="1:14" x14ac:dyDescent="0.3">
      <c r="A165">
        <f t="shared" si="12"/>
        <v>2</v>
      </c>
      <c r="E165" s="105">
        <f t="shared" si="13"/>
        <v>0</v>
      </c>
      <c r="I165" s="105">
        <f t="shared" si="14"/>
        <v>0</v>
      </c>
      <c r="J165" s="105">
        <f t="shared" si="15"/>
        <v>0</v>
      </c>
      <c r="K165" s="105">
        <f t="shared" si="16"/>
        <v>0</v>
      </c>
      <c r="L165" s="105">
        <f t="shared" si="17"/>
        <v>0</v>
      </c>
      <c r="M165">
        <f t="shared" si="18"/>
        <v>2.6666666666666666E-3</v>
      </c>
      <c r="N165">
        <f t="shared" si="19"/>
        <v>2.2249429079645999E-4</v>
      </c>
    </row>
    <row r="166" spans="1:14" x14ac:dyDescent="0.3">
      <c r="A166">
        <f t="shared" si="12"/>
        <v>2</v>
      </c>
      <c r="E166" s="105">
        <f t="shared" si="13"/>
        <v>0</v>
      </c>
      <c r="I166" s="105">
        <f t="shared" si="14"/>
        <v>0</v>
      </c>
      <c r="J166" s="105">
        <f t="shared" si="15"/>
        <v>0</v>
      </c>
      <c r="K166" s="105">
        <f t="shared" si="16"/>
        <v>0</v>
      </c>
      <c r="L166" s="105">
        <f t="shared" si="17"/>
        <v>0</v>
      </c>
      <c r="M166">
        <f t="shared" si="18"/>
        <v>2.6666666666666666E-3</v>
      </c>
      <c r="N166">
        <f t="shared" si="19"/>
        <v>2.2249429079645999E-4</v>
      </c>
    </row>
    <row r="167" spans="1:14" x14ac:dyDescent="0.3">
      <c r="A167">
        <f t="shared" ref="A167:A230" si="20">IF(COUNTIF(A67:A166,A166)=100, A166+1,A166)</f>
        <v>2</v>
      </c>
      <c r="E167" s="105">
        <f t="shared" ref="E167:E230" si="21">MAX(0, E67-K67-L67)</f>
        <v>0</v>
      </c>
      <c r="I167" s="105">
        <f t="shared" ref="I167:I230" si="22">IF(E167&lt;I67,J167 + E167, I67)</f>
        <v>0</v>
      </c>
      <c r="J167" s="105">
        <f t="shared" si="15"/>
        <v>0</v>
      </c>
      <c r="K167" s="105">
        <f t="shared" si="16"/>
        <v>0</v>
      </c>
      <c r="L167" s="105">
        <f t="shared" si="17"/>
        <v>0</v>
      </c>
      <c r="M167">
        <f t="shared" si="18"/>
        <v>2.6666666666666666E-3</v>
      </c>
      <c r="N167">
        <f t="shared" si="19"/>
        <v>2.2249429079645999E-4</v>
      </c>
    </row>
    <row r="168" spans="1:14" x14ac:dyDescent="0.3">
      <c r="A168">
        <f t="shared" si="20"/>
        <v>2</v>
      </c>
      <c r="E168" s="105">
        <f t="shared" si="21"/>
        <v>0</v>
      </c>
      <c r="I168" s="105">
        <f t="shared" si="22"/>
        <v>0</v>
      </c>
      <c r="J168" s="105">
        <f t="shared" si="15"/>
        <v>0</v>
      </c>
      <c r="K168" s="105">
        <f t="shared" si="16"/>
        <v>0</v>
      </c>
      <c r="L168" s="105">
        <f t="shared" si="17"/>
        <v>0</v>
      </c>
      <c r="M168">
        <f t="shared" si="18"/>
        <v>2.6666666666666666E-3</v>
      </c>
      <c r="N168">
        <f t="shared" si="19"/>
        <v>2.2249429079645999E-4</v>
      </c>
    </row>
    <row r="169" spans="1:14" x14ac:dyDescent="0.3">
      <c r="A169">
        <f t="shared" si="20"/>
        <v>2</v>
      </c>
      <c r="E169" s="105">
        <f t="shared" si="21"/>
        <v>0</v>
      </c>
      <c r="I169" s="105">
        <f t="shared" si="22"/>
        <v>0</v>
      </c>
      <c r="J169" s="105">
        <f t="shared" si="15"/>
        <v>0</v>
      </c>
      <c r="K169" s="105">
        <f t="shared" si="16"/>
        <v>0</v>
      </c>
      <c r="L169" s="105">
        <f t="shared" si="17"/>
        <v>0</v>
      </c>
      <c r="M169">
        <f t="shared" si="18"/>
        <v>2.6666666666666666E-3</v>
      </c>
      <c r="N169">
        <f t="shared" si="19"/>
        <v>2.2249429079645999E-4</v>
      </c>
    </row>
    <row r="170" spans="1:14" x14ac:dyDescent="0.3">
      <c r="A170">
        <f t="shared" si="20"/>
        <v>2</v>
      </c>
      <c r="E170" s="105">
        <f t="shared" si="21"/>
        <v>0</v>
      </c>
      <c r="I170" s="105">
        <f t="shared" si="22"/>
        <v>0</v>
      </c>
      <c r="J170" s="105">
        <f t="shared" si="15"/>
        <v>0</v>
      </c>
      <c r="K170" s="105">
        <f t="shared" si="16"/>
        <v>0</v>
      </c>
      <c r="L170" s="105">
        <f t="shared" si="17"/>
        <v>0</v>
      </c>
      <c r="M170">
        <f t="shared" si="18"/>
        <v>2.6666666666666666E-3</v>
      </c>
      <c r="N170">
        <f t="shared" si="19"/>
        <v>2.2249429079645999E-4</v>
      </c>
    </row>
    <row r="171" spans="1:14" x14ac:dyDescent="0.3">
      <c r="A171">
        <f t="shared" si="20"/>
        <v>2</v>
      </c>
      <c r="E171" s="105">
        <f t="shared" si="21"/>
        <v>0</v>
      </c>
      <c r="I171" s="105">
        <f t="shared" si="22"/>
        <v>0</v>
      </c>
      <c r="J171" s="105">
        <f t="shared" si="15"/>
        <v>0</v>
      </c>
      <c r="K171" s="105">
        <f t="shared" si="16"/>
        <v>0</v>
      </c>
      <c r="L171" s="105">
        <f t="shared" si="17"/>
        <v>0</v>
      </c>
      <c r="M171">
        <f t="shared" si="18"/>
        <v>2.6666666666666666E-3</v>
      </c>
      <c r="N171">
        <f t="shared" si="19"/>
        <v>2.2249429079645999E-4</v>
      </c>
    </row>
    <row r="172" spans="1:14" x14ac:dyDescent="0.3">
      <c r="A172">
        <f t="shared" si="20"/>
        <v>2</v>
      </c>
      <c r="E172" s="105">
        <f t="shared" si="21"/>
        <v>0</v>
      </c>
      <c r="I172" s="105">
        <f t="shared" si="22"/>
        <v>0</v>
      </c>
      <c r="J172" s="105">
        <f t="shared" si="15"/>
        <v>0</v>
      </c>
      <c r="K172" s="105">
        <f t="shared" si="16"/>
        <v>0</v>
      </c>
      <c r="L172" s="105">
        <f t="shared" si="17"/>
        <v>0</v>
      </c>
      <c r="M172">
        <f t="shared" si="18"/>
        <v>2.6666666666666666E-3</v>
      </c>
      <c r="N172">
        <f t="shared" si="19"/>
        <v>2.2249429079645999E-4</v>
      </c>
    </row>
    <row r="173" spans="1:14" x14ac:dyDescent="0.3">
      <c r="A173">
        <f t="shared" si="20"/>
        <v>2</v>
      </c>
      <c r="E173" s="105">
        <f t="shared" si="21"/>
        <v>0</v>
      </c>
      <c r="I173" s="105">
        <f t="shared" si="22"/>
        <v>0</v>
      </c>
      <c r="J173" s="105">
        <f t="shared" si="15"/>
        <v>0</v>
      </c>
      <c r="K173" s="105">
        <f t="shared" si="16"/>
        <v>0</v>
      </c>
      <c r="L173" s="105">
        <f t="shared" si="17"/>
        <v>0</v>
      </c>
      <c r="M173">
        <f t="shared" si="18"/>
        <v>2.6666666666666666E-3</v>
      </c>
      <c r="N173">
        <f t="shared" si="19"/>
        <v>2.2249429079645999E-4</v>
      </c>
    </row>
    <row r="174" spans="1:14" x14ac:dyDescent="0.3">
      <c r="A174">
        <f t="shared" si="20"/>
        <v>2</v>
      </c>
      <c r="E174" s="105">
        <f t="shared" si="21"/>
        <v>0</v>
      </c>
      <c r="I174" s="105">
        <f t="shared" si="22"/>
        <v>0</v>
      </c>
      <c r="J174" s="105">
        <f t="shared" si="15"/>
        <v>0</v>
      </c>
      <c r="K174" s="105">
        <f t="shared" si="16"/>
        <v>0</v>
      </c>
      <c r="L174" s="105">
        <f t="shared" si="17"/>
        <v>0</v>
      </c>
      <c r="M174">
        <f t="shared" si="18"/>
        <v>2.6666666666666666E-3</v>
      </c>
      <c r="N174">
        <f t="shared" si="19"/>
        <v>2.2249429079645999E-4</v>
      </c>
    </row>
    <row r="175" spans="1:14" x14ac:dyDescent="0.3">
      <c r="A175">
        <f t="shared" si="20"/>
        <v>2</v>
      </c>
      <c r="E175" s="105">
        <f t="shared" si="21"/>
        <v>0</v>
      </c>
      <c r="I175" s="105">
        <f t="shared" si="22"/>
        <v>0</v>
      </c>
      <c r="J175" s="105">
        <f t="shared" si="15"/>
        <v>0</v>
      </c>
      <c r="K175" s="105">
        <f t="shared" si="16"/>
        <v>0</v>
      </c>
      <c r="L175" s="105">
        <f t="shared" si="17"/>
        <v>0</v>
      </c>
      <c r="M175">
        <f t="shared" si="18"/>
        <v>2.6666666666666666E-3</v>
      </c>
      <c r="N175">
        <f t="shared" si="19"/>
        <v>2.2249429079645999E-4</v>
      </c>
    </row>
    <row r="176" spans="1:14" x14ac:dyDescent="0.3">
      <c r="A176">
        <f t="shared" si="20"/>
        <v>2</v>
      </c>
      <c r="E176" s="105">
        <f t="shared" si="21"/>
        <v>0</v>
      </c>
      <c r="I176" s="105">
        <f t="shared" si="22"/>
        <v>0</v>
      </c>
      <c r="J176" s="105">
        <f t="shared" si="15"/>
        <v>0</v>
      </c>
      <c r="K176" s="105">
        <f t="shared" si="16"/>
        <v>0</v>
      </c>
      <c r="L176" s="105">
        <f t="shared" si="17"/>
        <v>0</v>
      </c>
      <c r="M176">
        <f t="shared" si="18"/>
        <v>2.6666666666666666E-3</v>
      </c>
      <c r="N176">
        <f t="shared" si="19"/>
        <v>2.2249429079645999E-4</v>
      </c>
    </row>
    <row r="177" spans="1:14" x14ac:dyDescent="0.3">
      <c r="A177">
        <f t="shared" si="20"/>
        <v>2</v>
      </c>
      <c r="E177" s="105">
        <f t="shared" si="21"/>
        <v>0</v>
      </c>
      <c r="I177" s="105">
        <f t="shared" si="22"/>
        <v>0</v>
      </c>
      <c r="J177" s="105">
        <f t="shared" si="15"/>
        <v>0</v>
      </c>
      <c r="K177" s="105">
        <f t="shared" si="16"/>
        <v>0</v>
      </c>
      <c r="L177" s="105">
        <f t="shared" si="17"/>
        <v>0</v>
      </c>
      <c r="M177">
        <f t="shared" si="18"/>
        <v>2.6666666666666666E-3</v>
      </c>
      <c r="N177">
        <f t="shared" si="19"/>
        <v>2.2249429079645999E-4</v>
      </c>
    </row>
    <row r="178" spans="1:14" x14ac:dyDescent="0.3">
      <c r="A178">
        <f t="shared" si="20"/>
        <v>2</v>
      </c>
      <c r="E178" s="105">
        <f t="shared" si="21"/>
        <v>0</v>
      </c>
      <c r="I178" s="105">
        <f t="shared" si="22"/>
        <v>0</v>
      </c>
      <c r="J178" s="105">
        <f t="shared" si="15"/>
        <v>0</v>
      </c>
      <c r="K178" s="105">
        <f t="shared" si="16"/>
        <v>0</v>
      </c>
      <c r="L178" s="105">
        <f t="shared" si="17"/>
        <v>0</v>
      </c>
      <c r="M178">
        <f t="shared" si="18"/>
        <v>2.6666666666666666E-3</v>
      </c>
      <c r="N178">
        <f t="shared" si="19"/>
        <v>2.2249429079645999E-4</v>
      </c>
    </row>
    <row r="179" spans="1:14" x14ac:dyDescent="0.3">
      <c r="A179">
        <f t="shared" si="20"/>
        <v>2</v>
      </c>
      <c r="E179" s="105">
        <f t="shared" si="21"/>
        <v>0</v>
      </c>
      <c r="I179" s="105">
        <f t="shared" si="22"/>
        <v>0</v>
      </c>
      <c r="J179" s="105">
        <f t="shared" si="15"/>
        <v>0</v>
      </c>
      <c r="K179" s="105">
        <f t="shared" si="16"/>
        <v>0</v>
      </c>
      <c r="L179" s="105">
        <f t="shared" si="17"/>
        <v>0</v>
      </c>
      <c r="M179">
        <f t="shared" si="18"/>
        <v>2.6666666666666666E-3</v>
      </c>
      <c r="N179">
        <f t="shared" si="19"/>
        <v>2.2249429079645999E-4</v>
      </c>
    </row>
    <row r="180" spans="1:14" x14ac:dyDescent="0.3">
      <c r="A180">
        <f t="shared" si="20"/>
        <v>2</v>
      </c>
      <c r="E180" s="105">
        <f t="shared" si="21"/>
        <v>0</v>
      </c>
      <c r="I180" s="105">
        <f t="shared" si="22"/>
        <v>0</v>
      </c>
      <c r="J180" s="105">
        <f t="shared" si="15"/>
        <v>0</v>
      </c>
      <c r="K180" s="105">
        <f t="shared" si="16"/>
        <v>0</v>
      </c>
      <c r="L180" s="105">
        <f t="shared" si="17"/>
        <v>0</v>
      </c>
      <c r="M180">
        <f t="shared" si="18"/>
        <v>2.6666666666666666E-3</v>
      </c>
      <c r="N180">
        <f t="shared" si="19"/>
        <v>2.2249429079645999E-4</v>
      </c>
    </row>
    <row r="181" spans="1:14" x14ac:dyDescent="0.3">
      <c r="A181">
        <f t="shared" si="20"/>
        <v>2</v>
      </c>
      <c r="E181" s="105">
        <f t="shared" si="21"/>
        <v>0</v>
      </c>
      <c r="I181" s="105">
        <f t="shared" si="22"/>
        <v>0</v>
      </c>
      <c r="J181" s="105">
        <f t="shared" si="15"/>
        <v>0</v>
      </c>
      <c r="K181" s="105">
        <f t="shared" si="16"/>
        <v>0</v>
      </c>
      <c r="L181" s="105">
        <f t="shared" si="17"/>
        <v>0</v>
      </c>
      <c r="M181">
        <f t="shared" si="18"/>
        <v>2.6666666666666666E-3</v>
      </c>
      <c r="N181">
        <f t="shared" si="19"/>
        <v>2.2249429079645999E-4</v>
      </c>
    </row>
    <row r="182" spans="1:14" x14ac:dyDescent="0.3">
      <c r="A182">
        <f t="shared" si="20"/>
        <v>2</v>
      </c>
      <c r="E182" s="105">
        <f t="shared" si="21"/>
        <v>0</v>
      </c>
      <c r="I182" s="105">
        <f t="shared" si="22"/>
        <v>0</v>
      </c>
      <c r="J182" s="105">
        <f t="shared" si="15"/>
        <v>0</v>
      </c>
      <c r="K182" s="105">
        <f t="shared" si="16"/>
        <v>0</v>
      </c>
      <c r="L182" s="105">
        <f t="shared" si="17"/>
        <v>0</v>
      </c>
      <c r="M182">
        <f t="shared" si="18"/>
        <v>2.6666666666666666E-3</v>
      </c>
      <c r="N182">
        <f t="shared" si="19"/>
        <v>2.2249429079645999E-4</v>
      </c>
    </row>
    <row r="183" spans="1:14" x14ac:dyDescent="0.3">
      <c r="A183">
        <f t="shared" si="20"/>
        <v>2</v>
      </c>
      <c r="E183" s="105">
        <f t="shared" si="21"/>
        <v>0</v>
      </c>
      <c r="I183" s="105">
        <f t="shared" si="22"/>
        <v>0</v>
      </c>
      <c r="J183" s="105">
        <f t="shared" si="15"/>
        <v>0</v>
      </c>
      <c r="K183" s="105">
        <f t="shared" si="16"/>
        <v>0</v>
      </c>
      <c r="L183" s="105">
        <f t="shared" si="17"/>
        <v>0</v>
      </c>
      <c r="M183">
        <f t="shared" si="18"/>
        <v>2.6666666666666666E-3</v>
      </c>
      <c r="N183">
        <f t="shared" si="19"/>
        <v>2.2249429079645999E-4</v>
      </c>
    </row>
    <row r="184" spans="1:14" x14ac:dyDescent="0.3">
      <c r="A184">
        <f t="shared" si="20"/>
        <v>2</v>
      </c>
      <c r="E184" s="105">
        <f t="shared" si="21"/>
        <v>0</v>
      </c>
      <c r="I184" s="105">
        <f t="shared" si="22"/>
        <v>0</v>
      </c>
      <c r="J184" s="105">
        <f t="shared" si="15"/>
        <v>0</v>
      </c>
      <c r="K184" s="105">
        <f t="shared" si="16"/>
        <v>0</v>
      </c>
      <c r="L184" s="105">
        <f t="shared" si="17"/>
        <v>0</v>
      </c>
      <c r="M184">
        <f t="shared" si="18"/>
        <v>2.6666666666666666E-3</v>
      </c>
      <c r="N184">
        <f t="shared" si="19"/>
        <v>2.2249429079645999E-4</v>
      </c>
    </row>
    <row r="185" spans="1:14" x14ac:dyDescent="0.3">
      <c r="A185">
        <f t="shared" si="20"/>
        <v>2</v>
      </c>
      <c r="E185" s="105">
        <f t="shared" si="21"/>
        <v>0</v>
      </c>
      <c r="I185" s="105">
        <f t="shared" si="22"/>
        <v>0</v>
      </c>
      <c r="J185" s="105">
        <f t="shared" si="15"/>
        <v>0</v>
      </c>
      <c r="K185" s="105">
        <f t="shared" si="16"/>
        <v>0</v>
      </c>
      <c r="L185" s="105">
        <f t="shared" si="17"/>
        <v>0</v>
      </c>
      <c r="M185">
        <f t="shared" si="18"/>
        <v>2.6666666666666666E-3</v>
      </c>
      <c r="N185">
        <f t="shared" si="19"/>
        <v>2.2249429079645999E-4</v>
      </c>
    </row>
    <row r="186" spans="1:14" x14ac:dyDescent="0.3">
      <c r="A186">
        <f t="shared" si="20"/>
        <v>2</v>
      </c>
      <c r="E186" s="105">
        <f t="shared" si="21"/>
        <v>0</v>
      </c>
      <c r="I186" s="105">
        <f t="shared" si="22"/>
        <v>0</v>
      </c>
      <c r="J186" s="105">
        <f t="shared" si="15"/>
        <v>0</v>
      </c>
      <c r="K186" s="105">
        <f t="shared" si="16"/>
        <v>0</v>
      </c>
      <c r="L186" s="105">
        <f t="shared" si="17"/>
        <v>0</v>
      </c>
      <c r="M186">
        <f t="shared" si="18"/>
        <v>2.6666666666666666E-3</v>
      </c>
      <c r="N186">
        <f t="shared" si="19"/>
        <v>2.2249429079645999E-4</v>
      </c>
    </row>
    <row r="187" spans="1:14" x14ac:dyDescent="0.3">
      <c r="A187">
        <f t="shared" si="20"/>
        <v>2</v>
      </c>
      <c r="E187" s="105">
        <f t="shared" si="21"/>
        <v>0</v>
      </c>
      <c r="I187" s="105">
        <f t="shared" si="22"/>
        <v>0</v>
      </c>
      <c r="J187" s="105">
        <f t="shared" si="15"/>
        <v>0</v>
      </c>
      <c r="K187" s="105">
        <f t="shared" si="16"/>
        <v>0</v>
      </c>
      <c r="L187" s="105">
        <f t="shared" si="17"/>
        <v>0</v>
      </c>
      <c r="M187">
        <f t="shared" si="18"/>
        <v>2.6666666666666666E-3</v>
      </c>
      <c r="N187">
        <f t="shared" si="19"/>
        <v>2.2249429079645999E-4</v>
      </c>
    </row>
    <row r="188" spans="1:14" x14ac:dyDescent="0.3">
      <c r="A188">
        <f t="shared" si="20"/>
        <v>2</v>
      </c>
      <c r="E188" s="105">
        <f t="shared" si="21"/>
        <v>0</v>
      </c>
      <c r="I188" s="105">
        <f t="shared" si="22"/>
        <v>0</v>
      </c>
      <c r="J188" s="105">
        <f t="shared" si="15"/>
        <v>0</v>
      </c>
      <c r="K188" s="105">
        <f t="shared" si="16"/>
        <v>0</v>
      </c>
      <c r="L188" s="105">
        <f t="shared" si="17"/>
        <v>0</v>
      </c>
      <c r="M188">
        <f t="shared" si="18"/>
        <v>2.6666666666666666E-3</v>
      </c>
      <c r="N188">
        <f t="shared" si="19"/>
        <v>2.2249429079645999E-4</v>
      </c>
    </row>
    <row r="189" spans="1:14" x14ac:dyDescent="0.3">
      <c r="A189">
        <f t="shared" si="20"/>
        <v>2</v>
      </c>
      <c r="E189" s="105">
        <f t="shared" si="21"/>
        <v>0</v>
      </c>
      <c r="I189" s="105">
        <f t="shared" si="22"/>
        <v>0</v>
      </c>
      <c r="J189" s="105">
        <f t="shared" si="15"/>
        <v>0</v>
      </c>
      <c r="K189" s="105">
        <f t="shared" si="16"/>
        <v>0</v>
      </c>
      <c r="L189" s="105">
        <f t="shared" si="17"/>
        <v>0</v>
      </c>
      <c r="M189">
        <f t="shared" si="18"/>
        <v>2.6666666666666666E-3</v>
      </c>
      <c r="N189">
        <f t="shared" si="19"/>
        <v>2.2249429079645999E-4</v>
      </c>
    </row>
    <row r="190" spans="1:14" x14ac:dyDescent="0.3">
      <c r="A190">
        <f t="shared" si="20"/>
        <v>2</v>
      </c>
      <c r="E190" s="105">
        <f t="shared" si="21"/>
        <v>0</v>
      </c>
      <c r="I190" s="105">
        <f t="shared" si="22"/>
        <v>0</v>
      </c>
      <c r="J190" s="105">
        <f t="shared" si="15"/>
        <v>0</v>
      </c>
      <c r="K190" s="105">
        <f t="shared" si="16"/>
        <v>0</v>
      </c>
      <c r="L190" s="105">
        <f t="shared" si="17"/>
        <v>0</v>
      </c>
      <c r="M190">
        <f t="shared" si="18"/>
        <v>2.6666666666666666E-3</v>
      </c>
      <c r="N190">
        <f t="shared" si="19"/>
        <v>2.2249429079645999E-4</v>
      </c>
    </row>
    <row r="191" spans="1:14" x14ac:dyDescent="0.3">
      <c r="A191">
        <f t="shared" si="20"/>
        <v>2</v>
      </c>
      <c r="E191" s="105">
        <f t="shared" si="21"/>
        <v>0</v>
      </c>
      <c r="I191" s="105">
        <f t="shared" si="22"/>
        <v>0</v>
      </c>
      <c r="J191" s="105">
        <f t="shared" si="15"/>
        <v>0</v>
      </c>
      <c r="K191" s="105">
        <f t="shared" si="16"/>
        <v>0</v>
      </c>
      <c r="L191" s="105">
        <f t="shared" si="17"/>
        <v>0</v>
      </c>
      <c r="M191">
        <f t="shared" si="18"/>
        <v>2.6666666666666666E-3</v>
      </c>
      <c r="N191">
        <f t="shared" si="19"/>
        <v>2.2249429079645999E-4</v>
      </c>
    </row>
    <row r="192" spans="1:14" x14ac:dyDescent="0.3">
      <c r="A192">
        <f t="shared" si="20"/>
        <v>2</v>
      </c>
      <c r="E192" s="105">
        <f t="shared" si="21"/>
        <v>0</v>
      </c>
      <c r="I192" s="105">
        <f t="shared" si="22"/>
        <v>0</v>
      </c>
      <c r="J192" s="105">
        <f t="shared" si="15"/>
        <v>0</v>
      </c>
      <c r="K192" s="105">
        <f t="shared" si="16"/>
        <v>0</v>
      </c>
      <c r="L192" s="105">
        <f t="shared" si="17"/>
        <v>0</v>
      </c>
      <c r="M192">
        <f t="shared" si="18"/>
        <v>2.6666666666666666E-3</v>
      </c>
      <c r="N192">
        <f t="shared" si="19"/>
        <v>2.2249429079645999E-4</v>
      </c>
    </row>
    <row r="193" spans="1:15" x14ac:dyDescent="0.3">
      <c r="A193">
        <f t="shared" si="20"/>
        <v>2</v>
      </c>
      <c r="E193" s="105">
        <f t="shared" si="21"/>
        <v>0</v>
      </c>
      <c r="I193" s="105">
        <f t="shared" si="22"/>
        <v>0</v>
      </c>
      <c r="J193" s="105">
        <f t="shared" si="15"/>
        <v>0</v>
      </c>
      <c r="K193" s="105">
        <f t="shared" si="16"/>
        <v>0</v>
      </c>
      <c r="L193" s="105">
        <f t="shared" si="17"/>
        <v>0</v>
      </c>
      <c r="M193">
        <f t="shared" si="18"/>
        <v>2.6666666666666666E-3</v>
      </c>
      <c r="N193">
        <f t="shared" si="19"/>
        <v>2.2249429079645999E-4</v>
      </c>
    </row>
    <row r="194" spans="1:15" x14ac:dyDescent="0.3">
      <c r="A194">
        <f t="shared" si="20"/>
        <v>2</v>
      </c>
      <c r="E194" s="105">
        <f t="shared" si="21"/>
        <v>0</v>
      </c>
      <c r="I194" s="105">
        <f t="shared" si="22"/>
        <v>0</v>
      </c>
      <c r="J194" s="105">
        <f t="shared" si="15"/>
        <v>0</v>
      </c>
      <c r="K194" s="105">
        <f t="shared" si="16"/>
        <v>0</v>
      </c>
      <c r="L194" s="105">
        <f t="shared" si="17"/>
        <v>0</v>
      </c>
      <c r="M194">
        <f t="shared" si="18"/>
        <v>2.6666666666666666E-3</v>
      </c>
      <c r="N194">
        <f t="shared" si="19"/>
        <v>2.2249429079645999E-4</v>
      </c>
    </row>
    <row r="195" spans="1:15" x14ac:dyDescent="0.3">
      <c r="A195">
        <f t="shared" si="20"/>
        <v>2</v>
      </c>
      <c r="E195" s="105">
        <f t="shared" si="21"/>
        <v>0</v>
      </c>
      <c r="I195" s="105">
        <f t="shared" si="22"/>
        <v>0</v>
      </c>
      <c r="J195" s="105">
        <f t="shared" ref="J195:J258" si="23">E195*($H$2/12)</f>
        <v>0</v>
      </c>
      <c r="K195" s="105">
        <f t="shared" ref="K195:K258" si="24">I195-J195</f>
        <v>0</v>
      </c>
      <c r="L195" s="105">
        <f t="shared" ref="L195:L258" si="25">N195*(E195-K195)</f>
        <v>0</v>
      </c>
      <c r="M195">
        <f t="shared" ref="M195:M258" si="26">((A195:A294)/30) * 0.04</f>
        <v>2.6666666666666666E-3</v>
      </c>
      <c r="N195">
        <f t="shared" ref="N195:N258" si="27">1-(POWER(1-M195,(1/12)))</f>
        <v>2.2249429079645999E-4</v>
      </c>
    </row>
    <row r="196" spans="1:15" x14ac:dyDescent="0.3">
      <c r="A196">
        <f t="shared" si="20"/>
        <v>2</v>
      </c>
      <c r="E196" s="105">
        <f t="shared" si="21"/>
        <v>0</v>
      </c>
      <c r="I196" s="105">
        <f t="shared" si="22"/>
        <v>0</v>
      </c>
      <c r="J196" s="105">
        <f t="shared" si="23"/>
        <v>0</v>
      </c>
      <c r="K196" s="105">
        <f t="shared" si="24"/>
        <v>0</v>
      </c>
      <c r="L196" s="105">
        <f t="shared" si="25"/>
        <v>0</v>
      </c>
      <c r="M196">
        <f t="shared" si="26"/>
        <v>2.6666666666666666E-3</v>
      </c>
      <c r="N196">
        <f t="shared" si="27"/>
        <v>2.2249429079645999E-4</v>
      </c>
    </row>
    <row r="197" spans="1:15" x14ac:dyDescent="0.3">
      <c r="A197">
        <f t="shared" si="20"/>
        <v>2</v>
      </c>
      <c r="E197" s="105">
        <f t="shared" si="21"/>
        <v>0</v>
      </c>
      <c r="I197" s="105">
        <f t="shared" si="22"/>
        <v>0</v>
      </c>
      <c r="J197" s="105">
        <f t="shared" si="23"/>
        <v>0</v>
      </c>
      <c r="K197" s="105">
        <f t="shared" si="24"/>
        <v>0</v>
      </c>
      <c r="L197" s="105">
        <f t="shared" si="25"/>
        <v>0</v>
      </c>
      <c r="M197">
        <f t="shared" si="26"/>
        <v>2.6666666666666666E-3</v>
      </c>
      <c r="N197">
        <f t="shared" si="27"/>
        <v>2.2249429079645999E-4</v>
      </c>
    </row>
    <row r="198" spans="1:15" x14ac:dyDescent="0.3">
      <c r="A198">
        <f t="shared" si="20"/>
        <v>2</v>
      </c>
      <c r="E198" s="105">
        <f t="shared" si="21"/>
        <v>0</v>
      </c>
      <c r="I198" s="105">
        <f t="shared" si="22"/>
        <v>0</v>
      </c>
      <c r="J198" s="105">
        <f t="shared" si="23"/>
        <v>0</v>
      </c>
      <c r="K198" s="105">
        <f t="shared" si="24"/>
        <v>0</v>
      </c>
      <c r="L198" s="105">
        <f t="shared" si="25"/>
        <v>0</v>
      </c>
      <c r="M198">
        <f t="shared" si="26"/>
        <v>2.6666666666666666E-3</v>
      </c>
      <c r="N198">
        <f t="shared" si="27"/>
        <v>2.2249429079645999E-4</v>
      </c>
    </row>
    <row r="199" spans="1:15" x14ac:dyDescent="0.3">
      <c r="A199">
        <f t="shared" si="20"/>
        <v>2</v>
      </c>
      <c r="E199" s="105">
        <f t="shared" si="21"/>
        <v>0</v>
      </c>
      <c r="I199" s="105">
        <f t="shared" si="22"/>
        <v>0</v>
      </c>
      <c r="J199" s="105">
        <f t="shared" si="23"/>
        <v>0</v>
      </c>
      <c r="K199" s="105">
        <f t="shared" si="24"/>
        <v>0</v>
      </c>
      <c r="L199" s="105">
        <f t="shared" si="25"/>
        <v>0</v>
      </c>
      <c r="M199">
        <f t="shared" si="26"/>
        <v>2.6666666666666666E-3</v>
      </c>
      <c r="N199">
        <f t="shared" si="27"/>
        <v>2.2249429079645999E-4</v>
      </c>
    </row>
    <row r="200" spans="1:15" x14ac:dyDescent="0.3">
      <c r="A200">
        <f t="shared" si="20"/>
        <v>2</v>
      </c>
      <c r="E200" s="105">
        <f t="shared" si="21"/>
        <v>0</v>
      </c>
      <c r="I200" s="105">
        <f t="shared" si="22"/>
        <v>0</v>
      </c>
      <c r="J200" s="105">
        <f t="shared" si="23"/>
        <v>0</v>
      </c>
      <c r="K200" s="105">
        <f t="shared" si="24"/>
        <v>0</v>
      </c>
      <c r="L200" s="105">
        <f t="shared" si="25"/>
        <v>0</v>
      </c>
      <c r="M200">
        <f t="shared" si="26"/>
        <v>2.6666666666666666E-3</v>
      </c>
      <c r="N200">
        <f t="shared" si="27"/>
        <v>2.2249429079645999E-4</v>
      </c>
    </row>
    <row r="201" spans="1:15" x14ac:dyDescent="0.3">
      <c r="A201">
        <f t="shared" si="20"/>
        <v>2</v>
      </c>
      <c r="E201" s="105">
        <f t="shared" si="21"/>
        <v>0</v>
      </c>
      <c r="I201" s="105">
        <f t="shared" si="22"/>
        <v>0</v>
      </c>
      <c r="J201" s="105">
        <f t="shared" si="23"/>
        <v>0</v>
      </c>
      <c r="K201" s="105">
        <f t="shared" si="24"/>
        <v>0</v>
      </c>
      <c r="L201" s="105">
        <f t="shared" si="25"/>
        <v>0</v>
      </c>
      <c r="M201">
        <f t="shared" si="26"/>
        <v>2.6666666666666666E-3</v>
      </c>
      <c r="N201">
        <f t="shared" si="27"/>
        <v>2.2249429079645999E-4</v>
      </c>
      <c r="O201" s="105" t="e">
        <f t="shared" ref="O201" si="28">SUM(I102:I201)</f>
        <v>#REF!</v>
      </c>
    </row>
    <row r="202" spans="1:15" x14ac:dyDescent="0.3">
      <c r="A202">
        <f t="shared" si="20"/>
        <v>3</v>
      </c>
      <c r="E202" s="105" t="e">
        <f t="shared" si="21"/>
        <v>#REF!</v>
      </c>
      <c r="I202" s="105" t="e">
        <f t="shared" si="22"/>
        <v>#REF!</v>
      </c>
      <c r="J202" s="105" t="e">
        <f t="shared" si="23"/>
        <v>#REF!</v>
      </c>
      <c r="K202" s="105" t="e">
        <f t="shared" si="24"/>
        <v>#REF!</v>
      </c>
      <c r="L202" s="105" t="e">
        <f t="shared" si="25"/>
        <v>#REF!</v>
      </c>
      <c r="M202">
        <f t="shared" si="26"/>
        <v>4.0000000000000001E-3</v>
      </c>
      <c r="N202">
        <f t="shared" si="27"/>
        <v>3.3394601074221431E-4</v>
      </c>
    </row>
    <row r="203" spans="1:15" x14ac:dyDescent="0.3">
      <c r="A203">
        <f t="shared" si="20"/>
        <v>3</v>
      </c>
      <c r="E203" s="105" t="e">
        <f t="shared" si="21"/>
        <v>#REF!</v>
      </c>
      <c r="I203" s="105" t="e">
        <f t="shared" si="22"/>
        <v>#REF!</v>
      </c>
      <c r="J203" s="105" t="e">
        <f t="shared" si="23"/>
        <v>#REF!</v>
      </c>
      <c r="K203" s="105" t="e">
        <f t="shared" si="24"/>
        <v>#REF!</v>
      </c>
      <c r="L203" s="105" t="e">
        <f t="shared" si="25"/>
        <v>#REF!</v>
      </c>
      <c r="M203">
        <f t="shared" si="26"/>
        <v>4.0000000000000001E-3</v>
      </c>
      <c r="N203">
        <f t="shared" si="27"/>
        <v>3.3394601074221431E-4</v>
      </c>
    </row>
    <row r="204" spans="1:15" x14ac:dyDescent="0.3">
      <c r="A204">
        <f t="shared" si="20"/>
        <v>3</v>
      </c>
      <c r="E204" s="105" t="e">
        <f t="shared" si="21"/>
        <v>#REF!</v>
      </c>
      <c r="I204" s="105" t="e">
        <f t="shared" si="22"/>
        <v>#REF!</v>
      </c>
      <c r="J204" s="105" t="e">
        <f t="shared" si="23"/>
        <v>#REF!</v>
      </c>
      <c r="K204" s="105" t="e">
        <f t="shared" si="24"/>
        <v>#REF!</v>
      </c>
      <c r="L204" s="105" t="e">
        <f t="shared" si="25"/>
        <v>#REF!</v>
      </c>
      <c r="M204">
        <f t="shared" si="26"/>
        <v>4.0000000000000001E-3</v>
      </c>
      <c r="N204">
        <f t="shared" si="27"/>
        <v>3.3394601074221431E-4</v>
      </c>
    </row>
    <row r="205" spans="1:15" x14ac:dyDescent="0.3">
      <c r="A205">
        <f t="shared" si="20"/>
        <v>3</v>
      </c>
      <c r="E205" s="105">
        <f t="shared" si="21"/>
        <v>0</v>
      </c>
      <c r="I205" s="105">
        <f t="shared" si="22"/>
        <v>0</v>
      </c>
      <c r="J205" s="105">
        <f t="shared" si="23"/>
        <v>0</v>
      </c>
      <c r="K205" s="105">
        <f t="shared" si="24"/>
        <v>0</v>
      </c>
      <c r="L205" s="105">
        <f t="shared" si="25"/>
        <v>0</v>
      </c>
      <c r="M205">
        <f t="shared" si="26"/>
        <v>4.0000000000000001E-3</v>
      </c>
      <c r="N205">
        <f t="shared" si="27"/>
        <v>3.3394601074221431E-4</v>
      </c>
    </row>
    <row r="206" spans="1:15" x14ac:dyDescent="0.3">
      <c r="A206">
        <f t="shared" si="20"/>
        <v>3</v>
      </c>
      <c r="E206" s="105">
        <f t="shared" si="21"/>
        <v>0</v>
      </c>
      <c r="I206" s="105">
        <f t="shared" si="22"/>
        <v>0</v>
      </c>
      <c r="J206" s="105">
        <f t="shared" si="23"/>
        <v>0</v>
      </c>
      <c r="K206" s="105">
        <f t="shared" si="24"/>
        <v>0</v>
      </c>
      <c r="L206" s="105">
        <f t="shared" si="25"/>
        <v>0</v>
      </c>
      <c r="M206">
        <f t="shared" si="26"/>
        <v>4.0000000000000001E-3</v>
      </c>
      <c r="N206">
        <f t="shared" si="27"/>
        <v>3.3394601074221431E-4</v>
      </c>
    </row>
    <row r="207" spans="1:15" x14ac:dyDescent="0.3">
      <c r="A207">
        <f t="shared" si="20"/>
        <v>3</v>
      </c>
      <c r="E207" s="105">
        <f t="shared" si="21"/>
        <v>0</v>
      </c>
      <c r="I207" s="105">
        <f t="shared" si="22"/>
        <v>0</v>
      </c>
      <c r="J207" s="105">
        <f t="shared" si="23"/>
        <v>0</v>
      </c>
      <c r="K207" s="105">
        <f t="shared" si="24"/>
        <v>0</v>
      </c>
      <c r="L207" s="105">
        <f t="shared" si="25"/>
        <v>0</v>
      </c>
      <c r="M207">
        <f t="shared" si="26"/>
        <v>4.0000000000000001E-3</v>
      </c>
      <c r="N207">
        <f t="shared" si="27"/>
        <v>3.3394601074221431E-4</v>
      </c>
    </row>
    <row r="208" spans="1:15" x14ac:dyDescent="0.3">
      <c r="A208">
        <f t="shared" si="20"/>
        <v>3</v>
      </c>
      <c r="E208" s="105">
        <f t="shared" si="21"/>
        <v>0</v>
      </c>
      <c r="I208" s="105">
        <f t="shared" si="22"/>
        <v>0</v>
      </c>
      <c r="J208" s="105">
        <f t="shared" si="23"/>
        <v>0</v>
      </c>
      <c r="K208" s="105">
        <f t="shared" si="24"/>
        <v>0</v>
      </c>
      <c r="L208" s="105">
        <f t="shared" si="25"/>
        <v>0</v>
      </c>
      <c r="M208">
        <f t="shared" si="26"/>
        <v>4.0000000000000001E-3</v>
      </c>
      <c r="N208">
        <f t="shared" si="27"/>
        <v>3.3394601074221431E-4</v>
      </c>
    </row>
    <row r="209" spans="1:14" x14ac:dyDescent="0.3">
      <c r="A209">
        <f t="shared" si="20"/>
        <v>3</v>
      </c>
      <c r="E209" s="105">
        <f t="shared" si="21"/>
        <v>0</v>
      </c>
      <c r="I209" s="105">
        <f t="shared" si="22"/>
        <v>0</v>
      </c>
      <c r="J209" s="105">
        <f t="shared" si="23"/>
        <v>0</v>
      </c>
      <c r="K209" s="105">
        <f t="shared" si="24"/>
        <v>0</v>
      </c>
      <c r="L209" s="105">
        <f t="shared" si="25"/>
        <v>0</v>
      </c>
      <c r="M209">
        <f t="shared" si="26"/>
        <v>4.0000000000000001E-3</v>
      </c>
      <c r="N209">
        <f t="shared" si="27"/>
        <v>3.3394601074221431E-4</v>
      </c>
    </row>
    <row r="210" spans="1:14" x14ac:dyDescent="0.3">
      <c r="A210">
        <f t="shared" si="20"/>
        <v>3</v>
      </c>
      <c r="E210" s="105">
        <f t="shared" si="21"/>
        <v>0</v>
      </c>
      <c r="I210" s="105">
        <f t="shared" si="22"/>
        <v>0</v>
      </c>
      <c r="J210" s="105">
        <f t="shared" si="23"/>
        <v>0</v>
      </c>
      <c r="K210" s="105">
        <f t="shared" si="24"/>
        <v>0</v>
      </c>
      <c r="L210" s="105">
        <f t="shared" si="25"/>
        <v>0</v>
      </c>
      <c r="M210">
        <f t="shared" si="26"/>
        <v>4.0000000000000001E-3</v>
      </c>
      <c r="N210">
        <f t="shared" si="27"/>
        <v>3.3394601074221431E-4</v>
      </c>
    </row>
    <row r="211" spans="1:14" x14ac:dyDescent="0.3">
      <c r="A211">
        <f t="shared" si="20"/>
        <v>3</v>
      </c>
      <c r="E211" s="105">
        <f t="shared" si="21"/>
        <v>0</v>
      </c>
      <c r="I211" s="105">
        <f t="shared" si="22"/>
        <v>0</v>
      </c>
      <c r="J211" s="105">
        <f t="shared" si="23"/>
        <v>0</v>
      </c>
      <c r="K211" s="105">
        <f t="shared" si="24"/>
        <v>0</v>
      </c>
      <c r="L211" s="105">
        <f t="shared" si="25"/>
        <v>0</v>
      </c>
      <c r="M211">
        <f t="shared" si="26"/>
        <v>4.0000000000000001E-3</v>
      </c>
      <c r="N211">
        <f t="shared" si="27"/>
        <v>3.3394601074221431E-4</v>
      </c>
    </row>
    <row r="212" spans="1:14" x14ac:dyDescent="0.3">
      <c r="A212">
        <f t="shared" si="20"/>
        <v>3</v>
      </c>
      <c r="E212" s="105">
        <f t="shared" si="21"/>
        <v>0</v>
      </c>
      <c r="I212" s="105">
        <f t="shared" si="22"/>
        <v>0</v>
      </c>
      <c r="J212" s="105">
        <f t="shared" si="23"/>
        <v>0</v>
      </c>
      <c r="K212" s="105">
        <f t="shared" si="24"/>
        <v>0</v>
      </c>
      <c r="L212" s="105">
        <f t="shared" si="25"/>
        <v>0</v>
      </c>
      <c r="M212">
        <f t="shared" si="26"/>
        <v>4.0000000000000001E-3</v>
      </c>
      <c r="N212">
        <f t="shared" si="27"/>
        <v>3.3394601074221431E-4</v>
      </c>
    </row>
    <row r="213" spans="1:14" x14ac:dyDescent="0.3">
      <c r="A213">
        <f t="shared" si="20"/>
        <v>3</v>
      </c>
      <c r="E213" s="105">
        <f t="shared" si="21"/>
        <v>0</v>
      </c>
      <c r="I213" s="105">
        <f t="shared" si="22"/>
        <v>0</v>
      </c>
      <c r="J213" s="105">
        <f t="shared" si="23"/>
        <v>0</v>
      </c>
      <c r="K213" s="105">
        <f t="shared" si="24"/>
        <v>0</v>
      </c>
      <c r="L213" s="105">
        <f t="shared" si="25"/>
        <v>0</v>
      </c>
      <c r="M213">
        <f t="shared" si="26"/>
        <v>4.0000000000000001E-3</v>
      </c>
      <c r="N213">
        <f t="shared" si="27"/>
        <v>3.3394601074221431E-4</v>
      </c>
    </row>
    <row r="214" spans="1:14" x14ac:dyDescent="0.3">
      <c r="A214">
        <f t="shared" si="20"/>
        <v>3</v>
      </c>
      <c r="E214" s="105">
        <f t="shared" si="21"/>
        <v>0</v>
      </c>
      <c r="I214" s="105">
        <f t="shared" si="22"/>
        <v>0</v>
      </c>
      <c r="J214" s="105">
        <f t="shared" si="23"/>
        <v>0</v>
      </c>
      <c r="K214" s="105">
        <f t="shared" si="24"/>
        <v>0</v>
      </c>
      <c r="L214" s="105">
        <f t="shared" si="25"/>
        <v>0</v>
      </c>
      <c r="M214">
        <f t="shared" si="26"/>
        <v>4.0000000000000001E-3</v>
      </c>
      <c r="N214">
        <f t="shared" si="27"/>
        <v>3.3394601074221431E-4</v>
      </c>
    </row>
    <row r="215" spans="1:14" x14ac:dyDescent="0.3">
      <c r="A215">
        <f t="shared" si="20"/>
        <v>3</v>
      </c>
      <c r="E215" s="105">
        <f t="shared" si="21"/>
        <v>0</v>
      </c>
      <c r="I215" s="105">
        <f t="shared" si="22"/>
        <v>0</v>
      </c>
      <c r="J215" s="105">
        <f t="shared" si="23"/>
        <v>0</v>
      </c>
      <c r="K215" s="105">
        <f t="shared" si="24"/>
        <v>0</v>
      </c>
      <c r="L215" s="105">
        <f t="shared" si="25"/>
        <v>0</v>
      </c>
      <c r="M215">
        <f t="shared" si="26"/>
        <v>4.0000000000000001E-3</v>
      </c>
      <c r="N215">
        <f t="shared" si="27"/>
        <v>3.3394601074221431E-4</v>
      </c>
    </row>
    <row r="216" spans="1:14" x14ac:dyDescent="0.3">
      <c r="A216">
        <f t="shared" si="20"/>
        <v>3</v>
      </c>
      <c r="E216" s="105">
        <f t="shared" si="21"/>
        <v>0</v>
      </c>
      <c r="I216" s="105">
        <f t="shared" si="22"/>
        <v>0</v>
      </c>
      <c r="J216" s="105">
        <f t="shared" si="23"/>
        <v>0</v>
      </c>
      <c r="K216" s="105">
        <f t="shared" si="24"/>
        <v>0</v>
      </c>
      <c r="L216" s="105">
        <f t="shared" si="25"/>
        <v>0</v>
      </c>
      <c r="M216">
        <f t="shared" si="26"/>
        <v>4.0000000000000001E-3</v>
      </c>
      <c r="N216">
        <f t="shared" si="27"/>
        <v>3.3394601074221431E-4</v>
      </c>
    </row>
    <row r="217" spans="1:14" x14ac:dyDescent="0.3">
      <c r="A217">
        <f t="shared" si="20"/>
        <v>3</v>
      </c>
      <c r="E217" s="105">
        <f t="shared" si="21"/>
        <v>0</v>
      </c>
      <c r="I217" s="105">
        <f t="shared" si="22"/>
        <v>0</v>
      </c>
      <c r="J217" s="105">
        <f t="shared" si="23"/>
        <v>0</v>
      </c>
      <c r="K217" s="105">
        <f t="shared" si="24"/>
        <v>0</v>
      </c>
      <c r="L217" s="105">
        <f t="shared" si="25"/>
        <v>0</v>
      </c>
      <c r="M217">
        <f t="shared" si="26"/>
        <v>4.0000000000000001E-3</v>
      </c>
      <c r="N217">
        <f t="shared" si="27"/>
        <v>3.3394601074221431E-4</v>
      </c>
    </row>
    <row r="218" spans="1:14" x14ac:dyDescent="0.3">
      <c r="A218">
        <f t="shared" si="20"/>
        <v>3</v>
      </c>
      <c r="E218" s="105">
        <f t="shared" si="21"/>
        <v>0</v>
      </c>
      <c r="I218" s="105">
        <f t="shared" si="22"/>
        <v>0</v>
      </c>
      <c r="J218" s="105">
        <f t="shared" si="23"/>
        <v>0</v>
      </c>
      <c r="K218" s="105">
        <f t="shared" si="24"/>
        <v>0</v>
      </c>
      <c r="L218" s="105">
        <f t="shared" si="25"/>
        <v>0</v>
      </c>
      <c r="M218">
        <f t="shared" si="26"/>
        <v>4.0000000000000001E-3</v>
      </c>
      <c r="N218">
        <f t="shared" si="27"/>
        <v>3.3394601074221431E-4</v>
      </c>
    </row>
    <row r="219" spans="1:14" x14ac:dyDescent="0.3">
      <c r="A219">
        <f t="shared" si="20"/>
        <v>3</v>
      </c>
      <c r="E219" s="105">
        <f t="shared" si="21"/>
        <v>0</v>
      </c>
      <c r="I219" s="105">
        <f t="shared" si="22"/>
        <v>0</v>
      </c>
      <c r="J219" s="105">
        <f t="shared" si="23"/>
        <v>0</v>
      </c>
      <c r="K219" s="105">
        <f t="shared" si="24"/>
        <v>0</v>
      </c>
      <c r="L219" s="105">
        <f t="shared" si="25"/>
        <v>0</v>
      </c>
      <c r="M219">
        <f t="shared" si="26"/>
        <v>4.0000000000000001E-3</v>
      </c>
      <c r="N219">
        <f t="shared" si="27"/>
        <v>3.3394601074221431E-4</v>
      </c>
    </row>
    <row r="220" spans="1:14" x14ac:dyDescent="0.3">
      <c r="A220">
        <f t="shared" si="20"/>
        <v>3</v>
      </c>
      <c r="E220" s="105">
        <f t="shared" si="21"/>
        <v>0</v>
      </c>
      <c r="I220" s="105">
        <f t="shared" si="22"/>
        <v>0</v>
      </c>
      <c r="J220" s="105">
        <f t="shared" si="23"/>
        <v>0</v>
      </c>
      <c r="K220" s="105">
        <f t="shared" si="24"/>
        <v>0</v>
      </c>
      <c r="L220" s="105">
        <f t="shared" si="25"/>
        <v>0</v>
      </c>
      <c r="M220">
        <f t="shared" si="26"/>
        <v>4.0000000000000001E-3</v>
      </c>
      <c r="N220">
        <f t="shared" si="27"/>
        <v>3.3394601074221431E-4</v>
      </c>
    </row>
    <row r="221" spans="1:14" x14ac:dyDescent="0.3">
      <c r="A221">
        <f t="shared" si="20"/>
        <v>3</v>
      </c>
      <c r="E221" s="105">
        <f t="shared" si="21"/>
        <v>0</v>
      </c>
      <c r="I221" s="105">
        <f t="shared" si="22"/>
        <v>0</v>
      </c>
      <c r="J221" s="105">
        <f t="shared" si="23"/>
        <v>0</v>
      </c>
      <c r="K221" s="105">
        <f t="shared" si="24"/>
        <v>0</v>
      </c>
      <c r="L221" s="105">
        <f t="shared" si="25"/>
        <v>0</v>
      </c>
      <c r="M221">
        <f t="shared" si="26"/>
        <v>4.0000000000000001E-3</v>
      </c>
      <c r="N221">
        <f t="shared" si="27"/>
        <v>3.3394601074221431E-4</v>
      </c>
    </row>
    <row r="222" spans="1:14" x14ac:dyDescent="0.3">
      <c r="A222">
        <f t="shared" si="20"/>
        <v>3</v>
      </c>
      <c r="E222" s="105">
        <f t="shared" si="21"/>
        <v>0</v>
      </c>
      <c r="I222" s="105">
        <f t="shared" si="22"/>
        <v>0</v>
      </c>
      <c r="J222" s="105">
        <f t="shared" si="23"/>
        <v>0</v>
      </c>
      <c r="K222" s="105">
        <f t="shared" si="24"/>
        <v>0</v>
      </c>
      <c r="L222" s="105">
        <f t="shared" si="25"/>
        <v>0</v>
      </c>
      <c r="M222">
        <f t="shared" si="26"/>
        <v>4.0000000000000001E-3</v>
      </c>
      <c r="N222">
        <f t="shared" si="27"/>
        <v>3.3394601074221431E-4</v>
      </c>
    </row>
    <row r="223" spans="1:14" x14ac:dyDescent="0.3">
      <c r="A223">
        <f t="shared" si="20"/>
        <v>3</v>
      </c>
      <c r="E223" s="105">
        <f t="shared" si="21"/>
        <v>0</v>
      </c>
      <c r="I223" s="105">
        <f t="shared" si="22"/>
        <v>0</v>
      </c>
      <c r="J223" s="105">
        <f t="shared" si="23"/>
        <v>0</v>
      </c>
      <c r="K223" s="105">
        <f t="shared" si="24"/>
        <v>0</v>
      </c>
      <c r="L223" s="105">
        <f t="shared" si="25"/>
        <v>0</v>
      </c>
      <c r="M223">
        <f t="shared" si="26"/>
        <v>4.0000000000000001E-3</v>
      </c>
      <c r="N223">
        <f t="shared" si="27"/>
        <v>3.3394601074221431E-4</v>
      </c>
    </row>
    <row r="224" spans="1:14" x14ac:dyDescent="0.3">
      <c r="A224">
        <f t="shared" si="20"/>
        <v>3</v>
      </c>
      <c r="E224" s="105">
        <f t="shared" si="21"/>
        <v>0</v>
      </c>
      <c r="I224" s="105">
        <f t="shared" si="22"/>
        <v>0</v>
      </c>
      <c r="J224" s="105">
        <f t="shared" si="23"/>
        <v>0</v>
      </c>
      <c r="K224" s="105">
        <f t="shared" si="24"/>
        <v>0</v>
      </c>
      <c r="L224" s="105">
        <f t="shared" si="25"/>
        <v>0</v>
      </c>
      <c r="M224">
        <f t="shared" si="26"/>
        <v>4.0000000000000001E-3</v>
      </c>
      <c r="N224">
        <f t="shared" si="27"/>
        <v>3.3394601074221431E-4</v>
      </c>
    </row>
    <row r="225" spans="1:14" x14ac:dyDescent="0.3">
      <c r="A225">
        <f t="shared" si="20"/>
        <v>3</v>
      </c>
      <c r="E225" s="105">
        <f t="shared" si="21"/>
        <v>0</v>
      </c>
      <c r="I225" s="105">
        <f t="shared" si="22"/>
        <v>0</v>
      </c>
      <c r="J225" s="105">
        <f t="shared" si="23"/>
        <v>0</v>
      </c>
      <c r="K225" s="105">
        <f t="shared" si="24"/>
        <v>0</v>
      </c>
      <c r="L225" s="105">
        <f t="shared" si="25"/>
        <v>0</v>
      </c>
      <c r="M225">
        <f t="shared" si="26"/>
        <v>4.0000000000000001E-3</v>
      </c>
      <c r="N225">
        <f t="shared" si="27"/>
        <v>3.3394601074221431E-4</v>
      </c>
    </row>
    <row r="226" spans="1:14" x14ac:dyDescent="0.3">
      <c r="A226">
        <f t="shared" si="20"/>
        <v>3</v>
      </c>
      <c r="E226" s="105">
        <f t="shared" si="21"/>
        <v>0</v>
      </c>
      <c r="I226" s="105">
        <f t="shared" si="22"/>
        <v>0</v>
      </c>
      <c r="J226" s="105">
        <f t="shared" si="23"/>
        <v>0</v>
      </c>
      <c r="K226" s="105">
        <f t="shared" si="24"/>
        <v>0</v>
      </c>
      <c r="L226" s="105">
        <f t="shared" si="25"/>
        <v>0</v>
      </c>
      <c r="M226">
        <f t="shared" si="26"/>
        <v>4.0000000000000001E-3</v>
      </c>
      <c r="N226">
        <f t="shared" si="27"/>
        <v>3.3394601074221431E-4</v>
      </c>
    </row>
    <row r="227" spans="1:14" x14ac:dyDescent="0.3">
      <c r="A227">
        <f t="shared" si="20"/>
        <v>3</v>
      </c>
      <c r="E227" s="105">
        <f t="shared" si="21"/>
        <v>0</v>
      </c>
      <c r="I227" s="105">
        <f t="shared" si="22"/>
        <v>0</v>
      </c>
      <c r="J227" s="105">
        <f t="shared" si="23"/>
        <v>0</v>
      </c>
      <c r="K227" s="105">
        <f t="shared" si="24"/>
        <v>0</v>
      </c>
      <c r="L227" s="105">
        <f t="shared" si="25"/>
        <v>0</v>
      </c>
      <c r="M227">
        <f t="shared" si="26"/>
        <v>4.0000000000000001E-3</v>
      </c>
      <c r="N227">
        <f t="shared" si="27"/>
        <v>3.3394601074221431E-4</v>
      </c>
    </row>
    <row r="228" spans="1:14" x14ac:dyDescent="0.3">
      <c r="A228">
        <f t="shared" si="20"/>
        <v>3</v>
      </c>
      <c r="E228" s="105">
        <f t="shared" si="21"/>
        <v>0</v>
      </c>
      <c r="I228" s="105">
        <f t="shared" si="22"/>
        <v>0</v>
      </c>
      <c r="J228" s="105">
        <f t="shared" si="23"/>
        <v>0</v>
      </c>
      <c r="K228" s="105">
        <f t="shared" si="24"/>
        <v>0</v>
      </c>
      <c r="L228" s="105">
        <f t="shared" si="25"/>
        <v>0</v>
      </c>
      <c r="M228">
        <f t="shared" si="26"/>
        <v>4.0000000000000001E-3</v>
      </c>
      <c r="N228">
        <f t="shared" si="27"/>
        <v>3.3394601074221431E-4</v>
      </c>
    </row>
    <row r="229" spans="1:14" x14ac:dyDescent="0.3">
      <c r="A229">
        <f t="shared" si="20"/>
        <v>3</v>
      </c>
      <c r="E229" s="105">
        <f t="shared" si="21"/>
        <v>0</v>
      </c>
      <c r="I229" s="105">
        <f t="shared" si="22"/>
        <v>0</v>
      </c>
      <c r="J229" s="105">
        <f t="shared" si="23"/>
        <v>0</v>
      </c>
      <c r="K229" s="105">
        <f t="shared" si="24"/>
        <v>0</v>
      </c>
      <c r="L229" s="105">
        <f t="shared" si="25"/>
        <v>0</v>
      </c>
      <c r="M229">
        <f t="shared" si="26"/>
        <v>4.0000000000000001E-3</v>
      </c>
      <c r="N229">
        <f t="shared" si="27"/>
        <v>3.3394601074221431E-4</v>
      </c>
    </row>
    <row r="230" spans="1:14" x14ac:dyDescent="0.3">
      <c r="A230">
        <f t="shared" si="20"/>
        <v>3</v>
      </c>
      <c r="E230" s="105">
        <f t="shared" si="21"/>
        <v>0</v>
      </c>
      <c r="I230" s="105">
        <f t="shared" si="22"/>
        <v>0</v>
      </c>
      <c r="J230" s="105">
        <f t="shared" si="23"/>
        <v>0</v>
      </c>
      <c r="K230" s="105">
        <f t="shared" si="24"/>
        <v>0</v>
      </c>
      <c r="L230" s="105">
        <f t="shared" si="25"/>
        <v>0</v>
      </c>
      <c r="M230">
        <f t="shared" si="26"/>
        <v>4.0000000000000001E-3</v>
      </c>
      <c r="N230">
        <f t="shared" si="27"/>
        <v>3.3394601074221431E-4</v>
      </c>
    </row>
    <row r="231" spans="1:14" x14ac:dyDescent="0.3">
      <c r="A231">
        <f t="shared" ref="A231:A294" si="29">IF(COUNTIF(A131:A230,A230)=100, A230+1,A230)</f>
        <v>3</v>
      </c>
      <c r="E231" s="105">
        <f t="shared" ref="E231:E294" si="30">MAX(0, E131-K131-L131)</f>
        <v>0</v>
      </c>
      <c r="I231" s="105">
        <f t="shared" ref="I231:I294" si="31">IF(E231&lt;I131,J231 + E231, I131)</f>
        <v>0</v>
      </c>
      <c r="J231" s="105">
        <f t="shared" si="23"/>
        <v>0</v>
      </c>
      <c r="K231" s="105">
        <f t="shared" si="24"/>
        <v>0</v>
      </c>
      <c r="L231" s="105">
        <f t="shared" si="25"/>
        <v>0</v>
      </c>
      <c r="M231">
        <f t="shared" si="26"/>
        <v>4.0000000000000001E-3</v>
      </c>
      <c r="N231">
        <f t="shared" si="27"/>
        <v>3.3394601074221431E-4</v>
      </c>
    </row>
    <row r="232" spans="1:14" x14ac:dyDescent="0.3">
      <c r="A232">
        <f t="shared" si="29"/>
        <v>3</v>
      </c>
      <c r="E232" s="105">
        <f t="shared" si="30"/>
        <v>0</v>
      </c>
      <c r="I232" s="105">
        <f t="shared" si="31"/>
        <v>0</v>
      </c>
      <c r="J232" s="105">
        <f t="shared" si="23"/>
        <v>0</v>
      </c>
      <c r="K232" s="105">
        <f t="shared" si="24"/>
        <v>0</v>
      </c>
      <c r="L232" s="105">
        <f t="shared" si="25"/>
        <v>0</v>
      </c>
      <c r="M232">
        <f t="shared" si="26"/>
        <v>4.0000000000000001E-3</v>
      </c>
      <c r="N232">
        <f t="shared" si="27"/>
        <v>3.3394601074221431E-4</v>
      </c>
    </row>
    <row r="233" spans="1:14" x14ac:dyDescent="0.3">
      <c r="A233">
        <f t="shared" si="29"/>
        <v>3</v>
      </c>
      <c r="E233" s="105">
        <f t="shared" si="30"/>
        <v>0</v>
      </c>
      <c r="I233" s="105">
        <f t="shared" si="31"/>
        <v>0</v>
      </c>
      <c r="J233" s="105">
        <f t="shared" si="23"/>
        <v>0</v>
      </c>
      <c r="K233" s="105">
        <f t="shared" si="24"/>
        <v>0</v>
      </c>
      <c r="L233" s="105">
        <f t="shared" si="25"/>
        <v>0</v>
      </c>
      <c r="M233">
        <f t="shared" si="26"/>
        <v>4.0000000000000001E-3</v>
      </c>
      <c r="N233">
        <f t="shared" si="27"/>
        <v>3.3394601074221431E-4</v>
      </c>
    </row>
    <row r="234" spans="1:14" x14ac:dyDescent="0.3">
      <c r="A234">
        <f t="shared" si="29"/>
        <v>3</v>
      </c>
      <c r="E234" s="105">
        <f t="shared" si="30"/>
        <v>0</v>
      </c>
      <c r="I234" s="105">
        <f t="shared" si="31"/>
        <v>0</v>
      </c>
      <c r="J234" s="105">
        <f t="shared" si="23"/>
        <v>0</v>
      </c>
      <c r="K234" s="105">
        <f t="shared" si="24"/>
        <v>0</v>
      </c>
      <c r="L234" s="105">
        <f t="shared" si="25"/>
        <v>0</v>
      </c>
      <c r="M234">
        <f t="shared" si="26"/>
        <v>4.0000000000000001E-3</v>
      </c>
      <c r="N234">
        <f t="shared" si="27"/>
        <v>3.3394601074221431E-4</v>
      </c>
    </row>
    <row r="235" spans="1:14" x14ac:dyDescent="0.3">
      <c r="A235">
        <f t="shared" si="29"/>
        <v>3</v>
      </c>
      <c r="E235" s="105">
        <f t="shared" si="30"/>
        <v>0</v>
      </c>
      <c r="I235" s="105">
        <f t="shared" si="31"/>
        <v>0</v>
      </c>
      <c r="J235" s="105">
        <f t="shared" si="23"/>
        <v>0</v>
      </c>
      <c r="K235" s="105">
        <f t="shared" si="24"/>
        <v>0</v>
      </c>
      <c r="L235" s="105">
        <f t="shared" si="25"/>
        <v>0</v>
      </c>
      <c r="M235">
        <f t="shared" si="26"/>
        <v>4.0000000000000001E-3</v>
      </c>
      <c r="N235">
        <f t="shared" si="27"/>
        <v>3.3394601074221431E-4</v>
      </c>
    </row>
    <row r="236" spans="1:14" x14ac:dyDescent="0.3">
      <c r="A236">
        <f t="shared" si="29"/>
        <v>3</v>
      </c>
      <c r="E236" s="105">
        <f t="shared" si="30"/>
        <v>0</v>
      </c>
      <c r="I236" s="105">
        <f t="shared" si="31"/>
        <v>0</v>
      </c>
      <c r="J236" s="105">
        <f t="shared" si="23"/>
        <v>0</v>
      </c>
      <c r="K236" s="105">
        <f t="shared" si="24"/>
        <v>0</v>
      </c>
      <c r="L236" s="105">
        <f t="shared" si="25"/>
        <v>0</v>
      </c>
      <c r="M236">
        <f t="shared" si="26"/>
        <v>4.0000000000000001E-3</v>
      </c>
      <c r="N236">
        <f t="shared" si="27"/>
        <v>3.3394601074221431E-4</v>
      </c>
    </row>
    <row r="237" spans="1:14" x14ac:dyDescent="0.3">
      <c r="A237">
        <f t="shared" si="29"/>
        <v>3</v>
      </c>
      <c r="E237" s="105">
        <f t="shared" si="30"/>
        <v>0</v>
      </c>
      <c r="I237" s="105">
        <f t="shared" si="31"/>
        <v>0</v>
      </c>
      <c r="J237" s="105">
        <f t="shared" si="23"/>
        <v>0</v>
      </c>
      <c r="K237" s="105">
        <f t="shared" si="24"/>
        <v>0</v>
      </c>
      <c r="L237" s="105">
        <f t="shared" si="25"/>
        <v>0</v>
      </c>
      <c r="M237">
        <f t="shared" si="26"/>
        <v>4.0000000000000001E-3</v>
      </c>
      <c r="N237">
        <f t="shared" si="27"/>
        <v>3.3394601074221431E-4</v>
      </c>
    </row>
    <row r="238" spans="1:14" x14ac:dyDescent="0.3">
      <c r="A238">
        <f t="shared" si="29"/>
        <v>3</v>
      </c>
      <c r="E238" s="105">
        <f t="shared" si="30"/>
        <v>0</v>
      </c>
      <c r="I238" s="105">
        <f t="shared" si="31"/>
        <v>0</v>
      </c>
      <c r="J238" s="105">
        <f t="shared" si="23"/>
        <v>0</v>
      </c>
      <c r="K238" s="105">
        <f t="shared" si="24"/>
        <v>0</v>
      </c>
      <c r="L238" s="105">
        <f t="shared" si="25"/>
        <v>0</v>
      </c>
      <c r="M238">
        <f t="shared" si="26"/>
        <v>4.0000000000000001E-3</v>
      </c>
      <c r="N238">
        <f t="shared" si="27"/>
        <v>3.3394601074221431E-4</v>
      </c>
    </row>
    <row r="239" spans="1:14" x14ac:dyDescent="0.3">
      <c r="A239">
        <f t="shared" si="29"/>
        <v>3</v>
      </c>
      <c r="E239" s="105">
        <f t="shared" si="30"/>
        <v>0</v>
      </c>
      <c r="I239" s="105">
        <f t="shared" si="31"/>
        <v>0</v>
      </c>
      <c r="J239" s="105">
        <f t="shared" si="23"/>
        <v>0</v>
      </c>
      <c r="K239" s="105">
        <f t="shared" si="24"/>
        <v>0</v>
      </c>
      <c r="L239" s="105">
        <f t="shared" si="25"/>
        <v>0</v>
      </c>
      <c r="M239">
        <f t="shared" si="26"/>
        <v>4.0000000000000001E-3</v>
      </c>
      <c r="N239">
        <f t="shared" si="27"/>
        <v>3.3394601074221431E-4</v>
      </c>
    </row>
    <row r="240" spans="1:14" x14ac:dyDescent="0.3">
      <c r="A240">
        <f t="shared" si="29"/>
        <v>3</v>
      </c>
      <c r="E240" s="105">
        <f t="shared" si="30"/>
        <v>0</v>
      </c>
      <c r="I240" s="105">
        <f t="shared" si="31"/>
        <v>0</v>
      </c>
      <c r="J240" s="105">
        <f t="shared" si="23"/>
        <v>0</v>
      </c>
      <c r="K240" s="105">
        <f t="shared" si="24"/>
        <v>0</v>
      </c>
      <c r="L240" s="105">
        <f t="shared" si="25"/>
        <v>0</v>
      </c>
      <c r="M240">
        <f t="shared" si="26"/>
        <v>4.0000000000000001E-3</v>
      </c>
      <c r="N240">
        <f t="shared" si="27"/>
        <v>3.3394601074221431E-4</v>
      </c>
    </row>
    <row r="241" spans="1:14" x14ac:dyDescent="0.3">
      <c r="A241">
        <f t="shared" si="29"/>
        <v>3</v>
      </c>
      <c r="E241" s="105">
        <f t="shared" si="30"/>
        <v>0</v>
      </c>
      <c r="I241" s="105">
        <f t="shared" si="31"/>
        <v>0</v>
      </c>
      <c r="J241" s="105">
        <f t="shared" si="23"/>
        <v>0</v>
      </c>
      <c r="K241" s="105">
        <f t="shared" si="24"/>
        <v>0</v>
      </c>
      <c r="L241" s="105">
        <f t="shared" si="25"/>
        <v>0</v>
      </c>
      <c r="M241">
        <f t="shared" si="26"/>
        <v>4.0000000000000001E-3</v>
      </c>
      <c r="N241">
        <f t="shared" si="27"/>
        <v>3.3394601074221431E-4</v>
      </c>
    </row>
    <row r="242" spans="1:14" x14ac:dyDescent="0.3">
      <c r="A242">
        <f t="shared" si="29"/>
        <v>3</v>
      </c>
      <c r="E242" s="105">
        <f t="shared" si="30"/>
        <v>0</v>
      </c>
      <c r="I242" s="105">
        <f t="shared" si="31"/>
        <v>0</v>
      </c>
      <c r="J242" s="105">
        <f t="shared" si="23"/>
        <v>0</v>
      </c>
      <c r="K242" s="105">
        <f t="shared" si="24"/>
        <v>0</v>
      </c>
      <c r="L242" s="105">
        <f t="shared" si="25"/>
        <v>0</v>
      </c>
      <c r="M242">
        <f t="shared" si="26"/>
        <v>4.0000000000000001E-3</v>
      </c>
      <c r="N242">
        <f t="shared" si="27"/>
        <v>3.3394601074221431E-4</v>
      </c>
    </row>
    <row r="243" spans="1:14" x14ac:dyDescent="0.3">
      <c r="A243">
        <f t="shared" si="29"/>
        <v>3</v>
      </c>
      <c r="E243" s="105">
        <f t="shared" si="30"/>
        <v>0</v>
      </c>
      <c r="I243" s="105">
        <f t="shared" si="31"/>
        <v>0</v>
      </c>
      <c r="J243" s="105">
        <f t="shared" si="23"/>
        <v>0</v>
      </c>
      <c r="K243" s="105">
        <f t="shared" si="24"/>
        <v>0</v>
      </c>
      <c r="L243" s="105">
        <f t="shared" si="25"/>
        <v>0</v>
      </c>
      <c r="M243">
        <f t="shared" si="26"/>
        <v>4.0000000000000001E-3</v>
      </c>
      <c r="N243">
        <f t="shared" si="27"/>
        <v>3.3394601074221431E-4</v>
      </c>
    </row>
    <row r="244" spans="1:14" x14ac:dyDescent="0.3">
      <c r="A244">
        <f t="shared" si="29"/>
        <v>3</v>
      </c>
      <c r="E244" s="105">
        <f t="shared" si="30"/>
        <v>0</v>
      </c>
      <c r="I244" s="105">
        <f t="shared" si="31"/>
        <v>0</v>
      </c>
      <c r="J244" s="105">
        <f t="shared" si="23"/>
        <v>0</v>
      </c>
      <c r="K244" s="105">
        <f t="shared" si="24"/>
        <v>0</v>
      </c>
      <c r="L244" s="105">
        <f t="shared" si="25"/>
        <v>0</v>
      </c>
      <c r="M244">
        <f t="shared" si="26"/>
        <v>4.0000000000000001E-3</v>
      </c>
      <c r="N244">
        <f t="shared" si="27"/>
        <v>3.3394601074221431E-4</v>
      </c>
    </row>
    <row r="245" spans="1:14" x14ac:dyDescent="0.3">
      <c r="A245">
        <f t="shared" si="29"/>
        <v>3</v>
      </c>
      <c r="E245" s="105">
        <f t="shared" si="30"/>
        <v>0</v>
      </c>
      <c r="I245" s="105">
        <f t="shared" si="31"/>
        <v>0</v>
      </c>
      <c r="J245" s="105">
        <f t="shared" si="23"/>
        <v>0</v>
      </c>
      <c r="K245" s="105">
        <f t="shared" si="24"/>
        <v>0</v>
      </c>
      <c r="L245" s="105">
        <f t="shared" si="25"/>
        <v>0</v>
      </c>
      <c r="M245">
        <f t="shared" si="26"/>
        <v>4.0000000000000001E-3</v>
      </c>
      <c r="N245">
        <f t="shared" si="27"/>
        <v>3.3394601074221431E-4</v>
      </c>
    </row>
    <row r="246" spans="1:14" x14ac:dyDescent="0.3">
      <c r="A246">
        <f t="shared" si="29"/>
        <v>3</v>
      </c>
      <c r="E246" s="105">
        <f t="shared" si="30"/>
        <v>0</v>
      </c>
      <c r="I246" s="105">
        <f t="shared" si="31"/>
        <v>0</v>
      </c>
      <c r="J246" s="105">
        <f t="shared" si="23"/>
        <v>0</v>
      </c>
      <c r="K246" s="105">
        <f t="shared" si="24"/>
        <v>0</v>
      </c>
      <c r="L246" s="105">
        <f t="shared" si="25"/>
        <v>0</v>
      </c>
      <c r="M246">
        <f t="shared" si="26"/>
        <v>4.0000000000000001E-3</v>
      </c>
      <c r="N246">
        <f t="shared" si="27"/>
        <v>3.3394601074221431E-4</v>
      </c>
    </row>
    <row r="247" spans="1:14" x14ac:dyDescent="0.3">
      <c r="A247">
        <f t="shared" si="29"/>
        <v>3</v>
      </c>
      <c r="E247" s="105">
        <f t="shared" si="30"/>
        <v>0</v>
      </c>
      <c r="I247" s="105">
        <f t="shared" si="31"/>
        <v>0</v>
      </c>
      <c r="J247" s="105">
        <f t="shared" si="23"/>
        <v>0</v>
      </c>
      <c r="K247" s="105">
        <f t="shared" si="24"/>
        <v>0</v>
      </c>
      <c r="L247" s="105">
        <f t="shared" si="25"/>
        <v>0</v>
      </c>
      <c r="M247">
        <f t="shared" si="26"/>
        <v>4.0000000000000001E-3</v>
      </c>
      <c r="N247">
        <f t="shared" si="27"/>
        <v>3.3394601074221431E-4</v>
      </c>
    </row>
    <row r="248" spans="1:14" x14ac:dyDescent="0.3">
      <c r="A248">
        <f t="shared" si="29"/>
        <v>3</v>
      </c>
      <c r="E248" s="105">
        <f t="shared" si="30"/>
        <v>0</v>
      </c>
      <c r="I248" s="105">
        <f t="shared" si="31"/>
        <v>0</v>
      </c>
      <c r="J248" s="105">
        <f t="shared" si="23"/>
        <v>0</v>
      </c>
      <c r="K248" s="105">
        <f t="shared" si="24"/>
        <v>0</v>
      </c>
      <c r="L248" s="105">
        <f t="shared" si="25"/>
        <v>0</v>
      </c>
      <c r="M248">
        <f t="shared" si="26"/>
        <v>4.0000000000000001E-3</v>
      </c>
      <c r="N248">
        <f t="shared" si="27"/>
        <v>3.3394601074221431E-4</v>
      </c>
    </row>
    <row r="249" spans="1:14" x14ac:dyDescent="0.3">
      <c r="A249">
        <f t="shared" si="29"/>
        <v>3</v>
      </c>
      <c r="E249" s="105">
        <f t="shared" si="30"/>
        <v>0</v>
      </c>
      <c r="I249" s="105">
        <f t="shared" si="31"/>
        <v>0</v>
      </c>
      <c r="J249" s="105">
        <f t="shared" si="23"/>
        <v>0</v>
      </c>
      <c r="K249" s="105">
        <f t="shared" si="24"/>
        <v>0</v>
      </c>
      <c r="L249" s="105">
        <f t="shared" si="25"/>
        <v>0</v>
      </c>
      <c r="M249">
        <f t="shared" si="26"/>
        <v>4.0000000000000001E-3</v>
      </c>
      <c r="N249">
        <f t="shared" si="27"/>
        <v>3.3394601074221431E-4</v>
      </c>
    </row>
    <row r="250" spans="1:14" x14ac:dyDescent="0.3">
      <c r="A250">
        <f t="shared" si="29"/>
        <v>3</v>
      </c>
      <c r="E250" s="105">
        <f t="shared" si="30"/>
        <v>0</v>
      </c>
      <c r="I250" s="105">
        <f t="shared" si="31"/>
        <v>0</v>
      </c>
      <c r="J250" s="105">
        <f t="shared" si="23"/>
        <v>0</v>
      </c>
      <c r="K250" s="105">
        <f t="shared" si="24"/>
        <v>0</v>
      </c>
      <c r="L250" s="105">
        <f t="shared" si="25"/>
        <v>0</v>
      </c>
      <c r="M250">
        <f t="shared" si="26"/>
        <v>4.0000000000000001E-3</v>
      </c>
      <c r="N250">
        <f t="shared" si="27"/>
        <v>3.3394601074221431E-4</v>
      </c>
    </row>
    <row r="251" spans="1:14" x14ac:dyDescent="0.3">
      <c r="A251">
        <f t="shared" si="29"/>
        <v>3</v>
      </c>
      <c r="E251" s="105">
        <f t="shared" si="30"/>
        <v>0</v>
      </c>
      <c r="I251" s="105">
        <f t="shared" si="31"/>
        <v>0</v>
      </c>
      <c r="J251" s="105">
        <f t="shared" si="23"/>
        <v>0</v>
      </c>
      <c r="K251" s="105">
        <f t="shared" si="24"/>
        <v>0</v>
      </c>
      <c r="L251" s="105">
        <f t="shared" si="25"/>
        <v>0</v>
      </c>
      <c r="M251">
        <f t="shared" si="26"/>
        <v>4.0000000000000001E-3</v>
      </c>
      <c r="N251">
        <f t="shared" si="27"/>
        <v>3.3394601074221431E-4</v>
      </c>
    </row>
    <row r="252" spans="1:14" x14ac:dyDescent="0.3">
      <c r="A252">
        <f t="shared" si="29"/>
        <v>3</v>
      </c>
      <c r="E252" s="105">
        <f t="shared" si="30"/>
        <v>0</v>
      </c>
      <c r="I252" s="105">
        <f t="shared" si="31"/>
        <v>0</v>
      </c>
      <c r="J252" s="105">
        <f t="shared" si="23"/>
        <v>0</v>
      </c>
      <c r="K252" s="105">
        <f t="shared" si="24"/>
        <v>0</v>
      </c>
      <c r="L252" s="105">
        <f t="shared" si="25"/>
        <v>0</v>
      </c>
      <c r="M252">
        <f t="shared" si="26"/>
        <v>4.0000000000000001E-3</v>
      </c>
      <c r="N252">
        <f t="shared" si="27"/>
        <v>3.3394601074221431E-4</v>
      </c>
    </row>
    <row r="253" spans="1:14" x14ac:dyDescent="0.3">
      <c r="A253">
        <f t="shared" si="29"/>
        <v>3</v>
      </c>
      <c r="E253" s="105">
        <f t="shared" si="30"/>
        <v>0</v>
      </c>
      <c r="I253" s="105">
        <f t="shared" si="31"/>
        <v>0</v>
      </c>
      <c r="J253" s="105">
        <f t="shared" si="23"/>
        <v>0</v>
      </c>
      <c r="K253" s="105">
        <f t="shared" si="24"/>
        <v>0</v>
      </c>
      <c r="L253" s="105">
        <f t="shared" si="25"/>
        <v>0</v>
      </c>
      <c r="M253">
        <f t="shared" si="26"/>
        <v>4.0000000000000001E-3</v>
      </c>
      <c r="N253">
        <f t="shared" si="27"/>
        <v>3.3394601074221431E-4</v>
      </c>
    </row>
    <row r="254" spans="1:14" x14ac:dyDescent="0.3">
      <c r="A254">
        <f t="shared" si="29"/>
        <v>3</v>
      </c>
      <c r="E254" s="105">
        <f t="shared" si="30"/>
        <v>0</v>
      </c>
      <c r="I254" s="105">
        <f t="shared" si="31"/>
        <v>0</v>
      </c>
      <c r="J254" s="105">
        <f t="shared" si="23"/>
        <v>0</v>
      </c>
      <c r="K254" s="105">
        <f t="shared" si="24"/>
        <v>0</v>
      </c>
      <c r="L254" s="105">
        <f t="shared" si="25"/>
        <v>0</v>
      </c>
      <c r="M254">
        <f t="shared" si="26"/>
        <v>4.0000000000000001E-3</v>
      </c>
      <c r="N254">
        <f t="shared" si="27"/>
        <v>3.3394601074221431E-4</v>
      </c>
    </row>
    <row r="255" spans="1:14" x14ac:dyDescent="0.3">
      <c r="A255">
        <f t="shared" si="29"/>
        <v>3</v>
      </c>
      <c r="E255" s="105">
        <f t="shared" si="30"/>
        <v>0</v>
      </c>
      <c r="I255" s="105">
        <f t="shared" si="31"/>
        <v>0</v>
      </c>
      <c r="J255" s="105">
        <f t="shared" si="23"/>
        <v>0</v>
      </c>
      <c r="K255" s="105">
        <f t="shared" si="24"/>
        <v>0</v>
      </c>
      <c r="L255" s="105">
        <f t="shared" si="25"/>
        <v>0</v>
      </c>
      <c r="M255">
        <f t="shared" si="26"/>
        <v>4.0000000000000001E-3</v>
      </c>
      <c r="N255">
        <f t="shared" si="27"/>
        <v>3.3394601074221431E-4</v>
      </c>
    </row>
    <row r="256" spans="1:14" x14ac:dyDescent="0.3">
      <c r="A256">
        <f t="shared" si="29"/>
        <v>3</v>
      </c>
      <c r="E256" s="105">
        <f t="shared" si="30"/>
        <v>0</v>
      </c>
      <c r="I256" s="105">
        <f t="shared" si="31"/>
        <v>0</v>
      </c>
      <c r="J256" s="105">
        <f t="shared" si="23"/>
        <v>0</v>
      </c>
      <c r="K256" s="105">
        <f t="shared" si="24"/>
        <v>0</v>
      </c>
      <c r="L256" s="105">
        <f t="shared" si="25"/>
        <v>0</v>
      </c>
      <c r="M256">
        <f t="shared" si="26"/>
        <v>4.0000000000000001E-3</v>
      </c>
      <c r="N256">
        <f t="shared" si="27"/>
        <v>3.3394601074221431E-4</v>
      </c>
    </row>
    <row r="257" spans="1:14" x14ac:dyDescent="0.3">
      <c r="A257">
        <f t="shared" si="29"/>
        <v>3</v>
      </c>
      <c r="E257" s="105">
        <f t="shared" si="30"/>
        <v>0</v>
      </c>
      <c r="I257" s="105">
        <f t="shared" si="31"/>
        <v>0</v>
      </c>
      <c r="J257" s="105">
        <f t="shared" si="23"/>
        <v>0</v>
      </c>
      <c r="K257" s="105">
        <f t="shared" si="24"/>
        <v>0</v>
      </c>
      <c r="L257" s="105">
        <f t="shared" si="25"/>
        <v>0</v>
      </c>
      <c r="M257">
        <f t="shared" si="26"/>
        <v>4.0000000000000001E-3</v>
      </c>
      <c r="N257">
        <f t="shared" si="27"/>
        <v>3.3394601074221431E-4</v>
      </c>
    </row>
    <row r="258" spans="1:14" x14ac:dyDescent="0.3">
      <c r="A258">
        <f t="shared" si="29"/>
        <v>3</v>
      </c>
      <c r="E258" s="105">
        <f t="shared" si="30"/>
        <v>0</v>
      </c>
      <c r="I258" s="105">
        <f t="shared" si="31"/>
        <v>0</v>
      </c>
      <c r="J258" s="105">
        <f t="shared" si="23"/>
        <v>0</v>
      </c>
      <c r="K258" s="105">
        <f t="shared" si="24"/>
        <v>0</v>
      </c>
      <c r="L258" s="105">
        <f t="shared" si="25"/>
        <v>0</v>
      </c>
      <c r="M258">
        <f t="shared" si="26"/>
        <v>4.0000000000000001E-3</v>
      </c>
      <c r="N258">
        <f t="shared" si="27"/>
        <v>3.3394601074221431E-4</v>
      </c>
    </row>
    <row r="259" spans="1:14" x14ac:dyDescent="0.3">
      <c r="A259">
        <f t="shared" si="29"/>
        <v>3</v>
      </c>
      <c r="E259" s="105">
        <f t="shared" si="30"/>
        <v>0</v>
      </c>
      <c r="I259" s="105">
        <f t="shared" si="31"/>
        <v>0</v>
      </c>
      <c r="J259" s="105">
        <f t="shared" ref="J259:J322" si="32">E259*($H$2/12)</f>
        <v>0</v>
      </c>
      <c r="K259" s="105">
        <f t="shared" ref="K259:K322" si="33">I259-J259</f>
        <v>0</v>
      </c>
      <c r="L259" s="105">
        <f t="shared" ref="L259:L322" si="34">N259*(E259-K259)</f>
        <v>0</v>
      </c>
      <c r="M259">
        <f t="shared" ref="M259:M322" si="35">((A259:A358)/30) * 0.04</f>
        <v>4.0000000000000001E-3</v>
      </c>
      <c r="N259">
        <f t="shared" ref="N259:N322" si="36">1-(POWER(1-M259,(1/12)))</f>
        <v>3.3394601074221431E-4</v>
      </c>
    </row>
    <row r="260" spans="1:14" x14ac:dyDescent="0.3">
      <c r="A260">
        <f t="shared" si="29"/>
        <v>3</v>
      </c>
      <c r="E260" s="105">
        <f t="shared" si="30"/>
        <v>0</v>
      </c>
      <c r="I260" s="105">
        <f t="shared" si="31"/>
        <v>0</v>
      </c>
      <c r="J260" s="105">
        <f t="shared" si="32"/>
        <v>0</v>
      </c>
      <c r="K260" s="105">
        <f t="shared" si="33"/>
        <v>0</v>
      </c>
      <c r="L260" s="105">
        <f t="shared" si="34"/>
        <v>0</v>
      </c>
      <c r="M260">
        <f t="shared" si="35"/>
        <v>4.0000000000000001E-3</v>
      </c>
      <c r="N260">
        <f t="shared" si="36"/>
        <v>3.3394601074221431E-4</v>
      </c>
    </row>
    <row r="261" spans="1:14" x14ac:dyDescent="0.3">
      <c r="A261">
        <f t="shared" si="29"/>
        <v>3</v>
      </c>
      <c r="E261" s="105">
        <f t="shared" si="30"/>
        <v>0</v>
      </c>
      <c r="I261" s="105">
        <f t="shared" si="31"/>
        <v>0</v>
      </c>
      <c r="J261" s="105">
        <f t="shared" si="32"/>
        <v>0</v>
      </c>
      <c r="K261" s="105">
        <f t="shared" si="33"/>
        <v>0</v>
      </c>
      <c r="L261" s="105">
        <f t="shared" si="34"/>
        <v>0</v>
      </c>
      <c r="M261">
        <f t="shared" si="35"/>
        <v>4.0000000000000001E-3</v>
      </c>
      <c r="N261">
        <f t="shared" si="36"/>
        <v>3.3394601074221431E-4</v>
      </c>
    </row>
    <row r="262" spans="1:14" x14ac:dyDescent="0.3">
      <c r="A262">
        <f t="shared" si="29"/>
        <v>3</v>
      </c>
      <c r="E262" s="105">
        <f t="shared" si="30"/>
        <v>0</v>
      </c>
      <c r="I262" s="105">
        <f t="shared" si="31"/>
        <v>0</v>
      </c>
      <c r="J262" s="105">
        <f t="shared" si="32"/>
        <v>0</v>
      </c>
      <c r="K262" s="105">
        <f t="shared" si="33"/>
        <v>0</v>
      </c>
      <c r="L262" s="105">
        <f t="shared" si="34"/>
        <v>0</v>
      </c>
      <c r="M262">
        <f t="shared" si="35"/>
        <v>4.0000000000000001E-3</v>
      </c>
      <c r="N262">
        <f t="shared" si="36"/>
        <v>3.3394601074221431E-4</v>
      </c>
    </row>
    <row r="263" spans="1:14" x14ac:dyDescent="0.3">
      <c r="A263">
        <f t="shared" si="29"/>
        <v>3</v>
      </c>
      <c r="E263" s="105">
        <f t="shared" si="30"/>
        <v>0</v>
      </c>
      <c r="I263" s="105">
        <f t="shared" si="31"/>
        <v>0</v>
      </c>
      <c r="J263" s="105">
        <f t="shared" si="32"/>
        <v>0</v>
      </c>
      <c r="K263" s="105">
        <f t="shared" si="33"/>
        <v>0</v>
      </c>
      <c r="L263" s="105">
        <f t="shared" si="34"/>
        <v>0</v>
      </c>
      <c r="M263">
        <f t="shared" si="35"/>
        <v>4.0000000000000001E-3</v>
      </c>
      <c r="N263">
        <f t="shared" si="36"/>
        <v>3.3394601074221431E-4</v>
      </c>
    </row>
    <row r="264" spans="1:14" x14ac:dyDescent="0.3">
      <c r="A264">
        <f t="shared" si="29"/>
        <v>3</v>
      </c>
      <c r="E264" s="105">
        <f t="shared" si="30"/>
        <v>0</v>
      </c>
      <c r="I264" s="105">
        <f t="shared" si="31"/>
        <v>0</v>
      </c>
      <c r="J264" s="105">
        <f t="shared" si="32"/>
        <v>0</v>
      </c>
      <c r="K264" s="105">
        <f t="shared" si="33"/>
        <v>0</v>
      </c>
      <c r="L264" s="105">
        <f t="shared" si="34"/>
        <v>0</v>
      </c>
      <c r="M264">
        <f t="shared" si="35"/>
        <v>4.0000000000000001E-3</v>
      </c>
      <c r="N264">
        <f t="shared" si="36"/>
        <v>3.3394601074221431E-4</v>
      </c>
    </row>
    <row r="265" spans="1:14" x14ac:dyDescent="0.3">
      <c r="A265">
        <f t="shared" si="29"/>
        <v>3</v>
      </c>
      <c r="E265" s="105">
        <f t="shared" si="30"/>
        <v>0</v>
      </c>
      <c r="I265" s="105">
        <f t="shared" si="31"/>
        <v>0</v>
      </c>
      <c r="J265" s="105">
        <f t="shared" si="32"/>
        <v>0</v>
      </c>
      <c r="K265" s="105">
        <f t="shared" si="33"/>
        <v>0</v>
      </c>
      <c r="L265" s="105">
        <f t="shared" si="34"/>
        <v>0</v>
      </c>
      <c r="M265">
        <f t="shared" si="35"/>
        <v>4.0000000000000001E-3</v>
      </c>
      <c r="N265">
        <f t="shared" si="36"/>
        <v>3.3394601074221431E-4</v>
      </c>
    </row>
    <row r="266" spans="1:14" x14ac:dyDescent="0.3">
      <c r="A266">
        <f t="shared" si="29"/>
        <v>3</v>
      </c>
      <c r="E266" s="105">
        <f t="shared" si="30"/>
        <v>0</v>
      </c>
      <c r="I266" s="105">
        <f t="shared" si="31"/>
        <v>0</v>
      </c>
      <c r="J266" s="105">
        <f t="shared" si="32"/>
        <v>0</v>
      </c>
      <c r="K266" s="105">
        <f t="shared" si="33"/>
        <v>0</v>
      </c>
      <c r="L266" s="105">
        <f t="shared" si="34"/>
        <v>0</v>
      </c>
      <c r="M266">
        <f t="shared" si="35"/>
        <v>4.0000000000000001E-3</v>
      </c>
      <c r="N266">
        <f t="shared" si="36"/>
        <v>3.3394601074221431E-4</v>
      </c>
    </row>
    <row r="267" spans="1:14" x14ac:dyDescent="0.3">
      <c r="A267">
        <f t="shared" si="29"/>
        <v>3</v>
      </c>
      <c r="E267" s="105">
        <f t="shared" si="30"/>
        <v>0</v>
      </c>
      <c r="I267" s="105">
        <f t="shared" si="31"/>
        <v>0</v>
      </c>
      <c r="J267" s="105">
        <f t="shared" si="32"/>
        <v>0</v>
      </c>
      <c r="K267" s="105">
        <f t="shared" si="33"/>
        <v>0</v>
      </c>
      <c r="L267" s="105">
        <f t="shared" si="34"/>
        <v>0</v>
      </c>
      <c r="M267">
        <f t="shared" si="35"/>
        <v>4.0000000000000001E-3</v>
      </c>
      <c r="N267">
        <f t="shared" si="36"/>
        <v>3.3394601074221431E-4</v>
      </c>
    </row>
    <row r="268" spans="1:14" x14ac:dyDescent="0.3">
      <c r="A268">
        <f t="shared" si="29"/>
        <v>3</v>
      </c>
      <c r="E268" s="105">
        <f t="shared" si="30"/>
        <v>0</v>
      </c>
      <c r="I268" s="105">
        <f t="shared" si="31"/>
        <v>0</v>
      </c>
      <c r="J268" s="105">
        <f t="shared" si="32"/>
        <v>0</v>
      </c>
      <c r="K268" s="105">
        <f t="shared" si="33"/>
        <v>0</v>
      </c>
      <c r="L268" s="105">
        <f t="shared" si="34"/>
        <v>0</v>
      </c>
      <c r="M268">
        <f t="shared" si="35"/>
        <v>4.0000000000000001E-3</v>
      </c>
      <c r="N268">
        <f t="shared" si="36"/>
        <v>3.3394601074221431E-4</v>
      </c>
    </row>
    <row r="269" spans="1:14" x14ac:dyDescent="0.3">
      <c r="A269">
        <f t="shared" si="29"/>
        <v>3</v>
      </c>
      <c r="E269" s="105">
        <f t="shared" si="30"/>
        <v>0</v>
      </c>
      <c r="I269" s="105">
        <f t="shared" si="31"/>
        <v>0</v>
      </c>
      <c r="J269" s="105">
        <f t="shared" si="32"/>
        <v>0</v>
      </c>
      <c r="K269" s="105">
        <f t="shared" si="33"/>
        <v>0</v>
      </c>
      <c r="L269" s="105">
        <f t="shared" si="34"/>
        <v>0</v>
      </c>
      <c r="M269">
        <f t="shared" si="35"/>
        <v>4.0000000000000001E-3</v>
      </c>
      <c r="N269">
        <f t="shared" si="36"/>
        <v>3.3394601074221431E-4</v>
      </c>
    </row>
    <row r="270" spans="1:14" x14ac:dyDescent="0.3">
      <c r="A270">
        <f t="shared" si="29"/>
        <v>3</v>
      </c>
      <c r="E270" s="105">
        <f t="shared" si="30"/>
        <v>0</v>
      </c>
      <c r="I270" s="105">
        <f t="shared" si="31"/>
        <v>0</v>
      </c>
      <c r="J270" s="105">
        <f t="shared" si="32"/>
        <v>0</v>
      </c>
      <c r="K270" s="105">
        <f t="shared" si="33"/>
        <v>0</v>
      </c>
      <c r="L270" s="105">
        <f t="shared" si="34"/>
        <v>0</v>
      </c>
      <c r="M270">
        <f t="shared" si="35"/>
        <v>4.0000000000000001E-3</v>
      </c>
      <c r="N270">
        <f t="shared" si="36"/>
        <v>3.3394601074221431E-4</v>
      </c>
    </row>
    <row r="271" spans="1:14" x14ac:dyDescent="0.3">
      <c r="A271">
        <f t="shared" si="29"/>
        <v>3</v>
      </c>
      <c r="E271" s="105">
        <f t="shared" si="30"/>
        <v>0</v>
      </c>
      <c r="I271" s="105">
        <f t="shared" si="31"/>
        <v>0</v>
      </c>
      <c r="J271" s="105">
        <f t="shared" si="32"/>
        <v>0</v>
      </c>
      <c r="K271" s="105">
        <f t="shared" si="33"/>
        <v>0</v>
      </c>
      <c r="L271" s="105">
        <f t="shared" si="34"/>
        <v>0</v>
      </c>
      <c r="M271">
        <f t="shared" si="35"/>
        <v>4.0000000000000001E-3</v>
      </c>
      <c r="N271">
        <f t="shared" si="36"/>
        <v>3.3394601074221431E-4</v>
      </c>
    </row>
    <row r="272" spans="1:14" x14ac:dyDescent="0.3">
      <c r="A272">
        <f t="shared" si="29"/>
        <v>3</v>
      </c>
      <c r="E272" s="105">
        <f t="shared" si="30"/>
        <v>0</v>
      </c>
      <c r="I272" s="105">
        <f t="shared" si="31"/>
        <v>0</v>
      </c>
      <c r="J272" s="105">
        <f t="shared" si="32"/>
        <v>0</v>
      </c>
      <c r="K272" s="105">
        <f t="shared" si="33"/>
        <v>0</v>
      </c>
      <c r="L272" s="105">
        <f t="shared" si="34"/>
        <v>0</v>
      </c>
      <c r="M272">
        <f t="shared" si="35"/>
        <v>4.0000000000000001E-3</v>
      </c>
      <c r="N272">
        <f t="shared" si="36"/>
        <v>3.3394601074221431E-4</v>
      </c>
    </row>
    <row r="273" spans="1:14" x14ac:dyDescent="0.3">
      <c r="A273">
        <f t="shared" si="29"/>
        <v>3</v>
      </c>
      <c r="E273" s="105">
        <f t="shared" si="30"/>
        <v>0</v>
      </c>
      <c r="I273" s="105">
        <f t="shared" si="31"/>
        <v>0</v>
      </c>
      <c r="J273" s="105">
        <f t="shared" si="32"/>
        <v>0</v>
      </c>
      <c r="K273" s="105">
        <f t="shared" si="33"/>
        <v>0</v>
      </c>
      <c r="L273" s="105">
        <f t="shared" si="34"/>
        <v>0</v>
      </c>
      <c r="M273">
        <f t="shared" si="35"/>
        <v>4.0000000000000001E-3</v>
      </c>
      <c r="N273">
        <f t="shared" si="36"/>
        <v>3.3394601074221431E-4</v>
      </c>
    </row>
    <row r="274" spans="1:14" x14ac:dyDescent="0.3">
      <c r="A274">
        <f t="shared" si="29"/>
        <v>3</v>
      </c>
      <c r="E274" s="105">
        <f t="shared" si="30"/>
        <v>0</v>
      </c>
      <c r="I274" s="105">
        <f t="shared" si="31"/>
        <v>0</v>
      </c>
      <c r="J274" s="105">
        <f t="shared" si="32"/>
        <v>0</v>
      </c>
      <c r="K274" s="105">
        <f t="shared" si="33"/>
        <v>0</v>
      </c>
      <c r="L274" s="105">
        <f t="shared" si="34"/>
        <v>0</v>
      </c>
      <c r="M274">
        <f t="shared" si="35"/>
        <v>4.0000000000000001E-3</v>
      </c>
      <c r="N274">
        <f t="shared" si="36"/>
        <v>3.3394601074221431E-4</v>
      </c>
    </row>
    <row r="275" spans="1:14" x14ac:dyDescent="0.3">
      <c r="A275">
        <f t="shared" si="29"/>
        <v>3</v>
      </c>
      <c r="E275" s="105">
        <f t="shared" si="30"/>
        <v>0</v>
      </c>
      <c r="I275" s="105">
        <f t="shared" si="31"/>
        <v>0</v>
      </c>
      <c r="J275" s="105">
        <f t="shared" si="32"/>
        <v>0</v>
      </c>
      <c r="K275" s="105">
        <f t="shared" si="33"/>
        <v>0</v>
      </c>
      <c r="L275" s="105">
        <f t="shared" si="34"/>
        <v>0</v>
      </c>
      <c r="M275">
        <f t="shared" si="35"/>
        <v>4.0000000000000001E-3</v>
      </c>
      <c r="N275">
        <f t="shared" si="36"/>
        <v>3.3394601074221431E-4</v>
      </c>
    </row>
    <row r="276" spans="1:14" x14ac:dyDescent="0.3">
      <c r="A276">
        <f t="shared" si="29"/>
        <v>3</v>
      </c>
      <c r="E276" s="105">
        <f t="shared" si="30"/>
        <v>0</v>
      </c>
      <c r="I276" s="105">
        <f t="shared" si="31"/>
        <v>0</v>
      </c>
      <c r="J276" s="105">
        <f t="shared" si="32"/>
        <v>0</v>
      </c>
      <c r="K276" s="105">
        <f t="shared" si="33"/>
        <v>0</v>
      </c>
      <c r="L276" s="105">
        <f t="shared" si="34"/>
        <v>0</v>
      </c>
      <c r="M276">
        <f t="shared" si="35"/>
        <v>4.0000000000000001E-3</v>
      </c>
      <c r="N276">
        <f t="shared" si="36"/>
        <v>3.3394601074221431E-4</v>
      </c>
    </row>
    <row r="277" spans="1:14" x14ac:dyDescent="0.3">
      <c r="A277">
        <f t="shared" si="29"/>
        <v>3</v>
      </c>
      <c r="E277" s="105">
        <f t="shared" si="30"/>
        <v>0</v>
      </c>
      <c r="I277" s="105">
        <f t="shared" si="31"/>
        <v>0</v>
      </c>
      <c r="J277" s="105">
        <f t="shared" si="32"/>
        <v>0</v>
      </c>
      <c r="K277" s="105">
        <f t="shared" si="33"/>
        <v>0</v>
      </c>
      <c r="L277" s="105">
        <f t="shared" si="34"/>
        <v>0</v>
      </c>
      <c r="M277">
        <f t="shared" si="35"/>
        <v>4.0000000000000001E-3</v>
      </c>
      <c r="N277">
        <f t="shared" si="36"/>
        <v>3.3394601074221431E-4</v>
      </c>
    </row>
    <row r="278" spans="1:14" x14ac:dyDescent="0.3">
      <c r="A278">
        <f t="shared" si="29"/>
        <v>3</v>
      </c>
      <c r="E278" s="105">
        <f t="shared" si="30"/>
        <v>0</v>
      </c>
      <c r="I278" s="105">
        <f t="shared" si="31"/>
        <v>0</v>
      </c>
      <c r="J278" s="105">
        <f t="shared" si="32"/>
        <v>0</v>
      </c>
      <c r="K278" s="105">
        <f t="shared" si="33"/>
        <v>0</v>
      </c>
      <c r="L278" s="105">
        <f t="shared" si="34"/>
        <v>0</v>
      </c>
      <c r="M278">
        <f t="shared" si="35"/>
        <v>4.0000000000000001E-3</v>
      </c>
      <c r="N278">
        <f t="shared" si="36"/>
        <v>3.3394601074221431E-4</v>
      </c>
    </row>
    <row r="279" spans="1:14" x14ac:dyDescent="0.3">
      <c r="A279">
        <f t="shared" si="29"/>
        <v>3</v>
      </c>
      <c r="E279" s="105">
        <f t="shared" si="30"/>
        <v>0</v>
      </c>
      <c r="I279" s="105">
        <f t="shared" si="31"/>
        <v>0</v>
      </c>
      <c r="J279" s="105">
        <f t="shared" si="32"/>
        <v>0</v>
      </c>
      <c r="K279" s="105">
        <f t="shared" si="33"/>
        <v>0</v>
      </c>
      <c r="L279" s="105">
        <f t="shared" si="34"/>
        <v>0</v>
      </c>
      <c r="M279">
        <f t="shared" si="35"/>
        <v>4.0000000000000001E-3</v>
      </c>
      <c r="N279">
        <f t="shared" si="36"/>
        <v>3.3394601074221431E-4</v>
      </c>
    </row>
    <row r="280" spans="1:14" x14ac:dyDescent="0.3">
      <c r="A280">
        <f t="shared" si="29"/>
        <v>3</v>
      </c>
      <c r="E280" s="105">
        <f t="shared" si="30"/>
        <v>0</v>
      </c>
      <c r="I280" s="105">
        <f t="shared" si="31"/>
        <v>0</v>
      </c>
      <c r="J280" s="105">
        <f t="shared" si="32"/>
        <v>0</v>
      </c>
      <c r="K280" s="105">
        <f t="shared" si="33"/>
        <v>0</v>
      </c>
      <c r="L280" s="105">
        <f t="shared" si="34"/>
        <v>0</v>
      </c>
      <c r="M280">
        <f t="shared" si="35"/>
        <v>4.0000000000000001E-3</v>
      </c>
      <c r="N280">
        <f t="shared" si="36"/>
        <v>3.3394601074221431E-4</v>
      </c>
    </row>
    <row r="281" spans="1:14" x14ac:dyDescent="0.3">
      <c r="A281">
        <f t="shared" si="29"/>
        <v>3</v>
      </c>
      <c r="E281" s="105">
        <f t="shared" si="30"/>
        <v>0</v>
      </c>
      <c r="I281" s="105">
        <f t="shared" si="31"/>
        <v>0</v>
      </c>
      <c r="J281" s="105">
        <f t="shared" si="32"/>
        <v>0</v>
      </c>
      <c r="K281" s="105">
        <f t="shared" si="33"/>
        <v>0</v>
      </c>
      <c r="L281" s="105">
        <f t="shared" si="34"/>
        <v>0</v>
      </c>
      <c r="M281">
        <f t="shared" si="35"/>
        <v>4.0000000000000001E-3</v>
      </c>
      <c r="N281">
        <f t="shared" si="36"/>
        <v>3.3394601074221431E-4</v>
      </c>
    </row>
    <row r="282" spans="1:14" x14ac:dyDescent="0.3">
      <c r="A282">
        <f t="shared" si="29"/>
        <v>3</v>
      </c>
      <c r="E282" s="105">
        <f t="shared" si="30"/>
        <v>0</v>
      </c>
      <c r="I282" s="105">
        <f t="shared" si="31"/>
        <v>0</v>
      </c>
      <c r="J282" s="105">
        <f t="shared" si="32"/>
        <v>0</v>
      </c>
      <c r="K282" s="105">
        <f t="shared" si="33"/>
        <v>0</v>
      </c>
      <c r="L282" s="105">
        <f t="shared" si="34"/>
        <v>0</v>
      </c>
      <c r="M282">
        <f t="shared" si="35"/>
        <v>4.0000000000000001E-3</v>
      </c>
      <c r="N282">
        <f t="shared" si="36"/>
        <v>3.3394601074221431E-4</v>
      </c>
    </row>
    <row r="283" spans="1:14" x14ac:dyDescent="0.3">
      <c r="A283">
        <f t="shared" si="29"/>
        <v>3</v>
      </c>
      <c r="E283" s="105">
        <f t="shared" si="30"/>
        <v>0</v>
      </c>
      <c r="I283" s="105">
        <f t="shared" si="31"/>
        <v>0</v>
      </c>
      <c r="J283" s="105">
        <f t="shared" si="32"/>
        <v>0</v>
      </c>
      <c r="K283" s="105">
        <f t="shared" si="33"/>
        <v>0</v>
      </c>
      <c r="L283" s="105">
        <f t="shared" si="34"/>
        <v>0</v>
      </c>
      <c r="M283">
        <f t="shared" si="35"/>
        <v>4.0000000000000001E-3</v>
      </c>
      <c r="N283">
        <f t="shared" si="36"/>
        <v>3.3394601074221431E-4</v>
      </c>
    </row>
    <row r="284" spans="1:14" x14ac:dyDescent="0.3">
      <c r="A284">
        <f t="shared" si="29"/>
        <v>3</v>
      </c>
      <c r="E284" s="105">
        <f t="shared" si="30"/>
        <v>0</v>
      </c>
      <c r="I284" s="105">
        <f t="shared" si="31"/>
        <v>0</v>
      </c>
      <c r="J284" s="105">
        <f t="shared" si="32"/>
        <v>0</v>
      </c>
      <c r="K284" s="105">
        <f t="shared" si="33"/>
        <v>0</v>
      </c>
      <c r="L284" s="105">
        <f t="shared" si="34"/>
        <v>0</v>
      </c>
      <c r="M284">
        <f t="shared" si="35"/>
        <v>4.0000000000000001E-3</v>
      </c>
      <c r="N284">
        <f t="shared" si="36"/>
        <v>3.3394601074221431E-4</v>
      </c>
    </row>
    <row r="285" spans="1:14" x14ac:dyDescent="0.3">
      <c r="A285">
        <f t="shared" si="29"/>
        <v>3</v>
      </c>
      <c r="E285" s="105">
        <f t="shared" si="30"/>
        <v>0</v>
      </c>
      <c r="I285" s="105">
        <f t="shared" si="31"/>
        <v>0</v>
      </c>
      <c r="J285" s="105">
        <f t="shared" si="32"/>
        <v>0</v>
      </c>
      <c r="K285" s="105">
        <f t="shared" si="33"/>
        <v>0</v>
      </c>
      <c r="L285" s="105">
        <f t="shared" si="34"/>
        <v>0</v>
      </c>
      <c r="M285">
        <f t="shared" si="35"/>
        <v>4.0000000000000001E-3</v>
      </c>
      <c r="N285">
        <f t="shared" si="36"/>
        <v>3.3394601074221431E-4</v>
      </c>
    </row>
    <row r="286" spans="1:14" x14ac:dyDescent="0.3">
      <c r="A286">
        <f t="shared" si="29"/>
        <v>3</v>
      </c>
      <c r="E286" s="105">
        <f t="shared" si="30"/>
        <v>0</v>
      </c>
      <c r="I286" s="105">
        <f t="shared" si="31"/>
        <v>0</v>
      </c>
      <c r="J286" s="105">
        <f t="shared" si="32"/>
        <v>0</v>
      </c>
      <c r="K286" s="105">
        <f t="shared" si="33"/>
        <v>0</v>
      </c>
      <c r="L286" s="105">
        <f t="shared" si="34"/>
        <v>0</v>
      </c>
      <c r="M286">
        <f t="shared" si="35"/>
        <v>4.0000000000000001E-3</v>
      </c>
      <c r="N286">
        <f t="shared" si="36"/>
        <v>3.3394601074221431E-4</v>
      </c>
    </row>
    <row r="287" spans="1:14" x14ac:dyDescent="0.3">
      <c r="A287">
        <f t="shared" si="29"/>
        <v>3</v>
      </c>
      <c r="E287" s="105">
        <f t="shared" si="30"/>
        <v>0</v>
      </c>
      <c r="I287" s="105">
        <f t="shared" si="31"/>
        <v>0</v>
      </c>
      <c r="J287" s="105">
        <f t="shared" si="32"/>
        <v>0</v>
      </c>
      <c r="K287" s="105">
        <f t="shared" si="33"/>
        <v>0</v>
      </c>
      <c r="L287" s="105">
        <f t="shared" si="34"/>
        <v>0</v>
      </c>
      <c r="M287">
        <f t="shared" si="35"/>
        <v>4.0000000000000001E-3</v>
      </c>
      <c r="N287">
        <f t="shared" si="36"/>
        <v>3.3394601074221431E-4</v>
      </c>
    </row>
    <row r="288" spans="1:14" x14ac:dyDescent="0.3">
      <c r="A288">
        <f t="shared" si="29"/>
        <v>3</v>
      </c>
      <c r="E288" s="105">
        <f t="shared" si="30"/>
        <v>0</v>
      </c>
      <c r="I288" s="105">
        <f t="shared" si="31"/>
        <v>0</v>
      </c>
      <c r="J288" s="105">
        <f t="shared" si="32"/>
        <v>0</v>
      </c>
      <c r="K288" s="105">
        <f t="shared" si="33"/>
        <v>0</v>
      </c>
      <c r="L288" s="105">
        <f t="shared" si="34"/>
        <v>0</v>
      </c>
      <c r="M288">
        <f t="shared" si="35"/>
        <v>4.0000000000000001E-3</v>
      </c>
      <c r="N288">
        <f t="shared" si="36"/>
        <v>3.3394601074221431E-4</v>
      </c>
    </row>
    <row r="289" spans="1:15" x14ac:dyDescent="0.3">
      <c r="A289">
        <f t="shared" si="29"/>
        <v>3</v>
      </c>
      <c r="E289" s="105">
        <f t="shared" si="30"/>
        <v>0</v>
      </c>
      <c r="I289" s="105">
        <f t="shared" si="31"/>
        <v>0</v>
      </c>
      <c r="J289" s="105">
        <f t="shared" si="32"/>
        <v>0</v>
      </c>
      <c r="K289" s="105">
        <f t="shared" si="33"/>
        <v>0</v>
      </c>
      <c r="L289" s="105">
        <f t="shared" si="34"/>
        <v>0</v>
      </c>
      <c r="M289">
        <f t="shared" si="35"/>
        <v>4.0000000000000001E-3</v>
      </c>
      <c r="N289">
        <f t="shared" si="36"/>
        <v>3.3394601074221431E-4</v>
      </c>
    </row>
    <row r="290" spans="1:15" x14ac:dyDescent="0.3">
      <c r="A290">
        <f t="shared" si="29"/>
        <v>3</v>
      </c>
      <c r="E290" s="105">
        <f t="shared" si="30"/>
        <v>0</v>
      </c>
      <c r="I290" s="105">
        <f t="shared" si="31"/>
        <v>0</v>
      </c>
      <c r="J290" s="105">
        <f t="shared" si="32"/>
        <v>0</v>
      </c>
      <c r="K290" s="105">
        <f t="shared" si="33"/>
        <v>0</v>
      </c>
      <c r="L290" s="105">
        <f t="shared" si="34"/>
        <v>0</v>
      </c>
      <c r="M290">
        <f t="shared" si="35"/>
        <v>4.0000000000000001E-3</v>
      </c>
      <c r="N290">
        <f t="shared" si="36"/>
        <v>3.3394601074221431E-4</v>
      </c>
    </row>
    <row r="291" spans="1:15" x14ac:dyDescent="0.3">
      <c r="A291">
        <f t="shared" si="29"/>
        <v>3</v>
      </c>
      <c r="E291" s="105">
        <f t="shared" si="30"/>
        <v>0</v>
      </c>
      <c r="I291" s="105">
        <f t="shared" si="31"/>
        <v>0</v>
      </c>
      <c r="J291" s="105">
        <f t="shared" si="32"/>
        <v>0</v>
      </c>
      <c r="K291" s="105">
        <f t="shared" si="33"/>
        <v>0</v>
      </c>
      <c r="L291" s="105">
        <f t="shared" si="34"/>
        <v>0</v>
      </c>
      <c r="M291">
        <f t="shared" si="35"/>
        <v>4.0000000000000001E-3</v>
      </c>
      <c r="N291">
        <f t="shared" si="36"/>
        <v>3.3394601074221431E-4</v>
      </c>
    </row>
    <row r="292" spans="1:15" x14ac:dyDescent="0.3">
      <c r="A292">
        <f t="shared" si="29"/>
        <v>3</v>
      </c>
      <c r="E292" s="105">
        <f t="shared" si="30"/>
        <v>0</v>
      </c>
      <c r="I292" s="105">
        <f t="shared" si="31"/>
        <v>0</v>
      </c>
      <c r="J292" s="105">
        <f t="shared" si="32"/>
        <v>0</v>
      </c>
      <c r="K292" s="105">
        <f t="shared" si="33"/>
        <v>0</v>
      </c>
      <c r="L292" s="105">
        <f t="shared" si="34"/>
        <v>0</v>
      </c>
      <c r="M292">
        <f t="shared" si="35"/>
        <v>4.0000000000000001E-3</v>
      </c>
      <c r="N292">
        <f t="shared" si="36"/>
        <v>3.3394601074221431E-4</v>
      </c>
    </row>
    <row r="293" spans="1:15" x14ac:dyDescent="0.3">
      <c r="A293">
        <f t="shared" si="29"/>
        <v>3</v>
      </c>
      <c r="E293" s="105">
        <f t="shared" si="30"/>
        <v>0</v>
      </c>
      <c r="I293" s="105">
        <f t="shared" si="31"/>
        <v>0</v>
      </c>
      <c r="J293" s="105">
        <f t="shared" si="32"/>
        <v>0</v>
      </c>
      <c r="K293" s="105">
        <f t="shared" si="33"/>
        <v>0</v>
      </c>
      <c r="L293" s="105">
        <f t="shared" si="34"/>
        <v>0</v>
      </c>
      <c r="M293">
        <f t="shared" si="35"/>
        <v>4.0000000000000001E-3</v>
      </c>
      <c r="N293">
        <f t="shared" si="36"/>
        <v>3.3394601074221431E-4</v>
      </c>
    </row>
    <row r="294" spans="1:15" x14ac:dyDescent="0.3">
      <c r="A294">
        <f t="shared" si="29"/>
        <v>3</v>
      </c>
      <c r="E294" s="105">
        <f t="shared" si="30"/>
        <v>0</v>
      </c>
      <c r="I294" s="105">
        <f t="shared" si="31"/>
        <v>0</v>
      </c>
      <c r="J294" s="105">
        <f t="shared" si="32"/>
        <v>0</v>
      </c>
      <c r="K294" s="105">
        <f t="shared" si="33"/>
        <v>0</v>
      </c>
      <c r="L294" s="105">
        <f t="shared" si="34"/>
        <v>0</v>
      </c>
      <c r="M294">
        <f t="shared" si="35"/>
        <v>4.0000000000000001E-3</v>
      </c>
      <c r="N294">
        <f t="shared" si="36"/>
        <v>3.3394601074221431E-4</v>
      </c>
    </row>
    <row r="295" spans="1:15" x14ac:dyDescent="0.3">
      <c r="A295">
        <f t="shared" ref="A295:A358" si="37">IF(COUNTIF(A195:A294,A294)=100, A294+1,A294)</f>
        <v>3</v>
      </c>
      <c r="E295" s="105">
        <f t="shared" ref="E295:E358" si="38">MAX(0, E195-K195-L195)</f>
        <v>0</v>
      </c>
      <c r="I295" s="105">
        <f t="shared" ref="I295:I358" si="39">IF(E295&lt;I195,J295 + E295, I195)</f>
        <v>0</v>
      </c>
      <c r="J295" s="105">
        <f t="shared" si="32"/>
        <v>0</v>
      </c>
      <c r="K295" s="105">
        <f t="shared" si="33"/>
        <v>0</v>
      </c>
      <c r="L295" s="105">
        <f t="shared" si="34"/>
        <v>0</v>
      </c>
      <c r="M295">
        <f t="shared" si="35"/>
        <v>4.0000000000000001E-3</v>
      </c>
      <c r="N295">
        <f t="shared" si="36"/>
        <v>3.3394601074221431E-4</v>
      </c>
    </row>
    <row r="296" spans="1:15" x14ac:dyDescent="0.3">
      <c r="A296">
        <f t="shared" si="37"/>
        <v>3</v>
      </c>
      <c r="E296" s="105">
        <f t="shared" si="38"/>
        <v>0</v>
      </c>
      <c r="I296" s="105">
        <f t="shared" si="39"/>
        <v>0</v>
      </c>
      <c r="J296" s="105">
        <f t="shared" si="32"/>
        <v>0</v>
      </c>
      <c r="K296" s="105">
        <f t="shared" si="33"/>
        <v>0</v>
      </c>
      <c r="L296" s="105">
        <f t="shared" si="34"/>
        <v>0</v>
      </c>
      <c r="M296">
        <f t="shared" si="35"/>
        <v>4.0000000000000001E-3</v>
      </c>
      <c r="N296">
        <f t="shared" si="36"/>
        <v>3.3394601074221431E-4</v>
      </c>
    </row>
    <row r="297" spans="1:15" x14ac:dyDescent="0.3">
      <c r="A297">
        <f t="shared" si="37"/>
        <v>3</v>
      </c>
      <c r="E297" s="105">
        <f t="shared" si="38"/>
        <v>0</v>
      </c>
      <c r="I297" s="105">
        <f t="shared" si="39"/>
        <v>0</v>
      </c>
      <c r="J297" s="105">
        <f t="shared" si="32"/>
        <v>0</v>
      </c>
      <c r="K297" s="105">
        <f t="shared" si="33"/>
        <v>0</v>
      </c>
      <c r="L297" s="105">
        <f t="shared" si="34"/>
        <v>0</v>
      </c>
      <c r="M297">
        <f t="shared" si="35"/>
        <v>4.0000000000000001E-3</v>
      </c>
      <c r="N297">
        <f t="shared" si="36"/>
        <v>3.3394601074221431E-4</v>
      </c>
    </row>
    <row r="298" spans="1:15" x14ac:dyDescent="0.3">
      <c r="A298">
        <f t="shared" si="37"/>
        <v>3</v>
      </c>
      <c r="E298" s="105">
        <f t="shared" si="38"/>
        <v>0</v>
      </c>
      <c r="I298" s="105">
        <f t="shared" si="39"/>
        <v>0</v>
      </c>
      <c r="J298" s="105">
        <f t="shared" si="32"/>
        <v>0</v>
      </c>
      <c r="K298" s="105">
        <f t="shared" si="33"/>
        <v>0</v>
      </c>
      <c r="L298" s="105">
        <f t="shared" si="34"/>
        <v>0</v>
      </c>
      <c r="M298">
        <f t="shared" si="35"/>
        <v>4.0000000000000001E-3</v>
      </c>
      <c r="N298">
        <f t="shared" si="36"/>
        <v>3.3394601074221431E-4</v>
      </c>
    </row>
    <row r="299" spans="1:15" x14ac:dyDescent="0.3">
      <c r="A299">
        <f t="shared" si="37"/>
        <v>3</v>
      </c>
      <c r="E299" s="105">
        <f t="shared" si="38"/>
        <v>0</v>
      </c>
      <c r="I299" s="105">
        <f t="shared" si="39"/>
        <v>0</v>
      </c>
      <c r="J299" s="105">
        <f t="shared" si="32"/>
        <v>0</v>
      </c>
      <c r="K299" s="105">
        <f t="shared" si="33"/>
        <v>0</v>
      </c>
      <c r="L299" s="105">
        <f t="shared" si="34"/>
        <v>0</v>
      </c>
      <c r="M299">
        <f t="shared" si="35"/>
        <v>4.0000000000000001E-3</v>
      </c>
      <c r="N299">
        <f t="shared" si="36"/>
        <v>3.3394601074221431E-4</v>
      </c>
    </row>
    <row r="300" spans="1:15" x14ac:dyDescent="0.3">
      <c r="A300">
        <f t="shared" si="37"/>
        <v>3</v>
      </c>
      <c r="E300" s="105">
        <f t="shared" si="38"/>
        <v>0</v>
      </c>
      <c r="I300" s="105">
        <f t="shared" si="39"/>
        <v>0</v>
      </c>
      <c r="J300" s="105">
        <f t="shared" si="32"/>
        <v>0</v>
      </c>
      <c r="K300" s="105">
        <f t="shared" si="33"/>
        <v>0</v>
      </c>
      <c r="L300" s="105">
        <f t="shared" si="34"/>
        <v>0</v>
      </c>
      <c r="M300">
        <f t="shared" si="35"/>
        <v>4.0000000000000001E-3</v>
      </c>
      <c r="N300">
        <f t="shared" si="36"/>
        <v>3.3394601074221431E-4</v>
      </c>
    </row>
    <row r="301" spans="1:15" x14ac:dyDescent="0.3">
      <c r="A301">
        <f t="shared" si="37"/>
        <v>3</v>
      </c>
      <c r="E301" s="105">
        <f t="shared" si="38"/>
        <v>0</v>
      </c>
      <c r="I301" s="105">
        <f t="shared" si="39"/>
        <v>0</v>
      </c>
      <c r="J301" s="105">
        <f t="shared" si="32"/>
        <v>0</v>
      </c>
      <c r="K301" s="105">
        <f t="shared" si="33"/>
        <v>0</v>
      </c>
      <c r="L301" s="105">
        <f t="shared" si="34"/>
        <v>0</v>
      </c>
      <c r="M301">
        <f t="shared" si="35"/>
        <v>4.0000000000000001E-3</v>
      </c>
      <c r="N301">
        <f t="shared" si="36"/>
        <v>3.3394601074221431E-4</v>
      </c>
      <c r="O301" s="105" t="e">
        <f t="shared" ref="O301" si="40">SUM(I202:I301)</f>
        <v>#REF!</v>
      </c>
    </row>
    <row r="302" spans="1:15" x14ac:dyDescent="0.3">
      <c r="A302">
        <f t="shared" si="37"/>
        <v>4</v>
      </c>
      <c r="E302" s="105" t="e">
        <f t="shared" si="38"/>
        <v>#REF!</v>
      </c>
      <c r="I302" s="105" t="e">
        <f t="shared" si="39"/>
        <v>#REF!</v>
      </c>
      <c r="J302" s="105" t="e">
        <f t="shared" si="32"/>
        <v>#REF!</v>
      </c>
      <c r="K302" s="105" t="e">
        <f t="shared" si="33"/>
        <v>#REF!</v>
      </c>
      <c r="L302" s="105" t="e">
        <f t="shared" si="34"/>
        <v>#REF!</v>
      </c>
      <c r="M302">
        <f t="shared" si="35"/>
        <v>5.3333333333333332E-3</v>
      </c>
      <c r="N302">
        <f t="shared" si="36"/>
        <v>4.455345805288724E-4</v>
      </c>
    </row>
    <row r="303" spans="1:15" x14ac:dyDescent="0.3">
      <c r="A303">
        <f t="shared" si="37"/>
        <v>4</v>
      </c>
      <c r="E303" s="105" t="e">
        <f t="shared" si="38"/>
        <v>#REF!</v>
      </c>
      <c r="I303" s="105" t="e">
        <f t="shared" si="39"/>
        <v>#REF!</v>
      </c>
      <c r="J303" s="105" t="e">
        <f t="shared" si="32"/>
        <v>#REF!</v>
      </c>
      <c r="K303" s="105" t="e">
        <f t="shared" si="33"/>
        <v>#REF!</v>
      </c>
      <c r="L303" s="105" t="e">
        <f t="shared" si="34"/>
        <v>#REF!</v>
      </c>
      <c r="M303">
        <f t="shared" si="35"/>
        <v>5.3333333333333332E-3</v>
      </c>
      <c r="N303">
        <f t="shared" si="36"/>
        <v>4.455345805288724E-4</v>
      </c>
    </row>
    <row r="304" spans="1:15" x14ac:dyDescent="0.3">
      <c r="A304">
        <f t="shared" si="37"/>
        <v>4</v>
      </c>
      <c r="E304" s="105" t="e">
        <f t="shared" si="38"/>
        <v>#REF!</v>
      </c>
      <c r="I304" s="105" t="e">
        <f t="shared" si="39"/>
        <v>#REF!</v>
      </c>
      <c r="J304" s="105" t="e">
        <f t="shared" si="32"/>
        <v>#REF!</v>
      </c>
      <c r="K304" s="105" t="e">
        <f t="shared" si="33"/>
        <v>#REF!</v>
      </c>
      <c r="L304" s="105" t="e">
        <f t="shared" si="34"/>
        <v>#REF!</v>
      </c>
      <c r="M304">
        <f t="shared" si="35"/>
        <v>5.3333333333333332E-3</v>
      </c>
      <c r="N304">
        <f t="shared" si="36"/>
        <v>4.455345805288724E-4</v>
      </c>
    </row>
    <row r="305" spans="1:14" x14ac:dyDescent="0.3">
      <c r="A305">
        <f t="shared" si="37"/>
        <v>4</v>
      </c>
      <c r="E305" s="105">
        <f t="shared" si="38"/>
        <v>0</v>
      </c>
      <c r="I305" s="105">
        <f t="shared" si="39"/>
        <v>0</v>
      </c>
      <c r="J305" s="105">
        <f t="shared" si="32"/>
        <v>0</v>
      </c>
      <c r="K305" s="105">
        <f t="shared" si="33"/>
        <v>0</v>
      </c>
      <c r="L305" s="105">
        <f t="shared" si="34"/>
        <v>0</v>
      </c>
      <c r="M305">
        <f t="shared" si="35"/>
        <v>5.3333333333333332E-3</v>
      </c>
      <c r="N305">
        <f t="shared" si="36"/>
        <v>4.455345805288724E-4</v>
      </c>
    </row>
    <row r="306" spans="1:14" x14ac:dyDescent="0.3">
      <c r="A306">
        <f t="shared" si="37"/>
        <v>4</v>
      </c>
      <c r="E306" s="105">
        <f t="shared" si="38"/>
        <v>0</v>
      </c>
      <c r="I306" s="105">
        <f t="shared" si="39"/>
        <v>0</v>
      </c>
      <c r="J306" s="105">
        <f t="shared" si="32"/>
        <v>0</v>
      </c>
      <c r="K306" s="105">
        <f t="shared" si="33"/>
        <v>0</v>
      </c>
      <c r="L306" s="105">
        <f t="shared" si="34"/>
        <v>0</v>
      </c>
      <c r="M306">
        <f t="shared" si="35"/>
        <v>5.3333333333333332E-3</v>
      </c>
      <c r="N306">
        <f t="shared" si="36"/>
        <v>4.455345805288724E-4</v>
      </c>
    </row>
    <row r="307" spans="1:14" x14ac:dyDescent="0.3">
      <c r="A307">
        <f t="shared" si="37"/>
        <v>4</v>
      </c>
      <c r="E307" s="105">
        <f t="shared" si="38"/>
        <v>0</v>
      </c>
      <c r="I307" s="105">
        <f t="shared" si="39"/>
        <v>0</v>
      </c>
      <c r="J307" s="105">
        <f t="shared" si="32"/>
        <v>0</v>
      </c>
      <c r="K307" s="105">
        <f t="shared" si="33"/>
        <v>0</v>
      </c>
      <c r="L307" s="105">
        <f t="shared" si="34"/>
        <v>0</v>
      </c>
      <c r="M307">
        <f t="shared" si="35"/>
        <v>5.3333333333333332E-3</v>
      </c>
      <c r="N307">
        <f t="shared" si="36"/>
        <v>4.455345805288724E-4</v>
      </c>
    </row>
    <row r="308" spans="1:14" x14ac:dyDescent="0.3">
      <c r="A308">
        <f t="shared" si="37"/>
        <v>4</v>
      </c>
      <c r="E308" s="105">
        <f t="shared" si="38"/>
        <v>0</v>
      </c>
      <c r="I308" s="105">
        <f t="shared" si="39"/>
        <v>0</v>
      </c>
      <c r="J308" s="105">
        <f t="shared" si="32"/>
        <v>0</v>
      </c>
      <c r="K308" s="105">
        <f t="shared" si="33"/>
        <v>0</v>
      </c>
      <c r="L308" s="105">
        <f t="shared" si="34"/>
        <v>0</v>
      </c>
      <c r="M308">
        <f t="shared" si="35"/>
        <v>5.3333333333333332E-3</v>
      </c>
      <c r="N308">
        <f t="shared" si="36"/>
        <v>4.455345805288724E-4</v>
      </c>
    </row>
    <row r="309" spans="1:14" x14ac:dyDescent="0.3">
      <c r="A309">
        <f t="shared" si="37"/>
        <v>4</v>
      </c>
      <c r="E309" s="105">
        <f t="shared" si="38"/>
        <v>0</v>
      </c>
      <c r="I309" s="105">
        <f t="shared" si="39"/>
        <v>0</v>
      </c>
      <c r="J309" s="105">
        <f t="shared" si="32"/>
        <v>0</v>
      </c>
      <c r="K309" s="105">
        <f t="shared" si="33"/>
        <v>0</v>
      </c>
      <c r="L309" s="105">
        <f t="shared" si="34"/>
        <v>0</v>
      </c>
      <c r="M309">
        <f t="shared" si="35"/>
        <v>5.3333333333333332E-3</v>
      </c>
      <c r="N309">
        <f t="shared" si="36"/>
        <v>4.455345805288724E-4</v>
      </c>
    </row>
    <row r="310" spans="1:14" x14ac:dyDescent="0.3">
      <c r="A310">
        <f t="shared" si="37"/>
        <v>4</v>
      </c>
      <c r="E310" s="105">
        <f t="shared" si="38"/>
        <v>0</v>
      </c>
      <c r="I310" s="105">
        <f t="shared" si="39"/>
        <v>0</v>
      </c>
      <c r="J310" s="105">
        <f t="shared" si="32"/>
        <v>0</v>
      </c>
      <c r="K310" s="105">
        <f t="shared" si="33"/>
        <v>0</v>
      </c>
      <c r="L310" s="105">
        <f t="shared" si="34"/>
        <v>0</v>
      </c>
      <c r="M310">
        <f t="shared" si="35"/>
        <v>5.3333333333333332E-3</v>
      </c>
      <c r="N310">
        <f t="shared" si="36"/>
        <v>4.455345805288724E-4</v>
      </c>
    </row>
    <row r="311" spans="1:14" x14ac:dyDescent="0.3">
      <c r="A311">
        <f t="shared" si="37"/>
        <v>4</v>
      </c>
      <c r="E311" s="105">
        <f t="shared" si="38"/>
        <v>0</v>
      </c>
      <c r="I311" s="105">
        <f t="shared" si="39"/>
        <v>0</v>
      </c>
      <c r="J311" s="105">
        <f t="shared" si="32"/>
        <v>0</v>
      </c>
      <c r="K311" s="105">
        <f t="shared" si="33"/>
        <v>0</v>
      </c>
      <c r="L311" s="105">
        <f t="shared" si="34"/>
        <v>0</v>
      </c>
      <c r="M311">
        <f t="shared" si="35"/>
        <v>5.3333333333333332E-3</v>
      </c>
      <c r="N311">
        <f t="shared" si="36"/>
        <v>4.455345805288724E-4</v>
      </c>
    </row>
    <row r="312" spans="1:14" x14ac:dyDescent="0.3">
      <c r="A312">
        <f t="shared" si="37"/>
        <v>4</v>
      </c>
      <c r="E312" s="105">
        <f t="shared" si="38"/>
        <v>0</v>
      </c>
      <c r="I312" s="105">
        <f t="shared" si="39"/>
        <v>0</v>
      </c>
      <c r="J312" s="105">
        <f t="shared" si="32"/>
        <v>0</v>
      </c>
      <c r="K312" s="105">
        <f t="shared" si="33"/>
        <v>0</v>
      </c>
      <c r="L312" s="105">
        <f t="shared" si="34"/>
        <v>0</v>
      </c>
      <c r="M312">
        <f t="shared" si="35"/>
        <v>5.3333333333333332E-3</v>
      </c>
      <c r="N312">
        <f t="shared" si="36"/>
        <v>4.455345805288724E-4</v>
      </c>
    </row>
    <row r="313" spans="1:14" x14ac:dyDescent="0.3">
      <c r="A313">
        <f t="shared" si="37"/>
        <v>4</v>
      </c>
      <c r="E313" s="105">
        <f t="shared" si="38"/>
        <v>0</v>
      </c>
      <c r="I313" s="105">
        <f t="shared" si="39"/>
        <v>0</v>
      </c>
      <c r="J313" s="105">
        <f t="shared" si="32"/>
        <v>0</v>
      </c>
      <c r="K313" s="105">
        <f t="shared" si="33"/>
        <v>0</v>
      </c>
      <c r="L313" s="105">
        <f t="shared" si="34"/>
        <v>0</v>
      </c>
      <c r="M313">
        <f t="shared" si="35"/>
        <v>5.3333333333333332E-3</v>
      </c>
      <c r="N313">
        <f t="shared" si="36"/>
        <v>4.455345805288724E-4</v>
      </c>
    </row>
    <row r="314" spans="1:14" x14ac:dyDescent="0.3">
      <c r="A314">
        <f t="shared" si="37"/>
        <v>4</v>
      </c>
      <c r="E314" s="105">
        <f t="shared" si="38"/>
        <v>0</v>
      </c>
      <c r="I314" s="105">
        <f t="shared" si="39"/>
        <v>0</v>
      </c>
      <c r="J314" s="105">
        <f t="shared" si="32"/>
        <v>0</v>
      </c>
      <c r="K314" s="105">
        <f t="shared" si="33"/>
        <v>0</v>
      </c>
      <c r="L314" s="105">
        <f t="shared" si="34"/>
        <v>0</v>
      </c>
      <c r="M314">
        <f t="shared" si="35"/>
        <v>5.3333333333333332E-3</v>
      </c>
      <c r="N314">
        <f t="shared" si="36"/>
        <v>4.455345805288724E-4</v>
      </c>
    </row>
    <row r="315" spans="1:14" x14ac:dyDescent="0.3">
      <c r="A315">
        <f t="shared" si="37"/>
        <v>4</v>
      </c>
      <c r="E315" s="105">
        <f t="shared" si="38"/>
        <v>0</v>
      </c>
      <c r="I315" s="105">
        <f t="shared" si="39"/>
        <v>0</v>
      </c>
      <c r="J315" s="105">
        <f t="shared" si="32"/>
        <v>0</v>
      </c>
      <c r="K315" s="105">
        <f t="shared" si="33"/>
        <v>0</v>
      </c>
      <c r="L315" s="105">
        <f t="shared" si="34"/>
        <v>0</v>
      </c>
      <c r="M315">
        <f t="shared" si="35"/>
        <v>5.3333333333333332E-3</v>
      </c>
      <c r="N315">
        <f t="shared" si="36"/>
        <v>4.455345805288724E-4</v>
      </c>
    </row>
    <row r="316" spans="1:14" x14ac:dyDescent="0.3">
      <c r="A316">
        <f t="shared" si="37"/>
        <v>4</v>
      </c>
      <c r="E316" s="105">
        <f t="shared" si="38"/>
        <v>0</v>
      </c>
      <c r="I316" s="105">
        <f t="shared" si="39"/>
        <v>0</v>
      </c>
      <c r="J316" s="105">
        <f t="shared" si="32"/>
        <v>0</v>
      </c>
      <c r="K316" s="105">
        <f t="shared" si="33"/>
        <v>0</v>
      </c>
      <c r="L316" s="105">
        <f t="shared" si="34"/>
        <v>0</v>
      </c>
      <c r="M316">
        <f t="shared" si="35"/>
        <v>5.3333333333333332E-3</v>
      </c>
      <c r="N316">
        <f t="shared" si="36"/>
        <v>4.455345805288724E-4</v>
      </c>
    </row>
    <row r="317" spans="1:14" x14ac:dyDescent="0.3">
      <c r="A317">
        <f t="shared" si="37"/>
        <v>4</v>
      </c>
      <c r="E317" s="105">
        <f t="shared" si="38"/>
        <v>0</v>
      </c>
      <c r="I317" s="105">
        <f t="shared" si="39"/>
        <v>0</v>
      </c>
      <c r="J317" s="105">
        <f t="shared" si="32"/>
        <v>0</v>
      </c>
      <c r="K317" s="105">
        <f t="shared" si="33"/>
        <v>0</v>
      </c>
      <c r="L317" s="105">
        <f t="shared" si="34"/>
        <v>0</v>
      </c>
      <c r="M317">
        <f t="shared" si="35"/>
        <v>5.3333333333333332E-3</v>
      </c>
      <c r="N317">
        <f t="shared" si="36"/>
        <v>4.455345805288724E-4</v>
      </c>
    </row>
    <row r="318" spans="1:14" x14ac:dyDescent="0.3">
      <c r="A318">
        <f t="shared" si="37"/>
        <v>4</v>
      </c>
      <c r="E318" s="105">
        <f t="shared" si="38"/>
        <v>0</v>
      </c>
      <c r="I318" s="105">
        <f t="shared" si="39"/>
        <v>0</v>
      </c>
      <c r="J318" s="105">
        <f t="shared" si="32"/>
        <v>0</v>
      </c>
      <c r="K318" s="105">
        <f t="shared" si="33"/>
        <v>0</v>
      </c>
      <c r="L318" s="105">
        <f t="shared" si="34"/>
        <v>0</v>
      </c>
      <c r="M318">
        <f t="shared" si="35"/>
        <v>5.3333333333333332E-3</v>
      </c>
      <c r="N318">
        <f t="shared" si="36"/>
        <v>4.455345805288724E-4</v>
      </c>
    </row>
    <row r="319" spans="1:14" x14ac:dyDescent="0.3">
      <c r="A319">
        <f t="shared" si="37"/>
        <v>4</v>
      </c>
      <c r="E319" s="105">
        <f t="shared" si="38"/>
        <v>0</v>
      </c>
      <c r="I319" s="105">
        <f t="shared" si="39"/>
        <v>0</v>
      </c>
      <c r="J319" s="105">
        <f t="shared" si="32"/>
        <v>0</v>
      </c>
      <c r="K319" s="105">
        <f t="shared" si="33"/>
        <v>0</v>
      </c>
      <c r="L319" s="105">
        <f t="shared" si="34"/>
        <v>0</v>
      </c>
      <c r="M319">
        <f t="shared" si="35"/>
        <v>5.3333333333333332E-3</v>
      </c>
      <c r="N319">
        <f t="shared" si="36"/>
        <v>4.455345805288724E-4</v>
      </c>
    </row>
    <row r="320" spans="1:14" x14ac:dyDescent="0.3">
      <c r="A320">
        <f t="shared" si="37"/>
        <v>4</v>
      </c>
      <c r="E320" s="105">
        <f t="shared" si="38"/>
        <v>0</v>
      </c>
      <c r="I320" s="105">
        <f t="shared" si="39"/>
        <v>0</v>
      </c>
      <c r="J320" s="105">
        <f t="shared" si="32"/>
        <v>0</v>
      </c>
      <c r="K320" s="105">
        <f t="shared" si="33"/>
        <v>0</v>
      </c>
      <c r="L320" s="105">
        <f t="shared" si="34"/>
        <v>0</v>
      </c>
      <c r="M320">
        <f t="shared" si="35"/>
        <v>5.3333333333333332E-3</v>
      </c>
      <c r="N320">
        <f t="shared" si="36"/>
        <v>4.455345805288724E-4</v>
      </c>
    </row>
    <row r="321" spans="1:14" x14ac:dyDescent="0.3">
      <c r="A321">
        <f t="shared" si="37"/>
        <v>4</v>
      </c>
      <c r="E321" s="105">
        <f t="shared" si="38"/>
        <v>0</v>
      </c>
      <c r="I321" s="105">
        <f t="shared" si="39"/>
        <v>0</v>
      </c>
      <c r="J321" s="105">
        <f t="shared" si="32"/>
        <v>0</v>
      </c>
      <c r="K321" s="105">
        <f t="shared" si="33"/>
        <v>0</v>
      </c>
      <c r="L321" s="105">
        <f t="shared" si="34"/>
        <v>0</v>
      </c>
      <c r="M321">
        <f t="shared" si="35"/>
        <v>5.3333333333333332E-3</v>
      </c>
      <c r="N321">
        <f t="shared" si="36"/>
        <v>4.455345805288724E-4</v>
      </c>
    </row>
    <row r="322" spans="1:14" x14ac:dyDescent="0.3">
      <c r="A322">
        <f t="shared" si="37"/>
        <v>4</v>
      </c>
      <c r="E322" s="105">
        <f t="shared" si="38"/>
        <v>0</v>
      </c>
      <c r="I322" s="105">
        <f t="shared" si="39"/>
        <v>0</v>
      </c>
      <c r="J322" s="105">
        <f t="shared" si="32"/>
        <v>0</v>
      </c>
      <c r="K322" s="105">
        <f t="shared" si="33"/>
        <v>0</v>
      </c>
      <c r="L322" s="105">
        <f t="shared" si="34"/>
        <v>0</v>
      </c>
      <c r="M322">
        <f t="shared" si="35"/>
        <v>5.3333333333333332E-3</v>
      </c>
      <c r="N322">
        <f t="shared" si="36"/>
        <v>4.455345805288724E-4</v>
      </c>
    </row>
    <row r="323" spans="1:14" x14ac:dyDescent="0.3">
      <c r="A323">
        <f t="shared" si="37"/>
        <v>4</v>
      </c>
      <c r="E323" s="105">
        <f t="shared" si="38"/>
        <v>0</v>
      </c>
      <c r="I323" s="105">
        <f t="shared" si="39"/>
        <v>0</v>
      </c>
      <c r="J323" s="105">
        <f t="shared" ref="J323:J386" si="41">E323*($H$2/12)</f>
        <v>0</v>
      </c>
      <c r="K323" s="105">
        <f t="shared" ref="K323:K386" si="42">I323-J323</f>
        <v>0</v>
      </c>
      <c r="L323" s="105">
        <f t="shared" ref="L323:L386" si="43">N323*(E323-K323)</f>
        <v>0</v>
      </c>
      <c r="M323">
        <f t="shared" ref="M323:M386" si="44">((A323:A422)/30) * 0.04</f>
        <v>5.3333333333333332E-3</v>
      </c>
      <c r="N323">
        <f t="shared" ref="N323:N386" si="45">1-(POWER(1-M323,(1/12)))</f>
        <v>4.455345805288724E-4</v>
      </c>
    </row>
    <row r="324" spans="1:14" x14ac:dyDescent="0.3">
      <c r="A324">
        <f t="shared" si="37"/>
        <v>4</v>
      </c>
      <c r="E324" s="105">
        <f t="shared" si="38"/>
        <v>0</v>
      </c>
      <c r="I324" s="105">
        <f t="shared" si="39"/>
        <v>0</v>
      </c>
      <c r="J324" s="105">
        <f t="shared" si="41"/>
        <v>0</v>
      </c>
      <c r="K324" s="105">
        <f t="shared" si="42"/>
        <v>0</v>
      </c>
      <c r="L324" s="105">
        <f t="shared" si="43"/>
        <v>0</v>
      </c>
      <c r="M324">
        <f t="shared" si="44"/>
        <v>5.3333333333333332E-3</v>
      </c>
      <c r="N324">
        <f t="shared" si="45"/>
        <v>4.455345805288724E-4</v>
      </c>
    </row>
    <row r="325" spans="1:14" x14ac:dyDescent="0.3">
      <c r="A325">
        <f t="shared" si="37"/>
        <v>4</v>
      </c>
      <c r="E325" s="105">
        <f t="shared" si="38"/>
        <v>0</v>
      </c>
      <c r="I325" s="105">
        <f t="shared" si="39"/>
        <v>0</v>
      </c>
      <c r="J325" s="105">
        <f t="shared" si="41"/>
        <v>0</v>
      </c>
      <c r="K325" s="105">
        <f t="shared" si="42"/>
        <v>0</v>
      </c>
      <c r="L325" s="105">
        <f t="shared" si="43"/>
        <v>0</v>
      </c>
      <c r="M325">
        <f t="shared" si="44"/>
        <v>5.3333333333333332E-3</v>
      </c>
      <c r="N325">
        <f t="shared" si="45"/>
        <v>4.455345805288724E-4</v>
      </c>
    </row>
    <row r="326" spans="1:14" x14ac:dyDescent="0.3">
      <c r="A326">
        <f t="shared" si="37"/>
        <v>4</v>
      </c>
      <c r="E326" s="105">
        <f t="shared" si="38"/>
        <v>0</v>
      </c>
      <c r="I326" s="105">
        <f t="shared" si="39"/>
        <v>0</v>
      </c>
      <c r="J326" s="105">
        <f t="shared" si="41"/>
        <v>0</v>
      </c>
      <c r="K326" s="105">
        <f t="shared" si="42"/>
        <v>0</v>
      </c>
      <c r="L326" s="105">
        <f t="shared" si="43"/>
        <v>0</v>
      </c>
      <c r="M326">
        <f t="shared" si="44"/>
        <v>5.3333333333333332E-3</v>
      </c>
      <c r="N326">
        <f t="shared" si="45"/>
        <v>4.455345805288724E-4</v>
      </c>
    </row>
    <row r="327" spans="1:14" x14ac:dyDescent="0.3">
      <c r="A327">
        <f t="shared" si="37"/>
        <v>4</v>
      </c>
      <c r="E327" s="105">
        <f t="shared" si="38"/>
        <v>0</v>
      </c>
      <c r="I327" s="105">
        <f t="shared" si="39"/>
        <v>0</v>
      </c>
      <c r="J327" s="105">
        <f t="shared" si="41"/>
        <v>0</v>
      </c>
      <c r="K327" s="105">
        <f t="shared" si="42"/>
        <v>0</v>
      </c>
      <c r="L327" s="105">
        <f t="shared" si="43"/>
        <v>0</v>
      </c>
      <c r="M327">
        <f t="shared" si="44"/>
        <v>5.3333333333333332E-3</v>
      </c>
      <c r="N327">
        <f t="shared" si="45"/>
        <v>4.455345805288724E-4</v>
      </c>
    </row>
    <row r="328" spans="1:14" x14ac:dyDescent="0.3">
      <c r="A328">
        <f t="shared" si="37"/>
        <v>4</v>
      </c>
      <c r="E328" s="105">
        <f t="shared" si="38"/>
        <v>0</v>
      </c>
      <c r="I328" s="105">
        <f t="shared" si="39"/>
        <v>0</v>
      </c>
      <c r="J328" s="105">
        <f t="shared" si="41"/>
        <v>0</v>
      </c>
      <c r="K328" s="105">
        <f t="shared" si="42"/>
        <v>0</v>
      </c>
      <c r="L328" s="105">
        <f t="shared" si="43"/>
        <v>0</v>
      </c>
      <c r="M328">
        <f t="shared" si="44"/>
        <v>5.3333333333333332E-3</v>
      </c>
      <c r="N328">
        <f t="shared" si="45"/>
        <v>4.455345805288724E-4</v>
      </c>
    </row>
    <row r="329" spans="1:14" x14ac:dyDescent="0.3">
      <c r="A329">
        <f t="shared" si="37"/>
        <v>4</v>
      </c>
      <c r="E329" s="105">
        <f t="shared" si="38"/>
        <v>0</v>
      </c>
      <c r="I329" s="105">
        <f t="shared" si="39"/>
        <v>0</v>
      </c>
      <c r="J329" s="105">
        <f t="shared" si="41"/>
        <v>0</v>
      </c>
      <c r="K329" s="105">
        <f t="shared" si="42"/>
        <v>0</v>
      </c>
      <c r="L329" s="105">
        <f t="shared" si="43"/>
        <v>0</v>
      </c>
      <c r="M329">
        <f t="shared" si="44"/>
        <v>5.3333333333333332E-3</v>
      </c>
      <c r="N329">
        <f t="shared" si="45"/>
        <v>4.455345805288724E-4</v>
      </c>
    </row>
    <row r="330" spans="1:14" x14ac:dyDescent="0.3">
      <c r="A330">
        <f t="shared" si="37"/>
        <v>4</v>
      </c>
      <c r="E330" s="105">
        <f t="shared" si="38"/>
        <v>0</v>
      </c>
      <c r="I330" s="105">
        <f t="shared" si="39"/>
        <v>0</v>
      </c>
      <c r="J330" s="105">
        <f t="shared" si="41"/>
        <v>0</v>
      </c>
      <c r="K330" s="105">
        <f t="shared" si="42"/>
        <v>0</v>
      </c>
      <c r="L330" s="105">
        <f t="shared" si="43"/>
        <v>0</v>
      </c>
      <c r="M330">
        <f t="shared" si="44"/>
        <v>5.3333333333333332E-3</v>
      </c>
      <c r="N330">
        <f t="shared" si="45"/>
        <v>4.455345805288724E-4</v>
      </c>
    </row>
    <row r="331" spans="1:14" x14ac:dyDescent="0.3">
      <c r="A331">
        <f t="shared" si="37"/>
        <v>4</v>
      </c>
      <c r="E331" s="105">
        <f t="shared" si="38"/>
        <v>0</v>
      </c>
      <c r="I331" s="105">
        <f t="shared" si="39"/>
        <v>0</v>
      </c>
      <c r="J331" s="105">
        <f t="shared" si="41"/>
        <v>0</v>
      </c>
      <c r="K331" s="105">
        <f t="shared" si="42"/>
        <v>0</v>
      </c>
      <c r="L331" s="105">
        <f t="shared" si="43"/>
        <v>0</v>
      </c>
      <c r="M331">
        <f t="shared" si="44"/>
        <v>5.3333333333333332E-3</v>
      </c>
      <c r="N331">
        <f t="shared" si="45"/>
        <v>4.455345805288724E-4</v>
      </c>
    </row>
    <row r="332" spans="1:14" x14ac:dyDescent="0.3">
      <c r="A332">
        <f t="shared" si="37"/>
        <v>4</v>
      </c>
      <c r="E332" s="105">
        <f t="shared" si="38"/>
        <v>0</v>
      </c>
      <c r="I332" s="105">
        <f t="shared" si="39"/>
        <v>0</v>
      </c>
      <c r="J332" s="105">
        <f t="shared" si="41"/>
        <v>0</v>
      </c>
      <c r="K332" s="105">
        <f t="shared" si="42"/>
        <v>0</v>
      </c>
      <c r="L332" s="105">
        <f t="shared" si="43"/>
        <v>0</v>
      </c>
      <c r="M332">
        <f t="shared" si="44"/>
        <v>5.3333333333333332E-3</v>
      </c>
      <c r="N332">
        <f t="shared" si="45"/>
        <v>4.455345805288724E-4</v>
      </c>
    </row>
    <row r="333" spans="1:14" x14ac:dyDescent="0.3">
      <c r="A333">
        <f t="shared" si="37"/>
        <v>4</v>
      </c>
      <c r="E333" s="105">
        <f t="shared" si="38"/>
        <v>0</v>
      </c>
      <c r="I333" s="105">
        <f t="shared" si="39"/>
        <v>0</v>
      </c>
      <c r="J333" s="105">
        <f t="shared" si="41"/>
        <v>0</v>
      </c>
      <c r="K333" s="105">
        <f t="shared" si="42"/>
        <v>0</v>
      </c>
      <c r="L333" s="105">
        <f t="shared" si="43"/>
        <v>0</v>
      </c>
      <c r="M333">
        <f t="shared" si="44"/>
        <v>5.3333333333333332E-3</v>
      </c>
      <c r="N333">
        <f t="shared" si="45"/>
        <v>4.455345805288724E-4</v>
      </c>
    </row>
    <row r="334" spans="1:14" x14ac:dyDescent="0.3">
      <c r="A334">
        <f t="shared" si="37"/>
        <v>4</v>
      </c>
      <c r="E334" s="105">
        <f t="shared" si="38"/>
        <v>0</v>
      </c>
      <c r="I334" s="105">
        <f t="shared" si="39"/>
        <v>0</v>
      </c>
      <c r="J334" s="105">
        <f t="shared" si="41"/>
        <v>0</v>
      </c>
      <c r="K334" s="105">
        <f t="shared" si="42"/>
        <v>0</v>
      </c>
      <c r="L334" s="105">
        <f t="shared" si="43"/>
        <v>0</v>
      </c>
      <c r="M334">
        <f t="shared" si="44"/>
        <v>5.3333333333333332E-3</v>
      </c>
      <c r="N334">
        <f t="shared" si="45"/>
        <v>4.455345805288724E-4</v>
      </c>
    </row>
    <row r="335" spans="1:14" x14ac:dyDescent="0.3">
      <c r="A335">
        <f t="shared" si="37"/>
        <v>4</v>
      </c>
      <c r="E335" s="105">
        <f t="shared" si="38"/>
        <v>0</v>
      </c>
      <c r="I335" s="105">
        <f t="shared" si="39"/>
        <v>0</v>
      </c>
      <c r="J335" s="105">
        <f t="shared" si="41"/>
        <v>0</v>
      </c>
      <c r="K335" s="105">
        <f t="shared" si="42"/>
        <v>0</v>
      </c>
      <c r="L335" s="105">
        <f t="shared" si="43"/>
        <v>0</v>
      </c>
      <c r="M335">
        <f t="shared" si="44"/>
        <v>5.3333333333333332E-3</v>
      </c>
      <c r="N335">
        <f t="shared" si="45"/>
        <v>4.455345805288724E-4</v>
      </c>
    </row>
    <row r="336" spans="1:14" x14ac:dyDescent="0.3">
      <c r="A336">
        <f t="shared" si="37"/>
        <v>4</v>
      </c>
      <c r="E336" s="105">
        <f t="shared" si="38"/>
        <v>0</v>
      </c>
      <c r="I336" s="105">
        <f t="shared" si="39"/>
        <v>0</v>
      </c>
      <c r="J336" s="105">
        <f t="shared" si="41"/>
        <v>0</v>
      </c>
      <c r="K336" s="105">
        <f t="shared" si="42"/>
        <v>0</v>
      </c>
      <c r="L336" s="105">
        <f t="shared" si="43"/>
        <v>0</v>
      </c>
      <c r="M336">
        <f t="shared" si="44"/>
        <v>5.3333333333333332E-3</v>
      </c>
      <c r="N336">
        <f t="shared" si="45"/>
        <v>4.455345805288724E-4</v>
      </c>
    </row>
    <row r="337" spans="1:14" x14ac:dyDescent="0.3">
      <c r="A337">
        <f t="shared" si="37"/>
        <v>4</v>
      </c>
      <c r="E337" s="105">
        <f t="shared" si="38"/>
        <v>0</v>
      </c>
      <c r="I337" s="105">
        <f t="shared" si="39"/>
        <v>0</v>
      </c>
      <c r="J337" s="105">
        <f t="shared" si="41"/>
        <v>0</v>
      </c>
      <c r="K337" s="105">
        <f t="shared" si="42"/>
        <v>0</v>
      </c>
      <c r="L337" s="105">
        <f t="shared" si="43"/>
        <v>0</v>
      </c>
      <c r="M337">
        <f t="shared" si="44"/>
        <v>5.3333333333333332E-3</v>
      </c>
      <c r="N337">
        <f t="shared" si="45"/>
        <v>4.455345805288724E-4</v>
      </c>
    </row>
    <row r="338" spans="1:14" x14ac:dyDescent="0.3">
      <c r="A338">
        <f t="shared" si="37"/>
        <v>4</v>
      </c>
      <c r="E338" s="105">
        <f t="shared" si="38"/>
        <v>0</v>
      </c>
      <c r="I338" s="105">
        <f t="shared" si="39"/>
        <v>0</v>
      </c>
      <c r="J338" s="105">
        <f t="shared" si="41"/>
        <v>0</v>
      </c>
      <c r="K338" s="105">
        <f t="shared" si="42"/>
        <v>0</v>
      </c>
      <c r="L338" s="105">
        <f t="shared" si="43"/>
        <v>0</v>
      </c>
      <c r="M338">
        <f t="shared" si="44"/>
        <v>5.3333333333333332E-3</v>
      </c>
      <c r="N338">
        <f t="shared" si="45"/>
        <v>4.455345805288724E-4</v>
      </c>
    </row>
    <row r="339" spans="1:14" x14ac:dyDescent="0.3">
      <c r="A339">
        <f t="shared" si="37"/>
        <v>4</v>
      </c>
      <c r="E339" s="105">
        <f t="shared" si="38"/>
        <v>0</v>
      </c>
      <c r="I339" s="105">
        <f t="shared" si="39"/>
        <v>0</v>
      </c>
      <c r="J339" s="105">
        <f t="shared" si="41"/>
        <v>0</v>
      </c>
      <c r="K339" s="105">
        <f t="shared" si="42"/>
        <v>0</v>
      </c>
      <c r="L339" s="105">
        <f t="shared" si="43"/>
        <v>0</v>
      </c>
      <c r="M339">
        <f t="shared" si="44"/>
        <v>5.3333333333333332E-3</v>
      </c>
      <c r="N339">
        <f t="shared" si="45"/>
        <v>4.455345805288724E-4</v>
      </c>
    </row>
    <row r="340" spans="1:14" x14ac:dyDescent="0.3">
      <c r="A340">
        <f t="shared" si="37"/>
        <v>4</v>
      </c>
      <c r="E340" s="105">
        <f t="shared" si="38"/>
        <v>0</v>
      </c>
      <c r="I340" s="105">
        <f t="shared" si="39"/>
        <v>0</v>
      </c>
      <c r="J340" s="105">
        <f t="shared" si="41"/>
        <v>0</v>
      </c>
      <c r="K340" s="105">
        <f t="shared" si="42"/>
        <v>0</v>
      </c>
      <c r="L340" s="105">
        <f t="shared" si="43"/>
        <v>0</v>
      </c>
      <c r="M340">
        <f t="shared" si="44"/>
        <v>5.3333333333333332E-3</v>
      </c>
      <c r="N340">
        <f t="shared" si="45"/>
        <v>4.455345805288724E-4</v>
      </c>
    </row>
    <row r="341" spans="1:14" x14ac:dyDescent="0.3">
      <c r="A341">
        <f t="shared" si="37"/>
        <v>4</v>
      </c>
      <c r="E341" s="105">
        <f t="shared" si="38"/>
        <v>0</v>
      </c>
      <c r="I341" s="105">
        <f t="shared" si="39"/>
        <v>0</v>
      </c>
      <c r="J341" s="105">
        <f t="shared" si="41"/>
        <v>0</v>
      </c>
      <c r="K341" s="105">
        <f t="shared" si="42"/>
        <v>0</v>
      </c>
      <c r="L341" s="105">
        <f t="shared" si="43"/>
        <v>0</v>
      </c>
      <c r="M341">
        <f t="shared" si="44"/>
        <v>5.3333333333333332E-3</v>
      </c>
      <c r="N341">
        <f t="shared" si="45"/>
        <v>4.455345805288724E-4</v>
      </c>
    </row>
    <row r="342" spans="1:14" x14ac:dyDescent="0.3">
      <c r="A342">
        <f t="shared" si="37"/>
        <v>4</v>
      </c>
      <c r="E342" s="105">
        <f t="shared" si="38"/>
        <v>0</v>
      </c>
      <c r="I342" s="105">
        <f t="shared" si="39"/>
        <v>0</v>
      </c>
      <c r="J342" s="105">
        <f t="shared" si="41"/>
        <v>0</v>
      </c>
      <c r="K342" s="105">
        <f t="shared" si="42"/>
        <v>0</v>
      </c>
      <c r="L342" s="105">
        <f t="shared" si="43"/>
        <v>0</v>
      </c>
      <c r="M342">
        <f t="shared" si="44"/>
        <v>5.3333333333333332E-3</v>
      </c>
      <c r="N342">
        <f t="shared" si="45"/>
        <v>4.455345805288724E-4</v>
      </c>
    </row>
    <row r="343" spans="1:14" x14ac:dyDescent="0.3">
      <c r="A343">
        <f t="shared" si="37"/>
        <v>4</v>
      </c>
      <c r="E343" s="105">
        <f t="shared" si="38"/>
        <v>0</v>
      </c>
      <c r="I343" s="105">
        <f t="shared" si="39"/>
        <v>0</v>
      </c>
      <c r="J343" s="105">
        <f t="shared" si="41"/>
        <v>0</v>
      </c>
      <c r="K343" s="105">
        <f t="shared" si="42"/>
        <v>0</v>
      </c>
      <c r="L343" s="105">
        <f t="shared" si="43"/>
        <v>0</v>
      </c>
      <c r="M343">
        <f t="shared" si="44"/>
        <v>5.3333333333333332E-3</v>
      </c>
      <c r="N343">
        <f t="shared" si="45"/>
        <v>4.455345805288724E-4</v>
      </c>
    </row>
    <row r="344" spans="1:14" x14ac:dyDescent="0.3">
      <c r="A344">
        <f t="shared" si="37"/>
        <v>4</v>
      </c>
      <c r="E344" s="105">
        <f t="shared" si="38"/>
        <v>0</v>
      </c>
      <c r="I344" s="105">
        <f t="shared" si="39"/>
        <v>0</v>
      </c>
      <c r="J344" s="105">
        <f t="shared" si="41"/>
        <v>0</v>
      </c>
      <c r="K344" s="105">
        <f t="shared" si="42"/>
        <v>0</v>
      </c>
      <c r="L344" s="105">
        <f t="shared" si="43"/>
        <v>0</v>
      </c>
      <c r="M344">
        <f t="shared" si="44"/>
        <v>5.3333333333333332E-3</v>
      </c>
      <c r="N344">
        <f t="shared" si="45"/>
        <v>4.455345805288724E-4</v>
      </c>
    </row>
    <row r="345" spans="1:14" x14ac:dyDescent="0.3">
      <c r="A345">
        <f t="shared" si="37"/>
        <v>4</v>
      </c>
      <c r="E345" s="105">
        <f t="shared" si="38"/>
        <v>0</v>
      </c>
      <c r="I345" s="105">
        <f t="shared" si="39"/>
        <v>0</v>
      </c>
      <c r="J345" s="105">
        <f t="shared" si="41"/>
        <v>0</v>
      </c>
      <c r="K345" s="105">
        <f t="shared" si="42"/>
        <v>0</v>
      </c>
      <c r="L345" s="105">
        <f t="shared" si="43"/>
        <v>0</v>
      </c>
      <c r="M345">
        <f t="shared" si="44"/>
        <v>5.3333333333333332E-3</v>
      </c>
      <c r="N345">
        <f t="shared" si="45"/>
        <v>4.455345805288724E-4</v>
      </c>
    </row>
    <row r="346" spans="1:14" x14ac:dyDescent="0.3">
      <c r="A346">
        <f t="shared" si="37"/>
        <v>4</v>
      </c>
      <c r="E346" s="105">
        <f t="shared" si="38"/>
        <v>0</v>
      </c>
      <c r="I346" s="105">
        <f t="shared" si="39"/>
        <v>0</v>
      </c>
      <c r="J346" s="105">
        <f t="shared" si="41"/>
        <v>0</v>
      </c>
      <c r="K346" s="105">
        <f t="shared" si="42"/>
        <v>0</v>
      </c>
      <c r="L346" s="105">
        <f t="shared" si="43"/>
        <v>0</v>
      </c>
      <c r="M346">
        <f t="shared" si="44"/>
        <v>5.3333333333333332E-3</v>
      </c>
      <c r="N346">
        <f t="shared" si="45"/>
        <v>4.455345805288724E-4</v>
      </c>
    </row>
    <row r="347" spans="1:14" x14ac:dyDescent="0.3">
      <c r="A347">
        <f t="shared" si="37"/>
        <v>4</v>
      </c>
      <c r="E347" s="105">
        <f t="shared" si="38"/>
        <v>0</v>
      </c>
      <c r="I347" s="105">
        <f t="shared" si="39"/>
        <v>0</v>
      </c>
      <c r="J347" s="105">
        <f t="shared" si="41"/>
        <v>0</v>
      </c>
      <c r="K347" s="105">
        <f t="shared" si="42"/>
        <v>0</v>
      </c>
      <c r="L347" s="105">
        <f t="shared" si="43"/>
        <v>0</v>
      </c>
      <c r="M347">
        <f t="shared" si="44"/>
        <v>5.3333333333333332E-3</v>
      </c>
      <c r="N347">
        <f t="shared" si="45"/>
        <v>4.455345805288724E-4</v>
      </c>
    </row>
    <row r="348" spans="1:14" x14ac:dyDescent="0.3">
      <c r="A348">
        <f t="shared" si="37"/>
        <v>4</v>
      </c>
      <c r="E348" s="105">
        <f t="shared" si="38"/>
        <v>0</v>
      </c>
      <c r="I348" s="105">
        <f t="shared" si="39"/>
        <v>0</v>
      </c>
      <c r="J348" s="105">
        <f t="shared" si="41"/>
        <v>0</v>
      </c>
      <c r="K348" s="105">
        <f t="shared" si="42"/>
        <v>0</v>
      </c>
      <c r="L348" s="105">
        <f t="shared" si="43"/>
        <v>0</v>
      </c>
      <c r="M348">
        <f t="shared" si="44"/>
        <v>5.3333333333333332E-3</v>
      </c>
      <c r="N348">
        <f t="shared" si="45"/>
        <v>4.455345805288724E-4</v>
      </c>
    </row>
    <row r="349" spans="1:14" x14ac:dyDescent="0.3">
      <c r="A349">
        <f t="shared" si="37"/>
        <v>4</v>
      </c>
      <c r="E349" s="105">
        <f t="shared" si="38"/>
        <v>0</v>
      </c>
      <c r="I349" s="105">
        <f t="shared" si="39"/>
        <v>0</v>
      </c>
      <c r="J349" s="105">
        <f t="shared" si="41"/>
        <v>0</v>
      </c>
      <c r="K349" s="105">
        <f t="shared" si="42"/>
        <v>0</v>
      </c>
      <c r="L349" s="105">
        <f t="shared" si="43"/>
        <v>0</v>
      </c>
      <c r="M349">
        <f t="shared" si="44"/>
        <v>5.3333333333333332E-3</v>
      </c>
      <c r="N349">
        <f t="shared" si="45"/>
        <v>4.455345805288724E-4</v>
      </c>
    </row>
    <row r="350" spans="1:14" x14ac:dyDescent="0.3">
      <c r="A350">
        <f t="shared" si="37"/>
        <v>4</v>
      </c>
      <c r="E350" s="105">
        <f t="shared" si="38"/>
        <v>0</v>
      </c>
      <c r="I350" s="105">
        <f t="shared" si="39"/>
        <v>0</v>
      </c>
      <c r="J350" s="105">
        <f t="shared" si="41"/>
        <v>0</v>
      </c>
      <c r="K350" s="105">
        <f t="shared" si="42"/>
        <v>0</v>
      </c>
      <c r="L350" s="105">
        <f t="shared" si="43"/>
        <v>0</v>
      </c>
      <c r="M350">
        <f t="shared" si="44"/>
        <v>5.3333333333333332E-3</v>
      </c>
      <c r="N350">
        <f t="shared" si="45"/>
        <v>4.455345805288724E-4</v>
      </c>
    </row>
    <row r="351" spans="1:14" x14ac:dyDescent="0.3">
      <c r="A351">
        <f t="shared" si="37"/>
        <v>4</v>
      </c>
      <c r="E351" s="105">
        <f t="shared" si="38"/>
        <v>0</v>
      </c>
      <c r="I351" s="105">
        <f t="shared" si="39"/>
        <v>0</v>
      </c>
      <c r="J351" s="105">
        <f t="shared" si="41"/>
        <v>0</v>
      </c>
      <c r="K351" s="105">
        <f t="shared" si="42"/>
        <v>0</v>
      </c>
      <c r="L351" s="105">
        <f t="shared" si="43"/>
        <v>0</v>
      </c>
      <c r="M351">
        <f t="shared" si="44"/>
        <v>5.3333333333333332E-3</v>
      </c>
      <c r="N351">
        <f t="shared" si="45"/>
        <v>4.455345805288724E-4</v>
      </c>
    </row>
    <row r="352" spans="1:14" x14ac:dyDescent="0.3">
      <c r="A352">
        <f t="shared" si="37"/>
        <v>4</v>
      </c>
      <c r="E352" s="105">
        <f t="shared" si="38"/>
        <v>0</v>
      </c>
      <c r="I352" s="105">
        <f t="shared" si="39"/>
        <v>0</v>
      </c>
      <c r="J352" s="105">
        <f t="shared" si="41"/>
        <v>0</v>
      </c>
      <c r="K352" s="105">
        <f t="shared" si="42"/>
        <v>0</v>
      </c>
      <c r="L352" s="105">
        <f t="shared" si="43"/>
        <v>0</v>
      </c>
      <c r="M352">
        <f t="shared" si="44"/>
        <v>5.3333333333333332E-3</v>
      </c>
      <c r="N352">
        <f t="shared" si="45"/>
        <v>4.455345805288724E-4</v>
      </c>
    </row>
    <row r="353" spans="1:14" x14ac:dyDescent="0.3">
      <c r="A353">
        <f t="shared" si="37"/>
        <v>4</v>
      </c>
      <c r="E353" s="105">
        <f t="shared" si="38"/>
        <v>0</v>
      </c>
      <c r="I353" s="105">
        <f t="shared" si="39"/>
        <v>0</v>
      </c>
      <c r="J353" s="105">
        <f t="shared" si="41"/>
        <v>0</v>
      </c>
      <c r="K353" s="105">
        <f t="shared" si="42"/>
        <v>0</v>
      </c>
      <c r="L353" s="105">
        <f t="shared" si="43"/>
        <v>0</v>
      </c>
      <c r="M353">
        <f t="shared" si="44"/>
        <v>5.3333333333333332E-3</v>
      </c>
      <c r="N353">
        <f t="shared" si="45"/>
        <v>4.455345805288724E-4</v>
      </c>
    </row>
    <row r="354" spans="1:14" x14ac:dyDescent="0.3">
      <c r="A354">
        <f t="shared" si="37"/>
        <v>4</v>
      </c>
      <c r="E354" s="105">
        <f t="shared" si="38"/>
        <v>0</v>
      </c>
      <c r="I354" s="105">
        <f t="shared" si="39"/>
        <v>0</v>
      </c>
      <c r="J354" s="105">
        <f t="shared" si="41"/>
        <v>0</v>
      </c>
      <c r="K354" s="105">
        <f t="shared" si="42"/>
        <v>0</v>
      </c>
      <c r="L354" s="105">
        <f t="shared" si="43"/>
        <v>0</v>
      </c>
      <c r="M354">
        <f t="shared" si="44"/>
        <v>5.3333333333333332E-3</v>
      </c>
      <c r="N354">
        <f t="shared" si="45"/>
        <v>4.455345805288724E-4</v>
      </c>
    </row>
    <row r="355" spans="1:14" x14ac:dyDescent="0.3">
      <c r="A355">
        <f t="shared" si="37"/>
        <v>4</v>
      </c>
      <c r="E355" s="105">
        <f t="shared" si="38"/>
        <v>0</v>
      </c>
      <c r="I355" s="105">
        <f t="shared" si="39"/>
        <v>0</v>
      </c>
      <c r="J355" s="105">
        <f t="shared" si="41"/>
        <v>0</v>
      </c>
      <c r="K355" s="105">
        <f t="shared" si="42"/>
        <v>0</v>
      </c>
      <c r="L355" s="105">
        <f t="shared" si="43"/>
        <v>0</v>
      </c>
      <c r="M355">
        <f t="shared" si="44"/>
        <v>5.3333333333333332E-3</v>
      </c>
      <c r="N355">
        <f t="shared" si="45"/>
        <v>4.455345805288724E-4</v>
      </c>
    </row>
    <row r="356" spans="1:14" x14ac:dyDescent="0.3">
      <c r="A356">
        <f t="shared" si="37"/>
        <v>4</v>
      </c>
      <c r="E356" s="105">
        <f t="shared" si="38"/>
        <v>0</v>
      </c>
      <c r="I356" s="105">
        <f t="shared" si="39"/>
        <v>0</v>
      </c>
      <c r="J356" s="105">
        <f t="shared" si="41"/>
        <v>0</v>
      </c>
      <c r="K356" s="105">
        <f t="shared" si="42"/>
        <v>0</v>
      </c>
      <c r="L356" s="105">
        <f t="shared" si="43"/>
        <v>0</v>
      </c>
      <c r="M356">
        <f t="shared" si="44"/>
        <v>5.3333333333333332E-3</v>
      </c>
      <c r="N356">
        <f t="shared" si="45"/>
        <v>4.455345805288724E-4</v>
      </c>
    </row>
    <row r="357" spans="1:14" x14ac:dyDescent="0.3">
      <c r="A357">
        <f t="shared" si="37"/>
        <v>4</v>
      </c>
      <c r="E357" s="105">
        <f t="shared" si="38"/>
        <v>0</v>
      </c>
      <c r="I357" s="105">
        <f t="shared" si="39"/>
        <v>0</v>
      </c>
      <c r="J357" s="105">
        <f t="shared" si="41"/>
        <v>0</v>
      </c>
      <c r="K357" s="105">
        <f t="shared" si="42"/>
        <v>0</v>
      </c>
      <c r="L357" s="105">
        <f t="shared" si="43"/>
        <v>0</v>
      </c>
      <c r="M357">
        <f t="shared" si="44"/>
        <v>5.3333333333333332E-3</v>
      </c>
      <c r="N357">
        <f t="shared" si="45"/>
        <v>4.455345805288724E-4</v>
      </c>
    </row>
    <row r="358" spans="1:14" x14ac:dyDescent="0.3">
      <c r="A358">
        <f t="shared" si="37"/>
        <v>4</v>
      </c>
      <c r="E358" s="105">
        <f t="shared" si="38"/>
        <v>0</v>
      </c>
      <c r="I358" s="105">
        <f t="shared" si="39"/>
        <v>0</v>
      </c>
      <c r="J358" s="105">
        <f t="shared" si="41"/>
        <v>0</v>
      </c>
      <c r="K358" s="105">
        <f t="shared" si="42"/>
        <v>0</v>
      </c>
      <c r="L358" s="105">
        <f t="shared" si="43"/>
        <v>0</v>
      </c>
      <c r="M358">
        <f t="shared" si="44"/>
        <v>5.3333333333333332E-3</v>
      </c>
      <c r="N358">
        <f t="shared" si="45"/>
        <v>4.455345805288724E-4</v>
      </c>
    </row>
    <row r="359" spans="1:14" x14ac:dyDescent="0.3">
      <c r="A359">
        <f t="shared" ref="A359:A422" si="46">IF(COUNTIF(A259:A358,A358)=100, A358+1,A358)</f>
        <v>4</v>
      </c>
      <c r="E359" s="105">
        <f t="shared" ref="E359:E422" si="47">MAX(0, E259-K259-L259)</f>
        <v>0</v>
      </c>
      <c r="I359" s="105">
        <f t="shared" ref="I359:I422" si="48">IF(E359&lt;I259,J359 + E359, I259)</f>
        <v>0</v>
      </c>
      <c r="J359" s="105">
        <f t="shared" si="41"/>
        <v>0</v>
      </c>
      <c r="K359" s="105">
        <f t="shared" si="42"/>
        <v>0</v>
      </c>
      <c r="L359" s="105">
        <f t="shared" si="43"/>
        <v>0</v>
      </c>
      <c r="M359">
        <f t="shared" si="44"/>
        <v>5.3333333333333332E-3</v>
      </c>
      <c r="N359">
        <f t="shared" si="45"/>
        <v>4.455345805288724E-4</v>
      </c>
    </row>
    <row r="360" spans="1:14" x14ac:dyDescent="0.3">
      <c r="A360">
        <f t="shared" si="46"/>
        <v>4</v>
      </c>
      <c r="E360" s="105">
        <f t="shared" si="47"/>
        <v>0</v>
      </c>
      <c r="I360" s="105">
        <f t="shared" si="48"/>
        <v>0</v>
      </c>
      <c r="J360" s="105">
        <f t="shared" si="41"/>
        <v>0</v>
      </c>
      <c r="K360" s="105">
        <f t="shared" si="42"/>
        <v>0</v>
      </c>
      <c r="L360" s="105">
        <f t="shared" si="43"/>
        <v>0</v>
      </c>
      <c r="M360">
        <f t="shared" si="44"/>
        <v>5.3333333333333332E-3</v>
      </c>
      <c r="N360">
        <f t="shared" si="45"/>
        <v>4.455345805288724E-4</v>
      </c>
    </row>
    <row r="361" spans="1:14" x14ac:dyDescent="0.3">
      <c r="A361">
        <f t="shared" si="46"/>
        <v>4</v>
      </c>
      <c r="E361" s="105">
        <f t="shared" si="47"/>
        <v>0</v>
      </c>
      <c r="I361" s="105">
        <f t="shared" si="48"/>
        <v>0</v>
      </c>
      <c r="J361" s="105">
        <f t="shared" si="41"/>
        <v>0</v>
      </c>
      <c r="K361" s="105">
        <f t="shared" si="42"/>
        <v>0</v>
      </c>
      <c r="L361" s="105">
        <f t="shared" si="43"/>
        <v>0</v>
      </c>
      <c r="M361">
        <f t="shared" si="44"/>
        <v>5.3333333333333332E-3</v>
      </c>
      <c r="N361">
        <f t="shared" si="45"/>
        <v>4.455345805288724E-4</v>
      </c>
    </row>
    <row r="362" spans="1:14" x14ac:dyDescent="0.3">
      <c r="A362">
        <f t="shared" si="46"/>
        <v>4</v>
      </c>
      <c r="E362" s="105">
        <f t="shared" si="47"/>
        <v>0</v>
      </c>
      <c r="I362" s="105">
        <f t="shared" si="48"/>
        <v>0</v>
      </c>
      <c r="J362" s="105">
        <f t="shared" si="41"/>
        <v>0</v>
      </c>
      <c r="K362" s="105">
        <f t="shared" si="42"/>
        <v>0</v>
      </c>
      <c r="L362" s="105">
        <f t="shared" si="43"/>
        <v>0</v>
      </c>
      <c r="M362">
        <f t="shared" si="44"/>
        <v>5.3333333333333332E-3</v>
      </c>
      <c r="N362">
        <f t="shared" si="45"/>
        <v>4.455345805288724E-4</v>
      </c>
    </row>
    <row r="363" spans="1:14" x14ac:dyDescent="0.3">
      <c r="A363">
        <f t="shared" si="46"/>
        <v>4</v>
      </c>
      <c r="E363" s="105">
        <f t="shared" si="47"/>
        <v>0</v>
      </c>
      <c r="I363" s="105">
        <f t="shared" si="48"/>
        <v>0</v>
      </c>
      <c r="J363" s="105">
        <f t="shared" si="41"/>
        <v>0</v>
      </c>
      <c r="K363" s="105">
        <f t="shared" si="42"/>
        <v>0</v>
      </c>
      <c r="L363" s="105">
        <f t="shared" si="43"/>
        <v>0</v>
      </c>
      <c r="M363">
        <f t="shared" si="44"/>
        <v>5.3333333333333332E-3</v>
      </c>
      <c r="N363">
        <f t="shared" si="45"/>
        <v>4.455345805288724E-4</v>
      </c>
    </row>
    <row r="364" spans="1:14" x14ac:dyDescent="0.3">
      <c r="A364">
        <f t="shared" si="46"/>
        <v>4</v>
      </c>
      <c r="E364" s="105">
        <f t="shared" si="47"/>
        <v>0</v>
      </c>
      <c r="I364" s="105">
        <f t="shared" si="48"/>
        <v>0</v>
      </c>
      <c r="J364" s="105">
        <f t="shared" si="41"/>
        <v>0</v>
      </c>
      <c r="K364" s="105">
        <f t="shared" si="42"/>
        <v>0</v>
      </c>
      <c r="L364" s="105">
        <f t="shared" si="43"/>
        <v>0</v>
      </c>
      <c r="M364">
        <f t="shared" si="44"/>
        <v>5.3333333333333332E-3</v>
      </c>
      <c r="N364">
        <f t="shared" si="45"/>
        <v>4.455345805288724E-4</v>
      </c>
    </row>
    <row r="365" spans="1:14" x14ac:dyDescent="0.3">
      <c r="A365">
        <f t="shared" si="46"/>
        <v>4</v>
      </c>
      <c r="E365" s="105">
        <f t="shared" si="47"/>
        <v>0</v>
      </c>
      <c r="I365" s="105">
        <f t="shared" si="48"/>
        <v>0</v>
      </c>
      <c r="J365" s="105">
        <f t="shared" si="41"/>
        <v>0</v>
      </c>
      <c r="K365" s="105">
        <f t="shared" si="42"/>
        <v>0</v>
      </c>
      <c r="L365" s="105">
        <f t="shared" si="43"/>
        <v>0</v>
      </c>
      <c r="M365">
        <f t="shared" si="44"/>
        <v>5.3333333333333332E-3</v>
      </c>
      <c r="N365">
        <f t="shared" si="45"/>
        <v>4.455345805288724E-4</v>
      </c>
    </row>
    <row r="366" spans="1:14" x14ac:dyDescent="0.3">
      <c r="A366">
        <f t="shared" si="46"/>
        <v>4</v>
      </c>
      <c r="E366" s="105">
        <f t="shared" si="47"/>
        <v>0</v>
      </c>
      <c r="I366" s="105">
        <f t="shared" si="48"/>
        <v>0</v>
      </c>
      <c r="J366" s="105">
        <f t="shared" si="41"/>
        <v>0</v>
      </c>
      <c r="K366" s="105">
        <f t="shared" si="42"/>
        <v>0</v>
      </c>
      <c r="L366" s="105">
        <f t="shared" si="43"/>
        <v>0</v>
      </c>
      <c r="M366">
        <f t="shared" si="44"/>
        <v>5.3333333333333332E-3</v>
      </c>
      <c r="N366">
        <f t="shared" si="45"/>
        <v>4.455345805288724E-4</v>
      </c>
    </row>
    <row r="367" spans="1:14" x14ac:dyDescent="0.3">
      <c r="A367">
        <f t="shared" si="46"/>
        <v>4</v>
      </c>
      <c r="E367" s="105">
        <f t="shared" si="47"/>
        <v>0</v>
      </c>
      <c r="I367" s="105">
        <f t="shared" si="48"/>
        <v>0</v>
      </c>
      <c r="J367" s="105">
        <f t="shared" si="41"/>
        <v>0</v>
      </c>
      <c r="K367" s="105">
        <f t="shared" si="42"/>
        <v>0</v>
      </c>
      <c r="L367" s="105">
        <f t="shared" si="43"/>
        <v>0</v>
      </c>
      <c r="M367">
        <f t="shared" si="44"/>
        <v>5.3333333333333332E-3</v>
      </c>
      <c r="N367">
        <f t="shared" si="45"/>
        <v>4.455345805288724E-4</v>
      </c>
    </row>
    <row r="368" spans="1:14" x14ac:dyDescent="0.3">
      <c r="A368">
        <f t="shared" si="46"/>
        <v>4</v>
      </c>
      <c r="E368" s="105">
        <f t="shared" si="47"/>
        <v>0</v>
      </c>
      <c r="I368" s="105">
        <f t="shared" si="48"/>
        <v>0</v>
      </c>
      <c r="J368" s="105">
        <f t="shared" si="41"/>
        <v>0</v>
      </c>
      <c r="K368" s="105">
        <f t="shared" si="42"/>
        <v>0</v>
      </c>
      <c r="L368" s="105">
        <f t="shared" si="43"/>
        <v>0</v>
      </c>
      <c r="M368">
        <f t="shared" si="44"/>
        <v>5.3333333333333332E-3</v>
      </c>
      <c r="N368">
        <f t="shared" si="45"/>
        <v>4.455345805288724E-4</v>
      </c>
    </row>
    <row r="369" spans="1:14" x14ac:dyDescent="0.3">
      <c r="A369">
        <f t="shared" si="46"/>
        <v>4</v>
      </c>
      <c r="E369" s="105">
        <f t="shared" si="47"/>
        <v>0</v>
      </c>
      <c r="I369" s="105">
        <f t="shared" si="48"/>
        <v>0</v>
      </c>
      <c r="J369" s="105">
        <f t="shared" si="41"/>
        <v>0</v>
      </c>
      <c r="K369" s="105">
        <f t="shared" si="42"/>
        <v>0</v>
      </c>
      <c r="L369" s="105">
        <f t="shared" si="43"/>
        <v>0</v>
      </c>
      <c r="M369">
        <f t="shared" si="44"/>
        <v>5.3333333333333332E-3</v>
      </c>
      <c r="N369">
        <f t="shared" si="45"/>
        <v>4.455345805288724E-4</v>
      </c>
    </row>
    <row r="370" spans="1:14" x14ac:dyDescent="0.3">
      <c r="A370">
        <f t="shared" si="46"/>
        <v>4</v>
      </c>
      <c r="E370" s="105">
        <f t="shared" si="47"/>
        <v>0</v>
      </c>
      <c r="I370" s="105">
        <f t="shared" si="48"/>
        <v>0</v>
      </c>
      <c r="J370" s="105">
        <f t="shared" si="41"/>
        <v>0</v>
      </c>
      <c r="K370" s="105">
        <f t="shared" si="42"/>
        <v>0</v>
      </c>
      <c r="L370" s="105">
        <f t="shared" si="43"/>
        <v>0</v>
      </c>
      <c r="M370">
        <f t="shared" si="44"/>
        <v>5.3333333333333332E-3</v>
      </c>
      <c r="N370">
        <f t="shared" si="45"/>
        <v>4.455345805288724E-4</v>
      </c>
    </row>
    <row r="371" spans="1:14" x14ac:dyDescent="0.3">
      <c r="A371">
        <f t="shared" si="46"/>
        <v>4</v>
      </c>
      <c r="E371" s="105">
        <f t="shared" si="47"/>
        <v>0</v>
      </c>
      <c r="I371" s="105">
        <f t="shared" si="48"/>
        <v>0</v>
      </c>
      <c r="J371" s="105">
        <f t="shared" si="41"/>
        <v>0</v>
      </c>
      <c r="K371" s="105">
        <f t="shared" si="42"/>
        <v>0</v>
      </c>
      <c r="L371" s="105">
        <f t="shared" si="43"/>
        <v>0</v>
      </c>
      <c r="M371">
        <f t="shared" si="44"/>
        <v>5.3333333333333332E-3</v>
      </c>
      <c r="N371">
        <f t="shared" si="45"/>
        <v>4.455345805288724E-4</v>
      </c>
    </row>
    <row r="372" spans="1:14" x14ac:dyDescent="0.3">
      <c r="A372">
        <f t="shared" si="46"/>
        <v>4</v>
      </c>
      <c r="E372" s="105">
        <f t="shared" si="47"/>
        <v>0</v>
      </c>
      <c r="I372" s="105">
        <f t="shared" si="48"/>
        <v>0</v>
      </c>
      <c r="J372" s="105">
        <f t="shared" si="41"/>
        <v>0</v>
      </c>
      <c r="K372" s="105">
        <f t="shared" si="42"/>
        <v>0</v>
      </c>
      <c r="L372" s="105">
        <f t="shared" si="43"/>
        <v>0</v>
      </c>
      <c r="M372">
        <f t="shared" si="44"/>
        <v>5.3333333333333332E-3</v>
      </c>
      <c r="N372">
        <f t="shared" si="45"/>
        <v>4.455345805288724E-4</v>
      </c>
    </row>
    <row r="373" spans="1:14" x14ac:dyDescent="0.3">
      <c r="A373">
        <f t="shared" si="46"/>
        <v>4</v>
      </c>
      <c r="E373" s="105">
        <f t="shared" si="47"/>
        <v>0</v>
      </c>
      <c r="I373" s="105">
        <f t="shared" si="48"/>
        <v>0</v>
      </c>
      <c r="J373" s="105">
        <f t="shared" si="41"/>
        <v>0</v>
      </c>
      <c r="K373" s="105">
        <f t="shared" si="42"/>
        <v>0</v>
      </c>
      <c r="L373" s="105">
        <f t="shared" si="43"/>
        <v>0</v>
      </c>
      <c r="M373">
        <f t="shared" si="44"/>
        <v>5.3333333333333332E-3</v>
      </c>
      <c r="N373">
        <f t="shared" si="45"/>
        <v>4.455345805288724E-4</v>
      </c>
    </row>
    <row r="374" spans="1:14" x14ac:dyDescent="0.3">
      <c r="A374">
        <f t="shared" si="46"/>
        <v>4</v>
      </c>
      <c r="E374" s="105">
        <f t="shared" si="47"/>
        <v>0</v>
      </c>
      <c r="I374" s="105">
        <f t="shared" si="48"/>
        <v>0</v>
      </c>
      <c r="J374" s="105">
        <f t="shared" si="41"/>
        <v>0</v>
      </c>
      <c r="K374" s="105">
        <f t="shared" si="42"/>
        <v>0</v>
      </c>
      <c r="L374" s="105">
        <f t="shared" si="43"/>
        <v>0</v>
      </c>
      <c r="M374">
        <f t="shared" si="44"/>
        <v>5.3333333333333332E-3</v>
      </c>
      <c r="N374">
        <f t="shared" si="45"/>
        <v>4.455345805288724E-4</v>
      </c>
    </row>
    <row r="375" spans="1:14" x14ac:dyDescent="0.3">
      <c r="A375">
        <f t="shared" si="46"/>
        <v>4</v>
      </c>
      <c r="E375" s="105">
        <f t="shared" si="47"/>
        <v>0</v>
      </c>
      <c r="I375" s="105">
        <f t="shared" si="48"/>
        <v>0</v>
      </c>
      <c r="J375" s="105">
        <f t="shared" si="41"/>
        <v>0</v>
      </c>
      <c r="K375" s="105">
        <f t="shared" si="42"/>
        <v>0</v>
      </c>
      <c r="L375" s="105">
        <f t="shared" si="43"/>
        <v>0</v>
      </c>
      <c r="M375">
        <f t="shared" si="44"/>
        <v>5.3333333333333332E-3</v>
      </c>
      <c r="N375">
        <f t="shared" si="45"/>
        <v>4.455345805288724E-4</v>
      </c>
    </row>
    <row r="376" spans="1:14" x14ac:dyDescent="0.3">
      <c r="A376">
        <f t="shared" si="46"/>
        <v>4</v>
      </c>
      <c r="E376" s="105">
        <f t="shared" si="47"/>
        <v>0</v>
      </c>
      <c r="I376" s="105">
        <f t="shared" si="48"/>
        <v>0</v>
      </c>
      <c r="J376" s="105">
        <f t="shared" si="41"/>
        <v>0</v>
      </c>
      <c r="K376" s="105">
        <f t="shared" si="42"/>
        <v>0</v>
      </c>
      <c r="L376" s="105">
        <f t="shared" si="43"/>
        <v>0</v>
      </c>
      <c r="M376">
        <f t="shared" si="44"/>
        <v>5.3333333333333332E-3</v>
      </c>
      <c r="N376">
        <f t="shared" si="45"/>
        <v>4.455345805288724E-4</v>
      </c>
    </row>
    <row r="377" spans="1:14" x14ac:dyDescent="0.3">
      <c r="A377">
        <f t="shared" si="46"/>
        <v>4</v>
      </c>
      <c r="E377" s="105">
        <f t="shared" si="47"/>
        <v>0</v>
      </c>
      <c r="I377" s="105">
        <f t="shared" si="48"/>
        <v>0</v>
      </c>
      <c r="J377" s="105">
        <f t="shared" si="41"/>
        <v>0</v>
      </c>
      <c r="K377" s="105">
        <f t="shared" si="42"/>
        <v>0</v>
      </c>
      <c r="L377" s="105">
        <f t="shared" si="43"/>
        <v>0</v>
      </c>
      <c r="M377">
        <f t="shared" si="44"/>
        <v>5.3333333333333332E-3</v>
      </c>
      <c r="N377">
        <f t="shared" si="45"/>
        <v>4.455345805288724E-4</v>
      </c>
    </row>
    <row r="378" spans="1:14" x14ac:dyDescent="0.3">
      <c r="A378">
        <f t="shared" si="46"/>
        <v>4</v>
      </c>
      <c r="E378" s="105">
        <f t="shared" si="47"/>
        <v>0</v>
      </c>
      <c r="I378" s="105">
        <f t="shared" si="48"/>
        <v>0</v>
      </c>
      <c r="J378" s="105">
        <f t="shared" si="41"/>
        <v>0</v>
      </c>
      <c r="K378" s="105">
        <f t="shared" si="42"/>
        <v>0</v>
      </c>
      <c r="L378" s="105">
        <f t="shared" si="43"/>
        <v>0</v>
      </c>
      <c r="M378">
        <f t="shared" si="44"/>
        <v>5.3333333333333332E-3</v>
      </c>
      <c r="N378">
        <f t="shared" si="45"/>
        <v>4.455345805288724E-4</v>
      </c>
    </row>
    <row r="379" spans="1:14" x14ac:dyDescent="0.3">
      <c r="A379">
        <f t="shared" si="46"/>
        <v>4</v>
      </c>
      <c r="E379" s="105">
        <f t="shared" si="47"/>
        <v>0</v>
      </c>
      <c r="I379" s="105">
        <f t="shared" si="48"/>
        <v>0</v>
      </c>
      <c r="J379" s="105">
        <f t="shared" si="41"/>
        <v>0</v>
      </c>
      <c r="K379" s="105">
        <f t="shared" si="42"/>
        <v>0</v>
      </c>
      <c r="L379" s="105">
        <f t="shared" si="43"/>
        <v>0</v>
      </c>
      <c r="M379">
        <f t="shared" si="44"/>
        <v>5.3333333333333332E-3</v>
      </c>
      <c r="N379">
        <f t="shared" si="45"/>
        <v>4.455345805288724E-4</v>
      </c>
    </row>
    <row r="380" spans="1:14" x14ac:dyDescent="0.3">
      <c r="A380">
        <f t="shared" si="46"/>
        <v>4</v>
      </c>
      <c r="E380" s="105">
        <f t="shared" si="47"/>
        <v>0</v>
      </c>
      <c r="I380" s="105">
        <f t="shared" si="48"/>
        <v>0</v>
      </c>
      <c r="J380" s="105">
        <f t="shared" si="41"/>
        <v>0</v>
      </c>
      <c r="K380" s="105">
        <f t="shared" si="42"/>
        <v>0</v>
      </c>
      <c r="L380" s="105">
        <f t="shared" si="43"/>
        <v>0</v>
      </c>
      <c r="M380">
        <f t="shared" si="44"/>
        <v>5.3333333333333332E-3</v>
      </c>
      <c r="N380">
        <f t="shared" si="45"/>
        <v>4.455345805288724E-4</v>
      </c>
    </row>
    <row r="381" spans="1:14" x14ac:dyDescent="0.3">
      <c r="A381">
        <f t="shared" si="46"/>
        <v>4</v>
      </c>
      <c r="E381" s="105">
        <f t="shared" si="47"/>
        <v>0</v>
      </c>
      <c r="I381" s="105">
        <f t="shared" si="48"/>
        <v>0</v>
      </c>
      <c r="J381" s="105">
        <f t="shared" si="41"/>
        <v>0</v>
      </c>
      <c r="K381" s="105">
        <f t="shared" si="42"/>
        <v>0</v>
      </c>
      <c r="L381" s="105">
        <f t="shared" si="43"/>
        <v>0</v>
      </c>
      <c r="M381">
        <f t="shared" si="44"/>
        <v>5.3333333333333332E-3</v>
      </c>
      <c r="N381">
        <f t="shared" si="45"/>
        <v>4.455345805288724E-4</v>
      </c>
    </row>
    <row r="382" spans="1:14" x14ac:dyDescent="0.3">
      <c r="A382">
        <f t="shared" si="46"/>
        <v>4</v>
      </c>
      <c r="E382" s="105">
        <f t="shared" si="47"/>
        <v>0</v>
      </c>
      <c r="I382" s="105">
        <f t="shared" si="48"/>
        <v>0</v>
      </c>
      <c r="J382" s="105">
        <f t="shared" si="41"/>
        <v>0</v>
      </c>
      <c r="K382" s="105">
        <f t="shared" si="42"/>
        <v>0</v>
      </c>
      <c r="L382" s="105">
        <f t="shared" si="43"/>
        <v>0</v>
      </c>
      <c r="M382">
        <f t="shared" si="44"/>
        <v>5.3333333333333332E-3</v>
      </c>
      <c r="N382">
        <f t="shared" si="45"/>
        <v>4.455345805288724E-4</v>
      </c>
    </row>
    <row r="383" spans="1:14" x14ac:dyDescent="0.3">
      <c r="A383">
        <f t="shared" si="46"/>
        <v>4</v>
      </c>
      <c r="E383" s="105">
        <f t="shared" si="47"/>
        <v>0</v>
      </c>
      <c r="I383" s="105">
        <f t="shared" si="48"/>
        <v>0</v>
      </c>
      <c r="J383" s="105">
        <f t="shared" si="41"/>
        <v>0</v>
      </c>
      <c r="K383" s="105">
        <f t="shared" si="42"/>
        <v>0</v>
      </c>
      <c r="L383" s="105">
        <f t="shared" si="43"/>
        <v>0</v>
      </c>
      <c r="M383">
        <f t="shared" si="44"/>
        <v>5.3333333333333332E-3</v>
      </c>
      <c r="N383">
        <f t="shared" si="45"/>
        <v>4.455345805288724E-4</v>
      </c>
    </row>
    <row r="384" spans="1:14" x14ac:dyDescent="0.3">
      <c r="A384">
        <f t="shared" si="46"/>
        <v>4</v>
      </c>
      <c r="E384" s="105">
        <f t="shared" si="47"/>
        <v>0</v>
      </c>
      <c r="I384" s="105">
        <f t="shared" si="48"/>
        <v>0</v>
      </c>
      <c r="J384" s="105">
        <f t="shared" si="41"/>
        <v>0</v>
      </c>
      <c r="K384" s="105">
        <f t="shared" si="42"/>
        <v>0</v>
      </c>
      <c r="L384" s="105">
        <f t="shared" si="43"/>
        <v>0</v>
      </c>
      <c r="M384">
        <f t="shared" si="44"/>
        <v>5.3333333333333332E-3</v>
      </c>
      <c r="N384">
        <f t="shared" si="45"/>
        <v>4.455345805288724E-4</v>
      </c>
    </row>
    <row r="385" spans="1:14" x14ac:dyDescent="0.3">
      <c r="A385">
        <f t="shared" si="46"/>
        <v>4</v>
      </c>
      <c r="E385" s="105">
        <f t="shared" si="47"/>
        <v>0</v>
      </c>
      <c r="I385" s="105">
        <f t="shared" si="48"/>
        <v>0</v>
      </c>
      <c r="J385" s="105">
        <f t="shared" si="41"/>
        <v>0</v>
      </c>
      <c r="K385" s="105">
        <f t="shared" si="42"/>
        <v>0</v>
      </c>
      <c r="L385" s="105">
        <f t="shared" si="43"/>
        <v>0</v>
      </c>
      <c r="M385">
        <f t="shared" si="44"/>
        <v>5.3333333333333332E-3</v>
      </c>
      <c r="N385">
        <f t="shared" si="45"/>
        <v>4.455345805288724E-4</v>
      </c>
    </row>
    <row r="386" spans="1:14" x14ac:dyDescent="0.3">
      <c r="A386">
        <f t="shared" si="46"/>
        <v>4</v>
      </c>
      <c r="E386" s="105">
        <f t="shared" si="47"/>
        <v>0</v>
      </c>
      <c r="I386" s="105">
        <f t="shared" si="48"/>
        <v>0</v>
      </c>
      <c r="J386" s="105">
        <f t="shared" si="41"/>
        <v>0</v>
      </c>
      <c r="K386" s="105">
        <f t="shared" si="42"/>
        <v>0</v>
      </c>
      <c r="L386" s="105">
        <f t="shared" si="43"/>
        <v>0</v>
      </c>
      <c r="M386">
        <f t="shared" si="44"/>
        <v>5.3333333333333332E-3</v>
      </c>
      <c r="N386">
        <f t="shared" si="45"/>
        <v>4.455345805288724E-4</v>
      </c>
    </row>
    <row r="387" spans="1:14" x14ac:dyDescent="0.3">
      <c r="A387">
        <f t="shared" si="46"/>
        <v>4</v>
      </c>
      <c r="E387" s="105">
        <f t="shared" si="47"/>
        <v>0</v>
      </c>
      <c r="I387" s="105">
        <f t="shared" si="48"/>
        <v>0</v>
      </c>
      <c r="J387" s="105">
        <f t="shared" ref="J387:J450" si="49">E387*($H$2/12)</f>
        <v>0</v>
      </c>
      <c r="K387" s="105">
        <f t="shared" ref="K387:K450" si="50">I387-J387</f>
        <v>0</v>
      </c>
      <c r="L387" s="105">
        <f t="shared" ref="L387:L450" si="51">N387*(E387-K387)</f>
        <v>0</v>
      </c>
      <c r="M387">
        <f t="shared" ref="M387:M450" si="52">((A387:A486)/30) * 0.04</f>
        <v>5.3333333333333332E-3</v>
      </c>
      <c r="N387">
        <f t="shared" ref="N387:N450" si="53">1-(POWER(1-M387,(1/12)))</f>
        <v>4.455345805288724E-4</v>
      </c>
    </row>
    <row r="388" spans="1:14" x14ac:dyDescent="0.3">
      <c r="A388">
        <f t="shared" si="46"/>
        <v>4</v>
      </c>
      <c r="E388" s="105">
        <f t="shared" si="47"/>
        <v>0</v>
      </c>
      <c r="I388" s="105">
        <f t="shared" si="48"/>
        <v>0</v>
      </c>
      <c r="J388" s="105">
        <f t="shared" si="49"/>
        <v>0</v>
      </c>
      <c r="K388" s="105">
        <f t="shared" si="50"/>
        <v>0</v>
      </c>
      <c r="L388" s="105">
        <f t="shared" si="51"/>
        <v>0</v>
      </c>
      <c r="M388">
        <f t="shared" si="52"/>
        <v>5.3333333333333332E-3</v>
      </c>
      <c r="N388">
        <f t="shared" si="53"/>
        <v>4.455345805288724E-4</v>
      </c>
    </row>
    <row r="389" spans="1:14" x14ac:dyDescent="0.3">
      <c r="A389">
        <f t="shared" si="46"/>
        <v>4</v>
      </c>
      <c r="E389" s="105">
        <f t="shared" si="47"/>
        <v>0</v>
      </c>
      <c r="I389" s="105">
        <f t="shared" si="48"/>
        <v>0</v>
      </c>
      <c r="J389" s="105">
        <f t="shared" si="49"/>
        <v>0</v>
      </c>
      <c r="K389" s="105">
        <f t="shared" si="50"/>
        <v>0</v>
      </c>
      <c r="L389" s="105">
        <f t="shared" si="51"/>
        <v>0</v>
      </c>
      <c r="M389">
        <f t="shared" si="52"/>
        <v>5.3333333333333332E-3</v>
      </c>
      <c r="N389">
        <f t="shared" si="53"/>
        <v>4.455345805288724E-4</v>
      </c>
    </row>
    <row r="390" spans="1:14" x14ac:dyDescent="0.3">
      <c r="A390">
        <f t="shared" si="46"/>
        <v>4</v>
      </c>
      <c r="E390" s="105">
        <f t="shared" si="47"/>
        <v>0</v>
      </c>
      <c r="I390" s="105">
        <f t="shared" si="48"/>
        <v>0</v>
      </c>
      <c r="J390" s="105">
        <f t="shared" si="49"/>
        <v>0</v>
      </c>
      <c r="K390" s="105">
        <f t="shared" si="50"/>
        <v>0</v>
      </c>
      <c r="L390" s="105">
        <f t="shared" si="51"/>
        <v>0</v>
      </c>
      <c r="M390">
        <f t="shared" si="52"/>
        <v>5.3333333333333332E-3</v>
      </c>
      <c r="N390">
        <f t="shared" si="53"/>
        <v>4.455345805288724E-4</v>
      </c>
    </row>
    <row r="391" spans="1:14" x14ac:dyDescent="0.3">
      <c r="A391">
        <f t="shared" si="46"/>
        <v>4</v>
      </c>
      <c r="E391" s="105">
        <f t="shared" si="47"/>
        <v>0</v>
      </c>
      <c r="I391" s="105">
        <f t="shared" si="48"/>
        <v>0</v>
      </c>
      <c r="J391" s="105">
        <f t="shared" si="49"/>
        <v>0</v>
      </c>
      <c r="K391" s="105">
        <f t="shared" si="50"/>
        <v>0</v>
      </c>
      <c r="L391" s="105">
        <f t="shared" si="51"/>
        <v>0</v>
      </c>
      <c r="M391">
        <f t="shared" si="52"/>
        <v>5.3333333333333332E-3</v>
      </c>
      <c r="N391">
        <f t="shared" si="53"/>
        <v>4.455345805288724E-4</v>
      </c>
    </row>
    <row r="392" spans="1:14" x14ac:dyDescent="0.3">
      <c r="A392">
        <f t="shared" si="46"/>
        <v>4</v>
      </c>
      <c r="E392" s="105">
        <f t="shared" si="47"/>
        <v>0</v>
      </c>
      <c r="I392" s="105">
        <f t="shared" si="48"/>
        <v>0</v>
      </c>
      <c r="J392" s="105">
        <f t="shared" si="49"/>
        <v>0</v>
      </c>
      <c r="K392" s="105">
        <f t="shared" si="50"/>
        <v>0</v>
      </c>
      <c r="L392" s="105">
        <f t="shared" si="51"/>
        <v>0</v>
      </c>
      <c r="M392">
        <f t="shared" si="52"/>
        <v>5.3333333333333332E-3</v>
      </c>
      <c r="N392">
        <f t="shared" si="53"/>
        <v>4.455345805288724E-4</v>
      </c>
    </row>
    <row r="393" spans="1:14" x14ac:dyDescent="0.3">
      <c r="A393">
        <f t="shared" si="46"/>
        <v>4</v>
      </c>
      <c r="E393" s="105">
        <f t="shared" si="47"/>
        <v>0</v>
      </c>
      <c r="I393" s="105">
        <f t="shared" si="48"/>
        <v>0</v>
      </c>
      <c r="J393" s="105">
        <f t="shared" si="49"/>
        <v>0</v>
      </c>
      <c r="K393" s="105">
        <f t="shared" si="50"/>
        <v>0</v>
      </c>
      <c r="L393" s="105">
        <f t="shared" si="51"/>
        <v>0</v>
      </c>
      <c r="M393">
        <f t="shared" si="52"/>
        <v>5.3333333333333332E-3</v>
      </c>
      <c r="N393">
        <f t="shared" si="53"/>
        <v>4.455345805288724E-4</v>
      </c>
    </row>
    <row r="394" spans="1:14" x14ac:dyDescent="0.3">
      <c r="A394">
        <f t="shared" si="46"/>
        <v>4</v>
      </c>
      <c r="E394" s="105">
        <f t="shared" si="47"/>
        <v>0</v>
      </c>
      <c r="I394" s="105">
        <f t="shared" si="48"/>
        <v>0</v>
      </c>
      <c r="J394" s="105">
        <f t="shared" si="49"/>
        <v>0</v>
      </c>
      <c r="K394" s="105">
        <f t="shared" si="50"/>
        <v>0</v>
      </c>
      <c r="L394" s="105">
        <f t="shared" si="51"/>
        <v>0</v>
      </c>
      <c r="M394">
        <f t="shared" si="52"/>
        <v>5.3333333333333332E-3</v>
      </c>
      <c r="N394">
        <f t="shared" si="53"/>
        <v>4.455345805288724E-4</v>
      </c>
    </row>
    <row r="395" spans="1:14" x14ac:dyDescent="0.3">
      <c r="A395">
        <f t="shared" si="46"/>
        <v>4</v>
      </c>
      <c r="E395" s="105">
        <f t="shared" si="47"/>
        <v>0</v>
      </c>
      <c r="I395" s="105">
        <f t="shared" si="48"/>
        <v>0</v>
      </c>
      <c r="J395" s="105">
        <f t="shared" si="49"/>
        <v>0</v>
      </c>
      <c r="K395" s="105">
        <f t="shared" si="50"/>
        <v>0</v>
      </c>
      <c r="L395" s="105">
        <f t="shared" si="51"/>
        <v>0</v>
      </c>
      <c r="M395">
        <f t="shared" si="52"/>
        <v>5.3333333333333332E-3</v>
      </c>
      <c r="N395">
        <f t="shared" si="53"/>
        <v>4.455345805288724E-4</v>
      </c>
    </row>
    <row r="396" spans="1:14" x14ac:dyDescent="0.3">
      <c r="A396">
        <f t="shared" si="46"/>
        <v>4</v>
      </c>
      <c r="E396" s="105">
        <f t="shared" si="47"/>
        <v>0</v>
      </c>
      <c r="I396" s="105">
        <f t="shared" si="48"/>
        <v>0</v>
      </c>
      <c r="J396" s="105">
        <f t="shared" si="49"/>
        <v>0</v>
      </c>
      <c r="K396" s="105">
        <f t="shared" si="50"/>
        <v>0</v>
      </c>
      <c r="L396" s="105">
        <f t="shared" si="51"/>
        <v>0</v>
      </c>
      <c r="M396">
        <f t="shared" si="52"/>
        <v>5.3333333333333332E-3</v>
      </c>
      <c r="N396">
        <f t="shared" si="53"/>
        <v>4.455345805288724E-4</v>
      </c>
    </row>
    <row r="397" spans="1:14" x14ac:dyDescent="0.3">
      <c r="A397">
        <f t="shared" si="46"/>
        <v>4</v>
      </c>
      <c r="E397" s="105">
        <f t="shared" si="47"/>
        <v>0</v>
      </c>
      <c r="I397" s="105">
        <f t="shared" si="48"/>
        <v>0</v>
      </c>
      <c r="J397" s="105">
        <f t="shared" si="49"/>
        <v>0</v>
      </c>
      <c r="K397" s="105">
        <f t="shared" si="50"/>
        <v>0</v>
      </c>
      <c r="L397" s="105">
        <f t="shared" si="51"/>
        <v>0</v>
      </c>
      <c r="M397">
        <f t="shared" si="52"/>
        <v>5.3333333333333332E-3</v>
      </c>
      <c r="N397">
        <f t="shared" si="53"/>
        <v>4.455345805288724E-4</v>
      </c>
    </row>
    <row r="398" spans="1:14" x14ac:dyDescent="0.3">
      <c r="A398">
        <f t="shared" si="46"/>
        <v>4</v>
      </c>
      <c r="E398" s="105">
        <f t="shared" si="47"/>
        <v>0</v>
      </c>
      <c r="I398" s="105">
        <f t="shared" si="48"/>
        <v>0</v>
      </c>
      <c r="J398" s="105">
        <f t="shared" si="49"/>
        <v>0</v>
      </c>
      <c r="K398" s="105">
        <f t="shared" si="50"/>
        <v>0</v>
      </c>
      <c r="L398" s="105">
        <f t="shared" si="51"/>
        <v>0</v>
      </c>
      <c r="M398">
        <f t="shared" si="52"/>
        <v>5.3333333333333332E-3</v>
      </c>
      <c r="N398">
        <f t="shared" si="53"/>
        <v>4.455345805288724E-4</v>
      </c>
    </row>
    <row r="399" spans="1:14" x14ac:dyDescent="0.3">
      <c r="A399">
        <f t="shared" si="46"/>
        <v>4</v>
      </c>
      <c r="E399" s="105">
        <f t="shared" si="47"/>
        <v>0</v>
      </c>
      <c r="I399" s="105">
        <f t="shared" si="48"/>
        <v>0</v>
      </c>
      <c r="J399" s="105">
        <f t="shared" si="49"/>
        <v>0</v>
      </c>
      <c r="K399" s="105">
        <f t="shared" si="50"/>
        <v>0</v>
      </c>
      <c r="L399" s="105">
        <f t="shared" si="51"/>
        <v>0</v>
      </c>
      <c r="M399">
        <f t="shared" si="52"/>
        <v>5.3333333333333332E-3</v>
      </c>
      <c r="N399">
        <f t="shared" si="53"/>
        <v>4.455345805288724E-4</v>
      </c>
    </row>
    <row r="400" spans="1:14" x14ac:dyDescent="0.3">
      <c r="A400">
        <f t="shared" si="46"/>
        <v>4</v>
      </c>
      <c r="E400" s="105">
        <f t="shared" si="47"/>
        <v>0</v>
      </c>
      <c r="I400" s="105">
        <f t="shared" si="48"/>
        <v>0</v>
      </c>
      <c r="J400" s="105">
        <f t="shared" si="49"/>
        <v>0</v>
      </c>
      <c r="K400" s="105">
        <f t="shared" si="50"/>
        <v>0</v>
      </c>
      <c r="L400" s="105">
        <f t="shared" si="51"/>
        <v>0</v>
      </c>
      <c r="M400">
        <f t="shared" si="52"/>
        <v>5.3333333333333332E-3</v>
      </c>
      <c r="N400">
        <f t="shared" si="53"/>
        <v>4.455345805288724E-4</v>
      </c>
    </row>
    <row r="401" spans="1:15" x14ac:dyDescent="0.3">
      <c r="A401">
        <f t="shared" si="46"/>
        <v>4</v>
      </c>
      <c r="E401" s="105">
        <f t="shared" si="47"/>
        <v>0</v>
      </c>
      <c r="I401" s="105">
        <f t="shared" si="48"/>
        <v>0</v>
      </c>
      <c r="J401" s="105">
        <f t="shared" si="49"/>
        <v>0</v>
      </c>
      <c r="K401" s="105">
        <f t="shared" si="50"/>
        <v>0</v>
      </c>
      <c r="L401" s="105">
        <f t="shared" si="51"/>
        <v>0</v>
      </c>
      <c r="M401">
        <f t="shared" si="52"/>
        <v>5.3333333333333332E-3</v>
      </c>
      <c r="N401">
        <f t="shared" si="53"/>
        <v>4.455345805288724E-4</v>
      </c>
      <c r="O401" s="105" t="e">
        <f t="shared" ref="O401" si="54">SUM(I302:I401)</f>
        <v>#REF!</v>
      </c>
    </row>
    <row r="402" spans="1:15" x14ac:dyDescent="0.3">
      <c r="A402">
        <f t="shared" si="46"/>
        <v>5</v>
      </c>
      <c r="E402" s="105" t="e">
        <f t="shared" si="47"/>
        <v>#REF!</v>
      </c>
      <c r="I402" s="105" t="e">
        <f t="shared" si="48"/>
        <v>#REF!</v>
      </c>
      <c r="J402" s="105" t="e">
        <f t="shared" si="49"/>
        <v>#REF!</v>
      </c>
      <c r="K402" s="105" t="e">
        <f t="shared" si="50"/>
        <v>#REF!</v>
      </c>
      <c r="L402" s="105" t="e">
        <f t="shared" si="51"/>
        <v>#REF!</v>
      </c>
      <c r="M402">
        <f t="shared" si="52"/>
        <v>6.6666666666666662E-3</v>
      </c>
      <c r="N402">
        <f t="shared" si="53"/>
        <v>5.5726035197523061E-4</v>
      </c>
    </row>
    <row r="403" spans="1:15" x14ac:dyDescent="0.3">
      <c r="A403">
        <f t="shared" si="46"/>
        <v>5</v>
      </c>
      <c r="E403" s="105" t="e">
        <f t="shared" si="47"/>
        <v>#REF!</v>
      </c>
      <c r="I403" s="105" t="e">
        <f t="shared" si="48"/>
        <v>#REF!</v>
      </c>
      <c r="J403" s="105" t="e">
        <f t="shared" si="49"/>
        <v>#REF!</v>
      </c>
      <c r="K403" s="105" t="e">
        <f t="shared" si="50"/>
        <v>#REF!</v>
      </c>
      <c r="L403" s="105" t="e">
        <f t="shared" si="51"/>
        <v>#REF!</v>
      </c>
      <c r="M403">
        <f t="shared" si="52"/>
        <v>6.6666666666666662E-3</v>
      </c>
      <c r="N403">
        <f t="shared" si="53"/>
        <v>5.5726035197523061E-4</v>
      </c>
    </row>
    <row r="404" spans="1:15" x14ac:dyDescent="0.3">
      <c r="A404">
        <f t="shared" si="46"/>
        <v>5</v>
      </c>
      <c r="E404" s="105" t="e">
        <f t="shared" si="47"/>
        <v>#REF!</v>
      </c>
      <c r="I404" s="105" t="e">
        <f t="shared" si="48"/>
        <v>#REF!</v>
      </c>
      <c r="J404" s="105" t="e">
        <f t="shared" si="49"/>
        <v>#REF!</v>
      </c>
      <c r="K404" s="105" t="e">
        <f t="shared" si="50"/>
        <v>#REF!</v>
      </c>
      <c r="L404" s="105" t="e">
        <f t="shared" si="51"/>
        <v>#REF!</v>
      </c>
      <c r="M404">
        <f t="shared" si="52"/>
        <v>6.6666666666666662E-3</v>
      </c>
      <c r="N404">
        <f t="shared" si="53"/>
        <v>5.5726035197523061E-4</v>
      </c>
    </row>
    <row r="405" spans="1:15" x14ac:dyDescent="0.3">
      <c r="A405">
        <f t="shared" si="46"/>
        <v>5</v>
      </c>
      <c r="E405" s="105">
        <f t="shared" si="47"/>
        <v>0</v>
      </c>
      <c r="I405" s="105">
        <f t="shared" si="48"/>
        <v>0</v>
      </c>
      <c r="J405" s="105">
        <f t="shared" si="49"/>
        <v>0</v>
      </c>
      <c r="K405" s="105">
        <f t="shared" si="50"/>
        <v>0</v>
      </c>
      <c r="L405" s="105">
        <f t="shared" si="51"/>
        <v>0</v>
      </c>
      <c r="M405">
        <f t="shared" si="52"/>
        <v>6.6666666666666662E-3</v>
      </c>
      <c r="N405">
        <f t="shared" si="53"/>
        <v>5.5726035197523061E-4</v>
      </c>
    </row>
    <row r="406" spans="1:15" x14ac:dyDescent="0.3">
      <c r="A406">
        <f t="shared" si="46"/>
        <v>5</v>
      </c>
      <c r="E406" s="105">
        <f t="shared" si="47"/>
        <v>0</v>
      </c>
      <c r="I406" s="105">
        <f t="shared" si="48"/>
        <v>0</v>
      </c>
      <c r="J406" s="105">
        <f t="shared" si="49"/>
        <v>0</v>
      </c>
      <c r="K406" s="105">
        <f t="shared" si="50"/>
        <v>0</v>
      </c>
      <c r="L406" s="105">
        <f t="shared" si="51"/>
        <v>0</v>
      </c>
      <c r="M406">
        <f t="shared" si="52"/>
        <v>6.6666666666666662E-3</v>
      </c>
      <c r="N406">
        <f t="shared" si="53"/>
        <v>5.5726035197523061E-4</v>
      </c>
    </row>
    <row r="407" spans="1:15" x14ac:dyDescent="0.3">
      <c r="A407">
        <f t="shared" si="46"/>
        <v>5</v>
      </c>
      <c r="E407" s="105">
        <f t="shared" si="47"/>
        <v>0</v>
      </c>
      <c r="I407" s="105">
        <f t="shared" si="48"/>
        <v>0</v>
      </c>
      <c r="J407" s="105">
        <f t="shared" si="49"/>
        <v>0</v>
      </c>
      <c r="K407" s="105">
        <f t="shared" si="50"/>
        <v>0</v>
      </c>
      <c r="L407" s="105">
        <f t="shared" si="51"/>
        <v>0</v>
      </c>
      <c r="M407">
        <f t="shared" si="52"/>
        <v>6.6666666666666662E-3</v>
      </c>
      <c r="N407">
        <f t="shared" si="53"/>
        <v>5.5726035197523061E-4</v>
      </c>
    </row>
    <row r="408" spans="1:15" x14ac:dyDescent="0.3">
      <c r="A408">
        <f t="shared" si="46"/>
        <v>5</v>
      </c>
      <c r="E408" s="105">
        <f t="shared" si="47"/>
        <v>0</v>
      </c>
      <c r="I408" s="105">
        <f t="shared" si="48"/>
        <v>0</v>
      </c>
      <c r="J408" s="105">
        <f t="shared" si="49"/>
        <v>0</v>
      </c>
      <c r="K408" s="105">
        <f t="shared" si="50"/>
        <v>0</v>
      </c>
      <c r="L408" s="105">
        <f t="shared" si="51"/>
        <v>0</v>
      </c>
      <c r="M408">
        <f t="shared" si="52"/>
        <v>6.6666666666666662E-3</v>
      </c>
      <c r="N408">
        <f t="shared" si="53"/>
        <v>5.5726035197523061E-4</v>
      </c>
    </row>
    <row r="409" spans="1:15" x14ac:dyDescent="0.3">
      <c r="A409">
        <f t="shared" si="46"/>
        <v>5</v>
      </c>
      <c r="E409" s="105">
        <f t="shared" si="47"/>
        <v>0</v>
      </c>
      <c r="I409" s="105">
        <f t="shared" si="48"/>
        <v>0</v>
      </c>
      <c r="J409" s="105">
        <f t="shared" si="49"/>
        <v>0</v>
      </c>
      <c r="K409" s="105">
        <f t="shared" si="50"/>
        <v>0</v>
      </c>
      <c r="L409" s="105">
        <f t="shared" si="51"/>
        <v>0</v>
      </c>
      <c r="M409">
        <f t="shared" si="52"/>
        <v>6.6666666666666662E-3</v>
      </c>
      <c r="N409">
        <f t="shared" si="53"/>
        <v>5.5726035197523061E-4</v>
      </c>
    </row>
    <row r="410" spans="1:15" x14ac:dyDescent="0.3">
      <c r="A410">
        <f t="shared" si="46"/>
        <v>5</v>
      </c>
      <c r="E410" s="105">
        <f t="shared" si="47"/>
        <v>0</v>
      </c>
      <c r="I410" s="105">
        <f t="shared" si="48"/>
        <v>0</v>
      </c>
      <c r="J410" s="105">
        <f t="shared" si="49"/>
        <v>0</v>
      </c>
      <c r="K410" s="105">
        <f t="shared" si="50"/>
        <v>0</v>
      </c>
      <c r="L410" s="105">
        <f t="shared" si="51"/>
        <v>0</v>
      </c>
      <c r="M410">
        <f t="shared" si="52"/>
        <v>6.6666666666666662E-3</v>
      </c>
      <c r="N410">
        <f t="shared" si="53"/>
        <v>5.5726035197523061E-4</v>
      </c>
    </row>
    <row r="411" spans="1:15" x14ac:dyDescent="0.3">
      <c r="A411">
        <f t="shared" si="46"/>
        <v>5</v>
      </c>
      <c r="E411" s="105">
        <f t="shared" si="47"/>
        <v>0</v>
      </c>
      <c r="I411" s="105">
        <f t="shared" si="48"/>
        <v>0</v>
      </c>
      <c r="J411" s="105">
        <f t="shared" si="49"/>
        <v>0</v>
      </c>
      <c r="K411" s="105">
        <f t="shared" si="50"/>
        <v>0</v>
      </c>
      <c r="L411" s="105">
        <f t="shared" si="51"/>
        <v>0</v>
      </c>
      <c r="M411">
        <f t="shared" si="52"/>
        <v>6.6666666666666662E-3</v>
      </c>
      <c r="N411">
        <f t="shared" si="53"/>
        <v>5.5726035197523061E-4</v>
      </c>
    </row>
    <row r="412" spans="1:15" x14ac:dyDescent="0.3">
      <c r="A412">
        <f t="shared" si="46"/>
        <v>5</v>
      </c>
      <c r="E412" s="105">
        <f t="shared" si="47"/>
        <v>0</v>
      </c>
      <c r="I412" s="105">
        <f t="shared" si="48"/>
        <v>0</v>
      </c>
      <c r="J412" s="105">
        <f t="shared" si="49"/>
        <v>0</v>
      </c>
      <c r="K412" s="105">
        <f t="shared" si="50"/>
        <v>0</v>
      </c>
      <c r="L412" s="105">
        <f t="shared" si="51"/>
        <v>0</v>
      </c>
      <c r="M412">
        <f t="shared" si="52"/>
        <v>6.6666666666666662E-3</v>
      </c>
      <c r="N412">
        <f t="shared" si="53"/>
        <v>5.5726035197523061E-4</v>
      </c>
    </row>
    <row r="413" spans="1:15" x14ac:dyDescent="0.3">
      <c r="A413">
        <f t="shared" si="46"/>
        <v>5</v>
      </c>
      <c r="E413" s="105">
        <f t="shared" si="47"/>
        <v>0</v>
      </c>
      <c r="I413" s="105">
        <f t="shared" si="48"/>
        <v>0</v>
      </c>
      <c r="J413" s="105">
        <f t="shared" si="49"/>
        <v>0</v>
      </c>
      <c r="K413" s="105">
        <f t="shared" si="50"/>
        <v>0</v>
      </c>
      <c r="L413" s="105">
        <f t="shared" si="51"/>
        <v>0</v>
      </c>
      <c r="M413">
        <f t="shared" si="52"/>
        <v>6.6666666666666662E-3</v>
      </c>
      <c r="N413">
        <f t="shared" si="53"/>
        <v>5.5726035197523061E-4</v>
      </c>
    </row>
    <row r="414" spans="1:15" x14ac:dyDescent="0.3">
      <c r="A414">
        <f t="shared" si="46"/>
        <v>5</v>
      </c>
      <c r="E414" s="105">
        <f t="shared" si="47"/>
        <v>0</v>
      </c>
      <c r="I414" s="105">
        <f t="shared" si="48"/>
        <v>0</v>
      </c>
      <c r="J414" s="105">
        <f t="shared" si="49"/>
        <v>0</v>
      </c>
      <c r="K414" s="105">
        <f t="shared" si="50"/>
        <v>0</v>
      </c>
      <c r="L414" s="105">
        <f t="shared" si="51"/>
        <v>0</v>
      </c>
      <c r="M414">
        <f t="shared" si="52"/>
        <v>6.6666666666666662E-3</v>
      </c>
      <c r="N414">
        <f t="shared" si="53"/>
        <v>5.5726035197523061E-4</v>
      </c>
    </row>
    <row r="415" spans="1:15" x14ac:dyDescent="0.3">
      <c r="A415">
        <f t="shared" si="46"/>
        <v>5</v>
      </c>
      <c r="E415" s="105">
        <f t="shared" si="47"/>
        <v>0</v>
      </c>
      <c r="I415" s="105">
        <f t="shared" si="48"/>
        <v>0</v>
      </c>
      <c r="J415" s="105">
        <f t="shared" si="49"/>
        <v>0</v>
      </c>
      <c r="K415" s="105">
        <f t="shared" si="50"/>
        <v>0</v>
      </c>
      <c r="L415" s="105">
        <f t="shared" si="51"/>
        <v>0</v>
      </c>
      <c r="M415">
        <f t="shared" si="52"/>
        <v>6.6666666666666662E-3</v>
      </c>
      <c r="N415">
        <f t="shared" si="53"/>
        <v>5.5726035197523061E-4</v>
      </c>
    </row>
    <row r="416" spans="1:15" x14ac:dyDescent="0.3">
      <c r="A416">
        <f t="shared" si="46"/>
        <v>5</v>
      </c>
      <c r="E416" s="105">
        <f t="shared" si="47"/>
        <v>0</v>
      </c>
      <c r="I416" s="105">
        <f t="shared" si="48"/>
        <v>0</v>
      </c>
      <c r="J416" s="105">
        <f t="shared" si="49"/>
        <v>0</v>
      </c>
      <c r="K416" s="105">
        <f t="shared" si="50"/>
        <v>0</v>
      </c>
      <c r="L416" s="105">
        <f t="shared" si="51"/>
        <v>0</v>
      </c>
      <c r="M416">
        <f t="shared" si="52"/>
        <v>6.6666666666666662E-3</v>
      </c>
      <c r="N416">
        <f t="shared" si="53"/>
        <v>5.5726035197523061E-4</v>
      </c>
    </row>
    <row r="417" spans="1:14" x14ac:dyDescent="0.3">
      <c r="A417">
        <f t="shared" si="46"/>
        <v>5</v>
      </c>
      <c r="E417" s="105">
        <f t="shared" si="47"/>
        <v>0</v>
      </c>
      <c r="I417" s="105">
        <f t="shared" si="48"/>
        <v>0</v>
      </c>
      <c r="J417" s="105">
        <f t="shared" si="49"/>
        <v>0</v>
      </c>
      <c r="K417" s="105">
        <f t="shared" si="50"/>
        <v>0</v>
      </c>
      <c r="L417" s="105">
        <f t="shared" si="51"/>
        <v>0</v>
      </c>
      <c r="M417">
        <f t="shared" si="52"/>
        <v>6.6666666666666662E-3</v>
      </c>
      <c r="N417">
        <f t="shared" si="53"/>
        <v>5.5726035197523061E-4</v>
      </c>
    </row>
    <row r="418" spans="1:14" x14ac:dyDescent="0.3">
      <c r="A418">
        <f t="shared" si="46"/>
        <v>5</v>
      </c>
      <c r="E418" s="105">
        <f t="shared" si="47"/>
        <v>0</v>
      </c>
      <c r="I418" s="105">
        <f t="shared" si="48"/>
        <v>0</v>
      </c>
      <c r="J418" s="105">
        <f t="shared" si="49"/>
        <v>0</v>
      </c>
      <c r="K418" s="105">
        <f t="shared" si="50"/>
        <v>0</v>
      </c>
      <c r="L418" s="105">
        <f t="shared" si="51"/>
        <v>0</v>
      </c>
      <c r="M418">
        <f t="shared" si="52"/>
        <v>6.6666666666666662E-3</v>
      </c>
      <c r="N418">
        <f t="shared" si="53"/>
        <v>5.5726035197523061E-4</v>
      </c>
    </row>
    <row r="419" spans="1:14" x14ac:dyDescent="0.3">
      <c r="A419">
        <f t="shared" si="46"/>
        <v>5</v>
      </c>
      <c r="E419" s="105">
        <f t="shared" si="47"/>
        <v>0</v>
      </c>
      <c r="I419" s="105">
        <f t="shared" si="48"/>
        <v>0</v>
      </c>
      <c r="J419" s="105">
        <f t="shared" si="49"/>
        <v>0</v>
      </c>
      <c r="K419" s="105">
        <f t="shared" si="50"/>
        <v>0</v>
      </c>
      <c r="L419" s="105">
        <f t="shared" si="51"/>
        <v>0</v>
      </c>
      <c r="M419">
        <f t="shared" si="52"/>
        <v>6.6666666666666662E-3</v>
      </c>
      <c r="N419">
        <f t="shared" si="53"/>
        <v>5.5726035197523061E-4</v>
      </c>
    </row>
    <row r="420" spans="1:14" x14ac:dyDescent="0.3">
      <c r="A420">
        <f t="shared" si="46"/>
        <v>5</v>
      </c>
      <c r="E420" s="105">
        <f t="shared" si="47"/>
        <v>0</v>
      </c>
      <c r="I420" s="105">
        <f t="shared" si="48"/>
        <v>0</v>
      </c>
      <c r="J420" s="105">
        <f t="shared" si="49"/>
        <v>0</v>
      </c>
      <c r="K420" s="105">
        <f t="shared" si="50"/>
        <v>0</v>
      </c>
      <c r="L420" s="105">
        <f t="shared" si="51"/>
        <v>0</v>
      </c>
      <c r="M420">
        <f t="shared" si="52"/>
        <v>6.6666666666666662E-3</v>
      </c>
      <c r="N420">
        <f t="shared" si="53"/>
        <v>5.5726035197523061E-4</v>
      </c>
    </row>
    <row r="421" spans="1:14" x14ac:dyDescent="0.3">
      <c r="A421">
        <f t="shared" si="46"/>
        <v>5</v>
      </c>
      <c r="E421" s="105">
        <f t="shared" si="47"/>
        <v>0</v>
      </c>
      <c r="I421" s="105">
        <f t="shared" si="48"/>
        <v>0</v>
      </c>
      <c r="J421" s="105">
        <f t="shared" si="49"/>
        <v>0</v>
      </c>
      <c r="K421" s="105">
        <f t="shared" si="50"/>
        <v>0</v>
      </c>
      <c r="L421" s="105">
        <f t="shared" si="51"/>
        <v>0</v>
      </c>
      <c r="M421">
        <f t="shared" si="52"/>
        <v>6.6666666666666662E-3</v>
      </c>
      <c r="N421">
        <f t="shared" si="53"/>
        <v>5.5726035197523061E-4</v>
      </c>
    </row>
    <row r="422" spans="1:14" x14ac:dyDescent="0.3">
      <c r="A422">
        <f t="shared" si="46"/>
        <v>5</v>
      </c>
      <c r="E422" s="105">
        <f t="shared" si="47"/>
        <v>0</v>
      </c>
      <c r="I422" s="105">
        <f t="shared" si="48"/>
        <v>0</v>
      </c>
      <c r="J422" s="105">
        <f t="shared" si="49"/>
        <v>0</v>
      </c>
      <c r="K422" s="105">
        <f t="shared" si="50"/>
        <v>0</v>
      </c>
      <c r="L422" s="105">
        <f t="shared" si="51"/>
        <v>0</v>
      </c>
      <c r="M422">
        <f t="shared" si="52"/>
        <v>6.6666666666666662E-3</v>
      </c>
      <c r="N422">
        <f t="shared" si="53"/>
        <v>5.5726035197523061E-4</v>
      </c>
    </row>
    <row r="423" spans="1:14" x14ac:dyDescent="0.3">
      <c r="A423">
        <f t="shared" ref="A423:A486" si="55">IF(COUNTIF(A323:A422,A422)=100, A422+1,A422)</f>
        <v>5</v>
      </c>
      <c r="E423" s="105">
        <f t="shared" ref="E423:E486" si="56">MAX(0, E323-K323-L323)</f>
        <v>0</v>
      </c>
      <c r="I423" s="105">
        <f t="shared" ref="I423:I486" si="57">IF(E423&lt;I323,J423 + E423, I323)</f>
        <v>0</v>
      </c>
      <c r="J423" s="105">
        <f t="shared" si="49"/>
        <v>0</v>
      </c>
      <c r="K423" s="105">
        <f t="shared" si="50"/>
        <v>0</v>
      </c>
      <c r="L423" s="105">
        <f t="shared" si="51"/>
        <v>0</v>
      </c>
      <c r="M423">
        <f t="shared" si="52"/>
        <v>6.6666666666666662E-3</v>
      </c>
      <c r="N423">
        <f t="shared" si="53"/>
        <v>5.5726035197523061E-4</v>
      </c>
    </row>
    <row r="424" spans="1:14" x14ac:dyDescent="0.3">
      <c r="A424">
        <f t="shared" si="55"/>
        <v>5</v>
      </c>
      <c r="E424" s="105">
        <f t="shared" si="56"/>
        <v>0</v>
      </c>
      <c r="I424" s="105">
        <f t="shared" si="57"/>
        <v>0</v>
      </c>
      <c r="J424" s="105">
        <f t="shared" si="49"/>
        <v>0</v>
      </c>
      <c r="K424" s="105">
        <f t="shared" si="50"/>
        <v>0</v>
      </c>
      <c r="L424" s="105">
        <f t="shared" si="51"/>
        <v>0</v>
      </c>
      <c r="M424">
        <f t="shared" si="52"/>
        <v>6.6666666666666662E-3</v>
      </c>
      <c r="N424">
        <f t="shared" si="53"/>
        <v>5.5726035197523061E-4</v>
      </c>
    </row>
    <row r="425" spans="1:14" x14ac:dyDescent="0.3">
      <c r="A425">
        <f t="shared" si="55"/>
        <v>5</v>
      </c>
      <c r="E425" s="105">
        <f t="shared" si="56"/>
        <v>0</v>
      </c>
      <c r="I425" s="105">
        <f t="shared" si="57"/>
        <v>0</v>
      </c>
      <c r="J425" s="105">
        <f t="shared" si="49"/>
        <v>0</v>
      </c>
      <c r="K425" s="105">
        <f t="shared" si="50"/>
        <v>0</v>
      </c>
      <c r="L425" s="105">
        <f t="shared" si="51"/>
        <v>0</v>
      </c>
      <c r="M425">
        <f t="shared" si="52"/>
        <v>6.6666666666666662E-3</v>
      </c>
      <c r="N425">
        <f t="shared" si="53"/>
        <v>5.5726035197523061E-4</v>
      </c>
    </row>
    <row r="426" spans="1:14" x14ac:dyDescent="0.3">
      <c r="A426">
        <f t="shared" si="55"/>
        <v>5</v>
      </c>
      <c r="E426" s="105">
        <f t="shared" si="56"/>
        <v>0</v>
      </c>
      <c r="I426" s="105">
        <f t="shared" si="57"/>
        <v>0</v>
      </c>
      <c r="J426" s="105">
        <f t="shared" si="49"/>
        <v>0</v>
      </c>
      <c r="K426" s="105">
        <f t="shared" si="50"/>
        <v>0</v>
      </c>
      <c r="L426" s="105">
        <f t="shared" si="51"/>
        <v>0</v>
      </c>
      <c r="M426">
        <f t="shared" si="52"/>
        <v>6.6666666666666662E-3</v>
      </c>
      <c r="N426">
        <f t="shared" si="53"/>
        <v>5.5726035197523061E-4</v>
      </c>
    </row>
    <row r="427" spans="1:14" x14ac:dyDescent="0.3">
      <c r="A427">
        <f t="shared" si="55"/>
        <v>5</v>
      </c>
      <c r="E427" s="105">
        <f t="shared" si="56"/>
        <v>0</v>
      </c>
      <c r="I427" s="105">
        <f t="shared" si="57"/>
        <v>0</v>
      </c>
      <c r="J427" s="105">
        <f t="shared" si="49"/>
        <v>0</v>
      </c>
      <c r="K427" s="105">
        <f t="shared" si="50"/>
        <v>0</v>
      </c>
      <c r="L427" s="105">
        <f t="shared" si="51"/>
        <v>0</v>
      </c>
      <c r="M427">
        <f t="shared" si="52"/>
        <v>6.6666666666666662E-3</v>
      </c>
      <c r="N427">
        <f t="shared" si="53"/>
        <v>5.5726035197523061E-4</v>
      </c>
    </row>
    <row r="428" spans="1:14" x14ac:dyDescent="0.3">
      <c r="A428">
        <f t="shared" si="55"/>
        <v>5</v>
      </c>
      <c r="E428" s="105">
        <f t="shared" si="56"/>
        <v>0</v>
      </c>
      <c r="I428" s="105">
        <f t="shared" si="57"/>
        <v>0</v>
      </c>
      <c r="J428" s="105">
        <f t="shared" si="49"/>
        <v>0</v>
      </c>
      <c r="K428" s="105">
        <f t="shared" si="50"/>
        <v>0</v>
      </c>
      <c r="L428" s="105">
        <f t="shared" si="51"/>
        <v>0</v>
      </c>
      <c r="M428">
        <f t="shared" si="52"/>
        <v>6.6666666666666662E-3</v>
      </c>
      <c r="N428">
        <f t="shared" si="53"/>
        <v>5.5726035197523061E-4</v>
      </c>
    </row>
    <row r="429" spans="1:14" x14ac:dyDescent="0.3">
      <c r="A429">
        <f t="shared" si="55"/>
        <v>5</v>
      </c>
      <c r="E429" s="105">
        <f t="shared" si="56"/>
        <v>0</v>
      </c>
      <c r="I429" s="105">
        <f t="shared" si="57"/>
        <v>0</v>
      </c>
      <c r="J429" s="105">
        <f t="shared" si="49"/>
        <v>0</v>
      </c>
      <c r="K429" s="105">
        <f t="shared" si="50"/>
        <v>0</v>
      </c>
      <c r="L429" s="105">
        <f t="shared" si="51"/>
        <v>0</v>
      </c>
      <c r="M429">
        <f t="shared" si="52"/>
        <v>6.6666666666666662E-3</v>
      </c>
      <c r="N429">
        <f t="shared" si="53"/>
        <v>5.5726035197523061E-4</v>
      </c>
    </row>
    <row r="430" spans="1:14" x14ac:dyDescent="0.3">
      <c r="A430">
        <f t="shared" si="55"/>
        <v>5</v>
      </c>
      <c r="E430" s="105">
        <f t="shared" si="56"/>
        <v>0</v>
      </c>
      <c r="I430" s="105">
        <f t="shared" si="57"/>
        <v>0</v>
      </c>
      <c r="J430" s="105">
        <f t="shared" si="49"/>
        <v>0</v>
      </c>
      <c r="K430" s="105">
        <f t="shared" si="50"/>
        <v>0</v>
      </c>
      <c r="L430" s="105">
        <f t="shared" si="51"/>
        <v>0</v>
      </c>
      <c r="M430">
        <f t="shared" si="52"/>
        <v>6.6666666666666662E-3</v>
      </c>
      <c r="N430">
        <f t="shared" si="53"/>
        <v>5.5726035197523061E-4</v>
      </c>
    </row>
    <row r="431" spans="1:14" x14ac:dyDescent="0.3">
      <c r="A431">
        <f t="shared" si="55"/>
        <v>5</v>
      </c>
      <c r="E431" s="105">
        <f t="shared" si="56"/>
        <v>0</v>
      </c>
      <c r="I431" s="105">
        <f t="shared" si="57"/>
        <v>0</v>
      </c>
      <c r="J431" s="105">
        <f t="shared" si="49"/>
        <v>0</v>
      </c>
      <c r="K431" s="105">
        <f t="shared" si="50"/>
        <v>0</v>
      </c>
      <c r="L431" s="105">
        <f t="shared" si="51"/>
        <v>0</v>
      </c>
      <c r="M431">
        <f t="shared" si="52"/>
        <v>6.6666666666666662E-3</v>
      </c>
      <c r="N431">
        <f t="shared" si="53"/>
        <v>5.5726035197523061E-4</v>
      </c>
    </row>
    <row r="432" spans="1:14" x14ac:dyDescent="0.3">
      <c r="A432">
        <f t="shared" si="55"/>
        <v>5</v>
      </c>
      <c r="E432" s="105">
        <f t="shared" si="56"/>
        <v>0</v>
      </c>
      <c r="I432" s="105">
        <f t="shared" si="57"/>
        <v>0</v>
      </c>
      <c r="J432" s="105">
        <f t="shared" si="49"/>
        <v>0</v>
      </c>
      <c r="K432" s="105">
        <f t="shared" si="50"/>
        <v>0</v>
      </c>
      <c r="L432" s="105">
        <f t="shared" si="51"/>
        <v>0</v>
      </c>
      <c r="M432">
        <f t="shared" si="52"/>
        <v>6.6666666666666662E-3</v>
      </c>
      <c r="N432">
        <f t="shared" si="53"/>
        <v>5.5726035197523061E-4</v>
      </c>
    </row>
    <row r="433" spans="1:14" x14ac:dyDescent="0.3">
      <c r="A433">
        <f t="shared" si="55"/>
        <v>5</v>
      </c>
      <c r="E433" s="105">
        <f t="shared" si="56"/>
        <v>0</v>
      </c>
      <c r="I433" s="105">
        <f t="shared" si="57"/>
        <v>0</v>
      </c>
      <c r="J433" s="105">
        <f t="shared" si="49"/>
        <v>0</v>
      </c>
      <c r="K433" s="105">
        <f t="shared" si="50"/>
        <v>0</v>
      </c>
      <c r="L433" s="105">
        <f t="shared" si="51"/>
        <v>0</v>
      </c>
      <c r="M433">
        <f t="shared" si="52"/>
        <v>6.6666666666666662E-3</v>
      </c>
      <c r="N433">
        <f t="shared" si="53"/>
        <v>5.5726035197523061E-4</v>
      </c>
    </row>
    <row r="434" spans="1:14" x14ac:dyDescent="0.3">
      <c r="A434">
        <f t="shared" si="55"/>
        <v>5</v>
      </c>
      <c r="E434" s="105">
        <f t="shared" si="56"/>
        <v>0</v>
      </c>
      <c r="I434" s="105">
        <f t="shared" si="57"/>
        <v>0</v>
      </c>
      <c r="J434" s="105">
        <f t="shared" si="49"/>
        <v>0</v>
      </c>
      <c r="K434" s="105">
        <f t="shared" si="50"/>
        <v>0</v>
      </c>
      <c r="L434" s="105">
        <f t="shared" si="51"/>
        <v>0</v>
      </c>
      <c r="M434">
        <f t="shared" si="52"/>
        <v>6.6666666666666662E-3</v>
      </c>
      <c r="N434">
        <f t="shared" si="53"/>
        <v>5.5726035197523061E-4</v>
      </c>
    </row>
    <row r="435" spans="1:14" x14ac:dyDescent="0.3">
      <c r="A435">
        <f t="shared" si="55"/>
        <v>5</v>
      </c>
      <c r="E435" s="105">
        <f t="shared" si="56"/>
        <v>0</v>
      </c>
      <c r="I435" s="105">
        <f t="shared" si="57"/>
        <v>0</v>
      </c>
      <c r="J435" s="105">
        <f t="shared" si="49"/>
        <v>0</v>
      </c>
      <c r="K435" s="105">
        <f t="shared" si="50"/>
        <v>0</v>
      </c>
      <c r="L435" s="105">
        <f t="shared" si="51"/>
        <v>0</v>
      </c>
      <c r="M435">
        <f t="shared" si="52"/>
        <v>6.6666666666666662E-3</v>
      </c>
      <c r="N435">
        <f t="shared" si="53"/>
        <v>5.5726035197523061E-4</v>
      </c>
    </row>
    <row r="436" spans="1:14" x14ac:dyDescent="0.3">
      <c r="A436">
        <f t="shared" si="55"/>
        <v>5</v>
      </c>
      <c r="E436" s="105">
        <f t="shared" si="56"/>
        <v>0</v>
      </c>
      <c r="I436" s="105">
        <f t="shared" si="57"/>
        <v>0</v>
      </c>
      <c r="J436" s="105">
        <f t="shared" si="49"/>
        <v>0</v>
      </c>
      <c r="K436" s="105">
        <f t="shared" si="50"/>
        <v>0</v>
      </c>
      <c r="L436" s="105">
        <f t="shared" si="51"/>
        <v>0</v>
      </c>
      <c r="M436">
        <f t="shared" si="52"/>
        <v>6.6666666666666662E-3</v>
      </c>
      <c r="N436">
        <f t="shared" si="53"/>
        <v>5.5726035197523061E-4</v>
      </c>
    </row>
    <row r="437" spans="1:14" x14ac:dyDescent="0.3">
      <c r="A437">
        <f t="shared" si="55"/>
        <v>5</v>
      </c>
      <c r="E437" s="105">
        <f t="shared" si="56"/>
        <v>0</v>
      </c>
      <c r="I437" s="105">
        <f t="shared" si="57"/>
        <v>0</v>
      </c>
      <c r="J437" s="105">
        <f t="shared" si="49"/>
        <v>0</v>
      </c>
      <c r="K437" s="105">
        <f t="shared" si="50"/>
        <v>0</v>
      </c>
      <c r="L437" s="105">
        <f t="shared" si="51"/>
        <v>0</v>
      </c>
      <c r="M437">
        <f t="shared" si="52"/>
        <v>6.6666666666666662E-3</v>
      </c>
      <c r="N437">
        <f t="shared" si="53"/>
        <v>5.5726035197523061E-4</v>
      </c>
    </row>
    <row r="438" spans="1:14" x14ac:dyDescent="0.3">
      <c r="A438">
        <f t="shared" si="55"/>
        <v>5</v>
      </c>
      <c r="E438" s="105">
        <f t="shared" si="56"/>
        <v>0</v>
      </c>
      <c r="I438" s="105">
        <f t="shared" si="57"/>
        <v>0</v>
      </c>
      <c r="J438" s="105">
        <f t="shared" si="49"/>
        <v>0</v>
      </c>
      <c r="K438" s="105">
        <f t="shared" si="50"/>
        <v>0</v>
      </c>
      <c r="L438" s="105">
        <f t="shared" si="51"/>
        <v>0</v>
      </c>
      <c r="M438">
        <f t="shared" si="52"/>
        <v>6.6666666666666662E-3</v>
      </c>
      <c r="N438">
        <f t="shared" si="53"/>
        <v>5.5726035197523061E-4</v>
      </c>
    </row>
    <row r="439" spans="1:14" x14ac:dyDescent="0.3">
      <c r="A439">
        <f t="shared" si="55"/>
        <v>5</v>
      </c>
      <c r="E439" s="105">
        <f t="shared" si="56"/>
        <v>0</v>
      </c>
      <c r="I439" s="105">
        <f t="shared" si="57"/>
        <v>0</v>
      </c>
      <c r="J439" s="105">
        <f t="shared" si="49"/>
        <v>0</v>
      </c>
      <c r="K439" s="105">
        <f t="shared" si="50"/>
        <v>0</v>
      </c>
      <c r="L439" s="105">
        <f t="shared" si="51"/>
        <v>0</v>
      </c>
      <c r="M439">
        <f t="shared" si="52"/>
        <v>6.6666666666666662E-3</v>
      </c>
      <c r="N439">
        <f t="shared" si="53"/>
        <v>5.5726035197523061E-4</v>
      </c>
    </row>
    <row r="440" spans="1:14" x14ac:dyDescent="0.3">
      <c r="A440">
        <f t="shared" si="55"/>
        <v>5</v>
      </c>
      <c r="E440" s="105">
        <f t="shared" si="56"/>
        <v>0</v>
      </c>
      <c r="I440" s="105">
        <f t="shared" si="57"/>
        <v>0</v>
      </c>
      <c r="J440" s="105">
        <f t="shared" si="49"/>
        <v>0</v>
      </c>
      <c r="K440" s="105">
        <f t="shared" si="50"/>
        <v>0</v>
      </c>
      <c r="L440" s="105">
        <f t="shared" si="51"/>
        <v>0</v>
      </c>
      <c r="M440">
        <f t="shared" si="52"/>
        <v>6.6666666666666662E-3</v>
      </c>
      <c r="N440">
        <f t="shared" si="53"/>
        <v>5.5726035197523061E-4</v>
      </c>
    </row>
    <row r="441" spans="1:14" x14ac:dyDescent="0.3">
      <c r="A441">
        <f t="shared" si="55"/>
        <v>5</v>
      </c>
      <c r="E441" s="105">
        <f t="shared" si="56"/>
        <v>0</v>
      </c>
      <c r="I441" s="105">
        <f t="shared" si="57"/>
        <v>0</v>
      </c>
      <c r="J441" s="105">
        <f t="shared" si="49"/>
        <v>0</v>
      </c>
      <c r="K441" s="105">
        <f t="shared" si="50"/>
        <v>0</v>
      </c>
      <c r="L441" s="105">
        <f t="shared" si="51"/>
        <v>0</v>
      </c>
      <c r="M441">
        <f t="shared" si="52"/>
        <v>6.6666666666666662E-3</v>
      </c>
      <c r="N441">
        <f t="shared" si="53"/>
        <v>5.5726035197523061E-4</v>
      </c>
    </row>
    <row r="442" spans="1:14" x14ac:dyDescent="0.3">
      <c r="A442">
        <f t="shared" si="55"/>
        <v>5</v>
      </c>
      <c r="E442" s="105">
        <f t="shared" si="56"/>
        <v>0</v>
      </c>
      <c r="I442" s="105">
        <f t="shared" si="57"/>
        <v>0</v>
      </c>
      <c r="J442" s="105">
        <f t="shared" si="49"/>
        <v>0</v>
      </c>
      <c r="K442" s="105">
        <f t="shared" si="50"/>
        <v>0</v>
      </c>
      <c r="L442" s="105">
        <f t="shared" si="51"/>
        <v>0</v>
      </c>
      <c r="M442">
        <f t="shared" si="52"/>
        <v>6.6666666666666662E-3</v>
      </c>
      <c r="N442">
        <f t="shared" si="53"/>
        <v>5.5726035197523061E-4</v>
      </c>
    </row>
    <row r="443" spans="1:14" x14ac:dyDescent="0.3">
      <c r="A443">
        <f t="shared" si="55"/>
        <v>5</v>
      </c>
      <c r="E443" s="105">
        <f t="shared" si="56"/>
        <v>0</v>
      </c>
      <c r="I443" s="105">
        <f t="shared" si="57"/>
        <v>0</v>
      </c>
      <c r="J443" s="105">
        <f t="shared" si="49"/>
        <v>0</v>
      </c>
      <c r="K443" s="105">
        <f t="shared" si="50"/>
        <v>0</v>
      </c>
      <c r="L443" s="105">
        <f t="shared" si="51"/>
        <v>0</v>
      </c>
      <c r="M443">
        <f t="shared" si="52"/>
        <v>6.6666666666666662E-3</v>
      </c>
      <c r="N443">
        <f t="shared" si="53"/>
        <v>5.5726035197523061E-4</v>
      </c>
    </row>
    <row r="444" spans="1:14" x14ac:dyDescent="0.3">
      <c r="A444">
        <f t="shared" si="55"/>
        <v>5</v>
      </c>
      <c r="E444" s="105">
        <f t="shared" si="56"/>
        <v>0</v>
      </c>
      <c r="I444" s="105">
        <f t="shared" si="57"/>
        <v>0</v>
      </c>
      <c r="J444" s="105">
        <f t="shared" si="49"/>
        <v>0</v>
      </c>
      <c r="K444" s="105">
        <f t="shared" si="50"/>
        <v>0</v>
      </c>
      <c r="L444" s="105">
        <f t="shared" si="51"/>
        <v>0</v>
      </c>
      <c r="M444">
        <f t="shared" si="52"/>
        <v>6.6666666666666662E-3</v>
      </c>
      <c r="N444">
        <f t="shared" si="53"/>
        <v>5.5726035197523061E-4</v>
      </c>
    </row>
    <row r="445" spans="1:14" x14ac:dyDescent="0.3">
      <c r="A445">
        <f t="shared" si="55"/>
        <v>5</v>
      </c>
      <c r="E445" s="105">
        <f t="shared" si="56"/>
        <v>0</v>
      </c>
      <c r="I445" s="105">
        <f t="shared" si="57"/>
        <v>0</v>
      </c>
      <c r="J445" s="105">
        <f t="shared" si="49"/>
        <v>0</v>
      </c>
      <c r="K445" s="105">
        <f t="shared" si="50"/>
        <v>0</v>
      </c>
      <c r="L445" s="105">
        <f t="shared" si="51"/>
        <v>0</v>
      </c>
      <c r="M445">
        <f t="shared" si="52"/>
        <v>6.6666666666666662E-3</v>
      </c>
      <c r="N445">
        <f t="shared" si="53"/>
        <v>5.5726035197523061E-4</v>
      </c>
    </row>
    <row r="446" spans="1:14" x14ac:dyDescent="0.3">
      <c r="A446">
        <f t="shared" si="55"/>
        <v>5</v>
      </c>
      <c r="E446" s="105">
        <f t="shared" si="56"/>
        <v>0</v>
      </c>
      <c r="I446" s="105">
        <f t="shared" si="57"/>
        <v>0</v>
      </c>
      <c r="J446" s="105">
        <f t="shared" si="49"/>
        <v>0</v>
      </c>
      <c r="K446" s="105">
        <f t="shared" si="50"/>
        <v>0</v>
      </c>
      <c r="L446" s="105">
        <f t="shared" si="51"/>
        <v>0</v>
      </c>
      <c r="M446">
        <f t="shared" si="52"/>
        <v>6.6666666666666662E-3</v>
      </c>
      <c r="N446">
        <f t="shared" si="53"/>
        <v>5.5726035197523061E-4</v>
      </c>
    </row>
    <row r="447" spans="1:14" x14ac:dyDescent="0.3">
      <c r="A447">
        <f t="shared" si="55"/>
        <v>5</v>
      </c>
      <c r="E447" s="105">
        <f t="shared" si="56"/>
        <v>0</v>
      </c>
      <c r="I447" s="105">
        <f t="shared" si="57"/>
        <v>0</v>
      </c>
      <c r="J447" s="105">
        <f t="shared" si="49"/>
        <v>0</v>
      </c>
      <c r="K447" s="105">
        <f t="shared" si="50"/>
        <v>0</v>
      </c>
      <c r="L447" s="105">
        <f t="shared" si="51"/>
        <v>0</v>
      </c>
      <c r="M447">
        <f t="shared" si="52"/>
        <v>6.6666666666666662E-3</v>
      </c>
      <c r="N447">
        <f t="shared" si="53"/>
        <v>5.5726035197523061E-4</v>
      </c>
    </row>
    <row r="448" spans="1:14" x14ac:dyDescent="0.3">
      <c r="A448">
        <f t="shared" si="55"/>
        <v>5</v>
      </c>
      <c r="E448" s="105">
        <f t="shared" si="56"/>
        <v>0</v>
      </c>
      <c r="I448" s="105">
        <f t="shared" si="57"/>
        <v>0</v>
      </c>
      <c r="J448" s="105">
        <f t="shared" si="49"/>
        <v>0</v>
      </c>
      <c r="K448" s="105">
        <f t="shared" si="50"/>
        <v>0</v>
      </c>
      <c r="L448" s="105">
        <f t="shared" si="51"/>
        <v>0</v>
      </c>
      <c r="M448">
        <f t="shared" si="52"/>
        <v>6.6666666666666662E-3</v>
      </c>
      <c r="N448">
        <f t="shared" si="53"/>
        <v>5.5726035197523061E-4</v>
      </c>
    </row>
    <row r="449" spans="1:14" x14ac:dyDescent="0.3">
      <c r="A449">
        <f t="shared" si="55"/>
        <v>5</v>
      </c>
      <c r="E449" s="105">
        <f t="shared" si="56"/>
        <v>0</v>
      </c>
      <c r="I449" s="105">
        <f t="shared" si="57"/>
        <v>0</v>
      </c>
      <c r="J449" s="105">
        <f t="shared" si="49"/>
        <v>0</v>
      </c>
      <c r="K449" s="105">
        <f t="shared" si="50"/>
        <v>0</v>
      </c>
      <c r="L449" s="105">
        <f t="shared" si="51"/>
        <v>0</v>
      </c>
      <c r="M449">
        <f t="shared" si="52"/>
        <v>6.6666666666666662E-3</v>
      </c>
      <c r="N449">
        <f t="shared" si="53"/>
        <v>5.5726035197523061E-4</v>
      </c>
    </row>
    <row r="450" spans="1:14" x14ac:dyDescent="0.3">
      <c r="A450">
        <f t="shared" si="55"/>
        <v>5</v>
      </c>
      <c r="E450" s="105">
        <f t="shared" si="56"/>
        <v>0</v>
      </c>
      <c r="I450" s="105">
        <f t="shared" si="57"/>
        <v>0</v>
      </c>
      <c r="J450" s="105">
        <f t="shared" si="49"/>
        <v>0</v>
      </c>
      <c r="K450" s="105">
        <f t="shared" si="50"/>
        <v>0</v>
      </c>
      <c r="L450" s="105">
        <f t="shared" si="51"/>
        <v>0</v>
      </c>
      <c r="M450">
        <f t="shared" si="52"/>
        <v>6.6666666666666662E-3</v>
      </c>
      <c r="N450">
        <f t="shared" si="53"/>
        <v>5.5726035197523061E-4</v>
      </c>
    </row>
    <row r="451" spans="1:14" x14ac:dyDescent="0.3">
      <c r="A451">
        <f t="shared" si="55"/>
        <v>5</v>
      </c>
      <c r="E451" s="105">
        <f t="shared" si="56"/>
        <v>0</v>
      </c>
      <c r="I451" s="105">
        <f t="shared" si="57"/>
        <v>0</v>
      </c>
      <c r="J451" s="105">
        <f t="shared" ref="J451:J514" si="58">E451*($H$2/12)</f>
        <v>0</v>
      </c>
      <c r="K451" s="105">
        <f t="shared" ref="K451:K514" si="59">I451-J451</f>
        <v>0</v>
      </c>
      <c r="L451" s="105">
        <f t="shared" ref="L451:L514" si="60">N451*(E451-K451)</f>
        <v>0</v>
      </c>
      <c r="M451">
        <f t="shared" ref="M451:M514" si="61">((A451:A550)/30) * 0.04</f>
        <v>6.6666666666666662E-3</v>
      </c>
      <c r="N451">
        <f t="shared" ref="N451:N514" si="62">1-(POWER(1-M451,(1/12)))</f>
        <v>5.5726035197523061E-4</v>
      </c>
    </row>
    <row r="452" spans="1:14" x14ac:dyDescent="0.3">
      <c r="A452">
        <f t="shared" si="55"/>
        <v>5</v>
      </c>
      <c r="E452" s="105">
        <f t="shared" si="56"/>
        <v>0</v>
      </c>
      <c r="I452" s="105">
        <f t="shared" si="57"/>
        <v>0</v>
      </c>
      <c r="J452" s="105">
        <f t="shared" si="58"/>
        <v>0</v>
      </c>
      <c r="K452" s="105">
        <f t="shared" si="59"/>
        <v>0</v>
      </c>
      <c r="L452" s="105">
        <f t="shared" si="60"/>
        <v>0</v>
      </c>
      <c r="M452">
        <f t="shared" si="61"/>
        <v>6.6666666666666662E-3</v>
      </c>
      <c r="N452">
        <f t="shared" si="62"/>
        <v>5.5726035197523061E-4</v>
      </c>
    </row>
    <row r="453" spans="1:14" x14ac:dyDescent="0.3">
      <c r="A453">
        <f t="shared" si="55"/>
        <v>5</v>
      </c>
      <c r="E453" s="105">
        <f t="shared" si="56"/>
        <v>0</v>
      </c>
      <c r="I453" s="105">
        <f t="shared" si="57"/>
        <v>0</v>
      </c>
      <c r="J453" s="105">
        <f t="shared" si="58"/>
        <v>0</v>
      </c>
      <c r="K453" s="105">
        <f t="shared" si="59"/>
        <v>0</v>
      </c>
      <c r="L453" s="105">
        <f t="shared" si="60"/>
        <v>0</v>
      </c>
      <c r="M453">
        <f t="shared" si="61"/>
        <v>6.6666666666666662E-3</v>
      </c>
      <c r="N453">
        <f t="shared" si="62"/>
        <v>5.5726035197523061E-4</v>
      </c>
    </row>
    <row r="454" spans="1:14" x14ac:dyDescent="0.3">
      <c r="A454">
        <f t="shared" si="55"/>
        <v>5</v>
      </c>
      <c r="E454" s="105">
        <f t="shared" si="56"/>
        <v>0</v>
      </c>
      <c r="I454" s="105">
        <f t="shared" si="57"/>
        <v>0</v>
      </c>
      <c r="J454" s="105">
        <f t="shared" si="58"/>
        <v>0</v>
      </c>
      <c r="K454" s="105">
        <f t="shared" si="59"/>
        <v>0</v>
      </c>
      <c r="L454" s="105">
        <f t="shared" si="60"/>
        <v>0</v>
      </c>
      <c r="M454">
        <f t="shared" si="61"/>
        <v>6.6666666666666662E-3</v>
      </c>
      <c r="N454">
        <f t="shared" si="62"/>
        <v>5.5726035197523061E-4</v>
      </c>
    </row>
    <row r="455" spans="1:14" x14ac:dyDescent="0.3">
      <c r="A455">
        <f t="shared" si="55"/>
        <v>5</v>
      </c>
      <c r="E455" s="105">
        <f t="shared" si="56"/>
        <v>0</v>
      </c>
      <c r="I455" s="105">
        <f t="shared" si="57"/>
        <v>0</v>
      </c>
      <c r="J455" s="105">
        <f t="shared" si="58"/>
        <v>0</v>
      </c>
      <c r="K455" s="105">
        <f t="shared" si="59"/>
        <v>0</v>
      </c>
      <c r="L455" s="105">
        <f t="shared" si="60"/>
        <v>0</v>
      </c>
      <c r="M455">
        <f t="shared" si="61"/>
        <v>6.6666666666666662E-3</v>
      </c>
      <c r="N455">
        <f t="shared" si="62"/>
        <v>5.5726035197523061E-4</v>
      </c>
    </row>
    <row r="456" spans="1:14" x14ac:dyDescent="0.3">
      <c r="A456">
        <f t="shared" si="55"/>
        <v>5</v>
      </c>
      <c r="E456" s="105">
        <f t="shared" si="56"/>
        <v>0</v>
      </c>
      <c r="I456" s="105">
        <f t="shared" si="57"/>
        <v>0</v>
      </c>
      <c r="J456" s="105">
        <f t="shared" si="58"/>
        <v>0</v>
      </c>
      <c r="K456" s="105">
        <f t="shared" si="59"/>
        <v>0</v>
      </c>
      <c r="L456" s="105">
        <f t="shared" si="60"/>
        <v>0</v>
      </c>
      <c r="M456">
        <f t="shared" si="61"/>
        <v>6.6666666666666662E-3</v>
      </c>
      <c r="N456">
        <f t="shared" si="62"/>
        <v>5.5726035197523061E-4</v>
      </c>
    </row>
    <row r="457" spans="1:14" x14ac:dyDescent="0.3">
      <c r="A457">
        <f t="shared" si="55"/>
        <v>5</v>
      </c>
      <c r="E457" s="105">
        <f t="shared" si="56"/>
        <v>0</v>
      </c>
      <c r="I457" s="105">
        <f t="shared" si="57"/>
        <v>0</v>
      </c>
      <c r="J457" s="105">
        <f t="shared" si="58"/>
        <v>0</v>
      </c>
      <c r="K457" s="105">
        <f t="shared" si="59"/>
        <v>0</v>
      </c>
      <c r="L457" s="105">
        <f t="shared" si="60"/>
        <v>0</v>
      </c>
      <c r="M457">
        <f t="shared" si="61"/>
        <v>6.6666666666666662E-3</v>
      </c>
      <c r="N457">
        <f t="shared" si="62"/>
        <v>5.5726035197523061E-4</v>
      </c>
    </row>
    <row r="458" spans="1:14" x14ac:dyDescent="0.3">
      <c r="A458">
        <f t="shared" si="55"/>
        <v>5</v>
      </c>
      <c r="E458" s="105">
        <f t="shared" si="56"/>
        <v>0</v>
      </c>
      <c r="I458" s="105">
        <f t="shared" si="57"/>
        <v>0</v>
      </c>
      <c r="J458" s="105">
        <f t="shared" si="58"/>
        <v>0</v>
      </c>
      <c r="K458" s="105">
        <f t="shared" si="59"/>
        <v>0</v>
      </c>
      <c r="L458" s="105">
        <f t="shared" si="60"/>
        <v>0</v>
      </c>
      <c r="M458">
        <f t="shared" si="61"/>
        <v>6.6666666666666662E-3</v>
      </c>
      <c r="N458">
        <f t="shared" si="62"/>
        <v>5.5726035197523061E-4</v>
      </c>
    </row>
    <row r="459" spans="1:14" x14ac:dyDescent="0.3">
      <c r="A459">
        <f t="shared" si="55"/>
        <v>5</v>
      </c>
      <c r="E459" s="105">
        <f t="shared" si="56"/>
        <v>0</v>
      </c>
      <c r="I459" s="105">
        <f t="shared" si="57"/>
        <v>0</v>
      </c>
      <c r="J459" s="105">
        <f t="shared" si="58"/>
        <v>0</v>
      </c>
      <c r="K459" s="105">
        <f t="shared" si="59"/>
        <v>0</v>
      </c>
      <c r="L459" s="105">
        <f t="shared" si="60"/>
        <v>0</v>
      </c>
      <c r="M459">
        <f t="shared" si="61"/>
        <v>6.6666666666666662E-3</v>
      </c>
      <c r="N459">
        <f t="shared" si="62"/>
        <v>5.5726035197523061E-4</v>
      </c>
    </row>
    <row r="460" spans="1:14" x14ac:dyDescent="0.3">
      <c r="A460">
        <f t="shared" si="55"/>
        <v>5</v>
      </c>
      <c r="E460" s="105">
        <f t="shared" si="56"/>
        <v>0</v>
      </c>
      <c r="I460" s="105">
        <f t="shared" si="57"/>
        <v>0</v>
      </c>
      <c r="J460" s="105">
        <f t="shared" si="58"/>
        <v>0</v>
      </c>
      <c r="K460" s="105">
        <f t="shared" si="59"/>
        <v>0</v>
      </c>
      <c r="L460" s="105">
        <f t="shared" si="60"/>
        <v>0</v>
      </c>
      <c r="M460">
        <f t="shared" si="61"/>
        <v>6.6666666666666662E-3</v>
      </c>
      <c r="N460">
        <f t="shared" si="62"/>
        <v>5.5726035197523061E-4</v>
      </c>
    </row>
    <row r="461" spans="1:14" x14ac:dyDescent="0.3">
      <c r="A461">
        <f t="shared" si="55"/>
        <v>5</v>
      </c>
      <c r="E461" s="105">
        <f t="shared" si="56"/>
        <v>0</v>
      </c>
      <c r="I461" s="105">
        <f t="shared" si="57"/>
        <v>0</v>
      </c>
      <c r="J461" s="105">
        <f t="shared" si="58"/>
        <v>0</v>
      </c>
      <c r="K461" s="105">
        <f t="shared" si="59"/>
        <v>0</v>
      </c>
      <c r="L461" s="105">
        <f t="shared" si="60"/>
        <v>0</v>
      </c>
      <c r="M461">
        <f t="shared" si="61"/>
        <v>6.6666666666666662E-3</v>
      </c>
      <c r="N461">
        <f t="shared" si="62"/>
        <v>5.5726035197523061E-4</v>
      </c>
    </row>
    <row r="462" spans="1:14" x14ac:dyDescent="0.3">
      <c r="A462">
        <f t="shared" si="55"/>
        <v>5</v>
      </c>
      <c r="E462" s="105">
        <f t="shared" si="56"/>
        <v>0</v>
      </c>
      <c r="I462" s="105">
        <f t="shared" si="57"/>
        <v>0</v>
      </c>
      <c r="J462" s="105">
        <f t="shared" si="58"/>
        <v>0</v>
      </c>
      <c r="K462" s="105">
        <f t="shared" si="59"/>
        <v>0</v>
      </c>
      <c r="L462" s="105">
        <f t="shared" si="60"/>
        <v>0</v>
      </c>
      <c r="M462">
        <f t="shared" si="61"/>
        <v>6.6666666666666662E-3</v>
      </c>
      <c r="N462">
        <f t="shared" si="62"/>
        <v>5.5726035197523061E-4</v>
      </c>
    </row>
    <row r="463" spans="1:14" x14ac:dyDescent="0.3">
      <c r="A463">
        <f t="shared" si="55"/>
        <v>5</v>
      </c>
      <c r="E463" s="105">
        <f t="shared" si="56"/>
        <v>0</v>
      </c>
      <c r="I463" s="105">
        <f t="shared" si="57"/>
        <v>0</v>
      </c>
      <c r="J463" s="105">
        <f t="shared" si="58"/>
        <v>0</v>
      </c>
      <c r="K463" s="105">
        <f t="shared" si="59"/>
        <v>0</v>
      </c>
      <c r="L463" s="105">
        <f t="shared" si="60"/>
        <v>0</v>
      </c>
      <c r="M463">
        <f t="shared" si="61"/>
        <v>6.6666666666666662E-3</v>
      </c>
      <c r="N463">
        <f t="shared" si="62"/>
        <v>5.5726035197523061E-4</v>
      </c>
    </row>
    <row r="464" spans="1:14" x14ac:dyDescent="0.3">
      <c r="A464">
        <f t="shared" si="55"/>
        <v>5</v>
      </c>
      <c r="E464" s="105">
        <f t="shared" si="56"/>
        <v>0</v>
      </c>
      <c r="I464" s="105">
        <f t="shared" si="57"/>
        <v>0</v>
      </c>
      <c r="J464" s="105">
        <f t="shared" si="58"/>
        <v>0</v>
      </c>
      <c r="K464" s="105">
        <f t="shared" si="59"/>
        <v>0</v>
      </c>
      <c r="L464" s="105">
        <f t="shared" si="60"/>
        <v>0</v>
      </c>
      <c r="M464">
        <f t="shared" si="61"/>
        <v>6.6666666666666662E-3</v>
      </c>
      <c r="N464">
        <f t="shared" si="62"/>
        <v>5.5726035197523061E-4</v>
      </c>
    </row>
    <row r="465" spans="1:14" x14ac:dyDescent="0.3">
      <c r="A465">
        <f t="shared" si="55"/>
        <v>5</v>
      </c>
      <c r="E465" s="105">
        <f t="shared" si="56"/>
        <v>0</v>
      </c>
      <c r="I465" s="105">
        <f t="shared" si="57"/>
        <v>0</v>
      </c>
      <c r="J465" s="105">
        <f t="shared" si="58"/>
        <v>0</v>
      </c>
      <c r="K465" s="105">
        <f t="shared" si="59"/>
        <v>0</v>
      </c>
      <c r="L465" s="105">
        <f t="shared" si="60"/>
        <v>0</v>
      </c>
      <c r="M465">
        <f t="shared" si="61"/>
        <v>6.6666666666666662E-3</v>
      </c>
      <c r="N465">
        <f t="shared" si="62"/>
        <v>5.5726035197523061E-4</v>
      </c>
    </row>
    <row r="466" spans="1:14" x14ac:dyDescent="0.3">
      <c r="A466">
        <f t="shared" si="55"/>
        <v>5</v>
      </c>
      <c r="E466" s="105">
        <f t="shared" si="56"/>
        <v>0</v>
      </c>
      <c r="I466" s="105">
        <f t="shared" si="57"/>
        <v>0</v>
      </c>
      <c r="J466" s="105">
        <f t="shared" si="58"/>
        <v>0</v>
      </c>
      <c r="K466" s="105">
        <f t="shared" si="59"/>
        <v>0</v>
      </c>
      <c r="L466" s="105">
        <f t="shared" si="60"/>
        <v>0</v>
      </c>
      <c r="M466">
        <f t="shared" si="61"/>
        <v>6.6666666666666662E-3</v>
      </c>
      <c r="N466">
        <f t="shared" si="62"/>
        <v>5.5726035197523061E-4</v>
      </c>
    </row>
    <row r="467" spans="1:14" x14ac:dyDescent="0.3">
      <c r="A467">
        <f t="shared" si="55"/>
        <v>5</v>
      </c>
      <c r="E467" s="105">
        <f t="shared" si="56"/>
        <v>0</v>
      </c>
      <c r="I467" s="105">
        <f t="shared" si="57"/>
        <v>0</v>
      </c>
      <c r="J467" s="105">
        <f t="shared" si="58"/>
        <v>0</v>
      </c>
      <c r="K467" s="105">
        <f t="shared" si="59"/>
        <v>0</v>
      </c>
      <c r="L467" s="105">
        <f t="shared" si="60"/>
        <v>0</v>
      </c>
      <c r="M467">
        <f t="shared" si="61"/>
        <v>6.6666666666666662E-3</v>
      </c>
      <c r="N467">
        <f t="shared" si="62"/>
        <v>5.5726035197523061E-4</v>
      </c>
    </row>
    <row r="468" spans="1:14" x14ac:dyDescent="0.3">
      <c r="A468">
        <f t="shared" si="55"/>
        <v>5</v>
      </c>
      <c r="E468" s="105">
        <f t="shared" si="56"/>
        <v>0</v>
      </c>
      <c r="I468" s="105">
        <f t="shared" si="57"/>
        <v>0</v>
      </c>
      <c r="J468" s="105">
        <f t="shared" si="58"/>
        <v>0</v>
      </c>
      <c r="K468" s="105">
        <f t="shared" si="59"/>
        <v>0</v>
      </c>
      <c r="L468" s="105">
        <f t="shared" si="60"/>
        <v>0</v>
      </c>
      <c r="M468">
        <f t="shared" si="61"/>
        <v>6.6666666666666662E-3</v>
      </c>
      <c r="N468">
        <f t="shared" si="62"/>
        <v>5.5726035197523061E-4</v>
      </c>
    </row>
    <row r="469" spans="1:14" x14ac:dyDescent="0.3">
      <c r="A469">
        <f t="shared" si="55"/>
        <v>5</v>
      </c>
      <c r="E469" s="105">
        <f t="shared" si="56"/>
        <v>0</v>
      </c>
      <c r="I469" s="105">
        <f t="shared" si="57"/>
        <v>0</v>
      </c>
      <c r="J469" s="105">
        <f t="shared" si="58"/>
        <v>0</v>
      </c>
      <c r="K469" s="105">
        <f t="shared" si="59"/>
        <v>0</v>
      </c>
      <c r="L469" s="105">
        <f t="shared" si="60"/>
        <v>0</v>
      </c>
      <c r="M469">
        <f t="shared" si="61"/>
        <v>6.6666666666666662E-3</v>
      </c>
      <c r="N469">
        <f t="shared" si="62"/>
        <v>5.5726035197523061E-4</v>
      </c>
    </row>
    <row r="470" spans="1:14" x14ac:dyDescent="0.3">
      <c r="A470">
        <f t="shared" si="55"/>
        <v>5</v>
      </c>
      <c r="E470" s="105">
        <f t="shared" si="56"/>
        <v>0</v>
      </c>
      <c r="I470" s="105">
        <f t="shared" si="57"/>
        <v>0</v>
      </c>
      <c r="J470" s="105">
        <f t="shared" si="58"/>
        <v>0</v>
      </c>
      <c r="K470" s="105">
        <f t="shared" si="59"/>
        <v>0</v>
      </c>
      <c r="L470" s="105">
        <f t="shared" si="60"/>
        <v>0</v>
      </c>
      <c r="M470">
        <f t="shared" si="61"/>
        <v>6.6666666666666662E-3</v>
      </c>
      <c r="N470">
        <f t="shared" si="62"/>
        <v>5.5726035197523061E-4</v>
      </c>
    </row>
    <row r="471" spans="1:14" x14ac:dyDescent="0.3">
      <c r="A471">
        <f t="shared" si="55"/>
        <v>5</v>
      </c>
      <c r="E471" s="105">
        <f t="shared" si="56"/>
        <v>0</v>
      </c>
      <c r="I471" s="105">
        <f t="shared" si="57"/>
        <v>0</v>
      </c>
      <c r="J471" s="105">
        <f t="shared" si="58"/>
        <v>0</v>
      </c>
      <c r="K471" s="105">
        <f t="shared" si="59"/>
        <v>0</v>
      </c>
      <c r="L471" s="105">
        <f t="shared" si="60"/>
        <v>0</v>
      </c>
      <c r="M471">
        <f t="shared" si="61"/>
        <v>6.6666666666666662E-3</v>
      </c>
      <c r="N471">
        <f t="shared" si="62"/>
        <v>5.5726035197523061E-4</v>
      </c>
    </row>
    <row r="472" spans="1:14" x14ac:dyDescent="0.3">
      <c r="A472">
        <f t="shared" si="55"/>
        <v>5</v>
      </c>
      <c r="E472" s="105">
        <f t="shared" si="56"/>
        <v>0</v>
      </c>
      <c r="I472" s="105">
        <f t="shared" si="57"/>
        <v>0</v>
      </c>
      <c r="J472" s="105">
        <f t="shared" si="58"/>
        <v>0</v>
      </c>
      <c r="K472" s="105">
        <f t="shared" si="59"/>
        <v>0</v>
      </c>
      <c r="L472" s="105">
        <f t="shared" si="60"/>
        <v>0</v>
      </c>
      <c r="M472">
        <f t="shared" si="61"/>
        <v>6.6666666666666662E-3</v>
      </c>
      <c r="N472">
        <f t="shared" si="62"/>
        <v>5.5726035197523061E-4</v>
      </c>
    </row>
    <row r="473" spans="1:14" x14ac:dyDescent="0.3">
      <c r="A473">
        <f t="shared" si="55"/>
        <v>5</v>
      </c>
      <c r="E473" s="105">
        <f t="shared" si="56"/>
        <v>0</v>
      </c>
      <c r="I473" s="105">
        <f t="shared" si="57"/>
        <v>0</v>
      </c>
      <c r="J473" s="105">
        <f t="shared" si="58"/>
        <v>0</v>
      </c>
      <c r="K473" s="105">
        <f t="shared" si="59"/>
        <v>0</v>
      </c>
      <c r="L473" s="105">
        <f t="shared" si="60"/>
        <v>0</v>
      </c>
      <c r="M473">
        <f t="shared" si="61"/>
        <v>6.6666666666666662E-3</v>
      </c>
      <c r="N473">
        <f t="shared" si="62"/>
        <v>5.5726035197523061E-4</v>
      </c>
    </row>
    <row r="474" spans="1:14" x14ac:dyDescent="0.3">
      <c r="A474">
        <f t="shared" si="55"/>
        <v>5</v>
      </c>
      <c r="E474" s="105">
        <f t="shared" si="56"/>
        <v>0</v>
      </c>
      <c r="I474" s="105">
        <f t="shared" si="57"/>
        <v>0</v>
      </c>
      <c r="J474" s="105">
        <f t="shared" si="58"/>
        <v>0</v>
      </c>
      <c r="K474" s="105">
        <f t="shared" si="59"/>
        <v>0</v>
      </c>
      <c r="L474" s="105">
        <f t="shared" si="60"/>
        <v>0</v>
      </c>
      <c r="M474">
        <f t="shared" si="61"/>
        <v>6.6666666666666662E-3</v>
      </c>
      <c r="N474">
        <f t="shared" si="62"/>
        <v>5.5726035197523061E-4</v>
      </c>
    </row>
    <row r="475" spans="1:14" x14ac:dyDescent="0.3">
      <c r="A475">
        <f t="shared" si="55"/>
        <v>5</v>
      </c>
      <c r="E475" s="105">
        <f t="shared" si="56"/>
        <v>0</v>
      </c>
      <c r="I475" s="105">
        <f t="shared" si="57"/>
        <v>0</v>
      </c>
      <c r="J475" s="105">
        <f t="shared" si="58"/>
        <v>0</v>
      </c>
      <c r="K475" s="105">
        <f t="shared" si="59"/>
        <v>0</v>
      </c>
      <c r="L475" s="105">
        <f t="shared" si="60"/>
        <v>0</v>
      </c>
      <c r="M475">
        <f t="shared" si="61"/>
        <v>6.6666666666666662E-3</v>
      </c>
      <c r="N475">
        <f t="shared" si="62"/>
        <v>5.5726035197523061E-4</v>
      </c>
    </row>
    <row r="476" spans="1:14" x14ac:dyDescent="0.3">
      <c r="A476">
        <f t="shared" si="55"/>
        <v>5</v>
      </c>
      <c r="E476" s="105">
        <f t="shared" si="56"/>
        <v>0</v>
      </c>
      <c r="I476" s="105">
        <f t="shared" si="57"/>
        <v>0</v>
      </c>
      <c r="J476" s="105">
        <f t="shared" si="58"/>
        <v>0</v>
      </c>
      <c r="K476" s="105">
        <f t="shared" si="59"/>
        <v>0</v>
      </c>
      <c r="L476" s="105">
        <f t="shared" si="60"/>
        <v>0</v>
      </c>
      <c r="M476">
        <f t="shared" si="61"/>
        <v>6.6666666666666662E-3</v>
      </c>
      <c r="N476">
        <f t="shared" si="62"/>
        <v>5.5726035197523061E-4</v>
      </c>
    </row>
    <row r="477" spans="1:14" x14ac:dyDescent="0.3">
      <c r="A477">
        <f t="shared" si="55"/>
        <v>5</v>
      </c>
      <c r="E477" s="105">
        <f t="shared" si="56"/>
        <v>0</v>
      </c>
      <c r="I477" s="105">
        <f t="shared" si="57"/>
        <v>0</v>
      </c>
      <c r="J477" s="105">
        <f t="shared" si="58"/>
        <v>0</v>
      </c>
      <c r="K477" s="105">
        <f t="shared" si="59"/>
        <v>0</v>
      </c>
      <c r="L477" s="105">
        <f t="shared" si="60"/>
        <v>0</v>
      </c>
      <c r="M477">
        <f t="shared" si="61"/>
        <v>6.6666666666666662E-3</v>
      </c>
      <c r="N477">
        <f t="shared" si="62"/>
        <v>5.5726035197523061E-4</v>
      </c>
    </row>
    <row r="478" spans="1:14" x14ac:dyDescent="0.3">
      <c r="A478">
        <f t="shared" si="55"/>
        <v>5</v>
      </c>
      <c r="E478" s="105">
        <f t="shared" si="56"/>
        <v>0</v>
      </c>
      <c r="I478" s="105">
        <f t="shared" si="57"/>
        <v>0</v>
      </c>
      <c r="J478" s="105">
        <f t="shared" si="58"/>
        <v>0</v>
      </c>
      <c r="K478" s="105">
        <f t="shared" si="59"/>
        <v>0</v>
      </c>
      <c r="L478" s="105">
        <f t="shared" si="60"/>
        <v>0</v>
      </c>
      <c r="M478">
        <f t="shared" si="61"/>
        <v>6.6666666666666662E-3</v>
      </c>
      <c r="N478">
        <f t="shared" si="62"/>
        <v>5.5726035197523061E-4</v>
      </c>
    </row>
    <row r="479" spans="1:14" x14ac:dyDescent="0.3">
      <c r="A479">
        <f t="shared" si="55"/>
        <v>5</v>
      </c>
      <c r="E479" s="105">
        <f t="shared" si="56"/>
        <v>0</v>
      </c>
      <c r="I479" s="105">
        <f t="shared" si="57"/>
        <v>0</v>
      </c>
      <c r="J479" s="105">
        <f t="shared" si="58"/>
        <v>0</v>
      </c>
      <c r="K479" s="105">
        <f t="shared" si="59"/>
        <v>0</v>
      </c>
      <c r="L479" s="105">
        <f t="shared" si="60"/>
        <v>0</v>
      </c>
      <c r="M479">
        <f t="shared" si="61"/>
        <v>6.6666666666666662E-3</v>
      </c>
      <c r="N479">
        <f t="shared" si="62"/>
        <v>5.5726035197523061E-4</v>
      </c>
    </row>
    <row r="480" spans="1:14" x14ac:dyDescent="0.3">
      <c r="A480">
        <f t="shared" si="55"/>
        <v>5</v>
      </c>
      <c r="E480" s="105">
        <f t="shared" si="56"/>
        <v>0</v>
      </c>
      <c r="I480" s="105">
        <f t="shared" si="57"/>
        <v>0</v>
      </c>
      <c r="J480" s="105">
        <f t="shared" si="58"/>
        <v>0</v>
      </c>
      <c r="K480" s="105">
        <f t="shared" si="59"/>
        <v>0</v>
      </c>
      <c r="L480" s="105">
        <f t="shared" si="60"/>
        <v>0</v>
      </c>
      <c r="M480">
        <f t="shared" si="61"/>
        <v>6.6666666666666662E-3</v>
      </c>
      <c r="N480">
        <f t="shared" si="62"/>
        <v>5.5726035197523061E-4</v>
      </c>
    </row>
    <row r="481" spans="1:14" x14ac:dyDescent="0.3">
      <c r="A481">
        <f t="shared" si="55"/>
        <v>5</v>
      </c>
      <c r="E481" s="105">
        <f t="shared" si="56"/>
        <v>0</v>
      </c>
      <c r="I481" s="105">
        <f t="shared" si="57"/>
        <v>0</v>
      </c>
      <c r="J481" s="105">
        <f t="shared" si="58"/>
        <v>0</v>
      </c>
      <c r="K481" s="105">
        <f t="shared" si="59"/>
        <v>0</v>
      </c>
      <c r="L481" s="105">
        <f t="shared" si="60"/>
        <v>0</v>
      </c>
      <c r="M481">
        <f t="shared" si="61"/>
        <v>6.6666666666666662E-3</v>
      </c>
      <c r="N481">
        <f t="shared" si="62"/>
        <v>5.5726035197523061E-4</v>
      </c>
    </row>
    <row r="482" spans="1:14" x14ac:dyDescent="0.3">
      <c r="A482">
        <f t="shared" si="55"/>
        <v>5</v>
      </c>
      <c r="E482" s="105">
        <f t="shared" si="56"/>
        <v>0</v>
      </c>
      <c r="I482" s="105">
        <f t="shared" si="57"/>
        <v>0</v>
      </c>
      <c r="J482" s="105">
        <f t="shared" si="58"/>
        <v>0</v>
      </c>
      <c r="K482" s="105">
        <f t="shared" si="59"/>
        <v>0</v>
      </c>
      <c r="L482" s="105">
        <f t="shared" si="60"/>
        <v>0</v>
      </c>
      <c r="M482">
        <f t="shared" si="61"/>
        <v>6.6666666666666662E-3</v>
      </c>
      <c r="N482">
        <f t="shared" si="62"/>
        <v>5.5726035197523061E-4</v>
      </c>
    </row>
    <row r="483" spans="1:14" x14ac:dyDescent="0.3">
      <c r="A483">
        <f t="shared" si="55"/>
        <v>5</v>
      </c>
      <c r="E483" s="105">
        <f t="shared" si="56"/>
        <v>0</v>
      </c>
      <c r="I483" s="105">
        <f t="shared" si="57"/>
        <v>0</v>
      </c>
      <c r="J483" s="105">
        <f t="shared" si="58"/>
        <v>0</v>
      </c>
      <c r="K483" s="105">
        <f t="shared" si="59"/>
        <v>0</v>
      </c>
      <c r="L483" s="105">
        <f t="shared" si="60"/>
        <v>0</v>
      </c>
      <c r="M483">
        <f t="shared" si="61"/>
        <v>6.6666666666666662E-3</v>
      </c>
      <c r="N483">
        <f t="shared" si="62"/>
        <v>5.5726035197523061E-4</v>
      </c>
    </row>
    <row r="484" spans="1:14" x14ac:dyDescent="0.3">
      <c r="A484">
        <f t="shared" si="55"/>
        <v>5</v>
      </c>
      <c r="E484" s="105">
        <f t="shared" si="56"/>
        <v>0</v>
      </c>
      <c r="I484" s="105">
        <f t="shared" si="57"/>
        <v>0</v>
      </c>
      <c r="J484" s="105">
        <f t="shared" si="58"/>
        <v>0</v>
      </c>
      <c r="K484" s="105">
        <f t="shared" si="59"/>
        <v>0</v>
      </c>
      <c r="L484" s="105">
        <f t="shared" si="60"/>
        <v>0</v>
      </c>
      <c r="M484">
        <f t="shared" si="61"/>
        <v>6.6666666666666662E-3</v>
      </c>
      <c r="N484">
        <f t="shared" si="62"/>
        <v>5.5726035197523061E-4</v>
      </c>
    </row>
    <row r="485" spans="1:14" x14ac:dyDescent="0.3">
      <c r="A485">
        <f t="shared" si="55"/>
        <v>5</v>
      </c>
      <c r="E485" s="105">
        <f t="shared" si="56"/>
        <v>0</v>
      </c>
      <c r="I485" s="105">
        <f t="shared" si="57"/>
        <v>0</v>
      </c>
      <c r="J485" s="105">
        <f t="shared" si="58"/>
        <v>0</v>
      </c>
      <c r="K485" s="105">
        <f t="shared" si="59"/>
        <v>0</v>
      </c>
      <c r="L485" s="105">
        <f t="shared" si="60"/>
        <v>0</v>
      </c>
      <c r="M485">
        <f t="shared" si="61"/>
        <v>6.6666666666666662E-3</v>
      </c>
      <c r="N485">
        <f t="shared" si="62"/>
        <v>5.5726035197523061E-4</v>
      </c>
    </row>
    <row r="486" spans="1:14" x14ac:dyDescent="0.3">
      <c r="A486">
        <f t="shared" si="55"/>
        <v>5</v>
      </c>
      <c r="E486" s="105">
        <f t="shared" si="56"/>
        <v>0</v>
      </c>
      <c r="I486" s="105">
        <f t="shared" si="57"/>
        <v>0</v>
      </c>
      <c r="J486" s="105">
        <f t="shared" si="58"/>
        <v>0</v>
      </c>
      <c r="K486" s="105">
        <f t="shared" si="59"/>
        <v>0</v>
      </c>
      <c r="L486" s="105">
        <f t="shared" si="60"/>
        <v>0</v>
      </c>
      <c r="M486">
        <f t="shared" si="61"/>
        <v>6.6666666666666662E-3</v>
      </c>
      <c r="N486">
        <f t="shared" si="62"/>
        <v>5.5726035197523061E-4</v>
      </c>
    </row>
    <row r="487" spans="1:14" x14ac:dyDescent="0.3">
      <c r="A487">
        <f t="shared" ref="A487:A550" si="63">IF(COUNTIF(A387:A486,A486)=100, A486+1,A486)</f>
        <v>5</v>
      </c>
      <c r="E487" s="105">
        <f t="shared" ref="E487:E550" si="64">MAX(0, E387-K387-L387)</f>
        <v>0</v>
      </c>
      <c r="I487" s="105">
        <f t="shared" ref="I487:I550" si="65">IF(E487&lt;I387,J487 + E487, I387)</f>
        <v>0</v>
      </c>
      <c r="J487" s="105">
        <f t="shared" si="58"/>
        <v>0</v>
      </c>
      <c r="K487" s="105">
        <f t="shared" si="59"/>
        <v>0</v>
      </c>
      <c r="L487" s="105">
        <f t="shared" si="60"/>
        <v>0</v>
      </c>
      <c r="M487">
        <f t="shared" si="61"/>
        <v>6.6666666666666662E-3</v>
      </c>
      <c r="N487">
        <f t="shared" si="62"/>
        <v>5.5726035197523061E-4</v>
      </c>
    </row>
    <row r="488" spans="1:14" x14ac:dyDescent="0.3">
      <c r="A488">
        <f t="shared" si="63"/>
        <v>5</v>
      </c>
      <c r="E488" s="105">
        <f t="shared" si="64"/>
        <v>0</v>
      </c>
      <c r="I488" s="105">
        <f t="shared" si="65"/>
        <v>0</v>
      </c>
      <c r="J488" s="105">
        <f t="shared" si="58"/>
        <v>0</v>
      </c>
      <c r="K488" s="105">
        <f t="shared" si="59"/>
        <v>0</v>
      </c>
      <c r="L488" s="105">
        <f t="shared" si="60"/>
        <v>0</v>
      </c>
      <c r="M488">
        <f t="shared" si="61"/>
        <v>6.6666666666666662E-3</v>
      </c>
      <c r="N488">
        <f t="shared" si="62"/>
        <v>5.5726035197523061E-4</v>
      </c>
    </row>
    <row r="489" spans="1:14" x14ac:dyDescent="0.3">
      <c r="A489">
        <f t="shared" si="63"/>
        <v>5</v>
      </c>
      <c r="E489" s="105">
        <f t="shared" si="64"/>
        <v>0</v>
      </c>
      <c r="I489" s="105">
        <f t="shared" si="65"/>
        <v>0</v>
      </c>
      <c r="J489" s="105">
        <f t="shared" si="58"/>
        <v>0</v>
      </c>
      <c r="K489" s="105">
        <f t="shared" si="59"/>
        <v>0</v>
      </c>
      <c r="L489" s="105">
        <f t="shared" si="60"/>
        <v>0</v>
      </c>
      <c r="M489">
        <f t="shared" si="61"/>
        <v>6.6666666666666662E-3</v>
      </c>
      <c r="N489">
        <f t="shared" si="62"/>
        <v>5.5726035197523061E-4</v>
      </c>
    </row>
    <row r="490" spans="1:14" x14ac:dyDescent="0.3">
      <c r="A490">
        <f t="shared" si="63"/>
        <v>5</v>
      </c>
      <c r="E490" s="105">
        <f t="shared" si="64"/>
        <v>0</v>
      </c>
      <c r="I490" s="105">
        <f t="shared" si="65"/>
        <v>0</v>
      </c>
      <c r="J490" s="105">
        <f t="shared" si="58"/>
        <v>0</v>
      </c>
      <c r="K490" s="105">
        <f t="shared" si="59"/>
        <v>0</v>
      </c>
      <c r="L490" s="105">
        <f t="shared" si="60"/>
        <v>0</v>
      </c>
      <c r="M490">
        <f t="shared" si="61"/>
        <v>6.6666666666666662E-3</v>
      </c>
      <c r="N490">
        <f t="shared" si="62"/>
        <v>5.5726035197523061E-4</v>
      </c>
    </row>
    <row r="491" spans="1:14" x14ac:dyDescent="0.3">
      <c r="A491">
        <f t="shared" si="63"/>
        <v>5</v>
      </c>
      <c r="E491" s="105">
        <f t="shared" si="64"/>
        <v>0</v>
      </c>
      <c r="I491" s="105">
        <f t="shared" si="65"/>
        <v>0</v>
      </c>
      <c r="J491" s="105">
        <f t="shared" si="58"/>
        <v>0</v>
      </c>
      <c r="K491" s="105">
        <f t="shared" si="59"/>
        <v>0</v>
      </c>
      <c r="L491" s="105">
        <f t="shared" si="60"/>
        <v>0</v>
      </c>
      <c r="M491">
        <f t="shared" si="61"/>
        <v>6.6666666666666662E-3</v>
      </c>
      <c r="N491">
        <f t="shared" si="62"/>
        <v>5.5726035197523061E-4</v>
      </c>
    </row>
    <row r="492" spans="1:14" x14ac:dyDescent="0.3">
      <c r="A492">
        <f t="shared" si="63"/>
        <v>5</v>
      </c>
      <c r="E492" s="105">
        <f t="shared" si="64"/>
        <v>0</v>
      </c>
      <c r="I492" s="105">
        <f t="shared" si="65"/>
        <v>0</v>
      </c>
      <c r="J492" s="105">
        <f t="shared" si="58"/>
        <v>0</v>
      </c>
      <c r="K492" s="105">
        <f t="shared" si="59"/>
        <v>0</v>
      </c>
      <c r="L492" s="105">
        <f t="shared" si="60"/>
        <v>0</v>
      </c>
      <c r="M492">
        <f t="shared" si="61"/>
        <v>6.6666666666666662E-3</v>
      </c>
      <c r="N492">
        <f t="shared" si="62"/>
        <v>5.5726035197523061E-4</v>
      </c>
    </row>
    <row r="493" spans="1:14" x14ac:dyDescent="0.3">
      <c r="A493">
        <f t="shared" si="63"/>
        <v>5</v>
      </c>
      <c r="E493" s="105">
        <f t="shared" si="64"/>
        <v>0</v>
      </c>
      <c r="I493" s="105">
        <f t="shared" si="65"/>
        <v>0</v>
      </c>
      <c r="J493" s="105">
        <f t="shared" si="58"/>
        <v>0</v>
      </c>
      <c r="K493" s="105">
        <f t="shared" si="59"/>
        <v>0</v>
      </c>
      <c r="L493" s="105">
        <f t="shared" si="60"/>
        <v>0</v>
      </c>
      <c r="M493">
        <f t="shared" si="61"/>
        <v>6.6666666666666662E-3</v>
      </c>
      <c r="N493">
        <f t="shared" si="62"/>
        <v>5.5726035197523061E-4</v>
      </c>
    </row>
    <row r="494" spans="1:14" x14ac:dyDescent="0.3">
      <c r="A494">
        <f t="shared" si="63"/>
        <v>5</v>
      </c>
      <c r="E494" s="105">
        <f t="shared" si="64"/>
        <v>0</v>
      </c>
      <c r="I494" s="105">
        <f t="shared" si="65"/>
        <v>0</v>
      </c>
      <c r="J494" s="105">
        <f t="shared" si="58"/>
        <v>0</v>
      </c>
      <c r="K494" s="105">
        <f t="shared" si="59"/>
        <v>0</v>
      </c>
      <c r="L494" s="105">
        <f t="shared" si="60"/>
        <v>0</v>
      </c>
      <c r="M494">
        <f t="shared" si="61"/>
        <v>6.6666666666666662E-3</v>
      </c>
      <c r="N494">
        <f t="shared" si="62"/>
        <v>5.5726035197523061E-4</v>
      </c>
    </row>
    <row r="495" spans="1:14" x14ac:dyDescent="0.3">
      <c r="A495">
        <f t="shared" si="63"/>
        <v>5</v>
      </c>
      <c r="E495" s="105">
        <f t="shared" si="64"/>
        <v>0</v>
      </c>
      <c r="I495" s="105">
        <f t="shared" si="65"/>
        <v>0</v>
      </c>
      <c r="J495" s="105">
        <f t="shared" si="58"/>
        <v>0</v>
      </c>
      <c r="K495" s="105">
        <f t="shared" si="59"/>
        <v>0</v>
      </c>
      <c r="L495" s="105">
        <f t="shared" si="60"/>
        <v>0</v>
      </c>
      <c r="M495">
        <f t="shared" si="61"/>
        <v>6.6666666666666662E-3</v>
      </c>
      <c r="N495">
        <f t="shared" si="62"/>
        <v>5.5726035197523061E-4</v>
      </c>
    </row>
    <row r="496" spans="1:14" x14ac:dyDescent="0.3">
      <c r="A496">
        <f t="shared" si="63"/>
        <v>5</v>
      </c>
      <c r="E496" s="105">
        <f t="shared" si="64"/>
        <v>0</v>
      </c>
      <c r="I496" s="105">
        <f t="shared" si="65"/>
        <v>0</v>
      </c>
      <c r="J496" s="105">
        <f t="shared" si="58"/>
        <v>0</v>
      </c>
      <c r="K496" s="105">
        <f t="shared" si="59"/>
        <v>0</v>
      </c>
      <c r="L496" s="105">
        <f t="shared" si="60"/>
        <v>0</v>
      </c>
      <c r="M496">
        <f t="shared" si="61"/>
        <v>6.6666666666666662E-3</v>
      </c>
      <c r="N496">
        <f t="shared" si="62"/>
        <v>5.5726035197523061E-4</v>
      </c>
    </row>
    <row r="497" spans="1:15" x14ac:dyDescent="0.3">
      <c r="A497">
        <f t="shared" si="63"/>
        <v>5</v>
      </c>
      <c r="E497" s="105">
        <f t="shared" si="64"/>
        <v>0</v>
      </c>
      <c r="I497" s="105">
        <f t="shared" si="65"/>
        <v>0</v>
      </c>
      <c r="J497" s="105">
        <f t="shared" si="58"/>
        <v>0</v>
      </c>
      <c r="K497" s="105">
        <f t="shared" si="59"/>
        <v>0</v>
      </c>
      <c r="L497" s="105">
        <f t="shared" si="60"/>
        <v>0</v>
      </c>
      <c r="M497">
        <f t="shared" si="61"/>
        <v>6.6666666666666662E-3</v>
      </c>
      <c r="N497">
        <f t="shared" si="62"/>
        <v>5.5726035197523061E-4</v>
      </c>
    </row>
    <row r="498" spans="1:15" x14ac:dyDescent="0.3">
      <c r="A498">
        <f t="shared" si="63"/>
        <v>5</v>
      </c>
      <c r="E498" s="105">
        <f t="shared" si="64"/>
        <v>0</v>
      </c>
      <c r="I498" s="105">
        <f t="shared" si="65"/>
        <v>0</v>
      </c>
      <c r="J498" s="105">
        <f t="shared" si="58"/>
        <v>0</v>
      </c>
      <c r="K498" s="105">
        <f t="shared" si="59"/>
        <v>0</v>
      </c>
      <c r="L498" s="105">
        <f t="shared" si="60"/>
        <v>0</v>
      </c>
      <c r="M498">
        <f t="shared" si="61"/>
        <v>6.6666666666666662E-3</v>
      </c>
      <c r="N498">
        <f t="shared" si="62"/>
        <v>5.5726035197523061E-4</v>
      </c>
    </row>
    <row r="499" spans="1:15" x14ac:dyDescent="0.3">
      <c r="A499">
        <f t="shared" si="63"/>
        <v>5</v>
      </c>
      <c r="E499" s="105">
        <f t="shared" si="64"/>
        <v>0</v>
      </c>
      <c r="I499" s="105">
        <f t="shared" si="65"/>
        <v>0</v>
      </c>
      <c r="J499" s="105">
        <f t="shared" si="58"/>
        <v>0</v>
      </c>
      <c r="K499" s="105">
        <f t="shared" si="59"/>
        <v>0</v>
      </c>
      <c r="L499" s="105">
        <f t="shared" si="60"/>
        <v>0</v>
      </c>
      <c r="M499">
        <f t="shared" si="61"/>
        <v>6.6666666666666662E-3</v>
      </c>
      <c r="N499">
        <f t="shared" si="62"/>
        <v>5.5726035197523061E-4</v>
      </c>
    </row>
    <row r="500" spans="1:15" x14ac:dyDescent="0.3">
      <c r="A500">
        <f t="shared" si="63"/>
        <v>5</v>
      </c>
      <c r="E500" s="105">
        <f t="shared" si="64"/>
        <v>0</v>
      </c>
      <c r="I500" s="105">
        <f t="shared" si="65"/>
        <v>0</v>
      </c>
      <c r="J500" s="105">
        <f t="shared" si="58"/>
        <v>0</v>
      </c>
      <c r="K500" s="105">
        <f t="shared" si="59"/>
        <v>0</v>
      </c>
      <c r="L500" s="105">
        <f t="shared" si="60"/>
        <v>0</v>
      </c>
      <c r="M500">
        <f t="shared" si="61"/>
        <v>6.6666666666666662E-3</v>
      </c>
      <c r="N500">
        <f t="shared" si="62"/>
        <v>5.5726035197523061E-4</v>
      </c>
    </row>
    <row r="501" spans="1:15" x14ac:dyDescent="0.3">
      <c r="A501">
        <f t="shared" si="63"/>
        <v>5</v>
      </c>
      <c r="E501" s="105">
        <f t="shared" si="64"/>
        <v>0</v>
      </c>
      <c r="I501" s="105">
        <f t="shared" si="65"/>
        <v>0</v>
      </c>
      <c r="J501" s="105">
        <f t="shared" si="58"/>
        <v>0</v>
      </c>
      <c r="K501" s="105">
        <f t="shared" si="59"/>
        <v>0</v>
      </c>
      <c r="L501" s="105">
        <f t="shared" si="60"/>
        <v>0</v>
      </c>
      <c r="M501">
        <f t="shared" si="61"/>
        <v>6.6666666666666662E-3</v>
      </c>
      <c r="N501">
        <f t="shared" si="62"/>
        <v>5.5726035197523061E-4</v>
      </c>
      <c r="O501" s="105" t="e">
        <f t="shared" ref="O501" si="66">SUM(I402:I501)</f>
        <v>#REF!</v>
      </c>
    </row>
    <row r="502" spans="1:15" x14ac:dyDescent="0.3">
      <c r="A502">
        <f t="shared" si="63"/>
        <v>6</v>
      </c>
      <c r="E502" s="105" t="e">
        <f t="shared" si="64"/>
        <v>#REF!</v>
      </c>
      <c r="I502" s="105" t="e">
        <f t="shared" si="65"/>
        <v>#REF!</v>
      </c>
      <c r="J502" s="105" t="e">
        <f t="shared" si="58"/>
        <v>#REF!</v>
      </c>
      <c r="K502" s="105" t="e">
        <f t="shared" si="59"/>
        <v>#REF!</v>
      </c>
      <c r="L502" s="105" t="e">
        <f t="shared" si="60"/>
        <v>#REF!</v>
      </c>
      <c r="M502">
        <f t="shared" si="61"/>
        <v>8.0000000000000002E-3</v>
      </c>
      <c r="N502">
        <f t="shared" si="62"/>
        <v>6.6912367827864916E-4</v>
      </c>
    </row>
    <row r="503" spans="1:15" x14ac:dyDescent="0.3">
      <c r="A503">
        <f t="shared" si="63"/>
        <v>6</v>
      </c>
      <c r="E503" s="105" t="e">
        <f t="shared" si="64"/>
        <v>#REF!</v>
      </c>
      <c r="I503" s="105" t="e">
        <f t="shared" si="65"/>
        <v>#REF!</v>
      </c>
      <c r="J503" s="105" t="e">
        <f t="shared" si="58"/>
        <v>#REF!</v>
      </c>
      <c r="K503" s="105" t="e">
        <f t="shared" si="59"/>
        <v>#REF!</v>
      </c>
      <c r="L503" s="105" t="e">
        <f t="shared" si="60"/>
        <v>#REF!</v>
      </c>
      <c r="M503">
        <f t="shared" si="61"/>
        <v>8.0000000000000002E-3</v>
      </c>
      <c r="N503">
        <f t="shared" si="62"/>
        <v>6.6912367827864916E-4</v>
      </c>
    </row>
    <row r="504" spans="1:15" x14ac:dyDescent="0.3">
      <c r="A504">
        <f t="shared" si="63"/>
        <v>6</v>
      </c>
      <c r="E504" s="105" t="e">
        <f t="shared" si="64"/>
        <v>#REF!</v>
      </c>
      <c r="I504" s="105" t="e">
        <f t="shared" si="65"/>
        <v>#REF!</v>
      </c>
      <c r="J504" s="105" t="e">
        <f t="shared" si="58"/>
        <v>#REF!</v>
      </c>
      <c r="K504" s="105" t="e">
        <f t="shared" si="59"/>
        <v>#REF!</v>
      </c>
      <c r="L504" s="105" t="e">
        <f t="shared" si="60"/>
        <v>#REF!</v>
      </c>
      <c r="M504">
        <f t="shared" si="61"/>
        <v>8.0000000000000002E-3</v>
      </c>
      <c r="N504">
        <f t="shared" si="62"/>
        <v>6.6912367827864916E-4</v>
      </c>
    </row>
    <row r="505" spans="1:15" x14ac:dyDescent="0.3">
      <c r="A505">
        <f t="shared" si="63"/>
        <v>6</v>
      </c>
      <c r="E505" s="105">
        <f t="shared" si="64"/>
        <v>0</v>
      </c>
      <c r="I505" s="105">
        <f t="shared" si="65"/>
        <v>0</v>
      </c>
      <c r="J505" s="105">
        <f t="shared" si="58"/>
        <v>0</v>
      </c>
      <c r="K505" s="105">
        <f t="shared" si="59"/>
        <v>0</v>
      </c>
      <c r="L505" s="105">
        <f t="shared" si="60"/>
        <v>0</v>
      </c>
      <c r="M505">
        <f t="shared" si="61"/>
        <v>8.0000000000000002E-3</v>
      </c>
      <c r="N505">
        <f t="shared" si="62"/>
        <v>6.6912367827864916E-4</v>
      </c>
    </row>
    <row r="506" spans="1:15" x14ac:dyDescent="0.3">
      <c r="A506">
        <f t="shared" si="63"/>
        <v>6</v>
      </c>
      <c r="E506" s="105">
        <f t="shared" si="64"/>
        <v>0</v>
      </c>
      <c r="I506" s="105">
        <f t="shared" si="65"/>
        <v>0</v>
      </c>
      <c r="J506" s="105">
        <f t="shared" si="58"/>
        <v>0</v>
      </c>
      <c r="K506" s="105">
        <f t="shared" si="59"/>
        <v>0</v>
      </c>
      <c r="L506" s="105">
        <f t="shared" si="60"/>
        <v>0</v>
      </c>
      <c r="M506">
        <f t="shared" si="61"/>
        <v>8.0000000000000002E-3</v>
      </c>
      <c r="N506">
        <f t="shared" si="62"/>
        <v>6.6912367827864916E-4</v>
      </c>
    </row>
    <row r="507" spans="1:15" x14ac:dyDescent="0.3">
      <c r="A507">
        <f t="shared" si="63"/>
        <v>6</v>
      </c>
      <c r="E507" s="105">
        <f t="shared" si="64"/>
        <v>0</v>
      </c>
      <c r="I507" s="105">
        <f t="shared" si="65"/>
        <v>0</v>
      </c>
      <c r="J507" s="105">
        <f t="shared" si="58"/>
        <v>0</v>
      </c>
      <c r="K507" s="105">
        <f t="shared" si="59"/>
        <v>0</v>
      </c>
      <c r="L507" s="105">
        <f t="shared" si="60"/>
        <v>0</v>
      </c>
      <c r="M507">
        <f t="shared" si="61"/>
        <v>8.0000000000000002E-3</v>
      </c>
      <c r="N507">
        <f t="shared" si="62"/>
        <v>6.6912367827864916E-4</v>
      </c>
    </row>
    <row r="508" spans="1:15" x14ac:dyDescent="0.3">
      <c r="A508">
        <f t="shared" si="63"/>
        <v>6</v>
      </c>
      <c r="E508" s="105">
        <f t="shared" si="64"/>
        <v>0</v>
      </c>
      <c r="I508" s="105">
        <f t="shared" si="65"/>
        <v>0</v>
      </c>
      <c r="J508" s="105">
        <f t="shared" si="58"/>
        <v>0</v>
      </c>
      <c r="K508" s="105">
        <f t="shared" si="59"/>
        <v>0</v>
      </c>
      <c r="L508" s="105">
        <f t="shared" si="60"/>
        <v>0</v>
      </c>
      <c r="M508">
        <f t="shared" si="61"/>
        <v>8.0000000000000002E-3</v>
      </c>
      <c r="N508">
        <f t="shared" si="62"/>
        <v>6.6912367827864916E-4</v>
      </c>
    </row>
    <row r="509" spans="1:15" x14ac:dyDescent="0.3">
      <c r="A509">
        <f t="shared" si="63"/>
        <v>6</v>
      </c>
      <c r="E509" s="105">
        <f t="shared" si="64"/>
        <v>0</v>
      </c>
      <c r="I509" s="105">
        <f t="shared" si="65"/>
        <v>0</v>
      </c>
      <c r="J509" s="105">
        <f t="shared" si="58"/>
        <v>0</v>
      </c>
      <c r="K509" s="105">
        <f t="shared" si="59"/>
        <v>0</v>
      </c>
      <c r="L509" s="105">
        <f t="shared" si="60"/>
        <v>0</v>
      </c>
      <c r="M509">
        <f t="shared" si="61"/>
        <v>8.0000000000000002E-3</v>
      </c>
      <c r="N509">
        <f t="shared" si="62"/>
        <v>6.6912367827864916E-4</v>
      </c>
    </row>
    <row r="510" spans="1:15" x14ac:dyDescent="0.3">
      <c r="A510">
        <f t="shared" si="63"/>
        <v>6</v>
      </c>
      <c r="E510" s="105">
        <f t="shared" si="64"/>
        <v>0</v>
      </c>
      <c r="I510" s="105">
        <f t="shared" si="65"/>
        <v>0</v>
      </c>
      <c r="J510" s="105">
        <f t="shared" si="58"/>
        <v>0</v>
      </c>
      <c r="K510" s="105">
        <f t="shared" si="59"/>
        <v>0</v>
      </c>
      <c r="L510" s="105">
        <f t="shared" si="60"/>
        <v>0</v>
      </c>
      <c r="M510">
        <f t="shared" si="61"/>
        <v>8.0000000000000002E-3</v>
      </c>
      <c r="N510">
        <f t="shared" si="62"/>
        <v>6.6912367827864916E-4</v>
      </c>
    </row>
    <row r="511" spans="1:15" x14ac:dyDescent="0.3">
      <c r="A511">
        <f t="shared" si="63"/>
        <v>6</v>
      </c>
      <c r="E511" s="105">
        <f t="shared" si="64"/>
        <v>0</v>
      </c>
      <c r="I511" s="105">
        <f t="shared" si="65"/>
        <v>0</v>
      </c>
      <c r="J511" s="105">
        <f t="shared" si="58"/>
        <v>0</v>
      </c>
      <c r="K511" s="105">
        <f t="shared" si="59"/>
        <v>0</v>
      </c>
      <c r="L511" s="105">
        <f t="shared" si="60"/>
        <v>0</v>
      </c>
      <c r="M511">
        <f t="shared" si="61"/>
        <v>8.0000000000000002E-3</v>
      </c>
      <c r="N511">
        <f t="shared" si="62"/>
        <v>6.6912367827864916E-4</v>
      </c>
    </row>
    <row r="512" spans="1:15" x14ac:dyDescent="0.3">
      <c r="A512">
        <f t="shared" si="63"/>
        <v>6</v>
      </c>
      <c r="E512" s="105">
        <f t="shared" si="64"/>
        <v>0</v>
      </c>
      <c r="I512" s="105">
        <f t="shared" si="65"/>
        <v>0</v>
      </c>
      <c r="J512" s="105">
        <f t="shared" si="58"/>
        <v>0</v>
      </c>
      <c r="K512" s="105">
        <f t="shared" si="59"/>
        <v>0</v>
      </c>
      <c r="L512" s="105">
        <f t="shared" si="60"/>
        <v>0</v>
      </c>
      <c r="M512">
        <f t="shared" si="61"/>
        <v>8.0000000000000002E-3</v>
      </c>
      <c r="N512">
        <f t="shared" si="62"/>
        <v>6.6912367827864916E-4</v>
      </c>
    </row>
    <row r="513" spans="1:14" x14ac:dyDescent="0.3">
      <c r="A513">
        <f t="shared" si="63"/>
        <v>6</v>
      </c>
      <c r="E513" s="105">
        <f t="shared" si="64"/>
        <v>0</v>
      </c>
      <c r="I513" s="105">
        <f t="shared" si="65"/>
        <v>0</v>
      </c>
      <c r="J513" s="105">
        <f t="shared" si="58"/>
        <v>0</v>
      </c>
      <c r="K513" s="105">
        <f t="shared" si="59"/>
        <v>0</v>
      </c>
      <c r="L513" s="105">
        <f t="shared" si="60"/>
        <v>0</v>
      </c>
      <c r="M513">
        <f t="shared" si="61"/>
        <v>8.0000000000000002E-3</v>
      </c>
      <c r="N513">
        <f t="shared" si="62"/>
        <v>6.6912367827864916E-4</v>
      </c>
    </row>
    <row r="514" spans="1:14" x14ac:dyDescent="0.3">
      <c r="A514">
        <f t="shared" si="63"/>
        <v>6</v>
      </c>
      <c r="E514" s="105">
        <f t="shared" si="64"/>
        <v>0</v>
      </c>
      <c r="I514" s="105">
        <f t="shared" si="65"/>
        <v>0</v>
      </c>
      <c r="J514" s="105">
        <f t="shared" si="58"/>
        <v>0</v>
      </c>
      <c r="K514" s="105">
        <f t="shared" si="59"/>
        <v>0</v>
      </c>
      <c r="L514" s="105">
        <f t="shared" si="60"/>
        <v>0</v>
      </c>
      <c r="M514">
        <f t="shared" si="61"/>
        <v>8.0000000000000002E-3</v>
      </c>
      <c r="N514">
        <f t="shared" si="62"/>
        <v>6.6912367827864916E-4</v>
      </c>
    </row>
    <row r="515" spans="1:14" x14ac:dyDescent="0.3">
      <c r="A515">
        <f t="shared" si="63"/>
        <v>6</v>
      </c>
      <c r="E515" s="105">
        <f t="shared" si="64"/>
        <v>0</v>
      </c>
      <c r="I515" s="105">
        <f t="shared" si="65"/>
        <v>0</v>
      </c>
      <c r="J515" s="105">
        <f t="shared" ref="J515:J578" si="67">E515*($H$2/12)</f>
        <v>0</v>
      </c>
      <c r="K515" s="105">
        <f t="shared" ref="K515:K578" si="68">I515-J515</f>
        <v>0</v>
      </c>
      <c r="L515" s="105">
        <f t="shared" ref="L515:L578" si="69">N515*(E515-K515)</f>
        <v>0</v>
      </c>
      <c r="M515">
        <f t="shared" ref="M515:M578" si="70">((A515:A614)/30) * 0.04</f>
        <v>8.0000000000000002E-3</v>
      </c>
      <c r="N515">
        <f t="shared" ref="N515:N578" si="71">1-(POWER(1-M515,(1/12)))</f>
        <v>6.6912367827864916E-4</v>
      </c>
    </row>
    <row r="516" spans="1:14" x14ac:dyDescent="0.3">
      <c r="A516">
        <f t="shared" si="63"/>
        <v>6</v>
      </c>
      <c r="E516" s="105">
        <f t="shared" si="64"/>
        <v>0</v>
      </c>
      <c r="I516" s="105">
        <f t="shared" si="65"/>
        <v>0</v>
      </c>
      <c r="J516" s="105">
        <f t="shared" si="67"/>
        <v>0</v>
      </c>
      <c r="K516" s="105">
        <f t="shared" si="68"/>
        <v>0</v>
      </c>
      <c r="L516" s="105">
        <f t="shared" si="69"/>
        <v>0</v>
      </c>
      <c r="M516">
        <f t="shared" si="70"/>
        <v>8.0000000000000002E-3</v>
      </c>
      <c r="N516">
        <f t="shared" si="71"/>
        <v>6.6912367827864916E-4</v>
      </c>
    </row>
    <row r="517" spans="1:14" x14ac:dyDescent="0.3">
      <c r="A517">
        <f t="shared" si="63"/>
        <v>6</v>
      </c>
      <c r="E517" s="105">
        <f t="shared" si="64"/>
        <v>0</v>
      </c>
      <c r="I517" s="105">
        <f t="shared" si="65"/>
        <v>0</v>
      </c>
      <c r="J517" s="105">
        <f t="shared" si="67"/>
        <v>0</v>
      </c>
      <c r="K517" s="105">
        <f t="shared" si="68"/>
        <v>0</v>
      </c>
      <c r="L517" s="105">
        <f t="shared" si="69"/>
        <v>0</v>
      </c>
      <c r="M517">
        <f t="shared" si="70"/>
        <v>8.0000000000000002E-3</v>
      </c>
      <c r="N517">
        <f t="shared" si="71"/>
        <v>6.6912367827864916E-4</v>
      </c>
    </row>
    <row r="518" spans="1:14" x14ac:dyDescent="0.3">
      <c r="A518">
        <f t="shared" si="63"/>
        <v>6</v>
      </c>
      <c r="E518" s="105">
        <f t="shared" si="64"/>
        <v>0</v>
      </c>
      <c r="I518" s="105">
        <f t="shared" si="65"/>
        <v>0</v>
      </c>
      <c r="J518" s="105">
        <f t="shared" si="67"/>
        <v>0</v>
      </c>
      <c r="K518" s="105">
        <f t="shared" si="68"/>
        <v>0</v>
      </c>
      <c r="L518" s="105">
        <f t="shared" si="69"/>
        <v>0</v>
      </c>
      <c r="M518">
        <f t="shared" si="70"/>
        <v>8.0000000000000002E-3</v>
      </c>
      <c r="N518">
        <f t="shared" si="71"/>
        <v>6.6912367827864916E-4</v>
      </c>
    </row>
    <row r="519" spans="1:14" x14ac:dyDescent="0.3">
      <c r="A519">
        <f t="shared" si="63"/>
        <v>6</v>
      </c>
      <c r="E519" s="105">
        <f t="shared" si="64"/>
        <v>0</v>
      </c>
      <c r="I519" s="105">
        <f t="shared" si="65"/>
        <v>0</v>
      </c>
      <c r="J519" s="105">
        <f t="shared" si="67"/>
        <v>0</v>
      </c>
      <c r="K519" s="105">
        <f t="shared" si="68"/>
        <v>0</v>
      </c>
      <c r="L519" s="105">
        <f t="shared" si="69"/>
        <v>0</v>
      </c>
      <c r="M519">
        <f t="shared" si="70"/>
        <v>8.0000000000000002E-3</v>
      </c>
      <c r="N519">
        <f t="shared" si="71"/>
        <v>6.6912367827864916E-4</v>
      </c>
    </row>
    <row r="520" spans="1:14" x14ac:dyDescent="0.3">
      <c r="A520">
        <f t="shared" si="63"/>
        <v>6</v>
      </c>
      <c r="E520" s="105">
        <f t="shared" si="64"/>
        <v>0</v>
      </c>
      <c r="I520" s="105">
        <f t="shared" si="65"/>
        <v>0</v>
      </c>
      <c r="J520" s="105">
        <f t="shared" si="67"/>
        <v>0</v>
      </c>
      <c r="K520" s="105">
        <f t="shared" si="68"/>
        <v>0</v>
      </c>
      <c r="L520" s="105">
        <f t="shared" si="69"/>
        <v>0</v>
      </c>
      <c r="M520">
        <f t="shared" si="70"/>
        <v>8.0000000000000002E-3</v>
      </c>
      <c r="N520">
        <f t="shared" si="71"/>
        <v>6.6912367827864916E-4</v>
      </c>
    </row>
    <row r="521" spans="1:14" x14ac:dyDescent="0.3">
      <c r="A521">
        <f t="shared" si="63"/>
        <v>6</v>
      </c>
      <c r="E521" s="105">
        <f t="shared" si="64"/>
        <v>0</v>
      </c>
      <c r="I521" s="105">
        <f t="shared" si="65"/>
        <v>0</v>
      </c>
      <c r="J521" s="105">
        <f t="shared" si="67"/>
        <v>0</v>
      </c>
      <c r="K521" s="105">
        <f t="shared" si="68"/>
        <v>0</v>
      </c>
      <c r="L521" s="105">
        <f t="shared" si="69"/>
        <v>0</v>
      </c>
      <c r="M521">
        <f t="shared" si="70"/>
        <v>8.0000000000000002E-3</v>
      </c>
      <c r="N521">
        <f t="shared" si="71"/>
        <v>6.6912367827864916E-4</v>
      </c>
    </row>
    <row r="522" spans="1:14" x14ac:dyDescent="0.3">
      <c r="A522">
        <f t="shared" si="63"/>
        <v>6</v>
      </c>
      <c r="E522" s="105">
        <f t="shared" si="64"/>
        <v>0</v>
      </c>
      <c r="I522" s="105">
        <f t="shared" si="65"/>
        <v>0</v>
      </c>
      <c r="J522" s="105">
        <f t="shared" si="67"/>
        <v>0</v>
      </c>
      <c r="K522" s="105">
        <f t="shared" si="68"/>
        <v>0</v>
      </c>
      <c r="L522" s="105">
        <f t="shared" si="69"/>
        <v>0</v>
      </c>
      <c r="M522">
        <f t="shared" si="70"/>
        <v>8.0000000000000002E-3</v>
      </c>
      <c r="N522">
        <f t="shared" si="71"/>
        <v>6.6912367827864916E-4</v>
      </c>
    </row>
    <row r="523" spans="1:14" x14ac:dyDescent="0.3">
      <c r="A523">
        <f t="shared" si="63"/>
        <v>6</v>
      </c>
      <c r="E523" s="105">
        <f t="shared" si="64"/>
        <v>0</v>
      </c>
      <c r="I523" s="105">
        <f t="shared" si="65"/>
        <v>0</v>
      </c>
      <c r="J523" s="105">
        <f t="shared" si="67"/>
        <v>0</v>
      </c>
      <c r="K523" s="105">
        <f t="shared" si="68"/>
        <v>0</v>
      </c>
      <c r="L523" s="105">
        <f t="shared" si="69"/>
        <v>0</v>
      </c>
      <c r="M523">
        <f t="shared" si="70"/>
        <v>8.0000000000000002E-3</v>
      </c>
      <c r="N523">
        <f t="shared" si="71"/>
        <v>6.6912367827864916E-4</v>
      </c>
    </row>
    <row r="524" spans="1:14" x14ac:dyDescent="0.3">
      <c r="A524">
        <f t="shared" si="63"/>
        <v>6</v>
      </c>
      <c r="E524" s="105">
        <f t="shared" si="64"/>
        <v>0</v>
      </c>
      <c r="I524" s="105">
        <f t="shared" si="65"/>
        <v>0</v>
      </c>
      <c r="J524" s="105">
        <f t="shared" si="67"/>
        <v>0</v>
      </c>
      <c r="K524" s="105">
        <f t="shared" si="68"/>
        <v>0</v>
      </c>
      <c r="L524" s="105">
        <f t="shared" si="69"/>
        <v>0</v>
      </c>
      <c r="M524">
        <f t="shared" si="70"/>
        <v>8.0000000000000002E-3</v>
      </c>
      <c r="N524">
        <f t="shared" si="71"/>
        <v>6.6912367827864916E-4</v>
      </c>
    </row>
    <row r="525" spans="1:14" x14ac:dyDescent="0.3">
      <c r="A525">
        <f t="shared" si="63"/>
        <v>6</v>
      </c>
      <c r="E525" s="105">
        <f t="shared" si="64"/>
        <v>0</v>
      </c>
      <c r="I525" s="105">
        <f t="shared" si="65"/>
        <v>0</v>
      </c>
      <c r="J525" s="105">
        <f t="shared" si="67"/>
        <v>0</v>
      </c>
      <c r="K525" s="105">
        <f t="shared" si="68"/>
        <v>0</v>
      </c>
      <c r="L525" s="105">
        <f t="shared" si="69"/>
        <v>0</v>
      </c>
      <c r="M525">
        <f t="shared" si="70"/>
        <v>8.0000000000000002E-3</v>
      </c>
      <c r="N525">
        <f t="shared" si="71"/>
        <v>6.6912367827864916E-4</v>
      </c>
    </row>
    <row r="526" spans="1:14" x14ac:dyDescent="0.3">
      <c r="A526">
        <f t="shared" si="63"/>
        <v>6</v>
      </c>
      <c r="E526" s="105">
        <f t="shared" si="64"/>
        <v>0</v>
      </c>
      <c r="I526" s="105">
        <f t="shared" si="65"/>
        <v>0</v>
      </c>
      <c r="J526" s="105">
        <f t="shared" si="67"/>
        <v>0</v>
      </c>
      <c r="K526" s="105">
        <f t="shared" si="68"/>
        <v>0</v>
      </c>
      <c r="L526" s="105">
        <f t="shared" si="69"/>
        <v>0</v>
      </c>
      <c r="M526">
        <f t="shared" si="70"/>
        <v>8.0000000000000002E-3</v>
      </c>
      <c r="N526">
        <f t="shared" si="71"/>
        <v>6.6912367827864916E-4</v>
      </c>
    </row>
    <row r="527" spans="1:14" x14ac:dyDescent="0.3">
      <c r="A527">
        <f t="shared" si="63"/>
        <v>6</v>
      </c>
      <c r="E527" s="105">
        <f t="shared" si="64"/>
        <v>0</v>
      </c>
      <c r="I527" s="105">
        <f t="shared" si="65"/>
        <v>0</v>
      </c>
      <c r="J527" s="105">
        <f t="shared" si="67"/>
        <v>0</v>
      </c>
      <c r="K527" s="105">
        <f t="shared" si="68"/>
        <v>0</v>
      </c>
      <c r="L527" s="105">
        <f t="shared" si="69"/>
        <v>0</v>
      </c>
      <c r="M527">
        <f t="shared" si="70"/>
        <v>8.0000000000000002E-3</v>
      </c>
      <c r="N527">
        <f t="shared" si="71"/>
        <v>6.6912367827864916E-4</v>
      </c>
    </row>
    <row r="528" spans="1:14" x14ac:dyDescent="0.3">
      <c r="A528">
        <f t="shared" si="63"/>
        <v>6</v>
      </c>
      <c r="E528" s="105">
        <f t="shared" si="64"/>
        <v>0</v>
      </c>
      <c r="I528" s="105">
        <f t="shared" si="65"/>
        <v>0</v>
      </c>
      <c r="J528" s="105">
        <f t="shared" si="67"/>
        <v>0</v>
      </c>
      <c r="K528" s="105">
        <f t="shared" si="68"/>
        <v>0</v>
      </c>
      <c r="L528" s="105">
        <f t="shared" si="69"/>
        <v>0</v>
      </c>
      <c r="M528">
        <f t="shared" si="70"/>
        <v>8.0000000000000002E-3</v>
      </c>
      <c r="N528">
        <f t="shared" si="71"/>
        <v>6.6912367827864916E-4</v>
      </c>
    </row>
    <row r="529" spans="1:14" x14ac:dyDescent="0.3">
      <c r="A529">
        <f t="shared" si="63"/>
        <v>6</v>
      </c>
      <c r="E529" s="105">
        <f t="shared" si="64"/>
        <v>0</v>
      </c>
      <c r="I529" s="105">
        <f t="shared" si="65"/>
        <v>0</v>
      </c>
      <c r="J529" s="105">
        <f t="shared" si="67"/>
        <v>0</v>
      </c>
      <c r="K529" s="105">
        <f t="shared" si="68"/>
        <v>0</v>
      </c>
      <c r="L529" s="105">
        <f t="shared" si="69"/>
        <v>0</v>
      </c>
      <c r="M529">
        <f t="shared" si="70"/>
        <v>8.0000000000000002E-3</v>
      </c>
      <c r="N529">
        <f t="shared" si="71"/>
        <v>6.6912367827864916E-4</v>
      </c>
    </row>
    <row r="530" spans="1:14" x14ac:dyDescent="0.3">
      <c r="A530">
        <f t="shared" si="63"/>
        <v>6</v>
      </c>
      <c r="E530" s="105">
        <f t="shared" si="64"/>
        <v>0</v>
      </c>
      <c r="I530" s="105">
        <f t="shared" si="65"/>
        <v>0</v>
      </c>
      <c r="J530" s="105">
        <f t="shared" si="67"/>
        <v>0</v>
      </c>
      <c r="K530" s="105">
        <f t="shared" si="68"/>
        <v>0</v>
      </c>
      <c r="L530" s="105">
        <f t="shared" si="69"/>
        <v>0</v>
      </c>
      <c r="M530">
        <f t="shared" si="70"/>
        <v>8.0000000000000002E-3</v>
      </c>
      <c r="N530">
        <f t="shared" si="71"/>
        <v>6.6912367827864916E-4</v>
      </c>
    </row>
    <row r="531" spans="1:14" x14ac:dyDescent="0.3">
      <c r="A531">
        <f t="shared" si="63"/>
        <v>6</v>
      </c>
      <c r="E531" s="105">
        <f t="shared" si="64"/>
        <v>0</v>
      </c>
      <c r="I531" s="105">
        <f t="shared" si="65"/>
        <v>0</v>
      </c>
      <c r="J531" s="105">
        <f t="shared" si="67"/>
        <v>0</v>
      </c>
      <c r="K531" s="105">
        <f t="shared" si="68"/>
        <v>0</v>
      </c>
      <c r="L531" s="105">
        <f t="shared" si="69"/>
        <v>0</v>
      </c>
      <c r="M531">
        <f t="shared" si="70"/>
        <v>8.0000000000000002E-3</v>
      </c>
      <c r="N531">
        <f t="shared" si="71"/>
        <v>6.6912367827864916E-4</v>
      </c>
    </row>
    <row r="532" spans="1:14" x14ac:dyDescent="0.3">
      <c r="A532">
        <f t="shared" si="63"/>
        <v>6</v>
      </c>
      <c r="E532" s="105">
        <f t="shared" si="64"/>
        <v>0</v>
      </c>
      <c r="I532" s="105">
        <f t="shared" si="65"/>
        <v>0</v>
      </c>
      <c r="J532" s="105">
        <f t="shared" si="67"/>
        <v>0</v>
      </c>
      <c r="K532" s="105">
        <f t="shared" si="68"/>
        <v>0</v>
      </c>
      <c r="L532" s="105">
        <f t="shared" si="69"/>
        <v>0</v>
      </c>
      <c r="M532">
        <f t="shared" si="70"/>
        <v>8.0000000000000002E-3</v>
      </c>
      <c r="N532">
        <f t="shared" si="71"/>
        <v>6.6912367827864916E-4</v>
      </c>
    </row>
    <row r="533" spans="1:14" x14ac:dyDescent="0.3">
      <c r="A533">
        <f t="shared" si="63"/>
        <v>6</v>
      </c>
      <c r="E533" s="105">
        <f t="shared" si="64"/>
        <v>0</v>
      </c>
      <c r="I533" s="105">
        <f t="shared" si="65"/>
        <v>0</v>
      </c>
      <c r="J533" s="105">
        <f t="shared" si="67"/>
        <v>0</v>
      </c>
      <c r="K533" s="105">
        <f t="shared" si="68"/>
        <v>0</v>
      </c>
      <c r="L533" s="105">
        <f t="shared" si="69"/>
        <v>0</v>
      </c>
      <c r="M533">
        <f t="shared" si="70"/>
        <v>8.0000000000000002E-3</v>
      </c>
      <c r="N533">
        <f t="shared" si="71"/>
        <v>6.6912367827864916E-4</v>
      </c>
    </row>
    <row r="534" spans="1:14" x14ac:dyDescent="0.3">
      <c r="A534">
        <f t="shared" si="63"/>
        <v>6</v>
      </c>
      <c r="E534" s="105">
        <f t="shared" si="64"/>
        <v>0</v>
      </c>
      <c r="I534" s="105">
        <f t="shared" si="65"/>
        <v>0</v>
      </c>
      <c r="J534" s="105">
        <f t="shared" si="67"/>
        <v>0</v>
      </c>
      <c r="K534" s="105">
        <f t="shared" si="68"/>
        <v>0</v>
      </c>
      <c r="L534" s="105">
        <f t="shared" si="69"/>
        <v>0</v>
      </c>
      <c r="M534">
        <f t="shared" si="70"/>
        <v>8.0000000000000002E-3</v>
      </c>
      <c r="N534">
        <f t="shared" si="71"/>
        <v>6.6912367827864916E-4</v>
      </c>
    </row>
    <row r="535" spans="1:14" x14ac:dyDescent="0.3">
      <c r="A535">
        <f t="shared" si="63"/>
        <v>6</v>
      </c>
      <c r="E535" s="105">
        <f t="shared" si="64"/>
        <v>0</v>
      </c>
      <c r="I535" s="105">
        <f t="shared" si="65"/>
        <v>0</v>
      </c>
      <c r="J535" s="105">
        <f t="shared" si="67"/>
        <v>0</v>
      </c>
      <c r="K535" s="105">
        <f t="shared" si="68"/>
        <v>0</v>
      </c>
      <c r="L535" s="105">
        <f t="shared" si="69"/>
        <v>0</v>
      </c>
      <c r="M535">
        <f t="shared" si="70"/>
        <v>8.0000000000000002E-3</v>
      </c>
      <c r="N535">
        <f t="shared" si="71"/>
        <v>6.6912367827864916E-4</v>
      </c>
    </row>
    <row r="536" spans="1:14" x14ac:dyDescent="0.3">
      <c r="A536">
        <f t="shared" si="63"/>
        <v>6</v>
      </c>
      <c r="E536" s="105">
        <f t="shared" si="64"/>
        <v>0</v>
      </c>
      <c r="I536" s="105">
        <f t="shared" si="65"/>
        <v>0</v>
      </c>
      <c r="J536" s="105">
        <f t="shared" si="67"/>
        <v>0</v>
      </c>
      <c r="K536" s="105">
        <f t="shared" si="68"/>
        <v>0</v>
      </c>
      <c r="L536" s="105">
        <f t="shared" si="69"/>
        <v>0</v>
      </c>
      <c r="M536">
        <f t="shared" si="70"/>
        <v>8.0000000000000002E-3</v>
      </c>
      <c r="N536">
        <f t="shared" si="71"/>
        <v>6.6912367827864916E-4</v>
      </c>
    </row>
    <row r="537" spans="1:14" x14ac:dyDescent="0.3">
      <c r="A537">
        <f t="shared" si="63"/>
        <v>6</v>
      </c>
      <c r="E537" s="105">
        <f t="shared" si="64"/>
        <v>0</v>
      </c>
      <c r="I537" s="105">
        <f t="shared" si="65"/>
        <v>0</v>
      </c>
      <c r="J537" s="105">
        <f t="shared" si="67"/>
        <v>0</v>
      </c>
      <c r="K537" s="105">
        <f t="shared" si="68"/>
        <v>0</v>
      </c>
      <c r="L537" s="105">
        <f t="shared" si="69"/>
        <v>0</v>
      </c>
      <c r="M537">
        <f t="shared" si="70"/>
        <v>8.0000000000000002E-3</v>
      </c>
      <c r="N537">
        <f t="shared" si="71"/>
        <v>6.6912367827864916E-4</v>
      </c>
    </row>
    <row r="538" spans="1:14" x14ac:dyDescent="0.3">
      <c r="A538">
        <f t="shared" si="63"/>
        <v>6</v>
      </c>
      <c r="E538" s="105">
        <f t="shared" si="64"/>
        <v>0</v>
      </c>
      <c r="I538" s="105">
        <f t="shared" si="65"/>
        <v>0</v>
      </c>
      <c r="J538" s="105">
        <f t="shared" si="67"/>
        <v>0</v>
      </c>
      <c r="K538" s="105">
        <f t="shared" si="68"/>
        <v>0</v>
      </c>
      <c r="L538" s="105">
        <f t="shared" si="69"/>
        <v>0</v>
      </c>
      <c r="M538">
        <f t="shared" si="70"/>
        <v>8.0000000000000002E-3</v>
      </c>
      <c r="N538">
        <f t="shared" si="71"/>
        <v>6.6912367827864916E-4</v>
      </c>
    </row>
    <row r="539" spans="1:14" x14ac:dyDescent="0.3">
      <c r="A539">
        <f t="shared" si="63"/>
        <v>6</v>
      </c>
      <c r="E539" s="105">
        <f t="shared" si="64"/>
        <v>0</v>
      </c>
      <c r="I539" s="105">
        <f t="shared" si="65"/>
        <v>0</v>
      </c>
      <c r="J539" s="105">
        <f t="shared" si="67"/>
        <v>0</v>
      </c>
      <c r="K539" s="105">
        <f t="shared" si="68"/>
        <v>0</v>
      </c>
      <c r="L539" s="105">
        <f t="shared" si="69"/>
        <v>0</v>
      </c>
      <c r="M539">
        <f t="shared" si="70"/>
        <v>8.0000000000000002E-3</v>
      </c>
      <c r="N539">
        <f t="shared" si="71"/>
        <v>6.6912367827864916E-4</v>
      </c>
    </row>
    <row r="540" spans="1:14" x14ac:dyDescent="0.3">
      <c r="A540">
        <f t="shared" si="63"/>
        <v>6</v>
      </c>
      <c r="E540" s="105">
        <f t="shared" si="64"/>
        <v>0</v>
      </c>
      <c r="I540" s="105">
        <f t="shared" si="65"/>
        <v>0</v>
      </c>
      <c r="J540" s="105">
        <f t="shared" si="67"/>
        <v>0</v>
      </c>
      <c r="K540" s="105">
        <f t="shared" si="68"/>
        <v>0</v>
      </c>
      <c r="L540" s="105">
        <f t="shared" si="69"/>
        <v>0</v>
      </c>
      <c r="M540">
        <f t="shared" si="70"/>
        <v>8.0000000000000002E-3</v>
      </c>
      <c r="N540">
        <f t="shared" si="71"/>
        <v>6.6912367827864916E-4</v>
      </c>
    </row>
    <row r="541" spans="1:14" x14ac:dyDescent="0.3">
      <c r="A541">
        <f t="shared" si="63"/>
        <v>6</v>
      </c>
      <c r="E541" s="105">
        <f t="shared" si="64"/>
        <v>0</v>
      </c>
      <c r="I541" s="105">
        <f t="shared" si="65"/>
        <v>0</v>
      </c>
      <c r="J541" s="105">
        <f t="shared" si="67"/>
        <v>0</v>
      </c>
      <c r="K541" s="105">
        <f t="shared" si="68"/>
        <v>0</v>
      </c>
      <c r="L541" s="105">
        <f t="shared" si="69"/>
        <v>0</v>
      </c>
      <c r="M541">
        <f t="shared" si="70"/>
        <v>8.0000000000000002E-3</v>
      </c>
      <c r="N541">
        <f t="shared" si="71"/>
        <v>6.6912367827864916E-4</v>
      </c>
    </row>
    <row r="542" spans="1:14" x14ac:dyDescent="0.3">
      <c r="A542">
        <f t="shared" si="63"/>
        <v>6</v>
      </c>
      <c r="E542" s="105">
        <f t="shared" si="64"/>
        <v>0</v>
      </c>
      <c r="I542" s="105">
        <f t="shared" si="65"/>
        <v>0</v>
      </c>
      <c r="J542" s="105">
        <f t="shared" si="67"/>
        <v>0</v>
      </c>
      <c r="K542" s="105">
        <f t="shared" si="68"/>
        <v>0</v>
      </c>
      <c r="L542" s="105">
        <f t="shared" si="69"/>
        <v>0</v>
      </c>
      <c r="M542">
        <f t="shared" si="70"/>
        <v>8.0000000000000002E-3</v>
      </c>
      <c r="N542">
        <f t="shared" si="71"/>
        <v>6.6912367827864916E-4</v>
      </c>
    </row>
    <row r="543" spans="1:14" x14ac:dyDescent="0.3">
      <c r="A543">
        <f t="shared" si="63"/>
        <v>6</v>
      </c>
      <c r="E543" s="105">
        <f t="shared" si="64"/>
        <v>0</v>
      </c>
      <c r="I543" s="105">
        <f t="shared" si="65"/>
        <v>0</v>
      </c>
      <c r="J543" s="105">
        <f t="shared" si="67"/>
        <v>0</v>
      </c>
      <c r="K543" s="105">
        <f t="shared" si="68"/>
        <v>0</v>
      </c>
      <c r="L543" s="105">
        <f t="shared" si="69"/>
        <v>0</v>
      </c>
      <c r="M543">
        <f t="shared" si="70"/>
        <v>8.0000000000000002E-3</v>
      </c>
      <c r="N543">
        <f t="shared" si="71"/>
        <v>6.6912367827864916E-4</v>
      </c>
    </row>
    <row r="544" spans="1:14" x14ac:dyDescent="0.3">
      <c r="A544">
        <f t="shared" si="63"/>
        <v>6</v>
      </c>
      <c r="E544" s="105">
        <f t="shared" si="64"/>
        <v>0</v>
      </c>
      <c r="I544" s="105">
        <f t="shared" si="65"/>
        <v>0</v>
      </c>
      <c r="J544" s="105">
        <f t="shared" si="67"/>
        <v>0</v>
      </c>
      <c r="K544" s="105">
        <f t="shared" si="68"/>
        <v>0</v>
      </c>
      <c r="L544" s="105">
        <f t="shared" si="69"/>
        <v>0</v>
      </c>
      <c r="M544">
        <f t="shared" si="70"/>
        <v>8.0000000000000002E-3</v>
      </c>
      <c r="N544">
        <f t="shared" si="71"/>
        <v>6.6912367827864916E-4</v>
      </c>
    </row>
    <row r="545" spans="1:14" x14ac:dyDescent="0.3">
      <c r="A545">
        <f t="shared" si="63"/>
        <v>6</v>
      </c>
      <c r="E545" s="105">
        <f t="shared" si="64"/>
        <v>0</v>
      </c>
      <c r="I545" s="105">
        <f t="shared" si="65"/>
        <v>0</v>
      </c>
      <c r="J545" s="105">
        <f t="shared" si="67"/>
        <v>0</v>
      </c>
      <c r="K545" s="105">
        <f t="shared" si="68"/>
        <v>0</v>
      </c>
      <c r="L545" s="105">
        <f t="shared" si="69"/>
        <v>0</v>
      </c>
      <c r="M545">
        <f t="shared" si="70"/>
        <v>8.0000000000000002E-3</v>
      </c>
      <c r="N545">
        <f t="shared" si="71"/>
        <v>6.6912367827864916E-4</v>
      </c>
    </row>
    <row r="546" spans="1:14" x14ac:dyDescent="0.3">
      <c r="A546">
        <f t="shared" si="63"/>
        <v>6</v>
      </c>
      <c r="E546" s="105">
        <f t="shared" si="64"/>
        <v>0</v>
      </c>
      <c r="I546" s="105">
        <f t="shared" si="65"/>
        <v>0</v>
      </c>
      <c r="J546" s="105">
        <f t="shared" si="67"/>
        <v>0</v>
      </c>
      <c r="K546" s="105">
        <f t="shared" si="68"/>
        <v>0</v>
      </c>
      <c r="L546" s="105">
        <f t="shared" si="69"/>
        <v>0</v>
      </c>
      <c r="M546">
        <f t="shared" si="70"/>
        <v>8.0000000000000002E-3</v>
      </c>
      <c r="N546">
        <f t="shared" si="71"/>
        <v>6.6912367827864916E-4</v>
      </c>
    </row>
    <row r="547" spans="1:14" x14ac:dyDescent="0.3">
      <c r="A547">
        <f t="shared" si="63"/>
        <v>6</v>
      </c>
      <c r="E547" s="105">
        <f t="shared" si="64"/>
        <v>0</v>
      </c>
      <c r="I547" s="105">
        <f t="shared" si="65"/>
        <v>0</v>
      </c>
      <c r="J547" s="105">
        <f t="shared" si="67"/>
        <v>0</v>
      </c>
      <c r="K547" s="105">
        <f t="shared" si="68"/>
        <v>0</v>
      </c>
      <c r="L547" s="105">
        <f t="shared" si="69"/>
        <v>0</v>
      </c>
      <c r="M547">
        <f t="shared" si="70"/>
        <v>8.0000000000000002E-3</v>
      </c>
      <c r="N547">
        <f t="shared" si="71"/>
        <v>6.6912367827864916E-4</v>
      </c>
    </row>
    <row r="548" spans="1:14" x14ac:dyDescent="0.3">
      <c r="A548">
        <f t="shared" si="63"/>
        <v>6</v>
      </c>
      <c r="E548" s="105">
        <f t="shared" si="64"/>
        <v>0</v>
      </c>
      <c r="I548" s="105">
        <f t="shared" si="65"/>
        <v>0</v>
      </c>
      <c r="J548" s="105">
        <f t="shared" si="67"/>
        <v>0</v>
      </c>
      <c r="K548" s="105">
        <f t="shared" si="68"/>
        <v>0</v>
      </c>
      <c r="L548" s="105">
        <f t="shared" si="69"/>
        <v>0</v>
      </c>
      <c r="M548">
        <f t="shared" si="70"/>
        <v>8.0000000000000002E-3</v>
      </c>
      <c r="N548">
        <f t="shared" si="71"/>
        <v>6.6912367827864916E-4</v>
      </c>
    </row>
    <row r="549" spans="1:14" x14ac:dyDescent="0.3">
      <c r="A549">
        <f t="shared" si="63"/>
        <v>6</v>
      </c>
      <c r="E549" s="105">
        <f t="shared" si="64"/>
        <v>0</v>
      </c>
      <c r="I549" s="105">
        <f t="shared" si="65"/>
        <v>0</v>
      </c>
      <c r="J549" s="105">
        <f t="shared" si="67"/>
        <v>0</v>
      </c>
      <c r="K549" s="105">
        <f t="shared" si="68"/>
        <v>0</v>
      </c>
      <c r="L549" s="105">
        <f t="shared" si="69"/>
        <v>0</v>
      </c>
      <c r="M549">
        <f t="shared" si="70"/>
        <v>8.0000000000000002E-3</v>
      </c>
      <c r="N549">
        <f t="shared" si="71"/>
        <v>6.6912367827864916E-4</v>
      </c>
    </row>
    <row r="550" spans="1:14" x14ac:dyDescent="0.3">
      <c r="A550">
        <f t="shared" si="63"/>
        <v>6</v>
      </c>
      <c r="E550" s="105">
        <f t="shared" si="64"/>
        <v>0</v>
      </c>
      <c r="I550" s="105">
        <f t="shared" si="65"/>
        <v>0</v>
      </c>
      <c r="J550" s="105">
        <f t="shared" si="67"/>
        <v>0</v>
      </c>
      <c r="K550" s="105">
        <f t="shared" si="68"/>
        <v>0</v>
      </c>
      <c r="L550" s="105">
        <f t="shared" si="69"/>
        <v>0</v>
      </c>
      <c r="M550">
        <f t="shared" si="70"/>
        <v>8.0000000000000002E-3</v>
      </c>
      <c r="N550">
        <f t="shared" si="71"/>
        <v>6.6912367827864916E-4</v>
      </c>
    </row>
    <row r="551" spans="1:14" x14ac:dyDescent="0.3">
      <c r="A551">
        <f t="shared" ref="A551:A614" si="72">IF(COUNTIF(A451:A550,A550)=100, A550+1,A550)</f>
        <v>6</v>
      </c>
      <c r="E551" s="105">
        <f t="shared" ref="E551:E614" si="73">MAX(0, E451-K451-L451)</f>
        <v>0</v>
      </c>
      <c r="I551" s="105">
        <f t="shared" ref="I551:I614" si="74">IF(E551&lt;I451,J551 + E551, I451)</f>
        <v>0</v>
      </c>
      <c r="J551" s="105">
        <f t="shared" si="67"/>
        <v>0</v>
      </c>
      <c r="K551" s="105">
        <f t="shared" si="68"/>
        <v>0</v>
      </c>
      <c r="L551" s="105">
        <f t="shared" si="69"/>
        <v>0</v>
      </c>
      <c r="M551">
        <f t="shared" si="70"/>
        <v>8.0000000000000002E-3</v>
      </c>
      <c r="N551">
        <f t="shared" si="71"/>
        <v>6.6912367827864916E-4</v>
      </c>
    </row>
    <row r="552" spans="1:14" x14ac:dyDescent="0.3">
      <c r="A552">
        <f t="shared" si="72"/>
        <v>6</v>
      </c>
      <c r="E552" s="105">
        <f t="shared" si="73"/>
        <v>0</v>
      </c>
      <c r="I552" s="105">
        <f t="shared" si="74"/>
        <v>0</v>
      </c>
      <c r="J552" s="105">
        <f t="shared" si="67"/>
        <v>0</v>
      </c>
      <c r="K552" s="105">
        <f t="shared" si="68"/>
        <v>0</v>
      </c>
      <c r="L552" s="105">
        <f t="shared" si="69"/>
        <v>0</v>
      </c>
      <c r="M552">
        <f t="shared" si="70"/>
        <v>8.0000000000000002E-3</v>
      </c>
      <c r="N552">
        <f t="shared" si="71"/>
        <v>6.6912367827864916E-4</v>
      </c>
    </row>
    <row r="553" spans="1:14" x14ac:dyDescent="0.3">
      <c r="A553">
        <f t="shared" si="72"/>
        <v>6</v>
      </c>
      <c r="E553" s="105">
        <f t="shared" si="73"/>
        <v>0</v>
      </c>
      <c r="I553" s="105">
        <f t="shared" si="74"/>
        <v>0</v>
      </c>
      <c r="J553" s="105">
        <f t="shared" si="67"/>
        <v>0</v>
      </c>
      <c r="K553" s="105">
        <f t="shared" si="68"/>
        <v>0</v>
      </c>
      <c r="L553" s="105">
        <f t="shared" si="69"/>
        <v>0</v>
      </c>
      <c r="M553">
        <f t="shared" si="70"/>
        <v>8.0000000000000002E-3</v>
      </c>
      <c r="N553">
        <f t="shared" si="71"/>
        <v>6.6912367827864916E-4</v>
      </c>
    </row>
    <row r="554" spans="1:14" x14ac:dyDescent="0.3">
      <c r="A554">
        <f t="shared" si="72"/>
        <v>6</v>
      </c>
      <c r="E554" s="105">
        <f t="shared" si="73"/>
        <v>0</v>
      </c>
      <c r="I554" s="105">
        <f t="shared" si="74"/>
        <v>0</v>
      </c>
      <c r="J554" s="105">
        <f t="shared" si="67"/>
        <v>0</v>
      </c>
      <c r="K554" s="105">
        <f t="shared" si="68"/>
        <v>0</v>
      </c>
      <c r="L554" s="105">
        <f t="shared" si="69"/>
        <v>0</v>
      </c>
      <c r="M554">
        <f t="shared" si="70"/>
        <v>8.0000000000000002E-3</v>
      </c>
      <c r="N554">
        <f t="shared" si="71"/>
        <v>6.6912367827864916E-4</v>
      </c>
    </row>
    <row r="555" spans="1:14" x14ac:dyDescent="0.3">
      <c r="A555">
        <f t="shared" si="72"/>
        <v>6</v>
      </c>
      <c r="E555" s="105">
        <f t="shared" si="73"/>
        <v>0</v>
      </c>
      <c r="I555" s="105">
        <f t="shared" si="74"/>
        <v>0</v>
      </c>
      <c r="J555" s="105">
        <f t="shared" si="67"/>
        <v>0</v>
      </c>
      <c r="K555" s="105">
        <f t="shared" si="68"/>
        <v>0</v>
      </c>
      <c r="L555" s="105">
        <f t="shared" si="69"/>
        <v>0</v>
      </c>
      <c r="M555">
        <f t="shared" si="70"/>
        <v>8.0000000000000002E-3</v>
      </c>
      <c r="N555">
        <f t="shared" si="71"/>
        <v>6.6912367827864916E-4</v>
      </c>
    </row>
    <row r="556" spans="1:14" x14ac:dyDescent="0.3">
      <c r="A556">
        <f t="shared" si="72"/>
        <v>6</v>
      </c>
      <c r="E556" s="105">
        <f t="shared" si="73"/>
        <v>0</v>
      </c>
      <c r="I556" s="105">
        <f t="shared" si="74"/>
        <v>0</v>
      </c>
      <c r="J556" s="105">
        <f t="shared" si="67"/>
        <v>0</v>
      </c>
      <c r="K556" s="105">
        <f t="shared" si="68"/>
        <v>0</v>
      </c>
      <c r="L556" s="105">
        <f t="shared" si="69"/>
        <v>0</v>
      </c>
      <c r="M556">
        <f t="shared" si="70"/>
        <v>8.0000000000000002E-3</v>
      </c>
      <c r="N556">
        <f t="shared" si="71"/>
        <v>6.6912367827864916E-4</v>
      </c>
    </row>
    <row r="557" spans="1:14" x14ac:dyDescent="0.3">
      <c r="A557">
        <f t="shared" si="72"/>
        <v>6</v>
      </c>
      <c r="E557" s="105">
        <f t="shared" si="73"/>
        <v>0</v>
      </c>
      <c r="I557" s="105">
        <f t="shared" si="74"/>
        <v>0</v>
      </c>
      <c r="J557" s="105">
        <f t="shared" si="67"/>
        <v>0</v>
      </c>
      <c r="K557" s="105">
        <f t="shared" si="68"/>
        <v>0</v>
      </c>
      <c r="L557" s="105">
        <f t="shared" si="69"/>
        <v>0</v>
      </c>
      <c r="M557">
        <f t="shared" si="70"/>
        <v>8.0000000000000002E-3</v>
      </c>
      <c r="N557">
        <f t="shared" si="71"/>
        <v>6.6912367827864916E-4</v>
      </c>
    </row>
    <row r="558" spans="1:14" x14ac:dyDescent="0.3">
      <c r="A558">
        <f t="shared" si="72"/>
        <v>6</v>
      </c>
      <c r="E558" s="105">
        <f t="shared" si="73"/>
        <v>0</v>
      </c>
      <c r="I558" s="105">
        <f t="shared" si="74"/>
        <v>0</v>
      </c>
      <c r="J558" s="105">
        <f t="shared" si="67"/>
        <v>0</v>
      </c>
      <c r="K558" s="105">
        <f t="shared" si="68"/>
        <v>0</v>
      </c>
      <c r="L558" s="105">
        <f t="shared" si="69"/>
        <v>0</v>
      </c>
      <c r="M558">
        <f t="shared" si="70"/>
        <v>8.0000000000000002E-3</v>
      </c>
      <c r="N558">
        <f t="shared" si="71"/>
        <v>6.6912367827864916E-4</v>
      </c>
    </row>
    <row r="559" spans="1:14" x14ac:dyDescent="0.3">
      <c r="A559">
        <f t="shared" si="72"/>
        <v>6</v>
      </c>
      <c r="E559" s="105">
        <f t="shared" si="73"/>
        <v>0</v>
      </c>
      <c r="I559" s="105">
        <f t="shared" si="74"/>
        <v>0</v>
      </c>
      <c r="J559" s="105">
        <f t="shared" si="67"/>
        <v>0</v>
      </c>
      <c r="K559" s="105">
        <f t="shared" si="68"/>
        <v>0</v>
      </c>
      <c r="L559" s="105">
        <f t="shared" si="69"/>
        <v>0</v>
      </c>
      <c r="M559">
        <f t="shared" si="70"/>
        <v>8.0000000000000002E-3</v>
      </c>
      <c r="N559">
        <f t="shared" si="71"/>
        <v>6.6912367827864916E-4</v>
      </c>
    </row>
    <row r="560" spans="1:14" x14ac:dyDescent="0.3">
      <c r="A560">
        <f t="shared" si="72"/>
        <v>6</v>
      </c>
      <c r="E560" s="105">
        <f t="shared" si="73"/>
        <v>0</v>
      </c>
      <c r="I560" s="105">
        <f t="shared" si="74"/>
        <v>0</v>
      </c>
      <c r="J560" s="105">
        <f t="shared" si="67"/>
        <v>0</v>
      </c>
      <c r="K560" s="105">
        <f t="shared" si="68"/>
        <v>0</v>
      </c>
      <c r="L560" s="105">
        <f t="shared" si="69"/>
        <v>0</v>
      </c>
      <c r="M560">
        <f t="shared" si="70"/>
        <v>8.0000000000000002E-3</v>
      </c>
      <c r="N560">
        <f t="shared" si="71"/>
        <v>6.6912367827864916E-4</v>
      </c>
    </row>
    <row r="561" spans="1:14" x14ac:dyDescent="0.3">
      <c r="A561">
        <f t="shared" si="72"/>
        <v>6</v>
      </c>
      <c r="E561" s="105">
        <f t="shared" si="73"/>
        <v>0</v>
      </c>
      <c r="I561" s="105">
        <f t="shared" si="74"/>
        <v>0</v>
      </c>
      <c r="J561" s="105">
        <f t="shared" si="67"/>
        <v>0</v>
      </c>
      <c r="K561" s="105">
        <f t="shared" si="68"/>
        <v>0</v>
      </c>
      <c r="L561" s="105">
        <f t="shared" si="69"/>
        <v>0</v>
      </c>
      <c r="M561">
        <f t="shared" si="70"/>
        <v>8.0000000000000002E-3</v>
      </c>
      <c r="N561">
        <f t="shared" si="71"/>
        <v>6.6912367827864916E-4</v>
      </c>
    </row>
    <row r="562" spans="1:14" x14ac:dyDescent="0.3">
      <c r="A562">
        <f t="shared" si="72"/>
        <v>6</v>
      </c>
      <c r="E562" s="105">
        <f t="shared" si="73"/>
        <v>0</v>
      </c>
      <c r="I562" s="105">
        <f t="shared" si="74"/>
        <v>0</v>
      </c>
      <c r="J562" s="105">
        <f t="shared" si="67"/>
        <v>0</v>
      </c>
      <c r="K562" s="105">
        <f t="shared" si="68"/>
        <v>0</v>
      </c>
      <c r="L562" s="105">
        <f t="shared" si="69"/>
        <v>0</v>
      </c>
      <c r="M562">
        <f t="shared" si="70"/>
        <v>8.0000000000000002E-3</v>
      </c>
      <c r="N562">
        <f t="shared" si="71"/>
        <v>6.6912367827864916E-4</v>
      </c>
    </row>
    <row r="563" spans="1:14" x14ac:dyDescent="0.3">
      <c r="A563">
        <f t="shared" si="72"/>
        <v>6</v>
      </c>
      <c r="E563" s="105">
        <f t="shared" si="73"/>
        <v>0</v>
      </c>
      <c r="I563" s="105">
        <f t="shared" si="74"/>
        <v>0</v>
      </c>
      <c r="J563" s="105">
        <f t="shared" si="67"/>
        <v>0</v>
      </c>
      <c r="K563" s="105">
        <f t="shared" si="68"/>
        <v>0</v>
      </c>
      <c r="L563" s="105">
        <f t="shared" si="69"/>
        <v>0</v>
      </c>
      <c r="M563">
        <f t="shared" si="70"/>
        <v>8.0000000000000002E-3</v>
      </c>
      <c r="N563">
        <f t="shared" si="71"/>
        <v>6.6912367827864916E-4</v>
      </c>
    </row>
    <row r="564" spans="1:14" x14ac:dyDescent="0.3">
      <c r="A564">
        <f t="shared" si="72"/>
        <v>6</v>
      </c>
      <c r="E564" s="105">
        <f t="shared" si="73"/>
        <v>0</v>
      </c>
      <c r="I564" s="105">
        <f t="shared" si="74"/>
        <v>0</v>
      </c>
      <c r="J564" s="105">
        <f t="shared" si="67"/>
        <v>0</v>
      </c>
      <c r="K564" s="105">
        <f t="shared" si="68"/>
        <v>0</v>
      </c>
      <c r="L564" s="105">
        <f t="shared" si="69"/>
        <v>0</v>
      </c>
      <c r="M564">
        <f t="shared" si="70"/>
        <v>8.0000000000000002E-3</v>
      </c>
      <c r="N564">
        <f t="shared" si="71"/>
        <v>6.6912367827864916E-4</v>
      </c>
    </row>
    <row r="565" spans="1:14" x14ac:dyDescent="0.3">
      <c r="A565">
        <f t="shared" si="72"/>
        <v>6</v>
      </c>
      <c r="E565" s="105">
        <f t="shared" si="73"/>
        <v>0</v>
      </c>
      <c r="I565" s="105">
        <f t="shared" si="74"/>
        <v>0</v>
      </c>
      <c r="J565" s="105">
        <f t="shared" si="67"/>
        <v>0</v>
      </c>
      <c r="K565" s="105">
        <f t="shared" si="68"/>
        <v>0</v>
      </c>
      <c r="L565" s="105">
        <f t="shared" si="69"/>
        <v>0</v>
      </c>
      <c r="M565">
        <f t="shared" si="70"/>
        <v>8.0000000000000002E-3</v>
      </c>
      <c r="N565">
        <f t="shared" si="71"/>
        <v>6.6912367827864916E-4</v>
      </c>
    </row>
    <row r="566" spans="1:14" x14ac:dyDescent="0.3">
      <c r="A566">
        <f t="shared" si="72"/>
        <v>6</v>
      </c>
      <c r="E566" s="105">
        <f t="shared" si="73"/>
        <v>0</v>
      </c>
      <c r="I566" s="105">
        <f t="shared" si="74"/>
        <v>0</v>
      </c>
      <c r="J566" s="105">
        <f t="shared" si="67"/>
        <v>0</v>
      </c>
      <c r="K566" s="105">
        <f t="shared" si="68"/>
        <v>0</v>
      </c>
      <c r="L566" s="105">
        <f t="shared" si="69"/>
        <v>0</v>
      </c>
      <c r="M566">
        <f t="shared" si="70"/>
        <v>8.0000000000000002E-3</v>
      </c>
      <c r="N566">
        <f t="shared" si="71"/>
        <v>6.6912367827864916E-4</v>
      </c>
    </row>
    <row r="567" spans="1:14" x14ac:dyDescent="0.3">
      <c r="A567">
        <f t="shared" si="72"/>
        <v>6</v>
      </c>
      <c r="E567" s="105">
        <f t="shared" si="73"/>
        <v>0</v>
      </c>
      <c r="I567" s="105">
        <f t="shared" si="74"/>
        <v>0</v>
      </c>
      <c r="J567" s="105">
        <f t="shared" si="67"/>
        <v>0</v>
      </c>
      <c r="K567" s="105">
        <f t="shared" si="68"/>
        <v>0</v>
      </c>
      <c r="L567" s="105">
        <f t="shared" si="69"/>
        <v>0</v>
      </c>
      <c r="M567">
        <f t="shared" si="70"/>
        <v>8.0000000000000002E-3</v>
      </c>
      <c r="N567">
        <f t="shared" si="71"/>
        <v>6.6912367827864916E-4</v>
      </c>
    </row>
    <row r="568" spans="1:14" x14ac:dyDescent="0.3">
      <c r="A568">
        <f t="shared" si="72"/>
        <v>6</v>
      </c>
      <c r="E568" s="105">
        <f t="shared" si="73"/>
        <v>0</v>
      </c>
      <c r="I568" s="105">
        <f t="shared" si="74"/>
        <v>0</v>
      </c>
      <c r="J568" s="105">
        <f t="shared" si="67"/>
        <v>0</v>
      </c>
      <c r="K568" s="105">
        <f t="shared" si="68"/>
        <v>0</v>
      </c>
      <c r="L568" s="105">
        <f t="shared" si="69"/>
        <v>0</v>
      </c>
      <c r="M568">
        <f t="shared" si="70"/>
        <v>8.0000000000000002E-3</v>
      </c>
      <c r="N568">
        <f t="shared" si="71"/>
        <v>6.6912367827864916E-4</v>
      </c>
    </row>
    <row r="569" spans="1:14" x14ac:dyDescent="0.3">
      <c r="A569">
        <f t="shared" si="72"/>
        <v>6</v>
      </c>
      <c r="E569" s="105">
        <f t="shared" si="73"/>
        <v>0</v>
      </c>
      <c r="I569" s="105">
        <f t="shared" si="74"/>
        <v>0</v>
      </c>
      <c r="J569" s="105">
        <f t="shared" si="67"/>
        <v>0</v>
      </c>
      <c r="K569" s="105">
        <f t="shared" si="68"/>
        <v>0</v>
      </c>
      <c r="L569" s="105">
        <f t="shared" si="69"/>
        <v>0</v>
      </c>
      <c r="M569">
        <f t="shared" si="70"/>
        <v>8.0000000000000002E-3</v>
      </c>
      <c r="N569">
        <f t="shared" si="71"/>
        <v>6.6912367827864916E-4</v>
      </c>
    </row>
    <row r="570" spans="1:14" x14ac:dyDescent="0.3">
      <c r="A570">
        <f t="shared" si="72"/>
        <v>6</v>
      </c>
      <c r="E570" s="105">
        <f t="shared" si="73"/>
        <v>0</v>
      </c>
      <c r="I570" s="105">
        <f t="shared" si="74"/>
        <v>0</v>
      </c>
      <c r="J570" s="105">
        <f t="shared" si="67"/>
        <v>0</v>
      </c>
      <c r="K570" s="105">
        <f t="shared" si="68"/>
        <v>0</v>
      </c>
      <c r="L570" s="105">
        <f t="shared" si="69"/>
        <v>0</v>
      </c>
      <c r="M570">
        <f t="shared" si="70"/>
        <v>8.0000000000000002E-3</v>
      </c>
      <c r="N570">
        <f t="shared" si="71"/>
        <v>6.6912367827864916E-4</v>
      </c>
    </row>
    <row r="571" spans="1:14" x14ac:dyDescent="0.3">
      <c r="A571">
        <f t="shared" si="72"/>
        <v>6</v>
      </c>
      <c r="E571" s="105">
        <f t="shared" si="73"/>
        <v>0</v>
      </c>
      <c r="I571" s="105">
        <f t="shared" si="74"/>
        <v>0</v>
      </c>
      <c r="J571" s="105">
        <f t="shared" si="67"/>
        <v>0</v>
      </c>
      <c r="K571" s="105">
        <f t="shared" si="68"/>
        <v>0</v>
      </c>
      <c r="L571" s="105">
        <f t="shared" si="69"/>
        <v>0</v>
      </c>
      <c r="M571">
        <f t="shared" si="70"/>
        <v>8.0000000000000002E-3</v>
      </c>
      <c r="N571">
        <f t="shared" si="71"/>
        <v>6.6912367827864916E-4</v>
      </c>
    </row>
    <row r="572" spans="1:14" x14ac:dyDescent="0.3">
      <c r="A572">
        <f t="shared" si="72"/>
        <v>6</v>
      </c>
      <c r="E572" s="105">
        <f t="shared" si="73"/>
        <v>0</v>
      </c>
      <c r="I572" s="105">
        <f t="shared" si="74"/>
        <v>0</v>
      </c>
      <c r="J572" s="105">
        <f t="shared" si="67"/>
        <v>0</v>
      </c>
      <c r="K572" s="105">
        <f t="shared" si="68"/>
        <v>0</v>
      </c>
      <c r="L572" s="105">
        <f t="shared" si="69"/>
        <v>0</v>
      </c>
      <c r="M572">
        <f t="shared" si="70"/>
        <v>8.0000000000000002E-3</v>
      </c>
      <c r="N572">
        <f t="shared" si="71"/>
        <v>6.6912367827864916E-4</v>
      </c>
    </row>
    <row r="573" spans="1:14" x14ac:dyDescent="0.3">
      <c r="A573">
        <f t="shared" si="72"/>
        <v>6</v>
      </c>
      <c r="E573" s="105">
        <f t="shared" si="73"/>
        <v>0</v>
      </c>
      <c r="I573" s="105">
        <f t="shared" si="74"/>
        <v>0</v>
      </c>
      <c r="J573" s="105">
        <f t="shared" si="67"/>
        <v>0</v>
      </c>
      <c r="K573" s="105">
        <f t="shared" si="68"/>
        <v>0</v>
      </c>
      <c r="L573" s="105">
        <f t="shared" si="69"/>
        <v>0</v>
      </c>
      <c r="M573">
        <f t="shared" si="70"/>
        <v>8.0000000000000002E-3</v>
      </c>
      <c r="N573">
        <f t="shared" si="71"/>
        <v>6.6912367827864916E-4</v>
      </c>
    </row>
    <row r="574" spans="1:14" x14ac:dyDescent="0.3">
      <c r="A574">
        <f t="shared" si="72"/>
        <v>6</v>
      </c>
      <c r="E574" s="105">
        <f t="shared" si="73"/>
        <v>0</v>
      </c>
      <c r="I574" s="105">
        <f t="shared" si="74"/>
        <v>0</v>
      </c>
      <c r="J574" s="105">
        <f t="shared" si="67"/>
        <v>0</v>
      </c>
      <c r="K574" s="105">
        <f t="shared" si="68"/>
        <v>0</v>
      </c>
      <c r="L574" s="105">
        <f t="shared" si="69"/>
        <v>0</v>
      </c>
      <c r="M574">
        <f t="shared" si="70"/>
        <v>8.0000000000000002E-3</v>
      </c>
      <c r="N574">
        <f t="shared" si="71"/>
        <v>6.6912367827864916E-4</v>
      </c>
    </row>
    <row r="575" spans="1:14" x14ac:dyDescent="0.3">
      <c r="A575">
        <f t="shared" si="72"/>
        <v>6</v>
      </c>
      <c r="E575" s="105">
        <f t="shared" si="73"/>
        <v>0</v>
      </c>
      <c r="I575" s="105">
        <f t="shared" si="74"/>
        <v>0</v>
      </c>
      <c r="J575" s="105">
        <f t="shared" si="67"/>
        <v>0</v>
      </c>
      <c r="K575" s="105">
        <f t="shared" si="68"/>
        <v>0</v>
      </c>
      <c r="L575" s="105">
        <f t="shared" si="69"/>
        <v>0</v>
      </c>
      <c r="M575">
        <f t="shared" si="70"/>
        <v>8.0000000000000002E-3</v>
      </c>
      <c r="N575">
        <f t="shared" si="71"/>
        <v>6.6912367827864916E-4</v>
      </c>
    </row>
    <row r="576" spans="1:14" x14ac:dyDescent="0.3">
      <c r="A576">
        <f t="shared" si="72"/>
        <v>6</v>
      </c>
      <c r="E576" s="105">
        <f t="shared" si="73"/>
        <v>0</v>
      </c>
      <c r="I576" s="105">
        <f t="shared" si="74"/>
        <v>0</v>
      </c>
      <c r="J576" s="105">
        <f t="shared" si="67"/>
        <v>0</v>
      </c>
      <c r="K576" s="105">
        <f t="shared" si="68"/>
        <v>0</v>
      </c>
      <c r="L576" s="105">
        <f t="shared" si="69"/>
        <v>0</v>
      </c>
      <c r="M576">
        <f t="shared" si="70"/>
        <v>8.0000000000000002E-3</v>
      </c>
      <c r="N576">
        <f t="shared" si="71"/>
        <v>6.6912367827864916E-4</v>
      </c>
    </row>
    <row r="577" spans="1:14" x14ac:dyDescent="0.3">
      <c r="A577">
        <f t="shared" si="72"/>
        <v>6</v>
      </c>
      <c r="E577" s="105">
        <f t="shared" si="73"/>
        <v>0</v>
      </c>
      <c r="I577" s="105">
        <f t="shared" si="74"/>
        <v>0</v>
      </c>
      <c r="J577" s="105">
        <f t="shared" si="67"/>
        <v>0</v>
      </c>
      <c r="K577" s="105">
        <f t="shared" si="68"/>
        <v>0</v>
      </c>
      <c r="L577" s="105">
        <f t="shared" si="69"/>
        <v>0</v>
      </c>
      <c r="M577">
        <f t="shared" si="70"/>
        <v>8.0000000000000002E-3</v>
      </c>
      <c r="N577">
        <f t="shared" si="71"/>
        <v>6.6912367827864916E-4</v>
      </c>
    </row>
    <row r="578" spans="1:14" x14ac:dyDescent="0.3">
      <c r="A578">
        <f t="shared" si="72"/>
        <v>6</v>
      </c>
      <c r="E578" s="105">
        <f t="shared" si="73"/>
        <v>0</v>
      </c>
      <c r="I578" s="105">
        <f t="shared" si="74"/>
        <v>0</v>
      </c>
      <c r="J578" s="105">
        <f t="shared" si="67"/>
        <v>0</v>
      </c>
      <c r="K578" s="105">
        <f t="shared" si="68"/>
        <v>0</v>
      </c>
      <c r="L578" s="105">
        <f t="shared" si="69"/>
        <v>0</v>
      </c>
      <c r="M578">
        <f t="shared" si="70"/>
        <v>8.0000000000000002E-3</v>
      </c>
      <c r="N578">
        <f t="shared" si="71"/>
        <v>6.6912367827864916E-4</v>
      </c>
    </row>
    <row r="579" spans="1:14" x14ac:dyDescent="0.3">
      <c r="A579">
        <f t="shared" si="72"/>
        <v>6</v>
      </c>
      <c r="E579" s="105">
        <f t="shared" si="73"/>
        <v>0</v>
      </c>
      <c r="I579" s="105">
        <f t="shared" si="74"/>
        <v>0</v>
      </c>
      <c r="J579" s="105">
        <f t="shared" ref="J579:J642" si="75">E579*($H$2/12)</f>
        <v>0</v>
      </c>
      <c r="K579" s="105">
        <f t="shared" ref="K579:K642" si="76">I579-J579</f>
        <v>0</v>
      </c>
      <c r="L579" s="105">
        <f t="shared" ref="L579:L642" si="77">N579*(E579-K579)</f>
        <v>0</v>
      </c>
      <c r="M579">
        <f t="shared" ref="M579:M642" si="78">((A579:A678)/30) * 0.04</f>
        <v>8.0000000000000002E-3</v>
      </c>
      <c r="N579">
        <f t="shared" ref="N579:N642" si="79">1-(POWER(1-M579,(1/12)))</f>
        <v>6.6912367827864916E-4</v>
      </c>
    </row>
    <row r="580" spans="1:14" x14ac:dyDescent="0.3">
      <c r="A580">
        <f t="shared" si="72"/>
        <v>6</v>
      </c>
      <c r="E580" s="105">
        <f t="shared" si="73"/>
        <v>0</v>
      </c>
      <c r="I580" s="105">
        <f t="shared" si="74"/>
        <v>0</v>
      </c>
      <c r="J580" s="105">
        <f t="shared" si="75"/>
        <v>0</v>
      </c>
      <c r="K580" s="105">
        <f t="shared" si="76"/>
        <v>0</v>
      </c>
      <c r="L580" s="105">
        <f t="shared" si="77"/>
        <v>0</v>
      </c>
      <c r="M580">
        <f t="shared" si="78"/>
        <v>8.0000000000000002E-3</v>
      </c>
      <c r="N580">
        <f t="shared" si="79"/>
        <v>6.6912367827864916E-4</v>
      </c>
    </row>
    <row r="581" spans="1:14" x14ac:dyDescent="0.3">
      <c r="A581">
        <f t="shared" si="72"/>
        <v>6</v>
      </c>
      <c r="E581" s="105">
        <f t="shared" si="73"/>
        <v>0</v>
      </c>
      <c r="I581" s="105">
        <f t="shared" si="74"/>
        <v>0</v>
      </c>
      <c r="J581" s="105">
        <f t="shared" si="75"/>
        <v>0</v>
      </c>
      <c r="K581" s="105">
        <f t="shared" si="76"/>
        <v>0</v>
      </c>
      <c r="L581" s="105">
        <f t="shared" si="77"/>
        <v>0</v>
      </c>
      <c r="M581">
        <f t="shared" si="78"/>
        <v>8.0000000000000002E-3</v>
      </c>
      <c r="N581">
        <f t="shared" si="79"/>
        <v>6.6912367827864916E-4</v>
      </c>
    </row>
    <row r="582" spans="1:14" x14ac:dyDescent="0.3">
      <c r="A582">
        <f t="shared" si="72"/>
        <v>6</v>
      </c>
      <c r="E582" s="105">
        <f t="shared" si="73"/>
        <v>0</v>
      </c>
      <c r="I582" s="105">
        <f t="shared" si="74"/>
        <v>0</v>
      </c>
      <c r="J582" s="105">
        <f t="shared" si="75"/>
        <v>0</v>
      </c>
      <c r="K582" s="105">
        <f t="shared" si="76"/>
        <v>0</v>
      </c>
      <c r="L582" s="105">
        <f t="shared" si="77"/>
        <v>0</v>
      </c>
      <c r="M582">
        <f t="shared" si="78"/>
        <v>8.0000000000000002E-3</v>
      </c>
      <c r="N582">
        <f t="shared" si="79"/>
        <v>6.6912367827864916E-4</v>
      </c>
    </row>
    <row r="583" spans="1:14" x14ac:dyDescent="0.3">
      <c r="A583">
        <f t="shared" si="72"/>
        <v>6</v>
      </c>
      <c r="E583" s="105">
        <f t="shared" si="73"/>
        <v>0</v>
      </c>
      <c r="I583" s="105">
        <f t="shared" si="74"/>
        <v>0</v>
      </c>
      <c r="J583" s="105">
        <f t="shared" si="75"/>
        <v>0</v>
      </c>
      <c r="K583" s="105">
        <f t="shared" si="76"/>
        <v>0</v>
      </c>
      <c r="L583" s="105">
        <f t="shared" si="77"/>
        <v>0</v>
      </c>
      <c r="M583">
        <f t="shared" si="78"/>
        <v>8.0000000000000002E-3</v>
      </c>
      <c r="N583">
        <f t="shared" si="79"/>
        <v>6.6912367827864916E-4</v>
      </c>
    </row>
    <row r="584" spans="1:14" x14ac:dyDescent="0.3">
      <c r="A584">
        <f t="shared" si="72"/>
        <v>6</v>
      </c>
      <c r="E584" s="105">
        <f t="shared" si="73"/>
        <v>0</v>
      </c>
      <c r="I584" s="105">
        <f t="shared" si="74"/>
        <v>0</v>
      </c>
      <c r="J584" s="105">
        <f t="shared" si="75"/>
        <v>0</v>
      </c>
      <c r="K584" s="105">
        <f t="shared" si="76"/>
        <v>0</v>
      </c>
      <c r="L584" s="105">
        <f t="shared" si="77"/>
        <v>0</v>
      </c>
      <c r="M584">
        <f t="shared" si="78"/>
        <v>8.0000000000000002E-3</v>
      </c>
      <c r="N584">
        <f t="shared" si="79"/>
        <v>6.6912367827864916E-4</v>
      </c>
    </row>
    <row r="585" spans="1:14" x14ac:dyDescent="0.3">
      <c r="A585">
        <f t="shared" si="72"/>
        <v>6</v>
      </c>
      <c r="E585" s="105">
        <f t="shared" si="73"/>
        <v>0</v>
      </c>
      <c r="I585" s="105">
        <f t="shared" si="74"/>
        <v>0</v>
      </c>
      <c r="J585" s="105">
        <f t="shared" si="75"/>
        <v>0</v>
      </c>
      <c r="K585" s="105">
        <f t="shared" si="76"/>
        <v>0</v>
      </c>
      <c r="L585" s="105">
        <f t="shared" si="77"/>
        <v>0</v>
      </c>
      <c r="M585">
        <f t="shared" si="78"/>
        <v>8.0000000000000002E-3</v>
      </c>
      <c r="N585">
        <f t="shared" si="79"/>
        <v>6.6912367827864916E-4</v>
      </c>
    </row>
    <row r="586" spans="1:14" x14ac:dyDescent="0.3">
      <c r="A586">
        <f t="shared" si="72"/>
        <v>6</v>
      </c>
      <c r="E586" s="105">
        <f t="shared" si="73"/>
        <v>0</v>
      </c>
      <c r="I586" s="105">
        <f t="shared" si="74"/>
        <v>0</v>
      </c>
      <c r="J586" s="105">
        <f t="shared" si="75"/>
        <v>0</v>
      </c>
      <c r="K586" s="105">
        <f t="shared" si="76"/>
        <v>0</v>
      </c>
      <c r="L586" s="105">
        <f t="shared" si="77"/>
        <v>0</v>
      </c>
      <c r="M586">
        <f t="shared" si="78"/>
        <v>8.0000000000000002E-3</v>
      </c>
      <c r="N586">
        <f t="shared" si="79"/>
        <v>6.6912367827864916E-4</v>
      </c>
    </row>
    <row r="587" spans="1:14" x14ac:dyDescent="0.3">
      <c r="A587">
        <f t="shared" si="72"/>
        <v>6</v>
      </c>
      <c r="E587" s="105">
        <f t="shared" si="73"/>
        <v>0</v>
      </c>
      <c r="I587" s="105">
        <f t="shared" si="74"/>
        <v>0</v>
      </c>
      <c r="J587" s="105">
        <f t="shared" si="75"/>
        <v>0</v>
      </c>
      <c r="K587" s="105">
        <f t="shared" si="76"/>
        <v>0</v>
      </c>
      <c r="L587" s="105">
        <f t="shared" si="77"/>
        <v>0</v>
      </c>
      <c r="M587">
        <f t="shared" si="78"/>
        <v>8.0000000000000002E-3</v>
      </c>
      <c r="N587">
        <f t="shared" si="79"/>
        <v>6.6912367827864916E-4</v>
      </c>
    </row>
    <row r="588" spans="1:14" x14ac:dyDescent="0.3">
      <c r="A588">
        <f t="shared" si="72"/>
        <v>6</v>
      </c>
      <c r="E588" s="105">
        <f t="shared" si="73"/>
        <v>0</v>
      </c>
      <c r="I588" s="105">
        <f t="shared" si="74"/>
        <v>0</v>
      </c>
      <c r="J588" s="105">
        <f t="shared" si="75"/>
        <v>0</v>
      </c>
      <c r="K588" s="105">
        <f t="shared" si="76"/>
        <v>0</v>
      </c>
      <c r="L588" s="105">
        <f t="shared" si="77"/>
        <v>0</v>
      </c>
      <c r="M588">
        <f t="shared" si="78"/>
        <v>8.0000000000000002E-3</v>
      </c>
      <c r="N588">
        <f t="shared" si="79"/>
        <v>6.6912367827864916E-4</v>
      </c>
    </row>
    <row r="589" spans="1:14" x14ac:dyDescent="0.3">
      <c r="A589">
        <f t="shared" si="72"/>
        <v>6</v>
      </c>
      <c r="E589" s="105">
        <f t="shared" si="73"/>
        <v>0</v>
      </c>
      <c r="I589" s="105">
        <f t="shared" si="74"/>
        <v>0</v>
      </c>
      <c r="J589" s="105">
        <f t="shared" si="75"/>
        <v>0</v>
      </c>
      <c r="K589" s="105">
        <f t="shared" si="76"/>
        <v>0</v>
      </c>
      <c r="L589" s="105">
        <f t="shared" si="77"/>
        <v>0</v>
      </c>
      <c r="M589">
        <f t="shared" si="78"/>
        <v>8.0000000000000002E-3</v>
      </c>
      <c r="N589">
        <f t="shared" si="79"/>
        <v>6.6912367827864916E-4</v>
      </c>
    </row>
    <row r="590" spans="1:14" x14ac:dyDescent="0.3">
      <c r="A590">
        <f t="shared" si="72"/>
        <v>6</v>
      </c>
      <c r="E590" s="105">
        <f t="shared" si="73"/>
        <v>0</v>
      </c>
      <c r="I590" s="105">
        <f t="shared" si="74"/>
        <v>0</v>
      </c>
      <c r="J590" s="105">
        <f t="shared" si="75"/>
        <v>0</v>
      </c>
      <c r="K590" s="105">
        <f t="shared" si="76"/>
        <v>0</v>
      </c>
      <c r="L590" s="105">
        <f t="shared" si="77"/>
        <v>0</v>
      </c>
      <c r="M590">
        <f t="shared" si="78"/>
        <v>8.0000000000000002E-3</v>
      </c>
      <c r="N590">
        <f t="shared" si="79"/>
        <v>6.6912367827864916E-4</v>
      </c>
    </row>
    <row r="591" spans="1:14" x14ac:dyDescent="0.3">
      <c r="A591">
        <f t="shared" si="72"/>
        <v>6</v>
      </c>
      <c r="E591" s="105">
        <f t="shared" si="73"/>
        <v>0</v>
      </c>
      <c r="I591" s="105">
        <f t="shared" si="74"/>
        <v>0</v>
      </c>
      <c r="J591" s="105">
        <f t="shared" si="75"/>
        <v>0</v>
      </c>
      <c r="K591" s="105">
        <f t="shared" si="76"/>
        <v>0</v>
      </c>
      <c r="L591" s="105">
        <f t="shared" si="77"/>
        <v>0</v>
      </c>
      <c r="M591">
        <f t="shared" si="78"/>
        <v>8.0000000000000002E-3</v>
      </c>
      <c r="N591">
        <f t="shared" si="79"/>
        <v>6.6912367827864916E-4</v>
      </c>
    </row>
    <row r="592" spans="1:14" x14ac:dyDescent="0.3">
      <c r="A592">
        <f t="shared" si="72"/>
        <v>6</v>
      </c>
      <c r="E592" s="105">
        <f t="shared" si="73"/>
        <v>0</v>
      </c>
      <c r="I592" s="105">
        <f t="shared" si="74"/>
        <v>0</v>
      </c>
      <c r="J592" s="105">
        <f t="shared" si="75"/>
        <v>0</v>
      </c>
      <c r="K592" s="105">
        <f t="shared" si="76"/>
        <v>0</v>
      </c>
      <c r="L592" s="105">
        <f t="shared" si="77"/>
        <v>0</v>
      </c>
      <c r="M592">
        <f t="shared" si="78"/>
        <v>8.0000000000000002E-3</v>
      </c>
      <c r="N592">
        <f t="shared" si="79"/>
        <v>6.6912367827864916E-4</v>
      </c>
    </row>
    <row r="593" spans="1:15" x14ac:dyDescent="0.3">
      <c r="A593">
        <f t="shared" si="72"/>
        <v>6</v>
      </c>
      <c r="E593" s="105">
        <f t="shared" si="73"/>
        <v>0</v>
      </c>
      <c r="I593" s="105">
        <f t="shared" si="74"/>
        <v>0</v>
      </c>
      <c r="J593" s="105">
        <f t="shared" si="75"/>
        <v>0</v>
      </c>
      <c r="K593" s="105">
        <f t="shared" si="76"/>
        <v>0</v>
      </c>
      <c r="L593" s="105">
        <f t="shared" si="77"/>
        <v>0</v>
      </c>
      <c r="M593">
        <f t="shared" si="78"/>
        <v>8.0000000000000002E-3</v>
      </c>
      <c r="N593">
        <f t="shared" si="79"/>
        <v>6.6912367827864916E-4</v>
      </c>
    </row>
    <row r="594" spans="1:15" x14ac:dyDescent="0.3">
      <c r="A594">
        <f t="shared" si="72"/>
        <v>6</v>
      </c>
      <c r="E594" s="105">
        <f t="shared" si="73"/>
        <v>0</v>
      </c>
      <c r="I594" s="105">
        <f t="shared" si="74"/>
        <v>0</v>
      </c>
      <c r="J594" s="105">
        <f t="shared" si="75"/>
        <v>0</v>
      </c>
      <c r="K594" s="105">
        <f t="shared" si="76"/>
        <v>0</v>
      </c>
      <c r="L594" s="105">
        <f t="shared" si="77"/>
        <v>0</v>
      </c>
      <c r="M594">
        <f t="shared" si="78"/>
        <v>8.0000000000000002E-3</v>
      </c>
      <c r="N594">
        <f t="shared" si="79"/>
        <v>6.6912367827864916E-4</v>
      </c>
    </row>
    <row r="595" spans="1:15" x14ac:dyDescent="0.3">
      <c r="A595">
        <f t="shared" si="72"/>
        <v>6</v>
      </c>
      <c r="E595" s="105">
        <f t="shared" si="73"/>
        <v>0</v>
      </c>
      <c r="I595" s="105">
        <f t="shared" si="74"/>
        <v>0</v>
      </c>
      <c r="J595" s="105">
        <f t="shared" si="75"/>
        <v>0</v>
      </c>
      <c r="K595" s="105">
        <f t="shared" si="76"/>
        <v>0</v>
      </c>
      <c r="L595" s="105">
        <f t="shared" si="77"/>
        <v>0</v>
      </c>
      <c r="M595">
        <f t="shared" si="78"/>
        <v>8.0000000000000002E-3</v>
      </c>
      <c r="N595">
        <f t="shared" si="79"/>
        <v>6.6912367827864916E-4</v>
      </c>
    </row>
    <row r="596" spans="1:15" x14ac:dyDescent="0.3">
      <c r="A596">
        <f t="shared" si="72"/>
        <v>6</v>
      </c>
      <c r="E596" s="105">
        <f t="shared" si="73"/>
        <v>0</v>
      </c>
      <c r="I596" s="105">
        <f t="shared" si="74"/>
        <v>0</v>
      </c>
      <c r="J596" s="105">
        <f t="shared" si="75"/>
        <v>0</v>
      </c>
      <c r="K596" s="105">
        <f t="shared" si="76"/>
        <v>0</v>
      </c>
      <c r="L596" s="105">
        <f t="shared" si="77"/>
        <v>0</v>
      </c>
      <c r="M596">
        <f t="shared" si="78"/>
        <v>8.0000000000000002E-3</v>
      </c>
      <c r="N596">
        <f t="shared" si="79"/>
        <v>6.6912367827864916E-4</v>
      </c>
    </row>
    <row r="597" spans="1:15" x14ac:dyDescent="0.3">
      <c r="A597">
        <f t="shared" si="72"/>
        <v>6</v>
      </c>
      <c r="E597" s="105">
        <f t="shared" si="73"/>
        <v>0</v>
      </c>
      <c r="I597" s="105">
        <f t="shared" si="74"/>
        <v>0</v>
      </c>
      <c r="J597" s="105">
        <f t="shared" si="75"/>
        <v>0</v>
      </c>
      <c r="K597" s="105">
        <f t="shared" si="76"/>
        <v>0</v>
      </c>
      <c r="L597" s="105">
        <f t="shared" si="77"/>
        <v>0</v>
      </c>
      <c r="M597">
        <f t="shared" si="78"/>
        <v>8.0000000000000002E-3</v>
      </c>
      <c r="N597">
        <f t="shared" si="79"/>
        <v>6.6912367827864916E-4</v>
      </c>
    </row>
    <row r="598" spans="1:15" x14ac:dyDescent="0.3">
      <c r="A598">
        <f t="shared" si="72"/>
        <v>6</v>
      </c>
      <c r="E598" s="105">
        <f t="shared" si="73"/>
        <v>0</v>
      </c>
      <c r="I598" s="105">
        <f t="shared" si="74"/>
        <v>0</v>
      </c>
      <c r="J598" s="105">
        <f t="shared" si="75"/>
        <v>0</v>
      </c>
      <c r="K598" s="105">
        <f t="shared" si="76"/>
        <v>0</v>
      </c>
      <c r="L598" s="105">
        <f t="shared" si="77"/>
        <v>0</v>
      </c>
      <c r="M598">
        <f t="shared" si="78"/>
        <v>8.0000000000000002E-3</v>
      </c>
      <c r="N598">
        <f t="shared" si="79"/>
        <v>6.6912367827864916E-4</v>
      </c>
    </row>
    <row r="599" spans="1:15" x14ac:dyDescent="0.3">
      <c r="A599">
        <f t="shared" si="72"/>
        <v>6</v>
      </c>
      <c r="E599" s="105">
        <f t="shared" si="73"/>
        <v>0</v>
      </c>
      <c r="I599" s="105">
        <f t="shared" si="74"/>
        <v>0</v>
      </c>
      <c r="J599" s="105">
        <f t="shared" si="75"/>
        <v>0</v>
      </c>
      <c r="K599" s="105">
        <f t="shared" si="76"/>
        <v>0</v>
      </c>
      <c r="L599" s="105">
        <f t="shared" si="77"/>
        <v>0</v>
      </c>
      <c r="M599">
        <f t="shared" si="78"/>
        <v>8.0000000000000002E-3</v>
      </c>
      <c r="N599">
        <f t="shared" si="79"/>
        <v>6.6912367827864916E-4</v>
      </c>
    </row>
    <row r="600" spans="1:15" x14ac:dyDescent="0.3">
      <c r="A600">
        <f t="shared" si="72"/>
        <v>6</v>
      </c>
      <c r="E600" s="105">
        <f t="shared" si="73"/>
        <v>0</v>
      </c>
      <c r="I600" s="105">
        <f t="shared" si="74"/>
        <v>0</v>
      </c>
      <c r="J600" s="105">
        <f t="shared" si="75"/>
        <v>0</v>
      </c>
      <c r="K600" s="105">
        <f t="shared" si="76"/>
        <v>0</v>
      </c>
      <c r="L600" s="105">
        <f t="shared" si="77"/>
        <v>0</v>
      </c>
      <c r="M600">
        <f t="shared" si="78"/>
        <v>8.0000000000000002E-3</v>
      </c>
      <c r="N600">
        <f t="shared" si="79"/>
        <v>6.6912367827864916E-4</v>
      </c>
    </row>
    <row r="601" spans="1:15" x14ac:dyDescent="0.3">
      <c r="A601">
        <f t="shared" si="72"/>
        <v>6</v>
      </c>
      <c r="E601" s="105">
        <f t="shared" si="73"/>
        <v>0</v>
      </c>
      <c r="I601" s="105">
        <f t="shared" si="74"/>
        <v>0</v>
      </c>
      <c r="J601" s="105">
        <f t="shared" si="75"/>
        <v>0</v>
      </c>
      <c r="K601" s="105">
        <f t="shared" si="76"/>
        <v>0</v>
      </c>
      <c r="L601" s="105">
        <f t="shared" si="77"/>
        <v>0</v>
      </c>
      <c r="M601">
        <f t="shared" si="78"/>
        <v>8.0000000000000002E-3</v>
      </c>
      <c r="N601">
        <f t="shared" si="79"/>
        <v>6.6912367827864916E-4</v>
      </c>
      <c r="O601" s="105" t="e">
        <f t="shared" ref="O601" si="80">SUM(I502:I601)</f>
        <v>#REF!</v>
      </c>
    </row>
    <row r="602" spans="1:15" x14ac:dyDescent="0.3">
      <c r="A602">
        <f t="shared" si="72"/>
        <v>7</v>
      </c>
      <c r="E602" s="105" t="e">
        <f t="shared" si="73"/>
        <v>#REF!</v>
      </c>
      <c r="I602" s="105" t="e">
        <f t="shared" si="74"/>
        <v>#REF!</v>
      </c>
      <c r="J602" s="105" t="e">
        <f t="shared" si="75"/>
        <v>#REF!</v>
      </c>
      <c r="K602" s="105" t="e">
        <f t="shared" si="76"/>
        <v>#REF!</v>
      </c>
      <c r="L602" s="105" t="e">
        <f t="shared" si="77"/>
        <v>#REF!</v>
      </c>
      <c r="M602">
        <f t="shared" si="78"/>
        <v>9.3333333333333341E-3</v>
      </c>
      <c r="N602">
        <f t="shared" si="79"/>
        <v>7.8112491402160256E-4</v>
      </c>
    </row>
    <row r="603" spans="1:15" x14ac:dyDescent="0.3">
      <c r="A603">
        <f t="shared" si="72"/>
        <v>7</v>
      </c>
      <c r="E603" s="105" t="e">
        <f t="shared" si="73"/>
        <v>#REF!</v>
      </c>
      <c r="I603" s="105" t="e">
        <f t="shared" si="74"/>
        <v>#REF!</v>
      </c>
      <c r="J603" s="105" t="e">
        <f t="shared" si="75"/>
        <v>#REF!</v>
      </c>
      <c r="K603" s="105" t="e">
        <f t="shared" si="76"/>
        <v>#REF!</v>
      </c>
      <c r="L603" s="105" t="e">
        <f t="shared" si="77"/>
        <v>#REF!</v>
      </c>
      <c r="M603">
        <f t="shared" si="78"/>
        <v>9.3333333333333341E-3</v>
      </c>
      <c r="N603">
        <f t="shared" si="79"/>
        <v>7.8112491402160256E-4</v>
      </c>
    </row>
    <row r="604" spans="1:15" x14ac:dyDescent="0.3">
      <c r="A604">
        <f t="shared" si="72"/>
        <v>7</v>
      </c>
      <c r="E604" s="105" t="e">
        <f t="shared" si="73"/>
        <v>#REF!</v>
      </c>
      <c r="I604" s="105" t="e">
        <f t="shared" si="74"/>
        <v>#REF!</v>
      </c>
      <c r="J604" s="105" t="e">
        <f t="shared" si="75"/>
        <v>#REF!</v>
      </c>
      <c r="K604" s="105" t="e">
        <f t="shared" si="76"/>
        <v>#REF!</v>
      </c>
      <c r="L604" s="105" t="e">
        <f t="shared" si="77"/>
        <v>#REF!</v>
      </c>
      <c r="M604">
        <f t="shared" si="78"/>
        <v>9.3333333333333341E-3</v>
      </c>
      <c r="N604">
        <f t="shared" si="79"/>
        <v>7.8112491402160256E-4</v>
      </c>
    </row>
    <row r="605" spans="1:15" x14ac:dyDescent="0.3">
      <c r="A605">
        <f t="shared" si="72"/>
        <v>7</v>
      </c>
      <c r="E605" s="105">
        <f t="shared" si="73"/>
        <v>0</v>
      </c>
      <c r="I605" s="105">
        <f t="shared" si="74"/>
        <v>0</v>
      </c>
      <c r="J605" s="105">
        <f t="shared" si="75"/>
        <v>0</v>
      </c>
      <c r="K605" s="105">
        <f t="shared" si="76"/>
        <v>0</v>
      </c>
      <c r="L605" s="105">
        <f t="shared" si="77"/>
        <v>0</v>
      </c>
      <c r="M605">
        <f t="shared" si="78"/>
        <v>9.3333333333333341E-3</v>
      </c>
      <c r="N605">
        <f t="shared" si="79"/>
        <v>7.8112491402160256E-4</v>
      </c>
    </row>
    <row r="606" spans="1:15" x14ac:dyDescent="0.3">
      <c r="A606">
        <f t="shared" si="72"/>
        <v>7</v>
      </c>
      <c r="E606" s="105">
        <f t="shared" si="73"/>
        <v>0</v>
      </c>
      <c r="I606" s="105">
        <f t="shared" si="74"/>
        <v>0</v>
      </c>
      <c r="J606" s="105">
        <f t="shared" si="75"/>
        <v>0</v>
      </c>
      <c r="K606" s="105">
        <f t="shared" si="76"/>
        <v>0</v>
      </c>
      <c r="L606" s="105">
        <f t="shared" si="77"/>
        <v>0</v>
      </c>
      <c r="M606">
        <f t="shared" si="78"/>
        <v>9.3333333333333341E-3</v>
      </c>
      <c r="N606">
        <f t="shared" si="79"/>
        <v>7.8112491402160256E-4</v>
      </c>
    </row>
    <row r="607" spans="1:15" x14ac:dyDescent="0.3">
      <c r="A607">
        <f t="shared" si="72"/>
        <v>7</v>
      </c>
      <c r="E607" s="105">
        <f t="shared" si="73"/>
        <v>0</v>
      </c>
      <c r="I607" s="105">
        <f t="shared" si="74"/>
        <v>0</v>
      </c>
      <c r="J607" s="105">
        <f t="shared" si="75"/>
        <v>0</v>
      </c>
      <c r="K607" s="105">
        <f t="shared" si="76"/>
        <v>0</v>
      </c>
      <c r="L607" s="105">
        <f t="shared" si="77"/>
        <v>0</v>
      </c>
      <c r="M607">
        <f t="shared" si="78"/>
        <v>9.3333333333333341E-3</v>
      </c>
      <c r="N607">
        <f t="shared" si="79"/>
        <v>7.8112491402160256E-4</v>
      </c>
    </row>
    <row r="608" spans="1:15" x14ac:dyDescent="0.3">
      <c r="A608">
        <f t="shared" si="72"/>
        <v>7</v>
      </c>
      <c r="E608" s="105">
        <f t="shared" si="73"/>
        <v>0</v>
      </c>
      <c r="I608" s="105">
        <f t="shared" si="74"/>
        <v>0</v>
      </c>
      <c r="J608" s="105">
        <f t="shared" si="75"/>
        <v>0</v>
      </c>
      <c r="K608" s="105">
        <f t="shared" si="76"/>
        <v>0</v>
      </c>
      <c r="L608" s="105">
        <f t="shared" si="77"/>
        <v>0</v>
      </c>
      <c r="M608">
        <f t="shared" si="78"/>
        <v>9.3333333333333341E-3</v>
      </c>
      <c r="N608">
        <f t="shared" si="79"/>
        <v>7.8112491402160256E-4</v>
      </c>
    </row>
    <row r="609" spans="1:14" x14ac:dyDescent="0.3">
      <c r="A609">
        <f t="shared" si="72"/>
        <v>7</v>
      </c>
      <c r="E609" s="105">
        <f t="shared" si="73"/>
        <v>0</v>
      </c>
      <c r="I609" s="105">
        <f t="shared" si="74"/>
        <v>0</v>
      </c>
      <c r="J609" s="105">
        <f t="shared" si="75"/>
        <v>0</v>
      </c>
      <c r="K609" s="105">
        <f t="shared" si="76"/>
        <v>0</v>
      </c>
      <c r="L609" s="105">
        <f t="shared" si="77"/>
        <v>0</v>
      </c>
      <c r="M609">
        <f t="shared" si="78"/>
        <v>9.3333333333333341E-3</v>
      </c>
      <c r="N609">
        <f t="shared" si="79"/>
        <v>7.8112491402160256E-4</v>
      </c>
    </row>
    <row r="610" spans="1:14" x14ac:dyDescent="0.3">
      <c r="A610">
        <f t="shared" si="72"/>
        <v>7</v>
      </c>
      <c r="E610" s="105">
        <f t="shared" si="73"/>
        <v>0</v>
      </c>
      <c r="I610" s="105">
        <f t="shared" si="74"/>
        <v>0</v>
      </c>
      <c r="J610" s="105">
        <f t="shared" si="75"/>
        <v>0</v>
      </c>
      <c r="K610" s="105">
        <f t="shared" si="76"/>
        <v>0</v>
      </c>
      <c r="L610" s="105">
        <f t="shared" si="77"/>
        <v>0</v>
      </c>
      <c r="M610">
        <f t="shared" si="78"/>
        <v>9.3333333333333341E-3</v>
      </c>
      <c r="N610">
        <f t="shared" si="79"/>
        <v>7.8112491402160256E-4</v>
      </c>
    </row>
    <row r="611" spans="1:14" x14ac:dyDescent="0.3">
      <c r="A611">
        <f t="shared" si="72"/>
        <v>7</v>
      </c>
      <c r="E611" s="105">
        <f t="shared" si="73"/>
        <v>0</v>
      </c>
      <c r="I611" s="105">
        <f t="shared" si="74"/>
        <v>0</v>
      </c>
      <c r="J611" s="105">
        <f t="shared" si="75"/>
        <v>0</v>
      </c>
      <c r="K611" s="105">
        <f t="shared" si="76"/>
        <v>0</v>
      </c>
      <c r="L611" s="105">
        <f t="shared" si="77"/>
        <v>0</v>
      </c>
      <c r="M611">
        <f t="shared" si="78"/>
        <v>9.3333333333333341E-3</v>
      </c>
      <c r="N611">
        <f t="shared" si="79"/>
        <v>7.8112491402160256E-4</v>
      </c>
    </row>
    <row r="612" spans="1:14" x14ac:dyDescent="0.3">
      <c r="A612">
        <f t="shared" si="72"/>
        <v>7</v>
      </c>
      <c r="E612" s="105">
        <f t="shared" si="73"/>
        <v>0</v>
      </c>
      <c r="I612" s="105">
        <f t="shared" si="74"/>
        <v>0</v>
      </c>
      <c r="J612" s="105">
        <f t="shared" si="75"/>
        <v>0</v>
      </c>
      <c r="K612" s="105">
        <f t="shared" si="76"/>
        <v>0</v>
      </c>
      <c r="L612" s="105">
        <f t="shared" si="77"/>
        <v>0</v>
      </c>
      <c r="M612">
        <f t="shared" si="78"/>
        <v>9.3333333333333341E-3</v>
      </c>
      <c r="N612">
        <f t="shared" si="79"/>
        <v>7.8112491402160256E-4</v>
      </c>
    </row>
    <row r="613" spans="1:14" x14ac:dyDescent="0.3">
      <c r="A613">
        <f t="shared" si="72"/>
        <v>7</v>
      </c>
      <c r="E613" s="105">
        <f t="shared" si="73"/>
        <v>0</v>
      </c>
      <c r="I613" s="105">
        <f t="shared" si="74"/>
        <v>0</v>
      </c>
      <c r="J613" s="105">
        <f t="shared" si="75"/>
        <v>0</v>
      </c>
      <c r="K613" s="105">
        <f t="shared" si="76"/>
        <v>0</v>
      </c>
      <c r="L613" s="105">
        <f t="shared" si="77"/>
        <v>0</v>
      </c>
      <c r="M613">
        <f t="shared" si="78"/>
        <v>9.3333333333333341E-3</v>
      </c>
      <c r="N613">
        <f t="shared" si="79"/>
        <v>7.8112491402160256E-4</v>
      </c>
    </row>
    <row r="614" spans="1:14" x14ac:dyDescent="0.3">
      <c r="A614">
        <f t="shared" si="72"/>
        <v>7</v>
      </c>
      <c r="E614" s="105">
        <f t="shared" si="73"/>
        <v>0</v>
      </c>
      <c r="I614" s="105">
        <f t="shared" si="74"/>
        <v>0</v>
      </c>
      <c r="J614" s="105">
        <f t="shared" si="75"/>
        <v>0</v>
      </c>
      <c r="K614" s="105">
        <f t="shared" si="76"/>
        <v>0</v>
      </c>
      <c r="L614" s="105">
        <f t="shared" si="77"/>
        <v>0</v>
      </c>
      <c r="M614">
        <f t="shared" si="78"/>
        <v>9.3333333333333341E-3</v>
      </c>
      <c r="N614">
        <f t="shared" si="79"/>
        <v>7.8112491402160256E-4</v>
      </c>
    </row>
    <row r="615" spans="1:14" x14ac:dyDescent="0.3">
      <c r="A615">
        <f t="shared" ref="A615:A678" si="81">IF(COUNTIF(A515:A614,A614)=100, A614+1,A614)</f>
        <v>7</v>
      </c>
      <c r="E615" s="105">
        <f t="shared" ref="E615:E678" si="82">MAX(0, E515-K515-L515)</f>
        <v>0</v>
      </c>
      <c r="I615" s="105">
        <f t="shared" ref="I615:I678" si="83">IF(E615&lt;I515,J615 + E615, I515)</f>
        <v>0</v>
      </c>
      <c r="J615" s="105">
        <f t="shared" si="75"/>
        <v>0</v>
      </c>
      <c r="K615" s="105">
        <f t="shared" si="76"/>
        <v>0</v>
      </c>
      <c r="L615" s="105">
        <f t="shared" si="77"/>
        <v>0</v>
      </c>
      <c r="M615">
        <f t="shared" si="78"/>
        <v>9.3333333333333341E-3</v>
      </c>
      <c r="N615">
        <f t="shared" si="79"/>
        <v>7.8112491402160256E-4</v>
      </c>
    </row>
    <row r="616" spans="1:14" x14ac:dyDescent="0.3">
      <c r="A616">
        <f t="shared" si="81"/>
        <v>7</v>
      </c>
      <c r="E616" s="105">
        <f t="shared" si="82"/>
        <v>0</v>
      </c>
      <c r="I616" s="105">
        <f t="shared" si="83"/>
        <v>0</v>
      </c>
      <c r="J616" s="105">
        <f t="shared" si="75"/>
        <v>0</v>
      </c>
      <c r="K616" s="105">
        <f t="shared" si="76"/>
        <v>0</v>
      </c>
      <c r="L616" s="105">
        <f t="shared" si="77"/>
        <v>0</v>
      </c>
      <c r="M616">
        <f t="shared" si="78"/>
        <v>9.3333333333333341E-3</v>
      </c>
      <c r="N616">
        <f t="shared" si="79"/>
        <v>7.8112491402160256E-4</v>
      </c>
    </row>
    <row r="617" spans="1:14" x14ac:dyDescent="0.3">
      <c r="A617">
        <f t="shared" si="81"/>
        <v>7</v>
      </c>
      <c r="E617" s="105">
        <f t="shared" si="82"/>
        <v>0</v>
      </c>
      <c r="I617" s="105">
        <f t="shared" si="83"/>
        <v>0</v>
      </c>
      <c r="J617" s="105">
        <f t="shared" si="75"/>
        <v>0</v>
      </c>
      <c r="K617" s="105">
        <f t="shared" si="76"/>
        <v>0</v>
      </c>
      <c r="L617" s="105">
        <f t="shared" si="77"/>
        <v>0</v>
      </c>
      <c r="M617">
        <f t="shared" si="78"/>
        <v>9.3333333333333341E-3</v>
      </c>
      <c r="N617">
        <f t="shared" si="79"/>
        <v>7.8112491402160256E-4</v>
      </c>
    </row>
    <row r="618" spans="1:14" x14ac:dyDescent="0.3">
      <c r="A618">
        <f t="shared" si="81"/>
        <v>7</v>
      </c>
      <c r="E618" s="105">
        <f t="shared" si="82"/>
        <v>0</v>
      </c>
      <c r="I618" s="105">
        <f t="shared" si="83"/>
        <v>0</v>
      </c>
      <c r="J618" s="105">
        <f t="shared" si="75"/>
        <v>0</v>
      </c>
      <c r="K618" s="105">
        <f t="shared" si="76"/>
        <v>0</v>
      </c>
      <c r="L618" s="105">
        <f t="shared" si="77"/>
        <v>0</v>
      </c>
      <c r="M618">
        <f t="shared" si="78"/>
        <v>9.3333333333333341E-3</v>
      </c>
      <c r="N618">
        <f t="shared" si="79"/>
        <v>7.8112491402160256E-4</v>
      </c>
    </row>
    <row r="619" spans="1:14" x14ac:dyDescent="0.3">
      <c r="A619">
        <f t="shared" si="81"/>
        <v>7</v>
      </c>
      <c r="E619" s="105">
        <f t="shared" si="82"/>
        <v>0</v>
      </c>
      <c r="I619" s="105">
        <f t="shared" si="83"/>
        <v>0</v>
      </c>
      <c r="J619" s="105">
        <f t="shared" si="75"/>
        <v>0</v>
      </c>
      <c r="K619" s="105">
        <f t="shared" si="76"/>
        <v>0</v>
      </c>
      <c r="L619" s="105">
        <f t="shared" si="77"/>
        <v>0</v>
      </c>
      <c r="M619">
        <f t="shared" si="78"/>
        <v>9.3333333333333341E-3</v>
      </c>
      <c r="N619">
        <f t="shared" si="79"/>
        <v>7.8112491402160256E-4</v>
      </c>
    </row>
    <row r="620" spans="1:14" x14ac:dyDescent="0.3">
      <c r="A620">
        <f t="shared" si="81"/>
        <v>7</v>
      </c>
      <c r="E620" s="105">
        <f t="shared" si="82"/>
        <v>0</v>
      </c>
      <c r="I620" s="105">
        <f t="shared" si="83"/>
        <v>0</v>
      </c>
      <c r="J620" s="105">
        <f t="shared" si="75"/>
        <v>0</v>
      </c>
      <c r="K620" s="105">
        <f t="shared" si="76"/>
        <v>0</v>
      </c>
      <c r="L620" s="105">
        <f t="shared" si="77"/>
        <v>0</v>
      </c>
      <c r="M620">
        <f t="shared" si="78"/>
        <v>9.3333333333333341E-3</v>
      </c>
      <c r="N620">
        <f t="shared" si="79"/>
        <v>7.8112491402160256E-4</v>
      </c>
    </row>
    <row r="621" spans="1:14" x14ac:dyDescent="0.3">
      <c r="A621">
        <f t="shared" si="81"/>
        <v>7</v>
      </c>
      <c r="E621" s="105">
        <f t="shared" si="82"/>
        <v>0</v>
      </c>
      <c r="I621" s="105">
        <f t="shared" si="83"/>
        <v>0</v>
      </c>
      <c r="J621" s="105">
        <f t="shared" si="75"/>
        <v>0</v>
      </c>
      <c r="K621" s="105">
        <f t="shared" si="76"/>
        <v>0</v>
      </c>
      <c r="L621" s="105">
        <f t="shared" si="77"/>
        <v>0</v>
      </c>
      <c r="M621">
        <f t="shared" si="78"/>
        <v>9.3333333333333341E-3</v>
      </c>
      <c r="N621">
        <f t="shared" si="79"/>
        <v>7.8112491402160256E-4</v>
      </c>
    </row>
    <row r="622" spans="1:14" x14ac:dyDescent="0.3">
      <c r="A622">
        <f t="shared" si="81"/>
        <v>7</v>
      </c>
      <c r="E622" s="105">
        <f t="shared" si="82"/>
        <v>0</v>
      </c>
      <c r="I622" s="105">
        <f t="shared" si="83"/>
        <v>0</v>
      </c>
      <c r="J622" s="105">
        <f t="shared" si="75"/>
        <v>0</v>
      </c>
      <c r="K622" s="105">
        <f t="shared" si="76"/>
        <v>0</v>
      </c>
      <c r="L622" s="105">
        <f t="shared" si="77"/>
        <v>0</v>
      </c>
      <c r="M622">
        <f t="shared" si="78"/>
        <v>9.3333333333333341E-3</v>
      </c>
      <c r="N622">
        <f t="shared" si="79"/>
        <v>7.8112491402160256E-4</v>
      </c>
    </row>
    <row r="623" spans="1:14" x14ac:dyDescent="0.3">
      <c r="A623">
        <f t="shared" si="81"/>
        <v>7</v>
      </c>
      <c r="E623" s="105">
        <f t="shared" si="82"/>
        <v>0</v>
      </c>
      <c r="I623" s="105">
        <f t="shared" si="83"/>
        <v>0</v>
      </c>
      <c r="J623" s="105">
        <f t="shared" si="75"/>
        <v>0</v>
      </c>
      <c r="K623" s="105">
        <f t="shared" si="76"/>
        <v>0</v>
      </c>
      <c r="L623" s="105">
        <f t="shared" si="77"/>
        <v>0</v>
      </c>
      <c r="M623">
        <f t="shared" si="78"/>
        <v>9.3333333333333341E-3</v>
      </c>
      <c r="N623">
        <f t="shared" si="79"/>
        <v>7.8112491402160256E-4</v>
      </c>
    </row>
    <row r="624" spans="1:14" x14ac:dyDescent="0.3">
      <c r="A624">
        <f t="shared" si="81"/>
        <v>7</v>
      </c>
      <c r="E624" s="105">
        <f t="shared" si="82"/>
        <v>0</v>
      </c>
      <c r="I624" s="105">
        <f t="shared" si="83"/>
        <v>0</v>
      </c>
      <c r="J624" s="105">
        <f t="shared" si="75"/>
        <v>0</v>
      </c>
      <c r="K624" s="105">
        <f t="shared" si="76"/>
        <v>0</v>
      </c>
      <c r="L624" s="105">
        <f t="shared" si="77"/>
        <v>0</v>
      </c>
      <c r="M624">
        <f t="shared" si="78"/>
        <v>9.3333333333333341E-3</v>
      </c>
      <c r="N624">
        <f t="shared" si="79"/>
        <v>7.8112491402160256E-4</v>
      </c>
    </row>
    <row r="625" spans="1:14" x14ac:dyDescent="0.3">
      <c r="A625">
        <f t="shared" si="81"/>
        <v>7</v>
      </c>
      <c r="E625" s="105">
        <f t="shared" si="82"/>
        <v>0</v>
      </c>
      <c r="I625" s="105">
        <f t="shared" si="83"/>
        <v>0</v>
      </c>
      <c r="J625" s="105">
        <f t="shared" si="75"/>
        <v>0</v>
      </c>
      <c r="K625" s="105">
        <f t="shared" si="76"/>
        <v>0</v>
      </c>
      <c r="L625" s="105">
        <f t="shared" si="77"/>
        <v>0</v>
      </c>
      <c r="M625">
        <f t="shared" si="78"/>
        <v>9.3333333333333341E-3</v>
      </c>
      <c r="N625">
        <f t="shared" si="79"/>
        <v>7.8112491402160256E-4</v>
      </c>
    </row>
    <row r="626" spans="1:14" x14ac:dyDescent="0.3">
      <c r="A626">
        <f t="shared" si="81"/>
        <v>7</v>
      </c>
      <c r="E626" s="105">
        <f t="shared" si="82"/>
        <v>0</v>
      </c>
      <c r="I626" s="105">
        <f t="shared" si="83"/>
        <v>0</v>
      </c>
      <c r="J626" s="105">
        <f t="shared" si="75"/>
        <v>0</v>
      </c>
      <c r="K626" s="105">
        <f t="shared" si="76"/>
        <v>0</v>
      </c>
      <c r="L626" s="105">
        <f t="shared" si="77"/>
        <v>0</v>
      </c>
      <c r="M626">
        <f t="shared" si="78"/>
        <v>9.3333333333333341E-3</v>
      </c>
      <c r="N626">
        <f t="shared" si="79"/>
        <v>7.8112491402160256E-4</v>
      </c>
    </row>
    <row r="627" spans="1:14" x14ac:dyDescent="0.3">
      <c r="A627">
        <f t="shared" si="81"/>
        <v>7</v>
      </c>
      <c r="E627" s="105">
        <f t="shared" si="82"/>
        <v>0</v>
      </c>
      <c r="I627" s="105">
        <f t="shared" si="83"/>
        <v>0</v>
      </c>
      <c r="J627" s="105">
        <f t="shared" si="75"/>
        <v>0</v>
      </c>
      <c r="K627" s="105">
        <f t="shared" si="76"/>
        <v>0</v>
      </c>
      <c r="L627" s="105">
        <f t="shared" si="77"/>
        <v>0</v>
      </c>
      <c r="M627">
        <f t="shared" si="78"/>
        <v>9.3333333333333341E-3</v>
      </c>
      <c r="N627">
        <f t="shared" si="79"/>
        <v>7.8112491402160256E-4</v>
      </c>
    </row>
    <row r="628" spans="1:14" x14ac:dyDescent="0.3">
      <c r="A628">
        <f t="shared" si="81"/>
        <v>7</v>
      </c>
      <c r="E628" s="105">
        <f t="shared" si="82"/>
        <v>0</v>
      </c>
      <c r="I628" s="105">
        <f t="shared" si="83"/>
        <v>0</v>
      </c>
      <c r="J628" s="105">
        <f t="shared" si="75"/>
        <v>0</v>
      </c>
      <c r="K628" s="105">
        <f t="shared" si="76"/>
        <v>0</v>
      </c>
      <c r="L628" s="105">
        <f t="shared" si="77"/>
        <v>0</v>
      </c>
      <c r="M628">
        <f t="shared" si="78"/>
        <v>9.3333333333333341E-3</v>
      </c>
      <c r="N628">
        <f t="shared" si="79"/>
        <v>7.8112491402160256E-4</v>
      </c>
    </row>
    <row r="629" spans="1:14" x14ac:dyDescent="0.3">
      <c r="A629">
        <f t="shared" si="81"/>
        <v>7</v>
      </c>
      <c r="E629" s="105">
        <f t="shared" si="82"/>
        <v>0</v>
      </c>
      <c r="I629" s="105">
        <f t="shared" si="83"/>
        <v>0</v>
      </c>
      <c r="J629" s="105">
        <f t="shared" si="75"/>
        <v>0</v>
      </c>
      <c r="K629" s="105">
        <f t="shared" si="76"/>
        <v>0</v>
      </c>
      <c r="L629" s="105">
        <f t="shared" si="77"/>
        <v>0</v>
      </c>
      <c r="M629">
        <f t="shared" si="78"/>
        <v>9.3333333333333341E-3</v>
      </c>
      <c r="N629">
        <f t="shared" si="79"/>
        <v>7.8112491402160256E-4</v>
      </c>
    </row>
    <row r="630" spans="1:14" x14ac:dyDescent="0.3">
      <c r="A630">
        <f t="shared" si="81"/>
        <v>7</v>
      </c>
      <c r="E630" s="105">
        <f t="shared" si="82"/>
        <v>0</v>
      </c>
      <c r="I630" s="105">
        <f t="shared" si="83"/>
        <v>0</v>
      </c>
      <c r="J630" s="105">
        <f t="shared" si="75"/>
        <v>0</v>
      </c>
      <c r="K630" s="105">
        <f t="shared" si="76"/>
        <v>0</v>
      </c>
      <c r="L630" s="105">
        <f t="shared" si="77"/>
        <v>0</v>
      </c>
      <c r="M630">
        <f t="shared" si="78"/>
        <v>9.3333333333333341E-3</v>
      </c>
      <c r="N630">
        <f t="shared" si="79"/>
        <v>7.8112491402160256E-4</v>
      </c>
    </row>
    <row r="631" spans="1:14" x14ac:dyDescent="0.3">
      <c r="A631">
        <f t="shared" si="81"/>
        <v>7</v>
      </c>
      <c r="E631" s="105">
        <f t="shared" si="82"/>
        <v>0</v>
      </c>
      <c r="I631" s="105">
        <f t="shared" si="83"/>
        <v>0</v>
      </c>
      <c r="J631" s="105">
        <f t="shared" si="75"/>
        <v>0</v>
      </c>
      <c r="K631" s="105">
        <f t="shared" si="76"/>
        <v>0</v>
      </c>
      <c r="L631" s="105">
        <f t="shared" si="77"/>
        <v>0</v>
      </c>
      <c r="M631">
        <f t="shared" si="78"/>
        <v>9.3333333333333341E-3</v>
      </c>
      <c r="N631">
        <f t="shared" si="79"/>
        <v>7.8112491402160256E-4</v>
      </c>
    </row>
    <row r="632" spans="1:14" x14ac:dyDescent="0.3">
      <c r="A632">
        <f t="shared" si="81"/>
        <v>7</v>
      </c>
      <c r="E632" s="105">
        <f t="shared" si="82"/>
        <v>0</v>
      </c>
      <c r="I632" s="105">
        <f t="shared" si="83"/>
        <v>0</v>
      </c>
      <c r="J632" s="105">
        <f t="shared" si="75"/>
        <v>0</v>
      </c>
      <c r="K632" s="105">
        <f t="shared" si="76"/>
        <v>0</v>
      </c>
      <c r="L632" s="105">
        <f t="shared" si="77"/>
        <v>0</v>
      </c>
      <c r="M632">
        <f t="shared" si="78"/>
        <v>9.3333333333333341E-3</v>
      </c>
      <c r="N632">
        <f t="shared" si="79"/>
        <v>7.8112491402160256E-4</v>
      </c>
    </row>
    <row r="633" spans="1:14" x14ac:dyDescent="0.3">
      <c r="A633">
        <f t="shared" si="81"/>
        <v>7</v>
      </c>
      <c r="E633" s="105">
        <f t="shared" si="82"/>
        <v>0</v>
      </c>
      <c r="I633" s="105">
        <f t="shared" si="83"/>
        <v>0</v>
      </c>
      <c r="J633" s="105">
        <f t="shared" si="75"/>
        <v>0</v>
      </c>
      <c r="K633" s="105">
        <f t="shared" si="76"/>
        <v>0</v>
      </c>
      <c r="L633" s="105">
        <f t="shared" si="77"/>
        <v>0</v>
      </c>
      <c r="M633">
        <f t="shared" si="78"/>
        <v>9.3333333333333341E-3</v>
      </c>
      <c r="N633">
        <f t="shared" si="79"/>
        <v>7.8112491402160256E-4</v>
      </c>
    </row>
    <row r="634" spans="1:14" x14ac:dyDescent="0.3">
      <c r="A634">
        <f t="shared" si="81"/>
        <v>7</v>
      </c>
      <c r="E634" s="105">
        <f t="shared" si="82"/>
        <v>0</v>
      </c>
      <c r="I634" s="105">
        <f t="shared" si="83"/>
        <v>0</v>
      </c>
      <c r="J634" s="105">
        <f t="shared" si="75"/>
        <v>0</v>
      </c>
      <c r="K634" s="105">
        <f t="shared" si="76"/>
        <v>0</v>
      </c>
      <c r="L634" s="105">
        <f t="shared" si="77"/>
        <v>0</v>
      </c>
      <c r="M634">
        <f t="shared" si="78"/>
        <v>9.3333333333333341E-3</v>
      </c>
      <c r="N634">
        <f t="shared" si="79"/>
        <v>7.8112491402160256E-4</v>
      </c>
    </row>
    <row r="635" spans="1:14" x14ac:dyDescent="0.3">
      <c r="A635">
        <f t="shared" si="81"/>
        <v>7</v>
      </c>
      <c r="E635" s="105">
        <f t="shared" si="82"/>
        <v>0</v>
      </c>
      <c r="I635" s="105">
        <f t="shared" si="83"/>
        <v>0</v>
      </c>
      <c r="J635" s="105">
        <f t="shared" si="75"/>
        <v>0</v>
      </c>
      <c r="K635" s="105">
        <f t="shared" si="76"/>
        <v>0</v>
      </c>
      <c r="L635" s="105">
        <f t="shared" si="77"/>
        <v>0</v>
      </c>
      <c r="M635">
        <f t="shared" si="78"/>
        <v>9.3333333333333341E-3</v>
      </c>
      <c r="N635">
        <f t="shared" si="79"/>
        <v>7.8112491402160256E-4</v>
      </c>
    </row>
    <row r="636" spans="1:14" x14ac:dyDescent="0.3">
      <c r="A636">
        <f t="shared" si="81"/>
        <v>7</v>
      </c>
      <c r="E636" s="105">
        <f t="shared" si="82"/>
        <v>0</v>
      </c>
      <c r="I636" s="105">
        <f t="shared" si="83"/>
        <v>0</v>
      </c>
      <c r="J636" s="105">
        <f t="shared" si="75"/>
        <v>0</v>
      </c>
      <c r="K636" s="105">
        <f t="shared" si="76"/>
        <v>0</v>
      </c>
      <c r="L636" s="105">
        <f t="shared" si="77"/>
        <v>0</v>
      </c>
      <c r="M636">
        <f t="shared" si="78"/>
        <v>9.3333333333333341E-3</v>
      </c>
      <c r="N636">
        <f t="shared" si="79"/>
        <v>7.8112491402160256E-4</v>
      </c>
    </row>
    <row r="637" spans="1:14" x14ac:dyDescent="0.3">
      <c r="A637">
        <f t="shared" si="81"/>
        <v>7</v>
      </c>
      <c r="E637" s="105">
        <f t="shared" si="82"/>
        <v>0</v>
      </c>
      <c r="I637" s="105">
        <f t="shared" si="83"/>
        <v>0</v>
      </c>
      <c r="J637" s="105">
        <f t="shared" si="75"/>
        <v>0</v>
      </c>
      <c r="K637" s="105">
        <f t="shared" si="76"/>
        <v>0</v>
      </c>
      <c r="L637" s="105">
        <f t="shared" si="77"/>
        <v>0</v>
      </c>
      <c r="M637">
        <f t="shared" si="78"/>
        <v>9.3333333333333341E-3</v>
      </c>
      <c r="N637">
        <f t="shared" si="79"/>
        <v>7.8112491402160256E-4</v>
      </c>
    </row>
    <row r="638" spans="1:14" x14ac:dyDescent="0.3">
      <c r="A638">
        <f t="shared" si="81"/>
        <v>7</v>
      </c>
      <c r="E638" s="105">
        <f t="shared" si="82"/>
        <v>0</v>
      </c>
      <c r="I638" s="105">
        <f t="shared" si="83"/>
        <v>0</v>
      </c>
      <c r="J638" s="105">
        <f t="shared" si="75"/>
        <v>0</v>
      </c>
      <c r="K638" s="105">
        <f t="shared" si="76"/>
        <v>0</v>
      </c>
      <c r="L638" s="105">
        <f t="shared" si="77"/>
        <v>0</v>
      </c>
      <c r="M638">
        <f t="shared" si="78"/>
        <v>9.3333333333333341E-3</v>
      </c>
      <c r="N638">
        <f t="shared" si="79"/>
        <v>7.8112491402160256E-4</v>
      </c>
    </row>
    <row r="639" spans="1:14" x14ac:dyDescent="0.3">
      <c r="A639">
        <f t="shared" si="81"/>
        <v>7</v>
      </c>
      <c r="E639" s="105">
        <f t="shared" si="82"/>
        <v>0</v>
      </c>
      <c r="I639" s="105">
        <f t="shared" si="83"/>
        <v>0</v>
      </c>
      <c r="J639" s="105">
        <f t="shared" si="75"/>
        <v>0</v>
      </c>
      <c r="K639" s="105">
        <f t="shared" si="76"/>
        <v>0</v>
      </c>
      <c r="L639" s="105">
        <f t="shared" si="77"/>
        <v>0</v>
      </c>
      <c r="M639">
        <f t="shared" si="78"/>
        <v>9.3333333333333341E-3</v>
      </c>
      <c r="N639">
        <f t="shared" si="79"/>
        <v>7.8112491402160256E-4</v>
      </c>
    </row>
    <row r="640" spans="1:14" x14ac:dyDescent="0.3">
      <c r="A640">
        <f t="shared" si="81"/>
        <v>7</v>
      </c>
      <c r="E640" s="105">
        <f t="shared" si="82"/>
        <v>0</v>
      </c>
      <c r="I640" s="105">
        <f t="shared" si="83"/>
        <v>0</v>
      </c>
      <c r="J640" s="105">
        <f t="shared" si="75"/>
        <v>0</v>
      </c>
      <c r="K640" s="105">
        <f t="shared" si="76"/>
        <v>0</v>
      </c>
      <c r="L640" s="105">
        <f t="shared" si="77"/>
        <v>0</v>
      </c>
      <c r="M640">
        <f t="shared" si="78"/>
        <v>9.3333333333333341E-3</v>
      </c>
      <c r="N640">
        <f t="shared" si="79"/>
        <v>7.8112491402160256E-4</v>
      </c>
    </row>
    <row r="641" spans="1:14" x14ac:dyDescent="0.3">
      <c r="A641">
        <f t="shared" si="81"/>
        <v>7</v>
      </c>
      <c r="E641" s="105">
        <f t="shared" si="82"/>
        <v>0</v>
      </c>
      <c r="I641" s="105">
        <f t="shared" si="83"/>
        <v>0</v>
      </c>
      <c r="J641" s="105">
        <f t="shared" si="75"/>
        <v>0</v>
      </c>
      <c r="K641" s="105">
        <f t="shared" si="76"/>
        <v>0</v>
      </c>
      <c r="L641" s="105">
        <f t="shared" si="77"/>
        <v>0</v>
      </c>
      <c r="M641">
        <f t="shared" si="78"/>
        <v>9.3333333333333341E-3</v>
      </c>
      <c r="N641">
        <f t="shared" si="79"/>
        <v>7.8112491402160256E-4</v>
      </c>
    </row>
    <row r="642" spans="1:14" x14ac:dyDescent="0.3">
      <c r="A642">
        <f t="shared" si="81"/>
        <v>7</v>
      </c>
      <c r="E642" s="105">
        <f t="shared" si="82"/>
        <v>0</v>
      </c>
      <c r="I642" s="105">
        <f t="shared" si="83"/>
        <v>0</v>
      </c>
      <c r="J642" s="105">
        <f t="shared" si="75"/>
        <v>0</v>
      </c>
      <c r="K642" s="105">
        <f t="shared" si="76"/>
        <v>0</v>
      </c>
      <c r="L642" s="105">
        <f t="shared" si="77"/>
        <v>0</v>
      </c>
      <c r="M642">
        <f t="shared" si="78"/>
        <v>9.3333333333333341E-3</v>
      </c>
      <c r="N642">
        <f t="shared" si="79"/>
        <v>7.8112491402160256E-4</v>
      </c>
    </row>
    <row r="643" spans="1:14" x14ac:dyDescent="0.3">
      <c r="A643">
        <f t="shared" si="81"/>
        <v>7</v>
      </c>
      <c r="E643" s="105">
        <f t="shared" si="82"/>
        <v>0</v>
      </c>
      <c r="I643" s="105">
        <f t="shared" si="83"/>
        <v>0</v>
      </c>
      <c r="J643" s="105">
        <f t="shared" ref="J643:J706" si="84">E643*($H$2/12)</f>
        <v>0</v>
      </c>
      <c r="K643" s="105">
        <f t="shared" ref="K643:K706" si="85">I643-J643</f>
        <v>0</v>
      </c>
      <c r="L643" s="105">
        <f t="shared" ref="L643:L706" si="86">N643*(E643-K643)</f>
        <v>0</v>
      </c>
      <c r="M643">
        <f t="shared" ref="M643:M706" si="87">((A643:A742)/30) * 0.04</f>
        <v>9.3333333333333341E-3</v>
      </c>
      <c r="N643">
        <f t="shared" ref="N643:N706" si="88">1-(POWER(1-M643,(1/12)))</f>
        <v>7.8112491402160256E-4</v>
      </c>
    </row>
    <row r="644" spans="1:14" x14ac:dyDescent="0.3">
      <c r="A644">
        <f t="shared" si="81"/>
        <v>7</v>
      </c>
      <c r="E644" s="105">
        <f t="shared" si="82"/>
        <v>0</v>
      </c>
      <c r="I644" s="105">
        <f t="shared" si="83"/>
        <v>0</v>
      </c>
      <c r="J644" s="105">
        <f t="shared" si="84"/>
        <v>0</v>
      </c>
      <c r="K644" s="105">
        <f t="shared" si="85"/>
        <v>0</v>
      </c>
      <c r="L644" s="105">
        <f t="shared" si="86"/>
        <v>0</v>
      </c>
      <c r="M644">
        <f t="shared" si="87"/>
        <v>9.3333333333333341E-3</v>
      </c>
      <c r="N644">
        <f t="shared" si="88"/>
        <v>7.8112491402160256E-4</v>
      </c>
    </row>
    <row r="645" spans="1:14" x14ac:dyDescent="0.3">
      <c r="A645">
        <f t="shared" si="81"/>
        <v>7</v>
      </c>
      <c r="E645" s="105">
        <f t="shared" si="82"/>
        <v>0</v>
      </c>
      <c r="I645" s="105">
        <f t="shared" si="83"/>
        <v>0</v>
      </c>
      <c r="J645" s="105">
        <f t="shared" si="84"/>
        <v>0</v>
      </c>
      <c r="K645" s="105">
        <f t="shared" si="85"/>
        <v>0</v>
      </c>
      <c r="L645" s="105">
        <f t="shared" si="86"/>
        <v>0</v>
      </c>
      <c r="M645">
        <f t="shared" si="87"/>
        <v>9.3333333333333341E-3</v>
      </c>
      <c r="N645">
        <f t="shared" si="88"/>
        <v>7.8112491402160256E-4</v>
      </c>
    </row>
    <row r="646" spans="1:14" x14ac:dyDescent="0.3">
      <c r="A646">
        <f t="shared" si="81"/>
        <v>7</v>
      </c>
      <c r="E646" s="105">
        <f t="shared" si="82"/>
        <v>0</v>
      </c>
      <c r="I646" s="105">
        <f t="shared" si="83"/>
        <v>0</v>
      </c>
      <c r="J646" s="105">
        <f t="shared" si="84"/>
        <v>0</v>
      </c>
      <c r="K646" s="105">
        <f t="shared" si="85"/>
        <v>0</v>
      </c>
      <c r="L646" s="105">
        <f t="shared" si="86"/>
        <v>0</v>
      </c>
      <c r="M646">
        <f t="shared" si="87"/>
        <v>9.3333333333333341E-3</v>
      </c>
      <c r="N646">
        <f t="shared" si="88"/>
        <v>7.8112491402160256E-4</v>
      </c>
    </row>
    <row r="647" spans="1:14" x14ac:dyDescent="0.3">
      <c r="A647">
        <f t="shared" si="81"/>
        <v>7</v>
      </c>
      <c r="E647" s="105">
        <f t="shared" si="82"/>
        <v>0</v>
      </c>
      <c r="I647" s="105">
        <f t="shared" si="83"/>
        <v>0</v>
      </c>
      <c r="J647" s="105">
        <f t="shared" si="84"/>
        <v>0</v>
      </c>
      <c r="K647" s="105">
        <f t="shared" si="85"/>
        <v>0</v>
      </c>
      <c r="L647" s="105">
        <f t="shared" si="86"/>
        <v>0</v>
      </c>
      <c r="M647">
        <f t="shared" si="87"/>
        <v>9.3333333333333341E-3</v>
      </c>
      <c r="N647">
        <f t="shared" si="88"/>
        <v>7.8112491402160256E-4</v>
      </c>
    </row>
    <row r="648" spans="1:14" x14ac:dyDescent="0.3">
      <c r="A648">
        <f t="shared" si="81"/>
        <v>7</v>
      </c>
      <c r="E648" s="105">
        <f t="shared" si="82"/>
        <v>0</v>
      </c>
      <c r="I648" s="105">
        <f t="shared" si="83"/>
        <v>0</v>
      </c>
      <c r="J648" s="105">
        <f t="shared" si="84"/>
        <v>0</v>
      </c>
      <c r="K648" s="105">
        <f t="shared" si="85"/>
        <v>0</v>
      </c>
      <c r="L648" s="105">
        <f t="shared" si="86"/>
        <v>0</v>
      </c>
      <c r="M648">
        <f t="shared" si="87"/>
        <v>9.3333333333333341E-3</v>
      </c>
      <c r="N648">
        <f t="shared" si="88"/>
        <v>7.8112491402160256E-4</v>
      </c>
    </row>
    <row r="649" spans="1:14" x14ac:dyDescent="0.3">
      <c r="A649">
        <f t="shared" si="81"/>
        <v>7</v>
      </c>
      <c r="E649" s="105">
        <f t="shared" si="82"/>
        <v>0</v>
      </c>
      <c r="I649" s="105">
        <f t="shared" si="83"/>
        <v>0</v>
      </c>
      <c r="J649" s="105">
        <f t="shared" si="84"/>
        <v>0</v>
      </c>
      <c r="K649" s="105">
        <f t="shared" si="85"/>
        <v>0</v>
      </c>
      <c r="L649" s="105">
        <f t="shared" si="86"/>
        <v>0</v>
      </c>
      <c r="M649">
        <f t="shared" si="87"/>
        <v>9.3333333333333341E-3</v>
      </c>
      <c r="N649">
        <f t="shared" si="88"/>
        <v>7.8112491402160256E-4</v>
      </c>
    </row>
    <row r="650" spans="1:14" x14ac:dyDescent="0.3">
      <c r="A650">
        <f t="shared" si="81"/>
        <v>7</v>
      </c>
      <c r="E650" s="105">
        <f t="shared" si="82"/>
        <v>0</v>
      </c>
      <c r="I650" s="105">
        <f t="shared" si="83"/>
        <v>0</v>
      </c>
      <c r="J650" s="105">
        <f t="shared" si="84"/>
        <v>0</v>
      </c>
      <c r="K650" s="105">
        <f t="shared" si="85"/>
        <v>0</v>
      </c>
      <c r="L650" s="105">
        <f t="shared" si="86"/>
        <v>0</v>
      </c>
      <c r="M650">
        <f t="shared" si="87"/>
        <v>9.3333333333333341E-3</v>
      </c>
      <c r="N650">
        <f t="shared" si="88"/>
        <v>7.8112491402160256E-4</v>
      </c>
    </row>
    <row r="651" spans="1:14" x14ac:dyDescent="0.3">
      <c r="A651">
        <f t="shared" si="81"/>
        <v>7</v>
      </c>
      <c r="E651" s="105">
        <f t="shared" si="82"/>
        <v>0</v>
      </c>
      <c r="I651" s="105">
        <f t="shared" si="83"/>
        <v>0</v>
      </c>
      <c r="J651" s="105">
        <f t="shared" si="84"/>
        <v>0</v>
      </c>
      <c r="K651" s="105">
        <f t="shared" si="85"/>
        <v>0</v>
      </c>
      <c r="L651" s="105">
        <f t="shared" si="86"/>
        <v>0</v>
      </c>
      <c r="M651">
        <f t="shared" si="87"/>
        <v>9.3333333333333341E-3</v>
      </c>
      <c r="N651">
        <f t="shared" si="88"/>
        <v>7.8112491402160256E-4</v>
      </c>
    </row>
    <row r="652" spans="1:14" x14ac:dyDescent="0.3">
      <c r="A652">
        <f t="shared" si="81"/>
        <v>7</v>
      </c>
      <c r="E652" s="105">
        <f t="shared" si="82"/>
        <v>0</v>
      </c>
      <c r="I652" s="105">
        <f t="shared" si="83"/>
        <v>0</v>
      </c>
      <c r="J652" s="105">
        <f t="shared" si="84"/>
        <v>0</v>
      </c>
      <c r="K652" s="105">
        <f t="shared" si="85"/>
        <v>0</v>
      </c>
      <c r="L652" s="105">
        <f t="shared" si="86"/>
        <v>0</v>
      </c>
      <c r="M652">
        <f t="shared" si="87"/>
        <v>9.3333333333333341E-3</v>
      </c>
      <c r="N652">
        <f t="shared" si="88"/>
        <v>7.8112491402160256E-4</v>
      </c>
    </row>
    <row r="653" spans="1:14" x14ac:dyDescent="0.3">
      <c r="A653">
        <f t="shared" si="81"/>
        <v>7</v>
      </c>
      <c r="E653" s="105">
        <f t="shared" si="82"/>
        <v>0</v>
      </c>
      <c r="I653" s="105">
        <f t="shared" si="83"/>
        <v>0</v>
      </c>
      <c r="J653" s="105">
        <f t="shared" si="84"/>
        <v>0</v>
      </c>
      <c r="K653" s="105">
        <f t="shared" si="85"/>
        <v>0</v>
      </c>
      <c r="L653" s="105">
        <f t="shared" si="86"/>
        <v>0</v>
      </c>
      <c r="M653">
        <f t="shared" si="87"/>
        <v>9.3333333333333341E-3</v>
      </c>
      <c r="N653">
        <f t="shared" si="88"/>
        <v>7.8112491402160256E-4</v>
      </c>
    </row>
    <row r="654" spans="1:14" x14ac:dyDescent="0.3">
      <c r="A654">
        <f t="shared" si="81"/>
        <v>7</v>
      </c>
      <c r="E654" s="105">
        <f t="shared" si="82"/>
        <v>0</v>
      </c>
      <c r="I654" s="105">
        <f t="shared" si="83"/>
        <v>0</v>
      </c>
      <c r="J654" s="105">
        <f t="shared" si="84"/>
        <v>0</v>
      </c>
      <c r="K654" s="105">
        <f t="shared" si="85"/>
        <v>0</v>
      </c>
      <c r="L654" s="105">
        <f t="shared" si="86"/>
        <v>0</v>
      </c>
      <c r="M654">
        <f t="shared" si="87"/>
        <v>9.3333333333333341E-3</v>
      </c>
      <c r="N654">
        <f t="shared" si="88"/>
        <v>7.8112491402160256E-4</v>
      </c>
    </row>
    <row r="655" spans="1:14" x14ac:dyDescent="0.3">
      <c r="A655">
        <f t="shared" si="81"/>
        <v>7</v>
      </c>
      <c r="E655" s="105">
        <f t="shared" si="82"/>
        <v>0</v>
      </c>
      <c r="I655" s="105">
        <f t="shared" si="83"/>
        <v>0</v>
      </c>
      <c r="J655" s="105">
        <f t="shared" si="84"/>
        <v>0</v>
      </c>
      <c r="K655" s="105">
        <f t="shared" si="85"/>
        <v>0</v>
      </c>
      <c r="L655" s="105">
        <f t="shared" si="86"/>
        <v>0</v>
      </c>
      <c r="M655">
        <f t="shared" si="87"/>
        <v>9.3333333333333341E-3</v>
      </c>
      <c r="N655">
        <f t="shared" si="88"/>
        <v>7.8112491402160256E-4</v>
      </c>
    </row>
    <row r="656" spans="1:14" x14ac:dyDescent="0.3">
      <c r="A656">
        <f t="shared" si="81"/>
        <v>7</v>
      </c>
      <c r="E656" s="105">
        <f t="shared" si="82"/>
        <v>0</v>
      </c>
      <c r="I656" s="105">
        <f t="shared" si="83"/>
        <v>0</v>
      </c>
      <c r="J656" s="105">
        <f t="shared" si="84"/>
        <v>0</v>
      </c>
      <c r="K656" s="105">
        <f t="shared" si="85"/>
        <v>0</v>
      </c>
      <c r="L656" s="105">
        <f t="shared" si="86"/>
        <v>0</v>
      </c>
      <c r="M656">
        <f t="shared" si="87"/>
        <v>9.3333333333333341E-3</v>
      </c>
      <c r="N656">
        <f t="shared" si="88"/>
        <v>7.8112491402160256E-4</v>
      </c>
    </row>
    <row r="657" spans="1:14" x14ac:dyDescent="0.3">
      <c r="A657">
        <f t="shared" si="81"/>
        <v>7</v>
      </c>
      <c r="E657" s="105">
        <f t="shared" si="82"/>
        <v>0</v>
      </c>
      <c r="I657" s="105">
        <f t="shared" si="83"/>
        <v>0</v>
      </c>
      <c r="J657" s="105">
        <f t="shared" si="84"/>
        <v>0</v>
      </c>
      <c r="K657" s="105">
        <f t="shared" si="85"/>
        <v>0</v>
      </c>
      <c r="L657" s="105">
        <f t="shared" si="86"/>
        <v>0</v>
      </c>
      <c r="M657">
        <f t="shared" si="87"/>
        <v>9.3333333333333341E-3</v>
      </c>
      <c r="N657">
        <f t="shared" si="88"/>
        <v>7.8112491402160256E-4</v>
      </c>
    </row>
    <row r="658" spans="1:14" x14ac:dyDescent="0.3">
      <c r="A658">
        <f t="shared" si="81"/>
        <v>7</v>
      </c>
      <c r="E658" s="105">
        <f t="shared" si="82"/>
        <v>0</v>
      </c>
      <c r="I658" s="105">
        <f t="shared" si="83"/>
        <v>0</v>
      </c>
      <c r="J658" s="105">
        <f t="shared" si="84"/>
        <v>0</v>
      </c>
      <c r="K658" s="105">
        <f t="shared" si="85"/>
        <v>0</v>
      </c>
      <c r="L658" s="105">
        <f t="shared" si="86"/>
        <v>0</v>
      </c>
      <c r="M658">
        <f t="shared" si="87"/>
        <v>9.3333333333333341E-3</v>
      </c>
      <c r="N658">
        <f t="shared" si="88"/>
        <v>7.8112491402160256E-4</v>
      </c>
    </row>
    <row r="659" spans="1:14" x14ac:dyDescent="0.3">
      <c r="A659">
        <f t="shared" si="81"/>
        <v>7</v>
      </c>
      <c r="E659" s="105">
        <f t="shared" si="82"/>
        <v>0</v>
      </c>
      <c r="I659" s="105">
        <f t="shared" si="83"/>
        <v>0</v>
      </c>
      <c r="J659" s="105">
        <f t="shared" si="84"/>
        <v>0</v>
      </c>
      <c r="K659" s="105">
        <f t="shared" si="85"/>
        <v>0</v>
      </c>
      <c r="L659" s="105">
        <f t="shared" si="86"/>
        <v>0</v>
      </c>
      <c r="M659">
        <f t="shared" si="87"/>
        <v>9.3333333333333341E-3</v>
      </c>
      <c r="N659">
        <f t="shared" si="88"/>
        <v>7.8112491402160256E-4</v>
      </c>
    </row>
    <row r="660" spans="1:14" x14ac:dyDescent="0.3">
      <c r="A660">
        <f t="shared" si="81"/>
        <v>7</v>
      </c>
      <c r="E660" s="105">
        <f t="shared" si="82"/>
        <v>0</v>
      </c>
      <c r="I660" s="105">
        <f t="shared" si="83"/>
        <v>0</v>
      </c>
      <c r="J660" s="105">
        <f t="shared" si="84"/>
        <v>0</v>
      </c>
      <c r="K660" s="105">
        <f t="shared" si="85"/>
        <v>0</v>
      </c>
      <c r="L660" s="105">
        <f t="shared" si="86"/>
        <v>0</v>
      </c>
      <c r="M660">
        <f t="shared" si="87"/>
        <v>9.3333333333333341E-3</v>
      </c>
      <c r="N660">
        <f t="shared" si="88"/>
        <v>7.8112491402160256E-4</v>
      </c>
    </row>
    <row r="661" spans="1:14" x14ac:dyDescent="0.3">
      <c r="A661">
        <f t="shared" si="81"/>
        <v>7</v>
      </c>
      <c r="E661" s="105">
        <f t="shared" si="82"/>
        <v>0</v>
      </c>
      <c r="I661" s="105">
        <f t="shared" si="83"/>
        <v>0</v>
      </c>
      <c r="J661" s="105">
        <f t="shared" si="84"/>
        <v>0</v>
      </c>
      <c r="K661" s="105">
        <f t="shared" si="85"/>
        <v>0</v>
      </c>
      <c r="L661" s="105">
        <f t="shared" si="86"/>
        <v>0</v>
      </c>
      <c r="M661">
        <f t="shared" si="87"/>
        <v>9.3333333333333341E-3</v>
      </c>
      <c r="N661">
        <f t="shared" si="88"/>
        <v>7.8112491402160256E-4</v>
      </c>
    </row>
    <row r="662" spans="1:14" x14ac:dyDescent="0.3">
      <c r="A662">
        <f t="shared" si="81"/>
        <v>7</v>
      </c>
      <c r="E662" s="105">
        <f t="shared" si="82"/>
        <v>0</v>
      </c>
      <c r="I662" s="105">
        <f t="shared" si="83"/>
        <v>0</v>
      </c>
      <c r="J662" s="105">
        <f t="shared" si="84"/>
        <v>0</v>
      </c>
      <c r="K662" s="105">
        <f t="shared" si="85"/>
        <v>0</v>
      </c>
      <c r="L662" s="105">
        <f t="shared" si="86"/>
        <v>0</v>
      </c>
      <c r="M662">
        <f t="shared" si="87"/>
        <v>9.3333333333333341E-3</v>
      </c>
      <c r="N662">
        <f t="shared" si="88"/>
        <v>7.8112491402160256E-4</v>
      </c>
    </row>
    <row r="663" spans="1:14" x14ac:dyDescent="0.3">
      <c r="A663">
        <f t="shared" si="81"/>
        <v>7</v>
      </c>
      <c r="E663" s="105">
        <f t="shared" si="82"/>
        <v>0</v>
      </c>
      <c r="I663" s="105">
        <f t="shared" si="83"/>
        <v>0</v>
      </c>
      <c r="J663" s="105">
        <f t="shared" si="84"/>
        <v>0</v>
      </c>
      <c r="K663" s="105">
        <f t="shared" si="85"/>
        <v>0</v>
      </c>
      <c r="L663" s="105">
        <f t="shared" si="86"/>
        <v>0</v>
      </c>
      <c r="M663">
        <f t="shared" si="87"/>
        <v>9.3333333333333341E-3</v>
      </c>
      <c r="N663">
        <f t="shared" si="88"/>
        <v>7.8112491402160256E-4</v>
      </c>
    </row>
    <row r="664" spans="1:14" x14ac:dyDescent="0.3">
      <c r="A664">
        <f t="shared" si="81"/>
        <v>7</v>
      </c>
      <c r="E664" s="105">
        <f t="shared" si="82"/>
        <v>0</v>
      </c>
      <c r="I664" s="105">
        <f t="shared" si="83"/>
        <v>0</v>
      </c>
      <c r="J664" s="105">
        <f t="shared" si="84"/>
        <v>0</v>
      </c>
      <c r="K664" s="105">
        <f t="shared" si="85"/>
        <v>0</v>
      </c>
      <c r="L664" s="105">
        <f t="shared" si="86"/>
        <v>0</v>
      </c>
      <c r="M664">
        <f t="shared" si="87"/>
        <v>9.3333333333333341E-3</v>
      </c>
      <c r="N664">
        <f t="shared" si="88"/>
        <v>7.8112491402160256E-4</v>
      </c>
    </row>
    <row r="665" spans="1:14" x14ac:dyDescent="0.3">
      <c r="A665">
        <f t="shared" si="81"/>
        <v>7</v>
      </c>
      <c r="E665" s="105">
        <f t="shared" si="82"/>
        <v>0</v>
      </c>
      <c r="I665" s="105">
        <f t="shared" si="83"/>
        <v>0</v>
      </c>
      <c r="J665" s="105">
        <f t="shared" si="84"/>
        <v>0</v>
      </c>
      <c r="K665" s="105">
        <f t="shared" si="85"/>
        <v>0</v>
      </c>
      <c r="L665" s="105">
        <f t="shared" si="86"/>
        <v>0</v>
      </c>
      <c r="M665">
        <f t="shared" si="87"/>
        <v>9.3333333333333341E-3</v>
      </c>
      <c r="N665">
        <f t="shared" si="88"/>
        <v>7.8112491402160256E-4</v>
      </c>
    </row>
    <row r="666" spans="1:14" x14ac:dyDescent="0.3">
      <c r="A666">
        <f t="shared" si="81"/>
        <v>7</v>
      </c>
      <c r="E666" s="105">
        <f t="shared" si="82"/>
        <v>0</v>
      </c>
      <c r="I666" s="105">
        <f t="shared" si="83"/>
        <v>0</v>
      </c>
      <c r="J666" s="105">
        <f t="shared" si="84"/>
        <v>0</v>
      </c>
      <c r="K666" s="105">
        <f t="shared" si="85"/>
        <v>0</v>
      </c>
      <c r="L666" s="105">
        <f t="shared" si="86"/>
        <v>0</v>
      </c>
      <c r="M666">
        <f t="shared" si="87"/>
        <v>9.3333333333333341E-3</v>
      </c>
      <c r="N666">
        <f t="shared" si="88"/>
        <v>7.8112491402160256E-4</v>
      </c>
    </row>
    <row r="667" spans="1:14" x14ac:dyDescent="0.3">
      <c r="A667">
        <f t="shared" si="81"/>
        <v>7</v>
      </c>
      <c r="E667" s="105">
        <f t="shared" si="82"/>
        <v>0</v>
      </c>
      <c r="I667" s="105">
        <f t="shared" si="83"/>
        <v>0</v>
      </c>
      <c r="J667" s="105">
        <f t="shared" si="84"/>
        <v>0</v>
      </c>
      <c r="K667" s="105">
        <f t="shared" si="85"/>
        <v>0</v>
      </c>
      <c r="L667" s="105">
        <f t="shared" si="86"/>
        <v>0</v>
      </c>
      <c r="M667">
        <f t="shared" si="87"/>
        <v>9.3333333333333341E-3</v>
      </c>
      <c r="N667">
        <f t="shared" si="88"/>
        <v>7.8112491402160256E-4</v>
      </c>
    </row>
    <row r="668" spans="1:14" x14ac:dyDescent="0.3">
      <c r="A668">
        <f t="shared" si="81"/>
        <v>7</v>
      </c>
      <c r="E668" s="105">
        <f t="shared" si="82"/>
        <v>0</v>
      </c>
      <c r="I668" s="105">
        <f t="shared" si="83"/>
        <v>0</v>
      </c>
      <c r="J668" s="105">
        <f t="shared" si="84"/>
        <v>0</v>
      </c>
      <c r="K668" s="105">
        <f t="shared" si="85"/>
        <v>0</v>
      </c>
      <c r="L668" s="105">
        <f t="shared" si="86"/>
        <v>0</v>
      </c>
      <c r="M668">
        <f t="shared" si="87"/>
        <v>9.3333333333333341E-3</v>
      </c>
      <c r="N668">
        <f t="shared" si="88"/>
        <v>7.8112491402160256E-4</v>
      </c>
    </row>
    <row r="669" spans="1:14" x14ac:dyDescent="0.3">
      <c r="A669">
        <f t="shared" si="81"/>
        <v>7</v>
      </c>
      <c r="E669" s="105">
        <f t="shared" si="82"/>
        <v>0</v>
      </c>
      <c r="I669" s="105">
        <f t="shared" si="83"/>
        <v>0</v>
      </c>
      <c r="J669" s="105">
        <f t="shared" si="84"/>
        <v>0</v>
      </c>
      <c r="K669" s="105">
        <f t="shared" si="85"/>
        <v>0</v>
      </c>
      <c r="L669" s="105">
        <f t="shared" si="86"/>
        <v>0</v>
      </c>
      <c r="M669">
        <f t="shared" si="87"/>
        <v>9.3333333333333341E-3</v>
      </c>
      <c r="N669">
        <f t="shared" si="88"/>
        <v>7.8112491402160256E-4</v>
      </c>
    </row>
    <row r="670" spans="1:14" x14ac:dyDescent="0.3">
      <c r="A670">
        <f t="shared" si="81"/>
        <v>7</v>
      </c>
      <c r="E670" s="105">
        <f t="shared" si="82"/>
        <v>0</v>
      </c>
      <c r="I670" s="105">
        <f t="shared" si="83"/>
        <v>0</v>
      </c>
      <c r="J670" s="105">
        <f t="shared" si="84"/>
        <v>0</v>
      </c>
      <c r="K670" s="105">
        <f t="shared" si="85"/>
        <v>0</v>
      </c>
      <c r="L670" s="105">
        <f t="shared" si="86"/>
        <v>0</v>
      </c>
      <c r="M670">
        <f t="shared" si="87"/>
        <v>9.3333333333333341E-3</v>
      </c>
      <c r="N670">
        <f t="shared" si="88"/>
        <v>7.8112491402160256E-4</v>
      </c>
    </row>
    <row r="671" spans="1:14" x14ac:dyDescent="0.3">
      <c r="A671">
        <f t="shared" si="81"/>
        <v>7</v>
      </c>
      <c r="E671" s="105">
        <f t="shared" si="82"/>
        <v>0</v>
      </c>
      <c r="I671" s="105">
        <f t="shared" si="83"/>
        <v>0</v>
      </c>
      <c r="J671" s="105">
        <f t="shared" si="84"/>
        <v>0</v>
      </c>
      <c r="K671" s="105">
        <f t="shared" si="85"/>
        <v>0</v>
      </c>
      <c r="L671" s="105">
        <f t="shared" si="86"/>
        <v>0</v>
      </c>
      <c r="M671">
        <f t="shared" si="87"/>
        <v>9.3333333333333341E-3</v>
      </c>
      <c r="N671">
        <f t="shared" si="88"/>
        <v>7.8112491402160256E-4</v>
      </c>
    </row>
    <row r="672" spans="1:14" x14ac:dyDescent="0.3">
      <c r="A672">
        <f t="shared" si="81"/>
        <v>7</v>
      </c>
      <c r="E672" s="105">
        <f t="shared" si="82"/>
        <v>0</v>
      </c>
      <c r="I672" s="105">
        <f t="shared" si="83"/>
        <v>0</v>
      </c>
      <c r="J672" s="105">
        <f t="shared" si="84"/>
        <v>0</v>
      </c>
      <c r="K672" s="105">
        <f t="shared" si="85"/>
        <v>0</v>
      </c>
      <c r="L672" s="105">
        <f t="shared" si="86"/>
        <v>0</v>
      </c>
      <c r="M672">
        <f t="shared" si="87"/>
        <v>9.3333333333333341E-3</v>
      </c>
      <c r="N672">
        <f t="shared" si="88"/>
        <v>7.8112491402160256E-4</v>
      </c>
    </row>
    <row r="673" spans="1:14" x14ac:dyDescent="0.3">
      <c r="A673">
        <f t="shared" si="81"/>
        <v>7</v>
      </c>
      <c r="E673" s="105">
        <f t="shared" si="82"/>
        <v>0</v>
      </c>
      <c r="I673" s="105">
        <f t="shared" si="83"/>
        <v>0</v>
      </c>
      <c r="J673" s="105">
        <f t="shared" si="84"/>
        <v>0</v>
      </c>
      <c r="K673" s="105">
        <f t="shared" si="85"/>
        <v>0</v>
      </c>
      <c r="L673" s="105">
        <f t="shared" si="86"/>
        <v>0</v>
      </c>
      <c r="M673">
        <f t="shared" si="87"/>
        <v>9.3333333333333341E-3</v>
      </c>
      <c r="N673">
        <f t="shared" si="88"/>
        <v>7.8112491402160256E-4</v>
      </c>
    </row>
    <row r="674" spans="1:14" x14ac:dyDescent="0.3">
      <c r="A674">
        <f t="shared" si="81"/>
        <v>7</v>
      </c>
      <c r="E674" s="105">
        <f t="shared" si="82"/>
        <v>0</v>
      </c>
      <c r="I674" s="105">
        <f t="shared" si="83"/>
        <v>0</v>
      </c>
      <c r="J674" s="105">
        <f t="shared" si="84"/>
        <v>0</v>
      </c>
      <c r="K674" s="105">
        <f t="shared" si="85"/>
        <v>0</v>
      </c>
      <c r="L674" s="105">
        <f t="shared" si="86"/>
        <v>0</v>
      </c>
      <c r="M674">
        <f t="shared" si="87"/>
        <v>9.3333333333333341E-3</v>
      </c>
      <c r="N674">
        <f t="shared" si="88"/>
        <v>7.8112491402160256E-4</v>
      </c>
    </row>
    <row r="675" spans="1:14" x14ac:dyDescent="0.3">
      <c r="A675">
        <f t="shared" si="81"/>
        <v>7</v>
      </c>
      <c r="E675" s="105">
        <f t="shared" si="82"/>
        <v>0</v>
      </c>
      <c r="I675" s="105">
        <f t="shared" si="83"/>
        <v>0</v>
      </c>
      <c r="J675" s="105">
        <f t="shared" si="84"/>
        <v>0</v>
      </c>
      <c r="K675" s="105">
        <f t="shared" si="85"/>
        <v>0</v>
      </c>
      <c r="L675" s="105">
        <f t="shared" si="86"/>
        <v>0</v>
      </c>
      <c r="M675">
        <f t="shared" si="87"/>
        <v>9.3333333333333341E-3</v>
      </c>
      <c r="N675">
        <f t="shared" si="88"/>
        <v>7.8112491402160256E-4</v>
      </c>
    </row>
    <row r="676" spans="1:14" x14ac:dyDescent="0.3">
      <c r="A676">
        <f t="shared" si="81"/>
        <v>7</v>
      </c>
      <c r="E676" s="105">
        <f t="shared" si="82"/>
        <v>0</v>
      </c>
      <c r="I676" s="105">
        <f t="shared" si="83"/>
        <v>0</v>
      </c>
      <c r="J676" s="105">
        <f t="shared" si="84"/>
        <v>0</v>
      </c>
      <c r="K676" s="105">
        <f t="shared" si="85"/>
        <v>0</v>
      </c>
      <c r="L676" s="105">
        <f t="shared" si="86"/>
        <v>0</v>
      </c>
      <c r="M676">
        <f t="shared" si="87"/>
        <v>9.3333333333333341E-3</v>
      </c>
      <c r="N676">
        <f t="shared" si="88"/>
        <v>7.8112491402160256E-4</v>
      </c>
    </row>
    <row r="677" spans="1:14" x14ac:dyDescent="0.3">
      <c r="A677">
        <f t="shared" si="81"/>
        <v>7</v>
      </c>
      <c r="E677" s="105">
        <f t="shared" si="82"/>
        <v>0</v>
      </c>
      <c r="I677" s="105">
        <f t="shared" si="83"/>
        <v>0</v>
      </c>
      <c r="J677" s="105">
        <f t="shared" si="84"/>
        <v>0</v>
      </c>
      <c r="K677" s="105">
        <f t="shared" si="85"/>
        <v>0</v>
      </c>
      <c r="L677" s="105">
        <f t="shared" si="86"/>
        <v>0</v>
      </c>
      <c r="M677">
        <f t="shared" si="87"/>
        <v>9.3333333333333341E-3</v>
      </c>
      <c r="N677">
        <f t="shared" si="88"/>
        <v>7.8112491402160256E-4</v>
      </c>
    </row>
    <row r="678" spans="1:14" x14ac:dyDescent="0.3">
      <c r="A678">
        <f t="shared" si="81"/>
        <v>7</v>
      </c>
      <c r="E678" s="105">
        <f t="shared" si="82"/>
        <v>0</v>
      </c>
      <c r="I678" s="105">
        <f t="shared" si="83"/>
        <v>0</v>
      </c>
      <c r="J678" s="105">
        <f t="shared" si="84"/>
        <v>0</v>
      </c>
      <c r="K678" s="105">
        <f t="shared" si="85"/>
        <v>0</v>
      </c>
      <c r="L678" s="105">
        <f t="shared" si="86"/>
        <v>0</v>
      </c>
      <c r="M678">
        <f t="shared" si="87"/>
        <v>9.3333333333333341E-3</v>
      </c>
      <c r="N678">
        <f t="shared" si="88"/>
        <v>7.8112491402160256E-4</v>
      </c>
    </row>
    <row r="679" spans="1:14" x14ac:dyDescent="0.3">
      <c r="A679">
        <f t="shared" ref="A679:A742" si="89">IF(COUNTIF(A579:A678,A678)=100, A678+1,A678)</f>
        <v>7</v>
      </c>
      <c r="E679" s="105">
        <f t="shared" ref="E679:E742" si="90">MAX(0, E579-K579-L579)</f>
        <v>0</v>
      </c>
      <c r="I679" s="105">
        <f t="shared" ref="I679:I742" si="91">IF(E679&lt;I579,J679 + E679, I579)</f>
        <v>0</v>
      </c>
      <c r="J679" s="105">
        <f t="shared" si="84"/>
        <v>0</v>
      </c>
      <c r="K679" s="105">
        <f t="shared" si="85"/>
        <v>0</v>
      </c>
      <c r="L679" s="105">
        <f t="shared" si="86"/>
        <v>0</v>
      </c>
      <c r="M679">
        <f t="shared" si="87"/>
        <v>9.3333333333333341E-3</v>
      </c>
      <c r="N679">
        <f t="shared" si="88"/>
        <v>7.8112491402160256E-4</v>
      </c>
    </row>
    <row r="680" spans="1:14" x14ac:dyDescent="0.3">
      <c r="A680">
        <f t="shared" si="89"/>
        <v>7</v>
      </c>
      <c r="E680" s="105">
        <f t="shared" si="90"/>
        <v>0</v>
      </c>
      <c r="I680" s="105">
        <f t="shared" si="91"/>
        <v>0</v>
      </c>
      <c r="J680" s="105">
        <f t="shared" si="84"/>
        <v>0</v>
      </c>
      <c r="K680" s="105">
        <f t="shared" si="85"/>
        <v>0</v>
      </c>
      <c r="L680" s="105">
        <f t="shared" si="86"/>
        <v>0</v>
      </c>
      <c r="M680">
        <f t="shared" si="87"/>
        <v>9.3333333333333341E-3</v>
      </c>
      <c r="N680">
        <f t="shared" si="88"/>
        <v>7.8112491402160256E-4</v>
      </c>
    </row>
    <row r="681" spans="1:14" x14ac:dyDescent="0.3">
      <c r="A681">
        <f t="shared" si="89"/>
        <v>7</v>
      </c>
      <c r="E681" s="105">
        <f t="shared" si="90"/>
        <v>0</v>
      </c>
      <c r="I681" s="105">
        <f t="shared" si="91"/>
        <v>0</v>
      </c>
      <c r="J681" s="105">
        <f t="shared" si="84"/>
        <v>0</v>
      </c>
      <c r="K681" s="105">
        <f t="shared" si="85"/>
        <v>0</v>
      </c>
      <c r="L681" s="105">
        <f t="shared" si="86"/>
        <v>0</v>
      </c>
      <c r="M681">
        <f t="shared" si="87"/>
        <v>9.3333333333333341E-3</v>
      </c>
      <c r="N681">
        <f t="shared" si="88"/>
        <v>7.8112491402160256E-4</v>
      </c>
    </row>
    <row r="682" spans="1:14" x14ac:dyDescent="0.3">
      <c r="A682">
        <f t="shared" si="89"/>
        <v>7</v>
      </c>
      <c r="E682" s="105">
        <f t="shared" si="90"/>
        <v>0</v>
      </c>
      <c r="I682" s="105">
        <f t="shared" si="91"/>
        <v>0</v>
      </c>
      <c r="J682" s="105">
        <f t="shared" si="84"/>
        <v>0</v>
      </c>
      <c r="K682" s="105">
        <f t="shared" si="85"/>
        <v>0</v>
      </c>
      <c r="L682" s="105">
        <f t="shared" si="86"/>
        <v>0</v>
      </c>
      <c r="M682">
        <f t="shared" si="87"/>
        <v>9.3333333333333341E-3</v>
      </c>
      <c r="N682">
        <f t="shared" si="88"/>
        <v>7.8112491402160256E-4</v>
      </c>
    </row>
    <row r="683" spans="1:14" x14ac:dyDescent="0.3">
      <c r="A683">
        <f t="shared" si="89"/>
        <v>7</v>
      </c>
      <c r="E683" s="105">
        <f t="shared" si="90"/>
        <v>0</v>
      </c>
      <c r="I683" s="105">
        <f t="shared" si="91"/>
        <v>0</v>
      </c>
      <c r="J683" s="105">
        <f t="shared" si="84"/>
        <v>0</v>
      </c>
      <c r="K683" s="105">
        <f t="shared" si="85"/>
        <v>0</v>
      </c>
      <c r="L683" s="105">
        <f t="shared" si="86"/>
        <v>0</v>
      </c>
      <c r="M683">
        <f t="shared" si="87"/>
        <v>9.3333333333333341E-3</v>
      </c>
      <c r="N683">
        <f t="shared" si="88"/>
        <v>7.8112491402160256E-4</v>
      </c>
    </row>
    <row r="684" spans="1:14" x14ac:dyDescent="0.3">
      <c r="A684">
        <f t="shared" si="89"/>
        <v>7</v>
      </c>
      <c r="E684" s="105">
        <f t="shared" si="90"/>
        <v>0</v>
      </c>
      <c r="I684" s="105">
        <f t="shared" si="91"/>
        <v>0</v>
      </c>
      <c r="J684" s="105">
        <f t="shared" si="84"/>
        <v>0</v>
      </c>
      <c r="K684" s="105">
        <f t="shared" si="85"/>
        <v>0</v>
      </c>
      <c r="L684" s="105">
        <f t="shared" si="86"/>
        <v>0</v>
      </c>
      <c r="M684">
        <f t="shared" si="87"/>
        <v>9.3333333333333341E-3</v>
      </c>
      <c r="N684">
        <f t="shared" si="88"/>
        <v>7.8112491402160256E-4</v>
      </c>
    </row>
    <row r="685" spans="1:14" x14ac:dyDescent="0.3">
      <c r="A685">
        <f t="shared" si="89"/>
        <v>7</v>
      </c>
      <c r="E685" s="105">
        <f t="shared" si="90"/>
        <v>0</v>
      </c>
      <c r="I685" s="105">
        <f t="shared" si="91"/>
        <v>0</v>
      </c>
      <c r="J685" s="105">
        <f t="shared" si="84"/>
        <v>0</v>
      </c>
      <c r="K685" s="105">
        <f t="shared" si="85"/>
        <v>0</v>
      </c>
      <c r="L685" s="105">
        <f t="shared" si="86"/>
        <v>0</v>
      </c>
      <c r="M685">
        <f t="shared" si="87"/>
        <v>9.3333333333333341E-3</v>
      </c>
      <c r="N685">
        <f t="shared" si="88"/>
        <v>7.8112491402160256E-4</v>
      </c>
    </row>
    <row r="686" spans="1:14" x14ac:dyDescent="0.3">
      <c r="A686">
        <f t="shared" si="89"/>
        <v>7</v>
      </c>
      <c r="E686" s="105">
        <f t="shared" si="90"/>
        <v>0</v>
      </c>
      <c r="I686" s="105">
        <f t="shared" si="91"/>
        <v>0</v>
      </c>
      <c r="J686" s="105">
        <f t="shared" si="84"/>
        <v>0</v>
      </c>
      <c r="K686" s="105">
        <f t="shared" si="85"/>
        <v>0</v>
      </c>
      <c r="L686" s="105">
        <f t="shared" si="86"/>
        <v>0</v>
      </c>
      <c r="M686">
        <f t="shared" si="87"/>
        <v>9.3333333333333341E-3</v>
      </c>
      <c r="N686">
        <f t="shared" si="88"/>
        <v>7.8112491402160256E-4</v>
      </c>
    </row>
    <row r="687" spans="1:14" x14ac:dyDescent="0.3">
      <c r="A687">
        <f t="shared" si="89"/>
        <v>7</v>
      </c>
      <c r="E687" s="105">
        <f t="shared" si="90"/>
        <v>0</v>
      </c>
      <c r="I687" s="105">
        <f t="shared" si="91"/>
        <v>0</v>
      </c>
      <c r="J687" s="105">
        <f t="shared" si="84"/>
        <v>0</v>
      </c>
      <c r="K687" s="105">
        <f t="shared" si="85"/>
        <v>0</v>
      </c>
      <c r="L687" s="105">
        <f t="shared" si="86"/>
        <v>0</v>
      </c>
      <c r="M687">
        <f t="shared" si="87"/>
        <v>9.3333333333333341E-3</v>
      </c>
      <c r="N687">
        <f t="shared" si="88"/>
        <v>7.8112491402160256E-4</v>
      </c>
    </row>
    <row r="688" spans="1:14" x14ac:dyDescent="0.3">
      <c r="A688">
        <f t="shared" si="89"/>
        <v>7</v>
      </c>
      <c r="E688" s="105">
        <f t="shared" si="90"/>
        <v>0</v>
      </c>
      <c r="I688" s="105">
        <f t="shared" si="91"/>
        <v>0</v>
      </c>
      <c r="J688" s="105">
        <f t="shared" si="84"/>
        <v>0</v>
      </c>
      <c r="K688" s="105">
        <f t="shared" si="85"/>
        <v>0</v>
      </c>
      <c r="L688" s="105">
        <f t="shared" si="86"/>
        <v>0</v>
      </c>
      <c r="M688">
        <f t="shared" si="87"/>
        <v>9.3333333333333341E-3</v>
      </c>
      <c r="N688">
        <f t="shared" si="88"/>
        <v>7.8112491402160256E-4</v>
      </c>
    </row>
    <row r="689" spans="1:15" x14ac:dyDescent="0.3">
      <c r="A689">
        <f t="shared" si="89"/>
        <v>7</v>
      </c>
      <c r="E689" s="105">
        <f t="shared" si="90"/>
        <v>0</v>
      </c>
      <c r="I689" s="105">
        <f t="shared" si="91"/>
        <v>0</v>
      </c>
      <c r="J689" s="105">
        <f t="shared" si="84"/>
        <v>0</v>
      </c>
      <c r="K689" s="105">
        <f t="shared" si="85"/>
        <v>0</v>
      </c>
      <c r="L689" s="105">
        <f t="shared" si="86"/>
        <v>0</v>
      </c>
      <c r="M689">
        <f t="shared" si="87"/>
        <v>9.3333333333333341E-3</v>
      </c>
      <c r="N689">
        <f t="shared" si="88"/>
        <v>7.8112491402160256E-4</v>
      </c>
    </row>
    <row r="690" spans="1:15" x14ac:dyDescent="0.3">
      <c r="A690">
        <f t="shared" si="89"/>
        <v>7</v>
      </c>
      <c r="E690" s="105">
        <f t="shared" si="90"/>
        <v>0</v>
      </c>
      <c r="I690" s="105">
        <f t="shared" si="91"/>
        <v>0</v>
      </c>
      <c r="J690" s="105">
        <f t="shared" si="84"/>
        <v>0</v>
      </c>
      <c r="K690" s="105">
        <f t="shared" si="85"/>
        <v>0</v>
      </c>
      <c r="L690" s="105">
        <f t="shared" si="86"/>
        <v>0</v>
      </c>
      <c r="M690">
        <f t="shared" si="87"/>
        <v>9.3333333333333341E-3</v>
      </c>
      <c r="N690">
        <f t="shared" si="88"/>
        <v>7.8112491402160256E-4</v>
      </c>
    </row>
    <row r="691" spans="1:15" x14ac:dyDescent="0.3">
      <c r="A691">
        <f t="shared" si="89"/>
        <v>7</v>
      </c>
      <c r="E691" s="105">
        <f t="shared" si="90"/>
        <v>0</v>
      </c>
      <c r="I691" s="105">
        <f t="shared" si="91"/>
        <v>0</v>
      </c>
      <c r="J691" s="105">
        <f t="shared" si="84"/>
        <v>0</v>
      </c>
      <c r="K691" s="105">
        <f t="shared" si="85"/>
        <v>0</v>
      </c>
      <c r="L691" s="105">
        <f t="shared" si="86"/>
        <v>0</v>
      </c>
      <c r="M691">
        <f t="shared" si="87"/>
        <v>9.3333333333333341E-3</v>
      </c>
      <c r="N691">
        <f t="shared" si="88"/>
        <v>7.8112491402160256E-4</v>
      </c>
    </row>
    <row r="692" spans="1:15" x14ac:dyDescent="0.3">
      <c r="A692">
        <f t="shared" si="89"/>
        <v>7</v>
      </c>
      <c r="E692" s="105">
        <f t="shared" si="90"/>
        <v>0</v>
      </c>
      <c r="I692" s="105">
        <f t="shared" si="91"/>
        <v>0</v>
      </c>
      <c r="J692" s="105">
        <f t="shared" si="84"/>
        <v>0</v>
      </c>
      <c r="K692" s="105">
        <f t="shared" si="85"/>
        <v>0</v>
      </c>
      <c r="L692" s="105">
        <f t="shared" si="86"/>
        <v>0</v>
      </c>
      <c r="M692">
        <f t="shared" si="87"/>
        <v>9.3333333333333341E-3</v>
      </c>
      <c r="N692">
        <f t="shared" si="88"/>
        <v>7.8112491402160256E-4</v>
      </c>
    </row>
    <row r="693" spans="1:15" x14ac:dyDescent="0.3">
      <c r="A693">
        <f t="shared" si="89"/>
        <v>7</v>
      </c>
      <c r="E693" s="105">
        <f t="shared" si="90"/>
        <v>0</v>
      </c>
      <c r="I693" s="105">
        <f t="shared" si="91"/>
        <v>0</v>
      </c>
      <c r="J693" s="105">
        <f t="shared" si="84"/>
        <v>0</v>
      </c>
      <c r="K693" s="105">
        <f t="shared" si="85"/>
        <v>0</v>
      </c>
      <c r="L693" s="105">
        <f t="shared" si="86"/>
        <v>0</v>
      </c>
      <c r="M693">
        <f t="shared" si="87"/>
        <v>9.3333333333333341E-3</v>
      </c>
      <c r="N693">
        <f t="shared" si="88"/>
        <v>7.8112491402160256E-4</v>
      </c>
    </row>
    <row r="694" spans="1:15" x14ac:dyDescent="0.3">
      <c r="A694">
        <f t="shared" si="89"/>
        <v>7</v>
      </c>
      <c r="E694" s="105">
        <f t="shared" si="90"/>
        <v>0</v>
      </c>
      <c r="I694" s="105">
        <f t="shared" si="91"/>
        <v>0</v>
      </c>
      <c r="J694" s="105">
        <f t="shared" si="84"/>
        <v>0</v>
      </c>
      <c r="K694" s="105">
        <f t="shared" si="85"/>
        <v>0</v>
      </c>
      <c r="L694" s="105">
        <f t="shared" si="86"/>
        <v>0</v>
      </c>
      <c r="M694">
        <f t="shared" si="87"/>
        <v>9.3333333333333341E-3</v>
      </c>
      <c r="N694">
        <f t="shared" si="88"/>
        <v>7.8112491402160256E-4</v>
      </c>
    </row>
    <row r="695" spans="1:15" x14ac:dyDescent="0.3">
      <c r="A695">
        <f t="shared" si="89"/>
        <v>7</v>
      </c>
      <c r="E695" s="105">
        <f t="shared" si="90"/>
        <v>0</v>
      </c>
      <c r="I695" s="105">
        <f t="shared" si="91"/>
        <v>0</v>
      </c>
      <c r="J695" s="105">
        <f t="shared" si="84"/>
        <v>0</v>
      </c>
      <c r="K695" s="105">
        <f t="shared" si="85"/>
        <v>0</v>
      </c>
      <c r="L695" s="105">
        <f t="shared" si="86"/>
        <v>0</v>
      </c>
      <c r="M695">
        <f t="shared" si="87"/>
        <v>9.3333333333333341E-3</v>
      </c>
      <c r="N695">
        <f t="shared" si="88"/>
        <v>7.8112491402160256E-4</v>
      </c>
    </row>
    <row r="696" spans="1:15" x14ac:dyDescent="0.3">
      <c r="A696">
        <f t="shared" si="89"/>
        <v>7</v>
      </c>
      <c r="E696" s="105">
        <f t="shared" si="90"/>
        <v>0</v>
      </c>
      <c r="I696" s="105">
        <f t="shared" si="91"/>
        <v>0</v>
      </c>
      <c r="J696" s="105">
        <f t="shared" si="84"/>
        <v>0</v>
      </c>
      <c r="K696" s="105">
        <f t="shared" si="85"/>
        <v>0</v>
      </c>
      <c r="L696" s="105">
        <f t="shared" si="86"/>
        <v>0</v>
      </c>
      <c r="M696">
        <f t="shared" si="87"/>
        <v>9.3333333333333341E-3</v>
      </c>
      <c r="N696">
        <f t="shared" si="88"/>
        <v>7.8112491402160256E-4</v>
      </c>
    </row>
    <row r="697" spans="1:15" x14ac:dyDescent="0.3">
      <c r="A697">
        <f t="shared" si="89"/>
        <v>7</v>
      </c>
      <c r="E697" s="105">
        <f t="shared" si="90"/>
        <v>0</v>
      </c>
      <c r="I697" s="105">
        <f t="shared" si="91"/>
        <v>0</v>
      </c>
      <c r="J697" s="105">
        <f t="shared" si="84"/>
        <v>0</v>
      </c>
      <c r="K697" s="105">
        <f t="shared" si="85"/>
        <v>0</v>
      </c>
      <c r="L697" s="105">
        <f t="shared" si="86"/>
        <v>0</v>
      </c>
      <c r="M697">
        <f t="shared" si="87"/>
        <v>9.3333333333333341E-3</v>
      </c>
      <c r="N697">
        <f t="shared" si="88"/>
        <v>7.8112491402160256E-4</v>
      </c>
    </row>
    <row r="698" spans="1:15" x14ac:dyDescent="0.3">
      <c r="A698">
        <f t="shared" si="89"/>
        <v>7</v>
      </c>
      <c r="E698" s="105">
        <f t="shared" si="90"/>
        <v>0</v>
      </c>
      <c r="I698" s="105">
        <f t="shared" si="91"/>
        <v>0</v>
      </c>
      <c r="J698" s="105">
        <f t="shared" si="84"/>
        <v>0</v>
      </c>
      <c r="K698" s="105">
        <f t="shared" si="85"/>
        <v>0</v>
      </c>
      <c r="L698" s="105">
        <f t="shared" si="86"/>
        <v>0</v>
      </c>
      <c r="M698">
        <f t="shared" si="87"/>
        <v>9.3333333333333341E-3</v>
      </c>
      <c r="N698">
        <f t="shared" si="88"/>
        <v>7.8112491402160256E-4</v>
      </c>
    </row>
    <row r="699" spans="1:15" x14ac:dyDescent="0.3">
      <c r="A699">
        <f t="shared" si="89"/>
        <v>7</v>
      </c>
      <c r="E699" s="105">
        <f t="shared" si="90"/>
        <v>0</v>
      </c>
      <c r="I699" s="105">
        <f t="shared" si="91"/>
        <v>0</v>
      </c>
      <c r="J699" s="105">
        <f t="shared" si="84"/>
        <v>0</v>
      </c>
      <c r="K699" s="105">
        <f t="shared" si="85"/>
        <v>0</v>
      </c>
      <c r="L699" s="105">
        <f t="shared" si="86"/>
        <v>0</v>
      </c>
      <c r="M699">
        <f t="shared" si="87"/>
        <v>9.3333333333333341E-3</v>
      </c>
      <c r="N699">
        <f t="shared" si="88"/>
        <v>7.8112491402160256E-4</v>
      </c>
    </row>
    <row r="700" spans="1:15" x14ac:dyDescent="0.3">
      <c r="A700">
        <f t="shared" si="89"/>
        <v>7</v>
      </c>
      <c r="E700" s="105">
        <f t="shared" si="90"/>
        <v>0</v>
      </c>
      <c r="I700" s="105">
        <f t="shared" si="91"/>
        <v>0</v>
      </c>
      <c r="J700" s="105">
        <f t="shared" si="84"/>
        <v>0</v>
      </c>
      <c r="K700" s="105">
        <f t="shared" si="85"/>
        <v>0</v>
      </c>
      <c r="L700" s="105">
        <f t="shared" si="86"/>
        <v>0</v>
      </c>
      <c r="M700">
        <f t="shared" si="87"/>
        <v>9.3333333333333341E-3</v>
      </c>
      <c r="N700">
        <f t="shared" si="88"/>
        <v>7.8112491402160256E-4</v>
      </c>
    </row>
    <row r="701" spans="1:15" x14ac:dyDescent="0.3">
      <c r="A701">
        <f t="shared" si="89"/>
        <v>7</v>
      </c>
      <c r="E701" s="105">
        <f t="shared" si="90"/>
        <v>0</v>
      </c>
      <c r="I701" s="105">
        <f t="shared" si="91"/>
        <v>0</v>
      </c>
      <c r="J701" s="105">
        <f t="shared" si="84"/>
        <v>0</v>
      </c>
      <c r="K701" s="105">
        <f t="shared" si="85"/>
        <v>0</v>
      </c>
      <c r="L701" s="105">
        <f t="shared" si="86"/>
        <v>0</v>
      </c>
      <c r="M701">
        <f t="shared" si="87"/>
        <v>9.3333333333333341E-3</v>
      </c>
      <c r="N701">
        <f t="shared" si="88"/>
        <v>7.8112491402160256E-4</v>
      </c>
      <c r="O701" s="105" t="e">
        <f t="shared" ref="O701" si="92">SUM(I602:I701)</f>
        <v>#REF!</v>
      </c>
    </row>
    <row r="702" spans="1:15" x14ac:dyDescent="0.3">
      <c r="A702">
        <f t="shared" si="89"/>
        <v>8</v>
      </c>
      <c r="E702" s="105" t="e">
        <f t="shared" si="90"/>
        <v>#REF!</v>
      </c>
      <c r="I702" s="105" t="e">
        <f t="shared" si="91"/>
        <v>#REF!</v>
      </c>
      <c r="J702" s="105" t="e">
        <f t="shared" si="84"/>
        <v>#REF!</v>
      </c>
      <c r="K702" s="105" t="e">
        <f t="shared" si="85"/>
        <v>#REF!</v>
      </c>
      <c r="L702" s="105" t="e">
        <f t="shared" si="86"/>
        <v>#REF!</v>
      </c>
      <c r="M702">
        <f t="shared" si="87"/>
        <v>1.0666666666666666E-2</v>
      </c>
      <c r="N702">
        <f t="shared" si="88"/>
        <v>8.932644151794511E-4</v>
      </c>
    </row>
    <row r="703" spans="1:15" x14ac:dyDescent="0.3">
      <c r="A703">
        <f t="shared" si="89"/>
        <v>8</v>
      </c>
      <c r="E703" s="105" t="e">
        <f t="shared" si="90"/>
        <v>#REF!</v>
      </c>
      <c r="I703" s="105" t="e">
        <f t="shared" si="91"/>
        <v>#REF!</v>
      </c>
      <c r="J703" s="105" t="e">
        <f t="shared" si="84"/>
        <v>#REF!</v>
      </c>
      <c r="K703" s="105" t="e">
        <f t="shared" si="85"/>
        <v>#REF!</v>
      </c>
      <c r="L703" s="105" t="e">
        <f t="shared" si="86"/>
        <v>#REF!</v>
      </c>
      <c r="M703">
        <f t="shared" si="87"/>
        <v>1.0666666666666666E-2</v>
      </c>
      <c r="N703">
        <f t="shared" si="88"/>
        <v>8.932644151794511E-4</v>
      </c>
    </row>
    <row r="704" spans="1:15" x14ac:dyDescent="0.3">
      <c r="A704">
        <f t="shared" si="89"/>
        <v>8</v>
      </c>
      <c r="E704" s="105" t="e">
        <f t="shared" si="90"/>
        <v>#REF!</v>
      </c>
      <c r="I704" s="105" t="e">
        <f t="shared" si="91"/>
        <v>#REF!</v>
      </c>
      <c r="J704" s="105" t="e">
        <f t="shared" si="84"/>
        <v>#REF!</v>
      </c>
      <c r="K704" s="105" t="e">
        <f t="shared" si="85"/>
        <v>#REF!</v>
      </c>
      <c r="L704" s="105" t="e">
        <f t="shared" si="86"/>
        <v>#REF!</v>
      </c>
      <c r="M704">
        <f t="shared" si="87"/>
        <v>1.0666666666666666E-2</v>
      </c>
      <c r="N704">
        <f t="shared" si="88"/>
        <v>8.932644151794511E-4</v>
      </c>
    </row>
    <row r="705" spans="1:14" x14ac:dyDescent="0.3">
      <c r="A705">
        <f t="shared" si="89"/>
        <v>8</v>
      </c>
      <c r="E705" s="105">
        <f t="shared" si="90"/>
        <v>0</v>
      </c>
      <c r="I705" s="105">
        <f t="shared" si="91"/>
        <v>0</v>
      </c>
      <c r="J705" s="105">
        <f t="shared" si="84"/>
        <v>0</v>
      </c>
      <c r="K705" s="105">
        <f t="shared" si="85"/>
        <v>0</v>
      </c>
      <c r="L705" s="105">
        <f t="shared" si="86"/>
        <v>0</v>
      </c>
      <c r="M705">
        <f t="shared" si="87"/>
        <v>1.0666666666666666E-2</v>
      </c>
      <c r="N705">
        <f t="shared" si="88"/>
        <v>8.932644151794511E-4</v>
      </c>
    </row>
    <row r="706" spans="1:14" x14ac:dyDescent="0.3">
      <c r="A706">
        <f t="shared" si="89"/>
        <v>8</v>
      </c>
      <c r="E706" s="105">
        <f t="shared" si="90"/>
        <v>0</v>
      </c>
      <c r="I706" s="105">
        <f t="shared" si="91"/>
        <v>0</v>
      </c>
      <c r="J706" s="105">
        <f t="shared" si="84"/>
        <v>0</v>
      </c>
      <c r="K706" s="105">
        <f t="shared" si="85"/>
        <v>0</v>
      </c>
      <c r="L706" s="105">
        <f t="shared" si="86"/>
        <v>0</v>
      </c>
      <c r="M706">
        <f t="shared" si="87"/>
        <v>1.0666666666666666E-2</v>
      </c>
      <c r="N706">
        <f t="shared" si="88"/>
        <v>8.932644151794511E-4</v>
      </c>
    </row>
    <row r="707" spans="1:14" x14ac:dyDescent="0.3">
      <c r="A707">
        <f t="shared" si="89"/>
        <v>8</v>
      </c>
      <c r="E707" s="105">
        <f t="shared" si="90"/>
        <v>0</v>
      </c>
      <c r="I707" s="105">
        <f t="shared" si="91"/>
        <v>0</v>
      </c>
      <c r="J707" s="105">
        <f t="shared" ref="J707:J770" si="93">E707*($H$2/12)</f>
        <v>0</v>
      </c>
      <c r="K707" s="105">
        <f t="shared" ref="K707:K770" si="94">I707-J707</f>
        <v>0</v>
      </c>
      <c r="L707" s="105">
        <f t="shared" ref="L707:L770" si="95">N707*(E707-K707)</f>
        <v>0</v>
      </c>
      <c r="M707">
        <f t="shared" ref="M707:M770" si="96">((A707:A806)/30) * 0.04</f>
        <v>1.0666666666666666E-2</v>
      </c>
      <c r="N707">
        <f t="shared" ref="N707:N770" si="97">1-(POWER(1-M707,(1/12)))</f>
        <v>8.932644151794511E-4</v>
      </c>
    </row>
    <row r="708" spans="1:14" x14ac:dyDescent="0.3">
      <c r="A708">
        <f t="shared" si="89"/>
        <v>8</v>
      </c>
      <c r="E708" s="105">
        <f t="shared" si="90"/>
        <v>0</v>
      </c>
      <c r="I708" s="105">
        <f t="shared" si="91"/>
        <v>0</v>
      </c>
      <c r="J708" s="105">
        <f t="shared" si="93"/>
        <v>0</v>
      </c>
      <c r="K708" s="105">
        <f t="shared" si="94"/>
        <v>0</v>
      </c>
      <c r="L708" s="105">
        <f t="shared" si="95"/>
        <v>0</v>
      </c>
      <c r="M708">
        <f t="shared" si="96"/>
        <v>1.0666666666666666E-2</v>
      </c>
      <c r="N708">
        <f t="shared" si="97"/>
        <v>8.932644151794511E-4</v>
      </c>
    </row>
    <row r="709" spans="1:14" x14ac:dyDescent="0.3">
      <c r="A709">
        <f t="shared" si="89"/>
        <v>8</v>
      </c>
      <c r="E709" s="105">
        <f t="shared" si="90"/>
        <v>0</v>
      </c>
      <c r="I709" s="105">
        <f t="shared" si="91"/>
        <v>0</v>
      </c>
      <c r="J709" s="105">
        <f t="shared" si="93"/>
        <v>0</v>
      </c>
      <c r="K709" s="105">
        <f t="shared" si="94"/>
        <v>0</v>
      </c>
      <c r="L709" s="105">
        <f t="shared" si="95"/>
        <v>0</v>
      </c>
      <c r="M709">
        <f t="shared" si="96"/>
        <v>1.0666666666666666E-2</v>
      </c>
      <c r="N709">
        <f t="shared" si="97"/>
        <v>8.932644151794511E-4</v>
      </c>
    </row>
    <row r="710" spans="1:14" x14ac:dyDescent="0.3">
      <c r="A710">
        <f t="shared" si="89"/>
        <v>8</v>
      </c>
      <c r="E710" s="105">
        <f t="shared" si="90"/>
        <v>0</v>
      </c>
      <c r="I710" s="105">
        <f t="shared" si="91"/>
        <v>0</v>
      </c>
      <c r="J710" s="105">
        <f t="shared" si="93"/>
        <v>0</v>
      </c>
      <c r="K710" s="105">
        <f t="shared" si="94"/>
        <v>0</v>
      </c>
      <c r="L710" s="105">
        <f t="shared" si="95"/>
        <v>0</v>
      </c>
      <c r="M710">
        <f t="shared" si="96"/>
        <v>1.0666666666666666E-2</v>
      </c>
      <c r="N710">
        <f t="shared" si="97"/>
        <v>8.932644151794511E-4</v>
      </c>
    </row>
    <row r="711" spans="1:14" x14ac:dyDescent="0.3">
      <c r="A711">
        <f t="shared" si="89"/>
        <v>8</v>
      </c>
      <c r="E711" s="105">
        <f t="shared" si="90"/>
        <v>0</v>
      </c>
      <c r="I711" s="105">
        <f t="shared" si="91"/>
        <v>0</v>
      </c>
      <c r="J711" s="105">
        <f t="shared" si="93"/>
        <v>0</v>
      </c>
      <c r="K711" s="105">
        <f t="shared" si="94"/>
        <v>0</v>
      </c>
      <c r="L711" s="105">
        <f t="shared" si="95"/>
        <v>0</v>
      </c>
      <c r="M711">
        <f t="shared" si="96"/>
        <v>1.0666666666666666E-2</v>
      </c>
      <c r="N711">
        <f t="shared" si="97"/>
        <v>8.932644151794511E-4</v>
      </c>
    </row>
    <row r="712" spans="1:14" x14ac:dyDescent="0.3">
      <c r="A712">
        <f t="shared" si="89"/>
        <v>8</v>
      </c>
      <c r="E712" s="105">
        <f t="shared" si="90"/>
        <v>0</v>
      </c>
      <c r="I712" s="105">
        <f t="shared" si="91"/>
        <v>0</v>
      </c>
      <c r="J712" s="105">
        <f t="shared" si="93"/>
        <v>0</v>
      </c>
      <c r="K712" s="105">
        <f t="shared" si="94"/>
        <v>0</v>
      </c>
      <c r="L712" s="105">
        <f t="shared" si="95"/>
        <v>0</v>
      </c>
      <c r="M712">
        <f t="shared" si="96"/>
        <v>1.0666666666666666E-2</v>
      </c>
      <c r="N712">
        <f t="shared" si="97"/>
        <v>8.932644151794511E-4</v>
      </c>
    </row>
    <row r="713" spans="1:14" x14ac:dyDescent="0.3">
      <c r="A713">
        <f t="shared" si="89"/>
        <v>8</v>
      </c>
      <c r="E713" s="105">
        <f t="shared" si="90"/>
        <v>0</v>
      </c>
      <c r="I713" s="105">
        <f t="shared" si="91"/>
        <v>0</v>
      </c>
      <c r="J713" s="105">
        <f t="shared" si="93"/>
        <v>0</v>
      </c>
      <c r="K713" s="105">
        <f t="shared" si="94"/>
        <v>0</v>
      </c>
      <c r="L713" s="105">
        <f t="shared" si="95"/>
        <v>0</v>
      </c>
      <c r="M713">
        <f t="shared" si="96"/>
        <v>1.0666666666666666E-2</v>
      </c>
      <c r="N713">
        <f t="shared" si="97"/>
        <v>8.932644151794511E-4</v>
      </c>
    </row>
    <row r="714" spans="1:14" x14ac:dyDescent="0.3">
      <c r="A714">
        <f t="shared" si="89"/>
        <v>8</v>
      </c>
      <c r="E714" s="105">
        <f t="shared" si="90"/>
        <v>0</v>
      </c>
      <c r="I714" s="105">
        <f t="shared" si="91"/>
        <v>0</v>
      </c>
      <c r="J714" s="105">
        <f t="shared" si="93"/>
        <v>0</v>
      </c>
      <c r="K714" s="105">
        <f t="shared" si="94"/>
        <v>0</v>
      </c>
      <c r="L714" s="105">
        <f t="shared" si="95"/>
        <v>0</v>
      </c>
      <c r="M714">
        <f t="shared" si="96"/>
        <v>1.0666666666666666E-2</v>
      </c>
      <c r="N714">
        <f t="shared" si="97"/>
        <v>8.932644151794511E-4</v>
      </c>
    </row>
    <row r="715" spans="1:14" x14ac:dyDescent="0.3">
      <c r="A715">
        <f t="shared" si="89"/>
        <v>8</v>
      </c>
      <c r="E715" s="105">
        <f t="shared" si="90"/>
        <v>0</v>
      </c>
      <c r="I715" s="105">
        <f t="shared" si="91"/>
        <v>0</v>
      </c>
      <c r="J715" s="105">
        <f t="shared" si="93"/>
        <v>0</v>
      </c>
      <c r="K715" s="105">
        <f t="shared" si="94"/>
        <v>0</v>
      </c>
      <c r="L715" s="105">
        <f t="shared" si="95"/>
        <v>0</v>
      </c>
      <c r="M715">
        <f t="shared" si="96"/>
        <v>1.0666666666666666E-2</v>
      </c>
      <c r="N715">
        <f t="shared" si="97"/>
        <v>8.932644151794511E-4</v>
      </c>
    </row>
    <row r="716" spans="1:14" x14ac:dyDescent="0.3">
      <c r="A716">
        <f t="shared" si="89"/>
        <v>8</v>
      </c>
      <c r="E716" s="105">
        <f t="shared" si="90"/>
        <v>0</v>
      </c>
      <c r="I716" s="105">
        <f t="shared" si="91"/>
        <v>0</v>
      </c>
      <c r="J716" s="105">
        <f t="shared" si="93"/>
        <v>0</v>
      </c>
      <c r="K716" s="105">
        <f t="shared" si="94"/>
        <v>0</v>
      </c>
      <c r="L716" s="105">
        <f t="shared" si="95"/>
        <v>0</v>
      </c>
      <c r="M716">
        <f t="shared" si="96"/>
        <v>1.0666666666666666E-2</v>
      </c>
      <c r="N716">
        <f t="shared" si="97"/>
        <v>8.932644151794511E-4</v>
      </c>
    </row>
    <row r="717" spans="1:14" x14ac:dyDescent="0.3">
      <c r="A717">
        <f t="shared" si="89"/>
        <v>8</v>
      </c>
      <c r="E717" s="105">
        <f t="shared" si="90"/>
        <v>0</v>
      </c>
      <c r="I717" s="105">
        <f t="shared" si="91"/>
        <v>0</v>
      </c>
      <c r="J717" s="105">
        <f t="shared" si="93"/>
        <v>0</v>
      </c>
      <c r="K717" s="105">
        <f t="shared" si="94"/>
        <v>0</v>
      </c>
      <c r="L717" s="105">
        <f t="shared" si="95"/>
        <v>0</v>
      </c>
      <c r="M717">
        <f t="shared" si="96"/>
        <v>1.0666666666666666E-2</v>
      </c>
      <c r="N717">
        <f t="shared" si="97"/>
        <v>8.932644151794511E-4</v>
      </c>
    </row>
    <row r="718" spans="1:14" x14ac:dyDescent="0.3">
      <c r="A718">
        <f t="shared" si="89"/>
        <v>8</v>
      </c>
      <c r="E718" s="105">
        <f t="shared" si="90"/>
        <v>0</v>
      </c>
      <c r="I718" s="105">
        <f t="shared" si="91"/>
        <v>0</v>
      </c>
      <c r="J718" s="105">
        <f t="shared" si="93"/>
        <v>0</v>
      </c>
      <c r="K718" s="105">
        <f t="shared" si="94"/>
        <v>0</v>
      </c>
      <c r="L718" s="105">
        <f t="shared" si="95"/>
        <v>0</v>
      </c>
      <c r="M718">
        <f t="shared" si="96"/>
        <v>1.0666666666666666E-2</v>
      </c>
      <c r="N718">
        <f t="shared" si="97"/>
        <v>8.932644151794511E-4</v>
      </c>
    </row>
    <row r="719" spans="1:14" x14ac:dyDescent="0.3">
      <c r="A719">
        <f t="shared" si="89"/>
        <v>8</v>
      </c>
      <c r="E719" s="105">
        <f t="shared" si="90"/>
        <v>0</v>
      </c>
      <c r="I719" s="105">
        <f t="shared" si="91"/>
        <v>0</v>
      </c>
      <c r="J719" s="105">
        <f t="shared" si="93"/>
        <v>0</v>
      </c>
      <c r="K719" s="105">
        <f t="shared" si="94"/>
        <v>0</v>
      </c>
      <c r="L719" s="105">
        <f t="shared" si="95"/>
        <v>0</v>
      </c>
      <c r="M719">
        <f t="shared" si="96"/>
        <v>1.0666666666666666E-2</v>
      </c>
      <c r="N719">
        <f t="shared" si="97"/>
        <v>8.932644151794511E-4</v>
      </c>
    </row>
    <row r="720" spans="1:14" x14ac:dyDescent="0.3">
      <c r="A720">
        <f t="shared" si="89"/>
        <v>8</v>
      </c>
      <c r="E720" s="105">
        <f t="shared" si="90"/>
        <v>0</v>
      </c>
      <c r="I720" s="105">
        <f t="shared" si="91"/>
        <v>0</v>
      </c>
      <c r="J720" s="105">
        <f t="shared" si="93"/>
        <v>0</v>
      </c>
      <c r="K720" s="105">
        <f t="shared" si="94"/>
        <v>0</v>
      </c>
      <c r="L720" s="105">
        <f t="shared" si="95"/>
        <v>0</v>
      </c>
      <c r="M720">
        <f t="shared" si="96"/>
        <v>1.0666666666666666E-2</v>
      </c>
      <c r="N720">
        <f t="shared" si="97"/>
        <v>8.932644151794511E-4</v>
      </c>
    </row>
    <row r="721" spans="1:14" x14ac:dyDescent="0.3">
      <c r="A721">
        <f t="shared" si="89"/>
        <v>8</v>
      </c>
      <c r="E721" s="105">
        <f t="shared" si="90"/>
        <v>0</v>
      </c>
      <c r="I721" s="105">
        <f t="shared" si="91"/>
        <v>0</v>
      </c>
      <c r="J721" s="105">
        <f t="shared" si="93"/>
        <v>0</v>
      </c>
      <c r="K721" s="105">
        <f t="shared" si="94"/>
        <v>0</v>
      </c>
      <c r="L721" s="105">
        <f t="shared" si="95"/>
        <v>0</v>
      </c>
      <c r="M721">
        <f t="shared" si="96"/>
        <v>1.0666666666666666E-2</v>
      </c>
      <c r="N721">
        <f t="shared" si="97"/>
        <v>8.932644151794511E-4</v>
      </c>
    </row>
    <row r="722" spans="1:14" x14ac:dyDescent="0.3">
      <c r="A722">
        <f t="shared" si="89"/>
        <v>8</v>
      </c>
      <c r="E722" s="105">
        <f t="shared" si="90"/>
        <v>0</v>
      </c>
      <c r="I722" s="105">
        <f t="shared" si="91"/>
        <v>0</v>
      </c>
      <c r="J722" s="105">
        <f t="shared" si="93"/>
        <v>0</v>
      </c>
      <c r="K722" s="105">
        <f t="shared" si="94"/>
        <v>0</v>
      </c>
      <c r="L722" s="105">
        <f t="shared" si="95"/>
        <v>0</v>
      </c>
      <c r="M722">
        <f t="shared" si="96"/>
        <v>1.0666666666666666E-2</v>
      </c>
      <c r="N722">
        <f t="shared" si="97"/>
        <v>8.932644151794511E-4</v>
      </c>
    </row>
    <row r="723" spans="1:14" x14ac:dyDescent="0.3">
      <c r="A723">
        <f t="shared" si="89"/>
        <v>8</v>
      </c>
      <c r="E723" s="105">
        <f t="shared" si="90"/>
        <v>0</v>
      </c>
      <c r="I723" s="105">
        <f t="shared" si="91"/>
        <v>0</v>
      </c>
      <c r="J723" s="105">
        <f t="shared" si="93"/>
        <v>0</v>
      </c>
      <c r="K723" s="105">
        <f t="shared" si="94"/>
        <v>0</v>
      </c>
      <c r="L723" s="105">
        <f t="shared" si="95"/>
        <v>0</v>
      </c>
      <c r="M723">
        <f t="shared" si="96"/>
        <v>1.0666666666666666E-2</v>
      </c>
      <c r="N723">
        <f t="shared" si="97"/>
        <v>8.932644151794511E-4</v>
      </c>
    </row>
    <row r="724" spans="1:14" x14ac:dyDescent="0.3">
      <c r="A724">
        <f t="shared" si="89"/>
        <v>8</v>
      </c>
      <c r="E724" s="105">
        <f t="shared" si="90"/>
        <v>0</v>
      </c>
      <c r="I724" s="105">
        <f t="shared" si="91"/>
        <v>0</v>
      </c>
      <c r="J724" s="105">
        <f t="shared" si="93"/>
        <v>0</v>
      </c>
      <c r="K724" s="105">
        <f t="shared" si="94"/>
        <v>0</v>
      </c>
      <c r="L724" s="105">
        <f t="shared" si="95"/>
        <v>0</v>
      </c>
      <c r="M724">
        <f t="shared" si="96"/>
        <v>1.0666666666666666E-2</v>
      </c>
      <c r="N724">
        <f t="shared" si="97"/>
        <v>8.932644151794511E-4</v>
      </c>
    </row>
    <row r="725" spans="1:14" x14ac:dyDescent="0.3">
      <c r="A725">
        <f t="shared" si="89"/>
        <v>8</v>
      </c>
      <c r="E725" s="105">
        <f t="shared" si="90"/>
        <v>0</v>
      </c>
      <c r="I725" s="105">
        <f t="shared" si="91"/>
        <v>0</v>
      </c>
      <c r="J725" s="105">
        <f t="shared" si="93"/>
        <v>0</v>
      </c>
      <c r="K725" s="105">
        <f t="shared" si="94"/>
        <v>0</v>
      </c>
      <c r="L725" s="105">
        <f t="shared" si="95"/>
        <v>0</v>
      </c>
      <c r="M725">
        <f t="shared" si="96"/>
        <v>1.0666666666666666E-2</v>
      </c>
      <c r="N725">
        <f t="shared" si="97"/>
        <v>8.932644151794511E-4</v>
      </c>
    </row>
    <row r="726" spans="1:14" x14ac:dyDescent="0.3">
      <c r="A726">
        <f t="shared" si="89"/>
        <v>8</v>
      </c>
      <c r="E726" s="105">
        <f t="shared" si="90"/>
        <v>0</v>
      </c>
      <c r="I726" s="105">
        <f t="shared" si="91"/>
        <v>0</v>
      </c>
      <c r="J726" s="105">
        <f t="shared" si="93"/>
        <v>0</v>
      </c>
      <c r="K726" s="105">
        <f t="shared" si="94"/>
        <v>0</v>
      </c>
      <c r="L726" s="105">
        <f t="shared" si="95"/>
        <v>0</v>
      </c>
      <c r="M726">
        <f t="shared" si="96"/>
        <v>1.0666666666666666E-2</v>
      </c>
      <c r="N726">
        <f t="shared" si="97"/>
        <v>8.932644151794511E-4</v>
      </c>
    </row>
    <row r="727" spans="1:14" x14ac:dyDescent="0.3">
      <c r="A727">
        <f t="shared" si="89"/>
        <v>8</v>
      </c>
      <c r="E727" s="105">
        <f t="shared" si="90"/>
        <v>0</v>
      </c>
      <c r="I727" s="105">
        <f t="shared" si="91"/>
        <v>0</v>
      </c>
      <c r="J727" s="105">
        <f t="shared" si="93"/>
        <v>0</v>
      </c>
      <c r="K727" s="105">
        <f t="shared" si="94"/>
        <v>0</v>
      </c>
      <c r="L727" s="105">
        <f t="shared" si="95"/>
        <v>0</v>
      </c>
      <c r="M727">
        <f t="shared" si="96"/>
        <v>1.0666666666666666E-2</v>
      </c>
      <c r="N727">
        <f t="shared" si="97"/>
        <v>8.932644151794511E-4</v>
      </c>
    </row>
    <row r="728" spans="1:14" x14ac:dyDescent="0.3">
      <c r="A728">
        <f t="shared" si="89"/>
        <v>8</v>
      </c>
      <c r="E728" s="105">
        <f t="shared" si="90"/>
        <v>0</v>
      </c>
      <c r="I728" s="105">
        <f t="shared" si="91"/>
        <v>0</v>
      </c>
      <c r="J728" s="105">
        <f t="shared" si="93"/>
        <v>0</v>
      </c>
      <c r="K728" s="105">
        <f t="shared" si="94"/>
        <v>0</v>
      </c>
      <c r="L728" s="105">
        <f t="shared" si="95"/>
        <v>0</v>
      </c>
      <c r="M728">
        <f t="shared" si="96"/>
        <v>1.0666666666666666E-2</v>
      </c>
      <c r="N728">
        <f t="shared" si="97"/>
        <v>8.932644151794511E-4</v>
      </c>
    </row>
    <row r="729" spans="1:14" x14ac:dyDescent="0.3">
      <c r="A729">
        <f t="shared" si="89"/>
        <v>8</v>
      </c>
      <c r="E729" s="105">
        <f t="shared" si="90"/>
        <v>0</v>
      </c>
      <c r="I729" s="105">
        <f t="shared" si="91"/>
        <v>0</v>
      </c>
      <c r="J729" s="105">
        <f t="shared" si="93"/>
        <v>0</v>
      </c>
      <c r="K729" s="105">
        <f t="shared" si="94"/>
        <v>0</v>
      </c>
      <c r="L729" s="105">
        <f t="shared" si="95"/>
        <v>0</v>
      </c>
      <c r="M729">
        <f t="shared" si="96"/>
        <v>1.0666666666666666E-2</v>
      </c>
      <c r="N729">
        <f t="shared" si="97"/>
        <v>8.932644151794511E-4</v>
      </c>
    </row>
    <row r="730" spans="1:14" x14ac:dyDescent="0.3">
      <c r="A730">
        <f t="shared" si="89"/>
        <v>8</v>
      </c>
      <c r="E730" s="105">
        <f t="shared" si="90"/>
        <v>0</v>
      </c>
      <c r="I730" s="105">
        <f t="shared" si="91"/>
        <v>0</v>
      </c>
      <c r="J730" s="105">
        <f t="shared" si="93"/>
        <v>0</v>
      </c>
      <c r="K730" s="105">
        <f t="shared" si="94"/>
        <v>0</v>
      </c>
      <c r="L730" s="105">
        <f t="shared" si="95"/>
        <v>0</v>
      </c>
      <c r="M730">
        <f t="shared" si="96"/>
        <v>1.0666666666666666E-2</v>
      </c>
      <c r="N730">
        <f t="shared" si="97"/>
        <v>8.932644151794511E-4</v>
      </c>
    </row>
    <row r="731" spans="1:14" x14ac:dyDescent="0.3">
      <c r="A731">
        <f t="shared" si="89"/>
        <v>8</v>
      </c>
      <c r="E731" s="105">
        <f t="shared" si="90"/>
        <v>0</v>
      </c>
      <c r="I731" s="105">
        <f t="shared" si="91"/>
        <v>0</v>
      </c>
      <c r="J731" s="105">
        <f t="shared" si="93"/>
        <v>0</v>
      </c>
      <c r="K731" s="105">
        <f t="shared" si="94"/>
        <v>0</v>
      </c>
      <c r="L731" s="105">
        <f t="shared" si="95"/>
        <v>0</v>
      </c>
      <c r="M731">
        <f t="shared" si="96"/>
        <v>1.0666666666666666E-2</v>
      </c>
      <c r="N731">
        <f t="shared" si="97"/>
        <v>8.932644151794511E-4</v>
      </c>
    </row>
    <row r="732" spans="1:14" x14ac:dyDescent="0.3">
      <c r="A732">
        <f t="shared" si="89"/>
        <v>8</v>
      </c>
      <c r="E732" s="105">
        <f t="shared" si="90"/>
        <v>0</v>
      </c>
      <c r="I732" s="105">
        <f t="shared" si="91"/>
        <v>0</v>
      </c>
      <c r="J732" s="105">
        <f t="shared" si="93"/>
        <v>0</v>
      </c>
      <c r="K732" s="105">
        <f t="shared" si="94"/>
        <v>0</v>
      </c>
      <c r="L732" s="105">
        <f t="shared" si="95"/>
        <v>0</v>
      </c>
      <c r="M732">
        <f t="shared" si="96"/>
        <v>1.0666666666666666E-2</v>
      </c>
      <c r="N732">
        <f t="shared" si="97"/>
        <v>8.932644151794511E-4</v>
      </c>
    </row>
    <row r="733" spans="1:14" x14ac:dyDescent="0.3">
      <c r="A733">
        <f t="shared" si="89"/>
        <v>8</v>
      </c>
      <c r="E733" s="105">
        <f t="shared" si="90"/>
        <v>0</v>
      </c>
      <c r="I733" s="105">
        <f t="shared" si="91"/>
        <v>0</v>
      </c>
      <c r="J733" s="105">
        <f t="shared" si="93"/>
        <v>0</v>
      </c>
      <c r="K733" s="105">
        <f t="shared" si="94"/>
        <v>0</v>
      </c>
      <c r="L733" s="105">
        <f t="shared" si="95"/>
        <v>0</v>
      </c>
      <c r="M733">
        <f t="shared" si="96"/>
        <v>1.0666666666666666E-2</v>
      </c>
      <c r="N733">
        <f t="shared" si="97"/>
        <v>8.932644151794511E-4</v>
      </c>
    </row>
    <row r="734" spans="1:14" x14ac:dyDescent="0.3">
      <c r="A734">
        <f t="shared" si="89"/>
        <v>8</v>
      </c>
      <c r="E734" s="105">
        <f t="shared" si="90"/>
        <v>0</v>
      </c>
      <c r="I734" s="105">
        <f t="shared" si="91"/>
        <v>0</v>
      </c>
      <c r="J734" s="105">
        <f t="shared" si="93"/>
        <v>0</v>
      </c>
      <c r="K734" s="105">
        <f t="shared" si="94"/>
        <v>0</v>
      </c>
      <c r="L734" s="105">
        <f t="shared" si="95"/>
        <v>0</v>
      </c>
      <c r="M734">
        <f t="shared" si="96"/>
        <v>1.0666666666666666E-2</v>
      </c>
      <c r="N734">
        <f t="shared" si="97"/>
        <v>8.932644151794511E-4</v>
      </c>
    </row>
    <row r="735" spans="1:14" x14ac:dyDescent="0.3">
      <c r="A735">
        <f t="shared" si="89"/>
        <v>8</v>
      </c>
      <c r="E735" s="105">
        <f t="shared" si="90"/>
        <v>0</v>
      </c>
      <c r="I735" s="105">
        <f t="shared" si="91"/>
        <v>0</v>
      </c>
      <c r="J735" s="105">
        <f t="shared" si="93"/>
        <v>0</v>
      </c>
      <c r="K735" s="105">
        <f t="shared" si="94"/>
        <v>0</v>
      </c>
      <c r="L735" s="105">
        <f t="shared" si="95"/>
        <v>0</v>
      </c>
      <c r="M735">
        <f t="shared" si="96"/>
        <v>1.0666666666666666E-2</v>
      </c>
      <c r="N735">
        <f t="shared" si="97"/>
        <v>8.932644151794511E-4</v>
      </c>
    </row>
    <row r="736" spans="1:14" x14ac:dyDescent="0.3">
      <c r="A736">
        <f t="shared" si="89"/>
        <v>8</v>
      </c>
      <c r="E736" s="105">
        <f t="shared" si="90"/>
        <v>0</v>
      </c>
      <c r="I736" s="105">
        <f t="shared" si="91"/>
        <v>0</v>
      </c>
      <c r="J736" s="105">
        <f t="shared" si="93"/>
        <v>0</v>
      </c>
      <c r="K736" s="105">
        <f t="shared" si="94"/>
        <v>0</v>
      </c>
      <c r="L736" s="105">
        <f t="shared" si="95"/>
        <v>0</v>
      </c>
      <c r="M736">
        <f t="shared" si="96"/>
        <v>1.0666666666666666E-2</v>
      </c>
      <c r="N736">
        <f t="shared" si="97"/>
        <v>8.932644151794511E-4</v>
      </c>
    </row>
    <row r="737" spans="1:14" x14ac:dyDescent="0.3">
      <c r="A737">
        <f t="shared" si="89"/>
        <v>8</v>
      </c>
      <c r="E737" s="105">
        <f t="shared" si="90"/>
        <v>0</v>
      </c>
      <c r="I737" s="105">
        <f t="shared" si="91"/>
        <v>0</v>
      </c>
      <c r="J737" s="105">
        <f t="shared" si="93"/>
        <v>0</v>
      </c>
      <c r="K737" s="105">
        <f t="shared" si="94"/>
        <v>0</v>
      </c>
      <c r="L737" s="105">
        <f t="shared" si="95"/>
        <v>0</v>
      </c>
      <c r="M737">
        <f t="shared" si="96"/>
        <v>1.0666666666666666E-2</v>
      </c>
      <c r="N737">
        <f t="shared" si="97"/>
        <v>8.932644151794511E-4</v>
      </c>
    </row>
    <row r="738" spans="1:14" x14ac:dyDescent="0.3">
      <c r="A738">
        <f t="shared" si="89"/>
        <v>8</v>
      </c>
      <c r="E738" s="105">
        <f t="shared" si="90"/>
        <v>0</v>
      </c>
      <c r="I738" s="105">
        <f t="shared" si="91"/>
        <v>0</v>
      </c>
      <c r="J738" s="105">
        <f t="shared" si="93"/>
        <v>0</v>
      </c>
      <c r="K738" s="105">
        <f t="shared" si="94"/>
        <v>0</v>
      </c>
      <c r="L738" s="105">
        <f t="shared" si="95"/>
        <v>0</v>
      </c>
      <c r="M738">
        <f t="shared" si="96"/>
        <v>1.0666666666666666E-2</v>
      </c>
      <c r="N738">
        <f t="shared" si="97"/>
        <v>8.932644151794511E-4</v>
      </c>
    </row>
    <row r="739" spans="1:14" x14ac:dyDescent="0.3">
      <c r="A739">
        <f t="shared" si="89"/>
        <v>8</v>
      </c>
      <c r="E739" s="105">
        <f t="shared" si="90"/>
        <v>0</v>
      </c>
      <c r="I739" s="105">
        <f t="shared" si="91"/>
        <v>0</v>
      </c>
      <c r="J739" s="105">
        <f t="shared" si="93"/>
        <v>0</v>
      </c>
      <c r="K739" s="105">
        <f t="shared" si="94"/>
        <v>0</v>
      </c>
      <c r="L739" s="105">
        <f t="shared" si="95"/>
        <v>0</v>
      </c>
      <c r="M739">
        <f t="shared" si="96"/>
        <v>1.0666666666666666E-2</v>
      </c>
      <c r="N739">
        <f t="shared" si="97"/>
        <v>8.932644151794511E-4</v>
      </c>
    </row>
    <row r="740" spans="1:14" x14ac:dyDescent="0.3">
      <c r="A740">
        <f t="shared" si="89"/>
        <v>8</v>
      </c>
      <c r="E740" s="105">
        <f t="shared" si="90"/>
        <v>0</v>
      </c>
      <c r="I740" s="105">
        <f t="shared" si="91"/>
        <v>0</v>
      </c>
      <c r="J740" s="105">
        <f t="shared" si="93"/>
        <v>0</v>
      </c>
      <c r="K740" s="105">
        <f t="shared" si="94"/>
        <v>0</v>
      </c>
      <c r="L740" s="105">
        <f t="shared" si="95"/>
        <v>0</v>
      </c>
      <c r="M740">
        <f t="shared" si="96"/>
        <v>1.0666666666666666E-2</v>
      </c>
      <c r="N740">
        <f t="shared" si="97"/>
        <v>8.932644151794511E-4</v>
      </c>
    </row>
    <row r="741" spans="1:14" x14ac:dyDescent="0.3">
      <c r="A741">
        <f t="shared" si="89"/>
        <v>8</v>
      </c>
      <c r="E741" s="105">
        <f t="shared" si="90"/>
        <v>0</v>
      </c>
      <c r="I741" s="105">
        <f t="shared" si="91"/>
        <v>0</v>
      </c>
      <c r="J741" s="105">
        <f t="shared" si="93"/>
        <v>0</v>
      </c>
      <c r="K741" s="105">
        <f t="shared" si="94"/>
        <v>0</v>
      </c>
      <c r="L741" s="105">
        <f t="shared" si="95"/>
        <v>0</v>
      </c>
      <c r="M741">
        <f t="shared" si="96"/>
        <v>1.0666666666666666E-2</v>
      </c>
      <c r="N741">
        <f t="shared" si="97"/>
        <v>8.932644151794511E-4</v>
      </c>
    </row>
    <row r="742" spans="1:14" x14ac:dyDescent="0.3">
      <c r="A742">
        <f t="shared" si="89"/>
        <v>8</v>
      </c>
      <c r="E742" s="105">
        <f t="shared" si="90"/>
        <v>0</v>
      </c>
      <c r="I742" s="105">
        <f t="shared" si="91"/>
        <v>0</v>
      </c>
      <c r="J742" s="105">
        <f t="shared" si="93"/>
        <v>0</v>
      </c>
      <c r="K742" s="105">
        <f t="shared" si="94"/>
        <v>0</v>
      </c>
      <c r="L742" s="105">
        <f t="shared" si="95"/>
        <v>0</v>
      </c>
      <c r="M742">
        <f t="shared" si="96"/>
        <v>1.0666666666666666E-2</v>
      </c>
      <c r="N742">
        <f t="shared" si="97"/>
        <v>8.932644151794511E-4</v>
      </c>
    </row>
    <row r="743" spans="1:14" x14ac:dyDescent="0.3">
      <c r="A743">
        <f t="shared" ref="A743:A806" si="98">IF(COUNTIF(A643:A742,A742)=100, A742+1,A742)</f>
        <v>8</v>
      </c>
      <c r="E743" s="105">
        <f t="shared" ref="E743:E806" si="99">MAX(0, E643-K643-L643)</f>
        <v>0</v>
      </c>
      <c r="I743" s="105">
        <f t="shared" ref="I743:I806" si="100">IF(E743&lt;I643,J743 + E743, I643)</f>
        <v>0</v>
      </c>
      <c r="J743" s="105">
        <f t="shared" si="93"/>
        <v>0</v>
      </c>
      <c r="K743" s="105">
        <f t="shared" si="94"/>
        <v>0</v>
      </c>
      <c r="L743" s="105">
        <f t="shared" si="95"/>
        <v>0</v>
      </c>
      <c r="M743">
        <f t="shared" si="96"/>
        <v>1.0666666666666666E-2</v>
      </c>
      <c r="N743">
        <f t="shared" si="97"/>
        <v>8.932644151794511E-4</v>
      </c>
    </row>
    <row r="744" spans="1:14" x14ac:dyDescent="0.3">
      <c r="A744">
        <f t="shared" si="98"/>
        <v>8</v>
      </c>
      <c r="E744" s="105">
        <f t="shared" si="99"/>
        <v>0</v>
      </c>
      <c r="I744" s="105">
        <f t="shared" si="100"/>
        <v>0</v>
      </c>
      <c r="J744" s="105">
        <f t="shared" si="93"/>
        <v>0</v>
      </c>
      <c r="K744" s="105">
        <f t="shared" si="94"/>
        <v>0</v>
      </c>
      <c r="L744" s="105">
        <f t="shared" si="95"/>
        <v>0</v>
      </c>
      <c r="M744">
        <f t="shared" si="96"/>
        <v>1.0666666666666666E-2</v>
      </c>
      <c r="N744">
        <f t="shared" si="97"/>
        <v>8.932644151794511E-4</v>
      </c>
    </row>
    <row r="745" spans="1:14" x14ac:dyDescent="0.3">
      <c r="A745">
        <f t="shared" si="98"/>
        <v>8</v>
      </c>
      <c r="E745" s="105">
        <f t="shared" si="99"/>
        <v>0</v>
      </c>
      <c r="I745" s="105">
        <f t="shared" si="100"/>
        <v>0</v>
      </c>
      <c r="J745" s="105">
        <f t="shared" si="93"/>
        <v>0</v>
      </c>
      <c r="K745" s="105">
        <f t="shared" si="94"/>
        <v>0</v>
      </c>
      <c r="L745" s="105">
        <f t="shared" si="95"/>
        <v>0</v>
      </c>
      <c r="M745">
        <f t="shared" si="96"/>
        <v>1.0666666666666666E-2</v>
      </c>
      <c r="N745">
        <f t="shared" si="97"/>
        <v>8.932644151794511E-4</v>
      </c>
    </row>
    <row r="746" spans="1:14" x14ac:dyDescent="0.3">
      <c r="A746">
        <f t="shared" si="98"/>
        <v>8</v>
      </c>
      <c r="E746" s="105">
        <f t="shared" si="99"/>
        <v>0</v>
      </c>
      <c r="I746" s="105">
        <f t="shared" si="100"/>
        <v>0</v>
      </c>
      <c r="J746" s="105">
        <f t="shared" si="93"/>
        <v>0</v>
      </c>
      <c r="K746" s="105">
        <f t="shared" si="94"/>
        <v>0</v>
      </c>
      <c r="L746" s="105">
        <f t="shared" si="95"/>
        <v>0</v>
      </c>
      <c r="M746">
        <f t="shared" si="96"/>
        <v>1.0666666666666666E-2</v>
      </c>
      <c r="N746">
        <f t="shared" si="97"/>
        <v>8.932644151794511E-4</v>
      </c>
    </row>
    <row r="747" spans="1:14" x14ac:dyDescent="0.3">
      <c r="A747">
        <f t="shared" si="98"/>
        <v>8</v>
      </c>
      <c r="E747" s="105">
        <f t="shared" si="99"/>
        <v>0</v>
      </c>
      <c r="I747" s="105">
        <f t="shared" si="100"/>
        <v>0</v>
      </c>
      <c r="J747" s="105">
        <f t="shared" si="93"/>
        <v>0</v>
      </c>
      <c r="K747" s="105">
        <f t="shared" si="94"/>
        <v>0</v>
      </c>
      <c r="L747" s="105">
        <f t="shared" si="95"/>
        <v>0</v>
      </c>
      <c r="M747">
        <f t="shared" si="96"/>
        <v>1.0666666666666666E-2</v>
      </c>
      <c r="N747">
        <f t="shared" si="97"/>
        <v>8.932644151794511E-4</v>
      </c>
    </row>
    <row r="748" spans="1:14" x14ac:dyDescent="0.3">
      <c r="A748">
        <f t="shared" si="98"/>
        <v>8</v>
      </c>
      <c r="E748" s="105">
        <f t="shared" si="99"/>
        <v>0</v>
      </c>
      <c r="I748" s="105">
        <f t="shared" si="100"/>
        <v>0</v>
      </c>
      <c r="J748" s="105">
        <f t="shared" si="93"/>
        <v>0</v>
      </c>
      <c r="K748" s="105">
        <f t="shared" si="94"/>
        <v>0</v>
      </c>
      <c r="L748" s="105">
        <f t="shared" si="95"/>
        <v>0</v>
      </c>
      <c r="M748">
        <f t="shared" si="96"/>
        <v>1.0666666666666666E-2</v>
      </c>
      <c r="N748">
        <f t="shared" si="97"/>
        <v>8.932644151794511E-4</v>
      </c>
    </row>
    <row r="749" spans="1:14" x14ac:dyDescent="0.3">
      <c r="A749">
        <f t="shared" si="98"/>
        <v>8</v>
      </c>
      <c r="E749" s="105">
        <f t="shared" si="99"/>
        <v>0</v>
      </c>
      <c r="I749" s="105">
        <f t="shared" si="100"/>
        <v>0</v>
      </c>
      <c r="J749" s="105">
        <f t="shared" si="93"/>
        <v>0</v>
      </c>
      <c r="K749" s="105">
        <f t="shared" si="94"/>
        <v>0</v>
      </c>
      <c r="L749" s="105">
        <f t="shared" si="95"/>
        <v>0</v>
      </c>
      <c r="M749">
        <f t="shared" si="96"/>
        <v>1.0666666666666666E-2</v>
      </c>
      <c r="N749">
        <f t="shared" si="97"/>
        <v>8.932644151794511E-4</v>
      </c>
    </row>
    <row r="750" spans="1:14" x14ac:dyDescent="0.3">
      <c r="A750">
        <f t="shared" si="98"/>
        <v>8</v>
      </c>
      <c r="E750" s="105">
        <f t="shared" si="99"/>
        <v>0</v>
      </c>
      <c r="I750" s="105">
        <f t="shared" si="100"/>
        <v>0</v>
      </c>
      <c r="J750" s="105">
        <f t="shared" si="93"/>
        <v>0</v>
      </c>
      <c r="K750" s="105">
        <f t="shared" si="94"/>
        <v>0</v>
      </c>
      <c r="L750" s="105">
        <f t="shared" si="95"/>
        <v>0</v>
      </c>
      <c r="M750">
        <f t="shared" si="96"/>
        <v>1.0666666666666666E-2</v>
      </c>
      <c r="N750">
        <f t="shared" si="97"/>
        <v>8.932644151794511E-4</v>
      </c>
    </row>
    <row r="751" spans="1:14" x14ac:dyDescent="0.3">
      <c r="A751">
        <f t="shared" si="98"/>
        <v>8</v>
      </c>
      <c r="E751" s="105">
        <f t="shared" si="99"/>
        <v>0</v>
      </c>
      <c r="I751" s="105">
        <f t="shared" si="100"/>
        <v>0</v>
      </c>
      <c r="J751" s="105">
        <f t="shared" si="93"/>
        <v>0</v>
      </c>
      <c r="K751" s="105">
        <f t="shared" si="94"/>
        <v>0</v>
      </c>
      <c r="L751" s="105">
        <f t="shared" si="95"/>
        <v>0</v>
      </c>
      <c r="M751">
        <f t="shared" si="96"/>
        <v>1.0666666666666666E-2</v>
      </c>
      <c r="N751">
        <f t="shared" si="97"/>
        <v>8.932644151794511E-4</v>
      </c>
    </row>
    <row r="752" spans="1:14" x14ac:dyDescent="0.3">
      <c r="A752">
        <f t="shared" si="98"/>
        <v>8</v>
      </c>
      <c r="E752" s="105">
        <f t="shared" si="99"/>
        <v>0</v>
      </c>
      <c r="I752" s="105">
        <f t="shared" si="100"/>
        <v>0</v>
      </c>
      <c r="J752" s="105">
        <f t="shared" si="93"/>
        <v>0</v>
      </c>
      <c r="K752" s="105">
        <f t="shared" si="94"/>
        <v>0</v>
      </c>
      <c r="L752" s="105">
        <f t="shared" si="95"/>
        <v>0</v>
      </c>
      <c r="M752">
        <f t="shared" si="96"/>
        <v>1.0666666666666666E-2</v>
      </c>
      <c r="N752">
        <f t="shared" si="97"/>
        <v>8.932644151794511E-4</v>
      </c>
    </row>
    <row r="753" spans="1:14" x14ac:dyDescent="0.3">
      <c r="A753">
        <f t="shared" si="98"/>
        <v>8</v>
      </c>
      <c r="E753" s="105">
        <f t="shared" si="99"/>
        <v>0</v>
      </c>
      <c r="I753" s="105">
        <f t="shared" si="100"/>
        <v>0</v>
      </c>
      <c r="J753" s="105">
        <f t="shared" si="93"/>
        <v>0</v>
      </c>
      <c r="K753" s="105">
        <f t="shared" si="94"/>
        <v>0</v>
      </c>
      <c r="L753" s="105">
        <f t="shared" si="95"/>
        <v>0</v>
      </c>
      <c r="M753">
        <f t="shared" si="96"/>
        <v>1.0666666666666666E-2</v>
      </c>
      <c r="N753">
        <f t="shared" si="97"/>
        <v>8.932644151794511E-4</v>
      </c>
    </row>
    <row r="754" spans="1:14" x14ac:dyDescent="0.3">
      <c r="A754">
        <f t="shared" si="98"/>
        <v>8</v>
      </c>
      <c r="E754" s="105">
        <f t="shared" si="99"/>
        <v>0</v>
      </c>
      <c r="I754" s="105">
        <f t="shared" si="100"/>
        <v>0</v>
      </c>
      <c r="J754" s="105">
        <f t="shared" si="93"/>
        <v>0</v>
      </c>
      <c r="K754" s="105">
        <f t="shared" si="94"/>
        <v>0</v>
      </c>
      <c r="L754" s="105">
        <f t="shared" si="95"/>
        <v>0</v>
      </c>
      <c r="M754">
        <f t="shared" si="96"/>
        <v>1.0666666666666666E-2</v>
      </c>
      <c r="N754">
        <f t="shared" si="97"/>
        <v>8.932644151794511E-4</v>
      </c>
    </row>
    <row r="755" spans="1:14" x14ac:dyDescent="0.3">
      <c r="A755">
        <f t="shared" si="98"/>
        <v>8</v>
      </c>
      <c r="E755" s="105">
        <f t="shared" si="99"/>
        <v>0</v>
      </c>
      <c r="I755" s="105">
        <f t="shared" si="100"/>
        <v>0</v>
      </c>
      <c r="J755" s="105">
        <f t="shared" si="93"/>
        <v>0</v>
      </c>
      <c r="K755" s="105">
        <f t="shared" si="94"/>
        <v>0</v>
      </c>
      <c r="L755" s="105">
        <f t="shared" si="95"/>
        <v>0</v>
      </c>
      <c r="M755">
        <f t="shared" si="96"/>
        <v>1.0666666666666666E-2</v>
      </c>
      <c r="N755">
        <f t="shared" si="97"/>
        <v>8.932644151794511E-4</v>
      </c>
    </row>
    <row r="756" spans="1:14" x14ac:dyDescent="0.3">
      <c r="A756">
        <f t="shared" si="98"/>
        <v>8</v>
      </c>
      <c r="E756" s="105">
        <f t="shared" si="99"/>
        <v>0</v>
      </c>
      <c r="I756" s="105">
        <f t="shared" si="100"/>
        <v>0</v>
      </c>
      <c r="J756" s="105">
        <f t="shared" si="93"/>
        <v>0</v>
      </c>
      <c r="K756" s="105">
        <f t="shared" si="94"/>
        <v>0</v>
      </c>
      <c r="L756" s="105">
        <f t="shared" si="95"/>
        <v>0</v>
      </c>
      <c r="M756">
        <f t="shared" si="96"/>
        <v>1.0666666666666666E-2</v>
      </c>
      <c r="N756">
        <f t="shared" si="97"/>
        <v>8.932644151794511E-4</v>
      </c>
    </row>
    <row r="757" spans="1:14" x14ac:dyDescent="0.3">
      <c r="A757">
        <f t="shared" si="98"/>
        <v>8</v>
      </c>
      <c r="E757" s="105">
        <f t="shared" si="99"/>
        <v>0</v>
      </c>
      <c r="I757" s="105">
        <f t="shared" si="100"/>
        <v>0</v>
      </c>
      <c r="J757" s="105">
        <f t="shared" si="93"/>
        <v>0</v>
      </c>
      <c r="K757" s="105">
        <f t="shared" si="94"/>
        <v>0</v>
      </c>
      <c r="L757" s="105">
        <f t="shared" si="95"/>
        <v>0</v>
      </c>
      <c r="M757">
        <f t="shared" si="96"/>
        <v>1.0666666666666666E-2</v>
      </c>
      <c r="N757">
        <f t="shared" si="97"/>
        <v>8.932644151794511E-4</v>
      </c>
    </row>
    <row r="758" spans="1:14" x14ac:dyDescent="0.3">
      <c r="A758">
        <f t="shared" si="98"/>
        <v>8</v>
      </c>
      <c r="E758" s="105">
        <f t="shared" si="99"/>
        <v>0</v>
      </c>
      <c r="I758" s="105">
        <f t="shared" si="100"/>
        <v>0</v>
      </c>
      <c r="J758" s="105">
        <f t="shared" si="93"/>
        <v>0</v>
      </c>
      <c r="K758" s="105">
        <f t="shared" si="94"/>
        <v>0</v>
      </c>
      <c r="L758" s="105">
        <f t="shared" si="95"/>
        <v>0</v>
      </c>
      <c r="M758">
        <f t="shared" si="96"/>
        <v>1.0666666666666666E-2</v>
      </c>
      <c r="N758">
        <f t="shared" si="97"/>
        <v>8.932644151794511E-4</v>
      </c>
    </row>
    <row r="759" spans="1:14" x14ac:dyDescent="0.3">
      <c r="A759">
        <f t="shared" si="98"/>
        <v>8</v>
      </c>
      <c r="E759" s="105">
        <f t="shared" si="99"/>
        <v>0</v>
      </c>
      <c r="I759" s="105">
        <f t="shared" si="100"/>
        <v>0</v>
      </c>
      <c r="J759" s="105">
        <f t="shared" si="93"/>
        <v>0</v>
      </c>
      <c r="K759" s="105">
        <f t="shared" si="94"/>
        <v>0</v>
      </c>
      <c r="L759" s="105">
        <f t="shared" si="95"/>
        <v>0</v>
      </c>
      <c r="M759">
        <f t="shared" si="96"/>
        <v>1.0666666666666666E-2</v>
      </c>
      <c r="N759">
        <f t="shared" si="97"/>
        <v>8.932644151794511E-4</v>
      </c>
    </row>
    <row r="760" spans="1:14" x14ac:dyDescent="0.3">
      <c r="A760">
        <f t="shared" si="98"/>
        <v>8</v>
      </c>
      <c r="E760" s="105">
        <f t="shared" si="99"/>
        <v>0</v>
      </c>
      <c r="I760" s="105">
        <f t="shared" si="100"/>
        <v>0</v>
      </c>
      <c r="J760" s="105">
        <f t="shared" si="93"/>
        <v>0</v>
      </c>
      <c r="K760" s="105">
        <f t="shared" si="94"/>
        <v>0</v>
      </c>
      <c r="L760" s="105">
        <f t="shared" si="95"/>
        <v>0</v>
      </c>
      <c r="M760">
        <f t="shared" si="96"/>
        <v>1.0666666666666666E-2</v>
      </c>
      <c r="N760">
        <f t="shared" si="97"/>
        <v>8.932644151794511E-4</v>
      </c>
    </row>
    <row r="761" spans="1:14" x14ac:dyDescent="0.3">
      <c r="A761">
        <f t="shared" si="98"/>
        <v>8</v>
      </c>
      <c r="E761" s="105">
        <f t="shared" si="99"/>
        <v>0</v>
      </c>
      <c r="I761" s="105">
        <f t="shared" si="100"/>
        <v>0</v>
      </c>
      <c r="J761" s="105">
        <f t="shared" si="93"/>
        <v>0</v>
      </c>
      <c r="K761" s="105">
        <f t="shared" si="94"/>
        <v>0</v>
      </c>
      <c r="L761" s="105">
        <f t="shared" si="95"/>
        <v>0</v>
      </c>
      <c r="M761">
        <f t="shared" si="96"/>
        <v>1.0666666666666666E-2</v>
      </c>
      <c r="N761">
        <f t="shared" si="97"/>
        <v>8.932644151794511E-4</v>
      </c>
    </row>
    <row r="762" spans="1:14" x14ac:dyDescent="0.3">
      <c r="A762">
        <f t="shared" si="98"/>
        <v>8</v>
      </c>
      <c r="E762" s="105">
        <f t="shared" si="99"/>
        <v>0</v>
      </c>
      <c r="I762" s="105">
        <f t="shared" si="100"/>
        <v>0</v>
      </c>
      <c r="J762" s="105">
        <f t="shared" si="93"/>
        <v>0</v>
      </c>
      <c r="K762" s="105">
        <f t="shared" si="94"/>
        <v>0</v>
      </c>
      <c r="L762" s="105">
        <f t="shared" si="95"/>
        <v>0</v>
      </c>
      <c r="M762">
        <f t="shared" si="96"/>
        <v>1.0666666666666666E-2</v>
      </c>
      <c r="N762">
        <f t="shared" si="97"/>
        <v>8.932644151794511E-4</v>
      </c>
    </row>
    <row r="763" spans="1:14" x14ac:dyDescent="0.3">
      <c r="A763">
        <f t="shared" si="98"/>
        <v>8</v>
      </c>
      <c r="E763" s="105">
        <f t="shared" si="99"/>
        <v>0</v>
      </c>
      <c r="I763" s="105">
        <f t="shared" si="100"/>
        <v>0</v>
      </c>
      <c r="J763" s="105">
        <f t="shared" si="93"/>
        <v>0</v>
      </c>
      <c r="K763" s="105">
        <f t="shared" si="94"/>
        <v>0</v>
      </c>
      <c r="L763" s="105">
        <f t="shared" si="95"/>
        <v>0</v>
      </c>
      <c r="M763">
        <f t="shared" si="96"/>
        <v>1.0666666666666666E-2</v>
      </c>
      <c r="N763">
        <f t="shared" si="97"/>
        <v>8.932644151794511E-4</v>
      </c>
    </row>
    <row r="764" spans="1:14" x14ac:dyDescent="0.3">
      <c r="A764">
        <f t="shared" si="98"/>
        <v>8</v>
      </c>
      <c r="E764" s="105">
        <f t="shared" si="99"/>
        <v>0</v>
      </c>
      <c r="I764" s="105">
        <f t="shared" si="100"/>
        <v>0</v>
      </c>
      <c r="J764" s="105">
        <f t="shared" si="93"/>
        <v>0</v>
      </c>
      <c r="K764" s="105">
        <f t="shared" si="94"/>
        <v>0</v>
      </c>
      <c r="L764" s="105">
        <f t="shared" si="95"/>
        <v>0</v>
      </c>
      <c r="M764">
        <f t="shared" si="96"/>
        <v>1.0666666666666666E-2</v>
      </c>
      <c r="N764">
        <f t="shared" si="97"/>
        <v>8.932644151794511E-4</v>
      </c>
    </row>
    <row r="765" spans="1:14" x14ac:dyDescent="0.3">
      <c r="A765">
        <f t="shared" si="98"/>
        <v>8</v>
      </c>
      <c r="E765" s="105">
        <f t="shared" si="99"/>
        <v>0</v>
      </c>
      <c r="I765" s="105">
        <f t="shared" si="100"/>
        <v>0</v>
      </c>
      <c r="J765" s="105">
        <f t="shared" si="93"/>
        <v>0</v>
      </c>
      <c r="K765" s="105">
        <f t="shared" si="94"/>
        <v>0</v>
      </c>
      <c r="L765" s="105">
        <f t="shared" si="95"/>
        <v>0</v>
      </c>
      <c r="M765">
        <f t="shared" si="96"/>
        <v>1.0666666666666666E-2</v>
      </c>
      <c r="N765">
        <f t="shared" si="97"/>
        <v>8.932644151794511E-4</v>
      </c>
    </row>
    <row r="766" spans="1:14" x14ac:dyDescent="0.3">
      <c r="A766">
        <f t="shared" si="98"/>
        <v>8</v>
      </c>
      <c r="E766" s="105">
        <f t="shared" si="99"/>
        <v>0</v>
      </c>
      <c r="I766" s="105">
        <f t="shared" si="100"/>
        <v>0</v>
      </c>
      <c r="J766" s="105">
        <f t="shared" si="93"/>
        <v>0</v>
      </c>
      <c r="K766" s="105">
        <f t="shared" si="94"/>
        <v>0</v>
      </c>
      <c r="L766" s="105">
        <f t="shared" si="95"/>
        <v>0</v>
      </c>
      <c r="M766">
        <f t="shared" si="96"/>
        <v>1.0666666666666666E-2</v>
      </c>
      <c r="N766">
        <f t="shared" si="97"/>
        <v>8.932644151794511E-4</v>
      </c>
    </row>
    <row r="767" spans="1:14" x14ac:dyDescent="0.3">
      <c r="A767">
        <f t="shared" si="98"/>
        <v>8</v>
      </c>
      <c r="E767" s="105">
        <f t="shared" si="99"/>
        <v>0</v>
      </c>
      <c r="I767" s="105">
        <f t="shared" si="100"/>
        <v>0</v>
      </c>
      <c r="J767" s="105">
        <f t="shared" si="93"/>
        <v>0</v>
      </c>
      <c r="K767" s="105">
        <f t="shared" si="94"/>
        <v>0</v>
      </c>
      <c r="L767" s="105">
        <f t="shared" si="95"/>
        <v>0</v>
      </c>
      <c r="M767">
        <f t="shared" si="96"/>
        <v>1.0666666666666666E-2</v>
      </c>
      <c r="N767">
        <f t="shared" si="97"/>
        <v>8.932644151794511E-4</v>
      </c>
    </row>
    <row r="768" spans="1:14" x14ac:dyDescent="0.3">
      <c r="A768">
        <f t="shared" si="98"/>
        <v>8</v>
      </c>
      <c r="E768" s="105">
        <f t="shared" si="99"/>
        <v>0</v>
      </c>
      <c r="I768" s="105">
        <f t="shared" si="100"/>
        <v>0</v>
      </c>
      <c r="J768" s="105">
        <f t="shared" si="93"/>
        <v>0</v>
      </c>
      <c r="K768" s="105">
        <f t="shared" si="94"/>
        <v>0</v>
      </c>
      <c r="L768" s="105">
        <f t="shared" si="95"/>
        <v>0</v>
      </c>
      <c r="M768">
        <f t="shared" si="96"/>
        <v>1.0666666666666666E-2</v>
      </c>
      <c r="N768">
        <f t="shared" si="97"/>
        <v>8.932644151794511E-4</v>
      </c>
    </row>
    <row r="769" spans="1:14" x14ac:dyDescent="0.3">
      <c r="A769">
        <f t="shared" si="98"/>
        <v>8</v>
      </c>
      <c r="E769" s="105">
        <f t="shared" si="99"/>
        <v>0</v>
      </c>
      <c r="I769" s="105">
        <f t="shared" si="100"/>
        <v>0</v>
      </c>
      <c r="J769" s="105">
        <f t="shared" si="93"/>
        <v>0</v>
      </c>
      <c r="K769" s="105">
        <f t="shared" si="94"/>
        <v>0</v>
      </c>
      <c r="L769" s="105">
        <f t="shared" si="95"/>
        <v>0</v>
      </c>
      <c r="M769">
        <f t="shared" si="96"/>
        <v>1.0666666666666666E-2</v>
      </c>
      <c r="N769">
        <f t="shared" si="97"/>
        <v>8.932644151794511E-4</v>
      </c>
    </row>
    <row r="770" spans="1:14" x14ac:dyDescent="0.3">
      <c r="A770">
        <f t="shared" si="98"/>
        <v>8</v>
      </c>
      <c r="E770" s="105">
        <f t="shared" si="99"/>
        <v>0</v>
      </c>
      <c r="I770" s="105">
        <f t="shared" si="100"/>
        <v>0</v>
      </c>
      <c r="J770" s="105">
        <f t="shared" si="93"/>
        <v>0</v>
      </c>
      <c r="K770" s="105">
        <f t="shared" si="94"/>
        <v>0</v>
      </c>
      <c r="L770" s="105">
        <f t="shared" si="95"/>
        <v>0</v>
      </c>
      <c r="M770">
        <f t="shared" si="96"/>
        <v>1.0666666666666666E-2</v>
      </c>
      <c r="N770">
        <f t="shared" si="97"/>
        <v>8.932644151794511E-4</v>
      </c>
    </row>
    <row r="771" spans="1:14" x14ac:dyDescent="0.3">
      <c r="A771">
        <f t="shared" si="98"/>
        <v>8</v>
      </c>
      <c r="E771" s="105">
        <f t="shared" si="99"/>
        <v>0</v>
      </c>
      <c r="I771" s="105">
        <f t="shared" si="100"/>
        <v>0</v>
      </c>
      <c r="J771" s="105">
        <f t="shared" ref="J771:J834" si="101">E771*($H$2/12)</f>
        <v>0</v>
      </c>
      <c r="K771" s="105">
        <f t="shared" ref="K771:K834" si="102">I771-J771</f>
        <v>0</v>
      </c>
      <c r="L771" s="105">
        <f t="shared" ref="L771:L834" si="103">N771*(E771-K771)</f>
        <v>0</v>
      </c>
      <c r="M771">
        <f t="shared" ref="M771:M834" si="104">((A771:A870)/30) * 0.04</f>
        <v>1.0666666666666666E-2</v>
      </c>
      <c r="N771">
        <f t="shared" ref="N771:N834" si="105">1-(POWER(1-M771,(1/12)))</f>
        <v>8.932644151794511E-4</v>
      </c>
    </row>
    <row r="772" spans="1:14" x14ac:dyDescent="0.3">
      <c r="A772">
        <f t="shared" si="98"/>
        <v>8</v>
      </c>
      <c r="E772" s="105">
        <f t="shared" si="99"/>
        <v>0</v>
      </c>
      <c r="I772" s="105">
        <f t="shared" si="100"/>
        <v>0</v>
      </c>
      <c r="J772" s="105">
        <f t="shared" si="101"/>
        <v>0</v>
      </c>
      <c r="K772" s="105">
        <f t="shared" si="102"/>
        <v>0</v>
      </c>
      <c r="L772" s="105">
        <f t="shared" si="103"/>
        <v>0</v>
      </c>
      <c r="M772">
        <f t="shared" si="104"/>
        <v>1.0666666666666666E-2</v>
      </c>
      <c r="N772">
        <f t="shared" si="105"/>
        <v>8.932644151794511E-4</v>
      </c>
    </row>
    <row r="773" spans="1:14" x14ac:dyDescent="0.3">
      <c r="A773">
        <f t="shared" si="98"/>
        <v>8</v>
      </c>
      <c r="E773" s="105">
        <f t="shared" si="99"/>
        <v>0</v>
      </c>
      <c r="I773" s="105">
        <f t="shared" si="100"/>
        <v>0</v>
      </c>
      <c r="J773" s="105">
        <f t="shared" si="101"/>
        <v>0</v>
      </c>
      <c r="K773" s="105">
        <f t="shared" si="102"/>
        <v>0</v>
      </c>
      <c r="L773" s="105">
        <f t="shared" si="103"/>
        <v>0</v>
      </c>
      <c r="M773">
        <f t="shared" si="104"/>
        <v>1.0666666666666666E-2</v>
      </c>
      <c r="N773">
        <f t="shared" si="105"/>
        <v>8.932644151794511E-4</v>
      </c>
    </row>
    <row r="774" spans="1:14" x14ac:dyDescent="0.3">
      <c r="A774">
        <f t="shared" si="98"/>
        <v>8</v>
      </c>
      <c r="E774" s="105">
        <f t="shared" si="99"/>
        <v>0</v>
      </c>
      <c r="I774" s="105">
        <f t="shared" si="100"/>
        <v>0</v>
      </c>
      <c r="J774" s="105">
        <f t="shared" si="101"/>
        <v>0</v>
      </c>
      <c r="K774" s="105">
        <f t="shared" si="102"/>
        <v>0</v>
      </c>
      <c r="L774" s="105">
        <f t="shared" si="103"/>
        <v>0</v>
      </c>
      <c r="M774">
        <f t="shared" si="104"/>
        <v>1.0666666666666666E-2</v>
      </c>
      <c r="N774">
        <f t="shared" si="105"/>
        <v>8.932644151794511E-4</v>
      </c>
    </row>
    <row r="775" spans="1:14" x14ac:dyDescent="0.3">
      <c r="A775">
        <f t="shared" si="98"/>
        <v>8</v>
      </c>
      <c r="E775" s="105">
        <f t="shared" si="99"/>
        <v>0</v>
      </c>
      <c r="I775" s="105">
        <f t="shared" si="100"/>
        <v>0</v>
      </c>
      <c r="J775" s="105">
        <f t="shared" si="101"/>
        <v>0</v>
      </c>
      <c r="K775" s="105">
        <f t="shared" si="102"/>
        <v>0</v>
      </c>
      <c r="L775" s="105">
        <f t="shared" si="103"/>
        <v>0</v>
      </c>
      <c r="M775">
        <f t="shared" si="104"/>
        <v>1.0666666666666666E-2</v>
      </c>
      <c r="N775">
        <f t="shared" si="105"/>
        <v>8.932644151794511E-4</v>
      </c>
    </row>
    <row r="776" spans="1:14" x14ac:dyDescent="0.3">
      <c r="A776">
        <f t="shared" si="98"/>
        <v>8</v>
      </c>
      <c r="E776" s="105">
        <f t="shared" si="99"/>
        <v>0</v>
      </c>
      <c r="I776" s="105">
        <f t="shared" si="100"/>
        <v>0</v>
      </c>
      <c r="J776" s="105">
        <f t="shared" si="101"/>
        <v>0</v>
      </c>
      <c r="K776" s="105">
        <f t="shared" si="102"/>
        <v>0</v>
      </c>
      <c r="L776" s="105">
        <f t="shared" si="103"/>
        <v>0</v>
      </c>
      <c r="M776">
        <f t="shared" si="104"/>
        <v>1.0666666666666666E-2</v>
      </c>
      <c r="N776">
        <f t="shared" si="105"/>
        <v>8.932644151794511E-4</v>
      </c>
    </row>
    <row r="777" spans="1:14" x14ac:dyDescent="0.3">
      <c r="A777">
        <f t="shared" si="98"/>
        <v>8</v>
      </c>
      <c r="E777" s="105">
        <f t="shared" si="99"/>
        <v>0</v>
      </c>
      <c r="I777" s="105">
        <f t="shared" si="100"/>
        <v>0</v>
      </c>
      <c r="J777" s="105">
        <f t="shared" si="101"/>
        <v>0</v>
      </c>
      <c r="K777" s="105">
        <f t="shared" si="102"/>
        <v>0</v>
      </c>
      <c r="L777" s="105">
        <f t="shared" si="103"/>
        <v>0</v>
      </c>
      <c r="M777">
        <f t="shared" si="104"/>
        <v>1.0666666666666666E-2</v>
      </c>
      <c r="N777">
        <f t="shared" si="105"/>
        <v>8.932644151794511E-4</v>
      </c>
    </row>
    <row r="778" spans="1:14" x14ac:dyDescent="0.3">
      <c r="A778">
        <f t="shared" si="98"/>
        <v>8</v>
      </c>
      <c r="E778" s="105">
        <f t="shared" si="99"/>
        <v>0</v>
      </c>
      <c r="I778" s="105">
        <f t="shared" si="100"/>
        <v>0</v>
      </c>
      <c r="J778" s="105">
        <f t="shared" si="101"/>
        <v>0</v>
      </c>
      <c r="K778" s="105">
        <f t="shared" si="102"/>
        <v>0</v>
      </c>
      <c r="L778" s="105">
        <f t="shared" si="103"/>
        <v>0</v>
      </c>
      <c r="M778">
        <f t="shared" si="104"/>
        <v>1.0666666666666666E-2</v>
      </c>
      <c r="N778">
        <f t="shared" si="105"/>
        <v>8.932644151794511E-4</v>
      </c>
    </row>
    <row r="779" spans="1:14" x14ac:dyDescent="0.3">
      <c r="A779">
        <f t="shared" si="98"/>
        <v>8</v>
      </c>
      <c r="E779" s="105">
        <f t="shared" si="99"/>
        <v>0</v>
      </c>
      <c r="I779" s="105">
        <f t="shared" si="100"/>
        <v>0</v>
      </c>
      <c r="J779" s="105">
        <f t="shared" si="101"/>
        <v>0</v>
      </c>
      <c r="K779" s="105">
        <f t="shared" si="102"/>
        <v>0</v>
      </c>
      <c r="L779" s="105">
        <f t="shared" si="103"/>
        <v>0</v>
      </c>
      <c r="M779">
        <f t="shared" si="104"/>
        <v>1.0666666666666666E-2</v>
      </c>
      <c r="N779">
        <f t="shared" si="105"/>
        <v>8.932644151794511E-4</v>
      </c>
    </row>
    <row r="780" spans="1:14" x14ac:dyDescent="0.3">
      <c r="A780">
        <f t="shared" si="98"/>
        <v>8</v>
      </c>
      <c r="E780" s="105">
        <f t="shared" si="99"/>
        <v>0</v>
      </c>
      <c r="I780" s="105">
        <f t="shared" si="100"/>
        <v>0</v>
      </c>
      <c r="J780" s="105">
        <f t="shared" si="101"/>
        <v>0</v>
      </c>
      <c r="K780" s="105">
        <f t="shared" si="102"/>
        <v>0</v>
      </c>
      <c r="L780" s="105">
        <f t="shared" si="103"/>
        <v>0</v>
      </c>
      <c r="M780">
        <f t="shared" si="104"/>
        <v>1.0666666666666666E-2</v>
      </c>
      <c r="N780">
        <f t="shared" si="105"/>
        <v>8.932644151794511E-4</v>
      </c>
    </row>
    <row r="781" spans="1:14" x14ac:dyDescent="0.3">
      <c r="A781">
        <f t="shared" si="98"/>
        <v>8</v>
      </c>
      <c r="E781" s="105">
        <f t="shared" si="99"/>
        <v>0</v>
      </c>
      <c r="I781" s="105">
        <f t="shared" si="100"/>
        <v>0</v>
      </c>
      <c r="J781" s="105">
        <f t="shared" si="101"/>
        <v>0</v>
      </c>
      <c r="K781" s="105">
        <f t="shared" si="102"/>
        <v>0</v>
      </c>
      <c r="L781" s="105">
        <f t="shared" si="103"/>
        <v>0</v>
      </c>
      <c r="M781">
        <f t="shared" si="104"/>
        <v>1.0666666666666666E-2</v>
      </c>
      <c r="N781">
        <f t="shared" si="105"/>
        <v>8.932644151794511E-4</v>
      </c>
    </row>
    <row r="782" spans="1:14" x14ac:dyDescent="0.3">
      <c r="A782">
        <f t="shared" si="98"/>
        <v>8</v>
      </c>
      <c r="E782" s="105">
        <f t="shared" si="99"/>
        <v>0</v>
      </c>
      <c r="I782" s="105">
        <f t="shared" si="100"/>
        <v>0</v>
      </c>
      <c r="J782" s="105">
        <f t="shared" si="101"/>
        <v>0</v>
      </c>
      <c r="K782" s="105">
        <f t="shared" si="102"/>
        <v>0</v>
      </c>
      <c r="L782" s="105">
        <f t="shared" si="103"/>
        <v>0</v>
      </c>
      <c r="M782">
        <f t="shared" si="104"/>
        <v>1.0666666666666666E-2</v>
      </c>
      <c r="N782">
        <f t="shared" si="105"/>
        <v>8.932644151794511E-4</v>
      </c>
    </row>
    <row r="783" spans="1:14" x14ac:dyDescent="0.3">
      <c r="A783">
        <f t="shared" si="98"/>
        <v>8</v>
      </c>
      <c r="E783" s="105">
        <f t="shared" si="99"/>
        <v>0</v>
      </c>
      <c r="I783" s="105">
        <f t="shared" si="100"/>
        <v>0</v>
      </c>
      <c r="J783" s="105">
        <f t="shared" si="101"/>
        <v>0</v>
      </c>
      <c r="K783" s="105">
        <f t="shared" si="102"/>
        <v>0</v>
      </c>
      <c r="L783" s="105">
        <f t="shared" si="103"/>
        <v>0</v>
      </c>
      <c r="M783">
        <f t="shared" si="104"/>
        <v>1.0666666666666666E-2</v>
      </c>
      <c r="N783">
        <f t="shared" si="105"/>
        <v>8.932644151794511E-4</v>
      </c>
    </row>
    <row r="784" spans="1:14" x14ac:dyDescent="0.3">
      <c r="A784">
        <f t="shared" si="98"/>
        <v>8</v>
      </c>
      <c r="E784" s="105">
        <f t="shared" si="99"/>
        <v>0</v>
      </c>
      <c r="I784" s="105">
        <f t="shared" si="100"/>
        <v>0</v>
      </c>
      <c r="J784" s="105">
        <f t="shared" si="101"/>
        <v>0</v>
      </c>
      <c r="K784" s="105">
        <f t="shared" si="102"/>
        <v>0</v>
      </c>
      <c r="L784" s="105">
        <f t="shared" si="103"/>
        <v>0</v>
      </c>
      <c r="M784">
        <f t="shared" si="104"/>
        <v>1.0666666666666666E-2</v>
      </c>
      <c r="N784">
        <f t="shared" si="105"/>
        <v>8.932644151794511E-4</v>
      </c>
    </row>
    <row r="785" spans="1:14" x14ac:dyDescent="0.3">
      <c r="A785">
        <f t="shared" si="98"/>
        <v>8</v>
      </c>
      <c r="E785" s="105">
        <f t="shared" si="99"/>
        <v>0</v>
      </c>
      <c r="I785" s="105">
        <f t="shared" si="100"/>
        <v>0</v>
      </c>
      <c r="J785" s="105">
        <f t="shared" si="101"/>
        <v>0</v>
      </c>
      <c r="K785" s="105">
        <f t="shared" si="102"/>
        <v>0</v>
      </c>
      <c r="L785" s="105">
        <f t="shared" si="103"/>
        <v>0</v>
      </c>
      <c r="M785">
        <f t="shared" si="104"/>
        <v>1.0666666666666666E-2</v>
      </c>
      <c r="N785">
        <f t="shared" si="105"/>
        <v>8.932644151794511E-4</v>
      </c>
    </row>
    <row r="786" spans="1:14" x14ac:dyDescent="0.3">
      <c r="A786">
        <f t="shared" si="98"/>
        <v>8</v>
      </c>
      <c r="E786" s="105">
        <f t="shared" si="99"/>
        <v>0</v>
      </c>
      <c r="I786" s="105">
        <f t="shared" si="100"/>
        <v>0</v>
      </c>
      <c r="J786" s="105">
        <f t="shared" si="101"/>
        <v>0</v>
      </c>
      <c r="K786" s="105">
        <f t="shared" si="102"/>
        <v>0</v>
      </c>
      <c r="L786" s="105">
        <f t="shared" si="103"/>
        <v>0</v>
      </c>
      <c r="M786">
        <f t="shared" si="104"/>
        <v>1.0666666666666666E-2</v>
      </c>
      <c r="N786">
        <f t="shared" si="105"/>
        <v>8.932644151794511E-4</v>
      </c>
    </row>
    <row r="787" spans="1:14" x14ac:dyDescent="0.3">
      <c r="A787">
        <f t="shared" si="98"/>
        <v>8</v>
      </c>
      <c r="E787" s="105">
        <f t="shared" si="99"/>
        <v>0</v>
      </c>
      <c r="I787" s="105">
        <f t="shared" si="100"/>
        <v>0</v>
      </c>
      <c r="J787" s="105">
        <f t="shared" si="101"/>
        <v>0</v>
      </c>
      <c r="K787" s="105">
        <f t="shared" si="102"/>
        <v>0</v>
      </c>
      <c r="L787" s="105">
        <f t="shared" si="103"/>
        <v>0</v>
      </c>
      <c r="M787">
        <f t="shared" si="104"/>
        <v>1.0666666666666666E-2</v>
      </c>
      <c r="N787">
        <f t="shared" si="105"/>
        <v>8.932644151794511E-4</v>
      </c>
    </row>
    <row r="788" spans="1:14" x14ac:dyDescent="0.3">
      <c r="A788">
        <f t="shared" si="98"/>
        <v>8</v>
      </c>
      <c r="E788" s="105">
        <f t="shared" si="99"/>
        <v>0</v>
      </c>
      <c r="I788" s="105">
        <f t="shared" si="100"/>
        <v>0</v>
      </c>
      <c r="J788" s="105">
        <f t="shared" si="101"/>
        <v>0</v>
      </c>
      <c r="K788" s="105">
        <f t="shared" si="102"/>
        <v>0</v>
      </c>
      <c r="L788" s="105">
        <f t="shared" si="103"/>
        <v>0</v>
      </c>
      <c r="M788">
        <f t="shared" si="104"/>
        <v>1.0666666666666666E-2</v>
      </c>
      <c r="N788">
        <f t="shared" si="105"/>
        <v>8.932644151794511E-4</v>
      </c>
    </row>
    <row r="789" spans="1:14" x14ac:dyDescent="0.3">
      <c r="A789">
        <f t="shared" si="98"/>
        <v>8</v>
      </c>
      <c r="E789" s="105">
        <f t="shared" si="99"/>
        <v>0</v>
      </c>
      <c r="I789" s="105">
        <f t="shared" si="100"/>
        <v>0</v>
      </c>
      <c r="J789" s="105">
        <f t="shared" si="101"/>
        <v>0</v>
      </c>
      <c r="K789" s="105">
        <f t="shared" si="102"/>
        <v>0</v>
      </c>
      <c r="L789" s="105">
        <f t="shared" si="103"/>
        <v>0</v>
      </c>
      <c r="M789">
        <f t="shared" si="104"/>
        <v>1.0666666666666666E-2</v>
      </c>
      <c r="N789">
        <f t="shared" si="105"/>
        <v>8.932644151794511E-4</v>
      </c>
    </row>
    <row r="790" spans="1:14" x14ac:dyDescent="0.3">
      <c r="A790">
        <f t="shared" si="98"/>
        <v>8</v>
      </c>
      <c r="E790" s="105">
        <f t="shared" si="99"/>
        <v>0</v>
      </c>
      <c r="I790" s="105">
        <f t="shared" si="100"/>
        <v>0</v>
      </c>
      <c r="J790" s="105">
        <f t="shared" si="101"/>
        <v>0</v>
      </c>
      <c r="K790" s="105">
        <f t="shared" si="102"/>
        <v>0</v>
      </c>
      <c r="L790" s="105">
        <f t="shared" si="103"/>
        <v>0</v>
      </c>
      <c r="M790">
        <f t="shared" si="104"/>
        <v>1.0666666666666666E-2</v>
      </c>
      <c r="N790">
        <f t="shared" si="105"/>
        <v>8.932644151794511E-4</v>
      </c>
    </row>
    <row r="791" spans="1:14" x14ac:dyDescent="0.3">
      <c r="A791">
        <f t="shared" si="98"/>
        <v>8</v>
      </c>
      <c r="E791" s="105">
        <f t="shared" si="99"/>
        <v>0</v>
      </c>
      <c r="I791" s="105">
        <f t="shared" si="100"/>
        <v>0</v>
      </c>
      <c r="J791" s="105">
        <f t="shared" si="101"/>
        <v>0</v>
      </c>
      <c r="K791" s="105">
        <f t="shared" si="102"/>
        <v>0</v>
      </c>
      <c r="L791" s="105">
        <f t="shared" si="103"/>
        <v>0</v>
      </c>
      <c r="M791">
        <f t="shared" si="104"/>
        <v>1.0666666666666666E-2</v>
      </c>
      <c r="N791">
        <f t="shared" si="105"/>
        <v>8.932644151794511E-4</v>
      </c>
    </row>
    <row r="792" spans="1:14" x14ac:dyDescent="0.3">
      <c r="A792">
        <f t="shared" si="98"/>
        <v>8</v>
      </c>
      <c r="E792" s="105">
        <f t="shared" si="99"/>
        <v>0</v>
      </c>
      <c r="I792" s="105">
        <f t="shared" si="100"/>
        <v>0</v>
      </c>
      <c r="J792" s="105">
        <f t="shared" si="101"/>
        <v>0</v>
      </c>
      <c r="K792" s="105">
        <f t="shared" si="102"/>
        <v>0</v>
      </c>
      <c r="L792" s="105">
        <f t="shared" si="103"/>
        <v>0</v>
      </c>
      <c r="M792">
        <f t="shared" si="104"/>
        <v>1.0666666666666666E-2</v>
      </c>
      <c r="N792">
        <f t="shared" si="105"/>
        <v>8.932644151794511E-4</v>
      </c>
    </row>
    <row r="793" spans="1:14" x14ac:dyDescent="0.3">
      <c r="A793">
        <f t="shared" si="98"/>
        <v>8</v>
      </c>
      <c r="E793" s="105">
        <f t="shared" si="99"/>
        <v>0</v>
      </c>
      <c r="I793" s="105">
        <f t="shared" si="100"/>
        <v>0</v>
      </c>
      <c r="J793" s="105">
        <f t="shared" si="101"/>
        <v>0</v>
      </c>
      <c r="K793" s="105">
        <f t="shared" si="102"/>
        <v>0</v>
      </c>
      <c r="L793" s="105">
        <f t="shared" si="103"/>
        <v>0</v>
      </c>
      <c r="M793">
        <f t="shared" si="104"/>
        <v>1.0666666666666666E-2</v>
      </c>
      <c r="N793">
        <f t="shared" si="105"/>
        <v>8.932644151794511E-4</v>
      </c>
    </row>
    <row r="794" spans="1:14" x14ac:dyDescent="0.3">
      <c r="A794">
        <f t="shared" si="98"/>
        <v>8</v>
      </c>
      <c r="E794" s="105">
        <f t="shared" si="99"/>
        <v>0</v>
      </c>
      <c r="I794" s="105">
        <f t="shared" si="100"/>
        <v>0</v>
      </c>
      <c r="J794" s="105">
        <f t="shared" si="101"/>
        <v>0</v>
      </c>
      <c r="K794" s="105">
        <f t="shared" si="102"/>
        <v>0</v>
      </c>
      <c r="L794" s="105">
        <f t="shared" si="103"/>
        <v>0</v>
      </c>
      <c r="M794">
        <f t="shared" si="104"/>
        <v>1.0666666666666666E-2</v>
      </c>
      <c r="N794">
        <f t="shared" si="105"/>
        <v>8.932644151794511E-4</v>
      </c>
    </row>
    <row r="795" spans="1:14" x14ac:dyDescent="0.3">
      <c r="A795">
        <f t="shared" si="98"/>
        <v>8</v>
      </c>
      <c r="E795" s="105">
        <f t="shared" si="99"/>
        <v>0</v>
      </c>
      <c r="I795" s="105">
        <f t="shared" si="100"/>
        <v>0</v>
      </c>
      <c r="J795" s="105">
        <f t="shared" si="101"/>
        <v>0</v>
      </c>
      <c r="K795" s="105">
        <f t="shared" si="102"/>
        <v>0</v>
      </c>
      <c r="L795" s="105">
        <f t="shared" si="103"/>
        <v>0</v>
      </c>
      <c r="M795">
        <f t="shared" si="104"/>
        <v>1.0666666666666666E-2</v>
      </c>
      <c r="N795">
        <f t="shared" si="105"/>
        <v>8.932644151794511E-4</v>
      </c>
    </row>
    <row r="796" spans="1:14" x14ac:dyDescent="0.3">
      <c r="A796">
        <f t="shared" si="98"/>
        <v>8</v>
      </c>
      <c r="E796" s="105">
        <f t="shared" si="99"/>
        <v>0</v>
      </c>
      <c r="I796" s="105">
        <f t="shared" si="100"/>
        <v>0</v>
      </c>
      <c r="J796" s="105">
        <f t="shared" si="101"/>
        <v>0</v>
      </c>
      <c r="K796" s="105">
        <f t="shared" si="102"/>
        <v>0</v>
      </c>
      <c r="L796" s="105">
        <f t="shared" si="103"/>
        <v>0</v>
      </c>
      <c r="M796">
        <f t="shared" si="104"/>
        <v>1.0666666666666666E-2</v>
      </c>
      <c r="N796">
        <f t="shared" si="105"/>
        <v>8.932644151794511E-4</v>
      </c>
    </row>
    <row r="797" spans="1:14" x14ac:dyDescent="0.3">
      <c r="A797">
        <f t="shared" si="98"/>
        <v>8</v>
      </c>
      <c r="E797" s="105">
        <f t="shared" si="99"/>
        <v>0</v>
      </c>
      <c r="I797" s="105">
        <f t="shared" si="100"/>
        <v>0</v>
      </c>
      <c r="J797" s="105">
        <f t="shared" si="101"/>
        <v>0</v>
      </c>
      <c r="K797" s="105">
        <f t="shared" si="102"/>
        <v>0</v>
      </c>
      <c r="L797" s="105">
        <f t="shared" si="103"/>
        <v>0</v>
      </c>
      <c r="M797">
        <f t="shared" si="104"/>
        <v>1.0666666666666666E-2</v>
      </c>
      <c r="N797">
        <f t="shared" si="105"/>
        <v>8.932644151794511E-4</v>
      </c>
    </row>
    <row r="798" spans="1:14" x14ac:dyDescent="0.3">
      <c r="A798">
        <f t="shared" si="98"/>
        <v>8</v>
      </c>
      <c r="E798" s="105">
        <f t="shared" si="99"/>
        <v>0</v>
      </c>
      <c r="I798" s="105">
        <f t="shared" si="100"/>
        <v>0</v>
      </c>
      <c r="J798" s="105">
        <f t="shared" si="101"/>
        <v>0</v>
      </c>
      <c r="K798" s="105">
        <f t="shared" si="102"/>
        <v>0</v>
      </c>
      <c r="L798" s="105">
        <f t="shared" si="103"/>
        <v>0</v>
      </c>
      <c r="M798">
        <f t="shared" si="104"/>
        <v>1.0666666666666666E-2</v>
      </c>
      <c r="N798">
        <f t="shared" si="105"/>
        <v>8.932644151794511E-4</v>
      </c>
    </row>
    <row r="799" spans="1:14" x14ac:dyDescent="0.3">
      <c r="A799">
        <f t="shared" si="98"/>
        <v>8</v>
      </c>
      <c r="E799" s="105">
        <f t="shared" si="99"/>
        <v>0</v>
      </c>
      <c r="I799" s="105">
        <f t="shared" si="100"/>
        <v>0</v>
      </c>
      <c r="J799" s="105">
        <f t="shared" si="101"/>
        <v>0</v>
      </c>
      <c r="K799" s="105">
        <f t="shared" si="102"/>
        <v>0</v>
      </c>
      <c r="L799" s="105">
        <f t="shared" si="103"/>
        <v>0</v>
      </c>
      <c r="M799">
        <f t="shared" si="104"/>
        <v>1.0666666666666666E-2</v>
      </c>
      <c r="N799">
        <f t="shared" si="105"/>
        <v>8.932644151794511E-4</v>
      </c>
    </row>
    <row r="800" spans="1:14" x14ac:dyDescent="0.3">
      <c r="A800">
        <f t="shared" si="98"/>
        <v>8</v>
      </c>
      <c r="E800" s="105">
        <f t="shared" si="99"/>
        <v>0</v>
      </c>
      <c r="I800" s="105">
        <f t="shared" si="100"/>
        <v>0</v>
      </c>
      <c r="J800" s="105">
        <f t="shared" si="101"/>
        <v>0</v>
      </c>
      <c r="K800" s="105">
        <f t="shared" si="102"/>
        <v>0</v>
      </c>
      <c r="L800" s="105">
        <f t="shared" si="103"/>
        <v>0</v>
      </c>
      <c r="M800">
        <f t="shared" si="104"/>
        <v>1.0666666666666666E-2</v>
      </c>
      <c r="N800">
        <f t="shared" si="105"/>
        <v>8.932644151794511E-4</v>
      </c>
    </row>
    <row r="801" spans="1:15" x14ac:dyDescent="0.3">
      <c r="A801">
        <f t="shared" si="98"/>
        <v>8</v>
      </c>
      <c r="E801" s="105">
        <f t="shared" si="99"/>
        <v>0</v>
      </c>
      <c r="I801" s="105">
        <f t="shared" si="100"/>
        <v>0</v>
      </c>
      <c r="J801" s="105">
        <f t="shared" si="101"/>
        <v>0</v>
      </c>
      <c r="K801" s="105">
        <f t="shared" si="102"/>
        <v>0</v>
      </c>
      <c r="L801" s="105">
        <f t="shared" si="103"/>
        <v>0</v>
      </c>
      <c r="M801">
        <f t="shared" si="104"/>
        <v>1.0666666666666666E-2</v>
      </c>
      <c r="N801">
        <f t="shared" si="105"/>
        <v>8.932644151794511E-4</v>
      </c>
      <c r="O801" s="105" t="e">
        <f t="shared" ref="O801" si="106">SUM(I702:I801)</f>
        <v>#REF!</v>
      </c>
    </row>
    <row r="802" spans="1:15" x14ac:dyDescent="0.3">
      <c r="A802">
        <f t="shared" si="98"/>
        <v>9</v>
      </c>
      <c r="E802" s="105" t="e">
        <f t="shared" si="99"/>
        <v>#REF!</v>
      </c>
      <c r="I802" s="105" t="e">
        <f t="shared" si="100"/>
        <v>#REF!</v>
      </c>
      <c r="J802" s="105" t="e">
        <f t="shared" si="101"/>
        <v>#REF!</v>
      </c>
      <c r="K802" s="105" t="e">
        <f t="shared" si="102"/>
        <v>#REF!</v>
      </c>
      <c r="L802" s="105" t="e">
        <f t="shared" si="103"/>
        <v>#REF!</v>
      </c>
      <c r="M802">
        <f t="shared" si="104"/>
        <v>1.2E-2</v>
      </c>
      <c r="N802">
        <f t="shared" si="105"/>
        <v>1.0055425391276573E-3</v>
      </c>
    </row>
    <row r="803" spans="1:15" x14ac:dyDescent="0.3">
      <c r="A803">
        <f t="shared" si="98"/>
        <v>9</v>
      </c>
      <c r="E803" s="105" t="e">
        <f t="shared" si="99"/>
        <v>#REF!</v>
      </c>
      <c r="I803" s="105" t="e">
        <f t="shared" si="100"/>
        <v>#REF!</v>
      </c>
      <c r="J803" s="105" t="e">
        <f t="shared" si="101"/>
        <v>#REF!</v>
      </c>
      <c r="K803" s="105" t="e">
        <f t="shared" si="102"/>
        <v>#REF!</v>
      </c>
      <c r="L803" s="105" t="e">
        <f t="shared" si="103"/>
        <v>#REF!</v>
      </c>
      <c r="M803">
        <f t="shared" si="104"/>
        <v>1.2E-2</v>
      </c>
      <c r="N803">
        <f t="shared" si="105"/>
        <v>1.0055425391276573E-3</v>
      </c>
    </row>
    <row r="804" spans="1:15" x14ac:dyDescent="0.3">
      <c r="A804">
        <f t="shared" si="98"/>
        <v>9</v>
      </c>
      <c r="E804" s="105" t="e">
        <f t="shared" si="99"/>
        <v>#REF!</v>
      </c>
      <c r="I804" s="105" t="e">
        <f t="shared" si="100"/>
        <v>#REF!</v>
      </c>
      <c r="J804" s="105" t="e">
        <f t="shared" si="101"/>
        <v>#REF!</v>
      </c>
      <c r="K804" s="105" t="e">
        <f t="shared" si="102"/>
        <v>#REF!</v>
      </c>
      <c r="L804" s="105" t="e">
        <f t="shared" si="103"/>
        <v>#REF!</v>
      </c>
      <c r="M804">
        <f t="shared" si="104"/>
        <v>1.2E-2</v>
      </c>
      <c r="N804">
        <f t="shared" si="105"/>
        <v>1.0055425391276573E-3</v>
      </c>
    </row>
    <row r="805" spans="1:15" x14ac:dyDescent="0.3">
      <c r="A805">
        <f t="shared" si="98"/>
        <v>9</v>
      </c>
      <c r="E805" s="105">
        <f t="shared" si="99"/>
        <v>0</v>
      </c>
      <c r="I805" s="105">
        <f t="shared" si="100"/>
        <v>0</v>
      </c>
      <c r="J805" s="105">
        <f t="shared" si="101"/>
        <v>0</v>
      </c>
      <c r="K805" s="105">
        <f t="shared" si="102"/>
        <v>0</v>
      </c>
      <c r="L805" s="105">
        <f t="shared" si="103"/>
        <v>0</v>
      </c>
      <c r="M805">
        <f t="shared" si="104"/>
        <v>1.2E-2</v>
      </c>
      <c r="N805">
        <f t="shared" si="105"/>
        <v>1.0055425391276573E-3</v>
      </c>
    </row>
    <row r="806" spans="1:15" x14ac:dyDescent="0.3">
      <c r="A806">
        <f t="shared" si="98"/>
        <v>9</v>
      </c>
      <c r="E806" s="105">
        <f t="shared" si="99"/>
        <v>0</v>
      </c>
      <c r="I806" s="105">
        <f t="shared" si="100"/>
        <v>0</v>
      </c>
      <c r="J806" s="105">
        <f t="shared" si="101"/>
        <v>0</v>
      </c>
      <c r="K806" s="105">
        <f t="shared" si="102"/>
        <v>0</v>
      </c>
      <c r="L806" s="105">
        <f t="shared" si="103"/>
        <v>0</v>
      </c>
      <c r="M806">
        <f t="shared" si="104"/>
        <v>1.2E-2</v>
      </c>
      <c r="N806">
        <f t="shared" si="105"/>
        <v>1.0055425391276573E-3</v>
      </c>
    </row>
    <row r="807" spans="1:15" x14ac:dyDescent="0.3">
      <c r="A807">
        <f t="shared" ref="A807:A870" si="107">IF(COUNTIF(A707:A806,A806)=100, A806+1,A806)</f>
        <v>9</v>
      </c>
      <c r="E807" s="105">
        <f t="shared" ref="E807:E870" si="108">MAX(0, E707-K707-L707)</f>
        <v>0</v>
      </c>
      <c r="I807" s="105">
        <f t="shared" ref="I807:I870" si="109">IF(E807&lt;I707,J807 + E807, I707)</f>
        <v>0</v>
      </c>
      <c r="J807" s="105">
        <f t="shared" si="101"/>
        <v>0</v>
      </c>
      <c r="K807" s="105">
        <f t="shared" si="102"/>
        <v>0</v>
      </c>
      <c r="L807" s="105">
        <f t="shared" si="103"/>
        <v>0</v>
      </c>
      <c r="M807">
        <f t="shared" si="104"/>
        <v>1.2E-2</v>
      </c>
      <c r="N807">
        <f t="shared" si="105"/>
        <v>1.0055425391276573E-3</v>
      </c>
    </row>
    <row r="808" spans="1:15" x14ac:dyDescent="0.3">
      <c r="A808">
        <f t="shared" si="107"/>
        <v>9</v>
      </c>
      <c r="E808" s="105">
        <f t="shared" si="108"/>
        <v>0</v>
      </c>
      <c r="I808" s="105">
        <f t="shared" si="109"/>
        <v>0</v>
      </c>
      <c r="J808" s="105">
        <f t="shared" si="101"/>
        <v>0</v>
      </c>
      <c r="K808" s="105">
        <f t="shared" si="102"/>
        <v>0</v>
      </c>
      <c r="L808" s="105">
        <f t="shared" si="103"/>
        <v>0</v>
      </c>
      <c r="M808">
        <f t="shared" si="104"/>
        <v>1.2E-2</v>
      </c>
      <c r="N808">
        <f t="shared" si="105"/>
        <v>1.0055425391276573E-3</v>
      </c>
    </row>
    <row r="809" spans="1:15" x14ac:dyDescent="0.3">
      <c r="A809">
        <f t="shared" si="107"/>
        <v>9</v>
      </c>
      <c r="E809" s="105">
        <f t="shared" si="108"/>
        <v>0</v>
      </c>
      <c r="I809" s="105">
        <f t="shared" si="109"/>
        <v>0</v>
      </c>
      <c r="J809" s="105">
        <f t="shared" si="101"/>
        <v>0</v>
      </c>
      <c r="K809" s="105">
        <f t="shared" si="102"/>
        <v>0</v>
      </c>
      <c r="L809" s="105">
        <f t="shared" si="103"/>
        <v>0</v>
      </c>
      <c r="M809">
        <f t="shared" si="104"/>
        <v>1.2E-2</v>
      </c>
      <c r="N809">
        <f t="shared" si="105"/>
        <v>1.0055425391276573E-3</v>
      </c>
    </row>
    <row r="810" spans="1:15" x14ac:dyDescent="0.3">
      <c r="A810">
        <f t="shared" si="107"/>
        <v>9</v>
      </c>
      <c r="E810" s="105">
        <f t="shared" si="108"/>
        <v>0</v>
      </c>
      <c r="I810" s="105">
        <f t="shared" si="109"/>
        <v>0</v>
      </c>
      <c r="J810" s="105">
        <f t="shared" si="101"/>
        <v>0</v>
      </c>
      <c r="K810" s="105">
        <f t="shared" si="102"/>
        <v>0</v>
      </c>
      <c r="L810" s="105">
        <f t="shared" si="103"/>
        <v>0</v>
      </c>
      <c r="M810">
        <f t="shared" si="104"/>
        <v>1.2E-2</v>
      </c>
      <c r="N810">
        <f t="shared" si="105"/>
        <v>1.0055425391276573E-3</v>
      </c>
    </row>
    <row r="811" spans="1:15" x14ac:dyDescent="0.3">
      <c r="A811">
        <f t="shared" si="107"/>
        <v>9</v>
      </c>
      <c r="E811" s="105">
        <f t="shared" si="108"/>
        <v>0</v>
      </c>
      <c r="I811" s="105">
        <f t="shared" si="109"/>
        <v>0</v>
      </c>
      <c r="J811" s="105">
        <f t="shared" si="101"/>
        <v>0</v>
      </c>
      <c r="K811" s="105">
        <f t="shared" si="102"/>
        <v>0</v>
      </c>
      <c r="L811" s="105">
        <f t="shared" si="103"/>
        <v>0</v>
      </c>
      <c r="M811">
        <f t="shared" si="104"/>
        <v>1.2E-2</v>
      </c>
      <c r="N811">
        <f t="shared" si="105"/>
        <v>1.0055425391276573E-3</v>
      </c>
    </row>
    <row r="812" spans="1:15" x14ac:dyDescent="0.3">
      <c r="A812">
        <f t="shared" si="107"/>
        <v>9</v>
      </c>
      <c r="E812" s="105">
        <f t="shared" si="108"/>
        <v>0</v>
      </c>
      <c r="I812" s="105">
        <f t="shared" si="109"/>
        <v>0</v>
      </c>
      <c r="J812" s="105">
        <f t="shared" si="101"/>
        <v>0</v>
      </c>
      <c r="K812" s="105">
        <f t="shared" si="102"/>
        <v>0</v>
      </c>
      <c r="L812" s="105">
        <f t="shared" si="103"/>
        <v>0</v>
      </c>
      <c r="M812">
        <f t="shared" si="104"/>
        <v>1.2E-2</v>
      </c>
      <c r="N812">
        <f t="shared" si="105"/>
        <v>1.0055425391276573E-3</v>
      </c>
    </row>
    <row r="813" spans="1:15" x14ac:dyDescent="0.3">
      <c r="A813">
        <f t="shared" si="107"/>
        <v>9</v>
      </c>
      <c r="E813" s="105">
        <f t="shared" si="108"/>
        <v>0</v>
      </c>
      <c r="I813" s="105">
        <f t="shared" si="109"/>
        <v>0</v>
      </c>
      <c r="J813" s="105">
        <f t="shared" si="101"/>
        <v>0</v>
      </c>
      <c r="K813" s="105">
        <f t="shared" si="102"/>
        <v>0</v>
      </c>
      <c r="L813" s="105">
        <f t="shared" si="103"/>
        <v>0</v>
      </c>
      <c r="M813">
        <f t="shared" si="104"/>
        <v>1.2E-2</v>
      </c>
      <c r="N813">
        <f t="shared" si="105"/>
        <v>1.0055425391276573E-3</v>
      </c>
    </row>
    <row r="814" spans="1:15" x14ac:dyDescent="0.3">
      <c r="A814">
        <f t="shared" si="107"/>
        <v>9</v>
      </c>
      <c r="E814" s="105">
        <f t="shared" si="108"/>
        <v>0</v>
      </c>
      <c r="I814" s="105">
        <f t="shared" si="109"/>
        <v>0</v>
      </c>
      <c r="J814" s="105">
        <f t="shared" si="101"/>
        <v>0</v>
      </c>
      <c r="K814" s="105">
        <f t="shared" si="102"/>
        <v>0</v>
      </c>
      <c r="L814" s="105">
        <f t="shared" si="103"/>
        <v>0</v>
      </c>
      <c r="M814">
        <f t="shared" si="104"/>
        <v>1.2E-2</v>
      </c>
      <c r="N814">
        <f t="shared" si="105"/>
        <v>1.0055425391276573E-3</v>
      </c>
    </row>
    <row r="815" spans="1:15" x14ac:dyDescent="0.3">
      <c r="A815">
        <f t="shared" si="107"/>
        <v>9</v>
      </c>
      <c r="E815" s="105">
        <f t="shared" si="108"/>
        <v>0</v>
      </c>
      <c r="I815" s="105">
        <f t="shared" si="109"/>
        <v>0</v>
      </c>
      <c r="J815" s="105">
        <f t="shared" si="101"/>
        <v>0</v>
      </c>
      <c r="K815" s="105">
        <f t="shared" si="102"/>
        <v>0</v>
      </c>
      <c r="L815" s="105">
        <f t="shared" si="103"/>
        <v>0</v>
      </c>
      <c r="M815">
        <f t="shared" si="104"/>
        <v>1.2E-2</v>
      </c>
      <c r="N815">
        <f t="shared" si="105"/>
        <v>1.0055425391276573E-3</v>
      </c>
    </row>
    <row r="816" spans="1:15" x14ac:dyDescent="0.3">
      <c r="A816">
        <f t="shared" si="107"/>
        <v>9</v>
      </c>
      <c r="E816" s="105">
        <f t="shared" si="108"/>
        <v>0</v>
      </c>
      <c r="I816" s="105">
        <f t="shared" si="109"/>
        <v>0</v>
      </c>
      <c r="J816" s="105">
        <f t="shared" si="101"/>
        <v>0</v>
      </c>
      <c r="K816" s="105">
        <f t="shared" si="102"/>
        <v>0</v>
      </c>
      <c r="L816" s="105">
        <f t="shared" si="103"/>
        <v>0</v>
      </c>
      <c r="M816">
        <f t="shared" si="104"/>
        <v>1.2E-2</v>
      </c>
      <c r="N816">
        <f t="shared" si="105"/>
        <v>1.0055425391276573E-3</v>
      </c>
    </row>
    <row r="817" spans="1:14" x14ac:dyDescent="0.3">
      <c r="A817">
        <f t="shared" si="107"/>
        <v>9</v>
      </c>
      <c r="E817" s="105">
        <f t="shared" si="108"/>
        <v>0</v>
      </c>
      <c r="I817" s="105">
        <f t="shared" si="109"/>
        <v>0</v>
      </c>
      <c r="J817" s="105">
        <f t="shared" si="101"/>
        <v>0</v>
      </c>
      <c r="K817" s="105">
        <f t="shared" si="102"/>
        <v>0</v>
      </c>
      <c r="L817" s="105">
        <f t="shared" si="103"/>
        <v>0</v>
      </c>
      <c r="M817">
        <f t="shared" si="104"/>
        <v>1.2E-2</v>
      </c>
      <c r="N817">
        <f t="shared" si="105"/>
        <v>1.0055425391276573E-3</v>
      </c>
    </row>
    <row r="818" spans="1:14" x14ac:dyDescent="0.3">
      <c r="A818">
        <f t="shared" si="107"/>
        <v>9</v>
      </c>
      <c r="E818" s="105">
        <f t="shared" si="108"/>
        <v>0</v>
      </c>
      <c r="I818" s="105">
        <f t="shared" si="109"/>
        <v>0</v>
      </c>
      <c r="J818" s="105">
        <f t="shared" si="101"/>
        <v>0</v>
      </c>
      <c r="K818" s="105">
        <f t="shared" si="102"/>
        <v>0</v>
      </c>
      <c r="L818" s="105">
        <f t="shared" si="103"/>
        <v>0</v>
      </c>
      <c r="M818">
        <f t="shared" si="104"/>
        <v>1.2E-2</v>
      </c>
      <c r="N818">
        <f t="shared" si="105"/>
        <v>1.0055425391276573E-3</v>
      </c>
    </row>
    <row r="819" spans="1:14" x14ac:dyDescent="0.3">
      <c r="A819">
        <f t="shared" si="107"/>
        <v>9</v>
      </c>
      <c r="E819" s="105">
        <f t="shared" si="108"/>
        <v>0</v>
      </c>
      <c r="I819" s="105">
        <f t="shared" si="109"/>
        <v>0</v>
      </c>
      <c r="J819" s="105">
        <f t="shared" si="101"/>
        <v>0</v>
      </c>
      <c r="K819" s="105">
        <f t="shared" si="102"/>
        <v>0</v>
      </c>
      <c r="L819" s="105">
        <f t="shared" si="103"/>
        <v>0</v>
      </c>
      <c r="M819">
        <f t="shared" si="104"/>
        <v>1.2E-2</v>
      </c>
      <c r="N819">
        <f t="shared" si="105"/>
        <v>1.0055425391276573E-3</v>
      </c>
    </row>
    <row r="820" spans="1:14" x14ac:dyDescent="0.3">
      <c r="A820">
        <f t="shared" si="107"/>
        <v>9</v>
      </c>
      <c r="E820" s="105">
        <f t="shared" si="108"/>
        <v>0</v>
      </c>
      <c r="I820" s="105">
        <f t="shared" si="109"/>
        <v>0</v>
      </c>
      <c r="J820" s="105">
        <f t="shared" si="101"/>
        <v>0</v>
      </c>
      <c r="K820" s="105">
        <f t="shared" si="102"/>
        <v>0</v>
      </c>
      <c r="L820" s="105">
        <f t="shared" si="103"/>
        <v>0</v>
      </c>
      <c r="M820">
        <f t="shared" si="104"/>
        <v>1.2E-2</v>
      </c>
      <c r="N820">
        <f t="shared" si="105"/>
        <v>1.0055425391276573E-3</v>
      </c>
    </row>
    <row r="821" spans="1:14" x14ac:dyDescent="0.3">
      <c r="A821">
        <f t="shared" si="107"/>
        <v>9</v>
      </c>
      <c r="E821" s="105">
        <f t="shared" si="108"/>
        <v>0</v>
      </c>
      <c r="I821" s="105">
        <f t="shared" si="109"/>
        <v>0</v>
      </c>
      <c r="J821" s="105">
        <f t="shared" si="101"/>
        <v>0</v>
      </c>
      <c r="K821" s="105">
        <f t="shared" si="102"/>
        <v>0</v>
      </c>
      <c r="L821" s="105">
        <f t="shared" si="103"/>
        <v>0</v>
      </c>
      <c r="M821">
        <f t="shared" si="104"/>
        <v>1.2E-2</v>
      </c>
      <c r="N821">
        <f t="shared" si="105"/>
        <v>1.0055425391276573E-3</v>
      </c>
    </row>
    <row r="822" spans="1:14" x14ac:dyDescent="0.3">
      <c r="A822">
        <f t="shared" si="107"/>
        <v>9</v>
      </c>
      <c r="E822" s="105">
        <f t="shared" si="108"/>
        <v>0</v>
      </c>
      <c r="I822" s="105">
        <f t="shared" si="109"/>
        <v>0</v>
      </c>
      <c r="J822" s="105">
        <f t="shared" si="101"/>
        <v>0</v>
      </c>
      <c r="K822" s="105">
        <f t="shared" si="102"/>
        <v>0</v>
      </c>
      <c r="L822" s="105">
        <f t="shared" si="103"/>
        <v>0</v>
      </c>
      <c r="M822">
        <f t="shared" si="104"/>
        <v>1.2E-2</v>
      </c>
      <c r="N822">
        <f t="shared" si="105"/>
        <v>1.0055425391276573E-3</v>
      </c>
    </row>
    <row r="823" spans="1:14" x14ac:dyDescent="0.3">
      <c r="A823">
        <f t="shared" si="107"/>
        <v>9</v>
      </c>
      <c r="E823" s="105">
        <f t="shared" si="108"/>
        <v>0</v>
      </c>
      <c r="I823" s="105">
        <f t="shared" si="109"/>
        <v>0</v>
      </c>
      <c r="J823" s="105">
        <f t="shared" si="101"/>
        <v>0</v>
      </c>
      <c r="K823" s="105">
        <f t="shared" si="102"/>
        <v>0</v>
      </c>
      <c r="L823" s="105">
        <f t="shared" si="103"/>
        <v>0</v>
      </c>
      <c r="M823">
        <f t="shared" si="104"/>
        <v>1.2E-2</v>
      </c>
      <c r="N823">
        <f t="shared" si="105"/>
        <v>1.0055425391276573E-3</v>
      </c>
    </row>
    <row r="824" spans="1:14" x14ac:dyDescent="0.3">
      <c r="A824">
        <f t="shared" si="107"/>
        <v>9</v>
      </c>
      <c r="E824" s="105">
        <f t="shared" si="108"/>
        <v>0</v>
      </c>
      <c r="I824" s="105">
        <f t="shared" si="109"/>
        <v>0</v>
      </c>
      <c r="J824" s="105">
        <f t="shared" si="101"/>
        <v>0</v>
      </c>
      <c r="K824" s="105">
        <f t="shared" si="102"/>
        <v>0</v>
      </c>
      <c r="L824" s="105">
        <f t="shared" si="103"/>
        <v>0</v>
      </c>
      <c r="M824">
        <f t="shared" si="104"/>
        <v>1.2E-2</v>
      </c>
      <c r="N824">
        <f t="shared" si="105"/>
        <v>1.0055425391276573E-3</v>
      </c>
    </row>
    <row r="825" spans="1:14" x14ac:dyDescent="0.3">
      <c r="A825">
        <f t="shared" si="107"/>
        <v>9</v>
      </c>
      <c r="E825" s="105">
        <f t="shared" si="108"/>
        <v>0</v>
      </c>
      <c r="I825" s="105">
        <f t="shared" si="109"/>
        <v>0</v>
      </c>
      <c r="J825" s="105">
        <f t="shared" si="101"/>
        <v>0</v>
      </c>
      <c r="K825" s="105">
        <f t="shared" si="102"/>
        <v>0</v>
      </c>
      <c r="L825" s="105">
        <f t="shared" si="103"/>
        <v>0</v>
      </c>
      <c r="M825">
        <f t="shared" si="104"/>
        <v>1.2E-2</v>
      </c>
      <c r="N825">
        <f t="shared" si="105"/>
        <v>1.0055425391276573E-3</v>
      </c>
    </row>
    <row r="826" spans="1:14" x14ac:dyDescent="0.3">
      <c r="A826">
        <f t="shared" si="107"/>
        <v>9</v>
      </c>
      <c r="E826" s="105">
        <f t="shared" si="108"/>
        <v>0</v>
      </c>
      <c r="I826" s="105">
        <f t="shared" si="109"/>
        <v>0</v>
      </c>
      <c r="J826" s="105">
        <f t="shared" si="101"/>
        <v>0</v>
      </c>
      <c r="K826" s="105">
        <f t="shared" si="102"/>
        <v>0</v>
      </c>
      <c r="L826" s="105">
        <f t="shared" si="103"/>
        <v>0</v>
      </c>
      <c r="M826">
        <f t="shared" si="104"/>
        <v>1.2E-2</v>
      </c>
      <c r="N826">
        <f t="shared" si="105"/>
        <v>1.0055425391276573E-3</v>
      </c>
    </row>
    <row r="827" spans="1:14" x14ac:dyDescent="0.3">
      <c r="A827">
        <f t="shared" si="107"/>
        <v>9</v>
      </c>
      <c r="E827" s="105">
        <f t="shared" si="108"/>
        <v>0</v>
      </c>
      <c r="I827" s="105">
        <f t="shared" si="109"/>
        <v>0</v>
      </c>
      <c r="J827" s="105">
        <f t="shared" si="101"/>
        <v>0</v>
      </c>
      <c r="K827" s="105">
        <f t="shared" si="102"/>
        <v>0</v>
      </c>
      <c r="L827" s="105">
        <f t="shared" si="103"/>
        <v>0</v>
      </c>
      <c r="M827">
        <f t="shared" si="104"/>
        <v>1.2E-2</v>
      </c>
      <c r="N827">
        <f t="shared" si="105"/>
        <v>1.0055425391276573E-3</v>
      </c>
    </row>
    <row r="828" spans="1:14" x14ac:dyDescent="0.3">
      <c r="A828">
        <f t="shared" si="107"/>
        <v>9</v>
      </c>
      <c r="E828" s="105">
        <f t="shared" si="108"/>
        <v>0</v>
      </c>
      <c r="I828" s="105">
        <f t="shared" si="109"/>
        <v>0</v>
      </c>
      <c r="J828" s="105">
        <f t="shared" si="101"/>
        <v>0</v>
      </c>
      <c r="K828" s="105">
        <f t="shared" si="102"/>
        <v>0</v>
      </c>
      <c r="L828" s="105">
        <f t="shared" si="103"/>
        <v>0</v>
      </c>
      <c r="M828">
        <f t="shared" si="104"/>
        <v>1.2E-2</v>
      </c>
      <c r="N828">
        <f t="shared" si="105"/>
        <v>1.0055425391276573E-3</v>
      </c>
    </row>
    <row r="829" spans="1:14" x14ac:dyDescent="0.3">
      <c r="A829">
        <f t="shared" si="107"/>
        <v>9</v>
      </c>
      <c r="E829" s="105">
        <f t="shared" si="108"/>
        <v>0</v>
      </c>
      <c r="I829" s="105">
        <f t="shared" si="109"/>
        <v>0</v>
      </c>
      <c r="J829" s="105">
        <f t="shared" si="101"/>
        <v>0</v>
      </c>
      <c r="K829" s="105">
        <f t="shared" si="102"/>
        <v>0</v>
      </c>
      <c r="L829" s="105">
        <f t="shared" si="103"/>
        <v>0</v>
      </c>
      <c r="M829">
        <f t="shared" si="104"/>
        <v>1.2E-2</v>
      </c>
      <c r="N829">
        <f t="shared" si="105"/>
        <v>1.0055425391276573E-3</v>
      </c>
    </row>
    <row r="830" spans="1:14" x14ac:dyDescent="0.3">
      <c r="A830">
        <f t="shared" si="107"/>
        <v>9</v>
      </c>
      <c r="E830" s="105">
        <f t="shared" si="108"/>
        <v>0</v>
      </c>
      <c r="I830" s="105">
        <f t="shared" si="109"/>
        <v>0</v>
      </c>
      <c r="J830" s="105">
        <f t="shared" si="101"/>
        <v>0</v>
      </c>
      <c r="K830" s="105">
        <f t="shared" si="102"/>
        <v>0</v>
      </c>
      <c r="L830" s="105">
        <f t="shared" si="103"/>
        <v>0</v>
      </c>
      <c r="M830">
        <f t="shared" si="104"/>
        <v>1.2E-2</v>
      </c>
      <c r="N830">
        <f t="shared" si="105"/>
        <v>1.0055425391276573E-3</v>
      </c>
    </row>
    <row r="831" spans="1:14" x14ac:dyDescent="0.3">
      <c r="A831">
        <f t="shared" si="107"/>
        <v>9</v>
      </c>
      <c r="E831" s="105">
        <f t="shared" si="108"/>
        <v>0</v>
      </c>
      <c r="I831" s="105">
        <f t="shared" si="109"/>
        <v>0</v>
      </c>
      <c r="J831" s="105">
        <f t="shared" si="101"/>
        <v>0</v>
      </c>
      <c r="K831" s="105">
        <f t="shared" si="102"/>
        <v>0</v>
      </c>
      <c r="L831" s="105">
        <f t="shared" si="103"/>
        <v>0</v>
      </c>
      <c r="M831">
        <f t="shared" si="104"/>
        <v>1.2E-2</v>
      </c>
      <c r="N831">
        <f t="shared" si="105"/>
        <v>1.0055425391276573E-3</v>
      </c>
    </row>
    <row r="832" spans="1:14" x14ac:dyDescent="0.3">
      <c r="A832">
        <f t="shared" si="107"/>
        <v>9</v>
      </c>
      <c r="E832" s="105">
        <f t="shared" si="108"/>
        <v>0</v>
      </c>
      <c r="I832" s="105">
        <f t="shared" si="109"/>
        <v>0</v>
      </c>
      <c r="J832" s="105">
        <f t="shared" si="101"/>
        <v>0</v>
      </c>
      <c r="K832" s="105">
        <f t="shared" si="102"/>
        <v>0</v>
      </c>
      <c r="L832" s="105">
        <f t="shared" si="103"/>
        <v>0</v>
      </c>
      <c r="M832">
        <f t="shared" si="104"/>
        <v>1.2E-2</v>
      </c>
      <c r="N832">
        <f t="shared" si="105"/>
        <v>1.0055425391276573E-3</v>
      </c>
    </row>
    <row r="833" spans="1:14" x14ac:dyDescent="0.3">
      <c r="A833">
        <f t="shared" si="107"/>
        <v>9</v>
      </c>
      <c r="E833" s="105">
        <f t="shared" si="108"/>
        <v>0</v>
      </c>
      <c r="I833" s="105">
        <f t="shared" si="109"/>
        <v>0</v>
      </c>
      <c r="J833" s="105">
        <f t="shared" si="101"/>
        <v>0</v>
      </c>
      <c r="K833" s="105">
        <f t="shared" si="102"/>
        <v>0</v>
      </c>
      <c r="L833" s="105">
        <f t="shared" si="103"/>
        <v>0</v>
      </c>
      <c r="M833">
        <f t="shared" si="104"/>
        <v>1.2E-2</v>
      </c>
      <c r="N833">
        <f t="shared" si="105"/>
        <v>1.0055425391276573E-3</v>
      </c>
    </row>
    <row r="834" spans="1:14" x14ac:dyDescent="0.3">
      <c r="A834">
        <f t="shared" si="107"/>
        <v>9</v>
      </c>
      <c r="E834" s="105">
        <f t="shared" si="108"/>
        <v>0</v>
      </c>
      <c r="I834" s="105">
        <f t="shared" si="109"/>
        <v>0</v>
      </c>
      <c r="J834" s="105">
        <f t="shared" si="101"/>
        <v>0</v>
      </c>
      <c r="K834" s="105">
        <f t="shared" si="102"/>
        <v>0</v>
      </c>
      <c r="L834" s="105">
        <f t="shared" si="103"/>
        <v>0</v>
      </c>
      <c r="M834">
        <f t="shared" si="104"/>
        <v>1.2E-2</v>
      </c>
      <c r="N834">
        <f t="shared" si="105"/>
        <v>1.0055425391276573E-3</v>
      </c>
    </row>
    <row r="835" spans="1:14" x14ac:dyDescent="0.3">
      <c r="A835">
        <f t="shared" si="107"/>
        <v>9</v>
      </c>
      <c r="E835" s="105">
        <f t="shared" si="108"/>
        <v>0</v>
      </c>
      <c r="I835" s="105">
        <f t="shared" si="109"/>
        <v>0</v>
      </c>
      <c r="J835" s="105">
        <f t="shared" ref="J835:J898" si="110">E835*($H$2/12)</f>
        <v>0</v>
      </c>
      <c r="K835" s="105">
        <f t="shared" ref="K835:K898" si="111">I835-J835</f>
        <v>0</v>
      </c>
      <c r="L835" s="105">
        <f t="shared" ref="L835:L898" si="112">N835*(E835-K835)</f>
        <v>0</v>
      </c>
      <c r="M835">
        <f t="shared" ref="M835:M898" si="113">((A835:A934)/30) * 0.04</f>
        <v>1.2E-2</v>
      </c>
      <c r="N835">
        <f t="shared" ref="N835:N898" si="114">1-(POWER(1-M835,(1/12)))</f>
        <v>1.0055425391276573E-3</v>
      </c>
    </row>
    <row r="836" spans="1:14" x14ac:dyDescent="0.3">
      <c r="A836">
        <f t="shared" si="107"/>
        <v>9</v>
      </c>
      <c r="E836" s="105">
        <f t="shared" si="108"/>
        <v>0</v>
      </c>
      <c r="I836" s="105">
        <f t="shared" si="109"/>
        <v>0</v>
      </c>
      <c r="J836" s="105">
        <f t="shared" si="110"/>
        <v>0</v>
      </c>
      <c r="K836" s="105">
        <f t="shared" si="111"/>
        <v>0</v>
      </c>
      <c r="L836" s="105">
        <f t="shared" si="112"/>
        <v>0</v>
      </c>
      <c r="M836">
        <f t="shared" si="113"/>
        <v>1.2E-2</v>
      </c>
      <c r="N836">
        <f t="shared" si="114"/>
        <v>1.0055425391276573E-3</v>
      </c>
    </row>
    <row r="837" spans="1:14" x14ac:dyDescent="0.3">
      <c r="A837">
        <f t="shared" si="107"/>
        <v>9</v>
      </c>
      <c r="E837" s="105">
        <f t="shared" si="108"/>
        <v>0</v>
      </c>
      <c r="I837" s="105">
        <f t="shared" si="109"/>
        <v>0</v>
      </c>
      <c r="J837" s="105">
        <f t="shared" si="110"/>
        <v>0</v>
      </c>
      <c r="K837" s="105">
        <f t="shared" si="111"/>
        <v>0</v>
      </c>
      <c r="L837" s="105">
        <f t="shared" si="112"/>
        <v>0</v>
      </c>
      <c r="M837">
        <f t="shared" si="113"/>
        <v>1.2E-2</v>
      </c>
      <c r="N837">
        <f t="shared" si="114"/>
        <v>1.0055425391276573E-3</v>
      </c>
    </row>
    <row r="838" spans="1:14" x14ac:dyDescent="0.3">
      <c r="A838">
        <f t="shared" si="107"/>
        <v>9</v>
      </c>
      <c r="E838" s="105">
        <f t="shared" si="108"/>
        <v>0</v>
      </c>
      <c r="I838" s="105">
        <f t="shared" si="109"/>
        <v>0</v>
      </c>
      <c r="J838" s="105">
        <f t="shared" si="110"/>
        <v>0</v>
      </c>
      <c r="K838" s="105">
        <f t="shared" si="111"/>
        <v>0</v>
      </c>
      <c r="L838" s="105">
        <f t="shared" si="112"/>
        <v>0</v>
      </c>
      <c r="M838">
        <f t="shared" si="113"/>
        <v>1.2E-2</v>
      </c>
      <c r="N838">
        <f t="shared" si="114"/>
        <v>1.0055425391276573E-3</v>
      </c>
    </row>
    <row r="839" spans="1:14" x14ac:dyDescent="0.3">
      <c r="A839">
        <f t="shared" si="107"/>
        <v>9</v>
      </c>
      <c r="E839" s="105">
        <f t="shared" si="108"/>
        <v>0</v>
      </c>
      <c r="I839" s="105">
        <f t="shared" si="109"/>
        <v>0</v>
      </c>
      <c r="J839" s="105">
        <f t="shared" si="110"/>
        <v>0</v>
      </c>
      <c r="K839" s="105">
        <f t="shared" si="111"/>
        <v>0</v>
      </c>
      <c r="L839" s="105">
        <f t="shared" si="112"/>
        <v>0</v>
      </c>
      <c r="M839">
        <f t="shared" si="113"/>
        <v>1.2E-2</v>
      </c>
      <c r="N839">
        <f t="shared" si="114"/>
        <v>1.0055425391276573E-3</v>
      </c>
    </row>
    <row r="840" spans="1:14" x14ac:dyDescent="0.3">
      <c r="A840">
        <f t="shared" si="107"/>
        <v>9</v>
      </c>
      <c r="E840" s="105">
        <f t="shared" si="108"/>
        <v>0</v>
      </c>
      <c r="I840" s="105">
        <f t="shared" si="109"/>
        <v>0</v>
      </c>
      <c r="J840" s="105">
        <f t="shared" si="110"/>
        <v>0</v>
      </c>
      <c r="K840" s="105">
        <f t="shared" si="111"/>
        <v>0</v>
      </c>
      <c r="L840" s="105">
        <f t="shared" si="112"/>
        <v>0</v>
      </c>
      <c r="M840">
        <f t="shared" si="113"/>
        <v>1.2E-2</v>
      </c>
      <c r="N840">
        <f t="shared" si="114"/>
        <v>1.0055425391276573E-3</v>
      </c>
    </row>
    <row r="841" spans="1:14" x14ac:dyDescent="0.3">
      <c r="A841">
        <f t="shared" si="107"/>
        <v>9</v>
      </c>
      <c r="E841" s="105">
        <f t="shared" si="108"/>
        <v>0</v>
      </c>
      <c r="I841" s="105">
        <f t="shared" si="109"/>
        <v>0</v>
      </c>
      <c r="J841" s="105">
        <f t="shared" si="110"/>
        <v>0</v>
      </c>
      <c r="K841" s="105">
        <f t="shared" si="111"/>
        <v>0</v>
      </c>
      <c r="L841" s="105">
        <f t="shared" si="112"/>
        <v>0</v>
      </c>
      <c r="M841">
        <f t="shared" si="113"/>
        <v>1.2E-2</v>
      </c>
      <c r="N841">
        <f t="shared" si="114"/>
        <v>1.0055425391276573E-3</v>
      </c>
    </row>
    <row r="842" spans="1:14" x14ac:dyDescent="0.3">
      <c r="A842">
        <f t="shared" si="107"/>
        <v>9</v>
      </c>
      <c r="E842" s="105">
        <f t="shared" si="108"/>
        <v>0</v>
      </c>
      <c r="I842" s="105">
        <f t="shared" si="109"/>
        <v>0</v>
      </c>
      <c r="J842" s="105">
        <f t="shared" si="110"/>
        <v>0</v>
      </c>
      <c r="K842" s="105">
        <f t="shared" si="111"/>
        <v>0</v>
      </c>
      <c r="L842" s="105">
        <f t="shared" si="112"/>
        <v>0</v>
      </c>
      <c r="M842">
        <f t="shared" si="113"/>
        <v>1.2E-2</v>
      </c>
      <c r="N842">
        <f t="shared" si="114"/>
        <v>1.0055425391276573E-3</v>
      </c>
    </row>
    <row r="843" spans="1:14" x14ac:dyDescent="0.3">
      <c r="A843">
        <f t="shared" si="107"/>
        <v>9</v>
      </c>
      <c r="E843" s="105">
        <f t="shared" si="108"/>
        <v>0</v>
      </c>
      <c r="I843" s="105">
        <f t="shared" si="109"/>
        <v>0</v>
      </c>
      <c r="J843" s="105">
        <f t="shared" si="110"/>
        <v>0</v>
      </c>
      <c r="K843" s="105">
        <f t="shared" si="111"/>
        <v>0</v>
      </c>
      <c r="L843" s="105">
        <f t="shared" si="112"/>
        <v>0</v>
      </c>
      <c r="M843">
        <f t="shared" si="113"/>
        <v>1.2E-2</v>
      </c>
      <c r="N843">
        <f t="shared" si="114"/>
        <v>1.0055425391276573E-3</v>
      </c>
    </row>
    <row r="844" spans="1:14" x14ac:dyDescent="0.3">
      <c r="A844">
        <f t="shared" si="107"/>
        <v>9</v>
      </c>
      <c r="E844" s="105">
        <f t="shared" si="108"/>
        <v>0</v>
      </c>
      <c r="I844" s="105">
        <f t="shared" si="109"/>
        <v>0</v>
      </c>
      <c r="J844" s="105">
        <f t="shared" si="110"/>
        <v>0</v>
      </c>
      <c r="K844" s="105">
        <f t="shared" si="111"/>
        <v>0</v>
      </c>
      <c r="L844" s="105">
        <f t="shared" si="112"/>
        <v>0</v>
      </c>
      <c r="M844">
        <f t="shared" si="113"/>
        <v>1.2E-2</v>
      </c>
      <c r="N844">
        <f t="shared" si="114"/>
        <v>1.0055425391276573E-3</v>
      </c>
    </row>
    <row r="845" spans="1:14" x14ac:dyDescent="0.3">
      <c r="A845">
        <f t="shared" si="107"/>
        <v>9</v>
      </c>
      <c r="E845" s="105">
        <f t="shared" si="108"/>
        <v>0</v>
      </c>
      <c r="I845" s="105">
        <f t="shared" si="109"/>
        <v>0</v>
      </c>
      <c r="J845" s="105">
        <f t="shared" si="110"/>
        <v>0</v>
      </c>
      <c r="K845" s="105">
        <f t="shared" si="111"/>
        <v>0</v>
      </c>
      <c r="L845" s="105">
        <f t="shared" si="112"/>
        <v>0</v>
      </c>
      <c r="M845">
        <f t="shared" si="113"/>
        <v>1.2E-2</v>
      </c>
      <c r="N845">
        <f t="shared" si="114"/>
        <v>1.0055425391276573E-3</v>
      </c>
    </row>
    <row r="846" spans="1:14" x14ac:dyDescent="0.3">
      <c r="A846">
        <f t="shared" si="107"/>
        <v>9</v>
      </c>
      <c r="E846" s="105">
        <f t="shared" si="108"/>
        <v>0</v>
      </c>
      <c r="I846" s="105">
        <f t="shared" si="109"/>
        <v>0</v>
      </c>
      <c r="J846" s="105">
        <f t="shared" si="110"/>
        <v>0</v>
      </c>
      <c r="K846" s="105">
        <f t="shared" si="111"/>
        <v>0</v>
      </c>
      <c r="L846" s="105">
        <f t="shared" si="112"/>
        <v>0</v>
      </c>
      <c r="M846">
        <f t="shared" si="113"/>
        <v>1.2E-2</v>
      </c>
      <c r="N846">
        <f t="shared" si="114"/>
        <v>1.0055425391276573E-3</v>
      </c>
    </row>
    <row r="847" spans="1:14" x14ac:dyDescent="0.3">
      <c r="A847">
        <f t="shared" si="107"/>
        <v>9</v>
      </c>
      <c r="E847" s="105">
        <f t="shared" si="108"/>
        <v>0</v>
      </c>
      <c r="I847" s="105">
        <f t="shared" si="109"/>
        <v>0</v>
      </c>
      <c r="J847" s="105">
        <f t="shared" si="110"/>
        <v>0</v>
      </c>
      <c r="K847" s="105">
        <f t="shared" si="111"/>
        <v>0</v>
      </c>
      <c r="L847" s="105">
        <f t="shared" si="112"/>
        <v>0</v>
      </c>
      <c r="M847">
        <f t="shared" si="113"/>
        <v>1.2E-2</v>
      </c>
      <c r="N847">
        <f t="shared" si="114"/>
        <v>1.0055425391276573E-3</v>
      </c>
    </row>
    <row r="848" spans="1:14" x14ac:dyDescent="0.3">
      <c r="A848">
        <f t="shared" si="107"/>
        <v>9</v>
      </c>
      <c r="E848" s="105">
        <f t="shared" si="108"/>
        <v>0</v>
      </c>
      <c r="I848" s="105">
        <f t="shared" si="109"/>
        <v>0</v>
      </c>
      <c r="J848" s="105">
        <f t="shared" si="110"/>
        <v>0</v>
      </c>
      <c r="K848" s="105">
        <f t="shared" si="111"/>
        <v>0</v>
      </c>
      <c r="L848" s="105">
        <f t="shared" si="112"/>
        <v>0</v>
      </c>
      <c r="M848">
        <f t="shared" si="113"/>
        <v>1.2E-2</v>
      </c>
      <c r="N848">
        <f t="shared" si="114"/>
        <v>1.0055425391276573E-3</v>
      </c>
    </row>
    <row r="849" spans="1:14" x14ac:dyDescent="0.3">
      <c r="A849">
        <f t="shared" si="107"/>
        <v>9</v>
      </c>
      <c r="E849" s="105">
        <f t="shared" si="108"/>
        <v>0</v>
      </c>
      <c r="I849" s="105">
        <f t="shared" si="109"/>
        <v>0</v>
      </c>
      <c r="J849" s="105">
        <f t="shared" si="110"/>
        <v>0</v>
      </c>
      <c r="K849" s="105">
        <f t="shared" si="111"/>
        <v>0</v>
      </c>
      <c r="L849" s="105">
        <f t="shared" si="112"/>
        <v>0</v>
      </c>
      <c r="M849">
        <f t="shared" si="113"/>
        <v>1.2E-2</v>
      </c>
      <c r="N849">
        <f t="shared" si="114"/>
        <v>1.0055425391276573E-3</v>
      </c>
    </row>
    <row r="850" spans="1:14" x14ac:dyDescent="0.3">
      <c r="A850">
        <f t="shared" si="107"/>
        <v>9</v>
      </c>
      <c r="E850" s="105">
        <f t="shared" si="108"/>
        <v>0</v>
      </c>
      <c r="I850" s="105">
        <f t="shared" si="109"/>
        <v>0</v>
      </c>
      <c r="J850" s="105">
        <f t="shared" si="110"/>
        <v>0</v>
      </c>
      <c r="K850" s="105">
        <f t="shared" si="111"/>
        <v>0</v>
      </c>
      <c r="L850" s="105">
        <f t="shared" si="112"/>
        <v>0</v>
      </c>
      <c r="M850">
        <f t="shared" si="113"/>
        <v>1.2E-2</v>
      </c>
      <c r="N850">
        <f t="shared" si="114"/>
        <v>1.0055425391276573E-3</v>
      </c>
    </row>
    <row r="851" spans="1:14" x14ac:dyDescent="0.3">
      <c r="A851">
        <f t="shared" si="107"/>
        <v>9</v>
      </c>
      <c r="E851" s="105">
        <f t="shared" si="108"/>
        <v>0</v>
      </c>
      <c r="I851" s="105">
        <f t="shared" si="109"/>
        <v>0</v>
      </c>
      <c r="J851" s="105">
        <f t="shared" si="110"/>
        <v>0</v>
      </c>
      <c r="K851" s="105">
        <f t="shared" si="111"/>
        <v>0</v>
      </c>
      <c r="L851" s="105">
        <f t="shared" si="112"/>
        <v>0</v>
      </c>
      <c r="M851">
        <f t="shared" si="113"/>
        <v>1.2E-2</v>
      </c>
      <c r="N851">
        <f t="shared" si="114"/>
        <v>1.0055425391276573E-3</v>
      </c>
    </row>
    <row r="852" spans="1:14" x14ac:dyDescent="0.3">
      <c r="A852">
        <f t="shared" si="107"/>
        <v>9</v>
      </c>
      <c r="E852" s="105">
        <f t="shared" si="108"/>
        <v>0</v>
      </c>
      <c r="I852" s="105">
        <f t="shared" si="109"/>
        <v>0</v>
      </c>
      <c r="J852" s="105">
        <f t="shared" si="110"/>
        <v>0</v>
      </c>
      <c r="K852" s="105">
        <f t="shared" si="111"/>
        <v>0</v>
      </c>
      <c r="L852" s="105">
        <f t="shared" si="112"/>
        <v>0</v>
      </c>
      <c r="M852">
        <f t="shared" si="113"/>
        <v>1.2E-2</v>
      </c>
      <c r="N852">
        <f t="shared" si="114"/>
        <v>1.0055425391276573E-3</v>
      </c>
    </row>
    <row r="853" spans="1:14" x14ac:dyDescent="0.3">
      <c r="A853">
        <f t="shared" si="107"/>
        <v>9</v>
      </c>
      <c r="E853" s="105">
        <f t="shared" si="108"/>
        <v>0</v>
      </c>
      <c r="I853" s="105">
        <f t="shared" si="109"/>
        <v>0</v>
      </c>
      <c r="J853" s="105">
        <f t="shared" si="110"/>
        <v>0</v>
      </c>
      <c r="K853" s="105">
        <f t="shared" si="111"/>
        <v>0</v>
      </c>
      <c r="L853" s="105">
        <f t="shared" si="112"/>
        <v>0</v>
      </c>
      <c r="M853">
        <f t="shared" si="113"/>
        <v>1.2E-2</v>
      </c>
      <c r="N853">
        <f t="shared" si="114"/>
        <v>1.0055425391276573E-3</v>
      </c>
    </row>
    <row r="854" spans="1:14" x14ac:dyDescent="0.3">
      <c r="A854">
        <f t="shared" si="107"/>
        <v>9</v>
      </c>
      <c r="E854" s="105">
        <f t="shared" si="108"/>
        <v>0</v>
      </c>
      <c r="I854" s="105">
        <f t="shared" si="109"/>
        <v>0</v>
      </c>
      <c r="J854" s="105">
        <f t="shared" si="110"/>
        <v>0</v>
      </c>
      <c r="K854" s="105">
        <f t="shared" si="111"/>
        <v>0</v>
      </c>
      <c r="L854" s="105">
        <f t="shared" si="112"/>
        <v>0</v>
      </c>
      <c r="M854">
        <f t="shared" si="113"/>
        <v>1.2E-2</v>
      </c>
      <c r="N854">
        <f t="shared" si="114"/>
        <v>1.0055425391276573E-3</v>
      </c>
    </row>
    <row r="855" spans="1:14" x14ac:dyDescent="0.3">
      <c r="A855">
        <f t="shared" si="107"/>
        <v>9</v>
      </c>
      <c r="E855" s="105">
        <f t="shared" si="108"/>
        <v>0</v>
      </c>
      <c r="I855" s="105">
        <f t="shared" si="109"/>
        <v>0</v>
      </c>
      <c r="J855" s="105">
        <f t="shared" si="110"/>
        <v>0</v>
      </c>
      <c r="K855" s="105">
        <f t="shared" si="111"/>
        <v>0</v>
      </c>
      <c r="L855" s="105">
        <f t="shared" si="112"/>
        <v>0</v>
      </c>
      <c r="M855">
        <f t="shared" si="113"/>
        <v>1.2E-2</v>
      </c>
      <c r="N855">
        <f t="shared" si="114"/>
        <v>1.0055425391276573E-3</v>
      </c>
    </row>
    <row r="856" spans="1:14" x14ac:dyDescent="0.3">
      <c r="A856">
        <f t="shared" si="107"/>
        <v>9</v>
      </c>
      <c r="E856" s="105">
        <f t="shared" si="108"/>
        <v>0</v>
      </c>
      <c r="I856" s="105">
        <f t="shared" si="109"/>
        <v>0</v>
      </c>
      <c r="J856" s="105">
        <f t="shared" si="110"/>
        <v>0</v>
      </c>
      <c r="K856" s="105">
        <f t="shared" si="111"/>
        <v>0</v>
      </c>
      <c r="L856" s="105">
        <f t="shared" si="112"/>
        <v>0</v>
      </c>
      <c r="M856">
        <f t="shared" si="113"/>
        <v>1.2E-2</v>
      </c>
      <c r="N856">
        <f t="shared" si="114"/>
        <v>1.0055425391276573E-3</v>
      </c>
    </row>
    <row r="857" spans="1:14" x14ac:dyDescent="0.3">
      <c r="A857">
        <f t="shared" si="107"/>
        <v>9</v>
      </c>
      <c r="E857" s="105">
        <f t="shared" si="108"/>
        <v>0</v>
      </c>
      <c r="I857" s="105">
        <f t="shared" si="109"/>
        <v>0</v>
      </c>
      <c r="J857" s="105">
        <f t="shared" si="110"/>
        <v>0</v>
      </c>
      <c r="K857" s="105">
        <f t="shared" si="111"/>
        <v>0</v>
      </c>
      <c r="L857" s="105">
        <f t="shared" si="112"/>
        <v>0</v>
      </c>
      <c r="M857">
        <f t="shared" si="113"/>
        <v>1.2E-2</v>
      </c>
      <c r="N857">
        <f t="shared" si="114"/>
        <v>1.0055425391276573E-3</v>
      </c>
    </row>
    <row r="858" spans="1:14" x14ac:dyDescent="0.3">
      <c r="A858">
        <f t="shared" si="107"/>
        <v>9</v>
      </c>
      <c r="E858" s="105">
        <f t="shared" si="108"/>
        <v>0</v>
      </c>
      <c r="I858" s="105">
        <f t="shared" si="109"/>
        <v>0</v>
      </c>
      <c r="J858" s="105">
        <f t="shared" si="110"/>
        <v>0</v>
      </c>
      <c r="K858" s="105">
        <f t="shared" si="111"/>
        <v>0</v>
      </c>
      <c r="L858" s="105">
        <f t="shared" si="112"/>
        <v>0</v>
      </c>
      <c r="M858">
        <f t="shared" si="113"/>
        <v>1.2E-2</v>
      </c>
      <c r="N858">
        <f t="shared" si="114"/>
        <v>1.0055425391276573E-3</v>
      </c>
    </row>
    <row r="859" spans="1:14" x14ac:dyDescent="0.3">
      <c r="A859">
        <f t="shared" si="107"/>
        <v>9</v>
      </c>
      <c r="E859" s="105">
        <f t="shared" si="108"/>
        <v>0</v>
      </c>
      <c r="I859" s="105">
        <f t="shared" si="109"/>
        <v>0</v>
      </c>
      <c r="J859" s="105">
        <f t="shared" si="110"/>
        <v>0</v>
      </c>
      <c r="K859" s="105">
        <f t="shared" si="111"/>
        <v>0</v>
      </c>
      <c r="L859" s="105">
        <f t="shared" si="112"/>
        <v>0</v>
      </c>
      <c r="M859">
        <f t="shared" si="113"/>
        <v>1.2E-2</v>
      </c>
      <c r="N859">
        <f t="shared" si="114"/>
        <v>1.0055425391276573E-3</v>
      </c>
    </row>
    <row r="860" spans="1:14" x14ac:dyDescent="0.3">
      <c r="A860">
        <f t="shared" si="107"/>
        <v>9</v>
      </c>
      <c r="E860" s="105">
        <f t="shared" si="108"/>
        <v>0</v>
      </c>
      <c r="I860" s="105">
        <f t="shared" si="109"/>
        <v>0</v>
      </c>
      <c r="J860" s="105">
        <f t="shared" si="110"/>
        <v>0</v>
      </c>
      <c r="K860" s="105">
        <f t="shared" si="111"/>
        <v>0</v>
      </c>
      <c r="L860" s="105">
        <f t="shared" si="112"/>
        <v>0</v>
      </c>
      <c r="M860">
        <f t="shared" si="113"/>
        <v>1.2E-2</v>
      </c>
      <c r="N860">
        <f t="shared" si="114"/>
        <v>1.0055425391276573E-3</v>
      </c>
    </row>
    <row r="861" spans="1:14" x14ac:dyDescent="0.3">
      <c r="A861">
        <f t="shared" si="107"/>
        <v>9</v>
      </c>
      <c r="E861" s="105">
        <f t="shared" si="108"/>
        <v>0</v>
      </c>
      <c r="I861" s="105">
        <f t="shared" si="109"/>
        <v>0</v>
      </c>
      <c r="J861" s="105">
        <f t="shared" si="110"/>
        <v>0</v>
      </c>
      <c r="K861" s="105">
        <f t="shared" si="111"/>
        <v>0</v>
      </c>
      <c r="L861" s="105">
        <f t="shared" si="112"/>
        <v>0</v>
      </c>
      <c r="M861">
        <f t="shared" si="113"/>
        <v>1.2E-2</v>
      </c>
      <c r="N861">
        <f t="shared" si="114"/>
        <v>1.0055425391276573E-3</v>
      </c>
    </row>
    <row r="862" spans="1:14" x14ac:dyDescent="0.3">
      <c r="A862">
        <f t="shared" si="107"/>
        <v>9</v>
      </c>
      <c r="E862" s="105">
        <f t="shared" si="108"/>
        <v>0</v>
      </c>
      <c r="I862" s="105">
        <f t="shared" si="109"/>
        <v>0</v>
      </c>
      <c r="J862" s="105">
        <f t="shared" si="110"/>
        <v>0</v>
      </c>
      <c r="K862" s="105">
        <f t="shared" si="111"/>
        <v>0</v>
      </c>
      <c r="L862" s="105">
        <f t="shared" si="112"/>
        <v>0</v>
      </c>
      <c r="M862">
        <f t="shared" si="113"/>
        <v>1.2E-2</v>
      </c>
      <c r="N862">
        <f t="shared" si="114"/>
        <v>1.0055425391276573E-3</v>
      </c>
    </row>
    <row r="863" spans="1:14" x14ac:dyDescent="0.3">
      <c r="A863">
        <f t="shared" si="107"/>
        <v>9</v>
      </c>
      <c r="E863" s="105">
        <f t="shared" si="108"/>
        <v>0</v>
      </c>
      <c r="I863" s="105">
        <f t="shared" si="109"/>
        <v>0</v>
      </c>
      <c r="J863" s="105">
        <f t="shared" si="110"/>
        <v>0</v>
      </c>
      <c r="K863" s="105">
        <f t="shared" si="111"/>
        <v>0</v>
      </c>
      <c r="L863" s="105">
        <f t="shared" si="112"/>
        <v>0</v>
      </c>
      <c r="M863">
        <f t="shared" si="113"/>
        <v>1.2E-2</v>
      </c>
      <c r="N863">
        <f t="shared" si="114"/>
        <v>1.0055425391276573E-3</v>
      </c>
    </row>
    <row r="864" spans="1:14" x14ac:dyDescent="0.3">
      <c r="A864">
        <f t="shared" si="107"/>
        <v>9</v>
      </c>
      <c r="E864" s="105">
        <f t="shared" si="108"/>
        <v>0</v>
      </c>
      <c r="I864" s="105">
        <f t="shared" si="109"/>
        <v>0</v>
      </c>
      <c r="J864" s="105">
        <f t="shared" si="110"/>
        <v>0</v>
      </c>
      <c r="K864" s="105">
        <f t="shared" si="111"/>
        <v>0</v>
      </c>
      <c r="L864" s="105">
        <f t="shared" si="112"/>
        <v>0</v>
      </c>
      <c r="M864">
        <f t="shared" si="113"/>
        <v>1.2E-2</v>
      </c>
      <c r="N864">
        <f t="shared" si="114"/>
        <v>1.0055425391276573E-3</v>
      </c>
    </row>
    <row r="865" spans="1:14" x14ac:dyDescent="0.3">
      <c r="A865">
        <f t="shared" si="107"/>
        <v>9</v>
      </c>
      <c r="E865" s="105">
        <f t="shared" si="108"/>
        <v>0</v>
      </c>
      <c r="I865" s="105">
        <f t="shared" si="109"/>
        <v>0</v>
      </c>
      <c r="J865" s="105">
        <f t="shared" si="110"/>
        <v>0</v>
      </c>
      <c r="K865" s="105">
        <f t="shared" si="111"/>
        <v>0</v>
      </c>
      <c r="L865" s="105">
        <f t="shared" si="112"/>
        <v>0</v>
      </c>
      <c r="M865">
        <f t="shared" si="113"/>
        <v>1.2E-2</v>
      </c>
      <c r="N865">
        <f t="shared" si="114"/>
        <v>1.0055425391276573E-3</v>
      </c>
    </row>
    <row r="866" spans="1:14" x14ac:dyDescent="0.3">
      <c r="A866">
        <f t="shared" si="107"/>
        <v>9</v>
      </c>
      <c r="E866" s="105">
        <f t="shared" si="108"/>
        <v>0</v>
      </c>
      <c r="I866" s="105">
        <f t="shared" si="109"/>
        <v>0</v>
      </c>
      <c r="J866" s="105">
        <f t="shared" si="110"/>
        <v>0</v>
      </c>
      <c r="K866" s="105">
        <f t="shared" si="111"/>
        <v>0</v>
      </c>
      <c r="L866" s="105">
        <f t="shared" si="112"/>
        <v>0</v>
      </c>
      <c r="M866">
        <f t="shared" si="113"/>
        <v>1.2E-2</v>
      </c>
      <c r="N866">
        <f t="shared" si="114"/>
        <v>1.0055425391276573E-3</v>
      </c>
    </row>
    <row r="867" spans="1:14" x14ac:dyDescent="0.3">
      <c r="A867">
        <f t="shared" si="107"/>
        <v>9</v>
      </c>
      <c r="E867" s="105">
        <f t="shared" si="108"/>
        <v>0</v>
      </c>
      <c r="I867" s="105">
        <f t="shared" si="109"/>
        <v>0</v>
      </c>
      <c r="J867" s="105">
        <f t="shared" si="110"/>
        <v>0</v>
      </c>
      <c r="K867" s="105">
        <f t="shared" si="111"/>
        <v>0</v>
      </c>
      <c r="L867" s="105">
        <f t="shared" si="112"/>
        <v>0</v>
      </c>
      <c r="M867">
        <f t="shared" si="113"/>
        <v>1.2E-2</v>
      </c>
      <c r="N867">
        <f t="shared" si="114"/>
        <v>1.0055425391276573E-3</v>
      </c>
    </row>
    <row r="868" spans="1:14" x14ac:dyDescent="0.3">
      <c r="A868">
        <f t="shared" si="107"/>
        <v>9</v>
      </c>
      <c r="E868" s="105">
        <f t="shared" si="108"/>
        <v>0</v>
      </c>
      <c r="I868" s="105">
        <f t="shared" si="109"/>
        <v>0</v>
      </c>
      <c r="J868" s="105">
        <f t="shared" si="110"/>
        <v>0</v>
      </c>
      <c r="K868" s="105">
        <f t="shared" si="111"/>
        <v>0</v>
      </c>
      <c r="L868" s="105">
        <f t="shared" si="112"/>
        <v>0</v>
      </c>
      <c r="M868">
        <f t="shared" si="113"/>
        <v>1.2E-2</v>
      </c>
      <c r="N868">
        <f t="shared" si="114"/>
        <v>1.0055425391276573E-3</v>
      </c>
    </row>
    <row r="869" spans="1:14" x14ac:dyDescent="0.3">
      <c r="A869">
        <f t="shared" si="107"/>
        <v>9</v>
      </c>
      <c r="E869" s="105">
        <f t="shared" si="108"/>
        <v>0</v>
      </c>
      <c r="I869" s="105">
        <f t="shared" si="109"/>
        <v>0</v>
      </c>
      <c r="J869" s="105">
        <f t="shared" si="110"/>
        <v>0</v>
      </c>
      <c r="K869" s="105">
        <f t="shared" si="111"/>
        <v>0</v>
      </c>
      <c r="L869" s="105">
        <f t="shared" si="112"/>
        <v>0</v>
      </c>
      <c r="M869">
        <f t="shared" si="113"/>
        <v>1.2E-2</v>
      </c>
      <c r="N869">
        <f t="shared" si="114"/>
        <v>1.0055425391276573E-3</v>
      </c>
    </row>
    <row r="870" spans="1:14" x14ac:dyDescent="0.3">
      <c r="A870">
        <f t="shared" si="107"/>
        <v>9</v>
      </c>
      <c r="E870" s="105">
        <f t="shared" si="108"/>
        <v>0</v>
      </c>
      <c r="I870" s="105">
        <f t="shared" si="109"/>
        <v>0</v>
      </c>
      <c r="J870" s="105">
        <f t="shared" si="110"/>
        <v>0</v>
      </c>
      <c r="K870" s="105">
        <f t="shared" si="111"/>
        <v>0</v>
      </c>
      <c r="L870" s="105">
        <f t="shared" si="112"/>
        <v>0</v>
      </c>
      <c r="M870">
        <f t="shared" si="113"/>
        <v>1.2E-2</v>
      </c>
      <c r="N870">
        <f t="shared" si="114"/>
        <v>1.0055425391276573E-3</v>
      </c>
    </row>
    <row r="871" spans="1:14" x14ac:dyDescent="0.3">
      <c r="A871">
        <f t="shared" ref="A871:A934" si="115">IF(COUNTIF(A771:A870,A870)=100, A870+1,A870)</f>
        <v>9</v>
      </c>
      <c r="E871" s="105">
        <f t="shared" ref="E871:E934" si="116">MAX(0, E771-K771-L771)</f>
        <v>0</v>
      </c>
      <c r="I871" s="105">
        <f t="shared" ref="I871:I934" si="117">IF(E871&lt;I771,J871 + E871, I771)</f>
        <v>0</v>
      </c>
      <c r="J871" s="105">
        <f t="shared" si="110"/>
        <v>0</v>
      </c>
      <c r="K871" s="105">
        <f t="shared" si="111"/>
        <v>0</v>
      </c>
      <c r="L871" s="105">
        <f t="shared" si="112"/>
        <v>0</v>
      </c>
      <c r="M871">
        <f t="shared" si="113"/>
        <v>1.2E-2</v>
      </c>
      <c r="N871">
        <f t="shared" si="114"/>
        <v>1.0055425391276573E-3</v>
      </c>
    </row>
    <row r="872" spans="1:14" x14ac:dyDescent="0.3">
      <c r="A872">
        <f t="shared" si="115"/>
        <v>9</v>
      </c>
      <c r="E872" s="105">
        <f t="shared" si="116"/>
        <v>0</v>
      </c>
      <c r="I872" s="105">
        <f t="shared" si="117"/>
        <v>0</v>
      </c>
      <c r="J872" s="105">
        <f t="shared" si="110"/>
        <v>0</v>
      </c>
      <c r="K872" s="105">
        <f t="shared" si="111"/>
        <v>0</v>
      </c>
      <c r="L872" s="105">
        <f t="shared" si="112"/>
        <v>0</v>
      </c>
      <c r="M872">
        <f t="shared" si="113"/>
        <v>1.2E-2</v>
      </c>
      <c r="N872">
        <f t="shared" si="114"/>
        <v>1.0055425391276573E-3</v>
      </c>
    </row>
    <row r="873" spans="1:14" x14ac:dyDescent="0.3">
      <c r="A873">
        <f t="shared" si="115"/>
        <v>9</v>
      </c>
      <c r="E873" s="105">
        <f t="shared" si="116"/>
        <v>0</v>
      </c>
      <c r="I873" s="105">
        <f t="shared" si="117"/>
        <v>0</v>
      </c>
      <c r="J873" s="105">
        <f t="shared" si="110"/>
        <v>0</v>
      </c>
      <c r="K873" s="105">
        <f t="shared" si="111"/>
        <v>0</v>
      </c>
      <c r="L873" s="105">
        <f t="shared" si="112"/>
        <v>0</v>
      </c>
      <c r="M873">
        <f t="shared" si="113"/>
        <v>1.2E-2</v>
      </c>
      <c r="N873">
        <f t="shared" si="114"/>
        <v>1.0055425391276573E-3</v>
      </c>
    </row>
    <row r="874" spans="1:14" x14ac:dyDescent="0.3">
      <c r="A874">
        <f t="shared" si="115"/>
        <v>9</v>
      </c>
      <c r="E874" s="105">
        <f t="shared" si="116"/>
        <v>0</v>
      </c>
      <c r="I874" s="105">
        <f t="shared" si="117"/>
        <v>0</v>
      </c>
      <c r="J874" s="105">
        <f t="shared" si="110"/>
        <v>0</v>
      </c>
      <c r="K874" s="105">
        <f t="shared" si="111"/>
        <v>0</v>
      </c>
      <c r="L874" s="105">
        <f t="shared" si="112"/>
        <v>0</v>
      </c>
      <c r="M874">
        <f t="shared" si="113"/>
        <v>1.2E-2</v>
      </c>
      <c r="N874">
        <f t="shared" si="114"/>
        <v>1.0055425391276573E-3</v>
      </c>
    </row>
    <row r="875" spans="1:14" x14ac:dyDescent="0.3">
      <c r="A875">
        <f t="shared" si="115"/>
        <v>9</v>
      </c>
      <c r="E875" s="105">
        <f t="shared" si="116"/>
        <v>0</v>
      </c>
      <c r="I875" s="105">
        <f t="shared" si="117"/>
        <v>0</v>
      </c>
      <c r="J875" s="105">
        <f t="shared" si="110"/>
        <v>0</v>
      </c>
      <c r="K875" s="105">
        <f t="shared" si="111"/>
        <v>0</v>
      </c>
      <c r="L875" s="105">
        <f t="shared" si="112"/>
        <v>0</v>
      </c>
      <c r="M875">
        <f t="shared" si="113"/>
        <v>1.2E-2</v>
      </c>
      <c r="N875">
        <f t="shared" si="114"/>
        <v>1.0055425391276573E-3</v>
      </c>
    </row>
    <row r="876" spans="1:14" x14ac:dyDescent="0.3">
      <c r="A876">
        <f t="shared" si="115"/>
        <v>9</v>
      </c>
      <c r="E876" s="105">
        <f t="shared" si="116"/>
        <v>0</v>
      </c>
      <c r="I876" s="105">
        <f t="shared" si="117"/>
        <v>0</v>
      </c>
      <c r="J876" s="105">
        <f t="shared" si="110"/>
        <v>0</v>
      </c>
      <c r="K876" s="105">
        <f t="shared" si="111"/>
        <v>0</v>
      </c>
      <c r="L876" s="105">
        <f t="shared" si="112"/>
        <v>0</v>
      </c>
      <c r="M876">
        <f t="shared" si="113"/>
        <v>1.2E-2</v>
      </c>
      <c r="N876">
        <f t="shared" si="114"/>
        <v>1.0055425391276573E-3</v>
      </c>
    </row>
    <row r="877" spans="1:14" x14ac:dyDescent="0.3">
      <c r="A877">
        <f t="shared" si="115"/>
        <v>9</v>
      </c>
      <c r="E877" s="105">
        <f t="shared" si="116"/>
        <v>0</v>
      </c>
      <c r="I877" s="105">
        <f t="shared" si="117"/>
        <v>0</v>
      </c>
      <c r="J877" s="105">
        <f t="shared" si="110"/>
        <v>0</v>
      </c>
      <c r="K877" s="105">
        <f t="shared" si="111"/>
        <v>0</v>
      </c>
      <c r="L877" s="105">
        <f t="shared" si="112"/>
        <v>0</v>
      </c>
      <c r="M877">
        <f t="shared" si="113"/>
        <v>1.2E-2</v>
      </c>
      <c r="N877">
        <f t="shared" si="114"/>
        <v>1.0055425391276573E-3</v>
      </c>
    </row>
    <row r="878" spans="1:14" x14ac:dyDescent="0.3">
      <c r="A878">
        <f t="shared" si="115"/>
        <v>9</v>
      </c>
      <c r="E878" s="105">
        <f t="shared" si="116"/>
        <v>0</v>
      </c>
      <c r="I878" s="105">
        <f t="shared" si="117"/>
        <v>0</v>
      </c>
      <c r="J878" s="105">
        <f t="shared" si="110"/>
        <v>0</v>
      </c>
      <c r="K878" s="105">
        <f t="shared" si="111"/>
        <v>0</v>
      </c>
      <c r="L878" s="105">
        <f t="shared" si="112"/>
        <v>0</v>
      </c>
      <c r="M878">
        <f t="shared" si="113"/>
        <v>1.2E-2</v>
      </c>
      <c r="N878">
        <f t="shared" si="114"/>
        <v>1.0055425391276573E-3</v>
      </c>
    </row>
    <row r="879" spans="1:14" x14ac:dyDescent="0.3">
      <c r="A879">
        <f t="shared" si="115"/>
        <v>9</v>
      </c>
      <c r="E879" s="105">
        <f t="shared" si="116"/>
        <v>0</v>
      </c>
      <c r="I879" s="105">
        <f t="shared" si="117"/>
        <v>0</v>
      </c>
      <c r="J879" s="105">
        <f t="shared" si="110"/>
        <v>0</v>
      </c>
      <c r="K879" s="105">
        <f t="shared" si="111"/>
        <v>0</v>
      </c>
      <c r="L879" s="105">
        <f t="shared" si="112"/>
        <v>0</v>
      </c>
      <c r="M879">
        <f t="shared" si="113"/>
        <v>1.2E-2</v>
      </c>
      <c r="N879">
        <f t="shared" si="114"/>
        <v>1.0055425391276573E-3</v>
      </c>
    </row>
    <row r="880" spans="1:14" x14ac:dyDescent="0.3">
      <c r="A880">
        <f t="shared" si="115"/>
        <v>9</v>
      </c>
      <c r="E880" s="105">
        <f t="shared" si="116"/>
        <v>0</v>
      </c>
      <c r="I880" s="105">
        <f t="shared" si="117"/>
        <v>0</v>
      </c>
      <c r="J880" s="105">
        <f t="shared" si="110"/>
        <v>0</v>
      </c>
      <c r="K880" s="105">
        <f t="shared" si="111"/>
        <v>0</v>
      </c>
      <c r="L880" s="105">
        <f t="shared" si="112"/>
        <v>0</v>
      </c>
      <c r="M880">
        <f t="shared" si="113"/>
        <v>1.2E-2</v>
      </c>
      <c r="N880">
        <f t="shared" si="114"/>
        <v>1.0055425391276573E-3</v>
      </c>
    </row>
    <row r="881" spans="1:14" x14ac:dyDescent="0.3">
      <c r="A881">
        <f t="shared" si="115"/>
        <v>9</v>
      </c>
      <c r="E881" s="105">
        <f t="shared" si="116"/>
        <v>0</v>
      </c>
      <c r="I881" s="105">
        <f t="shared" si="117"/>
        <v>0</v>
      </c>
      <c r="J881" s="105">
        <f t="shared" si="110"/>
        <v>0</v>
      </c>
      <c r="K881" s="105">
        <f t="shared" si="111"/>
        <v>0</v>
      </c>
      <c r="L881" s="105">
        <f t="shared" si="112"/>
        <v>0</v>
      </c>
      <c r="M881">
        <f t="shared" si="113"/>
        <v>1.2E-2</v>
      </c>
      <c r="N881">
        <f t="shared" si="114"/>
        <v>1.0055425391276573E-3</v>
      </c>
    </row>
    <row r="882" spans="1:14" x14ac:dyDescent="0.3">
      <c r="A882">
        <f t="shared" si="115"/>
        <v>9</v>
      </c>
      <c r="E882" s="105">
        <f t="shared" si="116"/>
        <v>0</v>
      </c>
      <c r="I882" s="105">
        <f t="shared" si="117"/>
        <v>0</v>
      </c>
      <c r="J882" s="105">
        <f t="shared" si="110"/>
        <v>0</v>
      </c>
      <c r="K882" s="105">
        <f t="shared" si="111"/>
        <v>0</v>
      </c>
      <c r="L882" s="105">
        <f t="shared" si="112"/>
        <v>0</v>
      </c>
      <c r="M882">
        <f t="shared" si="113"/>
        <v>1.2E-2</v>
      </c>
      <c r="N882">
        <f t="shared" si="114"/>
        <v>1.0055425391276573E-3</v>
      </c>
    </row>
    <row r="883" spans="1:14" x14ac:dyDescent="0.3">
      <c r="A883">
        <f t="shared" si="115"/>
        <v>9</v>
      </c>
      <c r="E883" s="105">
        <f t="shared" si="116"/>
        <v>0</v>
      </c>
      <c r="I883" s="105">
        <f t="shared" si="117"/>
        <v>0</v>
      </c>
      <c r="J883" s="105">
        <f t="shared" si="110"/>
        <v>0</v>
      </c>
      <c r="K883" s="105">
        <f t="shared" si="111"/>
        <v>0</v>
      </c>
      <c r="L883" s="105">
        <f t="shared" si="112"/>
        <v>0</v>
      </c>
      <c r="M883">
        <f t="shared" si="113"/>
        <v>1.2E-2</v>
      </c>
      <c r="N883">
        <f t="shared" si="114"/>
        <v>1.0055425391276573E-3</v>
      </c>
    </row>
    <row r="884" spans="1:14" x14ac:dyDescent="0.3">
      <c r="A884">
        <f t="shared" si="115"/>
        <v>9</v>
      </c>
      <c r="E884" s="105">
        <f t="shared" si="116"/>
        <v>0</v>
      </c>
      <c r="I884" s="105">
        <f t="shared" si="117"/>
        <v>0</v>
      </c>
      <c r="J884" s="105">
        <f t="shared" si="110"/>
        <v>0</v>
      </c>
      <c r="K884" s="105">
        <f t="shared" si="111"/>
        <v>0</v>
      </c>
      <c r="L884" s="105">
        <f t="shared" si="112"/>
        <v>0</v>
      </c>
      <c r="M884">
        <f t="shared" si="113"/>
        <v>1.2E-2</v>
      </c>
      <c r="N884">
        <f t="shared" si="114"/>
        <v>1.0055425391276573E-3</v>
      </c>
    </row>
    <row r="885" spans="1:14" x14ac:dyDescent="0.3">
      <c r="A885">
        <f t="shared" si="115"/>
        <v>9</v>
      </c>
      <c r="E885" s="105">
        <f t="shared" si="116"/>
        <v>0</v>
      </c>
      <c r="I885" s="105">
        <f t="shared" si="117"/>
        <v>0</v>
      </c>
      <c r="J885" s="105">
        <f t="shared" si="110"/>
        <v>0</v>
      </c>
      <c r="K885" s="105">
        <f t="shared" si="111"/>
        <v>0</v>
      </c>
      <c r="L885" s="105">
        <f t="shared" si="112"/>
        <v>0</v>
      </c>
      <c r="M885">
        <f t="shared" si="113"/>
        <v>1.2E-2</v>
      </c>
      <c r="N885">
        <f t="shared" si="114"/>
        <v>1.0055425391276573E-3</v>
      </c>
    </row>
    <row r="886" spans="1:14" x14ac:dyDescent="0.3">
      <c r="A886">
        <f t="shared" si="115"/>
        <v>9</v>
      </c>
      <c r="E886" s="105">
        <f t="shared" si="116"/>
        <v>0</v>
      </c>
      <c r="I886" s="105">
        <f t="shared" si="117"/>
        <v>0</v>
      </c>
      <c r="J886" s="105">
        <f t="shared" si="110"/>
        <v>0</v>
      </c>
      <c r="K886" s="105">
        <f t="shared" si="111"/>
        <v>0</v>
      </c>
      <c r="L886" s="105">
        <f t="shared" si="112"/>
        <v>0</v>
      </c>
      <c r="M886">
        <f t="shared" si="113"/>
        <v>1.2E-2</v>
      </c>
      <c r="N886">
        <f t="shared" si="114"/>
        <v>1.0055425391276573E-3</v>
      </c>
    </row>
    <row r="887" spans="1:14" x14ac:dyDescent="0.3">
      <c r="A887">
        <f t="shared" si="115"/>
        <v>9</v>
      </c>
      <c r="E887" s="105">
        <f t="shared" si="116"/>
        <v>0</v>
      </c>
      <c r="I887" s="105">
        <f t="shared" si="117"/>
        <v>0</v>
      </c>
      <c r="J887" s="105">
        <f t="shared" si="110"/>
        <v>0</v>
      </c>
      <c r="K887" s="105">
        <f t="shared" si="111"/>
        <v>0</v>
      </c>
      <c r="L887" s="105">
        <f t="shared" si="112"/>
        <v>0</v>
      </c>
      <c r="M887">
        <f t="shared" si="113"/>
        <v>1.2E-2</v>
      </c>
      <c r="N887">
        <f t="shared" si="114"/>
        <v>1.0055425391276573E-3</v>
      </c>
    </row>
    <row r="888" spans="1:14" x14ac:dyDescent="0.3">
      <c r="A888">
        <f t="shared" si="115"/>
        <v>9</v>
      </c>
      <c r="E888" s="105">
        <f t="shared" si="116"/>
        <v>0</v>
      </c>
      <c r="I888" s="105">
        <f t="shared" si="117"/>
        <v>0</v>
      </c>
      <c r="J888" s="105">
        <f t="shared" si="110"/>
        <v>0</v>
      </c>
      <c r="K888" s="105">
        <f t="shared" si="111"/>
        <v>0</v>
      </c>
      <c r="L888" s="105">
        <f t="shared" si="112"/>
        <v>0</v>
      </c>
      <c r="M888">
        <f t="shared" si="113"/>
        <v>1.2E-2</v>
      </c>
      <c r="N888">
        <f t="shared" si="114"/>
        <v>1.0055425391276573E-3</v>
      </c>
    </row>
    <row r="889" spans="1:14" x14ac:dyDescent="0.3">
      <c r="A889">
        <f t="shared" si="115"/>
        <v>9</v>
      </c>
      <c r="E889" s="105">
        <f t="shared" si="116"/>
        <v>0</v>
      </c>
      <c r="I889" s="105">
        <f t="shared" si="117"/>
        <v>0</v>
      </c>
      <c r="J889" s="105">
        <f t="shared" si="110"/>
        <v>0</v>
      </c>
      <c r="K889" s="105">
        <f t="shared" si="111"/>
        <v>0</v>
      </c>
      <c r="L889" s="105">
        <f t="shared" si="112"/>
        <v>0</v>
      </c>
      <c r="M889">
        <f t="shared" si="113"/>
        <v>1.2E-2</v>
      </c>
      <c r="N889">
        <f t="shared" si="114"/>
        <v>1.0055425391276573E-3</v>
      </c>
    </row>
    <row r="890" spans="1:14" x14ac:dyDescent="0.3">
      <c r="A890">
        <f t="shared" si="115"/>
        <v>9</v>
      </c>
      <c r="E890" s="105">
        <f t="shared" si="116"/>
        <v>0</v>
      </c>
      <c r="I890" s="105">
        <f t="shared" si="117"/>
        <v>0</v>
      </c>
      <c r="J890" s="105">
        <f t="shared" si="110"/>
        <v>0</v>
      </c>
      <c r="K890" s="105">
        <f t="shared" si="111"/>
        <v>0</v>
      </c>
      <c r="L890" s="105">
        <f t="shared" si="112"/>
        <v>0</v>
      </c>
      <c r="M890">
        <f t="shared" si="113"/>
        <v>1.2E-2</v>
      </c>
      <c r="N890">
        <f t="shared" si="114"/>
        <v>1.0055425391276573E-3</v>
      </c>
    </row>
    <row r="891" spans="1:14" x14ac:dyDescent="0.3">
      <c r="A891">
        <f t="shared" si="115"/>
        <v>9</v>
      </c>
      <c r="E891" s="105">
        <f t="shared" si="116"/>
        <v>0</v>
      </c>
      <c r="I891" s="105">
        <f t="shared" si="117"/>
        <v>0</v>
      </c>
      <c r="J891" s="105">
        <f t="shared" si="110"/>
        <v>0</v>
      </c>
      <c r="K891" s="105">
        <f t="shared" si="111"/>
        <v>0</v>
      </c>
      <c r="L891" s="105">
        <f t="shared" si="112"/>
        <v>0</v>
      </c>
      <c r="M891">
        <f t="shared" si="113"/>
        <v>1.2E-2</v>
      </c>
      <c r="N891">
        <f t="shared" si="114"/>
        <v>1.0055425391276573E-3</v>
      </c>
    </row>
    <row r="892" spans="1:14" x14ac:dyDescent="0.3">
      <c r="A892">
        <f t="shared" si="115"/>
        <v>9</v>
      </c>
      <c r="E892" s="105">
        <f t="shared" si="116"/>
        <v>0</v>
      </c>
      <c r="I892" s="105">
        <f t="shared" si="117"/>
        <v>0</v>
      </c>
      <c r="J892" s="105">
        <f t="shared" si="110"/>
        <v>0</v>
      </c>
      <c r="K892" s="105">
        <f t="shared" si="111"/>
        <v>0</v>
      </c>
      <c r="L892" s="105">
        <f t="shared" si="112"/>
        <v>0</v>
      </c>
      <c r="M892">
        <f t="shared" si="113"/>
        <v>1.2E-2</v>
      </c>
      <c r="N892">
        <f t="shared" si="114"/>
        <v>1.0055425391276573E-3</v>
      </c>
    </row>
    <row r="893" spans="1:14" x14ac:dyDescent="0.3">
      <c r="A893">
        <f t="shared" si="115"/>
        <v>9</v>
      </c>
      <c r="E893" s="105">
        <f t="shared" si="116"/>
        <v>0</v>
      </c>
      <c r="I893" s="105">
        <f t="shared" si="117"/>
        <v>0</v>
      </c>
      <c r="J893" s="105">
        <f t="shared" si="110"/>
        <v>0</v>
      </c>
      <c r="K893" s="105">
        <f t="shared" si="111"/>
        <v>0</v>
      </c>
      <c r="L893" s="105">
        <f t="shared" si="112"/>
        <v>0</v>
      </c>
      <c r="M893">
        <f t="shared" si="113"/>
        <v>1.2E-2</v>
      </c>
      <c r="N893">
        <f t="shared" si="114"/>
        <v>1.0055425391276573E-3</v>
      </c>
    </row>
    <row r="894" spans="1:14" x14ac:dyDescent="0.3">
      <c r="A894">
        <f t="shared" si="115"/>
        <v>9</v>
      </c>
      <c r="E894" s="105">
        <f t="shared" si="116"/>
        <v>0</v>
      </c>
      <c r="I894" s="105">
        <f t="shared" si="117"/>
        <v>0</v>
      </c>
      <c r="J894" s="105">
        <f t="shared" si="110"/>
        <v>0</v>
      </c>
      <c r="K894" s="105">
        <f t="shared" si="111"/>
        <v>0</v>
      </c>
      <c r="L894" s="105">
        <f t="shared" si="112"/>
        <v>0</v>
      </c>
      <c r="M894">
        <f t="shared" si="113"/>
        <v>1.2E-2</v>
      </c>
      <c r="N894">
        <f t="shared" si="114"/>
        <v>1.0055425391276573E-3</v>
      </c>
    </row>
    <row r="895" spans="1:14" x14ac:dyDescent="0.3">
      <c r="A895">
        <f t="shared" si="115"/>
        <v>9</v>
      </c>
      <c r="E895" s="105">
        <f t="shared" si="116"/>
        <v>0</v>
      </c>
      <c r="I895" s="105">
        <f t="shared" si="117"/>
        <v>0</v>
      </c>
      <c r="J895" s="105">
        <f t="shared" si="110"/>
        <v>0</v>
      </c>
      <c r="K895" s="105">
        <f t="shared" si="111"/>
        <v>0</v>
      </c>
      <c r="L895" s="105">
        <f t="shared" si="112"/>
        <v>0</v>
      </c>
      <c r="M895">
        <f t="shared" si="113"/>
        <v>1.2E-2</v>
      </c>
      <c r="N895">
        <f t="shared" si="114"/>
        <v>1.0055425391276573E-3</v>
      </c>
    </row>
    <row r="896" spans="1:14" x14ac:dyDescent="0.3">
      <c r="A896">
        <f t="shared" si="115"/>
        <v>9</v>
      </c>
      <c r="E896" s="105">
        <f t="shared" si="116"/>
        <v>0</v>
      </c>
      <c r="I896" s="105">
        <f t="shared" si="117"/>
        <v>0</v>
      </c>
      <c r="J896" s="105">
        <f t="shared" si="110"/>
        <v>0</v>
      </c>
      <c r="K896" s="105">
        <f t="shared" si="111"/>
        <v>0</v>
      </c>
      <c r="L896" s="105">
        <f t="shared" si="112"/>
        <v>0</v>
      </c>
      <c r="M896">
        <f t="shared" si="113"/>
        <v>1.2E-2</v>
      </c>
      <c r="N896">
        <f t="shared" si="114"/>
        <v>1.0055425391276573E-3</v>
      </c>
    </row>
    <row r="897" spans="1:15" x14ac:dyDescent="0.3">
      <c r="A897">
        <f t="shared" si="115"/>
        <v>9</v>
      </c>
      <c r="E897" s="105">
        <f t="shared" si="116"/>
        <v>0</v>
      </c>
      <c r="I897" s="105">
        <f t="shared" si="117"/>
        <v>0</v>
      </c>
      <c r="J897" s="105">
        <f t="shared" si="110"/>
        <v>0</v>
      </c>
      <c r="K897" s="105">
        <f t="shared" si="111"/>
        <v>0</v>
      </c>
      <c r="L897" s="105">
        <f t="shared" si="112"/>
        <v>0</v>
      </c>
      <c r="M897">
        <f t="shared" si="113"/>
        <v>1.2E-2</v>
      </c>
      <c r="N897">
        <f t="shared" si="114"/>
        <v>1.0055425391276573E-3</v>
      </c>
    </row>
    <row r="898" spans="1:15" x14ac:dyDescent="0.3">
      <c r="A898">
        <f t="shared" si="115"/>
        <v>9</v>
      </c>
      <c r="E898" s="105">
        <f t="shared" si="116"/>
        <v>0</v>
      </c>
      <c r="I898" s="105">
        <f t="shared" si="117"/>
        <v>0</v>
      </c>
      <c r="J898" s="105">
        <f t="shared" si="110"/>
        <v>0</v>
      </c>
      <c r="K898" s="105">
        <f t="shared" si="111"/>
        <v>0</v>
      </c>
      <c r="L898" s="105">
        <f t="shared" si="112"/>
        <v>0</v>
      </c>
      <c r="M898">
        <f t="shared" si="113"/>
        <v>1.2E-2</v>
      </c>
      <c r="N898">
        <f t="shared" si="114"/>
        <v>1.0055425391276573E-3</v>
      </c>
    </row>
    <row r="899" spans="1:15" x14ac:dyDescent="0.3">
      <c r="A899">
        <f t="shared" si="115"/>
        <v>9</v>
      </c>
      <c r="E899" s="105">
        <f t="shared" si="116"/>
        <v>0</v>
      </c>
      <c r="I899" s="105">
        <f t="shared" si="117"/>
        <v>0</v>
      </c>
      <c r="J899" s="105">
        <f t="shared" ref="J899:J962" si="118">E899*($H$2/12)</f>
        <v>0</v>
      </c>
      <c r="K899" s="105">
        <f t="shared" ref="K899:K962" si="119">I899-J899</f>
        <v>0</v>
      </c>
      <c r="L899" s="105">
        <f t="shared" ref="L899:L962" si="120">N899*(E899-K899)</f>
        <v>0</v>
      </c>
      <c r="M899">
        <f t="shared" ref="M899:M962" si="121">((A899:A998)/30) * 0.04</f>
        <v>1.2E-2</v>
      </c>
      <c r="N899">
        <f t="shared" ref="N899:N962" si="122">1-(POWER(1-M899,(1/12)))</f>
        <v>1.0055425391276573E-3</v>
      </c>
    </row>
    <row r="900" spans="1:15" x14ac:dyDescent="0.3">
      <c r="A900">
        <f t="shared" si="115"/>
        <v>9</v>
      </c>
      <c r="E900" s="105">
        <f t="shared" si="116"/>
        <v>0</v>
      </c>
      <c r="I900" s="105">
        <f t="shared" si="117"/>
        <v>0</v>
      </c>
      <c r="J900" s="105">
        <f t="shared" si="118"/>
        <v>0</v>
      </c>
      <c r="K900" s="105">
        <f t="shared" si="119"/>
        <v>0</v>
      </c>
      <c r="L900" s="105">
        <f t="shared" si="120"/>
        <v>0</v>
      </c>
      <c r="M900">
        <f t="shared" si="121"/>
        <v>1.2E-2</v>
      </c>
      <c r="N900">
        <f t="shared" si="122"/>
        <v>1.0055425391276573E-3</v>
      </c>
    </row>
    <row r="901" spans="1:15" x14ac:dyDescent="0.3">
      <c r="A901">
        <f t="shared" si="115"/>
        <v>9</v>
      </c>
      <c r="E901" s="105">
        <f t="shared" si="116"/>
        <v>0</v>
      </c>
      <c r="I901" s="105">
        <f t="shared" si="117"/>
        <v>0</v>
      </c>
      <c r="J901" s="105">
        <f t="shared" si="118"/>
        <v>0</v>
      </c>
      <c r="K901" s="105">
        <f t="shared" si="119"/>
        <v>0</v>
      </c>
      <c r="L901" s="105">
        <f t="shared" si="120"/>
        <v>0</v>
      </c>
      <c r="M901">
        <f t="shared" si="121"/>
        <v>1.2E-2</v>
      </c>
      <c r="N901">
        <f t="shared" si="122"/>
        <v>1.0055425391276573E-3</v>
      </c>
      <c r="O901" s="105" t="e">
        <f t="shared" ref="O901" si="123">SUM(I802:I901)</f>
        <v>#REF!</v>
      </c>
    </row>
    <row r="902" spans="1:15" x14ac:dyDescent="0.3">
      <c r="A902">
        <f t="shared" si="115"/>
        <v>10</v>
      </c>
      <c r="E902" s="105" t="e">
        <f t="shared" si="116"/>
        <v>#REF!</v>
      </c>
      <c r="I902" s="105" t="e">
        <f t="shared" si="117"/>
        <v>#REF!</v>
      </c>
      <c r="J902" s="105" t="e">
        <f t="shared" si="118"/>
        <v>#REF!</v>
      </c>
      <c r="K902" s="105" t="e">
        <f t="shared" si="119"/>
        <v>#REF!</v>
      </c>
      <c r="L902" s="105" t="e">
        <f t="shared" si="120"/>
        <v>#REF!</v>
      </c>
      <c r="M902">
        <f t="shared" si="121"/>
        <v>1.3333333333333332E-2</v>
      </c>
      <c r="N902">
        <f t="shared" si="122"/>
        <v>1.1179596446494466E-3</v>
      </c>
    </row>
    <row r="903" spans="1:15" x14ac:dyDescent="0.3">
      <c r="A903">
        <f t="shared" si="115"/>
        <v>10</v>
      </c>
      <c r="E903" s="105" t="e">
        <f t="shared" si="116"/>
        <v>#REF!</v>
      </c>
      <c r="I903" s="105" t="e">
        <f t="shared" si="117"/>
        <v>#REF!</v>
      </c>
      <c r="J903" s="105" t="e">
        <f t="shared" si="118"/>
        <v>#REF!</v>
      </c>
      <c r="K903" s="105" t="e">
        <f t="shared" si="119"/>
        <v>#REF!</v>
      </c>
      <c r="L903" s="105" t="e">
        <f t="shared" si="120"/>
        <v>#REF!</v>
      </c>
      <c r="M903">
        <f t="shared" si="121"/>
        <v>1.3333333333333332E-2</v>
      </c>
      <c r="N903">
        <f t="shared" si="122"/>
        <v>1.1179596446494466E-3</v>
      </c>
    </row>
    <row r="904" spans="1:15" x14ac:dyDescent="0.3">
      <c r="A904">
        <f t="shared" si="115"/>
        <v>10</v>
      </c>
      <c r="E904" s="105" t="e">
        <f t="shared" si="116"/>
        <v>#REF!</v>
      </c>
      <c r="I904" s="105" t="e">
        <f t="shared" si="117"/>
        <v>#REF!</v>
      </c>
      <c r="J904" s="105" t="e">
        <f t="shared" si="118"/>
        <v>#REF!</v>
      </c>
      <c r="K904" s="105" t="e">
        <f t="shared" si="119"/>
        <v>#REF!</v>
      </c>
      <c r="L904" s="105" t="e">
        <f t="shared" si="120"/>
        <v>#REF!</v>
      </c>
      <c r="M904">
        <f t="shared" si="121"/>
        <v>1.3333333333333332E-2</v>
      </c>
      <c r="N904">
        <f t="shared" si="122"/>
        <v>1.1179596446494466E-3</v>
      </c>
    </row>
    <row r="905" spans="1:15" x14ac:dyDescent="0.3">
      <c r="A905">
        <f t="shared" si="115"/>
        <v>10</v>
      </c>
      <c r="E905" s="105">
        <f t="shared" si="116"/>
        <v>0</v>
      </c>
      <c r="I905" s="105">
        <f t="shared" si="117"/>
        <v>0</v>
      </c>
      <c r="J905" s="105">
        <f t="shared" si="118"/>
        <v>0</v>
      </c>
      <c r="K905" s="105">
        <f t="shared" si="119"/>
        <v>0</v>
      </c>
      <c r="L905" s="105">
        <f t="shared" si="120"/>
        <v>0</v>
      </c>
      <c r="M905">
        <f t="shared" si="121"/>
        <v>1.3333333333333332E-2</v>
      </c>
      <c r="N905">
        <f t="shared" si="122"/>
        <v>1.1179596446494466E-3</v>
      </c>
    </row>
    <row r="906" spans="1:15" x14ac:dyDescent="0.3">
      <c r="A906">
        <f t="shared" si="115"/>
        <v>10</v>
      </c>
      <c r="E906" s="105">
        <f t="shared" si="116"/>
        <v>0</v>
      </c>
      <c r="I906" s="105">
        <f t="shared" si="117"/>
        <v>0</v>
      </c>
      <c r="J906" s="105">
        <f t="shared" si="118"/>
        <v>0</v>
      </c>
      <c r="K906" s="105">
        <f t="shared" si="119"/>
        <v>0</v>
      </c>
      <c r="L906" s="105">
        <f t="shared" si="120"/>
        <v>0</v>
      </c>
      <c r="M906">
        <f t="shared" si="121"/>
        <v>1.3333333333333332E-2</v>
      </c>
      <c r="N906">
        <f t="shared" si="122"/>
        <v>1.1179596446494466E-3</v>
      </c>
    </row>
    <row r="907" spans="1:15" x14ac:dyDescent="0.3">
      <c r="A907">
        <f t="shared" si="115"/>
        <v>10</v>
      </c>
      <c r="E907" s="105">
        <f t="shared" si="116"/>
        <v>0</v>
      </c>
      <c r="I907" s="105">
        <f t="shared" si="117"/>
        <v>0</v>
      </c>
      <c r="J907" s="105">
        <f t="shared" si="118"/>
        <v>0</v>
      </c>
      <c r="K907" s="105">
        <f t="shared" si="119"/>
        <v>0</v>
      </c>
      <c r="L907" s="105">
        <f t="shared" si="120"/>
        <v>0</v>
      </c>
      <c r="M907">
        <f t="shared" si="121"/>
        <v>1.3333333333333332E-2</v>
      </c>
      <c r="N907">
        <f t="shared" si="122"/>
        <v>1.1179596446494466E-3</v>
      </c>
    </row>
    <row r="908" spans="1:15" x14ac:dyDescent="0.3">
      <c r="A908">
        <f t="shared" si="115"/>
        <v>10</v>
      </c>
      <c r="E908" s="105">
        <f t="shared" si="116"/>
        <v>0</v>
      </c>
      <c r="I908" s="105">
        <f t="shared" si="117"/>
        <v>0</v>
      </c>
      <c r="J908" s="105">
        <f t="shared" si="118"/>
        <v>0</v>
      </c>
      <c r="K908" s="105">
        <f t="shared" si="119"/>
        <v>0</v>
      </c>
      <c r="L908" s="105">
        <f t="shared" si="120"/>
        <v>0</v>
      </c>
      <c r="M908">
        <f t="shared" si="121"/>
        <v>1.3333333333333332E-2</v>
      </c>
      <c r="N908">
        <f t="shared" si="122"/>
        <v>1.1179596446494466E-3</v>
      </c>
    </row>
    <row r="909" spans="1:15" x14ac:dyDescent="0.3">
      <c r="A909">
        <f t="shared" si="115"/>
        <v>10</v>
      </c>
      <c r="E909" s="105">
        <f t="shared" si="116"/>
        <v>0</v>
      </c>
      <c r="I909" s="105">
        <f t="shared" si="117"/>
        <v>0</v>
      </c>
      <c r="J909" s="105">
        <f t="shared" si="118"/>
        <v>0</v>
      </c>
      <c r="K909" s="105">
        <f t="shared" si="119"/>
        <v>0</v>
      </c>
      <c r="L909" s="105">
        <f t="shared" si="120"/>
        <v>0</v>
      </c>
      <c r="M909">
        <f t="shared" si="121"/>
        <v>1.3333333333333332E-2</v>
      </c>
      <c r="N909">
        <f t="shared" si="122"/>
        <v>1.1179596446494466E-3</v>
      </c>
    </row>
    <row r="910" spans="1:15" x14ac:dyDescent="0.3">
      <c r="A910">
        <f t="shared" si="115"/>
        <v>10</v>
      </c>
      <c r="E910" s="105">
        <f t="shared" si="116"/>
        <v>0</v>
      </c>
      <c r="I910" s="105">
        <f t="shared" si="117"/>
        <v>0</v>
      </c>
      <c r="J910" s="105">
        <f t="shared" si="118"/>
        <v>0</v>
      </c>
      <c r="K910" s="105">
        <f t="shared" si="119"/>
        <v>0</v>
      </c>
      <c r="L910" s="105">
        <f t="shared" si="120"/>
        <v>0</v>
      </c>
      <c r="M910">
        <f t="shared" si="121"/>
        <v>1.3333333333333332E-2</v>
      </c>
      <c r="N910">
        <f t="shared" si="122"/>
        <v>1.1179596446494466E-3</v>
      </c>
    </row>
    <row r="911" spans="1:15" x14ac:dyDescent="0.3">
      <c r="A911">
        <f t="shared" si="115"/>
        <v>10</v>
      </c>
      <c r="E911" s="105">
        <f t="shared" si="116"/>
        <v>0</v>
      </c>
      <c r="I911" s="105">
        <f t="shared" si="117"/>
        <v>0</v>
      </c>
      <c r="J911" s="105">
        <f t="shared" si="118"/>
        <v>0</v>
      </c>
      <c r="K911" s="105">
        <f t="shared" si="119"/>
        <v>0</v>
      </c>
      <c r="L911" s="105">
        <f t="shared" si="120"/>
        <v>0</v>
      </c>
      <c r="M911">
        <f t="shared" si="121"/>
        <v>1.3333333333333332E-2</v>
      </c>
      <c r="N911">
        <f t="shared" si="122"/>
        <v>1.1179596446494466E-3</v>
      </c>
    </row>
    <row r="912" spans="1:15" x14ac:dyDescent="0.3">
      <c r="A912">
        <f t="shared" si="115"/>
        <v>10</v>
      </c>
      <c r="E912" s="105">
        <f t="shared" si="116"/>
        <v>0</v>
      </c>
      <c r="I912" s="105">
        <f t="shared" si="117"/>
        <v>0</v>
      </c>
      <c r="J912" s="105">
        <f t="shared" si="118"/>
        <v>0</v>
      </c>
      <c r="K912" s="105">
        <f t="shared" si="119"/>
        <v>0</v>
      </c>
      <c r="L912" s="105">
        <f t="shared" si="120"/>
        <v>0</v>
      </c>
      <c r="M912">
        <f t="shared" si="121"/>
        <v>1.3333333333333332E-2</v>
      </c>
      <c r="N912">
        <f t="shared" si="122"/>
        <v>1.1179596446494466E-3</v>
      </c>
    </row>
    <row r="913" spans="1:14" x14ac:dyDescent="0.3">
      <c r="A913">
        <f t="shared" si="115"/>
        <v>10</v>
      </c>
      <c r="E913" s="105">
        <f t="shared" si="116"/>
        <v>0</v>
      </c>
      <c r="I913" s="105">
        <f t="shared" si="117"/>
        <v>0</v>
      </c>
      <c r="J913" s="105">
        <f t="shared" si="118"/>
        <v>0</v>
      </c>
      <c r="K913" s="105">
        <f t="shared" si="119"/>
        <v>0</v>
      </c>
      <c r="L913" s="105">
        <f t="shared" si="120"/>
        <v>0</v>
      </c>
      <c r="M913">
        <f t="shared" si="121"/>
        <v>1.3333333333333332E-2</v>
      </c>
      <c r="N913">
        <f t="shared" si="122"/>
        <v>1.1179596446494466E-3</v>
      </c>
    </row>
    <row r="914" spans="1:14" x14ac:dyDescent="0.3">
      <c r="A914">
        <f t="shared" si="115"/>
        <v>10</v>
      </c>
      <c r="E914" s="105">
        <f t="shared" si="116"/>
        <v>0</v>
      </c>
      <c r="I914" s="105">
        <f t="shared" si="117"/>
        <v>0</v>
      </c>
      <c r="J914" s="105">
        <f t="shared" si="118"/>
        <v>0</v>
      </c>
      <c r="K914" s="105">
        <f t="shared" si="119"/>
        <v>0</v>
      </c>
      <c r="L914" s="105">
        <f t="shared" si="120"/>
        <v>0</v>
      </c>
      <c r="M914">
        <f t="shared" si="121"/>
        <v>1.3333333333333332E-2</v>
      </c>
      <c r="N914">
        <f t="shared" si="122"/>
        <v>1.1179596446494466E-3</v>
      </c>
    </row>
    <row r="915" spans="1:14" x14ac:dyDescent="0.3">
      <c r="A915">
        <f t="shared" si="115"/>
        <v>10</v>
      </c>
      <c r="E915" s="105">
        <f t="shared" si="116"/>
        <v>0</v>
      </c>
      <c r="I915" s="105">
        <f t="shared" si="117"/>
        <v>0</v>
      </c>
      <c r="J915" s="105">
        <f t="shared" si="118"/>
        <v>0</v>
      </c>
      <c r="K915" s="105">
        <f t="shared" si="119"/>
        <v>0</v>
      </c>
      <c r="L915" s="105">
        <f t="shared" si="120"/>
        <v>0</v>
      </c>
      <c r="M915">
        <f t="shared" si="121"/>
        <v>1.3333333333333332E-2</v>
      </c>
      <c r="N915">
        <f t="shared" si="122"/>
        <v>1.1179596446494466E-3</v>
      </c>
    </row>
    <row r="916" spans="1:14" x14ac:dyDescent="0.3">
      <c r="A916">
        <f t="shared" si="115"/>
        <v>10</v>
      </c>
      <c r="E916" s="105">
        <f t="shared" si="116"/>
        <v>0</v>
      </c>
      <c r="I916" s="105">
        <f t="shared" si="117"/>
        <v>0</v>
      </c>
      <c r="J916" s="105">
        <f t="shared" si="118"/>
        <v>0</v>
      </c>
      <c r="K916" s="105">
        <f t="shared" si="119"/>
        <v>0</v>
      </c>
      <c r="L916" s="105">
        <f t="shared" si="120"/>
        <v>0</v>
      </c>
      <c r="M916">
        <f t="shared" si="121"/>
        <v>1.3333333333333332E-2</v>
      </c>
      <c r="N916">
        <f t="shared" si="122"/>
        <v>1.1179596446494466E-3</v>
      </c>
    </row>
    <row r="917" spans="1:14" x14ac:dyDescent="0.3">
      <c r="A917">
        <f t="shared" si="115"/>
        <v>10</v>
      </c>
      <c r="E917" s="105">
        <f t="shared" si="116"/>
        <v>0</v>
      </c>
      <c r="I917" s="105">
        <f t="shared" si="117"/>
        <v>0</v>
      </c>
      <c r="J917" s="105">
        <f t="shared" si="118"/>
        <v>0</v>
      </c>
      <c r="K917" s="105">
        <f t="shared" si="119"/>
        <v>0</v>
      </c>
      <c r="L917" s="105">
        <f t="shared" si="120"/>
        <v>0</v>
      </c>
      <c r="M917">
        <f t="shared" si="121"/>
        <v>1.3333333333333332E-2</v>
      </c>
      <c r="N917">
        <f t="shared" si="122"/>
        <v>1.1179596446494466E-3</v>
      </c>
    </row>
    <row r="918" spans="1:14" x14ac:dyDescent="0.3">
      <c r="A918">
        <f t="shared" si="115"/>
        <v>10</v>
      </c>
      <c r="E918" s="105">
        <f t="shared" si="116"/>
        <v>0</v>
      </c>
      <c r="I918" s="105">
        <f t="shared" si="117"/>
        <v>0</v>
      </c>
      <c r="J918" s="105">
        <f t="shared" si="118"/>
        <v>0</v>
      </c>
      <c r="K918" s="105">
        <f t="shared" si="119"/>
        <v>0</v>
      </c>
      <c r="L918" s="105">
        <f t="shared" si="120"/>
        <v>0</v>
      </c>
      <c r="M918">
        <f t="shared" si="121"/>
        <v>1.3333333333333332E-2</v>
      </c>
      <c r="N918">
        <f t="shared" si="122"/>
        <v>1.1179596446494466E-3</v>
      </c>
    </row>
    <row r="919" spans="1:14" x14ac:dyDescent="0.3">
      <c r="A919">
        <f t="shared" si="115"/>
        <v>10</v>
      </c>
      <c r="E919" s="105">
        <f t="shared" si="116"/>
        <v>0</v>
      </c>
      <c r="I919" s="105">
        <f t="shared" si="117"/>
        <v>0</v>
      </c>
      <c r="J919" s="105">
        <f t="shared" si="118"/>
        <v>0</v>
      </c>
      <c r="K919" s="105">
        <f t="shared" si="119"/>
        <v>0</v>
      </c>
      <c r="L919" s="105">
        <f t="shared" si="120"/>
        <v>0</v>
      </c>
      <c r="M919">
        <f t="shared" si="121"/>
        <v>1.3333333333333332E-2</v>
      </c>
      <c r="N919">
        <f t="shared" si="122"/>
        <v>1.1179596446494466E-3</v>
      </c>
    </row>
    <row r="920" spans="1:14" x14ac:dyDescent="0.3">
      <c r="A920">
        <f t="shared" si="115"/>
        <v>10</v>
      </c>
      <c r="E920" s="105">
        <f t="shared" si="116"/>
        <v>0</v>
      </c>
      <c r="I920" s="105">
        <f t="shared" si="117"/>
        <v>0</v>
      </c>
      <c r="J920" s="105">
        <f t="shared" si="118"/>
        <v>0</v>
      </c>
      <c r="K920" s="105">
        <f t="shared" si="119"/>
        <v>0</v>
      </c>
      <c r="L920" s="105">
        <f t="shared" si="120"/>
        <v>0</v>
      </c>
      <c r="M920">
        <f t="shared" si="121"/>
        <v>1.3333333333333332E-2</v>
      </c>
      <c r="N920">
        <f t="shared" si="122"/>
        <v>1.1179596446494466E-3</v>
      </c>
    </row>
    <row r="921" spans="1:14" x14ac:dyDescent="0.3">
      <c r="A921">
        <f t="shared" si="115"/>
        <v>10</v>
      </c>
      <c r="E921" s="105">
        <f t="shared" si="116"/>
        <v>0</v>
      </c>
      <c r="I921" s="105">
        <f t="shared" si="117"/>
        <v>0</v>
      </c>
      <c r="J921" s="105">
        <f t="shared" si="118"/>
        <v>0</v>
      </c>
      <c r="K921" s="105">
        <f t="shared" si="119"/>
        <v>0</v>
      </c>
      <c r="L921" s="105">
        <f t="shared" si="120"/>
        <v>0</v>
      </c>
      <c r="M921">
        <f t="shared" si="121"/>
        <v>1.3333333333333332E-2</v>
      </c>
      <c r="N921">
        <f t="shared" si="122"/>
        <v>1.1179596446494466E-3</v>
      </c>
    </row>
    <row r="922" spans="1:14" x14ac:dyDescent="0.3">
      <c r="A922">
        <f t="shared" si="115"/>
        <v>10</v>
      </c>
      <c r="E922" s="105">
        <f t="shared" si="116"/>
        <v>0</v>
      </c>
      <c r="I922" s="105">
        <f t="shared" si="117"/>
        <v>0</v>
      </c>
      <c r="J922" s="105">
        <f t="shared" si="118"/>
        <v>0</v>
      </c>
      <c r="K922" s="105">
        <f t="shared" si="119"/>
        <v>0</v>
      </c>
      <c r="L922" s="105">
        <f t="shared" si="120"/>
        <v>0</v>
      </c>
      <c r="M922">
        <f t="shared" si="121"/>
        <v>1.3333333333333332E-2</v>
      </c>
      <c r="N922">
        <f t="shared" si="122"/>
        <v>1.1179596446494466E-3</v>
      </c>
    </row>
    <row r="923" spans="1:14" x14ac:dyDescent="0.3">
      <c r="A923">
        <f t="shared" si="115"/>
        <v>10</v>
      </c>
      <c r="E923" s="105">
        <f t="shared" si="116"/>
        <v>0</v>
      </c>
      <c r="I923" s="105">
        <f t="shared" si="117"/>
        <v>0</v>
      </c>
      <c r="J923" s="105">
        <f t="shared" si="118"/>
        <v>0</v>
      </c>
      <c r="K923" s="105">
        <f t="shared" si="119"/>
        <v>0</v>
      </c>
      <c r="L923" s="105">
        <f t="shared" si="120"/>
        <v>0</v>
      </c>
      <c r="M923">
        <f t="shared" si="121"/>
        <v>1.3333333333333332E-2</v>
      </c>
      <c r="N923">
        <f t="shared" si="122"/>
        <v>1.1179596446494466E-3</v>
      </c>
    </row>
    <row r="924" spans="1:14" x14ac:dyDescent="0.3">
      <c r="A924">
        <f t="shared" si="115"/>
        <v>10</v>
      </c>
      <c r="E924" s="105">
        <f t="shared" si="116"/>
        <v>0</v>
      </c>
      <c r="I924" s="105">
        <f t="shared" si="117"/>
        <v>0</v>
      </c>
      <c r="J924" s="105">
        <f t="shared" si="118"/>
        <v>0</v>
      </c>
      <c r="K924" s="105">
        <f t="shared" si="119"/>
        <v>0</v>
      </c>
      <c r="L924" s="105">
        <f t="shared" si="120"/>
        <v>0</v>
      </c>
      <c r="M924">
        <f t="shared" si="121"/>
        <v>1.3333333333333332E-2</v>
      </c>
      <c r="N924">
        <f t="shared" si="122"/>
        <v>1.1179596446494466E-3</v>
      </c>
    </row>
    <row r="925" spans="1:14" x14ac:dyDescent="0.3">
      <c r="A925">
        <f t="shared" si="115"/>
        <v>10</v>
      </c>
      <c r="E925" s="105">
        <f t="shared" si="116"/>
        <v>0</v>
      </c>
      <c r="I925" s="105">
        <f t="shared" si="117"/>
        <v>0</v>
      </c>
      <c r="J925" s="105">
        <f t="shared" si="118"/>
        <v>0</v>
      </c>
      <c r="K925" s="105">
        <f t="shared" si="119"/>
        <v>0</v>
      </c>
      <c r="L925" s="105">
        <f t="shared" si="120"/>
        <v>0</v>
      </c>
      <c r="M925">
        <f t="shared" si="121"/>
        <v>1.3333333333333332E-2</v>
      </c>
      <c r="N925">
        <f t="shared" si="122"/>
        <v>1.1179596446494466E-3</v>
      </c>
    </row>
    <row r="926" spans="1:14" x14ac:dyDescent="0.3">
      <c r="A926">
        <f t="shared" si="115"/>
        <v>10</v>
      </c>
      <c r="E926" s="105">
        <f t="shared" si="116"/>
        <v>0</v>
      </c>
      <c r="I926" s="105">
        <f t="shared" si="117"/>
        <v>0</v>
      </c>
      <c r="J926" s="105">
        <f t="shared" si="118"/>
        <v>0</v>
      </c>
      <c r="K926" s="105">
        <f t="shared" si="119"/>
        <v>0</v>
      </c>
      <c r="L926" s="105">
        <f t="shared" si="120"/>
        <v>0</v>
      </c>
      <c r="M926">
        <f t="shared" si="121"/>
        <v>1.3333333333333332E-2</v>
      </c>
      <c r="N926">
        <f t="shared" si="122"/>
        <v>1.1179596446494466E-3</v>
      </c>
    </row>
    <row r="927" spans="1:14" x14ac:dyDescent="0.3">
      <c r="A927">
        <f t="shared" si="115"/>
        <v>10</v>
      </c>
      <c r="E927" s="105">
        <f t="shared" si="116"/>
        <v>0</v>
      </c>
      <c r="I927" s="105">
        <f t="shared" si="117"/>
        <v>0</v>
      </c>
      <c r="J927" s="105">
        <f t="shared" si="118"/>
        <v>0</v>
      </c>
      <c r="K927" s="105">
        <f t="shared" si="119"/>
        <v>0</v>
      </c>
      <c r="L927" s="105">
        <f t="shared" si="120"/>
        <v>0</v>
      </c>
      <c r="M927">
        <f t="shared" si="121"/>
        <v>1.3333333333333332E-2</v>
      </c>
      <c r="N927">
        <f t="shared" si="122"/>
        <v>1.1179596446494466E-3</v>
      </c>
    </row>
    <row r="928" spans="1:14" x14ac:dyDescent="0.3">
      <c r="A928">
        <f t="shared" si="115"/>
        <v>10</v>
      </c>
      <c r="E928" s="105">
        <f t="shared" si="116"/>
        <v>0</v>
      </c>
      <c r="I928" s="105">
        <f t="shared" si="117"/>
        <v>0</v>
      </c>
      <c r="J928" s="105">
        <f t="shared" si="118"/>
        <v>0</v>
      </c>
      <c r="K928" s="105">
        <f t="shared" si="119"/>
        <v>0</v>
      </c>
      <c r="L928" s="105">
        <f t="shared" si="120"/>
        <v>0</v>
      </c>
      <c r="M928">
        <f t="shared" si="121"/>
        <v>1.3333333333333332E-2</v>
      </c>
      <c r="N928">
        <f t="shared" si="122"/>
        <v>1.1179596446494466E-3</v>
      </c>
    </row>
    <row r="929" spans="1:14" x14ac:dyDescent="0.3">
      <c r="A929">
        <f t="shared" si="115"/>
        <v>10</v>
      </c>
      <c r="E929" s="105">
        <f t="shared" si="116"/>
        <v>0</v>
      </c>
      <c r="I929" s="105">
        <f t="shared" si="117"/>
        <v>0</v>
      </c>
      <c r="J929" s="105">
        <f t="shared" si="118"/>
        <v>0</v>
      </c>
      <c r="K929" s="105">
        <f t="shared" si="119"/>
        <v>0</v>
      </c>
      <c r="L929" s="105">
        <f t="shared" si="120"/>
        <v>0</v>
      </c>
      <c r="M929">
        <f t="shared" si="121"/>
        <v>1.3333333333333332E-2</v>
      </c>
      <c r="N929">
        <f t="shared" si="122"/>
        <v>1.1179596446494466E-3</v>
      </c>
    </row>
    <row r="930" spans="1:14" x14ac:dyDescent="0.3">
      <c r="A930">
        <f t="shared" si="115"/>
        <v>10</v>
      </c>
      <c r="E930" s="105">
        <f t="shared" si="116"/>
        <v>0</v>
      </c>
      <c r="I930" s="105">
        <f t="shared" si="117"/>
        <v>0</v>
      </c>
      <c r="J930" s="105">
        <f t="shared" si="118"/>
        <v>0</v>
      </c>
      <c r="K930" s="105">
        <f t="shared" si="119"/>
        <v>0</v>
      </c>
      <c r="L930" s="105">
        <f t="shared" si="120"/>
        <v>0</v>
      </c>
      <c r="M930">
        <f t="shared" si="121"/>
        <v>1.3333333333333332E-2</v>
      </c>
      <c r="N930">
        <f t="shared" si="122"/>
        <v>1.1179596446494466E-3</v>
      </c>
    </row>
    <row r="931" spans="1:14" x14ac:dyDescent="0.3">
      <c r="A931">
        <f t="shared" si="115"/>
        <v>10</v>
      </c>
      <c r="E931" s="105">
        <f t="shared" si="116"/>
        <v>0</v>
      </c>
      <c r="I931" s="105">
        <f t="shared" si="117"/>
        <v>0</v>
      </c>
      <c r="J931" s="105">
        <f t="shared" si="118"/>
        <v>0</v>
      </c>
      <c r="K931" s="105">
        <f t="shared" si="119"/>
        <v>0</v>
      </c>
      <c r="L931" s="105">
        <f t="shared" si="120"/>
        <v>0</v>
      </c>
      <c r="M931">
        <f t="shared" si="121"/>
        <v>1.3333333333333332E-2</v>
      </c>
      <c r="N931">
        <f t="shared" si="122"/>
        <v>1.1179596446494466E-3</v>
      </c>
    </row>
    <row r="932" spans="1:14" x14ac:dyDescent="0.3">
      <c r="A932">
        <f t="shared" si="115"/>
        <v>10</v>
      </c>
      <c r="E932" s="105">
        <f t="shared" si="116"/>
        <v>0</v>
      </c>
      <c r="I932" s="105">
        <f t="shared" si="117"/>
        <v>0</v>
      </c>
      <c r="J932" s="105">
        <f t="shared" si="118"/>
        <v>0</v>
      </c>
      <c r="K932" s="105">
        <f t="shared" si="119"/>
        <v>0</v>
      </c>
      <c r="L932" s="105">
        <f t="shared" si="120"/>
        <v>0</v>
      </c>
      <c r="M932">
        <f t="shared" si="121"/>
        <v>1.3333333333333332E-2</v>
      </c>
      <c r="N932">
        <f t="shared" si="122"/>
        <v>1.1179596446494466E-3</v>
      </c>
    </row>
    <row r="933" spans="1:14" x14ac:dyDescent="0.3">
      <c r="A933">
        <f t="shared" si="115"/>
        <v>10</v>
      </c>
      <c r="E933" s="105">
        <f t="shared" si="116"/>
        <v>0</v>
      </c>
      <c r="I933" s="105">
        <f t="shared" si="117"/>
        <v>0</v>
      </c>
      <c r="J933" s="105">
        <f t="shared" si="118"/>
        <v>0</v>
      </c>
      <c r="K933" s="105">
        <f t="shared" si="119"/>
        <v>0</v>
      </c>
      <c r="L933" s="105">
        <f t="shared" si="120"/>
        <v>0</v>
      </c>
      <c r="M933">
        <f t="shared" si="121"/>
        <v>1.3333333333333332E-2</v>
      </c>
      <c r="N933">
        <f t="shared" si="122"/>
        <v>1.1179596446494466E-3</v>
      </c>
    </row>
    <row r="934" spans="1:14" x14ac:dyDescent="0.3">
      <c r="A934">
        <f t="shared" si="115"/>
        <v>10</v>
      </c>
      <c r="E934" s="105">
        <f t="shared" si="116"/>
        <v>0</v>
      </c>
      <c r="I934" s="105">
        <f t="shared" si="117"/>
        <v>0</v>
      </c>
      <c r="J934" s="105">
        <f t="shared" si="118"/>
        <v>0</v>
      </c>
      <c r="K934" s="105">
        <f t="shared" si="119"/>
        <v>0</v>
      </c>
      <c r="L934" s="105">
        <f t="shared" si="120"/>
        <v>0</v>
      </c>
      <c r="M934">
        <f t="shared" si="121"/>
        <v>1.3333333333333332E-2</v>
      </c>
      <c r="N934">
        <f t="shared" si="122"/>
        <v>1.1179596446494466E-3</v>
      </c>
    </row>
    <row r="935" spans="1:14" x14ac:dyDescent="0.3">
      <c r="A935">
        <f t="shared" ref="A935:A998" si="124">IF(COUNTIF(A835:A934,A934)=100, A934+1,A934)</f>
        <v>10</v>
      </c>
      <c r="E935" s="105">
        <f t="shared" ref="E935:E998" si="125">MAX(0, E835-K835-L835)</f>
        <v>0</v>
      </c>
      <c r="I935" s="105">
        <f t="shared" ref="I935:I998" si="126">IF(E935&lt;I835,J935 + E935, I835)</f>
        <v>0</v>
      </c>
      <c r="J935" s="105">
        <f t="shared" si="118"/>
        <v>0</v>
      </c>
      <c r="K935" s="105">
        <f t="shared" si="119"/>
        <v>0</v>
      </c>
      <c r="L935" s="105">
        <f t="shared" si="120"/>
        <v>0</v>
      </c>
      <c r="M935">
        <f t="shared" si="121"/>
        <v>1.3333333333333332E-2</v>
      </c>
      <c r="N935">
        <f t="shared" si="122"/>
        <v>1.1179596446494466E-3</v>
      </c>
    </row>
    <row r="936" spans="1:14" x14ac:dyDescent="0.3">
      <c r="A936">
        <f t="shared" si="124"/>
        <v>10</v>
      </c>
      <c r="E936" s="105">
        <f t="shared" si="125"/>
        <v>0</v>
      </c>
      <c r="I936" s="105">
        <f t="shared" si="126"/>
        <v>0</v>
      </c>
      <c r="J936" s="105">
        <f t="shared" si="118"/>
        <v>0</v>
      </c>
      <c r="K936" s="105">
        <f t="shared" si="119"/>
        <v>0</v>
      </c>
      <c r="L936" s="105">
        <f t="shared" si="120"/>
        <v>0</v>
      </c>
      <c r="M936">
        <f t="shared" si="121"/>
        <v>1.3333333333333332E-2</v>
      </c>
      <c r="N936">
        <f t="shared" si="122"/>
        <v>1.1179596446494466E-3</v>
      </c>
    </row>
    <row r="937" spans="1:14" x14ac:dyDescent="0.3">
      <c r="A937">
        <f t="shared" si="124"/>
        <v>10</v>
      </c>
      <c r="E937" s="105">
        <f t="shared" si="125"/>
        <v>0</v>
      </c>
      <c r="I937" s="105">
        <f t="shared" si="126"/>
        <v>0</v>
      </c>
      <c r="J937" s="105">
        <f t="shared" si="118"/>
        <v>0</v>
      </c>
      <c r="K937" s="105">
        <f t="shared" si="119"/>
        <v>0</v>
      </c>
      <c r="L937" s="105">
        <f t="shared" si="120"/>
        <v>0</v>
      </c>
      <c r="M937">
        <f t="shared" si="121"/>
        <v>1.3333333333333332E-2</v>
      </c>
      <c r="N937">
        <f t="shared" si="122"/>
        <v>1.1179596446494466E-3</v>
      </c>
    </row>
    <row r="938" spans="1:14" x14ac:dyDescent="0.3">
      <c r="A938">
        <f t="shared" si="124"/>
        <v>10</v>
      </c>
      <c r="E938" s="105">
        <f t="shared" si="125"/>
        <v>0</v>
      </c>
      <c r="I938" s="105">
        <f t="shared" si="126"/>
        <v>0</v>
      </c>
      <c r="J938" s="105">
        <f t="shared" si="118"/>
        <v>0</v>
      </c>
      <c r="K938" s="105">
        <f t="shared" si="119"/>
        <v>0</v>
      </c>
      <c r="L938" s="105">
        <f t="shared" si="120"/>
        <v>0</v>
      </c>
      <c r="M938">
        <f t="shared" si="121"/>
        <v>1.3333333333333332E-2</v>
      </c>
      <c r="N938">
        <f t="shared" si="122"/>
        <v>1.1179596446494466E-3</v>
      </c>
    </row>
    <row r="939" spans="1:14" x14ac:dyDescent="0.3">
      <c r="A939">
        <f t="shared" si="124"/>
        <v>10</v>
      </c>
      <c r="E939" s="105">
        <f t="shared" si="125"/>
        <v>0</v>
      </c>
      <c r="I939" s="105">
        <f t="shared" si="126"/>
        <v>0</v>
      </c>
      <c r="J939" s="105">
        <f t="shared" si="118"/>
        <v>0</v>
      </c>
      <c r="K939" s="105">
        <f t="shared" si="119"/>
        <v>0</v>
      </c>
      <c r="L939" s="105">
        <f t="shared" si="120"/>
        <v>0</v>
      </c>
      <c r="M939">
        <f t="shared" si="121"/>
        <v>1.3333333333333332E-2</v>
      </c>
      <c r="N939">
        <f t="shared" si="122"/>
        <v>1.1179596446494466E-3</v>
      </c>
    </row>
    <row r="940" spans="1:14" x14ac:dyDescent="0.3">
      <c r="A940">
        <f t="shared" si="124"/>
        <v>10</v>
      </c>
      <c r="E940" s="105">
        <f t="shared" si="125"/>
        <v>0</v>
      </c>
      <c r="I940" s="105">
        <f t="shared" si="126"/>
        <v>0</v>
      </c>
      <c r="J940" s="105">
        <f t="shared" si="118"/>
        <v>0</v>
      </c>
      <c r="K940" s="105">
        <f t="shared" si="119"/>
        <v>0</v>
      </c>
      <c r="L940" s="105">
        <f t="shared" si="120"/>
        <v>0</v>
      </c>
      <c r="M940">
        <f t="shared" si="121"/>
        <v>1.3333333333333332E-2</v>
      </c>
      <c r="N940">
        <f t="shared" si="122"/>
        <v>1.1179596446494466E-3</v>
      </c>
    </row>
    <row r="941" spans="1:14" x14ac:dyDescent="0.3">
      <c r="A941">
        <f t="shared" si="124"/>
        <v>10</v>
      </c>
      <c r="E941" s="105">
        <f t="shared" si="125"/>
        <v>0</v>
      </c>
      <c r="I941" s="105">
        <f t="shared" si="126"/>
        <v>0</v>
      </c>
      <c r="J941" s="105">
        <f t="shared" si="118"/>
        <v>0</v>
      </c>
      <c r="K941" s="105">
        <f t="shared" si="119"/>
        <v>0</v>
      </c>
      <c r="L941" s="105">
        <f t="shared" si="120"/>
        <v>0</v>
      </c>
      <c r="M941">
        <f t="shared" si="121"/>
        <v>1.3333333333333332E-2</v>
      </c>
      <c r="N941">
        <f t="shared" si="122"/>
        <v>1.1179596446494466E-3</v>
      </c>
    </row>
    <row r="942" spans="1:14" x14ac:dyDescent="0.3">
      <c r="A942">
        <f t="shared" si="124"/>
        <v>10</v>
      </c>
      <c r="E942" s="105">
        <f t="shared" si="125"/>
        <v>0</v>
      </c>
      <c r="I942" s="105">
        <f t="shared" si="126"/>
        <v>0</v>
      </c>
      <c r="J942" s="105">
        <f t="shared" si="118"/>
        <v>0</v>
      </c>
      <c r="K942" s="105">
        <f t="shared" si="119"/>
        <v>0</v>
      </c>
      <c r="L942" s="105">
        <f t="shared" si="120"/>
        <v>0</v>
      </c>
      <c r="M942">
        <f t="shared" si="121"/>
        <v>1.3333333333333332E-2</v>
      </c>
      <c r="N942">
        <f t="shared" si="122"/>
        <v>1.1179596446494466E-3</v>
      </c>
    </row>
    <row r="943" spans="1:14" x14ac:dyDescent="0.3">
      <c r="A943">
        <f t="shared" si="124"/>
        <v>10</v>
      </c>
      <c r="E943" s="105">
        <f t="shared" si="125"/>
        <v>0</v>
      </c>
      <c r="I943" s="105">
        <f t="shared" si="126"/>
        <v>0</v>
      </c>
      <c r="J943" s="105">
        <f t="shared" si="118"/>
        <v>0</v>
      </c>
      <c r="K943" s="105">
        <f t="shared" si="119"/>
        <v>0</v>
      </c>
      <c r="L943" s="105">
        <f t="shared" si="120"/>
        <v>0</v>
      </c>
      <c r="M943">
        <f t="shared" si="121"/>
        <v>1.3333333333333332E-2</v>
      </c>
      <c r="N943">
        <f t="shared" si="122"/>
        <v>1.1179596446494466E-3</v>
      </c>
    </row>
    <row r="944" spans="1:14" x14ac:dyDescent="0.3">
      <c r="A944">
        <f t="shared" si="124"/>
        <v>10</v>
      </c>
      <c r="E944" s="105">
        <f t="shared" si="125"/>
        <v>0</v>
      </c>
      <c r="I944" s="105">
        <f t="shared" si="126"/>
        <v>0</v>
      </c>
      <c r="J944" s="105">
        <f t="shared" si="118"/>
        <v>0</v>
      </c>
      <c r="K944" s="105">
        <f t="shared" si="119"/>
        <v>0</v>
      </c>
      <c r="L944" s="105">
        <f t="shared" si="120"/>
        <v>0</v>
      </c>
      <c r="M944">
        <f t="shared" si="121"/>
        <v>1.3333333333333332E-2</v>
      </c>
      <c r="N944">
        <f t="shared" si="122"/>
        <v>1.1179596446494466E-3</v>
      </c>
    </row>
    <row r="945" spans="1:14" x14ac:dyDescent="0.3">
      <c r="A945">
        <f t="shared" si="124"/>
        <v>10</v>
      </c>
      <c r="E945" s="105">
        <f t="shared" si="125"/>
        <v>0</v>
      </c>
      <c r="I945" s="105">
        <f t="shared" si="126"/>
        <v>0</v>
      </c>
      <c r="J945" s="105">
        <f t="shared" si="118"/>
        <v>0</v>
      </c>
      <c r="K945" s="105">
        <f t="shared" si="119"/>
        <v>0</v>
      </c>
      <c r="L945" s="105">
        <f t="shared" si="120"/>
        <v>0</v>
      </c>
      <c r="M945">
        <f t="shared" si="121"/>
        <v>1.3333333333333332E-2</v>
      </c>
      <c r="N945">
        <f t="shared" si="122"/>
        <v>1.1179596446494466E-3</v>
      </c>
    </row>
    <row r="946" spans="1:14" x14ac:dyDescent="0.3">
      <c r="A946">
        <f t="shared" si="124"/>
        <v>10</v>
      </c>
      <c r="E946" s="105">
        <f t="shared" si="125"/>
        <v>0</v>
      </c>
      <c r="I946" s="105">
        <f t="shared" si="126"/>
        <v>0</v>
      </c>
      <c r="J946" s="105">
        <f t="shared" si="118"/>
        <v>0</v>
      </c>
      <c r="K946" s="105">
        <f t="shared" si="119"/>
        <v>0</v>
      </c>
      <c r="L946" s="105">
        <f t="shared" si="120"/>
        <v>0</v>
      </c>
      <c r="M946">
        <f t="shared" si="121"/>
        <v>1.3333333333333332E-2</v>
      </c>
      <c r="N946">
        <f t="shared" si="122"/>
        <v>1.1179596446494466E-3</v>
      </c>
    </row>
    <row r="947" spans="1:14" x14ac:dyDescent="0.3">
      <c r="A947">
        <f t="shared" si="124"/>
        <v>10</v>
      </c>
      <c r="E947" s="105">
        <f t="shared" si="125"/>
        <v>0</v>
      </c>
      <c r="I947" s="105">
        <f t="shared" si="126"/>
        <v>0</v>
      </c>
      <c r="J947" s="105">
        <f t="shared" si="118"/>
        <v>0</v>
      </c>
      <c r="K947" s="105">
        <f t="shared" si="119"/>
        <v>0</v>
      </c>
      <c r="L947" s="105">
        <f t="shared" si="120"/>
        <v>0</v>
      </c>
      <c r="M947">
        <f t="shared" si="121"/>
        <v>1.3333333333333332E-2</v>
      </c>
      <c r="N947">
        <f t="shared" si="122"/>
        <v>1.1179596446494466E-3</v>
      </c>
    </row>
    <row r="948" spans="1:14" x14ac:dyDescent="0.3">
      <c r="A948">
        <f t="shared" si="124"/>
        <v>10</v>
      </c>
      <c r="E948" s="105">
        <f t="shared" si="125"/>
        <v>0</v>
      </c>
      <c r="I948" s="105">
        <f t="shared" si="126"/>
        <v>0</v>
      </c>
      <c r="J948" s="105">
        <f t="shared" si="118"/>
        <v>0</v>
      </c>
      <c r="K948" s="105">
        <f t="shared" si="119"/>
        <v>0</v>
      </c>
      <c r="L948" s="105">
        <f t="shared" si="120"/>
        <v>0</v>
      </c>
      <c r="M948">
        <f t="shared" si="121"/>
        <v>1.3333333333333332E-2</v>
      </c>
      <c r="N948">
        <f t="shared" si="122"/>
        <v>1.1179596446494466E-3</v>
      </c>
    </row>
    <row r="949" spans="1:14" x14ac:dyDescent="0.3">
      <c r="A949">
        <f t="shared" si="124"/>
        <v>10</v>
      </c>
      <c r="E949" s="105">
        <f t="shared" si="125"/>
        <v>0</v>
      </c>
      <c r="I949" s="105">
        <f t="shared" si="126"/>
        <v>0</v>
      </c>
      <c r="J949" s="105">
        <f t="shared" si="118"/>
        <v>0</v>
      </c>
      <c r="K949" s="105">
        <f t="shared" si="119"/>
        <v>0</v>
      </c>
      <c r="L949" s="105">
        <f t="shared" si="120"/>
        <v>0</v>
      </c>
      <c r="M949">
        <f t="shared" si="121"/>
        <v>1.3333333333333332E-2</v>
      </c>
      <c r="N949">
        <f t="shared" si="122"/>
        <v>1.1179596446494466E-3</v>
      </c>
    </row>
    <row r="950" spans="1:14" x14ac:dyDescent="0.3">
      <c r="A950">
        <f t="shared" si="124"/>
        <v>10</v>
      </c>
      <c r="E950" s="105">
        <f t="shared" si="125"/>
        <v>0</v>
      </c>
      <c r="I950" s="105">
        <f t="shared" si="126"/>
        <v>0</v>
      </c>
      <c r="J950" s="105">
        <f t="shared" si="118"/>
        <v>0</v>
      </c>
      <c r="K950" s="105">
        <f t="shared" si="119"/>
        <v>0</v>
      </c>
      <c r="L950" s="105">
        <f t="shared" si="120"/>
        <v>0</v>
      </c>
      <c r="M950">
        <f t="shared" si="121"/>
        <v>1.3333333333333332E-2</v>
      </c>
      <c r="N950">
        <f t="shared" si="122"/>
        <v>1.1179596446494466E-3</v>
      </c>
    </row>
    <row r="951" spans="1:14" x14ac:dyDescent="0.3">
      <c r="A951">
        <f t="shared" si="124"/>
        <v>10</v>
      </c>
      <c r="E951" s="105">
        <f t="shared" si="125"/>
        <v>0</v>
      </c>
      <c r="I951" s="105">
        <f t="shared" si="126"/>
        <v>0</v>
      </c>
      <c r="J951" s="105">
        <f t="shared" si="118"/>
        <v>0</v>
      </c>
      <c r="K951" s="105">
        <f t="shared" si="119"/>
        <v>0</v>
      </c>
      <c r="L951" s="105">
        <f t="shared" si="120"/>
        <v>0</v>
      </c>
      <c r="M951">
        <f t="shared" si="121"/>
        <v>1.3333333333333332E-2</v>
      </c>
      <c r="N951">
        <f t="shared" si="122"/>
        <v>1.1179596446494466E-3</v>
      </c>
    </row>
    <row r="952" spans="1:14" x14ac:dyDescent="0.3">
      <c r="A952">
        <f t="shared" si="124"/>
        <v>10</v>
      </c>
      <c r="E952" s="105">
        <f t="shared" si="125"/>
        <v>0</v>
      </c>
      <c r="I952" s="105">
        <f t="shared" si="126"/>
        <v>0</v>
      </c>
      <c r="J952" s="105">
        <f t="shared" si="118"/>
        <v>0</v>
      </c>
      <c r="K952" s="105">
        <f t="shared" si="119"/>
        <v>0</v>
      </c>
      <c r="L952" s="105">
        <f t="shared" si="120"/>
        <v>0</v>
      </c>
      <c r="M952">
        <f t="shared" si="121"/>
        <v>1.3333333333333332E-2</v>
      </c>
      <c r="N952">
        <f t="shared" si="122"/>
        <v>1.1179596446494466E-3</v>
      </c>
    </row>
    <row r="953" spans="1:14" x14ac:dyDescent="0.3">
      <c r="A953">
        <f t="shared" si="124"/>
        <v>10</v>
      </c>
      <c r="E953" s="105">
        <f t="shared" si="125"/>
        <v>0</v>
      </c>
      <c r="I953" s="105">
        <f t="shared" si="126"/>
        <v>0</v>
      </c>
      <c r="J953" s="105">
        <f t="shared" si="118"/>
        <v>0</v>
      </c>
      <c r="K953" s="105">
        <f t="shared" si="119"/>
        <v>0</v>
      </c>
      <c r="L953" s="105">
        <f t="shared" si="120"/>
        <v>0</v>
      </c>
      <c r="M953">
        <f t="shared" si="121"/>
        <v>1.3333333333333332E-2</v>
      </c>
      <c r="N953">
        <f t="shared" si="122"/>
        <v>1.1179596446494466E-3</v>
      </c>
    </row>
    <row r="954" spans="1:14" x14ac:dyDescent="0.3">
      <c r="A954">
        <f t="shared" si="124"/>
        <v>10</v>
      </c>
      <c r="E954" s="105">
        <f t="shared" si="125"/>
        <v>0</v>
      </c>
      <c r="I954" s="105">
        <f t="shared" si="126"/>
        <v>0</v>
      </c>
      <c r="J954" s="105">
        <f t="shared" si="118"/>
        <v>0</v>
      </c>
      <c r="K954" s="105">
        <f t="shared" si="119"/>
        <v>0</v>
      </c>
      <c r="L954" s="105">
        <f t="shared" si="120"/>
        <v>0</v>
      </c>
      <c r="M954">
        <f t="shared" si="121"/>
        <v>1.3333333333333332E-2</v>
      </c>
      <c r="N954">
        <f t="shared" si="122"/>
        <v>1.1179596446494466E-3</v>
      </c>
    </row>
    <row r="955" spans="1:14" x14ac:dyDescent="0.3">
      <c r="A955">
        <f t="shared" si="124"/>
        <v>10</v>
      </c>
      <c r="E955" s="105">
        <f t="shared" si="125"/>
        <v>0</v>
      </c>
      <c r="I955" s="105">
        <f t="shared" si="126"/>
        <v>0</v>
      </c>
      <c r="J955" s="105">
        <f t="shared" si="118"/>
        <v>0</v>
      </c>
      <c r="K955" s="105">
        <f t="shared" si="119"/>
        <v>0</v>
      </c>
      <c r="L955" s="105">
        <f t="shared" si="120"/>
        <v>0</v>
      </c>
      <c r="M955">
        <f t="shared" si="121"/>
        <v>1.3333333333333332E-2</v>
      </c>
      <c r="N955">
        <f t="shared" si="122"/>
        <v>1.1179596446494466E-3</v>
      </c>
    </row>
    <row r="956" spans="1:14" x14ac:dyDescent="0.3">
      <c r="A956">
        <f t="shared" si="124"/>
        <v>10</v>
      </c>
      <c r="E956" s="105">
        <f t="shared" si="125"/>
        <v>0</v>
      </c>
      <c r="I956" s="105">
        <f t="shared" si="126"/>
        <v>0</v>
      </c>
      <c r="J956" s="105">
        <f t="shared" si="118"/>
        <v>0</v>
      </c>
      <c r="K956" s="105">
        <f t="shared" si="119"/>
        <v>0</v>
      </c>
      <c r="L956" s="105">
        <f t="shared" si="120"/>
        <v>0</v>
      </c>
      <c r="M956">
        <f t="shared" si="121"/>
        <v>1.3333333333333332E-2</v>
      </c>
      <c r="N956">
        <f t="shared" si="122"/>
        <v>1.1179596446494466E-3</v>
      </c>
    </row>
    <row r="957" spans="1:14" x14ac:dyDescent="0.3">
      <c r="A957">
        <f t="shared" si="124"/>
        <v>10</v>
      </c>
      <c r="E957" s="105">
        <f t="shared" si="125"/>
        <v>0</v>
      </c>
      <c r="I957" s="105">
        <f t="shared" si="126"/>
        <v>0</v>
      </c>
      <c r="J957" s="105">
        <f t="shared" si="118"/>
        <v>0</v>
      </c>
      <c r="K957" s="105">
        <f t="shared" si="119"/>
        <v>0</v>
      </c>
      <c r="L957" s="105">
        <f t="shared" si="120"/>
        <v>0</v>
      </c>
      <c r="M957">
        <f t="shared" si="121"/>
        <v>1.3333333333333332E-2</v>
      </c>
      <c r="N957">
        <f t="shared" si="122"/>
        <v>1.1179596446494466E-3</v>
      </c>
    </row>
    <row r="958" spans="1:14" x14ac:dyDescent="0.3">
      <c r="A958">
        <f t="shared" si="124"/>
        <v>10</v>
      </c>
      <c r="E958" s="105">
        <f t="shared" si="125"/>
        <v>0</v>
      </c>
      <c r="I958" s="105">
        <f t="shared" si="126"/>
        <v>0</v>
      </c>
      <c r="J958" s="105">
        <f t="shared" si="118"/>
        <v>0</v>
      </c>
      <c r="K958" s="105">
        <f t="shared" si="119"/>
        <v>0</v>
      </c>
      <c r="L958" s="105">
        <f t="shared" si="120"/>
        <v>0</v>
      </c>
      <c r="M958">
        <f t="shared" si="121"/>
        <v>1.3333333333333332E-2</v>
      </c>
      <c r="N958">
        <f t="shared" si="122"/>
        <v>1.1179596446494466E-3</v>
      </c>
    </row>
    <row r="959" spans="1:14" x14ac:dyDescent="0.3">
      <c r="A959">
        <f t="shared" si="124"/>
        <v>10</v>
      </c>
      <c r="E959" s="105">
        <f t="shared" si="125"/>
        <v>0</v>
      </c>
      <c r="I959" s="105">
        <f t="shared" si="126"/>
        <v>0</v>
      </c>
      <c r="J959" s="105">
        <f t="shared" si="118"/>
        <v>0</v>
      </c>
      <c r="K959" s="105">
        <f t="shared" si="119"/>
        <v>0</v>
      </c>
      <c r="L959" s="105">
        <f t="shared" si="120"/>
        <v>0</v>
      </c>
      <c r="M959">
        <f t="shared" si="121"/>
        <v>1.3333333333333332E-2</v>
      </c>
      <c r="N959">
        <f t="shared" si="122"/>
        <v>1.1179596446494466E-3</v>
      </c>
    </row>
    <row r="960" spans="1:14" x14ac:dyDescent="0.3">
      <c r="A960">
        <f t="shared" si="124"/>
        <v>10</v>
      </c>
      <c r="E960" s="105">
        <f t="shared" si="125"/>
        <v>0</v>
      </c>
      <c r="I960" s="105">
        <f t="shared" si="126"/>
        <v>0</v>
      </c>
      <c r="J960" s="105">
        <f t="shared" si="118"/>
        <v>0</v>
      </c>
      <c r="K960" s="105">
        <f t="shared" si="119"/>
        <v>0</v>
      </c>
      <c r="L960" s="105">
        <f t="shared" si="120"/>
        <v>0</v>
      </c>
      <c r="M960">
        <f t="shared" si="121"/>
        <v>1.3333333333333332E-2</v>
      </c>
      <c r="N960">
        <f t="shared" si="122"/>
        <v>1.1179596446494466E-3</v>
      </c>
    </row>
    <row r="961" spans="1:14" x14ac:dyDescent="0.3">
      <c r="A961">
        <f t="shared" si="124"/>
        <v>10</v>
      </c>
      <c r="E961" s="105">
        <f t="shared" si="125"/>
        <v>0</v>
      </c>
      <c r="I961" s="105">
        <f t="shared" si="126"/>
        <v>0</v>
      </c>
      <c r="J961" s="105">
        <f t="shared" si="118"/>
        <v>0</v>
      </c>
      <c r="K961" s="105">
        <f t="shared" si="119"/>
        <v>0</v>
      </c>
      <c r="L961" s="105">
        <f t="shared" si="120"/>
        <v>0</v>
      </c>
      <c r="M961">
        <f t="shared" si="121"/>
        <v>1.3333333333333332E-2</v>
      </c>
      <c r="N961">
        <f t="shared" si="122"/>
        <v>1.1179596446494466E-3</v>
      </c>
    </row>
    <row r="962" spans="1:14" x14ac:dyDescent="0.3">
      <c r="A962">
        <f t="shared" si="124"/>
        <v>10</v>
      </c>
      <c r="E962" s="105">
        <f t="shared" si="125"/>
        <v>0</v>
      </c>
      <c r="I962" s="105">
        <f t="shared" si="126"/>
        <v>0</v>
      </c>
      <c r="J962" s="105">
        <f t="shared" si="118"/>
        <v>0</v>
      </c>
      <c r="K962" s="105">
        <f t="shared" si="119"/>
        <v>0</v>
      </c>
      <c r="L962" s="105">
        <f t="shared" si="120"/>
        <v>0</v>
      </c>
      <c r="M962">
        <f t="shared" si="121"/>
        <v>1.3333333333333332E-2</v>
      </c>
      <c r="N962">
        <f t="shared" si="122"/>
        <v>1.1179596446494466E-3</v>
      </c>
    </row>
    <row r="963" spans="1:14" x14ac:dyDescent="0.3">
      <c r="A963">
        <f t="shared" si="124"/>
        <v>10</v>
      </c>
      <c r="E963" s="105">
        <f t="shared" si="125"/>
        <v>0</v>
      </c>
      <c r="I963" s="105">
        <f t="shared" si="126"/>
        <v>0</v>
      </c>
      <c r="J963" s="105">
        <f t="shared" ref="J963:J1026" si="127">E963*($H$2/12)</f>
        <v>0</v>
      </c>
      <c r="K963" s="105">
        <f t="shared" ref="K963:K1026" si="128">I963-J963</f>
        <v>0</v>
      </c>
      <c r="L963" s="105">
        <f t="shared" ref="L963:L1026" si="129">N963*(E963-K963)</f>
        <v>0</v>
      </c>
      <c r="M963">
        <f t="shared" ref="M963:M1026" si="130">((A963:A1062)/30) * 0.04</f>
        <v>1.3333333333333332E-2</v>
      </c>
      <c r="N963">
        <f t="shared" ref="N963:N1026" si="131">1-(POWER(1-M963,(1/12)))</f>
        <v>1.1179596446494466E-3</v>
      </c>
    </row>
    <row r="964" spans="1:14" x14ac:dyDescent="0.3">
      <c r="A964">
        <f t="shared" si="124"/>
        <v>10</v>
      </c>
      <c r="E964" s="105">
        <f t="shared" si="125"/>
        <v>0</v>
      </c>
      <c r="I964" s="105">
        <f t="shared" si="126"/>
        <v>0</v>
      </c>
      <c r="J964" s="105">
        <f t="shared" si="127"/>
        <v>0</v>
      </c>
      <c r="K964" s="105">
        <f t="shared" si="128"/>
        <v>0</v>
      </c>
      <c r="L964" s="105">
        <f t="shared" si="129"/>
        <v>0</v>
      </c>
      <c r="M964">
        <f t="shared" si="130"/>
        <v>1.3333333333333332E-2</v>
      </c>
      <c r="N964">
        <f t="shared" si="131"/>
        <v>1.1179596446494466E-3</v>
      </c>
    </row>
    <row r="965" spans="1:14" x14ac:dyDescent="0.3">
      <c r="A965">
        <f t="shared" si="124"/>
        <v>10</v>
      </c>
      <c r="E965" s="105">
        <f t="shared" si="125"/>
        <v>0</v>
      </c>
      <c r="I965" s="105">
        <f t="shared" si="126"/>
        <v>0</v>
      </c>
      <c r="J965" s="105">
        <f t="shared" si="127"/>
        <v>0</v>
      </c>
      <c r="K965" s="105">
        <f t="shared" si="128"/>
        <v>0</v>
      </c>
      <c r="L965" s="105">
        <f t="shared" si="129"/>
        <v>0</v>
      </c>
      <c r="M965">
        <f t="shared" si="130"/>
        <v>1.3333333333333332E-2</v>
      </c>
      <c r="N965">
        <f t="shared" si="131"/>
        <v>1.1179596446494466E-3</v>
      </c>
    </row>
    <row r="966" spans="1:14" x14ac:dyDescent="0.3">
      <c r="A966">
        <f t="shared" si="124"/>
        <v>10</v>
      </c>
      <c r="E966" s="105">
        <f t="shared" si="125"/>
        <v>0</v>
      </c>
      <c r="I966" s="105">
        <f t="shared" si="126"/>
        <v>0</v>
      </c>
      <c r="J966" s="105">
        <f t="shared" si="127"/>
        <v>0</v>
      </c>
      <c r="K966" s="105">
        <f t="shared" si="128"/>
        <v>0</v>
      </c>
      <c r="L966" s="105">
        <f t="shared" si="129"/>
        <v>0</v>
      </c>
      <c r="M966">
        <f t="shared" si="130"/>
        <v>1.3333333333333332E-2</v>
      </c>
      <c r="N966">
        <f t="shared" si="131"/>
        <v>1.1179596446494466E-3</v>
      </c>
    </row>
    <row r="967" spans="1:14" x14ac:dyDescent="0.3">
      <c r="A967">
        <f t="shared" si="124"/>
        <v>10</v>
      </c>
      <c r="E967" s="105">
        <f t="shared" si="125"/>
        <v>0</v>
      </c>
      <c r="I967" s="105">
        <f t="shared" si="126"/>
        <v>0</v>
      </c>
      <c r="J967" s="105">
        <f t="shared" si="127"/>
        <v>0</v>
      </c>
      <c r="K967" s="105">
        <f t="shared" si="128"/>
        <v>0</v>
      </c>
      <c r="L967" s="105">
        <f t="shared" si="129"/>
        <v>0</v>
      </c>
      <c r="M967">
        <f t="shared" si="130"/>
        <v>1.3333333333333332E-2</v>
      </c>
      <c r="N967">
        <f t="shared" si="131"/>
        <v>1.1179596446494466E-3</v>
      </c>
    </row>
    <row r="968" spans="1:14" x14ac:dyDescent="0.3">
      <c r="A968">
        <f t="shared" si="124"/>
        <v>10</v>
      </c>
      <c r="E968" s="105">
        <f t="shared" si="125"/>
        <v>0</v>
      </c>
      <c r="I968" s="105">
        <f t="shared" si="126"/>
        <v>0</v>
      </c>
      <c r="J968" s="105">
        <f t="shared" si="127"/>
        <v>0</v>
      </c>
      <c r="K968" s="105">
        <f t="shared" si="128"/>
        <v>0</v>
      </c>
      <c r="L968" s="105">
        <f t="shared" si="129"/>
        <v>0</v>
      </c>
      <c r="M968">
        <f t="shared" si="130"/>
        <v>1.3333333333333332E-2</v>
      </c>
      <c r="N968">
        <f t="shared" si="131"/>
        <v>1.1179596446494466E-3</v>
      </c>
    </row>
    <row r="969" spans="1:14" x14ac:dyDescent="0.3">
      <c r="A969">
        <f t="shared" si="124"/>
        <v>10</v>
      </c>
      <c r="E969" s="105">
        <f t="shared" si="125"/>
        <v>0</v>
      </c>
      <c r="I969" s="105">
        <f t="shared" si="126"/>
        <v>0</v>
      </c>
      <c r="J969" s="105">
        <f t="shared" si="127"/>
        <v>0</v>
      </c>
      <c r="K969" s="105">
        <f t="shared" si="128"/>
        <v>0</v>
      </c>
      <c r="L969" s="105">
        <f t="shared" si="129"/>
        <v>0</v>
      </c>
      <c r="M969">
        <f t="shared" si="130"/>
        <v>1.3333333333333332E-2</v>
      </c>
      <c r="N969">
        <f t="shared" si="131"/>
        <v>1.1179596446494466E-3</v>
      </c>
    </row>
    <row r="970" spans="1:14" x14ac:dyDescent="0.3">
      <c r="A970">
        <f t="shared" si="124"/>
        <v>10</v>
      </c>
      <c r="E970" s="105">
        <f t="shared" si="125"/>
        <v>0</v>
      </c>
      <c r="I970" s="105">
        <f t="shared" si="126"/>
        <v>0</v>
      </c>
      <c r="J970" s="105">
        <f t="shared" si="127"/>
        <v>0</v>
      </c>
      <c r="K970" s="105">
        <f t="shared" si="128"/>
        <v>0</v>
      </c>
      <c r="L970" s="105">
        <f t="shared" si="129"/>
        <v>0</v>
      </c>
      <c r="M970">
        <f t="shared" si="130"/>
        <v>1.3333333333333332E-2</v>
      </c>
      <c r="N970">
        <f t="shared" si="131"/>
        <v>1.1179596446494466E-3</v>
      </c>
    </row>
    <row r="971" spans="1:14" x14ac:dyDescent="0.3">
      <c r="A971">
        <f t="shared" si="124"/>
        <v>10</v>
      </c>
      <c r="E971" s="105">
        <f t="shared" si="125"/>
        <v>0</v>
      </c>
      <c r="I971" s="105">
        <f t="shared" si="126"/>
        <v>0</v>
      </c>
      <c r="J971" s="105">
        <f t="shared" si="127"/>
        <v>0</v>
      </c>
      <c r="K971" s="105">
        <f t="shared" si="128"/>
        <v>0</v>
      </c>
      <c r="L971" s="105">
        <f t="shared" si="129"/>
        <v>0</v>
      </c>
      <c r="M971">
        <f t="shared" si="130"/>
        <v>1.3333333333333332E-2</v>
      </c>
      <c r="N971">
        <f t="shared" si="131"/>
        <v>1.1179596446494466E-3</v>
      </c>
    </row>
    <row r="972" spans="1:14" x14ac:dyDescent="0.3">
      <c r="A972">
        <f t="shared" si="124"/>
        <v>10</v>
      </c>
      <c r="E972" s="105">
        <f t="shared" si="125"/>
        <v>0</v>
      </c>
      <c r="I972" s="105">
        <f t="shared" si="126"/>
        <v>0</v>
      </c>
      <c r="J972" s="105">
        <f t="shared" si="127"/>
        <v>0</v>
      </c>
      <c r="K972" s="105">
        <f t="shared" si="128"/>
        <v>0</v>
      </c>
      <c r="L972" s="105">
        <f t="shared" si="129"/>
        <v>0</v>
      </c>
      <c r="M972">
        <f t="shared" si="130"/>
        <v>1.3333333333333332E-2</v>
      </c>
      <c r="N972">
        <f t="shared" si="131"/>
        <v>1.1179596446494466E-3</v>
      </c>
    </row>
    <row r="973" spans="1:14" x14ac:dyDescent="0.3">
      <c r="A973">
        <f t="shared" si="124"/>
        <v>10</v>
      </c>
      <c r="E973" s="105">
        <f t="shared" si="125"/>
        <v>0</v>
      </c>
      <c r="I973" s="105">
        <f t="shared" si="126"/>
        <v>0</v>
      </c>
      <c r="J973" s="105">
        <f t="shared" si="127"/>
        <v>0</v>
      </c>
      <c r="K973" s="105">
        <f t="shared" si="128"/>
        <v>0</v>
      </c>
      <c r="L973" s="105">
        <f t="shared" si="129"/>
        <v>0</v>
      </c>
      <c r="M973">
        <f t="shared" si="130"/>
        <v>1.3333333333333332E-2</v>
      </c>
      <c r="N973">
        <f t="shared" si="131"/>
        <v>1.1179596446494466E-3</v>
      </c>
    </row>
    <row r="974" spans="1:14" x14ac:dyDescent="0.3">
      <c r="A974">
        <f t="shared" si="124"/>
        <v>10</v>
      </c>
      <c r="E974" s="105">
        <f t="shared" si="125"/>
        <v>0</v>
      </c>
      <c r="I974" s="105">
        <f t="shared" si="126"/>
        <v>0</v>
      </c>
      <c r="J974" s="105">
        <f t="shared" si="127"/>
        <v>0</v>
      </c>
      <c r="K974" s="105">
        <f t="shared" si="128"/>
        <v>0</v>
      </c>
      <c r="L974" s="105">
        <f t="shared" si="129"/>
        <v>0</v>
      </c>
      <c r="M974">
        <f t="shared" si="130"/>
        <v>1.3333333333333332E-2</v>
      </c>
      <c r="N974">
        <f t="shared" si="131"/>
        <v>1.1179596446494466E-3</v>
      </c>
    </row>
    <row r="975" spans="1:14" x14ac:dyDescent="0.3">
      <c r="A975">
        <f t="shared" si="124"/>
        <v>10</v>
      </c>
      <c r="E975" s="105">
        <f t="shared" si="125"/>
        <v>0</v>
      </c>
      <c r="I975" s="105">
        <f t="shared" si="126"/>
        <v>0</v>
      </c>
      <c r="J975" s="105">
        <f t="shared" si="127"/>
        <v>0</v>
      </c>
      <c r="K975" s="105">
        <f t="shared" si="128"/>
        <v>0</v>
      </c>
      <c r="L975" s="105">
        <f t="shared" si="129"/>
        <v>0</v>
      </c>
      <c r="M975">
        <f t="shared" si="130"/>
        <v>1.3333333333333332E-2</v>
      </c>
      <c r="N975">
        <f t="shared" si="131"/>
        <v>1.1179596446494466E-3</v>
      </c>
    </row>
    <row r="976" spans="1:14" x14ac:dyDescent="0.3">
      <c r="A976">
        <f t="shared" si="124"/>
        <v>10</v>
      </c>
      <c r="E976" s="105">
        <f t="shared" si="125"/>
        <v>0</v>
      </c>
      <c r="I976" s="105">
        <f t="shared" si="126"/>
        <v>0</v>
      </c>
      <c r="J976" s="105">
        <f t="shared" si="127"/>
        <v>0</v>
      </c>
      <c r="K976" s="105">
        <f t="shared" si="128"/>
        <v>0</v>
      </c>
      <c r="L976" s="105">
        <f t="shared" si="129"/>
        <v>0</v>
      </c>
      <c r="M976">
        <f t="shared" si="130"/>
        <v>1.3333333333333332E-2</v>
      </c>
      <c r="N976">
        <f t="shared" si="131"/>
        <v>1.1179596446494466E-3</v>
      </c>
    </row>
    <row r="977" spans="1:14" x14ac:dyDescent="0.3">
      <c r="A977">
        <f t="shared" si="124"/>
        <v>10</v>
      </c>
      <c r="E977" s="105">
        <f t="shared" si="125"/>
        <v>0</v>
      </c>
      <c r="I977" s="105">
        <f t="shared" si="126"/>
        <v>0</v>
      </c>
      <c r="J977" s="105">
        <f t="shared" si="127"/>
        <v>0</v>
      </c>
      <c r="K977" s="105">
        <f t="shared" si="128"/>
        <v>0</v>
      </c>
      <c r="L977" s="105">
        <f t="shared" si="129"/>
        <v>0</v>
      </c>
      <c r="M977">
        <f t="shared" si="130"/>
        <v>1.3333333333333332E-2</v>
      </c>
      <c r="N977">
        <f t="shared" si="131"/>
        <v>1.1179596446494466E-3</v>
      </c>
    </row>
    <row r="978" spans="1:14" x14ac:dyDescent="0.3">
      <c r="A978">
        <f t="shared" si="124"/>
        <v>10</v>
      </c>
      <c r="E978" s="105">
        <f t="shared" si="125"/>
        <v>0</v>
      </c>
      <c r="I978" s="105">
        <f t="shared" si="126"/>
        <v>0</v>
      </c>
      <c r="J978" s="105">
        <f t="shared" si="127"/>
        <v>0</v>
      </c>
      <c r="K978" s="105">
        <f t="shared" si="128"/>
        <v>0</v>
      </c>
      <c r="L978" s="105">
        <f t="shared" si="129"/>
        <v>0</v>
      </c>
      <c r="M978">
        <f t="shared" si="130"/>
        <v>1.3333333333333332E-2</v>
      </c>
      <c r="N978">
        <f t="shared" si="131"/>
        <v>1.1179596446494466E-3</v>
      </c>
    </row>
    <row r="979" spans="1:14" x14ac:dyDescent="0.3">
      <c r="A979">
        <f t="shared" si="124"/>
        <v>10</v>
      </c>
      <c r="E979" s="105">
        <f t="shared" si="125"/>
        <v>0</v>
      </c>
      <c r="I979" s="105">
        <f t="shared" si="126"/>
        <v>0</v>
      </c>
      <c r="J979" s="105">
        <f t="shared" si="127"/>
        <v>0</v>
      </c>
      <c r="K979" s="105">
        <f t="shared" si="128"/>
        <v>0</v>
      </c>
      <c r="L979" s="105">
        <f t="shared" si="129"/>
        <v>0</v>
      </c>
      <c r="M979">
        <f t="shared" si="130"/>
        <v>1.3333333333333332E-2</v>
      </c>
      <c r="N979">
        <f t="shared" si="131"/>
        <v>1.1179596446494466E-3</v>
      </c>
    </row>
    <row r="980" spans="1:14" x14ac:dyDescent="0.3">
      <c r="A980">
        <f t="shared" si="124"/>
        <v>10</v>
      </c>
      <c r="E980" s="105">
        <f t="shared" si="125"/>
        <v>0</v>
      </c>
      <c r="I980" s="105">
        <f t="shared" si="126"/>
        <v>0</v>
      </c>
      <c r="J980" s="105">
        <f t="shared" si="127"/>
        <v>0</v>
      </c>
      <c r="K980" s="105">
        <f t="shared" si="128"/>
        <v>0</v>
      </c>
      <c r="L980" s="105">
        <f t="shared" si="129"/>
        <v>0</v>
      </c>
      <c r="M980">
        <f t="shared" si="130"/>
        <v>1.3333333333333332E-2</v>
      </c>
      <c r="N980">
        <f t="shared" si="131"/>
        <v>1.1179596446494466E-3</v>
      </c>
    </row>
    <row r="981" spans="1:14" x14ac:dyDescent="0.3">
      <c r="A981">
        <f t="shared" si="124"/>
        <v>10</v>
      </c>
      <c r="E981" s="105">
        <f t="shared" si="125"/>
        <v>0</v>
      </c>
      <c r="I981" s="105">
        <f t="shared" si="126"/>
        <v>0</v>
      </c>
      <c r="J981" s="105">
        <f t="shared" si="127"/>
        <v>0</v>
      </c>
      <c r="K981" s="105">
        <f t="shared" si="128"/>
        <v>0</v>
      </c>
      <c r="L981" s="105">
        <f t="shared" si="129"/>
        <v>0</v>
      </c>
      <c r="M981">
        <f t="shared" si="130"/>
        <v>1.3333333333333332E-2</v>
      </c>
      <c r="N981">
        <f t="shared" si="131"/>
        <v>1.1179596446494466E-3</v>
      </c>
    </row>
    <row r="982" spans="1:14" x14ac:dyDescent="0.3">
      <c r="A982">
        <f t="shared" si="124"/>
        <v>10</v>
      </c>
      <c r="E982" s="105">
        <f t="shared" si="125"/>
        <v>0</v>
      </c>
      <c r="I982" s="105">
        <f t="shared" si="126"/>
        <v>0</v>
      </c>
      <c r="J982" s="105">
        <f t="shared" si="127"/>
        <v>0</v>
      </c>
      <c r="K982" s="105">
        <f t="shared" si="128"/>
        <v>0</v>
      </c>
      <c r="L982" s="105">
        <f t="shared" si="129"/>
        <v>0</v>
      </c>
      <c r="M982">
        <f t="shared" si="130"/>
        <v>1.3333333333333332E-2</v>
      </c>
      <c r="N982">
        <f t="shared" si="131"/>
        <v>1.1179596446494466E-3</v>
      </c>
    </row>
    <row r="983" spans="1:14" x14ac:dyDescent="0.3">
      <c r="A983">
        <f t="shared" si="124"/>
        <v>10</v>
      </c>
      <c r="E983" s="105">
        <f t="shared" si="125"/>
        <v>0</v>
      </c>
      <c r="I983" s="105">
        <f t="shared" si="126"/>
        <v>0</v>
      </c>
      <c r="J983" s="105">
        <f t="shared" si="127"/>
        <v>0</v>
      </c>
      <c r="K983" s="105">
        <f t="shared" si="128"/>
        <v>0</v>
      </c>
      <c r="L983" s="105">
        <f t="shared" si="129"/>
        <v>0</v>
      </c>
      <c r="M983">
        <f t="shared" si="130"/>
        <v>1.3333333333333332E-2</v>
      </c>
      <c r="N983">
        <f t="shared" si="131"/>
        <v>1.1179596446494466E-3</v>
      </c>
    </row>
    <row r="984" spans="1:14" x14ac:dyDescent="0.3">
      <c r="A984">
        <f t="shared" si="124"/>
        <v>10</v>
      </c>
      <c r="E984" s="105">
        <f t="shared" si="125"/>
        <v>0</v>
      </c>
      <c r="I984" s="105">
        <f t="shared" si="126"/>
        <v>0</v>
      </c>
      <c r="J984" s="105">
        <f t="shared" si="127"/>
        <v>0</v>
      </c>
      <c r="K984" s="105">
        <f t="shared" si="128"/>
        <v>0</v>
      </c>
      <c r="L984" s="105">
        <f t="shared" si="129"/>
        <v>0</v>
      </c>
      <c r="M984">
        <f t="shared" si="130"/>
        <v>1.3333333333333332E-2</v>
      </c>
      <c r="N984">
        <f t="shared" si="131"/>
        <v>1.1179596446494466E-3</v>
      </c>
    </row>
    <row r="985" spans="1:14" x14ac:dyDescent="0.3">
      <c r="A985">
        <f t="shared" si="124"/>
        <v>10</v>
      </c>
      <c r="E985" s="105">
        <f t="shared" si="125"/>
        <v>0</v>
      </c>
      <c r="I985" s="105">
        <f t="shared" si="126"/>
        <v>0</v>
      </c>
      <c r="J985" s="105">
        <f t="shared" si="127"/>
        <v>0</v>
      </c>
      <c r="K985" s="105">
        <f t="shared" si="128"/>
        <v>0</v>
      </c>
      <c r="L985" s="105">
        <f t="shared" si="129"/>
        <v>0</v>
      </c>
      <c r="M985">
        <f t="shared" si="130"/>
        <v>1.3333333333333332E-2</v>
      </c>
      <c r="N985">
        <f t="shared" si="131"/>
        <v>1.1179596446494466E-3</v>
      </c>
    </row>
    <row r="986" spans="1:14" x14ac:dyDescent="0.3">
      <c r="A986">
        <f t="shared" si="124"/>
        <v>10</v>
      </c>
      <c r="E986" s="105">
        <f t="shared" si="125"/>
        <v>0</v>
      </c>
      <c r="I986" s="105">
        <f t="shared" si="126"/>
        <v>0</v>
      </c>
      <c r="J986" s="105">
        <f t="shared" si="127"/>
        <v>0</v>
      </c>
      <c r="K986" s="105">
        <f t="shared" si="128"/>
        <v>0</v>
      </c>
      <c r="L986" s="105">
        <f t="shared" si="129"/>
        <v>0</v>
      </c>
      <c r="M986">
        <f t="shared" si="130"/>
        <v>1.3333333333333332E-2</v>
      </c>
      <c r="N986">
        <f t="shared" si="131"/>
        <v>1.1179596446494466E-3</v>
      </c>
    </row>
    <row r="987" spans="1:14" x14ac:dyDescent="0.3">
      <c r="A987">
        <f t="shared" si="124"/>
        <v>10</v>
      </c>
      <c r="E987" s="105">
        <f t="shared" si="125"/>
        <v>0</v>
      </c>
      <c r="I987" s="105">
        <f t="shared" si="126"/>
        <v>0</v>
      </c>
      <c r="J987" s="105">
        <f t="shared" si="127"/>
        <v>0</v>
      </c>
      <c r="K987" s="105">
        <f t="shared" si="128"/>
        <v>0</v>
      </c>
      <c r="L987" s="105">
        <f t="shared" si="129"/>
        <v>0</v>
      </c>
      <c r="M987">
        <f t="shared" si="130"/>
        <v>1.3333333333333332E-2</v>
      </c>
      <c r="N987">
        <f t="shared" si="131"/>
        <v>1.1179596446494466E-3</v>
      </c>
    </row>
    <row r="988" spans="1:14" x14ac:dyDescent="0.3">
      <c r="A988">
        <f t="shared" si="124"/>
        <v>10</v>
      </c>
      <c r="E988" s="105">
        <f t="shared" si="125"/>
        <v>0</v>
      </c>
      <c r="I988" s="105">
        <f t="shared" si="126"/>
        <v>0</v>
      </c>
      <c r="J988" s="105">
        <f t="shared" si="127"/>
        <v>0</v>
      </c>
      <c r="K988" s="105">
        <f t="shared" si="128"/>
        <v>0</v>
      </c>
      <c r="L988" s="105">
        <f t="shared" si="129"/>
        <v>0</v>
      </c>
      <c r="M988">
        <f t="shared" si="130"/>
        <v>1.3333333333333332E-2</v>
      </c>
      <c r="N988">
        <f t="shared" si="131"/>
        <v>1.1179596446494466E-3</v>
      </c>
    </row>
    <row r="989" spans="1:14" x14ac:dyDescent="0.3">
      <c r="A989">
        <f t="shared" si="124"/>
        <v>10</v>
      </c>
      <c r="E989" s="105">
        <f t="shared" si="125"/>
        <v>0</v>
      </c>
      <c r="I989" s="105">
        <f t="shared" si="126"/>
        <v>0</v>
      </c>
      <c r="J989" s="105">
        <f t="shared" si="127"/>
        <v>0</v>
      </c>
      <c r="K989" s="105">
        <f t="shared" si="128"/>
        <v>0</v>
      </c>
      <c r="L989" s="105">
        <f t="shared" si="129"/>
        <v>0</v>
      </c>
      <c r="M989">
        <f t="shared" si="130"/>
        <v>1.3333333333333332E-2</v>
      </c>
      <c r="N989">
        <f t="shared" si="131"/>
        <v>1.1179596446494466E-3</v>
      </c>
    </row>
    <row r="990" spans="1:14" x14ac:dyDescent="0.3">
      <c r="A990">
        <f t="shared" si="124"/>
        <v>10</v>
      </c>
      <c r="E990" s="105">
        <f t="shared" si="125"/>
        <v>0</v>
      </c>
      <c r="I990" s="105">
        <f t="shared" si="126"/>
        <v>0</v>
      </c>
      <c r="J990" s="105">
        <f t="shared" si="127"/>
        <v>0</v>
      </c>
      <c r="K990" s="105">
        <f t="shared" si="128"/>
        <v>0</v>
      </c>
      <c r="L990" s="105">
        <f t="shared" si="129"/>
        <v>0</v>
      </c>
      <c r="M990">
        <f t="shared" si="130"/>
        <v>1.3333333333333332E-2</v>
      </c>
      <c r="N990">
        <f t="shared" si="131"/>
        <v>1.1179596446494466E-3</v>
      </c>
    </row>
    <row r="991" spans="1:14" x14ac:dyDescent="0.3">
      <c r="A991">
        <f t="shared" si="124"/>
        <v>10</v>
      </c>
      <c r="E991" s="105">
        <f t="shared" si="125"/>
        <v>0</v>
      </c>
      <c r="I991" s="105">
        <f t="shared" si="126"/>
        <v>0</v>
      </c>
      <c r="J991" s="105">
        <f t="shared" si="127"/>
        <v>0</v>
      </c>
      <c r="K991" s="105">
        <f t="shared" si="128"/>
        <v>0</v>
      </c>
      <c r="L991" s="105">
        <f t="shared" si="129"/>
        <v>0</v>
      </c>
      <c r="M991">
        <f t="shared" si="130"/>
        <v>1.3333333333333332E-2</v>
      </c>
      <c r="N991">
        <f t="shared" si="131"/>
        <v>1.1179596446494466E-3</v>
      </c>
    </row>
    <row r="992" spans="1:14" x14ac:dyDescent="0.3">
      <c r="A992">
        <f t="shared" si="124"/>
        <v>10</v>
      </c>
      <c r="E992" s="105">
        <f t="shared" si="125"/>
        <v>0</v>
      </c>
      <c r="I992" s="105">
        <f t="shared" si="126"/>
        <v>0</v>
      </c>
      <c r="J992" s="105">
        <f t="shared" si="127"/>
        <v>0</v>
      </c>
      <c r="K992" s="105">
        <f t="shared" si="128"/>
        <v>0</v>
      </c>
      <c r="L992" s="105">
        <f t="shared" si="129"/>
        <v>0</v>
      </c>
      <c r="M992">
        <f t="shared" si="130"/>
        <v>1.3333333333333332E-2</v>
      </c>
      <c r="N992">
        <f t="shared" si="131"/>
        <v>1.1179596446494466E-3</v>
      </c>
    </row>
    <row r="993" spans="1:15" x14ac:dyDescent="0.3">
      <c r="A993">
        <f t="shared" si="124"/>
        <v>10</v>
      </c>
      <c r="E993" s="105">
        <f t="shared" si="125"/>
        <v>0</v>
      </c>
      <c r="I993" s="105">
        <f t="shared" si="126"/>
        <v>0</v>
      </c>
      <c r="J993" s="105">
        <f t="shared" si="127"/>
        <v>0</v>
      </c>
      <c r="K993" s="105">
        <f t="shared" si="128"/>
        <v>0</v>
      </c>
      <c r="L993" s="105">
        <f t="shared" si="129"/>
        <v>0</v>
      </c>
      <c r="M993">
        <f t="shared" si="130"/>
        <v>1.3333333333333332E-2</v>
      </c>
      <c r="N993">
        <f t="shared" si="131"/>
        <v>1.1179596446494466E-3</v>
      </c>
    </row>
    <row r="994" spans="1:15" x14ac:dyDescent="0.3">
      <c r="A994">
        <f t="shared" si="124"/>
        <v>10</v>
      </c>
      <c r="E994" s="105">
        <f t="shared" si="125"/>
        <v>0</v>
      </c>
      <c r="I994" s="105">
        <f t="shared" si="126"/>
        <v>0</v>
      </c>
      <c r="J994" s="105">
        <f t="shared" si="127"/>
        <v>0</v>
      </c>
      <c r="K994" s="105">
        <f t="shared" si="128"/>
        <v>0</v>
      </c>
      <c r="L994" s="105">
        <f t="shared" si="129"/>
        <v>0</v>
      </c>
      <c r="M994">
        <f t="shared" si="130"/>
        <v>1.3333333333333332E-2</v>
      </c>
      <c r="N994">
        <f t="shared" si="131"/>
        <v>1.1179596446494466E-3</v>
      </c>
    </row>
    <row r="995" spans="1:15" x14ac:dyDescent="0.3">
      <c r="A995">
        <f t="shared" si="124"/>
        <v>10</v>
      </c>
      <c r="E995" s="105">
        <f t="shared" si="125"/>
        <v>0</v>
      </c>
      <c r="I995" s="105">
        <f t="shared" si="126"/>
        <v>0</v>
      </c>
      <c r="J995" s="105">
        <f t="shared" si="127"/>
        <v>0</v>
      </c>
      <c r="K995" s="105">
        <f t="shared" si="128"/>
        <v>0</v>
      </c>
      <c r="L995" s="105">
        <f t="shared" si="129"/>
        <v>0</v>
      </c>
      <c r="M995">
        <f t="shared" si="130"/>
        <v>1.3333333333333332E-2</v>
      </c>
      <c r="N995">
        <f t="shared" si="131"/>
        <v>1.1179596446494466E-3</v>
      </c>
    </row>
    <row r="996" spans="1:15" x14ac:dyDescent="0.3">
      <c r="A996">
        <f t="shared" si="124"/>
        <v>10</v>
      </c>
      <c r="E996" s="105">
        <f t="shared" si="125"/>
        <v>0</v>
      </c>
      <c r="I996" s="105">
        <f t="shared" si="126"/>
        <v>0</v>
      </c>
      <c r="J996" s="105">
        <f t="shared" si="127"/>
        <v>0</v>
      </c>
      <c r="K996" s="105">
        <f t="shared" si="128"/>
        <v>0</v>
      </c>
      <c r="L996" s="105">
        <f t="shared" si="129"/>
        <v>0</v>
      </c>
      <c r="M996">
        <f t="shared" si="130"/>
        <v>1.3333333333333332E-2</v>
      </c>
      <c r="N996">
        <f t="shared" si="131"/>
        <v>1.1179596446494466E-3</v>
      </c>
    </row>
    <row r="997" spans="1:15" x14ac:dyDescent="0.3">
      <c r="A997">
        <f t="shared" si="124"/>
        <v>10</v>
      </c>
      <c r="E997" s="105">
        <f t="shared" si="125"/>
        <v>0</v>
      </c>
      <c r="I997" s="105">
        <f t="shared" si="126"/>
        <v>0</v>
      </c>
      <c r="J997" s="105">
        <f t="shared" si="127"/>
        <v>0</v>
      </c>
      <c r="K997" s="105">
        <f t="shared" si="128"/>
        <v>0</v>
      </c>
      <c r="L997" s="105">
        <f t="shared" si="129"/>
        <v>0</v>
      </c>
      <c r="M997">
        <f t="shared" si="130"/>
        <v>1.3333333333333332E-2</v>
      </c>
      <c r="N997">
        <f t="shared" si="131"/>
        <v>1.1179596446494466E-3</v>
      </c>
    </row>
    <row r="998" spans="1:15" x14ac:dyDescent="0.3">
      <c r="A998">
        <f t="shared" si="124"/>
        <v>10</v>
      </c>
      <c r="E998" s="105">
        <f t="shared" si="125"/>
        <v>0</v>
      </c>
      <c r="I998" s="105">
        <f t="shared" si="126"/>
        <v>0</v>
      </c>
      <c r="J998" s="105">
        <f t="shared" si="127"/>
        <v>0</v>
      </c>
      <c r="K998" s="105">
        <f t="shared" si="128"/>
        <v>0</v>
      </c>
      <c r="L998" s="105">
        <f t="shared" si="129"/>
        <v>0</v>
      </c>
      <c r="M998">
        <f t="shared" si="130"/>
        <v>1.3333333333333332E-2</v>
      </c>
      <c r="N998">
        <f t="shared" si="131"/>
        <v>1.1179596446494466E-3</v>
      </c>
    </row>
    <row r="999" spans="1:15" x14ac:dyDescent="0.3">
      <c r="A999">
        <f t="shared" ref="A999:A1062" si="132">IF(COUNTIF(A899:A998,A998)=100, A998+1,A998)</f>
        <v>10</v>
      </c>
      <c r="E999" s="105">
        <f t="shared" ref="E999:E1062" si="133">MAX(0, E899-K899-L899)</f>
        <v>0</v>
      </c>
      <c r="I999" s="105">
        <f t="shared" ref="I999:I1062" si="134">IF(E999&lt;I899,J999 + E999, I899)</f>
        <v>0</v>
      </c>
      <c r="J999" s="105">
        <f t="shared" si="127"/>
        <v>0</v>
      </c>
      <c r="K999" s="105">
        <f t="shared" si="128"/>
        <v>0</v>
      </c>
      <c r="L999" s="105">
        <f t="shared" si="129"/>
        <v>0</v>
      </c>
      <c r="M999">
        <f t="shared" si="130"/>
        <v>1.3333333333333332E-2</v>
      </c>
      <c r="N999">
        <f t="shared" si="131"/>
        <v>1.1179596446494466E-3</v>
      </c>
    </row>
    <row r="1000" spans="1:15" x14ac:dyDescent="0.3">
      <c r="A1000">
        <f t="shared" si="132"/>
        <v>10</v>
      </c>
      <c r="E1000" s="105">
        <f t="shared" si="133"/>
        <v>0</v>
      </c>
      <c r="I1000" s="105">
        <f t="shared" si="134"/>
        <v>0</v>
      </c>
      <c r="J1000" s="105">
        <f t="shared" si="127"/>
        <v>0</v>
      </c>
      <c r="K1000" s="105">
        <f t="shared" si="128"/>
        <v>0</v>
      </c>
      <c r="L1000" s="105">
        <f t="shared" si="129"/>
        <v>0</v>
      </c>
      <c r="M1000">
        <f t="shared" si="130"/>
        <v>1.3333333333333332E-2</v>
      </c>
      <c r="N1000">
        <f t="shared" si="131"/>
        <v>1.1179596446494466E-3</v>
      </c>
    </row>
    <row r="1001" spans="1:15" x14ac:dyDescent="0.3">
      <c r="A1001">
        <f t="shared" si="132"/>
        <v>10</v>
      </c>
      <c r="E1001" s="105">
        <f t="shared" si="133"/>
        <v>0</v>
      </c>
      <c r="I1001" s="105">
        <f t="shared" si="134"/>
        <v>0</v>
      </c>
      <c r="J1001" s="105">
        <f t="shared" si="127"/>
        <v>0</v>
      </c>
      <c r="K1001" s="105">
        <f t="shared" si="128"/>
        <v>0</v>
      </c>
      <c r="L1001" s="105">
        <f t="shared" si="129"/>
        <v>0</v>
      </c>
      <c r="M1001">
        <f t="shared" si="130"/>
        <v>1.3333333333333332E-2</v>
      </c>
      <c r="N1001">
        <f t="shared" si="131"/>
        <v>1.1179596446494466E-3</v>
      </c>
      <c r="O1001" s="105" t="e">
        <f t="shared" ref="O1001" si="135">SUM(I902:I1001)</f>
        <v>#REF!</v>
      </c>
    </row>
    <row r="1002" spans="1:15" x14ac:dyDescent="0.3">
      <c r="A1002">
        <f t="shared" si="132"/>
        <v>11</v>
      </c>
      <c r="E1002" s="105" t="e">
        <f t="shared" si="133"/>
        <v>#REF!</v>
      </c>
      <c r="I1002" s="105" t="e">
        <f t="shared" si="134"/>
        <v>#REF!</v>
      </c>
      <c r="J1002" s="105" t="e">
        <f t="shared" si="127"/>
        <v>#REF!</v>
      </c>
      <c r="K1002" s="105" t="e">
        <f t="shared" si="128"/>
        <v>#REF!</v>
      </c>
      <c r="L1002" s="105" t="e">
        <f t="shared" si="129"/>
        <v>#REF!</v>
      </c>
      <c r="M1002">
        <f t="shared" si="130"/>
        <v>1.4666666666666666E-2</v>
      </c>
      <c r="N1002">
        <f t="shared" si="131"/>
        <v>1.2305160919426905E-3</v>
      </c>
    </row>
    <row r="1003" spans="1:15" x14ac:dyDescent="0.3">
      <c r="A1003">
        <f t="shared" si="132"/>
        <v>11</v>
      </c>
      <c r="E1003" s="105" t="e">
        <f t="shared" si="133"/>
        <v>#REF!</v>
      </c>
      <c r="I1003" s="105" t="e">
        <f t="shared" si="134"/>
        <v>#REF!</v>
      </c>
      <c r="J1003" s="105" t="e">
        <f t="shared" si="127"/>
        <v>#REF!</v>
      </c>
      <c r="K1003" s="105" t="e">
        <f t="shared" si="128"/>
        <v>#REF!</v>
      </c>
      <c r="L1003" s="105" t="e">
        <f t="shared" si="129"/>
        <v>#REF!</v>
      </c>
      <c r="M1003">
        <f t="shared" si="130"/>
        <v>1.4666666666666666E-2</v>
      </c>
      <c r="N1003">
        <f t="shared" si="131"/>
        <v>1.2305160919426905E-3</v>
      </c>
    </row>
    <row r="1004" spans="1:15" x14ac:dyDescent="0.3">
      <c r="A1004">
        <f t="shared" si="132"/>
        <v>11</v>
      </c>
      <c r="E1004" s="105" t="e">
        <f t="shared" si="133"/>
        <v>#REF!</v>
      </c>
      <c r="I1004" s="105" t="e">
        <f t="shared" si="134"/>
        <v>#REF!</v>
      </c>
      <c r="J1004" s="105" t="e">
        <f t="shared" si="127"/>
        <v>#REF!</v>
      </c>
      <c r="K1004" s="105" t="e">
        <f t="shared" si="128"/>
        <v>#REF!</v>
      </c>
      <c r="L1004" s="105" t="e">
        <f t="shared" si="129"/>
        <v>#REF!</v>
      </c>
      <c r="M1004">
        <f t="shared" si="130"/>
        <v>1.4666666666666666E-2</v>
      </c>
      <c r="N1004">
        <f t="shared" si="131"/>
        <v>1.2305160919426905E-3</v>
      </c>
    </row>
    <row r="1005" spans="1:15" x14ac:dyDescent="0.3">
      <c r="A1005">
        <f t="shared" si="132"/>
        <v>11</v>
      </c>
      <c r="E1005" s="105">
        <f t="shared" si="133"/>
        <v>0</v>
      </c>
      <c r="I1005" s="105">
        <f t="shared" si="134"/>
        <v>0</v>
      </c>
      <c r="J1005" s="105">
        <f t="shared" si="127"/>
        <v>0</v>
      </c>
      <c r="K1005" s="105">
        <f t="shared" si="128"/>
        <v>0</v>
      </c>
      <c r="L1005" s="105">
        <f t="shared" si="129"/>
        <v>0</v>
      </c>
      <c r="M1005">
        <f t="shared" si="130"/>
        <v>1.4666666666666666E-2</v>
      </c>
      <c r="N1005">
        <f t="shared" si="131"/>
        <v>1.2305160919426905E-3</v>
      </c>
    </row>
    <row r="1006" spans="1:15" x14ac:dyDescent="0.3">
      <c r="A1006">
        <f t="shared" si="132"/>
        <v>11</v>
      </c>
      <c r="E1006" s="105">
        <f t="shared" si="133"/>
        <v>0</v>
      </c>
      <c r="I1006" s="105">
        <f t="shared" si="134"/>
        <v>0</v>
      </c>
      <c r="J1006" s="105">
        <f t="shared" si="127"/>
        <v>0</v>
      </c>
      <c r="K1006" s="105">
        <f t="shared" si="128"/>
        <v>0</v>
      </c>
      <c r="L1006" s="105">
        <f t="shared" si="129"/>
        <v>0</v>
      </c>
      <c r="M1006">
        <f t="shared" si="130"/>
        <v>1.4666666666666666E-2</v>
      </c>
      <c r="N1006">
        <f t="shared" si="131"/>
        <v>1.2305160919426905E-3</v>
      </c>
    </row>
    <row r="1007" spans="1:15" x14ac:dyDescent="0.3">
      <c r="A1007">
        <f t="shared" si="132"/>
        <v>11</v>
      </c>
      <c r="E1007" s="105">
        <f t="shared" si="133"/>
        <v>0</v>
      </c>
      <c r="I1007" s="105">
        <f t="shared" si="134"/>
        <v>0</v>
      </c>
      <c r="J1007" s="105">
        <f t="shared" si="127"/>
        <v>0</v>
      </c>
      <c r="K1007" s="105">
        <f t="shared" si="128"/>
        <v>0</v>
      </c>
      <c r="L1007" s="105">
        <f t="shared" si="129"/>
        <v>0</v>
      </c>
      <c r="M1007">
        <f t="shared" si="130"/>
        <v>1.4666666666666666E-2</v>
      </c>
      <c r="N1007">
        <f t="shared" si="131"/>
        <v>1.2305160919426905E-3</v>
      </c>
    </row>
    <row r="1008" spans="1:15" x14ac:dyDescent="0.3">
      <c r="A1008">
        <f t="shared" si="132"/>
        <v>11</v>
      </c>
      <c r="E1008" s="105">
        <f t="shared" si="133"/>
        <v>0</v>
      </c>
      <c r="I1008" s="105">
        <f t="shared" si="134"/>
        <v>0</v>
      </c>
      <c r="J1008" s="105">
        <f t="shared" si="127"/>
        <v>0</v>
      </c>
      <c r="K1008" s="105">
        <f t="shared" si="128"/>
        <v>0</v>
      </c>
      <c r="L1008" s="105">
        <f t="shared" si="129"/>
        <v>0</v>
      </c>
      <c r="M1008">
        <f t="shared" si="130"/>
        <v>1.4666666666666666E-2</v>
      </c>
      <c r="N1008">
        <f t="shared" si="131"/>
        <v>1.2305160919426905E-3</v>
      </c>
    </row>
    <row r="1009" spans="1:14" x14ac:dyDescent="0.3">
      <c r="A1009">
        <f t="shared" si="132"/>
        <v>11</v>
      </c>
      <c r="E1009" s="105">
        <f t="shared" si="133"/>
        <v>0</v>
      </c>
      <c r="I1009" s="105">
        <f t="shared" si="134"/>
        <v>0</v>
      </c>
      <c r="J1009" s="105">
        <f t="shared" si="127"/>
        <v>0</v>
      </c>
      <c r="K1009" s="105">
        <f t="shared" si="128"/>
        <v>0</v>
      </c>
      <c r="L1009" s="105">
        <f t="shared" si="129"/>
        <v>0</v>
      </c>
      <c r="M1009">
        <f t="shared" si="130"/>
        <v>1.4666666666666666E-2</v>
      </c>
      <c r="N1009">
        <f t="shared" si="131"/>
        <v>1.2305160919426905E-3</v>
      </c>
    </row>
    <row r="1010" spans="1:14" x14ac:dyDescent="0.3">
      <c r="A1010">
        <f t="shared" si="132"/>
        <v>11</v>
      </c>
      <c r="E1010" s="105">
        <f t="shared" si="133"/>
        <v>0</v>
      </c>
      <c r="I1010" s="105">
        <f t="shared" si="134"/>
        <v>0</v>
      </c>
      <c r="J1010" s="105">
        <f t="shared" si="127"/>
        <v>0</v>
      </c>
      <c r="K1010" s="105">
        <f t="shared" si="128"/>
        <v>0</v>
      </c>
      <c r="L1010" s="105">
        <f t="shared" si="129"/>
        <v>0</v>
      </c>
      <c r="M1010">
        <f t="shared" si="130"/>
        <v>1.4666666666666666E-2</v>
      </c>
      <c r="N1010">
        <f t="shared" si="131"/>
        <v>1.2305160919426905E-3</v>
      </c>
    </row>
    <row r="1011" spans="1:14" x14ac:dyDescent="0.3">
      <c r="A1011">
        <f t="shared" si="132"/>
        <v>11</v>
      </c>
      <c r="E1011" s="105">
        <f t="shared" si="133"/>
        <v>0</v>
      </c>
      <c r="I1011" s="105">
        <f t="shared" si="134"/>
        <v>0</v>
      </c>
      <c r="J1011" s="105">
        <f t="shared" si="127"/>
        <v>0</v>
      </c>
      <c r="K1011" s="105">
        <f t="shared" si="128"/>
        <v>0</v>
      </c>
      <c r="L1011" s="105">
        <f t="shared" si="129"/>
        <v>0</v>
      </c>
      <c r="M1011">
        <f t="shared" si="130"/>
        <v>1.4666666666666666E-2</v>
      </c>
      <c r="N1011">
        <f t="shared" si="131"/>
        <v>1.2305160919426905E-3</v>
      </c>
    </row>
    <row r="1012" spans="1:14" x14ac:dyDescent="0.3">
      <c r="A1012">
        <f t="shared" si="132"/>
        <v>11</v>
      </c>
      <c r="E1012" s="105">
        <f t="shared" si="133"/>
        <v>0</v>
      </c>
      <c r="I1012" s="105">
        <f t="shared" si="134"/>
        <v>0</v>
      </c>
      <c r="J1012" s="105">
        <f t="shared" si="127"/>
        <v>0</v>
      </c>
      <c r="K1012" s="105">
        <f t="shared" si="128"/>
        <v>0</v>
      </c>
      <c r="L1012" s="105">
        <f t="shared" si="129"/>
        <v>0</v>
      </c>
      <c r="M1012">
        <f t="shared" si="130"/>
        <v>1.4666666666666666E-2</v>
      </c>
      <c r="N1012">
        <f t="shared" si="131"/>
        <v>1.2305160919426905E-3</v>
      </c>
    </row>
    <row r="1013" spans="1:14" x14ac:dyDescent="0.3">
      <c r="A1013">
        <f t="shared" si="132"/>
        <v>11</v>
      </c>
      <c r="E1013" s="105">
        <f t="shared" si="133"/>
        <v>0</v>
      </c>
      <c r="I1013" s="105">
        <f t="shared" si="134"/>
        <v>0</v>
      </c>
      <c r="J1013" s="105">
        <f t="shared" si="127"/>
        <v>0</v>
      </c>
      <c r="K1013" s="105">
        <f t="shared" si="128"/>
        <v>0</v>
      </c>
      <c r="L1013" s="105">
        <f t="shared" si="129"/>
        <v>0</v>
      </c>
      <c r="M1013">
        <f t="shared" si="130"/>
        <v>1.4666666666666666E-2</v>
      </c>
      <c r="N1013">
        <f t="shared" si="131"/>
        <v>1.2305160919426905E-3</v>
      </c>
    </row>
    <row r="1014" spans="1:14" x14ac:dyDescent="0.3">
      <c r="A1014">
        <f t="shared" si="132"/>
        <v>11</v>
      </c>
      <c r="E1014" s="105">
        <f t="shared" si="133"/>
        <v>0</v>
      </c>
      <c r="I1014" s="105">
        <f t="shared" si="134"/>
        <v>0</v>
      </c>
      <c r="J1014" s="105">
        <f t="shared" si="127"/>
        <v>0</v>
      </c>
      <c r="K1014" s="105">
        <f t="shared" si="128"/>
        <v>0</v>
      </c>
      <c r="L1014" s="105">
        <f t="shared" si="129"/>
        <v>0</v>
      </c>
      <c r="M1014">
        <f t="shared" si="130"/>
        <v>1.4666666666666666E-2</v>
      </c>
      <c r="N1014">
        <f t="shared" si="131"/>
        <v>1.2305160919426905E-3</v>
      </c>
    </row>
    <row r="1015" spans="1:14" x14ac:dyDescent="0.3">
      <c r="A1015">
        <f t="shared" si="132"/>
        <v>11</v>
      </c>
      <c r="E1015" s="105">
        <f t="shared" si="133"/>
        <v>0</v>
      </c>
      <c r="I1015" s="105">
        <f t="shared" si="134"/>
        <v>0</v>
      </c>
      <c r="J1015" s="105">
        <f t="shared" si="127"/>
        <v>0</v>
      </c>
      <c r="K1015" s="105">
        <f t="shared" si="128"/>
        <v>0</v>
      </c>
      <c r="L1015" s="105">
        <f t="shared" si="129"/>
        <v>0</v>
      </c>
      <c r="M1015">
        <f t="shared" si="130"/>
        <v>1.4666666666666666E-2</v>
      </c>
      <c r="N1015">
        <f t="shared" si="131"/>
        <v>1.2305160919426905E-3</v>
      </c>
    </row>
    <row r="1016" spans="1:14" x14ac:dyDescent="0.3">
      <c r="A1016">
        <f t="shared" si="132"/>
        <v>11</v>
      </c>
      <c r="E1016" s="105">
        <f t="shared" si="133"/>
        <v>0</v>
      </c>
      <c r="I1016" s="105">
        <f t="shared" si="134"/>
        <v>0</v>
      </c>
      <c r="J1016" s="105">
        <f t="shared" si="127"/>
        <v>0</v>
      </c>
      <c r="K1016" s="105">
        <f t="shared" si="128"/>
        <v>0</v>
      </c>
      <c r="L1016" s="105">
        <f t="shared" si="129"/>
        <v>0</v>
      </c>
      <c r="M1016">
        <f t="shared" si="130"/>
        <v>1.4666666666666666E-2</v>
      </c>
      <c r="N1016">
        <f t="shared" si="131"/>
        <v>1.2305160919426905E-3</v>
      </c>
    </row>
    <row r="1017" spans="1:14" x14ac:dyDescent="0.3">
      <c r="A1017">
        <f t="shared" si="132"/>
        <v>11</v>
      </c>
      <c r="E1017" s="105">
        <f t="shared" si="133"/>
        <v>0</v>
      </c>
      <c r="I1017" s="105">
        <f t="shared" si="134"/>
        <v>0</v>
      </c>
      <c r="J1017" s="105">
        <f t="shared" si="127"/>
        <v>0</v>
      </c>
      <c r="K1017" s="105">
        <f t="shared" si="128"/>
        <v>0</v>
      </c>
      <c r="L1017" s="105">
        <f t="shared" si="129"/>
        <v>0</v>
      </c>
      <c r="M1017">
        <f t="shared" si="130"/>
        <v>1.4666666666666666E-2</v>
      </c>
      <c r="N1017">
        <f t="shared" si="131"/>
        <v>1.2305160919426905E-3</v>
      </c>
    </row>
    <row r="1018" spans="1:14" x14ac:dyDescent="0.3">
      <c r="A1018">
        <f t="shared" si="132"/>
        <v>11</v>
      </c>
      <c r="E1018" s="105">
        <f t="shared" si="133"/>
        <v>0</v>
      </c>
      <c r="I1018" s="105">
        <f t="shared" si="134"/>
        <v>0</v>
      </c>
      <c r="J1018" s="105">
        <f t="shared" si="127"/>
        <v>0</v>
      </c>
      <c r="K1018" s="105">
        <f t="shared" si="128"/>
        <v>0</v>
      </c>
      <c r="L1018" s="105">
        <f t="shared" si="129"/>
        <v>0</v>
      </c>
      <c r="M1018">
        <f t="shared" si="130"/>
        <v>1.4666666666666666E-2</v>
      </c>
      <c r="N1018">
        <f t="shared" si="131"/>
        <v>1.2305160919426905E-3</v>
      </c>
    </row>
    <row r="1019" spans="1:14" x14ac:dyDescent="0.3">
      <c r="A1019">
        <f t="shared" si="132"/>
        <v>11</v>
      </c>
      <c r="E1019" s="105">
        <f t="shared" si="133"/>
        <v>0</v>
      </c>
      <c r="I1019" s="105">
        <f t="shared" si="134"/>
        <v>0</v>
      </c>
      <c r="J1019" s="105">
        <f t="shared" si="127"/>
        <v>0</v>
      </c>
      <c r="K1019" s="105">
        <f t="shared" si="128"/>
        <v>0</v>
      </c>
      <c r="L1019" s="105">
        <f t="shared" si="129"/>
        <v>0</v>
      </c>
      <c r="M1019">
        <f t="shared" si="130"/>
        <v>1.4666666666666666E-2</v>
      </c>
      <c r="N1019">
        <f t="shared" si="131"/>
        <v>1.2305160919426905E-3</v>
      </c>
    </row>
    <row r="1020" spans="1:14" x14ac:dyDescent="0.3">
      <c r="A1020">
        <f t="shared" si="132"/>
        <v>11</v>
      </c>
      <c r="E1020" s="105">
        <f t="shared" si="133"/>
        <v>0</v>
      </c>
      <c r="I1020" s="105">
        <f t="shared" si="134"/>
        <v>0</v>
      </c>
      <c r="J1020" s="105">
        <f t="shared" si="127"/>
        <v>0</v>
      </c>
      <c r="K1020" s="105">
        <f t="shared" si="128"/>
        <v>0</v>
      </c>
      <c r="L1020" s="105">
        <f t="shared" si="129"/>
        <v>0</v>
      </c>
      <c r="M1020">
        <f t="shared" si="130"/>
        <v>1.4666666666666666E-2</v>
      </c>
      <c r="N1020">
        <f t="shared" si="131"/>
        <v>1.2305160919426905E-3</v>
      </c>
    </row>
    <row r="1021" spans="1:14" x14ac:dyDescent="0.3">
      <c r="A1021">
        <f t="shared" si="132"/>
        <v>11</v>
      </c>
      <c r="E1021" s="105">
        <f t="shared" si="133"/>
        <v>0</v>
      </c>
      <c r="I1021" s="105">
        <f t="shared" si="134"/>
        <v>0</v>
      </c>
      <c r="J1021" s="105">
        <f t="shared" si="127"/>
        <v>0</v>
      </c>
      <c r="K1021" s="105">
        <f t="shared" si="128"/>
        <v>0</v>
      </c>
      <c r="L1021" s="105">
        <f t="shared" si="129"/>
        <v>0</v>
      </c>
      <c r="M1021">
        <f t="shared" si="130"/>
        <v>1.4666666666666666E-2</v>
      </c>
      <c r="N1021">
        <f t="shared" si="131"/>
        <v>1.2305160919426905E-3</v>
      </c>
    </row>
    <row r="1022" spans="1:14" x14ac:dyDescent="0.3">
      <c r="A1022">
        <f t="shared" si="132"/>
        <v>11</v>
      </c>
      <c r="E1022" s="105">
        <f t="shared" si="133"/>
        <v>0</v>
      </c>
      <c r="I1022" s="105">
        <f t="shared" si="134"/>
        <v>0</v>
      </c>
      <c r="J1022" s="105">
        <f t="shared" si="127"/>
        <v>0</v>
      </c>
      <c r="K1022" s="105">
        <f t="shared" si="128"/>
        <v>0</v>
      </c>
      <c r="L1022" s="105">
        <f t="shared" si="129"/>
        <v>0</v>
      </c>
      <c r="M1022">
        <f t="shared" si="130"/>
        <v>1.4666666666666666E-2</v>
      </c>
      <c r="N1022">
        <f t="shared" si="131"/>
        <v>1.2305160919426905E-3</v>
      </c>
    </row>
    <row r="1023" spans="1:14" x14ac:dyDescent="0.3">
      <c r="A1023">
        <f t="shared" si="132"/>
        <v>11</v>
      </c>
      <c r="E1023" s="105">
        <f t="shared" si="133"/>
        <v>0</v>
      </c>
      <c r="I1023" s="105">
        <f t="shared" si="134"/>
        <v>0</v>
      </c>
      <c r="J1023" s="105">
        <f t="shared" si="127"/>
        <v>0</v>
      </c>
      <c r="K1023" s="105">
        <f t="shared" si="128"/>
        <v>0</v>
      </c>
      <c r="L1023" s="105">
        <f t="shared" si="129"/>
        <v>0</v>
      </c>
      <c r="M1023">
        <f t="shared" si="130"/>
        <v>1.4666666666666666E-2</v>
      </c>
      <c r="N1023">
        <f t="shared" si="131"/>
        <v>1.2305160919426905E-3</v>
      </c>
    </row>
    <row r="1024" spans="1:14" x14ac:dyDescent="0.3">
      <c r="A1024">
        <f t="shared" si="132"/>
        <v>11</v>
      </c>
      <c r="E1024" s="105">
        <f t="shared" si="133"/>
        <v>0</v>
      </c>
      <c r="I1024" s="105">
        <f t="shared" si="134"/>
        <v>0</v>
      </c>
      <c r="J1024" s="105">
        <f t="shared" si="127"/>
        <v>0</v>
      </c>
      <c r="K1024" s="105">
        <f t="shared" si="128"/>
        <v>0</v>
      </c>
      <c r="L1024" s="105">
        <f t="shared" si="129"/>
        <v>0</v>
      </c>
      <c r="M1024">
        <f t="shared" si="130"/>
        <v>1.4666666666666666E-2</v>
      </c>
      <c r="N1024">
        <f t="shared" si="131"/>
        <v>1.2305160919426905E-3</v>
      </c>
    </row>
    <row r="1025" spans="1:14" x14ac:dyDescent="0.3">
      <c r="A1025">
        <f t="shared" si="132"/>
        <v>11</v>
      </c>
      <c r="E1025" s="105">
        <f t="shared" si="133"/>
        <v>0</v>
      </c>
      <c r="I1025" s="105">
        <f t="shared" si="134"/>
        <v>0</v>
      </c>
      <c r="J1025" s="105">
        <f t="shared" si="127"/>
        <v>0</v>
      </c>
      <c r="K1025" s="105">
        <f t="shared" si="128"/>
        <v>0</v>
      </c>
      <c r="L1025" s="105">
        <f t="shared" si="129"/>
        <v>0</v>
      </c>
      <c r="M1025">
        <f t="shared" si="130"/>
        <v>1.4666666666666666E-2</v>
      </c>
      <c r="N1025">
        <f t="shared" si="131"/>
        <v>1.2305160919426905E-3</v>
      </c>
    </row>
    <row r="1026" spans="1:14" x14ac:dyDescent="0.3">
      <c r="A1026">
        <f t="shared" si="132"/>
        <v>11</v>
      </c>
      <c r="E1026" s="105">
        <f t="shared" si="133"/>
        <v>0</v>
      </c>
      <c r="I1026" s="105">
        <f t="shared" si="134"/>
        <v>0</v>
      </c>
      <c r="J1026" s="105">
        <f t="shared" si="127"/>
        <v>0</v>
      </c>
      <c r="K1026" s="105">
        <f t="shared" si="128"/>
        <v>0</v>
      </c>
      <c r="L1026" s="105">
        <f t="shared" si="129"/>
        <v>0</v>
      </c>
      <c r="M1026">
        <f t="shared" si="130"/>
        <v>1.4666666666666666E-2</v>
      </c>
      <c r="N1026">
        <f t="shared" si="131"/>
        <v>1.2305160919426905E-3</v>
      </c>
    </row>
    <row r="1027" spans="1:14" x14ac:dyDescent="0.3">
      <c r="A1027">
        <f t="shared" si="132"/>
        <v>11</v>
      </c>
      <c r="E1027" s="105">
        <f t="shared" si="133"/>
        <v>0</v>
      </c>
      <c r="I1027" s="105">
        <f t="shared" si="134"/>
        <v>0</v>
      </c>
      <c r="J1027" s="105">
        <f t="shared" ref="J1027:J1090" si="136">E1027*($H$2/12)</f>
        <v>0</v>
      </c>
      <c r="K1027" s="105">
        <f t="shared" ref="K1027:K1090" si="137">I1027-J1027</f>
        <v>0</v>
      </c>
      <c r="L1027" s="105">
        <f t="shared" ref="L1027:L1090" si="138">N1027*(E1027-K1027)</f>
        <v>0</v>
      </c>
      <c r="M1027">
        <f t="shared" ref="M1027:M1090" si="139">((A1027:A1126)/30) * 0.04</f>
        <v>1.4666666666666666E-2</v>
      </c>
      <c r="N1027">
        <f t="shared" ref="N1027:N1090" si="140">1-(POWER(1-M1027,(1/12)))</f>
        <v>1.2305160919426905E-3</v>
      </c>
    </row>
    <row r="1028" spans="1:14" x14ac:dyDescent="0.3">
      <c r="A1028">
        <f t="shared" si="132"/>
        <v>11</v>
      </c>
      <c r="E1028" s="105">
        <f t="shared" si="133"/>
        <v>0</v>
      </c>
      <c r="I1028" s="105">
        <f t="shared" si="134"/>
        <v>0</v>
      </c>
      <c r="J1028" s="105">
        <f t="shared" si="136"/>
        <v>0</v>
      </c>
      <c r="K1028" s="105">
        <f t="shared" si="137"/>
        <v>0</v>
      </c>
      <c r="L1028" s="105">
        <f t="shared" si="138"/>
        <v>0</v>
      </c>
      <c r="M1028">
        <f t="shared" si="139"/>
        <v>1.4666666666666666E-2</v>
      </c>
      <c r="N1028">
        <f t="shared" si="140"/>
        <v>1.2305160919426905E-3</v>
      </c>
    </row>
    <row r="1029" spans="1:14" x14ac:dyDescent="0.3">
      <c r="A1029">
        <f t="shared" si="132"/>
        <v>11</v>
      </c>
      <c r="E1029" s="105">
        <f t="shared" si="133"/>
        <v>0</v>
      </c>
      <c r="I1029" s="105">
        <f t="shared" si="134"/>
        <v>0</v>
      </c>
      <c r="J1029" s="105">
        <f t="shared" si="136"/>
        <v>0</v>
      </c>
      <c r="K1029" s="105">
        <f t="shared" si="137"/>
        <v>0</v>
      </c>
      <c r="L1029" s="105">
        <f t="shared" si="138"/>
        <v>0</v>
      </c>
      <c r="M1029">
        <f t="shared" si="139"/>
        <v>1.4666666666666666E-2</v>
      </c>
      <c r="N1029">
        <f t="shared" si="140"/>
        <v>1.2305160919426905E-3</v>
      </c>
    </row>
    <row r="1030" spans="1:14" x14ac:dyDescent="0.3">
      <c r="A1030">
        <f t="shared" si="132"/>
        <v>11</v>
      </c>
      <c r="E1030" s="105">
        <f t="shared" si="133"/>
        <v>0</v>
      </c>
      <c r="I1030" s="105">
        <f t="shared" si="134"/>
        <v>0</v>
      </c>
      <c r="J1030" s="105">
        <f t="shared" si="136"/>
        <v>0</v>
      </c>
      <c r="K1030" s="105">
        <f t="shared" si="137"/>
        <v>0</v>
      </c>
      <c r="L1030" s="105">
        <f t="shared" si="138"/>
        <v>0</v>
      </c>
      <c r="M1030">
        <f t="shared" si="139"/>
        <v>1.4666666666666666E-2</v>
      </c>
      <c r="N1030">
        <f t="shared" si="140"/>
        <v>1.2305160919426905E-3</v>
      </c>
    </row>
    <row r="1031" spans="1:14" x14ac:dyDescent="0.3">
      <c r="A1031">
        <f t="shared" si="132"/>
        <v>11</v>
      </c>
      <c r="E1031" s="105">
        <f t="shared" si="133"/>
        <v>0</v>
      </c>
      <c r="I1031" s="105">
        <f t="shared" si="134"/>
        <v>0</v>
      </c>
      <c r="J1031" s="105">
        <f t="shared" si="136"/>
        <v>0</v>
      </c>
      <c r="K1031" s="105">
        <f t="shared" si="137"/>
        <v>0</v>
      </c>
      <c r="L1031" s="105">
        <f t="shared" si="138"/>
        <v>0</v>
      </c>
      <c r="M1031">
        <f t="shared" si="139"/>
        <v>1.4666666666666666E-2</v>
      </c>
      <c r="N1031">
        <f t="shared" si="140"/>
        <v>1.2305160919426905E-3</v>
      </c>
    </row>
    <row r="1032" spans="1:14" x14ac:dyDescent="0.3">
      <c r="A1032">
        <f t="shared" si="132"/>
        <v>11</v>
      </c>
      <c r="E1032" s="105">
        <f t="shared" si="133"/>
        <v>0</v>
      </c>
      <c r="I1032" s="105">
        <f t="shared" si="134"/>
        <v>0</v>
      </c>
      <c r="J1032" s="105">
        <f t="shared" si="136"/>
        <v>0</v>
      </c>
      <c r="K1032" s="105">
        <f t="shared" si="137"/>
        <v>0</v>
      </c>
      <c r="L1032" s="105">
        <f t="shared" si="138"/>
        <v>0</v>
      </c>
      <c r="M1032">
        <f t="shared" si="139"/>
        <v>1.4666666666666666E-2</v>
      </c>
      <c r="N1032">
        <f t="shared" si="140"/>
        <v>1.2305160919426905E-3</v>
      </c>
    </row>
    <row r="1033" spans="1:14" x14ac:dyDescent="0.3">
      <c r="A1033">
        <f t="shared" si="132"/>
        <v>11</v>
      </c>
      <c r="E1033" s="105">
        <f t="shared" si="133"/>
        <v>0</v>
      </c>
      <c r="I1033" s="105">
        <f t="shared" si="134"/>
        <v>0</v>
      </c>
      <c r="J1033" s="105">
        <f t="shared" si="136"/>
        <v>0</v>
      </c>
      <c r="K1033" s="105">
        <f t="shared" si="137"/>
        <v>0</v>
      </c>
      <c r="L1033" s="105">
        <f t="shared" si="138"/>
        <v>0</v>
      </c>
      <c r="M1033">
        <f t="shared" si="139"/>
        <v>1.4666666666666666E-2</v>
      </c>
      <c r="N1033">
        <f t="shared" si="140"/>
        <v>1.2305160919426905E-3</v>
      </c>
    </row>
    <row r="1034" spans="1:14" x14ac:dyDescent="0.3">
      <c r="A1034">
        <f t="shared" si="132"/>
        <v>11</v>
      </c>
      <c r="E1034" s="105">
        <f t="shared" si="133"/>
        <v>0</v>
      </c>
      <c r="I1034" s="105">
        <f t="shared" si="134"/>
        <v>0</v>
      </c>
      <c r="J1034" s="105">
        <f t="shared" si="136"/>
        <v>0</v>
      </c>
      <c r="K1034" s="105">
        <f t="shared" si="137"/>
        <v>0</v>
      </c>
      <c r="L1034" s="105">
        <f t="shared" si="138"/>
        <v>0</v>
      </c>
      <c r="M1034">
        <f t="shared" si="139"/>
        <v>1.4666666666666666E-2</v>
      </c>
      <c r="N1034">
        <f t="shared" si="140"/>
        <v>1.2305160919426905E-3</v>
      </c>
    </row>
    <row r="1035" spans="1:14" x14ac:dyDescent="0.3">
      <c r="A1035">
        <f t="shared" si="132"/>
        <v>11</v>
      </c>
      <c r="E1035" s="105">
        <f t="shared" si="133"/>
        <v>0</v>
      </c>
      <c r="I1035" s="105">
        <f t="shared" si="134"/>
        <v>0</v>
      </c>
      <c r="J1035" s="105">
        <f t="shared" si="136"/>
        <v>0</v>
      </c>
      <c r="K1035" s="105">
        <f t="shared" si="137"/>
        <v>0</v>
      </c>
      <c r="L1035" s="105">
        <f t="shared" si="138"/>
        <v>0</v>
      </c>
      <c r="M1035">
        <f t="shared" si="139"/>
        <v>1.4666666666666666E-2</v>
      </c>
      <c r="N1035">
        <f t="shared" si="140"/>
        <v>1.2305160919426905E-3</v>
      </c>
    </row>
    <row r="1036" spans="1:14" x14ac:dyDescent="0.3">
      <c r="A1036">
        <f t="shared" si="132"/>
        <v>11</v>
      </c>
      <c r="E1036" s="105">
        <f t="shared" si="133"/>
        <v>0</v>
      </c>
      <c r="I1036" s="105">
        <f t="shared" si="134"/>
        <v>0</v>
      </c>
      <c r="J1036" s="105">
        <f t="shared" si="136"/>
        <v>0</v>
      </c>
      <c r="K1036" s="105">
        <f t="shared" si="137"/>
        <v>0</v>
      </c>
      <c r="L1036" s="105">
        <f t="shared" si="138"/>
        <v>0</v>
      </c>
      <c r="M1036">
        <f t="shared" si="139"/>
        <v>1.4666666666666666E-2</v>
      </c>
      <c r="N1036">
        <f t="shared" si="140"/>
        <v>1.2305160919426905E-3</v>
      </c>
    </row>
    <row r="1037" spans="1:14" x14ac:dyDescent="0.3">
      <c r="A1037">
        <f t="shared" si="132"/>
        <v>11</v>
      </c>
      <c r="E1037" s="105">
        <f t="shared" si="133"/>
        <v>0</v>
      </c>
      <c r="I1037" s="105">
        <f t="shared" si="134"/>
        <v>0</v>
      </c>
      <c r="J1037" s="105">
        <f t="shared" si="136"/>
        <v>0</v>
      </c>
      <c r="K1037" s="105">
        <f t="shared" si="137"/>
        <v>0</v>
      </c>
      <c r="L1037" s="105">
        <f t="shared" si="138"/>
        <v>0</v>
      </c>
      <c r="M1037">
        <f t="shared" si="139"/>
        <v>1.4666666666666666E-2</v>
      </c>
      <c r="N1037">
        <f t="shared" si="140"/>
        <v>1.2305160919426905E-3</v>
      </c>
    </row>
    <row r="1038" spans="1:14" x14ac:dyDescent="0.3">
      <c r="A1038">
        <f t="shared" si="132"/>
        <v>11</v>
      </c>
      <c r="E1038" s="105">
        <f t="shared" si="133"/>
        <v>0</v>
      </c>
      <c r="I1038" s="105">
        <f t="shared" si="134"/>
        <v>0</v>
      </c>
      <c r="J1038" s="105">
        <f t="shared" si="136"/>
        <v>0</v>
      </c>
      <c r="K1038" s="105">
        <f t="shared" si="137"/>
        <v>0</v>
      </c>
      <c r="L1038" s="105">
        <f t="shared" si="138"/>
        <v>0</v>
      </c>
      <c r="M1038">
        <f t="shared" si="139"/>
        <v>1.4666666666666666E-2</v>
      </c>
      <c r="N1038">
        <f t="shared" si="140"/>
        <v>1.2305160919426905E-3</v>
      </c>
    </row>
    <row r="1039" spans="1:14" x14ac:dyDescent="0.3">
      <c r="A1039">
        <f t="shared" si="132"/>
        <v>11</v>
      </c>
      <c r="E1039" s="105">
        <f t="shared" si="133"/>
        <v>0</v>
      </c>
      <c r="I1039" s="105">
        <f t="shared" si="134"/>
        <v>0</v>
      </c>
      <c r="J1039" s="105">
        <f t="shared" si="136"/>
        <v>0</v>
      </c>
      <c r="K1039" s="105">
        <f t="shared" si="137"/>
        <v>0</v>
      </c>
      <c r="L1039" s="105">
        <f t="shared" si="138"/>
        <v>0</v>
      </c>
      <c r="M1039">
        <f t="shared" si="139"/>
        <v>1.4666666666666666E-2</v>
      </c>
      <c r="N1039">
        <f t="shared" si="140"/>
        <v>1.2305160919426905E-3</v>
      </c>
    </row>
    <row r="1040" spans="1:14" x14ac:dyDescent="0.3">
      <c r="A1040">
        <f t="shared" si="132"/>
        <v>11</v>
      </c>
      <c r="E1040" s="105">
        <f t="shared" si="133"/>
        <v>0</v>
      </c>
      <c r="I1040" s="105">
        <f t="shared" si="134"/>
        <v>0</v>
      </c>
      <c r="J1040" s="105">
        <f t="shared" si="136"/>
        <v>0</v>
      </c>
      <c r="K1040" s="105">
        <f t="shared" si="137"/>
        <v>0</v>
      </c>
      <c r="L1040" s="105">
        <f t="shared" si="138"/>
        <v>0</v>
      </c>
      <c r="M1040">
        <f t="shared" si="139"/>
        <v>1.4666666666666666E-2</v>
      </c>
      <c r="N1040">
        <f t="shared" si="140"/>
        <v>1.2305160919426905E-3</v>
      </c>
    </row>
    <row r="1041" spans="1:14" x14ac:dyDescent="0.3">
      <c r="A1041">
        <f t="shared" si="132"/>
        <v>11</v>
      </c>
      <c r="E1041" s="105">
        <f t="shared" si="133"/>
        <v>0</v>
      </c>
      <c r="I1041" s="105">
        <f t="shared" si="134"/>
        <v>0</v>
      </c>
      <c r="J1041" s="105">
        <f t="shared" si="136"/>
        <v>0</v>
      </c>
      <c r="K1041" s="105">
        <f t="shared" si="137"/>
        <v>0</v>
      </c>
      <c r="L1041" s="105">
        <f t="shared" si="138"/>
        <v>0</v>
      </c>
      <c r="M1041">
        <f t="shared" si="139"/>
        <v>1.4666666666666666E-2</v>
      </c>
      <c r="N1041">
        <f t="shared" si="140"/>
        <v>1.2305160919426905E-3</v>
      </c>
    </row>
    <row r="1042" spans="1:14" x14ac:dyDescent="0.3">
      <c r="A1042">
        <f t="shared" si="132"/>
        <v>11</v>
      </c>
      <c r="E1042" s="105">
        <f t="shared" si="133"/>
        <v>0</v>
      </c>
      <c r="I1042" s="105">
        <f t="shared" si="134"/>
        <v>0</v>
      </c>
      <c r="J1042" s="105">
        <f t="shared" si="136"/>
        <v>0</v>
      </c>
      <c r="K1042" s="105">
        <f t="shared" si="137"/>
        <v>0</v>
      </c>
      <c r="L1042" s="105">
        <f t="shared" si="138"/>
        <v>0</v>
      </c>
      <c r="M1042">
        <f t="shared" si="139"/>
        <v>1.4666666666666666E-2</v>
      </c>
      <c r="N1042">
        <f t="shared" si="140"/>
        <v>1.2305160919426905E-3</v>
      </c>
    </row>
    <row r="1043" spans="1:14" x14ac:dyDescent="0.3">
      <c r="A1043">
        <f t="shared" si="132"/>
        <v>11</v>
      </c>
      <c r="E1043" s="105">
        <f t="shared" si="133"/>
        <v>0</v>
      </c>
      <c r="I1043" s="105">
        <f t="shared" si="134"/>
        <v>0</v>
      </c>
      <c r="J1043" s="105">
        <f t="shared" si="136"/>
        <v>0</v>
      </c>
      <c r="K1043" s="105">
        <f t="shared" si="137"/>
        <v>0</v>
      </c>
      <c r="L1043" s="105">
        <f t="shared" si="138"/>
        <v>0</v>
      </c>
      <c r="M1043">
        <f t="shared" si="139"/>
        <v>1.4666666666666666E-2</v>
      </c>
      <c r="N1043">
        <f t="shared" si="140"/>
        <v>1.2305160919426905E-3</v>
      </c>
    </row>
    <row r="1044" spans="1:14" x14ac:dyDescent="0.3">
      <c r="A1044">
        <f t="shared" si="132"/>
        <v>11</v>
      </c>
      <c r="E1044" s="105">
        <f t="shared" si="133"/>
        <v>0</v>
      </c>
      <c r="I1044" s="105">
        <f t="shared" si="134"/>
        <v>0</v>
      </c>
      <c r="J1044" s="105">
        <f t="shared" si="136"/>
        <v>0</v>
      </c>
      <c r="K1044" s="105">
        <f t="shared" si="137"/>
        <v>0</v>
      </c>
      <c r="L1044" s="105">
        <f t="shared" si="138"/>
        <v>0</v>
      </c>
      <c r="M1044">
        <f t="shared" si="139"/>
        <v>1.4666666666666666E-2</v>
      </c>
      <c r="N1044">
        <f t="shared" si="140"/>
        <v>1.2305160919426905E-3</v>
      </c>
    </row>
    <row r="1045" spans="1:14" x14ac:dyDescent="0.3">
      <c r="A1045">
        <f t="shared" si="132"/>
        <v>11</v>
      </c>
      <c r="E1045" s="105">
        <f t="shared" si="133"/>
        <v>0</v>
      </c>
      <c r="I1045" s="105">
        <f t="shared" si="134"/>
        <v>0</v>
      </c>
      <c r="J1045" s="105">
        <f t="shared" si="136"/>
        <v>0</v>
      </c>
      <c r="K1045" s="105">
        <f t="shared" si="137"/>
        <v>0</v>
      </c>
      <c r="L1045" s="105">
        <f t="shared" si="138"/>
        <v>0</v>
      </c>
      <c r="M1045">
        <f t="shared" si="139"/>
        <v>1.4666666666666666E-2</v>
      </c>
      <c r="N1045">
        <f t="shared" si="140"/>
        <v>1.2305160919426905E-3</v>
      </c>
    </row>
    <row r="1046" spans="1:14" x14ac:dyDescent="0.3">
      <c r="A1046">
        <f t="shared" si="132"/>
        <v>11</v>
      </c>
      <c r="E1046" s="105">
        <f t="shared" si="133"/>
        <v>0</v>
      </c>
      <c r="I1046" s="105">
        <f t="shared" si="134"/>
        <v>0</v>
      </c>
      <c r="J1046" s="105">
        <f t="shared" si="136"/>
        <v>0</v>
      </c>
      <c r="K1046" s="105">
        <f t="shared" si="137"/>
        <v>0</v>
      </c>
      <c r="L1046" s="105">
        <f t="shared" si="138"/>
        <v>0</v>
      </c>
      <c r="M1046">
        <f t="shared" si="139"/>
        <v>1.4666666666666666E-2</v>
      </c>
      <c r="N1046">
        <f t="shared" si="140"/>
        <v>1.2305160919426905E-3</v>
      </c>
    </row>
    <row r="1047" spans="1:14" x14ac:dyDescent="0.3">
      <c r="A1047">
        <f t="shared" si="132"/>
        <v>11</v>
      </c>
      <c r="E1047" s="105">
        <f t="shared" si="133"/>
        <v>0</v>
      </c>
      <c r="I1047" s="105">
        <f t="shared" si="134"/>
        <v>0</v>
      </c>
      <c r="J1047" s="105">
        <f t="shared" si="136"/>
        <v>0</v>
      </c>
      <c r="K1047" s="105">
        <f t="shared" si="137"/>
        <v>0</v>
      </c>
      <c r="L1047" s="105">
        <f t="shared" si="138"/>
        <v>0</v>
      </c>
      <c r="M1047">
        <f t="shared" si="139"/>
        <v>1.4666666666666666E-2</v>
      </c>
      <c r="N1047">
        <f t="shared" si="140"/>
        <v>1.2305160919426905E-3</v>
      </c>
    </row>
    <row r="1048" spans="1:14" x14ac:dyDescent="0.3">
      <c r="A1048">
        <f t="shared" si="132"/>
        <v>11</v>
      </c>
      <c r="E1048" s="105">
        <f t="shared" si="133"/>
        <v>0</v>
      </c>
      <c r="I1048" s="105">
        <f t="shared" si="134"/>
        <v>0</v>
      </c>
      <c r="J1048" s="105">
        <f t="shared" si="136"/>
        <v>0</v>
      </c>
      <c r="K1048" s="105">
        <f t="shared" si="137"/>
        <v>0</v>
      </c>
      <c r="L1048" s="105">
        <f t="shared" si="138"/>
        <v>0</v>
      </c>
      <c r="M1048">
        <f t="shared" si="139"/>
        <v>1.4666666666666666E-2</v>
      </c>
      <c r="N1048">
        <f t="shared" si="140"/>
        <v>1.2305160919426905E-3</v>
      </c>
    </row>
    <row r="1049" spans="1:14" x14ac:dyDescent="0.3">
      <c r="A1049">
        <f t="shared" si="132"/>
        <v>11</v>
      </c>
      <c r="E1049" s="105">
        <f t="shared" si="133"/>
        <v>0</v>
      </c>
      <c r="I1049" s="105">
        <f t="shared" si="134"/>
        <v>0</v>
      </c>
      <c r="J1049" s="105">
        <f t="shared" si="136"/>
        <v>0</v>
      </c>
      <c r="K1049" s="105">
        <f t="shared" si="137"/>
        <v>0</v>
      </c>
      <c r="L1049" s="105">
        <f t="shared" si="138"/>
        <v>0</v>
      </c>
      <c r="M1049">
        <f t="shared" si="139"/>
        <v>1.4666666666666666E-2</v>
      </c>
      <c r="N1049">
        <f t="shared" si="140"/>
        <v>1.2305160919426905E-3</v>
      </c>
    </row>
    <row r="1050" spans="1:14" x14ac:dyDescent="0.3">
      <c r="A1050">
        <f t="shared" si="132"/>
        <v>11</v>
      </c>
      <c r="E1050" s="105">
        <f t="shared" si="133"/>
        <v>0</v>
      </c>
      <c r="I1050" s="105">
        <f t="shared" si="134"/>
        <v>0</v>
      </c>
      <c r="J1050" s="105">
        <f t="shared" si="136"/>
        <v>0</v>
      </c>
      <c r="K1050" s="105">
        <f t="shared" si="137"/>
        <v>0</v>
      </c>
      <c r="L1050" s="105">
        <f t="shared" si="138"/>
        <v>0</v>
      </c>
      <c r="M1050">
        <f t="shared" si="139"/>
        <v>1.4666666666666666E-2</v>
      </c>
      <c r="N1050">
        <f t="shared" si="140"/>
        <v>1.2305160919426905E-3</v>
      </c>
    </row>
    <row r="1051" spans="1:14" x14ac:dyDescent="0.3">
      <c r="A1051">
        <f t="shared" si="132"/>
        <v>11</v>
      </c>
      <c r="E1051" s="105">
        <f t="shared" si="133"/>
        <v>0</v>
      </c>
      <c r="I1051" s="105">
        <f t="shared" si="134"/>
        <v>0</v>
      </c>
      <c r="J1051" s="105">
        <f t="shared" si="136"/>
        <v>0</v>
      </c>
      <c r="K1051" s="105">
        <f t="shared" si="137"/>
        <v>0</v>
      </c>
      <c r="L1051" s="105">
        <f t="shared" si="138"/>
        <v>0</v>
      </c>
      <c r="M1051">
        <f t="shared" si="139"/>
        <v>1.4666666666666666E-2</v>
      </c>
      <c r="N1051">
        <f t="shared" si="140"/>
        <v>1.2305160919426905E-3</v>
      </c>
    </row>
    <row r="1052" spans="1:14" x14ac:dyDescent="0.3">
      <c r="A1052">
        <f t="shared" si="132"/>
        <v>11</v>
      </c>
      <c r="E1052" s="105">
        <f t="shared" si="133"/>
        <v>0</v>
      </c>
      <c r="I1052" s="105">
        <f t="shared" si="134"/>
        <v>0</v>
      </c>
      <c r="J1052" s="105">
        <f t="shared" si="136"/>
        <v>0</v>
      </c>
      <c r="K1052" s="105">
        <f t="shared" si="137"/>
        <v>0</v>
      </c>
      <c r="L1052" s="105">
        <f t="shared" si="138"/>
        <v>0</v>
      </c>
      <c r="M1052">
        <f t="shared" si="139"/>
        <v>1.4666666666666666E-2</v>
      </c>
      <c r="N1052">
        <f t="shared" si="140"/>
        <v>1.2305160919426905E-3</v>
      </c>
    </row>
    <row r="1053" spans="1:14" x14ac:dyDescent="0.3">
      <c r="A1053">
        <f t="shared" si="132"/>
        <v>11</v>
      </c>
      <c r="E1053" s="105">
        <f t="shared" si="133"/>
        <v>0</v>
      </c>
      <c r="I1053" s="105">
        <f t="shared" si="134"/>
        <v>0</v>
      </c>
      <c r="J1053" s="105">
        <f t="shared" si="136"/>
        <v>0</v>
      </c>
      <c r="K1053" s="105">
        <f t="shared" si="137"/>
        <v>0</v>
      </c>
      <c r="L1053" s="105">
        <f t="shared" si="138"/>
        <v>0</v>
      </c>
      <c r="M1053">
        <f t="shared" si="139"/>
        <v>1.4666666666666666E-2</v>
      </c>
      <c r="N1053">
        <f t="shared" si="140"/>
        <v>1.2305160919426905E-3</v>
      </c>
    </row>
    <row r="1054" spans="1:14" x14ac:dyDescent="0.3">
      <c r="A1054">
        <f t="shared" si="132"/>
        <v>11</v>
      </c>
      <c r="E1054" s="105">
        <f t="shared" si="133"/>
        <v>0</v>
      </c>
      <c r="I1054" s="105">
        <f t="shared" si="134"/>
        <v>0</v>
      </c>
      <c r="J1054" s="105">
        <f t="shared" si="136"/>
        <v>0</v>
      </c>
      <c r="K1054" s="105">
        <f t="shared" si="137"/>
        <v>0</v>
      </c>
      <c r="L1054" s="105">
        <f t="shared" si="138"/>
        <v>0</v>
      </c>
      <c r="M1054">
        <f t="shared" si="139"/>
        <v>1.4666666666666666E-2</v>
      </c>
      <c r="N1054">
        <f t="shared" si="140"/>
        <v>1.2305160919426905E-3</v>
      </c>
    </row>
    <row r="1055" spans="1:14" x14ac:dyDescent="0.3">
      <c r="A1055">
        <f t="shared" si="132"/>
        <v>11</v>
      </c>
      <c r="E1055" s="105">
        <f t="shared" si="133"/>
        <v>0</v>
      </c>
      <c r="I1055" s="105">
        <f t="shared" si="134"/>
        <v>0</v>
      </c>
      <c r="J1055" s="105">
        <f t="shared" si="136"/>
        <v>0</v>
      </c>
      <c r="K1055" s="105">
        <f t="shared" si="137"/>
        <v>0</v>
      </c>
      <c r="L1055" s="105">
        <f t="shared" si="138"/>
        <v>0</v>
      </c>
      <c r="M1055">
        <f t="shared" si="139"/>
        <v>1.4666666666666666E-2</v>
      </c>
      <c r="N1055">
        <f t="shared" si="140"/>
        <v>1.2305160919426905E-3</v>
      </c>
    </row>
    <row r="1056" spans="1:14" x14ac:dyDescent="0.3">
      <c r="A1056">
        <f t="shared" si="132"/>
        <v>11</v>
      </c>
      <c r="E1056" s="105">
        <f t="shared" si="133"/>
        <v>0</v>
      </c>
      <c r="I1056" s="105">
        <f t="shared" si="134"/>
        <v>0</v>
      </c>
      <c r="J1056" s="105">
        <f t="shared" si="136"/>
        <v>0</v>
      </c>
      <c r="K1056" s="105">
        <f t="shared" si="137"/>
        <v>0</v>
      </c>
      <c r="L1056" s="105">
        <f t="shared" si="138"/>
        <v>0</v>
      </c>
      <c r="M1056">
        <f t="shared" si="139"/>
        <v>1.4666666666666666E-2</v>
      </c>
      <c r="N1056">
        <f t="shared" si="140"/>
        <v>1.2305160919426905E-3</v>
      </c>
    </row>
    <row r="1057" spans="1:14" x14ac:dyDescent="0.3">
      <c r="A1057">
        <f t="shared" si="132"/>
        <v>11</v>
      </c>
      <c r="E1057" s="105">
        <f t="shared" si="133"/>
        <v>0</v>
      </c>
      <c r="I1057" s="105">
        <f t="shared" si="134"/>
        <v>0</v>
      </c>
      <c r="J1057" s="105">
        <f t="shared" si="136"/>
        <v>0</v>
      </c>
      <c r="K1057" s="105">
        <f t="shared" si="137"/>
        <v>0</v>
      </c>
      <c r="L1057" s="105">
        <f t="shared" si="138"/>
        <v>0</v>
      </c>
      <c r="M1057">
        <f t="shared" si="139"/>
        <v>1.4666666666666666E-2</v>
      </c>
      <c r="N1057">
        <f t="shared" si="140"/>
        <v>1.2305160919426905E-3</v>
      </c>
    </row>
    <row r="1058" spans="1:14" x14ac:dyDescent="0.3">
      <c r="A1058">
        <f t="shared" si="132"/>
        <v>11</v>
      </c>
      <c r="E1058" s="105">
        <f t="shared" si="133"/>
        <v>0</v>
      </c>
      <c r="I1058" s="105">
        <f t="shared" si="134"/>
        <v>0</v>
      </c>
      <c r="J1058" s="105">
        <f t="shared" si="136"/>
        <v>0</v>
      </c>
      <c r="K1058" s="105">
        <f t="shared" si="137"/>
        <v>0</v>
      </c>
      <c r="L1058" s="105">
        <f t="shared" si="138"/>
        <v>0</v>
      </c>
      <c r="M1058">
        <f t="shared" si="139"/>
        <v>1.4666666666666666E-2</v>
      </c>
      <c r="N1058">
        <f t="shared" si="140"/>
        <v>1.2305160919426905E-3</v>
      </c>
    </row>
    <row r="1059" spans="1:14" x14ac:dyDescent="0.3">
      <c r="A1059">
        <f t="shared" si="132"/>
        <v>11</v>
      </c>
      <c r="E1059" s="105">
        <f t="shared" si="133"/>
        <v>0</v>
      </c>
      <c r="I1059" s="105">
        <f t="shared" si="134"/>
        <v>0</v>
      </c>
      <c r="J1059" s="105">
        <f t="shared" si="136"/>
        <v>0</v>
      </c>
      <c r="K1059" s="105">
        <f t="shared" si="137"/>
        <v>0</v>
      </c>
      <c r="L1059" s="105">
        <f t="shared" si="138"/>
        <v>0</v>
      </c>
      <c r="M1059">
        <f t="shared" si="139"/>
        <v>1.4666666666666666E-2</v>
      </c>
      <c r="N1059">
        <f t="shared" si="140"/>
        <v>1.2305160919426905E-3</v>
      </c>
    </row>
    <row r="1060" spans="1:14" x14ac:dyDescent="0.3">
      <c r="A1060">
        <f t="shared" si="132"/>
        <v>11</v>
      </c>
      <c r="E1060" s="105">
        <f t="shared" si="133"/>
        <v>0</v>
      </c>
      <c r="I1060" s="105">
        <f t="shared" si="134"/>
        <v>0</v>
      </c>
      <c r="J1060" s="105">
        <f t="shared" si="136"/>
        <v>0</v>
      </c>
      <c r="K1060" s="105">
        <f t="shared" si="137"/>
        <v>0</v>
      </c>
      <c r="L1060" s="105">
        <f t="shared" si="138"/>
        <v>0</v>
      </c>
      <c r="M1060">
        <f t="shared" si="139"/>
        <v>1.4666666666666666E-2</v>
      </c>
      <c r="N1060">
        <f t="shared" si="140"/>
        <v>1.2305160919426905E-3</v>
      </c>
    </row>
    <row r="1061" spans="1:14" x14ac:dyDescent="0.3">
      <c r="A1061">
        <f t="shared" si="132"/>
        <v>11</v>
      </c>
      <c r="E1061" s="105">
        <f t="shared" si="133"/>
        <v>0</v>
      </c>
      <c r="I1061" s="105">
        <f t="shared" si="134"/>
        <v>0</v>
      </c>
      <c r="J1061" s="105">
        <f t="shared" si="136"/>
        <v>0</v>
      </c>
      <c r="K1061" s="105">
        <f t="shared" si="137"/>
        <v>0</v>
      </c>
      <c r="L1061" s="105">
        <f t="shared" si="138"/>
        <v>0</v>
      </c>
      <c r="M1061">
        <f t="shared" si="139"/>
        <v>1.4666666666666666E-2</v>
      </c>
      <c r="N1061">
        <f t="shared" si="140"/>
        <v>1.2305160919426905E-3</v>
      </c>
    </row>
    <row r="1062" spans="1:14" x14ac:dyDescent="0.3">
      <c r="A1062">
        <f t="shared" si="132"/>
        <v>11</v>
      </c>
      <c r="E1062" s="105">
        <f t="shared" si="133"/>
        <v>0</v>
      </c>
      <c r="I1062" s="105">
        <f t="shared" si="134"/>
        <v>0</v>
      </c>
      <c r="J1062" s="105">
        <f t="shared" si="136"/>
        <v>0</v>
      </c>
      <c r="K1062" s="105">
        <f t="shared" si="137"/>
        <v>0</v>
      </c>
      <c r="L1062" s="105">
        <f t="shared" si="138"/>
        <v>0</v>
      </c>
      <c r="M1062">
        <f t="shared" si="139"/>
        <v>1.4666666666666666E-2</v>
      </c>
      <c r="N1062">
        <f t="shared" si="140"/>
        <v>1.2305160919426905E-3</v>
      </c>
    </row>
    <row r="1063" spans="1:14" x14ac:dyDescent="0.3">
      <c r="A1063">
        <f t="shared" ref="A1063:A1126" si="141">IF(COUNTIF(A963:A1062,A1062)=100, A1062+1,A1062)</f>
        <v>11</v>
      </c>
      <c r="E1063" s="105">
        <f t="shared" ref="E1063:E1126" si="142">MAX(0, E963-K963-L963)</f>
        <v>0</v>
      </c>
      <c r="I1063" s="105">
        <f t="shared" ref="I1063:I1126" si="143">IF(E1063&lt;I963,J1063 + E1063, I963)</f>
        <v>0</v>
      </c>
      <c r="J1063" s="105">
        <f t="shared" si="136"/>
        <v>0</v>
      </c>
      <c r="K1063" s="105">
        <f t="shared" si="137"/>
        <v>0</v>
      </c>
      <c r="L1063" s="105">
        <f t="shared" si="138"/>
        <v>0</v>
      </c>
      <c r="M1063">
        <f t="shared" si="139"/>
        <v>1.4666666666666666E-2</v>
      </c>
      <c r="N1063">
        <f t="shared" si="140"/>
        <v>1.2305160919426905E-3</v>
      </c>
    </row>
    <row r="1064" spans="1:14" x14ac:dyDescent="0.3">
      <c r="A1064">
        <f t="shared" si="141"/>
        <v>11</v>
      </c>
      <c r="E1064" s="105">
        <f t="shared" si="142"/>
        <v>0</v>
      </c>
      <c r="I1064" s="105">
        <f t="shared" si="143"/>
        <v>0</v>
      </c>
      <c r="J1064" s="105">
        <f t="shared" si="136"/>
        <v>0</v>
      </c>
      <c r="K1064" s="105">
        <f t="shared" si="137"/>
        <v>0</v>
      </c>
      <c r="L1064" s="105">
        <f t="shared" si="138"/>
        <v>0</v>
      </c>
      <c r="M1064">
        <f t="shared" si="139"/>
        <v>1.4666666666666666E-2</v>
      </c>
      <c r="N1064">
        <f t="shared" si="140"/>
        <v>1.2305160919426905E-3</v>
      </c>
    </row>
    <row r="1065" spans="1:14" x14ac:dyDescent="0.3">
      <c r="A1065">
        <f t="shared" si="141"/>
        <v>11</v>
      </c>
      <c r="E1065" s="105">
        <f t="shared" si="142"/>
        <v>0</v>
      </c>
      <c r="I1065" s="105">
        <f t="shared" si="143"/>
        <v>0</v>
      </c>
      <c r="J1065" s="105">
        <f t="shared" si="136"/>
        <v>0</v>
      </c>
      <c r="K1065" s="105">
        <f t="shared" si="137"/>
        <v>0</v>
      </c>
      <c r="L1065" s="105">
        <f t="shared" si="138"/>
        <v>0</v>
      </c>
      <c r="M1065">
        <f t="shared" si="139"/>
        <v>1.4666666666666666E-2</v>
      </c>
      <c r="N1065">
        <f t="shared" si="140"/>
        <v>1.2305160919426905E-3</v>
      </c>
    </row>
    <row r="1066" spans="1:14" x14ac:dyDescent="0.3">
      <c r="A1066">
        <f t="shared" si="141"/>
        <v>11</v>
      </c>
      <c r="E1066" s="105">
        <f t="shared" si="142"/>
        <v>0</v>
      </c>
      <c r="I1066" s="105">
        <f t="shared" si="143"/>
        <v>0</v>
      </c>
      <c r="J1066" s="105">
        <f t="shared" si="136"/>
        <v>0</v>
      </c>
      <c r="K1066" s="105">
        <f t="shared" si="137"/>
        <v>0</v>
      </c>
      <c r="L1066" s="105">
        <f t="shared" si="138"/>
        <v>0</v>
      </c>
      <c r="M1066">
        <f t="shared" si="139"/>
        <v>1.4666666666666666E-2</v>
      </c>
      <c r="N1066">
        <f t="shared" si="140"/>
        <v>1.2305160919426905E-3</v>
      </c>
    </row>
    <row r="1067" spans="1:14" x14ac:dyDescent="0.3">
      <c r="A1067">
        <f t="shared" si="141"/>
        <v>11</v>
      </c>
      <c r="E1067" s="105">
        <f t="shared" si="142"/>
        <v>0</v>
      </c>
      <c r="I1067" s="105">
        <f t="shared" si="143"/>
        <v>0</v>
      </c>
      <c r="J1067" s="105">
        <f t="shared" si="136"/>
        <v>0</v>
      </c>
      <c r="K1067" s="105">
        <f t="shared" si="137"/>
        <v>0</v>
      </c>
      <c r="L1067" s="105">
        <f t="shared" si="138"/>
        <v>0</v>
      </c>
      <c r="M1067">
        <f t="shared" si="139"/>
        <v>1.4666666666666666E-2</v>
      </c>
      <c r="N1067">
        <f t="shared" si="140"/>
        <v>1.2305160919426905E-3</v>
      </c>
    </row>
    <row r="1068" spans="1:14" x14ac:dyDescent="0.3">
      <c r="A1068">
        <f t="shared" si="141"/>
        <v>11</v>
      </c>
      <c r="E1068" s="105">
        <f t="shared" si="142"/>
        <v>0</v>
      </c>
      <c r="I1068" s="105">
        <f t="shared" si="143"/>
        <v>0</v>
      </c>
      <c r="J1068" s="105">
        <f t="shared" si="136"/>
        <v>0</v>
      </c>
      <c r="K1068" s="105">
        <f t="shared" si="137"/>
        <v>0</v>
      </c>
      <c r="L1068" s="105">
        <f t="shared" si="138"/>
        <v>0</v>
      </c>
      <c r="M1068">
        <f t="shared" si="139"/>
        <v>1.4666666666666666E-2</v>
      </c>
      <c r="N1068">
        <f t="shared" si="140"/>
        <v>1.2305160919426905E-3</v>
      </c>
    </row>
    <row r="1069" spans="1:14" x14ac:dyDescent="0.3">
      <c r="A1069">
        <f t="shared" si="141"/>
        <v>11</v>
      </c>
      <c r="E1069" s="105">
        <f t="shared" si="142"/>
        <v>0</v>
      </c>
      <c r="I1069" s="105">
        <f t="shared" si="143"/>
        <v>0</v>
      </c>
      <c r="J1069" s="105">
        <f t="shared" si="136"/>
        <v>0</v>
      </c>
      <c r="K1069" s="105">
        <f t="shared" si="137"/>
        <v>0</v>
      </c>
      <c r="L1069" s="105">
        <f t="shared" si="138"/>
        <v>0</v>
      </c>
      <c r="M1069">
        <f t="shared" si="139"/>
        <v>1.4666666666666666E-2</v>
      </c>
      <c r="N1069">
        <f t="shared" si="140"/>
        <v>1.2305160919426905E-3</v>
      </c>
    </row>
    <row r="1070" spans="1:14" x14ac:dyDescent="0.3">
      <c r="A1070">
        <f t="shared" si="141"/>
        <v>11</v>
      </c>
      <c r="E1070" s="105">
        <f t="shared" si="142"/>
        <v>0</v>
      </c>
      <c r="I1070" s="105">
        <f t="shared" si="143"/>
        <v>0</v>
      </c>
      <c r="J1070" s="105">
        <f t="shared" si="136"/>
        <v>0</v>
      </c>
      <c r="K1070" s="105">
        <f t="shared" si="137"/>
        <v>0</v>
      </c>
      <c r="L1070" s="105">
        <f t="shared" si="138"/>
        <v>0</v>
      </c>
      <c r="M1070">
        <f t="shared" si="139"/>
        <v>1.4666666666666666E-2</v>
      </c>
      <c r="N1070">
        <f t="shared" si="140"/>
        <v>1.2305160919426905E-3</v>
      </c>
    </row>
    <row r="1071" spans="1:14" x14ac:dyDescent="0.3">
      <c r="A1071">
        <f t="shared" si="141"/>
        <v>11</v>
      </c>
      <c r="E1071" s="105">
        <f t="shared" si="142"/>
        <v>0</v>
      </c>
      <c r="I1071" s="105">
        <f t="shared" si="143"/>
        <v>0</v>
      </c>
      <c r="J1071" s="105">
        <f t="shared" si="136"/>
        <v>0</v>
      </c>
      <c r="K1071" s="105">
        <f t="shared" si="137"/>
        <v>0</v>
      </c>
      <c r="L1071" s="105">
        <f t="shared" si="138"/>
        <v>0</v>
      </c>
      <c r="M1071">
        <f t="shared" si="139"/>
        <v>1.4666666666666666E-2</v>
      </c>
      <c r="N1071">
        <f t="shared" si="140"/>
        <v>1.2305160919426905E-3</v>
      </c>
    </row>
    <row r="1072" spans="1:14" x14ac:dyDescent="0.3">
      <c r="A1072">
        <f t="shared" si="141"/>
        <v>11</v>
      </c>
      <c r="E1072" s="105">
        <f t="shared" si="142"/>
        <v>0</v>
      </c>
      <c r="I1072" s="105">
        <f t="shared" si="143"/>
        <v>0</v>
      </c>
      <c r="J1072" s="105">
        <f t="shared" si="136"/>
        <v>0</v>
      </c>
      <c r="K1072" s="105">
        <f t="shared" si="137"/>
        <v>0</v>
      </c>
      <c r="L1072" s="105">
        <f t="shared" si="138"/>
        <v>0</v>
      </c>
      <c r="M1072">
        <f t="shared" si="139"/>
        <v>1.4666666666666666E-2</v>
      </c>
      <c r="N1072">
        <f t="shared" si="140"/>
        <v>1.2305160919426905E-3</v>
      </c>
    </row>
    <row r="1073" spans="1:14" x14ac:dyDescent="0.3">
      <c r="A1073">
        <f t="shared" si="141"/>
        <v>11</v>
      </c>
      <c r="E1073" s="105">
        <f t="shared" si="142"/>
        <v>0</v>
      </c>
      <c r="I1073" s="105">
        <f t="shared" si="143"/>
        <v>0</v>
      </c>
      <c r="J1073" s="105">
        <f t="shared" si="136"/>
        <v>0</v>
      </c>
      <c r="K1073" s="105">
        <f t="shared" si="137"/>
        <v>0</v>
      </c>
      <c r="L1073" s="105">
        <f t="shared" si="138"/>
        <v>0</v>
      </c>
      <c r="M1073">
        <f t="shared" si="139"/>
        <v>1.4666666666666666E-2</v>
      </c>
      <c r="N1073">
        <f t="shared" si="140"/>
        <v>1.2305160919426905E-3</v>
      </c>
    </row>
    <row r="1074" spans="1:14" x14ac:dyDescent="0.3">
      <c r="A1074">
        <f t="shared" si="141"/>
        <v>11</v>
      </c>
      <c r="E1074" s="105">
        <f t="shared" si="142"/>
        <v>0</v>
      </c>
      <c r="I1074" s="105">
        <f t="shared" si="143"/>
        <v>0</v>
      </c>
      <c r="J1074" s="105">
        <f t="shared" si="136"/>
        <v>0</v>
      </c>
      <c r="K1074" s="105">
        <f t="shared" si="137"/>
        <v>0</v>
      </c>
      <c r="L1074" s="105">
        <f t="shared" si="138"/>
        <v>0</v>
      </c>
      <c r="M1074">
        <f t="shared" si="139"/>
        <v>1.4666666666666666E-2</v>
      </c>
      <c r="N1074">
        <f t="shared" si="140"/>
        <v>1.2305160919426905E-3</v>
      </c>
    </row>
    <row r="1075" spans="1:14" x14ac:dyDescent="0.3">
      <c r="A1075">
        <f t="shared" si="141"/>
        <v>11</v>
      </c>
      <c r="E1075" s="105">
        <f t="shared" si="142"/>
        <v>0</v>
      </c>
      <c r="I1075" s="105">
        <f t="shared" si="143"/>
        <v>0</v>
      </c>
      <c r="J1075" s="105">
        <f t="shared" si="136"/>
        <v>0</v>
      </c>
      <c r="K1075" s="105">
        <f t="shared" si="137"/>
        <v>0</v>
      </c>
      <c r="L1075" s="105">
        <f t="shared" si="138"/>
        <v>0</v>
      </c>
      <c r="M1075">
        <f t="shared" si="139"/>
        <v>1.4666666666666666E-2</v>
      </c>
      <c r="N1075">
        <f t="shared" si="140"/>
        <v>1.2305160919426905E-3</v>
      </c>
    </row>
    <row r="1076" spans="1:14" x14ac:dyDescent="0.3">
      <c r="A1076">
        <f t="shared" si="141"/>
        <v>11</v>
      </c>
      <c r="E1076" s="105">
        <f t="shared" si="142"/>
        <v>0</v>
      </c>
      <c r="I1076" s="105">
        <f t="shared" si="143"/>
        <v>0</v>
      </c>
      <c r="J1076" s="105">
        <f t="shared" si="136"/>
        <v>0</v>
      </c>
      <c r="K1076" s="105">
        <f t="shared" si="137"/>
        <v>0</v>
      </c>
      <c r="L1076" s="105">
        <f t="shared" si="138"/>
        <v>0</v>
      </c>
      <c r="M1076">
        <f t="shared" si="139"/>
        <v>1.4666666666666666E-2</v>
      </c>
      <c r="N1076">
        <f t="shared" si="140"/>
        <v>1.2305160919426905E-3</v>
      </c>
    </row>
    <row r="1077" spans="1:14" x14ac:dyDescent="0.3">
      <c r="A1077">
        <f t="shared" si="141"/>
        <v>11</v>
      </c>
      <c r="E1077" s="105">
        <f t="shared" si="142"/>
        <v>0</v>
      </c>
      <c r="I1077" s="105">
        <f t="shared" si="143"/>
        <v>0</v>
      </c>
      <c r="J1077" s="105">
        <f t="shared" si="136"/>
        <v>0</v>
      </c>
      <c r="K1077" s="105">
        <f t="shared" si="137"/>
        <v>0</v>
      </c>
      <c r="L1077" s="105">
        <f t="shared" si="138"/>
        <v>0</v>
      </c>
      <c r="M1077">
        <f t="shared" si="139"/>
        <v>1.4666666666666666E-2</v>
      </c>
      <c r="N1077">
        <f t="shared" si="140"/>
        <v>1.2305160919426905E-3</v>
      </c>
    </row>
    <row r="1078" spans="1:14" x14ac:dyDescent="0.3">
      <c r="A1078">
        <f t="shared" si="141"/>
        <v>11</v>
      </c>
      <c r="E1078" s="105">
        <f t="shared" si="142"/>
        <v>0</v>
      </c>
      <c r="I1078" s="105">
        <f t="shared" si="143"/>
        <v>0</v>
      </c>
      <c r="J1078" s="105">
        <f t="shared" si="136"/>
        <v>0</v>
      </c>
      <c r="K1078" s="105">
        <f t="shared" si="137"/>
        <v>0</v>
      </c>
      <c r="L1078" s="105">
        <f t="shared" si="138"/>
        <v>0</v>
      </c>
      <c r="M1078">
        <f t="shared" si="139"/>
        <v>1.4666666666666666E-2</v>
      </c>
      <c r="N1078">
        <f t="shared" si="140"/>
        <v>1.2305160919426905E-3</v>
      </c>
    </row>
    <row r="1079" spans="1:14" x14ac:dyDescent="0.3">
      <c r="A1079">
        <f t="shared" si="141"/>
        <v>11</v>
      </c>
      <c r="E1079" s="105">
        <f t="shared" si="142"/>
        <v>0</v>
      </c>
      <c r="I1079" s="105">
        <f t="shared" si="143"/>
        <v>0</v>
      </c>
      <c r="J1079" s="105">
        <f t="shared" si="136"/>
        <v>0</v>
      </c>
      <c r="K1079" s="105">
        <f t="shared" si="137"/>
        <v>0</v>
      </c>
      <c r="L1079" s="105">
        <f t="shared" si="138"/>
        <v>0</v>
      </c>
      <c r="M1079">
        <f t="shared" si="139"/>
        <v>1.4666666666666666E-2</v>
      </c>
      <c r="N1079">
        <f t="shared" si="140"/>
        <v>1.2305160919426905E-3</v>
      </c>
    </row>
    <row r="1080" spans="1:14" x14ac:dyDescent="0.3">
      <c r="A1080">
        <f t="shared" si="141"/>
        <v>11</v>
      </c>
      <c r="E1080" s="105">
        <f t="shared" si="142"/>
        <v>0</v>
      </c>
      <c r="I1080" s="105">
        <f t="shared" si="143"/>
        <v>0</v>
      </c>
      <c r="J1080" s="105">
        <f t="shared" si="136"/>
        <v>0</v>
      </c>
      <c r="K1080" s="105">
        <f t="shared" si="137"/>
        <v>0</v>
      </c>
      <c r="L1080" s="105">
        <f t="shared" si="138"/>
        <v>0</v>
      </c>
      <c r="M1080">
        <f t="shared" si="139"/>
        <v>1.4666666666666666E-2</v>
      </c>
      <c r="N1080">
        <f t="shared" si="140"/>
        <v>1.2305160919426905E-3</v>
      </c>
    </row>
    <row r="1081" spans="1:14" x14ac:dyDescent="0.3">
      <c r="A1081">
        <f t="shared" si="141"/>
        <v>11</v>
      </c>
      <c r="E1081" s="105">
        <f t="shared" si="142"/>
        <v>0</v>
      </c>
      <c r="I1081" s="105">
        <f t="shared" si="143"/>
        <v>0</v>
      </c>
      <c r="J1081" s="105">
        <f t="shared" si="136"/>
        <v>0</v>
      </c>
      <c r="K1081" s="105">
        <f t="shared" si="137"/>
        <v>0</v>
      </c>
      <c r="L1081" s="105">
        <f t="shared" si="138"/>
        <v>0</v>
      </c>
      <c r="M1081">
        <f t="shared" si="139"/>
        <v>1.4666666666666666E-2</v>
      </c>
      <c r="N1081">
        <f t="shared" si="140"/>
        <v>1.2305160919426905E-3</v>
      </c>
    </row>
    <row r="1082" spans="1:14" x14ac:dyDescent="0.3">
      <c r="A1082">
        <f t="shared" si="141"/>
        <v>11</v>
      </c>
      <c r="E1082" s="105">
        <f t="shared" si="142"/>
        <v>0</v>
      </c>
      <c r="I1082" s="105">
        <f t="shared" si="143"/>
        <v>0</v>
      </c>
      <c r="J1082" s="105">
        <f t="shared" si="136"/>
        <v>0</v>
      </c>
      <c r="K1082" s="105">
        <f t="shared" si="137"/>
        <v>0</v>
      </c>
      <c r="L1082" s="105">
        <f t="shared" si="138"/>
        <v>0</v>
      </c>
      <c r="M1082">
        <f t="shared" si="139"/>
        <v>1.4666666666666666E-2</v>
      </c>
      <c r="N1082">
        <f t="shared" si="140"/>
        <v>1.2305160919426905E-3</v>
      </c>
    </row>
    <row r="1083" spans="1:14" x14ac:dyDescent="0.3">
      <c r="A1083">
        <f t="shared" si="141"/>
        <v>11</v>
      </c>
      <c r="E1083" s="105">
        <f t="shared" si="142"/>
        <v>0</v>
      </c>
      <c r="I1083" s="105">
        <f t="shared" si="143"/>
        <v>0</v>
      </c>
      <c r="J1083" s="105">
        <f t="shared" si="136"/>
        <v>0</v>
      </c>
      <c r="K1083" s="105">
        <f t="shared" si="137"/>
        <v>0</v>
      </c>
      <c r="L1083" s="105">
        <f t="shared" si="138"/>
        <v>0</v>
      </c>
      <c r="M1083">
        <f t="shared" si="139"/>
        <v>1.4666666666666666E-2</v>
      </c>
      <c r="N1083">
        <f t="shared" si="140"/>
        <v>1.2305160919426905E-3</v>
      </c>
    </row>
    <row r="1084" spans="1:14" x14ac:dyDescent="0.3">
      <c r="A1084">
        <f t="shared" si="141"/>
        <v>11</v>
      </c>
      <c r="E1084" s="105">
        <f t="shared" si="142"/>
        <v>0</v>
      </c>
      <c r="I1084" s="105">
        <f t="shared" si="143"/>
        <v>0</v>
      </c>
      <c r="J1084" s="105">
        <f t="shared" si="136"/>
        <v>0</v>
      </c>
      <c r="K1084" s="105">
        <f t="shared" si="137"/>
        <v>0</v>
      </c>
      <c r="L1084" s="105">
        <f t="shared" si="138"/>
        <v>0</v>
      </c>
      <c r="M1084">
        <f t="shared" si="139"/>
        <v>1.4666666666666666E-2</v>
      </c>
      <c r="N1084">
        <f t="shared" si="140"/>
        <v>1.2305160919426905E-3</v>
      </c>
    </row>
    <row r="1085" spans="1:14" x14ac:dyDescent="0.3">
      <c r="A1085">
        <f t="shared" si="141"/>
        <v>11</v>
      </c>
      <c r="E1085" s="105">
        <f t="shared" si="142"/>
        <v>0</v>
      </c>
      <c r="I1085" s="105">
        <f t="shared" si="143"/>
        <v>0</v>
      </c>
      <c r="J1085" s="105">
        <f t="shared" si="136"/>
        <v>0</v>
      </c>
      <c r="K1085" s="105">
        <f t="shared" si="137"/>
        <v>0</v>
      </c>
      <c r="L1085" s="105">
        <f t="shared" si="138"/>
        <v>0</v>
      </c>
      <c r="M1085">
        <f t="shared" si="139"/>
        <v>1.4666666666666666E-2</v>
      </c>
      <c r="N1085">
        <f t="shared" si="140"/>
        <v>1.2305160919426905E-3</v>
      </c>
    </row>
    <row r="1086" spans="1:14" x14ac:dyDescent="0.3">
      <c r="A1086">
        <f t="shared" si="141"/>
        <v>11</v>
      </c>
      <c r="E1086" s="105">
        <f t="shared" si="142"/>
        <v>0</v>
      </c>
      <c r="I1086" s="105">
        <f t="shared" si="143"/>
        <v>0</v>
      </c>
      <c r="J1086" s="105">
        <f t="shared" si="136"/>
        <v>0</v>
      </c>
      <c r="K1086" s="105">
        <f t="shared" si="137"/>
        <v>0</v>
      </c>
      <c r="L1086" s="105">
        <f t="shared" si="138"/>
        <v>0</v>
      </c>
      <c r="M1086">
        <f t="shared" si="139"/>
        <v>1.4666666666666666E-2</v>
      </c>
      <c r="N1086">
        <f t="shared" si="140"/>
        <v>1.2305160919426905E-3</v>
      </c>
    </row>
    <row r="1087" spans="1:14" x14ac:dyDescent="0.3">
      <c r="A1087">
        <f t="shared" si="141"/>
        <v>11</v>
      </c>
      <c r="E1087" s="105">
        <f t="shared" si="142"/>
        <v>0</v>
      </c>
      <c r="I1087" s="105">
        <f t="shared" si="143"/>
        <v>0</v>
      </c>
      <c r="J1087" s="105">
        <f t="shared" si="136"/>
        <v>0</v>
      </c>
      <c r="K1087" s="105">
        <f t="shared" si="137"/>
        <v>0</v>
      </c>
      <c r="L1087" s="105">
        <f t="shared" si="138"/>
        <v>0</v>
      </c>
      <c r="M1087">
        <f t="shared" si="139"/>
        <v>1.4666666666666666E-2</v>
      </c>
      <c r="N1087">
        <f t="shared" si="140"/>
        <v>1.2305160919426905E-3</v>
      </c>
    </row>
    <row r="1088" spans="1:14" x14ac:dyDescent="0.3">
      <c r="A1088">
        <f t="shared" si="141"/>
        <v>11</v>
      </c>
      <c r="E1088" s="105">
        <f t="shared" si="142"/>
        <v>0</v>
      </c>
      <c r="I1088" s="105">
        <f t="shared" si="143"/>
        <v>0</v>
      </c>
      <c r="J1088" s="105">
        <f t="shared" si="136"/>
        <v>0</v>
      </c>
      <c r="K1088" s="105">
        <f t="shared" si="137"/>
        <v>0</v>
      </c>
      <c r="L1088" s="105">
        <f t="shared" si="138"/>
        <v>0</v>
      </c>
      <c r="M1088">
        <f t="shared" si="139"/>
        <v>1.4666666666666666E-2</v>
      </c>
      <c r="N1088">
        <f t="shared" si="140"/>
        <v>1.2305160919426905E-3</v>
      </c>
    </row>
    <row r="1089" spans="1:15" x14ac:dyDescent="0.3">
      <c r="A1089">
        <f t="shared" si="141"/>
        <v>11</v>
      </c>
      <c r="E1089" s="105">
        <f t="shared" si="142"/>
        <v>0</v>
      </c>
      <c r="I1089" s="105">
        <f t="shared" si="143"/>
        <v>0</v>
      </c>
      <c r="J1089" s="105">
        <f t="shared" si="136"/>
        <v>0</v>
      </c>
      <c r="K1089" s="105">
        <f t="shared" si="137"/>
        <v>0</v>
      </c>
      <c r="L1089" s="105">
        <f t="shared" si="138"/>
        <v>0</v>
      </c>
      <c r="M1089">
        <f t="shared" si="139"/>
        <v>1.4666666666666666E-2</v>
      </c>
      <c r="N1089">
        <f t="shared" si="140"/>
        <v>1.2305160919426905E-3</v>
      </c>
    </row>
    <row r="1090" spans="1:15" x14ac:dyDescent="0.3">
      <c r="A1090">
        <f t="shared" si="141"/>
        <v>11</v>
      </c>
      <c r="E1090" s="105">
        <f t="shared" si="142"/>
        <v>0</v>
      </c>
      <c r="I1090" s="105">
        <f t="shared" si="143"/>
        <v>0</v>
      </c>
      <c r="J1090" s="105">
        <f t="shared" si="136"/>
        <v>0</v>
      </c>
      <c r="K1090" s="105">
        <f t="shared" si="137"/>
        <v>0</v>
      </c>
      <c r="L1090" s="105">
        <f t="shared" si="138"/>
        <v>0</v>
      </c>
      <c r="M1090">
        <f t="shared" si="139"/>
        <v>1.4666666666666666E-2</v>
      </c>
      <c r="N1090">
        <f t="shared" si="140"/>
        <v>1.2305160919426905E-3</v>
      </c>
    </row>
    <row r="1091" spans="1:15" x14ac:dyDescent="0.3">
      <c r="A1091">
        <f t="shared" si="141"/>
        <v>11</v>
      </c>
      <c r="E1091" s="105">
        <f t="shared" si="142"/>
        <v>0</v>
      </c>
      <c r="I1091" s="105">
        <f t="shared" si="143"/>
        <v>0</v>
      </c>
      <c r="J1091" s="105">
        <f t="shared" ref="J1091:J1154" si="144">E1091*($H$2/12)</f>
        <v>0</v>
      </c>
      <c r="K1091" s="105">
        <f t="shared" ref="K1091:K1154" si="145">I1091-J1091</f>
        <v>0</v>
      </c>
      <c r="L1091" s="105">
        <f t="shared" ref="L1091:L1154" si="146">N1091*(E1091-K1091)</f>
        <v>0</v>
      </c>
      <c r="M1091">
        <f t="shared" ref="M1091:M1154" si="147">((A1091:A1190)/30) * 0.04</f>
        <v>1.4666666666666666E-2</v>
      </c>
      <c r="N1091">
        <f t="shared" ref="N1091:N1154" si="148">1-(POWER(1-M1091,(1/12)))</f>
        <v>1.2305160919426905E-3</v>
      </c>
    </row>
    <row r="1092" spans="1:15" x14ac:dyDescent="0.3">
      <c r="A1092">
        <f t="shared" si="141"/>
        <v>11</v>
      </c>
      <c r="E1092" s="105">
        <f t="shared" si="142"/>
        <v>0</v>
      </c>
      <c r="I1092" s="105">
        <f t="shared" si="143"/>
        <v>0</v>
      </c>
      <c r="J1092" s="105">
        <f t="shared" si="144"/>
        <v>0</v>
      </c>
      <c r="K1092" s="105">
        <f t="shared" si="145"/>
        <v>0</v>
      </c>
      <c r="L1092" s="105">
        <f t="shared" si="146"/>
        <v>0</v>
      </c>
      <c r="M1092">
        <f t="shared" si="147"/>
        <v>1.4666666666666666E-2</v>
      </c>
      <c r="N1092">
        <f t="shared" si="148"/>
        <v>1.2305160919426905E-3</v>
      </c>
    </row>
    <row r="1093" spans="1:15" x14ac:dyDescent="0.3">
      <c r="A1093">
        <f t="shared" si="141"/>
        <v>11</v>
      </c>
      <c r="E1093" s="105">
        <f t="shared" si="142"/>
        <v>0</v>
      </c>
      <c r="I1093" s="105">
        <f t="shared" si="143"/>
        <v>0</v>
      </c>
      <c r="J1093" s="105">
        <f t="shared" si="144"/>
        <v>0</v>
      </c>
      <c r="K1093" s="105">
        <f t="shared" si="145"/>
        <v>0</v>
      </c>
      <c r="L1093" s="105">
        <f t="shared" si="146"/>
        <v>0</v>
      </c>
      <c r="M1093">
        <f t="shared" si="147"/>
        <v>1.4666666666666666E-2</v>
      </c>
      <c r="N1093">
        <f t="shared" si="148"/>
        <v>1.2305160919426905E-3</v>
      </c>
    </row>
    <row r="1094" spans="1:15" x14ac:dyDescent="0.3">
      <c r="A1094">
        <f t="shared" si="141"/>
        <v>11</v>
      </c>
      <c r="E1094" s="105">
        <f t="shared" si="142"/>
        <v>0</v>
      </c>
      <c r="I1094" s="105">
        <f t="shared" si="143"/>
        <v>0</v>
      </c>
      <c r="J1094" s="105">
        <f t="shared" si="144"/>
        <v>0</v>
      </c>
      <c r="K1094" s="105">
        <f t="shared" si="145"/>
        <v>0</v>
      </c>
      <c r="L1094" s="105">
        <f t="shared" si="146"/>
        <v>0</v>
      </c>
      <c r="M1094">
        <f t="shared" si="147"/>
        <v>1.4666666666666666E-2</v>
      </c>
      <c r="N1094">
        <f t="shared" si="148"/>
        <v>1.2305160919426905E-3</v>
      </c>
    </row>
    <row r="1095" spans="1:15" x14ac:dyDescent="0.3">
      <c r="A1095">
        <f t="shared" si="141"/>
        <v>11</v>
      </c>
      <c r="E1095" s="105">
        <f t="shared" si="142"/>
        <v>0</v>
      </c>
      <c r="I1095" s="105">
        <f t="shared" si="143"/>
        <v>0</v>
      </c>
      <c r="J1095" s="105">
        <f t="shared" si="144"/>
        <v>0</v>
      </c>
      <c r="K1095" s="105">
        <f t="shared" si="145"/>
        <v>0</v>
      </c>
      <c r="L1095" s="105">
        <f t="shared" si="146"/>
        <v>0</v>
      </c>
      <c r="M1095">
        <f t="shared" si="147"/>
        <v>1.4666666666666666E-2</v>
      </c>
      <c r="N1095">
        <f t="shared" si="148"/>
        <v>1.2305160919426905E-3</v>
      </c>
    </row>
    <row r="1096" spans="1:15" x14ac:dyDescent="0.3">
      <c r="A1096">
        <f t="shared" si="141"/>
        <v>11</v>
      </c>
      <c r="E1096" s="105">
        <f t="shared" si="142"/>
        <v>0</v>
      </c>
      <c r="I1096" s="105">
        <f t="shared" si="143"/>
        <v>0</v>
      </c>
      <c r="J1096" s="105">
        <f t="shared" si="144"/>
        <v>0</v>
      </c>
      <c r="K1096" s="105">
        <f t="shared" si="145"/>
        <v>0</v>
      </c>
      <c r="L1096" s="105">
        <f t="shared" si="146"/>
        <v>0</v>
      </c>
      <c r="M1096">
        <f t="shared" si="147"/>
        <v>1.4666666666666666E-2</v>
      </c>
      <c r="N1096">
        <f t="shared" si="148"/>
        <v>1.2305160919426905E-3</v>
      </c>
    </row>
    <row r="1097" spans="1:15" x14ac:dyDescent="0.3">
      <c r="A1097">
        <f t="shared" si="141"/>
        <v>11</v>
      </c>
      <c r="E1097" s="105">
        <f t="shared" si="142"/>
        <v>0</v>
      </c>
      <c r="I1097" s="105">
        <f t="shared" si="143"/>
        <v>0</v>
      </c>
      <c r="J1097" s="105">
        <f t="shared" si="144"/>
        <v>0</v>
      </c>
      <c r="K1097" s="105">
        <f t="shared" si="145"/>
        <v>0</v>
      </c>
      <c r="L1097" s="105">
        <f t="shared" si="146"/>
        <v>0</v>
      </c>
      <c r="M1097">
        <f t="shared" si="147"/>
        <v>1.4666666666666666E-2</v>
      </c>
      <c r="N1097">
        <f t="shared" si="148"/>
        <v>1.2305160919426905E-3</v>
      </c>
    </row>
    <row r="1098" spans="1:15" x14ac:dyDescent="0.3">
      <c r="A1098">
        <f t="shared" si="141"/>
        <v>11</v>
      </c>
      <c r="E1098" s="105">
        <f t="shared" si="142"/>
        <v>0</v>
      </c>
      <c r="I1098" s="105">
        <f t="shared" si="143"/>
        <v>0</v>
      </c>
      <c r="J1098" s="105">
        <f t="shared" si="144"/>
        <v>0</v>
      </c>
      <c r="K1098" s="105">
        <f t="shared" si="145"/>
        <v>0</v>
      </c>
      <c r="L1098" s="105">
        <f t="shared" si="146"/>
        <v>0</v>
      </c>
      <c r="M1098">
        <f t="shared" si="147"/>
        <v>1.4666666666666666E-2</v>
      </c>
      <c r="N1098">
        <f t="shared" si="148"/>
        <v>1.2305160919426905E-3</v>
      </c>
    </row>
    <row r="1099" spans="1:15" x14ac:dyDescent="0.3">
      <c r="A1099">
        <f t="shared" si="141"/>
        <v>11</v>
      </c>
      <c r="E1099" s="105">
        <f t="shared" si="142"/>
        <v>0</v>
      </c>
      <c r="I1099" s="105">
        <f t="shared" si="143"/>
        <v>0</v>
      </c>
      <c r="J1099" s="105">
        <f t="shared" si="144"/>
        <v>0</v>
      </c>
      <c r="K1099" s="105">
        <f t="shared" si="145"/>
        <v>0</v>
      </c>
      <c r="L1099" s="105">
        <f t="shared" si="146"/>
        <v>0</v>
      </c>
      <c r="M1099">
        <f t="shared" si="147"/>
        <v>1.4666666666666666E-2</v>
      </c>
      <c r="N1099">
        <f t="shared" si="148"/>
        <v>1.2305160919426905E-3</v>
      </c>
    </row>
    <row r="1100" spans="1:15" x14ac:dyDescent="0.3">
      <c r="A1100">
        <f t="shared" si="141"/>
        <v>11</v>
      </c>
      <c r="E1100" s="105">
        <f t="shared" si="142"/>
        <v>0</v>
      </c>
      <c r="I1100" s="105">
        <f t="shared" si="143"/>
        <v>0</v>
      </c>
      <c r="J1100" s="105">
        <f t="shared" si="144"/>
        <v>0</v>
      </c>
      <c r="K1100" s="105">
        <f t="shared" si="145"/>
        <v>0</v>
      </c>
      <c r="L1100" s="105">
        <f t="shared" si="146"/>
        <v>0</v>
      </c>
      <c r="M1100">
        <f t="shared" si="147"/>
        <v>1.4666666666666666E-2</v>
      </c>
      <c r="N1100">
        <f t="shared" si="148"/>
        <v>1.2305160919426905E-3</v>
      </c>
    </row>
    <row r="1101" spans="1:15" x14ac:dyDescent="0.3">
      <c r="A1101">
        <f t="shared" si="141"/>
        <v>11</v>
      </c>
      <c r="E1101" s="105">
        <f t="shared" si="142"/>
        <v>0</v>
      </c>
      <c r="I1101" s="105">
        <f t="shared" si="143"/>
        <v>0</v>
      </c>
      <c r="J1101" s="105">
        <f t="shared" si="144"/>
        <v>0</v>
      </c>
      <c r="K1101" s="105">
        <f t="shared" si="145"/>
        <v>0</v>
      </c>
      <c r="L1101" s="105">
        <f t="shared" si="146"/>
        <v>0</v>
      </c>
      <c r="M1101">
        <f t="shared" si="147"/>
        <v>1.4666666666666666E-2</v>
      </c>
      <c r="N1101">
        <f t="shared" si="148"/>
        <v>1.2305160919426905E-3</v>
      </c>
      <c r="O1101" s="105" t="e">
        <f t="shared" ref="O1101" si="149">SUM(I1002:I1101)</f>
        <v>#REF!</v>
      </c>
    </row>
    <row r="1102" spans="1:15" x14ac:dyDescent="0.3">
      <c r="A1102">
        <f t="shared" si="141"/>
        <v>12</v>
      </c>
      <c r="E1102" s="105" t="e">
        <f t="shared" si="142"/>
        <v>#REF!</v>
      </c>
      <c r="I1102" s="105" t="e">
        <f t="shared" si="143"/>
        <v>#REF!</v>
      </c>
      <c r="J1102" s="105" t="e">
        <f t="shared" si="144"/>
        <v>#REF!</v>
      </c>
      <c r="K1102" s="105" t="e">
        <f t="shared" si="145"/>
        <v>#REF!</v>
      </c>
      <c r="L1102" s="105" t="e">
        <f t="shared" si="146"/>
        <v>#REF!</v>
      </c>
      <c r="M1102">
        <f t="shared" si="147"/>
        <v>1.6E-2</v>
      </c>
      <c r="N1102">
        <f t="shared" si="148"/>
        <v>1.3432122426282334E-3</v>
      </c>
    </row>
    <row r="1103" spans="1:15" x14ac:dyDescent="0.3">
      <c r="A1103">
        <f t="shared" si="141"/>
        <v>12</v>
      </c>
      <c r="E1103" s="105" t="e">
        <f t="shared" si="142"/>
        <v>#REF!</v>
      </c>
      <c r="I1103" s="105" t="e">
        <f t="shared" si="143"/>
        <v>#REF!</v>
      </c>
      <c r="J1103" s="105" t="e">
        <f t="shared" si="144"/>
        <v>#REF!</v>
      </c>
      <c r="K1103" s="105" t="e">
        <f t="shared" si="145"/>
        <v>#REF!</v>
      </c>
      <c r="L1103" s="105" t="e">
        <f t="shared" si="146"/>
        <v>#REF!</v>
      </c>
      <c r="M1103">
        <f t="shared" si="147"/>
        <v>1.6E-2</v>
      </c>
      <c r="N1103">
        <f t="shared" si="148"/>
        <v>1.3432122426282334E-3</v>
      </c>
    </row>
    <row r="1104" spans="1:15" x14ac:dyDescent="0.3">
      <c r="A1104">
        <f t="shared" si="141"/>
        <v>12</v>
      </c>
      <c r="E1104" s="105" t="e">
        <f t="shared" si="142"/>
        <v>#REF!</v>
      </c>
      <c r="I1104" s="105" t="e">
        <f t="shared" si="143"/>
        <v>#REF!</v>
      </c>
      <c r="J1104" s="105" t="e">
        <f t="shared" si="144"/>
        <v>#REF!</v>
      </c>
      <c r="K1104" s="105" t="e">
        <f t="shared" si="145"/>
        <v>#REF!</v>
      </c>
      <c r="L1104" s="105" t="e">
        <f t="shared" si="146"/>
        <v>#REF!</v>
      </c>
      <c r="M1104">
        <f t="shared" si="147"/>
        <v>1.6E-2</v>
      </c>
      <c r="N1104">
        <f t="shared" si="148"/>
        <v>1.3432122426282334E-3</v>
      </c>
    </row>
    <row r="1105" spans="1:14" x14ac:dyDescent="0.3">
      <c r="A1105">
        <f t="shared" si="141"/>
        <v>12</v>
      </c>
      <c r="E1105" s="105">
        <f t="shared" si="142"/>
        <v>0</v>
      </c>
      <c r="I1105" s="105">
        <f t="shared" si="143"/>
        <v>0</v>
      </c>
      <c r="J1105" s="105">
        <f t="shared" si="144"/>
        <v>0</v>
      </c>
      <c r="K1105" s="105">
        <f t="shared" si="145"/>
        <v>0</v>
      </c>
      <c r="L1105" s="105">
        <f t="shared" si="146"/>
        <v>0</v>
      </c>
      <c r="M1105">
        <f t="shared" si="147"/>
        <v>1.6E-2</v>
      </c>
      <c r="N1105">
        <f t="shared" si="148"/>
        <v>1.3432122426282334E-3</v>
      </c>
    </row>
    <row r="1106" spans="1:14" x14ac:dyDescent="0.3">
      <c r="A1106">
        <f t="shared" si="141"/>
        <v>12</v>
      </c>
      <c r="E1106" s="105">
        <f t="shared" si="142"/>
        <v>0</v>
      </c>
      <c r="I1106" s="105">
        <f t="shared" si="143"/>
        <v>0</v>
      </c>
      <c r="J1106" s="105">
        <f t="shared" si="144"/>
        <v>0</v>
      </c>
      <c r="K1106" s="105">
        <f t="shared" si="145"/>
        <v>0</v>
      </c>
      <c r="L1106" s="105">
        <f t="shared" si="146"/>
        <v>0</v>
      </c>
      <c r="M1106">
        <f t="shared" si="147"/>
        <v>1.6E-2</v>
      </c>
      <c r="N1106">
        <f t="shared" si="148"/>
        <v>1.3432122426282334E-3</v>
      </c>
    </row>
    <row r="1107" spans="1:14" x14ac:dyDescent="0.3">
      <c r="A1107">
        <f t="shared" si="141"/>
        <v>12</v>
      </c>
      <c r="E1107" s="105">
        <f t="shared" si="142"/>
        <v>0</v>
      </c>
      <c r="I1107" s="105">
        <f t="shared" si="143"/>
        <v>0</v>
      </c>
      <c r="J1107" s="105">
        <f t="shared" si="144"/>
        <v>0</v>
      </c>
      <c r="K1107" s="105">
        <f t="shared" si="145"/>
        <v>0</v>
      </c>
      <c r="L1107" s="105">
        <f t="shared" si="146"/>
        <v>0</v>
      </c>
      <c r="M1107">
        <f t="shared" si="147"/>
        <v>1.6E-2</v>
      </c>
      <c r="N1107">
        <f t="shared" si="148"/>
        <v>1.3432122426282334E-3</v>
      </c>
    </row>
    <row r="1108" spans="1:14" x14ac:dyDescent="0.3">
      <c r="A1108">
        <f t="shared" si="141"/>
        <v>12</v>
      </c>
      <c r="E1108" s="105">
        <f t="shared" si="142"/>
        <v>0</v>
      </c>
      <c r="I1108" s="105">
        <f t="shared" si="143"/>
        <v>0</v>
      </c>
      <c r="J1108" s="105">
        <f t="shared" si="144"/>
        <v>0</v>
      </c>
      <c r="K1108" s="105">
        <f t="shared" si="145"/>
        <v>0</v>
      </c>
      <c r="L1108" s="105">
        <f t="shared" si="146"/>
        <v>0</v>
      </c>
      <c r="M1108">
        <f t="shared" si="147"/>
        <v>1.6E-2</v>
      </c>
      <c r="N1108">
        <f t="shared" si="148"/>
        <v>1.3432122426282334E-3</v>
      </c>
    </row>
    <row r="1109" spans="1:14" x14ac:dyDescent="0.3">
      <c r="A1109">
        <f t="shared" si="141"/>
        <v>12</v>
      </c>
      <c r="E1109" s="105">
        <f t="shared" si="142"/>
        <v>0</v>
      </c>
      <c r="I1109" s="105">
        <f t="shared" si="143"/>
        <v>0</v>
      </c>
      <c r="J1109" s="105">
        <f t="shared" si="144"/>
        <v>0</v>
      </c>
      <c r="K1109" s="105">
        <f t="shared" si="145"/>
        <v>0</v>
      </c>
      <c r="L1109" s="105">
        <f t="shared" si="146"/>
        <v>0</v>
      </c>
      <c r="M1109">
        <f t="shared" si="147"/>
        <v>1.6E-2</v>
      </c>
      <c r="N1109">
        <f t="shared" si="148"/>
        <v>1.3432122426282334E-3</v>
      </c>
    </row>
    <row r="1110" spans="1:14" x14ac:dyDescent="0.3">
      <c r="A1110">
        <f t="shared" si="141"/>
        <v>12</v>
      </c>
      <c r="E1110" s="105">
        <f t="shared" si="142"/>
        <v>0</v>
      </c>
      <c r="I1110" s="105">
        <f t="shared" si="143"/>
        <v>0</v>
      </c>
      <c r="J1110" s="105">
        <f t="shared" si="144"/>
        <v>0</v>
      </c>
      <c r="K1110" s="105">
        <f t="shared" si="145"/>
        <v>0</v>
      </c>
      <c r="L1110" s="105">
        <f t="shared" si="146"/>
        <v>0</v>
      </c>
      <c r="M1110">
        <f t="shared" si="147"/>
        <v>1.6E-2</v>
      </c>
      <c r="N1110">
        <f t="shared" si="148"/>
        <v>1.3432122426282334E-3</v>
      </c>
    </row>
    <row r="1111" spans="1:14" x14ac:dyDescent="0.3">
      <c r="A1111">
        <f t="shared" si="141"/>
        <v>12</v>
      </c>
      <c r="E1111" s="105">
        <f t="shared" si="142"/>
        <v>0</v>
      </c>
      <c r="I1111" s="105">
        <f t="shared" si="143"/>
        <v>0</v>
      </c>
      <c r="J1111" s="105">
        <f t="shared" si="144"/>
        <v>0</v>
      </c>
      <c r="K1111" s="105">
        <f t="shared" si="145"/>
        <v>0</v>
      </c>
      <c r="L1111" s="105">
        <f t="shared" si="146"/>
        <v>0</v>
      </c>
      <c r="M1111">
        <f t="shared" si="147"/>
        <v>1.6E-2</v>
      </c>
      <c r="N1111">
        <f t="shared" si="148"/>
        <v>1.3432122426282334E-3</v>
      </c>
    </row>
    <row r="1112" spans="1:14" x14ac:dyDescent="0.3">
      <c r="A1112">
        <f t="shared" si="141"/>
        <v>12</v>
      </c>
      <c r="E1112" s="105">
        <f t="shared" si="142"/>
        <v>0</v>
      </c>
      <c r="I1112" s="105">
        <f t="shared" si="143"/>
        <v>0</v>
      </c>
      <c r="J1112" s="105">
        <f t="shared" si="144"/>
        <v>0</v>
      </c>
      <c r="K1112" s="105">
        <f t="shared" si="145"/>
        <v>0</v>
      </c>
      <c r="L1112" s="105">
        <f t="shared" si="146"/>
        <v>0</v>
      </c>
      <c r="M1112">
        <f t="shared" si="147"/>
        <v>1.6E-2</v>
      </c>
      <c r="N1112">
        <f t="shared" si="148"/>
        <v>1.3432122426282334E-3</v>
      </c>
    </row>
    <row r="1113" spans="1:14" x14ac:dyDescent="0.3">
      <c r="A1113">
        <f t="shared" si="141"/>
        <v>12</v>
      </c>
      <c r="E1113" s="105">
        <f t="shared" si="142"/>
        <v>0</v>
      </c>
      <c r="I1113" s="105">
        <f t="shared" si="143"/>
        <v>0</v>
      </c>
      <c r="J1113" s="105">
        <f t="shared" si="144"/>
        <v>0</v>
      </c>
      <c r="K1113" s="105">
        <f t="shared" si="145"/>
        <v>0</v>
      </c>
      <c r="L1113" s="105">
        <f t="shared" si="146"/>
        <v>0</v>
      </c>
      <c r="M1113">
        <f t="shared" si="147"/>
        <v>1.6E-2</v>
      </c>
      <c r="N1113">
        <f t="shared" si="148"/>
        <v>1.3432122426282334E-3</v>
      </c>
    </row>
    <row r="1114" spans="1:14" x14ac:dyDescent="0.3">
      <c r="A1114">
        <f t="shared" si="141"/>
        <v>12</v>
      </c>
      <c r="E1114" s="105">
        <f t="shared" si="142"/>
        <v>0</v>
      </c>
      <c r="I1114" s="105">
        <f t="shared" si="143"/>
        <v>0</v>
      </c>
      <c r="J1114" s="105">
        <f t="shared" si="144"/>
        <v>0</v>
      </c>
      <c r="K1114" s="105">
        <f t="shared" si="145"/>
        <v>0</v>
      </c>
      <c r="L1114" s="105">
        <f t="shared" si="146"/>
        <v>0</v>
      </c>
      <c r="M1114">
        <f t="shared" si="147"/>
        <v>1.6E-2</v>
      </c>
      <c r="N1114">
        <f t="shared" si="148"/>
        <v>1.3432122426282334E-3</v>
      </c>
    </row>
    <row r="1115" spans="1:14" x14ac:dyDescent="0.3">
      <c r="A1115">
        <f t="shared" si="141"/>
        <v>12</v>
      </c>
      <c r="E1115" s="105">
        <f t="shared" si="142"/>
        <v>0</v>
      </c>
      <c r="I1115" s="105">
        <f t="shared" si="143"/>
        <v>0</v>
      </c>
      <c r="J1115" s="105">
        <f t="shared" si="144"/>
        <v>0</v>
      </c>
      <c r="K1115" s="105">
        <f t="shared" si="145"/>
        <v>0</v>
      </c>
      <c r="L1115" s="105">
        <f t="shared" si="146"/>
        <v>0</v>
      </c>
      <c r="M1115">
        <f t="shared" si="147"/>
        <v>1.6E-2</v>
      </c>
      <c r="N1115">
        <f t="shared" si="148"/>
        <v>1.3432122426282334E-3</v>
      </c>
    </row>
    <row r="1116" spans="1:14" x14ac:dyDescent="0.3">
      <c r="A1116">
        <f t="shared" si="141"/>
        <v>12</v>
      </c>
      <c r="E1116" s="105">
        <f t="shared" si="142"/>
        <v>0</v>
      </c>
      <c r="I1116" s="105">
        <f t="shared" si="143"/>
        <v>0</v>
      </c>
      <c r="J1116" s="105">
        <f t="shared" si="144"/>
        <v>0</v>
      </c>
      <c r="K1116" s="105">
        <f t="shared" si="145"/>
        <v>0</v>
      </c>
      <c r="L1116" s="105">
        <f t="shared" si="146"/>
        <v>0</v>
      </c>
      <c r="M1116">
        <f t="shared" si="147"/>
        <v>1.6E-2</v>
      </c>
      <c r="N1116">
        <f t="shared" si="148"/>
        <v>1.3432122426282334E-3</v>
      </c>
    </row>
    <row r="1117" spans="1:14" x14ac:dyDescent="0.3">
      <c r="A1117">
        <f t="shared" si="141"/>
        <v>12</v>
      </c>
      <c r="E1117" s="105">
        <f t="shared" si="142"/>
        <v>0</v>
      </c>
      <c r="I1117" s="105">
        <f t="shared" si="143"/>
        <v>0</v>
      </c>
      <c r="J1117" s="105">
        <f t="shared" si="144"/>
        <v>0</v>
      </c>
      <c r="K1117" s="105">
        <f t="shared" si="145"/>
        <v>0</v>
      </c>
      <c r="L1117" s="105">
        <f t="shared" si="146"/>
        <v>0</v>
      </c>
      <c r="M1117">
        <f t="shared" si="147"/>
        <v>1.6E-2</v>
      </c>
      <c r="N1117">
        <f t="shared" si="148"/>
        <v>1.3432122426282334E-3</v>
      </c>
    </row>
    <row r="1118" spans="1:14" x14ac:dyDescent="0.3">
      <c r="A1118">
        <f t="shared" si="141"/>
        <v>12</v>
      </c>
      <c r="E1118" s="105">
        <f t="shared" si="142"/>
        <v>0</v>
      </c>
      <c r="I1118" s="105">
        <f t="shared" si="143"/>
        <v>0</v>
      </c>
      <c r="J1118" s="105">
        <f t="shared" si="144"/>
        <v>0</v>
      </c>
      <c r="K1118" s="105">
        <f t="shared" si="145"/>
        <v>0</v>
      </c>
      <c r="L1118" s="105">
        <f t="shared" si="146"/>
        <v>0</v>
      </c>
      <c r="M1118">
        <f t="shared" si="147"/>
        <v>1.6E-2</v>
      </c>
      <c r="N1118">
        <f t="shared" si="148"/>
        <v>1.3432122426282334E-3</v>
      </c>
    </row>
    <row r="1119" spans="1:14" x14ac:dyDescent="0.3">
      <c r="A1119">
        <f t="shared" si="141"/>
        <v>12</v>
      </c>
      <c r="E1119" s="105">
        <f t="shared" si="142"/>
        <v>0</v>
      </c>
      <c r="I1119" s="105">
        <f t="shared" si="143"/>
        <v>0</v>
      </c>
      <c r="J1119" s="105">
        <f t="shared" si="144"/>
        <v>0</v>
      </c>
      <c r="K1119" s="105">
        <f t="shared" si="145"/>
        <v>0</v>
      </c>
      <c r="L1119" s="105">
        <f t="shared" si="146"/>
        <v>0</v>
      </c>
      <c r="M1119">
        <f t="shared" si="147"/>
        <v>1.6E-2</v>
      </c>
      <c r="N1119">
        <f t="shared" si="148"/>
        <v>1.3432122426282334E-3</v>
      </c>
    </row>
    <row r="1120" spans="1:14" x14ac:dyDescent="0.3">
      <c r="A1120">
        <f t="shared" si="141"/>
        <v>12</v>
      </c>
      <c r="E1120" s="105">
        <f t="shared" si="142"/>
        <v>0</v>
      </c>
      <c r="I1120" s="105">
        <f t="shared" si="143"/>
        <v>0</v>
      </c>
      <c r="J1120" s="105">
        <f t="shared" si="144"/>
        <v>0</v>
      </c>
      <c r="K1120" s="105">
        <f t="shared" si="145"/>
        <v>0</v>
      </c>
      <c r="L1120" s="105">
        <f t="shared" si="146"/>
        <v>0</v>
      </c>
      <c r="M1120">
        <f t="shared" si="147"/>
        <v>1.6E-2</v>
      </c>
      <c r="N1120">
        <f t="shared" si="148"/>
        <v>1.3432122426282334E-3</v>
      </c>
    </row>
    <row r="1121" spans="1:14" x14ac:dyDescent="0.3">
      <c r="A1121">
        <f t="shared" si="141"/>
        <v>12</v>
      </c>
      <c r="E1121" s="105">
        <f t="shared" si="142"/>
        <v>0</v>
      </c>
      <c r="I1121" s="105">
        <f t="shared" si="143"/>
        <v>0</v>
      </c>
      <c r="J1121" s="105">
        <f t="shared" si="144"/>
        <v>0</v>
      </c>
      <c r="K1121" s="105">
        <f t="shared" si="145"/>
        <v>0</v>
      </c>
      <c r="L1121" s="105">
        <f t="shared" si="146"/>
        <v>0</v>
      </c>
      <c r="M1121">
        <f t="shared" si="147"/>
        <v>1.6E-2</v>
      </c>
      <c r="N1121">
        <f t="shared" si="148"/>
        <v>1.3432122426282334E-3</v>
      </c>
    </row>
    <row r="1122" spans="1:14" x14ac:dyDescent="0.3">
      <c r="A1122">
        <f t="shared" si="141"/>
        <v>12</v>
      </c>
      <c r="E1122" s="105">
        <f t="shared" si="142"/>
        <v>0</v>
      </c>
      <c r="I1122" s="105">
        <f t="shared" si="143"/>
        <v>0</v>
      </c>
      <c r="J1122" s="105">
        <f t="shared" si="144"/>
        <v>0</v>
      </c>
      <c r="K1122" s="105">
        <f t="shared" si="145"/>
        <v>0</v>
      </c>
      <c r="L1122" s="105">
        <f t="shared" si="146"/>
        <v>0</v>
      </c>
      <c r="M1122">
        <f t="shared" si="147"/>
        <v>1.6E-2</v>
      </c>
      <c r="N1122">
        <f t="shared" si="148"/>
        <v>1.3432122426282334E-3</v>
      </c>
    </row>
    <row r="1123" spans="1:14" x14ac:dyDescent="0.3">
      <c r="A1123">
        <f t="shared" si="141"/>
        <v>12</v>
      </c>
      <c r="E1123" s="105">
        <f t="shared" si="142"/>
        <v>0</v>
      </c>
      <c r="I1123" s="105">
        <f t="shared" si="143"/>
        <v>0</v>
      </c>
      <c r="J1123" s="105">
        <f t="shared" si="144"/>
        <v>0</v>
      </c>
      <c r="K1123" s="105">
        <f t="shared" si="145"/>
        <v>0</v>
      </c>
      <c r="L1123" s="105">
        <f t="shared" si="146"/>
        <v>0</v>
      </c>
      <c r="M1123">
        <f t="shared" si="147"/>
        <v>1.6E-2</v>
      </c>
      <c r="N1123">
        <f t="shared" si="148"/>
        <v>1.3432122426282334E-3</v>
      </c>
    </row>
    <row r="1124" spans="1:14" x14ac:dyDescent="0.3">
      <c r="A1124">
        <f t="shared" si="141"/>
        <v>12</v>
      </c>
      <c r="E1124" s="105">
        <f t="shared" si="142"/>
        <v>0</v>
      </c>
      <c r="I1124" s="105">
        <f t="shared" si="143"/>
        <v>0</v>
      </c>
      <c r="J1124" s="105">
        <f t="shared" si="144"/>
        <v>0</v>
      </c>
      <c r="K1124" s="105">
        <f t="shared" si="145"/>
        <v>0</v>
      </c>
      <c r="L1124" s="105">
        <f t="shared" si="146"/>
        <v>0</v>
      </c>
      <c r="M1124">
        <f t="shared" si="147"/>
        <v>1.6E-2</v>
      </c>
      <c r="N1124">
        <f t="shared" si="148"/>
        <v>1.3432122426282334E-3</v>
      </c>
    </row>
    <row r="1125" spans="1:14" x14ac:dyDescent="0.3">
      <c r="A1125">
        <f t="shared" si="141"/>
        <v>12</v>
      </c>
      <c r="E1125" s="105">
        <f t="shared" si="142"/>
        <v>0</v>
      </c>
      <c r="I1125" s="105">
        <f t="shared" si="143"/>
        <v>0</v>
      </c>
      <c r="J1125" s="105">
        <f t="shared" si="144"/>
        <v>0</v>
      </c>
      <c r="K1125" s="105">
        <f t="shared" si="145"/>
        <v>0</v>
      </c>
      <c r="L1125" s="105">
        <f t="shared" si="146"/>
        <v>0</v>
      </c>
      <c r="M1125">
        <f t="shared" si="147"/>
        <v>1.6E-2</v>
      </c>
      <c r="N1125">
        <f t="shared" si="148"/>
        <v>1.3432122426282334E-3</v>
      </c>
    </row>
    <row r="1126" spans="1:14" x14ac:dyDescent="0.3">
      <c r="A1126">
        <f t="shared" si="141"/>
        <v>12</v>
      </c>
      <c r="E1126" s="105">
        <f t="shared" si="142"/>
        <v>0</v>
      </c>
      <c r="I1126" s="105">
        <f t="shared" si="143"/>
        <v>0</v>
      </c>
      <c r="J1126" s="105">
        <f t="shared" si="144"/>
        <v>0</v>
      </c>
      <c r="K1126" s="105">
        <f t="shared" si="145"/>
        <v>0</v>
      </c>
      <c r="L1126" s="105">
        <f t="shared" si="146"/>
        <v>0</v>
      </c>
      <c r="M1126">
        <f t="shared" si="147"/>
        <v>1.6E-2</v>
      </c>
      <c r="N1126">
        <f t="shared" si="148"/>
        <v>1.3432122426282334E-3</v>
      </c>
    </row>
    <row r="1127" spans="1:14" x14ac:dyDescent="0.3">
      <c r="A1127">
        <f t="shared" ref="A1127:A1190" si="150">IF(COUNTIF(A1027:A1126,A1126)=100, A1126+1,A1126)</f>
        <v>12</v>
      </c>
      <c r="E1127" s="105">
        <f t="shared" ref="E1127:E1190" si="151">MAX(0, E1027-K1027-L1027)</f>
        <v>0</v>
      </c>
      <c r="I1127" s="105">
        <f t="shared" ref="I1127:I1190" si="152">IF(E1127&lt;I1027,J1127 + E1127, I1027)</f>
        <v>0</v>
      </c>
      <c r="J1127" s="105">
        <f t="shared" si="144"/>
        <v>0</v>
      </c>
      <c r="K1127" s="105">
        <f t="shared" si="145"/>
        <v>0</v>
      </c>
      <c r="L1127" s="105">
        <f t="shared" si="146"/>
        <v>0</v>
      </c>
      <c r="M1127">
        <f t="shared" si="147"/>
        <v>1.6E-2</v>
      </c>
      <c r="N1127">
        <f t="shared" si="148"/>
        <v>1.3432122426282334E-3</v>
      </c>
    </row>
    <row r="1128" spans="1:14" x14ac:dyDescent="0.3">
      <c r="A1128">
        <f t="shared" si="150"/>
        <v>12</v>
      </c>
      <c r="E1128" s="105">
        <f t="shared" si="151"/>
        <v>0</v>
      </c>
      <c r="I1128" s="105">
        <f t="shared" si="152"/>
        <v>0</v>
      </c>
      <c r="J1128" s="105">
        <f t="shared" si="144"/>
        <v>0</v>
      </c>
      <c r="K1128" s="105">
        <f t="shared" si="145"/>
        <v>0</v>
      </c>
      <c r="L1128" s="105">
        <f t="shared" si="146"/>
        <v>0</v>
      </c>
      <c r="M1128">
        <f t="shared" si="147"/>
        <v>1.6E-2</v>
      </c>
      <c r="N1128">
        <f t="shared" si="148"/>
        <v>1.3432122426282334E-3</v>
      </c>
    </row>
    <row r="1129" spans="1:14" x14ac:dyDescent="0.3">
      <c r="A1129">
        <f t="shared" si="150"/>
        <v>12</v>
      </c>
      <c r="E1129" s="105">
        <f t="shared" si="151"/>
        <v>0</v>
      </c>
      <c r="I1129" s="105">
        <f t="shared" si="152"/>
        <v>0</v>
      </c>
      <c r="J1129" s="105">
        <f t="shared" si="144"/>
        <v>0</v>
      </c>
      <c r="K1129" s="105">
        <f t="shared" si="145"/>
        <v>0</v>
      </c>
      <c r="L1129" s="105">
        <f t="shared" si="146"/>
        <v>0</v>
      </c>
      <c r="M1129">
        <f t="shared" si="147"/>
        <v>1.6E-2</v>
      </c>
      <c r="N1129">
        <f t="shared" si="148"/>
        <v>1.3432122426282334E-3</v>
      </c>
    </row>
    <row r="1130" spans="1:14" x14ac:dyDescent="0.3">
      <c r="A1130">
        <f t="shared" si="150"/>
        <v>12</v>
      </c>
      <c r="E1130" s="105">
        <f t="shared" si="151"/>
        <v>0</v>
      </c>
      <c r="I1130" s="105">
        <f t="shared" si="152"/>
        <v>0</v>
      </c>
      <c r="J1130" s="105">
        <f t="shared" si="144"/>
        <v>0</v>
      </c>
      <c r="K1130" s="105">
        <f t="shared" si="145"/>
        <v>0</v>
      </c>
      <c r="L1130" s="105">
        <f t="shared" si="146"/>
        <v>0</v>
      </c>
      <c r="M1130">
        <f t="shared" si="147"/>
        <v>1.6E-2</v>
      </c>
      <c r="N1130">
        <f t="shared" si="148"/>
        <v>1.3432122426282334E-3</v>
      </c>
    </row>
    <row r="1131" spans="1:14" x14ac:dyDescent="0.3">
      <c r="A1131">
        <f t="shared" si="150"/>
        <v>12</v>
      </c>
      <c r="E1131" s="105">
        <f t="shared" si="151"/>
        <v>0</v>
      </c>
      <c r="I1131" s="105">
        <f t="shared" si="152"/>
        <v>0</v>
      </c>
      <c r="J1131" s="105">
        <f t="shared" si="144"/>
        <v>0</v>
      </c>
      <c r="K1131" s="105">
        <f t="shared" si="145"/>
        <v>0</v>
      </c>
      <c r="L1131" s="105">
        <f t="shared" si="146"/>
        <v>0</v>
      </c>
      <c r="M1131">
        <f t="shared" si="147"/>
        <v>1.6E-2</v>
      </c>
      <c r="N1131">
        <f t="shared" si="148"/>
        <v>1.3432122426282334E-3</v>
      </c>
    </row>
    <row r="1132" spans="1:14" x14ac:dyDescent="0.3">
      <c r="A1132">
        <f t="shared" si="150"/>
        <v>12</v>
      </c>
      <c r="E1132" s="105">
        <f t="shared" si="151"/>
        <v>0</v>
      </c>
      <c r="I1132" s="105">
        <f t="shared" si="152"/>
        <v>0</v>
      </c>
      <c r="J1132" s="105">
        <f t="shared" si="144"/>
        <v>0</v>
      </c>
      <c r="K1132" s="105">
        <f t="shared" si="145"/>
        <v>0</v>
      </c>
      <c r="L1132" s="105">
        <f t="shared" si="146"/>
        <v>0</v>
      </c>
      <c r="M1132">
        <f t="shared" si="147"/>
        <v>1.6E-2</v>
      </c>
      <c r="N1132">
        <f t="shared" si="148"/>
        <v>1.3432122426282334E-3</v>
      </c>
    </row>
    <row r="1133" spans="1:14" x14ac:dyDescent="0.3">
      <c r="A1133">
        <f t="shared" si="150"/>
        <v>12</v>
      </c>
      <c r="E1133" s="105">
        <f t="shared" si="151"/>
        <v>0</v>
      </c>
      <c r="I1133" s="105">
        <f t="shared" si="152"/>
        <v>0</v>
      </c>
      <c r="J1133" s="105">
        <f t="shared" si="144"/>
        <v>0</v>
      </c>
      <c r="K1133" s="105">
        <f t="shared" si="145"/>
        <v>0</v>
      </c>
      <c r="L1133" s="105">
        <f t="shared" si="146"/>
        <v>0</v>
      </c>
      <c r="M1133">
        <f t="shared" si="147"/>
        <v>1.6E-2</v>
      </c>
      <c r="N1133">
        <f t="shared" si="148"/>
        <v>1.3432122426282334E-3</v>
      </c>
    </row>
    <row r="1134" spans="1:14" x14ac:dyDescent="0.3">
      <c r="A1134">
        <f t="shared" si="150"/>
        <v>12</v>
      </c>
      <c r="E1134" s="105">
        <f t="shared" si="151"/>
        <v>0</v>
      </c>
      <c r="I1134" s="105">
        <f t="shared" si="152"/>
        <v>0</v>
      </c>
      <c r="J1134" s="105">
        <f t="shared" si="144"/>
        <v>0</v>
      </c>
      <c r="K1134" s="105">
        <f t="shared" si="145"/>
        <v>0</v>
      </c>
      <c r="L1134" s="105">
        <f t="shared" si="146"/>
        <v>0</v>
      </c>
      <c r="M1134">
        <f t="shared" si="147"/>
        <v>1.6E-2</v>
      </c>
      <c r="N1134">
        <f t="shared" si="148"/>
        <v>1.3432122426282334E-3</v>
      </c>
    </row>
    <row r="1135" spans="1:14" x14ac:dyDescent="0.3">
      <c r="A1135">
        <f t="shared" si="150"/>
        <v>12</v>
      </c>
      <c r="E1135" s="105">
        <f t="shared" si="151"/>
        <v>0</v>
      </c>
      <c r="I1135" s="105">
        <f t="shared" si="152"/>
        <v>0</v>
      </c>
      <c r="J1135" s="105">
        <f t="shared" si="144"/>
        <v>0</v>
      </c>
      <c r="K1135" s="105">
        <f t="shared" si="145"/>
        <v>0</v>
      </c>
      <c r="L1135" s="105">
        <f t="shared" si="146"/>
        <v>0</v>
      </c>
      <c r="M1135">
        <f t="shared" si="147"/>
        <v>1.6E-2</v>
      </c>
      <c r="N1135">
        <f t="shared" si="148"/>
        <v>1.3432122426282334E-3</v>
      </c>
    </row>
    <row r="1136" spans="1:14" x14ac:dyDescent="0.3">
      <c r="A1136">
        <f t="shared" si="150"/>
        <v>12</v>
      </c>
      <c r="E1136" s="105">
        <f t="shared" si="151"/>
        <v>0</v>
      </c>
      <c r="I1136" s="105">
        <f t="shared" si="152"/>
        <v>0</v>
      </c>
      <c r="J1136" s="105">
        <f t="shared" si="144"/>
        <v>0</v>
      </c>
      <c r="K1136" s="105">
        <f t="shared" si="145"/>
        <v>0</v>
      </c>
      <c r="L1136" s="105">
        <f t="shared" si="146"/>
        <v>0</v>
      </c>
      <c r="M1136">
        <f t="shared" si="147"/>
        <v>1.6E-2</v>
      </c>
      <c r="N1136">
        <f t="shared" si="148"/>
        <v>1.3432122426282334E-3</v>
      </c>
    </row>
    <row r="1137" spans="1:14" x14ac:dyDescent="0.3">
      <c r="A1137">
        <f t="shared" si="150"/>
        <v>12</v>
      </c>
      <c r="E1137" s="105">
        <f t="shared" si="151"/>
        <v>0</v>
      </c>
      <c r="I1137" s="105">
        <f t="shared" si="152"/>
        <v>0</v>
      </c>
      <c r="J1137" s="105">
        <f t="shared" si="144"/>
        <v>0</v>
      </c>
      <c r="K1137" s="105">
        <f t="shared" si="145"/>
        <v>0</v>
      </c>
      <c r="L1137" s="105">
        <f t="shared" si="146"/>
        <v>0</v>
      </c>
      <c r="M1137">
        <f t="shared" si="147"/>
        <v>1.6E-2</v>
      </c>
      <c r="N1137">
        <f t="shared" si="148"/>
        <v>1.3432122426282334E-3</v>
      </c>
    </row>
    <row r="1138" spans="1:14" x14ac:dyDescent="0.3">
      <c r="A1138">
        <f t="shared" si="150"/>
        <v>12</v>
      </c>
      <c r="E1138" s="105">
        <f t="shared" si="151"/>
        <v>0</v>
      </c>
      <c r="I1138" s="105">
        <f t="shared" si="152"/>
        <v>0</v>
      </c>
      <c r="J1138" s="105">
        <f t="shared" si="144"/>
        <v>0</v>
      </c>
      <c r="K1138" s="105">
        <f t="shared" si="145"/>
        <v>0</v>
      </c>
      <c r="L1138" s="105">
        <f t="shared" si="146"/>
        <v>0</v>
      </c>
      <c r="M1138">
        <f t="shared" si="147"/>
        <v>1.6E-2</v>
      </c>
      <c r="N1138">
        <f t="shared" si="148"/>
        <v>1.3432122426282334E-3</v>
      </c>
    </row>
    <row r="1139" spans="1:14" x14ac:dyDescent="0.3">
      <c r="A1139">
        <f t="shared" si="150"/>
        <v>12</v>
      </c>
      <c r="E1139" s="105">
        <f t="shared" si="151"/>
        <v>0</v>
      </c>
      <c r="I1139" s="105">
        <f t="shared" si="152"/>
        <v>0</v>
      </c>
      <c r="J1139" s="105">
        <f t="shared" si="144"/>
        <v>0</v>
      </c>
      <c r="K1139" s="105">
        <f t="shared" si="145"/>
        <v>0</v>
      </c>
      <c r="L1139" s="105">
        <f t="shared" si="146"/>
        <v>0</v>
      </c>
      <c r="M1139">
        <f t="shared" si="147"/>
        <v>1.6E-2</v>
      </c>
      <c r="N1139">
        <f t="shared" si="148"/>
        <v>1.3432122426282334E-3</v>
      </c>
    </row>
    <row r="1140" spans="1:14" x14ac:dyDescent="0.3">
      <c r="A1140">
        <f t="shared" si="150"/>
        <v>12</v>
      </c>
      <c r="E1140" s="105">
        <f t="shared" si="151"/>
        <v>0</v>
      </c>
      <c r="I1140" s="105">
        <f t="shared" si="152"/>
        <v>0</v>
      </c>
      <c r="J1140" s="105">
        <f t="shared" si="144"/>
        <v>0</v>
      </c>
      <c r="K1140" s="105">
        <f t="shared" si="145"/>
        <v>0</v>
      </c>
      <c r="L1140" s="105">
        <f t="shared" si="146"/>
        <v>0</v>
      </c>
      <c r="M1140">
        <f t="shared" si="147"/>
        <v>1.6E-2</v>
      </c>
      <c r="N1140">
        <f t="shared" si="148"/>
        <v>1.3432122426282334E-3</v>
      </c>
    </row>
    <row r="1141" spans="1:14" x14ac:dyDescent="0.3">
      <c r="A1141">
        <f t="shared" si="150"/>
        <v>12</v>
      </c>
      <c r="E1141" s="105">
        <f t="shared" si="151"/>
        <v>0</v>
      </c>
      <c r="I1141" s="105">
        <f t="shared" si="152"/>
        <v>0</v>
      </c>
      <c r="J1141" s="105">
        <f t="shared" si="144"/>
        <v>0</v>
      </c>
      <c r="K1141" s="105">
        <f t="shared" si="145"/>
        <v>0</v>
      </c>
      <c r="L1141" s="105">
        <f t="shared" si="146"/>
        <v>0</v>
      </c>
      <c r="M1141">
        <f t="shared" si="147"/>
        <v>1.6E-2</v>
      </c>
      <c r="N1141">
        <f t="shared" si="148"/>
        <v>1.3432122426282334E-3</v>
      </c>
    </row>
    <row r="1142" spans="1:14" x14ac:dyDescent="0.3">
      <c r="A1142">
        <f t="shared" si="150"/>
        <v>12</v>
      </c>
      <c r="E1142" s="105">
        <f t="shared" si="151"/>
        <v>0</v>
      </c>
      <c r="I1142" s="105">
        <f t="shared" si="152"/>
        <v>0</v>
      </c>
      <c r="J1142" s="105">
        <f t="shared" si="144"/>
        <v>0</v>
      </c>
      <c r="K1142" s="105">
        <f t="shared" si="145"/>
        <v>0</v>
      </c>
      <c r="L1142" s="105">
        <f t="shared" si="146"/>
        <v>0</v>
      </c>
      <c r="M1142">
        <f t="shared" si="147"/>
        <v>1.6E-2</v>
      </c>
      <c r="N1142">
        <f t="shared" si="148"/>
        <v>1.3432122426282334E-3</v>
      </c>
    </row>
    <row r="1143" spans="1:14" x14ac:dyDescent="0.3">
      <c r="A1143">
        <f t="shared" si="150"/>
        <v>12</v>
      </c>
      <c r="E1143" s="105">
        <f t="shared" si="151"/>
        <v>0</v>
      </c>
      <c r="I1143" s="105">
        <f t="shared" si="152"/>
        <v>0</v>
      </c>
      <c r="J1143" s="105">
        <f t="shared" si="144"/>
        <v>0</v>
      </c>
      <c r="K1143" s="105">
        <f t="shared" si="145"/>
        <v>0</v>
      </c>
      <c r="L1143" s="105">
        <f t="shared" si="146"/>
        <v>0</v>
      </c>
      <c r="M1143">
        <f t="shared" si="147"/>
        <v>1.6E-2</v>
      </c>
      <c r="N1143">
        <f t="shared" si="148"/>
        <v>1.3432122426282334E-3</v>
      </c>
    </row>
    <row r="1144" spans="1:14" x14ac:dyDescent="0.3">
      <c r="A1144">
        <f t="shared" si="150"/>
        <v>12</v>
      </c>
      <c r="E1144" s="105">
        <f t="shared" si="151"/>
        <v>0</v>
      </c>
      <c r="I1144" s="105">
        <f t="shared" si="152"/>
        <v>0</v>
      </c>
      <c r="J1144" s="105">
        <f t="shared" si="144"/>
        <v>0</v>
      </c>
      <c r="K1144" s="105">
        <f t="shared" si="145"/>
        <v>0</v>
      </c>
      <c r="L1144" s="105">
        <f t="shared" si="146"/>
        <v>0</v>
      </c>
      <c r="M1144">
        <f t="shared" si="147"/>
        <v>1.6E-2</v>
      </c>
      <c r="N1144">
        <f t="shared" si="148"/>
        <v>1.3432122426282334E-3</v>
      </c>
    </row>
    <row r="1145" spans="1:14" x14ac:dyDescent="0.3">
      <c r="A1145">
        <f t="shared" si="150"/>
        <v>12</v>
      </c>
      <c r="E1145" s="105">
        <f t="shared" si="151"/>
        <v>0</v>
      </c>
      <c r="I1145" s="105">
        <f t="shared" si="152"/>
        <v>0</v>
      </c>
      <c r="J1145" s="105">
        <f t="shared" si="144"/>
        <v>0</v>
      </c>
      <c r="K1145" s="105">
        <f t="shared" si="145"/>
        <v>0</v>
      </c>
      <c r="L1145" s="105">
        <f t="shared" si="146"/>
        <v>0</v>
      </c>
      <c r="M1145">
        <f t="shared" si="147"/>
        <v>1.6E-2</v>
      </c>
      <c r="N1145">
        <f t="shared" si="148"/>
        <v>1.3432122426282334E-3</v>
      </c>
    </row>
    <row r="1146" spans="1:14" x14ac:dyDescent="0.3">
      <c r="A1146">
        <f t="shared" si="150"/>
        <v>12</v>
      </c>
      <c r="E1146" s="105">
        <f t="shared" si="151"/>
        <v>0</v>
      </c>
      <c r="I1146" s="105">
        <f t="shared" si="152"/>
        <v>0</v>
      </c>
      <c r="J1146" s="105">
        <f t="shared" si="144"/>
        <v>0</v>
      </c>
      <c r="K1146" s="105">
        <f t="shared" si="145"/>
        <v>0</v>
      </c>
      <c r="L1146" s="105">
        <f t="shared" si="146"/>
        <v>0</v>
      </c>
      <c r="M1146">
        <f t="shared" si="147"/>
        <v>1.6E-2</v>
      </c>
      <c r="N1146">
        <f t="shared" si="148"/>
        <v>1.3432122426282334E-3</v>
      </c>
    </row>
    <row r="1147" spans="1:14" x14ac:dyDescent="0.3">
      <c r="A1147">
        <f t="shared" si="150"/>
        <v>12</v>
      </c>
      <c r="E1147" s="105">
        <f t="shared" si="151"/>
        <v>0</v>
      </c>
      <c r="I1147" s="105">
        <f t="shared" si="152"/>
        <v>0</v>
      </c>
      <c r="J1147" s="105">
        <f t="shared" si="144"/>
        <v>0</v>
      </c>
      <c r="K1147" s="105">
        <f t="shared" si="145"/>
        <v>0</v>
      </c>
      <c r="L1147" s="105">
        <f t="shared" si="146"/>
        <v>0</v>
      </c>
      <c r="M1147">
        <f t="shared" si="147"/>
        <v>1.6E-2</v>
      </c>
      <c r="N1147">
        <f t="shared" si="148"/>
        <v>1.3432122426282334E-3</v>
      </c>
    </row>
    <row r="1148" spans="1:14" x14ac:dyDescent="0.3">
      <c r="A1148">
        <f t="shared" si="150"/>
        <v>12</v>
      </c>
      <c r="E1148" s="105">
        <f t="shared" si="151"/>
        <v>0</v>
      </c>
      <c r="I1148" s="105">
        <f t="shared" si="152"/>
        <v>0</v>
      </c>
      <c r="J1148" s="105">
        <f t="shared" si="144"/>
        <v>0</v>
      </c>
      <c r="K1148" s="105">
        <f t="shared" si="145"/>
        <v>0</v>
      </c>
      <c r="L1148" s="105">
        <f t="shared" si="146"/>
        <v>0</v>
      </c>
      <c r="M1148">
        <f t="shared" si="147"/>
        <v>1.6E-2</v>
      </c>
      <c r="N1148">
        <f t="shared" si="148"/>
        <v>1.3432122426282334E-3</v>
      </c>
    </row>
    <row r="1149" spans="1:14" x14ac:dyDescent="0.3">
      <c r="A1149">
        <f t="shared" si="150"/>
        <v>12</v>
      </c>
      <c r="E1149" s="105">
        <f t="shared" si="151"/>
        <v>0</v>
      </c>
      <c r="I1149" s="105">
        <f t="shared" si="152"/>
        <v>0</v>
      </c>
      <c r="J1149" s="105">
        <f t="shared" si="144"/>
        <v>0</v>
      </c>
      <c r="K1149" s="105">
        <f t="shared" si="145"/>
        <v>0</v>
      </c>
      <c r="L1149" s="105">
        <f t="shared" si="146"/>
        <v>0</v>
      </c>
      <c r="M1149">
        <f t="shared" si="147"/>
        <v>1.6E-2</v>
      </c>
      <c r="N1149">
        <f t="shared" si="148"/>
        <v>1.3432122426282334E-3</v>
      </c>
    </row>
    <row r="1150" spans="1:14" x14ac:dyDescent="0.3">
      <c r="A1150">
        <f t="shared" si="150"/>
        <v>12</v>
      </c>
      <c r="E1150" s="105">
        <f t="shared" si="151"/>
        <v>0</v>
      </c>
      <c r="I1150" s="105">
        <f t="shared" si="152"/>
        <v>0</v>
      </c>
      <c r="J1150" s="105">
        <f t="shared" si="144"/>
        <v>0</v>
      </c>
      <c r="K1150" s="105">
        <f t="shared" si="145"/>
        <v>0</v>
      </c>
      <c r="L1150" s="105">
        <f t="shared" si="146"/>
        <v>0</v>
      </c>
      <c r="M1150">
        <f t="shared" si="147"/>
        <v>1.6E-2</v>
      </c>
      <c r="N1150">
        <f t="shared" si="148"/>
        <v>1.3432122426282334E-3</v>
      </c>
    </row>
    <row r="1151" spans="1:14" x14ac:dyDescent="0.3">
      <c r="A1151">
        <f t="shared" si="150"/>
        <v>12</v>
      </c>
      <c r="E1151" s="105">
        <f t="shared" si="151"/>
        <v>0</v>
      </c>
      <c r="I1151" s="105">
        <f t="shared" si="152"/>
        <v>0</v>
      </c>
      <c r="J1151" s="105">
        <f t="shared" si="144"/>
        <v>0</v>
      </c>
      <c r="K1151" s="105">
        <f t="shared" si="145"/>
        <v>0</v>
      </c>
      <c r="L1151" s="105">
        <f t="shared" si="146"/>
        <v>0</v>
      </c>
      <c r="M1151">
        <f t="shared" si="147"/>
        <v>1.6E-2</v>
      </c>
      <c r="N1151">
        <f t="shared" si="148"/>
        <v>1.3432122426282334E-3</v>
      </c>
    </row>
    <row r="1152" spans="1:14" x14ac:dyDescent="0.3">
      <c r="A1152">
        <f t="shared" si="150"/>
        <v>12</v>
      </c>
      <c r="E1152" s="105">
        <f t="shared" si="151"/>
        <v>0</v>
      </c>
      <c r="I1152" s="105">
        <f t="shared" si="152"/>
        <v>0</v>
      </c>
      <c r="J1152" s="105">
        <f t="shared" si="144"/>
        <v>0</v>
      </c>
      <c r="K1152" s="105">
        <f t="shared" si="145"/>
        <v>0</v>
      </c>
      <c r="L1152" s="105">
        <f t="shared" si="146"/>
        <v>0</v>
      </c>
      <c r="M1152">
        <f t="shared" si="147"/>
        <v>1.6E-2</v>
      </c>
      <c r="N1152">
        <f t="shared" si="148"/>
        <v>1.3432122426282334E-3</v>
      </c>
    </row>
    <row r="1153" spans="1:14" x14ac:dyDescent="0.3">
      <c r="A1153">
        <f t="shared" si="150"/>
        <v>12</v>
      </c>
      <c r="E1153" s="105">
        <f t="shared" si="151"/>
        <v>0</v>
      </c>
      <c r="I1153" s="105">
        <f t="shared" si="152"/>
        <v>0</v>
      </c>
      <c r="J1153" s="105">
        <f t="shared" si="144"/>
        <v>0</v>
      </c>
      <c r="K1153" s="105">
        <f t="shared" si="145"/>
        <v>0</v>
      </c>
      <c r="L1153" s="105">
        <f t="shared" si="146"/>
        <v>0</v>
      </c>
      <c r="M1153">
        <f t="shared" si="147"/>
        <v>1.6E-2</v>
      </c>
      <c r="N1153">
        <f t="shared" si="148"/>
        <v>1.3432122426282334E-3</v>
      </c>
    </row>
    <row r="1154" spans="1:14" x14ac:dyDescent="0.3">
      <c r="A1154">
        <f t="shared" si="150"/>
        <v>12</v>
      </c>
      <c r="E1154" s="105">
        <f t="shared" si="151"/>
        <v>0</v>
      </c>
      <c r="I1154" s="105">
        <f t="shared" si="152"/>
        <v>0</v>
      </c>
      <c r="J1154" s="105">
        <f t="shared" si="144"/>
        <v>0</v>
      </c>
      <c r="K1154" s="105">
        <f t="shared" si="145"/>
        <v>0</v>
      </c>
      <c r="L1154" s="105">
        <f t="shared" si="146"/>
        <v>0</v>
      </c>
      <c r="M1154">
        <f t="shared" si="147"/>
        <v>1.6E-2</v>
      </c>
      <c r="N1154">
        <f t="shared" si="148"/>
        <v>1.3432122426282334E-3</v>
      </c>
    </row>
    <row r="1155" spans="1:14" x14ac:dyDescent="0.3">
      <c r="A1155">
        <f t="shared" si="150"/>
        <v>12</v>
      </c>
      <c r="E1155" s="105">
        <f t="shared" si="151"/>
        <v>0</v>
      </c>
      <c r="I1155" s="105">
        <f t="shared" si="152"/>
        <v>0</v>
      </c>
      <c r="J1155" s="105">
        <f t="shared" ref="J1155:J1218" si="153">E1155*($H$2/12)</f>
        <v>0</v>
      </c>
      <c r="K1155" s="105">
        <f t="shared" ref="K1155:K1218" si="154">I1155-J1155</f>
        <v>0</v>
      </c>
      <c r="L1155" s="105">
        <f t="shared" ref="L1155:L1218" si="155">N1155*(E1155-K1155)</f>
        <v>0</v>
      </c>
      <c r="M1155">
        <f t="shared" ref="M1155:M1218" si="156">((A1155:A1254)/30) * 0.04</f>
        <v>1.6E-2</v>
      </c>
      <c r="N1155">
        <f t="shared" ref="N1155:N1218" si="157">1-(POWER(1-M1155,(1/12)))</f>
        <v>1.3432122426282334E-3</v>
      </c>
    </row>
    <row r="1156" spans="1:14" x14ac:dyDescent="0.3">
      <c r="A1156">
        <f t="shared" si="150"/>
        <v>12</v>
      </c>
      <c r="E1156" s="105">
        <f t="shared" si="151"/>
        <v>0</v>
      </c>
      <c r="I1156" s="105">
        <f t="shared" si="152"/>
        <v>0</v>
      </c>
      <c r="J1156" s="105">
        <f t="shared" si="153"/>
        <v>0</v>
      </c>
      <c r="K1156" s="105">
        <f t="shared" si="154"/>
        <v>0</v>
      </c>
      <c r="L1156" s="105">
        <f t="shared" si="155"/>
        <v>0</v>
      </c>
      <c r="M1156">
        <f t="shared" si="156"/>
        <v>1.6E-2</v>
      </c>
      <c r="N1156">
        <f t="shared" si="157"/>
        <v>1.3432122426282334E-3</v>
      </c>
    </row>
    <row r="1157" spans="1:14" x14ac:dyDescent="0.3">
      <c r="A1157">
        <f t="shared" si="150"/>
        <v>12</v>
      </c>
      <c r="E1157" s="105">
        <f t="shared" si="151"/>
        <v>0</v>
      </c>
      <c r="I1157" s="105">
        <f t="shared" si="152"/>
        <v>0</v>
      </c>
      <c r="J1157" s="105">
        <f t="shared" si="153"/>
        <v>0</v>
      </c>
      <c r="K1157" s="105">
        <f t="shared" si="154"/>
        <v>0</v>
      </c>
      <c r="L1157" s="105">
        <f t="shared" si="155"/>
        <v>0</v>
      </c>
      <c r="M1157">
        <f t="shared" si="156"/>
        <v>1.6E-2</v>
      </c>
      <c r="N1157">
        <f t="shared" si="157"/>
        <v>1.3432122426282334E-3</v>
      </c>
    </row>
    <row r="1158" spans="1:14" x14ac:dyDescent="0.3">
      <c r="A1158">
        <f t="shared" si="150"/>
        <v>12</v>
      </c>
      <c r="E1158" s="105">
        <f t="shared" si="151"/>
        <v>0</v>
      </c>
      <c r="I1158" s="105">
        <f t="shared" si="152"/>
        <v>0</v>
      </c>
      <c r="J1158" s="105">
        <f t="shared" si="153"/>
        <v>0</v>
      </c>
      <c r="K1158" s="105">
        <f t="shared" si="154"/>
        <v>0</v>
      </c>
      <c r="L1158" s="105">
        <f t="shared" si="155"/>
        <v>0</v>
      </c>
      <c r="M1158">
        <f t="shared" si="156"/>
        <v>1.6E-2</v>
      </c>
      <c r="N1158">
        <f t="shared" si="157"/>
        <v>1.3432122426282334E-3</v>
      </c>
    </row>
    <row r="1159" spans="1:14" x14ac:dyDescent="0.3">
      <c r="A1159">
        <f t="shared" si="150"/>
        <v>12</v>
      </c>
      <c r="E1159" s="105">
        <f t="shared" si="151"/>
        <v>0</v>
      </c>
      <c r="I1159" s="105">
        <f t="shared" si="152"/>
        <v>0</v>
      </c>
      <c r="J1159" s="105">
        <f t="shared" si="153"/>
        <v>0</v>
      </c>
      <c r="K1159" s="105">
        <f t="shared" si="154"/>
        <v>0</v>
      </c>
      <c r="L1159" s="105">
        <f t="shared" si="155"/>
        <v>0</v>
      </c>
      <c r="M1159">
        <f t="shared" si="156"/>
        <v>1.6E-2</v>
      </c>
      <c r="N1159">
        <f t="shared" si="157"/>
        <v>1.3432122426282334E-3</v>
      </c>
    </row>
    <row r="1160" spans="1:14" x14ac:dyDescent="0.3">
      <c r="A1160">
        <f t="shared" si="150"/>
        <v>12</v>
      </c>
      <c r="E1160" s="105">
        <f t="shared" si="151"/>
        <v>0</v>
      </c>
      <c r="I1160" s="105">
        <f t="shared" si="152"/>
        <v>0</v>
      </c>
      <c r="J1160" s="105">
        <f t="shared" si="153"/>
        <v>0</v>
      </c>
      <c r="K1160" s="105">
        <f t="shared" si="154"/>
        <v>0</v>
      </c>
      <c r="L1160" s="105">
        <f t="shared" si="155"/>
        <v>0</v>
      </c>
      <c r="M1160">
        <f t="shared" si="156"/>
        <v>1.6E-2</v>
      </c>
      <c r="N1160">
        <f t="shared" si="157"/>
        <v>1.3432122426282334E-3</v>
      </c>
    </row>
    <row r="1161" spans="1:14" x14ac:dyDescent="0.3">
      <c r="A1161">
        <f t="shared" si="150"/>
        <v>12</v>
      </c>
      <c r="E1161" s="105">
        <f t="shared" si="151"/>
        <v>0</v>
      </c>
      <c r="I1161" s="105">
        <f t="shared" si="152"/>
        <v>0</v>
      </c>
      <c r="J1161" s="105">
        <f t="shared" si="153"/>
        <v>0</v>
      </c>
      <c r="K1161" s="105">
        <f t="shared" si="154"/>
        <v>0</v>
      </c>
      <c r="L1161" s="105">
        <f t="shared" si="155"/>
        <v>0</v>
      </c>
      <c r="M1161">
        <f t="shared" si="156"/>
        <v>1.6E-2</v>
      </c>
      <c r="N1161">
        <f t="shared" si="157"/>
        <v>1.3432122426282334E-3</v>
      </c>
    </row>
    <row r="1162" spans="1:14" x14ac:dyDescent="0.3">
      <c r="A1162">
        <f t="shared" si="150"/>
        <v>12</v>
      </c>
      <c r="E1162" s="105">
        <f t="shared" si="151"/>
        <v>0</v>
      </c>
      <c r="I1162" s="105">
        <f t="shared" si="152"/>
        <v>0</v>
      </c>
      <c r="J1162" s="105">
        <f t="shared" si="153"/>
        <v>0</v>
      </c>
      <c r="K1162" s="105">
        <f t="shared" si="154"/>
        <v>0</v>
      </c>
      <c r="L1162" s="105">
        <f t="shared" si="155"/>
        <v>0</v>
      </c>
      <c r="M1162">
        <f t="shared" si="156"/>
        <v>1.6E-2</v>
      </c>
      <c r="N1162">
        <f t="shared" si="157"/>
        <v>1.3432122426282334E-3</v>
      </c>
    </row>
    <row r="1163" spans="1:14" x14ac:dyDescent="0.3">
      <c r="A1163">
        <f t="shared" si="150"/>
        <v>12</v>
      </c>
      <c r="E1163" s="105">
        <f t="shared" si="151"/>
        <v>0</v>
      </c>
      <c r="I1163" s="105">
        <f t="shared" si="152"/>
        <v>0</v>
      </c>
      <c r="J1163" s="105">
        <f t="shared" si="153"/>
        <v>0</v>
      </c>
      <c r="K1163" s="105">
        <f t="shared" si="154"/>
        <v>0</v>
      </c>
      <c r="L1163" s="105">
        <f t="shared" si="155"/>
        <v>0</v>
      </c>
      <c r="M1163">
        <f t="shared" si="156"/>
        <v>1.6E-2</v>
      </c>
      <c r="N1163">
        <f t="shared" si="157"/>
        <v>1.3432122426282334E-3</v>
      </c>
    </row>
    <row r="1164" spans="1:14" x14ac:dyDescent="0.3">
      <c r="A1164">
        <f t="shared" si="150"/>
        <v>12</v>
      </c>
      <c r="E1164" s="105">
        <f t="shared" si="151"/>
        <v>0</v>
      </c>
      <c r="I1164" s="105">
        <f t="shared" si="152"/>
        <v>0</v>
      </c>
      <c r="J1164" s="105">
        <f t="shared" si="153"/>
        <v>0</v>
      </c>
      <c r="K1164" s="105">
        <f t="shared" si="154"/>
        <v>0</v>
      </c>
      <c r="L1164" s="105">
        <f t="shared" si="155"/>
        <v>0</v>
      </c>
      <c r="M1164">
        <f t="shared" si="156"/>
        <v>1.6E-2</v>
      </c>
      <c r="N1164">
        <f t="shared" si="157"/>
        <v>1.3432122426282334E-3</v>
      </c>
    </row>
    <row r="1165" spans="1:14" x14ac:dyDescent="0.3">
      <c r="A1165">
        <f t="shared" si="150"/>
        <v>12</v>
      </c>
      <c r="E1165" s="105">
        <f t="shared" si="151"/>
        <v>0</v>
      </c>
      <c r="I1165" s="105">
        <f t="shared" si="152"/>
        <v>0</v>
      </c>
      <c r="J1165" s="105">
        <f t="shared" si="153"/>
        <v>0</v>
      </c>
      <c r="K1165" s="105">
        <f t="shared" si="154"/>
        <v>0</v>
      </c>
      <c r="L1165" s="105">
        <f t="shared" si="155"/>
        <v>0</v>
      </c>
      <c r="M1165">
        <f t="shared" si="156"/>
        <v>1.6E-2</v>
      </c>
      <c r="N1165">
        <f t="shared" si="157"/>
        <v>1.3432122426282334E-3</v>
      </c>
    </row>
    <row r="1166" spans="1:14" x14ac:dyDescent="0.3">
      <c r="A1166">
        <f t="shared" si="150"/>
        <v>12</v>
      </c>
      <c r="E1166" s="105">
        <f t="shared" si="151"/>
        <v>0</v>
      </c>
      <c r="I1166" s="105">
        <f t="shared" si="152"/>
        <v>0</v>
      </c>
      <c r="J1166" s="105">
        <f t="shared" si="153"/>
        <v>0</v>
      </c>
      <c r="K1166" s="105">
        <f t="shared" si="154"/>
        <v>0</v>
      </c>
      <c r="L1166" s="105">
        <f t="shared" si="155"/>
        <v>0</v>
      </c>
      <c r="M1166">
        <f t="shared" si="156"/>
        <v>1.6E-2</v>
      </c>
      <c r="N1166">
        <f t="shared" si="157"/>
        <v>1.3432122426282334E-3</v>
      </c>
    </row>
    <row r="1167" spans="1:14" x14ac:dyDescent="0.3">
      <c r="A1167">
        <f t="shared" si="150"/>
        <v>12</v>
      </c>
      <c r="E1167" s="105">
        <f t="shared" si="151"/>
        <v>0</v>
      </c>
      <c r="I1167" s="105">
        <f t="shared" si="152"/>
        <v>0</v>
      </c>
      <c r="J1167" s="105">
        <f t="shared" si="153"/>
        <v>0</v>
      </c>
      <c r="K1167" s="105">
        <f t="shared" si="154"/>
        <v>0</v>
      </c>
      <c r="L1167" s="105">
        <f t="shared" si="155"/>
        <v>0</v>
      </c>
      <c r="M1167">
        <f t="shared" si="156"/>
        <v>1.6E-2</v>
      </c>
      <c r="N1167">
        <f t="shared" si="157"/>
        <v>1.3432122426282334E-3</v>
      </c>
    </row>
    <row r="1168" spans="1:14" x14ac:dyDescent="0.3">
      <c r="A1168">
        <f t="shared" si="150"/>
        <v>12</v>
      </c>
      <c r="E1168" s="105">
        <f t="shared" si="151"/>
        <v>0</v>
      </c>
      <c r="I1168" s="105">
        <f t="shared" si="152"/>
        <v>0</v>
      </c>
      <c r="J1168" s="105">
        <f t="shared" si="153"/>
        <v>0</v>
      </c>
      <c r="K1168" s="105">
        <f t="shared" si="154"/>
        <v>0</v>
      </c>
      <c r="L1168" s="105">
        <f t="shared" si="155"/>
        <v>0</v>
      </c>
      <c r="M1168">
        <f t="shared" si="156"/>
        <v>1.6E-2</v>
      </c>
      <c r="N1168">
        <f t="shared" si="157"/>
        <v>1.3432122426282334E-3</v>
      </c>
    </row>
    <row r="1169" spans="1:14" x14ac:dyDescent="0.3">
      <c r="A1169">
        <f t="shared" si="150"/>
        <v>12</v>
      </c>
      <c r="E1169" s="105">
        <f t="shared" si="151"/>
        <v>0</v>
      </c>
      <c r="I1169" s="105">
        <f t="shared" si="152"/>
        <v>0</v>
      </c>
      <c r="J1169" s="105">
        <f t="shared" si="153"/>
        <v>0</v>
      </c>
      <c r="K1169" s="105">
        <f t="shared" si="154"/>
        <v>0</v>
      </c>
      <c r="L1169" s="105">
        <f t="shared" si="155"/>
        <v>0</v>
      </c>
      <c r="M1169">
        <f t="shared" si="156"/>
        <v>1.6E-2</v>
      </c>
      <c r="N1169">
        <f t="shared" si="157"/>
        <v>1.3432122426282334E-3</v>
      </c>
    </row>
    <row r="1170" spans="1:14" x14ac:dyDescent="0.3">
      <c r="A1170">
        <f t="shared" si="150"/>
        <v>12</v>
      </c>
      <c r="E1170" s="105">
        <f t="shared" si="151"/>
        <v>0</v>
      </c>
      <c r="I1170" s="105">
        <f t="shared" si="152"/>
        <v>0</v>
      </c>
      <c r="J1170" s="105">
        <f t="shared" si="153"/>
        <v>0</v>
      </c>
      <c r="K1170" s="105">
        <f t="shared" si="154"/>
        <v>0</v>
      </c>
      <c r="L1170" s="105">
        <f t="shared" si="155"/>
        <v>0</v>
      </c>
      <c r="M1170">
        <f t="shared" si="156"/>
        <v>1.6E-2</v>
      </c>
      <c r="N1170">
        <f t="shared" si="157"/>
        <v>1.3432122426282334E-3</v>
      </c>
    </row>
    <row r="1171" spans="1:14" x14ac:dyDescent="0.3">
      <c r="A1171">
        <f t="shared" si="150"/>
        <v>12</v>
      </c>
      <c r="E1171" s="105">
        <f t="shared" si="151"/>
        <v>0</v>
      </c>
      <c r="I1171" s="105">
        <f t="shared" si="152"/>
        <v>0</v>
      </c>
      <c r="J1171" s="105">
        <f t="shared" si="153"/>
        <v>0</v>
      </c>
      <c r="K1171" s="105">
        <f t="shared" si="154"/>
        <v>0</v>
      </c>
      <c r="L1171" s="105">
        <f t="shared" si="155"/>
        <v>0</v>
      </c>
      <c r="M1171">
        <f t="shared" si="156"/>
        <v>1.6E-2</v>
      </c>
      <c r="N1171">
        <f t="shared" si="157"/>
        <v>1.3432122426282334E-3</v>
      </c>
    </row>
    <row r="1172" spans="1:14" x14ac:dyDescent="0.3">
      <c r="A1172">
        <f t="shared" si="150"/>
        <v>12</v>
      </c>
      <c r="E1172" s="105">
        <f t="shared" si="151"/>
        <v>0</v>
      </c>
      <c r="I1172" s="105">
        <f t="shared" si="152"/>
        <v>0</v>
      </c>
      <c r="J1172" s="105">
        <f t="shared" si="153"/>
        <v>0</v>
      </c>
      <c r="K1172" s="105">
        <f t="shared" si="154"/>
        <v>0</v>
      </c>
      <c r="L1172" s="105">
        <f t="shared" si="155"/>
        <v>0</v>
      </c>
      <c r="M1172">
        <f t="shared" si="156"/>
        <v>1.6E-2</v>
      </c>
      <c r="N1172">
        <f t="shared" si="157"/>
        <v>1.3432122426282334E-3</v>
      </c>
    </row>
    <row r="1173" spans="1:14" x14ac:dyDescent="0.3">
      <c r="A1173">
        <f t="shared" si="150"/>
        <v>12</v>
      </c>
      <c r="E1173" s="105">
        <f t="shared" si="151"/>
        <v>0</v>
      </c>
      <c r="I1173" s="105">
        <f t="shared" si="152"/>
        <v>0</v>
      </c>
      <c r="J1173" s="105">
        <f t="shared" si="153"/>
        <v>0</v>
      </c>
      <c r="K1173" s="105">
        <f t="shared" si="154"/>
        <v>0</v>
      </c>
      <c r="L1173" s="105">
        <f t="shared" si="155"/>
        <v>0</v>
      </c>
      <c r="M1173">
        <f t="shared" si="156"/>
        <v>1.6E-2</v>
      </c>
      <c r="N1173">
        <f t="shared" si="157"/>
        <v>1.3432122426282334E-3</v>
      </c>
    </row>
    <row r="1174" spans="1:14" x14ac:dyDescent="0.3">
      <c r="A1174">
        <f t="shared" si="150"/>
        <v>12</v>
      </c>
      <c r="E1174" s="105">
        <f t="shared" si="151"/>
        <v>0</v>
      </c>
      <c r="I1174" s="105">
        <f t="shared" si="152"/>
        <v>0</v>
      </c>
      <c r="J1174" s="105">
        <f t="shared" si="153"/>
        <v>0</v>
      </c>
      <c r="K1174" s="105">
        <f t="shared" si="154"/>
        <v>0</v>
      </c>
      <c r="L1174" s="105">
        <f t="shared" si="155"/>
        <v>0</v>
      </c>
      <c r="M1174">
        <f t="shared" si="156"/>
        <v>1.6E-2</v>
      </c>
      <c r="N1174">
        <f t="shared" si="157"/>
        <v>1.3432122426282334E-3</v>
      </c>
    </row>
    <row r="1175" spans="1:14" x14ac:dyDescent="0.3">
      <c r="A1175">
        <f t="shared" si="150"/>
        <v>12</v>
      </c>
      <c r="E1175" s="105">
        <f t="shared" si="151"/>
        <v>0</v>
      </c>
      <c r="I1175" s="105">
        <f t="shared" si="152"/>
        <v>0</v>
      </c>
      <c r="J1175" s="105">
        <f t="shared" si="153"/>
        <v>0</v>
      </c>
      <c r="K1175" s="105">
        <f t="shared" si="154"/>
        <v>0</v>
      </c>
      <c r="L1175" s="105">
        <f t="shared" si="155"/>
        <v>0</v>
      </c>
      <c r="M1175">
        <f t="shared" si="156"/>
        <v>1.6E-2</v>
      </c>
      <c r="N1175">
        <f t="shared" si="157"/>
        <v>1.3432122426282334E-3</v>
      </c>
    </row>
    <row r="1176" spans="1:14" x14ac:dyDescent="0.3">
      <c r="A1176">
        <f t="shared" si="150"/>
        <v>12</v>
      </c>
      <c r="E1176" s="105">
        <f t="shared" si="151"/>
        <v>0</v>
      </c>
      <c r="I1176" s="105">
        <f t="shared" si="152"/>
        <v>0</v>
      </c>
      <c r="J1176" s="105">
        <f t="shared" si="153"/>
        <v>0</v>
      </c>
      <c r="K1176" s="105">
        <f t="shared" si="154"/>
        <v>0</v>
      </c>
      <c r="L1176" s="105">
        <f t="shared" si="155"/>
        <v>0</v>
      </c>
      <c r="M1176">
        <f t="shared" si="156"/>
        <v>1.6E-2</v>
      </c>
      <c r="N1176">
        <f t="shared" si="157"/>
        <v>1.3432122426282334E-3</v>
      </c>
    </row>
    <row r="1177" spans="1:14" x14ac:dyDescent="0.3">
      <c r="A1177">
        <f t="shared" si="150"/>
        <v>12</v>
      </c>
      <c r="E1177" s="105">
        <f t="shared" si="151"/>
        <v>0</v>
      </c>
      <c r="I1177" s="105">
        <f t="shared" si="152"/>
        <v>0</v>
      </c>
      <c r="J1177" s="105">
        <f t="shared" si="153"/>
        <v>0</v>
      </c>
      <c r="K1177" s="105">
        <f t="shared" si="154"/>
        <v>0</v>
      </c>
      <c r="L1177" s="105">
        <f t="shared" si="155"/>
        <v>0</v>
      </c>
      <c r="M1177">
        <f t="shared" si="156"/>
        <v>1.6E-2</v>
      </c>
      <c r="N1177">
        <f t="shared" si="157"/>
        <v>1.3432122426282334E-3</v>
      </c>
    </row>
    <row r="1178" spans="1:14" x14ac:dyDescent="0.3">
      <c r="A1178">
        <f t="shared" si="150"/>
        <v>12</v>
      </c>
      <c r="E1178" s="105">
        <f t="shared" si="151"/>
        <v>0</v>
      </c>
      <c r="I1178" s="105">
        <f t="shared" si="152"/>
        <v>0</v>
      </c>
      <c r="J1178" s="105">
        <f t="shared" si="153"/>
        <v>0</v>
      </c>
      <c r="K1178" s="105">
        <f t="shared" si="154"/>
        <v>0</v>
      </c>
      <c r="L1178" s="105">
        <f t="shared" si="155"/>
        <v>0</v>
      </c>
      <c r="M1178">
        <f t="shared" si="156"/>
        <v>1.6E-2</v>
      </c>
      <c r="N1178">
        <f t="shared" si="157"/>
        <v>1.3432122426282334E-3</v>
      </c>
    </row>
    <row r="1179" spans="1:14" x14ac:dyDescent="0.3">
      <c r="A1179">
        <f t="shared" si="150"/>
        <v>12</v>
      </c>
      <c r="E1179" s="105">
        <f t="shared" si="151"/>
        <v>0</v>
      </c>
      <c r="I1179" s="105">
        <f t="shared" si="152"/>
        <v>0</v>
      </c>
      <c r="J1179" s="105">
        <f t="shared" si="153"/>
        <v>0</v>
      </c>
      <c r="K1179" s="105">
        <f t="shared" si="154"/>
        <v>0</v>
      </c>
      <c r="L1179" s="105">
        <f t="shared" si="155"/>
        <v>0</v>
      </c>
      <c r="M1179">
        <f t="shared" si="156"/>
        <v>1.6E-2</v>
      </c>
      <c r="N1179">
        <f t="shared" si="157"/>
        <v>1.3432122426282334E-3</v>
      </c>
    </row>
    <row r="1180" spans="1:14" x14ac:dyDescent="0.3">
      <c r="A1180">
        <f t="shared" si="150"/>
        <v>12</v>
      </c>
      <c r="E1180" s="105">
        <f t="shared" si="151"/>
        <v>0</v>
      </c>
      <c r="I1180" s="105">
        <f t="shared" si="152"/>
        <v>0</v>
      </c>
      <c r="J1180" s="105">
        <f t="shared" si="153"/>
        <v>0</v>
      </c>
      <c r="K1180" s="105">
        <f t="shared" si="154"/>
        <v>0</v>
      </c>
      <c r="L1180" s="105">
        <f t="shared" si="155"/>
        <v>0</v>
      </c>
      <c r="M1180">
        <f t="shared" si="156"/>
        <v>1.6E-2</v>
      </c>
      <c r="N1180">
        <f t="shared" si="157"/>
        <v>1.3432122426282334E-3</v>
      </c>
    </row>
    <row r="1181" spans="1:14" x14ac:dyDescent="0.3">
      <c r="A1181">
        <f t="shared" si="150"/>
        <v>12</v>
      </c>
      <c r="E1181" s="105">
        <f t="shared" si="151"/>
        <v>0</v>
      </c>
      <c r="I1181" s="105">
        <f t="shared" si="152"/>
        <v>0</v>
      </c>
      <c r="J1181" s="105">
        <f t="shared" si="153"/>
        <v>0</v>
      </c>
      <c r="K1181" s="105">
        <f t="shared" si="154"/>
        <v>0</v>
      </c>
      <c r="L1181" s="105">
        <f t="shared" si="155"/>
        <v>0</v>
      </c>
      <c r="M1181">
        <f t="shared" si="156"/>
        <v>1.6E-2</v>
      </c>
      <c r="N1181">
        <f t="shared" si="157"/>
        <v>1.3432122426282334E-3</v>
      </c>
    </row>
    <row r="1182" spans="1:14" x14ac:dyDescent="0.3">
      <c r="A1182">
        <f t="shared" si="150"/>
        <v>12</v>
      </c>
      <c r="E1182" s="105">
        <f t="shared" si="151"/>
        <v>0</v>
      </c>
      <c r="I1182" s="105">
        <f t="shared" si="152"/>
        <v>0</v>
      </c>
      <c r="J1182" s="105">
        <f t="shared" si="153"/>
        <v>0</v>
      </c>
      <c r="K1182" s="105">
        <f t="shared" si="154"/>
        <v>0</v>
      </c>
      <c r="L1182" s="105">
        <f t="shared" si="155"/>
        <v>0</v>
      </c>
      <c r="M1182">
        <f t="shared" si="156"/>
        <v>1.6E-2</v>
      </c>
      <c r="N1182">
        <f t="shared" si="157"/>
        <v>1.3432122426282334E-3</v>
      </c>
    </row>
    <row r="1183" spans="1:14" x14ac:dyDescent="0.3">
      <c r="A1183">
        <f t="shared" si="150"/>
        <v>12</v>
      </c>
      <c r="E1183" s="105">
        <f t="shared" si="151"/>
        <v>0</v>
      </c>
      <c r="I1183" s="105">
        <f t="shared" si="152"/>
        <v>0</v>
      </c>
      <c r="J1183" s="105">
        <f t="shared" si="153"/>
        <v>0</v>
      </c>
      <c r="K1183" s="105">
        <f t="shared" si="154"/>
        <v>0</v>
      </c>
      <c r="L1183" s="105">
        <f t="shared" si="155"/>
        <v>0</v>
      </c>
      <c r="M1183">
        <f t="shared" si="156"/>
        <v>1.6E-2</v>
      </c>
      <c r="N1183">
        <f t="shared" si="157"/>
        <v>1.3432122426282334E-3</v>
      </c>
    </row>
    <row r="1184" spans="1:14" x14ac:dyDescent="0.3">
      <c r="A1184">
        <f t="shared" si="150"/>
        <v>12</v>
      </c>
      <c r="E1184" s="105">
        <f t="shared" si="151"/>
        <v>0</v>
      </c>
      <c r="I1184" s="105">
        <f t="shared" si="152"/>
        <v>0</v>
      </c>
      <c r="J1184" s="105">
        <f t="shared" si="153"/>
        <v>0</v>
      </c>
      <c r="K1184" s="105">
        <f t="shared" si="154"/>
        <v>0</v>
      </c>
      <c r="L1184" s="105">
        <f t="shared" si="155"/>
        <v>0</v>
      </c>
      <c r="M1184">
        <f t="shared" si="156"/>
        <v>1.6E-2</v>
      </c>
      <c r="N1184">
        <f t="shared" si="157"/>
        <v>1.3432122426282334E-3</v>
      </c>
    </row>
    <row r="1185" spans="1:14" x14ac:dyDescent="0.3">
      <c r="A1185">
        <f t="shared" si="150"/>
        <v>12</v>
      </c>
      <c r="E1185" s="105">
        <f t="shared" si="151"/>
        <v>0</v>
      </c>
      <c r="I1185" s="105">
        <f t="shared" si="152"/>
        <v>0</v>
      </c>
      <c r="J1185" s="105">
        <f t="shared" si="153"/>
        <v>0</v>
      </c>
      <c r="K1185" s="105">
        <f t="shared" si="154"/>
        <v>0</v>
      </c>
      <c r="L1185" s="105">
        <f t="shared" si="155"/>
        <v>0</v>
      </c>
      <c r="M1185">
        <f t="shared" si="156"/>
        <v>1.6E-2</v>
      </c>
      <c r="N1185">
        <f t="shared" si="157"/>
        <v>1.3432122426282334E-3</v>
      </c>
    </row>
    <row r="1186" spans="1:14" x14ac:dyDescent="0.3">
      <c r="A1186">
        <f t="shared" si="150"/>
        <v>12</v>
      </c>
      <c r="E1186" s="105">
        <f t="shared" si="151"/>
        <v>0</v>
      </c>
      <c r="I1186" s="105">
        <f t="shared" si="152"/>
        <v>0</v>
      </c>
      <c r="J1186" s="105">
        <f t="shared" si="153"/>
        <v>0</v>
      </c>
      <c r="K1186" s="105">
        <f t="shared" si="154"/>
        <v>0</v>
      </c>
      <c r="L1186" s="105">
        <f t="shared" si="155"/>
        <v>0</v>
      </c>
      <c r="M1186">
        <f t="shared" si="156"/>
        <v>1.6E-2</v>
      </c>
      <c r="N1186">
        <f t="shared" si="157"/>
        <v>1.3432122426282334E-3</v>
      </c>
    </row>
    <row r="1187" spans="1:14" x14ac:dyDescent="0.3">
      <c r="A1187">
        <f t="shared" si="150"/>
        <v>12</v>
      </c>
      <c r="E1187" s="105">
        <f t="shared" si="151"/>
        <v>0</v>
      </c>
      <c r="I1187" s="105">
        <f t="shared" si="152"/>
        <v>0</v>
      </c>
      <c r="J1187" s="105">
        <f t="shared" si="153"/>
        <v>0</v>
      </c>
      <c r="K1187" s="105">
        <f t="shared" si="154"/>
        <v>0</v>
      </c>
      <c r="L1187" s="105">
        <f t="shared" si="155"/>
        <v>0</v>
      </c>
      <c r="M1187">
        <f t="shared" si="156"/>
        <v>1.6E-2</v>
      </c>
      <c r="N1187">
        <f t="shared" si="157"/>
        <v>1.3432122426282334E-3</v>
      </c>
    </row>
    <row r="1188" spans="1:14" x14ac:dyDescent="0.3">
      <c r="A1188">
        <f t="shared" si="150"/>
        <v>12</v>
      </c>
      <c r="E1188" s="105">
        <f t="shared" si="151"/>
        <v>0</v>
      </c>
      <c r="I1188" s="105">
        <f t="shared" si="152"/>
        <v>0</v>
      </c>
      <c r="J1188" s="105">
        <f t="shared" si="153"/>
        <v>0</v>
      </c>
      <c r="K1188" s="105">
        <f t="shared" si="154"/>
        <v>0</v>
      </c>
      <c r="L1188" s="105">
        <f t="shared" si="155"/>
        <v>0</v>
      </c>
      <c r="M1188">
        <f t="shared" si="156"/>
        <v>1.6E-2</v>
      </c>
      <c r="N1188">
        <f t="shared" si="157"/>
        <v>1.3432122426282334E-3</v>
      </c>
    </row>
    <row r="1189" spans="1:14" x14ac:dyDescent="0.3">
      <c r="A1189">
        <f t="shared" si="150"/>
        <v>12</v>
      </c>
      <c r="E1189" s="105">
        <f t="shared" si="151"/>
        <v>0</v>
      </c>
      <c r="I1189" s="105">
        <f t="shared" si="152"/>
        <v>0</v>
      </c>
      <c r="J1189" s="105">
        <f t="shared" si="153"/>
        <v>0</v>
      </c>
      <c r="K1189" s="105">
        <f t="shared" si="154"/>
        <v>0</v>
      </c>
      <c r="L1189" s="105">
        <f t="shared" si="155"/>
        <v>0</v>
      </c>
      <c r="M1189">
        <f t="shared" si="156"/>
        <v>1.6E-2</v>
      </c>
      <c r="N1189">
        <f t="shared" si="157"/>
        <v>1.3432122426282334E-3</v>
      </c>
    </row>
    <row r="1190" spans="1:14" x14ac:dyDescent="0.3">
      <c r="A1190">
        <f t="shared" si="150"/>
        <v>12</v>
      </c>
      <c r="E1190" s="105">
        <f t="shared" si="151"/>
        <v>0</v>
      </c>
      <c r="I1190" s="105">
        <f t="shared" si="152"/>
        <v>0</v>
      </c>
      <c r="J1190" s="105">
        <f t="shared" si="153"/>
        <v>0</v>
      </c>
      <c r="K1190" s="105">
        <f t="shared" si="154"/>
        <v>0</v>
      </c>
      <c r="L1190" s="105">
        <f t="shared" si="155"/>
        <v>0</v>
      </c>
      <c r="M1190">
        <f t="shared" si="156"/>
        <v>1.6E-2</v>
      </c>
      <c r="N1190">
        <f t="shared" si="157"/>
        <v>1.3432122426282334E-3</v>
      </c>
    </row>
    <row r="1191" spans="1:14" x14ac:dyDescent="0.3">
      <c r="A1191">
        <f t="shared" ref="A1191:A1254" si="158">IF(COUNTIF(A1091:A1190,A1190)=100, A1190+1,A1190)</f>
        <v>12</v>
      </c>
      <c r="E1191" s="105">
        <f t="shared" ref="E1191:E1254" si="159">MAX(0, E1091-K1091-L1091)</f>
        <v>0</v>
      </c>
      <c r="I1191" s="105">
        <f t="shared" ref="I1191:I1254" si="160">IF(E1191&lt;I1091,J1191 + E1191, I1091)</f>
        <v>0</v>
      </c>
      <c r="J1191" s="105">
        <f t="shared" si="153"/>
        <v>0</v>
      </c>
      <c r="K1191" s="105">
        <f t="shared" si="154"/>
        <v>0</v>
      </c>
      <c r="L1191" s="105">
        <f t="shared" si="155"/>
        <v>0</v>
      </c>
      <c r="M1191">
        <f t="shared" si="156"/>
        <v>1.6E-2</v>
      </c>
      <c r="N1191">
        <f t="shared" si="157"/>
        <v>1.3432122426282334E-3</v>
      </c>
    </row>
    <row r="1192" spans="1:14" x14ac:dyDescent="0.3">
      <c r="A1192">
        <f t="shared" si="158"/>
        <v>12</v>
      </c>
      <c r="E1192" s="105">
        <f t="shared" si="159"/>
        <v>0</v>
      </c>
      <c r="I1192" s="105">
        <f t="shared" si="160"/>
        <v>0</v>
      </c>
      <c r="J1192" s="105">
        <f t="shared" si="153"/>
        <v>0</v>
      </c>
      <c r="K1192" s="105">
        <f t="shared" si="154"/>
        <v>0</v>
      </c>
      <c r="L1192" s="105">
        <f t="shared" si="155"/>
        <v>0</v>
      </c>
      <c r="M1192">
        <f t="shared" si="156"/>
        <v>1.6E-2</v>
      </c>
      <c r="N1192">
        <f t="shared" si="157"/>
        <v>1.3432122426282334E-3</v>
      </c>
    </row>
    <row r="1193" spans="1:14" x14ac:dyDescent="0.3">
      <c r="A1193">
        <f t="shared" si="158"/>
        <v>12</v>
      </c>
      <c r="E1193" s="105">
        <f t="shared" si="159"/>
        <v>0</v>
      </c>
      <c r="I1193" s="105">
        <f t="shared" si="160"/>
        <v>0</v>
      </c>
      <c r="J1193" s="105">
        <f t="shared" si="153"/>
        <v>0</v>
      </c>
      <c r="K1193" s="105">
        <f t="shared" si="154"/>
        <v>0</v>
      </c>
      <c r="L1193" s="105">
        <f t="shared" si="155"/>
        <v>0</v>
      </c>
      <c r="M1193">
        <f t="shared" si="156"/>
        <v>1.6E-2</v>
      </c>
      <c r="N1193">
        <f t="shared" si="157"/>
        <v>1.3432122426282334E-3</v>
      </c>
    </row>
    <row r="1194" spans="1:14" x14ac:dyDescent="0.3">
      <c r="A1194">
        <f t="shared" si="158"/>
        <v>12</v>
      </c>
      <c r="E1194" s="105">
        <f t="shared" si="159"/>
        <v>0</v>
      </c>
      <c r="I1194" s="105">
        <f t="shared" si="160"/>
        <v>0</v>
      </c>
      <c r="J1194" s="105">
        <f t="shared" si="153"/>
        <v>0</v>
      </c>
      <c r="K1194" s="105">
        <f t="shared" si="154"/>
        <v>0</v>
      </c>
      <c r="L1194" s="105">
        <f t="shared" si="155"/>
        <v>0</v>
      </c>
      <c r="M1194">
        <f t="shared" si="156"/>
        <v>1.6E-2</v>
      </c>
      <c r="N1194">
        <f t="shared" si="157"/>
        <v>1.3432122426282334E-3</v>
      </c>
    </row>
    <row r="1195" spans="1:14" x14ac:dyDescent="0.3">
      <c r="A1195">
        <f t="shared" si="158"/>
        <v>12</v>
      </c>
      <c r="E1195" s="105">
        <f t="shared" si="159"/>
        <v>0</v>
      </c>
      <c r="I1195" s="105">
        <f t="shared" si="160"/>
        <v>0</v>
      </c>
      <c r="J1195" s="105">
        <f t="shared" si="153"/>
        <v>0</v>
      </c>
      <c r="K1195" s="105">
        <f t="shared" si="154"/>
        <v>0</v>
      </c>
      <c r="L1195" s="105">
        <f t="shared" si="155"/>
        <v>0</v>
      </c>
      <c r="M1195">
        <f t="shared" si="156"/>
        <v>1.6E-2</v>
      </c>
      <c r="N1195">
        <f t="shared" si="157"/>
        <v>1.3432122426282334E-3</v>
      </c>
    </row>
    <row r="1196" spans="1:14" x14ac:dyDescent="0.3">
      <c r="A1196">
        <f t="shared" si="158"/>
        <v>12</v>
      </c>
      <c r="E1196" s="105">
        <f t="shared" si="159"/>
        <v>0</v>
      </c>
      <c r="I1196" s="105">
        <f t="shared" si="160"/>
        <v>0</v>
      </c>
      <c r="J1196" s="105">
        <f t="shared" si="153"/>
        <v>0</v>
      </c>
      <c r="K1196" s="105">
        <f t="shared" si="154"/>
        <v>0</v>
      </c>
      <c r="L1196" s="105">
        <f t="shared" si="155"/>
        <v>0</v>
      </c>
      <c r="M1196">
        <f t="shared" si="156"/>
        <v>1.6E-2</v>
      </c>
      <c r="N1196">
        <f t="shared" si="157"/>
        <v>1.3432122426282334E-3</v>
      </c>
    </row>
    <row r="1197" spans="1:14" x14ac:dyDescent="0.3">
      <c r="A1197">
        <f t="shared" si="158"/>
        <v>12</v>
      </c>
      <c r="E1197" s="105">
        <f t="shared" si="159"/>
        <v>0</v>
      </c>
      <c r="I1197" s="105">
        <f t="shared" si="160"/>
        <v>0</v>
      </c>
      <c r="J1197" s="105">
        <f t="shared" si="153"/>
        <v>0</v>
      </c>
      <c r="K1197" s="105">
        <f t="shared" si="154"/>
        <v>0</v>
      </c>
      <c r="L1197" s="105">
        <f t="shared" si="155"/>
        <v>0</v>
      </c>
      <c r="M1197">
        <f t="shared" si="156"/>
        <v>1.6E-2</v>
      </c>
      <c r="N1197">
        <f t="shared" si="157"/>
        <v>1.3432122426282334E-3</v>
      </c>
    </row>
    <row r="1198" spans="1:14" x14ac:dyDescent="0.3">
      <c r="A1198">
        <f t="shared" si="158"/>
        <v>12</v>
      </c>
      <c r="E1198" s="105">
        <f t="shared" si="159"/>
        <v>0</v>
      </c>
      <c r="I1198" s="105">
        <f t="shared" si="160"/>
        <v>0</v>
      </c>
      <c r="J1198" s="105">
        <f t="shared" si="153"/>
        <v>0</v>
      </c>
      <c r="K1198" s="105">
        <f t="shared" si="154"/>
        <v>0</v>
      </c>
      <c r="L1198" s="105">
        <f t="shared" si="155"/>
        <v>0</v>
      </c>
      <c r="M1198">
        <f t="shared" si="156"/>
        <v>1.6E-2</v>
      </c>
      <c r="N1198">
        <f t="shared" si="157"/>
        <v>1.3432122426282334E-3</v>
      </c>
    </row>
    <row r="1199" spans="1:14" x14ac:dyDescent="0.3">
      <c r="A1199">
        <f t="shared" si="158"/>
        <v>12</v>
      </c>
      <c r="E1199" s="105">
        <f t="shared" si="159"/>
        <v>0</v>
      </c>
      <c r="I1199" s="105">
        <f t="shared" si="160"/>
        <v>0</v>
      </c>
      <c r="J1199" s="105">
        <f t="shared" si="153"/>
        <v>0</v>
      </c>
      <c r="K1199" s="105">
        <f t="shared" si="154"/>
        <v>0</v>
      </c>
      <c r="L1199" s="105">
        <f t="shared" si="155"/>
        <v>0</v>
      </c>
      <c r="M1199">
        <f t="shared" si="156"/>
        <v>1.6E-2</v>
      </c>
      <c r="N1199">
        <f t="shared" si="157"/>
        <v>1.3432122426282334E-3</v>
      </c>
    </row>
    <row r="1200" spans="1:14" x14ac:dyDescent="0.3">
      <c r="A1200">
        <f t="shared" si="158"/>
        <v>12</v>
      </c>
      <c r="E1200" s="105">
        <f t="shared" si="159"/>
        <v>0</v>
      </c>
      <c r="I1200" s="105">
        <f t="shared" si="160"/>
        <v>0</v>
      </c>
      <c r="J1200" s="105">
        <f t="shared" si="153"/>
        <v>0</v>
      </c>
      <c r="K1200" s="105">
        <f t="shared" si="154"/>
        <v>0</v>
      </c>
      <c r="L1200" s="105">
        <f t="shared" si="155"/>
        <v>0</v>
      </c>
      <c r="M1200">
        <f t="shared" si="156"/>
        <v>1.6E-2</v>
      </c>
      <c r="N1200">
        <f t="shared" si="157"/>
        <v>1.3432122426282334E-3</v>
      </c>
    </row>
    <row r="1201" spans="1:15" x14ac:dyDescent="0.3">
      <c r="A1201">
        <f t="shared" si="158"/>
        <v>12</v>
      </c>
      <c r="E1201" s="105">
        <f t="shared" si="159"/>
        <v>0</v>
      </c>
      <c r="I1201" s="105">
        <f t="shared" si="160"/>
        <v>0</v>
      </c>
      <c r="J1201" s="105">
        <f t="shared" si="153"/>
        <v>0</v>
      </c>
      <c r="K1201" s="105">
        <f t="shared" si="154"/>
        <v>0</v>
      </c>
      <c r="L1201" s="105">
        <f t="shared" si="155"/>
        <v>0</v>
      </c>
      <c r="M1201">
        <f t="shared" si="156"/>
        <v>1.6E-2</v>
      </c>
      <c r="N1201">
        <f t="shared" si="157"/>
        <v>1.3432122426282334E-3</v>
      </c>
      <c r="O1201" s="105" t="e">
        <f t="shared" ref="O1201" si="161">SUM(I1102:I1201)</f>
        <v>#REF!</v>
      </c>
    </row>
    <row r="1202" spans="1:15" x14ac:dyDescent="0.3">
      <c r="A1202">
        <f t="shared" si="158"/>
        <v>13</v>
      </c>
      <c r="E1202" s="105" t="e">
        <f t="shared" si="159"/>
        <v>#REF!</v>
      </c>
      <c r="I1202" s="105" t="e">
        <f t="shared" si="160"/>
        <v>#REF!</v>
      </c>
      <c r="J1202" s="105" t="e">
        <f t="shared" si="153"/>
        <v>#REF!</v>
      </c>
      <c r="K1202" s="105" t="e">
        <f t="shared" si="154"/>
        <v>#REF!</v>
      </c>
      <c r="L1202" s="105" t="e">
        <f t="shared" si="155"/>
        <v>#REF!</v>
      </c>
      <c r="M1202">
        <f t="shared" si="156"/>
        <v>1.7333333333333336E-2</v>
      </c>
      <c r="N1202">
        <f t="shared" si="157"/>
        <v>1.4560484597563317E-3</v>
      </c>
    </row>
    <row r="1203" spans="1:15" x14ac:dyDescent="0.3">
      <c r="A1203">
        <f t="shared" si="158"/>
        <v>13</v>
      </c>
      <c r="E1203" s="105" t="e">
        <f t="shared" si="159"/>
        <v>#REF!</v>
      </c>
      <c r="I1203" s="105" t="e">
        <f t="shared" si="160"/>
        <v>#REF!</v>
      </c>
      <c r="J1203" s="105" t="e">
        <f t="shared" si="153"/>
        <v>#REF!</v>
      </c>
      <c r="K1203" s="105" t="e">
        <f t="shared" si="154"/>
        <v>#REF!</v>
      </c>
      <c r="L1203" s="105" t="e">
        <f t="shared" si="155"/>
        <v>#REF!</v>
      </c>
      <c r="M1203">
        <f t="shared" si="156"/>
        <v>1.7333333333333336E-2</v>
      </c>
      <c r="N1203">
        <f t="shared" si="157"/>
        <v>1.4560484597563317E-3</v>
      </c>
    </row>
    <row r="1204" spans="1:15" x14ac:dyDescent="0.3">
      <c r="A1204">
        <f t="shared" si="158"/>
        <v>13</v>
      </c>
      <c r="E1204" s="105" t="e">
        <f t="shared" si="159"/>
        <v>#REF!</v>
      </c>
      <c r="I1204" s="105" t="e">
        <f t="shared" si="160"/>
        <v>#REF!</v>
      </c>
      <c r="J1204" s="105" t="e">
        <f t="shared" si="153"/>
        <v>#REF!</v>
      </c>
      <c r="K1204" s="105" t="e">
        <f t="shared" si="154"/>
        <v>#REF!</v>
      </c>
      <c r="L1204" s="105" t="e">
        <f t="shared" si="155"/>
        <v>#REF!</v>
      </c>
      <c r="M1204">
        <f t="shared" si="156"/>
        <v>1.7333333333333336E-2</v>
      </c>
      <c r="N1204">
        <f t="shared" si="157"/>
        <v>1.4560484597563317E-3</v>
      </c>
    </row>
    <row r="1205" spans="1:15" x14ac:dyDescent="0.3">
      <c r="A1205">
        <f t="shared" si="158"/>
        <v>13</v>
      </c>
      <c r="E1205" s="105">
        <f t="shared" si="159"/>
        <v>0</v>
      </c>
      <c r="I1205" s="105">
        <f t="shared" si="160"/>
        <v>0</v>
      </c>
      <c r="J1205" s="105">
        <f t="shared" si="153"/>
        <v>0</v>
      </c>
      <c r="K1205" s="105">
        <f t="shared" si="154"/>
        <v>0</v>
      </c>
      <c r="L1205" s="105">
        <f t="shared" si="155"/>
        <v>0</v>
      </c>
      <c r="M1205">
        <f t="shared" si="156"/>
        <v>1.7333333333333336E-2</v>
      </c>
      <c r="N1205">
        <f t="shared" si="157"/>
        <v>1.4560484597563317E-3</v>
      </c>
    </row>
    <row r="1206" spans="1:15" x14ac:dyDescent="0.3">
      <c r="A1206">
        <f t="shared" si="158"/>
        <v>13</v>
      </c>
      <c r="E1206" s="105">
        <f t="shared" si="159"/>
        <v>0</v>
      </c>
      <c r="I1206" s="105">
        <f t="shared" si="160"/>
        <v>0</v>
      </c>
      <c r="J1206" s="105">
        <f t="shared" si="153"/>
        <v>0</v>
      </c>
      <c r="K1206" s="105">
        <f t="shared" si="154"/>
        <v>0</v>
      </c>
      <c r="L1206" s="105">
        <f t="shared" si="155"/>
        <v>0</v>
      </c>
      <c r="M1206">
        <f t="shared" si="156"/>
        <v>1.7333333333333336E-2</v>
      </c>
      <c r="N1206">
        <f t="shared" si="157"/>
        <v>1.4560484597563317E-3</v>
      </c>
    </row>
    <row r="1207" spans="1:15" x14ac:dyDescent="0.3">
      <c r="A1207">
        <f t="shared" si="158"/>
        <v>13</v>
      </c>
      <c r="E1207" s="105">
        <f t="shared" si="159"/>
        <v>0</v>
      </c>
      <c r="I1207" s="105">
        <f t="shared" si="160"/>
        <v>0</v>
      </c>
      <c r="J1207" s="105">
        <f t="shared" si="153"/>
        <v>0</v>
      </c>
      <c r="K1207" s="105">
        <f t="shared" si="154"/>
        <v>0</v>
      </c>
      <c r="L1207" s="105">
        <f t="shared" si="155"/>
        <v>0</v>
      </c>
      <c r="M1207">
        <f t="shared" si="156"/>
        <v>1.7333333333333336E-2</v>
      </c>
      <c r="N1207">
        <f t="shared" si="157"/>
        <v>1.4560484597563317E-3</v>
      </c>
    </row>
    <row r="1208" spans="1:15" x14ac:dyDescent="0.3">
      <c r="A1208">
        <f t="shared" si="158"/>
        <v>13</v>
      </c>
      <c r="E1208" s="105">
        <f t="shared" si="159"/>
        <v>0</v>
      </c>
      <c r="I1208" s="105">
        <f t="shared" si="160"/>
        <v>0</v>
      </c>
      <c r="J1208" s="105">
        <f t="shared" si="153"/>
        <v>0</v>
      </c>
      <c r="K1208" s="105">
        <f t="shared" si="154"/>
        <v>0</v>
      </c>
      <c r="L1208" s="105">
        <f t="shared" si="155"/>
        <v>0</v>
      </c>
      <c r="M1208">
        <f t="shared" si="156"/>
        <v>1.7333333333333336E-2</v>
      </c>
      <c r="N1208">
        <f t="shared" si="157"/>
        <v>1.4560484597563317E-3</v>
      </c>
    </row>
    <row r="1209" spans="1:15" x14ac:dyDescent="0.3">
      <c r="A1209">
        <f t="shared" si="158"/>
        <v>13</v>
      </c>
      <c r="E1209" s="105">
        <f t="shared" si="159"/>
        <v>0</v>
      </c>
      <c r="I1209" s="105">
        <f t="shared" si="160"/>
        <v>0</v>
      </c>
      <c r="J1209" s="105">
        <f t="shared" si="153"/>
        <v>0</v>
      </c>
      <c r="K1209" s="105">
        <f t="shared" si="154"/>
        <v>0</v>
      </c>
      <c r="L1209" s="105">
        <f t="shared" si="155"/>
        <v>0</v>
      </c>
      <c r="M1209">
        <f t="shared" si="156"/>
        <v>1.7333333333333336E-2</v>
      </c>
      <c r="N1209">
        <f t="shared" si="157"/>
        <v>1.4560484597563317E-3</v>
      </c>
    </row>
    <row r="1210" spans="1:15" x14ac:dyDescent="0.3">
      <c r="A1210">
        <f t="shared" si="158"/>
        <v>13</v>
      </c>
      <c r="E1210" s="105">
        <f t="shared" si="159"/>
        <v>0</v>
      </c>
      <c r="I1210" s="105">
        <f t="shared" si="160"/>
        <v>0</v>
      </c>
      <c r="J1210" s="105">
        <f t="shared" si="153"/>
        <v>0</v>
      </c>
      <c r="K1210" s="105">
        <f t="shared" si="154"/>
        <v>0</v>
      </c>
      <c r="L1210" s="105">
        <f t="shared" si="155"/>
        <v>0</v>
      </c>
      <c r="M1210">
        <f t="shared" si="156"/>
        <v>1.7333333333333336E-2</v>
      </c>
      <c r="N1210">
        <f t="shared" si="157"/>
        <v>1.4560484597563317E-3</v>
      </c>
    </row>
    <row r="1211" spans="1:15" x14ac:dyDescent="0.3">
      <c r="A1211">
        <f t="shared" si="158"/>
        <v>13</v>
      </c>
      <c r="E1211" s="105">
        <f t="shared" si="159"/>
        <v>0</v>
      </c>
      <c r="I1211" s="105">
        <f t="shared" si="160"/>
        <v>0</v>
      </c>
      <c r="J1211" s="105">
        <f t="shared" si="153"/>
        <v>0</v>
      </c>
      <c r="K1211" s="105">
        <f t="shared" si="154"/>
        <v>0</v>
      </c>
      <c r="L1211" s="105">
        <f t="shared" si="155"/>
        <v>0</v>
      </c>
      <c r="M1211">
        <f t="shared" si="156"/>
        <v>1.7333333333333336E-2</v>
      </c>
      <c r="N1211">
        <f t="shared" si="157"/>
        <v>1.4560484597563317E-3</v>
      </c>
    </row>
    <row r="1212" spans="1:15" x14ac:dyDescent="0.3">
      <c r="A1212">
        <f t="shared" si="158"/>
        <v>13</v>
      </c>
      <c r="E1212" s="105">
        <f t="shared" si="159"/>
        <v>0</v>
      </c>
      <c r="I1212" s="105">
        <f t="shared" si="160"/>
        <v>0</v>
      </c>
      <c r="J1212" s="105">
        <f t="shared" si="153"/>
        <v>0</v>
      </c>
      <c r="K1212" s="105">
        <f t="shared" si="154"/>
        <v>0</v>
      </c>
      <c r="L1212" s="105">
        <f t="shared" si="155"/>
        <v>0</v>
      </c>
      <c r="M1212">
        <f t="shared" si="156"/>
        <v>1.7333333333333336E-2</v>
      </c>
      <c r="N1212">
        <f t="shared" si="157"/>
        <v>1.4560484597563317E-3</v>
      </c>
    </row>
    <row r="1213" spans="1:15" x14ac:dyDescent="0.3">
      <c r="A1213">
        <f t="shared" si="158"/>
        <v>13</v>
      </c>
      <c r="E1213" s="105">
        <f t="shared" si="159"/>
        <v>0</v>
      </c>
      <c r="I1213" s="105">
        <f t="shared" si="160"/>
        <v>0</v>
      </c>
      <c r="J1213" s="105">
        <f t="shared" si="153"/>
        <v>0</v>
      </c>
      <c r="K1213" s="105">
        <f t="shared" si="154"/>
        <v>0</v>
      </c>
      <c r="L1213" s="105">
        <f t="shared" si="155"/>
        <v>0</v>
      </c>
      <c r="M1213">
        <f t="shared" si="156"/>
        <v>1.7333333333333336E-2</v>
      </c>
      <c r="N1213">
        <f t="shared" si="157"/>
        <v>1.4560484597563317E-3</v>
      </c>
    </row>
    <row r="1214" spans="1:15" x14ac:dyDescent="0.3">
      <c r="A1214">
        <f t="shared" si="158"/>
        <v>13</v>
      </c>
      <c r="E1214" s="105">
        <f t="shared" si="159"/>
        <v>0</v>
      </c>
      <c r="I1214" s="105">
        <f t="shared" si="160"/>
        <v>0</v>
      </c>
      <c r="J1214" s="105">
        <f t="shared" si="153"/>
        <v>0</v>
      </c>
      <c r="K1214" s="105">
        <f t="shared" si="154"/>
        <v>0</v>
      </c>
      <c r="L1214" s="105">
        <f t="shared" si="155"/>
        <v>0</v>
      </c>
      <c r="M1214">
        <f t="shared" si="156"/>
        <v>1.7333333333333336E-2</v>
      </c>
      <c r="N1214">
        <f t="shared" si="157"/>
        <v>1.4560484597563317E-3</v>
      </c>
    </row>
    <row r="1215" spans="1:15" x14ac:dyDescent="0.3">
      <c r="A1215">
        <f t="shared" si="158"/>
        <v>13</v>
      </c>
      <c r="E1215" s="105">
        <f t="shared" si="159"/>
        <v>0</v>
      </c>
      <c r="I1215" s="105">
        <f t="shared" si="160"/>
        <v>0</v>
      </c>
      <c r="J1215" s="105">
        <f t="shared" si="153"/>
        <v>0</v>
      </c>
      <c r="K1215" s="105">
        <f t="shared" si="154"/>
        <v>0</v>
      </c>
      <c r="L1215" s="105">
        <f t="shared" si="155"/>
        <v>0</v>
      </c>
      <c r="M1215">
        <f t="shared" si="156"/>
        <v>1.7333333333333336E-2</v>
      </c>
      <c r="N1215">
        <f t="shared" si="157"/>
        <v>1.4560484597563317E-3</v>
      </c>
    </row>
    <row r="1216" spans="1:15" x14ac:dyDescent="0.3">
      <c r="A1216">
        <f t="shared" si="158"/>
        <v>13</v>
      </c>
      <c r="E1216" s="105">
        <f t="shared" si="159"/>
        <v>0</v>
      </c>
      <c r="I1216" s="105">
        <f t="shared" si="160"/>
        <v>0</v>
      </c>
      <c r="J1216" s="105">
        <f t="shared" si="153"/>
        <v>0</v>
      </c>
      <c r="K1216" s="105">
        <f t="shared" si="154"/>
        <v>0</v>
      </c>
      <c r="L1216" s="105">
        <f t="shared" si="155"/>
        <v>0</v>
      </c>
      <c r="M1216">
        <f t="shared" si="156"/>
        <v>1.7333333333333336E-2</v>
      </c>
      <c r="N1216">
        <f t="shared" si="157"/>
        <v>1.4560484597563317E-3</v>
      </c>
    </row>
    <row r="1217" spans="1:14" x14ac:dyDescent="0.3">
      <c r="A1217">
        <f t="shared" si="158"/>
        <v>13</v>
      </c>
      <c r="E1217" s="105">
        <f t="shared" si="159"/>
        <v>0</v>
      </c>
      <c r="I1217" s="105">
        <f t="shared" si="160"/>
        <v>0</v>
      </c>
      <c r="J1217" s="105">
        <f t="shared" si="153"/>
        <v>0</v>
      </c>
      <c r="K1217" s="105">
        <f t="shared" si="154"/>
        <v>0</v>
      </c>
      <c r="L1217" s="105">
        <f t="shared" si="155"/>
        <v>0</v>
      </c>
      <c r="M1217">
        <f t="shared" si="156"/>
        <v>1.7333333333333336E-2</v>
      </c>
      <c r="N1217">
        <f t="shared" si="157"/>
        <v>1.4560484597563317E-3</v>
      </c>
    </row>
    <row r="1218" spans="1:14" x14ac:dyDescent="0.3">
      <c r="A1218">
        <f t="shared" si="158"/>
        <v>13</v>
      </c>
      <c r="E1218" s="105">
        <f t="shared" si="159"/>
        <v>0</v>
      </c>
      <c r="I1218" s="105">
        <f t="shared" si="160"/>
        <v>0</v>
      </c>
      <c r="J1218" s="105">
        <f t="shared" si="153"/>
        <v>0</v>
      </c>
      <c r="K1218" s="105">
        <f t="shared" si="154"/>
        <v>0</v>
      </c>
      <c r="L1218" s="105">
        <f t="shared" si="155"/>
        <v>0</v>
      </c>
      <c r="M1218">
        <f t="shared" si="156"/>
        <v>1.7333333333333336E-2</v>
      </c>
      <c r="N1218">
        <f t="shared" si="157"/>
        <v>1.4560484597563317E-3</v>
      </c>
    </row>
    <row r="1219" spans="1:14" x14ac:dyDescent="0.3">
      <c r="A1219">
        <f t="shared" si="158"/>
        <v>13</v>
      </c>
      <c r="E1219" s="105">
        <f t="shared" si="159"/>
        <v>0</v>
      </c>
      <c r="I1219" s="105">
        <f t="shared" si="160"/>
        <v>0</v>
      </c>
      <c r="J1219" s="105">
        <f t="shared" ref="J1219:J1282" si="162">E1219*($H$2/12)</f>
        <v>0</v>
      </c>
      <c r="K1219" s="105">
        <f t="shared" ref="K1219:K1282" si="163">I1219-J1219</f>
        <v>0</v>
      </c>
      <c r="L1219" s="105">
        <f t="shared" ref="L1219:L1282" si="164">N1219*(E1219-K1219)</f>
        <v>0</v>
      </c>
      <c r="M1219">
        <f t="shared" ref="M1219:M1282" si="165">((A1219:A1318)/30) * 0.04</f>
        <v>1.7333333333333336E-2</v>
      </c>
      <c r="N1219">
        <f t="shared" ref="N1219:N1282" si="166">1-(POWER(1-M1219,(1/12)))</f>
        <v>1.4560484597563317E-3</v>
      </c>
    </row>
    <row r="1220" spans="1:14" x14ac:dyDescent="0.3">
      <c r="A1220">
        <f t="shared" si="158"/>
        <v>13</v>
      </c>
      <c r="E1220" s="105">
        <f t="shared" si="159"/>
        <v>0</v>
      </c>
      <c r="I1220" s="105">
        <f t="shared" si="160"/>
        <v>0</v>
      </c>
      <c r="J1220" s="105">
        <f t="shared" si="162"/>
        <v>0</v>
      </c>
      <c r="K1220" s="105">
        <f t="shared" si="163"/>
        <v>0</v>
      </c>
      <c r="L1220" s="105">
        <f t="shared" si="164"/>
        <v>0</v>
      </c>
      <c r="M1220">
        <f t="shared" si="165"/>
        <v>1.7333333333333336E-2</v>
      </c>
      <c r="N1220">
        <f t="shared" si="166"/>
        <v>1.4560484597563317E-3</v>
      </c>
    </row>
    <row r="1221" spans="1:14" x14ac:dyDescent="0.3">
      <c r="A1221">
        <f t="shared" si="158"/>
        <v>13</v>
      </c>
      <c r="E1221" s="105">
        <f t="shared" si="159"/>
        <v>0</v>
      </c>
      <c r="I1221" s="105">
        <f t="shared" si="160"/>
        <v>0</v>
      </c>
      <c r="J1221" s="105">
        <f t="shared" si="162"/>
        <v>0</v>
      </c>
      <c r="K1221" s="105">
        <f t="shared" si="163"/>
        <v>0</v>
      </c>
      <c r="L1221" s="105">
        <f t="shared" si="164"/>
        <v>0</v>
      </c>
      <c r="M1221">
        <f t="shared" si="165"/>
        <v>1.7333333333333336E-2</v>
      </c>
      <c r="N1221">
        <f t="shared" si="166"/>
        <v>1.4560484597563317E-3</v>
      </c>
    </row>
    <row r="1222" spans="1:14" x14ac:dyDescent="0.3">
      <c r="A1222">
        <f t="shared" si="158"/>
        <v>13</v>
      </c>
      <c r="E1222" s="105">
        <f t="shared" si="159"/>
        <v>0</v>
      </c>
      <c r="I1222" s="105">
        <f t="shared" si="160"/>
        <v>0</v>
      </c>
      <c r="J1222" s="105">
        <f t="shared" si="162"/>
        <v>0</v>
      </c>
      <c r="K1222" s="105">
        <f t="shared" si="163"/>
        <v>0</v>
      </c>
      <c r="L1222" s="105">
        <f t="shared" si="164"/>
        <v>0</v>
      </c>
      <c r="M1222">
        <f t="shared" si="165"/>
        <v>1.7333333333333336E-2</v>
      </c>
      <c r="N1222">
        <f t="shared" si="166"/>
        <v>1.4560484597563317E-3</v>
      </c>
    </row>
    <row r="1223" spans="1:14" x14ac:dyDescent="0.3">
      <c r="A1223">
        <f t="shared" si="158"/>
        <v>13</v>
      </c>
      <c r="E1223" s="105">
        <f t="shared" si="159"/>
        <v>0</v>
      </c>
      <c r="I1223" s="105">
        <f t="shared" si="160"/>
        <v>0</v>
      </c>
      <c r="J1223" s="105">
        <f t="shared" si="162"/>
        <v>0</v>
      </c>
      <c r="K1223" s="105">
        <f t="shared" si="163"/>
        <v>0</v>
      </c>
      <c r="L1223" s="105">
        <f t="shared" si="164"/>
        <v>0</v>
      </c>
      <c r="M1223">
        <f t="shared" si="165"/>
        <v>1.7333333333333336E-2</v>
      </c>
      <c r="N1223">
        <f t="shared" si="166"/>
        <v>1.4560484597563317E-3</v>
      </c>
    </row>
    <row r="1224" spans="1:14" x14ac:dyDescent="0.3">
      <c r="A1224">
        <f t="shared" si="158"/>
        <v>13</v>
      </c>
      <c r="E1224" s="105">
        <f t="shared" si="159"/>
        <v>0</v>
      </c>
      <c r="I1224" s="105">
        <f t="shared" si="160"/>
        <v>0</v>
      </c>
      <c r="J1224" s="105">
        <f t="shared" si="162"/>
        <v>0</v>
      </c>
      <c r="K1224" s="105">
        <f t="shared" si="163"/>
        <v>0</v>
      </c>
      <c r="L1224" s="105">
        <f t="shared" si="164"/>
        <v>0</v>
      </c>
      <c r="M1224">
        <f t="shared" si="165"/>
        <v>1.7333333333333336E-2</v>
      </c>
      <c r="N1224">
        <f t="shared" si="166"/>
        <v>1.4560484597563317E-3</v>
      </c>
    </row>
    <row r="1225" spans="1:14" x14ac:dyDescent="0.3">
      <c r="A1225">
        <f t="shared" si="158"/>
        <v>13</v>
      </c>
      <c r="E1225" s="105">
        <f t="shared" si="159"/>
        <v>0</v>
      </c>
      <c r="I1225" s="105">
        <f t="shared" si="160"/>
        <v>0</v>
      </c>
      <c r="J1225" s="105">
        <f t="shared" si="162"/>
        <v>0</v>
      </c>
      <c r="K1225" s="105">
        <f t="shared" si="163"/>
        <v>0</v>
      </c>
      <c r="L1225" s="105">
        <f t="shared" si="164"/>
        <v>0</v>
      </c>
      <c r="M1225">
        <f t="shared" si="165"/>
        <v>1.7333333333333336E-2</v>
      </c>
      <c r="N1225">
        <f t="shared" si="166"/>
        <v>1.4560484597563317E-3</v>
      </c>
    </row>
    <row r="1226" spans="1:14" x14ac:dyDescent="0.3">
      <c r="A1226">
        <f t="shared" si="158"/>
        <v>13</v>
      </c>
      <c r="E1226" s="105">
        <f t="shared" si="159"/>
        <v>0</v>
      </c>
      <c r="I1226" s="105">
        <f t="shared" si="160"/>
        <v>0</v>
      </c>
      <c r="J1226" s="105">
        <f t="shared" si="162"/>
        <v>0</v>
      </c>
      <c r="K1226" s="105">
        <f t="shared" si="163"/>
        <v>0</v>
      </c>
      <c r="L1226" s="105">
        <f t="shared" si="164"/>
        <v>0</v>
      </c>
      <c r="M1226">
        <f t="shared" si="165"/>
        <v>1.7333333333333336E-2</v>
      </c>
      <c r="N1226">
        <f t="shared" si="166"/>
        <v>1.4560484597563317E-3</v>
      </c>
    </row>
    <row r="1227" spans="1:14" x14ac:dyDescent="0.3">
      <c r="A1227">
        <f t="shared" si="158"/>
        <v>13</v>
      </c>
      <c r="E1227" s="105">
        <f t="shared" si="159"/>
        <v>0</v>
      </c>
      <c r="I1227" s="105">
        <f t="shared" si="160"/>
        <v>0</v>
      </c>
      <c r="J1227" s="105">
        <f t="shared" si="162"/>
        <v>0</v>
      </c>
      <c r="K1227" s="105">
        <f t="shared" si="163"/>
        <v>0</v>
      </c>
      <c r="L1227" s="105">
        <f t="shared" si="164"/>
        <v>0</v>
      </c>
      <c r="M1227">
        <f t="shared" si="165"/>
        <v>1.7333333333333336E-2</v>
      </c>
      <c r="N1227">
        <f t="shared" si="166"/>
        <v>1.4560484597563317E-3</v>
      </c>
    </row>
    <row r="1228" spans="1:14" x14ac:dyDescent="0.3">
      <c r="A1228">
        <f t="shared" si="158"/>
        <v>13</v>
      </c>
      <c r="E1228" s="105">
        <f t="shared" si="159"/>
        <v>0</v>
      </c>
      <c r="I1228" s="105">
        <f t="shared" si="160"/>
        <v>0</v>
      </c>
      <c r="J1228" s="105">
        <f t="shared" si="162"/>
        <v>0</v>
      </c>
      <c r="K1228" s="105">
        <f t="shared" si="163"/>
        <v>0</v>
      </c>
      <c r="L1228" s="105">
        <f t="shared" si="164"/>
        <v>0</v>
      </c>
      <c r="M1228">
        <f t="shared" si="165"/>
        <v>1.7333333333333336E-2</v>
      </c>
      <c r="N1228">
        <f t="shared" si="166"/>
        <v>1.4560484597563317E-3</v>
      </c>
    </row>
    <row r="1229" spans="1:14" x14ac:dyDescent="0.3">
      <c r="A1229">
        <f t="shared" si="158"/>
        <v>13</v>
      </c>
      <c r="E1229" s="105">
        <f t="shared" si="159"/>
        <v>0</v>
      </c>
      <c r="I1229" s="105">
        <f t="shared" si="160"/>
        <v>0</v>
      </c>
      <c r="J1229" s="105">
        <f t="shared" si="162"/>
        <v>0</v>
      </c>
      <c r="K1229" s="105">
        <f t="shared" si="163"/>
        <v>0</v>
      </c>
      <c r="L1229" s="105">
        <f t="shared" si="164"/>
        <v>0</v>
      </c>
      <c r="M1229">
        <f t="shared" si="165"/>
        <v>1.7333333333333336E-2</v>
      </c>
      <c r="N1229">
        <f t="shared" si="166"/>
        <v>1.4560484597563317E-3</v>
      </c>
    </row>
    <row r="1230" spans="1:14" x14ac:dyDescent="0.3">
      <c r="A1230">
        <f t="shared" si="158"/>
        <v>13</v>
      </c>
      <c r="E1230" s="105">
        <f t="shared" si="159"/>
        <v>0</v>
      </c>
      <c r="I1230" s="105">
        <f t="shared" si="160"/>
        <v>0</v>
      </c>
      <c r="J1230" s="105">
        <f t="shared" si="162"/>
        <v>0</v>
      </c>
      <c r="K1230" s="105">
        <f t="shared" si="163"/>
        <v>0</v>
      </c>
      <c r="L1230" s="105">
        <f t="shared" si="164"/>
        <v>0</v>
      </c>
      <c r="M1230">
        <f t="shared" si="165"/>
        <v>1.7333333333333336E-2</v>
      </c>
      <c r="N1230">
        <f t="shared" si="166"/>
        <v>1.4560484597563317E-3</v>
      </c>
    </row>
    <row r="1231" spans="1:14" x14ac:dyDescent="0.3">
      <c r="A1231">
        <f t="shared" si="158"/>
        <v>13</v>
      </c>
      <c r="E1231" s="105">
        <f t="shared" si="159"/>
        <v>0</v>
      </c>
      <c r="I1231" s="105">
        <f t="shared" si="160"/>
        <v>0</v>
      </c>
      <c r="J1231" s="105">
        <f t="shared" si="162"/>
        <v>0</v>
      </c>
      <c r="K1231" s="105">
        <f t="shared" si="163"/>
        <v>0</v>
      </c>
      <c r="L1231" s="105">
        <f t="shared" si="164"/>
        <v>0</v>
      </c>
      <c r="M1231">
        <f t="shared" si="165"/>
        <v>1.7333333333333336E-2</v>
      </c>
      <c r="N1231">
        <f t="shared" si="166"/>
        <v>1.4560484597563317E-3</v>
      </c>
    </row>
    <row r="1232" spans="1:14" x14ac:dyDescent="0.3">
      <c r="A1232">
        <f t="shared" si="158"/>
        <v>13</v>
      </c>
      <c r="E1232" s="105">
        <f t="shared" si="159"/>
        <v>0</v>
      </c>
      <c r="I1232" s="105">
        <f t="shared" si="160"/>
        <v>0</v>
      </c>
      <c r="J1232" s="105">
        <f t="shared" si="162"/>
        <v>0</v>
      </c>
      <c r="K1232" s="105">
        <f t="shared" si="163"/>
        <v>0</v>
      </c>
      <c r="L1232" s="105">
        <f t="shared" si="164"/>
        <v>0</v>
      </c>
      <c r="M1232">
        <f t="shared" si="165"/>
        <v>1.7333333333333336E-2</v>
      </c>
      <c r="N1232">
        <f t="shared" si="166"/>
        <v>1.4560484597563317E-3</v>
      </c>
    </row>
    <row r="1233" spans="1:14" x14ac:dyDescent="0.3">
      <c r="A1233">
        <f t="shared" si="158"/>
        <v>13</v>
      </c>
      <c r="E1233" s="105">
        <f t="shared" si="159"/>
        <v>0</v>
      </c>
      <c r="I1233" s="105">
        <f t="shared" si="160"/>
        <v>0</v>
      </c>
      <c r="J1233" s="105">
        <f t="shared" si="162"/>
        <v>0</v>
      </c>
      <c r="K1233" s="105">
        <f t="shared" si="163"/>
        <v>0</v>
      </c>
      <c r="L1233" s="105">
        <f t="shared" si="164"/>
        <v>0</v>
      </c>
      <c r="M1233">
        <f t="shared" si="165"/>
        <v>1.7333333333333336E-2</v>
      </c>
      <c r="N1233">
        <f t="shared" si="166"/>
        <v>1.4560484597563317E-3</v>
      </c>
    </row>
    <row r="1234" spans="1:14" x14ac:dyDescent="0.3">
      <c r="A1234">
        <f t="shared" si="158"/>
        <v>13</v>
      </c>
      <c r="E1234" s="105">
        <f t="shared" si="159"/>
        <v>0</v>
      </c>
      <c r="I1234" s="105">
        <f t="shared" si="160"/>
        <v>0</v>
      </c>
      <c r="J1234" s="105">
        <f t="shared" si="162"/>
        <v>0</v>
      </c>
      <c r="K1234" s="105">
        <f t="shared" si="163"/>
        <v>0</v>
      </c>
      <c r="L1234" s="105">
        <f t="shared" si="164"/>
        <v>0</v>
      </c>
      <c r="M1234">
        <f t="shared" si="165"/>
        <v>1.7333333333333336E-2</v>
      </c>
      <c r="N1234">
        <f t="shared" si="166"/>
        <v>1.4560484597563317E-3</v>
      </c>
    </row>
    <row r="1235" spans="1:14" x14ac:dyDescent="0.3">
      <c r="A1235">
        <f t="shared" si="158"/>
        <v>13</v>
      </c>
      <c r="E1235" s="105">
        <f t="shared" si="159"/>
        <v>0</v>
      </c>
      <c r="I1235" s="105">
        <f t="shared" si="160"/>
        <v>0</v>
      </c>
      <c r="J1235" s="105">
        <f t="shared" si="162"/>
        <v>0</v>
      </c>
      <c r="K1235" s="105">
        <f t="shared" si="163"/>
        <v>0</v>
      </c>
      <c r="L1235" s="105">
        <f t="shared" si="164"/>
        <v>0</v>
      </c>
      <c r="M1235">
        <f t="shared" si="165"/>
        <v>1.7333333333333336E-2</v>
      </c>
      <c r="N1235">
        <f t="shared" si="166"/>
        <v>1.4560484597563317E-3</v>
      </c>
    </row>
    <row r="1236" spans="1:14" x14ac:dyDescent="0.3">
      <c r="A1236">
        <f t="shared" si="158"/>
        <v>13</v>
      </c>
      <c r="E1236" s="105">
        <f t="shared" si="159"/>
        <v>0</v>
      </c>
      <c r="I1236" s="105">
        <f t="shared" si="160"/>
        <v>0</v>
      </c>
      <c r="J1236" s="105">
        <f t="shared" si="162"/>
        <v>0</v>
      </c>
      <c r="K1236" s="105">
        <f t="shared" si="163"/>
        <v>0</v>
      </c>
      <c r="L1236" s="105">
        <f t="shared" si="164"/>
        <v>0</v>
      </c>
      <c r="M1236">
        <f t="shared" si="165"/>
        <v>1.7333333333333336E-2</v>
      </c>
      <c r="N1236">
        <f t="shared" si="166"/>
        <v>1.4560484597563317E-3</v>
      </c>
    </row>
    <row r="1237" spans="1:14" x14ac:dyDescent="0.3">
      <c r="A1237">
        <f t="shared" si="158"/>
        <v>13</v>
      </c>
      <c r="E1237" s="105">
        <f t="shared" si="159"/>
        <v>0</v>
      </c>
      <c r="I1237" s="105">
        <f t="shared" si="160"/>
        <v>0</v>
      </c>
      <c r="J1237" s="105">
        <f t="shared" si="162"/>
        <v>0</v>
      </c>
      <c r="K1237" s="105">
        <f t="shared" si="163"/>
        <v>0</v>
      </c>
      <c r="L1237" s="105">
        <f t="shared" si="164"/>
        <v>0</v>
      </c>
      <c r="M1237">
        <f t="shared" si="165"/>
        <v>1.7333333333333336E-2</v>
      </c>
      <c r="N1237">
        <f t="shared" si="166"/>
        <v>1.4560484597563317E-3</v>
      </c>
    </row>
    <row r="1238" spans="1:14" x14ac:dyDescent="0.3">
      <c r="A1238">
        <f t="shared" si="158"/>
        <v>13</v>
      </c>
      <c r="E1238" s="105">
        <f t="shared" si="159"/>
        <v>0</v>
      </c>
      <c r="I1238" s="105">
        <f t="shared" si="160"/>
        <v>0</v>
      </c>
      <c r="J1238" s="105">
        <f t="shared" si="162"/>
        <v>0</v>
      </c>
      <c r="K1238" s="105">
        <f t="shared" si="163"/>
        <v>0</v>
      </c>
      <c r="L1238" s="105">
        <f t="shared" si="164"/>
        <v>0</v>
      </c>
      <c r="M1238">
        <f t="shared" si="165"/>
        <v>1.7333333333333336E-2</v>
      </c>
      <c r="N1238">
        <f t="shared" si="166"/>
        <v>1.4560484597563317E-3</v>
      </c>
    </row>
    <row r="1239" spans="1:14" x14ac:dyDescent="0.3">
      <c r="A1239">
        <f t="shared" si="158"/>
        <v>13</v>
      </c>
      <c r="E1239" s="105">
        <f t="shared" si="159"/>
        <v>0</v>
      </c>
      <c r="I1239" s="105">
        <f t="shared" si="160"/>
        <v>0</v>
      </c>
      <c r="J1239" s="105">
        <f t="shared" si="162"/>
        <v>0</v>
      </c>
      <c r="K1239" s="105">
        <f t="shared" si="163"/>
        <v>0</v>
      </c>
      <c r="L1239" s="105">
        <f t="shared" si="164"/>
        <v>0</v>
      </c>
      <c r="M1239">
        <f t="shared" si="165"/>
        <v>1.7333333333333336E-2</v>
      </c>
      <c r="N1239">
        <f t="shared" si="166"/>
        <v>1.4560484597563317E-3</v>
      </c>
    </row>
    <row r="1240" spans="1:14" x14ac:dyDescent="0.3">
      <c r="A1240">
        <f t="shared" si="158"/>
        <v>13</v>
      </c>
      <c r="E1240" s="105">
        <f t="shared" si="159"/>
        <v>0</v>
      </c>
      <c r="I1240" s="105">
        <f t="shared" si="160"/>
        <v>0</v>
      </c>
      <c r="J1240" s="105">
        <f t="shared" si="162"/>
        <v>0</v>
      </c>
      <c r="K1240" s="105">
        <f t="shared" si="163"/>
        <v>0</v>
      </c>
      <c r="L1240" s="105">
        <f t="shared" si="164"/>
        <v>0</v>
      </c>
      <c r="M1240">
        <f t="shared" si="165"/>
        <v>1.7333333333333336E-2</v>
      </c>
      <c r="N1240">
        <f t="shared" si="166"/>
        <v>1.4560484597563317E-3</v>
      </c>
    </row>
    <row r="1241" spans="1:14" x14ac:dyDescent="0.3">
      <c r="A1241">
        <f t="shared" si="158"/>
        <v>13</v>
      </c>
      <c r="E1241" s="105">
        <f t="shared" si="159"/>
        <v>0</v>
      </c>
      <c r="I1241" s="105">
        <f t="shared" si="160"/>
        <v>0</v>
      </c>
      <c r="J1241" s="105">
        <f t="shared" si="162"/>
        <v>0</v>
      </c>
      <c r="K1241" s="105">
        <f t="shared" si="163"/>
        <v>0</v>
      </c>
      <c r="L1241" s="105">
        <f t="shared" si="164"/>
        <v>0</v>
      </c>
      <c r="M1241">
        <f t="shared" si="165"/>
        <v>1.7333333333333336E-2</v>
      </c>
      <c r="N1241">
        <f t="shared" si="166"/>
        <v>1.4560484597563317E-3</v>
      </c>
    </row>
    <row r="1242" spans="1:14" x14ac:dyDescent="0.3">
      <c r="A1242">
        <f t="shared" si="158"/>
        <v>13</v>
      </c>
      <c r="E1242" s="105">
        <f t="shared" si="159"/>
        <v>0</v>
      </c>
      <c r="I1242" s="105">
        <f t="shared" si="160"/>
        <v>0</v>
      </c>
      <c r="J1242" s="105">
        <f t="shared" si="162"/>
        <v>0</v>
      </c>
      <c r="K1242" s="105">
        <f t="shared" si="163"/>
        <v>0</v>
      </c>
      <c r="L1242" s="105">
        <f t="shared" si="164"/>
        <v>0</v>
      </c>
      <c r="M1242">
        <f t="shared" si="165"/>
        <v>1.7333333333333336E-2</v>
      </c>
      <c r="N1242">
        <f t="shared" si="166"/>
        <v>1.4560484597563317E-3</v>
      </c>
    </row>
    <row r="1243" spans="1:14" x14ac:dyDescent="0.3">
      <c r="A1243">
        <f t="shared" si="158"/>
        <v>13</v>
      </c>
      <c r="E1243" s="105">
        <f t="shared" si="159"/>
        <v>0</v>
      </c>
      <c r="I1243" s="105">
        <f t="shared" si="160"/>
        <v>0</v>
      </c>
      <c r="J1243" s="105">
        <f t="shared" si="162"/>
        <v>0</v>
      </c>
      <c r="K1243" s="105">
        <f t="shared" si="163"/>
        <v>0</v>
      </c>
      <c r="L1243" s="105">
        <f t="shared" si="164"/>
        <v>0</v>
      </c>
      <c r="M1243">
        <f t="shared" si="165"/>
        <v>1.7333333333333336E-2</v>
      </c>
      <c r="N1243">
        <f t="shared" si="166"/>
        <v>1.4560484597563317E-3</v>
      </c>
    </row>
    <row r="1244" spans="1:14" x14ac:dyDescent="0.3">
      <c r="A1244">
        <f t="shared" si="158"/>
        <v>13</v>
      </c>
      <c r="E1244" s="105">
        <f t="shared" si="159"/>
        <v>0</v>
      </c>
      <c r="I1244" s="105">
        <f t="shared" si="160"/>
        <v>0</v>
      </c>
      <c r="J1244" s="105">
        <f t="shared" si="162"/>
        <v>0</v>
      </c>
      <c r="K1244" s="105">
        <f t="shared" si="163"/>
        <v>0</v>
      </c>
      <c r="L1244" s="105">
        <f t="shared" si="164"/>
        <v>0</v>
      </c>
      <c r="M1244">
        <f t="shared" si="165"/>
        <v>1.7333333333333336E-2</v>
      </c>
      <c r="N1244">
        <f t="shared" si="166"/>
        <v>1.4560484597563317E-3</v>
      </c>
    </row>
    <row r="1245" spans="1:14" x14ac:dyDescent="0.3">
      <c r="A1245">
        <f t="shared" si="158"/>
        <v>13</v>
      </c>
      <c r="E1245" s="105">
        <f t="shared" si="159"/>
        <v>0</v>
      </c>
      <c r="I1245" s="105">
        <f t="shared" si="160"/>
        <v>0</v>
      </c>
      <c r="J1245" s="105">
        <f t="shared" si="162"/>
        <v>0</v>
      </c>
      <c r="K1245" s="105">
        <f t="shared" si="163"/>
        <v>0</v>
      </c>
      <c r="L1245" s="105">
        <f t="shared" si="164"/>
        <v>0</v>
      </c>
      <c r="M1245">
        <f t="shared" si="165"/>
        <v>1.7333333333333336E-2</v>
      </c>
      <c r="N1245">
        <f t="shared" si="166"/>
        <v>1.4560484597563317E-3</v>
      </c>
    </row>
    <row r="1246" spans="1:14" x14ac:dyDescent="0.3">
      <c r="A1246">
        <f t="shared" si="158"/>
        <v>13</v>
      </c>
      <c r="E1246" s="105">
        <f t="shared" si="159"/>
        <v>0</v>
      </c>
      <c r="I1246" s="105">
        <f t="shared" si="160"/>
        <v>0</v>
      </c>
      <c r="J1246" s="105">
        <f t="shared" si="162"/>
        <v>0</v>
      </c>
      <c r="K1246" s="105">
        <f t="shared" si="163"/>
        <v>0</v>
      </c>
      <c r="L1246" s="105">
        <f t="shared" si="164"/>
        <v>0</v>
      </c>
      <c r="M1246">
        <f t="shared" si="165"/>
        <v>1.7333333333333336E-2</v>
      </c>
      <c r="N1246">
        <f t="shared" si="166"/>
        <v>1.4560484597563317E-3</v>
      </c>
    </row>
    <row r="1247" spans="1:14" x14ac:dyDescent="0.3">
      <c r="A1247">
        <f t="shared" si="158"/>
        <v>13</v>
      </c>
      <c r="E1247" s="105">
        <f t="shared" si="159"/>
        <v>0</v>
      </c>
      <c r="I1247" s="105">
        <f t="shared" si="160"/>
        <v>0</v>
      </c>
      <c r="J1247" s="105">
        <f t="shared" si="162"/>
        <v>0</v>
      </c>
      <c r="K1247" s="105">
        <f t="shared" si="163"/>
        <v>0</v>
      </c>
      <c r="L1247" s="105">
        <f t="shared" si="164"/>
        <v>0</v>
      </c>
      <c r="M1247">
        <f t="shared" si="165"/>
        <v>1.7333333333333336E-2</v>
      </c>
      <c r="N1247">
        <f t="shared" si="166"/>
        <v>1.4560484597563317E-3</v>
      </c>
    </row>
    <row r="1248" spans="1:14" x14ac:dyDescent="0.3">
      <c r="A1248">
        <f t="shared" si="158"/>
        <v>13</v>
      </c>
      <c r="E1248" s="105">
        <f t="shared" si="159"/>
        <v>0</v>
      </c>
      <c r="I1248" s="105">
        <f t="shared" si="160"/>
        <v>0</v>
      </c>
      <c r="J1248" s="105">
        <f t="shared" si="162"/>
        <v>0</v>
      </c>
      <c r="K1248" s="105">
        <f t="shared" si="163"/>
        <v>0</v>
      </c>
      <c r="L1248" s="105">
        <f t="shared" si="164"/>
        <v>0</v>
      </c>
      <c r="M1248">
        <f t="shared" si="165"/>
        <v>1.7333333333333336E-2</v>
      </c>
      <c r="N1248">
        <f t="shared" si="166"/>
        <v>1.4560484597563317E-3</v>
      </c>
    </row>
    <row r="1249" spans="1:14" x14ac:dyDescent="0.3">
      <c r="A1249">
        <f t="shared" si="158"/>
        <v>13</v>
      </c>
      <c r="E1249" s="105">
        <f t="shared" si="159"/>
        <v>0</v>
      </c>
      <c r="I1249" s="105">
        <f t="shared" si="160"/>
        <v>0</v>
      </c>
      <c r="J1249" s="105">
        <f t="shared" si="162"/>
        <v>0</v>
      </c>
      <c r="K1249" s="105">
        <f t="shared" si="163"/>
        <v>0</v>
      </c>
      <c r="L1249" s="105">
        <f t="shared" si="164"/>
        <v>0</v>
      </c>
      <c r="M1249">
        <f t="shared" si="165"/>
        <v>1.7333333333333336E-2</v>
      </c>
      <c r="N1249">
        <f t="shared" si="166"/>
        <v>1.4560484597563317E-3</v>
      </c>
    </row>
    <row r="1250" spans="1:14" x14ac:dyDescent="0.3">
      <c r="A1250">
        <f t="shared" si="158"/>
        <v>13</v>
      </c>
      <c r="E1250" s="105">
        <f t="shared" si="159"/>
        <v>0</v>
      </c>
      <c r="I1250" s="105">
        <f t="shared" si="160"/>
        <v>0</v>
      </c>
      <c r="J1250" s="105">
        <f t="shared" si="162"/>
        <v>0</v>
      </c>
      <c r="K1250" s="105">
        <f t="shared" si="163"/>
        <v>0</v>
      </c>
      <c r="L1250" s="105">
        <f t="shared" si="164"/>
        <v>0</v>
      </c>
      <c r="M1250">
        <f t="shared" si="165"/>
        <v>1.7333333333333336E-2</v>
      </c>
      <c r="N1250">
        <f t="shared" si="166"/>
        <v>1.4560484597563317E-3</v>
      </c>
    </row>
    <row r="1251" spans="1:14" x14ac:dyDescent="0.3">
      <c r="A1251">
        <f t="shared" si="158"/>
        <v>13</v>
      </c>
      <c r="E1251" s="105">
        <f t="shared" si="159"/>
        <v>0</v>
      </c>
      <c r="I1251" s="105">
        <f t="shared" si="160"/>
        <v>0</v>
      </c>
      <c r="J1251" s="105">
        <f t="shared" si="162"/>
        <v>0</v>
      </c>
      <c r="K1251" s="105">
        <f t="shared" si="163"/>
        <v>0</v>
      </c>
      <c r="L1251" s="105">
        <f t="shared" si="164"/>
        <v>0</v>
      </c>
      <c r="M1251">
        <f t="shared" si="165"/>
        <v>1.7333333333333336E-2</v>
      </c>
      <c r="N1251">
        <f t="shared" si="166"/>
        <v>1.4560484597563317E-3</v>
      </c>
    </row>
    <row r="1252" spans="1:14" x14ac:dyDescent="0.3">
      <c r="A1252">
        <f t="shared" si="158"/>
        <v>13</v>
      </c>
      <c r="E1252" s="105">
        <f t="shared" si="159"/>
        <v>0</v>
      </c>
      <c r="I1252" s="105">
        <f t="shared" si="160"/>
        <v>0</v>
      </c>
      <c r="J1252" s="105">
        <f t="shared" si="162"/>
        <v>0</v>
      </c>
      <c r="K1252" s="105">
        <f t="shared" si="163"/>
        <v>0</v>
      </c>
      <c r="L1252" s="105">
        <f t="shared" si="164"/>
        <v>0</v>
      </c>
      <c r="M1252">
        <f t="shared" si="165"/>
        <v>1.7333333333333336E-2</v>
      </c>
      <c r="N1252">
        <f t="shared" si="166"/>
        <v>1.4560484597563317E-3</v>
      </c>
    </row>
    <row r="1253" spans="1:14" x14ac:dyDescent="0.3">
      <c r="A1253">
        <f t="shared" si="158"/>
        <v>13</v>
      </c>
      <c r="E1253" s="105">
        <f t="shared" si="159"/>
        <v>0</v>
      </c>
      <c r="I1253" s="105">
        <f t="shared" si="160"/>
        <v>0</v>
      </c>
      <c r="J1253" s="105">
        <f t="shared" si="162"/>
        <v>0</v>
      </c>
      <c r="K1253" s="105">
        <f t="shared" si="163"/>
        <v>0</v>
      </c>
      <c r="L1253" s="105">
        <f t="shared" si="164"/>
        <v>0</v>
      </c>
      <c r="M1253">
        <f t="shared" si="165"/>
        <v>1.7333333333333336E-2</v>
      </c>
      <c r="N1253">
        <f t="shared" si="166"/>
        <v>1.4560484597563317E-3</v>
      </c>
    </row>
    <row r="1254" spans="1:14" x14ac:dyDescent="0.3">
      <c r="A1254">
        <f t="shared" si="158"/>
        <v>13</v>
      </c>
      <c r="E1254" s="105">
        <f t="shared" si="159"/>
        <v>0</v>
      </c>
      <c r="I1254" s="105">
        <f t="shared" si="160"/>
        <v>0</v>
      </c>
      <c r="J1254" s="105">
        <f t="shared" si="162"/>
        <v>0</v>
      </c>
      <c r="K1254" s="105">
        <f t="shared" si="163"/>
        <v>0</v>
      </c>
      <c r="L1254" s="105">
        <f t="shared" si="164"/>
        <v>0</v>
      </c>
      <c r="M1254">
        <f t="shared" si="165"/>
        <v>1.7333333333333336E-2</v>
      </c>
      <c r="N1254">
        <f t="shared" si="166"/>
        <v>1.4560484597563317E-3</v>
      </c>
    </row>
    <row r="1255" spans="1:14" x14ac:dyDescent="0.3">
      <c r="A1255">
        <f t="shared" ref="A1255:A1318" si="167">IF(COUNTIF(A1155:A1254,A1254)=100, A1254+1,A1254)</f>
        <v>13</v>
      </c>
      <c r="E1255" s="105">
        <f t="shared" ref="E1255:E1318" si="168">MAX(0, E1155-K1155-L1155)</f>
        <v>0</v>
      </c>
      <c r="I1255" s="105">
        <f t="shared" ref="I1255:I1318" si="169">IF(E1255&lt;I1155,J1255 + E1255, I1155)</f>
        <v>0</v>
      </c>
      <c r="J1255" s="105">
        <f t="shared" si="162"/>
        <v>0</v>
      </c>
      <c r="K1255" s="105">
        <f t="shared" si="163"/>
        <v>0</v>
      </c>
      <c r="L1255" s="105">
        <f t="shared" si="164"/>
        <v>0</v>
      </c>
      <c r="M1255">
        <f t="shared" si="165"/>
        <v>1.7333333333333336E-2</v>
      </c>
      <c r="N1255">
        <f t="shared" si="166"/>
        <v>1.4560484597563317E-3</v>
      </c>
    </row>
    <row r="1256" spans="1:14" x14ac:dyDescent="0.3">
      <c r="A1256">
        <f t="shared" si="167"/>
        <v>13</v>
      </c>
      <c r="E1256" s="105">
        <f t="shared" si="168"/>
        <v>0</v>
      </c>
      <c r="I1256" s="105">
        <f t="shared" si="169"/>
        <v>0</v>
      </c>
      <c r="J1256" s="105">
        <f t="shared" si="162"/>
        <v>0</v>
      </c>
      <c r="K1256" s="105">
        <f t="shared" si="163"/>
        <v>0</v>
      </c>
      <c r="L1256" s="105">
        <f t="shared" si="164"/>
        <v>0</v>
      </c>
      <c r="M1256">
        <f t="shared" si="165"/>
        <v>1.7333333333333336E-2</v>
      </c>
      <c r="N1256">
        <f t="shared" si="166"/>
        <v>1.4560484597563317E-3</v>
      </c>
    </row>
    <row r="1257" spans="1:14" x14ac:dyDescent="0.3">
      <c r="A1257">
        <f t="shared" si="167"/>
        <v>13</v>
      </c>
      <c r="E1257" s="105">
        <f t="shared" si="168"/>
        <v>0</v>
      </c>
      <c r="I1257" s="105">
        <f t="shared" si="169"/>
        <v>0</v>
      </c>
      <c r="J1257" s="105">
        <f t="shared" si="162"/>
        <v>0</v>
      </c>
      <c r="K1257" s="105">
        <f t="shared" si="163"/>
        <v>0</v>
      </c>
      <c r="L1257" s="105">
        <f t="shared" si="164"/>
        <v>0</v>
      </c>
      <c r="M1257">
        <f t="shared" si="165"/>
        <v>1.7333333333333336E-2</v>
      </c>
      <c r="N1257">
        <f t="shared" si="166"/>
        <v>1.4560484597563317E-3</v>
      </c>
    </row>
    <row r="1258" spans="1:14" x14ac:dyDescent="0.3">
      <c r="A1258">
        <f t="shared" si="167"/>
        <v>13</v>
      </c>
      <c r="E1258" s="105">
        <f t="shared" si="168"/>
        <v>0</v>
      </c>
      <c r="I1258" s="105">
        <f t="shared" si="169"/>
        <v>0</v>
      </c>
      <c r="J1258" s="105">
        <f t="shared" si="162"/>
        <v>0</v>
      </c>
      <c r="K1258" s="105">
        <f t="shared" si="163"/>
        <v>0</v>
      </c>
      <c r="L1258" s="105">
        <f t="shared" si="164"/>
        <v>0</v>
      </c>
      <c r="M1258">
        <f t="shared" si="165"/>
        <v>1.7333333333333336E-2</v>
      </c>
      <c r="N1258">
        <f t="shared" si="166"/>
        <v>1.4560484597563317E-3</v>
      </c>
    </row>
    <row r="1259" spans="1:14" x14ac:dyDescent="0.3">
      <c r="A1259">
        <f t="shared" si="167"/>
        <v>13</v>
      </c>
      <c r="E1259" s="105">
        <f t="shared" si="168"/>
        <v>0</v>
      </c>
      <c r="I1259" s="105">
        <f t="shared" si="169"/>
        <v>0</v>
      </c>
      <c r="J1259" s="105">
        <f t="shared" si="162"/>
        <v>0</v>
      </c>
      <c r="K1259" s="105">
        <f t="shared" si="163"/>
        <v>0</v>
      </c>
      <c r="L1259" s="105">
        <f t="shared" si="164"/>
        <v>0</v>
      </c>
      <c r="M1259">
        <f t="shared" si="165"/>
        <v>1.7333333333333336E-2</v>
      </c>
      <c r="N1259">
        <f t="shared" si="166"/>
        <v>1.4560484597563317E-3</v>
      </c>
    </row>
    <row r="1260" spans="1:14" x14ac:dyDescent="0.3">
      <c r="A1260">
        <f t="shared" si="167"/>
        <v>13</v>
      </c>
      <c r="E1260" s="105">
        <f t="shared" si="168"/>
        <v>0</v>
      </c>
      <c r="I1260" s="105">
        <f t="shared" si="169"/>
        <v>0</v>
      </c>
      <c r="J1260" s="105">
        <f t="shared" si="162"/>
        <v>0</v>
      </c>
      <c r="K1260" s="105">
        <f t="shared" si="163"/>
        <v>0</v>
      </c>
      <c r="L1260" s="105">
        <f t="shared" si="164"/>
        <v>0</v>
      </c>
      <c r="M1260">
        <f t="shared" si="165"/>
        <v>1.7333333333333336E-2</v>
      </c>
      <c r="N1260">
        <f t="shared" si="166"/>
        <v>1.4560484597563317E-3</v>
      </c>
    </row>
    <row r="1261" spans="1:14" x14ac:dyDescent="0.3">
      <c r="A1261">
        <f t="shared" si="167"/>
        <v>13</v>
      </c>
      <c r="E1261" s="105">
        <f t="shared" si="168"/>
        <v>0</v>
      </c>
      <c r="I1261" s="105">
        <f t="shared" si="169"/>
        <v>0</v>
      </c>
      <c r="J1261" s="105">
        <f t="shared" si="162"/>
        <v>0</v>
      </c>
      <c r="K1261" s="105">
        <f t="shared" si="163"/>
        <v>0</v>
      </c>
      <c r="L1261" s="105">
        <f t="shared" si="164"/>
        <v>0</v>
      </c>
      <c r="M1261">
        <f t="shared" si="165"/>
        <v>1.7333333333333336E-2</v>
      </c>
      <c r="N1261">
        <f t="shared" si="166"/>
        <v>1.4560484597563317E-3</v>
      </c>
    </row>
    <row r="1262" spans="1:14" x14ac:dyDescent="0.3">
      <c r="A1262">
        <f t="shared" si="167"/>
        <v>13</v>
      </c>
      <c r="E1262" s="105">
        <f t="shared" si="168"/>
        <v>0</v>
      </c>
      <c r="I1262" s="105">
        <f t="shared" si="169"/>
        <v>0</v>
      </c>
      <c r="J1262" s="105">
        <f t="shared" si="162"/>
        <v>0</v>
      </c>
      <c r="K1262" s="105">
        <f t="shared" si="163"/>
        <v>0</v>
      </c>
      <c r="L1262" s="105">
        <f t="shared" si="164"/>
        <v>0</v>
      </c>
      <c r="M1262">
        <f t="shared" si="165"/>
        <v>1.7333333333333336E-2</v>
      </c>
      <c r="N1262">
        <f t="shared" si="166"/>
        <v>1.4560484597563317E-3</v>
      </c>
    </row>
    <row r="1263" spans="1:14" x14ac:dyDescent="0.3">
      <c r="A1263">
        <f t="shared" si="167"/>
        <v>13</v>
      </c>
      <c r="E1263" s="105">
        <f t="shared" si="168"/>
        <v>0</v>
      </c>
      <c r="I1263" s="105">
        <f t="shared" si="169"/>
        <v>0</v>
      </c>
      <c r="J1263" s="105">
        <f t="shared" si="162"/>
        <v>0</v>
      </c>
      <c r="K1263" s="105">
        <f t="shared" si="163"/>
        <v>0</v>
      </c>
      <c r="L1263" s="105">
        <f t="shared" si="164"/>
        <v>0</v>
      </c>
      <c r="M1263">
        <f t="shared" si="165"/>
        <v>1.7333333333333336E-2</v>
      </c>
      <c r="N1263">
        <f t="shared" si="166"/>
        <v>1.4560484597563317E-3</v>
      </c>
    </row>
    <row r="1264" spans="1:14" x14ac:dyDescent="0.3">
      <c r="A1264">
        <f t="shared" si="167"/>
        <v>13</v>
      </c>
      <c r="E1264" s="105">
        <f t="shared" si="168"/>
        <v>0</v>
      </c>
      <c r="I1264" s="105">
        <f t="shared" si="169"/>
        <v>0</v>
      </c>
      <c r="J1264" s="105">
        <f t="shared" si="162"/>
        <v>0</v>
      </c>
      <c r="K1264" s="105">
        <f t="shared" si="163"/>
        <v>0</v>
      </c>
      <c r="L1264" s="105">
        <f t="shared" si="164"/>
        <v>0</v>
      </c>
      <c r="M1264">
        <f t="shared" si="165"/>
        <v>1.7333333333333336E-2</v>
      </c>
      <c r="N1264">
        <f t="shared" si="166"/>
        <v>1.4560484597563317E-3</v>
      </c>
    </row>
    <row r="1265" spans="1:14" x14ac:dyDescent="0.3">
      <c r="A1265">
        <f t="shared" si="167"/>
        <v>13</v>
      </c>
      <c r="E1265" s="105">
        <f t="shared" si="168"/>
        <v>0</v>
      </c>
      <c r="I1265" s="105">
        <f t="shared" si="169"/>
        <v>0</v>
      </c>
      <c r="J1265" s="105">
        <f t="shared" si="162"/>
        <v>0</v>
      </c>
      <c r="K1265" s="105">
        <f t="shared" si="163"/>
        <v>0</v>
      </c>
      <c r="L1265" s="105">
        <f t="shared" si="164"/>
        <v>0</v>
      </c>
      <c r="M1265">
        <f t="shared" si="165"/>
        <v>1.7333333333333336E-2</v>
      </c>
      <c r="N1265">
        <f t="shared" si="166"/>
        <v>1.4560484597563317E-3</v>
      </c>
    </row>
    <row r="1266" spans="1:14" x14ac:dyDescent="0.3">
      <c r="A1266">
        <f t="shared" si="167"/>
        <v>13</v>
      </c>
      <c r="E1266" s="105">
        <f t="shared" si="168"/>
        <v>0</v>
      </c>
      <c r="I1266" s="105">
        <f t="shared" si="169"/>
        <v>0</v>
      </c>
      <c r="J1266" s="105">
        <f t="shared" si="162"/>
        <v>0</v>
      </c>
      <c r="K1266" s="105">
        <f t="shared" si="163"/>
        <v>0</v>
      </c>
      <c r="L1266" s="105">
        <f t="shared" si="164"/>
        <v>0</v>
      </c>
      <c r="M1266">
        <f t="shared" si="165"/>
        <v>1.7333333333333336E-2</v>
      </c>
      <c r="N1266">
        <f t="shared" si="166"/>
        <v>1.4560484597563317E-3</v>
      </c>
    </row>
    <row r="1267" spans="1:14" x14ac:dyDescent="0.3">
      <c r="A1267">
        <f t="shared" si="167"/>
        <v>13</v>
      </c>
      <c r="E1267" s="105">
        <f t="shared" si="168"/>
        <v>0</v>
      </c>
      <c r="I1267" s="105">
        <f t="shared" si="169"/>
        <v>0</v>
      </c>
      <c r="J1267" s="105">
        <f t="shared" si="162"/>
        <v>0</v>
      </c>
      <c r="K1267" s="105">
        <f t="shared" si="163"/>
        <v>0</v>
      </c>
      <c r="L1267" s="105">
        <f t="shared" si="164"/>
        <v>0</v>
      </c>
      <c r="M1267">
        <f t="shared" si="165"/>
        <v>1.7333333333333336E-2</v>
      </c>
      <c r="N1267">
        <f t="shared" si="166"/>
        <v>1.4560484597563317E-3</v>
      </c>
    </row>
    <row r="1268" spans="1:14" x14ac:dyDescent="0.3">
      <c r="A1268">
        <f t="shared" si="167"/>
        <v>13</v>
      </c>
      <c r="E1268" s="105">
        <f t="shared" si="168"/>
        <v>0</v>
      </c>
      <c r="I1268" s="105">
        <f t="shared" si="169"/>
        <v>0</v>
      </c>
      <c r="J1268" s="105">
        <f t="shared" si="162"/>
        <v>0</v>
      </c>
      <c r="K1268" s="105">
        <f t="shared" si="163"/>
        <v>0</v>
      </c>
      <c r="L1268" s="105">
        <f t="shared" si="164"/>
        <v>0</v>
      </c>
      <c r="M1268">
        <f t="shared" si="165"/>
        <v>1.7333333333333336E-2</v>
      </c>
      <c r="N1268">
        <f t="shared" si="166"/>
        <v>1.4560484597563317E-3</v>
      </c>
    </row>
    <row r="1269" spans="1:14" x14ac:dyDescent="0.3">
      <c r="A1269">
        <f t="shared" si="167"/>
        <v>13</v>
      </c>
      <c r="E1269" s="105">
        <f t="shared" si="168"/>
        <v>0</v>
      </c>
      <c r="I1269" s="105">
        <f t="shared" si="169"/>
        <v>0</v>
      </c>
      <c r="J1269" s="105">
        <f t="shared" si="162"/>
        <v>0</v>
      </c>
      <c r="K1269" s="105">
        <f t="shared" si="163"/>
        <v>0</v>
      </c>
      <c r="L1269" s="105">
        <f t="shared" si="164"/>
        <v>0</v>
      </c>
      <c r="M1269">
        <f t="shared" si="165"/>
        <v>1.7333333333333336E-2</v>
      </c>
      <c r="N1269">
        <f t="shared" si="166"/>
        <v>1.4560484597563317E-3</v>
      </c>
    </row>
    <row r="1270" spans="1:14" x14ac:dyDescent="0.3">
      <c r="A1270">
        <f t="shared" si="167"/>
        <v>13</v>
      </c>
      <c r="E1270" s="105">
        <f t="shared" si="168"/>
        <v>0</v>
      </c>
      <c r="I1270" s="105">
        <f t="shared" si="169"/>
        <v>0</v>
      </c>
      <c r="J1270" s="105">
        <f t="shared" si="162"/>
        <v>0</v>
      </c>
      <c r="K1270" s="105">
        <f t="shared" si="163"/>
        <v>0</v>
      </c>
      <c r="L1270" s="105">
        <f t="shared" si="164"/>
        <v>0</v>
      </c>
      <c r="M1270">
        <f t="shared" si="165"/>
        <v>1.7333333333333336E-2</v>
      </c>
      <c r="N1270">
        <f t="shared" si="166"/>
        <v>1.4560484597563317E-3</v>
      </c>
    </row>
    <row r="1271" spans="1:14" x14ac:dyDescent="0.3">
      <c r="A1271">
        <f t="shared" si="167"/>
        <v>13</v>
      </c>
      <c r="E1271" s="105">
        <f t="shared" si="168"/>
        <v>0</v>
      </c>
      <c r="I1271" s="105">
        <f t="shared" si="169"/>
        <v>0</v>
      </c>
      <c r="J1271" s="105">
        <f t="shared" si="162"/>
        <v>0</v>
      </c>
      <c r="K1271" s="105">
        <f t="shared" si="163"/>
        <v>0</v>
      </c>
      <c r="L1271" s="105">
        <f t="shared" si="164"/>
        <v>0</v>
      </c>
      <c r="M1271">
        <f t="shared" si="165"/>
        <v>1.7333333333333336E-2</v>
      </c>
      <c r="N1271">
        <f t="shared" si="166"/>
        <v>1.4560484597563317E-3</v>
      </c>
    </row>
    <row r="1272" spans="1:14" x14ac:dyDescent="0.3">
      <c r="A1272">
        <f t="shared" si="167"/>
        <v>13</v>
      </c>
      <c r="E1272" s="105">
        <f t="shared" si="168"/>
        <v>0</v>
      </c>
      <c r="I1272" s="105">
        <f t="shared" si="169"/>
        <v>0</v>
      </c>
      <c r="J1272" s="105">
        <f t="shared" si="162"/>
        <v>0</v>
      </c>
      <c r="K1272" s="105">
        <f t="shared" si="163"/>
        <v>0</v>
      </c>
      <c r="L1272" s="105">
        <f t="shared" si="164"/>
        <v>0</v>
      </c>
      <c r="M1272">
        <f t="shared" si="165"/>
        <v>1.7333333333333336E-2</v>
      </c>
      <c r="N1272">
        <f t="shared" si="166"/>
        <v>1.4560484597563317E-3</v>
      </c>
    </row>
    <row r="1273" spans="1:14" x14ac:dyDescent="0.3">
      <c r="A1273">
        <f t="shared" si="167"/>
        <v>13</v>
      </c>
      <c r="E1273" s="105">
        <f t="shared" si="168"/>
        <v>0</v>
      </c>
      <c r="I1273" s="105">
        <f t="shared" si="169"/>
        <v>0</v>
      </c>
      <c r="J1273" s="105">
        <f t="shared" si="162"/>
        <v>0</v>
      </c>
      <c r="K1273" s="105">
        <f t="shared" si="163"/>
        <v>0</v>
      </c>
      <c r="L1273" s="105">
        <f t="shared" si="164"/>
        <v>0</v>
      </c>
      <c r="M1273">
        <f t="shared" si="165"/>
        <v>1.7333333333333336E-2</v>
      </c>
      <c r="N1273">
        <f t="shared" si="166"/>
        <v>1.4560484597563317E-3</v>
      </c>
    </row>
    <row r="1274" spans="1:14" x14ac:dyDescent="0.3">
      <c r="A1274">
        <f t="shared" si="167"/>
        <v>13</v>
      </c>
      <c r="E1274" s="105">
        <f t="shared" si="168"/>
        <v>0</v>
      </c>
      <c r="I1274" s="105">
        <f t="shared" si="169"/>
        <v>0</v>
      </c>
      <c r="J1274" s="105">
        <f t="shared" si="162"/>
        <v>0</v>
      </c>
      <c r="K1274" s="105">
        <f t="shared" si="163"/>
        <v>0</v>
      </c>
      <c r="L1274" s="105">
        <f t="shared" si="164"/>
        <v>0</v>
      </c>
      <c r="M1274">
        <f t="shared" si="165"/>
        <v>1.7333333333333336E-2</v>
      </c>
      <c r="N1274">
        <f t="shared" si="166"/>
        <v>1.4560484597563317E-3</v>
      </c>
    </row>
    <row r="1275" spans="1:14" x14ac:dyDescent="0.3">
      <c r="A1275">
        <f t="shared" si="167"/>
        <v>13</v>
      </c>
      <c r="E1275" s="105">
        <f t="shared" si="168"/>
        <v>0</v>
      </c>
      <c r="I1275" s="105">
        <f t="shared" si="169"/>
        <v>0</v>
      </c>
      <c r="J1275" s="105">
        <f t="shared" si="162"/>
        <v>0</v>
      </c>
      <c r="K1275" s="105">
        <f t="shared" si="163"/>
        <v>0</v>
      </c>
      <c r="L1275" s="105">
        <f t="shared" si="164"/>
        <v>0</v>
      </c>
      <c r="M1275">
        <f t="shared" si="165"/>
        <v>1.7333333333333336E-2</v>
      </c>
      <c r="N1275">
        <f t="shared" si="166"/>
        <v>1.4560484597563317E-3</v>
      </c>
    </row>
    <row r="1276" spans="1:14" x14ac:dyDescent="0.3">
      <c r="A1276">
        <f t="shared" si="167"/>
        <v>13</v>
      </c>
      <c r="E1276" s="105">
        <f t="shared" si="168"/>
        <v>0</v>
      </c>
      <c r="I1276" s="105">
        <f t="shared" si="169"/>
        <v>0</v>
      </c>
      <c r="J1276" s="105">
        <f t="shared" si="162"/>
        <v>0</v>
      </c>
      <c r="K1276" s="105">
        <f t="shared" si="163"/>
        <v>0</v>
      </c>
      <c r="L1276" s="105">
        <f t="shared" si="164"/>
        <v>0</v>
      </c>
      <c r="M1276">
        <f t="shared" si="165"/>
        <v>1.7333333333333336E-2</v>
      </c>
      <c r="N1276">
        <f t="shared" si="166"/>
        <v>1.4560484597563317E-3</v>
      </c>
    </row>
    <row r="1277" spans="1:14" x14ac:dyDescent="0.3">
      <c r="A1277">
        <f t="shared" si="167"/>
        <v>13</v>
      </c>
      <c r="E1277" s="105">
        <f t="shared" si="168"/>
        <v>0</v>
      </c>
      <c r="I1277" s="105">
        <f t="shared" si="169"/>
        <v>0</v>
      </c>
      <c r="J1277" s="105">
        <f t="shared" si="162"/>
        <v>0</v>
      </c>
      <c r="K1277" s="105">
        <f t="shared" si="163"/>
        <v>0</v>
      </c>
      <c r="L1277" s="105">
        <f t="shared" si="164"/>
        <v>0</v>
      </c>
      <c r="M1277">
        <f t="shared" si="165"/>
        <v>1.7333333333333336E-2</v>
      </c>
      <c r="N1277">
        <f t="shared" si="166"/>
        <v>1.4560484597563317E-3</v>
      </c>
    </row>
    <row r="1278" spans="1:14" x14ac:dyDescent="0.3">
      <c r="A1278">
        <f t="shared" si="167"/>
        <v>13</v>
      </c>
      <c r="E1278" s="105">
        <f t="shared" si="168"/>
        <v>0</v>
      </c>
      <c r="I1278" s="105">
        <f t="shared" si="169"/>
        <v>0</v>
      </c>
      <c r="J1278" s="105">
        <f t="shared" si="162"/>
        <v>0</v>
      </c>
      <c r="K1278" s="105">
        <f t="shared" si="163"/>
        <v>0</v>
      </c>
      <c r="L1278" s="105">
        <f t="shared" si="164"/>
        <v>0</v>
      </c>
      <c r="M1278">
        <f t="shared" si="165"/>
        <v>1.7333333333333336E-2</v>
      </c>
      <c r="N1278">
        <f t="shared" si="166"/>
        <v>1.4560484597563317E-3</v>
      </c>
    </row>
    <row r="1279" spans="1:14" x14ac:dyDescent="0.3">
      <c r="A1279">
        <f t="shared" si="167"/>
        <v>13</v>
      </c>
      <c r="E1279" s="105">
        <f t="shared" si="168"/>
        <v>0</v>
      </c>
      <c r="I1279" s="105">
        <f t="shared" si="169"/>
        <v>0</v>
      </c>
      <c r="J1279" s="105">
        <f t="shared" si="162"/>
        <v>0</v>
      </c>
      <c r="K1279" s="105">
        <f t="shared" si="163"/>
        <v>0</v>
      </c>
      <c r="L1279" s="105">
        <f t="shared" si="164"/>
        <v>0</v>
      </c>
      <c r="M1279">
        <f t="shared" si="165"/>
        <v>1.7333333333333336E-2</v>
      </c>
      <c r="N1279">
        <f t="shared" si="166"/>
        <v>1.4560484597563317E-3</v>
      </c>
    </row>
    <row r="1280" spans="1:14" x14ac:dyDescent="0.3">
      <c r="A1280">
        <f t="shared" si="167"/>
        <v>13</v>
      </c>
      <c r="E1280" s="105">
        <f t="shared" si="168"/>
        <v>0</v>
      </c>
      <c r="I1280" s="105">
        <f t="shared" si="169"/>
        <v>0</v>
      </c>
      <c r="J1280" s="105">
        <f t="shared" si="162"/>
        <v>0</v>
      </c>
      <c r="K1280" s="105">
        <f t="shared" si="163"/>
        <v>0</v>
      </c>
      <c r="L1280" s="105">
        <f t="shared" si="164"/>
        <v>0</v>
      </c>
      <c r="M1280">
        <f t="shared" si="165"/>
        <v>1.7333333333333336E-2</v>
      </c>
      <c r="N1280">
        <f t="shared" si="166"/>
        <v>1.4560484597563317E-3</v>
      </c>
    </row>
    <row r="1281" spans="1:14" x14ac:dyDescent="0.3">
      <c r="A1281">
        <f t="shared" si="167"/>
        <v>13</v>
      </c>
      <c r="E1281" s="105">
        <f t="shared" si="168"/>
        <v>0</v>
      </c>
      <c r="I1281" s="105">
        <f t="shared" si="169"/>
        <v>0</v>
      </c>
      <c r="J1281" s="105">
        <f t="shared" si="162"/>
        <v>0</v>
      </c>
      <c r="K1281" s="105">
        <f t="shared" si="163"/>
        <v>0</v>
      </c>
      <c r="L1281" s="105">
        <f t="shared" si="164"/>
        <v>0</v>
      </c>
      <c r="M1281">
        <f t="shared" si="165"/>
        <v>1.7333333333333336E-2</v>
      </c>
      <c r="N1281">
        <f t="shared" si="166"/>
        <v>1.4560484597563317E-3</v>
      </c>
    </row>
    <row r="1282" spans="1:14" x14ac:dyDescent="0.3">
      <c r="A1282">
        <f t="shared" si="167"/>
        <v>13</v>
      </c>
      <c r="E1282" s="105">
        <f t="shared" si="168"/>
        <v>0</v>
      </c>
      <c r="I1282" s="105">
        <f t="shared" si="169"/>
        <v>0</v>
      </c>
      <c r="J1282" s="105">
        <f t="shared" si="162"/>
        <v>0</v>
      </c>
      <c r="K1282" s="105">
        <f t="shared" si="163"/>
        <v>0</v>
      </c>
      <c r="L1282" s="105">
        <f t="shared" si="164"/>
        <v>0</v>
      </c>
      <c r="M1282">
        <f t="shared" si="165"/>
        <v>1.7333333333333336E-2</v>
      </c>
      <c r="N1282">
        <f t="shared" si="166"/>
        <v>1.4560484597563317E-3</v>
      </c>
    </row>
    <row r="1283" spans="1:14" x14ac:dyDescent="0.3">
      <c r="A1283">
        <f t="shared" si="167"/>
        <v>13</v>
      </c>
      <c r="E1283" s="105">
        <f t="shared" si="168"/>
        <v>0</v>
      </c>
      <c r="I1283" s="105">
        <f t="shared" si="169"/>
        <v>0</v>
      </c>
      <c r="J1283" s="105">
        <f t="shared" ref="J1283:J1346" si="170">E1283*($H$2/12)</f>
        <v>0</v>
      </c>
      <c r="K1283" s="105">
        <f t="shared" ref="K1283:K1346" si="171">I1283-J1283</f>
        <v>0</v>
      </c>
      <c r="L1283" s="105">
        <f t="shared" ref="L1283:L1346" si="172">N1283*(E1283-K1283)</f>
        <v>0</v>
      </c>
      <c r="M1283">
        <f t="shared" ref="M1283:M1346" si="173">((A1283:A1382)/30) * 0.04</f>
        <v>1.7333333333333336E-2</v>
      </c>
      <c r="N1283">
        <f t="shared" ref="N1283:N1346" si="174">1-(POWER(1-M1283,(1/12)))</f>
        <v>1.4560484597563317E-3</v>
      </c>
    </row>
    <row r="1284" spans="1:14" x14ac:dyDescent="0.3">
      <c r="A1284">
        <f t="shared" si="167"/>
        <v>13</v>
      </c>
      <c r="E1284" s="105">
        <f t="shared" si="168"/>
        <v>0</v>
      </c>
      <c r="I1284" s="105">
        <f t="shared" si="169"/>
        <v>0</v>
      </c>
      <c r="J1284" s="105">
        <f t="shared" si="170"/>
        <v>0</v>
      </c>
      <c r="K1284" s="105">
        <f t="shared" si="171"/>
        <v>0</v>
      </c>
      <c r="L1284" s="105">
        <f t="shared" si="172"/>
        <v>0</v>
      </c>
      <c r="M1284">
        <f t="shared" si="173"/>
        <v>1.7333333333333336E-2</v>
      </c>
      <c r="N1284">
        <f t="shared" si="174"/>
        <v>1.4560484597563317E-3</v>
      </c>
    </row>
    <row r="1285" spans="1:14" x14ac:dyDescent="0.3">
      <c r="A1285">
        <f t="shared" si="167"/>
        <v>13</v>
      </c>
      <c r="E1285" s="105">
        <f t="shared" si="168"/>
        <v>0</v>
      </c>
      <c r="I1285" s="105">
        <f t="shared" si="169"/>
        <v>0</v>
      </c>
      <c r="J1285" s="105">
        <f t="shared" si="170"/>
        <v>0</v>
      </c>
      <c r="K1285" s="105">
        <f t="shared" si="171"/>
        <v>0</v>
      </c>
      <c r="L1285" s="105">
        <f t="shared" si="172"/>
        <v>0</v>
      </c>
      <c r="M1285">
        <f t="shared" si="173"/>
        <v>1.7333333333333336E-2</v>
      </c>
      <c r="N1285">
        <f t="shared" si="174"/>
        <v>1.4560484597563317E-3</v>
      </c>
    </row>
    <row r="1286" spans="1:14" x14ac:dyDescent="0.3">
      <c r="A1286">
        <f t="shared" si="167"/>
        <v>13</v>
      </c>
      <c r="E1286" s="105">
        <f t="shared" si="168"/>
        <v>0</v>
      </c>
      <c r="I1286" s="105">
        <f t="shared" si="169"/>
        <v>0</v>
      </c>
      <c r="J1286" s="105">
        <f t="shared" si="170"/>
        <v>0</v>
      </c>
      <c r="K1286" s="105">
        <f t="shared" si="171"/>
        <v>0</v>
      </c>
      <c r="L1286" s="105">
        <f t="shared" si="172"/>
        <v>0</v>
      </c>
      <c r="M1286">
        <f t="shared" si="173"/>
        <v>1.7333333333333336E-2</v>
      </c>
      <c r="N1286">
        <f t="shared" si="174"/>
        <v>1.4560484597563317E-3</v>
      </c>
    </row>
    <row r="1287" spans="1:14" x14ac:dyDescent="0.3">
      <c r="A1287">
        <f t="shared" si="167"/>
        <v>13</v>
      </c>
      <c r="E1287" s="105">
        <f t="shared" si="168"/>
        <v>0</v>
      </c>
      <c r="I1287" s="105">
        <f t="shared" si="169"/>
        <v>0</v>
      </c>
      <c r="J1287" s="105">
        <f t="shared" si="170"/>
        <v>0</v>
      </c>
      <c r="K1287" s="105">
        <f t="shared" si="171"/>
        <v>0</v>
      </c>
      <c r="L1287" s="105">
        <f t="shared" si="172"/>
        <v>0</v>
      </c>
      <c r="M1287">
        <f t="shared" si="173"/>
        <v>1.7333333333333336E-2</v>
      </c>
      <c r="N1287">
        <f t="shared" si="174"/>
        <v>1.4560484597563317E-3</v>
      </c>
    </row>
    <row r="1288" spans="1:14" x14ac:dyDescent="0.3">
      <c r="A1288">
        <f t="shared" si="167"/>
        <v>13</v>
      </c>
      <c r="E1288" s="105">
        <f t="shared" si="168"/>
        <v>0</v>
      </c>
      <c r="I1288" s="105">
        <f t="shared" si="169"/>
        <v>0</v>
      </c>
      <c r="J1288" s="105">
        <f t="shared" si="170"/>
        <v>0</v>
      </c>
      <c r="K1288" s="105">
        <f t="shared" si="171"/>
        <v>0</v>
      </c>
      <c r="L1288" s="105">
        <f t="shared" si="172"/>
        <v>0</v>
      </c>
      <c r="M1288">
        <f t="shared" si="173"/>
        <v>1.7333333333333336E-2</v>
      </c>
      <c r="N1288">
        <f t="shared" si="174"/>
        <v>1.4560484597563317E-3</v>
      </c>
    </row>
    <row r="1289" spans="1:14" x14ac:dyDescent="0.3">
      <c r="A1289">
        <f t="shared" si="167"/>
        <v>13</v>
      </c>
      <c r="E1289" s="105">
        <f t="shared" si="168"/>
        <v>0</v>
      </c>
      <c r="I1289" s="105">
        <f t="shared" si="169"/>
        <v>0</v>
      </c>
      <c r="J1289" s="105">
        <f t="shared" si="170"/>
        <v>0</v>
      </c>
      <c r="K1289" s="105">
        <f t="shared" si="171"/>
        <v>0</v>
      </c>
      <c r="L1289" s="105">
        <f t="shared" si="172"/>
        <v>0</v>
      </c>
      <c r="M1289">
        <f t="shared" si="173"/>
        <v>1.7333333333333336E-2</v>
      </c>
      <c r="N1289">
        <f t="shared" si="174"/>
        <v>1.4560484597563317E-3</v>
      </c>
    </row>
    <row r="1290" spans="1:14" x14ac:dyDescent="0.3">
      <c r="A1290">
        <f t="shared" si="167"/>
        <v>13</v>
      </c>
      <c r="E1290" s="105">
        <f t="shared" si="168"/>
        <v>0</v>
      </c>
      <c r="I1290" s="105">
        <f t="shared" si="169"/>
        <v>0</v>
      </c>
      <c r="J1290" s="105">
        <f t="shared" si="170"/>
        <v>0</v>
      </c>
      <c r="K1290" s="105">
        <f t="shared" si="171"/>
        <v>0</v>
      </c>
      <c r="L1290" s="105">
        <f t="shared" si="172"/>
        <v>0</v>
      </c>
      <c r="M1290">
        <f t="shared" si="173"/>
        <v>1.7333333333333336E-2</v>
      </c>
      <c r="N1290">
        <f t="shared" si="174"/>
        <v>1.4560484597563317E-3</v>
      </c>
    </row>
    <row r="1291" spans="1:14" x14ac:dyDescent="0.3">
      <c r="A1291">
        <f t="shared" si="167"/>
        <v>13</v>
      </c>
      <c r="E1291" s="105">
        <f t="shared" si="168"/>
        <v>0</v>
      </c>
      <c r="I1291" s="105">
        <f t="shared" si="169"/>
        <v>0</v>
      </c>
      <c r="J1291" s="105">
        <f t="shared" si="170"/>
        <v>0</v>
      </c>
      <c r="K1291" s="105">
        <f t="shared" si="171"/>
        <v>0</v>
      </c>
      <c r="L1291" s="105">
        <f t="shared" si="172"/>
        <v>0</v>
      </c>
      <c r="M1291">
        <f t="shared" si="173"/>
        <v>1.7333333333333336E-2</v>
      </c>
      <c r="N1291">
        <f t="shared" si="174"/>
        <v>1.4560484597563317E-3</v>
      </c>
    </row>
    <row r="1292" spans="1:14" x14ac:dyDescent="0.3">
      <c r="A1292">
        <f t="shared" si="167"/>
        <v>13</v>
      </c>
      <c r="E1292" s="105">
        <f t="shared" si="168"/>
        <v>0</v>
      </c>
      <c r="I1292" s="105">
        <f t="shared" si="169"/>
        <v>0</v>
      </c>
      <c r="J1292" s="105">
        <f t="shared" si="170"/>
        <v>0</v>
      </c>
      <c r="K1292" s="105">
        <f t="shared" si="171"/>
        <v>0</v>
      </c>
      <c r="L1292" s="105">
        <f t="shared" si="172"/>
        <v>0</v>
      </c>
      <c r="M1292">
        <f t="shared" si="173"/>
        <v>1.7333333333333336E-2</v>
      </c>
      <c r="N1292">
        <f t="shared" si="174"/>
        <v>1.4560484597563317E-3</v>
      </c>
    </row>
    <row r="1293" spans="1:14" x14ac:dyDescent="0.3">
      <c r="A1293">
        <f t="shared" si="167"/>
        <v>13</v>
      </c>
      <c r="E1293" s="105">
        <f t="shared" si="168"/>
        <v>0</v>
      </c>
      <c r="I1293" s="105">
        <f t="shared" si="169"/>
        <v>0</v>
      </c>
      <c r="J1293" s="105">
        <f t="shared" si="170"/>
        <v>0</v>
      </c>
      <c r="K1293" s="105">
        <f t="shared" si="171"/>
        <v>0</v>
      </c>
      <c r="L1293" s="105">
        <f t="shared" si="172"/>
        <v>0</v>
      </c>
      <c r="M1293">
        <f t="shared" si="173"/>
        <v>1.7333333333333336E-2</v>
      </c>
      <c r="N1293">
        <f t="shared" si="174"/>
        <v>1.4560484597563317E-3</v>
      </c>
    </row>
    <row r="1294" spans="1:14" x14ac:dyDescent="0.3">
      <c r="A1294">
        <f t="shared" si="167"/>
        <v>13</v>
      </c>
      <c r="E1294" s="105">
        <f t="shared" si="168"/>
        <v>0</v>
      </c>
      <c r="I1294" s="105">
        <f t="shared" si="169"/>
        <v>0</v>
      </c>
      <c r="J1294" s="105">
        <f t="shared" si="170"/>
        <v>0</v>
      </c>
      <c r="K1294" s="105">
        <f t="shared" si="171"/>
        <v>0</v>
      </c>
      <c r="L1294" s="105">
        <f t="shared" si="172"/>
        <v>0</v>
      </c>
      <c r="M1294">
        <f t="shared" si="173"/>
        <v>1.7333333333333336E-2</v>
      </c>
      <c r="N1294">
        <f t="shared" si="174"/>
        <v>1.4560484597563317E-3</v>
      </c>
    </row>
    <row r="1295" spans="1:14" x14ac:dyDescent="0.3">
      <c r="A1295">
        <f t="shared" si="167"/>
        <v>13</v>
      </c>
      <c r="E1295" s="105">
        <f t="shared" si="168"/>
        <v>0</v>
      </c>
      <c r="I1295" s="105">
        <f t="shared" si="169"/>
        <v>0</v>
      </c>
      <c r="J1295" s="105">
        <f t="shared" si="170"/>
        <v>0</v>
      </c>
      <c r="K1295" s="105">
        <f t="shared" si="171"/>
        <v>0</v>
      </c>
      <c r="L1295" s="105">
        <f t="shared" si="172"/>
        <v>0</v>
      </c>
      <c r="M1295">
        <f t="shared" si="173"/>
        <v>1.7333333333333336E-2</v>
      </c>
      <c r="N1295">
        <f t="shared" si="174"/>
        <v>1.4560484597563317E-3</v>
      </c>
    </row>
    <row r="1296" spans="1:14" x14ac:dyDescent="0.3">
      <c r="A1296">
        <f t="shared" si="167"/>
        <v>13</v>
      </c>
      <c r="E1296" s="105">
        <f t="shared" si="168"/>
        <v>0</v>
      </c>
      <c r="I1296" s="105">
        <f t="shared" si="169"/>
        <v>0</v>
      </c>
      <c r="J1296" s="105">
        <f t="shared" si="170"/>
        <v>0</v>
      </c>
      <c r="K1296" s="105">
        <f t="shared" si="171"/>
        <v>0</v>
      </c>
      <c r="L1296" s="105">
        <f t="shared" si="172"/>
        <v>0</v>
      </c>
      <c r="M1296">
        <f t="shared" si="173"/>
        <v>1.7333333333333336E-2</v>
      </c>
      <c r="N1296">
        <f t="shared" si="174"/>
        <v>1.4560484597563317E-3</v>
      </c>
    </row>
    <row r="1297" spans="1:15" x14ac:dyDescent="0.3">
      <c r="A1297">
        <f t="shared" si="167"/>
        <v>13</v>
      </c>
      <c r="E1297" s="105">
        <f t="shared" si="168"/>
        <v>0</v>
      </c>
      <c r="I1297" s="105">
        <f t="shared" si="169"/>
        <v>0</v>
      </c>
      <c r="J1297" s="105">
        <f t="shared" si="170"/>
        <v>0</v>
      </c>
      <c r="K1297" s="105">
        <f t="shared" si="171"/>
        <v>0</v>
      </c>
      <c r="L1297" s="105">
        <f t="shared" si="172"/>
        <v>0</v>
      </c>
      <c r="M1297">
        <f t="shared" si="173"/>
        <v>1.7333333333333336E-2</v>
      </c>
      <c r="N1297">
        <f t="shared" si="174"/>
        <v>1.4560484597563317E-3</v>
      </c>
    </row>
    <row r="1298" spans="1:15" x14ac:dyDescent="0.3">
      <c r="A1298">
        <f t="shared" si="167"/>
        <v>13</v>
      </c>
      <c r="E1298" s="105">
        <f t="shared" si="168"/>
        <v>0</v>
      </c>
      <c r="I1298" s="105">
        <f t="shared" si="169"/>
        <v>0</v>
      </c>
      <c r="J1298" s="105">
        <f t="shared" si="170"/>
        <v>0</v>
      </c>
      <c r="K1298" s="105">
        <f t="shared" si="171"/>
        <v>0</v>
      </c>
      <c r="L1298" s="105">
        <f t="shared" si="172"/>
        <v>0</v>
      </c>
      <c r="M1298">
        <f t="shared" si="173"/>
        <v>1.7333333333333336E-2</v>
      </c>
      <c r="N1298">
        <f t="shared" si="174"/>
        <v>1.4560484597563317E-3</v>
      </c>
    </row>
    <row r="1299" spans="1:15" x14ac:dyDescent="0.3">
      <c r="A1299">
        <f t="shared" si="167"/>
        <v>13</v>
      </c>
      <c r="E1299" s="105">
        <f t="shared" si="168"/>
        <v>0</v>
      </c>
      <c r="I1299" s="105">
        <f t="shared" si="169"/>
        <v>0</v>
      </c>
      <c r="J1299" s="105">
        <f t="shared" si="170"/>
        <v>0</v>
      </c>
      <c r="K1299" s="105">
        <f t="shared" si="171"/>
        <v>0</v>
      </c>
      <c r="L1299" s="105">
        <f t="shared" si="172"/>
        <v>0</v>
      </c>
      <c r="M1299">
        <f t="shared" si="173"/>
        <v>1.7333333333333336E-2</v>
      </c>
      <c r="N1299">
        <f t="shared" si="174"/>
        <v>1.4560484597563317E-3</v>
      </c>
    </row>
    <row r="1300" spans="1:15" x14ac:dyDescent="0.3">
      <c r="A1300">
        <f t="shared" si="167"/>
        <v>13</v>
      </c>
      <c r="E1300" s="105">
        <f t="shared" si="168"/>
        <v>0</v>
      </c>
      <c r="I1300" s="105">
        <f t="shared" si="169"/>
        <v>0</v>
      </c>
      <c r="J1300" s="105">
        <f t="shared" si="170"/>
        <v>0</v>
      </c>
      <c r="K1300" s="105">
        <f t="shared" si="171"/>
        <v>0</v>
      </c>
      <c r="L1300" s="105">
        <f t="shared" si="172"/>
        <v>0</v>
      </c>
      <c r="M1300">
        <f t="shared" si="173"/>
        <v>1.7333333333333336E-2</v>
      </c>
      <c r="N1300">
        <f t="shared" si="174"/>
        <v>1.4560484597563317E-3</v>
      </c>
    </row>
    <row r="1301" spans="1:15" x14ac:dyDescent="0.3">
      <c r="A1301">
        <f t="shared" si="167"/>
        <v>13</v>
      </c>
      <c r="E1301" s="105">
        <f t="shared" si="168"/>
        <v>0</v>
      </c>
      <c r="I1301" s="105">
        <f t="shared" si="169"/>
        <v>0</v>
      </c>
      <c r="J1301" s="105">
        <f t="shared" si="170"/>
        <v>0</v>
      </c>
      <c r="K1301" s="105">
        <f t="shared" si="171"/>
        <v>0</v>
      </c>
      <c r="L1301" s="105">
        <f t="shared" si="172"/>
        <v>0</v>
      </c>
      <c r="M1301">
        <f t="shared" si="173"/>
        <v>1.7333333333333336E-2</v>
      </c>
      <c r="N1301">
        <f t="shared" si="174"/>
        <v>1.4560484597563317E-3</v>
      </c>
      <c r="O1301" s="105" t="e">
        <f t="shared" ref="O1301" si="175">SUM(I1202:I1301)</f>
        <v>#REF!</v>
      </c>
    </row>
    <row r="1302" spans="1:15" x14ac:dyDescent="0.3">
      <c r="A1302">
        <f t="shared" si="167"/>
        <v>14</v>
      </c>
      <c r="E1302" s="105" t="e">
        <f t="shared" si="168"/>
        <v>#REF!</v>
      </c>
      <c r="I1302" s="105" t="e">
        <f t="shared" si="169"/>
        <v>#REF!</v>
      </c>
      <c r="J1302" s="105" t="e">
        <f t="shared" si="170"/>
        <v>#REF!</v>
      </c>
      <c r="K1302" s="105" t="e">
        <f t="shared" si="171"/>
        <v>#REF!</v>
      </c>
      <c r="L1302" s="105" t="e">
        <f t="shared" si="172"/>
        <v>#REF!</v>
      </c>
      <c r="M1302">
        <f t="shared" si="173"/>
        <v>1.8666666666666668E-2</v>
      </c>
      <c r="N1302">
        <f t="shared" si="174"/>
        <v>1.569025107815647E-3</v>
      </c>
    </row>
    <row r="1303" spans="1:15" x14ac:dyDescent="0.3">
      <c r="A1303">
        <f t="shared" si="167"/>
        <v>14</v>
      </c>
      <c r="E1303" s="105" t="e">
        <f t="shared" si="168"/>
        <v>#REF!</v>
      </c>
      <c r="I1303" s="105" t="e">
        <f t="shared" si="169"/>
        <v>#REF!</v>
      </c>
      <c r="J1303" s="105" t="e">
        <f t="shared" si="170"/>
        <v>#REF!</v>
      </c>
      <c r="K1303" s="105" t="e">
        <f t="shared" si="171"/>
        <v>#REF!</v>
      </c>
      <c r="L1303" s="105" t="e">
        <f t="shared" si="172"/>
        <v>#REF!</v>
      </c>
      <c r="M1303">
        <f t="shared" si="173"/>
        <v>1.8666666666666668E-2</v>
      </c>
      <c r="N1303">
        <f t="shared" si="174"/>
        <v>1.569025107815647E-3</v>
      </c>
    </row>
    <row r="1304" spans="1:15" x14ac:dyDescent="0.3">
      <c r="A1304">
        <f t="shared" si="167"/>
        <v>14</v>
      </c>
      <c r="E1304" s="105" t="e">
        <f t="shared" si="168"/>
        <v>#REF!</v>
      </c>
      <c r="I1304" s="105" t="e">
        <f t="shared" si="169"/>
        <v>#REF!</v>
      </c>
      <c r="J1304" s="105" t="e">
        <f t="shared" si="170"/>
        <v>#REF!</v>
      </c>
      <c r="K1304" s="105" t="e">
        <f t="shared" si="171"/>
        <v>#REF!</v>
      </c>
      <c r="L1304" s="105" t="e">
        <f t="shared" si="172"/>
        <v>#REF!</v>
      </c>
      <c r="M1304">
        <f t="shared" si="173"/>
        <v>1.8666666666666668E-2</v>
      </c>
      <c r="N1304">
        <f t="shared" si="174"/>
        <v>1.569025107815647E-3</v>
      </c>
    </row>
    <row r="1305" spans="1:15" x14ac:dyDescent="0.3">
      <c r="A1305">
        <f t="shared" si="167"/>
        <v>14</v>
      </c>
      <c r="E1305" s="105">
        <f t="shared" si="168"/>
        <v>0</v>
      </c>
      <c r="I1305" s="105">
        <f t="shared" si="169"/>
        <v>0</v>
      </c>
      <c r="J1305" s="105">
        <f t="shared" si="170"/>
        <v>0</v>
      </c>
      <c r="K1305" s="105">
        <f t="shared" si="171"/>
        <v>0</v>
      </c>
      <c r="L1305" s="105">
        <f t="shared" si="172"/>
        <v>0</v>
      </c>
      <c r="M1305">
        <f t="shared" si="173"/>
        <v>1.8666666666666668E-2</v>
      </c>
      <c r="N1305">
        <f t="shared" si="174"/>
        <v>1.569025107815647E-3</v>
      </c>
    </row>
    <row r="1306" spans="1:15" x14ac:dyDescent="0.3">
      <c r="A1306">
        <f t="shared" si="167"/>
        <v>14</v>
      </c>
      <c r="E1306" s="105">
        <f t="shared" si="168"/>
        <v>0</v>
      </c>
      <c r="I1306" s="105">
        <f t="shared" si="169"/>
        <v>0</v>
      </c>
      <c r="J1306" s="105">
        <f t="shared" si="170"/>
        <v>0</v>
      </c>
      <c r="K1306" s="105">
        <f t="shared" si="171"/>
        <v>0</v>
      </c>
      <c r="L1306" s="105">
        <f t="shared" si="172"/>
        <v>0</v>
      </c>
      <c r="M1306">
        <f t="shared" si="173"/>
        <v>1.8666666666666668E-2</v>
      </c>
      <c r="N1306">
        <f t="shared" si="174"/>
        <v>1.569025107815647E-3</v>
      </c>
    </row>
    <row r="1307" spans="1:15" x14ac:dyDescent="0.3">
      <c r="A1307">
        <f t="shared" si="167"/>
        <v>14</v>
      </c>
      <c r="E1307" s="105">
        <f t="shared" si="168"/>
        <v>0</v>
      </c>
      <c r="I1307" s="105">
        <f t="shared" si="169"/>
        <v>0</v>
      </c>
      <c r="J1307" s="105">
        <f t="shared" si="170"/>
        <v>0</v>
      </c>
      <c r="K1307" s="105">
        <f t="shared" si="171"/>
        <v>0</v>
      </c>
      <c r="L1307" s="105">
        <f t="shared" si="172"/>
        <v>0</v>
      </c>
      <c r="M1307">
        <f t="shared" si="173"/>
        <v>1.8666666666666668E-2</v>
      </c>
      <c r="N1307">
        <f t="shared" si="174"/>
        <v>1.569025107815647E-3</v>
      </c>
    </row>
    <row r="1308" spans="1:15" x14ac:dyDescent="0.3">
      <c r="A1308">
        <f t="shared" si="167"/>
        <v>14</v>
      </c>
      <c r="E1308" s="105">
        <f t="shared" si="168"/>
        <v>0</v>
      </c>
      <c r="I1308" s="105">
        <f t="shared" si="169"/>
        <v>0</v>
      </c>
      <c r="J1308" s="105">
        <f t="shared" si="170"/>
        <v>0</v>
      </c>
      <c r="K1308" s="105">
        <f t="shared" si="171"/>
        <v>0</v>
      </c>
      <c r="L1308" s="105">
        <f t="shared" si="172"/>
        <v>0</v>
      </c>
      <c r="M1308">
        <f t="shared" si="173"/>
        <v>1.8666666666666668E-2</v>
      </c>
      <c r="N1308">
        <f t="shared" si="174"/>
        <v>1.569025107815647E-3</v>
      </c>
    </row>
    <row r="1309" spans="1:15" x14ac:dyDescent="0.3">
      <c r="A1309">
        <f t="shared" si="167"/>
        <v>14</v>
      </c>
      <c r="E1309" s="105">
        <f t="shared" si="168"/>
        <v>0</v>
      </c>
      <c r="I1309" s="105">
        <f t="shared" si="169"/>
        <v>0</v>
      </c>
      <c r="J1309" s="105">
        <f t="shared" si="170"/>
        <v>0</v>
      </c>
      <c r="K1309" s="105">
        <f t="shared" si="171"/>
        <v>0</v>
      </c>
      <c r="L1309" s="105">
        <f t="shared" si="172"/>
        <v>0</v>
      </c>
      <c r="M1309">
        <f t="shared" si="173"/>
        <v>1.8666666666666668E-2</v>
      </c>
      <c r="N1309">
        <f t="shared" si="174"/>
        <v>1.569025107815647E-3</v>
      </c>
    </row>
    <row r="1310" spans="1:15" x14ac:dyDescent="0.3">
      <c r="A1310">
        <f t="shared" si="167"/>
        <v>14</v>
      </c>
      <c r="E1310" s="105">
        <f t="shared" si="168"/>
        <v>0</v>
      </c>
      <c r="I1310" s="105">
        <f t="shared" si="169"/>
        <v>0</v>
      </c>
      <c r="J1310" s="105">
        <f t="shared" si="170"/>
        <v>0</v>
      </c>
      <c r="K1310" s="105">
        <f t="shared" si="171"/>
        <v>0</v>
      </c>
      <c r="L1310" s="105">
        <f t="shared" si="172"/>
        <v>0</v>
      </c>
      <c r="M1310">
        <f t="shared" si="173"/>
        <v>1.8666666666666668E-2</v>
      </c>
      <c r="N1310">
        <f t="shared" si="174"/>
        <v>1.569025107815647E-3</v>
      </c>
    </row>
    <row r="1311" spans="1:15" x14ac:dyDescent="0.3">
      <c r="A1311">
        <f t="shared" si="167"/>
        <v>14</v>
      </c>
      <c r="E1311" s="105">
        <f t="shared" si="168"/>
        <v>0</v>
      </c>
      <c r="I1311" s="105">
        <f t="shared" si="169"/>
        <v>0</v>
      </c>
      <c r="J1311" s="105">
        <f t="shared" si="170"/>
        <v>0</v>
      </c>
      <c r="K1311" s="105">
        <f t="shared" si="171"/>
        <v>0</v>
      </c>
      <c r="L1311" s="105">
        <f t="shared" si="172"/>
        <v>0</v>
      </c>
      <c r="M1311">
        <f t="shared" si="173"/>
        <v>1.8666666666666668E-2</v>
      </c>
      <c r="N1311">
        <f t="shared" si="174"/>
        <v>1.569025107815647E-3</v>
      </c>
    </row>
    <row r="1312" spans="1:15" x14ac:dyDescent="0.3">
      <c r="A1312">
        <f t="shared" si="167"/>
        <v>14</v>
      </c>
      <c r="E1312" s="105">
        <f t="shared" si="168"/>
        <v>0</v>
      </c>
      <c r="I1312" s="105">
        <f t="shared" si="169"/>
        <v>0</v>
      </c>
      <c r="J1312" s="105">
        <f t="shared" si="170"/>
        <v>0</v>
      </c>
      <c r="K1312" s="105">
        <f t="shared" si="171"/>
        <v>0</v>
      </c>
      <c r="L1312" s="105">
        <f t="shared" si="172"/>
        <v>0</v>
      </c>
      <c r="M1312">
        <f t="shared" si="173"/>
        <v>1.8666666666666668E-2</v>
      </c>
      <c r="N1312">
        <f t="shared" si="174"/>
        <v>1.569025107815647E-3</v>
      </c>
    </row>
    <row r="1313" spans="1:14" x14ac:dyDescent="0.3">
      <c r="A1313">
        <f t="shared" si="167"/>
        <v>14</v>
      </c>
      <c r="E1313" s="105">
        <f t="shared" si="168"/>
        <v>0</v>
      </c>
      <c r="I1313" s="105">
        <f t="shared" si="169"/>
        <v>0</v>
      </c>
      <c r="J1313" s="105">
        <f t="shared" si="170"/>
        <v>0</v>
      </c>
      <c r="K1313" s="105">
        <f t="shared" si="171"/>
        <v>0</v>
      </c>
      <c r="L1313" s="105">
        <f t="shared" si="172"/>
        <v>0</v>
      </c>
      <c r="M1313">
        <f t="shared" si="173"/>
        <v>1.8666666666666668E-2</v>
      </c>
      <c r="N1313">
        <f t="shared" si="174"/>
        <v>1.569025107815647E-3</v>
      </c>
    </row>
    <row r="1314" spans="1:14" x14ac:dyDescent="0.3">
      <c r="A1314">
        <f t="shared" si="167"/>
        <v>14</v>
      </c>
      <c r="E1314" s="105">
        <f t="shared" si="168"/>
        <v>0</v>
      </c>
      <c r="I1314" s="105">
        <f t="shared" si="169"/>
        <v>0</v>
      </c>
      <c r="J1314" s="105">
        <f t="shared" si="170"/>
        <v>0</v>
      </c>
      <c r="K1314" s="105">
        <f t="shared" si="171"/>
        <v>0</v>
      </c>
      <c r="L1314" s="105">
        <f t="shared" si="172"/>
        <v>0</v>
      </c>
      <c r="M1314">
        <f t="shared" si="173"/>
        <v>1.8666666666666668E-2</v>
      </c>
      <c r="N1314">
        <f t="shared" si="174"/>
        <v>1.569025107815647E-3</v>
      </c>
    </row>
    <row r="1315" spans="1:14" x14ac:dyDescent="0.3">
      <c r="A1315">
        <f t="shared" si="167"/>
        <v>14</v>
      </c>
      <c r="E1315" s="105">
        <f t="shared" si="168"/>
        <v>0</v>
      </c>
      <c r="I1315" s="105">
        <f t="shared" si="169"/>
        <v>0</v>
      </c>
      <c r="J1315" s="105">
        <f t="shared" si="170"/>
        <v>0</v>
      </c>
      <c r="K1315" s="105">
        <f t="shared" si="171"/>
        <v>0</v>
      </c>
      <c r="L1315" s="105">
        <f t="shared" si="172"/>
        <v>0</v>
      </c>
      <c r="M1315">
        <f t="shared" si="173"/>
        <v>1.8666666666666668E-2</v>
      </c>
      <c r="N1315">
        <f t="shared" si="174"/>
        <v>1.569025107815647E-3</v>
      </c>
    </row>
    <row r="1316" spans="1:14" x14ac:dyDescent="0.3">
      <c r="A1316">
        <f t="shared" si="167"/>
        <v>14</v>
      </c>
      <c r="E1316" s="105">
        <f t="shared" si="168"/>
        <v>0</v>
      </c>
      <c r="I1316" s="105">
        <f t="shared" si="169"/>
        <v>0</v>
      </c>
      <c r="J1316" s="105">
        <f t="shared" si="170"/>
        <v>0</v>
      </c>
      <c r="K1316" s="105">
        <f t="shared" si="171"/>
        <v>0</v>
      </c>
      <c r="L1316" s="105">
        <f t="shared" si="172"/>
        <v>0</v>
      </c>
      <c r="M1316">
        <f t="shared" si="173"/>
        <v>1.8666666666666668E-2</v>
      </c>
      <c r="N1316">
        <f t="shared" si="174"/>
        <v>1.569025107815647E-3</v>
      </c>
    </row>
    <row r="1317" spans="1:14" x14ac:dyDescent="0.3">
      <c r="A1317">
        <f t="shared" si="167"/>
        <v>14</v>
      </c>
      <c r="E1317" s="105">
        <f t="shared" si="168"/>
        <v>0</v>
      </c>
      <c r="I1317" s="105">
        <f t="shared" si="169"/>
        <v>0</v>
      </c>
      <c r="J1317" s="105">
        <f t="shared" si="170"/>
        <v>0</v>
      </c>
      <c r="K1317" s="105">
        <f t="shared" si="171"/>
        <v>0</v>
      </c>
      <c r="L1317" s="105">
        <f t="shared" si="172"/>
        <v>0</v>
      </c>
      <c r="M1317">
        <f t="shared" si="173"/>
        <v>1.8666666666666668E-2</v>
      </c>
      <c r="N1317">
        <f t="shared" si="174"/>
        <v>1.569025107815647E-3</v>
      </c>
    </row>
    <row r="1318" spans="1:14" x14ac:dyDescent="0.3">
      <c r="A1318">
        <f t="shared" si="167"/>
        <v>14</v>
      </c>
      <c r="E1318" s="105">
        <f t="shared" si="168"/>
        <v>0</v>
      </c>
      <c r="I1318" s="105">
        <f t="shared" si="169"/>
        <v>0</v>
      </c>
      <c r="J1318" s="105">
        <f t="shared" si="170"/>
        <v>0</v>
      </c>
      <c r="K1318" s="105">
        <f t="shared" si="171"/>
        <v>0</v>
      </c>
      <c r="L1318" s="105">
        <f t="shared" si="172"/>
        <v>0</v>
      </c>
      <c r="M1318">
        <f t="shared" si="173"/>
        <v>1.8666666666666668E-2</v>
      </c>
      <c r="N1318">
        <f t="shared" si="174"/>
        <v>1.569025107815647E-3</v>
      </c>
    </row>
    <row r="1319" spans="1:14" x14ac:dyDescent="0.3">
      <c r="A1319">
        <f t="shared" ref="A1319:A1382" si="176">IF(COUNTIF(A1219:A1318,A1318)=100, A1318+1,A1318)</f>
        <v>14</v>
      </c>
      <c r="E1319" s="105">
        <f t="shared" ref="E1319:E1382" si="177">MAX(0, E1219-K1219-L1219)</f>
        <v>0</v>
      </c>
      <c r="I1319" s="105">
        <f t="shared" ref="I1319:I1382" si="178">IF(E1319&lt;I1219,J1319 + E1319, I1219)</f>
        <v>0</v>
      </c>
      <c r="J1319" s="105">
        <f t="shared" si="170"/>
        <v>0</v>
      </c>
      <c r="K1319" s="105">
        <f t="shared" si="171"/>
        <v>0</v>
      </c>
      <c r="L1319" s="105">
        <f t="shared" si="172"/>
        <v>0</v>
      </c>
      <c r="M1319">
        <f t="shared" si="173"/>
        <v>1.8666666666666668E-2</v>
      </c>
      <c r="N1319">
        <f t="shared" si="174"/>
        <v>1.569025107815647E-3</v>
      </c>
    </row>
    <row r="1320" spans="1:14" x14ac:dyDescent="0.3">
      <c r="A1320">
        <f t="shared" si="176"/>
        <v>14</v>
      </c>
      <c r="E1320" s="105">
        <f t="shared" si="177"/>
        <v>0</v>
      </c>
      <c r="I1320" s="105">
        <f t="shared" si="178"/>
        <v>0</v>
      </c>
      <c r="J1320" s="105">
        <f t="shared" si="170"/>
        <v>0</v>
      </c>
      <c r="K1320" s="105">
        <f t="shared" si="171"/>
        <v>0</v>
      </c>
      <c r="L1320" s="105">
        <f t="shared" si="172"/>
        <v>0</v>
      </c>
      <c r="M1320">
        <f t="shared" si="173"/>
        <v>1.8666666666666668E-2</v>
      </c>
      <c r="N1320">
        <f t="shared" si="174"/>
        <v>1.569025107815647E-3</v>
      </c>
    </row>
    <row r="1321" spans="1:14" x14ac:dyDescent="0.3">
      <c r="A1321">
        <f t="shared" si="176"/>
        <v>14</v>
      </c>
      <c r="E1321" s="105">
        <f t="shared" si="177"/>
        <v>0</v>
      </c>
      <c r="I1321" s="105">
        <f t="shared" si="178"/>
        <v>0</v>
      </c>
      <c r="J1321" s="105">
        <f t="shared" si="170"/>
        <v>0</v>
      </c>
      <c r="K1321" s="105">
        <f t="shared" si="171"/>
        <v>0</v>
      </c>
      <c r="L1321" s="105">
        <f t="shared" si="172"/>
        <v>0</v>
      </c>
      <c r="M1321">
        <f t="shared" si="173"/>
        <v>1.8666666666666668E-2</v>
      </c>
      <c r="N1321">
        <f t="shared" si="174"/>
        <v>1.569025107815647E-3</v>
      </c>
    </row>
    <row r="1322" spans="1:14" x14ac:dyDescent="0.3">
      <c r="A1322">
        <f t="shared" si="176"/>
        <v>14</v>
      </c>
      <c r="E1322" s="105">
        <f t="shared" si="177"/>
        <v>0</v>
      </c>
      <c r="I1322" s="105">
        <f t="shared" si="178"/>
        <v>0</v>
      </c>
      <c r="J1322" s="105">
        <f t="shared" si="170"/>
        <v>0</v>
      </c>
      <c r="K1322" s="105">
        <f t="shared" si="171"/>
        <v>0</v>
      </c>
      <c r="L1322" s="105">
        <f t="shared" si="172"/>
        <v>0</v>
      </c>
      <c r="M1322">
        <f t="shared" si="173"/>
        <v>1.8666666666666668E-2</v>
      </c>
      <c r="N1322">
        <f t="shared" si="174"/>
        <v>1.569025107815647E-3</v>
      </c>
    </row>
    <row r="1323" spans="1:14" x14ac:dyDescent="0.3">
      <c r="A1323">
        <f t="shared" si="176"/>
        <v>14</v>
      </c>
      <c r="E1323" s="105">
        <f t="shared" si="177"/>
        <v>0</v>
      </c>
      <c r="I1323" s="105">
        <f t="shared" si="178"/>
        <v>0</v>
      </c>
      <c r="J1323" s="105">
        <f t="shared" si="170"/>
        <v>0</v>
      </c>
      <c r="K1323" s="105">
        <f t="shared" si="171"/>
        <v>0</v>
      </c>
      <c r="L1323" s="105">
        <f t="shared" si="172"/>
        <v>0</v>
      </c>
      <c r="M1323">
        <f t="shared" si="173"/>
        <v>1.8666666666666668E-2</v>
      </c>
      <c r="N1323">
        <f t="shared" si="174"/>
        <v>1.569025107815647E-3</v>
      </c>
    </row>
    <row r="1324" spans="1:14" x14ac:dyDescent="0.3">
      <c r="A1324">
        <f t="shared" si="176"/>
        <v>14</v>
      </c>
      <c r="E1324" s="105">
        <f t="shared" si="177"/>
        <v>0</v>
      </c>
      <c r="I1324" s="105">
        <f t="shared" si="178"/>
        <v>0</v>
      </c>
      <c r="J1324" s="105">
        <f t="shared" si="170"/>
        <v>0</v>
      </c>
      <c r="K1324" s="105">
        <f t="shared" si="171"/>
        <v>0</v>
      </c>
      <c r="L1324" s="105">
        <f t="shared" si="172"/>
        <v>0</v>
      </c>
      <c r="M1324">
        <f t="shared" si="173"/>
        <v>1.8666666666666668E-2</v>
      </c>
      <c r="N1324">
        <f t="shared" si="174"/>
        <v>1.569025107815647E-3</v>
      </c>
    </row>
    <row r="1325" spans="1:14" x14ac:dyDescent="0.3">
      <c r="A1325">
        <f t="shared" si="176"/>
        <v>14</v>
      </c>
      <c r="E1325" s="105">
        <f t="shared" si="177"/>
        <v>0</v>
      </c>
      <c r="I1325" s="105">
        <f t="shared" si="178"/>
        <v>0</v>
      </c>
      <c r="J1325" s="105">
        <f t="shared" si="170"/>
        <v>0</v>
      </c>
      <c r="K1325" s="105">
        <f t="shared" si="171"/>
        <v>0</v>
      </c>
      <c r="L1325" s="105">
        <f t="shared" si="172"/>
        <v>0</v>
      </c>
      <c r="M1325">
        <f t="shared" si="173"/>
        <v>1.8666666666666668E-2</v>
      </c>
      <c r="N1325">
        <f t="shared" si="174"/>
        <v>1.569025107815647E-3</v>
      </c>
    </row>
    <row r="1326" spans="1:14" x14ac:dyDescent="0.3">
      <c r="A1326">
        <f t="shared" si="176"/>
        <v>14</v>
      </c>
      <c r="E1326" s="105">
        <f t="shared" si="177"/>
        <v>0</v>
      </c>
      <c r="I1326" s="105">
        <f t="shared" si="178"/>
        <v>0</v>
      </c>
      <c r="J1326" s="105">
        <f t="shared" si="170"/>
        <v>0</v>
      </c>
      <c r="K1326" s="105">
        <f t="shared" si="171"/>
        <v>0</v>
      </c>
      <c r="L1326" s="105">
        <f t="shared" si="172"/>
        <v>0</v>
      </c>
      <c r="M1326">
        <f t="shared" si="173"/>
        <v>1.8666666666666668E-2</v>
      </c>
      <c r="N1326">
        <f t="shared" si="174"/>
        <v>1.569025107815647E-3</v>
      </c>
    </row>
    <row r="1327" spans="1:14" x14ac:dyDescent="0.3">
      <c r="A1327">
        <f t="shared" si="176"/>
        <v>14</v>
      </c>
      <c r="E1327" s="105">
        <f t="shared" si="177"/>
        <v>0</v>
      </c>
      <c r="I1327" s="105">
        <f t="shared" si="178"/>
        <v>0</v>
      </c>
      <c r="J1327" s="105">
        <f t="shared" si="170"/>
        <v>0</v>
      </c>
      <c r="K1327" s="105">
        <f t="shared" si="171"/>
        <v>0</v>
      </c>
      <c r="L1327" s="105">
        <f t="shared" si="172"/>
        <v>0</v>
      </c>
      <c r="M1327">
        <f t="shared" si="173"/>
        <v>1.8666666666666668E-2</v>
      </c>
      <c r="N1327">
        <f t="shared" si="174"/>
        <v>1.569025107815647E-3</v>
      </c>
    </row>
    <row r="1328" spans="1:14" x14ac:dyDescent="0.3">
      <c r="A1328">
        <f t="shared" si="176"/>
        <v>14</v>
      </c>
      <c r="E1328" s="105">
        <f t="shared" si="177"/>
        <v>0</v>
      </c>
      <c r="I1328" s="105">
        <f t="shared" si="178"/>
        <v>0</v>
      </c>
      <c r="J1328" s="105">
        <f t="shared" si="170"/>
        <v>0</v>
      </c>
      <c r="K1328" s="105">
        <f t="shared" si="171"/>
        <v>0</v>
      </c>
      <c r="L1328" s="105">
        <f t="shared" si="172"/>
        <v>0</v>
      </c>
      <c r="M1328">
        <f t="shared" si="173"/>
        <v>1.8666666666666668E-2</v>
      </c>
      <c r="N1328">
        <f t="shared" si="174"/>
        <v>1.569025107815647E-3</v>
      </c>
    </row>
    <row r="1329" spans="1:14" x14ac:dyDescent="0.3">
      <c r="A1329">
        <f t="shared" si="176"/>
        <v>14</v>
      </c>
      <c r="E1329" s="105">
        <f t="shared" si="177"/>
        <v>0</v>
      </c>
      <c r="I1329" s="105">
        <f t="shared" si="178"/>
        <v>0</v>
      </c>
      <c r="J1329" s="105">
        <f t="shared" si="170"/>
        <v>0</v>
      </c>
      <c r="K1329" s="105">
        <f t="shared" si="171"/>
        <v>0</v>
      </c>
      <c r="L1329" s="105">
        <f t="shared" si="172"/>
        <v>0</v>
      </c>
      <c r="M1329">
        <f t="shared" si="173"/>
        <v>1.8666666666666668E-2</v>
      </c>
      <c r="N1329">
        <f t="shared" si="174"/>
        <v>1.569025107815647E-3</v>
      </c>
    </row>
    <row r="1330" spans="1:14" x14ac:dyDescent="0.3">
      <c r="A1330">
        <f t="shared" si="176"/>
        <v>14</v>
      </c>
      <c r="E1330" s="105">
        <f t="shared" si="177"/>
        <v>0</v>
      </c>
      <c r="I1330" s="105">
        <f t="shared" si="178"/>
        <v>0</v>
      </c>
      <c r="J1330" s="105">
        <f t="shared" si="170"/>
        <v>0</v>
      </c>
      <c r="K1330" s="105">
        <f t="shared" si="171"/>
        <v>0</v>
      </c>
      <c r="L1330" s="105">
        <f t="shared" si="172"/>
        <v>0</v>
      </c>
      <c r="M1330">
        <f t="shared" si="173"/>
        <v>1.8666666666666668E-2</v>
      </c>
      <c r="N1330">
        <f t="shared" si="174"/>
        <v>1.569025107815647E-3</v>
      </c>
    </row>
    <row r="1331" spans="1:14" x14ac:dyDescent="0.3">
      <c r="A1331">
        <f t="shared" si="176"/>
        <v>14</v>
      </c>
      <c r="E1331" s="105">
        <f t="shared" si="177"/>
        <v>0</v>
      </c>
      <c r="I1331" s="105">
        <f t="shared" si="178"/>
        <v>0</v>
      </c>
      <c r="J1331" s="105">
        <f t="shared" si="170"/>
        <v>0</v>
      </c>
      <c r="K1331" s="105">
        <f t="shared" si="171"/>
        <v>0</v>
      </c>
      <c r="L1331" s="105">
        <f t="shared" si="172"/>
        <v>0</v>
      </c>
      <c r="M1331">
        <f t="shared" si="173"/>
        <v>1.8666666666666668E-2</v>
      </c>
      <c r="N1331">
        <f t="shared" si="174"/>
        <v>1.569025107815647E-3</v>
      </c>
    </row>
    <row r="1332" spans="1:14" x14ac:dyDescent="0.3">
      <c r="A1332">
        <f t="shared" si="176"/>
        <v>14</v>
      </c>
      <c r="E1332" s="105">
        <f t="shared" si="177"/>
        <v>0</v>
      </c>
      <c r="I1332" s="105">
        <f t="shared" si="178"/>
        <v>0</v>
      </c>
      <c r="J1332" s="105">
        <f t="shared" si="170"/>
        <v>0</v>
      </c>
      <c r="K1332" s="105">
        <f t="shared" si="171"/>
        <v>0</v>
      </c>
      <c r="L1332" s="105">
        <f t="shared" si="172"/>
        <v>0</v>
      </c>
      <c r="M1332">
        <f t="shared" si="173"/>
        <v>1.8666666666666668E-2</v>
      </c>
      <c r="N1332">
        <f t="shared" si="174"/>
        <v>1.569025107815647E-3</v>
      </c>
    </row>
    <row r="1333" spans="1:14" x14ac:dyDescent="0.3">
      <c r="A1333">
        <f t="shared" si="176"/>
        <v>14</v>
      </c>
      <c r="E1333" s="105">
        <f t="shared" si="177"/>
        <v>0</v>
      </c>
      <c r="I1333" s="105">
        <f t="shared" si="178"/>
        <v>0</v>
      </c>
      <c r="J1333" s="105">
        <f t="shared" si="170"/>
        <v>0</v>
      </c>
      <c r="K1333" s="105">
        <f t="shared" si="171"/>
        <v>0</v>
      </c>
      <c r="L1333" s="105">
        <f t="shared" si="172"/>
        <v>0</v>
      </c>
      <c r="M1333">
        <f t="shared" si="173"/>
        <v>1.8666666666666668E-2</v>
      </c>
      <c r="N1333">
        <f t="shared" si="174"/>
        <v>1.569025107815647E-3</v>
      </c>
    </row>
    <row r="1334" spans="1:14" x14ac:dyDescent="0.3">
      <c r="A1334">
        <f t="shared" si="176"/>
        <v>14</v>
      </c>
      <c r="E1334" s="105">
        <f t="shared" si="177"/>
        <v>0</v>
      </c>
      <c r="I1334" s="105">
        <f t="shared" si="178"/>
        <v>0</v>
      </c>
      <c r="J1334" s="105">
        <f t="shared" si="170"/>
        <v>0</v>
      </c>
      <c r="K1334" s="105">
        <f t="shared" si="171"/>
        <v>0</v>
      </c>
      <c r="L1334" s="105">
        <f t="shared" si="172"/>
        <v>0</v>
      </c>
      <c r="M1334">
        <f t="shared" si="173"/>
        <v>1.8666666666666668E-2</v>
      </c>
      <c r="N1334">
        <f t="shared" si="174"/>
        <v>1.569025107815647E-3</v>
      </c>
    </row>
    <row r="1335" spans="1:14" x14ac:dyDescent="0.3">
      <c r="A1335">
        <f t="shared" si="176"/>
        <v>14</v>
      </c>
      <c r="E1335" s="105">
        <f t="shared" si="177"/>
        <v>0</v>
      </c>
      <c r="I1335" s="105">
        <f t="shared" si="178"/>
        <v>0</v>
      </c>
      <c r="J1335" s="105">
        <f t="shared" si="170"/>
        <v>0</v>
      </c>
      <c r="K1335" s="105">
        <f t="shared" si="171"/>
        <v>0</v>
      </c>
      <c r="L1335" s="105">
        <f t="shared" si="172"/>
        <v>0</v>
      </c>
      <c r="M1335">
        <f t="shared" si="173"/>
        <v>1.8666666666666668E-2</v>
      </c>
      <c r="N1335">
        <f t="shared" si="174"/>
        <v>1.569025107815647E-3</v>
      </c>
    </row>
    <row r="1336" spans="1:14" x14ac:dyDescent="0.3">
      <c r="A1336">
        <f t="shared" si="176"/>
        <v>14</v>
      </c>
      <c r="E1336" s="105">
        <f t="shared" si="177"/>
        <v>0</v>
      </c>
      <c r="I1336" s="105">
        <f t="shared" si="178"/>
        <v>0</v>
      </c>
      <c r="J1336" s="105">
        <f t="shared" si="170"/>
        <v>0</v>
      </c>
      <c r="K1336" s="105">
        <f t="shared" si="171"/>
        <v>0</v>
      </c>
      <c r="L1336" s="105">
        <f t="shared" si="172"/>
        <v>0</v>
      </c>
      <c r="M1336">
        <f t="shared" si="173"/>
        <v>1.8666666666666668E-2</v>
      </c>
      <c r="N1336">
        <f t="shared" si="174"/>
        <v>1.569025107815647E-3</v>
      </c>
    </row>
    <row r="1337" spans="1:14" x14ac:dyDescent="0.3">
      <c r="A1337">
        <f t="shared" si="176"/>
        <v>14</v>
      </c>
      <c r="E1337" s="105">
        <f t="shared" si="177"/>
        <v>0</v>
      </c>
      <c r="I1337" s="105">
        <f t="shared" si="178"/>
        <v>0</v>
      </c>
      <c r="J1337" s="105">
        <f t="shared" si="170"/>
        <v>0</v>
      </c>
      <c r="K1337" s="105">
        <f t="shared" si="171"/>
        <v>0</v>
      </c>
      <c r="L1337" s="105">
        <f t="shared" si="172"/>
        <v>0</v>
      </c>
      <c r="M1337">
        <f t="shared" si="173"/>
        <v>1.8666666666666668E-2</v>
      </c>
      <c r="N1337">
        <f t="shared" si="174"/>
        <v>1.569025107815647E-3</v>
      </c>
    </row>
    <row r="1338" spans="1:14" x14ac:dyDescent="0.3">
      <c r="A1338">
        <f t="shared" si="176"/>
        <v>14</v>
      </c>
      <c r="E1338" s="105">
        <f t="shared" si="177"/>
        <v>0</v>
      </c>
      <c r="I1338" s="105">
        <f t="shared" si="178"/>
        <v>0</v>
      </c>
      <c r="J1338" s="105">
        <f t="shared" si="170"/>
        <v>0</v>
      </c>
      <c r="K1338" s="105">
        <f t="shared" si="171"/>
        <v>0</v>
      </c>
      <c r="L1338" s="105">
        <f t="shared" si="172"/>
        <v>0</v>
      </c>
      <c r="M1338">
        <f t="shared" si="173"/>
        <v>1.8666666666666668E-2</v>
      </c>
      <c r="N1338">
        <f t="shared" si="174"/>
        <v>1.569025107815647E-3</v>
      </c>
    </row>
    <row r="1339" spans="1:14" x14ac:dyDescent="0.3">
      <c r="A1339">
        <f t="shared" si="176"/>
        <v>14</v>
      </c>
      <c r="E1339" s="105">
        <f t="shared" si="177"/>
        <v>0</v>
      </c>
      <c r="I1339" s="105">
        <f t="shared" si="178"/>
        <v>0</v>
      </c>
      <c r="J1339" s="105">
        <f t="shared" si="170"/>
        <v>0</v>
      </c>
      <c r="K1339" s="105">
        <f t="shared" si="171"/>
        <v>0</v>
      </c>
      <c r="L1339" s="105">
        <f t="shared" si="172"/>
        <v>0</v>
      </c>
      <c r="M1339">
        <f t="shared" si="173"/>
        <v>1.8666666666666668E-2</v>
      </c>
      <c r="N1339">
        <f t="shared" si="174"/>
        <v>1.569025107815647E-3</v>
      </c>
    </row>
    <row r="1340" spans="1:14" x14ac:dyDescent="0.3">
      <c r="A1340">
        <f t="shared" si="176"/>
        <v>14</v>
      </c>
      <c r="E1340" s="105">
        <f t="shared" si="177"/>
        <v>0</v>
      </c>
      <c r="I1340" s="105">
        <f t="shared" si="178"/>
        <v>0</v>
      </c>
      <c r="J1340" s="105">
        <f t="shared" si="170"/>
        <v>0</v>
      </c>
      <c r="K1340" s="105">
        <f t="shared" si="171"/>
        <v>0</v>
      </c>
      <c r="L1340" s="105">
        <f t="shared" si="172"/>
        <v>0</v>
      </c>
      <c r="M1340">
        <f t="shared" si="173"/>
        <v>1.8666666666666668E-2</v>
      </c>
      <c r="N1340">
        <f t="shared" si="174"/>
        <v>1.569025107815647E-3</v>
      </c>
    </row>
    <row r="1341" spans="1:14" x14ac:dyDescent="0.3">
      <c r="A1341">
        <f t="shared" si="176"/>
        <v>14</v>
      </c>
      <c r="E1341" s="105">
        <f t="shared" si="177"/>
        <v>0</v>
      </c>
      <c r="I1341" s="105">
        <f t="shared" si="178"/>
        <v>0</v>
      </c>
      <c r="J1341" s="105">
        <f t="shared" si="170"/>
        <v>0</v>
      </c>
      <c r="K1341" s="105">
        <f t="shared" si="171"/>
        <v>0</v>
      </c>
      <c r="L1341" s="105">
        <f t="shared" si="172"/>
        <v>0</v>
      </c>
      <c r="M1341">
        <f t="shared" si="173"/>
        <v>1.8666666666666668E-2</v>
      </c>
      <c r="N1341">
        <f t="shared" si="174"/>
        <v>1.569025107815647E-3</v>
      </c>
    </row>
    <row r="1342" spans="1:14" x14ac:dyDescent="0.3">
      <c r="A1342">
        <f t="shared" si="176"/>
        <v>14</v>
      </c>
      <c r="E1342" s="105">
        <f t="shared" si="177"/>
        <v>0</v>
      </c>
      <c r="I1342" s="105">
        <f t="shared" si="178"/>
        <v>0</v>
      </c>
      <c r="J1342" s="105">
        <f t="shared" si="170"/>
        <v>0</v>
      </c>
      <c r="K1342" s="105">
        <f t="shared" si="171"/>
        <v>0</v>
      </c>
      <c r="L1342" s="105">
        <f t="shared" si="172"/>
        <v>0</v>
      </c>
      <c r="M1342">
        <f t="shared" si="173"/>
        <v>1.8666666666666668E-2</v>
      </c>
      <c r="N1342">
        <f t="shared" si="174"/>
        <v>1.569025107815647E-3</v>
      </c>
    </row>
    <row r="1343" spans="1:14" x14ac:dyDescent="0.3">
      <c r="A1343">
        <f t="shared" si="176"/>
        <v>14</v>
      </c>
      <c r="E1343" s="105">
        <f t="shared" si="177"/>
        <v>0</v>
      </c>
      <c r="I1343" s="105">
        <f t="shared" si="178"/>
        <v>0</v>
      </c>
      <c r="J1343" s="105">
        <f t="shared" si="170"/>
        <v>0</v>
      </c>
      <c r="K1343" s="105">
        <f t="shared" si="171"/>
        <v>0</v>
      </c>
      <c r="L1343" s="105">
        <f t="shared" si="172"/>
        <v>0</v>
      </c>
      <c r="M1343">
        <f t="shared" si="173"/>
        <v>1.8666666666666668E-2</v>
      </c>
      <c r="N1343">
        <f t="shared" si="174"/>
        <v>1.569025107815647E-3</v>
      </c>
    </row>
    <row r="1344" spans="1:14" x14ac:dyDescent="0.3">
      <c r="A1344">
        <f t="shared" si="176"/>
        <v>14</v>
      </c>
      <c r="E1344" s="105">
        <f t="shared" si="177"/>
        <v>0</v>
      </c>
      <c r="I1344" s="105">
        <f t="shared" si="178"/>
        <v>0</v>
      </c>
      <c r="J1344" s="105">
        <f t="shared" si="170"/>
        <v>0</v>
      </c>
      <c r="K1344" s="105">
        <f t="shared" si="171"/>
        <v>0</v>
      </c>
      <c r="L1344" s="105">
        <f t="shared" si="172"/>
        <v>0</v>
      </c>
      <c r="M1344">
        <f t="shared" si="173"/>
        <v>1.8666666666666668E-2</v>
      </c>
      <c r="N1344">
        <f t="shared" si="174"/>
        <v>1.569025107815647E-3</v>
      </c>
    </row>
    <row r="1345" spans="1:14" x14ac:dyDescent="0.3">
      <c r="A1345">
        <f t="shared" si="176"/>
        <v>14</v>
      </c>
      <c r="E1345" s="105">
        <f t="shared" si="177"/>
        <v>0</v>
      </c>
      <c r="I1345" s="105">
        <f t="shared" si="178"/>
        <v>0</v>
      </c>
      <c r="J1345" s="105">
        <f t="shared" si="170"/>
        <v>0</v>
      </c>
      <c r="K1345" s="105">
        <f t="shared" si="171"/>
        <v>0</v>
      </c>
      <c r="L1345" s="105">
        <f t="shared" si="172"/>
        <v>0</v>
      </c>
      <c r="M1345">
        <f t="shared" si="173"/>
        <v>1.8666666666666668E-2</v>
      </c>
      <c r="N1345">
        <f t="shared" si="174"/>
        <v>1.569025107815647E-3</v>
      </c>
    </row>
    <row r="1346" spans="1:14" x14ac:dyDescent="0.3">
      <c r="A1346">
        <f t="shared" si="176"/>
        <v>14</v>
      </c>
      <c r="E1346" s="105">
        <f t="shared" si="177"/>
        <v>0</v>
      </c>
      <c r="I1346" s="105">
        <f t="shared" si="178"/>
        <v>0</v>
      </c>
      <c r="J1346" s="105">
        <f t="shared" si="170"/>
        <v>0</v>
      </c>
      <c r="K1346" s="105">
        <f t="shared" si="171"/>
        <v>0</v>
      </c>
      <c r="L1346" s="105">
        <f t="shared" si="172"/>
        <v>0</v>
      </c>
      <c r="M1346">
        <f t="shared" si="173"/>
        <v>1.8666666666666668E-2</v>
      </c>
      <c r="N1346">
        <f t="shared" si="174"/>
        <v>1.569025107815647E-3</v>
      </c>
    </row>
    <row r="1347" spans="1:14" x14ac:dyDescent="0.3">
      <c r="A1347">
        <f t="shared" si="176"/>
        <v>14</v>
      </c>
      <c r="E1347" s="105">
        <f t="shared" si="177"/>
        <v>0</v>
      </c>
      <c r="I1347" s="105">
        <f t="shared" si="178"/>
        <v>0</v>
      </c>
      <c r="J1347" s="105">
        <f t="shared" ref="J1347:J1410" si="179">E1347*($H$2/12)</f>
        <v>0</v>
      </c>
      <c r="K1347" s="105">
        <f t="shared" ref="K1347:K1410" si="180">I1347-J1347</f>
        <v>0</v>
      </c>
      <c r="L1347" s="105">
        <f t="shared" ref="L1347:L1410" si="181">N1347*(E1347-K1347)</f>
        <v>0</v>
      </c>
      <c r="M1347">
        <f t="shared" ref="M1347:M1410" si="182">((A1347:A1446)/30) * 0.04</f>
        <v>1.8666666666666668E-2</v>
      </c>
      <c r="N1347">
        <f t="shared" ref="N1347:N1410" si="183">1-(POWER(1-M1347,(1/12)))</f>
        <v>1.569025107815647E-3</v>
      </c>
    </row>
    <row r="1348" spans="1:14" x14ac:dyDescent="0.3">
      <c r="A1348">
        <f t="shared" si="176"/>
        <v>14</v>
      </c>
      <c r="E1348" s="105">
        <f t="shared" si="177"/>
        <v>0</v>
      </c>
      <c r="I1348" s="105">
        <f t="shared" si="178"/>
        <v>0</v>
      </c>
      <c r="J1348" s="105">
        <f t="shared" si="179"/>
        <v>0</v>
      </c>
      <c r="K1348" s="105">
        <f t="shared" si="180"/>
        <v>0</v>
      </c>
      <c r="L1348" s="105">
        <f t="shared" si="181"/>
        <v>0</v>
      </c>
      <c r="M1348">
        <f t="shared" si="182"/>
        <v>1.8666666666666668E-2</v>
      </c>
      <c r="N1348">
        <f t="shared" si="183"/>
        <v>1.569025107815647E-3</v>
      </c>
    </row>
    <row r="1349" spans="1:14" x14ac:dyDescent="0.3">
      <c r="A1349">
        <f t="shared" si="176"/>
        <v>14</v>
      </c>
      <c r="E1349" s="105">
        <f t="shared" si="177"/>
        <v>0</v>
      </c>
      <c r="I1349" s="105">
        <f t="shared" si="178"/>
        <v>0</v>
      </c>
      <c r="J1349" s="105">
        <f t="shared" si="179"/>
        <v>0</v>
      </c>
      <c r="K1349" s="105">
        <f t="shared" si="180"/>
        <v>0</v>
      </c>
      <c r="L1349" s="105">
        <f t="shared" si="181"/>
        <v>0</v>
      </c>
      <c r="M1349">
        <f t="shared" si="182"/>
        <v>1.8666666666666668E-2</v>
      </c>
      <c r="N1349">
        <f t="shared" si="183"/>
        <v>1.569025107815647E-3</v>
      </c>
    </row>
    <row r="1350" spans="1:14" x14ac:dyDescent="0.3">
      <c r="A1350">
        <f t="shared" si="176"/>
        <v>14</v>
      </c>
      <c r="E1350" s="105">
        <f t="shared" si="177"/>
        <v>0</v>
      </c>
      <c r="I1350" s="105">
        <f t="shared" si="178"/>
        <v>0</v>
      </c>
      <c r="J1350" s="105">
        <f t="shared" si="179"/>
        <v>0</v>
      </c>
      <c r="K1350" s="105">
        <f t="shared" si="180"/>
        <v>0</v>
      </c>
      <c r="L1350" s="105">
        <f t="shared" si="181"/>
        <v>0</v>
      </c>
      <c r="M1350">
        <f t="shared" si="182"/>
        <v>1.8666666666666668E-2</v>
      </c>
      <c r="N1350">
        <f t="shared" si="183"/>
        <v>1.569025107815647E-3</v>
      </c>
    </row>
    <row r="1351" spans="1:14" x14ac:dyDescent="0.3">
      <c r="A1351">
        <f t="shared" si="176"/>
        <v>14</v>
      </c>
      <c r="E1351" s="105">
        <f t="shared" si="177"/>
        <v>0</v>
      </c>
      <c r="I1351" s="105">
        <f t="shared" si="178"/>
        <v>0</v>
      </c>
      <c r="J1351" s="105">
        <f t="shared" si="179"/>
        <v>0</v>
      </c>
      <c r="K1351" s="105">
        <f t="shared" si="180"/>
        <v>0</v>
      </c>
      <c r="L1351" s="105">
        <f t="shared" si="181"/>
        <v>0</v>
      </c>
      <c r="M1351">
        <f t="shared" si="182"/>
        <v>1.8666666666666668E-2</v>
      </c>
      <c r="N1351">
        <f t="shared" si="183"/>
        <v>1.569025107815647E-3</v>
      </c>
    </row>
    <row r="1352" spans="1:14" x14ac:dyDescent="0.3">
      <c r="A1352">
        <f t="shared" si="176"/>
        <v>14</v>
      </c>
      <c r="E1352" s="105">
        <f t="shared" si="177"/>
        <v>0</v>
      </c>
      <c r="I1352" s="105">
        <f t="shared" si="178"/>
        <v>0</v>
      </c>
      <c r="J1352" s="105">
        <f t="shared" si="179"/>
        <v>0</v>
      </c>
      <c r="K1352" s="105">
        <f t="shared" si="180"/>
        <v>0</v>
      </c>
      <c r="L1352" s="105">
        <f t="shared" si="181"/>
        <v>0</v>
      </c>
      <c r="M1352">
        <f t="shared" si="182"/>
        <v>1.8666666666666668E-2</v>
      </c>
      <c r="N1352">
        <f t="shared" si="183"/>
        <v>1.569025107815647E-3</v>
      </c>
    </row>
    <row r="1353" spans="1:14" x14ac:dyDescent="0.3">
      <c r="A1353">
        <f t="shared" si="176"/>
        <v>14</v>
      </c>
      <c r="E1353" s="105">
        <f t="shared" si="177"/>
        <v>0</v>
      </c>
      <c r="I1353" s="105">
        <f t="shared" si="178"/>
        <v>0</v>
      </c>
      <c r="J1353" s="105">
        <f t="shared" si="179"/>
        <v>0</v>
      </c>
      <c r="K1353" s="105">
        <f t="shared" si="180"/>
        <v>0</v>
      </c>
      <c r="L1353" s="105">
        <f t="shared" si="181"/>
        <v>0</v>
      </c>
      <c r="M1353">
        <f t="shared" si="182"/>
        <v>1.8666666666666668E-2</v>
      </c>
      <c r="N1353">
        <f t="shared" si="183"/>
        <v>1.569025107815647E-3</v>
      </c>
    </row>
    <row r="1354" spans="1:14" x14ac:dyDescent="0.3">
      <c r="A1354">
        <f t="shared" si="176"/>
        <v>14</v>
      </c>
      <c r="E1354" s="105">
        <f t="shared" si="177"/>
        <v>0</v>
      </c>
      <c r="I1354" s="105">
        <f t="shared" si="178"/>
        <v>0</v>
      </c>
      <c r="J1354" s="105">
        <f t="shared" si="179"/>
        <v>0</v>
      </c>
      <c r="K1354" s="105">
        <f t="shared" si="180"/>
        <v>0</v>
      </c>
      <c r="L1354" s="105">
        <f t="shared" si="181"/>
        <v>0</v>
      </c>
      <c r="M1354">
        <f t="shared" si="182"/>
        <v>1.8666666666666668E-2</v>
      </c>
      <c r="N1354">
        <f t="shared" si="183"/>
        <v>1.569025107815647E-3</v>
      </c>
    </row>
    <row r="1355" spans="1:14" x14ac:dyDescent="0.3">
      <c r="A1355">
        <f t="shared" si="176"/>
        <v>14</v>
      </c>
      <c r="E1355" s="105">
        <f t="shared" si="177"/>
        <v>0</v>
      </c>
      <c r="I1355" s="105">
        <f t="shared" si="178"/>
        <v>0</v>
      </c>
      <c r="J1355" s="105">
        <f t="shared" si="179"/>
        <v>0</v>
      </c>
      <c r="K1355" s="105">
        <f t="shared" si="180"/>
        <v>0</v>
      </c>
      <c r="L1355" s="105">
        <f t="shared" si="181"/>
        <v>0</v>
      </c>
      <c r="M1355">
        <f t="shared" si="182"/>
        <v>1.8666666666666668E-2</v>
      </c>
      <c r="N1355">
        <f t="shared" si="183"/>
        <v>1.569025107815647E-3</v>
      </c>
    </row>
    <row r="1356" spans="1:14" x14ac:dyDescent="0.3">
      <c r="A1356">
        <f t="shared" si="176"/>
        <v>14</v>
      </c>
      <c r="E1356" s="105">
        <f t="shared" si="177"/>
        <v>0</v>
      </c>
      <c r="I1356" s="105">
        <f t="shared" si="178"/>
        <v>0</v>
      </c>
      <c r="J1356" s="105">
        <f t="shared" si="179"/>
        <v>0</v>
      </c>
      <c r="K1356" s="105">
        <f t="shared" si="180"/>
        <v>0</v>
      </c>
      <c r="L1356" s="105">
        <f t="shared" si="181"/>
        <v>0</v>
      </c>
      <c r="M1356">
        <f t="shared" si="182"/>
        <v>1.8666666666666668E-2</v>
      </c>
      <c r="N1356">
        <f t="shared" si="183"/>
        <v>1.569025107815647E-3</v>
      </c>
    </row>
    <row r="1357" spans="1:14" x14ac:dyDescent="0.3">
      <c r="A1357">
        <f t="shared" si="176"/>
        <v>14</v>
      </c>
      <c r="E1357" s="105">
        <f t="shared" si="177"/>
        <v>0</v>
      </c>
      <c r="I1357" s="105">
        <f t="shared" si="178"/>
        <v>0</v>
      </c>
      <c r="J1357" s="105">
        <f t="shared" si="179"/>
        <v>0</v>
      </c>
      <c r="K1357" s="105">
        <f t="shared" si="180"/>
        <v>0</v>
      </c>
      <c r="L1357" s="105">
        <f t="shared" si="181"/>
        <v>0</v>
      </c>
      <c r="M1357">
        <f t="shared" si="182"/>
        <v>1.8666666666666668E-2</v>
      </c>
      <c r="N1357">
        <f t="shared" si="183"/>
        <v>1.569025107815647E-3</v>
      </c>
    </row>
    <row r="1358" spans="1:14" x14ac:dyDescent="0.3">
      <c r="A1358">
        <f t="shared" si="176"/>
        <v>14</v>
      </c>
      <c r="E1358" s="105">
        <f t="shared" si="177"/>
        <v>0</v>
      </c>
      <c r="I1358" s="105">
        <f t="shared" si="178"/>
        <v>0</v>
      </c>
      <c r="J1358" s="105">
        <f t="shared" si="179"/>
        <v>0</v>
      </c>
      <c r="K1358" s="105">
        <f t="shared" si="180"/>
        <v>0</v>
      </c>
      <c r="L1358" s="105">
        <f t="shared" si="181"/>
        <v>0</v>
      </c>
      <c r="M1358">
        <f t="shared" si="182"/>
        <v>1.8666666666666668E-2</v>
      </c>
      <c r="N1358">
        <f t="shared" si="183"/>
        <v>1.569025107815647E-3</v>
      </c>
    </row>
    <row r="1359" spans="1:14" x14ac:dyDescent="0.3">
      <c r="A1359">
        <f t="shared" si="176"/>
        <v>14</v>
      </c>
      <c r="E1359" s="105">
        <f t="shared" si="177"/>
        <v>0</v>
      </c>
      <c r="I1359" s="105">
        <f t="shared" si="178"/>
        <v>0</v>
      </c>
      <c r="J1359" s="105">
        <f t="shared" si="179"/>
        <v>0</v>
      </c>
      <c r="K1359" s="105">
        <f t="shared" si="180"/>
        <v>0</v>
      </c>
      <c r="L1359" s="105">
        <f t="shared" si="181"/>
        <v>0</v>
      </c>
      <c r="M1359">
        <f t="shared" si="182"/>
        <v>1.8666666666666668E-2</v>
      </c>
      <c r="N1359">
        <f t="shared" si="183"/>
        <v>1.569025107815647E-3</v>
      </c>
    </row>
    <row r="1360" spans="1:14" x14ac:dyDescent="0.3">
      <c r="A1360">
        <f t="shared" si="176"/>
        <v>14</v>
      </c>
      <c r="E1360" s="105">
        <f t="shared" si="177"/>
        <v>0</v>
      </c>
      <c r="I1360" s="105">
        <f t="shared" si="178"/>
        <v>0</v>
      </c>
      <c r="J1360" s="105">
        <f t="shared" si="179"/>
        <v>0</v>
      </c>
      <c r="K1360" s="105">
        <f t="shared" si="180"/>
        <v>0</v>
      </c>
      <c r="L1360" s="105">
        <f t="shared" si="181"/>
        <v>0</v>
      </c>
      <c r="M1360">
        <f t="shared" si="182"/>
        <v>1.8666666666666668E-2</v>
      </c>
      <c r="N1360">
        <f t="shared" si="183"/>
        <v>1.569025107815647E-3</v>
      </c>
    </row>
    <row r="1361" spans="1:14" x14ac:dyDescent="0.3">
      <c r="A1361">
        <f t="shared" si="176"/>
        <v>14</v>
      </c>
      <c r="E1361" s="105">
        <f t="shared" si="177"/>
        <v>0</v>
      </c>
      <c r="I1361" s="105">
        <f t="shared" si="178"/>
        <v>0</v>
      </c>
      <c r="J1361" s="105">
        <f t="shared" si="179"/>
        <v>0</v>
      </c>
      <c r="K1361" s="105">
        <f t="shared" si="180"/>
        <v>0</v>
      </c>
      <c r="L1361" s="105">
        <f t="shared" si="181"/>
        <v>0</v>
      </c>
      <c r="M1361">
        <f t="shared" si="182"/>
        <v>1.8666666666666668E-2</v>
      </c>
      <c r="N1361">
        <f t="shared" si="183"/>
        <v>1.569025107815647E-3</v>
      </c>
    </row>
    <row r="1362" spans="1:14" x14ac:dyDescent="0.3">
      <c r="A1362">
        <f t="shared" si="176"/>
        <v>14</v>
      </c>
      <c r="E1362" s="105">
        <f t="shared" si="177"/>
        <v>0</v>
      </c>
      <c r="I1362" s="105">
        <f t="shared" si="178"/>
        <v>0</v>
      </c>
      <c r="J1362" s="105">
        <f t="shared" si="179"/>
        <v>0</v>
      </c>
      <c r="K1362" s="105">
        <f t="shared" si="180"/>
        <v>0</v>
      </c>
      <c r="L1362" s="105">
        <f t="shared" si="181"/>
        <v>0</v>
      </c>
      <c r="M1362">
        <f t="shared" si="182"/>
        <v>1.8666666666666668E-2</v>
      </c>
      <c r="N1362">
        <f t="shared" si="183"/>
        <v>1.569025107815647E-3</v>
      </c>
    </row>
    <row r="1363" spans="1:14" x14ac:dyDescent="0.3">
      <c r="A1363">
        <f t="shared" si="176"/>
        <v>14</v>
      </c>
      <c r="E1363" s="105">
        <f t="shared" si="177"/>
        <v>0</v>
      </c>
      <c r="I1363" s="105">
        <f t="shared" si="178"/>
        <v>0</v>
      </c>
      <c r="J1363" s="105">
        <f t="shared" si="179"/>
        <v>0</v>
      </c>
      <c r="K1363" s="105">
        <f t="shared" si="180"/>
        <v>0</v>
      </c>
      <c r="L1363" s="105">
        <f t="shared" si="181"/>
        <v>0</v>
      </c>
      <c r="M1363">
        <f t="shared" si="182"/>
        <v>1.8666666666666668E-2</v>
      </c>
      <c r="N1363">
        <f t="shared" si="183"/>
        <v>1.569025107815647E-3</v>
      </c>
    </row>
    <row r="1364" spans="1:14" x14ac:dyDescent="0.3">
      <c r="A1364">
        <f t="shared" si="176"/>
        <v>14</v>
      </c>
      <c r="E1364" s="105">
        <f t="shared" si="177"/>
        <v>0</v>
      </c>
      <c r="I1364" s="105">
        <f t="shared" si="178"/>
        <v>0</v>
      </c>
      <c r="J1364" s="105">
        <f t="shared" si="179"/>
        <v>0</v>
      </c>
      <c r="K1364" s="105">
        <f t="shared" si="180"/>
        <v>0</v>
      </c>
      <c r="L1364" s="105">
        <f t="shared" si="181"/>
        <v>0</v>
      </c>
      <c r="M1364">
        <f t="shared" si="182"/>
        <v>1.8666666666666668E-2</v>
      </c>
      <c r="N1364">
        <f t="shared" si="183"/>
        <v>1.569025107815647E-3</v>
      </c>
    </row>
    <row r="1365" spans="1:14" x14ac:dyDescent="0.3">
      <c r="A1365">
        <f t="shared" si="176"/>
        <v>14</v>
      </c>
      <c r="E1365" s="105">
        <f t="shared" si="177"/>
        <v>0</v>
      </c>
      <c r="I1365" s="105">
        <f t="shared" si="178"/>
        <v>0</v>
      </c>
      <c r="J1365" s="105">
        <f t="shared" si="179"/>
        <v>0</v>
      </c>
      <c r="K1365" s="105">
        <f t="shared" si="180"/>
        <v>0</v>
      </c>
      <c r="L1365" s="105">
        <f t="shared" si="181"/>
        <v>0</v>
      </c>
      <c r="M1365">
        <f t="shared" si="182"/>
        <v>1.8666666666666668E-2</v>
      </c>
      <c r="N1365">
        <f t="shared" si="183"/>
        <v>1.569025107815647E-3</v>
      </c>
    </row>
    <row r="1366" spans="1:14" x14ac:dyDescent="0.3">
      <c r="A1366">
        <f t="shared" si="176"/>
        <v>14</v>
      </c>
      <c r="E1366" s="105">
        <f t="shared" si="177"/>
        <v>0</v>
      </c>
      <c r="I1366" s="105">
        <f t="shared" si="178"/>
        <v>0</v>
      </c>
      <c r="J1366" s="105">
        <f t="shared" si="179"/>
        <v>0</v>
      </c>
      <c r="K1366" s="105">
        <f t="shared" si="180"/>
        <v>0</v>
      </c>
      <c r="L1366" s="105">
        <f t="shared" si="181"/>
        <v>0</v>
      </c>
      <c r="M1366">
        <f t="shared" si="182"/>
        <v>1.8666666666666668E-2</v>
      </c>
      <c r="N1366">
        <f t="shared" si="183"/>
        <v>1.569025107815647E-3</v>
      </c>
    </row>
    <row r="1367" spans="1:14" x14ac:dyDescent="0.3">
      <c r="A1367">
        <f t="shared" si="176"/>
        <v>14</v>
      </c>
      <c r="E1367" s="105">
        <f t="shared" si="177"/>
        <v>0</v>
      </c>
      <c r="I1367" s="105">
        <f t="shared" si="178"/>
        <v>0</v>
      </c>
      <c r="J1367" s="105">
        <f t="shared" si="179"/>
        <v>0</v>
      </c>
      <c r="K1367" s="105">
        <f t="shared" si="180"/>
        <v>0</v>
      </c>
      <c r="L1367" s="105">
        <f t="shared" si="181"/>
        <v>0</v>
      </c>
      <c r="M1367">
        <f t="shared" si="182"/>
        <v>1.8666666666666668E-2</v>
      </c>
      <c r="N1367">
        <f t="shared" si="183"/>
        <v>1.569025107815647E-3</v>
      </c>
    </row>
    <row r="1368" spans="1:14" x14ac:dyDescent="0.3">
      <c r="A1368">
        <f t="shared" si="176"/>
        <v>14</v>
      </c>
      <c r="E1368" s="105">
        <f t="shared" si="177"/>
        <v>0</v>
      </c>
      <c r="I1368" s="105">
        <f t="shared" si="178"/>
        <v>0</v>
      </c>
      <c r="J1368" s="105">
        <f t="shared" si="179"/>
        <v>0</v>
      </c>
      <c r="K1368" s="105">
        <f t="shared" si="180"/>
        <v>0</v>
      </c>
      <c r="L1368" s="105">
        <f t="shared" si="181"/>
        <v>0</v>
      </c>
      <c r="M1368">
        <f t="shared" si="182"/>
        <v>1.8666666666666668E-2</v>
      </c>
      <c r="N1368">
        <f t="shared" si="183"/>
        <v>1.569025107815647E-3</v>
      </c>
    </row>
    <row r="1369" spans="1:14" x14ac:dyDescent="0.3">
      <c r="A1369">
        <f t="shared" si="176"/>
        <v>14</v>
      </c>
      <c r="E1369" s="105">
        <f t="shared" si="177"/>
        <v>0</v>
      </c>
      <c r="I1369" s="105">
        <f t="shared" si="178"/>
        <v>0</v>
      </c>
      <c r="J1369" s="105">
        <f t="shared" si="179"/>
        <v>0</v>
      </c>
      <c r="K1369" s="105">
        <f t="shared" si="180"/>
        <v>0</v>
      </c>
      <c r="L1369" s="105">
        <f t="shared" si="181"/>
        <v>0</v>
      </c>
      <c r="M1369">
        <f t="shared" si="182"/>
        <v>1.8666666666666668E-2</v>
      </c>
      <c r="N1369">
        <f t="shared" si="183"/>
        <v>1.569025107815647E-3</v>
      </c>
    </row>
    <row r="1370" spans="1:14" x14ac:dyDescent="0.3">
      <c r="A1370">
        <f t="shared" si="176"/>
        <v>14</v>
      </c>
      <c r="E1370" s="105">
        <f t="shared" si="177"/>
        <v>0</v>
      </c>
      <c r="I1370" s="105">
        <f t="shared" si="178"/>
        <v>0</v>
      </c>
      <c r="J1370" s="105">
        <f t="shared" si="179"/>
        <v>0</v>
      </c>
      <c r="K1370" s="105">
        <f t="shared" si="180"/>
        <v>0</v>
      </c>
      <c r="L1370" s="105">
        <f t="shared" si="181"/>
        <v>0</v>
      </c>
      <c r="M1370">
        <f t="shared" si="182"/>
        <v>1.8666666666666668E-2</v>
      </c>
      <c r="N1370">
        <f t="shared" si="183"/>
        <v>1.569025107815647E-3</v>
      </c>
    </row>
    <row r="1371" spans="1:14" x14ac:dyDescent="0.3">
      <c r="A1371">
        <f t="shared" si="176"/>
        <v>14</v>
      </c>
      <c r="E1371" s="105">
        <f t="shared" si="177"/>
        <v>0</v>
      </c>
      <c r="I1371" s="105">
        <f t="shared" si="178"/>
        <v>0</v>
      </c>
      <c r="J1371" s="105">
        <f t="shared" si="179"/>
        <v>0</v>
      </c>
      <c r="K1371" s="105">
        <f t="shared" si="180"/>
        <v>0</v>
      </c>
      <c r="L1371" s="105">
        <f t="shared" si="181"/>
        <v>0</v>
      </c>
      <c r="M1371">
        <f t="shared" si="182"/>
        <v>1.8666666666666668E-2</v>
      </c>
      <c r="N1371">
        <f t="shared" si="183"/>
        <v>1.569025107815647E-3</v>
      </c>
    </row>
    <row r="1372" spans="1:14" x14ac:dyDescent="0.3">
      <c r="A1372">
        <f t="shared" si="176"/>
        <v>14</v>
      </c>
      <c r="E1372" s="105">
        <f t="shared" si="177"/>
        <v>0</v>
      </c>
      <c r="I1372" s="105">
        <f t="shared" si="178"/>
        <v>0</v>
      </c>
      <c r="J1372" s="105">
        <f t="shared" si="179"/>
        <v>0</v>
      </c>
      <c r="K1372" s="105">
        <f t="shared" si="180"/>
        <v>0</v>
      </c>
      <c r="L1372" s="105">
        <f t="shared" si="181"/>
        <v>0</v>
      </c>
      <c r="M1372">
        <f t="shared" si="182"/>
        <v>1.8666666666666668E-2</v>
      </c>
      <c r="N1372">
        <f t="shared" si="183"/>
        <v>1.569025107815647E-3</v>
      </c>
    </row>
    <row r="1373" spans="1:14" x14ac:dyDescent="0.3">
      <c r="A1373">
        <f t="shared" si="176"/>
        <v>14</v>
      </c>
      <c r="E1373" s="105">
        <f t="shared" si="177"/>
        <v>0</v>
      </c>
      <c r="I1373" s="105">
        <f t="shared" si="178"/>
        <v>0</v>
      </c>
      <c r="J1373" s="105">
        <f t="shared" si="179"/>
        <v>0</v>
      </c>
      <c r="K1373" s="105">
        <f t="shared" si="180"/>
        <v>0</v>
      </c>
      <c r="L1373" s="105">
        <f t="shared" si="181"/>
        <v>0</v>
      </c>
      <c r="M1373">
        <f t="shared" si="182"/>
        <v>1.8666666666666668E-2</v>
      </c>
      <c r="N1373">
        <f t="shared" si="183"/>
        <v>1.569025107815647E-3</v>
      </c>
    </row>
    <row r="1374" spans="1:14" x14ac:dyDescent="0.3">
      <c r="A1374">
        <f t="shared" si="176"/>
        <v>14</v>
      </c>
      <c r="E1374" s="105">
        <f t="shared" si="177"/>
        <v>0</v>
      </c>
      <c r="I1374" s="105">
        <f t="shared" si="178"/>
        <v>0</v>
      </c>
      <c r="J1374" s="105">
        <f t="shared" si="179"/>
        <v>0</v>
      </c>
      <c r="K1374" s="105">
        <f t="shared" si="180"/>
        <v>0</v>
      </c>
      <c r="L1374" s="105">
        <f t="shared" si="181"/>
        <v>0</v>
      </c>
      <c r="M1374">
        <f t="shared" si="182"/>
        <v>1.8666666666666668E-2</v>
      </c>
      <c r="N1374">
        <f t="shared" si="183"/>
        <v>1.569025107815647E-3</v>
      </c>
    </row>
    <row r="1375" spans="1:14" x14ac:dyDescent="0.3">
      <c r="A1375">
        <f t="shared" si="176"/>
        <v>14</v>
      </c>
      <c r="E1375" s="105">
        <f t="shared" si="177"/>
        <v>0</v>
      </c>
      <c r="I1375" s="105">
        <f t="shared" si="178"/>
        <v>0</v>
      </c>
      <c r="J1375" s="105">
        <f t="shared" si="179"/>
        <v>0</v>
      </c>
      <c r="K1375" s="105">
        <f t="shared" si="180"/>
        <v>0</v>
      </c>
      <c r="L1375" s="105">
        <f t="shared" si="181"/>
        <v>0</v>
      </c>
      <c r="M1375">
        <f t="shared" si="182"/>
        <v>1.8666666666666668E-2</v>
      </c>
      <c r="N1375">
        <f t="shared" si="183"/>
        <v>1.569025107815647E-3</v>
      </c>
    </row>
    <row r="1376" spans="1:14" x14ac:dyDescent="0.3">
      <c r="A1376">
        <f t="shared" si="176"/>
        <v>14</v>
      </c>
      <c r="E1376" s="105">
        <f t="shared" si="177"/>
        <v>0</v>
      </c>
      <c r="I1376" s="105">
        <f t="shared" si="178"/>
        <v>0</v>
      </c>
      <c r="J1376" s="105">
        <f t="shared" si="179"/>
        <v>0</v>
      </c>
      <c r="K1376" s="105">
        <f t="shared" si="180"/>
        <v>0</v>
      </c>
      <c r="L1376" s="105">
        <f t="shared" si="181"/>
        <v>0</v>
      </c>
      <c r="M1376">
        <f t="shared" si="182"/>
        <v>1.8666666666666668E-2</v>
      </c>
      <c r="N1376">
        <f t="shared" si="183"/>
        <v>1.569025107815647E-3</v>
      </c>
    </row>
    <row r="1377" spans="1:14" x14ac:dyDescent="0.3">
      <c r="A1377">
        <f t="shared" si="176"/>
        <v>14</v>
      </c>
      <c r="E1377" s="105">
        <f t="shared" si="177"/>
        <v>0</v>
      </c>
      <c r="I1377" s="105">
        <f t="shared" si="178"/>
        <v>0</v>
      </c>
      <c r="J1377" s="105">
        <f t="shared" si="179"/>
        <v>0</v>
      </c>
      <c r="K1377" s="105">
        <f t="shared" si="180"/>
        <v>0</v>
      </c>
      <c r="L1377" s="105">
        <f t="shared" si="181"/>
        <v>0</v>
      </c>
      <c r="M1377">
        <f t="shared" si="182"/>
        <v>1.8666666666666668E-2</v>
      </c>
      <c r="N1377">
        <f t="shared" si="183"/>
        <v>1.569025107815647E-3</v>
      </c>
    </row>
    <row r="1378" spans="1:14" x14ac:dyDescent="0.3">
      <c r="A1378">
        <f t="shared" si="176"/>
        <v>14</v>
      </c>
      <c r="E1378" s="105">
        <f t="shared" si="177"/>
        <v>0</v>
      </c>
      <c r="I1378" s="105">
        <f t="shared" si="178"/>
        <v>0</v>
      </c>
      <c r="J1378" s="105">
        <f t="shared" si="179"/>
        <v>0</v>
      </c>
      <c r="K1378" s="105">
        <f t="shared" si="180"/>
        <v>0</v>
      </c>
      <c r="L1378" s="105">
        <f t="shared" si="181"/>
        <v>0</v>
      </c>
      <c r="M1378">
        <f t="shared" si="182"/>
        <v>1.8666666666666668E-2</v>
      </c>
      <c r="N1378">
        <f t="shared" si="183"/>
        <v>1.569025107815647E-3</v>
      </c>
    </row>
    <row r="1379" spans="1:14" x14ac:dyDescent="0.3">
      <c r="A1379">
        <f t="shared" si="176"/>
        <v>14</v>
      </c>
      <c r="E1379" s="105">
        <f t="shared" si="177"/>
        <v>0</v>
      </c>
      <c r="I1379" s="105">
        <f t="shared" si="178"/>
        <v>0</v>
      </c>
      <c r="J1379" s="105">
        <f t="shared" si="179"/>
        <v>0</v>
      </c>
      <c r="K1379" s="105">
        <f t="shared" si="180"/>
        <v>0</v>
      </c>
      <c r="L1379" s="105">
        <f t="shared" si="181"/>
        <v>0</v>
      </c>
      <c r="M1379">
        <f t="shared" si="182"/>
        <v>1.8666666666666668E-2</v>
      </c>
      <c r="N1379">
        <f t="shared" si="183"/>
        <v>1.569025107815647E-3</v>
      </c>
    </row>
    <row r="1380" spans="1:14" x14ac:dyDescent="0.3">
      <c r="A1380">
        <f t="shared" si="176"/>
        <v>14</v>
      </c>
      <c r="E1380" s="105">
        <f t="shared" si="177"/>
        <v>0</v>
      </c>
      <c r="I1380" s="105">
        <f t="shared" si="178"/>
        <v>0</v>
      </c>
      <c r="J1380" s="105">
        <f t="shared" si="179"/>
        <v>0</v>
      </c>
      <c r="K1380" s="105">
        <f t="shared" si="180"/>
        <v>0</v>
      </c>
      <c r="L1380" s="105">
        <f t="shared" si="181"/>
        <v>0</v>
      </c>
      <c r="M1380">
        <f t="shared" si="182"/>
        <v>1.8666666666666668E-2</v>
      </c>
      <c r="N1380">
        <f t="shared" si="183"/>
        <v>1.569025107815647E-3</v>
      </c>
    </row>
    <row r="1381" spans="1:14" x14ac:dyDescent="0.3">
      <c r="A1381">
        <f t="shared" si="176"/>
        <v>14</v>
      </c>
      <c r="E1381" s="105">
        <f t="shared" si="177"/>
        <v>0</v>
      </c>
      <c r="I1381" s="105">
        <f t="shared" si="178"/>
        <v>0</v>
      </c>
      <c r="J1381" s="105">
        <f t="shared" si="179"/>
        <v>0</v>
      </c>
      <c r="K1381" s="105">
        <f t="shared" si="180"/>
        <v>0</v>
      </c>
      <c r="L1381" s="105">
        <f t="shared" si="181"/>
        <v>0</v>
      </c>
      <c r="M1381">
        <f t="shared" si="182"/>
        <v>1.8666666666666668E-2</v>
      </c>
      <c r="N1381">
        <f t="shared" si="183"/>
        <v>1.569025107815647E-3</v>
      </c>
    </row>
    <row r="1382" spans="1:14" x14ac:dyDescent="0.3">
      <c r="A1382">
        <f t="shared" si="176"/>
        <v>14</v>
      </c>
      <c r="E1382" s="105">
        <f t="shared" si="177"/>
        <v>0</v>
      </c>
      <c r="I1382" s="105">
        <f t="shared" si="178"/>
        <v>0</v>
      </c>
      <c r="J1382" s="105">
        <f t="shared" si="179"/>
        <v>0</v>
      </c>
      <c r="K1382" s="105">
        <f t="shared" si="180"/>
        <v>0</v>
      </c>
      <c r="L1382" s="105">
        <f t="shared" si="181"/>
        <v>0</v>
      </c>
      <c r="M1382">
        <f t="shared" si="182"/>
        <v>1.8666666666666668E-2</v>
      </c>
      <c r="N1382">
        <f t="shared" si="183"/>
        <v>1.569025107815647E-3</v>
      </c>
    </row>
    <row r="1383" spans="1:14" x14ac:dyDescent="0.3">
      <c r="A1383">
        <f t="shared" ref="A1383:A1446" si="184">IF(COUNTIF(A1283:A1382,A1382)=100, A1382+1,A1382)</f>
        <v>14</v>
      </c>
      <c r="E1383" s="105">
        <f t="shared" ref="E1383:E1446" si="185">MAX(0, E1283-K1283-L1283)</f>
        <v>0</v>
      </c>
      <c r="I1383" s="105">
        <f t="shared" ref="I1383:I1446" si="186">IF(E1383&lt;I1283,J1383 + E1383, I1283)</f>
        <v>0</v>
      </c>
      <c r="J1383" s="105">
        <f t="shared" si="179"/>
        <v>0</v>
      </c>
      <c r="K1383" s="105">
        <f t="shared" si="180"/>
        <v>0</v>
      </c>
      <c r="L1383" s="105">
        <f t="shared" si="181"/>
        <v>0</v>
      </c>
      <c r="M1383">
        <f t="shared" si="182"/>
        <v>1.8666666666666668E-2</v>
      </c>
      <c r="N1383">
        <f t="shared" si="183"/>
        <v>1.569025107815647E-3</v>
      </c>
    </row>
    <row r="1384" spans="1:14" x14ac:dyDescent="0.3">
      <c r="A1384">
        <f t="shared" si="184"/>
        <v>14</v>
      </c>
      <c r="E1384" s="105">
        <f t="shared" si="185"/>
        <v>0</v>
      </c>
      <c r="I1384" s="105">
        <f t="shared" si="186"/>
        <v>0</v>
      </c>
      <c r="J1384" s="105">
        <f t="shared" si="179"/>
        <v>0</v>
      </c>
      <c r="K1384" s="105">
        <f t="shared" si="180"/>
        <v>0</v>
      </c>
      <c r="L1384" s="105">
        <f t="shared" si="181"/>
        <v>0</v>
      </c>
      <c r="M1384">
        <f t="shared" si="182"/>
        <v>1.8666666666666668E-2</v>
      </c>
      <c r="N1384">
        <f t="shared" si="183"/>
        <v>1.569025107815647E-3</v>
      </c>
    </row>
    <row r="1385" spans="1:14" x14ac:dyDescent="0.3">
      <c r="A1385">
        <f t="shared" si="184"/>
        <v>14</v>
      </c>
      <c r="E1385" s="105">
        <f t="shared" si="185"/>
        <v>0</v>
      </c>
      <c r="I1385" s="105">
        <f t="shared" si="186"/>
        <v>0</v>
      </c>
      <c r="J1385" s="105">
        <f t="shared" si="179"/>
        <v>0</v>
      </c>
      <c r="K1385" s="105">
        <f t="shared" si="180"/>
        <v>0</v>
      </c>
      <c r="L1385" s="105">
        <f t="shared" si="181"/>
        <v>0</v>
      </c>
      <c r="M1385">
        <f t="shared" si="182"/>
        <v>1.8666666666666668E-2</v>
      </c>
      <c r="N1385">
        <f t="shared" si="183"/>
        <v>1.569025107815647E-3</v>
      </c>
    </row>
    <row r="1386" spans="1:14" x14ac:dyDescent="0.3">
      <c r="A1386">
        <f t="shared" si="184"/>
        <v>14</v>
      </c>
      <c r="E1386" s="105">
        <f t="shared" si="185"/>
        <v>0</v>
      </c>
      <c r="I1386" s="105">
        <f t="shared" si="186"/>
        <v>0</v>
      </c>
      <c r="J1386" s="105">
        <f t="shared" si="179"/>
        <v>0</v>
      </c>
      <c r="K1386" s="105">
        <f t="shared" si="180"/>
        <v>0</v>
      </c>
      <c r="L1386" s="105">
        <f t="shared" si="181"/>
        <v>0</v>
      </c>
      <c r="M1386">
        <f t="shared" si="182"/>
        <v>1.8666666666666668E-2</v>
      </c>
      <c r="N1386">
        <f t="shared" si="183"/>
        <v>1.569025107815647E-3</v>
      </c>
    </row>
    <row r="1387" spans="1:14" x14ac:dyDescent="0.3">
      <c r="A1387">
        <f t="shared" si="184"/>
        <v>14</v>
      </c>
      <c r="E1387" s="105">
        <f t="shared" si="185"/>
        <v>0</v>
      </c>
      <c r="I1387" s="105">
        <f t="shared" si="186"/>
        <v>0</v>
      </c>
      <c r="J1387" s="105">
        <f t="shared" si="179"/>
        <v>0</v>
      </c>
      <c r="K1387" s="105">
        <f t="shared" si="180"/>
        <v>0</v>
      </c>
      <c r="L1387" s="105">
        <f t="shared" si="181"/>
        <v>0</v>
      </c>
      <c r="M1387">
        <f t="shared" si="182"/>
        <v>1.8666666666666668E-2</v>
      </c>
      <c r="N1387">
        <f t="shared" si="183"/>
        <v>1.569025107815647E-3</v>
      </c>
    </row>
    <row r="1388" spans="1:14" x14ac:dyDescent="0.3">
      <c r="A1388">
        <f t="shared" si="184"/>
        <v>14</v>
      </c>
      <c r="E1388" s="105">
        <f t="shared" si="185"/>
        <v>0</v>
      </c>
      <c r="I1388" s="105">
        <f t="shared" si="186"/>
        <v>0</v>
      </c>
      <c r="J1388" s="105">
        <f t="shared" si="179"/>
        <v>0</v>
      </c>
      <c r="K1388" s="105">
        <f t="shared" si="180"/>
        <v>0</v>
      </c>
      <c r="L1388" s="105">
        <f t="shared" si="181"/>
        <v>0</v>
      </c>
      <c r="M1388">
        <f t="shared" si="182"/>
        <v>1.8666666666666668E-2</v>
      </c>
      <c r="N1388">
        <f t="shared" si="183"/>
        <v>1.569025107815647E-3</v>
      </c>
    </row>
    <row r="1389" spans="1:14" x14ac:dyDescent="0.3">
      <c r="A1389">
        <f t="shared" si="184"/>
        <v>14</v>
      </c>
      <c r="E1389" s="105">
        <f t="shared" si="185"/>
        <v>0</v>
      </c>
      <c r="I1389" s="105">
        <f t="shared" si="186"/>
        <v>0</v>
      </c>
      <c r="J1389" s="105">
        <f t="shared" si="179"/>
        <v>0</v>
      </c>
      <c r="K1389" s="105">
        <f t="shared" si="180"/>
        <v>0</v>
      </c>
      <c r="L1389" s="105">
        <f t="shared" si="181"/>
        <v>0</v>
      </c>
      <c r="M1389">
        <f t="shared" si="182"/>
        <v>1.8666666666666668E-2</v>
      </c>
      <c r="N1389">
        <f t="shared" si="183"/>
        <v>1.569025107815647E-3</v>
      </c>
    </row>
    <row r="1390" spans="1:14" x14ac:dyDescent="0.3">
      <c r="A1390">
        <f t="shared" si="184"/>
        <v>14</v>
      </c>
      <c r="E1390" s="105">
        <f t="shared" si="185"/>
        <v>0</v>
      </c>
      <c r="I1390" s="105">
        <f t="shared" si="186"/>
        <v>0</v>
      </c>
      <c r="J1390" s="105">
        <f t="shared" si="179"/>
        <v>0</v>
      </c>
      <c r="K1390" s="105">
        <f t="shared" si="180"/>
        <v>0</v>
      </c>
      <c r="L1390" s="105">
        <f t="shared" si="181"/>
        <v>0</v>
      </c>
      <c r="M1390">
        <f t="shared" si="182"/>
        <v>1.8666666666666668E-2</v>
      </c>
      <c r="N1390">
        <f t="shared" si="183"/>
        <v>1.569025107815647E-3</v>
      </c>
    </row>
    <row r="1391" spans="1:14" x14ac:dyDescent="0.3">
      <c r="A1391">
        <f t="shared" si="184"/>
        <v>14</v>
      </c>
      <c r="E1391" s="105">
        <f t="shared" si="185"/>
        <v>0</v>
      </c>
      <c r="I1391" s="105">
        <f t="shared" si="186"/>
        <v>0</v>
      </c>
      <c r="J1391" s="105">
        <f t="shared" si="179"/>
        <v>0</v>
      </c>
      <c r="K1391" s="105">
        <f t="shared" si="180"/>
        <v>0</v>
      </c>
      <c r="L1391" s="105">
        <f t="shared" si="181"/>
        <v>0</v>
      </c>
      <c r="M1391">
        <f t="shared" si="182"/>
        <v>1.8666666666666668E-2</v>
      </c>
      <c r="N1391">
        <f t="shared" si="183"/>
        <v>1.569025107815647E-3</v>
      </c>
    </row>
    <row r="1392" spans="1:14" x14ac:dyDescent="0.3">
      <c r="A1392">
        <f t="shared" si="184"/>
        <v>14</v>
      </c>
      <c r="E1392" s="105">
        <f t="shared" si="185"/>
        <v>0</v>
      </c>
      <c r="I1392" s="105">
        <f t="shared" si="186"/>
        <v>0</v>
      </c>
      <c r="J1392" s="105">
        <f t="shared" si="179"/>
        <v>0</v>
      </c>
      <c r="K1392" s="105">
        <f t="shared" si="180"/>
        <v>0</v>
      </c>
      <c r="L1392" s="105">
        <f t="shared" si="181"/>
        <v>0</v>
      </c>
      <c r="M1392">
        <f t="shared" si="182"/>
        <v>1.8666666666666668E-2</v>
      </c>
      <c r="N1392">
        <f t="shared" si="183"/>
        <v>1.569025107815647E-3</v>
      </c>
    </row>
    <row r="1393" spans="1:15" x14ac:dyDescent="0.3">
      <c r="A1393">
        <f t="shared" si="184"/>
        <v>14</v>
      </c>
      <c r="E1393" s="105">
        <f t="shared" si="185"/>
        <v>0</v>
      </c>
      <c r="I1393" s="105">
        <f t="shared" si="186"/>
        <v>0</v>
      </c>
      <c r="J1393" s="105">
        <f t="shared" si="179"/>
        <v>0</v>
      </c>
      <c r="K1393" s="105">
        <f t="shared" si="180"/>
        <v>0</v>
      </c>
      <c r="L1393" s="105">
        <f t="shared" si="181"/>
        <v>0</v>
      </c>
      <c r="M1393">
        <f t="shared" si="182"/>
        <v>1.8666666666666668E-2</v>
      </c>
      <c r="N1393">
        <f t="shared" si="183"/>
        <v>1.569025107815647E-3</v>
      </c>
    </row>
    <row r="1394" spans="1:15" x14ac:dyDescent="0.3">
      <c r="A1394">
        <f t="shared" si="184"/>
        <v>14</v>
      </c>
      <c r="E1394" s="105">
        <f t="shared" si="185"/>
        <v>0</v>
      </c>
      <c r="I1394" s="105">
        <f t="shared" si="186"/>
        <v>0</v>
      </c>
      <c r="J1394" s="105">
        <f t="shared" si="179"/>
        <v>0</v>
      </c>
      <c r="K1394" s="105">
        <f t="shared" si="180"/>
        <v>0</v>
      </c>
      <c r="L1394" s="105">
        <f t="shared" si="181"/>
        <v>0</v>
      </c>
      <c r="M1394">
        <f t="shared" si="182"/>
        <v>1.8666666666666668E-2</v>
      </c>
      <c r="N1394">
        <f t="shared" si="183"/>
        <v>1.569025107815647E-3</v>
      </c>
    </row>
    <row r="1395" spans="1:15" x14ac:dyDescent="0.3">
      <c r="A1395">
        <f t="shared" si="184"/>
        <v>14</v>
      </c>
      <c r="E1395" s="105">
        <f t="shared" si="185"/>
        <v>0</v>
      </c>
      <c r="I1395" s="105">
        <f t="shared" si="186"/>
        <v>0</v>
      </c>
      <c r="J1395" s="105">
        <f t="shared" si="179"/>
        <v>0</v>
      </c>
      <c r="K1395" s="105">
        <f t="shared" si="180"/>
        <v>0</v>
      </c>
      <c r="L1395" s="105">
        <f t="shared" si="181"/>
        <v>0</v>
      </c>
      <c r="M1395">
        <f t="shared" si="182"/>
        <v>1.8666666666666668E-2</v>
      </c>
      <c r="N1395">
        <f t="shared" si="183"/>
        <v>1.569025107815647E-3</v>
      </c>
    </row>
    <row r="1396" spans="1:15" x14ac:dyDescent="0.3">
      <c r="A1396">
        <f t="shared" si="184"/>
        <v>14</v>
      </c>
      <c r="E1396" s="105">
        <f t="shared" si="185"/>
        <v>0</v>
      </c>
      <c r="I1396" s="105">
        <f t="shared" si="186"/>
        <v>0</v>
      </c>
      <c r="J1396" s="105">
        <f t="shared" si="179"/>
        <v>0</v>
      </c>
      <c r="K1396" s="105">
        <f t="shared" si="180"/>
        <v>0</v>
      </c>
      <c r="L1396" s="105">
        <f t="shared" si="181"/>
        <v>0</v>
      </c>
      <c r="M1396">
        <f t="shared" si="182"/>
        <v>1.8666666666666668E-2</v>
      </c>
      <c r="N1396">
        <f t="shared" si="183"/>
        <v>1.569025107815647E-3</v>
      </c>
    </row>
    <row r="1397" spans="1:15" x14ac:dyDescent="0.3">
      <c r="A1397">
        <f t="shared" si="184"/>
        <v>14</v>
      </c>
      <c r="E1397" s="105">
        <f t="shared" si="185"/>
        <v>0</v>
      </c>
      <c r="I1397" s="105">
        <f t="shared" si="186"/>
        <v>0</v>
      </c>
      <c r="J1397" s="105">
        <f t="shared" si="179"/>
        <v>0</v>
      </c>
      <c r="K1397" s="105">
        <f t="shared" si="180"/>
        <v>0</v>
      </c>
      <c r="L1397" s="105">
        <f t="shared" si="181"/>
        <v>0</v>
      </c>
      <c r="M1397">
        <f t="shared" si="182"/>
        <v>1.8666666666666668E-2</v>
      </c>
      <c r="N1397">
        <f t="shared" si="183"/>
        <v>1.569025107815647E-3</v>
      </c>
    </row>
    <row r="1398" spans="1:15" x14ac:dyDescent="0.3">
      <c r="A1398">
        <f t="shared" si="184"/>
        <v>14</v>
      </c>
      <c r="E1398" s="105">
        <f t="shared" si="185"/>
        <v>0</v>
      </c>
      <c r="I1398" s="105">
        <f t="shared" si="186"/>
        <v>0</v>
      </c>
      <c r="J1398" s="105">
        <f t="shared" si="179"/>
        <v>0</v>
      </c>
      <c r="K1398" s="105">
        <f t="shared" si="180"/>
        <v>0</v>
      </c>
      <c r="L1398" s="105">
        <f t="shared" si="181"/>
        <v>0</v>
      </c>
      <c r="M1398">
        <f t="shared" si="182"/>
        <v>1.8666666666666668E-2</v>
      </c>
      <c r="N1398">
        <f t="shared" si="183"/>
        <v>1.569025107815647E-3</v>
      </c>
    </row>
    <row r="1399" spans="1:15" x14ac:dyDescent="0.3">
      <c r="A1399">
        <f t="shared" si="184"/>
        <v>14</v>
      </c>
      <c r="E1399" s="105">
        <f t="shared" si="185"/>
        <v>0</v>
      </c>
      <c r="I1399" s="105">
        <f t="shared" si="186"/>
        <v>0</v>
      </c>
      <c r="J1399" s="105">
        <f t="shared" si="179"/>
        <v>0</v>
      </c>
      <c r="K1399" s="105">
        <f t="shared" si="180"/>
        <v>0</v>
      </c>
      <c r="L1399" s="105">
        <f t="shared" si="181"/>
        <v>0</v>
      </c>
      <c r="M1399">
        <f t="shared" si="182"/>
        <v>1.8666666666666668E-2</v>
      </c>
      <c r="N1399">
        <f t="shared" si="183"/>
        <v>1.569025107815647E-3</v>
      </c>
    </row>
    <row r="1400" spans="1:15" x14ac:dyDescent="0.3">
      <c r="A1400">
        <f t="shared" si="184"/>
        <v>14</v>
      </c>
      <c r="E1400" s="105">
        <f t="shared" si="185"/>
        <v>0</v>
      </c>
      <c r="I1400" s="105">
        <f t="shared" si="186"/>
        <v>0</v>
      </c>
      <c r="J1400" s="105">
        <f t="shared" si="179"/>
        <v>0</v>
      </c>
      <c r="K1400" s="105">
        <f t="shared" si="180"/>
        <v>0</v>
      </c>
      <c r="L1400" s="105">
        <f t="shared" si="181"/>
        <v>0</v>
      </c>
      <c r="M1400">
        <f t="shared" si="182"/>
        <v>1.8666666666666668E-2</v>
      </c>
      <c r="N1400">
        <f t="shared" si="183"/>
        <v>1.569025107815647E-3</v>
      </c>
    </row>
    <row r="1401" spans="1:15" x14ac:dyDescent="0.3">
      <c r="A1401">
        <f t="shared" si="184"/>
        <v>14</v>
      </c>
      <c r="E1401" s="105">
        <f t="shared" si="185"/>
        <v>0</v>
      </c>
      <c r="I1401" s="105">
        <f t="shared" si="186"/>
        <v>0</v>
      </c>
      <c r="J1401" s="105">
        <f t="shared" si="179"/>
        <v>0</v>
      </c>
      <c r="K1401" s="105">
        <f t="shared" si="180"/>
        <v>0</v>
      </c>
      <c r="L1401" s="105">
        <f t="shared" si="181"/>
        <v>0</v>
      </c>
      <c r="M1401">
        <f t="shared" si="182"/>
        <v>1.8666666666666668E-2</v>
      </c>
      <c r="N1401">
        <f t="shared" si="183"/>
        <v>1.569025107815647E-3</v>
      </c>
      <c r="O1401" s="105" t="e">
        <f t="shared" ref="O1401" si="187">SUM(I1302:I1401)</f>
        <v>#REF!</v>
      </c>
    </row>
    <row r="1402" spans="1:15" x14ac:dyDescent="0.3">
      <c r="A1402">
        <f t="shared" si="184"/>
        <v>15</v>
      </c>
      <c r="E1402" s="105" t="e">
        <f t="shared" si="185"/>
        <v>#REF!</v>
      </c>
      <c r="I1402" s="105" t="e">
        <f t="shared" si="186"/>
        <v>#REF!</v>
      </c>
      <c r="J1402" s="105" t="e">
        <f t="shared" si="179"/>
        <v>#REF!</v>
      </c>
      <c r="K1402" s="105" t="e">
        <f t="shared" si="180"/>
        <v>#REF!</v>
      </c>
      <c r="L1402" s="105" t="e">
        <f t="shared" si="181"/>
        <v>#REF!</v>
      </c>
      <c r="M1402">
        <f t="shared" si="182"/>
        <v>0.02</v>
      </c>
      <c r="N1402">
        <f t="shared" si="183"/>
        <v>1.6821425527395739E-3</v>
      </c>
    </row>
    <row r="1403" spans="1:15" x14ac:dyDescent="0.3">
      <c r="A1403">
        <f t="shared" si="184"/>
        <v>15</v>
      </c>
      <c r="E1403" s="105" t="e">
        <f t="shared" si="185"/>
        <v>#REF!</v>
      </c>
      <c r="I1403" s="105" t="e">
        <f t="shared" si="186"/>
        <v>#REF!</v>
      </c>
      <c r="J1403" s="105" t="e">
        <f t="shared" si="179"/>
        <v>#REF!</v>
      </c>
      <c r="K1403" s="105" t="e">
        <f t="shared" si="180"/>
        <v>#REF!</v>
      </c>
      <c r="L1403" s="105" t="e">
        <f t="shared" si="181"/>
        <v>#REF!</v>
      </c>
      <c r="M1403">
        <f t="shared" si="182"/>
        <v>0.02</v>
      </c>
      <c r="N1403">
        <f t="shared" si="183"/>
        <v>1.6821425527395739E-3</v>
      </c>
    </row>
    <row r="1404" spans="1:15" x14ac:dyDescent="0.3">
      <c r="A1404">
        <f t="shared" si="184"/>
        <v>15</v>
      </c>
      <c r="E1404" s="105" t="e">
        <f t="shared" si="185"/>
        <v>#REF!</v>
      </c>
      <c r="I1404" s="105" t="e">
        <f t="shared" si="186"/>
        <v>#REF!</v>
      </c>
      <c r="J1404" s="105" t="e">
        <f t="shared" si="179"/>
        <v>#REF!</v>
      </c>
      <c r="K1404" s="105" t="e">
        <f t="shared" si="180"/>
        <v>#REF!</v>
      </c>
      <c r="L1404" s="105" t="e">
        <f t="shared" si="181"/>
        <v>#REF!</v>
      </c>
      <c r="M1404">
        <f t="shared" si="182"/>
        <v>0.02</v>
      </c>
      <c r="N1404">
        <f t="shared" si="183"/>
        <v>1.6821425527395739E-3</v>
      </c>
    </row>
    <row r="1405" spans="1:15" x14ac:dyDescent="0.3">
      <c r="A1405">
        <f t="shared" si="184"/>
        <v>15</v>
      </c>
      <c r="E1405" s="105">
        <f t="shared" si="185"/>
        <v>0</v>
      </c>
      <c r="I1405" s="105">
        <f t="shared" si="186"/>
        <v>0</v>
      </c>
      <c r="J1405" s="105">
        <f t="shared" si="179"/>
        <v>0</v>
      </c>
      <c r="K1405" s="105">
        <f t="shared" si="180"/>
        <v>0</v>
      </c>
      <c r="L1405" s="105">
        <f t="shared" si="181"/>
        <v>0</v>
      </c>
      <c r="M1405">
        <f t="shared" si="182"/>
        <v>0.02</v>
      </c>
      <c r="N1405">
        <f t="shared" si="183"/>
        <v>1.6821425527395739E-3</v>
      </c>
    </row>
    <row r="1406" spans="1:15" x14ac:dyDescent="0.3">
      <c r="A1406">
        <f t="shared" si="184"/>
        <v>15</v>
      </c>
      <c r="E1406" s="105">
        <f t="shared" si="185"/>
        <v>0</v>
      </c>
      <c r="I1406" s="105">
        <f t="shared" si="186"/>
        <v>0</v>
      </c>
      <c r="J1406" s="105">
        <f t="shared" si="179"/>
        <v>0</v>
      </c>
      <c r="K1406" s="105">
        <f t="shared" si="180"/>
        <v>0</v>
      </c>
      <c r="L1406" s="105">
        <f t="shared" si="181"/>
        <v>0</v>
      </c>
      <c r="M1406">
        <f t="shared" si="182"/>
        <v>0.02</v>
      </c>
      <c r="N1406">
        <f t="shared" si="183"/>
        <v>1.6821425527395739E-3</v>
      </c>
    </row>
    <row r="1407" spans="1:15" x14ac:dyDescent="0.3">
      <c r="A1407">
        <f t="shared" si="184"/>
        <v>15</v>
      </c>
      <c r="E1407" s="105">
        <f t="shared" si="185"/>
        <v>0</v>
      </c>
      <c r="I1407" s="105">
        <f t="shared" si="186"/>
        <v>0</v>
      </c>
      <c r="J1407" s="105">
        <f t="shared" si="179"/>
        <v>0</v>
      </c>
      <c r="K1407" s="105">
        <f t="shared" si="180"/>
        <v>0</v>
      </c>
      <c r="L1407" s="105">
        <f t="shared" si="181"/>
        <v>0</v>
      </c>
      <c r="M1407">
        <f t="shared" si="182"/>
        <v>0.02</v>
      </c>
      <c r="N1407">
        <f t="shared" si="183"/>
        <v>1.6821425527395739E-3</v>
      </c>
    </row>
    <row r="1408" spans="1:15" x14ac:dyDescent="0.3">
      <c r="A1408">
        <f t="shared" si="184"/>
        <v>15</v>
      </c>
      <c r="E1408" s="105">
        <f t="shared" si="185"/>
        <v>0</v>
      </c>
      <c r="I1408" s="105">
        <f t="shared" si="186"/>
        <v>0</v>
      </c>
      <c r="J1408" s="105">
        <f t="shared" si="179"/>
        <v>0</v>
      </c>
      <c r="K1408" s="105">
        <f t="shared" si="180"/>
        <v>0</v>
      </c>
      <c r="L1408" s="105">
        <f t="shared" si="181"/>
        <v>0</v>
      </c>
      <c r="M1408">
        <f t="shared" si="182"/>
        <v>0.02</v>
      </c>
      <c r="N1408">
        <f t="shared" si="183"/>
        <v>1.6821425527395739E-3</v>
      </c>
    </row>
    <row r="1409" spans="1:14" x14ac:dyDescent="0.3">
      <c r="A1409">
        <f t="shared" si="184"/>
        <v>15</v>
      </c>
      <c r="E1409" s="105">
        <f t="shared" si="185"/>
        <v>0</v>
      </c>
      <c r="I1409" s="105">
        <f t="shared" si="186"/>
        <v>0</v>
      </c>
      <c r="J1409" s="105">
        <f t="shared" si="179"/>
        <v>0</v>
      </c>
      <c r="K1409" s="105">
        <f t="shared" si="180"/>
        <v>0</v>
      </c>
      <c r="L1409" s="105">
        <f t="shared" si="181"/>
        <v>0</v>
      </c>
      <c r="M1409">
        <f t="shared" si="182"/>
        <v>0.02</v>
      </c>
      <c r="N1409">
        <f t="shared" si="183"/>
        <v>1.6821425527395739E-3</v>
      </c>
    </row>
    <row r="1410" spans="1:14" x14ac:dyDescent="0.3">
      <c r="A1410">
        <f t="shared" si="184"/>
        <v>15</v>
      </c>
      <c r="E1410" s="105">
        <f t="shared" si="185"/>
        <v>0</v>
      </c>
      <c r="I1410" s="105">
        <f t="shared" si="186"/>
        <v>0</v>
      </c>
      <c r="J1410" s="105">
        <f t="shared" si="179"/>
        <v>0</v>
      </c>
      <c r="K1410" s="105">
        <f t="shared" si="180"/>
        <v>0</v>
      </c>
      <c r="L1410" s="105">
        <f t="shared" si="181"/>
        <v>0</v>
      </c>
      <c r="M1410">
        <f t="shared" si="182"/>
        <v>0.02</v>
      </c>
      <c r="N1410">
        <f t="shared" si="183"/>
        <v>1.6821425527395739E-3</v>
      </c>
    </row>
    <row r="1411" spans="1:14" x14ac:dyDescent="0.3">
      <c r="A1411">
        <f t="shared" si="184"/>
        <v>15</v>
      </c>
      <c r="E1411" s="105">
        <f t="shared" si="185"/>
        <v>0</v>
      </c>
      <c r="I1411" s="105">
        <f t="shared" si="186"/>
        <v>0</v>
      </c>
      <c r="J1411" s="105">
        <f t="shared" ref="J1411:J1474" si="188">E1411*($H$2/12)</f>
        <v>0</v>
      </c>
      <c r="K1411" s="105">
        <f t="shared" ref="K1411:K1474" si="189">I1411-J1411</f>
        <v>0</v>
      </c>
      <c r="L1411" s="105">
        <f t="shared" ref="L1411:L1474" si="190">N1411*(E1411-K1411)</f>
        <v>0</v>
      </c>
      <c r="M1411">
        <f t="shared" ref="M1411:M1474" si="191">((A1411:A1510)/30) * 0.04</f>
        <v>0.02</v>
      </c>
      <c r="N1411">
        <f t="shared" ref="N1411:N1474" si="192">1-(POWER(1-M1411,(1/12)))</f>
        <v>1.6821425527395739E-3</v>
      </c>
    </row>
    <row r="1412" spans="1:14" x14ac:dyDescent="0.3">
      <c r="A1412">
        <f t="shared" si="184"/>
        <v>15</v>
      </c>
      <c r="E1412" s="105">
        <f t="shared" si="185"/>
        <v>0</v>
      </c>
      <c r="I1412" s="105">
        <f t="shared" si="186"/>
        <v>0</v>
      </c>
      <c r="J1412" s="105">
        <f t="shared" si="188"/>
        <v>0</v>
      </c>
      <c r="K1412" s="105">
        <f t="shared" si="189"/>
        <v>0</v>
      </c>
      <c r="L1412" s="105">
        <f t="shared" si="190"/>
        <v>0</v>
      </c>
      <c r="M1412">
        <f t="shared" si="191"/>
        <v>0.02</v>
      </c>
      <c r="N1412">
        <f t="shared" si="192"/>
        <v>1.6821425527395739E-3</v>
      </c>
    </row>
    <row r="1413" spans="1:14" x14ac:dyDescent="0.3">
      <c r="A1413">
        <f t="shared" si="184"/>
        <v>15</v>
      </c>
      <c r="E1413" s="105">
        <f t="shared" si="185"/>
        <v>0</v>
      </c>
      <c r="I1413" s="105">
        <f t="shared" si="186"/>
        <v>0</v>
      </c>
      <c r="J1413" s="105">
        <f t="shared" si="188"/>
        <v>0</v>
      </c>
      <c r="K1413" s="105">
        <f t="shared" si="189"/>
        <v>0</v>
      </c>
      <c r="L1413" s="105">
        <f t="shared" si="190"/>
        <v>0</v>
      </c>
      <c r="M1413">
        <f t="shared" si="191"/>
        <v>0.02</v>
      </c>
      <c r="N1413">
        <f t="shared" si="192"/>
        <v>1.6821425527395739E-3</v>
      </c>
    </row>
    <row r="1414" spans="1:14" x14ac:dyDescent="0.3">
      <c r="A1414">
        <f t="shared" si="184"/>
        <v>15</v>
      </c>
      <c r="E1414" s="105">
        <f t="shared" si="185"/>
        <v>0</v>
      </c>
      <c r="I1414" s="105">
        <f t="shared" si="186"/>
        <v>0</v>
      </c>
      <c r="J1414" s="105">
        <f t="shared" si="188"/>
        <v>0</v>
      </c>
      <c r="K1414" s="105">
        <f t="shared" si="189"/>
        <v>0</v>
      </c>
      <c r="L1414" s="105">
        <f t="shared" si="190"/>
        <v>0</v>
      </c>
      <c r="M1414">
        <f t="shared" si="191"/>
        <v>0.02</v>
      </c>
      <c r="N1414">
        <f t="shared" si="192"/>
        <v>1.6821425527395739E-3</v>
      </c>
    </row>
    <row r="1415" spans="1:14" x14ac:dyDescent="0.3">
      <c r="A1415">
        <f t="shared" si="184"/>
        <v>15</v>
      </c>
      <c r="E1415" s="105">
        <f t="shared" si="185"/>
        <v>0</v>
      </c>
      <c r="I1415" s="105">
        <f t="shared" si="186"/>
        <v>0</v>
      </c>
      <c r="J1415" s="105">
        <f t="shared" si="188"/>
        <v>0</v>
      </c>
      <c r="K1415" s="105">
        <f t="shared" si="189"/>
        <v>0</v>
      </c>
      <c r="L1415" s="105">
        <f t="shared" si="190"/>
        <v>0</v>
      </c>
      <c r="M1415">
        <f t="shared" si="191"/>
        <v>0.02</v>
      </c>
      <c r="N1415">
        <f t="shared" si="192"/>
        <v>1.6821425527395739E-3</v>
      </c>
    </row>
    <row r="1416" spans="1:14" x14ac:dyDescent="0.3">
      <c r="A1416">
        <f t="shared" si="184"/>
        <v>15</v>
      </c>
      <c r="E1416" s="105">
        <f t="shared" si="185"/>
        <v>0</v>
      </c>
      <c r="I1416" s="105">
        <f t="shared" si="186"/>
        <v>0</v>
      </c>
      <c r="J1416" s="105">
        <f t="shared" si="188"/>
        <v>0</v>
      </c>
      <c r="K1416" s="105">
        <f t="shared" si="189"/>
        <v>0</v>
      </c>
      <c r="L1416" s="105">
        <f t="shared" si="190"/>
        <v>0</v>
      </c>
      <c r="M1416">
        <f t="shared" si="191"/>
        <v>0.02</v>
      </c>
      <c r="N1416">
        <f t="shared" si="192"/>
        <v>1.6821425527395739E-3</v>
      </c>
    </row>
    <row r="1417" spans="1:14" x14ac:dyDescent="0.3">
      <c r="A1417">
        <f t="shared" si="184"/>
        <v>15</v>
      </c>
      <c r="E1417" s="105">
        <f t="shared" si="185"/>
        <v>0</v>
      </c>
      <c r="I1417" s="105">
        <f t="shared" si="186"/>
        <v>0</v>
      </c>
      <c r="J1417" s="105">
        <f t="shared" si="188"/>
        <v>0</v>
      </c>
      <c r="K1417" s="105">
        <f t="shared" si="189"/>
        <v>0</v>
      </c>
      <c r="L1417" s="105">
        <f t="shared" si="190"/>
        <v>0</v>
      </c>
      <c r="M1417">
        <f t="shared" si="191"/>
        <v>0.02</v>
      </c>
      <c r="N1417">
        <f t="shared" si="192"/>
        <v>1.6821425527395739E-3</v>
      </c>
    </row>
    <row r="1418" spans="1:14" x14ac:dyDescent="0.3">
      <c r="A1418">
        <f t="shared" si="184"/>
        <v>15</v>
      </c>
      <c r="E1418" s="105">
        <f t="shared" si="185"/>
        <v>0</v>
      </c>
      <c r="I1418" s="105">
        <f t="shared" si="186"/>
        <v>0</v>
      </c>
      <c r="J1418" s="105">
        <f t="shared" si="188"/>
        <v>0</v>
      </c>
      <c r="K1418" s="105">
        <f t="shared" si="189"/>
        <v>0</v>
      </c>
      <c r="L1418" s="105">
        <f t="shared" si="190"/>
        <v>0</v>
      </c>
      <c r="M1418">
        <f t="shared" si="191"/>
        <v>0.02</v>
      </c>
      <c r="N1418">
        <f t="shared" si="192"/>
        <v>1.6821425527395739E-3</v>
      </c>
    </row>
    <row r="1419" spans="1:14" x14ac:dyDescent="0.3">
      <c r="A1419">
        <f t="shared" si="184"/>
        <v>15</v>
      </c>
      <c r="E1419" s="105">
        <f t="shared" si="185"/>
        <v>0</v>
      </c>
      <c r="I1419" s="105">
        <f t="shared" si="186"/>
        <v>0</v>
      </c>
      <c r="J1419" s="105">
        <f t="shared" si="188"/>
        <v>0</v>
      </c>
      <c r="K1419" s="105">
        <f t="shared" si="189"/>
        <v>0</v>
      </c>
      <c r="L1419" s="105">
        <f t="shared" si="190"/>
        <v>0</v>
      </c>
      <c r="M1419">
        <f t="shared" si="191"/>
        <v>0.02</v>
      </c>
      <c r="N1419">
        <f t="shared" si="192"/>
        <v>1.6821425527395739E-3</v>
      </c>
    </row>
    <row r="1420" spans="1:14" x14ac:dyDescent="0.3">
      <c r="A1420">
        <f t="shared" si="184"/>
        <v>15</v>
      </c>
      <c r="E1420" s="105">
        <f t="shared" si="185"/>
        <v>0</v>
      </c>
      <c r="I1420" s="105">
        <f t="shared" si="186"/>
        <v>0</v>
      </c>
      <c r="J1420" s="105">
        <f t="shared" si="188"/>
        <v>0</v>
      </c>
      <c r="K1420" s="105">
        <f t="shared" si="189"/>
        <v>0</v>
      </c>
      <c r="L1420" s="105">
        <f t="shared" si="190"/>
        <v>0</v>
      </c>
      <c r="M1420">
        <f t="shared" si="191"/>
        <v>0.02</v>
      </c>
      <c r="N1420">
        <f t="shared" si="192"/>
        <v>1.6821425527395739E-3</v>
      </c>
    </row>
    <row r="1421" spans="1:14" x14ac:dyDescent="0.3">
      <c r="A1421">
        <f t="shared" si="184"/>
        <v>15</v>
      </c>
      <c r="E1421" s="105">
        <f t="shared" si="185"/>
        <v>0</v>
      </c>
      <c r="I1421" s="105">
        <f t="shared" si="186"/>
        <v>0</v>
      </c>
      <c r="J1421" s="105">
        <f t="shared" si="188"/>
        <v>0</v>
      </c>
      <c r="K1421" s="105">
        <f t="shared" si="189"/>
        <v>0</v>
      </c>
      <c r="L1421" s="105">
        <f t="shared" si="190"/>
        <v>0</v>
      </c>
      <c r="M1421">
        <f t="shared" si="191"/>
        <v>0.02</v>
      </c>
      <c r="N1421">
        <f t="shared" si="192"/>
        <v>1.6821425527395739E-3</v>
      </c>
    </row>
    <row r="1422" spans="1:14" x14ac:dyDescent="0.3">
      <c r="A1422">
        <f t="shared" si="184"/>
        <v>15</v>
      </c>
      <c r="E1422" s="105">
        <f t="shared" si="185"/>
        <v>0</v>
      </c>
      <c r="I1422" s="105">
        <f t="shared" si="186"/>
        <v>0</v>
      </c>
      <c r="J1422" s="105">
        <f t="shared" si="188"/>
        <v>0</v>
      </c>
      <c r="K1422" s="105">
        <f t="shared" si="189"/>
        <v>0</v>
      </c>
      <c r="L1422" s="105">
        <f t="shared" si="190"/>
        <v>0</v>
      </c>
      <c r="M1422">
        <f t="shared" si="191"/>
        <v>0.02</v>
      </c>
      <c r="N1422">
        <f t="shared" si="192"/>
        <v>1.6821425527395739E-3</v>
      </c>
    </row>
    <row r="1423" spans="1:14" x14ac:dyDescent="0.3">
      <c r="A1423">
        <f t="shared" si="184"/>
        <v>15</v>
      </c>
      <c r="E1423" s="105">
        <f t="shared" si="185"/>
        <v>0</v>
      </c>
      <c r="I1423" s="105">
        <f t="shared" si="186"/>
        <v>0</v>
      </c>
      <c r="J1423" s="105">
        <f t="shared" si="188"/>
        <v>0</v>
      </c>
      <c r="K1423" s="105">
        <f t="shared" si="189"/>
        <v>0</v>
      </c>
      <c r="L1423" s="105">
        <f t="shared" si="190"/>
        <v>0</v>
      </c>
      <c r="M1423">
        <f t="shared" si="191"/>
        <v>0.02</v>
      </c>
      <c r="N1423">
        <f t="shared" si="192"/>
        <v>1.6821425527395739E-3</v>
      </c>
    </row>
    <row r="1424" spans="1:14" x14ac:dyDescent="0.3">
      <c r="A1424">
        <f t="shared" si="184"/>
        <v>15</v>
      </c>
      <c r="E1424" s="105">
        <f t="shared" si="185"/>
        <v>0</v>
      </c>
      <c r="I1424" s="105">
        <f t="shared" si="186"/>
        <v>0</v>
      </c>
      <c r="J1424" s="105">
        <f t="shared" si="188"/>
        <v>0</v>
      </c>
      <c r="K1424" s="105">
        <f t="shared" si="189"/>
        <v>0</v>
      </c>
      <c r="L1424" s="105">
        <f t="shared" si="190"/>
        <v>0</v>
      </c>
      <c r="M1424">
        <f t="shared" si="191"/>
        <v>0.02</v>
      </c>
      <c r="N1424">
        <f t="shared" si="192"/>
        <v>1.6821425527395739E-3</v>
      </c>
    </row>
    <row r="1425" spans="1:14" x14ac:dyDescent="0.3">
      <c r="A1425">
        <f t="shared" si="184"/>
        <v>15</v>
      </c>
      <c r="E1425" s="105">
        <f t="shared" si="185"/>
        <v>0</v>
      </c>
      <c r="I1425" s="105">
        <f t="shared" si="186"/>
        <v>0</v>
      </c>
      <c r="J1425" s="105">
        <f t="shared" si="188"/>
        <v>0</v>
      </c>
      <c r="K1425" s="105">
        <f t="shared" si="189"/>
        <v>0</v>
      </c>
      <c r="L1425" s="105">
        <f t="shared" si="190"/>
        <v>0</v>
      </c>
      <c r="M1425">
        <f t="shared" si="191"/>
        <v>0.02</v>
      </c>
      <c r="N1425">
        <f t="shared" si="192"/>
        <v>1.6821425527395739E-3</v>
      </c>
    </row>
    <row r="1426" spans="1:14" x14ac:dyDescent="0.3">
      <c r="A1426">
        <f t="shared" si="184"/>
        <v>15</v>
      </c>
      <c r="E1426" s="105">
        <f t="shared" si="185"/>
        <v>0</v>
      </c>
      <c r="I1426" s="105">
        <f t="shared" si="186"/>
        <v>0</v>
      </c>
      <c r="J1426" s="105">
        <f t="shared" si="188"/>
        <v>0</v>
      </c>
      <c r="K1426" s="105">
        <f t="shared" si="189"/>
        <v>0</v>
      </c>
      <c r="L1426" s="105">
        <f t="shared" si="190"/>
        <v>0</v>
      </c>
      <c r="M1426">
        <f t="shared" si="191"/>
        <v>0.02</v>
      </c>
      <c r="N1426">
        <f t="shared" si="192"/>
        <v>1.6821425527395739E-3</v>
      </c>
    </row>
    <row r="1427" spans="1:14" x14ac:dyDescent="0.3">
      <c r="A1427">
        <f t="shared" si="184"/>
        <v>15</v>
      </c>
      <c r="E1427" s="105">
        <f t="shared" si="185"/>
        <v>0</v>
      </c>
      <c r="I1427" s="105">
        <f t="shared" si="186"/>
        <v>0</v>
      </c>
      <c r="J1427" s="105">
        <f t="shared" si="188"/>
        <v>0</v>
      </c>
      <c r="K1427" s="105">
        <f t="shared" si="189"/>
        <v>0</v>
      </c>
      <c r="L1427" s="105">
        <f t="shared" si="190"/>
        <v>0</v>
      </c>
      <c r="M1427">
        <f t="shared" si="191"/>
        <v>0.02</v>
      </c>
      <c r="N1427">
        <f t="shared" si="192"/>
        <v>1.6821425527395739E-3</v>
      </c>
    </row>
    <row r="1428" spans="1:14" x14ac:dyDescent="0.3">
      <c r="A1428">
        <f t="shared" si="184"/>
        <v>15</v>
      </c>
      <c r="E1428" s="105">
        <f t="shared" si="185"/>
        <v>0</v>
      </c>
      <c r="I1428" s="105">
        <f t="shared" si="186"/>
        <v>0</v>
      </c>
      <c r="J1428" s="105">
        <f t="shared" si="188"/>
        <v>0</v>
      </c>
      <c r="K1428" s="105">
        <f t="shared" si="189"/>
        <v>0</v>
      </c>
      <c r="L1428" s="105">
        <f t="shared" si="190"/>
        <v>0</v>
      </c>
      <c r="M1428">
        <f t="shared" si="191"/>
        <v>0.02</v>
      </c>
      <c r="N1428">
        <f t="shared" si="192"/>
        <v>1.6821425527395739E-3</v>
      </c>
    </row>
    <row r="1429" spans="1:14" x14ac:dyDescent="0.3">
      <c r="A1429">
        <f t="shared" si="184"/>
        <v>15</v>
      </c>
      <c r="E1429" s="105">
        <f t="shared" si="185"/>
        <v>0</v>
      </c>
      <c r="I1429" s="105">
        <f t="shared" si="186"/>
        <v>0</v>
      </c>
      <c r="J1429" s="105">
        <f t="shared" si="188"/>
        <v>0</v>
      </c>
      <c r="K1429" s="105">
        <f t="shared" si="189"/>
        <v>0</v>
      </c>
      <c r="L1429" s="105">
        <f t="shared" si="190"/>
        <v>0</v>
      </c>
      <c r="M1429">
        <f t="shared" si="191"/>
        <v>0.02</v>
      </c>
      <c r="N1429">
        <f t="shared" si="192"/>
        <v>1.6821425527395739E-3</v>
      </c>
    </row>
    <row r="1430" spans="1:14" x14ac:dyDescent="0.3">
      <c r="A1430">
        <f t="shared" si="184"/>
        <v>15</v>
      </c>
      <c r="E1430" s="105">
        <f t="shared" si="185"/>
        <v>0</v>
      </c>
      <c r="I1430" s="105">
        <f t="shared" si="186"/>
        <v>0</v>
      </c>
      <c r="J1430" s="105">
        <f t="shared" si="188"/>
        <v>0</v>
      </c>
      <c r="K1430" s="105">
        <f t="shared" si="189"/>
        <v>0</v>
      </c>
      <c r="L1430" s="105">
        <f t="shared" si="190"/>
        <v>0</v>
      </c>
      <c r="M1430">
        <f t="shared" si="191"/>
        <v>0.02</v>
      </c>
      <c r="N1430">
        <f t="shared" si="192"/>
        <v>1.6821425527395739E-3</v>
      </c>
    </row>
    <row r="1431" spans="1:14" x14ac:dyDescent="0.3">
      <c r="A1431">
        <f t="shared" si="184"/>
        <v>15</v>
      </c>
      <c r="E1431" s="105">
        <f t="shared" si="185"/>
        <v>0</v>
      </c>
      <c r="I1431" s="105">
        <f t="shared" si="186"/>
        <v>0</v>
      </c>
      <c r="J1431" s="105">
        <f t="shared" si="188"/>
        <v>0</v>
      </c>
      <c r="K1431" s="105">
        <f t="shared" si="189"/>
        <v>0</v>
      </c>
      <c r="L1431" s="105">
        <f t="shared" si="190"/>
        <v>0</v>
      </c>
      <c r="M1431">
        <f t="shared" si="191"/>
        <v>0.02</v>
      </c>
      <c r="N1431">
        <f t="shared" si="192"/>
        <v>1.6821425527395739E-3</v>
      </c>
    </row>
    <row r="1432" spans="1:14" x14ac:dyDescent="0.3">
      <c r="A1432">
        <f t="shared" si="184"/>
        <v>15</v>
      </c>
      <c r="E1432" s="105">
        <f t="shared" si="185"/>
        <v>0</v>
      </c>
      <c r="I1432" s="105">
        <f t="shared" si="186"/>
        <v>0</v>
      </c>
      <c r="J1432" s="105">
        <f t="shared" si="188"/>
        <v>0</v>
      </c>
      <c r="K1432" s="105">
        <f t="shared" si="189"/>
        <v>0</v>
      </c>
      <c r="L1432" s="105">
        <f t="shared" si="190"/>
        <v>0</v>
      </c>
      <c r="M1432">
        <f t="shared" si="191"/>
        <v>0.02</v>
      </c>
      <c r="N1432">
        <f t="shared" si="192"/>
        <v>1.6821425527395739E-3</v>
      </c>
    </row>
    <row r="1433" spans="1:14" x14ac:dyDescent="0.3">
      <c r="A1433">
        <f t="shared" si="184"/>
        <v>15</v>
      </c>
      <c r="E1433" s="105">
        <f t="shared" si="185"/>
        <v>0</v>
      </c>
      <c r="I1433" s="105">
        <f t="shared" si="186"/>
        <v>0</v>
      </c>
      <c r="J1433" s="105">
        <f t="shared" si="188"/>
        <v>0</v>
      </c>
      <c r="K1433" s="105">
        <f t="shared" si="189"/>
        <v>0</v>
      </c>
      <c r="L1433" s="105">
        <f t="shared" si="190"/>
        <v>0</v>
      </c>
      <c r="M1433">
        <f t="shared" si="191"/>
        <v>0.02</v>
      </c>
      <c r="N1433">
        <f t="shared" si="192"/>
        <v>1.6821425527395739E-3</v>
      </c>
    </row>
    <row r="1434" spans="1:14" x14ac:dyDescent="0.3">
      <c r="A1434">
        <f t="shared" si="184"/>
        <v>15</v>
      </c>
      <c r="E1434" s="105">
        <f t="shared" si="185"/>
        <v>0</v>
      </c>
      <c r="I1434" s="105">
        <f t="shared" si="186"/>
        <v>0</v>
      </c>
      <c r="J1434" s="105">
        <f t="shared" si="188"/>
        <v>0</v>
      </c>
      <c r="K1434" s="105">
        <f t="shared" si="189"/>
        <v>0</v>
      </c>
      <c r="L1434" s="105">
        <f t="shared" si="190"/>
        <v>0</v>
      </c>
      <c r="M1434">
        <f t="shared" si="191"/>
        <v>0.02</v>
      </c>
      <c r="N1434">
        <f t="shared" si="192"/>
        <v>1.6821425527395739E-3</v>
      </c>
    </row>
    <row r="1435" spans="1:14" x14ac:dyDescent="0.3">
      <c r="A1435">
        <f t="shared" si="184"/>
        <v>15</v>
      </c>
      <c r="E1435" s="105">
        <f t="shared" si="185"/>
        <v>0</v>
      </c>
      <c r="I1435" s="105">
        <f t="shared" si="186"/>
        <v>0</v>
      </c>
      <c r="J1435" s="105">
        <f t="shared" si="188"/>
        <v>0</v>
      </c>
      <c r="K1435" s="105">
        <f t="shared" si="189"/>
        <v>0</v>
      </c>
      <c r="L1435" s="105">
        <f t="shared" si="190"/>
        <v>0</v>
      </c>
      <c r="M1435">
        <f t="shared" si="191"/>
        <v>0.02</v>
      </c>
      <c r="N1435">
        <f t="shared" si="192"/>
        <v>1.6821425527395739E-3</v>
      </c>
    </row>
    <row r="1436" spans="1:14" x14ac:dyDescent="0.3">
      <c r="A1436">
        <f t="shared" si="184"/>
        <v>15</v>
      </c>
      <c r="E1436" s="105">
        <f t="shared" si="185"/>
        <v>0</v>
      </c>
      <c r="I1436" s="105">
        <f t="shared" si="186"/>
        <v>0</v>
      </c>
      <c r="J1436" s="105">
        <f t="shared" si="188"/>
        <v>0</v>
      </c>
      <c r="K1436" s="105">
        <f t="shared" si="189"/>
        <v>0</v>
      </c>
      <c r="L1436" s="105">
        <f t="shared" si="190"/>
        <v>0</v>
      </c>
      <c r="M1436">
        <f t="shared" si="191"/>
        <v>0.02</v>
      </c>
      <c r="N1436">
        <f t="shared" si="192"/>
        <v>1.6821425527395739E-3</v>
      </c>
    </row>
    <row r="1437" spans="1:14" x14ac:dyDescent="0.3">
      <c r="A1437">
        <f t="shared" si="184"/>
        <v>15</v>
      </c>
      <c r="E1437" s="105">
        <f t="shared" si="185"/>
        <v>0</v>
      </c>
      <c r="I1437" s="105">
        <f t="shared" si="186"/>
        <v>0</v>
      </c>
      <c r="J1437" s="105">
        <f t="shared" si="188"/>
        <v>0</v>
      </c>
      <c r="K1437" s="105">
        <f t="shared" si="189"/>
        <v>0</v>
      </c>
      <c r="L1437" s="105">
        <f t="shared" si="190"/>
        <v>0</v>
      </c>
      <c r="M1437">
        <f t="shared" si="191"/>
        <v>0.02</v>
      </c>
      <c r="N1437">
        <f t="shared" si="192"/>
        <v>1.6821425527395739E-3</v>
      </c>
    </row>
    <row r="1438" spans="1:14" x14ac:dyDescent="0.3">
      <c r="A1438">
        <f t="shared" si="184"/>
        <v>15</v>
      </c>
      <c r="E1438" s="105">
        <f t="shared" si="185"/>
        <v>0</v>
      </c>
      <c r="I1438" s="105">
        <f t="shared" si="186"/>
        <v>0</v>
      </c>
      <c r="J1438" s="105">
        <f t="shared" si="188"/>
        <v>0</v>
      </c>
      <c r="K1438" s="105">
        <f t="shared" si="189"/>
        <v>0</v>
      </c>
      <c r="L1438" s="105">
        <f t="shared" si="190"/>
        <v>0</v>
      </c>
      <c r="M1438">
        <f t="shared" si="191"/>
        <v>0.02</v>
      </c>
      <c r="N1438">
        <f t="shared" si="192"/>
        <v>1.6821425527395739E-3</v>
      </c>
    </row>
    <row r="1439" spans="1:14" x14ac:dyDescent="0.3">
      <c r="A1439">
        <f t="shared" si="184"/>
        <v>15</v>
      </c>
      <c r="E1439" s="105">
        <f t="shared" si="185"/>
        <v>0</v>
      </c>
      <c r="I1439" s="105">
        <f t="shared" si="186"/>
        <v>0</v>
      </c>
      <c r="J1439" s="105">
        <f t="shared" si="188"/>
        <v>0</v>
      </c>
      <c r="K1439" s="105">
        <f t="shared" si="189"/>
        <v>0</v>
      </c>
      <c r="L1439" s="105">
        <f t="shared" si="190"/>
        <v>0</v>
      </c>
      <c r="M1439">
        <f t="shared" si="191"/>
        <v>0.02</v>
      </c>
      <c r="N1439">
        <f t="shared" si="192"/>
        <v>1.6821425527395739E-3</v>
      </c>
    </row>
    <row r="1440" spans="1:14" x14ac:dyDescent="0.3">
      <c r="A1440">
        <f t="shared" si="184"/>
        <v>15</v>
      </c>
      <c r="E1440" s="105">
        <f t="shared" si="185"/>
        <v>0</v>
      </c>
      <c r="I1440" s="105">
        <f t="shared" si="186"/>
        <v>0</v>
      </c>
      <c r="J1440" s="105">
        <f t="shared" si="188"/>
        <v>0</v>
      </c>
      <c r="K1440" s="105">
        <f t="shared" si="189"/>
        <v>0</v>
      </c>
      <c r="L1440" s="105">
        <f t="shared" si="190"/>
        <v>0</v>
      </c>
      <c r="M1440">
        <f t="shared" si="191"/>
        <v>0.02</v>
      </c>
      <c r="N1440">
        <f t="shared" si="192"/>
        <v>1.6821425527395739E-3</v>
      </c>
    </row>
    <row r="1441" spans="1:14" x14ac:dyDescent="0.3">
      <c r="A1441">
        <f t="shared" si="184"/>
        <v>15</v>
      </c>
      <c r="E1441" s="105">
        <f t="shared" si="185"/>
        <v>0</v>
      </c>
      <c r="I1441" s="105">
        <f t="shared" si="186"/>
        <v>0</v>
      </c>
      <c r="J1441" s="105">
        <f t="shared" si="188"/>
        <v>0</v>
      </c>
      <c r="K1441" s="105">
        <f t="shared" si="189"/>
        <v>0</v>
      </c>
      <c r="L1441" s="105">
        <f t="shared" si="190"/>
        <v>0</v>
      </c>
      <c r="M1441">
        <f t="shared" si="191"/>
        <v>0.02</v>
      </c>
      <c r="N1441">
        <f t="shared" si="192"/>
        <v>1.6821425527395739E-3</v>
      </c>
    </row>
    <row r="1442" spans="1:14" x14ac:dyDescent="0.3">
      <c r="A1442">
        <f t="shared" si="184"/>
        <v>15</v>
      </c>
      <c r="E1442" s="105">
        <f t="shared" si="185"/>
        <v>0</v>
      </c>
      <c r="I1442" s="105">
        <f t="shared" si="186"/>
        <v>0</v>
      </c>
      <c r="J1442" s="105">
        <f t="shared" si="188"/>
        <v>0</v>
      </c>
      <c r="K1442" s="105">
        <f t="shared" si="189"/>
        <v>0</v>
      </c>
      <c r="L1442" s="105">
        <f t="shared" si="190"/>
        <v>0</v>
      </c>
      <c r="M1442">
        <f t="shared" si="191"/>
        <v>0.02</v>
      </c>
      <c r="N1442">
        <f t="shared" si="192"/>
        <v>1.6821425527395739E-3</v>
      </c>
    </row>
    <row r="1443" spans="1:14" x14ac:dyDescent="0.3">
      <c r="A1443">
        <f t="shared" si="184"/>
        <v>15</v>
      </c>
      <c r="E1443" s="105">
        <f t="shared" si="185"/>
        <v>0</v>
      </c>
      <c r="I1443" s="105">
        <f t="shared" si="186"/>
        <v>0</v>
      </c>
      <c r="J1443" s="105">
        <f t="shared" si="188"/>
        <v>0</v>
      </c>
      <c r="K1443" s="105">
        <f t="shared" si="189"/>
        <v>0</v>
      </c>
      <c r="L1443" s="105">
        <f t="shared" si="190"/>
        <v>0</v>
      </c>
      <c r="M1443">
        <f t="shared" si="191"/>
        <v>0.02</v>
      </c>
      <c r="N1443">
        <f t="shared" si="192"/>
        <v>1.6821425527395739E-3</v>
      </c>
    </row>
    <row r="1444" spans="1:14" x14ac:dyDescent="0.3">
      <c r="A1444">
        <f t="shared" si="184"/>
        <v>15</v>
      </c>
      <c r="E1444" s="105">
        <f t="shared" si="185"/>
        <v>0</v>
      </c>
      <c r="I1444" s="105">
        <f t="shared" si="186"/>
        <v>0</v>
      </c>
      <c r="J1444" s="105">
        <f t="shared" si="188"/>
        <v>0</v>
      </c>
      <c r="K1444" s="105">
        <f t="shared" si="189"/>
        <v>0</v>
      </c>
      <c r="L1444" s="105">
        <f t="shared" si="190"/>
        <v>0</v>
      </c>
      <c r="M1444">
        <f t="shared" si="191"/>
        <v>0.02</v>
      </c>
      <c r="N1444">
        <f t="shared" si="192"/>
        <v>1.6821425527395739E-3</v>
      </c>
    </row>
    <row r="1445" spans="1:14" x14ac:dyDescent="0.3">
      <c r="A1445">
        <f t="shared" si="184"/>
        <v>15</v>
      </c>
      <c r="E1445" s="105">
        <f t="shared" si="185"/>
        <v>0</v>
      </c>
      <c r="I1445" s="105">
        <f t="shared" si="186"/>
        <v>0</v>
      </c>
      <c r="J1445" s="105">
        <f t="shared" si="188"/>
        <v>0</v>
      </c>
      <c r="K1445" s="105">
        <f t="shared" si="189"/>
        <v>0</v>
      </c>
      <c r="L1445" s="105">
        <f t="shared" si="190"/>
        <v>0</v>
      </c>
      <c r="M1445">
        <f t="shared" si="191"/>
        <v>0.02</v>
      </c>
      <c r="N1445">
        <f t="shared" si="192"/>
        <v>1.6821425527395739E-3</v>
      </c>
    </row>
    <row r="1446" spans="1:14" x14ac:dyDescent="0.3">
      <c r="A1446">
        <f t="shared" si="184"/>
        <v>15</v>
      </c>
      <c r="E1446" s="105">
        <f t="shared" si="185"/>
        <v>0</v>
      </c>
      <c r="I1446" s="105">
        <f t="shared" si="186"/>
        <v>0</v>
      </c>
      <c r="J1446" s="105">
        <f t="shared" si="188"/>
        <v>0</v>
      </c>
      <c r="K1446" s="105">
        <f t="shared" si="189"/>
        <v>0</v>
      </c>
      <c r="L1446" s="105">
        <f t="shared" si="190"/>
        <v>0</v>
      </c>
      <c r="M1446">
        <f t="shared" si="191"/>
        <v>0.02</v>
      </c>
      <c r="N1446">
        <f t="shared" si="192"/>
        <v>1.6821425527395739E-3</v>
      </c>
    </row>
    <row r="1447" spans="1:14" x14ac:dyDescent="0.3">
      <c r="A1447">
        <f t="shared" ref="A1447:A1510" si="193">IF(COUNTIF(A1347:A1446,A1446)=100, A1446+1,A1446)</f>
        <v>15</v>
      </c>
      <c r="E1447" s="105">
        <f t="shared" ref="E1447:E1510" si="194">MAX(0, E1347-K1347-L1347)</f>
        <v>0</v>
      </c>
      <c r="I1447" s="105">
        <f t="shared" ref="I1447:I1510" si="195">IF(E1447&lt;I1347,J1447 + E1447, I1347)</f>
        <v>0</v>
      </c>
      <c r="J1447" s="105">
        <f t="shared" si="188"/>
        <v>0</v>
      </c>
      <c r="K1447" s="105">
        <f t="shared" si="189"/>
        <v>0</v>
      </c>
      <c r="L1447" s="105">
        <f t="shared" si="190"/>
        <v>0</v>
      </c>
      <c r="M1447">
        <f t="shared" si="191"/>
        <v>0.02</v>
      </c>
      <c r="N1447">
        <f t="shared" si="192"/>
        <v>1.6821425527395739E-3</v>
      </c>
    </row>
    <row r="1448" spans="1:14" x14ac:dyDescent="0.3">
      <c r="A1448">
        <f t="shared" si="193"/>
        <v>15</v>
      </c>
      <c r="E1448" s="105">
        <f t="shared" si="194"/>
        <v>0</v>
      </c>
      <c r="I1448" s="105">
        <f t="shared" si="195"/>
        <v>0</v>
      </c>
      <c r="J1448" s="105">
        <f t="shared" si="188"/>
        <v>0</v>
      </c>
      <c r="K1448" s="105">
        <f t="shared" si="189"/>
        <v>0</v>
      </c>
      <c r="L1448" s="105">
        <f t="shared" si="190"/>
        <v>0</v>
      </c>
      <c r="M1448">
        <f t="shared" si="191"/>
        <v>0.02</v>
      </c>
      <c r="N1448">
        <f t="shared" si="192"/>
        <v>1.6821425527395739E-3</v>
      </c>
    </row>
    <row r="1449" spans="1:14" x14ac:dyDescent="0.3">
      <c r="A1449">
        <f t="shared" si="193"/>
        <v>15</v>
      </c>
      <c r="E1449" s="105">
        <f t="shared" si="194"/>
        <v>0</v>
      </c>
      <c r="I1449" s="105">
        <f t="shared" si="195"/>
        <v>0</v>
      </c>
      <c r="J1449" s="105">
        <f t="shared" si="188"/>
        <v>0</v>
      </c>
      <c r="K1449" s="105">
        <f t="shared" si="189"/>
        <v>0</v>
      </c>
      <c r="L1449" s="105">
        <f t="shared" si="190"/>
        <v>0</v>
      </c>
      <c r="M1449">
        <f t="shared" si="191"/>
        <v>0.02</v>
      </c>
      <c r="N1449">
        <f t="shared" si="192"/>
        <v>1.6821425527395739E-3</v>
      </c>
    </row>
    <row r="1450" spans="1:14" x14ac:dyDescent="0.3">
      <c r="A1450">
        <f t="shared" si="193"/>
        <v>15</v>
      </c>
      <c r="E1450" s="105">
        <f t="shared" si="194"/>
        <v>0</v>
      </c>
      <c r="I1450" s="105">
        <f t="shared" si="195"/>
        <v>0</v>
      </c>
      <c r="J1450" s="105">
        <f t="shared" si="188"/>
        <v>0</v>
      </c>
      <c r="K1450" s="105">
        <f t="shared" si="189"/>
        <v>0</v>
      </c>
      <c r="L1450" s="105">
        <f t="shared" si="190"/>
        <v>0</v>
      </c>
      <c r="M1450">
        <f t="shared" si="191"/>
        <v>0.02</v>
      </c>
      <c r="N1450">
        <f t="shared" si="192"/>
        <v>1.6821425527395739E-3</v>
      </c>
    </row>
    <row r="1451" spans="1:14" x14ac:dyDescent="0.3">
      <c r="A1451">
        <f t="shared" si="193"/>
        <v>15</v>
      </c>
      <c r="E1451" s="105">
        <f t="shared" si="194"/>
        <v>0</v>
      </c>
      <c r="I1451" s="105">
        <f t="shared" si="195"/>
        <v>0</v>
      </c>
      <c r="J1451" s="105">
        <f t="shared" si="188"/>
        <v>0</v>
      </c>
      <c r="K1451" s="105">
        <f t="shared" si="189"/>
        <v>0</v>
      </c>
      <c r="L1451" s="105">
        <f t="shared" si="190"/>
        <v>0</v>
      </c>
      <c r="M1451">
        <f t="shared" si="191"/>
        <v>0.02</v>
      </c>
      <c r="N1451">
        <f t="shared" si="192"/>
        <v>1.6821425527395739E-3</v>
      </c>
    </row>
    <row r="1452" spans="1:14" x14ac:dyDescent="0.3">
      <c r="A1452">
        <f t="shared" si="193"/>
        <v>15</v>
      </c>
      <c r="E1452" s="105">
        <f t="shared" si="194"/>
        <v>0</v>
      </c>
      <c r="I1452" s="105">
        <f t="shared" si="195"/>
        <v>0</v>
      </c>
      <c r="J1452" s="105">
        <f t="shared" si="188"/>
        <v>0</v>
      </c>
      <c r="K1452" s="105">
        <f t="shared" si="189"/>
        <v>0</v>
      </c>
      <c r="L1452" s="105">
        <f t="shared" si="190"/>
        <v>0</v>
      </c>
      <c r="M1452">
        <f t="shared" si="191"/>
        <v>0.02</v>
      </c>
      <c r="N1452">
        <f t="shared" si="192"/>
        <v>1.6821425527395739E-3</v>
      </c>
    </row>
    <row r="1453" spans="1:14" x14ac:dyDescent="0.3">
      <c r="A1453">
        <f t="shared" si="193"/>
        <v>15</v>
      </c>
      <c r="E1453" s="105">
        <f t="shared" si="194"/>
        <v>0</v>
      </c>
      <c r="I1453" s="105">
        <f t="shared" si="195"/>
        <v>0</v>
      </c>
      <c r="J1453" s="105">
        <f t="shared" si="188"/>
        <v>0</v>
      </c>
      <c r="K1453" s="105">
        <f t="shared" si="189"/>
        <v>0</v>
      </c>
      <c r="L1453" s="105">
        <f t="shared" si="190"/>
        <v>0</v>
      </c>
      <c r="M1453">
        <f t="shared" si="191"/>
        <v>0.02</v>
      </c>
      <c r="N1453">
        <f t="shared" si="192"/>
        <v>1.6821425527395739E-3</v>
      </c>
    </row>
    <row r="1454" spans="1:14" x14ac:dyDescent="0.3">
      <c r="A1454">
        <f t="shared" si="193"/>
        <v>15</v>
      </c>
      <c r="E1454" s="105">
        <f t="shared" si="194"/>
        <v>0</v>
      </c>
      <c r="I1454" s="105">
        <f t="shared" si="195"/>
        <v>0</v>
      </c>
      <c r="J1454" s="105">
        <f t="shared" si="188"/>
        <v>0</v>
      </c>
      <c r="K1454" s="105">
        <f t="shared" si="189"/>
        <v>0</v>
      </c>
      <c r="L1454" s="105">
        <f t="shared" si="190"/>
        <v>0</v>
      </c>
      <c r="M1454">
        <f t="shared" si="191"/>
        <v>0.02</v>
      </c>
      <c r="N1454">
        <f t="shared" si="192"/>
        <v>1.6821425527395739E-3</v>
      </c>
    </row>
    <row r="1455" spans="1:14" x14ac:dyDescent="0.3">
      <c r="A1455">
        <f t="shared" si="193"/>
        <v>15</v>
      </c>
      <c r="E1455" s="105">
        <f t="shared" si="194"/>
        <v>0</v>
      </c>
      <c r="I1455" s="105">
        <f t="shared" si="195"/>
        <v>0</v>
      </c>
      <c r="J1455" s="105">
        <f t="shared" si="188"/>
        <v>0</v>
      </c>
      <c r="K1455" s="105">
        <f t="shared" si="189"/>
        <v>0</v>
      </c>
      <c r="L1455" s="105">
        <f t="shared" si="190"/>
        <v>0</v>
      </c>
      <c r="M1455">
        <f t="shared" si="191"/>
        <v>0.02</v>
      </c>
      <c r="N1455">
        <f t="shared" si="192"/>
        <v>1.6821425527395739E-3</v>
      </c>
    </row>
    <row r="1456" spans="1:14" x14ac:dyDescent="0.3">
      <c r="A1456">
        <f t="shared" si="193"/>
        <v>15</v>
      </c>
      <c r="E1456" s="105">
        <f t="shared" si="194"/>
        <v>0</v>
      </c>
      <c r="I1456" s="105">
        <f t="shared" si="195"/>
        <v>0</v>
      </c>
      <c r="J1456" s="105">
        <f t="shared" si="188"/>
        <v>0</v>
      </c>
      <c r="K1456" s="105">
        <f t="shared" si="189"/>
        <v>0</v>
      </c>
      <c r="L1456" s="105">
        <f t="shared" si="190"/>
        <v>0</v>
      </c>
      <c r="M1456">
        <f t="shared" si="191"/>
        <v>0.02</v>
      </c>
      <c r="N1456">
        <f t="shared" si="192"/>
        <v>1.6821425527395739E-3</v>
      </c>
    </row>
    <row r="1457" spans="1:14" x14ac:dyDescent="0.3">
      <c r="A1457">
        <f t="shared" si="193"/>
        <v>15</v>
      </c>
      <c r="E1457" s="105">
        <f t="shared" si="194"/>
        <v>0</v>
      </c>
      <c r="I1457" s="105">
        <f t="shared" si="195"/>
        <v>0</v>
      </c>
      <c r="J1457" s="105">
        <f t="shared" si="188"/>
        <v>0</v>
      </c>
      <c r="K1457" s="105">
        <f t="shared" si="189"/>
        <v>0</v>
      </c>
      <c r="L1457" s="105">
        <f t="shared" si="190"/>
        <v>0</v>
      </c>
      <c r="M1457">
        <f t="shared" si="191"/>
        <v>0.02</v>
      </c>
      <c r="N1457">
        <f t="shared" si="192"/>
        <v>1.6821425527395739E-3</v>
      </c>
    </row>
    <row r="1458" spans="1:14" x14ac:dyDescent="0.3">
      <c r="A1458">
        <f t="shared" si="193"/>
        <v>15</v>
      </c>
      <c r="E1458" s="105">
        <f t="shared" si="194"/>
        <v>0</v>
      </c>
      <c r="I1458" s="105">
        <f t="shared" si="195"/>
        <v>0</v>
      </c>
      <c r="J1458" s="105">
        <f t="shared" si="188"/>
        <v>0</v>
      </c>
      <c r="K1458" s="105">
        <f t="shared" si="189"/>
        <v>0</v>
      </c>
      <c r="L1458" s="105">
        <f t="shared" si="190"/>
        <v>0</v>
      </c>
      <c r="M1458">
        <f t="shared" si="191"/>
        <v>0.02</v>
      </c>
      <c r="N1458">
        <f t="shared" si="192"/>
        <v>1.6821425527395739E-3</v>
      </c>
    </row>
    <row r="1459" spans="1:14" x14ac:dyDescent="0.3">
      <c r="A1459">
        <f t="shared" si="193"/>
        <v>15</v>
      </c>
      <c r="E1459" s="105">
        <f t="shared" si="194"/>
        <v>0</v>
      </c>
      <c r="I1459" s="105">
        <f t="shared" si="195"/>
        <v>0</v>
      </c>
      <c r="J1459" s="105">
        <f t="shared" si="188"/>
        <v>0</v>
      </c>
      <c r="K1459" s="105">
        <f t="shared" si="189"/>
        <v>0</v>
      </c>
      <c r="L1459" s="105">
        <f t="shared" si="190"/>
        <v>0</v>
      </c>
      <c r="M1459">
        <f t="shared" si="191"/>
        <v>0.02</v>
      </c>
      <c r="N1459">
        <f t="shared" si="192"/>
        <v>1.6821425527395739E-3</v>
      </c>
    </row>
    <row r="1460" spans="1:14" x14ac:dyDescent="0.3">
      <c r="A1460">
        <f t="shared" si="193"/>
        <v>15</v>
      </c>
      <c r="E1460" s="105">
        <f t="shared" si="194"/>
        <v>0</v>
      </c>
      <c r="I1460" s="105">
        <f t="shared" si="195"/>
        <v>0</v>
      </c>
      <c r="J1460" s="105">
        <f t="shared" si="188"/>
        <v>0</v>
      </c>
      <c r="K1460" s="105">
        <f t="shared" si="189"/>
        <v>0</v>
      </c>
      <c r="L1460" s="105">
        <f t="shared" si="190"/>
        <v>0</v>
      </c>
      <c r="M1460">
        <f t="shared" si="191"/>
        <v>0.02</v>
      </c>
      <c r="N1460">
        <f t="shared" si="192"/>
        <v>1.6821425527395739E-3</v>
      </c>
    </row>
    <row r="1461" spans="1:14" x14ac:dyDescent="0.3">
      <c r="A1461">
        <f t="shared" si="193"/>
        <v>15</v>
      </c>
      <c r="E1461" s="105">
        <f t="shared" si="194"/>
        <v>0</v>
      </c>
      <c r="I1461" s="105">
        <f t="shared" si="195"/>
        <v>0</v>
      </c>
      <c r="J1461" s="105">
        <f t="shared" si="188"/>
        <v>0</v>
      </c>
      <c r="K1461" s="105">
        <f t="shared" si="189"/>
        <v>0</v>
      </c>
      <c r="L1461" s="105">
        <f t="shared" si="190"/>
        <v>0</v>
      </c>
      <c r="M1461">
        <f t="shared" si="191"/>
        <v>0.02</v>
      </c>
      <c r="N1461">
        <f t="shared" si="192"/>
        <v>1.6821425527395739E-3</v>
      </c>
    </row>
    <row r="1462" spans="1:14" x14ac:dyDescent="0.3">
      <c r="A1462">
        <f t="shared" si="193"/>
        <v>15</v>
      </c>
      <c r="E1462" s="105">
        <f t="shared" si="194"/>
        <v>0</v>
      </c>
      <c r="I1462" s="105">
        <f t="shared" si="195"/>
        <v>0</v>
      </c>
      <c r="J1462" s="105">
        <f t="shared" si="188"/>
        <v>0</v>
      </c>
      <c r="K1462" s="105">
        <f t="shared" si="189"/>
        <v>0</v>
      </c>
      <c r="L1462" s="105">
        <f t="shared" si="190"/>
        <v>0</v>
      </c>
      <c r="M1462">
        <f t="shared" si="191"/>
        <v>0.02</v>
      </c>
      <c r="N1462">
        <f t="shared" si="192"/>
        <v>1.6821425527395739E-3</v>
      </c>
    </row>
    <row r="1463" spans="1:14" x14ac:dyDescent="0.3">
      <c r="A1463">
        <f t="shared" si="193"/>
        <v>15</v>
      </c>
      <c r="E1463" s="105">
        <f t="shared" si="194"/>
        <v>0</v>
      </c>
      <c r="I1463" s="105">
        <f t="shared" si="195"/>
        <v>0</v>
      </c>
      <c r="J1463" s="105">
        <f t="shared" si="188"/>
        <v>0</v>
      </c>
      <c r="K1463" s="105">
        <f t="shared" si="189"/>
        <v>0</v>
      </c>
      <c r="L1463" s="105">
        <f t="shared" si="190"/>
        <v>0</v>
      </c>
      <c r="M1463">
        <f t="shared" si="191"/>
        <v>0.02</v>
      </c>
      <c r="N1463">
        <f t="shared" si="192"/>
        <v>1.6821425527395739E-3</v>
      </c>
    </row>
    <row r="1464" spans="1:14" x14ac:dyDescent="0.3">
      <c r="A1464">
        <f t="shared" si="193"/>
        <v>15</v>
      </c>
      <c r="E1464" s="105">
        <f t="shared" si="194"/>
        <v>0</v>
      </c>
      <c r="I1464" s="105">
        <f t="shared" si="195"/>
        <v>0</v>
      </c>
      <c r="J1464" s="105">
        <f t="shared" si="188"/>
        <v>0</v>
      </c>
      <c r="K1464" s="105">
        <f t="shared" si="189"/>
        <v>0</v>
      </c>
      <c r="L1464" s="105">
        <f t="shared" si="190"/>
        <v>0</v>
      </c>
      <c r="M1464">
        <f t="shared" si="191"/>
        <v>0.02</v>
      </c>
      <c r="N1464">
        <f t="shared" si="192"/>
        <v>1.6821425527395739E-3</v>
      </c>
    </row>
    <row r="1465" spans="1:14" x14ac:dyDescent="0.3">
      <c r="A1465">
        <f t="shared" si="193"/>
        <v>15</v>
      </c>
      <c r="E1465" s="105">
        <f t="shared" si="194"/>
        <v>0</v>
      </c>
      <c r="I1465" s="105">
        <f t="shared" si="195"/>
        <v>0</v>
      </c>
      <c r="J1465" s="105">
        <f t="shared" si="188"/>
        <v>0</v>
      </c>
      <c r="K1465" s="105">
        <f t="shared" si="189"/>
        <v>0</v>
      </c>
      <c r="L1465" s="105">
        <f t="shared" si="190"/>
        <v>0</v>
      </c>
      <c r="M1465">
        <f t="shared" si="191"/>
        <v>0.02</v>
      </c>
      <c r="N1465">
        <f t="shared" si="192"/>
        <v>1.6821425527395739E-3</v>
      </c>
    </row>
    <row r="1466" spans="1:14" x14ac:dyDescent="0.3">
      <c r="A1466">
        <f t="shared" si="193"/>
        <v>15</v>
      </c>
      <c r="E1466" s="105">
        <f t="shared" si="194"/>
        <v>0</v>
      </c>
      <c r="I1466" s="105">
        <f t="shared" si="195"/>
        <v>0</v>
      </c>
      <c r="J1466" s="105">
        <f t="shared" si="188"/>
        <v>0</v>
      </c>
      <c r="K1466" s="105">
        <f t="shared" si="189"/>
        <v>0</v>
      </c>
      <c r="L1466" s="105">
        <f t="shared" si="190"/>
        <v>0</v>
      </c>
      <c r="M1466">
        <f t="shared" si="191"/>
        <v>0.02</v>
      </c>
      <c r="N1466">
        <f t="shared" si="192"/>
        <v>1.6821425527395739E-3</v>
      </c>
    </row>
    <row r="1467" spans="1:14" x14ac:dyDescent="0.3">
      <c r="A1467">
        <f t="shared" si="193"/>
        <v>15</v>
      </c>
      <c r="E1467" s="105">
        <f t="shared" si="194"/>
        <v>0</v>
      </c>
      <c r="I1467" s="105">
        <f t="shared" si="195"/>
        <v>0</v>
      </c>
      <c r="J1467" s="105">
        <f t="shared" si="188"/>
        <v>0</v>
      </c>
      <c r="K1467" s="105">
        <f t="shared" si="189"/>
        <v>0</v>
      </c>
      <c r="L1467" s="105">
        <f t="shared" si="190"/>
        <v>0</v>
      </c>
      <c r="M1467">
        <f t="shared" si="191"/>
        <v>0.02</v>
      </c>
      <c r="N1467">
        <f t="shared" si="192"/>
        <v>1.6821425527395739E-3</v>
      </c>
    </row>
    <row r="1468" spans="1:14" x14ac:dyDescent="0.3">
      <c r="A1468">
        <f t="shared" si="193"/>
        <v>15</v>
      </c>
      <c r="E1468" s="105">
        <f t="shared" si="194"/>
        <v>0</v>
      </c>
      <c r="I1468" s="105">
        <f t="shared" si="195"/>
        <v>0</v>
      </c>
      <c r="J1468" s="105">
        <f t="shared" si="188"/>
        <v>0</v>
      </c>
      <c r="K1468" s="105">
        <f t="shared" si="189"/>
        <v>0</v>
      </c>
      <c r="L1468" s="105">
        <f t="shared" si="190"/>
        <v>0</v>
      </c>
      <c r="M1468">
        <f t="shared" si="191"/>
        <v>0.02</v>
      </c>
      <c r="N1468">
        <f t="shared" si="192"/>
        <v>1.6821425527395739E-3</v>
      </c>
    </row>
    <row r="1469" spans="1:14" x14ac:dyDescent="0.3">
      <c r="A1469">
        <f t="shared" si="193"/>
        <v>15</v>
      </c>
      <c r="E1469" s="105">
        <f t="shared" si="194"/>
        <v>0</v>
      </c>
      <c r="I1469" s="105">
        <f t="shared" si="195"/>
        <v>0</v>
      </c>
      <c r="J1469" s="105">
        <f t="shared" si="188"/>
        <v>0</v>
      </c>
      <c r="K1469" s="105">
        <f t="shared" si="189"/>
        <v>0</v>
      </c>
      <c r="L1469" s="105">
        <f t="shared" si="190"/>
        <v>0</v>
      </c>
      <c r="M1469">
        <f t="shared" si="191"/>
        <v>0.02</v>
      </c>
      <c r="N1469">
        <f t="shared" si="192"/>
        <v>1.6821425527395739E-3</v>
      </c>
    </row>
    <row r="1470" spans="1:14" x14ac:dyDescent="0.3">
      <c r="A1470">
        <f t="shared" si="193"/>
        <v>15</v>
      </c>
      <c r="E1470" s="105">
        <f t="shared" si="194"/>
        <v>0</v>
      </c>
      <c r="I1470" s="105">
        <f t="shared" si="195"/>
        <v>0</v>
      </c>
      <c r="J1470" s="105">
        <f t="shared" si="188"/>
        <v>0</v>
      </c>
      <c r="K1470" s="105">
        <f t="shared" si="189"/>
        <v>0</v>
      </c>
      <c r="L1470" s="105">
        <f t="shared" si="190"/>
        <v>0</v>
      </c>
      <c r="M1470">
        <f t="shared" si="191"/>
        <v>0.02</v>
      </c>
      <c r="N1470">
        <f t="shared" si="192"/>
        <v>1.6821425527395739E-3</v>
      </c>
    </row>
    <row r="1471" spans="1:14" x14ac:dyDescent="0.3">
      <c r="A1471">
        <f t="shared" si="193"/>
        <v>15</v>
      </c>
      <c r="E1471" s="105">
        <f t="shared" si="194"/>
        <v>0</v>
      </c>
      <c r="I1471" s="105">
        <f t="shared" si="195"/>
        <v>0</v>
      </c>
      <c r="J1471" s="105">
        <f t="shared" si="188"/>
        <v>0</v>
      </c>
      <c r="K1471" s="105">
        <f t="shared" si="189"/>
        <v>0</v>
      </c>
      <c r="L1471" s="105">
        <f t="shared" si="190"/>
        <v>0</v>
      </c>
      <c r="M1471">
        <f t="shared" si="191"/>
        <v>0.02</v>
      </c>
      <c r="N1471">
        <f t="shared" si="192"/>
        <v>1.6821425527395739E-3</v>
      </c>
    </row>
    <row r="1472" spans="1:14" x14ac:dyDescent="0.3">
      <c r="A1472">
        <f t="shared" si="193"/>
        <v>15</v>
      </c>
      <c r="E1472" s="105">
        <f t="shared" si="194"/>
        <v>0</v>
      </c>
      <c r="I1472" s="105">
        <f t="shared" si="195"/>
        <v>0</v>
      </c>
      <c r="J1472" s="105">
        <f t="shared" si="188"/>
        <v>0</v>
      </c>
      <c r="K1472" s="105">
        <f t="shared" si="189"/>
        <v>0</v>
      </c>
      <c r="L1472" s="105">
        <f t="shared" si="190"/>
        <v>0</v>
      </c>
      <c r="M1472">
        <f t="shared" si="191"/>
        <v>0.02</v>
      </c>
      <c r="N1472">
        <f t="shared" si="192"/>
        <v>1.6821425527395739E-3</v>
      </c>
    </row>
    <row r="1473" spans="1:14" x14ac:dyDescent="0.3">
      <c r="A1473">
        <f t="shared" si="193"/>
        <v>15</v>
      </c>
      <c r="E1473" s="105">
        <f t="shared" si="194"/>
        <v>0</v>
      </c>
      <c r="I1473" s="105">
        <f t="shared" si="195"/>
        <v>0</v>
      </c>
      <c r="J1473" s="105">
        <f t="shared" si="188"/>
        <v>0</v>
      </c>
      <c r="K1473" s="105">
        <f t="shared" si="189"/>
        <v>0</v>
      </c>
      <c r="L1473" s="105">
        <f t="shared" si="190"/>
        <v>0</v>
      </c>
      <c r="M1473">
        <f t="shared" si="191"/>
        <v>0.02</v>
      </c>
      <c r="N1473">
        <f t="shared" si="192"/>
        <v>1.6821425527395739E-3</v>
      </c>
    </row>
    <row r="1474" spans="1:14" x14ac:dyDescent="0.3">
      <c r="A1474">
        <f t="shared" si="193"/>
        <v>15</v>
      </c>
      <c r="E1474" s="105">
        <f t="shared" si="194"/>
        <v>0</v>
      </c>
      <c r="I1474" s="105">
        <f t="shared" si="195"/>
        <v>0</v>
      </c>
      <c r="J1474" s="105">
        <f t="shared" si="188"/>
        <v>0</v>
      </c>
      <c r="K1474" s="105">
        <f t="shared" si="189"/>
        <v>0</v>
      </c>
      <c r="L1474" s="105">
        <f t="shared" si="190"/>
        <v>0</v>
      </c>
      <c r="M1474">
        <f t="shared" si="191"/>
        <v>0.02</v>
      </c>
      <c r="N1474">
        <f t="shared" si="192"/>
        <v>1.6821425527395739E-3</v>
      </c>
    </row>
    <row r="1475" spans="1:14" x14ac:dyDescent="0.3">
      <c r="A1475">
        <f t="shared" si="193"/>
        <v>15</v>
      </c>
      <c r="E1475" s="105">
        <f t="shared" si="194"/>
        <v>0</v>
      </c>
      <c r="I1475" s="105">
        <f t="shared" si="195"/>
        <v>0</v>
      </c>
      <c r="J1475" s="105">
        <f t="shared" ref="J1475:J1538" si="196">E1475*($H$2/12)</f>
        <v>0</v>
      </c>
      <c r="K1475" s="105">
        <f t="shared" ref="K1475:K1538" si="197">I1475-J1475</f>
        <v>0</v>
      </c>
      <c r="L1475" s="105">
        <f t="shared" ref="L1475:L1538" si="198">N1475*(E1475-K1475)</f>
        <v>0</v>
      </c>
      <c r="M1475">
        <f t="shared" ref="M1475:M1538" si="199">((A1475:A1574)/30) * 0.04</f>
        <v>0.02</v>
      </c>
      <c r="N1475">
        <f t="shared" ref="N1475:N1538" si="200">1-(POWER(1-M1475,(1/12)))</f>
        <v>1.6821425527395739E-3</v>
      </c>
    </row>
    <row r="1476" spans="1:14" x14ac:dyDescent="0.3">
      <c r="A1476">
        <f t="shared" si="193"/>
        <v>15</v>
      </c>
      <c r="E1476" s="105">
        <f t="shared" si="194"/>
        <v>0</v>
      </c>
      <c r="I1476" s="105">
        <f t="shared" si="195"/>
        <v>0</v>
      </c>
      <c r="J1476" s="105">
        <f t="shared" si="196"/>
        <v>0</v>
      </c>
      <c r="K1476" s="105">
        <f t="shared" si="197"/>
        <v>0</v>
      </c>
      <c r="L1476" s="105">
        <f t="shared" si="198"/>
        <v>0</v>
      </c>
      <c r="M1476">
        <f t="shared" si="199"/>
        <v>0.02</v>
      </c>
      <c r="N1476">
        <f t="shared" si="200"/>
        <v>1.6821425527395739E-3</v>
      </c>
    </row>
    <row r="1477" spans="1:14" x14ac:dyDescent="0.3">
      <c r="A1477">
        <f t="shared" si="193"/>
        <v>15</v>
      </c>
      <c r="E1477" s="105">
        <f t="shared" si="194"/>
        <v>0</v>
      </c>
      <c r="I1477" s="105">
        <f t="shared" si="195"/>
        <v>0</v>
      </c>
      <c r="J1477" s="105">
        <f t="shared" si="196"/>
        <v>0</v>
      </c>
      <c r="K1477" s="105">
        <f t="shared" si="197"/>
        <v>0</v>
      </c>
      <c r="L1477" s="105">
        <f t="shared" si="198"/>
        <v>0</v>
      </c>
      <c r="M1477">
        <f t="shared" si="199"/>
        <v>0.02</v>
      </c>
      <c r="N1477">
        <f t="shared" si="200"/>
        <v>1.6821425527395739E-3</v>
      </c>
    </row>
    <row r="1478" spans="1:14" x14ac:dyDescent="0.3">
      <c r="A1478">
        <f t="shared" si="193"/>
        <v>15</v>
      </c>
      <c r="E1478" s="105">
        <f t="shared" si="194"/>
        <v>0</v>
      </c>
      <c r="I1478" s="105">
        <f t="shared" si="195"/>
        <v>0</v>
      </c>
      <c r="J1478" s="105">
        <f t="shared" si="196"/>
        <v>0</v>
      </c>
      <c r="K1478" s="105">
        <f t="shared" si="197"/>
        <v>0</v>
      </c>
      <c r="L1478" s="105">
        <f t="shared" si="198"/>
        <v>0</v>
      </c>
      <c r="M1478">
        <f t="shared" si="199"/>
        <v>0.02</v>
      </c>
      <c r="N1478">
        <f t="shared" si="200"/>
        <v>1.6821425527395739E-3</v>
      </c>
    </row>
    <row r="1479" spans="1:14" x14ac:dyDescent="0.3">
      <c r="A1479">
        <f t="shared" si="193"/>
        <v>15</v>
      </c>
      <c r="E1479" s="105">
        <f t="shared" si="194"/>
        <v>0</v>
      </c>
      <c r="I1479" s="105">
        <f t="shared" si="195"/>
        <v>0</v>
      </c>
      <c r="J1479" s="105">
        <f t="shared" si="196"/>
        <v>0</v>
      </c>
      <c r="K1479" s="105">
        <f t="shared" si="197"/>
        <v>0</v>
      </c>
      <c r="L1479" s="105">
        <f t="shared" si="198"/>
        <v>0</v>
      </c>
      <c r="M1479">
        <f t="shared" si="199"/>
        <v>0.02</v>
      </c>
      <c r="N1479">
        <f t="shared" si="200"/>
        <v>1.6821425527395739E-3</v>
      </c>
    </row>
    <row r="1480" spans="1:14" x14ac:dyDescent="0.3">
      <c r="A1480">
        <f t="shared" si="193"/>
        <v>15</v>
      </c>
      <c r="E1480" s="105">
        <f t="shared" si="194"/>
        <v>0</v>
      </c>
      <c r="I1480" s="105">
        <f t="shared" si="195"/>
        <v>0</v>
      </c>
      <c r="J1480" s="105">
        <f t="shared" si="196"/>
        <v>0</v>
      </c>
      <c r="K1480" s="105">
        <f t="shared" si="197"/>
        <v>0</v>
      </c>
      <c r="L1480" s="105">
        <f t="shared" si="198"/>
        <v>0</v>
      </c>
      <c r="M1480">
        <f t="shared" si="199"/>
        <v>0.02</v>
      </c>
      <c r="N1480">
        <f t="shared" si="200"/>
        <v>1.6821425527395739E-3</v>
      </c>
    </row>
    <row r="1481" spans="1:14" x14ac:dyDescent="0.3">
      <c r="A1481">
        <f t="shared" si="193"/>
        <v>15</v>
      </c>
      <c r="E1481" s="105">
        <f t="shared" si="194"/>
        <v>0</v>
      </c>
      <c r="I1481" s="105">
        <f t="shared" si="195"/>
        <v>0</v>
      </c>
      <c r="J1481" s="105">
        <f t="shared" si="196"/>
        <v>0</v>
      </c>
      <c r="K1481" s="105">
        <f t="shared" si="197"/>
        <v>0</v>
      </c>
      <c r="L1481" s="105">
        <f t="shared" si="198"/>
        <v>0</v>
      </c>
      <c r="M1481">
        <f t="shared" si="199"/>
        <v>0.02</v>
      </c>
      <c r="N1481">
        <f t="shared" si="200"/>
        <v>1.6821425527395739E-3</v>
      </c>
    </row>
    <row r="1482" spans="1:14" x14ac:dyDescent="0.3">
      <c r="A1482">
        <f t="shared" si="193"/>
        <v>15</v>
      </c>
      <c r="E1482" s="105">
        <f t="shared" si="194"/>
        <v>0</v>
      </c>
      <c r="I1482" s="105">
        <f t="shared" si="195"/>
        <v>0</v>
      </c>
      <c r="J1482" s="105">
        <f t="shared" si="196"/>
        <v>0</v>
      </c>
      <c r="K1482" s="105">
        <f t="shared" si="197"/>
        <v>0</v>
      </c>
      <c r="L1482" s="105">
        <f t="shared" si="198"/>
        <v>0</v>
      </c>
      <c r="M1482">
        <f t="shared" si="199"/>
        <v>0.02</v>
      </c>
      <c r="N1482">
        <f t="shared" si="200"/>
        <v>1.6821425527395739E-3</v>
      </c>
    </row>
    <row r="1483" spans="1:14" x14ac:dyDescent="0.3">
      <c r="A1483">
        <f t="shared" si="193"/>
        <v>15</v>
      </c>
      <c r="E1483" s="105">
        <f t="shared" si="194"/>
        <v>0</v>
      </c>
      <c r="I1483" s="105">
        <f t="shared" si="195"/>
        <v>0</v>
      </c>
      <c r="J1483" s="105">
        <f t="shared" si="196"/>
        <v>0</v>
      </c>
      <c r="K1483" s="105">
        <f t="shared" si="197"/>
        <v>0</v>
      </c>
      <c r="L1483" s="105">
        <f t="shared" si="198"/>
        <v>0</v>
      </c>
      <c r="M1483">
        <f t="shared" si="199"/>
        <v>0.02</v>
      </c>
      <c r="N1483">
        <f t="shared" si="200"/>
        <v>1.6821425527395739E-3</v>
      </c>
    </row>
    <row r="1484" spans="1:14" x14ac:dyDescent="0.3">
      <c r="A1484">
        <f t="shared" si="193"/>
        <v>15</v>
      </c>
      <c r="E1484" s="105">
        <f t="shared" si="194"/>
        <v>0</v>
      </c>
      <c r="I1484" s="105">
        <f t="shared" si="195"/>
        <v>0</v>
      </c>
      <c r="J1484" s="105">
        <f t="shared" si="196"/>
        <v>0</v>
      </c>
      <c r="K1484" s="105">
        <f t="shared" si="197"/>
        <v>0</v>
      </c>
      <c r="L1484" s="105">
        <f t="shared" si="198"/>
        <v>0</v>
      </c>
      <c r="M1484">
        <f t="shared" si="199"/>
        <v>0.02</v>
      </c>
      <c r="N1484">
        <f t="shared" si="200"/>
        <v>1.6821425527395739E-3</v>
      </c>
    </row>
    <row r="1485" spans="1:14" x14ac:dyDescent="0.3">
      <c r="A1485">
        <f t="shared" si="193"/>
        <v>15</v>
      </c>
      <c r="E1485" s="105">
        <f t="shared" si="194"/>
        <v>0</v>
      </c>
      <c r="I1485" s="105">
        <f t="shared" si="195"/>
        <v>0</v>
      </c>
      <c r="J1485" s="105">
        <f t="shared" si="196"/>
        <v>0</v>
      </c>
      <c r="K1485" s="105">
        <f t="shared" si="197"/>
        <v>0</v>
      </c>
      <c r="L1485" s="105">
        <f t="shared" si="198"/>
        <v>0</v>
      </c>
      <c r="M1485">
        <f t="shared" si="199"/>
        <v>0.02</v>
      </c>
      <c r="N1485">
        <f t="shared" si="200"/>
        <v>1.6821425527395739E-3</v>
      </c>
    </row>
    <row r="1486" spans="1:14" x14ac:dyDescent="0.3">
      <c r="A1486">
        <f t="shared" si="193"/>
        <v>15</v>
      </c>
      <c r="E1486" s="105">
        <f t="shared" si="194"/>
        <v>0</v>
      </c>
      <c r="I1486" s="105">
        <f t="shared" si="195"/>
        <v>0</v>
      </c>
      <c r="J1486" s="105">
        <f t="shared" si="196"/>
        <v>0</v>
      </c>
      <c r="K1486" s="105">
        <f t="shared" si="197"/>
        <v>0</v>
      </c>
      <c r="L1486" s="105">
        <f t="shared" si="198"/>
        <v>0</v>
      </c>
      <c r="M1486">
        <f t="shared" si="199"/>
        <v>0.02</v>
      </c>
      <c r="N1486">
        <f t="shared" si="200"/>
        <v>1.6821425527395739E-3</v>
      </c>
    </row>
    <row r="1487" spans="1:14" x14ac:dyDescent="0.3">
      <c r="A1487">
        <f t="shared" si="193"/>
        <v>15</v>
      </c>
      <c r="E1487" s="105">
        <f t="shared" si="194"/>
        <v>0</v>
      </c>
      <c r="I1487" s="105">
        <f t="shared" si="195"/>
        <v>0</v>
      </c>
      <c r="J1487" s="105">
        <f t="shared" si="196"/>
        <v>0</v>
      </c>
      <c r="K1487" s="105">
        <f t="shared" si="197"/>
        <v>0</v>
      </c>
      <c r="L1487" s="105">
        <f t="shared" si="198"/>
        <v>0</v>
      </c>
      <c r="M1487">
        <f t="shared" si="199"/>
        <v>0.02</v>
      </c>
      <c r="N1487">
        <f t="shared" si="200"/>
        <v>1.6821425527395739E-3</v>
      </c>
    </row>
    <row r="1488" spans="1:14" x14ac:dyDescent="0.3">
      <c r="A1488">
        <f t="shared" si="193"/>
        <v>15</v>
      </c>
      <c r="E1488" s="105">
        <f t="shared" si="194"/>
        <v>0</v>
      </c>
      <c r="I1488" s="105">
        <f t="shared" si="195"/>
        <v>0</v>
      </c>
      <c r="J1488" s="105">
        <f t="shared" si="196"/>
        <v>0</v>
      </c>
      <c r="K1488" s="105">
        <f t="shared" si="197"/>
        <v>0</v>
      </c>
      <c r="L1488" s="105">
        <f t="shared" si="198"/>
        <v>0</v>
      </c>
      <c r="M1488">
        <f t="shared" si="199"/>
        <v>0.02</v>
      </c>
      <c r="N1488">
        <f t="shared" si="200"/>
        <v>1.6821425527395739E-3</v>
      </c>
    </row>
    <row r="1489" spans="1:15" x14ac:dyDescent="0.3">
      <c r="A1489">
        <f t="shared" si="193"/>
        <v>15</v>
      </c>
      <c r="E1489" s="105">
        <f t="shared" si="194"/>
        <v>0</v>
      </c>
      <c r="I1489" s="105">
        <f t="shared" si="195"/>
        <v>0</v>
      </c>
      <c r="J1489" s="105">
        <f t="shared" si="196"/>
        <v>0</v>
      </c>
      <c r="K1489" s="105">
        <f t="shared" si="197"/>
        <v>0</v>
      </c>
      <c r="L1489" s="105">
        <f t="shared" si="198"/>
        <v>0</v>
      </c>
      <c r="M1489">
        <f t="shared" si="199"/>
        <v>0.02</v>
      </c>
      <c r="N1489">
        <f t="shared" si="200"/>
        <v>1.6821425527395739E-3</v>
      </c>
    </row>
    <row r="1490" spans="1:15" x14ac:dyDescent="0.3">
      <c r="A1490">
        <f t="shared" si="193"/>
        <v>15</v>
      </c>
      <c r="E1490" s="105">
        <f t="shared" si="194"/>
        <v>0</v>
      </c>
      <c r="I1490" s="105">
        <f t="shared" si="195"/>
        <v>0</v>
      </c>
      <c r="J1490" s="105">
        <f t="shared" si="196"/>
        <v>0</v>
      </c>
      <c r="K1490" s="105">
        <f t="shared" si="197"/>
        <v>0</v>
      </c>
      <c r="L1490" s="105">
        <f t="shared" si="198"/>
        <v>0</v>
      </c>
      <c r="M1490">
        <f t="shared" si="199"/>
        <v>0.02</v>
      </c>
      <c r="N1490">
        <f t="shared" si="200"/>
        <v>1.6821425527395739E-3</v>
      </c>
    </row>
    <row r="1491" spans="1:15" x14ac:dyDescent="0.3">
      <c r="A1491">
        <f t="shared" si="193"/>
        <v>15</v>
      </c>
      <c r="E1491" s="105">
        <f t="shared" si="194"/>
        <v>0</v>
      </c>
      <c r="I1491" s="105">
        <f t="shared" si="195"/>
        <v>0</v>
      </c>
      <c r="J1491" s="105">
        <f t="shared" si="196"/>
        <v>0</v>
      </c>
      <c r="K1491" s="105">
        <f t="shared" si="197"/>
        <v>0</v>
      </c>
      <c r="L1491" s="105">
        <f t="shared" si="198"/>
        <v>0</v>
      </c>
      <c r="M1491">
        <f t="shared" si="199"/>
        <v>0.02</v>
      </c>
      <c r="N1491">
        <f t="shared" si="200"/>
        <v>1.6821425527395739E-3</v>
      </c>
    </row>
    <row r="1492" spans="1:15" x14ac:dyDescent="0.3">
      <c r="A1492">
        <f t="shared" si="193"/>
        <v>15</v>
      </c>
      <c r="E1492" s="105">
        <f t="shared" si="194"/>
        <v>0</v>
      </c>
      <c r="I1492" s="105">
        <f t="shared" si="195"/>
        <v>0</v>
      </c>
      <c r="J1492" s="105">
        <f t="shared" si="196"/>
        <v>0</v>
      </c>
      <c r="K1492" s="105">
        <f t="shared" si="197"/>
        <v>0</v>
      </c>
      <c r="L1492" s="105">
        <f t="shared" si="198"/>
        <v>0</v>
      </c>
      <c r="M1492">
        <f t="shared" si="199"/>
        <v>0.02</v>
      </c>
      <c r="N1492">
        <f t="shared" si="200"/>
        <v>1.6821425527395739E-3</v>
      </c>
    </row>
    <row r="1493" spans="1:15" x14ac:dyDescent="0.3">
      <c r="A1493">
        <f t="shared" si="193"/>
        <v>15</v>
      </c>
      <c r="E1493" s="105">
        <f t="shared" si="194"/>
        <v>0</v>
      </c>
      <c r="I1493" s="105">
        <f t="shared" si="195"/>
        <v>0</v>
      </c>
      <c r="J1493" s="105">
        <f t="shared" si="196"/>
        <v>0</v>
      </c>
      <c r="K1493" s="105">
        <f t="shared" si="197"/>
        <v>0</v>
      </c>
      <c r="L1493" s="105">
        <f t="shared" si="198"/>
        <v>0</v>
      </c>
      <c r="M1493">
        <f t="shared" si="199"/>
        <v>0.02</v>
      </c>
      <c r="N1493">
        <f t="shared" si="200"/>
        <v>1.6821425527395739E-3</v>
      </c>
    </row>
    <row r="1494" spans="1:15" x14ac:dyDescent="0.3">
      <c r="A1494">
        <f t="shared" si="193"/>
        <v>15</v>
      </c>
      <c r="E1494" s="105">
        <f t="shared" si="194"/>
        <v>0</v>
      </c>
      <c r="I1494" s="105">
        <f t="shared" si="195"/>
        <v>0</v>
      </c>
      <c r="J1494" s="105">
        <f t="shared" si="196"/>
        <v>0</v>
      </c>
      <c r="K1494" s="105">
        <f t="shared" si="197"/>
        <v>0</v>
      </c>
      <c r="L1494" s="105">
        <f t="shared" si="198"/>
        <v>0</v>
      </c>
      <c r="M1494">
        <f t="shared" si="199"/>
        <v>0.02</v>
      </c>
      <c r="N1494">
        <f t="shared" si="200"/>
        <v>1.6821425527395739E-3</v>
      </c>
    </row>
    <row r="1495" spans="1:15" x14ac:dyDescent="0.3">
      <c r="A1495">
        <f t="shared" si="193"/>
        <v>15</v>
      </c>
      <c r="E1495" s="105">
        <f t="shared" si="194"/>
        <v>0</v>
      </c>
      <c r="I1495" s="105">
        <f t="shared" si="195"/>
        <v>0</v>
      </c>
      <c r="J1495" s="105">
        <f t="shared" si="196"/>
        <v>0</v>
      </c>
      <c r="K1495" s="105">
        <f t="shared" si="197"/>
        <v>0</v>
      </c>
      <c r="L1495" s="105">
        <f t="shared" si="198"/>
        <v>0</v>
      </c>
      <c r="M1495">
        <f t="shared" si="199"/>
        <v>0.02</v>
      </c>
      <c r="N1495">
        <f t="shared" si="200"/>
        <v>1.6821425527395739E-3</v>
      </c>
    </row>
    <row r="1496" spans="1:15" x14ac:dyDescent="0.3">
      <c r="A1496">
        <f t="shared" si="193"/>
        <v>15</v>
      </c>
      <c r="E1496" s="105">
        <f t="shared" si="194"/>
        <v>0</v>
      </c>
      <c r="I1496" s="105">
        <f t="shared" si="195"/>
        <v>0</v>
      </c>
      <c r="J1496" s="105">
        <f t="shared" si="196"/>
        <v>0</v>
      </c>
      <c r="K1496" s="105">
        <f t="shared" si="197"/>
        <v>0</v>
      </c>
      <c r="L1496" s="105">
        <f t="shared" si="198"/>
        <v>0</v>
      </c>
      <c r="M1496">
        <f t="shared" si="199"/>
        <v>0.02</v>
      </c>
      <c r="N1496">
        <f t="shared" si="200"/>
        <v>1.6821425527395739E-3</v>
      </c>
    </row>
    <row r="1497" spans="1:15" x14ac:dyDescent="0.3">
      <c r="A1497">
        <f t="shared" si="193"/>
        <v>15</v>
      </c>
      <c r="E1497" s="105">
        <f t="shared" si="194"/>
        <v>0</v>
      </c>
      <c r="I1497" s="105">
        <f t="shared" si="195"/>
        <v>0</v>
      </c>
      <c r="J1497" s="105">
        <f t="shared" si="196"/>
        <v>0</v>
      </c>
      <c r="K1497" s="105">
        <f t="shared" si="197"/>
        <v>0</v>
      </c>
      <c r="L1497" s="105">
        <f t="shared" si="198"/>
        <v>0</v>
      </c>
      <c r="M1497">
        <f t="shared" si="199"/>
        <v>0.02</v>
      </c>
      <c r="N1497">
        <f t="shared" si="200"/>
        <v>1.6821425527395739E-3</v>
      </c>
    </row>
    <row r="1498" spans="1:15" x14ac:dyDescent="0.3">
      <c r="A1498">
        <f t="shared" si="193"/>
        <v>15</v>
      </c>
      <c r="E1498" s="105">
        <f t="shared" si="194"/>
        <v>0</v>
      </c>
      <c r="I1498" s="105">
        <f t="shared" si="195"/>
        <v>0</v>
      </c>
      <c r="J1498" s="105">
        <f t="shared" si="196"/>
        <v>0</v>
      </c>
      <c r="K1498" s="105">
        <f t="shared" si="197"/>
        <v>0</v>
      </c>
      <c r="L1498" s="105">
        <f t="shared" si="198"/>
        <v>0</v>
      </c>
      <c r="M1498">
        <f t="shared" si="199"/>
        <v>0.02</v>
      </c>
      <c r="N1498">
        <f t="shared" si="200"/>
        <v>1.6821425527395739E-3</v>
      </c>
    </row>
    <row r="1499" spans="1:15" x14ac:dyDescent="0.3">
      <c r="A1499">
        <f t="shared" si="193"/>
        <v>15</v>
      </c>
      <c r="E1499" s="105">
        <f t="shared" si="194"/>
        <v>0</v>
      </c>
      <c r="I1499" s="105">
        <f t="shared" si="195"/>
        <v>0</v>
      </c>
      <c r="J1499" s="105">
        <f t="shared" si="196"/>
        <v>0</v>
      </c>
      <c r="K1499" s="105">
        <f t="shared" si="197"/>
        <v>0</v>
      </c>
      <c r="L1499" s="105">
        <f t="shared" si="198"/>
        <v>0</v>
      </c>
      <c r="M1499">
        <f t="shared" si="199"/>
        <v>0.02</v>
      </c>
      <c r="N1499">
        <f t="shared" si="200"/>
        <v>1.6821425527395739E-3</v>
      </c>
    </row>
    <row r="1500" spans="1:15" x14ac:dyDescent="0.3">
      <c r="A1500">
        <f t="shared" si="193"/>
        <v>15</v>
      </c>
      <c r="E1500" s="105">
        <f t="shared" si="194"/>
        <v>0</v>
      </c>
      <c r="I1500" s="105">
        <f t="shared" si="195"/>
        <v>0</v>
      </c>
      <c r="J1500" s="105">
        <f t="shared" si="196"/>
        <v>0</v>
      </c>
      <c r="K1500" s="105">
        <f t="shared" si="197"/>
        <v>0</v>
      </c>
      <c r="L1500" s="105">
        <f t="shared" si="198"/>
        <v>0</v>
      </c>
      <c r="M1500">
        <f t="shared" si="199"/>
        <v>0.02</v>
      </c>
      <c r="N1500">
        <f t="shared" si="200"/>
        <v>1.6821425527395739E-3</v>
      </c>
    </row>
    <row r="1501" spans="1:15" x14ac:dyDescent="0.3">
      <c r="A1501">
        <f t="shared" si="193"/>
        <v>15</v>
      </c>
      <c r="E1501" s="105">
        <f t="shared" si="194"/>
        <v>0</v>
      </c>
      <c r="I1501" s="105">
        <f t="shared" si="195"/>
        <v>0</v>
      </c>
      <c r="J1501" s="105">
        <f t="shared" si="196"/>
        <v>0</v>
      </c>
      <c r="K1501" s="105">
        <f t="shared" si="197"/>
        <v>0</v>
      </c>
      <c r="L1501" s="105">
        <f t="shared" si="198"/>
        <v>0</v>
      </c>
      <c r="M1501">
        <f t="shared" si="199"/>
        <v>0.02</v>
      </c>
      <c r="N1501">
        <f t="shared" si="200"/>
        <v>1.6821425527395739E-3</v>
      </c>
      <c r="O1501" s="105" t="e">
        <f t="shared" ref="O1501" si="201">SUM(I1402:I1501)</f>
        <v>#REF!</v>
      </c>
    </row>
    <row r="1502" spans="1:15" x14ac:dyDescent="0.3">
      <c r="A1502">
        <f t="shared" si="193"/>
        <v>16</v>
      </c>
      <c r="E1502" s="105" t="e">
        <f t="shared" si="194"/>
        <v>#REF!</v>
      </c>
      <c r="I1502" s="105" t="e">
        <f t="shared" si="195"/>
        <v>#REF!</v>
      </c>
      <c r="J1502" s="105" t="e">
        <f t="shared" si="196"/>
        <v>#REF!</v>
      </c>
      <c r="K1502" s="105" t="e">
        <f t="shared" si="197"/>
        <v>#REF!</v>
      </c>
      <c r="L1502" s="105" t="e">
        <f t="shared" si="198"/>
        <v>#REF!</v>
      </c>
      <c r="M1502">
        <f t="shared" si="199"/>
        <v>2.1333333333333333E-2</v>
      </c>
      <c r="N1502">
        <f t="shared" si="200"/>
        <v>1.7954011619146781E-3</v>
      </c>
    </row>
    <row r="1503" spans="1:15" x14ac:dyDescent="0.3">
      <c r="A1503">
        <f t="shared" si="193"/>
        <v>16</v>
      </c>
      <c r="E1503" s="105" t="e">
        <f t="shared" si="194"/>
        <v>#REF!</v>
      </c>
      <c r="I1503" s="105" t="e">
        <f t="shared" si="195"/>
        <v>#REF!</v>
      </c>
      <c r="J1503" s="105" t="e">
        <f t="shared" si="196"/>
        <v>#REF!</v>
      </c>
      <c r="K1503" s="105" t="e">
        <f t="shared" si="197"/>
        <v>#REF!</v>
      </c>
      <c r="L1503" s="105" t="e">
        <f t="shared" si="198"/>
        <v>#REF!</v>
      </c>
      <c r="M1503">
        <f t="shared" si="199"/>
        <v>2.1333333333333333E-2</v>
      </c>
      <c r="N1503">
        <f t="shared" si="200"/>
        <v>1.7954011619146781E-3</v>
      </c>
    </row>
    <row r="1504" spans="1:15" x14ac:dyDescent="0.3">
      <c r="A1504">
        <f t="shared" si="193"/>
        <v>16</v>
      </c>
      <c r="E1504" s="105" t="e">
        <f t="shared" si="194"/>
        <v>#REF!</v>
      </c>
      <c r="I1504" s="105" t="e">
        <f t="shared" si="195"/>
        <v>#REF!</v>
      </c>
      <c r="J1504" s="105" t="e">
        <f t="shared" si="196"/>
        <v>#REF!</v>
      </c>
      <c r="K1504" s="105" t="e">
        <f t="shared" si="197"/>
        <v>#REF!</v>
      </c>
      <c r="L1504" s="105" t="e">
        <f t="shared" si="198"/>
        <v>#REF!</v>
      </c>
      <c r="M1504">
        <f t="shared" si="199"/>
        <v>2.1333333333333333E-2</v>
      </c>
      <c r="N1504">
        <f t="shared" si="200"/>
        <v>1.7954011619146781E-3</v>
      </c>
    </row>
    <row r="1505" spans="1:14" x14ac:dyDescent="0.3">
      <c r="A1505">
        <f t="shared" si="193"/>
        <v>16</v>
      </c>
      <c r="E1505" s="105">
        <f t="shared" si="194"/>
        <v>0</v>
      </c>
      <c r="I1505" s="105">
        <f t="shared" si="195"/>
        <v>0</v>
      </c>
      <c r="J1505" s="105">
        <f t="shared" si="196"/>
        <v>0</v>
      </c>
      <c r="K1505" s="105">
        <f t="shared" si="197"/>
        <v>0</v>
      </c>
      <c r="L1505" s="105">
        <f t="shared" si="198"/>
        <v>0</v>
      </c>
      <c r="M1505">
        <f t="shared" si="199"/>
        <v>2.1333333333333333E-2</v>
      </c>
      <c r="N1505">
        <f t="shared" si="200"/>
        <v>1.7954011619146781E-3</v>
      </c>
    </row>
    <row r="1506" spans="1:14" x14ac:dyDescent="0.3">
      <c r="A1506">
        <f t="shared" si="193"/>
        <v>16</v>
      </c>
      <c r="E1506" s="105">
        <f t="shared" si="194"/>
        <v>0</v>
      </c>
      <c r="I1506" s="105">
        <f t="shared" si="195"/>
        <v>0</v>
      </c>
      <c r="J1506" s="105">
        <f t="shared" si="196"/>
        <v>0</v>
      </c>
      <c r="K1506" s="105">
        <f t="shared" si="197"/>
        <v>0</v>
      </c>
      <c r="L1506" s="105">
        <f t="shared" si="198"/>
        <v>0</v>
      </c>
      <c r="M1506">
        <f t="shared" si="199"/>
        <v>2.1333333333333333E-2</v>
      </c>
      <c r="N1506">
        <f t="shared" si="200"/>
        <v>1.7954011619146781E-3</v>
      </c>
    </row>
    <row r="1507" spans="1:14" x14ac:dyDescent="0.3">
      <c r="A1507">
        <f t="shared" si="193"/>
        <v>16</v>
      </c>
      <c r="E1507" s="105">
        <f t="shared" si="194"/>
        <v>0</v>
      </c>
      <c r="I1507" s="105">
        <f t="shared" si="195"/>
        <v>0</v>
      </c>
      <c r="J1507" s="105">
        <f t="shared" si="196"/>
        <v>0</v>
      </c>
      <c r="K1507" s="105">
        <f t="shared" si="197"/>
        <v>0</v>
      </c>
      <c r="L1507" s="105">
        <f t="shared" si="198"/>
        <v>0</v>
      </c>
      <c r="M1507">
        <f t="shared" si="199"/>
        <v>2.1333333333333333E-2</v>
      </c>
      <c r="N1507">
        <f t="shared" si="200"/>
        <v>1.7954011619146781E-3</v>
      </c>
    </row>
    <row r="1508" spans="1:14" x14ac:dyDescent="0.3">
      <c r="A1508">
        <f t="shared" si="193"/>
        <v>16</v>
      </c>
      <c r="E1508" s="105">
        <f t="shared" si="194"/>
        <v>0</v>
      </c>
      <c r="I1508" s="105">
        <f t="shared" si="195"/>
        <v>0</v>
      </c>
      <c r="J1508" s="105">
        <f t="shared" si="196"/>
        <v>0</v>
      </c>
      <c r="K1508" s="105">
        <f t="shared" si="197"/>
        <v>0</v>
      </c>
      <c r="L1508" s="105">
        <f t="shared" si="198"/>
        <v>0</v>
      </c>
      <c r="M1508">
        <f t="shared" si="199"/>
        <v>2.1333333333333333E-2</v>
      </c>
      <c r="N1508">
        <f t="shared" si="200"/>
        <v>1.7954011619146781E-3</v>
      </c>
    </row>
    <row r="1509" spans="1:14" x14ac:dyDescent="0.3">
      <c r="A1509">
        <f t="shared" si="193"/>
        <v>16</v>
      </c>
      <c r="E1509" s="105">
        <f t="shared" si="194"/>
        <v>0</v>
      </c>
      <c r="I1509" s="105">
        <f t="shared" si="195"/>
        <v>0</v>
      </c>
      <c r="J1509" s="105">
        <f t="shared" si="196"/>
        <v>0</v>
      </c>
      <c r="K1509" s="105">
        <f t="shared" si="197"/>
        <v>0</v>
      </c>
      <c r="L1509" s="105">
        <f t="shared" si="198"/>
        <v>0</v>
      </c>
      <c r="M1509">
        <f t="shared" si="199"/>
        <v>2.1333333333333333E-2</v>
      </c>
      <c r="N1509">
        <f t="shared" si="200"/>
        <v>1.7954011619146781E-3</v>
      </c>
    </row>
    <row r="1510" spans="1:14" x14ac:dyDescent="0.3">
      <c r="A1510">
        <f t="shared" si="193"/>
        <v>16</v>
      </c>
      <c r="E1510" s="105">
        <f t="shared" si="194"/>
        <v>0</v>
      </c>
      <c r="I1510" s="105">
        <f t="shared" si="195"/>
        <v>0</v>
      </c>
      <c r="J1510" s="105">
        <f t="shared" si="196"/>
        <v>0</v>
      </c>
      <c r="K1510" s="105">
        <f t="shared" si="197"/>
        <v>0</v>
      </c>
      <c r="L1510" s="105">
        <f t="shared" si="198"/>
        <v>0</v>
      </c>
      <c r="M1510">
        <f t="shared" si="199"/>
        <v>2.1333333333333333E-2</v>
      </c>
      <c r="N1510">
        <f t="shared" si="200"/>
        <v>1.7954011619146781E-3</v>
      </c>
    </row>
    <row r="1511" spans="1:14" x14ac:dyDescent="0.3">
      <c r="A1511">
        <f t="shared" ref="A1511:A1574" si="202">IF(COUNTIF(A1411:A1510,A1510)=100, A1510+1,A1510)</f>
        <v>16</v>
      </c>
      <c r="E1511" s="105">
        <f t="shared" ref="E1511:E1574" si="203">MAX(0, E1411-K1411-L1411)</f>
        <v>0</v>
      </c>
      <c r="I1511" s="105">
        <f t="shared" ref="I1511:I1574" si="204">IF(E1511&lt;I1411,J1511 + E1511, I1411)</f>
        <v>0</v>
      </c>
      <c r="J1511" s="105">
        <f t="shared" si="196"/>
        <v>0</v>
      </c>
      <c r="K1511" s="105">
        <f t="shared" si="197"/>
        <v>0</v>
      </c>
      <c r="L1511" s="105">
        <f t="shared" si="198"/>
        <v>0</v>
      </c>
      <c r="M1511">
        <f t="shared" si="199"/>
        <v>2.1333333333333333E-2</v>
      </c>
      <c r="N1511">
        <f t="shared" si="200"/>
        <v>1.7954011619146781E-3</v>
      </c>
    </row>
    <row r="1512" spans="1:14" x14ac:dyDescent="0.3">
      <c r="A1512">
        <f t="shared" si="202"/>
        <v>16</v>
      </c>
      <c r="E1512" s="105">
        <f t="shared" si="203"/>
        <v>0</v>
      </c>
      <c r="I1512" s="105">
        <f t="shared" si="204"/>
        <v>0</v>
      </c>
      <c r="J1512" s="105">
        <f t="shared" si="196"/>
        <v>0</v>
      </c>
      <c r="K1512" s="105">
        <f t="shared" si="197"/>
        <v>0</v>
      </c>
      <c r="L1512" s="105">
        <f t="shared" si="198"/>
        <v>0</v>
      </c>
      <c r="M1512">
        <f t="shared" si="199"/>
        <v>2.1333333333333333E-2</v>
      </c>
      <c r="N1512">
        <f t="shared" si="200"/>
        <v>1.7954011619146781E-3</v>
      </c>
    </row>
    <row r="1513" spans="1:14" x14ac:dyDescent="0.3">
      <c r="A1513">
        <f t="shared" si="202"/>
        <v>16</v>
      </c>
      <c r="E1513" s="105">
        <f t="shared" si="203"/>
        <v>0</v>
      </c>
      <c r="I1513" s="105">
        <f t="shared" si="204"/>
        <v>0</v>
      </c>
      <c r="J1513" s="105">
        <f t="shared" si="196"/>
        <v>0</v>
      </c>
      <c r="K1513" s="105">
        <f t="shared" si="197"/>
        <v>0</v>
      </c>
      <c r="L1513" s="105">
        <f t="shared" si="198"/>
        <v>0</v>
      </c>
      <c r="M1513">
        <f t="shared" si="199"/>
        <v>2.1333333333333333E-2</v>
      </c>
      <c r="N1513">
        <f t="shared" si="200"/>
        <v>1.7954011619146781E-3</v>
      </c>
    </row>
    <row r="1514" spans="1:14" x14ac:dyDescent="0.3">
      <c r="A1514">
        <f t="shared" si="202"/>
        <v>16</v>
      </c>
      <c r="E1514" s="105">
        <f t="shared" si="203"/>
        <v>0</v>
      </c>
      <c r="I1514" s="105">
        <f t="shared" si="204"/>
        <v>0</v>
      </c>
      <c r="J1514" s="105">
        <f t="shared" si="196"/>
        <v>0</v>
      </c>
      <c r="K1514" s="105">
        <f t="shared" si="197"/>
        <v>0</v>
      </c>
      <c r="L1514" s="105">
        <f t="shared" si="198"/>
        <v>0</v>
      </c>
      <c r="M1514">
        <f t="shared" si="199"/>
        <v>2.1333333333333333E-2</v>
      </c>
      <c r="N1514">
        <f t="shared" si="200"/>
        <v>1.7954011619146781E-3</v>
      </c>
    </row>
    <row r="1515" spans="1:14" x14ac:dyDescent="0.3">
      <c r="A1515">
        <f t="shared" si="202"/>
        <v>16</v>
      </c>
      <c r="E1515" s="105">
        <f t="shared" si="203"/>
        <v>0</v>
      </c>
      <c r="I1515" s="105">
        <f t="shared" si="204"/>
        <v>0</v>
      </c>
      <c r="J1515" s="105">
        <f t="shared" si="196"/>
        <v>0</v>
      </c>
      <c r="K1515" s="105">
        <f t="shared" si="197"/>
        <v>0</v>
      </c>
      <c r="L1515" s="105">
        <f t="shared" si="198"/>
        <v>0</v>
      </c>
      <c r="M1515">
        <f t="shared" si="199"/>
        <v>2.1333333333333333E-2</v>
      </c>
      <c r="N1515">
        <f t="shared" si="200"/>
        <v>1.7954011619146781E-3</v>
      </c>
    </row>
    <row r="1516" spans="1:14" x14ac:dyDescent="0.3">
      <c r="A1516">
        <f t="shared" si="202"/>
        <v>16</v>
      </c>
      <c r="E1516" s="105">
        <f t="shared" si="203"/>
        <v>0</v>
      </c>
      <c r="I1516" s="105">
        <f t="shared" si="204"/>
        <v>0</v>
      </c>
      <c r="J1516" s="105">
        <f t="shared" si="196"/>
        <v>0</v>
      </c>
      <c r="K1516" s="105">
        <f t="shared" si="197"/>
        <v>0</v>
      </c>
      <c r="L1516" s="105">
        <f t="shared" si="198"/>
        <v>0</v>
      </c>
      <c r="M1516">
        <f t="shared" si="199"/>
        <v>2.1333333333333333E-2</v>
      </c>
      <c r="N1516">
        <f t="shared" si="200"/>
        <v>1.7954011619146781E-3</v>
      </c>
    </row>
    <row r="1517" spans="1:14" x14ac:dyDescent="0.3">
      <c r="A1517">
        <f t="shared" si="202"/>
        <v>16</v>
      </c>
      <c r="E1517" s="105">
        <f t="shared" si="203"/>
        <v>0</v>
      </c>
      <c r="I1517" s="105">
        <f t="shared" si="204"/>
        <v>0</v>
      </c>
      <c r="J1517" s="105">
        <f t="shared" si="196"/>
        <v>0</v>
      </c>
      <c r="K1517" s="105">
        <f t="shared" si="197"/>
        <v>0</v>
      </c>
      <c r="L1517" s="105">
        <f t="shared" si="198"/>
        <v>0</v>
      </c>
      <c r="M1517">
        <f t="shared" si="199"/>
        <v>2.1333333333333333E-2</v>
      </c>
      <c r="N1517">
        <f t="shared" si="200"/>
        <v>1.7954011619146781E-3</v>
      </c>
    </row>
    <row r="1518" spans="1:14" x14ac:dyDescent="0.3">
      <c r="A1518">
        <f t="shared" si="202"/>
        <v>16</v>
      </c>
      <c r="E1518" s="105">
        <f t="shared" si="203"/>
        <v>0</v>
      </c>
      <c r="I1518" s="105">
        <f t="shared" si="204"/>
        <v>0</v>
      </c>
      <c r="J1518" s="105">
        <f t="shared" si="196"/>
        <v>0</v>
      </c>
      <c r="K1518" s="105">
        <f t="shared" si="197"/>
        <v>0</v>
      </c>
      <c r="L1518" s="105">
        <f t="shared" si="198"/>
        <v>0</v>
      </c>
      <c r="M1518">
        <f t="shared" si="199"/>
        <v>2.1333333333333333E-2</v>
      </c>
      <c r="N1518">
        <f t="shared" si="200"/>
        <v>1.7954011619146781E-3</v>
      </c>
    </row>
    <row r="1519" spans="1:14" x14ac:dyDescent="0.3">
      <c r="A1519">
        <f t="shared" si="202"/>
        <v>16</v>
      </c>
      <c r="E1519" s="105">
        <f t="shared" si="203"/>
        <v>0</v>
      </c>
      <c r="I1519" s="105">
        <f t="shared" si="204"/>
        <v>0</v>
      </c>
      <c r="J1519" s="105">
        <f t="shared" si="196"/>
        <v>0</v>
      </c>
      <c r="K1519" s="105">
        <f t="shared" si="197"/>
        <v>0</v>
      </c>
      <c r="L1519" s="105">
        <f t="shared" si="198"/>
        <v>0</v>
      </c>
      <c r="M1519">
        <f t="shared" si="199"/>
        <v>2.1333333333333333E-2</v>
      </c>
      <c r="N1519">
        <f t="shared" si="200"/>
        <v>1.7954011619146781E-3</v>
      </c>
    </row>
    <row r="1520" spans="1:14" x14ac:dyDescent="0.3">
      <c r="A1520">
        <f t="shared" si="202"/>
        <v>16</v>
      </c>
      <c r="E1520" s="105">
        <f t="shared" si="203"/>
        <v>0</v>
      </c>
      <c r="I1520" s="105">
        <f t="shared" si="204"/>
        <v>0</v>
      </c>
      <c r="J1520" s="105">
        <f t="shared" si="196"/>
        <v>0</v>
      </c>
      <c r="K1520" s="105">
        <f t="shared" si="197"/>
        <v>0</v>
      </c>
      <c r="L1520" s="105">
        <f t="shared" si="198"/>
        <v>0</v>
      </c>
      <c r="M1520">
        <f t="shared" si="199"/>
        <v>2.1333333333333333E-2</v>
      </c>
      <c r="N1520">
        <f t="shared" si="200"/>
        <v>1.7954011619146781E-3</v>
      </c>
    </row>
    <row r="1521" spans="1:14" x14ac:dyDescent="0.3">
      <c r="A1521">
        <f t="shared" si="202"/>
        <v>16</v>
      </c>
      <c r="E1521" s="105">
        <f t="shared" si="203"/>
        <v>0</v>
      </c>
      <c r="I1521" s="105">
        <f t="shared" si="204"/>
        <v>0</v>
      </c>
      <c r="J1521" s="105">
        <f t="shared" si="196"/>
        <v>0</v>
      </c>
      <c r="K1521" s="105">
        <f t="shared" si="197"/>
        <v>0</v>
      </c>
      <c r="L1521" s="105">
        <f t="shared" si="198"/>
        <v>0</v>
      </c>
      <c r="M1521">
        <f t="shared" si="199"/>
        <v>2.1333333333333333E-2</v>
      </c>
      <c r="N1521">
        <f t="shared" si="200"/>
        <v>1.7954011619146781E-3</v>
      </c>
    </row>
    <row r="1522" spans="1:14" x14ac:dyDescent="0.3">
      <c r="A1522">
        <f t="shared" si="202"/>
        <v>16</v>
      </c>
      <c r="E1522" s="105">
        <f t="shared" si="203"/>
        <v>0</v>
      </c>
      <c r="I1522" s="105">
        <f t="shared" si="204"/>
        <v>0</v>
      </c>
      <c r="J1522" s="105">
        <f t="shared" si="196"/>
        <v>0</v>
      </c>
      <c r="K1522" s="105">
        <f t="shared" si="197"/>
        <v>0</v>
      </c>
      <c r="L1522" s="105">
        <f t="shared" si="198"/>
        <v>0</v>
      </c>
      <c r="M1522">
        <f t="shared" si="199"/>
        <v>2.1333333333333333E-2</v>
      </c>
      <c r="N1522">
        <f t="shared" si="200"/>
        <v>1.7954011619146781E-3</v>
      </c>
    </row>
    <row r="1523" spans="1:14" x14ac:dyDescent="0.3">
      <c r="A1523">
        <f t="shared" si="202"/>
        <v>16</v>
      </c>
      <c r="E1523" s="105">
        <f t="shared" si="203"/>
        <v>0</v>
      </c>
      <c r="I1523" s="105">
        <f t="shared" si="204"/>
        <v>0</v>
      </c>
      <c r="J1523" s="105">
        <f t="shared" si="196"/>
        <v>0</v>
      </c>
      <c r="K1523" s="105">
        <f t="shared" si="197"/>
        <v>0</v>
      </c>
      <c r="L1523" s="105">
        <f t="shared" si="198"/>
        <v>0</v>
      </c>
      <c r="M1523">
        <f t="shared" si="199"/>
        <v>2.1333333333333333E-2</v>
      </c>
      <c r="N1523">
        <f t="shared" si="200"/>
        <v>1.7954011619146781E-3</v>
      </c>
    </row>
    <row r="1524" spans="1:14" x14ac:dyDescent="0.3">
      <c r="A1524">
        <f t="shared" si="202"/>
        <v>16</v>
      </c>
      <c r="E1524" s="105">
        <f t="shared" si="203"/>
        <v>0</v>
      </c>
      <c r="I1524" s="105">
        <f t="shared" si="204"/>
        <v>0</v>
      </c>
      <c r="J1524" s="105">
        <f t="shared" si="196"/>
        <v>0</v>
      </c>
      <c r="K1524" s="105">
        <f t="shared" si="197"/>
        <v>0</v>
      </c>
      <c r="L1524" s="105">
        <f t="shared" si="198"/>
        <v>0</v>
      </c>
      <c r="M1524">
        <f t="shared" si="199"/>
        <v>2.1333333333333333E-2</v>
      </c>
      <c r="N1524">
        <f t="shared" si="200"/>
        <v>1.7954011619146781E-3</v>
      </c>
    </row>
    <row r="1525" spans="1:14" x14ac:dyDescent="0.3">
      <c r="A1525">
        <f t="shared" si="202"/>
        <v>16</v>
      </c>
      <c r="E1525" s="105">
        <f t="shared" si="203"/>
        <v>0</v>
      </c>
      <c r="I1525" s="105">
        <f t="shared" si="204"/>
        <v>0</v>
      </c>
      <c r="J1525" s="105">
        <f t="shared" si="196"/>
        <v>0</v>
      </c>
      <c r="K1525" s="105">
        <f t="shared" si="197"/>
        <v>0</v>
      </c>
      <c r="L1525" s="105">
        <f t="shared" si="198"/>
        <v>0</v>
      </c>
      <c r="M1525">
        <f t="shared" si="199"/>
        <v>2.1333333333333333E-2</v>
      </c>
      <c r="N1525">
        <f t="shared" si="200"/>
        <v>1.7954011619146781E-3</v>
      </c>
    </row>
    <row r="1526" spans="1:14" x14ac:dyDescent="0.3">
      <c r="A1526">
        <f t="shared" si="202"/>
        <v>16</v>
      </c>
      <c r="E1526" s="105">
        <f t="shared" si="203"/>
        <v>0</v>
      </c>
      <c r="I1526" s="105">
        <f t="shared" si="204"/>
        <v>0</v>
      </c>
      <c r="J1526" s="105">
        <f t="shared" si="196"/>
        <v>0</v>
      </c>
      <c r="K1526" s="105">
        <f t="shared" si="197"/>
        <v>0</v>
      </c>
      <c r="L1526" s="105">
        <f t="shared" si="198"/>
        <v>0</v>
      </c>
      <c r="M1526">
        <f t="shared" si="199"/>
        <v>2.1333333333333333E-2</v>
      </c>
      <c r="N1526">
        <f t="shared" si="200"/>
        <v>1.7954011619146781E-3</v>
      </c>
    </row>
    <row r="1527" spans="1:14" x14ac:dyDescent="0.3">
      <c r="A1527">
        <f t="shared" si="202"/>
        <v>16</v>
      </c>
      <c r="E1527" s="105">
        <f t="shared" si="203"/>
        <v>0</v>
      </c>
      <c r="I1527" s="105">
        <f t="shared" si="204"/>
        <v>0</v>
      </c>
      <c r="J1527" s="105">
        <f t="shared" si="196"/>
        <v>0</v>
      </c>
      <c r="K1527" s="105">
        <f t="shared" si="197"/>
        <v>0</v>
      </c>
      <c r="L1527" s="105">
        <f t="shared" si="198"/>
        <v>0</v>
      </c>
      <c r="M1527">
        <f t="shared" si="199"/>
        <v>2.1333333333333333E-2</v>
      </c>
      <c r="N1527">
        <f t="shared" si="200"/>
        <v>1.7954011619146781E-3</v>
      </c>
    </row>
    <row r="1528" spans="1:14" x14ac:dyDescent="0.3">
      <c r="A1528">
        <f t="shared" si="202"/>
        <v>16</v>
      </c>
      <c r="E1528" s="105">
        <f t="shared" si="203"/>
        <v>0</v>
      </c>
      <c r="I1528" s="105">
        <f t="shared" si="204"/>
        <v>0</v>
      </c>
      <c r="J1528" s="105">
        <f t="shared" si="196"/>
        <v>0</v>
      </c>
      <c r="K1528" s="105">
        <f t="shared" si="197"/>
        <v>0</v>
      </c>
      <c r="L1528" s="105">
        <f t="shared" si="198"/>
        <v>0</v>
      </c>
      <c r="M1528">
        <f t="shared" si="199"/>
        <v>2.1333333333333333E-2</v>
      </c>
      <c r="N1528">
        <f t="shared" si="200"/>
        <v>1.7954011619146781E-3</v>
      </c>
    </row>
    <row r="1529" spans="1:14" x14ac:dyDescent="0.3">
      <c r="A1529">
        <f t="shared" si="202"/>
        <v>16</v>
      </c>
      <c r="E1529" s="105">
        <f t="shared" si="203"/>
        <v>0</v>
      </c>
      <c r="I1529" s="105">
        <f t="shared" si="204"/>
        <v>0</v>
      </c>
      <c r="J1529" s="105">
        <f t="shared" si="196"/>
        <v>0</v>
      </c>
      <c r="K1529" s="105">
        <f t="shared" si="197"/>
        <v>0</v>
      </c>
      <c r="L1529" s="105">
        <f t="shared" si="198"/>
        <v>0</v>
      </c>
      <c r="M1529">
        <f t="shared" si="199"/>
        <v>2.1333333333333333E-2</v>
      </c>
      <c r="N1529">
        <f t="shared" si="200"/>
        <v>1.7954011619146781E-3</v>
      </c>
    </row>
    <row r="1530" spans="1:14" x14ac:dyDescent="0.3">
      <c r="A1530">
        <f t="shared" si="202"/>
        <v>16</v>
      </c>
      <c r="E1530" s="105">
        <f t="shared" si="203"/>
        <v>0</v>
      </c>
      <c r="I1530" s="105">
        <f t="shared" si="204"/>
        <v>0</v>
      </c>
      <c r="J1530" s="105">
        <f t="shared" si="196"/>
        <v>0</v>
      </c>
      <c r="K1530" s="105">
        <f t="shared" si="197"/>
        <v>0</v>
      </c>
      <c r="L1530" s="105">
        <f t="shared" si="198"/>
        <v>0</v>
      </c>
      <c r="M1530">
        <f t="shared" si="199"/>
        <v>2.1333333333333333E-2</v>
      </c>
      <c r="N1530">
        <f t="shared" si="200"/>
        <v>1.7954011619146781E-3</v>
      </c>
    </row>
    <row r="1531" spans="1:14" x14ac:dyDescent="0.3">
      <c r="A1531">
        <f t="shared" si="202"/>
        <v>16</v>
      </c>
      <c r="E1531" s="105">
        <f t="shared" si="203"/>
        <v>0</v>
      </c>
      <c r="I1531" s="105">
        <f t="shared" si="204"/>
        <v>0</v>
      </c>
      <c r="J1531" s="105">
        <f t="shared" si="196"/>
        <v>0</v>
      </c>
      <c r="K1531" s="105">
        <f t="shared" si="197"/>
        <v>0</v>
      </c>
      <c r="L1531" s="105">
        <f t="shared" si="198"/>
        <v>0</v>
      </c>
      <c r="M1531">
        <f t="shared" si="199"/>
        <v>2.1333333333333333E-2</v>
      </c>
      <c r="N1531">
        <f t="shared" si="200"/>
        <v>1.7954011619146781E-3</v>
      </c>
    </row>
    <row r="1532" spans="1:14" x14ac:dyDescent="0.3">
      <c r="A1532">
        <f t="shared" si="202"/>
        <v>16</v>
      </c>
      <c r="E1532" s="105">
        <f t="shared" si="203"/>
        <v>0</v>
      </c>
      <c r="I1532" s="105">
        <f t="shared" si="204"/>
        <v>0</v>
      </c>
      <c r="J1532" s="105">
        <f t="shared" si="196"/>
        <v>0</v>
      </c>
      <c r="K1532" s="105">
        <f t="shared" si="197"/>
        <v>0</v>
      </c>
      <c r="L1532" s="105">
        <f t="shared" si="198"/>
        <v>0</v>
      </c>
      <c r="M1532">
        <f t="shared" si="199"/>
        <v>2.1333333333333333E-2</v>
      </c>
      <c r="N1532">
        <f t="shared" si="200"/>
        <v>1.7954011619146781E-3</v>
      </c>
    </row>
    <row r="1533" spans="1:14" x14ac:dyDescent="0.3">
      <c r="A1533">
        <f t="shared" si="202"/>
        <v>16</v>
      </c>
      <c r="E1533" s="105">
        <f t="shared" si="203"/>
        <v>0</v>
      </c>
      <c r="I1533" s="105">
        <f t="shared" si="204"/>
        <v>0</v>
      </c>
      <c r="J1533" s="105">
        <f t="shared" si="196"/>
        <v>0</v>
      </c>
      <c r="K1533" s="105">
        <f t="shared" si="197"/>
        <v>0</v>
      </c>
      <c r="L1533" s="105">
        <f t="shared" si="198"/>
        <v>0</v>
      </c>
      <c r="M1533">
        <f t="shared" si="199"/>
        <v>2.1333333333333333E-2</v>
      </c>
      <c r="N1533">
        <f t="shared" si="200"/>
        <v>1.7954011619146781E-3</v>
      </c>
    </row>
    <row r="1534" spans="1:14" x14ac:dyDescent="0.3">
      <c r="A1534">
        <f t="shared" si="202"/>
        <v>16</v>
      </c>
      <c r="E1534" s="105">
        <f t="shared" si="203"/>
        <v>0</v>
      </c>
      <c r="I1534" s="105">
        <f t="shared" si="204"/>
        <v>0</v>
      </c>
      <c r="J1534" s="105">
        <f t="shared" si="196"/>
        <v>0</v>
      </c>
      <c r="K1534" s="105">
        <f t="shared" si="197"/>
        <v>0</v>
      </c>
      <c r="L1534" s="105">
        <f t="shared" si="198"/>
        <v>0</v>
      </c>
      <c r="M1534">
        <f t="shared" si="199"/>
        <v>2.1333333333333333E-2</v>
      </c>
      <c r="N1534">
        <f t="shared" si="200"/>
        <v>1.7954011619146781E-3</v>
      </c>
    </row>
    <row r="1535" spans="1:14" x14ac:dyDescent="0.3">
      <c r="A1535">
        <f t="shared" si="202"/>
        <v>16</v>
      </c>
      <c r="E1535" s="105">
        <f t="shared" si="203"/>
        <v>0</v>
      </c>
      <c r="I1535" s="105">
        <f t="shared" si="204"/>
        <v>0</v>
      </c>
      <c r="J1535" s="105">
        <f t="shared" si="196"/>
        <v>0</v>
      </c>
      <c r="K1535" s="105">
        <f t="shared" si="197"/>
        <v>0</v>
      </c>
      <c r="L1535" s="105">
        <f t="shared" si="198"/>
        <v>0</v>
      </c>
      <c r="M1535">
        <f t="shared" si="199"/>
        <v>2.1333333333333333E-2</v>
      </c>
      <c r="N1535">
        <f t="shared" si="200"/>
        <v>1.7954011619146781E-3</v>
      </c>
    </row>
    <row r="1536" spans="1:14" x14ac:dyDescent="0.3">
      <c r="A1536">
        <f t="shared" si="202"/>
        <v>16</v>
      </c>
      <c r="E1536" s="105">
        <f t="shared" si="203"/>
        <v>0</v>
      </c>
      <c r="I1536" s="105">
        <f t="shared" si="204"/>
        <v>0</v>
      </c>
      <c r="J1536" s="105">
        <f t="shared" si="196"/>
        <v>0</v>
      </c>
      <c r="K1536" s="105">
        <f t="shared" si="197"/>
        <v>0</v>
      </c>
      <c r="L1536" s="105">
        <f t="shared" si="198"/>
        <v>0</v>
      </c>
      <c r="M1536">
        <f t="shared" si="199"/>
        <v>2.1333333333333333E-2</v>
      </c>
      <c r="N1536">
        <f t="shared" si="200"/>
        <v>1.7954011619146781E-3</v>
      </c>
    </row>
    <row r="1537" spans="1:14" x14ac:dyDescent="0.3">
      <c r="A1537">
        <f t="shared" si="202"/>
        <v>16</v>
      </c>
      <c r="E1537" s="105">
        <f t="shared" si="203"/>
        <v>0</v>
      </c>
      <c r="I1537" s="105">
        <f t="shared" si="204"/>
        <v>0</v>
      </c>
      <c r="J1537" s="105">
        <f t="shared" si="196"/>
        <v>0</v>
      </c>
      <c r="K1537" s="105">
        <f t="shared" si="197"/>
        <v>0</v>
      </c>
      <c r="L1537" s="105">
        <f t="shared" si="198"/>
        <v>0</v>
      </c>
      <c r="M1537">
        <f t="shared" si="199"/>
        <v>2.1333333333333333E-2</v>
      </c>
      <c r="N1537">
        <f t="shared" si="200"/>
        <v>1.7954011619146781E-3</v>
      </c>
    </row>
    <row r="1538" spans="1:14" x14ac:dyDescent="0.3">
      <c r="A1538">
        <f t="shared" si="202"/>
        <v>16</v>
      </c>
      <c r="E1538" s="105">
        <f t="shared" si="203"/>
        <v>0</v>
      </c>
      <c r="I1538" s="105">
        <f t="shared" si="204"/>
        <v>0</v>
      </c>
      <c r="J1538" s="105">
        <f t="shared" si="196"/>
        <v>0</v>
      </c>
      <c r="K1538" s="105">
        <f t="shared" si="197"/>
        <v>0</v>
      </c>
      <c r="L1538" s="105">
        <f t="shared" si="198"/>
        <v>0</v>
      </c>
      <c r="M1538">
        <f t="shared" si="199"/>
        <v>2.1333333333333333E-2</v>
      </c>
      <c r="N1538">
        <f t="shared" si="200"/>
        <v>1.7954011619146781E-3</v>
      </c>
    </row>
    <row r="1539" spans="1:14" x14ac:dyDescent="0.3">
      <c r="A1539">
        <f t="shared" si="202"/>
        <v>16</v>
      </c>
      <c r="E1539" s="105">
        <f t="shared" si="203"/>
        <v>0</v>
      </c>
      <c r="I1539" s="105">
        <f t="shared" si="204"/>
        <v>0</v>
      </c>
      <c r="J1539" s="105">
        <f t="shared" ref="J1539:J1602" si="205">E1539*($H$2/12)</f>
        <v>0</v>
      </c>
      <c r="K1539" s="105">
        <f t="shared" ref="K1539:K1602" si="206">I1539-J1539</f>
        <v>0</v>
      </c>
      <c r="L1539" s="105">
        <f t="shared" ref="L1539:L1602" si="207">N1539*(E1539-K1539)</f>
        <v>0</v>
      </c>
      <c r="M1539">
        <f t="shared" ref="M1539:M1602" si="208">((A1539:A1638)/30) * 0.04</f>
        <v>2.1333333333333333E-2</v>
      </c>
      <c r="N1539">
        <f t="shared" ref="N1539:N1602" si="209">1-(POWER(1-M1539,(1/12)))</f>
        <v>1.7954011619146781E-3</v>
      </c>
    </row>
    <row r="1540" spans="1:14" x14ac:dyDescent="0.3">
      <c r="A1540">
        <f t="shared" si="202"/>
        <v>16</v>
      </c>
      <c r="E1540" s="105">
        <f t="shared" si="203"/>
        <v>0</v>
      </c>
      <c r="I1540" s="105">
        <f t="shared" si="204"/>
        <v>0</v>
      </c>
      <c r="J1540" s="105">
        <f t="shared" si="205"/>
        <v>0</v>
      </c>
      <c r="K1540" s="105">
        <f t="shared" si="206"/>
        <v>0</v>
      </c>
      <c r="L1540" s="105">
        <f t="shared" si="207"/>
        <v>0</v>
      </c>
      <c r="M1540">
        <f t="shared" si="208"/>
        <v>2.1333333333333333E-2</v>
      </c>
      <c r="N1540">
        <f t="shared" si="209"/>
        <v>1.7954011619146781E-3</v>
      </c>
    </row>
    <row r="1541" spans="1:14" x14ac:dyDescent="0.3">
      <c r="A1541">
        <f t="shared" si="202"/>
        <v>16</v>
      </c>
      <c r="E1541" s="105">
        <f t="shared" si="203"/>
        <v>0</v>
      </c>
      <c r="I1541" s="105">
        <f t="shared" si="204"/>
        <v>0</v>
      </c>
      <c r="J1541" s="105">
        <f t="shared" si="205"/>
        <v>0</v>
      </c>
      <c r="K1541" s="105">
        <f t="shared" si="206"/>
        <v>0</v>
      </c>
      <c r="L1541" s="105">
        <f t="shared" si="207"/>
        <v>0</v>
      </c>
      <c r="M1541">
        <f t="shared" si="208"/>
        <v>2.1333333333333333E-2</v>
      </c>
      <c r="N1541">
        <f t="shared" si="209"/>
        <v>1.7954011619146781E-3</v>
      </c>
    </row>
    <row r="1542" spans="1:14" x14ac:dyDescent="0.3">
      <c r="A1542">
        <f t="shared" si="202"/>
        <v>16</v>
      </c>
      <c r="E1542" s="105">
        <f t="shared" si="203"/>
        <v>0</v>
      </c>
      <c r="I1542" s="105">
        <f t="shared" si="204"/>
        <v>0</v>
      </c>
      <c r="J1542" s="105">
        <f t="shared" si="205"/>
        <v>0</v>
      </c>
      <c r="K1542" s="105">
        <f t="shared" si="206"/>
        <v>0</v>
      </c>
      <c r="L1542" s="105">
        <f t="shared" si="207"/>
        <v>0</v>
      </c>
      <c r="M1542">
        <f t="shared" si="208"/>
        <v>2.1333333333333333E-2</v>
      </c>
      <c r="N1542">
        <f t="shared" si="209"/>
        <v>1.7954011619146781E-3</v>
      </c>
    </row>
    <row r="1543" spans="1:14" x14ac:dyDescent="0.3">
      <c r="A1543">
        <f t="shared" si="202"/>
        <v>16</v>
      </c>
      <c r="E1543" s="105">
        <f t="shared" si="203"/>
        <v>0</v>
      </c>
      <c r="I1543" s="105">
        <f t="shared" si="204"/>
        <v>0</v>
      </c>
      <c r="J1543" s="105">
        <f t="shared" si="205"/>
        <v>0</v>
      </c>
      <c r="K1543" s="105">
        <f t="shared" si="206"/>
        <v>0</v>
      </c>
      <c r="L1543" s="105">
        <f t="shared" si="207"/>
        <v>0</v>
      </c>
      <c r="M1543">
        <f t="shared" si="208"/>
        <v>2.1333333333333333E-2</v>
      </c>
      <c r="N1543">
        <f t="shared" si="209"/>
        <v>1.7954011619146781E-3</v>
      </c>
    </row>
    <row r="1544" spans="1:14" x14ac:dyDescent="0.3">
      <c r="A1544">
        <f t="shared" si="202"/>
        <v>16</v>
      </c>
      <c r="E1544" s="105">
        <f t="shared" si="203"/>
        <v>0</v>
      </c>
      <c r="I1544" s="105">
        <f t="shared" si="204"/>
        <v>0</v>
      </c>
      <c r="J1544" s="105">
        <f t="shared" si="205"/>
        <v>0</v>
      </c>
      <c r="K1544" s="105">
        <f t="shared" si="206"/>
        <v>0</v>
      </c>
      <c r="L1544" s="105">
        <f t="shared" si="207"/>
        <v>0</v>
      </c>
      <c r="M1544">
        <f t="shared" si="208"/>
        <v>2.1333333333333333E-2</v>
      </c>
      <c r="N1544">
        <f t="shared" si="209"/>
        <v>1.7954011619146781E-3</v>
      </c>
    </row>
    <row r="1545" spans="1:14" x14ac:dyDescent="0.3">
      <c r="A1545">
        <f t="shared" si="202"/>
        <v>16</v>
      </c>
      <c r="E1545" s="105">
        <f t="shared" si="203"/>
        <v>0</v>
      </c>
      <c r="I1545" s="105">
        <f t="shared" si="204"/>
        <v>0</v>
      </c>
      <c r="J1545" s="105">
        <f t="shared" si="205"/>
        <v>0</v>
      </c>
      <c r="K1545" s="105">
        <f t="shared" si="206"/>
        <v>0</v>
      </c>
      <c r="L1545" s="105">
        <f t="shared" si="207"/>
        <v>0</v>
      </c>
      <c r="M1545">
        <f t="shared" si="208"/>
        <v>2.1333333333333333E-2</v>
      </c>
      <c r="N1545">
        <f t="shared" si="209"/>
        <v>1.7954011619146781E-3</v>
      </c>
    </row>
    <row r="1546" spans="1:14" x14ac:dyDescent="0.3">
      <c r="A1546">
        <f t="shared" si="202"/>
        <v>16</v>
      </c>
      <c r="E1546" s="105">
        <f t="shared" si="203"/>
        <v>0</v>
      </c>
      <c r="I1546" s="105">
        <f t="shared" si="204"/>
        <v>0</v>
      </c>
      <c r="J1546" s="105">
        <f t="shared" si="205"/>
        <v>0</v>
      </c>
      <c r="K1546" s="105">
        <f t="shared" si="206"/>
        <v>0</v>
      </c>
      <c r="L1546" s="105">
        <f t="shared" si="207"/>
        <v>0</v>
      </c>
      <c r="M1546">
        <f t="shared" si="208"/>
        <v>2.1333333333333333E-2</v>
      </c>
      <c r="N1546">
        <f t="shared" si="209"/>
        <v>1.7954011619146781E-3</v>
      </c>
    </row>
    <row r="1547" spans="1:14" x14ac:dyDescent="0.3">
      <c r="A1547">
        <f t="shared" si="202"/>
        <v>16</v>
      </c>
      <c r="E1547" s="105">
        <f t="shared" si="203"/>
        <v>0</v>
      </c>
      <c r="I1547" s="105">
        <f t="shared" si="204"/>
        <v>0</v>
      </c>
      <c r="J1547" s="105">
        <f t="shared" si="205"/>
        <v>0</v>
      </c>
      <c r="K1547" s="105">
        <f t="shared" si="206"/>
        <v>0</v>
      </c>
      <c r="L1547" s="105">
        <f t="shared" si="207"/>
        <v>0</v>
      </c>
      <c r="M1547">
        <f t="shared" si="208"/>
        <v>2.1333333333333333E-2</v>
      </c>
      <c r="N1547">
        <f t="shared" si="209"/>
        <v>1.7954011619146781E-3</v>
      </c>
    </row>
    <row r="1548" spans="1:14" x14ac:dyDescent="0.3">
      <c r="A1548">
        <f t="shared" si="202"/>
        <v>16</v>
      </c>
      <c r="E1548" s="105">
        <f t="shared" si="203"/>
        <v>0</v>
      </c>
      <c r="I1548" s="105">
        <f t="shared" si="204"/>
        <v>0</v>
      </c>
      <c r="J1548" s="105">
        <f t="shared" si="205"/>
        <v>0</v>
      </c>
      <c r="K1548" s="105">
        <f t="shared" si="206"/>
        <v>0</v>
      </c>
      <c r="L1548" s="105">
        <f t="shared" si="207"/>
        <v>0</v>
      </c>
      <c r="M1548">
        <f t="shared" si="208"/>
        <v>2.1333333333333333E-2</v>
      </c>
      <c r="N1548">
        <f t="shared" si="209"/>
        <v>1.7954011619146781E-3</v>
      </c>
    </row>
    <row r="1549" spans="1:14" x14ac:dyDescent="0.3">
      <c r="A1549">
        <f t="shared" si="202"/>
        <v>16</v>
      </c>
      <c r="E1549" s="105">
        <f t="shared" si="203"/>
        <v>0</v>
      </c>
      <c r="I1549" s="105">
        <f t="shared" si="204"/>
        <v>0</v>
      </c>
      <c r="J1549" s="105">
        <f t="shared" si="205"/>
        <v>0</v>
      </c>
      <c r="K1549" s="105">
        <f t="shared" si="206"/>
        <v>0</v>
      </c>
      <c r="L1549" s="105">
        <f t="shared" si="207"/>
        <v>0</v>
      </c>
      <c r="M1549">
        <f t="shared" si="208"/>
        <v>2.1333333333333333E-2</v>
      </c>
      <c r="N1549">
        <f t="shared" si="209"/>
        <v>1.7954011619146781E-3</v>
      </c>
    </row>
    <row r="1550" spans="1:14" x14ac:dyDescent="0.3">
      <c r="A1550">
        <f t="shared" si="202"/>
        <v>16</v>
      </c>
      <c r="E1550" s="105">
        <f t="shared" si="203"/>
        <v>0</v>
      </c>
      <c r="I1550" s="105">
        <f t="shared" si="204"/>
        <v>0</v>
      </c>
      <c r="J1550" s="105">
        <f t="shared" si="205"/>
        <v>0</v>
      </c>
      <c r="K1550" s="105">
        <f t="shared" si="206"/>
        <v>0</v>
      </c>
      <c r="L1550" s="105">
        <f t="shared" si="207"/>
        <v>0</v>
      </c>
      <c r="M1550">
        <f t="shared" si="208"/>
        <v>2.1333333333333333E-2</v>
      </c>
      <c r="N1550">
        <f t="shared" si="209"/>
        <v>1.7954011619146781E-3</v>
      </c>
    </row>
    <row r="1551" spans="1:14" x14ac:dyDescent="0.3">
      <c r="A1551">
        <f t="shared" si="202"/>
        <v>16</v>
      </c>
      <c r="E1551" s="105">
        <f t="shared" si="203"/>
        <v>0</v>
      </c>
      <c r="I1551" s="105">
        <f t="shared" si="204"/>
        <v>0</v>
      </c>
      <c r="J1551" s="105">
        <f t="shared" si="205"/>
        <v>0</v>
      </c>
      <c r="K1551" s="105">
        <f t="shared" si="206"/>
        <v>0</v>
      </c>
      <c r="L1551" s="105">
        <f t="shared" si="207"/>
        <v>0</v>
      </c>
      <c r="M1551">
        <f t="shared" si="208"/>
        <v>2.1333333333333333E-2</v>
      </c>
      <c r="N1551">
        <f t="shared" si="209"/>
        <v>1.7954011619146781E-3</v>
      </c>
    </row>
    <row r="1552" spans="1:14" x14ac:dyDescent="0.3">
      <c r="A1552">
        <f t="shared" si="202"/>
        <v>16</v>
      </c>
      <c r="E1552" s="105">
        <f t="shared" si="203"/>
        <v>0</v>
      </c>
      <c r="I1552" s="105">
        <f t="shared" si="204"/>
        <v>0</v>
      </c>
      <c r="J1552" s="105">
        <f t="shared" si="205"/>
        <v>0</v>
      </c>
      <c r="K1552" s="105">
        <f t="shared" si="206"/>
        <v>0</v>
      </c>
      <c r="L1552" s="105">
        <f t="shared" si="207"/>
        <v>0</v>
      </c>
      <c r="M1552">
        <f t="shared" si="208"/>
        <v>2.1333333333333333E-2</v>
      </c>
      <c r="N1552">
        <f t="shared" si="209"/>
        <v>1.7954011619146781E-3</v>
      </c>
    </row>
    <row r="1553" spans="1:14" x14ac:dyDescent="0.3">
      <c r="A1553">
        <f t="shared" si="202"/>
        <v>16</v>
      </c>
      <c r="E1553" s="105">
        <f t="shared" si="203"/>
        <v>0</v>
      </c>
      <c r="I1553" s="105">
        <f t="shared" si="204"/>
        <v>0</v>
      </c>
      <c r="J1553" s="105">
        <f t="shared" si="205"/>
        <v>0</v>
      </c>
      <c r="K1553" s="105">
        <f t="shared" si="206"/>
        <v>0</v>
      </c>
      <c r="L1553" s="105">
        <f t="shared" si="207"/>
        <v>0</v>
      </c>
      <c r="M1553">
        <f t="shared" si="208"/>
        <v>2.1333333333333333E-2</v>
      </c>
      <c r="N1553">
        <f t="shared" si="209"/>
        <v>1.7954011619146781E-3</v>
      </c>
    </row>
    <row r="1554" spans="1:14" x14ac:dyDescent="0.3">
      <c r="A1554">
        <f t="shared" si="202"/>
        <v>16</v>
      </c>
      <c r="E1554" s="105">
        <f t="shared" si="203"/>
        <v>0</v>
      </c>
      <c r="I1554" s="105">
        <f t="shared" si="204"/>
        <v>0</v>
      </c>
      <c r="J1554" s="105">
        <f t="shared" si="205"/>
        <v>0</v>
      </c>
      <c r="K1554" s="105">
        <f t="shared" si="206"/>
        <v>0</v>
      </c>
      <c r="L1554" s="105">
        <f t="shared" si="207"/>
        <v>0</v>
      </c>
      <c r="M1554">
        <f t="shared" si="208"/>
        <v>2.1333333333333333E-2</v>
      </c>
      <c r="N1554">
        <f t="shared" si="209"/>
        <v>1.7954011619146781E-3</v>
      </c>
    </row>
    <row r="1555" spans="1:14" x14ac:dyDescent="0.3">
      <c r="A1555">
        <f t="shared" si="202"/>
        <v>16</v>
      </c>
      <c r="E1555" s="105">
        <f t="shared" si="203"/>
        <v>0</v>
      </c>
      <c r="I1555" s="105">
        <f t="shared" si="204"/>
        <v>0</v>
      </c>
      <c r="J1555" s="105">
        <f t="shared" si="205"/>
        <v>0</v>
      </c>
      <c r="K1555" s="105">
        <f t="shared" si="206"/>
        <v>0</v>
      </c>
      <c r="L1555" s="105">
        <f t="shared" si="207"/>
        <v>0</v>
      </c>
      <c r="M1555">
        <f t="shared" si="208"/>
        <v>2.1333333333333333E-2</v>
      </c>
      <c r="N1555">
        <f t="shared" si="209"/>
        <v>1.7954011619146781E-3</v>
      </c>
    </row>
    <row r="1556" spans="1:14" x14ac:dyDescent="0.3">
      <c r="A1556">
        <f t="shared" si="202"/>
        <v>16</v>
      </c>
      <c r="E1556" s="105">
        <f t="shared" si="203"/>
        <v>0</v>
      </c>
      <c r="I1556" s="105">
        <f t="shared" si="204"/>
        <v>0</v>
      </c>
      <c r="J1556" s="105">
        <f t="shared" si="205"/>
        <v>0</v>
      </c>
      <c r="K1556" s="105">
        <f t="shared" si="206"/>
        <v>0</v>
      </c>
      <c r="L1556" s="105">
        <f t="shared" si="207"/>
        <v>0</v>
      </c>
      <c r="M1556">
        <f t="shared" si="208"/>
        <v>2.1333333333333333E-2</v>
      </c>
      <c r="N1556">
        <f t="shared" si="209"/>
        <v>1.7954011619146781E-3</v>
      </c>
    </row>
    <row r="1557" spans="1:14" x14ac:dyDescent="0.3">
      <c r="A1557">
        <f t="shared" si="202"/>
        <v>16</v>
      </c>
      <c r="E1557" s="105">
        <f t="shared" si="203"/>
        <v>0</v>
      </c>
      <c r="I1557" s="105">
        <f t="shared" si="204"/>
        <v>0</v>
      </c>
      <c r="J1557" s="105">
        <f t="shared" si="205"/>
        <v>0</v>
      </c>
      <c r="K1557" s="105">
        <f t="shared" si="206"/>
        <v>0</v>
      </c>
      <c r="L1557" s="105">
        <f t="shared" si="207"/>
        <v>0</v>
      </c>
      <c r="M1557">
        <f t="shared" si="208"/>
        <v>2.1333333333333333E-2</v>
      </c>
      <c r="N1557">
        <f t="shared" si="209"/>
        <v>1.7954011619146781E-3</v>
      </c>
    </row>
    <row r="1558" spans="1:14" x14ac:dyDescent="0.3">
      <c r="A1558">
        <f t="shared" si="202"/>
        <v>16</v>
      </c>
      <c r="E1558" s="105">
        <f t="shared" si="203"/>
        <v>0</v>
      </c>
      <c r="I1558" s="105">
        <f t="shared" si="204"/>
        <v>0</v>
      </c>
      <c r="J1558" s="105">
        <f t="shared" si="205"/>
        <v>0</v>
      </c>
      <c r="K1558" s="105">
        <f t="shared" si="206"/>
        <v>0</v>
      </c>
      <c r="L1558" s="105">
        <f t="shared" si="207"/>
        <v>0</v>
      </c>
      <c r="M1558">
        <f t="shared" si="208"/>
        <v>2.1333333333333333E-2</v>
      </c>
      <c r="N1558">
        <f t="shared" si="209"/>
        <v>1.7954011619146781E-3</v>
      </c>
    </row>
    <row r="1559" spans="1:14" x14ac:dyDescent="0.3">
      <c r="A1559">
        <f t="shared" si="202"/>
        <v>16</v>
      </c>
      <c r="E1559" s="105">
        <f t="shared" si="203"/>
        <v>0</v>
      </c>
      <c r="I1559" s="105">
        <f t="shared" si="204"/>
        <v>0</v>
      </c>
      <c r="J1559" s="105">
        <f t="shared" si="205"/>
        <v>0</v>
      </c>
      <c r="K1559" s="105">
        <f t="shared" si="206"/>
        <v>0</v>
      </c>
      <c r="L1559" s="105">
        <f t="shared" si="207"/>
        <v>0</v>
      </c>
      <c r="M1559">
        <f t="shared" si="208"/>
        <v>2.1333333333333333E-2</v>
      </c>
      <c r="N1559">
        <f t="shared" si="209"/>
        <v>1.7954011619146781E-3</v>
      </c>
    </row>
    <row r="1560" spans="1:14" x14ac:dyDescent="0.3">
      <c r="A1560">
        <f t="shared" si="202"/>
        <v>16</v>
      </c>
      <c r="E1560" s="105">
        <f t="shared" si="203"/>
        <v>0</v>
      </c>
      <c r="I1560" s="105">
        <f t="shared" si="204"/>
        <v>0</v>
      </c>
      <c r="J1560" s="105">
        <f t="shared" si="205"/>
        <v>0</v>
      </c>
      <c r="K1560" s="105">
        <f t="shared" si="206"/>
        <v>0</v>
      </c>
      <c r="L1560" s="105">
        <f t="shared" si="207"/>
        <v>0</v>
      </c>
      <c r="M1560">
        <f t="shared" si="208"/>
        <v>2.1333333333333333E-2</v>
      </c>
      <c r="N1560">
        <f t="shared" si="209"/>
        <v>1.7954011619146781E-3</v>
      </c>
    </row>
    <row r="1561" spans="1:14" x14ac:dyDescent="0.3">
      <c r="A1561">
        <f t="shared" si="202"/>
        <v>16</v>
      </c>
      <c r="E1561" s="105">
        <f t="shared" si="203"/>
        <v>0</v>
      </c>
      <c r="I1561" s="105">
        <f t="shared" si="204"/>
        <v>0</v>
      </c>
      <c r="J1561" s="105">
        <f t="shared" si="205"/>
        <v>0</v>
      </c>
      <c r="K1561" s="105">
        <f t="shared" si="206"/>
        <v>0</v>
      </c>
      <c r="L1561" s="105">
        <f t="shared" si="207"/>
        <v>0</v>
      </c>
      <c r="M1561">
        <f t="shared" si="208"/>
        <v>2.1333333333333333E-2</v>
      </c>
      <c r="N1561">
        <f t="shared" si="209"/>
        <v>1.7954011619146781E-3</v>
      </c>
    </row>
    <row r="1562" spans="1:14" x14ac:dyDescent="0.3">
      <c r="A1562">
        <f t="shared" si="202"/>
        <v>16</v>
      </c>
      <c r="E1562" s="105">
        <f t="shared" si="203"/>
        <v>0</v>
      </c>
      <c r="I1562" s="105">
        <f t="shared" si="204"/>
        <v>0</v>
      </c>
      <c r="J1562" s="105">
        <f t="shared" si="205"/>
        <v>0</v>
      </c>
      <c r="K1562" s="105">
        <f t="shared" si="206"/>
        <v>0</v>
      </c>
      <c r="L1562" s="105">
        <f t="shared" si="207"/>
        <v>0</v>
      </c>
      <c r="M1562">
        <f t="shared" si="208"/>
        <v>2.1333333333333333E-2</v>
      </c>
      <c r="N1562">
        <f t="shared" si="209"/>
        <v>1.7954011619146781E-3</v>
      </c>
    </row>
    <row r="1563" spans="1:14" x14ac:dyDescent="0.3">
      <c r="A1563">
        <f t="shared" si="202"/>
        <v>16</v>
      </c>
      <c r="E1563" s="105">
        <f t="shared" si="203"/>
        <v>0</v>
      </c>
      <c r="I1563" s="105">
        <f t="shared" si="204"/>
        <v>0</v>
      </c>
      <c r="J1563" s="105">
        <f t="shared" si="205"/>
        <v>0</v>
      </c>
      <c r="K1563" s="105">
        <f t="shared" si="206"/>
        <v>0</v>
      </c>
      <c r="L1563" s="105">
        <f t="shared" si="207"/>
        <v>0</v>
      </c>
      <c r="M1563">
        <f t="shared" si="208"/>
        <v>2.1333333333333333E-2</v>
      </c>
      <c r="N1563">
        <f t="shared" si="209"/>
        <v>1.7954011619146781E-3</v>
      </c>
    </row>
    <row r="1564" spans="1:14" x14ac:dyDescent="0.3">
      <c r="A1564">
        <f t="shared" si="202"/>
        <v>16</v>
      </c>
      <c r="E1564" s="105">
        <f t="shared" si="203"/>
        <v>0</v>
      </c>
      <c r="I1564" s="105">
        <f t="shared" si="204"/>
        <v>0</v>
      </c>
      <c r="J1564" s="105">
        <f t="shared" si="205"/>
        <v>0</v>
      </c>
      <c r="K1564" s="105">
        <f t="shared" si="206"/>
        <v>0</v>
      </c>
      <c r="L1564" s="105">
        <f t="shared" si="207"/>
        <v>0</v>
      </c>
      <c r="M1564">
        <f t="shared" si="208"/>
        <v>2.1333333333333333E-2</v>
      </c>
      <c r="N1564">
        <f t="shared" si="209"/>
        <v>1.7954011619146781E-3</v>
      </c>
    </row>
    <row r="1565" spans="1:14" x14ac:dyDescent="0.3">
      <c r="A1565">
        <f t="shared" si="202"/>
        <v>16</v>
      </c>
      <c r="E1565" s="105">
        <f t="shared" si="203"/>
        <v>0</v>
      </c>
      <c r="I1565" s="105">
        <f t="shared" si="204"/>
        <v>0</v>
      </c>
      <c r="J1565" s="105">
        <f t="shared" si="205"/>
        <v>0</v>
      </c>
      <c r="K1565" s="105">
        <f t="shared" si="206"/>
        <v>0</v>
      </c>
      <c r="L1565" s="105">
        <f t="shared" si="207"/>
        <v>0</v>
      </c>
      <c r="M1565">
        <f t="shared" si="208"/>
        <v>2.1333333333333333E-2</v>
      </c>
      <c r="N1565">
        <f t="shared" si="209"/>
        <v>1.7954011619146781E-3</v>
      </c>
    </row>
    <row r="1566" spans="1:14" x14ac:dyDescent="0.3">
      <c r="A1566">
        <f t="shared" si="202"/>
        <v>16</v>
      </c>
      <c r="E1566" s="105">
        <f t="shared" si="203"/>
        <v>0</v>
      </c>
      <c r="I1566" s="105">
        <f t="shared" si="204"/>
        <v>0</v>
      </c>
      <c r="J1566" s="105">
        <f t="shared" si="205"/>
        <v>0</v>
      </c>
      <c r="K1566" s="105">
        <f t="shared" si="206"/>
        <v>0</v>
      </c>
      <c r="L1566" s="105">
        <f t="shared" si="207"/>
        <v>0</v>
      </c>
      <c r="M1566">
        <f t="shared" si="208"/>
        <v>2.1333333333333333E-2</v>
      </c>
      <c r="N1566">
        <f t="shared" si="209"/>
        <v>1.7954011619146781E-3</v>
      </c>
    </row>
    <row r="1567" spans="1:14" x14ac:dyDescent="0.3">
      <c r="A1567">
        <f t="shared" si="202"/>
        <v>16</v>
      </c>
      <c r="E1567" s="105">
        <f t="shared" si="203"/>
        <v>0</v>
      </c>
      <c r="I1567" s="105">
        <f t="shared" si="204"/>
        <v>0</v>
      </c>
      <c r="J1567" s="105">
        <f t="shared" si="205"/>
        <v>0</v>
      </c>
      <c r="K1567" s="105">
        <f t="shared" si="206"/>
        <v>0</v>
      </c>
      <c r="L1567" s="105">
        <f t="shared" si="207"/>
        <v>0</v>
      </c>
      <c r="M1567">
        <f t="shared" si="208"/>
        <v>2.1333333333333333E-2</v>
      </c>
      <c r="N1567">
        <f t="shared" si="209"/>
        <v>1.7954011619146781E-3</v>
      </c>
    </row>
    <row r="1568" spans="1:14" x14ac:dyDescent="0.3">
      <c r="A1568">
        <f t="shared" si="202"/>
        <v>16</v>
      </c>
      <c r="E1568" s="105">
        <f t="shared" si="203"/>
        <v>0</v>
      </c>
      <c r="I1568" s="105">
        <f t="shared" si="204"/>
        <v>0</v>
      </c>
      <c r="J1568" s="105">
        <f t="shared" si="205"/>
        <v>0</v>
      </c>
      <c r="K1568" s="105">
        <f t="shared" si="206"/>
        <v>0</v>
      </c>
      <c r="L1568" s="105">
        <f t="shared" si="207"/>
        <v>0</v>
      </c>
      <c r="M1568">
        <f t="shared" si="208"/>
        <v>2.1333333333333333E-2</v>
      </c>
      <c r="N1568">
        <f t="shared" si="209"/>
        <v>1.7954011619146781E-3</v>
      </c>
    </row>
    <row r="1569" spans="1:14" x14ac:dyDescent="0.3">
      <c r="A1569">
        <f t="shared" si="202"/>
        <v>16</v>
      </c>
      <c r="E1569" s="105">
        <f t="shared" si="203"/>
        <v>0</v>
      </c>
      <c r="I1569" s="105">
        <f t="shared" si="204"/>
        <v>0</v>
      </c>
      <c r="J1569" s="105">
        <f t="shared" si="205"/>
        <v>0</v>
      </c>
      <c r="K1569" s="105">
        <f t="shared" si="206"/>
        <v>0</v>
      </c>
      <c r="L1569" s="105">
        <f t="shared" si="207"/>
        <v>0</v>
      </c>
      <c r="M1569">
        <f t="shared" si="208"/>
        <v>2.1333333333333333E-2</v>
      </c>
      <c r="N1569">
        <f t="shared" si="209"/>
        <v>1.7954011619146781E-3</v>
      </c>
    </row>
    <row r="1570" spans="1:14" x14ac:dyDescent="0.3">
      <c r="A1570">
        <f t="shared" si="202"/>
        <v>16</v>
      </c>
      <c r="E1570" s="105">
        <f t="shared" si="203"/>
        <v>0</v>
      </c>
      <c r="I1570" s="105">
        <f t="shared" si="204"/>
        <v>0</v>
      </c>
      <c r="J1570" s="105">
        <f t="shared" si="205"/>
        <v>0</v>
      </c>
      <c r="K1570" s="105">
        <f t="shared" si="206"/>
        <v>0</v>
      </c>
      <c r="L1570" s="105">
        <f t="shared" si="207"/>
        <v>0</v>
      </c>
      <c r="M1570">
        <f t="shared" si="208"/>
        <v>2.1333333333333333E-2</v>
      </c>
      <c r="N1570">
        <f t="shared" si="209"/>
        <v>1.7954011619146781E-3</v>
      </c>
    </row>
    <row r="1571" spans="1:14" x14ac:dyDescent="0.3">
      <c r="A1571">
        <f t="shared" si="202"/>
        <v>16</v>
      </c>
      <c r="E1571" s="105">
        <f t="shared" si="203"/>
        <v>0</v>
      </c>
      <c r="I1571" s="105">
        <f t="shared" si="204"/>
        <v>0</v>
      </c>
      <c r="J1571" s="105">
        <f t="shared" si="205"/>
        <v>0</v>
      </c>
      <c r="K1571" s="105">
        <f t="shared" si="206"/>
        <v>0</v>
      </c>
      <c r="L1571" s="105">
        <f t="shared" si="207"/>
        <v>0</v>
      </c>
      <c r="M1571">
        <f t="shared" si="208"/>
        <v>2.1333333333333333E-2</v>
      </c>
      <c r="N1571">
        <f t="shared" si="209"/>
        <v>1.7954011619146781E-3</v>
      </c>
    </row>
    <row r="1572" spans="1:14" x14ac:dyDescent="0.3">
      <c r="A1572">
        <f t="shared" si="202"/>
        <v>16</v>
      </c>
      <c r="E1572" s="105">
        <f t="shared" si="203"/>
        <v>0</v>
      </c>
      <c r="I1572" s="105">
        <f t="shared" si="204"/>
        <v>0</v>
      </c>
      <c r="J1572" s="105">
        <f t="shared" si="205"/>
        <v>0</v>
      </c>
      <c r="K1572" s="105">
        <f t="shared" si="206"/>
        <v>0</v>
      </c>
      <c r="L1572" s="105">
        <f t="shared" si="207"/>
        <v>0</v>
      </c>
      <c r="M1572">
        <f t="shared" si="208"/>
        <v>2.1333333333333333E-2</v>
      </c>
      <c r="N1572">
        <f t="shared" si="209"/>
        <v>1.7954011619146781E-3</v>
      </c>
    </row>
    <row r="1573" spans="1:14" x14ac:dyDescent="0.3">
      <c r="A1573">
        <f t="shared" si="202"/>
        <v>16</v>
      </c>
      <c r="E1573" s="105">
        <f t="shared" si="203"/>
        <v>0</v>
      </c>
      <c r="I1573" s="105">
        <f t="shared" si="204"/>
        <v>0</v>
      </c>
      <c r="J1573" s="105">
        <f t="shared" si="205"/>
        <v>0</v>
      </c>
      <c r="K1573" s="105">
        <f t="shared" si="206"/>
        <v>0</v>
      </c>
      <c r="L1573" s="105">
        <f t="shared" si="207"/>
        <v>0</v>
      </c>
      <c r="M1573">
        <f t="shared" si="208"/>
        <v>2.1333333333333333E-2</v>
      </c>
      <c r="N1573">
        <f t="shared" si="209"/>
        <v>1.7954011619146781E-3</v>
      </c>
    </row>
    <row r="1574" spans="1:14" x14ac:dyDescent="0.3">
      <c r="A1574">
        <f t="shared" si="202"/>
        <v>16</v>
      </c>
      <c r="E1574" s="105">
        <f t="shared" si="203"/>
        <v>0</v>
      </c>
      <c r="I1574" s="105">
        <f t="shared" si="204"/>
        <v>0</v>
      </c>
      <c r="J1574" s="105">
        <f t="shared" si="205"/>
        <v>0</v>
      </c>
      <c r="K1574" s="105">
        <f t="shared" si="206"/>
        <v>0</v>
      </c>
      <c r="L1574" s="105">
        <f t="shared" si="207"/>
        <v>0</v>
      </c>
      <c r="M1574">
        <f t="shared" si="208"/>
        <v>2.1333333333333333E-2</v>
      </c>
      <c r="N1574">
        <f t="shared" si="209"/>
        <v>1.7954011619146781E-3</v>
      </c>
    </row>
    <row r="1575" spans="1:14" x14ac:dyDescent="0.3">
      <c r="A1575">
        <f t="shared" ref="A1575:A1638" si="210">IF(COUNTIF(A1475:A1574,A1574)=100, A1574+1,A1574)</f>
        <v>16</v>
      </c>
      <c r="E1575" s="105">
        <f t="shared" ref="E1575:E1638" si="211">MAX(0, E1475-K1475-L1475)</f>
        <v>0</v>
      </c>
      <c r="I1575" s="105">
        <f t="shared" ref="I1575:I1638" si="212">IF(E1575&lt;I1475,J1575 + E1575, I1475)</f>
        <v>0</v>
      </c>
      <c r="J1575" s="105">
        <f t="shared" si="205"/>
        <v>0</v>
      </c>
      <c r="K1575" s="105">
        <f t="shared" si="206"/>
        <v>0</v>
      </c>
      <c r="L1575" s="105">
        <f t="shared" si="207"/>
        <v>0</v>
      </c>
      <c r="M1575">
        <f t="shared" si="208"/>
        <v>2.1333333333333333E-2</v>
      </c>
      <c r="N1575">
        <f t="shared" si="209"/>
        <v>1.7954011619146781E-3</v>
      </c>
    </row>
    <row r="1576" spans="1:14" x14ac:dyDescent="0.3">
      <c r="A1576">
        <f t="shared" si="210"/>
        <v>16</v>
      </c>
      <c r="E1576" s="105">
        <f t="shared" si="211"/>
        <v>0</v>
      </c>
      <c r="I1576" s="105">
        <f t="shared" si="212"/>
        <v>0</v>
      </c>
      <c r="J1576" s="105">
        <f t="shared" si="205"/>
        <v>0</v>
      </c>
      <c r="K1576" s="105">
        <f t="shared" si="206"/>
        <v>0</v>
      </c>
      <c r="L1576" s="105">
        <f t="shared" si="207"/>
        <v>0</v>
      </c>
      <c r="M1576">
        <f t="shared" si="208"/>
        <v>2.1333333333333333E-2</v>
      </c>
      <c r="N1576">
        <f t="shared" si="209"/>
        <v>1.7954011619146781E-3</v>
      </c>
    </row>
    <row r="1577" spans="1:14" x14ac:dyDescent="0.3">
      <c r="A1577">
        <f t="shared" si="210"/>
        <v>16</v>
      </c>
      <c r="E1577" s="105">
        <f t="shared" si="211"/>
        <v>0</v>
      </c>
      <c r="I1577" s="105">
        <f t="shared" si="212"/>
        <v>0</v>
      </c>
      <c r="J1577" s="105">
        <f t="shared" si="205"/>
        <v>0</v>
      </c>
      <c r="K1577" s="105">
        <f t="shared" si="206"/>
        <v>0</v>
      </c>
      <c r="L1577" s="105">
        <f t="shared" si="207"/>
        <v>0</v>
      </c>
      <c r="M1577">
        <f t="shared" si="208"/>
        <v>2.1333333333333333E-2</v>
      </c>
      <c r="N1577">
        <f t="shared" si="209"/>
        <v>1.7954011619146781E-3</v>
      </c>
    </row>
    <row r="1578" spans="1:14" x14ac:dyDescent="0.3">
      <c r="A1578">
        <f t="shared" si="210"/>
        <v>16</v>
      </c>
      <c r="E1578" s="105">
        <f t="shared" si="211"/>
        <v>0</v>
      </c>
      <c r="I1578" s="105">
        <f t="shared" si="212"/>
        <v>0</v>
      </c>
      <c r="J1578" s="105">
        <f t="shared" si="205"/>
        <v>0</v>
      </c>
      <c r="K1578" s="105">
        <f t="shared" si="206"/>
        <v>0</v>
      </c>
      <c r="L1578" s="105">
        <f t="shared" si="207"/>
        <v>0</v>
      </c>
      <c r="M1578">
        <f t="shared" si="208"/>
        <v>2.1333333333333333E-2</v>
      </c>
      <c r="N1578">
        <f t="shared" si="209"/>
        <v>1.7954011619146781E-3</v>
      </c>
    </row>
    <row r="1579" spans="1:14" x14ac:dyDescent="0.3">
      <c r="A1579">
        <f t="shared" si="210"/>
        <v>16</v>
      </c>
      <c r="E1579" s="105">
        <f t="shared" si="211"/>
        <v>0</v>
      </c>
      <c r="I1579" s="105">
        <f t="shared" si="212"/>
        <v>0</v>
      </c>
      <c r="J1579" s="105">
        <f t="shared" si="205"/>
        <v>0</v>
      </c>
      <c r="K1579" s="105">
        <f t="shared" si="206"/>
        <v>0</v>
      </c>
      <c r="L1579" s="105">
        <f t="shared" si="207"/>
        <v>0</v>
      </c>
      <c r="M1579">
        <f t="shared" si="208"/>
        <v>2.1333333333333333E-2</v>
      </c>
      <c r="N1579">
        <f t="shared" si="209"/>
        <v>1.7954011619146781E-3</v>
      </c>
    </row>
    <row r="1580" spans="1:14" x14ac:dyDescent="0.3">
      <c r="A1580">
        <f t="shared" si="210"/>
        <v>16</v>
      </c>
      <c r="E1580" s="105">
        <f t="shared" si="211"/>
        <v>0</v>
      </c>
      <c r="I1580" s="105">
        <f t="shared" si="212"/>
        <v>0</v>
      </c>
      <c r="J1580" s="105">
        <f t="shared" si="205"/>
        <v>0</v>
      </c>
      <c r="K1580" s="105">
        <f t="shared" si="206"/>
        <v>0</v>
      </c>
      <c r="L1580" s="105">
        <f t="shared" si="207"/>
        <v>0</v>
      </c>
      <c r="M1580">
        <f t="shared" si="208"/>
        <v>2.1333333333333333E-2</v>
      </c>
      <c r="N1580">
        <f t="shared" si="209"/>
        <v>1.7954011619146781E-3</v>
      </c>
    </row>
    <row r="1581" spans="1:14" x14ac:dyDescent="0.3">
      <c r="A1581">
        <f t="shared" si="210"/>
        <v>16</v>
      </c>
      <c r="E1581" s="105">
        <f t="shared" si="211"/>
        <v>0</v>
      </c>
      <c r="I1581" s="105">
        <f t="shared" si="212"/>
        <v>0</v>
      </c>
      <c r="J1581" s="105">
        <f t="shared" si="205"/>
        <v>0</v>
      </c>
      <c r="K1581" s="105">
        <f t="shared" si="206"/>
        <v>0</v>
      </c>
      <c r="L1581" s="105">
        <f t="shared" si="207"/>
        <v>0</v>
      </c>
      <c r="M1581">
        <f t="shared" si="208"/>
        <v>2.1333333333333333E-2</v>
      </c>
      <c r="N1581">
        <f t="shared" si="209"/>
        <v>1.7954011619146781E-3</v>
      </c>
    </row>
    <row r="1582" spans="1:14" x14ac:dyDescent="0.3">
      <c r="A1582">
        <f t="shared" si="210"/>
        <v>16</v>
      </c>
      <c r="E1582" s="105">
        <f t="shared" si="211"/>
        <v>0</v>
      </c>
      <c r="I1582" s="105">
        <f t="shared" si="212"/>
        <v>0</v>
      </c>
      <c r="J1582" s="105">
        <f t="shared" si="205"/>
        <v>0</v>
      </c>
      <c r="K1582" s="105">
        <f t="shared" si="206"/>
        <v>0</v>
      </c>
      <c r="L1582" s="105">
        <f t="shared" si="207"/>
        <v>0</v>
      </c>
      <c r="M1582">
        <f t="shared" si="208"/>
        <v>2.1333333333333333E-2</v>
      </c>
      <c r="N1582">
        <f t="shared" si="209"/>
        <v>1.7954011619146781E-3</v>
      </c>
    </row>
    <row r="1583" spans="1:14" x14ac:dyDescent="0.3">
      <c r="A1583">
        <f t="shared" si="210"/>
        <v>16</v>
      </c>
      <c r="E1583" s="105">
        <f t="shared" si="211"/>
        <v>0</v>
      </c>
      <c r="I1583" s="105">
        <f t="shared" si="212"/>
        <v>0</v>
      </c>
      <c r="J1583" s="105">
        <f t="shared" si="205"/>
        <v>0</v>
      </c>
      <c r="K1583" s="105">
        <f t="shared" si="206"/>
        <v>0</v>
      </c>
      <c r="L1583" s="105">
        <f t="shared" si="207"/>
        <v>0</v>
      </c>
      <c r="M1583">
        <f t="shared" si="208"/>
        <v>2.1333333333333333E-2</v>
      </c>
      <c r="N1583">
        <f t="shared" si="209"/>
        <v>1.7954011619146781E-3</v>
      </c>
    </row>
    <row r="1584" spans="1:14" x14ac:dyDescent="0.3">
      <c r="A1584">
        <f t="shared" si="210"/>
        <v>16</v>
      </c>
      <c r="E1584" s="105">
        <f t="shared" si="211"/>
        <v>0</v>
      </c>
      <c r="I1584" s="105">
        <f t="shared" si="212"/>
        <v>0</v>
      </c>
      <c r="J1584" s="105">
        <f t="shared" si="205"/>
        <v>0</v>
      </c>
      <c r="K1584" s="105">
        <f t="shared" si="206"/>
        <v>0</v>
      </c>
      <c r="L1584" s="105">
        <f t="shared" si="207"/>
        <v>0</v>
      </c>
      <c r="M1584">
        <f t="shared" si="208"/>
        <v>2.1333333333333333E-2</v>
      </c>
      <c r="N1584">
        <f t="shared" si="209"/>
        <v>1.7954011619146781E-3</v>
      </c>
    </row>
    <row r="1585" spans="1:14" x14ac:dyDescent="0.3">
      <c r="A1585">
        <f t="shared" si="210"/>
        <v>16</v>
      </c>
      <c r="E1585" s="105">
        <f t="shared" si="211"/>
        <v>0</v>
      </c>
      <c r="I1585" s="105">
        <f t="shared" si="212"/>
        <v>0</v>
      </c>
      <c r="J1585" s="105">
        <f t="shared" si="205"/>
        <v>0</v>
      </c>
      <c r="K1585" s="105">
        <f t="shared" si="206"/>
        <v>0</v>
      </c>
      <c r="L1585" s="105">
        <f t="shared" si="207"/>
        <v>0</v>
      </c>
      <c r="M1585">
        <f t="shared" si="208"/>
        <v>2.1333333333333333E-2</v>
      </c>
      <c r="N1585">
        <f t="shared" si="209"/>
        <v>1.7954011619146781E-3</v>
      </c>
    </row>
    <row r="1586" spans="1:14" x14ac:dyDescent="0.3">
      <c r="A1586">
        <f t="shared" si="210"/>
        <v>16</v>
      </c>
      <c r="E1586" s="105">
        <f t="shared" si="211"/>
        <v>0</v>
      </c>
      <c r="I1586" s="105">
        <f t="shared" si="212"/>
        <v>0</v>
      </c>
      <c r="J1586" s="105">
        <f t="shared" si="205"/>
        <v>0</v>
      </c>
      <c r="K1586" s="105">
        <f t="shared" si="206"/>
        <v>0</v>
      </c>
      <c r="L1586" s="105">
        <f t="shared" si="207"/>
        <v>0</v>
      </c>
      <c r="M1586">
        <f t="shared" si="208"/>
        <v>2.1333333333333333E-2</v>
      </c>
      <c r="N1586">
        <f t="shared" si="209"/>
        <v>1.7954011619146781E-3</v>
      </c>
    </row>
    <row r="1587" spans="1:14" x14ac:dyDescent="0.3">
      <c r="A1587">
        <f t="shared" si="210"/>
        <v>16</v>
      </c>
      <c r="E1587" s="105">
        <f t="shared" si="211"/>
        <v>0</v>
      </c>
      <c r="I1587" s="105">
        <f t="shared" si="212"/>
        <v>0</v>
      </c>
      <c r="J1587" s="105">
        <f t="shared" si="205"/>
        <v>0</v>
      </c>
      <c r="K1587" s="105">
        <f t="shared" si="206"/>
        <v>0</v>
      </c>
      <c r="L1587" s="105">
        <f t="shared" si="207"/>
        <v>0</v>
      </c>
      <c r="M1587">
        <f t="shared" si="208"/>
        <v>2.1333333333333333E-2</v>
      </c>
      <c r="N1587">
        <f t="shared" si="209"/>
        <v>1.7954011619146781E-3</v>
      </c>
    </row>
    <row r="1588" spans="1:14" x14ac:dyDescent="0.3">
      <c r="A1588">
        <f t="shared" si="210"/>
        <v>16</v>
      </c>
      <c r="E1588" s="105">
        <f t="shared" si="211"/>
        <v>0</v>
      </c>
      <c r="I1588" s="105">
        <f t="shared" si="212"/>
        <v>0</v>
      </c>
      <c r="J1588" s="105">
        <f t="shared" si="205"/>
        <v>0</v>
      </c>
      <c r="K1588" s="105">
        <f t="shared" si="206"/>
        <v>0</v>
      </c>
      <c r="L1588" s="105">
        <f t="shared" si="207"/>
        <v>0</v>
      </c>
      <c r="M1588">
        <f t="shared" si="208"/>
        <v>2.1333333333333333E-2</v>
      </c>
      <c r="N1588">
        <f t="shared" si="209"/>
        <v>1.7954011619146781E-3</v>
      </c>
    </row>
    <row r="1589" spans="1:14" x14ac:dyDescent="0.3">
      <c r="A1589">
        <f t="shared" si="210"/>
        <v>16</v>
      </c>
      <c r="E1589" s="105">
        <f t="shared" si="211"/>
        <v>0</v>
      </c>
      <c r="I1589" s="105">
        <f t="shared" si="212"/>
        <v>0</v>
      </c>
      <c r="J1589" s="105">
        <f t="shared" si="205"/>
        <v>0</v>
      </c>
      <c r="K1589" s="105">
        <f t="shared" si="206"/>
        <v>0</v>
      </c>
      <c r="L1589" s="105">
        <f t="shared" si="207"/>
        <v>0</v>
      </c>
      <c r="M1589">
        <f t="shared" si="208"/>
        <v>2.1333333333333333E-2</v>
      </c>
      <c r="N1589">
        <f t="shared" si="209"/>
        <v>1.7954011619146781E-3</v>
      </c>
    </row>
    <row r="1590" spans="1:14" x14ac:dyDescent="0.3">
      <c r="A1590">
        <f t="shared" si="210"/>
        <v>16</v>
      </c>
      <c r="E1590" s="105">
        <f t="shared" si="211"/>
        <v>0</v>
      </c>
      <c r="I1590" s="105">
        <f t="shared" si="212"/>
        <v>0</v>
      </c>
      <c r="J1590" s="105">
        <f t="shared" si="205"/>
        <v>0</v>
      </c>
      <c r="K1590" s="105">
        <f t="shared" si="206"/>
        <v>0</v>
      </c>
      <c r="L1590" s="105">
        <f t="shared" si="207"/>
        <v>0</v>
      </c>
      <c r="M1590">
        <f t="shared" si="208"/>
        <v>2.1333333333333333E-2</v>
      </c>
      <c r="N1590">
        <f t="shared" si="209"/>
        <v>1.7954011619146781E-3</v>
      </c>
    </row>
    <row r="1591" spans="1:14" x14ac:dyDescent="0.3">
      <c r="A1591">
        <f t="shared" si="210"/>
        <v>16</v>
      </c>
      <c r="E1591" s="105">
        <f t="shared" si="211"/>
        <v>0</v>
      </c>
      <c r="I1591" s="105">
        <f t="shared" si="212"/>
        <v>0</v>
      </c>
      <c r="J1591" s="105">
        <f t="shared" si="205"/>
        <v>0</v>
      </c>
      <c r="K1591" s="105">
        <f t="shared" si="206"/>
        <v>0</v>
      </c>
      <c r="L1591" s="105">
        <f t="shared" si="207"/>
        <v>0</v>
      </c>
      <c r="M1591">
        <f t="shared" si="208"/>
        <v>2.1333333333333333E-2</v>
      </c>
      <c r="N1591">
        <f t="shared" si="209"/>
        <v>1.7954011619146781E-3</v>
      </c>
    </row>
    <row r="1592" spans="1:14" x14ac:dyDescent="0.3">
      <c r="A1592">
        <f t="shared" si="210"/>
        <v>16</v>
      </c>
      <c r="E1592" s="105">
        <f t="shared" si="211"/>
        <v>0</v>
      </c>
      <c r="I1592" s="105">
        <f t="shared" si="212"/>
        <v>0</v>
      </c>
      <c r="J1592" s="105">
        <f t="shared" si="205"/>
        <v>0</v>
      </c>
      <c r="K1592" s="105">
        <f t="shared" si="206"/>
        <v>0</v>
      </c>
      <c r="L1592" s="105">
        <f t="shared" si="207"/>
        <v>0</v>
      </c>
      <c r="M1592">
        <f t="shared" si="208"/>
        <v>2.1333333333333333E-2</v>
      </c>
      <c r="N1592">
        <f t="shared" si="209"/>
        <v>1.7954011619146781E-3</v>
      </c>
    </row>
    <row r="1593" spans="1:14" x14ac:dyDescent="0.3">
      <c r="A1593">
        <f t="shared" si="210"/>
        <v>16</v>
      </c>
      <c r="E1593" s="105">
        <f t="shared" si="211"/>
        <v>0</v>
      </c>
      <c r="I1593" s="105">
        <f t="shared" si="212"/>
        <v>0</v>
      </c>
      <c r="J1593" s="105">
        <f t="shared" si="205"/>
        <v>0</v>
      </c>
      <c r="K1593" s="105">
        <f t="shared" si="206"/>
        <v>0</v>
      </c>
      <c r="L1593" s="105">
        <f t="shared" si="207"/>
        <v>0</v>
      </c>
      <c r="M1593">
        <f t="shared" si="208"/>
        <v>2.1333333333333333E-2</v>
      </c>
      <c r="N1593">
        <f t="shared" si="209"/>
        <v>1.7954011619146781E-3</v>
      </c>
    </row>
    <row r="1594" spans="1:14" x14ac:dyDescent="0.3">
      <c r="A1594">
        <f t="shared" si="210"/>
        <v>16</v>
      </c>
      <c r="E1594" s="105">
        <f t="shared" si="211"/>
        <v>0</v>
      </c>
      <c r="I1594" s="105">
        <f t="shared" si="212"/>
        <v>0</v>
      </c>
      <c r="J1594" s="105">
        <f t="shared" si="205"/>
        <v>0</v>
      </c>
      <c r="K1594" s="105">
        <f t="shared" si="206"/>
        <v>0</v>
      </c>
      <c r="L1594" s="105">
        <f t="shared" si="207"/>
        <v>0</v>
      </c>
      <c r="M1594">
        <f t="shared" si="208"/>
        <v>2.1333333333333333E-2</v>
      </c>
      <c r="N1594">
        <f t="shared" si="209"/>
        <v>1.7954011619146781E-3</v>
      </c>
    </row>
    <row r="1595" spans="1:14" x14ac:dyDescent="0.3">
      <c r="A1595">
        <f t="shared" si="210"/>
        <v>16</v>
      </c>
      <c r="E1595" s="105">
        <f t="shared" si="211"/>
        <v>0</v>
      </c>
      <c r="I1595" s="105">
        <f t="shared" si="212"/>
        <v>0</v>
      </c>
      <c r="J1595" s="105">
        <f t="shared" si="205"/>
        <v>0</v>
      </c>
      <c r="K1595" s="105">
        <f t="shared" si="206"/>
        <v>0</v>
      </c>
      <c r="L1595" s="105">
        <f t="shared" si="207"/>
        <v>0</v>
      </c>
      <c r="M1595">
        <f t="shared" si="208"/>
        <v>2.1333333333333333E-2</v>
      </c>
      <c r="N1595">
        <f t="shared" si="209"/>
        <v>1.7954011619146781E-3</v>
      </c>
    </row>
    <row r="1596" spans="1:14" x14ac:dyDescent="0.3">
      <c r="A1596">
        <f t="shared" si="210"/>
        <v>16</v>
      </c>
      <c r="E1596" s="105">
        <f t="shared" si="211"/>
        <v>0</v>
      </c>
      <c r="I1596" s="105">
        <f t="shared" si="212"/>
        <v>0</v>
      </c>
      <c r="J1596" s="105">
        <f t="shared" si="205"/>
        <v>0</v>
      </c>
      <c r="K1596" s="105">
        <f t="shared" si="206"/>
        <v>0</v>
      </c>
      <c r="L1596" s="105">
        <f t="shared" si="207"/>
        <v>0</v>
      </c>
      <c r="M1596">
        <f t="shared" si="208"/>
        <v>2.1333333333333333E-2</v>
      </c>
      <c r="N1596">
        <f t="shared" si="209"/>
        <v>1.7954011619146781E-3</v>
      </c>
    </row>
    <row r="1597" spans="1:14" x14ac:dyDescent="0.3">
      <c r="A1597">
        <f t="shared" si="210"/>
        <v>16</v>
      </c>
      <c r="E1597" s="105">
        <f t="shared" si="211"/>
        <v>0</v>
      </c>
      <c r="I1597" s="105">
        <f t="shared" si="212"/>
        <v>0</v>
      </c>
      <c r="J1597" s="105">
        <f t="shared" si="205"/>
        <v>0</v>
      </c>
      <c r="K1597" s="105">
        <f t="shared" si="206"/>
        <v>0</v>
      </c>
      <c r="L1597" s="105">
        <f t="shared" si="207"/>
        <v>0</v>
      </c>
      <c r="M1597">
        <f t="shared" si="208"/>
        <v>2.1333333333333333E-2</v>
      </c>
      <c r="N1597">
        <f t="shared" si="209"/>
        <v>1.7954011619146781E-3</v>
      </c>
    </row>
    <row r="1598" spans="1:14" x14ac:dyDescent="0.3">
      <c r="A1598">
        <f t="shared" si="210"/>
        <v>16</v>
      </c>
      <c r="E1598" s="105">
        <f t="shared" si="211"/>
        <v>0</v>
      </c>
      <c r="I1598" s="105">
        <f t="shared" si="212"/>
        <v>0</v>
      </c>
      <c r="J1598" s="105">
        <f t="shared" si="205"/>
        <v>0</v>
      </c>
      <c r="K1598" s="105">
        <f t="shared" si="206"/>
        <v>0</v>
      </c>
      <c r="L1598" s="105">
        <f t="shared" si="207"/>
        <v>0</v>
      </c>
      <c r="M1598">
        <f t="shared" si="208"/>
        <v>2.1333333333333333E-2</v>
      </c>
      <c r="N1598">
        <f t="shared" si="209"/>
        <v>1.7954011619146781E-3</v>
      </c>
    </row>
    <row r="1599" spans="1:14" x14ac:dyDescent="0.3">
      <c r="A1599">
        <f t="shared" si="210"/>
        <v>16</v>
      </c>
      <c r="E1599" s="105">
        <f t="shared" si="211"/>
        <v>0</v>
      </c>
      <c r="I1599" s="105">
        <f t="shared" si="212"/>
        <v>0</v>
      </c>
      <c r="J1599" s="105">
        <f t="shared" si="205"/>
        <v>0</v>
      </c>
      <c r="K1599" s="105">
        <f t="shared" si="206"/>
        <v>0</v>
      </c>
      <c r="L1599" s="105">
        <f t="shared" si="207"/>
        <v>0</v>
      </c>
      <c r="M1599">
        <f t="shared" si="208"/>
        <v>2.1333333333333333E-2</v>
      </c>
      <c r="N1599">
        <f t="shared" si="209"/>
        <v>1.7954011619146781E-3</v>
      </c>
    </row>
    <row r="1600" spans="1:14" x14ac:dyDescent="0.3">
      <c r="A1600">
        <f t="shared" si="210"/>
        <v>16</v>
      </c>
      <c r="E1600" s="105">
        <f t="shared" si="211"/>
        <v>0</v>
      </c>
      <c r="I1600" s="105">
        <f t="shared" si="212"/>
        <v>0</v>
      </c>
      <c r="J1600" s="105">
        <f t="shared" si="205"/>
        <v>0</v>
      </c>
      <c r="K1600" s="105">
        <f t="shared" si="206"/>
        <v>0</v>
      </c>
      <c r="L1600" s="105">
        <f t="shared" si="207"/>
        <v>0</v>
      </c>
      <c r="M1600">
        <f t="shared" si="208"/>
        <v>2.1333333333333333E-2</v>
      </c>
      <c r="N1600">
        <f t="shared" si="209"/>
        <v>1.7954011619146781E-3</v>
      </c>
    </row>
    <row r="1601" spans="1:15" x14ac:dyDescent="0.3">
      <c r="A1601">
        <f t="shared" si="210"/>
        <v>16</v>
      </c>
      <c r="E1601" s="105">
        <f t="shared" si="211"/>
        <v>0</v>
      </c>
      <c r="I1601" s="105">
        <f t="shared" si="212"/>
        <v>0</v>
      </c>
      <c r="J1601" s="105">
        <f t="shared" si="205"/>
        <v>0</v>
      </c>
      <c r="K1601" s="105">
        <f t="shared" si="206"/>
        <v>0</v>
      </c>
      <c r="L1601" s="105">
        <f t="shared" si="207"/>
        <v>0</v>
      </c>
      <c r="M1601">
        <f t="shared" si="208"/>
        <v>2.1333333333333333E-2</v>
      </c>
      <c r="N1601">
        <f t="shared" si="209"/>
        <v>1.7954011619146781E-3</v>
      </c>
      <c r="O1601" s="105" t="e">
        <f t="shared" ref="O1601" si="213">SUM(I1502:I1601)</f>
        <v>#REF!</v>
      </c>
    </row>
    <row r="1602" spans="1:15" x14ac:dyDescent="0.3">
      <c r="A1602">
        <f t="shared" si="210"/>
        <v>17</v>
      </c>
      <c r="E1602" s="105" t="e">
        <f t="shared" si="211"/>
        <v>#REF!</v>
      </c>
      <c r="I1602" s="105" t="e">
        <f t="shared" si="212"/>
        <v>#REF!</v>
      </c>
      <c r="J1602" s="105" t="e">
        <f t="shared" si="205"/>
        <v>#REF!</v>
      </c>
      <c r="K1602" s="105" t="e">
        <f t="shared" si="206"/>
        <v>#REF!</v>
      </c>
      <c r="L1602" s="105" t="e">
        <f t="shared" si="207"/>
        <v>#REF!</v>
      </c>
      <c r="M1602">
        <f t="shared" si="208"/>
        <v>2.2666666666666665E-2</v>
      </c>
      <c r="N1602">
        <f t="shared" si="209"/>
        <v>1.9088013041885787E-3</v>
      </c>
    </row>
    <row r="1603" spans="1:15" x14ac:dyDescent="0.3">
      <c r="A1603">
        <f t="shared" si="210"/>
        <v>17</v>
      </c>
      <c r="E1603" s="105" t="e">
        <f t="shared" si="211"/>
        <v>#REF!</v>
      </c>
      <c r="I1603" s="105" t="e">
        <f t="shared" si="212"/>
        <v>#REF!</v>
      </c>
      <c r="J1603" s="105" t="e">
        <f t="shared" ref="J1603:J1666" si="214">E1603*($H$2/12)</f>
        <v>#REF!</v>
      </c>
      <c r="K1603" s="105" t="e">
        <f t="shared" ref="K1603:K1666" si="215">I1603-J1603</f>
        <v>#REF!</v>
      </c>
      <c r="L1603" s="105" t="e">
        <f t="shared" ref="L1603:L1666" si="216">N1603*(E1603-K1603)</f>
        <v>#REF!</v>
      </c>
      <c r="M1603">
        <f t="shared" ref="M1603:M1666" si="217">((A1603:A1702)/30) * 0.04</f>
        <v>2.2666666666666665E-2</v>
      </c>
      <c r="N1603">
        <f t="shared" ref="N1603:N1666" si="218">1-(POWER(1-M1603,(1/12)))</f>
        <v>1.9088013041885787E-3</v>
      </c>
    </row>
    <row r="1604" spans="1:15" x14ac:dyDescent="0.3">
      <c r="A1604">
        <f t="shared" si="210"/>
        <v>17</v>
      </c>
      <c r="E1604" s="105" t="e">
        <f t="shared" si="211"/>
        <v>#REF!</v>
      </c>
      <c r="I1604" s="105" t="e">
        <f t="shared" si="212"/>
        <v>#REF!</v>
      </c>
      <c r="J1604" s="105" t="e">
        <f t="shared" si="214"/>
        <v>#REF!</v>
      </c>
      <c r="K1604" s="105" t="e">
        <f t="shared" si="215"/>
        <v>#REF!</v>
      </c>
      <c r="L1604" s="105" t="e">
        <f t="shared" si="216"/>
        <v>#REF!</v>
      </c>
      <c r="M1604">
        <f t="shared" si="217"/>
        <v>2.2666666666666665E-2</v>
      </c>
      <c r="N1604">
        <f t="shared" si="218"/>
        <v>1.9088013041885787E-3</v>
      </c>
    </row>
    <row r="1605" spans="1:15" x14ac:dyDescent="0.3">
      <c r="A1605">
        <f t="shared" si="210"/>
        <v>17</v>
      </c>
      <c r="E1605" s="105">
        <f t="shared" si="211"/>
        <v>0</v>
      </c>
      <c r="I1605" s="105">
        <f t="shared" si="212"/>
        <v>0</v>
      </c>
      <c r="J1605" s="105">
        <f t="shared" si="214"/>
        <v>0</v>
      </c>
      <c r="K1605" s="105">
        <f t="shared" si="215"/>
        <v>0</v>
      </c>
      <c r="L1605" s="105">
        <f t="shared" si="216"/>
        <v>0</v>
      </c>
      <c r="M1605">
        <f t="shared" si="217"/>
        <v>2.2666666666666665E-2</v>
      </c>
      <c r="N1605">
        <f t="shared" si="218"/>
        <v>1.9088013041885787E-3</v>
      </c>
    </row>
    <row r="1606" spans="1:15" x14ac:dyDescent="0.3">
      <c r="A1606">
        <f t="shared" si="210"/>
        <v>17</v>
      </c>
      <c r="E1606" s="105">
        <f t="shared" si="211"/>
        <v>0</v>
      </c>
      <c r="I1606" s="105">
        <f t="shared" si="212"/>
        <v>0</v>
      </c>
      <c r="J1606" s="105">
        <f t="shared" si="214"/>
        <v>0</v>
      </c>
      <c r="K1606" s="105">
        <f t="shared" si="215"/>
        <v>0</v>
      </c>
      <c r="L1606" s="105">
        <f t="shared" si="216"/>
        <v>0</v>
      </c>
      <c r="M1606">
        <f t="shared" si="217"/>
        <v>2.2666666666666665E-2</v>
      </c>
      <c r="N1606">
        <f t="shared" si="218"/>
        <v>1.9088013041885787E-3</v>
      </c>
    </row>
    <row r="1607" spans="1:15" x14ac:dyDescent="0.3">
      <c r="A1607">
        <f t="shared" si="210"/>
        <v>17</v>
      </c>
      <c r="E1607" s="105">
        <f t="shared" si="211"/>
        <v>0</v>
      </c>
      <c r="I1607" s="105">
        <f t="shared" si="212"/>
        <v>0</v>
      </c>
      <c r="J1607" s="105">
        <f t="shared" si="214"/>
        <v>0</v>
      </c>
      <c r="K1607" s="105">
        <f t="shared" si="215"/>
        <v>0</v>
      </c>
      <c r="L1607" s="105">
        <f t="shared" si="216"/>
        <v>0</v>
      </c>
      <c r="M1607">
        <f t="shared" si="217"/>
        <v>2.2666666666666665E-2</v>
      </c>
      <c r="N1607">
        <f t="shared" si="218"/>
        <v>1.9088013041885787E-3</v>
      </c>
    </row>
    <row r="1608" spans="1:15" x14ac:dyDescent="0.3">
      <c r="A1608">
        <f t="shared" si="210"/>
        <v>17</v>
      </c>
      <c r="E1608" s="105">
        <f t="shared" si="211"/>
        <v>0</v>
      </c>
      <c r="I1608" s="105">
        <f t="shared" si="212"/>
        <v>0</v>
      </c>
      <c r="J1608" s="105">
        <f t="shared" si="214"/>
        <v>0</v>
      </c>
      <c r="K1608" s="105">
        <f t="shared" si="215"/>
        <v>0</v>
      </c>
      <c r="L1608" s="105">
        <f t="shared" si="216"/>
        <v>0</v>
      </c>
      <c r="M1608">
        <f t="shared" si="217"/>
        <v>2.2666666666666665E-2</v>
      </c>
      <c r="N1608">
        <f t="shared" si="218"/>
        <v>1.9088013041885787E-3</v>
      </c>
    </row>
    <row r="1609" spans="1:15" x14ac:dyDescent="0.3">
      <c r="A1609">
        <f t="shared" si="210"/>
        <v>17</v>
      </c>
      <c r="E1609" s="105">
        <f t="shared" si="211"/>
        <v>0</v>
      </c>
      <c r="I1609" s="105">
        <f t="shared" si="212"/>
        <v>0</v>
      </c>
      <c r="J1609" s="105">
        <f t="shared" si="214"/>
        <v>0</v>
      </c>
      <c r="K1609" s="105">
        <f t="shared" si="215"/>
        <v>0</v>
      </c>
      <c r="L1609" s="105">
        <f t="shared" si="216"/>
        <v>0</v>
      </c>
      <c r="M1609">
        <f t="shared" si="217"/>
        <v>2.2666666666666665E-2</v>
      </c>
      <c r="N1609">
        <f t="shared" si="218"/>
        <v>1.9088013041885787E-3</v>
      </c>
    </row>
    <row r="1610" spans="1:15" x14ac:dyDescent="0.3">
      <c r="A1610">
        <f t="shared" si="210"/>
        <v>17</v>
      </c>
      <c r="E1610" s="105">
        <f t="shared" si="211"/>
        <v>0</v>
      </c>
      <c r="I1610" s="105">
        <f t="shared" si="212"/>
        <v>0</v>
      </c>
      <c r="J1610" s="105">
        <f t="shared" si="214"/>
        <v>0</v>
      </c>
      <c r="K1610" s="105">
        <f t="shared" si="215"/>
        <v>0</v>
      </c>
      <c r="L1610" s="105">
        <f t="shared" si="216"/>
        <v>0</v>
      </c>
      <c r="M1610">
        <f t="shared" si="217"/>
        <v>2.2666666666666665E-2</v>
      </c>
      <c r="N1610">
        <f t="shared" si="218"/>
        <v>1.9088013041885787E-3</v>
      </c>
    </row>
    <row r="1611" spans="1:15" x14ac:dyDescent="0.3">
      <c r="A1611">
        <f t="shared" si="210"/>
        <v>17</v>
      </c>
      <c r="E1611" s="105">
        <f t="shared" si="211"/>
        <v>0</v>
      </c>
      <c r="I1611" s="105">
        <f t="shared" si="212"/>
        <v>0</v>
      </c>
      <c r="J1611" s="105">
        <f t="shared" si="214"/>
        <v>0</v>
      </c>
      <c r="K1611" s="105">
        <f t="shared" si="215"/>
        <v>0</v>
      </c>
      <c r="L1611" s="105">
        <f t="shared" si="216"/>
        <v>0</v>
      </c>
      <c r="M1611">
        <f t="shared" si="217"/>
        <v>2.2666666666666665E-2</v>
      </c>
      <c r="N1611">
        <f t="shared" si="218"/>
        <v>1.9088013041885787E-3</v>
      </c>
    </row>
    <row r="1612" spans="1:15" x14ac:dyDescent="0.3">
      <c r="A1612">
        <f t="shared" si="210"/>
        <v>17</v>
      </c>
      <c r="E1612" s="105">
        <f t="shared" si="211"/>
        <v>0</v>
      </c>
      <c r="I1612" s="105">
        <f t="shared" si="212"/>
        <v>0</v>
      </c>
      <c r="J1612" s="105">
        <f t="shared" si="214"/>
        <v>0</v>
      </c>
      <c r="K1612" s="105">
        <f t="shared" si="215"/>
        <v>0</v>
      </c>
      <c r="L1612" s="105">
        <f t="shared" si="216"/>
        <v>0</v>
      </c>
      <c r="M1612">
        <f t="shared" si="217"/>
        <v>2.2666666666666665E-2</v>
      </c>
      <c r="N1612">
        <f t="shared" si="218"/>
        <v>1.9088013041885787E-3</v>
      </c>
    </row>
    <row r="1613" spans="1:15" x14ac:dyDescent="0.3">
      <c r="A1613">
        <f t="shared" si="210"/>
        <v>17</v>
      </c>
      <c r="E1613" s="105">
        <f t="shared" si="211"/>
        <v>0</v>
      </c>
      <c r="I1613" s="105">
        <f t="shared" si="212"/>
        <v>0</v>
      </c>
      <c r="J1613" s="105">
        <f t="shared" si="214"/>
        <v>0</v>
      </c>
      <c r="K1613" s="105">
        <f t="shared" si="215"/>
        <v>0</v>
      </c>
      <c r="L1613" s="105">
        <f t="shared" si="216"/>
        <v>0</v>
      </c>
      <c r="M1613">
        <f t="shared" si="217"/>
        <v>2.2666666666666665E-2</v>
      </c>
      <c r="N1613">
        <f t="shared" si="218"/>
        <v>1.9088013041885787E-3</v>
      </c>
    </row>
    <row r="1614" spans="1:15" x14ac:dyDescent="0.3">
      <c r="A1614">
        <f t="shared" si="210"/>
        <v>17</v>
      </c>
      <c r="E1614" s="105">
        <f t="shared" si="211"/>
        <v>0</v>
      </c>
      <c r="I1614" s="105">
        <f t="shared" si="212"/>
        <v>0</v>
      </c>
      <c r="J1614" s="105">
        <f t="shared" si="214"/>
        <v>0</v>
      </c>
      <c r="K1614" s="105">
        <f t="shared" si="215"/>
        <v>0</v>
      </c>
      <c r="L1614" s="105">
        <f t="shared" si="216"/>
        <v>0</v>
      </c>
      <c r="M1614">
        <f t="shared" si="217"/>
        <v>2.2666666666666665E-2</v>
      </c>
      <c r="N1614">
        <f t="shared" si="218"/>
        <v>1.9088013041885787E-3</v>
      </c>
    </row>
    <row r="1615" spans="1:15" x14ac:dyDescent="0.3">
      <c r="A1615">
        <f t="shared" si="210"/>
        <v>17</v>
      </c>
      <c r="E1615" s="105">
        <f t="shared" si="211"/>
        <v>0</v>
      </c>
      <c r="I1615" s="105">
        <f t="shared" si="212"/>
        <v>0</v>
      </c>
      <c r="J1615" s="105">
        <f t="shared" si="214"/>
        <v>0</v>
      </c>
      <c r="K1615" s="105">
        <f t="shared" si="215"/>
        <v>0</v>
      </c>
      <c r="L1615" s="105">
        <f t="shared" si="216"/>
        <v>0</v>
      </c>
      <c r="M1615">
        <f t="shared" si="217"/>
        <v>2.2666666666666665E-2</v>
      </c>
      <c r="N1615">
        <f t="shared" si="218"/>
        <v>1.9088013041885787E-3</v>
      </c>
    </row>
    <row r="1616" spans="1:15" x14ac:dyDescent="0.3">
      <c r="A1616">
        <f t="shared" si="210"/>
        <v>17</v>
      </c>
      <c r="E1616" s="105">
        <f t="shared" si="211"/>
        <v>0</v>
      </c>
      <c r="I1616" s="105">
        <f t="shared" si="212"/>
        <v>0</v>
      </c>
      <c r="J1616" s="105">
        <f t="shared" si="214"/>
        <v>0</v>
      </c>
      <c r="K1616" s="105">
        <f t="shared" si="215"/>
        <v>0</v>
      </c>
      <c r="L1616" s="105">
        <f t="shared" si="216"/>
        <v>0</v>
      </c>
      <c r="M1616">
        <f t="shared" si="217"/>
        <v>2.2666666666666665E-2</v>
      </c>
      <c r="N1616">
        <f t="shared" si="218"/>
        <v>1.9088013041885787E-3</v>
      </c>
    </row>
    <row r="1617" spans="1:14" x14ac:dyDescent="0.3">
      <c r="A1617">
        <f t="shared" si="210"/>
        <v>17</v>
      </c>
      <c r="E1617" s="105">
        <f t="shared" si="211"/>
        <v>0</v>
      </c>
      <c r="I1617" s="105">
        <f t="shared" si="212"/>
        <v>0</v>
      </c>
      <c r="J1617" s="105">
        <f t="shared" si="214"/>
        <v>0</v>
      </c>
      <c r="K1617" s="105">
        <f t="shared" si="215"/>
        <v>0</v>
      </c>
      <c r="L1617" s="105">
        <f t="shared" si="216"/>
        <v>0</v>
      </c>
      <c r="M1617">
        <f t="shared" si="217"/>
        <v>2.2666666666666665E-2</v>
      </c>
      <c r="N1617">
        <f t="shared" si="218"/>
        <v>1.9088013041885787E-3</v>
      </c>
    </row>
    <row r="1618" spans="1:14" x14ac:dyDescent="0.3">
      <c r="A1618">
        <f t="shared" si="210"/>
        <v>17</v>
      </c>
      <c r="E1618" s="105">
        <f t="shared" si="211"/>
        <v>0</v>
      </c>
      <c r="I1618" s="105">
        <f t="shared" si="212"/>
        <v>0</v>
      </c>
      <c r="J1618" s="105">
        <f t="shared" si="214"/>
        <v>0</v>
      </c>
      <c r="K1618" s="105">
        <f t="shared" si="215"/>
        <v>0</v>
      </c>
      <c r="L1618" s="105">
        <f t="shared" si="216"/>
        <v>0</v>
      </c>
      <c r="M1618">
        <f t="shared" si="217"/>
        <v>2.2666666666666665E-2</v>
      </c>
      <c r="N1618">
        <f t="shared" si="218"/>
        <v>1.9088013041885787E-3</v>
      </c>
    </row>
    <row r="1619" spans="1:14" x14ac:dyDescent="0.3">
      <c r="A1619">
        <f t="shared" si="210"/>
        <v>17</v>
      </c>
      <c r="E1619" s="105">
        <f t="shared" si="211"/>
        <v>0</v>
      </c>
      <c r="I1619" s="105">
        <f t="shared" si="212"/>
        <v>0</v>
      </c>
      <c r="J1619" s="105">
        <f t="shared" si="214"/>
        <v>0</v>
      </c>
      <c r="K1619" s="105">
        <f t="shared" si="215"/>
        <v>0</v>
      </c>
      <c r="L1619" s="105">
        <f t="shared" si="216"/>
        <v>0</v>
      </c>
      <c r="M1619">
        <f t="shared" si="217"/>
        <v>2.2666666666666665E-2</v>
      </c>
      <c r="N1619">
        <f t="shared" si="218"/>
        <v>1.9088013041885787E-3</v>
      </c>
    </row>
    <row r="1620" spans="1:14" x14ac:dyDescent="0.3">
      <c r="A1620">
        <f t="shared" si="210"/>
        <v>17</v>
      </c>
      <c r="E1620" s="105">
        <f t="shared" si="211"/>
        <v>0</v>
      </c>
      <c r="I1620" s="105">
        <f t="shared" si="212"/>
        <v>0</v>
      </c>
      <c r="J1620" s="105">
        <f t="shared" si="214"/>
        <v>0</v>
      </c>
      <c r="K1620" s="105">
        <f t="shared" si="215"/>
        <v>0</v>
      </c>
      <c r="L1620" s="105">
        <f t="shared" si="216"/>
        <v>0</v>
      </c>
      <c r="M1620">
        <f t="shared" si="217"/>
        <v>2.2666666666666665E-2</v>
      </c>
      <c r="N1620">
        <f t="shared" si="218"/>
        <v>1.9088013041885787E-3</v>
      </c>
    </row>
    <row r="1621" spans="1:14" x14ac:dyDescent="0.3">
      <c r="A1621">
        <f t="shared" si="210"/>
        <v>17</v>
      </c>
      <c r="E1621" s="105">
        <f t="shared" si="211"/>
        <v>0</v>
      </c>
      <c r="I1621" s="105">
        <f t="shared" si="212"/>
        <v>0</v>
      </c>
      <c r="J1621" s="105">
        <f t="shared" si="214"/>
        <v>0</v>
      </c>
      <c r="K1621" s="105">
        <f t="shared" si="215"/>
        <v>0</v>
      </c>
      <c r="L1621" s="105">
        <f t="shared" si="216"/>
        <v>0</v>
      </c>
      <c r="M1621">
        <f t="shared" si="217"/>
        <v>2.2666666666666665E-2</v>
      </c>
      <c r="N1621">
        <f t="shared" si="218"/>
        <v>1.9088013041885787E-3</v>
      </c>
    </row>
    <row r="1622" spans="1:14" x14ac:dyDescent="0.3">
      <c r="A1622">
        <f t="shared" si="210"/>
        <v>17</v>
      </c>
      <c r="E1622" s="105">
        <f t="shared" si="211"/>
        <v>0</v>
      </c>
      <c r="I1622" s="105">
        <f t="shared" si="212"/>
        <v>0</v>
      </c>
      <c r="J1622" s="105">
        <f t="shared" si="214"/>
        <v>0</v>
      </c>
      <c r="K1622" s="105">
        <f t="shared" si="215"/>
        <v>0</v>
      </c>
      <c r="L1622" s="105">
        <f t="shared" si="216"/>
        <v>0</v>
      </c>
      <c r="M1622">
        <f t="shared" si="217"/>
        <v>2.2666666666666665E-2</v>
      </c>
      <c r="N1622">
        <f t="shared" si="218"/>
        <v>1.9088013041885787E-3</v>
      </c>
    </row>
    <row r="1623" spans="1:14" x14ac:dyDescent="0.3">
      <c r="A1623">
        <f t="shared" si="210"/>
        <v>17</v>
      </c>
      <c r="E1623" s="105">
        <f t="shared" si="211"/>
        <v>0</v>
      </c>
      <c r="I1623" s="105">
        <f t="shared" si="212"/>
        <v>0</v>
      </c>
      <c r="J1623" s="105">
        <f t="shared" si="214"/>
        <v>0</v>
      </c>
      <c r="K1623" s="105">
        <f t="shared" si="215"/>
        <v>0</v>
      </c>
      <c r="L1623" s="105">
        <f t="shared" si="216"/>
        <v>0</v>
      </c>
      <c r="M1623">
        <f t="shared" si="217"/>
        <v>2.2666666666666665E-2</v>
      </c>
      <c r="N1623">
        <f t="shared" si="218"/>
        <v>1.9088013041885787E-3</v>
      </c>
    </row>
    <row r="1624" spans="1:14" x14ac:dyDescent="0.3">
      <c r="A1624">
        <f t="shared" si="210"/>
        <v>17</v>
      </c>
      <c r="E1624" s="105">
        <f t="shared" si="211"/>
        <v>0</v>
      </c>
      <c r="I1624" s="105">
        <f t="shared" si="212"/>
        <v>0</v>
      </c>
      <c r="J1624" s="105">
        <f t="shared" si="214"/>
        <v>0</v>
      </c>
      <c r="K1624" s="105">
        <f t="shared" si="215"/>
        <v>0</v>
      </c>
      <c r="L1624" s="105">
        <f t="shared" si="216"/>
        <v>0</v>
      </c>
      <c r="M1624">
        <f t="shared" si="217"/>
        <v>2.2666666666666665E-2</v>
      </c>
      <c r="N1624">
        <f t="shared" si="218"/>
        <v>1.9088013041885787E-3</v>
      </c>
    </row>
    <row r="1625" spans="1:14" x14ac:dyDescent="0.3">
      <c r="A1625">
        <f t="shared" si="210"/>
        <v>17</v>
      </c>
      <c r="E1625" s="105">
        <f t="shared" si="211"/>
        <v>0</v>
      </c>
      <c r="I1625" s="105">
        <f t="shared" si="212"/>
        <v>0</v>
      </c>
      <c r="J1625" s="105">
        <f t="shared" si="214"/>
        <v>0</v>
      </c>
      <c r="K1625" s="105">
        <f t="shared" si="215"/>
        <v>0</v>
      </c>
      <c r="L1625" s="105">
        <f t="shared" si="216"/>
        <v>0</v>
      </c>
      <c r="M1625">
        <f t="shared" si="217"/>
        <v>2.2666666666666665E-2</v>
      </c>
      <c r="N1625">
        <f t="shared" si="218"/>
        <v>1.9088013041885787E-3</v>
      </c>
    </row>
    <row r="1626" spans="1:14" x14ac:dyDescent="0.3">
      <c r="A1626">
        <f t="shared" si="210"/>
        <v>17</v>
      </c>
      <c r="E1626" s="105">
        <f t="shared" si="211"/>
        <v>0</v>
      </c>
      <c r="I1626" s="105">
        <f t="shared" si="212"/>
        <v>0</v>
      </c>
      <c r="J1626" s="105">
        <f t="shared" si="214"/>
        <v>0</v>
      </c>
      <c r="K1626" s="105">
        <f t="shared" si="215"/>
        <v>0</v>
      </c>
      <c r="L1626" s="105">
        <f t="shared" si="216"/>
        <v>0</v>
      </c>
      <c r="M1626">
        <f t="shared" si="217"/>
        <v>2.2666666666666665E-2</v>
      </c>
      <c r="N1626">
        <f t="shared" si="218"/>
        <v>1.9088013041885787E-3</v>
      </c>
    </row>
    <row r="1627" spans="1:14" x14ac:dyDescent="0.3">
      <c r="A1627">
        <f t="shared" si="210"/>
        <v>17</v>
      </c>
      <c r="E1627" s="105">
        <f t="shared" si="211"/>
        <v>0</v>
      </c>
      <c r="I1627" s="105">
        <f t="shared" si="212"/>
        <v>0</v>
      </c>
      <c r="J1627" s="105">
        <f t="shared" si="214"/>
        <v>0</v>
      </c>
      <c r="K1627" s="105">
        <f t="shared" si="215"/>
        <v>0</v>
      </c>
      <c r="L1627" s="105">
        <f t="shared" si="216"/>
        <v>0</v>
      </c>
      <c r="M1627">
        <f t="shared" si="217"/>
        <v>2.2666666666666665E-2</v>
      </c>
      <c r="N1627">
        <f t="shared" si="218"/>
        <v>1.9088013041885787E-3</v>
      </c>
    </row>
    <row r="1628" spans="1:14" x14ac:dyDescent="0.3">
      <c r="A1628">
        <f t="shared" si="210"/>
        <v>17</v>
      </c>
      <c r="E1628" s="105">
        <f t="shared" si="211"/>
        <v>0</v>
      </c>
      <c r="I1628" s="105">
        <f t="shared" si="212"/>
        <v>0</v>
      </c>
      <c r="J1628" s="105">
        <f t="shared" si="214"/>
        <v>0</v>
      </c>
      <c r="K1628" s="105">
        <f t="shared" si="215"/>
        <v>0</v>
      </c>
      <c r="L1628" s="105">
        <f t="shared" si="216"/>
        <v>0</v>
      </c>
      <c r="M1628">
        <f t="shared" si="217"/>
        <v>2.2666666666666665E-2</v>
      </c>
      <c r="N1628">
        <f t="shared" si="218"/>
        <v>1.9088013041885787E-3</v>
      </c>
    </row>
    <row r="1629" spans="1:14" x14ac:dyDescent="0.3">
      <c r="A1629">
        <f t="shared" si="210"/>
        <v>17</v>
      </c>
      <c r="E1629" s="105">
        <f t="shared" si="211"/>
        <v>0</v>
      </c>
      <c r="I1629" s="105">
        <f t="shared" si="212"/>
        <v>0</v>
      </c>
      <c r="J1629" s="105">
        <f t="shared" si="214"/>
        <v>0</v>
      </c>
      <c r="K1629" s="105">
        <f t="shared" si="215"/>
        <v>0</v>
      </c>
      <c r="L1629" s="105">
        <f t="shared" si="216"/>
        <v>0</v>
      </c>
      <c r="M1629">
        <f t="shared" si="217"/>
        <v>2.2666666666666665E-2</v>
      </c>
      <c r="N1629">
        <f t="shared" si="218"/>
        <v>1.9088013041885787E-3</v>
      </c>
    </row>
    <row r="1630" spans="1:14" x14ac:dyDescent="0.3">
      <c r="A1630">
        <f t="shared" si="210"/>
        <v>17</v>
      </c>
      <c r="E1630" s="105">
        <f t="shared" si="211"/>
        <v>0</v>
      </c>
      <c r="I1630" s="105">
        <f t="shared" si="212"/>
        <v>0</v>
      </c>
      <c r="J1630" s="105">
        <f t="shared" si="214"/>
        <v>0</v>
      </c>
      <c r="K1630" s="105">
        <f t="shared" si="215"/>
        <v>0</v>
      </c>
      <c r="L1630" s="105">
        <f t="shared" si="216"/>
        <v>0</v>
      </c>
      <c r="M1630">
        <f t="shared" si="217"/>
        <v>2.2666666666666665E-2</v>
      </c>
      <c r="N1630">
        <f t="shared" si="218"/>
        <v>1.9088013041885787E-3</v>
      </c>
    </row>
    <row r="1631" spans="1:14" x14ac:dyDescent="0.3">
      <c r="A1631">
        <f t="shared" si="210"/>
        <v>17</v>
      </c>
      <c r="E1631" s="105">
        <f t="shared" si="211"/>
        <v>0</v>
      </c>
      <c r="I1631" s="105">
        <f t="shared" si="212"/>
        <v>0</v>
      </c>
      <c r="J1631" s="105">
        <f t="shared" si="214"/>
        <v>0</v>
      </c>
      <c r="K1631" s="105">
        <f t="shared" si="215"/>
        <v>0</v>
      </c>
      <c r="L1631" s="105">
        <f t="shared" si="216"/>
        <v>0</v>
      </c>
      <c r="M1631">
        <f t="shared" si="217"/>
        <v>2.2666666666666665E-2</v>
      </c>
      <c r="N1631">
        <f t="shared" si="218"/>
        <v>1.9088013041885787E-3</v>
      </c>
    </row>
    <row r="1632" spans="1:14" x14ac:dyDescent="0.3">
      <c r="A1632">
        <f t="shared" si="210"/>
        <v>17</v>
      </c>
      <c r="E1632" s="105">
        <f t="shared" si="211"/>
        <v>0</v>
      </c>
      <c r="I1632" s="105">
        <f t="shared" si="212"/>
        <v>0</v>
      </c>
      <c r="J1632" s="105">
        <f t="shared" si="214"/>
        <v>0</v>
      </c>
      <c r="K1632" s="105">
        <f t="shared" si="215"/>
        <v>0</v>
      </c>
      <c r="L1632" s="105">
        <f t="shared" si="216"/>
        <v>0</v>
      </c>
      <c r="M1632">
        <f t="shared" si="217"/>
        <v>2.2666666666666665E-2</v>
      </c>
      <c r="N1632">
        <f t="shared" si="218"/>
        <v>1.9088013041885787E-3</v>
      </c>
    </row>
    <row r="1633" spans="1:14" x14ac:dyDescent="0.3">
      <c r="A1633">
        <f t="shared" si="210"/>
        <v>17</v>
      </c>
      <c r="E1633" s="105">
        <f t="shared" si="211"/>
        <v>0</v>
      </c>
      <c r="I1633" s="105">
        <f t="shared" si="212"/>
        <v>0</v>
      </c>
      <c r="J1633" s="105">
        <f t="shared" si="214"/>
        <v>0</v>
      </c>
      <c r="K1633" s="105">
        <f t="shared" si="215"/>
        <v>0</v>
      </c>
      <c r="L1633" s="105">
        <f t="shared" si="216"/>
        <v>0</v>
      </c>
      <c r="M1633">
        <f t="shared" si="217"/>
        <v>2.2666666666666665E-2</v>
      </c>
      <c r="N1633">
        <f t="shared" si="218"/>
        <v>1.9088013041885787E-3</v>
      </c>
    </row>
    <row r="1634" spans="1:14" x14ac:dyDescent="0.3">
      <c r="A1634">
        <f t="shared" si="210"/>
        <v>17</v>
      </c>
      <c r="E1634" s="105">
        <f t="shared" si="211"/>
        <v>0</v>
      </c>
      <c r="I1634" s="105">
        <f t="shared" si="212"/>
        <v>0</v>
      </c>
      <c r="J1634" s="105">
        <f t="shared" si="214"/>
        <v>0</v>
      </c>
      <c r="K1634" s="105">
        <f t="shared" si="215"/>
        <v>0</v>
      </c>
      <c r="L1634" s="105">
        <f t="shared" si="216"/>
        <v>0</v>
      </c>
      <c r="M1634">
        <f t="shared" si="217"/>
        <v>2.2666666666666665E-2</v>
      </c>
      <c r="N1634">
        <f t="shared" si="218"/>
        <v>1.9088013041885787E-3</v>
      </c>
    </row>
    <row r="1635" spans="1:14" x14ac:dyDescent="0.3">
      <c r="A1635">
        <f t="shared" si="210"/>
        <v>17</v>
      </c>
      <c r="E1635" s="105">
        <f t="shared" si="211"/>
        <v>0</v>
      </c>
      <c r="I1635" s="105">
        <f t="shared" si="212"/>
        <v>0</v>
      </c>
      <c r="J1635" s="105">
        <f t="shared" si="214"/>
        <v>0</v>
      </c>
      <c r="K1635" s="105">
        <f t="shared" si="215"/>
        <v>0</v>
      </c>
      <c r="L1635" s="105">
        <f t="shared" si="216"/>
        <v>0</v>
      </c>
      <c r="M1635">
        <f t="shared" si="217"/>
        <v>2.2666666666666665E-2</v>
      </c>
      <c r="N1635">
        <f t="shared" si="218"/>
        <v>1.9088013041885787E-3</v>
      </c>
    </row>
    <row r="1636" spans="1:14" x14ac:dyDescent="0.3">
      <c r="A1636">
        <f t="shared" si="210"/>
        <v>17</v>
      </c>
      <c r="E1636" s="105">
        <f t="shared" si="211"/>
        <v>0</v>
      </c>
      <c r="I1636" s="105">
        <f t="shared" si="212"/>
        <v>0</v>
      </c>
      <c r="J1636" s="105">
        <f t="shared" si="214"/>
        <v>0</v>
      </c>
      <c r="K1636" s="105">
        <f t="shared" si="215"/>
        <v>0</v>
      </c>
      <c r="L1636" s="105">
        <f t="shared" si="216"/>
        <v>0</v>
      </c>
      <c r="M1636">
        <f t="shared" si="217"/>
        <v>2.2666666666666665E-2</v>
      </c>
      <c r="N1636">
        <f t="shared" si="218"/>
        <v>1.9088013041885787E-3</v>
      </c>
    </row>
    <row r="1637" spans="1:14" x14ac:dyDescent="0.3">
      <c r="A1637">
        <f t="shared" si="210"/>
        <v>17</v>
      </c>
      <c r="E1637" s="105">
        <f t="shared" si="211"/>
        <v>0</v>
      </c>
      <c r="I1637" s="105">
        <f t="shared" si="212"/>
        <v>0</v>
      </c>
      <c r="J1637" s="105">
        <f t="shared" si="214"/>
        <v>0</v>
      </c>
      <c r="K1637" s="105">
        <f t="shared" si="215"/>
        <v>0</v>
      </c>
      <c r="L1637" s="105">
        <f t="shared" si="216"/>
        <v>0</v>
      </c>
      <c r="M1637">
        <f t="shared" si="217"/>
        <v>2.2666666666666665E-2</v>
      </c>
      <c r="N1637">
        <f t="shared" si="218"/>
        <v>1.9088013041885787E-3</v>
      </c>
    </row>
    <row r="1638" spans="1:14" x14ac:dyDescent="0.3">
      <c r="A1638">
        <f t="shared" si="210"/>
        <v>17</v>
      </c>
      <c r="E1638" s="105">
        <f t="shared" si="211"/>
        <v>0</v>
      </c>
      <c r="I1638" s="105">
        <f t="shared" si="212"/>
        <v>0</v>
      </c>
      <c r="J1638" s="105">
        <f t="shared" si="214"/>
        <v>0</v>
      </c>
      <c r="K1638" s="105">
        <f t="shared" si="215"/>
        <v>0</v>
      </c>
      <c r="L1638" s="105">
        <f t="shared" si="216"/>
        <v>0</v>
      </c>
      <c r="M1638">
        <f t="shared" si="217"/>
        <v>2.2666666666666665E-2</v>
      </c>
      <c r="N1638">
        <f t="shared" si="218"/>
        <v>1.9088013041885787E-3</v>
      </c>
    </row>
    <row r="1639" spans="1:14" x14ac:dyDescent="0.3">
      <c r="A1639">
        <f t="shared" ref="A1639:A1702" si="219">IF(COUNTIF(A1539:A1638,A1638)=100, A1638+1,A1638)</f>
        <v>17</v>
      </c>
      <c r="E1639" s="105">
        <f t="shared" ref="E1639:E1702" si="220">MAX(0, E1539-K1539-L1539)</f>
        <v>0</v>
      </c>
      <c r="I1639" s="105">
        <f t="shared" ref="I1639:I1702" si="221">IF(E1639&lt;I1539,J1639 + E1639, I1539)</f>
        <v>0</v>
      </c>
      <c r="J1639" s="105">
        <f t="shared" si="214"/>
        <v>0</v>
      </c>
      <c r="K1639" s="105">
        <f t="shared" si="215"/>
        <v>0</v>
      </c>
      <c r="L1639" s="105">
        <f t="shared" si="216"/>
        <v>0</v>
      </c>
      <c r="M1639">
        <f t="shared" si="217"/>
        <v>2.2666666666666665E-2</v>
      </c>
      <c r="N1639">
        <f t="shared" si="218"/>
        <v>1.9088013041885787E-3</v>
      </c>
    </row>
    <row r="1640" spans="1:14" x14ac:dyDescent="0.3">
      <c r="A1640">
        <f t="shared" si="219"/>
        <v>17</v>
      </c>
      <c r="E1640" s="105">
        <f t="shared" si="220"/>
        <v>0</v>
      </c>
      <c r="I1640" s="105">
        <f t="shared" si="221"/>
        <v>0</v>
      </c>
      <c r="J1640" s="105">
        <f t="shared" si="214"/>
        <v>0</v>
      </c>
      <c r="K1640" s="105">
        <f t="shared" si="215"/>
        <v>0</v>
      </c>
      <c r="L1640" s="105">
        <f t="shared" si="216"/>
        <v>0</v>
      </c>
      <c r="M1640">
        <f t="shared" si="217"/>
        <v>2.2666666666666665E-2</v>
      </c>
      <c r="N1640">
        <f t="shared" si="218"/>
        <v>1.9088013041885787E-3</v>
      </c>
    </row>
    <row r="1641" spans="1:14" x14ac:dyDescent="0.3">
      <c r="A1641">
        <f t="shared" si="219"/>
        <v>17</v>
      </c>
      <c r="E1641" s="105">
        <f t="shared" si="220"/>
        <v>0</v>
      </c>
      <c r="I1641" s="105">
        <f t="shared" si="221"/>
        <v>0</v>
      </c>
      <c r="J1641" s="105">
        <f t="shared" si="214"/>
        <v>0</v>
      </c>
      <c r="K1641" s="105">
        <f t="shared" si="215"/>
        <v>0</v>
      </c>
      <c r="L1641" s="105">
        <f t="shared" si="216"/>
        <v>0</v>
      </c>
      <c r="M1641">
        <f t="shared" si="217"/>
        <v>2.2666666666666665E-2</v>
      </c>
      <c r="N1641">
        <f t="shared" si="218"/>
        <v>1.9088013041885787E-3</v>
      </c>
    </row>
    <row r="1642" spans="1:14" x14ac:dyDescent="0.3">
      <c r="A1642">
        <f t="shared" si="219"/>
        <v>17</v>
      </c>
      <c r="E1642" s="105">
        <f t="shared" si="220"/>
        <v>0</v>
      </c>
      <c r="I1642" s="105">
        <f t="shared" si="221"/>
        <v>0</v>
      </c>
      <c r="J1642" s="105">
        <f t="shared" si="214"/>
        <v>0</v>
      </c>
      <c r="K1642" s="105">
        <f t="shared" si="215"/>
        <v>0</v>
      </c>
      <c r="L1642" s="105">
        <f t="shared" si="216"/>
        <v>0</v>
      </c>
      <c r="M1642">
        <f t="shared" si="217"/>
        <v>2.2666666666666665E-2</v>
      </c>
      <c r="N1642">
        <f t="shared" si="218"/>
        <v>1.9088013041885787E-3</v>
      </c>
    </row>
    <row r="1643" spans="1:14" x14ac:dyDescent="0.3">
      <c r="A1643">
        <f t="shared" si="219"/>
        <v>17</v>
      </c>
      <c r="E1643" s="105">
        <f t="shared" si="220"/>
        <v>0</v>
      </c>
      <c r="I1643" s="105">
        <f t="shared" si="221"/>
        <v>0</v>
      </c>
      <c r="J1643" s="105">
        <f t="shared" si="214"/>
        <v>0</v>
      </c>
      <c r="K1643" s="105">
        <f t="shared" si="215"/>
        <v>0</v>
      </c>
      <c r="L1643" s="105">
        <f t="shared" si="216"/>
        <v>0</v>
      </c>
      <c r="M1643">
        <f t="shared" si="217"/>
        <v>2.2666666666666665E-2</v>
      </c>
      <c r="N1643">
        <f t="shared" si="218"/>
        <v>1.9088013041885787E-3</v>
      </c>
    </row>
    <row r="1644" spans="1:14" x14ac:dyDescent="0.3">
      <c r="A1644">
        <f t="shared" si="219"/>
        <v>17</v>
      </c>
      <c r="E1644" s="105">
        <f t="shared" si="220"/>
        <v>0</v>
      </c>
      <c r="I1644" s="105">
        <f t="shared" si="221"/>
        <v>0</v>
      </c>
      <c r="J1644" s="105">
        <f t="shared" si="214"/>
        <v>0</v>
      </c>
      <c r="K1644" s="105">
        <f t="shared" si="215"/>
        <v>0</v>
      </c>
      <c r="L1644" s="105">
        <f t="shared" si="216"/>
        <v>0</v>
      </c>
      <c r="M1644">
        <f t="shared" si="217"/>
        <v>2.2666666666666665E-2</v>
      </c>
      <c r="N1644">
        <f t="shared" si="218"/>
        <v>1.9088013041885787E-3</v>
      </c>
    </row>
    <row r="1645" spans="1:14" x14ac:dyDescent="0.3">
      <c r="A1645">
        <f t="shared" si="219"/>
        <v>17</v>
      </c>
      <c r="E1645" s="105">
        <f t="shared" si="220"/>
        <v>0</v>
      </c>
      <c r="I1645" s="105">
        <f t="shared" si="221"/>
        <v>0</v>
      </c>
      <c r="J1645" s="105">
        <f t="shared" si="214"/>
        <v>0</v>
      </c>
      <c r="K1645" s="105">
        <f t="shared" si="215"/>
        <v>0</v>
      </c>
      <c r="L1645" s="105">
        <f t="shared" si="216"/>
        <v>0</v>
      </c>
      <c r="M1645">
        <f t="shared" si="217"/>
        <v>2.2666666666666665E-2</v>
      </c>
      <c r="N1645">
        <f t="shared" si="218"/>
        <v>1.9088013041885787E-3</v>
      </c>
    </row>
    <row r="1646" spans="1:14" x14ac:dyDescent="0.3">
      <c r="A1646">
        <f t="shared" si="219"/>
        <v>17</v>
      </c>
      <c r="E1646" s="105">
        <f t="shared" si="220"/>
        <v>0</v>
      </c>
      <c r="I1646" s="105">
        <f t="shared" si="221"/>
        <v>0</v>
      </c>
      <c r="J1646" s="105">
        <f t="shared" si="214"/>
        <v>0</v>
      </c>
      <c r="K1646" s="105">
        <f t="shared" si="215"/>
        <v>0</v>
      </c>
      <c r="L1646" s="105">
        <f t="shared" si="216"/>
        <v>0</v>
      </c>
      <c r="M1646">
        <f t="shared" si="217"/>
        <v>2.2666666666666665E-2</v>
      </c>
      <c r="N1646">
        <f t="shared" si="218"/>
        <v>1.9088013041885787E-3</v>
      </c>
    </row>
    <row r="1647" spans="1:14" x14ac:dyDescent="0.3">
      <c r="A1647">
        <f t="shared" si="219"/>
        <v>17</v>
      </c>
      <c r="E1647" s="105">
        <f t="shared" si="220"/>
        <v>0</v>
      </c>
      <c r="I1647" s="105">
        <f t="shared" si="221"/>
        <v>0</v>
      </c>
      <c r="J1647" s="105">
        <f t="shared" si="214"/>
        <v>0</v>
      </c>
      <c r="K1647" s="105">
        <f t="shared" si="215"/>
        <v>0</v>
      </c>
      <c r="L1647" s="105">
        <f t="shared" si="216"/>
        <v>0</v>
      </c>
      <c r="M1647">
        <f t="shared" si="217"/>
        <v>2.2666666666666665E-2</v>
      </c>
      <c r="N1647">
        <f t="shared" si="218"/>
        <v>1.9088013041885787E-3</v>
      </c>
    </row>
    <row r="1648" spans="1:14" x14ac:dyDescent="0.3">
      <c r="A1648">
        <f t="shared" si="219"/>
        <v>17</v>
      </c>
      <c r="E1648" s="105">
        <f t="shared" si="220"/>
        <v>0</v>
      </c>
      <c r="I1648" s="105">
        <f t="shared" si="221"/>
        <v>0</v>
      </c>
      <c r="J1648" s="105">
        <f t="shared" si="214"/>
        <v>0</v>
      </c>
      <c r="K1648" s="105">
        <f t="shared" si="215"/>
        <v>0</v>
      </c>
      <c r="L1648" s="105">
        <f t="shared" si="216"/>
        <v>0</v>
      </c>
      <c r="M1648">
        <f t="shared" si="217"/>
        <v>2.2666666666666665E-2</v>
      </c>
      <c r="N1648">
        <f t="shared" si="218"/>
        <v>1.9088013041885787E-3</v>
      </c>
    </row>
    <row r="1649" spans="1:14" x14ac:dyDescent="0.3">
      <c r="A1649">
        <f t="shared" si="219"/>
        <v>17</v>
      </c>
      <c r="E1649" s="105">
        <f t="shared" si="220"/>
        <v>0</v>
      </c>
      <c r="I1649" s="105">
        <f t="shared" si="221"/>
        <v>0</v>
      </c>
      <c r="J1649" s="105">
        <f t="shared" si="214"/>
        <v>0</v>
      </c>
      <c r="K1649" s="105">
        <f t="shared" si="215"/>
        <v>0</v>
      </c>
      <c r="L1649" s="105">
        <f t="shared" si="216"/>
        <v>0</v>
      </c>
      <c r="M1649">
        <f t="shared" si="217"/>
        <v>2.2666666666666665E-2</v>
      </c>
      <c r="N1649">
        <f t="shared" si="218"/>
        <v>1.9088013041885787E-3</v>
      </c>
    </row>
    <row r="1650" spans="1:14" x14ac:dyDescent="0.3">
      <c r="A1650">
        <f t="shared" si="219"/>
        <v>17</v>
      </c>
      <c r="E1650" s="105">
        <f t="shared" si="220"/>
        <v>0</v>
      </c>
      <c r="I1650" s="105">
        <f t="shared" si="221"/>
        <v>0</v>
      </c>
      <c r="J1650" s="105">
        <f t="shared" si="214"/>
        <v>0</v>
      </c>
      <c r="K1650" s="105">
        <f t="shared" si="215"/>
        <v>0</v>
      </c>
      <c r="L1650" s="105">
        <f t="shared" si="216"/>
        <v>0</v>
      </c>
      <c r="M1650">
        <f t="shared" si="217"/>
        <v>2.2666666666666665E-2</v>
      </c>
      <c r="N1650">
        <f t="shared" si="218"/>
        <v>1.9088013041885787E-3</v>
      </c>
    </row>
    <row r="1651" spans="1:14" x14ac:dyDescent="0.3">
      <c r="A1651">
        <f t="shared" si="219"/>
        <v>17</v>
      </c>
      <c r="E1651" s="105">
        <f t="shared" si="220"/>
        <v>0</v>
      </c>
      <c r="I1651" s="105">
        <f t="shared" si="221"/>
        <v>0</v>
      </c>
      <c r="J1651" s="105">
        <f t="shared" si="214"/>
        <v>0</v>
      </c>
      <c r="K1651" s="105">
        <f t="shared" si="215"/>
        <v>0</v>
      </c>
      <c r="L1651" s="105">
        <f t="shared" si="216"/>
        <v>0</v>
      </c>
      <c r="M1651">
        <f t="shared" si="217"/>
        <v>2.2666666666666665E-2</v>
      </c>
      <c r="N1651">
        <f t="shared" si="218"/>
        <v>1.9088013041885787E-3</v>
      </c>
    </row>
    <row r="1652" spans="1:14" x14ac:dyDescent="0.3">
      <c r="A1652">
        <f t="shared" si="219"/>
        <v>17</v>
      </c>
      <c r="E1652" s="105">
        <f t="shared" si="220"/>
        <v>0</v>
      </c>
      <c r="I1652" s="105">
        <f t="shared" si="221"/>
        <v>0</v>
      </c>
      <c r="J1652" s="105">
        <f t="shared" si="214"/>
        <v>0</v>
      </c>
      <c r="K1652" s="105">
        <f t="shared" si="215"/>
        <v>0</v>
      </c>
      <c r="L1652" s="105">
        <f t="shared" si="216"/>
        <v>0</v>
      </c>
      <c r="M1652">
        <f t="shared" si="217"/>
        <v>2.2666666666666665E-2</v>
      </c>
      <c r="N1652">
        <f t="shared" si="218"/>
        <v>1.9088013041885787E-3</v>
      </c>
    </row>
    <row r="1653" spans="1:14" x14ac:dyDescent="0.3">
      <c r="A1653">
        <f t="shared" si="219"/>
        <v>17</v>
      </c>
      <c r="E1653" s="105">
        <f t="shared" si="220"/>
        <v>0</v>
      </c>
      <c r="I1653" s="105">
        <f t="shared" si="221"/>
        <v>0</v>
      </c>
      <c r="J1653" s="105">
        <f t="shared" si="214"/>
        <v>0</v>
      </c>
      <c r="K1653" s="105">
        <f t="shared" si="215"/>
        <v>0</v>
      </c>
      <c r="L1653" s="105">
        <f t="shared" si="216"/>
        <v>0</v>
      </c>
      <c r="M1653">
        <f t="shared" si="217"/>
        <v>2.2666666666666665E-2</v>
      </c>
      <c r="N1653">
        <f t="shared" si="218"/>
        <v>1.9088013041885787E-3</v>
      </c>
    </row>
    <row r="1654" spans="1:14" x14ac:dyDescent="0.3">
      <c r="A1654">
        <f t="shared" si="219"/>
        <v>17</v>
      </c>
      <c r="E1654" s="105">
        <f t="shared" si="220"/>
        <v>0</v>
      </c>
      <c r="I1654" s="105">
        <f t="shared" si="221"/>
        <v>0</v>
      </c>
      <c r="J1654" s="105">
        <f t="shared" si="214"/>
        <v>0</v>
      </c>
      <c r="K1654" s="105">
        <f t="shared" si="215"/>
        <v>0</v>
      </c>
      <c r="L1654" s="105">
        <f t="shared" si="216"/>
        <v>0</v>
      </c>
      <c r="M1654">
        <f t="shared" si="217"/>
        <v>2.2666666666666665E-2</v>
      </c>
      <c r="N1654">
        <f t="shared" si="218"/>
        <v>1.9088013041885787E-3</v>
      </c>
    </row>
    <row r="1655" spans="1:14" x14ac:dyDescent="0.3">
      <c r="A1655">
        <f t="shared" si="219"/>
        <v>17</v>
      </c>
      <c r="E1655" s="105">
        <f t="shared" si="220"/>
        <v>0</v>
      </c>
      <c r="I1655" s="105">
        <f t="shared" si="221"/>
        <v>0</v>
      </c>
      <c r="J1655" s="105">
        <f t="shared" si="214"/>
        <v>0</v>
      </c>
      <c r="K1655" s="105">
        <f t="shared" si="215"/>
        <v>0</v>
      </c>
      <c r="L1655" s="105">
        <f t="shared" si="216"/>
        <v>0</v>
      </c>
      <c r="M1655">
        <f t="shared" si="217"/>
        <v>2.2666666666666665E-2</v>
      </c>
      <c r="N1655">
        <f t="shared" si="218"/>
        <v>1.9088013041885787E-3</v>
      </c>
    </row>
    <row r="1656" spans="1:14" x14ac:dyDescent="0.3">
      <c r="A1656">
        <f t="shared" si="219"/>
        <v>17</v>
      </c>
      <c r="E1656" s="105">
        <f t="shared" si="220"/>
        <v>0</v>
      </c>
      <c r="I1656" s="105">
        <f t="shared" si="221"/>
        <v>0</v>
      </c>
      <c r="J1656" s="105">
        <f t="shared" si="214"/>
        <v>0</v>
      </c>
      <c r="K1656" s="105">
        <f t="shared" si="215"/>
        <v>0</v>
      </c>
      <c r="L1656" s="105">
        <f t="shared" si="216"/>
        <v>0</v>
      </c>
      <c r="M1656">
        <f t="shared" si="217"/>
        <v>2.2666666666666665E-2</v>
      </c>
      <c r="N1656">
        <f t="shared" si="218"/>
        <v>1.9088013041885787E-3</v>
      </c>
    </row>
    <row r="1657" spans="1:14" x14ac:dyDescent="0.3">
      <c r="A1657">
        <f t="shared" si="219"/>
        <v>17</v>
      </c>
      <c r="E1657" s="105">
        <f t="shared" si="220"/>
        <v>0</v>
      </c>
      <c r="I1657" s="105">
        <f t="shared" si="221"/>
        <v>0</v>
      </c>
      <c r="J1657" s="105">
        <f t="shared" si="214"/>
        <v>0</v>
      </c>
      <c r="K1657" s="105">
        <f t="shared" si="215"/>
        <v>0</v>
      </c>
      <c r="L1657" s="105">
        <f t="shared" si="216"/>
        <v>0</v>
      </c>
      <c r="M1657">
        <f t="shared" si="217"/>
        <v>2.2666666666666665E-2</v>
      </c>
      <c r="N1657">
        <f t="shared" si="218"/>
        <v>1.9088013041885787E-3</v>
      </c>
    </row>
    <row r="1658" spans="1:14" x14ac:dyDescent="0.3">
      <c r="A1658">
        <f t="shared" si="219"/>
        <v>17</v>
      </c>
      <c r="E1658" s="105">
        <f t="shared" si="220"/>
        <v>0</v>
      </c>
      <c r="I1658" s="105">
        <f t="shared" si="221"/>
        <v>0</v>
      </c>
      <c r="J1658" s="105">
        <f t="shared" si="214"/>
        <v>0</v>
      </c>
      <c r="K1658" s="105">
        <f t="shared" si="215"/>
        <v>0</v>
      </c>
      <c r="L1658" s="105">
        <f t="shared" si="216"/>
        <v>0</v>
      </c>
      <c r="M1658">
        <f t="shared" si="217"/>
        <v>2.2666666666666665E-2</v>
      </c>
      <c r="N1658">
        <f t="shared" si="218"/>
        <v>1.9088013041885787E-3</v>
      </c>
    </row>
    <row r="1659" spans="1:14" x14ac:dyDescent="0.3">
      <c r="A1659">
        <f t="shared" si="219"/>
        <v>17</v>
      </c>
      <c r="E1659" s="105">
        <f t="shared" si="220"/>
        <v>0</v>
      </c>
      <c r="I1659" s="105">
        <f t="shared" si="221"/>
        <v>0</v>
      </c>
      <c r="J1659" s="105">
        <f t="shared" si="214"/>
        <v>0</v>
      </c>
      <c r="K1659" s="105">
        <f t="shared" si="215"/>
        <v>0</v>
      </c>
      <c r="L1659" s="105">
        <f t="shared" si="216"/>
        <v>0</v>
      </c>
      <c r="M1659">
        <f t="shared" si="217"/>
        <v>2.2666666666666665E-2</v>
      </c>
      <c r="N1659">
        <f t="shared" si="218"/>
        <v>1.9088013041885787E-3</v>
      </c>
    </row>
    <row r="1660" spans="1:14" x14ac:dyDescent="0.3">
      <c r="A1660">
        <f t="shared" si="219"/>
        <v>17</v>
      </c>
      <c r="E1660" s="105">
        <f t="shared" si="220"/>
        <v>0</v>
      </c>
      <c r="I1660" s="105">
        <f t="shared" si="221"/>
        <v>0</v>
      </c>
      <c r="J1660" s="105">
        <f t="shared" si="214"/>
        <v>0</v>
      </c>
      <c r="K1660" s="105">
        <f t="shared" si="215"/>
        <v>0</v>
      </c>
      <c r="L1660" s="105">
        <f t="shared" si="216"/>
        <v>0</v>
      </c>
      <c r="M1660">
        <f t="shared" si="217"/>
        <v>2.2666666666666665E-2</v>
      </c>
      <c r="N1660">
        <f t="shared" si="218"/>
        <v>1.9088013041885787E-3</v>
      </c>
    </row>
    <row r="1661" spans="1:14" x14ac:dyDescent="0.3">
      <c r="A1661">
        <f t="shared" si="219"/>
        <v>17</v>
      </c>
      <c r="E1661" s="105">
        <f t="shared" si="220"/>
        <v>0</v>
      </c>
      <c r="I1661" s="105">
        <f t="shared" si="221"/>
        <v>0</v>
      </c>
      <c r="J1661" s="105">
        <f t="shared" si="214"/>
        <v>0</v>
      </c>
      <c r="K1661" s="105">
        <f t="shared" si="215"/>
        <v>0</v>
      </c>
      <c r="L1661" s="105">
        <f t="shared" si="216"/>
        <v>0</v>
      </c>
      <c r="M1661">
        <f t="shared" si="217"/>
        <v>2.2666666666666665E-2</v>
      </c>
      <c r="N1661">
        <f t="shared" si="218"/>
        <v>1.9088013041885787E-3</v>
      </c>
    </row>
    <row r="1662" spans="1:14" x14ac:dyDescent="0.3">
      <c r="A1662">
        <f t="shared" si="219"/>
        <v>17</v>
      </c>
      <c r="E1662" s="105">
        <f t="shared" si="220"/>
        <v>0</v>
      </c>
      <c r="I1662" s="105">
        <f t="shared" si="221"/>
        <v>0</v>
      </c>
      <c r="J1662" s="105">
        <f t="shared" si="214"/>
        <v>0</v>
      </c>
      <c r="K1662" s="105">
        <f t="shared" si="215"/>
        <v>0</v>
      </c>
      <c r="L1662" s="105">
        <f t="shared" si="216"/>
        <v>0</v>
      </c>
      <c r="M1662">
        <f t="shared" si="217"/>
        <v>2.2666666666666665E-2</v>
      </c>
      <c r="N1662">
        <f t="shared" si="218"/>
        <v>1.9088013041885787E-3</v>
      </c>
    </row>
    <row r="1663" spans="1:14" x14ac:dyDescent="0.3">
      <c r="A1663">
        <f t="shared" si="219"/>
        <v>17</v>
      </c>
      <c r="E1663" s="105">
        <f t="shared" si="220"/>
        <v>0</v>
      </c>
      <c r="I1663" s="105">
        <f t="shared" si="221"/>
        <v>0</v>
      </c>
      <c r="J1663" s="105">
        <f t="shared" si="214"/>
        <v>0</v>
      </c>
      <c r="K1663" s="105">
        <f t="shared" si="215"/>
        <v>0</v>
      </c>
      <c r="L1663" s="105">
        <f t="shared" si="216"/>
        <v>0</v>
      </c>
      <c r="M1663">
        <f t="shared" si="217"/>
        <v>2.2666666666666665E-2</v>
      </c>
      <c r="N1663">
        <f t="shared" si="218"/>
        <v>1.9088013041885787E-3</v>
      </c>
    </row>
    <row r="1664" spans="1:14" x14ac:dyDescent="0.3">
      <c r="A1664">
        <f t="shared" si="219"/>
        <v>17</v>
      </c>
      <c r="E1664" s="105">
        <f t="shared" si="220"/>
        <v>0</v>
      </c>
      <c r="I1664" s="105">
        <f t="shared" si="221"/>
        <v>0</v>
      </c>
      <c r="J1664" s="105">
        <f t="shared" si="214"/>
        <v>0</v>
      </c>
      <c r="K1664" s="105">
        <f t="shared" si="215"/>
        <v>0</v>
      </c>
      <c r="L1664" s="105">
        <f t="shared" si="216"/>
        <v>0</v>
      </c>
      <c r="M1664">
        <f t="shared" si="217"/>
        <v>2.2666666666666665E-2</v>
      </c>
      <c r="N1664">
        <f t="shared" si="218"/>
        <v>1.9088013041885787E-3</v>
      </c>
    </row>
    <row r="1665" spans="1:14" x14ac:dyDescent="0.3">
      <c r="A1665">
        <f t="shared" si="219"/>
        <v>17</v>
      </c>
      <c r="E1665" s="105">
        <f t="shared" si="220"/>
        <v>0</v>
      </c>
      <c r="I1665" s="105">
        <f t="shared" si="221"/>
        <v>0</v>
      </c>
      <c r="J1665" s="105">
        <f t="shared" si="214"/>
        <v>0</v>
      </c>
      <c r="K1665" s="105">
        <f t="shared" si="215"/>
        <v>0</v>
      </c>
      <c r="L1665" s="105">
        <f t="shared" si="216"/>
        <v>0</v>
      </c>
      <c r="M1665">
        <f t="shared" si="217"/>
        <v>2.2666666666666665E-2</v>
      </c>
      <c r="N1665">
        <f t="shared" si="218"/>
        <v>1.9088013041885787E-3</v>
      </c>
    </row>
    <row r="1666" spans="1:14" x14ac:dyDescent="0.3">
      <c r="A1666">
        <f t="shared" si="219"/>
        <v>17</v>
      </c>
      <c r="E1666" s="105">
        <f t="shared" si="220"/>
        <v>0</v>
      </c>
      <c r="I1666" s="105">
        <f t="shared" si="221"/>
        <v>0</v>
      </c>
      <c r="J1666" s="105">
        <f t="shared" si="214"/>
        <v>0</v>
      </c>
      <c r="K1666" s="105">
        <f t="shared" si="215"/>
        <v>0</v>
      </c>
      <c r="L1666" s="105">
        <f t="shared" si="216"/>
        <v>0</v>
      </c>
      <c r="M1666">
        <f t="shared" si="217"/>
        <v>2.2666666666666665E-2</v>
      </c>
      <c r="N1666">
        <f t="shared" si="218"/>
        <v>1.9088013041885787E-3</v>
      </c>
    </row>
    <row r="1667" spans="1:14" x14ac:dyDescent="0.3">
      <c r="A1667">
        <f t="shared" si="219"/>
        <v>17</v>
      </c>
      <c r="E1667" s="105">
        <f t="shared" si="220"/>
        <v>0</v>
      </c>
      <c r="I1667" s="105">
        <f t="shared" si="221"/>
        <v>0</v>
      </c>
      <c r="J1667" s="105">
        <f t="shared" ref="J1667:J1730" si="222">E1667*($H$2/12)</f>
        <v>0</v>
      </c>
      <c r="K1667" s="105">
        <f t="shared" ref="K1667:K1730" si="223">I1667-J1667</f>
        <v>0</v>
      </c>
      <c r="L1667" s="105">
        <f t="shared" ref="L1667:L1730" si="224">N1667*(E1667-K1667)</f>
        <v>0</v>
      </c>
      <c r="M1667">
        <f t="shared" ref="M1667:M1730" si="225">((A1667:A1766)/30) * 0.04</f>
        <v>2.2666666666666665E-2</v>
      </c>
      <c r="N1667">
        <f t="shared" ref="N1667:N1730" si="226">1-(POWER(1-M1667,(1/12)))</f>
        <v>1.9088013041885787E-3</v>
      </c>
    </row>
    <row r="1668" spans="1:14" x14ac:dyDescent="0.3">
      <c r="A1668">
        <f t="shared" si="219"/>
        <v>17</v>
      </c>
      <c r="E1668" s="105">
        <f t="shared" si="220"/>
        <v>0</v>
      </c>
      <c r="I1668" s="105">
        <f t="shared" si="221"/>
        <v>0</v>
      </c>
      <c r="J1668" s="105">
        <f t="shared" si="222"/>
        <v>0</v>
      </c>
      <c r="K1668" s="105">
        <f t="shared" si="223"/>
        <v>0</v>
      </c>
      <c r="L1668" s="105">
        <f t="shared" si="224"/>
        <v>0</v>
      </c>
      <c r="M1668">
        <f t="shared" si="225"/>
        <v>2.2666666666666665E-2</v>
      </c>
      <c r="N1668">
        <f t="shared" si="226"/>
        <v>1.9088013041885787E-3</v>
      </c>
    </row>
    <row r="1669" spans="1:14" x14ac:dyDescent="0.3">
      <c r="A1669">
        <f t="shared" si="219"/>
        <v>17</v>
      </c>
      <c r="E1669" s="105">
        <f t="shared" si="220"/>
        <v>0</v>
      </c>
      <c r="I1669" s="105">
        <f t="shared" si="221"/>
        <v>0</v>
      </c>
      <c r="J1669" s="105">
        <f t="shared" si="222"/>
        <v>0</v>
      </c>
      <c r="K1669" s="105">
        <f t="shared" si="223"/>
        <v>0</v>
      </c>
      <c r="L1669" s="105">
        <f t="shared" si="224"/>
        <v>0</v>
      </c>
      <c r="M1669">
        <f t="shared" si="225"/>
        <v>2.2666666666666665E-2</v>
      </c>
      <c r="N1669">
        <f t="shared" si="226"/>
        <v>1.9088013041885787E-3</v>
      </c>
    </row>
    <row r="1670" spans="1:14" x14ac:dyDescent="0.3">
      <c r="A1670">
        <f t="shared" si="219"/>
        <v>17</v>
      </c>
      <c r="E1670" s="105">
        <f t="shared" si="220"/>
        <v>0</v>
      </c>
      <c r="I1670" s="105">
        <f t="shared" si="221"/>
        <v>0</v>
      </c>
      <c r="J1670" s="105">
        <f t="shared" si="222"/>
        <v>0</v>
      </c>
      <c r="K1670" s="105">
        <f t="shared" si="223"/>
        <v>0</v>
      </c>
      <c r="L1670" s="105">
        <f t="shared" si="224"/>
        <v>0</v>
      </c>
      <c r="M1670">
        <f t="shared" si="225"/>
        <v>2.2666666666666665E-2</v>
      </c>
      <c r="N1670">
        <f t="shared" si="226"/>
        <v>1.9088013041885787E-3</v>
      </c>
    </row>
    <row r="1671" spans="1:14" x14ac:dyDescent="0.3">
      <c r="A1671">
        <f t="shared" si="219"/>
        <v>17</v>
      </c>
      <c r="E1671" s="105">
        <f t="shared" si="220"/>
        <v>0</v>
      </c>
      <c r="I1671" s="105">
        <f t="shared" si="221"/>
        <v>0</v>
      </c>
      <c r="J1671" s="105">
        <f t="shared" si="222"/>
        <v>0</v>
      </c>
      <c r="K1671" s="105">
        <f t="shared" si="223"/>
        <v>0</v>
      </c>
      <c r="L1671" s="105">
        <f t="shared" si="224"/>
        <v>0</v>
      </c>
      <c r="M1671">
        <f t="shared" si="225"/>
        <v>2.2666666666666665E-2</v>
      </c>
      <c r="N1671">
        <f t="shared" si="226"/>
        <v>1.9088013041885787E-3</v>
      </c>
    </row>
    <row r="1672" spans="1:14" x14ac:dyDescent="0.3">
      <c r="A1672">
        <f t="shared" si="219"/>
        <v>17</v>
      </c>
      <c r="E1672" s="105">
        <f t="shared" si="220"/>
        <v>0</v>
      </c>
      <c r="I1672" s="105">
        <f t="shared" si="221"/>
        <v>0</v>
      </c>
      <c r="J1672" s="105">
        <f t="shared" si="222"/>
        <v>0</v>
      </c>
      <c r="K1672" s="105">
        <f t="shared" si="223"/>
        <v>0</v>
      </c>
      <c r="L1672" s="105">
        <f t="shared" si="224"/>
        <v>0</v>
      </c>
      <c r="M1672">
        <f t="shared" si="225"/>
        <v>2.2666666666666665E-2</v>
      </c>
      <c r="N1672">
        <f t="shared" si="226"/>
        <v>1.9088013041885787E-3</v>
      </c>
    </row>
    <row r="1673" spans="1:14" x14ac:dyDescent="0.3">
      <c r="A1673">
        <f t="shared" si="219"/>
        <v>17</v>
      </c>
      <c r="E1673" s="105">
        <f t="shared" si="220"/>
        <v>0</v>
      </c>
      <c r="I1673" s="105">
        <f t="shared" si="221"/>
        <v>0</v>
      </c>
      <c r="J1673" s="105">
        <f t="shared" si="222"/>
        <v>0</v>
      </c>
      <c r="K1673" s="105">
        <f t="shared" si="223"/>
        <v>0</v>
      </c>
      <c r="L1673" s="105">
        <f t="shared" si="224"/>
        <v>0</v>
      </c>
      <c r="M1673">
        <f t="shared" si="225"/>
        <v>2.2666666666666665E-2</v>
      </c>
      <c r="N1673">
        <f t="shared" si="226"/>
        <v>1.9088013041885787E-3</v>
      </c>
    </row>
    <row r="1674" spans="1:14" x14ac:dyDescent="0.3">
      <c r="A1674">
        <f t="shared" si="219"/>
        <v>17</v>
      </c>
      <c r="E1674" s="105">
        <f t="shared" si="220"/>
        <v>0</v>
      </c>
      <c r="I1674" s="105">
        <f t="shared" si="221"/>
        <v>0</v>
      </c>
      <c r="J1674" s="105">
        <f t="shared" si="222"/>
        <v>0</v>
      </c>
      <c r="K1674" s="105">
        <f t="shared" si="223"/>
        <v>0</v>
      </c>
      <c r="L1674" s="105">
        <f t="shared" si="224"/>
        <v>0</v>
      </c>
      <c r="M1674">
        <f t="shared" si="225"/>
        <v>2.2666666666666665E-2</v>
      </c>
      <c r="N1674">
        <f t="shared" si="226"/>
        <v>1.9088013041885787E-3</v>
      </c>
    </row>
    <row r="1675" spans="1:14" x14ac:dyDescent="0.3">
      <c r="A1675">
        <f t="shared" si="219"/>
        <v>17</v>
      </c>
      <c r="E1675" s="105">
        <f t="shared" si="220"/>
        <v>0</v>
      </c>
      <c r="I1675" s="105">
        <f t="shared" si="221"/>
        <v>0</v>
      </c>
      <c r="J1675" s="105">
        <f t="shared" si="222"/>
        <v>0</v>
      </c>
      <c r="K1675" s="105">
        <f t="shared" si="223"/>
        <v>0</v>
      </c>
      <c r="L1675" s="105">
        <f t="shared" si="224"/>
        <v>0</v>
      </c>
      <c r="M1675">
        <f t="shared" si="225"/>
        <v>2.2666666666666665E-2</v>
      </c>
      <c r="N1675">
        <f t="shared" si="226"/>
        <v>1.9088013041885787E-3</v>
      </c>
    </row>
    <row r="1676" spans="1:14" x14ac:dyDescent="0.3">
      <c r="A1676">
        <f t="shared" si="219"/>
        <v>17</v>
      </c>
      <c r="E1676" s="105">
        <f t="shared" si="220"/>
        <v>0</v>
      </c>
      <c r="I1676" s="105">
        <f t="shared" si="221"/>
        <v>0</v>
      </c>
      <c r="J1676" s="105">
        <f t="shared" si="222"/>
        <v>0</v>
      </c>
      <c r="K1676" s="105">
        <f t="shared" si="223"/>
        <v>0</v>
      </c>
      <c r="L1676" s="105">
        <f t="shared" si="224"/>
        <v>0</v>
      </c>
      <c r="M1676">
        <f t="shared" si="225"/>
        <v>2.2666666666666665E-2</v>
      </c>
      <c r="N1676">
        <f t="shared" si="226"/>
        <v>1.9088013041885787E-3</v>
      </c>
    </row>
    <row r="1677" spans="1:14" x14ac:dyDescent="0.3">
      <c r="A1677">
        <f t="shared" si="219"/>
        <v>17</v>
      </c>
      <c r="E1677" s="105">
        <f t="shared" si="220"/>
        <v>0</v>
      </c>
      <c r="I1677" s="105">
        <f t="shared" si="221"/>
        <v>0</v>
      </c>
      <c r="J1677" s="105">
        <f t="shared" si="222"/>
        <v>0</v>
      </c>
      <c r="K1677" s="105">
        <f t="shared" si="223"/>
        <v>0</v>
      </c>
      <c r="L1677" s="105">
        <f t="shared" si="224"/>
        <v>0</v>
      </c>
      <c r="M1677">
        <f t="shared" si="225"/>
        <v>2.2666666666666665E-2</v>
      </c>
      <c r="N1677">
        <f t="shared" si="226"/>
        <v>1.9088013041885787E-3</v>
      </c>
    </row>
    <row r="1678" spans="1:14" x14ac:dyDescent="0.3">
      <c r="A1678">
        <f t="shared" si="219"/>
        <v>17</v>
      </c>
      <c r="E1678" s="105">
        <f t="shared" si="220"/>
        <v>0</v>
      </c>
      <c r="I1678" s="105">
        <f t="shared" si="221"/>
        <v>0</v>
      </c>
      <c r="J1678" s="105">
        <f t="shared" si="222"/>
        <v>0</v>
      </c>
      <c r="K1678" s="105">
        <f t="shared" si="223"/>
        <v>0</v>
      </c>
      <c r="L1678" s="105">
        <f t="shared" si="224"/>
        <v>0</v>
      </c>
      <c r="M1678">
        <f t="shared" si="225"/>
        <v>2.2666666666666665E-2</v>
      </c>
      <c r="N1678">
        <f t="shared" si="226"/>
        <v>1.9088013041885787E-3</v>
      </c>
    </row>
    <row r="1679" spans="1:14" x14ac:dyDescent="0.3">
      <c r="A1679">
        <f t="shared" si="219"/>
        <v>17</v>
      </c>
      <c r="E1679" s="105">
        <f t="shared" si="220"/>
        <v>0</v>
      </c>
      <c r="I1679" s="105">
        <f t="shared" si="221"/>
        <v>0</v>
      </c>
      <c r="J1679" s="105">
        <f t="shared" si="222"/>
        <v>0</v>
      </c>
      <c r="K1679" s="105">
        <f t="shared" si="223"/>
        <v>0</v>
      </c>
      <c r="L1679" s="105">
        <f t="shared" si="224"/>
        <v>0</v>
      </c>
      <c r="M1679">
        <f t="shared" si="225"/>
        <v>2.2666666666666665E-2</v>
      </c>
      <c r="N1679">
        <f t="shared" si="226"/>
        <v>1.9088013041885787E-3</v>
      </c>
    </row>
    <row r="1680" spans="1:14" x14ac:dyDescent="0.3">
      <c r="A1680">
        <f t="shared" si="219"/>
        <v>17</v>
      </c>
      <c r="E1680" s="105">
        <f t="shared" si="220"/>
        <v>0</v>
      </c>
      <c r="I1680" s="105">
        <f t="shared" si="221"/>
        <v>0</v>
      </c>
      <c r="J1680" s="105">
        <f t="shared" si="222"/>
        <v>0</v>
      </c>
      <c r="K1680" s="105">
        <f t="shared" si="223"/>
        <v>0</v>
      </c>
      <c r="L1680" s="105">
        <f t="shared" si="224"/>
        <v>0</v>
      </c>
      <c r="M1680">
        <f t="shared" si="225"/>
        <v>2.2666666666666665E-2</v>
      </c>
      <c r="N1680">
        <f t="shared" si="226"/>
        <v>1.9088013041885787E-3</v>
      </c>
    </row>
    <row r="1681" spans="1:14" x14ac:dyDescent="0.3">
      <c r="A1681">
        <f t="shared" si="219"/>
        <v>17</v>
      </c>
      <c r="E1681" s="105">
        <f t="shared" si="220"/>
        <v>0</v>
      </c>
      <c r="I1681" s="105">
        <f t="shared" si="221"/>
        <v>0</v>
      </c>
      <c r="J1681" s="105">
        <f t="shared" si="222"/>
        <v>0</v>
      </c>
      <c r="K1681" s="105">
        <f t="shared" si="223"/>
        <v>0</v>
      </c>
      <c r="L1681" s="105">
        <f t="shared" si="224"/>
        <v>0</v>
      </c>
      <c r="M1681">
        <f t="shared" si="225"/>
        <v>2.2666666666666665E-2</v>
      </c>
      <c r="N1681">
        <f t="shared" si="226"/>
        <v>1.9088013041885787E-3</v>
      </c>
    </row>
    <row r="1682" spans="1:14" x14ac:dyDescent="0.3">
      <c r="A1682">
        <f t="shared" si="219"/>
        <v>17</v>
      </c>
      <c r="E1682" s="105">
        <f t="shared" si="220"/>
        <v>0</v>
      </c>
      <c r="I1682" s="105">
        <f t="shared" si="221"/>
        <v>0</v>
      </c>
      <c r="J1682" s="105">
        <f t="shared" si="222"/>
        <v>0</v>
      </c>
      <c r="K1682" s="105">
        <f t="shared" si="223"/>
        <v>0</v>
      </c>
      <c r="L1682" s="105">
        <f t="shared" si="224"/>
        <v>0</v>
      </c>
      <c r="M1682">
        <f t="shared" si="225"/>
        <v>2.2666666666666665E-2</v>
      </c>
      <c r="N1682">
        <f t="shared" si="226"/>
        <v>1.9088013041885787E-3</v>
      </c>
    </row>
    <row r="1683" spans="1:14" x14ac:dyDescent="0.3">
      <c r="A1683">
        <f t="shared" si="219"/>
        <v>17</v>
      </c>
      <c r="E1683" s="105">
        <f t="shared" si="220"/>
        <v>0</v>
      </c>
      <c r="I1683" s="105">
        <f t="shared" si="221"/>
        <v>0</v>
      </c>
      <c r="J1683" s="105">
        <f t="shared" si="222"/>
        <v>0</v>
      </c>
      <c r="K1683" s="105">
        <f t="shared" si="223"/>
        <v>0</v>
      </c>
      <c r="L1683" s="105">
        <f t="shared" si="224"/>
        <v>0</v>
      </c>
      <c r="M1683">
        <f t="shared" si="225"/>
        <v>2.2666666666666665E-2</v>
      </c>
      <c r="N1683">
        <f t="shared" si="226"/>
        <v>1.9088013041885787E-3</v>
      </c>
    </row>
    <row r="1684" spans="1:14" x14ac:dyDescent="0.3">
      <c r="A1684">
        <f t="shared" si="219"/>
        <v>17</v>
      </c>
      <c r="E1684" s="105">
        <f t="shared" si="220"/>
        <v>0</v>
      </c>
      <c r="I1684" s="105">
        <f t="shared" si="221"/>
        <v>0</v>
      </c>
      <c r="J1684" s="105">
        <f t="shared" si="222"/>
        <v>0</v>
      </c>
      <c r="K1684" s="105">
        <f t="shared" si="223"/>
        <v>0</v>
      </c>
      <c r="L1684" s="105">
        <f t="shared" si="224"/>
        <v>0</v>
      </c>
      <c r="M1684">
        <f t="shared" si="225"/>
        <v>2.2666666666666665E-2</v>
      </c>
      <c r="N1684">
        <f t="shared" si="226"/>
        <v>1.9088013041885787E-3</v>
      </c>
    </row>
    <row r="1685" spans="1:14" x14ac:dyDescent="0.3">
      <c r="A1685">
        <f t="shared" si="219"/>
        <v>17</v>
      </c>
      <c r="E1685" s="105">
        <f t="shared" si="220"/>
        <v>0</v>
      </c>
      <c r="I1685" s="105">
        <f t="shared" si="221"/>
        <v>0</v>
      </c>
      <c r="J1685" s="105">
        <f t="shared" si="222"/>
        <v>0</v>
      </c>
      <c r="K1685" s="105">
        <f t="shared" si="223"/>
        <v>0</v>
      </c>
      <c r="L1685" s="105">
        <f t="shared" si="224"/>
        <v>0</v>
      </c>
      <c r="M1685">
        <f t="shared" si="225"/>
        <v>2.2666666666666665E-2</v>
      </c>
      <c r="N1685">
        <f t="shared" si="226"/>
        <v>1.9088013041885787E-3</v>
      </c>
    </row>
    <row r="1686" spans="1:14" x14ac:dyDescent="0.3">
      <c r="A1686">
        <f t="shared" si="219"/>
        <v>17</v>
      </c>
      <c r="E1686" s="105">
        <f t="shared" si="220"/>
        <v>0</v>
      </c>
      <c r="I1686" s="105">
        <f t="shared" si="221"/>
        <v>0</v>
      </c>
      <c r="J1686" s="105">
        <f t="shared" si="222"/>
        <v>0</v>
      </c>
      <c r="K1686" s="105">
        <f t="shared" si="223"/>
        <v>0</v>
      </c>
      <c r="L1686" s="105">
        <f t="shared" si="224"/>
        <v>0</v>
      </c>
      <c r="M1686">
        <f t="shared" si="225"/>
        <v>2.2666666666666665E-2</v>
      </c>
      <c r="N1686">
        <f t="shared" si="226"/>
        <v>1.9088013041885787E-3</v>
      </c>
    </row>
    <row r="1687" spans="1:14" x14ac:dyDescent="0.3">
      <c r="A1687">
        <f t="shared" si="219"/>
        <v>17</v>
      </c>
      <c r="E1687" s="105">
        <f t="shared" si="220"/>
        <v>0</v>
      </c>
      <c r="I1687" s="105">
        <f t="shared" si="221"/>
        <v>0</v>
      </c>
      <c r="J1687" s="105">
        <f t="shared" si="222"/>
        <v>0</v>
      </c>
      <c r="K1687" s="105">
        <f t="shared" si="223"/>
        <v>0</v>
      </c>
      <c r="L1687" s="105">
        <f t="shared" si="224"/>
        <v>0</v>
      </c>
      <c r="M1687">
        <f t="shared" si="225"/>
        <v>2.2666666666666665E-2</v>
      </c>
      <c r="N1687">
        <f t="shared" si="226"/>
        <v>1.9088013041885787E-3</v>
      </c>
    </row>
    <row r="1688" spans="1:14" x14ac:dyDescent="0.3">
      <c r="A1688">
        <f t="shared" si="219"/>
        <v>17</v>
      </c>
      <c r="E1688" s="105">
        <f t="shared" si="220"/>
        <v>0</v>
      </c>
      <c r="I1688" s="105">
        <f t="shared" si="221"/>
        <v>0</v>
      </c>
      <c r="J1688" s="105">
        <f t="shared" si="222"/>
        <v>0</v>
      </c>
      <c r="K1688" s="105">
        <f t="shared" si="223"/>
        <v>0</v>
      </c>
      <c r="L1688" s="105">
        <f t="shared" si="224"/>
        <v>0</v>
      </c>
      <c r="M1688">
        <f t="shared" si="225"/>
        <v>2.2666666666666665E-2</v>
      </c>
      <c r="N1688">
        <f t="shared" si="226"/>
        <v>1.9088013041885787E-3</v>
      </c>
    </row>
    <row r="1689" spans="1:14" x14ac:dyDescent="0.3">
      <c r="A1689">
        <f t="shared" si="219"/>
        <v>17</v>
      </c>
      <c r="E1689" s="105">
        <f t="shared" si="220"/>
        <v>0</v>
      </c>
      <c r="I1689" s="105">
        <f t="shared" si="221"/>
        <v>0</v>
      </c>
      <c r="J1689" s="105">
        <f t="shared" si="222"/>
        <v>0</v>
      </c>
      <c r="K1689" s="105">
        <f t="shared" si="223"/>
        <v>0</v>
      </c>
      <c r="L1689" s="105">
        <f t="shared" si="224"/>
        <v>0</v>
      </c>
      <c r="M1689">
        <f t="shared" si="225"/>
        <v>2.2666666666666665E-2</v>
      </c>
      <c r="N1689">
        <f t="shared" si="226"/>
        <v>1.9088013041885787E-3</v>
      </c>
    </row>
    <row r="1690" spans="1:14" x14ac:dyDescent="0.3">
      <c r="A1690">
        <f t="shared" si="219"/>
        <v>17</v>
      </c>
      <c r="E1690" s="105">
        <f t="shared" si="220"/>
        <v>0</v>
      </c>
      <c r="I1690" s="105">
        <f t="shared" si="221"/>
        <v>0</v>
      </c>
      <c r="J1690" s="105">
        <f t="shared" si="222"/>
        <v>0</v>
      </c>
      <c r="K1690" s="105">
        <f t="shared" si="223"/>
        <v>0</v>
      </c>
      <c r="L1690" s="105">
        <f t="shared" si="224"/>
        <v>0</v>
      </c>
      <c r="M1690">
        <f t="shared" si="225"/>
        <v>2.2666666666666665E-2</v>
      </c>
      <c r="N1690">
        <f t="shared" si="226"/>
        <v>1.9088013041885787E-3</v>
      </c>
    </row>
    <row r="1691" spans="1:14" x14ac:dyDescent="0.3">
      <c r="A1691">
        <f t="shared" si="219"/>
        <v>17</v>
      </c>
      <c r="E1691" s="105">
        <f t="shared" si="220"/>
        <v>0</v>
      </c>
      <c r="I1691" s="105">
        <f t="shared" si="221"/>
        <v>0</v>
      </c>
      <c r="J1691" s="105">
        <f t="shared" si="222"/>
        <v>0</v>
      </c>
      <c r="K1691" s="105">
        <f t="shared" si="223"/>
        <v>0</v>
      </c>
      <c r="L1691" s="105">
        <f t="shared" si="224"/>
        <v>0</v>
      </c>
      <c r="M1691">
        <f t="shared" si="225"/>
        <v>2.2666666666666665E-2</v>
      </c>
      <c r="N1691">
        <f t="shared" si="226"/>
        <v>1.9088013041885787E-3</v>
      </c>
    </row>
    <row r="1692" spans="1:14" x14ac:dyDescent="0.3">
      <c r="A1692">
        <f t="shared" si="219"/>
        <v>17</v>
      </c>
      <c r="E1692" s="105">
        <f t="shared" si="220"/>
        <v>0</v>
      </c>
      <c r="I1692" s="105">
        <f t="shared" si="221"/>
        <v>0</v>
      </c>
      <c r="J1692" s="105">
        <f t="shared" si="222"/>
        <v>0</v>
      </c>
      <c r="K1692" s="105">
        <f t="shared" si="223"/>
        <v>0</v>
      </c>
      <c r="L1692" s="105">
        <f t="shared" si="224"/>
        <v>0</v>
      </c>
      <c r="M1692">
        <f t="shared" si="225"/>
        <v>2.2666666666666665E-2</v>
      </c>
      <c r="N1692">
        <f t="shared" si="226"/>
        <v>1.9088013041885787E-3</v>
      </c>
    </row>
    <row r="1693" spans="1:14" x14ac:dyDescent="0.3">
      <c r="A1693">
        <f t="shared" si="219"/>
        <v>17</v>
      </c>
      <c r="E1693" s="105">
        <f t="shared" si="220"/>
        <v>0</v>
      </c>
      <c r="I1693" s="105">
        <f t="shared" si="221"/>
        <v>0</v>
      </c>
      <c r="J1693" s="105">
        <f t="shared" si="222"/>
        <v>0</v>
      </c>
      <c r="K1693" s="105">
        <f t="shared" si="223"/>
        <v>0</v>
      </c>
      <c r="L1693" s="105">
        <f t="shared" si="224"/>
        <v>0</v>
      </c>
      <c r="M1693">
        <f t="shared" si="225"/>
        <v>2.2666666666666665E-2</v>
      </c>
      <c r="N1693">
        <f t="shared" si="226"/>
        <v>1.9088013041885787E-3</v>
      </c>
    </row>
    <row r="1694" spans="1:14" x14ac:dyDescent="0.3">
      <c r="A1694">
        <f t="shared" si="219"/>
        <v>17</v>
      </c>
      <c r="E1694" s="105">
        <f t="shared" si="220"/>
        <v>0</v>
      </c>
      <c r="I1694" s="105">
        <f t="shared" si="221"/>
        <v>0</v>
      </c>
      <c r="J1694" s="105">
        <f t="shared" si="222"/>
        <v>0</v>
      </c>
      <c r="K1694" s="105">
        <f t="shared" si="223"/>
        <v>0</v>
      </c>
      <c r="L1694" s="105">
        <f t="shared" si="224"/>
        <v>0</v>
      </c>
      <c r="M1694">
        <f t="shared" si="225"/>
        <v>2.2666666666666665E-2</v>
      </c>
      <c r="N1694">
        <f t="shared" si="226"/>
        <v>1.9088013041885787E-3</v>
      </c>
    </row>
    <row r="1695" spans="1:14" x14ac:dyDescent="0.3">
      <c r="A1695">
        <f t="shared" si="219"/>
        <v>17</v>
      </c>
      <c r="E1695" s="105">
        <f t="shared" si="220"/>
        <v>0</v>
      </c>
      <c r="I1695" s="105">
        <f t="shared" si="221"/>
        <v>0</v>
      </c>
      <c r="J1695" s="105">
        <f t="shared" si="222"/>
        <v>0</v>
      </c>
      <c r="K1695" s="105">
        <f t="shared" si="223"/>
        <v>0</v>
      </c>
      <c r="L1695" s="105">
        <f t="shared" si="224"/>
        <v>0</v>
      </c>
      <c r="M1695">
        <f t="shared" si="225"/>
        <v>2.2666666666666665E-2</v>
      </c>
      <c r="N1695">
        <f t="shared" si="226"/>
        <v>1.9088013041885787E-3</v>
      </c>
    </row>
    <row r="1696" spans="1:14" x14ac:dyDescent="0.3">
      <c r="A1696">
        <f t="shared" si="219"/>
        <v>17</v>
      </c>
      <c r="E1696" s="105">
        <f t="shared" si="220"/>
        <v>0</v>
      </c>
      <c r="I1696" s="105">
        <f t="shared" si="221"/>
        <v>0</v>
      </c>
      <c r="J1696" s="105">
        <f t="shared" si="222"/>
        <v>0</v>
      </c>
      <c r="K1696" s="105">
        <f t="shared" si="223"/>
        <v>0</v>
      </c>
      <c r="L1696" s="105">
        <f t="shared" si="224"/>
        <v>0</v>
      </c>
      <c r="M1696">
        <f t="shared" si="225"/>
        <v>2.2666666666666665E-2</v>
      </c>
      <c r="N1696">
        <f t="shared" si="226"/>
        <v>1.9088013041885787E-3</v>
      </c>
    </row>
    <row r="1697" spans="1:15" x14ac:dyDescent="0.3">
      <c r="A1697">
        <f t="shared" si="219"/>
        <v>17</v>
      </c>
      <c r="E1697" s="105">
        <f t="shared" si="220"/>
        <v>0</v>
      </c>
      <c r="I1697" s="105">
        <f t="shared" si="221"/>
        <v>0</v>
      </c>
      <c r="J1697" s="105">
        <f t="shared" si="222"/>
        <v>0</v>
      </c>
      <c r="K1697" s="105">
        <f t="shared" si="223"/>
        <v>0</v>
      </c>
      <c r="L1697" s="105">
        <f t="shared" si="224"/>
        <v>0</v>
      </c>
      <c r="M1697">
        <f t="shared" si="225"/>
        <v>2.2666666666666665E-2</v>
      </c>
      <c r="N1697">
        <f t="shared" si="226"/>
        <v>1.9088013041885787E-3</v>
      </c>
    </row>
    <row r="1698" spans="1:15" x14ac:dyDescent="0.3">
      <c r="A1698">
        <f t="shared" si="219"/>
        <v>17</v>
      </c>
      <c r="E1698" s="105">
        <f t="shared" si="220"/>
        <v>0</v>
      </c>
      <c r="I1698" s="105">
        <f t="shared" si="221"/>
        <v>0</v>
      </c>
      <c r="J1698" s="105">
        <f t="shared" si="222"/>
        <v>0</v>
      </c>
      <c r="K1698" s="105">
        <f t="shared" si="223"/>
        <v>0</v>
      </c>
      <c r="L1698" s="105">
        <f t="shared" si="224"/>
        <v>0</v>
      </c>
      <c r="M1698">
        <f t="shared" si="225"/>
        <v>2.2666666666666665E-2</v>
      </c>
      <c r="N1698">
        <f t="shared" si="226"/>
        <v>1.9088013041885787E-3</v>
      </c>
    </row>
    <row r="1699" spans="1:15" x14ac:dyDescent="0.3">
      <c r="A1699">
        <f t="shared" si="219"/>
        <v>17</v>
      </c>
      <c r="E1699" s="105">
        <f t="shared" si="220"/>
        <v>0</v>
      </c>
      <c r="I1699" s="105">
        <f t="shared" si="221"/>
        <v>0</v>
      </c>
      <c r="J1699" s="105">
        <f t="shared" si="222"/>
        <v>0</v>
      </c>
      <c r="K1699" s="105">
        <f t="shared" si="223"/>
        <v>0</v>
      </c>
      <c r="L1699" s="105">
        <f t="shared" si="224"/>
        <v>0</v>
      </c>
      <c r="M1699">
        <f t="shared" si="225"/>
        <v>2.2666666666666665E-2</v>
      </c>
      <c r="N1699">
        <f t="shared" si="226"/>
        <v>1.9088013041885787E-3</v>
      </c>
    </row>
    <row r="1700" spans="1:15" x14ac:dyDescent="0.3">
      <c r="A1700">
        <f t="shared" si="219"/>
        <v>17</v>
      </c>
      <c r="E1700" s="105">
        <f t="shared" si="220"/>
        <v>0</v>
      </c>
      <c r="I1700" s="105">
        <f t="shared" si="221"/>
        <v>0</v>
      </c>
      <c r="J1700" s="105">
        <f t="shared" si="222"/>
        <v>0</v>
      </c>
      <c r="K1700" s="105">
        <f t="shared" si="223"/>
        <v>0</v>
      </c>
      <c r="L1700" s="105">
        <f t="shared" si="224"/>
        <v>0</v>
      </c>
      <c r="M1700">
        <f t="shared" si="225"/>
        <v>2.2666666666666665E-2</v>
      </c>
      <c r="N1700">
        <f t="shared" si="226"/>
        <v>1.9088013041885787E-3</v>
      </c>
    </row>
    <row r="1701" spans="1:15" x14ac:dyDescent="0.3">
      <c r="A1701">
        <f t="shared" si="219"/>
        <v>17</v>
      </c>
      <c r="E1701" s="105">
        <f t="shared" si="220"/>
        <v>0</v>
      </c>
      <c r="I1701" s="105">
        <f t="shared" si="221"/>
        <v>0</v>
      </c>
      <c r="J1701" s="105">
        <f t="shared" si="222"/>
        <v>0</v>
      </c>
      <c r="K1701" s="105">
        <f t="shared" si="223"/>
        <v>0</v>
      </c>
      <c r="L1701" s="105">
        <f t="shared" si="224"/>
        <v>0</v>
      </c>
      <c r="M1701">
        <f t="shared" si="225"/>
        <v>2.2666666666666665E-2</v>
      </c>
      <c r="N1701">
        <f t="shared" si="226"/>
        <v>1.9088013041885787E-3</v>
      </c>
      <c r="O1701" s="105" t="e">
        <f t="shared" ref="O1701" si="227">SUM(I1602:I1701)</f>
        <v>#REF!</v>
      </c>
    </row>
    <row r="1702" spans="1:15" x14ac:dyDescent="0.3">
      <c r="A1702">
        <f t="shared" si="219"/>
        <v>18</v>
      </c>
      <c r="E1702" s="105" t="e">
        <f t="shared" si="220"/>
        <v>#REF!</v>
      </c>
      <c r="I1702" s="105" t="e">
        <f t="shared" si="221"/>
        <v>#REF!</v>
      </c>
      <c r="J1702" s="105" t="e">
        <f t="shared" si="222"/>
        <v>#REF!</v>
      </c>
      <c r="K1702" s="105" t="e">
        <f t="shared" si="223"/>
        <v>#REF!</v>
      </c>
      <c r="L1702" s="105" t="e">
        <f t="shared" si="224"/>
        <v>#REF!</v>
      </c>
      <c r="M1702">
        <f t="shared" si="225"/>
        <v>2.4E-2</v>
      </c>
      <c r="N1702">
        <f t="shared" si="226"/>
        <v>2.0223433498771648E-3</v>
      </c>
    </row>
    <row r="1703" spans="1:15" x14ac:dyDescent="0.3">
      <c r="A1703">
        <f t="shared" ref="A1703:A1766" si="228">IF(COUNTIF(A1603:A1702,A1702)=100, A1702+1,A1702)</f>
        <v>18</v>
      </c>
      <c r="E1703" s="105" t="e">
        <f t="shared" ref="E1703:E1766" si="229">MAX(0, E1603-K1603-L1603)</f>
        <v>#REF!</v>
      </c>
      <c r="I1703" s="105" t="e">
        <f t="shared" ref="I1703:I1766" si="230">IF(E1703&lt;I1603,J1703 + E1703, I1603)</f>
        <v>#REF!</v>
      </c>
      <c r="J1703" s="105" t="e">
        <f t="shared" si="222"/>
        <v>#REF!</v>
      </c>
      <c r="K1703" s="105" t="e">
        <f t="shared" si="223"/>
        <v>#REF!</v>
      </c>
      <c r="L1703" s="105" t="e">
        <f t="shared" si="224"/>
        <v>#REF!</v>
      </c>
      <c r="M1703">
        <f t="shared" si="225"/>
        <v>2.4E-2</v>
      </c>
      <c r="N1703">
        <f t="shared" si="226"/>
        <v>2.0223433498771648E-3</v>
      </c>
    </row>
    <row r="1704" spans="1:15" x14ac:dyDescent="0.3">
      <c r="A1704">
        <f t="shared" si="228"/>
        <v>18</v>
      </c>
      <c r="E1704" s="105" t="e">
        <f t="shared" si="229"/>
        <v>#REF!</v>
      </c>
      <c r="I1704" s="105" t="e">
        <f t="shared" si="230"/>
        <v>#REF!</v>
      </c>
      <c r="J1704" s="105" t="e">
        <f t="shared" si="222"/>
        <v>#REF!</v>
      </c>
      <c r="K1704" s="105" t="e">
        <f t="shared" si="223"/>
        <v>#REF!</v>
      </c>
      <c r="L1704" s="105" t="e">
        <f t="shared" si="224"/>
        <v>#REF!</v>
      </c>
      <c r="M1704">
        <f t="shared" si="225"/>
        <v>2.4E-2</v>
      </c>
      <c r="N1704">
        <f t="shared" si="226"/>
        <v>2.0223433498771648E-3</v>
      </c>
    </row>
    <row r="1705" spans="1:15" x14ac:dyDescent="0.3">
      <c r="A1705">
        <f t="shared" si="228"/>
        <v>18</v>
      </c>
      <c r="E1705" s="105">
        <f t="shared" si="229"/>
        <v>0</v>
      </c>
      <c r="I1705" s="105">
        <f t="shared" si="230"/>
        <v>0</v>
      </c>
      <c r="J1705" s="105">
        <f t="shared" si="222"/>
        <v>0</v>
      </c>
      <c r="K1705" s="105">
        <f t="shared" si="223"/>
        <v>0</v>
      </c>
      <c r="L1705" s="105">
        <f t="shared" si="224"/>
        <v>0</v>
      </c>
      <c r="M1705">
        <f t="shared" si="225"/>
        <v>2.4E-2</v>
      </c>
      <c r="N1705">
        <f t="shared" si="226"/>
        <v>2.0223433498771648E-3</v>
      </c>
    </row>
    <row r="1706" spans="1:15" x14ac:dyDescent="0.3">
      <c r="A1706">
        <f t="shared" si="228"/>
        <v>18</v>
      </c>
      <c r="E1706" s="105">
        <f t="shared" si="229"/>
        <v>0</v>
      </c>
      <c r="I1706" s="105">
        <f t="shared" si="230"/>
        <v>0</v>
      </c>
      <c r="J1706" s="105">
        <f t="shared" si="222"/>
        <v>0</v>
      </c>
      <c r="K1706" s="105">
        <f t="shared" si="223"/>
        <v>0</v>
      </c>
      <c r="L1706" s="105">
        <f t="shared" si="224"/>
        <v>0</v>
      </c>
      <c r="M1706">
        <f t="shared" si="225"/>
        <v>2.4E-2</v>
      </c>
      <c r="N1706">
        <f t="shared" si="226"/>
        <v>2.0223433498771648E-3</v>
      </c>
    </row>
    <row r="1707" spans="1:15" x14ac:dyDescent="0.3">
      <c r="A1707">
        <f t="shared" si="228"/>
        <v>18</v>
      </c>
      <c r="E1707" s="105">
        <f t="shared" si="229"/>
        <v>0</v>
      </c>
      <c r="I1707" s="105">
        <f t="shared" si="230"/>
        <v>0</v>
      </c>
      <c r="J1707" s="105">
        <f t="shared" si="222"/>
        <v>0</v>
      </c>
      <c r="K1707" s="105">
        <f t="shared" si="223"/>
        <v>0</v>
      </c>
      <c r="L1707" s="105">
        <f t="shared" si="224"/>
        <v>0</v>
      </c>
      <c r="M1707">
        <f t="shared" si="225"/>
        <v>2.4E-2</v>
      </c>
      <c r="N1707">
        <f t="shared" si="226"/>
        <v>2.0223433498771648E-3</v>
      </c>
    </row>
    <row r="1708" spans="1:15" x14ac:dyDescent="0.3">
      <c r="A1708">
        <f t="shared" si="228"/>
        <v>18</v>
      </c>
      <c r="E1708" s="105">
        <f t="shared" si="229"/>
        <v>0</v>
      </c>
      <c r="I1708" s="105">
        <f t="shared" si="230"/>
        <v>0</v>
      </c>
      <c r="J1708" s="105">
        <f t="shared" si="222"/>
        <v>0</v>
      </c>
      <c r="K1708" s="105">
        <f t="shared" si="223"/>
        <v>0</v>
      </c>
      <c r="L1708" s="105">
        <f t="shared" si="224"/>
        <v>0</v>
      </c>
      <c r="M1708">
        <f t="shared" si="225"/>
        <v>2.4E-2</v>
      </c>
      <c r="N1708">
        <f t="shared" si="226"/>
        <v>2.0223433498771648E-3</v>
      </c>
    </row>
    <row r="1709" spans="1:15" x14ac:dyDescent="0.3">
      <c r="A1709">
        <f t="shared" si="228"/>
        <v>18</v>
      </c>
      <c r="E1709" s="105">
        <f t="shared" si="229"/>
        <v>0</v>
      </c>
      <c r="I1709" s="105">
        <f t="shared" si="230"/>
        <v>0</v>
      </c>
      <c r="J1709" s="105">
        <f t="shared" si="222"/>
        <v>0</v>
      </c>
      <c r="K1709" s="105">
        <f t="shared" si="223"/>
        <v>0</v>
      </c>
      <c r="L1709" s="105">
        <f t="shared" si="224"/>
        <v>0</v>
      </c>
      <c r="M1709">
        <f t="shared" si="225"/>
        <v>2.4E-2</v>
      </c>
      <c r="N1709">
        <f t="shared" si="226"/>
        <v>2.0223433498771648E-3</v>
      </c>
    </row>
    <row r="1710" spans="1:15" x14ac:dyDescent="0.3">
      <c r="A1710">
        <f t="shared" si="228"/>
        <v>18</v>
      </c>
      <c r="E1710" s="105">
        <f t="shared" si="229"/>
        <v>0</v>
      </c>
      <c r="I1710" s="105">
        <f t="shared" si="230"/>
        <v>0</v>
      </c>
      <c r="J1710" s="105">
        <f t="shared" si="222"/>
        <v>0</v>
      </c>
      <c r="K1710" s="105">
        <f t="shared" si="223"/>
        <v>0</v>
      </c>
      <c r="L1710" s="105">
        <f t="shared" si="224"/>
        <v>0</v>
      </c>
      <c r="M1710">
        <f t="shared" si="225"/>
        <v>2.4E-2</v>
      </c>
      <c r="N1710">
        <f t="shared" si="226"/>
        <v>2.0223433498771648E-3</v>
      </c>
    </row>
    <row r="1711" spans="1:15" x14ac:dyDescent="0.3">
      <c r="A1711">
        <f t="shared" si="228"/>
        <v>18</v>
      </c>
      <c r="E1711" s="105">
        <f t="shared" si="229"/>
        <v>0</v>
      </c>
      <c r="I1711" s="105">
        <f t="shared" si="230"/>
        <v>0</v>
      </c>
      <c r="J1711" s="105">
        <f t="shared" si="222"/>
        <v>0</v>
      </c>
      <c r="K1711" s="105">
        <f t="shared" si="223"/>
        <v>0</v>
      </c>
      <c r="L1711" s="105">
        <f t="shared" si="224"/>
        <v>0</v>
      </c>
      <c r="M1711">
        <f t="shared" si="225"/>
        <v>2.4E-2</v>
      </c>
      <c r="N1711">
        <f t="shared" si="226"/>
        <v>2.0223433498771648E-3</v>
      </c>
    </row>
    <row r="1712" spans="1:15" x14ac:dyDescent="0.3">
      <c r="A1712">
        <f t="shared" si="228"/>
        <v>18</v>
      </c>
      <c r="E1712" s="105">
        <f t="shared" si="229"/>
        <v>0</v>
      </c>
      <c r="I1712" s="105">
        <f t="shared" si="230"/>
        <v>0</v>
      </c>
      <c r="J1712" s="105">
        <f t="shared" si="222"/>
        <v>0</v>
      </c>
      <c r="K1712" s="105">
        <f t="shared" si="223"/>
        <v>0</v>
      </c>
      <c r="L1712" s="105">
        <f t="shared" si="224"/>
        <v>0</v>
      </c>
      <c r="M1712">
        <f t="shared" si="225"/>
        <v>2.4E-2</v>
      </c>
      <c r="N1712">
        <f t="shared" si="226"/>
        <v>2.0223433498771648E-3</v>
      </c>
    </row>
    <row r="1713" spans="1:14" x14ac:dyDescent="0.3">
      <c r="A1713">
        <f t="shared" si="228"/>
        <v>18</v>
      </c>
      <c r="E1713" s="105">
        <f t="shared" si="229"/>
        <v>0</v>
      </c>
      <c r="I1713" s="105">
        <f t="shared" si="230"/>
        <v>0</v>
      </c>
      <c r="J1713" s="105">
        <f t="shared" si="222"/>
        <v>0</v>
      </c>
      <c r="K1713" s="105">
        <f t="shared" si="223"/>
        <v>0</v>
      </c>
      <c r="L1713" s="105">
        <f t="shared" si="224"/>
        <v>0</v>
      </c>
      <c r="M1713">
        <f t="shared" si="225"/>
        <v>2.4E-2</v>
      </c>
      <c r="N1713">
        <f t="shared" si="226"/>
        <v>2.0223433498771648E-3</v>
      </c>
    </row>
    <row r="1714" spans="1:14" x14ac:dyDescent="0.3">
      <c r="A1714">
        <f t="shared" si="228"/>
        <v>18</v>
      </c>
      <c r="E1714" s="105">
        <f t="shared" si="229"/>
        <v>0</v>
      </c>
      <c r="I1714" s="105">
        <f t="shared" si="230"/>
        <v>0</v>
      </c>
      <c r="J1714" s="105">
        <f t="shared" si="222"/>
        <v>0</v>
      </c>
      <c r="K1714" s="105">
        <f t="shared" si="223"/>
        <v>0</v>
      </c>
      <c r="L1714" s="105">
        <f t="shared" si="224"/>
        <v>0</v>
      </c>
      <c r="M1714">
        <f t="shared" si="225"/>
        <v>2.4E-2</v>
      </c>
      <c r="N1714">
        <f t="shared" si="226"/>
        <v>2.0223433498771648E-3</v>
      </c>
    </row>
    <row r="1715" spans="1:14" x14ac:dyDescent="0.3">
      <c r="A1715">
        <f t="shared" si="228"/>
        <v>18</v>
      </c>
      <c r="E1715" s="105">
        <f t="shared" si="229"/>
        <v>0</v>
      </c>
      <c r="I1715" s="105">
        <f t="shared" si="230"/>
        <v>0</v>
      </c>
      <c r="J1715" s="105">
        <f t="shared" si="222"/>
        <v>0</v>
      </c>
      <c r="K1715" s="105">
        <f t="shared" si="223"/>
        <v>0</v>
      </c>
      <c r="L1715" s="105">
        <f t="shared" si="224"/>
        <v>0</v>
      </c>
      <c r="M1715">
        <f t="shared" si="225"/>
        <v>2.4E-2</v>
      </c>
      <c r="N1715">
        <f t="shared" si="226"/>
        <v>2.0223433498771648E-3</v>
      </c>
    </row>
    <row r="1716" spans="1:14" x14ac:dyDescent="0.3">
      <c r="A1716">
        <f t="shared" si="228"/>
        <v>18</v>
      </c>
      <c r="E1716" s="105">
        <f t="shared" si="229"/>
        <v>0</v>
      </c>
      <c r="I1716" s="105">
        <f t="shared" si="230"/>
        <v>0</v>
      </c>
      <c r="J1716" s="105">
        <f t="shared" si="222"/>
        <v>0</v>
      </c>
      <c r="K1716" s="105">
        <f t="shared" si="223"/>
        <v>0</v>
      </c>
      <c r="L1716" s="105">
        <f t="shared" si="224"/>
        <v>0</v>
      </c>
      <c r="M1716">
        <f t="shared" si="225"/>
        <v>2.4E-2</v>
      </c>
      <c r="N1716">
        <f t="shared" si="226"/>
        <v>2.0223433498771648E-3</v>
      </c>
    </row>
    <row r="1717" spans="1:14" x14ac:dyDescent="0.3">
      <c r="A1717">
        <f t="shared" si="228"/>
        <v>18</v>
      </c>
      <c r="E1717" s="105">
        <f t="shared" si="229"/>
        <v>0</v>
      </c>
      <c r="I1717" s="105">
        <f t="shared" si="230"/>
        <v>0</v>
      </c>
      <c r="J1717" s="105">
        <f t="shared" si="222"/>
        <v>0</v>
      </c>
      <c r="K1717" s="105">
        <f t="shared" si="223"/>
        <v>0</v>
      </c>
      <c r="L1717" s="105">
        <f t="shared" si="224"/>
        <v>0</v>
      </c>
      <c r="M1717">
        <f t="shared" si="225"/>
        <v>2.4E-2</v>
      </c>
      <c r="N1717">
        <f t="shared" si="226"/>
        <v>2.0223433498771648E-3</v>
      </c>
    </row>
    <row r="1718" spans="1:14" x14ac:dyDescent="0.3">
      <c r="A1718">
        <f t="shared" si="228"/>
        <v>18</v>
      </c>
      <c r="E1718" s="105">
        <f t="shared" si="229"/>
        <v>0</v>
      </c>
      <c r="I1718" s="105">
        <f t="shared" si="230"/>
        <v>0</v>
      </c>
      <c r="J1718" s="105">
        <f t="shared" si="222"/>
        <v>0</v>
      </c>
      <c r="K1718" s="105">
        <f t="shared" si="223"/>
        <v>0</v>
      </c>
      <c r="L1718" s="105">
        <f t="shared" si="224"/>
        <v>0</v>
      </c>
      <c r="M1718">
        <f t="shared" si="225"/>
        <v>2.4E-2</v>
      </c>
      <c r="N1718">
        <f t="shared" si="226"/>
        <v>2.0223433498771648E-3</v>
      </c>
    </row>
    <row r="1719" spans="1:14" x14ac:dyDescent="0.3">
      <c r="A1719">
        <f t="shared" si="228"/>
        <v>18</v>
      </c>
      <c r="E1719" s="105">
        <f t="shared" si="229"/>
        <v>0</v>
      </c>
      <c r="I1719" s="105">
        <f t="shared" si="230"/>
        <v>0</v>
      </c>
      <c r="J1719" s="105">
        <f t="shared" si="222"/>
        <v>0</v>
      </c>
      <c r="K1719" s="105">
        <f t="shared" si="223"/>
        <v>0</v>
      </c>
      <c r="L1719" s="105">
        <f t="shared" si="224"/>
        <v>0</v>
      </c>
      <c r="M1719">
        <f t="shared" si="225"/>
        <v>2.4E-2</v>
      </c>
      <c r="N1719">
        <f t="shared" si="226"/>
        <v>2.0223433498771648E-3</v>
      </c>
    </row>
    <row r="1720" spans="1:14" x14ac:dyDescent="0.3">
      <c r="A1720">
        <f t="shared" si="228"/>
        <v>18</v>
      </c>
      <c r="E1720" s="105">
        <f t="shared" si="229"/>
        <v>0</v>
      </c>
      <c r="I1720" s="105">
        <f t="shared" si="230"/>
        <v>0</v>
      </c>
      <c r="J1720" s="105">
        <f t="shared" si="222"/>
        <v>0</v>
      </c>
      <c r="K1720" s="105">
        <f t="shared" si="223"/>
        <v>0</v>
      </c>
      <c r="L1720" s="105">
        <f t="shared" si="224"/>
        <v>0</v>
      </c>
      <c r="M1720">
        <f t="shared" si="225"/>
        <v>2.4E-2</v>
      </c>
      <c r="N1720">
        <f t="shared" si="226"/>
        <v>2.0223433498771648E-3</v>
      </c>
    </row>
    <row r="1721" spans="1:14" x14ac:dyDescent="0.3">
      <c r="A1721">
        <f t="shared" si="228"/>
        <v>18</v>
      </c>
      <c r="E1721" s="105">
        <f t="shared" si="229"/>
        <v>0</v>
      </c>
      <c r="I1721" s="105">
        <f t="shared" si="230"/>
        <v>0</v>
      </c>
      <c r="J1721" s="105">
        <f t="shared" si="222"/>
        <v>0</v>
      </c>
      <c r="K1721" s="105">
        <f t="shared" si="223"/>
        <v>0</v>
      </c>
      <c r="L1721" s="105">
        <f t="shared" si="224"/>
        <v>0</v>
      </c>
      <c r="M1721">
        <f t="shared" si="225"/>
        <v>2.4E-2</v>
      </c>
      <c r="N1721">
        <f t="shared" si="226"/>
        <v>2.0223433498771648E-3</v>
      </c>
    </row>
    <row r="1722" spans="1:14" x14ac:dyDescent="0.3">
      <c r="A1722">
        <f t="shared" si="228"/>
        <v>18</v>
      </c>
      <c r="E1722" s="105">
        <f t="shared" si="229"/>
        <v>0</v>
      </c>
      <c r="I1722" s="105">
        <f t="shared" si="230"/>
        <v>0</v>
      </c>
      <c r="J1722" s="105">
        <f t="shared" si="222"/>
        <v>0</v>
      </c>
      <c r="K1722" s="105">
        <f t="shared" si="223"/>
        <v>0</v>
      </c>
      <c r="L1722" s="105">
        <f t="shared" si="224"/>
        <v>0</v>
      </c>
      <c r="M1722">
        <f t="shared" si="225"/>
        <v>2.4E-2</v>
      </c>
      <c r="N1722">
        <f t="shared" si="226"/>
        <v>2.0223433498771648E-3</v>
      </c>
    </row>
    <row r="1723" spans="1:14" x14ac:dyDescent="0.3">
      <c r="A1723">
        <f t="shared" si="228"/>
        <v>18</v>
      </c>
      <c r="E1723" s="105">
        <f t="shared" si="229"/>
        <v>0</v>
      </c>
      <c r="I1723" s="105">
        <f t="shared" si="230"/>
        <v>0</v>
      </c>
      <c r="J1723" s="105">
        <f t="shared" si="222"/>
        <v>0</v>
      </c>
      <c r="K1723" s="105">
        <f t="shared" si="223"/>
        <v>0</v>
      </c>
      <c r="L1723" s="105">
        <f t="shared" si="224"/>
        <v>0</v>
      </c>
      <c r="M1723">
        <f t="shared" si="225"/>
        <v>2.4E-2</v>
      </c>
      <c r="N1723">
        <f t="shared" si="226"/>
        <v>2.0223433498771648E-3</v>
      </c>
    </row>
    <row r="1724" spans="1:14" x14ac:dyDescent="0.3">
      <c r="A1724">
        <f t="shared" si="228"/>
        <v>18</v>
      </c>
      <c r="E1724" s="105">
        <f t="shared" si="229"/>
        <v>0</v>
      </c>
      <c r="I1724" s="105">
        <f t="shared" si="230"/>
        <v>0</v>
      </c>
      <c r="J1724" s="105">
        <f t="shared" si="222"/>
        <v>0</v>
      </c>
      <c r="K1724" s="105">
        <f t="shared" si="223"/>
        <v>0</v>
      </c>
      <c r="L1724" s="105">
        <f t="shared" si="224"/>
        <v>0</v>
      </c>
      <c r="M1724">
        <f t="shared" si="225"/>
        <v>2.4E-2</v>
      </c>
      <c r="N1724">
        <f t="shared" si="226"/>
        <v>2.0223433498771648E-3</v>
      </c>
    </row>
    <row r="1725" spans="1:14" x14ac:dyDescent="0.3">
      <c r="A1725">
        <f t="shared" si="228"/>
        <v>18</v>
      </c>
      <c r="E1725" s="105">
        <f t="shared" si="229"/>
        <v>0</v>
      </c>
      <c r="I1725" s="105">
        <f t="shared" si="230"/>
        <v>0</v>
      </c>
      <c r="J1725" s="105">
        <f t="shared" si="222"/>
        <v>0</v>
      </c>
      <c r="K1725" s="105">
        <f t="shared" si="223"/>
        <v>0</v>
      </c>
      <c r="L1725" s="105">
        <f t="shared" si="224"/>
        <v>0</v>
      </c>
      <c r="M1725">
        <f t="shared" si="225"/>
        <v>2.4E-2</v>
      </c>
      <c r="N1725">
        <f t="shared" si="226"/>
        <v>2.0223433498771648E-3</v>
      </c>
    </row>
    <row r="1726" spans="1:14" x14ac:dyDescent="0.3">
      <c r="A1726">
        <f t="shared" si="228"/>
        <v>18</v>
      </c>
      <c r="E1726" s="105">
        <f t="shared" si="229"/>
        <v>0</v>
      </c>
      <c r="I1726" s="105">
        <f t="shared" si="230"/>
        <v>0</v>
      </c>
      <c r="J1726" s="105">
        <f t="shared" si="222"/>
        <v>0</v>
      </c>
      <c r="K1726" s="105">
        <f t="shared" si="223"/>
        <v>0</v>
      </c>
      <c r="L1726" s="105">
        <f t="shared" si="224"/>
        <v>0</v>
      </c>
      <c r="M1726">
        <f t="shared" si="225"/>
        <v>2.4E-2</v>
      </c>
      <c r="N1726">
        <f t="shared" si="226"/>
        <v>2.0223433498771648E-3</v>
      </c>
    </row>
    <row r="1727" spans="1:14" x14ac:dyDescent="0.3">
      <c r="A1727">
        <f t="shared" si="228"/>
        <v>18</v>
      </c>
      <c r="E1727" s="105">
        <f t="shared" si="229"/>
        <v>0</v>
      </c>
      <c r="I1727" s="105">
        <f t="shared" si="230"/>
        <v>0</v>
      </c>
      <c r="J1727" s="105">
        <f t="shared" si="222"/>
        <v>0</v>
      </c>
      <c r="K1727" s="105">
        <f t="shared" si="223"/>
        <v>0</v>
      </c>
      <c r="L1727" s="105">
        <f t="shared" si="224"/>
        <v>0</v>
      </c>
      <c r="M1727">
        <f t="shared" si="225"/>
        <v>2.4E-2</v>
      </c>
      <c r="N1727">
        <f t="shared" si="226"/>
        <v>2.0223433498771648E-3</v>
      </c>
    </row>
    <row r="1728" spans="1:14" x14ac:dyDescent="0.3">
      <c r="A1728">
        <f t="shared" si="228"/>
        <v>18</v>
      </c>
      <c r="E1728" s="105">
        <f t="shared" si="229"/>
        <v>0</v>
      </c>
      <c r="I1728" s="105">
        <f t="shared" si="230"/>
        <v>0</v>
      </c>
      <c r="J1728" s="105">
        <f t="shared" si="222"/>
        <v>0</v>
      </c>
      <c r="K1728" s="105">
        <f t="shared" si="223"/>
        <v>0</v>
      </c>
      <c r="L1728" s="105">
        <f t="shared" si="224"/>
        <v>0</v>
      </c>
      <c r="M1728">
        <f t="shared" si="225"/>
        <v>2.4E-2</v>
      </c>
      <c r="N1728">
        <f t="shared" si="226"/>
        <v>2.0223433498771648E-3</v>
      </c>
    </row>
    <row r="1729" spans="1:14" x14ac:dyDescent="0.3">
      <c r="A1729">
        <f t="shared" si="228"/>
        <v>18</v>
      </c>
      <c r="E1729" s="105">
        <f t="shared" si="229"/>
        <v>0</v>
      </c>
      <c r="I1729" s="105">
        <f t="shared" si="230"/>
        <v>0</v>
      </c>
      <c r="J1729" s="105">
        <f t="shared" si="222"/>
        <v>0</v>
      </c>
      <c r="K1729" s="105">
        <f t="shared" si="223"/>
        <v>0</v>
      </c>
      <c r="L1729" s="105">
        <f t="shared" si="224"/>
        <v>0</v>
      </c>
      <c r="M1729">
        <f t="shared" si="225"/>
        <v>2.4E-2</v>
      </c>
      <c r="N1729">
        <f t="shared" si="226"/>
        <v>2.0223433498771648E-3</v>
      </c>
    </row>
    <row r="1730" spans="1:14" x14ac:dyDescent="0.3">
      <c r="A1730">
        <f t="shared" si="228"/>
        <v>18</v>
      </c>
      <c r="E1730" s="105">
        <f t="shared" si="229"/>
        <v>0</v>
      </c>
      <c r="I1730" s="105">
        <f t="shared" si="230"/>
        <v>0</v>
      </c>
      <c r="J1730" s="105">
        <f t="shared" si="222"/>
        <v>0</v>
      </c>
      <c r="K1730" s="105">
        <f t="shared" si="223"/>
        <v>0</v>
      </c>
      <c r="L1730" s="105">
        <f t="shared" si="224"/>
        <v>0</v>
      </c>
      <c r="M1730">
        <f t="shared" si="225"/>
        <v>2.4E-2</v>
      </c>
      <c r="N1730">
        <f t="shared" si="226"/>
        <v>2.0223433498771648E-3</v>
      </c>
    </row>
    <row r="1731" spans="1:14" x14ac:dyDescent="0.3">
      <c r="A1731">
        <f t="shared" si="228"/>
        <v>18</v>
      </c>
      <c r="E1731" s="105">
        <f t="shared" si="229"/>
        <v>0</v>
      </c>
      <c r="I1731" s="105">
        <f t="shared" si="230"/>
        <v>0</v>
      </c>
      <c r="J1731" s="105">
        <f t="shared" ref="J1731:J1794" si="231">E1731*($H$2/12)</f>
        <v>0</v>
      </c>
      <c r="K1731" s="105">
        <f t="shared" ref="K1731:K1794" si="232">I1731-J1731</f>
        <v>0</v>
      </c>
      <c r="L1731" s="105">
        <f t="shared" ref="L1731:L1794" si="233">N1731*(E1731-K1731)</f>
        <v>0</v>
      </c>
      <c r="M1731">
        <f t="shared" ref="M1731:M1794" si="234">((A1731:A1830)/30) * 0.04</f>
        <v>2.4E-2</v>
      </c>
      <c r="N1731">
        <f t="shared" ref="N1731:N1794" si="235">1-(POWER(1-M1731,(1/12)))</f>
        <v>2.0223433498771648E-3</v>
      </c>
    </row>
    <row r="1732" spans="1:14" x14ac:dyDescent="0.3">
      <c r="A1732">
        <f t="shared" si="228"/>
        <v>18</v>
      </c>
      <c r="E1732" s="105">
        <f t="shared" si="229"/>
        <v>0</v>
      </c>
      <c r="I1732" s="105">
        <f t="shared" si="230"/>
        <v>0</v>
      </c>
      <c r="J1732" s="105">
        <f t="shared" si="231"/>
        <v>0</v>
      </c>
      <c r="K1732" s="105">
        <f t="shared" si="232"/>
        <v>0</v>
      </c>
      <c r="L1732" s="105">
        <f t="shared" si="233"/>
        <v>0</v>
      </c>
      <c r="M1732">
        <f t="shared" si="234"/>
        <v>2.4E-2</v>
      </c>
      <c r="N1732">
        <f t="shared" si="235"/>
        <v>2.0223433498771648E-3</v>
      </c>
    </row>
    <row r="1733" spans="1:14" x14ac:dyDescent="0.3">
      <c r="A1733">
        <f t="shared" si="228"/>
        <v>18</v>
      </c>
      <c r="E1733" s="105">
        <f t="shared" si="229"/>
        <v>0</v>
      </c>
      <c r="I1733" s="105">
        <f t="shared" si="230"/>
        <v>0</v>
      </c>
      <c r="J1733" s="105">
        <f t="shared" si="231"/>
        <v>0</v>
      </c>
      <c r="K1733" s="105">
        <f t="shared" si="232"/>
        <v>0</v>
      </c>
      <c r="L1733" s="105">
        <f t="shared" si="233"/>
        <v>0</v>
      </c>
      <c r="M1733">
        <f t="shared" si="234"/>
        <v>2.4E-2</v>
      </c>
      <c r="N1733">
        <f t="shared" si="235"/>
        <v>2.0223433498771648E-3</v>
      </c>
    </row>
    <row r="1734" spans="1:14" x14ac:dyDescent="0.3">
      <c r="A1734">
        <f t="shared" si="228"/>
        <v>18</v>
      </c>
      <c r="E1734" s="105">
        <f t="shared" si="229"/>
        <v>0</v>
      </c>
      <c r="I1734" s="105">
        <f t="shared" si="230"/>
        <v>0</v>
      </c>
      <c r="J1734" s="105">
        <f t="shared" si="231"/>
        <v>0</v>
      </c>
      <c r="K1734" s="105">
        <f t="shared" si="232"/>
        <v>0</v>
      </c>
      <c r="L1734" s="105">
        <f t="shared" si="233"/>
        <v>0</v>
      </c>
      <c r="M1734">
        <f t="shared" si="234"/>
        <v>2.4E-2</v>
      </c>
      <c r="N1734">
        <f t="shared" si="235"/>
        <v>2.0223433498771648E-3</v>
      </c>
    </row>
    <row r="1735" spans="1:14" x14ac:dyDescent="0.3">
      <c r="A1735">
        <f t="shared" si="228"/>
        <v>18</v>
      </c>
      <c r="E1735" s="105">
        <f t="shared" si="229"/>
        <v>0</v>
      </c>
      <c r="I1735" s="105">
        <f t="shared" si="230"/>
        <v>0</v>
      </c>
      <c r="J1735" s="105">
        <f t="shared" si="231"/>
        <v>0</v>
      </c>
      <c r="K1735" s="105">
        <f t="shared" si="232"/>
        <v>0</v>
      </c>
      <c r="L1735" s="105">
        <f t="shared" si="233"/>
        <v>0</v>
      </c>
      <c r="M1735">
        <f t="shared" si="234"/>
        <v>2.4E-2</v>
      </c>
      <c r="N1735">
        <f t="shared" si="235"/>
        <v>2.0223433498771648E-3</v>
      </c>
    </row>
    <row r="1736" spans="1:14" x14ac:dyDescent="0.3">
      <c r="A1736">
        <f t="shared" si="228"/>
        <v>18</v>
      </c>
      <c r="E1736" s="105">
        <f t="shared" si="229"/>
        <v>0</v>
      </c>
      <c r="I1736" s="105">
        <f t="shared" si="230"/>
        <v>0</v>
      </c>
      <c r="J1736" s="105">
        <f t="shared" si="231"/>
        <v>0</v>
      </c>
      <c r="K1736" s="105">
        <f t="shared" si="232"/>
        <v>0</v>
      </c>
      <c r="L1736" s="105">
        <f t="shared" si="233"/>
        <v>0</v>
      </c>
      <c r="M1736">
        <f t="shared" si="234"/>
        <v>2.4E-2</v>
      </c>
      <c r="N1736">
        <f t="shared" si="235"/>
        <v>2.0223433498771648E-3</v>
      </c>
    </row>
    <row r="1737" spans="1:14" x14ac:dyDescent="0.3">
      <c r="A1737">
        <f t="shared" si="228"/>
        <v>18</v>
      </c>
      <c r="E1737" s="105">
        <f t="shared" si="229"/>
        <v>0</v>
      </c>
      <c r="I1737" s="105">
        <f t="shared" si="230"/>
        <v>0</v>
      </c>
      <c r="J1737" s="105">
        <f t="shared" si="231"/>
        <v>0</v>
      </c>
      <c r="K1737" s="105">
        <f t="shared" si="232"/>
        <v>0</v>
      </c>
      <c r="L1737" s="105">
        <f t="shared" si="233"/>
        <v>0</v>
      </c>
      <c r="M1737">
        <f t="shared" si="234"/>
        <v>2.4E-2</v>
      </c>
      <c r="N1737">
        <f t="shared" si="235"/>
        <v>2.0223433498771648E-3</v>
      </c>
    </row>
    <row r="1738" spans="1:14" x14ac:dyDescent="0.3">
      <c r="A1738">
        <f t="shared" si="228"/>
        <v>18</v>
      </c>
      <c r="E1738" s="105">
        <f t="shared" si="229"/>
        <v>0</v>
      </c>
      <c r="I1738" s="105">
        <f t="shared" si="230"/>
        <v>0</v>
      </c>
      <c r="J1738" s="105">
        <f t="shared" si="231"/>
        <v>0</v>
      </c>
      <c r="K1738" s="105">
        <f t="shared" si="232"/>
        <v>0</v>
      </c>
      <c r="L1738" s="105">
        <f t="shared" si="233"/>
        <v>0</v>
      </c>
      <c r="M1738">
        <f t="shared" si="234"/>
        <v>2.4E-2</v>
      </c>
      <c r="N1738">
        <f t="shared" si="235"/>
        <v>2.0223433498771648E-3</v>
      </c>
    </row>
    <row r="1739" spans="1:14" x14ac:dyDescent="0.3">
      <c r="A1739">
        <f t="shared" si="228"/>
        <v>18</v>
      </c>
      <c r="E1739" s="105">
        <f t="shared" si="229"/>
        <v>0</v>
      </c>
      <c r="I1739" s="105">
        <f t="shared" si="230"/>
        <v>0</v>
      </c>
      <c r="J1739" s="105">
        <f t="shared" si="231"/>
        <v>0</v>
      </c>
      <c r="K1739" s="105">
        <f t="shared" si="232"/>
        <v>0</v>
      </c>
      <c r="L1739" s="105">
        <f t="shared" si="233"/>
        <v>0</v>
      </c>
      <c r="M1739">
        <f t="shared" si="234"/>
        <v>2.4E-2</v>
      </c>
      <c r="N1739">
        <f t="shared" si="235"/>
        <v>2.0223433498771648E-3</v>
      </c>
    </row>
    <row r="1740" spans="1:14" x14ac:dyDescent="0.3">
      <c r="A1740">
        <f t="shared" si="228"/>
        <v>18</v>
      </c>
      <c r="E1740" s="105">
        <f t="shared" si="229"/>
        <v>0</v>
      </c>
      <c r="I1740" s="105">
        <f t="shared" si="230"/>
        <v>0</v>
      </c>
      <c r="J1740" s="105">
        <f t="shared" si="231"/>
        <v>0</v>
      </c>
      <c r="K1740" s="105">
        <f t="shared" si="232"/>
        <v>0</v>
      </c>
      <c r="L1740" s="105">
        <f t="shared" si="233"/>
        <v>0</v>
      </c>
      <c r="M1740">
        <f t="shared" si="234"/>
        <v>2.4E-2</v>
      </c>
      <c r="N1740">
        <f t="shared" si="235"/>
        <v>2.0223433498771648E-3</v>
      </c>
    </row>
    <row r="1741" spans="1:14" x14ac:dyDescent="0.3">
      <c r="A1741">
        <f t="shared" si="228"/>
        <v>18</v>
      </c>
      <c r="E1741" s="105">
        <f t="shared" si="229"/>
        <v>0</v>
      </c>
      <c r="I1741" s="105">
        <f t="shared" si="230"/>
        <v>0</v>
      </c>
      <c r="J1741" s="105">
        <f t="shared" si="231"/>
        <v>0</v>
      </c>
      <c r="K1741" s="105">
        <f t="shared" si="232"/>
        <v>0</v>
      </c>
      <c r="L1741" s="105">
        <f t="shared" si="233"/>
        <v>0</v>
      </c>
      <c r="M1741">
        <f t="shared" si="234"/>
        <v>2.4E-2</v>
      </c>
      <c r="N1741">
        <f t="shared" si="235"/>
        <v>2.0223433498771648E-3</v>
      </c>
    </row>
    <row r="1742" spans="1:14" x14ac:dyDescent="0.3">
      <c r="A1742">
        <f t="shared" si="228"/>
        <v>18</v>
      </c>
      <c r="E1742" s="105">
        <f t="shared" si="229"/>
        <v>0</v>
      </c>
      <c r="I1742" s="105">
        <f t="shared" si="230"/>
        <v>0</v>
      </c>
      <c r="J1742" s="105">
        <f t="shared" si="231"/>
        <v>0</v>
      </c>
      <c r="K1742" s="105">
        <f t="shared" si="232"/>
        <v>0</v>
      </c>
      <c r="L1742" s="105">
        <f t="shared" si="233"/>
        <v>0</v>
      </c>
      <c r="M1742">
        <f t="shared" si="234"/>
        <v>2.4E-2</v>
      </c>
      <c r="N1742">
        <f t="shared" si="235"/>
        <v>2.0223433498771648E-3</v>
      </c>
    </row>
    <row r="1743" spans="1:14" x14ac:dyDescent="0.3">
      <c r="A1743">
        <f t="shared" si="228"/>
        <v>18</v>
      </c>
      <c r="E1743" s="105">
        <f t="shared" si="229"/>
        <v>0</v>
      </c>
      <c r="I1743" s="105">
        <f t="shared" si="230"/>
        <v>0</v>
      </c>
      <c r="J1743" s="105">
        <f t="shared" si="231"/>
        <v>0</v>
      </c>
      <c r="K1743" s="105">
        <f t="shared" si="232"/>
        <v>0</v>
      </c>
      <c r="L1743" s="105">
        <f t="shared" si="233"/>
        <v>0</v>
      </c>
      <c r="M1743">
        <f t="shared" si="234"/>
        <v>2.4E-2</v>
      </c>
      <c r="N1743">
        <f t="shared" si="235"/>
        <v>2.0223433498771648E-3</v>
      </c>
    </row>
    <row r="1744" spans="1:14" x14ac:dyDescent="0.3">
      <c r="A1744">
        <f t="shared" si="228"/>
        <v>18</v>
      </c>
      <c r="E1744" s="105">
        <f t="shared" si="229"/>
        <v>0</v>
      </c>
      <c r="I1744" s="105">
        <f t="shared" si="230"/>
        <v>0</v>
      </c>
      <c r="J1744" s="105">
        <f t="shared" si="231"/>
        <v>0</v>
      </c>
      <c r="K1744" s="105">
        <f t="shared" si="232"/>
        <v>0</v>
      </c>
      <c r="L1744" s="105">
        <f t="shared" si="233"/>
        <v>0</v>
      </c>
      <c r="M1744">
        <f t="shared" si="234"/>
        <v>2.4E-2</v>
      </c>
      <c r="N1744">
        <f t="shared" si="235"/>
        <v>2.0223433498771648E-3</v>
      </c>
    </row>
    <row r="1745" spans="1:14" x14ac:dyDescent="0.3">
      <c r="A1745">
        <f t="shared" si="228"/>
        <v>18</v>
      </c>
      <c r="E1745" s="105">
        <f t="shared" si="229"/>
        <v>0</v>
      </c>
      <c r="I1745" s="105">
        <f t="shared" si="230"/>
        <v>0</v>
      </c>
      <c r="J1745" s="105">
        <f t="shared" si="231"/>
        <v>0</v>
      </c>
      <c r="K1745" s="105">
        <f t="shared" si="232"/>
        <v>0</v>
      </c>
      <c r="L1745" s="105">
        <f t="shared" si="233"/>
        <v>0</v>
      </c>
      <c r="M1745">
        <f t="shared" si="234"/>
        <v>2.4E-2</v>
      </c>
      <c r="N1745">
        <f t="shared" si="235"/>
        <v>2.0223433498771648E-3</v>
      </c>
    </row>
    <row r="1746" spans="1:14" x14ac:dyDescent="0.3">
      <c r="A1746">
        <f t="shared" si="228"/>
        <v>18</v>
      </c>
      <c r="E1746" s="105">
        <f t="shared" si="229"/>
        <v>0</v>
      </c>
      <c r="I1746" s="105">
        <f t="shared" si="230"/>
        <v>0</v>
      </c>
      <c r="J1746" s="105">
        <f t="shared" si="231"/>
        <v>0</v>
      </c>
      <c r="K1746" s="105">
        <f t="shared" si="232"/>
        <v>0</v>
      </c>
      <c r="L1746" s="105">
        <f t="shared" si="233"/>
        <v>0</v>
      </c>
      <c r="M1746">
        <f t="shared" si="234"/>
        <v>2.4E-2</v>
      </c>
      <c r="N1746">
        <f t="shared" si="235"/>
        <v>2.0223433498771648E-3</v>
      </c>
    </row>
    <row r="1747" spans="1:14" x14ac:dyDescent="0.3">
      <c r="A1747">
        <f t="shared" si="228"/>
        <v>18</v>
      </c>
      <c r="E1747" s="105">
        <f t="shared" si="229"/>
        <v>0</v>
      </c>
      <c r="I1747" s="105">
        <f t="shared" si="230"/>
        <v>0</v>
      </c>
      <c r="J1747" s="105">
        <f t="shared" si="231"/>
        <v>0</v>
      </c>
      <c r="K1747" s="105">
        <f t="shared" si="232"/>
        <v>0</v>
      </c>
      <c r="L1747" s="105">
        <f t="shared" si="233"/>
        <v>0</v>
      </c>
      <c r="M1747">
        <f t="shared" si="234"/>
        <v>2.4E-2</v>
      </c>
      <c r="N1747">
        <f t="shared" si="235"/>
        <v>2.0223433498771648E-3</v>
      </c>
    </row>
    <row r="1748" spans="1:14" x14ac:dyDescent="0.3">
      <c r="A1748">
        <f t="shared" si="228"/>
        <v>18</v>
      </c>
      <c r="E1748" s="105">
        <f t="shared" si="229"/>
        <v>0</v>
      </c>
      <c r="I1748" s="105">
        <f t="shared" si="230"/>
        <v>0</v>
      </c>
      <c r="J1748" s="105">
        <f t="shared" si="231"/>
        <v>0</v>
      </c>
      <c r="K1748" s="105">
        <f t="shared" si="232"/>
        <v>0</v>
      </c>
      <c r="L1748" s="105">
        <f t="shared" si="233"/>
        <v>0</v>
      </c>
      <c r="M1748">
        <f t="shared" si="234"/>
        <v>2.4E-2</v>
      </c>
      <c r="N1748">
        <f t="shared" si="235"/>
        <v>2.0223433498771648E-3</v>
      </c>
    </row>
    <row r="1749" spans="1:14" x14ac:dyDescent="0.3">
      <c r="A1749">
        <f t="shared" si="228"/>
        <v>18</v>
      </c>
      <c r="E1749" s="105">
        <f t="shared" si="229"/>
        <v>0</v>
      </c>
      <c r="I1749" s="105">
        <f t="shared" si="230"/>
        <v>0</v>
      </c>
      <c r="J1749" s="105">
        <f t="shared" si="231"/>
        <v>0</v>
      </c>
      <c r="K1749" s="105">
        <f t="shared" si="232"/>
        <v>0</v>
      </c>
      <c r="L1749" s="105">
        <f t="shared" si="233"/>
        <v>0</v>
      </c>
      <c r="M1749">
        <f t="shared" si="234"/>
        <v>2.4E-2</v>
      </c>
      <c r="N1749">
        <f t="shared" si="235"/>
        <v>2.0223433498771648E-3</v>
      </c>
    </row>
    <row r="1750" spans="1:14" x14ac:dyDescent="0.3">
      <c r="A1750">
        <f t="shared" si="228"/>
        <v>18</v>
      </c>
      <c r="E1750" s="105">
        <f t="shared" si="229"/>
        <v>0</v>
      </c>
      <c r="I1750" s="105">
        <f t="shared" si="230"/>
        <v>0</v>
      </c>
      <c r="J1750" s="105">
        <f t="shared" si="231"/>
        <v>0</v>
      </c>
      <c r="K1750" s="105">
        <f t="shared" si="232"/>
        <v>0</v>
      </c>
      <c r="L1750" s="105">
        <f t="shared" si="233"/>
        <v>0</v>
      </c>
      <c r="M1750">
        <f t="shared" si="234"/>
        <v>2.4E-2</v>
      </c>
      <c r="N1750">
        <f t="shared" si="235"/>
        <v>2.0223433498771648E-3</v>
      </c>
    </row>
    <row r="1751" spans="1:14" x14ac:dyDescent="0.3">
      <c r="A1751">
        <f t="shared" si="228"/>
        <v>18</v>
      </c>
      <c r="E1751" s="105">
        <f t="shared" si="229"/>
        <v>0</v>
      </c>
      <c r="I1751" s="105">
        <f t="shared" si="230"/>
        <v>0</v>
      </c>
      <c r="J1751" s="105">
        <f t="shared" si="231"/>
        <v>0</v>
      </c>
      <c r="K1751" s="105">
        <f t="shared" si="232"/>
        <v>0</v>
      </c>
      <c r="L1751" s="105">
        <f t="shared" si="233"/>
        <v>0</v>
      </c>
      <c r="M1751">
        <f t="shared" si="234"/>
        <v>2.4E-2</v>
      </c>
      <c r="N1751">
        <f t="shared" si="235"/>
        <v>2.0223433498771648E-3</v>
      </c>
    </row>
    <row r="1752" spans="1:14" x14ac:dyDescent="0.3">
      <c r="A1752">
        <f t="shared" si="228"/>
        <v>18</v>
      </c>
      <c r="E1752" s="105">
        <f t="shared" si="229"/>
        <v>0</v>
      </c>
      <c r="I1752" s="105">
        <f t="shared" si="230"/>
        <v>0</v>
      </c>
      <c r="J1752" s="105">
        <f t="shared" si="231"/>
        <v>0</v>
      </c>
      <c r="K1752" s="105">
        <f t="shared" si="232"/>
        <v>0</v>
      </c>
      <c r="L1752" s="105">
        <f t="shared" si="233"/>
        <v>0</v>
      </c>
      <c r="M1752">
        <f t="shared" si="234"/>
        <v>2.4E-2</v>
      </c>
      <c r="N1752">
        <f t="shared" si="235"/>
        <v>2.0223433498771648E-3</v>
      </c>
    </row>
    <row r="1753" spans="1:14" x14ac:dyDescent="0.3">
      <c r="A1753">
        <f t="shared" si="228"/>
        <v>18</v>
      </c>
      <c r="E1753" s="105">
        <f t="shared" si="229"/>
        <v>0</v>
      </c>
      <c r="I1753" s="105">
        <f t="shared" si="230"/>
        <v>0</v>
      </c>
      <c r="J1753" s="105">
        <f t="shared" si="231"/>
        <v>0</v>
      </c>
      <c r="K1753" s="105">
        <f t="shared" si="232"/>
        <v>0</v>
      </c>
      <c r="L1753" s="105">
        <f t="shared" si="233"/>
        <v>0</v>
      </c>
      <c r="M1753">
        <f t="shared" si="234"/>
        <v>2.4E-2</v>
      </c>
      <c r="N1753">
        <f t="shared" si="235"/>
        <v>2.0223433498771648E-3</v>
      </c>
    </row>
    <row r="1754" spans="1:14" x14ac:dyDescent="0.3">
      <c r="A1754">
        <f t="shared" si="228"/>
        <v>18</v>
      </c>
      <c r="E1754" s="105">
        <f t="shared" si="229"/>
        <v>0</v>
      </c>
      <c r="I1754" s="105">
        <f t="shared" si="230"/>
        <v>0</v>
      </c>
      <c r="J1754" s="105">
        <f t="shared" si="231"/>
        <v>0</v>
      </c>
      <c r="K1754" s="105">
        <f t="shared" si="232"/>
        <v>0</v>
      </c>
      <c r="L1754" s="105">
        <f t="shared" si="233"/>
        <v>0</v>
      </c>
      <c r="M1754">
        <f t="shared" si="234"/>
        <v>2.4E-2</v>
      </c>
      <c r="N1754">
        <f t="shared" si="235"/>
        <v>2.0223433498771648E-3</v>
      </c>
    </row>
    <row r="1755" spans="1:14" x14ac:dyDescent="0.3">
      <c r="A1755">
        <f t="shared" si="228"/>
        <v>18</v>
      </c>
      <c r="E1755" s="105">
        <f t="shared" si="229"/>
        <v>0</v>
      </c>
      <c r="I1755" s="105">
        <f t="shared" si="230"/>
        <v>0</v>
      </c>
      <c r="J1755" s="105">
        <f t="shared" si="231"/>
        <v>0</v>
      </c>
      <c r="K1755" s="105">
        <f t="shared" si="232"/>
        <v>0</v>
      </c>
      <c r="L1755" s="105">
        <f t="shared" si="233"/>
        <v>0</v>
      </c>
      <c r="M1755">
        <f t="shared" si="234"/>
        <v>2.4E-2</v>
      </c>
      <c r="N1755">
        <f t="shared" si="235"/>
        <v>2.0223433498771648E-3</v>
      </c>
    </row>
    <row r="1756" spans="1:14" x14ac:dyDescent="0.3">
      <c r="A1756">
        <f t="shared" si="228"/>
        <v>18</v>
      </c>
      <c r="E1756" s="105">
        <f t="shared" si="229"/>
        <v>0</v>
      </c>
      <c r="I1756" s="105">
        <f t="shared" si="230"/>
        <v>0</v>
      </c>
      <c r="J1756" s="105">
        <f t="shared" si="231"/>
        <v>0</v>
      </c>
      <c r="K1756" s="105">
        <f t="shared" si="232"/>
        <v>0</v>
      </c>
      <c r="L1756" s="105">
        <f t="shared" si="233"/>
        <v>0</v>
      </c>
      <c r="M1756">
        <f t="shared" si="234"/>
        <v>2.4E-2</v>
      </c>
      <c r="N1756">
        <f t="shared" si="235"/>
        <v>2.0223433498771648E-3</v>
      </c>
    </row>
    <row r="1757" spans="1:14" x14ac:dyDescent="0.3">
      <c r="A1757">
        <f t="shared" si="228"/>
        <v>18</v>
      </c>
      <c r="E1757" s="105">
        <f t="shared" si="229"/>
        <v>0</v>
      </c>
      <c r="I1757" s="105">
        <f t="shared" si="230"/>
        <v>0</v>
      </c>
      <c r="J1757" s="105">
        <f t="shared" si="231"/>
        <v>0</v>
      </c>
      <c r="K1757" s="105">
        <f t="shared" si="232"/>
        <v>0</v>
      </c>
      <c r="L1757" s="105">
        <f t="shared" si="233"/>
        <v>0</v>
      </c>
      <c r="M1757">
        <f t="shared" si="234"/>
        <v>2.4E-2</v>
      </c>
      <c r="N1757">
        <f t="shared" si="235"/>
        <v>2.0223433498771648E-3</v>
      </c>
    </row>
    <row r="1758" spans="1:14" x14ac:dyDescent="0.3">
      <c r="A1758">
        <f t="shared" si="228"/>
        <v>18</v>
      </c>
      <c r="E1758" s="105">
        <f t="shared" si="229"/>
        <v>0</v>
      </c>
      <c r="I1758" s="105">
        <f t="shared" si="230"/>
        <v>0</v>
      </c>
      <c r="J1758" s="105">
        <f t="shared" si="231"/>
        <v>0</v>
      </c>
      <c r="K1758" s="105">
        <f t="shared" si="232"/>
        <v>0</v>
      </c>
      <c r="L1758" s="105">
        <f t="shared" si="233"/>
        <v>0</v>
      </c>
      <c r="M1758">
        <f t="shared" si="234"/>
        <v>2.4E-2</v>
      </c>
      <c r="N1758">
        <f t="shared" si="235"/>
        <v>2.0223433498771648E-3</v>
      </c>
    </row>
    <row r="1759" spans="1:14" x14ac:dyDescent="0.3">
      <c r="A1759">
        <f t="shared" si="228"/>
        <v>18</v>
      </c>
      <c r="E1759" s="105">
        <f t="shared" si="229"/>
        <v>0</v>
      </c>
      <c r="I1759" s="105">
        <f t="shared" si="230"/>
        <v>0</v>
      </c>
      <c r="J1759" s="105">
        <f t="shared" si="231"/>
        <v>0</v>
      </c>
      <c r="K1759" s="105">
        <f t="shared" si="232"/>
        <v>0</v>
      </c>
      <c r="L1759" s="105">
        <f t="shared" si="233"/>
        <v>0</v>
      </c>
      <c r="M1759">
        <f t="shared" si="234"/>
        <v>2.4E-2</v>
      </c>
      <c r="N1759">
        <f t="shared" si="235"/>
        <v>2.0223433498771648E-3</v>
      </c>
    </row>
    <row r="1760" spans="1:14" x14ac:dyDescent="0.3">
      <c r="A1760">
        <f t="shared" si="228"/>
        <v>18</v>
      </c>
      <c r="E1760" s="105">
        <f t="shared" si="229"/>
        <v>0</v>
      </c>
      <c r="I1760" s="105">
        <f t="shared" si="230"/>
        <v>0</v>
      </c>
      <c r="J1760" s="105">
        <f t="shared" si="231"/>
        <v>0</v>
      </c>
      <c r="K1760" s="105">
        <f t="shared" si="232"/>
        <v>0</v>
      </c>
      <c r="L1760" s="105">
        <f t="shared" si="233"/>
        <v>0</v>
      </c>
      <c r="M1760">
        <f t="shared" si="234"/>
        <v>2.4E-2</v>
      </c>
      <c r="N1760">
        <f t="shared" si="235"/>
        <v>2.0223433498771648E-3</v>
      </c>
    </row>
    <row r="1761" spans="1:14" x14ac:dyDescent="0.3">
      <c r="A1761">
        <f t="shared" si="228"/>
        <v>18</v>
      </c>
      <c r="E1761" s="105">
        <f t="shared" si="229"/>
        <v>0</v>
      </c>
      <c r="I1761" s="105">
        <f t="shared" si="230"/>
        <v>0</v>
      </c>
      <c r="J1761" s="105">
        <f t="shared" si="231"/>
        <v>0</v>
      </c>
      <c r="K1761" s="105">
        <f t="shared" si="232"/>
        <v>0</v>
      </c>
      <c r="L1761" s="105">
        <f t="shared" si="233"/>
        <v>0</v>
      </c>
      <c r="M1761">
        <f t="shared" si="234"/>
        <v>2.4E-2</v>
      </c>
      <c r="N1761">
        <f t="shared" si="235"/>
        <v>2.0223433498771648E-3</v>
      </c>
    </row>
    <row r="1762" spans="1:14" x14ac:dyDescent="0.3">
      <c r="A1762">
        <f t="shared" si="228"/>
        <v>18</v>
      </c>
      <c r="E1762" s="105">
        <f t="shared" si="229"/>
        <v>0</v>
      </c>
      <c r="I1762" s="105">
        <f t="shared" si="230"/>
        <v>0</v>
      </c>
      <c r="J1762" s="105">
        <f t="shared" si="231"/>
        <v>0</v>
      </c>
      <c r="K1762" s="105">
        <f t="shared" si="232"/>
        <v>0</v>
      </c>
      <c r="L1762" s="105">
        <f t="shared" si="233"/>
        <v>0</v>
      </c>
      <c r="M1762">
        <f t="shared" si="234"/>
        <v>2.4E-2</v>
      </c>
      <c r="N1762">
        <f t="shared" si="235"/>
        <v>2.0223433498771648E-3</v>
      </c>
    </row>
    <row r="1763" spans="1:14" x14ac:dyDescent="0.3">
      <c r="A1763">
        <f t="shared" si="228"/>
        <v>18</v>
      </c>
      <c r="E1763" s="105">
        <f t="shared" si="229"/>
        <v>0</v>
      </c>
      <c r="I1763" s="105">
        <f t="shared" si="230"/>
        <v>0</v>
      </c>
      <c r="J1763" s="105">
        <f t="shared" si="231"/>
        <v>0</v>
      </c>
      <c r="K1763" s="105">
        <f t="shared" si="232"/>
        <v>0</v>
      </c>
      <c r="L1763" s="105">
        <f t="shared" si="233"/>
        <v>0</v>
      </c>
      <c r="M1763">
        <f t="shared" si="234"/>
        <v>2.4E-2</v>
      </c>
      <c r="N1763">
        <f t="shared" si="235"/>
        <v>2.0223433498771648E-3</v>
      </c>
    </row>
    <row r="1764" spans="1:14" x14ac:dyDescent="0.3">
      <c r="A1764">
        <f t="shared" si="228"/>
        <v>18</v>
      </c>
      <c r="E1764" s="105">
        <f t="shared" si="229"/>
        <v>0</v>
      </c>
      <c r="I1764" s="105">
        <f t="shared" si="230"/>
        <v>0</v>
      </c>
      <c r="J1764" s="105">
        <f t="shared" si="231"/>
        <v>0</v>
      </c>
      <c r="K1764" s="105">
        <f t="shared" si="232"/>
        <v>0</v>
      </c>
      <c r="L1764" s="105">
        <f t="shared" si="233"/>
        <v>0</v>
      </c>
      <c r="M1764">
        <f t="shared" si="234"/>
        <v>2.4E-2</v>
      </c>
      <c r="N1764">
        <f t="shared" si="235"/>
        <v>2.0223433498771648E-3</v>
      </c>
    </row>
    <row r="1765" spans="1:14" x14ac:dyDescent="0.3">
      <c r="A1765">
        <f t="shared" si="228"/>
        <v>18</v>
      </c>
      <c r="E1765" s="105">
        <f t="shared" si="229"/>
        <v>0</v>
      </c>
      <c r="I1765" s="105">
        <f t="shared" si="230"/>
        <v>0</v>
      </c>
      <c r="J1765" s="105">
        <f t="shared" si="231"/>
        <v>0</v>
      </c>
      <c r="K1765" s="105">
        <f t="shared" si="232"/>
        <v>0</v>
      </c>
      <c r="L1765" s="105">
        <f t="shared" si="233"/>
        <v>0</v>
      </c>
      <c r="M1765">
        <f t="shared" si="234"/>
        <v>2.4E-2</v>
      </c>
      <c r="N1765">
        <f t="shared" si="235"/>
        <v>2.0223433498771648E-3</v>
      </c>
    </row>
    <row r="1766" spans="1:14" x14ac:dyDescent="0.3">
      <c r="A1766">
        <f t="shared" si="228"/>
        <v>18</v>
      </c>
      <c r="E1766" s="105">
        <f t="shared" si="229"/>
        <v>0</v>
      </c>
      <c r="I1766" s="105">
        <f t="shared" si="230"/>
        <v>0</v>
      </c>
      <c r="J1766" s="105">
        <f t="shared" si="231"/>
        <v>0</v>
      </c>
      <c r="K1766" s="105">
        <f t="shared" si="232"/>
        <v>0</v>
      </c>
      <c r="L1766" s="105">
        <f t="shared" si="233"/>
        <v>0</v>
      </c>
      <c r="M1766">
        <f t="shared" si="234"/>
        <v>2.4E-2</v>
      </c>
      <c r="N1766">
        <f t="shared" si="235"/>
        <v>2.0223433498771648E-3</v>
      </c>
    </row>
    <row r="1767" spans="1:14" x14ac:dyDescent="0.3">
      <c r="A1767">
        <f t="shared" ref="A1767:A1830" si="236">IF(COUNTIF(A1667:A1766,A1766)=100, A1766+1,A1766)</f>
        <v>18</v>
      </c>
      <c r="E1767" s="105">
        <f t="shared" ref="E1767:E1830" si="237">MAX(0, E1667-K1667-L1667)</f>
        <v>0</v>
      </c>
      <c r="I1767" s="105">
        <f t="shared" ref="I1767:I1830" si="238">IF(E1767&lt;I1667,J1767 + E1767, I1667)</f>
        <v>0</v>
      </c>
      <c r="J1767" s="105">
        <f t="shared" si="231"/>
        <v>0</v>
      </c>
      <c r="K1767" s="105">
        <f t="shared" si="232"/>
        <v>0</v>
      </c>
      <c r="L1767" s="105">
        <f t="shared" si="233"/>
        <v>0</v>
      </c>
      <c r="M1767">
        <f t="shared" si="234"/>
        <v>2.4E-2</v>
      </c>
      <c r="N1767">
        <f t="shared" si="235"/>
        <v>2.0223433498771648E-3</v>
      </c>
    </row>
    <row r="1768" spans="1:14" x14ac:dyDescent="0.3">
      <c r="A1768">
        <f t="shared" si="236"/>
        <v>18</v>
      </c>
      <c r="E1768" s="105">
        <f t="shared" si="237"/>
        <v>0</v>
      </c>
      <c r="I1768" s="105">
        <f t="shared" si="238"/>
        <v>0</v>
      </c>
      <c r="J1768" s="105">
        <f t="shared" si="231"/>
        <v>0</v>
      </c>
      <c r="K1768" s="105">
        <f t="shared" si="232"/>
        <v>0</v>
      </c>
      <c r="L1768" s="105">
        <f t="shared" si="233"/>
        <v>0</v>
      </c>
      <c r="M1768">
        <f t="shared" si="234"/>
        <v>2.4E-2</v>
      </c>
      <c r="N1768">
        <f t="shared" si="235"/>
        <v>2.0223433498771648E-3</v>
      </c>
    </row>
    <row r="1769" spans="1:14" x14ac:dyDescent="0.3">
      <c r="A1769">
        <f t="shared" si="236"/>
        <v>18</v>
      </c>
      <c r="E1769" s="105">
        <f t="shared" si="237"/>
        <v>0</v>
      </c>
      <c r="I1769" s="105">
        <f t="shared" si="238"/>
        <v>0</v>
      </c>
      <c r="J1769" s="105">
        <f t="shared" si="231"/>
        <v>0</v>
      </c>
      <c r="K1769" s="105">
        <f t="shared" si="232"/>
        <v>0</v>
      </c>
      <c r="L1769" s="105">
        <f t="shared" si="233"/>
        <v>0</v>
      </c>
      <c r="M1769">
        <f t="shared" si="234"/>
        <v>2.4E-2</v>
      </c>
      <c r="N1769">
        <f t="shared" si="235"/>
        <v>2.0223433498771648E-3</v>
      </c>
    </row>
    <row r="1770" spans="1:14" x14ac:dyDescent="0.3">
      <c r="A1770">
        <f t="shared" si="236"/>
        <v>18</v>
      </c>
      <c r="E1770" s="105">
        <f t="shared" si="237"/>
        <v>0</v>
      </c>
      <c r="I1770" s="105">
        <f t="shared" si="238"/>
        <v>0</v>
      </c>
      <c r="J1770" s="105">
        <f t="shared" si="231"/>
        <v>0</v>
      </c>
      <c r="K1770" s="105">
        <f t="shared" si="232"/>
        <v>0</v>
      </c>
      <c r="L1770" s="105">
        <f t="shared" si="233"/>
        <v>0</v>
      </c>
      <c r="M1770">
        <f t="shared" si="234"/>
        <v>2.4E-2</v>
      </c>
      <c r="N1770">
        <f t="shared" si="235"/>
        <v>2.0223433498771648E-3</v>
      </c>
    </row>
    <row r="1771" spans="1:14" x14ac:dyDescent="0.3">
      <c r="A1771">
        <f t="shared" si="236"/>
        <v>18</v>
      </c>
      <c r="E1771" s="105">
        <f t="shared" si="237"/>
        <v>0</v>
      </c>
      <c r="I1771" s="105">
        <f t="shared" si="238"/>
        <v>0</v>
      </c>
      <c r="J1771" s="105">
        <f t="shared" si="231"/>
        <v>0</v>
      </c>
      <c r="K1771" s="105">
        <f t="shared" si="232"/>
        <v>0</v>
      </c>
      <c r="L1771" s="105">
        <f t="shared" si="233"/>
        <v>0</v>
      </c>
      <c r="M1771">
        <f t="shared" si="234"/>
        <v>2.4E-2</v>
      </c>
      <c r="N1771">
        <f t="shared" si="235"/>
        <v>2.0223433498771648E-3</v>
      </c>
    </row>
    <row r="1772" spans="1:14" x14ac:dyDescent="0.3">
      <c r="A1772">
        <f t="shared" si="236"/>
        <v>18</v>
      </c>
      <c r="E1772" s="105">
        <f t="shared" si="237"/>
        <v>0</v>
      </c>
      <c r="I1772" s="105">
        <f t="shared" si="238"/>
        <v>0</v>
      </c>
      <c r="J1772" s="105">
        <f t="shared" si="231"/>
        <v>0</v>
      </c>
      <c r="K1772" s="105">
        <f t="shared" si="232"/>
        <v>0</v>
      </c>
      <c r="L1772" s="105">
        <f t="shared" si="233"/>
        <v>0</v>
      </c>
      <c r="M1772">
        <f t="shared" si="234"/>
        <v>2.4E-2</v>
      </c>
      <c r="N1772">
        <f t="shared" si="235"/>
        <v>2.0223433498771648E-3</v>
      </c>
    </row>
    <row r="1773" spans="1:14" x14ac:dyDescent="0.3">
      <c r="A1773">
        <f t="shared" si="236"/>
        <v>18</v>
      </c>
      <c r="E1773" s="105">
        <f t="shared" si="237"/>
        <v>0</v>
      </c>
      <c r="I1773" s="105">
        <f t="shared" si="238"/>
        <v>0</v>
      </c>
      <c r="J1773" s="105">
        <f t="shared" si="231"/>
        <v>0</v>
      </c>
      <c r="K1773" s="105">
        <f t="shared" si="232"/>
        <v>0</v>
      </c>
      <c r="L1773" s="105">
        <f t="shared" si="233"/>
        <v>0</v>
      </c>
      <c r="M1773">
        <f t="shared" si="234"/>
        <v>2.4E-2</v>
      </c>
      <c r="N1773">
        <f t="shared" si="235"/>
        <v>2.0223433498771648E-3</v>
      </c>
    </row>
    <row r="1774" spans="1:14" x14ac:dyDescent="0.3">
      <c r="A1774">
        <f t="shared" si="236"/>
        <v>18</v>
      </c>
      <c r="E1774" s="105">
        <f t="shared" si="237"/>
        <v>0</v>
      </c>
      <c r="I1774" s="105">
        <f t="shared" si="238"/>
        <v>0</v>
      </c>
      <c r="J1774" s="105">
        <f t="shared" si="231"/>
        <v>0</v>
      </c>
      <c r="K1774" s="105">
        <f t="shared" si="232"/>
        <v>0</v>
      </c>
      <c r="L1774" s="105">
        <f t="shared" si="233"/>
        <v>0</v>
      </c>
      <c r="M1774">
        <f t="shared" si="234"/>
        <v>2.4E-2</v>
      </c>
      <c r="N1774">
        <f t="shared" si="235"/>
        <v>2.0223433498771648E-3</v>
      </c>
    </row>
    <row r="1775" spans="1:14" x14ac:dyDescent="0.3">
      <c r="A1775">
        <f t="shared" si="236"/>
        <v>18</v>
      </c>
      <c r="E1775" s="105">
        <f t="shared" si="237"/>
        <v>0</v>
      </c>
      <c r="I1775" s="105">
        <f t="shared" si="238"/>
        <v>0</v>
      </c>
      <c r="J1775" s="105">
        <f t="shared" si="231"/>
        <v>0</v>
      </c>
      <c r="K1775" s="105">
        <f t="shared" si="232"/>
        <v>0</v>
      </c>
      <c r="L1775" s="105">
        <f t="shared" si="233"/>
        <v>0</v>
      </c>
      <c r="M1775">
        <f t="shared" si="234"/>
        <v>2.4E-2</v>
      </c>
      <c r="N1775">
        <f t="shared" si="235"/>
        <v>2.0223433498771648E-3</v>
      </c>
    </row>
    <row r="1776" spans="1:14" x14ac:dyDescent="0.3">
      <c r="A1776">
        <f t="shared" si="236"/>
        <v>18</v>
      </c>
      <c r="E1776" s="105">
        <f t="shared" si="237"/>
        <v>0</v>
      </c>
      <c r="I1776" s="105">
        <f t="shared" si="238"/>
        <v>0</v>
      </c>
      <c r="J1776" s="105">
        <f t="shared" si="231"/>
        <v>0</v>
      </c>
      <c r="K1776" s="105">
        <f t="shared" si="232"/>
        <v>0</v>
      </c>
      <c r="L1776" s="105">
        <f t="shared" si="233"/>
        <v>0</v>
      </c>
      <c r="M1776">
        <f t="shared" si="234"/>
        <v>2.4E-2</v>
      </c>
      <c r="N1776">
        <f t="shared" si="235"/>
        <v>2.0223433498771648E-3</v>
      </c>
    </row>
    <row r="1777" spans="1:14" x14ac:dyDescent="0.3">
      <c r="A1777">
        <f t="shared" si="236"/>
        <v>18</v>
      </c>
      <c r="E1777" s="105">
        <f t="shared" si="237"/>
        <v>0</v>
      </c>
      <c r="I1777" s="105">
        <f t="shared" si="238"/>
        <v>0</v>
      </c>
      <c r="J1777" s="105">
        <f t="shared" si="231"/>
        <v>0</v>
      </c>
      <c r="K1777" s="105">
        <f t="shared" si="232"/>
        <v>0</v>
      </c>
      <c r="L1777" s="105">
        <f t="shared" si="233"/>
        <v>0</v>
      </c>
      <c r="M1777">
        <f t="shared" si="234"/>
        <v>2.4E-2</v>
      </c>
      <c r="N1777">
        <f t="shared" si="235"/>
        <v>2.0223433498771648E-3</v>
      </c>
    </row>
    <row r="1778" spans="1:14" x14ac:dyDescent="0.3">
      <c r="A1778">
        <f t="shared" si="236"/>
        <v>18</v>
      </c>
      <c r="E1778" s="105">
        <f t="shared" si="237"/>
        <v>0</v>
      </c>
      <c r="I1778" s="105">
        <f t="shared" si="238"/>
        <v>0</v>
      </c>
      <c r="J1778" s="105">
        <f t="shared" si="231"/>
        <v>0</v>
      </c>
      <c r="K1778" s="105">
        <f t="shared" si="232"/>
        <v>0</v>
      </c>
      <c r="L1778" s="105">
        <f t="shared" si="233"/>
        <v>0</v>
      </c>
      <c r="M1778">
        <f t="shared" si="234"/>
        <v>2.4E-2</v>
      </c>
      <c r="N1778">
        <f t="shared" si="235"/>
        <v>2.0223433498771648E-3</v>
      </c>
    </row>
    <row r="1779" spans="1:14" x14ac:dyDescent="0.3">
      <c r="A1779">
        <f t="shared" si="236"/>
        <v>18</v>
      </c>
      <c r="E1779" s="105">
        <f t="shared" si="237"/>
        <v>0</v>
      </c>
      <c r="I1779" s="105">
        <f t="shared" si="238"/>
        <v>0</v>
      </c>
      <c r="J1779" s="105">
        <f t="shared" si="231"/>
        <v>0</v>
      </c>
      <c r="K1779" s="105">
        <f t="shared" si="232"/>
        <v>0</v>
      </c>
      <c r="L1779" s="105">
        <f t="shared" si="233"/>
        <v>0</v>
      </c>
      <c r="M1779">
        <f t="shared" si="234"/>
        <v>2.4E-2</v>
      </c>
      <c r="N1779">
        <f t="shared" si="235"/>
        <v>2.0223433498771648E-3</v>
      </c>
    </row>
    <row r="1780" spans="1:14" x14ac:dyDescent="0.3">
      <c r="A1780">
        <f t="shared" si="236"/>
        <v>18</v>
      </c>
      <c r="E1780" s="105">
        <f t="shared" si="237"/>
        <v>0</v>
      </c>
      <c r="I1780" s="105">
        <f t="shared" si="238"/>
        <v>0</v>
      </c>
      <c r="J1780" s="105">
        <f t="shared" si="231"/>
        <v>0</v>
      </c>
      <c r="K1780" s="105">
        <f t="shared" si="232"/>
        <v>0</v>
      </c>
      <c r="L1780" s="105">
        <f t="shared" si="233"/>
        <v>0</v>
      </c>
      <c r="M1780">
        <f t="shared" si="234"/>
        <v>2.4E-2</v>
      </c>
      <c r="N1780">
        <f t="shared" si="235"/>
        <v>2.0223433498771648E-3</v>
      </c>
    </row>
    <row r="1781" spans="1:14" x14ac:dyDescent="0.3">
      <c r="A1781">
        <f t="shared" si="236"/>
        <v>18</v>
      </c>
      <c r="E1781" s="105">
        <f t="shared" si="237"/>
        <v>0</v>
      </c>
      <c r="I1781" s="105">
        <f t="shared" si="238"/>
        <v>0</v>
      </c>
      <c r="J1781" s="105">
        <f t="shared" si="231"/>
        <v>0</v>
      </c>
      <c r="K1781" s="105">
        <f t="shared" si="232"/>
        <v>0</v>
      </c>
      <c r="L1781" s="105">
        <f t="shared" si="233"/>
        <v>0</v>
      </c>
      <c r="M1781">
        <f t="shared" si="234"/>
        <v>2.4E-2</v>
      </c>
      <c r="N1781">
        <f t="shared" si="235"/>
        <v>2.0223433498771648E-3</v>
      </c>
    </row>
    <row r="1782" spans="1:14" x14ac:dyDescent="0.3">
      <c r="A1782">
        <f t="shared" si="236"/>
        <v>18</v>
      </c>
      <c r="E1782" s="105">
        <f t="shared" si="237"/>
        <v>0</v>
      </c>
      <c r="I1782" s="105">
        <f t="shared" si="238"/>
        <v>0</v>
      </c>
      <c r="J1782" s="105">
        <f t="shared" si="231"/>
        <v>0</v>
      </c>
      <c r="K1782" s="105">
        <f t="shared" si="232"/>
        <v>0</v>
      </c>
      <c r="L1782" s="105">
        <f t="shared" si="233"/>
        <v>0</v>
      </c>
      <c r="M1782">
        <f t="shared" si="234"/>
        <v>2.4E-2</v>
      </c>
      <c r="N1782">
        <f t="shared" si="235"/>
        <v>2.0223433498771648E-3</v>
      </c>
    </row>
    <row r="1783" spans="1:14" x14ac:dyDescent="0.3">
      <c r="A1783">
        <f t="shared" si="236"/>
        <v>18</v>
      </c>
      <c r="E1783" s="105">
        <f t="shared" si="237"/>
        <v>0</v>
      </c>
      <c r="I1783" s="105">
        <f t="shared" si="238"/>
        <v>0</v>
      </c>
      <c r="J1783" s="105">
        <f t="shared" si="231"/>
        <v>0</v>
      </c>
      <c r="K1783" s="105">
        <f t="shared" si="232"/>
        <v>0</v>
      </c>
      <c r="L1783" s="105">
        <f t="shared" si="233"/>
        <v>0</v>
      </c>
      <c r="M1783">
        <f t="shared" si="234"/>
        <v>2.4E-2</v>
      </c>
      <c r="N1783">
        <f t="shared" si="235"/>
        <v>2.0223433498771648E-3</v>
      </c>
    </row>
    <row r="1784" spans="1:14" x14ac:dyDescent="0.3">
      <c r="A1784">
        <f t="shared" si="236"/>
        <v>18</v>
      </c>
      <c r="E1784" s="105">
        <f t="shared" si="237"/>
        <v>0</v>
      </c>
      <c r="I1784" s="105">
        <f t="shared" si="238"/>
        <v>0</v>
      </c>
      <c r="J1784" s="105">
        <f t="shared" si="231"/>
        <v>0</v>
      </c>
      <c r="K1784" s="105">
        <f t="shared" si="232"/>
        <v>0</v>
      </c>
      <c r="L1784" s="105">
        <f t="shared" si="233"/>
        <v>0</v>
      </c>
      <c r="M1784">
        <f t="shared" si="234"/>
        <v>2.4E-2</v>
      </c>
      <c r="N1784">
        <f t="shared" si="235"/>
        <v>2.0223433498771648E-3</v>
      </c>
    </row>
    <row r="1785" spans="1:14" x14ac:dyDescent="0.3">
      <c r="A1785">
        <f t="shared" si="236"/>
        <v>18</v>
      </c>
      <c r="E1785" s="105">
        <f t="shared" si="237"/>
        <v>0</v>
      </c>
      <c r="I1785" s="105">
        <f t="shared" si="238"/>
        <v>0</v>
      </c>
      <c r="J1785" s="105">
        <f t="shared" si="231"/>
        <v>0</v>
      </c>
      <c r="K1785" s="105">
        <f t="shared" si="232"/>
        <v>0</v>
      </c>
      <c r="L1785" s="105">
        <f t="shared" si="233"/>
        <v>0</v>
      </c>
      <c r="M1785">
        <f t="shared" si="234"/>
        <v>2.4E-2</v>
      </c>
      <c r="N1785">
        <f t="shared" si="235"/>
        <v>2.0223433498771648E-3</v>
      </c>
    </row>
    <row r="1786" spans="1:14" x14ac:dyDescent="0.3">
      <c r="A1786">
        <f t="shared" si="236"/>
        <v>18</v>
      </c>
      <c r="E1786" s="105">
        <f t="shared" si="237"/>
        <v>0</v>
      </c>
      <c r="I1786" s="105">
        <f t="shared" si="238"/>
        <v>0</v>
      </c>
      <c r="J1786" s="105">
        <f t="shared" si="231"/>
        <v>0</v>
      </c>
      <c r="K1786" s="105">
        <f t="shared" si="232"/>
        <v>0</v>
      </c>
      <c r="L1786" s="105">
        <f t="shared" si="233"/>
        <v>0</v>
      </c>
      <c r="M1786">
        <f t="shared" si="234"/>
        <v>2.4E-2</v>
      </c>
      <c r="N1786">
        <f t="shared" si="235"/>
        <v>2.0223433498771648E-3</v>
      </c>
    </row>
    <row r="1787" spans="1:14" x14ac:dyDescent="0.3">
      <c r="A1787">
        <f t="shared" si="236"/>
        <v>18</v>
      </c>
      <c r="E1787" s="105">
        <f t="shared" si="237"/>
        <v>0</v>
      </c>
      <c r="I1787" s="105">
        <f t="shared" si="238"/>
        <v>0</v>
      </c>
      <c r="J1787" s="105">
        <f t="shared" si="231"/>
        <v>0</v>
      </c>
      <c r="K1787" s="105">
        <f t="shared" si="232"/>
        <v>0</v>
      </c>
      <c r="L1787" s="105">
        <f t="shared" si="233"/>
        <v>0</v>
      </c>
      <c r="M1787">
        <f t="shared" si="234"/>
        <v>2.4E-2</v>
      </c>
      <c r="N1787">
        <f t="shared" si="235"/>
        <v>2.0223433498771648E-3</v>
      </c>
    </row>
    <row r="1788" spans="1:14" x14ac:dyDescent="0.3">
      <c r="A1788">
        <f t="shared" si="236"/>
        <v>18</v>
      </c>
      <c r="E1788" s="105">
        <f t="shared" si="237"/>
        <v>0</v>
      </c>
      <c r="I1788" s="105">
        <f t="shared" si="238"/>
        <v>0</v>
      </c>
      <c r="J1788" s="105">
        <f t="shared" si="231"/>
        <v>0</v>
      </c>
      <c r="K1788" s="105">
        <f t="shared" si="232"/>
        <v>0</v>
      </c>
      <c r="L1788" s="105">
        <f t="shared" si="233"/>
        <v>0</v>
      </c>
      <c r="M1788">
        <f t="shared" si="234"/>
        <v>2.4E-2</v>
      </c>
      <c r="N1788">
        <f t="shared" si="235"/>
        <v>2.0223433498771648E-3</v>
      </c>
    </row>
    <row r="1789" spans="1:14" x14ac:dyDescent="0.3">
      <c r="A1789">
        <f t="shared" si="236"/>
        <v>18</v>
      </c>
      <c r="E1789" s="105">
        <f t="shared" si="237"/>
        <v>0</v>
      </c>
      <c r="I1789" s="105">
        <f t="shared" si="238"/>
        <v>0</v>
      </c>
      <c r="J1789" s="105">
        <f t="shared" si="231"/>
        <v>0</v>
      </c>
      <c r="K1789" s="105">
        <f t="shared" si="232"/>
        <v>0</v>
      </c>
      <c r="L1789" s="105">
        <f t="shared" si="233"/>
        <v>0</v>
      </c>
      <c r="M1789">
        <f t="shared" si="234"/>
        <v>2.4E-2</v>
      </c>
      <c r="N1789">
        <f t="shared" si="235"/>
        <v>2.0223433498771648E-3</v>
      </c>
    </row>
    <row r="1790" spans="1:14" x14ac:dyDescent="0.3">
      <c r="A1790">
        <f t="shared" si="236"/>
        <v>18</v>
      </c>
      <c r="E1790" s="105">
        <f t="shared" si="237"/>
        <v>0</v>
      </c>
      <c r="I1790" s="105">
        <f t="shared" si="238"/>
        <v>0</v>
      </c>
      <c r="J1790" s="105">
        <f t="shared" si="231"/>
        <v>0</v>
      </c>
      <c r="K1790" s="105">
        <f t="shared" si="232"/>
        <v>0</v>
      </c>
      <c r="L1790" s="105">
        <f t="shared" si="233"/>
        <v>0</v>
      </c>
      <c r="M1790">
        <f t="shared" si="234"/>
        <v>2.4E-2</v>
      </c>
      <c r="N1790">
        <f t="shared" si="235"/>
        <v>2.0223433498771648E-3</v>
      </c>
    </row>
    <row r="1791" spans="1:14" x14ac:dyDescent="0.3">
      <c r="A1791">
        <f t="shared" si="236"/>
        <v>18</v>
      </c>
      <c r="E1791" s="105">
        <f t="shared" si="237"/>
        <v>0</v>
      </c>
      <c r="I1791" s="105">
        <f t="shared" si="238"/>
        <v>0</v>
      </c>
      <c r="J1791" s="105">
        <f t="shared" si="231"/>
        <v>0</v>
      </c>
      <c r="K1791" s="105">
        <f t="shared" si="232"/>
        <v>0</v>
      </c>
      <c r="L1791" s="105">
        <f t="shared" si="233"/>
        <v>0</v>
      </c>
      <c r="M1791">
        <f t="shared" si="234"/>
        <v>2.4E-2</v>
      </c>
      <c r="N1791">
        <f t="shared" si="235"/>
        <v>2.0223433498771648E-3</v>
      </c>
    </row>
    <row r="1792" spans="1:14" x14ac:dyDescent="0.3">
      <c r="A1792">
        <f t="shared" si="236"/>
        <v>18</v>
      </c>
      <c r="E1792" s="105">
        <f t="shared" si="237"/>
        <v>0</v>
      </c>
      <c r="I1792" s="105">
        <f t="shared" si="238"/>
        <v>0</v>
      </c>
      <c r="J1792" s="105">
        <f t="shared" si="231"/>
        <v>0</v>
      </c>
      <c r="K1792" s="105">
        <f t="shared" si="232"/>
        <v>0</v>
      </c>
      <c r="L1792" s="105">
        <f t="shared" si="233"/>
        <v>0</v>
      </c>
      <c r="M1792">
        <f t="shared" si="234"/>
        <v>2.4E-2</v>
      </c>
      <c r="N1792">
        <f t="shared" si="235"/>
        <v>2.0223433498771648E-3</v>
      </c>
    </row>
    <row r="1793" spans="1:15" x14ac:dyDescent="0.3">
      <c r="A1793">
        <f t="shared" si="236"/>
        <v>18</v>
      </c>
      <c r="E1793" s="105">
        <f t="shared" si="237"/>
        <v>0</v>
      </c>
      <c r="I1793" s="105">
        <f t="shared" si="238"/>
        <v>0</v>
      </c>
      <c r="J1793" s="105">
        <f t="shared" si="231"/>
        <v>0</v>
      </c>
      <c r="K1793" s="105">
        <f t="shared" si="232"/>
        <v>0</v>
      </c>
      <c r="L1793" s="105">
        <f t="shared" si="233"/>
        <v>0</v>
      </c>
      <c r="M1793">
        <f t="shared" si="234"/>
        <v>2.4E-2</v>
      </c>
      <c r="N1793">
        <f t="shared" si="235"/>
        <v>2.0223433498771648E-3</v>
      </c>
    </row>
    <row r="1794" spans="1:15" x14ac:dyDescent="0.3">
      <c r="A1794">
        <f t="shared" si="236"/>
        <v>18</v>
      </c>
      <c r="E1794" s="105">
        <f t="shared" si="237"/>
        <v>0</v>
      </c>
      <c r="I1794" s="105">
        <f t="shared" si="238"/>
        <v>0</v>
      </c>
      <c r="J1794" s="105">
        <f t="shared" si="231"/>
        <v>0</v>
      </c>
      <c r="K1794" s="105">
        <f t="shared" si="232"/>
        <v>0</v>
      </c>
      <c r="L1794" s="105">
        <f t="shared" si="233"/>
        <v>0</v>
      </c>
      <c r="M1794">
        <f t="shared" si="234"/>
        <v>2.4E-2</v>
      </c>
      <c r="N1794">
        <f t="shared" si="235"/>
        <v>2.0223433498771648E-3</v>
      </c>
    </row>
    <row r="1795" spans="1:15" x14ac:dyDescent="0.3">
      <c r="A1795">
        <f t="shared" si="236"/>
        <v>18</v>
      </c>
      <c r="E1795" s="105">
        <f t="shared" si="237"/>
        <v>0</v>
      </c>
      <c r="I1795" s="105">
        <f t="shared" si="238"/>
        <v>0</v>
      </c>
      <c r="J1795" s="105">
        <f t="shared" ref="J1795:J1858" si="239">E1795*($H$2/12)</f>
        <v>0</v>
      </c>
      <c r="K1795" s="105">
        <f t="shared" ref="K1795:K1858" si="240">I1795-J1795</f>
        <v>0</v>
      </c>
      <c r="L1795" s="105">
        <f t="shared" ref="L1795:L1858" si="241">N1795*(E1795-K1795)</f>
        <v>0</v>
      </c>
      <c r="M1795">
        <f t="shared" ref="M1795:M1858" si="242">((A1795:A1894)/30) * 0.04</f>
        <v>2.4E-2</v>
      </c>
      <c r="N1795">
        <f t="shared" ref="N1795:N1858" si="243">1-(POWER(1-M1795,(1/12)))</f>
        <v>2.0223433498771648E-3</v>
      </c>
    </row>
    <row r="1796" spans="1:15" x14ac:dyDescent="0.3">
      <c r="A1796">
        <f t="shared" si="236"/>
        <v>18</v>
      </c>
      <c r="E1796" s="105">
        <f t="shared" si="237"/>
        <v>0</v>
      </c>
      <c r="I1796" s="105">
        <f t="shared" si="238"/>
        <v>0</v>
      </c>
      <c r="J1796" s="105">
        <f t="shared" si="239"/>
        <v>0</v>
      </c>
      <c r="K1796" s="105">
        <f t="shared" si="240"/>
        <v>0</v>
      </c>
      <c r="L1796" s="105">
        <f t="shared" si="241"/>
        <v>0</v>
      </c>
      <c r="M1796">
        <f t="shared" si="242"/>
        <v>2.4E-2</v>
      </c>
      <c r="N1796">
        <f t="shared" si="243"/>
        <v>2.0223433498771648E-3</v>
      </c>
    </row>
    <row r="1797" spans="1:15" x14ac:dyDescent="0.3">
      <c r="A1797">
        <f t="shared" si="236"/>
        <v>18</v>
      </c>
      <c r="E1797" s="105">
        <f t="shared" si="237"/>
        <v>0</v>
      </c>
      <c r="I1797" s="105">
        <f t="shared" si="238"/>
        <v>0</v>
      </c>
      <c r="J1797" s="105">
        <f t="shared" si="239"/>
        <v>0</v>
      </c>
      <c r="K1797" s="105">
        <f t="shared" si="240"/>
        <v>0</v>
      </c>
      <c r="L1797" s="105">
        <f t="shared" si="241"/>
        <v>0</v>
      </c>
      <c r="M1797">
        <f t="shared" si="242"/>
        <v>2.4E-2</v>
      </c>
      <c r="N1797">
        <f t="shared" si="243"/>
        <v>2.0223433498771648E-3</v>
      </c>
    </row>
    <row r="1798" spans="1:15" x14ac:dyDescent="0.3">
      <c r="A1798">
        <f t="shared" si="236"/>
        <v>18</v>
      </c>
      <c r="E1798" s="105">
        <f t="shared" si="237"/>
        <v>0</v>
      </c>
      <c r="I1798" s="105">
        <f t="shared" si="238"/>
        <v>0</v>
      </c>
      <c r="J1798" s="105">
        <f t="shared" si="239"/>
        <v>0</v>
      </c>
      <c r="K1798" s="105">
        <f t="shared" si="240"/>
        <v>0</v>
      </c>
      <c r="L1798" s="105">
        <f t="shared" si="241"/>
        <v>0</v>
      </c>
      <c r="M1798">
        <f t="shared" si="242"/>
        <v>2.4E-2</v>
      </c>
      <c r="N1798">
        <f t="shared" si="243"/>
        <v>2.0223433498771648E-3</v>
      </c>
    </row>
    <row r="1799" spans="1:15" x14ac:dyDescent="0.3">
      <c r="A1799">
        <f t="shared" si="236"/>
        <v>18</v>
      </c>
      <c r="E1799" s="105">
        <f t="shared" si="237"/>
        <v>0</v>
      </c>
      <c r="I1799" s="105">
        <f t="shared" si="238"/>
        <v>0</v>
      </c>
      <c r="J1799" s="105">
        <f t="shared" si="239"/>
        <v>0</v>
      </c>
      <c r="K1799" s="105">
        <f t="shared" si="240"/>
        <v>0</v>
      </c>
      <c r="L1799" s="105">
        <f t="shared" si="241"/>
        <v>0</v>
      </c>
      <c r="M1799">
        <f t="shared" si="242"/>
        <v>2.4E-2</v>
      </c>
      <c r="N1799">
        <f t="shared" si="243"/>
        <v>2.0223433498771648E-3</v>
      </c>
    </row>
    <row r="1800" spans="1:15" x14ac:dyDescent="0.3">
      <c r="A1800">
        <f t="shared" si="236"/>
        <v>18</v>
      </c>
      <c r="E1800" s="105">
        <f t="shared" si="237"/>
        <v>0</v>
      </c>
      <c r="I1800" s="105">
        <f t="shared" si="238"/>
        <v>0</v>
      </c>
      <c r="J1800" s="105">
        <f t="shared" si="239"/>
        <v>0</v>
      </c>
      <c r="K1800" s="105">
        <f t="shared" si="240"/>
        <v>0</v>
      </c>
      <c r="L1800" s="105">
        <f t="shared" si="241"/>
        <v>0</v>
      </c>
      <c r="M1800">
        <f t="shared" si="242"/>
        <v>2.4E-2</v>
      </c>
      <c r="N1800">
        <f t="shared" si="243"/>
        <v>2.0223433498771648E-3</v>
      </c>
    </row>
    <row r="1801" spans="1:15" x14ac:dyDescent="0.3">
      <c r="A1801">
        <f t="shared" si="236"/>
        <v>18</v>
      </c>
      <c r="E1801" s="105">
        <f t="shared" si="237"/>
        <v>0</v>
      </c>
      <c r="I1801" s="105">
        <f t="shared" si="238"/>
        <v>0</v>
      </c>
      <c r="J1801" s="105">
        <f t="shared" si="239"/>
        <v>0</v>
      </c>
      <c r="K1801" s="105">
        <f t="shared" si="240"/>
        <v>0</v>
      </c>
      <c r="L1801" s="105">
        <f t="shared" si="241"/>
        <v>0</v>
      </c>
      <c r="M1801">
        <f t="shared" si="242"/>
        <v>2.4E-2</v>
      </c>
      <c r="N1801">
        <f t="shared" si="243"/>
        <v>2.0223433498771648E-3</v>
      </c>
      <c r="O1801" s="105" t="e">
        <f t="shared" ref="O1801" si="244">SUM(I1702:I1801)</f>
        <v>#REF!</v>
      </c>
    </row>
    <row r="1802" spans="1:15" x14ac:dyDescent="0.3">
      <c r="A1802">
        <f t="shared" si="236"/>
        <v>19</v>
      </c>
      <c r="E1802" s="105" t="e">
        <f t="shared" si="237"/>
        <v>#REF!</v>
      </c>
      <c r="I1802" s="105" t="e">
        <f t="shared" si="238"/>
        <v>#REF!</v>
      </c>
      <c r="J1802" s="105" t="e">
        <f t="shared" si="239"/>
        <v>#REF!</v>
      </c>
      <c r="K1802" s="105" t="e">
        <f t="shared" si="240"/>
        <v>#REF!</v>
      </c>
      <c r="L1802" s="105" t="e">
        <f t="shared" si="241"/>
        <v>#REF!</v>
      </c>
      <c r="M1802">
        <f t="shared" si="242"/>
        <v>2.5333333333333333E-2</v>
      </c>
      <c r="N1802">
        <f t="shared" si="243"/>
        <v>2.136027670772922E-3</v>
      </c>
    </row>
    <row r="1803" spans="1:15" x14ac:dyDescent="0.3">
      <c r="A1803">
        <f t="shared" si="236"/>
        <v>19</v>
      </c>
      <c r="E1803" s="105" t="e">
        <f t="shared" si="237"/>
        <v>#REF!</v>
      </c>
      <c r="I1803" s="105" t="e">
        <f t="shared" si="238"/>
        <v>#REF!</v>
      </c>
      <c r="J1803" s="105" t="e">
        <f t="shared" si="239"/>
        <v>#REF!</v>
      </c>
      <c r="K1803" s="105" t="e">
        <f t="shared" si="240"/>
        <v>#REF!</v>
      </c>
      <c r="L1803" s="105" t="e">
        <f t="shared" si="241"/>
        <v>#REF!</v>
      </c>
      <c r="M1803">
        <f t="shared" si="242"/>
        <v>2.5333333333333333E-2</v>
      </c>
      <c r="N1803">
        <f t="shared" si="243"/>
        <v>2.136027670772922E-3</v>
      </c>
    </row>
    <row r="1804" spans="1:15" x14ac:dyDescent="0.3">
      <c r="A1804">
        <f t="shared" si="236"/>
        <v>19</v>
      </c>
      <c r="E1804" s="105" t="e">
        <f t="shared" si="237"/>
        <v>#REF!</v>
      </c>
      <c r="I1804" s="105" t="e">
        <f t="shared" si="238"/>
        <v>#REF!</v>
      </c>
      <c r="J1804" s="105" t="e">
        <f t="shared" si="239"/>
        <v>#REF!</v>
      </c>
      <c r="K1804" s="105" t="e">
        <f t="shared" si="240"/>
        <v>#REF!</v>
      </c>
      <c r="L1804" s="105" t="e">
        <f t="shared" si="241"/>
        <v>#REF!</v>
      </c>
      <c r="M1804">
        <f t="shared" si="242"/>
        <v>2.5333333333333333E-2</v>
      </c>
      <c r="N1804">
        <f t="shared" si="243"/>
        <v>2.136027670772922E-3</v>
      </c>
    </row>
    <row r="1805" spans="1:15" x14ac:dyDescent="0.3">
      <c r="A1805">
        <f t="shared" si="236"/>
        <v>19</v>
      </c>
      <c r="E1805" s="105">
        <f t="shared" si="237"/>
        <v>0</v>
      </c>
      <c r="I1805" s="105">
        <f t="shared" si="238"/>
        <v>0</v>
      </c>
      <c r="J1805" s="105">
        <f t="shared" si="239"/>
        <v>0</v>
      </c>
      <c r="K1805" s="105">
        <f t="shared" si="240"/>
        <v>0</v>
      </c>
      <c r="L1805" s="105">
        <f t="shared" si="241"/>
        <v>0</v>
      </c>
      <c r="M1805">
        <f t="shared" si="242"/>
        <v>2.5333333333333333E-2</v>
      </c>
      <c r="N1805">
        <f t="shared" si="243"/>
        <v>2.136027670772922E-3</v>
      </c>
    </row>
    <row r="1806" spans="1:15" x14ac:dyDescent="0.3">
      <c r="A1806">
        <f t="shared" si="236"/>
        <v>19</v>
      </c>
      <c r="E1806" s="105">
        <f t="shared" si="237"/>
        <v>0</v>
      </c>
      <c r="I1806" s="105">
        <f t="shared" si="238"/>
        <v>0</v>
      </c>
      <c r="J1806" s="105">
        <f t="shared" si="239"/>
        <v>0</v>
      </c>
      <c r="K1806" s="105">
        <f t="shared" si="240"/>
        <v>0</v>
      </c>
      <c r="L1806" s="105">
        <f t="shared" si="241"/>
        <v>0</v>
      </c>
      <c r="M1806">
        <f t="shared" si="242"/>
        <v>2.5333333333333333E-2</v>
      </c>
      <c r="N1806">
        <f t="shared" si="243"/>
        <v>2.136027670772922E-3</v>
      </c>
    </row>
    <row r="1807" spans="1:15" x14ac:dyDescent="0.3">
      <c r="A1807">
        <f t="shared" si="236"/>
        <v>19</v>
      </c>
      <c r="E1807" s="105">
        <f t="shared" si="237"/>
        <v>0</v>
      </c>
      <c r="I1807" s="105">
        <f t="shared" si="238"/>
        <v>0</v>
      </c>
      <c r="J1807" s="105">
        <f t="shared" si="239"/>
        <v>0</v>
      </c>
      <c r="K1807" s="105">
        <f t="shared" si="240"/>
        <v>0</v>
      </c>
      <c r="L1807" s="105">
        <f t="shared" si="241"/>
        <v>0</v>
      </c>
      <c r="M1807">
        <f t="shared" si="242"/>
        <v>2.5333333333333333E-2</v>
      </c>
      <c r="N1807">
        <f t="shared" si="243"/>
        <v>2.136027670772922E-3</v>
      </c>
    </row>
    <row r="1808" spans="1:15" x14ac:dyDescent="0.3">
      <c r="A1808">
        <f t="shared" si="236"/>
        <v>19</v>
      </c>
      <c r="E1808" s="105">
        <f t="shared" si="237"/>
        <v>0</v>
      </c>
      <c r="I1808" s="105">
        <f t="shared" si="238"/>
        <v>0</v>
      </c>
      <c r="J1808" s="105">
        <f t="shared" si="239"/>
        <v>0</v>
      </c>
      <c r="K1808" s="105">
        <f t="shared" si="240"/>
        <v>0</v>
      </c>
      <c r="L1808" s="105">
        <f t="shared" si="241"/>
        <v>0</v>
      </c>
      <c r="M1808">
        <f t="shared" si="242"/>
        <v>2.5333333333333333E-2</v>
      </c>
      <c r="N1808">
        <f t="shared" si="243"/>
        <v>2.136027670772922E-3</v>
      </c>
    </row>
    <row r="1809" spans="1:14" x14ac:dyDescent="0.3">
      <c r="A1809">
        <f t="shared" si="236"/>
        <v>19</v>
      </c>
      <c r="E1809" s="105">
        <f t="shared" si="237"/>
        <v>0</v>
      </c>
      <c r="I1809" s="105">
        <f t="shared" si="238"/>
        <v>0</v>
      </c>
      <c r="J1809" s="105">
        <f t="shared" si="239"/>
        <v>0</v>
      </c>
      <c r="K1809" s="105">
        <f t="shared" si="240"/>
        <v>0</v>
      </c>
      <c r="L1809" s="105">
        <f t="shared" si="241"/>
        <v>0</v>
      </c>
      <c r="M1809">
        <f t="shared" si="242"/>
        <v>2.5333333333333333E-2</v>
      </c>
      <c r="N1809">
        <f t="shared" si="243"/>
        <v>2.136027670772922E-3</v>
      </c>
    </row>
    <row r="1810" spans="1:14" x14ac:dyDescent="0.3">
      <c r="A1810">
        <f t="shared" si="236"/>
        <v>19</v>
      </c>
      <c r="E1810" s="105">
        <f t="shared" si="237"/>
        <v>0</v>
      </c>
      <c r="I1810" s="105">
        <f t="shared" si="238"/>
        <v>0</v>
      </c>
      <c r="J1810" s="105">
        <f t="shared" si="239"/>
        <v>0</v>
      </c>
      <c r="K1810" s="105">
        <f t="shared" si="240"/>
        <v>0</v>
      </c>
      <c r="L1810" s="105">
        <f t="shared" si="241"/>
        <v>0</v>
      </c>
      <c r="M1810">
        <f t="shared" si="242"/>
        <v>2.5333333333333333E-2</v>
      </c>
      <c r="N1810">
        <f t="shared" si="243"/>
        <v>2.136027670772922E-3</v>
      </c>
    </row>
    <row r="1811" spans="1:14" x14ac:dyDescent="0.3">
      <c r="A1811">
        <f t="shared" si="236"/>
        <v>19</v>
      </c>
      <c r="E1811" s="105">
        <f t="shared" si="237"/>
        <v>0</v>
      </c>
      <c r="I1811" s="105">
        <f t="shared" si="238"/>
        <v>0</v>
      </c>
      <c r="J1811" s="105">
        <f t="shared" si="239"/>
        <v>0</v>
      </c>
      <c r="K1811" s="105">
        <f t="shared" si="240"/>
        <v>0</v>
      </c>
      <c r="L1811" s="105">
        <f t="shared" si="241"/>
        <v>0</v>
      </c>
      <c r="M1811">
        <f t="shared" si="242"/>
        <v>2.5333333333333333E-2</v>
      </c>
      <c r="N1811">
        <f t="shared" si="243"/>
        <v>2.136027670772922E-3</v>
      </c>
    </row>
    <row r="1812" spans="1:14" x14ac:dyDescent="0.3">
      <c r="A1812">
        <f t="shared" si="236"/>
        <v>19</v>
      </c>
      <c r="E1812" s="105">
        <f t="shared" si="237"/>
        <v>0</v>
      </c>
      <c r="I1812" s="105">
        <f t="shared" si="238"/>
        <v>0</v>
      </c>
      <c r="J1812" s="105">
        <f t="shared" si="239"/>
        <v>0</v>
      </c>
      <c r="K1812" s="105">
        <f t="shared" si="240"/>
        <v>0</v>
      </c>
      <c r="L1812" s="105">
        <f t="shared" si="241"/>
        <v>0</v>
      </c>
      <c r="M1812">
        <f t="shared" si="242"/>
        <v>2.5333333333333333E-2</v>
      </c>
      <c r="N1812">
        <f t="shared" si="243"/>
        <v>2.136027670772922E-3</v>
      </c>
    </row>
    <row r="1813" spans="1:14" x14ac:dyDescent="0.3">
      <c r="A1813">
        <f t="shared" si="236"/>
        <v>19</v>
      </c>
      <c r="E1813" s="105">
        <f t="shared" si="237"/>
        <v>0</v>
      </c>
      <c r="I1813" s="105">
        <f t="shared" si="238"/>
        <v>0</v>
      </c>
      <c r="J1813" s="105">
        <f t="shared" si="239"/>
        <v>0</v>
      </c>
      <c r="K1813" s="105">
        <f t="shared" si="240"/>
        <v>0</v>
      </c>
      <c r="L1813" s="105">
        <f t="shared" si="241"/>
        <v>0</v>
      </c>
      <c r="M1813">
        <f t="shared" si="242"/>
        <v>2.5333333333333333E-2</v>
      </c>
      <c r="N1813">
        <f t="shared" si="243"/>
        <v>2.136027670772922E-3</v>
      </c>
    </row>
    <row r="1814" spans="1:14" x14ac:dyDescent="0.3">
      <c r="A1814">
        <f t="shared" si="236"/>
        <v>19</v>
      </c>
      <c r="E1814" s="105">
        <f t="shared" si="237"/>
        <v>0</v>
      </c>
      <c r="I1814" s="105">
        <f t="shared" si="238"/>
        <v>0</v>
      </c>
      <c r="J1814" s="105">
        <f t="shared" si="239"/>
        <v>0</v>
      </c>
      <c r="K1814" s="105">
        <f t="shared" si="240"/>
        <v>0</v>
      </c>
      <c r="L1814" s="105">
        <f t="shared" si="241"/>
        <v>0</v>
      </c>
      <c r="M1814">
        <f t="shared" si="242"/>
        <v>2.5333333333333333E-2</v>
      </c>
      <c r="N1814">
        <f t="shared" si="243"/>
        <v>2.136027670772922E-3</v>
      </c>
    </row>
    <row r="1815" spans="1:14" x14ac:dyDescent="0.3">
      <c r="A1815">
        <f t="shared" si="236"/>
        <v>19</v>
      </c>
      <c r="E1815" s="105">
        <f t="shared" si="237"/>
        <v>0</v>
      </c>
      <c r="I1815" s="105">
        <f t="shared" si="238"/>
        <v>0</v>
      </c>
      <c r="J1815" s="105">
        <f t="shared" si="239"/>
        <v>0</v>
      </c>
      <c r="K1815" s="105">
        <f t="shared" si="240"/>
        <v>0</v>
      </c>
      <c r="L1815" s="105">
        <f t="shared" si="241"/>
        <v>0</v>
      </c>
      <c r="M1815">
        <f t="shared" si="242"/>
        <v>2.5333333333333333E-2</v>
      </c>
      <c r="N1815">
        <f t="shared" si="243"/>
        <v>2.136027670772922E-3</v>
      </c>
    </row>
    <row r="1816" spans="1:14" x14ac:dyDescent="0.3">
      <c r="A1816">
        <f t="shared" si="236"/>
        <v>19</v>
      </c>
      <c r="E1816" s="105">
        <f t="shared" si="237"/>
        <v>0</v>
      </c>
      <c r="I1816" s="105">
        <f t="shared" si="238"/>
        <v>0</v>
      </c>
      <c r="J1816" s="105">
        <f t="shared" si="239"/>
        <v>0</v>
      </c>
      <c r="K1816" s="105">
        <f t="shared" si="240"/>
        <v>0</v>
      </c>
      <c r="L1816" s="105">
        <f t="shared" si="241"/>
        <v>0</v>
      </c>
      <c r="M1816">
        <f t="shared" si="242"/>
        <v>2.5333333333333333E-2</v>
      </c>
      <c r="N1816">
        <f t="shared" si="243"/>
        <v>2.136027670772922E-3</v>
      </c>
    </row>
    <row r="1817" spans="1:14" x14ac:dyDescent="0.3">
      <c r="A1817">
        <f t="shared" si="236"/>
        <v>19</v>
      </c>
      <c r="E1817" s="105">
        <f t="shared" si="237"/>
        <v>0</v>
      </c>
      <c r="I1817" s="105">
        <f t="shared" si="238"/>
        <v>0</v>
      </c>
      <c r="J1817" s="105">
        <f t="shared" si="239"/>
        <v>0</v>
      </c>
      <c r="K1817" s="105">
        <f t="shared" si="240"/>
        <v>0</v>
      </c>
      <c r="L1817" s="105">
        <f t="shared" si="241"/>
        <v>0</v>
      </c>
      <c r="M1817">
        <f t="shared" si="242"/>
        <v>2.5333333333333333E-2</v>
      </c>
      <c r="N1817">
        <f t="shared" si="243"/>
        <v>2.136027670772922E-3</v>
      </c>
    </row>
    <row r="1818" spans="1:14" x14ac:dyDescent="0.3">
      <c r="A1818">
        <f t="shared" si="236"/>
        <v>19</v>
      </c>
      <c r="E1818" s="105">
        <f t="shared" si="237"/>
        <v>0</v>
      </c>
      <c r="I1818" s="105">
        <f t="shared" si="238"/>
        <v>0</v>
      </c>
      <c r="J1818" s="105">
        <f t="shared" si="239"/>
        <v>0</v>
      </c>
      <c r="K1818" s="105">
        <f t="shared" si="240"/>
        <v>0</v>
      </c>
      <c r="L1818" s="105">
        <f t="shared" si="241"/>
        <v>0</v>
      </c>
      <c r="M1818">
        <f t="shared" si="242"/>
        <v>2.5333333333333333E-2</v>
      </c>
      <c r="N1818">
        <f t="shared" si="243"/>
        <v>2.136027670772922E-3</v>
      </c>
    </row>
    <row r="1819" spans="1:14" x14ac:dyDescent="0.3">
      <c r="A1819">
        <f t="shared" si="236"/>
        <v>19</v>
      </c>
      <c r="E1819" s="105">
        <f t="shared" si="237"/>
        <v>0</v>
      </c>
      <c r="I1819" s="105">
        <f t="shared" si="238"/>
        <v>0</v>
      </c>
      <c r="J1819" s="105">
        <f t="shared" si="239"/>
        <v>0</v>
      </c>
      <c r="K1819" s="105">
        <f t="shared" si="240"/>
        <v>0</v>
      </c>
      <c r="L1819" s="105">
        <f t="shared" si="241"/>
        <v>0</v>
      </c>
      <c r="M1819">
        <f t="shared" si="242"/>
        <v>2.5333333333333333E-2</v>
      </c>
      <c r="N1819">
        <f t="shared" si="243"/>
        <v>2.136027670772922E-3</v>
      </c>
    </row>
    <row r="1820" spans="1:14" x14ac:dyDescent="0.3">
      <c r="A1820">
        <f t="shared" si="236"/>
        <v>19</v>
      </c>
      <c r="E1820" s="105">
        <f t="shared" si="237"/>
        <v>0</v>
      </c>
      <c r="I1820" s="105">
        <f t="shared" si="238"/>
        <v>0</v>
      </c>
      <c r="J1820" s="105">
        <f t="shared" si="239"/>
        <v>0</v>
      </c>
      <c r="K1820" s="105">
        <f t="shared" si="240"/>
        <v>0</v>
      </c>
      <c r="L1820" s="105">
        <f t="shared" si="241"/>
        <v>0</v>
      </c>
      <c r="M1820">
        <f t="shared" si="242"/>
        <v>2.5333333333333333E-2</v>
      </c>
      <c r="N1820">
        <f t="shared" si="243"/>
        <v>2.136027670772922E-3</v>
      </c>
    </row>
    <row r="1821" spans="1:14" x14ac:dyDescent="0.3">
      <c r="A1821">
        <f t="shared" si="236"/>
        <v>19</v>
      </c>
      <c r="E1821" s="105">
        <f t="shared" si="237"/>
        <v>0</v>
      </c>
      <c r="I1821" s="105">
        <f t="shared" si="238"/>
        <v>0</v>
      </c>
      <c r="J1821" s="105">
        <f t="shared" si="239"/>
        <v>0</v>
      </c>
      <c r="K1821" s="105">
        <f t="shared" si="240"/>
        <v>0</v>
      </c>
      <c r="L1821" s="105">
        <f t="shared" si="241"/>
        <v>0</v>
      </c>
      <c r="M1821">
        <f t="shared" si="242"/>
        <v>2.5333333333333333E-2</v>
      </c>
      <c r="N1821">
        <f t="shared" si="243"/>
        <v>2.136027670772922E-3</v>
      </c>
    </row>
    <row r="1822" spans="1:14" x14ac:dyDescent="0.3">
      <c r="A1822">
        <f t="shared" si="236"/>
        <v>19</v>
      </c>
      <c r="E1822" s="105">
        <f t="shared" si="237"/>
        <v>0</v>
      </c>
      <c r="I1822" s="105">
        <f t="shared" si="238"/>
        <v>0</v>
      </c>
      <c r="J1822" s="105">
        <f t="shared" si="239"/>
        <v>0</v>
      </c>
      <c r="K1822" s="105">
        <f t="shared" si="240"/>
        <v>0</v>
      </c>
      <c r="L1822" s="105">
        <f t="shared" si="241"/>
        <v>0</v>
      </c>
      <c r="M1822">
        <f t="shared" si="242"/>
        <v>2.5333333333333333E-2</v>
      </c>
      <c r="N1822">
        <f t="shared" si="243"/>
        <v>2.136027670772922E-3</v>
      </c>
    </row>
    <row r="1823" spans="1:14" x14ac:dyDescent="0.3">
      <c r="A1823">
        <f t="shared" si="236"/>
        <v>19</v>
      </c>
      <c r="E1823" s="105">
        <f t="shared" si="237"/>
        <v>0</v>
      </c>
      <c r="I1823" s="105">
        <f t="shared" si="238"/>
        <v>0</v>
      </c>
      <c r="J1823" s="105">
        <f t="shared" si="239"/>
        <v>0</v>
      </c>
      <c r="K1823" s="105">
        <f t="shared" si="240"/>
        <v>0</v>
      </c>
      <c r="L1823" s="105">
        <f t="shared" si="241"/>
        <v>0</v>
      </c>
      <c r="M1823">
        <f t="shared" si="242"/>
        <v>2.5333333333333333E-2</v>
      </c>
      <c r="N1823">
        <f t="shared" si="243"/>
        <v>2.136027670772922E-3</v>
      </c>
    </row>
    <row r="1824" spans="1:14" x14ac:dyDescent="0.3">
      <c r="A1824">
        <f t="shared" si="236"/>
        <v>19</v>
      </c>
      <c r="E1824" s="105">
        <f t="shared" si="237"/>
        <v>0</v>
      </c>
      <c r="I1824" s="105">
        <f t="shared" si="238"/>
        <v>0</v>
      </c>
      <c r="J1824" s="105">
        <f t="shared" si="239"/>
        <v>0</v>
      </c>
      <c r="K1824" s="105">
        <f t="shared" si="240"/>
        <v>0</v>
      </c>
      <c r="L1824" s="105">
        <f t="shared" si="241"/>
        <v>0</v>
      </c>
      <c r="M1824">
        <f t="shared" si="242"/>
        <v>2.5333333333333333E-2</v>
      </c>
      <c r="N1824">
        <f t="shared" si="243"/>
        <v>2.136027670772922E-3</v>
      </c>
    </row>
    <row r="1825" spans="1:14" x14ac:dyDescent="0.3">
      <c r="A1825">
        <f t="shared" si="236"/>
        <v>19</v>
      </c>
      <c r="E1825" s="105">
        <f t="shared" si="237"/>
        <v>0</v>
      </c>
      <c r="I1825" s="105">
        <f t="shared" si="238"/>
        <v>0</v>
      </c>
      <c r="J1825" s="105">
        <f t="shared" si="239"/>
        <v>0</v>
      </c>
      <c r="K1825" s="105">
        <f t="shared" si="240"/>
        <v>0</v>
      </c>
      <c r="L1825" s="105">
        <f t="shared" si="241"/>
        <v>0</v>
      </c>
      <c r="M1825">
        <f t="shared" si="242"/>
        <v>2.5333333333333333E-2</v>
      </c>
      <c r="N1825">
        <f t="shared" si="243"/>
        <v>2.136027670772922E-3</v>
      </c>
    </row>
    <row r="1826" spans="1:14" x14ac:dyDescent="0.3">
      <c r="A1826">
        <f t="shared" si="236"/>
        <v>19</v>
      </c>
      <c r="E1826" s="105">
        <f t="shared" si="237"/>
        <v>0</v>
      </c>
      <c r="I1826" s="105">
        <f t="shared" si="238"/>
        <v>0</v>
      </c>
      <c r="J1826" s="105">
        <f t="shared" si="239"/>
        <v>0</v>
      </c>
      <c r="K1826" s="105">
        <f t="shared" si="240"/>
        <v>0</v>
      </c>
      <c r="L1826" s="105">
        <f t="shared" si="241"/>
        <v>0</v>
      </c>
      <c r="M1826">
        <f t="shared" si="242"/>
        <v>2.5333333333333333E-2</v>
      </c>
      <c r="N1826">
        <f t="shared" si="243"/>
        <v>2.136027670772922E-3</v>
      </c>
    </row>
    <row r="1827" spans="1:14" x14ac:dyDescent="0.3">
      <c r="A1827">
        <f t="shared" si="236"/>
        <v>19</v>
      </c>
      <c r="E1827" s="105">
        <f t="shared" si="237"/>
        <v>0</v>
      </c>
      <c r="I1827" s="105">
        <f t="shared" si="238"/>
        <v>0</v>
      </c>
      <c r="J1827" s="105">
        <f t="shared" si="239"/>
        <v>0</v>
      </c>
      <c r="K1827" s="105">
        <f t="shared" si="240"/>
        <v>0</v>
      </c>
      <c r="L1827" s="105">
        <f t="shared" si="241"/>
        <v>0</v>
      </c>
      <c r="M1827">
        <f t="shared" si="242"/>
        <v>2.5333333333333333E-2</v>
      </c>
      <c r="N1827">
        <f t="shared" si="243"/>
        <v>2.136027670772922E-3</v>
      </c>
    </row>
    <row r="1828" spans="1:14" x14ac:dyDescent="0.3">
      <c r="A1828">
        <f t="shared" si="236"/>
        <v>19</v>
      </c>
      <c r="E1828" s="105">
        <f t="shared" si="237"/>
        <v>0</v>
      </c>
      <c r="I1828" s="105">
        <f t="shared" si="238"/>
        <v>0</v>
      </c>
      <c r="J1828" s="105">
        <f t="shared" si="239"/>
        <v>0</v>
      </c>
      <c r="K1828" s="105">
        <f t="shared" si="240"/>
        <v>0</v>
      </c>
      <c r="L1828" s="105">
        <f t="shared" si="241"/>
        <v>0</v>
      </c>
      <c r="M1828">
        <f t="shared" si="242"/>
        <v>2.5333333333333333E-2</v>
      </c>
      <c r="N1828">
        <f t="shared" si="243"/>
        <v>2.136027670772922E-3</v>
      </c>
    </row>
    <row r="1829" spans="1:14" x14ac:dyDescent="0.3">
      <c r="A1829">
        <f t="shared" si="236"/>
        <v>19</v>
      </c>
      <c r="E1829" s="105">
        <f t="shared" si="237"/>
        <v>0</v>
      </c>
      <c r="I1829" s="105">
        <f t="shared" si="238"/>
        <v>0</v>
      </c>
      <c r="J1829" s="105">
        <f t="shared" si="239"/>
        <v>0</v>
      </c>
      <c r="K1829" s="105">
        <f t="shared" si="240"/>
        <v>0</v>
      </c>
      <c r="L1829" s="105">
        <f t="shared" si="241"/>
        <v>0</v>
      </c>
      <c r="M1829">
        <f t="shared" si="242"/>
        <v>2.5333333333333333E-2</v>
      </c>
      <c r="N1829">
        <f t="shared" si="243"/>
        <v>2.136027670772922E-3</v>
      </c>
    </row>
    <row r="1830" spans="1:14" x14ac:dyDescent="0.3">
      <c r="A1830">
        <f t="shared" si="236"/>
        <v>19</v>
      </c>
      <c r="E1830" s="105">
        <f t="shared" si="237"/>
        <v>0</v>
      </c>
      <c r="I1830" s="105">
        <f t="shared" si="238"/>
        <v>0</v>
      </c>
      <c r="J1830" s="105">
        <f t="shared" si="239"/>
        <v>0</v>
      </c>
      <c r="K1830" s="105">
        <f t="shared" si="240"/>
        <v>0</v>
      </c>
      <c r="L1830" s="105">
        <f t="shared" si="241"/>
        <v>0</v>
      </c>
      <c r="M1830">
        <f t="shared" si="242"/>
        <v>2.5333333333333333E-2</v>
      </c>
      <c r="N1830">
        <f t="shared" si="243"/>
        <v>2.136027670772922E-3</v>
      </c>
    </row>
    <row r="1831" spans="1:14" x14ac:dyDescent="0.3">
      <c r="A1831">
        <f t="shared" ref="A1831:A1894" si="245">IF(COUNTIF(A1731:A1830,A1830)=100, A1830+1,A1830)</f>
        <v>19</v>
      </c>
      <c r="E1831" s="105">
        <f t="shared" ref="E1831:E1894" si="246">MAX(0, E1731-K1731-L1731)</f>
        <v>0</v>
      </c>
      <c r="I1831" s="105">
        <f t="shared" ref="I1831:I1894" si="247">IF(E1831&lt;I1731,J1831 + E1831, I1731)</f>
        <v>0</v>
      </c>
      <c r="J1831" s="105">
        <f t="shared" si="239"/>
        <v>0</v>
      </c>
      <c r="K1831" s="105">
        <f t="shared" si="240"/>
        <v>0</v>
      </c>
      <c r="L1831" s="105">
        <f t="shared" si="241"/>
        <v>0</v>
      </c>
      <c r="M1831">
        <f t="shared" si="242"/>
        <v>2.5333333333333333E-2</v>
      </c>
      <c r="N1831">
        <f t="shared" si="243"/>
        <v>2.136027670772922E-3</v>
      </c>
    </row>
    <row r="1832" spans="1:14" x14ac:dyDescent="0.3">
      <c r="A1832">
        <f t="shared" si="245"/>
        <v>19</v>
      </c>
      <c r="E1832" s="105">
        <f t="shared" si="246"/>
        <v>0</v>
      </c>
      <c r="I1832" s="105">
        <f t="shared" si="247"/>
        <v>0</v>
      </c>
      <c r="J1832" s="105">
        <f t="shared" si="239"/>
        <v>0</v>
      </c>
      <c r="K1832" s="105">
        <f t="shared" si="240"/>
        <v>0</v>
      </c>
      <c r="L1832" s="105">
        <f t="shared" si="241"/>
        <v>0</v>
      </c>
      <c r="M1832">
        <f t="shared" si="242"/>
        <v>2.5333333333333333E-2</v>
      </c>
      <c r="N1832">
        <f t="shared" si="243"/>
        <v>2.136027670772922E-3</v>
      </c>
    </row>
    <row r="1833" spans="1:14" x14ac:dyDescent="0.3">
      <c r="A1833">
        <f t="shared" si="245"/>
        <v>19</v>
      </c>
      <c r="E1833" s="105">
        <f t="shared" si="246"/>
        <v>0</v>
      </c>
      <c r="I1833" s="105">
        <f t="shared" si="247"/>
        <v>0</v>
      </c>
      <c r="J1833" s="105">
        <f t="shared" si="239"/>
        <v>0</v>
      </c>
      <c r="K1833" s="105">
        <f t="shared" si="240"/>
        <v>0</v>
      </c>
      <c r="L1833" s="105">
        <f t="shared" si="241"/>
        <v>0</v>
      </c>
      <c r="M1833">
        <f t="shared" si="242"/>
        <v>2.5333333333333333E-2</v>
      </c>
      <c r="N1833">
        <f t="shared" si="243"/>
        <v>2.136027670772922E-3</v>
      </c>
    </row>
    <row r="1834" spans="1:14" x14ac:dyDescent="0.3">
      <c r="A1834">
        <f t="shared" si="245"/>
        <v>19</v>
      </c>
      <c r="E1834" s="105">
        <f t="shared" si="246"/>
        <v>0</v>
      </c>
      <c r="I1834" s="105">
        <f t="shared" si="247"/>
        <v>0</v>
      </c>
      <c r="J1834" s="105">
        <f t="shared" si="239"/>
        <v>0</v>
      </c>
      <c r="K1834" s="105">
        <f t="shared" si="240"/>
        <v>0</v>
      </c>
      <c r="L1834" s="105">
        <f t="shared" si="241"/>
        <v>0</v>
      </c>
      <c r="M1834">
        <f t="shared" si="242"/>
        <v>2.5333333333333333E-2</v>
      </c>
      <c r="N1834">
        <f t="shared" si="243"/>
        <v>2.136027670772922E-3</v>
      </c>
    </row>
    <row r="1835" spans="1:14" x14ac:dyDescent="0.3">
      <c r="A1835">
        <f t="shared" si="245"/>
        <v>19</v>
      </c>
      <c r="E1835" s="105">
        <f t="shared" si="246"/>
        <v>0</v>
      </c>
      <c r="I1835" s="105">
        <f t="shared" si="247"/>
        <v>0</v>
      </c>
      <c r="J1835" s="105">
        <f t="shared" si="239"/>
        <v>0</v>
      </c>
      <c r="K1835" s="105">
        <f t="shared" si="240"/>
        <v>0</v>
      </c>
      <c r="L1835" s="105">
        <f t="shared" si="241"/>
        <v>0</v>
      </c>
      <c r="M1835">
        <f t="shared" si="242"/>
        <v>2.5333333333333333E-2</v>
      </c>
      <c r="N1835">
        <f t="shared" si="243"/>
        <v>2.136027670772922E-3</v>
      </c>
    </row>
    <row r="1836" spans="1:14" x14ac:dyDescent="0.3">
      <c r="A1836">
        <f t="shared" si="245"/>
        <v>19</v>
      </c>
      <c r="E1836" s="105">
        <f t="shared" si="246"/>
        <v>0</v>
      </c>
      <c r="I1836" s="105">
        <f t="shared" si="247"/>
        <v>0</v>
      </c>
      <c r="J1836" s="105">
        <f t="shared" si="239"/>
        <v>0</v>
      </c>
      <c r="K1836" s="105">
        <f t="shared" si="240"/>
        <v>0</v>
      </c>
      <c r="L1836" s="105">
        <f t="shared" si="241"/>
        <v>0</v>
      </c>
      <c r="M1836">
        <f t="shared" si="242"/>
        <v>2.5333333333333333E-2</v>
      </c>
      <c r="N1836">
        <f t="shared" si="243"/>
        <v>2.136027670772922E-3</v>
      </c>
    </row>
    <row r="1837" spans="1:14" x14ac:dyDescent="0.3">
      <c r="A1837">
        <f t="shared" si="245"/>
        <v>19</v>
      </c>
      <c r="E1837" s="105">
        <f t="shared" si="246"/>
        <v>0</v>
      </c>
      <c r="I1837" s="105">
        <f t="shared" si="247"/>
        <v>0</v>
      </c>
      <c r="J1837" s="105">
        <f t="shared" si="239"/>
        <v>0</v>
      </c>
      <c r="K1837" s="105">
        <f t="shared" si="240"/>
        <v>0</v>
      </c>
      <c r="L1837" s="105">
        <f t="shared" si="241"/>
        <v>0</v>
      </c>
      <c r="M1837">
        <f t="shared" si="242"/>
        <v>2.5333333333333333E-2</v>
      </c>
      <c r="N1837">
        <f t="shared" si="243"/>
        <v>2.136027670772922E-3</v>
      </c>
    </row>
    <row r="1838" spans="1:14" x14ac:dyDescent="0.3">
      <c r="A1838">
        <f t="shared" si="245"/>
        <v>19</v>
      </c>
      <c r="E1838" s="105">
        <f t="shared" si="246"/>
        <v>0</v>
      </c>
      <c r="I1838" s="105">
        <f t="shared" si="247"/>
        <v>0</v>
      </c>
      <c r="J1838" s="105">
        <f t="shared" si="239"/>
        <v>0</v>
      </c>
      <c r="K1838" s="105">
        <f t="shared" si="240"/>
        <v>0</v>
      </c>
      <c r="L1838" s="105">
        <f t="shared" si="241"/>
        <v>0</v>
      </c>
      <c r="M1838">
        <f t="shared" si="242"/>
        <v>2.5333333333333333E-2</v>
      </c>
      <c r="N1838">
        <f t="shared" si="243"/>
        <v>2.136027670772922E-3</v>
      </c>
    </row>
    <row r="1839" spans="1:14" x14ac:dyDescent="0.3">
      <c r="A1839">
        <f t="shared" si="245"/>
        <v>19</v>
      </c>
      <c r="E1839" s="105">
        <f t="shared" si="246"/>
        <v>0</v>
      </c>
      <c r="I1839" s="105">
        <f t="shared" si="247"/>
        <v>0</v>
      </c>
      <c r="J1839" s="105">
        <f t="shared" si="239"/>
        <v>0</v>
      </c>
      <c r="K1839" s="105">
        <f t="shared" si="240"/>
        <v>0</v>
      </c>
      <c r="L1839" s="105">
        <f t="shared" si="241"/>
        <v>0</v>
      </c>
      <c r="M1839">
        <f t="shared" si="242"/>
        <v>2.5333333333333333E-2</v>
      </c>
      <c r="N1839">
        <f t="shared" si="243"/>
        <v>2.136027670772922E-3</v>
      </c>
    </row>
    <row r="1840" spans="1:14" x14ac:dyDescent="0.3">
      <c r="A1840">
        <f t="shared" si="245"/>
        <v>19</v>
      </c>
      <c r="E1840" s="105">
        <f t="shared" si="246"/>
        <v>0</v>
      </c>
      <c r="I1840" s="105">
        <f t="shared" si="247"/>
        <v>0</v>
      </c>
      <c r="J1840" s="105">
        <f t="shared" si="239"/>
        <v>0</v>
      </c>
      <c r="K1840" s="105">
        <f t="shared" si="240"/>
        <v>0</v>
      </c>
      <c r="L1840" s="105">
        <f t="shared" si="241"/>
        <v>0</v>
      </c>
      <c r="M1840">
        <f t="shared" si="242"/>
        <v>2.5333333333333333E-2</v>
      </c>
      <c r="N1840">
        <f t="shared" si="243"/>
        <v>2.136027670772922E-3</v>
      </c>
    </row>
    <row r="1841" spans="1:14" x14ac:dyDescent="0.3">
      <c r="A1841">
        <f t="shared" si="245"/>
        <v>19</v>
      </c>
      <c r="E1841" s="105">
        <f t="shared" si="246"/>
        <v>0</v>
      </c>
      <c r="I1841" s="105">
        <f t="shared" si="247"/>
        <v>0</v>
      </c>
      <c r="J1841" s="105">
        <f t="shared" si="239"/>
        <v>0</v>
      </c>
      <c r="K1841" s="105">
        <f t="shared" si="240"/>
        <v>0</v>
      </c>
      <c r="L1841" s="105">
        <f t="shared" si="241"/>
        <v>0</v>
      </c>
      <c r="M1841">
        <f t="shared" si="242"/>
        <v>2.5333333333333333E-2</v>
      </c>
      <c r="N1841">
        <f t="shared" si="243"/>
        <v>2.136027670772922E-3</v>
      </c>
    </row>
    <row r="1842" spans="1:14" x14ac:dyDescent="0.3">
      <c r="A1842">
        <f t="shared" si="245"/>
        <v>19</v>
      </c>
      <c r="E1842" s="105">
        <f t="shared" si="246"/>
        <v>0</v>
      </c>
      <c r="I1842" s="105">
        <f t="shared" si="247"/>
        <v>0</v>
      </c>
      <c r="J1842" s="105">
        <f t="shared" si="239"/>
        <v>0</v>
      </c>
      <c r="K1842" s="105">
        <f t="shared" si="240"/>
        <v>0</v>
      </c>
      <c r="L1842" s="105">
        <f t="shared" si="241"/>
        <v>0</v>
      </c>
      <c r="M1842">
        <f t="shared" si="242"/>
        <v>2.5333333333333333E-2</v>
      </c>
      <c r="N1842">
        <f t="shared" si="243"/>
        <v>2.136027670772922E-3</v>
      </c>
    </row>
    <row r="1843" spans="1:14" x14ac:dyDescent="0.3">
      <c r="A1843">
        <f t="shared" si="245"/>
        <v>19</v>
      </c>
      <c r="E1843" s="105">
        <f t="shared" si="246"/>
        <v>0</v>
      </c>
      <c r="I1843" s="105">
        <f t="shared" si="247"/>
        <v>0</v>
      </c>
      <c r="J1843" s="105">
        <f t="shared" si="239"/>
        <v>0</v>
      </c>
      <c r="K1843" s="105">
        <f t="shared" si="240"/>
        <v>0</v>
      </c>
      <c r="L1843" s="105">
        <f t="shared" si="241"/>
        <v>0</v>
      </c>
      <c r="M1843">
        <f t="shared" si="242"/>
        <v>2.5333333333333333E-2</v>
      </c>
      <c r="N1843">
        <f t="shared" si="243"/>
        <v>2.136027670772922E-3</v>
      </c>
    </row>
    <row r="1844" spans="1:14" x14ac:dyDescent="0.3">
      <c r="A1844">
        <f t="shared" si="245"/>
        <v>19</v>
      </c>
      <c r="E1844" s="105">
        <f t="shared" si="246"/>
        <v>0</v>
      </c>
      <c r="I1844" s="105">
        <f t="shared" si="247"/>
        <v>0</v>
      </c>
      <c r="J1844" s="105">
        <f t="shared" si="239"/>
        <v>0</v>
      </c>
      <c r="K1844" s="105">
        <f t="shared" si="240"/>
        <v>0</v>
      </c>
      <c r="L1844" s="105">
        <f t="shared" si="241"/>
        <v>0</v>
      </c>
      <c r="M1844">
        <f t="shared" si="242"/>
        <v>2.5333333333333333E-2</v>
      </c>
      <c r="N1844">
        <f t="shared" si="243"/>
        <v>2.136027670772922E-3</v>
      </c>
    </row>
    <row r="1845" spans="1:14" x14ac:dyDescent="0.3">
      <c r="A1845">
        <f t="shared" si="245"/>
        <v>19</v>
      </c>
      <c r="E1845" s="105">
        <f t="shared" si="246"/>
        <v>0</v>
      </c>
      <c r="I1845" s="105">
        <f t="shared" si="247"/>
        <v>0</v>
      </c>
      <c r="J1845" s="105">
        <f t="shared" si="239"/>
        <v>0</v>
      </c>
      <c r="K1845" s="105">
        <f t="shared" si="240"/>
        <v>0</v>
      </c>
      <c r="L1845" s="105">
        <f t="shared" si="241"/>
        <v>0</v>
      </c>
      <c r="M1845">
        <f t="shared" si="242"/>
        <v>2.5333333333333333E-2</v>
      </c>
      <c r="N1845">
        <f t="shared" si="243"/>
        <v>2.136027670772922E-3</v>
      </c>
    </row>
    <row r="1846" spans="1:14" x14ac:dyDescent="0.3">
      <c r="A1846">
        <f t="shared" si="245"/>
        <v>19</v>
      </c>
      <c r="E1846" s="105">
        <f t="shared" si="246"/>
        <v>0</v>
      </c>
      <c r="I1846" s="105">
        <f t="shared" si="247"/>
        <v>0</v>
      </c>
      <c r="J1846" s="105">
        <f t="shared" si="239"/>
        <v>0</v>
      </c>
      <c r="K1846" s="105">
        <f t="shared" si="240"/>
        <v>0</v>
      </c>
      <c r="L1846" s="105">
        <f t="shared" si="241"/>
        <v>0</v>
      </c>
      <c r="M1846">
        <f t="shared" si="242"/>
        <v>2.5333333333333333E-2</v>
      </c>
      <c r="N1846">
        <f t="shared" si="243"/>
        <v>2.136027670772922E-3</v>
      </c>
    </row>
    <row r="1847" spans="1:14" x14ac:dyDescent="0.3">
      <c r="A1847">
        <f t="shared" si="245"/>
        <v>19</v>
      </c>
      <c r="E1847" s="105">
        <f t="shared" si="246"/>
        <v>0</v>
      </c>
      <c r="I1847" s="105">
        <f t="shared" si="247"/>
        <v>0</v>
      </c>
      <c r="J1847" s="105">
        <f t="shared" si="239"/>
        <v>0</v>
      </c>
      <c r="K1847" s="105">
        <f t="shared" si="240"/>
        <v>0</v>
      </c>
      <c r="L1847" s="105">
        <f t="shared" si="241"/>
        <v>0</v>
      </c>
      <c r="M1847">
        <f t="shared" si="242"/>
        <v>2.5333333333333333E-2</v>
      </c>
      <c r="N1847">
        <f t="shared" si="243"/>
        <v>2.136027670772922E-3</v>
      </c>
    </row>
    <row r="1848" spans="1:14" x14ac:dyDescent="0.3">
      <c r="A1848">
        <f t="shared" si="245"/>
        <v>19</v>
      </c>
      <c r="E1848" s="105">
        <f t="shared" si="246"/>
        <v>0</v>
      </c>
      <c r="I1848" s="105">
        <f t="shared" si="247"/>
        <v>0</v>
      </c>
      <c r="J1848" s="105">
        <f t="shared" si="239"/>
        <v>0</v>
      </c>
      <c r="K1848" s="105">
        <f t="shared" si="240"/>
        <v>0</v>
      </c>
      <c r="L1848" s="105">
        <f t="shared" si="241"/>
        <v>0</v>
      </c>
      <c r="M1848">
        <f t="shared" si="242"/>
        <v>2.5333333333333333E-2</v>
      </c>
      <c r="N1848">
        <f t="shared" si="243"/>
        <v>2.136027670772922E-3</v>
      </c>
    </row>
    <row r="1849" spans="1:14" x14ac:dyDescent="0.3">
      <c r="A1849">
        <f t="shared" si="245"/>
        <v>19</v>
      </c>
      <c r="E1849" s="105">
        <f t="shared" si="246"/>
        <v>0</v>
      </c>
      <c r="I1849" s="105">
        <f t="shared" si="247"/>
        <v>0</v>
      </c>
      <c r="J1849" s="105">
        <f t="shared" si="239"/>
        <v>0</v>
      </c>
      <c r="K1849" s="105">
        <f t="shared" si="240"/>
        <v>0</v>
      </c>
      <c r="L1849" s="105">
        <f t="shared" si="241"/>
        <v>0</v>
      </c>
      <c r="M1849">
        <f t="shared" si="242"/>
        <v>2.5333333333333333E-2</v>
      </c>
      <c r="N1849">
        <f t="shared" si="243"/>
        <v>2.136027670772922E-3</v>
      </c>
    </row>
    <row r="1850" spans="1:14" x14ac:dyDescent="0.3">
      <c r="A1850">
        <f t="shared" si="245"/>
        <v>19</v>
      </c>
      <c r="E1850" s="105">
        <f t="shared" si="246"/>
        <v>0</v>
      </c>
      <c r="I1850" s="105">
        <f t="shared" si="247"/>
        <v>0</v>
      </c>
      <c r="J1850" s="105">
        <f t="shared" si="239"/>
        <v>0</v>
      </c>
      <c r="K1850" s="105">
        <f t="shared" si="240"/>
        <v>0</v>
      </c>
      <c r="L1850" s="105">
        <f t="shared" si="241"/>
        <v>0</v>
      </c>
      <c r="M1850">
        <f t="shared" si="242"/>
        <v>2.5333333333333333E-2</v>
      </c>
      <c r="N1850">
        <f t="shared" si="243"/>
        <v>2.136027670772922E-3</v>
      </c>
    </row>
    <row r="1851" spans="1:14" x14ac:dyDescent="0.3">
      <c r="A1851">
        <f t="shared" si="245"/>
        <v>19</v>
      </c>
      <c r="E1851" s="105">
        <f t="shared" si="246"/>
        <v>0</v>
      </c>
      <c r="I1851" s="105">
        <f t="shared" si="247"/>
        <v>0</v>
      </c>
      <c r="J1851" s="105">
        <f t="shared" si="239"/>
        <v>0</v>
      </c>
      <c r="K1851" s="105">
        <f t="shared" si="240"/>
        <v>0</v>
      </c>
      <c r="L1851" s="105">
        <f t="shared" si="241"/>
        <v>0</v>
      </c>
      <c r="M1851">
        <f t="shared" si="242"/>
        <v>2.5333333333333333E-2</v>
      </c>
      <c r="N1851">
        <f t="shared" si="243"/>
        <v>2.136027670772922E-3</v>
      </c>
    </row>
    <row r="1852" spans="1:14" x14ac:dyDescent="0.3">
      <c r="A1852">
        <f t="shared" si="245"/>
        <v>19</v>
      </c>
      <c r="E1852" s="105">
        <f t="shared" si="246"/>
        <v>0</v>
      </c>
      <c r="I1852" s="105">
        <f t="shared" si="247"/>
        <v>0</v>
      </c>
      <c r="J1852" s="105">
        <f t="shared" si="239"/>
        <v>0</v>
      </c>
      <c r="K1852" s="105">
        <f t="shared" si="240"/>
        <v>0</v>
      </c>
      <c r="L1852" s="105">
        <f t="shared" si="241"/>
        <v>0</v>
      </c>
      <c r="M1852">
        <f t="shared" si="242"/>
        <v>2.5333333333333333E-2</v>
      </c>
      <c r="N1852">
        <f t="shared" si="243"/>
        <v>2.136027670772922E-3</v>
      </c>
    </row>
    <row r="1853" spans="1:14" x14ac:dyDescent="0.3">
      <c r="A1853">
        <f t="shared" si="245"/>
        <v>19</v>
      </c>
      <c r="E1853" s="105">
        <f t="shared" si="246"/>
        <v>0</v>
      </c>
      <c r="I1853" s="105">
        <f t="shared" si="247"/>
        <v>0</v>
      </c>
      <c r="J1853" s="105">
        <f t="shared" si="239"/>
        <v>0</v>
      </c>
      <c r="K1853" s="105">
        <f t="shared" si="240"/>
        <v>0</v>
      </c>
      <c r="L1853" s="105">
        <f t="shared" si="241"/>
        <v>0</v>
      </c>
      <c r="M1853">
        <f t="shared" si="242"/>
        <v>2.5333333333333333E-2</v>
      </c>
      <c r="N1853">
        <f t="shared" si="243"/>
        <v>2.136027670772922E-3</v>
      </c>
    </row>
    <row r="1854" spans="1:14" x14ac:dyDescent="0.3">
      <c r="A1854">
        <f t="shared" si="245"/>
        <v>19</v>
      </c>
      <c r="E1854" s="105">
        <f t="shared" si="246"/>
        <v>0</v>
      </c>
      <c r="I1854" s="105">
        <f t="shared" si="247"/>
        <v>0</v>
      </c>
      <c r="J1854" s="105">
        <f t="shared" si="239"/>
        <v>0</v>
      </c>
      <c r="K1854" s="105">
        <f t="shared" si="240"/>
        <v>0</v>
      </c>
      <c r="L1854" s="105">
        <f t="shared" si="241"/>
        <v>0</v>
      </c>
      <c r="M1854">
        <f t="shared" si="242"/>
        <v>2.5333333333333333E-2</v>
      </c>
      <c r="N1854">
        <f t="shared" si="243"/>
        <v>2.136027670772922E-3</v>
      </c>
    </row>
    <row r="1855" spans="1:14" x14ac:dyDescent="0.3">
      <c r="A1855">
        <f t="shared" si="245"/>
        <v>19</v>
      </c>
      <c r="E1855" s="105">
        <f t="shared" si="246"/>
        <v>0</v>
      </c>
      <c r="I1855" s="105">
        <f t="shared" si="247"/>
        <v>0</v>
      </c>
      <c r="J1855" s="105">
        <f t="shared" si="239"/>
        <v>0</v>
      </c>
      <c r="K1855" s="105">
        <f t="shared" si="240"/>
        <v>0</v>
      </c>
      <c r="L1855" s="105">
        <f t="shared" si="241"/>
        <v>0</v>
      </c>
      <c r="M1855">
        <f t="shared" si="242"/>
        <v>2.5333333333333333E-2</v>
      </c>
      <c r="N1855">
        <f t="shared" si="243"/>
        <v>2.136027670772922E-3</v>
      </c>
    </row>
    <row r="1856" spans="1:14" x14ac:dyDescent="0.3">
      <c r="A1856">
        <f t="shared" si="245"/>
        <v>19</v>
      </c>
      <c r="E1856" s="105">
        <f t="shared" si="246"/>
        <v>0</v>
      </c>
      <c r="I1856" s="105">
        <f t="shared" si="247"/>
        <v>0</v>
      </c>
      <c r="J1856" s="105">
        <f t="shared" si="239"/>
        <v>0</v>
      </c>
      <c r="K1856" s="105">
        <f t="shared" si="240"/>
        <v>0</v>
      </c>
      <c r="L1856" s="105">
        <f t="shared" si="241"/>
        <v>0</v>
      </c>
      <c r="M1856">
        <f t="shared" si="242"/>
        <v>2.5333333333333333E-2</v>
      </c>
      <c r="N1856">
        <f t="shared" si="243"/>
        <v>2.136027670772922E-3</v>
      </c>
    </row>
    <row r="1857" spans="1:14" x14ac:dyDescent="0.3">
      <c r="A1857">
        <f t="shared" si="245"/>
        <v>19</v>
      </c>
      <c r="E1857" s="105">
        <f t="shared" si="246"/>
        <v>0</v>
      </c>
      <c r="I1857" s="105">
        <f t="shared" si="247"/>
        <v>0</v>
      </c>
      <c r="J1857" s="105">
        <f t="shared" si="239"/>
        <v>0</v>
      </c>
      <c r="K1857" s="105">
        <f t="shared" si="240"/>
        <v>0</v>
      </c>
      <c r="L1857" s="105">
        <f t="shared" si="241"/>
        <v>0</v>
      </c>
      <c r="M1857">
        <f t="shared" si="242"/>
        <v>2.5333333333333333E-2</v>
      </c>
      <c r="N1857">
        <f t="shared" si="243"/>
        <v>2.136027670772922E-3</v>
      </c>
    </row>
    <row r="1858" spans="1:14" x14ac:dyDescent="0.3">
      <c r="A1858">
        <f t="shared" si="245"/>
        <v>19</v>
      </c>
      <c r="E1858" s="105">
        <f t="shared" si="246"/>
        <v>0</v>
      </c>
      <c r="I1858" s="105">
        <f t="shared" si="247"/>
        <v>0</v>
      </c>
      <c r="J1858" s="105">
        <f t="shared" si="239"/>
        <v>0</v>
      </c>
      <c r="K1858" s="105">
        <f t="shared" si="240"/>
        <v>0</v>
      </c>
      <c r="L1858" s="105">
        <f t="shared" si="241"/>
        <v>0</v>
      </c>
      <c r="M1858">
        <f t="shared" si="242"/>
        <v>2.5333333333333333E-2</v>
      </c>
      <c r="N1858">
        <f t="shared" si="243"/>
        <v>2.136027670772922E-3</v>
      </c>
    </row>
    <row r="1859" spans="1:14" x14ac:dyDescent="0.3">
      <c r="A1859">
        <f t="shared" si="245"/>
        <v>19</v>
      </c>
      <c r="E1859" s="105">
        <f t="shared" si="246"/>
        <v>0</v>
      </c>
      <c r="I1859" s="105">
        <f t="shared" si="247"/>
        <v>0</v>
      </c>
      <c r="J1859" s="105">
        <f t="shared" ref="J1859:J1922" si="248">E1859*($H$2/12)</f>
        <v>0</v>
      </c>
      <c r="K1859" s="105">
        <f t="shared" ref="K1859:K1922" si="249">I1859-J1859</f>
        <v>0</v>
      </c>
      <c r="L1859" s="105">
        <f t="shared" ref="L1859:L1922" si="250">N1859*(E1859-K1859)</f>
        <v>0</v>
      </c>
      <c r="M1859">
        <f t="shared" ref="M1859:M1922" si="251">((A1859:A1958)/30) * 0.04</f>
        <v>2.5333333333333333E-2</v>
      </c>
      <c r="N1859">
        <f t="shared" ref="N1859:N1922" si="252">1-(POWER(1-M1859,(1/12)))</f>
        <v>2.136027670772922E-3</v>
      </c>
    </row>
    <row r="1860" spans="1:14" x14ac:dyDescent="0.3">
      <c r="A1860">
        <f t="shared" si="245"/>
        <v>19</v>
      </c>
      <c r="E1860" s="105">
        <f t="shared" si="246"/>
        <v>0</v>
      </c>
      <c r="I1860" s="105">
        <f t="shared" si="247"/>
        <v>0</v>
      </c>
      <c r="J1860" s="105">
        <f t="shared" si="248"/>
        <v>0</v>
      </c>
      <c r="K1860" s="105">
        <f t="shared" si="249"/>
        <v>0</v>
      </c>
      <c r="L1860" s="105">
        <f t="shared" si="250"/>
        <v>0</v>
      </c>
      <c r="M1860">
        <f t="shared" si="251"/>
        <v>2.5333333333333333E-2</v>
      </c>
      <c r="N1860">
        <f t="shared" si="252"/>
        <v>2.136027670772922E-3</v>
      </c>
    </row>
    <row r="1861" spans="1:14" x14ac:dyDescent="0.3">
      <c r="A1861">
        <f t="shared" si="245"/>
        <v>19</v>
      </c>
      <c r="E1861" s="105">
        <f t="shared" si="246"/>
        <v>0</v>
      </c>
      <c r="I1861" s="105">
        <f t="shared" si="247"/>
        <v>0</v>
      </c>
      <c r="J1861" s="105">
        <f t="shared" si="248"/>
        <v>0</v>
      </c>
      <c r="K1861" s="105">
        <f t="shared" si="249"/>
        <v>0</v>
      </c>
      <c r="L1861" s="105">
        <f t="shared" si="250"/>
        <v>0</v>
      </c>
      <c r="M1861">
        <f t="shared" si="251"/>
        <v>2.5333333333333333E-2</v>
      </c>
      <c r="N1861">
        <f t="shared" si="252"/>
        <v>2.136027670772922E-3</v>
      </c>
    </row>
    <row r="1862" spans="1:14" x14ac:dyDescent="0.3">
      <c r="A1862">
        <f t="shared" si="245"/>
        <v>19</v>
      </c>
      <c r="E1862" s="105">
        <f t="shared" si="246"/>
        <v>0</v>
      </c>
      <c r="I1862" s="105">
        <f t="shared" si="247"/>
        <v>0</v>
      </c>
      <c r="J1862" s="105">
        <f t="shared" si="248"/>
        <v>0</v>
      </c>
      <c r="K1862" s="105">
        <f t="shared" si="249"/>
        <v>0</v>
      </c>
      <c r="L1862" s="105">
        <f t="shared" si="250"/>
        <v>0</v>
      </c>
      <c r="M1862">
        <f t="shared" si="251"/>
        <v>2.5333333333333333E-2</v>
      </c>
      <c r="N1862">
        <f t="shared" si="252"/>
        <v>2.136027670772922E-3</v>
      </c>
    </row>
    <row r="1863" spans="1:14" x14ac:dyDescent="0.3">
      <c r="A1863">
        <f t="shared" si="245"/>
        <v>19</v>
      </c>
      <c r="E1863" s="105">
        <f t="shared" si="246"/>
        <v>0</v>
      </c>
      <c r="I1863" s="105">
        <f t="shared" si="247"/>
        <v>0</v>
      </c>
      <c r="J1863" s="105">
        <f t="shared" si="248"/>
        <v>0</v>
      </c>
      <c r="K1863" s="105">
        <f t="shared" si="249"/>
        <v>0</v>
      </c>
      <c r="L1863" s="105">
        <f t="shared" si="250"/>
        <v>0</v>
      </c>
      <c r="M1863">
        <f t="shared" si="251"/>
        <v>2.5333333333333333E-2</v>
      </c>
      <c r="N1863">
        <f t="shared" si="252"/>
        <v>2.136027670772922E-3</v>
      </c>
    </row>
    <row r="1864" spans="1:14" x14ac:dyDescent="0.3">
      <c r="A1864">
        <f t="shared" si="245"/>
        <v>19</v>
      </c>
      <c r="E1864" s="105">
        <f t="shared" si="246"/>
        <v>0</v>
      </c>
      <c r="I1864" s="105">
        <f t="shared" si="247"/>
        <v>0</v>
      </c>
      <c r="J1864" s="105">
        <f t="shared" si="248"/>
        <v>0</v>
      </c>
      <c r="K1864" s="105">
        <f t="shared" si="249"/>
        <v>0</v>
      </c>
      <c r="L1864" s="105">
        <f t="shared" si="250"/>
        <v>0</v>
      </c>
      <c r="M1864">
        <f t="shared" si="251"/>
        <v>2.5333333333333333E-2</v>
      </c>
      <c r="N1864">
        <f t="shared" si="252"/>
        <v>2.136027670772922E-3</v>
      </c>
    </row>
    <row r="1865" spans="1:14" x14ac:dyDescent="0.3">
      <c r="A1865">
        <f t="shared" si="245"/>
        <v>19</v>
      </c>
      <c r="E1865" s="105">
        <f t="shared" si="246"/>
        <v>0</v>
      </c>
      <c r="I1865" s="105">
        <f t="shared" si="247"/>
        <v>0</v>
      </c>
      <c r="J1865" s="105">
        <f t="shared" si="248"/>
        <v>0</v>
      </c>
      <c r="K1865" s="105">
        <f t="shared" si="249"/>
        <v>0</v>
      </c>
      <c r="L1865" s="105">
        <f t="shared" si="250"/>
        <v>0</v>
      </c>
      <c r="M1865">
        <f t="shared" si="251"/>
        <v>2.5333333333333333E-2</v>
      </c>
      <c r="N1865">
        <f t="shared" si="252"/>
        <v>2.136027670772922E-3</v>
      </c>
    </row>
    <row r="1866" spans="1:14" x14ac:dyDescent="0.3">
      <c r="A1866">
        <f t="shared" si="245"/>
        <v>19</v>
      </c>
      <c r="E1866" s="105">
        <f t="shared" si="246"/>
        <v>0</v>
      </c>
      <c r="I1866" s="105">
        <f t="shared" si="247"/>
        <v>0</v>
      </c>
      <c r="J1866" s="105">
        <f t="shared" si="248"/>
        <v>0</v>
      </c>
      <c r="K1866" s="105">
        <f t="shared" si="249"/>
        <v>0</v>
      </c>
      <c r="L1866" s="105">
        <f t="shared" si="250"/>
        <v>0</v>
      </c>
      <c r="M1866">
        <f t="shared" si="251"/>
        <v>2.5333333333333333E-2</v>
      </c>
      <c r="N1866">
        <f t="shared" si="252"/>
        <v>2.136027670772922E-3</v>
      </c>
    </row>
    <row r="1867" spans="1:14" x14ac:dyDescent="0.3">
      <c r="A1867">
        <f t="shared" si="245"/>
        <v>19</v>
      </c>
      <c r="E1867" s="105">
        <f t="shared" si="246"/>
        <v>0</v>
      </c>
      <c r="I1867" s="105">
        <f t="shared" si="247"/>
        <v>0</v>
      </c>
      <c r="J1867" s="105">
        <f t="shared" si="248"/>
        <v>0</v>
      </c>
      <c r="K1867" s="105">
        <f t="shared" si="249"/>
        <v>0</v>
      </c>
      <c r="L1867" s="105">
        <f t="shared" si="250"/>
        <v>0</v>
      </c>
      <c r="M1867">
        <f t="shared" si="251"/>
        <v>2.5333333333333333E-2</v>
      </c>
      <c r="N1867">
        <f t="shared" si="252"/>
        <v>2.136027670772922E-3</v>
      </c>
    </row>
    <row r="1868" spans="1:14" x14ac:dyDescent="0.3">
      <c r="A1868">
        <f t="shared" si="245"/>
        <v>19</v>
      </c>
      <c r="E1868" s="105">
        <f t="shared" si="246"/>
        <v>0</v>
      </c>
      <c r="I1868" s="105">
        <f t="shared" si="247"/>
        <v>0</v>
      </c>
      <c r="J1868" s="105">
        <f t="shared" si="248"/>
        <v>0</v>
      </c>
      <c r="K1868" s="105">
        <f t="shared" si="249"/>
        <v>0</v>
      </c>
      <c r="L1868" s="105">
        <f t="shared" si="250"/>
        <v>0</v>
      </c>
      <c r="M1868">
        <f t="shared" si="251"/>
        <v>2.5333333333333333E-2</v>
      </c>
      <c r="N1868">
        <f t="shared" si="252"/>
        <v>2.136027670772922E-3</v>
      </c>
    </row>
    <row r="1869" spans="1:14" x14ac:dyDescent="0.3">
      <c r="A1869">
        <f t="shared" si="245"/>
        <v>19</v>
      </c>
      <c r="E1869" s="105">
        <f t="shared" si="246"/>
        <v>0</v>
      </c>
      <c r="I1869" s="105">
        <f t="shared" si="247"/>
        <v>0</v>
      </c>
      <c r="J1869" s="105">
        <f t="shared" si="248"/>
        <v>0</v>
      </c>
      <c r="K1869" s="105">
        <f t="shared" si="249"/>
        <v>0</v>
      </c>
      <c r="L1869" s="105">
        <f t="shared" si="250"/>
        <v>0</v>
      </c>
      <c r="M1869">
        <f t="shared" si="251"/>
        <v>2.5333333333333333E-2</v>
      </c>
      <c r="N1869">
        <f t="shared" si="252"/>
        <v>2.136027670772922E-3</v>
      </c>
    </row>
    <row r="1870" spans="1:14" x14ac:dyDescent="0.3">
      <c r="A1870">
        <f t="shared" si="245"/>
        <v>19</v>
      </c>
      <c r="E1870" s="105">
        <f t="shared" si="246"/>
        <v>0</v>
      </c>
      <c r="I1870" s="105">
        <f t="shared" si="247"/>
        <v>0</v>
      </c>
      <c r="J1870" s="105">
        <f t="shared" si="248"/>
        <v>0</v>
      </c>
      <c r="K1870" s="105">
        <f t="shared" si="249"/>
        <v>0</v>
      </c>
      <c r="L1870" s="105">
        <f t="shared" si="250"/>
        <v>0</v>
      </c>
      <c r="M1870">
        <f t="shared" si="251"/>
        <v>2.5333333333333333E-2</v>
      </c>
      <c r="N1870">
        <f t="shared" si="252"/>
        <v>2.136027670772922E-3</v>
      </c>
    </row>
    <row r="1871" spans="1:14" x14ac:dyDescent="0.3">
      <c r="A1871">
        <f t="shared" si="245"/>
        <v>19</v>
      </c>
      <c r="E1871" s="105">
        <f t="shared" si="246"/>
        <v>0</v>
      </c>
      <c r="I1871" s="105">
        <f t="shared" si="247"/>
        <v>0</v>
      </c>
      <c r="J1871" s="105">
        <f t="shared" si="248"/>
        <v>0</v>
      </c>
      <c r="K1871" s="105">
        <f t="shared" si="249"/>
        <v>0</v>
      </c>
      <c r="L1871" s="105">
        <f t="shared" si="250"/>
        <v>0</v>
      </c>
      <c r="M1871">
        <f t="shared" si="251"/>
        <v>2.5333333333333333E-2</v>
      </c>
      <c r="N1871">
        <f t="shared" si="252"/>
        <v>2.136027670772922E-3</v>
      </c>
    </row>
    <row r="1872" spans="1:14" x14ac:dyDescent="0.3">
      <c r="A1872">
        <f t="shared" si="245"/>
        <v>19</v>
      </c>
      <c r="E1872" s="105">
        <f t="shared" si="246"/>
        <v>0</v>
      </c>
      <c r="I1872" s="105">
        <f t="shared" si="247"/>
        <v>0</v>
      </c>
      <c r="J1872" s="105">
        <f t="shared" si="248"/>
        <v>0</v>
      </c>
      <c r="K1872" s="105">
        <f t="shared" si="249"/>
        <v>0</v>
      </c>
      <c r="L1872" s="105">
        <f t="shared" si="250"/>
        <v>0</v>
      </c>
      <c r="M1872">
        <f t="shared" si="251"/>
        <v>2.5333333333333333E-2</v>
      </c>
      <c r="N1872">
        <f t="shared" si="252"/>
        <v>2.136027670772922E-3</v>
      </c>
    </row>
    <row r="1873" spans="1:14" x14ac:dyDescent="0.3">
      <c r="A1873">
        <f t="shared" si="245"/>
        <v>19</v>
      </c>
      <c r="E1873" s="105">
        <f t="shared" si="246"/>
        <v>0</v>
      </c>
      <c r="I1873" s="105">
        <f t="shared" si="247"/>
        <v>0</v>
      </c>
      <c r="J1873" s="105">
        <f t="shared" si="248"/>
        <v>0</v>
      </c>
      <c r="K1873" s="105">
        <f t="shared" si="249"/>
        <v>0</v>
      </c>
      <c r="L1873" s="105">
        <f t="shared" si="250"/>
        <v>0</v>
      </c>
      <c r="M1873">
        <f t="shared" si="251"/>
        <v>2.5333333333333333E-2</v>
      </c>
      <c r="N1873">
        <f t="shared" si="252"/>
        <v>2.136027670772922E-3</v>
      </c>
    </row>
    <row r="1874" spans="1:14" x14ac:dyDescent="0.3">
      <c r="A1874">
        <f t="shared" si="245"/>
        <v>19</v>
      </c>
      <c r="E1874" s="105">
        <f t="shared" si="246"/>
        <v>0</v>
      </c>
      <c r="I1874" s="105">
        <f t="shared" si="247"/>
        <v>0</v>
      </c>
      <c r="J1874" s="105">
        <f t="shared" si="248"/>
        <v>0</v>
      </c>
      <c r="K1874" s="105">
        <f t="shared" si="249"/>
        <v>0</v>
      </c>
      <c r="L1874" s="105">
        <f t="shared" si="250"/>
        <v>0</v>
      </c>
      <c r="M1874">
        <f t="shared" si="251"/>
        <v>2.5333333333333333E-2</v>
      </c>
      <c r="N1874">
        <f t="shared" si="252"/>
        <v>2.136027670772922E-3</v>
      </c>
    </row>
    <row r="1875" spans="1:14" x14ac:dyDescent="0.3">
      <c r="A1875">
        <f t="shared" si="245"/>
        <v>19</v>
      </c>
      <c r="E1875" s="105">
        <f t="shared" si="246"/>
        <v>0</v>
      </c>
      <c r="I1875" s="105">
        <f t="shared" si="247"/>
        <v>0</v>
      </c>
      <c r="J1875" s="105">
        <f t="shared" si="248"/>
        <v>0</v>
      </c>
      <c r="K1875" s="105">
        <f t="shared" si="249"/>
        <v>0</v>
      </c>
      <c r="L1875" s="105">
        <f t="shared" si="250"/>
        <v>0</v>
      </c>
      <c r="M1875">
        <f t="shared" si="251"/>
        <v>2.5333333333333333E-2</v>
      </c>
      <c r="N1875">
        <f t="shared" si="252"/>
        <v>2.136027670772922E-3</v>
      </c>
    </row>
    <row r="1876" spans="1:14" x14ac:dyDescent="0.3">
      <c r="A1876">
        <f t="shared" si="245"/>
        <v>19</v>
      </c>
      <c r="E1876" s="105">
        <f t="shared" si="246"/>
        <v>0</v>
      </c>
      <c r="I1876" s="105">
        <f t="shared" si="247"/>
        <v>0</v>
      </c>
      <c r="J1876" s="105">
        <f t="shared" si="248"/>
        <v>0</v>
      </c>
      <c r="K1876" s="105">
        <f t="shared" si="249"/>
        <v>0</v>
      </c>
      <c r="L1876" s="105">
        <f t="shared" si="250"/>
        <v>0</v>
      </c>
      <c r="M1876">
        <f t="shared" si="251"/>
        <v>2.5333333333333333E-2</v>
      </c>
      <c r="N1876">
        <f t="shared" si="252"/>
        <v>2.136027670772922E-3</v>
      </c>
    </row>
    <row r="1877" spans="1:14" x14ac:dyDescent="0.3">
      <c r="A1877">
        <f t="shared" si="245"/>
        <v>19</v>
      </c>
      <c r="E1877" s="105">
        <f t="shared" si="246"/>
        <v>0</v>
      </c>
      <c r="I1877" s="105">
        <f t="shared" si="247"/>
        <v>0</v>
      </c>
      <c r="J1877" s="105">
        <f t="shared" si="248"/>
        <v>0</v>
      </c>
      <c r="K1877" s="105">
        <f t="shared" si="249"/>
        <v>0</v>
      </c>
      <c r="L1877" s="105">
        <f t="shared" si="250"/>
        <v>0</v>
      </c>
      <c r="M1877">
        <f t="shared" si="251"/>
        <v>2.5333333333333333E-2</v>
      </c>
      <c r="N1877">
        <f t="shared" si="252"/>
        <v>2.136027670772922E-3</v>
      </c>
    </row>
    <row r="1878" spans="1:14" x14ac:dyDescent="0.3">
      <c r="A1878">
        <f t="shared" si="245"/>
        <v>19</v>
      </c>
      <c r="E1878" s="105">
        <f t="shared" si="246"/>
        <v>0</v>
      </c>
      <c r="I1878" s="105">
        <f t="shared" si="247"/>
        <v>0</v>
      </c>
      <c r="J1878" s="105">
        <f t="shared" si="248"/>
        <v>0</v>
      </c>
      <c r="K1878" s="105">
        <f t="shared" si="249"/>
        <v>0</v>
      </c>
      <c r="L1878" s="105">
        <f t="shared" si="250"/>
        <v>0</v>
      </c>
      <c r="M1878">
        <f t="shared" si="251"/>
        <v>2.5333333333333333E-2</v>
      </c>
      <c r="N1878">
        <f t="shared" si="252"/>
        <v>2.136027670772922E-3</v>
      </c>
    </row>
    <row r="1879" spans="1:14" x14ac:dyDescent="0.3">
      <c r="A1879">
        <f t="shared" si="245"/>
        <v>19</v>
      </c>
      <c r="E1879" s="105">
        <f t="shared" si="246"/>
        <v>0</v>
      </c>
      <c r="I1879" s="105">
        <f t="shared" si="247"/>
        <v>0</v>
      </c>
      <c r="J1879" s="105">
        <f t="shared" si="248"/>
        <v>0</v>
      </c>
      <c r="K1879" s="105">
        <f t="shared" si="249"/>
        <v>0</v>
      </c>
      <c r="L1879" s="105">
        <f t="shared" si="250"/>
        <v>0</v>
      </c>
      <c r="M1879">
        <f t="shared" si="251"/>
        <v>2.5333333333333333E-2</v>
      </c>
      <c r="N1879">
        <f t="shared" si="252"/>
        <v>2.136027670772922E-3</v>
      </c>
    </row>
    <row r="1880" spans="1:14" x14ac:dyDescent="0.3">
      <c r="A1880">
        <f t="shared" si="245"/>
        <v>19</v>
      </c>
      <c r="E1880" s="105">
        <f t="shared" si="246"/>
        <v>0</v>
      </c>
      <c r="I1880" s="105">
        <f t="shared" si="247"/>
        <v>0</v>
      </c>
      <c r="J1880" s="105">
        <f t="shared" si="248"/>
        <v>0</v>
      </c>
      <c r="K1880" s="105">
        <f t="shared" si="249"/>
        <v>0</v>
      </c>
      <c r="L1880" s="105">
        <f t="shared" si="250"/>
        <v>0</v>
      </c>
      <c r="M1880">
        <f t="shared" si="251"/>
        <v>2.5333333333333333E-2</v>
      </c>
      <c r="N1880">
        <f t="shared" si="252"/>
        <v>2.136027670772922E-3</v>
      </c>
    </row>
    <row r="1881" spans="1:14" x14ac:dyDescent="0.3">
      <c r="A1881">
        <f t="shared" si="245"/>
        <v>19</v>
      </c>
      <c r="E1881" s="105">
        <f t="shared" si="246"/>
        <v>0</v>
      </c>
      <c r="I1881" s="105">
        <f t="shared" si="247"/>
        <v>0</v>
      </c>
      <c r="J1881" s="105">
        <f t="shared" si="248"/>
        <v>0</v>
      </c>
      <c r="K1881" s="105">
        <f t="shared" si="249"/>
        <v>0</v>
      </c>
      <c r="L1881" s="105">
        <f t="shared" si="250"/>
        <v>0</v>
      </c>
      <c r="M1881">
        <f t="shared" si="251"/>
        <v>2.5333333333333333E-2</v>
      </c>
      <c r="N1881">
        <f t="shared" si="252"/>
        <v>2.136027670772922E-3</v>
      </c>
    </row>
    <row r="1882" spans="1:14" x14ac:dyDescent="0.3">
      <c r="A1882">
        <f t="shared" si="245"/>
        <v>19</v>
      </c>
      <c r="E1882" s="105">
        <f t="shared" si="246"/>
        <v>0</v>
      </c>
      <c r="I1882" s="105">
        <f t="shared" si="247"/>
        <v>0</v>
      </c>
      <c r="J1882" s="105">
        <f t="shared" si="248"/>
        <v>0</v>
      </c>
      <c r="K1882" s="105">
        <f t="shared" si="249"/>
        <v>0</v>
      </c>
      <c r="L1882" s="105">
        <f t="shared" si="250"/>
        <v>0</v>
      </c>
      <c r="M1882">
        <f t="shared" si="251"/>
        <v>2.5333333333333333E-2</v>
      </c>
      <c r="N1882">
        <f t="shared" si="252"/>
        <v>2.136027670772922E-3</v>
      </c>
    </row>
    <row r="1883" spans="1:14" x14ac:dyDescent="0.3">
      <c r="A1883">
        <f t="shared" si="245"/>
        <v>19</v>
      </c>
      <c r="E1883" s="105">
        <f t="shared" si="246"/>
        <v>0</v>
      </c>
      <c r="I1883" s="105">
        <f t="shared" si="247"/>
        <v>0</v>
      </c>
      <c r="J1883" s="105">
        <f t="shared" si="248"/>
        <v>0</v>
      </c>
      <c r="K1883" s="105">
        <f t="shared" si="249"/>
        <v>0</v>
      </c>
      <c r="L1883" s="105">
        <f t="shared" si="250"/>
        <v>0</v>
      </c>
      <c r="M1883">
        <f t="shared" si="251"/>
        <v>2.5333333333333333E-2</v>
      </c>
      <c r="N1883">
        <f t="shared" si="252"/>
        <v>2.136027670772922E-3</v>
      </c>
    </row>
    <row r="1884" spans="1:14" x14ac:dyDescent="0.3">
      <c r="A1884">
        <f t="shared" si="245"/>
        <v>19</v>
      </c>
      <c r="E1884" s="105">
        <f t="shared" si="246"/>
        <v>0</v>
      </c>
      <c r="I1884" s="105">
        <f t="shared" si="247"/>
        <v>0</v>
      </c>
      <c r="J1884" s="105">
        <f t="shared" si="248"/>
        <v>0</v>
      </c>
      <c r="K1884" s="105">
        <f t="shared" si="249"/>
        <v>0</v>
      </c>
      <c r="L1884" s="105">
        <f t="shared" si="250"/>
        <v>0</v>
      </c>
      <c r="M1884">
        <f t="shared" si="251"/>
        <v>2.5333333333333333E-2</v>
      </c>
      <c r="N1884">
        <f t="shared" si="252"/>
        <v>2.136027670772922E-3</v>
      </c>
    </row>
    <row r="1885" spans="1:14" x14ac:dyDescent="0.3">
      <c r="A1885">
        <f t="shared" si="245"/>
        <v>19</v>
      </c>
      <c r="E1885" s="105">
        <f t="shared" si="246"/>
        <v>0</v>
      </c>
      <c r="I1885" s="105">
        <f t="shared" si="247"/>
        <v>0</v>
      </c>
      <c r="J1885" s="105">
        <f t="shared" si="248"/>
        <v>0</v>
      </c>
      <c r="K1885" s="105">
        <f t="shared" si="249"/>
        <v>0</v>
      </c>
      <c r="L1885" s="105">
        <f t="shared" si="250"/>
        <v>0</v>
      </c>
      <c r="M1885">
        <f t="shared" si="251"/>
        <v>2.5333333333333333E-2</v>
      </c>
      <c r="N1885">
        <f t="shared" si="252"/>
        <v>2.136027670772922E-3</v>
      </c>
    </row>
    <row r="1886" spans="1:14" x14ac:dyDescent="0.3">
      <c r="A1886">
        <f t="shared" si="245"/>
        <v>19</v>
      </c>
      <c r="E1886" s="105">
        <f t="shared" si="246"/>
        <v>0</v>
      </c>
      <c r="I1886" s="105">
        <f t="shared" si="247"/>
        <v>0</v>
      </c>
      <c r="J1886" s="105">
        <f t="shared" si="248"/>
        <v>0</v>
      </c>
      <c r="K1886" s="105">
        <f t="shared" si="249"/>
        <v>0</v>
      </c>
      <c r="L1886" s="105">
        <f t="shared" si="250"/>
        <v>0</v>
      </c>
      <c r="M1886">
        <f t="shared" si="251"/>
        <v>2.5333333333333333E-2</v>
      </c>
      <c r="N1886">
        <f t="shared" si="252"/>
        <v>2.136027670772922E-3</v>
      </c>
    </row>
    <row r="1887" spans="1:14" x14ac:dyDescent="0.3">
      <c r="A1887">
        <f t="shared" si="245"/>
        <v>19</v>
      </c>
      <c r="E1887" s="105">
        <f t="shared" si="246"/>
        <v>0</v>
      </c>
      <c r="I1887" s="105">
        <f t="shared" si="247"/>
        <v>0</v>
      </c>
      <c r="J1887" s="105">
        <f t="shared" si="248"/>
        <v>0</v>
      </c>
      <c r="K1887" s="105">
        <f t="shared" si="249"/>
        <v>0</v>
      </c>
      <c r="L1887" s="105">
        <f t="shared" si="250"/>
        <v>0</v>
      </c>
      <c r="M1887">
        <f t="shared" si="251"/>
        <v>2.5333333333333333E-2</v>
      </c>
      <c r="N1887">
        <f t="shared" si="252"/>
        <v>2.136027670772922E-3</v>
      </c>
    </row>
    <row r="1888" spans="1:14" x14ac:dyDescent="0.3">
      <c r="A1888">
        <f t="shared" si="245"/>
        <v>19</v>
      </c>
      <c r="E1888" s="105">
        <f t="shared" si="246"/>
        <v>0</v>
      </c>
      <c r="I1888" s="105">
        <f t="shared" si="247"/>
        <v>0</v>
      </c>
      <c r="J1888" s="105">
        <f t="shared" si="248"/>
        <v>0</v>
      </c>
      <c r="K1888" s="105">
        <f t="shared" si="249"/>
        <v>0</v>
      </c>
      <c r="L1888" s="105">
        <f t="shared" si="250"/>
        <v>0</v>
      </c>
      <c r="M1888">
        <f t="shared" si="251"/>
        <v>2.5333333333333333E-2</v>
      </c>
      <c r="N1888">
        <f t="shared" si="252"/>
        <v>2.136027670772922E-3</v>
      </c>
    </row>
    <row r="1889" spans="1:15" x14ac:dyDescent="0.3">
      <c r="A1889">
        <f t="shared" si="245"/>
        <v>19</v>
      </c>
      <c r="E1889" s="105">
        <f t="shared" si="246"/>
        <v>0</v>
      </c>
      <c r="I1889" s="105">
        <f t="shared" si="247"/>
        <v>0</v>
      </c>
      <c r="J1889" s="105">
        <f t="shared" si="248"/>
        <v>0</v>
      </c>
      <c r="K1889" s="105">
        <f t="shared" si="249"/>
        <v>0</v>
      </c>
      <c r="L1889" s="105">
        <f t="shared" si="250"/>
        <v>0</v>
      </c>
      <c r="M1889">
        <f t="shared" si="251"/>
        <v>2.5333333333333333E-2</v>
      </c>
      <c r="N1889">
        <f t="shared" si="252"/>
        <v>2.136027670772922E-3</v>
      </c>
    </row>
    <row r="1890" spans="1:15" x14ac:dyDescent="0.3">
      <c r="A1890">
        <f t="shared" si="245"/>
        <v>19</v>
      </c>
      <c r="E1890" s="105">
        <f t="shared" si="246"/>
        <v>0</v>
      </c>
      <c r="I1890" s="105">
        <f t="shared" si="247"/>
        <v>0</v>
      </c>
      <c r="J1890" s="105">
        <f t="shared" si="248"/>
        <v>0</v>
      </c>
      <c r="K1890" s="105">
        <f t="shared" si="249"/>
        <v>0</v>
      </c>
      <c r="L1890" s="105">
        <f t="shared" si="250"/>
        <v>0</v>
      </c>
      <c r="M1890">
        <f t="shared" si="251"/>
        <v>2.5333333333333333E-2</v>
      </c>
      <c r="N1890">
        <f t="shared" si="252"/>
        <v>2.136027670772922E-3</v>
      </c>
    </row>
    <row r="1891" spans="1:15" x14ac:dyDescent="0.3">
      <c r="A1891">
        <f t="shared" si="245"/>
        <v>19</v>
      </c>
      <c r="E1891" s="105">
        <f t="shared" si="246"/>
        <v>0</v>
      </c>
      <c r="I1891" s="105">
        <f t="shared" si="247"/>
        <v>0</v>
      </c>
      <c r="J1891" s="105">
        <f t="shared" si="248"/>
        <v>0</v>
      </c>
      <c r="K1891" s="105">
        <f t="shared" si="249"/>
        <v>0</v>
      </c>
      <c r="L1891" s="105">
        <f t="shared" si="250"/>
        <v>0</v>
      </c>
      <c r="M1891">
        <f t="shared" si="251"/>
        <v>2.5333333333333333E-2</v>
      </c>
      <c r="N1891">
        <f t="shared" si="252"/>
        <v>2.136027670772922E-3</v>
      </c>
    </row>
    <row r="1892" spans="1:15" x14ac:dyDescent="0.3">
      <c r="A1892">
        <f t="shared" si="245"/>
        <v>19</v>
      </c>
      <c r="E1892" s="105">
        <f t="shared" si="246"/>
        <v>0</v>
      </c>
      <c r="I1892" s="105">
        <f t="shared" si="247"/>
        <v>0</v>
      </c>
      <c r="J1892" s="105">
        <f t="shared" si="248"/>
        <v>0</v>
      </c>
      <c r="K1892" s="105">
        <f t="shared" si="249"/>
        <v>0</v>
      </c>
      <c r="L1892" s="105">
        <f t="shared" si="250"/>
        <v>0</v>
      </c>
      <c r="M1892">
        <f t="shared" si="251"/>
        <v>2.5333333333333333E-2</v>
      </c>
      <c r="N1892">
        <f t="shared" si="252"/>
        <v>2.136027670772922E-3</v>
      </c>
    </row>
    <row r="1893" spans="1:15" x14ac:dyDescent="0.3">
      <c r="A1893">
        <f t="shared" si="245"/>
        <v>19</v>
      </c>
      <c r="E1893" s="105">
        <f t="shared" si="246"/>
        <v>0</v>
      </c>
      <c r="I1893" s="105">
        <f t="shared" si="247"/>
        <v>0</v>
      </c>
      <c r="J1893" s="105">
        <f t="shared" si="248"/>
        <v>0</v>
      </c>
      <c r="K1893" s="105">
        <f t="shared" si="249"/>
        <v>0</v>
      </c>
      <c r="L1893" s="105">
        <f t="shared" si="250"/>
        <v>0</v>
      </c>
      <c r="M1893">
        <f t="shared" si="251"/>
        <v>2.5333333333333333E-2</v>
      </c>
      <c r="N1893">
        <f t="shared" si="252"/>
        <v>2.136027670772922E-3</v>
      </c>
    </row>
    <row r="1894" spans="1:15" x14ac:dyDescent="0.3">
      <c r="A1894">
        <f t="shared" si="245"/>
        <v>19</v>
      </c>
      <c r="E1894" s="105">
        <f t="shared" si="246"/>
        <v>0</v>
      </c>
      <c r="I1894" s="105">
        <f t="shared" si="247"/>
        <v>0</v>
      </c>
      <c r="J1894" s="105">
        <f t="shared" si="248"/>
        <v>0</v>
      </c>
      <c r="K1894" s="105">
        <f t="shared" si="249"/>
        <v>0</v>
      </c>
      <c r="L1894" s="105">
        <f t="shared" si="250"/>
        <v>0</v>
      </c>
      <c r="M1894">
        <f t="shared" si="251"/>
        <v>2.5333333333333333E-2</v>
      </c>
      <c r="N1894">
        <f t="shared" si="252"/>
        <v>2.136027670772922E-3</v>
      </c>
    </row>
    <row r="1895" spans="1:15" x14ac:dyDescent="0.3">
      <c r="A1895">
        <f t="shared" ref="A1895:A1958" si="253">IF(COUNTIF(A1795:A1894,A1894)=100, A1894+1,A1894)</f>
        <v>19</v>
      </c>
      <c r="E1895" s="105">
        <f t="shared" ref="E1895:E1958" si="254">MAX(0, E1795-K1795-L1795)</f>
        <v>0</v>
      </c>
      <c r="I1895" s="105">
        <f t="shared" ref="I1895:I1958" si="255">IF(E1895&lt;I1795,J1895 + E1895, I1795)</f>
        <v>0</v>
      </c>
      <c r="J1895" s="105">
        <f t="shared" si="248"/>
        <v>0</v>
      </c>
      <c r="K1895" s="105">
        <f t="shared" si="249"/>
        <v>0</v>
      </c>
      <c r="L1895" s="105">
        <f t="shared" si="250"/>
        <v>0</v>
      </c>
      <c r="M1895">
        <f t="shared" si="251"/>
        <v>2.5333333333333333E-2</v>
      </c>
      <c r="N1895">
        <f t="shared" si="252"/>
        <v>2.136027670772922E-3</v>
      </c>
    </row>
    <row r="1896" spans="1:15" x14ac:dyDescent="0.3">
      <c r="A1896">
        <f t="shared" si="253"/>
        <v>19</v>
      </c>
      <c r="E1896" s="105">
        <f t="shared" si="254"/>
        <v>0</v>
      </c>
      <c r="I1896" s="105">
        <f t="shared" si="255"/>
        <v>0</v>
      </c>
      <c r="J1896" s="105">
        <f t="shared" si="248"/>
        <v>0</v>
      </c>
      <c r="K1896" s="105">
        <f t="shared" si="249"/>
        <v>0</v>
      </c>
      <c r="L1896" s="105">
        <f t="shared" si="250"/>
        <v>0</v>
      </c>
      <c r="M1896">
        <f t="shared" si="251"/>
        <v>2.5333333333333333E-2</v>
      </c>
      <c r="N1896">
        <f t="shared" si="252"/>
        <v>2.136027670772922E-3</v>
      </c>
    </row>
    <row r="1897" spans="1:15" x14ac:dyDescent="0.3">
      <c r="A1897">
        <f t="shared" si="253"/>
        <v>19</v>
      </c>
      <c r="E1897" s="105">
        <f t="shared" si="254"/>
        <v>0</v>
      </c>
      <c r="I1897" s="105">
        <f t="shared" si="255"/>
        <v>0</v>
      </c>
      <c r="J1897" s="105">
        <f t="shared" si="248"/>
        <v>0</v>
      </c>
      <c r="K1897" s="105">
        <f t="shared" si="249"/>
        <v>0</v>
      </c>
      <c r="L1897" s="105">
        <f t="shared" si="250"/>
        <v>0</v>
      </c>
      <c r="M1897">
        <f t="shared" si="251"/>
        <v>2.5333333333333333E-2</v>
      </c>
      <c r="N1897">
        <f t="shared" si="252"/>
        <v>2.136027670772922E-3</v>
      </c>
    </row>
    <row r="1898" spans="1:15" x14ac:dyDescent="0.3">
      <c r="A1898">
        <f t="shared" si="253"/>
        <v>19</v>
      </c>
      <c r="E1898" s="105">
        <f t="shared" si="254"/>
        <v>0</v>
      </c>
      <c r="I1898" s="105">
        <f t="shared" si="255"/>
        <v>0</v>
      </c>
      <c r="J1898" s="105">
        <f t="shared" si="248"/>
        <v>0</v>
      </c>
      <c r="K1898" s="105">
        <f t="shared" si="249"/>
        <v>0</v>
      </c>
      <c r="L1898" s="105">
        <f t="shared" si="250"/>
        <v>0</v>
      </c>
      <c r="M1898">
        <f t="shared" si="251"/>
        <v>2.5333333333333333E-2</v>
      </c>
      <c r="N1898">
        <f t="shared" si="252"/>
        <v>2.136027670772922E-3</v>
      </c>
    </row>
    <row r="1899" spans="1:15" x14ac:dyDescent="0.3">
      <c r="A1899">
        <f t="shared" si="253"/>
        <v>19</v>
      </c>
      <c r="E1899" s="105">
        <f t="shared" si="254"/>
        <v>0</v>
      </c>
      <c r="I1899" s="105">
        <f t="shared" si="255"/>
        <v>0</v>
      </c>
      <c r="J1899" s="105">
        <f t="shared" si="248"/>
        <v>0</v>
      </c>
      <c r="K1899" s="105">
        <f t="shared" si="249"/>
        <v>0</v>
      </c>
      <c r="L1899" s="105">
        <f t="shared" si="250"/>
        <v>0</v>
      </c>
      <c r="M1899">
        <f t="shared" si="251"/>
        <v>2.5333333333333333E-2</v>
      </c>
      <c r="N1899">
        <f t="shared" si="252"/>
        <v>2.136027670772922E-3</v>
      </c>
    </row>
    <row r="1900" spans="1:15" x14ac:dyDescent="0.3">
      <c r="A1900">
        <f t="shared" si="253"/>
        <v>19</v>
      </c>
      <c r="E1900" s="105">
        <f t="shared" si="254"/>
        <v>0</v>
      </c>
      <c r="I1900" s="105">
        <f t="shared" si="255"/>
        <v>0</v>
      </c>
      <c r="J1900" s="105">
        <f t="shared" si="248"/>
        <v>0</v>
      </c>
      <c r="K1900" s="105">
        <f t="shared" si="249"/>
        <v>0</v>
      </c>
      <c r="L1900" s="105">
        <f t="shared" si="250"/>
        <v>0</v>
      </c>
      <c r="M1900">
        <f t="shared" si="251"/>
        <v>2.5333333333333333E-2</v>
      </c>
      <c r="N1900">
        <f t="shared" si="252"/>
        <v>2.136027670772922E-3</v>
      </c>
    </row>
    <row r="1901" spans="1:15" x14ac:dyDescent="0.3">
      <c r="A1901">
        <f t="shared" si="253"/>
        <v>19</v>
      </c>
      <c r="E1901" s="105">
        <f t="shared" si="254"/>
        <v>0</v>
      </c>
      <c r="I1901" s="105">
        <f t="shared" si="255"/>
        <v>0</v>
      </c>
      <c r="J1901" s="105">
        <f t="shared" si="248"/>
        <v>0</v>
      </c>
      <c r="K1901" s="105">
        <f t="shared" si="249"/>
        <v>0</v>
      </c>
      <c r="L1901" s="105">
        <f t="shared" si="250"/>
        <v>0</v>
      </c>
      <c r="M1901">
        <f t="shared" si="251"/>
        <v>2.5333333333333333E-2</v>
      </c>
      <c r="N1901">
        <f t="shared" si="252"/>
        <v>2.136027670772922E-3</v>
      </c>
      <c r="O1901" s="105" t="e">
        <f t="shared" ref="O1901" si="256">SUM(I1802:I1901)</f>
        <v>#REF!</v>
      </c>
    </row>
    <row r="1902" spans="1:15" x14ac:dyDescent="0.3">
      <c r="A1902">
        <f t="shared" si="253"/>
        <v>20</v>
      </c>
      <c r="E1902" s="105" t="e">
        <f t="shared" si="254"/>
        <v>#REF!</v>
      </c>
      <c r="I1902" s="105" t="e">
        <f t="shared" si="255"/>
        <v>#REF!</v>
      </c>
      <c r="J1902" s="105" t="e">
        <f t="shared" si="248"/>
        <v>#REF!</v>
      </c>
      <c r="K1902" s="105" t="e">
        <f t="shared" si="249"/>
        <v>#REF!</v>
      </c>
      <c r="L1902" s="105" t="e">
        <f t="shared" si="250"/>
        <v>#REF!</v>
      </c>
      <c r="M1902">
        <f t="shared" si="251"/>
        <v>2.6666666666666665E-2</v>
      </c>
      <c r="N1902">
        <f t="shared" si="252"/>
        <v>2.2498546401527042E-3</v>
      </c>
    </row>
    <row r="1903" spans="1:15" x14ac:dyDescent="0.3">
      <c r="A1903">
        <f t="shared" si="253"/>
        <v>20</v>
      </c>
      <c r="E1903" s="105" t="e">
        <f t="shared" si="254"/>
        <v>#REF!</v>
      </c>
      <c r="I1903" s="105" t="e">
        <f t="shared" si="255"/>
        <v>#REF!</v>
      </c>
      <c r="J1903" s="105" t="e">
        <f t="shared" si="248"/>
        <v>#REF!</v>
      </c>
      <c r="K1903" s="105" t="e">
        <f t="shared" si="249"/>
        <v>#REF!</v>
      </c>
      <c r="L1903" s="105" t="e">
        <f t="shared" si="250"/>
        <v>#REF!</v>
      </c>
      <c r="M1903">
        <f t="shared" si="251"/>
        <v>2.6666666666666665E-2</v>
      </c>
      <c r="N1903">
        <f t="shared" si="252"/>
        <v>2.2498546401527042E-3</v>
      </c>
    </row>
    <row r="1904" spans="1:15" x14ac:dyDescent="0.3">
      <c r="A1904">
        <f t="shared" si="253"/>
        <v>20</v>
      </c>
      <c r="E1904" s="105" t="e">
        <f t="shared" si="254"/>
        <v>#REF!</v>
      </c>
      <c r="I1904" s="105" t="e">
        <f t="shared" si="255"/>
        <v>#REF!</v>
      </c>
      <c r="J1904" s="105" t="e">
        <f t="shared" si="248"/>
        <v>#REF!</v>
      </c>
      <c r="K1904" s="105" t="e">
        <f t="shared" si="249"/>
        <v>#REF!</v>
      </c>
      <c r="L1904" s="105" t="e">
        <f t="shared" si="250"/>
        <v>#REF!</v>
      </c>
      <c r="M1904">
        <f t="shared" si="251"/>
        <v>2.6666666666666665E-2</v>
      </c>
      <c r="N1904">
        <f t="shared" si="252"/>
        <v>2.2498546401527042E-3</v>
      </c>
    </row>
    <row r="1905" spans="1:14" x14ac:dyDescent="0.3">
      <c r="A1905">
        <f t="shared" si="253"/>
        <v>20</v>
      </c>
      <c r="E1905" s="105">
        <f t="shared" si="254"/>
        <v>0</v>
      </c>
      <c r="I1905" s="105">
        <f t="shared" si="255"/>
        <v>0</v>
      </c>
      <c r="J1905" s="105">
        <f t="shared" si="248"/>
        <v>0</v>
      </c>
      <c r="K1905" s="105">
        <f t="shared" si="249"/>
        <v>0</v>
      </c>
      <c r="L1905" s="105">
        <f t="shared" si="250"/>
        <v>0</v>
      </c>
      <c r="M1905">
        <f t="shared" si="251"/>
        <v>2.6666666666666665E-2</v>
      </c>
      <c r="N1905">
        <f t="shared" si="252"/>
        <v>2.2498546401527042E-3</v>
      </c>
    </row>
    <row r="1906" spans="1:14" x14ac:dyDescent="0.3">
      <c r="A1906">
        <f t="shared" si="253"/>
        <v>20</v>
      </c>
      <c r="E1906" s="105">
        <f t="shared" si="254"/>
        <v>0</v>
      </c>
      <c r="I1906" s="105">
        <f t="shared" si="255"/>
        <v>0</v>
      </c>
      <c r="J1906" s="105">
        <f t="shared" si="248"/>
        <v>0</v>
      </c>
      <c r="K1906" s="105">
        <f t="shared" si="249"/>
        <v>0</v>
      </c>
      <c r="L1906" s="105">
        <f t="shared" si="250"/>
        <v>0</v>
      </c>
      <c r="M1906">
        <f t="shared" si="251"/>
        <v>2.6666666666666665E-2</v>
      </c>
      <c r="N1906">
        <f t="shared" si="252"/>
        <v>2.2498546401527042E-3</v>
      </c>
    </row>
    <row r="1907" spans="1:14" x14ac:dyDescent="0.3">
      <c r="A1907">
        <f t="shared" si="253"/>
        <v>20</v>
      </c>
      <c r="E1907" s="105">
        <f t="shared" si="254"/>
        <v>0</v>
      </c>
      <c r="I1907" s="105">
        <f t="shared" si="255"/>
        <v>0</v>
      </c>
      <c r="J1907" s="105">
        <f t="shared" si="248"/>
        <v>0</v>
      </c>
      <c r="K1907" s="105">
        <f t="shared" si="249"/>
        <v>0</v>
      </c>
      <c r="L1907" s="105">
        <f t="shared" si="250"/>
        <v>0</v>
      </c>
      <c r="M1907">
        <f t="shared" si="251"/>
        <v>2.6666666666666665E-2</v>
      </c>
      <c r="N1907">
        <f t="shared" si="252"/>
        <v>2.2498546401527042E-3</v>
      </c>
    </row>
    <row r="1908" spans="1:14" x14ac:dyDescent="0.3">
      <c r="A1908">
        <f t="shared" si="253"/>
        <v>20</v>
      </c>
      <c r="E1908" s="105">
        <f t="shared" si="254"/>
        <v>0</v>
      </c>
      <c r="I1908" s="105">
        <f t="shared" si="255"/>
        <v>0</v>
      </c>
      <c r="J1908" s="105">
        <f t="shared" si="248"/>
        <v>0</v>
      </c>
      <c r="K1908" s="105">
        <f t="shared" si="249"/>
        <v>0</v>
      </c>
      <c r="L1908" s="105">
        <f t="shared" si="250"/>
        <v>0</v>
      </c>
      <c r="M1908">
        <f t="shared" si="251"/>
        <v>2.6666666666666665E-2</v>
      </c>
      <c r="N1908">
        <f t="shared" si="252"/>
        <v>2.2498546401527042E-3</v>
      </c>
    </row>
    <row r="1909" spans="1:14" x14ac:dyDescent="0.3">
      <c r="A1909">
        <f t="shared" si="253"/>
        <v>20</v>
      </c>
      <c r="E1909" s="105">
        <f t="shared" si="254"/>
        <v>0</v>
      </c>
      <c r="I1909" s="105">
        <f t="shared" si="255"/>
        <v>0</v>
      </c>
      <c r="J1909" s="105">
        <f t="shared" si="248"/>
        <v>0</v>
      </c>
      <c r="K1909" s="105">
        <f t="shared" si="249"/>
        <v>0</v>
      </c>
      <c r="L1909" s="105">
        <f t="shared" si="250"/>
        <v>0</v>
      </c>
      <c r="M1909">
        <f t="shared" si="251"/>
        <v>2.6666666666666665E-2</v>
      </c>
      <c r="N1909">
        <f t="shared" si="252"/>
        <v>2.2498546401527042E-3</v>
      </c>
    </row>
    <row r="1910" spans="1:14" x14ac:dyDescent="0.3">
      <c r="A1910">
        <f t="shared" si="253"/>
        <v>20</v>
      </c>
      <c r="E1910" s="105">
        <f t="shared" si="254"/>
        <v>0</v>
      </c>
      <c r="I1910" s="105">
        <f t="shared" si="255"/>
        <v>0</v>
      </c>
      <c r="J1910" s="105">
        <f t="shared" si="248"/>
        <v>0</v>
      </c>
      <c r="K1910" s="105">
        <f t="shared" si="249"/>
        <v>0</v>
      </c>
      <c r="L1910" s="105">
        <f t="shared" si="250"/>
        <v>0</v>
      </c>
      <c r="M1910">
        <f t="shared" si="251"/>
        <v>2.6666666666666665E-2</v>
      </c>
      <c r="N1910">
        <f t="shared" si="252"/>
        <v>2.2498546401527042E-3</v>
      </c>
    </row>
    <row r="1911" spans="1:14" x14ac:dyDescent="0.3">
      <c r="A1911">
        <f t="shared" si="253"/>
        <v>20</v>
      </c>
      <c r="E1911" s="105">
        <f t="shared" si="254"/>
        <v>0</v>
      </c>
      <c r="I1911" s="105">
        <f t="shared" si="255"/>
        <v>0</v>
      </c>
      <c r="J1911" s="105">
        <f t="shared" si="248"/>
        <v>0</v>
      </c>
      <c r="K1911" s="105">
        <f t="shared" si="249"/>
        <v>0</v>
      </c>
      <c r="L1911" s="105">
        <f t="shared" si="250"/>
        <v>0</v>
      </c>
      <c r="M1911">
        <f t="shared" si="251"/>
        <v>2.6666666666666665E-2</v>
      </c>
      <c r="N1911">
        <f t="shared" si="252"/>
        <v>2.2498546401527042E-3</v>
      </c>
    </row>
    <row r="1912" spans="1:14" x14ac:dyDescent="0.3">
      <c r="A1912">
        <f t="shared" si="253"/>
        <v>20</v>
      </c>
      <c r="E1912" s="105">
        <f t="shared" si="254"/>
        <v>0</v>
      </c>
      <c r="I1912" s="105">
        <f t="shared" si="255"/>
        <v>0</v>
      </c>
      <c r="J1912" s="105">
        <f t="shared" si="248"/>
        <v>0</v>
      </c>
      <c r="K1912" s="105">
        <f t="shared" si="249"/>
        <v>0</v>
      </c>
      <c r="L1912" s="105">
        <f t="shared" si="250"/>
        <v>0</v>
      </c>
      <c r="M1912">
        <f t="shared" si="251"/>
        <v>2.6666666666666665E-2</v>
      </c>
      <c r="N1912">
        <f t="shared" si="252"/>
        <v>2.2498546401527042E-3</v>
      </c>
    </row>
    <row r="1913" spans="1:14" x14ac:dyDescent="0.3">
      <c r="A1913">
        <f t="shared" si="253"/>
        <v>20</v>
      </c>
      <c r="E1913" s="105">
        <f t="shared" si="254"/>
        <v>0</v>
      </c>
      <c r="I1913" s="105">
        <f t="shared" si="255"/>
        <v>0</v>
      </c>
      <c r="J1913" s="105">
        <f t="shared" si="248"/>
        <v>0</v>
      </c>
      <c r="K1913" s="105">
        <f t="shared" si="249"/>
        <v>0</v>
      </c>
      <c r="L1913" s="105">
        <f t="shared" si="250"/>
        <v>0</v>
      </c>
      <c r="M1913">
        <f t="shared" si="251"/>
        <v>2.6666666666666665E-2</v>
      </c>
      <c r="N1913">
        <f t="shared" si="252"/>
        <v>2.2498546401527042E-3</v>
      </c>
    </row>
    <row r="1914" spans="1:14" x14ac:dyDescent="0.3">
      <c r="A1914">
        <f t="shared" si="253"/>
        <v>20</v>
      </c>
      <c r="E1914" s="105">
        <f t="shared" si="254"/>
        <v>0</v>
      </c>
      <c r="I1914" s="105">
        <f t="shared" si="255"/>
        <v>0</v>
      </c>
      <c r="J1914" s="105">
        <f t="shared" si="248"/>
        <v>0</v>
      </c>
      <c r="K1914" s="105">
        <f t="shared" si="249"/>
        <v>0</v>
      </c>
      <c r="L1914" s="105">
        <f t="shared" si="250"/>
        <v>0</v>
      </c>
      <c r="M1914">
        <f t="shared" si="251"/>
        <v>2.6666666666666665E-2</v>
      </c>
      <c r="N1914">
        <f t="shared" si="252"/>
        <v>2.2498546401527042E-3</v>
      </c>
    </row>
    <row r="1915" spans="1:14" x14ac:dyDescent="0.3">
      <c r="A1915">
        <f t="shared" si="253"/>
        <v>20</v>
      </c>
      <c r="E1915" s="105">
        <f t="shared" si="254"/>
        <v>0</v>
      </c>
      <c r="I1915" s="105">
        <f t="shared" si="255"/>
        <v>0</v>
      </c>
      <c r="J1915" s="105">
        <f t="shared" si="248"/>
        <v>0</v>
      </c>
      <c r="K1915" s="105">
        <f t="shared" si="249"/>
        <v>0</v>
      </c>
      <c r="L1915" s="105">
        <f t="shared" si="250"/>
        <v>0</v>
      </c>
      <c r="M1915">
        <f t="shared" si="251"/>
        <v>2.6666666666666665E-2</v>
      </c>
      <c r="N1915">
        <f t="shared" si="252"/>
        <v>2.2498546401527042E-3</v>
      </c>
    </row>
    <row r="1916" spans="1:14" x14ac:dyDescent="0.3">
      <c r="A1916">
        <f t="shared" si="253"/>
        <v>20</v>
      </c>
      <c r="E1916" s="105">
        <f t="shared" si="254"/>
        <v>0</v>
      </c>
      <c r="I1916" s="105">
        <f t="shared" si="255"/>
        <v>0</v>
      </c>
      <c r="J1916" s="105">
        <f t="shared" si="248"/>
        <v>0</v>
      </c>
      <c r="K1916" s="105">
        <f t="shared" si="249"/>
        <v>0</v>
      </c>
      <c r="L1916" s="105">
        <f t="shared" si="250"/>
        <v>0</v>
      </c>
      <c r="M1916">
        <f t="shared" si="251"/>
        <v>2.6666666666666665E-2</v>
      </c>
      <c r="N1916">
        <f t="shared" si="252"/>
        <v>2.2498546401527042E-3</v>
      </c>
    </row>
    <row r="1917" spans="1:14" x14ac:dyDescent="0.3">
      <c r="A1917">
        <f t="shared" si="253"/>
        <v>20</v>
      </c>
      <c r="E1917" s="105">
        <f t="shared" si="254"/>
        <v>0</v>
      </c>
      <c r="I1917" s="105">
        <f t="shared" si="255"/>
        <v>0</v>
      </c>
      <c r="J1917" s="105">
        <f t="shared" si="248"/>
        <v>0</v>
      </c>
      <c r="K1917" s="105">
        <f t="shared" si="249"/>
        <v>0</v>
      </c>
      <c r="L1917" s="105">
        <f t="shared" si="250"/>
        <v>0</v>
      </c>
      <c r="M1917">
        <f t="shared" si="251"/>
        <v>2.6666666666666665E-2</v>
      </c>
      <c r="N1917">
        <f t="shared" si="252"/>
        <v>2.2498546401527042E-3</v>
      </c>
    </row>
    <row r="1918" spans="1:14" x14ac:dyDescent="0.3">
      <c r="A1918">
        <f t="shared" si="253"/>
        <v>20</v>
      </c>
      <c r="E1918" s="105">
        <f t="shared" si="254"/>
        <v>0</v>
      </c>
      <c r="I1918" s="105">
        <f t="shared" si="255"/>
        <v>0</v>
      </c>
      <c r="J1918" s="105">
        <f t="shared" si="248"/>
        <v>0</v>
      </c>
      <c r="K1918" s="105">
        <f t="shared" si="249"/>
        <v>0</v>
      </c>
      <c r="L1918" s="105">
        <f t="shared" si="250"/>
        <v>0</v>
      </c>
      <c r="M1918">
        <f t="shared" si="251"/>
        <v>2.6666666666666665E-2</v>
      </c>
      <c r="N1918">
        <f t="shared" si="252"/>
        <v>2.2498546401527042E-3</v>
      </c>
    </row>
    <row r="1919" spans="1:14" x14ac:dyDescent="0.3">
      <c r="A1919">
        <f t="shared" si="253"/>
        <v>20</v>
      </c>
      <c r="E1919" s="105">
        <f t="shared" si="254"/>
        <v>0</v>
      </c>
      <c r="I1919" s="105">
        <f t="shared" si="255"/>
        <v>0</v>
      </c>
      <c r="J1919" s="105">
        <f t="shared" si="248"/>
        <v>0</v>
      </c>
      <c r="K1919" s="105">
        <f t="shared" si="249"/>
        <v>0</v>
      </c>
      <c r="L1919" s="105">
        <f t="shared" si="250"/>
        <v>0</v>
      </c>
      <c r="M1919">
        <f t="shared" si="251"/>
        <v>2.6666666666666665E-2</v>
      </c>
      <c r="N1919">
        <f t="shared" si="252"/>
        <v>2.2498546401527042E-3</v>
      </c>
    </row>
    <row r="1920" spans="1:14" x14ac:dyDescent="0.3">
      <c r="A1920">
        <f t="shared" si="253"/>
        <v>20</v>
      </c>
      <c r="E1920" s="105">
        <f t="shared" si="254"/>
        <v>0</v>
      </c>
      <c r="I1920" s="105">
        <f t="shared" si="255"/>
        <v>0</v>
      </c>
      <c r="J1920" s="105">
        <f t="shared" si="248"/>
        <v>0</v>
      </c>
      <c r="K1920" s="105">
        <f t="shared" si="249"/>
        <v>0</v>
      </c>
      <c r="L1920" s="105">
        <f t="shared" si="250"/>
        <v>0</v>
      </c>
      <c r="M1920">
        <f t="shared" si="251"/>
        <v>2.6666666666666665E-2</v>
      </c>
      <c r="N1920">
        <f t="shared" si="252"/>
        <v>2.2498546401527042E-3</v>
      </c>
    </row>
    <row r="1921" spans="1:14" x14ac:dyDescent="0.3">
      <c r="A1921">
        <f t="shared" si="253"/>
        <v>20</v>
      </c>
      <c r="E1921" s="105">
        <f t="shared" si="254"/>
        <v>0</v>
      </c>
      <c r="I1921" s="105">
        <f t="shared" si="255"/>
        <v>0</v>
      </c>
      <c r="J1921" s="105">
        <f t="shared" si="248"/>
        <v>0</v>
      </c>
      <c r="K1921" s="105">
        <f t="shared" si="249"/>
        <v>0</v>
      </c>
      <c r="L1921" s="105">
        <f t="shared" si="250"/>
        <v>0</v>
      </c>
      <c r="M1921">
        <f t="shared" si="251"/>
        <v>2.6666666666666665E-2</v>
      </c>
      <c r="N1921">
        <f t="shared" si="252"/>
        <v>2.2498546401527042E-3</v>
      </c>
    </row>
    <row r="1922" spans="1:14" x14ac:dyDescent="0.3">
      <c r="A1922">
        <f t="shared" si="253"/>
        <v>20</v>
      </c>
      <c r="E1922" s="105">
        <f t="shared" si="254"/>
        <v>0</v>
      </c>
      <c r="I1922" s="105">
        <f t="shared" si="255"/>
        <v>0</v>
      </c>
      <c r="J1922" s="105">
        <f t="shared" si="248"/>
        <v>0</v>
      </c>
      <c r="K1922" s="105">
        <f t="shared" si="249"/>
        <v>0</v>
      </c>
      <c r="L1922" s="105">
        <f t="shared" si="250"/>
        <v>0</v>
      </c>
      <c r="M1922">
        <f t="shared" si="251"/>
        <v>2.6666666666666665E-2</v>
      </c>
      <c r="N1922">
        <f t="shared" si="252"/>
        <v>2.2498546401527042E-3</v>
      </c>
    </row>
    <row r="1923" spans="1:14" x14ac:dyDescent="0.3">
      <c r="A1923">
        <f t="shared" si="253"/>
        <v>20</v>
      </c>
      <c r="E1923" s="105">
        <f t="shared" si="254"/>
        <v>0</v>
      </c>
      <c r="I1923" s="105">
        <f t="shared" si="255"/>
        <v>0</v>
      </c>
      <c r="J1923" s="105">
        <f t="shared" ref="J1923:J1986" si="257">E1923*($H$2/12)</f>
        <v>0</v>
      </c>
      <c r="K1923" s="105">
        <f t="shared" ref="K1923:K1986" si="258">I1923-J1923</f>
        <v>0</v>
      </c>
      <c r="L1923" s="105">
        <f t="shared" ref="L1923:L1986" si="259">N1923*(E1923-K1923)</f>
        <v>0</v>
      </c>
      <c r="M1923">
        <f t="shared" ref="M1923:M1986" si="260">((A1923:A2022)/30) * 0.04</f>
        <v>2.6666666666666665E-2</v>
      </c>
      <c r="N1923">
        <f t="shared" ref="N1923:N1986" si="261">1-(POWER(1-M1923,(1/12)))</f>
        <v>2.2498546401527042E-3</v>
      </c>
    </row>
    <row r="1924" spans="1:14" x14ac:dyDescent="0.3">
      <c r="A1924">
        <f t="shared" si="253"/>
        <v>20</v>
      </c>
      <c r="E1924" s="105">
        <f t="shared" si="254"/>
        <v>0</v>
      </c>
      <c r="I1924" s="105">
        <f t="shared" si="255"/>
        <v>0</v>
      </c>
      <c r="J1924" s="105">
        <f t="shared" si="257"/>
        <v>0</v>
      </c>
      <c r="K1924" s="105">
        <f t="shared" si="258"/>
        <v>0</v>
      </c>
      <c r="L1924" s="105">
        <f t="shared" si="259"/>
        <v>0</v>
      </c>
      <c r="M1924">
        <f t="shared" si="260"/>
        <v>2.6666666666666665E-2</v>
      </c>
      <c r="N1924">
        <f t="shared" si="261"/>
        <v>2.2498546401527042E-3</v>
      </c>
    </row>
    <row r="1925" spans="1:14" x14ac:dyDescent="0.3">
      <c r="A1925">
        <f t="shared" si="253"/>
        <v>20</v>
      </c>
      <c r="E1925" s="105">
        <f t="shared" si="254"/>
        <v>0</v>
      </c>
      <c r="I1925" s="105">
        <f t="shared" si="255"/>
        <v>0</v>
      </c>
      <c r="J1925" s="105">
        <f t="shared" si="257"/>
        <v>0</v>
      </c>
      <c r="K1925" s="105">
        <f t="shared" si="258"/>
        <v>0</v>
      </c>
      <c r="L1925" s="105">
        <f t="shared" si="259"/>
        <v>0</v>
      </c>
      <c r="M1925">
        <f t="shared" si="260"/>
        <v>2.6666666666666665E-2</v>
      </c>
      <c r="N1925">
        <f t="shared" si="261"/>
        <v>2.2498546401527042E-3</v>
      </c>
    </row>
    <row r="1926" spans="1:14" x14ac:dyDescent="0.3">
      <c r="A1926">
        <f t="shared" si="253"/>
        <v>20</v>
      </c>
      <c r="E1926" s="105">
        <f t="shared" si="254"/>
        <v>0</v>
      </c>
      <c r="I1926" s="105">
        <f t="shared" si="255"/>
        <v>0</v>
      </c>
      <c r="J1926" s="105">
        <f t="shared" si="257"/>
        <v>0</v>
      </c>
      <c r="K1926" s="105">
        <f t="shared" si="258"/>
        <v>0</v>
      </c>
      <c r="L1926" s="105">
        <f t="shared" si="259"/>
        <v>0</v>
      </c>
      <c r="M1926">
        <f t="shared" si="260"/>
        <v>2.6666666666666665E-2</v>
      </c>
      <c r="N1926">
        <f t="shared" si="261"/>
        <v>2.2498546401527042E-3</v>
      </c>
    </row>
    <row r="1927" spans="1:14" x14ac:dyDescent="0.3">
      <c r="A1927">
        <f t="shared" si="253"/>
        <v>20</v>
      </c>
      <c r="E1927" s="105">
        <f t="shared" si="254"/>
        <v>0</v>
      </c>
      <c r="I1927" s="105">
        <f t="shared" si="255"/>
        <v>0</v>
      </c>
      <c r="J1927" s="105">
        <f t="shared" si="257"/>
        <v>0</v>
      </c>
      <c r="K1927" s="105">
        <f t="shared" si="258"/>
        <v>0</v>
      </c>
      <c r="L1927" s="105">
        <f t="shared" si="259"/>
        <v>0</v>
      </c>
      <c r="M1927">
        <f t="shared" si="260"/>
        <v>2.6666666666666665E-2</v>
      </c>
      <c r="N1927">
        <f t="shared" si="261"/>
        <v>2.2498546401527042E-3</v>
      </c>
    </row>
    <row r="1928" spans="1:14" x14ac:dyDescent="0.3">
      <c r="A1928">
        <f t="shared" si="253"/>
        <v>20</v>
      </c>
      <c r="E1928" s="105">
        <f t="shared" si="254"/>
        <v>0</v>
      </c>
      <c r="I1928" s="105">
        <f t="shared" si="255"/>
        <v>0</v>
      </c>
      <c r="J1928" s="105">
        <f t="shared" si="257"/>
        <v>0</v>
      </c>
      <c r="K1928" s="105">
        <f t="shared" si="258"/>
        <v>0</v>
      </c>
      <c r="L1928" s="105">
        <f t="shared" si="259"/>
        <v>0</v>
      </c>
      <c r="M1928">
        <f t="shared" si="260"/>
        <v>2.6666666666666665E-2</v>
      </c>
      <c r="N1928">
        <f t="shared" si="261"/>
        <v>2.2498546401527042E-3</v>
      </c>
    </row>
    <row r="1929" spans="1:14" x14ac:dyDescent="0.3">
      <c r="A1929">
        <f t="shared" si="253"/>
        <v>20</v>
      </c>
      <c r="E1929" s="105">
        <f t="shared" si="254"/>
        <v>0</v>
      </c>
      <c r="I1929" s="105">
        <f t="shared" si="255"/>
        <v>0</v>
      </c>
      <c r="J1929" s="105">
        <f t="shared" si="257"/>
        <v>0</v>
      </c>
      <c r="K1929" s="105">
        <f t="shared" si="258"/>
        <v>0</v>
      </c>
      <c r="L1929" s="105">
        <f t="shared" si="259"/>
        <v>0</v>
      </c>
      <c r="M1929">
        <f t="shared" si="260"/>
        <v>2.6666666666666665E-2</v>
      </c>
      <c r="N1929">
        <f t="shared" si="261"/>
        <v>2.2498546401527042E-3</v>
      </c>
    </row>
    <row r="1930" spans="1:14" x14ac:dyDescent="0.3">
      <c r="A1930">
        <f t="shared" si="253"/>
        <v>20</v>
      </c>
      <c r="E1930" s="105">
        <f t="shared" si="254"/>
        <v>0</v>
      </c>
      <c r="I1930" s="105">
        <f t="shared" si="255"/>
        <v>0</v>
      </c>
      <c r="J1930" s="105">
        <f t="shared" si="257"/>
        <v>0</v>
      </c>
      <c r="K1930" s="105">
        <f t="shared" si="258"/>
        <v>0</v>
      </c>
      <c r="L1930" s="105">
        <f t="shared" si="259"/>
        <v>0</v>
      </c>
      <c r="M1930">
        <f t="shared" si="260"/>
        <v>2.6666666666666665E-2</v>
      </c>
      <c r="N1930">
        <f t="shared" si="261"/>
        <v>2.2498546401527042E-3</v>
      </c>
    </row>
    <row r="1931" spans="1:14" x14ac:dyDescent="0.3">
      <c r="A1931">
        <f t="shared" si="253"/>
        <v>20</v>
      </c>
      <c r="E1931" s="105">
        <f t="shared" si="254"/>
        <v>0</v>
      </c>
      <c r="I1931" s="105">
        <f t="shared" si="255"/>
        <v>0</v>
      </c>
      <c r="J1931" s="105">
        <f t="shared" si="257"/>
        <v>0</v>
      </c>
      <c r="K1931" s="105">
        <f t="shared" si="258"/>
        <v>0</v>
      </c>
      <c r="L1931" s="105">
        <f t="shared" si="259"/>
        <v>0</v>
      </c>
      <c r="M1931">
        <f t="shared" si="260"/>
        <v>2.6666666666666665E-2</v>
      </c>
      <c r="N1931">
        <f t="shared" si="261"/>
        <v>2.2498546401527042E-3</v>
      </c>
    </row>
    <row r="1932" spans="1:14" x14ac:dyDescent="0.3">
      <c r="A1932">
        <f t="shared" si="253"/>
        <v>20</v>
      </c>
      <c r="E1932" s="105">
        <f t="shared" si="254"/>
        <v>0</v>
      </c>
      <c r="I1932" s="105">
        <f t="shared" si="255"/>
        <v>0</v>
      </c>
      <c r="J1932" s="105">
        <f t="shared" si="257"/>
        <v>0</v>
      </c>
      <c r="K1932" s="105">
        <f t="shared" si="258"/>
        <v>0</v>
      </c>
      <c r="L1932" s="105">
        <f t="shared" si="259"/>
        <v>0</v>
      </c>
      <c r="M1932">
        <f t="shared" si="260"/>
        <v>2.6666666666666665E-2</v>
      </c>
      <c r="N1932">
        <f t="shared" si="261"/>
        <v>2.2498546401527042E-3</v>
      </c>
    </row>
    <row r="1933" spans="1:14" x14ac:dyDescent="0.3">
      <c r="A1933">
        <f t="shared" si="253"/>
        <v>20</v>
      </c>
      <c r="E1933" s="105">
        <f t="shared" si="254"/>
        <v>0</v>
      </c>
      <c r="I1933" s="105">
        <f t="shared" si="255"/>
        <v>0</v>
      </c>
      <c r="J1933" s="105">
        <f t="shared" si="257"/>
        <v>0</v>
      </c>
      <c r="K1933" s="105">
        <f t="shared" si="258"/>
        <v>0</v>
      </c>
      <c r="L1933" s="105">
        <f t="shared" si="259"/>
        <v>0</v>
      </c>
      <c r="M1933">
        <f t="shared" si="260"/>
        <v>2.6666666666666665E-2</v>
      </c>
      <c r="N1933">
        <f t="shared" si="261"/>
        <v>2.2498546401527042E-3</v>
      </c>
    </row>
    <row r="1934" spans="1:14" x14ac:dyDescent="0.3">
      <c r="A1934">
        <f t="shared" si="253"/>
        <v>20</v>
      </c>
      <c r="E1934" s="105">
        <f t="shared" si="254"/>
        <v>0</v>
      </c>
      <c r="I1934" s="105">
        <f t="shared" si="255"/>
        <v>0</v>
      </c>
      <c r="J1934" s="105">
        <f t="shared" si="257"/>
        <v>0</v>
      </c>
      <c r="K1934" s="105">
        <f t="shared" si="258"/>
        <v>0</v>
      </c>
      <c r="L1934" s="105">
        <f t="shared" si="259"/>
        <v>0</v>
      </c>
      <c r="M1934">
        <f t="shared" si="260"/>
        <v>2.6666666666666665E-2</v>
      </c>
      <c r="N1934">
        <f t="shared" si="261"/>
        <v>2.2498546401527042E-3</v>
      </c>
    </row>
    <row r="1935" spans="1:14" x14ac:dyDescent="0.3">
      <c r="A1935">
        <f t="shared" si="253"/>
        <v>20</v>
      </c>
      <c r="E1935" s="105">
        <f t="shared" si="254"/>
        <v>0</v>
      </c>
      <c r="I1935" s="105">
        <f t="shared" si="255"/>
        <v>0</v>
      </c>
      <c r="J1935" s="105">
        <f t="shared" si="257"/>
        <v>0</v>
      </c>
      <c r="K1935" s="105">
        <f t="shared" si="258"/>
        <v>0</v>
      </c>
      <c r="L1935" s="105">
        <f t="shared" si="259"/>
        <v>0</v>
      </c>
      <c r="M1935">
        <f t="shared" si="260"/>
        <v>2.6666666666666665E-2</v>
      </c>
      <c r="N1935">
        <f t="shared" si="261"/>
        <v>2.2498546401527042E-3</v>
      </c>
    </row>
    <row r="1936" spans="1:14" x14ac:dyDescent="0.3">
      <c r="A1936">
        <f t="shared" si="253"/>
        <v>20</v>
      </c>
      <c r="E1936" s="105">
        <f t="shared" si="254"/>
        <v>0</v>
      </c>
      <c r="I1936" s="105">
        <f t="shared" si="255"/>
        <v>0</v>
      </c>
      <c r="J1936" s="105">
        <f t="shared" si="257"/>
        <v>0</v>
      </c>
      <c r="K1936" s="105">
        <f t="shared" si="258"/>
        <v>0</v>
      </c>
      <c r="L1936" s="105">
        <f t="shared" si="259"/>
        <v>0</v>
      </c>
      <c r="M1936">
        <f t="shared" si="260"/>
        <v>2.6666666666666665E-2</v>
      </c>
      <c r="N1936">
        <f t="shared" si="261"/>
        <v>2.2498546401527042E-3</v>
      </c>
    </row>
    <row r="1937" spans="1:14" x14ac:dyDescent="0.3">
      <c r="A1937">
        <f t="shared" si="253"/>
        <v>20</v>
      </c>
      <c r="E1937" s="105">
        <f t="shared" si="254"/>
        <v>0</v>
      </c>
      <c r="I1937" s="105">
        <f t="shared" si="255"/>
        <v>0</v>
      </c>
      <c r="J1937" s="105">
        <f t="shared" si="257"/>
        <v>0</v>
      </c>
      <c r="K1937" s="105">
        <f t="shared" si="258"/>
        <v>0</v>
      </c>
      <c r="L1937" s="105">
        <f t="shared" si="259"/>
        <v>0</v>
      </c>
      <c r="M1937">
        <f t="shared" si="260"/>
        <v>2.6666666666666665E-2</v>
      </c>
      <c r="N1937">
        <f t="shared" si="261"/>
        <v>2.2498546401527042E-3</v>
      </c>
    </row>
    <row r="1938" spans="1:14" x14ac:dyDescent="0.3">
      <c r="A1938">
        <f t="shared" si="253"/>
        <v>20</v>
      </c>
      <c r="E1938" s="105">
        <f t="shared" si="254"/>
        <v>0</v>
      </c>
      <c r="I1938" s="105">
        <f t="shared" si="255"/>
        <v>0</v>
      </c>
      <c r="J1938" s="105">
        <f t="shared" si="257"/>
        <v>0</v>
      </c>
      <c r="K1938" s="105">
        <f t="shared" si="258"/>
        <v>0</v>
      </c>
      <c r="L1938" s="105">
        <f t="shared" si="259"/>
        <v>0</v>
      </c>
      <c r="M1938">
        <f t="shared" si="260"/>
        <v>2.6666666666666665E-2</v>
      </c>
      <c r="N1938">
        <f t="shared" si="261"/>
        <v>2.2498546401527042E-3</v>
      </c>
    </row>
    <row r="1939" spans="1:14" x14ac:dyDescent="0.3">
      <c r="A1939">
        <f t="shared" si="253"/>
        <v>20</v>
      </c>
      <c r="E1939" s="105">
        <f t="shared" si="254"/>
        <v>0</v>
      </c>
      <c r="I1939" s="105">
        <f t="shared" si="255"/>
        <v>0</v>
      </c>
      <c r="J1939" s="105">
        <f t="shared" si="257"/>
        <v>0</v>
      </c>
      <c r="K1939" s="105">
        <f t="shared" si="258"/>
        <v>0</v>
      </c>
      <c r="L1939" s="105">
        <f t="shared" si="259"/>
        <v>0</v>
      </c>
      <c r="M1939">
        <f t="shared" si="260"/>
        <v>2.6666666666666665E-2</v>
      </c>
      <c r="N1939">
        <f t="shared" si="261"/>
        <v>2.2498546401527042E-3</v>
      </c>
    </row>
    <row r="1940" spans="1:14" x14ac:dyDescent="0.3">
      <c r="A1940">
        <f t="shared" si="253"/>
        <v>20</v>
      </c>
      <c r="E1940" s="105">
        <f t="shared" si="254"/>
        <v>0</v>
      </c>
      <c r="I1940" s="105">
        <f t="shared" si="255"/>
        <v>0</v>
      </c>
      <c r="J1940" s="105">
        <f t="shared" si="257"/>
        <v>0</v>
      </c>
      <c r="K1940" s="105">
        <f t="shared" si="258"/>
        <v>0</v>
      </c>
      <c r="L1940" s="105">
        <f t="shared" si="259"/>
        <v>0</v>
      </c>
      <c r="M1940">
        <f t="shared" si="260"/>
        <v>2.6666666666666665E-2</v>
      </c>
      <c r="N1940">
        <f t="shared" si="261"/>
        <v>2.2498546401527042E-3</v>
      </c>
    </row>
    <row r="1941" spans="1:14" x14ac:dyDescent="0.3">
      <c r="A1941">
        <f t="shared" si="253"/>
        <v>20</v>
      </c>
      <c r="E1941" s="105">
        <f t="shared" si="254"/>
        <v>0</v>
      </c>
      <c r="I1941" s="105">
        <f t="shared" si="255"/>
        <v>0</v>
      </c>
      <c r="J1941" s="105">
        <f t="shared" si="257"/>
        <v>0</v>
      </c>
      <c r="K1941" s="105">
        <f t="shared" si="258"/>
        <v>0</v>
      </c>
      <c r="L1941" s="105">
        <f t="shared" si="259"/>
        <v>0</v>
      </c>
      <c r="M1941">
        <f t="shared" si="260"/>
        <v>2.6666666666666665E-2</v>
      </c>
      <c r="N1941">
        <f t="shared" si="261"/>
        <v>2.2498546401527042E-3</v>
      </c>
    </row>
    <row r="1942" spans="1:14" x14ac:dyDescent="0.3">
      <c r="A1942">
        <f t="shared" si="253"/>
        <v>20</v>
      </c>
      <c r="E1942" s="105">
        <f t="shared" si="254"/>
        <v>0</v>
      </c>
      <c r="I1942" s="105">
        <f t="shared" si="255"/>
        <v>0</v>
      </c>
      <c r="J1942" s="105">
        <f t="shared" si="257"/>
        <v>0</v>
      </c>
      <c r="K1942" s="105">
        <f t="shared" si="258"/>
        <v>0</v>
      </c>
      <c r="L1942" s="105">
        <f t="shared" si="259"/>
        <v>0</v>
      </c>
      <c r="M1942">
        <f t="shared" si="260"/>
        <v>2.6666666666666665E-2</v>
      </c>
      <c r="N1942">
        <f t="shared" si="261"/>
        <v>2.2498546401527042E-3</v>
      </c>
    </row>
    <row r="1943" spans="1:14" x14ac:dyDescent="0.3">
      <c r="A1943">
        <f t="shared" si="253"/>
        <v>20</v>
      </c>
      <c r="E1943" s="105">
        <f t="shared" si="254"/>
        <v>0</v>
      </c>
      <c r="I1943" s="105">
        <f t="shared" si="255"/>
        <v>0</v>
      </c>
      <c r="J1943" s="105">
        <f t="shared" si="257"/>
        <v>0</v>
      </c>
      <c r="K1943" s="105">
        <f t="shared" si="258"/>
        <v>0</v>
      </c>
      <c r="L1943" s="105">
        <f t="shared" si="259"/>
        <v>0</v>
      </c>
      <c r="M1943">
        <f t="shared" si="260"/>
        <v>2.6666666666666665E-2</v>
      </c>
      <c r="N1943">
        <f t="shared" si="261"/>
        <v>2.2498546401527042E-3</v>
      </c>
    </row>
    <row r="1944" spans="1:14" x14ac:dyDescent="0.3">
      <c r="A1944">
        <f t="shared" si="253"/>
        <v>20</v>
      </c>
      <c r="E1944" s="105">
        <f t="shared" si="254"/>
        <v>0</v>
      </c>
      <c r="I1944" s="105">
        <f t="shared" si="255"/>
        <v>0</v>
      </c>
      <c r="J1944" s="105">
        <f t="shared" si="257"/>
        <v>0</v>
      </c>
      <c r="K1944" s="105">
        <f t="shared" si="258"/>
        <v>0</v>
      </c>
      <c r="L1944" s="105">
        <f t="shared" si="259"/>
        <v>0</v>
      </c>
      <c r="M1944">
        <f t="shared" si="260"/>
        <v>2.6666666666666665E-2</v>
      </c>
      <c r="N1944">
        <f t="shared" si="261"/>
        <v>2.2498546401527042E-3</v>
      </c>
    </row>
    <row r="1945" spans="1:14" x14ac:dyDescent="0.3">
      <c r="A1945">
        <f t="shared" si="253"/>
        <v>20</v>
      </c>
      <c r="E1945" s="105">
        <f t="shared" si="254"/>
        <v>0</v>
      </c>
      <c r="I1945" s="105">
        <f t="shared" si="255"/>
        <v>0</v>
      </c>
      <c r="J1945" s="105">
        <f t="shared" si="257"/>
        <v>0</v>
      </c>
      <c r="K1945" s="105">
        <f t="shared" si="258"/>
        <v>0</v>
      </c>
      <c r="L1945" s="105">
        <f t="shared" si="259"/>
        <v>0</v>
      </c>
      <c r="M1945">
        <f t="shared" si="260"/>
        <v>2.6666666666666665E-2</v>
      </c>
      <c r="N1945">
        <f t="shared" si="261"/>
        <v>2.2498546401527042E-3</v>
      </c>
    </row>
    <row r="1946" spans="1:14" x14ac:dyDescent="0.3">
      <c r="A1946">
        <f t="shared" si="253"/>
        <v>20</v>
      </c>
      <c r="E1946" s="105">
        <f t="shared" si="254"/>
        <v>0</v>
      </c>
      <c r="I1946" s="105">
        <f t="shared" si="255"/>
        <v>0</v>
      </c>
      <c r="J1946" s="105">
        <f t="shared" si="257"/>
        <v>0</v>
      </c>
      <c r="K1946" s="105">
        <f t="shared" si="258"/>
        <v>0</v>
      </c>
      <c r="L1946" s="105">
        <f t="shared" si="259"/>
        <v>0</v>
      </c>
      <c r="M1946">
        <f t="shared" si="260"/>
        <v>2.6666666666666665E-2</v>
      </c>
      <c r="N1946">
        <f t="shared" si="261"/>
        <v>2.2498546401527042E-3</v>
      </c>
    </row>
    <row r="1947" spans="1:14" x14ac:dyDescent="0.3">
      <c r="A1947">
        <f t="shared" si="253"/>
        <v>20</v>
      </c>
      <c r="E1947" s="105">
        <f t="shared" si="254"/>
        <v>0</v>
      </c>
      <c r="I1947" s="105">
        <f t="shared" si="255"/>
        <v>0</v>
      </c>
      <c r="J1947" s="105">
        <f t="shared" si="257"/>
        <v>0</v>
      </c>
      <c r="K1947" s="105">
        <f t="shared" si="258"/>
        <v>0</v>
      </c>
      <c r="L1947" s="105">
        <f t="shared" si="259"/>
        <v>0</v>
      </c>
      <c r="M1947">
        <f t="shared" si="260"/>
        <v>2.6666666666666665E-2</v>
      </c>
      <c r="N1947">
        <f t="shared" si="261"/>
        <v>2.2498546401527042E-3</v>
      </c>
    </row>
    <row r="1948" spans="1:14" x14ac:dyDescent="0.3">
      <c r="A1948">
        <f t="shared" si="253"/>
        <v>20</v>
      </c>
      <c r="E1948" s="105">
        <f t="shared" si="254"/>
        <v>0</v>
      </c>
      <c r="I1948" s="105">
        <f t="shared" si="255"/>
        <v>0</v>
      </c>
      <c r="J1948" s="105">
        <f t="shared" si="257"/>
        <v>0</v>
      </c>
      <c r="K1948" s="105">
        <f t="shared" si="258"/>
        <v>0</v>
      </c>
      <c r="L1948" s="105">
        <f t="shared" si="259"/>
        <v>0</v>
      </c>
      <c r="M1948">
        <f t="shared" si="260"/>
        <v>2.6666666666666665E-2</v>
      </c>
      <c r="N1948">
        <f t="shared" si="261"/>
        <v>2.2498546401527042E-3</v>
      </c>
    </row>
    <row r="1949" spans="1:14" x14ac:dyDescent="0.3">
      <c r="A1949">
        <f t="shared" si="253"/>
        <v>20</v>
      </c>
      <c r="E1949" s="105">
        <f t="shared" si="254"/>
        <v>0</v>
      </c>
      <c r="I1949" s="105">
        <f t="shared" si="255"/>
        <v>0</v>
      </c>
      <c r="J1949" s="105">
        <f t="shared" si="257"/>
        <v>0</v>
      </c>
      <c r="K1949" s="105">
        <f t="shared" si="258"/>
        <v>0</v>
      </c>
      <c r="L1949" s="105">
        <f t="shared" si="259"/>
        <v>0</v>
      </c>
      <c r="M1949">
        <f t="shared" si="260"/>
        <v>2.6666666666666665E-2</v>
      </c>
      <c r="N1949">
        <f t="shared" si="261"/>
        <v>2.2498546401527042E-3</v>
      </c>
    </row>
    <row r="1950" spans="1:14" x14ac:dyDescent="0.3">
      <c r="A1950">
        <f t="shared" si="253"/>
        <v>20</v>
      </c>
      <c r="E1950" s="105">
        <f t="shared" si="254"/>
        <v>0</v>
      </c>
      <c r="I1950" s="105">
        <f t="shared" si="255"/>
        <v>0</v>
      </c>
      <c r="J1950" s="105">
        <f t="shared" si="257"/>
        <v>0</v>
      </c>
      <c r="K1950" s="105">
        <f t="shared" si="258"/>
        <v>0</v>
      </c>
      <c r="L1950" s="105">
        <f t="shared" si="259"/>
        <v>0</v>
      </c>
      <c r="M1950">
        <f t="shared" si="260"/>
        <v>2.6666666666666665E-2</v>
      </c>
      <c r="N1950">
        <f t="shared" si="261"/>
        <v>2.2498546401527042E-3</v>
      </c>
    </row>
    <row r="1951" spans="1:14" x14ac:dyDescent="0.3">
      <c r="A1951">
        <f t="shared" si="253"/>
        <v>20</v>
      </c>
      <c r="E1951" s="105">
        <f t="shared" si="254"/>
        <v>0</v>
      </c>
      <c r="I1951" s="105">
        <f t="shared" si="255"/>
        <v>0</v>
      </c>
      <c r="J1951" s="105">
        <f t="shared" si="257"/>
        <v>0</v>
      </c>
      <c r="K1951" s="105">
        <f t="shared" si="258"/>
        <v>0</v>
      </c>
      <c r="L1951" s="105">
        <f t="shared" si="259"/>
        <v>0</v>
      </c>
      <c r="M1951">
        <f t="shared" si="260"/>
        <v>2.6666666666666665E-2</v>
      </c>
      <c r="N1951">
        <f t="shared" si="261"/>
        <v>2.2498546401527042E-3</v>
      </c>
    </row>
    <row r="1952" spans="1:14" x14ac:dyDescent="0.3">
      <c r="A1952">
        <f t="shared" si="253"/>
        <v>20</v>
      </c>
      <c r="E1952" s="105">
        <f t="shared" si="254"/>
        <v>0</v>
      </c>
      <c r="I1952" s="105">
        <f t="shared" si="255"/>
        <v>0</v>
      </c>
      <c r="J1952" s="105">
        <f t="shared" si="257"/>
        <v>0</v>
      </c>
      <c r="K1952" s="105">
        <f t="shared" si="258"/>
        <v>0</v>
      </c>
      <c r="L1952" s="105">
        <f t="shared" si="259"/>
        <v>0</v>
      </c>
      <c r="M1952">
        <f t="shared" si="260"/>
        <v>2.6666666666666665E-2</v>
      </c>
      <c r="N1952">
        <f t="shared" si="261"/>
        <v>2.2498546401527042E-3</v>
      </c>
    </row>
    <row r="1953" spans="1:14" x14ac:dyDescent="0.3">
      <c r="A1953">
        <f t="shared" si="253"/>
        <v>20</v>
      </c>
      <c r="E1953" s="105">
        <f t="shared" si="254"/>
        <v>0</v>
      </c>
      <c r="I1953" s="105">
        <f t="shared" si="255"/>
        <v>0</v>
      </c>
      <c r="J1953" s="105">
        <f t="shared" si="257"/>
        <v>0</v>
      </c>
      <c r="K1953" s="105">
        <f t="shared" si="258"/>
        <v>0</v>
      </c>
      <c r="L1953" s="105">
        <f t="shared" si="259"/>
        <v>0</v>
      </c>
      <c r="M1953">
        <f t="shared" si="260"/>
        <v>2.6666666666666665E-2</v>
      </c>
      <c r="N1953">
        <f t="shared" si="261"/>
        <v>2.2498546401527042E-3</v>
      </c>
    </row>
    <row r="1954" spans="1:14" x14ac:dyDescent="0.3">
      <c r="A1954">
        <f t="shared" si="253"/>
        <v>20</v>
      </c>
      <c r="E1954" s="105">
        <f t="shared" si="254"/>
        <v>0</v>
      </c>
      <c r="I1954" s="105">
        <f t="shared" si="255"/>
        <v>0</v>
      </c>
      <c r="J1954" s="105">
        <f t="shared" si="257"/>
        <v>0</v>
      </c>
      <c r="K1954" s="105">
        <f t="shared" si="258"/>
        <v>0</v>
      </c>
      <c r="L1954" s="105">
        <f t="shared" si="259"/>
        <v>0</v>
      </c>
      <c r="M1954">
        <f t="shared" si="260"/>
        <v>2.6666666666666665E-2</v>
      </c>
      <c r="N1954">
        <f t="shared" si="261"/>
        <v>2.2498546401527042E-3</v>
      </c>
    </row>
    <row r="1955" spans="1:14" x14ac:dyDescent="0.3">
      <c r="A1955">
        <f t="shared" si="253"/>
        <v>20</v>
      </c>
      <c r="E1955" s="105">
        <f t="shared" si="254"/>
        <v>0</v>
      </c>
      <c r="I1955" s="105">
        <f t="shared" si="255"/>
        <v>0</v>
      </c>
      <c r="J1955" s="105">
        <f t="shared" si="257"/>
        <v>0</v>
      </c>
      <c r="K1955" s="105">
        <f t="shared" si="258"/>
        <v>0</v>
      </c>
      <c r="L1955" s="105">
        <f t="shared" si="259"/>
        <v>0</v>
      </c>
      <c r="M1955">
        <f t="shared" si="260"/>
        <v>2.6666666666666665E-2</v>
      </c>
      <c r="N1955">
        <f t="shared" si="261"/>
        <v>2.2498546401527042E-3</v>
      </c>
    </row>
    <row r="1956" spans="1:14" x14ac:dyDescent="0.3">
      <c r="A1956">
        <f t="shared" si="253"/>
        <v>20</v>
      </c>
      <c r="E1956" s="105">
        <f t="shared" si="254"/>
        <v>0</v>
      </c>
      <c r="I1956" s="105">
        <f t="shared" si="255"/>
        <v>0</v>
      </c>
      <c r="J1956" s="105">
        <f t="shared" si="257"/>
        <v>0</v>
      </c>
      <c r="K1956" s="105">
        <f t="shared" si="258"/>
        <v>0</v>
      </c>
      <c r="L1956" s="105">
        <f t="shared" si="259"/>
        <v>0</v>
      </c>
      <c r="M1956">
        <f t="shared" si="260"/>
        <v>2.6666666666666665E-2</v>
      </c>
      <c r="N1956">
        <f t="shared" si="261"/>
        <v>2.2498546401527042E-3</v>
      </c>
    </row>
    <row r="1957" spans="1:14" x14ac:dyDescent="0.3">
      <c r="A1957">
        <f t="shared" si="253"/>
        <v>20</v>
      </c>
      <c r="E1957" s="105">
        <f t="shared" si="254"/>
        <v>0</v>
      </c>
      <c r="I1957" s="105">
        <f t="shared" si="255"/>
        <v>0</v>
      </c>
      <c r="J1957" s="105">
        <f t="shared" si="257"/>
        <v>0</v>
      </c>
      <c r="K1957" s="105">
        <f t="shared" si="258"/>
        <v>0</v>
      </c>
      <c r="L1957" s="105">
        <f t="shared" si="259"/>
        <v>0</v>
      </c>
      <c r="M1957">
        <f t="shared" si="260"/>
        <v>2.6666666666666665E-2</v>
      </c>
      <c r="N1957">
        <f t="shared" si="261"/>
        <v>2.2498546401527042E-3</v>
      </c>
    </row>
    <row r="1958" spans="1:14" x14ac:dyDescent="0.3">
      <c r="A1958">
        <f t="shared" si="253"/>
        <v>20</v>
      </c>
      <c r="E1958" s="105">
        <f t="shared" si="254"/>
        <v>0</v>
      </c>
      <c r="I1958" s="105">
        <f t="shared" si="255"/>
        <v>0</v>
      </c>
      <c r="J1958" s="105">
        <f t="shared" si="257"/>
        <v>0</v>
      </c>
      <c r="K1958" s="105">
        <f t="shared" si="258"/>
        <v>0</v>
      </c>
      <c r="L1958" s="105">
        <f t="shared" si="259"/>
        <v>0</v>
      </c>
      <c r="M1958">
        <f t="shared" si="260"/>
        <v>2.6666666666666665E-2</v>
      </c>
      <c r="N1958">
        <f t="shared" si="261"/>
        <v>2.2498546401527042E-3</v>
      </c>
    </row>
    <row r="1959" spans="1:14" x14ac:dyDescent="0.3">
      <c r="A1959">
        <f t="shared" ref="A1959:A2022" si="262">IF(COUNTIF(A1859:A1958,A1958)=100, A1958+1,A1958)</f>
        <v>20</v>
      </c>
      <c r="E1959" s="105">
        <f t="shared" ref="E1959:E2022" si="263">MAX(0, E1859-K1859-L1859)</f>
        <v>0</v>
      </c>
      <c r="I1959" s="105">
        <f t="shared" ref="I1959:I2022" si="264">IF(E1959&lt;I1859,J1959 + E1959, I1859)</f>
        <v>0</v>
      </c>
      <c r="J1959" s="105">
        <f t="shared" si="257"/>
        <v>0</v>
      </c>
      <c r="K1959" s="105">
        <f t="shared" si="258"/>
        <v>0</v>
      </c>
      <c r="L1959" s="105">
        <f t="shared" si="259"/>
        <v>0</v>
      </c>
      <c r="M1959">
        <f t="shared" si="260"/>
        <v>2.6666666666666665E-2</v>
      </c>
      <c r="N1959">
        <f t="shared" si="261"/>
        <v>2.2498546401527042E-3</v>
      </c>
    </row>
    <row r="1960" spans="1:14" x14ac:dyDescent="0.3">
      <c r="A1960">
        <f t="shared" si="262"/>
        <v>20</v>
      </c>
      <c r="E1960" s="105">
        <f t="shared" si="263"/>
        <v>0</v>
      </c>
      <c r="I1960" s="105">
        <f t="shared" si="264"/>
        <v>0</v>
      </c>
      <c r="J1960" s="105">
        <f t="shared" si="257"/>
        <v>0</v>
      </c>
      <c r="K1960" s="105">
        <f t="shared" si="258"/>
        <v>0</v>
      </c>
      <c r="L1960" s="105">
        <f t="shared" si="259"/>
        <v>0</v>
      </c>
      <c r="M1960">
        <f t="shared" si="260"/>
        <v>2.6666666666666665E-2</v>
      </c>
      <c r="N1960">
        <f t="shared" si="261"/>
        <v>2.2498546401527042E-3</v>
      </c>
    </row>
    <row r="1961" spans="1:14" x14ac:dyDescent="0.3">
      <c r="A1961">
        <f t="shared" si="262"/>
        <v>20</v>
      </c>
      <c r="E1961" s="105">
        <f t="shared" si="263"/>
        <v>0</v>
      </c>
      <c r="I1961" s="105">
        <f t="shared" si="264"/>
        <v>0</v>
      </c>
      <c r="J1961" s="105">
        <f t="shared" si="257"/>
        <v>0</v>
      </c>
      <c r="K1961" s="105">
        <f t="shared" si="258"/>
        <v>0</v>
      </c>
      <c r="L1961" s="105">
        <f t="shared" si="259"/>
        <v>0</v>
      </c>
      <c r="M1961">
        <f t="shared" si="260"/>
        <v>2.6666666666666665E-2</v>
      </c>
      <c r="N1961">
        <f t="shared" si="261"/>
        <v>2.2498546401527042E-3</v>
      </c>
    </row>
    <row r="1962" spans="1:14" x14ac:dyDescent="0.3">
      <c r="A1962">
        <f t="shared" si="262"/>
        <v>20</v>
      </c>
      <c r="E1962" s="105">
        <f t="shared" si="263"/>
        <v>0</v>
      </c>
      <c r="I1962" s="105">
        <f t="shared" si="264"/>
        <v>0</v>
      </c>
      <c r="J1962" s="105">
        <f t="shared" si="257"/>
        <v>0</v>
      </c>
      <c r="K1962" s="105">
        <f t="shared" si="258"/>
        <v>0</v>
      </c>
      <c r="L1962" s="105">
        <f t="shared" si="259"/>
        <v>0</v>
      </c>
      <c r="M1962">
        <f t="shared" si="260"/>
        <v>2.6666666666666665E-2</v>
      </c>
      <c r="N1962">
        <f t="shared" si="261"/>
        <v>2.2498546401527042E-3</v>
      </c>
    </row>
    <row r="1963" spans="1:14" x14ac:dyDescent="0.3">
      <c r="A1963">
        <f t="shared" si="262"/>
        <v>20</v>
      </c>
      <c r="E1963" s="105">
        <f t="shared" si="263"/>
        <v>0</v>
      </c>
      <c r="I1963" s="105">
        <f t="shared" si="264"/>
        <v>0</v>
      </c>
      <c r="J1963" s="105">
        <f t="shared" si="257"/>
        <v>0</v>
      </c>
      <c r="K1963" s="105">
        <f t="shared" si="258"/>
        <v>0</v>
      </c>
      <c r="L1963" s="105">
        <f t="shared" si="259"/>
        <v>0</v>
      </c>
      <c r="M1963">
        <f t="shared" si="260"/>
        <v>2.6666666666666665E-2</v>
      </c>
      <c r="N1963">
        <f t="shared" si="261"/>
        <v>2.2498546401527042E-3</v>
      </c>
    </row>
    <row r="1964" spans="1:14" x14ac:dyDescent="0.3">
      <c r="A1964">
        <f t="shared" si="262"/>
        <v>20</v>
      </c>
      <c r="E1964" s="105">
        <f t="shared" si="263"/>
        <v>0</v>
      </c>
      <c r="I1964" s="105">
        <f t="shared" si="264"/>
        <v>0</v>
      </c>
      <c r="J1964" s="105">
        <f t="shared" si="257"/>
        <v>0</v>
      </c>
      <c r="K1964" s="105">
        <f t="shared" si="258"/>
        <v>0</v>
      </c>
      <c r="L1964" s="105">
        <f t="shared" si="259"/>
        <v>0</v>
      </c>
      <c r="M1964">
        <f t="shared" si="260"/>
        <v>2.6666666666666665E-2</v>
      </c>
      <c r="N1964">
        <f t="shared" si="261"/>
        <v>2.2498546401527042E-3</v>
      </c>
    </row>
    <row r="1965" spans="1:14" x14ac:dyDescent="0.3">
      <c r="A1965">
        <f t="shared" si="262"/>
        <v>20</v>
      </c>
      <c r="E1965" s="105">
        <f t="shared" si="263"/>
        <v>0</v>
      </c>
      <c r="I1965" s="105">
        <f t="shared" si="264"/>
        <v>0</v>
      </c>
      <c r="J1965" s="105">
        <f t="shared" si="257"/>
        <v>0</v>
      </c>
      <c r="K1965" s="105">
        <f t="shared" si="258"/>
        <v>0</v>
      </c>
      <c r="L1965" s="105">
        <f t="shared" si="259"/>
        <v>0</v>
      </c>
      <c r="M1965">
        <f t="shared" si="260"/>
        <v>2.6666666666666665E-2</v>
      </c>
      <c r="N1965">
        <f t="shared" si="261"/>
        <v>2.2498546401527042E-3</v>
      </c>
    </row>
    <row r="1966" spans="1:14" x14ac:dyDescent="0.3">
      <c r="A1966">
        <f t="shared" si="262"/>
        <v>20</v>
      </c>
      <c r="E1966" s="105">
        <f t="shared" si="263"/>
        <v>0</v>
      </c>
      <c r="I1966" s="105">
        <f t="shared" si="264"/>
        <v>0</v>
      </c>
      <c r="J1966" s="105">
        <f t="shared" si="257"/>
        <v>0</v>
      </c>
      <c r="K1966" s="105">
        <f t="shared" si="258"/>
        <v>0</v>
      </c>
      <c r="L1966" s="105">
        <f t="shared" si="259"/>
        <v>0</v>
      </c>
      <c r="M1966">
        <f t="shared" si="260"/>
        <v>2.6666666666666665E-2</v>
      </c>
      <c r="N1966">
        <f t="shared" si="261"/>
        <v>2.2498546401527042E-3</v>
      </c>
    </row>
    <row r="1967" spans="1:14" x14ac:dyDescent="0.3">
      <c r="A1967">
        <f t="shared" si="262"/>
        <v>20</v>
      </c>
      <c r="E1967" s="105">
        <f t="shared" si="263"/>
        <v>0</v>
      </c>
      <c r="I1967" s="105">
        <f t="shared" si="264"/>
        <v>0</v>
      </c>
      <c r="J1967" s="105">
        <f t="shared" si="257"/>
        <v>0</v>
      </c>
      <c r="K1967" s="105">
        <f t="shared" si="258"/>
        <v>0</v>
      </c>
      <c r="L1967" s="105">
        <f t="shared" si="259"/>
        <v>0</v>
      </c>
      <c r="M1967">
        <f t="shared" si="260"/>
        <v>2.6666666666666665E-2</v>
      </c>
      <c r="N1967">
        <f t="shared" si="261"/>
        <v>2.2498546401527042E-3</v>
      </c>
    </row>
    <row r="1968" spans="1:14" x14ac:dyDescent="0.3">
      <c r="A1968">
        <f t="shared" si="262"/>
        <v>20</v>
      </c>
      <c r="E1968" s="105">
        <f t="shared" si="263"/>
        <v>0</v>
      </c>
      <c r="I1968" s="105">
        <f t="shared" si="264"/>
        <v>0</v>
      </c>
      <c r="J1968" s="105">
        <f t="shared" si="257"/>
        <v>0</v>
      </c>
      <c r="K1968" s="105">
        <f t="shared" si="258"/>
        <v>0</v>
      </c>
      <c r="L1968" s="105">
        <f t="shared" si="259"/>
        <v>0</v>
      </c>
      <c r="M1968">
        <f t="shared" si="260"/>
        <v>2.6666666666666665E-2</v>
      </c>
      <c r="N1968">
        <f t="shared" si="261"/>
        <v>2.2498546401527042E-3</v>
      </c>
    </row>
    <row r="1969" spans="1:14" x14ac:dyDescent="0.3">
      <c r="A1969">
        <f t="shared" si="262"/>
        <v>20</v>
      </c>
      <c r="E1969" s="105">
        <f t="shared" si="263"/>
        <v>0</v>
      </c>
      <c r="I1969" s="105">
        <f t="shared" si="264"/>
        <v>0</v>
      </c>
      <c r="J1969" s="105">
        <f t="shared" si="257"/>
        <v>0</v>
      </c>
      <c r="K1969" s="105">
        <f t="shared" si="258"/>
        <v>0</v>
      </c>
      <c r="L1969" s="105">
        <f t="shared" si="259"/>
        <v>0</v>
      </c>
      <c r="M1969">
        <f t="shared" si="260"/>
        <v>2.6666666666666665E-2</v>
      </c>
      <c r="N1969">
        <f t="shared" si="261"/>
        <v>2.2498546401527042E-3</v>
      </c>
    </row>
    <row r="1970" spans="1:14" x14ac:dyDescent="0.3">
      <c r="A1970">
        <f t="shared" si="262"/>
        <v>20</v>
      </c>
      <c r="E1970" s="105">
        <f t="shared" si="263"/>
        <v>0</v>
      </c>
      <c r="I1970" s="105">
        <f t="shared" si="264"/>
        <v>0</v>
      </c>
      <c r="J1970" s="105">
        <f t="shared" si="257"/>
        <v>0</v>
      </c>
      <c r="K1970" s="105">
        <f t="shared" si="258"/>
        <v>0</v>
      </c>
      <c r="L1970" s="105">
        <f t="shared" si="259"/>
        <v>0</v>
      </c>
      <c r="M1970">
        <f t="shared" si="260"/>
        <v>2.6666666666666665E-2</v>
      </c>
      <c r="N1970">
        <f t="shared" si="261"/>
        <v>2.2498546401527042E-3</v>
      </c>
    </row>
    <row r="1971" spans="1:14" x14ac:dyDescent="0.3">
      <c r="A1971">
        <f t="shared" si="262"/>
        <v>20</v>
      </c>
      <c r="E1971" s="105">
        <f t="shared" si="263"/>
        <v>0</v>
      </c>
      <c r="I1971" s="105">
        <f t="shared" si="264"/>
        <v>0</v>
      </c>
      <c r="J1971" s="105">
        <f t="shared" si="257"/>
        <v>0</v>
      </c>
      <c r="K1971" s="105">
        <f t="shared" si="258"/>
        <v>0</v>
      </c>
      <c r="L1971" s="105">
        <f t="shared" si="259"/>
        <v>0</v>
      </c>
      <c r="M1971">
        <f t="shared" si="260"/>
        <v>2.6666666666666665E-2</v>
      </c>
      <c r="N1971">
        <f t="shared" si="261"/>
        <v>2.2498546401527042E-3</v>
      </c>
    </row>
    <row r="1972" spans="1:14" x14ac:dyDescent="0.3">
      <c r="A1972">
        <f t="shared" si="262"/>
        <v>20</v>
      </c>
      <c r="E1972" s="105">
        <f t="shared" si="263"/>
        <v>0</v>
      </c>
      <c r="I1972" s="105">
        <f t="shared" si="264"/>
        <v>0</v>
      </c>
      <c r="J1972" s="105">
        <f t="shared" si="257"/>
        <v>0</v>
      </c>
      <c r="K1972" s="105">
        <f t="shared" si="258"/>
        <v>0</v>
      </c>
      <c r="L1972" s="105">
        <f t="shared" si="259"/>
        <v>0</v>
      </c>
      <c r="M1972">
        <f t="shared" si="260"/>
        <v>2.6666666666666665E-2</v>
      </c>
      <c r="N1972">
        <f t="shared" si="261"/>
        <v>2.2498546401527042E-3</v>
      </c>
    </row>
    <row r="1973" spans="1:14" x14ac:dyDescent="0.3">
      <c r="A1973">
        <f t="shared" si="262"/>
        <v>20</v>
      </c>
      <c r="E1973" s="105">
        <f t="shared" si="263"/>
        <v>0</v>
      </c>
      <c r="I1973" s="105">
        <f t="shared" si="264"/>
        <v>0</v>
      </c>
      <c r="J1973" s="105">
        <f t="shared" si="257"/>
        <v>0</v>
      </c>
      <c r="K1973" s="105">
        <f t="shared" si="258"/>
        <v>0</v>
      </c>
      <c r="L1973" s="105">
        <f t="shared" si="259"/>
        <v>0</v>
      </c>
      <c r="M1973">
        <f t="shared" si="260"/>
        <v>2.6666666666666665E-2</v>
      </c>
      <c r="N1973">
        <f t="shared" si="261"/>
        <v>2.2498546401527042E-3</v>
      </c>
    </row>
    <row r="1974" spans="1:14" x14ac:dyDescent="0.3">
      <c r="A1974">
        <f t="shared" si="262"/>
        <v>20</v>
      </c>
      <c r="E1974" s="105">
        <f t="shared" si="263"/>
        <v>0</v>
      </c>
      <c r="I1974" s="105">
        <f t="shared" si="264"/>
        <v>0</v>
      </c>
      <c r="J1974" s="105">
        <f t="shared" si="257"/>
        <v>0</v>
      </c>
      <c r="K1974" s="105">
        <f t="shared" si="258"/>
        <v>0</v>
      </c>
      <c r="L1974" s="105">
        <f t="shared" si="259"/>
        <v>0</v>
      </c>
      <c r="M1974">
        <f t="shared" si="260"/>
        <v>2.6666666666666665E-2</v>
      </c>
      <c r="N1974">
        <f t="shared" si="261"/>
        <v>2.2498546401527042E-3</v>
      </c>
    </row>
    <row r="1975" spans="1:14" x14ac:dyDescent="0.3">
      <c r="A1975">
        <f t="shared" si="262"/>
        <v>20</v>
      </c>
      <c r="E1975" s="105">
        <f t="shared" si="263"/>
        <v>0</v>
      </c>
      <c r="I1975" s="105">
        <f t="shared" si="264"/>
        <v>0</v>
      </c>
      <c r="J1975" s="105">
        <f t="shared" si="257"/>
        <v>0</v>
      </c>
      <c r="K1975" s="105">
        <f t="shared" si="258"/>
        <v>0</v>
      </c>
      <c r="L1975" s="105">
        <f t="shared" si="259"/>
        <v>0</v>
      </c>
      <c r="M1975">
        <f t="shared" si="260"/>
        <v>2.6666666666666665E-2</v>
      </c>
      <c r="N1975">
        <f t="shared" si="261"/>
        <v>2.2498546401527042E-3</v>
      </c>
    </row>
    <row r="1976" spans="1:14" x14ac:dyDescent="0.3">
      <c r="A1976">
        <f t="shared" si="262"/>
        <v>20</v>
      </c>
      <c r="E1976" s="105">
        <f t="shared" si="263"/>
        <v>0</v>
      </c>
      <c r="I1976" s="105">
        <f t="shared" si="264"/>
        <v>0</v>
      </c>
      <c r="J1976" s="105">
        <f t="shared" si="257"/>
        <v>0</v>
      </c>
      <c r="K1976" s="105">
        <f t="shared" si="258"/>
        <v>0</v>
      </c>
      <c r="L1976" s="105">
        <f t="shared" si="259"/>
        <v>0</v>
      </c>
      <c r="M1976">
        <f t="shared" si="260"/>
        <v>2.6666666666666665E-2</v>
      </c>
      <c r="N1976">
        <f t="shared" si="261"/>
        <v>2.2498546401527042E-3</v>
      </c>
    </row>
    <row r="1977" spans="1:14" x14ac:dyDescent="0.3">
      <c r="A1977">
        <f t="shared" si="262"/>
        <v>20</v>
      </c>
      <c r="E1977" s="105">
        <f t="shared" si="263"/>
        <v>0</v>
      </c>
      <c r="I1977" s="105">
        <f t="shared" si="264"/>
        <v>0</v>
      </c>
      <c r="J1977" s="105">
        <f t="shared" si="257"/>
        <v>0</v>
      </c>
      <c r="K1977" s="105">
        <f t="shared" si="258"/>
        <v>0</v>
      </c>
      <c r="L1977" s="105">
        <f t="shared" si="259"/>
        <v>0</v>
      </c>
      <c r="M1977">
        <f t="shared" si="260"/>
        <v>2.6666666666666665E-2</v>
      </c>
      <c r="N1977">
        <f t="shared" si="261"/>
        <v>2.2498546401527042E-3</v>
      </c>
    </row>
    <row r="1978" spans="1:14" x14ac:dyDescent="0.3">
      <c r="A1978">
        <f t="shared" si="262"/>
        <v>20</v>
      </c>
      <c r="E1978" s="105">
        <f t="shared" si="263"/>
        <v>0</v>
      </c>
      <c r="I1978" s="105">
        <f t="shared" si="264"/>
        <v>0</v>
      </c>
      <c r="J1978" s="105">
        <f t="shared" si="257"/>
        <v>0</v>
      </c>
      <c r="K1978" s="105">
        <f t="shared" si="258"/>
        <v>0</v>
      </c>
      <c r="L1978" s="105">
        <f t="shared" si="259"/>
        <v>0</v>
      </c>
      <c r="M1978">
        <f t="shared" si="260"/>
        <v>2.6666666666666665E-2</v>
      </c>
      <c r="N1978">
        <f t="shared" si="261"/>
        <v>2.2498546401527042E-3</v>
      </c>
    </row>
    <row r="1979" spans="1:14" x14ac:dyDescent="0.3">
      <c r="A1979">
        <f t="shared" si="262"/>
        <v>20</v>
      </c>
      <c r="E1979" s="105">
        <f t="shared" si="263"/>
        <v>0</v>
      </c>
      <c r="I1979" s="105">
        <f t="shared" si="264"/>
        <v>0</v>
      </c>
      <c r="J1979" s="105">
        <f t="shared" si="257"/>
        <v>0</v>
      </c>
      <c r="K1979" s="105">
        <f t="shared" si="258"/>
        <v>0</v>
      </c>
      <c r="L1979" s="105">
        <f t="shared" si="259"/>
        <v>0</v>
      </c>
      <c r="M1979">
        <f t="shared" si="260"/>
        <v>2.6666666666666665E-2</v>
      </c>
      <c r="N1979">
        <f t="shared" si="261"/>
        <v>2.2498546401527042E-3</v>
      </c>
    </row>
    <row r="1980" spans="1:14" x14ac:dyDescent="0.3">
      <c r="A1980">
        <f t="shared" si="262"/>
        <v>20</v>
      </c>
      <c r="E1980" s="105">
        <f t="shared" si="263"/>
        <v>0</v>
      </c>
      <c r="I1980" s="105">
        <f t="shared" si="264"/>
        <v>0</v>
      </c>
      <c r="J1980" s="105">
        <f t="shared" si="257"/>
        <v>0</v>
      </c>
      <c r="K1980" s="105">
        <f t="shared" si="258"/>
        <v>0</v>
      </c>
      <c r="L1980" s="105">
        <f t="shared" si="259"/>
        <v>0</v>
      </c>
      <c r="M1980">
        <f t="shared" si="260"/>
        <v>2.6666666666666665E-2</v>
      </c>
      <c r="N1980">
        <f t="shared" si="261"/>
        <v>2.2498546401527042E-3</v>
      </c>
    </row>
    <row r="1981" spans="1:14" x14ac:dyDescent="0.3">
      <c r="A1981">
        <f t="shared" si="262"/>
        <v>20</v>
      </c>
      <c r="E1981" s="105">
        <f t="shared" si="263"/>
        <v>0</v>
      </c>
      <c r="I1981" s="105">
        <f t="shared" si="264"/>
        <v>0</v>
      </c>
      <c r="J1981" s="105">
        <f t="shared" si="257"/>
        <v>0</v>
      </c>
      <c r="K1981" s="105">
        <f t="shared" si="258"/>
        <v>0</v>
      </c>
      <c r="L1981" s="105">
        <f t="shared" si="259"/>
        <v>0</v>
      </c>
      <c r="M1981">
        <f t="shared" si="260"/>
        <v>2.6666666666666665E-2</v>
      </c>
      <c r="N1981">
        <f t="shared" si="261"/>
        <v>2.2498546401527042E-3</v>
      </c>
    </row>
    <row r="1982" spans="1:14" x14ac:dyDescent="0.3">
      <c r="A1982">
        <f t="shared" si="262"/>
        <v>20</v>
      </c>
      <c r="E1982" s="105">
        <f t="shared" si="263"/>
        <v>0</v>
      </c>
      <c r="I1982" s="105">
        <f t="shared" si="264"/>
        <v>0</v>
      </c>
      <c r="J1982" s="105">
        <f t="shared" si="257"/>
        <v>0</v>
      </c>
      <c r="K1982" s="105">
        <f t="shared" si="258"/>
        <v>0</v>
      </c>
      <c r="L1982" s="105">
        <f t="shared" si="259"/>
        <v>0</v>
      </c>
      <c r="M1982">
        <f t="shared" si="260"/>
        <v>2.6666666666666665E-2</v>
      </c>
      <c r="N1982">
        <f t="shared" si="261"/>
        <v>2.2498546401527042E-3</v>
      </c>
    </row>
    <row r="1983" spans="1:14" x14ac:dyDescent="0.3">
      <c r="A1983">
        <f t="shared" si="262"/>
        <v>20</v>
      </c>
      <c r="E1983" s="105">
        <f t="shared" si="263"/>
        <v>0</v>
      </c>
      <c r="I1983" s="105">
        <f t="shared" si="264"/>
        <v>0</v>
      </c>
      <c r="J1983" s="105">
        <f t="shared" si="257"/>
        <v>0</v>
      </c>
      <c r="K1983" s="105">
        <f t="shared" si="258"/>
        <v>0</v>
      </c>
      <c r="L1983" s="105">
        <f t="shared" si="259"/>
        <v>0</v>
      </c>
      <c r="M1983">
        <f t="shared" si="260"/>
        <v>2.6666666666666665E-2</v>
      </c>
      <c r="N1983">
        <f t="shared" si="261"/>
        <v>2.2498546401527042E-3</v>
      </c>
    </row>
    <row r="1984" spans="1:14" x14ac:dyDescent="0.3">
      <c r="A1984">
        <f t="shared" si="262"/>
        <v>20</v>
      </c>
      <c r="E1984" s="105">
        <f t="shared" si="263"/>
        <v>0</v>
      </c>
      <c r="I1984" s="105">
        <f t="shared" si="264"/>
        <v>0</v>
      </c>
      <c r="J1984" s="105">
        <f t="shared" si="257"/>
        <v>0</v>
      </c>
      <c r="K1984" s="105">
        <f t="shared" si="258"/>
        <v>0</v>
      </c>
      <c r="L1984" s="105">
        <f t="shared" si="259"/>
        <v>0</v>
      </c>
      <c r="M1984">
        <f t="shared" si="260"/>
        <v>2.6666666666666665E-2</v>
      </c>
      <c r="N1984">
        <f t="shared" si="261"/>
        <v>2.2498546401527042E-3</v>
      </c>
    </row>
    <row r="1985" spans="1:14" x14ac:dyDescent="0.3">
      <c r="A1985">
        <f t="shared" si="262"/>
        <v>20</v>
      </c>
      <c r="E1985" s="105">
        <f t="shared" si="263"/>
        <v>0</v>
      </c>
      <c r="I1985" s="105">
        <f t="shared" si="264"/>
        <v>0</v>
      </c>
      <c r="J1985" s="105">
        <f t="shared" si="257"/>
        <v>0</v>
      </c>
      <c r="K1985" s="105">
        <f t="shared" si="258"/>
        <v>0</v>
      </c>
      <c r="L1985" s="105">
        <f t="shared" si="259"/>
        <v>0</v>
      </c>
      <c r="M1985">
        <f t="shared" si="260"/>
        <v>2.6666666666666665E-2</v>
      </c>
      <c r="N1985">
        <f t="shared" si="261"/>
        <v>2.2498546401527042E-3</v>
      </c>
    </row>
    <row r="1986" spans="1:14" x14ac:dyDescent="0.3">
      <c r="A1986">
        <f t="shared" si="262"/>
        <v>20</v>
      </c>
      <c r="E1986" s="105">
        <f t="shared" si="263"/>
        <v>0</v>
      </c>
      <c r="I1986" s="105">
        <f t="shared" si="264"/>
        <v>0</v>
      </c>
      <c r="J1986" s="105">
        <f t="shared" si="257"/>
        <v>0</v>
      </c>
      <c r="K1986" s="105">
        <f t="shared" si="258"/>
        <v>0</v>
      </c>
      <c r="L1986" s="105">
        <f t="shared" si="259"/>
        <v>0</v>
      </c>
      <c r="M1986">
        <f t="shared" si="260"/>
        <v>2.6666666666666665E-2</v>
      </c>
      <c r="N1986">
        <f t="shared" si="261"/>
        <v>2.2498546401527042E-3</v>
      </c>
    </row>
    <row r="1987" spans="1:14" x14ac:dyDescent="0.3">
      <c r="A1987">
        <f t="shared" si="262"/>
        <v>20</v>
      </c>
      <c r="E1987" s="105">
        <f t="shared" si="263"/>
        <v>0</v>
      </c>
      <c r="I1987" s="105">
        <f t="shared" si="264"/>
        <v>0</v>
      </c>
      <c r="J1987" s="105">
        <f t="shared" ref="J1987:J2050" si="265">E1987*($H$2/12)</f>
        <v>0</v>
      </c>
      <c r="K1987" s="105">
        <f t="shared" ref="K1987:K2050" si="266">I1987-J1987</f>
        <v>0</v>
      </c>
      <c r="L1987" s="105">
        <f t="shared" ref="L1987:L2050" si="267">N1987*(E1987-K1987)</f>
        <v>0</v>
      </c>
      <c r="M1987">
        <f t="shared" ref="M1987:M2050" si="268">((A1987:A2086)/30) * 0.04</f>
        <v>2.6666666666666665E-2</v>
      </c>
      <c r="N1987">
        <f t="shared" ref="N1987:N2050" si="269">1-(POWER(1-M1987,(1/12)))</f>
        <v>2.2498546401527042E-3</v>
      </c>
    </row>
    <row r="1988" spans="1:14" x14ac:dyDescent="0.3">
      <c r="A1988">
        <f t="shared" si="262"/>
        <v>20</v>
      </c>
      <c r="E1988" s="105">
        <f t="shared" si="263"/>
        <v>0</v>
      </c>
      <c r="I1988" s="105">
        <f t="shared" si="264"/>
        <v>0</v>
      </c>
      <c r="J1988" s="105">
        <f t="shared" si="265"/>
        <v>0</v>
      </c>
      <c r="K1988" s="105">
        <f t="shared" si="266"/>
        <v>0</v>
      </c>
      <c r="L1988" s="105">
        <f t="shared" si="267"/>
        <v>0</v>
      </c>
      <c r="M1988">
        <f t="shared" si="268"/>
        <v>2.6666666666666665E-2</v>
      </c>
      <c r="N1988">
        <f t="shared" si="269"/>
        <v>2.2498546401527042E-3</v>
      </c>
    </row>
    <row r="1989" spans="1:14" x14ac:dyDescent="0.3">
      <c r="A1989">
        <f t="shared" si="262"/>
        <v>20</v>
      </c>
      <c r="E1989" s="105">
        <f t="shared" si="263"/>
        <v>0</v>
      </c>
      <c r="I1989" s="105">
        <f t="shared" si="264"/>
        <v>0</v>
      </c>
      <c r="J1989" s="105">
        <f t="shared" si="265"/>
        <v>0</v>
      </c>
      <c r="K1989" s="105">
        <f t="shared" si="266"/>
        <v>0</v>
      </c>
      <c r="L1989" s="105">
        <f t="shared" si="267"/>
        <v>0</v>
      </c>
      <c r="M1989">
        <f t="shared" si="268"/>
        <v>2.6666666666666665E-2</v>
      </c>
      <c r="N1989">
        <f t="shared" si="269"/>
        <v>2.2498546401527042E-3</v>
      </c>
    </row>
    <row r="1990" spans="1:14" x14ac:dyDescent="0.3">
      <c r="A1990">
        <f t="shared" si="262"/>
        <v>20</v>
      </c>
      <c r="E1990" s="105">
        <f t="shared" si="263"/>
        <v>0</v>
      </c>
      <c r="I1990" s="105">
        <f t="shared" si="264"/>
        <v>0</v>
      </c>
      <c r="J1990" s="105">
        <f t="shared" si="265"/>
        <v>0</v>
      </c>
      <c r="K1990" s="105">
        <f t="shared" si="266"/>
        <v>0</v>
      </c>
      <c r="L1990" s="105">
        <f t="shared" si="267"/>
        <v>0</v>
      </c>
      <c r="M1990">
        <f t="shared" si="268"/>
        <v>2.6666666666666665E-2</v>
      </c>
      <c r="N1990">
        <f t="shared" si="269"/>
        <v>2.2498546401527042E-3</v>
      </c>
    </row>
    <row r="1991" spans="1:14" x14ac:dyDescent="0.3">
      <c r="A1991">
        <f t="shared" si="262"/>
        <v>20</v>
      </c>
      <c r="E1991" s="105">
        <f t="shared" si="263"/>
        <v>0</v>
      </c>
      <c r="I1991" s="105">
        <f t="shared" si="264"/>
        <v>0</v>
      </c>
      <c r="J1991" s="105">
        <f t="shared" si="265"/>
        <v>0</v>
      </c>
      <c r="K1991" s="105">
        <f t="shared" si="266"/>
        <v>0</v>
      </c>
      <c r="L1991" s="105">
        <f t="shared" si="267"/>
        <v>0</v>
      </c>
      <c r="M1991">
        <f t="shared" si="268"/>
        <v>2.6666666666666665E-2</v>
      </c>
      <c r="N1991">
        <f t="shared" si="269"/>
        <v>2.2498546401527042E-3</v>
      </c>
    </row>
    <row r="1992" spans="1:14" x14ac:dyDescent="0.3">
      <c r="A1992">
        <f t="shared" si="262"/>
        <v>20</v>
      </c>
      <c r="E1992" s="105">
        <f t="shared" si="263"/>
        <v>0</v>
      </c>
      <c r="I1992" s="105">
        <f t="shared" si="264"/>
        <v>0</v>
      </c>
      <c r="J1992" s="105">
        <f t="shared" si="265"/>
        <v>0</v>
      </c>
      <c r="K1992" s="105">
        <f t="shared" si="266"/>
        <v>0</v>
      </c>
      <c r="L1992" s="105">
        <f t="shared" si="267"/>
        <v>0</v>
      </c>
      <c r="M1992">
        <f t="shared" si="268"/>
        <v>2.6666666666666665E-2</v>
      </c>
      <c r="N1992">
        <f t="shared" si="269"/>
        <v>2.2498546401527042E-3</v>
      </c>
    </row>
    <row r="1993" spans="1:14" x14ac:dyDescent="0.3">
      <c r="A1993">
        <f t="shared" si="262"/>
        <v>20</v>
      </c>
      <c r="E1993" s="105">
        <f t="shared" si="263"/>
        <v>0</v>
      </c>
      <c r="I1993" s="105">
        <f t="shared" si="264"/>
        <v>0</v>
      </c>
      <c r="J1993" s="105">
        <f t="shared" si="265"/>
        <v>0</v>
      </c>
      <c r="K1993" s="105">
        <f t="shared" si="266"/>
        <v>0</v>
      </c>
      <c r="L1993" s="105">
        <f t="shared" si="267"/>
        <v>0</v>
      </c>
      <c r="M1993">
        <f t="shared" si="268"/>
        <v>2.6666666666666665E-2</v>
      </c>
      <c r="N1993">
        <f t="shared" si="269"/>
        <v>2.2498546401527042E-3</v>
      </c>
    </row>
    <row r="1994" spans="1:14" x14ac:dyDescent="0.3">
      <c r="A1994">
        <f t="shared" si="262"/>
        <v>20</v>
      </c>
      <c r="E1994" s="105">
        <f t="shared" si="263"/>
        <v>0</v>
      </c>
      <c r="I1994" s="105">
        <f t="shared" si="264"/>
        <v>0</v>
      </c>
      <c r="J1994" s="105">
        <f t="shared" si="265"/>
        <v>0</v>
      </c>
      <c r="K1994" s="105">
        <f t="shared" si="266"/>
        <v>0</v>
      </c>
      <c r="L1994" s="105">
        <f t="shared" si="267"/>
        <v>0</v>
      </c>
      <c r="M1994">
        <f t="shared" si="268"/>
        <v>2.6666666666666665E-2</v>
      </c>
      <c r="N1994">
        <f t="shared" si="269"/>
        <v>2.2498546401527042E-3</v>
      </c>
    </row>
    <row r="1995" spans="1:14" x14ac:dyDescent="0.3">
      <c r="A1995">
        <f t="shared" si="262"/>
        <v>20</v>
      </c>
      <c r="E1995" s="105">
        <f t="shared" si="263"/>
        <v>0</v>
      </c>
      <c r="I1995" s="105">
        <f t="shared" si="264"/>
        <v>0</v>
      </c>
      <c r="J1995" s="105">
        <f t="shared" si="265"/>
        <v>0</v>
      </c>
      <c r="K1995" s="105">
        <f t="shared" si="266"/>
        <v>0</v>
      </c>
      <c r="L1995" s="105">
        <f t="shared" si="267"/>
        <v>0</v>
      </c>
      <c r="M1995">
        <f t="shared" si="268"/>
        <v>2.6666666666666665E-2</v>
      </c>
      <c r="N1995">
        <f t="shared" si="269"/>
        <v>2.2498546401527042E-3</v>
      </c>
    </row>
    <row r="1996" spans="1:14" x14ac:dyDescent="0.3">
      <c r="A1996">
        <f t="shared" si="262"/>
        <v>20</v>
      </c>
      <c r="E1996" s="105">
        <f t="shared" si="263"/>
        <v>0</v>
      </c>
      <c r="I1996" s="105">
        <f t="shared" si="264"/>
        <v>0</v>
      </c>
      <c r="J1996" s="105">
        <f t="shared" si="265"/>
        <v>0</v>
      </c>
      <c r="K1996" s="105">
        <f t="shared" si="266"/>
        <v>0</v>
      </c>
      <c r="L1996" s="105">
        <f t="shared" si="267"/>
        <v>0</v>
      </c>
      <c r="M1996">
        <f t="shared" si="268"/>
        <v>2.6666666666666665E-2</v>
      </c>
      <c r="N1996">
        <f t="shared" si="269"/>
        <v>2.2498546401527042E-3</v>
      </c>
    </row>
    <row r="1997" spans="1:14" x14ac:dyDescent="0.3">
      <c r="A1997">
        <f t="shared" si="262"/>
        <v>20</v>
      </c>
      <c r="E1997" s="105">
        <f t="shared" si="263"/>
        <v>0</v>
      </c>
      <c r="I1997" s="105">
        <f t="shared" si="264"/>
        <v>0</v>
      </c>
      <c r="J1997" s="105">
        <f t="shared" si="265"/>
        <v>0</v>
      </c>
      <c r="K1997" s="105">
        <f t="shared" si="266"/>
        <v>0</v>
      </c>
      <c r="L1997" s="105">
        <f t="shared" si="267"/>
        <v>0</v>
      </c>
      <c r="M1997">
        <f t="shared" si="268"/>
        <v>2.6666666666666665E-2</v>
      </c>
      <c r="N1997">
        <f t="shared" si="269"/>
        <v>2.2498546401527042E-3</v>
      </c>
    </row>
    <row r="1998" spans="1:14" x14ac:dyDescent="0.3">
      <c r="A1998">
        <f t="shared" si="262"/>
        <v>20</v>
      </c>
      <c r="E1998" s="105">
        <f t="shared" si="263"/>
        <v>0</v>
      </c>
      <c r="I1998" s="105">
        <f t="shared" si="264"/>
        <v>0</v>
      </c>
      <c r="J1998" s="105">
        <f t="shared" si="265"/>
        <v>0</v>
      </c>
      <c r="K1998" s="105">
        <f t="shared" si="266"/>
        <v>0</v>
      </c>
      <c r="L1998" s="105">
        <f t="shared" si="267"/>
        <v>0</v>
      </c>
      <c r="M1998">
        <f t="shared" si="268"/>
        <v>2.6666666666666665E-2</v>
      </c>
      <c r="N1998">
        <f t="shared" si="269"/>
        <v>2.2498546401527042E-3</v>
      </c>
    </row>
    <row r="1999" spans="1:14" x14ac:dyDescent="0.3">
      <c r="A1999">
        <f t="shared" si="262"/>
        <v>20</v>
      </c>
      <c r="E1999" s="105">
        <f t="shared" si="263"/>
        <v>0</v>
      </c>
      <c r="I1999" s="105">
        <f t="shared" si="264"/>
        <v>0</v>
      </c>
      <c r="J1999" s="105">
        <f t="shared" si="265"/>
        <v>0</v>
      </c>
      <c r="K1999" s="105">
        <f t="shared" si="266"/>
        <v>0</v>
      </c>
      <c r="L1999" s="105">
        <f t="shared" si="267"/>
        <v>0</v>
      </c>
      <c r="M1999">
        <f t="shared" si="268"/>
        <v>2.6666666666666665E-2</v>
      </c>
      <c r="N1999">
        <f t="shared" si="269"/>
        <v>2.2498546401527042E-3</v>
      </c>
    </row>
    <row r="2000" spans="1:14" x14ac:dyDescent="0.3">
      <c r="A2000">
        <f t="shared" si="262"/>
        <v>20</v>
      </c>
      <c r="E2000" s="105">
        <f t="shared" si="263"/>
        <v>0</v>
      </c>
      <c r="I2000" s="105">
        <f t="shared" si="264"/>
        <v>0</v>
      </c>
      <c r="J2000" s="105">
        <f t="shared" si="265"/>
        <v>0</v>
      </c>
      <c r="K2000" s="105">
        <f t="shared" si="266"/>
        <v>0</v>
      </c>
      <c r="L2000" s="105">
        <f t="shared" si="267"/>
        <v>0</v>
      </c>
      <c r="M2000">
        <f t="shared" si="268"/>
        <v>2.6666666666666665E-2</v>
      </c>
      <c r="N2000">
        <f t="shared" si="269"/>
        <v>2.2498546401527042E-3</v>
      </c>
    </row>
    <row r="2001" spans="1:15" x14ac:dyDescent="0.3">
      <c r="A2001">
        <f t="shared" si="262"/>
        <v>20</v>
      </c>
      <c r="E2001" s="105">
        <f t="shared" si="263"/>
        <v>0</v>
      </c>
      <c r="I2001" s="105">
        <f t="shared" si="264"/>
        <v>0</v>
      </c>
      <c r="J2001" s="105">
        <f t="shared" si="265"/>
        <v>0</v>
      </c>
      <c r="K2001" s="105">
        <f t="shared" si="266"/>
        <v>0</v>
      </c>
      <c r="L2001" s="105">
        <f t="shared" si="267"/>
        <v>0</v>
      </c>
      <c r="M2001">
        <f t="shared" si="268"/>
        <v>2.6666666666666665E-2</v>
      </c>
      <c r="N2001">
        <f t="shared" si="269"/>
        <v>2.2498546401527042E-3</v>
      </c>
      <c r="O2001" s="105" t="e">
        <f t="shared" ref="O2001" si="270">SUM(I1902:I2001)</f>
        <v>#REF!</v>
      </c>
    </row>
    <row r="2002" spans="1:15" x14ac:dyDescent="0.3">
      <c r="A2002">
        <f t="shared" si="262"/>
        <v>21</v>
      </c>
      <c r="E2002" s="105" t="e">
        <f t="shared" si="263"/>
        <v>#REF!</v>
      </c>
      <c r="I2002" s="105" t="e">
        <f t="shared" si="264"/>
        <v>#REF!</v>
      </c>
      <c r="J2002" s="105" t="e">
        <f t="shared" si="265"/>
        <v>#REF!</v>
      </c>
      <c r="K2002" s="105" t="e">
        <f t="shared" si="266"/>
        <v>#REF!</v>
      </c>
      <c r="L2002" s="105" t="e">
        <f t="shared" si="267"/>
        <v>#REF!</v>
      </c>
      <c r="M2002">
        <f t="shared" si="268"/>
        <v>2.7999999999999997E-2</v>
      </c>
      <c r="N2002">
        <f t="shared" si="269"/>
        <v>2.3638246327857271E-3</v>
      </c>
    </row>
    <row r="2003" spans="1:15" x14ac:dyDescent="0.3">
      <c r="A2003">
        <f t="shared" si="262"/>
        <v>21</v>
      </c>
      <c r="E2003" s="105" t="e">
        <f t="shared" si="263"/>
        <v>#REF!</v>
      </c>
      <c r="I2003" s="105" t="e">
        <f t="shared" si="264"/>
        <v>#REF!</v>
      </c>
      <c r="J2003" s="105" t="e">
        <f t="shared" si="265"/>
        <v>#REF!</v>
      </c>
      <c r="K2003" s="105" t="e">
        <f t="shared" si="266"/>
        <v>#REF!</v>
      </c>
      <c r="L2003" s="105" t="e">
        <f t="shared" si="267"/>
        <v>#REF!</v>
      </c>
      <c r="M2003">
        <f t="shared" si="268"/>
        <v>2.7999999999999997E-2</v>
      </c>
      <c r="N2003">
        <f t="shared" si="269"/>
        <v>2.3638246327857271E-3</v>
      </c>
    </row>
    <row r="2004" spans="1:15" x14ac:dyDescent="0.3">
      <c r="A2004">
        <f t="shared" si="262"/>
        <v>21</v>
      </c>
      <c r="E2004" s="105" t="e">
        <f t="shared" si="263"/>
        <v>#REF!</v>
      </c>
      <c r="I2004" s="105" t="e">
        <f t="shared" si="264"/>
        <v>#REF!</v>
      </c>
      <c r="J2004" s="105" t="e">
        <f t="shared" si="265"/>
        <v>#REF!</v>
      </c>
      <c r="K2004" s="105" t="e">
        <f t="shared" si="266"/>
        <v>#REF!</v>
      </c>
      <c r="L2004" s="105" t="e">
        <f t="shared" si="267"/>
        <v>#REF!</v>
      </c>
      <c r="M2004">
        <f t="shared" si="268"/>
        <v>2.7999999999999997E-2</v>
      </c>
      <c r="N2004">
        <f t="shared" si="269"/>
        <v>2.3638246327857271E-3</v>
      </c>
    </row>
    <row r="2005" spans="1:15" x14ac:dyDescent="0.3">
      <c r="A2005">
        <f t="shared" si="262"/>
        <v>21</v>
      </c>
      <c r="E2005" s="105">
        <f t="shared" si="263"/>
        <v>0</v>
      </c>
      <c r="I2005" s="105">
        <f t="shared" si="264"/>
        <v>0</v>
      </c>
      <c r="J2005" s="105">
        <f t="shared" si="265"/>
        <v>0</v>
      </c>
      <c r="K2005" s="105">
        <f t="shared" si="266"/>
        <v>0</v>
      </c>
      <c r="L2005" s="105">
        <f t="shared" si="267"/>
        <v>0</v>
      </c>
      <c r="M2005">
        <f t="shared" si="268"/>
        <v>2.7999999999999997E-2</v>
      </c>
      <c r="N2005">
        <f t="shared" si="269"/>
        <v>2.3638246327857271E-3</v>
      </c>
    </row>
    <row r="2006" spans="1:15" x14ac:dyDescent="0.3">
      <c r="A2006">
        <f t="shared" si="262"/>
        <v>21</v>
      </c>
      <c r="E2006" s="105">
        <f t="shared" si="263"/>
        <v>0</v>
      </c>
      <c r="I2006" s="105">
        <f t="shared" si="264"/>
        <v>0</v>
      </c>
      <c r="J2006" s="105">
        <f t="shared" si="265"/>
        <v>0</v>
      </c>
      <c r="K2006" s="105">
        <f t="shared" si="266"/>
        <v>0</v>
      </c>
      <c r="L2006" s="105">
        <f t="shared" si="267"/>
        <v>0</v>
      </c>
      <c r="M2006">
        <f t="shared" si="268"/>
        <v>2.7999999999999997E-2</v>
      </c>
      <c r="N2006">
        <f t="shared" si="269"/>
        <v>2.3638246327857271E-3</v>
      </c>
    </row>
    <row r="2007" spans="1:15" x14ac:dyDescent="0.3">
      <c r="A2007">
        <f t="shared" si="262"/>
        <v>21</v>
      </c>
      <c r="E2007" s="105">
        <f t="shared" si="263"/>
        <v>0</v>
      </c>
      <c r="I2007" s="105">
        <f t="shared" si="264"/>
        <v>0</v>
      </c>
      <c r="J2007" s="105">
        <f t="shared" si="265"/>
        <v>0</v>
      </c>
      <c r="K2007" s="105">
        <f t="shared" si="266"/>
        <v>0</v>
      </c>
      <c r="L2007" s="105">
        <f t="shared" si="267"/>
        <v>0</v>
      </c>
      <c r="M2007">
        <f t="shared" si="268"/>
        <v>2.7999999999999997E-2</v>
      </c>
      <c r="N2007">
        <f t="shared" si="269"/>
        <v>2.3638246327857271E-3</v>
      </c>
    </row>
    <row r="2008" spans="1:15" x14ac:dyDescent="0.3">
      <c r="A2008">
        <f t="shared" si="262"/>
        <v>21</v>
      </c>
      <c r="E2008" s="105">
        <f t="shared" si="263"/>
        <v>0</v>
      </c>
      <c r="I2008" s="105">
        <f t="shared" si="264"/>
        <v>0</v>
      </c>
      <c r="J2008" s="105">
        <f t="shared" si="265"/>
        <v>0</v>
      </c>
      <c r="K2008" s="105">
        <f t="shared" si="266"/>
        <v>0</v>
      </c>
      <c r="L2008" s="105">
        <f t="shared" si="267"/>
        <v>0</v>
      </c>
      <c r="M2008">
        <f t="shared" si="268"/>
        <v>2.7999999999999997E-2</v>
      </c>
      <c r="N2008">
        <f t="shared" si="269"/>
        <v>2.3638246327857271E-3</v>
      </c>
    </row>
    <row r="2009" spans="1:15" x14ac:dyDescent="0.3">
      <c r="A2009">
        <f t="shared" si="262"/>
        <v>21</v>
      </c>
      <c r="E2009" s="105">
        <f t="shared" si="263"/>
        <v>0</v>
      </c>
      <c r="I2009" s="105">
        <f t="shared" si="264"/>
        <v>0</v>
      </c>
      <c r="J2009" s="105">
        <f t="shared" si="265"/>
        <v>0</v>
      </c>
      <c r="K2009" s="105">
        <f t="shared" si="266"/>
        <v>0</v>
      </c>
      <c r="L2009" s="105">
        <f t="shared" si="267"/>
        <v>0</v>
      </c>
      <c r="M2009">
        <f t="shared" si="268"/>
        <v>2.7999999999999997E-2</v>
      </c>
      <c r="N2009">
        <f t="shared" si="269"/>
        <v>2.3638246327857271E-3</v>
      </c>
    </row>
    <row r="2010" spans="1:15" x14ac:dyDescent="0.3">
      <c r="A2010">
        <f t="shared" si="262"/>
        <v>21</v>
      </c>
      <c r="E2010" s="105">
        <f t="shared" si="263"/>
        <v>0</v>
      </c>
      <c r="I2010" s="105">
        <f t="shared" si="264"/>
        <v>0</v>
      </c>
      <c r="J2010" s="105">
        <f t="shared" si="265"/>
        <v>0</v>
      </c>
      <c r="K2010" s="105">
        <f t="shared" si="266"/>
        <v>0</v>
      </c>
      <c r="L2010" s="105">
        <f t="shared" si="267"/>
        <v>0</v>
      </c>
      <c r="M2010">
        <f t="shared" si="268"/>
        <v>2.7999999999999997E-2</v>
      </c>
      <c r="N2010">
        <f t="shared" si="269"/>
        <v>2.3638246327857271E-3</v>
      </c>
    </row>
    <row r="2011" spans="1:15" x14ac:dyDescent="0.3">
      <c r="A2011">
        <f t="shared" si="262"/>
        <v>21</v>
      </c>
      <c r="E2011" s="105">
        <f t="shared" si="263"/>
        <v>0</v>
      </c>
      <c r="I2011" s="105">
        <f t="shared" si="264"/>
        <v>0</v>
      </c>
      <c r="J2011" s="105">
        <f t="shared" si="265"/>
        <v>0</v>
      </c>
      <c r="K2011" s="105">
        <f t="shared" si="266"/>
        <v>0</v>
      </c>
      <c r="L2011" s="105">
        <f t="shared" si="267"/>
        <v>0</v>
      </c>
      <c r="M2011">
        <f t="shared" si="268"/>
        <v>2.7999999999999997E-2</v>
      </c>
      <c r="N2011">
        <f t="shared" si="269"/>
        <v>2.3638246327857271E-3</v>
      </c>
    </row>
    <row r="2012" spans="1:15" x14ac:dyDescent="0.3">
      <c r="A2012">
        <f t="shared" si="262"/>
        <v>21</v>
      </c>
      <c r="E2012" s="105">
        <f t="shared" si="263"/>
        <v>0</v>
      </c>
      <c r="I2012" s="105">
        <f t="shared" si="264"/>
        <v>0</v>
      </c>
      <c r="J2012" s="105">
        <f t="shared" si="265"/>
        <v>0</v>
      </c>
      <c r="K2012" s="105">
        <f t="shared" si="266"/>
        <v>0</v>
      </c>
      <c r="L2012" s="105">
        <f t="shared" si="267"/>
        <v>0</v>
      </c>
      <c r="M2012">
        <f t="shared" si="268"/>
        <v>2.7999999999999997E-2</v>
      </c>
      <c r="N2012">
        <f t="shared" si="269"/>
        <v>2.3638246327857271E-3</v>
      </c>
    </row>
    <row r="2013" spans="1:15" x14ac:dyDescent="0.3">
      <c r="A2013">
        <f t="shared" si="262"/>
        <v>21</v>
      </c>
      <c r="E2013" s="105">
        <f t="shared" si="263"/>
        <v>0</v>
      </c>
      <c r="I2013" s="105">
        <f t="shared" si="264"/>
        <v>0</v>
      </c>
      <c r="J2013" s="105">
        <f t="shared" si="265"/>
        <v>0</v>
      </c>
      <c r="K2013" s="105">
        <f t="shared" si="266"/>
        <v>0</v>
      </c>
      <c r="L2013" s="105">
        <f t="shared" si="267"/>
        <v>0</v>
      </c>
      <c r="M2013">
        <f t="shared" si="268"/>
        <v>2.7999999999999997E-2</v>
      </c>
      <c r="N2013">
        <f t="shared" si="269"/>
        <v>2.3638246327857271E-3</v>
      </c>
    </row>
    <row r="2014" spans="1:15" x14ac:dyDescent="0.3">
      <c r="A2014">
        <f t="shared" si="262"/>
        <v>21</v>
      </c>
      <c r="E2014" s="105">
        <f t="shared" si="263"/>
        <v>0</v>
      </c>
      <c r="I2014" s="105">
        <f t="shared" si="264"/>
        <v>0</v>
      </c>
      <c r="J2014" s="105">
        <f t="shared" si="265"/>
        <v>0</v>
      </c>
      <c r="K2014" s="105">
        <f t="shared" si="266"/>
        <v>0</v>
      </c>
      <c r="L2014" s="105">
        <f t="shared" si="267"/>
        <v>0</v>
      </c>
      <c r="M2014">
        <f t="shared" si="268"/>
        <v>2.7999999999999997E-2</v>
      </c>
      <c r="N2014">
        <f t="shared" si="269"/>
        <v>2.3638246327857271E-3</v>
      </c>
    </row>
    <row r="2015" spans="1:15" x14ac:dyDescent="0.3">
      <c r="A2015">
        <f t="shared" si="262"/>
        <v>21</v>
      </c>
      <c r="E2015" s="105">
        <f t="shared" si="263"/>
        <v>0</v>
      </c>
      <c r="I2015" s="105">
        <f t="shared" si="264"/>
        <v>0</v>
      </c>
      <c r="J2015" s="105">
        <f t="shared" si="265"/>
        <v>0</v>
      </c>
      <c r="K2015" s="105">
        <f t="shared" si="266"/>
        <v>0</v>
      </c>
      <c r="L2015" s="105">
        <f t="shared" si="267"/>
        <v>0</v>
      </c>
      <c r="M2015">
        <f t="shared" si="268"/>
        <v>2.7999999999999997E-2</v>
      </c>
      <c r="N2015">
        <f t="shared" si="269"/>
        <v>2.3638246327857271E-3</v>
      </c>
    </row>
    <row r="2016" spans="1:15" x14ac:dyDescent="0.3">
      <c r="A2016">
        <f t="shared" si="262"/>
        <v>21</v>
      </c>
      <c r="E2016" s="105">
        <f t="shared" si="263"/>
        <v>0</v>
      </c>
      <c r="I2016" s="105">
        <f t="shared" si="264"/>
        <v>0</v>
      </c>
      <c r="J2016" s="105">
        <f t="shared" si="265"/>
        <v>0</v>
      </c>
      <c r="K2016" s="105">
        <f t="shared" si="266"/>
        <v>0</v>
      </c>
      <c r="L2016" s="105">
        <f t="shared" si="267"/>
        <v>0</v>
      </c>
      <c r="M2016">
        <f t="shared" si="268"/>
        <v>2.7999999999999997E-2</v>
      </c>
      <c r="N2016">
        <f t="shared" si="269"/>
        <v>2.3638246327857271E-3</v>
      </c>
    </row>
    <row r="2017" spans="1:14" x14ac:dyDescent="0.3">
      <c r="A2017">
        <f t="shared" si="262"/>
        <v>21</v>
      </c>
      <c r="E2017" s="105">
        <f t="shared" si="263"/>
        <v>0</v>
      </c>
      <c r="I2017" s="105">
        <f t="shared" si="264"/>
        <v>0</v>
      </c>
      <c r="J2017" s="105">
        <f t="shared" si="265"/>
        <v>0</v>
      </c>
      <c r="K2017" s="105">
        <f t="shared" si="266"/>
        <v>0</v>
      </c>
      <c r="L2017" s="105">
        <f t="shared" si="267"/>
        <v>0</v>
      </c>
      <c r="M2017">
        <f t="shared" si="268"/>
        <v>2.7999999999999997E-2</v>
      </c>
      <c r="N2017">
        <f t="shared" si="269"/>
        <v>2.3638246327857271E-3</v>
      </c>
    </row>
    <row r="2018" spans="1:14" x14ac:dyDescent="0.3">
      <c r="A2018">
        <f t="shared" si="262"/>
        <v>21</v>
      </c>
      <c r="E2018" s="105">
        <f t="shared" si="263"/>
        <v>0</v>
      </c>
      <c r="I2018" s="105">
        <f t="shared" si="264"/>
        <v>0</v>
      </c>
      <c r="J2018" s="105">
        <f t="shared" si="265"/>
        <v>0</v>
      </c>
      <c r="K2018" s="105">
        <f t="shared" si="266"/>
        <v>0</v>
      </c>
      <c r="L2018" s="105">
        <f t="shared" si="267"/>
        <v>0</v>
      </c>
      <c r="M2018">
        <f t="shared" si="268"/>
        <v>2.7999999999999997E-2</v>
      </c>
      <c r="N2018">
        <f t="shared" si="269"/>
        <v>2.3638246327857271E-3</v>
      </c>
    </row>
    <row r="2019" spans="1:14" x14ac:dyDescent="0.3">
      <c r="A2019">
        <f t="shared" si="262"/>
        <v>21</v>
      </c>
      <c r="E2019" s="105">
        <f t="shared" si="263"/>
        <v>0</v>
      </c>
      <c r="I2019" s="105">
        <f t="shared" si="264"/>
        <v>0</v>
      </c>
      <c r="J2019" s="105">
        <f t="shared" si="265"/>
        <v>0</v>
      </c>
      <c r="K2019" s="105">
        <f t="shared" si="266"/>
        <v>0</v>
      </c>
      <c r="L2019" s="105">
        <f t="shared" si="267"/>
        <v>0</v>
      </c>
      <c r="M2019">
        <f t="shared" si="268"/>
        <v>2.7999999999999997E-2</v>
      </c>
      <c r="N2019">
        <f t="shared" si="269"/>
        <v>2.3638246327857271E-3</v>
      </c>
    </row>
    <row r="2020" spans="1:14" x14ac:dyDescent="0.3">
      <c r="A2020">
        <f t="shared" si="262"/>
        <v>21</v>
      </c>
      <c r="E2020" s="105">
        <f t="shared" si="263"/>
        <v>0</v>
      </c>
      <c r="I2020" s="105">
        <f t="shared" si="264"/>
        <v>0</v>
      </c>
      <c r="J2020" s="105">
        <f t="shared" si="265"/>
        <v>0</v>
      </c>
      <c r="K2020" s="105">
        <f t="shared" si="266"/>
        <v>0</v>
      </c>
      <c r="L2020" s="105">
        <f t="shared" si="267"/>
        <v>0</v>
      </c>
      <c r="M2020">
        <f t="shared" si="268"/>
        <v>2.7999999999999997E-2</v>
      </c>
      <c r="N2020">
        <f t="shared" si="269"/>
        <v>2.3638246327857271E-3</v>
      </c>
    </row>
    <row r="2021" spans="1:14" x14ac:dyDescent="0.3">
      <c r="A2021">
        <f t="shared" si="262"/>
        <v>21</v>
      </c>
      <c r="E2021" s="105">
        <f t="shared" si="263"/>
        <v>0</v>
      </c>
      <c r="I2021" s="105">
        <f t="shared" si="264"/>
        <v>0</v>
      </c>
      <c r="J2021" s="105">
        <f t="shared" si="265"/>
        <v>0</v>
      </c>
      <c r="K2021" s="105">
        <f t="shared" si="266"/>
        <v>0</v>
      </c>
      <c r="L2021" s="105">
        <f t="shared" si="267"/>
        <v>0</v>
      </c>
      <c r="M2021">
        <f t="shared" si="268"/>
        <v>2.7999999999999997E-2</v>
      </c>
      <c r="N2021">
        <f t="shared" si="269"/>
        <v>2.3638246327857271E-3</v>
      </c>
    </row>
    <row r="2022" spans="1:14" x14ac:dyDescent="0.3">
      <c r="A2022">
        <f t="shared" si="262"/>
        <v>21</v>
      </c>
      <c r="E2022" s="105">
        <f t="shared" si="263"/>
        <v>0</v>
      </c>
      <c r="I2022" s="105">
        <f t="shared" si="264"/>
        <v>0</v>
      </c>
      <c r="J2022" s="105">
        <f t="shared" si="265"/>
        <v>0</v>
      </c>
      <c r="K2022" s="105">
        <f t="shared" si="266"/>
        <v>0</v>
      </c>
      <c r="L2022" s="105">
        <f t="shared" si="267"/>
        <v>0</v>
      </c>
      <c r="M2022">
        <f t="shared" si="268"/>
        <v>2.7999999999999997E-2</v>
      </c>
      <c r="N2022">
        <f t="shared" si="269"/>
        <v>2.3638246327857271E-3</v>
      </c>
    </row>
    <row r="2023" spans="1:14" x14ac:dyDescent="0.3">
      <c r="A2023">
        <f t="shared" ref="A2023:A2086" si="271">IF(COUNTIF(A1923:A2022,A2022)=100, A2022+1,A2022)</f>
        <v>21</v>
      </c>
      <c r="E2023" s="105">
        <f t="shared" ref="E2023:E2086" si="272">MAX(0, E1923-K1923-L1923)</f>
        <v>0</v>
      </c>
      <c r="I2023" s="105">
        <f t="shared" ref="I2023:I2086" si="273">IF(E2023&lt;I1923,J2023 + E2023, I1923)</f>
        <v>0</v>
      </c>
      <c r="J2023" s="105">
        <f t="shared" si="265"/>
        <v>0</v>
      </c>
      <c r="K2023" s="105">
        <f t="shared" si="266"/>
        <v>0</v>
      </c>
      <c r="L2023" s="105">
        <f t="shared" si="267"/>
        <v>0</v>
      </c>
      <c r="M2023">
        <f t="shared" si="268"/>
        <v>2.7999999999999997E-2</v>
      </c>
      <c r="N2023">
        <f t="shared" si="269"/>
        <v>2.3638246327857271E-3</v>
      </c>
    </row>
    <row r="2024" spans="1:14" x14ac:dyDescent="0.3">
      <c r="A2024">
        <f t="shared" si="271"/>
        <v>21</v>
      </c>
      <c r="E2024" s="105">
        <f t="shared" si="272"/>
        <v>0</v>
      </c>
      <c r="I2024" s="105">
        <f t="shared" si="273"/>
        <v>0</v>
      </c>
      <c r="J2024" s="105">
        <f t="shared" si="265"/>
        <v>0</v>
      </c>
      <c r="K2024" s="105">
        <f t="shared" si="266"/>
        <v>0</v>
      </c>
      <c r="L2024" s="105">
        <f t="shared" si="267"/>
        <v>0</v>
      </c>
      <c r="M2024">
        <f t="shared" si="268"/>
        <v>2.7999999999999997E-2</v>
      </c>
      <c r="N2024">
        <f t="shared" si="269"/>
        <v>2.3638246327857271E-3</v>
      </c>
    </row>
    <row r="2025" spans="1:14" x14ac:dyDescent="0.3">
      <c r="A2025">
        <f t="shared" si="271"/>
        <v>21</v>
      </c>
      <c r="E2025" s="105">
        <f t="shared" si="272"/>
        <v>0</v>
      </c>
      <c r="I2025" s="105">
        <f t="shared" si="273"/>
        <v>0</v>
      </c>
      <c r="J2025" s="105">
        <f t="shared" si="265"/>
        <v>0</v>
      </c>
      <c r="K2025" s="105">
        <f t="shared" si="266"/>
        <v>0</v>
      </c>
      <c r="L2025" s="105">
        <f t="shared" si="267"/>
        <v>0</v>
      </c>
      <c r="M2025">
        <f t="shared" si="268"/>
        <v>2.7999999999999997E-2</v>
      </c>
      <c r="N2025">
        <f t="shared" si="269"/>
        <v>2.3638246327857271E-3</v>
      </c>
    </row>
    <row r="2026" spans="1:14" x14ac:dyDescent="0.3">
      <c r="A2026">
        <f t="shared" si="271"/>
        <v>21</v>
      </c>
      <c r="E2026" s="105">
        <f t="shared" si="272"/>
        <v>0</v>
      </c>
      <c r="I2026" s="105">
        <f t="shared" si="273"/>
        <v>0</v>
      </c>
      <c r="J2026" s="105">
        <f t="shared" si="265"/>
        <v>0</v>
      </c>
      <c r="K2026" s="105">
        <f t="shared" si="266"/>
        <v>0</v>
      </c>
      <c r="L2026" s="105">
        <f t="shared" si="267"/>
        <v>0</v>
      </c>
      <c r="M2026">
        <f t="shared" si="268"/>
        <v>2.7999999999999997E-2</v>
      </c>
      <c r="N2026">
        <f t="shared" si="269"/>
        <v>2.3638246327857271E-3</v>
      </c>
    </row>
    <row r="2027" spans="1:14" x14ac:dyDescent="0.3">
      <c r="A2027">
        <f t="shared" si="271"/>
        <v>21</v>
      </c>
      <c r="E2027" s="105">
        <f t="shared" si="272"/>
        <v>0</v>
      </c>
      <c r="I2027" s="105">
        <f t="shared" si="273"/>
        <v>0</v>
      </c>
      <c r="J2027" s="105">
        <f t="shared" si="265"/>
        <v>0</v>
      </c>
      <c r="K2027" s="105">
        <f t="shared" si="266"/>
        <v>0</v>
      </c>
      <c r="L2027" s="105">
        <f t="shared" si="267"/>
        <v>0</v>
      </c>
      <c r="M2027">
        <f t="shared" si="268"/>
        <v>2.7999999999999997E-2</v>
      </c>
      <c r="N2027">
        <f t="shared" si="269"/>
        <v>2.3638246327857271E-3</v>
      </c>
    </row>
    <row r="2028" spans="1:14" x14ac:dyDescent="0.3">
      <c r="A2028">
        <f t="shared" si="271"/>
        <v>21</v>
      </c>
      <c r="E2028" s="105">
        <f t="shared" si="272"/>
        <v>0</v>
      </c>
      <c r="I2028" s="105">
        <f t="shared" si="273"/>
        <v>0</v>
      </c>
      <c r="J2028" s="105">
        <f t="shared" si="265"/>
        <v>0</v>
      </c>
      <c r="K2028" s="105">
        <f t="shared" si="266"/>
        <v>0</v>
      </c>
      <c r="L2028" s="105">
        <f t="shared" si="267"/>
        <v>0</v>
      </c>
      <c r="M2028">
        <f t="shared" si="268"/>
        <v>2.7999999999999997E-2</v>
      </c>
      <c r="N2028">
        <f t="shared" si="269"/>
        <v>2.3638246327857271E-3</v>
      </c>
    </row>
    <row r="2029" spans="1:14" x14ac:dyDescent="0.3">
      <c r="A2029">
        <f t="shared" si="271"/>
        <v>21</v>
      </c>
      <c r="E2029" s="105">
        <f t="shared" si="272"/>
        <v>0</v>
      </c>
      <c r="I2029" s="105">
        <f t="shared" si="273"/>
        <v>0</v>
      </c>
      <c r="J2029" s="105">
        <f t="shared" si="265"/>
        <v>0</v>
      </c>
      <c r="K2029" s="105">
        <f t="shared" si="266"/>
        <v>0</v>
      </c>
      <c r="L2029" s="105">
        <f t="shared" si="267"/>
        <v>0</v>
      </c>
      <c r="M2029">
        <f t="shared" si="268"/>
        <v>2.7999999999999997E-2</v>
      </c>
      <c r="N2029">
        <f t="shared" si="269"/>
        <v>2.3638246327857271E-3</v>
      </c>
    </row>
    <row r="2030" spans="1:14" x14ac:dyDescent="0.3">
      <c r="A2030">
        <f t="shared" si="271"/>
        <v>21</v>
      </c>
      <c r="E2030" s="105">
        <f t="shared" si="272"/>
        <v>0</v>
      </c>
      <c r="I2030" s="105">
        <f t="shared" si="273"/>
        <v>0</v>
      </c>
      <c r="J2030" s="105">
        <f t="shared" si="265"/>
        <v>0</v>
      </c>
      <c r="K2030" s="105">
        <f t="shared" si="266"/>
        <v>0</v>
      </c>
      <c r="L2030" s="105">
        <f t="shared" si="267"/>
        <v>0</v>
      </c>
      <c r="M2030">
        <f t="shared" si="268"/>
        <v>2.7999999999999997E-2</v>
      </c>
      <c r="N2030">
        <f t="shared" si="269"/>
        <v>2.3638246327857271E-3</v>
      </c>
    </row>
    <row r="2031" spans="1:14" x14ac:dyDescent="0.3">
      <c r="A2031">
        <f t="shared" si="271"/>
        <v>21</v>
      </c>
      <c r="E2031" s="105">
        <f t="shared" si="272"/>
        <v>0</v>
      </c>
      <c r="I2031" s="105">
        <f t="shared" si="273"/>
        <v>0</v>
      </c>
      <c r="J2031" s="105">
        <f t="shared" si="265"/>
        <v>0</v>
      </c>
      <c r="K2031" s="105">
        <f t="shared" si="266"/>
        <v>0</v>
      </c>
      <c r="L2031" s="105">
        <f t="shared" si="267"/>
        <v>0</v>
      </c>
      <c r="M2031">
        <f t="shared" si="268"/>
        <v>2.7999999999999997E-2</v>
      </c>
      <c r="N2031">
        <f t="shared" si="269"/>
        <v>2.3638246327857271E-3</v>
      </c>
    </row>
    <row r="2032" spans="1:14" x14ac:dyDescent="0.3">
      <c r="A2032">
        <f t="shared" si="271"/>
        <v>21</v>
      </c>
      <c r="E2032" s="105">
        <f t="shared" si="272"/>
        <v>0</v>
      </c>
      <c r="I2032" s="105">
        <f t="shared" si="273"/>
        <v>0</v>
      </c>
      <c r="J2032" s="105">
        <f t="shared" si="265"/>
        <v>0</v>
      </c>
      <c r="K2032" s="105">
        <f t="shared" si="266"/>
        <v>0</v>
      </c>
      <c r="L2032" s="105">
        <f t="shared" si="267"/>
        <v>0</v>
      </c>
      <c r="M2032">
        <f t="shared" si="268"/>
        <v>2.7999999999999997E-2</v>
      </c>
      <c r="N2032">
        <f t="shared" si="269"/>
        <v>2.3638246327857271E-3</v>
      </c>
    </row>
    <row r="2033" spans="1:14" x14ac:dyDescent="0.3">
      <c r="A2033">
        <f t="shared" si="271"/>
        <v>21</v>
      </c>
      <c r="E2033" s="105">
        <f t="shared" si="272"/>
        <v>0</v>
      </c>
      <c r="I2033" s="105">
        <f t="shared" si="273"/>
        <v>0</v>
      </c>
      <c r="J2033" s="105">
        <f t="shared" si="265"/>
        <v>0</v>
      </c>
      <c r="K2033" s="105">
        <f t="shared" si="266"/>
        <v>0</v>
      </c>
      <c r="L2033" s="105">
        <f t="shared" si="267"/>
        <v>0</v>
      </c>
      <c r="M2033">
        <f t="shared" si="268"/>
        <v>2.7999999999999997E-2</v>
      </c>
      <c r="N2033">
        <f t="shared" si="269"/>
        <v>2.3638246327857271E-3</v>
      </c>
    </row>
    <row r="2034" spans="1:14" x14ac:dyDescent="0.3">
      <c r="A2034">
        <f t="shared" si="271"/>
        <v>21</v>
      </c>
      <c r="E2034" s="105">
        <f t="shared" si="272"/>
        <v>0</v>
      </c>
      <c r="I2034" s="105">
        <f t="shared" si="273"/>
        <v>0</v>
      </c>
      <c r="J2034" s="105">
        <f t="shared" si="265"/>
        <v>0</v>
      </c>
      <c r="K2034" s="105">
        <f t="shared" si="266"/>
        <v>0</v>
      </c>
      <c r="L2034" s="105">
        <f t="shared" si="267"/>
        <v>0</v>
      </c>
      <c r="M2034">
        <f t="shared" si="268"/>
        <v>2.7999999999999997E-2</v>
      </c>
      <c r="N2034">
        <f t="shared" si="269"/>
        <v>2.3638246327857271E-3</v>
      </c>
    </row>
    <row r="2035" spans="1:14" x14ac:dyDescent="0.3">
      <c r="A2035">
        <f t="shared" si="271"/>
        <v>21</v>
      </c>
      <c r="E2035" s="105">
        <f t="shared" si="272"/>
        <v>0</v>
      </c>
      <c r="I2035" s="105">
        <f t="shared" si="273"/>
        <v>0</v>
      </c>
      <c r="J2035" s="105">
        <f t="shared" si="265"/>
        <v>0</v>
      </c>
      <c r="K2035" s="105">
        <f t="shared" si="266"/>
        <v>0</v>
      </c>
      <c r="L2035" s="105">
        <f t="shared" si="267"/>
        <v>0</v>
      </c>
      <c r="M2035">
        <f t="shared" si="268"/>
        <v>2.7999999999999997E-2</v>
      </c>
      <c r="N2035">
        <f t="shared" si="269"/>
        <v>2.3638246327857271E-3</v>
      </c>
    </row>
    <row r="2036" spans="1:14" x14ac:dyDescent="0.3">
      <c r="A2036">
        <f t="shared" si="271"/>
        <v>21</v>
      </c>
      <c r="E2036" s="105">
        <f t="shared" si="272"/>
        <v>0</v>
      </c>
      <c r="I2036" s="105">
        <f t="shared" si="273"/>
        <v>0</v>
      </c>
      <c r="J2036" s="105">
        <f t="shared" si="265"/>
        <v>0</v>
      </c>
      <c r="K2036" s="105">
        <f t="shared" si="266"/>
        <v>0</v>
      </c>
      <c r="L2036" s="105">
        <f t="shared" si="267"/>
        <v>0</v>
      </c>
      <c r="M2036">
        <f t="shared" si="268"/>
        <v>2.7999999999999997E-2</v>
      </c>
      <c r="N2036">
        <f t="shared" si="269"/>
        <v>2.3638246327857271E-3</v>
      </c>
    </row>
    <row r="2037" spans="1:14" x14ac:dyDescent="0.3">
      <c r="A2037">
        <f t="shared" si="271"/>
        <v>21</v>
      </c>
      <c r="E2037" s="105">
        <f t="shared" si="272"/>
        <v>0</v>
      </c>
      <c r="I2037" s="105">
        <f t="shared" si="273"/>
        <v>0</v>
      </c>
      <c r="J2037" s="105">
        <f t="shared" si="265"/>
        <v>0</v>
      </c>
      <c r="K2037" s="105">
        <f t="shared" si="266"/>
        <v>0</v>
      </c>
      <c r="L2037" s="105">
        <f t="shared" si="267"/>
        <v>0</v>
      </c>
      <c r="M2037">
        <f t="shared" si="268"/>
        <v>2.7999999999999997E-2</v>
      </c>
      <c r="N2037">
        <f t="shared" si="269"/>
        <v>2.3638246327857271E-3</v>
      </c>
    </row>
    <row r="2038" spans="1:14" x14ac:dyDescent="0.3">
      <c r="A2038">
        <f t="shared" si="271"/>
        <v>21</v>
      </c>
      <c r="E2038" s="105">
        <f t="shared" si="272"/>
        <v>0</v>
      </c>
      <c r="I2038" s="105">
        <f t="shared" si="273"/>
        <v>0</v>
      </c>
      <c r="J2038" s="105">
        <f t="shared" si="265"/>
        <v>0</v>
      </c>
      <c r="K2038" s="105">
        <f t="shared" si="266"/>
        <v>0</v>
      </c>
      <c r="L2038" s="105">
        <f t="shared" si="267"/>
        <v>0</v>
      </c>
      <c r="M2038">
        <f t="shared" si="268"/>
        <v>2.7999999999999997E-2</v>
      </c>
      <c r="N2038">
        <f t="shared" si="269"/>
        <v>2.3638246327857271E-3</v>
      </c>
    </row>
    <row r="2039" spans="1:14" x14ac:dyDescent="0.3">
      <c r="A2039">
        <f t="shared" si="271"/>
        <v>21</v>
      </c>
      <c r="E2039" s="105">
        <f t="shared" si="272"/>
        <v>0</v>
      </c>
      <c r="I2039" s="105">
        <f t="shared" si="273"/>
        <v>0</v>
      </c>
      <c r="J2039" s="105">
        <f t="shared" si="265"/>
        <v>0</v>
      </c>
      <c r="K2039" s="105">
        <f t="shared" si="266"/>
        <v>0</v>
      </c>
      <c r="L2039" s="105">
        <f t="shared" si="267"/>
        <v>0</v>
      </c>
      <c r="M2039">
        <f t="shared" si="268"/>
        <v>2.7999999999999997E-2</v>
      </c>
      <c r="N2039">
        <f t="shared" si="269"/>
        <v>2.3638246327857271E-3</v>
      </c>
    </row>
    <row r="2040" spans="1:14" x14ac:dyDescent="0.3">
      <c r="A2040">
        <f t="shared" si="271"/>
        <v>21</v>
      </c>
      <c r="E2040" s="105">
        <f t="shared" si="272"/>
        <v>0</v>
      </c>
      <c r="I2040" s="105">
        <f t="shared" si="273"/>
        <v>0</v>
      </c>
      <c r="J2040" s="105">
        <f t="shared" si="265"/>
        <v>0</v>
      </c>
      <c r="K2040" s="105">
        <f t="shared" si="266"/>
        <v>0</v>
      </c>
      <c r="L2040" s="105">
        <f t="shared" si="267"/>
        <v>0</v>
      </c>
      <c r="M2040">
        <f t="shared" si="268"/>
        <v>2.7999999999999997E-2</v>
      </c>
      <c r="N2040">
        <f t="shared" si="269"/>
        <v>2.3638246327857271E-3</v>
      </c>
    </row>
    <row r="2041" spans="1:14" x14ac:dyDescent="0.3">
      <c r="A2041">
        <f t="shared" si="271"/>
        <v>21</v>
      </c>
      <c r="E2041" s="105">
        <f t="shared" si="272"/>
        <v>0</v>
      </c>
      <c r="I2041" s="105">
        <f t="shared" si="273"/>
        <v>0</v>
      </c>
      <c r="J2041" s="105">
        <f t="shared" si="265"/>
        <v>0</v>
      </c>
      <c r="K2041" s="105">
        <f t="shared" si="266"/>
        <v>0</v>
      </c>
      <c r="L2041" s="105">
        <f t="shared" si="267"/>
        <v>0</v>
      </c>
      <c r="M2041">
        <f t="shared" si="268"/>
        <v>2.7999999999999997E-2</v>
      </c>
      <c r="N2041">
        <f t="shared" si="269"/>
        <v>2.3638246327857271E-3</v>
      </c>
    </row>
    <row r="2042" spans="1:14" x14ac:dyDescent="0.3">
      <c r="A2042">
        <f t="shared" si="271"/>
        <v>21</v>
      </c>
      <c r="E2042" s="105">
        <f t="shared" si="272"/>
        <v>0</v>
      </c>
      <c r="I2042" s="105">
        <f t="shared" si="273"/>
        <v>0</v>
      </c>
      <c r="J2042" s="105">
        <f t="shared" si="265"/>
        <v>0</v>
      </c>
      <c r="K2042" s="105">
        <f t="shared" si="266"/>
        <v>0</v>
      </c>
      <c r="L2042" s="105">
        <f t="shared" si="267"/>
        <v>0</v>
      </c>
      <c r="M2042">
        <f t="shared" si="268"/>
        <v>2.7999999999999997E-2</v>
      </c>
      <c r="N2042">
        <f t="shared" si="269"/>
        <v>2.3638246327857271E-3</v>
      </c>
    </row>
    <row r="2043" spans="1:14" x14ac:dyDescent="0.3">
      <c r="A2043">
        <f t="shared" si="271"/>
        <v>21</v>
      </c>
      <c r="E2043" s="105">
        <f t="shared" si="272"/>
        <v>0</v>
      </c>
      <c r="I2043" s="105">
        <f t="shared" si="273"/>
        <v>0</v>
      </c>
      <c r="J2043" s="105">
        <f t="shared" si="265"/>
        <v>0</v>
      </c>
      <c r="K2043" s="105">
        <f t="shared" si="266"/>
        <v>0</v>
      </c>
      <c r="L2043" s="105">
        <f t="shared" si="267"/>
        <v>0</v>
      </c>
      <c r="M2043">
        <f t="shared" si="268"/>
        <v>2.7999999999999997E-2</v>
      </c>
      <c r="N2043">
        <f t="shared" si="269"/>
        <v>2.3638246327857271E-3</v>
      </c>
    </row>
    <row r="2044" spans="1:14" x14ac:dyDescent="0.3">
      <c r="A2044">
        <f t="shared" si="271"/>
        <v>21</v>
      </c>
      <c r="E2044" s="105">
        <f t="shared" si="272"/>
        <v>0</v>
      </c>
      <c r="I2044" s="105">
        <f t="shared" si="273"/>
        <v>0</v>
      </c>
      <c r="J2044" s="105">
        <f t="shared" si="265"/>
        <v>0</v>
      </c>
      <c r="K2044" s="105">
        <f t="shared" si="266"/>
        <v>0</v>
      </c>
      <c r="L2044" s="105">
        <f t="shared" si="267"/>
        <v>0</v>
      </c>
      <c r="M2044">
        <f t="shared" si="268"/>
        <v>2.7999999999999997E-2</v>
      </c>
      <c r="N2044">
        <f t="shared" si="269"/>
        <v>2.3638246327857271E-3</v>
      </c>
    </row>
    <row r="2045" spans="1:14" x14ac:dyDescent="0.3">
      <c r="A2045">
        <f t="shared" si="271"/>
        <v>21</v>
      </c>
      <c r="E2045" s="105">
        <f t="shared" si="272"/>
        <v>0</v>
      </c>
      <c r="I2045" s="105">
        <f t="shared" si="273"/>
        <v>0</v>
      </c>
      <c r="J2045" s="105">
        <f t="shared" si="265"/>
        <v>0</v>
      </c>
      <c r="K2045" s="105">
        <f t="shared" si="266"/>
        <v>0</v>
      </c>
      <c r="L2045" s="105">
        <f t="shared" si="267"/>
        <v>0</v>
      </c>
      <c r="M2045">
        <f t="shared" si="268"/>
        <v>2.7999999999999997E-2</v>
      </c>
      <c r="N2045">
        <f t="shared" si="269"/>
        <v>2.3638246327857271E-3</v>
      </c>
    </row>
    <row r="2046" spans="1:14" x14ac:dyDescent="0.3">
      <c r="A2046">
        <f t="shared" si="271"/>
        <v>21</v>
      </c>
      <c r="E2046" s="105">
        <f t="shared" si="272"/>
        <v>0</v>
      </c>
      <c r="I2046" s="105">
        <f t="shared" si="273"/>
        <v>0</v>
      </c>
      <c r="J2046" s="105">
        <f t="shared" si="265"/>
        <v>0</v>
      </c>
      <c r="K2046" s="105">
        <f t="shared" si="266"/>
        <v>0</v>
      </c>
      <c r="L2046" s="105">
        <f t="shared" si="267"/>
        <v>0</v>
      </c>
      <c r="M2046">
        <f t="shared" si="268"/>
        <v>2.7999999999999997E-2</v>
      </c>
      <c r="N2046">
        <f t="shared" si="269"/>
        <v>2.3638246327857271E-3</v>
      </c>
    </row>
    <row r="2047" spans="1:14" x14ac:dyDescent="0.3">
      <c r="A2047">
        <f t="shared" si="271"/>
        <v>21</v>
      </c>
      <c r="E2047" s="105">
        <f t="shared" si="272"/>
        <v>0</v>
      </c>
      <c r="I2047" s="105">
        <f t="shared" si="273"/>
        <v>0</v>
      </c>
      <c r="J2047" s="105">
        <f t="shared" si="265"/>
        <v>0</v>
      </c>
      <c r="K2047" s="105">
        <f t="shared" si="266"/>
        <v>0</v>
      </c>
      <c r="L2047" s="105">
        <f t="shared" si="267"/>
        <v>0</v>
      </c>
      <c r="M2047">
        <f t="shared" si="268"/>
        <v>2.7999999999999997E-2</v>
      </c>
      <c r="N2047">
        <f t="shared" si="269"/>
        <v>2.3638246327857271E-3</v>
      </c>
    </row>
    <row r="2048" spans="1:14" x14ac:dyDescent="0.3">
      <c r="A2048">
        <f t="shared" si="271"/>
        <v>21</v>
      </c>
      <c r="E2048" s="105">
        <f t="shared" si="272"/>
        <v>0</v>
      </c>
      <c r="I2048" s="105">
        <f t="shared" si="273"/>
        <v>0</v>
      </c>
      <c r="J2048" s="105">
        <f t="shared" si="265"/>
        <v>0</v>
      </c>
      <c r="K2048" s="105">
        <f t="shared" si="266"/>
        <v>0</v>
      </c>
      <c r="L2048" s="105">
        <f t="shared" si="267"/>
        <v>0</v>
      </c>
      <c r="M2048">
        <f t="shared" si="268"/>
        <v>2.7999999999999997E-2</v>
      </c>
      <c r="N2048">
        <f t="shared" si="269"/>
        <v>2.3638246327857271E-3</v>
      </c>
    </row>
    <row r="2049" spans="1:14" x14ac:dyDescent="0.3">
      <c r="A2049">
        <f t="shared" si="271"/>
        <v>21</v>
      </c>
      <c r="E2049" s="105">
        <f t="shared" si="272"/>
        <v>0</v>
      </c>
      <c r="I2049" s="105">
        <f t="shared" si="273"/>
        <v>0</v>
      </c>
      <c r="J2049" s="105">
        <f t="shared" si="265"/>
        <v>0</v>
      </c>
      <c r="K2049" s="105">
        <f t="shared" si="266"/>
        <v>0</v>
      </c>
      <c r="L2049" s="105">
        <f t="shared" si="267"/>
        <v>0</v>
      </c>
      <c r="M2049">
        <f t="shared" si="268"/>
        <v>2.7999999999999997E-2</v>
      </c>
      <c r="N2049">
        <f t="shared" si="269"/>
        <v>2.3638246327857271E-3</v>
      </c>
    </row>
    <row r="2050" spans="1:14" x14ac:dyDescent="0.3">
      <c r="A2050">
        <f t="shared" si="271"/>
        <v>21</v>
      </c>
      <c r="E2050" s="105">
        <f t="shared" si="272"/>
        <v>0</v>
      </c>
      <c r="I2050" s="105">
        <f t="shared" si="273"/>
        <v>0</v>
      </c>
      <c r="J2050" s="105">
        <f t="shared" si="265"/>
        <v>0</v>
      </c>
      <c r="K2050" s="105">
        <f t="shared" si="266"/>
        <v>0</v>
      </c>
      <c r="L2050" s="105">
        <f t="shared" si="267"/>
        <v>0</v>
      </c>
      <c r="M2050">
        <f t="shared" si="268"/>
        <v>2.7999999999999997E-2</v>
      </c>
      <c r="N2050">
        <f t="shared" si="269"/>
        <v>2.3638246327857271E-3</v>
      </c>
    </row>
    <row r="2051" spans="1:14" x14ac:dyDescent="0.3">
      <c r="A2051">
        <f t="shared" si="271"/>
        <v>21</v>
      </c>
      <c r="E2051" s="105">
        <f t="shared" si="272"/>
        <v>0</v>
      </c>
      <c r="I2051" s="105">
        <f t="shared" si="273"/>
        <v>0</v>
      </c>
      <c r="J2051" s="105">
        <f t="shared" ref="J2051:J2114" si="274">E2051*($H$2/12)</f>
        <v>0</v>
      </c>
      <c r="K2051" s="105">
        <f t="shared" ref="K2051:K2114" si="275">I2051-J2051</f>
        <v>0</v>
      </c>
      <c r="L2051" s="105">
        <f t="shared" ref="L2051:L2114" si="276">N2051*(E2051-K2051)</f>
        <v>0</v>
      </c>
      <c r="M2051">
        <f t="shared" ref="M2051:M2114" si="277">((A2051:A2150)/30) * 0.04</f>
        <v>2.7999999999999997E-2</v>
      </c>
      <c r="N2051">
        <f t="shared" ref="N2051:N2114" si="278">1-(POWER(1-M2051,(1/12)))</f>
        <v>2.3638246327857271E-3</v>
      </c>
    </row>
    <row r="2052" spans="1:14" x14ac:dyDescent="0.3">
      <c r="A2052">
        <f t="shared" si="271"/>
        <v>21</v>
      </c>
      <c r="E2052" s="105">
        <f t="shared" si="272"/>
        <v>0</v>
      </c>
      <c r="I2052" s="105">
        <f t="shared" si="273"/>
        <v>0</v>
      </c>
      <c r="J2052" s="105">
        <f t="shared" si="274"/>
        <v>0</v>
      </c>
      <c r="K2052" s="105">
        <f t="shared" si="275"/>
        <v>0</v>
      </c>
      <c r="L2052" s="105">
        <f t="shared" si="276"/>
        <v>0</v>
      </c>
      <c r="M2052">
        <f t="shared" si="277"/>
        <v>2.7999999999999997E-2</v>
      </c>
      <c r="N2052">
        <f t="shared" si="278"/>
        <v>2.3638246327857271E-3</v>
      </c>
    </row>
    <row r="2053" spans="1:14" x14ac:dyDescent="0.3">
      <c r="A2053">
        <f t="shared" si="271"/>
        <v>21</v>
      </c>
      <c r="E2053" s="105">
        <f t="shared" si="272"/>
        <v>0</v>
      </c>
      <c r="I2053" s="105">
        <f t="shared" si="273"/>
        <v>0</v>
      </c>
      <c r="J2053" s="105">
        <f t="shared" si="274"/>
        <v>0</v>
      </c>
      <c r="K2053" s="105">
        <f t="shared" si="275"/>
        <v>0</v>
      </c>
      <c r="L2053" s="105">
        <f t="shared" si="276"/>
        <v>0</v>
      </c>
      <c r="M2053">
        <f t="shared" si="277"/>
        <v>2.7999999999999997E-2</v>
      </c>
      <c r="N2053">
        <f t="shared" si="278"/>
        <v>2.3638246327857271E-3</v>
      </c>
    </row>
    <row r="2054" spans="1:14" x14ac:dyDescent="0.3">
      <c r="A2054">
        <f t="shared" si="271"/>
        <v>21</v>
      </c>
      <c r="E2054" s="105">
        <f t="shared" si="272"/>
        <v>0</v>
      </c>
      <c r="I2054" s="105">
        <f t="shared" si="273"/>
        <v>0</v>
      </c>
      <c r="J2054" s="105">
        <f t="shared" si="274"/>
        <v>0</v>
      </c>
      <c r="K2054" s="105">
        <f t="shared" si="275"/>
        <v>0</v>
      </c>
      <c r="L2054" s="105">
        <f t="shared" si="276"/>
        <v>0</v>
      </c>
      <c r="M2054">
        <f t="shared" si="277"/>
        <v>2.7999999999999997E-2</v>
      </c>
      <c r="N2054">
        <f t="shared" si="278"/>
        <v>2.3638246327857271E-3</v>
      </c>
    </row>
    <row r="2055" spans="1:14" x14ac:dyDescent="0.3">
      <c r="A2055">
        <f t="shared" si="271"/>
        <v>21</v>
      </c>
      <c r="E2055" s="105">
        <f t="shared" si="272"/>
        <v>0</v>
      </c>
      <c r="I2055" s="105">
        <f t="shared" si="273"/>
        <v>0</v>
      </c>
      <c r="J2055" s="105">
        <f t="shared" si="274"/>
        <v>0</v>
      </c>
      <c r="K2055" s="105">
        <f t="shared" si="275"/>
        <v>0</v>
      </c>
      <c r="L2055" s="105">
        <f t="shared" si="276"/>
        <v>0</v>
      </c>
      <c r="M2055">
        <f t="shared" si="277"/>
        <v>2.7999999999999997E-2</v>
      </c>
      <c r="N2055">
        <f t="shared" si="278"/>
        <v>2.3638246327857271E-3</v>
      </c>
    </row>
    <row r="2056" spans="1:14" x14ac:dyDescent="0.3">
      <c r="A2056">
        <f t="shared" si="271"/>
        <v>21</v>
      </c>
      <c r="E2056" s="105">
        <f t="shared" si="272"/>
        <v>0</v>
      </c>
      <c r="I2056" s="105">
        <f t="shared" si="273"/>
        <v>0</v>
      </c>
      <c r="J2056" s="105">
        <f t="shared" si="274"/>
        <v>0</v>
      </c>
      <c r="K2056" s="105">
        <f t="shared" si="275"/>
        <v>0</v>
      </c>
      <c r="L2056" s="105">
        <f t="shared" si="276"/>
        <v>0</v>
      </c>
      <c r="M2056">
        <f t="shared" si="277"/>
        <v>2.7999999999999997E-2</v>
      </c>
      <c r="N2056">
        <f t="shared" si="278"/>
        <v>2.3638246327857271E-3</v>
      </c>
    </row>
    <row r="2057" spans="1:14" x14ac:dyDescent="0.3">
      <c r="A2057">
        <f t="shared" si="271"/>
        <v>21</v>
      </c>
      <c r="E2057" s="105">
        <f t="shared" si="272"/>
        <v>0</v>
      </c>
      <c r="I2057" s="105">
        <f t="shared" si="273"/>
        <v>0</v>
      </c>
      <c r="J2057" s="105">
        <f t="shared" si="274"/>
        <v>0</v>
      </c>
      <c r="K2057" s="105">
        <f t="shared" si="275"/>
        <v>0</v>
      </c>
      <c r="L2057" s="105">
        <f t="shared" si="276"/>
        <v>0</v>
      </c>
      <c r="M2057">
        <f t="shared" si="277"/>
        <v>2.7999999999999997E-2</v>
      </c>
      <c r="N2057">
        <f t="shared" si="278"/>
        <v>2.3638246327857271E-3</v>
      </c>
    </row>
    <row r="2058" spans="1:14" x14ac:dyDescent="0.3">
      <c r="A2058">
        <f t="shared" si="271"/>
        <v>21</v>
      </c>
      <c r="E2058" s="105">
        <f t="shared" si="272"/>
        <v>0</v>
      </c>
      <c r="I2058" s="105">
        <f t="shared" si="273"/>
        <v>0</v>
      </c>
      <c r="J2058" s="105">
        <f t="shared" si="274"/>
        <v>0</v>
      </c>
      <c r="K2058" s="105">
        <f t="shared" si="275"/>
        <v>0</v>
      </c>
      <c r="L2058" s="105">
        <f t="shared" si="276"/>
        <v>0</v>
      </c>
      <c r="M2058">
        <f t="shared" si="277"/>
        <v>2.7999999999999997E-2</v>
      </c>
      <c r="N2058">
        <f t="shared" si="278"/>
        <v>2.3638246327857271E-3</v>
      </c>
    </row>
    <row r="2059" spans="1:14" x14ac:dyDescent="0.3">
      <c r="A2059">
        <f t="shared" si="271"/>
        <v>21</v>
      </c>
      <c r="E2059" s="105">
        <f t="shared" si="272"/>
        <v>0</v>
      </c>
      <c r="I2059" s="105">
        <f t="shared" si="273"/>
        <v>0</v>
      </c>
      <c r="J2059" s="105">
        <f t="shared" si="274"/>
        <v>0</v>
      </c>
      <c r="K2059" s="105">
        <f t="shared" si="275"/>
        <v>0</v>
      </c>
      <c r="L2059" s="105">
        <f t="shared" si="276"/>
        <v>0</v>
      </c>
      <c r="M2059">
        <f t="shared" si="277"/>
        <v>2.7999999999999997E-2</v>
      </c>
      <c r="N2059">
        <f t="shared" si="278"/>
        <v>2.3638246327857271E-3</v>
      </c>
    </row>
    <row r="2060" spans="1:14" x14ac:dyDescent="0.3">
      <c r="A2060">
        <f t="shared" si="271"/>
        <v>21</v>
      </c>
      <c r="E2060" s="105">
        <f t="shared" si="272"/>
        <v>0</v>
      </c>
      <c r="I2060" s="105">
        <f t="shared" si="273"/>
        <v>0</v>
      </c>
      <c r="J2060" s="105">
        <f t="shared" si="274"/>
        <v>0</v>
      </c>
      <c r="K2060" s="105">
        <f t="shared" si="275"/>
        <v>0</v>
      </c>
      <c r="L2060" s="105">
        <f t="shared" si="276"/>
        <v>0</v>
      </c>
      <c r="M2060">
        <f t="shared" si="277"/>
        <v>2.7999999999999997E-2</v>
      </c>
      <c r="N2060">
        <f t="shared" si="278"/>
        <v>2.3638246327857271E-3</v>
      </c>
    </row>
    <row r="2061" spans="1:14" x14ac:dyDescent="0.3">
      <c r="A2061">
        <f t="shared" si="271"/>
        <v>21</v>
      </c>
      <c r="E2061" s="105">
        <f t="shared" si="272"/>
        <v>0</v>
      </c>
      <c r="I2061" s="105">
        <f t="shared" si="273"/>
        <v>0</v>
      </c>
      <c r="J2061" s="105">
        <f t="shared" si="274"/>
        <v>0</v>
      </c>
      <c r="K2061" s="105">
        <f t="shared" si="275"/>
        <v>0</v>
      </c>
      <c r="L2061" s="105">
        <f t="shared" si="276"/>
        <v>0</v>
      </c>
      <c r="M2061">
        <f t="shared" si="277"/>
        <v>2.7999999999999997E-2</v>
      </c>
      <c r="N2061">
        <f t="shared" si="278"/>
        <v>2.3638246327857271E-3</v>
      </c>
    </row>
    <row r="2062" spans="1:14" x14ac:dyDescent="0.3">
      <c r="A2062">
        <f t="shared" si="271"/>
        <v>21</v>
      </c>
      <c r="E2062" s="105">
        <f t="shared" si="272"/>
        <v>0</v>
      </c>
      <c r="I2062" s="105">
        <f t="shared" si="273"/>
        <v>0</v>
      </c>
      <c r="J2062" s="105">
        <f t="shared" si="274"/>
        <v>0</v>
      </c>
      <c r="K2062" s="105">
        <f t="shared" si="275"/>
        <v>0</v>
      </c>
      <c r="L2062" s="105">
        <f t="shared" si="276"/>
        <v>0</v>
      </c>
      <c r="M2062">
        <f t="shared" si="277"/>
        <v>2.7999999999999997E-2</v>
      </c>
      <c r="N2062">
        <f t="shared" si="278"/>
        <v>2.3638246327857271E-3</v>
      </c>
    </row>
    <row r="2063" spans="1:14" x14ac:dyDescent="0.3">
      <c r="A2063">
        <f t="shared" si="271"/>
        <v>21</v>
      </c>
      <c r="E2063" s="105">
        <f t="shared" si="272"/>
        <v>0</v>
      </c>
      <c r="I2063" s="105">
        <f t="shared" si="273"/>
        <v>0</v>
      </c>
      <c r="J2063" s="105">
        <f t="shared" si="274"/>
        <v>0</v>
      </c>
      <c r="K2063" s="105">
        <f t="shared" si="275"/>
        <v>0</v>
      </c>
      <c r="L2063" s="105">
        <f t="shared" si="276"/>
        <v>0</v>
      </c>
      <c r="M2063">
        <f t="shared" si="277"/>
        <v>2.7999999999999997E-2</v>
      </c>
      <c r="N2063">
        <f t="shared" si="278"/>
        <v>2.3638246327857271E-3</v>
      </c>
    </row>
    <row r="2064" spans="1:14" x14ac:dyDescent="0.3">
      <c r="A2064">
        <f t="shared" si="271"/>
        <v>21</v>
      </c>
      <c r="E2064" s="105">
        <f t="shared" si="272"/>
        <v>0</v>
      </c>
      <c r="I2064" s="105">
        <f t="shared" si="273"/>
        <v>0</v>
      </c>
      <c r="J2064" s="105">
        <f t="shared" si="274"/>
        <v>0</v>
      </c>
      <c r="K2064" s="105">
        <f t="shared" si="275"/>
        <v>0</v>
      </c>
      <c r="L2064" s="105">
        <f t="shared" si="276"/>
        <v>0</v>
      </c>
      <c r="M2064">
        <f t="shared" si="277"/>
        <v>2.7999999999999997E-2</v>
      </c>
      <c r="N2064">
        <f t="shared" si="278"/>
        <v>2.3638246327857271E-3</v>
      </c>
    </row>
    <row r="2065" spans="1:14" x14ac:dyDescent="0.3">
      <c r="A2065">
        <f t="shared" si="271"/>
        <v>21</v>
      </c>
      <c r="E2065" s="105">
        <f t="shared" si="272"/>
        <v>0</v>
      </c>
      <c r="I2065" s="105">
        <f t="shared" si="273"/>
        <v>0</v>
      </c>
      <c r="J2065" s="105">
        <f t="shared" si="274"/>
        <v>0</v>
      </c>
      <c r="K2065" s="105">
        <f t="shared" si="275"/>
        <v>0</v>
      </c>
      <c r="L2065" s="105">
        <f t="shared" si="276"/>
        <v>0</v>
      </c>
      <c r="M2065">
        <f t="shared" si="277"/>
        <v>2.7999999999999997E-2</v>
      </c>
      <c r="N2065">
        <f t="shared" si="278"/>
        <v>2.3638246327857271E-3</v>
      </c>
    </row>
    <row r="2066" spans="1:14" x14ac:dyDescent="0.3">
      <c r="A2066">
        <f t="shared" si="271"/>
        <v>21</v>
      </c>
      <c r="E2066" s="105">
        <f t="shared" si="272"/>
        <v>0</v>
      </c>
      <c r="I2066" s="105">
        <f t="shared" si="273"/>
        <v>0</v>
      </c>
      <c r="J2066" s="105">
        <f t="shared" si="274"/>
        <v>0</v>
      </c>
      <c r="K2066" s="105">
        <f t="shared" si="275"/>
        <v>0</v>
      </c>
      <c r="L2066" s="105">
        <f t="shared" si="276"/>
        <v>0</v>
      </c>
      <c r="M2066">
        <f t="shared" si="277"/>
        <v>2.7999999999999997E-2</v>
      </c>
      <c r="N2066">
        <f t="shared" si="278"/>
        <v>2.3638246327857271E-3</v>
      </c>
    </row>
    <row r="2067" spans="1:14" x14ac:dyDescent="0.3">
      <c r="A2067">
        <f t="shared" si="271"/>
        <v>21</v>
      </c>
      <c r="E2067" s="105">
        <f t="shared" si="272"/>
        <v>0</v>
      </c>
      <c r="I2067" s="105">
        <f t="shared" si="273"/>
        <v>0</v>
      </c>
      <c r="J2067" s="105">
        <f t="shared" si="274"/>
        <v>0</v>
      </c>
      <c r="K2067" s="105">
        <f t="shared" si="275"/>
        <v>0</v>
      </c>
      <c r="L2067" s="105">
        <f t="shared" si="276"/>
        <v>0</v>
      </c>
      <c r="M2067">
        <f t="shared" si="277"/>
        <v>2.7999999999999997E-2</v>
      </c>
      <c r="N2067">
        <f t="shared" si="278"/>
        <v>2.3638246327857271E-3</v>
      </c>
    </row>
    <row r="2068" spans="1:14" x14ac:dyDescent="0.3">
      <c r="A2068">
        <f t="shared" si="271"/>
        <v>21</v>
      </c>
      <c r="E2068" s="105">
        <f t="shared" si="272"/>
        <v>0</v>
      </c>
      <c r="I2068" s="105">
        <f t="shared" si="273"/>
        <v>0</v>
      </c>
      <c r="J2068" s="105">
        <f t="shared" si="274"/>
        <v>0</v>
      </c>
      <c r="K2068" s="105">
        <f t="shared" si="275"/>
        <v>0</v>
      </c>
      <c r="L2068" s="105">
        <f t="shared" si="276"/>
        <v>0</v>
      </c>
      <c r="M2068">
        <f t="shared" si="277"/>
        <v>2.7999999999999997E-2</v>
      </c>
      <c r="N2068">
        <f t="shared" si="278"/>
        <v>2.3638246327857271E-3</v>
      </c>
    </row>
    <row r="2069" spans="1:14" x14ac:dyDescent="0.3">
      <c r="A2069">
        <f t="shared" si="271"/>
        <v>21</v>
      </c>
      <c r="E2069" s="105">
        <f t="shared" si="272"/>
        <v>0</v>
      </c>
      <c r="I2069" s="105">
        <f t="shared" si="273"/>
        <v>0</v>
      </c>
      <c r="J2069" s="105">
        <f t="shared" si="274"/>
        <v>0</v>
      </c>
      <c r="K2069" s="105">
        <f t="shared" si="275"/>
        <v>0</v>
      </c>
      <c r="L2069" s="105">
        <f t="shared" si="276"/>
        <v>0</v>
      </c>
      <c r="M2069">
        <f t="shared" si="277"/>
        <v>2.7999999999999997E-2</v>
      </c>
      <c r="N2069">
        <f t="shared" si="278"/>
        <v>2.3638246327857271E-3</v>
      </c>
    </row>
    <row r="2070" spans="1:14" x14ac:dyDescent="0.3">
      <c r="A2070">
        <f t="shared" si="271"/>
        <v>21</v>
      </c>
      <c r="E2070" s="105">
        <f t="shared" si="272"/>
        <v>0</v>
      </c>
      <c r="I2070" s="105">
        <f t="shared" si="273"/>
        <v>0</v>
      </c>
      <c r="J2070" s="105">
        <f t="shared" si="274"/>
        <v>0</v>
      </c>
      <c r="K2070" s="105">
        <f t="shared" si="275"/>
        <v>0</v>
      </c>
      <c r="L2070" s="105">
        <f t="shared" si="276"/>
        <v>0</v>
      </c>
      <c r="M2070">
        <f t="shared" si="277"/>
        <v>2.7999999999999997E-2</v>
      </c>
      <c r="N2070">
        <f t="shared" si="278"/>
        <v>2.3638246327857271E-3</v>
      </c>
    </row>
    <row r="2071" spans="1:14" x14ac:dyDescent="0.3">
      <c r="A2071">
        <f t="shared" si="271"/>
        <v>21</v>
      </c>
      <c r="E2071" s="105">
        <f t="shared" si="272"/>
        <v>0</v>
      </c>
      <c r="I2071" s="105">
        <f t="shared" si="273"/>
        <v>0</v>
      </c>
      <c r="J2071" s="105">
        <f t="shared" si="274"/>
        <v>0</v>
      </c>
      <c r="K2071" s="105">
        <f t="shared" si="275"/>
        <v>0</v>
      </c>
      <c r="L2071" s="105">
        <f t="shared" si="276"/>
        <v>0</v>
      </c>
      <c r="M2071">
        <f t="shared" si="277"/>
        <v>2.7999999999999997E-2</v>
      </c>
      <c r="N2071">
        <f t="shared" si="278"/>
        <v>2.3638246327857271E-3</v>
      </c>
    </row>
    <row r="2072" spans="1:14" x14ac:dyDescent="0.3">
      <c r="A2072">
        <f t="shared" si="271"/>
        <v>21</v>
      </c>
      <c r="E2072" s="105">
        <f t="shared" si="272"/>
        <v>0</v>
      </c>
      <c r="I2072" s="105">
        <f t="shared" si="273"/>
        <v>0</v>
      </c>
      <c r="J2072" s="105">
        <f t="shared" si="274"/>
        <v>0</v>
      </c>
      <c r="K2072" s="105">
        <f t="shared" si="275"/>
        <v>0</v>
      </c>
      <c r="L2072" s="105">
        <f t="shared" si="276"/>
        <v>0</v>
      </c>
      <c r="M2072">
        <f t="shared" si="277"/>
        <v>2.7999999999999997E-2</v>
      </c>
      <c r="N2072">
        <f t="shared" si="278"/>
        <v>2.3638246327857271E-3</v>
      </c>
    </row>
    <row r="2073" spans="1:14" x14ac:dyDescent="0.3">
      <c r="A2073">
        <f t="shared" si="271"/>
        <v>21</v>
      </c>
      <c r="E2073" s="105">
        <f t="shared" si="272"/>
        <v>0</v>
      </c>
      <c r="I2073" s="105">
        <f t="shared" si="273"/>
        <v>0</v>
      </c>
      <c r="J2073" s="105">
        <f t="shared" si="274"/>
        <v>0</v>
      </c>
      <c r="K2073" s="105">
        <f t="shared" si="275"/>
        <v>0</v>
      </c>
      <c r="L2073" s="105">
        <f t="shared" si="276"/>
        <v>0</v>
      </c>
      <c r="M2073">
        <f t="shared" si="277"/>
        <v>2.7999999999999997E-2</v>
      </c>
      <c r="N2073">
        <f t="shared" si="278"/>
        <v>2.3638246327857271E-3</v>
      </c>
    </row>
    <row r="2074" spans="1:14" x14ac:dyDescent="0.3">
      <c r="A2074">
        <f t="shared" si="271"/>
        <v>21</v>
      </c>
      <c r="E2074" s="105">
        <f t="shared" si="272"/>
        <v>0</v>
      </c>
      <c r="I2074" s="105">
        <f t="shared" si="273"/>
        <v>0</v>
      </c>
      <c r="J2074" s="105">
        <f t="shared" si="274"/>
        <v>0</v>
      </c>
      <c r="K2074" s="105">
        <f t="shared" si="275"/>
        <v>0</v>
      </c>
      <c r="L2074" s="105">
        <f t="shared" si="276"/>
        <v>0</v>
      </c>
      <c r="M2074">
        <f t="shared" si="277"/>
        <v>2.7999999999999997E-2</v>
      </c>
      <c r="N2074">
        <f t="shared" si="278"/>
        <v>2.3638246327857271E-3</v>
      </c>
    </row>
    <row r="2075" spans="1:14" x14ac:dyDescent="0.3">
      <c r="A2075">
        <f t="shared" si="271"/>
        <v>21</v>
      </c>
      <c r="E2075" s="105">
        <f t="shared" si="272"/>
        <v>0</v>
      </c>
      <c r="I2075" s="105">
        <f t="shared" si="273"/>
        <v>0</v>
      </c>
      <c r="J2075" s="105">
        <f t="shared" si="274"/>
        <v>0</v>
      </c>
      <c r="K2075" s="105">
        <f t="shared" si="275"/>
        <v>0</v>
      </c>
      <c r="L2075" s="105">
        <f t="shared" si="276"/>
        <v>0</v>
      </c>
      <c r="M2075">
        <f t="shared" si="277"/>
        <v>2.7999999999999997E-2</v>
      </c>
      <c r="N2075">
        <f t="shared" si="278"/>
        <v>2.3638246327857271E-3</v>
      </c>
    </row>
    <row r="2076" spans="1:14" x14ac:dyDescent="0.3">
      <c r="A2076">
        <f t="shared" si="271"/>
        <v>21</v>
      </c>
      <c r="E2076" s="105">
        <f t="shared" si="272"/>
        <v>0</v>
      </c>
      <c r="I2076" s="105">
        <f t="shared" si="273"/>
        <v>0</v>
      </c>
      <c r="J2076" s="105">
        <f t="shared" si="274"/>
        <v>0</v>
      </c>
      <c r="K2076" s="105">
        <f t="shared" si="275"/>
        <v>0</v>
      </c>
      <c r="L2076" s="105">
        <f t="shared" si="276"/>
        <v>0</v>
      </c>
      <c r="M2076">
        <f t="shared" si="277"/>
        <v>2.7999999999999997E-2</v>
      </c>
      <c r="N2076">
        <f t="shared" si="278"/>
        <v>2.3638246327857271E-3</v>
      </c>
    </row>
    <row r="2077" spans="1:14" x14ac:dyDescent="0.3">
      <c r="A2077">
        <f t="shared" si="271"/>
        <v>21</v>
      </c>
      <c r="E2077" s="105">
        <f t="shared" si="272"/>
        <v>0</v>
      </c>
      <c r="I2077" s="105">
        <f t="shared" si="273"/>
        <v>0</v>
      </c>
      <c r="J2077" s="105">
        <f t="shared" si="274"/>
        <v>0</v>
      </c>
      <c r="K2077" s="105">
        <f t="shared" si="275"/>
        <v>0</v>
      </c>
      <c r="L2077" s="105">
        <f t="shared" si="276"/>
        <v>0</v>
      </c>
      <c r="M2077">
        <f t="shared" si="277"/>
        <v>2.7999999999999997E-2</v>
      </c>
      <c r="N2077">
        <f t="shared" si="278"/>
        <v>2.3638246327857271E-3</v>
      </c>
    </row>
    <row r="2078" spans="1:14" x14ac:dyDescent="0.3">
      <c r="A2078">
        <f t="shared" si="271"/>
        <v>21</v>
      </c>
      <c r="E2078" s="105">
        <f t="shared" si="272"/>
        <v>0</v>
      </c>
      <c r="I2078" s="105">
        <f t="shared" si="273"/>
        <v>0</v>
      </c>
      <c r="J2078" s="105">
        <f t="shared" si="274"/>
        <v>0</v>
      </c>
      <c r="K2078" s="105">
        <f t="shared" si="275"/>
        <v>0</v>
      </c>
      <c r="L2078" s="105">
        <f t="shared" si="276"/>
        <v>0</v>
      </c>
      <c r="M2078">
        <f t="shared" si="277"/>
        <v>2.7999999999999997E-2</v>
      </c>
      <c r="N2078">
        <f t="shared" si="278"/>
        <v>2.3638246327857271E-3</v>
      </c>
    </row>
    <row r="2079" spans="1:14" x14ac:dyDescent="0.3">
      <c r="A2079">
        <f t="shared" si="271"/>
        <v>21</v>
      </c>
      <c r="E2079" s="105">
        <f t="shared" si="272"/>
        <v>0</v>
      </c>
      <c r="I2079" s="105">
        <f t="shared" si="273"/>
        <v>0</v>
      </c>
      <c r="J2079" s="105">
        <f t="shared" si="274"/>
        <v>0</v>
      </c>
      <c r="K2079" s="105">
        <f t="shared" si="275"/>
        <v>0</v>
      </c>
      <c r="L2079" s="105">
        <f t="shared" si="276"/>
        <v>0</v>
      </c>
      <c r="M2079">
        <f t="shared" si="277"/>
        <v>2.7999999999999997E-2</v>
      </c>
      <c r="N2079">
        <f t="shared" si="278"/>
        <v>2.3638246327857271E-3</v>
      </c>
    </row>
    <row r="2080" spans="1:14" x14ac:dyDescent="0.3">
      <c r="A2080">
        <f t="shared" si="271"/>
        <v>21</v>
      </c>
      <c r="E2080" s="105">
        <f t="shared" si="272"/>
        <v>0</v>
      </c>
      <c r="I2080" s="105">
        <f t="shared" si="273"/>
        <v>0</v>
      </c>
      <c r="J2080" s="105">
        <f t="shared" si="274"/>
        <v>0</v>
      </c>
      <c r="K2080" s="105">
        <f t="shared" si="275"/>
        <v>0</v>
      </c>
      <c r="L2080" s="105">
        <f t="shared" si="276"/>
        <v>0</v>
      </c>
      <c r="M2080">
        <f t="shared" si="277"/>
        <v>2.7999999999999997E-2</v>
      </c>
      <c r="N2080">
        <f t="shared" si="278"/>
        <v>2.3638246327857271E-3</v>
      </c>
    </row>
    <row r="2081" spans="1:14" x14ac:dyDescent="0.3">
      <c r="A2081">
        <f t="shared" si="271"/>
        <v>21</v>
      </c>
      <c r="E2081" s="105">
        <f t="shared" si="272"/>
        <v>0</v>
      </c>
      <c r="I2081" s="105">
        <f t="shared" si="273"/>
        <v>0</v>
      </c>
      <c r="J2081" s="105">
        <f t="shared" si="274"/>
        <v>0</v>
      </c>
      <c r="K2081" s="105">
        <f t="shared" si="275"/>
        <v>0</v>
      </c>
      <c r="L2081" s="105">
        <f t="shared" si="276"/>
        <v>0</v>
      </c>
      <c r="M2081">
        <f t="shared" si="277"/>
        <v>2.7999999999999997E-2</v>
      </c>
      <c r="N2081">
        <f t="shared" si="278"/>
        <v>2.3638246327857271E-3</v>
      </c>
    </row>
    <row r="2082" spans="1:14" x14ac:dyDescent="0.3">
      <c r="A2082">
        <f t="shared" si="271"/>
        <v>21</v>
      </c>
      <c r="E2082" s="105">
        <f t="shared" si="272"/>
        <v>0</v>
      </c>
      <c r="I2082" s="105">
        <f t="shared" si="273"/>
        <v>0</v>
      </c>
      <c r="J2082" s="105">
        <f t="shared" si="274"/>
        <v>0</v>
      </c>
      <c r="K2082" s="105">
        <f t="shared" si="275"/>
        <v>0</v>
      </c>
      <c r="L2082" s="105">
        <f t="shared" si="276"/>
        <v>0</v>
      </c>
      <c r="M2082">
        <f t="shared" si="277"/>
        <v>2.7999999999999997E-2</v>
      </c>
      <c r="N2082">
        <f t="shared" si="278"/>
        <v>2.3638246327857271E-3</v>
      </c>
    </row>
    <row r="2083" spans="1:14" x14ac:dyDescent="0.3">
      <c r="A2083">
        <f t="shared" si="271"/>
        <v>21</v>
      </c>
      <c r="E2083" s="105">
        <f t="shared" si="272"/>
        <v>0</v>
      </c>
      <c r="I2083" s="105">
        <f t="shared" si="273"/>
        <v>0</v>
      </c>
      <c r="J2083" s="105">
        <f t="shared" si="274"/>
        <v>0</v>
      </c>
      <c r="K2083" s="105">
        <f t="shared" si="275"/>
        <v>0</v>
      </c>
      <c r="L2083" s="105">
        <f t="shared" si="276"/>
        <v>0</v>
      </c>
      <c r="M2083">
        <f t="shared" si="277"/>
        <v>2.7999999999999997E-2</v>
      </c>
      <c r="N2083">
        <f t="shared" si="278"/>
        <v>2.3638246327857271E-3</v>
      </c>
    </row>
    <row r="2084" spans="1:14" x14ac:dyDescent="0.3">
      <c r="A2084">
        <f t="shared" si="271"/>
        <v>21</v>
      </c>
      <c r="E2084" s="105">
        <f t="shared" si="272"/>
        <v>0</v>
      </c>
      <c r="I2084" s="105">
        <f t="shared" si="273"/>
        <v>0</v>
      </c>
      <c r="J2084" s="105">
        <f t="shared" si="274"/>
        <v>0</v>
      </c>
      <c r="K2084" s="105">
        <f t="shared" si="275"/>
        <v>0</v>
      </c>
      <c r="L2084" s="105">
        <f t="shared" si="276"/>
        <v>0</v>
      </c>
      <c r="M2084">
        <f t="shared" si="277"/>
        <v>2.7999999999999997E-2</v>
      </c>
      <c r="N2084">
        <f t="shared" si="278"/>
        <v>2.3638246327857271E-3</v>
      </c>
    </row>
    <row r="2085" spans="1:14" x14ac:dyDescent="0.3">
      <c r="A2085">
        <f t="shared" si="271"/>
        <v>21</v>
      </c>
      <c r="E2085" s="105">
        <f t="shared" si="272"/>
        <v>0</v>
      </c>
      <c r="I2085" s="105">
        <f t="shared" si="273"/>
        <v>0</v>
      </c>
      <c r="J2085" s="105">
        <f t="shared" si="274"/>
        <v>0</v>
      </c>
      <c r="K2085" s="105">
        <f t="shared" si="275"/>
        <v>0</v>
      </c>
      <c r="L2085" s="105">
        <f t="shared" si="276"/>
        <v>0</v>
      </c>
      <c r="M2085">
        <f t="shared" si="277"/>
        <v>2.7999999999999997E-2</v>
      </c>
      <c r="N2085">
        <f t="shared" si="278"/>
        <v>2.3638246327857271E-3</v>
      </c>
    </row>
    <row r="2086" spans="1:14" x14ac:dyDescent="0.3">
      <c r="A2086">
        <f t="shared" si="271"/>
        <v>21</v>
      </c>
      <c r="E2086" s="105">
        <f t="shared" si="272"/>
        <v>0</v>
      </c>
      <c r="I2086" s="105">
        <f t="shared" si="273"/>
        <v>0</v>
      </c>
      <c r="J2086" s="105">
        <f t="shared" si="274"/>
        <v>0</v>
      </c>
      <c r="K2086" s="105">
        <f t="shared" si="275"/>
        <v>0</v>
      </c>
      <c r="L2086" s="105">
        <f t="shared" si="276"/>
        <v>0</v>
      </c>
      <c r="M2086">
        <f t="shared" si="277"/>
        <v>2.7999999999999997E-2</v>
      </c>
      <c r="N2086">
        <f t="shared" si="278"/>
        <v>2.3638246327857271E-3</v>
      </c>
    </row>
    <row r="2087" spans="1:14" x14ac:dyDescent="0.3">
      <c r="A2087">
        <f t="shared" ref="A2087:A2150" si="279">IF(COUNTIF(A1987:A2086,A2086)=100, A2086+1,A2086)</f>
        <v>21</v>
      </c>
      <c r="E2087" s="105">
        <f t="shared" ref="E2087:E2150" si="280">MAX(0, E1987-K1987-L1987)</f>
        <v>0</v>
      </c>
      <c r="I2087" s="105">
        <f t="shared" ref="I2087:I2150" si="281">IF(E2087&lt;I1987,J2087 + E2087, I1987)</f>
        <v>0</v>
      </c>
      <c r="J2087" s="105">
        <f t="shared" si="274"/>
        <v>0</v>
      </c>
      <c r="K2087" s="105">
        <f t="shared" si="275"/>
        <v>0</v>
      </c>
      <c r="L2087" s="105">
        <f t="shared" si="276"/>
        <v>0</v>
      </c>
      <c r="M2087">
        <f t="shared" si="277"/>
        <v>2.7999999999999997E-2</v>
      </c>
      <c r="N2087">
        <f t="shared" si="278"/>
        <v>2.3638246327857271E-3</v>
      </c>
    </row>
    <row r="2088" spans="1:14" x14ac:dyDescent="0.3">
      <c r="A2088">
        <f t="shared" si="279"/>
        <v>21</v>
      </c>
      <c r="E2088" s="105">
        <f t="shared" si="280"/>
        <v>0</v>
      </c>
      <c r="I2088" s="105">
        <f t="shared" si="281"/>
        <v>0</v>
      </c>
      <c r="J2088" s="105">
        <f t="shared" si="274"/>
        <v>0</v>
      </c>
      <c r="K2088" s="105">
        <f t="shared" si="275"/>
        <v>0</v>
      </c>
      <c r="L2088" s="105">
        <f t="shared" si="276"/>
        <v>0</v>
      </c>
      <c r="M2088">
        <f t="shared" si="277"/>
        <v>2.7999999999999997E-2</v>
      </c>
      <c r="N2088">
        <f t="shared" si="278"/>
        <v>2.3638246327857271E-3</v>
      </c>
    </row>
    <row r="2089" spans="1:14" x14ac:dyDescent="0.3">
      <c r="A2089">
        <f t="shared" si="279"/>
        <v>21</v>
      </c>
      <c r="E2089" s="105">
        <f t="shared" si="280"/>
        <v>0</v>
      </c>
      <c r="I2089" s="105">
        <f t="shared" si="281"/>
        <v>0</v>
      </c>
      <c r="J2089" s="105">
        <f t="shared" si="274"/>
        <v>0</v>
      </c>
      <c r="K2089" s="105">
        <f t="shared" si="275"/>
        <v>0</v>
      </c>
      <c r="L2089" s="105">
        <f t="shared" si="276"/>
        <v>0</v>
      </c>
      <c r="M2089">
        <f t="shared" si="277"/>
        <v>2.7999999999999997E-2</v>
      </c>
      <c r="N2089">
        <f t="shared" si="278"/>
        <v>2.3638246327857271E-3</v>
      </c>
    </row>
    <row r="2090" spans="1:14" x14ac:dyDescent="0.3">
      <c r="A2090">
        <f t="shared" si="279"/>
        <v>21</v>
      </c>
      <c r="E2090" s="105">
        <f t="shared" si="280"/>
        <v>0</v>
      </c>
      <c r="I2090" s="105">
        <f t="shared" si="281"/>
        <v>0</v>
      </c>
      <c r="J2090" s="105">
        <f t="shared" si="274"/>
        <v>0</v>
      </c>
      <c r="K2090" s="105">
        <f t="shared" si="275"/>
        <v>0</v>
      </c>
      <c r="L2090" s="105">
        <f t="shared" si="276"/>
        <v>0</v>
      </c>
      <c r="M2090">
        <f t="shared" si="277"/>
        <v>2.7999999999999997E-2</v>
      </c>
      <c r="N2090">
        <f t="shared" si="278"/>
        <v>2.3638246327857271E-3</v>
      </c>
    </row>
    <row r="2091" spans="1:14" x14ac:dyDescent="0.3">
      <c r="A2091">
        <f t="shared" si="279"/>
        <v>21</v>
      </c>
      <c r="E2091" s="105">
        <f t="shared" si="280"/>
        <v>0</v>
      </c>
      <c r="I2091" s="105">
        <f t="shared" si="281"/>
        <v>0</v>
      </c>
      <c r="J2091" s="105">
        <f t="shared" si="274"/>
        <v>0</v>
      </c>
      <c r="K2091" s="105">
        <f t="shared" si="275"/>
        <v>0</v>
      </c>
      <c r="L2091" s="105">
        <f t="shared" si="276"/>
        <v>0</v>
      </c>
      <c r="M2091">
        <f t="shared" si="277"/>
        <v>2.7999999999999997E-2</v>
      </c>
      <c r="N2091">
        <f t="shared" si="278"/>
        <v>2.3638246327857271E-3</v>
      </c>
    </row>
    <row r="2092" spans="1:14" x14ac:dyDescent="0.3">
      <c r="A2092">
        <f t="shared" si="279"/>
        <v>21</v>
      </c>
      <c r="E2092" s="105">
        <f t="shared" si="280"/>
        <v>0</v>
      </c>
      <c r="I2092" s="105">
        <f t="shared" si="281"/>
        <v>0</v>
      </c>
      <c r="J2092" s="105">
        <f t="shared" si="274"/>
        <v>0</v>
      </c>
      <c r="K2092" s="105">
        <f t="shared" si="275"/>
        <v>0</v>
      </c>
      <c r="L2092" s="105">
        <f t="shared" si="276"/>
        <v>0</v>
      </c>
      <c r="M2092">
        <f t="shared" si="277"/>
        <v>2.7999999999999997E-2</v>
      </c>
      <c r="N2092">
        <f t="shared" si="278"/>
        <v>2.3638246327857271E-3</v>
      </c>
    </row>
    <row r="2093" spans="1:14" x14ac:dyDescent="0.3">
      <c r="A2093">
        <f t="shared" si="279"/>
        <v>21</v>
      </c>
      <c r="E2093" s="105">
        <f t="shared" si="280"/>
        <v>0</v>
      </c>
      <c r="I2093" s="105">
        <f t="shared" si="281"/>
        <v>0</v>
      </c>
      <c r="J2093" s="105">
        <f t="shared" si="274"/>
        <v>0</v>
      </c>
      <c r="K2093" s="105">
        <f t="shared" si="275"/>
        <v>0</v>
      </c>
      <c r="L2093" s="105">
        <f t="shared" si="276"/>
        <v>0</v>
      </c>
      <c r="M2093">
        <f t="shared" si="277"/>
        <v>2.7999999999999997E-2</v>
      </c>
      <c r="N2093">
        <f t="shared" si="278"/>
        <v>2.3638246327857271E-3</v>
      </c>
    </row>
    <row r="2094" spans="1:14" x14ac:dyDescent="0.3">
      <c r="A2094">
        <f t="shared" si="279"/>
        <v>21</v>
      </c>
      <c r="E2094" s="105">
        <f t="shared" si="280"/>
        <v>0</v>
      </c>
      <c r="I2094" s="105">
        <f t="shared" si="281"/>
        <v>0</v>
      </c>
      <c r="J2094" s="105">
        <f t="shared" si="274"/>
        <v>0</v>
      </c>
      <c r="K2094" s="105">
        <f t="shared" si="275"/>
        <v>0</v>
      </c>
      <c r="L2094" s="105">
        <f t="shared" si="276"/>
        <v>0</v>
      </c>
      <c r="M2094">
        <f t="shared" si="277"/>
        <v>2.7999999999999997E-2</v>
      </c>
      <c r="N2094">
        <f t="shared" si="278"/>
        <v>2.3638246327857271E-3</v>
      </c>
    </row>
    <row r="2095" spans="1:14" x14ac:dyDescent="0.3">
      <c r="A2095">
        <f t="shared" si="279"/>
        <v>21</v>
      </c>
      <c r="E2095" s="105">
        <f t="shared" si="280"/>
        <v>0</v>
      </c>
      <c r="I2095" s="105">
        <f t="shared" si="281"/>
        <v>0</v>
      </c>
      <c r="J2095" s="105">
        <f t="shared" si="274"/>
        <v>0</v>
      </c>
      <c r="K2095" s="105">
        <f t="shared" si="275"/>
        <v>0</v>
      </c>
      <c r="L2095" s="105">
        <f t="shared" si="276"/>
        <v>0</v>
      </c>
      <c r="M2095">
        <f t="shared" si="277"/>
        <v>2.7999999999999997E-2</v>
      </c>
      <c r="N2095">
        <f t="shared" si="278"/>
        <v>2.3638246327857271E-3</v>
      </c>
    </row>
    <row r="2096" spans="1:14" x14ac:dyDescent="0.3">
      <c r="A2096">
        <f t="shared" si="279"/>
        <v>21</v>
      </c>
      <c r="E2096" s="105">
        <f t="shared" si="280"/>
        <v>0</v>
      </c>
      <c r="I2096" s="105">
        <f t="shared" si="281"/>
        <v>0</v>
      </c>
      <c r="J2096" s="105">
        <f t="shared" si="274"/>
        <v>0</v>
      </c>
      <c r="K2096" s="105">
        <f t="shared" si="275"/>
        <v>0</v>
      </c>
      <c r="L2096" s="105">
        <f t="shared" si="276"/>
        <v>0</v>
      </c>
      <c r="M2096">
        <f t="shared" si="277"/>
        <v>2.7999999999999997E-2</v>
      </c>
      <c r="N2096">
        <f t="shared" si="278"/>
        <v>2.3638246327857271E-3</v>
      </c>
    </row>
    <row r="2097" spans="1:15" x14ac:dyDescent="0.3">
      <c r="A2097">
        <f t="shared" si="279"/>
        <v>21</v>
      </c>
      <c r="E2097" s="105">
        <f t="shared" si="280"/>
        <v>0</v>
      </c>
      <c r="I2097" s="105">
        <f t="shared" si="281"/>
        <v>0</v>
      </c>
      <c r="J2097" s="105">
        <f t="shared" si="274"/>
        <v>0</v>
      </c>
      <c r="K2097" s="105">
        <f t="shared" si="275"/>
        <v>0</v>
      </c>
      <c r="L2097" s="105">
        <f t="shared" si="276"/>
        <v>0</v>
      </c>
      <c r="M2097">
        <f t="shared" si="277"/>
        <v>2.7999999999999997E-2</v>
      </c>
      <c r="N2097">
        <f t="shared" si="278"/>
        <v>2.3638246327857271E-3</v>
      </c>
    </row>
    <row r="2098" spans="1:15" x14ac:dyDescent="0.3">
      <c r="A2098">
        <f t="shared" si="279"/>
        <v>21</v>
      </c>
      <c r="E2098" s="105">
        <f t="shared" si="280"/>
        <v>0</v>
      </c>
      <c r="I2098" s="105">
        <f t="shared" si="281"/>
        <v>0</v>
      </c>
      <c r="J2098" s="105">
        <f t="shared" si="274"/>
        <v>0</v>
      </c>
      <c r="K2098" s="105">
        <f t="shared" si="275"/>
        <v>0</v>
      </c>
      <c r="L2098" s="105">
        <f t="shared" si="276"/>
        <v>0</v>
      </c>
      <c r="M2098">
        <f t="shared" si="277"/>
        <v>2.7999999999999997E-2</v>
      </c>
      <c r="N2098">
        <f t="shared" si="278"/>
        <v>2.3638246327857271E-3</v>
      </c>
    </row>
    <row r="2099" spans="1:15" x14ac:dyDescent="0.3">
      <c r="A2099">
        <f t="shared" si="279"/>
        <v>21</v>
      </c>
      <c r="E2099" s="105">
        <f t="shared" si="280"/>
        <v>0</v>
      </c>
      <c r="I2099" s="105">
        <f t="shared" si="281"/>
        <v>0</v>
      </c>
      <c r="J2099" s="105">
        <f t="shared" si="274"/>
        <v>0</v>
      </c>
      <c r="K2099" s="105">
        <f t="shared" si="275"/>
        <v>0</v>
      </c>
      <c r="L2099" s="105">
        <f t="shared" si="276"/>
        <v>0</v>
      </c>
      <c r="M2099">
        <f t="shared" si="277"/>
        <v>2.7999999999999997E-2</v>
      </c>
      <c r="N2099">
        <f t="shared" si="278"/>
        <v>2.3638246327857271E-3</v>
      </c>
    </row>
    <row r="2100" spans="1:15" x14ac:dyDescent="0.3">
      <c r="A2100">
        <f t="shared" si="279"/>
        <v>21</v>
      </c>
      <c r="E2100" s="105">
        <f t="shared" si="280"/>
        <v>0</v>
      </c>
      <c r="I2100" s="105">
        <f t="shared" si="281"/>
        <v>0</v>
      </c>
      <c r="J2100" s="105">
        <f t="shared" si="274"/>
        <v>0</v>
      </c>
      <c r="K2100" s="105">
        <f t="shared" si="275"/>
        <v>0</v>
      </c>
      <c r="L2100" s="105">
        <f t="shared" si="276"/>
        <v>0</v>
      </c>
      <c r="M2100">
        <f t="shared" si="277"/>
        <v>2.7999999999999997E-2</v>
      </c>
      <c r="N2100">
        <f t="shared" si="278"/>
        <v>2.3638246327857271E-3</v>
      </c>
    </row>
    <row r="2101" spans="1:15" x14ac:dyDescent="0.3">
      <c r="A2101">
        <f t="shared" si="279"/>
        <v>21</v>
      </c>
      <c r="E2101" s="105">
        <f t="shared" si="280"/>
        <v>0</v>
      </c>
      <c r="I2101" s="105">
        <f t="shared" si="281"/>
        <v>0</v>
      </c>
      <c r="J2101" s="105">
        <f t="shared" si="274"/>
        <v>0</v>
      </c>
      <c r="K2101" s="105">
        <f t="shared" si="275"/>
        <v>0</v>
      </c>
      <c r="L2101" s="105">
        <f t="shared" si="276"/>
        <v>0</v>
      </c>
      <c r="M2101">
        <f t="shared" si="277"/>
        <v>2.7999999999999997E-2</v>
      </c>
      <c r="N2101">
        <f t="shared" si="278"/>
        <v>2.3638246327857271E-3</v>
      </c>
      <c r="O2101" s="105" t="e">
        <f t="shared" ref="O2101" si="282">SUM(I2002:I2101)</f>
        <v>#REF!</v>
      </c>
    </row>
    <row r="2102" spans="1:15" x14ac:dyDescent="0.3">
      <c r="A2102">
        <f t="shared" si="279"/>
        <v>22</v>
      </c>
      <c r="E2102" s="105" t="e">
        <f t="shared" si="280"/>
        <v>#REF!</v>
      </c>
      <c r="I2102" s="105" t="e">
        <f t="shared" si="281"/>
        <v>#REF!</v>
      </c>
      <c r="J2102" s="105" t="e">
        <f t="shared" si="274"/>
        <v>#REF!</v>
      </c>
      <c r="K2102" s="105" t="e">
        <f t="shared" si="275"/>
        <v>#REF!</v>
      </c>
      <c r="L2102" s="105" t="e">
        <f t="shared" si="276"/>
        <v>#REF!</v>
      </c>
      <c r="M2102">
        <f t="shared" si="277"/>
        <v>2.9333333333333333E-2</v>
      </c>
      <c r="N2102">
        <f t="shared" si="278"/>
        <v>2.4779380249413396E-3</v>
      </c>
    </row>
    <row r="2103" spans="1:15" x14ac:dyDescent="0.3">
      <c r="A2103">
        <f t="shared" si="279"/>
        <v>22</v>
      </c>
      <c r="E2103" s="105" t="e">
        <f t="shared" si="280"/>
        <v>#REF!</v>
      </c>
      <c r="I2103" s="105" t="e">
        <f t="shared" si="281"/>
        <v>#REF!</v>
      </c>
      <c r="J2103" s="105" t="e">
        <f t="shared" si="274"/>
        <v>#REF!</v>
      </c>
      <c r="K2103" s="105" t="e">
        <f t="shared" si="275"/>
        <v>#REF!</v>
      </c>
      <c r="L2103" s="105" t="e">
        <f t="shared" si="276"/>
        <v>#REF!</v>
      </c>
      <c r="M2103">
        <f t="shared" si="277"/>
        <v>2.9333333333333333E-2</v>
      </c>
      <c r="N2103">
        <f t="shared" si="278"/>
        <v>2.4779380249413396E-3</v>
      </c>
    </row>
    <row r="2104" spans="1:15" x14ac:dyDescent="0.3">
      <c r="A2104">
        <f t="shared" si="279"/>
        <v>22</v>
      </c>
      <c r="E2104" s="105" t="e">
        <f t="shared" si="280"/>
        <v>#REF!</v>
      </c>
      <c r="I2104" s="105" t="e">
        <f t="shared" si="281"/>
        <v>#REF!</v>
      </c>
      <c r="J2104" s="105" t="e">
        <f t="shared" si="274"/>
        <v>#REF!</v>
      </c>
      <c r="K2104" s="105" t="e">
        <f t="shared" si="275"/>
        <v>#REF!</v>
      </c>
      <c r="L2104" s="105" t="e">
        <f t="shared" si="276"/>
        <v>#REF!</v>
      </c>
      <c r="M2104">
        <f t="shared" si="277"/>
        <v>2.9333333333333333E-2</v>
      </c>
      <c r="N2104">
        <f t="shared" si="278"/>
        <v>2.4779380249413396E-3</v>
      </c>
    </row>
    <row r="2105" spans="1:15" x14ac:dyDescent="0.3">
      <c r="A2105">
        <f t="shared" si="279"/>
        <v>22</v>
      </c>
      <c r="E2105" s="105">
        <f t="shared" si="280"/>
        <v>0</v>
      </c>
      <c r="I2105" s="105">
        <f t="shared" si="281"/>
        <v>0</v>
      </c>
      <c r="J2105" s="105">
        <f t="shared" si="274"/>
        <v>0</v>
      </c>
      <c r="K2105" s="105">
        <f t="shared" si="275"/>
        <v>0</v>
      </c>
      <c r="L2105" s="105">
        <f t="shared" si="276"/>
        <v>0</v>
      </c>
      <c r="M2105">
        <f t="shared" si="277"/>
        <v>2.9333333333333333E-2</v>
      </c>
      <c r="N2105">
        <f t="shared" si="278"/>
        <v>2.4779380249413396E-3</v>
      </c>
    </row>
    <row r="2106" spans="1:15" x14ac:dyDescent="0.3">
      <c r="A2106">
        <f t="shared" si="279"/>
        <v>22</v>
      </c>
      <c r="E2106" s="105">
        <f t="shared" si="280"/>
        <v>0</v>
      </c>
      <c r="I2106" s="105">
        <f t="shared" si="281"/>
        <v>0</v>
      </c>
      <c r="J2106" s="105">
        <f t="shared" si="274"/>
        <v>0</v>
      </c>
      <c r="K2106" s="105">
        <f t="shared" si="275"/>
        <v>0</v>
      </c>
      <c r="L2106" s="105">
        <f t="shared" si="276"/>
        <v>0</v>
      </c>
      <c r="M2106">
        <f t="shared" si="277"/>
        <v>2.9333333333333333E-2</v>
      </c>
      <c r="N2106">
        <f t="shared" si="278"/>
        <v>2.4779380249413396E-3</v>
      </c>
    </row>
    <row r="2107" spans="1:15" x14ac:dyDescent="0.3">
      <c r="A2107">
        <f t="shared" si="279"/>
        <v>22</v>
      </c>
      <c r="E2107" s="105">
        <f t="shared" si="280"/>
        <v>0</v>
      </c>
      <c r="I2107" s="105">
        <f t="shared" si="281"/>
        <v>0</v>
      </c>
      <c r="J2107" s="105">
        <f t="shared" si="274"/>
        <v>0</v>
      </c>
      <c r="K2107" s="105">
        <f t="shared" si="275"/>
        <v>0</v>
      </c>
      <c r="L2107" s="105">
        <f t="shared" si="276"/>
        <v>0</v>
      </c>
      <c r="M2107">
        <f t="shared" si="277"/>
        <v>2.9333333333333333E-2</v>
      </c>
      <c r="N2107">
        <f t="shared" si="278"/>
        <v>2.4779380249413396E-3</v>
      </c>
    </row>
    <row r="2108" spans="1:15" x14ac:dyDescent="0.3">
      <c r="A2108">
        <f t="shared" si="279"/>
        <v>22</v>
      </c>
      <c r="E2108" s="105">
        <f t="shared" si="280"/>
        <v>0</v>
      </c>
      <c r="I2108" s="105">
        <f t="shared" si="281"/>
        <v>0</v>
      </c>
      <c r="J2108" s="105">
        <f t="shared" si="274"/>
        <v>0</v>
      </c>
      <c r="K2108" s="105">
        <f t="shared" si="275"/>
        <v>0</v>
      </c>
      <c r="L2108" s="105">
        <f t="shared" si="276"/>
        <v>0</v>
      </c>
      <c r="M2108">
        <f t="shared" si="277"/>
        <v>2.9333333333333333E-2</v>
      </c>
      <c r="N2108">
        <f t="shared" si="278"/>
        <v>2.4779380249413396E-3</v>
      </c>
    </row>
    <row r="2109" spans="1:15" x14ac:dyDescent="0.3">
      <c r="A2109">
        <f t="shared" si="279"/>
        <v>22</v>
      </c>
      <c r="E2109" s="105">
        <f t="shared" si="280"/>
        <v>0</v>
      </c>
      <c r="I2109" s="105">
        <f t="shared" si="281"/>
        <v>0</v>
      </c>
      <c r="J2109" s="105">
        <f t="shared" si="274"/>
        <v>0</v>
      </c>
      <c r="K2109" s="105">
        <f t="shared" si="275"/>
        <v>0</v>
      </c>
      <c r="L2109" s="105">
        <f t="shared" si="276"/>
        <v>0</v>
      </c>
      <c r="M2109">
        <f t="shared" si="277"/>
        <v>2.9333333333333333E-2</v>
      </c>
      <c r="N2109">
        <f t="shared" si="278"/>
        <v>2.4779380249413396E-3</v>
      </c>
    </row>
    <row r="2110" spans="1:15" x14ac:dyDescent="0.3">
      <c r="A2110">
        <f t="shared" si="279"/>
        <v>22</v>
      </c>
      <c r="E2110" s="105">
        <f t="shared" si="280"/>
        <v>0</v>
      </c>
      <c r="I2110" s="105">
        <f t="shared" si="281"/>
        <v>0</v>
      </c>
      <c r="J2110" s="105">
        <f t="shared" si="274"/>
        <v>0</v>
      </c>
      <c r="K2110" s="105">
        <f t="shared" si="275"/>
        <v>0</v>
      </c>
      <c r="L2110" s="105">
        <f t="shared" si="276"/>
        <v>0</v>
      </c>
      <c r="M2110">
        <f t="shared" si="277"/>
        <v>2.9333333333333333E-2</v>
      </c>
      <c r="N2110">
        <f t="shared" si="278"/>
        <v>2.4779380249413396E-3</v>
      </c>
    </row>
    <row r="2111" spans="1:15" x14ac:dyDescent="0.3">
      <c r="A2111">
        <f t="shared" si="279"/>
        <v>22</v>
      </c>
      <c r="E2111" s="105">
        <f t="shared" si="280"/>
        <v>0</v>
      </c>
      <c r="I2111" s="105">
        <f t="shared" si="281"/>
        <v>0</v>
      </c>
      <c r="J2111" s="105">
        <f t="shared" si="274"/>
        <v>0</v>
      </c>
      <c r="K2111" s="105">
        <f t="shared" si="275"/>
        <v>0</v>
      </c>
      <c r="L2111" s="105">
        <f t="shared" si="276"/>
        <v>0</v>
      </c>
      <c r="M2111">
        <f t="shared" si="277"/>
        <v>2.9333333333333333E-2</v>
      </c>
      <c r="N2111">
        <f t="shared" si="278"/>
        <v>2.4779380249413396E-3</v>
      </c>
    </row>
    <row r="2112" spans="1:15" x14ac:dyDescent="0.3">
      <c r="A2112">
        <f t="shared" si="279"/>
        <v>22</v>
      </c>
      <c r="E2112" s="105">
        <f t="shared" si="280"/>
        <v>0</v>
      </c>
      <c r="I2112" s="105">
        <f t="shared" si="281"/>
        <v>0</v>
      </c>
      <c r="J2112" s="105">
        <f t="shared" si="274"/>
        <v>0</v>
      </c>
      <c r="K2112" s="105">
        <f t="shared" si="275"/>
        <v>0</v>
      </c>
      <c r="L2112" s="105">
        <f t="shared" si="276"/>
        <v>0</v>
      </c>
      <c r="M2112">
        <f t="shared" si="277"/>
        <v>2.9333333333333333E-2</v>
      </c>
      <c r="N2112">
        <f t="shared" si="278"/>
        <v>2.4779380249413396E-3</v>
      </c>
    </row>
    <row r="2113" spans="1:14" x14ac:dyDescent="0.3">
      <c r="A2113">
        <f t="shared" si="279"/>
        <v>22</v>
      </c>
      <c r="E2113" s="105">
        <f t="shared" si="280"/>
        <v>0</v>
      </c>
      <c r="I2113" s="105">
        <f t="shared" si="281"/>
        <v>0</v>
      </c>
      <c r="J2113" s="105">
        <f t="shared" si="274"/>
        <v>0</v>
      </c>
      <c r="K2113" s="105">
        <f t="shared" si="275"/>
        <v>0</v>
      </c>
      <c r="L2113" s="105">
        <f t="shared" si="276"/>
        <v>0</v>
      </c>
      <c r="M2113">
        <f t="shared" si="277"/>
        <v>2.9333333333333333E-2</v>
      </c>
      <c r="N2113">
        <f t="shared" si="278"/>
        <v>2.4779380249413396E-3</v>
      </c>
    </row>
    <row r="2114" spans="1:14" x14ac:dyDescent="0.3">
      <c r="A2114">
        <f t="shared" si="279"/>
        <v>22</v>
      </c>
      <c r="E2114" s="105">
        <f t="shared" si="280"/>
        <v>0</v>
      </c>
      <c r="I2114" s="105">
        <f t="shared" si="281"/>
        <v>0</v>
      </c>
      <c r="J2114" s="105">
        <f t="shared" si="274"/>
        <v>0</v>
      </c>
      <c r="K2114" s="105">
        <f t="shared" si="275"/>
        <v>0</v>
      </c>
      <c r="L2114" s="105">
        <f t="shared" si="276"/>
        <v>0</v>
      </c>
      <c r="M2114">
        <f t="shared" si="277"/>
        <v>2.9333333333333333E-2</v>
      </c>
      <c r="N2114">
        <f t="shared" si="278"/>
        <v>2.4779380249413396E-3</v>
      </c>
    </row>
    <row r="2115" spans="1:14" x14ac:dyDescent="0.3">
      <c r="A2115">
        <f t="shared" si="279"/>
        <v>22</v>
      </c>
      <c r="E2115" s="105">
        <f t="shared" si="280"/>
        <v>0</v>
      </c>
      <c r="I2115" s="105">
        <f t="shared" si="281"/>
        <v>0</v>
      </c>
      <c r="J2115" s="105">
        <f t="shared" ref="J2115:J2178" si="283">E2115*($H$2/12)</f>
        <v>0</v>
      </c>
      <c r="K2115" s="105">
        <f t="shared" ref="K2115:K2178" si="284">I2115-J2115</f>
        <v>0</v>
      </c>
      <c r="L2115" s="105">
        <f t="shared" ref="L2115:L2178" si="285">N2115*(E2115-K2115)</f>
        <v>0</v>
      </c>
      <c r="M2115">
        <f t="shared" ref="M2115:M2178" si="286">((A2115:A2214)/30) * 0.04</f>
        <v>2.9333333333333333E-2</v>
      </c>
      <c r="N2115">
        <f t="shared" ref="N2115:N2178" si="287">1-(POWER(1-M2115,(1/12)))</f>
        <v>2.4779380249413396E-3</v>
      </c>
    </row>
    <row r="2116" spans="1:14" x14ac:dyDescent="0.3">
      <c r="A2116">
        <f t="shared" si="279"/>
        <v>22</v>
      </c>
      <c r="E2116" s="105">
        <f t="shared" si="280"/>
        <v>0</v>
      </c>
      <c r="I2116" s="105">
        <f t="shared" si="281"/>
        <v>0</v>
      </c>
      <c r="J2116" s="105">
        <f t="shared" si="283"/>
        <v>0</v>
      </c>
      <c r="K2116" s="105">
        <f t="shared" si="284"/>
        <v>0</v>
      </c>
      <c r="L2116" s="105">
        <f t="shared" si="285"/>
        <v>0</v>
      </c>
      <c r="M2116">
        <f t="shared" si="286"/>
        <v>2.9333333333333333E-2</v>
      </c>
      <c r="N2116">
        <f t="shared" si="287"/>
        <v>2.4779380249413396E-3</v>
      </c>
    </row>
    <row r="2117" spans="1:14" x14ac:dyDescent="0.3">
      <c r="A2117">
        <f t="shared" si="279"/>
        <v>22</v>
      </c>
      <c r="E2117" s="105">
        <f t="shared" si="280"/>
        <v>0</v>
      </c>
      <c r="I2117" s="105">
        <f t="shared" si="281"/>
        <v>0</v>
      </c>
      <c r="J2117" s="105">
        <f t="shared" si="283"/>
        <v>0</v>
      </c>
      <c r="K2117" s="105">
        <f t="shared" si="284"/>
        <v>0</v>
      </c>
      <c r="L2117" s="105">
        <f t="shared" si="285"/>
        <v>0</v>
      </c>
      <c r="M2117">
        <f t="shared" si="286"/>
        <v>2.9333333333333333E-2</v>
      </c>
      <c r="N2117">
        <f t="shared" si="287"/>
        <v>2.4779380249413396E-3</v>
      </c>
    </row>
    <row r="2118" spans="1:14" x14ac:dyDescent="0.3">
      <c r="A2118">
        <f t="shared" si="279"/>
        <v>22</v>
      </c>
      <c r="E2118" s="105">
        <f t="shared" si="280"/>
        <v>0</v>
      </c>
      <c r="I2118" s="105">
        <f t="shared" si="281"/>
        <v>0</v>
      </c>
      <c r="J2118" s="105">
        <f t="shared" si="283"/>
        <v>0</v>
      </c>
      <c r="K2118" s="105">
        <f t="shared" si="284"/>
        <v>0</v>
      </c>
      <c r="L2118" s="105">
        <f t="shared" si="285"/>
        <v>0</v>
      </c>
      <c r="M2118">
        <f t="shared" si="286"/>
        <v>2.9333333333333333E-2</v>
      </c>
      <c r="N2118">
        <f t="shared" si="287"/>
        <v>2.4779380249413396E-3</v>
      </c>
    </row>
    <row r="2119" spans="1:14" x14ac:dyDescent="0.3">
      <c r="A2119">
        <f t="shared" si="279"/>
        <v>22</v>
      </c>
      <c r="E2119" s="105">
        <f t="shared" si="280"/>
        <v>0</v>
      </c>
      <c r="I2119" s="105">
        <f t="shared" si="281"/>
        <v>0</v>
      </c>
      <c r="J2119" s="105">
        <f t="shared" si="283"/>
        <v>0</v>
      </c>
      <c r="K2119" s="105">
        <f t="shared" si="284"/>
        <v>0</v>
      </c>
      <c r="L2119" s="105">
        <f t="shared" si="285"/>
        <v>0</v>
      </c>
      <c r="M2119">
        <f t="shared" si="286"/>
        <v>2.9333333333333333E-2</v>
      </c>
      <c r="N2119">
        <f t="shared" si="287"/>
        <v>2.4779380249413396E-3</v>
      </c>
    </row>
    <row r="2120" spans="1:14" x14ac:dyDescent="0.3">
      <c r="A2120">
        <f t="shared" si="279"/>
        <v>22</v>
      </c>
      <c r="E2120" s="105">
        <f t="shared" si="280"/>
        <v>0</v>
      </c>
      <c r="I2120" s="105">
        <f t="shared" si="281"/>
        <v>0</v>
      </c>
      <c r="J2120" s="105">
        <f t="shared" si="283"/>
        <v>0</v>
      </c>
      <c r="K2120" s="105">
        <f t="shared" si="284"/>
        <v>0</v>
      </c>
      <c r="L2120" s="105">
        <f t="shared" si="285"/>
        <v>0</v>
      </c>
      <c r="M2120">
        <f t="shared" si="286"/>
        <v>2.9333333333333333E-2</v>
      </c>
      <c r="N2120">
        <f t="shared" si="287"/>
        <v>2.4779380249413396E-3</v>
      </c>
    </row>
    <row r="2121" spans="1:14" x14ac:dyDescent="0.3">
      <c r="A2121">
        <f t="shared" si="279"/>
        <v>22</v>
      </c>
      <c r="E2121" s="105">
        <f t="shared" si="280"/>
        <v>0</v>
      </c>
      <c r="I2121" s="105">
        <f t="shared" si="281"/>
        <v>0</v>
      </c>
      <c r="J2121" s="105">
        <f t="shared" si="283"/>
        <v>0</v>
      </c>
      <c r="K2121" s="105">
        <f t="shared" si="284"/>
        <v>0</v>
      </c>
      <c r="L2121" s="105">
        <f t="shared" si="285"/>
        <v>0</v>
      </c>
      <c r="M2121">
        <f t="shared" si="286"/>
        <v>2.9333333333333333E-2</v>
      </c>
      <c r="N2121">
        <f t="shared" si="287"/>
        <v>2.4779380249413396E-3</v>
      </c>
    </row>
    <row r="2122" spans="1:14" x14ac:dyDescent="0.3">
      <c r="A2122">
        <f t="shared" si="279"/>
        <v>22</v>
      </c>
      <c r="E2122" s="105">
        <f t="shared" si="280"/>
        <v>0</v>
      </c>
      <c r="I2122" s="105">
        <f t="shared" si="281"/>
        <v>0</v>
      </c>
      <c r="J2122" s="105">
        <f t="shared" si="283"/>
        <v>0</v>
      </c>
      <c r="K2122" s="105">
        <f t="shared" si="284"/>
        <v>0</v>
      </c>
      <c r="L2122" s="105">
        <f t="shared" si="285"/>
        <v>0</v>
      </c>
      <c r="M2122">
        <f t="shared" si="286"/>
        <v>2.9333333333333333E-2</v>
      </c>
      <c r="N2122">
        <f t="shared" si="287"/>
        <v>2.4779380249413396E-3</v>
      </c>
    </row>
    <row r="2123" spans="1:14" x14ac:dyDescent="0.3">
      <c r="A2123">
        <f t="shared" si="279"/>
        <v>22</v>
      </c>
      <c r="E2123" s="105">
        <f t="shared" si="280"/>
        <v>0</v>
      </c>
      <c r="I2123" s="105">
        <f t="shared" si="281"/>
        <v>0</v>
      </c>
      <c r="J2123" s="105">
        <f t="shared" si="283"/>
        <v>0</v>
      </c>
      <c r="K2123" s="105">
        <f t="shared" si="284"/>
        <v>0</v>
      </c>
      <c r="L2123" s="105">
        <f t="shared" si="285"/>
        <v>0</v>
      </c>
      <c r="M2123">
        <f t="shared" si="286"/>
        <v>2.9333333333333333E-2</v>
      </c>
      <c r="N2123">
        <f t="shared" si="287"/>
        <v>2.4779380249413396E-3</v>
      </c>
    </row>
    <row r="2124" spans="1:14" x14ac:dyDescent="0.3">
      <c r="A2124">
        <f t="shared" si="279"/>
        <v>22</v>
      </c>
      <c r="E2124" s="105">
        <f t="shared" si="280"/>
        <v>0</v>
      </c>
      <c r="I2124" s="105">
        <f t="shared" si="281"/>
        <v>0</v>
      </c>
      <c r="J2124" s="105">
        <f t="shared" si="283"/>
        <v>0</v>
      </c>
      <c r="K2124" s="105">
        <f t="shared" si="284"/>
        <v>0</v>
      </c>
      <c r="L2124" s="105">
        <f t="shared" si="285"/>
        <v>0</v>
      </c>
      <c r="M2124">
        <f t="shared" si="286"/>
        <v>2.9333333333333333E-2</v>
      </c>
      <c r="N2124">
        <f t="shared" si="287"/>
        <v>2.4779380249413396E-3</v>
      </c>
    </row>
    <row r="2125" spans="1:14" x14ac:dyDescent="0.3">
      <c r="A2125">
        <f t="shared" si="279"/>
        <v>22</v>
      </c>
      <c r="E2125" s="105">
        <f t="shared" si="280"/>
        <v>0</v>
      </c>
      <c r="I2125" s="105">
        <f t="shared" si="281"/>
        <v>0</v>
      </c>
      <c r="J2125" s="105">
        <f t="shared" si="283"/>
        <v>0</v>
      </c>
      <c r="K2125" s="105">
        <f t="shared" si="284"/>
        <v>0</v>
      </c>
      <c r="L2125" s="105">
        <f t="shared" si="285"/>
        <v>0</v>
      </c>
      <c r="M2125">
        <f t="shared" si="286"/>
        <v>2.9333333333333333E-2</v>
      </c>
      <c r="N2125">
        <f t="shared" si="287"/>
        <v>2.4779380249413396E-3</v>
      </c>
    </row>
    <row r="2126" spans="1:14" x14ac:dyDescent="0.3">
      <c r="A2126">
        <f t="shared" si="279"/>
        <v>22</v>
      </c>
      <c r="E2126" s="105">
        <f t="shared" si="280"/>
        <v>0</v>
      </c>
      <c r="I2126" s="105">
        <f t="shared" si="281"/>
        <v>0</v>
      </c>
      <c r="J2126" s="105">
        <f t="shared" si="283"/>
        <v>0</v>
      </c>
      <c r="K2126" s="105">
        <f t="shared" si="284"/>
        <v>0</v>
      </c>
      <c r="L2126" s="105">
        <f t="shared" si="285"/>
        <v>0</v>
      </c>
      <c r="M2126">
        <f t="shared" si="286"/>
        <v>2.9333333333333333E-2</v>
      </c>
      <c r="N2126">
        <f t="shared" si="287"/>
        <v>2.4779380249413396E-3</v>
      </c>
    </row>
    <row r="2127" spans="1:14" x14ac:dyDescent="0.3">
      <c r="A2127">
        <f t="shared" si="279"/>
        <v>22</v>
      </c>
      <c r="E2127" s="105">
        <f t="shared" si="280"/>
        <v>0</v>
      </c>
      <c r="I2127" s="105">
        <f t="shared" si="281"/>
        <v>0</v>
      </c>
      <c r="J2127" s="105">
        <f t="shared" si="283"/>
        <v>0</v>
      </c>
      <c r="K2127" s="105">
        <f t="shared" si="284"/>
        <v>0</v>
      </c>
      <c r="L2127" s="105">
        <f t="shared" si="285"/>
        <v>0</v>
      </c>
      <c r="M2127">
        <f t="shared" si="286"/>
        <v>2.9333333333333333E-2</v>
      </c>
      <c r="N2127">
        <f t="shared" si="287"/>
        <v>2.4779380249413396E-3</v>
      </c>
    </row>
    <row r="2128" spans="1:14" x14ac:dyDescent="0.3">
      <c r="A2128">
        <f t="shared" si="279"/>
        <v>22</v>
      </c>
      <c r="E2128" s="105">
        <f t="shared" si="280"/>
        <v>0</v>
      </c>
      <c r="I2128" s="105">
        <f t="shared" si="281"/>
        <v>0</v>
      </c>
      <c r="J2128" s="105">
        <f t="shared" si="283"/>
        <v>0</v>
      </c>
      <c r="K2128" s="105">
        <f t="shared" si="284"/>
        <v>0</v>
      </c>
      <c r="L2128" s="105">
        <f t="shared" si="285"/>
        <v>0</v>
      </c>
      <c r="M2128">
        <f t="shared" si="286"/>
        <v>2.9333333333333333E-2</v>
      </c>
      <c r="N2128">
        <f t="shared" si="287"/>
        <v>2.4779380249413396E-3</v>
      </c>
    </row>
    <row r="2129" spans="1:14" x14ac:dyDescent="0.3">
      <c r="A2129">
        <f t="shared" si="279"/>
        <v>22</v>
      </c>
      <c r="E2129" s="105">
        <f t="shared" si="280"/>
        <v>0</v>
      </c>
      <c r="I2129" s="105">
        <f t="shared" si="281"/>
        <v>0</v>
      </c>
      <c r="J2129" s="105">
        <f t="shared" si="283"/>
        <v>0</v>
      </c>
      <c r="K2129" s="105">
        <f t="shared" si="284"/>
        <v>0</v>
      </c>
      <c r="L2129" s="105">
        <f t="shared" si="285"/>
        <v>0</v>
      </c>
      <c r="M2129">
        <f t="shared" si="286"/>
        <v>2.9333333333333333E-2</v>
      </c>
      <c r="N2129">
        <f t="shared" si="287"/>
        <v>2.4779380249413396E-3</v>
      </c>
    </row>
    <row r="2130" spans="1:14" x14ac:dyDescent="0.3">
      <c r="A2130">
        <f t="shared" si="279"/>
        <v>22</v>
      </c>
      <c r="E2130" s="105">
        <f t="shared" si="280"/>
        <v>0</v>
      </c>
      <c r="I2130" s="105">
        <f t="shared" si="281"/>
        <v>0</v>
      </c>
      <c r="J2130" s="105">
        <f t="shared" si="283"/>
        <v>0</v>
      </c>
      <c r="K2130" s="105">
        <f t="shared" si="284"/>
        <v>0</v>
      </c>
      <c r="L2130" s="105">
        <f t="shared" si="285"/>
        <v>0</v>
      </c>
      <c r="M2130">
        <f t="shared" si="286"/>
        <v>2.9333333333333333E-2</v>
      </c>
      <c r="N2130">
        <f t="shared" si="287"/>
        <v>2.4779380249413396E-3</v>
      </c>
    </row>
    <row r="2131" spans="1:14" x14ac:dyDescent="0.3">
      <c r="A2131">
        <f t="shared" si="279"/>
        <v>22</v>
      </c>
      <c r="E2131" s="105">
        <f t="shared" si="280"/>
        <v>0</v>
      </c>
      <c r="I2131" s="105">
        <f t="shared" si="281"/>
        <v>0</v>
      </c>
      <c r="J2131" s="105">
        <f t="shared" si="283"/>
        <v>0</v>
      </c>
      <c r="K2131" s="105">
        <f t="shared" si="284"/>
        <v>0</v>
      </c>
      <c r="L2131" s="105">
        <f t="shared" si="285"/>
        <v>0</v>
      </c>
      <c r="M2131">
        <f t="shared" si="286"/>
        <v>2.9333333333333333E-2</v>
      </c>
      <c r="N2131">
        <f t="shared" si="287"/>
        <v>2.4779380249413396E-3</v>
      </c>
    </row>
    <row r="2132" spans="1:14" x14ac:dyDescent="0.3">
      <c r="A2132">
        <f t="shared" si="279"/>
        <v>22</v>
      </c>
      <c r="E2132" s="105">
        <f t="shared" si="280"/>
        <v>0</v>
      </c>
      <c r="I2132" s="105">
        <f t="shared" si="281"/>
        <v>0</v>
      </c>
      <c r="J2132" s="105">
        <f t="shared" si="283"/>
        <v>0</v>
      </c>
      <c r="K2132" s="105">
        <f t="shared" si="284"/>
        <v>0</v>
      </c>
      <c r="L2132" s="105">
        <f t="shared" si="285"/>
        <v>0</v>
      </c>
      <c r="M2132">
        <f t="shared" si="286"/>
        <v>2.9333333333333333E-2</v>
      </c>
      <c r="N2132">
        <f t="shared" si="287"/>
        <v>2.4779380249413396E-3</v>
      </c>
    </row>
    <row r="2133" spans="1:14" x14ac:dyDescent="0.3">
      <c r="A2133">
        <f t="shared" si="279"/>
        <v>22</v>
      </c>
      <c r="E2133" s="105">
        <f t="shared" si="280"/>
        <v>0</v>
      </c>
      <c r="I2133" s="105">
        <f t="shared" si="281"/>
        <v>0</v>
      </c>
      <c r="J2133" s="105">
        <f t="shared" si="283"/>
        <v>0</v>
      </c>
      <c r="K2133" s="105">
        <f t="shared" si="284"/>
        <v>0</v>
      </c>
      <c r="L2133" s="105">
        <f t="shared" si="285"/>
        <v>0</v>
      </c>
      <c r="M2133">
        <f t="shared" si="286"/>
        <v>2.9333333333333333E-2</v>
      </c>
      <c r="N2133">
        <f t="shared" si="287"/>
        <v>2.4779380249413396E-3</v>
      </c>
    </row>
    <row r="2134" spans="1:14" x14ac:dyDescent="0.3">
      <c r="A2134">
        <f t="shared" si="279"/>
        <v>22</v>
      </c>
      <c r="E2134" s="105">
        <f t="shared" si="280"/>
        <v>0</v>
      </c>
      <c r="I2134" s="105">
        <f t="shared" si="281"/>
        <v>0</v>
      </c>
      <c r="J2134" s="105">
        <f t="shared" si="283"/>
        <v>0</v>
      </c>
      <c r="K2134" s="105">
        <f t="shared" si="284"/>
        <v>0</v>
      </c>
      <c r="L2134" s="105">
        <f t="shared" si="285"/>
        <v>0</v>
      </c>
      <c r="M2134">
        <f t="shared" si="286"/>
        <v>2.9333333333333333E-2</v>
      </c>
      <c r="N2134">
        <f t="shared" si="287"/>
        <v>2.4779380249413396E-3</v>
      </c>
    </row>
    <row r="2135" spans="1:14" x14ac:dyDescent="0.3">
      <c r="A2135">
        <f t="shared" si="279"/>
        <v>22</v>
      </c>
      <c r="E2135" s="105">
        <f t="shared" si="280"/>
        <v>0</v>
      </c>
      <c r="I2135" s="105">
        <f t="shared" si="281"/>
        <v>0</v>
      </c>
      <c r="J2135" s="105">
        <f t="shared" si="283"/>
        <v>0</v>
      </c>
      <c r="K2135" s="105">
        <f t="shared" si="284"/>
        <v>0</v>
      </c>
      <c r="L2135" s="105">
        <f t="shared" si="285"/>
        <v>0</v>
      </c>
      <c r="M2135">
        <f t="shared" si="286"/>
        <v>2.9333333333333333E-2</v>
      </c>
      <c r="N2135">
        <f t="shared" si="287"/>
        <v>2.4779380249413396E-3</v>
      </c>
    </row>
    <row r="2136" spans="1:14" x14ac:dyDescent="0.3">
      <c r="A2136">
        <f t="shared" si="279"/>
        <v>22</v>
      </c>
      <c r="E2136" s="105">
        <f t="shared" si="280"/>
        <v>0</v>
      </c>
      <c r="I2136" s="105">
        <f t="shared" si="281"/>
        <v>0</v>
      </c>
      <c r="J2136" s="105">
        <f t="shared" si="283"/>
        <v>0</v>
      </c>
      <c r="K2136" s="105">
        <f t="shared" si="284"/>
        <v>0</v>
      </c>
      <c r="L2136" s="105">
        <f t="shared" si="285"/>
        <v>0</v>
      </c>
      <c r="M2136">
        <f t="shared" si="286"/>
        <v>2.9333333333333333E-2</v>
      </c>
      <c r="N2136">
        <f t="shared" si="287"/>
        <v>2.4779380249413396E-3</v>
      </c>
    </row>
    <row r="2137" spans="1:14" x14ac:dyDescent="0.3">
      <c r="A2137">
        <f t="shared" si="279"/>
        <v>22</v>
      </c>
      <c r="E2137" s="105">
        <f t="shared" si="280"/>
        <v>0</v>
      </c>
      <c r="I2137" s="105">
        <f t="shared" si="281"/>
        <v>0</v>
      </c>
      <c r="J2137" s="105">
        <f t="shared" si="283"/>
        <v>0</v>
      </c>
      <c r="K2137" s="105">
        <f t="shared" si="284"/>
        <v>0</v>
      </c>
      <c r="L2137" s="105">
        <f t="shared" si="285"/>
        <v>0</v>
      </c>
      <c r="M2137">
        <f t="shared" si="286"/>
        <v>2.9333333333333333E-2</v>
      </c>
      <c r="N2137">
        <f t="shared" si="287"/>
        <v>2.4779380249413396E-3</v>
      </c>
    </row>
    <row r="2138" spans="1:14" x14ac:dyDescent="0.3">
      <c r="A2138">
        <f t="shared" si="279"/>
        <v>22</v>
      </c>
      <c r="E2138" s="105">
        <f t="shared" si="280"/>
        <v>0</v>
      </c>
      <c r="I2138" s="105">
        <f t="shared" si="281"/>
        <v>0</v>
      </c>
      <c r="J2138" s="105">
        <f t="shared" si="283"/>
        <v>0</v>
      </c>
      <c r="K2138" s="105">
        <f t="shared" si="284"/>
        <v>0</v>
      </c>
      <c r="L2138" s="105">
        <f t="shared" si="285"/>
        <v>0</v>
      </c>
      <c r="M2138">
        <f t="shared" si="286"/>
        <v>2.9333333333333333E-2</v>
      </c>
      <c r="N2138">
        <f t="shared" si="287"/>
        <v>2.4779380249413396E-3</v>
      </c>
    </row>
    <row r="2139" spans="1:14" x14ac:dyDescent="0.3">
      <c r="A2139">
        <f t="shared" si="279"/>
        <v>22</v>
      </c>
      <c r="E2139" s="105">
        <f t="shared" si="280"/>
        <v>0</v>
      </c>
      <c r="I2139" s="105">
        <f t="shared" si="281"/>
        <v>0</v>
      </c>
      <c r="J2139" s="105">
        <f t="shared" si="283"/>
        <v>0</v>
      </c>
      <c r="K2139" s="105">
        <f t="shared" si="284"/>
        <v>0</v>
      </c>
      <c r="L2139" s="105">
        <f t="shared" si="285"/>
        <v>0</v>
      </c>
      <c r="M2139">
        <f t="shared" si="286"/>
        <v>2.9333333333333333E-2</v>
      </c>
      <c r="N2139">
        <f t="shared" si="287"/>
        <v>2.4779380249413396E-3</v>
      </c>
    </row>
    <row r="2140" spans="1:14" x14ac:dyDescent="0.3">
      <c r="A2140">
        <f t="shared" si="279"/>
        <v>22</v>
      </c>
      <c r="E2140" s="105">
        <f t="shared" si="280"/>
        <v>0</v>
      </c>
      <c r="I2140" s="105">
        <f t="shared" si="281"/>
        <v>0</v>
      </c>
      <c r="J2140" s="105">
        <f t="shared" si="283"/>
        <v>0</v>
      </c>
      <c r="K2140" s="105">
        <f t="shared" si="284"/>
        <v>0</v>
      </c>
      <c r="L2140" s="105">
        <f t="shared" si="285"/>
        <v>0</v>
      </c>
      <c r="M2140">
        <f t="shared" si="286"/>
        <v>2.9333333333333333E-2</v>
      </c>
      <c r="N2140">
        <f t="shared" si="287"/>
        <v>2.4779380249413396E-3</v>
      </c>
    </row>
    <row r="2141" spans="1:14" x14ac:dyDescent="0.3">
      <c r="A2141">
        <f t="shared" si="279"/>
        <v>22</v>
      </c>
      <c r="E2141" s="105">
        <f t="shared" si="280"/>
        <v>0</v>
      </c>
      <c r="I2141" s="105">
        <f t="shared" si="281"/>
        <v>0</v>
      </c>
      <c r="J2141" s="105">
        <f t="shared" si="283"/>
        <v>0</v>
      </c>
      <c r="K2141" s="105">
        <f t="shared" si="284"/>
        <v>0</v>
      </c>
      <c r="L2141" s="105">
        <f t="shared" si="285"/>
        <v>0</v>
      </c>
      <c r="M2141">
        <f t="shared" si="286"/>
        <v>2.9333333333333333E-2</v>
      </c>
      <c r="N2141">
        <f t="shared" si="287"/>
        <v>2.4779380249413396E-3</v>
      </c>
    </row>
    <row r="2142" spans="1:14" x14ac:dyDescent="0.3">
      <c r="A2142">
        <f t="shared" si="279"/>
        <v>22</v>
      </c>
      <c r="E2142" s="105">
        <f t="shared" si="280"/>
        <v>0</v>
      </c>
      <c r="I2142" s="105">
        <f t="shared" si="281"/>
        <v>0</v>
      </c>
      <c r="J2142" s="105">
        <f t="shared" si="283"/>
        <v>0</v>
      </c>
      <c r="K2142" s="105">
        <f t="shared" si="284"/>
        <v>0</v>
      </c>
      <c r="L2142" s="105">
        <f t="shared" si="285"/>
        <v>0</v>
      </c>
      <c r="M2142">
        <f t="shared" si="286"/>
        <v>2.9333333333333333E-2</v>
      </c>
      <c r="N2142">
        <f t="shared" si="287"/>
        <v>2.4779380249413396E-3</v>
      </c>
    </row>
    <row r="2143" spans="1:14" x14ac:dyDescent="0.3">
      <c r="A2143">
        <f t="shared" si="279"/>
        <v>22</v>
      </c>
      <c r="E2143" s="105">
        <f t="shared" si="280"/>
        <v>0</v>
      </c>
      <c r="I2143" s="105">
        <f t="shared" si="281"/>
        <v>0</v>
      </c>
      <c r="J2143" s="105">
        <f t="shared" si="283"/>
        <v>0</v>
      </c>
      <c r="K2143" s="105">
        <f t="shared" si="284"/>
        <v>0</v>
      </c>
      <c r="L2143" s="105">
        <f t="shared" si="285"/>
        <v>0</v>
      </c>
      <c r="M2143">
        <f t="shared" si="286"/>
        <v>2.9333333333333333E-2</v>
      </c>
      <c r="N2143">
        <f t="shared" si="287"/>
        <v>2.4779380249413396E-3</v>
      </c>
    </row>
    <row r="2144" spans="1:14" x14ac:dyDescent="0.3">
      <c r="A2144">
        <f t="shared" si="279"/>
        <v>22</v>
      </c>
      <c r="E2144" s="105">
        <f t="shared" si="280"/>
        <v>0</v>
      </c>
      <c r="I2144" s="105">
        <f t="shared" si="281"/>
        <v>0</v>
      </c>
      <c r="J2144" s="105">
        <f t="shared" si="283"/>
        <v>0</v>
      </c>
      <c r="K2144" s="105">
        <f t="shared" si="284"/>
        <v>0</v>
      </c>
      <c r="L2144" s="105">
        <f t="shared" si="285"/>
        <v>0</v>
      </c>
      <c r="M2144">
        <f t="shared" si="286"/>
        <v>2.9333333333333333E-2</v>
      </c>
      <c r="N2144">
        <f t="shared" si="287"/>
        <v>2.4779380249413396E-3</v>
      </c>
    </row>
    <row r="2145" spans="1:14" x14ac:dyDescent="0.3">
      <c r="A2145">
        <f t="shared" si="279"/>
        <v>22</v>
      </c>
      <c r="E2145" s="105">
        <f t="shared" si="280"/>
        <v>0</v>
      </c>
      <c r="I2145" s="105">
        <f t="shared" si="281"/>
        <v>0</v>
      </c>
      <c r="J2145" s="105">
        <f t="shared" si="283"/>
        <v>0</v>
      </c>
      <c r="K2145" s="105">
        <f t="shared" si="284"/>
        <v>0</v>
      </c>
      <c r="L2145" s="105">
        <f t="shared" si="285"/>
        <v>0</v>
      </c>
      <c r="M2145">
        <f t="shared" si="286"/>
        <v>2.9333333333333333E-2</v>
      </c>
      <c r="N2145">
        <f t="shared" si="287"/>
        <v>2.4779380249413396E-3</v>
      </c>
    </row>
    <row r="2146" spans="1:14" x14ac:dyDescent="0.3">
      <c r="A2146">
        <f t="shared" si="279"/>
        <v>22</v>
      </c>
      <c r="E2146" s="105">
        <f t="shared" si="280"/>
        <v>0</v>
      </c>
      <c r="I2146" s="105">
        <f t="shared" si="281"/>
        <v>0</v>
      </c>
      <c r="J2146" s="105">
        <f t="shared" si="283"/>
        <v>0</v>
      </c>
      <c r="K2146" s="105">
        <f t="shared" si="284"/>
        <v>0</v>
      </c>
      <c r="L2146" s="105">
        <f t="shared" si="285"/>
        <v>0</v>
      </c>
      <c r="M2146">
        <f t="shared" si="286"/>
        <v>2.9333333333333333E-2</v>
      </c>
      <c r="N2146">
        <f t="shared" si="287"/>
        <v>2.4779380249413396E-3</v>
      </c>
    </row>
    <row r="2147" spans="1:14" x14ac:dyDescent="0.3">
      <c r="A2147">
        <f t="shared" si="279"/>
        <v>22</v>
      </c>
      <c r="E2147" s="105">
        <f t="shared" si="280"/>
        <v>0</v>
      </c>
      <c r="I2147" s="105">
        <f t="shared" si="281"/>
        <v>0</v>
      </c>
      <c r="J2147" s="105">
        <f t="shared" si="283"/>
        <v>0</v>
      </c>
      <c r="K2147" s="105">
        <f t="shared" si="284"/>
        <v>0</v>
      </c>
      <c r="L2147" s="105">
        <f t="shared" si="285"/>
        <v>0</v>
      </c>
      <c r="M2147">
        <f t="shared" si="286"/>
        <v>2.9333333333333333E-2</v>
      </c>
      <c r="N2147">
        <f t="shared" si="287"/>
        <v>2.4779380249413396E-3</v>
      </c>
    </row>
    <row r="2148" spans="1:14" x14ac:dyDescent="0.3">
      <c r="A2148">
        <f t="shared" si="279"/>
        <v>22</v>
      </c>
      <c r="E2148" s="105">
        <f t="shared" si="280"/>
        <v>0</v>
      </c>
      <c r="I2148" s="105">
        <f t="shared" si="281"/>
        <v>0</v>
      </c>
      <c r="J2148" s="105">
        <f t="shared" si="283"/>
        <v>0</v>
      </c>
      <c r="K2148" s="105">
        <f t="shared" si="284"/>
        <v>0</v>
      </c>
      <c r="L2148" s="105">
        <f t="shared" si="285"/>
        <v>0</v>
      </c>
      <c r="M2148">
        <f t="shared" si="286"/>
        <v>2.9333333333333333E-2</v>
      </c>
      <c r="N2148">
        <f t="shared" si="287"/>
        <v>2.4779380249413396E-3</v>
      </c>
    </row>
    <row r="2149" spans="1:14" x14ac:dyDescent="0.3">
      <c r="A2149">
        <f t="shared" si="279"/>
        <v>22</v>
      </c>
      <c r="E2149" s="105">
        <f t="shared" si="280"/>
        <v>0</v>
      </c>
      <c r="I2149" s="105">
        <f t="shared" si="281"/>
        <v>0</v>
      </c>
      <c r="J2149" s="105">
        <f t="shared" si="283"/>
        <v>0</v>
      </c>
      <c r="K2149" s="105">
        <f t="shared" si="284"/>
        <v>0</v>
      </c>
      <c r="L2149" s="105">
        <f t="shared" si="285"/>
        <v>0</v>
      </c>
      <c r="M2149">
        <f t="shared" si="286"/>
        <v>2.9333333333333333E-2</v>
      </c>
      <c r="N2149">
        <f t="shared" si="287"/>
        <v>2.4779380249413396E-3</v>
      </c>
    </row>
    <row r="2150" spans="1:14" x14ac:dyDescent="0.3">
      <c r="A2150">
        <f t="shared" si="279"/>
        <v>22</v>
      </c>
      <c r="E2150" s="105">
        <f t="shared" si="280"/>
        <v>0</v>
      </c>
      <c r="I2150" s="105">
        <f t="shared" si="281"/>
        <v>0</v>
      </c>
      <c r="J2150" s="105">
        <f t="shared" si="283"/>
        <v>0</v>
      </c>
      <c r="K2150" s="105">
        <f t="shared" si="284"/>
        <v>0</v>
      </c>
      <c r="L2150" s="105">
        <f t="shared" si="285"/>
        <v>0</v>
      </c>
      <c r="M2150">
        <f t="shared" si="286"/>
        <v>2.9333333333333333E-2</v>
      </c>
      <c r="N2150">
        <f t="shared" si="287"/>
        <v>2.4779380249413396E-3</v>
      </c>
    </row>
    <row r="2151" spans="1:14" x14ac:dyDescent="0.3">
      <c r="A2151">
        <f t="shared" ref="A2151:A2214" si="288">IF(COUNTIF(A2051:A2150,A2150)=100, A2150+1,A2150)</f>
        <v>22</v>
      </c>
      <c r="E2151" s="105">
        <f t="shared" ref="E2151:E2214" si="289">MAX(0, E2051-K2051-L2051)</f>
        <v>0</v>
      </c>
      <c r="I2151" s="105">
        <f t="shared" ref="I2151:I2214" si="290">IF(E2151&lt;I2051,J2151 + E2151, I2051)</f>
        <v>0</v>
      </c>
      <c r="J2151" s="105">
        <f t="shared" si="283"/>
        <v>0</v>
      </c>
      <c r="K2151" s="105">
        <f t="shared" si="284"/>
        <v>0</v>
      </c>
      <c r="L2151" s="105">
        <f t="shared" si="285"/>
        <v>0</v>
      </c>
      <c r="M2151">
        <f t="shared" si="286"/>
        <v>2.9333333333333333E-2</v>
      </c>
      <c r="N2151">
        <f t="shared" si="287"/>
        <v>2.4779380249413396E-3</v>
      </c>
    </row>
    <row r="2152" spans="1:14" x14ac:dyDescent="0.3">
      <c r="A2152">
        <f t="shared" si="288"/>
        <v>22</v>
      </c>
      <c r="E2152" s="105">
        <f t="shared" si="289"/>
        <v>0</v>
      </c>
      <c r="I2152" s="105">
        <f t="shared" si="290"/>
        <v>0</v>
      </c>
      <c r="J2152" s="105">
        <f t="shared" si="283"/>
        <v>0</v>
      </c>
      <c r="K2152" s="105">
        <f t="shared" si="284"/>
        <v>0</v>
      </c>
      <c r="L2152" s="105">
        <f t="shared" si="285"/>
        <v>0</v>
      </c>
      <c r="M2152">
        <f t="shared" si="286"/>
        <v>2.9333333333333333E-2</v>
      </c>
      <c r="N2152">
        <f t="shared" si="287"/>
        <v>2.4779380249413396E-3</v>
      </c>
    </row>
    <row r="2153" spans="1:14" x14ac:dyDescent="0.3">
      <c r="A2153">
        <f t="shared" si="288"/>
        <v>22</v>
      </c>
      <c r="E2153" s="105">
        <f t="shared" si="289"/>
        <v>0</v>
      </c>
      <c r="I2153" s="105">
        <f t="shared" si="290"/>
        <v>0</v>
      </c>
      <c r="J2153" s="105">
        <f t="shared" si="283"/>
        <v>0</v>
      </c>
      <c r="K2153" s="105">
        <f t="shared" si="284"/>
        <v>0</v>
      </c>
      <c r="L2153" s="105">
        <f t="shared" si="285"/>
        <v>0</v>
      </c>
      <c r="M2153">
        <f t="shared" si="286"/>
        <v>2.9333333333333333E-2</v>
      </c>
      <c r="N2153">
        <f t="shared" si="287"/>
        <v>2.4779380249413396E-3</v>
      </c>
    </row>
    <row r="2154" spans="1:14" x14ac:dyDescent="0.3">
      <c r="A2154">
        <f t="shared" si="288"/>
        <v>22</v>
      </c>
      <c r="E2154" s="105">
        <f t="shared" si="289"/>
        <v>0</v>
      </c>
      <c r="I2154" s="105">
        <f t="shared" si="290"/>
        <v>0</v>
      </c>
      <c r="J2154" s="105">
        <f t="shared" si="283"/>
        <v>0</v>
      </c>
      <c r="K2154" s="105">
        <f t="shared" si="284"/>
        <v>0</v>
      </c>
      <c r="L2154" s="105">
        <f t="shared" si="285"/>
        <v>0</v>
      </c>
      <c r="M2154">
        <f t="shared" si="286"/>
        <v>2.9333333333333333E-2</v>
      </c>
      <c r="N2154">
        <f t="shared" si="287"/>
        <v>2.4779380249413396E-3</v>
      </c>
    </row>
    <row r="2155" spans="1:14" x14ac:dyDescent="0.3">
      <c r="A2155">
        <f t="shared" si="288"/>
        <v>22</v>
      </c>
      <c r="E2155" s="105">
        <f t="shared" si="289"/>
        <v>0</v>
      </c>
      <c r="I2155" s="105">
        <f t="shared" si="290"/>
        <v>0</v>
      </c>
      <c r="J2155" s="105">
        <f t="shared" si="283"/>
        <v>0</v>
      </c>
      <c r="K2155" s="105">
        <f t="shared" si="284"/>
        <v>0</v>
      </c>
      <c r="L2155" s="105">
        <f t="shared" si="285"/>
        <v>0</v>
      </c>
      <c r="M2155">
        <f t="shared" si="286"/>
        <v>2.9333333333333333E-2</v>
      </c>
      <c r="N2155">
        <f t="shared" si="287"/>
        <v>2.4779380249413396E-3</v>
      </c>
    </row>
    <row r="2156" spans="1:14" x14ac:dyDescent="0.3">
      <c r="A2156">
        <f t="shared" si="288"/>
        <v>22</v>
      </c>
      <c r="E2156" s="105">
        <f t="shared" si="289"/>
        <v>0</v>
      </c>
      <c r="I2156" s="105">
        <f t="shared" si="290"/>
        <v>0</v>
      </c>
      <c r="J2156" s="105">
        <f t="shared" si="283"/>
        <v>0</v>
      </c>
      <c r="K2156" s="105">
        <f t="shared" si="284"/>
        <v>0</v>
      </c>
      <c r="L2156" s="105">
        <f t="shared" si="285"/>
        <v>0</v>
      </c>
      <c r="M2156">
        <f t="shared" si="286"/>
        <v>2.9333333333333333E-2</v>
      </c>
      <c r="N2156">
        <f t="shared" si="287"/>
        <v>2.4779380249413396E-3</v>
      </c>
    </row>
    <row r="2157" spans="1:14" x14ac:dyDescent="0.3">
      <c r="A2157">
        <f t="shared" si="288"/>
        <v>22</v>
      </c>
      <c r="E2157" s="105">
        <f t="shared" si="289"/>
        <v>0</v>
      </c>
      <c r="I2157" s="105">
        <f t="shared" si="290"/>
        <v>0</v>
      </c>
      <c r="J2157" s="105">
        <f t="shared" si="283"/>
        <v>0</v>
      </c>
      <c r="K2157" s="105">
        <f t="shared" si="284"/>
        <v>0</v>
      </c>
      <c r="L2157" s="105">
        <f t="shared" si="285"/>
        <v>0</v>
      </c>
      <c r="M2157">
        <f t="shared" si="286"/>
        <v>2.9333333333333333E-2</v>
      </c>
      <c r="N2157">
        <f t="shared" si="287"/>
        <v>2.4779380249413396E-3</v>
      </c>
    </row>
    <row r="2158" spans="1:14" x14ac:dyDescent="0.3">
      <c r="A2158">
        <f t="shared" si="288"/>
        <v>22</v>
      </c>
      <c r="E2158" s="105">
        <f t="shared" si="289"/>
        <v>0</v>
      </c>
      <c r="I2158" s="105">
        <f t="shared" si="290"/>
        <v>0</v>
      </c>
      <c r="J2158" s="105">
        <f t="shared" si="283"/>
        <v>0</v>
      </c>
      <c r="K2158" s="105">
        <f t="shared" si="284"/>
        <v>0</v>
      </c>
      <c r="L2158" s="105">
        <f t="shared" si="285"/>
        <v>0</v>
      </c>
      <c r="M2158">
        <f t="shared" si="286"/>
        <v>2.9333333333333333E-2</v>
      </c>
      <c r="N2158">
        <f t="shared" si="287"/>
        <v>2.4779380249413396E-3</v>
      </c>
    </row>
    <row r="2159" spans="1:14" x14ac:dyDescent="0.3">
      <c r="A2159">
        <f t="shared" si="288"/>
        <v>22</v>
      </c>
      <c r="E2159" s="105">
        <f t="shared" si="289"/>
        <v>0</v>
      </c>
      <c r="I2159" s="105">
        <f t="shared" si="290"/>
        <v>0</v>
      </c>
      <c r="J2159" s="105">
        <f t="shared" si="283"/>
        <v>0</v>
      </c>
      <c r="K2159" s="105">
        <f t="shared" si="284"/>
        <v>0</v>
      </c>
      <c r="L2159" s="105">
        <f t="shared" si="285"/>
        <v>0</v>
      </c>
      <c r="M2159">
        <f t="shared" si="286"/>
        <v>2.9333333333333333E-2</v>
      </c>
      <c r="N2159">
        <f t="shared" si="287"/>
        <v>2.4779380249413396E-3</v>
      </c>
    </row>
    <row r="2160" spans="1:14" x14ac:dyDescent="0.3">
      <c r="A2160">
        <f t="shared" si="288"/>
        <v>22</v>
      </c>
      <c r="E2160" s="105">
        <f t="shared" si="289"/>
        <v>0</v>
      </c>
      <c r="I2160" s="105">
        <f t="shared" si="290"/>
        <v>0</v>
      </c>
      <c r="J2160" s="105">
        <f t="shared" si="283"/>
        <v>0</v>
      </c>
      <c r="K2160" s="105">
        <f t="shared" si="284"/>
        <v>0</v>
      </c>
      <c r="L2160" s="105">
        <f t="shared" si="285"/>
        <v>0</v>
      </c>
      <c r="M2160">
        <f t="shared" si="286"/>
        <v>2.9333333333333333E-2</v>
      </c>
      <c r="N2160">
        <f t="shared" si="287"/>
        <v>2.4779380249413396E-3</v>
      </c>
    </row>
    <row r="2161" spans="1:14" x14ac:dyDescent="0.3">
      <c r="A2161">
        <f t="shared" si="288"/>
        <v>22</v>
      </c>
      <c r="E2161" s="105">
        <f t="shared" si="289"/>
        <v>0</v>
      </c>
      <c r="I2161" s="105">
        <f t="shared" si="290"/>
        <v>0</v>
      </c>
      <c r="J2161" s="105">
        <f t="shared" si="283"/>
        <v>0</v>
      </c>
      <c r="K2161" s="105">
        <f t="shared" si="284"/>
        <v>0</v>
      </c>
      <c r="L2161" s="105">
        <f t="shared" si="285"/>
        <v>0</v>
      </c>
      <c r="M2161">
        <f t="shared" si="286"/>
        <v>2.9333333333333333E-2</v>
      </c>
      <c r="N2161">
        <f t="shared" si="287"/>
        <v>2.4779380249413396E-3</v>
      </c>
    </row>
    <row r="2162" spans="1:14" x14ac:dyDescent="0.3">
      <c r="A2162">
        <f t="shared" si="288"/>
        <v>22</v>
      </c>
      <c r="E2162" s="105">
        <f t="shared" si="289"/>
        <v>0</v>
      </c>
      <c r="I2162" s="105">
        <f t="shared" si="290"/>
        <v>0</v>
      </c>
      <c r="J2162" s="105">
        <f t="shared" si="283"/>
        <v>0</v>
      </c>
      <c r="K2162" s="105">
        <f t="shared" si="284"/>
        <v>0</v>
      </c>
      <c r="L2162" s="105">
        <f t="shared" si="285"/>
        <v>0</v>
      </c>
      <c r="M2162">
        <f t="shared" si="286"/>
        <v>2.9333333333333333E-2</v>
      </c>
      <c r="N2162">
        <f t="shared" si="287"/>
        <v>2.4779380249413396E-3</v>
      </c>
    </row>
    <row r="2163" spans="1:14" x14ac:dyDescent="0.3">
      <c r="A2163">
        <f t="shared" si="288"/>
        <v>22</v>
      </c>
      <c r="E2163" s="105">
        <f t="shared" si="289"/>
        <v>0</v>
      </c>
      <c r="I2163" s="105">
        <f t="shared" si="290"/>
        <v>0</v>
      </c>
      <c r="J2163" s="105">
        <f t="shared" si="283"/>
        <v>0</v>
      </c>
      <c r="K2163" s="105">
        <f t="shared" si="284"/>
        <v>0</v>
      </c>
      <c r="L2163" s="105">
        <f t="shared" si="285"/>
        <v>0</v>
      </c>
      <c r="M2163">
        <f t="shared" si="286"/>
        <v>2.9333333333333333E-2</v>
      </c>
      <c r="N2163">
        <f t="shared" si="287"/>
        <v>2.4779380249413396E-3</v>
      </c>
    </row>
    <row r="2164" spans="1:14" x14ac:dyDescent="0.3">
      <c r="A2164">
        <f t="shared" si="288"/>
        <v>22</v>
      </c>
      <c r="E2164" s="105">
        <f t="shared" si="289"/>
        <v>0</v>
      </c>
      <c r="I2164" s="105">
        <f t="shared" si="290"/>
        <v>0</v>
      </c>
      <c r="J2164" s="105">
        <f t="shared" si="283"/>
        <v>0</v>
      </c>
      <c r="K2164" s="105">
        <f t="shared" si="284"/>
        <v>0</v>
      </c>
      <c r="L2164" s="105">
        <f t="shared" si="285"/>
        <v>0</v>
      </c>
      <c r="M2164">
        <f t="shared" si="286"/>
        <v>2.9333333333333333E-2</v>
      </c>
      <c r="N2164">
        <f t="shared" si="287"/>
        <v>2.4779380249413396E-3</v>
      </c>
    </row>
    <row r="2165" spans="1:14" x14ac:dyDescent="0.3">
      <c r="A2165">
        <f t="shared" si="288"/>
        <v>22</v>
      </c>
      <c r="E2165" s="105">
        <f t="shared" si="289"/>
        <v>0</v>
      </c>
      <c r="I2165" s="105">
        <f t="shared" si="290"/>
        <v>0</v>
      </c>
      <c r="J2165" s="105">
        <f t="shared" si="283"/>
        <v>0</v>
      </c>
      <c r="K2165" s="105">
        <f t="shared" si="284"/>
        <v>0</v>
      </c>
      <c r="L2165" s="105">
        <f t="shared" si="285"/>
        <v>0</v>
      </c>
      <c r="M2165">
        <f t="shared" si="286"/>
        <v>2.9333333333333333E-2</v>
      </c>
      <c r="N2165">
        <f t="shared" si="287"/>
        <v>2.4779380249413396E-3</v>
      </c>
    </row>
    <row r="2166" spans="1:14" x14ac:dyDescent="0.3">
      <c r="A2166">
        <f t="shared" si="288"/>
        <v>22</v>
      </c>
      <c r="E2166" s="105">
        <f t="shared" si="289"/>
        <v>0</v>
      </c>
      <c r="I2166" s="105">
        <f t="shared" si="290"/>
        <v>0</v>
      </c>
      <c r="J2166" s="105">
        <f t="shared" si="283"/>
        <v>0</v>
      </c>
      <c r="K2166" s="105">
        <f t="shared" si="284"/>
        <v>0</v>
      </c>
      <c r="L2166" s="105">
        <f t="shared" si="285"/>
        <v>0</v>
      </c>
      <c r="M2166">
        <f t="shared" si="286"/>
        <v>2.9333333333333333E-2</v>
      </c>
      <c r="N2166">
        <f t="shared" si="287"/>
        <v>2.4779380249413396E-3</v>
      </c>
    </row>
    <row r="2167" spans="1:14" x14ac:dyDescent="0.3">
      <c r="A2167">
        <f t="shared" si="288"/>
        <v>22</v>
      </c>
      <c r="E2167" s="105">
        <f t="shared" si="289"/>
        <v>0</v>
      </c>
      <c r="I2167" s="105">
        <f t="shared" si="290"/>
        <v>0</v>
      </c>
      <c r="J2167" s="105">
        <f t="shared" si="283"/>
        <v>0</v>
      </c>
      <c r="K2167" s="105">
        <f t="shared" si="284"/>
        <v>0</v>
      </c>
      <c r="L2167" s="105">
        <f t="shared" si="285"/>
        <v>0</v>
      </c>
      <c r="M2167">
        <f t="shared" si="286"/>
        <v>2.9333333333333333E-2</v>
      </c>
      <c r="N2167">
        <f t="shared" si="287"/>
        <v>2.4779380249413396E-3</v>
      </c>
    </row>
    <row r="2168" spans="1:14" x14ac:dyDescent="0.3">
      <c r="A2168">
        <f t="shared" si="288"/>
        <v>22</v>
      </c>
      <c r="E2168" s="105">
        <f t="shared" si="289"/>
        <v>0</v>
      </c>
      <c r="I2168" s="105">
        <f t="shared" si="290"/>
        <v>0</v>
      </c>
      <c r="J2168" s="105">
        <f t="shared" si="283"/>
        <v>0</v>
      </c>
      <c r="K2168" s="105">
        <f t="shared" si="284"/>
        <v>0</v>
      </c>
      <c r="L2168" s="105">
        <f t="shared" si="285"/>
        <v>0</v>
      </c>
      <c r="M2168">
        <f t="shared" si="286"/>
        <v>2.9333333333333333E-2</v>
      </c>
      <c r="N2168">
        <f t="shared" si="287"/>
        <v>2.4779380249413396E-3</v>
      </c>
    </row>
    <row r="2169" spans="1:14" x14ac:dyDescent="0.3">
      <c r="A2169">
        <f t="shared" si="288"/>
        <v>22</v>
      </c>
      <c r="E2169" s="105">
        <f t="shared" si="289"/>
        <v>0</v>
      </c>
      <c r="I2169" s="105">
        <f t="shared" si="290"/>
        <v>0</v>
      </c>
      <c r="J2169" s="105">
        <f t="shared" si="283"/>
        <v>0</v>
      </c>
      <c r="K2169" s="105">
        <f t="shared" si="284"/>
        <v>0</v>
      </c>
      <c r="L2169" s="105">
        <f t="shared" si="285"/>
        <v>0</v>
      </c>
      <c r="M2169">
        <f t="shared" si="286"/>
        <v>2.9333333333333333E-2</v>
      </c>
      <c r="N2169">
        <f t="shared" si="287"/>
        <v>2.4779380249413396E-3</v>
      </c>
    </row>
    <row r="2170" spans="1:14" x14ac:dyDescent="0.3">
      <c r="A2170">
        <f t="shared" si="288"/>
        <v>22</v>
      </c>
      <c r="E2170" s="105">
        <f t="shared" si="289"/>
        <v>0</v>
      </c>
      <c r="I2170" s="105">
        <f t="shared" si="290"/>
        <v>0</v>
      </c>
      <c r="J2170" s="105">
        <f t="shared" si="283"/>
        <v>0</v>
      </c>
      <c r="K2170" s="105">
        <f t="shared" si="284"/>
        <v>0</v>
      </c>
      <c r="L2170" s="105">
        <f t="shared" si="285"/>
        <v>0</v>
      </c>
      <c r="M2170">
        <f t="shared" si="286"/>
        <v>2.9333333333333333E-2</v>
      </c>
      <c r="N2170">
        <f t="shared" si="287"/>
        <v>2.4779380249413396E-3</v>
      </c>
    </row>
    <row r="2171" spans="1:14" x14ac:dyDescent="0.3">
      <c r="A2171">
        <f t="shared" si="288"/>
        <v>22</v>
      </c>
      <c r="E2171" s="105">
        <f t="shared" si="289"/>
        <v>0</v>
      </c>
      <c r="I2171" s="105">
        <f t="shared" si="290"/>
        <v>0</v>
      </c>
      <c r="J2171" s="105">
        <f t="shared" si="283"/>
        <v>0</v>
      </c>
      <c r="K2171" s="105">
        <f t="shared" si="284"/>
        <v>0</v>
      </c>
      <c r="L2171" s="105">
        <f t="shared" si="285"/>
        <v>0</v>
      </c>
      <c r="M2171">
        <f t="shared" si="286"/>
        <v>2.9333333333333333E-2</v>
      </c>
      <c r="N2171">
        <f t="shared" si="287"/>
        <v>2.4779380249413396E-3</v>
      </c>
    </row>
    <row r="2172" spans="1:14" x14ac:dyDescent="0.3">
      <c r="A2172">
        <f t="shared" si="288"/>
        <v>22</v>
      </c>
      <c r="E2172" s="105">
        <f t="shared" si="289"/>
        <v>0</v>
      </c>
      <c r="I2172" s="105">
        <f t="shared" si="290"/>
        <v>0</v>
      </c>
      <c r="J2172" s="105">
        <f t="shared" si="283"/>
        <v>0</v>
      </c>
      <c r="K2172" s="105">
        <f t="shared" si="284"/>
        <v>0</v>
      </c>
      <c r="L2172" s="105">
        <f t="shared" si="285"/>
        <v>0</v>
      </c>
      <c r="M2172">
        <f t="shared" si="286"/>
        <v>2.9333333333333333E-2</v>
      </c>
      <c r="N2172">
        <f t="shared" si="287"/>
        <v>2.4779380249413396E-3</v>
      </c>
    </row>
    <row r="2173" spans="1:14" x14ac:dyDescent="0.3">
      <c r="A2173">
        <f t="shared" si="288"/>
        <v>22</v>
      </c>
      <c r="E2173" s="105">
        <f t="shared" si="289"/>
        <v>0</v>
      </c>
      <c r="I2173" s="105">
        <f t="shared" si="290"/>
        <v>0</v>
      </c>
      <c r="J2173" s="105">
        <f t="shared" si="283"/>
        <v>0</v>
      </c>
      <c r="K2173" s="105">
        <f t="shared" si="284"/>
        <v>0</v>
      </c>
      <c r="L2173" s="105">
        <f t="shared" si="285"/>
        <v>0</v>
      </c>
      <c r="M2173">
        <f t="shared" si="286"/>
        <v>2.9333333333333333E-2</v>
      </c>
      <c r="N2173">
        <f t="shared" si="287"/>
        <v>2.4779380249413396E-3</v>
      </c>
    </row>
    <row r="2174" spans="1:14" x14ac:dyDescent="0.3">
      <c r="A2174">
        <f t="shared" si="288"/>
        <v>22</v>
      </c>
      <c r="E2174" s="105">
        <f t="shared" si="289"/>
        <v>0</v>
      </c>
      <c r="I2174" s="105">
        <f t="shared" si="290"/>
        <v>0</v>
      </c>
      <c r="J2174" s="105">
        <f t="shared" si="283"/>
        <v>0</v>
      </c>
      <c r="K2174" s="105">
        <f t="shared" si="284"/>
        <v>0</v>
      </c>
      <c r="L2174" s="105">
        <f t="shared" si="285"/>
        <v>0</v>
      </c>
      <c r="M2174">
        <f t="shared" si="286"/>
        <v>2.9333333333333333E-2</v>
      </c>
      <c r="N2174">
        <f t="shared" si="287"/>
        <v>2.4779380249413396E-3</v>
      </c>
    </row>
    <row r="2175" spans="1:14" x14ac:dyDescent="0.3">
      <c r="A2175">
        <f t="shared" si="288"/>
        <v>22</v>
      </c>
      <c r="E2175" s="105">
        <f t="shared" si="289"/>
        <v>0</v>
      </c>
      <c r="I2175" s="105">
        <f t="shared" si="290"/>
        <v>0</v>
      </c>
      <c r="J2175" s="105">
        <f t="shared" si="283"/>
        <v>0</v>
      </c>
      <c r="K2175" s="105">
        <f t="shared" si="284"/>
        <v>0</v>
      </c>
      <c r="L2175" s="105">
        <f t="shared" si="285"/>
        <v>0</v>
      </c>
      <c r="M2175">
        <f t="shared" si="286"/>
        <v>2.9333333333333333E-2</v>
      </c>
      <c r="N2175">
        <f t="shared" si="287"/>
        <v>2.4779380249413396E-3</v>
      </c>
    </row>
    <row r="2176" spans="1:14" x14ac:dyDescent="0.3">
      <c r="A2176">
        <f t="shared" si="288"/>
        <v>22</v>
      </c>
      <c r="E2176" s="105">
        <f t="shared" si="289"/>
        <v>0</v>
      </c>
      <c r="I2176" s="105">
        <f t="shared" si="290"/>
        <v>0</v>
      </c>
      <c r="J2176" s="105">
        <f t="shared" si="283"/>
        <v>0</v>
      </c>
      <c r="K2176" s="105">
        <f t="shared" si="284"/>
        <v>0</v>
      </c>
      <c r="L2176" s="105">
        <f t="shared" si="285"/>
        <v>0</v>
      </c>
      <c r="M2176">
        <f t="shared" si="286"/>
        <v>2.9333333333333333E-2</v>
      </c>
      <c r="N2176">
        <f t="shared" si="287"/>
        <v>2.4779380249413396E-3</v>
      </c>
    </row>
    <row r="2177" spans="1:14" x14ac:dyDescent="0.3">
      <c r="A2177">
        <f t="shared" si="288"/>
        <v>22</v>
      </c>
      <c r="E2177" s="105">
        <f t="shared" si="289"/>
        <v>0</v>
      </c>
      <c r="I2177" s="105">
        <f t="shared" si="290"/>
        <v>0</v>
      </c>
      <c r="J2177" s="105">
        <f t="shared" si="283"/>
        <v>0</v>
      </c>
      <c r="K2177" s="105">
        <f t="shared" si="284"/>
        <v>0</v>
      </c>
      <c r="L2177" s="105">
        <f t="shared" si="285"/>
        <v>0</v>
      </c>
      <c r="M2177">
        <f t="shared" si="286"/>
        <v>2.9333333333333333E-2</v>
      </c>
      <c r="N2177">
        <f t="shared" si="287"/>
        <v>2.4779380249413396E-3</v>
      </c>
    </row>
    <row r="2178" spans="1:14" x14ac:dyDescent="0.3">
      <c r="A2178">
        <f t="shared" si="288"/>
        <v>22</v>
      </c>
      <c r="E2178" s="105">
        <f t="shared" si="289"/>
        <v>0</v>
      </c>
      <c r="I2178" s="105">
        <f t="shared" si="290"/>
        <v>0</v>
      </c>
      <c r="J2178" s="105">
        <f t="shared" si="283"/>
        <v>0</v>
      </c>
      <c r="K2178" s="105">
        <f t="shared" si="284"/>
        <v>0</v>
      </c>
      <c r="L2178" s="105">
        <f t="shared" si="285"/>
        <v>0</v>
      </c>
      <c r="M2178">
        <f t="shared" si="286"/>
        <v>2.9333333333333333E-2</v>
      </c>
      <c r="N2178">
        <f t="shared" si="287"/>
        <v>2.4779380249413396E-3</v>
      </c>
    </row>
    <row r="2179" spans="1:14" x14ac:dyDescent="0.3">
      <c r="A2179">
        <f t="shared" si="288"/>
        <v>22</v>
      </c>
      <c r="E2179" s="105">
        <f t="shared" si="289"/>
        <v>0</v>
      </c>
      <c r="I2179" s="105">
        <f t="shared" si="290"/>
        <v>0</v>
      </c>
      <c r="J2179" s="105">
        <f t="shared" ref="J2179:J2242" si="291">E2179*($H$2/12)</f>
        <v>0</v>
      </c>
      <c r="K2179" s="105">
        <f t="shared" ref="K2179:K2242" si="292">I2179-J2179</f>
        <v>0</v>
      </c>
      <c r="L2179" s="105">
        <f t="shared" ref="L2179:L2242" si="293">N2179*(E2179-K2179)</f>
        <v>0</v>
      </c>
      <c r="M2179">
        <f t="shared" ref="M2179:M2242" si="294">((A2179:A2278)/30) * 0.04</f>
        <v>2.9333333333333333E-2</v>
      </c>
      <c r="N2179">
        <f t="shared" ref="N2179:N2242" si="295">1-(POWER(1-M2179,(1/12)))</f>
        <v>2.4779380249413396E-3</v>
      </c>
    </row>
    <row r="2180" spans="1:14" x14ac:dyDescent="0.3">
      <c r="A2180">
        <f t="shared" si="288"/>
        <v>22</v>
      </c>
      <c r="E2180" s="105">
        <f t="shared" si="289"/>
        <v>0</v>
      </c>
      <c r="I2180" s="105">
        <f t="shared" si="290"/>
        <v>0</v>
      </c>
      <c r="J2180" s="105">
        <f t="shared" si="291"/>
        <v>0</v>
      </c>
      <c r="K2180" s="105">
        <f t="shared" si="292"/>
        <v>0</v>
      </c>
      <c r="L2180" s="105">
        <f t="shared" si="293"/>
        <v>0</v>
      </c>
      <c r="M2180">
        <f t="shared" si="294"/>
        <v>2.9333333333333333E-2</v>
      </c>
      <c r="N2180">
        <f t="shared" si="295"/>
        <v>2.4779380249413396E-3</v>
      </c>
    </row>
    <row r="2181" spans="1:14" x14ac:dyDescent="0.3">
      <c r="A2181">
        <f t="shared" si="288"/>
        <v>22</v>
      </c>
      <c r="E2181" s="105">
        <f t="shared" si="289"/>
        <v>0</v>
      </c>
      <c r="I2181" s="105">
        <f t="shared" si="290"/>
        <v>0</v>
      </c>
      <c r="J2181" s="105">
        <f t="shared" si="291"/>
        <v>0</v>
      </c>
      <c r="K2181" s="105">
        <f t="shared" si="292"/>
        <v>0</v>
      </c>
      <c r="L2181" s="105">
        <f t="shared" si="293"/>
        <v>0</v>
      </c>
      <c r="M2181">
        <f t="shared" si="294"/>
        <v>2.9333333333333333E-2</v>
      </c>
      <c r="N2181">
        <f t="shared" si="295"/>
        <v>2.4779380249413396E-3</v>
      </c>
    </row>
    <row r="2182" spans="1:14" x14ac:dyDescent="0.3">
      <c r="A2182">
        <f t="shared" si="288"/>
        <v>22</v>
      </c>
      <c r="E2182" s="105">
        <f t="shared" si="289"/>
        <v>0</v>
      </c>
      <c r="I2182" s="105">
        <f t="shared" si="290"/>
        <v>0</v>
      </c>
      <c r="J2182" s="105">
        <f t="shared" si="291"/>
        <v>0</v>
      </c>
      <c r="K2182" s="105">
        <f t="shared" si="292"/>
        <v>0</v>
      </c>
      <c r="L2182" s="105">
        <f t="shared" si="293"/>
        <v>0</v>
      </c>
      <c r="M2182">
        <f t="shared" si="294"/>
        <v>2.9333333333333333E-2</v>
      </c>
      <c r="N2182">
        <f t="shared" si="295"/>
        <v>2.4779380249413396E-3</v>
      </c>
    </row>
    <row r="2183" spans="1:14" x14ac:dyDescent="0.3">
      <c r="A2183">
        <f t="shared" si="288"/>
        <v>22</v>
      </c>
      <c r="E2183" s="105">
        <f t="shared" si="289"/>
        <v>0</v>
      </c>
      <c r="I2183" s="105">
        <f t="shared" si="290"/>
        <v>0</v>
      </c>
      <c r="J2183" s="105">
        <f t="shared" si="291"/>
        <v>0</v>
      </c>
      <c r="K2183" s="105">
        <f t="shared" si="292"/>
        <v>0</v>
      </c>
      <c r="L2183" s="105">
        <f t="shared" si="293"/>
        <v>0</v>
      </c>
      <c r="M2183">
        <f t="shared" si="294"/>
        <v>2.9333333333333333E-2</v>
      </c>
      <c r="N2183">
        <f t="shared" si="295"/>
        <v>2.4779380249413396E-3</v>
      </c>
    </row>
    <row r="2184" spans="1:14" x14ac:dyDescent="0.3">
      <c r="A2184">
        <f t="shared" si="288"/>
        <v>22</v>
      </c>
      <c r="E2184" s="105">
        <f t="shared" si="289"/>
        <v>0</v>
      </c>
      <c r="I2184" s="105">
        <f t="shared" si="290"/>
        <v>0</v>
      </c>
      <c r="J2184" s="105">
        <f t="shared" si="291"/>
        <v>0</v>
      </c>
      <c r="K2184" s="105">
        <f t="shared" si="292"/>
        <v>0</v>
      </c>
      <c r="L2184" s="105">
        <f t="shared" si="293"/>
        <v>0</v>
      </c>
      <c r="M2184">
        <f t="shared" si="294"/>
        <v>2.9333333333333333E-2</v>
      </c>
      <c r="N2184">
        <f t="shared" si="295"/>
        <v>2.4779380249413396E-3</v>
      </c>
    </row>
    <row r="2185" spans="1:14" x14ac:dyDescent="0.3">
      <c r="A2185">
        <f t="shared" si="288"/>
        <v>22</v>
      </c>
      <c r="E2185" s="105">
        <f t="shared" si="289"/>
        <v>0</v>
      </c>
      <c r="I2185" s="105">
        <f t="shared" si="290"/>
        <v>0</v>
      </c>
      <c r="J2185" s="105">
        <f t="shared" si="291"/>
        <v>0</v>
      </c>
      <c r="K2185" s="105">
        <f t="shared" si="292"/>
        <v>0</v>
      </c>
      <c r="L2185" s="105">
        <f t="shared" si="293"/>
        <v>0</v>
      </c>
      <c r="M2185">
        <f t="shared" si="294"/>
        <v>2.9333333333333333E-2</v>
      </c>
      <c r="N2185">
        <f t="shared" si="295"/>
        <v>2.4779380249413396E-3</v>
      </c>
    </row>
    <row r="2186" spans="1:14" x14ac:dyDescent="0.3">
      <c r="A2186">
        <f t="shared" si="288"/>
        <v>22</v>
      </c>
      <c r="E2186" s="105">
        <f t="shared" si="289"/>
        <v>0</v>
      </c>
      <c r="I2186" s="105">
        <f t="shared" si="290"/>
        <v>0</v>
      </c>
      <c r="J2186" s="105">
        <f t="shared" si="291"/>
        <v>0</v>
      </c>
      <c r="K2186" s="105">
        <f t="shared" si="292"/>
        <v>0</v>
      </c>
      <c r="L2186" s="105">
        <f t="shared" si="293"/>
        <v>0</v>
      </c>
      <c r="M2186">
        <f t="shared" si="294"/>
        <v>2.9333333333333333E-2</v>
      </c>
      <c r="N2186">
        <f t="shared" si="295"/>
        <v>2.4779380249413396E-3</v>
      </c>
    </row>
    <row r="2187" spans="1:14" x14ac:dyDescent="0.3">
      <c r="A2187">
        <f t="shared" si="288"/>
        <v>22</v>
      </c>
      <c r="E2187" s="105">
        <f t="shared" si="289"/>
        <v>0</v>
      </c>
      <c r="I2187" s="105">
        <f t="shared" si="290"/>
        <v>0</v>
      </c>
      <c r="J2187" s="105">
        <f t="shared" si="291"/>
        <v>0</v>
      </c>
      <c r="K2187" s="105">
        <f t="shared" si="292"/>
        <v>0</v>
      </c>
      <c r="L2187" s="105">
        <f t="shared" si="293"/>
        <v>0</v>
      </c>
      <c r="M2187">
        <f t="shared" si="294"/>
        <v>2.9333333333333333E-2</v>
      </c>
      <c r="N2187">
        <f t="shared" si="295"/>
        <v>2.4779380249413396E-3</v>
      </c>
    </row>
    <row r="2188" spans="1:14" x14ac:dyDescent="0.3">
      <c r="A2188">
        <f t="shared" si="288"/>
        <v>22</v>
      </c>
      <c r="E2188" s="105">
        <f t="shared" si="289"/>
        <v>0</v>
      </c>
      <c r="I2188" s="105">
        <f t="shared" si="290"/>
        <v>0</v>
      </c>
      <c r="J2188" s="105">
        <f t="shared" si="291"/>
        <v>0</v>
      </c>
      <c r="K2188" s="105">
        <f t="shared" si="292"/>
        <v>0</v>
      </c>
      <c r="L2188" s="105">
        <f t="shared" si="293"/>
        <v>0</v>
      </c>
      <c r="M2188">
        <f t="shared" si="294"/>
        <v>2.9333333333333333E-2</v>
      </c>
      <c r="N2188">
        <f t="shared" si="295"/>
        <v>2.4779380249413396E-3</v>
      </c>
    </row>
    <row r="2189" spans="1:14" x14ac:dyDescent="0.3">
      <c r="A2189">
        <f t="shared" si="288"/>
        <v>22</v>
      </c>
      <c r="E2189" s="105">
        <f t="shared" si="289"/>
        <v>0</v>
      </c>
      <c r="I2189" s="105">
        <f t="shared" si="290"/>
        <v>0</v>
      </c>
      <c r="J2189" s="105">
        <f t="shared" si="291"/>
        <v>0</v>
      </c>
      <c r="K2189" s="105">
        <f t="shared" si="292"/>
        <v>0</v>
      </c>
      <c r="L2189" s="105">
        <f t="shared" si="293"/>
        <v>0</v>
      </c>
      <c r="M2189">
        <f t="shared" si="294"/>
        <v>2.9333333333333333E-2</v>
      </c>
      <c r="N2189">
        <f t="shared" si="295"/>
        <v>2.4779380249413396E-3</v>
      </c>
    </row>
    <row r="2190" spans="1:14" x14ac:dyDescent="0.3">
      <c r="A2190">
        <f t="shared" si="288"/>
        <v>22</v>
      </c>
      <c r="E2190" s="105">
        <f t="shared" si="289"/>
        <v>0</v>
      </c>
      <c r="I2190" s="105">
        <f t="shared" si="290"/>
        <v>0</v>
      </c>
      <c r="J2190" s="105">
        <f t="shared" si="291"/>
        <v>0</v>
      </c>
      <c r="K2190" s="105">
        <f t="shared" si="292"/>
        <v>0</v>
      </c>
      <c r="L2190" s="105">
        <f t="shared" si="293"/>
        <v>0</v>
      </c>
      <c r="M2190">
        <f t="shared" si="294"/>
        <v>2.9333333333333333E-2</v>
      </c>
      <c r="N2190">
        <f t="shared" si="295"/>
        <v>2.4779380249413396E-3</v>
      </c>
    </row>
    <row r="2191" spans="1:14" x14ac:dyDescent="0.3">
      <c r="A2191">
        <f t="shared" si="288"/>
        <v>22</v>
      </c>
      <c r="E2191" s="105">
        <f t="shared" si="289"/>
        <v>0</v>
      </c>
      <c r="I2191" s="105">
        <f t="shared" si="290"/>
        <v>0</v>
      </c>
      <c r="J2191" s="105">
        <f t="shared" si="291"/>
        <v>0</v>
      </c>
      <c r="K2191" s="105">
        <f t="shared" si="292"/>
        <v>0</v>
      </c>
      <c r="L2191" s="105">
        <f t="shared" si="293"/>
        <v>0</v>
      </c>
      <c r="M2191">
        <f t="shared" si="294"/>
        <v>2.9333333333333333E-2</v>
      </c>
      <c r="N2191">
        <f t="shared" si="295"/>
        <v>2.4779380249413396E-3</v>
      </c>
    </row>
    <row r="2192" spans="1:14" x14ac:dyDescent="0.3">
      <c r="A2192">
        <f t="shared" si="288"/>
        <v>22</v>
      </c>
      <c r="E2192" s="105">
        <f t="shared" si="289"/>
        <v>0</v>
      </c>
      <c r="I2192" s="105">
        <f t="shared" si="290"/>
        <v>0</v>
      </c>
      <c r="J2192" s="105">
        <f t="shared" si="291"/>
        <v>0</v>
      </c>
      <c r="K2192" s="105">
        <f t="shared" si="292"/>
        <v>0</v>
      </c>
      <c r="L2192" s="105">
        <f t="shared" si="293"/>
        <v>0</v>
      </c>
      <c r="M2192">
        <f t="shared" si="294"/>
        <v>2.9333333333333333E-2</v>
      </c>
      <c r="N2192">
        <f t="shared" si="295"/>
        <v>2.4779380249413396E-3</v>
      </c>
    </row>
    <row r="2193" spans="1:15" x14ac:dyDescent="0.3">
      <c r="A2193">
        <f t="shared" si="288"/>
        <v>22</v>
      </c>
      <c r="E2193" s="105">
        <f t="shared" si="289"/>
        <v>0</v>
      </c>
      <c r="I2193" s="105">
        <f t="shared" si="290"/>
        <v>0</v>
      </c>
      <c r="J2193" s="105">
        <f t="shared" si="291"/>
        <v>0</v>
      </c>
      <c r="K2193" s="105">
        <f t="shared" si="292"/>
        <v>0</v>
      </c>
      <c r="L2193" s="105">
        <f t="shared" si="293"/>
        <v>0</v>
      </c>
      <c r="M2193">
        <f t="shared" si="294"/>
        <v>2.9333333333333333E-2</v>
      </c>
      <c r="N2193">
        <f t="shared" si="295"/>
        <v>2.4779380249413396E-3</v>
      </c>
    </row>
    <row r="2194" spans="1:15" x14ac:dyDescent="0.3">
      <c r="A2194">
        <f t="shared" si="288"/>
        <v>22</v>
      </c>
      <c r="E2194" s="105">
        <f t="shared" si="289"/>
        <v>0</v>
      </c>
      <c r="I2194" s="105">
        <f t="shared" si="290"/>
        <v>0</v>
      </c>
      <c r="J2194" s="105">
        <f t="shared" si="291"/>
        <v>0</v>
      </c>
      <c r="K2194" s="105">
        <f t="shared" si="292"/>
        <v>0</v>
      </c>
      <c r="L2194" s="105">
        <f t="shared" si="293"/>
        <v>0</v>
      </c>
      <c r="M2194">
        <f t="shared" si="294"/>
        <v>2.9333333333333333E-2</v>
      </c>
      <c r="N2194">
        <f t="shared" si="295"/>
        <v>2.4779380249413396E-3</v>
      </c>
    </row>
    <row r="2195" spans="1:15" x14ac:dyDescent="0.3">
      <c r="A2195">
        <f t="shared" si="288"/>
        <v>22</v>
      </c>
      <c r="E2195" s="105">
        <f t="shared" si="289"/>
        <v>0</v>
      </c>
      <c r="I2195" s="105">
        <f t="shared" si="290"/>
        <v>0</v>
      </c>
      <c r="J2195" s="105">
        <f t="shared" si="291"/>
        <v>0</v>
      </c>
      <c r="K2195" s="105">
        <f t="shared" si="292"/>
        <v>0</v>
      </c>
      <c r="L2195" s="105">
        <f t="shared" si="293"/>
        <v>0</v>
      </c>
      <c r="M2195">
        <f t="shared" si="294"/>
        <v>2.9333333333333333E-2</v>
      </c>
      <c r="N2195">
        <f t="shared" si="295"/>
        <v>2.4779380249413396E-3</v>
      </c>
    </row>
    <row r="2196" spans="1:15" x14ac:dyDescent="0.3">
      <c r="A2196">
        <f t="shared" si="288"/>
        <v>22</v>
      </c>
      <c r="E2196" s="105">
        <f t="shared" si="289"/>
        <v>0</v>
      </c>
      <c r="I2196" s="105">
        <f t="shared" si="290"/>
        <v>0</v>
      </c>
      <c r="J2196" s="105">
        <f t="shared" si="291"/>
        <v>0</v>
      </c>
      <c r="K2196" s="105">
        <f t="shared" si="292"/>
        <v>0</v>
      </c>
      <c r="L2196" s="105">
        <f t="shared" si="293"/>
        <v>0</v>
      </c>
      <c r="M2196">
        <f t="shared" si="294"/>
        <v>2.9333333333333333E-2</v>
      </c>
      <c r="N2196">
        <f t="shared" si="295"/>
        <v>2.4779380249413396E-3</v>
      </c>
    </row>
    <row r="2197" spans="1:15" x14ac:dyDescent="0.3">
      <c r="A2197">
        <f t="shared" si="288"/>
        <v>22</v>
      </c>
      <c r="E2197" s="105">
        <f t="shared" si="289"/>
        <v>0</v>
      </c>
      <c r="I2197" s="105">
        <f t="shared" si="290"/>
        <v>0</v>
      </c>
      <c r="J2197" s="105">
        <f t="shared" si="291"/>
        <v>0</v>
      </c>
      <c r="K2197" s="105">
        <f t="shared" si="292"/>
        <v>0</v>
      </c>
      <c r="L2197" s="105">
        <f t="shared" si="293"/>
        <v>0</v>
      </c>
      <c r="M2197">
        <f t="shared" si="294"/>
        <v>2.9333333333333333E-2</v>
      </c>
      <c r="N2197">
        <f t="shared" si="295"/>
        <v>2.4779380249413396E-3</v>
      </c>
    </row>
    <row r="2198" spans="1:15" x14ac:dyDescent="0.3">
      <c r="A2198">
        <f t="shared" si="288"/>
        <v>22</v>
      </c>
      <c r="E2198" s="105">
        <f t="shared" si="289"/>
        <v>0</v>
      </c>
      <c r="I2198" s="105">
        <f t="shared" si="290"/>
        <v>0</v>
      </c>
      <c r="J2198" s="105">
        <f t="shared" si="291"/>
        <v>0</v>
      </c>
      <c r="K2198" s="105">
        <f t="shared" si="292"/>
        <v>0</v>
      </c>
      <c r="L2198" s="105">
        <f t="shared" si="293"/>
        <v>0</v>
      </c>
      <c r="M2198">
        <f t="shared" si="294"/>
        <v>2.9333333333333333E-2</v>
      </c>
      <c r="N2198">
        <f t="shared" si="295"/>
        <v>2.4779380249413396E-3</v>
      </c>
    </row>
    <row r="2199" spans="1:15" x14ac:dyDescent="0.3">
      <c r="A2199">
        <f t="shared" si="288"/>
        <v>22</v>
      </c>
      <c r="E2199" s="105">
        <f t="shared" si="289"/>
        <v>0</v>
      </c>
      <c r="I2199" s="105">
        <f t="shared" si="290"/>
        <v>0</v>
      </c>
      <c r="J2199" s="105">
        <f t="shared" si="291"/>
        <v>0</v>
      </c>
      <c r="K2199" s="105">
        <f t="shared" si="292"/>
        <v>0</v>
      </c>
      <c r="L2199" s="105">
        <f t="shared" si="293"/>
        <v>0</v>
      </c>
      <c r="M2199">
        <f t="shared" si="294"/>
        <v>2.9333333333333333E-2</v>
      </c>
      <c r="N2199">
        <f t="shared" si="295"/>
        <v>2.4779380249413396E-3</v>
      </c>
    </row>
    <row r="2200" spans="1:15" x14ac:dyDescent="0.3">
      <c r="A2200">
        <f t="shared" si="288"/>
        <v>22</v>
      </c>
      <c r="E2200" s="105">
        <f t="shared" si="289"/>
        <v>0</v>
      </c>
      <c r="I2200" s="105">
        <f t="shared" si="290"/>
        <v>0</v>
      </c>
      <c r="J2200" s="105">
        <f t="shared" si="291"/>
        <v>0</v>
      </c>
      <c r="K2200" s="105">
        <f t="shared" si="292"/>
        <v>0</v>
      </c>
      <c r="L2200" s="105">
        <f t="shared" si="293"/>
        <v>0</v>
      </c>
      <c r="M2200">
        <f t="shared" si="294"/>
        <v>2.9333333333333333E-2</v>
      </c>
      <c r="N2200">
        <f t="shared" si="295"/>
        <v>2.4779380249413396E-3</v>
      </c>
    </row>
    <row r="2201" spans="1:15" x14ac:dyDescent="0.3">
      <c r="A2201">
        <f t="shared" si="288"/>
        <v>22</v>
      </c>
      <c r="E2201" s="105">
        <f t="shared" si="289"/>
        <v>0</v>
      </c>
      <c r="I2201" s="105">
        <f t="shared" si="290"/>
        <v>0</v>
      </c>
      <c r="J2201" s="105">
        <f t="shared" si="291"/>
        <v>0</v>
      </c>
      <c r="K2201" s="105">
        <f t="shared" si="292"/>
        <v>0</v>
      </c>
      <c r="L2201" s="105">
        <f t="shared" si="293"/>
        <v>0</v>
      </c>
      <c r="M2201">
        <f t="shared" si="294"/>
        <v>2.9333333333333333E-2</v>
      </c>
      <c r="N2201">
        <f t="shared" si="295"/>
        <v>2.4779380249413396E-3</v>
      </c>
      <c r="O2201" s="105" t="e">
        <f t="shared" ref="O2201" si="296">SUM(I2102:I2201)</f>
        <v>#REF!</v>
      </c>
    </row>
    <row r="2202" spans="1:15" x14ac:dyDescent="0.3">
      <c r="A2202">
        <f t="shared" si="288"/>
        <v>23</v>
      </c>
      <c r="E2202" s="105" t="e">
        <f t="shared" si="289"/>
        <v>#REF!</v>
      </c>
      <c r="I2202" s="105" t="e">
        <f t="shared" si="290"/>
        <v>#REF!</v>
      </c>
      <c r="J2202" s="105" t="e">
        <f t="shared" si="291"/>
        <v>#REF!</v>
      </c>
      <c r="K2202" s="105" t="e">
        <f t="shared" si="292"/>
        <v>#REF!</v>
      </c>
      <c r="L2202" s="105" t="e">
        <f t="shared" si="293"/>
        <v>#REF!</v>
      </c>
      <c r="M2202">
        <f t="shared" si="294"/>
        <v>3.0666666666666668E-2</v>
      </c>
      <c r="N2202">
        <f t="shared" si="295"/>
        <v>2.592195194397795E-3</v>
      </c>
    </row>
    <row r="2203" spans="1:15" x14ac:dyDescent="0.3">
      <c r="A2203">
        <f t="shared" si="288"/>
        <v>23</v>
      </c>
      <c r="E2203" s="105" t="e">
        <f t="shared" si="289"/>
        <v>#REF!</v>
      </c>
      <c r="I2203" s="105" t="e">
        <f t="shared" si="290"/>
        <v>#REF!</v>
      </c>
      <c r="J2203" s="105" t="e">
        <f t="shared" si="291"/>
        <v>#REF!</v>
      </c>
      <c r="K2203" s="105" t="e">
        <f t="shared" si="292"/>
        <v>#REF!</v>
      </c>
      <c r="L2203" s="105" t="e">
        <f t="shared" si="293"/>
        <v>#REF!</v>
      </c>
      <c r="M2203">
        <f t="shared" si="294"/>
        <v>3.0666666666666668E-2</v>
      </c>
      <c r="N2203">
        <f t="shared" si="295"/>
        <v>2.592195194397795E-3</v>
      </c>
    </row>
    <row r="2204" spans="1:15" x14ac:dyDescent="0.3">
      <c r="A2204">
        <f t="shared" si="288"/>
        <v>23</v>
      </c>
      <c r="E2204" s="105" t="e">
        <f t="shared" si="289"/>
        <v>#REF!</v>
      </c>
      <c r="I2204" s="105" t="e">
        <f t="shared" si="290"/>
        <v>#REF!</v>
      </c>
      <c r="J2204" s="105" t="e">
        <f t="shared" si="291"/>
        <v>#REF!</v>
      </c>
      <c r="K2204" s="105" t="e">
        <f t="shared" si="292"/>
        <v>#REF!</v>
      </c>
      <c r="L2204" s="105" t="e">
        <f t="shared" si="293"/>
        <v>#REF!</v>
      </c>
      <c r="M2204">
        <f t="shared" si="294"/>
        <v>3.0666666666666668E-2</v>
      </c>
      <c r="N2204">
        <f t="shared" si="295"/>
        <v>2.592195194397795E-3</v>
      </c>
    </row>
    <row r="2205" spans="1:15" x14ac:dyDescent="0.3">
      <c r="A2205">
        <f t="shared" si="288"/>
        <v>23</v>
      </c>
      <c r="E2205" s="105">
        <f t="shared" si="289"/>
        <v>0</v>
      </c>
      <c r="I2205" s="105">
        <f t="shared" si="290"/>
        <v>0</v>
      </c>
      <c r="J2205" s="105">
        <f t="shared" si="291"/>
        <v>0</v>
      </c>
      <c r="K2205" s="105">
        <f t="shared" si="292"/>
        <v>0</v>
      </c>
      <c r="L2205" s="105">
        <f t="shared" si="293"/>
        <v>0</v>
      </c>
      <c r="M2205">
        <f t="shared" si="294"/>
        <v>3.0666666666666668E-2</v>
      </c>
      <c r="N2205">
        <f t="shared" si="295"/>
        <v>2.592195194397795E-3</v>
      </c>
    </row>
    <row r="2206" spans="1:15" x14ac:dyDescent="0.3">
      <c r="A2206">
        <f t="shared" si="288"/>
        <v>23</v>
      </c>
      <c r="E2206" s="105">
        <f t="shared" si="289"/>
        <v>0</v>
      </c>
      <c r="I2206" s="105">
        <f t="shared" si="290"/>
        <v>0</v>
      </c>
      <c r="J2206" s="105">
        <f t="shared" si="291"/>
        <v>0</v>
      </c>
      <c r="K2206" s="105">
        <f t="shared" si="292"/>
        <v>0</v>
      </c>
      <c r="L2206" s="105">
        <f t="shared" si="293"/>
        <v>0</v>
      </c>
      <c r="M2206">
        <f t="shared" si="294"/>
        <v>3.0666666666666668E-2</v>
      </c>
      <c r="N2206">
        <f t="shared" si="295"/>
        <v>2.592195194397795E-3</v>
      </c>
    </row>
    <row r="2207" spans="1:15" x14ac:dyDescent="0.3">
      <c r="A2207">
        <f t="shared" si="288"/>
        <v>23</v>
      </c>
      <c r="E2207" s="105">
        <f t="shared" si="289"/>
        <v>0</v>
      </c>
      <c r="I2207" s="105">
        <f t="shared" si="290"/>
        <v>0</v>
      </c>
      <c r="J2207" s="105">
        <f t="shared" si="291"/>
        <v>0</v>
      </c>
      <c r="K2207" s="105">
        <f t="shared" si="292"/>
        <v>0</v>
      </c>
      <c r="L2207" s="105">
        <f t="shared" si="293"/>
        <v>0</v>
      </c>
      <c r="M2207">
        <f t="shared" si="294"/>
        <v>3.0666666666666668E-2</v>
      </c>
      <c r="N2207">
        <f t="shared" si="295"/>
        <v>2.592195194397795E-3</v>
      </c>
    </row>
    <row r="2208" spans="1:15" x14ac:dyDescent="0.3">
      <c r="A2208">
        <f t="shared" si="288"/>
        <v>23</v>
      </c>
      <c r="E2208" s="105">
        <f t="shared" si="289"/>
        <v>0</v>
      </c>
      <c r="I2208" s="105">
        <f t="shared" si="290"/>
        <v>0</v>
      </c>
      <c r="J2208" s="105">
        <f t="shared" si="291"/>
        <v>0</v>
      </c>
      <c r="K2208" s="105">
        <f t="shared" si="292"/>
        <v>0</v>
      </c>
      <c r="L2208" s="105">
        <f t="shared" si="293"/>
        <v>0</v>
      </c>
      <c r="M2208">
        <f t="shared" si="294"/>
        <v>3.0666666666666668E-2</v>
      </c>
      <c r="N2208">
        <f t="shared" si="295"/>
        <v>2.592195194397795E-3</v>
      </c>
    </row>
    <row r="2209" spans="1:14" x14ac:dyDescent="0.3">
      <c r="A2209">
        <f t="shared" si="288"/>
        <v>23</v>
      </c>
      <c r="E2209" s="105">
        <f t="shared" si="289"/>
        <v>0</v>
      </c>
      <c r="I2209" s="105">
        <f t="shared" si="290"/>
        <v>0</v>
      </c>
      <c r="J2209" s="105">
        <f t="shared" si="291"/>
        <v>0</v>
      </c>
      <c r="K2209" s="105">
        <f t="shared" si="292"/>
        <v>0</v>
      </c>
      <c r="L2209" s="105">
        <f t="shared" si="293"/>
        <v>0</v>
      </c>
      <c r="M2209">
        <f t="shared" si="294"/>
        <v>3.0666666666666668E-2</v>
      </c>
      <c r="N2209">
        <f t="shared" si="295"/>
        <v>2.592195194397795E-3</v>
      </c>
    </row>
    <row r="2210" spans="1:14" x14ac:dyDescent="0.3">
      <c r="A2210">
        <f t="shared" si="288"/>
        <v>23</v>
      </c>
      <c r="E2210" s="105">
        <f t="shared" si="289"/>
        <v>0</v>
      </c>
      <c r="I2210" s="105">
        <f t="shared" si="290"/>
        <v>0</v>
      </c>
      <c r="J2210" s="105">
        <f t="shared" si="291"/>
        <v>0</v>
      </c>
      <c r="K2210" s="105">
        <f t="shared" si="292"/>
        <v>0</v>
      </c>
      <c r="L2210" s="105">
        <f t="shared" si="293"/>
        <v>0</v>
      </c>
      <c r="M2210">
        <f t="shared" si="294"/>
        <v>3.0666666666666668E-2</v>
      </c>
      <c r="N2210">
        <f t="shared" si="295"/>
        <v>2.592195194397795E-3</v>
      </c>
    </row>
    <row r="2211" spans="1:14" x14ac:dyDescent="0.3">
      <c r="A2211">
        <f t="shared" si="288"/>
        <v>23</v>
      </c>
      <c r="E2211" s="105">
        <f t="shared" si="289"/>
        <v>0</v>
      </c>
      <c r="I2211" s="105">
        <f t="shared" si="290"/>
        <v>0</v>
      </c>
      <c r="J2211" s="105">
        <f t="shared" si="291"/>
        <v>0</v>
      </c>
      <c r="K2211" s="105">
        <f t="shared" si="292"/>
        <v>0</v>
      </c>
      <c r="L2211" s="105">
        <f t="shared" si="293"/>
        <v>0</v>
      </c>
      <c r="M2211">
        <f t="shared" si="294"/>
        <v>3.0666666666666668E-2</v>
      </c>
      <c r="N2211">
        <f t="shared" si="295"/>
        <v>2.592195194397795E-3</v>
      </c>
    </row>
    <row r="2212" spans="1:14" x14ac:dyDescent="0.3">
      <c r="A2212">
        <f t="shared" si="288"/>
        <v>23</v>
      </c>
      <c r="E2212" s="105">
        <f t="shared" si="289"/>
        <v>0</v>
      </c>
      <c r="I2212" s="105">
        <f t="shared" si="290"/>
        <v>0</v>
      </c>
      <c r="J2212" s="105">
        <f t="shared" si="291"/>
        <v>0</v>
      </c>
      <c r="K2212" s="105">
        <f t="shared" si="292"/>
        <v>0</v>
      </c>
      <c r="L2212" s="105">
        <f t="shared" si="293"/>
        <v>0</v>
      </c>
      <c r="M2212">
        <f t="shared" si="294"/>
        <v>3.0666666666666668E-2</v>
      </c>
      <c r="N2212">
        <f t="shared" si="295"/>
        <v>2.592195194397795E-3</v>
      </c>
    </row>
    <row r="2213" spans="1:14" x14ac:dyDescent="0.3">
      <c r="A2213">
        <f t="shared" si="288"/>
        <v>23</v>
      </c>
      <c r="E2213" s="105">
        <f t="shared" si="289"/>
        <v>0</v>
      </c>
      <c r="I2213" s="105">
        <f t="shared" si="290"/>
        <v>0</v>
      </c>
      <c r="J2213" s="105">
        <f t="shared" si="291"/>
        <v>0</v>
      </c>
      <c r="K2213" s="105">
        <f t="shared" si="292"/>
        <v>0</v>
      </c>
      <c r="L2213" s="105">
        <f t="shared" si="293"/>
        <v>0</v>
      </c>
      <c r="M2213">
        <f t="shared" si="294"/>
        <v>3.0666666666666668E-2</v>
      </c>
      <c r="N2213">
        <f t="shared" si="295"/>
        <v>2.592195194397795E-3</v>
      </c>
    </row>
    <row r="2214" spans="1:14" x14ac:dyDescent="0.3">
      <c r="A2214">
        <f t="shared" si="288"/>
        <v>23</v>
      </c>
      <c r="E2214" s="105">
        <f t="shared" si="289"/>
        <v>0</v>
      </c>
      <c r="I2214" s="105">
        <f t="shared" si="290"/>
        <v>0</v>
      </c>
      <c r="J2214" s="105">
        <f t="shared" si="291"/>
        <v>0</v>
      </c>
      <c r="K2214" s="105">
        <f t="shared" si="292"/>
        <v>0</v>
      </c>
      <c r="L2214" s="105">
        <f t="shared" si="293"/>
        <v>0</v>
      </c>
      <c r="M2214">
        <f t="shared" si="294"/>
        <v>3.0666666666666668E-2</v>
      </c>
      <c r="N2214">
        <f t="shared" si="295"/>
        <v>2.592195194397795E-3</v>
      </c>
    </row>
    <row r="2215" spans="1:14" x14ac:dyDescent="0.3">
      <c r="A2215">
        <f t="shared" ref="A2215:A2278" si="297">IF(COUNTIF(A2115:A2214,A2214)=100, A2214+1,A2214)</f>
        <v>23</v>
      </c>
      <c r="E2215" s="105">
        <f t="shared" ref="E2215:E2278" si="298">MAX(0, E2115-K2115-L2115)</f>
        <v>0</v>
      </c>
      <c r="I2215" s="105">
        <f t="shared" ref="I2215:I2278" si="299">IF(E2215&lt;I2115,J2215 + E2215, I2115)</f>
        <v>0</v>
      </c>
      <c r="J2215" s="105">
        <f t="shared" si="291"/>
        <v>0</v>
      </c>
      <c r="K2215" s="105">
        <f t="shared" si="292"/>
        <v>0</v>
      </c>
      <c r="L2215" s="105">
        <f t="shared" si="293"/>
        <v>0</v>
      </c>
      <c r="M2215">
        <f t="shared" si="294"/>
        <v>3.0666666666666668E-2</v>
      </c>
      <c r="N2215">
        <f t="shared" si="295"/>
        <v>2.592195194397795E-3</v>
      </c>
    </row>
    <row r="2216" spans="1:14" x14ac:dyDescent="0.3">
      <c r="A2216">
        <f t="shared" si="297"/>
        <v>23</v>
      </c>
      <c r="E2216" s="105">
        <f t="shared" si="298"/>
        <v>0</v>
      </c>
      <c r="I2216" s="105">
        <f t="shared" si="299"/>
        <v>0</v>
      </c>
      <c r="J2216" s="105">
        <f t="shared" si="291"/>
        <v>0</v>
      </c>
      <c r="K2216" s="105">
        <f t="shared" si="292"/>
        <v>0</v>
      </c>
      <c r="L2216" s="105">
        <f t="shared" si="293"/>
        <v>0</v>
      </c>
      <c r="M2216">
        <f t="shared" si="294"/>
        <v>3.0666666666666668E-2</v>
      </c>
      <c r="N2216">
        <f t="shared" si="295"/>
        <v>2.592195194397795E-3</v>
      </c>
    </row>
    <row r="2217" spans="1:14" x14ac:dyDescent="0.3">
      <c r="A2217">
        <f t="shared" si="297"/>
        <v>23</v>
      </c>
      <c r="E2217" s="105">
        <f t="shared" si="298"/>
        <v>0</v>
      </c>
      <c r="I2217" s="105">
        <f t="shared" si="299"/>
        <v>0</v>
      </c>
      <c r="J2217" s="105">
        <f t="shared" si="291"/>
        <v>0</v>
      </c>
      <c r="K2217" s="105">
        <f t="shared" si="292"/>
        <v>0</v>
      </c>
      <c r="L2217" s="105">
        <f t="shared" si="293"/>
        <v>0</v>
      </c>
      <c r="M2217">
        <f t="shared" si="294"/>
        <v>3.0666666666666668E-2</v>
      </c>
      <c r="N2217">
        <f t="shared" si="295"/>
        <v>2.592195194397795E-3</v>
      </c>
    </row>
    <row r="2218" spans="1:14" x14ac:dyDescent="0.3">
      <c r="A2218">
        <f t="shared" si="297"/>
        <v>23</v>
      </c>
      <c r="E2218" s="105">
        <f t="shared" si="298"/>
        <v>0</v>
      </c>
      <c r="I2218" s="105">
        <f t="shared" si="299"/>
        <v>0</v>
      </c>
      <c r="J2218" s="105">
        <f t="shared" si="291"/>
        <v>0</v>
      </c>
      <c r="K2218" s="105">
        <f t="shared" si="292"/>
        <v>0</v>
      </c>
      <c r="L2218" s="105">
        <f t="shared" si="293"/>
        <v>0</v>
      </c>
      <c r="M2218">
        <f t="shared" si="294"/>
        <v>3.0666666666666668E-2</v>
      </c>
      <c r="N2218">
        <f t="shared" si="295"/>
        <v>2.592195194397795E-3</v>
      </c>
    </row>
    <row r="2219" spans="1:14" x14ac:dyDescent="0.3">
      <c r="A2219">
        <f t="shared" si="297"/>
        <v>23</v>
      </c>
      <c r="E2219" s="105">
        <f t="shared" si="298"/>
        <v>0</v>
      </c>
      <c r="I2219" s="105">
        <f t="shared" si="299"/>
        <v>0</v>
      </c>
      <c r="J2219" s="105">
        <f t="shared" si="291"/>
        <v>0</v>
      </c>
      <c r="K2219" s="105">
        <f t="shared" si="292"/>
        <v>0</v>
      </c>
      <c r="L2219" s="105">
        <f t="shared" si="293"/>
        <v>0</v>
      </c>
      <c r="M2219">
        <f t="shared" si="294"/>
        <v>3.0666666666666668E-2</v>
      </c>
      <c r="N2219">
        <f t="shared" si="295"/>
        <v>2.592195194397795E-3</v>
      </c>
    </row>
    <row r="2220" spans="1:14" x14ac:dyDescent="0.3">
      <c r="A2220">
        <f t="shared" si="297"/>
        <v>23</v>
      </c>
      <c r="E2220" s="105">
        <f t="shared" si="298"/>
        <v>0</v>
      </c>
      <c r="I2220" s="105">
        <f t="shared" si="299"/>
        <v>0</v>
      </c>
      <c r="J2220" s="105">
        <f t="shared" si="291"/>
        <v>0</v>
      </c>
      <c r="K2220" s="105">
        <f t="shared" si="292"/>
        <v>0</v>
      </c>
      <c r="L2220" s="105">
        <f t="shared" si="293"/>
        <v>0</v>
      </c>
      <c r="M2220">
        <f t="shared" si="294"/>
        <v>3.0666666666666668E-2</v>
      </c>
      <c r="N2220">
        <f t="shared" si="295"/>
        <v>2.592195194397795E-3</v>
      </c>
    </row>
    <row r="2221" spans="1:14" x14ac:dyDescent="0.3">
      <c r="A2221">
        <f t="shared" si="297"/>
        <v>23</v>
      </c>
      <c r="E2221" s="105">
        <f t="shared" si="298"/>
        <v>0</v>
      </c>
      <c r="I2221" s="105">
        <f t="shared" si="299"/>
        <v>0</v>
      </c>
      <c r="J2221" s="105">
        <f t="shared" si="291"/>
        <v>0</v>
      </c>
      <c r="K2221" s="105">
        <f t="shared" si="292"/>
        <v>0</v>
      </c>
      <c r="L2221" s="105">
        <f t="shared" si="293"/>
        <v>0</v>
      </c>
      <c r="M2221">
        <f t="shared" si="294"/>
        <v>3.0666666666666668E-2</v>
      </c>
      <c r="N2221">
        <f t="shared" si="295"/>
        <v>2.592195194397795E-3</v>
      </c>
    </row>
    <row r="2222" spans="1:14" x14ac:dyDescent="0.3">
      <c r="A2222">
        <f t="shared" si="297"/>
        <v>23</v>
      </c>
      <c r="E2222" s="105">
        <f t="shared" si="298"/>
        <v>0</v>
      </c>
      <c r="I2222" s="105">
        <f t="shared" si="299"/>
        <v>0</v>
      </c>
      <c r="J2222" s="105">
        <f t="shared" si="291"/>
        <v>0</v>
      </c>
      <c r="K2222" s="105">
        <f t="shared" si="292"/>
        <v>0</v>
      </c>
      <c r="L2222" s="105">
        <f t="shared" si="293"/>
        <v>0</v>
      </c>
      <c r="M2222">
        <f t="shared" si="294"/>
        <v>3.0666666666666668E-2</v>
      </c>
      <c r="N2222">
        <f t="shared" si="295"/>
        <v>2.592195194397795E-3</v>
      </c>
    </row>
    <row r="2223" spans="1:14" x14ac:dyDescent="0.3">
      <c r="A2223">
        <f t="shared" si="297"/>
        <v>23</v>
      </c>
      <c r="E2223" s="105">
        <f t="shared" si="298"/>
        <v>0</v>
      </c>
      <c r="I2223" s="105">
        <f t="shared" si="299"/>
        <v>0</v>
      </c>
      <c r="J2223" s="105">
        <f t="shared" si="291"/>
        <v>0</v>
      </c>
      <c r="K2223" s="105">
        <f t="shared" si="292"/>
        <v>0</v>
      </c>
      <c r="L2223" s="105">
        <f t="shared" si="293"/>
        <v>0</v>
      </c>
      <c r="M2223">
        <f t="shared" si="294"/>
        <v>3.0666666666666668E-2</v>
      </c>
      <c r="N2223">
        <f t="shared" si="295"/>
        <v>2.592195194397795E-3</v>
      </c>
    </row>
    <row r="2224" spans="1:14" x14ac:dyDescent="0.3">
      <c r="A2224">
        <f t="shared" si="297"/>
        <v>23</v>
      </c>
      <c r="E2224" s="105">
        <f t="shared" si="298"/>
        <v>0</v>
      </c>
      <c r="I2224" s="105">
        <f t="shared" si="299"/>
        <v>0</v>
      </c>
      <c r="J2224" s="105">
        <f t="shared" si="291"/>
        <v>0</v>
      </c>
      <c r="K2224" s="105">
        <f t="shared" si="292"/>
        <v>0</v>
      </c>
      <c r="L2224" s="105">
        <f t="shared" si="293"/>
        <v>0</v>
      </c>
      <c r="M2224">
        <f t="shared" si="294"/>
        <v>3.0666666666666668E-2</v>
      </c>
      <c r="N2224">
        <f t="shared" si="295"/>
        <v>2.592195194397795E-3</v>
      </c>
    </row>
    <row r="2225" spans="1:14" x14ac:dyDescent="0.3">
      <c r="A2225">
        <f t="shared" si="297"/>
        <v>23</v>
      </c>
      <c r="E2225" s="105">
        <f t="shared" si="298"/>
        <v>0</v>
      </c>
      <c r="I2225" s="105">
        <f t="shared" si="299"/>
        <v>0</v>
      </c>
      <c r="J2225" s="105">
        <f t="shared" si="291"/>
        <v>0</v>
      </c>
      <c r="K2225" s="105">
        <f t="shared" si="292"/>
        <v>0</v>
      </c>
      <c r="L2225" s="105">
        <f t="shared" si="293"/>
        <v>0</v>
      </c>
      <c r="M2225">
        <f t="shared" si="294"/>
        <v>3.0666666666666668E-2</v>
      </c>
      <c r="N2225">
        <f t="shared" si="295"/>
        <v>2.592195194397795E-3</v>
      </c>
    </row>
    <row r="2226" spans="1:14" x14ac:dyDescent="0.3">
      <c r="A2226">
        <f t="shared" si="297"/>
        <v>23</v>
      </c>
      <c r="E2226" s="105">
        <f t="shared" si="298"/>
        <v>0</v>
      </c>
      <c r="I2226" s="105">
        <f t="shared" si="299"/>
        <v>0</v>
      </c>
      <c r="J2226" s="105">
        <f t="shared" si="291"/>
        <v>0</v>
      </c>
      <c r="K2226" s="105">
        <f t="shared" si="292"/>
        <v>0</v>
      </c>
      <c r="L2226" s="105">
        <f t="shared" si="293"/>
        <v>0</v>
      </c>
      <c r="M2226">
        <f t="shared" si="294"/>
        <v>3.0666666666666668E-2</v>
      </c>
      <c r="N2226">
        <f t="shared" si="295"/>
        <v>2.592195194397795E-3</v>
      </c>
    </row>
    <row r="2227" spans="1:14" x14ac:dyDescent="0.3">
      <c r="A2227">
        <f t="shared" si="297"/>
        <v>23</v>
      </c>
      <c r="E2227" s="105">
        <f t="shared" si="298"/>
        <v>0</v>
      </c>
      <c r="I2227" s="105">
        <f t="shared" si="299"/>
        <v>0</v>
      </c>
      <c r="J2227" s="105">
        <f t="shared" si="291"/>
        <v>0</v>
      </c>
      <c r="K2227" s="105">
        <f t="shared" si="292"/>
        <v>0</v>
      </c>
      <c r="L2227" s="105">
        <f t="shared" si="293"/>
        <v>0</v>
      </c>
      <c r="M2227">
        <f t="shared" si="294"/>
        <v>3.0666666666666668E-2</v>
      </c>
      <c r="N2227">
        <f t="shared" si="295"/>
        <v>2.592195194397795E-3</v>
      </c>
    </row>
    <row r="2228" spans="1:14" x14ac:dyDescent="0.3">
      <c r="A2228">
        <f t="shared" si="297"/>
        <v>23</v>
      </c>
      <c r="E2228" s="105">
        <f t="shared" si="298"/>
        <v>0</v>
      </c>
      <c r="I2228" s="105">
        <f t="shared" si="299"/>
        <v>0</v>
      </c>
      <c r="J2228" s="105">
        <f t="shared" si="291"/>
        <v>0</v>
      </c>
      <c r="K2228" s="105">
        <f t="shared" si="292"/>
        <v>0</v>
      </c>
      <c r="L2228" s="105">
        <f t="shared" si="293"/>
        <v>0</v>
      </c>
      <c r="M2228">
        <f t="shared" si="294"/>
        <v>3.0666666666666668E-2</v>
      </c>
      <c r="N2228">
        <f t="shared" si="295"/>
        <v>2.592195194397795E-3</v>
      </c>
    </row>
    <row r="2229" spans="1:14" x14ac:dyDescent="0.3">
      <c r="A2229">
        <f t="shared" si="297"/>
        <v>23</v>
      </c>
      <c r="E2229" s="105">
        <f t="shared" si="298"/>
        <v>0</v>
      </c>
      <c r="I2229" s="105">
        <f t="shared" si="299"/>
        <v>0</v>
      </c>
      <c r="J2229" s="105">
        <f t="shared" si="291"/>
        <v>0</v>
      </c>
      <c r="K2229" s="105">
        <f t="shared" si="292"/>
        <v>0</v>
      </c>
      <c r="L2229" s="105">
        <f t="shared" si="293"/>
        <v>0</v>
      </c>
      <c r="M2229">
        <f t="shared" si="294"/>
        <v>3.0666666666666668E-2</v>
      </c>
      <c r="N2229">
        <f t="shared" si="295"/>
        <v>2.592195194397795E-3</v>
      </c>
    </row>
    <row r="2230" spans="1:14" x14ac:dyDescent="0.3">
      <c r="A2230">
        <f t="shared" si="297"/>
        <v>23</v>
      </c>
      <c r="E2230" s="105">
        <f t="shared" si="298"/>
        <v>0</v>
      </c>
      <c r="I2230" s="105">
        <f t="shared" si="299"/>
        <v>0</v>
      </c>
      <c r="J2230" s="105">
        <f t="shared" si="291"/>
        <v>0</v>
      </c>
      <c r="K2230" s="105">
        <f t="shared" si="292"/>
        <v>0</v>
      </c>
      <c r="L2230" s="105">
        <f t="shared" si="293"/>
        <v>0</v>
      </c>
      <c r="M2230">
        <f t="shared" si="294"/>
        <v>3.0666666666666668E-2</v>
      </c>
      <c r="N2230">
        <f t="shared" si="295"/>
        <v>2.592195194397795E-3</v>
      </c>
    </row>
    <row r="2231" spans="1:14" x14ac:dyDescent="0.3">
      <c r="A2231">
        <f t="shared" si="297"/>
        <v>23</v>
      </c>
      <c r="E2231" s="105">
        <f t="shared" si="298"/>
        <v>0</v>
      </c>
      <c r="I2231" s="105">
        <f t="shared" si="299"/>
        <v>0</v>
      </c>
      <c r="J2231" s="105">
        <f t="shared" si="291"/>
        <v>0</v>
      </c>
      <c r="K2231" s="105">
        <f t="shared" si="292"/>
        <v>0</v>
      </c>
      <c r="L2231" s="105">
        <f t="shared" si="293"/>
        <v>0</v>
      </c>
      <c r="M2231">
        <f t="shared" si="294"/>
        <v>3.0666666666666668E-2</v>
      </c>
      <c r="N2231">
        <f t="shared" si="295"/>
        <v>2.592195194397795E-3</v>
      </c>
    </row>
    <row r="2232" spans="1:14" x14ac:dyDescent="0.3">
      <c r="A2232">
        <f t="shared" si="297"/>
        <v>23</v>
      </c>
      <c r="E2232" s="105">
        <f t="shared" si="298"/>
        <v>0</v>
      </c>
      <c r="I2232" s="105">
        <f t="shared" si="299"/>
        <v>0</v>
      </c>
      <c r="J2232" s="105">
        <f t="shared" si="291"/>
        <v>0</v>
      </c>
      <c r="K2232" s="105">
        <f t="shared" si="292"/>
        <v>0</v>
      </c>
      <c r="L2232" s="105">
        <f t="shared" si="293"/>
        <v>0</v>
      </c>
      <c r="M2232">
        <f t="shared" si="294"/>
        <v>3.0666666666666668E-2</v>
      </c>
      <c r="N2232">
        <f t="shared" si="295"/>
        <v>2.592195194397795E-3</v>
      </c>
    </row>
    <row r="2233" spans="1:14" x14ac:dyDescent="0.3">
      <c r="A2233">
        <f t="shared" si="297"/>
        <v>23</v>
      </c>
      <c r="E2233" s="105">
        <f t="shared" si="298"/>
        <v>0</v>
      </c>
      <c r="I2233" s="105">
        <f t="shared" si="299"/>
        <v>0</v>
      </c>
      <c r="J2233" s="105">
        <f t="shared" si="291"/>
        <v>0</v>
      </c>
      <c r="K2233" s="105">
        <f t="shared" si="292"/>
        <v>0</v>
      </c>
      <c r="L2233" s="105">
        <f t="shared" si="293"/>
        <v>0</v>
      </c>
      <c r="M2233">
        <f t="shared" si="294"/>
        <v>3.0666666666666668E-2</v>
      </c>
      <c r="N2233">
        <f t="shared" si="295"/>
        <v>2.592195194397795E-3</v>
      </c>
    </row>
    <row r="2234" spans="1:14" x14ac:dyDescent="0.3">
      <c r="A2234">
        <f t="shared" si="297"/>
        <v>23</v>
      </c>
      <c r="E2234" s="105">
        <f t="shared" si="298"/>
        <v>0</v>
      </c>
      <c r="I2234" s="105">
        <f t="shared" si="299"/>
        <v>0</v>
      </c>
      <c r="J2234" s="105">
        <f t="shared" si="291"/>
        <v>0</v>
      </c>
      <c r="K2234" s="105">
        <f t="shared" si="292"/>
        <v>0</v>
      </c>
      <c r="L2234" s="105">
        <f t="shared" si="293"/>
        <v>0</v>
      </c>
      <c r="M2234">
        <f t="shared" si="294"/>
        <v>3.0666666666666668E-2</v>
      </c>
      <c r="N2234">
        <f t="shared" si="295"/>
        <v>2.592195194397795E-3</v>
      </c>
    </row>
    <row r="2235" spans="1:14" x14ac:dyDescent="0.3">
      <c r="A2235">
        <f t="shared" si="297"/>
        <v>23</v>
      </c>
      <c r="E2235" s="105">
        <f t="shared" si="298"/>
        <v>0</v>
      </c>
      <c r="I2235" s="105">
        <f t="shared" si="299"/>
        <v>0</v>
      </c>
      <c r="J2235" s="105">
        <f t="shared" si="291"/>
        <v>0</v>
      </c>
      <c r="K2235" s="105">
        <f t="shared" si="292"/>
        <v>0</v>
      </c>
      <c r="L2235" s="105">
        <f t="shared" si="293"/>
        <v>0</v>
      </c>
      <c r="M2235">
        <f t="shared" si="294"/>
        <v>3.0666666666666668E-2</v>
      </c>
      <c r="N2235">
        <f t="shared" si="295"/>
        <v>2.592195194397795E-3</v>
      </c>
    </row>
    <row r="2236" spans="1:14" x14ac:dyDescent="0.3">
      <c r="A2236">
        <f t="shared" si="297"/>
        <v>23</v>
      </c>
      <c r="E2236" s="105">
        <f t="shared" si="298"/>
        <v>0</v>
      </c>
      <c r="I2236" s="105">
        <f t="shared" si="299"/>
        <v>0</v>
      </c>
      <c r="J2236" s="105">
        <f t="shared" si="291"/>
        <v>0</v>
      </c>
      <c r="K2236" s="105">
        <f t="shared" si="292"/>
        <v>0</v>
      </c>
      <c r="L2236" s="105">
        <f t="shared" si="293"/>
        <v>0</v>
      </c>
      <c r="M2236">
        <f t="shared" si="294"/>
        <v>3.0666666666666668E-2</v>
      </c>
      <c r="N2236">
        <f t="shared" si="295"/>
        <v>2.592195194397795E-3</v>
      </c>
    </row>
    <row r="2237" spans="1:14" x14ac:dyDescent="0.3">
      <c r="A2237">
        <f t="shared" si="297"/>
        <v>23</v>
      </c>
      <c r="E2237" s="105">
        <f t="shared" si="298"/>
        <v>0</v>
      </c>
      <c r="I2237" s="105">
        <f t="shared" si="299"/>
        <v>0</v>
      </c>
      <c r="J2237" s="105">
        <f t="shared" si="291"/>
        <v>0</v>
      </c>
      <c r="K2237" s="105">
        <f t="shared" si="292"/>
        <v>0</v>
      </c>
      <c r="L2237" s="105">
        <f t="shared" si="293"/>
        <v>0</v>
      </c>
      <c r="M2237">
        <f t="shared" si="294"/>
        <v>3.0666666666666668E-2</v>
      </c>
      <c r="N2237">
        <f t="shared" si="295"/>
        <v>2.592195194397795E-3</v>
      </c>
    </row>
    <row r="2238" spans="1:14" x14ac:dyDescent="0.3">
      <c r="A2238">
        <f t="shared" si="297"/>
        <v>23</v>
      </c>
      <c r="E2238" s="105">
        <f t="shared" si="298"/>
        <v>0</v>
      </c>
      <c r="I2238" s="105">
        <f t="shared" si="299"/>
        <v>0</v>
      </c>
      <c r="J2238" s="105">
        <f t="shared" si="291"/>
        <v>0</v>
      </c>
      <c r="K2238" s="105">
        <f t="shared" si="292"/>
        <v>0</v>
      </c>
      <c r="L2238" s="105">
        <f t="shared" si="293"/>
        <v>0</v>
      </c>
      <c r="M2238">
        <f t="shared" si="294"/>
        <v>3.0666666666666668E-2</v>
      </c>
      <c r="N2238">
        <f t="shared" si="295"/>
        <v>2.592195194397795E-3</v>
      </c>
    </row>
    <row r="2239" spans="1:14" x14ac:dyDescent="0.3">
      <c r="A2239">
        <f t="shared" si="297"/>
        <v>23</v>
      </c>
      <c r="E2239" s="105">
        <f t="shared" si="298"/>
        <v>0</v>
      </c>
      <c r="I2239" s="105">
        <f t="shared" si="299"/>
        <v>0</v>
      </c>
      <c r="J2239" s="105">
        <f t="shared" si="291"/>
        <v>0</v>
      </c>
      <c r="K2239" s="105">
        <f t="shared" si="292"/>
        <v>0</v>
      </c>
      <c r="L2239" s="105">
        <f t="shared" si="293"/>
        <v>0</v>
      </c>
      <c r="M2239">
        <f t="shared" si="294"/>
        <v>3.0666666666666668E-2</v>
      </c>
      <c r="N2239">
        <f t="shared" si="295"/>
        <v>2.592195194397795E-3</v>
      </c>
    </row>
    <row r="2240" spans="1:14" x14ac:dyDescent="0.3">
      <c r="A2240">
        <f t="shared" si="297"/>
        <v>23</v>
      </c>
      <c r="E2240" s="105">
        <f t="shared" si="298"/>
        <v>0</v>
      </c>
      <c r="I2240" s="105">
        <f t="shared" si="299"/>
        <v>0</v>
      </c>
      <c r="J2240" s="105">
        <f t="shared" si="291"/>
        <v>0</v>
      </c>
      <c r="K2240" s="105">
        <f t="shared" si="292"/>
        <v>0</v>
      </c>
      <c r="L2240" s="105">
        <f t="shared" si="293"/>
        <v>0</v>
      </c>
      <c r="M2240">
        <f t="shared" si="294"/>
        <v>3.0666666666666668E-2</v>
      </c>
      <c r="N2240">
        <f t="shared" si="295"/>
        <v>2.592195194397795E-3</v>
      </c>
    </row>
    <row r="2241" spans="1:14" x14ac:dyDescent="0.3">
      <c r="A2241">
        <f t="shared" si="297"/>
        <v>23</v>
      </c>
      <c r="E2241" s="105">
        <f t="shared" si="298"/>
        <v>0</v>
      </c>
      <c r="I2241" s="105">
        <f t="shared" si="299"/>
        <v>0</v>
      </c>
      <c r="J2241" s="105">
        <f t="shared" si="291"/>
        <v>0</v>
      </c>
      <c r="K2241" s="105">
        <f t="shared" si="292"/>
        <v>0</v>
      </c>
      <c r="L2241" s="105">
        <f t="shared" si="293"/>
        <v>0</v>
      </c>
      <c r="M2241">
        <f t="shared" si="294"/>
        <v>3.0666666666666668E-2</v>
      </c>
      <c r="N2241">
        <f t="shared" si="295"/>
        <v>2.592195194397795E-3</v>
      </c>
    </row>
    <row r="2242" spans="1:14" x14ac:dyDescent="0.3">
      <c r="A2242">
        <f t="shared" si="297"/>
        <v>23</v>
      </c>
      <c r="E2242" s="105">
        <f t="shared" si="298"/>
        <v>0</v>
      </c>
      <c r="I2242" s="105">
        <f t="shared" si="299"/>
        <v>0</v>
      </c>
      <c r="J2242" s="105">
        <f t="shared" si="291"/>
        <v>0</v>
      </c>
      <c r="K2242" s="105">
        <f t="shared" si="292"/>
        <v>0</v>
      </c>
      <c r="L2242" s="105">
        <f t="shared" si="293"/>
        <v>0</v>
      </c>
      <c r="M2242">
        <f t="shared" si="294"/>
        <v>3.0666666666666668E-2</v>
      </c>
      <c r="N2242">
        <f t="shared" si="295"/>
        <v>2.592195194397795E-3</v>
      </c>
    </row>
    <row r="2243" spans="1:14" x14ac:dyDescent="0.3">
      <c r="A2243">
        <f t="shared" si="297"/>
        <v>23</v>
      </c>
      <c r="E2243" s="105">
        <f t="shared" si="298"/>
        <v>0</v>
      </c>
      <c r="I2243" s="105">
        <f t="shared" si="299"/>
        <v>0</v>
      </c>
      <c r="J2243" s="105">
        <f t="shared" ref="J2243:J2306" si="300">E2243*($H$2/12)</f>
        <v>0</v>
      </c>
      <c r="K2243" s="105">
        <f t="shared" ref="K2243:K2306" si="301">I2243-J2243</f>
        <v>0</v>
      </c>
      <c r="L2243" s="105">
        <f t="shared" ref="L2243:L2306" si="302">N2243*(E2243-K2243)</f>
        <v>0</v>
      </c>
      <c r="M2243">
        <f t="shared" ref="M2243:M2306" si="303">((A2243:A2342)/30) * 0.04</f>
        <v>3.0666666666666668E-2</v>
      </c>
      <c r="N2243">
        <f t="shared" ref="N2243:N2306" si="304">1-(POWER(1-M2243,(1/12)))</f>
        <v>2.592195194397795E-3</v>
      </c>
    </row>
    <row r="2244" spans="1:14" x14ac:dyDescent="0.3">
      <c r="A2244">
        <f t="shared" si="297"/>
        <v>23</v>
      </c>
      <c r="E2244" s="105">
        <f t="shared" si="298"/>
        <v>0</v>
      </c>
      <c r="I2244" s="105">
        <f t="shared" si="299"/>
        <v>0</v>
      </c>
      <c r="J2244" s="105">
        <f t="shared" si="300"/>
        <v>0</v>
      </c>
      <c r="K2244" s="105">
        <f t="shared" si="301"/>
        <v>0</v>
      </c>
      <c r="L2244" s="105">
        <f t="shared" si="302"/>
        <v>0</v>
      </c>
      <c r="M2244">
        <f t="shared" si="303"/>
        <v>3.0666666666666668E-2</v>
      </c>
      <c r="N2244">
        <f t="shared" si="304"/>
        <v>2.592195194397795E-3</v>
      </c>
    </row>
    <row r="2245" spans="1:14" x14ac:dyDescent="0.3">
      <c r="A2245">
        <f t="shared" si="297"/>
        <v>23</v>
      </c>
      <c r="E2245" s="105">
        <f t="shared" si="298"/>
        <v>0</v>
      </c>
      <c r="I2245" s="105">
        <f t="shared" si="299"/>
        <v>0</v>
      </c>
      <c r="J2245" s="105">
        <f t="shared" si="300"/>
        <v>0</v>
      </c>
      <c r="K2245" s="105">
        <f t="shared" si="301"/>
        <v>0</v>
      </c>
      <c r="L2245" s="105">
        <f t="shared" si="302"/>
        <v>0</v>
      </c>
      <c r="M2245">
        <f t="shared" si="303"/>
        <v>3.0666666666666668E-2</v>
      </c>
      <c r="N2245">
        <f t="shared" si="304"/>
        <v>2.592195194397795E-3</v>
      </c>
    </row>
    <row r="2246" spans="1:14" x14ac:dyDescent="0.3">
      <c r="A2246">
        <f t="shared" si="297"/>
        <v>23</v>
      </c>
      <c r="E2246" s="105">
        <f t="shared" si="298"/>
        <v>0</v>
      </c>
      <c r="I2246" s="105">
        <f t="shared" si="299"/>
        <v>0</v>
      </c>
      <c r="J2246" s="105">
        <f t="shared" si="300"/>
        <v>0</v>
      </c>
      <c r="K2246" s="105">
        <f t="shared" si="301"/>
        <v>0</v>
      </c>
      <c r="L2246" s="105">
        <f t="shared" si="302"/>
        <v>0</v>
      </c>
      <c r="M2246">
        <f t="shared" si="303"/>
        <v>3.0666666666666668E-2</v>
      </c>
      <c r="N2246">
        <f t="shared" si="304"/>
        <v>2.592195194397795E-3</v>
      </c>
    </row>
    <row r="2247" spans="1:14" x14ac:dyDescent="0.3">
      <c r="A2247">
        <f t="shared" si="297"/>
        <v>23</v>
      </c>
      <c r="E2247" s="105">
        <f t="shared" si="298"/>
        <v>0</v>
      </c>
      <c r="I2247" s="105">
        <f t="shared" si="299"/>
        <v>0</v>
      </c>
      <c r="J2247" s="105">
        <f t="shared" si="300"/>
        <v>0</v>
      </c>
      <c r="K2247" s="105">
        <f t="shared" si="301"/>
        <v>0</v>
      </c>
      <c r="L2247" s="105">
        <f t="shared" si="302"/>
        <v>0</v>
      </c>
      <c r="M2247">
        <f t="shared" si="303"/>
        <v>3.0666666666666668E-2</v>
      </c>
      <c r="N2247">
        <f t="shared" si="304"/>
        <v>2.592195194397795E-3</v>
      </c>
    </row>
    <row r="2248" spans="1:14" x14ac:dyDescent="0.3">
      <c r="A2248">
        <f t="shared" si="297"/>
        <v>23</v>
      </c>
      <c r="E2248" s="105">
        <f t="shared" si="298"/>
        <v>0</v>
      </c>
      <c r="I2248" s="105">
        <f t="shared" si="299"/>
        <v>0</v>
      </c>
      <c r="J2248" s="105">
        <f t="shared" si="300"/>
        <v>0</v>
      </c>
      <c r="K2248" s="105">
        <f t="shared" si="301"/>
        <v>0</v>
      </c>
      <c r="L2248" s="105">
        <f t="shared" si="302"/>
        <v>0</v>
      </c>
      <c r="M2248">
        <f t="shared" si="303"/>
        <v>3.0666666666666668E-2</v>
      </c>
      <c r="N2248">
        <f t="shared" si="304"/>
        <v>2.592195194397795E-3</v>
      </c>
    </row>
    <row r="2249" spans="1:14" x14ac:dyDescent="0.3">
      <c r="A2249">
        <f t="shared" si="297"/>
        <v>23</v>
      </c>
      <c r="E2249" s="105">
        <f t="shared" si="298"/>
        <v>0</v>
      </c>
      <c r="I2249" s="105">
        <f t="shared" si="299"/>
        <v>0</v>
      </c>
      <c r="J2249" s="105">
        <f t="shared" si="300"/>
        <v>0</v>
      </c>
      <c r="K2249" s="105">
        <f t="shared" si="301"/>
        <v>0</v>
      </c>
      <c r="L2249" s="105">
        <f t="shared" si="302"/>
        <v>0</v>
      </c>
      <c r="M2249">
        <f t="shared" si="303"/>
        <v>3.0666666666666668E-2</v>
      </c>
      <c r="N2249">
        <f t="shared" si="304"/>
        <v>2.592195194397795E-3</v>
      </c>
    </row>
    <row r="2250" spans="1:14" x14ac:dyDescent="0.3">
      <c r="A2250">
        <f t="shared" si="297"/>
        <v>23</v>
      </c>
      <c r="E2250" s="105">
        <f t="shared" si="298"/>
        <v>0</v>
      </c>
      <c r="I2250" s="105">
        <f t="shared" si="299"/>
        <v>0</v>
      </c>
      <c r="J2250" s="105">
        <f t="shared" si="300"/>
        <v>0</v>
      </c>
      <c r="K2250" s="105">
        <f t="shared" si="301"/>
        <v>0</v>
      </c>
      <c r="L2250" s="105">
        <f t="shared" si="302"/>
        <v>0</v>
      </c>
      <c r="M2250">
        <f t="shared" si="303"/>
        <v>3.0666666666666668E-2</v>
      </c>
      <c r="N2250">
        <f t="shared" si="304"/>
        <v>2.592195194397795E-3</v>
      </c>
    </row>
    <row r="2251" spans="1:14" x14ac:dyDescent="0.3">
      <c r="A2251">
        <f t="shared" si="297"/>
        <v>23</v>
      </c>
      <c r="E2251" s="105">
        <f t="shared" si="298"/>
        <v>0</v>
      </c>
      <c r="I2251" s="105">
        <f t="shared" si="299"/>
        <v>0</v>
      </c>
      <c r="J2251" s="105">
        <f t="shared" si="300"/>
        <v>0</v>
      </c>
      <c r="K2251" s="105">
        <f t="shared" si="301"/>
        <v>0</v>
      </c>
      <c r="L2251" s="105">
        <f t="shared" si="302"/>
        <v>0</v>
      </c>
      <c r="M2251">
        <f t="shared" si="303"/>
        <v>3.0666666666666668E-2</v>
      </c>
      <c r="N2251">
        <f t="shared" si="304"/>
        <v>2.592195194397795E-3</v>
      </c>
    </row>
    <row r="2252" spans="1:14" x14ac:dyDescent="0.3">
      <c r="A2252">
        <f t="shared" si="297"/>
        <v>23</v>
      </c>
      <c r="E2252" s="105">
        <f t="shared" si="298"/>
        <v>0</v>
      </c>
      <c r="I2252" s="105">
        <f t="shared" si="299"/>
        <v>0</v>
      </c>
      <c r="J2252" s="105">
        <f t="shared" si="300"/>
        <v>0</v>
      </c>
      <c r="K2252" s="105">
        <f t="shared" si="301"/>
        <v>0</v>
      </c>
      <c r="L2252" s="105">
        <f t="shared" si="302"/>
        <v>0</v>
      </c>
      <c r="M2252">
        <f t="shared" si="303"/>
        <v>3.0666666666666668E-2</v>
      </c>
      <c r="N2252">
        <f t="shared" si="304"/>
        <v>2.592195194397795E-3</v>
      </c>
    </row>
    <row r="2253" spans="1:14" x14ac:dyDescent="0.3">
      <c r="A2253">
        <f t="shared" si="297"/>
        <v>23</v>
      </c>
      <c r="E2253" s="105">
        <f t="shared" si="298"/>
        <v>0</v>
      </c>
      <c r="I2253" s="105">
        <f t="shared" si="299"/>
        <v>0</v>
      </c>
      <c r="J2253" s="105">
        <f t="shared" si="300"/>
        <v>0</v>
      </c>
      <c r="K2253" s="105">
        <f t="shared" si="301"/>
        <v>0</v>
      </c>
      <c r="L2253" s="105">
        <f t="shared" si="302"/>
        <v>0</v>
      </c>
      <c r="M2253">
        <f t="shared" si="303"/>
        <v>3.0666666666666668E-2</v>
      </c>
      <c r="N2253">
        <f t="shared" si="304"/>
        <v>2.592195194397795E-3</v>
      </c>
    </row>
    <row r="2254" spans="1:14" x14ac:dyDescent="0.3">
      <c r="A2254">
        <f t="shared" si="297"/>
        <v>23</v>
      </c>
      <c r="E2254" s="105">
        <f t="shared" si="298"/>
        <v>0</v>
      </c>
      <c r="I2254" s="105">
        <f t="shared" si="299"/>
        <v>0</v>
      </c>
      <c r="J2254" s="105">
        <f t="shared" si="300"/>
        <v>0</v>
      </c>
      <c r="K2254" s="105">
        <f t="shared" si="301"/>
        <v>0</v>
      </c>
      <c r="L2254" s="105">
        <f t="shared" si="302"/>
        <v>0</v>
      </c>
      <c r="M2254">
        <f t="shared" si="303"/>
        <v>3.0666666666666668E-2</v>
      </c>
      <c r="N2254">
        <f t="shared" si="304"/>
        <v>2.592195194397795E-3</v>
      </c>
    </row>
    <row r="2255" spans="1:14" x14ac:dyDescent="0.3">
      <c r="A2255">
        <f t="shared" si="297"/>
        <v>23</v>
      </c>
      <c r="E2255" s="105">
        <f t="shared" si="298"/>
        <v>0</v>
      </c>
      <c r="I2255" s="105">
        <f t="shared" si="299"/>
        <v>0</v>
      </c>
      <c r="J2255" s="105">
        <f t="shared" si="300"/>
        <v>0</v>
      </c>
      <c r="K2255" s="105">
        <f t="shared" si="301"/>
        <v>0</v>
      </c>
      <c r="L2255" s="105">
        <f t="shared" si="302"/>
        <v>0</v>
      </c>
      <c r="M2255">
        <f t="shared" si="303"/>
        <v>3.0666666666666668E-2</v>
      </c>
      <c r="N2255">
        <f t="shared" si="304"/>
        <v>2.592195194397795E-3</v>
      </c>
    </row>
    <row r="2256" spans="1:14" x14ac:dyDescent="0.3">
      <c r="A2256">
        <f t="shared" si="297"/>
        <v>23</v>
      </c>
      <c r="E2256" s="105">
        <f t="shared" si="298"/>
        <v>0</v>
      </c>
      <c r="I2256" s="105">
        <f t="shared" si="299"/>
        <v>0</v>
      </c>
      <c r="J2256" s="105">
        <f t="shared" si="300"/>
        <v>0</v>
      </c>
      <c r="K2256" s="105">
        <f t="shared" si="301"/>
        <v>0</v>
      </c>
      <c r="L2256" s="105">
        <f t="shared" si="302"/>
        <v>0</v>
      </c>
      <c r="M2256">
        <f t="shared" si="303"/>
        <v>3.0666666666666668E-2</v>
      </c>
      <c r="N2256">
        <f t="shared" si="304"/>
        <v>2.592195194397795E-3</v>
      </c>
    </row>
    <row r="2257" spans="1:14" x14ac:dyDescent="0.3">
      <c r="A2257">
        <f t="shared" si="297"/>
        <v>23</v>
      </c>
      <c r="E2257" s="105">
        <f t="shared" si="298"/>
        <v>0</v>
      </c>
      <c r="I2257" s="105">
        <f t="shared" si="299"/>
        <v>0</v>
      </c>
      <c r="J2257" s="105">
        <f t="shared" si="300"/>
        <v>0</v>
      </c>
      <c r="K2257" s="105">
        <f t="shared" si="301"/>
        <v>0</v>
      </c>
      <c r="L2257" s="105">
        <f t="shared" si="302"/>
        <v>0</v>
      </c>
      <c r="M2257">
        <f t="shared" si="303"/>
        <v>3.0666666666666668E-2</v>
      </c>
      <c r="N2257">
        <f t="shared" si="304"/>
        <v>2.592195194397795E-3</v>
      </c>
    </row>
    <row r="2258" spans="1:14" x14ac:dyDescent="0.3">
      <c r="A2258">
        <f t="shared" si="297"/>
        <v>23</v>
      </c>
      <c r="E2258" s="105">
        <f t="shared" si="298"/>
        <v>0</v>
      </c>
      <c r="I2258" s="105">
        <f t="shared" si="299"/>
        <v>0</v>
      </c>
      <c r="J2258" s="105">
        <f t="shared" si="300"/>
        <v>0</v>
      </c>
      <c r="K2258" s="105">
        <f t="shared" si="301"/>
        <v>0</v>
      </c>
      <c r="L2258" s="105">
        <f t="shared" si="302"/>
        <v>0</v>
      </c>
      <c r="M2258">
        <f t="shared" si="303"/>
        <v>3.0666666666666668E-2</v>
      </c>
      <c r="N2258">
        <f t="shared" si="304"/>
        <v>2.592195194397795E-3</v>
      </c>
    </row>
    <row r="2259" spans="1:14" x14ac:dyDescent="0.3">
      <c r="A2259">
        <f t="shared" si="297"/>
        <v>23</v>
      </c>
      <c r="E2259" s="105">
        <f t="shared" si="298"/>
        <v>0</v>
      </c>
      <c r="I2259" s="105">
        <f t="shared" si="299"/>
        <v>0</v>
      </c>
      <c r="J2259" s="105">
        <f t="shared" si="300"/>
        <v>0</v>
      </c>
      <c r="K2259" s="105">
        <f t="shared" si="301"/>
        <v>0</v>
      </c>
      <c r="L2259" s="105">
        <f t="shared" si="302"/>
        <v>0</v>
      </c>
      <c r="M2259">
        <f t="shared" si="303"/>
        <v>3.0666666666666668E-2</v>
      </c>
      <c r="N2259">
        <f t="shared" si="304"/>
        <v>2.592195194397795E-3</v>
      </c>
    </row>
    <row r="2260" spans="1:14" x14ac:dyDescent="0.3">
      <c r="A2260">
        <f t="shared" si="297"/>
        <v>23</v>
      </c>
      <c r="E2260" s="105">
        <f t="shared" si="298"/>
        <v>0</v>
      </c>
      <c r="I2260" s="105">
        <f t="shared" si="299"/>
        <v>0</v>
      </c>
      <c r="J2260" s="105">
        <f t="shared" si="300"/>
        <v>0</v>
      </c>
      <c r="K2260" s="105">
        <f t="shared" si="301"/>
        <v>0</v>
      </c>
      <c r="L2260" s="105">
        <f t="shared" si="302"/>
        <v>0</v>
      </c>
      <c r="M2260">
        <f t="shared" si="303"/>
        <v>3.0666666666666668E-2</v>
      </c>
      <c r="N2260">
        <f t="shared" si="304"/>
        <v>2.592195194397795E-3</v>
      </c>
    </row>
    <row r="2261" spans="1:14" x14ac:dyDescent="0.3">
      <c r="A2261">
        <f t="shared" si="297"/>
        <v>23</v>
      </c>
      <c r="E2261" s="105">
        <f t="shared" si="298"/>
        <v>0</v>
      </c>
      <c r="I2261" s="105">
        <f t="shared" si="299"/>
        <v>0</v>
      </c>
      <c r="J2261" s="105">
        <f t="shared" si="300"/>
        <v>0</v>
      </c>
      <c r="K2261" s="105">
        <f t="shared" si="301"/>
        <v>0</v>
      </c>
      <c r="L2261" s="105">
        <f t="shared" si="302"/>
        <v>0</v>
      </c>
      <c r="M2261">
        <f t="shared" si="303"/>
        <v>3.0666666666666668E-2</v>
      </c>
      <c r="N2261">
        <f t="shared" si="304"/>
        <v>2.592195194397795E-3</v>
      </c>
    </row>
    <row r="2262" spans="1:14" x14ac:dyDescent="0.3">
      <c r="A2262">
        <f t="shared" si="297"/>
        <v>23</v>
      </c>
      <c r="E2262" s="105">
        <f t="shared" si="298"/>
        <v>0</v>
      </c>
      <c r="I2262" s="105">
        <f t="shared" si="299"/>
        <v>0</v>
      </c>
      <c r="J2262" s="105">
        <f t="shared" si="300"/>
        <v>0</v>
      </c>
      <c r="K2262" s="105">
        <f t="shared" si="301"/>
        <v>0</v>
      </c>
      <c r="L2262" s="105">
        <f t="shared" si="302"/>
        <v>0</v>
      </c>
      <c r="M2262">
        <f t="shared" si="303"/>
        <v>3.0666666666666668E-2</v>
      </c>
      <c r="N2262">
        <f t="shared" si="304"/>
        <v>2.592195194397795E-3</v>
      </c>
    </row>
    <row r="2263" spans="1:14" x14ac:dyDescent="0.3">
      <c r="A2263">
        <f t="shared" si="297"/>
        <v>23</v>
      </c>
      <c r="E2263" s="105">
        <f t="shared" si="298"/>
        <v>0</v>
      </c>
      <c r="I2263" s="105">
        <f t="shared" si="299"/>
        <v>0</v>
      </c>
      <c r="J2263" s="105">
        <f t="shared" si="300"/>
        <v>0</v>
      </c>
      <c r="K2263" s="105">
        <f t="shared" si="301"/>
        <v>0</v>
      </c>
      <c r="L2263" s="105">
        <f t="shared" si="302"/>
        <v>0</v>
      </c>
      <c r="M2263">
        <f t="shared" si="303"/>
        <v>3.0666666666666668E-2</v>
      </c>
      <c r="N2263">
        <f t="shared" si="304"/>
        <v>2.592195194397795E-3</v>
      </c>
    </row>
    <row r="2264" spans="1:14" x14ac:dyDescent="0.3">
      <c r="A2264">
        <f t="shared" si="297"/>
        <v>23</v>
      </c>
      <c r="E2264" s="105">
        <f t="shared" si="298"/>
        <v>0</v>
      </c>
      <c r="I2264" s="105">
        <f t="shared" si="299"/>
        <v>0</v>
      </c>
      <c r="J2264" s="105">
        <f t="shared" si="300"/>
        <v>0</v>
      </c>
      <c r="K2264" s="105">
        <f t="shared" si="301"/>
        <v>0</v>
      </c>
      <c r="L2264" s="105">
        <f t="shared" si="302"/>
        <v>0</v>
      </c>
      <c r="M2264">
        <f t="shared" si="303"/>
        <v>3.0666666666666668E-2</v>
      </c>
      <c r="N2264">
        <f t="shared" si="304"/>
        <v>2.592195194397795E-3</v>
      </c>
    </row>
    <row r="2265" spans="1:14" x14ac:dyDescent="0.3">
      <c r="A2265">
        <f t="shared" si="297"/>
        <v>23</v>
      </c>
      <c r="E2265" s="105">
        <f t="shared" si="298"/>
        <v>0</v>
      </c>
      <c r="I2265" s="105">
        <f t="shared" si="299"/>
        <v>0</v>
      </c>
      <c r="J2265" s="105">
        <f t="shared" si="300"/>
        <v>0</v>
      </c>
      <c r="K2265" s="105">
        <f t="shared" si="301"/>
        <v>0</v>
      </c>
      <c r="L2265" s="105">
        <f t="shared" si="302"/>
        <v>0</v>
      </c>
      <c r="M2265">
        <f t="shared" si="303"/>
        <v>3.0666666666666668E-2</v>
      </c>
      <c r="N2265">
        <f t="shared" si="304"/>
        <v>2.592195194397795E-3</v>
      </c>
    </row>
    <row r="2266" spans="1:14" x14ac:dyDescent="0.3">
      <c r="A2266">
        <f t="shared" si="297"/>
        <v>23</v>
      </c>
      <c r="E2266" s="105">
        <f t="shared" si="298"/>
        <v>0</v>
      </c>
      <c r="I2266" s="105">
        <f t="shared" si="299"/>
        <v>0</v>
      </c>
      <c r="J2266" s="105">
        <f t="shared" si="300"/>
        <v>0</v>
      </c>
      <c r="K2266" s="105">
        <f t="shared" si="301"/>
        <v>0</v>
      </c>
      <c r="L2266" s="105">
        <f t="shared" si="302"/>
        <v>0</v>
      </c>
      <c r="M2266">
        <f t="shared" si="303"/>
        <v>3.0666666666666668E-2</v>
      </c>
      <c r="N2266">
        <f t="shared" si="304"/>
        <v>2.592195194397795E-3</v>
      </c>
    </row>
    <row r="2267" spans="1:14" x14ac:dyDescent="0.3">
      <c r="A2267">
        <f t="shared" si="297"/>
        <v>23</v>
      </c>
      <c r="E2267" s="105">
        <f t="shared" si="298"/>
        <v>0</v>
      </c>
      <c r="I2267" s="105">
        <f t="shared" si="299"/>
        <v>0</v>
      </c>
      <c r="J2267" s="105">
        <f t="shared" si="300"/>
        <v>0</v>
      </c>
      <c r="K2267" s="105">
        <f t="shared" si="301"/>
        <v>0</v>
      </c>
      <c r="L2267" s="105">
        <f t="shared" si="302"/>
        <v>0</v>
      </c>
      <c r="M2267">
        <f t="shared" si="303"/>
        <v>3.0666666666666668E-2</v>
      </c>
      <c r="N2267">
        <f t="shared" si="304"/>
        <v>2.592195194397795E-3</v>
      </c>
    </row>
    <row r="2268" spans="1:14" x14ac:dyDescent="0.3">
      <c r="A2268">
        <f t="shared" si="297"/>
        <v>23</v>
      </c>
      <c r="E2268" s="105">
        <f t="shared" si="298"/>
        <v>0</v>
      </c>
      <c r="I2268" s="105">
        <f t="shared" si="299"/>
        <v>0</v>
      </c>
      <c r="J2268" s="105">
        <f t="shared" si="300"/>
        <v>0</v>
      </c>
      <c r="K2268" s="105">
        <f t="shared" si="301"/>
        <v>0</v>
      </c>
      <c r="L2268" s="105">
        <f t="shared" si="302"/>
        <v>0</v>
      </c>
      <c r="M2268">
        <f t="shared" si="303"/>
        <v>3.0666666666666668E-2</v>
      </c>
      <c r="N2268">
        <f t="shared" si="304"/>
        <v>2.592195194397795E-3</v>
      </c>
    </row>
    <row r="2269" spans="1:14" x14ac:dyDescent="0.3">
      <c r="A2269">
        <f t="shared" si="297"/>
        <v>23</v>
      </c>
      <c r="E2269" s="105">
        <f t="shared" si="298"/>
        <v>0</v>
      </c>
      <c r="I2269" s="105">
        <f t="shared" si="299"/>
        <v>0</v>
      </c>
      <c r="J2269" s="105">
        <f t="shared" si="300"/>
        <v>0</v>
      </c>
      <c r="K2269" s="105">
        <f t="shared" si="301"/>
        <v>0</v>
      </c>
      <c r="L2269" s="105">
        <f t="shared" si="302"/>
        <v>0</v>
      </c>
      <c r="M2269">
        <f t="shared" si="303"/>
        <v>3.0666666666666668E-2</v>
      </c>
      <c r="N2269">
        <f t="shared" si="304"/>
        <v>2.592195194397795E-3</v>
      </c>
    </row>
    <row r="2270" spans="1:14" x14ac:dyDescent="0.3">
      <c r="A2270">
        <f t="shared" si="297"/>
        <v>23</v>
      </c>
      <c r="E2270" s="105">
        <f t="shared" si="298"/>
        <v>0</v>
      </c>
      <c r="I2270" s="105">
        <f t="shared" si="299"/>
        <v>0</v>
      </c>
      <c r="J2270" s="105">
        <f t="shared" si="300"/>
        <v>0</v>
      </c>
      <c r="K2270" s="105">
        <f t="shared" si="301"/>
        <v>0</v>
      </c>
      <c r="L2270" s="105">
        <f t="shared" si="302"/>
        <v>0</v>
      </c>
      <c r="M2270">
        <f t="shared" si="303"/>
        <v>3.0666666666666668E-2</v>
      </c>
      <c r="N2270">
        <f t="shared" si="304"/>
        <v>2.592195194397795E-3</v>
      </c>
    </row>
    <row r="2271" spans="1:14" x14ac:dyDescent="0.3">
      <c r="A2271">
        <f t="shared" si="297"/>
        <v>23</v>
      </c>
      <c r="E2271" s="105">
        <f t="shared" si="298"/>
        <v>0</v>
      </c>
      <c r="I2271" s="105">
        <f t="shared" si="299"/>
        <v>0</v>
      </c>
      <c r="J2271" s="105">
        <f t="shared" si="300"/>
        <v>0</v>
      </c>
      <c r="K2271" s="105">
        <f t="shared" si="301"/>
        <v>0</v>
      </c>
      <c r="L2271" s="105">
        <f t="shared" si="302"/>
        <v>0</v>
      </c>
      <c r="M2271">
        <f t="shared" si="303"/>
        <v>3.0666666666666668E-2</v>
      </c>
      <c r="N2271">
        <f t="shared" si="304"/>
        <v>2.592195194397795E-3</v>
      </c>
    </row>
    <row r="2272" spans="1:14" x14ac:dyDescent="0.3">
      <c r="A2272">
        <f t="shared" si="297"/>
        <v>23</v>
      </c>
      <c r="E2272" s="105">
        <f t="shared" si="298"/>
        <v>0</v>
      </c>
      <c r="I2272" s="105">
        <f t="shared" si="299"/>
        <v>0</v>
      </c>
      <c r="J2272" s="105">
        <f t="shared" si="300"/>
        <v>0</v>
      </c>
      <c r="K2272" s="105">
        <f t="shared" si="301"/>
        <v>0</v>
      </c>
      <c r="L2272" s="105">
        <f t="shared" si="302"/>
        <v>0</v>
      </c>
      <c r="M2272">
        <f t="shared" si="303"/>
        <v>3.0666666666666668E-2</v>
      </c>
      <c r="N2272">
        <f t="shared" si="304"/>
        <v>2.592195194397795E-3</v>
      </c>
    </row>
    <row r="2273" spans="1:14" x14ac:dyDescent="0.3">
      <c r="A2273">
        <f t="shared" si="297"/>
        <v>23</v>
      </c>
      <c r="E2273" s="105">
        <f t="shared" si="298"/>
        <v>0</v>
      </c>
      <c r="I2273" s="105">
        <f t="shared" si="299"/>
        <v>0</v>
      </c>
      <c r="J2273" s="105">
        <f t="shared" si="300"/>
        <v>0</v>
      </c>
      <c r="K2273" s="105">
        <f t="shared" si="301"/>
        <v>0</v>
      </c>
      <c r="L2273" s="105">
        <f t="shared" si="302"/>
        <v>0</v>
      </c>
      <c r="M2273">
        <f t="shared" si="303"/>
        <v>3.0666666666666668E-2</v>
      </c>
      <c r="N2273">
        <f t="shared" si="304"/>
        <v>2.592195194397795E-3</v>
      </c>
    </row>
    <row r="2274" spans="1:14" x14ac:dyDescent="0.3">
      <c r="A2274">
        <f t="shared" si="297"/>
        <v>23</v>
      </c>
      <c r="E2274" s="105">
        <f t="shared" si="298"/>
        <v>0</v>
      </c>
      <c r="I2274" s="105">
        <f t="shared" si="299"/>
        <v>0</v>
      </c>
      <c r="J2274" s="105">
        <f t="shared" si="300"/>
        <v>0</v>
      </c>
      <c r="K2274" s="105">
        <f t="shared" si="301"/>
        <v>0</v>
      </c>
      <c r="L2274" s="105">
        <f t="shared" si="302"/>
        <v>0</v>
      </c>
      <c r="M2274">
        <f t="shared" si="303"/>
        <v>3.0666666666666668E-2</v>
      </c>
      <c r="N2274">
        <f t="shared" si="304"/>
        <v>2.592195194397795E-3</v>
      </c>
    </row>
    <row r="2275" spans="1:14" x14ac:dyDescent="0.3">
      <c r="A2275">
        <f t="shared" si="297"/>
        <v>23</v>
      </c>
      <c r="E2275" s="105">
        <f t="shared" si="298"/>
        <v>0</v>
      </c>
      <c r="I2275" s="105">
        <f t="shared" si="299"/>
        <v>0</v>
      </c>
      <c r="J2275" s="105">
        <f t="shared" si="300"/>
        <v>0</v>
      </c>
      <c r="K2275" s="105">
        <f t="shared" si="301"/>
        <v>0</v>
      </c>
      <c r="L2275" s="105">
        <f t="shared" si="302"/>
        <v>0</v>
      </c>
      <c r="M2275">
        <f t="shared" si="303"/>
        <v>3.0666666666666668E-2</v>
      </c>
      <c r="N2275">
        <f t="shared" si="304"/>
        <v>2.592195194397795E-3</v>
      </c>
    </row>
    <row r="2276" spans="1:14" x14ac:dyDescent="0.3">
      <c r="A2276">
        <f t="shared" si="297"/>
        <v>23</v>
      </c>
      <c r="E2276" s="105">
        <f t="shared" si="298"/>
        <v>0</v>
      </c>
      <c r="I2276" s="105">
        <f t="shared" si="299"/>
        <v>0</v>
      </c>
      <c r="J2276" s="105">
        <f t="shared" si="300"/>
        <v>0</v>
      </c>
      <c r="K2276" s="105">
        <f t="shared" si="301"/>
        <v>0</v>
      </c>
      <c r="L2276" s="105">
        <f t="shared" si="302"/>
        <v>0</v>
      </c>
      <c r="M2276">
        <f t="shared" si="303"/>
        <v>3.0666666666666668E-2</v>
      </c>
      <c r="N2276">
        <f t="shared" si="304"/>
        <v>2.592195194397795E-3</v>
      </c>
    </row>
    <row r="2277" spans="1:14" x14ac:dyDescent="0.3">
      <c r="A2277">
        <f t="shared" si="297"/>
        <v>23</v>
      </c>
      <c r="E2277" s="105">
        <f t="shared" si="298"/>
        <v>0</v>
      </c>
      <c r="I2277" s="105">
        <f t="shared" si="299"/>
        <v>0</v>
      </c>
      <c r="J2277" s="105">
        <f t="shared" si="300"/>
        <v>0</v>
      </c>
      <c r="K2277" s="105">
        <f t="shared" si="301"/>
        <v>0</v>
      </c>
      <c r="L2277" s="105">
        <f t="shared" si="302"/>
        <v>0</v>
      </c>
      <c r="M2277">
        <f t="shared" si="303"/>
        <v>3.0666666666666668E-2</v>
      </c>
      <c r="N2277">
        <f t="shared" si="304"/>
        <v>2.592195194397795E-3</v>
      </c>
    </row>
    <row r="2278" spans="1:14" x14ac:dyDescent="0.3">
      <c r="A2278">
        <f t="shared" si="297"/>
        <v>23</v>
      </c>
      <c r="E2278" s="105">
        <f t="shared" si="298"/>
        <v>0</v>
      </c>
      <c r="I2278" s="105">
        <f t="shared" si="299"/>
        <v>0</v>
      </c>
      <c r="J2278" s="105">
        <f t="shared" si="300"/>
        <v>0</v>
      </c>
      <c r="K2278" s="105">
        <f t="shared" si="301"/>
        <v>0</v>
      </c>
      <c r="L2278" s="105">
        <f t="shared" si="302"/>
        <v>0</v>
      </c>
      <c r="M2278">
        <f t="shared" si="303"/>
        <v>3.0666666666666668E-2</v>
      </c>
      <c r="N2278">
        <f t="shared" si="304"/>
        <v>2.592195194397795E-3</v>
      </c>
    </row>
    <row r="2279" spans="1:14" x14ac:dyDescent="0.3">
      <c r="A2279">
        <f t="shared" ref="A2279:A2342" si="305">IF(COUNTIF(A2179:A2278,A2278)=100, A2278+1,A2278)</f>
        <v>23</v>
      </c>
      <c r="E2279" s="105">
        <f t="shared" ref="E2279:E2342" si="306">MAX(0, E2179-K2179-L2179)</f>
        <v>0</v>
      </c>
      <c r="I2279" s="105">
        <f t="shared" ref="I2279:I2342" si="307">IF(E2279&lt;I2179,J2279 + E2279, I2179)</f>
        <v>0</v>
      </c>
      <c r="J2279" s="105">
        <f t="shared" si="300"/>
        <v>0</v>
      </c>
      <c r="K2279" s="105">
        <f t="shared" si="301"/>
        <v>0</v>
      </c>
      <c r="L2279" s="105">
        <f t="shared" si="302"/>
        <v>0</v>
      </c>
      <c r="M2279">
        <f t="shared" si="303"/>
        <v>3.0666666666666668E-2</v>
      </c>
      <c r="N2279">
        <f t="shared" si="304"/>
        <v>2.592195194397795E-3</v>
      </c>
    </row>
    <row r="2280" spans="1:14" x14ac:dyDescent="0.3">
      <c r="A2280">
        <f t="shared" si="305"/>
        <v>23</v>
      </c>
      <c r="E2280" s="105">
        <f t="shared" si="306"/>
        <v>0</v>
      </c>
      <c r="I2280" s="105">
        <f t="shared" si="307"/>
        <v>0</v>
      </c>
      <c r="J2280" s="105">
        <f t="shared" si="300"/>
        <v>0</v>
      </c>
      <c r="K2280" s="105">
        <f t="shared" si="301"/>
        <v>0</v>
      </c>
      <c r="L2280" s="105">
        <f t="shared" si="302"/>
        <v>0</v>
      </c>
      <c r="M2280">
        <f t="shared" si="303"/>
        <v>3.0666666666666668E-2</v>
      </c>
      <c r="N2280">
        <f t="shared" si="304"/>
        <v>2.592195194397795E-3</v>
      </c>
    </row>
    <row r="2281" spans="1:14" x14ac:dyDescent="0.3">
      <c r="A2281">
        <f t="shared" si="305"/>
        <v>23</v>
      </c>
      <c r="E2281" s="105">
        <f t="shared" si="306"/>
        <v>0</v>
      </c>
      <c r="I2281" s="105">
        <f t="shared" si="307"/>
        <v>0</v>
      </c>
      <c r="J2281" s="105">
        <f t="shared" si="300"/>
        <v>0</v>
      </c>
      <c r="K2281" s="105">
        <f t="shared" si="301"/>
        <v>0</v>
      </c>
      <c r="L2281" s="105">
        <f t="shared" si="302"/>
        <v>0</v>
      </c>
      <c r="M2281">
        <f t="shared" si="303"/>
        <v>3.0666666666666668E-2</v>
      </c>
      <c r="N2281">
        <f t="shared" si="304"/>
        <v>2.592195194397795E-3</v>
      </c>
    </row>
    <row r="2282" spans="1:14" x14ac:dyDescent="0.3">
      <c r="A2282">
        <f t="shared" si="305"/>
        <v>23</v>
      </c>
      <c r="E2282" s="105">
        <f t="shared" si="306"/>
        <v>0</v>
      </c>
      <c r="I2282" s="105">
        <f t="shared" si="307"/>
        <v>0</v>
      </c>
      <c r="J2282" s="105">
        <f t="shared" si="300"/>
        <v>0</v>
      </c>
      <c r="K2282" s="105">
        <f t="shared" si="301"/>
        <v>0</v>
      </c>
      <c r="L2282" s="105">
        <f t="shared" si="302"/>
        <v>0</v>
      </c>
      <c r="M2282">
        <f t="shared" si="303"/>
        <v>3.0666666666666668E-2</v>
      </c>
      <c r="N2282">
        <f t="shared" si="304"/>
        <v>2.592195194397795E-3</v>
      </c>
    </row>
    <row r="2283" spans="1:14" x14ac:dyDescent="0.3">
      <c r="A2283">
        <f t="shared" si="305"/>
        <v>23</v>
      </c>
      <c r="E2283" s="105">
        <f t="shared" si="306"/>
        <v>0</v>
      </c>
      <c r="I2283" s="105">
        <f t="shared" si="307"/>
        <v>0</v>
      </c>
      <c r="J2283" s="105">
        <f t="shared" si="300"/>
        <v>0</v>
      </c>
      <c r="K2283" s="105">
        <f t="shared" si="301"/>
        <v>0</v>
      </c>
      <c r="L2283" s="105">
        <f t="shared" si="302"/>
        <v>0</v>
      </c>
      <c r="M2283">
        <f t="shared" si="303"/>
        <v>3.0666666666666668E-2</v>
      </c>
      <c r="N2283">
        <f t="shared" si="304"/>
        <v>2.592195194397795E-3</v>
      </c>
    </row>
    <row r="2284" spans="1:14" x14ac:dyDescent="0.3">
      <c r="A2284">
        <f t="shared" si="305"/>
        <v>23</v>
      </c>
      <c r="E2284" s="105">
        <f t="shared" si="306"/>
        <v>0</v>
      </c>
      <c r="I2284" s="105">
        <f t="shared" si="307"/>
        <v>0</v>
      </c>
      <c r="J2284" s="105">
        <f t="shared" si="300"/>
        <v>0</v>
      </c>
      <c r="K2284" s="105">
        <f t="shared" si="301"/>
        <v>0</v>
      </c>
      <c r="L2284" s="105">
        <f t="shared" si="302"/>
        <v>0</v>
      </c>
      <c r="M2284">
        <f t="shared" si="303"/>
        <v>3.0666666666666668E-2</v>
      </c>
      <c r="N2284">
        <f t="shared" si="304"/>
        <v>2.592195194397795E-3</v>
      </c>
    </row>
    <row r="2285" spans="1:14" x14ac:dyDescent="0.3">
      <c r="A2285">
        <f t="shared" si="305"/>
        <v>23</v>
      </c>
      <c r="E2285" s="105">
        <f t="shared" si="306"/>
        <v>0</v>
      </c>
      <c r="I2285" s="105">
        <f t="shared" si="307"/>
        <v>0</v>
      </c>
      <c r="J2285" s="105">
        <f t="shared" si="300"/>
        <v>0</v>
      </c>
      <c r="K2285" s="105">
        <f t="shared" si="301"/>
        <v>0</v>
      </c>
      <c r="L2285" s="105">
        <f t="shared" si="302"/>
        <v>0</v>
      </c>
      <c r="M2285">
        <f t="shared" si="303"/>
        <v>3.0666666666666668E-2</v>
      </c>
      <c r="N2285">
        <f t="shared" si="304"/>
        <v>2.592195194397795E-3</v>
      </c>
    </row>
    <row r="2286" spans="1:14" x14ac:dyDescent="0.3">
      <c r="A2286">
        <f t="shared" si="305"/>
        <v>23</v>
      </c>
      <c r="E2286" s="105">
        <f t="shared" si="306"/>
        <v>0</v>
      </c>
      <c r="I2286" s="105">
        <f t="shared" si="307"/>
        <v>0</v>
      </c>
      <c r="J2286" s="105">
        <f t="shared" si="300"/>
        <v>0</v>
      </c>
      <c r="K2286" s="105">
        <f t="shared" si="301"/>
        <v>0</v>
      </c>
      <c r="L2286" s="105">
        <f t="shared" si="302"/>
        <v>0</v>
      </c>
      <c r="M2286">
        <f t="shared" si="303"/>
        <v>3.0666666666666668E-2</v>
      </c>
      <c r="N2286">
        <f t="shared" si="304"/>
        <v>2.592195194397795E-3</v>
      </c>
    </row>
    <row r="2287" spans="1:14" x14ac:dyDescent="0.3">
      <c r="A2287">
        <f t="shared" si="305"/>
        <v>23</v>
      </c>
      <c r="E2287" s="105">
        <f t="shared" si="306"/>
        <v>0</v>
      </c>
      <c r="I2287" s="105">
        <f t="shared" si="307"/>
        <v>0</v>
      </c>
      <c r="J2287" s="105">
        <f t="shared" si="300"/>
        <v>0</v>
      </c>
      <c r="K2287" s="105">
        <f t="shared" si="301"/>
        <v>0</v>
      </c>
      <c r="L2287" s="105">
        <f t="shared" si="302"/>
        <v>0</v>
      </c>
      <c r="M2287">
        <f t="shared" si="303"/>
        <v>3.0666666666666668E-2</v>
      </c>
      <c r="N2287">
        <f t="shared" si="304"/>
        <v>2.592195194397795E-3</v>
      </c>
    </row>
    <row r="2288" spans="1:14" x14ac:dyDescent="0.3">
      <c r="A2288">
        <f t="shared" si="305"/>
        <v>23</v>
      </c>
      <c r="E2288" s="105">
        <f t="shared" si="306"/>
        <v>0</v>
      </c>
      <c r="I2288" s="105">
        <f t="shared" si="307"/>
        <v>0</v>
      </c>
      <c r="J2288" s="105">
        <f t="shared" si="300"/>
        <v>0</v>
      </c>
      <c r="K2288" s="105">
        <f t="shared" si="301"/>
        <v>0</v>
      </c>
      <c r="L2288" s="105">
        <f t="shared" si="302"/>
        <v>0</v>
      </c>
      <c r="M2288">
        <f t="shared" si="303"/>
        <v>3.0666666666666668E-2</v>
      </c>
      <c r="N2288">
        <f t="shared" si="304"/>
        <v>2.592195194397795E-3</v>
      </c>
    </row>
    <row r="2289" spans="1:15" x14ac:dyDescent="0.3">
      <c r="A2289">
        <f t="shared" si="305"/>
        <v>23</v>
      </c>
      <c r="E2289" s="105">
        <f t="shared" si="306"/>
        <v>0</v>
      </c>
      <c r="I2289" s="105">
        <f t="shared" si="307"/>
        <v>0</v>
      </c>
      <c r="J2289" s="105">
        <f t="shared" si="300"/>
        <v>0</v>
      </c>
      <c r="K2289" s="105">
        <f t="shared" si="301"/>
        <v>0</v>
      </c>
      <c r="L2289" s="105">
        <f t="shared" si="302"/>
        <v>0</v>
      </c>
      <c r="M2289">
        <f t="shared" si="303"/>
        <v>3.0666666666666668E-2</v>
      </c>
      <c r="N2289">
        <f t="shared" si="304"/>
        <v>2.592195194397795E-3</v>
      </c>
    </row>
    <row r="2290" spans="1:15" x14ac:dyDescent="0.3">
      <c r="A2290">
        <f t="shared" si="305"/>
        <v>23</v>
      </c>
      <c r="E2290" s="105">
        <f t="shared" si="306"/>
        <v>0</v>
      </c>
      <c r="I2290" s="105">
        <f t="shared" si="307"/>
        <v>0</v>
      </c>
      <c r="J2290" s="105">
        <f t="shared" si="300"/>
        <v>0</v>
      </c>
      <c r="K2290" s="105">
        <f t="shared" si="301"/>
        <v>0</v>
      </c>
      <c r="L2290" s="105">
        <f t="shared" si="302"/>
        <v>0</v>
      </c>
      <c r="M2290">
        <f t="shared" si="303"/>
        <v>3.0666666666666668E-2</v>
      </c>
      <c r="N2290">
        <f t="shared" si="304"/>
        <v>2.592195194397795E-3</v>
      </c>
    </row>
    <row r="2291" spans="1:15" x14ac:dyDescent="0.3">
      <c r="A2291">
        <f t="shared" si="305"/>
        <v>23</v>
      </c>
      <c r="E2291" s="105">
        <f t="shared" si="306"/>
        <v>0</v>
      </c>
      <c r="I2291" s="105">
        <f t="shared" si="307"/>
        <v>0</v>
      </c>
      <c r="J2291" s="105">
        <f t="shared" si="300"/>
        <v>0</v>
      </c>
      <c r="K2291" s="105">
        <f t="shared" si="301"/>
        <v>0</v>
      </c>
      <c r="L2291" s="105">
        <f t="shared" si="302"/>
        <v>0</v>
      </c>
      <c r="M2291">
        <f t="shared" si="303"/>
        <v>3.0666666666666668E-2</v>
      </c>
      <c r="N2291">
        <f t="shared" si="304"/>
        <v>2.592195194397795E-3</v>
      </c>
    </row>
    <row r="2292" spans="1:15" x14ac:dyDescent="0.3">
      <c r="A2292">
        <f t="shared" si="305"/>
        <v>23</v>
      </c>
      <c r="E2292" s="105">
        <f t="shared" si="306"/>
        <v>0</v>
      </c>
      <c r="I2292" s="105">
        <f t="shared" si="307"/>
        <v>0</v>
      </c>
      <c r="J2292" s="105">
        <f t="shared" si="300"/>
        <v>0</v>
      </c>
      <c r="K2292" s="105">
        <f t="shared" si="301"/>
        <v>0</v>
      </c>
      <c r="L2292" s="105">
        <f t="shared" si="302"/>
        <v>0</v>
      </c>
      <c r="M2292">
        <f t="shared" si="303"/>
        <v>3.0666666666666668E-2</v>
      </c>
      <c r="N2292">
        <f t="shared" si="304"/>
        <v>2.592195194397795E-3</v>
      </c>
    </row>
    <row r="2293" spans="1:15" x14ac:dyDescent="0.3">
      <c r="A2293">
        <f t="shared" si="305"/>
        <v>23</v>
      </c>
      <c r="E2293" s="105">
        <f t="shared" si="306"/>
        <v>0</v>
      </c>
      <c r="I2293" s="105">
        <f t="shared" si="307"/>
        <v>0</v>
      </c>
      <c r="J2293" s="105">
        <f t="shared" si="300"/>
        <v>0</v>
      </c>
      <c r="K2293" s="105">
        <f t="shared" si="301"/>
        <v>0</v>
      </c>
      <c r="L2293" s="105">
        <f t="shared" si="302"/>
        <v>0</v>
      </c>
      <c r="M2293">
        <f t="shared" si="303"/>
        <v>3.0666666666666668E-2</v>
      </c>
      <c r="N2293">
        <f t="shared" si="304"/>
        <v>2.592195194397795E-3</v>
      </c>
    </row>
    <row r="2294" spans="1:15" x14ac:dyDescent="0.3">
      <c r="A2294">
        <f t="shared" si="305"/>
        <v>23</v>
      </c>
      <c r="E2294" s="105">
        <f t="shared" si="306"/>
        <v>0</v>
      </c>
      <c r="I2294" s="105">
        <f t="shared" si="307"/>
        <v>0</v>
      </c>
      <c r="J2294" s="105">
        <f t="shared" si="300"/>
        <v>0</v>
      </c>
      <c r="K2294" s="105">
        <f t="shared" si="301"/>
        <v>0</v>
      </c>
      <c r="L2294" s="105">
        <f t="shared" si="302"/>
        <v>0</v>
      </c>
      <c r="M2294">
        <f t="shared" si="303"/>
        <v>3.0666666666666668E-2</v>
      </c>
      <c r="N2294">
        <f t="shared" si="304"/>
        <v>2.592195194397795E-3</v>
      </c>
    </row>
    <row r="2295" spans="1:15" x14ac:dyDescent="0.3">
      <c r="A2295">
        <f t="shared" si="305"/>
        <v>23</v>
      </c>
      <c r="E2295" s="105">
        <f t="shared" si="306"/>
        <v>0</v>
      </c>
      <c r="I2295" s="105">
        <f t="shared" si="307"/>
        <v>0</v>
      </c>
      <c r="J2295" s="105">
        <f t="shared" si="300"/>
        <v>0</v>
      </c>
      <c r="K2295" s="105">
        <f t="shared" si="301"/>
        <v>0</v>
      </c>
      <c r="L2295" s="105">
        <f t="shared" si="302"/>
        <v>0</v>
      </c>
      <c r="M2295">
        <f t="shared" si="303"/>
        <v>3.0666666666666668E-2</v>
      </c>
      <c r="N2295">
        <f t="shared" si="304"/>
        <v>2.592195194397795E-3</v>
      </c>
    </row>
    <row r="2296" spans="1:15" x14ac:dyDescent="0.3">
      <c r="A2296">
        <f t="shared" si="305"/>
        <v>23</v>
      </c>
      <c r="E2296" s="105">
        <f t="shared" si="306"/>
        <v>0</v>
      </c>
      <c r="I2296" s="105">
        <f t="shared" si="307"/>
        <v>0</v>
      </c>
      <c r="J2296" s="105">
        <f t="shared" si="300"/>
        <v>0</v>
      </c>
      <c r="K2296" s="105">
        <f t="shared" si="301"/>
        <v>0</v>
      </c>
      <c r="L2296" s="105">
        <f t="shared" si="302"/>
        <v>0</v>
      </c>
      <c r="M2296">
        <f t="shared" si="303"/>
        <v>3.0666666666666668E-2</v>
      </c>
      <c r="N2296">
        <f t="shared" si="304"/>
        <v>2.592195194397795E-3</v>
      </c>
    </row>
    <row r="2297" spans="1:15" x14ac:dyDescent="0.3">
      <c r="A2297">
        <f t="shared" si="305"/>
        <v>23</v>
      </c>
      <c r="E2297" s="105">
        <f t="shared" si="306"/>
        <v>0</v>
      </c>
      <c r="I2297" s="105">
        <f t="shared" si="307"/>
        <v>0</v>
      </c>
      <c r="J2297" s="105">
        <f t="shared" si="300"/>
        <v>0</v>
      </c>
      <c r="K2297" s="105">
        <f t="shared" si="301"/>
        <v>0</v>
      </c>
      <c r="L2297" s="105">
        <f t="shared" si="302"/>
        <v>0</v>
      </c>
      <c r="M2297">
        <f t="shared" si="303"/>
        <v>3.0666666666666668E-2</v>
      </c>
      <c r="N2297">
        <f t="shared" si="304"/>
        <v>2.592195194397795E-3</v>
      </c>
    </row>
    <row r="2298" spans="1:15" x14ac:dyDescent="0.3">
      <c r="A2298">
        <f t="shared" si="305"/>
        <v>23</v>
      </c>
      <c r="E2298" s="105">
        <f t="shared" si="306"/>
        <v>0</v>
      </c>
      <c r="I2298" s="105">
        <f t="shared" si="307"/>
        <v>0</v>
      </c>
      <c r="J2298" s="105">
        <f t="shared" si="300"/>
        <v>0</v>
      </c>
      <c r="K2298" s="105">
        <f t="shared" si="301"/>
        <v>0</v>
      </c>
      <c r="L2298" s="105">
        <f t="shared" si="302"/>
        <v>0</v>
      </c>
      <c r="M2298">
        <f t="shared" si="303"/>
        <v>3.0666666666666668E-2</v>
      </c>
      <c r="N2298">
        <f t="shared" si="304"/>
        <v>2.592195194397795E-3</v>
      </c>
    </row>
    <row r="2299" spans="1:15" x14ac:dyDescent="0.3">
      <c r="A2299">
        <f t="shared" si="305"/>
        <v>23</v>
      </c>
      <c r="E2299" s="105">
        <f t="shared" si="306"/>
        <v>0</v>
      </c>
      <c r="I2299" s="105">
        <f t="shared" si="307"/>
        <v>0</v>
      </c>
      <c r="J2299" s="105">
        <f t="shared" si="300"/>
        <v>0</v>
      </c>
      <c r="K2299" s="105">
        <f t="shared" si="301"/>
        <v>0</v>
      </c>
      <c r="L2299" s="105">
        <f t="shared" si="302"/>
        <v>0</v>
      </c>
      <c r="M2299">
        <f t="shared" si="303"/>
        <v>3.0666666666666668E-2</v>
      </c>
      <c r="N2299">
        <f t="shared" si="304"/>
        <v>2.592195194397795E-3</v>
      </c>
    </row>
    <row r="2300" spans="1:15" x14ac:dyDescent="0.3">
      <c r="A2300">
        <f t="shared" si="305"/>
        <v>23</v>
      </c>
      <c r="E2300" s="105">
        <f t="shared" si="306"/>
        <v>0</v>
      </c>
      <c r="I2300" s="105">
        <f t="shared" si="307"/>
        <v>0</v>
      </c>
      <c r="J2300" s="105">
        <f t="shared" si="300"/>
        <v>0</v>
      </c>
      <c r="K2300" s="105">
        <f t="shared" si="301"/>
        <v>0</v>
      </c>
      <c r="L2300" s="105">
        <f t="shared" si="302"/>
        <v>0</v>
      </c>
      <c r="M2300">
        <f t="shared" si="303"/>
        <v>3.0666666666666668E-2</v>
      </c>
      <c r="N2300">
        <f t="shared" si="304"/>
        <v>2.592195194397795E-3</v>
      </c>
    </row>
    <row r="2301" spans="1:15" x14ac:dyDescent="0.3">
      <c r="A2301">
        <f t="shared" si="305"/>
        <v>23</v>
      </c>
      <c r="E2301" s="105">
        <f t="shared" si="306"/>
        <v>0</v>
      </c>
      <c r="I2301" s="105">
        <f t="shared" si="307"/>
        <v>0</v>
      </c>
      <c r="J2301" s="105">
        <f t="shared" si="300"/>
        <v>0</v>
      </c>
      <c r="K2301" s="105">
        <f t="shared" si="301"/>
        <v>0</v>
      </c>
      <c r="L2301" s="105">
        <f t="shared" si="302"/>
        <v>0</v>
      </c>
      <c r="M2301">
        <f t="shared" si="303"/>
        <v>3.0666666666666668E-2</v>
      </c>
      <c r="N2301">
        <f t="shared" si="304"/>
        <v>2.592195194397795E-3</v>
      </c>
      <c r="O2301" s="105" t="e">
        <f t="shared" ref="O2301" si="308">SUM(I2202:I2301)</f>
        <v>#REF!</v>
      </c>
    </row>
    <row r="2302" spans="1:15" x14ac:dyDescent="0.3">
      <c r="A2302">
        <f t="shared" si="305"/>
        <v>24</v>
      </c>
      <c r="E2302" s="105" t="e">
        <f t="shared" si="306"/>
        <v>#REF!</v>
      </c>
      <c r="I2302" s="105" t="e">
        <f t="shared" si="307"/>
        <v>#REF!</v>
      </c>
      <c r="J2302" s="105" t="e">
        <f t="shared" si="300"/>
        <v>#REF!</v>
      </c>
      <c r="K2302" s="105" t="e">
        <f t="shared" si="301"/>
        <v>#REF!</v>
      </c>
      <c r="L2302" s="105" t="e">
        <f t="shared" si="302"/>
        <v>#REF!</v>
      </c>
      <c r="M2302">
        <f t="shared" si="303"/>
        <v>3.2000000000000001E-2</v>
      </c>
      <c r="N2302">
        <f t="shared" si="304"/>
        <v>2.7065965204493558E-3</v>
      </c>
    </row>
    <row r="2303" spans="1:15" x14ac:dyDescent="0.3">
      <c r="A2303">
        <f t="shared" si="305"/>
        <v>24</v>
      </c>
      <c r="E2303" s="105" t="e">
        <f t="shared" si="306"/>
        <v>#REF!</v>
      </c>
      <c r="I2303" s="105" t="e">
        <f t="shared" si="307"/>
        <v>#REF!</v>
      </c>
      <c r="J2303" s="105" t="e">
        <f t="shared" si="300"/>
        <v>#REF!</v>
      </c>
      <c r="K2303" s="105" t="e">
        <f t="shared" si="301"/>
        <v>#REF!</v>
      </c>
      <c r="L2303" s="105" t="e">
        <f t="shared" si="302"/>
        <v>#REF!</v>
      </c>
      <c r="M2303">
        <f t="shared" si="303"/>
        <v>3.2000000000000001E-2</v>
      </c>
      <c r="N2303">
        <f t="shared" si="304"/>
        <v>2.7065965204493558E-3</v>
      </c>
    </row>
    <row r="2304" spans="1:15" x14ac:dyDescent="0.3">
      <c r="A2304">
        <f t="shared" si="305"/>
        <v>24</v>
      </c>
      <c r="E2304" s="105" t="e">
        <f t="shared" si="306"/>
        <v>#REF!</v>
      </c>
      <c r="I2304" s="105" t="e">
        <f t="shared" si="307"/>
        <v>#REF!</v>
      </c>
      <c r="J2304" s="105" t="e">
        <f t="shared" si="300"/>
        <v>#REF!</v>
      </c>
      <c r="K2304" s="105" t="e">
        <f t="shared" si="301"/>
        <v>#REF!</v>
      </c>
      <c r="L2304" s="105" t="e">
        <f t="shared" si="302"/>
        <v>#REF!</v>
      </c>
      <c r="M2304">
        <f t="shared" si="303"/>
        <v>3.2000000000000001E-2</v>
      </c>
      <c r="N2304">
        <f t="shared" si="304"/>
        <v>2.7065965204493558E-3</v>
      </c>
    </row>
    <row r="2305" spans="1:14" x14ac:dyDescent="0.3">
      <c r="A2305">
        <f t="shared" si="305"/>
        <v>24</v>
      </c>
      <c r="E2305" s="105">
        <f t="shared" si="306"/>
        <v>0</v>
      </c>
      <c r="I2305" s="105">
        <f t="shared" si="307"/>
        <v>0</v>
      </c>
      <c r="J2305" s="105">
        <f t="shared" si="300"/>
        <v>0</v>
      </c>
      <c r="K2305" s="105">
        <f t="shared" si="301"/>
        <v>0</v>
      </c>
      <c r="L2305" s="105">
        <f t="shared" si="302"/>
        <v>0</v>
      </c>
      <c r="M2305">
        <f t="shared" si="303"/>
        <v>3.2000000000000001E-2</v>
      </c>
      <c r="N2305">
        <f t="shared" si="304"/>
        <v>2.7065965204493558E-3</v>
      </c>
    </row>
    <row r="2306" spans="1:14" x14ac:dyDescent="0.3">
      <c r="A2306">
        <f t="shared" si="305"/>
        <v>24</v>
      </c>
      <c r="E2306" s="105">
        <f t="shared" si="306"/>
        <v>0</v>
      </c>
      <c r="I2306" s="105">
        <f t="shared" si="307"/>
        <v>0</v>
      </c>
      <c r="J2306" s="105">
        <f t="shared" si="300"/>
        <v>0</v>
      </c>
      <c r="K2306" s="105">
        <f t="shared" si="301"/>
        <v>0</v>
      </c>
      <c r="L2306" s="105">
        <f t="shared" si="302"/>
        <v>0</v>
      </c>
      <c r="M2306">
        <f t="shared" si="303"/>
        <v>3.2000000000000001E-2</v>
      </c>
      <c r="N2306">
        <f t="shared" si="304"/>
        <v>2.7065965204493558E-3</v>
      </c>
    </row>
    <row r="2307" spans="1:14" x14ac:dyDescent="0.3">
      <c r="A2307">
        <f t="shared" si="305"/>
        <v>24</v>
      </c>
      <c r="E2307" s="105">
        <f t="shared" si="306"/>
        <v>0</v>
      </c>
      <c r="I2307" s="105">
        <f t="shared" si="307"/>
        <v>0</v>
      </c>
      <c r="J2307" s="105">
        <f t="shared" ref="J2307:J2370" si="309">E2307*($H$2/12)</f>
        <v>0</v>
      </c>
      <c r="K2307" s="105">
        <f t="shared" ref="K2307:K2370" si="310">I2307-J2307</f>
        <v>0</v>
      </c>
      <c r="L2307" s="105">
        <f t="shared" ref="L2307:L2370" si="311">N2307*(E2307-K2307)</f>
        <v>0</v>
      </c>
      <c r="M2307">
        <f t="shared" ref="M2307:M2370" si="312">((A2307:A2406)/30) * 0.04</f>
        <v>3.2000000000000001E-2</v>
      </c>
      <c r="N2307">
        <f t="shared" ref="N2307:N2370" si="313">1-(POWER(1-M2307,(1/12)))</f>
        <v>2.7065965204493558E-3</v>
      </c>
    </row>
    <row r="2308" spans="1:14" x14ac:dyDescent="0.3">
      <c r="A2308">
        <f t="shared" si="305"/>
        <v>24</v>
      </c>
      <c r="E2308" s="105">
        <f t="shared" si="306"/>
        <v>0</v>
      </c>
      <c r="I2308" s="105">
        <f t="shared" si="307"/>
        <v>0</v>
      </c>
      <c r="J2308" s="105">
        <f t="shared" si="309"/>
        <v>0</v>
      </c>
      <c r="K2308" s="105">
        <f t="shared" si="310"/>
        <v>0</v>
      </c>
      <c r="L2308" s="105">
        <f t="shared" si="311"/>
        <v>0</v>
      </c>
      <c r="M2308">
        <f t="shared" si="312"/>
        <v>3.2000000000000001E-2</v>
      </c>
      <c r="N2308">
        <f t="shared" si="313"/>
        <v>2.7065965204493558E-3</v>
      </c>
    </row>
    <row r="2309" spans="1:14" x14ac:dyDescent="0.3">
      <c r="A2309">
        <f t="shared" si="305"/>
        <v>24</v>
      </c>
      <c r="E2309" s="105">
        <f t="shared" si="306"/>
        <v>0</v>
      </c>
      <c r="I2309" s="105">
        <f t="shared" si="307"/>
        <v>0</v>
      </c>
      <c r="J2309" s="105">
        <f t="shared" si="309"/>
        <v>0</v>
      </c>
      <c r="K2309" s="105">
        <f t="shared" si="310"/>
        <v>0</v>
      </c>
      <c r="L2309" s="105">
        <f t="shared" si="311"/>
        <v>0</v>
      </c>
      <c r="M2309">
        <f t="shared" si="312"/>
        <v>3.2000000000000001E-2</v>
      </c>
      <c r="N2309">
        <f t="shared" si="313"/>
        <v>2.7065965204493558E-3</v>
      </c>
    </row>
    <row r="2310" spans="1:14" x14ac:dyDescent="0.3">
      <c r="A2310">
        <f t="shared" si="305"/>
        <v>24</v>
      </c>
      <c r="E2310" s="105">
        <f t="shared" si="306"/>
        <v>0</v>
      </c>
      <c r="I2310" s="105">
        <f t="shared" si="307"/>
        <v>0</v>
      </c>
      <c r="J2310" s="105">
        <f t="shared" si="309"/>
        <v>0</v>
      </c>
      <c r="K2310" s="105">
        <f t="shared" si="310"/>
        <v>0</v>
      </c>
      <c r="L2310" s="105">
        <f t="shared" si="311"/>
        <v>0</v>
      </c>
      <c r="M2310">
        <f t="shared" si="312"/>
        <v>3.2000000000000001E-2</v>
      </c>
      <c r="N2310">
        <f t="shared" si="313"/>
        <v>2.7065965204493558E-3</v>
      </c>
    </row>
    <row r="2311" spans="1:14" x14ac:dyDescent="0.3">
      <c r="A2311">
        <f t="shared" si="305"/>
        <v>24</v>
      </c>
      <c r="E2311" s="105">
        <f t="shared" si="306"/>
        <v>0</v>
      </c>
      <c r="I2311" s="105">
        <f t="shared" si="307"/>
        <v>0</v>
      </c>
      <c r="J2311" s="105">
        <f t="shared" si="309"/>
        <v>0</v>
      </c>
      <c r="K2311" s="105">
        <f t="shared" si="310"/>
        <v>0</v>
      </c>
      <c r="L2311" s="105">
        <f t="shared" si="311"/>
        <v>0</v>
      </c>
      <c r="M2311">
        <f t="shared" si="312"/>
        <v>3.2000000000000001E-2</v>
      </c>
      <c r="N2311">
        <f t="shared" si="313"/>
        <v>2.7065965204493558E-3</v>
      </c>
    </row>
    <row r="2312" spans="1:14" x14ac:dyDescent="0.3">
      <c r="A2312">
        <f t="shared" si="305"/>
        <v>24</v>
      </c>
      <c r="E2312" s="105">
        <f t="shared" si="306"/>
        <v>0</v>
      </c>
      <c r="I2312" s="105">
        <f t="shared" si="307"/>
        <v>0</v>
      </c>
      <c r="J2312" s="105">
        <f t="shared" si="309"/>
        <v>0</v>
      </c>
      <c r="K2312" s="105">
        <f t="shared" si="310"/>
        <v>0</v>
      </c>
      <c r="L2312" s="105">
        <f t="shared" si="311"/>
        <v>0</v>
      </c>
      <c r="M2312">
        <f t="shared" si="312"/>
        <v>3.2000000000000001E-2</v>
      </c>
      <c r="N2312">
        <f t="shared" si="313"/>
        <v>2.7065965204493558E-3</v>
      </c>
    </row>
    <row r="2313" spans="1:14" x14ac:dyDescent="0.3">
      <c r="A2313">
        <f t="shared" si="305"/>
        <v>24</v>
      </c>
      <c r="E2313" s="105">
        <f t="shared" si="306"/>
        <v>0</v>
      </c>
      <c r="I2313" s="105">
        <f t="shared" si="307"/>
        <v>0</v>
      </c>
      <c r="J2313" s="105">
        <f t="shared" si="309"/>
        <v>0</v>
      </c>
      <c r="K2313" s="105">
        <f t="shared" si="310"/>
        <v>0</v>
      </c>
      <c r="L2313" s="105">
        <f t="shared" si="311"/>
        <v>0</v>
      </c>
      <c r="M2313">
        <f t="shared" si="312"/>
        <v>3.2000000000000001E-2</v>
      </c>
      <c r="N2313">
        <f t="shared" si="313"/>
        <v>2.7065965204493558E-3</v>
      </c>
    </row>
    <row r="2314" spans="1:14" x14ac:dyDescent="0.3">
      <c r="A2314">
        <f t="shared" si="305"/>
        <v>24</v>
      </c>
      <c r="E2314" s="105">
        <f t="shared" si="306"/>
        <v>0</v>
      </c>
      <c r="I2314" s="105">
        <f t="shared" si="307"/>
        <v>0</v>
      </c>
      <c r="J2314" s="105">
        <f t="shared" si="309"/>
        <v>0</v>
      </c>
      <c r="K2314" s="105">
        <f t="shared" si="310"/>
        <v>0</v>
      </c>
      <c r="L2314" s="105">
        <f t="shared" si="311"/>
        <v>0</v>
      </c>
      <c r="M2314">
        <f t="shared" si="312"/>
        <v>3.2000000000000001E-2</v>
      </c>
      <c r="N2314">
        <f t="shared" si="313"/>
        <v>2.7065965204493558E-3</v>
      </c>
    </row>
    <row r="2315" spans="1:14" x14ac:dyDescent="0.3">
      <c r="A2315">
        <f t="shared" si="305"/>
        <v>24</v>
      </c>
      <c r="E2315" s="105">
        <f t="shared" si="306"/>
        <v>0</v>
      </c>
      <c r="I2315" s="105">
        <f t="shared" si="307"/>
        <v>0</v>
      </c>
      <c r="J2315" s="105">
        <f t="shared" si="309"/>
        <v>0</v>
      </c>
      <c r="K2315" s="105">
        <f t="shared" si="310"/>
        <v>0</v>
      </c>
      <c r="L2315" s="105">
        <f t="shared" si="311"/>
        <v>0</v>
      </c>
      <c r="M2315">
        <f t="shared" si="312"/>
        <v>3.2000000000000001E-2</v>
      </c>
      <c r="N2315">
        <f t="shared" si="313"/>
        <v>2.7065965204493558E-3</v>
      </c>
    </row>
    <row r="2316" spans="1:14" x14ac:dyDescent="0.3">
      <c r="A2316">
        <f t="shared" si="305"/>
        <v>24</v>
      </c>
      <c r="E2316" s="105">
        <f t="shared" si="306"/>
        <v>0</v>
      </c>
      <c r="I2316" s="105">
        <f t="shared" si="307"/>
        <v>0</v>
      </c>
      <c r="J2316" s="105">
        <f t="shared" si="309"/>
        <v>0</v>
      </c>
      <c r="K2316" s="105">
        <f t="shared" si="310"/>
        <v>0</v>
      </c>
      <c r="L2316" s="105">
        <f t="shared" si="311"/>
        <v>0</v>
      </c>
      <c r="M2316">
        <f t="shared" si="312"/>
        <v>3.2000000000000001E-2</v>
      </c>
      <c r="N2316">
        <f t="shared" si="313"/>
        <v>2.7065965204493558E-3</v>
      </c>
    </row>
    <row r="2317" spans="1:14" x14ac:dyDescent="0.3">
      <c r="A2317">
        <f t="shared" si="305"/>
        <v>24</v>
      </c>
      <c r="E2317" s="105">
        <f t="shared" si="306"/>
        <v>0</v>
      </c>
      <c r="I2317" s="105">
        <f t="shared" si="307"/>
        <v>0</v>
      </c>
      <c r="J2317" s="105">
        <f t="shared" si="309"/>
        <v>0</v>
      </c>
      <c r="K2317" s="105">
        <f t="shared" si="310"/>
        <v>0</v>
      </c>
      <c r="L2317" s="105">
        <f t="shared" si="311"/>
        <v>0</v>
      </c>
      <c r="M2317">
        <f t="shared" si="312"/>
        <v>3.2000000000000001E-2</v>
      </c>
      <c r="N2317">
        <f t="shared" si="313"/>
        <v>2.7065965204493558E-3</v>
      </c>
    </row>
    <row r="2318" spans="1:14" x14ac:dyDescent="0.3">
      <c r="A2318">
        <f t="shared" si="305"/>
        <v>24</v>
      </c>
      <c r="E2318" s="105">
        <f t="shared" si="306"/>
        <v>0</v>
      </c>
      <c r="I2318" s="105">
        <f t="shared" si="307"/>
        <v>0</v>
      </c>
      <c r="J2318" s="105">
        <f t="shared" si="309"/>
        <v>0</v>
      </c>
      <c r="K2318" s="105">
        <f t="shared" si="310"/>
        <v>0</v>
      </c>
      <c r="L2318" s="105">
        <f t="shared" si="311"/>
        <v>0</v>
      </c>
      <c r="M2318">
        <f t="shared" si="312"/>
        <v>3.2000000000000001E-2</v>
      </c>
      <c r="N2318">
        <f t="shared" si="313"/>
        <v>2.7065965204493558E-3</v>
      </c>
    </row>
    <row r="2319" spans="1:14" x14ac:dyDescent="0.3">
      <c r="A2319">
        <f t="shared" si="305"/>
        <v>24</v>
      </c>
      <c r="E2319" s="105">
        <f t="shared" si="306"/>
        <v>0</v>
      </c>
      <c r="I2319" s="105">
        <f t="shared" si="307"/>
        <v>0</v>
      </c>
      <c r="J2319" s="105">
        <f t="shared" si="309"/>
        <v>0</v>
      </c>
      <c r="K2319" s="105">
        <f t="shared" si="310"/>
        <v>0</v>
      </c>
      <c r="L2319" s="105">
        <f t="shared" si="311"/>
        <v>0</v>
      </c>
      <c r="M2319">
        <f t="shared" si="312"/>
        <v>3.2000000000000001E-2</v>
      </c>
      <c r="N2319">
        <f t="shared" si="313"/>
        <v>2.7065965204493558E-3</v>
      </c>
    </row>
    <row r="2320" spans="1:14" x14ac:dyDescent="0.3">
      <c r="A2320">
        <f t="shared" si="305"/>
        <v>24</v>
      </c>
      <c r="E2320" s="105">
        <f t="shared" si="306"/>
        <v>0</v>
      </c>
      <c r="I2320" s="105">
        <f t="shared" si="307"/>
        <v>0</v>
      </c>
      <c r="J2320" s="105">
        <f t="shared" si="309"/>
        <v>0</v>
      </c>
      <c r="K2320" s="105">
        <f t="shared" si="310"/>
        <v>0</v>
      </c>
      <c r="L2320" s="105">
        <f t="shared" si="311"/>
        <v>0</v>
      </c>
      <c r="M2320">
        <f t="shared" si="312"/>
        <v>3.2000000000000001E-2</v>
      </c>
      <c r="N2320">
        <f t="shared" si="313"/>
        <v>2.7065965204493558E-3</v>
      </c>
    </row>
    <row r="2321" spans="1:14" x14ac:dyDescent="0.3">
      <c r="A2321">
        <f t="shared" si="305"/>
        <v>24</v>
      </c>
      <c r="E2321" s="105">
        <f t="shared" si="306"/>
        <v>0</v>
      </c>
      <c r="I2321" s="105">
        <f t="shared" si="307"/>
        <v>0</v>
      </c>
      <c r="J2321" s="105">
        <f t="shared" si="309"/>
        <v>0</v>
      </c>
      <c r="K2321" s="105">
        <f t="shared" si="310"/>
        <v>0</v>
      </c>
      <c r="L2321" s="105">
        <f t="shared" si="311"/>
        <v>0</v>
      </c>
      <c r="M2321">
        <f t="shared" si="312"/>
        <v>3.2000000000000001E-2</v>
      </c>
      <c r="N2321">
        <f t="shared" si="313"/>
        <v>2.7065965204493558E-3</v>
      </c>
    </row>
    <row r="2322" spans="1:14" x14ac:dyDescent="0.3">
      <c r="A2322">
        <f t="shared" si="305"/>
        <v>24</v>
      </c>
      <c r="E2322" s="105">
        <f t="shared" si="306"/>
        <v>0</v>
      </c>
      <c r="I2322" s="105">
        <f t="shared" si="307"/>
        <v>0</v>
      </c>
      <c r="J2322" s="105">
        <f t="shared" si="309"/>
        <v>0</v>
      </c>
      <c r="K2322" s="105">
        <f t="shared" si="310"/>
        <v>0</v>
      </c>
      <c r="L2322" s="105">
        <f t="shared" si="311"/>
        <v>0</v>
      </c>
      <c r="M2322">
        <f t="shared" si="312"/>
        <v>3.2000000000000001E-2</v>
      </c>
      <c r="N2322">
        <f t="shared" si="313"/>
        <v>2.7065965204493558E-3</v>
      </c>
    </row>
    <row r="2323" spans="1:14" x14ac:dyDescent="0.3">
      <c r="A2323">
        <f t="shared" si="305"/>
        <v>24</v>
      </c>
      <c r="E2323" s="105">
        <f t="shared" si="306"/>
        <v>0</v>
      </c>
      <c r="I2323" s="105">
        <f t="shared" si="307"/>
        <v>0</v>
      </c>
      <c r="J2323" s="105">
        <f t="shared" si="309"/>
        <v>0</v>
      </c>
      <c r="K2323" s="105">
        <f t="shared" si="310"/>
        <v>0</v>
      </c>
      <c r="L2323" s="105">
        <f t="shared" si="311"/>
        <v>0</v>
      </c>
      <c r="M2323">
        <f t="shared" si="312"/>
        <v>3.2000000000000001E-2</v>
      </c>
      <c r="N2323">
        <f t="shared" si="313"/>
        <v>2.7065965204493558E-3</v>
      </c>
    </row>
    <row r="2324" spans="1:14" x14ac:dyDescent="0.3">
      <c r="A2324">
        <f t="shared" si="305"/>
        <v>24</v>
      </c>
      <c r="E2324" s="105">
        <f t="shared" si="306"/>
        <v>0</v>
      </c>
      <c r="I2324" s="105">
        <f t="shared" si="307"/>
        <v>0</v>
      </c>
      <c r="J2324" s="105">
        <f t="shared" si="309"/>
        <v>0</v>
      </c>
      <c r="K2324" s="105">
        <f t="shared" si="310"/>
        <v>0</v>
      </c>
      <c r="L2324" s="105">
        <f t="shared" si="311"/>
        <v>0</v>
      </c>
      <c r="M2324">
        <f t="shared" si="312"/>
        <v>3.2000000000000001E-2</v>
      </c>
      <c r="N2324">
        <f t="shared" si="313"/>
        <v>2.7065965204493558E-3</v>
      </c>
    </row>
    <row r="2325" spans="1:14" x14ac:dyDescent="0.3">
      <c r="A2325">
        <f t="shared" si="305"/>
        <v>24</v>
      </c>
      <c r="E2325" s="105">
        <f t="shared" si="306"/>
        <v>0</v>
      </c>
      <c r="I2325" s="105">
        <f t="shared" si="307"/>
        <v>0</v>
      </c>
      <c r="J2325" s="105">
        <f t="shared" si="309"/>
        <v>0</v>
      </c>
      <c r="K2325" s="105">
        <f t="shared" si="310"/>
        <v>0</v>
      </c>
      <c r="L2325" s="105">
        <f t="shared" si="311"/>
        <v>0</v>
      </c>
      <c r="M2325">
        <f t="shared" si="312"/>
        <v>3.2000000000000001E-2</v>
      </c>
      <c r="N2325">
        <f t="shared" si="313"/>
        <v>2.7065965204493558E-3</v>
      </c>
    </row>
    <row r="2326" spans="1:14" x14ac:dyDescent="0.3">
      <c r="A2326">
        <f t="shared" si="305"/>
        <v>24</v>
      </c>
      <c r="E2326" s="105">
        <f t="shared" si="306"/>
        <v>0</v>
      </c>
      <c r="I2326" s="105">
        <f t="shared" si="307"/>
        <v>0</v>
      </c>
      <c r="J2326" s="105">
        <f t="shared" si="309"/>
        <v>0</v>
      </c>
      <c r="K2326" s="105">
        <f t="shared" si="310"/>
        <v>0</v>
      </c>
      <c r="L2326" s="105">
        <f t="shared" si="311"/>
        <v>0</v>
      </c>
      <c r="M2326">
        <f t="shared" si="312"/>
        <v>3.2000000000000001E-2</v>
      </c>
      <c r="N2326">
        <f t="shared" si="313"/>
        <v>2.7065965204493558E-3</v>
      </c>
    </row>
    <row r="2327" spans="1:14" x14ac:dyDescent="0.3">
      <c r="A2327">
        <f t="shared" si="305"/>
        <v>24</v>
      </c>
      <c r="E2327" s="105">
        <f t="shared" si="306"/>
        <v>0</v>
      </c>
      <c r="I2327" s="105">
        <f t="shared" si="307"/>
        <v>0</v>
      </c>
      <c r="J2327" s="105">
        <f t="shared" si="309"/>
        <v>0</v>
      </c>
      <c r="K2327" s="105">
        <f t="shared" si="310"/>
        <v>0</v>
      </c>
      <c r="L2327" s="105">
        <f t="shared" si="311"/>
        <v>0</v>
      </c>
      <c r="M2327">
        <f t="shared" si="312"/>
        <v>3.2000000000000001E-2</v>
      </c>
      <c r="N2327">
        <f t="shared" si="313"/>
        <v>2.7065965204493558E-3</v>
      </c>
    </row>
    <row r="2328" spans="1:14" x14ac:dyDescent="0.3">
      <c r="A2328">
        <f t="shared" si="305"/>
        <v>24</v>
      </c>
      <c r="E2328" s="105">
        <f t="shared" si="306"/>
        <v>0</v>
      </c>
      <c r="I2328" s="105">
        <f t="shared" si="307"/>
        <v>0</v>
      </c>
      <c r="J2328" s="105">
        <f t="shared" si="309"/>
        <v>0</v>
      </c>
      <c r="K2328" s="105">
        <f t="shared" si="310"/>
        <v>0</v>
      </c>
      <c r="L2328" s="105">
        <f t="shared" si="311"/>
        <v>0</v>
      </c>
      <c r="M2328">
        <f t="shared" si="312"/>
        <v>3.2000000000000001E-2</v>
      </c>
      <c r="N2328">
        <f t="shared" si="313"/>
        <v>2.7065965204493558E-3</v>
      </c>
    </row>
    <row r="2329" spans="1:14" x14ac:dyDescent="0.3">
      <c r="A2329">
        <f t="shared" si="305"/>
        <v>24</v>
      </c>
      <c r="E2329" s="105">
        <f t="shared" si="306"/>
        <v>0</v>
      </c>
      <c r="I2329" s="105">
        <f t="shared" si="307"/>
        <v>0</v>
      </c>
      <c r="J2329" s="105">
        <f t="shared" si="309"/>
        <v>0</v>
      </c>
      <c r="K2329" s="105">
        <f t="shared" si="310"/>
        <v>0</v>
      </c>
      <c r="L2329" s="105">
        <f t="shared" si="311"/>
        <v>0</v>
      </c>
      <c r="M2329">
        <f t="shared" si="312"/>
        <v>3.2000000000000001E-2</v>
      </c>
      <c r="N2329">
        <f t="shared" si="313"/>
        <v>2.7065965204493558E-3</v>
      </c>
    </row>
    <row r="2330" spans="1:14" x14ac:dyDescent="0.3">
      <c r="A2330">
        <f t="shared" si="305"/>
        <v>24</v>
      </c>
      <c r="E2330" s="105">
        <f t="shared" si="306"/>
        <v>0</v>
      </c>
      <c r="I2330" s="105">
        <f t="shared" si="307"/>
        <v>0</v>
      </c>
      <c r="J2330" s="105">
        <f t="shared" si="309"/>
        <v>0</v>
      </c>
      <c r="K2330" s="105">
        <f t="shared" si="310"/>
        <v>0</v>
      </c>
      <c r="L2330" s="105">
        <f t="shared" si="311"/>
        <v>0</v>
      </c>
      <c r="M2330">
        <f t="shared" si="312"/>
        <v>3.2000000000000001E-2</v>
      </c>
      <c r="N2330">
        <f t="shared" si="313"/>
        <v>2.7065965204493558E-3</v>
      </c>
    </row>
    <row r="2331" spans="1:14" x14ac:dyDescent="0.3">
      <c r="A2331">
        <f t="shared" si="305"/>
        <v>24</v>
      </c>
      <c r="E2331" s="105">
        <f t="shared" si="306"/>
        <v>0</v>
      </c>
      <c r="I2331" s="105">
        <f t="shared" si="307"/>
        <v>0</v>
      </c>
      <c r="J2331" s="105">
        <f t="shared" si="309"/>
        <v>0</v>
      </c>
      <c r="K2331" s="105">
        <f t="shared" si="310"/>
        <v>0</v>
      </c>
      <c r="L2331" s="105">
        <f t="shared" si="311"/>
        <v>0</v>
      </c>
      <c r="M2331">
        <f t="shared" si="312"/>
        <v>3.2000000000000001E-2</v>
      </c>
      <c r="N2331">
        <f t="shared" si="313"/>
        <v>2.7065965204493558E-3</v>
      </c>
    </row>
    <row r="2332" spans="1:14" x14ac:dyDescent="0.3">
      <c r="A2332">
        <f t="shared" si="305"/>
        <v>24</v>
      </c>
      <c r="E2332" s="105">
        <f t="shared" si="306"/>
        <v>0</v>
      </c>
      <c r="I2332" s="105">
        <f t="shared" si="307"/>
        <v>0</v>
      </c>
      <c r="J2332" s="105">
        <f t="shared" si="309"/>
        <v>0</v>
      </c>
      <c r="K2332" s="105">
        <f t="shared" si="310"/>
        <v>0</v>
      </c>
      <c r="L2332" s="105">
        <f t="shared" si="311"/>
        <v>0</v>
      </c>
      <c r="M2332">
        <f t="shared" si="312"/>
        <v>3.2000000000000001E-2</v>
      </c>
      <c r="N2332">
        <f t="shared" si="313"/>
        <v>2.7065965204493558E-3</v>
      </c>
    </row>
    <row r="2333" spans="1:14" x14ac:dyDescent="0.3">
      <c r="A2333">
        <f t="shared" si="305"/>
        <v>24</v>
      </c>
      <c r="E2333" s="105">
        <f t="shared" si="306"/>
        <v>0</v>
      </c>
      <c r="I2333" s="105">
        <f t="shared" si="307"/>
        <v>0</v>
      </c>
      <c r="J2333" s="105">
        <f t="shared" si="309"/>
        <v>0</v>
      </c>
      <c r="K2333" s="105">
        <f t="shared" si="310"/>
        <v>0</v>
      </c>
      <c r="L2333" s="105">
        <f t="shared" si="311"/>
        <v>0</v>
      </c>
      <c r="M2333">
        <f t="shared" si="312"/>
        <v>3.2000000000000001E-2</v>
      </c>
      <c r="N2333">
        <f t="shared" si="313"/>
        <v>2.7065965204493558E-3</v>
      </c>
    </row>
    <row r="2334" spans="1:14" x14ac:dyDescent="0.3">
      <c r="A2334">
        <f t="shared" si="305"/>
        <v>24</v>
      </c>
      <c r="E2334" s="105">
        <f t="shared" si="306"/>
        <v>0</v>
      </c>
      <c r="I2334" s="105">
        <f t="shared" si="307"/>
        <v>0</v>
      </c>
      <c r="J2334" s="105">
        <f t="shared" si="309"/>
        <v>0</v>
      </c>
      <c r="K2334" s="105">
        <f t="shared" si="310"/>
        <v>0</v>
      </c>
      <c r="L2334" s="105">
        <f t="shared" si="311"/>
        <v>0</v>
      </c>
      <c r="M2334">
        <f t="shared" si="312"/>
        <v>3.2000000000000001E-2</v>
      </c>
      <c r="N2334">
        <f t="shared" si="313"/>
        <v>2.7065965204493558E-3</v>
      </c>
    </row>
    <row r="2335" spans="1:14" x14ac:dyDescent="0.3">
      <c r="A2335">
        <f t="shared" si="305"/>
        <v>24</v>
      </c>
      <c r="E2335" s="105">
        <f t="shared" si="306"/>
        <v>0</v>
      </c>
      <c r="I2335" s="105">
        <f t="shared" si="307"/>
        <v>0</v>
      </c>
      <c r="J2335" s="105">
        <f t="shared" si="309"/>
        <v>0</v>
      </c>
      <c r="K2335" s="105">
        <f t="shared" si="310"/>
        <v>0</v>
      </c>
      <c r="L2335" s="105">
        <f t="shared" si="311"/>
        <v>0</v>
      </c>
      <c r="M2335">
        <f t="shared" si="312"/>
        <v>3.2000000000000001E-2</v>
      </c>
      <c r="N2335">
        <f t="shared" si="313"/>
        <v>2.7065965204493558E-3</v>
      </c>
    </row>
    <row r="2336" spans="1:14" x14ac:dyDescent="0.3">
      <c r="A2336">
        <f t="shared" si="305"/>
        <v>24</v>
      </c>
      <c r="E2336" s="105">
        <f t="shared" si="306"/>
        <v>0</v>
      </c>
      <c r="I2336" s="105">
        <f t="shared" si="307"/>
        <v>0</v>
      </c>
      <c r="J2336" s="105">
        <f t="shared" si="309"/>
        <v>0</v>
      </c>
      <c r="K2336" s="105">
        <f t="shared" si="310"/>
        <v>0</v>
      </c>
      <c r="L2336" s="105">
        <f t="shared" si="311"/>
        <v>0</v>
      </c>
      <c r="M2336">
        <f t="shared" si="312"/>
        <v>3.2000000000000001E-2</v>
      </c>
      <c r="N2336">
        <f t="shared" si="313"/>
        <v>2.7065965204493558E-3</v>
      </c>
    </row>
    <row r="2337" spans="1:14" x14ac:dyDescent="0.3">
      <c r="A2337">
        <f t="shared" si="305"/>
        <v>24</v>
      </c>
      <c r="E2337" s="105">
        <f t="shared" si="306"/>
        <v>0</v>
      </c>
      <c r="I2337" s="105">
        <f t="shared" si="307"/>
        <v>0</v>
      </c>
      <c r="J2337" s="105">
        <f t="shared" si="309"/>
        <v>0</v>
      </c>
      <c r="K2337" s="105">
        <f t="shared" si="310"/>
        <v>0</v>
      </c>
      <c r="L2337" s="105">
        <f t="shared" si="311"/>
        <v>0</v>
      </c>
      <c r="M2337">
        <f t="shared" si="312"/>
        <v>3.2000000000000001E-2</v>
      </c>
      <c r="N2337">
        <f t="shared" si="313"/>
        <v>2.7065965204493558E-3</v>
      </c>
    </row>
    <row r="2338" spans="1:14" x14ac:dyDescent="0.3">
      <c r="A2338">
        <f t="shared" si="305"/>
        <v>24</v>
      </c>
      <c r="E2338" s="105">
        <f t="shared" si="306"/>
        <v>0</v>
      </c>
      <c r="I2338" s="105">
        <f t="shared" si="307"/>
        <v>0</v>
      </c>
      <c r="J2338" s="105">
        <f t="shared" si="309"/>
        <v>0</v>
      </c>
      <c r="K2338" s="105">
        <f t="shared" si="310"/>
        <v>0</v>
      </c>
      <c r="L2338" s="105">
        <f t="shared" si="311"/>
        <v>0</v>
      </c>
      <c r="M2338">
        <f t="shared" si="312"/>
        <v>3.2000000000000001E-2</v>
      </c>
      <c r="N2338">
        <f t="shared" si="313"/>
        <v>2.7065965204493558E-3</v>
      </c>
    </row>
    <row r="2339" spans="1:14" x14ac:dyDescent="0.3">
      <c r="A2339">
        <f t="shared" si="305"/>
        <v>24</v>
      </c>
      <c r="E2339" s="105">
        <f t="shared" si="306"/>
        <v>0</v>
      </c>
      <c r="I2339" s="105">
        <f t="shared" si="307"/>
        <v>0</v>
      </c>
      <c r="J2339" s="105">
        <f t="shared" si="309"/>
        <v>0</v>
      </c>
      <c r="K2339" s="105">
        <f t="shared" si="310"/>
        <v>0</v>
      </c>
      <c r="L2339" s="105">
        <f t="shared" si="311"/>
        <v>0</v>
      </c>
      <c r="M2339">
        <f t="shared" si="312"/>
        <v>3.2000000000000001E-2</v>
      </c>
      <c r="N2339">
        <f t="shared" si="313"/>
        <v>2.7065965204493558E-3</v>
      </c>
    </row>
    <row r="2340" spans="1:14" x14ac:dyDescent="0.3">
      <c r="A2340">
        <f t="shared" si="305"/>
        <v>24</v>
      </c>
      <c r="E2340" s="105">
        <f t="shared" si="306"/>
        <v>0</v>
      </c>
      <c r="I2340" s="105">
        <f t="shared" si="307"/>
        <v>0</v>
      </c>
      <c r="J2340" s="105">
        <f t="shared" si="309"/>
        <v>0</v>
      </c>
      <c r="K2340" s="105">
        <f t="shared" si="310"/>
        <v>0</v>
      </c>
      <c r="L2340" s="105">
        <f t="shared" si="311"/>
        <v>0</v>
      </c>
      <c r="M2340">
        <f t="shared" si="312"/>
        <v>3.2000000000000001E-2</v>
      </c>
      <c r="N2340">
        <f t="shared" si="313"/>
        <v>2.7065965204493558E-3</v>
      </c>
    </row>
    <row r="2341" spans="1:14" x14ac:dyDescent="0.3">
      <c r="A2341">
        <f t="shared" si="305"/>
        <v>24</v>
      </c>
      <c r="E2341" s="105">
        <f t="shared" si="306"/>
        <v>0</v>
      </c>
      <c r="I2341" s="105">
        <f t="shared" si="307"/>
        <v>0</v>
      </c>
      <c r="J2341" s="105">
        <f t="shared" si="309"/>
        <v>0</v>
      </c>
      <c r="K2341" s="105">
        <f t="shared" si="310"/>
        <v>0</v>
      </c>
      <c r="L2341" s="105">
        <f t="shared" si="311"/>
        <v>0</v>
      </c>
      <c r="M2341">
        <f t="shared" si="312"/>
        <v>3.2000000000000001E-2</v>
      </c>
      <c r="N2341">
        <f t="shared" si="313"/>
        <v>2.7065965204493558E-3</v>
      </c>
    </row>
    <row r="2342" spans="1:14" x14ac:dyDescent="0.3">
      <c r="A2342">
        <f t="shared" si="305"/>
        <v>24</v>
      </c>
      <c r="E2342" s="105">
        <f t="shared" si="306"/>
        <v>0</v>
      </c>
      <c r="I2342" s="105">
        <f t="shared" si="307"/>
        <v>0</v>
      </c>
      <c r="J2342" s="105">
        <f t="shared" si="309"/>
        <v>0</v>
      </c>
      <c r="K2342" s="105">
        <f t="shared" si="310"/>
        <v>0</v>
      </c>
      <c r="L2342" s="105">
        <f t="shared" si="311"/>
        <v>0</v>
      </c>
      <c r="M2342">
        <f t="shared" si="312"/>
        <v>3.2000000000000001E-2</v>
      </c>
      <c r="N2342">
        <f t="shared" si="313"/>
        <v>2.7065965204493558E-3</v>
      </c>
    </row>
    <row r="2343" spans="1:14" x14ac:dyDescent="0.3">
      <c r="A2343">
        <f t="shared" ref="A2343:A2406" si="314">IF(COUNTIF(A2243:A2342,A2342)=100, A2342+1,A2342)</f>
        <v>24</v>
      </c>
      <c r="E2343" s="105">
        <f t="shared" ref="E2343:E2406" si="315">MAX(0, E2243-K2243-L2243)</f>
        <v>0</v>
      </c>
      <c r="I2343" s="105">
        <f t="shared" ref="I2343:I2406" si="316">IF(E2343&lt;I2243,J2343 + E2343, I2243)</f>
        <v>0</v>
      </c>
      <c r="J2343" s="105">
        <f t="shared" si="309"/>
        <v>0</v>
      </c>
      <c r="K2343" s="105">
        <f t="shared" si="310"/>
        <v>0</v>
      </c>
      <c r="L2343" s="105">
        <f t="shared" si="311"/>
        <v>0</v>
      </c>
      <c r="M2343">
        <f t="shared" si="312"/>
        <v>3.2000000000000001E-2</v>
      </c>
      <c r="N2343">
        <f t="shared" si="313"/>
        <v>2.7065965204493558E-3</v>
      </c>
    </row>
    <row r="2344" spans="1:14" x14ac:dyDescent="0.3">
      <c r="A2344">
        <f t="shared" si="314"/>
        <v>24</v>
      </c>
      <c r="E2344" s="105">
        <f t="shared" si="315"/>
        <v>0</v>
      </c>
      <c r="I2344" s="105">
        <f t="shared" si="316"/>
        <v>0</v>
      </c>
      <c r="J2344" s="105">
        <f t="shared" si="309"/>
        <v>0</v>
      </c>
      <c r="K2344" s="105">
        <f t="shared" si="310"/>
        <v>0</v>
      </c>
      <c r="L2344" s="105">
        <f t="shared" si="311"/>
        <v>0</v>
      </c>
      <c r="M2344">
        <f t="shared" si="312"/>
        <v>3.2000000000000001E-2</v>
      </c>
      <c r="N2344">
        <f t="shared" si="313"/>
        <v>2.7065965204493558E-3</v>
      </c>
    </row>
    <row r="2345" spans="1:14" x14ac:dyDescent="0.3">
      <c r="A2345">
        <f t="shared" si="314"/>
        <v>24</v>
      </c>
      <c r="E2345" s="105">
        <f t="shared" si="315"/>
        <v>0</v>
      </c>
      <c r="I2345" s="105">
        <f t="shared" si="316"/>
        <v>0</v>
      </c>
      <c r="J2345" s="105">
        <f t="shared" si="309"/>
        <v>0</v>
      </c>
      <c r="K2345" s="105">
        <f t="shared" si="310"/>
        <v>0</v>
      </c>
      <c r="L2345" s="105">
        <f t="shared" si="311"/>
        <v>0</v>
      </c>
      <c r="M2345">
        <f t="shared" si="312"/>
        <v>3.2000000000000001E-2</v>
      </c>
      <c r="N2345">
        <f t="shared" si="313"/>
        <v>2.7065965204493558E-3</v>
      </c>
    </row>
    <row r="2346" spans="1:14" x14ac:dyDescent="0.3">
      <c r="A2346">
        <f t="shared" si="314"/>
        <v>24</v>
      </c>
      <c r="E2346" s="105">
        <f t="shared" si="315"/>
        <v>0</v>
      </c>
      <c r="I2346" s="105">
        <f t="shared" si="316"/>
        <v>0</v>
      </c>
      <c r="J2346" s="105">
        <f t="shared" si="309"/>
        <v>0</v>
      </c>
      <c r="K2346" s="105">
        <f t="shared" si="310"/>
        <v>0</v>
      </c>
      <c r="L2346" s="105">
        <f t="shared" si="311"/>
        <v>0</v>
      </c>
      <c r="M2346">
        <f t="shared" si="312"/>
        <v>3.2000000000000001E-2</v>
      </c>
      <c r="N2346">
        <f t="shared" si="313"/>
        <v>2.7065965204493558E-3</v>
      </c>
    </row>
    <row r="2347" spans="1:14" x14ac:dyDescent="0.3">
      <c r="A2347">
        <f t="shared" si="314"/>
        <v>24</v>
      </c>
      <c r="E2347" s="105">
        <f t="shared" si="315"/>
        <v>0</v>
      </c>
      <c r="I2347" s="105">
        <f t="shared" si="316"/>
        <v>0</v>
      </c>
      <c r="J2347" s="105">
        <f t="shared" si="309"/>
        <v>0</v>
      </c>
      <c r="K2347" s="105">
        <f t="shared" si="310"/>
        <v>0</v>
      </c>
      <c r="L2347" s="105">
        <f t="shared" si="311"/>
        <v>0</v>
      </c>
      <c r="M2347">
        <f t="shared" si="312"/>
        <v>3.2000000000000001E-2</v>
      </c>
      <c r="N2347">
        <f t="shared" si="313"/>
        <v>2.7065965204493558E-3</v>
      </c>
    </row>
    <row r="2348" spans="1:14" x14ac:dyDescent="0.3">
      <c r="A2348">
        <f t="shared" si="314"/>
        <v>24</v>
      </c>
      <c r="E2348" s="105">
        <f t="shared" si="315"/>
        <v>0</v>
      </c>
      <c r="I2348" s="105">
        <f t="shared" si="316"/>
        <v>0</v>
      </c>
      <c r="J2348" s="105">
        <f t="shared" si="309"/>
        <v>0</v>
      </c>
      <c r="K2348" s="105">
        <f t="shared" si="310"/>
        <v>0</v>
      </c>
      <c r="L2348" s="105">
        <f t="shared" si="311"/>
        <v>0</v>
      </c>
      <c r="M2348">
        <f t="shared" si="312"/>
        <v>3.2000000000000001E-2</v>
      </c>
      <c r="N2348">
        <f t="shared" si="313"/>
        <v>2.7065965204493558E-3</v>
      </c>
    </row>
    <row r="2349" spans="1:14" x14ac:dyDescent="0.3">
      <c r="A2349">
        <f t="shared" si="314"/>
        <v>24</v>
      </c>
      <c r="E2349" s="105">
        <f t="shared" si="315"/>
        <v>0</v>
      </c>
      <c r="I2349" s="105">
        <f t="shared" si="316"/>
        <v>0</v>
      </c>
      <c r="J2349" s="105">
        <f t="shared" si="309"/>
        <v>0</v>
      </c>
      <c r="K2349" s="105">
        <f t="shared" si="310"/>
        <v>0</v>
      </c>
      <c r="L2349" s="105">
        <f t="shared" si="311"/>
        <v>0</v>
      </c>
      <c r="M2349">
        <f t="shared" si="312"/>
        <v>3.2000000000000001E-2</v>
      </c>
      <c r="N2349">
        <f t="shared" si="313"/>
        <v>2.7065965204493558E-3</v>
      </c>
    </row>
    <row r="2350" spans="1:14" x14ac:dyDescent="0.3">
      <c r="A2350">
        <f t="shared" si="314"/>
        <v>24</v>
      </c>
      <c r="E2350" s="105">
        <f t="shared" si="315"/>
        <v>0</v>
      </c>
      <c r="I2350" s="105">
        <f t="shared" si="316"/>
        <v>0</v>
      </c>
      <c r="J2350" s="105">
        <f t="shared" si="309"/>
        <v>0</v>
      </c>
      <c r="K2350" s="105">
        <f t="shared" si="310"/>
        <v>0</v>
      </c>
      <c r="L2350" s="105">
        <f t="shared" si="311"/>
        <v>0</v>
      </c>
      <c r="M2350">
        <f t="shared" si="312"/>
        <v>3.2000000000000001E-2</v>
      </c>
      <c r="N2350">
        <f t="shared" si="313"/>
        <v>2.7065965204493558E-3</v>
      </c>
    </row>
    <row r="2351" spans="1:14" x14ac:dyDescent="0.3">
      <c r="A2351">
        <f t="shared" si="314"/>
        <v>24</v>
      </c>
      <c r="E2351" s="105">
        <f t="shared" si="315"/>
        <v>0</v>
      </c>
      <c r="I2351" s="105">
        <f t="shared" si="316"/>
        <v>0</v>
      </c>
      <c r="J2351" s="105">
        <f t="shared" si="309"/>
        <v>0</v>
      </c>
      <c r="K2351" s="105">
        <f t="shared" si="310"/>
        <v>0</v>
      </c>
      <c r="L2351" s="105">
        <f t="shared" si="311"/>
        <v>0</v>
      </c>
      <c r="M2351">
        <f t="shared" si="312"/>
        <v>3.2000000000000001E-2</v>
      </c>
      <c r="N2351">
        <f t="shared" si="313"/>
        <v>2.7065965204493558E-3</v>
      </c>
    </row>
    <row r="2352" spans="1:14" x14ac:dyDescent="0.3">
      <c r="A2352">
        <f t="shared" si="314"/>
        <v>24</v>
      </c>
      <c r="E2352" s="105">
        <f t="shared" si="315"/>
        <v>0</v>
      </c>
      <c r="I2352" s="105">
        <f t="shared" si="316"/>
        <v>0</v>
      </c>
      <c r="J2352" s="105">
        <f t="shared" si="309"/>
        <v>0</v>
      </c>
      <c r="K2352" s="105">
        <f t="shared" si="310"/>
        <v>0</v>
      </c>
      <c r="L2352" s="105">
        <f t="shared" si="311"/>
        <v>0</v>
      </c>
      <c r="M2352">
        <f t="shared" si="312"/>
        <v>3.2000000000000001E-2</v>
      </c>
      <c r="N2352">
        <f t="shared" si="313"/>
        <v>2.7065965204493558E-3</v>
      </c>
    </row>
    <row r="2353" spans="1:14" x14ac:dyDescent="0.3">
      <c r="A2353">
        <f t="shared" si="314"/>
        <v>24</v>
      </c>
      <c r="E2353" s="105">
        <f t="shared" si="315"/>
        <v>0</v>
      </c>
      <c r="I2353" s="105">
        <f t="shared" si="316"/>
        <v>0</v>
      </c>
      <c r="J2353" s="105">
        <f t="shared" si="309"/>
        <v>0</v>
      </c>
      <c r="K2353" s="105">
        <f t="shared" si="310"/>
        <v>0</v>
      </c>
      <c r="L2353" s="105">
        <f t="shared" si="311"/>
        <v>0</v>
      </c>
      <c r="M2353">
        <f t="shared" si="312"/>
        <v>3.2000000000000001E-2</v>
      </c>
      <c r="N2353">
        <f t="shared" si="313"/>
        <v>2.7065965204493558E-3</v>
      </c>
    </row>
    <row r="2354" spans="1:14" x14ac:dyDescent="0.3">
      <c r="A2354">
        <f t="shared" si="314"/>
        <v>24</v>
      </c>
      <c r="E2354" s="105">
        <f t="shared" si="315"/>
        <v>0</v>
      </c>
      <c r="I2354" s="105">
        <f t="shared" si="316"/>
        <v>0</v>
      </c>
      <c r="J2354" s="105">
        <f t="shared" si="309"/>
        <v>0</v>
      </c>
      <c r="K2354" s="105">
        <f t="shared" si="310"/>
        <v>0</v>
      </c>
      <c r="L2354" s="105">
        <f t="shared" si="311"/>
        <v>0</v>
      </c>
      <c r="M2354">
        <f t="shared" si="312"/>
        <v>3.2000000000000001E-2</v>
      </c>
      <c r="N2354">
        <f t="shared" si="313"/>
        <v>2.7065965204493558E-3</v>
      </c>
    </row>
    <row r="2355" spans="1:14" x14ac:dyDescent="0.3">
      <c r="A2355">
        <f t="shared" si="314"/>
        <v>24</v>
      </c>
      <c r="E2355" s="105">
        <f t="shared" si="315"/>
        <v>0</v>
      </c>
      <c r="I2355" s="105">
        <f t="shared" si="316"/>
        <v>0</v>
      </c>
      <c r="J2355" s="105">
        <f t="shared" si="309"/>
        <v>0</v>
      </c>
      <c r="K2355" s="105">
        <f t="shared" si="310"/>
        <v>0</v>
      </c>
      <c r="L2355" s="105">
        <f t="shared" si="311"/>
        <v>0</v>
      </c>
      <c r="M2355">
        <f t="shared" si="312"/>
        <v>3.2000000000000001E-2</v>
      </c>
      <c r="N2355">
        <f t="shared" si="313"/>
        <v>2.7065965204493558E-3</v>
      </c>
    </row>
    <row r="2356" spans="1:14" x14ac:dyDescent="0.3">
      <c r="A2356">
        <f t="shared" si="314"/>
        <v>24</v>
      </c>
      <c r="E2356" s="105">
        <f t="shared" si="315"/>
        <v>0</v>
      </c>
      <c r="I2356" s="105">
        <f t="shared" si="316"/>
        <v>0</v>
      </c>
      <c r="J2356" s="105">
        <f t="shared" si="309"/>
        <v>0</v>
      </c>
      <c r="K2356" s="105">
        <f t="shared" si="310"/>
        <v>0</v>
      </c>
      <c r="L2356" s="105">
        <f t="shared" si="311"/>
        <v>0</v>
      </c>
      <c r="M2356">
        <f t="shared" si="312"/>
        <v>3.2000000000000001E-2</v>
      </c>
      <c r="N2356">
        <f t="shared" si="313"/>
        <v>2.7065965204493558E-3</v>
      </c>
    </row>
    <row r="2357" spans="1:14" x14ac:dyDescent="0.3">
      <c r="A2357">
        <f t="shared" si="314"/>
        <v>24</v>
      </c>
      <c r="E2357" s="105">
        <f t="shared" si="315"/>
        <v>0</v>
      </c>
      <c r="I2357" s="105">
        <f t="shared" si="316"/>
        <v>0</v>
      </c>
      <c r="J2357" s="105">
        <f t="shared" si="309"/>
        <v>0</v>
      </c>
      <c r="K2357" s="105">
        <f t="shared" si="310"/>
        <v>0</v>
      </c>
      <c r="L2357" s="105">
        <f t="shared" si="311"/>
        <v>0</v>
      </c>
      <c r="M2357">
        <f t="shared" si="312"/>
        <v>3.2000000000000001E-2</v>
      </c>
      <c r="N2357">
        <f t="shared" si="313"/>
        <v>2.7065965204493558E-3</v>
      </c>
    </row>
    <row r="2358" spans="1:14" x14ac:dyDescent="0.3">
      <c r="A2358">
        <f t="shared" si="314"/>
        <v>24</v>
      </c>
      <c r="E2358" s="105">
        <f t="shared" si="315"/>
        <v>0</v>
      </c>
      <c r="I2358" s="105">
        <f t="shared" si="316"/>
        <v>0</v>
      </c>
      <c r="J2358" s="105">
        <f t="shared" si="309"/>
        <v>0</v>
      </c>
      <c r="K2358" s="105">
        <f t="shared" si="310"/>
        <v>0</v>
      </c>
      <c r="L2358" s="105">
        <f t="shared" si="311"/>
        <v>0</v>
      </c>
      <c r="M2358">
        <f t="shared" si="312"/>
        <v>3.2000000000000001E-2</v>
      </c>
      <c r="N2358">
        <f t="shared" si="313"/>
        <v>2.7065965204493558E-3</v>
      </c>
    </row>
    <row r="2359" spans="1:14" x14ac:dyDescent="0.3">
      <c r="A2359">
        <f t="shared" si="314"/>
        <v>24</v>
      </c>
      <c r="E2359" s="105">
        <f t="shared" si="315"/>
        <v>0</v>
      </c>
      <c r="I2359" s="105">
        <f t="shared" si="316"/>
        <v>0</v>
      </c>
      <c r="J2359" s="105">
        <f t="shared" si="309"/>
        <v>0</v>
      </c>
      <c r="K2359" s="105">
        <f t="shared" si="310"/>
        <v>0</v>
      </c>
      <c r="L2359" s="105">
        <f t="shared" si="311"/>
        <v>0</v>
      </c>
      <c r="M2359">
        <f t="shared" si="312"/>
        <v>3.2000000000000001E-2</v>
      </c>
      <c r="N2359">
        <f t="shared" si="313"/>
        <v>2.7065965204493558E-3</v>
      </c>
    </row>
    <row r="2360" spans="1:14" x14ac:dyDescent="0.3">
      <c r="A2360">
        <f t="shared" si="314"/>
        <v>24</v>
      </c>
      <c r="E2360" s="105">
        <f t="shared" si="315"/>
        <v>0</v>
      </c>
      <c r="I2360" s="105">
        <f t="shared" si="316"/>
        <v>0</v>
      </c>
      <c r="J2360" s="105">
        <f t="shared" si="309"/>
        <v>0</v>
      </c>
      <c r="K2360" s="105">
        <f t="shared" si="310"/>
        <v>0</v>
      </c>
      <c r="L2360" s="105">
        <f t="shared" si="311"/>
        <v>0</v>
      </c>
      <c r="M2360">
        <f t="shared" si="312"/>
        <v>3.2000000000000001E-2</v>
      </c>
      <c r="N2360">
        <f t="shared" si="313"/>
        <v>2.7065965204493558E-3</v>
      </c>
    </row>
    <row r="2361" spans="1:14" x14ac:dyDescent="0.3">
      <c r="A2361">
        <f t="shared" si="314"/>
        <v>24</v>
      </c>
      <c r="E2361" s="105">
        <f t="shared" si="315"/>
        <v>0</v>
      </c>
      <c r="I2361" s="105">
        <f t="shared" si="316"/>
        <v>0</v>
      </c>
      <c r="J2361" s="105">
        <f t="shared" si="309"/>
        <v>0</v>
      </c>
      <c r="K2361" s="105">
        <f t="shared" si="310"/>
        <v>0</v>
      </c>
      <c r="L2361" s="105">
        <f t="shared" si="311"/>
        <v>0</v>
      </c>
      <c r="M2361">
        <f t="shared" si="312"/>
        <v>3.2000000000000001E-2</v>
      </c>
      <c r="N2361">
        <f t="shared" si="313"/>
        <v>2.7065965204493558E-3</v>
      </c>
    </row>
    <row r="2362" spans="1:14" x14ac:dyDescent="0.3">
      <c r="A2362">
        <f t="shared" si="314"/>
        <v>24</v>
      </c>
      <c r="E2362" s="105">
        <f t="shared" si="315"/>
        <v>0</v>
      </c>
      <c r="I2362" s="105">
        <f t="shared" si="316"/>
        <v>0</v>
      </c>
      <c r="J2362" s="105">
        <f t="shared" si="309"/>
        <v>0</v>
      </c>
      <c r="K2362" s="105">
        <f t="shared" si="310"/>
        <v>0</v>
      </c>
      <c r="L2362" s="105">
        <f t="shared" si="311"/>
        <v>0</v>
      </c>
      <c r="M2362">
        <f t="shared" si="312"/>
        <v>3.2000000000000001E-2</v>
      </c>
      <c r="N2362">
        <f t="shared" si="313"/>
        <v>2.7065965204493558E-3</v>
      </c>
    </row>
    <row r="2363" spans="1:14" x14ac:dyDescent="0.3">
      <c r="A2363">
        <f t="shared" si="314"/>
        <v>24</v>
      </c>
      <c r="E2363" s="105">
        <f t="shared" si="315"/>
        <v>0</v>
      </c>
      <c r="I2363" s="105">
        <f t="shared" si="316"/>
        <v>0</v>
      </c>
      <c r="J2363" s="105">
        <f t="shared" si="309"/>
        <v>0</v>
      </c>
      <c r="K2363" s="105">
        <f t="shared" si="310"/>
        <v>0</v>
      </c>
      <c r="L2363" s="105">
        <f t="shared" si="311"/>
        <v>0</v>
      </c>
      <c r="M2363">
        <f t="shared" si="312"/>
        <v>3.2000000000000001E-2</v>
      </c>
      <c r="N2363">
        <f t="shared" si="313"/>
        <v>2.7065965204493558E-3</v>
      </c>
    </row>
    <row r="2364" spans="1:14" x14ac:dyDescent="0.3">
      <c r="A2364">
        <f t="shared" si="314"/>
        <v>24</v>
      </c>
      <c r="E2364" s="105">
        <f t="shared" si="315"/>
        <v>0</v>
      </c>
      <c r="I2364" s="105">
        <f t="shared" si="316"/>
        <v>0</v>
      </c>
      <c r="J2364" s="105">
        <f t="shared" si="309"/>
        <v>0</v>
      </c>
      <c r="K2364" s="105">
        <f t="shared" si="310"/>
        <v>0</v>
      </c>
      <c r="L2364" s="105">
        <f t="shared" si="311"/>
        <v>0</v>
      </c>
      <c r="M2364">
        <f t="shared" si="312"/>
        <v>3.2000000000000001E-2</v>
      </c>
      <c r="N2364">
        <f t="shared" si="313"/>
        <v>2.7065965204493558E-3</v>
      </c>
    </row>
    <row r="2365" spans="1:14" x14ac:dyDescent="0.3">
      <c r="A2365">
        <f t="shared" si="314"/>
        <v>24</v>
      </c>
      <c r="E2365" s="105">
        <f t="shared" si="315"/>
        <v>0</v>
      </c>
      <c r="I2365" s="105">
        <f t="shared" si="316"/>
        <v>0</v>
      </c>
      <c r="J2365" s="105">
        <f t="shared" si="309"/>
        <v>0</v>
      </c>
      <c r="K2365" s="105">
        <f t="shared" si="310"/>
        <v>0</v>
      </c>
      <c r="L2365" s="105">
        <f t="shared" si="311"/>
        <v>0</v>
      </c>
      <c r="M2365">
        <f t="shared" si="312"/>
        <v>3.2000000000000001E-2</v>
      </c>
      <c r="N2365">
        <f t="shared" si="313"/>
        <v>2.7065965204493558E-3</v>
      </c>
    </row>
    <row r="2366" spans="1:14" x14ac:dyDescent="0.3">
      <c r="A2366">
        <f t="shared" si="314"/>
        <v>24</v>
      </c>
      <c r="E2366" s="105">
        <f t="shared" si="315"/>
        <v>0</v>
      </c>
      <c r="I2366" s="105">
        <f t="shared" si="316"/>
        <v>0</v>
      </c>
      <c r="J2366" s="105">
        <f t="shared" si="309"/>
        <v>0</v>
      </c>
      <c r="K2366" s="105">
        <f t="shared" si="310"/>
        <v>0</v>
      </c>
      <c r="L2366" s="105">
        <f t="shared" si="311"/>
        <v>0</v>
      </c>
      <c r="M2366">
        <f t="shared" si="312"/>
        <v>3.2000000000000001E-2</v>
      </c>
      <c r="N2366">
        <f t="shared" si="313"/>
        <v>2.7065965204493558E-3</v>
      </c>
    </row>
    <row r="2367" spans="1:14" x14ac:dyDescent="0.3">
      <c r="A2367">
        <f t="shared" si="314"/>
        <v>24</v>
      </c>
      <c r="E2367" s="105">
        <f t="shared" si="315"/>
        <v>0</v>
      </c>
      <c r="I2367" s="105">
        <f t="shared" si="316"/>
        <v>0</v>
      </c>
      <c r="J2367" s="105">
        <f t="shared" si="309"/>
        <v>0</v>
      </c>
      <c r="K2367" s="105">
        <f t="shared" si="310"/>
        <v>0</v>
      </c>
      <c r="L2367" s="105">
        <f t="shared" si="311"/>
        <v>0</v>
      </c>
      <c r="M2367">
        <f t="shared" si="312"/>
        <v>3.2000000000000001E-2</v>
      </c>
      <c r="N2367">
        <f t="shared" si="313"/>
        <v>2.7065965204493558E-3</v>
      </c>
    </row>
    <row r="2368" spans="1:14" x14ac:dyDescent="0.3">
      <c r="A2368">
        <f t="shared" si="314"/>
        <v>24</v>
      </c>
      <c r="E2368" s="105">
        <f t="shared" si="315"/>
        <v>0</v>
      </c>
      <c r="I2368" s="105">
        <f t="shared" si="316"/>
        <v>0</v>
      </c>
      <c r="J2368" s="105">
        <f t="shared" si="309"/>
        <v>0</v>
      </c>
      <c r="K2368" s="105">
        <f t="shared" si="310"/>
        <v>0</v>
      </c>
      <c r="L2368" s="105">
        <f t="shared" si="311"/>
        <v>0</v>
      </c>
      <c r="M2368">
        <f t="shared" si="312"/>
        <v>3.2000000000000001E-2</v>
      </c>
      <c r="N2368">
        <f t="shared" si="313"/>
        <v>2.7065965204493558E-3</v>
      </c>
    </row>
    <row r="2369" spans="1:14" x14ac:dyDescent="0.3">
      <c r="A2369">
        <f t="shared" si="314"/>
        <v>24</v>
      </c>
      <c r="E2369" s="105">
        <f t="shared" si="315"/>
        <v>0</v>
      </c>
      <c r="I2369" s="105">
        <f t="shared" si="316"/>
        <v>0</v>
      </c>
      <c r="J2369" s="105">
        <f t="shared" si="309"/>
        <v>0</v>
      </c>
      <c r="K2369" s="105">
        <f t="shared" si="310"/>
        <v>0</v>
      </c>
      <c r="L2369" s="105">
        <f t="shared" si="311"/>
        <v>0</v>
      </c>
      <c r="M2369">
        <f t="shared" si="312"/>
        <v>3.2000000000000001E-2</v>
      </c>
      <c r="N2369">
        <f t="shared" si="313"/>
        <v>2.7065965204493558E-3</v>
      </c>
    </row>
    <row r="2370" spans="1:14" x14ac:dyDescent="0.3">
      <c r="A2370">
        <f t="shared" si="314"/>
        <v>24</v>
      </c>
      <c r="E2370" s="105">
        <f t="shared" si="315"/>
        <v>0</v>
      </c>
      <c r="I2370" s="105">
        <f t="shared" si="316"/>
        <v>0</v>
      </c>
      <c r="J2370" s="105">
        <f t="shared" si="309"/>
        <v>0</v>
      </c>
      <c r="K2370" s="105">
        <f t="shared" si="310"/>
        <v>0</v>
      </c>
      <c r="L2370" s="105">
        <f t="shared" si="311"/>
        <v>0</v>
      </c>
      <c r="M2370">
        <f t="shared" si="312"/>
        <v>3.2000000000000001E-2</v>
      </c>
      <c r="N2370">
        <f t="shared" si="313"/>
        <v>2.7065965204493558E-3</v>
      </c>
    </row>
    <row r="2371" spans="1:14" x14ac:dyDescent="0.3">
      <c r="A2371">
        <f t="shared" si="314"/>
        <v>24</v>
      </c>
      <c r="E2371" s="105">
        <f t="shared" si="315"/>
        <v>0</v>
      </c>
      <c r="I2371" s="105">
        <f t="shared" si="316"/>
        <v>0</v>
      </c>
      <c r="J2371" s="105">
        <f t="shared" ref="J2371:J2434" si="317">E2371*($H$2/12)</f>
        <v>0</v>
      </c>
      <c r="K2371" s="105">
        <f t="shared" ref="K2371:K2434" si="318">I2371-J2371</f>
        <v>0</v>
      </c>
      <c r="L2371" s="105">
        <f t="shared" ref="L2371:L2434" si="319">N2371*(E2371-K2371)</f>
        <v>0</v>
      </c>
      <c r="M2371">
        <f t="shared" ref="M2371:M2434" si="320">((A2371:A2470)/30) * 0.04</f>
        <v>3.2000000000000001E-2</v>
      </c>
      <c r="N2371">
        <f t="shared" ref="N2371:N2434" si="321">1-(POWER(1-M2371,(1/12)))</f>
        <v>2.7065965204493558E-3</v>
      </c>
    </row>
    <row r="2372" spans="1:14" x14ac:dyDescent="0.3">
      <c r="A2372">
        <f t="shared" si="314"/>
        <v>24</v>
      </c>
      <c r="E2372" s="105">
        <f t="shared" si="315"/>
        <v>0</v>
      </c>
      <c r="I2372" s="105">
        <f t="shared" si="316"/>
        <v>0</v>
      </c>
      <c r="J2372" s="105">
        <f t="shared" si="317"/>
        <v>0</v>
      </c>
      <c r="K2372" s="105">
        <f t="shared" si="318"/>
        <v>0</v>
      </c>
      <c r="L2372" s="105">
        <f t="shared" si="319"/>
        <v>0</v>
      </c>
      <c r="M2372">
        <f t="shared" si="320"/>
        <v>3.2000000000000001E-2</v>
      </c>
      <c r="N2372">
        <f t="shared" si="321"/>
        <v>2.7065965204493558E-3</v>
      </c>
    </row>
    <row r="2373" spans="1:14" x14ac:dyDescent="0.3">
      <c r="A2373">
        <f t="shared" si="314"/>
        <v>24</v>
      </c>
      <c r="E2373" s="105">
        <f t="shared" si="315"/>
        <v>0</v>
      </c>
      <c r="I2373" s="105">
        <f t="shared" si="316"/>
        <v>0</v>
      </c>
      <c r="J2373" s="105">
        <f t="shared" si="317"/>
        <v>0</v>
      </c>
      <c r="K2373" s="105">
        <f t="shared" si="318"/>
        <v>0</v>
      </c>
      <c r="L2373" s="105">
        <f t="shared" si="319"/>
        <v>0</v>
      </c>
      <c r="M2373">
        <f t="shared" si="320"/>
        <v>3.2000000000000001E-2</v>
      </c>
      <c r="N2373">
        <f t="shared" si="321"/>
        <v>2.7065965204493558E-3</v>
      </c>
    </row>
    <row r="2374" spans="1:14" x14ac:dyDescent="0.3">
      <c r="A2374">
        <f t="shared" si="314"/>
        <v>24</v>
      </c>
      <c r="E2374" s="105">
        <f t="shared" si="315"/>
        <v>0</v>
      </c>
      <c r="I2374" s="105">
        <f t="shared" si="316"/>
        <v>0</v>
      </c>
      <c r="J2374" s="105">
        <f t="shared" si="317"/>
        <v>0</v>
      </c>
      <c r="K2374" s="105">
        <f t="shared" si="318"/>
        <v>0</v>
      </c>
      <c r="L2374" s="105">
        <f t="shared" si="319"/>
        <v>0</v>
      </c>
      <c r="M2374">
        <f t="shared" si="320"/>
        <v>3.2000000000000001E-2</v>
      </c>
      <c r="N2374">
        <f t="shared" si="321"/>
        <v>2.7065965204493558E-3</v>
      </c>
    </row>
    <row r="2375" spans="1:14" x14ac:dyDescent="0.3">
      <c r="A2375">
        <f t="shared" si="314"/>
        <v>24</v>
      </c>
      <c r="E2375" s="105">
        <f t="shared" si="315"/>
        <v>0</v>
      </c>
      <c r="I2375" s="105">
        <f t="shared" si="316"/>
        <v>0</v>
      </c>
      <c r="J2375" s="105">
        <f t="shared" si="317"/>
        <v>0</v>
      </c>
      <c r="K2375" s="105">
        <f t="shared" si="318"/>
        <v>0</v>
      </c>
      <c r="L2375" s="105">
        <f t="shared" si="319"/>
        <v>0</v>
      </c>
      <c r="M2375">
        <f t="shared" si="320"/>
        <v>3.2000000000000001E-2</v>
      </c>
      <c r="N2375">
        <f t="shared" si="321"/>
        <v>2.7065965204493558E-3</v>
      </c>
    </row>
    <row r="2376" spans="1:14" x14ac:dyDescent="0.3">
      <c r="A2376">
        <f t="shared" si="314"/>
        <v>24</v>
      </c>
      <c r="E2376" s="105">
        <f t="shared" si="315"/>
        <v>0</v>
      </c>
      <c r="I2376" s="105">
        <f t="shared" si="316"/>
        <v>0</v>
      </c>
      <c r="J2376" s="105">
        <f t="shared" si="317"/>
        <v>0</v>
      </c>
      <c r="K2376" s="105">
        <f t="shared" si="318"/>
        <v>0</v>
      </c>
      <c r="L2376" s="105">
        <f t="shared" si="319"/>
        <v>0</v>
      </c>
      <c r="M2376">
        <f t="shared" si="320"/>
        <v>3.2000000000000001E-2</v>
      </c>
      <c r="N2376">
        <f t="shared" si="321"/>
        <v>2.7065965204493558E-3</v>
      </c>
    </row>
    <row r="2377" spans="1:14" x14ac:dyDescent="0.3">
      <c r="A2377">
        <f t="shared" si="314"/>
        <v>24</v>
      </c>
      <c r="E2377" s="105">
        <f t="shared" si="315"/>
        <v>0</v>
      </c>
      <c r="I2377" s="105">
        <f t="shared" si="316"/>
        <v>0</v>
      </c>
      <c r="J2377" s="105">
        <f t="shared" si="317"/>
        <v>0</v>
      </c>
      <c r="K2377" s="105">
        <f t="shared" si="318"/>
        <v>0</v>
      </c>
      <c r="L2377" s="105">
        <f t="shared" si="319"/>
        <v>0</v>
      </c>
      <c r="M2377">
        <f t="shared" si="320"/>
        <v>3.2000000000000001E-2</v>
      </c>
      <c r="N2377">
        <f t="shared" si="321"/>
        <v>2.7065965204493558E-3</v>
      </c>
    </row>
    <row r="2378" spans="1:14" x14ac:dyDescent="0.3">
      <c r="A2378">
        <f t="shared" si="314"/>
        <v>24</v>
      </c>
      <c r="E2378" s="105">
        <f t="shared" si="315"/>
        <v>0</v>
      </c>
      <c r="I2378" s="105">
        <f t="shared" si="316"/>
        <v>0</v>
      </c>
      <c r="J2378" s="105">
        <f t="shared" si="317"/>
        <v>0</v>
      </c>
      <c r="K2378" s="105">
        <f t="shared" si="318"/>
        <v>0</v>
      </c>
      <c r="L2378" s="105">
        <f t="shared" si="319"/>
        <v>0</v>
      </c>
      <c r="M2378">
        <f t="shared" si="320"/>
        <v>3.2000000000000001E-2</v>
      </c>
      <c r="N2378">
        <f t="shared" si="321"/>
        <v>2.7065965204493558E-3</v>
      </c>
    </row>
    <row r="2379" spans="1:14" x14ac:dyDescent="0.3">
      <c r="A2379">
        <f t="shared" si="314"/>
        <v>24</v>
      </c>
      <c r="E2379" s="105">
        <f t="shared" si="315"/>
        <v>0</v>
      </c>
      <c r="I2379" s="105">
        <f t="shared" si="316"/>
        <v>0</v>
      </c>
      <c r="J2379" s="105">
        <f t="shared" si="317"/>
        <v>0</v>
      </c>
      <c r="K2379" s="105">
        <f t="shared" si="318"/>
        <v>0</v>
      </c>
      <c r="L2379" s="105">
        <f t="shared" si="319"/>
        <v>0</v>
      </c>
      <c r="M2379">
        <f t="shared" si="320"/>
        <v>3.2000000000000001E-2</v>
      </c>
      <c r="N2379">
        <f t="shared" si="321"/>
        <v>2.7065965204493558E-3</v>
      </c>
    </row>
    <row r="2380" spans="1:14" x14ac:dyDescent="0.3">
      <c r="A2380">
        <f t="shared" si="314"/>
        <v>24</v>
      </c>
      <c r="E2380" s="105">
        <f t="shared" si="315"/>
        <v>0</v>
      </c>
      <c r="I2380" s="105">
        <f t="shared" si="316"/>
        <v>0</v>
      </c>
      <c r="J2380" s="105">
        <f t="shared" si="317"/>
        <v>0</v>
      </c>
      <c r="K2380" s="105">
        <f t="shared" si="318"/>
        <v>0</v>
      </c>
      <c r="L2380" s="105">
        <f t="shared" si="319"/>
        <v>0</v>
      </c>
      <c r="M2380">
        <f t="shared" si="320"/>
        <v>3.2000000000000001E-2</v>
      </c>
      <c r="N2380">
        <f t="shared" si="321"/>
        <v>2.7065965204493558E-3</v>
      </c>
    </row>
    <row r="2381" spans="1:14" x14ac:dyDescent="0.3">
      <c r="A2381">
        <f t="shared" si="314"/>
        <v>24</v>
      </c>
      <c r="E2381" s="105">
        <f t="shared" si="315"/>
        <v>0</v>
      </c>
      <c r="I2381" s="105">
        <f t="shared" si="316"/>
        <v>0</v>
      </c>
      <c r="J2381" s="105">
        <f t="shared" si="317"/>
        <v>0</v>
      </c>
      <c r="K2381" s="105">
        <f t="shared" si="318"/>
        <v>0</v>
      </c>
      <c r="L2381" s="105">
        <f t="shared" si="319"/>
        <v>0</v>
      </c>
      <c r="M2381">
        <f t="shared" si="320"/>
        <v>3.2000000000000001E-2</v>
      </c>
      <c r="N2381">
        <f t="shared" si="321"/>
        <v>2.7065965204493558E-3</v>
      </c>
    </row>
    <row r="2382" spans="1:14" x14ac:dyDescent="0.3">
      <c r="A2382">
        <f t="shared" si="314"/>
        <v>24</v>
      </c>
      <c r="E2382" s="105">
        <f t="shared" si="315"/>
        <v>0</v>
      </c>
      <c r="I2382" s="105">
        <f t="shared" si="316"/>
        <v>0</v>
      </c>
      <c r="J2382" s="105">
        <f t="shared" si="317"/>
        <v>0</v>
      </c>
      <c r="K2382" s="105">
        <f t="shared" si="318"/>
        <v>0</v>
      </c>
      <c r="L2382" s="105">
        <f t="shared" si="319"/>
        <v>0</v>
      </c>
      <c r="M2382">
        <f t="shared" si="320"/>
        <v>3.2000000000000001E-2</v>
      </c>
      <c r="N2382">
        <f t="shared" si="321"/>
        <v>2.7065965204493558E-3</v>
      </c>
    </row>
    <row r="2383" spans="1:14" x14ac:dyDescent="0.3">
      <c r="A2383">
        <f t="shared" si="314"/>
        <v>24</v>
      </c>
      <c r="E2383" s="105">
        <f t="shared" si="315"/>
        <v>0</v>
      </c>
      <c r="I2383" s="105">
        <f t="shared" si="316"/>
        <v>0</v>
      </c>
      <c r="J2383" s="105">
        <f t="shared" si="317"/>
        <v>0</v>
      </c>
      <c r="K2383" s="105">
        <f t="shared" si="318"/>
        <v>0</v>
      </c>
      <c r="L2383" s="105">
        <f t="shared" si="319"/>
        <v>0</v>
      </c>
      <c r="M2383">
        <f t="shared" si="320"/>
        <v>3.2000000000000001E-2</v>
      </c>
      <c r="N2383">
        <f t="shared" si="321"/>
        <v>2.7065965204493558E-3</v>
      </c>
    </row>
    <row r="2384" spans="1:14" x14ac:dyDescent="0.3">
      <c r="A2384">
        <f t="shared" si="314"/>
        <v>24</v>
      </c>
      <c r="E2384" s="105">
        <f t="shared" si="315"/>
        <v>0</v>
      </c>
      <c r="I2384" s="105">
        <f t="shared" si="316"/>
        <v>0</v>
      </c>
      <c r="J2384" s="105">
        <f t="shared" si="317"/>
        <v>0</v>
      </c>
      <c r="K2384" s="105">
        <f t="shared" si="318"/>
        <v>0</v>
      </c>
      <c r="L2384" s="105">
        <f t="shared" si="319"/>
        <v>0</v>
      </c>
      <c r="M2384">
        <f t="shared" si="320"/>
        <v>3.2000000000000001E-2</v>
      </c>
      <c r="N2384">
        <f t="shared" si="321"/>
        <v>2.7065965204493558E-3</v>
      </c>
    </row>
    <row r="2385" spans="1:14" x14ac:dyDescent="0.3">
      <c r="A2385">
        <f t="shared" si="314"/>
        <v>24</v>
      </c>
      <c r="E2385" s="105">
        <f t="shared" si="315"/>
        <v>0</v>
      </c>
      <c r="I2385" s="105">
        <f t="shared" si="316"/>
        <v>0</v>
      </c>
      <c r="J2385" s="105">
        <f t="shared" si="317"/>
        <v>0</v>
      </c>
      <c r="K2385" s="105">
        <f t="shared" si="318"/>
        <v>0</v>
      </c>
      <c r="L2385" s="105">
        <f t="shared" si="319"/>
        <v>0</v>
      </c>
      <c r="M2385">
        <f t="shared" si="320"/>
        <v>3.2000000000000001E-2</v>
      </c>
      <c r="N2385">
        <f t="shared" si="321"/>
        <v>2.7065965204493558E-3</v>
      </c>
    </row>
    <row r="2386" spans="1:14" x14ac:dyDescent="0.3">
      <c r="A2386">
        <f t="shared" si="314"/>
        <v>24</v>
      </c>
      <c r="E2386" s="105">
        <f t="shared" si="315"/>
        <v>0</v>
      </c>
      <c r="I2386" s="105">
        <f t="shared" si="316"/>
        <v>0</v>
      </c>
      <c r="J2386" s="105">
        <f t="shared" si="317"/>
        <v>0</v>
      </c>
      <c r="K2386" s="105">
        <f t="shared" si="318"/>
        <v>0</v>
      </c>
      <c r="L2386" s="105">
        <f t="shared" si="319"/>
        <v>0</v>
      </c>
      <c r="M2386">
        <f t="shared" si="320"/>
        <v>3.2000000000000001E-2</v>
      </c>
      <c r="N2386">
        <f t="shared" si="321"/>
        <v>2.7065965204493558E-3</v>
      </c>
    </row>
    <row r="2387" spans="1:14" x14ac:dyDescent="0.3">
      <c r="A2387">
        <f t="shared" si="314"/>
        <v>24</v>
      </c>
      <c r="E2387" s="105">
        <f t="shared" si="315"/>
        <v>0</v>
      </c>
      <c r="I2387" s="105">
        <f t="shared" si="316"/>
        <v>0</v>
      </c>
      <c r="J2387" s="105">
        <f t="shared" si="317"/>
        <v>0</v>
      </c>
      <c r="K2387" s="105">
        <f t="shared" si="318"/>
        <v>0</v>
      </c>
      <c r="L2387" s="105">
        <f t="shared" si="319"/>
        <v>0</v>
      </c>
      <c r="M2387">
        <f t="shared" si="320"/>
        <v>3.2000000000000001E-2</v>
      </c>
      <c r="N2387">
        <f t="shared" si="321"/>
        <v>2.7065965204493558E-3</v>
      </c>
    </row>
    <row r="2388" spans="1:14" x14ac:dyDescent="0.3">
      <c r="A2388">
        <f t="shared" si="314"/>
        <v>24</v>
      </c>
      <c r="E2388" s="105">
        <f t="shared" si="315"/>
        <v>0</v>
      </c>
      <c r="I2388" s="105">
        <f t="shared" si="316"/>
        <v>0</v>
      </c>
      <c r="J2388" s="105">
        <f t="shared" si="317"/>
        <v>0</v>
      </c>
      <c r="K2388" s="105">
        <f t="shared" si="318"/>
        <v>0</v>
      </c>
      <c r="L2388" s="105">
        <f t="shared" si="319"/>
        <v>0</v>
      </c>
      <c r="M2388">
        <f t="shared" si="320"/>
        <v>3.2000000000000001E-2</v>
      </c>
      <c r="N2388">
        <f t="shared" si="321"/>
        <v>2.7065965204493558E-3</v>
      </c>
    </row>
    <row r="2389" spans="1:14" x14ac:dyDescent="0.3">
      <c r="A2389">
        <f t="shared" si="314"/>
        <v>24</v>
      </c>
      <c r="E2389" s="105">
        <f t="shared" si="315"/>
        <v>0</v>
      </c>
      <c r="I2389" s="105">
        <f t="shared" si="316"/>
        <v>0</v>
      </c>
      <c r="J2389" s="105">
        <f t="shared" si="317"/>
        <v>0</v>
      </c>
      <c r="K2389" s="105">
        <f t="shared" si="318"/>
        <v>0</v>
      </c>
      <c r="L2389" s="105">
        <f t="shared" si="319"/>
        <v>0</v>
      </c>
      <c r="M2389">
        <f t="shared" si="320"/>
        <v>3.2000000000000001E-2</v>
      </c>
      <c r="N2389">
        <f t="shared" si="321"/>
        <v>2.7065965204493558E-3</v>
      </c>
    </row>
    <row r="2390" spans="1:14" x14ac:dyDescent="0.3">
      <c r="A2390">
        <f t="shared" si="314"/>
        <v>24</v>
      </c>
      <c r="E2390" s="105">
        <f t="shared" si="315"/>
        <v>0</v>
      </c>
      <c r="I2390" s="105">
        <f t="shared" si="316"/>
        <v>0</v>
      </c>
      <c r="J2390" s="105">
        <f t="shared" si="317"/>
        <v>0</v>
      </c>
      <c r="K2390" s="105">
        <f t="shared" si="318"/>
        <v>0</v>
      </c>
      <c r="L2390" s="105">
        <f t="shared" si="319"/>
        <v>0</v>
      </c>
      <c r="M2390">
        <f t="shared" si="320"/>
        <v>3.2000000000000001E-2</v>
      </c>
      <c r="N2390">
        <f t="shared" si="321"/>
        <v>2.7065965204493558E-3</v>
      </c>
    </row>
    <row r="2391" spans="1:14" x14ac:dyDescent="0.3">
      <c r="A2391">
        <f t="shared" si="314"/>
        <v>24</v>
      </c>
      <c r="E2391" s="105">
        <f t="shared" si="315"/>
        <v>0</v>
      </c>
      <c r="I2391" s="105">
        <f t="shared" si="316"/>
        <v>0</v>
      </c>
      <c r="J2391" s="105">
        <f t="shared" si="317"/>
        <v>0</v>
      </c>
      <c r="K2391" s="105">
        <f t="shared" si="318"/>
        <v>0</v>
      </c>
      <c r="L2391" s="105">
        <f t="shared" si="319"/>
        <v>0</v>
      </c>
      <c r="M2391">
        <f t="shared" si="320"/>
        <v>3.2000000000000001E-2</v>
      </c>
      <c r="N2391">
        <f t="shared" si="321"/>
        <v>2.7065965204493558E-3</v>
      </c>
    </row>
    <row r="2392" spans="1:14" x14ac:dyDescent="0.3">
      <c r="A2392">
        <f t="shared" si="314"/>
        <v>24</v>
      </c>
      <c r="E2392" s="105">
        <f t="shared" si="315"/>
        <v>0</v>
      </c>
      <c r="I2392" s="105">
        <f t="shared" si="316"/>
        <v>0</v>
      </c>
      <c r="J2392" s="105">
        <f t="shared" si="317"/>
        <v>0</v>
      </c>
      <c r="K2392" s="105">
        <f t="shared" si="318"/>
        <v>0</v>
      </c>
      <c r="L2392" s="105">
        <f t="shared" si="319"/>
        <v>0</v>
      </c>
      <c r="M2392">
        <f t="shared" si="320"/>
        <v>3.2000000000000001E-2</v>
      </c>
      <c r="N2392">
        <f t="shared" si="321"/>
        <v>2.7065965204493558E-3</v>
      </c>
    </row>
    <row r="2393" spans="1:14" x14ac:dyDescent="0.3">
      <c r="A2393">
        <f t="shared" si="314"/>
        <v>24</v>
      </c>
      <c r="E2393" s="105">
        <f t="shared" si="315"/>
        <v>0</v>
      </c>
      <c r="I2393" s="105">
        <f t="shared" si="316"/>
        <v>0</v>
      </c>
      <c r="J2393" s="105">
        <f t="shared" si="317"/>
        <v>0</v>
      </c>
      <c r="K2393" s="105">
        <f t="shared" si="318"/>
        <v>0</v>
      </c>
      <c r="L2393" s="105">
        <f t="shared" si="319"/>
        <v>0</v>
      </c>
      <c r="M2393">
        <f t="shared" si="320"/>
        <v>3.2000000000000001E-2</v>
      </c>
      <c r="N2393">
        <f t="shared" si="321"/>
        <v>2.7065965204493558E-3</v>
      </c>
    </row>
    <row r="2394" spans="1:14" x14ac:dyDescent="0.3">
      <c r="A2394">
        <f t="shared" si="314"/>
        <v>24</v>
      </c>
      <c r="E2394" s="105">
        <f t="shared" si="315"/>
        <v>0</v>
      </c>
      <c r="I2394" s="105">
        <f t="shared" si="316"/>
        <v>0</v>
      </c>
      <c r="J2394" s="105">
        <f t="shared" si="317"/>
        <v>0</v>
      </c>
      <c r="K2394" s="105">
        <f t="shared" si="318"/>
        <v>0</v>
      </c>
      <c r="L2394" s="105">
        <f t="shared" si="319"/>
        <v>0</v>
      </c>
      <c r="M2394">
        <f t="shared" si="320"/>
        <v>3.2000000000000001E-2</v>
      </c>
      <c r="N2394">
        <f t="shared" si="321"/>
        <v>2.7065965204493558E-3</v>
      </c>
    </row>
    <row r="2395" spans="1:14" x14ac:dyDescent="0.3">
      <c r="A2395">
        <f t="shared" si="314"/>
        <v>24</v>
      </c>
      <c r="E2395" s="105">
        <f t="shared" si="315"/>
        <v>0</v>
      </c>
      <c r="I2395" s="105">
        <f t="shared" si="316"/>
        <v>0</v>
      </c>
      <c r="J2395" s="105">
        <f t="shared" si="317"/>
        <v>0</v>
      </c>
      <c r="K2395" s="105">
        <f t="shared" si="318"/>
        <v>0</v>
      </c>
      <c r="L2395" s="105">
        <f t="shared" si="319"/>
        <v>0</v>
      </c>
      <c r="M2395">
        <f t="shared" si="320"/>
        <v>3.2000000000000001E-2</v>
      </c>
      <c r="N2395">
        <f t="shared" si="321"/>
        <v>2.7065965204493558E-3</v>
      </c>
    </row>
    <row r="2396" spans="1:14" x14ac:dyDescent="0.3">
      <c r="A2396">
        <f t="shared" si="314"/>
        <v>24</v>
      </c>
      <c r="E2396" s="105">
        <f t="shared" si="315"/>
        <v>0</v>
      </c>
      <c r="I2396" s="105">
        <f t="shared" si="316"/>
        <v>0</v>
      </c>
      <c r="J2396" s="105">
        <f t="shared" si="317"/>
        <v>0</v>
      </c>
      <c r="K2396" s="105">
        <f t="shared" si="318"/>
        <v>0</v>
      </c>
      <c r="L2396" s="105">
        <f t="shared" si="319"/>
        <v>0</v>
      </c>
      <c r="M2396">
        <f t="shared" si="320"/>
        <v>3.2000000000000001E-2</v>
      </c>
      <c r="N2396">
        <f t="shared" si="321"/>
        <v>2.7065965204493558E-3</v>
      </c>
    </row>
    <row r="2397" spans="1:14" x14ac:dyDescent="0.3">
      <c r="A2397">
        <f t="shared" si="314"/>
        <v>24</v>
      </c>
      <c r="E2397" s="105">
        <f t="shared" si="315"/>
        <v>0</v>
      </c>
      <c r="I2397" s="105">
        <f t="shared" si="316"/>
        <v>0</v>
      </c>
      <c r="J2397" s="105">
        <f t="shared" si="317"/>
        <v>0</v>
      </c>
      <c r="K2397" s="105">
        <f t="shared" si="318"/>
        <v>0</v>
      </c>
      <c r="L2397" s="105">
        <f t="shared" si="319"/>
        <v>0</v>
      </c>
      <c r="M2397">
        <f t="shared" si="320"/>
        <v>3.2000000000000001E-2</v>
      </c>
      <c r="N2397">
        <f t="shared" si="321"/>
        <v>2.7065965204493558E-3</v>
      </c>
    </row>
    <row r="2398" spans="1:14" x14ac:dyDescent="0.3">
      <c r="A2398">
        <f t="shared" si="314"/>
        <v>24</v>
      </c>
      <c r="E2398" s="105">
        <f t="shared" si="315"/>
        <v>0</v>
      </c>
      <c r="I2398" s="105">
        <f t="shared" si="316"/>
        <v>0</v>
      </c>
      <c r="J2398" s="105">
        <f t="shared" si="317"/>
        <v>0</v>
      </c>
      <c r="K2398" s="105">
        <f t="shared" si="318"/>
        <v>0</v>
      </c>
      <c r="L2398" s="105">
        <f t="shared" si="319"/>
        <v>0</v>
      </c>
      <c r="M2398">
        <f t="shared" si="320"/>
        <v>3.2000000000000001E-2</v>
      </c>
      <c r="N2398">
        <f t="shared" si="321"/>
        <v>2.7065965204493558E-3</v>
      </c>
    </row>
    <row r="2399" spans="1:14" x14ac:dyDescent="0.3">
      <c r="A2399">
        <f t="shared" si="314"/>
        <v>24</v>
      </c>
      <c r="E2399" s="105">
        <f t="shared" si="315"/>
        <v>0</v>
      </c>
      <c r="I2399" s="105">
        <f t="shared" si="316"/>
        <v>0</v>
      </c>
      <c r="J2399" s="105">
        <f t="shared" si="317"/>
        <v>0</v>
      </c>
      <c r="K2399" s="105">
        <f t="shared" si="318"/>
        <v>0</v>
      </c>
      <c r="L2399" s="105">
        <f t="shared" si="319"/>
        <v>0</v>
      </c>
      <c r="M2399">
        <f t="shared" si="320"/>
        <v>3.2000000000000001E-2</v>
      </c>
      <c r="N2399">
        <f t="shared" si="321"/>
        <v>2.7065965204493558E-3</v>
      </c>
    </row>
    <row r="2400" spans="1:14" x14ac:dyDescent="0.3">
      <c r="A2400">
        <f t="shared" si="314"/>
        <v>24</v>
      </c>
      <c r="E2400" s="105">
        <f t="shared" si="315"/>
        <v>0</v>
      </c>
      <c r="I2400" s="105">
        <f t="shared" si="316"/>
        <v>0</v>
      </c>
      <c r="J2400" s="105">
        <f t="shared" si="317"/>
        <v>0</v>
      </c>
      <c r="K2400" s="105">
        <f t="shared" si="318"/>
        <v>0</v>
      </c>
      <c r="L2400" s="105">
        <f t="shared" si="319"/>
        <v>0</v>
      </c>
      <c r="M2400">
        <f t="shared" si="320"/>
        <v>3.2000000000000001E-2</v>
      </c>
      <c r="N2400">
        <f t="shared" si="321"/>
        <v>2.7065965204493558E-3</v>
      </c>
    </row>
    <row r="2401" spans="1:15" x14ac:dyDescent="0.3">
      <c r="A2401">
        <f t="shared" si="314"/>
        <v>24</v>
      </c>
      <c r="E2401" s="105">
        <f t="shared" si="315"/>
        <v>0</v>
      </c>
      <c r="I2401" s="105">
        <f t="shared" si="316"/>
        <v>0</v>
      </c>
      <c r="J2401" s="105">
        <f t="shared" si="317"/>
        <v>0</v>
      </c>
      <c r="K2401" s="105">
        <f t="shared" si="318"/>
        <v>0</v>
      </c>
      <c r="L2401" s="105">
        <f t="shared" si="319"/>
        <v>0</v>
      </c>
      <c r="M2401">
        <f t="shared" si="320"/>
        <v>3.2000000000000001E-2</v>
      </c>
      <c r="N2401">
        <f t="shared" si="321"/>
        <v>2.7065965204493558E-3</v>
      </c>
      <c r="O2401" s="105" t="e">
        <f t="shared" ref="O2401" si="322">SUM(I2302:I2401)</f>
        <v>#REF!</v>
      </c>
    </row>
    <row r="2402" spans="1:15" x14ac:dyDescent="0.3">
      <c r="A2402">
        <f t="shared" si="314"/>
        <v>25</v>
      </c>
      <c r="E2402" s="105" t="e">
        <f t="shared" si="315"/>
        <v>#REF!</v>
      </c>
      <c r="I2402" s="105" t="e">
        <f t="shared" si="316"/>
        <v>#REF!</v>
      </c>
      <c r="J2402" s="105" t="e">
        <f t="shared" si="317"/>
        <v>#REF!</v>
      </c>
      <c r="K2402" s="105" t="e">
        <f t="shared" si="318"/>
        <v>#REF!</v>
      </c>
      <c r="L2402" s="105" t="e">
        <f t="shared" si="319"/>
        <v>#REF!</v>
      </c>
      <c r="M2402">
        <f t="shared" si="320"/>
        <v>3.3333333333333333E-2</v>
      </c>
      <c r="N2402">
        <f t="shared" si="321"/>
        <v>2.8211423839156202E-3</v>
      </c>
    </row>
    <row r="2403" spans="1:15" x14ac:dyDescent="0.3">
      <c r="A2403">
        <f t="shared" si="314"/>
        <v>25</v>
      </c>
      <c r="E2403" s="105" t="e">
        <f t="shared" si="315"/>
        <v>#REF!</v>
      </c>
      <c r="I2403" s="105" t="e">
        <f t="shared" si="316"/>
        <v>#REF!</v>
      </c>
      <c r="J2403" s="105" t="e">
        <f t="shared" si="317"/>
        <v>#REF!</v>
      </c>
      <c r="K2403" s="105" t="e">
        <f t="shared" si="318"/>
        <v>#REF!</v>
      </c>
      <c r="L2403" s="105" t="e">
        <f t="shared" si="319"/>
        <v>#REF!</v>
      </c>
      <c r="M2403">
        <f t="shared" si="320"/>
        <v>3.3333333333333333E-2</v>
      </c>
      <c r="N2403">
        <f t="shared" si="321"/>
        <v>2.8211423839156202E-3</v>
      </c>
    </row>
    <row r="2404" spans="1:15" x14ac:dyDescent="0.3">
      <c r="A2404">
        <f t="shared" si="314"/>
        <v>25</v>
      </c>
      <c r="E2404" s="105" t="e">
        <f t="shared" si="315"/>
        <v>#REF!</v>
      </c>
      <c r="I2404" s="105" t="e">
        <f t="shared" si="316"/>
        <v>#REF!</v>
      </c>
      <c r="J2404" s="105" t="e">
        <f t="shared" si="317"/>
        <v>#REF!</v>
      </c>
      <c r="K2404" s="105" t="e">
        <f t="shared" si="318"/>
        <v>#REF!</v>
      </c>
      <c r="L2404" s="105" t="e">
        <f t="shared" si="319"/>
        <v>#REF!</v>
      </c>
      <c r="M2404">
        <f t="shared" si="320"/>
        <v>3.3333333333333333E-2</v>
      </c>
      <c r="N2404">
        <f t="shared" si="321"/>
        <v>2.8211423839156202E-3</v>
      </c>
    </row>
    <row r="2405" spans="1:15" x14ac:dyDescent="0.3">
      <c r="A2405">
        <f t="shared" si="314"/>
        <v>25</v>
      </c>
      <c r="E2405" s="105">
        <f t="shared" si="315"/>
        <v>0</v>
      </c>
      <c r="I2405" s="105">
        <f t="shared" si="316"/>
        <v>0</v>
      </c>
      <c r="J2405" s="105">
        <f t="shared" si="317"/>
        <v>0</v>
      </c>
      <c r="K2405" s="105">
        <f t="shared" si="318"/>
        <v>0</v>
      </c>
      <c r="L2405" s="105">
        <f t="shared" si="319"/>
        <v>0</v>
      </c>
      <c r="M2405">
        <f t="shared" si="320"/>
        <v>3.3333333333333333E-2</v>
      </c>
      <c r="N2405">
        <f t="shared" si="321"/>
        <v>2.8211423839156202E-3</v>
      </c>
    </row>
    <row r="2406" spans="1:15" x14ac:dyDescent="0.3">
      <c r="A2406">
        <f t="shared" si="314"/>
        <v>25</v>
      </c>
      <c r="E2406" s="105">
        <f t="shared" si="315"/>
        <v>0</v>
      </c>
      <c r="I2406" s="105">
        <f t="shared" si="316"/>
        <v>0</v>
      </c>
      <c r="J2406" s="105">
        <f t="shared" si="317"/>
        <v>0</v>
      </c>
      <c r="K2406" s="105">
        <f t="shared" si="318"/>
        <v>0</v>
      </c>
      <c r="L2406" s="105">
        <f t="shared" si="319"/>
        <v>0</v>
      </c>
      <c r="M2406">
        <f t="shared" si="320"/>
        <v>3.3333333333333333E-2</v>
      </c>
      <c r="N2406">
        <f t="shared" si="321"/>
        <v>2.8211423839156202E-3</v>
      </c>
    </row>
    <row r="2407" spans="1:15" x14ac:dyDescent="0.3">
      <c r="A2407">
        <f t="shared" ref="A2407:A2470" si="323">IF(COUNTIF(A2307:A2406,A2406)=100, A2406+1,A2406)</f>
        <v>25</v>
      </c>
      <c r="E2407" s="105">
        <f t="shared" ref="E2407:E2470" si="324">MAX(0, E2307-K2307-L2307)</f>
        <v>0</v>
      </c>
      <c r="I2407" s="105">
        <f t="shared" ref="I2407:I2470" si="325">IF(E2407&lt;I2307,J2407 + E2407, I2307)</f>
        <v>0</v>
      </c>
      <c r="J2407" s="105">
        <f t="shared" si="317"/>
        <v>0</v>
      </c>
      <c r="K2407" s="105">
        <f t="shared" si="318"/>
        <v>0</v>
      </c>
      <c r="L2407" s="105">
        <f t="shared" si="319"/>
        <v>0</v>
      </c>
      <c r="M2407">
        <f t="shared" si="320"/>
        <v>3.3333333333333333E-2</v>
      </c>
      <c r="N2407">
        <f t="shared" si="321"/>
        <v>2.8211423839156202E-3</v>
      </c>
    </row>
    <row r="2408" spans="1:15" x14ac:dyDescent="0.3">
      <c r="A2408">
        <f t="shared" si="323"/>
        <v>25</v>
      </c>
      <c r="E2408" s="105">
        <f t="shared" si="324"/>
        <v>0</v>
      </c>
      <c r="I2408" s="105">
        <f t="shared" si="325"/>
        <v>0</v>
      </c>
      <c r="J2408" s="105">
        <f t="shared" si="317"/>
        <v>0</v>
      </c>
      <c r="K2408" s="105">
        <f t="shared" si="318"/>
        <v>0</v>
      </c>
      <c r="L2408" s="105">
        <f t="shared" si="319"/>
        <v>0</v>
      </c>
      <c r="M2408">
        <f t="shared" si="320"/>
        <v>3.3333333333333333E-2</v>
      </c>
      <c r="N2408">
        <f t="shared" si="321"/>
        <v>2.8211423839156202E-3</v>
      </c>
    </row>
    <row r="2409" spans="1:15" x14ac:dyDescent="0.3">
      <c r="A2409">
        <f t="shared" si="323"/>
        <v>25</v>
      </c>
      <c r="E2409" s="105">
        <f t="shared" si="324"/>
        <v>0</v>
      </c>
      <c r="I2409" s="105">
        <f t="shared" si="325"/>
        <v>0</v>
      </c>
      <c r="J2409" s="105">
        <f t="shared" si="317"/>
        <v>0</v>
      </c>
      <c r="K2409" s="105">
        <f t="shared" si="318"/>
        <v>0</v>
      </c>
      <c r="L2409" s="105">
        <f t="shared" si="319"/>
        <v>0</v>
      </c>
      <c r="M2409">
        <f t="shared" si="320"/>
        <v>3.3333333333333333E-2</v>
      </c>
      <c r="N2409">
        <f t="shared" si="321"/>
        <v>2.8211423839156202E-3</v>
      </c>
    </row>
    <row r="2410" spans="1:15" x14ac:dyDescent="0.3">
      <c r="A2410">
        <f t="shared" si="323"/>
        <v>25</v>
      </c>
      <c r="E2410" s="105">
        <f t="shared" si="324"/>
        <v>0</v>
      </c>
      <c r="I2410" s="105">
        <f t="shared" si="325"/>
        <v>0</v>
      </c>
      <c r="J2410" s="105">
        <f t="shared" si="317"/>
        <v>0</v>
      </c>
      <c r="K2410" s="105">
        <f t="shared" si="318"/>
        <v>0</v>
      </c>
      <c r="L2410" s="105">
        <f t="shared" si="319"/>
        <v>0</v>
      </c>
      <c r="M2410">
        <f t="shared" si="320"/>
        <v>3.3333333333333333E-2</v>
      </c>
      <c r="N2410">
        <f t="shared" si="321"/>
        <v>2.8211423839156202E-3</v>
      </c>
    </row>
    <row r="2411" spans="1:15" x14ac:dyDescent="0.3">
      <c r="A2411">
        <f t="shared" si="323"/>
        <v>25</v>
      </c>
      <c r="E2411" s="105">
        <f t="shared" si="324"/>
        <v>0</v>
      </c>
      <c r="I2411" s="105">
        <f t="shared" si="325"/>
        <v>0</v>
      </c>
      <c r="J2411" s="105">
        <f t="shared" si="317"/>
        <v>0</v>
      </c>
      <c r="K2411" s="105">
        <f t="shared" si="318"/>
        <v>0</v>
      </c>
      <c r="L2411" s="105">
        <f t="shared" si="319"/>
        <v>0</v>
      </c>
      <c r="M2411">
        <f t="shared" si="320"/>
        <v>3.3333333333333333E-2</v>
      </c>
      <c r="N2411">
        <f t="shared" si="321"/>
        <v>2.8211423839156202E-3</v>
      </c>
    </row>
    <row r="2412" spans="1:15" x14ac:dyDescent="0.3">
      <c r="A2412">
        <f t="shared" si="323"/>
        <v>25</v>
      </c>
      <c r="E2412" s="105">
        <f t="shared" si="324"/>
        <v>0</v>
      </c>
      <c r="I2412" s="105">
        <f t="shared" si="325"/>
        <v>0</v>
      </c>
      <c r="J2412" s="105">
        <f t="shared" si="317"/>
        <v>0</v>
      </c>
      <c r="K2412" s="105">
        <f t="shared" si="318"/>
        <v>0</v>
      </c>
      <c r="L2412" s="105">
        <f t="shared" si="319"/>
        <v>0</v>
      </c>
      <c r="M2412">
        <f t="shared" si="320"/>
        <v>3.3333333333333333E-2</v>
      </c>
      <c r="N2412">
        <f t="shared" si="321"/>
        <v>2.8211423839156202E-3</v>
      </c>
    </row>
    <row r="2413" spans="1:15" x14ac:dyDescent="0.3">
      <c r="A2413">
        <f t="shared" si="323"/>
        <v>25</v>
      </c>
      <c r="E2413" s="105">
        <f t="shared" si="324"/>
        <v>0</v>
      </c>
      <c r="I2413" s="105">
        <f t="shared" si="325"/>
        <v>0</v>
      </c>
      <c r="J2413" s="105">
        <f t="shared" si="317"/>
        <v>0</v>
      </c>
      <c r="K2413" s="105">
        <f t="shared" si="318"/>
        <v>0</v>
      </c>
      <c r="L2413" s="105">
        <f t="shared" si="319"/>
        <v>0</v>
      </c>
      <c r="M2413">
        <f t="shared" si="320"/>
        <v>3.3333333333333333E-2</v>
      </c>
      <c r="N2413">
        <f t="shared" si="321"/>
        <v>2.8211423839156202E-3</v>
      </c>
    </row>
    <row r="2414" spans="1:15" x14ac:dyDescent="0.3">
      <c r="A2414">
        <f t="shared" si="323"/>
        <v>25</v>
      </c>
      <c r="E2414" s="105">
        <f t="shared" si="324"/>
        <v>0</v>
      </c>
      <c r="I2414" s="105">
        <f t="shared" si="325"/>
        <v>0</v>
      </c>
      <c r="J2414" s="105">
        <f t="shared" si="317"/>
        <v>0</v>
      </c>
      <c r="K2414" s="105">
        <f t="shared" si="318"/>
        <v>0</v>
      </c>
      <c r="L2414" s="105">
        <f t="shared" si="319"/>
        <v>0</v>
      </c>
      <c r="M2414">
        <f t="shared" si="320"/>
        <v>3.3333333333333333E-2</v>
      </c>
      <c r="N2414">
        <f t="shared" si="321"/>
        <v>2.8211423839156202E-3</v>
      </c>
    </row>
    <row r="2415" spans="1:15" x14ac:dyDescent="0.3">
      <c r="A2415">
        <f t="shared" si="323"/>
        <v>25</v>
      </c>
      <c r="E2415" s="105">
        <f t="shared" si="324"/>
        <v>0</v>
      </c>
      <c r="I2415" s="105">
        <f t="shared" si="325"/>
        <v>0</v>
      </c>
      <c r="J2415" s="105">
        <f t="shared" si="317"/>
        <v>0</v>
      </c>
      <c r="K2415" s="105">
        <f t="shared" si="318"/>
        <v>0</v>
      </c>
      <c r="L2415" s="105">
        <f t="shared" si="319"/>
        <v>0</v>
      </c>
      <c r="M2415">
        <f t="shared" si="320"/>
        <v>3.3333333333333333E-2</v>
      </c>
      <c r="N2415">
        <f t="shared" si="321"/>
        <v>2.8211423839156202E-3</v>
      </c>
    </row>
    <row r="2416" spans="1:15" x14ac:dyDescent="0.3">
      <c r="A2416">
        <f t="shared" si="323"/>
        <v>25</v>
      </c>
      <c r="E2416" s="105">
        <f t="shared" si="324"/>
        <v>0</v>
      </c>
      <c r="I2416" s="105">
        <f t="shared" si="325"/>
        <v>0</v>
      </c>
      <c r="J2416" s="105">
        <f t="shared" si="317"/>
        <v>0</v>
      </c>
      <c r="K2416" s="105">
        <f t="shared" si="318"/>
        <v>0</v>
      </c>
      <c r="L2416" s="105">
        <f t="shared" si="319"/>
        <v>0</v>
      </c>
      <c r="M2416">
        <f t="shared" si="320"/>
        <v>3.3333333333333333E-2</v>
      </c>
      <c r="N2416">
        <f t="shared" si="321"/>
        <v>2.8211423839156202E-3</v>
      </c>
    </row>
    <row r="2417" spans="1:14" x14ac:dyDescent="0.3">
      <c r="A2417">
        <f t="shared" si="323"/>
        <v>25</v>
      </c>
      <c r="E2417" s="105">
        <f t="shared" si="324"/>
        <v>0</v>
      </c>
      <c r="I2417" s="105">
        <f t="shared" si="325"/>
        <v>0</v>
      </c>
      <c r="J2417" s="105">
        <f t="shared" si="317"/>
        <v>0</v>
      </c>
      <c r="K2417" s="105">
        <f t="shared" si="318"/>
        <v>0</v>
      </c>
      <c r="L2417" s="105">
        <f t="shared" si="319"/>
        <v>0</v>
      </c>
      <c r="M2417">
        <f t="shared" si="320"/>
        <v>3.3333333333333333E-2</v>
      </c>
      <c r="N2417">
        <f t="shared" si="321"/>
        <v>2.8211423839156202E-3</v>
      </c>
    </row>
    <row r="2418" spans="1:14" x14ac:dyDescent="0.3">
      <c r="A2418">
        <f t="shared" si="323"/>
        <v>25</v>
      </c>
      <c r="E2418" s="105">
        <f t="shared" si="324"/>
        <v>0</v>
      </c>
      <c r="I2418" s="105">
        <f t="shared" si="325"/>
        <v>0</v>
      </c>
      <c r="J2418" s="105">
        <f t="shared" si="317"/>
        <v>0</v>
      </c>
      <c r="K2418" s="105">
        <f t="shared" si="318"/>
        <v>0</v>
      </c>
      <c r="L2418" s="105">
        <f t="shared" si="319"/>
        <v>0</v>
      </c>
      <c r="M2418">
        <f t="shared" si="320"/>
        <v>3.3333333333333333E-2</v>
      </c>
      <c r="N2418">
        <f t="shared" si="321"/>
        <v>2.8211423839156202E-3</v>
      </c>
    </row>
    <row r="2419" spans="1:14" x14ac:dyDescent="0.3">
      <c r="A2419">
        <f t="shared" si="323"/>
        <v>25</v>
      </c>
      <c r="E2419" s="105">
        <f t="shared" si="324"/>
        <v>0</v>
      </c>
      <c r="I2419" s="105">
        <f t="shared" si="325"/>
        <v>0</v>
      </c>
      <c r="J2419" s="105">
        <f t="shared" si="317"/>
        <v>0</v>
      </c>
      <c r="K2419" s="105">
        <f t="shared" si="318"/>
        <v>0</v>
      </c>
      <c r="L2419" s="105">
        <f t="shared" si="319"/>
        <v>0</v>
      </c>
      <c r="M2419">
        <f t="shared" si="320"/>
        <v>3.3333333333333333E-2</v>
      </c>
      <c r="N2419">
        <f t="shared" si="321"/>
        <v>2.8211423839156202E-3</v>
      </c>
    </row>
    <row r="2420" spans="1:14" x14ac:dyDescent="0.3">
      <c r="A2420">
        <f t="shared" si="323"/>
        <v>25</v>
      </c>
      <c r="E2420" s="105">
        <f t="shared" si="324"/>
        <v>0</v>
      </c>
      <c r="I2420" s="105">
        <f t="shared" si="325"/>
        <v>0</v>
      </c>
      <c r="J2420" s="105">
        <f t="shared" si="317"/>
        <v>0</v>
      </c>
      <c r="K2420" s="105">
        <f t="shared" si="318"/>
        <v>0</v>
      </c>
      <c r="L2420" s="105">
        <f t="shared" si="319"/>
        <v>0</v>
      </c>
      <c r="M2420">
        <f t="shared" si="320"/>
        <v>3.3333333333333333E-2</v>
      </c>
      <c r="N2420">
        <f t="shared" si="321"/>
        <v>2.8211423839156202E-3</v>
      </c>
    </row>
    <row r="2421" spans="1:14" x14ac:dyDescent="0.3">
      <c r="A2421">
        <f t="shared" si="323"/>
        <v>25</v>
      </c>
      <c r="E2421" s="105">
        <f t="shared" si="324"/>
        <v>0</v>
      </c>
      <c r="I2421" s="105">
        <f t="shared" si="325"/>
        <v>0</v>
      </c>
      <c r="J2421" s="105">
        <f t="shared" si="317"/>
        <v>0</v>
      </c>
      <c r="K2421" s="105">
        <f t="shared" si="318"/>
        <v>0</v>
      </c>
      <c r="L2421" s="105">
        <f t="shared" si="319"/>
        <v>0</v>
      </c>
      <c r="M2421">
        <f t="shared" si="320"/>
        <v>3.3333333333333333E-2</v>
      </c>
      <c r="N2421">
        <f t="shared" si="321"/>
        <v>2.8211423839156202E-3</v>
      </c>
    </row>
    <row r="2422" spans="1:14" x14ac:dyDescent="0.3">
      <c r="A2422">
        <f t="shared" si="323"/>
        <v>25</v>
      </c>
      <c r="E2422" s="105">
        <f t="shared" si="324"/>
        <v>0</v>
      </c>
      <c r="I2422" s="105">
        <f t="shared" si="325"/>
        <v>0</v>
      </c>
      <c r="J2422" s="105">
        <f t="shared" si="317"/>
        <v>0</v>
      </c>
      <c r="K2422" s="105">
        <f t="shared" si="318"/>
        <v>0</v>
      </c>
      <c r="L2422" s="105">
        <f t="shared" si="319"/>
        <v>0</v>
      </c>
      <c r="M2422">
        <f t="shared" si="320"/>
        <v>3.3333333333333333E-2</v>
      </c>
      <c r="N2422">
        <f t="shared" si="321"/>
        <v>2.8211423839156202E-3</v>
      </c>
    </row>
    <row r="2423" spans="1:14" x14ac:dyDescent="0.3">
      <c r="A2423">
        <f t="shared" si="323"/>
        <v>25</v>
      </c>
      <c r="E2423" s="105">
        <f t="shared" si="324"/>
        <v>0</v>
      </c>
      <c r="I2423" s="105">
        <f t="shared" si="325"/>
        <v>0</v>
      </c>
      <c r="J2423" s="105">
        <f t="shared" si="317"/>
        <v>0</v>
      </c>
      <c r="K2423" s="105">
        <f t="shared" si="318"/>
        <v>0</v>
      </c>
      <c r="L2423" s="105">
        <f t="shared" si="319"/>
        <v>0</v>
      </c>
      <c r="M2423">
        <f t="shared" si="320"/>
        <v>3.3333333333333333E-2</v>
      </c>
      <c r="N2423">
        <f t="shared" si="321"/>
        <v>2.8211423839156202E-3</v>
      </c>
    </row>
    <row r="2424" spans="1:14" x14ac:dyDescent="0.3">
      <c r="A2424">
        <f t="shared" si="323"/>
        <v>25</v>
      </c>
      <c r="E2424" s="105">
        <f t="shared" si="324"/>
        <v>0</v>
      </c>
      <c r="I2424" s="105">
        <f t="shared" si="325"/>
        <v>0</v>
      </c>
      <c r="J2424" s="105">
        <f t="shared" si="317"/>
        <v>0</v>
      </c>
      <c r="K2424" s="105">
        <f t="shared" si="318"/>
        <v>0</v>
      </c>
      <c r="L2424" s="105">
        <f t="shared" si="319"/>
        <v>0</v>
      </c>
      <c r="M2424">
        <f t="shared" si="320"/>
        <v>3.3333333333333333E-2</v>
      </c>
      <c r="N2424">
        <f t="shared" si="321"/>
        <v>2.8211423839156202E-3</v>
      </c>
    </row>
    <row r="2425" spans="1:14" x14ac:dyDescent="0.3">
      <c r="A2425">
        <f t="shared" si="323"/>
        <v>25</v>
      </c>
      <c r="E2425" s="105">
        <f t="shared" si="324"/>
        <v>0</v>
      </c>
      <c r="I2425" s="105">
        <f t="shared" si="325"/>
        <v>0</v>
      </c>
      <c r="J2425" s="105">
        <f t="shared" si="317"/>
        <v>0</v>
      </c>
      <c r="K2425" s="105">
        <f t="shared" si="318"/>
        <v>0</v>
      </c>
      <c r="L2425" s="105">
        <f t="shared" si="319"/>
        <v>0</v>
      </c>
      <c r="M2425">
        <f t="shared" si="320"/>
        <v>3.3333333333333333E-2</v>
      </c>
      <c r="N2425">
        <f t="shared" si="321"/>
        <v>2.8211423839156202E-3</v>
      </c>
    </row>
    <row r="2426" spans="1:14" x14ac:dyDescent="0.3">
      <c r="A2426">
        <f t="shared" si="323"/>
        <v>25</v>
      </c>
      <c r="E2426" s="105">
        <f t="shared" si="324"/>
        <v>0</v>
      </c>
      <c r="I2426" s="105">
        <f t="shared" si="325"/>
        <v>0</v>
      </c>
      <c r="J2426" s="105">
        <f t="shared" si="317"/>
        <v>0</v>
      </c>
      <c r="K2426" s="105">
        <f t="shared" si="318"/>
        <v>0</v>
      </c>
      <c r="L2426" s="105">
        <f t="shared" si="319"/>
        <v>0</v>
      </c>
      <c r="M2426">
        <f t="shared" si="320"/>
        <v>3.3333333333333333E-2</v>
      </c>
      <c r="N2426">
        <f t="shared" si="321"/>
        <v>2.8211423839156202E-3</v>
      </c>
    </row>
    <row r="2427" spans="1:14" x14ac:dyDescent="0.3">
      <c r="A2427">
        <f t="shared" si="323"/>
        <v>25</v>
      </c>
      <c r="E2427" s="105">
        <f t="shared" si="324"/>
        <v>0</v>
      </c>
      <c r="I2427" s="105">
        <f t="shared" si="325"/>
        <v>0</v>
      </c>
      <c r="J2427" s="105">
        <f t="shared" si="317"/>
        <v>0</v>
      </c>
      <c r="K2427" s="105">
        <f t="shared" si="318"/>
        <v>0</v>
      </c>
      <c r="L2427" s="105">
        <f t="shared" si="319"/>
        <v>0</v>
      </c>
      <c r="M2427">
        <f t="shared" si="320"/>
        <v>3.3333333333333333E-2</v>
      </c>
      <c r="N2427">
        <f t="shared" si="321"/>
        <v>2.8211423839156202E-3</v>
      </c>
    </row>
    <row r="2428" spans="1:14" x14ac:dyDescent="0.3">
      <c r="A2428">
        <f t="shared" si="323"/>
        <v>25</v>
      </c>
      <c r="E2428" s="105">
        <f t="shared" si="324"/>
        <v>0</v>
      </c>
      <c r="I2428" s="105">
        <f t="shared" si="325"/>
        <v>0</v>
      </c>
      <c r="J2428" s="105">
        <f t="shared" si="317"/>
        <v>0</v>
      </c>
      <c r="K2428" s="105">
        <f t="shared" si="318"/>
        <v>0</v>
      </c>
      <c r="L2428" s="105">
        <f t="shared" si="319"/>
        <v>0</v>
      </c>
      <c r="M2428">
        <f t="shared" si="320"/>
        <v>3.3333333333333333E-2</v>
      </c>
      <c r="N2428">
        <f t="shared" si="321"/>
        <v>2.8211423839156202E-3</v>
      </c>
    </row>
    <row r="2429" spans="1:14" x14ac:dyDescent="0.3">
      <c r="A2429">
        <f t="shared" si="323"/>
        <v>25</v>
      </c>
      <c r="E2429" s="105">
        <f t="shared" si="324"/>
        <v>0</v>
      </c>
      <c r="I2429" s="105">
        <f t="shared" si="325"/>
        <v>0</v>
      </c>
      <c r="J2429" s="105">
        <f t="shared" si="317"/>
        <v>0</v>
      </c>
      <c r="K2429" s="105">
        <f t="shared" si="318"/>
        <v>0</v>
      </c>
      <c r="L2429" s="105">
        <f t="shared" si="319"/>
        <v>0</v>
      </c>
      <c r="M2429">
        <f t="shared" si="320"/>
        <v>3.3333333333333333E-2</v>
      </c>
      <c r="N2429">
        <f t="shared" si="321"/>
        <v>2.8211423839156202E-3</v>
      </c>
    </row>
    <row r="2430" spans="1:14" x14ac:dyDescent="0.3">
      <c r="A2430">
        <f t="shared" si="323"/>
        <v>25</v>
      </c>
      <c r="E2430" s="105">
        <f t="shared" si="324"/>
        <v>0</v>
      </c>
      <c r="I2430" s="105">
        <f t="shared" si="325"/>
        <v>0</v>
      </c>
      <c r="J2430" s="105">
        <f t="shared" si="317"/>
        <v>0</v>
      </c>
      <c r="K2430" s="105">
        <f t="shared" si="318"/>
        <v>0</v>
      </c>
      <c r="L2430" s="105">
        <f t="shared" si="319"/>
        <v>0</v>
      </c>
      <c r="M2430">
        <f t="shared" si="320"/>
        <v>3.3333333333333333E-2</v>
      </c>
      <c r="N2430">
        <f t="shared" si="321"/>
        <v>2.8211423839156202E-3</v>
      </c>
    </row>
    <row r="2431" spans="1:14" x14ac:dyDescent="0.3">
      <c r="A2431">
        <f t="shared" si="323"/>
        <v>25</v>
      </c>
      <c r="E2431" s="105">
        <f t="shared" si="324"/>
        <v>0</v>
      </c>
      <c r="I2431" s="105">
        <f t="shared" si="325"/>
        <v>0</v>
      </c>
      <c r="J2431" s="105">
        <f t="shared" si="317"/>
        <v>0</v>
      </c>
      <c r="K2431" s="105">
        <f t="shared" si="318"/>
        <v>0</v>
      </c>
      <c r="L2431" s="105">
        <f t="shared" si="319"/>
        <v>0</v>
      </c>
      <c r="M2431">
        <f t="shared" si="320"/>
        <v>3.3333333333333333E-2</v>
      </c>
      <c r="N2431">
        <f t="shared" si="321"/>
        <v>2.8211423839156202E-3</v>
      </c>
    </row>
    <row r="2432" spans="1:14" x14ac:dyDescent="0.3">
      <c r="A2432">
        <f t="shared" si="323"/>
        <v>25</v>
      </c>
      <c r="E2432" s="105">
        <f t="shared" si="324"/>
        <v>0</v>
      </c>
      <c r="I2432" s="105">
        <f t="shared" si="325"/>
        <v>0</v>
      </c>
      <c r="J2432" s="105">
        <f t="shared" si="317"/>
        <v>0</v>
      </c>
      <c r="K2432" s="105">
        <f t="shared" si="318"/>
        <v>0</v>
      </c>
      <c r="L2432" s="105">
        <f t="shared" si="319"/>
        <v>0</v>
      </c>
      <c r="M2432">
        <f t="shared" si="320"/>
        <v>3.3333333333333333E-2</v>
      </c>
      <c r="N2432">
        <f t="shared" si="321"/>
        <v>2.8211423839156202E-3</v>
      </c>
    </row>
    <row r="2433" spans="1:14" x14ac:dyDescent="0.3">
      <c r="A2433">
        <f t="shared" si="323"/>
        <v>25</v>
      </c>
      <c r="E2433" s="105">
        <f t="shared" si="324"/>
        <v>0</v>
      </c>
      <c r="I2433" s="105">
        <f t="shared" si="325"/>
        <v>0</v>
      </c>
      <c r="J2433" s="105">
        <f t="shared" si="317"/>
        <v>0</v>
      </c>
      <c r="K2433" s="105">
        <f t="shared" si="318"/>
        <v>0</v>
      </c>
      <c r="L2433" s="105">
        <f t="shared" si="319"/>
        <v>0</v>
      </c>
      <c r="M2433">
        <f t="shared" si="320"/>
        <v>3.3333333333333333E-2</v>
      </c>
      <c r="N2433">
        <f t="shared" si="321"/>
        <v>2.8211423839156202E-3</v>
      </c>
    </row>
    <row r="2434" spans="1:14" x14ac:dyDescent="0.3">
      <c r="A2434">
        <f t="shared" si="323"/>
        <v>25</v>
      </c>
      <c r="E2434" s="105">
        <f t="shared" si="324"/>
        <v>0</v>
      </c>
      <c r="I2434" s="105">
        <f t="shared" si="325"/>
        <v>0</v>
      </c>
      <c r="J2434" s="105">
        <f t="shared" si="317"/>
        <v>0</v>
      </c>
      <c r="K2434" s="105">
        <f t="shared" si="318"/>
        <v>0</v>
      </c>
      <c r="L2434" s="105">
        <f t="shared" si="319"/>
        <v>0</v>
      </c>
      <c r="M2434">
        <f t="shared" si="320"/>
        <v>3.3333333333333333E-2</v>
      </c>
      <c r="N2434">
        <f t="shared" si="321"/>
        <v>2.8211423839156202E-3</v>
      </c>
    </row>
    <row r="2435" spans="1:14" x14ac:dyDescent="0.3">
      <c r="A2435">
        <f t="shared" si="323"/>
        <v>25</v>
      </c>
      <c r="E2435" s="105">
        <f t="shared" si="324"/>
        <v>0</v>
      </c>
      <c r="I2435" s="105">
        <f t="shared" si="325"/>
        <v>0</v>
      </c>
      <c r="J2435" s="105">
        <f t="shared" ref="J2435:J2498" si="326">E2435*($H$2/12)</f>
        <v>0</v>
      </c>
      <c r="K2435" s="105">
        <f t="shared" ref="K2435:K2498" si="327">I2435-J2435</f>
        <v>0</v>
      </c>
      <c r="L2435" s="105">
        <f t="shared" ref="L2435:L2498" si="328">N2435*(E2435-K2435)</f>
        <v>0</v>
      </c>
      <c r="M2435">
        <f t="shared" ref="M2435:M2498" si="329">((A2435:A2534)/30) * 0.04</f>
        <v>3.3333333333333333E-2</v>
      </c>
      <c r="N2435">
        <f t="shared" ref="N2435:N2498" si="330">1-(POWER(1-M2435,(1/12)))</f>
        <v>2.8211423839156202E-3</v>
      </c>
    </row>
    <row r="2436" spans="1:14" x14ac:dyDescent="0.3">
      <c r="A2436">
        <f t="shared" si="323"/>
        <v>25</v>
      </c>
      <c r="E2436" s="105">
        <f t="shared" si="324"/>
        <v>0</v>
      </c>
      <c r="I2436" s="105">
        <f t="shared" si="325"/>
        <v>0</v>
      </c>
      <c r="J2436" s="105">
        <f t="shared" si="326"/>
        <v>0</v>
      </c>
      <c r="K2436" s="105">
        <f t="shared" si="327"/>
        <v>0</v>
      </c>
      <c r="L2436" s="105">
        <f t="shared" si="328"/>
        <v>0</v>
      </c>
      <c r="M2436">
        <f t="shared" si="329"/>
        <v>3.3333333333333333E-2</v>
      </c>
      <c r="N2436">
        <f t="shared" si="330"/>
        <v>2.8211423839156202E-3</v>
      </c>
    </row>
    <row r="2437" spans="1:14" x14ac:dyDescent="0.3">
      <c r="A2437">
        <f t="shared" si="323"/>
        <v>25</v>
      </c>
      <c r="E2437" s="105">
        <f t="shared" si="324"/>
        <v>0</v>
      </c>
      <c r="I2437" s="105">
        <f t="shared" si="325"/>
        <v>0</v>
      </c>
      <c r="J2437" s="105">
        <f t="shared" si="326"/>
        <v>0</v>
      </c>
      <c r="K2437" s="105">
        <f t="shared" si="327"/>
        <v>0</v>
      </c>
      <c r="L2437" s="105">
        <f t="shared" si="328"/>
        <v>0</v>
      </c>
      <c r="M2437">
        <f t="shared" si="329"/>
        <v>3.3333333333333333E-2</v>
      </c>
      <c r="N2437">
        <f t="shared" si="330"/>
        <v>2.8211423839156202E-3</v>
      </c>
    </row>
    <row r="2438" spans="1:14" x14ac:dyDescent="0.3">
      <c r="A2438">
        <f t="shared" si="323"/>
        <v>25</v>
      </c>
      <c r="E2438" s="105">
        <f t="shared" si="324"/>
        <v>0</v>
      </c>
      <c r="I2438" s="105">
        <f t="shared" si="325"/>
        <v>0</v>
      </c>
      <c r="J2438" s="105">
        <f t="shared" si="326"/>
        <v>0</v>
      </c>
      <c r="K2438" s="105">
        <f t="shared" si="327"/>
        <v>0</v>
      </c>
      <c r="L2438" s="105">
        <f t="shared" si="328"/>
        <v>0</v>
      </c>
      <c r="M2438">
        <f t="shared" si="329"/>
        <v>3.3333333333333333E-2</v>
      </c>
      <c r="N2438">
        <f t="shared" si="330"/>
        <v>2.8211423839156202E-3</v>
      </c>
    </row>
    <row r="2439" spans="1:14" x14ac:dyDescent="0.3">
      <c r="A2439">
        <f t="shared" si="323"/>
        <v>25</v>
      </c>
      <c r="E2439" s="105">
        <f t="shared" si="324"/>
        <v>0</v>
      </c>
      <c r="I2439" s="105">
        <f t="shared" si="325"/>
        <v>0</v>
      </c>
      <c r="J2439" s="105">
        <f t="shared" si="326"/>
        <v>0</v>
      </c>
      <c r="K2439" s="105">
        <f t="shared" si="327"/>
        <v>0</v>
      </c>
      <c r="L2439" s="105">
        <f t="shared" si="328"/>
        <v>0</v>
      </c>
      <c r="M2439">
        <f t="shared" si="329"/>
        <v>3.3333333333333333E-2</v>
      </c>
      <c r="N2439">
        <f t="shared" si="330"/>
        <v>2.8211423839156202E-3</v>
      </c>
    </row>
    <row r="2440" spans="1:14" x14ac:dyDescent="0.3">
      <c r="A2440">
        <f t="shared" si="323"/>
        <v>25</v>
      </c>
      <c r="E2440" s="105">
        <f t="shared" si="324"/>
        <v>0</v>
      </c>
      <c r="I2440" s="105">
        <f t="shared" si="325"/>
        <v>0</v>
      </c>
      <c r="J2440" s="105">
        <f t="shared" si="326"/>
        <v>0</v>
      </c>
      <c r="K2440" s="105">
        <f t="shared" si="327"/>
        <v>0</v>
      </c>
      <c r="L2440" s="105">
        <f t="shared" si="328"/>
        <v>0</v>
      </c>
      <c r="M2440">
        <f t="shared" si="329"/>
        <v>3.3333333333333333E-2</v>
      </c>
      <c r="N2440">
        <f t="shared" si="330"/>
        <v>2.8211423839156202E-3</v>
      </c>
    </row>
    <row r="2441" spans="1:14" x14ac:dyDescent="0.3">
      <c r="A2441">
        <f t="shared" si="323"/>
        <v>25</v>
      </c>
      <c r="E2441" s="105">
        <f t="shared" si="324"/>
        <v>0</v>
      </c>
      <c r="I2441" s="105">
        <f t="shared" si="325"/>
        <v>0</v>
      </c>
      <c r="J2441" s="105">
        <f t="shared" si="326"/>
        <v>0</v>
      </c>
      <c r="K2441" s="105">
        <f t="shared" si="327"/>
        <v>0</v>
      </c>
      <c r="L2441" s="105">
        <f t="shared" si="328"/>
        <v>0</v>
      </c>
      <c r="M2441">
        <f t="shared" si="329"/>
        <v>3.3333333333333333E-2</v>
      </c>
      <c r="N2441">
        <f t="shared" si="330"/>
        <v>2.8211423839156202E-3</v>
      </c>
    </row>
    <row r="2442" spans="1:14" x14ac:dyDescent="0.3">
      <c r="A2442">
        <f t="shared" si="323"/>
        <v>25</v>
      </c>
      <c r="E2442" s="105">
        <f t="shared" si="324"/>
        <v>0</v>
      </c>
      <c r="I2442" s="105">
        <f t="shared" si="325"/>
        <v>0</v>
      </c>
      <c r="J2442" s="105">
        <f t="shared" si="326"/>
        <v>0</v>
      </c>
      <c r="K2442" s="105">
        <f t="shared" si="327"/>
        <v>0</v>
      </c>
      <c r="L2442" s="105">
        <f t="shared" si="328"/>
        <v>0</v>
      </c>
      <c r="M2442">
        <f t="shared" si="329"/>
        <v>3.3333333333333333E-2</v>
      </c>
      <c r="N2442">
        <f t="shared" si="330"/>
        <v>2.8211423839156202E-3</v>
      </c>
    </row>
    <row r="2443" spans="1:14" x14ac:dyDescent="0.3">
      <c r="A2443">
        <f t="shared" si="323"/>
        <v>25</v>
      </c>
      <c r="E2443" s="105">
        <f t="shared" si="324"/>
        <v>0</v>
      </c>
      <c r="I2443" s="105">
        <f t="shared" si="325"/>
        <v>0</v>
      </c>
      <c r="J2443" s="105">
        <f t="shared" si="326"/>
        <v>0</v>
      </c>
      <c r="K2443" s="105">
        <f t="shared" si="327"/>
        <v>0</v>
      </c>
      <c r="L2443" s="105">
        <f t="shared" si="328"/>
        <v>0</v>
      </c>
      <c r="M2443">
        <f t="shared" si="329"/>
        <v>3.3333333333333333E-2</v>
      </c>
      <c r="N2443">
        <f t="shared" si="330"/>
        <v>2.8211423839156202E-3</v>
      </c>
    </row>
    <row r="2444" spans="1:14" x14ac:dyDescent="0.3">
      <c r="A2444">
        <f t="shared" si="323"/>
        <v>25</v>
      </c>
      <c r="E2444" s="105">
        <f t="shared" si="324"/>
        <v>0</v>
      </c>
      <c r="I2444" s="105">
        <f t="shared" si="325"/>
        <v>0</v>
      </c>
      <c r="J2444" s="105">
        <f t="shared" si="326"/>
        <v>0</v>
      </c>
      <c r="K2444" s="105">
        <f t="shared" si="327"/>
        <v>0</v>
      </c>
      <c r="L2444" s="105">
        <f t="shared" si="328"/>
        <v>0</v>
      </c>
      <c r="M2444">
        <f t="shared" si="329"/>
        <v>3.3333333333333333E-2</v>
      </c>
      <c r="N2444">
        <f t="shared" si="330"/>
        <v>2.8211423839156202E-3</v>
      </c>
    </row>
    <row r="2445" spans="1:14" x14ac:dyDescent="0.3">
      <c r="A2445">
        <f t="shared" si="323"/>
        <v>25</v>
      </c>
      <c r="E2445" s="105">
        <f t="shared" si="324"/>
        <v>0</v>
      </c>
      <c r="I2445" s="105">
        <f t="shared" si="325"/>
        <v>0</v>
      </c>
      <c r="J2445" s="105">
        <f t="shared" si="326"/>
        <v>0</v>
      </c>
      <c r="K2445" s="105">
        <f t="shared" si="327"/>
        <v>0</v>
      </c>
      <c r="L2445" s="105">
        <f t="shared" si="328"/>
        <v>0</v>
      </c>
      <c r="M2445">
        <f t="shared" si="329"/>
        <v>3.3333333333333333E-2</v>
      </c>
      <c r="N2445">
        <f t="shared" si="330"/>
        <v>2.8211423839156202E-3</v>
      </c>
    </row>
    <row r="2446" spans="1:14" x14ac:dyDescent="0.3">
      <c r="A2446">
        <f t="shared" si="323"/>
        <v>25</v>
      </c>
      <c r="E2446" s="105">
        <f t="shared" si="324"/>
        <v>0</v>
      </c>
      <c r="I2446" s="105">
        <f t="shared" si="325"/>
        <v>0</v>
      </c>
      <c r="J2446" s="105">
        <f t="shared" si="326"/>
        <v>0</v>
      </c>
      <c r="K2446" s="105">
        <f t="shared" si="327"/>
        <v>0</v>
      </c>
      <c r="L2446" s="105">
        <f t="shared" si="328"/>
        <v>0</v>
      </c>
      <c r="M2446">
        <f t="shared" si="329"/>
        <v>3.3333333333333333E-2</v>
      </c>
      <c r="N2446">
        <f t="shared" si="330"/>
        <v>2.8211423839156202E-3</v>
      </c>
    </row>
    <row r="2447" spans="1:14" x14ac:dyDescent="0.3">
      <c r="A2447">
        <f t="shared" si="323"/>
        <v>25</v>
      </c>
      <c r="E2447" s="105">
        <f t="shared" si="324"/>
        <v>0</v>
      </c>
      <c r="I2447" s="105">
        <f t="shared" si="325"/>
        <v>0</v>
      </c>
      <c r="J2447" s="105">
        <f t="shared" si="326"/>
        <v>0</v>
      </c>
      <c r="K2447" s="105">
        <f t="shared" si="327"/>
        <v>0</v>
      </c>
      <c r="L2447" s="105">
        <f t="shared" si="328"/>
        <v>0</v>
      </c>
      <c r="M2447">
        <f t="shared" si="329"/>
        <v>3.3333333333333333E-2</v>
      </c>
      <c r="N2447">
        <f t="shared" si="330"/>
        <v>2.8211423839156202E-3</v>
      </c>
    </row>
    <row r="2448" spans="1:14" x14ac:dyDescent="0.3">
      <c r="A2448">
        <f t="shared" si="323"/>
        <v>25</v>
      </c>
      <c r="E2448" s="105">
        <f t="shared" si="324"/>
        <v>0</v>
      </c>
      <c r="I2448" s="105">
        <f t="shared" si="325"/>
        <v>0</v>
      </c>
      <c r="J2448" s="105">
        <f t="shared" si="326"/>
        <v>0</v>
      </c>
      <c r="K2448" s="105">
        <f t="shared" si="327"/>
        <v>0</v>
      </c>
      <c r="L2448" s="105">
        <f t="shared" si="328"/>
        <v>0</v>
      </c>
      <c r="M2448">
        <f t="shared" si="329"/>
        <v>3.3333333333333333E-2</v>
      </c>
      <c r="N2448">
        <f t="shared" si="330"/>
        <v>2.8211423839156202E-3</v>
      </c>
    </row>
    <row r="2449" spans="1:14" x14ac:dyDescent="0.3">
      <c r="A2449">
        <f t="shared" si="323"/>
        <v>25</v>
      </c>
      <c r="E2449" s="105">
        <f t="shared" si="324"/>
        <v>0</v>
      </c>
      <c r="I2449" s="105">
        <f t="shared" si="325"/>
        <v>0</v>
      </c>
      <c r="J2449" s="105">
        <f t="shared" si="326"/>
        <v>0</v>
      </c>
      <c r="K2449" s="105">
        <f t="shared" si="327"/>
        <v>0</v>
      </c>
      <c r="L2449" s="105">
        <f t="shared" si="328"/>
        <v>0</v>
      </c>
      <c r="M2449">
        <f t="shared" si="329"/>
        <v>3.3333333333333333E-2</v>
      </c>
      <c r="N2449">
        <f t="shared" si="330"/>
        <v>2.8211423839156202E-3</v>
      </c>
    </row>
    <row r="2450" spans="1:14" x14ac:dyDescent="0.3">
      <c r="A2450">
        <f t="shared" si="323"/>
        <v>25</v>
      </c>
      <c r="E2450" s="105">
        <f t="shared" si="324"/>
        <v>0</v>
      </c>
      <c r="I2450" s="105">
        <f t="shared" si="325"/>
        <v>0</v>
      </c>
      <c r="J2450" s="105">
        <f t="shared" si="326"/>
        <v>0</v>
      </c>
      <c r="K2450" s="105">
        <f t="shared" si="327"/>
        <v>0</v>
      </c>
      <c r="L2450" s="105">
        <f t="shared" si="328"/>
        <v>0</v>
      </c>
      <c r="M2450">
        <f t="shared" si="329"/>
        <v>3.3333333333333333E-2</v>
      </c>
      <c r="N2450">
        <f t="shared" si="330"/>
        <v>2.8211423839156202E-3</v>
      </c>
    </row>
    <row r="2451" spans="1:14" x14ac:dyDescent="0.3">
      <c r="A2451">
        <f t="shared" si="323"/>
        <v>25</v>
      </c>
      <c r="E2451" s="105">
        <f t="shared" si="324"/>
        <v>0</v>
      </c>
      <c r="I2451" s="105">
        <f t="shared" si="325"/>
        <v>0</v>
      </c>
      <c r="J2451" s="105">
        <f t="shared" si="326"/>
        <v>0</v>
      </c>
      <c r="K2451" s="105">
        <f t="shared" si="327"/>
        <v>0</v>
      </c>
      <c r="L2451" s="105">
        <f t="shared" si="328"/>
        <v>0</v>
      </c>
      <c r="M2451">
        <f t="shared" si="329"/>
        <v>3.3333333333333333E-2</v>
      </c>
      <c r="N2451">
        <f t="shared" si="330"/>
        <v>2.8211423839156202E-3</v>
      </c>
    </row>
    <row r="2452" spans="1:14" x14ac:dyDescent="0.3">
      <c r="A2452">
        <f t="shared" si="323"/>
        <v>25</v>
      </c>
      <c r="E2452" s="105">
        <f t="shared" si="324"/>
        <v>0</v>
      </c>
      <c r="I2452" s="105">
        <f t="shared" si="325"/>
        <v>0</v>
      </c>
      <c r="J2452" s="105">
        <f t="shared" si="326"/>
        <v>0</v>
      </c>
      <c r="K2452" s="105">
        <f t="shared" si="327"/>
        <v>0</v>
      </c>
      <c r="L2452" s="105">
        <f t="shared" si="328"/>
        <v>0</v>
      </c>
      <c r="M2452">
        <f t="shared" si="329"/>
        <v>3.3333333333333333E-2</v>
      </c>
      <c r="N2452">
        <f t="shared" si="330"/>
        <v>2.8211423839156202E-3</v>
      </c>
    </row>
    <row r="2453" spans="1:14" x14ac:dyDescent="0.3">
      <c r="A2453">
        <f t="shared" si="323"/>
        <v>25</v>
      </c>
      <c r="E2453" s="105">
        <f t="shared" si="324"/>
        <v>0</v>
      </c>
      <c r="I2453" s="105">
        <f t="shared" si="325"/>
        <v>0</v>
      </c>
      <c r="J2453" s="105">
        <f t="shared" si="326"/>
        <v>0</v>
      </c>
      <c r="K2453" s="105">
        <f t="shared" si="327"/>
        <v>0</v>
      </c>
      <c r="L2453" s="105">
        <f t="shared" si="328"/>
        <v>0</v>
      </c>
      <c r="M2453">
        <f t="shared" si="329"/>
        <v>3.3333333333333333E-2</v>
      </c>
      <c r="N2453">
        <f t="shared" si="330"/>
        <v>2.8211423839156202E-3</v>
      </c>
    </row>
    <row r="2454" spans="1:14" x14ac:dyDescent="0.3">
      <c r="A2454">
        <f t="shared" si="323"/>
        <v>25</v>
      </c>
      <c r="E2454" s="105">
        <f t="shared" si="324"/>
        <v>0</v>
      </c>
      <c r="I2454" s="105">
        <f t="shared" si="325"/>
        <v>0</v>
      </c>
      <c r="J2454" s="105">
        <f t="shared" si="326"/>
        <v>0</v>
      </c>
      <c r="K2454" s="105">
        <f t="shared" si="327"/>
        <v>0</v>
      </c>
      <c r="L2454" s="105">
        <f t="shared" si="328"/>
        <v>0</v>
      </c>
      <c r="M2454">
        <f t="shared" si="329"/>
        <v>3.3333333333333333E-2</v>
      </c>
      <c r="N2454">
        <f t="shared" si="330"/>
        <v>2.8211423839156202E-3</v>
      </c>
    </row>
    <row r="2455" spans="1:14" x14ac:dyDescent="0.3">
      <c r="A2455">
        <f t="shared" si="323"/>
        <v>25</v>
      </c>
      <c r="E2455" s="105">
        <f t="shared" si="324"/>
        <v>0</v>
      </c>
      <c r="I2455" s="105">
        <f t="shared" si="325"/>
        <v>0</v>
      </c>
      <c r="J2455" s="105">
        <f t="shared" si="326"/>
        <v>0</v>
      </c>
      <c r="K2455" s="105">
        <f t="shared" si="327"/>
        <v>0</v>
      </c>
      <c r="L2455" s="105">
        <f t="shared" si="328"/>
        <v>0</v>
      </c>
      <c r="M2455">
        <f t="shared" si="329"/>
        <v>3.3333333333333333E-2</v>
      </c>
      <c r="N2455">
        <f t="shared" si="330"/>
        <v>2.8211423839156202E-3</v>
      </c>
    </row>
    <row r="2456" spans="1:14" x14ac:dyDescent="0.3">
      <c r="A2456">
        <f t="shared" si="323"/>
        <v>25</v>
      </c>
      <c r="E2456" s="105">
        <f t="shared" si="324"/>
        <v>0</v>
      </c>
      <c r="I2456" s="105">
        <f t="shared" si="325"/>
        <v>0</v>
      </c>
      <c r="J2456" s="105">
        <f t="shared" si="326"/>
        <v>0</v>
      </c>
      <c r="K2456" s="105">
        <f t="shared" si="327"/>
        <v>0</v>
      </c>
      <c r="L2456" s="105">
        <f t="shared" si="328"/>
        <v>0</v>
      </c>
      <c r="M2456">
        <f t="shared" si="329"/>
        <v>3.3333333333333333E-2</v>
      </c>
      <c r="N2456">
        <f t="shared" si="330"/>
        <v>2.8211423839156202E-3</v>
      </c>
    </row>
    <row r="2457" spans="1:14" x14ac:dyDescent="0.3">
      <c r="A2457">
        <f t="shared" si="323"/>
        <v>25</v>
      </c>
      <c r="E2457" s="105">
        <f t="shared" si="324"/>
        <v>0</v>
      </c>
      <c r="I2457" s="105">
        <f t="shared" si="325"/>
        <v>0</v>
      </c>
      <c r="J2457" s="105">
        <f t="shared" si="326"/>
        <v>0</v>
      </c>
      <c r="K2457" s="105">
        <f t="shared" si="327"/>
        <v>0</v>
      </c>
      <c r="L2457" s="105">
        <f t="shared" si="328"/>
        <v>0</v>
      </c>
      <c r="M2457">
        <f t="shared" si="329"/>
        <v>3.3333333333333333E-2</v>
      </c>
      <c r="N2457">
        <f t="shared" si="330"/>
        <v>2.8211423839156202E-3</v>
      </c>
    </row>
    <row r="2458" spans="1:14" x14ac:dyDescent="0.3">
      <c r="A2458">
        <f t="shared" si="323"/>
        <v>25</v>
      </c>
      <c r="E2458" s="105">
        <f t="shared" si="324"/>
        <v>0</v>
      </c>
      <c r="I2458" s="105">
        <f t="shared" si="325"/>
        <v>0</v>
      </c>
      <c r="J2458" s="105">
        <f t="shared" si="326"/>
        <v>0</v>
      </c>
      <c r="K2458" s="105">
        <f t="shared" si="327"/>
        <v>0</v>
      </c>
      <c r="L2458" s="105">
        <f t="shared" si="328"/>
        <v>0</v>
      </c>
      <c r="M2458">
        <f t="shared" si="329"/>
        <v>3.3333333333333333E-2</v>
      </c>
      <c r="N2458">
        <f t="shared" si="330"/>
        <v>2.8211423839156202E-3</v>
      </c>
    </row>
    <row r="2459" spans="1:14" x14ac:dyDescent="0.3">
      <c r="A2459">
        <f t="shared" si="323"/>
        <v>25</v>
      </c>
      <c r="E2459" s="105">
        <f t="shared" si="324"/>
        <v>0</v>
      </c>
      <c r="I2459" s="105">
        <f t="shared" si="325"/>
        <v>0</v>
      </c>
      <c r="J2459" s="105">
        <f t="shared" si="326"/>
        <v>0</v>
      </c>
      <c r="K2459" s="105">
        <f t="shared" si="327"/>
        <v>0</v>
      </c>
      <c r="L2459" s="105">
        <f t="shared" si="328"/>
        <v>0</v>
      </c>
      <c r="M2459">
        <f t="shared" si="329"/>
        <v>3.3333333333333333E-2</v>
      </c>
      <c r="N2459">
        <f t="shared" si="330"/>
        <v>2.8211423839156202E-3</v>
      </c>
    </row>
    <row r="2460" spans="1:14" x14ac:dyDescent="0.3">
      <c r="A2460">
        <f t="shared" si="323"/>
        <v>25</v>
      </c>
      <c r="E2460" s="105">
        <f t="shared" si="324"/>
        <v>0</v>
      </c>
      <c r="I2460" s="105">
        <f t="shared" si="325"/>
        <v>0</v>
      </c>
      <c r="J2460" s="105">
        <f t="shared" si="326"/>
        <v>0</v>
      </c>
      <c r="K2460" s="105">
        <f t="shared" si="327"/>
        <v>0</v>
      </c>
      <c r="L2460" s="105">
        <f t="shared" si="328"/>
        <v>0</v>
      </c>
      <c r="M2460">
        <f t="shared" si="329"/>
        <v>3.3333333333333333E-2</v>
      </c>
      <c r="N2460">
        <f t="shared" si="330"/>
        <v>2.8211423839156202E-3</v>
      </c>
    </row>
    <row r="2461" spans="1:14" x14ac:dyDescent="0.3">
      <c r="A2461">
        <f t="shared" si="323"/>
        <v>25</v>
      </c>
      <c r="E2461" s="105">
        <f t="shared" si="324"/>
        <v>0</v>
      </c>
      <c r="I2461" s="105">
        <f t="shared" si="325"/>
        <v>0</v>
      </c>
      <c r="J2461" s="105">
        <f t="shared" si="326"/>
        <v>0</v>
      </c>
      <c r="K2461" s="105">
        <f t="shared" si="327"/>
        <v>0</v>
      </c>
      <c r="L2461" s="105">
        <f t="shared" si="328"/>
        <v>0</v>
      </c>
      <c r="M2461">
        <f t="shared" si="329"/>
        <v>3.3333333333333333E-2</v>
      </c>
      <c r="N2461">
        <f t="shared" si="330"/>
        <v>2.8211423839156202E-3</v>
      </c>
    </row>
    <row r="2462" spans="1:14" x14ac:dyDescent="0.3">
      <c r="A2462">
        <f t="shared" si="323"/>
        <v>25</v>
      </c>
      <c r="E2462" s="105">
        <f t="shared" si="324"/>
        <v>0</v>
      </c>
      <c r="I2462" s="105">
        <f t="shared" si="325"/>
        <v>0</v>
      </c>
      <c r="J2462" s="105">
        <f t="shared" si="326"/>
        <v>0</v>
      </c>
      <c r="K2462" s="105">
        <f t="shared" si="327"/>
        <v>0</v>
      </c>
      <c r="L2462" s="105">
        <f t="shared" si="328"/>
        <v>0</v>
      </c>
      <c r="M2462">
        <f t="shared" si="329"/>
        <v>3.3333333333333333E-2</v>
      </c>
      <c r="N2462">
        <f t="shared" si="330"/>
        <v>2.8211423839156202E-3</v>
      </c>
    </row>
    <row r="2463" spans="1:14" x14ac:dyDescent="0.3">
      <c r="A2463">
        <f t="shared" si="323"/>
        <v>25</v>
      </c>
      <c r="E2463" s="105">
        <f t="shared" si="324"/>
        <v>0</v>
      </c>
      <c r="I2463" s="105">
        <f t="shared" si="325"/>
        <v>0</v>
      </c>
      <c r="J2463" s="105">
        <f t="shared" si="326"/>
        <v>0</v>
      </c>
      <c r="K2463" s="105">
        <f t="shared" si="327"/>
        <v>0</v>
      </c>
      <c r="L2463" s="105">
        <f t="shared" si="328"/>
        <v>0</v>
      </c>
      <c r="M2463">
        <f t="shared" si="329"/>
        <v>3.3333333333333333E-2</v>
      </c>
      <c r="N2463">
        <f t="shared" si="330"/>
        <v>2.8211423839156202E-3</v>
      </c>
    </row>
    <row r="2464" spans="1:14" x14ac:dyDescent="0.3">
      <c r="A2464">
        <f t="shared" si="323"/>
        <v>25</v>
      </c>
      <c r="E2464" s="105">
        <f t="shared" si="324"/>
        <v>0</v>
      </c>
      <c r="I2464" s="105">
        <f t="shared" si="325"/>
        <v>0</v>
      </c>
      <c r="J2464" s="105">
        <f t="shared" si="326"/>
        <v>0</v>
      </c>
      <c r="K2464" s="105">
        <f t="shared" si="327"/>
        <v>0</v>
      </c>
      <c r="L2464" s="105">
        <f t="shared" si="328"/>
        <v>0</v>
      </c>
      <c r="M2464">
        <f t="shared" si="329"/>
        <v>3.3333333333333333E-2</v>
      </c>
      <c r="N2464">
        <f t="shared" si="330"/>
        <v>2.8211423839156202E-3</v>
      </c>
    </row>
    <row r="2465" spans="1:14" x14ac:dyDescent="0.3">
      <c r="A2465">
        <f t="shared" si="323"/>
        <v>25</v>
      </c>
      <c r="E2465" s="105">
        <f t="shared" si="324"/>
        <v>0</v>
      </c>
      <c r="I2465" s="105">
        <f t="shared" si="325"/>
        <v>0</v>
      </c>
      <c r="J2465" s="105">
        <f t="shared" si="326"/>
        <v>0</v>
      </c>
      <c r="K2465" s="105">
        <f t="shared" si="327"/>
        <v>0</v>
      </c>
      <c r="L2465" s="105">
        <f t="shared" si="328"/>
        <v>0</v>
      </c>
      <c r="M2465">
        <f t="shared" si="329"/>
        <v>3.3333333333333333E-2</v>
      </c>
      <c r="N2465">
        <f t="shared" si="330"/>
        <v>2.8211423839156202E-3</v>
      </c>
    </row>
    <row r="2466" spans="1:14" x14ac:dyDescent="0.3">
      <c r="A2466">
        <f t="shared" si="323"/>
        <v>25</v>
      </c>
      <c r="E2466" s="105">
        <f t="shared" si="324"/>
        <v>0</v>
      </c>
      <c r="I2466" s="105">
        <f t="shared" si="325"/>
        <v>0</v>
      </c>
      <c r="J2466" s="105">
        <f t="shared" si="326"/>
        <v>0</v>
      </c>
      <c r="K2466" s="105">
        <f t="shared" si="327"/>
        <v>0</v>
      </c>
      <c r="L2466" s="105">
        <f t="shared" si="328"/>
        <v>0</v>
      </c>
      <c r="M2466">
        <f t="shared" si="329"/>
        <v>3.3333333333333333E-2</v>
      </c>
      <c r="N2466">
        <f t="shared" si="330"/>
        <v>2.8211423839156202E-3</v>
      </c>
    </row>
    <row r="2467" spans="1:14" x14ac:dyDescent="0.3">
      <c r="A2467">
        <f t="shared" si="323"/>
        <v>25</v>
      </c>
      <c r="E2467" s="105">
        <f t="shared" si="324"/>
        <v>0</v>
      </c>
      <c r="I2467" s="105">
        <f t="shared" si="325"/>
        <v>0</v>
      </c>
      <c r="J2467" s="105">
        <f t="shared" si="326"/>
        <v>0</v>
      </c>
      <c r="K2467" s="105">
        <f t="shared" si="327"/>
        <v>0</v>
      </c>
      <c r="L2467" s="105">
        <f t="shared" si="328"/>
        <v>0</v>
      </c>
      <c r="M2467">
        <f t="shared" si="329"/>
        <v>3.3333333333333333E-2</v>
      </c>
      <c r="N2467">
        <f t="shared" si="330"/>
        <v>2.8211423839156202E-3</v>
      </c>
    </row>
    <row r="2468" spans="1:14" x14ac:dyDescent="0.3">
      <c r="A2468">
        <f t="shared" si="323"/>
        <v>25</v>
      </c>
      <c r="E2468" s="105">
        <f t="shared" si="324"/>
        <v>0</v>
      </c>
      <c r="I2468" s="105">
        <f t="shared" si="325"/>
        <v>0</v>
      </c>
      <c r="J2468" s="105">
        <f t="shared" si="326"/>
        <v>0</v>
      </c>
      <c r="K2468" s="105">
        <f t="shared" si="327"/>
        <v>0</v>
      </c>
      <c r="L2468" s="105">
        <f t="shared" si="328"/>
        <v>0</v>
      </c>
      <c r="M2468">
        <f t="shared" si="329"/>
        <v>3.3333333333333333E-2</v>
      </c>
      <c r="N2468">
        <f t="shared" si="330"/>
        <v>2.8211423839156202E-3</v>
      </c>
    </row>
    <row r="2469" spans="1:14" x14ac:dyDescent="0.3">
      <c r="A2469">
        <f t="shared" si="323"/>
        <v>25</v>
      </c>
      <c r="E2469" s="105">
        <f t="shared" si="324"/>
        <v>0</v>
      </c>
      <c r="I2469" s="105">
        <f t="shared" si="325"/>
        <v>0</v>
      </c>
      <c r="J2469" s="105">
        <f t="shared" si="326"/>
        <v>0</v>
      </c>
      <c r="K2469" s="105">
        <f t="shared" si="327"/>
        <v>0</v>
      </c>
      <c r="L2469" s="105">
        <f t="shared" si="328"/>
        <v>0</v>
      </c>
      <c r="M2469">
        <f t="shared" si="329"/>
        <v>3.3333333333333333E-2</v>
      </c>
      <c r="N2469">
        <f t="shared" si="330"/>
        <v>2.8211423839156202E-3</v>
      </c>
    </row>
    <row r="2470" spans="1:14" x14ac:dyDescent="0.3">
      <c r="A2470">
        <f t="shared" si="323"/>
        <v>25</v>
      </c>
      <c r="E2470" s="105">
        <f t="shared" si="324"/>
        <v>0</v>
      </c>
      <c r="I2470" s="105">
        <f t="shared" si="325"/>
        <v>0</v>
      </c>
      <c r="J2470" s="105">
        <f t="shared" si="326"/>
        <v>0</v>
      </c>
      <c r="K2470" s="105">
        <f t="shared" si="327"/>
        <v>0</v>
      </c>
      <c r="L2470" s="105">
        <f t="shared" si="328"/>
        <v>0</v>
      </c>
      <c r="M2470">
        <f t="shared" si="329"/>
        <v>3.3333333333333333E-2</v>
      </c>
      <c r="N2470">
        <f t="shared" si="330"/>
        <v>2.8211423839156202E-3</v>
      </c>
    </row>
    <row r="2471" spans="1:14" x14ac:dyDescent="0.3">
      <c r="A2471">
        <f t="shared" ref="A2471:A2534" si="331">IF(COUNTIF(A2371:A2470,A2470)=100, A2470+1,A2470)</f>
        <v>25</v>
      </c>
      <c r="E2471" s="105">
        <f t="shared" ref="E2471:E2534" si="332">MAX(0, E2371-K2371-L2371)</f>
        <v>0</v>
      </c>
      <c r="I2471" s="105">
        <f t="shared" ref="I2471:I2534" si="333">IF(E2471&lt;I2371,J2471 + E2471, I2371)</f>
        <v>0</v>
      </c>
      <c r="J2471" s="105">
        <f t="shared" si="326"/>
        <v>0</v>
      </c>
      <c r="K2471" s="105">
        <f t="shared" si="327"/>
        <v>0</v>
      </c>
      <c r="L2471" s="105">
        <f t="shared" si="328"/>
        <v>0</v>
      </c>
      <c r="M2471">
        <f t="shared" si="329"/>
        <v>3.3333333333333333E-2</v>
      </c>
      <c r="N2471">
        <f t="shared" si="330"/>
        <v>2.8211423839156202E-3</v>
      </c>
    </row>
    <row r="2472" spans="1:14" x14ac:dyDescent="0.3">
      <c r="A2472">
        <f t="shared" si="331"/>
        <v>25</v>
      </c>
      <c r="E2472" s="105">
        <f t="shared" si="332"/>
        <v>0</v>
      </c>
      <c r="I2472" s="105">
        <f t="shared" si="333"/>
        <v>0</v>
      </c>
      <c r="J2472" s="105">
        <f t="shared" si="326"/>
        <v>0</v>
      </c>
      <c r="K2472" s="105">
        <f t="shared" si="327"/>
        <v>0</v>
      </c>
      <c r="L2472" s="105">
        <f t="shared" si="328"/>
        <v>0</v>
      </c>
      <c r="M2472">
        <f t="shared" si="329"/>
        <v>3.3333333333333333E-2</v>
      </c>
      <c r="N2472">
        <f t="shared" si="330"/>
        <v>2.8211423839156202E-3</v>
      </c>
    </row>
    <row r="2473" spans="1:14" x14ac:dyDescent="0.3">
      <c r="A2473">
        <f t="shared" si="331"/>
        <v>25</v>
      </c>
      <c r="E2473" s="105">
        <f t="shared" si="332"/>
        <v>0</v>
      </c>
      <c r="I2473" s="105">
        <f t="shared" si="333"/>
        <v>0</v>
      </c>
      <c r="J2473" s="105">
        <f t="shared" si="326"/>
        <v>0</v>
      </c>
      <c r="K2473" s="105">
        <f t="shared" si="327"/>
        <v>0</v>
      </c>
      <c r="L2473" s="105">
        <f t="shared" si="328"/>
        <v>0</v>
      </c>
      <c r="M2473">
        <f t="shared" si="329"/>
        <v>3.3333333333333333E-2</v>
      </c>
      <c r="N2473">
        <f t="shared" si="330"/>
        <v>2.8211423839156202E-3</v>
      </c>
    </row>
    <row r="2474" spans="1:14" x14ac:dyDescent="0.3">
      <c r="A2474">
        <f t="shared" si="331"/>
        <v>25</v>
      </c>
      <c r="E2474" s="105">
        <f t="shared" si="332"/>
        <v>0</v>
      </c>
      <c r="I2474" s="105">
        <f t="shared" si="333"/>
        <v>0</v>
      </c>
      <c r="J2474" s="105">
        <f t="shared" si="326"/>
        <v>0</v>
      </c>
      <c r="K2474" s="105">
        <f t="shared" si="327"/>
        <v>0</v>
      </c>
      <c r="L2474" s="105">
        <f t="shared" si="328"/>
        <v>0</v>
      </c>
      <c r="M2474">
        <f t="shared" si="329"/>
        <v>3.3333333333333333E-2</v>
      </c>
      <c r="N2474">
        <f t="shared" si="330"/>
        <v>2.8211423839156202E-3</v>
      </c>
    </row>
    <row r="2475" spans="1:14" x14ac:dyDescent="0.3">
      <c r="A2475">
        <f t="shared" si="331"/>
        <v>25</v>
      </c>
      <c r="E2475" s="105">
        <f t="shared" si="332"/>
        <v>0</v>
      </c>
      <c r="I2475" s="105">
        <f t="shared" si="333"/>
        <v>0</v>
      </c>
      <c r="J2475" s="105">
        <f t="shared" si="326"/>
        <v>0</v>
      </c>
      <c r="K2475" s="105">
        <f t="shared" si="327"/>
        <v>0</v>
      </c>
      <c r="L2475" s="105">
        <f t="shared" si="328"/>
        <v>0</v>
      </c>
      <c r="M2475">
        <f t="shared" si="329"/>
        <v>3.3333333333333333E-2</v>
      </c>
      <c r="N2475">
        <f t="shared" si="330"/>
        <v>2.8211423839156202E-3</v>
      </c>
    </row>
    <row r="2476" spans="1:14" x14ac:dyDescent="0.3">
      <c r="A2476">
        <f t="shared" si="331"/>
        <v>25</v>
      </c>
      <c r="E2476" s="105">
        <f t="shared" si="332"/>
        <v>0</v>
      </c>
      <c r="I2476" s="105">
        <f t="shared" si="333"/>
        <v>0</v>
      </c>
      <c r="J2476" s="105">
        <f t="shared" si="326"/>
        <v>0</v>
      </c>
      <c r="K2476" s="105">
        <f t="shared" si="327"/>
        <v>0</v>
      </c>
      <c r="L2476" s="105">
        <f t="shared" si="328"/>
        <v>0</v>
      </c>
      <c r="M2476">
        <f t="shared" si="329"/>
        <v>3.3333333333333333E-2</v>
      </c>
      <c r="N2476">
        <f t="shared" si="330"/>
        <v>2.8211423839156202E-3</v>
      </c>
    </row>
    <row r="2477" spans="1:14" x14ac:dyDescent="0.3">
      <c r="A2477">
        <f t="shared" si="331"/>
        <v>25</v>
      </c>
      <c r="E2477" s="105">
        <f t="shared" si="332"/>
        <v>0</v>
      </c>
      <c r="I2477" s="105">
        <f t="shared" si="333"/>
        <v>0</v>
      </c>
      <c r="J2477" s="105">
        <f t="shared" si="326"/>
        <v>0</v>
      </c>
      <c r="K2477" s="105">
        <f t="shared" si="327"/>
        <v>0</v>
      </c>
      <c r="L2477" s="105">
        <f t="shared" si="328"/>
        <v>0</v>
      </c>
      <c r="M2477">
        <f t="shared" si="329"/>
        <v>3.3333333333333333E-2</v>
      </c>
      <c r="N2477">
        <f t="shared" si="330"/>
        <v>2.8211423839156202E-3</v>
      </c>
    </row>
    <row r="2478" spans="1:14" x14ac:dyDescent="0.3">
      <c r="A2478">
        <f t="shared" si="331"/>
        <v>25</v>
      </c>
      <c r="E2478" s="105">
        <f t="shared" si="332"/>
        <v>0</v>
      </c>
      <c r="I2478" s="105">
        <f t="shared" si="333"/>
        <v>0</v>
      </c>
      <c r="J2478" s="105">
        <f t="shared" si="326"/>
        <v>0</v>
      </c>
      <c r="K2478" s="105">
        <f t="shared" si="327"/>
        <v>0</v>
      </c>
      <c r="L2478" s="105">
        <f t="shared" si="328"/>
        <v>0</v>
      </c>
      <c r="M2478">
        <f t="shared" si="329"/>
        <v>3.3333333333333333E-2</v>
      </c>
      <c r="N2478">
        <f t="shared" si="330"/>
        <v>2.8211423839156202E-3</v>
      </c>
    </row>
    <row r="2479" spans="1:14" x14ac:dyDescent="0.3">
      <c r="A2479">
        <f t="shared" si="331"/>
        <v>25</v>
      </c>
      <c r="E2479" s="105">
        <f t="shared" si="332"/>
        <v>0</v>
      </c>
      <c r="I2479" s="105">
        <f t="shared" si="333"/>
        <v>0</v>
      </c>
      <c r="J2479" s="105">
        <f t="shared" si="326"/>
        <v>0</v>
      </c>
      <c r="K2479" s="105">
        <f t="shared" si="327"/>
        <v>0</v>
      </c>
      <c r="L2479" s="105">
        <f t="shared" si="328"/>
        <v>0</v>
      </c>
      <c r="M2479">
        <f t="shared" si="329"/>
        <v>3.3333333333333333E-2</v>
      </c>
      <c r="N2479">
        <f t="shared" si="330"/>
        <v>2.8211423839156202E-3</v>
      </c>
    </row>
    <row r="2480" spans="1:14" x14ac:dyDescent="0.3">
      <c r="A2480">
        <f t="shared" si="331"/>
        <v>25</v>
      </c>
      <c r="E2480" s="105">
        <f t="shared" si="332"/>
        <v>0</v>
      </c>
      <c r="I2480" s="105">
        <f t="shared" si="333"/>
        <v>0</v>
      </c>
      <c r="J2480" s="105">
        <f t="shared" si="326"/>
        <v>0</v>
      </c>
      <c r="K2480" s="105">
        <f t="shared" si="327"/>
        <v>0</v>
      </c>
      <c r="L2480" s="105">
        <f t="shared" si="328"/>
        <v>0</v>
      </c>
      <c r="M2480">
        <f t="shared" si="329"/>
        <v>3.3333333333333333E-2</v>
      </c>
      <c r="N2480">
        <f t="shared" si="330"/>
        <v>2.8211423839156202E-3</v>
      </c>
    </row>
    <row r="2481" spans="1:14" x14ac:dyDescent="0.3">
      <c r="A2481">
        <f t="shared" si="331"/>
        <v>25</v>
      </c>
      <c r="E2481" s="105">
        <f t="shared" si="332"/>
        <v>0</v>
      </c>
      <c r="I2481" s="105">
        <f t="shared" si="333"/>
        <v>0</v>
      </c>
      <c r="J2481" s="105">
        <f t="shared" si="326"/>
        <v>0</v>
      </c>
      <c r="K2481" s="105">
        <f t="shared" si="327"/>
        <v>0</v>
      </c>
      <c r="L2481" s="105">
        <f t="shared" si="328"/>
        <v>0</v>
      </c>
      <c r="M2481">
        <f t="shared" si="329"/>
        <v>3.3333333333333333E-2</v>
      </c>
      <c r="N2481">
        <f t="shared" si="330"/>
        <v>2.8211423839156202E-3</v>
      </c>
    </row>
    <row r="2482" spans="1:14" x14ac:dyDescent="0.3">
      <c r="A2482">
        <f t="shared" si="331"/>
        <v>25</v>
      </c>
      <c r="E2482" s="105">
        <f t="shared" si="332"/>
        <v>0</v>
      </c>
      <c r="I2482" s="105">
        <f t="shared" si="333"/>
        <v>0</v>
      </c>
      <c r="J2482" s="105">
        <f t="shared" si="326"/>
        <v>0</v>
      </c>
      <c r="K2482" s="105">
        <f t="shared" si="327"/>
        <v>0</v>
      </c>
      <c r="L2482" s="105">
        <f t="shared" si="328"/>
        <v>0</v>
      </c>
      <c r="M2482">
        <f t="shared" si="329"/>
        <v>3.3333333333333333E-2</v>
      </c>
      <c r="N2482">
        <f t="shared" si="330"/>
        <v>2.8211423839156202E-3</v>
      </c>
    </row>
    <row r="2483" spans="1:14" x14ac:dyDescent="0.3">
      <c r="A2483">
        <f t="shared" si="331"/>
        <v>25</v>
      </c>
      <c r="E2483" s="105">
        <f t="shared" si="332"/>
        <v>0</v>
      </c>
      <c r="I2483" s="105">
        <f t="shared" si="333"/>
        <v>0</v>
      </c>
      <c r="J2483" s="105">
        <f t="shared" si="326"/>
        <v>0</v>
      </c>
      <c r="K2483" s="105">
        <f t="shared" si="327"/>
        <v>0</v>
      </c>
      <c r="L2483" s="105">
        <f t="shared" si="328"/>
        <v>0</v>
      </c>
      <c r="M2483">
        <f t="shared" si="329"/>
        <v>3.3333333333333333E-2</v>
      </c>
      <c r="N2483">
        <f t="shared" si="330"/>
        <v>2.8211423839156202E-3</v>
      </c>
    </row>
    <row r="2484" spans="1:14" x14ac:dyDescent="0.3">
      <c r="A2484">
        <f t="shared" si="331"/>
        <v>25</v>
      </c>
      <c r="E2484" s="105">
        <f t="shared" si="332"/>
        <v>0</v>
      </c>
      <c r="I2484" s="105">
        <f t="shared" si="333"/>
        <v>0</v>
      </c>
      <c r="J2484" s="105">
        <f t="shared" si="326"/>
        <v>0</v>
      </c>
      <c r="K2484" s="105">
        <f t="shared" si="327"/>
        <v>0</v>
      </c>
      <c r="L2484" s="105">
        <f t="shared" si="328"/>
        <v>0</v>
      </c>
      <c r="M2484">
        <f t="shared" si="329"/>
        <v>3.3333333333333333E-2</v>
      </c>
      <c r="N2484">
        <f t="shared" si="330"/>
        <v>2.8211423839156202E-3</v>
      </c>
    </row>
    <row r="2485" spans="1:14" x14ac:dyDescent="0.3">
      <c r="A2485">
        <f t="shared" si="331"/>
        <v>25</v>
      </c>
      <c r="E2485" s="105">
        <f t="shared" si="332"/>
        <v>0</v>
      </c>
      <c r="I2485" s="105">
        <f t="shared" si="333"/>
        <v>0</v>
      </c>
      <c r="J2485" s="105">
        <f t="shared" si="326"/>
        <v>0</v>
      </c>
      <c r="K2485" s="105">
        <f t="shared" si="327"/>
        <v>0</v>
      </c>
      <c r="L2485" s="105">
        <f t="shared" si="328"/>
        <v>0</v>
      </c>
      <c r="M2485">
        <f t="shared" si="329"/>
        <v>3.3333333333333333E-2</v>
      </c>
      <c r="N2485">
        <f t="shared" si="330"/>
        <v>2.8211423839156202E-3</v>
      </c>
    </row>
    <row r="2486" spans="1:14" x14ac:dyDescent="0.3">
      <c r="A2486">
        <f t="shared" si="331"/>
        <v>25</v>
      </c>
      <c r="E2486" s="105">
        <f t="shared" si="332"/>
        <v>0</v>
      </c>
      <c r="I2486" s="105">
        <f t="shared" si="333"/>
        <v>0</v>
      </c>
      <c r="J2486" s="105">
        <f t="shared" si="326"/>
        <v>0</v>
      </c>
      <c r="K2486" s="105">
        <f t="shared" si="327"/>
        <v>0</v>
      </c>
      <c r="L2486" s="105">
        <f t="shared" si="328"/>
        <v>0</v>
      </c>
      <c r="M2486">
        <f t="shared" si="329"/>
        <v>3.3333333333333333E-2</v>
      </c>
      <c r="N2486">
        <f t="shared" si="330"/>
        <v>2.8211423839156202E-3</v>
      </c>
    </row>
    <row r="2487" spans="1:14" x14ac:dyDescent="0.3">
      <c r="A2487">
        <f t="shared" si="331"/>
        <v>25</v>
      </c>
      <c r="E2487" s="105">
        <f t="shared" si="332"/>
        <v>0</v>
      </c>
      <c r="I2487" s="105">
        <f t="shared" si="333"/>
        <v>0</v>
      </c>
      <c r="J2487" s="105">
        <f t="shared" si="326"/>
        <v>0</v>
      </c>
      <c r="K2487" s="105">
        <f t="shared" si="327"/>
        <v>0</v>
      </c>
      <c r="L2487" s="105">
        <f t="shared" si="328"/>
        <v>0</v>
      </c>
      <c r="M2487">
        <f t="shared" si="329"/>
        <v>3.3333333333333333E-2</v>
      </c>
      <c r="N2487">
        <f t="shared" si="330"/>
        <v>2.8211423839156202E-3</v>
      </c>
    </row>
    <row r="2488" spans="1:14" x14ac:dyDescent="0.3">
      <c r="A2488">
        <f t="shared" si="331"/>
        <v>25</v>
      </c>
      <c r="E2488" s="105">
        <f t="shared" si="332"/>
        <v>0</v>
      </c>
      <c r="I2488" s="105">
        <f t="shared" si="333"/>
        <v>0</v>
      </c>
      <c r="J2488" s="105">
        <f t="shared" si="326"/>
        <v>0</v>
      </c>
      <c r="K2488" s="105">
        <f t="shared" si="327"/>
        <v>0</v>
      </c>
      <c r="L2488" s="105">
        <f t="shared" si="328"/>
        <v>0</v>
      </c>
      <c r="M2488">
        <f t="shared" si="329"/>
        <v>3.3333333333333333E-2</v>
      </c>
      <c r="N2488">
        <f t="shared" si="330"/>
        <v>2.8211423839156202E-3</v>
      </c>
    </row>
    <row r="2489" spans="1:14" x14ac:dyDescent="0.3">
      <c r="A2489">
        <f t="shared" si="331"/>
        <v>25</v>
      </c>
      <c r="E2489" s="105">
        <f t="shared" si="332"/>
        <v>0</v>
      </c>
      <c r="I2489" s="105">
        <f t="shared" si="333"/>
        <v>0</v>
      </c>
      <c r="J2489" s="105">
        <f t="shared" si="326"/>
        <v>0</v>
      </c>
      <c r="K2489" s="105">
        <f t="shared" si="327"/>
        <v>0</v>
      </c>
      <c r="L2489" s="105">
        <f t="shared" si="328"/>
        <v>0</v>
      </c>
      <c r="M2489">
        <f t="shared" si="329"/>
        <v>3.3333333333333333E-2</v>
      </c>
      <c r="N2489">
        <f t="shared" si="330"/>
        <v>2.8211423839156202E-3</v>
      </c>
    </row>
    <row r="2490" spans="1:14" x14ac:dyDescent="0.3">
      <c r="A2490">
        <f t="shared" si="331"/>
        <v>25</v>
      </c>
      <c r="E2490" s="105">
        <f t="shared" si="332"/>
        <v>0</v>
      </c>
      <c r="I2490" s="105">
        <f t="shared" si="333"/>
        <v>0</v>
      </c>
      <c r="J2490" s="105">
        <f t="shared" si="326"/>
        <v>0</v>
      </c>
      <c r="K2490" s="105">
        <f t="shared" si="327"/>
        <v>0</v>
      </c>
      <c r="L2490" s="105">
        <f t="shared" si="328"/>
        <v>0</v>
      </c>
      <c r="M2490">
        <f t="shared" si="329"/>
        <v>3.3333333333333333E-2</v>
      </c>
      <c r="N2490">
        <f t="shared" si="330"/>
        <v>2.8211423839156202E-3</v>
      </c>
    </row>
    <row r="2491" spans="1:14" x14ac:dyDescent="0.3">
      <c r="A2491">
        <f t="shared" si="331"/>
        <v>25</v>
      </c>
      <c r="E2491" s="105">
        <f t="shared" si="332"/>
        <v>0</v>
      </c>
      <c r="I2491" s="105">
        <f t="shared" si="333"/>
        <v>0</v>
      </c>
      <c r="J2491" s="105">
        <f t="shared" si="326"/>
        <v>0</v>
      </c>
      <c r="K2491" s="105">
        <f t="shared" si="327"/>
        <v>0</v>
      </c>
      <c r="L2491" s="105">
        <f t="shared" si="328"/>
        <v>0</v>
      </c>
      <c r="M2491">
        <f t="shared" si="329"/>
        <v>3.3333333333333333E-2</v>
      </c>
      <c r="N2491">
        <f t="shared" si="330"/>
        <v>2.8211423839156202E-3</v>
      </c>
    </row>
    <row r="2492" spans="1:14" x14ac:dyDescent="0.3">
      <c r="A2492">
        <f t="shared" si="331"/>
        <v>25</v>
      </c>
      <c r="E2492" s="105">
        <f t="shared" si="332"/>
        <v>0</v>
      </c>
      <c r="I2492" s="105">
        <f t="shared" si="333"/>
        <v>0</v>
      </c>
      <c r="J2492" s="105">
        <f t="shared" si="326"/>
        <v>0</v>
      </c>
      <c r="K2492" s="105">
        <f t="shared" si="327"/>
        <v>0</v>
      </c>
      <c r="L2492" s="105">
        <f t="shared" si="328"/>
        <v>0</v>
      </c>
      <c r="M2492">
        <f t="shared" si="329"/>
        <v>3.3333333333333333E-2</v>
      </c>
      <c r="N2492">
        <f t="shared" si="330"/>
        <v>2.8211423839156202E-3</v>
      </c>
    </row>
    <row r="2493" spans="1:14" x14ac:dyDescent="0.3">
      <c r="A2493">
        <f t="shared" si="331"/>
        <v>25</v>
      </c>
      <c r="E2493" s="105">
        <f t="shared" si="332"/>
        <v>0</v>
      </c>
      <c r="I2493" s="105">
        <f t="shared" si="333"/>
        <v>0</v>
      </c>
      <c r="J2493" s="105">
        <f t="shared" si="326"/>
        <v>0</v>
      </c>
      <c r="K2493" s="105">
        <f t="shared" si="327"/>
        <v>0</v>
      </c>
      <c r="L2493" s="105">
        <f t="shared" si="328"/>
        <v>0</v>
      </c>
      <c r="M2493">
        <f t="shared" si="329"/>
        <v>3.3333333333333333E-2</v>
      </c>
      <c r="N2493">
        <f t="shared" si="330"/>
        <v>2.8211423839156202E-3</v>
      </c>
    </row>
    <row r="2494" spans="1:14" x14ac:dyDescent="0.3">
      <c r="A2494">
        <f t="shared" si="331"/>
        <v>25</v>
      </c>
      <c r="E2494" s="105">
        <f t="shared" si="332"/>
        <v>0</v>
      </c>
      <c r="I2494" s="105">
        <f t="shared" si="333"/>
        <v>0</v>
      </c>
      <c r="J2494" s="105">
        <f t="shared" si="326"/>
        <v>0</v>
      </c>
      <c r="K2494" s="105">
        <f t="shared" si="327"/>
        <v>0</v>
      </c>
      <c r="L2494" s="105">
        <f t="shared" si="328"/>
        <v>0</v>
      </c>
      <c r="M2494">
        <f t="shared" si="329"/>
        <v>3.3333333333333333E-2</v>
      </c>
      <c r="N2494">
        <f t="shared" si="330"/>
        <v>2.8211423839156202E-3</v>
      </c>
    </row>
    <row r="2495" spans="1:14" x14ac:dyDescent="0.3">
      <c r="A2495">
        <f t="shared" si="331"/>
        <v>25</v>
      </c>
      <c r="E2495" s="105">
        <f t="shared" si="332"/>
        <v>0</v>
      </c>
      <c r="I2495" s="105">
        <f t="shared" si="333"/>
        <v>0</v>
      </c>
      <c r="J2495" s="105">
        <f t="shared" si="326"/>
        <v>0</v>
      </c>
      <c r="K2495" s="105">
        <f t="shared" si="327"/>
        <v>0</v>
      </c>
      <c r="L2495" s="105">
        <f t="shared" si="328"/>
        <v>0</v>
      </c>
      <c r="M2495">
        <f t="shared" si="329"/>
        <v>3.3333333333333333E-2</v>
      </c>
      <c r="N2495">
        <f t="shared" si="330"/>
        <v>2.8211423839156202E-3</v>
      </c>
    </row>
    <row r="2496" spans="1:14" x14ac:dyDescent="0.3">
      <c r="A2496">
        <f t="shared" si="331"/>
        <v>25</v>
      </c>
      <c r="E2496" s="105">
        <f t="shared" si="332"/>
        <v>0</v>
      </c>
      <c r="I2496" s="105">
        <f t="shared" si="333"/>
        <v>0</v>
      </c>
      <c r="J2496" s="105">
        <f t="shared" si="326"/>
        <v>0</v>
      </c>
      <c r="K2496" s="105">
        <f t="shared" si="327"/>
        <v>0</v>
      </c>
      <c r="L2496" s="105">
        <f t="shared" si="328"/>
        <v>0</v>
      </c>
      <c r="M2496">
        <f t="shared" si="329"/>
        <v>3.3333333333333333E-2</v>
      </c>
      <c r="N2496">
        <f t="shared" si="330"/>
        <v>2.8211423839156202E-3</v>
      </c>
    </row>
    <row r="2497" spans="1:15" x14ac:dyDescent="0.3">
      <c r="A2497">
        <f t="shared" si="331"/>
        <v>25</v>
      </c>
      <c r="E2497" s="105">
        <f t="shared" si="332"/>
        <v>0</v>
      </c>
      <c r="I2497" s="105">
        <f t="shared" si="333"/>
        <v>0</v>
      </c>
      <c r="J2497" s="105">
        <f t="shared" si="326"/>
        <v>0</v>
      </c>
      <c r="K2497" s="105">
        <f t="shared" si="327"/>
        <v>0</v>
      </c>
      <c r="L2497" s="105">
        <f t="shared" si="328"/>
        <v>0</v>
      </c>
      <c r="M2497">
        <f t="shared" si="329"/>
        <v>3.3333333333333333E-2</v>
      </c>
      <c r="N2497">
        <f t="shared" si="330"/>
        <v>2.8211423839156202E-3</v>
      </c>
    </row>
    <row r="2498" spans="1:15" x14ac:dyDescent="0.3">
      <c r="A2498">
        <f t="shared" si="331"/>
        <v>25</v>
      </c>
      <c r="E2498" s="105">
        <f t="shared" si="332"/>
        <v>0</v>
      </c>
      <c r="I2498" s="105">
        <f t="shared" si="333"/>
        <v>0</v>
      </c>
      <c r="J2498" s="105">
        <f t="shared" si="326"/>
        <v>0</v>
      </c>
      <c r="K2498" s="105">
        <f t="shared" si="327"/>
        <v>0</v>
      </c>
      <c r="L2498" s="105">
        <f t="shared" si="328"/>
        <v>0</v>
      </c>
      <c r="M2498">
        <f t="shared" si="329"/>
        <v>3.3333333333333333E-2</v>
      </c>
      <c r="N2498">
        <f t="shared" si="330"/>
        <v>2.8211423839156202E-3</v>
      </c>
    </row>
    <row r="2499" spans="1:15" x14ac:dyDescent="0.3">
      <c r="A2499">
        <f t="shared" si="331"/>
        <v>25</v>
      </c>
      <c r="E2499" s="105">
        <f t="shared" si="332"/>
        <v>0</v>
      </c>
      <c r="I2499" s="105">
        <f t="shared" si="333"/>
        <v>0</v>
      </c>
      <c r="J2499" s="105">
        <f t="shared" ref="J2499:J2562" si="334">E2499*($H$2/12)</f>
        <v>0</v>
      </c>
      <c r="K2499" s="105">
        <f t="shared" ref="K2499:K2562" si="335">I2499-J2499</f>
        <v>0</v>
      </c>
      <c r="L2499" s="105">
        <f t="shared" ref="L2499:L2562" si="336">N2499*(E2499-K2499)</f>
        <v>0</v>
      </c>
      <c r="M2499">
        <f t="shared" ref="M2499:M2562" si="337">((A2499:A2598)/30) * 0.04</f>
        <v>3.3333333333333333E-2</v>
      </c>
      <c r="N2499">
        <f t="shared" ref="N2499:N2562" si="338">1-(POWER(1-M2499,(1/12)))</f>
        <v>2.8211423839156202E-3</v>
      </c>
    </row>
    <row r="2500" spans="1:15" x14ac:dyDescent="0.3">
      <c r="A2500">
        <f t="shared" si="331"/>
        <v>25</v>
      </c>
      <c r="E2500" s="105">
        <f t="shared" si="332"/>
        <v>0</v>
      </c>
      <c r="I2500" s="105">
        <f t="shared" si="333"/>
        <v>0</v>
      </c>
      <c r="J2500" s="105">
        <f t="shared" si="334"/>
        <v>0</v>
      </c>
      <c r="K2500" s="105">
        <f t="shared" si="335"/>
        <v>0</v>
      </c>
      <c r="L2500" s="105">
        <f t="shared" si="336"/>
        <v>0</v>
      </c>
      <c r="M2500">
        <f t="shared" si="337"/>
        <v>3.3333333333333333E-2</v>
      </c>
      <c r="N2500">
        <f t="shared" si="338"/>
        <v>2.8211423839156202E-3</v>
      </c>
    </row>
    <row r="2501" spans="1:15" x14ac:dyDescent="0.3">
      <c r="A2501">
        <f t="shared" si="331"/>
        <v>25</v>
      </c>
      <c r="E2501" s="105">
        <f t="shared" si="332"/>
        <v>0</v>
      </c>
      <c r="I2501" s="105">
        <f t="shared" si="333"/>
        <v>0</v>
      </c>
      <c r="J2501" s="105">
        <f t="shared" si="334"/>
        <v>0</v>
      </c>
      <c r="K2501" s="105">
        <f t="shared" si="335"/>
        <v>0</v>
      </c>
      <c r="L2501" s="105">
        <f t="shared" si="336"/>
        <v>0</v>
      </c>
      <c r="M2501">
        <f t="shared" si="337"/>
        <v>3.3333333333333333E-2</v>
      </c>
      <c r="N2501">
        <f t="shared" si="338"/>
        <v>2.8211423839156202E-3</v>
      </c>
      <c r="O2501" s="105" t="e">
        <f t="shared" ref="O2501" si="339">SUM(I2402:I2501)</f>
        <v>#REF!</v>
      </c>
    </row>
    <row r="2502" spans="1:15" x14ac:dyDescent="0.3">
      <c r="A2502">
        <f t="shared" si="331"/>
        <v>26</v>
      </c>
      <c r="E2502" s="105" t="e">
        <f t="shared" si="332"/>
        <v>#REF!</v>
      </c>
      <c r="I2502" s="105" t="e">
        <f t="shared" si="333"/>
        <v>#REF!</v>
      </c>
      <c r="J2502" s="105" t="e">
        <f t="shared" si="334"/>
        <v>#REF!</v>
      </c>
      <c r="K2502" s="105" t="e">
        <f t="shared" si="335"/>
        <v>#REF!</v>
      </c>
      <c r="L2502" s="105" t="e">
        <f t="shared" si="336"/>
        <v>#REF!</v>
      </c>
      <c r="M2502">
        <f t="shared" si="337"/>
        <v>3.4666666666666672E-2</v>
      </c>
      <c r="N2502">
        <f t="shared" si="338"/>
        <v>2.9358331671487381E-3</v>
      </c>
    </row>
    <row r="2503" spans="1:15" x14ac:dyDescent="0.3">
      <c r="A2503">
        <f t="shared" si="331"/>
        <v>26</v>
      </c>
      <c r="E2503" s="105" t="e">
        <f t="shared" si="332"/>
        <v>#REF!</v>
      </c>
      <c r="I2503" s="105" t="e">
        <f t="shared" si="333"/>
        <v>#REF!</v>
      </c>
      <c r="J2503" s="105" t="e">
        <f t="shared" si="334"/>
        <v>#REF!</v>
      </c>
      <c r="K2503" s="105" t="e">
        <f t="shared" si="335"/>
        <v>#REF!</v>
      </c>
      <c r="L2503" s="105" t="e">
        <f t="shared" si="336"/>
        <v>#REF!</v>
      </c>
      <c r="M2503">
        <f t="shared" si="337"/>
        <v>3.4666666666666672E-2</v>
      </c>
      <c r="N2503">
        <f t="shared" si="338"/>
        <v>2.9358331671487381E-3</v>
      </c>
    </row>
    <row r="2504" spans="1:15" x14ac:dyDescent="0.3">
      <c r="A2504">
        <f t="shared" si="331"/>
        <v>26</v>
      </c>
      <c r="E2504" s="105" t="e">
        <f t="shared" si="332"/>
        <v>#REF!</v>
      </c>
      <c r="I2504" s="105" t="e">
        <f t="shared" si="333"/>
        <v>#REF!</v>
      </c>
      <c r="J2504" s="105" t="e">
        <f t="shared" si="334"/>
        <v>#REF!</v>
      </c>
      <c r="K2504" s="105" t="e">
        <f t="shared" si="335"/>
        <v>#REF!</v>
      </c>
      <c r="L2504" s="105" t="e">
        <f t="shared" si="336"/>
        <v>#REF!</v>
      </c>
      <c r="M2504">
        <f t="shared" si="337"/>
        <v>3.4666666666666672E-2</v>
      </c>
      <c r="N2504">
        <f t="shared" si="338"/>
        <v>2.9358331671487381E-3</v>
      </c>
    </row>
    <row r="2505" spans="1:15" x14ac:dyDescent="0.3">
      <c r="A2505">
        <f t="shared" si="331"/>
        <v>26</v>
      </c>
      <c r="E2505" s="105">
        <f t="shared" si="332"/>
        <v>0</v>
      </c>
      <c r="I2505" s="105">
        <f t="shared" si="333"/>
        <v>0</v>
      </c>
      <c r="J2505" s="105">
        <f t="shared" si="334"/>
        <v>0</v>
      </c>
      <c r="K2505" s="105">
        <f t="shared" si="335"/>
        <v>0</v>
      </c>
      <c r="L2505" s="105">
        <f t="shared" si="336"/>
        <v>0</v>
      </c>
      <c r="M2505">
        <f t="shared" si="337"/>
        <v>3.4666666666666672E-2</v>
      </c>
      <c r="N2505">
        <f t="shared" si="338"/>
        <v>2.9358331671487381E-3</v>
      </c>
    </row>
    <row r="2506" spans="1:15" x14ac:dyDescent="0.3">
      <c r="A2506">
        <f t="shared" si="331"/>
        <v>26</v>
      </c>
      <c r="E2506" s="105">
        <f t="shared" si="332"/>
        <v>0</v>
      </c>
      <c r="I2506" s="105">
        <f t="shared" si="333"/>
        <v>0</v>
      </c>
      <c r="J2506" s="105">
        <f t="shared" si="334"/>
        <v>0</v>
      </c>
      <c r="K2506" s="105">
        <f t="shared" si="335"/>
        <v>0</v>
      </c>
      <c r="L2506" s="105">
        <f t="shared" si="336"/>
        <v>0</v>
      </c>
      <c r="M2506">
        <f t="shared" si="337"/>
        <v>3.4666666666666672E-2</v>
      </c>
      <c r="N2506">
        <f t="shared" si="338"/>
        <v>2.9358331671487381E-3</v>
      </c>
    </row>
    <row r="2507" spans="1:15" x14ac:dyDescent="0.3">
      <c r="A2507">
        <f t="shared" si="331"/>
        <v>26</v>
      </c>
      <c r="E2507" s="105">
        <f t="shared" si="332"/>
        <v>0</v>
      </c>
      <c r="I2507" s="105">
        <f t="shared" si="333"/>
        <v>0</v>
      </c>
      <c r="J2507" s="105">
        <f t="shared" si="334"/>
        <v>0</v>
      </c>
      <c r="K2507" s="105">
        <f t="shared" si="335"/>
        <v>0</v>
      </c>
      <c r="L2507" s="105">
        <f t="shared" si="336"/>
        <v>0</v>
      </c>
      <c r="M2507">
        <f t="shared" si="337"/>
        <v>3.4666666666666672E-2</v>
      </c>
      <c r="N2507">
        <f t="shared" si="338"/>
        <v>2.9358331671487381E-3</v>
      </c>
    </row>
    <row r="2508" spans="1:15" x14ac:dyDescent="0.3">
      <c r="A2508">
        <f t="shared" si="331"/>
        <v>26</v>
      </c>
      <c r="E2508" s="105">
        <f t="shared" si="332"/>
        <v>0</v>
      </c>
      <c r="I2508" s="105">
        <f t="shared" si="333"/>
        <v>0</v>
      </c>
      <c r="J2508" s="105">
        <f t="shared" si="334"/>
        <v>0</v>
      </c>
      <c r="K2508" s="105">
        <f t="shared" si="335"/>
        <v>0</v>
      </c>
      <c r="L2508" s="105">
        <f t="shared" si="336"/>
        <v>0</v>
      </c>
      <c r="M2508">
        <f t="shared" si="337"/>
        <v>3.4666666666666672E-2</v>
      </c>
      <c r="N2508">
        <f t="shared" si="338"/>
        <v>2.9358331671487381E-3</v>
      </c>
    </row>
    <row r="2509" spans="1:15" x14ac:dyDescent="0.3">
      <c r="A2509">
        <f t="shared" si="331"/>
        <v>26</v>
      </c>
      <c r="E2509" s="105">
        <f t="shared" si="332"/>
        <v>0</v>
      </c>
      <c r="I2509" s="105">
        <f t="shared" si="333"/>
        <v>0</v>
      </c>
      <c r="J2509" s="105">
        <f t="shared" si="334"/>
        <v>0</v>
      </c>
      <c r="K2509" s="105">
        <f t="shared" si="335"/>
        <v>0</v>
      </c>
      <c r="L2509" s="105">
        <f t="shared" si="336"/>
        <v>0</v>
      </c>
      <c r="M2509">
        <f t="shared" si="337"/>
        <v>3.4666666666666672E-2</v>
      </c>
      <c r="N2509">
        <f t="shared" si="338"/>
        <v>2.9358331671487381E-3</v>
      </c>
    </row>
    <row r="2510" spans="1:15" x14ac:dyDescent="0.3">
      <c r="A2510">
        <f t="shared" si="331"/>
        <v>26</v>
      </c>
      <c r="E2510" s="105">
        <f t="shared" si="332"/>
        <v>0</v>
      </c>
      <c r="I2510" s="105">
        <f t="shared" si="333"/>
        <v>0</v>
      </c>
      <c r="J2510" s="105">
        <f t="shared" si="334"/>
        <v>0</v>
      </c>
      <c r="K2510" s="105">
        <f t="shared" si="335"/>
        <v>0</v>
      </c>
      <c r="L2510" s="105">
        <f t="shared" si="336"/>
        <v>0</v>
      </c>
      <c r="M2510">
        <f t="shared" si="337"/>
        <v>3.4666666666666672E-2</v>
      </c>
      <c r="N2510">
        <f t="shared" si="338"/>
        <v>2.9358331671487381E-3</v>
      </c>
    </row>
    <row r="2511" spans="1:15" x14ac:dyDescent="0.3">
      <c r="A2511">
        <f t="shared" si="331"/>
        <v>26</v>
      </c>
      <c r="E2511" s="105">
        <f t="shared" si="332"/>
        <v>0</v>
      </c>
      <c r="I2511" s="105">
        <f t="shared" si="333"/>
        <v>0</v>
      </c>
      <c r="J2511" s="105">
        <f t="shared" si="334"/>
        <v>0</v>
      </c>
      <c r="K2511" s="105">
        <f t="shared" si="335"/>
        <v>0</v>
      </c>
      <c r="L2511" s="105">
        <f t="shared" si="336"/>
        <v>0</v>
      </c>
      <c r="M2511">
        <f t="shared" si="337"/>
        <v>3.4666666666666672E-2</v>
      </c>
      <c r="N2511">
        <f t="shared" si="338"/>
        <v>2.9358331671487381E-3</v>
      </c>
    </row>
    <row r="2512" spans="1:15" x14ac:dyDescent="0.3">
      <c r="A2512">
        <f t="shared" si="331"/>
        <v>26</v>
      </c>
      <c r="E2512" s="105">
        <f t="shared" si="332"/>
        <v>0</v>
      </c>
      <c r="I2512" s="105">
        <f t="shared" si="333"/>
        <v>0</v>
      </c>
      <c r="J2512" s="105">
        <f t="shared" si="334"/>
        <v>0</v>
      </c>
      <c r="K2512" s="105">
        <f t="shared" si="335"/>
        <v>0</v>
      </c>
      <c r="L2512" s="105">
        <f t="shared" si="336"/>
        <v>0</v>
      </c>
      <c r="M2512">
        <f t="shared" si="337"/>
        <v>3.4666666666666672E-2</v>
      </c>
      <c r="N2512">
        <f t="shared" si="338"/>
        <v>2.9358331671487381E-3</v>
      </c>
    </row>
    <row r="2513" spans="1:14" x14ac:dyDescent="0.3">
      <c r="A2513">
        <f t="shared" si="331"/>
        <v>26</v>
      </c>
      <c r="E2513" s="105">
        <f t="shared" si="332"/>
        <v>0</v>
      </c>
      <c r="I2513" s="105">
        <f t="shared" si="333"/>
        <v>0</v>
      </c>
      <c r="J2513" s="105">
        <f t="shared" si="334"/>
        <v>0</v>
      </c>
      <c r="K2513" s="105">
        <f t="shared" si="335"/>
        <v>0</v>
      </c>
      <c r="L2513" s="105">
        <f t="shared" si="336"/>
        <v>0</v>
      </c>
      <c r="M2513">
        <f t="shared" si="337"/>
        <v>3.4666666666666672E-2</v>
      </c>
      <c r="N2513">
        <f t="shared" si="338"/>
        <v>2.9358331671487381E-3</v>
      </c>
    </row>
    <row r="2514" spans="1:14" x14ac:dyDescent="0.3">
      <c r="A2514">
        <f t="shared" si="331"/>
        <v>26</v>
      </c>
      <c r="E2514" s="105">
        <f t="shared" si="332"/>
        <v>0</v>
      </c>
      <c r="I2514" s="105">
        <f t="shared" si="333"/>
        <v>0</v>
      </c>
      <c r="J2514" s="105">
        <f t="shared" si="334"/>
        <v>0</v>
      </c>
      <c r="K2514" s="105">
        <f t="shared" si="335"/>
        <v>0</v>
      </c>
      <c r="L2514" s="105">
        <f t="shared" si="336"/>
        <v>0</v>
      </c>
      <c r="M2514">
        <f t="shared" si="337"/>
        <v>3.4666666666666672E-2</v>
      </c>
      <c r="N2514">
        <f t="shared" si="338"/>
        <v>2.9358331671487381E-3</v>
      </c>
    </row>
    <row r="2515" spans="1:14" x14ac:dyDescent="0.3">
      <c r="A2515">
        <f t="shared" si="331"/>
        <v>26</v>
      </c>
      <c r="E2515" s="105">
        <f t="shared" si="332"/>
        <v>0</v>
      </c>
      <c r="I2515" s="105">
        <f t="shared" si="333"/>
        <v>0</v>
      </c>
      <c r="J2515" s="105">
        <f t="shared" si="334"/>
        <v>0</v>
      </c>
      <c r="K2515" s="105">
        <f t="shared" si="335"/>
        <v>0</v>
      </c>
      <c r="L2515" s="105">
        <f t="shared" si="336"/>
        <v>0</v>
      </c>
      <c r="M2515">
        <f t="shared" si="337"/>
        <v>3.4666666666666672E-2</v>
      </c>
      <c r="N2515">
        <f t="shared" si="338"/>
        <v>2.9358331671487381E-3</v>
      </c>
    </row>
    <row r="2516" spans="1:14" x14ac:dyDescent="0.3">
      <c r="A2516">
        <f t="shared" si="331"/>
        <v>26</v>
      </c>
      <c r="E2516" s="105">
        <f t="shared" si="332"/>
        <v>0</v>
      </c>
      <c r="I2516" s="105">
        <f t="shared" si="333"/>
        <v>0</v>
      </c>
      <c r="J2516" s="105">
        <f t="shared" si="334"/>
        <v>0</v>
      </c>
      <c r="K2516" s="105">
        <f t="shared" si="335"/>
        <v>0</v>
      </c>
      <c r="L2516" s="105">
        <f t="shared" si="336"/>
        <v>0</v>
      </c>
      <c r="M2516">
        <f t="shared" si="337"/>
        <v>3.4666666666666672E-2</v>
      </c>
      <c r="N2516">
        <f t="shared" si="338"/>
        <v>2.9358331671487381E-3</v>
      </c>
    </row>
    <row r="2517" spans="1:14" x14ac:dyDescent="0.3">
      <c r="A2517">
        <f t="shared" si="331"/>
        <v>26</v>
      </c>
      <c r="E2517" s="105">
        <f t="shared" si="332"/>
        <v>0</v>
      </c>
      <c r="I2517" s="105">
        <f t="shared" si="333"/>
        <v>0</v>
      </c>
      <c r="J2517" s="105">
        <f t="shared" si="334"/>
        <v>0</v>
      </c>
      <c r="K2517" s="105">
        <f t="shared" si="335"/>
        <v>0</v>
      </c>
      <c r="L2517" s="105">
        <f t="shared" si="336"/>
        <v>0</v>
      </c>
      <c r="M2517">
        <f t="shared" si="337"/>
        <v>3.4666666666666672E-2</v>
      </c>
      <c r="N2517">
        <f t="shared" si="338"/>
        <v>2.9358331671487381E-3</v>
      </c>
    </row>
    <row r="2518" spans="1:14" x14ac:dyDescent="0.3">
      <c r="A2518">
        <f t="shared" si="331"/>
        <v>26</v>
      </c>
      <c r="E2518" s="105">
        <f t="shared" si="332"/>
        <v>0</v>
      </c>
      <c r="I2518" s="105">
        <f t="shared" si="333"/>
        <v>0</v>
      </c>
      <c r="J2518" s="105">
        <f t="shared" si="334"/>
        <v>0</v>
      </c>
      <c r="K2518" s="105">
        <f t="shared" si="335"/>
        <v>0</v>
      </c>
      <c r="L2518" s="105">
        <f t="shared" si="336"/>
        <v>0</v>
      </c>
      <c r="M2518">
        <f t="shared" si="337"/>
        <v>3.4666666666666672E-2</v>
      </c>
      <c r="N2518">
        <f t="shared" si="338"/>
        <v>2.9358331671487381E-3</v>
      </c>
    </row>
    <row r="2519" spans="1:14" x14ac:dyDescent="0.3">
      <c r="A2519">
        <f t="shared" si="331"/>
        <v>26</v>
      </c>
      <c r="E2519" s="105">
        <f t="shared" si="332"/>
        <v>0</v>
      </c>
      <c r="I2519" s="105">
        <f t="shared" si="333"/>
        <v>0</v>
      </c>
      <c r="J2519" s="105">
        <f t="shared" si="334"/>
        <v>0</v>
      </c>
      <c r="K2519" s="105">
        <f t="shared" si="335"/>
        <v>0</v>
      </c>
      <c r="L2519" s="105">
        <f t="shared" si="336"/>
        <v>0</v>
      </c>
      <c r="M2519">
        <f t="shared" si="337"/>
        <v>3.4666666666666672E-2</v>
      </c>
      <c r="N2519">
        <f t="shared" si="338"/>
        <v>2.9358331671487381E-3</v>
      </c>
    </row>
    <row r="2520" spans="1:14" x14ac:dyDescent="0.3">
      <c r="A2520">
        <f t="shared" si="331"/>
        <v>26</v>
      </c>
      <c r="E2520" s="105">
        <f t="shared" si="332"/>
        <v>0</v>
      </c>
      <c r="I2520" s="105">
        <f t="shared" si="333"/>
        <v>0</v>
      </c>
      <c r="J2520" s="105">
        <f t="shared" si="334"/>
        <v>0</v>
      </c>
      <c r="K2520" s="105">
        <f t="shared" si="335"/>
        <v>0</v>
      </c>
      <c r="L2520" s="105">
        <f t="shared" si="336"/>
        <v>0</v>
      </c>
      <c r="M2520">
        <f t="shared" si="337"/>
        <v>3.4666666666666672E-2</v>
      </c>
      <c r="N2520">
        <f t="shared" si="338"/>
        <v>2.9358331671487381E-3</v>
      </c>
    </row>
    <row r="2521" spans="1:14" x14ac:dyDescent="0.3">
      <c r="A2521">
        <f t="shared" si="331"/>
        <v>26</v>
      </c>
      <c r="E2521" s="105">
        <f t="shared" si="332"/>
        <v>0</v>
      </c>
      <c r="I2521" s="105">
        <f t="shared" si="333"/>
        <v>0</v>
      </c>
      <c r="J2521" s="105">
        <f t="shared" si="334"/>
        <v>0</v>
      </c>
      <c r="K2521" s="105">
        <f t="shared" si="335"/>
        <v>0</v>
      </c>
      <c r="L2521" s="105">
        <f t="shared" si="336"/>
        <v>0</v>
      </c>
      <c r="M2521">
        <f t="shared" si="337"/>
        <v>3.4666666666666672E-2</v>
      </c>
      <c r="N2521">
        <f t="shared" si="338"/>
        <v>2.9358331671487381E-3</v>
      </c>
    </row>
    <row r="2522" spans="1:14" x14ac:dyDescent="0.3">
      <c r="A2522">
        <f t="shared" si="331"/>
        <v>26</v>
      </c>
      <c r="E2522" s="105">
        <f t="shared" si="332"/>
        <v>0</v>
      </c>
      <c r="I2522" s="105">
        <f t="shared" si="333"/>
        <v>0</v>
      </c>
      <c r="J2522" s="105">
        <f t="shared" si="334"/>
        <v>0</v>
      </c>
      <c r="K2522" s="105">
        <f t="shared" si="335"/>
        <v>0</v>
      </c>
      <c r="L2522" s="105">
        <f t="shared" si="336"/>
        <v>0</v>
      </c>
      <c r="M2522">
        <f t="shared" si="337"/>
        <v>3.4666666666666672E-2</v>
      </c>
      <c r="N2522">
        <f t="shared" si="338"/>
        <v>2.9358331671487381E-3</v>
      </c>
    </row>
    <row r="2523" spans="1:14" x14ac:dyDescent="0.3">
      <c r="A2523">
        <f t="shared" si="331"/>
        <v>26</v>
      </c>
      <c r="E2523" s="105">
        <f t="shared" si="332"/>
        <v>0</v>
      </c>
      <c r="I2523" s="105">
        <f t="shared" si="333"/>
        <v>0</v>
      </c>
      <c r="J2523" s="105">
        <f t="shared" si="334"/>
        <v>0</v>
      </c>
      <c r="K2523" s="105">
        <f t="shared" si="335"/>
        <v>0</v>
      </c>
      <c r="L2523" s="105">
        <f t="shared" si="336"/>
        <v>0</v>
      </c>
      <c r="M2523">
        <f t="shared" si="337"/>
        <v>3.4666666666666672E-2</v>
      </c>
      <c r="N2523">
        <f t="shared" si="338"/>
        <v>2.9358331671487381E-3</v>
      </c>
    </row>
    <row r="2524" spans="1:14" x14ac:dyDescent="0.3">
      <c r="A2524">
        <f t="shared" si="331"/>
        <v>26</v>
      </c>
      <c r="E2524" s="105">
        <f t="shared" si="332"/>
        <v>0</v>
      </c>
      <c r="I2524" s="105">
        <f t="shared" si="333"/>
        <v>0</v>
      </c>
      <c r="J2524" s="105">
        <f t="shared" si="334"/>
        <v>0</v>
      </c>
      <c r="K2524" s="105">
        <f t="shared" si="335"/>
        <v>0</v>
      </c>
      <c r="L2524" s="105">
        <f t="shared" si="336"/>
        <v>0</v>
      </c>
      <c r="M2524">
        <f t="shared" si="337"/>
        <v>3.4666666666666672E-2</v>
      </c>
      <c r="N2524">
        <f t="shared" si="338"/>
        <v>2.9358331671487381E-3</v>
      </c>
    </row>
    <row r="2525" spans="1:14" x14ac:dyDescent="0.3">
      <c r="A2525">
        <f t="shared" si="331"/>
        <v>26</v>
      </c>
      <c r="E2525" s="105">
        <f t="shared" si="332"/>
        <v>0</v>
      </c>
      <c r="I2525" s="105">
        <f t="shared" si="333"/>
        <v>0</v>
      </c>
      <c r="J2525" s="105">
        <f t="shared" si="334"/>
        <v>0</v>
      </c>
      <c r="K2525" s="105">
        <f t="shared" si="335"/>
        <v>0</v>
      </c>
      <c r="L2525" s="105">
        <f t="shared" si="336"/>
        <v>0</v>
      </c>
      <c r="M2525">
        <f t="shared" si="337"/>
        <v>3.4666666666666672E-2</v>
      </c>
      <c r="N2525">
        <f t="shared" si="338"/>
        <v>2.9358331671487381E-3</v>
      </c>
    </row>
    <row r="2526" spans="1:14" x14ac:dyDescent="0.3">
      <c r="A2526">
        <f t="shared" si="331"/>
        <v>26</v>
      </c>
      <c r="E2526" s="105">
        <f t="shared" si="332"/>
        <v>0</v>
      </c>
      <c r="I2526" s="105">
        <f t="shared" si="333"/>
        <v>0</v>
      </c>
      <c r="J2526" s="105">
        <f t="shared" si="334"/>
        <v>0</v>
      </c>
      <c r="K2526" s="105">
        <f t="shared" si="335"/>
        <v>0</v>
      </c>
      <c r="L2526" s="105">
        <f t="shared" si="336"/>
        <v>0</v>
      </c>
      <c r="M2526">
        <f t="shared" si="337"/>
        <v>3.4666666666666672E-2</v>
      </c>
      <c r="N2526">
        <f t="shared" si="338"/>
        <v>2.9358331671487381E-3</v>
      </c>
    </row>
    <row r="2527" spans="1:14" x14ac:dyDescent="0.3">
      <c r="A2527">
        <f t="shared" si="331"/>
        <v>26</v>
      </c>
      <c r="E2527" s="105">
        <f t="shared" si="332"/>
        <v>0</v>
      </c>
      <c r="I2527" s="105">
        <f t="shared" si="333"/>
        <v>0</v>
      </c>
      <c r="J2527" s="105">
        <f t="shared" si="334"/>
        <v>0</v>
      </c>
      <c r="K2527" s="105">
        <f t="shared" si="335"/>
        <v>0</v>
      </c>
      <c r="L2527" s="105">
        <f t="shared" si="336"/>
        <v>0</v>
      </c>
      <c r="M2527">
        <f t="shared" si="337"/>
        <v>3.4666666666666672E-2</v>
      </c>
      <c r="N2527">
        <f t="shared" si="338"/>
        <v>2.9358331671487381E-3</v>
      </c>
    </row>
    <row r="2528" spans="1:14" x14ac:dyDescent="0.3">
      <c r="A2528">
        <f t="shared" si="331"/>
        <v>26</v>
      </c>
      <c r="E2528" s="105">
        <f t="shared" si="332"/>
        <v>0</v>
      </c>
      <c r="I2528" s="105">
        <f t="shared" si="333"/>
        <v>0</v>
      </c>
      <c r="J2528" s="105">
        <f t="shared" si="334"/>
        <v>0</v>
      </c>
      <c r="K2528" s="105">
        <f t="shared" si="335"/>
        <v>0</v>
      </c>
      <c r="L2528" s="105">
        <f t="shared" si="336"/>
        <v>0</v>
      </c>
      <c r="M2528">
        <f t="shared" si="337"/>
        <v>3.4666666666666672E-2</v>
      </c>
      <c r="N2528">
        <f t="shared" si="338"/>
        <v>2.9358331671487381E-3</v>
      </c>
    </row>
    <row r="2529" spans="1:14" x14ac:dyDescent="0.3">
      <c r="A2529">
        <f t="shared" si="331"/>
        <v>26</v>
      </c>
      <c r="E2529" s="105">
        <f t="shared" si="332"/>
        <v>0</v>
      </c>
      <c r="I2529" s="105">
        <f t="shared" si="333"/>
        <v>0</v>
      </c>
      <c r="J2529" s="105">
        <f t="shared" si="334"/>
        <v>0</v>
      </c>
      <c r="K2529" s="105">
        <f t="shared" si="335"/>
        <v>0</v>
      </c>
      <c r="L2529" s="105">
        <f t="shared" si="336"/>
        <v>0</v>
      </c>
      <c r="M2529">
        <f t="shared" si="337"/>
        <v>3.4666666666666672E-2</v>
      </c>
      <c r="N2529">
        <f t="shared" si="338"/>
        <v>2.9358331671487381E-3</v>
      </c>
    </row>
    <row r="2530" spans="1:14" x14ac:dyDescent="0.3">
      <c r="A2530">
        <f t="shared" si="331"/>
        <v>26</v>
      </c>
      <c r="E2530" s="105">
        <f t="shared" si="332"/>
        <v>0</v>
      </c>
      <c r="I2530" s="105">
        <f t="shared" si="333"/>
        <v>0</v>
      </c>
      <c r="J2530" s="105">
        <f t="shared" si="334"/>
        <v>0</v>
      </c>
      <c r="K2530" s="105">
        <f t="shared" si="335"/>
        <v>0</v>
      </c>
      <c r="L2530" s="105">
        <f t="shared" si="336"/>
        <v>0</v>
      </c>
      <c r="M2530">
        <f t="shared" si="337"/>
        <v>3.4666666666666672E-2</v>
      </c>
      <c r="N2530">
        <f t="shared" si="338"/>
        <v>2.9358331671487381E-3</v>
      </c>
    </row>
    <row r="2531" spans="1:14" x14ac:dyDescent="0.3">
      <c r="A2531">
        <f t="shared" si="331"/>
        <v>26</v>
      </c>
      <c r="E2531" s="105">
        <f t="shared" si="332"/>
        <v>0</v>
      </c>
      <c r="I2531" s="105">
        <f t="shared" si="333"/>
        <v>0</v>
      </c>
      <c r="J2531" s="105">
        <f t="shared" si="334"/>
        <v>0</v>
      </c>
      <c r="K2531" s="105">
        <f t="shared" si="335"/>
        <v>0</v>
      </c>
      <c r="L2531" s="105">
        <f t="shared" si="336"/>
        <v>0</v>
      </c>
      <c r="M2531">
        <f t="shared" si="337"/>
        <v>3.4666666666666672E-2</v>
      </c>
      <c r="N2531">
        <f t="shared" si="338"/>
        <v>2.9358331671487381E-3</v>
      </c>
    </row>
    <row r="2532" spans="1:14" x14ac:dyDescent="0.3">
      <c r="A2532">
        <f t="shared" si="331"/>
        <v>26</v>
      </c>
      <c r="E2532" s="105">
        <f t="shared" si="332"/>
        <v>0</v>
      </c>
      <c r="I2532" s="105">
        <f t="shared" si="333"/>
        <v>0</v>
      </c>
      <c r="J2532" s="105">
        <f t="shared" si="334"/>
        <v>0</v>
      </c>
      <c r="K2532" s="105">
        <f t="shared" si="335"/>
        <v>0</v>
      </c>
      <c r="L2532" s="105">
        <f t="shared" si="336"/>
        <v>0</v>
      </c>
      <c r="M2532">
        <f t="shared" si="337"/>
        <v>3.4666666666666672E-2</v>
      </c>
      <c r="N2532">
        <f t="shared" si="338"/>
        <v>2.9358331671487381E-3</v>
      </c>
    </row>
    <row r="2533" spans="1:14" x14ac:dyDescent="0.3">
      <c r="A2533">
        <f t="shared" si="331"/>
        <v>26</v>
      </c>
      <c r="E2533" s="105">
        <f t="shared" si="332"/>
        <v>0</v>
      </c>
      <c r="I2533" s="105">
        <f t="shared" si="333"/>
        <v>0</v>
      </c>
      <c r="J2533" s="105">
        <f t="shared" si="334"/>
        <v>0</v>
      </c>
      <c r="K2533" s="105">
        <f t="shared" si="335"/>
        <v>0</v>
      </c>
      <c r="L2533" s="105">
        <f t="shared" si="336"/>
        <v>0</v>
      </c>
      <c r="M2533">
        <f t="shared" si="337"/>
        <v>3.4666666666666672E-2</v>
      </c>
      <c r="N2533">
        <f t="shared" si="338"/>
        <v>2.9358331671487381E-3</v>
      </c>
    </row>
    <row r="2534" spans="1:14" x14ac:dyDescent="0.3">
      <c r="A2534">
        <f t="shared" si="331"/>
        <v>26</v>
      </c>
      <c r="E2534" s="105">
        <f t="shared" si="332"/>
        <v>0</v>
      </c>
      <c r="I2534" s="105">
        <f t="shared" si="333"/>
        <v>0</v>
      </c>
      <c r="J2534" s="105">
        <f t="shared" si="334"/>
        <v>0</v>
      </c>
      <c r="K2534" s="105">
        <f t="shared" si="335"/>
        <v>0</v>
      </c>
      <c r="L2534" s="105">
        <f t="shared" si="336"/>
        <v>0</v>
      </c>
      <c r="M2534">
        <f t="shared" si="337"/>
        <v>3.4666666666666672E-2</v>
      </c>
      <c r="N2534">
        <f t="shared" si="338"/>
        <v>2.9358331671487381E-3</v>
      </c>
    </row>
    <row r="2535" spans="1:14" x14ac:dyDescent="0.3">
      <c r="A2535">
        <f t="shared" ref="A2535:A2598" si="340">IF(COUNTIF(A2435:A2534,A2534)=100, A2534+1,A2534)</f>
        <v>26</v>
      </c>
      <c r="E2535" s="105">
        <f t="shared" ref="E2535:E2598" si="341">MAX(0, E2435-K2435-L2435)</f>
        <v>0</v>
      </c>
      <c r="I2535" s="105">
        <f t="shared" ref="I2535:I2598" si="342">IF(E2535&lt;I2435,J2535 + E2535, I2435)</f>
        <v>0</v>
      </c>
      <c r="J2535" s="105">
        <f t="shared" si="334"/>
        <v>0</v>
      </c>
      <c r="K2535" s="105">
        <f t="shared" si="335"/>
        <v>0</v>
      </c>
      <c r="L2535" s="105">
        <f t="shared" si="336"/>
        <v>0</v>
      </c>
      <c r="M2535">
        <f t="shared" si="337"/>
        <v>3.4666666666666672E-2</v>
      </c>
      <c r="N2535">
        <f t="shared" si="338"/>
        <v>2.9358331671487381E-3</v>
      </c>
    </row>
    <row r="2536" spans="1:14" x14ac:dyDescent="0.3">
      <c r="A2536">
        <f t="shared" si="340"/>
        <v>26</v>
      </c>
      <c r="E2536" s="105">
        <f t="shared" si="341"/>
        <v>0</v>
      </c>
      <c r="I2536" s="105">
        <f t="shared" si="342"/>
        <v>0</v>
      </c>
      <c r="J2536" s="105">
        <f t="shared" si="334"/>
        <v>0</v>
      </c>
      <c r="K2536" s="105">
        <f t="shared" si="335"/>
        <v>0</v>
      </c>
      <c r="L2536" s="105">
        <f t="shared" si="336"/>
        <v>0</v>
      </c>
      <c r="M2536">
        <f t="shared" si="337"/>
        <v>3.4666666666666672E-2</v>
      </c>
      <c r="N2536">
        <f t="shared" si="338"/>
        <v>2.9358331671487381E-3</v>
      </c>
    </row>
    <row r="2537" spans="1:14" x14ac:dyDescent="0.3">
      <c r="A2537">
        <f t="shared" si="340"/>
        <v>26</v>
      </c>
      <c r="E2537" s="105">
        <f t="shared" si="341"/>
        <v>0</v>
      </c>
      <c r="I2537" s="105">
        <f t="shared" si="342"/>
        <v>0</v>
      </c>
      <c r="J2537" s="105">
        <f t="shared" si="334"/>
        <v>0</v>
      </c>
      <c r="K2537" s="105">
        <f t="shared" si="335"/>
        <v>0</v>
      </c>
      <c r="L2537" s="105">
        <f t="shared" si="336"/>
        <v>0</v>
      </c>
      <c r="M2537">
        <f t="shared" si="337"/>
        <v>3.4666666666666672E-2</v>
      </c>
      <c r="N2537">
        <f t="shared" si="338"/>
        <v>2.9358331671487381E-3</v>
      </c>
    </row>
    <row r="2538" spans="1:14" x14ac:dyDescent="0.3">
      <c r="A2538">
        <f t="shared" si="340"/>
        <v>26</v>
      </c>
      <c r="E2538" s="105">
        <f t="shared" si="341"/>
        <v>0</v>
      </c>
      <c r="I2538" s="105">
        <f t="shared" si="342"/>
        <v>0</v>
      </c>
      <c r="J2538" s="105">
        <f t="shared" si="334"/>
        <v>0</v>
      </c>
      <c r="K2538" s="105">
        <f t="shared" si="335"/>
        <v>0</v>
      </c>
      <c r="L2538" s="105">
        <f t="shared" si="336"/>
        <v>0</v>
      </c>
      <c r="M2538">
        <f t="shared" si="337"/>
        <v>3.4666666666666672E-2</v>
      </c>
      <c r="N2538">
        <f t="shared" si="338"/>
        <v>2.9358331671487381E-3</v>
      </c>
    </row>
    <row r="2539" spans="1:14" x14ac:dyDescent="0.3">
      <c r="A2539">
        <f t="shared" si="340"/>
        <v>26</v>
      </c>
      <c r="E2539" s="105">
        <f t="shared" si="341"/>
        <v>0</v>
      </c>
      <c r="I2539" s="105">
        <f t="shared" si="342"/>
        <v>0</v>
      </c>
      <c r="J2539" s="105">
        <f t="shared" si="334"/>
        <v>0</v>
      </c>
      <c r="K2539" s="105">
        <f t="shared" si="335"/>
        <v>0</v>
      </c>
      <c r="L2539" s="105">
        <f t="shared" si="336"/>
        <v>0</v>
      </c>
      <c r="M2539">
        <f t="shared" si="337"/>
        <v>3.4666666666666672E-2</v>
      </c>
      <c r="N2539">
        <f t="shared" si="338"/>
        <v>2.9358331671487381E-3</v>
      </c>
    </row>
    <row r="2540" spans="1:14" x14ac:dyDescent="0.3">
      <c r="A2540">
        <f t="shared" si="340"/>
        <v>26</v>
      </c>
      <c r="E2540" s="105">
        <f t="shared" si="341"/>
        <v>0</v>
      </c>
      <c r="I2540" s="105">
        <f t="shared" si="342"/>
        <v>0</v>
      </c>
      <c r="J2540" s="105">
        <f t="shared" si="334"/>
        <v>0</v>
      </c>
      <c r="K2540" s="105">
        <f t="shared" si="335"/>
        <v>0</v>
      </c>
      <c r="L2540" s="105">
        <f t="shared" si="336"/>
        <v>0</v>
      </c>
      <c r="M2540">
        <f t="shared" si="337"/>
        <v>3.4666666666666672E-2</v>
      </c>
      <c r="N2540">
        <f t="shared" si="338"/>
        <v>2.9358331671487381E-3</v>
      </c>
    </row>
    <row r="2541" spans="1:14" x14ac:dyDescent="0.3">
      <c r="A2541">
        <f t="shared" si="340"/>
        <v>26</v>
      </c>
      <c r="E2541" s="105">
        <f t="shared" si="341"/>
        <v>0</v>
      </c>
      <c r="I2541" s="105">
        <f t="shared" si="342"/>
        <v>0</v>
      </c>
      <c r="J2541" s="105">
        <f t="shared" si="334"/>
        <v>0</v>
      </c>
      <c r="K2541" s="105">
        <f t="shared" si="335"/>
        <v>0</v>
      </c>
      <c r="L2541" s="105">
        <f t="shared" si="336"/>
        <v>0</v>
      </c>
      <c r="M2541">
        <f t="shared" si="337"/>
        <v>3.4666666666666672E-2</v>
      </c>
      <c r="N2541">
        <f t="shared" si="338"/>
        <v>2.9358331671487381E-3</v>
      </c>
    </row>
    <row r="2542" spans="1:14" x14ac:dyDescent="0.3">
      <c r="A2542">
        <f t="shared" si="340"/>
        <v>26</v>
      </c>
      <c r="E2542" s="105">
        <f t="shared" si="341"/>
        <v>0</v>
      </c>
      <c r="I2542" s="105">
        <f t="shared" si="342"/>
        <v>0</v>
      </c>
      <c r="J2542" s="105">
        <f t="shared" si="334"/>
        <v>0</v>
      </c>
      <c r="K2542" s="105">
        <f t="shared" si="335"/>
        <v>0</v>
      </c>
      <c r="L2542" s="105">
        <f t="shared" si="336"/>
        <v>0</v>
      </c>
      <c r="M2542">
        <f t="shared" si="337"/>
        <v>3.4666666666666672E-2</v>
      </c>
      <c r="N2542">
        <f t="shared" si="338"/>
        <v>2.9358331671487381E-3</v>
      </c>
    </row>
    <row r="2543" spans="1:14" x14ac:dyDescent="0.3">
      <c r="A2543">
        <f t="shared" si="340"/>
        <v>26</v>
      </c>
      <c r="E2543" s="105">
        <f t="shared" si="341"/>
        <v>0</v>
      </c>
      <c r="I2543" s="105">
        <f t="shared" si="342"/>
        <v>0</v>
      </c>
      <c r="J2543" s="105">
        <f t="shared" si="334"/>
        <v>0</v>
      </c>
      <c r="K2543" s="105">
        <f t="shared" si="335"/>
        <v>0</v>
      </c>
      <c r="L2543" s="105">
        <f t="shared" si="336"/>
        <v>0</v>
      </c>
      <c r="M2543">
        <f t="shared" si="337"/>
        <v>3.4666666666666672E-2</v>
      </c>
      <c r="N2543">
        <f t="shared" si="338"/>
        <v>2.9358331671487381E-3</v>
      </c>
    </row>
    <row r="2544" spans="1:14" x14ac:dyDescent="0.3">
      <c r="A2544">
        <f t="shared" si="340"/>
        <v>26</v>
      </c>
      <c r="E2544" s="105">
        <f t="shared" si="341"/>
        <v>0</v>
      </c>
      <c r="I2544" s="105">
        <f t="shared" si="342"/>
        <v>0</v>
      </c>
      <c r="J2544" s="105">
        <f t="shared" si="334"/>
        <v>0</v>
      </c>
      <c r="K2544" s="105">
        <f t="shared" si="335"/>
        <v>0</v>
      </c>
      <c r="L2544" s="105">
        <f t="shared" si="336"/>
        <v>0</v>
      </c>
      <c r="M2544">
        <f t="shared" si="337"/>
        <v>3.4666666666666672E-2</v>
      </c>
      <c r="N2544">
        <f t="shared" si="338"/>
        <v>2.9358331671487381E-3</v>
      </c>
    </row>
    <row r="2545" spans="1:14" x14ac:dyDescent="0.3">
      <c r="A2545">
        <f t="shared" si="340"/>
        <v>26</v>
      </c>
      <c r="E2545" s="105">
        <f t="shared" si="341"/>
        <v>0</v>
      </c>
      <c r="I2545" s="105">
        <f t="shared" si="342"/>
        <v>0</v>
      </c>
      <c r="J2545" s="105">
        <f t="shared" si="334"/>
        <v>0</v>
      </c>
      <c r="K2545" s="105">
        <f t="shared" si="335"/>
        <v>0</v>
      </c>
      <c r="L2545" s="105">
        <f t="shared" si="336"/>
        <v>0</v>
      </c>
      <c r="M2545">
        <f t="shared" si="337"/>
        <v>3.4666666666666672E-2</v>
      </c>
      <c r="N2545">
        <f t="shared" si="338"/>
        <v>2.9358331671487381E-3</v>
      </c>
    </row>
    <row r="2546" spans="1:14" x14ac:dyDescent="0.3">
      <c r="A2546">
        <f t="shared" si="340"/>
        <v>26</v>
      </c>
      <c r="E2546" s="105">
        <f t="shared" si="341"/>
        <v>0</v>
      </c>
      <c r="I2546" s="105">
        <f t="shared" si="342"/>
        <v>0</v>
      </c>
      <c r="J2546" s="105">
        <f t="shared" si="334"/>
        <v>0</v>
      </c>
      <c r="K2546" s="105">
        <f t="shared" si="335"/>
        <v>0</v>
      </c>
      <c r="L2546" s="105">
        <f t="shared" si="336"/>
        <v>0</v>
      </c>
      <c r="M2546">
        <f t="shared" si="337"/>
        <v>3.4666666666666672E-2</v>
      </c>
      <c r="N2546">
        <f t="shared" si="338"/>
        <v>2.9358331671487381E-3</v>
      </c>
    </row>
    <row r="2547" spans="1:14" x14ac:dyDescent="0.3">
      <c r="A2547">
        <f t="shared" si="340"/>
        <v>26</v>
      </c>
      <c r="E2547" s="105">
        <f t="shared" si="341"/>
        <v>0</v>
      </c>
      <c r="I2547" s="105">
        <f t="shared" si="342"/>
        <v>0</v>
      </c>
      <c r="J2547" s="105">
        <f t="shared" si="334"/>
        <v>0</v>
      </c>
      <c r="K2547" s="105">
        <f t="shared" si="335"/>
        <v>0</v>
      </c>
      <c r="L2547" s="105">
        <f t="shared" si="336"/>
        <v>0</v>
      </c>
      <c r="M2547">
        <f t="shared" si="337"/>
        <v>3.4666666666666672E-2</v>
      </c>
      <c r="N2547">
        <f t="shared" si="338"/>
        <v>2.9358331671487381E-3</v>
      </c>
    </row>
    <row r="2548" spans="1:14" x14ac:dyDescent="0.3">
      <c r="A2548">
        <f t="shared" si="340"/>
        <v>26</v>
      </c>
      <c r="E2548" s="105">
        <f t="shared" si="341"/>
        <v>0</v>
      </c>
      <c r="I2548" s="105">
        <f t="shared" si="342"/>
        <v>0</v>
      </c>
      <c r="J2548" s="105">
        <f t="shared" si="334"/>
        <v>0</v>
      </c>
      <c r="K2548" s="105">
        <f t="shared" si="335"/>
        <v>0</v>
      </c>
      <c r="L2548" s="105">
        <f t="shared" si="336"/>
        <v>0</v>
      </c>
      <c r="M2548">
        <f t="shared" si="337"/>
        <v>3.4666666666666672E-2</v>
      </c>
      <c r="N2548">
        <f t="shared" si="338"/>
        <v>2.9358331671487381E-3</v>
      </c>
    </row>
    <row r="2549" spans="1:14" x14ac:dyDescent="0.3">
      <c r="A2549">
        <f t="shared" si="340"/>
        <v>26</v>
      </c>
      <c r="E2549" s="105">
        <f t="shared" si="341"/>
        <v>0</v>
      </c>
      <c r="I2549" s="105">
        <f t="shared" si="342"/>
        <v>0</v>
      </c>
      <c r="J2549" s="105">
        <f t="shared" si="334"/>
        <v>0</v>
      </c>
      <c r="K2549" s="105">
        <f t="shared" si="335"/>
        <v>0</v>
      </c>
      <c r="L2549" s="105">
        <f t="shared" si="336"/>
        <v>0</v>
      </c>
      <c r="M2549">
        <f t="shared" si="337"/>
        <v>3.4666666666666672E-2</v>
      </c>
      <c r="N2549">
        <f t="shared" si="338"/>
        <v>2.9358331671487381E-3</v>
      </c>
    </row>
    <row r="2550" spans="1:14" x14ac:dyDescent="0.3">
      <c r="A2550">
        <f t="shared" si="340"/>
        <v>26</v>
      </c>
      <c r="E2550" s="105">
        <f t="shared" si="341"/>
        <v>0</v>
      </c>
      <c r="I2550" s="105">
        <f t="shared" si="342"/>
        <v>0</v>
      </c>
      <c r="J2550" s="105">
        <f t="shared" si="334"/>
        <v>0</v>
      </c>
      <c r="K2550" s="105">
        <f t="shared" si="335"/>
        <v>0</v>
      </c>
      <c r="L2550" s="105">
        <f t="shared" si="336"/>
        <v>0</v>
      </c>
      <c r="M2550">
        <f t="shared" si="337"/>
        <v>3.4666666666666672E-2</v>
      </c>
      <c r="N2550">
        <f t="shared" si="338"/>
        <v>2.9358331671487381E-3</v>
      </c>
    </row>
    <row r="2551" spans="1:14" x14ac:dyDescent="0.3">
      <c r="A2551">
        <f t="shared" si="340"/>
        <v>26</v>
      </c>
      <c r="E2551" s="105">
        <f t="shared" si="341"/>
        <v>0</v>
      </c>
      <c r="I2551" s="105">
        <f t="shared" si="342"/>
        <v>0</v>
      </c>
      <c r="J2551" s="105">
        <f t="shared" si="334"/>
        <v>0</v>
      </c>
      <c r="K2551" s="105">
        <f t="shared" si="335"/>
        <v>0</v>
      </c>
      <c r="L2551" s="105">
        <f t="shared" si="336"/>
        <v>0</v>
      </c>
      <c r="M2551">
        <f t="shared" si="337"/>
        <v>3.4666666666666672E-2</v>
      </c>
      <c r="N2551">
        <f t="shared" si="338"/>
        <v>2.9358331671487381E-3</v>
      </c>
    </row>
    <row r="2552" spans="1:14" x14ac:dyDescent="0.3">
      <c r="A2552">
        <f t="shared" si="340"/>
        <v>26</v>
      </c>
      <c r="E2552" s="105">
        <f t="shared" si="341"/>
        <v>0</v>
      </c>
      <c r="I2552" s="105">
        <f t="shared" si="342"/>
        <v>0</v>
      </c>
      <c r="J2552" s="105">
        <f t="shared" si="334"/>
        <v>0</v>
      </c>
      <c r="K2552" s="105">
        <f t="shared" si="335"/>
        <v>0</v>
      </c>
      <c r="L2552" s="105">
        <f t="shared" si="336"/>
        <v>0</v>
      </c>
      <c r="M2552">
        <f t="shared" si="337"/>
        <v>3.4666666666666672E-2</v>
      </c>
      <c r="N2552">
        <f t="shared" si="338"/>
        <v>2.9358331671487381E-3</v>
      </c>
    </row>
    <row r="2553" spans="1:14" x14ac:dyDescent="0.3">
      <c r="A2553">
        <f t="shared" si="340"/>
        <v>26</v>
      </c>
      <c r="E2553" s="105">
        <f t="shared" si="341"/>
        <v>0</v>
      </c>
      <c r="I2553" s="105">
        <f t="shared" si="342"/>
        <v>0</v>
      </c>
      <c r="J2553" s="105">
        <f t="shared" si="334"/>
        <v>0</v>
      </c>
      <c r="K2553" s="105">
        <f t="shared" si="335"/>
        <v>0</v>
      </c>
      <c r="L2553" s="105">
        <f t="shared" si="336"/>
        <v>0</v>
      </c>
      <c r="M2553">
        <f t="shared" si="337"/>
        <v>3.4666666666666672E-2</v>
      </c>
      <c r="N2553">
        <f t="shared" si="338"/>
        <v>2.9358331671487381E-3</v>
      </c>
    </row>
    <row r="2554" spans="1:14" x14ac:dyDescent="0.3">
      <c r="A2554">
        <f t="shared" si="340"/>
        <v>26</v>
      </c>
      <c r="E2554" s="105">
        <f t="shared" si="341"/>
        <v>0</v>
      </c>
      <c r="I2554" s="105">
        <f t="shared" si="342"/>
        <v>0</v>
      </c>
      <c r="J2554" s="105">
        <f t="shared" si="334"/>
        <v>0</v>
      </c>
      <c r="K2554" s="105">
        <f t="shared" si="335"/>
        <v>0</v>
      </c>
      <c r="L2554" s="105">
        <f t="shared" si="336"/>
        <v>0</v>
      </c>
      <c r="M2554">
        <f t="shared" si="337"/>
        <v>3.4666666666666672E-2</v>
      </c>
      <c r="N2554">
        <f t="shared" si="338"/>
        <v>2.9358331671487381E-3</v>
      </c>
    </row>
    <row r="2555" spans="1:14" x14ac:dyDescent="0.3">
      <c r="A2555">
        <f t="shared" si="340"/>
        <v>26</v>
      </c>
      <c r="E2555" s="105">
        <f t="shared" si="341"/>
        <v>0</v>
      </c>
      <c r="I2555" s="105">
        <f t="shared" si="342"/>
        <v>0</v>
      </c>
      <c r="J2555" s="105">
        <f t="shared" si="334"/>
        <v>0</v>
      </c>
      <c r="K2555" s="105">
        <f t="shared" si="335"/>
        <v>0</v>
      </c>
      <c r="L2555" s="105">
        <f t="shared" si="336"/>
        <v>0</v>
      </c>
      <c r="M2555">
        <f t="shared" si="337"/>
        <v>3.4666666666666672E-2</v>
      </c>
      <c r="N2555">
        <f t="shared" si="338"/>
        <v>2.9358331671487381E-3</v>
      </c>
    </row>
    <row r="2556" spans="1:14" x14ac:dyDescent="0.3">
      <c r="A2556">
        <f t="shared" si="340"/>
        <v>26</v>
      </c>
      <c r="E2556" s="105">
        <f t="shared" si="341"/>
        <v>0</v>
      </c>
      <c r="I2556" s="105">
        <f t="shared" si="342"/>
        <v>0</v>
      </c>
      <c r="J2556" s="105">
        <f t="shared" si="334"/>
        <v>0</v>
      </c>
      <c r="K2556" s="105">
        <f t="shared" si="335"/>
        <v>0</v>
      </c>
      <c r="L2556" s="105">
        <f t="shared" si="336"/>
        <v>0</v>
      </c>
      <c r="M2556">
        <f t="shared" si="337"/>
        <v>3.4666666666666672E-2</v>
      </c>
      <c r="N2556">
        <f t="shared" si="338"/>
        <v>2.9358331671487381E-3</v>
      </c>
    </row>
    <row r="2557" spans="1:14" x14ac:dyDescent="0.3">
      <c r="A2557">
        <f t="shared" si="340"/>
        <v>26</v>
      </c>
      <c r="E2557" s="105">
        <f t="shared" si="341"/>
        <v>0</v>
      </c>
      <c r="I2557" s="105">
        <f t="shared" si="342"/>
        <v>0</v>
      </c>
      <c r="J2557" s="105">
        <f t="shared" si="334"/>
        <v>0</v>
      </c>
      <c r="K2557" s="105">
        <f t="shared" si="335"/>
        <v>0</v>
      </c>
      <c r="L2557" s="105">
        <f t="shared" si="336"/>
        <v>0</v>
      </c>
      <c r="M2557">
        <f t="shared" si="337"/>
        <v>3.4666666666666672E-2</v>
      </c>
      <c r="N2557">
        <f t="shared" si="338"/>
        <v>2.9358331671487381E-3</v>
      </c>
    </row>
    <row r="2558" spans="1:14" x14ac:dyDescent="0.3">
      <c r="A2558">
        <f t="shared" si="340"/>
        <v>26</v>
      </c>
      <c r="E2558" s="105">
        <f t="shared" si="341"/>
        <v>0</v>
      </c>
      <c r="I2558" s="105">
        <f t="shared" si="342"/>
        <v>0</v>
      </c>
      <c r="J2558" s="105">
        <f t="shared" si="334"/>
        <v>0</v>
      </c>
      <c r="K2558" s="105">
        <f t="shared" si="335"/>
        <v>0</v>
      </c>
      <c r="L2558" s="105">
        <f t="shared" si="336"/>
        <v>0</v>
      </c>
      <c r="M2558">
        <f t="shared" si="337"/>
        <v>3.4666666666666672E-2</v>
      </c>
      <c r="N2558">
        <f t="shared" si="338"/>
        <v>2.9358331671487381E-3</v>
      </c>
    </row>
    <row r="2559" spans="1:14" x14ac:dyDescent="0.3">
      <c r="A2559">
        <f t="shared" si="340"/>
        <v>26</v>
      </c>
      <c r="E2559" s="105">
        <f t="shared" si="341"/>
        <v>0</v>
      </c>
      <c r="I2559" s="105">
        <f t="shared" si="342"/>
        <v>0</v>
      </c>
      <c r="J2559" s="105">
        <f t="shared" si="334"/>
        <v>0</v>
      </c>
      <c r="K2559" s="105">
        <f t="shared" si="335"/>
        <v>0</v>
      </c>
      <c r="L2559" s="105">
        <f t="shared" si="336"/>
        <v>0</v>
      </c>
      <c r="M2559">
        <f t="shared" si="337"/>
        <v>3.4666666666666672E-2</v>
      </c>
      <c r="N2559">
        <f t="shared" si="338"/>
        <v>2.9358331671487381E-3</v>
      </c>
    </row>
    <row r="2560" spans="1:14" x14ac:dyDescent="0.3">
      <c r="A2560">
        <f t="shared" si="340"/>
        <v>26</v>
      </c>
      <c r="E2560" s="105">
        <f t="shared" si="341"/>
        <v>0</v>
      </c>
      <c r="I2560" s="105">
        <f t="shared" si="342"/>
        <v>0</v>
      </c>
      <c r="J2560" s="105">
        <f t="shared" si="334"/>
        <v>0</v>
      </c>
      <c r="K2560" s="105">
        <f t="shared" si="335"/>
        <v>0</v>
      </c>
      <c r="L2560" s="105">
        <f t="shared" si="336"/>
        <v>0</v>
      </c>
      <c r="M2560">
        <f t="shared" si="337"/>
        <v>3.4666666666666672E-2</v>
      </c>
      <c r="N2560">
        <f t="shared" si="338"/>
        <v>2.9358331671487381E-3</v>
      </c>
    </row>
    <row r="2561" spans="1:14" x14ac:dyDescent="0.3">
      <c r="A2561">
        <f t="shared" si="340"/>
        <v>26</v>
      </c>
      <c r="E2561" s="105">
        <f t="shared" si="341"/>
        <v>0</v>
      </c>
      <c r="I2561" s="105">
        <f t="shared" si="342"/>
        <v>0</v>
      </c>
      <c r="J2561" s="105">
        <f t="shared" si="334"/>
        <v>0</v>
      </c>
      <c r="K2561" s="105">
        <f t="shared" si="335"/>
        <v>0</v>
      </c>
      <c r="L2561" s="105">
        <f t="shared" si="336"/>
        <v>0</v>
      </c>
      <c r="M2561">
        <f t="shared" si="337"/>
        <v>3.4666666666666672E-2</v>
      </c>
      <c r="N2561">
        <f t="shared" si="338"/>
        <v>2.9358331671487381E-3</v>
      </c>
    </row>
    <row r="2562" spans="1:14" x14ac:dyDescent="0.3">
      <c r="A2562">
        <f t="shared" si="340"/>
        <v>26</v>
      </c>
      <c r="E2562" s="105">
        <f t="shared" si="341"/>
        <v>0</v>
      </c>
      <c r="I2562" s="105">
        <f t="shared" si="342"/>
        <v>0</v>
      </c>
      <c r="J2562" s="105">
        <f t="shared" si="334"/>
        <v>0</v>
      </c>
      <c r="K2562" s="105">
        <f t="shared" si="335"/>
        <v>0</v>
      </c>
      <c r="L2562" s="105">
        <f t="shared" si="336"/>
        <v>0</v>
      </c>
      <c r="M2562">
        <f t="shared" si="337"/>
        <v>3.4666666666666672E-2</v>
      </c>
      <c r="N2562">
        <f t="shared" si="338"/>
        <v>2.9358331671487381E-3</v>
      </c>
    </row>
    <row r="2563" spans="1:14" x14ac:dyDescent="0.3">
      <c r="A2563">
        <f t="shared" si="340"/>
        <v>26</v>
      </c>
      <c r="E2563" s="105">
        <f t="shared" si="341"/>
        <v>0</v>
      </c>
      <c r="I2563" s="105">
        <f t="shared" si="342"/>
        <v>0</v>
      </c>
      <c r="J2563" s="105">
        <f t="shared" ref="J2563:J2626" si="343">E2563*($H$2/12)</f>
        <v>0</v>
      </c>
      <c r="K2563" s="105">
        <f t="shared" ref="K2563:K2626" si="344">I2563-J2563</f>
        <v>0</v>
      </c>
      <c r="L2563" s="105">
        <f t="shared" ref="L2563:L2626" si="345">N2563*(E2563-K2563)</f>
        <v>0</v>
      </c>
      <c r="M2563">
        <f t="shared" ref="M2563:M2626" si="346">((A2563:A2662)/30) * 0.04</f>
        <v>3.4666666666666672E-2</v>
      </c>
      <c r="N2563">
        <f t="shared" ref="N2563:N2626" si="347">1-(POWER(1-M2563,(1/12)))</f>
        <v>2.9358331671487381E-3</v>
      </c>
    </row>
    <row r="2564" spans="1:14" x14ac:dyDescent="0.3">
      <c r="A2564">
        <f t="shared" si="340"/>
        <v>26</v>
      </c>
      <c r="E2564" s="105">
        <f t="shared" si="341"/>
        <v>0</v>
      </c>
      <c r="I2564" s="105">
        <f t="shared" si="342"/>
        <v>0</v>
      </c>
      <c r="J2564" s="105">
        <f t="shared" si="343"/>
        <v>0</v>
      </c>
      <c r="K2564" s="105">
        <f t="shared" si="344"/>
        <v>0</v>
      </c>
      <c r="L2564" s="105">
        <f t="shared" si="345"/>
        <v>0</v>
      </c>
      <c r="M2564">
        <f t="shared" si="346"/>
        <v>3.4666666666666672E-2</v>
      </c>
      <c r="N2564">
        <f t="shared" si="347"/>
        <v>2.9358331671487381E-3</v>
      </c>
    </row>
    <row r="2565" spans="1:14" x14ac:dyDescent="0.3">
      <c r="A2565">
        <f t="shared" si="340"/>
        <v>26</v>
      </c>
      <c r="E2565" s="105">
        <f t="shared" si="341"/>
        <v>0</v>
      </c>
      <c r="I2565" s="105">
        <f t="shared" si="342"/>
        <v>0</v>
      </c>
      <c r="J2565" s="105">
        <f t="shared" si="343"/>
        <v>0</v>
      </c>
      <c r="K2565" s="105">
        <f t="shared" si="344"/>
        <v>0</v>
      </c>
      <c r="L2565" s="105">
        <f t="shared" si="345"/>
        <v>0</v>
      </c>
      <c r="M2565">
        <f t="shared" si="346"/>
        <v>3.4666666666666672E-2</v>
      </c>
      <c r="N2565">
        <f t="shared" si="347"/>
        <v>2.9358331671487381E-3</v>
      </c>
    </row>
    <row r="2566" spans="1:14" x14ac:dyDescent="0.3">
      <c r="A2566">
        <f t="shared" si="340"/>
        <v>26</v>
      </c>
      <c r="E2566" s="105">
        <f t="shared" si="341"/>
        <v>0</v>
      </c>
      <c r="I2566" s="105">
        <f t="shared" si="342"/>
        <v>0</v>
      </c>
      <c r="J2566" s="105">
        <f t="shared" si="343"/>
        <v>0</v>
      </c>
      <c r="K2566" s="105">
        <f t="shared" si="344"/>
        <v>0</v>
      </c>
      <c r="L2566" s="105">
        <f t="shared" si="345"/>
        <v>0</v>
      </c>
      <c r="M2566">
        <f t="shared" si="346"/>
        <v>3.4666666666666672E-2</v>
      </c>
      <c r="N2566">
        <f t="shared" si="347"/>
        <v>2.9358331671487381E-3</v>
      </c>
    </row>
    <row r="2567" spans="1:14" x14ac:dyDescent="0.3">
      <c r="A2567">
        <f t="shared" si="340"/>
        <v>26</v>
      </c>
      <c r="E2567" s="105">
        <f t="shared" si="341"/>
        <v>0</v>
      </c>
      <c r="I2567" s="105">
        <f t="shared" si="342"/>
        <v>0</v>
      </c>
      <c r="J2567" s="105">
        <f t="shared" si="343"/>
        <v>0</v>
      </c>
      <c r="K2567" s="105">
        <f t="shared" si="344"/>
        <v>0</v>
      </c>
      <c r="L2567" s="105">
        <f t="shared" si="345"/>
        <v>0</v>
      </c>
      <c r="M2567">
        <f t="shared" si="346"/>
        <v>3.4666666666666672E-2</v>
      </c>
      <c r="N2567">
        <f t="shared" si="347"/>
        <v>2.9358331671487381E-3</v>
      </c>
    </row>
    <row r="2568" spans="1:14" x14ac:dyDescent="0.3">
      <c r="A2568">
        <f t="shared" si="340"/>
        <v>26</v>
      </c>
      <c r="E2568" s="105">
        <f t="shared" si="341"/>
        <v>0</v>
      </c>
      <c r="I2568" s="105">
        <f t="shared" si="342"/>
        <v>0</v>
      </c>
      <c r="J2568" s="105">
        <f t="shared" si="343"/>
        <v>0</v>
      </c>
      <c r="K2568" s="105">
        <f t="shared" si="344"/>
        <v>0</v>
      </c>
      <c r="L2568" s="105">
        <f t="shared" si="345"/>
        <v>0</v>
      </c>
      <c r="M2568">
        <f t="shared" si="346"/>
        <v>3.4666666666666672E-2</v>
      </c>
      <c r="N2568">
        <f t="shared" si="347"/>
        <v>2.9358331671487381E-3</v>
      </c>
    </row>
    <row r="2569" spans="1:14" x14ac:dyDescent="0.3">
      <c r="A2569">
        <f t="shared" si="340"/>
        <v>26</v>
      </c>
      <c r="E2569" s="105">
        <f t="shared" si="341"/>
        <v>0</v>
      </c>
      <c r="I2569" s="105">
        <f t="shared" si="342"/>
        <v>0</v>
      </c>
      <c r="J2569" s="105">
        <f t="shared" si="343"/>
        <v>0</v>
      </c>
      <c r="K2569" s="105">
        <f t="shared" si="344"/>
        <v>0</v>
      </c>
      <c r="L2569" s="105">
        <f t="shared" si="345"/>
        <v>0</v>
      </c>
      <c r="M2569">
        <f t="shared" si="346"/>
        <v>3.4666666666666672E-2</v>
      </c>
      <c r="N2569">
        <f t="shared" si="347"/>
        <v>2.9358331671487381E-3</v>
      </c>
    </row>
    <row r="2570" spans="1:14" x14ac:dyDescent="0.3">
      <c r="A2570">
        <f t="shared" si="340"/>
        <v>26</v>
      </c>
      <c r="E2570" s="105">
        <f t="shared" si="341"/>
        <v>0</v>
      </c>
      <c r="I2570" s="105">
        <f t="shared" si="342"/>
        <v>0</v>
      </c>
      <c r="J2570" s="105">
        <f t="shared" si="343"/>
        <v>0</v>
      </c>
      <c r="K2570" s="105">
        <f t="shared" si="344"/>
        <v>0</v>
      </c>
      <c r="L2570" s="105">
        <f t="shared" si="345"/>
        <v>0</v>
      </c>
      <c r="M2570">
        <f t="shared" si="346"/>
        <v>3.4666666666666672E-2</v>
      </c>
      <c r="N2570">
        <f t="shared" si="347"/>
        <v>2.9358331671487381E-3</v>
      </c>
    </row>
    <row r="2571" spans="1:14" x14ac:dyDescent="0.3">
      <c r="A2571">
        <f t="shared" si="340"/>
        <v>26</v>
      </c>
      <c r="E2571" s="105">
        <f t="shared" si="341"/>
        <v>0</v>
      </c>
      <c r="I2571" s="105">
        <f t="shared" si="342"/>
        <v>0</v>
      </c>
      <c r="J2571" s="105">
        <f t="shared" si="343"/>
        <v>0</v>
      </c>
      <c r="K2571" s="105">
        <f t="shared" si="344"/>
        <v>0</v>
      </c>
      <c r="L2571" s="105">
        <f t="shared" si="345"/>
        <v>0</v>
      </c>
      <c r="M2571">
        <f t="shared" si="346"/>
        <v>3.4666666666666672E-2</v>
      </c>
      <c r="N2571">
        <f t="shared" si="347"/>
        <v>2.9358331671487381E-3</v>
      </c>
    </row>
    <row r="2572" spans="1:14" x14ac:dyDescent="0.3">
      <c r="A2572">
        <f t="shared" si="340"/>
        <v>26</v>
      </c>
      <c r="E2572" s="105">
        <f t="shared" si="341"/>
        <v>0</v>
      </c>
      <c r="I2572" s="105">
        <f t="shared" si="342"/>
        <v>0</v>
      </c>
      <c r="J2572" s="105">
        <f t="shared" si="343"/>
        <v>0</v>
      </c>
      <c r="K2572" s="105">
        <f t="shared" si="344"/>
        <v>0</v>
      </c>
      <c r="L2572" s="105">
        <f t="shared" si="345"/>
        <v>0</v>
      </c>
      <c r="M2572">
        <f t="shared" si="346"/>
        <v>3.4666666666666672E-2</v>
      </c>
      <c r="N2572">
        <f t="shared" si="347"/>
        <v>2.9358331671487381E-3</v>
      </c>
    </row>
    <row r="2573" spans="1:14" x14ac:dyDescent="0.3">
      <c r="A2573">
        <f t="shared" si="340"/>
        <v>26</v>
      </c>
      <c r="E2573" s="105">
        <f t="shared" si="341"/>
        <v>0</v>
      </c>
      <c r="I2573" s="105">
        <f t="shared" si="342"/>
        <v>0</v>
      </c>
      <c r="J2573" s="105">
        <f t="shared" si="343"/>
        <v>0</v>
      </c>
      <c r="K2573" s="105">
        <f t="shared" si="344"/>
        <v>0</v>
      </c>
      <c r="L2573" s="105">
        <f t="shared" si="345"/>
        <v>0</v>
      </c>
      <c r="M2573">
        <f t="shared" si="346"/>
        <v>3.4666666666666672E-2</v>
      </c>
      <c r="N2573">
        <f t="shared" si="347"/>
        <v>2.9358331671487381E-3</v>
      </c>
    </row>
    <row r="2574" spans="1:14" x14ac:dyDescent="0.3">
      <c r="A2574">
        <f t="shared" si="340"/>
        <v>26</v>
      </c>
      <c r="E2574" s="105">
        <f t="shared" si="341"/>
        <v>0</v>
      </c>
      <c r="I2574" s="105">
        <f t="shared" si="342"/>
        <v>0</v>
      </c>
      <c r="J2574" s="105">
        <f t="shared" si="343"/>
        <v>0</v>
      </c>
      <c r="K2574" s="105">
        <f t="shared" si="344"/>
        <v>0</v>
      </c>
      <c r="L2574" s="105">
        <f t="shared" si="345"/>
        <v>0</v>
      </c>
      <c r="M2574">
        <f t="shared" si="346"/>
        <v>3.4666666666666672E-2</v>
      </c>
      <c r="N2574">
        <f t="shared" si="347"/>
        <v>2.9358331671487381E-3</v>
      </c>
    </row>
    <row r="2575" spans="1:14" x14ac:dyDescent="0.3">
      <c r="A2575">
        <f t="shared" si="340"/>
        <v>26</v>
      </c>
      <c r="E2575" s="105">
        <f t="shared" si="341"/>
        <v>0</v>
      </c>
      <c r="I2575" s="105">
        <f t="shared" si="342"/>
        <v>0</v>
      </c>
      <c r="J2575" s="105">
        <f t="shared" si="343"/>
        <v>0</v>
      </c>
      <c r="K2575" s="105">
        <f t="shared" si="344"/>
        <v>0</v>
      </c>
      <c r="L2575" s="105">
        <f t="shared" si="345"/>
        <v>0</v>
      </c>
      <c r="M2575">
        <f t="shared" si="346"/>
        <v>3.4666666666666672E-2</v>
      </c>
      <c r="N2575">
        <f t="shared" si="347"/>
        <v>2.9358331671487381E-3</v>
      </c>
    </row>
    <row r="2576" spans="1:14" x14ac:dyDescent="0.3">
      <c r="A2576">
        <f t="shared" si="340"/>
        <v>26</v>
      </c>
      <c r="E2576" s="105">
        <f t="shared" si="341"/>
        <v>0</v>
      </c>
      <c r="I2576" s="105">
        <f t="shared" si="342"/>
        <v>0</v>
      </c>
      <c r="J2576" s="105">
        <f t="shared" si="343"/>
        <v>0</v>
      </c>
      <c r="K2576" s="105">
        <f t="shared" si="344"/>
        <v>0</v>
      </c>
      <c r="L2576" s="105">
        <f t="shared" si="345"/>
        <v>0</v>
      </c>
      <c r="M2576">
        <f t="shared" si="346"/>
        <v>3.4666666666666672E-2</v>
      </c>
      <c r="N2576">
        <f t="shared" si="347"/>
        <v>2.9358331671487381E-3</v>
      </c>
    </row>
    <row r="2577" spans="1:14" x14ac:dyDescent="0.3">
      <c r="A2577">
        <f t="shared" si="340"/>
        <v>26</v>
      </c>
      <c r="E2577" s="105">
        <f t="shared" si="341"/>
        <v>0</v>
      </c>
      <c r="I2577" s="105">
        <f t="shared" si="342"/>
        <v>0</v>
      </c>
      <c r="J2577" s="105">
        <f t="shared" si="343"/>
        <v>0</v>
      </c>
      <c r="K2577" s="105">
        <f t="shared" si="344"/>
        <v>0</v>
      </c>
      <c r="L2577" s="105">
        <f t="shared" si="345"/>
        <v>0</v>
      </c>
      <c r="M2577">
        <f t="shared" si="346"/>
        <v>3.4666666666666672E-2</v>
      </c>
      <c r="N2577">
        <f t="shared" si="347"/>
        <v>2.9358331671487381E-3</v>
      </c>
    </row>
    <row r="2578" spans="1:14" x14ac:dyDescent="0.3">
      <c r="A2578">
        <f t="shared" si="340"/>
        <v>26</v>
      </c>
      <c r="E2578" s="105">
        <f t="shared" si="341"/>
        <v>0</v>
      </c>
      <c r="I2578" s="105">
        <f t="shared" si="342"/>
        <v>0</v>
      </c>
      <c r="J2578" s="105">
        <f t="shared" si="343"/>
        <v>0</v>
      </c>
      <c r="K2578" s="105">
        <f t="shared" si="344"/>
        <v>0</v>
      </c>
      <c r="L2578" s="105">
        <f t="shared" si="345"/>
        <v>0</v>
      </c>
      <c r="M2578">
        <f t="shared" si="346"/>
        <v>3.4666666666666672E-2</v>
      </c>
      <c r="N2578">
        <f t="shared" si="347"/>
        <v>2.9358331671487381E-3</v>
      </c>
    </row>
    <row r="2579" spans="1:14" x14ac:dyDescent="0.3">
      <c r="A2579">
        <f t="shared" si="340"/>
        <v>26</v>
      </c>
      <c r="E2579" s="105">
        <f t="shared" si="341"/>
        <v>0</v>
      </c>
      <c r="I2579" s="105">
        <f t="shared" si="342"/>
        <v>0</v>
      </c>
      <c r="J2579" s="105">
        <f t="shared" si="343"/>
        <v>0</v>
      </c>
      <c r="K2579" s="105">
        <f t="shared" si="344"/>
        <v>0</v>
      </c>
      <c r="L2579" s="105">
        <f t="shared" si="345"/>
        <v>0</v>
      </c>
      <c r="M2579">
        <f t="shared" si="346"/>
        <v>3.4666666666666672E-2</v>
      </c>
      <c r="N2579">
        <f t="shared" si="347"/>
        <v>2.9358331671487381E-3</v>
      </c>
    </row>
    <row r="2580" spans="1:14" x14ac:dyDescent="0.3">
      <c r="A2580">
        <f t="shared" si="340"/>
        <v>26</v>
      </c>
      <c r="E2580" s="105">
        <f t="shared" si="341"/>
        <v>0</v>
      </c>
      <c r="I2580" s="105">
        <f t="shared" si="342"/>
        <v>0</v>
      </c>
      <c r="J2580" s="105">
        <f t="shared" si="343"/>
        <v>0</v>
      </c>
      <c r="K2580" s="105">
        <f t="shared" si="344"/>
        <v>0</v>
      </c>
      <c r="L2580" s="105">
        <f t="shared" si="345"/>
        <v>0</v>
      </c>
      <c r="M2580">
        <f t="shared" si="346"/>
        <v>3.4666666666666672E-2</v>
      </c>
      <c r="N2580">
        <f t="shared" si="347"/>
        <v>2.9358331671487381E-3</v>
      </c>
    </row>
    <row r="2581" spans="1:14" x14ac:dyDescent="0.3">
      <c r="A2581">
        <f t="shared" si="340"/>
        <v>26</v>
      </c>
      <c r="E2581" s="105">
        <f t="shared" si="341"/>
        <v>0</v>
      </c>
      <c r="I2581" s="105">
        <f t="shared" si="342"/>
        <v>0</v>
      </c>
      <c r="J2581" s="105">
        <f t="shared" si="343"/>
        <v>0</v>
      </c>
      <c r="K2581" s="105">
        <f t="shared" si="344"/>
        <v>0</v>
      </c>
      <c r="L2581" s="105">
        <f t="shared" si="345"/>
        <v>0</v>
      </c>
      <c r="M2581">
        <f t="shared" si="346"/>
        <v>3.4666666666666672E-2</v>
      </c>
      <c r="N2581">
        <f t="shared" si="347"/>
        <v>2.9358331671487381E-3</v>
      </c>
    </row>
    <row r="2582" spans="1:14" x14ac:dyDescent="0.3">
      <c r="A2582">
        <f t="shared" si="340"/>
        <v>26</v>
      </c>
      <c r="E2582" s="105">
        <f t="shared" si="341"/>
        <v>0</v>
      </c>
      <c r="I2582" s="105">
        <f t="shared" si="342"/>
        <v>0</v>
      </c>
      <c r="J2582" s="105">
        <f t="shared" si="343"/>
        <v>0</v>
      </c>
      <c r="K2582" s="105">
        <f t="shared" si="344"/>
        <v>0</v>
      </c>
      <c r="L2582" s="105">
        <f t="shared" si="345"/>
        <v>0</v>
      </c>
      <c r="M2582">
        <f t="shared" si="346"/>
        <v>3.4666666666666672E-2</v>
      </c>
      <c r="N2582">
        <f t="shared" si="347"/>
        <v>2.9358331671487381E-3</v>
      </c>
    </row>
    <row r="2583" spans="1:14" x14ac:dyDescent="0.3">
      <c r="A2583">
        <f t="shared" si="340"/>
        <v>26</v>
      </c>
      <c r="E2583" s="105">
        <f t="shared" si="341"/>
        <v>0</v>
      </c>
      <c r="I2583" s="105">
        <f t="shared" si="342"/>
        <v>0</v>
      </c>
      <c r="J2583" s="105">
        <f t="shared" si="343"/>
        <v>0</v>
      </c>
      <c r="K2583" s="105">
        <f t="shared" si="344"/>
        <v>0</v>
      </c>
      <c r="L2583" s="105">
        <f t="shared" si="345"/>
        <v>0</v>
      </c>
      <c r="M2583">
        <f t="shared" si="346"/>
        <v>3.4666666666666672E-2</v>
      </c>
      <c r="N2583">
        <f t="shared" si="347"/>
        <v>2.9358331671487381E-3</v>
      </c>
    </row>
    <row r="2584" spans="1:14" x14ac:dyDescent="0.3">
      <c r="A2584">
        <f t="shared" si="340"/>
        <v>26</v>
      </c>
      <c r="E2584" s="105">
        <f t="shared" si="341"/>
        <v>0</v>
      </c>
      <c r="I2584" s="105">
        <f t="shared" si="342"/>
        <v>0</v>
      </c>
      <c r="J2584" s="105">
        <f t="shared" si="343"/>
        <v>0</v>
      </c>
      <c r="K2584" s="105">
        <f t="shared" si="344"/>
        <v>0</v>
      </c>
      <c r="L2584" s="105">
        <f t="shared" si="345"/>
        <v>0</v>
      </c>
      <c r="M2584">
        <f t="shared" si="346"/>
        <v>3.4666666666666672E-2</v>
      </c>
      <c r="N2584">
        <f t="shared" si="347"/>
        <v>2.9358331671487381E-3</v>
      </c>
    </row>
    <row r="2585" spans="1:14" x14ac:dyDescent="0.3">
      <c r="A2585">
        <f t="shared" si="340"/>
        <v>26</v>
      </c>
      <c r="E2585" s="105">
        <f t="shared" si="341"/>
        <v>0</v>
      </c>
      <c r="I2585" s="105">
        <f t="shared" si="342"/>
        <v>0</v>
      </c>
      <c r="J2585" s="105">
        <f t="shared" si="343"/>
        <v>0</v>
      </c>
      <c r="K2585" s="105">
        <f t="shared" si="344"/>
        <v>0</v>
      </c>
      <c r="L2585" s="105">
        <f t="shared" si="345"/>
        <v>0</v>
      </c>
      <c r="M2585">
        <f t="shared" si="346"/>
        <v>3.4666666666666672E-2</v>
      </c>
      <c r="N2585">
        <f t="shared" si="347"/>
        <v>2.9358331671487381E-3</v>
      </c>
    </row>
    <row r="2586" spans="1:14" x14ac:dyDescent="0.3">
      <c r="A2586">
        <f t="shared" si="340"/>
        <v>26</v>
      </c>
      <c r="E2586" s="105">
        <f t="shared" si="341"/>
        <v>0</v>
      </c>
      <c r="I2586" s="105">
        <f t="shared" si="342"/>
        <v>0</v>
      </c>
      <c r="J2586" s="105">
        <f t="shared" si="343"/>
        <v>0</v>
      </c>
      <c r="K2586" s="105">
        <f t="shared" si="344"/>
        <v>0</v>
      </c>
      <c r="L2586" s="105">
        <f t="shared" si="345"/>
        <v>0</v>
      </c>
      <c r="M2586">
        <f t="shared" si="346"/>
        <v>3.4666666666666672E-2</v>
      </c>
      <c r="N2586">
        <f t="shared" si="347"/>
        <v>2.9358331671487381E-3</v>
      </c>
    </row>
    <row r="2587" spans="1:14" x14ac:dyDescent="0.3">
      <c r="A2587">
        <f t="shared" si="340"/>
        <v>26</v>
      </c>
      <c r="E2587" s="105">
        <f t="shared" si="341"/>
        <v>0</v>
      </c>
      <c r="I2587" s="105">
        <f t="shared" si="342"/>
        <v>0</v>
      </c>
      <c r="J2587" s="105">
        <f t="shared" si="343"/>
        <v>0</v>
      </c>
      <c r="K2587" s="105">
        <f t="shared" si="344"/>
        <v>0</v>
      </c>
      <c r="L2587" s="105">
        <f t="shared" si="345"/>
        <v>0</v>
      </c>
      <c r="M2587">
        <f t="shared" si="346"/>
        <v>3.4666666666666672E-2</v>
      </c>
      <c r="N2587">
        <f t="shared" si="347"/>
        <v>2.9358331671487381E-3</v>
      </c>
    </row>
    <row r="2588" spans="1:14" x14ac:dyDescent="0.3">
      <c r="A2588">
        <f t="shared" si="340"/>
        <v>26</v>
      </c>
      <c r="E2588" s="105">
        <f t="shared" si="341"/>
        <v>0</v>
      </c>
      <c r="I2588" s="105">
        <f t="shared" si="342"/>
        <v>0</v>
      </c>
      <c r="J2588" s="105">
        <f t="shared" si="343"/>
        <v>0</v>
      </c>
      <c r="K2588" s="105">
        <f t="shared" si="344"/>
        <v>0</v>
      </c>
      <c r="L2588" s="105">
        <f t="shared" si="345"/>
        <v>0</v>
      </c>
      <c r="M2588">
        <f t="shared" si="346"/>
        <v>3.4666666666666672E-2</v>
      </c>
      <c r="N2588">
        <f t="shared" si="347"/>
        <v>2.9358331671487381E-3</v>
      </c>
    </row>
    <row r="2589" spans="1:14" x14ac:dyDescent="0.3">
      <c r="A2589">
        <f t="shared" si="340"/>
        <v>26</v>
      </c>
      <c r="E2589" s="105">
        <f t="shared" si="341"/>
        <v>0</v>
      </c>
      <c r="I2589" s="105">
        <f t="shared" si="342"/>
        <v>0</v>
      </c>
      <c r="J2589" s="105">
        <f t="shared" si="343"/>
        <v>0</v>
      </c>
      <c r="K2589" s="105">
        <f t="shared" si="344"/>
        <v>0</v>
      </c>
      <c r="L2589" s="105">
        <f t="shared" si="345"/>
        <v>0</v>
      </c>
      <c r="M2589">
        <f t="shared" si="346"/>
        <v>3.4666666666666672E-2</v>
      </c>
      <c r="N2589">
        <f t="shared" si="347"/>
        <v>2.9358331671487381E-3</v>
      </c>
    </row>
    <row r="2590" spans="1:14" x14ac:dyDescent="0.3">
      <c r="A2590">
        <f t="shared" si="340"/>
        <v>26</v>
      </c>
      <c r="E2590" s="105">
        <f t="shared" si="341"/>
        <v>0</v>
      </c>
      <c r="I2590" s="105">
        <f t="shared" si="342"/>
        <v>0</v>
      </c>
      <c r="J2590" s="105">
        <f t="shared" si="343"/>
        <v>0</v>
      </c>
      <c r="K2590" s="105">
        <f t="shared" si="344"/>
        <v>0</v>
      </c>
      <c r="L2590" s="105">
        <f t="shared" si="345"/>
        <v>0</v>
      </c>
      <c r="M2590">
        <f t="shared" si="346"/>
        <v>3.4666666666666672E-2</v>
      </c>
      <c r="N2590">
        <f t="shared" si="347"/>
        <v>2.9358331671487381E-3</v>
      </c>
    </row>
    <row r="2591" spans="1:14" x14ac:dyDescent="0.3">
      <c r="A2591">
        <f t="shared" si="340"/>
        <v>26</v>
      </c>
      <c r="E2591" s="105">
        <f t="shared" si="341"/>
        <v>0</v>
      </c>
      <c r="I2591" s="105">
        <f t="shared" si="342"/>
        <v>0</v>
      </c>
      <c r="J2591" s="105">
        <f t="shared" si="343"/>
        <v>0</v>
      </c>
      <c r="K2591" s="105">
        <f t="shared" si="344"/>
        <v>0</v>
      </c>
      <c r="L2591" s="105">
        <f t="shared" si="345"/>
        <v>0</v>
      </c>
      <c r="M2591">
        <f t="shared" si="346"/>
        <v>3.4666666666666672E-2</v>
      </c>
      <c r="N2591">
        <f t="shared" si="347"/>
        <v>2.9358331671487381E-3</v>
      </c>
    </row>
    <row r="2592" spans="1:14" x14ac:dyDescent="0.3">
      <c r="A2592">
        <f t="shared" si="340"/>
        <v>26</v>
      </c>
      <c r="E2592" s="105">
        <f t="shared" si="341"/>
        <v>0</v>
      </c>
      <c r="I2592" s="105">
        <f t="shared" si="342"/>
        <v>0</v>
      </c>
      <c r="J2592" s="105">
        <f t="shared" si="343"/>
        <v>0</v>
      </c>
      <c r="K2592" s="105">
        <f t="shared" si="344"/>
        <v>0</v>
      </c>
      <c r="L2592" s="105">
        <f t="shared" si="345"/>
        <v>0</v>
      </c>
      <c r="M2592">
        <f t="shared" si="346"/>
        <v>3.4666666666666672E-2</v>
      </c>
      <c r="N2592">
        <f t="shared" si="347"/>
        <v>2.9358331671487381E-3</v>
      </c>
    </row>
    <row r="2593" spans="1:15" x14ac:dyDescent="0.3">
      <c r="A2593">
        <f t="shared" si="340"/>
        <v>26</v>
      </c>
      <c r="E2593" s="105">
        <f t="shared" si="341"/>
        <v>0</v>
      </c>
      <c r="I2593" s="105">
        <f t="shared" si="342"/>
        <v>0</v>
      </c>
      <c r="J2593" s="105">
        <f t="shared" si="343"/>
        <v>0</v>
      </c>
      <c r="K2593" s="105">
        <f t="shared" si="344"/>
        <v>0</v>
      </c>
      <c r="L2593" s="105">
        <f t="shared" si="345"/>
        <v>0</v>
      </c>
      <c r="M2593">
        <f t="shared" si="346"/>
        <v>3.4666666666666672E-2</v>
      </c>
      <c r="N2593">
        <f t="shared" si="347"/>
        <v>2.9358331671487381E-3</v>
      </c>
    </row>
    <row r="2594" spans="1:15" x14ac:dyDescent="0.3">
      <c r="A2594">
        <f t="shared" si="340"/>
        <v>26</v>
      </c>
      <c r="E2594" s="105">
        <f t="shared" si="341"/>
        <v>0</v>
      </c>
      <c r="I2594" s="105">
        <f t="shared" si="342"/>
        <v>0</v>
      </c>
      <c r="J2594" s="105">
        <f t="shared" si="343"/>
        <v>0</v>
      </c>
      <c r="K2594" s="105">
        <f t="shared" si="344"/>
        <v>0</v>
      </c>
      <c r="L2594" s="105">
        <f t="shared" si="345"/>
        <v>0</v>
      </c>
      <c r="M2594">
        <f t="shared" si="346"/>
        <v>3.4666666666666672E-2</v>
      </c>
      <c r="N2594">
        <f t="shared" si="347"/>
        <v>2.9358331671487381E-3</v>
      </c>
    </row>
    <row r="2595" spans="1:15" x14ac:dyDescent="0.3">
      <c r="A2595">
        <f t="shared" si="340"/>
        <v>26</v>
      </c>
      <c r="E2595" s="105">
        <f t="shared" si="341"/>
        <v>0</v>
      </c>
      <c r="I2595" s="105">
        <f t="shared" si="342"/>
        <v>0</v>
      </c>
      <c r="J2595" s="105">
        <f t="shared" si="343"/>
        <v>0</v>
      </c>
      <c r="K2595" s="105">
        <f t="shared" si="344"/>
        <v>0</v>
      </c>
      <c r="L2595" s="105">
        <f t="shared" si="345"/>
        <v>0</v>
      </c>
      <c r="M2595">
        <f t="shared" si="346"/>
        <v>3.4666666666666672E-2</v>
      </c>
      <c r="N2595">
        <f t="shared" si="347"/>
        <v>2.9358331671487381E-3</v>
      </c>
    </row>
    <row r="2596" spans="1:15" x14ac:dyDescent="0.3">
      <c r="A2596">
        <f t="shared" si="340"/>
        <v>26</v>
      </c>
      <c r="E2596" s="105">
        <f t="shared" si="341"/>
        <v>0</v>
      </c>
      <c r="I2596" s="105">
        <f t="shared" si="342"/>
        <v>0</v>
      </c>
      <c r="J2596" s="105">
        <f t="shared" si="343"/>
        <v>0</v>
      </c>
      <c r="K2596" s="105">
        <f t="shared" si="344"/>
        <v>0</v>
      </c>
      <c r="L2596" s="105">
        <f t="shared" si="345"/>
        <v>0</v>
      </c>
      <c r="M2596">
        <f t="shared" si="346"/>
        <v>3.4666666666666672E-2</v>
      </c>
      <c r="N2596">
        <f t="shared" si="347"/>
        <v>2.9358331671487381E-3</v>
      </c>
    </row>
    <row r="2597" spans="1:15" x14ac:dyDescent="0.3">
      <c r="A2597">
        <f t="shared" si="340"/>
        <v>26</v>
      </c>
      <c r="E2597" s="105">
        <f t="shared" si="341"/>
        <v>0</v>
      </c>
      <c r="I2597" s="105">
        <f t="shared" si="342"/>
        <v>0</v>
      </c>
      <c r="J2597" s="105">
        <f t="shared" si="343"/>
        <v>0</v>
      </c>
      <c r="K2597" s="105">
        <f t="shared" si="344"/>
        <v>0</v>
      </c>
      <c r="L2597" s="105">
        <f t="shared" si="345"/>
        <v>0</v>
      </c>
      <c r="M2597">
        <f t="shared" si="346"/>
        <v>3.4666666666666672E-2</v>
      </c>
      <c r="N2597">
        <f t="shared" si="347"/>
        <v>2.9358331671487381E-3</v>
      </c>
    </row>
    <row r="2598" spans="1:15" x14ac:dyDescent="0.3">
      <c r="A2598">
        <f t="shared" si="340"/>
        <v>26</v>
      </c>
      <c r="E2598" s="105">
        <f t="shared" si="341"/>
        <v>0</v>
      </c>
      <c r="I2598" s="105">
        <f t="shared" si="342"/>
        <v>0</v>
      </c>
      <c r="J2598" s="105">
        <f t="shared" si="343"/>
        <v>0</v>
      </c>
      <c r="K2598" s="105">
        <f t="shared" si="344"/>
        <v>0</v>
      </c>
      <c r="L2598" s="105">
        <f t="shared" si="345"/>
        <v>0</v>
      </c>
      <c r="M2598">
        <f t="shared" si="346"/>
        <v>3.4666666666666672E-2</v>
      </c>
      <c r="N2598">
        <f t="shared" si="347"/>
        <v>2.9358331671487381E-3</v>
      </c>
    </row>
    <row r="2599" spans="1:15" x14ac:dyDescent="0.3">
      <c r="A2599">
        <f t="shared" ref="A2599:A2662" si="348">IF(COUNTIF(A2499:A2598,A2598)=100, A2598+1,A2598)</f>
        <v>26</v>
      </c>
      <c r="E2599" s="105">
        <f t="shared" ref="E2599:E2662" si="349">MAX(0, E2499-K2499-L2499)</f>
        <v>0</v>
      </c>
      <c r="I2599" s="105">
        <f t="shared" ref="I2599:I2662" si="350">IF(E2599&lt;I2499,J2599 + E2599, I2499)</f>
        <v>0</v>
      </c>
      <c r="J2599" s="105">
        <f t="shared" si="343"/>
        <v>0</v>
      </c>
      <c r="K2599" s="105">
        <f t="shared" si="344"/>
        <v>0</v>
      </c>
      <c r="L2599" s="105">
        <f t="shared" si="345"/>
        <v>0</v>
      </c>
      <c r="M2599">
        <f t="shared" si="346"/>
        <v>3.4666666666666672E-2</v>
      </c>
      <c r="N2599">
        <f t="shared" si="347"/>
        <v>2.9358331671487381E-3</v>
      </c>
    </row>
    <row r="2600" spans="1:15" x14ac:dyDescent="0.3">
      <c r="A2600">
        <f t="shared" si="348"/>
        <v>26</v>
      </c>
      <c r="E2600" s="105">
        <f t="shared" si="349"/>
        <v>0</v>
      </c>
      <c r="I2600" s="105">
        <f t="shared" si="350"/>
        <v>0</v>
      </c>
      <c r="J2600" s="105">
        <f t="shared" si="343"/>
        <v>0</v>
      </c>
      <c r="K2600" s="105">
        <f t="shared" si="344"/>
        <v>0</v>
      </c>
      <c r="L2600" s="105">
        <f t="shared" si="345"/>
        <v>0</v>
      </c>
      <c r="M2600">
        <f t="shared" si="346"/>
        <v>3.4666666666666672E-2</v>
      </c>
      <c r="N2600">
        <f t="shared" si="347"/>
        <v>2.9358331671487381E-3</v>
      </c>
    </row>
    <row r="2601" spans="1:15" x14ac:dyDescent="0.3">
      <c r="A2601">
        <f t="shared" si="348"/>
        <v>26</v>
      </c>
      <c r="E2601" s="105">
        <f t="shared" si="349"/>
        <v>0</v>
      </c>
      <c r="I2601" s="105">
        <f t="shared" si="350"/>
        <v>0</v>
      </c>
      <c r="J2601" s="105">
        <f t="shared" si="343"/>
        <v>0</v>
      </c>
      <c r="K2601" s="105">
        <f t="shared" si="344"/>
        <v>0</v>
      </c>
      <c r="L2601" s="105">
        <f t="shared" si="345"/>
        <v>0</v>
      </c>
      <c r="M2601">
        <f t="shared" si="346"/>
        <v>3.4666666666666672E-2</v>
      </c>
      <c r="N2601">
        <f t="shared" si="347"/>
        <v>2.9358331671487381E-3</v>
      </c>
      <c r="O2601" s="105" t="e">
        <f t="shared" ref="O2601" si="351">SUM(I2502:I2601)</f>
        <v>#REF!</v>
      </c>
    </row>
    <row r="2602" spans="1:15" x14ac:dyDescent="0.3">
      <c r="A2602">
        <f t="shared" si="348"/>
        <v>27</v>
      </c>
      <c r="E2602" s="105" t="e">
        <f t="shared" si="349"/>
        <v>#REF!</v>
      </c>
      <c r="I2602" s="105" t="e">
        <f t="shared" si="350"/>
        <v>#REF!</v>
      </c>
      <c r="J2602" s="105" t="e">
        <f t="shared" si="343"/>
        <v>#REF!</v>
      </c>
      <c r="K2602" s="105" t="e">
        <f t="shared" si="344"/>
        <v>#REF!</v>
      </c>
      <c r="L2602" s="105" t="e">
        <f t="shared" si="345"/>
        <v>#REF!</v>
      </c>
      <c r="M2602">
        <f t="shared" si="346"/>
        <v>3.6000000000000004E-2</v>
      </c>
      <c r="N2602">
        <f t="shared" si="347"/>
        <v>3.0506692540422931E-3</v>
      </c>
    </row>
    <row r="2603" spans="1:15" x14ac:dyDescent="0.3">
      <c r="A2603">
        <f t="shared" si="348"/>
        <v>27</v>
      </c>
      <c r="E2603" s="105" t="e">
        <f t="shared" si="349"/>
        <v>#REF!</v>
      </c>
      <c r="I2603" s="105" t="e">
        <f t="shared" si="350"/>
        <v>#REF!</v>
      </c>
      <c r="J2603" s="105" t="e">
        <f t="shared" si="343"/>
        <v>#REF!</v>
      </c>
      <c r="K2603" s="105" t="e">
        <f t="shared" si="344"/>
        <v>#REF!</v>
      </c>
      <c r="L2603" s="105" t="e">
        <f t="shared" si="345"/>
        <v>#REF!</v>
      </c>
      <c r="M2603">
        <f t="shared" si="346"/>
        <v>3.6000000000000004E-2</v>
      </c>
      <c r="N2603">
        <f t="shared" si="347"/>
        <v>3.0506692540422931E-3</v>
      </c>
    </row>
    <row r="2604" spans="1:15" x14ac:dyDescent="0.3">
      <c r="A2604">
        <f t="shared" si="348"/>
        <v>27</v>
      </c>
      <c r="E2604" s="105" t="e">
        <f t="shared" si="349"/>
        <v>#REF!</v>
      </c>
      <c r="I2604" s="105" t="e">
        <f t="shared" si="350"/>
        <v>#REF!</v>
      </c>
      <c r="J2604" s="105" t="e">
        <f t="shared" si="343"/>
        <v>#REF!</v>
      </c>
      <c r="K2604" s="105" t="e">
        <f t="shared" si="344"/>
        <v>#REF!</v>
      </c>
      <c r="L2604" s="105" t="e">
        <f t="shared" si="345"/>
        <v>#REF!</v>
      </c>
      <c r="M2604">
        <f t="shared" si="346"/>
        <v>3.6000000000000004E-2</v>
      </c>
      <c r="N2604">
        <f t="shared" si="347"/>
        <v>3.0506692540422931E-3</v>
      </c>
    </row>
    <row r="2605" spans="1:15" x14ac:dyDescent="0.3">
      <c r="A2605">
        <f t="shared" si="348"/>
        <v>27</v>
      </c>
      <c r="E2605" s="105">
        <f t="shared" si="349"/>
        <v>0</v>
      </c>
      <c r="I2605" s="105">
        <f t="shared" si="350"/>
        <v>0</v>
      </c>
      <c r="J2605" s="105">
        <f t="shared" si="343"/>
        <v>0</v>
      </c>
      <c r="K2605" s="105">
        <f t="shared" si="344"/>
        <v>0</v>
      </c>
      <c r="L2605" s="105">
        <f t="shared" si="345"/>
        <v>0</v>
      </c>
      <c r="M2605">
        <f t="shared" si="346"/>
        <v>3.6000000000000004E-2</v>
      </c>
      <c r="N2605">
        <f t="shared" si="347"/>
        <v>3.0506692540422931E-3</v>
      </c>
    </row>
    <row r="2606" spans="1:15" x14ac:dyDescent="0.3">
      <c r="A2606">
        <f t="shared" si="348"/>
        <v>27</v>
      </c>
      <c r="E2606" s="105">
        <f t="shared" si="349"/>
        <v>0</v>
      </c>
      <c r="I2606" s="105">
        <f t="shared" si="350"/>
        <v>0</v>
      </c>
      <c r="J2606" s="105">
        <f t="shared" si="343"/>
        <v>0</v>
      </c>
      <c r="K2606" s="105">
        <f t="shared" si="344"/>
        <v>0</v>
      </c>
      <c r="L2606" s="105">
        <f t="shared" si="345"/>
        <v>0</v>
      </c>
      <c r="M2606">
        <f t="shared" si="346"/>
        <v>3.6000000000000004E-2</v>
      </c>
      <c r="N2606">
        <f t="shared" si="347"/>
        <v>3.0506692540422931E-3</v>
      </c>
    </row>
    <row r="2607" spans="1:15" x14ac:dyDescent="0.3">
      <c r="A2607">
        <f t="shared" si="348"/>
        <v>27</v>
      </c>
      <c r="E2607" s="105">
        <f t="shared" si="349"/>
        <v>0</v>
      </c>
      <c r="I2607" s="105">
        <f t="shared" si="350"/>
        <v>0</v>
      </c>
      <c r="J2607" s="105">
        <f t="shared" si="343"/>
        <v>0</v>
      </c>
      <c r="K2607" s="105">
        <f t="shared" si="344"/>
        <v>0</v>
      </c>
      <c r="L2607" s="105">
        <f t="shared" si="345"/>
        <v>0</v>
      </c>
      <c r="M2607">
        <f t="shared" si="346"/>
        <v>3.6000000000000004E-2</v>
      </c>
      <c r="N2607">
        <f t="shared" si="347"/>
        <v>3.0506692540422931E-3</v>
      </c>
    </row>
    <row r="2608" spans="1:15" x14ac:dyDescent="0.3">
      <c r="A2608">
        <f t="shared" si="348"/>
        <v>27</v>
      </c>
      <c r="E2608" s="105">
        <f t="shared" si="349"/>
        <v>0</v>
      </c>
      <c r="I2608" s="105">
        <f t="shared" si="350"/>
        <v>0</v>
      </c>
      <c r="J2608" s="105">
        <f t="shared" si="343"/>
        <v>0</v>
      </c>
      <c r="K2608" s="105">
        <f t="shared" si="344"/>
        <v>0</v>
      </c>
      <c r="L2608" s="105">
        <f t="shared" si="345"/>
        <v>0</v>
      </c>
      <c r="M2608">
        <f t="shared" si="346"/>
        <v>3.6000000000000004E-2</v>
      </c>
      <c r="N2608">
        <f t="shared" si="347"/>
        <v>3.0506692540422931E-3</v>
      </c>
    </row>
    <row r="2609" spans="1:14" x14ac:dyDescent="0.3">
      <c r="A2609">
        <f t="shared" si="348"/>
        <v>27</v>
      </c>
      <c r="E2609" s="105">
        <f t="shared" si="349"/>
        <v>0</v>
      </c>
      <c r="I2609" s="105">
        <f t="shared" si="350"/>
        <v>0</v>
      </c>
      <c r="J2609" s="105">
        <f t="shared" si="343"/>
        <v>0</v>
      </c>
      <c r="K2609" s="105">
        <f t="shared" si="344"/>
        <v>0</v>
      </c>
      <c r="L2609" s="105">
        <f t="shared" si="345"/>
        <v>0</v>
      </c>
      <c r="M2609">
        <f t="shared" si="346"/>
        <v>3.6000000000000004E-2</v>
      </c>
      <c r="N2609">
        <f t="shared" si="347"/>
        <v>3.0506692540422931E-3</v>
      </c>
    </row>
    <row r="2610" spans="1:14" x14ac:dyDescent="0.3">
      <c r="A2610">
        <f t="shared" si="348"/>
        <v>27</v>
      </c>
      <c r="E2610" s="105">
        <f t="shared" si="349"/>
        <v>0</v>
      </c>
      <c r="I2610" s="105">
        <f t="shared" si="350"/>
        <v>0</v>
      </c>
      <c r="J2610" s="105">
        <f t="shared" si="343"/>
        <v>0</v>
      </c>
      <c r="K2610" s="105">
        <f t="shared" si="344"/>
        <v>0</v>
      </c>
      <c r="L2610" s="105">
        <f t="shared" si="345"/>
        <v>0</v>
      </c>
      <c r="M2610">
        <f t="shared" si="346"/>
        <v>3.6000000000000004E-2</v>
      </c>
      <c r="N2610">
        <f t="shared" si="347"/>
        <v>3.0506692540422931E-3</v>
      </c>
    </row>
    <row r="2611" spans="1:14" x14ac:dyDescent="0.3">
      <c r="A2611">
        <f t="shared" si="348"/>
        <v>27</v>
      </c>
      <c r="E2611" s="105">
        <f t="shared" si="349"/>
        <v>0</v>
      </c>
      <c r="I2611" s="105">
        <f t="shared" si="350"/>
        <v>0</v>
      </c>
      <c r="J2611" s="105">
        <f t="shared" si="343"/>
        <v>0</v>
      </c>
      <c r="K2611" s="105">
        <f t="shared" si="344"/>
        <v>0</v>
      </c>
      <c r="L2611" s="105">
        <f t="shared" si="345"/>
        <v>0</v>
      </c>
      <c r="M2611">
        <f t="shared" si="346"/>
        <v>3.6000000000000004E-2</v>
      </c>
      <c r="N2611">
        <f t="shared" si="347"/>
        <v>3.0506692540422931E-3</v>
      </c>
    </row>
    <row r="2612" spans="1:14" x14ac:dyDescent="0.3">
      <c r="A2612">
        <f t="shared" si="348"/>
        <v>27</v>
      </c>
      <c r="E2612" s="105">
        <f t="shared" si="349"/>
        <v>0</v>
      </c>
      <c r="I2612" s="105">
        <f t="shared" si="350"/>
        <v>0</v>
      </c>
      <c r="J2612" s="105">
        <f t="shared" si="343"/>
        <v>0</v>
      </c>
      <c r="K2612" s="105">
        <f t="shared" si="344"/>
        <v>0</v>
      </c>
      <c r="L2612" s="105">
        <f t="shared" si="345"/>
        <v>0</v>
      </c>
      <c r="M2612">
        <f t="shared" si="346"/>
        <v>3.6000000000000004E-2</v>
      </c>
      <c r="N2612">
        <f t="shared" si="347"/>
        <v>3.0506692540422931E-3</v>
      </c>
    </row>
    <row r="2613" spans="1:14" x14ac:dyDescent="0.3">
      <c r="A2613">
        <f t="shared" si="348"/>
        <v>27</v>
      </c>
      <c r="E2613" s="105">
        <f t="shared" si="349"/>
        <v>0</v>
      </c>
      <c r="I2613" s="105">
        <f t="shared" si="350"/>
        <v>0</v>
      </c>
      <c r="J2613" s="105">
        <f t="shared" si="343"/>
        <v>0</v>
      </c>
      <c r="K2613" s="105">
        <f t="shared" si="344"/>
        <v>0</v>
      </c>
      <c r="L2613" s="105">
        <f t="shared" si="345"/>
        <v>0</v>
      </c>
      <c r="M2613">
        <f t="shared" si="346"/>
        <v>3.6000000000000004E-2</v>
      </c>
      <c r="N2613">
        <f t="shared" si="347"/>
        <v>3.0506692540422931E-3</v>
      </c>
    </row>
    <row r="2614" spans="1:14" x14ac:dyDescent="0.3">
      <c r="A2614">
        <f t="shared" si="348"/>
        <v>27</v>
      </c>
      <c r="E2614" s="105">
        <f t="shared" si="349"/>
        <v>0</v>
      </c>
      <c r="I2614" s="105">
        <f t="shared" si="350"/>
        <v>0</v>
      </c>
      <c r="J2614" s="105">
        <f t="shared" si="343"/>
        <v>0</v>
      </c>
      <c r="K2614" s="105">
        <f t="shared" si="344"/>
        <v>0</v>
      </c>
      <c r="L2614" s="105">
        <f t="shared" si="345"/>
        <v>0</v>
      </c>
      <c r="M2614">
        <f t="shared" si="346"/>
        <v>3.6000000000000004E-2</v>
      </c>
      <c r="N2614">
        <f t="shared" si="347"/>
        <v>3.0506692540422931E-3</v>
      </c>
    </row>
    <row r="2615" spans="1:14" x14ac:dyDescent="0.3">
      <c r="A2615">
        <f t="shared" si="348"/>
        <v>27</v>
      </c>
      <c r="E2615" s="105">
        <f t="shared" si="349"/>
        <v>0</v>
      </c>
      <c r="I2615" s="105">
        <f t="shared" si="350"/>
        <v>0</v>
      </c>
      <c r="J2615" s="105">
        <f t="shared" si="343"/>
        <v>0</v>
      </c>
      <c r="K2615" s="105">
        <f t="shared" si="344"/>
        <v>0</v>
      </c>
      <c r="L2615" s="105">
        <f t="shared" si="345"/>
        <v>0</v>
      </c>
      <c r="M2615">
        <f t="shared" si="346"/>
        <v>3.6000000000000004E-2</v>
      </c>
      <c r="N2615">
        <f t="shared" si="347"/>
        <v>3.0506692540422931E-3</v>
      </c>
    </row>
    <row r="2616" spans="1:14" x14ac:dyDescent="0.3">
      <c r="A2616">
        <f t="shared" si="348"/>
        <v>27</v>
      </c>
      <c r="E2616" s="105">
        <f t="shared" si="349"/>
        <v>0</v>
      </c>
      <c r="I2616" s="105">
        <f t="shared" si="350"/>
        <v>0</v>
      </c>
      <c r="J2616" s="105">
        <f t="shared" si="343"/>
        <v>0</v>
      </c>
      <c r="K2616" s="105">
        <f t="shared" si="344"/>
        <v>0</v>
      </c>
      <c r="L2616" s="105">
        <f t="shared" si="345"/>
        <v>0</v>
      </c>
      <c r="M2616">
        <f t="shared" si="346"/>
        <v>3.6000000000000004E-2</v>
      </c>
      <c r="N2616">
        <f t="shared" si="347"/>
        <v>3.0506692540422931E-3</v>
      </c>
    </row>
    <row r="2617" spans="1:14" x14ac:dyDescent="0.3">
      <c r="A2617">
        <f t="shared" si="348"/>
        <v>27</v>
      </c>
      <c r="E2617" s="105">
        <f t="shared" si="349"/>
        <v>0</v>
      </c>
      <c r="I2617" s="105">
        <f t="shared" si="350"/>
        <v>0</v>
      </c>
      <c r="J2617" s="105">
        <f t="shared" si="343"/>
        <v>0</v>
      </c>
      <c r="K2617" s="105">
        <f t="shared" si="344"/>
        <v>0</v>
      </c>
      <c r="L2617" s="105">
        <f t="shared" si="345"/>
        <v>0</v>
      </c>
      <c r="M2617">
        <f t="shared" si="346"/>
        <v>3.6000000000000004E-2</v>
      </c>
      <c r="N2617">
        <f t="shared" si="347"/>
        <v>3.0506692540422931E-3</v>
      </c>
    </row>
    <row r="2618" spans="1:14" x14ac:dyDescent="0.3">
      <c r="A2618">
        <f t="shared" si="348"/>
        <v>27</v>
      </c>
      <c r="E2618" s="105">
        <f t="shared" si="349"/>
        <v>0</v>
      </c>
      <c r="I2618" s="105">
        <f t="shared" si="350"/>
        <v>0</v>
      </c>
      <c r="J2618" s="105">
        <f t="shared" si="343"/>
        <v>0</v>
      </c>
      <c r="K2618" s="105">
        <f t="shared" si="344"/>
        <v>0</v>
      </c>
      <c r="L2618" s="105">
        <f t="shared" si="345"/>
        <v>0</v>
      </c>
      <c r="M2618">
        <f t="shared" si="346"/>
        <v>3.6000000000000004E-2</v>
      </c>
      <c r="N2618">
        <f t="shared" si="347"/>
        <v>3.0506692540422931E-3</v>
      </c>
    </row>
    <row r="2619" spans="1:14" x14ac:dyDescent="0.3">
      <c r="A2619">
        <f t="shared" si="348"/>
        <v>27</v>
      </c>
      <c r="E2619" s="105">
        <f t="shared" si="349"/>
        <v>0</v>
      </c>
      <c r="I2619" s="105">
        <f t="shared" si="350"/>
        <v>0</v>
      </c>
      <c r="J2619" s="105">
        <f t="shared" si="343"/>
        <v>0</v>
      </c>
      <c r="K2619" s="105">
        <f t="shared" si="344"/>
        <v>0</v>
      </c>
      <c r="L2619" s="105">
        <f t="shared" si="345"/>
        <v>0</v>
      </c>
      <c r="M2619">
        <f t="shared" si="346"/>
        <v>3.6000000000000004E-2</v>
      </c>
      <c r="N2619">
        <f t="shared" si="347"/>
        <v>3.0506692540422931E-3</v>
      </c>
    </row>
    <row r="2620" spans="1:14" x14ac:dyDescent="0.3">
      <c r="A2620">
        <f t="shared" si="348"/>
        <v>27</v>
      </c>
      <c r="E2620" s="105">
        <f t="shared" si="349"/>
        <v>0</v>
      </c>
      <c r="I2620" s="105">
        <f t="shared" si="350"/>
        <v>0</v>
      </c>
      <c r="J2620" s="105">
        <f t="shared" si="343"/>
        <v>0</v>
      </c>
      <c r="K2620" s="105">
        <f t="shared" si="344"/>
        <v>0</v>
      </c>
      <c r="L2620" s="105">
        <f t="shared" si="345"/>
        <v>0</v>
      </c>
      <c r="M2620">
        <f t="shared" si="346"/>
        <v>3.6000000000000004E-2</v>
      </c>
      <c r="N2620">
        <f t="shared" si="347"/>
        <v>3.0506692540422931E-3</v>
      </c>
    </row>
    <row r="2621" spans="1:14" x14ac:dyDescent="0.3">
      <c r="A2621">
        <f t="shared" si="348"/>
        <v>27</v>
      </c>
      <c r="E2621" s="105">
        <f t="shared" si="349"/>
        <v>0</v>
      </c>
      <c r="I2621" s="105">
        <f t="shared" si="350"/>
        <v>0</v>
      </c>
      <c r="J2621" s="105">
        <f t="shared" si="343"/>
        <v>0</v>
      </c>
      <c r="K2621" s="105">
        <f t="shared" si="344"/>
        <v>0</v>
      </c>
      <c r="L2621" s="105">
        <f t="shared" si="345"/>
        <v>0</v>
      </c>
      <c r="M2621">
        <f t="shared" si="346"/>
        <v>3.6000000000000004E-2</v>
      </c>
      <c r="N2621">
        <f t="shared" si="347"/>
        <v>3.0506692540422931E-3</v>
      </c>
    </row>
    <row r="2622" spans="1:14" x14ac:dyDescent="0.3">
      <c r="A2622">
        <f t="shared" si="348"/>
        <v>27</v>
      </c>
      <c r="E2622" s="105">
        <f t="shared" si="349"/>
        <v>0</v>
      </c>
      <c r="I2622" s="105">
        <f t="shared" si="350"/>
        <v>0</v>
      </c>
      <c r="J2622" s="105">
        <f t="shared" si="343"/>
        <v>0</v>
      </c>
      <c r="K2622" s="105">
        <f t="shared" si="344"/>
        <v>0</v>
      </c>
      <c r="L2622" s="105">
        <f t="shared" si="345"/>
        <v>0</v>
      </c>
      <c r="M2622">
        <f t="shared" si="346"/>
        <v>3.6000000000000004E-2</v>
      </c>
      <c r="N2622">
        <f t="shared" si="347"/>
        <v>3.0506692540422931E-3</v>
      </c>
    </row>
    <row r="2623" spans="1:14" x14ac:dyDescent="0.3">
      <c r="A2623">
        <f t="shared" si="348"/>
        <v>27</v>
      </c>
      <c r="E2623" s="105">
        <f t="shared" si="349"/>
        <v>0</v>
      </c>
      <c r="I2623" s="105">
        <f t="shared" si="350"/>
        <v>0</v>
      </c>
      <c r="J2623" s="105">
        <f t="shared" si="343"/>
        <v>0</v>
      </c>
      <c r="K2623" s="105">
        <f t="shared" si="344"/>
        <v>0</v>
      </c>
      <c r="L2623" s="105">
        <f t="shared" si="345"/>
        <v>0</v>
      </c>
      <c r="M2623">
        <f t="shared" si="346"/>
        <v>3.6000000000000004E-2</v>
      </c>
      <c r="N2623">
        <f t="shared" si="347"/>
        <v>3.0506692540422931E-3</v>
      </c>
    </row>
    <row r="2624" spans="1:14" x14ac:dyDescent="0.3">
      <c r="A2624">
        <f t="shared" si="348"/>
        <v>27</v>
      </c>
      <c r="E2624" s="105">
        <f t="shared" si="349"/>
        <v>0</v>
      </c>
      <c r="I2624" s="105">
        <f t="shared" si="350"/>
        <v>0</v>
      </c>
      <c r="J2624" s="105">
        <f t="shared" si="343"/>
        <v>0</v>
      </c>
      <c r="K2624" s="105">
        <f t="shared" si="344"/>
        <v>0</v>
      </c>
      <c r="L2624" s="105">
        <f t="shared" si="345"/>
        <v>0</v>
      </c>
      <c r="M2624">
        <f t="shared" si="346"/>
        <v>3.6000000000000004E-2</v>
      </c>
      <c r="N2624">
        <f t="shared" si="347"/>
        <v>3.0506692540422931E-3</v>
      </c>
    </row>
    <row r="2625" spans="1:14" x14ac:dyDescent="0.3">
      <c r="A2625">
        <f t="shared" si="348"/>
        <v>27</v>
      </c>
      <c r="E2625" s="105">
        <f t="shared" si="349"/>
        <v>0</v>
      </c>
      <c r="I2625" s="105">
        <f t="shared" si="350"/>
        <v>0</v>
      </c>
      <c r="J2625" s="105">
        <f t="shared" si="343"/>
        <v>0</v>
      </c>
      <c r="K2625" s="105">
        <f t="shared" si="344"/>
        <v>0</v>
      </c>
      <c r="L2625" s="105">
        <f t="shared" si="345"/>
        <v>0</v>
      </c>
      <c r="M2625">
        <f t="shared" si="346"/>
        <v>3.6000000000000004E-2</v>
      </c>
      <c r="N2625">
        <f t="shared" si="347"/>
        <v>3.0506692540422931E-3</v>
      </c>
    </row>
    <row r="2626" spans="1:14" x14ac:dyDescent="0.3">
      <c r="A2626">
        <f t="shared" si="348"/>
        <v>27</v>
      </c>
      <c r="E2626" s="105">
        <f t="shared" si="349"/>
        <v>0</v>
      </c>
      <c r="I2626" s="105">
        <f t="shared" si="350"/>
        <v>0</v>
      </c>
      <c r="J2626" s="105">
        <f t="shared" si="343"/>
        <v>0</v>
      </c>
      <c r="K2626" s="105">
        <f t="shared" si="344"/>
        <v>0</v>
      </c>
      <c r="L2626" s="105">
        <f t="shared" si="345"/>
        <v>0</v>
      </c>
      <c r="M2626">
        <f t="shared" si="346"/>
        <v>3.6000000000000004E-2</v>
      </c>
      <c r="N2626">
        <f t="shared" si="347"/>
        <v>3.0506692540422931E-3</v>
      </c>
    </row>
    <row r="2627" spans="1:14" x14ac:dyDescent="0.3">
      <c r="A2627">
        <f t="shared" si="348"/>
        <v>27</v>
      </c>
      <c r="E2627" s="105">
        <f t="shared" si="349"/>
        <v>0</v>
      </c>
      <c r="I2627" s="105">
        <f t="shared" si="350"/>
        <v>0</v>
      </c>
      <c r="J2627" s="105">
        <f t="shared" ref="J2627:J2690" si="352">E2627*($H$2/12)</f>
        <v>0</v>
      </c>
      <c r="K2627" s="105">
        <f t="shared" ref="K2627:K2690" si="353">I2627-J2627</f>
        <v>0</v>
      </c>
      <c r="L2627" s="105">
        <f t="shared" ref="L2627:L2690" si="354">N2627*(E2627-K2627)</f>
        <v>0</v>
      </c>
      <c r="M2627">
        <f t="shared" ref="M2627:M2690" si="355">((A2627:A2726)/30) * 0.04</f>
        <v>3.6000000000000004E-2</v>
      </c>
      <c r="N2627">
        <f t="shared" ref="N2627:N2690" si="356">1-(POWER(1-M2627,(1/12)))</f>
        <v>3.0506692540422931E-3</v>
      </c>
    </row>
    <row r="2628" spans="1:14" x14ac:dyDescent="0.3">
      <c r="A2628">
        <f t="shared" si="348"/>
        <v>27</v>
      </c>
      <c r="E2628" s="105">
        <f t="shared" si="349"/>
        <v>0</v>
      </c>
      <c r="I2628" s="105">
        <f t="shared" si="350"/>
        <v>0</v>
      </c>
      <c r="J2628" s="105">
        <f t="shared" si="352"/>
        <v>0</v>
      </c>
      <c r="K2628" s="105">
        <f t="shared" si="353"/>
        <v>0</v>
      </c>
      <c r="L2628" s="105">
        <f t="shared" si="354"/>
        <v>0</v>
      </c>
      <c r="M2628">
        <f t="shared" si="355"/>
        <v>3.6000000000000004E-2</v>
      </c>
      <c r="N2628">
        <f t="shared" si="356"/>
        <v>3.0506692540422931E-3</v>
      </c>
    </row>
    <row r="2629" spans="1:14" x14ac:dyDescent="0.3">
      <c r="A2629">
        <f t="shared" si="348"/>
        <v>27</v>
      </c>
      <c r="E2629" s="105">
        <f t="shared" si="349"/>
        <v>0</v>
      </c>
      <c r="I2629" s="105">
        <f t="shared" si="350"/>
        <v>0</v>
      </c>
      <c r="J2629" s="105">
        <f t="shared" si="352"/>
        <v>0</v>
      </c>
      <c r="K2629" s="105">
        <f t="shared" si="353"/>
        <v>0</v>
      </c>
      <c r="L2629" s="105">
        <f t="shared" si="354"/>
        <v>0</v>
      </c>
      <c r="M2629">
        <f t="shared" si="355"/>
        <v>3.6000000000000004E-2</v>
      </c>
      <c r="N2629">
        <f t="shared" si="356"/>
        <v>3.0506692540422931E-3</v>
      </c>
    </row>
    <row r="2630" spans="1:14" x14ac:dyDescent="0.3">
      <c r="A2630">
        <f t="shared" si="348"/>
        <v>27</v>
      </c>
      <c r="E2630" s="105">
        <f t="shared" si="349"/>
        <v>0</v>
      </c>
      <c r="I2630" s="105">
        <f t="shared" si="350"/>
        <v>0</v>
      </c>
      <c r="J2630" s="105">
        <f t="shared" si="352"/>
        <v>0</v>
      </c>
      <c r="K2630" s="105">
        <f t="shared" si="353"/>
        <v>0</v>
      </c>
      <c r="L2630" s="105">
        <f t="shared" si="354"/>
        <v>0</v>
      </c>
      <c r="M2630">
        <f t="shared" si="355"/>
        <v>3.6000000000000004E-2</v>
      </c>
      <c r="N2630">
        <f t="shared" si="356"/>
        <v>3.0506692540422931E-3</v>
      </c>
    </row>
    <row r="2631" spans="1:14" x14ac:dyDescent="0.3">
      <c r="A2631">
        <f t="shared" si="348"/>
        <v>27</v>
      </c>
      <c r="E2631" s="105">
        <f t="shared" si="349"/>
        <v>0</v>
      </c>
      <c r="I2631" s="105">
        <f t="shared" si="350"/>
        <v>0</v>
      </c>
      <c r="J2631" s="105">
        <f t="shared" si="352"/>
        <v>0</v>
      </c>
      <c r="K2631" s="105">
        <f t="shared" si="353"/>
        <v>0</v>
      </c>
      <c r="L2631" s="105">
        <f t="shared" si="354"/>
        <v>0</v>
      </c>
      <c r="M2631">
        <f t="shared" si="355"/>
        <v>3.6000000000000004E-2</v>
      </c>
      <c r="N2631">
        <f t="shared" si="356"/>
        <v>3.0506692540422931E-3</v>
      </c>
    </row>
    <row r="2632" spans="1:14" x14ac:dyDescent="0.3">
      <c r="A2632">
        <f t="shared" si="348"/>
        <v>27</v>
      </c>
      <c r="E2632" s="105">
        <f t="shared" si="349"/>
        <v>0</v>
      </c>
      <c r="I2632" s="105">
        <f t="shared" si="350"/>
        <v>0</v>
      </c>
      <c r="J2632" s="105">
        <f t="shared" si="352"/>
        <v>0</v>
      </c>
      <c r="K2632" s="105">
        <f t="shared" si="353"/>
        <v>0</v>
      </c>
      <c r="L2632" s="105">
        <f t="shared" si="354"/>
        <v>0</v>
      </c>
      <c r="M2632">
        <f t="shared" si="355"/>
        <v>3.6000000000000004E-2</v>
      </c>
      <c r="N2632">
        <f t="shared" si="356"/>
        <v>3.0506692540422931E-3</v>
      </c>
    </row>
    <row r="2633" spans="1:14" x14ac:dyDescent="0.3">
      <c r="A2633">
        <f t="shared" si="348"/>
        <v>27</v>
      </c>
      <c r="E2633" s="105">
        <f t="shared" si="349"/>
        <v>0</v>
      </c>
      <c r="I2633" s="105">
        <f t="shared" si="350"/>
        <v>0</v>
      </c>
      <c r="J2633" s="105">
        <f t="shared" si="352"/>
        <v>0</v>
      </c>
      <c r="K2633" s="105">
        <f t="shared" si="353"/>
        <v>0</v>
      </c>
      <c r="L2633" s="105">
        <f t="shared" si="354"/>
        <v>0</v>
      </c>
      <c r="M2633">
        <f t="shared" si="355"/>
        <v>3.6000000000000004E-2</v>
      </c>
      <c r="N2633">
        <f t="shared" si="356"/>
        <v>3.0506692540422931E-3</v>
      </c>
    </row>
    <row r="2634" spans="1:14" x14ac:dyDescent="0.3">
      <c r="A2634">
        <f t="shared" si="348"/>
        <v>27</v>
      </c>
      <c r="E2634" s="105">
        <f t="shared" si="349"/>
        <v>0</v>
      </c>
      <c r="I2634" s="105">
        <f t="shared" si="350"/>
        <v>0</v>
      </c>
      <c r="J2634" s="105">
        <f t="shared" si="352"/>
        <v>0</v>
      </c>
      <c r="K2634" s="105">
        <f t="shared" si="353"/>
        <v>0</v>
      </c>
      <c r="L2634" s="105">
        <f t="shared" si="354"/>
        <v>0</v>
      </c>
      <c r="M2634">
        <f t="shared" si="355"/>
        <v>3.6000000000000004E-2</v>
      </c>
      <c r="N2634">
        <f t="shared" si="356"/>
        <v>3.0506692540422931E-3</v>
      </c>
    </row>
    <row r="2635" spans="1:14" x14ac:dyDescent="0.3">
      <c r="A2635">
        <f t="shared" si="348"/>
        <v>27</v>
      </c>
      <c r="E2635" s="105">
        <f t="shared" si="349"/>
        <v>0</v>
      </c>
      <c r="I2635" s="105">
        <f t="shared" si="350"/>
        <v>0</v>
      </c>
      <c r="J2635" s="105">
        <f t="shared" si="352"/>
        <v>0</v>
      </c>
      <c r="K2635" s="105">
        <f t="shared" si="353"/>
        <v>0</v>
      </c>
      <c r="L2635" s="105">
        <f t="shared" si="354"/>
        <v>0</v>
      </c>
      <c r="M2635">
        <f t="shared" si="355"/>
        <v>3.6000000000000004E-2</v>
      </c>
      <c r="N2635">
        <f t="shared" si="356"/>
        <v>3.0506692540422931E-3</v>
      </c>
    </row>
    <row r="2636" spans="1:14" x14ac:dyDescent="0.3">
      <c r="A2636">
        <f t="shared" si="348"/>
        <v>27</v>
      </c>
      <c r="E2636" s="105">
        <f t="shared" si="349"/>
        <v>0</v>
      </c>
      <c r="I2636" s="105">
        <f t="shared" si="350"/>
        <v>0</v>
      </c>
      <c r="J2636" s="105">
        <f t="shared" si="352"/>
        <v>0</v>
      </c>
      <c r="K2636" s="105">
        <f t="shared" si="353"/>
        <v>0</v>
      </c>
      <c r="L2636" s="105">
        <f t="shared" si="354"/>
        <v>0</v>
      </c>
      <c r="M2636">
        <f t="shared" si="355"/>
        <v>3.6000000000000004E-2</v>
      </c>
      <c r="N2636">
        <f t="shared" si="356"/>
        <v>3.0506692540422931E-3</v>
      </c>
    </row>
    <row r="2637" spans="1:14" x14ac:dyDescent="0.3">
      <c r="A2637">
        <f t="shared" si="348"/>
        <v>27</v>
      </c>
      <c r="E2637" s="105">
        <f t="shared" si="349"/>
        <v>0</v>
      </c>
      <c r="I2637" s="105">
        <f t="shared" si="350"/>
        <v>0</v>
      </c>
      <c r="J2637" s="105">
        <f t="shared" si="352"/>
        <v>0</v>
      </c>
      <c r="K2637" s="105">
        <f t="shared" si="353"/>
        <v>0</v>
      </c>
      <c r="L2637" s="105">
        <f t="shared" si="354"/>
        <v>0</v>
      </c>
      <c r="M2637">
        <f t="shared" si="355"/>
        <v>3.6000000000000004E-2</v>
      </c>
      <c r="N2637">
        <f t="shared" si="356"/>
        <v>3.0506692540422931E-3</v>
      </c>
    </row>
    <row r="2638" spans="1:14" x14ac:dyDescent="0.3">
      <c r="A2638">
        <f t="shared" si="348"/>
        <v>27</v>
      </c>
      <c r="E2638" s="105">
        <f t="shared" si="349"/>
        <v>0</v>
      </c>
      <c r="I2638" s="105">
        <f t="shared" si="350"/>
        <v>0</v>
      </c>
      <c r="J2638" s="105">
        <f t="shared" si="352"/>
        <v>0</v>
      </c>
      <c r="K2638" s="105">
        <f t="shared" si="353"/>
        <v>0</v>
      </c>
      <c r="L2638" s="105">
        <f t="shared" si="354"/>
        <v>0</v>
      </c>
      <c r="M2638">
        <f t="shared" si="355"/>
        <v>3.6000000000000004E-2</v>
      </c>
      <c r="N2638">
        <f t="shared" si="356"/>
        <v>3.0506692540422931E-3</v>
      </c>
    </row>
    <row r="2639" spans="1:14" x14ac:dyDescent="0.3">
      <c r="A2639">
        <f t="shared" si="348"/>
        <v>27</v>
      </c>
      <c r="E2639" s="105">
        <f t="shared" si="349"/>
        <v>0</v>
      </c>
      <c r="I2639" s="105">
        <f t="shared" si="350"/>
        <v>0</v>
      </c>
      <c r="J2639" s="105">
        <f t="shared" si="352"/>
        <v>0</v>
      </c>
      <c r="K2639" s="105">
        <f t="shared" si="353"/>
        <v>0</v>
      </c>
      <c r="L2639" s="105">
        <f t="shared" si="354"/>
        <v>0</v>
      </c>
      <c r="M2639">
        <f t="shared" si="355"/>
        <v>3.6000000000000004E-2</v>
      </c>
      <c r="N2639">
        <f t="shared" si="356"/>
        <v>3.0506692540422931E-3</v>
      </c>
    </row>
    <row r="2640" spans="1:14" x14ac:dyDescent="0.3">
      <c r="A2640">
        <f t="shared" si="348"/>
        <v>27</v>
      </c>
      <c r="E2640" s="105">
        <f t="shared" si="349"/>
        <v>0</v>
      </c>
      <c r="I2640" s="105">
        <f t="shared" si="350"/>
        <v>0</v>
      </c>
      <c r="J2640" s="105">
        <f t="shared" si="352"/>
        <v>0</v>
      </c>
      <c r="K2640" s="105">
        <f t="shared" si="353"/>
        <v>0</v>
      </c>
      <c r="L2640" s="105">
        <f t="shared" si="354"/>
        <v>0</v>
      </c>
      <c r="M2640">
        <f t="shared" si="355"/>
        <v>3.6000000000000004E-2</v>
      </c>
      <c r="N2640">
        <f t="shared" si="356"/>
        <v>3.0506692540422931E-3</v>
      </c>
    </row>
    <row r="2641" spans="1:14" x14ac:dyDescent="0.3">
      <c r="A2641">
        <f t="shared" si="348"/>
        <v>27</v>
      </c>
      <c r="E2641" s="105">
        <f t="shared" si="349"/>
        <v>0</v>
      </c>
      <c r="I2641" s="105">
        <f t="shared" si="350"/>
        <v>0</v>
      </c>
      <c r="J2641" s="105">
        <f t="shared" si="352"/>
        <v>0</v>
      </c>
      <c r="K2641" s="105">
        <f t="shared" si="353"/>
        <v>0</v>
      </c>
      <c r="L2641" s="105">
        <f t="shared" si="354"/>
        <v>0</v>
      </c>
      <c r="M2641">
        <f t="shared" si="355"/>
        <v>3.6000000000000004E-2</v>
      </c>
      <c r="N2641">
        <f t="shared" si="356"/>
        <v>3.0506692540422931E-3</v>
      </c>
    </row>
    <row r="2642" spans="1:14" x14ac:dyDescent="0.3">
      <c r="A2642">
        <f t="shared" si="348"/>
        <v>27</v>
      </c>
      <c r="E2642" s="105">
        <f t="shared" si="349"/>
        <v>0</v>
      </c>
      <c r="I2642" s="105">
        <f t="shared" si="350"/>
        <v>0</v>
      </c>
      <c r="J2642" s="105">
        <f t="shared" si="352"/>
        <v>0</v>
      </c>
      <c r="K2642" s="105">
        <f t="shared" si="353"/>
        <v>0</v>
      </c>
      <c r="L2642" s="105">
        <f t="shared" si="354"/>
        <v>0</v>
      </c>
      <c r="M2642">
        <f t="shared" si="355"/>
        <v>3.6000000000000004E-2</v>
      </c>
      <c r="N2642">
        <f t="shared" si="356"/>
        <v>3.0506692540422931E-3</v>
      </c>
    </row>
    <row r="2643" spans="1:14" x14ac:dyDescent="0.3">
      <c r="A2643">
        <f t="shared" si="348"/>
        <v>27</v>
      </c>
      <c r="E2643" s="105">
        <f t="shared" si="349"/>
        <v>0</v>
      </c>
      <c r="I2643" s="105">
        <f t="shared" si="350"/>
        <v>0</v>
      </c>
      <c r="J2643" s="105">
        <f t="shared" si="352"/>
        <v>0</v>
      </c>
      <c r="K2643" s="105">
        <f t="shared" si="353"/>
        <v>0</v>
      </c>
      <c r="L2643" s="105">
        <f t="shared" si="354"/>
        <v>0</v>
      </c>
      <c r="M2643">
        <f t="shared" si="355"/>
        <v>3.6000000000000004E-2</v>
      </c>
      <c r="N2643">
        <f t="shared" si="356"/>
        <v>3.0506692540422931E-3</v>
      </c>
    </row>
    <row r="2644" spans="1:14" x14ac:dyDescent="0.3">
      <c r="A2644">
        <f t="shared" si="348"/>
        <v>27</v>
      </c>
      <c r="E2644" s="105">
        <f t="shared" si="349"/>
        <v>0</v>
      </c>
      <c r="I2644" s="105">
        <f t="shared" si="350"/>
        <v>0</v>
      </c>
      <c r="J2644" s="105">
        <f t="shared" si="352"/>
        <v>0</v>
      </c>
      <c r="K2644" s="105">
        <f t="shared" si="353"/>
        <v>0</v>
      </c>
      <c r="L2644" s="105">
        <f t="shared" si="354"/>
        <v>0</v>
      </c>
      <c r="M2644">
        <f t="shared" si="355"/>
        <v>3.6000000000000004E-2</v>
      </c>
      <c r="N2644">
        <f t="shared" si="356"/>
        <v>3.0506692540422931E-3</v>
      </c>
    </row>
    <row r="2645" spans="1:14" x14ac:dyDescent="0.3">
      <c r="A2645">
        <f t="shared" si="348"/>
        <v>27</v>
      </c>
      <c r="E2645" s="105">
        <f t="shared" si="349"/>
        <v>0</v>
      </c>
      <c r="I2645" s="105">
        <f t="shared" si="350"/>
        <v>0</v>
      </c>
      <c r="J2645" s="105">
        <f t="shared" si="352"/>
        <v>0</v>
      </c>
      <c r="K2645" s="105">
        <f t="shared" si="353"/>
        <v>0</v>
      </c>
      <c r="L2645" s="105">
        <f t="shared" si="354"/>
        <v>0</v>
      </c>
      <c r="M2645">
        <f t="shared" si="355"/>
        <v>3.6000000000000004E-2</v>
      </c>
      <c r="N2645">
        <f t="shared" si="356"/>
        <v>3.0506692540422931E-3</v>
      </c>
    </row>
    <row r="2646" spans="1:14" x14ac:dyDescent="0.3">
      <c r="A2646">
        <f t="shared" si="348"/>
        <v>27</v>
      </c>
      <c r="E2646" s="105">
        <f t="shared" si="349"/>
        <v>0</v>
      </c>
      <c r="I2646" s="105">
        <f t="shared" si="350"/>
        <v>0</v>
      </c>
      <c r="J2646" s="105">
        <f t="shared" si="352"/>
        <v>0</v>
      </c>
      <c r="K2646" s="105">
        <f t="shared" si="353"/>
        <v>0</v>
      </c>
      <c r="L2646" s="105">
        <f t="shared" si="354"/>
        <v>0</v>
      </c>
      <c r="M2646">
        <f t="shared" si="355"/>
        <v>3.6000000000000004E-2</v>
      </c>
      <c r="N2646">
        <f t="shared" si="356"/>
        <v>3.0506692540422931E-3</v>
      </c>
    </row>
    <row r="2647" spans="1:14" x14ac:dyDescent="0.3">
      <c r="A2647">
        <f t="shared" si="348"/>
        <v>27</v>
      </c>
      <c r="E2647" s="105">
        <f t="shared" si="349"/>
        <v>0</v>
      </c>
      <c r="I2647" s="105">
        <f t="shared" si="350"/>
        <v>0</v>
      </c>
      <c r="J2647" s="105">
        <f t="shared" si="352"/>
        <v>0</v>
      </c>
      <c r="K2647" s="105">
        <f t="shared" si="353"/>
        <v>0</v>
      </c>
      <c r="L2647" s="105">
        <f t="shared" si="354"/>
        <v>0</v>
      </c>
      <c r="M2647">
        <f t="shared" si="355"/>
        <v>3.6000000000000004E-2</v>
      </c>
      <c r="N2647">
        <f t="shared" si="356"/>
        <v>3.0506692540422931E-3</v>
      </c>
    </row>
    <row r="2648" spans="1:14" x14ac:dyDescent="0.3">
      <c r="A2648">
        <f t="shared" si="348"/>
        <v>27</v>
      </c>
      <c r="E2648" s="105">
        <f t="shared" si="349"/>
        <v>0</v>
      </c>
      <c r="I2648" s="105">
        <f t="shared" si="350"/>
        <v>0</v>
      </c>
      <c r="J2648" s="105">
        <f t="shared" si="352"/>
        <v>0</v>
      </c>
      <c r="K2648" s="105">
        <f t="shared" si="353"/>
        <v>0</v>
      </c>
      <c r="L2648" s="105">
        <f t="shared" si="354"/>
        <v>0</v>
      </c>
      <c r="M2648">
        <f t="shared" si="355"/>
        <v>3.6000000000000004E-2</v>
      </c>
      <c r="N2648">
        <f t="shared" si="356"/>
        <v>3.0506692540422931E-3</v>
      </c>
    </row>
    <row r="2649" spans="1:14" x14ac:dyDescent="0.3">
      <c r="A2649">
        <f t="shared" si="348"/>
        <v>27</v>
      </c>
      <c r="E2649" s="105">
        <f t="shared" si="349"/>
        <v>0</v>
      </c>
      <c r="I2649" s="105">
        <f t="shared" si="350"/>
        <v>0</v>
      </c>
      <c r="J2649" s="105">
        <f t="shared" si="352"/>
        <v>0</v>
      </c>
      <c r="K2649" s="105">
        <f t="shared" si="353"/>
        <v>0</v>
      </c>
      <c r="L2649" s="105">
        <f t="shared" si="354"/>
        <v>0</v>
      </c>
      <c r="M2649">
        <f t="shared" si="355"/>
        <v>3.6000000000000004E-2</v>
      </c>
      <c r="N2649">
        <f t="shared" si="356"/>
        <v>3.0506692540422931E-3</v>
      </c>
    </row>
    <row r="2650" spans="1:14" x14ac:dyDescent="0.3">
      <c r="A2650">
        <f t="shared" si="348"/>
        <v>27</v>
      </c>
      <c r="E2650" s="105">
        <f t="shared" si="349"/>
        <v>0</v>
      </c>
      <c r="I2650" s="105">
        <f t="shared" si="350"/>
        <v>0</v>
      </c>
      <c r="J2650" s="105">
        <f t="shared" si="352"/>
        <v>0</v>
      </c>
      <c r="K2650" s="105">
        <f t="shared" si="353"/>
        <v>0</v>
      </c>
      <c r="L2650" s="105">
        <f t="shared" si="354"/>
        <v>0</v>
      </c>
      <c r="M2650">
        <f t="shared" si="355"/>
        <v>3.6000000000000004E-2</v>
      </c>
      <c r="N2650">
        <f t="shared" si="356"/>
        <v>3.0506692540422931E-3</v>
      </c>
    </row>
    <row r="2651" spans="1:14" x14ac:dyDescent="0.3">
      <c r="A2651">
        <f t="shared" si="348"/>
        <v>27</v>
      </c>
      <c r="E2651" s="105">
        <f t="shared" si="349"/>
        <v>0</v>
      </c>
      <c r="I2651" s="105">
        <f t="shared" si="350"/>
        <v>0</v>
      </c>
      <c r="J2651" s="105">
        <f t="shared" si="352"/>
        <v>0</v>
      </c>
      <c r="K2651" s="105">
        <f t="shared" si="353"/>
        <v>0</v>
      </c>
      <c r="L2651" s="105">
        <f t="shared" si="354"/>
        <v>0</v>
      </c>
      <c r="M2651">
        <f t="shared" si="355"/>
        <v>3.6000000000000004E-2</v>
      </c>
      <c r="N2651">
        <f t="shared" si="356"/>
        <v>3.0506692540422931E-3</v>
      </c>
    </row>
    <row r="2652" spans="1:14" x14ac:dyDescent="0.3">
      <c r="A2652">
        <f t="shared" si="348"/>
        <v>27</v>
      </c>
      <c r="E2652" s="105">
        <f t="shared" si="349"/>
        <v>0</v>
      </c>
      <c r="I2652" s="105">
        <f t="shared" si="350"/>
        <v>0</v>
      </c>
      <c r="J2652" s="105">
        <f t="shared" si="352"/>
        <v>0</v>
      </c>
      <c r="K2652" s="105">
        <f t="shared" si="353"/>
        <v>0</v>
      </c>
      <c r="L2652" s="105">
        <f t="shared" si="354"/>
        <v>0</v>
      </c>
      <c r="M2652">
        <f t="shared" si="355"/>
        <v>3.6000000000000004E-2</v>
      </c>
      <c r="N2652">
        <f t="shared" si="356"/>
        <v>3.0506692540422931E-3</v>
      </c>
    </row>
    <row r="2653" spans="1:14" x14ac:dyDescent="0.3">
      <c r="A2653">
        <f t="shared" si="348"/>
        <v>27</v>
      </c>
      <c r="E2653" s="105">
        <f t="shared" si="349"/>
        <v>0</v>
      </c>
      <c r="I2653" s="105">
        <f t="shared" si="350"/>
        <v>0</v>
      </c>
      <c r="J2653" s="105">
        <f t="shared" si="352"/>
        <v>0</v>
      </c>
      <c r="K2653" s="105">
        <f t="shared" si="353"/>
        <v>0</v>
      </c>
      <c r="L2653" s="105">
        <f t="shared" si="354"/>
        <v>0</v>
      </c>
      <c r="M2653">
        <f t="shared" si="355"/>
        <v>3.6000000000000004E-2</v>
      </c>
      <c r="N2653">
        <f t="shared" si="356"/>
        <v>3.0506692540422931E-3</v>
      </c>
    </row>
    <row r="2654" spans="1:14" x14ac:dyDescent="0.3">
      <c r="A2654">
        <f t="shared" si="348"/>
        <v>27</v>
      </c>
      <c r="E2654" s="105">
        <f t="shared" si="349"/>
        <v>0</v>
      </c>
      <c r="I2654" s="105">
        <f t="shared" si="350"/>
        <v>0</v>
      </c>
      <c r="J2654" s="105">
        <f t="shared" si="352"/>
        <v>0</v>
      </c>
      <c r="K2654" s="105">
        <f t="shared" si="353"/>
        <v>0</v>
      </c>
      <c r="L2654" s="105">
        <f t="shared" si="354"/>
        <v>0</v>
      </c>
      <c r="M2654">
        <f t="shared" si="355"/>
        <v>3.6000000000000004E-2</v>
      </c>
      <c r="N2654">
        <f t="shared" si="356"/>
        <v>3.0506692540422931E-3</v>
      </c>
    </row>
    <row r="2655" spans="1:14" x14ac:dyDescent="0.3">
      <c r="A2655">
        <f t="shared" si="348"/>
        <v>27</v>
      </c>
      <c r="E2655" s="105">
        <f t="shared" si="349"/>
        <v>0</v>
      </c>
      <c r="I2655" s="105">
        <f t="shared" si="350"/>
        <v>0</v>
      </c>
      <c r="J2655" s="105">
        <f t="shared" si="352"/>
        <v>0</v>
      </c>
      <c r="K2655" s="105">
        <f t="shared" si="353"/>
        <v>0</v>
      </c>
      <c r="L2655" s="105">
        <f t="shared" si="354"/>
        <v>0</v>
      </c>
      <c r="M2655">
        <f t="shared" si="355"/>
        <v>3.6000000000000004E-2</v>
      </c>
      <c r="N2655">
        <f t="shared" si="356"/>
        <v>3.0506692540422931E-3</v>
      </c>
    </row>
    <row r="2656" spans="1:14" x14ac:dyDescent="0.3">
      <c r="A2656">
        <f t="shared" si="348"/>
        <v>27</v>
      </c>
      <c r="E2656" s="105">
        <f t="shared" si="349"/>
        <v>0</v>
      </c>
      <c r="I2656" s="105">
        <f t="shared" si="350"/>
        <v>0</v>
      </c>
      <c r="J2656" s="105">
        <f t="shared" si="352"/>
        <v>0</v>
      </c>
      <c r="K2656" s="105">
        <f t="shared" si="353"/>
        <v>0</v>
      </c>
      <c r="L2656" s="105">
        <f t="shared" si="354"/>
        <v>0</v>
      </c>
      <c r="M2656">
        <f t="shared" si="355"/>
        <v>3.6000000000000004E-2</v>
      </c>
      <c r="N2656">
        <f t="shared" si="356"/>
        <v>3.0506692540422931E-3</v>
      </c>
    </row>
    <row r="2657" spans="1:14" x14ac:dyDescent="0.3">
      <c r="A2657">
        <f t="shared" si="348"/>
        <v>27</v>
      </c>
      <c r="E2657" s="105">
        <f t="shared" si="349"/>
        <v>0</v>
      </c>
      <c r="I2657" s="105">
        <f t="shared" si="350"/>
        <v>0</v>
      </c>
      <c r="J2657" s="105">
        <f t="shared" si="352"/>
        <v>0</v>
      </c>
      <c r="K2657" s="105">
        <f t="shared" si="353"/>
        <v>0</v>
      </c>
      <c r="L2657" s="105">
        <f t="shared" si="354"/>
        <v>0</v>
      </c>
      <c r="M2657">
        <f t="shared" si="355"/>
        <v>3.6000000000000004E-2</v>
      </c>
      <c r="N2657">
        <f t="shared" si="356"/>
        <v>3.0506692540422931E-3</v>
      </c>
    </row>
    <row r="2658" spans="1:14" x14ac:dyDescent="0.3">
      <c r="A2658">
        <f t="shared" si="348"/>
        <v>27</v>
      </c>
      <c r="E2658" s="105">
        <f t="shared" si="349"/>
        <v>0</v>
      </c>
      <c r="I2658" s="105">
        <f t="shared" si="350"/>
        <v>0</v>
      </c>
      <c r="J2658" s="105">
        <f t="shared" si="352"/>
        <v>0</v>
      </c>
      <c r="K2658" s="105">
        <f t="shared" si="353"/>
        <v>0</v>
      </c>
      <c r="L2658" s="105">
        <f t="shared" si="354"/>
        <v>0</v>
      </c>
      <c r="M2658">
        <f t="shared" si="355"/>
        <v>3.6000000000000004E-2</v>
      </c>
      <c r="N2658">
        <f t="shared" si="356"/>
        <v>3.0506692540422931E-3</v>
      </c>
    </row>
    <row r="2659" spans="1:14" x14ac:dyDescent="0.3">
      <c r="A2659">
        <f t="shared" si="348"/>
        <v>27</v>
      </c>
      <c r="E2659" s="105">
        <f t="shared" si="349"/>
        <v>0</v>
      </c>
      <c r="I2659" s="105">
        <f t="shared" si="350"/>
        <v>0</v>
      </c>
      <c r="J2659" s="105">
        <f t="shared" si="352"/>
        <v>0</v>
      </c>
      <c r="K2659" s="105">
        <f t="shared" si="353"/>
        <v>0</v>
      </c>
      <c r="L2659" s="105">
        <f t="shared" si="354"/>
        <v>0</v>
      </c>
      <c r="M2659">
        <f t="shared" si="355"/>
        <v>3.6000000000000004E-2</v>
      </c>
      <c r="N2659">
        <f t="shared" si="356"/>
        <v>3.0506692540422931E-3</v>
      </c>
    </row>
    <row r="2660" spans="1:14" x14ac:dyDescent="0.3">
      <c r="A2660">
        <f t="shared" si="348"/>
        <v>27</v>
      </c>
      <c r="E2660" s="105">
        <f t="shared" si="349"/>
        <v>0</v>
      </c>
      <c r="I2660" s="105">
        <f t="shared" si="350"/>
        <v>0</v>
      </c>
      <c r="J2660" s="105">
        <f t="shared" si="352"/>
        <v>0</v>
      </c>
      <c r="K2660" s="105">
        <f t="shared" si="353"/>
        <v>0</v>
      </c>
      <c r="L2660" s="105">
        <f t="shared" si="354"/>
        <v>0</v>
      </c>
      <c r="M2660">
        <f t="shared" si="355"/>
        <v>3.6000000000000004E-2</v>
      </c>
      <c r="N2660">
        <f t="shared" si="356"/>
        <v>3.0506692540422931E-3</v>
      </c>
    </row>
    <row r="2661" spans="1:14" x14ac:dyDescent="0.3">
      <c r="A2661">
        <f t="shared" si="348"/>
        <v>27</v>
      </c>
      <c r="E2661" s="105">
        <f t="shared" si="349"/>
        <v>0</v>
      </c>
      <c r="I2661" s="105">
        <f t="shared" si="350"/>
        <v>0</v>
      </c>
      <c r="J2661" s="105">
        <f t="shared" si="352"/>
        <v>0</v>
      </c>
      <c r="K2661" s="105">
        <f t="shared" si="353"/>
        <v>0</v>
      </c>
      <c r="L2661" s="105">
        <f t="shared" si="354"/>
        <v>0</v>
      </c>
      <c r="M2661">
        <f t="shared" si="355"/>
        <v>3.6000000000000004E-2</v>
      </c>
      <c r="N2661">
        <f t="shared" si="356"/>
        <v>3.0506692540422931E-3</v>
      </c>
    </row>
    <row r="2662" spans="1:14" x14ac:dyDescent="0.3">
      <c r="A2662">
        <f t="shared" si="348"/>
        <v>27</v>
      </c>
      <c r="E2662" s="105">
        <f t="shared" si="349"/>
        <v>0</v>
      </c>
      <c r="I2662" s="105">
        <f t="shared" si="350"/>
        <v>0</v>
      </c>
      <c r="J2662" s="105">
        <f t="shared" si="352"/>
        <v>0</v>
      </c>
      <c r="K2662" s="105">
        <f t="shared" si="353"/>
        <v>0</v>
      </c>
      <c r="L2662" s="105">
        <f t="shared" si="354"/>
        <v>0</v>
      </c>
      <c r="M2662">
        <f t="shared" si="355"/>
        <v>3.6000000000000004E-2</v>
      </c>
      <c r="N2662">
        <f t="shared" si="356"/>
        <v>3.0506692540422931E-3</v>
      </c>
    </row>
    <row r="2663" spans="1:14" x14ac:dyDescent="0.3">
      <c r="A2663">
        <f t="shared" ref="A2663:A2726" si="357">IF(COUNTIF(A2563:A2662,A2662)=100, A2662+1,A2662)</f>
        <v>27</v>
      </c>
      <c r="E2663" s="105">
        <f t="shared" ref="E2663:E2726" si="358">MAX(0, E2563-K2563-L2563)</f>
        <v>0</v>
      </c>
      <c r="I2663" s="105">
        <f t="shared" ref="I2663:I2726" si="359">IF(E2663&lt;I2563,J2663 + E2663, I2563)</f>
        <v>0</v>
      </c>
      <c r="J2663" s="105">
        <f t="shared" si="352"/>
        <v>0</v>
      </c>
      <c r="K2663" s="105">
        <f t="shared" si="353"/>
        <v>0</v>
      </c>
      <c r="L2663" s="105">
        <f t="shared" si="354"/>
        <v>0</v>
      </c>
      <c r="M2663">
        <f t="shared" si="355"/>
        <v>3.6000000000000004E-2</v>
      </c>
      <c r="N2663">
        <f t="shared" si="356"/>
        <v>3.0506692540422931E-3</v>
      </c>
    </row>
    <row r="2664" spans="1:14" x14ac:dyDescent="0.3">
      <c r="A2664">
        <f t="shared" si="357"/>
        <v>27</v>
      </c>
      <c r="E2664" s="105">
        <f t="shared" si="358"/>
        <v>0</v>
      </c>
      <c r="I2664" s="105">
        <f t="shared" si="359"/>
        <v>0</v>
      </c>
      <c r="J2664" s="105">
        <f t="shared" si="352"/>
        <v>0</v>
      </c>
      <c r="K2664" s="105">
        <f t="shared" si="353"/>
        <v>0</v>
      </c>
      <c r="L2664" s="105">
        <f t="shared" si="354"/>
        <v>0</v>
      </c>
      <c r="M2664">
        <f t="shared" si="355"/>
        <v>3.6000000000000004E-2</v>
      </c>
      <c r="N2664">
        <f t="shared" si="356"/>
        <v>3.0506692540422931E-3</v>
      </c>
    </row>
    <row r="2665" spans="1:14" x14ac:dyDescent="0.3">
      <c r="A2665">
        <f t="shared" si="357"/>
        <v>27</v>
      </c>
      <c r="E2665" s="105">
        <f t="shared" si="358"/>
        <v>0</v>
      </c>
      <c r="I2665" s="105">
        <f t="shared" si="359"/>
        <v>0</v>
      </c>
      <c r="J2665" s="105">
        <f t="shared" si="352"/>
        <v>0</v>
      </c>
      <c r="K2665" s="105">
        <f t="shared" si="353"/>
        <v>0</v>
      </c>
      <c r="L2665" s="105">
        <f t="shared" si="354"/>
        <v>0</v>
      </c>
      <c r="M2665">
        <f t="shared" si="355"/>
        <v>3.6000000000000004E-2</v>
      </c>
      <c r="N2665">
        <f t="shared" si="356"/>
        <v>3.0506692540422931E-3</v>
      </c>
    </row>
    <row r="2666" spans="1:14" x14ac:dyDescent="0.3">
      <c r="A2666">
        <f t="shared" si="357"/>
        <v>27</v>
      </c>
      <c r="E2666" s="105">
        <f t="shared" si="358"/>
        <v>0</v>
      </c>
      <c r="I2666" s="105">
        <f t="shared" si="359"/>
        <v>0</v>
      </c>
      <c r="J2666" s="105">
        <f t="shared" si="352"/>
        <v>0</v>
      </c>
      <c r="K2666" s="105">
        <f t="shared" si="353"/>
        <v>0</v>
      </c>
      <c r="L2666" s="105">
        <f t="shared" si="354"/>
        <v>0</v>
      </c>
      <c r="M2666">
        <f t="shared" si="355"/>
        <v>3.6000000000000004E-2</v>
      </c>
      <c r="N2666">
        <f t="shared" si="356"/>
        <v>3.0506692540422931E-3</v>
      </c>
    </row>
    <row r="2667" spans="1:14" x14ac:dyDescent="0.3">
      <c r="A2667">
        <f t="shared" si="357"/>
        <v>27</v>
      </c>
      <c r="E2667" s="105">
        <f t="shared" si="358"/>
        <v>0</v>
      </c>
      <c r="I2667" s="105">
        <f t="shared" si="359"/>
        <v>0</v>
      </c>
      <c r="J2667" s="105">
        <f t="shared" si="352"/>
        <v>0</v>
      </c>
      <c r="K2667" s="105">
        <f t="shared" si="353"/>
        <v>0</v>
      </c>
      <c r="L2667" s="105">
        <f t="shared" si="354"/>
        <v>0</v>
      </c>
      <c r="M2667">
        <f t="shared" si="355"/>
        <v>3.6000000000000004E-2</v>
      </c>
      <c r="N2667">
        <f t="shared" si="356"/>
        <v>3.0506692540422931E-3</v>
      </c>
    </row>
    <row r="2668" spans="1:14" x14ac:dyDescent="0.3">
      <c r="A2668">
        <f t="shared" si="357"/>
        <v>27</v>
      </c>
      <c r="E2668" s="105">
        <f t="shared" si="358"/>
        <v>0</v>
      </c>
      <c r="I2668" s="105">
        <f t="shared" si="359"/>
        <v>0</v>
      </c>
      <c r="J2668" s="105">
        <f t="shared" si="352"/>
        <v>0</v>
      </c>
      <c r="K2668" s="105">
        <f t="shared" si="353"/>
        <v>0</v>
      </c>
      <c r="L2668" s="105">
        <f t="shared" si="354"/>
        <v>0</v>
      </c>
      <c r="M2668">
        <f t="shared" si="355"/>
        <v>3.6000000000000004E-2</v>
      </c>
      <c r="N2668">
        <f t="shared" si="356"/>
        <v>3.0506692540422931E-3</v>
      </c>
    </row>
    <row r="2669" spans="1:14" x14ac:dyDescent="0.3">
      <c r="A2669">
        <f t="shared" si="357"/>
        <v>27</v>
      </c>
      <c r="E2669" s="105">
        <f t="shared" si="358"/>
        <v>0</v>
      </c>
      <c r="I2669" s="105">
        <f t="shared" si="359"/>
        <v>0</v>
      </c>
      <c r="J2669" s="105">
        <f t="shared" si="352"/>
        <v>0</v>
      </c>
      <c r="K2669" s="105">
        <f t="shared" si="353"/>
        <v>0</v>
      </c>
      <c r="L2669" s="105">
        <f t="shared" si="354"/>
        <v>0</v>
      </c>
      <c r="M2669">
        <f t="shared" si="355"/>
        <v>3.6000000000000004E-2</v>
      </c>
      <c r="N2669">
        <f t="shared" si="356"/>
        <v>3.0506692540422931E-3</v>
      </c>
    </row>
    <row r="2670" spans="1:14" x14ac:dyDescent="0.3">
      <c r="A2670">
        <f t="shared" si="357"/>
        <v>27</v>
      </c>
      <c r="E2670" s="105">
        <f t="shared" si="358"/>
        <v>0</v>
      </c>
      <c r="I2670" s="105">
        <f t="shared" si="359"/>
        <v>0</v>
      </c>
      <c r="J2670" s="105">
        <f t="shared" si="352"/>
        <v>0</v>
      </c>
      <c r="K2670" s="105">
        <f t="shared" si="353"/>
        <v>0</v>
      </c>
      <c r="L2670" s="105">
        <f t="shared" si="354"/>
        <v>0</v>
      </c>
      <c r="M2670">
        <f t="shared" si="355"/>
        <v>3.6000000000000004E-2</v>
      </c>
      <c r="N2670">
        <f t="shared" si="356"/>
        <v>3.0506692540422931E-3</v>
      </c>
    </row>
    <row r="2671" spans="1:14" x14ac:dyDescent="0.3">
      <c r="A2671">
        <f t="shared" si="357"/>
        <v>27</v>
      </c>
      <c r="E2671" s="105">
        <f t="shared" si="358"/>
        <v>0</v>
      </c>
      <c r="I2671" s="105">
        <f t="shared" si="359"/>
        <v>0</v>
      </c>
      <c r="J2671" s="105">
        <f t="shared" si="352"/>
        <v>0</v>
      </c>
      <c r="K2671" s="105">
        <f t="shared" si="353"/>
        <v>0</v>
      </c>
      <c r="L2671" s="105">
        <f t="shared" si="354"/>
        <v>0</v>
      </c>
      <c r="M2671">
        <f t="shared" si="355"/>
        <v>3.6000000000000004E-2</v>
      </c>
      <c r="N2671">
        <f t="shared" si="356"/>
        <v>3.0506692540422931E-3</v>
      </c>
    </row>
    <row r="2672" spans="1:14" x14ac:dyDescent="0.3">
      <c r="A2672">
        <f t="shared" si="357"/>
        <v>27</v>
      </c>
      <c r="E2672" s="105">
        <f t="shared" si="358"/>
        <v>0</v>
      </c>
      <c r="I2672" s="105">
        <f t="shared" si="359"/>
        <v>0</v>
      </c>
      <c r="J2672" s="105">
        <f t="shared" si="352"/>
        <v>0</v>
      </c>
      <c r="K2672" s="105">
        <f t="shared" si="353"/>
        <v>0</v>
      </c>
      <c r="L2672" s="105">
        <f t="shared" si="354"/>
        <v>0</v>
      </c>
      <c r="M2672">
        <f t="shared" si="355"/>
        <v>3.6000000000000004E-2</v>
      </c>
      <c r="N2672">
        <f t="shared" si="356"/>
        <v>3.0506692540422931E-3</v>
      </c>
    </row>
    <row r="2673" spans="1:14" x14ac:dyDescent="0.3">
      <c r="A2673">
        <f t="shared" si="357"/>
        <v>27</v>
      </c>
      <c r="E2673" s="105">
        <f t="shared" si="358"/>
        <v>0</v>
      </c>
      <c r="I2673" s="105">
        <f t="shared" si="359"/>
        <v>0</v>
      </c>
      <c r="J2673" s="105">
        <f t="shared" si="352"/>
        <v>0</v>
      </c>
      <c r="K2673" s="105">
        <f t="shared" si="353"/>
        <v>0</v>
      </c>
      <c r="L2673" s="105">
        <f t="shared" si="354"/>
        <v>0</v>
      </c>
      <c r="M2673">
        <f t="shared" si="355"/>
        <v>3.6000000000000004E-2</v>
      </c>
      <c r="N2673">
        <f t="shared" si="356"/>
        <v>3.0506692540422931E-3</v>
      </c>
    </row>
    <row r="2674" spans="1:14" x14ac:dyDescent="0.3">
      <c r="A2674">
        <f t="shared" si="357"/>
        <v>27</v>
      </c>
      <c r="E2674" s="105">
        <f t="shared" si="358"/>
        <v>0</v>
      </c>
      <c r="I2674" s="105">
        <f t="shared" si="359"/>
        <v>0</v>
      </c>
      <c r="J2674" s="105">
        <f t="shared" si="352"/>
        <v>0</v>
      </c>
      <c r="K2674" s="105">
        <f t="shared" si="353"/>
        <v>0</v>
      </c>
      <c r="L2674" s="105">
        <f t="shared" si="354"/>
        <v>0</v>
      </c>
      <c r="M2674">
        <f t="shared" si="355"/>
        <v>3.6000000000000004E-2</v>
      </c>
      <c r="N2674">
        <f t="shared" si="356"/>
        <v>3.0506692540422931E-3</v>
      </c>
    </row>
    <row r="2675" spans="1:14" x14ac:dyDescent="0.3">
      <c r="A2675">
        <f t="shared" si="357"/>
        <v>27</v>
      </c>
      <c r="E2675" s="105">
        <f t="shared" si="358"/>
        <v>0</v>
      </c>
      <c r="I2675" s="105">
        <f t="shared" si="359"/>
        <v>0</v>
      </c>
      <c r="J2675" s="105">
        <f t="shared" si="352"/>
        <v>0</v>
      </c>
      <c r="K2675" s="105">
        <f t="shared" si="353"/>
        <v>0</v>
      </c>
      <c r="L2675" s="105">
        <f t="shared" si="354"/>
        <v>0</v>
      </c>
      <c r="M2675">
        <f t="shared" si="355"/>
        <v>3.6000000000000004E-2</v>
      </c>
      <c r="N2675">
        <f t="shared" si="356"/>
        <v>3.0506692540422931E-3</v>
      </c>
    </row>
    <row r="2676" spans="1:14" x14ac:dyDescent="0.3">
      <c r="A2676">
        <f t="shared" si="357"/>
        <v>27</v>
      </c>
      <c r="E2676" s="105">
        <f t="shared" si="358"/>
        <v>0</v>
      </c>
      <c r="I2676" s="105">
        <f t="shared" si="359"/>
        <v>0</v>
      </c>
      <c r="J2676" s="105">
        <f t="shared" si="352"/>
        <v>0</v>
      </c>
      <c r="K2676" s="105">
        <f t="shared" si="353"/>
        <v>0</v>
      </c>
      <c r="L2676" s="105">
        <f t="shared" si="354"/>
        <v>0</v>
      </c>
      <c r="M2676">
        <f t="shared" si="355"/>
        <v>3.6000000000000004E-2</v>
      </c>
      <c r="N2676">
        <f t="shared" si="356"/>
        <v>3.0506692540422931E-3</v>
      </c>
    </row>
    <row r="2677" spans="1:14" x14ac:dyDescent="0.3">
      <c r="A2677">
        <f t="shared" si="357"/>
        <v>27</v>
      </c>
      <c r="E2677" s="105">
        <f t="shared" si="358"/>
        <v>0</v>
      </c>
      <c r="I2677" s="105">
        <f t="shared" si="359"/>
        <v>0</v>
      </c>
      <c r="J2677" s="105">
        <f t="shared" si="352"/>
        <v>0</v>
      </c>
      <c r="K2677" s="105">
        <f t="shared" si="353"/>
        <v>0</v>
      </c>
      <c r="L2677" s="105">
        <f t="shared" si="354"/>
        <v>0</v>
      </c>
      <c r="M2677">
        <f t="shared" si="355"/>
        <v>3.6000000000000004E-2</v>
      </c>
      <c r="N2677">
        <f t="shared" si="356"/>
        <v>3.0506692540422931E-3</v>
      </c>
    </row>
    <row r="2678" spans="1:14" x14ac:dyDescent="0.3">
      <c r="A2678">
        <f t="shared" si="357"/>
        <v>27</v>
      </c>
      <c r="E2678" s="105">
        <f t="shared" si="358"/>
        <v>0</v>
      </c>
      <c r="I2678" s="105">
        <f t="shared" si="359"/>
        <v>0</v>
      </c>
      <c r="J2678" s="105">
        <f t="shared" si="352"/>
        <v>0</v>
      </c>
      <c r="K2678" s="105">
        <f t="shared" si="353"/>
        <v>0</v>
      </c>
      <c r="L2678" s="105">
        <f t="shared" si="354"/>
        <v>0</v>
      </c>
      <c r="M2678">
        <f t="shared" si="355"/>
        <v>3.6000000000000004E-2</v>
      </c>
      <c r="N2678">
        <f t="shared" si="356"/>
        <v>3.0506692540422931E-3</v>
      </c>
    </row>
    <row r="2679" spans="1:14" x14ac:dyDescent="0.3">
      <c r="A2679">
        <f t="shared" si="357"/>
        <v>27</v>
      </c>
      <c r="E2679" s="105">
        <f t="shared" si="358"/>
        <v>0</v>
      </c>
      <c r="I2679" s="105">
        <f t="shared" si="359"/>
        <v>0</v>
      </c>
      <c r="J2679" s="105">
        <f t="shared" si="352"/>
        <v>0</v>
      </c>
      <c r="K2679" s="105">
        <f t="shared" si="353"/>
        <v>0</v>
      </c>
      <c r="L2679" s="105">
        <f t="shared" si="354"/>
        <v>0</v>
      </c>
      <c r="M2679">
        <f t="shared" si="355"/>
        <v>3.6000000000000004E-2</v>
      </c>
      <c r="N2679">
        <f t="shared" si="356"/>
        <v>3.0506692540422931E-3</v>
      </c>
    </row>
    <row r="2680" spans="1:14" x14ac:dyDescent="0.3">
      <c r="A2680">
        <f t="shared" si="357"/>
        <v>27</v>
      </c>
      <c r="E2680" s="105">
        <f t="shared" si="358"/>
        <v>0</v>
      </c>
      <c r="I2680" s="105">
        <f t="shared" si="359"/>
        <v>0</v>
      </c>
      <c r="J2680" s="105">
        <f t="shared" si="352"/>
        <v>0</v>
      </c>
      <c r="K2680" s="105">
        <f t="shared" si="353"/>
        <v>0</v>
      </c>
      <c r="L2680" s="105">
        <f t="shared" si="354"/>
        <v>0</v>
      </c>
      <c r="M2680">
        <f t="shared" si="355"/>
        <v>3.6000000000000004E-2</v>
      </c>
      <c r="N2680">
        <f t="shared" si="356"/>
        <v>3.0506692540422931E-3</v>
      </c>
    </row>
    <row r="2681" spans="1:14" x14ac:dyDescent="0.3">
      <c r="A2681">
        <f t="shared" si="357"/>
        <v>27</v>
      </c>
      <c r="E2681" s="105">
        <f t="shared" si="358"/>
        <v>0</v>
      </c>
      <c r="I2681" s="105">
        <f t="shared" si="359"/>
        <v>0</v>
      </c>
      <c r="J2681" s="105">
        <f t="shared" si="352"/>
        <v>0</v>
      </c>
      <c r="K2681" s="105">
        <f t="shared" si="353"/>
        <v>0</v>
      </c>
      <c r="L2681" s="105">
        <f t="shared" si="354"/>
        <v>0</v>
      </c>
      <c r="M2681">
        <f t="shared" si="355"/>
        <v>3.6000000000000004E-2</v>
      </c>
      <c r="N2681">
        <f t="shared" si="356"/>
        <v>3.0506692540422931E-3</v>
      </c>
    </row>
    <row r="2682" spans="1:14" x14ac:dyDescent="0.3">
      <c r="A2682">
        <f t="shared" si="357"/>
        <v>27</v>
      </c>
      <c r="E2682" s="105">
        <f t="shared" si="358"/>
        <v>0</v>
      </c>
      <c r="I2682" s="105">
        <f t="shared" si="359"/>
        <v>0</v>
      </c>
      <c r="J2682" s="105">
        <f t="shared" si="352"/>
        <v>0</v>
      </c>
      <c r="K2682" s="105">
        <f t="shared" si="353"/>
        <v>0</v>
      </c>
      <c r="L2682" s="105">
        <f t="shared" si="354"/>
        <v>0</v>
      </c>
      <c r="M2682">
        <f t="shared" si="355"/>
        <v>3.6000000000000004E-2</v>
      </c>
      <c r="N2682">
        <f t="shared" si="356"/>
        <v>3.0506692540422931E-3</v>
      </c>
    </row>
    <row r="2683" spans="1:14" x14ac:dyDescent="0.3">
      <c r="A2683">
        <f t="shared" si="357"/>
        <v>27</v>
      </c>
      <c r="E2683" s="105">
        <f t="shared" si="358"/>
        <v>0</v>
      </c>
      <c r="I2683" s="105">
        <f t="shared" si="359"/>
        <v>0</v>
      </c>
      <c r="J2683" s="105">
        <f t="shared" si="352"/>
        <v>0</v>
      </c>
      <c r="K2683" s="105">
        <f t="shared" si="353"/>
        <v>0</v>
      </c>
      <c r="L2683" s="105">
        <f t="shared" si="354"/>
        <v>0</v>
      </c>
      <c r="M2683">
        <f t="shared" si="355"/>
        <v>3.6000000000000004E-2</v>
      </c>
      <c r="N2683">
        <f t="shared" si="356"/>
        <v>3.0506692540422931E-3</v>
      </c>
    </row>
    <row r="2684" spans="1:14" x14ac:dyDescent="0.3">
      <c r="A2684">
        <f t="shared" si="357"/>
        <v>27</v>
      </c>
      <c r="E2684" s="105">
        <f t="shared" si="358"/>
        <v>0</v>
      </c>
      <c r="I2684" s="105">
        <f t="shared" si="359"/>
        <v>0</v>
      </c>
      <c r="J2684" s="105">
        <f t="shared" si="352"/>
        <v>0</v>
      </c>
      <c r="K2684" s="105">
        <f t="shared" si="353"/>
        <v>0</v>
      </c>
      <c r="L2684" s="105">
        <f t="shared" si="354"/>
        <v>0</v>
      </c>
      <c r="M2684">
        <f t="shared" si="355"/>
        <v>3.6000000000000004E-2</v>
      </c>
      <c r="N2684">
        <f t="shared" si="356"/>
        <v>3.0506692540422931E-3</v>
      </c>
    </row>
    <row r="2685" spans="1:14" x14ac:dyDescent="0.3">
      <c r="A2685">
        <f t="shared" si="357"/>
        <v>27</v>
      </c>
      <c r="E2685" s="105">
        <f t="shared" si="358"/>
        <v>0</v>
      </c>
      <c r="I2685" s="105">
        <f t="shared" si="359"/>
        <v>0</v>
      </c>
      <c r="J2685" s="105">
        <f t="shared" si="352"/>
        <v>0</v>
      </c>
      <c r="K2685" s="105">
        <f t="shared" si="353"/>
        <v>0</v>
      </c>
      <c r="L2685" s="105">
        <f t="shared" si="354"/>
        <v>0</v>
      </c>
      <c r="M2685">
        <f t="shared" si="355"/>
        <v>3.6000000000000004E-2</v>
      </c>
      <c r="N2685">
        <f t="shared" si="356"/>
        <v>3.0506692540422931E-3</v>
      </c>
    </row>
    <row r="2686" spans="1:14" x14ac:dyDescent="0.3">
      <c r="A2686">
        <f t="shared" si="357"/>
        <v>27</v>
      </c>
      <c r="E2686" s="105">
        <f t="shared" si="358"/>
        <v>0</v>
      </c>
      <c r="I2686" s="105">
        <f t="shared" si="359"/>
        <v>0</v>
      </c>
      <c r="J2686" s="105">
        <f t="shared" si="352"/>
        <v>0</v>
      </c>
      <c r="K2686" s="105">
        <f t="shared" si="353"/>
        <v>0</v>
      </c>
      <c r="L2686" s="105">
        <f t="shared" si="354"/>
        <v>0</v>
      </c>
      <c r="M2686">
        <f t="shared" si="355"/>
        <v>3.6000000000000004E-2</v>
      </c>
      <c r="N2686">
        <f t="shared" si="356"/>
        <v>3.0506692540422931E-3</v>
      </c>
    </row>
    <row r="2687" spans="1:14" x14ac:dyDescent="0.3">
      <c r="A2687">
        <f t="shared" si="357"/>
        <v>27</v>
      </c>
      <c r="E2687" s="105">
        <f t="shared" si="358"/>
        <v>0</v>
      </c>
      <c r="I2687" s="105">
        <f t="shared" si="359"/>
        <v>0</v>
      </c>
      <c r="J2687" s="105">
        <f t="shared" si="352"/>
        <v>0</v>
      </c>
      <c r="K2687" s="105">
        <f t="shared" si="353"/>
        <v>0</v>
      </c>
      <c r="L2687" s="105">
        <f t="shared" si="354"/>
        <v>0</v>
      </c>
      <c r="M2687">
        <f t="shared" si="355"/>
        <v>3.6000000000000004E-2</v>
      </c>
      <c r="N2687">
        <f t="shared" si="356"/>
        <v>3.0506692540422931E-3</v>
      </c>
    </row>
    <row r="2688" spans="1:14" x14ac:dyDescent="0.3">
      <c r="A2688">
        <f t="shared" si="357"/>
        <v>27</v>
      </c>
      <c r="E2688" s="105">
        <f t="shared" si="358"/>
        <v>0</v>
      </c>
      <c r="I2688" s="105">
        <f t="shared" si="359"/>
        <v>0</v>
      </c>
      <c r="J2688" s="105">
        <f t="shared" si="352"/>
        <v>0</v>
      </c>
      <c r="K2688" s="105">
        <f t="shared" si="353"/>
        <v>0</v>
      </c>
      <c r="L2688" s="105">
        <f t="shared" si="354"/>
        <v>0</v>
      </c>
      <c r="M2688">
        <f t="shared" si="355"/>
        <v>3.6000000000000004E-2</v>
      </c>
      <c r="N2688">
        <f t="shared" si="356"/>
        <v>3.0506692540422931E-3</v>
      </c>
    </row>
    <row r="2689" spans="1:15" x14ac:dyDescent="0.3">
      <c r="A2689">
        <f t="shared" si="357"/>
        <v>27</v>
      </c>
      <c r="E2689" s="105">
        <f t="shared" si="358"/>
        <v>0</v>
      </c>
      <c r="I2689" s="105">
        <f t="shared" si="359"/>
        <v>0</v>
      </c>
      <c r="J2689" s="105">
        <f t="shared" si="352"/>
        <v>0</v>
      </c>
      <c r="K2689" s="105">
        <f t="shared" si="353"/>
        <v>0</v>
      </c>
      <c r="L2689" s="105">
        <f t="shared" si="354"/>
        <v>0</v>
      </c>
      <c r="M2689">
        <f t="shared" si="355"/>
        <v>3.6000000000000004E-2</v>
      </c>
      <c r="N2689">
        <f t="shared" si="356"/>
        <v>3.0506692540422931E-3</v>
      </c>
    </row>
    <row r="2690" spans="1:15" x14ac:dyDescent="0.3">
      <c r="A2690">
        <f t="shared" si="357"/>
        <v>27</v>
      </c>
      <c r="E2690" s="105">
        <f t="shared" si="358"/>
        <v>0</v>
      </c>
      <c r="I2690" s="105">
        <f t="shared" si="359"/>
        <v>0</v>
      </c>
      <c r="J2690" s="105">
        <f t="shared" si="352"/>
        <v>0</v>
      </c>
      <c r="K2690" s="105">
        <f t="shared" si="353"/>
        <v>0</v>
      </c>
      <c r="L2690" s="105">
        <f t="shared" si="354"/>
        <v>0</v>
      </c>
      <c r="M2690">
        <f t="shared" si="355"/>
        <v>3.6000000000000004E-2</v>
      </c>
      <c r="N2690">
        <f t="shared" si="356"/>
        <v>3.0506692540422931E-3</v>
      </c>
    </row>
    <row r="2691" spans="1:15" x14ac:dyDescent="0.3">
      <c r="A2691">
        <f t="shared" si="357"/>
        <v>27</v>
      </c>
      <c r="E2691" s="105">
        <f t="shared" si="358"/>
        <v>0</v>
      </c>
      <c r="I2691" s="105">
        <f t="shared" si="359"/>
        <v>0</v>
      </c>
      <c r="J2691" s="105">
        <f t="shared" ref="J2691:J2754" si="360">E2691*($H$2/12)</f>
        <v>0</v>
      </c>
      <c r="K2691" s="105">
        <f t="shared" ref="K2691:K2754" si="361">I2691-J2691</f>
        <v>0</v>
      </c>
      <c r="L2691" s="105">
        <f t="shared" ref="L2691:L2754" si="362">N2691*(E2691-K2691)</f>
        <v>0</v>
      </c>
      <c r="M2691">
        <f t="shared" ref="M2691:M2754" si="363">((A2691:A2790)/30) * 0.04</f>
        <v>3.6000000000000004E-2</v>
      </c>
      <c r="N2691">
        <f t="shared" ref="N2691:N2754" si="364">1-(POWER(1-M2691,(1/12)))</f>
        <v>3.0506692540422931E-3</v>
      </c>
    </row>
    <row r="2692" spans="1:15" x14ac:dyDescent="0.3">
      <c r="A2692">
        <f t="shared" si="357"/>
        <v>27</v>
      </c>
      <c r="E2692" s="105">
        <f t="shared" si="358"/>
        <v>0</v>
      </c>
      <c r="I2692" s="105">
        <f t="shared" si="359"/>
        <v>0</v>
      </c>
      <c r="J2692" s="105">
        <f t="shared" si="360"/>
        <v>0</v>
      </c>
      <c r="K2692" s="105">
        <f t="shared" si="361"/>
        <v>0</v>
      </c>
      <c r="L2692" s="105">
        <f t="shared" si="362"/>
        <v>0</v>
      </c>
      <c r="M2692">
        <f t="shared" si="363"/>
        <v>3.6000000000000004E-2</v>
      </c>
      <c r="N2692">
        <f t="shared" si="364"/>
        <v>3.0506692540422931E-3</v>
      </c>
    </row>
    <row r="2693" spans="1:15" x14ac:dyDescent="0.3">
      <c r="A2693">
        <f t="shared" si="357"/>
        <v>27</v>
      </c>
      <c r="E2693" s="105">
        <f t="shared" si="358"/>
        <v>0</v>
      </c>
      <c r="I2693" s="105">
        <f t="shared" si="359"/>
        <v>0</v>
      </c>
      <c r="J2693" s="105">
        <f t="shared" si="360"/>
        <v>0</v>
      </c>
      <c r="K2693" s="105">
        <f t="shared" si="361"/>
        <v>0</v>
      </c>
      <c r="L2693" s="105">
        <f t="shared" si="362"/>
        <v>0</v>
      </c>
      <c r="M2693">
        <f t="shared" si="363"/>
        <v>3.6000000000000004E-2</v>
      </c>
      <c r="N2693">
        <f t="shared" si="364"/>
        <v>3.0506692540422931E-3</v>
      </c>
    </row>
    <row r="2694" spans="1:15" x14ac:dyDescent="0.3">
      <c r="A2694">
        <f t="shared" si="357"/>
        <v>27</v>
      </c>
      <c r="E2694" s="105">
        <f t="shared" si="358"/>
        <v>0</v>
      </c>
      <c r="I2694" s="105">
        <f t="shared" si="359"/>
        <v>0</v>
      </c>
      <c r="J2694" s="105">
        <f t="shared" si="360"/>
        <v>0</v>
      </c>
      <c r="K2694" s="105">
        <f t="shared" si="361"/>
        <v>0</v>
      </c>
      <c r="L2694" s="105">
        <f t="shared" si="362"/>
        <v>0</v>
      </c>
      <c r="M2694">
        <f t="shared" si="363"/>
        <v>3.6000000000000004E-2</v>
      </c>
      <c r="N2694">
        <f t="shared" si="364"/>
        <v>3.0506692540422931E-3</v>
      </c>
    </row>
    <row r="2695" spans="1:15" x14ac:dyDescent="0.3">
      <c r="A2695">
        <f t="shared" si="357"/>
        <v>27</v>
      </c>
      <c r="E2695" s="105">
        <f t="shared" si="358"/>
        <v>0</v>
      </c>
      <c r="I2695" s="105">
        <f t="shared" si="359"/>
        <v>0</v>
      </c>
      <c r="J2695" s="105">
        <f t="shared" si="360"/>
        <v>0</v>
      </c>
      <c r="K2695" s="105">
        <f t="shared" si="361"/>
        <v>0</v>
      </c>
      <c r="L2695" s="105">
        <f t="shared" si="362"/>
        <v>0</v>
      </c>
      <c r="M2695">
        <f t="shared" si="363"/>
        <v>3.6000000000000004E-2</v>
      </c>
      <c r="N2695">
        <f t="shared" si="364"/>
        <v>3.0506692540422931E-3</v>
      </c>
    </row>
    <row r="2696" spans="1:15" x14ac:dyDescent="0.3">
      <c r="A2696">
        <f t="shared" si="357"/>
        <v>27</v>
      </c>
      <c r="E2696" s="105">
        <f t="shared" si="358"/>
        <v>0</v>
      </c>
      <c r="I2696" s="105">
        <f t="shared" si="359"/>
        <v>0</v>
      </c>
      <c r="J2696" s="105">
        <f t="shared" si="360"/>
        <v>0</v>
      </c>
      <c r="K2696" s="105">
        <f t="shared" si="361"/>
        <v>0</v>
      </c>
      <c r="L2696" s="105">
        <f t="shared" si="362"/>
        <v>0</v>
      </c>
      <c r="M2696">
        <f t="shared" si="363"/>
        <v>3.6000000000000004E-2</v>
      </c>
      <c r="N2696">
        <f t="shared" si="364"/>
        <v>3.0506692540422931E-3</v>
      </c>
    </row>
    <row r="2697" spans="1:15" x14ac:dyDescent="0.3">
      <c r="A2697">
        <f t="shared" si="357"/>
        <v>27</v>
      </c>
      <c r="E2697" s="105">
        <f t="shared" si="358"/>
        <v>0</v>
      </c>
      <c r="I2697" s="105">
        <f t="shared" si="359"/>
        <v>0</v>
      </c>
      <c r="J2697" s="105">
        <f t="shared" si="360"/>
        <v>0</v>
      </c>
      <c r="K2697" s="105">
        <f t="shared" si="361"/>
        <v>0</v>
      </c>
      <c r="L2697" s="105">
        <f t="shared" si="362"/>
        <v>0</v>
      </c>
      <c r="M2697">
        <f t="shared" si="363"/>
        <v>3.6000000000000004E-2</v>
      </c>
      <c r="N2697">
        <f t="shared" si="364"/>
        <v>3.0506692540422931E-3</v>
      </c>
    </row>
    <row r="2698" spans="1:15" x14ac:dyDescent="0.3">
      <c r="A2698">
        <f t="shared" si="357"/>
        <v>27</v>
      </c>
      <c r="E2698" s="105">
        <f t="shared" si="358"/>
        <v>0</v>
      </c>
      <c r="I2698" s="105">
        <f t="shared" si="359"/>
        <v>0</v>
      </c>
      <c r="J2698" s="105">
        <f t="shared" si="360"/>
        <v>0</v>
      </c>
      <c r="K2698" s="105">
        <f t="shared" si="361"/>
        <v>0</v>
      </c>
      <c r="L2698" s="105">
        <f t="shared" si="362"/>
        <v>0</v>
      </c>
      <c r="M2698">
        <f t="shared" si="363"/>
        <v>3.6000000000000004E-2</v>
      </c>
      <c r="N2698">
        <f t="shared" si="364"/>
        <v>3.0506692540422931E-3</v>
      </c>
    </row>
    <row r="2699" spans="1:15" x14ac:dyDescent="0.3">
      <c r="A2699">
        <f t="shared" si="357"/>
        <v>27</v>
      </c>
      <c r="E2699" s="105">
        <f t="shared" si="358"/>
        <v>0</v>
      </c>
      <c r="I2699" s="105">
        <f t="shared" si="359"/>
        <v>0</v>
      </c>
      <c r="J2699" s="105">
        <f t="shared" si="360"/>
        <v>0</v>
      </c>
      <c r="K2699" s="105">
        <f t="shared" si="361"/>
        <v>0</v>
      </c>
      <c r="L2699" s="105">
        <f t="shared" si="362"/>
        <v>0</v>
      </c>
      <c r="M2699">
        <f t="shared" si="363"/>
        <v>3.6000000000000004E-2</v>
      </c>
      <c r="N2699">
        <f t="shared" si="364"/>
        <v>3.0506692540422931E-3</v>
      </c>
    </row>
    <row r="2700" spans="1:15" x14ac:dyDescent="0.3">
      <c r="A2700">
        <f t="shared" si="357"/>
        <v>27</v>
      </c>
      <c r="E2700" s="105">
        <f t="shared" si="358"/>
        <v>0</v>
      </c>
      <c r="I2700" s="105">
        <f t="shared" si="359"/>
        <v>0</v>
      </c>
      <c r="J2700" s="105">
        <f t="shared" si="360"/>
        <v>0</v>
      </c>
      <c r="K2700" s="105">
        <f t="shared" si="361"/>
        <v>0</v>
      </c>
      <c r="L2700" s="105">
        <f t="shared" si="362"/>
        <v>0</v>
      </c>
      <c r="M2700">
        <f t="shared" si="363"/>
        <v>3.6000000000000004E-2</v>
      </c>
      <c r="N2700">
        <f t="shared" si="364"/>
        <v>3.0506692540422931E-3</v>
      </c>
    </row>
    <row r="2701" spans="1:15" x14ac:dyDescent="0.3">
      <c r="A2701">
        <f t="shared" si="357"/>
        <v>27</v>
      </c>
      <c r="E2701" s="105">
        <f t="shared" si="358"/>
        <v>0</v>
      </c>
      <c r="I2701" s="105">
        <f t="shared" si="359"/>
        <v>0</v>
      </c>
      <c r="J2701" s="105">
        <f t="shared" si="360"/>
        <v>0</v>
      </c>
      <c r="K2701" s="105">
        <f t="shared" si="361"/>
        <v>0</v>
      </c>
      <c r="L2701" s="105">
        <f t="shared" si="362"/>
        <v>0</v>
      </c>
      <c r="M2701">
        <f t="shared" si="363"/>
        <v>3.6000000000000004E-2</v>
      </c>
      <c r="N2701">
        <f t="shared" si="364"/>
        <v>3.0506692540422931E-3</v>
      </c>
      <c r="O2701" s="105" t="e">
        <f t="shared" ref="O2701" si="365">SUM(I2602:I2701)</f>
        <v>#REF!</v>
      </c>
    </row>
    <row r="2702" spans="1:15" x14ac:dyDescent="0.3">
      <c r="A2702">
        <f t="shared" si="357"/>
        <v>28</v>
      </c>
      <c r="E2702" s="105" t="e">
        <f t="shared" si="358"/>
        <v>#REF!</v>
      </c>
      <c r="I2702" s="105" t="e">
        <f t="shared" si="359"/>
        <v>#REF!</v>
      </c>
      <c r="J2702" s="105" t="e">
        <f t="shared" si="360"/>
        <v>#REF!</v>
      </c>
      <c r="K2702" s="105" t="e">
        <f t="shared" si="361"/>
        <v>#REF!</v>
      </c>
      <c r="L2702" s="105" t="e">
        <f t="shared" si="362"/>
        <v>#REF!</v>
      </c>
      <c r="M2702">
        <f t="shared" si="363"/>
        <v>3.7333333333333336E-2</v>
      </c>
      <c r="N2702">
        <f t="shared" si="364"/>
        <v>3.165651030039629E-3</v>
      </c>
    </row>
    <row r="2703" spans="1:15" x14ac:dyDescent="0.3">
      <c r="A2703">
        <f t="shared" si="357"/>
        <v>28</v>
      </c>
      <c r="E2703" s="105" t="e">
        <f t="shared" si="358"/>
        <v>#REF!</v>
      </c>
      <c r="I2703" s="105" t="e">
        <f t="shared" si="359"/>
        <v>#REF!</v>
      </c>
      <c r="J2703" s="105" t="e">
        <f t="shared" si="360"/>
        <v>#REF!</v>
      </c>
      <c r="K2703" s="105" t="e">
        <f t="shared" si="361"/>
        <v>#REF!</v>
      </c>
      <c r="L2703" s="105" t="e">
        <f t="shared" si="362"/>
        <v>#REF!</v>
      </c>
      <c r="M2703">
        <f t="shared" si="363"/>
        <v>3.7333333333333336E-2</v>
      </c>
      <c r="N2703">
        <f t="shared" si="364"/>
        <v>3.165651030039629E-3</v>
      </c>
    </row>
    <row r="2704" spans="1:15" x14ac:dyDescent="0.3">
      <c r="A2704">
        <f t="shared" si="357"/>
        <v>28</v>
      </c>
      <c r="E2704" s="105" t="e">
        <f t="shared" si="358"/>
        <v>#REF!</v>
      </c>
      <c r="I2704" s="105" t="e">
        <f t="shared" si="359"/>
        <v>#REF!</v>
      </c>
      <c r="J2704" s="105" t="e">
        <f t="shared" si="360"/>
        <v>#REF!</v>
      </c>
      <c r="K2704" s="105" t="e">
        <f t="shared" si="361"/>
        <v>#REF!</v>
      </c>
      <c r="L2704" s="105" t="e">
        <f t="shared" si="362"/>
        <v>#REF!</v>
      </c>
      <c r="M2704">
        <f t="shared" si="363"/>
        <v>3.7333333333333336E-2</v>
      </c>
      <c r="N2704">
        <f t="shared" si="364"/>
        <v>3.165651030039629E-3</v>
      </c>
    </row>
    <row r="2705" spans="1:14" x14ac:dyDescent="0.3">
      <c r="A2705">
        <f t="shared" si="357"/>
        <v>28</v>
      </c>
      <c r="E2705" s="105">
        <f t="shared" si="358"/>
        <v>0</v>
      </c>
      <c r="I2705" s="105">
        <f t="shared" si="359"/>
        <v>0</v>
      </c>
      <c r="J2705" s="105">
        <f t="shared" si="360"/>
        <v>0</v>
      </c>
      <c r="K2705" s="105">
        <f t="shared" si="361"/>
        <v>0</v>
      </c>
      <c r="L2705" s="105">
        <f t="shared" si="362"/>
        <v>0</v>
      </c>
      <c r="M2705">
        <f t="shared" si="363"/>
        <v>3.7333333333333336E-2</v>
      </c>
      <c r="N2705">
        <f t="shared" si="364"/>
        <v>3.165651030039629E-3</v>
      </c>
    </row>
    <row r="2706" spans="1:14" x14ac:dyDescent="0.3">
      <c r="A2706">
        <f t="shared" si="357"/>
        <v>28</v>
      </c>
      <c r="E2706" s="105">
        <f t="shared" si="358"/>
        <v>0</v>
      </c>
      <c r="I2706" s="105">
        <f t="shared" si="359"/>
        <v>0</v>
      </c>
      <c r="J2706" s="105">
        <f t="shared" si="360"/>
        <v>0</v>
      </c>
      <c r="K2706" s="105">
        <f t="shared" si="361"/>
        <v>0</v>
      </c>
      <c r="L2706" s="105">
        <f t="shared" si="362"/>
        <v>0</v>
      </c>
      <c r="M2706">
        <f t="shared" si="363"/>
        <v>3.7333333333333336E-2</v>
      </c>
      <c r="N2706">
        <f t="shared" si="364"/>
        <v>3.165651030039629E-3</v>
      </c>
    </row>
    <row r="2707" spans="1:14" x14ac:dyDescent="0.3">
      <c r="A2707">
        <f t="shared" si="357"/>
        <v>28</v>
      </c>
      <c r="E2707" s="105">
        <f t="shared" si="358"/>
        <v>0</v>
      </c>
      <c r="I2707" s="105">
        <f t="shared" si="359"/>
        <v>0</v>
      </c>
      <c r="J2707" s="105">
        <f t="shared" si="360"/>
        <v>0</v>
      </c>
      <c r="K2707" s="105">
        <f t="shared" si="361"/>
        <v>0</v>
      </c>
      <c r="L2707" s="105">
        <f t="shared" si="362"/>
        <v>0</v>
      </c>
      <c r="M2707">
        <f t="shared" si="363"/>
        <v>3.7333333333333336E-2</v>
      </c>
      <c r="N2707">
        <f t="shared" si="364"/>
        <v>3.165651030039629E-3</v>
      </c>
    </row>
    <row r="2708" spans="1:14" x14ac:dyDescent="0.3">
      <c r="A2708">
        <f t="shared" si="357"/>
        <v>28</v>
      </c>
      <c r="E2708" s="105">
        <f t="shared" si="358"/>
        <v>0</v>
      </c>
      <c r="I2708" s="105">
        <f t="shared" si="359"/>
        <v>0</v>
      </c>
      <c r="J2708" s="105">
        <f t="shared" si="360"/>
        <v>0</v>
      </c>
      <c r="K2708" s="105">
        <f t="shared" si="361"/>
        <v>0</v>
      </c>
      <c r="L2708" s="105">
        <f t="shared" si="362"/>
        <v>0</v>
      </c>
      <c r="M2708">
        <f t="shared" si="363"/>
        <v>3.7333333333333336E-2</v>
      </c>
      <c r="N2708">
        <f t="shared" si="364"/>
        <v>3.165651030039629E-3</v>
      </c>
    </row>
    <row r="2709" spans="1:14" x14ac:dyDescent="0.3">
      <c r="A2709">
        <f t="shared" si="357"/>
        <v>28</v>
      </c>
      <c r="E2709" s="105">
        <f t="shared" si="358"/>
        <v>0</v>
      </c>
      <c r="I2709" s="105">
        <f t="shared" si="359"/>
        <v>0</v>
      </c>
      <c r="J2709" s="105">
        <f t="shared" si="360"/>
        <v>0</v>
      </c>
      <c r="K2709" s="105">
        <f t="shared" si="361"/>
        <v>0</v>
      </c>
      <c r="L2709" s="105">
        <f t="shared" si="362"/>
        <v>0</v>
      </c>
      <c r="M2709">
        <f t="shared" si="363"/>
        <v>3.7333333333333336E-2</v>
      </c>
      <c r="N2709">
        <f t="shared" si="364"/>
        <v>3.165651030039629E-3</v>
      </c>
    </row>
    <row r="2710" spans="1:14" x14ac:dyDescent="0.3">
      <c r="A2710">
        <f t="shared" si="357"/>
        <v>28</v>
      </c>
      <c r="E2710" s="105">
        <f t="shared" si="358"/>
        <v>0</v>
      </c>
      <c r="I2710" s="105">
        <f t="shared" si="359"/>
        <v>0</v>
      </c>
      <c r="J2710" s="105">
        <f t="shared" si="360"/>
        <v>0</v>
      </c>
      <c r="K2710" s="105">
        <f t="shared" si="361"/>
        <v>0</v>
      </c>
      <c r="L2710" s="105">
        <f t="shared" si="362"/>
        <v>0</v>
      </c>
      <c r="M2710">
        <f t="shared" si="363"/>
        <v>3.7333333333333336E-2</v>
      </c>
      <c r="N2710">
        <f t="shared" si="364"/>
        <v>3.165651030039629E-3</v>
      </c>
    </row>
    <row r="2711" spans="1:14" x14ac:dyDescent="0.3">
      <c r="A2711">
        <f t="shared" si="357"/>
        <v>28</v>
      </c>
      <c r="E2711" s="105">
        <f t="shared" si="358"/>
        <v>0</v>
      </c>
      <c r="I2711" s="105">
        <f t="shared" si="359"/>
        <v>0</v>
      </c>
      <c r="J2711" s="105">
        <f t="shared" si="360"/>
        <v>0</v>
      </c>
      <c r="K2711" s="105">
        <f t="shared" si="361"/>
        <v>0</v>
      </c>
      <c r="L2711" s="105">
        <f t="shared" si="362"/>
        <v>0</v>
      </c>
      <c r="M2711">
        <f t="shared" si="363"/>
        <v>3.7333333333333336E-2</v>
      </c>
      <c r="N2711">
        <f t="shared" si="364"/>
        <v>3.165651030039629E-3</v>
      </c>
    </row>
    <row r="2712" spans="1:14" x14ac:dyDescent="0.3">
      <c r="A2712">
        <f t="shared" si="357"/>
        <v>28</v>
      </c>
      <c r="E2712" s="105">
        <f t="shared" si="358"/>
        <v>0</v>
      </c>
      <c r="I2712" s="105">
        <f t="shared" si="359"/>
        <v>0</v>
      </c>
      <c r="J2712" s="105">
        <f t="shared" si="360"/>
        <v>0</v>
      </c>
      <c r="K2712" s="105">
        <f t="shared" si="361"/>
        <v>0</v>
      </c>
      <c r="L2712" s="105">
        <f t="shared" si="362"/>
        <v>0</v>
      </c>
      <c r="M2712">
        <f t="shared" si="363"/>
        <v>3.7333333333333336E-2</v>
      </c>
      <c r="N2712">
        <f t="shared" si="364"/>
        <v>3.165651030039629E-3</v>
      </c>
    </row>
    <row r="2713" spans="1:14" x14ac:dyDescent="0.3">
      <c r="A2713">
        <f t="shared" si="357"/>
        <v>28</v>
      </c>
      <c r="E2713" s="105">
        <f t="shared" si="358"/>
        <v>0</v>
      </c>
      <c r="I2713" s="105">
        <f t="shared" si="359"/>
        <v>0</v>
      </c>
      <c r="J2713" s="105">
        <f t="shared" si="360"/>
        <v>0</v>
      </c>
      <c r="K2713" s="105">
        <f t="shared" si="361"/>
        <v>0</v>
      </c>
      <c r="L2713" s="105">
        <f t="shared" si="362"/>
        <v>0</v>
      </c>
      <c r="M2713">
        <f t="shared" si="363"/>
        <v>3.7333333333333336E-2</v>
      </c>
      <c r="N2713">
        <f t="shared" si="364"/>
        <v>3.165651030039629E-3</v>
      </c>
    </row>
    <row r="2714" spans="1:14" x14ac:dyDescent="0.3">
      <c r="A2714">
        <f t="shared" si="357"/>
        <v>28</v>
      </c>
      <c r="E2714" s="105">
        <f t="shared" si="358"/>
        <v>0</v>
      </c>
      <c r="I2714" s="105">
        <f t="shared" si="359"/>
        <v>0</v>
      </c>
      <c r="J2714" s="105">
        <f t="shared" si="360"/>
        <v>0</v>
      </c>
      <c r="K2714" s="105">
        <f t="shared" si="361"/>
        <v>0</v>
      </c>
      <c r="L2714" s="105">
        <f t="shared" si="362"/>
        <v>0</v>
      </c>
      <c r="M2714">
        <f t="shared" si="363"/>
        <v>3.7333333333333336E-2</v>
      </c>
      <c r="N2714">
        <f t="shared" si="364"/>
        <v>3.165651030039629E-3</v>
      </c>
    </row>
    <row r="2715" spans="1:14" x14ac:dyDescent="0.3">
      <c r="A2715">
        <f t="shared" si="357"/>
        <v>28</v>
      </c>
      <c r="E2715" s="105">
        <f t="shared" si="358"/>
        <v>0</v>
      </c>
      <c r="I2715" s="105">
        <f t="shared" si="359"/>
        <v>0</v>
      </c>
      <c r="J2715" s="105">
        <f t="shared" si="360"/>
        <v>0</v>
      </c>
      <c r="K2715" s="105">
        <f t="shared" si="361"/>
        <v>0</v>
      </c>
      <c r="L2715" s="105">
        <f t="shared" si="362"/>
        <v>0</v>
      </c>
      <c r="M2715">
        <f t="shared" si="363"/>
        <v>3.7333333333333336E-2</v>
      </c>
      <c r="N2715">
        <f t="shared" si="364"/>
        <v>3.165651030039629E-3</v>
      </c>
    </row>
    <row r="2716" spans="1:14" x14ac:dyDescent="0.3">
      <c r="A2716">
        <f t="shared" si="357"/>
        <v>28</v>
      </c>
      <c r="E2716" s="105">
        <f t="shared" si="358"/>
        <v>0</v>
      </c>
      <c r="I2716" s="105">
        <f t="shared" si="359"/>
        <v>0</v>
      </c>
      <c r="J2716" s="105">
        <f t="shared" si="360"/>
        <v>0</v>
      </c>
      <c r="K2716" s="105">
        <f t="shared" si="361"/>
        <v>0</v>
      </c>
      <c r="L2716" s="105">
        <f t="shared" si="362"/>
        <v>0</v>
      </c>
      <c r="M2716">
        <f t="shared" si="363"/>
        <v>3.7333333333333336E-2</v>
      </c>
      <c r="N2716">
        <f t="shared" si="364"/>
        <v>3.165651030039629E-3</v>
      </c>
    </row>
    <row r="2717" spans="1:14" x14ac:dyDescent="0.3">
      <c r="A2717">
        <f t="shared" si="357"/>
        <v>28</v>
      </c>
      <c r="E2717" s="105">
        <f t="shared" si="358"/>
        <v>0</v>
      </c>
      <c r="I2717" s="105">
        <f t="shared" si="359"/>
        <v>0</v>
      </c>
      <c r="J2717" s="105">
        <f t="shared" si="360"/>
        <v>0</v>
      </c>
      <c r="K2717" s="105">
        <f t="shared" si="361"/>
        <v>0</v>
      </c>
      <c r="L2717" s="105">
        <f t="shared" si="362"/>
        <v>0</v>
      </c>
      <c r="M2717">
        <f t="shared" si="363"/>
        <v>3.7333333333333336E-2</v>
      </c>
      <c r="N2717">
        <f t="shared" si="364"/>
        <v>3.165651030039629E-3</v>
      </c>
    </row>
    <row r="2718" spans="1:14" x14ac:dyDescent="0.3">
      <c r="A2718">
        <f t="shared" si="357"/>
        <v>28</v>
      </c>
      <c r="E2718" s="105">
        <f t="shared" si="358"/>
        <v>0</v>
      </c>
      <c r="I2718" s="105">
        <f t="shared" si="359"/>
        <v>0</v>
      </c>
      <c r="J2718" s="105">
        <f t="shared" si="360"/>
        <v>0</v>
      </c>
      <c r="K2718" s="105">
        <f t="shared" si="361"/>
        <v>0</v>
      </c>
      <c r="L2718" s="105">
        <f t="shared" si="362"/>
        <v>0</v>
      </c>
      <c r="M2718">
        <f t="shared" si="363"/>
        <v>3.7333333333333336E-2</v>
      </c>
      <c r="N2718">
        <f t="shared" si="364"/>
        <v>3.165651030039629E-3</v>
      </c>
    </row>
    <row r="2719" spans="1:14" x14ac:dyDescent="0.3">
      <c r="A2719">
        <f t="shared" si="357"/>
        <v>28</v>
      </c>
      <c r="E2719" s="105">
        <f t="shared" si="358"/>
        <v>0</v>
      </c>
      <c r="I2719" s="105">
        <f t="shared" si="359"/>
        <v>0</v>
      </c>
      <c r="J2719" s="105">
        <f t="shared" si="360"/>
        <v>0</v>
      </c>
      <c r="K2719" s="105">
        <f t="shared" si="361"/>
        <v>0</v>
      </c>
      <c r="L2719" s="105">
        <f t="shared" si="362"/>
        <v>0</v>
      </c>
      <c r="M2719">
        <f t="shared" si="363"/>
        <v>3.7333333333333336E-2</v>
      </c>
      <c r="N2719">
        <f t="shared" si="364"/>
        <v>3.165651030039629E-3</v>
      </c>
    </row>
    <row r="2720" spans="1:14" x14ac:dyDescent="0.3">
      <c r="A2720">
        <f t="shared" si="357"/>
        <v>28</v>
      </c>
      <c r="E2720" s="105">
        <f t="shared" si="358"/>
        <v>0</v>
      </c>
      <c r="I2720" s="105">
        <f t="shared" si="359"/>
        <v>0</v>
      </c>
      <c r="J2720" s="105">
        <f t="shared" si="360"/>
        <v>0</v>
      </c>
      <c r="K2720" s="105">
        <f t="shared" si="361"/>
        <v>0</v>
      </c>
      <c r="L2720" s="105">
        <f t="shared" si="362"/>
        <v>0</v>
      </c>
      <c r="M2720">
        <f t="shared" si="363"/>
        <v>3.7333333333333336E-2</v>
      </c>
      <c r="N2720">
        <f t="shared" si="364"/>
        <v>3.165651030039629E-3</v>
      </c>
    </row>
    <row r="2721" spans="1:14" x14ac:dyDescent="0.3">
      <c r="A2721">
        <f t="shared" si="357"/>
        <v>28</v>
      </c>
      <c r="E2721" s="105">
        <f t="shared" si="358"/>
        <v>0</v>
      </c>
      <c r="I2721" s="105">
        <f t="shared" si="359"/>
        <v>0</v>
      </c>
      <c r="J2721" s="105">
        <f t="shared" si="360"/>
        <v>0</v>
      </c>
      <c r="K2721" s="105">
        <f t="shared" si="361"/>
        <v>0</v>
      </c>
      <c r="L2721" s="105">
        <f t="shared" si="362"/>
        <v>0</v>
      </c>
      <c r="M2721">
        <f t="shared" si="363"/>
        <v>3.7333333333333336E-2</v>
      </c>
      <c r="N2721">
        <f t="shared" si="364"/>
        <v>3.165651030039629E-3</v>
      </c>
    </row>
    <row r="2722" spans="1:14" x14ac:dyDescent="0.3">
      <c r="A2722">
        <f t="shared" si="357"/>
        <v>28</v>
      </c>
      <c r="E2722" s="105">
        <f t="shared" si="358"/>
        <v>0</v>
      </c>
      <c r="I2722" s="105">
        <f t="shared" si="359"/>
        <v>0</v>
      </c>
      <c r="J2722" s="105">
        <f t="shared" si="360"/>
        <v>0</v>
      </c>
      <c r="K2722" s="105">
        <f t="shared" si="361"/>
        <v>0</v>
      </c>
      <c r="L2722" s="105">
        <f t="shared" si="362"/>
        <v>0</v>
      </c>
      <c r="M2722">
        <f t="shared" si="363"/>
        <v>3.7333333333333336E-2</v>
      </c>
      <c r="N2722">
        <f t="shared" si="364"/>
        <v>3.165651030039629E-3</v>
      </c>
    </row>
    <row r="2723" spans="1:14" x14ac:dyDescent="0.3">
      <c r="A2723">
        <f t="shared" si="357"/>
        <v>28</v>
      </c>
      <c r="E2723" s="105">
        <f t="shared" si="358"/>
        <v>0</v>
      </c>
      <c r="I2723" s="105">
        <f t="shared" si="359"/>
        <v>0</v>
      </c>
      <c r="J2723" s="105">
        <f t="shared" si="360"/>
        <v>0</v>
      </c>
      <c r="K2723" s="105">
        <f t="shared" si="361"/>
        <v>0</v>
      </c>
      <c r="L2723" s="105">
        <f t="shared" si="362"/>
        <v>0</v>
      </c>
      <c r="M2723">
        <f t="shared" si="363"/>
        <v>3.7333333333333336E-2</v>
      </c>
      <c r="N2723">
        <f t="shared" si="364"/>
        <v>3.165651030039629E-3</v>
      </c>
    </row>
    <row r="2724" spans="1:14" x14ac:dyDescent="0.3">
      <c r="A2724">
        <f t="shared" si="357"/>
        <v>28</v>
      </c>
      <c r="E2724" s="105">
        <f t="shared" si="358"/>
        <v>0</v>
      </c>
      <c r="I2724" s="105">
        <f t="shared" si="359"/>
        <v>0</v>
      </c>
      <c r="J2724" s="105">
        <f t="shared" si="360"/>
        <v>0</v>
      </c>
      <c r="K2724" s="105">
        <f t="shared" si="361"/>
        <v>0</v>
      </c>
      <c r="L2724" s="105">
        <f t="shared" si="362"/>
        <v>0</v>
      </c>
      <c r="M2724">
        <f t="shared" si="363"/>
        <v>3.7333333333333336E-2</v>
      </c>
      <c r="N2724">
        <f t="shared" si="364"/>
        <v>3.165651030039629E-3</v>
      </c>
    </row>
    <row r="2725" spans="1:14" x14ac:dyDescent="0.3">
      <c r="A2725">
        <f t="shared" si="357"/>
        <v>28</v>
      </c>
      <c r="E2725" s="105">
        <f t="shared" si="358"/>
        <v>0</v>
      </c>
      <c r="I2725" s="105">
        <f t="shared" si="359"/>
        <v>0</v>
      </c>
      <c r="J2725" s="105">
        <f t="shared" si="360"/>
        <v>0</v>
      </c>
      <c r="K2725" s="105">
        <f t="shared" si="361"/>
        <v>0</v>
      </c>
      <c r="L2725" s="105">
        <f t="shared" si="362"/>
        <v>0</v>
      </c>
      <c r="M2725">
        <f t="shared" si="363"/>
        <v>3.7333333333333336E-2</v>
      </c>
      <c r="N2725">
        <f t="shared" si="364"/>
        <v>3.165651030039629E-3</v>
      </c>
    </row>
    <row r="2726" spans="1:14" x14ac:dyDescent="0.3">
      <c r="A2726">
        <f t="shared" si="357"/>
        <v>28</v>
      </c>
      <c r="E2726" s="105">
        <f t="shared" si="358"/>
        <v>0</v>
      </c>
      <c r="I2726" s="105">
        <f t="shared" si="359"/>
        <v>0</v>
      </c>
      <c r="J2726" s="105">
        <f t="shared" si="360"/>
        <v>0</v>
      </c>
      <c r="K2726" s="105">
        <f t="shared" si="361"/>
        <v>0</v>
      </c>
      <c r="L2726" s="105">
        <f t="shared" si="362"/>
        <v>0</v>
      </c>
      <c r="M2726">
        <f t="shared" si="363"/>
        <v>3.7333333333333336E-2</v>
      </c>
      <c r="N2726">
        <f t="shared" si="364"/>
        <v>3.165651030039629E-3</v>
      </c>
    </row>
    <row r="2727" spans="1:14" x14ac:dyDescent="0.3">
      <c r="A2727">
        <f t="shared" ref="A2727:A2790" si="366">IF(COUNTIF(A2627:A2726,A2726)=100, A2726+1,A2726)</f>
        <v>28</v>
      </c>
      <c r="E2727" s="105">
        <f t="shared" ref="E2727:E2790" si="367">MAX(0, E2627-K2627-L2627)</f>
        <v>0</v>
      </c>
      <c r="I2727" s="105">
        <f t="shared" ref="I2727:I2790" si="368">IF(E2727&lt;I2627,J2727 + E2727, I2627)</f>
        <v>0</v>
      </c>
      <c r="J2727" s="105">
        <f t="shared" si="360"/>
        <v>0</v>
      </c>
      <c r="K2727" s="105">
        <f t="shared" si="361"/>
        <v>0</v>
      </c>
      <c r="L2727" s="105">
        <f t="shared" si="362"/>
        <v>0</v>
      </c>
      <c r="M2727">
        <f t="shared" si="363"/>
        <v>3.7333333333333336E-2</v>
      </c>
      <c r="N2727">
        <f t="shared" si="364"/>
        <v>3.165651030039629E-3</v>
      </c>
    </row>
    <row r="2728" spans="1:14" x14ac:dyDescent="0.3">
      <c r="A2728">
        <f t="shared" si="366"/>
        <v>28</v>
      </c>
      <c r="E2728" s="105">
        <f t="shared" si="367"/>
        <v>0</v>
      </c>
      <c r="I2728" s="105">
        <f t="shared" si="368"/>
        <v>0</v>
      </c>
      <c r="J2728" s="105">
        <f t="shared" si="360"/>
        <v>0</v>
      </c>
      <c r="K2728" s="105">
        <f t="shared" si="361"/>
        <v>0</v>
      </c>
      <c r="L2728" s="105">
        <f t="shared" si="362"/>
        <v>0</v>
      </c>
      <c r="M2728">
        <f t="shared" si="363"/>
        <v>3.7333333333333336E-2</v>
      </c>
      <c r="N2728">
        <f t="shared" si="364"/>
        <v>3.165651030039629E-3</v>
      </c>
    </row>
    <row r="2729" spans="1:14" x14ac:dyDescent="0.3">
      <c r="A2729">
        <f t="shared" si="366"/>
        <v>28</v>
      </c>
      <c r="E2729" s="105">
        <f t="shared" si="367"/>
        <v>0</v>
      </c>
      <c r="I2729" s="105">
        <f t="shared" si="368"/>
        <v>0</v>
      </c>
      <c r="J2729" s="105">
        <f t="shared" si="360"/>
        <v>0</v>
      </c>
      <c r="K2729" s="105">
        <f t="shared" si="361"/>
        <v>0</v>
      </c>
      <c r="L2729" s="105">
        <f t="shared" si="362"/>
        <v>0</v>
      </c>
      <c r="M2729">
        <f t="shared" si="363"/>
        <v>3.7333333333333336E-2</v>
      </c>
      <c r="N2729">
        <f t="shared" si="364"/>
        <v>3.165651030039629E-3</v>
      </c>
    </row>
    <row r="2730" spans="1:14" x14ac:dyDescent="0.3">
      <c r="A2730">
        <f t="shared" si="366"/>
        <v>28</v>
      </c>
      <c r="E2730" s="105">
        <f t="shared" si="367"/>
        <v>0</v>
      </c>
      <c r="I2730" s="105">
        <f t="shared" si="368"/>
        <v>0</v>
      </c>
      <c r="J2730" s="105">
        <f t="shared" si="360"/>
        <v>0</v>
      </c>
      <c r="K2730" s="105">
        <f t="shared" si="361"/>
        <v>0</v>
      </c>
      <c r="L2730" s="105">
        <f t="shared" si="362"/>
        <v>0</v>
      </c>
      <c r="M2730">
        <f t="shared" si="363"/>
        <v>3.7333333333333336E-2</v>
      </c>
      <c r="N2730">
        <f t="shared" si="364"/>
        <v>3.165651030039629E-3</v>
      </c>
    </row>
    <row r="2731" spans="1:14" x14ac:dyDescent="0.3">
      <c r="A2731">
        <f t="shared" si="366"/>
        <v>28</v>
      </c>
      <c r="E2731" s="105">
        <f t="shared" si="367"/>
        <v>0</v>
      </c>
      <c r="I2731" s="105">
        <f t="shared" si="368"/>
        <v>0</v>
      </c>
      <c r="J2731" s="105">
        <f t="shared" si="360"/>
        <v>0</v>
      </c>
      <c r="K2731" s="105">
        <f t="shared" si="361"/>
        <v>0</v>
      </c>
      <c r="L2731" s="105">
        <f t="shared" si="362"/>
        <v>0</v>
      </c>
      <c r="M2731">
        <f t="shared" si="363"/>
        <v>3.7333333333333336E-2</v>
      </c>
      <c r="N2731">
        <f t="shared" si="364"/>
        <v>3.165651030039629E-3</v>
      </c>
    </row>
    <row r="2732" spans="1:14" x14ac:dyDescent="0.3">
      <c r="A2732">
        <f t="shared" si="366"/>
        <v>28</v>
      </c>
      <c r="E2732" s="105">
        <f t="shared" si="367"/>
        <v>0</v>
      </c>
      <c r="I2732" s="105">
        <f t="shared" si="368"/>
        <v>0</v>
      </c>
      <c r="J2732" s="105">
        <f t="shared" si="360"/>
        <v>0</v>
      </c>
      <c r="K2732" s="105">
        <f t="shared" si="361"/>
        <v>0</v>
      </c>
      <c r="L2732" s="105">
        <f t="shared" si="362"/>
        <v>0</v>
      </c>
      <c r="M2732">
        <f t="shared" si="363"/>
        <v>3.7333333333333336E-2</v>
      </c>
      <c r="N2732">
        <f t="shared" si="364"/>
        <v>3.165651030039629E-3</v>
      </c>
    </row>
    <row r="2733" spans="1:14" x14ac:dyDescent="0.3">
      <c r="A2733">
        <f t="shared" si="366"/>
        <v>28</v>
      </c>
      <c r="E2733" s="105">
        <f t="shared" si="367"/>
        <v>0</v>
      </c>
      <c r="I2733" s="105">
        <f t="shared" si="368"/>
        <v>0</v>
      </c>
      <c r="J2733" s="105">
        <f t="shared" si="360"/>
        <v>0</v>
      </c>
      <c r="K2733" s="105">
        <f t="shared" si="361"/>
        <v>0</v>
      </c>
      <c r="L2733" s="105">
        <f t="shared" si="362"/>
        <v>0</v>
      </c>
      <c r="M2733">
        <f t="shared" si="363"/>
        <v>3.7333333333333336E-2</v>
      </c>
      <c r="N2733">
        <f t="shared" si="364"/>
        <v>3.165651030039629E-3</v>
      </c>
    </row>
    <row r="2734" spans="1:14" x14ac:dyDescent="0.3">
      <c r="A2734">
        <f t="shared" si="366"/>
        <v>28</v>
      </c>
      <c r="E2734" s="105">
        <f t="shared" si="367"/>
        <v>0</v>
      </c>
      <c r="I2734" s="105">
        <f t="shared" si="368"/>
        <v>0</v>
      </c>
      <c r="J2734" s="105">
        <f t="shared" si="360"/>
        <v>0</v>
      </c>
      <c r="K2734" s="105">
        <f t="shared" si="361"/>
        <v>0</v>
      </c>
      <c r="L2734" s="105">
        <f t="shared" si="362"/>
        <v>0</v>
      </c>
      <c r="M2734">
        <f t="shared" si="363"/>
        <v>3.7333333333333336E-2</v>
      </c>
      <c r="N2734">
        <f t="shared" si="364"/>
        <v>3.165651030039629E-3</v>
      </c>
    </row>
    <row r="2735" spans="1:14" x14ac:dyDescent="0.3">
      <c r="A2735">
        <f t="shared" si="366"/>
        <v>28</v>
      </c>
      <c r="E2735" s="105">
        <f t="shared" si="367"/>
        <v>0</v>
      </c>
      <c r="I2735" s="105">
        <f t="shared" si="368"/>
        <v>0</v>
      </c>
      <c r="J2735" s="105">
        <f t="shared" si="360"/>
        <v>0</v>
      </c>
      <c r="K2735" s="105">
        <f t="shared" si="361"/>
        <v>0</v>
      </c>
      <c r="L2735" s="105">
        <f t="shared" si="362"/>
        <v>0</v>
      </c>
      <c r="M2735">
        <f t="shared" si="363"/>
        <v>3.7333333333333336E-2</v>
      </c>
      <c r="N2735">
        <f t="shared" si="364"/>
        <v>3.165651030039629E-3</v>
      </c>
    </row>
    <row r="2736" spans="1:14" x14ac:dyDescent="0.3">
      <c r="A2736">
        <f t="shared" si="366"/>
        <v>28</v>
      </c>
      <c r="E2736" s="105">
        <f t="shared" si="367"/>
        <v>0</v>
      </c>
      <c r="I2736" s="105">
        <f t="shared" si="368"/>
        <v>0</v>
      </c>
      <c r="J2736" s="105">
        <f t="shared" si="360"/>
        <v>0</v>
      </c>
      <c r="K2736" s="105">
        <f t="shared" si="361"/>
        <v>0</v>
      </c>
      <c r="L2736" s="105">
        <f t="shared" si="362"/>
        <v>0</v>
      </c>
      <c r="M2736">
        <f t="shared" si="363"/>
        <v>3.7333333333333336E-2</v>
      </c>
      <c r="N2736">
        <f t="shared" si="364"/>
        <v>3.165651030039629E-3</v>
      </c>
    </row>
    <row r="2737" spans="1:14" x14ac:dyDescent="0.3">
      <c r="A2737">
        <f t="shared" si="366"/>
        <v>28</v>
      </c>
      <c r="E2737" s="105">
        <f t="shared" si="367"/>
        <v>0</v>
      </c>
      <c r="I2737" s="105">
        <f t="shared" si="368"/>
        <v>0</v>
      </c>
      <c r="J2737" s="105">
        <f t="shared" si="360"/>
        <v>0</v>
      </c>
      <c r="K2737" s="105">
        <f t="shared" si="361"/>
        <v>0</v>
      </c>
      <c r="L2737" s="105">
        <f t="shared" si="362"/>
        <v>0</v>
      </c>
      <c r="M2737">
        <f t="shared" si="363"/>
        <v>3.7333333333333336E-2</v>
      </c>
      <c r="N2737">
        <f t="shared" si="364"/>
        <v>3.165651030039629E-3</v>
      </c>
    </row>
    <row r="2738" spans="1:14" x14ac:dyDescent="0.3">
      <c r="A2738">
        <f t="shared" si="366"/>
        <v>28</v>
      </c>
      <c r="E2738" s="105">
        <f t="shared" si="367"/>
        <v>0</v>
      </c>
      <c r="I2738" s="105">
        <f t="shared" si="368"/>
        <v>0</v>
      </c>
      <c r="J2738" s="105">
        <f t="shared" si="360"/>
        <v>0</v>
      </c>
      <c r="K2738" s="105">
        <f t="shared" si="361"/>
        <v>0</v>
      </c>
      <c r="L2738" s="105">
        <f t="shared" si="362"/>
        <v>0</v>
      </c>
      <c r="M2738">
        <f t="shared" si="363"/>
        <v>3.7333333333333336E-2</v>
      </c>
      <c r="N2738">
        <f t="shared" si="364"/>
        <v>3.165651030039629E-3</v>
      </c>
    </row>
    <row r="2739" spans="1:14" x14ac:dyDescent="0.3">
      <c r="A2739">
        <f t="shared" si="366"/>
        <v>28</v>
      </c>
      <c r="E2739" s="105">
        <f t="shared" si="367"/>
        <v>0</v>
      </c>
      <c r="I2739" s="105">
        <f t="shared" si="368"/>
        <v>0</v>
      </c>
      <c r="J2739" s="105">
        <f t="shared" si="360"/>
        <v>0</v>
      </c>
      <c r="K2739" s="105">
        <f t="shared" si="361"/>
        <v>0</v>
      </c>
      <c r="L2739" s="105">
        <f t="shared" si="362"/>
        <v>0</v>
      </c>
      <c r="M2739">
        <f t="shared" si="363"/>
        <v>3.7333333333333336E-2</v>
      </c>
      <c r="N2739">
        <f t="shared" si="364"/>
        <v>3.165651030039629E-3</v>
      </c>
    </row>
    <row r="2740" spans="1:14" x14ac:dyDescent="0.3">
      <c r="A2740">
        <f t="shared" si="366"/>
        <v>28</v>
      </c>
      <c r="E2740" s="105">
        <f t="shared" si="367"/>
        <v>0</v>
      </c>
      <c r="I2740" s="105">
        <f t="shared" si="368"/>
        <v>0</v>
      </c>
      <c r="J2740" s="105">
        <f t="shared" si="360"/>
        <v>0</v>
      </c>
      <c r="K2740" s="105">
        <f t="shared" si="361"/>
        <v>0</v>
      </c>
      <c r="L2740" s="105">
        <f t="shared" si="362"/>
        <v>0</v>
      </c>
      <c r="M2740">
        <f t="shared" si="363"/>
        <v>3.7333333333333336E-2</v>
      </c>
      <c r="N2740">
        <f t="shared" si="364"/>
        <v>3.165651030039629E-3</v>
      </c>
    </row>
    <row r="2741" spans="1:14" x14ac:dyDescent="0.3">
      <c r="A2741">
        <f t="shared" si="366"/>
        <v>28</v>
      </c>
      <c r="E2741" s="105">
        <f t="shared" si="367"/>
        <v>0</v>
      </c>
      <c r="I2741" s="105">
        <f t="shared" si="368"/>
        <v>0</v>
      </c>
      <c r="J2741" s="105">
        <f t="shared" si="360"/>
        <v>0</v>
      </c>
      <c r="K2741" s="105">
        <f t="shared" si="361"/>
        <v>0</v>
      </c>
      <c r="L2741" s="105">
        <f t="shared" si="362"/>
        <v>0</v>
      </c>
      <c r="M2741">
        <f t="shared" si="363"/>
        <v>3.7333333333333336E-2</v>
      </c>
      <c r="N2741">
        <f t="shared" si="364"/>
        <v>3.165651030039629E-3</v>
      </c>
    </row>
    <row r="2742" spans="1:14" x14ac:dyDescent="0.3">
      <c r="A2742">
        <f t="shared" si="366"/>
        <v>28</v>
      </c>
      <c r="E2742" s="105">
        <f t="shared" si="367"/>
        <v>0</v>
      </c>
      <c r="I2742" s="105">
        <f t="shared" si="368"/>
        <v>0</v>
      </c>
      <c r="J2742" s="105">
        <f t="shared" si="360"/>
        <v>0</v>
      </c>
      <c r="K2742" s="105">
        <f t="shared" si="361"/>
        <v>0</v>
      </c>
      <c r="L2742" s="105">
        <f t="shared" si="362"/>
        <v>0</v>
      </c>
      <c r="M2742">
        <f t="shared" si="363"/>
        <v>3.7333333333333336E-2</v>
      </c>
      <c r="N2742">
        <f t="shared" si="364"/>
        <v>3.165651030039629E-3</v>
      </c>
    </row>
    <row r="2743" spans="1:14" x14ac:dyDescent="0.3">
      <c r="A2743">
        <f t="shared" si="366"/>
        <v>28</v>
      </c>
      <c r="E2743" s="105">
        <f t="shared" si="367"/>
        <v>0</v>
      </c>
      <c r="I2743" s="105">
        <f t="shared" si="368"/>
        <v>0</v>
      </c>
      <c r="J2743" s="105">
        <f t="shared" si="360"/>
        <v>0</v>
      </c>
      <c r="K2743" s="105">
        <f t="shared" si="361"/>
        <v>0</v>
      </c>
      <c r="L2743" s="105">
        <f t="shared" si="362"/>
        <v>0</v>
      </c>
      <c r="M2743">
        <f t="shared" si="363"/>
        <v>3.7333333333333336E-2</v>
      </c>
      <c r="N2743">
        <f t="shared" si="364"/>
        <v>3.165651030039629E-3</v>
      </c>
    </row>
    <row r="2744" spans="1:14" x14ac:dyDescent="0.3">
      <c r="A2744">
        <f t="shared" si="366"/>
        <v>28</v>
      </c>
      <c r="E2744" s="105">
        <f t="shared" si="367"/>
        <v>0</v>
      </c>
      <c r="I2744" s="105">
        <f t="shared" si="368"/>
        <v>0</v>
      </c>
      <c r="J2744" s="105">
        <f t="shared" si="360"/>
        <v>0</v>
      </c>
      <c r="K2744" s="105">
        <f t="shared" si="361"/>
        <v>0</v>
      </c>
      <c r="L2744" s="105">
        <f t="shared" si="362"/>
        <v>0</v>
      </c>
      <c r="M2744">
        <f t="shared" si="363"/>
        <v>3.7333333333333336E-2</v>
      </c>
      <c r="N2744">
        <f t="shared" si="364"/>
        <v>3.165651030039629E-3</v>
      </c>
    </row>
    <row r="2745" spans="1:14" x14ac:dyDescent="0.3">
      <c r="A2745">
        <f t="shared" si="366"/>
        <v>28</v>
      </c>
      <c r="E2745" s="105">
        <f t="shared" si="367"/>
        <v>0</v>
      </c>
      <c r="I2745" s="105">
        <f t="shared" si="368"/>
        <v>0</v>
      </c>
      <c r="J2745" s="105">
        <f t="shared" si="360"/>
        <v>0</v>
      </c>
      <c r="K2745" s="105">
        <f t="shared" si="361"/>
        <v>0</v>
      </c>
      <c r="L2745" s="105">
        <f t="shared" si="362"/>
        <v>0</v>
      </c>
      <c r="M2745">
        <f t="shared" si="363"/>
        <v>3.7333333333333336E-2</v>
      </c>
      <c r="N2745">
        <f t="shared" si="364"/>
        <v>3.165651030039629E-3</v>
      </c>
    </row>
    <row r="2746" spans="1:14" x14ac:dyDescent="0.3">
      <c r="A2746">
        <f t="shared" si="366"/>
        <v>28</v>
      </c>
      <c r="E2746" s="105">
        <f t="shared" si="367"/>
        <v>0</v>
      </c>
      <c r="I2746" s="105">
        <f t="shared" si="368"/>
        <v>0</v>
      </c>
      <c r="J2746" s="105">
        <f t="shared" si="360"/>
        <v>0</v>
      </c>
      <c r="K2746" s="105">
        <f t="shared" si="361"/>
        <v>0</v>
      </c>
      <c r="L2746" s="105">
        <f t="shared" si="362"/>
        <v>0</v>
      </c>
      <c r="M2746">
        <f t="shared" si="363"/>
        <v>3.7333333333333336E-2</v>
      </c>
      <c r="N2746">
        <f t="shared" si="364"/>
        <v>3.165651030039629E-3</v>
      </c>
    </row>
    <row r="2747" spans="1:14" x14ac:dyDescent="0.3">
      <c r="A2747">
        <f t="shared" si="366"/>
        <v>28</v>
      </c>
      <c r="E2747" s="105">
        <f t="shared" si="367"/>
        <v>0</v>
      </c>
      <c r="I2747" s="105">
        <f t="shared" si="368"/>
        <v>0</v>
      </c>
      <c r="J2747" s="105">
        <f t="shared" si="360"/>
        <v>0</v>
      </c>
      <c r="K2747" s="105">
        <f t="shared" si="361"/>
        <v>0</v>
      </c>
      <c r="L2747" s="105">
        <f t="shared" si="362"/>
        <v>0</v>
      </c>
      <c r="M2747">
        <f t="shared" si="363"/>
        <v>3.7333333333333336E-2</v>
      </c>
      <c r="N2747">
        <f t="shared" si="364"/>
        <v>3.165651030039629E-3</v>
      </c>
    </row>
    <row r="2748" spans="1:14" x14ac:dyDescent="0.3">
      <c r="A2748">
        <f t="shared" si="366"/>
        <v>28</v>
      </c>
      <c r="E2748" s="105">
        <f t="shared" si="367"/>
        <v>0</v>
      </c>
      <c r="I2748" s="105">
        <f t="shared" si="368"/>
        <v>0</v>
      </c>
      <c r="J2748" s="105">
        <f t="shared" si="360"/>
        <v>0</v>
      </c>
      <c r="K2748" s="105">
        <f t="shared" si="361"/>
        <v>0</v>
      </c>
      <c r="L2748" s="105">
        <f t="shared" si="362"/>
        <v>0</v>
      </c>
      <c r="M2748">
        <f t="shared" si="363"/>
        <v>3.7333333333333336E-2</v>
      </c>
      <c r="N2748">
        <f t="shared" si="364"/>
        <v>3.165651030039629E-3</v>
      </c>
    </row>
    <row r="2749" spans="1:14" x14ac:dyDescent="0.3">
      <c r="A2749">
        <f t="shared" si="366"/>
        <v>28</v>
      </c>
      <c r="E2749" s="105">
        <f t="shared" si="367"/>
        <v>0</v>
      </c>
      <c r="I2749" s="105">
        <f t="shared" si="368"/>
        <v>0</v>
      </c>
      <c r="J2749" s="105">
        <f t="shared" si="360"/>
        <v>0</v>
      </c>
      <c r="K2749" s="105">
        <f t="shared" si="361"/>
        <v>0</v>
      </c>
      <c r="L2749" s="105">
        <f t="shared" si="362"/>
        <v>0</v>
      </c>
      <c r="M2749">
        <f t="shared" si="363"/>
        <v>3.7333333333333336E-2</v>
      </c>
      <c r="N2749">
        <f t="shared" si="364"/>
        <v>3.165651030039629E-3</v>
      </c>
    </row>
    <row r="2750" spans="1:14" x14ac:dyDescent="0.3">
      <c r="A2750">
        <f t="shared" si="366"/>
        <v>28</v>
      </c>
      <c r="E2750" s="105">
        <f t="shared" si="367"/>
        <v>0</v>
      </c>
      <c r="I2750" s="105">
        <f t="shared" si="368"/>
        <v>0</v>
      </c>
      <c r="J2750" s="105">
        <f t="shared" si="360"/>
        <v>0</v>
      </c>
      <c r="K2750" s="105">
        <f t="shared" si="361"/>
        <v>0</v>
      </c>
      <c r="L2750" s="105">
        <f t="shared" si="362"/>
        <v>0</v>
      </c>
      <c r="M2750">
        <f t="shared" si="363"/>
        <v>3.7333333333333336E-2</v>
      </c>
      <c r="N2750">
        <f t="shared" si="364"/>
        <v>3.165651030039629E-3</v>
      </c>
    </row>
    <row r="2751" spans="1:14" x14ac:dyDescent="0.3">
      <c r="A2751">
        <f t="shared" si="366"/>
        <v>28</v>
      </c>
      <c r="E2751" s="105">
        <f t="shared" si="367"/>
        <v>0</v>
      </c>
      <c r="I2751" s="105">
        <f t="shared" si="368"/>
        <v>0</v>
      </c>
      <c r="J2751" s="105">
        <f t="shared" si="360"/>
        <v>0</v>
      </c>
      <c r="K2751" s="105">
        <f t="shared" si="361"/>
        <v>0</v>
      </c>
      <c r="L2751" s="105">
        <f t="shared" si="362"/>
        <v>0</v>
      </c>
      <c r="M2751">
        <f t="shared" si="363"/>
        <v>3.7333333333333336E-2</v>
      </c>
      <c r="N2751">
        <f t="shared" si="364"/>
        <v>3.165651030039629E-3</v>
      </c>
    </row>
    <row r="2752" spans="1:14" x14ac:dyDescent="0.3">
      <c r="A2752">
        <f t="shared" si="366"/>
        <v>28</v>
      </c>
      <c r="E2752" s="105">
        <f t="shared" si="367"/>
        <v>0</v>
      </c>
      <c r="I2752" s="105">
        <f t="shared" si="368"/>
        <v>0</v>
      </c>
      <c r="J2752" s="105">
        <f t="shared" si="360"/>
        <v>0</v>
      </c>
      <c r="K2752" s="105">
        <f t="shared" si="361"/>
        <v>0</v>
      </c>
      <c r="L2752" s="105">
        <f t="shared" si="362"/>
        <v>0</v>
      </c>
      <c r="M2752">
        <f t="shared" si="363"/>
        <v>3.7333333333333336E-2</v>
      </c>
      <c r="N2752">
        <f t="shared" si="364"/>
        <v>3.165651030039629E-3</v>
      </c>
    </row>
    <row r="2753" spans="1:14" x14ac:dyDescent="0.3">
      <c r="A2753">
        <f t="shared" si="366"/>
        <v>28</v>
      </c>
      <c r="E2753" s="105">
        <f t="shared" si="367"/>
        <v>0</v>
      </c>
      <c r="I2753" s="105">
        <f t="shared" si="368"/>
        <v>0</v>
      </c>
      <c r="J2753" s="105">
        <f t="shared" si="360"/>
        <v>0</v>
      </c>
      <c r="K2753" s="105">
        <f t="shared" si="361"/>
        <v>0</v>
      </c>
      <c r="L2753" s="105">
        <f t="shared" si="362"/>
        <v>0</v>
      </c>
      <c r="M2753">
        <f t="shared" si="363"/>
        <v>3.7333333333333336E-2</v>
      </c>
      <c r="N2753">
        <f t="shared" si="364"/>
        <v>3.165651030039629E-3</v>
      </c>
    </row>
    <row r="2754" spans="1:14" x14ac:dyDescent="0.3">
      <c r="A2754">
        <f t="shared" si="366"/>
        <v>28</v>
      </c>
      <c r="E2754" s="105">
        <f t="shared" si="367"/>
        <v>0</v>
      </c>
      <c r="I2754" s="105">
        <f t="shared" si="368"/>
        <v>0</v>
      </c>
      <c r="J2754" s="105">
        <f t="shared" si="360"/>
        <v>0</v>
      </c>
      <c r="K2754" s="105">
        <f t="shared" si="361"/>
        <v>0</v>
      </c>
      <c r="L2754" s="105">
        <f t="shared" si="362"/>
        <v>0</v>
      </c>
      <c r="M2754">
        <f t="shared" si="363"/>
        <v>3.7333333333333336E-2</v>
      </c>
      <c r="N2754">
        <f t="shared" si="364"/>
        <v>3.165651030039629E-3</v>
      </c>
    </row>
    <row r="2755" spans="1:14" x14ac:dyDescent="0.3">
      <c r="A2755">
        <f t="shared" si="366"/>
        <v>28</v>
      </c>
      <c r="E2755" s="105">
        <f t="shared" si="367"/>
        <v>0</v>
      </c>
      <c r="I2755" s="105">
        <f t="shared" si="368"/>
        <v>0</v>
      </c>
      <c r="J2755" s="105">
        <f t="shared" ref="J2755:J2818" si="369">E2755*($H$2/12)</f>
        <v>0</v>
      </c>
      <c r="K2755" s="105">
        <f t="shared" ref="K2755:K2818" si="370">I2755-J2755</f>
        <v>0</v>
      </c>
      <c r="L2755" s="105">
        <f t="shared" ref="L2755:L2818" si="371">N2755*(E2755-K2755)</f>
        <v>0</v>
      </c>
      <c r="M2755">
        <f t="shared" ref="M2755:M2818" si="372">((A2755:A2854)/30) * 0.04</f>
        <v>3.7333333333333336E-2</v>
      </c>
      <c r="N2755">
        <f t="shared" ref="N2755:N2818" si="373">1-(POWER(1-M2755,(1/12)))</f>
        <v>3.165651030039629E-3</v>
      </c>
    </row>
    <row r="2756" spans="1:14" x14ac:dyDescent="0.3">
      <c r="A2756">
        <f t="shared" si="366"/>
        <v>28</v>
      </c>
      <c r="E2756" s="105">
        <f t="shared" si="367"/>
        <v>0</v>
      </c>
      <c r="I2756" s="105">
        <f t="shared" si="368"/>
        <v>0</v>
      </c>
      <c r="J2756" s="105">
        <f t="shared" si="369"/>
        <v>0</v>
      </c>
      <c r="K2756" s="105">
        <f t="shared" si="370"/>
        <v>0</v>
      </c>
      <c r="L2756" s="105">
        <f t="shared" si="371"/>
        <v>0</v>
      </c>
      <c r="M2756">
        <f t="shared" si="372"/>
        <v>3.7333333333333336E-2</v>
      </c>
      <c r="N2756">
        <f t="shared" si="373"/>
        <v>3.165651030039629E-3</v>
      </c>
    </row>
    <row r="2757" spans="1:14" x14ac:dyDescent="0.3">
      <c r="A2757">
        <f t="shared" si="366"/>
        <v>28</v>
      </c>
      <c r="E2757" s="105">
        <f t="shared" si="367"/>
        <v>0</v>
      </c>
      <c r="I2757" s="105">
        <f t="shared" si="368"/>
        <v>0</v>
      </c>
      <c r="J2757" s="105">
        <f t="shared" si="369"/>
        <v>0</v>
      </c>
      <c r="K2757" s="105">
        <f t="shared" si="370"/>
        <v>0</v>
      </c>
      <c r="L2757" s="105">
        <f t="shared" si="371"/>
        <v>0</v>
      </c>
      <c r="M2757">
        <f t="shared" si="372"/>
        <v>3.7333333333333336E-2</v>
      </c>
      <c r="N2757">
        <f t="shared" si="373"/>
        <v>3.165651030039629E-3</v>
      </c>
    </row>
    <row r="2758" spans="1:14" x14ac:dyDescent="0.3">
      <c r="A2758">
        <f t="shared" si="366"/>
        <v>28</v>
      </c>
      <c r="E2758" s="105">
        <f t="shared" si="367"/>
        <v>0</v>
      </c>
      <c r="I2758" s="105">
        <f t="shared" si="368"/>
        <v>0</v>
      </c>
      <c r="J2758" s="105">
        <f t="shared" si="369"/>
        <v>0</v>
      </c>
      <c r="K2758" s="105">
        <f t="shared" si="370"/>
        <v>0</v>
      </c>
      <c r="L2758" s="105">
        <f t="shared" si="371"/>
        <v>0</v>
      </c>
      <c r="M2758">
        <f t="shared" si="372"/>
        <v>3.7333333333333336E-2</v>
      </c>
      <c r="N2758">
        <f t="shared" si="373"/>
        <v>3.165651030039629E-3</v>
      </c>
    </row>
    <row r="2759" spans="1:14" x14ac:dyDescent="0.3">
      <c r="A2759">
        <f t="shared" si="366"/>
        <v>28</v>
      </c>
      <c r="E2759" s="105">
        <f t="shared" si="367"/>
        <v>0</v>
      </c>
      <c r="I2759" s="105">
        <f t="shared" si="368"/>
        <v>0</v>
      </c>
      <c r="J2759" s="105">
        <f t="shared" si="369"/>
        <v>0</v>
      </c>
      <c r="K2759" s="105">
        <f t="shared" si="370"/>
        <v>0</v>
      </c>
      <c r="L2759" s="105">
        <f t="shared" si="371"/>
        <v>0</v>
      </c>
      <c r="M2759">
        <f t="shared" si="372"/>
        <v>3.7333333333333336E-2</v>
      </c>
      <c r="N2759">
        <f t="shared" si="373"/>
        <v>3.165651030039629E-3</v>
      </c>
    </row>
    <row r="2760" spans="1:14" x14ac:dyDescent="0.3">
      <c r="A2760">
        <f t="shared" si="366"/>
        <v>28</v>
      </c>
      <c r="E2760" s="105">
        <f t="shared" si="367"/>
        <v>0</v>
      </c>
      <c r="I2760" s="105">
        <f t="shared" si="368"/>
        <v>0</v>
      </c>
      <c r="J2760" s="105">
        <f t="shared" si="369"/>
        <v>0</v>
      </c>
      <c r="K2760" s="105">
        <f t="shared" si="370"/>
        <v>0</v>
      </c>
      <c r="L2760" s="105">
        <f t="shared" si="371"/>
        <v>0</v>
      </c>
      <c r="M2760">
        <f t="shared" si="372"/>
        <v>3.7333333333333336E-2</v>
      </c>
      <c r="N2760">
        <f t="shared" si="373"/>
        <v>3.165651030039629E-3</v>
      </c>
    </row>
    <row r="2761" spans="1:14" x14ac:dyDescent="0.3">
      <c r="A2761">
        <f t="shared" si="366"/>
        <v>28</v>
      </c>
      <c r="E2761" s="105">
        <f t="shared" si="367"/>
        <v>0</v>
      </c>
      <c r="I2761" s="105">
        <f t="shared" si="368"/>
        <v>0</v>
      </c>
      <c r="J2761" s="105">
        <f t="shared" si="369"/>
        <v>0</v>
      </c>
      <c r="K2761" s="105">
        <f t="shared" si="370"/>
        <v>0</v>
      </c>
      <c r="L2761" s="105">
        <f t="shared" si="371"/>
        <v>0</v>
      </c>
      <c r="M2761">
        <f t="shared" si="372"/>
        <v>3.7333333333333336E-2</v>
      </c>
      <c r="N2761">
        <f t="shared" si="373"/>
        <v>3.165651030039629E-3</v>
      </c>
    </row>
    <row r="2762" spans="1:14" x14ac:dyDescent="0.3">
      <c r="A2762">
        <f t="shared" si="366"/>
        <v>28</v>
      </c>
      <c r="E2762" s="105">
        <f t="shared" si="367"/>
        <v>0</v>
      </c>
      <c r="I2762" s="105">
        <f t="shared" si="368"/>
        <v>0</v>
      </c>
      <c r="J2762" s="105">
        <f t="shared" si="369"/>
        <v>0</v>
      </c>
      <c r="K2762" s="105">
        <f t="shared" si="370"/>
        <v>0</v>
      </c>
      <c r="L2762" s="105">
        <f t="shared" si="371"/>
        <v>0</v>
      </c>
      <c r="M2762">
        <f t="shared" si="372"/>
        <v>3.7333333333333336E-2</v>
      </c>
      <c r="N2762">
        <f t="shared" si="373"/>
        <v>3.165651030039629E-3</v>
      </c>
    </row>
    <row r="2763" spans="1:14" x14ac:dyDescent="0.3">
      <c r="A2763">
        <f t="shared" si="366"/>
        <v>28</v>
      </c>
      <c r="E2763" s="105">
        <f t="shared" si="367"/>
        <v>0</v>
      </c>
      <c r="I2763" s="105">
        <f t="shared" si="368"/>
        <v>0</v>
      </c>
      <c r="J2763" s="105">
        <f t="shared" si="369"/>
        <v>0</v>
      </c>
      <c r="K2763" s="105">
        <f t="shared" si="370"/>
        <v>0</v>
      </c>
      <c r="L2763" s="105">
        <f t="shared" si="371"/>
        <v>0</v>
      </c>
      <c r="M2763">
        <f t="shared" si="372"/>
        <v>3.7333333333333336E-2</v>
      </c>
      <c r="N2763">
        <f t="shared" si="373"/>
        <v>3.165651030039629E-3</v>
      </c>
    </row>
    <row r="2764" spans="1:14" x14ac:dyDescent="0.3">
      <c r="A2764">
        <f t="shared" si="366"/>
        <v>28</v>
      </c>
      <c r="E2764" s="105">
        <f t="shared" si="367"/>
        <v>0</v>
      </c>
      <c r="I2764" s="105">
        <f t="shared" si="368"/>
        <v>0</v>
      </c>
      <c r="J2764" s="105">
        <f t="shared" si="369"/>
        <v>0</v>
      </c>
      <c r="K2764" s="105">
        <f t="shared" si="370"/>
        <v>0</v>
      </c>
      <c r="L2764" s="105">
        <f t="shared" si="371"/>
        <v>0</v>
      </c>
      <c r="M2764">
        <f t="shared" si="372"/>
        <v>3.7333333333333336E-2</v>
      </c>
      <c r="N2764">
        <f t="shared" si="373"/>
        <v>3.165651030039629E-3</v>
      </c>
    </row>
    <row r="2765" spans="1:14" x14ac:dyDescent="0.3">
      <c r="A2765">
        <f t="shared" si="366"/>
        <v>28</v>
      </c>
      <c r="E2765" s="105">
        <f t="shared" si="367"/>
        <v>0</v>
      </c>
      <c r="I2765" s="105">
        <f t="shared" si="368"/>
        <v>0</v>
      </c>
      <c r="J2765" s="105">
        <f t="shared" si="369"/>
        <v>0</v>
      </c>
      <c r="K2765" s="105">
        <f t="shared" si="370"/>
        <v>0</v>
      </c>
      <c r="L2765" s="105">
        <f t="shared" si="371"/>
        <v>0</v>
      </c>
      <c r="M2765">
        <f t="shared" si="372"/>
        <v>3.7333333333333336E-2</v>
      </c>
      <c r="N2765">
        <f t="shared" si="373"/>
        <v>3.165651030039629E-3</v>
      </c>
    </row>
    <row r="2766" spans="1:14" x14ac:dyDescent="0.3">
      <c r="A2766">
        <f t="shared" si="366"/>
        <v>28</v>
      </c>
      <c r="E2766" s="105">
        <f t="shared" si="367"/>
        <v>0</v>
      </c>
      <c r="I2766" s="105">
        <f t="shared" si="368"/>
        <v>0</v>
      </c>
      <c r="J2766" s="105">
        <f t="shared" si="369"/>
        <v>0</v>
      </c>
      <c r="K2766" s="105">
        <f t="shared" si="370"/>
        <v>0</v>
      </c>
      <c r="L2766" s="105">
        <f t="shared" si="371"/>
        <v>0</v>
      </c>
      <c r="M2766">
        <f t="shared" si="372"/>
        <v>3.7333333333333336E-2</v>
      </c>
      <c r="N2766">
        <f t="shared" si="373"/>
        <v>3.165651030039629E-3</v>
      </c>
    </row>
    <row r="2767" spans="1:14" x14ac:dyDescent="0.3">
      <c r="A2767">
        <f t="shared" si="366"/>
        <v>28</v>
      </c>
      <c r="E2767" s="105">
        <f t="shared" si="367"/>
        <v>0</v>
      </c>
      <c r="I2767" s="105">
        <f t="shared" si="368"/>
        <v>0</v>
      </c>
      <c r="J2767" s="105">
        <f t="shared" si="369"/>
        <v>0</v>
      </c>
      <c r="K2767" s="105">
        <f t="shared" si="370"/>
        <v>0</v>
      </c>
      <c r="L2767" s="105">
        <f t="shared" si="371"/>
        <v>0</v>
      </c>
      <c r="M2767">
        <f t="shared" si="372"/>
        <v>3.7333333333333336E-2</v>
      </c>
      <c r="N2767">
        <f t="shared" si="373"/>
        <v>3.165651030039629E-3</v>
      </c>
    </row>
    <row r="2768" spans="1:14" x14ac:dyDescent="0.3">
      <c r="A2768">
        <f t="shared" si="366"/>
        <v>28</v>
      </c>
      <c r="E2768" s="105">
        <f t="shared" si="367"/>
        <v>0</v>
      </c>
      <c r="I2768" s="105">
        <f t="shared" si="368"/>
        <v>0</v>
      </c>
      <c r="J2768" s="105">
        <f t="shared" si="369"/>
        <v>0</v>
      </c>
      <c r="K2768" s="105">
        <f t="shared" si="370"/>
        <v>0</v>
      </c>
      <c r="L2768" s="105">
        <f t="shared" si="371"/>
        <v>0</v>
      </c>
      <c r="M2768">
        <f t="shared" si="372"/>
        <v>3.7333333333333336E-2</v>
      </c>
      <c r="N2768">
        <f t="shared" si="373"/>
        <v>3.165651030039629E-3</v>
      </c>
    </row>
    <row r="2769" spans="1:14" x14ac:dyDescent="0.3">
      <c r="A2769">
        <f t="shared" si="366"/>
        <v>28</v>
      </c>
      <c r="E2769" s="105">
        <f t="shared" si="367"/>
        <v>0</v>
      </c>
      <c r="I2769" s="105">
        <f t="shared" si="368"/>
        <v>0</v>
      </c>
      <c r="J2769" s="105">
        <f t="shared" si="369"/>
        <v>0</v>
      </c>
      <c r="K2769" s="105">
        <f t="shared" si="370"/>
        <v>0</v>
      </c>
      <c r="L2769" s="105">
        <f t="shared" si="371"/>
        <v>0</v>
      </c>
      <c r="M2769">
        <f t="shared" si="372"/>
        <v>3.7333333333333336E-2</v>
      </c>
      <c r="N2769">
        <f t="shared" si="373"/>
        <v>3.165651030039629E-3</v>
      </c>
    </row>
    <row r="2770" spans="1:14" x14ac:dyDescent="0.3">
      <c r="A2770">
        <f t="shared" si="366"/>
        <v>28</v>
      </c>
      <c r="E2770" s="105">
        <f t="shared" si="367"/>
        <v>0</v>
      </c>
      <c r="I2770" s="105">
        <f t="shared" si="368"/>
        <v>0</v>
      </c>
      <c r="J2770" s="105">
        <f t="shared" si="369"/>
        <v>0</v>
      </c>
      <c r="K2770" s="105">
        <f t="shared" si="370"/>
        <v>0</v>
      </c>
      <c r="L2770" s="105">
        <f t="shared" si="371"/>
        <v>0</v>
      </c>
      <c r="M2770">
        <f t="shared" si="372"/>
        <v>3.7333333333333336E-2</v>
      </c>
      <c r="N2770">
        <f t="shared" si="373"/>
        <v>3.165651030039629E-3</v>
      </c>
    </row>
    <row r="2771" spans="1:14" x14ac:dyDescent="0.3">
      <c r="A2771">
        <f t="shared" si="366"/>
        <v>28</v>
      </c>
      <c r="E2771" s="105">
        <f t="shared" si="367"/>
        <v>0</v>
      </c>
      <c r="I2771" s="105">
        <f t="shared" si="368"/>
        <v>0</v>
      </c>
      <c r="J2771" s="105">
        <f t="shared" si="369"/>
        <v>0</v>
      </c>
      <c r="K2771" s="105">
        <f t="shared" si="370"/>
        <v>0</v>
      </c>
      <c r="L2771" s="105">
        <f t="shared" si="371"/>
        <v>0</v>
      </c>
      <c r="M2771">
        <f t="shared" si="372"/>
        <v>3.7333333333333336E-2</v>
      </c>
      <c r="N2771">
        <f t="shared" si="373"/>
        <v>3.165651030039629E-3</v>
      </c>
    </row>
    <row r="2772" spans="1:14" x14ac:dyDescent="0.3">
      <c r="A2772">
        <f t="shared" si="366"/>
        <v>28</v>
      </c>
      <c r="E2772" s="105">
        <f t="shared" si="367"/>
        <v>0</v>
      </c>
      <c r="I2772" s="105">
        <f t="shared" si="368"/>
        <v>0</v>
      </c>
      <c r="J2772" s="105">
        <f t="shared" si="369"/>
        <v>0</v>
      </c>
      <c r="K2772" s="105">
        <f t="shared" si="370"/>
        <v>0</v>
      </c>
      <c r="L2772" s="105">
        <f t="shared" si="371"/>
        <v>0</v>
      </c>
      <c r="M2772">
        <f t="shared" si="372"/>
        <v>3.7333333333333336E-2</v>
      </c>
      <c r="N2772">
        <f t="shared" si="373"/>
        <v>3.165651030039629E-3</v>
      </c>
    </row>
    <row r="2773" spans="1:14" x14ac:dyDescent="0.3">
      <c r="A2773">
        <f t="shared" si="366"/>
        <v>28</v>
      </c>
      <c r="E2773" s="105">
        <f t="shared" si="367"/>
        <v>0</v>
      </c>
      <c r="I2773" s="105">
        <f t="shared" si="368"/>
        <v>0</v>
      </c>
      <c r="J2773" s="105">
        <f t="shared" si="369"/>
        <v>0</v>
      </c>
      <c r="K2773" s="105">
        <f t="shared" si="370"/>
        <v>0</v>
      </c>
      <c r="L2773" s="105">
        <f t="shared" si="371"/>
        <v>0</v>
      </c>
      <c r="M2773">
        <f t="shared" si="372"/>
        <v>3.7333333333333336E-2</v>
      </c>
      <c r="N2773">
        <f t="shared" si="373"/>
        <v>3.165651030039629E-3</v>
      </c>
    </row>
    <row r="2774" spans="1:14" x14ac:dyDescent="0.3">
      <c r="A2774">
        <f t="shared" si="366"/>
        <v>28</v>
      </c>
      <c r="E2774" s="105">
        <f t="shared" si="367"/>
        <v>0</v>
      </c>
      <c r="I2774" s="105">
        <f t="shared" si="368"/>
        <v>0</v>
      </c>
      <c r="J2774" s="105">
        <f t="shared" si="369"/>
        <v>0</v>
      </c>
      <c r="K2774" s="105">
        <f t="shared" si="370"/>
        <v>0</v>
      </c>
      <c r="L2774" s="105">
        <f t="shared" si="371"/>
        <v>0</v>
      </c>
      <c r="M2774">
        <f t="shared" si="372"/>
        <v>3.7333333333333336E-2</v>
      </c>
      <c r="N2774">
        <f t="shared" si="373"/>
        <v>3.165651030039629E-3</v>
      </c>
    </row>
    <row r="2775" spans="1:14" x14ac:dyDescent="0.3">
      <c r="A2775">
        <f t="shared" si="366"/>
        <v>28</v>
      </c>
      <c r="E2775" s="105">
        <f t="shared" si="367"/>
        <v>0</v>
      </c>
      <c r="I2775" s="105">
        <f t="shared" si="368"/>
        <v>0</v>
      </c>
      <c r="J2775" s="105">
        <f t="shared" si="369"/>
        <v>0</v>
      </c>
      <c r="K2775" s="105">
        <f t="shared" si="370"/>
        <v>0</v>
      </c>
      <c r="L2775" s="105">
        <f t="shared" si="371"/>
        <v>0</v>
      </c>
      <c r="M2775">
        <f t="shared" si="372"/>
        <v>3.7333333333333336E-2</v>
      </c>
      <c r="N2775">
        <f t="shared" si="373"/>
        <v>3.165651030039629E-3</v>
      </c>
    </row>
    <row r="2776" spans="1:14" x14ac:dyDescent="0.3">
      <c r="A2776">
        <f t="shared" si="366"/>
        <v>28</v>
      </c>
      <c r="E2776" s="105">
        <f t="shared" si="367"/>
        <v>0</v>
      </c>
      <c r="I2776" s="105">
        <f t="shared" si="368"/>
        <v>0</v>
      </c>
      <c r="J2776" s="105">
        <f t="shared" si="369"/>
        <v>0</v>
      </c>
      <c r="K2776" s="105">
        <f t="shared" si="370"/>
        <v>0</v>
      </c>
      <c r="L2776" s="105">
        <f t="shared" si="371"/>
        <v>0</v>
      </c>
      <c r="M2776">
        <f t="shared" si="372"/>
        <v>3.7333333333333336E-2</v>
      </c>
      <c r="N2776">
        <f t="shared" si="373"/>
        <v>3.165651030039629E-3</v>
      </c>
    </row>
    <row r="2777" spans="1:14" x14ac:dyDescent="0.3">
      <c r="A2777">
        <f t="shared" si="366"/>
        <v>28</v>
      </c>
      <c r="E2777" s="105">
        <f t="shared" si="367"/>
        <v>0</v>
      </c>
      <c r="I2777" s="105">
        <f t="shared" si="368"/>
        <v>0</v>
      </c>
      <c r="J2777" s="105">
        <f t="shared" si="369"/>
        <v>0</v>
      </c>
      <c r="K2777" s="105">
        <f t="shared" si="370"/>
        <v>0</v>
      </c>
      <c r="L2777" s="105">
        <f t="shared" si="371"/>
        <v>0</v>
      </c>
      <c r="M2777">
        <f t="shared" si="372"/>
        <v>3.7333333333333336E-2</v>
      </c>
      <c r="N2777">
        <f t="shared" si="373"/>
        <v>3.165651030039629E-3</v>
      </c>
    </row>
    <row r="2778" spans="1:14" x14ac:dyDescent="0.3">
      <c r="A2778">
        <f t="shared" si="366"/>
        <v>28</v>
      </c>
      <c r="E2778" s="105">
        <f t="shared" si="367"/>
        <v>0</v>
      </c>
      <c r="I2778" s="105">
        <f t="shared" si="368"/>
        <v>0</v>
      </c>
      <c r="J2778" s="105">
        <f t="shared" si="369"/>
        <v>0</v>
      </c>
      <c r="K2778" s="105">
        <f t="shared" si="370"/>
        <v>0</v>
      </c>
      <c r="L2778" s="105">
        <f t="shared" si="371"/>
        <v>0</v>
      </c>
      <c r="M2778">
        <f t="shared" si="372"/>
        <v>3.7333333333333336E-2</v>
      </c>
      <c r="N2778">
        <f t="shared" si="373"/>
        <v>3.165651030039629E-3</v>
      </c>
    </row>
    <row r="2779" spans="1:14" x14ac:dyDescent="0.3">
      <c r="A2779">
        <f t="shared" si="366"/>
        <v>28</v>
      </c>
      <c r="E2779" s="105">
        <f t="shared" si="367"/>
        <v>0</v>
      </c>
      <c r="I2779" s="105">
        <f t="shared" si="368"/>
        <v>0</v>
      </c>
      <c r="J2779" s="105">
        <f t="shared" si="369"/>
        <v>0</v>
      </c>
      <c r="K2779" s="105">
        <f t="shared" si="370"/>
        <v>0</v>
      </c>
      <c r="L2779" s="105">
        <f t="shared" si="371"/>
        <v>0</v>
      </c>
      <c r="M2779">
        <f t="shared" si="372"/>
        <v>3.7333333333333336E-2</v>
      </c>
      <c r="N2779">
        <f t="shared" si="373"/>
        <v>3.165651030039629E-3</v>
      </c>
    </row>
    <row r="2780" spans="1:14" x14ac:dyDescent="0.3">
      <c r="A2780">
        <f t="shared" si="366"/>
        <v>28</v>
      </c>
      <c r="E2780" s="105">
        <f t="shared" si="367"/>
        <v>0</v>
      </c>
      <c r="I2780" s="105">
        <f t="shared" si="368"/>
        <v>0</v>
      </c>
      <c r="J2780" s="105">
        <f t="shared" si="369"/>
        <v>0</v>
      </c>
      <c r="K2780" s="105">
        <f t="shared" si="370"/>
        <v>0</v>
      </c>
      <c r="L2780" s="105">
        <f t="shared" si="371"/>
        <v>0</v>
      </c>
      <c r="M2780">
        <f t="shared" si="372"/>
        <v>3.7333333333333336E-2</v>
      </c>
      <c r="N2780">
        <f t="shared" si="373"/>
        <v>3.165651030039629E-3</v>
      </c>
    </row>
    <row r="2781" spans="1:14" x14ac:dyDescent="0.3">
      <c r="A2781">
        <f t="shared" si="366"/>
        <v>28</v>
      </c>
      <c r="E2781" s="105">
        <f t="shared" si="367"/>
        <v>0</v>
      </c>
      <c r="I2781" s="105">
        <f t="shared" si="368"/>
        <v>0</v>
      </c>
      <c r="J2781" s="105">
        <f t="shared" si="369"/>
        <v>0</v>
      </c>
      <c r="K2781" s="105">
        <f t="shared" si="370"/>
        <v>0</v>
      </c>
      <c r="L2781" s="105">
        <f t="shared" si="371"/>
        <v>0</v>
      </c>
      <c r="M2781">
        <f t="shared" si="372"/>
        <v>3.7333333333333336E-2</v>
      </c>
      <c r="N2781">
        <f t="shared" si="373"/>
        <v>3.165651030039629E-3</v>
      </c>
    </row>
    <row r="2782" spans="1:14" x14ac:dyDescent="0.3">
      <c r="A2782">
        <f t="shared" si="366"/>
        <v>28</v>
      </c>
      <c r="E2782" s="105">
        <f t="shared" si="367"/>
        <v>0</v>
      </c>
      <c r="I2782" s="105">
        <f t="shared" si="368"/>
        <v>0</v>
      </c>
      <c r="J2782" s="105">
        <f t="shared" si="369"/>
        <v>0</v>
      </c>
      <c r="K2782" s="105">
        <f t="shared" si="370"/>
        <v>0</v>
      </c>
      <c r="L2782" s="105">
        <f t="shared" si="371"/>
        <v>0</v>
      </c>
      <c r="M2782">
        <f t="shared" si="372"/>
        <v>3.7333333333333336E-2</v>
      </c>
      <c r="N2782">
        <f t="shared" si="373"/>
        <v>3.165651030039629E-3</v>
      </c>
    </row>
    <row r="2783" spans="1:14" x14ac:dyDescent="0.3">
      <c r="A2783">
        <f t="shared" si="366"/>
        <v>28</v>
      </c>
      <c r="E2783" s="105">
        <f t="shared" si="367"/>
        <v>0</v>
      </c>
      <c r="I2783" s="105">
        <f t="shared" si="368"/>
        <v>0</v>
      </c>
      <c r="J2783" s="105">
        <f t="shared" si="369"/>
        <v>0</v>
      </c>
      <c r="K2783" s="105">
        <f t="shared" si="370"/>
        <v>0</v>
      </c>
      <c r="L2783" s="105">
        <f t="shared" si="371"/>
        <v>0</v>
      </c>
      <c r="M2783">
        <f t="shared" si="372"/>
        <v>3.7333333333333336E-2</v>
      </c>
      <c r="N2783">
        <f t="shared" si="373"/>
        <v>3.165651030039629E-3</v>
      </c>
    </row>
    <row r="2784" spans="1:14" x14ac:dyDescent="0.3">
      <c r="A2784">
        <f t="shared" si="366"/>
        <v>28</v>
      </c>
      <c r="E2784" s="105">
        <f t="shared" si="367"/>
        <v>0</v>
      </c>
      <c r="I2784" s="105">
        <f t="shared" si="368"/>
        <v>0</v>
      </c>
      <c r="J2784" s="105">
        <f t="shared" si="369"/>
        <v>0</v>
      </c>
      <c r="K2784" s="105">
        <f t="shared" si="370"/>
        <v>0</v>
      </c>
      <c r="L2784" s="105">
        <f t="shared" si="371"/>
        <v>0</v>
      </c>
      <c r="M2784">
        <f t="shared" si="372"/>
        <v>3.7333333333333336E-2</v>
      </c>
      <c r="N2784">
        <f t="shared" si="373"/>
        <v>3.165651030039629E-3</v>
      </c>
    </row>
    <row r="2785" spans="1:14" x14ac:dyDescent="0.3">
      <c r="A2785">
        <f t="shared" si="366"/>
        <v>28</v>
      </c>
      <c r="E2785" s="105">
        <f t="shared" si="367"/>
        <v>0</v>
      </c>
      <c r="I2785" s="105">
        <f t="shared" si="368"/>
        <v>0</v>
      </c>
      <c r="J2785" s="105">
        <f t="shared" si="369"/>
        <v>0</v>
      </c>
      <c r="K2785" s="105">
        <f t="shared" si="370"/>
        <v>0</v>
      </c>
      <c r="L2785" s="105">
        <f t="shared" si="371"/>
        <v>0</v>
      </c>
      <c r="M2785">
        <f t="shared" si="372"/>
        <v>3.7333333333333336E-2</v>
      </c>
      <c r="N2785">
        <f t="shared" si="373"/>
        <v>3.165651030039629E-3</v>
      </c>
    </row>
    <row r="2786" spans="1:14" x14ac:dyDescent="0.3">
      <c r="A2786">
        <f t="shared" si="366"/>
        <v>28</v>
      </c>
      <c r="E2786" s="105">
        <f t="shared" si="367"/>
        <v>0</v>
      </c>
      <c r="I2786" s="105">
        <f t="shared" si="368"/>
        <v>0</v>
      </c>
      <c r="J2786" s="105">
        <f t="shared" si="369"/>
        <v>0</v>
      </c>
      <c r="K2786" s="105">
        <f t="shared" si="370"/>
        <v>0</v>
      </c>
      <c r="L2786" s="105">
        <f t="shared" si="371"/>
        <v>0</v>
      </c>
      <c r="M2786">
        <f t="shared" si="372"/>
        <v>3.7333333333333336E-2</v>
      </c>
      <c r="N2786">
        <f t="shared" si="373"/>
        <v>3.165651030039629E-3</v>
      </c>
    </row>
    <row r="2787" spans="1:14" x14ac:dyDescent="0.3">
      <c r="A2787">
        <f t="shared" si="366"/>
        <v>28</v>
      </c>
      <c r="E2787" s="105">
        <f t="shared" si="367"/>
        <v>0</v>
      </c>
      <c r="I2787" s="105">
        <f t="shared" si="368"/>
        <v>0</v>
      </c>
      <c r="J2787" s="105">
        <f t="shared" si="369"/>
        <v>0</v>
      </c>
      <c r="K2787" s="105">
        <f t="shared" si="370"/>
        <v>0</v>
      </c>
      <c r="L2787" s="105">
        <f t="shared" si="371"/>
        <v>0</v>
      </c>
      <c r="M2787">
        <f t="shared" si="372"/>
        <v>3.7333333333333336E-2</v>
      </c>
      <c r="N2787">
        <f t="shared" si="373"/>
        <v>3.165651030039629E-3</v>
      </c>
    </row>
    <row r="2788" spans="1:14" x14ac:dyDescent="0.3">
      <c r="A2788">
        <f t="shared" si="366"/>
        <v>28</v>
      </c>
      <c r="E2788" s="105">
        <f t="shared" si="367"/>
        <v>0</v>
      </c>
      <c r="I2788" s="105">
        <f t="shared" si="368"/>
        <v>0</v>
      </c>
      <c r="J2788" s="105">
        <f t="shared" si="369"/>
        <v>0</v>
      </c>
      <c r="K2788" s="105">
        <f t="shared" si="370"/>
        <v>0</v>
      </c>
      <c r="L2788" s="105">
        <f t="shared" si="371"/>
        <v>0</v>
      </c>
      <c r="M2788">
        <f t="shared" si="372"/>
        <v>3.7333333333333336E-2</v>
      </c>
      <c r="N2788">
        <f t="shared" si="373"/>
        <v>3.165651030039629E-3</v>
      </c>
    </row>
    <row r="2789" spans="1:14" x14ac:dyDescent="0.3">
      <c r="A2789">
        <f t="shared" si="366"/>
        <v>28</v>
      </c>
      <c r="E2789" s="105">
        <f t="shared" si="367"/>
        <v>0</v>
      </c>
      <c r="I2789" s="105">
        <f t="shared" si="368"/>
        <v>0</v>
      </c>
      <c r="J2789" s="105">
        <f t="shared" si="369"/>
        <v>0</v>
      </c>
      <c r="K2789" s="105">
        <f t="shared" si="370"/>
        <v>0</v>
      </c>
      <c r="L2789" s="105">
        <f t="shared" si="371"/>
        <v>0</v>
      </c>
      <c r="M2789">
        <f t="shared" si="372"/>
        <v>3.7333333333333336E-2</v>
      </c>
      <c r="N2789">
        <f t="shared" si="373"/>
        <v>3.165651030039629E-3</v>
      </c>
    </row>
    <row r="2790" spans="1:14" x14ac:dyDescent="0.3">
      <c r="A2790">
        <f t="shared" si="366"/>
        <v>28</v>
      </c>
      <c r="E2790" s="105">
        <f t="shared" si="367"/>
        <v>0</v>
      </c>
      <c r="I2790" s="105">
        <f t="shared" si="368"/>
        <v>0</v>
      </c>
      <c r="J2790" s="105">
        <f t="shared" si="369"/>
        <v>0</v>
      </c>
      <c r="K2790" s="105">
        <f t="shared" si="370"/>
        <v>0</v>
      </c>
      <c r="L2790" s="105">
        <f t="shared" si="371"/>
        <v>0</v>
      </c>
      <c r="M2790">
        <f t="shared" si="372"/>
        <v>3.7333333333333336E-2</v>
      </c>
      <c r="N2790">
        <f t="shared" si="373"/>
        <v>3.165651030039629E-3</v>
      </c>
    </row>
    <row r="2791" spans="1:14" x14ac:dyDescent="0.3">
      <c r="A2791">
        <f t="shared" ref="A2791:A2854" si="374">IF(COUNTIF(A2691:A2790,A2790)=100, A2790+1,A2790)</f>
        <v>28</v>
      </c>
      <c r="E2791" s="105">
        <f t="shared" ref="E2791:E2854" si="375">MAX(0, E2691-K2691-L2691)</f>
        <v>0</v>
      </c>
      <c r="I2791" s="105">
        <f t="shared" ref="I2791:I2854" si="376">IF(E2791&lt;I2691,J2791 + E2791, I2691)</f>
        <v>0</v>
      </c>
      <c r="J2791" s="105">
        <f t="shared" si="369"/>
        <v>0</v>
      </c>
      <c r="K2791" s="105">
        <f t="shared" si="370"/>
        <v>0</v>
      </c>
      <c r="L2791" s="105">
        <f t="shared" si="371"/>
        <v>0</v>
      </c>
      <c r="M2791">
        <f t="shared" si="372"/>
        <v>3.7333333333333336E-2</v>
      </c>
      <c r="N2791">
        <f t="shared" si="373"/>
        <v>3.165651030039629E-3</v>
      </c>
    </row>
    <row r="2792" spans="1:14" x14ac:dyDescent="0.3">
      <c r="A2792">
        <f t="shared" si="374"/>
        <v>28</v>
      </c>
      <c r="E2792" s="105">
        <f t="shared" si="375"/>
        <v>0</v>
      </c>
      <c r="I2792" s="105">
        <f t="shared" si="376"/>
        <v>0</v>
      </c>
      <c r="J2792" s="105">
        <f t="shared" si="369"/>
        <v>0</v>
      </c>
      <c r="K2792" s="105">
        <f t="shared" si="370"/>
        <v>0</v>
      </c>
      <c r="L2792" s="105">
        <f t="shared" si="371"/>
        <v>0</v>
      </c>
      <c r="M2792">
        <f t="shared" si="372"/>
        <v>3.7333333333333336E-2</v>
      </c>
      <c r="N2792">
        <f t="shared" si="373"/>
        <v>3.165651030039629E-3</v>
      </c>
    </row>
    <row r="2793" spans="1:14" x14ac:dyDescent="0.3">
      <c r="A2793">
        <f t="shared" si="374"/>
        <v>28</v>
      </c>
      <c r="E2793" s="105">
        <f t="shared" si="375"/>
        <v>0</v>
      </c>
      <c r="I2793" s="105">
        <f t="shared" si="376"/>
        <v>0</v>
      </c>
      <c r="J2793" s="105">
        <f t="shared" si="369"/>
        <v>0</v>
      </c>
      <c r="K2793" s="105">
        <f t="shared" si="370"/>
        <v>0</v>
      </c>
      <c r="L2793" s="105">
        <f t="shared" si="371"/>
        <v>0</v>
      </c>
      <c r="M2793">
        <f t="shared" si="372"/>
        <v>3.7333333333333336E-2</v>
      </c>
      <c r="N2793">
        <f t="shared" si="373"/>
        <v>3.165651030039629E-3</v>
      </c>
    </row>
    <row r="2794" spans="1:14" x14ac:dyDescent="0.3">
      <c r="A2794">
        <f t="shared" si="374"/>
        <v>28</v>
      </c>
      <c r="E2794" s="105">
        <f t="shared" si="375"/>
        <v>0</v>
      </c>
      <c r="I2794" s="105">
        <f t="shared" si="376"/>
        <v>0</v>
      </c>
      <c r="J2794" s="105">
        <f t="shared" si="369"/>
        <v>0</v>
      </c>
      <c r="K2794" s="105">
        <f t="shared" si="370"/>
        <v>0</v>
      </c>
      <c r="L2794" s="105">
        <f t="shared" si="371"/>
        <v>0</v>
      </c>
      <c r="M2794">
        <f t="shared" si="372"/>
        <v>3.7333333333333336E-2</v>
      </c>
      <c r="N2794">
        <f t="shared" si="373"/>
        <v>3.165651030039629E-3</v>
      </c>
    </row>
    <row r="2795" spans="1:14" x14ac:dyDescent="0.3">
      <c r="A2795">
        <f t="shared" si="374"/>
        <v>28</v>
      </c>
      <c r="E2795" s="105">
        <f t="shared" si="375"/>
        <v>0</v>
      </c>
      <c r="I2795" s="105">
        <f t="shared" si="376"/>
        <v>0</v>
      </c>
      <c r="J2795" s="105">
        <f t="shared" si="369"/>
        <v>0</v>
      </c>
      <c r="K2795" s="105">
        <f t="shared" si="370"/>
        <v>0</v>
      </c>
      <c r="L2795" s="105">
        <f t="shared" si="371"/>
        <v>0</v>
      </c>
      <c r="M2795">
        <f t="shared" si="372"/>
        <v>3.7333333333333336E-2</v>
      </c>
      <c r="N2795">
        <f t="shared" si="373"/>
        <v>3.165651030039629E-3</v>
      </c>
    </row>
    <row r="2796" spans="1:14" x14ac:dyDescent="0.3">
      <c r="A2796">
        <f t="shared" si="374"/>
        <v>28</v>
      </c>
      <c r="E2796" s="105">
        <f t="shared" si="375"/>
        <v>0</v>
      </c>
      <c r="I2796" s="105">
        <f t="shared" si="376"/>
        <v>0</v>
      </c>
      <c r="J2796" s="105">
        <f t="shared" si="369"/>
        <v>0</v>
      </c>
      <c r="K2796" s="105">
        <f t="shared" si="370"/>
        <v>0</v>
      </c>
      <c r="L2796" s="105">
        <f t="shared" si="371"/>
        <v>0</v>
      </c>
      <c r="M2796">
        <f t="shared" si="372"/>
        <v>3.7333333333333336E-2</v>
      </c>
      <c r="N2796">
        <f t="shared" si="373"/>
        <v>3.165651030039629E-3</v>
      </c>
    </row>
    <row r="2797" spans="1:14" x14ac:dyDescent="0.3">
      <c r="A2797">
        <f t="shared" si="374"/>
        <v>28</v>
      </c>
      <c r="E2797" s="105">
        <f t="shared" si="375"/>
        <v>0</v>
      </c>
      <c r="I2797" s="105">
        <f t="shared" si="376"/>
        <v>0</v>
      </c>
      <c r="J2797" s="105">
        <f t="shared" si="369"/>
        <v>0</v>
      </c>
      <c r="K2797" s="105">
        <f t="shared" si="370"/>
        <v>0</v>
      </c>
      <c r="L2797" s="105">
        <f t="shared" si="371"/>
        <v>0</v>
      </c>
      <c r="M2797">
        <f t="shared" si="372"/>
        <v>3.7333333333333336E-2</v>
      </c>
      <c r="N2797">
        <f t="shared" si="373"/>
        <v>3.165651030039629E-3</v>
      </c>
    </row>
    <row r="2798" spans="1:14" x14ac:dyDescent="0.3">
      <c r="A2798">
        <f t="shared" si="374"/>
        <v>28</v>
      </c>
      <c r="E2798" s="105">
        <f t="shared" si="375"/>
        <v>0</v>
      </c>
      <c r="I2798" s="105">
        <f t="shared" si="376"/>
        <v>0</v>
      </c>
      <c r="J2798" s="105">
        <f t="shared" si="369"/>
        <v>0</v>
      </c>
      <c r="K2798" s="105">
        <f t="shared" si="370"/>
        <v>0</v>
      </c>
      <c r="L2798" s="105">
        <f t="shared" si="371"/>
        <v>0</v>
      </c>
      <c r="M2798">
        <f t="shared" si="372"/>
        <v>3.7333333333333336E-2</v>
      </c>
      <c r="N2798">
        <f t="shared" si="373"/>
        <v>3.165651030039629E-3</v>
      </c>
    </row>
    <row r="2799" spans="1:14" x14ac:dyDescent="0.3">
      <c r="A2799">
        <f t="shared" si="374"/>
        <v>28</v>
      </c>
      <c r="E2799" s="105">
        <f t="shared" si="375"/>
        <v>0</v>
      </c>
      <c r="I2799" s="105">
        <f t="shared" si="376"/>
        <v>0</v>
      </c>
      <c r="J2799" s="105">
        <f t="shared" si="369"/>
        <v>0</v>
      </c>
      <c r="K2799" s="105">
        <f t="shared" si="370"/>
        <v>0</v>
      </c>
      <c r="L2799" s="105">
        <f t="shared" si="371"/>
        <v>0</v>
      </c>
      <c r="M2799">
        <f t="shared" si="372"/>
        <v>3.7333333333333336E-2</v>
      </c>
      <c r="N2799">
        <f t="shared" si="373"/>
        <v>3.165651030039629E-3</v>
      </c>
    </row>
    <row r="2800" spans="1:14" x14ac:dyDescent="0.3">
      <c r="A2800">
        <f t="shared" si="374"/>
        <v>28</v>
      </c>
      <c r="E2800" s="105">
        <f t="shared" si="375"/>
        <v>0</v>
      </c>
      <c r="I2800" s="105">
        <f t="shared" si="376"/>
        <v>0</v>
      </c>
      <c r="J2800" s="105">
        <f t="shared" si="369"/>
        <v>0</v>
      </c>
      <c r="K2800" s="105">
        <f t="shared" si="370"/>
        <v>0</v>
      </c>
      <c r="L2800" s="105">
        <f t="shared" si="371"/>
        <v>0</v>
      </c>
      <c r="M2800">
        <f t="shared" si="372"/>
        <v>3.7333333333333336E-2</v>
      </c>
      <c r="N2800">
        <f t="shared" si="373"/>
        <v>3.165651030039629E-3</v>
      </c>
    </row>
    <row r="2801" spans="1:15" x14ac:dyDescent="0.3">
      <c r="A2801">
        <f t="shared" si="374"/>
        <v>28</v>
      </c>
      <c r="E2801" s="105">
        <f t="shared" si="375"/>
        <v>0</v>
      </c>
      <c r="I2801" s="105">
        <f t="shared" si="376"/>
        <v>0</v>
      </c>
      <c r="J2801" s="105">
        <f t="shared" si="369"/>
        <v>0</v>
      </c>
      <c r="K2801" s="105">
        <f t="shared" si="370"/>
        <v>0</v>
      </c>
      <c r="L2801" s="105">
        <f t="shared" si="371"/>
        <v>0</v>
      </c>
      <c r="M2801">
        <f t="shared" si="372"/>
        <v>3.7333333333333336E-2</v>
      </c>
      <c r="N2801">
        <f t="shared" si="373"/>
        <v>3.165651030039629E-3</v>
      </c>
      <c r="O2801" s="105" t="e">
        <f t="shared" ref="O2801" si="377">SUM(I2702:I2801)</f>
        <v>#REF!</v>
      </c>
    </row>
    <row r="2802" spans="1:15" x14ac:dyDescent="0.3">
      <c r="A2802">
        <f t="shared" si="374"/>
        <v>29</v>
      </c>
      <c r="E2802" s="105" t="e">
        <f t="shared" si="375"/>
        <v>#REF!</v>
      </c>
      <c r="I2802" s="105" t="e">
        <f t="shared" si="376"/>
        <v>#REF!</v>
      </c>
      <c r="J2802" s="105" t="e">
        <f t="shared" si="369"/>
        <v>#REF!</v>
      </c>
      <c r="K2802" s="105" t="e">
        <f t="shared" si="370"/>
        <v>#REF!</v>
      </c>
      <c r="L2802" s="105" t="e">
        <f t="shared" si="371"/>
        <v>#REF!</v>
      </c>
      <c r="M2802">
        <f t="shared" si="372"/>
        <v>3.8666666666666669E-2</v>
      </c>
      <c r="N2802">
        <f t="shared" si="373"/>
        <v>3.2807788821421768E-3</v>
      </c>
    </row>
    <row r="2803" spans="1:15" x14ac:dyDescent="0.3">
      <c r="A2803">
        <f t="shared" si="374"/>
        <v>29</v>
      </c>
      <c r="E2803" s="105" t="e">
        <f t="shared" si="375"/>
        <v>#REF!</v>
      </c>
      <c r="I2803" s="105" t="e">
        <f t="shared" si="376"/>
        <v>#REF!</v>
      </c>
      <c r="J2803" s="105" t="e">
        <f t="shared" si="369"/>
        <v>#REF!</v>
      </c>
      <c r="K2803" s="105" t="e">
        <f t="shared" si="370"/>
        <v>#REF!</v>
      </c>
      <c r="L2803" s="105" t="e">
        <f t="shared" si="371"/>
        <v>#REF!</v>
      </c>
      <c r="M2803">
        <f t="shared" si="372"/>
        <v>3.8666666666666669E-2</v>
      </c>
      <c r="N2803">
        <f t="shared" si="373"/>
        <v>3.2807788821421768E-3</v>
      </c>
    </row>
    <row r="2804" spans="1:15" x14ac:dyDescent="0.3">
      <c r="A2804">
        <f t="shared" si="374"/>
        <v>29</v>
      </c>
      <c r="E2804" s="105" t="e">
        <f t="shared" si="375"/>
        <v>#REF!</v>
      </c>
      <c r="I2804" s="105" t="e">
        <f t="shared" si="376"/>
        <v>#REF!</v>
      </c>
      <c r="J2804" s="105" t="e">
        <f t="shared" si="369"/>
        <v>#REF!</v>
      </c>
      <c r="K2804" s="105" t="e">
        <f t="shared" si="370"/>
        <v>#REF!</v>
      </c>
      <c r="L2804" s="105" t="e">
        <f t="shared" si="371"/>
        <v>#REF!</v>
      </c>
      <c r="M2804">
        <f t="shared" si="372"/>
        <v>3.8666666666666669E-2</v>
      </c>
      <c r="N2804">
        <f t="shared" si="373"/>
        <v>3.2807788821421768E-3</v>
      </c>
    </row>
    <row r="2805" spans="1:15" x14ac:dyDescent="0.3">
      <c r="A2805">
        <f t="shared" si="374"/>
        <v>29</v>
      </c>
      <c r="E2805" s="105">
        <f t="shared" si="375"/>
        <v>0</v>
      </c>
      <c r="I2805" s="105">
        <f t="shared" si="376"/>
        <v>0</v>
      </c>
      <c r="J2805" s="105">
        <f t="shared" si="369"/>
        <v>0</v>
      </c>
      <c r="K2805" s="105">
        <f t="shared" si="370"/>
        <v>0</v>
      </c>
      <c r="L2805" s="105">
        <f t="shared" si="371"/>
        <v>0</v>
      </c>
      <c r="M2805">
        <f t="shared" si="372"/>
        <v>3.8666666666666669E-2</v>
      </c>
      <c r="N2805">
        <f t="shared" si="373"/>
        <v>3.2807788821421768E-3</v>
      </c>
    </row>
    <row r="2806" spans="1:15" x14ac:dyDescent="0.3">
      <c r="A2806">
        <f t="shared" si="374"/>
        <v>29</v>
      </c>
      <c r="E2806" s="105">
        <f t="shared" si="375"/>
        <v>0</v>
      </c>
      <c r="I2806" s="105">
        <f t="shared" si="376"/>
        <v>0</v>
      </c>
      <c r="J2806" s="105">
        <f t="shared" si="369"/>
        <v>0</v>
      </c>
      <c r="K2806" s="105">
        <f t="shared" si="370"/>
        <v>0</v>
      </c>
      <c r="L2806" s="105">
        <f t="shared" si="371"/>
        <v>0</v>
      </c>
      <c r="M2806">
        <f t="shared" si="372"/>
        <v>3.8666666666666669E-2</v>
      </c>
      <c r="N2806">
        <f t="shared" si="373"/>
        <v>3.2807788821421768E-3</v>
      </c>
    </row>
    <row r="2807" spans="1:15" x14ac:dyDescent="0.3">
      <c r="A2807">
        <f t="shared" si="374"/>
        <v>29</v>
      </c>
      <c r="E2807" s="105">
        <f t="shared" si="375"/>
        <v>0</v>
      </c>
      <c r="I2807" s="105">
        <f t="shared" si="376"/>
        <v>0</v>
      </c>
      <c r="J2807" s="105">
        <f t="shared" si="369"/>
        <v>0</v>
      </c>
      <c r="K2807" s="105">
        <f t="shared" si="370"/>
        <v>0</v>
      </c>
      <c r="L2807" s="105">
        <f t="shared" si="371"/>
        <v>0</v>
      </c>
      <c r="M2807">
        <f t="shared" si="372"/>
        <v>3.8666666666666669E-2</v>
      </c>
      <c r="N2807">
        <f t="shared" si="373"/>
        <v>3.2807788821421768E-3</v>
      </c>
    </row>
    <row r="2808" spans="1:15" x14ac:dyDescent="0.3">
      <c r="A2808">
        <f t="shared" si="374"/>
        <v>29</v>
      </c>
      <c r="E2808" s="105">
        <f t="shared" si="375"/>
        <v>0</v>
      </c>
      <c r="I2808" s="105">
        <f t="shared" si="376"/>
        <v>0</v>
      </c>
      <c r="J2808" s="105">
        <f t="shared" si="369"/>
        <v>0</v>
      </c>
      <c r="K2808" s="105">
        <f t="shared" si="370"/>
        <v>0</v>
      </c>
      <c r="L2808" s="105">
        <f t="shared" si="371"/>
        <v>0</v>
      </c>
      <c r="M2808">
        <f t="shared" si="372"/>
        <v>3.8666666666666669E-2</v>
      </c>
      <c r="N2808">
        <f t="shared" si="373"/>
        <v>3.2807788821421768E-3</v>
      </c>
    </row>
    <row r="2809" spans="1:15" x14ac:dyDescent="0.3">
      <c r="A2809">
        <f t="shared" si="374"/>
        <v>29</v>
      </c>
      <c r="E2809" s="105">
        <f t="shared" si="375"/>
        <v>0</v>
      </c>
      <c r="I2809" s="105">
        <f t="shared" si="376"/>
        <v>0</v>
      </c>
      <c r="J2809" s="105">
        <f t="shared" si="369"/>
        <v>0</v>
      </c>
      <c r="K2809" s="105">
        <f t="shared" si="370"/>
        <v>0</v>
      </c>
      <c r="L2809" s="105">
        <f t="shared" si="371"/>
        <v>0</v>
      </c>
      <c r="M2809">
        <f t="shared" si="372"/>
        <v>3.8666666666666669E-2</v>
      </c>
      <c r="N2809">
        <f t="shared" si="373"/>
        <v>3.2807788821421768E-3</v>
      </c>
    </row>
    <row r="2810" spans="1:15" x14ac:dyDescent="0.3">
      <c r="A2810">
        <f t="shared" si="374"/>
        <v>29</v>
      </c>
      <c r="E2810" s="105">
        <f t="shared" si="375"/>
        <v>0</v>
      </c>
      <c r="I2810" s="105">
        <f t="shared" si="376"/>
        <v>0</v>
      </c>
      <c r="J2810" s="105">
        <f t="shared" si="369"/>
        <v>0</v>
      </c>
      <c r="K2810" s="105">
        <f t="shared" si="370"/>
        <v>0</v>
      </c>
      <c r="L2810" s="105">
        <f t="shared" si="371"/>
        <v>0</v>
      </c>
      <c r="M2810">
        <f t="shared" si="372"/>
        <v>3.8666666666666669E-2</v>
      </c>
      <c r="N2810">
        <f t="shared" si="373"/>
        <v>3.2807788821421768E-3</v>
      </c>
    </row>
    <row r="2811" spans="1:15" x14ac:dyDescent="0.3">
      <c r="A2811">
        <f t="shared" si="374"/>
        <v>29</v>
      </c>
      <c r="E2811" s="105">
        <f t="shared" si="375"/>
        <v>0</v>
      </c>
      <c r="I2811" s="105">
        <f t="shared" si="376"/>
        <v>0</v>
      </c>
      <c r="J2811" s="105">
        <f t="shared" si="369"/>
        <v>0</v>
      </c>
      <c r="K2811" s="105">
        <f t="shared" si="370"/>
        <v>0</v>
      </c>
      <c r="L2811" s="105">
        <f t="shared" si="371"/>
        <v>0</v>
      </c>
      <c r="M2811">
        <f t="shared" si="372"/>
        <v>3.8666666666666669E-2</v>
      </c>
      <c r="N2811">
        <f t="shared" si="373"/>
        <v>3.2807788821421768E-3</v>
      </c>
    </row>
    <row r="2812" spans="1:15" x14ac:dyDescent="0.3">
      <c r="A2812">
        <f t="shared" si="374"/>
        <v>29</v>
      </c>
      <c r="E2812" s="105">
        <f t="shared" si="375"/>
        <v>0</v>
      </c>
      <c r="I2812" s="105">
        <f t="shared" si="376"/>
        <v>0</v>
      </c>
      <c r="J2812" s="105">
        <f t="shared" si="369"/>
        <v>0</v>
      </c>
      <c r="K2812" s="105">
        <f t="shared" si="370"/>
        <v>0</v>
      </c>
      <c r="L2812" s="105">
        <f t="shared" si="371"/>
        <v>0</v>
      </c>
      <c r="M2812">
        <f t="shared" si="372"/>
        <v>3.8666666666666669E-2</v>
      </c>
      <c r="N2812">
        <f t="shared" si="373"/>
        <v>3.2807788821421768E-3</v>
      </c>
    </row>
    <row r="2813" spans="1:15" x14ac:dyDescent="0.3">
      <c r="A2813">
        <f t="shared" si="374"/>
        <v>29</v>
      </c>
      <c r="E2813" s="105">
        <f t="shared" si="375"/>
        <v>0</v>
      </c>
      <c r="I2813" s="105">
        <f t="shared" si="376"/>
        <v>0</v>
      </c>
      <c r="J2813" s="105">
        <f t="shared" si="369"/>
        <v>0</v>
      </c>
      <c r="K2813" s="105">
        <f t="shared" si="370"/>
        <v>0</v>
      </c>
      <c r="L2813" s="105">
        <f t="shared" si="371"/>
        <v>0</v>
      </c>
      <c r="M2813">
        <f t="shared" si="372"/>
        <v>3.8666666666666669E-2</v>
      </c>
      <c r="N2813">
        <f t="shared" si="373"/>
        <v>3.2807788821421768E-3</v>
      </c>
    </row>
    <row r="2814" spans="1:15" x14ac:dyDescent="0.3">
      <c r="A2814">
        <f t="shared" si="374"/>
        <v>29</v>
      </c>
      <c r="E2814" s="105">
        <f t="shared" si="375"/>
        <v>0</v>
      </c>
      <c r="I2814" s="105">
        <f t="shared" si="376"/>
        <v>0</v>
      </c>
      <c r="J2814" s="105">
        <f t="shared" si="369"/>
        <v>0</v>
      </c>
      <c r="K2814" s="105">
        <f t="shared" si="370"/>
        <v>0</v>
      </c>
      <c r="L2814" s="105">
        <f t="shared" si="371"/>
        <v>0</v>
      </c>
      <c r="M2814">
        <f t="shared" si="372"/>
        <v>3.8666666666666669E-2</v>
      </c>
      <c r="N2814">
        <f t="shared" si="373"/>
        <v>3.2807788821421768E-3</v>
      </c>
    </row>
    <row r="2815" spans="1:15" x14ac:dyDescent="0.3">
      <c r="A2815">
        <f t="shared" si="374"/>
        <v>29</v>
      </c>
      <c r="E2815" s="105">
        <f t="shared" si="375"/>
        <v>0</v>
      </c>
      <c r="I2815" s="105">
        <f t="shared" si="376"/>
        <v>0</v>
      </c>
      <c r="J2815" s="105">
        <f t="shared" si="369"/>
        <v>0</v>
      </c>
      <c r="K2815" s="105">
        <f t="shared" si="370"/>
        <v>0</v>
      </c>
      <c r="L2815" s="105">
        <f t="shared" si="371"/>
        <v>0</v>
      </c>
      <c r="M2815">
        <f t="shared" si="372"/>
        <v>3.8666666666666669E-2</v>
      </c>
      <c r="N2815">
        <f t="shared" si="373"/>
        <v>3.2807788821421768E-3</v>
      </c>
    </row>
    <row r="2816" spans="1:15" x14ac:dyDescent="0.3">
      <c r="A2816">
        <f t="shared" si="374"/>
        <v>29</v>
      </c>
      <c r="E2816" s="105">
        <f t="shared" si="375"/>
        <v>0</v>
      </c>
      <c r="I2816" s="105">
        <f t="shared" si="376"/>
        <v>0</v>
      </c>
      <c r="J2816" s="105">
        <f t="shared" si="369"/>
        <v>0</v>
      </c>
      <c r="K2816" s="105">
        <f t="shared" si="370"/>
        <v>0</v>
      </c>
      <c r="L2816" s="105">
        <f t="shared" si="371"/>
        <v>0</v>
      </c>
      <c r="M2816">
        <f t="shared" si="372"/>
        <v>3.8666666666666669E-2</v>
      </c>
      <c r="N2816">
        <f t="shared" si="373"/>
        <v>3.2807788821421768E-3</v>
      </c>
    </row>
    <row r="2817" spans="1:14" x14ac:dyDescent="0.3">
      <c r="A2817">
        <f t="shared" si="374"/>
        <v>29</v>
      </c>
      <c r="E2817" s="105">
        <f t="shared" si="375"/>
        <v>0</v>
      </c>
      <c r="I2817" s="105">
        <f t="shared" si="376"/>
        <v>0</v>
      </c>
      <c r="J2817" s="105">
        <f t="shared" si="369"/>
        <v>0</v>
      </c>
      <c r="K2817" s="105">
        <f t="shared" si="370"/>
        <v>0</v>
      </c>
      <c r="L2817" s="105">
        <f t="shared" si="371"/>
        <v>0</v>
      </c>
      <c r="M2817">
        <f t="shared" si="372"/>
        <v>3.8666666666666669E-2</v>
      </c>
      <c r="N2817">
        <f t="shared" si="373"/>
        <v>3.2807788821421768E-3</v>
      </c>
    </row>
    <row r="2818" spans="1:14" x14ac:dyDescent="0.3">
      <c r="A2818">
        <f t="shared" si="374"/>
        <v>29</v>
      </c>
      <c r="E2818" s="105">
        <f t="shared" si="375"/>
        <v>0</v>
      </c>
      <c r="I2818" s="105">
        <f t="shared" si="376"/>
        <v>0</v>
      </c>
      <c r="J2818" s="105">
        <f t="shared" si="369"/>
        <v>0</v>
      </c>
      <c r="K2818" s="105">
        <f t="shared" si="370"/>
        <v>0</v>
      </c>
      <c r="L2818" s="105">
        <f t="shared" si="371"/>
        <v>0</v>
      </c>
      <c r="M2818">
        <f t="shared" si="372"/>
        <v>3.8666666666666669E-2</v>
      </c>
      <c r="N2818">
        <f t="shared" si="373"/>
        <v>3.2807788821421768E-3</v>
      </c>
    </row>
    <row r="2819" spans="1:14" x14ac:dyDescent="0.3">
      <c r="A2819">
        <f t="shared" si="374"/>
        <v>29</v>
      </c>
      <c r="E2819" s="105">
        <f t="shared" si="375"/>
        <v>0</v>
      </c>
      <c r="I2819" s="105">
        <f t="shared" si="376"/>
        <v>0</v>
      </c>
      <c r="J2819" s="105">
        <f t="shared" ref="J2819:J2882" si="378">E2819*($H$2/12)</f>
        <v>0</v>
      </c>
      <c r="K2819" s="105">
        <f t="shared" ref="K2819:K2882" si="379">I2819-J2819</f>
        <v>0</v>
      </c>
      <c r="L2819" s="105">
        <f t="shared" ref="L2819:L2882" si="380">N2819*(E2819-K2819)</f>
        <v>0</v>
      </c>
      <c r="M2819">
        <f t="shared" ref="M2819:M2882" si="381">((A2819:A2918)/30) * 0.04</f>
        <v>3.8666666666666669E-2</v>
      </c>
      <c r="N2819">
        <f t="shared" ref="N2819:N2882" si="382">1-(POWER(1-M2819,(1/12)))</f>
        <v>3.2807788821421768E-3</v>
      </c>
    </row>
    <row r="2820" spans="1:14" x14ac:dyDescent="0.3">
      <c r="A2820">
        <f t="shared" si="374"/>
        <v>29</v>
      </c>
      <c r="E2820" s="105">
        <f t="shared" si="375"/>
        <v>0</v>
      </c>
      <c r="I2820" s="105">
        <f t="shared" si="376"/>
        <v>0</v>
      </c>
      <c r="J2820" s="105">
        <f t="shared" si="378"/>
        <v>0</v>
      </c>
      <c r="K2820" s="105">
        <f t="shared" si="379"/>
        <v>0</v>
      </c>
      <c r="L2820" s="105">
        <f t="shared" si="380"/>
        <v>0</v>
      </c>
      <c r="M2820">
        <f t="shared" si="381"/>
        <v>3.8666666666666669E-2</v>
      </c>
      <c r="N2820">
        <f t="shared" si="382"/>
        <v>3.2807788821421768E-3</v>
      </c>
    </row>
    <row r="2821" spans="1:14" x14ac:dyDescent="0.3">
      <c r="A2821">
        <f t="shared" si="374"/>
        <v>29</v>
      </c>
      <c r="E2821" s="105">
        <f t="shared" si="375"/>
        <v>0</v>
      </c>
      <c r="I2821" s="105">
        <f t="shared" si="376"/>
        <v>0</v>
      </c>
      <c r="J2821" s="105">
        <f t="shared" si="378"/>
        <v>0</v>
      </c>
      <c r="K2821" s="105">
        <f t="shared" si="379"/>
        <v>0</v>
      </c>
      <c r="L2821" s="105">
        <f t="shared" si="380"/>
        <v>0</v>
      </c>
      <c r="M2821">
        <f t="shared" si="381"/>
        <v>3.8666666666666669E-2</v>
      </c>
      <c r="N2821">
        <f t="shared" si="382"/>
        <v>3.2807788821421768E-3</v>
      </c>
    </row>
    <row r="2822" spans="1:14" x14ac:dyDescent="0.3">
      <c r="A2822">
        <f t="shared" si="374"/>
        <v>29</v>
      </c>
      <c r="E2822" s="105">
        <f t="shared" si="375"/>
        <v>0</v>
      </c>
      <c r="I2822" s="105">
        <f t="shared" si="376"/>
        <v>0</v>
      </c>
      <c r="J2822" s="105">
        <f t="shared" si="378"/>
        <v>0</v>
      </c>
      <c r="K2822" s="105">
        <f t="shared" si="379"/>
        <v>0</v>
      </c>
      <c r="L2822" s="105">
        <f t="shared" si="380"/>
        <v>0</v>
      </c>
      <c r="M2822">
        <f t="shared" si="381"/>
        <v>3.8666666666666669E-2</v>
      </c>
      <c r="N2822">
        <f t="shared" si="382"/>
        <v>3.2807788821421768E-3</v>
      </c>
    </row>
    <row r="2823" spans="1:14" x14ac:dyDescent="0.3">
      <c r="A2823">
        <f t="shared" si="374"/>
        <v>29</v>
      </c>
      <c r="E2823" s="105">
        <f t="shared" si="375"/>
        <v>0</v>
      </c>
      <c r="I2823" s="105">
        <f t="shared" si="376"/>
        <v>0</v>
      </c>
      <c r="J2823" s="105">
        <f t="shared" si="378"/>
        <v>0</v>
      </c>
      <c r="K2823" s="105">
        <f t="shared" si="379"/>
        <v>0</v>
      </c>
      <c r="L2823" s="105">
        <f t="shared" si="380"/>
        <v>0</v>
      </c>
      <c r="M2823">
        <f t="shared" si="381"/>
        <v>3.8666666666666669E-2</v>
      </c>
      <c r="N2823">
        <f t="shared" si="382"/>
        <v>3.2807788821421768E-3</v>
      </c>
    </row>
    <row r="2824" spans="1:14" x14ac:dyDescent="0.3">
      <c r="A2824">
        <f t="shared" si="374"/>
        <v>29</v>
      </c>
      <c r="E2824" s="105">
        <f t="shared" si="375"/>
        <v>0</v>
      </c>
      <c r="I2824" s="105">
        <f t="shared" si="376"/>
        <v>0</v>
      </c>
      <c r="J2824" s="105">
        <f t="shared" si="378"/>
        <v>0</v>
      </c>
      <c r="K2824" s="105">
        <f t="shared" si="379"/>
        <v>0</v>
      </c>
      <c r="L2824" s="105">
        <f t="shared" si="380"/>
        <v>0</v>
      </c>
      <c r="M2824">
        <f t="shared" si="381"/>
        <v>3.8666666666666669E-2</v>
      </c>
      <c r="N2824">
        <f t="shared" si="382"/>
        <v>3.2807788821421768E-3</v>
      </c>
    </row>
    <row r="2825" spans="1:14" x14ac:dyDescent="0.3">
      <c r="A2825">
        <f t="shared" si="374"/>
        <v>29</v>
      </c>
      <c r="E2825" s="105">
        <f t="shared" si="375"/>
        <v>0</v>
      </c>
      <c r="I2825" s="105">
        <f t="shared" si="376"/>
        <v>0</v>
      </c>
      <c r="J2825" s="105">
        <f t="shared" si="378"/>
        <v>0</v>
      </c>
      <c r="K2825" s="105">
        <f t="shared" si="379"/>
        <v>0</v>
      </c>
      <c r="L2825" s="105">
        <f t="shared" si="380"/>
        <v>0</v>
      </c>
      <c r="M2825">
        <f t="shared" si="381"/>
        <v>3.8666666666666669E-2</v>
      </c>
      <c r="N2825">
        <f t="shared" si="382"/>
        <v>3.2807788821421768E-3</v>
      </c>
    </row>
    <row r="2826" spans="1:14" x14ac:dyDescent="0.3">
      <c r="A2826">
        <f t="shared" si="374"/>
        <v>29</v>
      </c>
      <c r="E2826" s="105">
        <f t="shared" si="375"/>
        <v>0</v>
      </c>
      <c r="I2826" s="105">
        <f t="shared" si="376"/>
        <v>0</v>
      </c>
      <c r="J2826" s="105">
        <f t="shared" si="378"/>
        <v>0</v>
      </c>
      <c r="K2826" s="105">
        <f t="shared" si="379"/>
        <v>0</v>
      </c>
      <c r="L2826" s="105">
        <f t="shared" si="380"/>
        <v>0</v>
      </c>
      <c r="M2826">
        <f t="shared" si="381"/>
        <v>3.8666666666666669E-2</v>
      </c>
      <c r="N2826">
        <f t="shared" si="382"/>
        <v>3.2807788821421768E-3</v>
      </c>
    </row>
    <row r="2827" spans="1:14" x14ac:dyDescent="0.3">
      <c r="A2827">
        <f t="shared" si="374"/>
        <v>29</v>
      </c>
      <c r="E2827" s="105">
        <f t="shared" si="375"/>
        <v>0</v>
      </c>
      <c r="I2827" s="105">
        <f t="shared" si="376"/>
        <v>0</v>
      </c>
      <c r="J2827" s="105">
        <f t="shared" si="378"/>
        <v>0</v>
      </c>
      <c r="K2827" s="105">
        <f t="shared" si="379"/>
        <v>0</v>
      </c>
      <c r="L2827" s="105">
        <f t="shared" si="380"/>
        <v>0</v>
      </c>
      <c r="M2827">
        <f t="shared" si="381"/>
        <v>3.8666666666666669E-2</v>
      </c>
      <c r="N2827">
        <f t="shared" si="382"/>
        <v>3.2807788821421768E-3</v>
      </c>
    </row>
    <row r="2828" spans="1:14" x14ac:dyDescent="0.3">
      <c r="A2828">
        <f t="shared" si="374"/>
        <v>29</v>
      </c>
      <c r="E2828" s="105">
        <f t="shared" si="375"/>
        <v>0</v>
      </c>
      <c r="I2828" s="105">
        <f t="shared" si="376"/>
        <v>0</v>
      </c>
      <c r="J2828" s="105">
        <f t="shared" si="378"/>
        <v>0</v>
      </c>
      <c r="K2828" s="105">
        <f t="shared" si="379"/>
        <v>0</v>
      </c>
      <c r="L2828" s="105">
        <f t="shared" si="380"/>
        <v>0</v>
      </c>
      <c r="M2828">
        <f t="shared" si="381"/>
        <v>3.8666666666666669E-2</v>
      </c>
      <c r="N2828">
        <f t="shared" si="382"/>
        <v>3.2807788821421768E-3</v>
      </c>
    </row>
    <row r="2829" spans="1:14" x14ac:dyDescent="0.3">
      <c r="A2829">
        <f t="shared" si="374"/>
        <v>29</v>
      </c>
      <c r="E2829" s="105">
        <f t="shared" si="375"/>
        <v>0</v>
      </c>
      <c r="I2829" s="105">
        <f t="shared" si="376"/>
        <v>0</v>
      </c>
      <c r="J2829" s="105">
        <f t="shared" si="378"/>
        <v>0</v>
      </c>
      <c r="K2829" s="105">
        <f t="shared" si="379"/>
        <v>0</v>
      </c>
      <c r="L2829" s="105">
        <f t="shared" si="380"/>
        <v>0</v>
      </c>
      <c r="M2829">
        <f t="shared" si="381"/>
        <v>3.8666666666666669E-2</v>
      </c>
      <c r="N2829">
        <f t="shared" si="382"/>
        <v>3.2807788821421768E-3</v>
      </c>
    </row>
    <row r="2830" spans="1:14" x14ac:dyDescent="0.3">
      <c r="A2830">
        <f t="shared" si="374"/>
        <v>29</v>
      </c>
      <c r="E2830" s="105">
        <f t="shared" si="375"/>
        <v>0</v>
      </c>
      <c r="I2830" s="105">
        <f t="shared" si="376"/>
        <v>0</v>
      </c>
      <c r="J2830" s="105">
        <f t="shared" si="378"/>
        <v>0</v>
      </c>
      <c r="K2830" s="105">
        <f t="shared" si="379"/>
        <v>0</v>
      </c>
      <c r="L2830" s="105">
        <f t="shared" si="380"/>
        <v>0</v>
      </c>
      <c r="M2830">
        <f t="shared" si="381"/>
        <v>3.8666666666666669E-2</v>
      </c>
      <c r="N2830">
        <f t="shared" si="382"/>
        <v>3.2807788821421768E-3</v>
      </c>
    </row>
    <row r="2831" spans="1:14" x14ac:dyDescent="0.3">
      <c r="A2831">
        <f t="shared" si="374"/>
        <v>29</v>
      </c>
      <c r="E2831" s="105">
        <f t="shared" si="375"/>
        <v>0</v>
      </c>
      <c r="I2831" s="105">
        <f t="shared" si="376"/>
        <v>0</v>
      </c>
      <c r="J2831" s="105">
        <f t="shared" si="378"/>
        <v>0</v>
      </c>
      <c r="K2831" s="105">
        <f t="shared" si="379"/>
        <v>0</v>
      </c>
      <c r="L2831" s="105">
        <f t="shared" si="380"/>
        <v>0</v>
      </c>
      <c r="M2831">
        <f t="shared" si="381"/>
        <v>3.8666666666666669E-2</v>
      </c>
      <c r="N2831">
        <f t="shared" si="382"/>
        <v>3.2807788821421768E-3</v>
      </c>
    </row>
    <row r="2832" spans="1:14" x14ac:dyDescent="0.3">
      <c r="A2832">
        <f t="shared" si="374"/>
        <v>29</v>
      </c>
      <c r="E2832" s="105">
        <f t="shared" si="375"/>
        <v>0</v>
      </c>
      <c r="I2832" s="105">
        <f t="shared" si="376"/>
        <v>0</v>
      </c>
      <c r="J2832" s="105">
        <f t="shared" si="378"/>
        <v>0</v>
      </c>
      <c r="K2832" s="105">
        <f t="shared" si="379"/>
        <v>0</v>
      </c>
      <c r="L2832" s="105">
        <f t="shared" si="380"/>
        <v>0</v>
      </c>
      <c r="M2832">
        <f t="shared" si="381"/>
        <v>3.8666666666666669E-2</v>
      </c>
      <c r="N2832">
        <f t="shared" si="382"/>
        <v>3.2807788821421768E-3</v>
      </c>
    </row>
    <row r="2833" spans="1:14" x14ac:dyDescent="0.3">
      <c r="A2833">
        <f t="shared" si="374"/>
        <v>29</v>
      </c>
      <c r="E2833" s="105">
        <f t="shared" si="375"/>
        <v>0</v>
      </c>
      <c r="I2833" s="105">
        <f t="shared" si="376"/>
        <v>0</v>
      </c>
      <c r="J2833" s="105">
        <f t="shared" si="378"/>
        <v>0</v>
      </c>
      <c r="K2833" s="105">
        <f t="shared" si="379"/>
        <v>0</v>
      </c>
      <c r="L2833" s="105">
        <f t="shared" si="380"/>
        <v>0</v>
      </c>
      <c r="M2833">
        <f t="shared" si="381"/>
        <v>3.8666666666666669E-2</v>
      </c>
      <c r="N2833">
        <f t="shared" si="382"/>
        <v>3.2807788821421768E-3</v>
      </c>
    </row>
    <row r="2834" spans="1:14" x14ac:dyDescent="0.3">
      <c r="A2834">
        <f t="shared" si="374"/>
        <v>29</v>
      </c>
      <c r="E2834" s="105">
        <f t="shared" si="375"/>
        <v>0</v>
      </c>
      <c r="I2834" s="105">
        <f t="shared" si="376"/>
        <v>0</v>
      </c>
      <c r="J2834" s="105">
        <f t="shared" si="378"/>
        <v>0</v>
      </c>
      <c r="K2834" s="105">
        <f t="shared" si="379"/>
        <v>0</v>
      </c>
      <c r="L2834" s="105">
        <f t="shared" si="380"/>
        <v>0</v>
      </c>
      <c r="M2834">
        <f t="shared" si="381"/>
        <v>3.8666666666666669E-2</v>
      </c>
      <c r="N2834">
        <f t="shared" si="382"/>
        <v>3.2807788821421768E-3</v>
      </c>
    </row>
    <row r="2835" spans="1:14" x14ac:dyDescent="0.3">
      <c r="A2835">
        <f t="shared" si="374"/>
        <v>29</v>
      </c>
      <c r="E2835" s="105">
        <f t="shared" si="375"/>
        <v>0</v>
      </c>
      <c r="I2835" s="105">
        <f t="shared" si="376"/>
        <v>0</v>
      </c>
      <c r="J2835" s="105">
        <f t="shared" si="378"/>
        <v>0</v>
      </c>
      <c r="K2835" s="105">
        <f t="shared" si="379"/>
        <v>0</v>
      </c>
      <c r="L2835" s="105">
        <f t="shared" si="380"/>
        <v>0</v>
      </c>
      <c r="M2835">
        <f t="shared" si="381"/>
        <v>3.8666666666666669E-2</v>
      </c>
      <c r="N2835">
        <f t="shared" si="382"/>
        <v>3.2807788821421768E-3</v>
      </c>
    </row>
    <row r="2836" spans="1:14" x14ac:dyDescent="0.3">
      <c r="A2836">
        <f t="shared" si="374"/>
        <v>29</v>
      </c>
      <c r="E2836" s="105">
        <f t="shared" si="375"/>
        <v>0</v>
      </c>
      <c r="I2836" s="105">
        <f t="shared" si="376"/>
        <v>0</v>
      </c>
      <c r="J2836" s="105">
        <f t="shared" si="378"/>
        <v>0</v>
      </c>
      <c r="K2836" s="105">
        <f t="shared" si="379"/>
        <v>0</v>
      </c>
      <c r="L2836" s="105">
        <f t="shared" si="380"/>
        <v>0</v>
      </c>
      <c r="M2836">
        <f t="shared" si="381"/>
        <v>3.8666666666666669E-2</v>
      </c>
      <c r="N2836">
        <f t="shared" si="382"/>
        <v>3.2807788821421768E-3</v>
      </c>
    </row>
    <row r="2837" spans="1:14" x14ac:dyDescent="0.3">
      <c r="A2837">
        <f t="shared" si="374"/>
        <v>29</v>
      </c>
      <c r="E2837" s="105">
        <f t="shared" si="375"/>
        <v>0</v>
      </c>
      <c r="I2837" s="105">
        <f t="shared" si="376"/>
        <v>0</v>
      </c>
      <c r="J2837" s="105">
        <f t="shared" si="378"/>
        <v>0</v>
      </c>
      <c r="K2837" s="105">
        <f t="shared" si="379"/>
        <v>0</v>
      </c>
      <c r="L2837" s="105">
        <f t="shared" si="380"/>
        <v>0</v>
      </c>
      <c r="M2837">
        <f t="shared" si="381"/>
        <v>3.8666666666666669E-2</v>
      </c>
      <c r="N2837">
        <f t="shared" si="382"/>
        <v>3.2807788821421768E-3</v>
      </c>
    </row>
    <row r="2838" spans="1:14" x14ac:dyDescent="0.3">
      <c r="A2838">
        <f t="shared" si="374"/>
        <v>29</v>
      </c>
      <c r="E2838" s="105">
        <f t="shared" si="375"/>
        <v>0</v>
      </c>
      <c r="I2838" s="105">
        <f t="shared" si="376"/>
        <v>0</v>
      </c>
      <c r="J2838" s="105">
        <f t="shared" si="378"/>
        <v>0</v>
      </c>
      <c r="K2838" s="105">
        <f t="shared" si="379"/>
        <v>0</v>
      </c>
      <c r="L2838" s="105">
        <f t="shared" si="380"/>
        <v>0</v>
      </c>
      <c r="M2838">
        <f t="shared" si="381"/>
        <v>3.8666666666666669E-2</v>
      </c>
      <c r="N2838">
        <f t="shared" si="382"/>
        <v>3.2807788821421768E-3</v>
      </c>
    </row>
    <row r="2839" spans="1:14" x14ac:dyDescent="0.3">
      <c r="A2839">
        <f t="shared" si="374"/>
        <v>29</v>
      </c>
      <c r="E2839" s="105">
        <f t="shared" si="375"/>
        <v>0</v>
      </c>
      <c r="I2839" s="105">
        <f t="shared" si="376"/>
        <v>0</v>
      </c>
      <c r="J2839" s="105">
        <f t="shared" si="378"/>
        <v>0</v>
      </c>
      <c r="K2839" s="105">
        <f t="shared" si="379"/>
        <v>0</v>
      </c>
      <c r="L2839" s="105">
        <f t="shared" si="380"/>
        <v>0</v>
      </c>
      <c r="M2839">
        <f t="shared" si="381"/>
        <v>3.8666666666666669E-2</v>
      </c>
      <c r="N2839">
        <f t="shared" si="382"/>
        <v>3.2807788821421768E-3</v>
      </c>
    </row>
    <row r="2840" spans="1:14" x14ac:dyDescent="0.3">
      <c r="A2840">
        <f t="shared" si="374"/>
        <v>29</v>
      </c>
      <c r="E2840" s="105">
        <f t="shared" si="375"/>
        <v>0</v>
      </c>
      <c r="I2840" s="105">
        <f t="shared" si="376"/>
        <v>0</v>
      </c>
      <c r="J2840" s="105">
        <f t="shared" si="378"/>
        <v>0</v>
      </c>
      <c r="K2840" s="105">
        <f t="shared" si="379"/>
        <v>0</v>
      </c>
      <c r="L2840" s="105">
        <f t="shared" si="380"/>
        <v>0</v>
      </c>
      <c r="M2840">
        <f t="shared" si="381"/>
        <v>3.8666666666666669E-2</v>
      </c>
      <c r="N2840">
        <f t="shared" si="382"/>
        <v>3.2807788821421768E-3</v>
      </c>
    </row>
    <row r="2841" spans="1:14" x14ac:dyDescent="0.3">
      <c r="A2841">
        <f t="shared" si="374"/>
        <v>29</v>
      </c>
      <c r="E2841" s="105">
        <f t="shared" si="375"/>
        <v>0</v>
      </c>
      <c r="I2841" s="105">
        <f t="shared" si="376"/>
        <v>0</v>
      </c>
      <c r="J2841" s="105">
        <f t="shared" si="378"/>
        <v>0</v>
      </c>
      <c r="K2841" s="105">
        <f t="shared" si="379"/>
        <v>0</v>
      </c>
      <c r="L2841" s="105">
        <f t="shared" si="380"/>
        <v>0</v>
      </c>
      <c r="M2841">
        <f t="shared" si="381"/>
        <v>3.8666666666666669E-2</v>
      </c>
      <c r="N2841">
        <f t="shared" si="382"/>
        <v>3.2807788821421768E-3</v>
      </c>
    </row>
    <row r="2842" spans="1:14" x14ac:dyDescent="0.3">
      <c r="A2842">
        <f t="shared" si="374"/>
        <v>29</v>
      </c>
      <c r="E2842" s="105">
        <f t="shared" si="375"/>
        <v>0</v>
      </c>
      <c r="I2842" s="105">
        <f t="shared" si="376"/>
        <v>0</v>
      </c>
      <c r="J2842" s="105">
        <f t="shared" si="378"/>
        <v>0</v>
      </c>
      <c r="K2842" s="105">
        <f t="shared" si="379"/>
        <v>0</v>
      </c>
      <c r="L2842" s="105">
        <f t="shared" si="380"/>
        <v>0</v>
      </c>
      <c r="M2842">
        <f t="shared" si="381"/>
        <v>3.8666666666666669E-2</v>
      </c>
      <c r="N2842">
        <f t="shared" si="382"/>
        <v>3.2807788821421768E-3</v>
      </c>
    </row>
    <row r="2843" spans="1:14" x14ac:dyDescent="0.3">
      <c r="A2843">
        <f t="shared" si="374"/>
        <v>29</v>
      </c>
      <c r="E2843" s="105">
        <f t="shared" si="375"/>
        <v>0</v>
      </c>
      <c r="I2843" s="105">
        <f t="shared" si="376"/>
        <v>0</v>
      </c>
      <c r="J2843" s="105">
        <f t="shared" si="378"/>
        <v>0</v>
      </c>
      <c r="K2843" s="105">
        <f t="shared" si="379"/>
        <v>0</v>
      </c>
      <c r="L2843" s="105">
        <f t="shared" si="380"/>
        <v>0</v>
      </c>
      <c r="M2843">
        <f t="shared" si="381"/>
        <v>3.8666666666666669E-2</v>
      </c>
      <c r="N2843">
        <f t="shared" si="382"/>
        <v>3.2807788821421768E-3</v>
      </c>
    </row>
    <row r="2844" spans="1:14" x14ac:dyDescent="0.3">
      <c r="A2844">
        <f t="shared" si="374"/>
        <v>29</v>
      </c>
      <c r="E2844" s="105">
        <f t="shared" si="375"/>
        <v>0</v>
      </c>
      <c r="I2844" s="105">
        <f t="shared" si="376"/>
        <v>0</v>
      </c>
      <c r="J2844" s="105">
        <f t="shared" si="378"/>
        <v>0</v>
      </c>
      <c r="K2844" s="105">
        <f t="shared" si="379"/>
        <v>0</v>
      </c>
      <c r="L2844" s="105">
        <f t="shared" si="380"/>
        <v>0</v>
      </c>
      <c r="M2844">
        <f t="shared" si="381"/>
        <v>3.8666666666666669E-2</v>
      </c>
      <c r="N2844">
        <f t="shared" si="382"/>
        <v>3.2807788821421768E-3</v>
      </c>
    </row>
    <row r="2845" spans="1:14" x14ac:dyDescent="0.3">
      <c r="A2845">
        <f t="shared" si="374"/>
        <v>29</v>
      </c>
      <c r="E2845" s="105">
        <f t="shared" si="375"/>
        <v>0</v>
      </c>
      <c r="I2845" s="105">
        <f t="shared" si="376"/>
        <v>0</v>
      </c>
      <c r="J2845" s="105">
        <f t="shared" si="378"/>
        <v>0</v>
      </c>
      <c r="K2845" s="105">
        <f t="shared" si="379"/>
        <v>0</v>
      </c>
      <c r="L2845" s="105">
        <f t="shared" si="380"/>
        <v>0</v>
      </c>
      <c r="M2845">
        <f t="shared" si="381"/>
        <v>3.8666666666666669E-2</v>
      </c>
      <c r="N2845">
        <f t="shared" si="382"/>
        <v>3.2807788821421768E-3</v>
      </c>
    </row>
    <row r="2846" spans="1:14" x14ac:dyDescent="0.3">
      <c r="A2846">
        <f t="shared" si="374"/>
        <v>29</v>
      </c>
      <c r="E2846" s="105">
        <f t="shared" si="375"/>
        <v>0</v>
      </c>
      <c r="I2846" s="105">
        <f t="shared" si="376"/>
        <v>0</v>
      </c>
      <c r="J2846" s="105">
        <f t="shared" si="378"/>
        <v>0</v>
      </c>
      <c r="K2846" s="105">
        <f t="shared" si="379"/>
        <v>0</v>
      </c>
      <c r="L2846" s="105">
        <f t="shared" si="380"/>
        <v>0</v>
      </c>
      <c r="M2846">
        <f t="shared" si="381"/>
        <v>3.8666666666666669E-2</v>
      </c>
      <c r="N2846">
        <f t="shared" si="382"/>
        <v>3.2807788821421768E-3</v>
      </c>
    </row>
    <row r="2847" spans="1:14" x14ac:dyDescent="0.3">
      <c r="A2847">
        <f t="shared" si="374"/>
        <v>29</v>
      </c>
      <c r="E2847" s="105">
        <f t="shared" si="375"/>
        <v>0</v>
      </c>
      <c r="I2847" s="105">
        <f t="shared" si="376"/>
        <v>0</v>
      </c>
      <c r="J2847" s="105">
        <f t="shared" si="378"/>
        <v>0</v>
      </c>
      <c r="K2847" s="105">
        <f t="shared" si="379"/>
        <v>0</v>
      </c>
      <c r="L2847" s="105">
        <f t="shared" si="380"/>
        <v>0</v>
      </c>
      <c r="M2847">
        <f t="shared" si="381"/>
        <v>3.8666666666666669E-2</v>
      </c>
      <c r="N2847">
        <f t="shared" si="382"/>
        <v>3.2807788821421768E-3</v>
      </c>
    </row>
    <row r="2848" spans="1:14" x14ac:dyDescent="0.3">
      <c r="A2848">
        <f t="shared" si="374"/>
        <v>29</v>
      </c>
      <c r="E2848" s="105">
        <f t="shared" si="375"/>
        <v>0</v>
      </c>
      <c r="I2848" s="105">
        <f t="shared" si="376"/>
        <v>0</v>
      </c>
      <c r="J2848" s="105">
        <f t="shared" si="378"/>
        <v>0</v>
      </c>
      <c r="K2848" s="105">
        <f t="shared" si="379"/>
        <v>0</v>
      </c>
      <c r="L2848" s="105">
        <f t="shared" si="380"/>
        <v>0</v>
      </c>
      <c r="M2848">
        <f t="shared" si="381"/>
        <v>3.8666666666666669E-2</v>
      </c>
      <c r="N2848">
        <f t="shared" si="382"/>
        <v>3.2807788821421768E-3</v>
      </c>
    </row>
    <row r="2849" spans="1:14" x14ac:dyDescent="0.3">
      <c r="A2849">
        <f t="shared" si="374"/>
        <v>29</v>
      </c>
      <c r="E2849" s="105">
        <f t="shared" si="375"/>
        <v>0</v>
      </c>
      <c r="I2849" s="105">
        <f t="shared" si="376"/>
        <v>0</v>
      </c>
      <c r="J2849" s="105">
        <f t="shared" si="378"/>
        <v>0</v>
      </c>
      <c r="K2849" s="105">
        <f t="shared" si="379"/>
        <v>0</v>
      </c>
      <c r="L2849" s="105">
        <f t="shared" si="380"/>
        <v>0</v>
      </c>
      <c r="M2849">
        <f t="shared" si="381"/>
        <v>3.8666666666666669E-2</v>
      </c>
      <c r="N2849">
        <f t="shared" si="382"/>
        <v>3.2807788821421768E-3</v>
      </c>
    </row>
    <row r="2850" spans="1:14" x14ac:dyDescent="0.3">
      <c r="A2850">
        <f t="shared" si="374"/>
        <v>29</v>
      </c>
      <c r="E2850" s="105">
        <f t="shared" si="375"/>
        <v>0</v>
      </c>
      <c r="I2850" s="105">
        <f t="shared" si="376"/>
        <v>0</v>
      </c>
      <c r="J2850" s="105">
        <f t="shared" si="378"/>
        <v>0</v>
      </c>
      <c r="K2850" s="105">
        <f t="shared" si="379"/>
        <v>0</v>
      </c>
      <c r="L2850" s="105">
        <f t="shared" si="380"/>
        <v>0</v>
      </c>
      <c r="M2850">
        <f t="shared" si="381"/>
        <v>3.8666666666666669E-2</v>
      </c>
      <c r="N2850">
        <f t="shared" si="382"/>
        <v>3.2807788821421768E-3</v>
      </c>
    </row>
    <row r="2851" spans="1:14" x14ac:dyDescent="0.3">
      <c r="A2851">
        <f t="shared" si="374"/>
        <v>29</v>
      </c>
      <c r="E2851" s="105">
        <f t="shared" si="375"/>
        <v>0</v>
      </c>
      <c r="I2851" s="105">
        <f t="shared" si="376"/>
        <v>0</v>
      </c>
      <c r="J2851" s="105">
        <f t="shared" si="378"/>
        <v>0</v>
      </c>
      <c r="K2851" s="105">
        <f t="shared" si="379"/>
        <v>0</v>
      </c>
      <c r="L2851" s="105">
        <f t="shared" si="380"/>
        <v>0</v>
      </c>
      <c r="M2851">
        <f t="shared" si="381"/>
        <v>3.8666666666666669E-2</v>
      </c>
      <c r="N2851">
        <f t="shared" si="382"/>
        <v>3.2807788821421768E-3</v>
      </c>
    </row>
    <row r="2852" spans="1:14" x14ac:dyDescent="0.3">
      <c r="A2852">
        <f t="shared" si="374"/>
        <v>29</v>
      </c>
      <c r="E2852" s="105">
        <f t="shared" si="375"/>
        <v>0</v>
      </c>
      <c r="I2852" s="105">
        <f t="shared" si="376"/>
        <v>0</v>
      </c>
      <c r="J2852" s="105">
        <f t="shared" si="378"/>
        <v>0</v>
      </c>
      <c r="K2852" s="105">
        <f t="shared" si="379"/>
        <v>0</v>
      </c>
      <c r="L2852" s="105">
        <f t="shared" si="380"/>
        <v>0</v>
      </c>
      <c r="M2852">
        <f t="shared" si="381"/>
        <v>3.8666666666666669E-2</v>
      </c>
      <c r="N2852">
        <f t="shared" si="382"/>
        <v>3.2807788821421768E-3</v>
      </c>
    </row>
    <row r="2853" spans="1:14" x14ac:dyDescent="0.3">
      <c r="A2853">
        <f t="shared" si="374"/>
        <v>29</v>
      </c>
      <c r="E2853" s="105">
        <f t="shared" si="375"/>
        <v>0</v>
      </c>
      <c r="I2853" s="105">
        <f t="shared" si="376"/>
        <v>0</v>
      </c>
      <c r="J2853" s="105">
        <f t="shared" si="378"/>
        <v>0</v>
      </c>
      <c r="K2853" s="105">
        <f t="shared" si="379"/>
        <v>0</v>
      </c>
      <c r="L2853" s="105">
        <f t="shared" si="380"/>
        <v>0</v>
      </c>
      <c r="M2853">
        <f t="shared" si="381"/>
        <v>3.8666666666666669E-2</v>
      </c>
      <c r="N2853">
        <f t="shared" si="382"/>
        <v>3.2807788821421768E-3</v>
      </c>
    </row>
    <row r="2854" spans="1:14" x14ac:dyDescent="0.3">
      <c r="A2854">
        <f t="shared" si="374"/>
        <v>29</v>
      </c>
      <c r="E2854" s="105">
        <f t="shared" si="375"/>
        <v>0</v>
      </c>
      <c r="I2854" s="105">
        <f t="shared" si="376"/>
        <v>0</v>
      </c>
      <c r="J2854" s="105">
        <f t="shared" si="378"/>
        <v>0</v>
      </c>
      <c r="K2854" s="105">
        <f t="shared" si="379"/>
        <v>0</v>
      </c>
      <c r="L2854" s="105">
        <f t="shared" si="380"/>
        <v>0</v>
      </c>
      <c r="M2854">
        <f t="shared" si="381"/>
        <v>3.8666666666666669E-2</v>
      </c>
      <c r="N2854">
        <f t="shared" si="382"/>
        <v>3.2807788821421768E-3</v>
      </c>
    </row>
    <row r="2855" spans="1:14" x14ac:dyDescent="0.3">
      <c r="A2855">
        <f t="shared" ref="A2855:A2918" si="383">IF(COUNTIF(A2755:A2854,A2854)=100, A2854+1,A2854)</f>
        <v>29</v>
      </c>
      <c r="E2855" s="105">
        <f t="shared" ref="E2855:E2918" si="384">MAX(0, E2755-K2755-L2755)</f>
        <v>0</v>
      </c>
      <c r="I2855" s="105">
        <f t="shared" ref="I2855:I2918" si="385">IF(E2855&lt;I2755,J2855 + E2855, I2755)</f>
        <v>0</v>
      </c>
      <c r="J2855" s="105">
        <f t="shared" si="378"/>
        <v>0</v>
      </c>
      <c r="K2855" s="105">
        <f t="shared" si="379"/>
        <v>0</v>
      </c>
      <c r="L2855" s="105">
        <f t="shared" si="380"/>
        <v>0</v>
      </c>
      <c r="M2855">
        <f t="shared" si="381"/>
        <v>3.8666666666666669E-2</v>
      </c>
      <c r="N2855">
        <f t="shared" si="382"/>
        <v>3.2807788821421768E-3</v>
      </c>
    </row>
    <row r="2856" spans="1:14" x14ac:dyDescent="0.3">
      <c r="A2856">
        <f t="shared" si="383"/>
        <v>29</v>
      </c>
      <c r="E2856" s="105">
        <f t="shared" si="384"/>
        <v>0</v>
      </c>
      <c r="I2856" s="105">
        <f t="shared" si="385"/>
        <v>0</v>
      </c>
      <c r="J2856" s="105">
        <f t="shared" si="378"/>
        <v>0</v>
      </c>
      <c r="K2856" s="105">
        <f t="shared" si="379"/>
        <v>0</v>
      </c>
      <c r="L2856" s="105">
        <f t="shared" si="380"/>
        <v>0</v>
      </c>
      <c r="M2856">
        <f t="shared" si="381"/>
        <v>3.8666666666666669E-2</v>
      </c>
      <c r="N2856">
        <f t="shared" si="382"/>
        <v>3.2807788821421768E-3</v>
      </c>
    </row>
    <row r="2857" spans="1:14" x14ac:dyDescent="0.3">
      <c r="A2857">
        <f t="shared" si="383"/>
        <v>29</v>
      </c>
      <c r="E2857" s="105">
        <f t="shared" si="384"/>
        <v>0</v>
      </c>
      <c r="I2857" s="105">
        <f t="shared" si="385"/>
        <v>0</v>
      </c>
      <c r="J2857" s="105">
        <f t="shared" si="378"/>
        <v>0</v>
      </c>
      <c r="K2857" s="105">
        <f t="shared" si="379"/>
        <v>0</v>
      </c>
      <c r="L2857" s="105">
        <f t="shared" si="380"/>
        <v>0</v>
      </c>
      <c r="M2857">
        <f t="shared" si="381"/>
        <v>3.8666666666666669E-2</v>
      </c>
      <c r="N2857">
        <f t="shared" si="382"/>
        <v>3.2807788821421768E-3</v>
      </c>
    </row>
    <row r="2858" spans="1:14" x14ac:dyDescent="0.3">
      <c r="A2858">
        <f t="shared" si="383"/>
        <v>29</v>
      </c>
      <c r="E2858" s="105">
        <f t="shared" si="384"/>
        <v>0</v>
      </c>
      <c r="I2858" s="105">
        <f t="shared" si="385"/>
        <v>0</v>
      </c>
      <c r="J2858" s="105">
        <f t="shared" si="378"/>
        <v>0</v>
      </c>
      <c r="K2858" s="105">
        <f t="shared" si="379"/>
        <v>0</v>
      </c>
      <c r="L2858" s="105">
        <f t="shared" si="380"/>
        <v>0</v>
      </c>
      <c r="M2858">
        <f t="shared" si="381"/>
        <v>3.8666666666666669E-2</v>
      </c>
      <c r="N2858">
        <f t="shared" si="382"/>
        <v>3.2807788821421768E-3</v>
      </c>
    </row>
    <row r="2859" spans="1:14" x14ac:dyDescent="0.3">
      <c r="A2859">
        <f t="shared" si="383"/>
        <v>29</v>
      </c>
      <c r="E2859" s="105">
        <f t="shared" si="384"/>
        <v>0</v>
      </c>
      <c r="I2859" s="105">
        <f t="shared" si="385"/>
        <v>0</v>
      </c>
      <c r="J2859" s="105">
        <f t="shared" si="378"/>
        <v>0</v>
      </c>
      <c r="K2859" s="105">
        <f t="shared" si="379"/>
        <v>0</v>
      </c>
      <c r="L2859" s="105">
        <f t="shared" si="380"/>
        <v>0</v>
      </c>
      <c r="M2859">
        <f t="shared" si="381"/>
        <v>3.8666666666666669E-2</v>
      </c>
      <c r="N2859">
        <f t="shared" si="382"/>
        <v>3.2807788821421768E-3</v>
      </c>
    </row>
    <row r="2860" spans="1:14" x14ac:dyDescent="0.3">
      <c r="A2860">
        <f t="shared" si="383"/>
        <v>29</v>
      </c>
      <c r="E2860" s="105">
        <f t="shared" si="384"/>
        <v>0</v>
      </c>
      <c r="I2860" s="105">
        <f t="shared" si="385"/>
        <v>0</v>
      </c>
      <c r="J2860" s="105">
        <f t="shared" si="378"/>
        <v>0</v>
      </c>
      <c r="K2860" s="105">
        <f t="shared" si="379"/>
        <v>0</v>
      </c>
      <c r="L2860" s="105">
        <f t="shared" si="380"/>
        <v>0</v>
      </c>
      <c r="M2860">
        <f t="shared" si="381"/>
        <v>3.8666666666666669E-2</v>
      </c>
      <c r="N2860">
        <f t="shared" si="382"/>
        <v>3.2807788821421768E-3</v>
      </c>
    </row>
    <row r="2861" spans="1:14" x14ac:dyDescent="0.3">
      <c r="A2861">
        <f t="shared" si="383"/>
        <v>29</v>
      </c>
      <c r="E2861" s="105">
        <f t="shared" si="384"/>
        <v>0</v>
      </c>
      <c r="I2861" s="105">
        <f t="shared" si="385"/>
        <v>0</v>
      </c>
      <c r="J2861" s="105">
        <f t="shared" si="378"/>
        <v>0</v>
      </c>
      <c r="K2861" s="105">
        <f t="shared" si="379"/>
        <v>0</v>
      </c>
      <c r="L2861" s="105">
        <f t="shared" si="380"/>
        <v>0</v>
      </c>
      <c r="M2861">
        <f t="shared" si="381"/>
        <v>3.8666666666666669E-2</v>
      </c>
      <c r="N2861">
        <f t="shared" si="382"/>
        <v>3.2807788821421768E-3</v>
      </c>
    </row>
    <row r="2862" spans="1:14" x14ac:dyDescent="0.3">
      <c r="A2862">
        <f t="shared" si="383"/>
        <v>29</v>
      </c>
      <c r="E2862" s="105">
        <f t="shared" si="384"/>
        <v>0</v>
      </c>
      <c r="I2862" s="105">
        <f t="shared" si="385"/>
        <v>0</v>
      </c>
      <c r="J2862" s="105">
        <f t="shared" si="378"/>
        <v>0</v>
      </c>
      <c r="K2862" s="105">
        <f t="shared" si="379"/>
        <v>0</v>
      </c>
      <c r="L2862" s="105">
        <f t="shared" si="380"/>
        <v>0</v>
      </c>
      <c r="M2862">
        <f t="shared" si="381"/>
        <v>3.8666666666666669E-2</v>
      </c>
      <c r="N2862">
        <f t="shared" si="382"/>
        <v>3.2807788821421768E-3</v>
      </c>
    </row>
    <row r="2863" spans="1:14" x14ac:dyDescent="0.3">
      <c r="A2863">
        <f t="shared" si="383"/>
        <v>29</v>
      </c>
      <c r="E2863" s="105">
        <f t="shared" si="384"/>
        <v>0</v>
      </c>
      <c r="I2863" s="105">
        <f t="shared" si="385"/>
        <v>0</v>
      </c>
      <c r="J2863" s="105">
        <f t="shared" si="378"/>
        <v>0</v>
      </c>
      <c r="K2863" s="105">
        <f t="shared" si="379"/>
        <v>0</v>
      </c>
      <c r="L2863" s="105">
        <f t="shared" si="380"/>
        <v>0</v>
      </c>
      <c r="M2863">
        <f t="shared" si="381"/>
        <v>3.8666666666666669E-2</v>
      </c>
      <c r="N2863">
        <f t="shared" si="382"/>
        <v>3.2807788821421768E-3</v>
      </c>
    </row>
    <row r="2864" spans="1:14" x14ac:dyDescent="0.3">
      <c r="A2864">
        <f t="shared" si="383"/>
        <v>29</v>
      </c>
      <c r="E2864" s="105">
        <f t="shared" si="384"/>
        <v>0</v>
      </c>
      <c r="I2864" s="105">
        <f t="shared" si="385"/>
        <v>0</v>
      </c>
      <c r="J2864" s="105">
        <f t="shared" si="378"/>
        <v>0</v>
      </c>
      <c r="K2864" s="105">
        <f t="shared" si="379"/>
        <v>0</v>
      </c>
      <c r="L2864" s="105">
        <f t="shared" si="380"/>
        <v>0</v>
      </c>
      <c r="M2864">
        <f t="shared" si="381"/>
        <v>3.8666666666666669E-2</v>
      </c>
      <c r="N2864">
        <f t="shared" si="382"/>
        <v>3.2807788821421768E-3</v>
      </c>
    </row>
    <row r="2865" spans="1:14" x14ac:dyDescent="0.3">
      <c r="A2865">
        <f t="shared" si="383"/>
        <v>29</v>
      </c>
      <c r="E2865" s="105">
        <f t="shared" si="384"/>
        <v>0</v>
      </c>
      <c r="I2865" s="105">
        <f t="shared" si="385"/>
        <v>0</v>
      </c>
      <c r="J2865" s="105">
        <f t="shared" si="378"/>
        <v>0</v>
      </c>
      <c r="K2865" s="105">
        <f t="shared" si="379"/>
        <v>0</v>
      </c>
      <c r="L2865" s="105">
        <f t="shared" si="380"/>
        <v>0</v>
      </c>
      <c r="M2865">
        <f t="shared" si="381"/>
        <v>3.8666666666666669E-2</v>
      </c>
      <c r="N2865">
        <f t="shared" si="382"/>
        <v>3.2807788821421768E-3</v>
      </c>
    </row>
    <row r="2866" spans="1:14" x14ac:dyDescent="0.3">
      <c r="A2866">
        <f t="shared" si="383"/>
        <v>29</v>
      </c>
      <c r="E2866" s="105">
        <f t="shared" si="384"/>
        <v>0</v>
      </c>
      <c r="I2866" s="105">
        <f t="shared" si="385"/>
        <v>0</v>
      </c>
      <c r="J2866" s="105">
        <f t="shared" si="378"/>
        <v>0</v>
      </c>
      <c r="K2866" s="105">
        <f t="shared" si="379"/>
        <v>0</v>
      </c>
      <c r="L2866" s="105">
        <f t="shared" si="380"/>
        <v>0</v>
      </c>
      <c r="M2866">
        <f t="shared" si="381"/>
        <v>3.8666666666666669E-2</v>
      </c>
      <c r="N2866">
        <f t="shared" si="382"/>
        <v>3.2807788821421768E-3</v>
      </c>
    </row>
    <row r="2867" spans="1:14" x14ac:dyDescent="0.3">
      <c r="A2867">
        <f t="shared" si="383"/>
        <v>29</v>
      </c>
      <c r="E2867" s="105">
        <f t="shared" si="384"/>
        <v>0</v>
      </c>
      <c r="I2867" s="105">
        <f t="shared" si="385"/>
        <v>0</v>
      </c>
      <c r="J2867" s="105">
        <f t="shared" si="378"/>
        <v>0</v>
      </c>
      <c r="K2867" s="105">
        <f t="shared" si="379"/>
        <v>0</v>
      </c>
      <c r="L2867" s="105">
        <f t="shared" si="380"/>
        <v>0</v>
      </c>
      <c r="M2867">
        <f t="shared" si="381"/>
        <v>3.8666666666666669E-2</v>
      </c>
      <c r="N2867">
        <f t="shared" si="382"/>
        <v>3.2807788821421768E-3</v>
      </c>
    </row>
    <row r="2868" spans="1:14" x14ac:dyDescent="0.3">
      <c r="A2868">
        <f t="shared" si="383"/>
        <v>29</v>
      </c>
      <c r="E2868" s="105">
        <f t="shared" si="384"/>
        <v>0</v>
      </c>
      <c r="I2868" s="105">
        <f t="shared" si="385"/>
        <v>0</v>
      </c>
      <c r="J2868" s="105">
        <f t="shared" si="378"/>
        <v>0</v>
      </c>
      <c r="K2868" s="105">
        <f t="shared" si="379"/>
        <v>0</v>
      </c>
      <c r="L2868" s="105">
        <f t="shared" si="380"/>
        <v>0</v>
      </c>
      <c r="M2868">
        <f t="shared" si="381"/>
        <v>3.8666666666666669E-2</v>
      </c>
      <c r="N2868">
        <f t="shared" si="382"/>
        <v>3.2807788821421768E-3</v>
      </c>
    </row>
    <row r="2869" spans="1:14" x14ac:dyDescent="0.3">
      <c r="A2869">
        <f t="shared" si="383"/>
        <v>29</v>
      </c>
      <c r="E2869" s="105">
        <f t="shared" si="384"/>
        <v>0</v>
      </c>
      <c r="I2869" s="105">
        <f t="shared" si="385"/>
        <v>0</v>
      </c>
      <c r="J2869" s="105">
        <f t="shared" si="378"/>
        <v>0</v>
      </c>
      <c r="K2869" s="105">
        <f t="shared" si="379"/>
        <v>0</v>
      </c>
      <c r="L2869" s="105">
        <f t="shared" si="380"/>
        <v>0</v>
      </c>
      <c r="M2869">
        <f t="shared" si="381"/>
        <v>3.8666666666666669E-2</v>
      </c>
      <c r="N2869">
        <f t="shared" si="382"/>
        <v>3.2807788821421768E-3</v>
      </c>
    </row>
    <row r="2870" spans="1:14" x14ac:dyDescent="0.3">
      <c r="A2870">
        <f t="shared" si="383"/>
        <v>29</v>
      </c>
      <c r="E2870" s="105">
        <f t="shared" si="384"/>
        <v>0</v>
      </c>
      <c r="I2870" s="105">
        <f t="shared" si="385"/>
        <v>0</v>
      </c>
      <c r="J2870" s="105">
        <f t="shared" si="378"/>
        <v>0</v>
      </c>
      <c r="K2870" s="105">
        <f t="shared" si="379"/>
        <v>0</v>
      </c>
      <c r="L2870" s="105">
        <f t="shared" si="380"/>
        <v>0</v>
      </c>
      <c r="M2870">
        <f t="shared" si="381"/>
        <v>3.8666666666666669E-2</v>
      </c>
      <c r="N2870">
        <f t="shared" si="382"/>
        <v>3.2807788821421768E-3</v>
      </c>
    </row>
    <row r="2871" spans="1:14" x14ac:dyDescent="0.3">
      <c r="A2871">
        <f t="shared" si="383"/>
        <v>29</v>
      </c>
      <c r="E2871" s="105">
        <f t="shared" si="384"/>
        <v>0</v>
      </c>
      <c r="I2871" s="105">
        <f t="shared" si="385"/>
        <v>0</v>
      </c>
      <c r="J2871" s="105">
        <f t="shared" si="378"/>
        <v>0</v>
      </c>
      <c r="K2871" s="105">
        <f t="shared" si="379"/>
        <v>0</v>
      </c>
      <c r="L2871" s="105">
        <f t="shared" si="380"/>
        <v>0</v>
      </c>
      <c r="M2871">
        <f t="shared" si="381"/>
        <v>3.8666666666666669E-2</v>
      </c>
      <c r="N2871">
        <f t="shared" si="382"/>
        <v>3.2807788821421768E-3</v>
      </c>
    </row>
    <row r="2872" spans="1:14" x14ac:dyDescent="0.3">
      <c r="A2872">
        <f t="shared" si="383"/>
        <v>29</v>
      </c>
      <c r="E2872" s="105">
        <f t="shared" si="384"/>
        <v>0</v>
      </c>
      <c r="I2872" s="105">
        <f t="shared" si="385"/>
        <v>0</v>
      </c>
      <c r="J2872" s="105">
        <f t="shared" si="378"/>
        <v>0</v>
      </c>
      <c r="K2872" s="105">
        <f t="shared" si="379"/>
        <v>0</v>
      </c>
      <c r="L2872" s="105">
        <f t="shared" si="380"/>
        <v>0</v>
      </c>
      <c r="M2872">
        <f t="shared" si="381"/>
        <v>3.8666666666666669E-2</v>
      </c>
      <c r="N2872">
        <f t="shared" si="382"/>
        <v>3.2807788821421768E-3</v>
      </c>
    </row>
    <row r="2873" spans="1:14" x14ac:dyDescent="0.3">
      <c r="A2873">
        <f t="shared" si="383"/>
        <v>29</v>
      </c>
      <c r="E2873" s="105">
        <f t="shared" si="384"/>
        <v>0</v>
      </c>
      <c r="I2873" s="105">
        <f t="shared" si="385"/>
        <v>0</v>
      </c>
      <c r="J2873" s="105">
        <f t="shared" si="378"/>
        <v>0</v>
      </c>
      <c r="K2873" s="105">
        <f t="shared" si="379"/>
        <v>0</v>
      </c>
      <c r="L2873" s="105">
        <f t="shared" si="380"/>
        <v>0</v>
      </c>
      <c r="M2873">
        <f t="shared" si="381"/>
        <v>3.8666666666666669E-2</v>
      </c>
      <c r="N2873">
        <f t="shared" si="382"/>
        <v>3.2807788821421768E-3</v>
      </c>
    </row>
    <row r="2874" spans="1:14" x14ac:dyDescent="0.3">
      <c r="A2874">
        <f t="shared" si="383"/>
        <v>29</v>
      </c>
      <c r="E2874" s="105">
        <f t="shared" si="384"/>
        <v>0</v>
      </c>
      <c r="I2874" s="105">
        <f t="shared" si="385"/>
        <v>0</v>
      </c>
      <c r="J2874" s="105">
        <f t="shared" si="378"/>
        <v>0</v>
      </c>
      <c r="K2874" s="105">
        <f t="shared" si="379"/>
        <v>0</v>
      </c>
      <c r="L2874" s="105">
        <f t="shared" si="380"/>
        <v>0</v>
      </c>
      <c r="M2874">
        <f t="shared" si="381"/>
        <v>3.8666666666666669E-2</v>
      </c>
      <c r="N2874">
        <f t="shared" si="382"/>
        <v>3.2807788821421768E-3</v>
      </c>
    </row>
    <row r="2875" spans="1:14" x14ac:dyDescent="0.3">
      <c r="A2875">
        <f t="shared" si="383"/>
        <v>29</v>
      </c>
      <c r="E2875" s="105">
        <f t="shared" si="384"/>
        <v>0</v>
      </c>
      <c r="I2875" s="105">
        <f t="shared" si="385"/>
        <v>0</v>
      </c>
      <c r="J2875" s="105">
        <f t="shared" si="378"/>
        <v>0</v>
      </c>
      <c r="K2875" s="105">
        <f t="shared" si="379"/>
        <v>0</v>
      </c>
      <c r="L2875" s="105">
        <f t="shared" si="380"/>
        <v>0</v>
      </c>
      <c r="M2875">
        <f t="shared" si="381"/>
        <v>3.8666666666666669E-2</v>
      </c>
      <c r="N2875">
        <f t="shared" si="382"/>
        <v>3.2807788821421768E-3</v>
      </c>
    </row>
    <row r="2876" spans="1:14" x14ac:dyDescent="0.3">
      <c r="A2876">
        <f t="shared" si="383"/>
        <v>29</v>
      </c>
      <c r="E2876" s="105">
        <f t="shared" si="384"/>
        <v>0</v>
      </c>
      <c r="I2876" s="105">
        <f t="shared" si="385"/>
        <v>0</v>
      </c>
      <c r="J2876" s="105">
        <f t="shared" si="378"/>
        <v>0</v>
      </c>
      <c r="K2876" s="105">
        <f t="shared" si="379"/>
        <v>0</v>
      </c>
      <c r="L2876" s="105">
        <f t="shared" si="380"/>
        <v>0</v>
      </c>
      <c r="M2876">
        <f t="shared" si="381"/>
        <v>3.8666666666666669E-2</v>
      </c>
      <c r="N2876">
        <f t="shared" si="382"/>
        <v>3.2807788821421768E-3</v>
      </c>
    </row>
    <row r="2877" spans="1:14" x14ac:dyDescent="0.3">
      <c r="A2877">
        <f t="shared" si="383"/>
        <v>29</v>
      </c>
      <c r="E2877" s="105">
        <f t="shared" si="384"/>
        <v>0</v>
      </c>
      <c r="I2877" s="105">
        <f t="shared" si="385"/>
        <v>0</v>
      </c>
      <c r="J2877" s="105">
        <f t="shared" si="378"/>
        <v>0</v>
      </c>
      <c r="K2877" s="105">
        <f t="shared" si="379"/>
        <v>0</v>
      </c>
      <c r="L2877" s="105">
        <f t="shared" si="380"/>
        <v>0</v>
      </c>
      <c r="M2877">
        <f t="shared" si="381"/>
        <v>3.8666666666666669E-2</v>
      </c>
      <c r="N2877">
        <f t="shared" si="382"/>
        <v>3.2807788821421768E-3</v>
      </c>
    </row>
    <row r="2878" spans="1:14" x14ac:dyDescent="0.3">
      <c r="A2878">
        <f t="shared" si="383"/>
        <v>29</v>
      </c>
      <c r="E2878" s="105">
        <f t="shared" si="384"/>
        <v>0</v>
      </c>
      <c r="I2878" s="105">
        <f t="shared" si="385"/>
        <v>0</v>
      </c>
      <c r="J2878" s="105">
        <f t="shared" si="378"/>
        <v>0</v>
      </c>
      <c r="K2878" s="105">
        <f t="shared" si="379"/>
        <v>0</v>
      </c>
      <c r="L2878" s="105">
        <f t="shared" si="380"/>
        <v>0</v>
      </c>
      <c r="M2878">
        <f t="shared" si="381"/>
        <v>3.8666666666666669E-2</v>
      </c>
      <c r="N2878">
        <f t="shared" si="382"/>
        <v>3.2807788821421768E-3</v>
      </c>
    </row>
    <row r="2879" spans="1:14" x14ac:dyDescent="0.3">
      <c r="A2879">
        <f t="shared" si="383"/>
        <v>29</v>
      </c>
      <c r="E2879" s="105">
        <f t="shared" si="384"/>
        <v>0</v>
      </c>
      <c r="I2879" s="105">
        <f t="shared" si="385"/>
        <v>0</v>
      </c>
      <c r="J2879" s="105">
        <f t="shared" si="378"/>
        <v>0</v>
      </c>
      <c r="K2879" s="105">
        <f t="shared" si="379"/>
        <v>0</v>
      </c>
      <c r="L2879" s="105">
        <f t="shared" si="380"/>
        <v>0</v>
      </c>
      <c r="M2879">
        <f t="shared" si="381"/>
        <v>3.8666666666666669E-2</v>
      </c>
      <c r="N2879">
        <f t="shared" si="382"/>
        <v>3.2807788821421768E-3</v>
      </c>
    </row>
    <row r="2880" spans="1:14" x14ac:dyDescent="0.3">
      <c r="A2880">
        <f t="shared" si="383"/>
        <v>29</v>
      </c>
      <c r="E2880" s="105">
        <f t="shared" si="384"/>
        <v>0</v>
      </c>
      <c r="I2880" s="105">
        <f t="shared" si="385"/>
        <v>0</v>
      </c>
      <c r="J2880" s="105">
        <f t="shared" si="378"/>
        <v>0</v>
      </c>
      <c r="K2880" s="105">
        <f t="shared" si="379"/>
        <v>0</v>
      </c>
      <c r="L2880" s="105">
        <f t="shared" si="380"/>
        <v>0</v>
      </c>
      <c r="M2880">
        <f t="shared" si="381"/>
        <v>3.8666666666666669E-2</v>
      </c>
      <c r="N2880">
        <f t="shared" si="382"/>
        <v>3.2807788821421768E-3</v>
      </c>
    </row>
    <row r="2881" spans="1:14" x14ac:dyDescent="0.3">
      <c r="A2881">
        <f t="shared" si="383"/>
        <v>29</v>
      </c>
      <c r="E2881" s="105">
        <f t="shared" si="384"/>
        <v>0</v>
      </c>
      <c r="I2881" s="105">
        <f t="shared" si="385"/>
        <v>0</v>
      </c>
      <c r="J2881" s="105">
        <f t="shared" si="378"/>
        <v>0</v>
      </c>
      <c r="K2881" s="105">
        <f t="shared" si="379"/>
        <v>0</v>
      </c>
      <c r="L2881" s="105">
        <f t="shared" si="380"/>
        <v>0</v>
      </c>
      <c r="M2881">
        <f t="shared" si="381"/>
        <v>3.8666666666666669E-2</v>
      </c>
      <c r="N2881">
        <f t="shared" si="382"/>
        <v>3.2807788821421768E-3</v>
      </c>
    </row>
    <row r="2882" spans="1:14" x14ac:dyDescent="0.3">
      <c r="A2882">
        <f t="shared" si="383"/>
        <v>29</v>
      </c>
      <c r="E2882" s="105">
        <f t="shared" si="384"/>
        <v>0</v>
      </c>
      <c r="I2882" s="105">
        <f t="shared" si="385"/>
        <v>0</v>
      </c>
      <c r="J2882" s="105">
        <f t="shared" si="378"/>
        <v>0</v>
      </c>
      <c r="K2882" s="105">
        <f t="shared" si="379"/>
        <v>0</v>
      </c>
      <c r="L2882" s="105">
        <f t="shared" si="380"/>
        <v>0</v>
      </c>
      <c r="M2882">
        <f t="shared" si="381"/>
        <v>3.8666666666666669E-2</v>
      </c>
      <c r="N2882">
        <f t="shared" si="382"/>
        <v>3.2807788821421768E-3</v>
      </c>
    </row>
    <row r="2883" spans="1:14" x14ac:dyDescent="0.3">
      <c r="A2883">
        <f t="shared" si="383"/>
        <v>29</v>
      </c>
      <c r="E2883" s="105">
        <f t="shared" si="384"/>
        <v>0</v>
      </c>
      <c r="I2883" s="105">
        <f t="shared" si="385"/>
        <v>0</v>
      </c>
      <c r="J2883" s="105">
        <f t="shared" ref="J2883:J2946" si="386">E2883*($H$2/12)</f>
        <v>0</v>
      </c>
      <c r="K2883" s="105">
        <f t="shared" ref="K2883:K2946" si="387">I2883-J2883</f>
        <v>0</v>
      </c>
      <c r="L2883" s="105">
        <f t="shared" ref="L2883:L2946" si="388">N2883*(E2883-K2883)</f>
        <v>0</v>
      </c>
      <c r="M2883">
        <f t="shared" ref="M2883:M2946" si="389">((A2883:A2982)/30) * 0.04</f>
        <v>3.8666666666666669E-2</v>
      </c>
      <c r="N2883">
        <f t="shared" ref="N2883:N2946" si="390">1-(POWER(1-M2883,(1/12)))</f>
        <v>3.2807788821421768E-3</v>
      </c>
    </row>
    <row r="2884" spans="1:14" x14ac:dyDescent="0.3">
      <c r="A2884">
        <f t="shared" si="383"/>
        <v>29</v>
      </c>
      <c r="E2884" s="105">
        <f t="shared" si="384"/>
        <v>0</v>
      </c>
      <c r="I2884" s="105">
        <f t="shared" si="385"/>
        <v>0</v>
      </c>
      <c r="J2884" s="105">
        <f t="shared" si="386"/>
        <v>0</v>
      </c>
      <c r="K2884" s="105">
        <f t="shared" si="387"/>
        <v>0</v>
      </c>
      <c r="L2884" s="105">
        <f t="shared" si="388"/>
        <v>0</v>
      </c>
      <c r="M2884">
        <f t="shared" si="389"/>
        <v>3.8666666666666669E-2</v>
      </c>
      <c r="N2884">
        <f t="shared" si="390"/>
        <v>3.2807788821421768E-3</v>
      </c>
    </row>
    <row r="2885" spans="1:14" x14ac:dyDescent="0.3">
      <c r="A2885">
        <f t="shared" si="383"/>
        <v>29</v>
      </c>
      <c r="E2885" s="105">
        <f t="shared" si="384"/>
        <v>0</v>
      </c>
      <c r="I2885" s="105">
        <f t="shared" si="385"/>
        <v>0</v>
      </c>
      <c r="J2885" s="105">
        <f t="shared" si="386"/>
        <v>0</v>
      </c>
      <c r="K2885" s="105">
        <f t="shared" si="387"/>
        <v>0</v>
      </c>
      <c r="L2885" s="105">
        <f t="shared" si="388"/>
        <v>0</v>
      </c>
      <c r="M2885">
        <f t="shared" si="389"/>
        <v>3.8666666666666669E-2</v>
      </c>
      <c r="N2885">
        <f t="shared" si="390"/>
        <v>3.2807788821421768E-3</v>
      </c>
    </row>
    <row r="2886" spans="1:14" x14ac:dyDescent="0.3">
      <c r="A2886">
        <f t="shared" si="383"/>
        <v>29</v>
      </c>
      <c r="E2886" s="105">
        <f t="shared" si="384"/>
        <v>0</v>
      </c>
      <c r="I2886" s="105">
        <f t="shared" si="385"/>
        <v>0</v>
      </c>
      <c r="J2886" s="105">
        <f t="shared" si="386"/>
        <v>0</v>
      </c>
      <c r="K2886" s="105">
        <f t="shared" si="387"/>
        <v>0</v>
      </c>
      <c r="L2886" s="105">
        <f t="shared" si="388"/>
        <v>0</v>
      </c>
      <c r="M2886">
        <f t="shared" si="389"/>
        <v>3.8666666666666669E-2</v>
      </c>
      <c r="N2886">
        <f t="shared" si="390"/>
        <v>3.2807788821421768E-3</v>
      </c>
    </row>
    <row r="2887" spans="1:14" x14ac:dyDescent="0.3">
      <c r="A2887">
        <f t="shared" si="383"/>
        <v>29</v>
      </c>
      <c r="E2887" s="105">
        <f t="shared" si="384"/>
        <v>0</v>
      </c>
      <c r="I2887" s="105">
        <f t="shared" si="385"/>
        <v>0</v>
      </c>
      <c r="J2887" s="105">
        <f t="shared" si="386"/>
        <v>0</v>
      </c>
      <c r="K2887" s="105">
        <f t="shared" si="387"/>
        <v>0</v>
      </c>
      <c r="L2887" s="105">
        <f t="shared" si="388"/>
        <v>0</v>
      </c>
      <c r="M2887">
        <f t="shared" si="389"/>
        <v>3.8666666666666669E-2</v>
      </c>
      <c r="N2887">
        <f t="shared" si="390"/>
        <v>3.2807788821421768E-3</v>
      </c>
    </row>
    <row r="2888" spans="1:14" x14ac:dyDescent="0.3">
      <c r="A2888">
        <f t="shared" si="383"/>
        <v>29</v>
      </c>
      <c r="E2888" s="105">
        <f t="shared" si="384"/>
        <v>0</v>
      </c>
      <c r="I2888" s="105">
        <f t="shared" si="385"/>
        <v>0</v>
      </c>
      <c r="J2888" s="105">
        <f t="shared" si="386"/>
        <v>0</v>
      </c>
      <c r="K2888" s="105">
        <f t="shared" si="387"/>
        <v>0</v>
      </c>
      <c r="L2888" s="105">
        <f t="shared" si="388"/>
        <v>0</v>
      </c>
      <c r="M2888">
        <f t="shared" si="389"/>
        <v>3.8666666666666669E-2</v>
      </c>
      <c r="N2888">
        <f t="shared" si="390"/>
        <v>3.2807788821421768E-3</v>
      </c>
    </row>
    <row r="2889" spans="1:14" x14ac:dyDescent="0.3">
      <c r="A2889">
        <f t="shared" si="383"/>
        <v>29</v>
      </c>
      <c r="E2889" s="105">
        <f t="shared" si="384"/>
        <v>0</v>
      </c>
      <c r="I2889" s="105">
        <f t="shared" si="385"/>
        <v>0</v>
      </c>
      <c r="J2889" s="105">
        <f t="shared" si="386"/>
        <v>0</v>
      </c>
      <c r="K2889" s="105">
        <f t="shared" si="387"/>
        <v>0</v>
      </c>
      <c r="L2889" s="105">
        <f t="shared" si="388"/>
        <v>0</v>
      </c>
      <c r="M2889">
        <f t="shared" si="389"/>
        <v>3.8666666666666669E-2</v>
      </c>
      <c r="N2889">
        <f t="shared" si="390"/>
        <v>3.2807788821421768E-3</v>
      </c>
    </row>
    <row r="2890" spans="1:14" x14ac:dyDescent="0.3">
      <c r="A2890">
        <f t="shared" si="383"/>
        <v>29</v>
      </c>
      <c r="E2890" s="105">
        <f t="shared" si="384"/>
        <v>0</v>
      </c>
      <c r="I2890" s="105">
        <f t="shared" si="385"/>
        <v>0</v>
      </c>
      <c r="J2890" s="105">
        <f t="shared" si="386"/>
        <v>0</v>
      </c>
      <c r="K2890" s="105">
        <f t="shared" si="387"/>
        <v>0</v>
      </c>
      <c r="L2890" s="105">
        <f t="shared" si="388"/>
        <v>0</v>
      </c>
      <c r="M2890">
        <f t="shared" si="389"/>
        <v>3.8666666666666669E-2</v>
      </c>
      <c r="N2890">
        <f t="shared" si="390"/>
        <v>3.2807788821421768E-3</v>
      </c>
    </row>
    <row r="2891" spans="1:14" x14ac:dyDescent="0.3">
      <c r="A2891">
        <f t="shared" si="383"/>
        <v>29</v>
      </c>
      <c r="E2891" s="105">
        <f t="shared" si="384"/>
        <v>0</v>
      </c>
      <c r="I2891" s="105">
        <f t="shared" si="385"/>
        <v>0</v>
      </c>
      <c r="J2891" s="105">
        <f t="shared" si="386"/>
        <v>0</v>
      </c>
      <c r="K2891" s="105">
        <f t="shared" si="387"/>
        <v>0</v>
      </c>
      <c r="L2891" s="105">
        <f t="shared" si="388"/>
        <v>0</v>
      </c>
      <c r="M2891">
        <f t="shared" si="389"/>
        <v>3.8666666666666669E-2</v>
      </c>
      <c r="N2891">
        <f t="shared" si="390"/>
        <v>3.2807788821421768E-3</v>
      </c>
    </row>
    <row r="2892" spans="1:14" x14ac:dyDescent="0.3">
      <c r="A2892">
        <f t="shared" si="383"/>
        <v>29</v>
      </c>
      <c r="E2892" s="105">
        <f t="shared" si="384"/>
        <v>0</v>
      </c>
      <c r="I2892" s="105">
        <f t="shared" si="385"/>
        <v>0</v>
      </c>
      <c r="J2892" s="105">
        <f t="shared" si="386"/>
        <v>0</v>
      </c>
      <c r="K2892" s="105">
        <f t="shared" si="387"/>
        <v>0</v>
      </c>
      <c r="L2892" s="105">
        <f t="shared" si="388"/>
        <v>0</v>
      </c>
      <c r="M2892">
        <f t="shared" si="389"/>
        <v>3.8666666666666669E-2</v>
      </c>
      <c r="N2892">
        <f t="shared" si="390"/>
        <v>3.2807788821421768E-3</v>
      </c>
    </row>
    <row r="2893" spans="1:14" x14ac:dyDescent="0.3">
      <c r="A2893">
        <f t="shared" si="383"/>
        <v>29</v>
      </c>
      <c r="E2893" s="105">
        <f t="shared" si="384"/>
        <v>0</v>
      </c>
      <c r="I2893" s="105">
        <f t="shared" si="385"/>
        <v>0</v>
      </c>
      <c r="J2893" s="105">
        <f t="shared" si="386"/>
        <v>0</v>
      </c>
      <c r="K2893" s="105">
        <f t="shared" si="387"/>
        <v>0</v>
      </c>
      <c r="L2893" s="105">
        <f t="shared" si="388"/>
        <v>0</v>
      </c>
      <c r="M2893">
        <f t="shared" si="389"/>
        <v>3.8666666666666669E-2</v>
      </c>
      <c r="N2893">
        <f t="shared" si="390"/>
        <v>3.2807788821421768E-3</v>
      </c>
    </row>
    <row r="2894" spans="1:14" x14ac:dyDescent="0.3">
      <c r="A2894">
        <f t="shared" si="383"/>
        <v>29</v>
      </c>
      <c r="E2894" s="105">
        <f t="shared" si="384"/>
        <v>0</v>
      </c>
      <c r="I2894" s="105">
        <f t="shared" si="385"/>
        <v>0</v>
      </c>
      <c r="J2894" s="105">
        <f t="shared" si="386"/>
        <v>0</v>
      </c>
      <c r="K2894" s="105">
        <f t="shared" si="387"/>
        <v>0</v>
      </c>
      <c r="L2894" s="105">
        <f t="shared" si="388"/>
        <v>0</v>
      </c>
      <c r="M2894">
        <f t="shared" si="389"/>
        <v>3.8666666666666669E-2</v>
      </c>
      <c r="N2894">
        <f t="shared" si="390"/>
        <v>3.2807788821421768E-3</v>
      </c>
    </row>
    <row r="2895" spans="1:14" x14ac:dyDescent="0.3">
      <c r="A2895">
        <f t="shared" si="383"/>
        <v>29</v>
      </c>
      <c r="E2895" s="105">
        <f t="shared" si="384"/>
        <v>0</v>
      </c>
      <c r="I2895" s="105">
        <f t="shared" si="385"/>
        <v>0</v>
      </c>
      <c r="J2895" s="105">
        <f t="shared" si="386"/>
        <v>0</v>
      </c>
      <c r="K2895" s="105">
        <f t="shared" si="387"/>
        <v>0</v>
      </c>
      <c r="L2895" s="105">
        <f t="shared" si="388"/>
        <v>0</v>
      </c>
      <c r="M2895">
        <f t="shared" si="389"/>
        <v>3.8666666666666669E-2</v>
      </c>
      <c r="N2895">
        <f t="shared" si="390"/>
        <v>3.2807788821421768E-3</v>
      </c>
    </row>
    <row r="2896" spans="1:14" x14ac:dyDescent="0.3">
      <c r="A2896">
        <f t="shared" si="383"/>
        <v>29</v>
      </c>
      <c r="E2896" s="105">
        <f t="shared" si="384"/>
        <v>0</v>
      </c>
      <c r="I2896" s="105">
        <f t="shared" si="385"/>
        <v>0</v>
      </c>
      <c r="J2896" s="105">
        <f t="shared" si="386"/>
        <v>0</v>
      </c>
      <c r="K2896" s="105">
        <f t="shared" si="387"/>
        <v>0</v>
      </c>
      <c r="L2896" s="105">
        <f t="shared" si="388"/>
        <v>0</v>
      </c>
      <c r="M2896">
        <f t="shared" si="389"/>
        <v>3.8666666666666669E-2</v>
      </c>
      <c r="N2896">
        <f t="shared" si="390"/>
        <v>3.2807788821421768E-3</v>
      </c>
    </row>
    <row r="2897" spans="1:15" x14ac:dyDescent="0.3">
      <c r="A2897">
        <f t="shared" si="383"/>
        <v>29</v>
      </c>
      <c r="E2897" s="105">
        <f t="shared" si="384"/>
        <v>0</v>
      </c>
      <c r="I2897" s="105">
        <f t="shared" si="385"/>
        <v>0</v>
      </c>
      <c r="J2897" s="105">
        <f t="shared" si="386"/>
        <v>0</v>
      </c>
      <c r="K2897" s="105">
        <f t="shared" si="387"/>
        <v>0</v>
      </c>
      <c r="L2897" s="105">
        <f t="shared" si="388"/>
        <v>0</v>
      </c>
      <c r="M2897">
        <f t="shared" si="389"/>
        <v>3.8666666666666669E-2</v>
      </c>
      <c r="N2897">
        <f t="shared" si="390"/>
        <v>3.2807788821421768E-3</v>
      </c>
    </row>
    <row r="2898" spans="1:15" x14ac:dyDescent="0.3">
      <c r="A2898">
        <f t="shared" si="383"/>
        <v>29</v>
      </c>
      <c r="E2898" s="105">
        <f t="shared" si="384"/>
        <v>0</v>
      </c>
      <c r="I2898" s="105">
        <f t="shared" si="385"/>
        <v>0</v>
      </c>
      <c r="J2898" s="105">
        <f t="shared" si="386"/>
        <v>0</v>
      </c>
      <c r="K2898" s="105">
        <f t="shared" si="387"/>
        <v>0</v>
      </c>
      <c r="L2898" s="105">
        <f t="shared" si="388"/>
        <v>0</v>
      </c>
      <c r="M2898">
        <f t="shared" si="389"/>
        <v>3.8666666666666669E-2</v>
      </c>
      <c r="N2898">
        <f t="shared" si="390"/>
        <v>3.2807788821421768E-3</v>
      </c>
    </row>
    <row r="2899" spans="1:15" x14ac:dyDescent="0.3">
      <c r="A2899">
        <f t="shared" si="383"/>
        <v>29</v>
      </c>
      <c r="E2899" s="105">
        <f t="shared" si="384"/>
        <v>0</v>
      </c>
      <c r="I2899" s="105">
        <f t="shared" si="385"/>
        <v>0</v>
      </c>
      <c r="J2899" s="105">
        <f t="shared" si="386"/>
        <v>0</v>
      </c>
      <c r="K2899" s="105">
        <f t="shared" si="387"/>
        <v>0</v>
      </c>
      <c r="L2899" s="105">
        <f t="shared" si="388"/>
        <v>0</v>
      </c>
      <c r="M2899">
        <f t="shared" si="389"/>
        <v>3.8666666666666669E-2</v>
      </c>
      <c r="N2899">
        <f t="shared" si="390"/>
        <v>3.2807788821421768E-3</v>
      </c>
    </row>
    <row r="2900" spans="1:15" x14ac:dyDescent="0.3">
      <c r="A2900">
        <f t="shared" si="383"/>
        <v>29</v>
      </c>
      <c r="E2900" s="105">
        <f t="shared" si="384"/>
        <v>0</v>
      </c>
      <c r="I2900" s="105">
        <f t="shared" si="385"/>
        <v>0</v>
      </c>
      <c r="J2900" s="105">
        <f t="shared" si="386"/>
        <v>0</v>
      </c>
      <c r="K2900" s="105">
        <f t="shared" si="387"/>
        <v>0</v>
      </c>
      <c r="L2900" s="105">
        <f t="shared" si="388"/>
        <v>0</v>
      </c>
      <c r="M2900">
        <f t="shared" si="389"/>
        <v>3.8666666666666669E-2</v>
      </c>
      <c r="N2900">
        <f t="shared" si="390"/>
        <v>3.2807788821421768E-3</v>
      </c>
    </row>
    <row r="2901" spans="1:15" x14ac:dyDescent="0.3">
      <c r="A2901">
        <f t="shared" si="383"/>
        <v>29</v>
      </c>
      <c r="E2901" s="105">
        <f t="shared" si="384"/>
        <v>0</v>
      </c>
      <c r="I2901" s="105">
        <f t="shared" si="385"/>
        <v>0</v>
      </c>
      <c r="J2901" s="105">
        <f t="shared" si="386"/>
        <v>0</v>
      </c>
      <c r="K2901" s="105">
        <f t="shared" si="387"/>
        <v>0</v>
      </c>
      <c r="L2901" s="105">
        <f t="shared" si="388"/>
        <v>0</v>
      </c>
      <c r="M2901">
        <f t="shared" si="389"/>
        <v>3.8666666666666669E-2</v>
      </c>
      <c r="N2901">
        <f t="shared" si="390"/>
        <v>3.2807788821421768E-3</v>
      </c>
      <c r="O2901" s="105" t="e">
        <f t="shared" ref="O2901" si="391">SUM(I2802:I2901)</f>
        <v>#REF!</v>
      </c>
    </row>
    <row r="2902" spans="1:15" x14ac:dyDescent="0.3">
      <c r="A2902">
        <f t="shared" si="383"/>
        <v>30</v>
      </c>
      <c r="E2902" s="105" t="e">
        <f t="shared" si="384"/>
        <v>#REF!</v>
      </c>
      <c r="I2902" s="105" t="e">
        <f t="shared" si="385"/>
        <v>#REF!</v>
      </c>
      <c r="J2902" s="105" t="e">
        <f t="shared" si="386"/>
        <v>#REF!</v>
      </c>
      <c r="K2902" s="105" t="e">
        <f t="shared" si="387"/>
        <v>#REF!</v>
      </c>
      <c r="L2902" s="105" t="e">
        <f t="shared" si="388"/>
        <v>#REF!</v>
      </c>
      <c r="M2902">
        <f t="shared" si="389"/>
        <v>0.04</v>
      </c>
      <c r="N2902">
        <f t="shared" si="390"/>
        <v>3.3960531989175591E-3</v>
      </c>
    </row>
    <row r="2903" spans="1:15" x14ac:dyDescent="0.3">
      <c r="A2903">
        <f t="shared" si="383"/>
        <v>30</v>
      </c>
      <c r="E2903" s="105" t="e">
        <f t="shared" si="384"/>
        <v>#REF!</v>
      </c>
      <c r="I2903" s="105" t="e">
        <f t="shared" si="385"/>
        <v>#REF!</v>
      </c>
      <c r="J2903" s="105" t="e">
        <f t="shared" si="386"/>
        <v>#REF!</v>
      </c>
      <c r="K2903" s="105" t="e">
        <f t="shared" si="387"/>
        <v>#REF!</v>
      </c>
      <c r="L2903" s="105" t="e">
        <f t="shared" si="388"/>
        <v>#REF!</v>
      </c>
      <c r="M2903">
        <f t="shared" si="389"/>
        <v>0.04</v>
      </c>
      <c r="N2903">
        <f t="shared" si="390"/>
        <v>3.3960531989175591E-3</v>
      </c>
    </row>
    <row r="2904" spans="1:15" x14ac:dyDescent="0.3">
      <c r="A2904">
        <f t="shared" si="383"/>
        <v>30</v>
      </c>
      <c r="E2904" s="105" t="e">
        <f t="shared" si="384"/>
        <v>#REF!</v>
      </c>
      <c r="I2904" s="105" t="e">
        <f t="shared" si="385"/>
        <v>#REF!</v>
      </c>
      <c r="J2904" s="105" t="e">
        <f t="shared" si="386"/>
        <v>#REF!</v>
      </c>
      <c r="K2904" s="105" t="e">
        <f t="shared" si="387"/>
        <v>#REF!</v>
      </c>
      <c r="L2904" s="105" t="e">
        <f t="shared" si="388"/>
        <v>#REF!</v>
      </c>
      <c r="M2904">
        <f t="shared" si="389"/>
        <v>0.04</v>
      </c>
      <c r="N2904">
        <f t="shared" si="390"/>
        <v>3.3960531989175591E-3</v>
      </c>
    </row>
    <row r="2905" spans="1:15" x14ac:dyDescent="0.3">
      <c r="A2905">
        <f t="shared" si="383"/>
        <v>30</v>
      </c>
      <c r="E2905" s="105">
        <f t="shared" si="384"/>
        <v>0</v>
      </c>
      <c r="I2905" s="105">
        <f t="shared" si="385"/>
        <v>0</v>
      </c>
      <c r="J2905" s="105">
        <f t="shared" si="386"/>
        <v>0</v>
      </c>
      <c r="K2905" s="105">
        <f t="shared" si="387"/>
        <v>0</v>
      </c>
      <c r="L2905" s="105">
        <f t="shared" si="388"/>
        <v>0</v>
      </c>
      <c r="M2905">
        <f t="shared" si="389"/>
        <v>0.04</v>
      </c>
      <c r="N2905">
        <f t="shared" si="390"/>
        <v>3.3960531989175591E-3</v>
      </c>
    </row>
    <row r="2906" spans="1:15" x14ac:dyDescent="0.3">
      <c r="A2906">
        <f t="shared" si="383"/>
        <v>30</v>
      </c>
      <c r="E2906" s="105">
        <f t="shared" si="384"/>
        <v>0</v>
      </c>
      <c r="I2906" s="105">
        <f t="shared" si="385"/>
        <v>0</v>
      </c>
      <c r="J2906" s="105">
        <f t="shared" si="386"/>
        <v>0</v>
      </c>
      <c r="K2906" s="105">
        <f t="shared" si="387"/>
        <v>0</v>
      </c>
      <c r="L2906" s="105">
        <f t="shared" si="388"/>
        <v>0</v>
      </c>
      <c r="M2906">
        <f t="shared" si="389"/>
        <v>0.04</v>
      </c>
      <c r="N2906">
        <f t="shared" si="390"/>
        <v>3.3960531989175591E-3</v>
      </c>
    </row>
    <row r="2907" spans="1:15" x14ac:dyDescent="0.3">
      <c r="A2907">
        <f t="shared" si="383"/>
        <v>30</v>
      </c>
      <c r="E2907" s="105">
        <f t="shared" si="384"/>
        <v>0</v>
      </c>
      <c r="I2907" s="105">
        <f t="shared" si="385"/>
        <v>0</v>
      </c>
      <c r="J2907" s="105">
        <f t="shared" si="386"/>
        <v>0</v>
      </c>
      <c r="K2907" s="105">
        <f t="shared" si="387"/>
        <v>0</v>
      </c>
      <c r="L2907" s="105">
        <f t="shared" si="388"/>
        <v>0</v>
      </c>
      <c r="M2907">
        <f t="shared" si="389"/>
        <v>0.04</v>
      </c>
      <c r="N2907">
        <f t="shared" si="390"/>
        <v>3.3960531989175591E-3</v>
      </c>
    </row>
    <row r="2908" spans="1:15" x14ac:dyDescent="0.3">
      <c r="A2908">
        <f t="shared" si="383"/>
        <v>30</v>
      </c>
      <c r="E2908" s="105">
        <f t="shared" si="384"/>
        <v>0</v>
      </c>
      <c r="I2908" s="105">
        <f t="shared" si="385"/>
        <v>0</v>
      </c>
      <c r="J2908" s="105">
        <f t="shared" si="386"/>
        <v>0</v>
      </c>
      <c r="K2908" s="105">
        <f t="shared" si="387"/>
        <v>0</v>
      </c>
      <c r="L2908" s="105">
        <f t="shared" si="388"/>
        <v>0</v>
      </c>
      <c r="M2908">
        <f t="shared" si="389"/>
        <v>0.04</v>
      </c>
      <c r="N2908">
        <f t="shared" si="390"/>
        <v>3.3960531989175591E-3</v>
      </c>
    </row>
    <row r="2909" spans="1:15" x14ac:dyDescent="0.3">
      <c r="A2909">
        <f t="shared" si="383"/>
        <v>30</v>
      </c>
      <c r="E2909" s="105">
        <f t="shared" si="384"/>
        <v>0</v>
      </c>
      <c r="I2909" s="105">
        <f t="shared" si="385"/>
        <v>0</v>
      </c>
      <c r="J2909" s="105">
        <f t="shared" si="386"/>
        <v>0</v>
      </c>
      <c r="K2909" s="105">
        <f t="shared" si="387"/>
        <v>0</v>
      </c>
      <c r="L2909" s="105">
        <f t="shared" si="388"/>
        <v>0</v>
      </c>
      <c r="M2909">
        <f t="shared" si="389"/>
        <v>0.04</v>
      </c>
      <c r="N2909">
        <f t="shared" si="390"/>
        <v>3.3960531989175591E-3</v>
      </c>
    </row>
    <row r="2910" spans="1:15" x14ac:dyDescent="0.3">
      <c r="A2910">
        <f t="shared" si="383"/>
        <v>30</v>
      </c>
      <c r="E2910" s="105">
        <f t="shared" si="384"/>
        <v>0</v>
      </c>
      <c r="I2910" s="105">
        <f t="shared" si="385"/>
        <v>0</v>
      </c>
      <c r="J2910" s="105">
        <f t="shared" si="386"/>
        <v>0</v>
      </c>
      <c r="K2910" s="105">
        <f t="shared" si="387"/>
        <v>0</v>
      </c>
      <c r="L2910" s="105">
        <f t="shared" si="388"/>
        <v>0</v>
      </c>
      <c r="M2910">
        <f t="shared" si="389"/>
        <v>0.04</v>
      </c>
      <c r="N2910">
        <f t="shared" si="390"/>
        <v>3.3960531989175591E-3</v>
      </c>
    </row>
    <row r="2911" spans="1:15" x14ac:dyDescent="0.3">
      <c r="A2911">
        <f t="shared" si="383"/>
        <v>30</v>
      </c>
      <c r="E2911" s="105">
        <f t="shared" si="384"/>
        <v>0</v>
      </c>
      <c r="I2911" s="105">
        <f t="shared" si="385"/>
        <v>0</v>
      </c>
      <c r="J2911" s="105">
        <f t="shared" si="386"/>
        <v>0</v>
      </c>
      <c r="K2911" s="105">
        <f t="shared" si="387"/>
        <v>0</v>
      </c>
      <c r="L2911" s="105">
        <f t="shared" si="388"/>
        <v>0</v>
      </c>
      <c r="M2911">
        <f t="shared" si="389"/>
        <v>0.04</v>
      </c>
      <c r="N2911">
        <f t="shared" si="390"/>
        <v>3.3960531989175591E-3</v>
      </c>
    </row>
    <row r="2912" spans="1:15" x14ac:dyDescent="0.3">
      <c r="A2912">
        <f t="shared" si="383"/>
        <v>30</v>
      </c>
      <c r="E2912" s="105">
        <f t="shared" si="384"/>
        <v>0</v>
      </c>
      <c r="I2912" s="105">
        <f t="shared" si="385"/>
        <v>0</v>
      </c>
      <c r="J2912" s="105">
        <f t="shared" si="386"/>
        <v>0</v>
      </c>
      <c r="K2912" s="105">
        <f t="shared" si="387"/>
        <v>0</v>
      </c>
      <c r="L2912" s="105">
        <f t="shared" si="388"/>
        <v>0</v>
      </c>
      <c r="M2912">
        <f t="shared" si="389"/>
        <v>0.04</v>
      </c>
      <c r="N2912">
        <f t="shared" si="390"/>
        <v>3.3960531989175591E-3</v>
      </c>
    </row>
    <row r="2913" spans="1:14" x14ac:dyDescent="0.3">
      <c r="A2913">
        <f t="shared" si="383"/>
        <v>30</v>
      </c>
      <c r="E2913" s="105">
        <f t="shared" si="384"/>
        <v>0</v>
      </c>
      <c r="I2913" s="105">
        <f t="shared" si="385"/>
        <v>0</v>
      </c>
      <c r="J2913" s="105">
        <f t="shared" si="386"/>
        <v>0</v>
      </c>
      <c r="K2913" s="105">
        <f t="shared" si="387"/>
        <v>0</v>
      </c>
      <c r="L2913" s="105">
        <f t="shared" si="388"/>
        <v>0</v>
      </c>
      <c r="M2913">
        <f t="shared" si="389"/>
        <v>0.04</v>
      </c>
      <c r="N2913">
        <f t="shared" si="390"/>
        <v>3.3960531989175591E-3</v>
      </c>
    </row>
    <row r="2914" spans="1:14" x14ac:dyDescent="0.3">
      <c r="A2914">
        <f t="shared" si="383"/>
        <v>30</v>
      </c>
      <c r="E2914" s="105">
        <f t="shared" si="384"/>
        <v>0</v>
      </c>
      <c r="I2914" s="105">
        <f t="shared" si="385"/>
        <v>0</v>
      </c>
      <c r="J2914" s="105">
        <f t="shared" si="386"/>
        <v>0</v>
      </c>
      <c r="K2914" s="105">
        <f t="shared" si="387"/>
        <v>0</v>
      </c>
      <c r="L2914" s="105">
        <f t="shared" si="388"/>
        <v>0</v>
      </c>
      <c r="M2914">
        <f t="shared" si="389"/>
        <v>0.04</v>
      </c>
      <c r="N2914">
        <f t="shared" si="390"/>
        <v>3.3960531989175591E-3</v>
      </c>
    </row>
    <row r="2915" spans="1:14" x14ac:dyDescent="0.3">
      <c r="A2915">
        <f t="shared" si="383"/>
        <v>30</v>
      </c>
      <c r="E2915" s="105">
        <f t="shared" si="384"/>
        <v>0</v>
      </c>
      <c r="I2915" s="105">
        <f t="shared" si="385"/>
        <v>0</v>
      </c>
      <c r="J2915" s="105">
        <f t="shared" si="386"/>
        <v>0</v>
      </c>
      <c r="K2915" s="105">
        <f t="shared" si="387"/>
        <v>0</v>
      </c>
      <c r="L2915" s="105">
        <f t="shared" si="388"/>
        <v>0</v>
      </c>
      <c r="M2915">
        <f t="shared" si="389"/>
        <v>0.04</v>
      </c>
      <c r="N2915">
        <f t="shared" si="390"/>
        <v>3.3960531989175591E-3</v>
      </c>
    </row>
    <row r="2916" spans="1:14" x14ac:dyDescent="0.3">
      <c r="A2916">
        <f t="shared" si="383"/>
        <v>30</v>
      </c>
      <c r="E2916" s="105">
        <f t="shared" si="384"/>
        <v>0</v>
      </c>
      <c r="I2916" s="105">
        <f t="shared" si="385"/>
        <v>0</v>
      </c>
      <c r="J2916" s="105">
        <f t="shared" si="386"/>
        <v>0</v>
      </c>
      <c r="K2916" s="105">
        <f t="shared" si="387"/>
        <v>0</v>
      </c>
      <c r="L2916" s="105">
        <f t="shared" si="388"/>
        <v>0</v>
      </c>
      <c r="M2916">
        <f t="shared" si="389"/>
        <v>0.04</v>
      </c>
      <c r="N2916">
        <f t="shared" si="390"/>
        <v>3.3960531989175591E-3</v>
      </c>
    </row>
    <row r="2917" spans="1:14" x14ac:dyDescent="0.3">
      <c r="A2917">
        <f t="shared" si="383"/>
        <v>30</v>
      </c>
      <c r="E2917" s="105">
        <f t="shared" si="384"/>
        <v>0</v>
      </c>
      <c r="I2917" s="105">
        <f t="shared" si="385"/>
        <v>0</v>
      </c>
      <c r="J2917" s="105">
        <f t="shared" si="386"/>
        <v>0</v>
      </c>
      <c r="K2917" s="105">
        <f t="shared" si="387"/>
        <v>0</v>
      </c>
      <c r="L2917" s="105">
        <f t="shared" si="388"/>
        <v>0</v>
      </c>
      <c r="M2917">
        <f t="shared" si="389"/>
        <v>0.04</v>
      </c>
      <c r="N2917">
        <f t="shared" si="390"/>
        <v>3.3960531989175591E-3</v>
      </c>
    </row>
    <row r="2918" spans="1:14" x14ac:dyDescent="0.3">
      <c r="A2918">
        <f t="shared" si="383"/>
        <v>30</v>
      </c>
      <c r="E2918" s="105">
        <f t="shared" si="384"/>
        <v>0</v>
      </c>
      <c r="I2918" s="105">
        <f t="shared" si="385"/>
        <v>0</v>
      </c>
      <c r="J2918" s="105">
        <f t="shared" si="386"/>
        <v>0</v>
      </c>
      <c r="K2918" s="105">
        <f t="shared" si="387"/>
        <v>0</v>
      </c>
      <c r="L2918" s="105">
        <f t="shared" si="388"/>
        <v>0</v>
      </c>
      <c r="M2918">
        <f t="shared" si="389"/>
        <v>0.04</v>
      </c>
      <c r="N2918">
        <f t="shared" si="390"/>
        <v>3.3960531989175591E-3</v>
      </c>
    </row>
    <row r="2919" spans="1:14" x14ac:dyDescent="0.3">
      <c r="A2919">
        <f t="shared" ref="A2919:A2982" si="392">IF(COUNTIF(A2819:A2918,A2918)=100, A2918+1,A2918)</f>
        <v>30</v>
      </c>
      <c r="E2919" s="105">
        <f t="shared" ref="E2919:E2982" si="393">MAX(0, E2819-K2819-L2819)</f>
        <v>0</v>
      </c>
      <c r="I2919" s="105">
        <f t="shared" ref="I2919:I2982" si="394">IF(E2919&lt;I2819,J2919 + E2919, I2819)</f>
        <v>0</v>
      </c>
      <c r="J2919" s="105">
        <f t="shared" si="386"/>
        <v>0</v>
      </c>
      <c r="K2919" s="105">
        <f t="shared" si="387"/>
        <v>0</v>
      </c>
      <c r="L2919" s="105">
        <f t="shared" si="388"/>
        <v>0</v>
      </c>
      <c r="M2919">
        <f t="shared" si="389"/>
        <v>0.04</v>
      </c>
      <c r="N2919">
        <f t="shared" si="390"/>
        <v>3.3960531989175591E-3</v>
      </c>
    </row>
    <row r="2920" spans="1:14" x14ac:dyDescent="0.3">
      <c r="A2920">
        <f t="shared" si="392"/>
        <v>30</v>
      </c>
      <c r="E2920" s="105">
        <f t="shared" si="393"/>
        <v>0</v>
      </c>
      <c r="I2920" s="105">
        <f t="shared" si="394"/>
        <v>0</v>
      </c>
      <c r="J2920" s="105">
        <f t="shared" si="386"/>
        <v>0</v>
      </c>
      <c r="K2920" s="105">
        <f t="shared" si="387"/>
        <v>0</v>
      </c>
      <c r="L2920" s="105">
        <f t="shared" si="388"/>
        <v>0</v>
      </c>
      <c r="M2920">
        <f t="shared" si="389"/>
        <v>0.04</v>
      </c>
      <c r="N2920">
        <f t="shared" si="390"/>
        <v>3.3960531989175591E-3</v>
      </c>
    </row>
    <row r="2921" spans="1:14" x14ac:dyDescent="0.3">
      <c r="A2921">
        <f t="shared" si="392"/>
        <v>30</v>
      </c>
      <c r="E2921" s="105">
        <f t="shared" si="393"/>
        <v>0</v>
      </c>
      <c r="I2921" s="105">
        <f t="shared" si="394"/>
        <v>0</v>
      </c>
      <c r="J2921" s="105">
        <f t="shared" si="386"/>
        <v>0</v>
      </c>
      <c r="K2921" s="105">
        <f t="shared" si="387"/>
        <v>0</v>
      </c>
      <c r="L2921" s="105">
        <f t="shared" si="388"/>
        <v>0</v>
      </c>
      <c r="M2921">
        <f t="shared" si="389"/>
        <v>0.04</v>
      </c>
      <c r="N2921">
        <f t="shared" si="390"/>
        <v>3.3960531989175591E-3</v>
      </c>
    </row>
    <row r="2922" spans="1:14" x14ac:dyDescent="0.3">
      <c r="A2922">
        <f t="shared" si="392"/>
        <v>30</v>
      </c>
      <c r="E2922" s="105">
        <f t="shared" si="393"/>
        <v>0</v>
      </c>
      <c r="I2922" s="105">
        <f t="shared" si="394"/>
        <v>0</v>
      </c>
      <c r="J2922" s="105">
        <f t="shared" si="386"/>
        <v>0</v>
      </c>
      <c r="K2922" s="105">
        <f t="shared" si="387"/>
        <v>0</v>
      </c>
      <c r="L2922" s="105">
        <f t="shared" si="388"/>
        <v>0</v>
      </c>
      <c r="M2922">
        <f t="shared" si="389"/>
        <v>0.04</v>
      </c>
      <c r="N2922">
        <f t="shared" si="390"/>
        <v>3.3960531989175591E-3</v>
      </c>
    </row>
    <row r="2923" spans="1:14" x14ac:dyDescent="0.3">
      <c r="A2923">
        <f t="shared" si="392"/>
        <v>30</v>
      </c>
      <c r="E2923" s="105">
        <f t="shared" si="393"/>
        <v>0</v>
      </c>
      <c r="I2923" s="105">
        <f t="shared" si="394"/>
        <v>0</v>
      </c>
      <c r="J2923" s="105">
        <f t="shared" si="386"/>
        <v>0</v>
      </c>
      <c r="K2923" s="105">
        <f t="shared" si="387"/>
        <v>0</v>
      </c>
      <c r="L2923" s="105">
        <f t="shared" si="388"/>
        <v>0</v>
      </c>
      <c r="M2923">
        <f t="shared" si="389"/>
        <v>0.04</v>
      </c>
      <c r="N2923">
        <f t="shared" si="390"/>
        <v>3.3960531989175591E-3</v>
      </c>
    </row>
    <row r="2924" spans="1:14" x14ac:dyDescent="0.3">
      <c r="A2924">
        <f t="shared" si="392"/>
        <v>30</v>
      </c>
      <c r="E2924" s="105">
        <f t="shared" si="393"/>
        <v>0</v>
      </c>
      <c r="I2924" s="105">
        <f t="shared" si="394"/>
        <v>0</v>
      </c>
      <c r="J2924" s="105">
        <f t="shared" si="386"/>
        <v>0</v>
      </c>
      <c r="K2924" s="105">
        <f t="shared" si="387"/>
        <v>0</v>
      </c>
      <c r="L2924" s="105">
        <f t="shared" si="388"/>
        <v>0</v>
      </c>
      <c r="M2924">
        <f t="shared" si="389"/>
        <v>0.04</v>
      </c>
      <c r="N2924">
        <f t="shared" si="390"/>
        <v>3.3960531989175591E-3</v>
      </c>
    </row>
    <row r="2925" spans="1:14" x14ac:dyDescent="0.3">
      <c r="A2925">
        <f t="shared" si="392"/>
        <v>30</v>
      </c>
      <c r="E2925" s="105">
        <f t="shared" si="393"/>
        <v>0</v>
      </c>
      <c r="I2925" s="105">
        <f t="shared" si="394"/>
        <v>0</v>
      </c>
      <c r="J2925" s="105">
        <f t="shared" si="386"/>
        <v>0</v>
      </c>
      <c r="K2925" s="105">
        <f t="shared" si="387"/>
        <v>0</v>
      </c>
      <c r="L2925" s="105">
        <f t="shared" si="388"/>
        <v>0</v>
      </c>
      <c r="M2925">
        <f t="shared" si="389"/>
        <v>0.04</v>
      </c>
      <c r="N2925">
        <f t="shared" si="390"/>
        <v>3.3960531989175591E-3</v>
      </c>
    </row>
    <row r="2926" spans="1:14" x14ac:dyDescent="0.3">
      <c r="A2926">
        <f t="shared" si="392"/>
        <v>30</v>
      </c>
      <c r="E2926" s="105">
        <f t="shared" si="393"/>
        <v>0</v>
      </c>
      <c r="I2926" s="105">
        <f t="shared" si="394"/>
        <v>0</v>
      </c>
      <c r="J2926" s="105">
        <f t="shared" si="386"/>
        <v>0</v>
      </c>
      <c r="K2926" s="105">
        <f t="shared" si="387"/>
        <v>0</v>
      </c>
      <c r="L2926" s="105">
        <f t="shared" si="388"/>
        <v>0</v>
      </c>
      <c r="M2926">
        <f t="shared" si="389"/>
        <v>0.04</v>
      </c>
      <c r="N2926">
        <f t="shared" si="390"/>
        <v>3.3960531989175591E-3</v>
      </c>
    </row>
    <row r="2927" spans="1:14" x14ac:dyDescent="0.3">
      <c r="A2927">
        <f t="shared" si="392"/>
        <v>30</v>
      </c>
      <c r="E2927" s="105">
        <f t="shared" si="393"/>
        <v>0</v>
      </c>
      <c r="I2927" s="105">
        <f t="shared" si="394"/>
        <v>0</v>
      </c>
      <c r="J2927" s="105">
        <f t="shared" si="386"/>
        <v>0</v>
      </c>
      <c r="K2927" s="105">
        <f t="shared" si="387"/>
        <v>0</v>
      </c>
      <c r="L2927" s="105">
        <f t="shared" si="388"/>
        <v>0</v>
      </c>
      <c r="M2927">
        <f t="shared" si="389"/>
        <v>0.04</v>
      </c>
      <c r="N2927">
        <f t="shared" si="390"/>
        <v>3.3960531989175591E-3</v>
      </c>
    </row>
    <row r="2928" spans="1:14" x14ac:dyDescent="0.3">
      <c r="A2928">
        <f t="shared" si="392"/>
        <v>30</v>
      </c>
      <c r="E2928" s="105">
        <f t="shared" si="393"/>
        <v>0</v>
      </c>
      <c r="I2928" s="105">
        <f t="shared" si="394"/>
        <v>0</v>
      </c>
      <c r="J2928" s="105">
        <f t="shared" si="386"/>
        <v>0</v>
      </c>
      <c r="K2928" s="105">
        <f t="shared" si="387"/>
        <v>0</v>
      </c>
      <c r="L2928" s="105">
        <f t="shared" si="388"/>
        <v>0</v>
      </c>
      <c r="M2928">
        <f t="shared" si="389"/>
        <v>0.04</v>
      </c>
      <c r="N2928">
        <f t="shared" si="390"/>
        <v>3.3960531989175591E-3</v>
      </c>
    </row>
    <row r="2929" spans="1:14" x14ac:dyDescent="0.3">
      <c r="A2929">
        <f t="shared" si="392"/>
        <v>30</v>
      </c>
      <c r="E2929" s="105">
        <f t="shared" si="393"/>
        <v>0</v>
      </c>
      <c r="I2929" s="105">
        <f t="shared" si="394"/>
        <v>0</v>
      </c>
      <c r="J2929" s="105">
        <f t="shared" si="386"/>
        <v>0</v>
      </c>
      <c r="K2929" s="105">
        <f t="shared" si="387"/>
        <v>0</v>
      </c>
      <c r="L2929" s="105">
        <f t="shared" si="388"/>
        <v>0</v>
      </c>
      <c r="M2929">
        <f t="shared" si="389"/>
        <v>0.04</v>
      </c>
      <c r="N2929">
        <f t="shared" si="390"/>
        <v>3.3960531989175591E-3</v>
      </c>
    </row>
    <row r="2930" spans="1:14" x14ac:dyDescent="0.3">
      <c r="A2930">
        <f t="shared" si="392"/>
        <v>30</v>
      </c>
      <c r="E2930" s="105">
        <f t="shared" si="393"/>
        <v>0</v>
      </c>
      <c r="I2930" s="105">
        <f t="shared" si="394"/>
        <v>0</v>
      </c>
      <c r="J2930" s="105">
        <f t="shared" si="386"/>
        <v>0</v>
      </c>
      <c r="K2930" s="105">
        <f t="shared" si="387"/>
        <v>0</v>
      </c>
      <c r="L2930" s="105">
        <f t="shared" si="388"/>
        <v>0</v>
      </c>
      <c r="M2930">
        <f t="shared" si="389"/>
        <v>0.04</v>
      </c>
      <c r="N2930">
        <f t="shared" si="390"/>
        <v>3.3960531989175591E-3</v>
      </c>
    </row>
    <row r="2931" spans="1:14" x14ac:dyDescent="0.3">
      <c r="A2931">
        <f t="shared" si="392"/>
        <v>30</v>
      </c>
      <c r="E2931" s="105">
        <f t="shared" si="393"/>
        <v>0</v>
      </c>
      <c r="I2931" s="105">
        <f t="shared" si="394"/>
        <v>0</v>
      </c>
      <c r="J2931" s="105">
        <f t="shared" si="386"/>
        <v>0</v>
      </c>
      <c r="K2931" s="105">
        <f t="shared" si="387"/>
        <v>0</v>
      </c>
      <c r="L2931" s="105">
        <f t="shared" si="388"/>
        <v>0</v>
      </c>
      <c r="M2931">
        <f t="shared" si="389"/>
        <v>0.04</v>
      </c>
      <c r="N2931">
        <f t="shared" si="390"/>
        <v>3.3960531989175591E-3</v>
      </c>
    </row>
    <row r="2932" spans="1:14" x14ac:dyDescent="0.3">
      <c r="A2932">
        <f t="shared" si="392"/>
        <v>30</v>
      </c>
      <c r="E2932" s="105">
        <f t="shared" si="393"/>
        <v>0</v>
      </c>
      <c r="I2932" s="105">
        <f t="shared" si="394"/>
        <v>0</v>
      </c>
      <c r="J2932" s="105">
        <f t="shared" si="386"/>
        <v>0</v>
      </c>
      <c r="K2932" s="105">
        <f t="shared" si="387"/>
        <v>0</v>
      </c>
      <c r="L2932" s="105">
        <f t="shared" si="388"/>
        <v>0</v>
      </c>
      <c r="M2932">
        <f t="shared" si="389"/>
        <v>0.04</v>
      </c>
      <c r="N2932">
        <f t="shared" si="390"/>
        <v>3.3960531989175591E-3</v>
      </c>
    </row>
    <row r="2933" spans="1:14" x14ac:dyDescent="0.3">
      <c r="A2933">
        <f t="shared" si="392"/>
        <v>30</v>
      </c>
      <c r="E2933" s="105">
        <f t="shared" si="393"/>
        <v>0</v>
      </c>
      <c r="I2933" s="105">
        <f t="shared" si="394"/>
        <v>0</v>
      </c>
      <c r="J2933" s="105">
        <f t="shared" si="386"/>
        <v>0</v>
      </c>
      <c r="K2933" s="105">
        <f t="shared" si="387"/>
        <v>0</v>
      </c>
      <c r="L2933" s="105">
        <f t="shared" si="388"/>
        <v>0</v>
      </c>
      <c r="M2933">
        <f t="shared" si="389"/>
        <v>0.04</v>
      </c>
      <c r="N2933">
        <f t="shared" si="390"/>
        <v>3.3960531989175591E-3</v>
      </c>
    </row>
    <row r="2934" spans="1:14" x14ac:dyDescent="0.3">
      <c r="A2934">
        <f t="shared" si="392"/>
        <v>30</v>
      </c>
      <c r="E2934" s="105">
        <f t="shared" si="393"/>
        <v>0</v>
      </c>
      <c r="I2934" s="105">
        <f t="shared" si="394"/>
        <v>0</v>
      </c>
      <c r="J2934" s="105">
        <f t="shared" si="386"/>
        <v>0</v>
      </c>
      <c r="K2934" s="105">
        <f t="shared" si="387"/>
        <v>0</v>
      </c>
      <c r="L2934" s="105">
        <f t="shared" si="388"/>
        <v>0</v>
      </c>
      <c r="M2934">
        <f t="shared" si="389"/>
        <v>0.04</v>
      </c>
      <c r="N2934">
        <f t="shared" si="390"/>
        <v>3.3960531989175591E-3</v>
      </c>
    </row>
    <row r="2935" spans="1:14" x14ac:dyDescent="0.3">
      <c r="A2935">
        <f t="shared" si="392"/>
        <v>30</v>
      </c>
      <c r="E2935" s="105">
        <f t="shared" si="393"/>
        <v>0</v>
      </c>
      <c r="I2935" s="105">
        <f t="shared" si="394"/>
        <v>0</v>
      </c>
      <c r="J2935" s="105">
        <f t="shared" si="386"/>
        <v>0</v>
      </c>
      <c r="K2935" s="105">
        <f t="shared" si="387"/>
        <v>0</v>
      </c>
      <c r="L2935" s="105">
        <f t="shared" si="388"/>
        <v>0</v>
      </c>
      <c r="M2935">
        <f t="shared" si="389"/>
        <v>0.04</v>
      </c>
      <c r="N2935">
        <f t="shared" si="390"/>
        <v>3.3960531989175591E-3</v>
      </c>
    </row>
    <row r="2936" spans="1:14" x14ac:dyDescent="0.3">
      <c r="A2936">
        <f t="shared" si="392"/>
        <v>30</v>
      </c>
      <c r="E2936" s="105">
        <f t="shared" si="393"/>
        <v>0</v>
      </c>
      <c r="I2936" s="105">
        <f t="shared" si="394"/>
        <v>0</v>
      </c>
      <c r="J2936" s="105">
        <f t="shared" si="386"/>
        <v>0</v>
      </c>
      <c r="K2936" s="105">
        <f t="shared" si="387"/>
        <v>0</v>
      </c>
      <c r="L2936" s="105">
        <f t="shared" si="388"/>
        <v>0</v>
      </c>
      <c r="M2936">
        <f t="shared" si="389"/>
        <v>0.04</v>
      </c>
      <c r="N2936">
        <f t="shared" si="390"/>
        <v>3.3960531989175591E-3</v>
      </c>
    </row>
    <row r="2937" spans="1:14" x14ac:dyDescent="0.3">
      <c r="A2937">
        <f t="shared" si="392"/>
        <v>30</v>
      </c>
      <c r="E2937" s="105">
        <f t="shared" si="393"/>
        <v>0</v>
      </c>
      <c r="I2937" s="105">
        <f t="shared" si="394"/>
        <v>0</v>
      </c>
      <c r="J2937" s="105">
        <f t="shared" si="386"/>
        <v>0</v>
      </c>
      <c r="K2937" s="105">
        <f t="shared" si="387"/>
        <v>0</v>
      </c>
      <c r="L2937" s="105">
        <f t="shared" si="388"/>
        <v>0</v>
      </c>
      <c r="M2937">
        <f t="shared" si="389"/>
        <v>0.04</v>
      </c>
      <c r="N2937">
        <f t="shared" si="390"/>
        <v>3.3960531989175591E-3</v>
      </c>
    </row>
    <row r="2938" spans="1:14" x14ac:dyDescent="0.3">
      <c r="A2938">
        <f t="shared" si="392"/>
        <v>30</v>
      </c>
      <c r="E2938" s="105">
        <f t="shared" si="393"/>
        <v>0</v>
      </c>
      <c r="I2938" s="105">
        <f t="shared" si="394"/>
        <v>0</v>
      </c>
      <c r="J2938" s="105">
        <f t="shared" si="386"/>
        <v>0</v>
      </c>
      <c r="K2938" s="105">
        <f t="shared" si="387"/>
        <v>0</v>
      </c>
      <c r="L2938" s="105">
        <f t="shared" si="388"/>
        <v>0</v>
      </c>
      <c r="M2938">
        <f t="shared" si="389"/>
        <v>0.04</v>
      </c>
      <c r="N2938">
        <f t="shared" si="390"/>
        <v>3.3960531989175591E-3</v>
      </c>
    </row>
    <row r="2939" spans="1:14" x14ac:dyDescent="0.3">
      <c r="A2939">
        <f t="shared" si="392"/>
        <v>30</v>
      </c>
      <c r="E2939" s="105">
        <f t="shared" si="393"/>
        <v>0</v>
      </c>
      <c r="I2939" s="105">
        <f t="shared" si="394"/>
        <v>0</v>
      </c>
      <c r="J2939" s="105">
        <f t="shared" si="386"/>
        <v>0</v>
      </c>
      <c r="K2939" s="105">
        <f t="shared" si="387"/>
        <v>0</v>
      </c>
      <c r="L2939" s="105">
        <f t="shared" si="388"/>
        <v>0</v>
      </c>
      <c r="M2939">
        <f t="shared" si="389"/>
        <v>0.04</v>
      </c>
      <c r="N2939">
        <f t="shared" si="390"/>
        <v>3.3960531989175591E-3</v>
      </c>
    </row>
    <row r="2940" spans="1:14" x14ac:dyDescent="0.3">
      <c r="A2940">
        <f t="shared" si="392"/>
        <v>30</v>
      </c>
      <c r="E2940" s="105">
        <f t="shared" si="393"/>
        <v>0</v>
      </c>
      <c r="I2940" s="105">
        <f t="shared" si="394"/>
        <v>0</v>
      </c>
      <c r="J2940" s="105">
        <f t="shared" si="386"/>
        <v>0</v>
      </c>
      <c r="K2940" s="105">
        <f t="shared" si="387"/>
        <v>0</v>
      </c>
      <c r="L2940" s="105">
        <f t="shared" si="388"/>
        <v>0</v>
      </c>
      <c r="M2940">
        <f t="shared" si="389"/>
        <v>0.04</v>
      </c>
      <c r="N2940">
        <f t="shared" si="390"/>
        <v>3.3960531989175591E-3</v>
      </c>
    </row>
    <row r="2941" spans="1:14" x14ac:dyDescent="0.3">
      <c r="A2941">
        <f t="shared" si="392"/>
        <v>30</v>
      </c>
      <c r="E2941" s="105">
        <f t="shared" si="393"/>
        <v>0</v>
      </c>
      <c r="I2941" s="105">
        <f t="shared" si="394"/>
        <v>0</v>
      </c>
      <c r="J2941" s="105">
        <f t="shared" si="386"/>
        <v>0</v>
      </c>
      <c r="K2941" s="105">
        <f t="shared" si="387"/>
        <v>0</v>
      </c>
      <c r="L2941" s="105">
        <f t="shared" si="388"/>
        <v>0</v>
      </c>
      <c r="M2941">
        <f t="shared" si="389"/>
        <v>0.04</v>
      </c>
      <c r="N2941">
        <f t="shared" si="390"/>
        <v>3.3960531989175591E-3</v>
      </c>
    </row>
    <row r="2942" spans="1:14" x14ac:dyDescent="0.3">
      <c r="A2942">
        <f t="shared" si="392"/>
        <v>30</v>
      </c>
      <c r="E2942" s="105">
        <f t="shared" si="393"/>
        <v>0</v>
      </c>
      <c r="I2942" s="105">
        <f t="shared" si="394"/>
        <v>0</v>
      </c>
      <c r="J2942" s="105">
        <f t="shared" si="386"/>
        <v>0</v>
      </c>
      <c r="K2942" s="105">
        <f t="shared" si="387"/>
        <v>0</v>
      </c>
      <c r="L2942" s="105">
        <f t="shared" si="388"/>
        <v>0</v>
      </c>
      <c r="M2942">
        <f t="shared" si="389"/>
        <v>0.04</v>
      </c>
      <c r="N2942">
        <f t="shared" si="390"/>
        <v>3.3960531989175591E-3</v>
      </c>
    </row>
    <row r="2943" spans="1:14" x14ac:dyDescent="0.3">
      <c r="A2943">
        <f t="shared" si="392"/>
        <v>30</v>
      </c>
      <c r="E2943" s="105">
        <f t="shared" si="393"/>
        <v>0</v>
      </c>
      <c r="I2943" s="105">
        <f t="shared" si="394"/>
        <v>0</v>
      </c>
      <c r="J2943" s="105">
        <f t="shared" si="386"/>
        <v>0</v>
      </c>
      <c r="K2943" s="105">
        <f t="shared" si="387"/>
        <v>0</v>
      </c>
      <c r="L2943" s="105">
        <f t="shared" si="388"/>
        <v>0</v>
      </c>
      <c r="M2943">
        <f t="shared" si="389"/>
        <v>0.04</v>
      </c>
      <c r="N2943">
        <f t="shared" si="390"/>
        <v>3.3960531989175591E-3</v>
      </c>
    </row>
    <row r="2944" spans="1:14" x14ac:dyDescent="0.3">
      <c r="A2944">
        <f t="shared" si="392"/>
        <v>30</v>
      </c>
      <c r="E2944" s="105">
        <f t="shared" si="393"/>
        <v>0</v>
      </c>
      <c r="I2944" s="105">
        <f t="shared" si="394"/>
        <v>0</v>
      </c>
      <c r="J2944" s="105">
        <f t="shared" si="386"/>
        <v>0</v>
      </c>
      <c r="K2944" s="105">
        <f t="shared" si="387"/>
        <v>0</v>
      </c>
      <c r="L2944" s="105">
        <f t="shared" si="388"/>
        <v>0</v>
      </c>
      <c r="M2944">
        <f t="shared" si="389"/>
        <v>0.04</v>
      </c>
      <c r="N2944">
        <f t="shared" si="390"/>
        <v>3.3960531989175591E-3</v>
      </c>
    </row>
    <row r="2945" spans="1:14" x14ac:dyDescent="0.3">
      <c r="A2945">
        <f t="shared" si="392"/>
        <v>30</v>
      </c>
      <c r="E2945" s="105">
        <f t="shared" si="393"/>
        <v>0</v>
      </c>
      <c r="I2945" s="105">
        <f t="shared" si="394"/>
        <v>0</v>
      </c>
      <c r="J2945" s="105">
        <f t="shared" si="386"/>
        <v>0</v>
      </c>
      <c r="K2945" s="105">
        <f t="shared" si="387"/>
        <v>0</v>
      </c>
      <c r="L2945" s="105">
        <f t="shared" si="388"/>
        <v>0</v>
      </c>
      <c r="M2945">
        <f t="shared" si="389"/>
        <v>0.04</v>
      </c>
      <c r="N2945">
        <f t="shared" si="390"/>
        <v>3.3960531989175591E-3</v>
      </c>
    </row>
    <row r="2946" spans="1:14" x14ac:dyDescent="0.3">
      <c r="A2946">
        <f t="shared" si="392"/>
        <v>30</v>
      </c>
      <c r="E2946" s="105">
        <f t="shared" si="393"/>
        <v>0</v>
      </c>
      <c r="I2946" s="105">
        <f t="shared" si="394"/>
        <v>0</v>
      </c>
      <c r="J2946" s="105">
        <f t="shared" si="386"/>
        <v>0</v>
      </c>
      <c r="K2946" s="105">
        <f t="shared" si="387"/>
        <v>0</v>
      </c>
      <c r="L2946" s="105">
        <f t="shared" si="388"/>
        <v>0</v>
      </c>
      <c r="M2946">
        <f t="shared" si="389"/>
        <v>0.04</v>
      </c>
      <c r="N2946">
        <f t="shared" si="390"/>
        <v>3.3960531989175591E-3</v>
      </c>
    </row>
    <row r="2947" spans="1:14" x14ac:dyDescent="0.3">
      <c r="A2947">
        <f t="shared" si="392"/>
        <v>30</v>
      </c>
      <c r="E2947" s="105">
        <f t="shared" si="393"/>
        <v>0</v>
      </c>
      <c r="I2947" s="105">
        <f t="shared" si="394"/>
        <v>0</v>
      </c>
      <c r="J2947" s="105">
        <f t="shared" ref="J2947:J3010" si="395">E2947*($H$2/12)</f>
        <v>0</v>
      </c>
      <c r="K2947" s="105">
        <f t="shared" ref="K2947:K3010" si="396">I2947-J2947</f>
        <v>0</v>
      </c>
      <c r="L2947" s="105">
        <f t="shared" ref="L2947:L3010" si="397">N2947*(E2947-K2947)</f>
        <v>0</v>
      </c>
      <c r="M2947">
        <f t="shared" ref="M2947:M3001" si="398">((A2947:A3046)/30) * 0.04</f>
        <v>0.04</v>
      </c>
      <c r="N2947">
        <f t="shared" ref="N2947:N3010" si="399">1-(POWER(1-M2947,(1/12)))</f>
        <v>3.3960531989175591E-3</v>
      </c>
    </row>
    <row r="2948" spans="1:14" x14ac:dyDescent="0.3">
      <c r="A2948">
        <f t="shared" si="392"/>
        <v>30</v>
      </c>
      <c r="E2948" s="105">
        <f t="shared" si="393"/>
        <v>0</v>
      </c>
      <c r="I2948" s="105">
        <f t="shared" si="394"/>
        <v>0</v>
      </c>
      <c r="J2948" s="105">
        <f t="shared" si="395"/>
        <v>0</v>
      </c>
      <c r="K2948" s="105">
        <f t="shared" si="396"/>
        <v>0</v>
      </c>
      <c r="L2948" s="105">
        <f t="shared" si="397"/>
        <v>0</v>
      </c>
      <c r="M2948">
        <f t="shared" si="398"/>
        <v>0.04</v>
      </c>
      <c r="N2948">
        <f t="shared" si="399"/>
        <v>3.3960531989175591E-3</v>
      </c>
    </row>
    <row r="2949" spans="1:14" x14ac:dyDescent="0.3">
      <c r="A2949">
        <f t="shared" si="392"/>
        <v>30</v>
      </c>
      <c r="E2949" s="105">
        <f t="shared" si="393"/>
        <v>0</v>
      </c>
      <c r="I2949" s="105">
        <f t="shared" si="394"/>
        <v>0</v>
      </c>
      <c r="J2949" s="105">
        <f t="shared" si="395"/>
        <v>0</v>
      </c>
      <c r="K2949" s="105">
        <f t="shared" si="396"/>
        <v>0</v>
      </c>
      <c r="L2949" s="105">
        <f t="shared" si="397"/>
        <v>0</v>
      </c>
      <c r="M2949">
        <f t="shared" si="398"/>
        <v>0.04</v>
      </c>
      <c r="N2949">
        <f t="shared" si="399"/>
        <v>3.3960531989175591E-3</v>
      </c>
    </row>
    <row r="2950" spans="1:14" x14ac:dyDescent="0.3">
      <c r="A2950">
        <f t="shared" si="392"/>
        <v>30</v>
      </c>
      <c r="E2950" s="105">
        <f t="shared" si="393"/>
        <v>0</v>
      </c>
      <c r="I2950" s="105">
        <f t="shared" si="394"/>
        <v>0</v>
      </c>
      <c r="J2950" s="105">
        <f t="shared" si="395"/>
        <v>0</v>
      </c>
      <c r="K2950" s="105">
        <f t="shared" si="396"/>
        <v>0</v>
      </c>
      <c r="L2950" s="105">
        <f t="shared" si="397"/>
        <v>0</v>
      </c>
      <c r="M2950">
        <f t="shared" si="398"/>
        <v>0.04</v>
      </c>
      <c r="N2950">
        <f t="shared" si="399"/>
        <v>3.3960531989175591E-3</v>
      </c>
    </row>
    <row r="2951" spans="1:14" x14ac:dyDescent="0.3">
      <c r="A2951">
        <f t="shared" si="392"/>
        <v>30</v>
      </c>
      <c r="E2951" s="105">
        <f t="shared" si="393"/>
        <v>0</v>
      </c>
      <c r="I2951" s="105">
        <f t="shared" si="394"/>
        <v>0</v>
      </c>
      <c r="J2951" s="105">
        <f t="shared" si="395"/>
        <v>0</v>
      </c>
      <c r="K2951" s="105">
        <f t="shared" si="396"/>
        <v>0</v>
      </c>
      <c r="L2951" s="105">
        <f t="shared" si="397"/>
        <v>0</v>
      </c>
      <c r="M2951">
        <f t="shared" si="398"/>
        <v>0.04</v>
      </c>
      <c r="N2951">
        <f t="shared" si="399"/>
        <v>3.3960531989175591E-3</v>
      </c>
    </row>
    <row r="2952" spans="1:14" x14ac:dyDescent="0.3">
      <c r="A2952">
        <f t="shared" si="392"/>
        <v>30</v>
      </c>
      <c r="E2952" s="105">
        <f t="shared" si="393"/>
        <v>0</v>
      </c>
      <c r="I2952" s="105">
        <f t="shared" si="394"/>
        <v>0</v>
      </c>
      <c r="J2952" s="105">
        <f t="shared" si="395"/>
        <v>0</v>
      </c>
      <c r="K2952" s="105">
        <f t="shared" si="396"/>
        <v>0</v>
      </c>
      <c r="L2952" s="105">
        <f t="shared" si="397"/>
        <v>0</v>
      </c>
      <c r="M2952">
        <f t="shared" si="398"/>
        <v>0.04</v>
      </c>
      <c r="N2952">
        <f t="shared" si="399"/>
        <v>3.3960531989175591E-3</v>
      </c>
    </row>
    <row r="2953" spans="1:14" x14ac:dyDescent="0.3">
      <c r="A2953">
        <f t="shared" si="392"/>
        <v>30</v>
      </c>
      <c r="E2953" s="105">
        <f t="shared" si="393"/>
        <v>0</v>
      </c>
      <c r="I2953" s="105">
        <f t="shared" si="394"/>
        <v>0</v>
      </c>
      <c r="J2953" s="105">
        <f t="shared" si="395"/>
        <v>0</v>
      </c>
      <c r="K2953" s="105">
        <f t="shared" si="396"/>
        <v>0</v>
      </c>
      <c r="L2953" s="105">
        <f t="shared" si="397"/>
        <v>0</v>
      </c>
      <c r="M2953">
        <f t="shared" si="398"/>
        <v>0.04</v>
      </c>
      <c r="N2953">
        <f t="shared" si="399"/>
        <v>3.3960531989175591E-3</v>
      </c>
    </row>
    <row r="2954" spans="1:14" x14ac:dyDescent="0.3">
      <c r="A2954">
        <f t="shared" si="392"/>
        <v>30</v>
      </c>
      <c r="E2954" s="105">
        <f t="shared" si="393"/>
        <v>0</v>
      </c>
      <c r="I2954" s="105">
        <f t="shared" si="394"/>
        <v>0</v>
      </c>
      <c r="J2954" s="105">
        <f t="shared" si="395"/>
        <v>0</v>
      </c>
      <c r="K2954" s="105">
        <f t="shared" si="396"/>
        <v>0</v>
      </c>
      <c r="L2954" s="105">
        <f t="shared" si="397"/>
        <v>0</v>
      </c>
      <c r="M2954">
        <f t="shared" si="398"/>
        <v>0.04</v>
      </c>
      <c r="N2954">
        <f t="shared" si="399"/>
        <v>3.3960531989175591E-3</v>
      </c>
    </row>
    <row r="2955" spans="1:14" x14ac:dyDescent="0.3">
      <c r="A2955">
        <f t="shared" si="392"/>
        <v>30</v>
      </c>
      <c r="E2955" s="105">
        <f t="shared" si="393"/>
        <v>0</v>
      </c>
      <c r="I2955" s="105">
        <f t="shared" si="394"/>
        <v>0</v>
      </c>
      <c r="J2955" s="105">
        <f t="shared" si="395"/>
        <v>0</v>
      </c>
      <c r="K2955" s="105">
        <f t="shared" si="396"/>
        <v>0</v>
      </c>
      <c r="L2955" s="105">
        <f t="shared" si="397"/>
        <v>0</v>
      </c>
      <c r="M2955">
        <f t="shared" si="398"/>
        <v>0.04</v>
      </c>
      <c r="N2955">
        <f t="shared" si="399"/>
        <v>3.3960531989175591E-3</v>
      </c>
    </row>
    <row r="2956" spans="1:14" x14ac:dyDescent="0.3">
      <c r="A2956">
        <f t="shared" si="392"/>
        <v>30</v>
      </c>
      <c r="E2956" s="105">
        <f t="shared" si="393"/>
        <v>0</v>
      </c>
      <c r="I2956" s="105">
        <f t="shared" si="394"/>
        <v>0</v>
      </c>
      <c r="J2956" s="105">
        <f t="shared" si="395"/>
        <v>0</v>
      </c>
      <c r="K2956" s="105">
        <f t="shared" si="396"/>
        <v>0</v>
      </c>
      <c r="L2956" s="105">
        <f t="shared" si="397"/>
        <v>0</v>
      </c>
      <c r="M2956">
        <f t="shared" si="398"/>
        <v>0.04</v>
      </c>
      <c r="N2956">
        <f t="shared" si="399"/>
        <v>3.3960531989175591E-3</v>
      </c>
    </row>
    <row r="2957" spans="1:14" x14ac:dyDescent="0.3">
      <c r="A2957">
        <f t="shared" si="392"/>
        <v>30</v>
      </c>
      <c r="E2957" s="105">
        <f t="shared" si="393"/>
        <v>0</v>
      </c>
      <c r="I2957" s="105">
        <f t="shared" si="394"/>
        <v>0</v>
      </c>
      <c r="J2957" s="105">
        <f t="shared" si="395"/>
        <v>0</v>
      </c>
      <c r="K2957" s="105">
        <f t="shared" si="396"/>
        <v>0</v>
      </c>
      <c r="L2957" s="105">
        <f t="shared" si="397"/>
        <v>0</v>
      </c>
      <c r="M2957">
        <f t="shared" si="398"/>
        <v>0.04</v>
      </c>
      <c r="N2957">
        <f t="shared" si="399"/>
        <v>3.3960531989175591E-3</v>
      </c>
    </row>
    <row r="2958" spans="1:14" x14ac:dyDescent="0.3">
      <c r="A2958">
        <f t="shared" si="392"/>
        <v>30</v>
      </c>
      <c r="E2958" s="105">
        <f t="shared" si="393"/>
        <v>0</v>
      </c>
      <c r="I2958" s="105">
        <f t="shared" si="394"/>
        <v>0</v>
      </c>
      <c r="J2958" s="105">
        <f t="shared" si="395"/>
        <v>0</v>
      </c>
      <c r="K2958" s="105">
        <f t="shared" si="396"/>
        <v>0</v>
      </c>
      <c r="L2958" s="105">
        <f t="shared" si="397"/>
        <v>0</v>
      </c>
      <c r="M2958">
        <f t="shared" si="398"/>
        <v>0.04</v>
      </c>
      <c r="N2958">
        <f t="shared" si="399"/>
        <v>3.3960531989175591E-3</v>
      </c>
    </row>
    <row r="2959" spans="1:14" x14ac:dyDescent="0.3">
      <c r="A2959">
        <f t="shared" si="392"/>
        <v>30</v>
      </c>
      <c r="E2959" s="105">
        <f t="shared" si="393"/>
        <v>0</v>
      </c>
      <c r="I2959" s="105">
        <f t="shared" si="394"/>
        <v>0</v>
      </c>
      <c r="J2959" s="105">
        <f t="shared" si="395"/>
        <v>0</v>
      </c>
      <c r="K2959" s="105">
        <f t="shared" si="396"/>
        <v>0</v>
      </c>
      <c r="L2959" s="105">
        <f t="shared" si="397"/>
        <v>0</v>
      </c>
      <c r="M2959">
        <f t="shared" si="398"/>
        <v>0.04</v>
      </c>
      <c r="N2959">
        <f t="shared" si="399"/>
        <v>3.3960531989175591E-3</v>
      </c>
    </row>
    <row r="2960" spans="1:14" x14ac:dyDescent="0.3">
      <c r="A2960">
        <f t="shared" si="392"/>
        <v>30</v>
      </c>
      <c r="E2960" s="105">
        <f t="shared" si="393"/>
        <v>0</v>
      </c>
      <c r="I2960" s="105">
        <f t="shared" si="394"/>
        <v>0</v>
      </c>
      <c r="J2960" s="105">
        <f t="shared" si="395"/>
        <v>0</v>
      </c>
      <c r="K2960" s="105">
        <f t="shared" si="396"/>
        <v>0</v>
      </c>
      <c r="L2960" s="105">
        <f t="shared" si="397"/>
        <v>0</v>
      </c>
      <c r="M2960">
        <f t="shared" si="398"/>
        <v>0.04</v>
      </c>
      <c r="N2960">
        <f t="shared" si="399"/>
        <v>3.3960531989175591E-3</v>
      </c>
    </row>
    <row r="2961" spans="1:14" x14ac:dyDescent="0.3">
      <c r="A2961">
        <f t="shared" si="392"/>
        <v>30</v>
      </c>
      <c r="E2961" s="105">
        <f t="shared" si="393"/>
        <v>0</v>
      </c>
      <c r="I2961" s="105">
        <f t="shared" si="394"/>
        <v>0</v>
      </c>
      <c r="J2961" s="105">
        <f t="shared" si="395"/>
        <v>0</v>
      </c>
      <c r="K2961" s="105">
        <f t="shared" si="396"/>
        <v>0</v>
      </c>
      <c r="L2961" s="105">
        <f t="shared" si="397"/>
        <v>0</v>
      </c>
      <c r="M2961">
        <f t="shared" si="398"/>
        <v>0.04</v>
      </c>
      <c r="N2961">
        <f t="shared" si="399"/>
        <v>3.3960531989175591E-3</v>
      </c>
    </row>
    <row r="2962" spans="1:14" x14ac:dyDescent="0.3">
      <c r="A2962">
        <f t="shared" si="392"/>
        <v>30</v>
      </c>
      <c r="E2962" s="105">
        <f t="shared" si="393"/>
        <v>0</v>
      </c>
      <c r="I2962" s="105">
        <f t="shared" si="394"/>
        <v>0</v>
      </c>
      <c r="J2962" s="105">
        <f t="shared" si="395"/>
        <v>0</v>
      </c>
      <c r="K2962" s="105">
        <f t="shared" si="396"/>
        <v>0</v>
      </c>
      <c r="L2962" s="105">
        <f t="shared" si="397"/>
        <v>0</v>
      </c>
      <c r="M2962">
        <f t="shared" si="398"/>
        <v>0.04</v>
      </c>
      <c r="N2962">
        <f t="shared" si="399"/>
        <v>3.3960531989175591E-3</v>
      </c>
    </row>
    <row r="2963" spans="1:14" x14ac:dyDescent="0.3">
      <c r="A2963">
        <f t="shared" si="392"/>
        <v>30</v>
      </c>
      <c r="E2963" s="105">
        <f t="shared" si="393"/>
        <v>0</v>
      </c>
      <c r="I2963" s="105">
        <f t="shared" si="394"/>
        <v>0</v>
      </c>
      <c r="J2963" s="105">
        <f t="shared" si="395"/>
        <v>0</v>
      </c>
      <c r="K2963" s="105">
        <f t="shared" si="396"/>
        <v>0</v>
      </c>
      <c r="L2963" s="105">
        <f t="shared" si="397"/>
        <v>0</v>
      </c>
      <c r="M2963">
        <f t="shared" si="398"/>
        <v>0.04</v>
      </c>
      <c r="N2963">
        <f t="shared" si="399"/>
        <v>3.3960531989175591E-3</v>
      </c>
    </row>
    <row r="2964" spans="1:14" x14ac:dyDescent="0.3">
      <c r="A2964">
        <f t="shared" si="392"/>
        <v>30</v>
      </c>
      <c r="E2964" s="105">
        <f t="shared" si="393"/>
        <v>0</v>
      </c>
      <c r="I2964" s="105">
        <f t="shared" si="394"/>
        <v>0</v>
      </c>
      <c r="J2964" s="105">
        <f t="shared" si="395"/>
        <v>0</v>
      </c>
      <c r="K2964" s="105">
        <f t="shared" si="396"/>
        <v>0</v>
      </c>
      <c r="L2964" s="105">
        <f t="shared" si="397"/>
        <v>0</v>
      </c>
      <c r="M2964">
        <f t="shared" si="398"/>
        <v>0.04</v>
      </c>
      <c r="N2964">
        <f t="shared" si="399"/>
        <v>3.3960531989175591E-3</v>
      </c>
    </row>
    <row r="2965" spans="1:14" x14ac:dyDescent="0.3">
      <c r="A2965">
        <f t="shared" si="392"/>
        <v>30</v>
      </c>
      <c r="E2965" s="105">
        <f t="shared" si="393"/>
        <v>0</v>
      </c>
      <c r="I2965" s="105">
        <f t="shared" si="394"/>
        <v>0</v>
      </c>
      <c r="J2965" s="105">
        <f t="shared" si="395"/>
        <v>0</v>
      </c>
      <c r="K2965" s="105">
        <f t="shared" si="396"/>
        <v>0</v>
      </c>
      <c r="L2965" s="105">
        <f t="shared" si="397"/>
        <v>0</v>
      </c>
      <c r="M2965">
        <f t="shared" si="398"/>
        <v>0.04</v>
      </c>
      <c r="N2965">
        <f t="shared" si="399"/>
        <v>3.3960531989175591E-3</v>
      </c>
    </row>
    <row r="2966" spans="1:14" x14ac:dyDescent="0.3">
      <c r="A2966">
        <f t="shared" si="392"/>
        <v>30</v>
      </c>
      <c r="E2966" s="105">
        <f t="shared" si="393"/>
        <v>0</v>
      </c>
      <c r="I2966" s="105">
        <f t="shared" si="394"/>
        <v>0</v>
      </c>
      <c r="J2966" s="105">
        <f t="shared" si="395"/>
        <v>0</v>
      </c>
      <c r="K2966" s="105">
        <f t="shared" si="396"/>
        <v>0</v>
      </c>
      <c r="L2966" s="105">
        <f t="shared" si="397"/>
        <v>0</v>
      </c>
      <c r="M2966">
        <f t="shared" si="398"/>
        <v>0.04</v>
      </c>
      <c r="N2966">
        <f t="shared" si="399"/>
        <v>3.3960531989175591E-3</v>
      </c>
    </row>
    <row r="2967" spans="1:14" x14ac:dyDescent="0.3">
      <c r="A2967">
        <f t="shared" si="392"/>
        <v>30</v>
      </c>
      <c r="E2967" s="105">
        <f t="shared" si="393"/>
        <v>0</v>
      </c>
      <c r="I2967" s="105">
        <f t="shared" si="394"/>
        <v>0</v>
      </c>
      <c r="J2967" s="105">
        <f t="shared" si="395"/>
        <v>0</v>
      </c>
      <c r="K2967" s="105">
        <f t="shared" si="396"/>
        <v>0</v>
      </c>
      <c r="L2967" s="105">
        <f t="shared" si="397"/>
        <v>0</v>
      </c>
      <c r="M2967">
        <f t="shared" si="398"/>
        <v>0.04</v>
      </c>
      <c r="N2967">
        <f t="shared" si="399"/>
        <v>3.3960531989175591E-3</v>
      </c>
    </row>
    <row r="2968" spans="1:14" x14ac:dyDescent="0.3">
      <c r="A2968">
        <f t="shared" si="392"/>
        <v>30</v>
      </c>
      <c r="E2968" s="105">
        <f t="shared" si="393"/>
        <v>0</v>
      </c>
      <c r="I2968" s="105">
        <f t="shared" si="394"/>
        <v>0</v>
      </c>
      <c r="J2968" s="105">
        <f t="shared" si="395"/>
        <v>0</v>
      </c>
      <c r="K2968" s="105">
        <f t="shared" si="396"/>
        <v>0</v>
      </c>
      <c r="L2968" s="105">
        <f t="shared" si="397"/>
        <v>0</v>
      </c>
      <c r="M2968">
        <f t="shared" si="398"/>
        <v>0.04</v>
      </c>
      <c r="N2968">
        <f t="shared" si="399"/>
        <v>3.3960531989175591E-3</v>
      </c>
    </row>
    <row r="2969" spans="1:14" x14ac:dyDescent="0.3">
      <c r="A2969">
        <f t="shared" si="392"/>
        <v>30</v>
      </c>
      <c r="E2969" s="105">
        <f t="shared" si="393"/>
        <v>0</v>
      </c>
      <c r="I2969" s="105">
        <f t="shared" si="394"/>
        <v>0</v>
      </c>
      <c r="J2969" s="105">
        <f t="shared" si="395"/>
        <v>0</v>
      </c>
      <c r="K2969" s="105">
        <f t="shared" si="396"/>
        <v>0</v>
      </c>
      <c r="L2969" s="105">
        <f t="shared" si="397"/>
        <v>0</v>
      </c>
      <c r="M2969">
        <f t="shared" si="398"/>
        <v>0.04</v>
      </c>
      <c r="N2969">
        <f t="shared" si="399"/>
        <v>3.3960531989175591E-3</v>
      </c>
    </row>
    <row r="2970" spans="1:14" x14ac:dyDescent="0.3">
      <c r="A2970">
        <f t="shared" si="392"/>
        <v>30</v>
      </c>
      <c r="E2970" s="105">
        <f t="shared" si="393"/>
        <v>0</v>
      </c>
      <c r="I2970" s="105">
        <f t="shared" si="394"/>
        <v>0</v>
      </c>
      <c r="J2970" s="105">
        <f t="shared" si="395"/>
        <v>0</v>
      </c>
      <c r="K2970" s="105">
        <f t="shared" si="396"/>
        <v>0</v>
      </c>
      <c r="L2970" s="105">
        <f t="shared" si="397"/>
        <v>0</v>
      </c>
      <c r="M2970">
        <f t="shared" si="398"/>
        <v>0.04</v>
      </c>
      <c r="N2970">
        <f t="shared" si="399"/>
        <v>3.3960531989175591E-3</v>
      </c>
    </row>
    <row r="2971" spans="1:14" x14ac:dyDescent="0.3">
      <c r="A2971">
        <f t="shared" si="392"/>
        <v>30</v>
      </c>
      <c r="E2971" s="105">
        <f t="shared" si="393"/>
        <v>0</v>
      </c>
      <c r="I2971" s="105">
        <f t="shared" si="394"/>
        <v>0</v>
      </c>
      <c r="J2971" s="105">
        <f t="shared" si="395"/>
        <v>0</v>
      </c>
      <c r="K2971" s="105">
        <f t="shared" si="396"/>
        <v>0</v>
      </c>
      <c r="L2971" s="105">
        <f t="shared" si="397"/>
        <v>0</v>
      </c>
      <c r="M2971">
        <f t="shared" si="398"/>
        <v>0.04</v>
      </c>
      <c r="N2971">
        <f t="shared" si="399"/>
        <v>3.3960531989175591E-3</v>
      </c>
    </row>
    <row r="2972" spans="1:14" x14ac:dyDescent="0.3">
      <c r="A2972">
        <f t="shared" si="392"/>
        <v>30</v>
      </c>
      <c r="E2972" s="105">
        <f t="shared" si="393"/>
        <v>0</v>
      </c>
      <c r="I2972" s="105">
        <f t="shared" si="394"/>
        <v>0</v>
      </c>
      <c r="J2972" s="105">
        <f t="shared" si="395"/>
        <v>0</v>
      </c>
      <c r="K2972" s="105">
        <f t="shared" si="396"/>
        <v>0</v>
      </c>
      <c r="L2972" s="105">
        <f t="shared" si="397"/>
        <v>0</v>
      </c>
      <c r="M2972">
        <f t="shared" si="398"/>
        <v>0.04</v>
      </c>
      <c r="N2972">
        <f t="shared" si="399"/>
        <v>3.3960531989175591E-3</v>
      </c>
    </row>
    <row r="2973" spans="1:14" x14ac:dyDescent="0.3">
      <c r="A2973">
        <f t="shared" si="392"/>
        <v>30</v>
      </c>
      <c r="E2973" s="105">
        <f t="shared" si="393"/>
        <v>0</v>
      </c>
      <c r="I2973" s="105">
        <f t="shared" si="394"/>
        <v>0</v>
      </c>
      <c r="J2973" s="105">
        <f t="shared" si="395"/>
        <v>0</v>
      </c>
      <c r="K2973" s="105">
        <f t="shared" si="396"/>
        <v>0</v>
      </c>
      <c r="L2973" s="105">
        <f t="shared" si="397"/>
        <v>0</v>
      </c>
      <c r="M2973">
        <f t="shared" si="398"/>
        <v>0.04</v>
      </c>
      <c r="N2973">
        <f t="shared" si="399"/>
        <v>3.3960531989175591E-3</v>
      </c>
    </row>
    <row r="2974" spans="1:14" x14ac:dyDescent="0.3">
      <c r="A2974">
        <f t="shared" si="392"/>
        <v>30</v>
      </c>
      <c r="E2974" s="105">
        <f t="shared" si="393"/>
        <v>0</v>
      </c>
      <c r="I2974" s="105">
        <f t="shared" si="394"/>
        <v>0</v>
      </c>
      <c r="J2974" s="105">
        <f t="shared" si="395"/>
        <v>0</v>
      </c>
      <c r="K2974" s="105">
        <f t="shared" si="396"/>
        <v>0</v>
      </c>
      <c r="L2974" s="105">
        <f t="shared" si="397"/>
        <v>0</v>
      </c>
      <c r="M2974">
        <f t="shared" si="398"/>
        <v>0.04</v>
      </c>
      <c r="N2974">
        <f t="shared" si="399"/>
        <v>3.3960531989175591E-3</v>
      </c>
    </row>
    <row r="2975" spans="1:14" x14ac:dyDescent="0.3">
      <c r="A2975">
        <f t="shared" si="392"/>
        <v>30</v>
      </c>
      <c r="E2975" s="105">
        <f t="shared" si="393"/>
        <v>0</v>
      </c>
      <c r="I2975" s="105">
        <f t="shared" si="394"/>
        <v>0</v>
      </c>
      <c r="J2975" s="105">
        <f t="shared" si="395"/>
        <v>0</v>
      </c>
      <c r="K2975" s="105">
        <f t="shared" si="396"/>
        <v>0</v>
      </c>
      <c r="L2975" s="105">
        <f t="shared" si="397"/>
        <v>0</v>
      </c>
      <c r="M2975">
        <f t="shared" si="398"/>
        <v>0.04</v>
      </c>
      <c r="N2975">
        <f t="shared" si="399"/>
        <v>3.3960531989175591E-3</v>
      </c>
    </row>
    <row r="2976" spans="1:14" x14ac:dyDescent="0.3">
      <c r="A2976">
        <f t="shared" si="392"/>
        <v>30</v>
      </c>
      <c r="E2976" s="105">
        <f t="shared" si="393"/>
        <v>0</v>
      </c>
      <c r="I2976" s="105">
        <f t="shared" si="394"/>
        <v>0</v>
      </c>
      <c r="J2976" s="105">
        <f t="shared" si="395"/>
        <v>0</v>
      </c>
      <c r="K2976" s="105">
        <f t="shared" si="396"/>
        <v>0</v>
      </c>
      <c r="L2976" s="105">
        <f t="shared" si="397"/>
        <v>0</v>
      </c>
      <c r="M2976">
        <f t="shared" si="398"/>
        <v>0.04</v>
      </c>
      <c r="N2976">
        <f t="shared" si="399"/>
        <v>3.3960531989175591E-3</v>
      </c>
    </row>
    <row r="2977" spans="1:14" x14ac:dyDescent="0.3">
      <c r="A2977">
        <f t="shared" si="392"/>
        <v>30</v>
      </c>
      <c r="E2977" s="105">
        <f t="shared" si="393"/>
        <v>0</v>
      </c>
      <c r="I2977" s="105">
        <f t="shared" si="394"/>
        <v>0</v>
      </c>
      <c r="J2977" s="105">
        <f t="shared" si="395"/>
        <v>0</v>
      </c>
      <c r="K2977" s="105">
        <f t="shared" si="396"/>
        <v>0</v>
      </c>
      <c r="L2977" s="105">
        <f t="shared" si="397"/>
        <v>0</v>
      </c>
      <c r="M2977">
        <f t="shared" si="398"/>
        <v>0.04</v>
      </c>
      <c r="N2977">
        <f t="shared" si="399"/>
        <v>3.3960531989175591E-3</v>
      </c>
    </row>
    <row r="2978" spans="1:14" x14ac:dyDescent="0.3">
      <c r="A2978">
        <f t="shared" si="392"/>
        <v>30</v>
      </c>
      <c r="E2978" s="105">
        <f t="shared" si="393"/>
        <v>0</v>
      </c>
      <c r="I2978" s="105">
        <f t="shared" si="394"/>
        <v>0</v>
      </c>
      <c r="J2978" s="105">
        <f t="shared" si="395"/>
        <v>0</v>
      </c>
      <c r="K2978" s="105">
        <f t="shared" si="396"/>
        <v>0</v>
      </c>
      <c r="L2978" s="105">
        <f t="shared" si="397"/>
        <v>0</v>
      </c>
      <c r="M2978">
        <f t="shared" si="398"/>
        <v>0.04</v>
      </c>
      <c r="N2978">
        <f t="shared" si="399"/>
        <v>3.3960531989175591E-3</v>
      </c>
    </row>
    <row r="2979" spans="1:14" x14ac:dyDescent="0.3">
      <c r="A2979">
        <f t="shared" si="392"/>
        <v>30</v>
      </c>
      <c r="E2979" s="105">
        <f t="shared" si="393"/>
        <v>0</v>
      </c>
      <c r="I2979" s="105">
        <f t="shared" si="394"/>
        <v>0</v>
      </c>
      <c r="J2979" s="105">
        <f t="shared" si="395"/>
        <v>0</v>
      </c>
      <c r="K2979" s="105">
        <f t="shared" si="396"/>
        <v>0</v>
      </c>
      <c r="L2979" s="105">
        <f t="shared" si="397"/>
        <v>0</v>
      </c>
      <c r="M2979">
        <f t="shared" si="398"/>
        <v>0.04</v>
      </c>
      <c r="N2979">
        <f t="shared" si="399"/>
        <v>3.3960531989175591E-3</v>
      </c>
    </row>
    <row r="2980" spans="1:14" x14ac:dyDescent="0.3">
      <c r="A2980">
        <f t="shared" si="392"/>
        <v>30</v>
      </c>
      <c r="E2980" s="105">
        <f t="shared" si="393"/>
        <v>0</v>
      </c>
      <c r="I2980" s="105">
        <f t="shared" si="394"/>
        <v>0</v>
      </c>
      <c r="J2980" s="105">
        <f t="shared" si="395"/>
        <v>0</v>
      </c>
      <c r="K2980" s="105">
        <f t="shared" si="396"/>
        <v>0</v>
      </c>
      <c r="L2980" s="105">
        <f t="shared" si="397"/>
        <v>0</v>
      </c>
      <c r="M2980">
        <f t="shared" si="398"/>
        <v>0.04</v>
      </c>
      <c r="N2980">
        <f t="shared" si="399"/>
        <v>3.3960531989175591E-3</v>
      </c>
    </row>
    <row r="2981" spans="1:14" x14ac:dyDescent="0.3">
      <c r="A2981">
        <f t="shared" si="392"/>
        <v>30</v>
      </c>
      <c r="E2981" s="105">
        <f t="shared" si="393"/>
        <v>0</v>
      </c>
      <c r="I2981" s="105">
        <f t="shared" si="394"/>
        <v>0</v>
      </c>
      <c r="J2981" s="105">
        <f t="shared" si="395"/>
        <v>0</v>
      </c>
      <c r="K2981" s="105">
        <f t="shared" si="396"/>
        <v>0</v>
      </c>
      <c r="L2981" s="105">
        <f t="shared" si="397"/>
        <v>0</v>
      </c>
      <c r="M2981">
        <f t="shared" si="398"/>
        <v>0.04</v>
      </c>
      <c r="N2981">
        <f t="shared" si="399"/>
        <v>3.3960531989175591E-3</v>
      </c>
    </row>
    <row r="2982" spans="1:14" x14ac:dyDescent="0.3">
      <c r="A2982">
        <f t="shared" si="392"/>
        <v>30</v>
      </c>
      <c r="E2982" s="105">
        <f t="shared" si="393"/>
        <v>0</v>
      </c>
      <c r="I2982" s="105">
        <f t="shared" si="394"/>
        <v>0</v>
      </c>
      <c r="J2982" s="105">
        <f t="shared" si="395"/>
        <v>0</v>
      </c>
      <c r="K2982" s="105">
        <f t="shared" si="396"/>
        <v>0</v>
      </c>
      <c r="L2982" s="105">
        <f t="shared" si="397"/>
        <v>0</v>
      </c>
      <c r="M2982">
        <f t="shared" si="398"/>
        <v>0.04</v>
      </c>
      <c r="N2982">
        <f t="shared" si="399"/>
        <v>3.3960531989175591E-3</v>
      </c>
    </row>
    <row r="2983" spans="1:14" x14ac:dyDescent="0.3">
      <c r="A2983">
        <f t="shared" ref="A2983:A3046" si="400">IF(COUNTIF(A2883:A2982,A2982)=100, A2982+1,A2982)</f>
        <v>30</v>
      </c>
      <c r="E2983" s="105">
        <f t="shared" ref="E2983:E3046" si="401">MAX(0, E2883-K2883-L2883)</f>
        <v>0</v>
      </c>
      <c r="I2983" s="105">
        <f t="shared" ref="I2983:I3046" si="402">IF(E2983&lt;I2883,J2983 + E2983, I2883)</f>
        <v>0</v>
      </c>
      <c r="J2983" s="105">
        <f t="shared" si="395"/>
        <v>0</v>
      </c>
      <c r="K2983" s="105">
        <f t="shared" si="396"/>
        <v>0</v>
      </c>
      <c r="L2983" s="105">
        <f t="shared" si="397"/>
        <v>0</v>
      </c>
      <c r="M2983">
        <f t="shared" si="398"/>
        <v>0.04</v>
      </c>
      <c r="N2983">
        <f t="shared" si="399"/>
        <v>3.3960531989175591E-3</v>
      </c>
    </row>
    <row r="2984" spans="1:14" x14ac:dyDescent="0.3">
      <c r="A2984">
        <f t="shared" si="400"/>
        <v>30</v>
      </c>
      <c r="E2984" s="105">
        <f t="shared" si="401"/>
        <v>0</v>
      </c>
      <c r="I2984" s="105">
        <f t="shared" si="402"/>
        <v>0</v>
      </c>
      <c r="J2984" s="105">
        <f t="shared" si="395"/>
        <v>0</v>
      </c>
      <c r="K2984" s="105">
        <f t="shared" si="396"/>
        <v>0</v>
      </c>
      <c r="L2984" s="105">
        <f t="shared" si="397"/>
        <v>0</v>
      </c>
      <c r="M2984">
        <f t="shared" si="398"/>
        <v>0.04</v>
      </c>
      <c r="N2984">
        <f t="shared" si="399"/>
        <v>3.3960531989175591E-3</v>
      </c>
    </row>
    <row r="2985" spans="1:14" x14ac:dyDescent="0.3">
      <c r="A2985">
        <f t="shared" si="400"/>
        <v>30</v>
      </c>
      <c r="E2985" s="105">
        <f t="shared" si="401"/>
        <v>0</v>
      </c>
      <c r="I2985" s="105">
        <f t="shared" si="402"/>
        <v>0</v>
      </c>
      <c r="J2985" s="105">
        <f t="shared" si="395"/>
        <v>0</v>
      </c>
      <c r="K2985" s="105">
        <f t="shared" si="396"/>
        <v>0</v>
      </c>
      <c r="L2985" s="105">
        <f t="shared" si="397"/>
        <v>0</v>
      </c>
      <c r="M2985">
        <f t="shared" si="398"/>
        <v>0.04</v>
      </c>
      <c r="N2985">
        <f t="shared" si="399"/>
        <v>3.3960531989175591E-3</v>
      </c>
    </row>
    <row r="2986" spans="1:14" x14ac:dyDescent="0.3">
      <c r="A2986">
        <f t="shared" si="400"/>
        <v>30</v>
      </c>
      <c r="E2986" s="105">
        <f t="shared" si="401"/>
        <v>0</v>
      </c>
      <c r="I2986" s="105">
        <f t="shared" si="402"/>
        <v>0</v>
      </c>
      <c r="J2986" s="105">
        <f t="shared" si="395"/>
        <v>0</v>
      </c>
      <c r="K2986" s="105">
        <f t="shared" si="396"/>
        <v>0</v>
      </c>
      <c r="L2986" s="105">
        <f t="shared" si="397"/>
        <v>0</v>
      </c>
      <c r="M2986">
        <f t="shared" si="398"/>
        <v>0.04</v>
      </c>
      <c r="N2986">
        <f t="shared" si="399"/>
        <v>3.3960531989175591E-3</v>
      </c>
    </row>
    <row r="2987" spans="1:14" x14ac:dyDescent="0.3">
      <c r="A2987">
        <f t="shared" si="400"/>
        <v>30</v>
      </c>
      <c r="E2987" s="105">
        <f t="shared" si="401"/>
        <v>0</v>
      </c>
      <c r="I2987" s="105">
        <f t="shared" si="402"/>
        <v>0</v>
      </c>
      <c r="J2987" s="105">
        <f t="shared" si="395"/>
        <v>0</v>
      </c>
      <c r="K2987" s="105">
        <f t="shared" si="396"/>
        <v>0</v>
      </c>
      <c r="L2987" s="105">
        <f t="shared" si="397"/>
        <v>0</v>
      </c>
      <c r="M2987">
        <f t="shared" si="398"/>
        <v>0.04</v>
      </c>
      <c r="N2987">
        <f t="shared" si="399"/>
        <v>3.3960531989175591E-3</v>
      </c>
    </row>
    <row r="2988" spans="1:14" x14ac:dyDescent="0.3">
      <c r="A2988">
        <f t="shared" si="400"/>
        <v>30</v>
      </c>
      <c r="E2988" s="105">
        <f t="shared" si="401"/>
        <v>0</v>
      </c>
      <c r="I2988" s="105">
        <f t="shared" si="402"/>
        <v>0</v>
      </c>
      <c r="J2988" s="105">
        <f t="shared" si="395"/>
        <v>0</v>
      </c>
      <c r="K2988" s="105">
        <f t="shared" si="396"/>
        <v>0</v>
      </c>
      <c r="L2988" s="105">
        <f t="shared" si="397"/>
        <v>0</v>
      </c>
      <c r="M2988">
        <f t="shared" si="398"/>
        <v>0.04</v>
      </c>
      <c r="N2988">
        <f t="shared" si="399"/>
        <v>3.3960531989175591E-3</v>
      </c>
    </row>
    <row r="2989" spans="1:14" x14ac:dyDescent="0.3">
      <c r="A2989">
        <f t="shared" si="400"/>
        <v>30</v>
      </c>
      <c r="E2989" s="105">
        <f t="shared" si="401"/>
        <v>0</v>
      </c>
      <c r="I2989" s="105">
        <f t="shared" si="402"/>
        <v>0</v>
      </c>
      <c r="J2989" s="105">
        <f t="shared" si="395"/>
        <v>0</v>
      </c>
      <c r="K2989" s="105">
        <f t="shared" si="396"/>
        <v>0</v>
      </c>
      <c r="L2989" s="105">
        <f t="shared" si="397"/>
        <v>0</v>
      </c>
      <c r="M2989">
        <f t="shared" si="398"/>
        <v>0.04</v>
      </c>
      <c r="N2989">
        <f t="shared" si="399"/>
        <v>3.3960531989175591E-3</v>
      </c>
    </row>
    <row r="2990" spans="1:14" x14ac:dyDescent="0.3">
      <c r="A2990">
        <f t="shared" si="400"/>
        <v>30</v>
      </c>
      <c r="E2990" s="105">
        <f t="shared" si="401"/>
        <v>0</v>
      </c>
      <c r="I2990" s="105">
        <f t="shared" si="402"/>
        <v>0</v>
      </c>
      <c r="J2990" s="105">
        <f t="shared" si="395"/>
        <v>0</v>
      </c>
      <c r="K2990" s="105">
        <f t="shared" si="396"/>
        <v>0</v>
      </c>
      <c r="L2990" s="105">
        <f t="shared" si="397"/>
        <v>0</v>
      </c>
      <c r="M2990">
        <f t="shared" si="398"/>
        <v>0.04</v>
      </c>
      <c r="N2990">
        <f t="shared" si="399"/>
        <v>3.3960531989175591E-3</v>
      </c>
    </row>
    <row r="2991" spans="1:14" x14ac:dyDescent="0.3">
      <c r="A2991">
        <f t="shared" si="400"/>
        <v>30</v>
      </c>
      <c r="E2991" s="105">
        <f t="shared" si="401"/>
        <v>0</v>
      </c>
      <c r="I2991" s="105">
        <f t="shared" si="402"/>
        <v>0</v>
      </c>
      <c r="J2991" s="105">
        <f t="shared" si="395"/>
        <v>0</v>
      </c>
      <c r="K2991" s="105">
        <f t="shared" si="396"/>
        <v>0</v>
      </c>
      <c r="L2991" s="105">
        <f t="shared" si="397"/>
        <v>0</v>
      </c>
      <c r="M2991">
        <f t="shared" si="398"/>
        <v>0.04</v>
      </c>
      <c r="N2991">
        <f t="shared" si="399"/>
        <v>3.3960531989175591E-3</v>
      </c>
    </row>
    <row r="2992" spans="1:14" x14ac:dyDescent="0.3">
      <c r="A2992">
        <f t="shared" si="400"/>
        <v>30</v>
      </c>
      <c r="E2992" s="105">
        <f t="shared" si="401"/>
        <v>0</v>
      </c>
      <c r="I2992" s="105">
        <f t="shared" si="402"/>
        <v>0</v>
      </c>
      <c r="J2992" s="105">
        <f t="shared" si="395"/>
        <v>0</v>
      </c>
      <c r="K2992" s="105">
        <f t="shared" si="396"/>
        <v>0</v>
      </c>
      <c r="L2992" s="105">
        <f t="shared" si="397"/>
        <v>0</v>
      </c>
      <c r="M2992">
        <f t="shared" si="398"/>
        <v>0.04</v>
      </c>
      <c r="N2992">
        <f t="shared" si="399"/>
        <v>3.3960531989175591E-3</v>
      </c>
    </row>
    <row r="2993" spans="1:15" x14ac:dyDescent="0.3">
      <c r="A2993">
        <f t="shared" si="400"/>
        <v>30</v>
      </c>
      <c r="E2993" s="105">
        <f t="shared" si="401"/>
        <v>0</v>
      </c>
      <c r="I2993" s="105">
        <f t="shared" si="402"/>
        <v>0</v>
      </c>
      <c r="J2993" s="105">
        <f t="shared" si="395"/>
        <v>0</v>
      </c>
      <c r="K2993" s="105">
        <f t="shared" si="396"/>
        <v>0</v>
      </c>
      <c r="L2993" s="105">
        <f t="shared" si="397"/>
        <v>0</v>
      </c>
      <c r="M2993">
        <f t="shared" si="398"/>
        <v>0.04</v>
      </c>
      <c r="N2993">
        <f t="shared" si="399"/>
        <v>3.3960531989175591E-3</v>
      </c>
    </row>
    <row r="2994" spans="1:15" x14ac:dyDescent="0.3">
      <c r="A2994">
        <f t="shared" si="400"/>
        <v>30</v>
      </c>
      <c r="E2994" s="105">
        <f t="shared" si="401"/>
        <v>0</v>
      </c>
      <c r="I2994" s="105">
        <f t="shared" si="402"/>
        <v>0</v>
      </c>
      <c r="J2994" s="105">
        <f t="shared" si="395"/>
        <v>0</v>
      </c>
      <c r="K2994" s="105">
        <f t="shared" si="396"/>
        <v>0</v>
      </c>
      <c r="L2994" s="105">
        <f t="shared" si="397"/>
        <v>0</v>
      </c>
      <c r="M2994">
        <f t="shared" si="398"/>
        <v>0.04</v>
      </c>
      <c r="N2994">
        <f t="shared" si="399"/>
        <v>3.3960531989175591E-3</v>
      </c>
    </row>
    <row r="2995" spans="1:15" x14ac:dyDescent="0.3">
      <c r="A2995">
        <f t="shared" si="400"/>
        <v>30</v>
      </c>
      <c r="E2995" s="105">
        <f t="shared" si="401"/>
        <v>0</v>
      </c>
      <c r="I2995" s="105">
        <f t="shared" si="402"/>
        <v>0</v>
      </c>
      <c r="J2995" s="105">
        <f t="shared" si="395"/>
        <v>0</v>
      </c>
      <c r="K2995" s="105">
        <f t="shared" si="396"/>
        <v>0</v>
      </c>
      <c r="L2995" s="105">
        <f t="shared" si="397"/>
        <v>0</v>
      </c>
      <c r="M2995">
        <f t="shared" si="398"/>
        <v>0.04</v>
      </c>
      <c r="N2995">
        <f t="shared" si="399"/>
        <v>3.3960531989175591E-3</v>
      </c>
    </row>
    <row r="2996" spans="1:15" x14ac:dyDescent="0.3">
      <c r="A2996">
        <f t="shared" si="400"/>
        <v>30</v>
      </c>
      <c r="E2996" s="105">
        <f t="shared" si="401"/>
        <v>0</v>
      </c>
      <c r="I2996" s="105">
        <f t="shared" si="402"/>
        <v>0</v>
      </c>
      <c r="J2996" s="105">
        <f t="shared" si="395"/>
        <v>0</v>
      </c>
      <c r="K2996" s="105">
        <f t="shared" si="396"/>
        <v>0</v>
      </c>
      <c r="L2996" s="105">
        <f t="shared" si="397"/>
        <v>0</v>
      </c>
      <c r="M2996">
        <f t="shared" si="398"/>
        <v>0.04</v>
      </c>
      <c r="N2996">
        <f t="shared" si="399"/>
        <v>3.3960531989175591E-3</v>
      </c>
    </row>
    <row r="2997" spans="1:15" x14ac:dyDescent="0.3">
      <c r="A2997">
        <f t="shared" si="400"/>
        <v>30</v>
      </c>
      <c r="E2997" s="105">
        <f t="shared" si="401"/>
        <v>0</v>
      </c>
      <c r="I2997" s="105">
        <f t="shared" si="402"/>
        <v>0</v>
      </c>
      <c r="J2997" s="105">
        <f t="shared" si="395"/>
        <v>0</v>
      </c>
      <c r="K2997" s="105">
        <f t="shared" si="396"/>
        <v>0</v>
      </c>
      <c r="L2997" s="105">
        <f t="shared" si="397"/>
        <v>0</v>
      </c>
      <c r="M2997">
        <f t="shared" si="398"/>
        <v>0.04</v>
      </c>
      <c r="N2997">
        <f t="shared" si="399"/>
        <v>3.3960531989175591E-3</v>
      </c>
    </row>
    <row r="2998" spans="1:15" x14ac:dyDescent="0.3">
      <c r="A2998">
        <f t="shared" si="400"/>
        <v>30</v>
      </c>
      <c r="E2998" s="105">
        <f t="shared" si="401"/>
        <v>0</v>
      </c>
      <c r="I2998" s="105">
        <f t="shared" si="402"/>
        <v>0</v>
      </c>
      <c r="J2998" s="105">
        <f t="shared" si="395"/>
        <v>0</v>
      </c>
      <c r="K2998" s="105">
        <f t="shared" si="396"/>
        <v>0</v>
      </c>
      <c r="L2998" s="105">
        <f t="shared" si="397"/>
        <v>0</v>
      </c>
      <c r="M2998">
        <f t="shared" si="398"/>
        <v>0.04</v>
      </c>
      <c r="N2998">
        <f t="shared" si="399"/>
        <v>3.3960531989175591E-3</v>
      </c>
    </row>
    <row r="2999" spans="1:15" x14ac:dyDescent="0.3">
      <c r="A2999">
        <f t="shared" si="400"/>
        <v>30</v>
      </c>
      <c r="E2999" s="105">
        <f t="shared" si="401"/>
        <v>0</v>
      </c>
      <c r="I2999" s="105">
        <f t="shared" si="402"/>
        <v>0</v>
      </c>
      <c r="J2999" s="105">
        <f t="shared" si="395"/>
        <v>0</v>
      </c>
      <c r="K2999" s="105">
        <f t="shared" si="396"/>
        <v>0</v>
      </c>
      <c r="L2999" s="105">
        <f t="shared" si="397"/>
        <v>0</v>
      </c>
      <c r="M2999">
        <f t="shared" si="398"/>
        <v>0.04</v>
      </c>
      <c r="N2999">
        <f t="shared" si="399"/>
        <v>3.3960531989175591E-3</v>
      </c>
    </row>
    <row r="3000" spans="1:15" x14ac:dyDescent="0.3">
      <c r="A3000">
        <f t="shared" si="400"/>
        <v>30</v>
      </c>
      <c r="E3000" s="105">
        <f t="shared" si="401"/>
        <v>0</v>
      </c>
      <c r="I3000" s="105">
        <f t="shared" si="402"/>
        <v>0</v>
      </c>
      <c r="J3000" s="105">
        <f t="shared" si="395"/>
        <v>0</v>
      </c>
      <c r="K3000" s="105">
        <f t="shared" si="396"/>
        <v>0</v>
      </c>
      <c r="L3000" s="105">
        <f t="shared" si="397"/>
        <v>0</v>
      </c>
      <c r="M3000">
        <f t="shared" si="398"/>
        <v>0.04</v>
      </c>
      <c r="N3000">
        <f t="shared" si="399"/>
        <v>3.3960531989175591E-3</v>
      </c>
    </row>
    <row r="3001" spans="1:15" x14ac:dyDescent="0.3">
      <c r="A3001">
        <f t="shared" si="400"/>
        <v>30</v>
      </c>
      <c r="E3001" s="105">
        <f t="shared" si="401"/>
        <v>0</v>
      </c>
      <c r="I3001" s="105">
        <f t="shared" si="402"/>
        <v>0</v>
      </c>
      <c r="J3001" s="105">
        <f t="shared" si="395"/>
        <v>0</v>
      </c>
      <c r="K3001" s="105">
        <f t="shared" si="396"/>
        <v>0</v>
      </c>
      <c r="L3001" s="105">
        <f t="shared" si="397"/>
        <v>0</v>
      </c>
      <c r="M3001">
        <f t="shared" si="398"/>
        <v>0.04</v>
      </c>
      <c r="N3001">
        <f t="shared" si="399"/>
        <v>3.3960531989175591E-3</v>
      </c>
      <c r="O3001" s="105" t="e">
        <f t="shared" ref="O3001" si="403">SUM(I2902:I3001)</f>
        <v>#REF!</v>
      </c>
    </row>
    <row r="3002" spans="1:15" x14ac:dyDescent="0.3">
      <c r="A3002">
        <f t="shared" si="400"/>
        <v>31</v>
      </c>
      <c r="E3002" s="105" t="e">
        <f t="shared" si="401"/>
        <v>#REF!</v>
      </c>
      <c r="I3002" s="105" t="e">
        <f t="shared" si="402"/>
        <v>#REF!</v>
      </c>
      <c r="J3002" s="105" t="e">
        <f t="shared" si="395"/>
        <v>#REF!</v>
      </c>
      <c r="K3002" s="105" t="e">
        <f t="shared" si="396"/>
        <v>#REF!</v>
      </c>
      <c r="L3002" s="105" t="e">
        <f t="shared" si="397"/>
        <v>#REF!</v>
      </c>
      <c r="M3002">
        <v>0.04</v>
      </c>
      <c r="N3002">
        <f t="shared" si="399"/>
        <v>3.3960531989175591E-3</v>
      </c>
    </row>
    <row r="3003" spans="1:15" x14ac:dyDescent="0.3">
      <c r="A3003">
        <f t="shared" si="400"/>
        <v>31</v>
      </c>
      <c r="E3003" s="105" t="e">
        <f t="shared" si="401"/>
        <v>#REF!</v>
      </c>
      <c r="I3003" s="105" t="e">
        <f t="shared" si="402"/>
        <v>#REF!</v>
      </c>
      <c r="J3003" s="105" t="e">
        <f t="shared" si="395"/>
        <v>#REF!</v>
      </c>
      <c r="K3003" s="105" t="e">
        <f t="shared" si="396"/>
        <v>#REF!</v>
      </c>
      <c r="L3003" s="105" t="e">
        <f t="shared" si="397"/>
        <v>#REF!</v>
      </c>
      <c r="M3003">
        <v>0.04</v>
      </c>
      <c r="N3003">
        <f t="shared" si="399"/>
        <v>3.3960531989175591E-3</v>
      </c>
    </row>
    <row r="3004" spans="1:15" x14ac:dyDescent="0.3">
      <c r="A3004">
        <f t="shared" si="400"/>
        <v>31</v>
      </c>
      <c r="E3004" s="105" t="e">
        <f t="shared" si="401"/>
        <v>#REF!</v>
      </c>
      <c r="I3004" s="105" t="e">
        <f t="shared" si="402"/>
        <v>#REF!</v>
      </c>
      <c r="J3004" s="105" t="e">
        <f t="shared" si="395"/>
        <v>#REF!</v>
      </c>
      <c r="K3004" s="105" t="e">
        <f t="shared" si="396"/>
        <v>#REF!</v>
      </c>
      <c r="L3004" s="105" t="e">
        <f t="shared" si="397"/>
        <v>#REF!</v>
      </c>
      <c r="M3004">
        <v>0.04</v>
      </c>
      <c r="N3004">
        <f t="shared" si="399"/>
        <v>3.3960531989175591E-3</v>
      </c>
    </row>
    <row r="3005" spans="1:15" x14ac:dyDescent="0.3">
      <c r="A3005">
        <f t="shared" si="400"/>
        <v>31</v>
      </c>
      <c r="E3005" s="105">
        <f t="shared" si="401"/>
        <v>0</v>
      </c>
      <c r="I3005" s="105">
        <f t="shared" si="402"/>
        <v>0</v>
      </c>
      <c r="J3005" s="105">
        <f t="shared" si="395"/>
        <v>0</v>
      </c>
      <c r="K3005" s="105">
        <f t="shared" si="396"/>
        <v>0</v>
      </c>
      <c r="L3005" s="105">
        <f t="shared" si="397"/>
        <v>0</v>
      </c>
      <c r="M3005">
        <v>0.04</v>
      </c>
      <c r="N3005">
        <f t="shared" si="399"/>
        <v>3.3960531989175591E-3</v>
      </c>
    </row>
    <row r="3006" spans="1:15" x14ac:dyDescent="0.3">
      <c r="A3006">
        <f t="shared" si="400"/>
        <v>31</v>
      </c>
      <c r="E3006" s="105">
        <f t="shared" si="401"/>
        <v>0</v>
      </c>
      <c r="I3006" s="105">
        <f t="shared" si="402"/>
        <v>0</v>
      </c>
      <c r="J3006" s="105">
        <f t="shared" si="395"/>
        <v>0</v>
      </c>
      <c r="K3006" s="105">
        <f t="shared" si="396"/>
        <v>0</v>
      </c>
      <c r="L3006" s="105">
        <f t="shared" si="397"/>
        <v>0</v>
      </c>
      <c r="M3006">
        <v>0.04</v>
      </c>
      <c r="N3006">
        <f t="shared" si="399"/>
        <v>3.3960531989175591E-3</v>
      </c>
    </row>
    <row r="3007" spans="1:15" x14ac:dyDescent="0.3">
      <c r="A3007">
        <f t="shared" si="400"/>
        <v>31</v>
      </c>
      <c r="E3007" s="105">
        <f t="shared" si="401"/>
        <v>0</v>
      </c>
      <c r="I3007" s="105">
        <f t="shared" si="402"/>
        <v>0</v>
      </c>
      <c r="J3007" s="105">
        <f t="shared" si="395"/>
        <v>0</v>
      </c>
      <c r="K3007" s="105">
        <f t="shared" si="396"/>
        <v>0</v>
      </c>
      <c r="L3007" s="105">
        <f t="shared" si="397"/>
        <v>0</v>
      </c>
      <c r="M3007">
        <v>0.04</v>
      </c>
      <c r="N3007">
        <f t="shared" si="399"/>
        <v>3.3960531989175591E-3</v>
      </c>
    </row>
    <row r="3008" spans="1:15" x14ac:dyDescent="0.3">
      <c r="A3008">
        <f t="shared" si="400"/>
        <v>31</v>
      </c>
      <c r="E3008" s="105">
        <f t="shared" si="401"/>
        <v>0</v>
      </c>
      <c r="I3008" s="105">
        <f t="shared" si="402"/>
        <v>0</v>
      </c>
      <c r="J3008" s="105">
        <f t="shared" si="395"/>
        <v>0</v>
      </c>
      <c r="K3008" s="105">
        <f t="shared" si="396"/>
        <v>0</v>
      </c>
      <c r="L3008" s="105">
        <f t="shared" si="397"/>
        <v>0</v>
      </c>
      <c r="M3008">
        <v>0.04</v>
      </c>
      <c r="N3008">
        <f t="shared" si="399"/>
        <v>3.3960531989175591E-3</v>
      </c>
    </row>
    <row r="3009" spans="1:14" x14ac:dyDescent="0.3">
      <c r="A3009">
        <f t="shared" si="400"/>
        <v>31</v>
      </c>
      <c r="E3009" s="105">
        <f t="shared" si="401"/>
        <v>0</v>
      </c>
      <c r="I3009" s="105">
        <f t="shared" si="402"/>
        <v>0</v>
      </c>
      <c r="J3009" s="105">
        <f t="shared" si="395"/>
        <v>0</v>
      </c>
      <c r="K3009" s="105">
        <f t="shared" si="396"/>
        <v>0</v>
      </c>
      <c r="L3009" s="105">
        <f t="shared" si="397"/>
        <v>0</v>
      </c>
      <c r="M3009">
        <v>0.04</v>
      </c>
      <c r="N3009">
        <f t="shared" si="399"/>
        <v>3.3960531989175591E-3</v>
      </c>
    </row>
    <row r="3010" spans="1:14" x14ac:dyDescent="0.3">
      <c r="A3010">
        <f t="shared" si="400"/>
        <v>31</v>
      </c>
      <c r="E3010" s="105">
        <f t="shared" si="401"/>
        <v>0</v>
      </c>
      <c r="I3010" s="105">
        <f t="shared" si="402"/>
        <v>0</v>
      </c>
      <c r="J3010" s="105">
        <f t="shared" si="395"/>
        <v>0</v>
      </c>
      <c r="K3010" s="105">
        <f t="shared" si="396"/>
        <v>0</v>
      </c>
      <c r="L3010" s="105">
        <f t="shared" si="397"/>
        <v>0</v>
      </c>
      <c r="M3010">
        <v>0.04</v>
      </c>
      <c r="N3010">
        <f t="shared" si="399"/>
        <v>3.3960531989175591E-3</v>
      </c>
    </row>
    <row r="3011" spans="1:14" x14ac:dyDescent="0.3">
      <c r="A3011">
        <f t="shared" si="400"/>
        <v>31</v>
      </c>
      <c r="E3011" s="105">
        <f t="shared" si="401"/>
        <v>0</v>
      </c>
      <c r="I3011" s="105">
        <f t="shared" si="402"/>
        <v>0</v>
      </c>
      <c r="J3011" s="105">
        <f t="shared" ref="J3011:J3074" si="404">E3011*($H$2/12)</f>
        <v>0</v>
      </c>
      <c r="K3011" s="105">
        <f t="shared" ref="K3011:K3074" si="405">I3011-J3011</f>
        <v>0</v>
      </c>
      <c r="L3011" s="105">
        <f t="shared" ref="L3011:L3074" si="406">N3011*(E3011-K3011)</f>
        <v>0</v>
      </c>
      <c r="M3011">
        <v>0.04</v>
      </c>
      <c r="N3011">
        <f t="shared" ref="N3011:N3074" si="407">1-(POWER(1-M3011,(1/12)))</f>
        <v>3.3960531989175591E-3</v>
      </c>
    </row>
    <row r="3012" spans="1:14" x14ac:dyDescent="0.3">
      <c r="A3012">
        <f t="shared" si="400"/>
        <v>31</v>
      </c>
      <c r="E3012" s="105">
        <f t="shared" si="401"/>
        <v>0</v>
      </c>
      <c r="I3012" s="105">
        <f t="shared" si="402"/>
        <v>0</v>
      </c>
      <c r="J3012" s="105">
        <f t="shared" si="404"/>
        <v>0</v>
      </c>
      <c r="K3012" s="105">
        <f t="shared" si="405"/>
        <v>0</v>
      </c>
      <c r="L3012" s="105">
        <f t="shared" si="406"/>
        <v>0</v>
      </c>
      <c r="M3012">
        <v>0.04</v>
      </c>
      <c r="N3012">
        <f t="shared" si="407"/>
        <v>3.3960531989175591E-3</v>
      </c>
    </row>
    <row r="3013" spans="1:14" x14ac:dyDescent="0.3">
      <c r="A3013">
        <f t="shared" si="400"/>
        <v>31</v>
      </c>
      <c r="E3013" s="105">
        <f t="shared" si="401"/>
        <v>0</v>
      </c>
      <c r="I3013" s="105">
        <f t="shared" si="402"/>
        <v>0</v>
      </c>
      <c r="J3013" s="105">
        <f t="shared" si="404"/>
        <v>0</v>
      </c>
      <c r="K3013" s="105">
        <f t="shared" si="405"/>
        <v>0</v>
      </c>
      <c r="L3013" s="105">
        <f t="shared" si="406"/>
        <v>0</v>
      </c>
      <c r="M3013">
        <v>0.04</v>
      </c>
      <c r="N3013">
        <f t="shared" si="407"/>
        <v>3.3960531989175591E-3</v>
      </c>
    </row>
    <row r="3014" spans="1:14" x14ac:dyDescent="0.3">
      <c r="A3014">
        <f t="shared" si="400"/>
        <v>31</v>
      </c>
      <c r="E3014" s="105">
        <f t="shared" si="401"/>
        <v>0</v>
      </c>
      <c r="I3014" s="105">
        <f t="shared" si="402"/>
        <v>0</v>
      </c>
      <c r="J3014" s="105">
        <f t="shared" si="404"/>
        <v>0</v>
      </c>
      <c r="K3014" s="105">
        <f t="shared" si="405"/>
        <v>0</v>
      </c>
      <c r="L3014" s="105">
        <f t="shared" si="406"/>
        <v>0</v>
      </c>
      <c r="M3014">
        <v>0.04</v>
      </c>
      <c r="N3014">
        <f t="shared" si="407"/>
        <v>3.3960531989175591E-3</v>
      </c>
    </row>
    <row r="3015" spans="1:14" x14ac:dyDescent="0.3">
      <c r="A3015">
        <f t="shared" si="400"/>
        <v>31</v>
      </c>
      <c r="E3015" s="105">
        <f t="shared" si="401"/>
        <v>0</v>
      </c>
      <c r="I3015" s="105">
        <f t="shared" si="402"/>
        <v>0</v>
      </c>
      <c r="J3015" s="105">
        <f t="shared" si="404"/>
        <v>0</v>
      </c>
      <c r="K3015" s="105">
        <f t="shared" si="405"/>
        <v>0</v>
      </c>
      <c r="L3015" s="105">
        <f t="shared" si="406"/>
        <v>0</v>
      </c>
      <c r="M3015">
        <v>0.04</v>
      </c>
      <c r="N3015">
        <f t="shared" si="407"/>
        <v>3.3960531989175591E-3</v>
      </c>
    </row>
    <row r="3016" spans="1:14" x14ac:dyDescent="0.3">
      <c r="A3016">
        <f t="shared" si="400"/>
        <v>31</v>
      </c>
      <c r="E3016" s="105">
        <f t="shared" si="401"/>
        <v>0</v>
      </c>
      <c r="I3016" s="105">
        <f t="shared" si="402"/>
        <v>0</v>
      </c>
      <c r="J3016" s="105">
        <f t="shared" si="404"/>
        <v>0</v>
      </c>
      <c r="K3016" s="105">
        <f t="shared" si="405"/>
        <v>0</v>
      </c>
      <c r="L3016" s="105">
        <f t="shared" si="406"/>
        <v>0</v>
      </c>
      <c r="M3016">
        <v>0.04</v>
      </c>
      <c r="N3016">
        <f t="shared" si="407"/>
        <v>3.3960531989175591E-3</v>
      </c>
    </row>
    <row r="3017" spans="1:14" x14ac:dyDescent="0.3">
      <c r="A3017">
        <f t="shared" si="400"/>
        <v>31</v>
      </c>
      <c r="E3017" s="105">
        <f t="shared" si="401"/>
        <v>0</v>
      </c>
      <c r="I3017" s="105">
        <f t="shared" si="402"/>
        <v>0</v>
      </c>
      <c r="J3017" s="105">
        <f t="shared" si="404"/>
        <v>0</v>
      </c>
      <c r="K3017" s="105">
        <f t="shared" si="405"/>
        <v>0</v>
      </c>
      <c r="L3017" s="105">
        <f t="shared" si="406"/>
        <v>0</v>
      </c>
      <c r="M3017">
        <v>0.04</v>
      </c>
      <c r="N3017">
        <f t="shared" si="407"/>
        <v>3.3960531989175591E-3</v>
      </c>
    </row>
    <row r="3018" spans="1:14" x14ac:dyDescent="0.3">
      <c r="A3018">
        <f t="shared" si="400"/>
        <v>31</v>
      </c>
      <c r="E3018" s="105">
        <f t="shared" si="401"/>
        <v>0</v>
      </c>
      <c r="I3018" s="105">
        <f t="shared" si="402"/>
        <v>0</v>
      </c>
      <c r="J3018" s="105">
        <f t="shared" si="404"/>
        <v>0</v>
      </c>
      <c r="K3018" s="105">
        <f t="shared" si="405"/>
        <v>0</v>
      </c>
      <c r="L3018" s="105">
        <f t="shared" si="406"/>
        <v>0</v>
      </c>
      <c r="M3018">
        <v>0.04</v>
      </c>
      <c r="N3018">
        <f t="shared" si="407"/>
        <v>3.3960531989175591E-3</v>
      </c>
    </row>
    <row r="3019" spans="1:14" x14ac:dyDescent="0.3">
      <c r="A3019">
        <f t="shared" si="400"/>
        <v>31</v>
      </c>
      <c r="E3019" s="105">
        <f t="shared" si="401"/>
        <v>0</v>
      </c>
      <c r="I3019" s="105">
        <f t="shared" si="402"/>
        <v>0</v>
      </c>
      <c r="J3019" s="105">
        <f t="shared" si="404"/>
        <v>0</v>
      </c>
      <c r="K3019" s="105">
        <f t="shared" si="405"/>
        <v>0</v>
      </c>
      <c r="L3019" s="105">
        <f t="shared" si="406"/>
        <v>0</v>
      </c>
      <c r="M3019">
        <v>0.04</v>
      </c>
      <c r="N3019">
        <f t="shared" si="407"/>
        <v>3.3960531989175591E-3</v>
      </c>
    </row>
    <row r="3020" spans="1:14" x14ac:dyDescent="0.3">
      <c r="A3020">
        <f t="shared" si="400"/>
        <v>31</v>
      </c>
      <c r="E3020" s="105">
        <f t="shared" si="401"/>
        <v>0</v>
      </c>
      <c r="I3020" s="105">
        <f t="shared" si="402"/>
        <v>0</v>
      </c>
      <c r="J3020" s="105">
        <f t="shared" si="404"/>
        <v>0</v>
      </c>
      <c r="K3020" s="105">
        <f t="shared" si="405"/>
        <v>0</v>
      </c>
      <c r="L3020" s="105">
        <f t="shared" si="406"/>
        <v>0</v>
      </c>
      <c r="M3020">
        <v>0.04</v>
      </c>
      <c r="N3020">
        <f t="shared" si="407"/>
        <v>3.3960531989175591E-3</v>
      </c>
    </row>
    <row r="3021" spans="1:14" x14ac:dyDescent="0.3">
      <c r="A3021">
        <f t="shared" si="400"/>
        <v>31</v>
      </c>
      <c r="E3021" s="105">
        <f t="shared" si="401"/>
        <v>0</v>
      </c>
      <c r="I3021" s="105">
        <f t="shared" si="402"/>
        <v>0</v>
      </c>
      <c r="J3021" s="105">
        <f t="shared" si="404"/>
        <v>0</v>
      </c>
      <c r="K3021" s="105">
        <f t="shared" si="405"/>
        <v>0</v>
      </c>
      <c r="L3021" s="105">
        <f t="shared" si="406"/>
        <v>0</v>
      </c>
      <c r="M3021">
        <v>0.04</v>
      </c>
      <c r="N3021">
        <f t="shared" si="407"/>
        <v>3.3960531989175591E-3</v>
      </c>
    </row>
    <row r="3022" spans="1:14" x14ac:dyDescent="0.3">
      <c r="A3022">
        <f t="shared" si="400"/>
        <v>31</v>
      </c>
      <c r="E3022" s="105">
        <f t="shared" si="401"/>
        <v>0</v>
      </c>
      <c r="I3022" s="105">
        <f t="shared" si="402"/>
        <v>0</v>
      </c>
      <c r="J3022" s="105">
        <f t="shared" si="404"/>
        <v>0</v>
      </c>
      <c r="K3022" s="105">
        <f t="shared" si="405"/>
        <v>0</v>
      </c>
      <c r="L3022" s="105">
        <f t="shared" si="406"/>
        <v>0</v>
      </c>
      <c r="M3022">
        <v>0.04</v>
      </c>
      <c r="N3022">
        <f t="shared" si="407"/>
        <v>3.3960531989175591E-3</v>
      </c>
    </row>
    <row r="3023" spans="1:14" x14ac:dyDescent="0.3">
      <c r="A3023">
        <f t="shared" si="400"/>
        <v>31</v>
      </c>
      <c r="E3023" s="105">
        <f t="shared" si="401"/>
        <v>0</v>
      </c>
      <c r="I3023" s="105">
        <f t="shared" si="402"/>
        <v>0</v>
      </c>
      <c r="J3023" s="105">
        <f t="shared" si="404"/>
        <v>0</v>
      </c>
      <c r="K3023" s="105">
        <f t="shared" si="405"/>
        <v>0</v>
      </c>
      <c r="L3023" s="105">
        <f t="shared" si="406"/>
        <v>0</v>
      </c>
      <c r="M3023">
        <v>0.04</v>
      </c>
      <c r="N3023">
        <f t="shared" si="407"/>
        <v>3.3960531989175591E-3</v>
      </c>
    </row>
    <row r="3024" spans="1:14" x14ac:dyDescent="0.3">
      <c r="A3024">
        <f t="shared" si="400"/>
        <v>31</v>
      </c>
      <c r="E3024" s="105">
        <f t="shared" si="401"/>
        <v>0</v>
      </c>
      <c r="I3024" s="105">
        <f t="shared" si="402"/>
        <v>0</v>
      </c>
      <c r="J3024" s="105">
        <f t="shared" si="404"/>
        <v>0</v>
      </c>
      <c r="K3024" s="105">
        <f t="shared" si="405"/>
        <v>0</v>
      </c>
      <c r="L3024" s="105">
        <f t="shared" si="406"/>
        <v>0</v>
      </c>
      <c r="M3024">
        <v>0.04</v>
      </c>
      <c r="N3024">
        <f t="shared" si="407"/>
        <v>3.3960531989175591E-3</v>
      </c>
    </row>
    <row r="3025" spans="1:14" x14ac:dyDescent="0.3">
      <c r="A3025">
        <f t="shared" si="400"/>
        <v>31</v>
      </c>
      <c r="E3025" s="105">
        <f t="shared" si="401"/>
        <v>0</v>
      </c>
      <c r="I3025" s="105">
        <f t="shared" si="402"/>
        <v>0</v>
      </c>
      <c r="J3025" s="105">
        <f t="shared" si="404"/>
        <v>0</v>
      </c>
      <c r="K3025" s="105">
        <f t="shared" si="405"/>
        <v>0</v>
      </c>
      <c r="L3025" s="105">
        <f t="shared" si="406"/>
        <v>0</v>
      </c>
      <c r="M3025">
        <v>0.04</v>
      </c>
      <c r="N3025">
        <f t="shared" si="407"/>
        <v>3.3960531989175591E-3</v>
      </c>
    </row>
    <row r="3026" spans="1:14" x14ac:dyDescent="0.3">
      <c r="A3026">
        <f t="shared" si="400"/>
        <v>31</v>
      </c>
      <c r="E3026" s="105">
        <f t="shared" si="401"/>
        <v>0</v>
      </c>
      <c r="I3026" s="105">
        <f t="shared" si="402"/>
        <v>0</v>
      </c>
      <c r="J3026" s="105">
        <f t="shared" si="404"/>
        <v>0</v>
      </c>
      <c r="K3026" s="105">
        <f t="shared" si="405"/>
        <v>0</v>
      </c>
      <c r="L3026" s="105">
        <f t="shared" si="406"/>
        <v>0</v>
      </c>
      <c r="M3026">
        <v>0.04</v>
      </c>
      <c r="N3026">
        <f t="shared" si="407"/>
        <v>3.3960531989175591E-3</v>
      </c>
    </row>
    <row r="3027" spans="1:14" x14ac:dyDescent="0.3">
      <c r="A3027">
        <f t="shared" si="400"/>
        <v>31</v>
      </c>
      <c r="E3027" s="105">
        <f t="shared" si="401"/>
        <v>0</v>
      </c>
      <c r="I3027" s="105">
        <f t="shared" si="402"/>
        <v>0</v>
      </c>
      <c r="J3027" s="105">
        <f t="shared" si="404"/>
        <v>0</v>
      </c>
      <c r="K3027" s="105">
        <f t="shared" si="405"/>
        <v>0</v>
      </c>
      <c r="L3027" s="105">
        <f t="shared" si="406"/>
        <v>0</v>
      </c>
      <c r="M3027">
        <v>0.04</v>
      </c>
      <c r="N3027">
        <f t="shared" si="407"/>
        <v>3.3960531989175591E-3</v>
      </c>
    </row>
    <row r="3028" spans="1:14" x14ac:dyDescent="0.3">
      <c r="A3028">
        <f t="shared" si="400"/>
        <v>31</v>
      </c>
      <c r="E3028" s="105">
        <f t="shared" si="401"/>
        <v>0</v>
      </c>
      <c r="I3028" s="105">
        <f t="shared" si="402"/>
        <v>0</v>
      </c>
      <c r="J3028" s="105">
        <f t="shared" si="404"/>
        <v>0</v>
      </c>
      <c r="K3028" s="105">
        <f t="shared" si="405"/>
        <v>0</v>
      </c>
      <c r="L3028" s="105">
        <f t="shared" si="406"/>
        <v>0</v>
      </c>
      <c r="M3028">
        <v>0.04</v>
      </c>
      <c r="N3028">
        <f t="shared" si="407"/>
        <v>3.3960531989175591E-3</v>
      </c>
    </row>
    <row r="3029" spans="1:14" x14ac:dyDescent="0.3">
      <c r="A3029">
        <f t="shared" si="400"/>
        <v>31</v>
      </c>
      <c r="E3029" s="105">
        <f t="shared" si="401"/>
        <v>0</v>
      </c>
      <c r="I3029" s="105">
        <f t="shared" si="402"/>
        <v>0</v>
      </c>
      <c r="J3029" s="105">
        <f t="shared" si="404"/>
        <v>0</v>
      </c>
      <c r="K3029" s="105">
        <f t="shared" si="405"/>
        <v>0</v>
      </c>
      <c r="L3029" s="105">
        <f t="shared" si="406"/>
        <v>0</v>
      </c>
      <c r="M3029">
        <v>0.04</v>
      </c>
      <c r="N3029">
        <f t="shared" si="407"/>
        <v>3.3960531989175591E-3</v>
      </c>
    </row>
    <row r="3030" spans="1:14" x14ac:dyDescent="0.3">
      <c r="A3030">
        <f t="shared" si="400"/>
        <v>31</v>
      </c>
      <c r="E3030" s="105">
        <f t="shared" si="401"/>
        <v>0</v>
      </c>
      <c r="I3030" s="105">
        <f t="shared" si="402"/>
        <v>0</v>
      </c>
      <c r="J3030" s="105">
        <f t="shared" si="404"/>
        <v>0</v>
      </c>
      <c r="K3030" s="105">
        <f t="shared" si="405"/>
        <v>0</v>
      </c>
      <c r="L3030" s="105">
        <f t="shared" si="406"/>
        <v>0</v>
      </c>
      <c r="M3030">
        <v>0.04</v>
      </c>
      <c r="N3030">
        <f t="shared" si="407"/>
        <v>3.3960531989175591E-3</v>
      </c>
    </row>
    <row r="3031" spans="1:14" x14ac:dyDescent="0.3">
      <c r="A3031">
        <f t="shared" si="400"/>
        <v>31</v>
      </c>
      <c r="E3031" s="105">
        <f t="shared" si="401"/>
        <v>0</v>
      </c>
      <c r="I3031" s="105">
        <f t="shared" si="402"/>
        <v>0</v>
      </c>
      <c r="J3031" s="105">
        <f t="shared" si="404"/>
        <v>0</v>
      </c>
      <c r="K3031" s="105">
        <f t="shared" si="405"/>
        <v>0</v>
      </c>
      <c r="L3031" s="105">
        <f t="shared" si="406"/>
        <v>0</v>
      </c>
      <c r="M3031">
        <v>0.04</v>
      </c>
      <c r="N3031">
        <f t="shared" si="407"/>
        <v>3.3960531989175591E-3</v>
      </c>
    </row>
    <row r="3032" spans="1:14" x14ac:dyDescent="0.3">
      <c r="A3032">
        <f t="shared" si="400"/>
        <v>31</v>
      </c>
      <c r="E3032" s="105">
        <f t="shared" si="401"/>
        <v>0</v>
      </c>
      <c r="I3032" s="105">
        <f t="shared" si="402"/>
        <v>0</v>
      </c>
      <c r="J3032" s="105">
        <f t="shared" si="404"/>
        <v>0</v>
      </c>
      <c r="K3032" s="105">
        <f t="shared" si="405"/>
        <v>0</v>
      </c>
      <c r="L3032" s="105">
        <f t="shared" si="406"/>
        <v>0</v>
      </c>
      <c r="M3032">
        <v>0.04</v>
      </c>
      <c r="N3032">
        <f t="shared" si="407"/>
        <v>3.3960531989175591E-3</v>
      </c>
    </row>
    <row r="3033" spans="1:14" x14ac:dyDescent="0.3">
      <c r="A3033">
        <f t="shared" si="400"/>
        <v>31</v>
      </c>
      <c r="E3033" s="105">
        <f t="shared" si="401"/>
        <v>0</v>
      </c>
      <c r="I3033" s="105">
        <f t="shared" si="402"/>
        <v>0</v>
      </c>
      <c r="J3033" s="105">
        <f t="shared" si="404"/>
        <v>0</v>
      </c>
      <c r="K3033" s="105">
        <f t="shared" si="405"/>
        <v>0</v>
      </c>
      <c r="L3033" s="105">
        <f t="shared" si="406"/>
        <v>0</v>
      </c>
      <c r="M3033">
        <v>0.04</v>
      </c>
      <c r="N3033">
        <f t="shared" si="407"/>
        <v>3.3960531989175591E-3</v>
      </c>
    </row>
    <row r="3034" spans="1:14" x14ac:dyDescent="0.3">
      <c r="A3034">
        <f t="shared" si="400"/>
        <v>31</v>
      </c>
      <c r="E3034" s="105">
        <f t="shared" si="401"/>
        <v>0</v>
      </c>
      <c r="I3034" s="105">
        <f t="shared" si="402"/>
        <v>0</v>
      </c>
      <c r="J3034" s="105">
        <f t="shared" si="404"/>
        <v>0</v>
      </c>
      <c r="K3034" s="105">
        <f t="shared" si="405"/>
        <v>0</v>
      </c>
      <c r="L3034" s="105">
        <f t="shared" si="406"/>
        <v>0</v>
      </c>
      <c r="M3034">
        <v>0.04</v>
      </c>
      <c r="N3034">
        <f t="shared" si="407"/>
        <v>3.3960531989175591E-3</v>
      </c>
    </row>
    <row r="3035" spans="1:14" x14ac:dyDescent="0.3">
      <c r="A3035">
        <f t="shared" si="400"/>
        <v>31</v>
      </c>
      <c r="E3035" s="105">
        <f t="shared" si="401"/>
        <v>0</v>
      </c>
      <c r="I3035" s="105">
        <f t="shared" si="402"/>
        <v>0</v>
      </c>
      <c r="J3035" s="105">
        <f t="shared" si="404"/>
        <v>0</v>
      </c>
      <c r="K3035" s="105">
        <f t="shared" si="405"/>
        <v>0</v>
      </c>
      <c r="L3035" s="105">
        <f t="shared" si="406"/>
        <v>0</v>
      </c>
      <c r="M3035">
        <v>0.04</v>
      </c>
      <c r="N3035">
        <f t="shared" si="407"/>
        <v>3.3960531989175591E-3</v>
      </c>
    </row>
    <row r="3036" spans="1:14" x14ac:dyDescent="0.3">
      <c r="A3036">
        <f t="shared" si="400"/>
        <v>31</v>
      </c>
      <c r="E3036" s="105">
        <f t="shared" si="401"/>
        <v>0</v>
      </c>
      <c r="I3036" s="105">
        <f t="shared" si="402"/>
        <v>0</v>
      </c>
      <c r="J3036" s="105">
        <f t="shared" si="404"/>
        <v>0</v>
      </c>
      <c r="K3036" s="105">
        <f t="shared" si="405"/>
        <v>0</v>
      </c>
      <c r="L3036" s="105">
        <f t="shared" si="406"/>
        <v>0</v>
      </c>
      <c r="M3036">
        <v>0.04</v>
      </c>
      <c r="N3036">
        <f t="shared" si="407"/>
        <v>3.3960531989175591E-3</v>
      </c>
    </row>
    <row r="3037" spans="1:14" x14ac:dyDescent="0.3">
      <c r="A3037">
        <f t="shared" si="400"/>
        <v>31</v>
      </c>
      <c r="E3037" s="105">
        <f t="shared" si="401"/>
        <v>0</v>
      </c>
      <c r="I3037" s="105">
        <f t="shared" si="402"/>
        <v>0</v>
      </c>
      <c r="J3037" s="105">
        <f t="shared" si="404"/>
        <v>0</v>
      </c>
      <c r="K3037" s="105">
        <f t="shared" si="405"/>
        <v>0</v>
      </c>
      <c r="L3037" s="105">
        <f t="shared" si="406"/>
        <v>0</v>
      </c>
      <c r="M3037">
        <v>0.04</v>
      </c>
      <c r="N3037">
        <f t="shared" si="407"/>
        <v>3.3960531989175591E-3</v>
      </c>
    </row>
    <row r="3038" spans="1:14" x14ac:dyDescent="0.3">
      <c r="A3038">
        <f t="shared" si="400"/>
        <v>31</v>
      </c>
      <c r="E3038" s="105">
        <f t="shared" si="401"/>
        <v>0</v>
      </c>
      <c r="I3038" s="105">
        <f t="shared" si="402"/>
        <v>0</v>
      </c>
      <c r="J3038" s="105">
        <f t="shared" si="404"/>
        <v>0</v>
      </c>
      <c r="K3038" s="105">
        <f t="shared" si="405"/>
        <v>0</v>
      </c>
      <c r="L3038" s="105">
        <f t="shared" si="406"/>
        <v>0</v>
      </c>
      <c r="M3038">
        <v>0.04</v>
      </c>
      <c r="N3038">
        <f t="shared" si="407"/>
        <v>3.3960531989175591E-3</v>
      </c>
    </row>
    <row r="3039" spans="1:14" x14ac:dyDescent="0.3">
      <c r="A3039">
        <f t="shared" si="400"/>
        <v>31</v>
      </c>
      <c r="E3039" s="105">
        <f t="shared" si="401"/>
        <v>0</v>
      </c>
      <c r="I3039" s="105">
        <f t="shared" si="402"/>
        <v>0</v>
      </c>
      <c r="J3039" s="105">
        <f t="shared" si="404"/>
        <v>0</v>
      </c>
      <c r="K3039" s="105">
        <f t="shared" si="405"/>
        <v>0</v>
      </c>
      <c r="L3039" s="105">
        <f t="shared" si="406"/>
        <v>0</v>
      </c>
      <c r="M3039">
        <v>0.04</v>
      </c>
      <c r="N3039">
        <f t="shared" si="407"/>
        <v>3.3960531989175591E-3</v>
      </c>
    </row>
    <row r="3040" spans="1:14" x14ac:dyDescent="0.3">
      <c r="A3040">
        <f t="shared" si="400"/>
        <v>31</v>
      </c>
      <c r="E3040" s="105">
        <f t="shared" si="401"/>
        <v>0</v>
      </c>
      <c r="I3040" s="105">
        <f t="shared" si="402"/>
        <v>0</v>
      </c>
      <c r="J3040" s="105">
        <f t="shared" si="404"/>
        <v>0</v>
      </c>
      <c r="K3040" s="105">
        <f t="shared" si="405"/>
        <v>0</v>
      </c>
      <c r="L3040" s="105">
        <f t="shared" si="406"/>
        <v>0</v>
      </c>
      <c r="M3040">
        <v>0.04</v>
      </c>
      <c r="N3040">
        <f t="shared" si="407"/>
        <v>3.3960531989175591E-3</v>
      </c>
    </row>
    <row r="3041" spans="1:14" x14ac:dyDescent="0.3">
      <c r="A3041">
        <f t="shared" si="400"/>
        <v>31</v>
      </c>
      <c r="E3041" s="105">
        <f t="shared" si="401"/>
        <v>0</v>
      </c>
      <c r="I3041" s="105">
        <f t="shared" si="402"/>
        <v>0</v>
      </c>
      <c r="J3041" s="105">
        <f t="shared" si="404"/>
        <v>0</v>
      </c>
      <c r="K3041" s="105">
        <f t="shared" si="405"/>
        <v>0</v>
      </c>
      <c r="L3041" s="105">
        <f t="shared" si="406"/>
        <v>0</v>
      </c>
      <c r="M3041">
        <v>0.04</v>
      </c>
      <c r="N3041">
        <f t="shared" si="407"/>
        <v>3.3960531989175591E-3</v>
      </c>
    </row>
    <row r="3042" spans="1:14" x14ac:dyDescent="0.3">
      <c r="A3042">
        <f t="shared" si="400"/>
        <v>31</v>
      </c>
      <c r="E3042" s="105">
        <f t="shared" si="401"/>
        <v>0</v>
      </c>
      <c r="I3042" s="105">
        <f t="shared" si="402"/>
        <v>0</v>
      </c>
      <c r="J3042" s="105">
        <f t="shared" si="404"/>
        <v>0</v>
      </c>
      <c r="K3042" s="105">
        <f t="shared" si="405"/>
        <v>0</v>
      </c>
      <c r="L3042" s="105">
        <f t="shared" si="406"/>
        <v>0</v>
      </c>
      <c r="M3042">
        <v>0.04</v>
      </c>
      <c r="N3042">
        <f t="shared" si="407"/>
        <v>3.3960531989175591E-3</v>
      </c>
    </row>
    <row r="3043" spans="1:14" x14ac:dyDescent="0.3">
      <c r="A3043">
        <f t="shared" si="400"/>
        <v>31</v>
      </c>
      <c r="E3043" s="105">
        <f t="shared" si="401"/>
        <v>0</v>
      </c>
      <c r="I3043" s="105">
        <f t="shared" si="402"/>
        <v>0</v>
      </c>
      <c r="J3043" s="105">
        <f t="shared" si="404"/>
        <v>0</v>
      </c>
      <c r="K3043" s="105">
        <f t="shared" si="405"/>
        <v>0</v>
      </c>
      <c r="L3043" s="105">
        <f t="shared" si="406"/>
        <v>0</v>
      </c>
      <c r="M3043">
        <v>0.04</v>
      </c>
      <c r="N3043">
        <f t="shared" si="407"/>
        <v>3.3960531989175591E-3</v>
      </c>
    </row>
    <row r="3044" spans="1:14" x14ac:dyDescent="0.3">
      <c r="A3044">
        <f t="shared" si="400"/>
        <v>31</v>
      </c>
      <c r="E3044" s="105">
        <f t="shared" si="401"/>
        <v>0</v>
      </c>
      <c r="I3044" s="105">
        <f t="shared" si="402"/>
        <v>0</v>
      </c>
      <c r="J3044" s="105">
        <f t="shared" si="404"/>
        <v>0</v>
      </c>
      <c r="K3044" s="105">
        <f t="shared" si="405"/>
        <v>0</v>
      </c>
      <c r="L3044" s="105">
        <f t="shared" si="406"/>
        <v>0</v>
      </c>
      <c r="M3044">
        <v>0.04</v>
      </c>
      <c r="N3044">
        <f t="shared" si="407"/>
        <v>3.3960531989175591E-3</v>
      </c>
    </row>
    <row r="3045" spans="1:14" x14ac:dyDescent="0.3">
      <c r="A3045">
        <f t="shared" si="400"/>
        <v>31</v>
      </c>
      <c r="E3045" s="105">
        <f t="shared" si="401"/>
        <v>0</v>
      </c>
      <c r="I3045" s="105">
        <f t="shared" si="402"/>
        <v>0</v>
      </c>
      <c r="J3045" s="105">
        <f t="shared" si="404"/>
        <v>0</v>
      </c>
      <c r="K3045" s="105">
        <f t="shared" si="405"/>
        <v>0</v>
      </c>
      <c r="L3045" s="105">
        <f t="shared" si="406"/>
        <v>0</v>
      </c>
      <c r="M3045">
        <v>0.04</v>
      </c>
      <c r="N3045">
        <f t="shared" si="407"/>
        <v>3.3960531989175591E-3</v>
      </c>
    </row>
    <row r="3046" spans="1:14" x14ac:dyDescent="0.3">
      <c r="A3046">
        <f t="shared" si="400"/>
        <v>31</v>
      </c>
      <c r="E3046" s="105">
        <f t="shared" si="401"/>
        <v>0</v>
      </c>
      <c r="I3046" s="105">
        <f t="shared" si="402"/>
        <v>0</v>
      </c>
      <c r="J3046" s="105">
        <f t="shared" si="404"/>
        <v>0</v>
      </c>
      <c r="K3046" s="105">
        <f t="shared" si="405"/>
        <v>0</v>
      </c>
      <c r="L3046" s="105">
        <f t="shared" si="406"/>
        <v>0</v>
      </c>
      <c r="M3046">
        <v>0.04</v>
      </c>
      <c r="N3046">
        <f t="shared" si="407"/>
        <v>3.3960531989175591E-3</v>
      </c>
    </row>
    <row r="3047" spans="1:14" x14ac:dyDescent="0.3">
      <c r="A3047">
        <f t="shared" ref="A3047:A3110" si="408">IF(COUNTIF(A2947:A3046,A3046)=100, A3046+1,A3046)</f>
        <v>31</v>
      </c>
      <c r="E3047" s="105">
        <f t="shared" ref="E3047:E3110" si="409">MAX(0, E2947-K2947-L2947)</f>
        <v>0</v>
      </c>
      <c r="I3047" s="105">
        <f t="shared" ref="I3047:I3110" si="410">IF(E3047&lt;I2947,J3047 + E3047, I2947)</f>
        <v>0</v>
      </c>
      <c r="J3047" s="105">
        <f t="shared" si="404"/>
        <v>0</v>
      </c>
      <c r="K3047" s="105">
        <f t="shared" si="405"/>
        <v>0</v>
      </c>
      <c r="L3047" s="105">
        <f t="shared" si="406"/>
        <v>0</v>
      </c>
      <c r="M3047">
        <v>0.04</v>
      </c>
      <c r="N3047">
        <f t="shared" si="407"/>
        <v>3.3960531989175591E-3</v>
      </c>
    </row>
    <row r="3048" spans="1:14" x14ac:dyDescent="0.3">
      <c r="A3048">
        <f t="shared" si="408"/>
        <v>31</v>
      </c>
      <c r="E3048" s="105">
        <f t="shared" si="409"/>
        <v>0</v>
      </c>
      <c r="I3048" s="105">
        <f t="shared" si="410"/>
        <v>0</v>
      </c>
      <c r="J3048" s="105">
        <f t="shared" si="404"/>
        <v>0</v>
      </c>
      <c r="K3048" s="105">
        <f t="shared" si="405"/>
        <v>0</v>
      </c>
      <c r="L3048" s="105">
        <f t="shared" si="406"/>
        <v>0</v>
      </c>
      <c r="M3048">
        <v>0.04</v>
      </c>
      <c r="N3048">
        <f t="shared" si="407"/>
        <v>3.3960531989175591E-3</v>
      </c>
    </row>
    <row r="3049" spans="1:14" x14ac:dyDescent="0.3">
      <c r="A3049">
        <f t="shared" si="408"/>
        <v>31</v>
      </c>
      <c r="E3049" s="105">
        <f t="shared" si="409"/>
        <v>0</v>
      </c>
      <c r="I3049" s="105">
        <f t="shared" si="410"/>
        <v>0</v>
      </c>
      <c r="J3049" s="105">
        <f t="shared" si="404"/>
        <v>0</v>
      </c>
      <c r="K3049" s="105">
        <f t="shared" si="405"/>
        <v>0</v>
      </c>
      <c r="L3049" s="105">
        <f t="shared" si="406"/>
        <v>0</v>
      </c>
      <c r="M3049">
        <v>0.04</v>
      </c>
      <c r="N3049">
        <f t="shared" si="407"/>
        <v>3.3960531989175591E-3</v>
      </c>
    </row>
    <row r="3050" spans="1:14" x14ac:dyDescent="0.3">
      <c r="A3050">
        <f t="shared" si="408"/>
        <v>31</v>
      </c>
      <c r="E3050" s="105">
        <f t="shared" si="409"/>
        <v>0</v>
      </c>
      <c r="I3050" s="105">
        <f t="shared" si="410"/>
        <v>0</v>
      </c>
      <c r="J3050" s="105">
        <f t="shared" si="404"/>
        <v>0</v>
      </c>
      <c r="K3050" s="105">
        <f t="shared" si="405"/>
        <v>0</v>
      </c>
      <c r="L3050" s="105">
        <f t="shared" si="406"/>
        <v>0</v>
      </c>
      <c r="M3050">
        <v>0.04</v>
      </c>
      <c r="N3050">
        <f t="shared" si="407"/>
        <v>3.3960531989175591E-3</v>
      </c>
    </row>
    <row r="3051" spans="1:14" x14ac:dyDescent="0.3">
      <c r="A3051">
        <f t="shared" si="408"/>
        <v>31</v>
      </c>
      <c r="E3051" s="105">
        <f t="shared" si="409"/>
        <v>0</v>
      </c>
      <c r="I3051" s="105">
        <f t="shared" si="410"/>
        <v>0</v>
      </c>
      <c r="J3051" s="105">
        <f t="shared" si="404"/>
        <v>0</v>
      </c>
      <c r="K3051" s="105">
        <f t="shared" si="405"/>
        <v>0</v>
      </c>
      <c r="L3051" s="105">
        <f t="shared" si="406"/>
        <v>0</v>
      </c>
      <c r="M3051">
        <v>0.04</v>
      </c>
      <c r="N3051">
        <f t="shared" si="407"/>
        <v>3.3960531989175591E-3</v>
      </c>
    </row>
    <row r="3052" spans="1:14" x14ac:dyDescent="0.3">
      <c r="A3052">
        <f t="shared" si="408"/>
        <v>31</v>
      </c>
      <c r="E3052" s="105">
        <f t="shared" si="409"/>
        <v>0</v>
      </c>
      <c r="I3052" s="105">
        <f t="shared" si="410"/>
        <v>0</v>
      </c>
      <c r="J3052" s="105">
        <f t="shared" si="404"/>
        <v>0</v>
      </c>
      <c r="K3052" s="105">
        <f t="shared" si="405"/>
        <v>0</v>
      </c>
      <c r="L3052" s="105">
        <f t="shared" si="406"/>
        <v>0</v>
      </c>
      <c r="M3052">
        <v>0.04</v>
      </c>
      <c r="N3052">
        <f t="shared" si="407"/>
        <v>3.3960531989175591E-3</v>
      </c>
    </row>
    <row r="3053" spans="1:14" x14ac:dyDescent="0.3">
      <c r="A3053">
        <f t="shared" si="408"/>
        <v>31</v>
      </c>
      <c r="E3053" s="105">
        <f t="shared" si="409"/>
        <v>0</v>
      </c>
      <c r="I3053" s="105">
        <f t="shared" si="410"/>
        <v>0</v>
      </c>
      <c r="J3053" s="105">
        <f t="shared" si="404"/>
        <v>0</v>
      </c>
      <c r="K3053" s="105">
        <f t="shared" si="405"/>
        <v>0</v>
      </c>
      <c r="L3053" s="105">
        <f t="shared" si="406"/>
        <v>0</v>
      </c>
      <c r="M3053">
        <v>0.04</v>
      </c>
      <c r="N3053">
        <f t="shared" si="407"/>
        <v>3.3960531989175591E-3</v>
      </c>
    </row>
    <row r="3054" spans="1:14" x14ac:dyDescent="0.3">
      <c r="A3054">
        <f t="shared" si="408"/>
        <v>31</v>
      </c>
      <c r="E3054" s="105">
        <f t="shared" si="409"/>
        <v>0</v>
      </c>
      <c r="I3054" s="105">
        <f t="shared" si="410"/>
        <v>0</v>
      </c>
      <c r="J3054" s="105">
        <f t="shared" si="404"/>
        <v>0</v>
      </c>
      <c r="K3054" s="105">
        <f t="shared" si="405"/>
        <v>0</v>
      </c>
      <c r="L3054" s="105">
        <f t="shared" si="406"/>
        <v>0</v>
      </c>
      <c r="M3054">
        <v>0.04</v>
      </c>
      <c r="N3054">
        <f t="shared" si="407"/>
        <v>3.3960531989175591E-3</v>
      </c>
    </row>
    <row r="3055" spans="1:14" x14ac:dyDescent="0.3">
      <c r="A3055">
        <f t="shared" si="408"/>
        <v>31</v>
      </c>
      <c r="E3055" s="105">
        <f t="shared" si="409"/>
        <v>0</v>
      </c>
      <c r="I3055" s="105">
        <f t="shared" si="410"/>
        <v>0</v>
      </c>
      <c r="J3055" s="105">
        <f t="shared" si="404"/>
        <v>0</v>
      </c>
      <c r="K3055" s="105">
        <f t="shared" si="405"/>
        <v>0</v>
      </c>
      <c r="L3055" s="105">
        <f t="shared" si="406"/>
        <v>0</v>
      </c>
      <c r="M3055">
        <v>0.04</v>
      </c>
      <c r="N3055">
        <f t="shared" si="407"/>
        <v>3.3960531989175591E-3</v>
      </c>
    </row>
    <row r="3056" spans="1:14" x14ac:dyDescent="0.3">
      <c r="A3056">
        <f t="shared" si="408"/>
        <v>31</v>
      </c>
      <c r="E3056" s="105">
        <f t="shared" si="409"/>
        <v>0</v>
      </c>
      <c r="I3056" s="105">
        <f t="shared" si="410"/>
        <v>0</v>
      </c>
      <c r="J3056" s="105">
        <f t="shared" si="404"/>
        <v>0</v>
      </c>
      <c r="K3056" s="105">
        <f t="shared" si="405"/>
        <v>0</v>
      </c>
      <c r="L3056" s="105">
        <f t="shared" si="406"/>
        <v>0</v>
      </c>
      <c r="M3056">
        <v>0.04</v>
      </c>
      <c r="N3056">
        <f t="shared" si="407"/>
        <v>3.3960531989175591E-3</v>
      </c>
    </row>
    <row r="3057" spans="1:14" x14ac:dyDescent="0.3">
      <c r="A3057">
        <f t="shared" si="408"/>
        <v>31</v>
      </c>
      <c r="E3057" s="105">
        <f t="shared" si="409"/>
        <v>0</v>
      </c>
      <c r="I3057" s="105">
        <f t="shared" si="410"/>
        <v>0</v>
      </c>
      <c r="J3057" s="105">
        <f t="shared" si="404"/>
        <v>0</v>
      </c>
      <c r="K3057" s="105">
        <f t="shared" si="405"/>
        <v>0</v>
      </c>
      <c r="L3057" s="105">
        <f t="shared" si="406"/>
        <v>0</v>
      </c>
      <c r="M3057">
        <v>0.04</v>
      </c>
      <c r="N3057">
        <f t="shared" si="407"/>
        <v>3.3960531989175591E-3</v>
      </c>
    </row>
    <row r="3058" spans="1:14" x14ac:dyDescent="0.3">
      <c r="A3058">
        <f t="shared" si="408"/>
        <v>31</v>
      </c>
      <c r="E3058" s="105">
        <f t="shared" si="409"/>
        <v>0</v>
      </c>
      <c r="I3058" s="105">
        <f t="shared" si="410"/>
        <v>0</v>
      </c>
      <c r="J3058" s="105">
        <f t="shared" si="404"/>
        <v>0</v>
      </c>
      <c r="K3058" s="105">
        <f t="shared" si="405"/>
        <v>0</v>
      </c>
      <c r="L3058" s="105">
        <f t="shared" si="406"/>
        <v>0</v>
      </c>
      <c r="M3058">
        <v>0.04</v>
      </c>
      <c r="N3058">
        <f t="shared" si="407"/>
        <v>3.3960531989175591E-3</v>
      </c>
    </row>
    <row r="3059" spans="1:14" x14ac:dyDescent="0.3">
      <c r="A3059">
        <f t="shared" si="408"/>
        <v>31</v>
      </c>
      <c r="E3059" s="105">
        <f t="shared" si="409"/>
        <v>0</v>
      </c>
      <c r="I3059" s="105">
        <f t="shared" si="410"/>
        <v>0</v>
      </c>
      <c r="J3059" s="105">
        <f t="shared" si="404"/>
        <v>0</v>
      </c>
      <c r="K3059" s="105">
        <f t="shared" si="405"/>
        <v>0</v>
      </c>
      <c r="L3059" s="105">
        <f t="shared" si="406"/>
        <v>0</v>
      </c>
      <c r="M3059">
        <v>0.04</v>
      </c>
      <c r="N3059">
        <f t="shared" si="407"/>
        <v>3.3960531989175591E-3</v>
      </c>
    </row>
    <row r="3060" spans="1:14" x14ac:dyDescent="0.3">
      <c r="A3060">
        <f t="shared" si="408"/>
        <v>31</v>
      </c>
      <c r="E3060" s="105">
        <f t="shared" si="409"/>
        <v>0</v>
      </c>
      <c r="I3060" s="105">
        <f t="shared" si="410"/>
        <v>0</v>
      </c>
      <c r="J3060" s="105">
        <f t="shared" si="404"/>
        <v>0</v>
      </c>
      <c r="K3060" s="105">
        <f t="shared" si="405"/>
        <v>0</v>
      </c>
      <c r="L3060" s="105">
        <f t="shared" si="406"/>
        <v>0</v>
      </c>
      <c r="M3060">
        <v>0.04</v>
      </c>
      <c r="N3060">
        <f t="shared" si="407"/>
        <v>3.3960531989175591E-3</v>
      </c>
    </row>
    <row r="3061" spans="1:14" x14ac:dyDescent="0.3">
      <c r="A3061">
        <f t="shared" si="408"/>
        <v>31</v>
      </c>
      <c r="E3061" s="105">
        <f t="shared" si="409"/>
        <v>0</v>
      </c>
      <c r="I3061" s="105">
        <f t="shared" si="410"/>
        <v>0</v>
      </c>
      <c r="J3061" s="105">
        <f t="shared" si="404"/>
        <v>0</v>
      </c>
      <c r="K3061" s="105">
        <f t="shared" si="405"/>
        <v>0</v>
      </c>
      <c r="L3061" s="105">
        <f t="shared" si="406"/>
        <v>0</v>
      </c>
      <c r="M3061">
        <v>0.04</v>
      </c>
      <c r="N3061">
        <f t="shared" si="407"/>
        <v>3.3960531989175591E-3</v>
      </c>
    </row>
    <row r="3062" spans="1:14" x14ac:dyDescent="0.3">
      <c r="A3062">
        <f t="shared" si="408"/>
        <v>31</v>
      </c>
      <c r="E3062" s="105">
        <f t="shared" si="409"/>
        <v>0</v>
      </c>
      <c r="I3062" s="105">
        <f t="shared" si="410"/>
        <v>0</v>
      </c>
      <c r="J3062" s="105">
        <f t="shared" si="404"/>
        <v>0</v>
      </c>
      <c r="K3062" s="105">
        <f t="shared" si="405"/>
        <v>0</v>
      </c>
      <c r="L3062" s="105">
        <f t="shared" si="406"/>
        <v>0</v>
      </c>
      <c r="M3062">
        <v>0.04</v>
      </c>
      <c r="N3062">
        <f t="shared" si="407"/>
        <v>3.3960531989175591E-3</v>
      </c>
    </row>
    <row r="3063" spans="1:14" x14ac:dyDescent="0.3">
      <c r="A3063">
        <f t="shared" si="408"/>
        <v>31</v>
      </c>
      <c r="E3063" s="105">
        <f t="shared" si="409"/>
        <v>0</v>
      </c>
      <c r="I3063" s="105">
        <f t="shared" si="410"/>
        <v>0</v>
      </c>
      <c r="J3063" s="105">
        <f t="shared" si="404"/>
        <v>0</v>
      </c>
      <c r="K3063" s="105">
        <f t="shared" si="405"/>
        <v>0</v>
      </c>
      <c r="L3063" s="105">
        <f t="shared" si="406"/>
        <v>0</v>
      </c>
      <c r="M3063">
        <v>0.04</v>
      </c>
      <c r="N3063">
        <f t="shared" si="407"/>
        <v>3.3960531989175591E-3</v>
      </c>
    </row>
    <row r="3064" spans="1:14" x14ac:dyDescent="0.3">
      <c r="A3064">
        <f t="shared" si="408"/>
        <v>31</v>
      </c>
      <c r="E3064" s="105">
        <f t="shared" si="409"/>
        <v>0</v>
      </c>
      <c r="I3064" s="105">
        <f t="shared" si="410"/>
        <v>0</v>
      </c>
      <c r="J3064" s="105">
        <f t="shared" si="404"/>
        <v>0</v>
      </c>
      <c r="K3064" s="105">
        <f t="shared" si="405"/>
        <v>0</v>
      </c>
      <c r="L3064" s="105">
        <f t="shared" si="406"/>
        <v>0</v>
      </c>
      <c r="M3064">
        <v>0.04</v>
      </c>
      <c r="N3064">
        <f t="shared" si="407"/>
        <v>3.3960531989175591E-3</v>
      </c>
    </row>
    <row r="3065" spans="1:14" x14ac:dyDescent="0.3">
      <c r="A3065">
        <f t="shared" si="408"/>
        <v>31</v>
      </c>
      <c r="E3065" s="105">
        <f t="shared" si="409"/>
        <v>0</v>
      </c>
      <c r="I3065" s="105">
        <f t="shared" si="410"/>
        <v>0</v>
      </c>
      <c r="J3065" s="105">
        <f t="shared" si="404"/>
        <v>0</v>
      </c>
      <c r="K3065" s="105">
        <f t="shared" si="405"/>
        <v>0</v>
      </c>
      <c r="L3065" s="105">
        <f t="shared" si="406"/>
        <v>0</v>
      </c>
      <c r="M3065">
        <v>0.04</v>
      </c>
      <c r="N3065">
        <f t="shared" si="407"/>
        <v>3.3960531989175591E-3</v>
      </c>
    </row>
    <row r="3066" spans="1:14" x14ac:dyDescent="0.3">
      <c r="A3066">
        <f t="shared" si="408"/>
        <v>31</v>
      </c>
      <c r="E3066" s="105">
        <f t="shared" si="409"/>
        <v>0</v>
      </c>
      <c r="I3066" s="105">
        <f t="shared" si="410"/>
        <v>0</v>
      </c>
      <c r="J3066" s="105">
        <f t="shared" si="404"/>
        <v>0</v>
      </c>
      <c r="K3066" s="105">
        <f t="shared" si="405"/>
        <v>0</v>
      </c>
      <c r="L3066" s="105">
        <f t="shared" si="406"/>
        <v>0</v>
      </c>
      <c r="M3066">
        <v>0.04</v>
      </c>
      <c r="N3066">
        <f t="shared" si="407"/>
        <v>3.3960531989175591E-3</v>
      </c>
    </row>
    <row r="3067" spans="1:14" x14ac:dyDescent="0.3">
      <c r="A3067">
        <f t="shared" si="408"/>
        <v>31</v>
      </c>
      <c r="E3067" s="105">
        <f t="shared" si="409"/>
        <v>0</v>
      </c>
      <c r="I3067" s="105">
        <f t="shared" si="410"/>
        <v>0</v>
      </c>
      <c r="J3067" s="105">
        <f t="shared" si="404"/>
        <v>0</v>
      </c>
      <c r="K3067" s="105">
        <f t="shared" si="405"/>
        <v>0</v>
      </c>
      <c r="L3067" s="105">
        <f t="shared" si="406"/>
        <v>0</v>
      </c>
      <c r="M3067">
        <v>0.04</v>
      </c>
      <c r="N3067">
        <f t="shared" si="407"/>
        <v>3.3960531989175591E-3</v>
      </c>
    </row>
    <row r="3068" spans="1:14" x14ac:dyDescent="0.3">
      <c r="A3068">
        <f t="shared" si="408"/>
        <v>31</v>
      </c>
      <c r="E3068" s="105">
        <f t="shared" si="409"/>
        <v>0</v>
      </c>
      <c r="I3068" s="105">
        <f t="shared" si="410"/>
        <v>0</v>
      </c>
      <c r="J3068" s="105">
        <f t="shared" si="404"/>
        <v>0</v>
      </c>
      <c r="K3068" s="105">
        <f t="shared" si="405"/>
        <v>0</v>
      </c>
      <c r="L3068" s="105">
        <f t="shared" si="406"/>
        <v>0</v>
      </c>
      <c r="M3068">
        <v>0.04</v>
      </c>
      <c r="N3068">
        <f t="shared" si="407"/>
        <v>3.3960531989175591E-3</v>
      </c>
    </row>
    <row r="3069" spans="1:14" x14ac:dyDescent="0.3">
      <c r="A3069">
        <f t="shared" si="408"/>
        <v>31</v>
      </c>
      <c r="E3069" s="105">
        <f t="shared" si="409"/>
        <v>0</v>
      </c>
      <c r="I3069" s="105">
        <f t="shared" si="410"/>
        <v>0</v>
      </c>
      <c r="J3069" s="105">
        <f t="shared" si="404"/>
        <v>0</v>
      </c>
      <c r="K3069" s="105">
        <f t="shared" si="405"/>
        <v>0</v>
      </c>
      <c r="L3069" s="105">
        <f t="shared" si="406"/>
        <v>0</v>
      </c>
      <c r="M3069">
        <v>0.04</v>
      </c>
      <c r="N3069">
        <f t="shared" si="407"/>
        <v>3.3960531989175591E-3</v>
      </c>
    </row>
    <row r="3070" spans="1:14" x14ac:dyDescent="0.3">
      <c r="A3070">
        <f t="shared" si="408"/>
        <v>31</v>
      </c>
      <c r="E3070" s="105">
        <f t="shared" si="409"/>
        <v>0</v>
      </c>
      <c r="I3070" s="105">
        <f t="shared" si="410"/>
        <v>0</v>
      </c>
      <c r="J3070" s="105">
        <f t="shared" si="404"/>
        <v>0</v>
      </c>
      <c r="K3070" s="105">
        <f t="shared" si="405"/>
        <v>0</v>
      </c>
      <c r="L3070" s="105">
        <f t="shared" si="406"/>
        <v>0</v>
      </c>
      <c r="M3070">
        <v>0.04</v>
      </c>
      <c r="N3070">
        <f t="shared" si="407"/>
        <v>3.3960531989175591E-3</v>
      </c>
    </row>
    <row r="3071" spans="1:14" x14ac:dyDescent="0.3">
      <c r="A3071">
        <f t="shared" si="408"/>
        <v>31</v>
      </c>
      <c r="E3071" s="105">
        <f t="shared" si="409"/>
        <v>0</v>
      </c>
      <c r="I3071" s="105">
        <f t="shared" si="410"/>
        <v>0</v>
      </c>
      <c r="J3071" s="105">
        <f t="shared" si="404"/>
        <v>0</v>
      </c>
      <c r="K3071" s="105">
        <f t="shared" si="405"/>
        <v>0</v>
      </c>
      <c r="L3071" s="105">
        <f t="shared" si="406"/>
        <v>0</v>
      </c>
      <c r="M3071">
        <v>0.04</v>
      </c>
      <c r="N3071">
        <f t="shared" si="407"/>
        <v>3.3960531989175591E-3</v>
      </c>
    </row>
    <row r="3072" spans="1:14" x14ac:dyDescent="0.3">
      <c r="A3072">
        <f t="shared" si="408"/>
        <v>31</v>
      </c>
      <c r="E3072" s="105">
        <f t="shared" si="409"/>
        <v>0</v>
      </c>
      <c r="I3072" s="105">
        <f t="shared" si="410"/>
        <v>0</v>
      </c>
      <c r="J3072" s="105">
        <f t="shared" si="404"/>
        <v>0</v>
      </c>
      <c r="K3072" s="105">
        <f t="shared" si="405"/>
        <v>0</v>
      </c>
      <c r="L3072" s="105">
        <f t="shared" si="406"/>
        <v>0</v>
      </c>
      <c r="M3072">
        <v>0.04</v>
      </c>
      <c r="N3072">
        <f t="shared" si="407"/>
        <v>3.3960531989175591E-3</v>
      </c>
    </row>
    <row r="3073" spans="1:14" x14ac:dyDescent="0.3">
      <c r="A3073">
        <f t="shared" si="408"/>
        <v>31</v>
      </c>
      <c r="E3073" s="105">
        <f t="shared" si="409"/>
        <v>0</v>
      </c>
      <c r="I3073" s="105">
        <f t="shared" si="410"/>
        <v>0</v>
      </c>
      <c r="J3073" s="105">
        <f t="shared" si="404"/>
        <v>0</v>
      </c>
      <c r="K3073" s="105">
        <f t="shared" si="405"/>
        <v>0</v>
      </c>
      <c r="L3073" s="105">
        <f t="shared" si="406"/>
        <v>0</v>
      </c>
      <c r="M3073">
        <v>0.04</v>
      </c>
      <c r="N3073">
        <f t="shared" si="407"/>
        <v>3.3960531989175591E-3</v>
      </c>
    </row>
    <row r="3074" spans="1:14" x14ac:dyDescent="0.3">
      <c r="A3074">
        <f t="shared" si="408"/>
        <v>31</v>
      </c>
      <c r="E3074" s="105">
        <f t="shared" si="409"/>
        <v>0</v>
      </c>
      <c r="I3074" s="105">
        <f t="shared" si="410"/>
        <v>0</v>
      </c>
      <c r="J3074" s="105">
        <f t="shared" si="404"/>
        <v>0</v>
      </c>
      <c r="K3074" s="105">
        <f t="shared" si="405"/>
        <v>0</v>
      </c>
      <c r="L3074" s="105">
        <f t="shared" si="406"/>
        <v>0</v>
      </c>
      <c r="M3074">
        <v>0.04</v>
      </c>
      <c r="N3074">
        <f t="shared" si="407"/>
        <v>3.3960531989175591E-3</v>
      </c>
    </row>
    <row r="3075" spans="1:14" x14ac:dyDescent="0.3">
      <c r="A3075">
        <f t="shared" si="408"/>
        <v>31</v>
      </c>
      <c r="E3075" s="105">
        <f t="shared" si="409"/>
        <v>0</v>
      </c>
      <c r="I3075" s="105">
        <f t="shared" si="410"/>
        <v>0</v>
      </c>
      <c r="J3075" s="105">
        <f t="shared" ref="J3075:J3138" si="411">E3075*($H$2/12)</f>
        <v>0</v>
      </c>
      <c r="K3075" s="105">
        <f t="shared" ref="K3075:K3138" si="412">I3075-J3075</f>
        <v>0</v>
      </c>
      <c r="L3075" s="105">
        <f t="shared" ref="L3075:L3138" si="413">N3075*(E3075-K3075)</f>
        <v>0</v>
      </c>
      <c r="M3075">
        <v>0.04</v>
      </c>
      <c r="N3075">
        <f t="shared" ref="N3075:N3138" si="414">1-(POWER(1-M3075,(1/12)))</f>
        <v>3.3960531989175591E-3</v>
      </c>
    </row>
    <row r="3076" spans="1:14" x14ac:dyDescent="0.3">
      <c r="A3076">
        <f t="shared" si="408"/>
        <v>31</v>
      </c>
      <c r="E3076" s="105">
        <f t="shared" si="409"/>
        <v>0</v>
      </c>
      <c r="I3076" s="105">
        <f t="shared" si="410"/>
        <v>0</v>
      </c>
      <c r="J3076" s="105">
        <f t="shared" si="411"/>
        <v>0</v>
      </c>
      <c r="K3076" s="105">
        <f t="shared" si="412"/>
        <v>0</v>
      </c>
      <c r="L3076" s="105">
        <f t="shared" si="413"/>
        <v>0</v>
      </c>
      <c r="M3076">
        <v>0.04</v>
      </c>
      <c r="N3076">
        <f t="shared" si="414"/>
        <v>3.3960531989175591E-3</v>
      </c>
    </row>
    <row r="3077" spans="1:14" x14ac:dyDescent="0.3">
      <c r="A3077">
        <f t="shared" si="408"/>
        <v>31</v>
      </c>
      <c r="E3077" s="105">
        <f t="shared" si="409"/>
        <v>0</v>
      </c>
      <c r="I3077" s="105">
        <f t="shared" si="410"/>
        <v>0</v>
      </c>
      <c r="J3077" s="105">
        <f t="shared" si="411"/>
        <v>0</v>
      </c>
      <c r="K3077" s="105">
        <f t="shared" si="412"/>
        <v>0</v>
      </c>
      <c r="L3077" s="105">
        <f t="shared" si="413"/>
        <v>0</v>
      </c>
      <c r="M3077">
        <v>0.04</v>
      </c>
      <c r="N3077">
        <f t="shared" si="414"/>
        <v>3.3960531989175591E-3</v>
      </c>
    </row>
    <row r="3078" spans="1:14" x14ac:dyDescent="0.3">
      <c r="A3078">
        <f t="shared" si="408"/>
        <v>31</v>
      </c>
      <c r="E3078" s="105">
        <f t="shared" si="409"/>
        <v>0</v>
      </c>
      <c r="I3078" s="105">
        <f t="shared" si="410"/>
        <v>0</v>
      </c>
      <c r="J3078" s="105">
        <f t="shared" si="411"/>
        <v>0</v>
      </c>
      <c r="K3078" s="105">
        <f t="shared" si="412"/>
        <v>0</v>
      </c>
      <c r="L3078" s="105">
        <f t="shared" si="413"/>
        <v>0</v>
      </c>
      <c r="M3078">
        <v>0.04</v>
      </c>
      <c r="N3078">
        <f t="shared" si="414"/>
        <v>3.3960531989175591E-3</v>
      </c>
    </row>
    <row r="3079" spans="1:14" x14ac:dyDescent="0.3">
      <c r="A3079">
        <f t="shared" si="408"/>
        <v>31</v>
      </c>
      <c r="E3079" s="105">
        <f t="shared" si="409"/>
        <v>0</v>
      </c>
      <c r="I3079" s="105">
        <f t="shared" si="410"/>
        <v>0</v>
      </c>
      <c r="J3079" s="105">
        <f t="shared" si="411"/>
        <v>0</v>
      </c>
      <c r="K3079" s="105">
        <f t="shared" si="412"/>
        <v>0</v>
      </c>
      <c r="L3079" s="105">
        <f t="shared" si="413"/>
        <v>0</v>
      </c>
      <c r="M3079">
        <v>0.04</v>
      </c>
      <c r="N3079">
        <f t="shared" si="414"/>
        <v>3.3960531989175591E-3</v>
      </c>
    </row>
    <row r="3080" spans="1:14" x14ac:dyDescent="0.3">
      <c r="A3080">
        <f t="shared" si="408"/>
        <v>31</v>
      </c>
      <c r="E3080" s="105">
        <f t="shared" si="409"/>
        <v>0</v>
      </c>
      <c r="I3080" s="105">
        <f t="shared" si="410"/>
        <v>0</v>
      </c>
      <c r="J3080" s="105">
        <f t="shared" si="411"/>
        <v>0</v>
      </c>
      <c r="K3080" s="105">
        <f t="shared" si="412"/>
        <v>0</v>
      </c>
      <c r="L3080" s="105">
        <f t="shared" si="413"/>
        <v>0</v>
      </c>
      <c r="M3080">
        <v>0.04</v>
      </c>
      <c r="N3080">
        <f t="shared" si="414"/>
        <v>3.3960531989175591E-3</v>
      </c>
    </row>
    <row r="3081" spans="1:14" x14ac:dyDescent="0.3">
      <c r="A3081">
        <f t="shared" si="408"/>
        <v>31</v>
      </c>
      <c r="E3081" s="105">
        <f t="shared" si="409"/>
        <v>0</v>
      </c>
      <c r="I3081" s="105">
        <f t="shared" si="410"/>
        <v>0</v>
      </c>
      <c r="J3081" s="105">
        <f t="shared" si="411"/>
        <v>0</v>
      </c>
      <c r="K3081" s="105">
        <f t="shared" si="412"/>
        <v>0</v>
      </c>
      <c r="L3081" s="105">
        <f t="shared" si="413"/>
        <v>0</v>
      </c>
      <c r="M3081">
        <v>0.04</v>
      </c>
      <c r="N3081">
        <f t="shared" si="414"/>
        <v>3.3960531989175591E-3</v>
      </c>
    </row>
    <row r="3082" spans="1:14" x14ac:dyDescent="0.3">
      <c r="A3082">
        <f t="shared" si="408"/>
        <v>31</v>
      </c>
      <c r="E3082" s="105">
        <f t="shared" si="409"/>
        <v>0</v>
      </c>
      <c r="I3082" s="105">
        <f t="shared" si="410"/>
        <v>0</v>
      </c>
      <c r="J3082" s="105">
        <f t="shared" si="411"/>
        <v>0</v>
      </c>
      <c r="K3082" s="105">
        <f t="shared" si="412"/>
        <v>0</v>
      </c>
      <c r="L3082" s="105">
        <f t="shared" si="413"/>
        <v>0</v>
      </c>
      <c r="M3082">
        <v>0.04</v>
      </c>
      <c r="N3082">
        <f t="shared" si="414"/>
        <v>3.3960531989175591E-3</v>
      </c>
    </row>
    <row r="3083" spans="1:14" x14ac:dyDescent="0.3">
      <c r="A3083">
        <f t="shared" si="408"/>
        <v>31</v>
      </c>
      <c r="E3083" s="105">
        <f t="shared" si="409"/>
        <v>0</v>
      </c>
      <c r="I3083" s="105">
        <f t="shared" si="410"/>
        <v>0</v>
      </c>
      <c r="J3083" s="105">
        <f t="shared" si="411"/>
        <v>0</v>
      </c>
      <c r="K3083" s="105">
        <f t="shared" si="412"/>
        <v>0</v>
      </c>
      <c r="L3083" s="105">
        <f t="shared" si="413"/>
        <v>0</v>
      </c>
      <c r="M3083">
        <v>0.04</v>
      </c>
      <c r="N3083">
        <f t="shared" si="414"/>
        <v>3.3960531989175591E-3</v>
      </c>
    </row>
    <row r="3084" spans="1:14" x14ac:dyDescent="0.3">
      <c r="A3084">
        <f t="shared" si="408"/>
        <v>31</v>
      </c>
      <c r="E3084" s="105">
        <f t="shared" si="409"/>
        <v>0</v>
      </c>
      <c r="I3084" s="105">
        <f t="shared" si="410"/>
        <v>0</v>
      </c>
      <c r="J3084" s="105">
        <f t="shared" si="411"/>
        <v>0</v>
      </c>
      <c r="K3084" s="105">
        <f t="shared" si="412"/>
        <v>0</v>
      </c>
      <c r="L3084" s="105">
        <f t="shared" si="413"/>
        <v>0</v>
      </c>
      <c r="M3084">
        <v>0.04</v>
      </c>
      <c r="N3084">
        <f t="shared" si="414"/>
        <v>3.3960531989175591E-3</v>
      </c>
    </row>
    <row r="3085" spans="1:14" x14ac:dyDescent="0.3">
      <c r="A3085">
        <f t="shared" si="408"/>
        <v>31</v>
      </c>
      <c r="E3085" s="105">
        <f t="shared" si="409"/>
        <v>0</v>
      </c>
      <c r="I3085" s="105">
        <f t="shared" si="410"/>
        <v>0</v>
      </c>
      <c r="J3085" s="105">
        <f t="shared" si="411"/>
        <v>0</v>
      </c>
      <c r="K3085" s="105">
        <f t="shared" si="412"/>
        <v>0</v>
      </c>
      <c r="L3085" s="105">
        <f t="shared" si="413"/>
        <v>0</v>
      </c>
      <c r="M3085">
        <v>0.04</v>
      </c>
      <c r="N3085">
        <f t="shared" si="414"/>
        <v>3.3960531989175591E-3</v>
      </c>
    </row>
    <row r="3086" spans="1:14" x14ac:dyDescent="0.3">
      <c r="A3086">
        <f t="shared" si="408"/>
        <v>31</v>
      </c>
      <c r="E3086" s="105">
        <f t="shared" si="409"/>
        <v>0</v>
      </c>
      <c r="I3086" s="105">
        <f t="shared" si="410"/>
        <v>0</v>
      </c>
      <c r="J3086" s="105">
        <f t="shared" si="411"/>
        <v>0</v>
      </c>
      <c r="K3086" s="105">
        <f t="shared" si="412"/>
        <v>0</v>
      </c>
      <c r="L3086" s="105">
        <f t="shared" si="413"/>
        <v>0</v>
      </c>
      <c r="M3086">
        <v>0.04</v>
      </c>
      <c r="N3086">
        <f t="shared" si="414"/>
        <v>3.3960531989175591E-3</v>
      </c>
    </row>
    <row r="3087" spans="1:14" x14ac:dyDescent="0.3">
      <c r="A3087">
        <f t="shared" si="408"/>
        <v>31</v>
      </c>
      <c r="E3087" s="105">
        <f t="shared" si="409"/>
        <v>0</v>
      </c>
      <c r="I3087" s="105">
        <f t="shared" si="410"/>
        <v>0</v>
      </c>
      <c r="J3087" s="105">
        <f t="shared" si="411"/>
        <v>0</v>
      </c>
      <c r="K3087" s="105">
        <f t="shared" si="412"/>
        <v>0</v>
      </c>
      <c r="L3087" s="105">
        <f t="shared" si="413"/>
        <v>0</v>
      </c>
      <c r="M3087">
        <v>0.04</v>
      </c>
      <c r="N3087">
        <f t="shared" si="414"/>
        <v>3.3960531989175591E-3</v>
      </c>
    </row>
    <row r="3088" spans="1:14" x14ac:dyDescent="0.3">
      <c r="A3088">
        <f t="shared" si="408"/>
        <v>31</v>
      </c>
      <c r="E3088" s="105">
        <f t="shared" si="409"/>
        <v>0</v>
      </c>
      <c r="I3088" s="105">
        <f t="shared" si="410"/>
        <v>0</v>
      </c>
      <c r="J3088" s="105">
        <f t="shared" si="411"/>
        <v>0</v>
      </c>
      <c r="K3088" s="105">
        <f t="shared" si="412"/>
        <v>0</v>
      </c>
      <c r="L3088" s="105">
        <f t="shared" si="413"/>
        <v>0</v>
      </c>
      <c r="M3088">
        <v>0.04</v>
      </c>
      <c r="N3088">
        <f t="shared" si="414"/>
        <v>3.3960531989175591E-3</v>
      </c>
    </row>
    <row r="3089" spans="1:15" x14ac:dyDescent="0.3">
      <c r="A3089">
        <f t="shared" si="408"/>
        <v>31</v>
      </c>
      <c r="E3089" s="105">
        <f t="shared" si="409"/>
        <v>0</v>
      </c>
      <c r="I3089" s="105">
        <f t="shared" si="410"/>
        <v>0</v>
      </c>
      <c r="J3089" s="105">
        <f t="shared" si="411"/>
        <v>0</v>
      </c>
      <c r="K3089" s="105">
        <f t="shared" si="412"/>
        <v>0</v>
      </c>
      <c r="L3089" s="105">
        <f t="shared" si="413"/>
        <v>0</v>
      </c>
      <c r="M3089">
        <v>0.04</v>
      </c>
      <c r="N3089">
        <f t="shared" si="414"/>
        <v>3.3960531989175591E-3</v>
      </c>
    </row>
    <row r="3090" spans="1:15" x14ac:dyDescent="0.3">
      <c r="A3090">
        <f t="shared" si="408"/>
        <v>31</v>
      </c>
      <c r="E3090" s="105">
        <f t="shared" si="409"/>
        <v>0</v>
      </c>
      <c r="I3090" s="105">
        <f t="shared" si="410"/>
        <v>0</v>
      </c>
      <c r="J3090" s="105">
        <f t="shared" si="411"/>
        <v>0</v>
      </c>
      <c r="K3090" s="105">
        <f t="shared" si="412"/>
        <v>0</v>
      </c>
      <c r="L3090" s="105">
        <f t="shared" si="413"/>
        <v>0</v>
      </c>
      <c r="M3090">
        <v>0.04</v>
      </c>
      <c r="N3090">
        <f t="shared" si="414"/>
        <v>3.3960531989175591E-3</v>
      </c>
    </row>
    <row r="3091" spans="1:15" x14ac:dyDescent="0.3">
      <c r="A3091">
        <f t="shared" si="408"/>
        <v>31</v>
      </c>
      <c r="E3091" s="105">
        <f t="shared" si="409"/>
        <v>0</v>
      </c>
      <c r="I3091" s="105">
        <f t="shared" si="410"/>
        <v>0</v>
      </c>
      <c r="J3091" s="105">
        <f t="shared" si="411"/>
        <v>0</v>
      </c>
      <c r="K3091" s="105">
        <f t="shared" si="412"/>
        <v>0</v>
      </c>
      <c r="L3091" s="105">
        <f t="shared" si="413"/>
        <v>0</v>
      </c>
      <c r="M3091">
        <v>0.04</v>
      </c>
      <c r="N3091">
        <f t="shared" si="414"/>
        <v>3.3960531989175591E-3</v>
      </c>
    </row>
    <row r="3092" spans="1:15" x14ac:dyDescent="0.3">
      <c r="A3092">
        <f t="shared" si="408"/>
        <v>31</v>
      </c>
      <c r="E3092" s="105">
        <f t="shared" si="409"/>
        <v>0</v>
      </c>
      <c r="I3092" s="105">
        <f t="shared" si="410"/>
        <v>0</v>
      </c>
      <c r="J3092" s="105">
        <f t="shared" si="411"/>
        <v>0</v>
      </c>
      <c r="K3092" s="105">
        <f t="shared" si="412"/>
        <v>0</v>
      </c>
      <c r="L3092" s="105">
        <f t="shared" si="413"/>
        <v>0</v>
      </c>
      <c r="M3092">
        <v>0.04</v>
      </c>
      <c r="N3092">
        <f t="shared" si="414"/>
        <v>3.3960531989175591E-3</v>
      </c>
    </row>
    <row r="3093" spans="1:15" x14ac:dyDescent="0.3">
      <c r="A3093">
        <f t="shared" si="408"/>
        <v>31</v>
      </c>
      <c r="E3093" s="105">
        <f t="shared" si="409"/>
        <v>0</v>
      </c>
      <c r="I3093" s="105">
        <f t="shared" si="410"/>
        <v>0</v>
      </c>
      <c r="J3093" s="105">
        <f t="shared" si="411"/>
        <v>0</v>
      </c>
      <c r="K3093" s="105">
        <f t="shared" si="412"/>
        <v>0</v>
      </c>
      <c r="L3093" s="105">
        <f t="shared" si="413"/>
        <v>0</v>
      </c>
      <c r="M3093">
        <v>0.04</v>
      </c>
      <c r="N3093">
        <f t="shared" si="414"/>
        <v>3.3960531989175591E-3</v>
      </c>
    </row>
    <row r="3094" spans="1:15" x14ac:dyDescent="0.3">
      <c r="A3094">
        <f t="shared" si="408"/>
        <v>31</v>
      </c>
      <c r="E3094" s="105">
        <f t="shared" si="409"/>
        <v>0</v>
      </c>
      <c r="I3094" s="105">
        <f t="shared" si="410"/>
        <v>0</v>
      </c>
      <c r="J3094" s="105">
        <f t="shared" si="411"/>
        <v>0</v>
      </c>
      <c r="K3094" s="105">
        <f t="shared" si="412"/>
        <v>0</v>
      </c>
      <c r="L3094" s="105">
        <f t="shared" si="413"/>
        <v>0</v>
      </c>
      <c r="M3094">
        <v>0.04</v>
      </c>
      <c r="N3094">
        <f t="shared" si="414"/>
        <v>3.3960531989175591E-3</v>
      </c>
    </row>
    <row r="3095" spans="1:15" x14ac:dyDescent="0.3">
      <c r="A3095">
        <f t="shared" si="408"/>
        <v>31</v>
      </c>
      <c r="E3095" s="105">
        <f t="shared" si="409"/>
        <v>0</v>
      </c>
      <c r="I3095" s="105">
        <f t="shared" si="410"/>
        <v>0</v>
      </c>
      <c r="J3095" s="105">
        <f t="shared" si="411"/>
        <v>0</v>
      </c>
      <c r="K3095" s="105">
        <f t="shared" si="412"/>
        <v>0</v>
      </c>
      <c r="L3095" s="105">
        <f t="shared" si="413"/>
        <v>0</v>
      </c>
      <c r="M3095">
        <v>0.04</v>
      </c>
      <c r="N3095">
        <f t="shared" si="414"/>
        <v>3.3960531989175591E-3</v>
      </c>
    </row>
    <row r="3096" spans="1:15" x14ac:dyDescent="0.3">
      <c r="A3096">
        <f t="shared" si="408"/>
        <v>31</v>
      </c>
      <c r="E3096" s="105">
        <f t="shared" si="409"/>
        <v>0</v>
      </c>
      <c r="I3096" s="105">
        <f t="shared" si="410"/>
        <v>0</v>
      </c>
      <c r="J3096" s="105">
        <f t="shared" si="411"/>
        <v>0</v>
      </c>
      <c r="K3096" s="105">
        <f t="shared" si="412"/>
        <v>0</v>
      </c>
      <c r="L3096" s="105">
        <f t="shared" si="413"/>
        <v>0</v>
      </c>
      <c r="M3096">
        <v>0.04</v>
      </c>
      <c r="N3096">
        <f t="shared" si="414"/>
        <v>3.3960531989175591E-3</v>
      </c>
    </row>
    <row r="3097" spans="1:15" x14ac:dyDescent="0.3">
      <c r="A3097">
        <f t="shared" si="408"/>
        <v>31</v>
      </c>
      <c r="E3097" s="105">
        <f t="shared" si="409"/>
        <v>0</v>
      </c>
      <c r="I3097" s="105">
        <f t="shared" si="410"/>
        <v>0</v>
      </c>
      <c r="J3097" s="105">
        <f t="shared" si="411"/>
        <v>0</v>
      </c>
      <c r="K3097" s="105">
        <f t="shared" si="412"/>
        <v>0</v>
      </c>
      <c r="L3097" s="105">
        <f t="shared" si="413"/>
        <v>0</v>
      </c>
      <c r="M3097">
        <v>0.04</v>
      </c>
      <c r="N3097">
        <f t="shared" si="414"/>
        <v>3.3960531989175591E-3</v>
      </c>
    </row>
    <row r="3098" spans="1:15" x14ac:dyDescent="0.3">
      <c r="A3098">
        <f t="shared" si="408"/>
        <v>31</v>
      </c>
      <c r="E3098" s="105">
        <f t="shared" si="409"/>
        <v>0</v>
      </c>
      <c r="I3098" s="105">
        <f t="shared" si="410"/>
        <v>0</v>
      </c>
      <c r="J3098" s="105">
        <f t="shared" si="411"/>
        <v>0</v>
      </c>
      <c r="K3098" s="105">
        <f t="shared" si="412"/>
        <v>0</v>
      </c>
      <c r="L3098" s="105">
        <f t="shared" si="413"/>
        <v>0</v>
      </c>
      <c r="M3098">
        <v>0.04</v>
      </c>
      <c r="N3098">
        <f t="shared" si="414"/>
        <v>3.3960531989175591E-3</v>
      </c>
    </row>
    <row r="3099" spans="1:15" x14ac:dyDescent="0.3">
      <c r="A3099">
        <f t="shared" si="408"/>
        <v>31</v>
      </c>
      <c r="E3099" s="105">
        <f t="shared" si="409"/>
        <v>0</v>
      </c>
      <c r="I3099" s="105">
        <f t="shared" si="410"/>
        <v>0</v>
      </c>
      <c r="J3099" s="105">
        <f t="shared" si="411"/>
        <v>0</v>
      </c>
      <c r="K3099" s="105">
        <f t="shared" si="412"/>
        <v>0</v>
      </c>
      <c r="L3099" s="105">
        <f t="shared" si="413"/>
        <v>0</v>
      </c>
      <c r="M3099">
        <v>0.04</v>
      </c>
      <c r="N3099">
        <f t="shared" si="414"/>
        <v>3.3960531989175591E-3</v>
      </c>
    </row>
    <row r="3100" spans="1:15" x14ac:dyDescent="0.3">
      <c r="A3100">
        <f t="shared" si="408"/>
        <v>31</v>
      </c>
      <c r="E3100" s="105">
        <f t="shared" si="409"/>
        <v>0</v>
      </c>
      <c r="I3100" s="105">
        <f t="shared" si="410"/>
        <v>0</v>
      </c>
      <c r="J3100" s="105">
        <f t="shared" si="411"/>
        <v>0</v>
      </c>
      <c r="K3100" s="105">
        <f t="shared" si="412"/>
        <v>0</v>
      </c>
      <c r="L3100" s="105">
        <f t="shared" si="413"/>
        <v>0</v>
      </c>
      <c r="M3100">
        <v>0.04</v>
      </c>
      <c r="N3100">
        <f t="shared" si="414"/>
        <v>3.3960531989175591E-3</v>
      </c>
    </row>
    <row r="3101" spans="1:15" x14ac:dyDescent="0.3">
      <c r="A3101">
        <f t="shared" si="408"/>
        <v>31</v>
      </c>
      <c r="E3101" s="105">
        <f t="shared" si="409"/>
        <v>0</v>
      </c>
      <c r="I3101" s="105">
        <f t="shared" si="410"/>
        <v>0</v>
      </c>
      <c r="J3101" s="105">
        <f t="shared" si="411"/>
        <v>0</v>
      </c>
      <c r="K3101" s="105">
        <f t="shared" si="412"/>
        <v>0</v>
      </c>
      <c r="L3101" s="105">
        <f t="shared" si="413"/>
        <v>0</v>
      </c>
      <c r="M3101">
        <v>0.04</v>
      </c>
      <c r="N3101">
        <f t="shared" si="414"/>
        <v>3.3960531989175591E-3</v>
      </c>
      <c r="O3101" s="105" t="e">
        <f t="shared" ref="O3101" si="415">SUM(I3002:I3101)</f>
        <v>#REF!</v>
      </c>
    </row>
    <row r="3102" spans="1:15" x14ac:dyDescent="0.3">
      <c r="A3102">
        <f t="shared" si="408"/>
        <v>32</v>
      </c>
      <c r="E3102" s="105" t="e">
        <f t="shared" si="409"/>
        <v>#REF!</v>
      </c>
      <c r="I3102" s="105" t="e">
        <f t="shared" si="410"/>
        <v>#REF!</v>
      </c>
      <c r="J3102" s="105" t="e">
        <f t="shared" si="411"/>
        <v>#REF!</v>
      </c>
      <c r="K3102" s="105" t="e">
        <f t="shared" si="412"/>
        <v>#REF!</v>
      </c>
      <c r="L3102" s="105" t="e">
        <f t="shared" si="413"/>
        <v>#REF!</v>
      </c>
      <c r="M3102">
        <v>0.04</v>
      </c>
      <c r="N3102">
        <f t="shared" si="414"/>
        <v>3.3960531989175591E-3</v>
      </c>
    </row>
    <row r="3103" spans="1:15" x14ac:dyDescent="0.3">
      <c r="A3103">
        <f t="shared" si="408"/>
        <v>32</v>
      </c>
      <c r="E3103" s="105" t="e">
        <f t="shared" si="409"/>
        <v>#REF!</v>
      </c>
      <c r="I3103" s="105" t="e">
        <f t="shared" si="410"/>
        <v>#REF!</v>
      </c>
      <c r="J3103" s="105" t="e">
        <f t="shared" si="411"/>
        <v>#REF!</v>
      </c>
      <c r="K3103" s="105" t="e">
        <f t="shared" si="412"/>
        <v>#REF!</v>
      </c>
      <c r="L3103" s="105" t="e">
        <f t="shared" si="413"/>
        <v>#REF!</v>
      </c>
      <c r="M3103">
        <v>0.04</v>
      </c>
      <c r="N3103">
        <f t="shared" si="414"/>
        <v>3.3960531989175591E-3</v>
      </c>
    </row>
    <row r="3104" spans="1:15" x14ac:dyDescent="0.3">
      <c r="A3104">
        <f t="shared" si="408"/>
        <v>32</v>
      </c>
      <c r="E3104" s="105" t="e">
        <f t="shared" si="409"/>
        <v>#REF!</v>
      </c>
      <c r="I3104" s="105" t="e">
        <f t="shared" si="410"/>
        <v>#REF!</v>
      </c>
      <c r="J3104" s="105" t="e">
        <f t="shared" si="411"/>
        <v>#REF!</v>
      </c>
      <c r="K3104" s="105" t="e">
        <f t="shared" si="412"/>
        <v>#REF!</v>
      </c>
      <c r="L3104" s="105" t="e">
        <f t="shared" si="413"/>
        <v>#REF!</v>
      </c>
      <c r="M3104">
        <v>0.04</v>
      </c>
      <c r="N3104">
        <f t="shared" si="414"/>
        <v>3.3960531989175591E-3</v>
      </c>
    </row>
    <row r="3105" spans="1:14" x14ac:dyDescent="0.3">
      <c r="A3105">
        <f t="shared" si="408"/>
        <v>32</v>
      </c>
      <c r="E3105" s="105">
        <f t="shared" si="409"/>
        <v>0</v>
      </c>
      <c r="I3105" s="105">
        <f t="shared" si="410"/>
        <v>0</v>
      </c>
      <c r="J3105" s="105">
        <f t="shared" si="411"/>
        <v>0</v>
      </c>
      <c r="K3105" s="105">
        <f t="shared" si="412"/>
        <v>0</v>
      </c>
      <c r="L3105" s="105">
        <f t="shared" si="413"/>
        <v>0</v>
      </c>
      <c r="M3105">
        <v>0.04</v>
      </c>
      <c r="N3105">
        <f t="shared" si="414"/>
        <v>3.3960531989175591E-3</v>
      </c>
    </row>
    <row r="3106" spans="1:14" x14ac:dyDescent="0.3">
      <c r="A3106">
        <f t="shared" si="408"/>
        <v>32</v>
      </c>
      <c r="E3106" s="105">
        <f t="shared" si="409"/>
        <v>0</v>
      </c>
      <c r="I3106" s="105">
        <f t="shared" si="410"/>
        <v>0</v>
      </c>
      <c r="J3106" s="105">
        <f t="shared" si="411"/>
        <v>0</v>
      </c>
      <c r="K3106" s="105">
        <f t="shared" si="412"/>
        <v>0</v>
      </c>
      <c r="L3106" s="105">
        <f t="shared" si="413"/>
        <v>0</v>
      </c>
      <c r="M3106">
        <v>0.04</v>
      </c>
      <c r="N3106">
        <f t="shared" si="414"/>
        <v>3.3960531989175591E-3</v>
      </c>
    </row>
    <row r="3107" spans="1:14" x14ac:dyDescent="0.3">
      <c r="A3107">
        <f t="shared" si="408"/>
        <v>32</v>
      </c>
      <c r="E3107" s="105">
        <f t="shared" si="409"/>
        <v>0</v>
      </c>
      <c r="I3107" s="105">
        <f t="shared" si="410"/>
        <v>0</v>
      </c>
      <c r="J3107" s="105">
        <f t="shared" si="411"/>
        <v>0</v>
      </c>
      <c r="K3107" s="105">
        <f t="shared" si="412"/>
        <v>0</v>
      </c>
      <c r="L3107" s="105">
        <f t="shared" si="413"/>
        <v>0</v>
      </c>
      <c r="M3107">
        <v>0.04</v>
      </c>
      <c r="N3107">
        <f t="shared" si="414"/>
        <v>3.3960531989175591E-3</v>
      </c>
    </row>
    <row r="3108" spans="1:14" x14ac:dyDescent="0.3">
      <c r="A3108">
        <f t="shared" si="408"/>
        <v>32</v>
      </c>
      <c r="E3108" s="105">
        <f t="shared" si="409"/>
        <v>0</v>
      </c>
      <c r="I3108" s="105">
        <f t="shared" si="410"/>
        <v>0</v>
      </c>
      <c r="J3108" s="105">
        <f t="shared" si="411"/>
        <v>0</v>
      </c>
      <c r="K3108" s="105">
        <f t="shared" si="412"/>
        <v>0</v>
      </c>
      <c r="L3108" s="105">
        <f t="shared" si="413"/>
        <v>0</v>
      </c>
      <c r="M3108">
        <v>0.04</v>
      </c>
      <c r="N3108">
        <f t="shared" si="414"/>
        <v>3.3960531989175591E-3</v>
      </c>
    </row>
    <row r="3109" spans="1:14" x14ac:dyDescent="0.3">
      <c r="A3109">
        <f t="shared" si="408"/>
        <v>32</v>
      </c>
      <c r="E3109" s="105">
        <f t="shared" si="409"/>
        <v>0</v>
      </c>
      <c r="I3109" s="105">
        <f t="shared" si="410"/>
        <v>0</v>
      </c>
      <c r="J3109" s="105">
        <f t="shared" si="411"/>
        <v>0</v>
      </c>
      <c r="K3109" s="105">
        <f t="shared" si="412"/>
        <v>0</v>
      </c>
      <c r="L3109" s="105">
        <f t="shared" si="413"/>
        <v>0</v>
      </c>
      <c r="M3109">
        <v>0.04</v>
      </c>
      <c r="N3109">
        <f t="shared" si="414"/>
        <v>3.3960531989175591E-3</v>
      </c>
    </row>
    <row r="3110" spans="1:14" x14ac:dyDescent="0.3">
      <c r="A3110">
        <f t="shared" si="408"/>
        <v>32</v>
      </c>
      <c r="E3110" s="105">
        <f t="shared" si="409"/>
        <v>0</v>
      </c>
      <c r="I3110" s="105">
        <f t="shared" si="410"/>
        <v>0</v>
      </c>
      <c r="J3110" s="105">
        <f t="shared" si="411"/>
        <v>0</v>
      </c>
      <c r="K3110" s="105">
        <f t="shared" si="412"/>
        <v>0</v>
      </c>
      <c r="L3110" s="105">
        <f t="shared" si="413"/>
        <v>0</v>
      </c>
      <c r="M3110">
        <v>0.04</v>
      </c>
      <c r="N3110">
        <f t="shared" si="414"/>
        <v>3.3960531989175591E-3</v>
      </c>
    </row>
    <row r="3111" spans="1:14" x14ac:dyDescent="0.3">
      <c r="A3111">
        <f t="shared" ref="A3111:A3174" si="416">IF(COUNTIF(A3011:A3110,A3110)=100, A3110+1,A3110)</f>
        <v>32</v>
      </c>
      <c r="E3111" s="105">
        <f t="shared" ref="E3111:E3174" si="417">MAX(0, E3011-K3011-L3011)</f>
        <v>0</v>
      </c>
      <c r="I3111" s="105">
        <f t="shared" ref="I3111:I3174" si="418">IF(E3111&lt;I3011,J3111 + E3111, I3011)</f>
        <v>0</v>
      </c>
      <c r="J3111" s="105">
        <f t="shared" si="411"/>
        <v>0</v>
      </c>
      <c r="K3111" s="105">
        <f t="shared" si="412"/>
        <v>0</v>
      </c>
      <c r="L3111" s="105">
        <f t="shared" si="413"/>
        <v>0</v>
      </c>
      <c r="M3111">
        <v>0.04</v>
      </c>
      <c r="N3111">
        <f t="shared" si="414"/>
        <v>3.3960531989175591E-3</v>
      </c>
    </row>
    <row r="3112" spans="1:14" x14ac:dyDescent="0.3">
      <c r="A3112">
        <f t="shared" si="416"/>
        <v>32</v>
      </c>
      <c r="E3112" s="105">
        <f t="shared" si="417"/>
        <v>0</v>
      </c>
      <c r="I3112" s="105">
        <f t="shared" si="418"/>
        <v>0</v>
      </c>
      <c r="J3112" s="105">
        <f t="shared" si="411"/>
        <v>0</v>
      </c>
      <c r="K3112" s="105">
        <f t="shared" si="412"/>
        <v>0</v>
      </c>
      <c r="L3112" s="105">
        <f t="shared" si="413"/>
        <v>0</v>
      </c>
      <c r="M3112">
        <v>0.04</v>
      </c>
      <c r="N3112">
        <f t="shared" si="414"/>
        <v>3.3960531989175591E-3</v>
      </c>
    </row>
    <row r="3113" spans="1:14" x14ac:dyDescent="0.3">
      <c r="A3113">
        <f t="shared" si="416"/>
        <v>32</v>
      </c>
      <c r="E3113" s="105">
        <f t="shared" si="417"/>
        <v>0</v>
      </c>
      <c r="I3113" s="105">
        <f t="shared" si="418"/>
        <v>0</v>
      </c>
      <c r="J3113" s="105">
        <f t="shared" si="411"/>
        <v>0</v>
      </c>
      <c r="K3113" s="105">
        <f t="shared" si="412"/>
        <v>0</v>
      </c>
      <c r="L3113" s="105">
        <f t="shared" si="413"/>
        <v>0</v>
      </c>
      <c r="M3113">
        <v>0.04</v>
      </c>
      <c r="N3113">
        <f t="shared" si="414"/>
        <v>3.3960531989175591E-3</v>
      </c>
    </row>
    <row r="3114" spans="1:14" x14ac:dyDescent="0.3">
      <c r="A3114">
        <f t="shared" si="416"/>
        <v>32</v>
      </c>
      <c r="E3114" s="105">
        <f t="shared" si="417"/>
        <v>0</v>
      </c>
      <c r="I3114" s="105">
        <f t="shared" si="418"/>
        <v>0</v>
      </c>
      <c r="J3114" s="105">
        <f t="shared" si="411"/>
        <v>0</v>
      </c>
      <c r="K3114" s="105">
        <f t="shared" si="412"/>
        <v>0</v>
      </c>
      <c r="L3114" s="105">
        <f t="shared" si="413"/>
        <v>0</v>
      </c>
      <c r="M3114">
        <v>0.04</v>
      </c>
      <c r="N3114">
        <f t="shared" si="414"/>
        <v>3.3960531989175591E-3</v>
      </c>
    </row>
    <row r="3115" spans="1:14" x14ac:dyDescent="0.3">
      <c r="A3115">
        <f t="shared" si="416"/>
        <v>32</v>
      </c>
      <c r="E3115" s="105">
        <f t="shared" si="417"/>
        <v>0</v>
      </c>
      <c r="I3115" s="105">
        <f t="shared" si="418"/>
        <v>0</v>
      </c>
      <c r="J3115" s="105">
        <f t="shared" si="411"/>
        <v>0</v>
      </c>
      <c r="K3115" s="105">
        <f t="shared" si="412"/>
        <v>0</v>
      </c>
      <c r="L3115" s="105">
        <f t="shared" si="413"/>
        <v>0</v>
      </c>
      <c r="M3115">
        <v>0.04</v>
      </c>
      <c r="N3115">
        <f t="shared" si="414"/>
        <v>3.3960531989175591E-3</v>
      </c>
    </row>
    <row r="3116" spans="1:14" x14ac:dyDescent="0.3">
      <c r="A3116">
        <f t="shared" si="416"/>
        <v>32</v>
      </c>
      <c r="E3116" s="105">
        <f t="shared" si="417"/>
        <v>0</v>
      </c>
      <c r="I3116" s="105">
        <f t="shared" si="418"/>
        <v>0</v>
      </c>
      <c r="J3116" s="105">
        <f t="shared" si="411"/>
        <v>0</v>
      </c>
      <c r="K3116" s="105">
        <f t="shared" si="412"/>
        <v>0</v>
      </c>
      <c r="L3116" s="105">
        <f t="shared" si="413"/>
        <v>0</v>
      </c>
      <c r="M3116">
        <v>0.04</v>
      </c>
      <c r="N3116">
        <f t="shared" si="414"/>
        <v>3.3960531989175591E-3</v>
      </c>
    </row>
    <row r="3117" spans="1:14" x14ac:dyDescent="0.3">
      <c r="A3117">
        <f t="shared" si="416"/>
        <v>32</v>
      </c>
      <c r="E3117" s="105">
        <f t="shared" si="417"/>
        <v>0</v>
      </c>
      <c r="I3117" s="105">
        <f t="shared" si="418"/>
        <v>0</v>
      </c>
      <c r="J3117" s="105">
        <f t="shared" si="411"/>
        <v>0</v>
      </c>
      <c r="K3117" s="105">
        <f t="shared" si="412"/>
        <v>0</v>
      </c>
      <c r="L3117" s="105">
        <f t="shared" si="413"/>
        <v>0</v>
      </c>
      <c r="M3117">
        <v>0.04</v>
      </c>
      <c r="N3117">
        <f t="shared" si="414"/>
        <v>3.3960531989175591E-3</v>
      </c>
    </row>
    <row r="3118" spans="1:14" x14ac:dyDescent="0.3">
      <c r="A3118">
        <f t="shared" si="416"/>
        <v>32</v>
      </c>
      <c r="E3118" s="105">
        <f t="shared" si="417"/>
        <v>0</v>
      </c>
      <c r="I3118" s="105">
        <f t="shared" si="418"/>
        <v>0</v>
      </c>
      <c r="J3118" s="105">
        <f t="shared" si="411"/>
        <v>0</v>
      </c>
      <c r="K3118" s="105">
        <f t="shared" si="412"/>
        <v>0</v>
      </c>
      <c r="L3118" s="105">
        <f t="shared" si="413"/>
        <v>0</v>
      </c>
      <c r="M3118">
        <v>0.04</v>
      </c>
      <c r="N3118">
        <f t="shared" si="414"/>
        <v>3.3960531989175591E-3</v>
      </c>
    </row>
    <row r="3119" spans="1:14" x14ac:dyDescent="0.3">
      <c r="A3119">
        <f t="shared" si="416"/>
        <v>32</v>
      </c>
      <c r="E3119" s="105">
        <f t="shared" si="417"/>
        <v>0</v>
      </c>
      <c r="I3119" s="105">
        <f t="shared" si="418"/>
        <v>0</v>
      </c>
      <c r="J3119" s="105">
        <f t="shared" si="411"/>
        <v>0</v>
      </c>
      <c r="K3119" s="105">
        <f t="shared" si="412"/>
        <v>0</v>
      </c>
      <c r="L3119" s="105">
        <f t="shared" si="413"/>
        <v>0</v>
      </c>
      <c r="M3119">
        <v>0.04</v>
      </c>
      <c r="N3119">
        <f t="shared" si="414"/>
        <v>3.3960531989175591E-3</v>
      </c>
    </row>
    <row r="3120" spans="1:14" x14ac:dyDescent="0.3">
      <c r="A3120">
        <f t="shared" si="416"/>
        <v>32</v>
      </c>
      <c r="E3120" s="105">
        <f t="shared" si="417"/>
        <v>0</v>
      </c>
      <c r="I3120" s="105">
        <f t="shared" si="418"/>
        <v>0</v>
      </c>
      <c r="J3120" s="105">
        <f t="shared" si="411"/>
        <v>0</v>
      </c>
      <c r="K3120" s="105">
        <f t="shared" si="412"/>
        <v>0</v>
      </c>
      <c r="L3120" s="105">
        <f t="shared" si="413"/>
        <v>0</v>
      </c>
      <c r="M3120">
        <v>0.04</v>
      </c>
      <c r="N3120">
        <f t="shared" si="414"/>
        <v>3.3960531989175591E-3</v>
      </c>
    </row>
    <row r="3121" spans="1:14" x14ac:dyDescent="0.3">
      <c r="A3121">
        <f t="shared" si="416"/>
        <v>32</v>
      </c>
      <c r="E3121" s="105">
        <f t="shared" si="417"/>
        <v>0</v>
      </c>
      <c r="I3121" s="105">
        <f t="shared" si="418"/>
        <v>0</v>
      </c>
      <c r="J3121" s="105">
        <f t="shared" si="411"/>
        <v>0</v>
      </c>
      <c r="K3121" s="105">
        <f t="shared" si="412"/>
        <v>0</v>
      </c>
      <c r="L3121" s="105">
        <f t="shared" si="413"/>
        <v>0</v>
      </c>
      <c r="M3121">
        <v>0.04</v>
      </c>
      <c r="N3121">
        <f t="shared" si="414"/>
        <v>3.3960531989175591E-3</v>
      </c>
    </row>
    <row r="3122" spans="1:14" x14ac:dyDescent="0.3">
      <c r="A3122">
        <f t="shared" si="416"/>
        <v>32</v>
      </c>
      <c r="E3122" s="105">
        <f t="shared" si="417"/>
        <v>0</v>
      </c>
      <c r="I3122" s="105">
        <f t="shared" si="418"/>
        <v>0</v>
      </c>
      <c r="J3122" s="105">
        <f t="shared" si="411"/>
        <v>0</v>
      </c>
      <c r="K3122" s="105">
        <f t="shared" si="412"/>
        <v>0</v>
      </c>
      <c r="L3122" s="105">
        <f t="shared" si="413"/>
        <v>0</v>
      </c>
      <c r="M3122">
        <v>0.04</v>
      </c>
      <c r="N3122">
        <f t="shared" si="414"/>
        <v>3.3960531989175591E-3</v>
      </c>
    </row>
    <row r="3123" spans="1:14" x14ac:dyDescent="0.3">
      <c r="A3123">
        <f t="shared" si="416"/>
        <v>32</v>
      </c>
      <c r="E3123" s="105">
        <f t="shared" si="417"/>
        <v>0</v>
      </c>
      <c r="I3123" s="105">
        <f t="shared" si="418"/>
        <v>0</v>
      </c>
      <c r="J3123" s="105">
        <f t="shared" si="411"/>
        <v>0</v>
      </c>
      <c r="K3123" s="105">
        <f t="shared" si="412"/>
        <v>0</v>
      </c>
      <c r="L3123" s="105">
        <f t="shared" si="413"/>
        <v>0</v>
      </c>
      <c r="M3123">
        <v>0.04</v>
      </c>
      <c r="N3123">
        <f t="shared" si="414"/>
        <v>3.3960531989175591E-3</v>
      </c>
    </row>
    <row r="3124" spans="1:14" x14ac:dyDescent="0.3">
      <c r="A3124">
        <f t="shared" si="416"/>
        <v>32</v>
      </c>
      <c r="E3124" s="105">
        <f t="shared" si="417"/>
        <v>0</v>
      </c>
      <c r="I3124" s="105">
        <f t="shared" si="418"/>
        <v>0</v>
      </c>
      <c r="J3124" s="105">
        <f t="shared" si="411"/>
        <v>0</v>
      </c>
      <c r="K3124" s="105">
        <f t="shared" si="412"/>
        <v>0</v>
      </c>
      <c r="L3124" s="105">
        <f t="shared" si="413"/>
        <v>0</v>
      </c>
      <c r="M3124">
        <v>0.04</v>
      </c>
      <c r="N3124">
        <f t="shared" si="414"/>
        <v>3.3960531989175591E-3</v>
      </c>
    </row>
    <row r="3125" spans="1:14" x14ac:dyDescent="0.3">
      <c r="A3125">
        <f t="shared" si="416"/>
        <v>32</v>
      </c>
      <c r="E3125" s="105">
        <f t="shared" si="417"/>
        <v>0</v>
      </c>
      <c r="I3125" s="105">
        <f t="shared" si="418"/>
        <v>0</v>
      </c>
      <c r="J3125" s="105">
        <f t="shared" si="411"/>
        <v>0</v>
      </c>
      <c r="K3125" s="105">
        <f t="shared" si="412"/>
        <v>0</v>
      </c>
      <c r="L3125" s="105">
        <f t="shared" si="413"/>
        <v>0</v>
      </c>
      <c r="M3125">
        <v>0.04</v>
      </c>
      <c r="N3125">
        <f t="shared" si="414"/>
        <v>3.3960531989175591E-3</v>
      </c>
    </row>
    <row r="3126" spans="1:14" x14ac:dyDescent="0.3">
      <c r="A3126">
        <f t="shared" si="416"/>
        <v>32</v>
      </c>
      <c r="E3126" s="105">
        <f t="shared" si="417"/>
        <v>0</v>
      </c>
      <c r="I3126" s="105">
        <f t="shared" si="418"/>
        <v>0</v>
      </c>
      <c r="J3126" s="105">
        <f t="shared" si="411"/>
        <v>0</v>
      </c>
      <c r="K3126" s="105">
        <f t="shared" si="412"/>
        <v>0</v>
      </c>
      <c r="L3126" s="105">
        <f t="shared" si="413"/>
        <v>0</v>
      </c>
      <c r="M3126">
        <v>0.04</v>
      </c>
      <c r="N3126">
        <f t="shared" si="414"/>
        <v>3.3960531989175591E-3</v>
      </c>
    </row>
    <row r="3127" spans="1:14" x14ac:dyDescent="0.3">
      <c r="A3127">
        <f t="shared" si="416"/>
        <v>32</v>
      </c>
      <c r="E3127" s="105">
        <f t="shared" si="417"/>
        <v>0</v>
      </c>
      <c r="I3127" s="105">
        <f t="shared" si="418"/>
        <v>0</v>
      </c>
      <c r="J3127" s="105">
        <f t="shared" si="411"/>
        <v>0</v>
      </c>
      <c r="K3127" s="105">
        <f t="shared" si="412"/>
        <v>0</v>
      </c>
      <c r="L3127" s="105">
        <f t="shared" si="413"/>
        <v>0</v>
      </c>
      <c r="M3127">
        <v>0.04</v>
      </c>
      <c r="N3127">
        <f t="shared" si="414"/>
        <v>3.3960531989175591E-3</v>
      </c>
    </row>
    <row r="3128" spans="1:14" x14ac:dyDescent="0.3">
      <c r="A3128">
        <f t="shared" si="416"/>
        <v>32</v>
      </c>
      <c r="E3128" s="105">
        <f t="shared" si="417"/>
        <v>0</v>
      </c>
      <c r="I3128" s="105">
        <f t="shared" si="418"/>
        <v>0</v>
      </c>
      <c r="J3128" s="105">
        <f t="shared" si="411"/>
        <v>0</v>
      </c>
      <c r="K3128" s="105">
        <f t="shared" si="412"/>
        <v>0</v>
      </c>
      <c r="L3128" s="105">
        <f t="shared" si="413"/>
        <v>0</v>
      </c>
      <c r="M3128">
        <v>0.04</v>
      </c>
      <c r="N3128">
        <f t="shared" si="414"/>
        <v>3.3960531989175591E-3</v>
      </c>
    </row>
    <row r="3129" spans="1:14" x14ac:dyDescent="0.3">
      <c r="A3129">
        <f t="shared" si="416"/>
        <v>32</v>
      </c>
      <c r="E3129" s="105">
        <f t="shared" si="417"/>
        <v>0</v>
      </c>
      <c r="I3129" s="105">
        <f t="shared" si="418"/>
        <v>0</v>
      </c>
      <c r="J3129" s="105">
        <f t="shared" si="411"/>
        <v>0</v>
      </c>
      <c r="K3129" s="105">
        <f t="shared" si="412"/>
        <v>0</v>
      </c>
      <c r="L3129" s="105">
        <f t="shared" si="413"/>
        <v>0</v>
      </c>
      <c r="M3129">
        <v>0.04</v>
      </c>
      <c r="N3129">
        <f t="shared" si="414"/>
        <v>3.3960531989175591E-3</v>
      </c>
    </row>
    <row r="3130" spans="1:14" x14ac:dyDescent="0.3">
      <c r="A3130">
        <f t="shared" si="416"/>
        <v>32</v>
      </c>
      <c r="E3130" s="105">
        <f t="shared" si="417"/>
        <v>0</v>
      </c>
      <c r="I3130" s="105">
        <f t="shared" si="418"/>
        <v>0</v>
      </c>
      <c r="J3130" s="105">
        <f t="shared" si="411"/>
        <v>0</v>
      </c>
      <c r="K3130" s="105">
        <f t="shared" si="412"/>
        <v>0</v>
      </c>
      <c r="L3130" s="105">
        <f t="shared" si="413"/>
        <v>0</v>
      </c>
      <c r="M3130">
        <v>0.04</v>
      </c>
      <c r="N3130">
        <f t="shared" si="414"/>
        <v>3.3960531989175591E-3</v>
      </c>
    </row>
    <row r="3131" spans="1:14" x14ac:dyDescent="0.3">
      <c r="A3131">
        <f t="shared" si="416"/>
        <v>32</v>
      </c>
      <c r="E3131" s="105">
        <f t="shared" si="417"/>
        <v>0</v>
      </c>
      <c r="I3131" s="105">
        <f t="shared" si="418"/>
        <v>0</v>
      </c>
      <c r="J3131" s="105">
        <f t="shared" si="411"/>
        <v>0</v>
      </c>
      <c r="K3131" s="105">
        <f t="shared" si="412"/>
        <v>0</v>
      </c>
      <c r="L3131" s="105">
        <f t="shared" si="413"/>
        <v>0</v>
      </c>
      <c r="M3131">
        <v>0.04</v>
      </c>
      <c r="N3131">
        <f t="shared" si="414"/>
        <v>3.3960531989175591E-3</v>
      </c>
    </row>
    <row r="3132" spans="1:14" x14ac:dyDescent="0.3">
      <c r="A3132">
        <f t="shared" si="416"/>
        <v>32</v>
      </c>
      <c r="E3132" s="105">
        <f t="shared" si="417"/>
        <v>0</v>
      </c>
      <c r="I3132" s="105">
        <f t="shared" si="418"/>
        <v>0</v>
      </c>
      <c r="J3132" s="105">
        <f t="shared" si="411"/>
        <v>0</v>
      </c>
      <c r="K3132" s="105">
        <f t="shared" si="412"/>
        <v>0</v>
      </c>
      <c r="L3132" s="105">
        <f t="shared" si="413"/>
        <v>0</v>
      </c>
      <c r="M3132">
        <v>0.04</v>
      </c>
      <c r="N3132">
        <f t="shared" si="414"/>
        <v>3.3960531989175591E-3</v>
      </c>
    </row>
    <row r="3133" spans="1:14" x14ac:dyDescent="0.3">
      <c r="A3133">
        <f t="shared" si="416"/>
        <v>32</v>
      </c>
      <c r="E3133" s="105">
        <f t="shared" si="417"/>
        <v>0</v>
      </c>
      <c r="I3133" s="105">
        <f t="shared" si="418"/>
        <v>0</v>
      </c>
      <c r="J3133" s="105">
        <f t="shared" si="411"/>
        <v>0</v>
      </c>
      <c r="K3133" s="105">
        <f t="shared" si="412"/>
        <v>0</v>
      </c>
      <c r="L3133" s="105">
        <f t="shared" si="413"/>
        <v>0</v>
      </c>
      <c r="M3133">
        <v>0.04</v>
      </c>
      <c r="N3133">
        <f t="shared" si="414"/>
        <v>3.3960531989175591E-3</v>
      </c>
    </row>
    <row r="3134" spans="1:14" x14ac:dyDescent="0.3">
      <c r="A3134">
        <f t="shared" si="416"/>
        <v>32</v>
      </c>
      <c r="E3134" s="105">
        <f t="shared" si="417"/>
        <v>0</v>
      </c>
      <c r="I3134" s="105">
        <f t="shared" si="418"/>
        <v>0</v>
      </c>
      <c r="J3134" s="105">
        <f t="shared" si="411"/>
        <v>0</v>
      </c>
      <c r="K3134" s="105">
        <f t="shared" si="412"/>
        <v>0</v>
      </c>
      <c r="L3134" s="105">
        <f t="shared" si="413"/>
        <v>0</v>
      </c>
      <c r="M3134">
        <v>0.04</v>
      </c>
      <c r="N3134">
        <f t="shared" si="414"/>
        <v>3.3960531989175591E-3</v>
      </c>
    </row>
    <row r="3135" spans="1:14" x14ac:dyDescent="0.3">
      <c r="A3135">
        <f t="shared" si="416"/>
        <v>32</v>
      </c>
      <c r="E3135" s="105">
        <f t="shared" si="417"/>
        <v>0</v>
      </c>
      <c r="I3135" s="105">
        <f t="shared" si="418"/>
        <v>0</v>
      </c>
      <c r="J3135" s="105">
        <f t="shared" si="411"/>
        <v>0</v>
      </c>
      <c r="K3135" s="105">
        <f t="shared" si="412"/>
        <v>0</v>
      </c>
      <c r="L3135" s="105">
        <f t="shared" si="413"/>
        <v>0</v>
      </c>
      <c r="M3135">
        <v>0.04</v>
      </c>
      <c r="N3135">
        <f t="shared" si="414"/>
        <v>3.3960531989175591E-3</v>
      </c>
    </row>
    <row r="3136" spans="1:14" x14ac:dyDescent="0.3">
      <c r="A3136">
        <f t="shared" si="416"/>
        <v>32</v>
      </c>
      <c r="E3136" s="105">
        <f t="shared" si="417"/>
        <v>0</v>
      </c>
      <c r="I3136" s="105">
        <f t="shared" si="418"/>
        <v>0</v>
      </c>
      <c r="J3136" s="105">
        <f t="shared" si="411"/>
        <v>0</v>
      </c>
      <c r="K3136" s="105">
        <f t="shared" si="412"/>
        <v>0</v>
      </c>
      <c r="L3136" s="105">
        <f t="shared" si="413"/>
        <v>0</v>
      </c>
      <c r="M3136">
        <v>0.04</v>
      </c>
      <c r="N3136">
        <f t="shared" si="414"/>
        <v>3.3960531989175591E-3</v>
      </c>
    </row>
    <row r="3137" spans="1:14" x14ac:dyDescent="0.3">
      <c r="A3137">
        <f t="shared" si="416"/>
        <v>32</v>
      </c>
      <c r="E3137" s="105">
        <f t="shared" si="417"/>
        <v>0</v>
      </c>
      <c r="I3137" s="105">
        <f t="shared" si="418"/>
        <v>0</v>
      </c>
      <c r="J3137" s="105">
        <f t="shared" si="411"/>
        <v>0</v>
      </c>
      <c r="K3137" s="105">
        <f t="shared" si="412"/>
        <v>0</v>
      </c>
      <c r="L3137" s="105">
        <f t="shared" si="413"/>
        <v>0</v>
      </c>
      <c r="M3137">
        <v>0.04</v>
      </c>
      <c r="N3137">
        <f t="shared" si="414"/>
        <v>3.3960531989175591E-3</v>
      </c>
    </row>
    <row r="3138" spans="1:14" x14ac:dyDescent="0.3">
      <c r="A3138">
        <f t="shared" si="416"/>
        <v>32</v>
      </c>
      <c r="E3138" s="105">
        <f t="shared" si="417"/>
        <v>0</v>
      </c>
      <c r="I3138" s="105">
        <f t="shared" si="418"/>
        <v>0</v>
      </c>
      <c r="J3138" s="105">
        <f t="shared" si="411"/>
        <v>0</v>
      </c>
      <c r="K3138" s="105">
        <f t="shared" si="412"/>
        <v>0</v>
      </c>
      <c r="L3138" s="105">
        <f t="shared" si="413"/>
        <v>0</v>
      </c>
      <c r="M3138">
        <v>0.04</v>
      </c>
      <c r="N3138">
        <f t="shared" si="414"/>
        <v>3.3960531989175591E-3</v>
      </c>
    </row>
    <row r="3139" spans="1:14" x14ac:dyDescent="0.3">
      <c r="A3139">
        <f t="shared" si="416"/>
        <v>32</v>
      </c>
      <c r="E3139" s="105">
        <f t="shared" si="417"/>
        <v>0</v>
      </c>
      <c r="I3139" s="105">
        <f t="shared" si="418"/>
        <v>0</v>
      </c>
      <c r="J3139" s="105">
        <f t="shared" ref="J3139:J3202" si="419">E3139*($H$2/12)</f>
        <v>0</v>
      </c>
      <c r="K3139" s="105">
        <f t="shared" ref="K3139:K3202" si="420">I3139-J3139</f>
        <v>0</v>
      </c>
      <c r="L3139" s="105">
        <f t="shared" ref="L3139:L3202" si="421">N3139*(E3139-K3139)</f>
        <v>0</v>
      </c>
      <c r="M3139">
        <v>0.04</v>
      </c>
      <c r="N3139">
        <f t="shared" ref="N3139:N3202" si="422">1-(POWER(1-M3139,(1/12)))</f>
        <v>3.3960531989175591E-3</v>
      </c>
    </row>
    <row r="3140" spans="1:14" x14ac:dyDescent="0.3">
      <c r="A3140">
        <f t="shared" si="416"/>
        <v>32</v>
      </c>
      <c r="E3140" s="105">
        <f t="shared" si="417"/>
        <v>0</v>
      </c>
      <c r="I3140" s="105">
        <f t="shared" si="418"/>
        <v>0</v>
      </c>
      <c r="J3140" s="105">
        <f t="shared" si="419"/>
        <v>0</v>
      </c>
      <c r="K3140" s="105">
        <f t="shared" si="420"/>
        <v>0</v>
      </c>
      <c r="L3140" s="105">
        <f t="shared" si="421"/>
        <v>0</v>
      </c>
      <c r="M3140">
        <v>0.04</v>
      </c>
      <c r="N3140">
        <f t="shared" si="422"/>
        <v>3.3960531989175591E-3</v>
      </c>
    </row>
    <row r="3141" spans="1:14" x14ac:dyDescent="0.3">
      <c r="A3141">
        <f t="shared" si="416"/>
        <v>32</v>
      </c>
      <c r="E3141" s="105">
        <f t="shared" si="417"/>
        <v>0</v>
      </c>
      <c r="I3141" s="105">
        <f t="shared" si="418"/>
        <v>0</v>
      </c>
      <c r="J3141" s="105">
        <f t="shared" si="419"/>
        <v>0</v>
      </c>
      <c r="K3141" s="105">
        <f t="shared" si="420"/>
        <v>0</v>
      </c>
      <c r="L3141" s="105">
        <f t="shared" si="421"/>
        <v>0</v>
      </c>
      <c r="M3141">
        <v>0.04</v>
      </c>
      <c r="N3141">
        <f t="shared" si="422"/>
        <v>3.3960531989175591E-3</v>
      </c>
    </row>
    <row r="3142" spans="1:14" x14ac:dyDescent="0.3">
      <c r="A3142">
        <f t="shared" si="416"/>
        <v>32</v>
      </c>
      <c r="E3142" s="105">
        <f t="shared" si="417"/>
        <v>0</v>
      </c>
      <c r="I3142" s="105">
        <f t="shared" si="418"/>
        <v>0</v>
      </c>
      <c r="J3142" s="105">
        <f t="shared" si="419"/>
        <v>0</v>
      </c>
      <c r="K3142" s="105">
        <f t="shared" si="420"/>
        <v>0</v>
      </c>
      <c r="L3142" s="105">
        <f t="shared" si="421"/>
        <v>0</v>
      </c>
      <c r="M3142">
        <v>0.04</v>
      </c>
      <c r="N3142">
        <f t="shared" si="422"/>
        <v>3.3960531989175591E-3</v>
      </c>
    </row>
    <row r="3143" spans="1:14" x14ac:dyDescent="0.3">
      <c r="A3143">
        <f t="shared" si="416"/>
        <v>32</v>
      </c>
      <c r="E3143" s="105">
        <f t="shared" si="417"/>
        <v>0</v>
      </c>
      <c r="I3143" s="105">
        <f t="shared" si="418"/>
        <v>0</v>
      </c>
      <c r="J3143" s="105">
        <f t="shared" si="419"/>
        <v>0</v>
      </c>
      <c r="K3143" s="105">
        <f t="shared" si="420"/>
        <v>0</v>
      </c>
      <c r="L3143" s="105">
        <f t="shared" si="421"/>
        <v>0</v>
      </c>
      <c r="M3143">
        <v>0.04</v>
      </c>
      <c r="N3143">
        <f t="shared" si="422"/>
        <v>3.3960531989175591E-3</v>
      </c>
    </row>
    <row r="3144" spans="1:14" x14ac:dyDescent="0.3">
      <c r="A3144">
        <f t="shared" si="416"/>
        <v>32</v>
      </c>
      <c r="E3144" s="105">
        <f t="shared" si="417"/>
        <v>0</v>
      </c>
      <c r="I3144" s="105">
        <f t="shared" si="418"/>
        <v>0</v>
      </c>
      <c r="J3144" s="105">
        <f t="shared" si="419"/>
        <v>0</v>
      </c>
      <c r="K3144" s="105">
        <f t="shared" si="420"/>
        <v>0</v>
      </c>
      <c r="L3144" s="105">
        <f t="shared" si="421"/>
        <v>0</v>
      </c>
      <c r="M3144">
        <v>0.04</v>
      </c>
      <c r="N3144">
        <f t="shared" si="422"/>
        <v>3.3960531989175591E-3</v>
      </c>
    </row>
    <row r="3145" spans="1:14" x14ac:dyDescent="0.3">
      <c r="A3145">
        <f t="shared" si="416"/>
        <v>32</v>
      </c>
      <c r="E3145" s="105">
        <f t="shared" si="417"/>
        <v>0</v>
      </c>
      <c r="I3145" s="105">
        <f t="shared" si="418"/>
        <v>0</v>
      </c>
      <c r="J3145" s="105">
        <f t="shared" si="419"/>
        <v>0</v>
      </c>
      <c r="K3145" s="105">
        <f t="shared" si="420"/>
        <v>0</v>
      </c>
      <c r="L3145" s="105">
        <f t="shared" si="421"/>
        <v>0</v>
      </c>
      <c r="M3145">
        <v>0.04</v>
      </c>
      <c r="N3145">
        <f t="shared" si="422"/>
        <v>3.3960531989175591E-3</v>
      </c>
    </row>
    <row r="3146" spans="1:14" x14ac:dyDescent="0.3">
      <c r="A3146">
        <f t="shared" si="416"/>
        <v>32</v>
      </c>
      <c r="E3146" s="105">
        <f t="shared" si="417"/>
        <v>0</v>
      </c>
      <c r="I3146" s="105">
        <f t="shared" si="418"/>
        <v>0</v>
      </c>
      <c r="J3146" s="105">
        <f t="shared" si="419"/>
        <v>0</v>
      </c>
      <c r="K3146" s="105">
        <f t="shared" si="420"/>
        <v>0</v>
      </c>
      <c r="L3146" s="105">
        <f t="shared" si="421"/>
        <v>0</v>
      </c>
      <c r="M3146">
        <v>0.04</v>
      </c>
      <c r="N3146">
        <f t="shared" si="422"/>
        <v>3.3960531989175591E-3</v>
      </c>
    </row>
    <row r="3147" spans="1:14" x14ac:dyDescent="0.3">
      <c r="A3147">
        <f t="shared" si="416"/>
        <v>32</v>
      </c>
      <c r="E3147" s="105">
        <f t="shared" si="417"/>
        <v>0</v>
      </c>
      <c r="I3147" s="105">
        <f t="shared" si="418"/>
        <v>0</v>
      </c>
      <c r="J3147" s="105">
        <f t="shared" si="419"/>
        <v>0</v>
      </c>
      <c r="K3147" s="105">
        <f t="shared" si="420"/>
        <v>0</v>
      </c>
      <c r="L3147" s="105">
        <f t="shared" si="421"/>
        <v>0</v>
      </c>
      <c r="M3147">
        <v>0.04</v>
      </c>
      <c r="N3147">
        <f t="shared" si="422"/>
        <v>3.3960531989175591E-3</v>
      </c>
    </row>
    <row r="3148" spans="1:14" x14ac:dyDescent="0.3">
      <c r="A3148">
        <f t="shared" si="416"/>
        <v>32</v>
      </c>
      <c r="E3148" s="105">
        <f t="shared" si="417"/>
        <v>0</v>
      </c>
      <c r="I3148" s="105">
        <f t="shared" si="418"/>
        <v>0</v>
      </c>
      <c r="J3148" s="105">
        <f t="shared" si="419"/>
        <v>0</v>
      </c>
      <c r="K3148" s="105">
        <f t="shared" si="420"/>
        <v>0</v>
      </c>
      <c r="L3148" s="105">
        <f t="shared" si="421"/>
        <v>0</v>
      </c>
      <c r="M3148">
        <v>0.04</v>
      </c>
      <c r="N3148">
        <f t="shared" si="422"/>
        <v>3.3960531989175591E-3</v>
      </c>
    </row>
    <row r="3149" spans="1:14" x14ac:dyDescent="0.3">
      <c r="A3149">
        <f t="shared" si="416"/>
        <v>32</v>
      </c>
      <c r="E3149" s="105">
        <f t="shared" si="417"/>
        <v>0</v>
      </c>
      <c r="I3149" s="105">
        <f t="shared" si="418"/>
        <v>0</v>
      </c>
      <c r="J3149" s="105">
        <f t="shared" si="419"/>
        <v>0</v>
      </c>
      <c r="K3149" s="105">
        <f t="shared" si="420"/>
        <v>0</v>
      </c>
      <c r="L3149" s="105">
        <f t="shared" si="421"/>
        <v>0</v>
      </c>
      <c r="M3149">
        <v>0.04</v>
      </c>
      <c r="N3149">
        <f t="shared" si="422"/>
        <v>3.3960531989175591E-3</v>
      </c>
    </row>
    <row r="3150" spans="1:14" x14ac:dyDescent="0.3">
      <c r="A3150">
        <f t="shared" si="416"/>
        <v>32</v>
      </c>
      <c r="E3150" s="105">
        <f t="shared" si="417"/>
        <v>0</v>
      </c>
      <c r="I3150" s="105">
        <f t="shared" si="418"/>
        <v>0</v>
      </c>
      <c r="J3150" s="105">
        <f t="shared" si="419"/>
        <v>0</v>
      </c>
      <c r="K3150" s="105">
        <f t="shared" si="420"/>
        <v>0</v>
      </c>
      <c r="L3150" s="105">
        <f t="shared" si="421"/>
        <v>0</v>
      </c>
      <c r="M3150">
        <v>0.04</v>
      </c>
      <c r="N3150">
        <f t="shared" si="422"/>
        <v>3.3960531989175591E-3</v>
      </c>
    </row>
    <row r="3151" spans="1:14" x14ac:dyDescent="0.3">
      <c r="A3151">
        <f t="shared" si="416"/>
        <v>32</v>
      </c>
      <c r="E3151" s="105">
        <f t="shared" si="417"/>
        <v>0</v>
      </c>
      <c r="I3151" s="105">
        <f t="shared" si="418"/>
        <v>0</v>
      </c>
      <c r="J3151" s="105">
        <f t="shared" si="419"/>
        <v>0</v>
      </c>
      <c r="K3151" s="105">
        <f t="shared" si="420"/>
        <v>0</v>
      </c>
      <c r="L3151" s="105">
        <f t="shared" si="421"/>
        <v>0</v>
      </c>
      <c r="M3151">
        <v>0.04</v>
      </c>
      <c r="N3151">
        <f t="shared" si="422"/>
        <v>3.3960531989175591E-3</v>
      </c>
    </row>
    <row r="3152" spans="1:14" x14ac:dyDescent="0.3">
      <c r="A3152">
        <f t="shared" si="416"/>
        <v>32</v>
      </c>
      <c r="E3152" s="105">
        <f t="shared" si="417"/>
        <v>0</v>
      </c>
      <c r="I3152" s="105">
        <f t="shared" si="418"/>
        <v>0</v>
      </c>
      <c r="J3152" s="105">
        <f t="shared" si="419"/>
        <v>0</v>
      </c>
      <c r="K3152" s="105">
        <f t="shared" si="420"/>
        <v>0</v>
      </c>
      <c r="L3152" s="105">
        <f t="shared" si="421"/>
        <v>0</v>
      </c>
      <c r="M3152">
        <v>0.04</v>
      </c>
      <c r="N3152">
        <f t="shared" si="422"/>
        <v>3.3960531989175591E-3</v>
      </c>
    </row>
    <row r="3153" spans="1:14" x14ac:dyDescent="0.3">
      <c r="A3153">
        <f t="shared" si="416"/>
        <v>32</v>
      </c>
      <c r="E3153" s="105">
        <f t="shared" si="417"/>
        <v>0</v>
      </c>
      <c r="I3153" s="105">
        <f t="shared" si="418"/>
        <v>0</v>
      </c>
      <c r="J3153" s="105">
        <f t="shared" si="419"/>
        <v>0</v>
      </c>
      <c r="K3153" s="105">
        <f t="shared" si="420"/>
        <v>0</v>
      </c>
      <c r="L3153" s="105">
        <f t="shared" si="421"/>
        <v>0</v>
      </c>
      <c r="M3153">
        <v>0.04</v>
      </c>
      <c r="N3153">
        <f t="shared" si="422"/>
        <v>3.3960531989175591E-3</v>
      </c>
    </row>
    <row r="3154" spans="1:14" x14ac:dyDescent="0.3">
      <c r="A3154">
        <f t="shared" si="416"/>
        <v>32</v>
      </c>
      <c r="E3154" s="105">
        <f t="shared" si="417"/>
        <v>0</v>
      </c>
      <c r="I3154" s="105">
        <f t="shared" si="418"/>
        <v>0</v>
      </c>
      <c r="J3154" s="105">
        <f t="shared" si="419"/>
        <v>0</v>
      </c>
      <c r="K3154" s="105">
        <f t="shared" si="420"/>
        <v>0</v>
      </c>
      <c r="L3154" s="105">
        <f t="shared" si="421"/>
        <v>0</v>
      </c>
      <c r="M3154">
        <v>0.04</v>
      </c>
      <c r="N3154">
        <f t="shared" si="422"/>
        <v>3.3960531989175591E-3</v>
      </c>
    </row>
    <row r="3155" spans="1:14" x14ac:dyDescent="0.3">
      <c r="A3155">
        <f t="shared" si="416"/>
        <v>32</v>
      </c>
      <c r="E3155" s="105">
        <f t="shared" si="417"/>
        <v>0</v>
      </c>
      <c r="I3155" s="105">
        <f t="shared" si="418"/>
        <v>0</v>
      </c>
      <c r="J3155" s="105">
        <f t="shared" si="419"/>
        <v>0</v>
      </c>
      <c r="K3155" s="105">
        <f t="shared" si="420"/>
        <v>0</v>
      </c>
      <c r="L3155" s="105">
        <f t="shared" si="421"/>
        <v>0</v>
      </c>
      <c r="M3155">
        <v>0.04</v>
      </c>
      <c r="N3155">
        <f t="shared" si="422"/>
        <v>3.3960531989175591E-3</v>
      </c>
    </row>
    <row r="3156" spans="1:14" x14ac:dyDescent="0.3">
      <c r="A3156">
        <f t="shared" si="416"/>
        <v>32</v>
      </c>
      <c r="E3156" s="105">
        <f t="shared" si="417"/>
        <v>0</v>
      </c>
      <c r="I3156" s="105">
        <f t="shared" si="418"/>
        <v>0</v>
      </c>
      <c r="J3156" s="105">
        <f t="shared" si="419"/>
        <v>0</v>
      </c>
      <c r="K3156" s="105">
        <f t="shared" si="420"/>
        <v>0</v>
      </c>
      <c r="L3156" s="105">
        <f t="shared" si="421"/>
        <v>0</v>
      </c>
      <c r="M3156">
        <v>0.04</v>
      </c>
      <c r="N3156">
        <f t="shared" si="422"/>
        <v>3.3960531989175591E-3</v>
      </c>
    </row>
    <row r="3157" spans="1:14" x14ac:dyDescent="0.3">
      <c r="A3157">
        <f t="shared" si="416"/>
        <v>32</v>
      </c>
      <c r="E3157" s="105">
        <f t="shared" si="417"/>
        <v>0</v>
      </c>
      <c r="I3157" s="105">
        <f t="shared" si="418"/>
        <v>0</v>
      </c>
      <c r="J3157" s="105">
        <f t="shared" si="419"/>
        <v>0</v>
      </c>
      <c r="K3157" s="105">
        <f t="shared" si="420"/>
        <v>0</v>
      </c>
      <c r="L3157" s="105">
        <f t="shared" si="421"/>
        <v>0</v>
      </c>
      <c r="M3157">
        <v>0.04</v>
      </c>
      <c r="N3157">
        <f t="shared" si="422"/>
        <v>3.3960531989175591E-3</v>
      </c>
    </row>
    <row r="3158" spans="1:14" x14ac:dyDescent="0.3">
      <c r="A3158">
        <f t="shared" si="416"/>
        <v>32</v>
      </c>
      <c r="E3158" s="105">
        <f t="shared" si="417"/>
        <v>0</v>
      </c>
      <c r="I3158" s="105">
        <f t="shared" si="418"/>
        <v>0</v>
      </c>
      <c r="J3158" s="105">
        <f t="shared" si="419"/>
        <v>0</v>
      </c>
      <c r="K3158" s="105">
        <f t="shared" si="420"/>
        <v>0</v>
      </c>
      <c r="L3158" s="105">
        <f t="shared" si="421"/>
        <v>0</v>
      </c>
      <c r="M3158">
        <v>0.04</v>
      </c>
      <c r="N3158">
        <f t="shared" si="422"/>
        <v>3.3960531989175591E-3</v>
      </c>
    </row>
    <row r="3159" spans="1:14" x14ac:dyDescent="0.3">
      <c r="A3159">
        <f t="shared" si="416"/>
        <v>32</v>
      </c>
      <c r="E3159" s="105">
        <f t="shared" si="417"/>
        <v>0</v>
      </c>
      <c r="I3159" s="105">
        <f t="shared" si="418"/>
        <v>0</v>
      </c>
      <c r="J3159" s="105">
        <f t="shared" si="419"/>
        <v>0</v>
      </c>
      <c r="K3159" s="105">
        <f t="shared" si="420"/>
        <v>0</v>
      </c>
      <c r="L3159" s="105">
        <f t="shared" si="421"/>
        <v>0</v>
      </c>
      <c r="M3159">
        <v>0.04</v>
      </c>
      <c r="N3159">
        <f t="shared" si="422"/>
        <v>3.3960531989175591E-3</v>
      </c>
    </row>
    <row r="3160" spans="1:14" x14ac:dyDescent="0.3">
      <c r="A3160">
        <f t="shared" si="416"/>
        <v>32</v>
      </c>
      <c r="E3160" s="105">
        <f t="shared" si="417"/>
        <v>0</v>
      </c>
      <c r="I3160" s="105">
        <f t="shared" si="418"/>
        <v>0</v>
      </c>
      <c r="J3160" s="105">
        <f t="shared" si="419"/>
        <v>0</v>
      </c>
      <c r="K3160" s="105">
        <f t="shared" si="420"/>
        <v>0</v>
      </c>
      <c r="L3160" s="105">
        <f t="shared" si="421"/>
        <v>0</v>
      </c>
      <c r="M3160">
        <v>0.04</v>
      </c>
      <c r="N3160">
        <f t="shared" si="422"/>
        <v>3.3960531989175591E-3</v>
      </c>
    </row>
    <row r="3161" spans="1:14" x14ac:dyDescent="0.3">
      <c r="A3161">
        <f t="shared" si="416"/>
        <v>32</v>
      </c>
      <c r="E3161" s="105">
        <f t="shared" si="417"/>
        <v>0</v>
      </c>
      <c r="I3161" s="105">
        <f t="shared" si="418"/>
        <v>0</v>
      </c>
      <c r="J3161" s="105">
        <f t="shared" si="419"/>
        <v>0</v>
      </c>
      <c r="K3161" s="105">
        <f t="shared" si="420"/>
        <v>0</v>
      </c>
      <c r="L3161" s="105">
        <f t="shared" si="421"/>
        <v>0</v>
      </c>
      <c r="M3161">
        <v>0.04</v>
      </c>
      <c r="N3161">
        <f t="shared" si="422"/>
        <v>3.3960531989175591E-3</v>
      </c>
    </row>
    <row r="3162" spans="1:14" x14ac:dyDescent="0.3">
      <c r="A3162">
        <f t="shared" si="416"/>
        <v>32</v>
      </c>
      <c r="E3162" s="105">
        <f t="shared" si="417"/>
        <v>0</v>
      </c>
      <c r="I3162" s="105">
        <f t="shared" si="418"/>
        <v>0</v>
      </c>
      <c r="J3162" s="105">
        <f t="shared" si="419"/>
        <v>0</v>
      </c>
      <c r="K3162" s="105">
        <f t="shared" si="420"/>
        <v>0</v>
      </c>
      <c r="L3162" s="105">
        <f t="shared" si="421"/>
        <v>0</v>
      </c>
      <c r="M3162">
        <v>0.04</v>
      </c>
      <c r="N3162">
        <f t="shared" si="422"/>
        <v>3.3960531989175591E-3</v>
      </c>
    </row>
    <row r="3163" spans="1:14" x14ac:dyDescent="0.3">
      <c r="A3163">
        <f t="shared" si="416"/>
        <v>32</v>
      </c>
      <c r="E3163" s="105">
        <f t="shared" si="417"/>
        <v>0</v>
      </c>
      <c r="I3163" s="105">
        <f t="shared" si="418"/>
        <v>0</v>
      </c>
      <c r="J3163" s="105">
        <f t="shared" si="419"/>
        <v>0</v>
      </c>
      <c r="K3163" s="105">
        <f t="shared" si="420"/>
        <v>0</v>
      </c>
      <c r="L3163" s="105">
        <f t="shared" si="421"/>
        <v>0</v>
      </c>
      <c r="M3163">
        <v>0.04</v>
      </c>
      <c r="N3163">
        <f t="shared" si="422"/>
        <v>3.3960531989175591E-3</v>
      </c>
    </row>
    <row r="3164" spans="1:14" x14ac:dyDescent="0.3">
      <c r="A3164">
        <f t="shared" si="416"/>
        <v>32</v>
      </c>
      <c r="E3164" s="105">
        <f t="shared" si="417"/>
        <v>0</v>
      </c>
      <c r="I3164" s="105">
        <f t="shared" si="418"/>
        <v>0</v>
      </c>
      <c r="J3164" s="105">
        <f t="shared" si="419"/>
        <v>0</v>
      </c>
      <c r="K3164" s="105">
        <f t="shared" si="420"/>
        <v>0</v>
      </c>
      <c r="L3164" s="105">
        <f t="shared" si="421"/>
        <v>0</v>
      </c>
      <c r="M3164">
        <v>0.04</v>
      </c>
      <c r="N3164">
        <f t="shared" si="422"/>
        <v>3.3960531989175591E-3</v>
      </c>
    </row>
    <row r="3165" spans="1:14" x14ac:dyDescent="0.3">
      <c r="A3165">
        <f t="shared" si="416"/>
        <v>32</v>
      </c>
      <c r="E3165" s="105">
        <f t="shared" si="417"/>
        <v>0</v>
      </c>
      <c r="I3165" s="105">
        <f t="shared" si="418"/>
        <v>0</v>
      </c>
      <c r="J3165" s="105">
        <f t="shared" si="419"/>
        <v>0</v>
      </c>
      <c r="K3165" s="105">
        <f t="shared" si="420"/>
        <v>0</v>
      </c>
      <c r="L3165" s="105">
        <f t="shared" si="421"/>
        <v>0</v>
      </c>
      <c r="M3165">
        <v>0.04</v>
      </c>
      <c r="N3165">
        <f t="shared" si="422"/>
        <v>3.3960531989175591E-3</v>
      </c>
    </row>
    <row r="3166" spans="1:14" x14ac:dyDescent="0.3">
      <c r="A3166">
        <f t="shared" si="416"/>
        <v>32</v>
      </c>
      <c r="E3166" s="105">
        <f t="shared" si="417"/>
        <v>0</v>
      </c>
      <c r="I3166" s="105">
        <f t="shared" si="418"/>
        <v>0</v>
      </c>
      <c r="J3166" s="105">
        <f t="shared" si="419"/>
        <v>0</v>
      </c>
      <c r="K3166" s="105">
        <f t="shared" si="420"/>
        <v>0</v>
      </c>
      <c r="L3166" s="105">
        <f t="shared" si="421"/>
        <v>0</v>
      </c>
      <c r="M3166">
        <v>0.04</v>
      </c>
      <c r="N3166">
        <f t="shared" si="422"/>
        <v>3.3960531989175591E-3</v>
      </c>
    </row>
    <row r="3167" spans="1:14" x14ac:dyDescent="0.3">
      <c r="A3167">
        <f t="shared" si="416"/>
        <v>32</v>
      </c>
      <c r="E3167" s="105">
        <f t="shared" si="417"/>
        <v>0</v>
      </c>
      <c r="I3167" s="105">
        <f t="shared" si="418"/>
        <v>0</v>
      </c>
      <c r="J3167" s="105">
        <f t="shared" si="419"/>
        <v>0</v>
      </c>
      <c r="K3167" s="105">
        <f t="shared" si="420"/>
        <v>0</v>
      </c>
      <c r="L3167" s="105">
        <f t="shared" si="421"/>
        <v>0</v>
      </c>
      <c r="M3167">
        <v>0.04</v>
      </c>
      <c r="N3167">
        <f t="shared" si="422"/>
        <v>3.3960531989175591E-3</v>
      </c>
    </row>
    <row r="3168" spans="1:14" x14ac:dyDescent="0.3">
      <c r="A3168">
        <f t="shared" si="416"/>
        <v>32</v>
      </c>
      <c r="E3168" s="105">
        <f t="shared" si="417"/>
        <v>0</v>
      </c>
      <c r="I3168" s="105">
        <f t="shared" si="418"/>
        <v>0</v>
      </c>
      <c r="J3168" s="105">
        <f t="shared" si="419"/>
        <v>0</v>
      </c>
      <c r="K3168" s="105">
        <f t="shared" si="420"/>
        <v>0</v>
      </c>
      <c r="L3168" s="105">
        <f t="shared" si="421"/>
        <v>0</v>
      </c>
      <c r="M3168">
        <v>0.04</v>
      </c>
      <c r="N3168">
        <f t="shared" si="422"/>
        <v>3.3960531989175591E-3</v>
      </c>
    </row>
    <row r="3169" spans="1:14" x14ac:dyDescent="0.3">
      <c r="A3169">
        <f t="shared" si="416"/>
        <v>32</v>
      </c>
      <c r="E3169" s="105">
        <f t="shared" si="417"/>
        <v>0</v>
      </c>
      <c r="I3169" s="105">
        <f t="shared" si="418"/>
        <v>0</v>
      </c>
      <c r="J3169" s="105">
        <f t="shared" si="419"/>
        <v>0</v>
      </c>
      <c r="K3169" s="105">
        <f t="shared" si="420"/>
        <v>0</v>
      </c>
      <c r="L3169" s="105">
        <f t="shared" si="421"/>
        <v>0</v>
      </c>
      <c r="M3169">
        <v>0.04</v>
      </c>
      <c r="N3169">
        <f t="shared" si="422"/>
        <v>3.3960531989175591E-3</v>
      </c>
    </row>
    <row r="3170" spans="1:14" x14ac:dyDescent="0.3">
      <c r="A3170">
        <f t="shared" si="416"/>
        <v>32</v>
      </c>
      <c r="E3170" s="105">
        <f t="shared" si="417"/>
        <v>0</v>
      </c>
      <c r="I3170" s="105">
        <f t="shared" si="418"/>
        <v>0</v>
      </c>
      <c r="J3170" s="105">
        <f t="shared" si="419"/>
        <v>0</v>
      </c>
      <c r="K3170" s="105">
        <f t="shared" si="420"/>
        <v>0</v>
      </c>
      <c r="L3170" s="105">
        <f t="shared" si="421"/>
        <v>0</v>
      </c>
      <c r="M3170">
        <v>0.04</v>
      </c>
      <c r="N3170">
        <f t="shared" si="422"/>
        <v>3.3960531989175591E-3</v>
      </c>
    </row>
    <row r="3171" spans="1:14" x14ac:dyDescent="0.3">
      <c r="A3171">
        <f t="shared" si="416"/>
        <v>32</v>
      </c>
      <c r="E3171" s="105">
        <f t="shared" si="417"/>
        <v>0</v>
      </c>
      <c r="I3171" s="105">
        <f t="shared" si="418"/>
        <v>0</v>
      </c>
      <c r="J3171" s="105">
        <f t="shared" si="419"/>
        <v>0</v>
      </c>
      <c r="K3171" s="105">
        <f t="shared" si="420"/>
        <v>0</v>
      </c>
      <c r="L3171" s="105">
        <f t="shared" si="421"/>
        <v>0</v>
      </c>
      <c r="M3171">
        <v>0.04</v>
      </c>
      <c r="N3171">
        <f t="shared" si="422"/>
        <v>3.3960531989175591E-3</v>
      </c>
    </row>
    <row r="3172" spans="1:14" x14ac:dyDescent="0.3">
      <c r="A3172">
        <f t="shared" si="416"/>
        <v>32</v>
      </c>
      <c r="E3172" s="105">
        <f t="shared" si="417"/>
        <v>0</v>
      </c>
      <c r="I3172" s="105">
        <f t="shared" si="418"/>
        <v>0</v>
      </c>
      <c r="J3172" s="105">
        <f t="shared" si="419"/>
        <v>0</v>
      </c>
      <c r="K3172" s="105">
        <f t="shared" si="420"/>
        <v>0</v>
      </c>
      <c r="L3172" s="105">
        <f t="shared" si="421"/>
        <v>0</v>
      </c>
      <c r="M3172">
        <v>0.04</v>
      </c>
      <c r="N3172">
        <f t="shared" si="422"/>
        <v>3.3960531989175591E-3</v>
      </c>
    </row>
    <row r="3173" spans="1:14" x14ac:dyDescent="0.3">
      <c r="A3173">
        <f t="shared" si="416"/>
        <v>32</v>
      </c>
      <c r="E3173" s="105">
        <f t="shared" si="417"/>
        <v>0</v>
      </c>
      <c r="I3173" s="105">
        <f t="shared" si="418"/>
        <v>0</v>
      </c>
      <c r="J3173" s="105">
        <f t="shared" si="419"/>
        <v>0</v>
      </c>
      <c r="K3173" s="105">
        <f t="shared" si="420"/>
        <v>0</v>
      </c>
      <c r="L3173" s="105">
        <f t="shared" si="421"/>
        <v>0</v>
      </c>
      <c r="M3173">
        <v>0.04</v>
      </c>
      <c r="N3173">
        <f t="shared" si="422"/>
        <v>3.3960531989175591E-3</v>
      </c>
    </row>
    <row r="3174" spans="1:14" x14ac:dyDescent="0.3">
      <c r="A3174">
        <f t="shared" si="416"/>
        <v>32</v>
      </c>
      <c r="E3174" s="105">
        <f t="shared" si="417"/>
        <v>0</v>
      </c>
      <c r="I3174" s="105">
        <f t="shared" si="418"/>
        <v>0</v>
      </c>
      <c r="J3174" s="105">
        <f t="shared" si="419"/>
        <v>0</v>
      </c>
      <c r="K3174" s="105">
        <f t="shared" si="420"/>
        <v>0</v>
      </c>
      <c r="L3174" s="105">
        <f t="shared" si="421"/>
        <v>0</v>
      </c>
      <c r="M3174">
        <v>0.04</v>
      </c>
      <c r="N3174">
        <f t="shared" si="422"/>
        <v>3.3960531989175591E-3</v>
      </c>
    </row>
    <row r="3175" spans="1:14" x14ac:dyDescent="0.3">
      <c r="A3175">
        <f t="shared" ref="A3175:A3238" si="423">IF(COUNTIF(A3075:A3174,A3174)=100, A3174+1,A3174)</f>
        <v>32</v>
      </c>
      <c r="E3175" s="105">
        <f t="shared" ref="E3175:E3238" si="424">MAX(0, E3075-K3075-L3075)</f>
        <v>0</v>
      </c>
      <c r="I3175" s="105">
        <f t="shared" ref="I3175:I3238" si="425">IF(E3175&lt;I3075,J3175 + E3175, I3075)</f>
        <v>0</v>
      </c>
      <c r="J3175" s="105">
        <f t="shared" si="419"/>
        <v>0</v>
      </c>
      <c r="K3175" s="105">
        <f t="shared" si="420"/>
        <v>0</v>
      </c>
      <c r="L3175" s="105">
        <f t="shared" si="421"/>
        <v>0</v>
      </c>
      <c r="M3175">
        <v>0.04</v>
      </c>
      <c r="N3175">
        <f t="shared" si="422"/>
        <v>3.3960531989175591E-3</v>
      </c>
    </row>
    <row r="3176" spans="1:14" x14ac:dyDescent="0.3">
      <c r="A3176">
        <f t="shared" si="423"/>
        <v>32</v>
      </c>
      <c r="E3176" s="105">
        <f t="shared" si="424"/>
        <v>0</v>
      </c>
      <c r="I3176" s="105">
        <f t="shared" si="425"/>
        <v>0</v>
      </c>
      <c r="J3176" s="105">
        <f t="shared" si="419"/>
        <v>0</v>
      </c>
      <c r="K3176" s="105">
        <f t="shared" si="420"/>
        <v>0</v>
      </c>
      <c r="L3176" s="105">
        <f t="shared" si="421"/>
        <v>0</v>
      </c>
      <c r="M3176">
        <v>0.04</v>
      </c>
      <c r="N3176">
        <f t="shared" si="422"/>
        <v>3.3960531989175591E-3</v>
      </c>
    </row>
    <row r="3177" spans="1:14" x14ac:dyDescent="0.3">
      <c r="A3177">
        <f t="shared" si="423"/>
        <v>32</v>
      </c>
      <c r="E3177" s="105">
        <f t="shared" si="424"/>
        <v>0</v>
      </c>
      <c r="I3177" s="105">
        <f t="shared" si="425"/>
        <v>0</v>
      </c>
      <c r="J3177" s="105">
        <f t="shared" si="419"/>
        <v>0</v>
      </c>
      <c r="K3177" s="105">
        <f t="shared" si="420"/>
        <v>0</v>
      </c>
      <c r="L3177" s="105">
        <f t="shared" si="421"/>
        <v>0</v>
      </c>
      <c r="M3177">
        <v>0.04</v>
      </c>
      <c r="N3177">
        <f t="shared" si="422"/>
        <v>3.3960531989175591E-3</v>
      </c>
    </row>
    <row r="3178" spans="1:14" x14ac:dyDescent="0.3">
      <c r="A3178">
        <f t="shared" si="423"/>
        <v>32</v>
      </c>
      <c r="E3178" s="105">
        <f t="shared" si="424"/>
        <v>0</v>
      </c>
      <c r="I3178" s="105">
        <f t="shared" si="425"/>
        <v>0</v>
      </c>
      <c r="J3178" s="105">
        <f t="shared" si="419"/>
        <v>0</v>
      </c>
      <c r="K3178" s="105">
        <f t="shared" si="420"/>
        <v>0</v>
      </c>
      <c r="L3178" s="105">
        <f t="shared" si="421"/>
        <v>0</v>
      </c>
      <c r="M3178">
        <v>0.04</v>
      </c>
      <c r="N3178">
        <f t="shared" si="422"/>
        <v>3.3960531989175591E-3</v>
      </c>
    </row>
    <row r="3179" spans="1:14" x14ac:dyDescent="0.3">
      <c r="A3179">
        <f t="shared" si="423"/>
        <v>32</v>
      </c>
      <c r="E3179" s="105">
        <f t="shared" si="424"/>
        <v>0</v>
      </c>
      <c r="I3179" s="105">
        <f t="shared" si="425"/>
        <v>0</v>
      </c>
      <c r="J3179" s="105">
        <f t="shared" si="419"/>
        <v>0</v>
      </c>
      <c r="K3179" s="105">
        <f t="shared" si="420"/>
        <v>0</v>
      </c>
      <c r="L3179" s="105">
        <f t="shared" si="421"/>
        <v>0</v>
      </c>
      <c r="M3179">
        <v>0.04</v>
      </c>
      <c r="N3179">
        <f t="shared" si="422"/>
        <v>3.3960531989175591E-3</v>
      </c>
    </row>
    <row r="3180" spans="1:14" x14ac:dyDescent="0.3">
      <c r="A3180">
        <f t="shared" si="423"/>
        <v>32</v>
      </c>
      <c r="E3180" s="105">
        <f t="shared" si="424"/>
        <v>0</v>
      </c>
      <c r="I3180" s="105">
        <f t="shared" si="425"/>
        <v>0</v>
      </c>
      <c r="J3180" s="105">
        <f t="shared" si="419"/>
        <v>0</v>
      </c>
      <c r="K3180" s="105">
        <f t="shared" si="420"/>
        <v>0</v>
      </c>
      <c r="L3180" s="105">
        <f t="shared" si="421"/>
        <v>0</v>
      </c>
      <c r="M3180">
        <v>0.04</v>
      </c>
      <c r="N3180">
        <f t="shared" si="422"/>
        <v>3.3960531989175591E-3</v>
      </c>
    </row>
    <row r="3181" spans="1:14" x14ac:dyDescent="0.3">
      <c r="A3181">
        <f t="shared" si="423"/>
        <v>32</v>
      </c>
      <c r="E3181" s="105">
        <f t="shared" si="424"/>
        <v>0</v>
      </c>
      <c r="I3181" s="105">
        <f t="shared" si="425"/>
        <v>0</v>
      </c>
      <c r="J3181" s="105">
        <f t="shared" si="419"/>
        <v>0</v>
      </c>
      <c r="K3181" s="105">
        <f t="shared" si="420"/>
        <v>0</v>
      </c>
      <c r="L3181" s="105">
        <f t="shared" si="421"/>
        <v>0</v>
      </c>
      <c r="M3181">
        <v>0.04</v>
      </c>
      <c r="N3181">
        <f t="shared" si="422"/>
        <v>3.3960531989175591E-3</v>
      </c>
    </row>
    <row r="3182" spans="1:14" x14ac:dyDescent="0.3">
      <c r="A3182">
        <f t="shared" si="423"/>
        <v>32</v>
      </c>
      <c r="E3182" s="105">
        <f t="shared" si="424"/>
        <v>0</v>
      </c>
      <c r="I3182" s="105">
        <f t="shared" si="425"/>
        <v>0</v>
      </c>
      <c r="J3182" s="105">
        <f t="shared" si="419"/>
        <v>0</v>
      </c>
      <c r="K3182" s="105">
        <f t="shared" si="420"/>
        <v>0</v>
      </c>
      <c r="L3182" s="105">
        <f t="shared" si="421"/>
        <v>0</v>
      </c>
      <c r="M3182">
        <v>0.04</v>
      </c>
      <c r="N3182">
        <f t="shared" si="422"/>
        <v>3.3960531989175591E-3</v>
      </c>
    </row>
    <row r="3183" spans="1:14" x14ac:dyDescent="0.3">
      <c r="A3183">
        <f t="shared" si="423"/>
        <v>32</v>
      </c>
      <c r="E3183" s="105">
        <f t="shared" si="424"/>
        <v>0</v>
      </c>
      <c r="I3183" s="105">
        <f t="shared" si="425"/>
        <v>0</v>
      </c>
      <c r="J3183" s="105">
        <f t="shared" si="419"/>
        <v>0</v>
      </c>
      <c r="K3183" s="105">
        <f t="shared" si="420"/>
        <v>0</v>
      </c>
      <c r="L3183" s="105">
        <f t="shared" si="421"/>
        <v>0</v>
      </c>
      <c r="M3183">
        <v>0.04</v>
      </c>
      <c r="N3183">
        <f t="shared" si="422"/>
        <v>3.3960531989175591E-3</v>
      </c>
    </row>
    <row r="3184" spans="1:14" x14ac:dyDescent="0.3">
      <c r="A3184">
        <f t="shared" si="423"/>
        <v>32</v>
      </c>
      <c r="E3184" s="105">
        <f t="shared" si="424"/>
        <v>0</v>
      </c>
      <c r="I3184" s="105">
        <f t="shared" si="425"/>
        <v>0</v>
      </c>
      <c r="J3184" s="105">
        <f t="shared" si="419"/>
        <v>0</v>
      </c>
      <c r="K3184" s="105">
        <f t="shared" si="420"/>
        <v>0</v>
      </c>
      <c r="L3184" s="105">
        <f t="shared" si="421"/>
        <v>0</v>
      </c>
      <c r="M3184">
        <v>0.04</v>
      </c>
      <c r="N3184">
        <f t="shared" si="422"/>
        <v>3.3960531989175591E-3</v>
      </c>
    </row>
    <row r="3185" spans="1:14" x14ac:dyDescent="0.3">
      <c r="A3185">
        <f t="shared" si="423"/>
        <v>32</v>
      </c>
      <c r="E3185" s="105">
        <f t="shared" si="424"/>
        <v>0</v>
      </c>
      <c r="I3185" s="105">
        <f t="shared" si="425"/>
        <v>0</v>
      </c>
      <c r="J3185" s="105">
        <f t="shared" si="419"/>
        <v>0</v>
      </c>
      <c r="K3185" s="105">
        <f t="shared" si="420"/>
        <v>0</v>
      </c>
      <c r="L3185" s="105">
        <f t="shared" si="421"/>
        <v>0</v>
      </c>
      <c r="M3185">
        <v>0.04</v>
      </c>
      <c r="N3185">
        <f t="shared" si="422"/>
        <v>3.3960531989175591E-3</v>
      </c>
    </row>
    <row r="3186" spans="1:14" x14ac:dyDescent="0.3">
      <c r="A3186">
        <f t="shared" si="423"/>
        <v>32</v>
      </c>
      <c r="E3186" s="105">
        <f t="shared" si="424"/>
        <v>0</v>
      </c>
      <c r="I3186" s="105">
        <f t="shared" si="425"/>
        <v>0</v>
      </c>
      <c r="J3186" s="105">
        <f t="shared" si="419"/>
        <v>0</v>
      </c>
      <c r="K3186" s="105">
        <f t="shared" si="420"/>
        <v>0</v>
      </c>
      <c r="L3186" s="105">
        <f t="shared" si="421"/>
        <v>0</v>
      </c>
      <c r="M3186">
        <v>0.04</v>
      </c>
      <c r="N3186">
        <f t="shared" si="422"/>
        <v>3.3960531989175591E-3</v>
      </c>
    </row>
    <row r="3187" spans="1:14" x14ac:dyDescent="0.3">
      <c r="A3187">
        <f t="shared" si="423"/>
        <v>32</v>
      </c>
      <c r="E3187" s="105">
        <f t="shared" si="424"/>
        <v>0</v>
      </c>
      <c r="I3187" s="105">
        <f t="shared" si="425"/>
        <v>0</v>
      </c>
      <c r="J3187" s="105">
        <f t="shared" si="419"/>
        <v>0</v>
      </c>
      <c r="K3187" s="105">
        <f t="shared" si="420"/>
        <v>0</v>
      </c>
      <c r="L3187" s="105">
        <f t="shared" si="421"/>
        <v>0</v>
      </c>
      <c r="M3187">
        <v>0.04</v>
      </c>
      <c r="N3187">
        <f t="shared" si="422"/>
        <v>3.3960531989175591E-3</v>
      </c>
    </row>
    <row r="3188" spans="1:14" x14ac:dyDescent="0.3">
      <c r="A3188">
        <f t="shared" si="423"/>
        <v>32</v>
      </c>
      <c r="E3188" s="105">
        <f t="shared" si="424"/>
        <v>0</v>
      </c>
      <c r="I3188" s="105">
        <f t="shared" si="425"/>
        <v>0</v>
      </c>
      <c r="J3188" s="105">
        <f t="shared" si="419"/>
        <v>0</v>
      </c>
      <c r="K3188" s="105">
        <f t="shared" si="420"/>
        <v>0</v>
      </c>
      <c r="L3188" s="105">
        <f t="shared" si="421"/>
        <v>0</v>
      </c>
      <c r="M3188">
        <v>0.04</v>
      </c>
      <c r="N3188">
        <f t="shared" si="422"/>
        <v>3.3960531989175591E-3</v>
      </c>
    </row>
    <row r="3189" spans="1:14" x14ac:dyDescent="0.3">
      <c r="A3189">
        <f t="shared" si="423"/>
        <v>32</v>
      </c>
      <c r="E3189" s="105">
        <f t="shared" si="424"/>
        <v>0</v>
      </c>
      <c r="I3189" s="105">
        <f t="shared" si="425"/>
        <v>0</v>
      </c>
      <c r="J3189" s="105">
        <f t="shared" si="419"/>
        <v>0</v>
      </c>
      <c r="K3189" s="105">
        <f t="shared" si="420"/>
        <v>0</v>
      </c>
      <c r="L3189" s="105">
        <f t="shared" si="421"/>
        <v>0</v>
      </c>
      <c r="M3189">
        <v>0.04</v>
      </c>
      <c r="N3189">
        <f t="shared" si="422"/>
        <v>3.3960531989175591E-3</v>
      </c>
    </row>
    <row r="3190" spans="1:14" x14ac:dyDescent="0.3">
      <c r="A3190">
        <f t="shared" si="423"/>
        <v>32</v>
      </c>
      <c r="E3190" s="105">
        <f t="shared" si="424"/>
        <v>0</v>
      </c>
      <c r="I3190" s="105">
        <f t="shared" si="425"/>
        <v>0</v>
      </c>
      <c r="J3190" s="105">
        <f t="shared" si="419"/>
        <v>0</v>
      </c>
      <c r="K3190" s="105">
        <f t="shared" si="420"/>
        <v>0</v>
      </c>
      <c r="L3190" s="105">
        <f t="shared" si="421"/>
        <v>0</v>
      </c>
      <c r="M3190">
        <v>0.04</v>
      </c>
      <c r="N3190">
        <f t="shared" si="422"/>
        <v>3.3960531989175591E-3</v>
      </c>
    </row>
    <row r="3191" spans="1:14" x14ac:dyDescent="0.3">
      <c r="A3191">
        <f t="shared" si="423"/>
        <v>32</v>
      </c>
      <c r="E3191" s="105">
        <f t="shared" si="424"/>
        <v>0</v>
      </c>
      <c r="I3191" s="105">
        <f t="shared" si="425"/>
        <v>0</v>
      </c>
      <c r="J3191" s="105">
        <f t="shared" si="419"/>
        <v>0</v>
      </c>
      <c r="K3191" s="105">
        <f t="shared" si="420"/>
        <v>0</v>
      </c>
      <c r="L3191" s="105">
        <f t="shared" si="421"/>
        <v>0</v>
      </c>
      <c r="M3191">
        <v>0.04</v>
      </c>
      <c r="N3191">
        <f t="shared" si="422"/>
        <v>3.3960531989175591E-3</v>
      </c>
    </row>
    <row r="3192" spans="1:14" x14ac:dyDescent="0.3">
      <c r="A3192">
        <f t="shared" si="423"/>
        <v>32</v>
      </c>
      <c r="E3192" s="105">
        <f t="shared" si="424"/>
        <v>0</v>
      </c>
      <c r="I3192" s="105">
        <f t="shared" si="425"/>
        <v>0</v>
      </c>
      <c r="J3192" s="105">
        <f t="shared" si="419"/>
        <v>0</v>
      </c>
      <c r="K3192" s="105">
        <f t="shared" si="420"/>
        <v>0</v>
      </c>
      <c r="L3192" s="105">
        <f t="shared" si="421"/>
        <v>0</v>
      </c>
      <c r="M3192">
        <v>0.04</v>
      </c>
      <c r="N3192">
        <f t="shared" si="422"/>
        <v>3.3960531989175591E-3</v>
      </c>
    </row>
    <row r="3193" spans="1:14" x14ac:dyDescent="0.3">
      <c r="A3193">
        <f t="shared" si="423"/>
        <v>32</v>
      </c>
      <c r="E3193" s="105">
        <f t="shared" si="424"/>
        <v>0</v>
      </c>
      <c r="I3193" s="105">
        <f t="shared" si="425"/>
        <v>0</v>
      </c>
      <c r="J3193" s="105">
        <f t="shared" si="419"/>
        <v>0</v>
      </c>
      <c r="K3193" s="105">
        <f t="shared" si="420"/>
        <v>0</v>
      </c>
      <c r="L3193" s="105">
        <f t="shared" si="421"/>
        <v>0</v>
      </c>
      <c r="M3193">
        <v>0.04</v>
      </c>
      <c r="N3193">
        <f t="shared" si="422"/>
        <v>3.3960531989175591E-3</v>
      </c>
    </row>
    <row r="3194" spans="1:14" x14ac:dyDescent="0.3">
      <c r="A3194">
        <f t="shared" si="423"/>
        <v>32</v>
      </c>
      <c r="E3194" s="105">
        <f t="shared" si="424"/>
        <v>0</v>
      </c>
      <c r="I3194" s="105">
        <f t="shared" si="425"/>
        <v>0</v>
      </c>
      <c r="J3194" s="105">
        <f t="shared" si="419"/>
        <v>0</v>
      </c>
      <c r="K3194" s="105">
        <f t="shared" si="420"/>
        <v>0</v>
      </c>
      <c r="L3194" s="105">
        <f t="shared" si="421"/>
        <v>0</v>
      </c>
      <c r="M3194">
        <v>0.04</v>
      </c>
      <c r="N3194">
        <f t="shared" si="422"/>
        <v>3.3960531989175591E-3</v>
      </c>
    </row>
    <row r="3195" spans="1:14" x14ac:dyDescent="0.3">
      <c r="A3195">
        <f t="shared" si="423"/>
        <v>32</v>
      </c>
      <c r="E3195" s="105">
        <f t="shared" si="424"/>
        <v>0</v>
      </c>
      <c r="I3195" s="105">
        <f t="shared" si="425"/>
        <v>0</v>
      </c>
      <c r="J3195" s="105">
        <f t="shared" si="419"/>
        <v>0</v>
      </c>
      <c r="K3195" s="105">
        <f t="shared" si="420"/>
        <v>0</v>
      </c>
      <c r="L3195" s="105">
        <f t="shared" si="421"/>
        <v>0</v>
      </c>
      <c r="M3195">
        <v>0.04</v>
      </c>
      <c r="N3195">
        <f t="shared" si="422"/>
        <v>3.3960531989175591E-3</v>
      </c>
    </row>
    <row r="3196" spans="1:14" x14ac:dyDescent="0.3">
      <c r="A3196">
        <f t="shared" si="423"/>
        <v>32</v>
      </c>
      <c r="E3196" s="105">
        <f t="shared" si="424"/>
        <v>0</v>
      </c>
      <c r="I3196" s="105">
        <f t="shared" si="425"/>
        <v>0</v>
      </c>
      <c r="J3196" s="105">
        <f t="shared" si="419"/>
        <v>0</v>
      </c>
      <c r="K3196" s="105">
        <f t="shared" si="420"/>
        <v>0</v>
      </c>
      <c r="L3196" s="105">
        <f t="shared" si="421"/>
        <v>0</v>
      </c>
      <c r="M3196">
        <v>0.04</v>
      </c>
      <c r="N3196">
        <f t="shared" si="422"/>
        <v>3.3960531989175591E-3</v>
      </c>
    </row>
    <row r="3197" spans="1:14" x14ac:dyDescent="0.3">
      <c r="A3197">
        <f t="shared" si="423"/>
        <v>32</v>
      </c>
      <c r="E3197" s="105">
        <f t="shared" si="424"/>
        <v>0</v>
      </c>
      <c r="I3197" s="105">
        <f t="shared" si="425"/>
        <v>0</v>
      </c>
      <c r="J3197" s="105">
        <f t="shared" si="419"/>
        <v>0</v>
      </c>
      <c r="K3197" s="105">
        <f t="shared" si="420"/>
        <v>0</v>
      </c>
      <c r="L3197" s="105">
        <f t="shared" si="421"/>
        <v>0</v>
      </c>
      <c r="M3197">
        <v>0.04</v>
      </c>
      <c r="N3197">
        <f t="shared" si="422"/>
        <v>3.3960531989175591E-3</v>
      </c>
    </row>
    <row r="3198" spans="1:14" x14ac:dyDescent="0.3">
      <c r="A3198">
        <f t="shared" si="423"/>
        <v>32</v>
      </c>
      <c r="E3198" s="105">
        <f t="shared" si="424"/>
        <v>0</v>
      </c>
      <c r="I3198" s="105">
        <f t="shared" si="425"/>
        <v>0</v>
      </c>
      <c r="J3198" s="105">
        <f t="shared" si="419"/>
        <v>0</v>
      </c>
      <c r="K3198" s="105">
        <f t="shared" si="420"/>
        <v>0</v>
      </c>
      <c r="L3198" s="105">
        <f t="shared" si="421"/>
        <v>0</v>
      </c>
      <c r="M3198">
        <v>0.04</v>
      </c>
      <c r="N3198">
        <f t="shared" si="422"/>
        <v>3.3960531989175591E-3</v>
      </c>
    </row>
    <row r="3199" spans="1:14" x14ac:dyDescent="0.3">
      <c r="A3199">
        <f t="shared" si="423"/>
        <v>32</v>
      </c>
      <c r="E3199" s="105">
        <f t="shared" si="424"/>
        <v>0</v>
      </c>
      <c r="I3199" s="105">
        <f t="shared" si="425"/>
        <v>0</v>
      </c>
      <c r="J3199" s="105">
        <f t="shared" si="419"/>
        <v>0</v>
      </c>
      <c r="K3199" s="105">
        <f t="shared" si="420"/>
        <v>0</v>
      </c>
      <c r="L3199" s="105">
        <f t="shared" si="421"/>
        <v>0</v>
      </c>
      <c r="M3199">
        <v>0.04</v>
      </c>
      <c r="N3199">
        <f t="shared" si="422"/>
        <v>3.3960531989175591E-3</v>
      </c>
    </row>
    <row r="3200" spans="1:14" x14ac:dyDescent="0.3">
      <c r="A3200">
        <f t="shared" si="423"/>
        <v>32</v>
      </c>
      <c r="E3200" s="105">
        <f t="shared" si="424"/>
        <v>0</v>
      </c>
      <c r="I3200" s="105">
        <f t="shared" si="425"/>
        <v>0</v>
      </c>
      <c r="J3200" s="105">
        <f t="shared" si="419"/>
        <v>0</v>
      </c>
      <c r="K3200" s="105">
        <f t="shared" si="420"/>
        <v>0</v>
      </c>
      <c r="L3200" s="105">
        <f t="shared" si="421"/>
        <v>0</v>
      </c>
      <c r="M3200">
        <v>0.04</v>
      </c>
      <c r="N3200">
        <f t="shared" si="422"/>
        <v>3.3960531989175591E-3</v>
      </c>
    </row>
    <row r="3201" spans="1:15" x14ac:dyDescent="0.3">
      <c r="A3201">
        <f t="shared" si="423"/>
        <v>32</v>
      </c>
      <c r="E3201" s="105">
        <f t="shared" si="424"/>
        <v>0</v>
      </c>
      <c r="I3201" s="105">
        <f t="shared" si="425"/>
        <v>0</v>
      </c>
      <c r="J3201" s="105">
        <f t="shared" si="419"/>
        <v>0</v>
      </c>
      <c r="K3201" s="105">
        <f t="shared" si="420"/>
        <v>0</v>
      </c>
      <c r="L3201" s="105">
        <f t="shared" si="421"/>
        <v>0</v>
      </c>
      <c r="M3201">
        <v>0.04</v>
      </c>
      <c r="N3201">
        <f t="shared" si="422"/>
        <v>3.3960531989175591E-3</v>
      </c>
      <c r="O3201" s="105" t="e">
        <f t="shared" ref="O3201" si="426">SUM(I3102:I3201)</f>
        <v>#REF!</v>
      </c>
    </row>
    <row r="3202" spans="1:15" x14ac:dyDescent="0.3">
      <c r="A3202">
        <f t="shared" si="423"/>
        <v>33</v>
      </c>
      <c r="E3202" s="105" t="e">
        <f t="shared" si="424"/>
        <v>#REF!</v>
      </c>
      <c r="I3202" s="105" t="e">
        <f t="shared" si="425"/>
        <v>#REF!</v>
      </c>
      <c r="J3202" s="105" t="e">
        <f t="shared" si="419"/>
        <v>#REF!</v>
      </c>
      <c r="K3202" s="105" t="e">
        <f t="shared" si="420"/>
        <v>#REF!</v>
      </c>
      <c r="L3202" s="105" t="e">
        <f t="shared" si="421"/>
        <v>#REF!</v>
      </c>
      <c r="M3202">
        <v>0.04</v>
      </c>
      <c r="N3202">
        <f t="shared" si="422"/>
        <v>3.3960531989175591E-3</v>
      </c>
    </row>
    <row r="3203" spans="1:15" x14ac:dyDescent="0.3">
      <c r="A3203">
        <f t="shared" si="423"/>
        <v>33</v>
      </c>
      <c r="E3203" s="105" t="e">
        <f t="shared" si="424"/>
        <v>#REF!</v>
      </c>
      <c r="I3203" s="105" t="e">
        <f t="shared" si="425"/>
        <v>#REF!</v>
      </c>
      <c r="J3203" s="105" t="e">
        <f t="shared" ref="J3203:J3266" si="427">E3203*($H$2/12)</f>
        <v>#REF!</v>
      </c>
      <c r="K3203" s="105" t="e">
        <f t="shared" ref="K3203:K3266" si="428">I3203-J3203</f>
        <v>#REF!</v>
      </c>
      <c r="L3203" s="105" t="e">
        <f t="shared" ref="L3203:L3266" si="429">N3203*(E3203-K3203)</f>
        <v>#REF!</v>
      </c>
      <c r="M3203">
        <v>0.04</v>
      </c>
      <c r="N3203">
        <f t="shared" ref="N3203:N3266" si="430">1-(POWER(1-M3203,(1/12)))</f>
        <v>3.3960531989175591E-3</v>
      </c>
    </row>
    <row r="3204" spans="1:15" x14ac:dyDescent="0.3">
      <c r="A3204">
        <f t="shared" si="423"/>
        <v>33</v>
      </c>
      <c r="E3204" s="105" t="e">
        <f t="shared" si="424"/>
        <v>#REF!</v>
      </c>
      <c r="I3204" s="105" t="e">
        <f t="shared" si="425"/>
        <v>#REF!</v>
      </c>
      <c r="J3204" s="105" t="e">
        <f t="shared" si="427"/>
        <v>#REF!</v>
      </c>
      <c r="K3204" s="105" t="e">
        <f t="shared" si="428"/>
        <v>#REF!</v>
      </c>
      <c r="L3204" s="105" t="e">
        <f t="shared" si="429"/>
        <v>#REF!</v>
      </c>
      <c r="M3204">
        <v>0.04</v>
      </c>
      <c r="N3204">
        <f t="shared" si="430"/>
        <v>3.3960531989175591E-3</v>
      </c>
    </row>
    <row r="3205" spans="1:15" x14ac:dyDescent="0.3">
      <c r="A3205">
        <f t="shared" si="423"/>
        <v>33</v>
      </c>
      <c r="E3205" s="105">
        <f t="shared" si="424"/>
        <v>0</v>
      </c>
      <c r="I3205" s="105">
        <f t="shared" si="425"/>
        <v>0</v>
      </c>
      <c r="J3205" s="105">
        <f t="shared" si="427"/>
        <v>0</v>
      </c>
      <c r="K3205" s="105">
        <f t="shared" si="428"/>
        <v>0</v>
      </c>
      <c r="L3205" s="105">
        <f t="shared" si="429"/>
        <v>0</v>
      </c>
      <c r="M3205">
        <v>0.04</v>
      </c>
      <c r="N3205">
        <f t="shared" si="430"/>
        <v>3.3960531989175591E-3</v>
      </c>
    </row>
    <row r="3206" spans="1:15" x14ac:dyDescent="0.3">
      <c r="A3206">
        <f t="shared" si="423"/>
        <v>33</v>
      </c>
      <c r="E3206" s="105">
        <f t="shared" si="424"/>
        <v>0</v>
      </c>
      <c r="I3206" s="105">
        <f t="shared" si="425"/>
        <v>0</v>
      </c>
      <c r="J3206" s="105">
        <f t="shared" si="427"/>
        <v>0</v>
      </c>
      <c r="K3206" s="105">
        <f t="shared" si="428"/>
        <v>0</v>
      </c>
      <c r="L3206" s="105">
        <f t="shared" si="429"/>
        <v>0</v>
      </c>
      <c r="M3206">
        <v>0.04</v>
      </c>
      <c r="N3206">
        <f t="shared" si="430"/>
        <v>3.3960531989175591E-3</v>
      </c>
    </row>
    <row r="3207" spans="1:15" x14ac:dyDescent="0.3">
      <c r="A3207">
        <f t="shared" si="423"/>
        <v>33</v>
      </c>
      <c r="E3207" s="105">
        <f t="shared" si="424"/>
        <v>0</v>
      </c>
      <c r="I3207" s="105">
        <f t="shared" si="425"/>
        <v>0</v>
      </c>
      <c r="J3207" s="105">
        <f t="shared" si="427"/>
        <v>0</v>
      </c>
      <c r="K3207" s="105">
        <f t="shared" si="428"/>
        <v>0</v>
      </c>
      <c r="L3207" s="105">
        <f t="shared" si="429"/>
        <v>0</v>
      </c>
      <c r="M3207">
        <v>0.04</v>
      </c>
      <c r="N3207">
        <f t="shared" si="430"/>
        <v>3.3960531989175591E-3</v>
      </c>
    </row>
    <row r="3208" spans="1:15" x14ac:dyDescent="0.3">
      <c r="A3208">
        <f t="shared" si="423"/>
        <v>33</v>
      </c>
      <c r="E3208" s="105">
        <f t="shared" si="424"/>
        <v>0</v>
      </c>
      <c r="I3208" s="105">
        <f t="shared" si="425"/>
        <v>0</v>
      </c>
      <c r="J3208" s="105">
        <f t="shared" si="427"/>
        <v>0</v>
      </c>
      <c r="K3208" s="105">
        <f t="shared" si="428"/>
        <v>0</v>
      </c>
      <c r="L3208" s="105">
        <f t="shared" si="429"/>
        <v>0</v>
      </c>
      <c r="M3208">
        <v>0.04</v>
      </c>
      <c r="N3208">
        <f t="shared" si="430"/>
        <v>3.3960531989175591E-3</v>
      </c>
    </row>
    <row r="3209" spans="1:15" x14ac:dyDescent="0.3">
      <c r="A3209">
        <f t="shared" si="423"/>
        <v>33</v>
      </c>
      <c r="E3209" s="105">
        <f t="shared" si="424"/>
        <v>0</v>
      </c>
      <c r="I3209" s="105">
        <f t="shared" si="425"/>
        <v>0</v>
      </c>
      <c r="J3209" s="105">
        <f t="shared" si="427"/>
        <v>0</v>
      </c>
      <c r="K3209" s="105">
        <f t="shared" si="428"/>
        <v>0</v>
      </c>
      <c r="L3209" s="105">
        <f t="shared" si="429"/>
        <v>0</v>
      </c>
      <c r="M3209">
        <v>0.04</v>
      </c>
      <c r="N3209">
        <f t="shared" si="430"/>
        <v>3.3960531989175591E-3</v>
      </c>
    </row>
    <row r="3210" spans="1:15" x14ac:dyDescent="0.3">
      <c r="A3210">
        <f t="shared" si="423"/>
        <v>33</v>
      </c>
      <c r="E3210" s="105">
        <f t="shared" si="424"/>
        <v>0</v>
      </c>
      <c r="I3210" s="105">
        <f t="shared" si="425"/>
        <v>0</v>
      </c>
      <c r="J3210" s="105">
        <f t="shared" si="427"/>
        <v>0</v>
      </c>
      <c r="K3210" s="105">
        <f t="shared" si="428"/>
        <v>0</v>
      </c>
      <c r="L3210" s="105">
        <f t="shared" si="429"/>
        <v>0</v>
      </c>
      <c r="M3210">
        <v>0.04</v>
      </c>
      <c r="N3210">
        <f t="shared" si="430"/>
        <v>3.3960531989175591E-3</v>
      </c>
    </row>
    <row r="3211" spans="1:15" x14ac:dyDescent="0.3">
      <c r="A3211">
        <f t="shared" si="423"/>
        <v>33</v>
      </c>
      <c r="E3211" s="105">
        <f t="shared" si="424"/>
        <v>0</v>
      </c>
      <c r="I3211" s="105">
        <f t="shared" si="425"/>
        <v>0</v>
      </c>
      <c r="J3211" s="105">
        <f t="shared" si="427"/>
        <v>0</v>
      </c>
      <c r="K3211" s="105">
        <f t="shared" si="428"/>
        <v>0</v>
      </c>
      <c r="L3211" s="105">
        <f t="shared" si="429"/>
        <v>0</v>
      </c>
      <c r="M3211">
        <v>0.04</v>
      </c>
      <c r="N3211">
        <f t="shared" si="430"/>
        <v>3.3960531989175591E-3</v>
      </c>
    </row>
    <row r="3212" spans="1:15" x14ac:dyDescent="0.3">
      <c r="A3212">
        <f t="shared" si="423"/>
        <v>33</v>
      </c>
      <c r="E3212" s="105">
        <f t="shared" si="424"/>
        <v>0</v>
      </c>
      <c r="I3212" s="105">
        <f t="shared" si="425"/>
        <v>0</v>
      </c>
      <c r="J3212" s="105">
        <f t="shared" si="427"/>
        <v>0</v>
      </c>
      <c r="K3212" s="105">
        <f t="shared" si="428"/>
        <v>0</v>
      </c>
      <c r="L3212" s="105">
        <f t="shared" si="429"/>
        <v>0</v>
      </c>
      <c r="M3212">
        <v>0.04</v>
      </c>
      <c r="N3212">
        <f t="shared" si="430"/>
        <v>3.3960531989175591E-3</v>
      </c>
    </row>
    <row r="3213" spans="1:15" x14ac:dyDescent="0.3">
      <c r="A3213">
        <f t="shared" si="423"/>
        <v>33</v>
      </c>
      <c r="E3213" s="105">
        <f t="shared" si="424"/>
        <v>0</v>
      </c>
      <c r="I3213" s="105">
        <f t="shared" si="425"/>
        <v>0</v>
      </c>
      <c r="J3213" s="105">
        <f t="shared" si="427"/>
        <v>0</v>
      </c>
      <c r="K3213" s="105">
        <f t="shared" si="428"/>
        <v>0</v>
      </c>
      <c r="L3213" s="105">
        <f t="shared" si="429"/>
        <v>0</v>
      </c>
      <c r="M3213">
        <v>0.04</v>
      </c>
      <c r="N3213">
        <f t="shared" si="430"/>
        <v>3.3960531989175591E-3</v>
      </c>
    </row>
    <row r="3214" spans="1:15" x14ac:dyDescent="0.3">
      <c r="A3214">
        <f t="shared" si="423"/>
        <v>33</v>
      </c>
      <c r="E3214" s="105">
        <f t="shared" si="424"/>
        <v>0</v>
      </c>
      <c r="I3214" s="105">
        <f t="shared" si="425"/>
        <v>0</v>
      </c>
      <c r="J3214" s="105">
        <f t="shared" si="427"/>
        <v>0</v>
      </c>
      <c r="K3214" s="105">
        <f t="shared" si="428"/>
        <v>0</v>
      </c>
      <c r="L3214" s="105">
        <f t="shared" si="429"/>
        <v>0</v>
      </c>
      <c r="M3214">
        <v>0.04</v>
      </c>
      <c r="N3214">
        <f t="shared" si="430"/>
        <v>3.3960531989175591E-3</v>
      </c>
    </row>
    <row r="3215" spans="1:15" x14ac:dyDescent="0.3">
      <c r="A3215">
        <f t="shared" si="423"/>
        <v>33</v>
      </c>
      <c r="E3215" s="105">
        <f t="shared" si="424"/>
        <v>0</v>
      </c>
      <c r="I3215" s="105">
        <f t="shared" si="425"/>
        <v>0</v>
      </c>
      <c r="J3215" s="105">
        <f t="shared" si="427"/>
        <v>0</v>
      </c>
      <c r="K3215" s="105">
        <f t="shared" si="428"/>
        <v>0</v>
      </c>
      <c r="L3215" s="105">
        <f t="shared" si="429"/>
        <v>0</v>
      </c>
      <c r="M3215">
        <v>0.04</v>
      </c>
      <c r="N3215">
        <f t="shared" si="430"/>
        <v>3.3960531989175591E-3</v>
      </c>
    </row>
    <row r="3216" spans="1:15" x14ac:dyDescent="0.3">
      <c r="A3216">
        <f t="shared" si="423"/>
        <v>33</v>
      </c>
      <c r="E3216" s="105">
        <f t="shared" si="424"/>
        <v>0</v>
      </c>
      <c r="I3216" s="105">
        <f t="shared" si="425"/>
        <v>0</v>
      </c>
      <c r="J3216" s="105">
        <f t="shared" si="427"/>
        <v>0</v>
      </c>
      <c r="K3216" s="105">
        <f t="shared" si="428"/>
        <v>0</v>
      </c>
      <c r="L3216" s="105">
        <f t="shared" si="429"/>
        <v>0</v>
      </c>
      <c r="M3216">
        <v>0.04</v>
      </c>
      <c r="N3216">
        <f t="shared" si="430"/>
        <v>3.3960531989175591E-3</v>
      </c>
    </row>
    <row r="3217" spans="1:14" x14ac:dyDescent="0.3">
      <c r="A3217">
        <f t="shared" si="423"/>
        <v>33</v>
      </c>
      <c r="E3217" s="105">
        <f t="shared" si="424"/>
        <v>0</v>
      </c>
      <c r="I3217" s="105">
        <f t="shared" si="425"/>
        <v>0</v>
      </c>
      <c r="J3217" s="105">
        <f t="shared" si="427"/>
        <v>0</v>
      </c>
      <c r="K3217" s="105">
        <f t="shared" si="428"/>
        <v>0</v>
      </c>
      <c r="L3217" s="105">
        <f t="shared" si="429"/>
        <v>0</v>
      </c>
      <c r="M3217">
        <v>0.04</v>
      </c>
      <c r="N3217">
        <f t="shared" si="430"/>
        <v>3.3960531989175591E-3</v>
      </c>
    </row>
    <row r="3218" spans="1:14" x14ac:dyDescent="0.3">
      <c r="A3218">
        <f t="shared" si="423"/>
        <v>33</v>
      </c>
      <c r="E3218" s="105">
        <f t="shared" si="424"/>
        <v>0</v>
      </c>
      <c r="I3218" s="105">
        <f t="shared" si="425"/>
        <v>0</v>
      </c>
      <c r="J3218" s="105">
        <f t="shared" si="427"/>
        <v>0</v>
      </c>
      <c r="K3218" s="105">
        <f t="shared" si="428"/>
        <v>0</v>
      </c>
      <c r="L3218" s="105">
        <f t="shared" si="429"/>
        <v>0</v>
      </c>
      <c r="M3218">
        <v>0.04</v>
      </c>
      <c r="N3218">
        <f t="shared" si="430"/>
        <v>3.3960531989175591E-3</v>
      </c>
    </row>
    <row r="3219" spans="1:14" x14ac:dyDescent="0.3">
      <c r="A3219">
        <f t="shared" si="423"/>
        <v>33</v>
      </c>
      <c r="E3219" s="105">
        <f t="shared" si="424"/>
        <v>0</v>
      </c>
      <c r="I3219" s="105">
        <f t="shared" si="425"/>
        <v>0</v>
      </c>
      <c r="J3219" s="105">
        <f t="shared" si="427"/>
        <v>0</v>
      </c>
      <c r="K3219" s="105">
        <f t="shared" si="428"/>
        <v>0</v>
      </c>
      <c r="L3219" s="105">
        <f t="shared" si="429"/>
        <v>0</v>
      </c>
      <c r="M3219">
        <v>0.04</v>
      </c>
      <c r="N3219">
        <f t="shared" si="430"/>
        <v>3.3960531989175591E-3</v>
      </c>
    </row>
    <row r="3220" spans="1:14" x14ac:dyDescent="0.3">
      <c r="A3220">
        <f t="shared" si="423"/>
        <v>33</v>
      </c>
      <c r="E3220" s="105">
        <f t="shared" si="424"/>
        <v>0</v>
      </c>
      <c r="I3220" s="105">
        <f t="shared" si="425"/>
        <v>0</v>
      </c>
      <c r="J3220" s="105">
        <f t="shared" si="427"/>
        <v>0</v>
      </c>
      <c r="K3220" s="105">
        <f t="shared" si="428"/>
        <v>0</v>
      </c>
      <c r="L3220" s="105">
        <f t="shared" si="429"/>
        <v>0</v>
      </c>
      <c r="M3220">
        <v>0.04</v>
      </c>
      <c r="N3220">
        <f t="shared" si="430"/>
        <v>3.3960531989175591E-3</v>
      </c>
    </row>
    <row r="3221" spans="1:14" x14ac:dyDescent="0.3">
      <c r="A3221">
        <f t="shared" si="423"/>
        <v>33</v>
      </c>
      <c r="E3221" s="105">
        <f t="shared" si="424"/>
        <v>0</v>
      </c>
      <c r="I3221" s="105">
        <f t="shared" si="425"/>
        <v>0</v>
      </c>
      <c r="J3221" s="105">
        <f t="shared" si="427"/>
        <v>0</v>
      </c>
      <c r="K3221" s="105">
        <f t="shared" si="428"/>
        <v>0</v>
      </c>
      <c r="L3221" s="105">
        <f t="shared" si="429"/>
        <v>0</v>
      </c>
      <c r="M3221">
        <v>0.04</v>
      </c>
      <c r="N3221">
        <f t="shared" si="430"/>
        <v>3.3960531989175591E-3</v>
      </c>
    </row>
    <row r="3222" spans="1:14" x14ac:dyDescent="0.3">
      <c r="A3222">
        <f t="shared" si="423"/>
        <v>33</v>
      </c>
      <c r="E3222" s="105">
        <f t="shared" si="424"/>
        <v>0</v>
      </c>
      <c r="I3222" s="105">
        <f t="shared" si="425"/>
        <v>0</v>
      </c>
      <c r="J3222" s="105">
        <f t="shared" si="427"/>
        <v>0</v>
      </c>
      <c r="K3222" s="105">
        <f t="shared" si="428"/>
        <v>0</v>
      </c>
      <c r="L3222" s="105">
        <f t="shared" si="429"/>
        <v>0</v>
      </c>
      <c r="M3222">
        <v>0.04</v>
      </c>
      <c r="N3222">
        <f t="shared" si="430"/>
        <v>3.3960531989175591E-3</v>
      </c>
    </row>
    <row r="3223" spans="1:14" x14ac:dyDescent="0.3">
      <c r="A3223">
        <f t="shared" si="423"/>
        <v>33</v>
      </c>
      <c r="E3223" s="105">
        <f t="shared" si="424"/>
        <v>0</v>
      </c>
      <c r="I3223" s="105">
        <f t="shared" si="425"/>
        <v>0</v>
      </c>
      <c r="J3223" s="105">
        <f t="shared" si="427"/>
        <v>0</v>
      </c>
      <c r="K3223" s="105">
        <f t="shared" si="428"/>
        <v>0</v>
      </c>
      <c r="L3223" s="105">
        <f t="shared" si="429"/>
        <v>0</v>
      </c>
      <c r="M3223">
        <v>0.04</v>
      </c>
      <c r="N3223">
        <f t="shared" si="430"/>
        <v>3.3960531989175591E-3</v>
      </c>
    </row>
    <row r="3224" spans="1:14" x14ac:dyDescent="0.3">
      <c r="A3224">
        <f t="shared" si="423"/>
        <v>33</v>
      </c>
      <c r="E3224" s="105">
        <f t="shared" si="424"/>
        <v>0</v>
      </c>
      <c r="I3224" s="105">
        <f t="shared" si="425"/>
        <v>0</v>
      </c>
      <c r="J3224" s="105">
        <f t="shared" si="427"/>
        <v>0</v>
      </c>
      <c r="K3224" s="105">
        <f t="shared" si="428"/>
        <v>0</v>
      </c>
      <c r="L3224" s="105">
        <f t="shared" si="429"/>
        <v>0</v>
      </c>
      <c r="M3224">
        <v>0.04</v>
      </c>
      <c r="N3224">
        <f t="shared" si="430"/>
        <v>3.3960531989175591E-3</v>
      </c>
    </row>
    <row r="3225" spans="1:14" x14ac:dyDescent="0.3">
      <c r="A3225">
        <f t="shared" si="423"/>
        <v>33</v>
      </c>
      <c r="E3225" s="105">
        <f t="shared" si="424"/>
        <v>0</v>
      </c>
      <c r="I3225" s="105">
        <f t="shared" si="425"/>
        <v>0</v>
      </c>
      <c r="J3225" s="105">
        <f t="shared" si="427"/>
        <v>0</v>
      </c>
      <c r="K3225" s="105">
        <f t="shared" si="428"/>
        <v>0</v>
      </c>
      <c r="L3225" s="105">
        <f t="shared" si="429"/>
        <v>0</v>
      </c>
      <c r="M3225">
        <v>0.04</v>
      </c>
      <c r="N3225">
        <f t="shared" si="430"/>
        <v>3.3960531989175591E-3</v>
      </c>
    </row>
    <row r="3226" spans="1:14" x14ac:dyDescent="0.3">
      <c r="A3226">
        <f t="shared" si="423"/>
        <v>33</v>
      </c>
      <c r="E3226" s="105">
        <f t="shared" si="424"/>
        <v>0</v>
      </c>
      <c r="I3226" s="105">
        <f t="shared" si="425"/>
        <v>0</v>
      </c>
      <c r="J3226" s="105">
        <f t="shared" si="427"/>
        <v>0</v>
      </c>
      <c r="K3226" s="105">
        <f t="shared" si="428"/>
        <v>0</v>
      </c>
      <c r="L3226" s="105">
        <f t="shared" si="429"/>
        <v>0</v>
      </c>
      <c r="M3226">
        <v>0.04</v>
      </c>
      <c r="N3226">
        <f t="shared" si="430"/>
        <v>3.3960531989175591E-3</v>
      </c>
    </row>
    <row r="3227" spans="1:14" x14ac:dyDescent="0.3">
      <c r="A3227">
        <f t="shared" si="423"/>
        <v>33</v>
      </c>
      <c r="E3227" s="105">
        <f t="shared" si="424"/>
        <v>0</v>
      </c>
      <c r="I3227" s="105">
        <f t="shared" si="425"/>
        <v>0</v>
      </c>
      <c r="J3227" s="105">
        <f t="shared" si="427"/>
        <v>0</v>
      </c>
      <c r="K3227" s="105">
        <f t="shared" si="428"/>
        <v>0</v>
      </c>
      <c r="L3227" s="105">
        <f t="shared" si="429"/>
        <v>0</v>
      </c>
      <c r="M3227">
        <v>0.04</v>
      </c>
      <c r="N3227">
        <f t="shared" si="430"/>
        <v>3.3960531989175591E-3</v>
      </c>
    </row>
    <row r="3228" spans="1:14" x14ac:dyDescent="0.3">
      <c r="A3228">
        <f t="shared" si="423"/>
        <v>33</v>
      </c>
      <c r="E3228" s="105">
        <f t="shared" si="424"/>
        <v>0</v>
      </c>
      <c r="I3228" s="105">
        <f t="shared" si="425"/>
        <v>0</v>
      </c>
      <c r="J3228" s="105">
        <f t="shared" si="427"/>
        <v>0</v>
      </c>
      <c r="K3228" s="105">
        <f t="shared" si="428"/>
        <v>0</v>
      </c>
      <c r="L3228" s="105">
        <f t="shared" si="429"/>
        <v>0</v>
      </c>
      <c r="M3228">
        <v>0.04</v>
      </c>
      <c r="N3228">
        <f t="shared" si="430"/>
        <v>3.3960531989175591E-3</v>
      </c>
    </row>
    <row r="3229" spans="1:14" x14ac:dyDescent="0.3">
      <c r="A3229">
        <f t="shared" si="423"/>
        <v>33</v>
      </c>
      <c r="E3229" s="105">
        <f t="shared" si="424"/>
        <v>0</v>
      </c>
      <c r="I3229" s="105">
        <f t="shared" si="425"/>
        <v>0</v>
      </c>
      <c r="J3229" s="105">
        <f t="shared" si="427"/>
        <v>0</v>
      </c>
      <c r="K3229" s="105">
        <f t="shared" si="428"/>
        <v>0</v>
      </c>
      <c r="L3229" s="105">
        <f t="shared" si="429"/>
        <v>0</v>
      </c>
      <c r="M3229">
        <v>0.04</v>
      </c>
      <c r="N3229">
        <f t="shared" si="430"/>
        <v>3.3960531989175591E-3</v>
      </c>
    </row>
    <row r="3230" spans="1:14" x14ac:dyDescent="0.3">
      <c r="A3230">
        <f t="shared" si="423"/>
        <v>33</v>
      </c>
      <c r="E3230" s="105">
        <f t="shared" si="424"/>
        <v>0</v>
      </c>
      <c r="I3230" s="105">
        <f t="shared" si="425"/>
        <v>0</v>
      </c>
      <c r="J3230" s="105">
        <f t="shared" si="427"/>
        <v>0</v>
      </c>
      <c r="K3230" s="105">
        <f t="shared" si="428"/>
        <v>0</v>
      </c>
      <c r="L3230" s="105">
        <f t="shared" si="429"/>
        <v>0</v>
      </c>
      <c r="M3230">
        <v>0.04</v>
      </c>
      <c r="N3230">
        <f t="shared" si="430"/>
        <v>3.3960531989175591E-3</v>
      </c>
    </row>
    <row r="3231" spans="1:14" x14ac:dyDescent="0.3">
      <c r="A3231">
        <f t="shared" si="423"/>
        <v>33</v>
      </c>
      <c r="E3231" s="105">
        <f t="shared" si="424"/>
        <v>0</v>
      </c>
      <c r="I3231" s="105">
        <f t="shared" si="425"/>
        <v>0</v>
      </c>
      <c r="J3231" s="105">
        <f t="shared" si="427"/>
        <v>0</v>
      </c>
      <c r="K3231" s="105">
        <f t="shared" si="428"/>
        <v>0</v>
      </c>
      <c r="L3231" s="105">
        <f t="shared" si="429"/>
        <v>0</v>
      </c>
      <c r="M3231">
        <v>0.04</v>
      </c>
      <c r="N3231">
        <f t="shared" si="430"/>
        <v>3.3960531989175591E-3</v>
      </c>
    </row>
    <row r="3232" spans="1:14" x14ac:dyDescent="0.3">
      <c r="A3232">
        <f t="shared" si="423"/>
        <v>33</v>
      </c>
      <c r="E3232" s="105">
        <f t="shared" si="424"/>
        <v>0</v>
      </c>
      <c r="I3232" s="105">
        <f t="shared" si="425"/>
        <v>0</v>
      </c>
      <c r="J3232" s="105">
        <f t="shared" si="427"/>
        <v>0</v>
      </c>
      <c r="K3232" s="105">
        <f t="shared" si="428"/>
        <v>0</v>
      </c>
      <c r="L3232" s="105">
        <f t="shared" si="429"/>
        <v>0</v>
      </c>
      <c r="M3232">
        <v>0.04</v>
      </c>
      <c r="N3232">
        <f t="shared" si="430"/>
        <v>3.3960531989175591E-3</v>
      </c>
    </row>
    <row r="3233" spans="1:14" x14ac:dyDescent="0.3">
      <c r="A3233">
        <f t="shared" si="423"/>
        <v>33</v>
      </c>
      <c r="E3233" s="105">
        <f t="shared" si="424"/>
        <v>0</v>
      </c>
      <c r="I3233" s="105">
        <f t="shared" si="425"/>
        <v>0</v>
      </c>
      <c r="J3233" s="105">
        <f t="shared" si="427"/>
        <v>0</v>
      </c>
      <c r="K3233" s="105">
        <f t="shared" si="428"/>
        <v>0</v>
      </c>
      <c r="L3233" s="105">
        <f t="shared" si="429"/>
        <v>0</v>
      </c>
      <c r="M3233">
        <v>0.04</v>
      </c>
      <c r="N3233">
        <f t="shared" si="430"/>
        <v>3.3960531989175591E-3</v>
      </c>
    </row>
    <row r="3234" spans="1:14" x14ac:dyDescent="0.3">
      <c r="A3234">
        <f t="shared" si="423"/>
        <v>33</v>
      </c>
      <c r="E3234" s="105">
        <f t="shared" si="424"/>
        <v>0</v>
      </c>
      <c r="I3234" s="105">
        <f t="shared" si="425"/>
        <v>0</v>
      </c>
      <c r="J3234" s="105">
        <f t="shared" si="427"/>
        <v>0</v>
      </c>
      <c r="K3234" s="105">
        <f t="shared" si="428"/>
        <v>0</v>
      </c>
      <c r="L3234" s="105">
        <f t="shared" si="429"/>
        <v>0</v>
      </c>
      <c r="M3234">
        <v>0.04</v>
      </c>
      <c r="N3234">
        <f t="shared" si="430"/>
        <v>3.3960531989175591E-3</v>
      </c>
    </row>
    <row r="3235" spans="1:14" x14ac:dyDescent="0.3">
      <c r="A3235">
        <f t="shared" si="423"/>
        <v>33</v>
      </c>
      <c r="E3235" s="105">
        <f t="shared" si="424"/>
        <v>0</v>
      </c>
      <c r="I3235" s="105">
        <f t="shared" si="425"/>
        <v>0</v>
      </c>
      <c r="J3235" s="105">
        <f t="shared" si="427"/>
        <v>0</v>
      </c>
      <c r="K3235" s="105">
        <f t="shared" si="428"/>
        <v>0</v>
      </c>
      <c r="L3235" s="105">
        <f t="shared" si="429"/>
        <v>0</v>
      </c>
      <c r="M3235">
        <v>0.04</v>
      </c>
      <c r="N3235">
        <f t="shared" si="430"/>
        <v>3.3960531989175591E-3</v>
      </c>
    </row>
    <row r="3236" spans="1:14" x14ac:dyDescent="0.3">
      <c r="A3236">
        <f t="shared" si="423"/>
        <v>33</v>
      </c>
      <c r="E3236" s="105">
        <f t="shared" si="424"/>
        <v>0</v>
      </c>
      <c r="I3236" s="105">
        <f t="shared" si="425"/>
        <v>0</v>
      </c>
      <c r="J3236" s="105">
        <f t="shared" si="427"/>
        <v>0</v>
      </c>
      <c r="K3236" s="105">
        <f t="shared" si="428"/>
        <v>0</v>
      </c>
      <c r="L3236" s="105">
        <f t="shared" si="429"/>
        <v>0</v>
      </c>
      <c r="M3236">
        <v>0.04</v>
      </c>
      <c r="N3236">
        <f t="shared" si="430"/>
        <v>3.3960531989175591E-3</v>
      </c>
    </row>
    <row r="3237" spans="1:14" x14ac:dyDescent="0.3">
      <c r="A3237">
        <f t="shared" si="423"/>
        <v>33</v>
      </c>
      <c r="E3237" s="105">
        <f t="shared" si="424"/>
        <v>0</v>
      </c>
      <c r="I3237" s="105">
        <f t="shared" si="425"/>
        <v>0</v>
      </c>
      <c r="J3237" s="105">
        <f t="shared" si="427"/>
        <v>0</v>
      </c>
      <c r="K3237" s="105">
        <f t="shared" si="428"/>
        <v>0</v>
      </c>
      <c r="L3237" s="105">
        <f t="shared" si="429"/>
        <v>0</v>
      </c>
      <c r="M3237">
        <v>0.04</v>
      </c>
      <c r="N3237">
        <f t="shared" si="430"/>
        <v>3.3960531989175591E-3</v>
      </c>
    </row>
    <row r="3238" spans="1:14" x14ac:dyDescent="0.3">
      <c r="A3238">
        <f t="shared" si="423"/>
        <v>33</v>
      </c>
      <c r="E3238" s="105">
        <f t="shared" si="424"/>
        <v>0</v>
      </c>
      <c r="I3238" s="105">
        <f t="shared" si="425"/>
        <v>0</v>
      </c>
      <c r="J3238" s="105">
        <f t="shared" si="427"/>
        <v>0</v>
      </c>
      <c r="K3238" s="105">
        <f t="shared" si="428"/>
        <v>0</v>
      </c>
      <c r="L3238" s="105">
        <f t="shared" si="429"/>
        <v>0</v>
      </c>
      <c r="M3238">
        <v>0.04</v>
      </c>
      <c r="N3238">
        <f t="shared" si="430"/>
        <v>3.3960531989175591E-3</v>
      </c>
    </row>
    <row r="3239" spans="1:14" x14ac:dyDescent="0.3">
      <c r="A3239">
        <f t="shared" ref="A3239:A3302" si="431">IF(COUNTIF(A3139:A3238,A3238)=100, A3238+1,A3238)</f>
        <v>33</v>
      </c>
      <c r="E3239" s="105">
        <f t="shared" ref="E3239:E3302" si="432">MAX(0, E3139-K3139-L3139)</f>
        <v>0</v>
      </c>
      <c r="I3239" s="105">
        <f t="shared" ref="I3239:I3302" si="433">IF(E3239&lt;I3139,J3239 + E3239, I3139)</f>
        <v>0</v>
      </c>
      <c r="J3239" s="105">
        <f t="shared" si="427"/>
        <v>0</v>
      </c>
      <c r="K3239" s="105">
        <f t="shared" si="428"/>
        <v>0</v>
      </c>
      <c r="L3239" s="105">
        <f t="shared" si="429"/>
        <v>0</v>
      </c>
      <c r="M3239">
        <v>0.04</v>
      </c>
      <c r="N3239">
        <f t="shared" si="430"/>
        <v>3.3960531989175591E-3</v>
      </c>
    </row>
    <row r="3240" spans="1:14" x14ac:dyDescent="0.3">
      <c r="A3240">
        <f t="shared" si="431"/>
        <v>33</v>
      </c>
      <c r="E3240" s="105">
        <f t="shared" si="432"/>
        <v>0</v>
      </c>
      <c r="I3240" s="105">
        <f t="shared" si="433"/>
        <v>0</v>
      </c>
      <c r="J3240" s="105">
        <f t="shared" si="427"/>
        <v>0</v>
      </c>
      <c r="K3240" s="105">
        <f t="shared" si="428"/>
        <v>0</v>
      </c>
      <c r="L3240" s="105">
        <f t="shared" si="429"/>
        <v>0</v>
      </c>
      <c r="M3240">
        <v>0.04</v>
      </c>
      <c r="N3240">
        <f t="shared" si="430"/>
        <v>3.3960531989175591E-3</v>
      </c>
    </row>
    <row r="3241" spans="1:14" x14ac:dyDescent="0.3">
      <c r="A3241">
        <f t="shared" si="431"/>
        <v>33</v>
      </c>
      <c r="E3241" s="105">
        <f t="shared" si="432"/>
        <v>0</v>
      </c>
      <c r="I3241" s="105">
        <f t="shared" si="433"/>
        <v>0</v>
      </c>
      <c r="J3241" s="105">
        <f t="shared" si="427"/>
        <v>0</v>
      </c>
      <c r="K3241" s="105">
        <f t="shared" si="428"/>
        <v>0</v>
      </c>
      <c r="L3241" s="105">
        <f t="shared" si="429"/>
        <v>0</v>
      </c>
      <c r="M3241">
        <v>0.04</v>
      </c>
      <c r="N3241">
        <f t="shared" si="430"/>
        <v>3.3960531989175591E-3</v>
      </c>
    </row>
    <row r="3242" spans="1:14" x14ac:dyDescent="0.3">
      <c r="A3242">
        <f t="shared" si="431"/>
        <v>33</v>
      </c>
      <c r="E3242" s="105">
        <f t="shared" si="432"/>
        <v>0</v>
      </c>
      <c r="I3242" s="105">
        <f t="shared" si="433"/>
        <v>0</v>
      </c>
      <c r="J3242" s="105">
        <f t="shared" si="427"/>
        <v>0</v>
      </c>
      <c r="K3242" s="105">
        <f t="shared" si="428"/>
        <v>0</v>
      </c>
      <c r="L3242" s="105">
        <f t="shared" si="429"/>
        <v>0</v>
      </c>
      <c r="M3242">
        <v>0.04</v>
      </c>
      <c r="N3242">
        <f t="shared" si="430"/>
        <v>3.3960531989175591E-3</v>
      </c>
    </row>
    <row r="3243" spans="1:14" x14ac:dyDescent="0.3">
      <c r="A3243">
        <f t="shared" si="431"/>
        <v>33</v>
      </c>
      <c r="E3243" s="105">
        <f t="shared" si="432"/>
        <v>0</v>
      </c>
      <c r="I3243" s="105">
        <f t="shared" si="433"/>
        <v>0</v>
      </c>
      <c r="J3243" s="105">
        <f t="shared" si="427"/>
        <v>0</v>
      </c>
      <c r="K3243" s="105">
        <f t="shared" si="428"/>
        <v>0</v>
      </c>
      <c r="L3243" s="105">
        <f t="shared" si="429"/>
        <v>0</v>
      </c>
      <c r="M3243">
        <v>0.04</v>
      </c>
      <c r="N3243">
        <f t="shared" si="430"/>
        <v>3.3960531989175591E-3</v>
      </c>
    </row>
    <row r="3244" spans="1:14" x14ac:dyDescent="0.3">
      <c r="A3244">
        <f t="shared" si="431"/>
        <v>33</v>
      </c>
      <c r="E3244" s="105">
        <f t="shared" si="432"/>
        <v>0</v>
      </c>
      <c r="I3244" s="105">
        <f t="shared" si="433"/>
        <v>0</v>
      </c>
      <c r="J3244" s="105">
        <f t="shared" si="427"/>
        <v>0</v>
      </c>
      <c r="K3244" s="105">
        <f t="shared" si="428"/>
        <v>0</v>
      </c>
      <c r="L3244" s="105">
        <f t="shared" si="429"/>
        <v>0</v>
      </c>
      <c r="M3244">
        <v>0.04</v>
      </c>
      <c r="N3244">
        <f t="shared" si="430"/>
        <v>3.3960531989175591E-3</v>
      </c>
    </row>
    <row r="3245" spans="1:14" x14ac:dyDescent="0.3">
      <c r="A3245">
        <f t="shared" si="431"/>
        <v>33</v>
      </c>
      <c r="E3245" s="105">
        <f t="shared" si="432"/>
        <v>0</v>
      </c>
      <c r="I3245" s="105">
        <f t="shared" si="433"/>
        <v>0</v>
      </c>
      <c r="J3245" s="105">
        <f t="shared" si="427"/>
        <v>0</v>
      </c>
      <c r="K3245" s="105">
        <f t="shared" si="428"/>
        <v>0</v>
      </c>
      <c r="L3245" s="105">
        <f t="shared" si="429"/>
        <v>0</v>
      </c>
      <c r="M3245">
        <v>0.04</v>
      </c>
      <c r="N3245">
        <f t="shared" si="430"/>
        <v>3.3960531989175591E-3</v>
      </c>
    </row>
    <row r="3246" spans="1:14" x14ac:dyDescent="0.3">
      <c r="A3246">
        <f t="shared" si="431"/>
        <v>33</v>
      </c>
      <c r="E3246" s="105">
        <f t="shared" si="432"/>
        <v>0</v>
      </c>
      <c r="I3246" s="105">
        <f t="shared" si="433"/>
        <v>0</v>
      </c>
      <c r="J3246" s="105">
        <f t="shared" si="427"/>
        <v>0</v>
      </c>
      <c r="K3246" s="105">
        <f t="shared" si="428"/>
        <v>0</v>
      </c>
      <c r="L3246" s="105">
        <f t="shared" si="429"/>
        <v>0</v>
      </c>
      <c r="M3246">
        <v>0.04</v>
      </c>
      <c r="N3246">
        <f t="shared" si="430"/>
        <v>3.3960531989175591E-3</v>
      </c>
    </row>
    <row r="3247" spans="1:14" x14ac:dyDescent="0.3">
      <c r="A3247">
        <f t="shared" si="431"/>
        <v>33</v>
      </c>
      <c r="E3247" s="105">
        <f t="shared" si="432"/>
        <v>0</v>
      </c>
      <c r="I3247" s="105">
        <f t="shared" si="433"/>
        <v>0</v>
      </c>
      <c r="J3247" s="105">
        <f t="shared" si="427"/>
        <v>0</v>
      </c>
      <c r="K3247" s="105">
        <f t="shared" si="428"/>
        <v>0</v>
      </c>
      <c r="L3247" s="105">
        <f t="shared" si="429"/>
        <v>0</v>
      </c>
      <c r="M3247">
        <v>0.04</v>
      </c>
      <c r="N3247">
        <f t="shared" si="430"/>
        <v>3.3960531989175591E-3</v>
      </c>
    </row>
    <row r="3248" spans="1:14" x14ac:dyDescent="0.3">
      <c r="A3248">
        <f t="shared" si="431"/>
        <v>33</v>
      </c>
      <c r="E3248" s="105">
        <f t="shared" si="432"/>
        <v>0</v>
      </c>
      <c r="I3248" s="105">
        <f t="shared" si="433"/>
        <v>0</v>
      </c>
      <c r="J3248" s="105">
        <f t="shared" si="427"/>
        <v>0</v>
      </c>
      <c r="K3248" s="105">
        <f t="shared" si="428"/>
        <v>0</v>
      </c>
      <c r="L3248" s="105">
        <f t="shared" si="429"/>
        <v>0</v>
      </c>
      <c r="M3248">
        <v>0.04</v>
      </c>
      <c r="N3248">
        <f t="shared" si="430"/>
        <v>3.3960531989175591E-3</v>
      </c>
    </row>
    <row r="3249" spans="1:14" x14ac:dyDescent="0.3">
      <c r="A3249">
        <f t="shared" si="431"/>
        <v>33</v>
      </c>
      <c r="E3249" s="105">
        <f t="shared" si="432"/>
        <v>0</v>
      </c>
      <c r="I3249" s="105">
        <f t="shared" si="433"/>
        <v>0</v>
      </c>
      <c r="J3249" s="105">
        <f t="shared" si="427"/>
        <v>0</v>
      </c>
      <c r="K3249" s="105">
        <f t="shared" si="428"/>
        <v>0</v>
      </c>
      <c r="L3249" s="105">
        <f t="shared" si="429"/>
        <v>0</v>
      </c>
      <c r="M3249">
        <v>0.04</v>
      </c>
      <c r="N3249">
        <f t="shared" si="430"/>
        <v>3.3960531989175591E-3</v>
      </c>
    </row>
    <row r="3250" spans="1:14" x14ac:dyDescent="0.3">
      <c r="A3250">
        <f t="shared" si="431"/>
        <v>33</v>
      </c>
      <c r="E3250" s="105">
        <f t="shared" si="432"/>
        <v>0</v>
      </c>
      <c r="I3250" s="105">
        <f t="shared" si="433"/>
        <v>0</v>
      </c>
      <c r="J3250" s="105">
        <f t="shared" si="427"/>
        <v>0</v>
      </c>
      <c r="K3250" s="105">
        <f t="shared" si="428"/>
        <v>0</v>
      </c>
      <c r="L3250" s="105">
        <f t="shared" si="429"/>
        <v>0</v>
      </c>
      <c r="M3250">
        <v>0.04</v>
      </c>
      <c r="N3250">
        <f t="shared" si="430"/>
        <v>3.3960531989175591E-3</v>
      </c>
    </row>
    <row r="3251" spans="1:14" x14ac:dyDescent="0.3">
      <c r="A3251">
        <f t="shared" si="431"/>
        <v>33</v>
      </c>
      <c r="E3251" s="105">
        <f t="shared" si="432"/>
        <v>0</v>
      </c>
      <c r="I3251" s="105">
        <f t="shared" si="433"/>
        <v>0</v>
      </c>
      <c r="J3251" s="105">
        <f t="shared" si="427"/>
        <v>0</v>
      </c>
      <c r="K3251" s="105">
        <f t="shared" si="428"/>
        <v>0</v>
      </c>
      <c r="L3251" s="105">
        <f t="shared" si="429"/>
        <v>0</v>
      </c>
      <c r="M3251">
        <v>0.04</v>
      </c>
      <c r="N3251">
        <f t="shared" si="430"/>
        <v>3.3960531989175591E-3</v>
      </c>
    </row>
    <row r="3252" spans="1:14" x14ac:dyDescent="0.3">
      <c r="A3252">
        <f t="shared" si="431"/>
        <v>33</v>
      </c>
      <c r="E3252" s="105">
        <f t="shared" si="432"/>
        <v>0</v>
      </c>
      <c r="I3252" s="105">
        <f t="shared" si="433"/>
        <v>0</v>
      </c>
      <c r="J3252" s="105">
        <f t="shared" si="427"/>
        <v>0</v>
      </c>
      <c r="K3252" s="105">
        <f t="shared" si="428"/>
        <v>0</v>
      </c>
      <c r="L3252" s="105">
        <f t="shared" si="429"/>
        <v>0</v>
      </c>
      <c r="M3252">
        <v>0.04</v>
      </c>
      <c r="N3252">
        <f t="shared" si="430"/>
        <v>3.3960531989175591E-3</v>
      </c>
    </row>
    <row r="3253" spans="1:14" x14ac:dyDescent="0.3">
      <c r="A3253">
        <f t="shared" si="431"/>
        <v>33</v>
      </c>
      <c r="E3253" s="105">
        <f t="shared" si="432"/>
        <v>0</v>
      </c>
      <c r="I3253" s="105">
        <f t="shared" si="433"/>
        <v>0</v>
      </c>
      <c r="J3253" s="105">
        <f t="shared" si="427"/>
        <v>0</v>
      </c>
      <c r="K3253" s="105">
        <f t="shared" si="428"/>
        <v>0</v>
      </c>
      <c r="L3253" s="105">
        <f t="shared" si="429"/>
        <v>0</v>
      </c>
      <c r="M3253">
        <v>0.04</v>
      </c>
      <c r="N3253">
        <f t="shared" si="430"/>
        <v>3.3960531989175591E-3</v>
      </c>
    </row>
    <row r="3254" spans="1:14" x14ac:dyDescent="0.3">
      <c r="A3254">
        <f t="shared" si="431"/>
        <v>33</v>
      </c>
      <c r="E3254" s="105">
        <f t="shared" si="432"/>
        <v>0</v>
      </c>
      <c r="I3254" s="105">
        <f t="shared" si="433"/>
        <v>0</v>
      </c>
      <c r="J3254" s="105">
        <f t="shared" si="427"/>
        <v>0</v>
      </c>
      <c r="K3254" s="105">
        <f t="shared" si="428"/>
        <v>0</v>
      </c>
      <c r="L3254" s="105">
        <f t="shared" si="429"/>
        <v>0</v>
      </c>
      <c r="M3254">
        <v>0.04</v>
      </c>
      <c r="N3254">
        <f t="shared" si="430"/>
        <v>3.3960531989175591E-3</v>
      </c>
    </row>
    <row r="3255" spans="1:14" x14ac:dyDescent="0.3">
      <c r="A3255">
        <f t="shared" si="431"/>
        <v>33</v>
      </c>
      <c r="E3255" s="105">
        <f t="shared" si="432"/>
        <v>0</v>
      </c>
      <c r="I3255" s="105">
        <f t="shared" si="433"/>
        <v>0</v>
      </c>
      <c r="J3255" s="105">
        <f t="shared" si="427"/>
        <v>0</v>
      </c>
      <c r="K3255" s="105">
        <f t="shared" si="428"/>
        <v>0</v>
      </c>
      <c r="L3255" s="105">
        <f t="shared" si="429"/>
        <v>0</v>
      </c>
      <c r="M3255">
        <v>0.04</v>
      </c>
      <c r="N3255">
        <f t="shared" si="430"/>
        <v>3.3960531989175591E-3</v>
      </c>
    </row>
    <row r="3256" spans="1:14" x14ac:dyDescent="0.3">
      <c r="A3256">
        <f t="shared" si="431"/>
        <v>33</v>
      </c>
      <c r="E3256" s="105">
        <f t="shared" si="432"/>
        <v>0</v>
      </c>
      <c r="I3256" s="105">
        <f t="shared" si="433"/>
        <v>0</v>
      </c>
      <c r="J3256" s="105">
        <f t="shared" si="427"/>
        <v>0</v>
      </c>
      <c r="K3256" s="105">
        <f t="shared" si="428"/>
        <v>0</v>
      </c>
      <c r="L3256" s="105">
        <f t="shared" si="429"/>
        <v>0</v>
      </c>
      <c r="M3256">
        <v>0.04</v>
      </c>
      <c r="N3256">
        <f t="shared" si="430"/>
        <v>3.3960531989175591E-3</v>
      </c>
    </row>
    <row r="3257" spans="1:14" x14ac:dyDescent="0.3">
      <c r="A3257">
        <f t="shared" si="431"/>
        <v>33</v>
      </c>
      <c r="E3257" s="105">
        <f t="shared" si="432"/>
        <v>0</v>
      </c>
      <c r="I3257" s="105">
        <f t="shared" si="433"/>
        <v>0</v>
      </c>
      <c r="J3257" s="105">
        <f t="shared" si="427"/>
        <v>0</v>
      </c>
      <c r="K3257" s="105">
        <f t="shared" si="428"/>
        <v>0</v>
      </c>
      <c r="L3257" s="105">
        <f t="shared" si="429"/>
        <v>0</v>
      </c>
      <c r="M3257">
        <v>0.04</v>
      </c>
      <c r="N3257">
        <f t="shared" si="430"/>
        <v>3.3960531989175591E-3</v>
      </c>
    </row>
    <row r="3258" spans="1:14" x14ac:dyDescent="0.3">
      <c r="A3258">
        <f t="shared" si="431"/>
        <v>33</v>
      </c>
      <c r="E3258" s="105">
        <f t="shared" si="432"/>
        <v>0</v>
      </c>
      <c r="I3258" s="105">
        <f t="shared" si="433"/>
        <v>0</v>
      </c>
      <c r="J3258" s="105">
        <f t="shared" si="427"/>
        <v>0</v>
      </c>
      <c r="K3258" s="105">
        <f t="shared" si="428"/>
        <v>0</v>
      </c>
      <c r="L3258" s="105">
        <f t="shared" si="429"/>
        <v>0</v>
      </c>
      <c r="M3258">
        <v>0.04</v>
      </c>
      <c r="N3258">
        <f t="shared" si="430"/>
        <v>3.3960531989175591E-3</v>
      </c>
    </row>
    <row r="3259" spans="1:14" x14ac:dyDescent="0.3">
      <c r="A3259">
        <f t="shared" si="431"/>
        <v>33</v>
      </c>
      <c r="E3259" s="105">
        <f t="shared" si="432"/>
        <v>0</v>
      </c>
      <c r="I3259" s="105">
        <f t="shared" si="433"/>
        <v>0</v>
      </c>
      <c r="J3259" s="105">
        <f t="shared" si="427"/>
        <v>0</v>
      </c>
      <c r="K3259" s="105">
        <f t="shared" si="428"/>
        <v>0</v>
      </c>
      <c r="L3259" s="105">
        <f t="shared" si="429"/>
        <v>0</v>
      </c>
      <c r="M3259">
        <v>0.04</v>
      </c>
      <c r="N3259">
        <f t="shared" si="430"/>
        <v>3.3960531989175591E-3</v>
      </c>
    </row>
    <row r="3260" spans="1:14" x14ac:dyDescent="0.3">
      <c r="A3260">
        <f t="shared" si="431"/>
        <v>33</v>
      </c>
      <c r="E3260" s="105">
        <f t="shared" si="432"/>
        <v>0</v>
      </c>
      <c r="I3260" s="105">
        <f t="shared" si="433"/>
        <v>0</v>
      </c>
      <c r="J3260" s="105">
        <f t="shared" si="427"/>
        <v>0</v>
      </c>
      <c r="K3260" s="105">
        <f t="shared" si="428"/>
        <v>0</v>
      </c>
      <c r="L3260" s="105">
        <f t="shared" si="429"/>
        <v>0</v>
      </c>
      <c r="M3260">
        <v>0.04</v>
      </c>
      <c r="N3260">
        <f t="shared" si="430"/>
        <v>3.3960531989175591E-3</v>
      </c>
    </row>
    <row r="3261" spans="1:14" x14ac:dyDescent="0.3">
      <c r="A3261">
        <f t="shared" si="431"/>
        <v>33</v>
      </c>
      <c r="E3261" s="105">
        <f t="shared" si="432"/>
        <v>0</v>
      </c>
      <c r="I3261" s="105">
        <f t="shared" si="433"/>
        <v>0</v>
      </c>
      <c r="J3261" s="105">
        <f t="shared" si="427"/>
        <v>0</v>
      </c>
      <c r="K3261" s="105">
        <f t="shared" si="428"/>
        <v>0</v>
      </c>
      <c r="L3261" s="105">
        <f t="shared" si="429"/>
        <v>0</v>
      </c>
      <c r="M3261">
        <v>0.04</v>
      </c>
      <c r="N3261">
        <f t="shared" si="430"/>
        <v>3.3960531989175591E-3</v>
      </c>
    </row>
    <row r="3262" spans="1:14" x14ac:dyDescent="0.3">
      <c r="A3262">
        <f t="shared" si="431"/>
        <v>33</v>
      </c>
      <c r="E3262" s="105">
        <f t="shared" si="432"/>
        <v>0</v>
      </c>
      <c r="I3262" s="105">
        <f t="shared" si="433"/>
        <v>0</v>
      </c>
      <c r="J3262" s="105">
        <f t="shared" si="427"/>
        <v>0</v>
      </c>
      <c r="K3262" s="105">
        <f t="shared" si="428"/>
        <v>0</v>
      </c>
      <c r="L3262" s="105">
        <f t="shared" si="429"/>
        <v>0</v>
      </c>
      <c r="M3262">
        <v>0.04</v>
      </c>
      <c r="N3262">
        <f t="shared" si="430"/>
        <v>3.3960531989175591E-3</v>
      </c>
    </row>
    <row r="3263" spans="1:14" x14ac:dyDescent="0.3">
      <c r="A3263">
        <f t="shared" si="431"/>
        <v>33</v>
      </c>
      <c r="E3263" s="105">
        <f t="shared" si="432"/>
        <v>0</v>
      </c>
      <c r="I3263" s="105">
        <f t="shared" si="433"/>
        <v>0</v>
      </c>
      <c r="J3263" s="105">
        <f t="shared" si="427"/>
        <v>0</v>
      </c>
      <c r="K3263" s="105">
        <f t="shared" si="428"/>
        <v>0</v>
      </c>
      <c r="L3263" s="105">
        <f t="shared" si="429"/>
        <v>0</v>
      </c>
      <c r="M3263">
        <v>0.04</v>
      </c>
      <c r="N3263">
        <f t="shared" si="430"/>
        <v>3.3960531989175591E-3</v>
      </c>
    </row>
    <row r="3264" spans="1:14" x14ac:dyDescent="0.3">
      <c r="A3264">
        <f t="shared" si="431"/>
        <v>33</v>
      </c>
      <c r="E3264" s="105">
        <f t="shared" si="432"/>
        <v>0</v>
      </c>
      <c r="I3264" s="105">
        <f t="shared" si="433"/>
        <v>0</v>
      </c>
      <c r="J3264" s="105">
        <f t="shared" si="427"/>
        <v>0</v>
      </c>
      <c r="K3264" s="105">
        <f t="shared" si="428"/>
        <v>0</v>
      </c>
      <c r="L3264" s="105">
        <f t="shared" si="429"/>
        <v>0</v>
      </c>
      <c r="M3264">
        <v>0.04</v>
      </c>
      <c r="N3264">
        <f t="shared" si="430"/>
        <v>3.3960531989175591E-3</v>
      </c>
    </row>
    <row r="3265" spans="1:14" x14ac:dyDescent="0.3">
      <c r="A3265">
        <f t="shared" si="431"/>
        <v>33</v>
      </c>
      <c r="E3265" s="105">
        <f t="shared" si="432"/>
        <v>0</v>
      </c>
      <c r="I3265" s="105">
        <f t="shared" si="433"/>
        <v>0</v>
      </c>
      <c r="J3265" s="105">
        <f t="shared" si="427"/>
        <v>0</v>
      </c>
      <c r="K3265" s="105">
        <f t="shared" si="428"/>
        <v>0</v>
      </c>
      <c r="L3265" s="105">
        <f t="shared" si="429"/>
        <v>0</v>
      </c>
      <c r="M3265">
        <v>0.04</v>
      </c>
      <c r="N3265">
        <f t="shared" si="430"/>
        <v>3.3960531989175591E-3</v>
      </c>
    </row>
    <row r="3266" spans="1:14" x14ac:dyDescent="0.3">
      <c r="A3266">
        <f t="shared" si="431"/>
        <v>33</v>
      </c>
      <c r="E3266" s="105">
        <f t="shared" si="432"/>
        <v>0</v>
      </c>
      <c r="I3266" s="105">
        <f t="shared" si="433"/>
        <v>0</v>
      </c>
      <c r="J3266" s="105">
        <f t="shared" si="427"/>
        <v>0</v>
      </c>
      <c r="K3266" s="105">
        <f t="shared" si="428"/>
        <v>0</v>
      </c>
      <c r="L3266" s="105">
        <f t="shared" si="429"/>
        <v>0</v>
      </c>
      <c r="M3266">
        <v>0.04</v>
      </c>
      <c r="N3266">
        <f t="shared" si="430"/>
        <v>3.3960531989175591E-3</v>
      </c>
    </row>
    <row r="3267" spans="1:14" x14ac:dyDescent="0.3">
      <c r="A3267">
        <f t="shared" si="431"/>
        <v>33</v>
      </c>
      <c r="E3267" s="105">
        <f t="shared" si="432"/>
        <v>0</v>
      </c>
      <c r="I3267" s="105">
        <f t="shared" si="433"/>
        <v>0</v>
      </c>
      <c r="J3267" s="105">
        <f t="shared" ref="J3267:J3330" si="434">E3267*($H$2/12)</f>
        <v>0</v>
      </c>
      <c r="K3267" s="105">
        <f t="shared" ref="K3267:K3330" si="435">I3267-J3267</f>
        <v>0</v>
      </c>
      <c r="L3267" s="105">
        <f t="shared" ref="L3267:L3330" si="436">N3267*(E3267-K3267)</f>
        <v>0</v>
      </c>
      <c r="M3267">
        <v>0.04</v>
      </c>
      <c r="N3267">
        <f t="shared" ref="N3267:N3330" si="437">1-(POWER(1-M3267,(1/12)))</f>
        <v>3.3960531989175591E-3</v>
      </c>
    </row>
    <row r="3268" spans="1:14" x14ac:dyDescent="0.3">
      <c r="A3268">
        <f t="shared" si="431"/>
        <v>33</v>
      </c>
      <c r="E3268" s="105">
        <f t="shared" si="432"/>
        <v>0</v>
      </c>
      <c r="I3268" s="105">
        <f t="shared" si="433"/>
        <v>0</v>
      </c>
      <c r="J3268" s="105">
        <f t="shared" si="434"/>
        <v>0</v>
      </c>
      <c r="K3268" s="105">
        <f t="shared" si="435"/>
        <v>0</v>
      </c>
      <c r="L3268" s="105">
        <f t="shared" si="436"/>
        <v>0</v>
      </c>
      <c r="M3268">
        <v>0.04</v>
      </c>
      <c r="N3268">
        <f t="shared" si="437"/>
        <v>3.3960531989175591E-3</v>
      </c>
    </row>
    <row r="3269" spans="1:14" x14ac:dyDescent="0.3">
      <c r="A3269">
        <f t="shared" si="431"/>
        <v>33</v>
      </c>
      <c r="E3269" s="105">
        <f t="shared" si="432"/>
        <v>0</v>
      </c>
      <c r="I3269" s="105">
        <f t="shared" si="433"/>
        <v>0</v>
      </c>
      <c r="J3269" s="105">
        <f t="shared" si="434"/>
        <v>0</v>
      </c>
      <c r="K3269" s="105">
        <f t="shared" si="435"/>
        <v>0</v>
      </c>
      <c r="L3269" s="105">
        <f t="shared" si="436"/>
        <v>0</v>
      </c>
      <c r="M3269">
        <v>0.04</v>
      </c>
      <c r="N3269">
        <f t="shared" si="437"/>
        <v>3.3960531989175591E-3</v>
      </c>
    </row>
    <row r="3270" spans="1:14" x14ac:dyDescent="0.3">
      <c r="A3270">
        <f t="shared" si="431"/>
        <v>33</v>
      </c>
      <c r="E3270" s="105">
        <f t="shared" si="432"/>
        <v>0</v>
      </c>
      <c r="I3270" s="105">
        <f t="shared" si="433"/>
        <v>0</v>
      </c>
      <c r="J3270" s="105">
        <f t="shared" si="434"/>
        <v>0</v>
      </c>
      <c r="K3270" s="105">
        <f t="shared" si="435"/>
        <v>0</v>
      </c>
      <c r="L3270" s="105">
        <f t="shared" si="436"/>
        <v>0</v>
      </c>
      <c r="M3270">
        <v>0.04</v>
      </c>
      <c r="N3270">
        <f t="shared" si="437"/>
        <v>3.3960531989175591E-3</v>
      </c>
    </row>
    <row r="3271" spans="1:14" x14ac:dyDescent="0.3">
      <c r="A3271">
        <f t="shared" si="431"/>
        <v>33</v>
      </c>
      <c r="E3271" s="105">
        <f t="shared" si="432"/>
        <v>0</v>
      </c>
      <c r="I3271" s="105">
        <f t="shared" si="433"/>
        <v>0</v>
      </c>
      <c r="J3271" s="105">
        <f t="shared" si="434"/>
        <v>0</v>
      </c>
      <c r="K3271" s="105">
        <f t="shared" si="435"/>
        <v>0</v>
      </c>
      <c r="L3271" s="105">
        <f t="shared" si="436"/>
        <v>0</v>
      </c>
      <c r="M3271">
        <v>0.04</v>
      </c>
      <c r="N3271">
        <f t="shared" si="437"/>
        <v>3.3960531989175591E-3</v>
      </c>
    </row>
    <row r="3272" spans="1:14" x14ac:dyDescent="0.3">
      <c r="A3272">
        <f t="shared" si="431"/>
        <v>33</v>
      </c>
      <c r="E3272" s="105">
        <f t="shared" si="432"/>
        <v>0</v>
      </c>
      <c r="I3272" s="105">
        <f t="shared" si="433"/>
        <v>0</v>
      </c>
      <c r="J3272" s="105">
        <f t="shared" si="434"/>
        <v>0</v>
      </c>
      <c r="K3272" s="105">
        <f t="shared" si="435"/>
        <v>0</v>
      </c>
      <c r="L3272" s="105">
        <f t="shared" si="436"/>
        <v>0</v>
      </c>
      <c r="M3272">
        <v>0.04</v>
      </c>
      <c r="N3272">
        <f t="shared" si="437"/>
        <v>3.3960531989175591E-3</v>
      </c>
    </row>
    <row r="3273" spans="1:14" x14ac:dyDescent="0.3">
      <c r="A3273">
        <f t="shared" si="431"/>
        <v>33</v>
      </c>
      <c r="E3273" s="105">
        <f t="shared" si="432"/>
        <v>0</v>
      </c>
      <c r="I3273" s="105">
        <f t="shared" si="433"/>
        <v>0</v>
      </c>
      <c r="J3273" s="105">
        <f t="shared" si="434"/>
        <v>0</v>
      </c>
      <c r="K3273" s="105">
        <f t="shared" si="435"/>
        <v>0</v>
      </c>
      <c r="L3273" s="105">
        <f t="shared" si="436"/>
        <v>0</v>
      </c>
      <c r="M3273">
        <v>0.04</v>
      </c>
      <c r="N3273">
        <f t="shared" si="437"/>
        <v>3.3960531989175591E-3</v>
      </c>
    </row>
    <row r="3274" spans="1:14" x14ac:dyDescent="0.3">
      <c r="A3274">
        <f t="shared" si="431"/>
        <v>33</v>
      </c>
      <c r="E3274" s="105">
        <f t="shared" si="432"/>
        <v>0</v>
      </c>
      <c r="I3274" s="105">
        <f t="shared" si="433"/>
        <v>0</v>
      </c>
      <c r="J3274" s="105">
        <f t="shared" si="434"/>
        <v>0</v>
      </c>
      <c r="K3274" s="105">
        <f t="shared" si="435"/>
        <v>0</v>
      </c>
      <c r="L3274" s="105">
        <f t="shared" si="436"/>
        <v>0</v>
      </c>
      <c r="M3274">
        <v>0.04</v>
      </c>
      <c r="N3274">
        <f t="shared" si="437"/>
        <v>3.3960531989175591E-3</v>
      </c>
    </row>
    <row r="3275" spans="1:14" x14ac:dyDescent="0.3">
      <c r="A3275">
        <f t="shared" si="431"/>
        <v>33</v>
      </c>
      <c r="E3275" s="105">
        <f t="shared" si="432"/>
        <v>0</v>
      </c>
      <c r="I3275" s="105">
        <f t="shared" si="433"/>
        <v>0</v>
      </c>
      <c r="J3275" s="105">
        <f t="shared" si="434"/>
        <v>0</v>
      </c>
      <c r="K3275" s="105">
        <f t="shared" si="435"/>
        <v>0</v>
      </c>
      <c r="L3275" s="105">
        <f t="shared" si="436"/>
        <v>0</v>
      </c>
      <c r="M3275">
        <v>0.04</v>
      </c>
      <c r="N3275">
        <f t="shared" si="437"/>
        <v>3.3960531989175591E-3</v>
      </c>
    </row>
    <row r="3276" spans="1:14" x14ac:dyDescent="0.3">
      <c r="A3276">
        <f t="shared" si="431"/>
        <v>33</v>
      </c>
      <c r="E3276" s="105">
        <f t="shared" si="432"/>
        <v>0</v>
      </c>
      <c r="I3276" s="105">
        <f t="shared" si="433"/>
        <v>0</v>
      </c>
      <c r="J3276" s="105">
        <f t="shared" si="434"/>
        <v>0</v>
      </c>
      <c r="K3276" s="105">
        <f t="shared" si="435"/>
        <v>0</v>
      </c>
      <c r="L3276" s="105">
        <f t="shared" si="436"/>
        <v>0</v>
      </c>
      <c r="M3276">
        <v>0.04</v>
      </c>
      <c r="N3276">
        <f t="shared" si="437"/>
        <v>3.3960531989175591E-3</v>
      </c>
    </row>
    <row r="3277" spans="1:14" x14ac:dyDescent="0.3">
      <c r="A3277">
        <f t="shared" si="431"/>
        <v>33</v>
      </c>
      <c r="E3277" s="105">
        <f t="shared" si="432"/>
        <v>0</v>
      </c>
      <c r="I3277" s="105">
        <f t="shared" si="433"/>
        <v>0</v>
      </c>
      <c r="J3277" s="105">
        <f t="shared" si="434"/>
        <v>0</v>
      </c>
      <c r="K3277" s="105">
        <f t="shared" si="435"/>
        <v>0</v>
      </c>
      <c r="L3277" s="105">
        <f t="shared" si="436"/>
        <v>0</v>
      </c>
      <c r="M3277">
        <v>0.04</v>
      </c>
      <c r="N3277">
        <f t="shared" si="437"/>
        <v>3.3960531989175591E-3</v>
      </c>
    </row>
    <row r="3278" spans="1:14" x14ac:dyDescent="0.3">
      <c r="A3278">
        <f t="shared" si="431"/>
        <v>33</v>
      </c>
      <c r="E3278" s="105">
        <f t="shared" si="432"/>
        <v>0</v>
      </c>
      <c r="I3278" s="105">
        <f t="shared" si="433"/>
        <v>0</v>
      </c>
      <c r="J3278" s="105">
        <f t="shared" si="434"/>
        <v>0</v>
      </c>
      <c r="K3278" s="105">
        <f t="shared" si="435"/>
        <v>0</v>
      </c>
      <c r="L3278" s="105">
        <f t="shared" si="436"/>
        <v>0</v>
      </c>
      <c r="M3278">
        <v>0.04</v>
      </c>
      <c r="N3278">
        <f t="shared" si="437"/>
        <v>3.3960531989175591E-3</v>
      </c>
    </row>
    <row r="3279" spans="1:14" x14ac:dyDescent="0.3">
      <c r="A3279">
        <f t="shared" si="431"/>
        <v>33</v>
      </c>
      <c r="E3279" s="105">
        <f t="shared" si="432"/>
        <v>0</v>
      </c>
      <c r="I3279" s="105">
        <f t="shared" si="433"/>
        <v>0</v>
      </c>
      <c r="J3279" s="105">
        <f t="shared" si="434"/>
        <v>0</v>
      </c>
      <c r="K3279" s="105">
        <f t="shared" si="435"/>
        <v>0</v>
      </c>
      <c r="L3279" s="105">
        <f t="shared" si="436"/>
        <v>0</v>
      </c>
      <c r="M3279">
        <v>0.04</v>
      </c>
      <c r="N3279">
        <f t="shared" si="437"/>
        <v>3.3960531989175591E-3</v>
      </c>
    </row>
    <row r="3280" spans="1:14" x14ac:dyDescent="0.3">
      <c r="A3280">
        <f t="shared" si="431"/>
        <v>33</v>
      </c>
      <c r="E3280" s="105">
        <f t="shared" si="432"/>
        <v>0</v>
      </c>
      <c r="I3280" s="105">
        <f t="shared" si="433"/>
        <v>0</v>
      </c>
      <c r="J3280" s="105">
        <f t="shared" si="434"/>
        <v>0</v>
      </c>
      <c r="K3280" s="105">
        <f t="shared" si="435"/>
        <v>0</v>
      </c>
      <c r="L3280" s="105">
        <f t="shared" si="436"/>
        <v>0</v>
      </c>
      <c r="M3280">
        <v>0.04</v>
      </c>
      <c r="N3280">
        <f t="shared" si="437"/>
        <v>3.3960531989175591E-3</v>
      </c>
    </row>
    <row r="3281" spans="1:14" x14ac:dyDescent="0.3">
      <c r="A3281">
        <f t="shared" si="431"/>
        <v>33</v>
      </c>
      <c r="E3281" s="105">
        <f t="shared" si="432"/>
        <v>0</v>
      </c>
      <c r="I3281" s="105">
        <f t="shared" si="433"/>
        <v>0</v>
      </c>
      <c r="J3281" s="105">
        <f t="shared" si="434"/>
        <v>0</v>
      </c>
      <c r="K3281" s="105">
        <f t="shared" si="435"/>
        <v>0</v>
      </c>
      <c r="L3281" s="105">
        <f t="shared" si="436"/>
        <v>0</v>
      </c>
      <c r="M3281">
        <v>0.04</v>
      </c>
      <c r="N3281">
        <f t="shared" si="437"/>
        <v>3.3960531989175591E-3</v>
      </c>
    </row>
    <row r="3282" spans="1:14" x14ac:dyDescent="0.3">
      <c r="A3282">
        <f t="shared" si="431"/>
        <v>33</v>
      </c>
      <c r="E3282" s="105">
        <f t="shared" si="432"/>
        <v>0</v>
      </c>
      <c r="I3282" s="105">
        <f t="shared" si="433"/>
        <v>0</v>
      </c>
      <c r="J3282" s="105">
        <f t="shared" si="434"/>
        <v>0</v>
      </c>
      <c r="K3282" s="105">
        <f t="shared" si="435"/>
        <v>0</v>
      </c>
      <c r="L3282" s="105">
        <f t="shared" si="436"/>
        <v>0</v>
      </c>
      <c r="M3282">
        <v>0.04</v>
      </c>
      <c r="N3282">
        <f t="shared" si="437"/>
        <v>3.3960531989175591E-3</v>
      </c>
    </row>
    <row r="3283" spans="1:14" x14ac:dyDescent="0.3">
      <c r="A3283">
        <f t="shared" si="431"/>
        <v>33</v>
      </c>
      <c r="E3283" s="105">
        <f t="shared" si="432"/>
        <v>0</v>
      </c>
      <c r="I3283" s="105">
        <f t="shared" si="433"/>
        <v>0</v>
      </c>
      <c r="J3283" s="105">
        <f t="shared" si="434"/>
        <v>0</v>
      </c>
      <c r="K3283" s="105">
        <f t="shared" si="435"/>
        <v>0</v>
      </c>
      <c r="L3283" s="105">
        <f t="shared" si="436"/>
        <v>0</v>
      </c>
      <c r="M3283">
        <v>0.04</v>
      </c>
      <c r="N3283">
        <f t="shared" si="437"/>
        <v>3.3960531989175591E-3</v>
      </c>
    </row>
    <row r="3284" spans="1:14" x14ac:dyDescent="0.3">
      <c r="A3284">
        <f t="shared" si="431"/>
        <v>33</v>
      </c>
      <c r="E3284" s="105">
        <f t="shared" si="432"/>
        <v>0</v>
      </c>
      <c r="I3284" s="105">
        <f t="shared" si="433"/>
        <v>0</v>
      </c>
      <c r="J3284" s="105">
        <f t="shared" si="434"/>
        <v>0</v>
      </c>
      <c r="K3284" s="105">
        <f t="shared" si="435"/>
        <v>0</v>
      </c>
      <c r="L3284" s="105">
        <f t="shared" si="436"/>
        <v>0</v>
      </c>
      <c r="M3284">
        <v>0.04</v>
      </c>
      <c r="N3284">
        <f t="shared" si="437"/>
        <v>3.3960531989175591E-3</v>
      </c>
    </row>
    <row r="3285" spans="1:14" x14ac:dyDescent="0.3">
      <c r="A3285">
        <f t="shared" si="431"/>
        <v>33</v>
      </c>
      <c r="E3285" s="105">
        <f t="shared" si="432"/>
        <v>0</v>
      </c>
      <c r="I3285" s="105">
        <f t="shared" si="433"/>
        <v>0</v>
      </c>
      <c r="J3285" s="105">
        <f t="shared" si="434"/>
        <v>0</v>
      </c>
      <c r="K3285" s="105">
        <f t="shared" si="435"/>
        <v>0</v>
      </c>
      <c r="L3285" s="105">
        <f t="shared" si="436"/>
        <v>0</v>
      </c>
      <c r="M3285">
        <v>0.04</v>
      </c>
      <c r="N3285">
        <f t="shared" si="437"/>
        <v>3.3960531989175591E-3</v>
      </c>
    </row>
    <row r="3286" spans="1:14" x14ac:dyDescent="0.3">
      <c r="A3286">
        <f t="shared" si="431"/>
        <v>33</v>
      </c>
      <c r="E3286" s="105">
        <f t="shared" si="432"/>
        <v>0</v>
      </c>
      <c r="I3286" s="105">
        <f t="shared" si="433"/>
        <v>0</v>
      </c>
      <c r="J3286" s="105">
        <f t="shared" si="434"/>
        <v>0</v>
      </c>
      <c r="K3286" s="105">
        <f t="shared" si="435"/>
        <v>0</v>
      </c>
      <c r="L3286" s="105">
        <f t="shared" si="436"/>
        <v>0</v>
      </c>
      <c r="M3286">
        <v>0.04</v>
      </c>
      <c r="N3286">
        <f t="shared" si="437"/>
        <v>3.3960531989175591E-3</v>
      </c>
    </row>
    <row r="3287" spans="1:14" x14ac:dyDescent="0.3">
      <c r="A3287">
        <f t="shared" si="431"/>
        <v>33</v>
      </c>
      <c r="E3287" s="105">
        <f t="shared" si="432"/>
        <v>0</v>
      </c>
      <c r="I3287" s="105">
        <f t="shared" si="433"/>
        <v>0</v>
      </c>
      <c r="J3287" s="105">
        <f t="shared" si="434"/>
        <v>0</v>
      </c>
      <c r="K3287" s="105">
        <f t="shared" si="435"/>
        <v>0</v>
      </c>
      <c r="L3287" s="105">
        <f t="shared" si="436"/>
        <v>0</v>
      </c>
      <c r="M3287">
        <v>0.04</v>
      </c>
      <c r="N3287">
        <f t="shared" si="437"/>
        <v>3.3960531989175591E-3</v>
      </c>
    </row>
    <row r="3288" spans="1:14" x14ac:dyDescent="0.3">
      <c r="A3288">
        <f t="shared" si="431"/>
        <v>33</v>
      </c>
      <c r="E3288" s="105">
        <f t="shared" si="432"/>
        <v>0</v>
      </c>
      <c r="I3288" s="105">
        <f t="shared" si="433"/>
        <v>0</v>
      </c>
      <c r="J3288" s="105">
        <f t="shared" si="434"/>
        <v>0</v>
      </c>
      <c r="K3288" s="105">
        <f t="shared" si="435"/>
        <v>0</v>
      </c>
      <c r="L3288" s="105">
        <f t="shared" si="436"/>
        <v>0</v>
      </c>
      <c r="M3288">
        <v>0.04</v>
      </c>
      <c r="N3288">
        <f t="shared" si="437"/>
        <v>3.3960531989175591E-3</v>
      </c>
    </row>
    <row r="3289" spans="1:14" x14ac:dyDescent="0.3">
      <c r="A3289">
        <f t="shared" si="431"/>
        <v>33</v>
      </c>
      <c r="E3289" s="105">
        <f t="shared" si="432"/>
        <v>0</v>
      </c>
      <c r="I3289" s="105">
        <f t="shared" si="433"/>
        <v>0</v>
      </c>
      <c r="J3289" s="105">
        <f t="shared" si="434"/>
        <v>0</v>
      </c>
      <c r="K3289" s="105">
        <f t="shared" si="435"/>
        <v>0</v>
      </c>
      <c r="L3289" s="105">
        <f t="shared" si="436"/>
        <v>0</v>
      </c>
      <c r="M3289">
        <v>0.04</v>
      </c>
      <c r="N3289">
        <f t="shared" si="437"/>
        <v>3.3960531989175591E-3</v>
      </c>
    </row>
    <row r="3290" spans="1:14" x14ac:dyDescent="0.3">
      <c r="A3290">
        <f t="shared" si="431"/>
        <v>33</v>
      </c>
      <c r="E3290" s="105">
        <f t="shared" si="432"/>
        <v>0</v>
      </c>
      <c r="I3290" s="105">
        <f t="shared" si="433"/>
        <v>0</v>
      </c>
      <c r="J3290" s="105">
        <f t="shared" si="434"/>
        <v>0</v>
      </c>
      <c r="K3290" s="105">
        <f t="shared" si="435"/>
        <v>0</v>
      </c>
      <c r="L3290" s="105">
        <f t="shared" si="436"/>
        <v>0</v>
      </c>
      <c r="M3290">
        <v>0.04</v>
      </c>
      <c r="N3290">
        <f t="shared" si="437"/>
        <v>3.3960531989175591E-3</v>
      </c>
    </row>
    <row r="3291" spans="1:14" x14ac:dyDescent="0.3">
      <c r="A3291">
        <f t="shared" si="431"/>
        <v>33</v>
      </c>
      <c r="E3291" s="105">
        <f t="shared" si="432"/>
        <v>0</v>
      </c>
      <c r="I3291" s="105">
        <f t="shared" si="433"/>
        <v>0</v>
      </c>
      <c r="J3291" s="105">
        <f t="shared" si="434"/>
        <v>0</v>
      </c>
      <c r="K3291" s="105">
        <f t="shared" si="435"/>
        <v>0</v>
      </c>
      <c r="L3291" s="105">
        <f t="shared" si="436"/>
        <v>0</v>
      </c>
      <c r="M3291">
        <v>0.04</v>
      </c>
      <c r="N3291">
        <f t="shared" si="437"/>
        <v>3.3960531989175591E-3</v>
      </c>
    </row>
    <row r="3292" spans="1:14" x14ac:dyDescent="0.3">
      <c r="A3292">
        <f t="shared" si="431"/>
        <v>33</v>
      </c>
      <c r="E3292" s="105">
        <f t="shared" si="432"/>
        <v>0</v>
      </c>
      <c r="I3292" s="105">
        <f t="shared" si="433"/>
        <v>0</v>
      </c>
      <c r="J3292" s="105">
        <f t="shared" si="434"/>
        <v>0</v>
      </c>
      <c r="K3292" s="105">
        <f t="shared" si="435"/>
        <v>0</v>
      </c>
      <c r="L3292" s="105">
        <f t="shared" si="436"/>
        <v>0</v>
      </c>
      <c r="M3292">
        <v>0.04</v>
      </c>
      <c r="N3292">
        <f t="shared" si="437"/>
        <v>3.3960531989175591E-3</v>
      </c>
    </row>
    <row r="3293" spans="1:14" x14ac:dyDescent="0.3">
      <c r="A3293">
        <f t="shared" si="431"/>
        <v>33</v>
      </c>
      <c r="E3293" s="105">
        <f t="shared" si="432"/>
        <v>0</v>
      </c>
      <c r="I3293" s="105">
        <f t="shared" si="433"/>
        <v>0</v>
      </c>
      <c r="J3293" s="105">
        <f t="shared" si="434"/>
        <v>0</v>
      </c>
      <c r="K3293" s="105">
        <f t="shared" si="435"/>
        <v>0</v>
      </c>
      <c r="L3293" s="105">
        <f t="shared" si="436"/>
        <v>0</v>
      </c>
      <c r="M3293">
        <v>0.04</v>
      </c>
      <c r="N3293">
        <f t="shared" si="437"/>
        <v>3.3960531989175591E-3</v>
      </c>
    </row>
    <row r="3294" spans="1:14" x14ac:dyDescent="0.3">
      <c r="A3294">
        <f t="shared" si="431"/>
        <v>33</v>
      </c>
      <c r="E3294" s="105">
        <f t="shared" si="432"/>
        <v>0</v>
      </c>
      <c r="I3294" s="105">
        <f t="shared" si="433"/>
        <v>0</v>
      </c>
      <c r="J3294" s="105">
        <f t="shared" si="434"/>
        <v>0</v>
      </c>
      <c r="K3294" s="105">
        <f t="shared" si="435"/>
        <v>0</v>
      </c>
      <c r="L3294" s="105">
        <f t="shared" si="436"/>
        <v>0</v>
      </c>
      <c r="M3294">
        <v>0.04</v>
      </c>
      <c r="N3294">
        <f t="shared" si="437"/>
        <v>3.3960531989175591E-3</v>
      </c>
    </row>
    <row r="3295" spans="1:14" x14ac:dyDescent="0.3">
      <c r="A3295">
        <f t="shared" si="431"/>
        <v>33</v>
      </c>
      <c r="E3295" s="105">
        <f t="shared" si="432"/>
        <v>0</v>
      </c>
      <c r="I3295" s="105">
        <f t="shared" si="433"/>
        <v>0</v>
      </c>
      <c r="J3295" s="105">
        <f t="shared" si="434"/>
        <v>0</v>
      </c>
      <c r="K3295" s="105">
        <f t="shared" si="435"/>
        <v>0</v>
      </c>
      <c r="L3295" s="105">
        <f t="shared" si="436"/>
        <v>0</v>
      </c>
      <c r="M3295">
        <v>0.04</v>
      </c>
      <c r="N3295">
        <f t="shared" si="437"/>
        <v>3.3960531989175591E-3</v>
      </c>
    </row>
    <row r="3296" spans="1:14" x14ac:dyDescent="0.3">
      <c r="A3296">
        <f t="shared" si="431"/>
        <v>33</v>
      </c>
      <c r="E3296" s="105">
        <f t="shared" si="432"/>
        <v>0</v>
      </c>
      <c r="I3296" s="105">
        <f t="shared" si="433"/>
        <v>0</v>
      </c>
      <c r="J3296" s="105">
        <f t="shared" si="434"/>
        <v>0</v>
      </c>
      <c r="K3296" s="105">
        <f t="shared" si="435"/>
        <v>0</v>
      </c>
      <c r="L3296" s="105">
        <f t="shared" si="436"/>
        <v>0</v>
      </c>
      <c r="M3296">
        <v>0.04</v>
      </c>
      <c r="N3296">
        <f t="shared" si="437"/>
        <v>3.3960531989175591E-3</v>
      </c>
    </row>
    <row r="3297" spans="1:15" x14ac:dyDescent="0.3">
      <c r="A3297">
        <f t="shared" si="431"/>
        <v>33</v>
      </c>
      <c r="E3297" s="105">
        <f t="shared" si="432"/>
        <v>0</v>
      </c>
      <c r="I3297" s="105">
        <f t="shared" si="433"/>
        <v>0</v>
      </c>
      <c r="J3297" s="105">
        <f t="shared" si="434"/>
        <v>0</v>
      </c>
      <c r="K3297" s="105">
        <f t="shared" si="435"/>
        <v>0</v>
      </c>
      <c r="L3297" s="105">
        <f t="shared" si="436"/>
        <v>0</v>
      </c>
      <c r="M3297">
        <v>0.04</v>
      </c>
      <c r="N3297">
        <f t="shared" si="437"/>
        <v>3.3960531989175591E-3</v>
      </c>
    </row>
    <row r="3298" spans="1:15" x14ac:dyDescent="0.3">
      <c r="A3298">
        <f t="shared" si="431"/>
        <v>33</v>
      </c>
      <c r="E3298" s="105">
        <f t="shared" si="432"/>
        <v>0</v>
      </c>
      <c r="I3298" s="105">
        <f t="shared" si="433"/>
        <v>0</v>
      </c>
      <c r="J3298" s="105">
        <f t="shared" si="434"/>
        <v>0</v>
      </c>
      <c r="K3298" s="105">
        <f t="shared" si="435"/>
        <v>0</v>
      </c>
      <c r="L3298" s="105">
        <f t="shared" si="436"/>
        <v>0</v>
      </c>
      <c r="M3298">
        <v>0.04</v>
      </c>
      <c r="N3298">
        <f t="shared" si="437"/>
        <v>3.3960531989175591E-3</v>
      </c>
    </row>
    <row r="3299" spans="1:15" x14ac:dyDescent="0.3">
      <c r="A3299">
        <f t="shared" si="431"/>
        <v>33</v>
      </c>
      <c r="E3299" s="105">
        <f t="shared" si="432"/>
        <v>0</v>
      </c>
      <c r="I3299" s="105">
        <f t="shared" si="433"/>
        <v>0</v>
      </c>
      <c r="J3299" s="105">
        <f t="shared" si="434"/>
        <v>0</v>
      </c>
      <c r="K3299" s="105">
        <f t="shared" si="435"/>
        <v>0</v>
      </c>
      <c r="L3299" s="105">
        <f t="shared" si="436"/>
        <v>0</v>
      </c>
      <c r="M3299">
        <v>0.04</v>
      </c>
      <c r="N3299">
        <f t="shared" si="437"/>
        <v>3.3960531989175591E-3</v>
      </c>
    </row>
    <row r="3300" spans="1:15" x14ac:dyDescent="0.3">
      <c r="A3300">
        <f t="shared" si="431"/>
        <v>33</v>
      </c>
      <c r="E3300" s="105">
        <f t="shared" si="432"/>
        <v>0</v>
      </c>
      <c r="I3300" s="105">
        <f t="shared" si="433"/>
        <v>0</v>
      </c>
      <c r="J3300" s="105">
        <f t="shared" si="434"/>
        <v>0</v>
      </c>
      <c r="K3300" s="105">
        <f t="shared" si="435"/>
        <v>0</v>
      </c>
      <c r="L3300" s="105">
        <f t="shared" si="436"/>
        <v>0</v>
      </c>
      <c r="M3300">
        <v>0.04</v>
      </c>
      <c r="N3300">
        <f t="shared" si="437"/>
        <v>3.3960531989175591E-3</v>
      </c>
    </row>
    <row r="3301" spans="1:15" x14ac:dyDescent="0.3">
      <c r="A3301">
        <f t="shared" si="431"/>
        <v>33</v>
      </c>
      <c r="E3301" s="105">
        <f t="shared" si="432"/>
        <v>0</v>
      </c>
      <c r="I3301" s="105">
        <f t="shared" si="433"/>
        <v>0</v>
      </c>
      <c r="J3301" s="105">
        <f t="shared" si="434"/>
        <v>0</v>
      </c>
      <c r="K3301" s="105">
        <f t="shared" si="435"/>
        <v>0</v>
      </c>
      <c r="L3301" s="105">
        <f t="shared" si="436"/>
        <v>0</v>
      </c>
      <c r="M3301">
        <v>0.04</v>
      </c>
      <c r="N3301">
        <f t="shared" si="437"/>
        <v>3.3960531989175591E-3</v>
      </c>
      <c r="O3301" s="105" t="e">
        <f t="shared" ref="O3301" si="438">SUM(I3202:I3301)</f>
        <v>#REF!</v>
      </c>
    </row>
    <row r="3302" spans="1:15" x14ac:dyDescent="0.3">
      <c r="A3302">
        <f t="shared" si="431"/>
        <v>34</v>
      </c>
      <c r="E3302" s="105" t="e">
        <f t="shared" si="432"/>
        <v>#REF!</v>
      </c>
      <c r="I3302" s="105" t="e">
        <f t="shared" si="433"/>
        <v>#REF!</v>
      </c>
      <c r="J3302" s="105" t="e">
        <f t="shared" si="434"/>
        <v>#REF!</v>
      </c>
      <c r="K3302" s="105" t="e">
        <f t="shared" si="435"/>
        <v>#REF!</v>
      </c>
      <c r="L3302" s="105" t="e">
        <f t="shared" si="436"/>
        <v>#REF!</v>
      </c>
      <c r="M3302">
        <v>0.04</v>
      </c>
      <c r="N3302">
        <f t="shared" si="437"/>
        <v>3.3960531989175591E-3</v>
      </c>
    </row>
    <row r="3303" spans="1:15" x14ac:dyDescent="0.3">
      <c r="A3303">
        <f t="shared" ref="A3303:A3366" si="439">IF(COUNTIF(A3203:A3302,A3302)=100, A3302+1,A3302)</f>
        <v>34</v>
      </c>
      <c r="E3303" s="105" t="e">
        <f t="shared" ref="E3303:E3366" si="440">MAX(0, E3203-K3203-L3203)</f>
        <v>#REF!</v>
      </c>
      <c r="I3303" s="105" t="e">
        <f t="shared" ref="I3303:I3366" si="441">IF(E3303&lt;I3203,J3303 + E3303, I3203)</f>
        <v>#REF!</v>
      </c>
      <c r="J3303" s="105" t="e">
        <f t="shared" si="434"/>
        <v>#REF!</v>
      </c>
      <c r="K3303" s="105" t="e">
        <f t="shared" si="435"/>
        <v>#REF!</v>
      </c>
      <c r="L3303" s="105" t="e">
        <f t="shared" si="436"/>
        <v>#REF!</v>
      </c>
      <c r="M3303">
        <v>0.04</v>
      </c>
      <c r="N3303">
        <f t="shared" si="437"/>
        <v>3.3960531989175591E-3</v>
      </c>
    </row>
    <row r="3304" spans="1:15" x14ac:dyDescent="0.3">
      <c r="A3304">
        <f t="shared" si="439"/>
        <v>34</v>
      </c>
      <c r="E3304" s="105" t="e">
        <f t="shared" si="440"/>
        <v>#REF!</v>
      </c>
      <c r="I3304" s="105" t="e">
        <f t="shared" si="441"/>
        <v>#REF!</v>
      </c>
      <c r="J3304" s="105" t="e">
        <f t="shared" si="434"/>
        <v>#REF!</v>
      </c>
      <c r="K3304" s="105" t="e">
        <f t="shared" si="435"/>
        <v>#REF!</v>
      </c>
      <c r="L3304" s="105" t="e">
        <f t="shared" si="436"/>
        <v>#REF!</v>
      </c>
      <c r="M3304">
        <v>0.04</v>
      </c>
      <c r="N3304">
        <f t="shared" si="437"/>
        <v>3.3960531989175591E-3</v>
      </c>
    </row>
    <row r="3305" spans="1:15" x14ac:dyDescent="0.3">
      <c r="A3305">
        <f t="shared" si="439"/>
        <v>34</v>
      </c>
      <c r="E3305" s="105">
        <f t="shared" si="440"/>
        <v>0</v>
      </c>
      <c r="I3305" s="105">
        <f t="shared" si="441"/>
        <v>0</v>
      </c>
      <c r="J3305" s="105">
        <f t="shared" si="434"/>
        <v>0</v>
      </c>
      <c r="K3305" s="105">
        <f t="shared" si="435"/>
        <v>0</v>
      </c>
      <c r="L3305" s="105">
        <f t="shared" si="436"/>
        <v>0</v>
      </c>
      <c r="M3305">
        <v>0.04</v>
      </c>
      <c r="N3305">
        <f t="shared" si="437"/>
        <v>3.3960531989175591E-3</v>
      </c>
    </row>
    <row r="3306" spans="1:15" x14ac:dyDescent="0.3">
      <c r="A3306">
        <f t="shared" si="439"/>
        <v>34</v>
      </c>
      <c r="E3306" s="105">
        <f t="shared" si="440"/>
        <v>0</v>
      </c>
      <c r="I3306" s="105">
        <f t="shared" si="441"/>
        <v>0</v>
      </c>
      <c r="J3306" s="105">
        <f t="shared" si="434"/>
        <v>0</v>
      </c>
      <c r="K3306" s="105">
        <f t="shared" si="435"/>
        <v>0</v>
      </c>
      <c r="L3306" s="105">
        <f t="shared" si="436"/>
        <v>0</v>
      </c>
      <c r="M3306">
        <v>0.04</v>
      </c>
      <c r="N3306">
        <f t="shared" si="437"/>
        <v>3.3960531989175591E-3</v>
      </c>
    </row>
    <row r="3307" spans="1:15" x14ac:dyDescent="0.3">
      <c r="A3307">
        <f t="shared" si="439"/>
        <v>34</v>
      </c>
      <c r="E3307" s="105">
        <f t="shared" si="440"/>
        <v>0</v>
      </c>
      <c r="I3307" s="105">
        <f t="shared" si="441"/>
        <v>0</v>
      </c>
      <c r="J3307" s="105">
        <f t="shared" si="434"/>
        <v>0</v>
      </c>
      <c r="K3307" s="105">
        <f t="shared" si="435"/>
        <v>0</v>
      </c>
      <c r="L3307" s="105">
        <f t="shared" si="436"/>
        <v>0</v>
      </c>
      <c r="M3307">
        <v>0.04</v>
      </c>
      <c r="N3307">
        <f t="shared" si="437"/>
        <v>3.3960531989175591E-3</v>
      </c>
    </row>
    <row r="3308" spans="1:15" x14ac:dyDescent="0.3">
      <c r="A3308">
        <f t="shared" si="439"/>
        <v>34</v>
      </c>
      <c r="E3308" s="105">
        <f t="shared" si="440"/>
        <v>0</v>
      </c>
      <c r="I3308" s="105">
        <f t="shared" si="441"/>
        <v>0</v>
      </c>
      <c r="J3308" s="105">
        <f t="shared" si="434"/>
        <v>0</v>
      </c>
      <c r="K3308" s="105">
        <f t="shared" si="435"/>
        <v>0</v>
      </c>
      <c r="L3308" s="105">
        <f t="shared" si="436"/>
        <v>0</v>
      </c>
      <c r="M3308">
        <v>0.04</v>
      </c>
      <c r="N3308">
        <f t="shared" si="437"/>
        <v>3.3960531989175591E-3</v>
      </c>
    </row>
    <row r="3309" spans="1:15" x14ac:dyDescent="0.3">
      <c r="A3309">
        <f t="shared" si="439"/>
        <v>34</v>
      </c>
      <c r="E3309" s="105">
        <f t="shared" si="440"/>
        <v>0</v>
      </c>
      <c r="I3309" s="105">
        <f t="shared" si="441"/>
        <v>0</v>
      </c>
      <c r="J3309" s="105">
        <f t="shared" si="434"/>
        <v>0</v>
      </c>
      <c r="K3309" s="105">
        <f t="shared" si="435"/>
        <v>0</v>
      </c>
      <c r="L3309" s="105">
        <f t="shared" si="436"/>
        <v>0</v>
      </c>
      <c r="M3309">
        <v>0.04</v>
      </c>
      <c r="N3309">
        <f t="shared" si="437"/>
        <v>3.3960531989175591E-3</v>
      </c>
    </row>
    <row r="3310" spans="1:15" x14ac:dyDescent="0.3">
      <c r="A3310">
        <f t="shared" si="439"/>
        <v>34</v>
      </c>
      <c r="E3310" s="105">
        <f t="shared" si="440"/>
        <v>0</v>
      </c>
      <c r="I3310" s="105">
        <f t="shared" si="441"/>
        <v>0</v>
      </c>
      <c r="J3310" s="105">
        <f t="shared" si="434"/>
        <v>0</v>
      </c>
      <c r="K3310" s="105">
        <f t="shared" si="435"/>
        <v>0</v>
      </c>
      <c r="L3310" s="105">
        <f t="shared" si="436"/>
        <v>0</v>
      </c>
      <c r="M3310">
        <v>0.04</v>
      </c>
      <c r="N3310">
        <f t="shared" si="437"/>
        <v>3.3960531989175591E-3</v>
      </c>
    </row>
    <row r="3311" spans="1:15" x14ac:dyDescent="0.3">
      <c r="A3311">
        <f t="shared" si="439"/>
        <v>34</v>
      </c>
      <c r="E3311" s="105">
        <f t="shared" si="440"/>
        <v>0</v>
      </c>
      <c r="I3311" s="105">
        <f t="shared" si="441"/>
        <v>0</v>
      </c>
      <c r="J3311" s="105">
        <f t="shared" si="434"/>
        <v>0</v>
      </c>
      <c r="K3311" s="105">
        <f t="shared" si="435"/>
        <v>0</v>
      </c>
      <c r="L3311" s="105">
        <f t="shared" si="436"/>
        <v>0</v>
      </c>
      <c r="M3311">
        <v>0.04</v>
      </c>
      <c r="N3311">
        <f t="shared" si="437"/>
        <v>3.3960531989175591E-3</v>
      </c>
    </row>
    <row r="3312" spans="1:15" x14ac:dyDescent="0.3">
      <c r="A3312">
        <f t="shared" si="439"/>
        <v>34</v>
      </c>
      <c r="E3312" s="105">
        <f t="shared" si="440"/>
        <v>0</v>
      </c>
      <c r="I3312" s="105">
        <f t="shared" si="441"/>
        <v>0</v>
      </c>
      <c r="J3312" s="105">
        <f t="shared" si="434"/>
        <v>0</v>
      </c>
      <c r="K3312" s="105">
        <f t="shared" si="435"/>
        <v>0</v>
      </c>
      <c r="L3312" s="105">
        <f t="shared" si="436"/>
        <v>0</v>
      </c>
      <c r="M3312">
        <v>0.04</v>
      </c>
      <c r="N3312">
        <f t="shared" si="437"/>
        <v>3.3960531989175591E-3</v>
      </c>
    </row>
    <row r="3313" spans="1:14" x14ac:dyDescent="0.3">
      <c r="A3313">
        <f t="shared" si="439"/>
        <v>34</v>
      </c>
      <c r="E3313" s="105">
        <f t="shared" si="440"/>
        <v>0</v>
      </c>
      <c r="I3313" s="105">
        <f t="shared" si="441"/>
        <v>0</v>
      </c>
      <c r="J3313" s="105">
        <f t="shared" si="434"/>
        <v>0</v>
      </c>
      <c r="K3313" s="105">
        <f t="shared" si="435"/>
        <v>0</v>
      </c>
      <c r="L3313" s="105">
        <f t="shared" si="436"/>
        <v>0</v>
      </c>
      <c r="M3313">
        <v>0.04</v>
      </c>
      <c r="N3313">
        <f t="shared" si="437"/>
        <v>3.3960531989175591E-3</v>
      </c>
    </row>
    <row r="3314" spans="1:14" x14ac:dyDescent="0.3">
      <c r="A3314">
        <f t="shared" si="439"/>
        <v>34</v>
      </c>
      <c r="E3314" s="105">
        <f t="shared" si="440"/>
        <v>0</v>
      </c>
      <c r="I3314" s="105">
        <f t="shared" si="441"/>
        <v>0</v>
      </c>
      <c r="J3314" s="105">
        <f t="shared" si="434"/>
        <v>0</v>
      </c>
      <c r="K3314" s="105">
        <f t="shared" si="435"/>
        <v>0</v>
      </c>
      <c r="L3314" s="105">
        <f t="shared" si="436"/>
        <v>0</v>
      </c>
      <c r="M3314">
        <v>0.04</v>
      </c>
      <c r="N3314">
        <f t="shared" si="437"/>
        <v>3.3960531989175591E-3</v>
      </c>
    </row>
    <row r="3315" spans="1:14" x14ac:dyDescent="0.3">
      <c r="A3315">
        <f t="shared" si="439"/>
        <v>34</v>
      </c>
      <c r="E3315" s="105">
        <f t="shared" si="440"/>
        <v>0</v>
      </c>
      <c r="I3315" s="105">
        <f t="shared" si="441"/>
        <v>0</v>
      </c>
      <c r="J3315" s="105">
        <f t="shared" si="434"/>
        <v>0</v>
      </c>
      <c r="K3315" s="105">
        <f t="shared" si="435"/>
        <v>0</v>
      </c>
      <c r="L3315" s="105">
        <f t="shared" si="436"/>
        <v>0</v>
      </c>
      <c r="M3315">
        <v>0.04</v>
      </c>
      <c r="N3315">
        <f t="shared" si="437"/>
        <v>3.3960531989175591E-3</v>
      </c>
    </row>
    <row r="3316" spans="1:14" x14ac:dyDescent="0.3">
      <c r="A3316">
        <f t="shared" si="439"/>
        <v>34</v>
      </c>
      <c r="E3316" s="105">
        <f t="shared" si="440"/>
        <v>0</v>
      </c>
      <c r="I3316" s="105">
        <f t="shared" si="441"/>
        <v>0</v>
      </c>
      <c r="J3316" s="105">
        <f t="shared" si="434"/>
        <v>0</v>
      </c>
      <c r="K3316" s="105">
        <f t="shared" si="435"/>
        <v>0</v>
      </c>
      <c r="L3316" s="105">
        <f t="shared" si="436"/>
        <v>0</v>
      </c>
      <c r="M3316">
        <v>0.04</v>
      </c>
      <c r="N3316">
        <f t="shared" si="437"/>
        <v>3.3960531989175591E-3</v>
      </c>
    </row>
    <row r="3317" spans="1:14" x14ac:dyDescent="0.3">
      <c r="A3317">
        <f t="shared" si="439"/>
        <v>34</v>
      </c>
      <c r="E3317" s="105">
        <f t="shared" si="440"/>
        <v>0</v>
      </c>
      <c r="I3317" s="105">
        <f t="shared" si="441"/>
        <v>0</v>
      </c>
      <c r="J3317" s="105">
        <f t="shared" si="434"/>
        <v>0</v>
      </c>
      <c r="K3317" s="105">
        <f t="shared" si="435"/>
        <v>0</v>
      </c>
      <c r="L3317" s="105">
        <f t="shared" si="436"/>
        <v>0</v>
      </c>
      <c r="M3317">
        <v>0.04</v>
      </c>
      <c r="N3317">
        <f t="shared" si="437"/>
        <v>3.3960531989175591E-3</v>
      </c>
    </row>
    <row r="3318" spans="1:14" x14ac:dyDescent="0.3">
      <c r="A3318">
        <f t="shared" si="439"/>
        <v>34</v>
      </c>
      <c r="E3318" s="105">
        <f t="shared" si="440"/>
        <v>0</v>
      </c>
      <c r="I3318" s="105">
        <f t="shared" si="441"/>
        <v>0</v>
      </c>
      <c r="J3318" s="105">
        <f t="shared" si="434"/>
        <v>0</v>
      </c>
      <c r="K3318" s="105">
        <f t="shared" si="435"/>
        <v>0</v>
      </c>
      <c r="L3318" s="105">
        <f t="shared" si="436"/>
        <v>0</v>
      </c>
      <c r="M3318">
        <v>0.04</v>
      </c>
      <c r="N3318">
        <f t="shared" si="437"/>
        <v>3.3960531989175591E-3</v>
      </c>
    </row>
    <row r="3319" spans="1:14" x14ac:dyDescent="0.3">
      <c r="A3319">
        <f t="shared" si="439"/>
        <v>34</v>
      </c>
      <c r="E3319" s="105">
        <f t="shared" si="440"/>
        <v>0</v>
      </c>
      <c r="I3319" s="105">
        <f t="shared" si="441"/>
        <v>0</v>
      </c>
      <c r="J3319" s="105">
        <f t="shared" si="434"/>
        <v>0</v>
      </c>
      <c r="K3319" s="105">
        <f t="shared" si="435"/>
        <v>0</v>
      </c>
      <c r="L3319" s="105">
        <f t="shared" si="436"/>
        <v>0</v>
      </c>
      <c r="M3319">
        <v>0.04</v>
      </c>
      <c r="N3319">
        <f t="shared" si="437"/>
        <v>3.3960531989175591E-3</v>
      </c>
    </row>
    <row r="3320" spans="1:14" x14ac:dyDescent="0.3">
      <c r="A3320">
        <f t="shared" si="439"/>
        <v>34</v>
      </c>
      <c r="E3320" s="105">
        <f t="shared" si="440"/>
        <v>0</v>
      </c>
      <c r="I3320" s="105">
        <f t="shared" si="441"/>
        <v>0</v>
      </c>
      <c r="J3320" s="105">
        <f t="shared" si="434"/>
        <v>0</v>
      </c>
      <c r="K3320" s="105">
        <f t="shared" si="435"/>
        <v>0</v>
      </c>
      <c r="L3320" s="105">
        <f t="shared" si="436"/>
        <v>0</v>
      </c>
      <c r="M3320">
        <v>0.04</v>
      </c>
      <c r="N3320">
        <f t="shared" si="437"/>
        <v>3.3960531989175591E-3</v>
      </c>
    </row>
    <row r="3321" spans="1:14" x14ac:dyDescent="0.3">
      <c r="A3321">
        <f t="shared" si="439"/>
        <v>34</v>
      </c>
      <c r="E3321" s="105">
        <f t="shared" si="440"/>
        <v>0</v>
      </c>
      <c r="I3321" s="105">
        <f t="shared" si="441"/>
        <v>0</v>
      </c>
      <c r="J3321" s="105">
        <f t="shared" si="434"/>
        <v>0</v>
      </c>
      <c r="K3321" s="105">
        <f t="shared" si="435"/>
        <v>0</v>
      </c>
      <c r="L3321" s="105">
        <f t="shared" si="436"/>
        <v>0</v>
      </c>
      <c r="M3321">
        <v>0.04</v>
      </c>
      <c r="N3321">
        <f t="shared" si="437"/>
        <v>3.3960531989175591E-3</v>
      </c>
    </row>
    <row r="3322" spans="1:14" x14ac:dyDescent="0.3">
      <c r="A3322">
        <f t="shared" si="439"/>
        <v>34</v>
      </c>
      <c r="E3322" s="105">
        <f t="shared" si="440"/>
        <v>0</v>
      </c>
      <c r="I3322" s="105">
        <f t="shared" si="441"/>
        <v>0</v>
      </c>
      <c r="J3322" s="105">
        <f t="shared" si="434"/>
        <v>0</v>
      </c>
      <c r="K3322" s="105">
        <f t="shared" si="435"/>
        <v>0</v>
      </c>
      <c r="L3322" s="105">
        <f t="shared" si="436"/>
        <v>0</v>
      </c>
      <c r="M3322">
        <v>0.04</v>
      </c>
      <c r="N3322">
        <f t="shared" si="437"/>
        <v>3.3960531989175591E-3</v>
      </c>
    </row>
    <row r="3323" spans="1:14" x14ac:dyDescent="0.3">
      <c r="A3323">
        <f t="shared" si="439"/>
        <v>34</v>
      </c>
      <c r="E3323" s="105">
        <f t="shared" si="440"/>
        <v>0</v>
      </c>
      <c r="I3323" s="105">
        <f t="shared" si="441"/>
        <v>0</v>
      </c>
      <c r="J3323" s="105">
        <f t="shared" si="434"/>
        <v>0</v>
      </c>
      <c r="K3323" s="105">
        <f t="shared" si="435"/>
        <v>0</v>
      </c>
      <c r="L3323" s="105">
        <f t="shared" si="436"/>
        <v>0</v>
      </c>
      <c r="M3323">
        <v>0.04</v>
      </c>
      <c r="N3323">
        <f t="shared" si="437"/>
        <v>3.3960531989175591E-3</v>
      </c>
    </row>
    <row r="3324" spans="1:14" x14ac:dyDescent="0.3">
      <c r="A3324">
        <f t="shared" si="439"/>
        <v>34</v>
      </c>
      <c r="E3324" s="105">
        <f t="shared" si="440"/>
        <v>0</v>
      </c>
      <c r="I3324" s="105">
        <f t="shared" si="441"/>
        <v>0</v>
      </c>
      <c r="J3324" s="105">
        <f t="shared" si="434"/>
        <v>0</v>
      </c>
      <c r="K3324" s="105">
        <f t="shared" si="435"/>
        <v>0</v>
      </c>
      <c r="L3324" s="105">
        <f t="shared" si="436"/>
        <v>0</v>
      </c>
      <c r="M3324">
        <v>0.04</v>
      </c>
      <c r="N3324">
        <f t="shared" si="437"/>
        <v>3.3960531989175591E-3</v>
      </c>
    </row>
    <row r="3325" spans="1:14" x14ac:dyDescent="0.3">
      <c r="A3325">
        <f t="shared" si="439"/>
        <v>34</v>
      </c>
      <c r="E3325" s="105">
        <f t="shared" si="440"/>
        <v>0</v>
      </c>
      <c r="I3325" s="105">
        <f t="shared" si="441"/>
        <v>0</v>
      </c>
      <c r="J3325" s="105">
        <f t="shared" si="434"/>
        <v>0</v>
      </c>
      <c r="K3325" s="105">
        <f t="shared" si="435"/>
        <v>0</v>
      </c>
      <c r="L3325" s="105">
        <f t="shared" si="436"/>
        <v>0</v>
      </c>
      <c r="M3325">
        <v>0.04</v>
      </c>
      <c r="N3325">
        <f t="shared" si="437"/>
        <v>3.3960531989175591E-3</v>
      </c>
    </row>
    <row r="3326" spans="1:14" x14ac:dyDescent="0.3">
      <c r="A3326">
        <f t="shared" si="439"/>
        <v>34</v>
      </c>
      <c r="E3326" s="105">
        <f t="shared" si="440"/>
        <v>0</v>
      </c>
      <c r="I3326" s="105">
        <f t="shared" si="441"/>
        <v>0</v>
      </c>
      <c r="J3326" s="105">
        <f t="shared" si="434"/>
        <v>0</v>
      </c>
      <c r="K3326" s="105">
        <f t="shared" si="435"/>
        <v>0</v>
      </c>
      <c r="L3326" s="105">
        <f t="shared" si="436"/>
        <v>0</v>
      </c>
      <c r="M3326">
        <v>0.04</v>
      </c>
      <c r="N3326">
        <f t="shared" si="437"/>
        <v>3.3960531989175591E-3</v>
      </c>
    </row>
    <row r="3327" spans="1:14" x14ac:dyDescent="0.3">
      <c r="A3327">
        <f t="shared" si="439"/>
        <v>34</v>
      </c>
      <c r="E3327" s="105">
        <f t="shared" si="440"/>
        <v>0</v>
      </c>
      <c r="I3327" s="105">
        <f t="shared" si="441"/>
        <v>0</v>
      </c>
      <c r="J3327" s="105">
        <f t="shared" si="434"/>
        <v>0</v>
      </c>
      <c r="K3327" s="105">
        <f t="shared" si="435"/>
        <v>0</v>
      </c>
      <c r="L3327" s="105">
        <f t="shared" si="436"/>
        <v>0</v>
      </c>
      <c r="M3327">
        <v>0.04</v>
      </c>
      <c r="N3327">
        <f t="shared" si="437"/>
        <v>3.3960531989175591E-3</v>
      </c>
    </row>
    <row r="3328" spans="1:14" x14ac:dyDescent="0.3">
      <c r="A3328">
        <f t="shared" si="439"/>
        <v>34</v>
      </c>
      <c r="E3328" s="105">
        <f t="shared" si="440"/>
        <v>0</v>
      </c>
      <c r="I3328" s="105">
        <f t="shared" si="441"/>
        <v>0</v>
      </c>
      <c r="J3328" s="105">
        <f t="shared" si="434"/>
        <v>0</v>
      </c>
      <c r="K3328" s="105">
        <f t="shared" si="435"/>
        <v>0</v>
      </c>
      <c r="L3328" s="105">
        <f t="shared" si="436"/>
        <v>0</v>
      </c>
      <c r="M3328">
        <v>0.04</v>
      </c>
      <c r="N3328">
        <f t="shared" si="437"/>
        <v>3.3960531989175591E-3</v>
      </c>
    </row>
    <row r="3329" spans="1:14" x14ac:dyDescent="0.3">
      <c r="A3329">
        <f t="shared" si="439"/>
        <v>34</v>
      </c>
      <c r="E3329" s="105">
        <f t="shared" si="440"/>
        <v>0</v>
      </c>
      <c r="I3329" s="105">
        <f t="shared" si="441"/>
        <v>0</v>
      </c>
      <c r="J3329" s="105">
        <f t="shared" si="434"/>
        <v>0</v>
      </c>
      <c r="K3329" s="105">
        <f t="shared" si="435"/>
        <v>0</v>
      </c>
      <c r="L3329" s="105">
        <f t="shared" si="436"/>
        <v>0</v>
      </c>
      <c r="M3329">
        <v>0.04</v>
      </c>
      <c r="N3329">
        <f t="shared" si="437"/>
        <v>3.3960531989175591E-3</v>
      </c>
    </row>
    <row r="3330" spans="1:14" x14ac:dyDescent="0.3">
      <c r="A3330">
        <f t="shared" si="439"/>
        <v>34</v>
      </c>
      <c r="E3330" s="105">
        <f t="shared" si="440"/>
        <v>0</v>
      </c>
      <c r="I3330" s="105">
        <f t="shared" si="441"/>
        <v>0</v>
      </c>
      <c r="J3330" s="105">
        <f t="shared" si="434"/>
        <v>0</v>
      </c>
      <c r="K3330" s="105">
        <f t="shared" si="435"/>
        <v>0</v>
      </c>
      <c r="L3330" s="105">
        <f t="shared" si="436"/>
        <v>0</v>
      </c>
      <c r="M3330">
        <v>0.04</v>
      </c>
      <c r="N3330">
        <f t="shared" si="437"/>
        <v>3.3960531989175591E-3</v>
      </c>
    </row>
    <row r="3331" spans="1:14" x14ac:dyDescent="0.3">
      <c r="A3331">
        <f t="shared" si="439"/>
        <v>34</v>
      </c>
      <c r="E3331" s="105">
        <f t="shared" si="440"/>
        <v>0</v>
      </c>
      <c r="I3331" s="105">
        <f t="shared" si="441"/>
        <v>0</v>
      </c>
      <c r="J3331" s="105">
        <f t="shared" ref="J3331:J3394" si="442">E3331*($H$2/12)</f>
        <v>0</v>
      </c>
      <c r="K3331" s="105">
        <f t="shared" ref="K3331:K3394" si="443">I3331-J3331</f>
        <v>0</v>
      </c>
      <c r="L3331" s="105">
        <f t="shared" ref="L3331:L3394" si="444">N3331*(E3331-K3331)</f>
        <v>0</v>
      </c>
      <c r="M3331">
        <v>0.04</v>
      </c>
      <c r="N3331">
        <f t="shared" ref="N3331:N3394" si="445">1-(POWER(1-M3331,(1/12)))</f>
        <v>3.3960531989175591E-3</v>
      </c>
    </row>
    <row r="3332" spans="1:14" x14ac:dyDescent="0.3">
      <c r="A3332">
        <f t="shared" si="439"/>
        <v>34</v>
      </c>
      <c r="E3332" s="105">
        <f t="shared" si="440"/>
        <v>0</v>
      </c>
      <c r="I3332" s="105">
        <f t="shared" si="441"/>
        <v>0</v>
      </c>
      <c r="J3332" s="105">
        <f t="shared" si="442"/>
        <v>0</v>
      </c>
      <c r="K3332" s="105">
        <f t="shared" si="443"/>
        <v>0</v>
      </c>
      <c r="L3332" s="105">
        <f t="shared" si="444"/>
        <v>0</v>
      </c>
      <c r="M3332">
        <v>0.04</v>
      </c>
      <c r="N3332">
        <f t="shared" si="445"/>
        <v>3.3960531989175591E-3</v>
      </c>
    </row>
    <row r="3333" spans="1:14" x14ac:dyDescent="0.3">
      <c r="A3333">
        <f t="shared" si="439"/>
        <v>34</v>
      </c>
      <c r="E3333" s="105">
        <f t="shared" si="440"/>
        <v>0</v>
      </c>
      <c r="I3333" s="105">
        <f t="shared" si="441"/>
        <v>0</v>
      </c>
      <c r="J3333" s="105">
        <f t="shared" si="442"/>
        <v>0</v>
      </c>
      <c r="K3333" s="105">
        <f t="shared" si="443"/>
        <v>0</v>
      </c>
      <c r="L3333" s="105">
        <f t="shared" si="444"/>
        <v>0</v>
      </c>
      <c r="M3333">
        <v>0.04</v>
      </c>
      <c r="N3333">
        <f t="shared" si="445"/>
        <v>3.3960531989175591E-3</v>
      </c>
    </row>
    <row r="3334" spans="1:14" x14ac:dyDescent="0.3">
      <c r="A3334">
        <f t="shared" si="439"/>
        <v>34</v>
      </c>
      <c r="E3334" s="105">
        <f t="shared" si="440"/>
        <v>0</v>
      </c>
      <c r="I3334" s="105">
        <f t="shared" si="441"/>
        <v>0</v>
      </c>
      <c r="J3334" s="105">
        <f t="shared" si="442"/>
        <v>0</v>
      </c>
      <c r="K3334" s="105">
        <f t="shared" si="443"/>
        <v>0</v>
      </c>
      <c r="L3334" s="105">
        <f t="shared" si="444"/>
        <v>0</v>
      </c>
      <c r="M3334">
        <v>0.04</v>
      </c>
      <c r="N3334">
        <f t="shared" si="445"/>
        <v>3.3960531989175591E-3</v>
      </c>
    </row>
    <row r="3335" spans="1:14" x14ac:dyDescent="0.3">
      <c r="A3335">
        <f t="shared" si="439"/>
        <v>34</v>
      </c>
      <c r="E3335" s="105">
        <f t="shared" si="440"/>
        <v>0</v>
      </c>
      <c r="I3335" s="105">
        <f t="shared" si="441"/>
        <v>0</v>
      </c>
      <c r="J3335" s="105">
        <f t="shared" si="442"/>
        <v>0</v>
      </c>
      <c r="K3335" s="105">
        <f t="shared" si="443"/>
        <v>0</v>
      </c>
      <c r="L3335" s="105">
        <f t="shared" si="444"/>
        <v>0</v>
      </c>
      <c r="M3335">
        <v>0.04</v>
      </c>
      <c r="N3335">
        <f t="shared" si="445"/>
        <v>3.3960531989175591E-3</v>
      </c>
    </row>
    <row r="3336" spans="1:14" x14ac:dyDescent="0.3">
      <c r="A3336">
        <f t="shared" si="439"/>
        <v>34</v>
      </c>
      <c r="E3336" s="105">
        <f t="shared" si="440"/>
        <v>0</v>
      </c>
      <c r="I3336" s="105">
        <f t="shared" si="441"/>
        <v>0</v>
      </c>
      <c r="J3336" s="105">
        <f t="shared" si="442"/>
        <v>0</v>
      </c>
      <c r="K3336" s="105">
        <f t="shared" si="443"/>
        <v>0</v>
      </c>
      <c r="L3336" s="105">
        <f t="shared" si="444"/>
        <v>0</v>
      </c>
      <c r="M3336">
        <v>0.04</v>
      </c>
      <c r="N3336">
        <f t="shared" si="445"/>
        <v>3.3960531989175591E-3</v>
      </c>
    </row>
    <row r="3337" spans="1:14" x14ac:dyDescent="0.3">
      <c r="A3337">
        <f t="shared" si="439"/>
        <v>34</v>
      </c>
      <c r="E3337" s="105">
        <f t="shared" si="440"/>
        <v>0</v>
      </c>
      <c r="I3337" s="105">
        <f t="shared" si="441"/>
        <v>0</v>
      </c>
      <c r="J3337" s="105">
        <f t="shared" si="442"/>
        <v>0</v>
      </c>
      <c r="K3337" s="105">
        <f t="shared" si="443"/>
        <v>0</v>
      </c>
      <c r="L3337" s="105">
        <f t="shared" si="444"/>
        <v>0</v>
      </c>
      <c r="M3337">
        <v>0.04</v>
      </c>
      <c r="N3337">
        <f t="shared" si="445"/>
        <v>3.3960531989175591E-3</v>
      </c>
    </row>
    <row r="3338" spans="1:14" x14ac:dyDescent="0.3">
      <c r="A3338">
        <f t="shared" si="439"/>
        <v>34</v>
      </c>
      <c r="E3338" s="105">
        <f t="shared" si="440"/>
        <v>0</v>
      </c>
      <c r="I3338" s="105">
        <f t="shared" si="441"/>
        <v>0</v>
      </c>
      <c r="J3338" s="105">
        <f t="shared" si="442"/>
        <v>0</v>
      </c>
      <c r="K3338" s="105">
        <f t="shared" si="443"/>
        <v>0</v>
      </c>
      <c r="L3338" s="105">
        <f t="shared" si="444"/>
        <v>0</v>
      </c>
      <c r="M3338">
        <v>0.04</v>
      </c>
      <c r="N3338">
        <f t="shared" si="445"/>
        <v>3.3960531989175591E-3</v>
      </c>
    </row>
    <row r="3339" spans="1:14" x14ac:dyDescent="0.3">
      <c r="A3339">
        <f t="shared" si="439"/>
        <v>34</v>
      </c>
      <c r="E3339" s="105">
        <f t="shared" si="440"/>
        <v>0</v>
      </c>
      <c r="I3339" s="105">
        <f t="shared" si="441"/>
        <v>0</v>
      </c>
      <c r="J3339" s="105">
        <f t="shared" si="442"/>
        <v>0</v>
      </c>
      <c r="K3339" s="105">
        <f t="shared" si="443"/>
        <v>0</v>
      </c>
      <c r="L3339" s="105">
        <f t="shared" si="444"/>
        <v>0</v>
      </c>
      <c r="M3339">
        <v>0.04</v>
      </c>
      <c r="N3339">
        <f t="shared" si="445"/>
        <v>3.3960531989175591E-3</v>
      </c>
    </row>
    <row r="3340" spans="1:14" x14ac:dyDescent="0.3">
      <c r="A3340">
        <f t="shared" si="439"/>
        <v>34</v>
      </c>
      <c r="E3340" s="105">
        <f t="shared" si="440"/>
        <v>0</v>
      </c>
      <c r="I3340" s="105">
        <f t="shared" si="441"/>
        <v>0</v>
      </c>
      <c r="J3340" s="105">
        <f t="shared" si="442"/>
        <v>0</v>
      </c>
      <c r="K3340" s="105">
        <f t="shared" si="443"/>
        <v>0</v>
      </c>
      <c r="L3340" s="105">
        <f t="shared" si="444"/>
        <v>0</v>
      </c>
      <c r="M3340">
        <v>0.04</v>
      </c>
      <c r="N3340">
        <f t="shared" si="445"/>
        <v>3.3960531989175591E-3</v>
      </c>
    </row>
    <row r="3341" spans="1:14" x14ac:dyDescent="0.3">
      <c r="A3341">
        <f t="shared" si="439"/>
        <v>34</v>
      </c>
      <c r="E3341" s="105">
        <f t="shared" si="440"/>
        <v>0</v>
      </c>
      <c r="I3341" s="105">
        <f t="shared" si="441"/>
        <v>0</v>
      </c>
      <c r="J3341" s="105">
        <f t="shared" si="442"/>
        <v>0</v>
      </c>
      <c r="K3341" s="105">
        <f t="shared" si="443"/>
        <v>0</v>
      </c>
      <c r="L3341" s="105">
        <f t="shared" si="444"/>
        <v>0</v>
      </c>
      <c r="M3341">
        <v>0.04</v>
      </c>
      <c r="N3341">
        <f t="shared" si="445"/>
        <v>3.3960531989175591E-3</v>
      </c>
    </row>
    <row r="3342" spans="1:14" x14ac:dyDescent="0.3">
      <c r="A3342">
        <f t="shared" si="439"/>
        <v>34</v>
      </c>
      <c r="E3342" s="105">
        <f t="shared" si="440"/>
        <v>0</v>
      </c>
      <c r="I3342" s="105">
        <f t="shared" si="441"/>
        <v>0</v>
      </c>
      <c r="J3342" s="105">
        <f t="shared" si="442"/>
        <v>0</v>
      </c>
      <c r="K3342" s="105">
        <f t="shared" si="443"/>
        <v>0</v>
      </c>
      <c r="L3342" s="105">
        <f t="shared" si="444"/>
        <v>0</v>
      </c>
      <c r="M3342">
        <v>0.04</v>
      </c>
      <c r="N3342">
        <f t="shared" si="445"/>
        <v>3.3960531989175591E-3</v>
      </c>
    </row>
    <row r="3343" spans="1:14" x14ac:dyDescent="0.3">
      <c r="A3343">
        <f t="shared" si="439"/>
        <v>34</v>
      </c>
      <c r="E3343" s="105">
        <f t="shared" si="440"/>
        <v>0</v>
      </c>
      <c r="I3343" s="105">
        <f t="shared" si="441"/>
        <v>0</v>
      </c>
      <c r="J3343" s="105">
        <f t="shared" si="442"/>
        <v>0</v>
      </c>
      <c r="K3343" s="105">
        <f t="shared" si="443"/>
        <v>0</v>
      </c>
      <c r="L3343" s="105">
        <f t="shared" si="444"/>
        <v>0</v>
      </c>
      <c r="M3343">
        <v>0.04</v>
      </c>
      <c r="N3343">
        <f t="shared" si="445"/>
        <v>3.3960531989175591E-3</v>
      </c>
    </row>
    <row r="3344" spans="1:14" x14ac:dyDescent="0.3">
      <c r="A3344">
        <f t="shared" si="439"/>
        <v>34</v>
      </c>
      <c r="E3344" s="105">
        <f t="shared" si="440"/>
        <v>0</v>
      </c>
      <c r="I3344" s="105">
        <f t="shared" si="441"/>
        <v>0</v>
      </c>
      <c r="J3344" s="105">
        <f t="shared" si="442"/>
        <v>0</v>
      </c>
      <c r="K3344" s="105">
        <f t="shared" si="443"/>
        <v>0</v>
      </c>
      <c r="L3344" s="105">
        <f t="shared" si="444"/>
        <v>0</v>
      </c>
      <c r="M3344">
        <v>0.04</v>
      </c>
      <c r="N3344">
        <f t="shared" si="445"/>
        <v>3.3960531989175591E-3</v>
      </c>
    </row>
    <row r="3345" spans="1:14" x14ac:dyDescent="0.3">
      <c r="A3345">
        <f t="shared" si="439"/>
        <v>34</v>
      </c>
      <c r="E3345" s="105">
        <f t="shared" si="440"/>
        <v>0</v>
      </c>
      <c r="I3345" s="105">
        <f t="shared" si="441"/>
        <v>0</v>
      </c>
      <c r="J3345" s="105">
        <f t="shared" si="442"/>
        <v>0</v>
      </c>
      <c r="K3345" s="105">
        <f t="shared" si="443"/>
        <v>0</v>
      </c>
      <c r="L3345" s="105">
        <f t="shared" si="444"/>
        <v>0</v>
      </c>
      <c r="M3345">
        <v>0.04</v>
      </c>
      <c r="N3345">
        <f t="shared" si="445"/>
        <v>3.3960531989175591E-3</v>
      </c>
    </row>
    <row r="3346" spans="1:14" x14ac:dyDescent="0.3">
      <c r="A3346">
        <f t="shared" si="439"/>
        <v>34</v>
      </c>
      <c r="E3346" s="105">
        <f t="shared" si="440"/>
        <v>0</v>
      </c>
      <c r="I3346" s="105">
        <f t="shared" si="441"/>
        <v>0</v>
      </c>
      <c r="J3346" s="105">
        <f t="shared" si="442"/>
        <v>0</v>
      </c>
      <c r="K3346" s="105">
        <f t="shared" si="443"/>
        <v>0</v>
      </c>
      <c r="L3346" s="105">
        <f t="shared" si="444"/>
        <v>0</v>
      </c>
      <c r="M3346">
        <v>0.04</v>
      </c>
      <c r="N3346">
        <f t="shared" si="445"/>
        <v>3.3960531989175591E-3</v>
      </c>
    </row>
    <row r="3347" spans="1:14" x14ac:dyDescent="0.3">
      <c r="A3347">
        <f t="shared" si="439"/>
        <v>34</v>
      </c>
      <c r="E3347" s="105">
        <f t="shared" si="440"/>
        <v>0</v>
      </c>
      <c r="I3347" s="105">
        <f t="shared" si="441"/>
        <v>0</v>
      </c>
      <c r="J3347" s="105">
        <f t="shared" si="442"/>
        <v>0</v>
      </c>
      <c r="K3347" s="105">
        <f t="shared" si="443"/>
        <v>0</v>
      </c>
      <c r="L3347" s="105">
        <f t="shared" si="444"/>
        <v>0</v>
      </c>
      <c r="M3347">
        <v>0.04</v>
      </c>
      <c r="N3347">
        <f t="shared" si="445"/>
        <v>3.3960531989175591E-3</v>
      </c>
    </row>
    <row r="3348" spans="1:14" x14ac:dyDescent="0.3">
      <c r="A3348">
        <f t="shared" si="439"/>
        <v>34</v>
      </c>
      <c r="E3348" s="105">
        <f t="shared" si="440"/>
        <v>0</v>
      </c>
      <c r="I3348" s="105">
        <f t="shared" si="441"/>
        <v>0</v>
      </c>
      <c r="J3348" s="105">
        <f t="shared" si="442"/>
        <v>0</v>
      </c>
      <c r="K3348" s="105">
        <f t="shared" si="443"/>
        <v>0</v>
      </c>
      <c r="L3348" s="105">
        <f t="shared" si="444"/>
        <v>0</v>
      </c>
      <c r="M3348">
        <v>0.04</v>
      </c>
      <c r="N3348">
        <f t="shared" si="445"/>
        <v>3.3960531989175591E-3</v>
      </c>
    </row>
    <row r="3349" spans="1:14" x14ac:dyDescent="0.3">
      <c r="A3349">
        <f t="shared" si="439"/>
        <v>34</v>
      </c>
      <c r="E3349" s="105">
        <f t="shared" si="440"/>
        <v>0</v>
      </c>
      <c r="I3349" s="105">
        <f t="shared" si="441"/>
        <v>0</v>
      </c>
      <c r="J3349" s="105">
        <f t="shared" si="442"/>
        <v>0</v>
      </c>
      <c r="K3349" s="105">
        <f t="shared" si="443"/>
        <v>0</v>
      </c>
      <c r="L3349" s="105">
        <f t="shared" si="444"/>
        <v>0</v>
      </c>
      <c r="M3349">
        <v>0.04</v>
      </c>
      <c r="N3349">
        <f t="shared" si="445"/>
        <v>3.3960531989175591E-3</v>
      </c>
    </row>
    <row r="3350" spans="1:14" x14ac:dyDescent="0.3">
      <c r="A3350">
        <f t="shared" si="439"/>
        <v>34</v>
      </c>
      <c r="E3350" s="105">
        <f t="shared" si="440"/>
        <v>0</v>
      </c>
      <c r="I3350" s="105">
        <f t="shared" si="441"/>
        <v>0</v>
      </c>
      <c r="J3350" s="105">
        <f t="shared" si="442"/>
        <v>0</v>
      </c>
      <c r="K3350" s="105">
        <f t="shared" si="443"/>
        <v>0</v>
      </c>
      <c r="L3350" s="105">
        <f t="shared" si="444"/>
        <v>0</v>
      </c>
      <c r="M3350">
        <v>0.04</v>
      </c>
      <c r="N3350">
        <f t="shared" si="445"/>
        <v>3.3960531989175591E-3</v>
      </c>
    </row>
    <row r="3351" spans="1:14" x14ac:dyDescent="0.3">
      <c r="A3351">
        <f t="shared" si="439"/>
        <v>34</v>
      </c>
      <c r="E3351" s="105">
        <f t="shared" si="440"/>
        <v>0</v>
      </c>
      <c r="I3351" s="105">
        <f t="shared" si="441"/>
        <v>0</v>
      </c>
      <c r="J3351" s="105">
        <f t="shared" si="442"/>
        <v>0</v>
      </c>
      <c r="K3351" s="105">
        <f t="shared" si="443"/>
        <v>0</v>
      </c>
      <c r="L3351" s="105">
        <f t="shared" si="444"/>
        <v>0</v>
      </c>
      <c r="M3351">
        <v>0.04</v>
      </c>
      <c r="N3351">
        <f t="shared" si="445"/>
        <v>3.3960531989175591E-3</v>
      </c>
    </row>
    <row r="3352" spans="1:14" x14ac:dyDescent="0.3">
      <c r="A3352">
        <f t="shared" si="439"/>
        <v>34</v>
      </c>
      <c r="E3352" s="105">
        <f t="shared" si="440"/>
        <v>0</v>
      </c>
      <c r="I3352" s="105">
        <f t="shared" si="441"/>
        <v>0</v>
      </c>
      <c r="J3352" s="105">
        <f t="shared" si="442"/>
        <v>0</v>
      </c>
      <c r="K3352" s="105">
        <f t="shared" si="443"/>
        <v>0</v>
      </c>
      <c r="L3352" s="105">
        <f t="shared" si="444"/>
        <v>0</v>
      </c>
      <c r="M3352">
        <v>0.04</v>
      </c>
      <c r="N3352">
        <f t="shared" si="445"/>
        <v>3.3960531989175591E-3</v>
      </c>
    </row>
    <row r="3353" spans="1:14" x14ac:dyDescent="0.3">
      <c r="A3353">
        <f t="shared" si="439"/>
        <v>34</v>
      </c>
      <c r="E3353" s="105">
        <f t="shared" si="440"/>
        <v>0</v>
      </c>
      <c r="I3353" s="105">
        <f t="shared" si="441"/>
        <v>0</v>
      </c>
      <c r="J3353" s="105">
        <f t="shared" si="442"/>
        <v>0</v>
      </c>
      <c r="K3353" s="105">
        <f t="shared" si="443"/>
        <v>0</v>
      </c>
      <c r="L3353" s="105">
        <f t="shared" si="444"/>
        <v>0</v>
      </c>
      <c r="M3353">
        <v>0.04</v>
      </c>
      <c r="N3353">
        <f t="shared" si="445"/>
        <v>3.3960531989175591E-3</v>
      </c>
    </row>
    <row r="3354" spans="1:14" x14ac:dyDescent="0.3">
      <c r="A3354">
        <f t="shared" si="439"/>
        <v>34</v>
      </c>
      <c r="E3354" s="105">
        <f t="shared" si="440"/>
        <v>0</v>
      </c>
      <c r="I3354" s="105">
        <f t="shared" si="441"/>
        <v>0</v>
      </c>
      <c r="J3354" s="105">
        <f t="shared" si="442"/>
        <v>0</v>
      </c>
      <c r="K3354" s="105">
        <f t="shared" si="443"/>
        <v>0</v>
      </c>
      <c r="L3354" s="105">
        <f t="shared" si="444"/>
        <v>0</v>
      </c>
      <c r="M3354">
        <v>0.04</v>
      </c>
      <c r="N3354">
        <f t="shared" si="445"/>
        <v>3.3960531989175591E-3</v>
      </c>
    </row>
    <row r="3355" spans="1:14" x14ac:dyDescent="0.3">
      <c r="A3355">
        <f t="shared" si="439"/>
        <v>34</v>
      </c>
      <c r="E3355" s="105">
        <f t="shared" si="440"/>
        <v>0</v>
      </c>
      <c r="I3355" s="105">
        <f t="shared" si="441"/>
        <v>0</v>
      </c>
      <c r="J3355" s="105">
        <f t="shared" si="442"/>
        <v>0</v>
      </c>
      <c r="K3355" s="105">
        <f t="shared" si="443"/>
        <v>0</v>
      </c>
      <c r="L3355" s="105">
        <f t="shared" si="444"/>
        <v>0</v>
      </c>
      <c r="M3355">
        <v>0.04</v>
      </c>
      <c r="N3355">
        <f t="shared" si="445"/>
        <v>3.3960531989175591E-3</v>
      </c>
    </row>
    <row r="3356" spans="1:14" x14ac:dyDescent="0.3">
      <c r="A3356">
        <f t="shared" si="439"/>
        <v>34</v>
      </c>
      <c r="E3356" s="105">
        <f t="shared" si="440"/>
        <v>0</v>
      </c>
      <c r="I3356" s="105">
        <f t="shared" si="441"/>
        <v>0</v>
      </c>
      <c r="J3356" s="105">
        <f t="shared" si="442"/>
        <v>0</v>
      </c>
      <c r="K3356" s="105">
        <f t="shared" si="443"/>
        <v>0</v>
      </c>
      <c r="L3356" s="105">
        <f t="shared" si="444"/>
        <v>0</v>
      </c>
      <c r="M3356">
        <v>0.04</v>
      </c>
      <c r="N3356">
        <f t="shared" si="445"/>
        <v>3.3960531989175591E-3</v>
      </c>
    </row>
    <row r="3357" spans="1:14" x14ac:dyDescent="0.3">
      <c r="A3357">
        <f t="shared" si="439"/>
        <v>34</v>
      </c>
      <c r="E3357" s="105">
        <f t="shared" si="440"/>
        <v>0</v>
      </c>
      <c r="I3357" s="105">
        <f t="shared" si="441"/>
        <v>0</v>
      </c>
      <c r="J3357" s="105">
        <f t="shared" si="442"/>
        <v>0</v>
      </c>
      <c r="K3357" s="105">
        <f t="shared" si="443"/>
        <v>0</v>
      </c>
      <c r="L3357" s="105">
        <f t="shared" si="444"/>
        <v>0</v>
      </c>
      <c r="M3357">
        <v>0.04</v>
      </c>
      <c r="N3357">
        <f t="shared" si="445"/>
        <v>3.3960531989175591E-3</v>
      </c>
    </row>
    <row r="3358" spans="1:14" x14ac:dyDescent="0.3">
      <c r="A3358">
        <f t="shared" si="439"/>
        <v>34</v>
      </c>
      <c r="E3358" s="105">
        <f t="shared" si="440"/>
        <v>0</v>
      </c>
      <c r="I3358" s="105">
        <f t="shared" si="441"/>
        <v>0</v>
      </c>
      <c r="J3358" s="105">
        <f t="shared" si="442"/>
        <v>0</v>
      </c>
      <c r="K3358" s="105">
        <f t="shared" si="443"/>
        <v>0</v>
      </c>
      <c r="L3358" s="105">
        <f t="shared" si="444"/>
        <v>0</v>
      </c>
      <c r="M3358">
        <v>0.04</v>
      </c>
      <c r="N3358">
        <f t="shared" si="445"/>
        <v>3.3960531989175591E-3</v>
      </c>
    </row>
    <row r="3359" spans="1:14" x14ac:dyDescent="0.3">
      <c r="A3359">
        <f t="shared" si="439"/>
        <v>34</v>
      </c>
      <c r="E3359" s="105">
        <f t="shared" si="440"/>
        <v>0</v>
      </c>
      <c r="I3359" s="105">
        <f t="shared" si="441"/>
        <v>0</v>
      </c>
      <c r="J3359" s="105">
        <f t="shared" si="442"/>
        <v>0</v>
      </c>
      <c r="K3359" s="105">
        <f t="shared" si="443"/>
        <v>0</v>
      </c>
      <c r="L3359" s="105">
        <f t="shared" si="444"/>
        <v>0</v>
      </c>
      <c r="M3359">
        <v>0.04</v>
      </c>
      <c r="N3359">
        <f t="shared" si="445"/>
        <v>3.3960531989175591E-3</v>
      </c>
    </row>
    <row r="3360" spans="1:14" x14ac:dyDescent="0.3">
      <c r="A3360">
        <f t="shared" si="439"/>
        <v>34</v>
      </c>
      <c r="E3360" s="105">
        <f t="shared" si="440"/>
        <v>0</v>
      </c>
      <c r="I3360" s="105">
        <f t="shared" si="441"/>
        <v>0</v>
      </c>
      <c r="J3360" s="105">
        <f t="shared" si="442"/>
        <v>0</v>
      </c>
      <c r="K3360" s="105">
        <f t="shared" si="443"/>
        <v>0</v>
      </c>
      <c r="L3360" s="105">
        <f t="shared" si="444"/>
        <v>0</v>
      </c>
      <c r="M3360">
        <v>0.04</v>
      </c>
      <c r="N3360">
        <f t="shared" si="445"/>
        <v>3.3960531989175591E-3</v>
      </c>
    </row>
    <row r="3361" spans="1:14" x14ac:dyDescent="0.3">
      <c r="A3361">
        <f t="shared" si="439"/>
        <v>34</v>
      </c>
      <c r="E3361" s="105">
        <f t="shared" si="440"/>
        <v>0</v>
      </c>
      <c r="I3361" s="105">
        <f t="shared" si="441"/>
        <v>0</v>
      </c>
      <c r="J3361" s="105">
        <f t="shared" si="442"/>
        <v>0</v>
      </c>
      <c r="K3361" s="105">
        <f t="shared" si="443"/>
        <v>0</v>
      </c>
      <c r="L3361" s="105">
        <f t="shared" si="444"/>
        <v>0</v>
      </c>
      <c r="M3361">
        <v>0.04</v>
      </c>
      <c r="N3361">
        <f t="shared" si="445"/>
        <v>3.3960531989175591E-3</v>
      </c>
    </row>
    <row r="3362" spans="1:14" x14ac:dyDescent="0.3">
      <c r="A3362">
        <f t="shared" si="439"/>
        <v>34</v>
      </c>
      <c r="E3362" s="105">
        <f t="shared" si="440"/>
        <v>0</v>
      </c>
      <c r="I3362" s="105">
        <f t="shared" si="441"/>
        <v>0</v>
      </c>
      <c r="J3362" s="105">
        <f t="shared" si="442"/>
        <v>0</v>
      </c>
      <c r="K3362" s="105">
        <f t="shared" si="443"/>
        <v>0</v>
      </c>
      <c r="L3362" s="105">
        <f t="shared" si="444"/>
        <v>0</v>
      </c>
      <c r="M3362">
        <v>0.04</v>
      </c>
      <c r="N3362">
        <f t="shared" si="445"/>
        <v>3.3960531989175591E-3</v>
      </c>
    </row>
    <row r="3363" spans="1:14" x14ac:dyDescent="0.3">
      <c r="A3363">
        <f t="shared" si="439"/>
        <v>34</v>
      </c>
      <c r="E3363" s="105">
        <f t="shared" si="440"/>
        <v>0</v>
      </c>
      <c r="I3363" s="105">
        <f t="shared" si="441"/>
        <v>0</v>
      </c>
      <c r="J3363" s="105">
        <f t="shared" si="442"/>
        <v>0</v>
      </c>
      <c r="K3363" s="105">
        <f t="shared" si="443"/>
        <v>0</v>
      </c>
      <c r="L3363" s="105">
        <f t="shared" si="444"/>
        <v>0</v>
      </c>
      <c r="M3363">
        <v>0.04</v>
      </c>
      <c r="N3363">
        <f t="shared" si="445"/>
        <v>3.3960531989175591E-3</v>
      </c>
    </row>
    <row r="3364" spans="1:14" x14ac:dyDescent="0.3">
      <c r="A3364">
        <f t="shared" si="439"/>
        <v>34</v>
      </c>
      <c r="E3364" s="105">
        <f t="shared" si="440"/>
        <v>0</v>
      </c>
      <c r="I3364" s="105">
        <f t="shared" si="441"/>
        <v>0</v>
      </c>
      <c r="J3364" s="105">
        <f t="shared" si="442"/>
        <v>0</v>
      </c>
      <c r="K3364" s="105">
        <f t="shared" si="443"/>
        <v>0</v>
      </c>
      <c r="L3364" s="105">
        <f t="shared" si="444"/>
        <v>0</v>
      </c>
      <c r="M3364">
        <v>0.04</v>
      </c>
      <c r="N3364">
        <f t="shared" si="445"/>
        <v>3.3960531989175591E-3</v>
      </c>
    </row>
    <row r="3365" spans="1:14" x14ac:dyDescent="0.3">
      <c r="A3365">
        <f t="shared" si="439"/>
        <v>34</v>
      </c>
      <c r="E3365" s="105">
        <f t="shared" si="440"/>
        <v>0</v>
      </c>
      <c r="I3365" s="105">
        <f t="shared" si="441"/>
        <v>0</v>
      </c>
      <c r="J3365" s="105">
        <f t="shared" si="442"/>
        <v>0</v>
      </c>
      <c r="K3365" s="105">
        <f t="shared" si="443"/>
        <v>0</v>
      </c>
      <c r="L3365" s="105">
        <f t="shared" si="444"/>
        <v>0</v>
      </c>
      <c r="M3365">
        <v>0.04</v>
      </c>
      <c r="N3365">
        <f t="shared" si="445"/>
        <v>3.3960531989175591E-3</v>
      </c>
    </row>
    <row r="3366" spans="1:14" x14ac:dyDescent="0.3">
      <c r="A3366">
        <f t="shared" si="439"/>
        <v>34</v>
      </c>
      <c r="E3366" s="105">
        <f t="shared" si="440"/>
        <v>0</v>
      </c>
      <c r="I3366" s="105">
        <f t="shared" si="441"/>
        <v>0</v>
      </c>
      <c r="J3366" s="105">
        <f t="shared" si="442"/>
        <v>0</v>
      </c>
      <c r="K3366" s="105">
        <f t="shared" si="443"/>
        <v>0</v>
      </c>
      <c r="L3366" s="105">
        <f t="shared" si="444"/>
        <v>0</v>
      </c>
      <c r="M3366">
        <v>0.04</v>
      </c>
      <c r="N3366">
        <f t="shared" si="445"/>
        <v>3.3960531989175591E-3</v>
      </c>
    </row>
    <row r="3367" spans="1:14" x14ac:dyDescent="0.3">
      <c r="A3367">
        <f t="shared" ref="A3367:A3430" si="446">IF(COUNTIF(A3267:A3366,A3366)=100, A3366+1,A3366)</f>
        <v>34</v>
      </c>
      <c r="E3367" s="105">
        <f t="shared" ref="E3367:E3430" si="447">MAX(0, E3267-K3267-L3267)</f>
        <v>0</v>
      </c>
      <c r="I3367" s="105">
        <f t="shared" ref="I3367:I3430" si="448">IF(E3367&lt;I3267,J3367 + E3367, I3267)</f>
        <v>0</v>
      </c>
      <c r="J3367" s="105">
        <f t="shared" si="442"/>
        <v>0</v>
      </c>
      <c r="K3367" s="105">
        <f t="shared" si="443"/>
        <v>0</v>
      </c>
      <c r="L3367" s="105">
        <f t="shared" si="444"/>
        <v>0</v>
      </c>
      <c r="M3367">
        <v>0.04</v>
      </c>
      <c r="N3367">
        <f t="shared" si="445"/>
        <v>3.3960531989175591E-3</v>
      </c>
    </row>
    <row r="3368" spans="1:14" x14ac:dyDescent="0.3">
      <c r="A3368">
        <f t="shared" si="446"/>
        <v>34</v>
      </c>
      <c r="E3368" s="105">
        <f t="shared" si="447"/>
        <v>0</v>
      </c>
      <c r="I3368" s="105">
        <f t="shared" si="448"/>
        <v>0</v>
      </c>
      <c r="J3368" s="105">
        <f t="shared" si="442"/>
        <v>0</v>
      </c>
      <c r="K3368" s="105">
        <f t="shared" si="443"/>
        <v>0</v>
      </c>
      <c r="L3368" s="105">
        <f t="shared" si="444"/>
        <v>0</v>
      </c>
      <c r="M3368">
        <v>0.04</v>
      </c>
      <c r="N3368">
        <f t="shared" si="445"/>
        <v>3.3960531989175591E-3</v>
      </c>
    </row>
    <row r="3369" spans="1:14" x14ac:dyDescent="0.3">
      <c r="A3369">
        <f t="shared" si="446"/>
        <v>34</v>
      </c>
      <c r="E3369" s="105">
        <f t="shared" si="447"/>
        <v>0</v>
      </c>
      <c r="I3369" s="105">
        <f t="shared" si="448"/>
        <v>0</v>
      </c>
      <c r="J3369" s="105">
        <f t="shared" si="442"/>
        <v>0</v>
      </c>
      <c r="K3369" s="105">
        <f t="shared" si="443"/>
        <v>0</v>
      </c>
      <c r="L3369" s="105">
        <f t="shared" si="444"/>
        <v>0</v>
      </c>
      <c r="M3369">
        <v>0.04</v>
      </c>
      <c r="N3369">
        <f t="shared" si="445"/>
        <v>3.3960531989175591E-3</v>
      </c>
    </row>
    <row r="3370" spans="1:14" x14ac:dyDescent="0.3">
      <c r="A3370">
        <f t="shared" si="446"/>
        <v>34</v>
      </c>
      <c r="E3370" s="105">
        <f t="shared" si="447"/>
        <v>0</v>
      </c>
      <c r="I3370" s="105">
        <f t="shared" si="448"/>
        <v>0</v>
      </c>
      <c r="J3370" s="105">
        <f t="shared" si="442"/>
        <v>0</v>
      </c>
      <c r="K3370" s="105">
        <f t="shared" si="443"/>
        <v>0</v>
      </c>
      <c r="L3370" s="105">
        <f t="shared" si="444"/>
        <v>0</v>
      </c>
      <c r="M3370">
        <v>0.04</v>
      </c>
      <c r="N3370">
        <f t="shared" si="445"/>
        <v>3.3960531989175591E-3</v>
      </c>
    </row>
    <row r="3371" spans="1:14" x14ac:dyDescent="0.3">
      <c r="A3371">
        <f t="shared" si="446"/>
        <v>34</v>
      </c>
      <c r="E3371" s="105">
        <f t="shared" si="447"/>
        <v>0</v>
      </c>
      <c r="I3371" s="105">
        <f t="shared" si="448"/>
        <v>0</v>
      </c>
      <c r="J3371" s="105">
        <f t="shared" si="442"/>
        <v>0</v>
      </c>
      <c r="K3371" s="105">
        <f t="shared" si="443"/>
        <v>0</v>
      </c>
      <c r="L3371" s="105">
        <f t="shared" si="444"/>
        <v>0</v>
      </c>
      <c r="M3371">
        <v>0.04</v>
      </c>
      <c r="N3371">
        <f t="shared" si="445"/>
        <v>3.3960531989175591E-3</v>
      </c>
    </row>
    <row r="3372" spans="1:14" x14ac:dyDescent="0.3">
      <c r="A3372">
        <f t="shared" si="446"/>
        <v>34</v>
      </c>
      <c r="E3372" s="105">
        <f t="shared" si="447"/>
        <v>0</v>
      </c>
      <c r="I3372" s="105">
        <f t="shared" si="448"/>
        <v>0</v>
      </c>
      <c r="J3372" s="105">
        <f t="shared" si="442"/>
        <v>0</v>
      </c>
      <c r="K3372" s="105">
        <f t="shared" si="443"/>
        <v>0</v>
      </c>
      <c r="L3372" s="105">
        <f t="shared" si="444"/>
        <v>0</v>
      </c>
      <c r="M3372">
        <v>0.04</v>
      </c>
      <c r="N3372">
        <f t="shared" si="445"/>
        <v>3.3960531989175591E-3</v>
      </c>
    </row>
    <row r="3373" spans="1:14" x14ac:dyDescent="0.3">
      <c r="A3373">
        <f t="shared" si="446"/>
        <v>34</v>
      </c>
      <c r="E3373" s="105">
        <f t="shared" si="447"/>
        <v>0</v>
      </c>
      <c r="I3373" s="105">
        <f t="shared" si="448"/>
        <v>0</v>
      </c>
      <c r="J3373" s="105">
        <f t="shared" si="442"/>
        <v>0</v>
      </c>
      <c r="K3373" s="105">
        <f t="shared" si="443"/>
        <v>0</v>
      </c>
      <c r="L3373" s="105">
        <f t="shared" si="444"/>
        <v>0</v>
      </c>
      <c r="M3373">
        <v>0.04</v>
      </c>
      <c r="N3373">
        <f t="shared" si="445"/>
        <v>3.3960531989175591E-3</v>
      </c>
    </row>
    <row r="3374" spans="1:14" x14ac:dyDescent="0.3">
      <c r="A3374">
        <f t="shared" si="446"/>
        <v>34</v>
      </c>
      <c r="E3374" s="105">
        <f t="shared" si="447"/>
        <v>0</v>
      </c>
      <c r="I3374" s="105">
        <f t="shared" si="448"/>
        <v>0</v>
      </c>
      <c r="J3374" s="105">
        <f t="shared" si="442"/>
        <v>0</v>
      </c>
      <c r="K3374" s="105">
        <f t="shared" si="443"/>
        <v>0</v>
      </c>
      <c r="L3374" s="105">
        <f t="shared" si="444"/>
        <v>0</v>
      </c>
      <c r="M3374">
        <v>0.04</v>
      </c>
      <c r="N3374">
        <f t="shared" si="445"/>
        <v>3.3960531989175591E-3</v>
      </c>
    </row>
    <row r="3375" spans="1:14" x14ac:dyDescent="0.3">
      <c r="A3375">
        <f t="shared" si="446"/>
        <v>34</v>
      </c>
      <c r="E3375" s="105">
        <f t="shared" si="447"/>
        <v>0</v>
      </c>
      <c r="I3375" s="105">
        <f t="shared" si="448"/>
        <v>0</v>
      </c>
      <c r="J3375" s="105">
        <f t="shared" si="442"/>
        <v>0</v>
      </c>
      <c r="K3375" s="105">
        <f t="shared" si="443"/>
        <v>0</v>
      </c>
      <c r="L3375" s="105">
        <f t="shared" si="444"/>
        <v>0</v>
      </c>
      <c r="M3375">
        <v>0.04</v>
      </c>
      <c r="N3375">
        <f t="shared" si="445"/>
        <v>3.3960531989175591E-3</v>
      </c>
    </row>
    <row r="3376" spans="1:14" x14ac:dyDescent="0.3">
      <c r="A3376">
        <f t="shared" si="446"/>
        <v>34</v>
      </c>
      <c r="E3376" s="105">
        <f t="shared" si="447"/>
        <v>0</v>
      </c>
      <c r="I3376" s="105">
        <f t="shared" si="448"/>
        <v>0</v>
      </c>
      <c r="J3376" s="105">
        <f t="shared" si="442"/>
        <v>0</v>
      </c>
      <c r="K3376" s="105">
        <f t="shared" si="443"/>
        <v>0</v>
      </c>
      <c r="L3376" s="105">
        <f t="shared" si="444"/>
        <v>0</v>
      </c>
      <c r="M3376">
        <v>0.04</v>
      </c>
      <c r="N3376">
        <f t="shared" si="445"/>
        <v>3.3960531989175591E-3</v>
      </c>
    </row>
    <row r="3377" spans="1:14" x14ac:dyDescent="0.3">
      <c r="A3377">
        <f t="shared" si="446"/>
        <v>34</v>
      </c>
      <c r="E3377" s="105">
        <f t="shared" si="447"/>
        <v>0</v>
      </c>
      <c r="I3377" s="105">
        <f t="shared" si="448"/>
        <v>0</v>
      </c>
      <c r="J3377" s="105">
        <f t="shared" si="442"/>
        <v>0</v>
      </c>
      <c r="K3377" s="105">
        <f t="shared" si="443"/>
        <v>0</v>
      </c>
      <c r="L3377" s="105">
        <f t="shared" si="444"/>
        <v>0</v>
      </c>
      <c r="M3377">
        <v>0.04</v>
      </c>
      <c r="N3377">
        <f t="shared" si="445"/>
        <v>3.3960531989175591E-3</v>
      </c>
    </row>
    <row r="3378" spans="1:14" x14ac:dyDescent="0.3">
      <c r="A3378">
        <f t="shared" si="446"/>
        <v>34</v>
      </c>
      <c r="E3378" s="105">
        <f t="shared" si="447"/>
        <v>0</v>
      </c>
      <c r="I3378" s="105">
        <f t="shared" si="448"/>
        <v>0</v>
      </c>
      <c r="J3378" s="105">
        <f t="shared" si="442"/>
        <v>0</v>
      </c>
      <c r="K3378" s="105">
        <f t="shared" si="443"/>
        <v>0</v>
      </c>
      <c r="L3378" s="105">
        <f t="shared" si="444"/>
        <v>0</v>
      </c>
      <c r="M3378">
        <v>0.04</v>
      </c>
      <c r="N3378">
        <f t="shared" si="445"/>
        <v>3.3960531989175591E-3</v>
      </c>
    </row>
    <row r="3379" spans="1:14" x14ac:dyDescent="0.3">
      <c r="A3379">
        <f t="shared" si="446"/>
        <v>34</v>
      </c>
      <c r="E3379" s="105">
        <f t="shared" si="447"/>
        <v>0</v>
      </c>
      <c r="I3379" s="105">
        <f t="shared" si="448"/>
        <v>0</v>
      </c>
      <c r="J3379" s="105">
        <f t="shared" si="442"/>
        <v>0</v>
      </c>
      <c r="K3379" s="105">
        <f t="shared" si="443"/>
        <v>0</v>
      </c>
      <c r="L3379" s="105">
        <f t="shared" si="444"/>
        <v>0</v>
      </c>
      <c r="M3379">
        <v>0.04</v>
      </c>
      <c r="N3379">
        <f t="shared" si="445"/>
        <v>3.3960531989175591E-3</v>
      </c>
    </row>
    <row r="3380" spans="1:14" x14ac:dyDescent="0.3">
      <c r="A3380">
        <f t="shared" si="446"/>
        <v>34</v>
      </c>
      <c r="E3380" s="105">
        <f t="shared" si="447"/>
        <v>0</v>
      </c>
      <c r="I3380" s="105">
        <f t="shared" si="448"/>
        <v>0</v>
      </c>
      <c r="J3380" s="105">
        <f t="shared" si="442"/>
        <v>0</v>
      </c>
      <c r="K3380" s="105">
        <f t="shared" si="443"/>
        <v>0</v>
      </c>
      <c r="L3380" s="105">
        <f t="shared" si="444"/>
        <v>0</v>
      </c>
      <c r="M3380">
        <v>0.04</v>
      </c>
      <c r="N3380">
        <f t="shared" si="445"/>
        <v>3.3960531989175591E-3</v>
      </c>
    </row>
    <row r="3381" spans="1:14" x14ac:dyDescent="0.3">
      <c r="A3381">
        <f t="shared" si="446"/>
        <v>34</v>
      </c>
      <c r="E3381" s="105">
        <f t="shared" si="447"/>
        <v>0</v>
      </c>
      <c r="I3381" s="105">
        <f t="shared" si="448"/>
        <v>0</v>
      </c>
      <c r="J3381" s="105">
        <f t="shared" si="442"/>
        <v>0</v>
      </c>
      <c r="K3381" s="105">
        <f t="shared" si="443"/>
        <v>0</v>
      </c>
      <c r="L3381" s="105">
        <f t="shared" si="444"/>
        <v>0</v>
      </c>
      <c r="M3381">
        <v>0.04</v>
      </c>
      <c r="N3381">
        <f t="shared" si="445"/>
        <v>3.3960531989175591E-3</v>
      </c>
    </row>
    <row r="3382" spans="1:14" x14ac:dyDescent="0.3">
      <c r="A3382">
        <f t="shared" si="446"/>
        <v>34</v>
      </c>
      <c r="E3382" s="105">
        <f t="shared" si="447"/>
        <v>0</v>
      </c>
      <c r="I3382" s="105">
        <f t="shared" si="448"/>
        <v>0</v>
      </c>
      <c r="J3382" s="105">
        <f t="shared" si="442"/>
        <v>0</v>
      </c>
      <c r="K3382" s="105">
        <f t="shared" si="443"/>
        <v>0</v>
      </c>
      <c r="L3382" s="105">
        <f t="shared" si="444"/>
        <v>0</v>
      </c>
      <c r="M3382">
        <v>0.04</v>
      </c>
      <c r="N3382">
        <f t="shared" si="445"/>
        <v>3.3960531989175591E-3</v>
      </c>
    </row>
    <row r="3383" spans="1:14" x14ac:dyDescent="0.3">
      <c r="A3383">
        <f t="shared" si="446"/>
        <v>34</v>
      </c>
      <c r="E3383" s="105">
        <f t="shared" si="447"/>
        <v>0</v>
      </c>
      <c r="I3383" s="105">
        <f t="shared" si="448"/>
        <v>0</v>
      </c>
      <c r="J3383" s="105">
        <f t="shared" si="442"/>
        <v>0</v>
      </c>
      <c r="K3383" s="105">
        <f t="shared" si="443"/>
        <v>0</v>
      </c>
      <c r="L3383" s="105">
        <f t="shared" si="444"/>
        <v>0</v>
      </c>
      <c r="M3383">
        <v>0.04</v>
      </c>
      <c r="N3383">
        <f t="shared" si="445"/>
        <v>3.3960531989175591E-3</v>
      </c>
    </row>
    <row r="3384" spans="1:14" x14ac:dyDescent="0.3">
      <c r="A3384">
        <f t="shared" si="446"/>
        <v>34</v>
      </c>
      <c r="E3384" s="105">
        <f t="shared" si="447"/>
        <v>0</v>
      </c>
      <c r="I3384" s="105">
        <f t="shared" si="448"/>
        <v>0</v>
      </c>
      <c r="J3384" s="105">
        <f t="shared" si="442"/>
        <v>0</v>
      </c>
      <c r="K3384" s="105">
        <f t="shared" si="443"/>
        <v>0</v>
      </c>
      <c r="L3384" s="105">
        <f t="shared" si="444"/>
        <v>0</v>
      </c>
      <c r="M3384">
        <v>0.04</v>
      </c>
      <c r="N3384">
        <f t="shared" si="445"/>
        <v>3.3960531989175591E-3</v>
      </c>
    </row>
    <row r="3385" spans="1:14" x14ac:dyDescent="0.3">
      <c r="A3385">
        <f t="shared" si="446"/>
        <v>34</v>
      </c>
      <c r="E3385" s="105">
        <f t="shared" si="447"/>
        <v>0</v>
      </c>
      <c r="I3385" s="105">
        <f t="shared" si="448"/>
        <v>0</v>
      </c>
      <c r="J3385" s="105">
        <f t="shared" si="442"/>
        <v>0</v>
      </c>
      <c r="K3385" s="105">
        <f t="shared" si="443"/>
        <v>0</v>
      </c>
      <c r="L3385" s="105">
        <f t="shared" si="444"/>
        <v>0</v>
      </c>
      <c r="M3385">
        <v>0.04</v>
      </c>
      <c r="N3385">
        <f t="shared" si="445"/>
        <v>3.3960531989175591E-3</v>
      </c>
    </row>
    <row r="3386" spans="1:14" x14ac:dyDescent="0.3">
      <c r="A3386">
        <f t="shared" si="446"/>
        <v>34</v>
      </c>
      <c r="E3386" s="105">
        <f t="shared" si="447"/>
        <v>0</v>
      </c>
      <c r="I3386" s="105">
        <f t="shared" si="448"/>
        <v>0</v>
      </c>
      <c r="J3386" s="105">
        <f t="shared" si="442"/>
        <v>0</v>
      </c>
      <c r="K3386" s="105">
        <f t="shared" si="443"/>
        <v>0</v>
      </c>
      <c r="L3386" s="105">
        <f t="shared" si="444"/>
        <v>0</v>
      </c>
      <c r="M3386">
        <v>0.04</v>
      </c>
      <c r="N3386">
        <f t="shared" si="445"/>
        <v>3.3960531989175591E-3</v>
      </c>
    </row>
    <row r="3387" spans="1:14" x14ac:dyDescent="0.3">
      <c r="A3387">
        <f t="shared" si="446"/>
        <v>34</v>
      </c>
      <c r="E3387" s="105">
        <f t="shared" si="447"/>
        <v>0</v>
      </c>
      <c r="I3387" s="105">
        <f t="shared" si="448"/>
        <v>0</v>
      </c>
      <c r="J3387" s="105">
        <f t="shared" si="442"/>
        <v>0</v>
      </c>
      <c r="K3387" s="105">
        <f t="shared" si="443"/>
        <v>0</v>
      </c>
      <c r="L3387" s="105">
        <f t="shared" si="444"/>
        <v>0</v>
      </c>
      <c r="M3387">
        <v>0.04</v>
      </c>
      <c r="N3387">
        <f t="shared" si="445"/>
        <v>3.3960531989175591E-3</v>
      </c>
    </row>
    <row r="3388" spans="1:14" x14ac:dyDescent="0.3">
      <c r="A3388">
        <f t="shared" si="446"/>
        <v>34</v>
      </c>
      <c r="E3388" s="105">
        <f t="shared" si="447"/>
        <v>0</v>
      </c>
      <c r="I3388" s="105">
        <f t="shared" si="448"/>
        <v>0</v>
      </c>
      <c r="J3388" s="105">
        <f t="shared" si="442"/>
        <v>0</v>
      </c>
      <c r="K3388" s="105">
        <f t="shared" si="443"/>
        <v>0</v>
      </c>
      <c r="L3388" s="105">
        <f t="shared" si="444"/>
        <v>0</v>
      </c>
      <c r="M3388">
        <v>0.04</v>
      </c>
      <c r="N3388">
        <f t="shared" si="445"/>
        <v>3.3960531989175591E-3</v>
      </c>
    </row>
    <row r="3389" spans="1:14" x14ac:dyDescent="0.3">
      <c r="A3389">
        <f t="shared" si="446"/>
        <v>34</v>
      </c>
      <c r="E3389" s="105">
        <f t="shared" si="447"/>
        <v>0</v>
      </c>
      <c r="I3389" s="105">
        <f t="shared" si="448"/>
        <v>0</v>
      </c>
      <c r="J3389" s="105">
        <f t="shared" si="442"/>
        <v>0</v>
      </c>
      <c r="K3389" s="105">
        <f t="shared" si="443"/>
        <v>0</v>
      </c>
      <c r="L3389" s="105">
        <f t="shared" si="444"/>
        <v>0</v>
      </c>
      <c r="M3389">
        <v>0.04</v>
      </c>
      <c r="N3389">
        <f t="shared" si="445"/>
        <v>3.3960531989175591E-3</v>
      </c>
    </row>
    <row r="3390" spans="1:14" x14ac:dyDescent="0.3">
      <c r="A3390">
        <f t="shared" si="446"/>
        <v>34</v>
      </c>
      <c r="E3390" s="105">
        <f t="shared" si="447"/>
        <v>0</v>
      </c>
      <c r="I3390" s="105">
        <f t="shared" si="448"/>
        <v>0</v>
      </c>
      <c r="J3390" s="105">
        <f t="shared" si="442"/>
        <v>0</v>
      </c>
      <c r="K3390" s="105">
        <f t="shared" si="443"/>
        <v>0</v>
      </c>
      <c r="L3390" s="105">
        <f t="shared" si="444"/>
        <v>0</v>
      </c>
      <c r="M3390">
        <v>0.04</v>
      </c>
      <c r="N3390">
        <f t="shared" si="445"/>
        <v>3.3960531989175591E-3</v>
      </c>
    </row>
    <row r="3391" spans="1:14" x14ac:dyDescent="0.3">
      <c r="A3391">
        <f t="shared" si="446"/>
        <v>34</v>
      </c>
      <c r="E3391" s="105">
        <f t="shared" si="447"/>
        <v>0</v>
      </c>
      <c r="I3391" s="105">
        <f t="shared" si="448"/>
        <v>0</v>
      </c>
      <c r="J3391" s="105">
        <f t="shared" si="442"/>
        <v>0</v>
      </c>
      <c r="K3391" s="105">
        <f t="shared" si="443"/>
        <v>0</v>
      </c>
      <c r="L3391" s="105">
        <f t="shared" si="444"/>
        <v>0</v>
      </c>
      <c r="M3391">
        <v>0.04</v>
      </c>
      <c r="N3391">
        <f t="shared" si="445"/>
        <v>3.3960531989175591E-3</v>
      </c>
    </row>
    <row r="3392" spans="1:14" x14ac:dyDescent="0.3">
      <c r="A3392">
        <f t="shared" si="446"/>
        <v>34</v>
      </c>
      <c r="E3392" s="105">
        <f t="shared" si="447"/>
        <v>0</v>
      </c>
      <c r="I3392" s="105">
        <f t="shared" si="448"/>
        <v>0</v>
      </c>
      <c r="J3392" s="105">
        <f t="shared" si="442"/>
        <v>0</v>
      </c>
      <c r="K3392" s="105">
        <f t="shared" si="443"/>
        <v>0</v>
      </c>
      <c r="L3392" s="105">
        <f t="shared" si="444"/>
        <v>0</v>
      </c>
      <c r="M3392">
        <v>0.04</v>
      </c>
      <c r="N3392">
        <f t="shared" si="445"/>
        <v>3.3960531989175591E-3</v>
      </c>
    </row>
    <row r="3393" spans="1:15" x14ac:dyDescent="0.3">
      <c r="A3393">
        <f t="shared" si="446"/>
        <v>34</v>
      </c>
      <c r="E3393" s="105">
        <f t="shared" si="447"/>
        <v>0</v>
      </c>
      <c r="I3393" s="105">
        <f t="shared" si="448"/>
        <v>0</v>
      </c>
      <c r="J3393" s="105">
        <f t="shared" si="442"/>
        <v>0</v>
      </c>
      <c r="K3393" s="105">
        <f t="shared" si="443"/>
        <v>0</v>
      </c>
      <c r="L3393" s="105">
        <f t="shared" si="444"/>
        <v>0</v>
      </c>
      <c r="M3393">
        <v>0.04</v>
      </c>
      <c r="N3393">
        <f t="shared" si="445"/>
        <v>3.3960531989175591E-3</v>
      </c>
    </row>
    <row r="3394" spans="1:15" x14ac:dyDescent="0.3">
      <c r="A3394">
        <f t="shared" si="446"/>
        <v>34</v>
      </c>
      <c r="E3394" s="105">
        <f t="shared" si="447"/>
        <v>0</v>
      </c>
      <c r="I3394" s="105">
        <f t="shared" si="448"/>
        <v>0</v>
      </c>
      <c r="J3394" s="105">
        <f t="shared" si="442"/>
        <v>0</v>
      </c>
      <c r="K3394" s="105">
        <f t="shared" si="443"/>
        <v>0</v>
      </c>
      <c r="L3394" s="105">
        <f t="shared" si="444"/>
        <v>0</v>
      </c>
      <c r="M3394">
        <v>0.04</v>
      </c>
      <c r="N3394">
        <f t="shared" si="445"/>
        <v>3.3960531989175591E-3</v>
      </c>
    </row>
    <row r="3395" spans="1:15" x14ac:dyDescent="0.3">
      <c r="A3395">
        <f t="shared" si="446"/>
        <v>34</v>
      </c>
      <c r="E3395" s="105">
        <f t="shared" si="447"/>
        <v>0</v>
      </c>
      <c r="I3395" s="105">
        <f t="shared" si="448"/>
        <v>0</v>
      </c>
      <c r="J3395" s="105">
        <f t="shared" ref="J3395:J3458" si="449">E3395*($H$2/12)</f>
        <v>0</v>
      </c>
      <c r="K3395" s="105">
        <f t="shared" ref="K3395:K3458" si="450">I3395-J3395</f>
        <v>0</v>
      </c>
      <c r="L3395" s="105">
        <f t="shared" ref="L3395:L3458" si="451">N3395*(E3395-K3395)</f>
        <v>0</v>
      </c>
      <c r="M3395">
        <v>0.04</v>
      </c>
      <c r="N3395">
        <f t="shared" ref="N3395:N3458" si="452">1-(POWER(1-M3395,(1/12)))</f>
        <v>3.3960531989175591E-3</v>
      </c>
    </row>
    <row r="3396" spans="1:15" x14ac:dyDescent="0.3">
      <c r="A3396">
        <f t="shared" si="446"/>
        <v>34</v>
      </c>
      <c r="E3396" s="105">
        <f t="shared" si="447"/>
        <v>0</v>
      </c>
      <c r="I3396" s="105">
        <f t="shared" si="448"/>
        <v>0</v>
      </c>
      <c r="J3396" s="105">
        <f t="shared" si="449"/>
        <v>0</v>
      </c>
      <c r="K3396" s="105">
        <f t="shared" si="450"/>
        <v>0</v>
      </c>
      <c r="L3396" s="105">
        <f t="shared" si="451"/>
        <v>0</v>
      </c>
      <c r="M3396">
        <v>0.04</v>
      </c>
      <c r="N3396">
        <f t="shared" si="452"/>
        <v>3.3960531989175591E-3</v>
      </c>
    </row>
    <row r="3397" spans="1:15" x14ac:dyDescent="0.3">
      <c r="A3397">
        <f t="shared" si="446"/>
        <v>34</v>
      </c>
      <c r="E3397" s="105">
        <f t="shared" si="447"/>
        <v>0</v>
      </c>
      <c r="I3397" s="105">
        <f t="shared" si="448"/>
        <v>0</v>
      </c>
      <c r="J3397" s="105">
        <f t="shared" si="449"/>
        <v>0</v>
      </c>
      <c r="K3397" s="105">
        <f t="shared" si="450"/>
        <v>0</v>
      </c>
      <c r="L3397" s="105">
        <f t="shared" si="451"/>
        <v>0</v>
      </c>
      <c r="M3397">
        <v>0.04</v>
      </c>
      <c r="N3397">
        <f t="shared" si="452"/>
        <v>3.3960531989175591E-3</v>
      </c>
    </row>
    <row r="3398" spans="1:15" x14ac:dyDescent="0.3">
      <c r="A3398">
        <f t="shared" si="446"/>
        <v>34</v>
      </c>
      <c r="E3398" s="105">
        <f t="shared" si="447"/>
        <v>0</v>
      </c>
      <c r="I3398" s="105">
        <f t="shared" si="448"/>
        <v>0</v>
      </c>
      <c r="J3398" s="105">
        <f t="shared" si="449"/>
        <v>0</v>
      </c>
      <c r="K3398" s="105">
        <f t="shared" si="450"/>
        <v>0</v>
      </c>
      <c r="L3398" s="105">
        <f t="shared" si="451"/>
        <v>0</v>
      </c>
      <c r="M3398">
        <v>0.04</v>
      </c>
      <c r="N3398">
        <f t="shared" si="452"/>
        <v>3.3960531989175591E-3</v>
      </c>
    </row>
    <row r="3399" spans="1:15" x14ac:dyDescent="0.3">
      <c r="A3399">
        <f t="shared" si="446"/>
        <v>34</v>
      </c>
      <c r="E3399" s="105">
        <f t="shared" si="447"/>
        <v>0</v>
      </c>
      <c r="I3399" s="105">
        <f t="shared" si="448"/>
        <v>0</v>
      </c>
      <c r="J3399" s="105">
        <f t="shared" si="449"/>
        <v>0</v>
      </c>
      <c r="K3399" s="105">
        <f t="shared" si="450"/>
        <v>0</v>
      </c>
      <c r="L3399" s="105">
        <f t="shared" si="451"/>
        <v>0</v>
      </c>
      <c r="M3399">
        <v>0.04</v>
      </c>
      <c r="N3399">
        <f t="shared" si="452"/>
        <v>3.3960531989175591E-3</v>
      </c>
    </row>
    <row r="3400" spans="1:15" x14ac:dyDescent="0.3">
      <c r="A3400">
        <f t="shared" si="446"/>
        <v>34</v>
      </c>
      <c r="E3400" s="105">
        <f t="shared" si="447"/>
        <v>0</v>
      </c>
      <c r="I3400" s="105">
        <f t="shared" si="448"/>
        <v>0</v>
      </c>
      <c r="J3400" s="105">
        <f t="shared" si="449"/>
        <v>0</v>
      </c>
      <c r="K3400" s="105">
        <f t="shared" si="450"/>
        <v>0</v>
      </c>
      <c r="L3400" s="105">
        <f t="shared" si="451"/>
        <v>0</v>
      </c>
      <c r="M3400">
        <v>0.04</v>
      </c>
      <c r="N3400">
        <f t="shared" si="452"/>
        <v>3.3960531989175591E-3</v>
      </c>
    </row>
    <row r="3401" spans="1:15" x14ac:dyDescent="0.3">
      <c r="A3401">
        <f t="shared" si="446"/>
        <v>34</v>
      </c>
      <c r="E3401" s="105">
        <f t="shared" si="447"/>
        <v>0</v>
      </c>
      <c r="I3401" s="105">
        <f t="shared" si="448"/>
        <v>0</v>
      </c>
      <c r="J3401" s="105">
        <f t="shared" si="449"/>
        <v>0</v>
      </c>
      <c r="K3401" s="105">
        <f t="shared" si="450"/>
        <v>0</v>
      </c>
      <c r="L3401" s="105">
        <f t="shared" si="451"/>
        <v>0</v>
      </c>
      <c r="M3401">
        <v>0.04</v>
      </c>
      <c r="N3401">
        <f t="shared" si="452"/>
        <v>3.3960531989175591E-3</v>
      </c>
      <c r="O3401" s="105" t="e">
        <f t="shared" ref="O3401" si="453">SUM(I3302:I3401)</f>
        <v>#REF!</v>
      </c>
    </row>
    <row r="3402" spans="1:15" x14ac:dyDescent="0.3">
      <c r="A3402">
        <f t="shared" si="446"/>
        <v>35</v>
      </c>
      <c r="E3402" s="105" t="e">
        <f t="shared" si="447"/>
        <v>#REF!</v>
      </c>
      <c r="I3402" s="105" t="e">
        <f t="shared" si="448"/>
        <v>#REF!</v>
      </c>
      <c r="J3402" s="105" t="e">
        <f t="shared" si="449"/>
        <v>#REF!</v>
      </c>
      <c r="K3402" s="105" t="e">
        <f t="shared" si="450"/>
        <v>#REF!</v>
      </c>
      <c r="L3402" s="105" t="e">
        <f t="shared" si="451"/>
        <v>#REF!</v>
      </c>
      <c r="M3402">
        <v>0.04</v>
      </c>
      <c r="N3402">
        <f t="shared" si="452"/>
        <v>3.3960531989175591E-3</v>
      </c>
    </row>
    <row r="3403" spans="1:15" x14ac:dyDescent="0.3">
      <c r="A3403">
        <f t="shared" si="446"/>
        <v>35</v>
      </c>
      <c r="E3403" s="105" t="e">
        <f t="shared" si="447"/>
        <v>#REF!</v>
      </c>
      <c r="I3403" s="105" t="e">
        <f t="shared" si="448"/>
        <v>#REF!</v>
      </c>
      <c r="J3403" s="105" t="e">
        <f t="shared" si="449"/>
        <v>#REF!</v>
      </c>
      <c r="K3403" s="105" t="e">
        <f t="shared" si="450"/>
        <v>#REF!</v>
      </c>
      <c r="L3403" s="105" t="e">
        <f t="shared" si="451"/>
        <v>#REF!</v>
      </c>
      <c r="M3403">
        <v>0.04</v>
      </c>
      <c r="N3403">
        <f t="shared" si="452"/>
        <v>3.3960531989175591E-3</v>
      </c>
    </row>
    <row r="3404" spans="1:15" x14ac:dyDescent="0.3">
      <c r="A3404">
        <f t="shared" si="446"/>
        <v>35</v>
      </c>
      <c r="E3404" s="105" t="e">
        <f t="shared" si="447"/>
        <v>#REF!</v>
      </c>
      <c r="I3404" s="105" t="e">
        <f t="shared" si="448"/>
        <v>#REF!</v>
      </c>
      <c r="J3404" s="105" t="e">
        <f t="shared" si="449"/>
        <v>#REF!</v>
      </c>
      <c r="K3404" s="105" t="e">
        <f t="shared" si="450"/>
        <v>#REF!</v>
      </c>
      <c r="L3404" s="105" t="e">
        <f t="shared" si="451"/>
        <v>#REF!</v>
      </c>
      <c r="M3404">
        <v>0.04</v>
      </c>
      <c r="N3404">
        <f t="shared" si="452"/>
        <v>3.3960531989175591E-3</v>
      </c>
    </row>
    <row r="3405" spans="1:15" x14ac:dyDescent="0.3">
      <c r="A3405">
        <f t="shared" si="446"/>
        <v>35</v>
      </c>
      <c r="E3405" s="105">
        <f t="shared" si="447"/>
        <v>0</v>
      </c>
      <c r="I3405" s="105">
        <f t="shared" si="448"/>
        <v>0</v>
      </c>
      <c r="J3405" s="105">
        <f t="shared" si="449"/>
        <v>0</v>
      </c>
      <c r="K3405" s="105">
        <f t="shared" si="450"/>
        <v>0</v>
      </c>
      <c r="L3405" s="105">
        <f t="shared" si="451"/>
        <v>0</v>
      </c>
      <c r="M3405">
        <v>0.04</v>
      </c>
      <c r="N3405">
        <f t="shared" si="452"/>
        <v>3.3960531989175591E-3</v>
      </c>
    </row>
    <row r="3406" spans="1:15" x14ac:dyDescent="0.3">
      <c r="A3406">
        <f t="shared" si="446"/>
        <v>35</v>
      </c>
      <c r="E3406" s="105">
        <f t="shared" si="447"/>
        <v>0</v>
      </c>
      <c r="I3406" s="105">
        <f t="shared" si="448"/>
        <v>0</v>
      </c>
      <c r="J3406" s="105">
        <f t="shared" si="449"/>
        <v>0</v>
      </c>
      <c r="K3406" s="105">
        <f t="shared" si="450"/>
        <v>0</v>
      </c>
      <c r="L3406" s="105">
        <f t="shared" si="451"/>
        <v>0</v>
      </c>
      <c r="M3406">
        <v>0.04</v>
      </c>
      <c r="N3406">
        <f t="shared" si="452"/>
        <v>3.3960531989175591E-3</v>
      </c>
    </row>
    <row r="3407" spans="1:15" x14ac:dyDescent="0.3">
      <c r="A3407">
        <f t="shared" si="446"/>
        <v>35</v>
      </c>
      <c r="E3407" s="105">
        <f t="shared" si="447"/>
        <v>0</v>
      </c>
      <c r="I3407" s="105">
        <f t="shared" si="448"/>
        <v>0</v>
      </c>
      <c r="J3407" s="105">
        <f t="shared" si="449"/>
        <v>0</v>
      </c>
      <c r="K3407" s="105">
        <f t="shared" si="450"/>
        <v>0</v>
      </c>
      <c r="L3407" s="105">
        <f t="shared" si="451"/>
        <v>0</v>
      </c>
      <c r="M3407">
        <v>0.04</v>
      </c>
      <c r="N3407">
        <f t="shared" si="452"/>
        <v>3.3960531989175591E-3</v>
      </c>
    </row>
    <row r="3408" spans="1:15" x14ac:dyDescent="0.3">
      <c r="A3408">
        <f t="shared" si="446"/>
        <v>35</v>
      </c>
      <c r="E3408" s="105">
        <f t="shared" si="447"/>
        <v>0</v>
      </c>
      <c r="I3408" s="105">
        <f t="shared" si="448"/>
        <v>0</v>
      </c>
      <c r="J3408" s="105">
        <f t="shared" si="449"/>
        <v>0</v>
      </c>
      <c r="K3408" s="105">
        <f t="shared" si="450"/>
        <v>0</v>
      </c>
      <c r="L3408" s="105">
        <f t="shared" si="451"/>
        <v>0</v>
      </c>
      <c r="M3408">
        <v>0.04</v>
      </c>
      <c r="N3408">
        <f t="shared" si="452"/>
        <v>3.3960531989175591E-3</v>
      </c>
    </row>
    <row r="3409" spans="1:14" x14ac:dyDescent="0.3">
      <c r="A3409">
        <f t="shared" si="446"/>
        <v>35</v>
      </c>
      <c r="E3409" s="105">
        <f t="shared" si="447"/>
        <v>0</v>
      </c>
      <c r="I3409" s="105">
        <f t="shared" si="448"/>
        <v>0</v>
      </c>
      <c r="J3409" s="105">
        <f t="shared" si="449"/>
        <v>0</v>
      </c>
      <c r="K3409" s="105">
        <f t="shared" si="450"/>
        <v>0</v>
      </c>
      <c r="L3409" s="105">
        <f t="shared" si="451"/>
        <v>0</v>
      </c>
      <c r="M3409">
        <v>0.04</v>
      </c>
      <c r="N3409">
        <f t="shared" si="452"/>
        <v>3.3960531989175591E-3</v>
      </c>
    </row>
    <row r="3410" spans="1:14" x14ac:dyDescent="0.3">
      <c r="A3410">
        <f t="shared" si="446"/>
        <v>35</v>
      </c>
      <c r="E3410" s="105">
        <f t="shared" si="447"/>
        <v>0</v>
      </c>
      <c r="I3410" s="105">
        <f t="shared" si="448"/>
        <v>0</v>
      </c>
      <c r="J3410" s="105">
        <f t="shared" si="449"/>
        <v>0</v>
      </c>
      <c r="K3410" s="105">
        <f t="shared" si="450"/>
        <v>0</v>
      </c>
      <c r="L3410" s="105">
        <f t="shared" si="451"/>
        <v>0</v>
      </c>
      <c r="M3410">
        <v>0.04</v>
      </c>
      <c r="N3410">
        <f t="shared" si="452"/>
        <v>3.3960531989175591E-3</v>
      </c>
    </row>
    <row r="3411" spans="1:14" x14ac:dyDescent="0.3">
      <c r="A3411">
        <f t="shared" si="446"/>
        <v>35</v>
      </c>
      <c r="E3411" s="105">
        <f t="shared" si="447"/>
        <v>0</v>
      </c>
      <c r="I3411" s="105">
        <f t="shared" si="448"/>
        <v>0</v>
      </c>
      <c r="J3411" s="105">
        <f t="shared" si="449"/>
        <v>0</v>
      </c>
      <c r="K3411" s="105">
        <f t="shared" si="450"/>
        <v>0</v>
      </c>
      <c r="L3411" s="105">
        <f t="shared" si="451"/>
        <v>0</v>
      </c>
      <c r="M3411">
        <v>0.04</v>
      </c>
      <c r="N3411">
        <f t="shared" si="452"/>
        <v>3.3960531989175591E-3</v>
      </c>
    </row>
    <row r="3412" spans="1:14" x14ac:dyDescent="0.3">
      <c r="A3412">
        <f t="shared" si="446"/>
        <v>35</v>
      </c>
      <c r="E3412" s="105">
        <f t="shared" si="447"/>
        <v>0</v>
      </c>
      <c r="I3412" s="105">
        <f t="shared" si="448"/>
        <v>0</v>
      </c>
      <c r="J3412" s="105">
        <f t="shared" si="449"/>
        <v>0</v>
      </c>
      <c r="K3412" s="105">
        <f t="shared" si="450"/>
        <v>0</v>
      </c>
      <c r="L3412" s="105">
        <f t="shared" si="451"/>
        <v>0</v>
      </c>
      <c r="M3412">
        <v>0.04</v>
      </c>
      <c r="N3412">
        <f t="shared" si="452"/>
        <v>3.3960531989175591E-3</v>
      </c>
    </row>
    <row r="3413" spans="1:14" x14ac:dyDescent="0.3">
      <c r="A3413">
        <f t="shared" si="446"/>
        <v>35</v>
      </c>
      <c r="E3413" s="105">
        <f t="shared" si="447"/>
        <v>0</v>
      </c>
      <c r="I3413" s="105">
        <f t="shared" si="448"/>
        <v>0</v>
      </c>
      <c r="J3413" s="105">
        <f t="shared" si="449"/>
        <v>0</v>
      </c>
      <c r="K3413" s="105">
        <f t="shared" si="450"/>
        <v>0</v>
      </c>
      <c r="L3413" s="105">
        <f t="shared" si="451"/>
        <v>0</v>
      </c>
      <c r="M3413">
        <v>0.04</v>
      </c>
      <c r="N3413">
        <f t="shared" si="452"/>
        <v>3.3960531989175591E-3</v>
      </c>
    </row>
    <row r="3414" spans="1:14" x14ac:dyDescent="0.3">
      <c r="A3414">
        <f t="shared" si="446"/>
        <v>35</v>
      </c>
      <c r="E3414" s="105">
        <f t="shared" si="447"/>
        <v>0</v>
      </c>
      <c r="I3414" s="105">
        <f t="shared" si="448"/>
        <v>0</v>
      </c>
      <c r="J3414" s="105">
        <f t="shared" si="449"/>
        <v>0</v>
      </c>
      <c r="K3414" s="105">
        <f t="shared" si="450"/>
        <v>0</v>
      </c>
      <c r="L3414" s="105">
        <f t="shared" si="451"/>
        <v>0</v>
      </c>
      <c r="M3414">
        <v>0.04</v>
      </c>
      <c r="N3414">
        <f t="shared" si="452"/>
        <v>3.3960531989175591E-3</v>
      </c>
    </row>
    <row r="3415" spans="1:14" x14ac:dyDescent="0.3">
      <c r="A3415">
        <f t="shared" si="446"/>
        <v>35</v>
      </c>
      <c r="E3415" s="105">
        <f t="shared" si="447"/>
        <v>0</v>
      </c>
      <c r="I3415" s="105">
        <f t="shared" si="448"/>
        <v>0</v>
      </c>
      <c r="J3415" s="105">
        <f t="shared" si="449"/>
        <v>0</v>
      </c>
      <c r="K3415" s="105">
        <f t="shared" si="450"/>
        <v>0</v>
      </c>
      <c r="L3415" s="105">
        <f t="shared" si="451"/>
        <v>0</v>
      </c>
      <c r="M3415">
        <v>0.04</v>
      </c>
      <c r="N3415">
        <f t="shared" si="452"/>
        <v>3.3960531989175591E-3</v>
      </c>
    </row>
    <row r="3416" spans="1:14" x14ac:dyDescent="0.3">
      <c r="A3416">
        <f t="shared" si="446"/>
        <v>35</v>
      </c>
      <c r="E3416" s="105">
        <f t="shared" si="447"/>
        <v>0</v>
      </c>
      <c r="I3416" s="105">
        <f t="shared" si="448"/>
        <v>0</v>
      </c>
      <c r="J3416" s="105">
        <f t="shared" si="449"/>
        <v>0</v>
      </c>
      <c r="K3416" s="105">
        <f t="shared" si="450"/>
        <v>0</v>
      </c>
      <c r="L3416" s="105">
        <f t="shared" si="451"/>
        <v>0</v>
      </c>
      <c r="M3416">
        <v>0.04</v>
      </c>
      <c r="N3416">
        <f t="shared" si="452"/>
        <v>3.3960531989175591E-3</v>
      </c>
    </row>
    <row r="3417" spans="1:14" x14ac:dyDescent="0.3">
      <c r="A3417">
        <f t="shared" si="446"/>
        <v>35</v>
      </c>
      <c r="E3417" s="105">
        <f t="shared" si="447"/>
        <v>0</v>
      </c>
      <c r="I3417" s="105">
        <f t="shared" si="448"/>
        <v>0</v>
      </c>
      <c r="J3417" s="105">
        <f t="shared" si="449"/>
        <v>0</v>
      </c>
      <c r="K3417" s="105">
        <f t="shared" si="450"/>
        <v>0</v>
      </c>
      <c r="L3417" s="105">
        <f t="shared" si="451"/>
        <v>0</v>
      </c>
      <c r="M3417">
        <v>0.04</v>
      </c>
      <c r="N3417">
        <f t="shared" si="452"/>
        <v>3.3960531989175591E-3</v>
      </c>
    </row>
    <row r="3418" spans="1:14" x14ac:dyDescent="0.3">
      <c r="A3418">
        <f t="shared" si="446"/>
        <v>35</v>
      </c>
      <c r="E3418" s="105">
        <f t="shared" si="447"/>
        <v>0</v>
      </c>
      <c r="I3418" s="105">
        <f t="shared" si="448"/>
        <v>0</v>
      </c>
      <c r="J3418" s="105">
        <f t="shared" si="449"/>
        <v>0</v>
      </c>
      <c r="K3418" s="105">
        <f t="shared" si="450"/>
        <v>0</v>
      </c>
      <c r="L3418" s="105">
        <f t="shared" si="451"/>
        <v>0</v>
      </c>
      <c r="M3418">
        <v>0.04</v>
      </c>
      <c r="N3418">
        <f t="shared" si="452"/>
        <v>3.3960531989175591E-3</v>
      </c>
    </row>
    <row r="3419" spans="1:14" x14ac:dyDescent="0.3">
      <c r="A3419">
        <f t="shared" si="446"/>
        <v>35</v>
      </c>
      <c r="E3419" s="105">
        <f t="shared" si="447"/>
        <v>0</v>
      </c>
      <c r="I3419" s="105">
        <f t="shared" si="448"/>
        <v>0</v>
      </c>
      <c r="J3419" s="105">
        <f t="shared" si="449"/>
        <v>0</v>
      </c>
      <c r="K3419" s="105">
        <f t="shared" si="450"/>
        <v>0</v>
      </c>
      <c r="L3419" s="105">
        <f t="shared" si="451"/>
        <v>0</v>
      </c>
      <c r="M3419">
        <v>0.04</v>
      </c>
      <c r="N3419">
        <f t="shared" si="452"/>
        <v>3.3960531989175591E-3</v>
      </c>
    </row>
    <row r="3420" spans="1:14" x14ac:dyDescent="0.3">
      <c r="A3420">
        <f t="shared" si="446"/>
        <v>35</v>
      </c>
      <c r="E3420" s="105">
        <f t="shared" si="447"/>
        <v>0</v>
      </c>
      <c r="I3420" s="105">
        <f t="shared" si="448"/>
        <v>0</v>
      </c>
      <c r="J3420" s="105">
        <f t="shared" si="449"/>
        <v>0</v>
      </c>
      <c r="K3420" s="105">
        <f t="shared" si="450"/>
        <v>0</v>
      </c>
      <c r="L3420" s="105">
        <f t="shared" si="451"/>
        <v>0</v>
      </c>
      <c r="M3420">
        <v>0.04</v>
      </c>
      <c r="N3420">
        <f t="shared" si="452"/>
        <v>3.3960531989175591E-3</v>
      </c>
    </row>
    <row r="3421" spans="1:14" x14ac:dyDescent="0.3">
      <c r="A3421">
        <f t="shared" si="446"/>
        <v>35</v>
      </c>
      <c r="E3421" s="105">
        <f t="shared" si="447"/>
        <v>0</v>
      </c>
      <c r="I3421" s="105">
        <f t="shared" si="448"/>
        <v>0</v>
      </c>
      <c r="J3421" s="105">
        <f t="shared" si="449"/>
        <v>0</v>
      </c>
      <c r="K3421" s="105">
        <f t="shared" si="450"/>
        <v>0</v>
      </c>
      <c r="L3421" s="105">
        <f t="shared" si="451"/>
        <v>0</v>
      </c>
      <c r="M3421">
        <v>0.04</v>
      </c>
      <c r="N3421">
        <f t="shared" si="452"/>
        <v>3.3960531989175591E-3</v>
      </c>
    </row>
    <row r="3422" spans="1:14" x14ac:dyDescent="0.3">
      <c r="A3422">
        <f t="shared" si="446"/>
        <v>35</v>
      </c>
      <c r="E3422" s="105">
        <f t="shared" si="447"/>
        <v>0</v>
      </c>
      <c r="I3422" s="105">
        <f t="shared" si="448"/>
        <v>0</v>
      </c>
      <c r="J3422" s="105">
        <f t="shared" si="449"/>
        <v>0</v>
      </c>
      <c r="K3422" s="105">
        <f t="shared" si="450"/>
        <v>0</v>
      </c>
      <c r="L3422" s="105">
        <f t="shared" si="451"/>
        <v>0</v>
      </c>
      <c r="M3422">
        <v>0.04</v>
      </c>
      <c r="N3422">
        <f t="shared" si="452"/>
        <v>3.3960531989175591E-3</v>
      </c>
    </row>
    <row r="3423" spans="1:14" x14ac:dyDescent="0.3">
      <c r="A3423">
        <f t="shared" si="446"/>
        <v>35</v>
      </c>
      <c r="E3423" s="105">
        <f t="shared" si="447"/>
        <v>0</v>
      </c>
      <c r="I3423" s="105">
        <f t="shared" si="448"/>
        <v>0</v>
      </c>
      <c r="J3423" s="105">
        <f t="shared" si="449"/>
        <v>0</v>
      </c>
      <c r="K3423" s="105">
        <f t="shared" si="450"/>
        <v>0</v>
      </c>
      <c r="L3423" s="105">
        <f t="shared" si="451"/>
        <v>0</v>
      </c>
      <c r="M3423">
        <v>0.04</v>
      </c>
      <c r="N3423">
        <f t="shared" si="452"/>
        <v>3.3960531989175591E-3</v>
      </c>
    </row>
    <row r="3424" spans="1:14" x14ac:dyDescent="0.3">
      <c r="A3424">
        <f t="shared" si="446"/>
        <v>35</v>
      </c>
      <c r="E3424" s="105">
        <f t="shared" si="447"/>
        <v>0</v>
      </c>
      <c r="I3424" s="105">
        <f t="shared" si="448"/>
        <v>0</v>
      </c>
      <c r="J3424" s="105">
        <f t="shared" si="449"/>
        <v>0</v>
      </c>
      <c r="K3424" s="105">
        <f t="shared" si="450"/>
        <v>0</v>
      </c>
      <c r="L3424" s="105">
        <f t="shared" si="451"/>
        <v>0</v>
      </c>
      <c r="M3424">
        <v>0.04</v>
      </c>
      <c r="N3424">
        <f t="shared" si="452"/>
        <v>3.3960531989175591E-3</v>
      </c>
    </row>
    <row r="3425" spans="1:14" x14ac:dyDescent="0.3">
      <c r="A3425">
        <f t="shared" si="446"/>
        <v>35</v>
      </c>
      <c r="E3425" s="105">
        <f t="shared" si="447"/>
        <v>0</v>
      </c>
      <c r="I3425" s="105">
        <f t="shared" si="448"/>
        <v>0</v>
      </c>
      <c r="J3425" s="105">
        <f t="shared" si="449"/>
        <v>0</v>
      </c>
      <c r="K3425" s="105">
        <f t="shared" si="450"/>
        <v>0</v>
      </c>
      <c r="L3425" s="105">
        <f t="shared" si="451"/>
        <v>0</v>
      </c>
      <c r="M3425">
        <v>0.04</v>
      </c>
      <c r="N3425">
        <f t="shared" si="452"/>
        <v>3.3960531989175591E-3</v>
      </c>
    </row>
    <row r="3426" spans="1:14" x14ac:dyDescent="0.3">
      <c r="A3426">
        <f t="shared" si="446"/>
        <v>35</v>
      </c>
      <c r="E3426" s="105">
        <f t="shared" si="447"/>
        <v>0</v>
      </c>
      <c r="I3426" s="105">
        <f t="shared" si="448"/>
        <v>0</v>
      </c>
      <c r="J3426" s="105">
        <f t="shared" si="449"/>
        <v>0</v>
      </c>
      <c r="K3426" s="105">
        <f t="shared" si="450"/>
        <v>0</v>
      </c>
      <c r="L3426" s="105">
        <f t="shared" si="451"/>
        <v>0</v>
      </c>
      <c r="M3426">
        <v>0.04</v>
      </c>
      <c r="N3426">
        <f t="shared" si="452"/>
        <v>3.3960531989175591E-3</v>
      </c>
    </row>
    <row r="3427" spans="1:14" x14ac:dyDescent="0.3">
      <c r="A3427">
        <f t="shared" si="446"/>
        <v>35</v>
      </c>
      <c r="E3427" s="105">
        <f t="shared" si="447"/>
        <v>0</v>
      </c>
      <c r="I3427" s="105">
        <f t="shared" si="448"/>
        <v>0</v>
      </c>
      <c r="J3427" s="105">
        <f t="shared" si="449"/>
        <v>0</v>
      </c>
      <c r="K3427" s="105">
        <f t="shared" si="450"/>
        <v>0</v>
      </c>
      <c r="L3427" s="105">
        <f t="shared" si="451"/>
        <v>0</v>
      </c>
      <c r="M3427">
        <v>0.04</v>
      </c>
      <c r="N3427">
        <f t="shared" si="452"/>
        <v>3.3960531989175591E-3</v>
      </c>
    </row>
    <row r="3428" spans="1:14" x14ac:dyDescent="0.3">
      <c r="A3428">
        <f t="shared" si="446"/>
        <v>35</v>
      </c>
      <c r="E3428" s="105">
        <f t="shared" si="447"/>
        <v>0</v>
      </c>
      <c r="I3428" s="105">
        <f t="shared" si="448"/>
        <v>0</v>
      </c>
      <c r="J3428" s="105">
        <f t="shared" si="449"/>
        <v>0</v>
      </c>
      <c r="K3428" s="105">
        <f t="shared" si="450"/>
        <v>0</v>
      </c>
      <c r="L3428" s="105">
        <f t="shared" si="451"/>
        <v>0</v>
      </c>
      <c r="M3428">
        <v>0.04</v>
      </c>
      <c r="N3428">
        <f t="shared" si="452"/>
        <v>3.3960531989175591E-3</v>
      </c>
    </row>
    <row r="3429" spans="1:14" x14ac:dyDescent="0.3">
      <c r="A3429">
        <f t="shared" si="446"/>
        <v>35</v>
      </c>
      <c r="E3429" s="105">
        <f t="shared" si="447"/>
        <v>0</v>
      </c>
      <c r="I3429" s="105">
        <f t="shared" si="448"/>
        <v>0</v>
      </c>
      <c r="J3429" s="105">
        <f t="shared" si="449"/>
        <v>0</v>
      </c>
      <c r="K3429" s="105">
        <f t="shared" si="450"/>
        <v>0</v>
      </c>
      <c r="L3429" s="105">
        <f t="shared" si="451"/>
        <v>0</v>
      </c>
      <c r="M3429">
        <v>0.04</v>
      </c>
      <c r="N3429">
        <f t="shared" si="452"/>
        <v>3.3960531989175591E-3</v>
      </c>
    </row>
    <row r="3430" spans="1:14" x14ac:dyDescent="0.3">
      <c r="A3430">
        <f t="shared" si="446"/>
        <v>35</v>
      </c>
      <c r="E3430" s="105">
        <f t="shared" si="447"/>
        <v>0</v>
      </c>
      <c r="I3430" s="105">
        <f t="shared" si="448"/>
        <v>0</v>
      </c>
      <c r="J3430" s="105">
        <f t="shared" si="449"/>
        <v>0</v>
      </c>
      <c r="K3430" s="105">
        <f t="shared" si="450"/>
        <v>0</v>
      </c>
      <c r="L3430" s="105">
        <f t="shared" si="451"/>
        <v>0</v>
      </c>
      <c r="M3430">
        <v>0.04</v>
      </c>
      <c r="N3430">
        <f t="shared" si="452"/>
        <v>3.3960531989175591E-3</v>
      </c>
    </row>
    <row r="3431" spans="1:14" x14ac:dyDescent="0.3">
      <c r="A3431">
        <f t="shared" ref="A3431:A3494" si="454">IF(COUNTIF(A3331:A3430,A3430)=100, A3430+1,A3430)</f>
        <v>35</v>
      </c>
      <c r="E3431" s="105">
        <f t="shared" ref="E3431:E3494" si="455">MAX(0, E3331-K3331-L3331)</f>
        <v>0</v>
      </c>
      <c r="I3431" s="105">
        <f t="shared" ref="I3431:I3494" si="456">IF(E3431&lt;I3331,J3431 + E3431, I3331)</f>
        <v>0</v>
      </c>
      <c r="J3431" s="105">
        <f t="shared" si="449"/>
        <v>0</v>
      </c>
      <c r="K3431" s="105">
        <f t="shared" si="450"/>
        <v>0</v>
      </c>
      <c r="L3431" s="105">
        <f t="shared" si="451"/>
        <v>0</v>
      </c>
      <c r="M3431">
        <v>0.04</v>
      </c>
      <c r="N3431">
        <f t="shared" si="452"/>
        <v>3.3960531989175591E-3</v>
      </c>
    </row>
    <row r="3432" spans="1:14" x14ac:dyDescent="0.3">
      <c r="A3432">
        <f t="shared" si="454"/>
        <v>35</v>
      </c>
      <c r="E3432" s="105">
        <f t="shared" si="455"/>
        <v>0</v>
      </c>
      <c r="I3432" s="105">
        <f t="shared" si="456"/>
        <v>0</v>
      </c>
      <c r="J3432" s="105">
        <f t="shared" si="449"/>
        <v>0</v>
      </c>
      <c r="K3432" s="105">
        <f t="shared" si="450"/>
        <v>0</v>
      </c>
      <c r="L3432" s="105">
        <f t="shared" si="451"/>
        <v>0</v>
      </c>
      <c r="M3432">
        <v>0.04</v>
      </c>
      <c r="N3432">
        <f t="shared" si="452"/>
        <v>3.3960531989175591E-3</v>
      </c>
    </row>
    <row r="3433" spans="1:14" x14ac:dyDescent="0.3">
      <c r="A3433">
        <f t="shared" si="454"/>
        <v>35</v>
      </c>
      <c r="E3433" s="105">
        <f t="shared" si="455"/>
        <v>0</v>
      </c>
      <c r="I3433" s="105">
        <f t="shared" si="456"/>
        <v>0</v>
      </c>
      <c r="J3433" s="105">
        <f t="shared" si="449"/>
        <v>0</v>
      </c>
      <c r="K3433" s="105">
        <f t="shared" si="450"/>
        <v>0</v>
      </c>
      <c r="L3433" s="105">
        <f t="shared" si="451"/>
        <v>0</v>
      </c>
      <c r="M3433">
        <v>0.04</v>
      </c>
      <c r="N3433">
        <f t="shared" si="452"/>
        <v>3.3960531989175591E-3</v>
      </c>
    </row>
    <row r="3434" spans="1:14" x14ac:dyDescent="0.3">
      <c r="A3434">
        <f t="shared" si="454"/>
        <v>35</v>
      </c>
      <c r="E3434" s="105">
        <f t="shared" si="455"/>
        <v>0</v>
      </c>
      <c r="I3434" s="105">
        <f t="shared" si="456"/>
        <v>0</v>
      </c>
      <c r="J3434" s="105">
        <f t="shared" si="449"/>
        <v>0</v>
      </c>
      <c r="K3434" s="105">
        <f t="shared" si="450"/>
        <v>0</v>
      </c>
      <c r="L3434" s="105">
        <f t="shared" si="451"/>
        <v>0</v>
      </c>
      <c r="M3434">
        <v>0.04</v>
      </c>
      <c r="N3434">
        <f t="shared" si="452"/>
        <v>3.3960531989175591E-3</v>
      </c>
    </row>
    <row r="3435" spans="1:14" x14ac:dyDescent="0.3">
      <c r="A3435">
        <f t="shared" si="454"/>
        <v>35</v>
      </c>
      <c r="E3435" s="105">
        <f t="shared" si="455"/>
        <v>0</v>
      </c>
      <c r="I3435" s="105">
        <f t="shared" si="456"/>
        <v>0</v>
      </c>
      <c r="J3435" s="105">
        <f t="shared" si="449"/>
        <v>0</v>
      </c>
      <c r="K3435" s="105">
        <f t="shared" si="450"/>
        <v>0</v>
      </c>
      <c r="L3435" s="105">
        <f t="shared" si="451"/>
        <v>0</v>
      </c>
      <c r="M3435">
        <v>0.04</v>
      </c>
      <c r="N3435">
        <f t="shared" si="452"/>
        <v>3.3960531989175591E-3</v>
      </c>
    </row>
    <row r="3436" spans="1:14" x14ac:dyDescent="0.3">
      <c r="A3436">
        <f t="shared" si="454"/>
        <v>35</v>
      </c>
      <c r="E3436" s="105">
        <f t="shared" si="455"/>
        <v>0</v>
      </c>
      <c r="I3436" s="105">
        <f t="shared" si="456"/>
        <v>0</v>
      </c>
      <c r="J3436" s="105">
        <f t="shared" si="449"/>
        <v>0</v>
      </c>
      <c r="K3436" s="105">
        <f t="shared" si="450"/>
        <v>0</v>
      </c>
      <c r="L3436" s="105">
        <f t="shared" si="451"/>
        <v>0</v>
      </c>
      <c r="M3436">
        <v>0.04</v>
      </c>
      <c r="N3436">
        <f t="shared" si="452"/>
        <v>3.3960531989175591E-3</v>
      </c>
    </row>
    <row r="3437" spans="1:14" x14ac:dyDescent="0.3">
      <c r="A3437">
        <f t="shared" si="454"/>
        <v>35</v>
      </c>
      <c r="E3437" s="105">
        <f t="shared" si="455"/>
        <v>0</v>
      </c>
      <c r="I3437" s="105">
        <f t="shared" si="456"/>
        <v>0</v>
      </c>
      <c r="J3437" s="105">
        <f t="shared" si="449"/>
        <v>0</v>
      </c>
      <c r="K3437" s="105">
        <f t="shared" si="450"/>
        <v>0</v>
      </c>
      <c r="L3437" s="105">
        <f t="shared" si="451"/>
        <v>0</v>
      </c>
      <c r="M3437">
        <v>0.04</v>
      </c>
      <c r="N3437">
        <f t="shared" si="452"/>
        <v>3.3960531989175591E-3</v>
      </c>
    </row>
    <row r="3438" spans="1:14" x14ac:dyDescent="0.3">
      <c r="A3438">
        <f t="shared" si="454"/>
        <v>35</v>
      </c>
      <c r="E3438" s="105">
        <f t="shared" si="455"/>
        <v>0</v>
      </c>
      <c r="I3438" s="105">
        <f t="shared" si="456"/>
        <v>0</v>
      </c>
      <c r="J3438" s="105">
        <f t="shared" si="449"/>
        <v>0</v>
      </c>
      <c r="K3438" s="105">
        <f t="shared" si="450"/>
        <v>0</v>
      </c>
      <c r="L3438" s="105">
        <f t="shared" si="451"/>
        <v>0</v>
      </c>
      <c r="M3438">
        <v>0.04</v>
      </c>
      <c r="N3438">
        <f t="shared" si="452"/>
        <v>3.3960531989175591E-3</v>
      </c>
    </row>
    <row r="3439" spans="1:14" x14ac:dyDescent="0.3">
      <c r="A3439">
        <f t="shared" si="454"/>
        <v>35</v>
      </c>
      <c r="E3439" s="105">
        <f t="shared" si="455"/>
        <v>0</v>
      </c>
      <c r="I3439" s="105">
        <f t="shared" si="456"/>
        <v>0</v>
      </c>
      <c r="J3439" s="105">
        <f t="shared" si="449"/>
        <v>0</v>
      </c>
      <c r="K3439" s="105">
        <f t="shared" si="450"/>
        <v>0</v>
      </c>
      <c r="L3439" s="105">
        <f t="shared" si="451"/>
        <v>0</v>
      </c>
      <c r="M3439">
        <v>0.04</v>
      </c>
      <c r="N3439">
        <f t="shared" si="452"/>
        <v>3.3960531989175591E-3</v>
      </c>
    </row>
    <row r="3440" spans="1:14" x14ac:dyDescent="0.3">
      <c r="A3440">
        <f t="shared" si="454"/>
        <v>35</v>
      </c>
      <c r="E3440" s="105">
        <f t="shared" si="455"/>
        <v>0</v>
      </c>
      <c r="I3440" s="105">
        <f t="shared" si="456"/>
        <v>0</v>
      </c>
      <c r="J3440" s="105">
        <f t="shared" si="449"/>
        <v>0</v>
      </c>
      <c r="K3440" s="105">
        <f t="shared" si="450"/>
        <v>0</v>
      </c>
      <c r="L3440" s="105">
        <f t="shared" si="451"/>
        <v>0</v>
      </c>
      <c r="M3440">
        <v>0.04</v>
      </c>
      <c r="N3440">
        <f t="shared" si="452"/>
        <v>3.3960531989175591E-3</v>
      </c>
    </row>
    <row r="3441" spans="1:14" x14ac:dyDescent="0.3">
      <c r="A3441">
        <f t="shared" si="454"/>
        <v>35</v>
      </c>
      <c r="E3441" s="105">
        <f t="shared" si="455"/>
        <v>0</v>
      </c>
      <c r="I3441" s="105">
        <f t="shared" si="456"/>
        <v>0</v>
      </c>
      <c r="J3441" s="105">
        <f t="shared" si="449"/>
        <v>0</v>
      </c>
      <c r="K3441" s="105">
        <f t="shared" si="450"/>
        <v>0</v>
      </c>
      <c r="L3441" s="105">
        <f t="shared" si="451"/>
        <v>0</v>
      </c>
      <c r="M3441">
        <v>0.04</v>
      </c>
      <c r="N3441">
        <f t="shared" si="452"/>
        <v>3.3960531989175591E-3</v>
      </c>
    </row>
    <row r="3442" spans="1:14" x14ac:dyDescent="0.3">
      <c r="A3442">
        <f t="shared" si="454"/>
        <v>35</v>
      </c>
      <c r="E3442" s="105">
        <f t="shared" si="455"/>
        <v>0</v>
      </c>
      <c r="I3442" s="105">
        <f t="shared" si="456"/>
        <v>0</v>
      </c>
      <c r="J3442" s="105">
        <f t="shared" si="449"/>
        <v>0</v>
      </c>
      <c r="K3442" s="105">
        <f t="shared" si="450"/>
        <v>0</v>
      </c>
      <c r="L3442" s="105">
        <f t="shared" si="451"/>
        <v>0</v>
      </c>
      <c r="M3442">
        <v>0.04</v>
      </c>
      <c r="N3442">
        <f t="shared" si="452"/>
        <v>3.3960531989175591E-3</v>
      </c>
    </row>
    <row r="3443" spans="1:14" x14ac:dyDescent="0.3">
      <c r="A3443">
        <f t="shared" si="454"/>
        <v>35</v>
      </c>
      <c r="E3443" s="105">
        <f t="shared" si="455"/>
        <v>0</v>
      </c>
      <c r="I3443" s="105">
        <f t="shared" si="456"/>
        <v>0</v>
      </c>
      <c r="J3443" s="105">
        <f t="shared" si="449"/>
        <v>0</v>
      </c>
      <c r="K3443" s="105">
        <f t="shared" si="450"/>
        <v>0</v>
      </c>
      <c r="L3443" s="105">
        <f t="shared" si="451"/>
        <v>0</v>
      </c>
      <c r="M3443">
        <v>0.04</v>
      </c>
      <c r="N3443">
        <f t="shared" si="452"/>
        <v>3.3960531989175591E-3</v>
      </c>
    </row>
    <row r="3444" spans="1:14" x14ac:dyDescent="0.3">
      <c r="A3444">
        <f t="shared" si="454"/>
        <v>35</v>
      </c>
      <c r="E3444" s="105">
        <f t="shared" si="455"/>
        <v>0</v>
      </c>
      <c r="I3444" s="105">
        <f t="shared" si="456"/>
        <v>0</v>
      </c>
      <c r="J3444" s="105">
        <f t="shared" si="449"/>
        <v>0</v>
      </c>
      <c r="K3444" s="105">
        <f t="shared" si="450"/>
        <v>0</v>
      </c>
      <c r="L3444" s="105">
        <f t="shared" si="451"/>
        <v>0</v>
      </c>
      <c r="M3444">
        <v>0.04</v>
      </c>
      <c r="N3444">
        <f t="shared" si="452"/>
        <v>3.3960531989175591E-3</v>
      </c>
    </row>
    <row r="3445" spans="1:14" x14ac:dyDescent="0.3">
      <c r="A3445">
        <f t="shared" si="454"/>
        <v>35</v>
      </c>
      <c r="E3445" s="105">
        <f t="shared" si="455"/>
        <v>0</v>
      </c>
      <c r="I3445" s="105">
        <f t="shared" si="456"/>
        <v>0</v>
      </c>
      <c r="J3445" s="105">
        <f t="shared" si="449"/>
        <v>0</v>
      </c>
      <c r="K3445" s="105">
        <f t="shared" si="450"/>
        <v>0</v>
      </c>
      <c r="L3445" s="105">
        <f t="shared" si="451"/>
        <v>0</v>
      </c>
      <c r="M3445">
        <v>0.04</v>
      </c>
      <c r="N3445">
        <f t="shared" si="452"/>
        <v>3.3960531989175591E-3</v>
      </c>
    </row>
    <row r="3446" spans="1:14" x14ac:dyDescent="0.3">
      <c r="A3446">
        <f t="shared" si="454"/>
        <v>35</v>
      </c>
      <c r="E3446" s="105">
        <f t="shared" si="455"/>
        <v>0</v>
      </c>
      <c r="I3446" s="105">
        <f t="shared" si="456"/>
        <v>0</v>
      </c>
      <c r="J3446" s="105">
        <f t="shared" si="449"/>
        <v>0</v>
      </c>
      <c r="K3446" s="105">
        <f t="shared" si="450"/>
        <v>0</v>
      </c>
      <c r="L3446" s="105">
        <f t="shared" si="451"/>
        <v>0</v>
      </c>
      <c r="M3446">
        <v>0.04</v>
      </c>
      <c r="N3446">
        <f t="shared" si="452"/>
        <v>3.3960531989175591E-3</v>
      </c>
    </row>
    <row r="3447" spans="1:14" x14ac:dyDescent="0.3">
      <c r="A3447">
        <f t="shared" si="454"/>
        <v>35</v>
      </c>
      <c r="E3447" s="105">
        <f t="shared" si="455"/>
        <v>0</v>
      </c>
      <c r="I3447" s="105">
        <f t="shared" si="456"/>
        <v>0</v>
      </c>
      <c r="J3447" s="105">
        <f t="shared" si="449"/>
        <v>0</v>
      </c>
      <c r="K3447" s="105">
        <f t="shared" si="450"/>
        <v>0</v>
      </c>
      <c r="L3447" s="105">
        <f t="shared" si="451"/>
        <v>0</v>
      </c>
      <c r="M3447">
        <v>0.04</v>
      </c>
      <c r="N3447">
        <f t="shared" si="452"/>
        <v>3.3960531989175591E-3</v>
      </c>
    </row>
    <row r="3448" spans="1:14" x14ac:dyDescent="0.3">
      <c r="A3448">
        <f t="shared" si="454"/>
        <v>35</v>
      </c>
      <c r="E3448" s="105">
        <f t="shared" si="455"/>
        <v>0</v>
      </c>
      <c r="I3448" s="105">
        <f t="shared" si="456"/>
        <v>0</v>
      </c>
      <c r="J3448" s="105">
        <f t="shared" si="449"/>
        <v>0</v>
      </c>
      <c r="K3448" s="105">
        <f t="shared" si="450"/>
        <v>0</v>
      </c>
      <c r="L3448" s="105">
        <f t="shared" si="451"/>
        <v>0</v>
      </c>
      <c r="M3448">
        <v>0.04</v>
      </c>
      <c r="N3448">
        <f t="shared" si="452"/>
        <v>3.3960531989175591E-3</v>
      </c>
    </row>
    <row r="3449" spans="1:14" x14ac:dyDescent="0.3">
      <c r="A3449">
        <f t="shared" si="454"/>
        <v>35</v>
      </c>
      <c r="E3449" s="105">
        <f t="shared" si="455"/>
        <v>0</v>
      </c>
      <c r="I3449" s="105">
        <f t="shared" si="456"/>
        <v>0</v>
      </c>
      <c r="J3449" s="105">
        <f t="shared" si="449"/>
        <v>0</v>
      </c>
      <c r="K3449" s="105">
        <f t="shared" si="450"/>
        <v>0</v>
      </c>
      <c r="L3449" s="105">
        <f t="shared" si="451"/>
        <v>0</v>
      </c>
      <c r="M3449">
        <v>0.04</v>
      </c>
      <c r="N3449">
        <f t="shared" si="452"/>
        <v>3.3960531989175591E-3</v>
      </c>
    </row>
    <row r="3450" spans="1:14" x14ac:dyDescent="0.3">
      <c r="A3450">
        <f t="shared" si="454"/>
        <v>35</v>
      </c>
      <c r="E3450" s="105">
        <f t="shared" si="455"/>
        <v>0</v>
      </c>
      <c r="I3450" s="105">
        <f t="shared" si="456"/>
        <v>0</v>
      </c>
      <c r="J3450" s="105">
        <f t="shared" si="449"/>
        <v>0</v>
      </c>
      <c r="K3450" s="105">
        <f t="shared" si="450"/>
        <v>0</v>
      </c>
      <c r="L3450" s="105">
        <f t="shared" si="451"/>
        <v>0</v>
      </c>
      <c r="M3450">
        <v>0.04</v>
      </c>
      <c r="N3450">
        <f t="shared" si="452"/>
        <v>3.3960531989175591E-3</v>
      </c>
    </row>
    <row r="3451" spans="1:14" x14ac:dyDescent="0.3">
      <c r="A3451">
        <f t="shared" si="454"/>
        <v>35</v>
      </c>
      <c r="E3451" s="105">
        <f t="shared" si="455"/>
        <v>0</v>
      </c>
      <c r="I3451" s="105">
        <f t="shared" si="456"/>
        <v>0</v>
      </c>
      <c r="J3451" s="105">
        <f t="shared" si="449"/>
        <v>0</v>
      </c>
      <c r="K3451" s="105">
        <f t="shared" si="450"/>
        <v>0</v>
      </c>
      <c r="L3451" s="105">
        <f t="shared" si="451"/>
        <v>0</v>
      </c>
      <c r="M3451">
        <v>0.04</v>
      </c>
      <c r="N3451">
        <f t="shared" si="452"/>
        <v>3.3960531989175591E-3</v>
      </c>
    </row>
    <row r="3452" spans="1:14" x14ac:dyDescent="0.3">
      <c r="A3452">
        <f t="shared" si="454"/>
        <v>35</v>
      </c>
      <c r="E3452" s="105">
        <f t="shared" si="455"/>
        <v>0</v>
      </c>
      <c r="I3452" s="105">
        <f t="shared" si="456"/>
        <v>0</v>
      </c>
      <c r="J3452" s="105">
        <f t="shared" si="449"/>
        <v>0</v>
      </c>
      <c r="K3452" s="105">
        <f t="shared" si="450"/>
        <v>0</v>
      </c>
      <c r="L3452" s="105">
        <f t="shared" si="451"/>
        <v>0</v>
      </c>
      <c r="M3452">
        <v>0.04</v>
      </c>
      <c r="N3452">
        <f t="shared" si="452"/>
        <v>3.3960531989175591E-3</v>
      </c>
    </row>
    <row r="3453" spans="1:14" x14ac:dyDescent="0.3">
      <c r="A3453">
        <f t="shared" si="454"/>
        <v>35</v>
      </c>
      <c r="E3453" s="105">
        <f t="shared" si="455"/>
        <v>0</v>
      </c>
      <c r="I3453" s="105">
        <f t="shared" si="456"/>
        <v>0</v>
      </c>
      <c r="J3453" s="105">
        <f t="shared" si="449"/>
        <v>0</v>
      </c>
      <c r="K3453" s="105">
        <f t="shared" si="450"/>
        <v>0</v>
      </c>
      <c r="L3453" s="105">
        <f t="shared" si="451"/>
        <v>0</v>
      </c>
      <c r="M3453">
        <v>0.04</v>
      </c>
      <c r="N3453">
        <f t="shared" si="452"/>
        <v>3.3960531989175591E-3</v>
      </c>
    </row>
    <row r="3454" spans="1:14" x14ac:dyDescent="0.3">
      <c r="A3454">
        <f t="shared" si="454"/>
        <v>35</v>
      </c>
      <c r="E3454" s="105">
        <f t="shared" si="455"/>
        <v>0</v>
      </c>
      <c r="I3454" s="105">
        <f t="shared" si="456"/>
        <v>0</v>
      </c>
      <c r="J3454" s="105">
        <f t="shared" si="449"/>
        <v>0</v>
      </c>
      <c r="K3454" s="105">
        <f t="shared" si="450"/>
        <v>0</v>
      </c>
      <c r="L3454" s="105">
        <f t="shared" si="451"/>
        <v>0</v>
      </c>
      <c r="M3454">
        <v>0.04</v>
      </c>
      <c r="N3454">
        <f t="shared" si="452"/>
        <v>3.3960531989175591E-3</v>
      </c>
    </row>
    <row r="3455" spans="1:14" x14ac:dyDescent="0.3">
      <c r="A3455">
        <f t="shared" si="454"/>
        <v>35</v>
      </c>
      <c r="E3455" s="105">
        <f t="shared" si="455"/>
        <v>0</v>
      </c>
      <c r="I3455" s="105">
        <f t="shared" si="456"/>
        <v>0</v>
      </c>
      <c r="J3455" s="105">
        <f t="shared" si="449"/>
        <v>0</v>
      </c>
      <c r="K3455" s="105">
        <f t="shared" si="450"/>
        <v>0</v>
      </c>
      <c r="L3455" s="105">
        <f t="shared" si="451"/>
        <v>0</v>
      </c>
      <c r="M3455">
        <v>0.04</v>
      </c>
      <c r="N3455">
        <f t="shared" si="452"/>
        <v>3.3960531989175591E-3</v>
      </c>
    </row>
    <row r="3456" spans="1:14" x14ac:dyDescent="0.3">
      <c r="A3456">
        <f t="shared" si="454"/>
        <v>35</v>
      </c>
      <c r="E3456" s="105">
        <f t="shared" si="455"/>
        <v>0</v>
      </c>
      <c r="I3456" s="105">
        <f t="shared" si="456"/>
        <v>0</v>
      </c>
      <c r="J3456" s="105">
        <f t="shared" si="449"/>
        <v>0</v>
      </c>
      <c r="K3456" s="105">
        <f t="shared" si="450"/>
        <v>0</v>
      </c>
      <c r="L3456" s="105">
        <f t="shared" si="451"/>
        <v>0</v>
      </c>
      <c r="M3456">
        <v>0.04</v>
      </c>
      <c r="N3456">
        <f t="shared" si="452"/>
        <v>3.3960531989175591E-3</v>
      </c>
    </row>
    <row r="3457" spans="1:14" x14ac:dyDescent="0.3">
      <c r="A3457">
        <f t="shared" si="454"/>
        <v>35</v>
      </c>
      <c r="E3457" s="105">
        <f t="shared" si="455"/>
        <v>0</v>
      </c>
      <c r="I3457" s="105">
        <f t="shared" si="456"/>
        <v>0</v>
      </c>
      <c r="J3457" s="105">
        <f t="shared" si="449"/>
        <v>0</v>
      </c>
      <c r="K3457" s="105">
        <f t="shared" si="450"/>
        <v>0</v>
      </c>
      <c r="L3457" s="105">
        <f t="shared" si="451"/>
        <v>0</v>
      </c>
      <c r="M3457">
        <v>0.04</v>
      </c>
      <c r="N3457">
        <f t="shared" si="452"/>
        <v>3.3960531989175591E-3</v>
      </c>
    </row>
    <row r="3458" spans="1:14" x14ac:dyDescent="0.3">
      <c r="A3458">
        <f t="shared" si="454"/>
        <v>35</v>
      </c>
      <c r="E3458" s="105">
        <f t="shared" si="455"/>
        <v>0</v>
      </c>
      <c r="I3458" s="105">
        <f t="shared" si="456"/>
        <v>0</v>
      </c>
      <c r="J3458" s="105">
        <f t="shared" si="449"/>
        <v>0</v>
      </c>
      <c r="K3458" s="105">
        <f t="shared" si="450"/>
        <v>0</v>
      </c>
      <c r="L3458" s="105">
        <f t="shared" si="451"/>
        <v>0</v>
      </c>
      <c r="M3458">
        <v>0.04</v>
      </c>
      <c r="N3458">
        <f t="shared" si="452"/>
        <v>3.3960531989175591E-3</v>
      </c>
    </row>
    <row r="3459" spans="1:14" x14ac:dyDescent="0.3">
      <c r="A3459">
        <f t="shared" si="454"/>
        <v>35</v>
      </c>
      <c r="E3459" s="105">
        <f t="shared" si="455"/>
        <v>0</v>
      </c>
      <c r="I3459" s="105">
        <f t="shared" si="456"/>
        <v>0</v>
      </c>
      <c r="J3459" s="105">
        <f t="shared" ref="J3459:J3522" si="457">E3459*($H$2/12)</f>
        <v>0</v>
      </c>
      <c r="K3459" s="105">
        <f t="shared" ref="K3459:K3522" si="458">I3459-J3459</f>
        <v>0</v>
      </c>
      <c r="L3459" s="105">
        <f t="shared" ref="L3459:L3522" si="459">N3459*(E3459-K3459)</f>
        <v>0</v>
      </c>
      <c r="M3459">
        <v>0.04</v>
      </c>
      <c r="N3459">
        <f t="shared" ref="N3459:N3522" si="460">1-(POWER(1-M3459,(1/12)))</f>
        <v>3.3960531989175591E-3</v>
      </c>
    </row>
    <row r="3460" spans="1:14" x14ac:dyDescent="0.3">
      <c r="A3460">
        <f t="shared" si="454"/>
        <v>35</v>
      </c>
      <c r="E3460" s="105">
        <f t="shared" si="455"/>
        <v>0</v>
      </c>
      <c r="I3460" s="105">
        <f t="shared" si="456"/>
        <v>0</v>
      </c>
      <c r="J3460" s="105">
        <f t="shared" si="457"/>
        <v>0</v>
      </c>
      <c r="K3460" s="105">
        <f t="shared" si="458"/>
        <v>0</v>
      </c>
      <c r="L3460" s="105">
        <f t="shared" si="459"/>
        <v>0</v>
      </c>
      <c r="M3460">
        <v>0.04</v>
      </c>
      <c r="N3460">
        <f t="shared" si="460"/>
        <v>3.3960531989175591E-3</v>
      </c>
    </row>
    <row r="3461" spans="1:14" x14ac:dyDescent="0.3">
      <c r="A3461">
        <f t="shared" si="454"/>
        <v>35</v>
      </c>
      <c r="E3461" s="105">
        <f t="shared" si="455"/>
        <v>0</v>
      </c>
      <c r="I3461" s="105">
        <f t="shared" si="456"/>
        <v>0</v>
      </c>
      <c r="J3461" s="105">
        <f t="shared" si="457"/>
        <v>0</v>
      </c>
      <c r="K3461" s="105">
        <f t="shared" si="458"/>
        <v>0</v>
      </c>
      <c r="L3461" s="105">
        <f t="shared" si="459"/>
        <v>0</v>
      </c>
      <c r="M3461">
        <v>0.04</v>
      </c>
      <c r="N3461">
        <f t="shared" si="460"/>
        <v>3.3960531989175591E-3</v>
      </c>
    </row>
    <row r="3462" spans="1:14" x14ac:dyDescent="0.3">
      <c r="A3462">
        <f t="shared" si="454"/>
        <v>35</v>
      </c>
      <c r="E3462" s="105">
        <f t="shared" si="455"/>
        <v>0</v>
      </c>
      <c r="I3462" s="105">
        <f t="shared" si="456"/>
        <v>0</v>
      </c>
      <c r="J3462" s="105">
        <f t="shared" si="457"/>
        <v>0</v>
      </c>
      <c r="K3462" s="105">
        <f t="shared" si="458"/>
        <v>0</v>
      </c>
      <c r="L3462" s="105">
        <f t="shared" si="459"/>
        <v>0</v>
      </c>
      <c r="M3462">
        <v>0.04</v>
      </c>
      <c r="N3462">
        <f t="shared" si="460"/>
        <v>3.3960531989175591E-3</v>
      </c>
    </row>
    <row r="3463" spans="1:14" x14ac:dyDescent="0.3">
      <c r="A3463">
        <f t="shared" si="454"/>
        <v>35</v>
      </c>
      <c r="E3463" s="105">
        <f t="shared" si="455"/>
        <v>0</v>
      </c>
      <c r="I3463" s="105">
        <f t="shared" si="456"/>
        <v>0</v>
      </c>
      <c r="J3463" s="105">
        <f t="shared" si="457"/>
        <v>0</v>
      </c>
      <c r="K3463" s="105">
        <f t="shared" si="458"/>
        <v>0</v>
      </c>
      <c r="L3463" s="105">
        <f t="shared" si="459"/>
        <v>0</v>
      </c>
      <c r="M3463">
        <v>0.04</v>
      </c>
      <c r="N3463">
        <f t="shared" si="460"/>
        <v>3.3960531989175591E-3</v>
      </c>
    </row>
    <row r="3464" spans="1:14" x14ac:dyDescent="0.3">
      <c r="A3464">
        <f t="shared" si="454"/>
        <v>35</v>
      </c>
      <c r="E3464" s="105">
        <f t="shared" si="455"/>
        <v>0</v>
      </c>
      <c r="I3464" s="105">
        <f t="shared" si="456"/>
        <v>0</v>
      </c>
      <c r="J3464" s="105">
        <f t="shared" si="457"/>
        <v>0</v>
      </c>
      <c r="K3464" s="105">
        <f t="shared" si="458"/>
        <v>0</v>
      </c>
      <c r="L3464" s="105">
        <f t="shared" si="459"/>
        <v>0</v>
      </c>
      <c r="M3464">
        <v>0.04</v>
      </c>
      <c r="N3464">
        <f t="shared" si="460"/>
        <v>3.3960531989175591E-3</v>
      </c>
    </row>
    <row r="3465" spans="1:14" x14ac:dyDescent="0.3">
      <c r="A3465">
        <f t="shared" si="454"/>
        <v>35</v>
      </c>
      <c r="E3465" s="105">
        <f t="shared" si="455"/>
        <v>0</v>
      </c>
      <c r="I3465" s="105">
        <f t="shared" si="456"/>
        <v>0</v>
      </c>
      <c r="J3465" s="105">
        <f t="shared" si="457"/>
        <v>0</v>
      </c>
      <c r="K3465" s="105">
        <f t="shared" si="458"/>
        <v>0</v>
      </c>
      <c r="L3465" s="105">
        <f t="shared" si="459"/>
        <v>0</v>
      </c>
      <c r="M3465">
        <v>0.04</v>
      </c>
      <c r="N3465">
        <f t="shared" si="460"/>
        <v>3.3960531989175591E-3</v>
      </c>
    </row>
    <row r="3466" spans="1:14" x14ac:dyDescent="0.3">
      <c r="A3466">
        <f t="shared" si="454"/>
        <v>35</v>
      </c>
      <c r="E3466" s="105">
        <f t="shared" si="455"/>
        <v>0</v>
      </c>
      <c r="I3466" s="105">
        <f t="shared" si="456"/>
        <v>0</v>
      </c>
      <c r="J3466" s="105">
        <f t="shared" si="457"/>
        <v>0</v>
      </c>
      <c r="K3466" s="105">
        <f t="shared" si="458"/>
        <v>0</v>
      </c>
      <c r="L3466" s="105">
        <f t="shared" si="459"/>
        <v>0</v>
      </c>
      <c r="M3466">
        <v>0.04</v>
      </c>
      <c r="N3466">
        <f t="shared" si="460"/>
        <v>3.3960531989175591E-3</v>
      </c>
    </row>
    <row r="3467" spans="1:14" x14ac:dyDescent="0.3">
      <c r="A3467">
        <f t="shared" si="454"/>
        <v>35</v>
      </c>
      <c r="E3467" s="105">
        <f t="shared" si="455"/>
        <v>0</v>
      </c>
      <c r="I3467" s="105">
        <f t="shared" si="456"/>
        <v>0</v>
      </c>
      <c r="J3467" s="105">
        <f t="shared" si="457"/>
        <v>0</v>
      </c>
      <c r="K3467" s="105">
        <f t="shared" si="458"/>
        <v>0</v>
      </c>
      <c r="L3467" s="105">
        <f t="shared" si="459"/>
        <v>0</v>
      </c>
      <c r="M3467">
        <v>0.04</v>
      </c>
      <c r="N3467">
        <f t="shared" si="460"/>
        <v>3.3960531989175591E-3</v>
      </c>
    </row>
    <row r="3468" spans="1:14" x14ac:dyDescent="0.3">
      <c r="A3468">
        <f t="shared" si="454"/>
        <v>35</v>
      </c>
      <c r="E3468" s="105">
        <f t="shared" si="455"/>
        <v>0</v>
      </c>
      <c r="I3468" s="105">
        <f t="shared" si="456"/>
        <v>0</v>
      </c>
      <c r="J3468" s="105">
        <f t="shared" si="457"/>
        <v>0</v>
      </c>
      <c r="K3468" s="105">
        <f t="shared" si="458"/>
        <v>0</v>
      </c>
      <c r="L3468" s="105">
        <f t="shared" si="459"/>
        <v>0</v>
      </c>
      <c r="M3468">
        <v>0.04</v>
      </c>
      <c r="N3468">
        <f t="shared" si="460"/>
        <v>3.3960531989175591E-3</v>
      </c>
    </row>
    <row r="3469" spans="1:14" x14ac:dyDescent="0.3">
      <c r="A3469">
        <f t="shared" si="454"/>
        <v>35</v>
      </c>
      <c r="E3469" s="105">
        <f t="shared" si="455"/>
        <v>0</v>
      </c>
      <c r="I3469" s="105">
        <f t="shared" si="456"/>
        <v>0</v>
      </c>
      <c r="J3469" s="105">
        <f t="shared" si="457"/>
        <v>0</v>
      </c>
      <c r="K3469" s="105">
        <f t="shared" si="458"/>
        <v>0</v>
      </c>
      <c r="L3469" s="105">
        <f t="shared" si="459"/>
        <v>0</v>
      </c>
      <c r="M3469">
        <v>0.04</v>
      </c>
      <c r="N3469">
        <f t="shared" si="460"/>
        <v>3.3960531989175591E-3</v>
      </c>
    </row>
    <row r="3470" spans="1:14" x14ac:dyDescent="0.3">
      <c r="A3470">
        <f t="shared" si="454"/>
        <v>35</v>
      </c>
      <c r="E3470" s="105">
        <f t="shared" si="455"/>
        <v>0</v>
      </c>
      <c r="I3470" s="105">
        <f t="shared" si="456"/>
        <v>0</v>
      </c>
      <c r="J3470" s="105">
        <f t="shared" si="457"/>
        <v>0</v>
      </c>
      <c r="K3470" s="105">
        <f t="shared" si="458"/>
        <v>0</v>
      </c>
      <c r="L3470" s="105">
        <f t="shared" si="459"/>
        <v>0</v>
      </c>
      <c r="M3470">
        <v>0.04</v>
      </c>
      <c r="N3470">
        <f t="shared" si="460"/>
        <v>3.3960531989175591E-3</v>
      </c>
    </row>
    <row r="3471" spans="1:14" x14ac:dyDescent="0.3">
      <c r="A3471">
        <f t="shared" si="454"/>
        <v>35</v>
      </c>
      <c r="E3471" s="105">
        <f t="shared" si="455"/>
        <v>0</v>
      </c>
      <c r="I3471" s="105">
        <f t="shared" si="456"/>
        <v>0</v>
      </c>
      <c r="J3471" s="105">
        <f t="shared" si="457"/>
        <v>0</v>
      </c>
      <c r="K3471" s="105">
        <f t="shared" si="458"/>
        <v>0</v>
      </c>
      <c r="L3471" s="105">
        <f t="shared" si="459"/>
        <v>0</v>
      </c>
      <c r="M3471">
        <v>0.04</v>
      </c>
      <c r="N3471">
        <f t="shared" si="460"/>
        <v>3.3960531989175591E-3</v>
      </c>
    </row>
    <row r="3472" spans="1:14" x14ac:dyDescent="0.3">
      <c r="A3472">
        <f t="shared" si="454"/>
        <v>35</v>
      </c>
      <c r="E3472" s="105">
        <f t="shared" si="455"/>
        <v>0</v>
      </c>
      <c r="I3472" s="105">
        <f t="shared" si="456"/>
        <v>0</v>
      </c>
      <c r="J3472" s="105">
        <f t="shared" si="457"/>
        <v>0</v>
      </c>
      <c r="K3472" s="105">
        <f t="shared" si="458"/>
        <v>0</v>
      </c>
      <c r="L3472" s="105">
        <f t="shared" si="459"/>
        <v>0</v>
      </c>
      <c r="M3472">
        <v>0.04</v>
      </c>
      <c r="N3472">
        <f t="shared" si="460"/>
        <v>3.3960531989175591E-3</v>
      </c>
    </row>
    <row r="3473" spans="1:14" x14ac:dyDescent="0.3">
      <c r="A3473">
        <f t="shared" si="454"/>
        <v>35</v>
      </c>
      <c r="E3473" s="105">
        <f t="shared" si="455"/>
        <v>0</v>
      </c>
      <c r="I3473" s="105">
        <f t="shared" si="456"/>
        <v>0</v>
      </c>
      <c r="J3473" s="105">
        <f t="shared" si="457"/>
        <v>0</v>
      </c>
      <c r="K3473" s="105">
        <f t="shared" si="458"/>
        <v>0</v>
      </c>
      <c r="L3473" s="105">
        <f t="shared" si="459"/>
        <v>0</v>
      </c>
      <c r="M3473">
        <v>0.04</v>
      </c>
      <c r="N3473">
        <f t="shared" si="460"/>
        <v>3.3960531989175591E-3</v>
      </c>
    </row>
    <row r="3474" spans="1:14" x14ac:dyDescent="0.3">
      <c r="A3474">
        <f t="shared" si="454"/>
        <v>35</v>
      </c>
      <c r="E3474" s="105">
        <f t="shared" si="455"/>
        <v>0</v>
      </c>
      <c r="I3474" s="105">
        <f t="shared" si="456"/>
        <v>0</v>
      </c>
      <c r="J3474" s="105">
        <f t="shared" si="457"/>
        <v>0</v>
      </c>
      <c r="K3474" s="105">
        <f t="shared" si="458"/>
        <v>0</v>
      </c>
      <c r="L3474" s="105">
        <f t="shared" si="459"/>
        <v>0</v>
      </c>
      <c r="M3474">
        <v>0.04</v>
      </c>
      <c r="N3474">
        <f t="shared" si="460"/>
        <v>3.3960531989175591E-3</v>
      </c>
    </row>
    <row r="3475" spans="1:14" x14ac:dyDescent="0.3">
      <c r="A3475">
        <f t="shared" si="454"/>
        <v>35</v>
      </c>
      <c r="E3475" s="105">
        <f t="shared" si="455"/>
        <v>0</v>
      </c>
      <c r="I3475" s="105">
        <f t="shared" si="456"/>
        <v>0</v>
      </c>
      <c r="J3475" s="105">
        <f t="shared" si="457"/>
        <v>0</v>
      </c>
      <c r="K3475" s="105">
        <f t="shared" si="458"/>
        <v>0</v>
      </c>
      <c r="L3475" s="105">
        <f t="shared" si="459"/>
        <v>0</v>
      </c>
      <c r="M3475">
        <v>0.04</v>
      </c>
      <c r="N3475">
        <f t="shared" si="460"/>
        <v>3.3960531989175591E-3</v>
      </c>
    </row>
    <row r="3476" spans="1:14" x14ac:dyDescent="0.3">
      <c r="A3476">
        <f t="shared" si="454"/>
        <v>35</v>
      </c>
      <c r="E3476" s="105">
        <f t="shared" si="455"/>
        <v>0</v>
      </c>
      <c r="I3476" s="105">
        <f t="shared" si="456"/>
        <v>0</v>
      </c>
      <c r="J3476" s="105">
        <f t="shared" si="457"/>
        <v>0</v>
      </c>
      <c r="K3476" s="105">
        <f t="shared" si="458"/>
        <v>0</v>
      </c>
      <c r="L3476" s="105">
        <f t="shared" si="459"/>
        <v>0</v>
      </c>
      <c r="M3476">
        <v>0.04</v>
      </c>
      <c r="N3476">
        <f t="shared" si="460"/>
        <v>3.3960531989175591E-3</v>
      </c>
    </row>
    <row r="3477" spans="1:14" x14ac:dyDescent="0.3">
      <c r="A3477">
        <f t="shared" si="454"/>
        <v>35</v>
      </c>
      <c r="E3477" s="105">
        <f t="shared" si="455"/>
        <v>0</v>
      </c>
      <c r="I3477" s="105">
        <f t="shared" si="456"/>
        <v>0</v>
      </c>
      <c r="J3477" s="105">
        <f t="shared" si="457"/>
        <v>0</v>
      </c>
      <c r="K3477" s="105">
        <f t="shared" si="458"/>
        <v>0</v>
      </c>
      <c r="L3477" s="105">
        <f t="shared" si="459"/>
        <v>0</v>
      </c>
      <c r="M3477">
        <v>0.04</v>
      </c>
      <c r="N3477">
        <f t="shared" si="460"/>
        <v>3.3960531989175591E-3</v>
      </c>
    </row>
    <row r="3478" spans="1:14" x14ac:dyDescent="0.3">
      <c r="A3478">
        <f t="shared" si="454"/>
        <v>35</v>
      </c>
      <c r="E3478" s="105">
        <f t="shared" si="455"/>
        <v>0</v>
      </c>
      <c r="I3478" s="105">
        <f t="shared" si="456"/>
        <v>0</v>
      </c>
      <c r="J3478" s="105">
        <f t="shared" si="457"/>
        <v>0</v>
      </c>
      <c r="K3478" s="105">
        <f t="shared" si="458"/>
        <v>0</v>
      </c>
      <c r="L3478" s="105">
        <f t="shared" si="459"/>
        <v>0</v>
      </c>
      <c r="M3478">
        <v>0.04</v>
      </c>
      <c r="N3478">
        <f t="shared" si="460"/>
        <v>3.3960531989175591E-3</v>
      </c>
    </row>
    <row r="3479" spans="1:14" x14ac:dyDescent="0.3">
      <c r="A3479">
        <f t="shared" si="454"/>
        <v>35</v>
      </c>
      <c r="E3479" s="105">
        <f t="shared" si="455"/>
        <v>0</v>
      </c>
      <c r="I3479" s="105">
        <f t="shared" si="456"/>
        <v>0</v>
      </c>
      <c r="J3479" s="105">
        <f t="shared" si="457"/>
        <v>0</v>
      </c>
      <c r="K3479" s="105">
        <f t="shared" si="458"/>
        <v>0</v>
      </c>
      <c r="L3479" s="105">
        <f t="shared" si="459"/>
        <v>0</v>
      </c>
      <c r="M3479">
        <v>0.04</v>
      </c>
      <c r="N3479">
        <f t="shared" si="460"/>
        <v>3.3960531989175591E-3</v>
      </c>
    </row>
    <row r="3480" spans="1:14" x14ac:dyDescent="0.3">
      <c r="A3480">
        <f t="shared" si="454"/>
        <v>35</v>
      </c>
      <c r="E3480" s="105">
        <f t="shared" si="455"/>
        <v>0</v>
      </c>
      <c r="I3480" s="105">
        <f t="shared" si="456"/>
        <v>0</v>
      </c>
      <c r="J3480" s="105">
        <f t="shared" si="457"/>
        <v>0</v>
      </c>
      <c r="K3480" s="105">
        <f t="shared" si="458"/>
        <v>0</v>
      </c>
      <c r="L3480" s="105">
        <f t="shared" si="459"/>
        <v>0</v>
      </c>
      <c r="M3480">
        <v>0.04</v>
      </c>
      <c r="N3480">
        <f t="shared" si="460"/>
        <v>3.3960531989175591E-3</v>
      </c>
    </row>
    <row r="3481" spans="1:14" x14ac:dyDescent="0.3">
      <c r="A3481">
        <f t="shared" si="454"/>
        <v>35</v>
      </c>
      <c r="E3481" s="105">
        <f t="shared" si="455"/>
        <v>0</v>
      </c>
      <c r="I3481" s="105">
        <f t="shared" si="456"/>
        <v>0</v>
      </c>
      <c r="J3481" s="105">
        <f t="shared" si="457"/>
        <v>0</v>
      </c>
      <c r="K3481" s="105">
        <f t="shared" si="458"/>
        <v>0</v>
      </c>
      <c r="L3481" s="105">
        <f t="shared" si="459"/>
        <v>0</v>
      </c>
      <c r="M3481">
        <v>0.04</v>
      </c>
      <c r="N3481">
        <f t="shared" si="460"/>
        <v>3.3960531989175591E-3</v>
      </c>
    </row>
    <row r="3482" spans="1:14" x14ac:dyDescent="0.3">
      <c r="A3482">
        <f t="shared" si="454"/>
        <v>35</v>
      </c>
      <c r="E3482" s="105">
        <f t="shared" si="455"/>
        <v>0</v>
      </c>
      <c r="I3482" s="105">
        <f t="shared" si="456"/>
        <v>0</v>
      </c>
      <c r="J3482" s="105">
        <f t="shared" si="457"/>
        <v>0</v>
      </c>
      <c r="K3482" s="105">
        <f t="shared" si="458"/>
        <v>0</v>
      </c>
      <c r="L3482" s="105">
        <f t="shared" si="459"/>
        <v>0</v>
      </c>
      <c r="M3482">
        <v>0.04</v>
      </c>
      <c r="N3482">
        <f t="shared" si="460"/>
        <v>3.3960531989175591E-3</v>
      </c>
    </row>
    <row r="3483" spans="1:14" x14ac:dyDescent="0.3">
      <c r="A3483">
        <f t="shared" si="454"/>
        <v>35</v>
      </c>
      <c r="E3483" s="105">
        <f t="shared" si="455"/>
        <v>0</v>
      </c>
      <c r="I3483" s="105">
        <f t="shared" si="456"/>
        <v>0</v>
      </c>
      <c r="J3483" s="105">
        <f t="shared" si="457"/>
        <v>0</v>
      </c>
      <c r="K3483" s="105">
        <f t="shared" si="458"/>
        <v>0</v>
      </c>
      <c r="L3483" s="105">
        <f t="shared" si="459"/>
        <v>0</v>
      </c>
      <c r="M3483">
        <v>0.04</v>
      </c>
      <c r="N3483">
        <f t="shared" si="460"/>
        <v>3.3960531989175591E-3</v>
      </c>
    </row>
    <row r="3484" spans="1:14" x14ac:dyDescent="0.3">
      <c r="A3484">
        <f t="shared" si="454"/>
        <v>35</v>
      </c>
      <c r="E3484" s="105">
        <f t="shared" si="455"/>
        <v>0</v>
      </c>
      <c r="I3484" s="105">
        <f t="shared" si="456"/>
        <v>0</v>
      </c>
      <c r="J3484" s="105">
        <f t="shared" si="457"/>
        <v>0</v>
      </c>
      <c r="K3484" s="105">
        <f t="shared" si="458"/>
        <v>0</v>
      </c>
      <c r="L3484" s="105">
        <f t="shared" si="459"/>
        <v>0</v>
      </c>
      <c r="M3484">
        <v>0.04</v>
      </c>
      <c r="N3484">
        <f t="shared" si="460"/>
        <v>3.3960531989175591E-3</v>
      </c>
    </row>
    <row r="3485" spans="1:14" x14ac:dyDescent="0.3">
      <c r="A3485">
        <f t="shared" si="454"/>
        <v>35</v>
      </c>
      <c r="E3485" s="105">
        <f t="shared" si="455"/>
        <v>0</v>
      </c>
      <c r="I3485" s="105">
        <f t="shared" si="456"/>
        <v>0</v>
      </c>
      <c r="J3485" s="105">
        <f t="shared" si="457"/>
        <v>0</v>
      </c>
      <c r="K3485" s="105">
        <f t="shared" si="458"/>
        <v>0</v>
      </c>
      <c r="L3485" s="105">
        <f t="shared" si="459"/>
        <v>0</v>
      </c>
      <c r="M3485">
        <v>0.04</v>
      </c>
      <c r="N3485">
        <f t="shared" si="460"/>
        <v>3.3960531989175591E-3</v>
      </c>
    </row>
    <row r="3486" spans="1:14" x14ac:dyDescent="0.3">
      <c r="A3486">
        <f t="shared" si="454"/>
        <v>35</v>
      </c>
      <c r="E3486" s="105">
        <f t="shared" si="455"/>
        <v>0</v>
      </c>
      <c r="I3486" s="105">
        <f t="shared" si="456"/>
        <v>0</v>
      </c>
      <c r="J3486" s="105">
        <f t="shared" si="457"/>
        <v>0</v>
      </c>
      <c r="K3486" s="105">
        <f t="shared" si="458"/>
        <v>0</v>
      </c>
      <c r="L3486" s="105">
        <f t="shared" si="459"/>
        <v>0</v>
      </c>
      <c r="M3486">
        <v>0.04</v>
      </c>
      <c r="N3486">
        <f t="shared" si="460"/>
        <v>3.3960531989175591E-3</v>
      </c>
    </row>
    <row r="3487" spans="1:14" x14ac:dyDescent="0.3">
      <c r="A3487">
        <f t="shared" si="454"/>
        <v>35</v>
      </c>
      <c r="E3487" s="105">
        <f t="shared" si="455"/>
        <v>0</v>
      </c>
      <c r="I3487" s="105">
        <f t="shared" si="456"/>
        <v>0</v>
      </c>
      <c r="J3487" s="105">
        <f t="shared" si="457"/>
        <v>0</v>
      </c>
      <c r="K3487" s="105">
        <f t="shared" si="458"/>
        <v>0</v>
      </c>
      <c r="L3487" s="105">
        <f t="shared" si="459"/>
        <v>0</v>
      </c>
      <c r="M3487">
        <v>0.04</v>
      </c>
      <c r="N3487">
        <f t="shared" si="460"/>
        <v>3.3960531989175591E-3</v>
      </c>
    </row>
    <row r="3488" spans="1:14" x14ac:dyDescent="0.3">
      <c r="A3488">
        <f t="shared" si="454"/>
        <v>35</v>
      </c>
      <c r="E3488" s="105">
        <f t="shared" si="455"/>
        <v>0</v>
      </c>
      <c r="I3488" s="105">
        <f t="shared" si="456"/>
        <v>0</v>
      </c>
      <c r="J3488" s="105">
        <f t="shared" si="457"/>
        <v>0</v>
      </c>
      <c r="K3488" s="105">
        <f t="shared" si="458"/>
        <v>0</v>
      </c>
      <c r="L3488" s="105">
        <f t="shared" si="459"/>
        <v>0</v>
      </c>
      <c r="M3488">
        <v>0.04</v>
      </c>
      <c r="N3488">
        <f t="shared" si="460"/>
        <v>3.3960531989175591E-3</v>
      </c>
    </row>
    <row r="3489" spans="1:15" x14ac:dyDescent="0.3">
      <c r="A3489">
        <f t="shared" si="454"/>
        <v>35</v>
      </c>
      <c r="E3489" s="105">
        <f t="shared" si="455"/>
        <v>0</v>
      </c>
      <c r="I3489" s="105">
        <f t="shared" si="456"/>
        <v>0</v>
      </c>
      <c r="J3489" s="105">
        <f t="shared" si="457"/>
        <v>0</v>
      </c>
      <c r="K3489" s="105">
        <f t="shared" si="458"/>
        <v>0</v>
      </c>
      <c r="L3489" s="105">
        <f t="shared" si="459"/>
        <v>0</v>
      </c>
      <c r="M3489">
        <v>0.04</v>
      </c>
      <c r="N3489">
        <f t="shared" si="460"/>
        <v>3.3960531989175591E-3</v>
      </c>
    </row>
    <row r="3490" spans="1:15" x14ac:dyDescent="0.3">
      <c r="A3490">
        <f t="shared" si="454"/>
        <v>35</v>
      </c>
      <c r="E3490" s="105">
        <f t="shared" si="455"/>
        <v>0</v>
      </c>
      <c r="I3490" s="105">
        <f t="shared" si="456"/>
        <v>0</v>
      </c>
      <c r="J3490" s="105">
        <f t="shared" si="457"/>
        <v>0</v>
      </c>
      <c r="K3490" s="105">
        <f t="shared" si="458"/>
        <v>0</v>
      </c>
      <c r="L3490" s="105">
        <f t="shared" si="459"/>
        <v>0</v>
      </c>
      <c r="M3490">
        <v>0.04</v>
      </c>
      <c r="N3490">
        <f t="shared" si="460"/>
        <v>3.3960531989175591E-3</v>
      </c>
    </row>
    <row r="3491" spans="1:15" x14ac:dyDescent="0.3">
      <c r="A3491">
        <f t="shared" si="454"/>
        <v>35</v>
      </c>
      <c r="E3491" s="105">
        <f t="shared" si="455"/>
        <v>0</v>
      </c>
      <c r="I3491" s="105">
        <f t="shared" si="456"/>
        <v>0</v>
      </c>
      <c r="J3491" s="105">
        <f t="shared" si="457"/>
        <v>0</v>
      </c>
      <c r="K3491" s="105">
        <f t="shared" si="458"/>
        <v>0</v>
      </c>
      <c r="L3491" s="105">
        <f t="shared" si="459"/>
        <v>0</v>
      </c>
      <c r="M3491">
        <v>0.04</v>
      </c>
      <c r="N3491">
        <f t="shared" si="460"/>
        <v>3.3960531989175591E-3</v>
      </c>
    </row>
    <row r="3492" spans="1:15" x14ac:dyDescent="0.3">
      <c r="A3492">
        <f t="shared" si="454"/>
        <v>35</v>
      </c>
      <c r="E3492" s="105">
        <f t="shared" si="455"/>
        <v>0</v>
      </c>
      <c r="I3492" s="105">
        <f t="shared" si="456"/>
        <v>0</v>
      </c>
      <c r="J3492" s="105">
        <f t="shared" si="457"/>
        <v>0</v>
      </c>
      <c r="K3492" s="105">
        <f t="shared" si="458"/>
        <v>0</v>
      </c>
      <c r="L3492" s="105">
        <f t="shared" si="459"/>
        <v>0</v>
      </c>
      <c r="M3492">
        <v>0.04</v>
      </c>
      <c r="N3492">
        <f t="shared" si="460"/>
        <v>3.3960531989175591E-3</v>
      </c>
    </row>
    <row r="3493" spans="1:15" x14ac:dyDescent="0.3">
      <c r="A3493">
        <f t="shared" si="454"/>
        <v>35</v>
      </c>
      <c r="E3493" s="105">
        <f t="shared" si="455"/>
        <v>0</v>
      </c>
      <c r="I3493" s="105">
        <f t="shared" si="456"/>
        <v>0</v>
      </c>
      <c r="J3493" s="105">
        <f t="shared" si="457"/>
        <v>0</v>
      </c>
      <c r="K3493" s="105">
        <f t="shared" si="458"/>
        <v>0</v>
      </c>
      <c r="L3493" s="105">
        <f t="shared" si="459"/>
        <v>0</v>
      </c>
      <c r="M3493">
        <v>0.04</v>
      </c>
      <c r="N3493">
        <f t="shared" si="460"/>
        <v>3.3960531989175591E-3</v>
      </c>
    </row>
    <row r="3494" spans="1:15" x14ac:dyDescent="0.3">
      <c r="A3494">
        <f t="shared" si="454"/>
        <v>35</v>
      </c>
      <c r="E3494" s="105">
        <f t="shared" si="455"/>
        <v>0</v>
      </c>
      <c r="I3494" s="105">
        <f t="shared" si="456"/>
        <v>0</v>
      </c>
      <c r="J3494" s="105">
        <f t="shared" si="457"/>
        <v>0</v>
      </c>
      <c r="K3494" s="105">
        <f t="shared" si="458"/>
        <v>0</v>
      </c>
      <c r="L3494" s="105">
        <f t="shared" si="459"/>
        <v>0</v>
      </c>
      <c r="M3494">
        <v>0.04</v>
      </c>
      <c r="N3494">
        <f t="shared" si="460"/>
        <v>3.3960531989175591E-3</v>
      </c>
    </row>
    <row r="3495" spans="1:15" x14ac:dyDescent="0.3">
      <c r="A3495">
        <f t="shared" ref="A3495:A3558" si="461">IF(COUNTIF(A3395:A3494,A3494)=100, A3494+1,A3494)</f>
        <v>35</v>
      </c>
      <c r="E3495" s="105">
        <f t="shared" ref="E3495:E3558" si="462">MAX(0, E3395-K3395-L3395)</f>
        <v>0</v>
      </c>
      <c r="I3495" s="105">
        <f t="shared" ref="I3495:I3558" si="463">IF(E3495&lt;I3395,J3495 + E3495, I3395)</f>
        <v>0</v>
      </c>
      <c r="J3495" s="105">
        <f t="shared" si="457"/>
        <v>0</v>
      </c>
      <c r="K3495" s="105">
        <f t="shared" si="458"/>
        <v>0</v>
      </c>
      <c r="L3495" s="105">
        <f t="shared" si="459"/>
        <v>0</v>
      </c>
      <c r="M3495">
        <v>0.04</v>
      </c>
      <c r="N3495">
        <f t="shared" si="460"/>
        <v>3.3960531989175591E-3</v>
      </c>
    </row>
    <row r="3496" spans="1:15" x14ac:dyDescent="0.3">
      <c r="A3496">
        <f t="shared" si="461"/>
        <v>35</v>
      </c>
      <c r="E3496" s="105">
        <f t="shared" si="462"/>
        <v>0</v>
      </c>
      <c r="I3496" s="105">
        <f t="shared" si="463"/>
        <v>0</v>
      </c>
      <c r="J3496" s="105">
        <f t="shared" si="457"/>
        <v>0</v>
      </c>
      <c r="K3496" s="105">
        <f t="shared" si="458"/>
        <v>0</v>
      </c>
      <c r="L3496" s="105">
        <f t="shared" si="459"/>
        <v>0</v>
      </c>
      <c r="M3496">
        <v>0.04</v>
      </c>
      <c r="N3496">
        <f t="shared" si="460"/>
        <v>3.3960531989175591E-3</v>
      </c>
    </row>
    <row r="3497" spans="1:15" x14ac:dyDescent="0.3">
      <c r="A3497">
        <f t="shared" si="461"/>
        <v>35</v>
      </c>
      <c r="E3497" s="105">
        <f t="shared" si="462"/>
        <v>0</v>
      </c>
      <c r="I3497" s="105">
        <f t="shared" si="463"/>
        <v>0</v>
      </c>
      <c r="J3497" s="105">
        <f t="shared" si="457"/>
        <v>0</v>
      </c>
      <c r="K3497" s="105">
        <f t="shared" si="458"/>
        <v>0</v>
      </c>
      <c r="L3497" s="105">
        <f t="shared" si="459"/>
        <v>0</v>
      </c>
      <c r="M3497">
        <v>0.04</v>
      </c>
      <c r="N3497">
        <f t="shared" si="460"/>
        <v>3.3960531989175591E-3</v>
      </c>
    </row>
    <row r="3498" spans="1:15" x14ac:dyDescent="0.3">
      <c r="A3498">
        <f t="shared" si="461"/>
        <v>35</v>
      </c>
      <c r="E3498" s="105">
        <f t="shared" si="462"/>
        <v>0</v>
      </c>
      <c r="I3498" s="105">
        <f t="shared" si="463"/>
        <v>0</v>
      </c>
      <c r="J3498" s="105">
        <f t="shared" si="457"/>
        <v>0</v>
      </c>
      <c r="K3498" s="105">
        <f t="shared" si="458"/>
        <v>0</v>
      </c>
      <c r="L3498" s="105">
        <f t="shared" si="459"/>
        <v>0</v>
      </c>
      <c r="M3498">
        <v>0.04</v>
      </c>
      <c r="N3498">
        <f t="shared" si="460"/>
        <v>3.3960531989175591E-3</v>
      </c>
    </row>
    <row r="3499" spans="1:15" x14ac:dyDescent="0.3">
      <c r="A3499">
        <f t="shared" si="461"/>
        <v>35</v>
      </c>
      <c r="E3499" s="105">
        <f t="shared" si="462"/>
        <v>0</v>
      </c>
      <c r="I3499" s="105">
        <f t="shared" si="463"/>
        <v>0</v>
      </c>
      <c r="J3499" s="105">
        <f t="shared" si="457"/>
        <v>0</v>
      </c>
      <c r="K3499" s="105">
        <f t="shared" si="458"/>
        <v>0</v>
      </c>
      <c r="L3499" s="105">
        <f t="shared" si="459"/>
        <v>0</v>
      </c>
      <c r="M3499">
        <v>0.04</v>
      </c>
      <c r="N3499">
        <f t="shared" si="460"/>
        <v>3.3960531989175591E-3</v>
      </c>
    </row>
    <row r="3500" spans="1:15" x14ac:dyDescent="0.3">
      <c r="A3500">
        <f t="shared" si="461"/>
        <v>35</v>
      </c>
      <c r="E3500" s="105">
        <f t="shared" si="462"/>
        <v>0</v>
      </c>
      <c r="I3500" s="105">
        <f t="shared" si="463"/>
        <v>0</v>
      </c>
      <c r="J3500" s="105">
        <f t="shared" si="457"/>
        <v>0</v>
      </c>
      <c r="K3500" s="105">
        <f t="shared" si="458"/>
        <v>0</v>
      </c>
      <c r="L3500" s="105">
        <f t="shared" si="459"/>
        <v>0</v>
      </c>
      <c r="M3500">
        <v>0.04</v>
      </c>
      <c r="N3500">
        <f t="shared" si="460"/>
        <v>3.3960531989175591E-3</v>
      </c>
    </row>
    <row r="3501" spans="1:15" x14ac:dyDescent="0.3">
      <c r="A3501">
        <f t="shared" si="461"/>
        <v>35</v>
      </c>
      <c r="E3501" s="105">
        <f t="shared" si="462"/>
        <v>0</v>
      </c>
      <c r="I3501" s="105">
        <f t="shared" si="463"/>
        <v>0</v>
      </c>
      <c r="J3501" s="105">
        <f t="shared" si="457"/>
        <v>0</v>
      </c>
      <c r="K3501" s="105">
        <f t="shared" si="458"/>
        <v>0</v>
      </c>
      <c r="L3501" s="105">
        <f t="shared" si="459"/>
        <v>0</v>
      </c>
      <c r="M3501">
        <v>0.04</v>
      </c>
      <c r="N3501">
        <f t="shared" si="460"/>
        <v>3.3960531989175591E-3</v>
      </c>
      <c r="O3501" s="105" t="e">
        <f t="shared" ref="O3501" si="464">SUM(I3402:I3501)</f>
        <v>#REF!</v>
      </c>
    </row>
    <row r="3502" spans="1:15" x14ac:dyDescent="0.3">
      <c r="A3502">
        <f t="shared" si="461"/>
        <v>36</v>
      </c>
      <c r="E3502" s="105" t="e">
        <f t="shared" si="462"/>
        <v>#REF!</v>
      </c>
      <c r="I3502" s="105" t="e">
        <f t="shared" si="463"/>
        <v>#REF!</v>
      </c>
      <c r="J3502" s="105" t="e">
        <f t="shared" si="457"/>
        <v>#REF!</v>
      </c>
      <c r="K3502" s="105" t="e">
        <f t="shared" si="458"/>
        <v>#REF!</v>
      </c>
      <c r="L3502" s="105" t="e">
        <f t="shared" si="459"/>
        <v>#REF!</v>
      </c>
      <c r="M3502">
        <v>0.04</v>
      </c>
      <c r="N3502">
        <f t="shared" si="460"/>
        <v>3.3960531989175591E-3</v>
      </c>
    </row>
    <row r="3503" spans="1:15" x14ac:dyDescent="0.3">
      <c r="A3503">
        <f t="shared" si="461"/>
        <v>36</v>
      </c>
      <c r="E3503" s="105" t="e">
        <f t="shared" si="462"/>
        <v>#REF!</v>
      </c>
      <c r="I3503" s="105" t="e">
        <f t="shared" si="463"/>
        <v>#REF!</v>
      </c>
      <c r="J3503" s="105" t="e">
        <f t="shared" si="457"/>
        <v>#REF!</v>
      </c>
      <c r="K3503" s="105" t="e">
        <f t="shared" si="458"/>
        <v>#REF!</v>
      </c>
      <c r="L3503" s="105" t="e">
        <f t="shared" si="459"/>
        <v>#REF!</v>
      </c>
      <c r="M3503">
        <v>0.04</v>
      </c>
      <c r="N3503">
        <f t="shared" si="460"/>
        <v>3.3960531989175591E-3</v>
      </c>
    </row>
    <row r="3504" spans="1:15" x14ac:dyDescent="0.3">
      <c r="A3504">
        <f t="shared" si="461"/>
        <v>36</v>
      </c>
      <c r="E3504" s="105" t="e">
        <f t="shared" si="462"/>
        <v>#REF!</v>
      </c>
      <c r="I3504" s="105" t="e">
        <f t="shared" si="463"/>
        <v>#REF!</v>
      </c>
      <c r="J3504" s="105" t="e">
        <f t="shared" si="457"/>
        <v>#REF!</v>
      </c>
      <c r="K3504" s="105" t="e">
        <f t="shared" si="458"/>
        <v>#REF!</v>
      </c>
      <c r="L3504" s="105" t="e">
        <f t="shared" si="459"/>
        <v>#REF!</v>
      </c>
      <c r="M3504">
        <v>0.04</v>
      </c>
      <c r="N3504">
        <f t="shared" si="460"/>
        <v>3.3960531989175591E-3</v>
      </c>
    </row>
    <row r="3505" spans="1:14" x14ac:dyDescent="0.3">
      <c r="A3505">
        <f t="shared" si="461"/>
        <v>36</v>
      </c>
      <c r="E3505" s="105">
        <f t="shared" si="462"/>
        <v>0</v>
      </c>
      <c r="I3505" s="105">
        <f t="shared" si="463"/>
        <v>0</v>
      </c>
      <c r="J3505" s="105">
        <f t="shared" si="457"/>
        <v>0</v>
      </c>
      <c r="K3505" s="105">
        <f t="shared" si="458"/>
        <v>0</v>
      </c>
      <c r="L3505" s="105">
        <f t="shared" si="459"/>
        <v>0</v>
      </c>
      <c r="M3505">
        <v>0.04</v>
      </c>
      <c r="N3505">
        <f t="shared" si="460"/>
        <v>3.3960531989175591E-3</v>
      </c>
    </row>
    <row r="3506" spans="1:14" x14ac:dyDescent="0.3">
      <c r="A3506">
        <f t="shared" si="461"/>
        <v>36</v>
      </c>
      <c r="E3506" s="105">
        <f t="shared" si="462"/>
        <v>0</v>
      </c>
      <c r="I3506" s="105">
        <f t="shared" si="463"/>
        <v>0</v>
      </c>
      <c r="J3506" s="105">
        <f t="shared" si="457"/>
        <v>0</v>
      </c>
      <c r="K3506" s="105">
        <f t="shared" si="458"/>
        <v>0</v>
      </c>
      <c r="L3506" s="105">
        <f t="shared" si="459"/>
        <v>0</v>
      </c>
      <c r="M3506">
        <v>0.04</v>
      </c>
      <c r="N3506">
        <f t="shared" si="460"/>
        <v>3.3960531989175591E-3</v>
      </c>
    </row>
    <row r="3507" spans="1:14" x14ac:dyDescent="0.3">
      <c r="A3507">
        <f t="shared" si="461"/>
        <v>36</v>
      </c>
      <c r="E3507" s="105">
        <f t="shared" si="462"/>
        <v>0</v>
      </c>
      <c r="I3507" s="105">
        <f t="shared" si="463"/>
        <v>0</v>
      </c>
      <c r="J3507" s="105">
        <f t="shared" si="457"/>
        <v>0</v>
      </c>
      <c r="K3507" s="105">
        <f t="shared" si="458"/>
        <v>0</v>
      </c>
      <c r="L3507" s="105">
        <f t="shared" si="459"/>
        <v>0</v>
      </c>
      <c r="M3507">
        <v>0.04</v>
      </c>
      <c r="N3507">
        <f t="shared" si="460"/>
        <v>3.3960531989175591E-3</v>
      </c>
    </row>
    <row r="3508" spans="1:14" x14ac:dyDescent="0.3">
      <c r="A3508">
        <f t="shared" si="461"/>
        <v>36</v>
      </c>
      <c r="E3508" s="105">
        <f t="shared" si="462"/>
        <v>0</v>
      </c>
      <c r="I3508" s="105">
        <f t="shared" si="463"/>
        <v>0</v>
      </c>
      <c r="J3508" s="105">
        <f t="shared" si="457"/>
        <v>0</v>
      </c>
      <c r="K3508" s="105">
        <f t="shared" si="458"/>
        <v>0</v>
      </c>
      <c r="L3508" s="105">
        <f t="shared" si="459"/>
        <v>0</v>
      </c>
      <c r="M3508">
        <v>0.04</v>
      </c>
      <c r="N3508">
        <f t="shared" si="460"/>
        <v>3.3960531989175591E-3</v>
      </c>
    </row>
    <row r="3509" spans="1:14" x14ac:dyDescent="0.3">
      <c r="A3509">
        <f t="shared" si="461"/>
        <v>36</v>
      </c>
      <c r="E3509" s="105">
        <f t="shared" si="462"/>
        <v>0</v>
      </c>
      <c r="I3509" s="105">
        <f t="shared" si="463"/>
        <v>0</v>
      </c>
      <c r="J3509" s="105">
        <f t="shared" si="457"/>
        <v>0</v>
      </c>
      <c r="K3509" s="105">
        <f t="shared" si="458"/>
        <v>0</v>
      </c>
      <c r="L3509" s="105">
        <f t="shared" si="459"/>
        <v>0</v>
      </c>
      <c r="M3509">
        <v>0.04</v>
      </c>
      <c r="N3509">
        <f t="shared" si="460"/>
        <v>3.3960531989175591E-3</v>
      </c>
    </row>
    <row r="3510" spans="1:14" x14ac:dyDescent="0.3">
      <c r="A3510">
        <f t="shared" si="461"/>
        <v>36</v>
      </c>
      <c r="E3510" s="105">
        <f t="shared" si="462"/>
        <v>0</v>
      </c>
      <c r="I3510" s="105">
        <f t="shared" si="463"/>
        <v>0</v>
      </c>
      <c r="J3510" s="105">
        <f t="shared" si="457"/>
        <v>0</v>
      </c>
      <c r="K3510" s="105">
        <f t="shared" si="458"/>
        <v>0</v>
      </c>
      <c r="L3510" s="105">
        <f t="shared" si="459"/>
        <v>0</v>
      </c>
      <c r="M3510">
        <v>0.04</v>
      </c>
      <c r="N3510">
        <f t="shared" si="460"/>
        <v>3.3960531989175591E-3</v>
      </c>
    </row>
    <row r="3511" spans="1:14" x14ac:dyDescent="0.3">
      <c r="A3511">
        <f t="shared" si="461"/>
        <v>36</v>
      </c>
      <c r="E3511" s="105">
        <f t="shared" si="462"/>
        <v>0</v>
      </c>
      <c r="I3511" s="105">
        <f t="shared" si="463"/>
        <v>0</v>
      </c>
      <c r="J3511" s="105">
        <f t="shared" si="457"/>
        <v>0</v>
      </c>
      <c r="K3511" s="105">
        <f t="shared" si="458"/>
        <v>0</v>
      </c>
      <c r="L3511" s="105">
        <f t="shared" si="459"/>
        <v>0</v>
      </c>
      <c r="M3511">
        <v>0.04</v>
      </c>
      <c r="N3511">
        <f t="shared" si="460"/>
        <v>3.3960531989175591E-3</v>
      </c>
    </row>
    <row r="3512" spans="1:14" x14ac:dyDescent="0.3">
      <c r="A3512">
        <f t="shared" si="461"/>
        <v>36</v>
      </c>
      <c r="E3512" s="105">
        <f t="shared" si="462"/>
        <v>0</v>
      </c>
      <c r="I3512" s="105">
        <f t="shared" si="463"/>
        <v>0</v>
      </c>
      <c r="J3512" s="105">
        <f t="shared" si="457"/>
        <v>0</v>
      </c>
      <c r="K3512" s="105">
        <f t="shared" si="458"/>
        <v>0</v>
      </c>
      <c r="L3512" s="105">
        <f t="shared" si="459"/>
        <v>0</v>
      </c>
      <c r="M3512">
        <v>0.04</v>
      </c>
      <c r="N3512">
        <f t="shared" si="460"/>
        <v>3.3960531989175591E-3</v>
      </c>
    </row>
    <row r="3513" spans="1:14" x14ac:dyDescent="0.3">
      <c r="A3513">
        <f t="shared" si="461"/>
        <v>36</v>
      </c>
      <c r="E3513" s="105">
        <f t="shared" si="462"/>
        <v>0</v>
      </c>
      <c r="I3513" s="105">
        <f t="shared" si="463"/>
        <v>0</v>
      </c>
      <c r="J3513" s="105">
        <f t="shared" si="457"/>
        <v>0</v>
      </c>
      <c r="K3513" s="105">
        <f t="shared" si="458"/>
        <v>0</v>
      </c>
      <c r="L3513" s="105">
        <f t="shared" si="459"/>
        <v>0</v>
      </c>
      <c r="M3513">
        <v>0.04</v>
      </c>
      <c r="N3513">
        <f t="shared" si="460"/>
        <v>3.3960531989175591E-3</v>
      </c>
    </row>
    <row r="3514" spans="1:14" x14ac:dyDescent="0.3">
      <c r="A3514">
        <f t="shared" si="461"/>
        <v>36</v>
      </c>
      <c r="E3514" s="105">
        <f t="shared" si="462"/>
        <v>0</v>
      </c>
      <c r="I3514" s="105">
        <f t="shared" si="463"/>
        <v>0</v>
      </c>
      <c r="J3514" s="105">
        <f t="shared" si="457"/>
        <v>0</v>
      </c>
      <c r="K3514" s="105">
        <f t="shared" si="458"/>
        <v>0</v>
      </c>
      <c r="L3514" s="105">
        <f t="shared" si="459"/>
        <v>0</v>
      </c>
      <c r="M3514">
        <v>0.04</v>
      </c>
      <c r="N3514">
        <f t="shared" si="460"/>
        <v>3.3960531989175591E-3</v>
      </c>
    </row>
    <row r="3515" spans="1:14" x14ac:dyDescent="0.3">
      <c r="A3515">
        <f t="shared" si="461"/>
        <v>36</v>
      </c>
      <c r="E3515" s="105">
        <f t="shared" si="462"/>
        <v>0</v>
      </c>
      <c r="I3515" s="105">
        <f t="shared" si="463"/>
        <v>0</v>
      </c>
      <c r="J3515" s="105">
        <f t="shared" si="457"/>
        <v>0</v>
      </c>
      <c r="K3515" s="105">
        <f t="shared" si="458"/>
        <v>0</v>
      </c>
      <c r="L3515" s="105">
        <f t="shared" si="459"/>
        <v>0</v>
      </c>
      <c r="M3515">
        <v>0.04</v>
      </c>
      <c r="N3515">
        <f t="shared" si="460"/>
        <v>3.3960531989175591E-3</v>
      </c>
    </row>
    <row r="3516" spans="1:14" x14ac:dyDescent="0.3">
      <c r="A3516">
        <f t="shared" si="461"/>
        <v>36</v>
      </c>
      <c r="E3516" s="105">
        <f t="shared" si="462"/>
        <v>0</v>
      </c>
      <c r="I3516" s="105">
        <f t="shared" si="463"/>
        <v>0</v>
      </c>
      <c r="J3516" s="105">
        <f t="shared" si="457"/>
        <v>0</v>
      </c>
      <c r="K3516" s="105">
        <f t="shared" si="458"/>
        <v>0</v>
      </c>
      <c r="L3516" s="105">
        <f t="shared" si="459"/>
        <v>0</v>
      </c>
      <c r="M3516">
        <v>0.04</v>
      </c>
      <c r="N3516">
        <f t="shared" si="460"/>
        <v>3.3960531989175591E-3</v>
      </c>
    </row>
    <row r="3517" spans="1:14" x14ac:dyDescent="0.3">
      <c r="A3517">
        <f t="shared" si="461"/>
        <v>36</v>
      </c>
      <c r="E3517" s="105">
        <f t="shared" si="462"/>
        <v>0</v>
      </c>
      <c r="I3517" s="105">
        <f t="shared" si="463"/>
        <v>0</v>
      </c>
      <c r="J3517" s="105">
        <f t="shared" si="457"/>
        <v>0</v>
      </c>
      <c r="K3517" s="105">
        <f t="shared" si="458"/>
        <v>0</v>
      </c>
      <c r="L3517" s="105">
        <f t="shared" si="459"/>
        <v>0</v>
      </c>
      <c r="M3517">
        <v>0.04</v>
      </c>
      <c r="N3517">
        <f t="shared" si="460"/>
        <v>3.3960531989175591E-3</v>
      </c>
    </row>
    <row r="3518" spans="1:14" x14ac:dyDescent="0.3">
      <c r="A3518">
        <f t="shared" si="461"/>
        <v>36</v>
      </c>
      <c r="E3518" s="105">
        <f t="shared" si="462"/>
        <v>0</v>
      </c>
      <c r="I3518" s="105">
        <f t="shared" si="463"/>
        <v>0</v>
      </c>
      <c r="J3518" s="105">
        <f t="shared" si="457"/>
        <v>0</v>
      </c>
      <c r="K3518" s="105">
        <f t="shared" si="458"/>
        <v>0</v>
      </c>
      <c r="L3518" s="105">
        <f t="shared" si="459"/>
        <v>0</v>
      </c>
      <c r="M3518">
        <v>0.04</v>
      </c>
      <c r="N3518">
        <f t="shared" si="460"/>
        <v>3.3960531989175591E-3</v>
      </c>
    </row>
    <row r="3519" spans="1:14" x14ac:dyDescent="0.3">
      <c r="A3519">
        <f t="shared" si="461"/>
        <v>36</v>
      </c>
      <c r="E3519" s="105">
        <f t="shared" si="462"/>
        <v>0</v>
      </c>
      <c r="I3519" s="105">
        <f t="shared" si="463"/>
        <v>0</v>
      </c>
      <c r="J3519" s="105">
        <f t="shared" si="457"/>
        <v>0</v>
      </c>
      <c r="K3519" s="105">
        <f t="shared" si="458"/>
        <v>0</v>
      </c>
      <c r="L3519" s="105">
        <f t="shared" si="459"/>
        <v>0</v>
      </c>
      <c r="M3519">
        <v>0.04</v>
      </c>
      <c r="N3519">
        <f t="shared" si="460"/>
        <v>3.3960531989175591E-3</v>
      </c>
    </row>
    <row r="3520" spans="1:14" x14ac:dyDescent="0.3">
      <c r="A3520">
        <f t="shared" si="461"/>
        <v>36</v>
      </c>
      <c r="E3520" s="105">
        <f t="shared" si="462"/>
        <v>0</v>
      </c>
      <c r="I3520" s="105">
        <f t="shared" si="463"/>
        <v>0</v>
      </c>
      <c r="J3520" s="105">
        <f t="shared" si="457"/>
        <v>0</v>
      </c>
      <c r="K3520" s="105">
        <f t="shared" si="458"/>
        <v>0</v>
      </c>
      <c r="L3520" s="105">
        <f t="shared" si="459"/>
        <v>0</v>
      </c>
      <c r="M3520">
        <v>0.04</v>
      </c>
      <c r="N3520">
        <f t="shared" si="460"/>
        <v>3.3960531989175591E-3</v>
      </c>
    </row>
    <row r="3521" spans="1:14" x14ac:dyDescent="0.3">
      <c r="A3521">
        <f t="shared" si="461"/>
        <v>36</v>
      </c>
      <c r="E3521" s="105">
        <f t="shared" si="462"/>
        <v>0</v>
      </c>
      <c r="I3521" s="105">
        <f t="shared" si="463"/>
        <v>0</v>
      </c>
      <c r="J3521" s="105">
        <f t="shared" si="457"/>
        <v>0</v>
      </c>
      <c r="K3521" s="105">
        <f t="shared" si="458"/>
        <v>0</v>
      </c>
      <c r="L3521" s="105">
        <f t="shared" si="459"/>
        <v>0</v>
      </c>
      <c r="M3521">
        <v>0.04</v>
      </c>
      <c r="N3521">
        <f t="shared" si="460"/>
        <v>3.3960531989175591E-3</v>
      </c>
    </row>
    <row r="3522" spans="1:14" x14ac:dyDescent="0.3">
      <c r="A3522">
        <f t="shared" si="461"/>
        <v>36</v>
      </c>
      <c r="E3522" s="105">
        <f t="shared" si="462"/>
        <v>0</v>
      </c>
      <c r="I3522" s="105">
        <f t="shared" si="463"/>
        <v>0</v>
      </c>
      <c r="J3522" s="105">
        <f t="shared" si="457"/>
        <v>0</v>
      </c>
      <c r="K3522" s="105">
        <f t="shared" si="458"/>
        <v>0</v>
      </c>
      <c r="L3522" s="105">
        <f t="shared" si="459"/>
        <v>0</v>
      </c>
      <c r="M3522">
        <v>0.04</v>
      </c>
      <c r="N3522">
        <f t="shared" si="460"/>
        <v>3.3960531989175591E-3</v>
      </c>
    </row>
    <row r="3523" spans="1:14" x14ac:dyDescent="0.3">
      <c r="A3523">
        <f t="shared" si="461"/>
        <v>36</v>
      </c>
      <c r="E3523" s="105">
        <f t="shared" si="462"/>
        <v>0</v>
      </c>
      <c r="I3523" s="105">
        <f t="shared" si="463"/>
        <v>0</v>
      </c>
      <c r="J3523" s="105">
        <f t="shared" ref="J3523:J3586" si="465">E3523*($H$2/12)</f>
        <v>0</v>
      </c>
      <c r="K3523" s="105">
        <f t="shared" ref="K3523:K3586" si="466">I3523-J3523</f>
        <v>0</v>
      </c>
      <c r="L3523" s="105">
        <f t="shared" ref="L3523:L3586" si="467">N3523*(E3523-K3523)</f>
        <v>0</v>
      </c>
      <c r="M3523">
        <v>0.04</v>
      </c>
      <c r="N3523">
        <f t="shared" ref="N3523:N3586" si="468">1-(POWER(1-M3523,(1/12)))</f>
        <v>3.3960531989175591E-3</v>
      </c>
    </row>
    <row r="3524" spans="1:14" x14ac:dyDescent="0.3">
      <c r="A3524">
        <f t="shared" si="461"/>
        <v>36</v>
      </c>
      <c r="E3524" s="105">
        <f t="shared" si="462"/>
        <v>0</v>
      </c>
      <c r="I3524" s="105">
        <f t="shared" si="463"/>
        <v>0</v>
      </c>
      <c r="J3524" s="105">
        <f t="shared" si="465"/>
        <v>0</v>
      </c>
      <c r="K3524" s="105">
        <f t="shared" si="466"/>
        <v>0</v>
      </c>
      <c r="L3524" s="105">
        <f t="shared" si="467"/>
        <v>0</v>
      </c>
      <c r="M3524">
        <v>0.04</v>
      </c>
      <c r="N3524">
        <f t="shared" si="468"/>
        <v>3.3960531989175591E-3</v>
      </c>
    </row>
    <row r="3525" spans="1:14" x14ac:dyDescent="0.3">
      <c r="A3525">
        <f t="shared" si="461"/>
        <v>36</v>
      </c>
      <c r="E3525" s="105">
        <f t="shared" si="462"/>
        <v>0</v>
      </c>
      <c r="I3525" s="105">
        <f t="shared" si="463"/>
        <v>0</v>
      </c>
      <c r="J3525" s="105">
        <f t="shared" si="465"/>
        <v>0</v>
      </c>
      <c r="K3525" s="105">
        <f t="shared" si="466"/>
        <v>0</v>
      </c>
      <c r="L3525" s="105">
        <f t="shared" si="467"/>
        <v>0</v>
      </c>
      <c r="M3525">
        <v>0.04</v>
      </c>
      <c r="N3525">
        <f t="shared" si="468"/>
        <v>3.3960531989175591E-3</v>
      </c>
    </row>
    <row r="3526" spans="1:14" x14ac:dyDescent="0.3">
      <c r="A3526">
        <f t="shared" si="461"/>
        <v>36</v>
      </c>
      <c r="E3526" s="105">
        <f t="shared" si="462"/>
        <v>0</v>
      </c>
      <c r="I3526" s="105">
        <f t="shared" si="463"/>
        <v>0</v>
      </c>
      <c r="J3526" s="105">
        <f t="shared" si="465"/>
        <v>0</v>
      </c>
      <c r="K3526" s="105">
        <f t="shared" si="466"/>
        <v>0</v>
      </c>
      <c r="L3526" s="105">
        <f t="shared" si="467"/>
        <v>0</v>
      </c>
      <c r="M3526">
        <v>0.04</v>
      </c>
      <c r="N3526">
        <f t="shared" si="468"/>
        <v>3.3960531989175591E-3</v>
      </c>
    </row>
    <row r="3527" spans="1:14" x14ac:dyDescent="0.3">
      <c r="A3527">
        <f t="shared" si="461"/>
        <v>36</v>
      </c>
      <c r="E3527" s="105">
        <f t="shared" si="462"/>
        <v>0</v>
      </c>
      <c r="I3527" s="105">
        <f t="shared" si="463"/>
        <v>0</v>
      </c>
      <c r="J3527" s="105">
        <f t="shared" si="465"/>
        <v>0</v>
      </c>
      <c r="K3527" s="105">
        <f t="shared" si="466"/>
        <v>0</v>
      </c>
      <c r="L3527" s="105">
        <f t="shared" si="467"/>
        <v>0</v>
      </c>
      <c r="M3527">
        <v>0.04</v>
      </c>
      <c r="N3527">
        <f t="shared" si="468"/>
        <v>3.3960531989175591E-3</v>
      </c>
    </row>
    <row r="3528" spans="1:14" x14ac:dyDescent="0.3">
      <c r="A3528">
        <f t="shared" si="461"/>
        <v>36</v>
      </c>
      <c r="E3528" s="105">
        <f t="shared" si="462"/>
        <v>0</v>
      </c>
      <c r="I3528" s="105">
        <f t="shared" si="463"/>
        <v>0</v>
      </c>
      <c r="J3528" s="105">
        <f t="shared" si="465"/>
        <v>0</v>
      </c>
      <c r="K3528" s="105">
        <f t="shared" si="466"/>
        <v>0</v>
      </c>
      <c r="L3528" s="105">
        <f t="shared" si="467"/>
        <v>0</v>
      </c>
      <c r="M3528">
        <v>0.04</v>
      </c>
      <c r="N3528">
        <f t="shared" si="468"/>
        <v>3.3960531989175591E-3</v>
      </c>
    </row>
    <row r="3529" spans="1:14" x14ac:dyDescent="0.3">
      <c r="A3529">
        <f t="shared" si="461"/>
        <v>36</v>
      </c>
      <c r="E3529" s="105">
        <f t="shared" si="462"/>
        <v>0</v>
      </c>
      <c r="I3529" s="105">
        <f t="shared" si="463"/>
        <v>0</v>
      </c>
      <c r="J3529" s="105">
        <f t="shared" si="465"/>
        <v>0</v>
      </c>
      <c r="K3529" s="105">
        <f t="shared" si="466"/>
        <v>0</v>
      </c>
      <c r="L3529" s="105">
        <f t="shared" si="467"/>
        <v>0</v>
      </c>
      <c r="M3529">
        <v>0.04</v>
      </c>
      <c r="N3529">
        <f t="shared" si="468"/>
        <v>3.3960531989175591E-3</v>
      </c>
    </row>
    <row r="3530" spans="1:14" x14ac:dyDescent="0.3">
      <c r="A3530">
        <f t="shared" si="461"/>
        <v>36</v>
      </c>
      <c r="E3530" s="105">
        <f t="shared" si="462"/>
        <v>0</v>
      </c>
      <c r="I3530" s="105">
        <f t="shared" si="463"/>
        <v>0</v>
      </c>
      <c r="J3530" s="105">
        <f t="shared" si="465"/>
        <v>0</v>
      </c>
      <c r="K3530" s="105">
        <f t="shared" si="466"/>
        <v>0</v>
      </c>
      <c r="L3530" s="105">
        <f t="shared" si="467"/>
        <v>0</v>
      </c>
      <c r="M3530">
        <v>0.04</v>
      </c>
      <c r="N3530">
        <f t="shared" si="468"/>
        <v>3.3960531989175591E-3</v>
      </c>
    </row>
    <row r="3531" spans="1:14" x14ac:dyDescent="0.3">
      <c r="A3531">
        <f t="shared" si="461"/>
        <v>36</v>
      </c>
      <c r="E3531" s="105">
        <f t="shared" si="462"/>
        <v>0</v>
      </c>
      <c r="I3531" s="105">
        <f t="shared" si="463"/>
        <v>0</v>
      </c>
      <c r="J3531" s="105">
        <f t="shared" si="465"/>
        <v>0</v>
      </c>
      <c r="K3531" s="105">
        <f t="shared" si="466"/>
        <v>0</v>
      </c>
      <c r="L3531" s="105">
        <f t="shared" si="467"/>
        <v>0</v>
      </c>
      <c r="M3531">
        <v>0.04</v>
      </c>
      <c r="N3531">
        <f t="shared" si="468"/>
        <v>3.3960531989175591E-3</v>
      </c>
    </row>
    <row r="3532" spans="1:14" x14ac:dyDescent="0.3">
      <c r="A3532">
        <f t="shared" si="461"/>
        <v>36</v>
      </c>
      <c r="E3532" s="105">
        <f t="shared" si="462"/>
        <v>0</v>
      </c>
      <c r="I3532" s="105">
        <f t="shared" si="463"/>
        <v>0</v>
      </c>
      <c r="J3532" s="105">
        <f t="shared" si="465"/>
        <v>0</v>
      </c>
      <c r="K3532" s="105">
        <f t="shared" si="466"/>
        <v>0</v>
      </c>
      <c r="L3532" s="105">
        <f t="shared" si="467"/>
        <v>0</v>
      </c>
      <c r="M3532">
        <v>0.04</v>
      </c>
      <c r="N3532">
        <f t="shared" si="468"/>
        <v>3.3960531989175591E-3</v>
      </c>
    </row>
    <row r="3533" spans="1:14" x14ac:dyDescent="0.3">
      <c r="A3533">
        <f t="shared" si="461"/>
        <v>36</v>
      </c>
      <c r="E3533" s="105">
        <f t="shared" si="462"/>
        <v>0</v>
      </c>
      <c r="I3533" s="105">
        <f t="shared" si="463"/>
        <v>0</v>
      </c>
      <c r="J3533" s="105">
        <f t="shared" si="465"/>
        <v>0</v>
      </c>
      <c r="K3533" s="105">
        <f t="shared" si="466"/>
        <v>0</v>
      </c>
      <c r="L3533" s="105">
        <f t="shared" si="467"/>
        <v>0</v>
      </c>
      <c r="M3533">
        <v>0.04</v>
      </c>
      <c r="N3533">
        <f t="shared" si="468"/>
        <v>3.3960531989175591E-3</v>
      </c>
    </row>
    <row r="3534" spans="1:14" x14ac:dyDescent="0.3">
      <c r="A3534">
        <f t="shared" si="461"/>
        <v>36</v>
      </c>
      <c r="E3534" s="105">
        <f t="shared" si="462"/>
        <v>0</v>
      </c>
      <c r="I3534" s="105">
        <f t="shared" si="463"/>
        <v>0</v>
      </c>
      <c r="J3534" s="105">
        <f t="shared" si="465"/>
        <v>0</v>
      </c>
      <c r="K3534" s="105">
        <f t="shared" si="466"/>
        <v>0</v>
      </c>
      <c r="L3534" s="105">
        <f t="shared" si="467"/>
        <v>0</v>
      </c>
      <c r="M3534">
        <v>0.04</v>
      </c>
      <c r="N3534">
        <f t="shared" si="468"/>
        <v>3.3960531989175591E-3</v>
      </c>
    </row>
    <row r="3535" spans="1:14" x14ac:dyDescent="0.3">
      <c r="A3535">
        <f t="shared" si="461"/>
        <v>36</v>
      </c>
      <c r="E3535" s="105">
        <f t="shared" si="462"/>
        <v>0</v>
      </c>
      <c r="I3535" s="105">
        <f t="shared" si="463"/>
        <v>0</v>
      </c>
      <c r="J3535" s="105">
        <f t="shared" si="465"/>
        <v>0</v>
      </c>
      <c r="K3535" s="105">
        <f t="shared" si="466"/>
        <v>0</v>
      </c>
      <c r="L3535" s="105">
        <f t="shared" si="467"/>
        <v>0</v>
      </c>
      <c r="M3535">
        <v>0.04</v>
      </c>
      <c r="N3535">
        <f t="shared" si="468"/>
        <v>3.3960531989175591E-3</v>
      </c>
    </row>
    <row r="3536" spans="1:14" x14ac:dyDescent="0.3">
      <c r="A3536">
        <f t="shared" si="461"/>
        <v>36</v>
      </c>
      <c r="E3536" s="105">
        <f t="shared" si="462"/>
        <v>0</v>
      </c>
      <c r="I3536" s="105">
        <f t="shared" si="463"/>
        <v>0</v>
      </c>
      <c r="J3536" s="105">
        <f t="shared" si="465"/>
        <v>0</v>
      </c>
      <c r="K3536" s="105">
        <f t="shared" si="466"/>
        <v>0</v>
      </c>
      <c r="L3536" s="105">
        <f t="shared" si="467"/>
        <v>0</v>
      </c>
      <c r="M3536">
        <v>0.04</v>
      </c>
      <c r="N3536">
        <f t="shared" si="468"/>
        <v>3.3960531989175591E-3</v>
      </c>
    </row>
    <row r="3537" spans="1:14" x14ac:dyDescent="0.3">
      <c r="A3537">
        <f t="shared" si="461"/>
        <v>36</v>
      </c>
      <c r="E3537" s="105">
        <f t="shared" si="462"/>
        <v>0</v>
      </c>
      <c r="I3537" s="105">
        <f t="shared" si="463"/>
        <v>0</v>
      </c>
      <c r="J3537" s="105">
        <f t="shared" si="465"/>
        <v>0</v>
      </c>
      <c r="K3537" s="105">
        <f t="shared" si="466"/>
        <v>0</v>
      </c>
      <c r="L3537" s="105">
        <f t="shared" si="467"/>
        <v>0</v>
      </c>
      <c r="M3537">
        <v>0.04</v>
      </c>
      <c r="N3537">
        <f t="shared" si="468"/>
        <v>3.3960531989175591E-3</v>
      </c>
    </row>
    <row r="3538" spans="1:14" x14ac:dyDescent="0.3">
      <c r="A3538">
        <f t="shared" si="461"/>
        <v>36</v>
      </c>
      <c r="E3538" s="105">
        <f t="shared" si="462"/>
        <v>0</v>
      </c>
      <c r="I3538" s="105">
        <f t="shared" si="463"/>
        <v>0</v>
      </c>
      <c r="J3538" s="105">
        <f t="shared" si="465"/>
        <v>0</v>
      </c>
      <c r="K3538" s="105">
        <f t="shared" si="466"/>
        <v>0</v>
      </c>
      <c r="L3538" s="105">
        <f t="shared" si="467"/>
        <v>0</v>
      </c>
      <c r="M3538">
        <v>0.04</v>
      </c>
      <c r="N3538">
        <f t="shared" si="468"/>
        <v>3.3960531989175591E-3</v>
      </c>
    </row>
    <row r="3539" spans="1:14" x14ac:dyDescent="0.3">
      <c r="A3539">
        <f t="shared" si="461"/>
        <v>36</v>
      </c>
      <c r="E3539" s="105">
        <f t="shared" si="462"/>
        <v>0</v>
      </c>
      <c r="I3539" s="105">
        <f t="shared" si="463"/>
        <v>0</v>
      </c>
      <c r="J3539" s="105">
        <f t="shared" si="465"/>
        <v>0</v>
      </c>
      <c r="K3539" s="105">
        <f t="shared" si="466"/>
        <v>0</v>
      </c>
      <c r="L3539" s="105">
        <f t="shared" si="467"/>
        <v>0</v>
      </c>
      <c r="M3539">
        <v>0.04</v>
      </c>
      <c r="N3539">
        <f t="shared" si="468"/>
        <v>3.3960531989175591E-3</v>
      </c>
    </row>
    <row r="3540" spans="1:14" x14ac:dyDescent="0.3">
      <c r="A3540">
        <f t="shared" si="461"/>
        <v>36</v>
      </c>
      <c r="E3540" s="105">
        <f t="shared" si="462"/>
        <v>0</v>
      </c>
      <c r="I3540" s="105">
        <f t="shared" si="463"/>
        <v>0</v>
      </c>
      <c r="J3540" s="105">
        <f t="shared" si="465"/>
        <v>0</v>
      </c>
      <c r="K3540" s="105">
        <f t="shared" si="466"/>
        <v>0</v>
      </c>
      <c r="L3540" s="105">
        <f t="shared" si="467"/>
        <v>0</v>
      </c>
      <c r="M3540">
        <v>0.04</v>
      </c>
      <c r="N3540">
        <f t="shared" si="468"/>
        <v>3.3960531989175591E-3</v>
      </c>
    </row>
    <row r="3541" spans="1:14" x14ac:dyDescent="0.3">
      <c r="A3541">
        <f t="shared" si="461"/>
        <v>36</v>
      </c>
      <c r="E3541" s="105">
        <f t="shared" si="462"/>
        <v>0</v>
      </c>
      <c r="I3541" s="105">
        <f t="shared" si="463"/>
        <v>0</v>
      </c>
      <c r="J3541" s="105">
        <f t="shared" si="465"/>
        <v>0</v>
      </c>
      <c r="K3541" s="105">
        <f t="shared" si="466"/>
        <v>0</v>
      </c>
      <c r="L3541" s="105">
        <f t="shared" si="467"/>
        <v>0</v>
      </c>
      <c r="M3541">
        <v>0.04</v>
      </c>
      <c r="N3541">
        <f t="shared" si="468"/>
        <v>3.3960531989175591E-3</v>
      </c>
    </row>
    <row r="3542" spans="1:14" x14ac:dyDescent="0.3">
      <c r="A3542">
        <f t="shared" si="461"/>
        <v>36</v>
      </c>
      <c r="E3542" s="105">
        <f t="shared" si="462"/>
        <v>0</v>
      </c>
      <c r="I3542" s="105">
        <f t="shared" si="463"/>
        <v>0</v>
      </c>
      <c r="J3542" s="105">
        <f t="shared" si="465"/>
        <v>0</v>
      </c>
      <c r="K3542" s="105">
        <f t="shared" si="466"/>
        <v>0</v>
      </c>
      <c r="L3542" s="105">
        <f t="shared" si="467"/>
        <v>0</v>
      </c>
      <c r="M3542">
        <v>0.04</v>
      </c>
      <c r="N3542">
        <f t="shared" si="468"/>
        <v>3.3960531989175591E-3</v>
      </c>
    </row>
    <row r="3543" spans="1:14" x14ac:dyDescent="0.3">
      <c r="A3543">
        <f t="shared" si="461"/>
        <v>36</v>
      </c>
      <c r="E3543" s="105">
        <f t="shared" si="462"/>
        <v>0</v>
      </c>
      <c r="I3543" s="105">
        <f t="shared" si="463"/>
        <v>0</v>
      </c>
      <c r="J3543" s="105">
        <f t="shared" si="465"/>
        <v>0</v>
      </c>
      <c r="K3543" s="105">
        <f t="shared" si="466"/>
        <v>0</v>
      </c>
      <c r="L3543" s="105">
        <f t="shared" si="467"/>
        <v>0</v>
      </c>
      <c r="M3543">
        <v>0.04</v>
      </c>
      <c r="N3543">
        <f t="shared" si="468"/>
        <v>3.3960531989175591E-3</v>
      </c>
    </row>
    <row r="3544" spans="1:14" x14ac:dyDescent="0.3">
      <c r="A3544">
        <f t="shared" si="461"/>
        <v>36</v>
      </c>
      <c r="E3544" s="105">
        <f t="shared" si="462"/>
        <v>0</v>
      </c>
      <c r="I3544" s="105">
        <f t="shared" si="463"/>
        <v>0</v>
      </c>
      <c r="J3544" s="105">
        <f t="shared" si="465"/>
        <v>0</v>
      </c>
      <c r="K3544" s="105">
        <f t="shared" si="466"/>
        <v>0</v>
      </c>
      <c r="L3544" s="105">
        <f t="shared" si="467"/>
        <v>0</v>
      </c>
      <c r="M3544">
        <v>0.04</v>
      </c>
      <c r="N3544">
        <f t="shared" si="468"/>
        <v>3.3960531989175591E-3</v>
      </c>
    </row>
    <row r="3545" spans="1:14" x14ac:dyDescent="0.3">
      <c r="A3545">
        <f t="shared" si="461"/>
        <v>36</v>
      </c>
      <c r="E3545" s="105">
        <f t="shared" si="462"/>
        <v>0</v>
      </c>
      <c r="I3545" s="105">
        <f t="shared" si="463"/>
        <v>0</v>
      </c>
      <c r="J3545" s="105">
        <f t="shared" si="465"/>
        <v>0</v>
      </c>
      <c r="K3545" s="105">
        <f t="shared" si="466"/>
        <v>0</v>
      </c>
      <c r="L3545" s="105">
        <f t="shared" si="467"/>
        <v>0</v>
      </c>
      <c r="M3545">
        <v>0.04</v>
      </c>
      <c r="N3545">
        <f t="shared" si="468"/>
        <v>3.3960531989175591E-3</v>
      </c>
    </row>
    <row r="3546" spans="1:14" x14ac:dyDescent="0.3">
      <c r="A3546">
        <f t="shared" si="461"/>
        <v>36</v>
      </c>
      <c r="E3546" s="105">
        <f t="shared" si="462"/>
        <v>0</v>
      </c>
      <c r="I3546" s="105">
        <f t="shared" si="463"/>
        <v>0</v>
      </c>
      <c r="J3546" s="105">
        <f t="shared" si="465"/>
        <v>0</v>
      </c>
      <c r="K3546" s="105">
        <f t="shared" si="466"/>
        <v>0</v>
      </c>
      <c r="L3546" s="105">
        <f t="shared" si="467"/>
        <v>0</v>
      </c>
      <c r="M3546">
        <v>0.04</v>
      </c>
      <c r="N3546">
        <f t="shared" si="468"/>
        <v>3.3960531989175591E-3</v>
      </c>
    </row>
    <row r="3547" spans="1:14" x14ac:dyDescent="0.3">
      <c r="A3547">
        <f t="shared" si="461"/>
        <v>36</v>
      </c>
      <c r="E3547" s="105">
        <f t="shared" si="462"/>
        <v>0</v>
      </c>
      <c r="I3547" s="105">
        <f t="shared" si="463"/>
        <v>0</v>
      </c>
      <c r="J3547" s="105">
        <f t="shared" si="465"/>
        <v>0</v>
      </c>
      <c r="K3547" s="105">
        <f t="shared" si="466"/>
        <v>0</v>
      </c>
      <c r="L3547" s="105">
        <f t="shared" si="467"/>
        <v>0</v>
      </c>
      <c r="M3547">
        <v>0.04</v>
      </c>
      <c r="N3547">
        <f t="shared" si="468"/>
        <v>3.3960531989175591E-3</v>
      </c>
    </row>
    <row r="3548" spans="1:14" x14ac:dyDescent="0.3">
      <c r="A3548">
        <f t="shared" si="461"/>
        <v>36</v>
      </c>
      <c r="E3548" s="105">
        <f t="shared" si="462"/>
        <v>0</v>
      </c>
      <c r="I3548" s="105">
        <f t="shared" si="463"/>
        <v>0</v>
      </c>
      <c r="J3548" s="105">
        <f t="shared" si="465"/>
        <v>0</v>
      </c>
      <c r="K3548" s="105">
        <f t="shared" si="466"/>
        <v>0</v>
      </c>
      <c r="L3548" s="105">
        <f t="shared" si="467"/>
        <v>0</v>
      </c>
      <c r="M3548">
        <v>0.04</v>
      </c>
      <c r="N3548">
        <f t="shared" si="468"/>
        <v>3.3960531989175591E-3</v>
      </c>
    </row>
    <row r="3549" spans="1:14" x14ac:dyDescent="0.3">
      <c r="A3549">
        <f t="shared" si="461"/>
        <v>36</v>
      </c>
      <c r="E3549" s="105">
        <f t="shared" si="462"/>
        <v>0</v>
      </c>
      <c r="I3549" s="105">
        <f t="shared" si="463"/>
        <v>0</v>
      </c>
      <c r="J3549" s="105">
        <f t="shared" si="465"/>
        <v>0</v>
      </c>
      <c r="K3549" s="105">
        <f t="shared" si="466"/>
        <v>0</v>
      </c>
      <c r="L3549" s="105">
        <f t="shared" si="467"/>
        <v>0</v>
      </c>
      <c r="M3549">
        <v>0.04</v>
      </c>
      <c r="N3549">
        <f t="shared" si="468"/>
        <v>3.3960531989175591E-3</v>
      </c>
    </row>
    <row r="3550" spans="1:14" x14ac:dyDescent="0.3">
      <c r="A3550">
        <f t="shared" si="461"/>
        <v>36</v>
      </c>
      <c r="E3550" s="105">
        <f t="shared" si="462"/>
        <v>0</v>
      </c>
      <c r="I3550" s="105">
        <f t="shared" si="463"/>
        <v>0</v>
      </c>
      <c r="J3550" s="105">
        <f t="shared" si="465"/>
        <v>0</v>
      </c>
      <c r="K3550" s="105">
        <f t="shared" si="466"/>
        <v>0</v>
      </c>
      <c r="L3550" s="105">
        <f t="shared" si="467"/>
        <v>0</v>
      </c>
      <c r="M3550">
        <v>0.04</v>
      </c>
      <c r="N3550">
        <f t="shared" si="468"/>
        <v>3.3960531989175591E-3</v>
      </c>
    </row>
    <row r="3551" spans="1:14" x14ac:dyDescent="0.3">
      <c r="A3551">
        <f t="shared" si="461"/>
        <v>36</v>
      </c>
      <c r="E3551" s="105">
        <f t="shared" si="462"/>
        <v>0</v>
      </c>
      <c r="I3551" s="105">
        <f t="shared" si="463"/>
        <v>0</v>
      </c>
      <c r="J3551" s="105">
        <f t="shared" si="465"/>
        <v>0</v>
      </c>
      <c r="K3551" s="105">
        <f t="shared" si="466"/>
        <v>0</v>
      </c>
      <c r="L3551" s="105">
        <f t="shared" si="467"/>
        <v>0</v>
      </c>
      <c r="M3551">
        <v>0.04</v>
      </c>
      <c r="N3551">
        <f t="shared" si="468"/>
        <v>3.3960531989175591E-3</v>
      </c>
    </row>
    <row r="3552" spans="1:14" x14ac:dyDescent="0.3">
      <c r="A3552">
        <f t="shared" si="461"/>
        <v>36</v>
      </c>
      <c r="E3552" s="105">
        <f t="shared" si="462"/>
        <v>0</v>
      </c>
      <c r="I3552" s="105">
        <f t="shared" si="463"/>
        <v>0</v>
      </c>
      <c r="J3552" s="105">
        <f t="shared" si="465"/>
        <v>0</v>
      </c>
      <c r="K3552" s="105">
        <f t="shared" si="466"/>
        <v>0</v>
      </c>
      <c r="L3552" s="105">
        <f t="shared" si="467"/>
        <v>0</v>
      </c>
      <c r="M3552">
        <v>0.04</v>
      </c>
      <c r="N3552">
        <f t="shared" si="468"/>
        <v>3.3960531989175591E-3</v>
      </c>
    </row>
    <row r="3553" spans="1:14" x14ac:dyDescent="0.3">
      <c r="A3553">
        <f t="shared" si="461"/>
        <v>36</v>
      </c>
      <c r="E3553" s="105">
        <f t="shared" si="462"/>
        <v>0</v>
      </c>
      <c r="I3553" s="105">
        <f t="shared" si="463"/>
        <v>0</v>
      </c>
      <c r="J3553" s="105">
        <f t="shared" si="465"/>
        <v>0</v>
      </c>
      <c r="K3553" s="105">
        <f t="shared" si="466"/>
        <v>0</v>
      </c>
      <c r="L3553" s="105">
        <f t="shared" si="467"/>
        <v>0</v>
      </c>
      <c r="M3553">
        <v>0.04</v>
      </c>
      <c r="N3553">
        <f t="shared" si="468"/>
        <v>3.3960531989175591E-3</v>
      </c>
    </row>
    <row r="3554" spans="1:14" x14ac:dyDescent="0.3">
      <c r="A3554">
        <f t="shared" si="461"/>
        <v>36</v>
      </c>
      <c r="E3554" s="105">
        <f t="shared" si="462"/>
        <v>0</v>
      </c>
      <c r="I3554" s="105">
        <f t="shared" si="463"/>
        <v>0</v>
      </c>
      <c r="J3554" s="105">
        <f t="shared" si="465"/>
        <v>0</v>
      </c>
      <c r="K3554" s="105">
        <f t="shared" si="466"/>
        <v>0</v>
      </c>
      <c r="L3554" s="105">
        <f t="shared" si="467"/>
        <v>0</v>
      </c>
      <c r="M3554">
        <v>0.04</v>
      </c>
      <c r="N3554">
        <f t="shared" si="468"/>
        <v>3.3960531989175591E-3</v>
      </c>
    </row>
    <row r="3555" spans="1:14" x14ac:dyDescent="0.3">
      <c r="A3555">
        <f t="shared" si="461"/>
        <v>36</v>
      </c>
      <c r="E3555" s="105">
        <f t="shared" si="462"/>
        <v>0</v>
      </c>
      <c r="I3555" s="105">
        <f t="shared" si="463"/>
        <v>0</v>
      </c>
      <c r="J3555" s="105">
        <f t="shared" si="465"/>
        <v>0</v>
      </c>
      <c r="K3555" s="105">
        <f t="shared" si="466"/>
        <v>0</v>
      </c>
      <c r="L3555" s="105">
        <f t="shared" si="467"/>
        <v>0</v>
      </c>
      <c r="M3555">
        <v>0.04</v>
      </c>
      <c r="N3555">
        <f t="shared" si="468"/>
        <v>3.3960531989175591E-3</v>
      </c>
    </row>
    <row r="3556" spans="1:14" x14ac:dyDescent="0.3">
      <c r="A3556">
        <f t="shared" si="461"/>
        <v>36</v>
      </c>
      <c r="E3556" s="105">
        <f t="shared" si="462"/>
        <v>0</v>
      </c>
      <c r="I3556" s="105">
        <f t="shared" si="463"/>
        <v>0</v>
      </c>
      <c r="J3556" s="105">
        <f t="shared" si="465"/>
        <v>0</v>
      </c>
      <c r="K3556" s="105">
        <f t="shared" si="466"/>
        <v>0</v>
      </c>
      <c r="L3556" s="105">
        <f t="shared" si="467"/>
        <v>0</v>
      </c>
      <c r="M3556">
        <v>0.04</v>
      </c>
      <c r="N3556">
        <f t="shared" si="468"/>
        <v>3.3960531989175591E-3</v>
      </c>
    </row>
    <row r="3557" spans="1:14" x14ac:dyDescent="0.3">
      <c r="A3557">
        <f t="shared" si="461"/>
        <v>36</v>
      </c>
      <c r="E3557" s="105">
        <f t="shared" si="462"/>
        <v>0</v>
      </c>
      <c r="I3557" s="105">
        <f t="shared" si="463"/>
        <v>0</v>
      </c>
      <c r="J3557" s="105">
        <f t="shared" si="465"/>
        <v>0</v>
      </c>
      <c r="K3557" s="105">
        <f t="shared" si="466"/>
        <v>0</v>
      </c>
      <c r="L3557" s="105">
        <f t="shared" si="467"/>
        <v>0</v>
      </c>
      <c r="M3557">
        <v>0.04</v>
      </c>
      <c r="N3557">
        <f t="shared" si="468"/>
        <v>3.3960531989175591E-3</v>
      </c>
    </row>
    <row r="3558" spans="1:14" x14ac:dyDescent="0.3">
      <c r="A3558">
        <f t="shared" si="461"/>
        <v>36</v>
      </c>
      <c r="E3558" s="105">
        <f t="shared" si="462"/>
        <v>0</v>
      </c>
      <c r="I3558" s="105">
        <f t="shared" si="463"/>
        <v>0</v>
      </c>
      <c r="J3558" s="105">
        <f t="shared" si="465"/>
        <v>0</v>
      </c>
      <c r="K3558" s="105">
        <f t="shared" si="466"/>
        <v>0</v>
      </c>
      <c r="L3558" s="105">
        <f t="shared" si="467"/>
        <v>0</v>
      </c>
      <c r="M3558">
        <v>0.04</v>
      </c>
      <c r="N3558">
        <f t="shared" si="468"/>
        <v>3.3960531989175591E-3</v>
      </c>
    </row>
    <row r="3559" spans="1:14" x14ac:dyDescent="0.3">
      <c r="A3559">
        <f t="shared" ref="A3559:A3622" si="469">IF(COUNTIF(A3459:A3558,A3558)=100, A3558+1,A3558)</f>
        <v>36</v>
      </c>
      <c r="E3559" s="105">
        <f t="shared" ref="E3559:E3622" si="470">MAX(0, E3459-K3459-L3459)</f>
        <v>0</v>
      </c>
      <c r="I3559" s="105">
        <f t="shared" ref="I3559:I3622" si="471">IF(E3559&lt;I3459,J3559 + E3559, I3459)</f>
        <v>0</v>
      </c>
      <c r="J3559" s="105">
        <f t="shared" si="465"/>
        <v>0</v>
      </c>
      <c r="K3559" s="105">
        <f t="shared" si="466"/>
        <v>0</v>
      </c>
      <c r="L3559" s="105">
        <f t="shared" si="467"/>
        <v>0</v>
      </c>
      <c r="M3559">
        <v>0.04</v>
      </c>
      <c r="N3559">
        <f t="shared" si="468"/>
        <v>3.3960531989175591E-3</v>
      </c>
    </row>
    <row r="3560" spans="1:14" x14ac:dyDescent="0.3">
      <c r="A3560">
        <f t="shared" si="469"/>
        <v>36</v>
      </c>
      <c r="E3560" s="105">
        <f t="shared" si="470"/>
        <v>0</v>
      </c>
      <c r="I3560" s="105">
        <f t="shared" si="471"/>
        <v>0</v>
      </c>
      <c r="J3560" s="105">
        <f t="shared" si="465"/>
        <v>0</v>
      </c>
      <c r="K3560" s="105">
        <f t="shared" si="466"/>
        <v>0</v>
      </c>
      <c r="L3560" s="105">
        <f t="shared" si="467"/>
        <v>0</v>
      </c>
      <c r="M3560">
        <v>0.04</v>
      </c>
      <c r="N3560">
        <f t="shared" si="468"/>
        <v>3.3960531989175591E-3</v>
      </c>
    </row>
    <row r="3561" spans="1:14" x14ac:dyDescent="0.3">
      <c r="A3561">
        <f t="shared" si="469"/>
        <v>36</v>
      </c>
      <c r="E3561" s="105">
        <f t="shared" si="470"/>
        <v>0</v>
      </c>
      <c r="I3561" s="105">
        <f t="shared" si="471"/>
        <v>0</v>
      </c>
      <c r="J3561" s="105">
        <f t="shared" si="465"/>
        <v>0</v>
      </c>
      <c r="K3561" s="105">
        <f t="shared" si="466"/>
        <v>0</v>
      </c>
      <c r="L3561" s="105">
        <f t="shared" si="467"/>
        <v>0</v>
      </c>
      <c r="M3561">
        <v>0.04</v>
      </c>
      <c r="N3561">
        <f t="shared" si="468"/>
        <v>3.3960531989175591E-3</v>
      </c>
    </row>
    <row r="3562" spans="1:14" x14ac:dyDescent="0.3">
      <c r="A3562">
        <f t="shared" si="469"/>
        <v>36</v>
      </c>
      <c r="E3562" s="105">
        <f t="shared" si="470"/>
        <v>0</v>
      </c>
      <c r="I3562" s="105">
        <f t="shared" si="471"/>
        <v>0</v>
      </c>
      <c r="J3562" s="105">
        <f t="shared" si="465"/>
        <v>0</v>
      </c>
      <c r="K3562" s="105">
        <f t="shared" si="466"/>
        <v>0</v>
      </c>
      <c r="L3562" s="105">
        <f t="shared" si="467"/>
        <v>0</v>
      </c>
      <c r="M3562">
        <v>0.04</v>
      </c>
      <c r="N3562">
        <f t="shared" si="468"/>
        <v>3.3960531989175591E-3</v>
      </c>
    </row>
    <row r="3563" spans="1:14" x14ac:dyDescent="0.3">
      <c r="A3563">
        <f t="shared" si="469"/>
        <v>36</v>
      </c>
      <c r="E3563" s="105">
        <f t="shared" si="470"/>
        <v>0</v>
      </c>
      <c r="I3563" s="105">
        <f t="shared" si="471"/>
        <v>0</v>
      </c>
      <c r="J3563" s="105">
        <f t="shared" si="465"/>
        <v>0</v>
      </c>
      <c r="K3563" s="105">
        <f t="shared" si="466"/>
        <v>0</v>
      </c>
      <c r="L3563" s="105">
        <f t="shared" si="467"/>
        <v>0</v>
      </c>
      <c r="M3563">
        <v>0.04</v>
      </c>
      <c r="N3563">
        <f t="shared" si="468"/>
        <v>3.3960531989175591E-3</v>
      </c>
    </row>
    <row r="3564" spans="1:14" x14ac:dyDescent="0.3">
      <c r="A3564">
        <f t="shared" si="469"/>
        <v>36</v>
      </c>
      <c r="E3564" s="105">
        <f t="shared" si="470"/>
        <v>0</v>
      </c>
      <c r="I3564" s="105">
        <f t="shared" si="471"/>
        <v>0</v>
      </c>
      <c r="J3564" s="105">
        <f t="shared" si="465"/>
        <v>0</v>
      </c>
      <c r="K3564" s="105">
        <f t="shared" si="466"/>
        <v>0</v>
      </c>
      <c r="L3564" s="105">
        <f t="shared" si="467"/>
        <v>0</v>
      </c>
      <c r="M3564">
        <v>0.04</v>
      </c>
      <c r="N3564">
        <f t="shared" si="468"/>
        <v>3.3960531989175591E-3</v>
      </c>
    </row>
    <row r="3565" spans="1:14" x14ac:dyDescent="0.3">
      <c r="A3565">
        <f t="shared" si="469"/>
        <v>36</v>
      </c>
      <c r="E3565" s="105">
        <f t="shared" si="470"/>
        <v>0</v>
      </c>
      <c r="I3565" s="105">
        <f t="shared" si="471"/>
        <v>0</v>
      </c>
      <c r="J3565" s="105">
        <f t="shared" si="465"/>
        <v>0</v>
      </c>
      <c r="K3565" s="105">
        <f t="shared" si="466"/>
        <v>0</v>
      </c>
      <c r="L3565" s="105">
        <f t="shared" si="467"/>
        <v>0</v>
      </c>
      <c r="M3565">
        <v>0.04</v>
      </c>
      <c r="N3565">
        <f t="shared" si="468"/>
        <v>3.3960531989175591E-3</v>
      </c>
    </row>
    <row r="3566" spans="1:14" x14ac:dyDescent="0.3">
      <c r="A3566">
        <f t="shared" si="469"/>
        <v>36</v>
      </c>
      <c r="E3566" s="105">
        <f t="shared" si="470"/>
        <v>0</v>
      </c>
      <c r="I3566" s="105">
        <f t="shared" si="471"/>
        <v>0</v>
      </c>
      <c r="J3566" s="105">
        <f t="shared" si="465"/>
        <v>0</v>
      </c>
      <c r="K3566" s="105">
        <f t="shared" si="466"/>
        <v>0</v>
      </c>
      <c r="L3566" s="105">
        <f t="shared" si="467"/>
        <v>0</v>
      </c>
      <c r="M3566">
        <v>0.04</v>
      </c>
      <c r="N3566">
        <f t="shared" si="468"/>
        <v>3.3960531989175591E-3</v>
      </c>
    </row>
    <row r="3567" spans="1:14" x14ac:dyDescent="0.3">
      <c r="A3567">
        <f t="shared" si="469"/>
        <v>36</v>
      </c>
      <c r="E3567" s="105">
        <f t="shared" si="470"/>
        <v>0</v>
      </c>
      <c r="I3567" s="105">
        <f t="shared" si="471"/>
        <v>0</v>
      </c>
      <c r="J3567" s="105">
        <f t="shared" si="465"/>
        <v>0</v>
      </c>
      <c r="K3567" s="105">
        <f t="shared" si="466"/>
        <v>0</v>
      </c>
      <c r="L3567" s="105">
        <f t="shared" si="467"/>
        <v>0</v>
      </c>
      <c r="M3567">
        <v>0.04</v>
      </c>
      <c r="N3567">
        <f t="shared" si="468"/>
        <v>3.3960531989175591E-3</v>
      </c>
    </row>
    <row r="3568" spans="1:14" x14ac:dyDescent="0.3">
      <c r="A3568">
        <f t="shared" si="469"/>
        <v>36</v>
      </c>
      <c r="E3568" s="105">
        <f t="shared" si="470"/>
        <v>0</v>
      </c>
      <c r="I3568" s="105">
        <f t="shared" si="471"/>
        <v>0</v>
      </c>
      <c r="J3568" s="105">
        <f t="shared" si="465"/>
        <v>0</v>
      </c>
      <c r="K3568" s="105">
        <f t="shared" si="466"/>
        <v>0</v>
      </c>
      <c r="L3568" s="105">
        <f t="shared" si="467"/>
        <v>0</v>
      </c>
      <c r="M3568">
        <v>0.04</v>
      </c>
      <c r="N3568">
        <f t="shared" si="468"/>
        <v>3.3960531989175591E-3</v>
      </c>
    </row>
    <row r="3569" spans="1:14" x14ac:dyDescent="0.3">
      <c r="A3569">
        <f t="shared" si="469"/>
        <v>36</v>
      </c>
      <c r="E3569" s="105">
        <f t="shared" si="470"/>
        <v>0</v>
      </c>
      <c r="I3569" s="105">
        <f t="shared" si="471"/>
        <v>0</v>
      </c>
      <c r="J3569" s="105">
        <f t="shared" si="465"/>
        <v>0</v>
      </c>
      <c r="K3569" s="105">
        <f t="shared" si="466"/>
        <v>0</v>
      </c>
      <c r="L3569" s="105">
        <f t="shared" si="467"/>
        <v>0</v>
      </c>
      <c r="M3569">
        <v>0.04</v>
      </c>
      <c r="N3569">
        <f t="shared" si="468"/>
        <v>3.3960531989175591E-3</v>
      </c>
    </row>
    <row r="3570" spans="1:14" x14ac:dyDescent="0.3">
      <c r="A3570">
        <f t="shared" si="469"/>
        <v>36</v>
      </c>
      <c r="E3570" s="105">
        <f t="shared" si="470"/>
        <v>0</v>
      </c>
      <c r="I3570" s="105">
        <f t="shared" si="471"/>
        <v>0</v>
      </c>
      <c r="J3570" s="105">
        <f t="shared" si="465"/>
        <v>0</v>
      </c>
      <c r="K3570" s="105">
        <f t="shared" si="466"/>
        <v>0</v>
      </c>
      <c r="L3570" s="105">
        <f t="shared" si="467"/>
        <v>0</v>
      </c>
      <c r="M3570">
        <v>0.04</v>
      </c>
      <c r="N3570">
        <f t="shared" si="468"/>
        <v>3.3960531989175591E-3</v>
      </c>
    </row>
    <row r="3571" spans="1:14" x14ac:dyDescent="0.3">
      <c r="A3571">
        <f t="shared" si="469"/>
        <v>36</v>
      </c>
      <c r="E3571" s="105">
        <f t="shared" si="470"/>
        <v>0</v>
      </c>
      <c r="I3571" s="105">
        <f t="shared" si="471"/>
        <v>0</v>
      </c>
      <c r="J3571" s="105">
        <f t="shared" si="465"/>
        <v>0</v>
      </c>
      <c r="K3571" s="105">
        <f t="shared" si="466"/>
        <v>0</v>
      </c>
      <c r="L3571" s="105">
        <f t="shared" si="467"/>
        <v>0</v>
      </c>
      <c r="M3571">
        <v>0.04</v>
      </c>
      <c r="N3571">
        <f t="shared" si="468"/>
        <v>3.3960531989175591E-3</v>
      </c>
    </row>
    <row r="3572" spans="1:14" x14ac:dyDescent="0.3">
      <c r="A3572">
        <f t="shared" si="469"/>
        <v>36</v>
      </c>
      <c r="E3572" s="105">
        <f t="shared" si="470"/>
        <v>0</v>
      </c>
      <c r="I3572" s="105">
        <f t="shared" si="471"/>
        <v>0</v>
      </c>
      <c r="J3572" s="105">
        <f t="shared" si="465"/>
        <v>0</v>
      </c>
      <c r="K3572" s="105">
        <f t="shared" si="466"/>
        <v>0</v>
      </c>
      <c r="L3572" s="105">
        <f t="shared" si="467"/>
        <v>0</v>
      </c>
      <c r="M3572">
        <v>0.04</v>
      </c>
      <c r="N3572">
        <f t="shared" si="468"/>
        <v>3.3960531989175591E-3</v>
      </c>
    </row>
    <row r="3573" spans="1:14" x14ac:dyDescent="0.3">
      <c r="A3573">
        <f t="shared" si="469"/>
        <v>36</v>
      </c>
      <c r="E3573" s="105">
        <f t="shared" si="470"/>
        <v>0</v>
      </c>
      <c r="I3573" s="105">
        <f t="shared" si="471"/>
        <v>0</v>
      </c>
      <c r="J3573" s="105">
        <f t="shared" si="465"/>
        <v>0</v>
      </c>
      <c r="K3573" s="105">
        <f t="shared" si="466"/>
        <v>0</v>
      </c>
      <c r="L3573" s="105">
        <f t="shared" si="467"/>
        <v>0</v>
      </c>
      <c r="M3573">
        <v>0.04</v>
      </c>
      <c r="N3573">
        <f t="shared" si="468"/>
        <v>3.3960531989175591E-3</v>
      </c>
    </row>
    <row r="3574" spans="1:14" x14ac:dyDescent="0.3">
      <c r="A3574">
        <f t="shared" si="469"/>
        <v>36</v>
      </c>
      <c r="E3574" s="105">
        <f t="shared" si="470"/>
        <v>0</v>
      </c>
      <c r="I3574" s="105">
        <f t="shared" si="471"/>
        <v>0</v>
      </c>
      <c r="J3574" s="105">
        <f t="shared" si="465"/>
        <v>0</v>
      </c>
      <c r="K3574" s="105">
        <f t="shared" si="466"/>
        <v>0</v>
      </c>
      <c r="L3574" s="105">
        <f t="shared" si="467"/>
        <v>0</v>
      </c>
      <c r="M3574">
        <v>0.04</v>
      </c>
      <c r="N3574">
        <f t="shared" si="468"/>
        <v>3.3960531989175591E-3</v>
      </c>
    </row>
    <row r="3575" spans="1:14" x14ac:dyDescent="0.3">
      <c r="A3575">
        <f t="shared" si="469"/>
        <v>36</v>
      </c>
      <c r="E3575" s="105">
        <f t="shared" si="470"/>
        <v>0</v>
      </c>
      <c r="I3575" s="105">
        <f t="shared" si="471"/>
        <v>0</v>
      </c>
      <c r="J3575" s="105">
        <f t="shared" si="465"/>
        <v>0</v>
      </c>
      <c r="K3575" s="105">
        <f t="shared" si="466"/>
        <v>0</v>
      </c>
      <c r="L3575" s="105">
        <f t="shared" si="467"/>
        <v>0</v>
      </c>
      <c r="M3575">
        <v>0.04</v>
      </c>
      <c r="N3575">
        <f t="shared" si="468"/>
        <v>3.3960531989175591E-3</v>
      </c>
    </row>
    <row r="3576" spans="1:14" x14ac:dyDescent="0.3">
      <c r="A3576">
        <f t="shared" si="469"/>
        <v>36</v>
      </c>
      <c r="E3576" s="105">
        <f t="shared" si="470"/>
        <v>0</v>
      </c>
      <c r="I3576" s="105">
        <f t="shared" si="471"/>
        <v>0</v>
      </c>
      <c r="J3576" s="105">
        <f t="shared" si="465"/>
        <v>0</v>
      </c>
      <c r="K3576" s="105">
        <f t="shared" si="466"/>
        <v>0</v>
      </c>
      <c r="L3576" s="105">
        <f t="shared" si="467"/>
        <v>0</v>
      </c>
      <c r="M3576">
        <v>0.04</v>
      </c>
      <c r="N3576">
        <f t="shared" si="468"/>
        <v>3.3960531989175591E-3</v>
      </c>
    </row>
    <row r="3577" spans="1:14" x14ac:dyDescent="0.3">
      <c r="A3577">
        <f t="shared" si="469"/>
        <v>36</v>
      </c>
      <c r="E3577" s="105">
        <f t="shared" si="470"/>
        <v>0</v>
      </c>
      <c r="I3577" s="105">
        <f t="shared" si="471"/>
        <v>0</v>
      </c>
      <c r="J3577" s="105">
        <f t="shared" si="465"/>
        <v>0</v>
      </c>
      <c r="K3577" s="105">
        <f t="shared" si="466"/>
        <v>0</v>
      </c>
      <c r="L3577" s="105">
        <f t="shared" si="467"/>
        <v>0</v>
      </c>
      <c r="M3577">
        <v>0.04</v>
      </c>
      <c r="N3577">
        <f t="shared" si="468"/>
        <v>3.3960531989175591E-3</v>
      </c>
    </row>
    <row r="3578" spans="1:14" x14ac:dyDescent="0.3">
      <c r="A3578">
        <f t="shared" si="469"/>
        <v>36</v>
      </c>
      <c r="E3578" s="105">
        <f t="shared" si="470"/>
        <v>0</v>
      </c>
      <c r="I3578" s="105">
        <f t="shared" si="471"/>
        <v>0</v>
      </c>
      <c r="J3578" s="105">
        <f t="shared" si="465"/>
        <v>0</v>
      </c>
      <c r="K3578" s="105">
        <f t="shared" si="466"/>
        <v>0</v>
      </c>
      <c r="L3578" s="105">
        <f t="shared" si="467"/>
        <v>0</v>
      </c>
      <c r="M3578">
        <v>0.04</v>
      </c>
      <c r="N3578">
        <f t="shared" si="468"/>
        <v>3.3960531989175591E-3</v>
      </c>
    </row>
    <row r="3579" spans="1:14" x14ac:dyDescent="0.3">
      <c r="A3579">
        <f t="shared" si="469"/>
        <v>36</v>
      </c>
      <c r="E3579" s="105">
        <f t="shared" si="470"/>
        <v>0</v>
      </c>
      <c r="I3579" s="105">
        <f t="shared" si="471"/>
        <v>0</v>
      </c>
      <c r="J3579" s="105">
        <f t="shared" si="465"/>
        <v>0</v>
      </c>
      <c r="K3579" s="105">
        <f t="shared" si="466"/>
        <v>0</v>
      </c>
      <c r="L3579" s="105">
        <f t="shared" si="467"/>
        <v>0</v>
      </c>
      <c r="M3579">
        <v>0.04</v>
      </c>
      <c r="N3579">
        <f t="shared" si="468"/>
        <v>3.3960531989175591E-3</v>
      </c>
    </row>
    <row r="3580" spans="1:14" x14ac:dyDescent="0.3">
      <c r="A3580">
        <f t="shared" si="469"/>
        <v>36</v>
      </c>
      <c r="E3580" s="105">
        <f t="shared" si="470"/>
        <v>0</v>
      </c>
      <c r="I3580" s="105">
        <f t="shared" si="471"/>
        <v>0</v>
      </c>
      <c r="J3580" s="105">
        <f t="shared" si="465"/>
        <v>0</v>
      </c>
      <c r="K3580" s="105">
        <f t="shared" si="466"/>
        <v>0</v>
      </c>
      <c r="L3580" s="105">
        <f t="shared" si="467"/>
        <v>0</v>
      </c>
      <c r="M3580">
        <v>0.04</v>
      </c>
      <c r="N3580">
        <f t="shared" si="468"/>
        <v>3.3960531989175591E-3</v>
      </c>
    </row>
    <row r="3581" spans="1:14" x14ac:dyDescent="0.3">
      <c r="A3581">
        <f t="shared" si="469"/>
        <v>36</v>
      </c>
      <c r="E3581" s="105">
        <f t="shared" si="470"/>
        <v>0</v>
      </c>
      <c r="I3581" s="105">
        <f t="shared" si="471"/>
        <v>0</v>
      </c>
      <c r="J3581" s="105">
        <f t="shared" si="465"/>
        <v>0</v>
      </c>
      <c r="K3581" s="105">
        <f t="shared" si="466"/>
        <v>0</v>
      </c>
      <c r="L3581" s="105">
        <f t="shared" si="467"/>
        <v>0</v>
      </c>
      <c r="M3581">
        <v>0.04</v>
      </c>
      <c r="N3581">
        <f t="shared" si="468"/>
        <v>3.3960531989175591E-3</v>
      </c>
    </row>
    <row r="3582" spans="1:14" x14ac:dyDescent="0.3">
      <c r="A3582">
        <f t="shared" si="469"/>
        <v>36</v>
      </c>
      <c r="E3582" s="105">
        <f t="shared" si="470"/>
        <v>0</v>
      </c>
      <c r="I3582" s="105">
        <f t="shared" si="471"/>
        <v>0</v>
      </c>
      <c r="J3582" s="105">
        <f t="shared" si="465"/>
        <v>0</v>
      </c>
      <c r="K3582" s="105">
        <f t="shared" si="466"/>
        <v>0</v>
      </c>
      <c r="L3582" s="105">
        <f t="shared" si="467"/>
        <v>0</v>
      </c>
      <c r="M3582">
        <v>0.04</v>
      </c>
      <c r="N3582">
        <f t="shared" si="468"/>
        <v>3.3960531989175591E-3</v>
      </c>
    </row>
    <row r="3583" spans="1:14" x14ac:dyDescent="0.3">
      <c r="A3583">
        <f t="shared" si="469"/>
        <v>36</v>
      </c>
      <c r="E3583" s="105">
        <f t="shared" si="470"/>
        <v>0</v>
      </c>
      <c r="I3583" s="105">
        <f t="shared" si="471"/>
        <v>0</v>
      </c>
      <c r="J3583" s="105">
        <f t="shared" si="465"/>
        <v>0</v>
      </c>
      <c r="K3583" s="105">
        <f t="shared" si="466"/>
        <v>0</v>
      </c>
      <c r="L3583" s="105">
        <f t="shared" si="467"/>
        <v>0</v>
      </c>
      <c r="M3583">
        <v>0.04</v>
      </c>
      <c r="N3583">
        <f t="shared" si="468"/>
        <v>3.3960531989175591E-3</v>
      </c>
    </row>
    <row r="3584" spans="1:14" x14ac:dyDescent="0.3">
      <c r="A3584">
        <f t="shared" si="469"/>
        <v>36</v>
      </c>
      <c r="E3584" s="105">
        <f t="shared" si="470"/>
        <v>0</v>
      </c>
      <c r="I3584" s="105">
        <f t="shared" si="471"/>
        <v>0</v>
      </c>
      <c r="J3584" s="105">
        <f t="shared" si="465"/>
        <v>0</v>
      </c>
      <c r="K3584" s="105">
        <f t="shared" si="466"/>
        <v>0</v>
      </c>
      <c r="L3584" s="105">
        <f t="shared" si="467"/>
        <v>0</v>
      </c>
      <c r="M3584">
        <v>0.04</v>
      </c>
      <c r="N3584">
        <f t="shared" si="468"/>
        <v>3.3960531989175591E-3</v>
      </c>
    </row>
    <row r="3585" spans="1:14" x14ac:dyDescent="0.3">
      <c r="A3585">
        <f t="shared" si="469"/>
        <v>36</v>
      </c>
      <c r="E3585" s="105">
        <f t="shared" si="470"/>
        <v>0</v>
      </c>
      <c r="I3585" s="105">
        <f t="shared" si="471"/>
        <v>0</v>
      </c>
      <c r="J3585" s="105">
        <f t="shared" si="465"/>
        <v>0</v>
      </c>
      <c r="K3585" s="105">
        <f t="shared" si="466"/>
        <v>0</v>
      </c>
      <c r="L3585" s="105">
        <f t="shared" si="467"/>
        <v>0</v>
      </c>
      <c r="M3585">
        <v>0.04</v>
      </c>
      <c r="N3585">
        <f t="shared" si="468"/>
        <v>3.3960531989175591E-3</v>
      </c>
    </row>
    <row r="3586" spans="1:14" x14ac:dyDescent="0.3">
      <c r="A3586">
        <f t="shared" si="469"/>
        <v>36</v>
      </c>
      <c r="E3586" s="105">
        <f t="shared" si="470"/>
        <v>0</v>
      </c>
      <c r="I3586" s="105">
        <f t="shared" si="471"/>
        <v>0</v>
      </c>
      <c r="J3586" s="105">
        <f t="shared" si="465"/>
        <v>0</v>
      </c>
      <c r="K3586" s="105">
        <f t="shared" si="466"/>
        <v>0</v>
      </c>
      <c r="L3586" s="105">
        <f t="shared" si="467"/>
        <v>0</v>
      </c>
      <c r="M3586">
        <v>0.04</v>
      </c>
      <c r="N3586">
        <f t="shared" si="468"/>
        <v>3.3960531989175591E-3</v>
      </c>
    </row>
    <row r="3587" spans="1:14" x14ac:dyDescent="0.3">
      <c r="A3587">
        <f t="shared" si="469"/>
        <v>36</v>
      </c>
      <c r="E3587" s="105">
        <f t="shared" si="470"/>
        <v>0</v>
      </c>
      <c r="I3587" s="105">
        <f t="shared" si="471"/>
        <v>0</v>
      </c>
      <c r="J3587" s="105">
        <f t="shared" ref="J3587:J3650" si="472">E3587*($H$2/12)</f>
        <v>0</v>
      </c>
      <c r="K3587" s="105">
        <f t="shared" ref="K3587:K3650" si="473">I3587-J3587</f>
        <v>0</v>
      </c>
      <c r="L3587" s="105">
        <f t="shared" ref="L3587:L3650" si="474">N3587*(E3587-K3587)</f>
        <v>0</v>
      </c>
      <c r="M3587">
        <v>0.04</v>
      </c>
      <c r="N3587">
        <f t="shared" ref="N3587:N3650" si="475">1-(POWER(1-M3587,(1/12)))</f>
        <v>3.3960531989175591E-3</v>
      </c>
    </row>
    <row r="3588" spans="1:14" x14ac:dyDescent="0.3">
      <c r="A3588">
        <f t="shared" si="469"/>
        <v>36</v>
      </c>
      <c r="E3588" s="105">
        <f t="shared" si="470"/>
        <v>0</v>
      </c>
      <c r="I3588" s="105">
        <f t="shared" si="471"/>
        <v>0</v>
      </c>
      <c r="J3588" s="105">
        <f t="shared" si="472"/>
        <v>0</v>
      </c>
      <c r="K3588" s="105">
        <f t="shared" si="473"/>
        <v>0</v>
      </c>
      <c r="L3588" s="105">
        <f t="shared" si="474"/>
        <v>0</v>
      </c>
      <c r="M3588">
        <v>0.04</v>
      </c>
      <c r="N3588">
        <f t="shared" si="475"/>
        <v>3.3960531989175591E-3</v>
      </c>
    </row>
    <row r="3589" spans="1:14" x14ac:dyDescent="0.3">
      <c r="A3589">
        <f t="shared" si="469"/>
        <v>36</v>
      </c>
      <c r="E3589" s="105">
        <f t="shared" si="470"/>
        <v>0</v>
      </c>
      <c r="I3589" s="105">
        <f t="shared" si="471"/>
        <v>0</v>
      </c>
      <c r="J3589" s="105">
        <f t="shared" si="472"/>
        <v>0</v>
      </c>
      <c r="K3589" s="105">
        <f t="shared" si="473"/>
        <v>0</v>
      </c>
      <c r="L3589" s="105">
        <f t="shared" si="474"/>
        <v>0</v>
      </c>
      <c r="M3589">
        <v>0.04</v>
      </c>
      <c r="N3589">
        <f t="shared" si="475"/>
        <v>3.3960531989175591E-3</v>
      </c>
    </row>
    <row r="3590" spans="1:14" x14ac:dyDescent="0.3">
      <c r="A3590">
        <f t="shared" si="469"/>
        <v>36</v>
      </c>
      <c r="E3590" s="105">
        <f t="shared" si="470"/>
        <v>0</v>
      </c>
      <c r="I3590" s="105">
        <f t="shared" si="471"/>
        <v>0</v>
      </c>
      <c r="J3590" s="105">
        <f t="shared" si="472"/>
        <v>0</v>
      </c>
      <c r="K3590" s="105">
        <f t="shared" si="473"/>
        <v>0</v>
      </c>
      <c r="L3590" s="105">
        <f t="shared" si="474"/>
        <v>0</v>
      </c>
      <c r="M3590">
        <v>0.04</v>
      </c>
      <c r="N3590">
        <f t="shared" si="475"/>
        <v>3.3960531989175591E-3</v>
      </c>
    </row>
    <row r="3591" spans="1:14" x14ac:dyDescent="0.3">
      <c r="A3591">
        <f t="shared" si="469"/>
        <v>36</v>
      </c>
      <c r="E3591" s="105">
        <f t="shared" si="470"/>
        <v>0</v>
      </c>
      <c r="I3591" s="105">
        <f t="shared" si="471"/>
        <v>0</v>
      </c>
      <c r="J3591" s="105">
        <f t="shared" si="472"/>
        <v>0</v>
      </c>
      <c r="K3591" s="105">
        <f t="shared" si="473"/>
        <v>0</v>
      </c>
      <c r="L3591" s="105">
        <f t="shared" si="474"/>
        <v>0</v>
      </c>
      <c r="M3591">
        <v>0.04</v>
      </c>
      <c r="N3591">
        <f t="shared" si="475"/>
        <v>3.3960531989175591E-3</v>
      </c>
    </row>
    <row r="3592" spans="1:14" x14ac:dyDescent="0.3">
      <c r="A3592">
        <f t="shared" si="469"/>
        <v>36</v>
      </c>
      <c r="E3592" s="105">
        <f t="shared" si="470"/>
        <v>0</v>
      </c>
      <c r="I3592" s="105">
        <f t="shared" si="471"/>
        <v>0</v>
      </c>
      <c r="J3592" s="105">
        <f t="shared" si="472"/>
        <v>0</v>
      </c>
      <c r="K3592" s="105">
        <f t="shared" si="473"/>
        <v>0</v>
      </c>
      <c r="L3592" s="105">
        <f t="shared" si="474"/>
        <v>0</v>
      </c>
      <c r="M3592">
        <v>0.04</v>
      </c>
      <c r="N3592">
        <f t="shared" si="475"/>
        <v>3.3960531989175591E-3</v>
      </c>
    </row>
    <row r="3593" spans="1:14" x14ac:dyDescent="0.3">
      <c r="A3593">
        <f t="shared" si="469"/>
        <v>36</v>
      </c>
      <c r="E3593" s="105">
        <f t="shared" si="470"/>
        <v>0</v>
      </c>
      <c r="I3593" s="105">
        <f t="shared" si="471"/>
        <v>0</v>
      </c>
      <c r="J3593" s="105">
        <f t="shared" si="472"/>
        <v>0</v>
      </c>
      <c r="K3593" s="105">
        <f t="shared" si="473"/>
        <v>0</v>
      </c>
      <c r="L3593" s="105">
        <f t="shared" si="474"/>
        <v>0</v>
      </c>
      <c r="M3593">
        <v>0.04</v>
      </c>
      <c r="N3593">
        <f t="shared" si="475"/>
        <v>3.3960531989175591E-3</v>
      </c>
    </row>
    <row r="3594" spans="1:14" x14ac:dyDescent="0.3">
      <c r="A3594">
        <f t="shared" si="469"/>
        <v>36</v>
      </c>
      <c r="E3594" s="105">
        <f t="shared" si="470"/>
        <v>0</v>
      </c>
      <c r="I3594" s="105">
        <f t="shared" si="471"/>
        <v>0</v>
      </c>
      <c r="J3594" s="105">
        <f t="shared" si="472"/>
        <v>0</v>
      </c>
      <c r="K3594" s="105">
        <f t="shared" si="473"/>
        <v>0</v>
      </c>
      <c r="L3594" s="105">
        <f t="shared" si="474"/>
        <v>0</v>
      </c>
      <c r="M3594">
        <v>0.04</v>
      </c>
      <c r="N3594">
        <f t="shared" si="475"/>
        <v>3.3960531989175591E-3</v>
      </c>
    </row>
    <row r="3595" spans="1:14" x14ac:dyDescent="0.3">
      <c r="A3595">
        <f t="shared" si="469"/>
        <v>36</v>
      </c>
      <c r="E3595" s="105">
        <f t="shared" si="470"/>
        <v>0</v>
      </c>
      <c r="I3595" s="105">
        <f t="shared" si="471"/>
        <v>0</v>
      </c>
      <c r="J3595" s="105">
        <f t="shared" si="472"/>
        <v>0</v>
      </c>
      <c r="K3595" s="105">
        <f t="shared" si="473"/>
        <v>0</v>
      </c>
      <c r="L3595" s="105">
        <f t="shared" si="474"/>
        <v>0</v>
      </c>
      <c r="M3595">
        <v>0.04</v>
      </c>
      <c r="N3595">
        <f t="shared" si="475"/>
        <v>3.3960531989175591E-3</v>
      </c>
    </row>
    <row r="3596" spans="1:14" x14ac:dyDescent="0.3">
      <c r="A3596">
        <f t="shared" si="469"/>
        <v>36</v>
      </c>
      <c r="E3596" s="105">
        <f t="shared" si="470"/>
        <v>0</v>
      </c>
      <c r="I3596" s="105">
        <f t="shared" si="471"/>
        <v>0</v>
      </c>
      <c r="J3596" s="105">
        <f t="shared" si="472"/>
        <v>0</v>
      </c>
      <c r="K3596" s="105">
        <f t="shared" si="473"/>
        <v>0</v>
      </c>
      <c r="L3596" s="105">
        <f t="shared" si="474"/>
        <v>0</v>
      </c>
      <c r="M3596">
        <v>0.04</v>
      </c>
      <c r="N3596">
        <f t="shared" si="475"/>
        <v>3.3960531989175591E-3</v>
      </c>
    </row>
    <row r="3597" spans="1:14" x14ac:dyDescent="0.3">
      <c r="A3597">
        <f t="shared" si="469"/>
        <v>36</v>
      </c>
      <c r="E3597" s="105">
        <f t="shared" si="470"/>
        <v>0</v>
      </c>
      <c r="I3597" s="105">
        <f t="shared" si="471"/>
        <v>0</v>
      </c>
      <c r="J3597" s="105">
        <f t="shared" si="472"/>
        <v>0</v>
      </c>
      <c r="K3597" s="105">
        <f t="shared" si="473"/>
        <v>0</v>
      </c>
      <c r="L3597" s="105">
        <f t="shared" si="474"/>
        <v>0</v>
      </c>
      <c r="M3597">
        <v>0.04</v>
      </c>
      <c r="N3597">
        <f t="shared" si="475"/>
        <v>3.3960531989175591E-3</v>
      </c>
    </row>
    <row r="3598" spans="1:14" x14ac:dyDescent="0.3">
      <c r="A3598">
        <f t="shared" si="469"/>
        <v>36</v>
      </c>
      <c r="E3598" s="105">
        <f t="shared" si="470"/>
        <v>0</v>
      </c>
      <c r="I3598" s="105">
        <f t="shared" si="471"/>
        <v>0</v>
      </c>
      <c r="J3598" s="105">
        <f t="shared" si="472"/>
        <v>0</v>
      </c>
      <c r="K3598" s="105">
        <f t="shared" si="473"/>
        <v>0</v>
      </c>
      <c r="L3598" s="105">
        <f t="shared" si="474"/>
        <v>0</v>
      </c>
      <c r="M3598">
        <v>0.04</v>
      </c>
      <c r="N3598">
        <f t="shared" si="475"/>
        <v>3.3960531989175591E-3</v>
      </c>
    </row>
    <row r="3599" spans="1:14" x14ac:dyDescent="0.3">
      <c r="A3599">
        <f t="shared" si="469"/>
        <v>36</v>
      </c>
      <c r="E3599" s="105">
        <f t="shared" si="470"/>
        <v>0</v>
      </c>
      <c r="I3599" s="105">
        <f t="shared" si="471"/>
        <v>0</v>
      </c>
      <c r="J3599" s="105">
        <f t="shared" si="472"/>
        <v>0</v>
      </c>
      <c r="K3599" s="105">
        <f t="shared" si="473"/>
        <v>0</v>
      </c>
      <c r="L3599" s="105">
        <f t="shared" si="474"/>
        <v>0</v>
      </c>
      <c r="M3599">
        <v>0.04</v>
      </c>
      <c r="N3599">
        <f t="shared" si="475"/>
        <v>3.3960531989175591E-3</v>
      </c>
    </row>
    <row r="3600" spans="1:14" x14ac:dyDescent="0.3">
      <c r="A3600">
        <f t="shared" si="469"/>
        <v>36</v>
      </c>
      <c r="E3600" s="105">
        <f t="shared" si="470"/>
        <v>0</v>
      </c>
      <c r="I3600" s="105">
        <f t="shared" si="471"/>
        <v>0</v>
      </c>
      <c r="J3600" s="105">
        <f t="shared" si="472"/>
        <v>0</v>
      </c>
      <c r="K3600" s="105">
        <f t="shared" si="473"/>
        <v>0</v>
      </c>
      <c r="L3600" s="105">
        <f t="shared" si="474"/>
        <v>0</v>
      </c>
      <c r="M3600">
        <v>0.04</v>
      </c>
      <c r="N3600">
        <f t="shared" si="475"/>
        <v>3.3960531989175591E-3</v>
      </c>
    </row>
    <row r="3601" spans="1:15" x14ac:dyDescent="0.3">
      <c r="A3601">
        <f t="shared" si="469"/>
        <v>36</v>
      </c>
      <c r="E3601" s="105">
        <f t="shared" si="470"/>
        <v>0</v>
      </c>
      <c r="I3601" s="105">
        <f t="shared" si="471"/>
        <v>0</v>
      </c>
      <c r="J3601" s="105">
        <f t="shared" si="472"/>
        <v>0</v>
      </c>
      <c r="K3601" s="105">
        <f t="shared" si="473"/>
        <v>0</v>
      </c>
      <c r="L3601" s="105">
        <f t="shared" si="474"/>
        <v>0</v>
      </c>
      <c r="M3601">
        <v>0.04</v>
      </c>
      <c r="N3601">
        <f t="shared" si="475"/>
        <v>3.3960531989175591E-3</v>
      </c>
      <c r="O3601" s="105" t="e">
        <f t="shared" ref="O3601" si="476">SUM(I3502:I3601)</f>
        <v>#REF!</v>
      </c>
    </row>
    <row r="3602" spans="1:15" x14ac:dyDescent="0.3">
      <c r="A3602">
        <f t="shared" si="469"/>
        <v>37</v>
      </c>
      <c r="E3602" s="105" t="e">
        <f t="shared" si="470"/>
        <v>#REF!</v>
      </c>
      <c r="I3602" s="105" t="e">
        <f t="shared" si="471"/>
        <v>#REF!</v>
      </c>
      <c r="J3602" s="105" t="e">
        <f t="shared" si="472"/>
        <v>#REF!</v>
      </c>
      <c r="K3602" s="105" t="e">
        <f t="shared" si="473"/>
        <v>#REF!</v>
      </c>
      <c r="L3602" s="105" t="e">
        <f t="shared" si="474"/>
        <v>#REF!</v>
      </c>
      <c r="M3602">
        <v>0.04</v>
      </c>
      <c r="N3602">
        <f t="shared" si="475"/>
        <v>3.3960531989175591E-3</v>
      </c>
    </row>
    <row r="3603" spans="1:15" x14ac:dyDescent="0.3">
      <c r="A3603">
        <f t="shared" si="469"/>
        <v>37</v>
      </c>
      <c r="E3603" s="105" t="e">
        <f t="shared" si="470"/>
        <v>#REF!</v>
      </c>
      <c r="I3603" s="105" t="e">
        <f t="shared" si="471"/>
        <v>#REF!</v>
      </c>
      <c r="J3603" s="105" t="e">
        <f t="shared" si="472"/>
        <v>#REF!</v>
      </c>
      <c r="K3603" s="105" t="e">
        <f t="shared" si="473"/>
        <v>#REF!</v>
      </c>
      <c r="L3603" s="105" t="e">
        <f t="shared" si="474"/>
        <v>#REF!</v>
      </c>
      <c r="M3603">
        <v>0.04</v>
      </c>
      <c r="N3603">
        <f t="shared" si="475"/>
        <v>3.3960531989175591E-3</v>
      </c>
    </row>
    <row r="3604" spans="1:15" x14ac:dyDescent="0.3">
      <c r="A3604">
        <f t="shared" si="469"/>
        <v>37</v>
      </c>
      <c r="E3604" s="105" t="e">
        <f t="shared" si="470"/>
        <v>#REF!</v>
      </c>
      <c r="I3604" s="105" t="e">
        <f t="shared" si="471"/>
        <v>#REF!</v>
      </c>
      <c r="J3604" s="105" t="e">
        <f t="shared" si="472"/>
        <v>#REF!</v>
      </c>
      <c r="K3604" s="105" t="e">
        <f t="shared" si="473"/>
        <v>#REF!</v>
      </c>
      <c r="L3604" s="105" t="e">
        <f t="shared" si="474"/>
        <v>#REF!</v>
      </c>
      <c r="M3604">
        <v>0.04</v>
      </c>
      <c r="N3604">
        <f t="shared" si="475"/>
        <v>3.3960531989175591E-3</v>
      </c>
    </row>
    <row r="3605" spans="1:15" x14ac:dyDescent="0.3">
      <c r="A3605">
        <f t="shared" si="469"/>
        <v>37</v>
      </c>
      <c r="E3605" s="105">
        <f t="shared" si="470"/>
        <v>0</v>
      </c>
      <c r="I3605" s="105">
        <f t="shared" si="471"/>
        <v>0</v>
      </c>
      <c r="J3605" s="105">
        <f t="shared" si="472"/>
        <v>0</v>
      </c>
      <c r="K3605" s="105">
        <f t="shared" si="473"/>
        <v>0</v>
      </c>
      <c r="L3605" s="105">
        <f t="shared" si="474"/>
        <v>0</v>
      </c>
      <c r="M3605">
        <v>0.04</v>
      </c>
      <c r="N3605">
        <f t="shared" si="475"/>
        <v>3.3960531989175591E-3</v>
      </c>
    </row>
    <row r="3606" spans="1:15" x14ac:dyDescent="0.3">
      <c r="A3606">
        <f t="shared" si="469"/>
        <v>37</v>
      </c>
      <c r="E3606" s="105">
        <f t="shared" si="470"/>
        <v>0</v>
      </c>
      <c r="I3606" s="105">
        <f t="shared" si="471"/>
        <v>0</v>
      </c>
      <c r="J3606" s="105">
        <f t="shared" si="472"/>
        <v>0</v>
      </c>
      <c r="K3606" s="105">
        <f t="shared" si="473"/>
        <v>0</v>
      </c>
      <c r="L3606" s="105">
        <f t="shared" si="474"/>
        <v>0</v>
      </c>
      <c r="M3606">
        <v>0.04</v>
      </c>
      <c r="N3606">
        <f t="shared" si="475"/>
        <v>3.3960531989175591E-3</v>
      </c>
    </row>
    <row r="3607" spans="1:15" x14ac:dyDescent="0.3">
      <c r="A3607">
        <f t="shared" si="469"/>
        <v>37</v>
      </c>
      <c r="E3607" s="105">
        <f t="shared" si="470"/>
        <v>0</v>
      </c>
      <c r="I3607" s="105">
        <f t="shared" si="471"/>
        <v>0</v>
      </c>
      <c r="J3607" s="105">
        <f t="shared" si="472"/>
        <v>0</v>
      </c>
      <c r="K3607" s="105">
        <f t="shared" si="473"/>
        <v>0</v>
      </c>
      <c r="L3607" s="105">
        <f t="shared" si="474"/>
        <v>0</v>
      </c>
      <c r="M3607">
        <v>0.04</v>
      </c>
      <c r="N3607">
        <f t="shared" si="475"/>
        <v>3.3960531989175591E-3</v>
      </c>
    </row>
    <row r="3608" spans="1:15" x14ac:dyDescent="0.3">
      <c r="A3608">
        <f t="shared" si="469"/>
        <v>37</v>
      </c>
      <c r="E3608" s="105">
        <f t="shared" si="470"/>
        <v>0</v>
      </c>
      <c r="I3608" s="105">
        <f t="shared" si="471"/>
        <v>0</v>
      </c>
      <c r="J3608" s="105">
        <f t="shared" si="472"/>
        <v>0</v>
      </c>
      <c r="K3608" s="105">
        <f t="shared" si="473"/>
        <v>0</v>
      </c>
      <c r="L3608" s="105">
        <f t="shared" si="474"/>
        <v>0</v>
      </c>
      <c r="M3608">
        <v>0.04</v>
      </c>
      <c r="N3608">
        <f t="shared" si="475"/>
        <v>3.3960531989175591E-3</v>
      </c>
    </row>
    <row r="3609" spans="1:15" x14ac:dyDescent="0.3">
      <c r="A3609">
        <f t="shared" si="469"/>
        <v>37</v>
      </c>
      <c r="E3609" s="105">
        <f t="shared" si="470"/>
        <v>0</v>
      </c>
      <c r="I3609" s="105">
        <f t="shared" si="471"/>
        <v>0</v>
      </c>
      <c r="J3609" s="105">
        <f t="shared" si="472"/>
        <v>0</v>
      </c>
      <c r="K3609" s="105">
        <f t="shared" si="473"/>
        <v>0</v>
      </c>
      <c r="L3609" s="105">
        <f t="shared" si="474"/>
        <v>0</v>
      </c>
      <c r="M3609">
        <v>0.04</v>
      </c>
      <c r="N3609">
        <f t="shared" si="475"/>
        <v>3.3960531989175591E-3</v>
      </c>
    </row>
    <row r="3610" spans="1:15" x14ac:dyDescent="0.3">
      <c r="A3610">
        <f t="shared" si="469"/>
        <v>37</v>
      </c>
      <c r="E3610" s="105">
        <f t="shared" si="470"/>
        <v>0</v>
      </c>
      <c r="I3610" s="105">
        <f t="shared" si="471"/>
        <v>0</v>
      </c>
      <c r="J3610" s="105">
        <f t="shared" si="472"/>
        <v>0</v>
      </c>
      <c r="K3610" s="105">
        <f t="shared" si="473"/>
        <v>0</v>
      </c>
      <c r="L3610" s="105">
        <f t="shared" si="474"/>
        <v>0</v>
      </c>
      <c r="M3610">
        <v>0.04</v>
      </c>
      <c r="N3610">
        <f t="shared" si="475"/>
        <v>3.3960531989175591E-3</v>
      </c>
    </row>
    <row r="3611" spans="1:15" x14ac:dyDescent="0.3">
      <c r="A3611">
        <f t="shared" si="469"/>
        <v>37</v>
      </c>
      <c r="E3611" s="105">
        <f t="shared" si="470"/>
        <v>0</v>
      </c>
      <c r="I3611" s="105">
        <f t="shared" si="471"/>
        <v>0</v>
      </c>
      <c r="J3611" s="105">
        <f t="shared" si="472"/>
        <v>0</v>
      </c>
      <c r="K3611" s="105">
        <f t="shared" si="473"/>
        <v>0</v>
      </c>
      <c r="L3611" s="105">
        <f t="shared" si="474"/>
        <v>0</v>
      </c>
      <c r="M3611">
        <v>0.04</v>
      </c>
      <c r="N3611">
        <f t="shared" si="475"/>
        <v>3.3960531989175591E-3</v>
      </c>
    </row>
    <row r="3612" spans="1:15" x14ac:dyDescent="0.3">
      <c r="A3612">
        <f t="shared" si="469"/>
        <v>37</v>
      </c>
      <c r="E3612" s="105">
        <f t="shared" si="470"/>
        <v>0</v>
      </c>
      <c r="I3612" s="105">
        <f t="shared" si="471"/>
        <v>0</v>
      </c>
      <c r="J3612" s="105">
        <f t="shared" si="472"/>
        <v>0</v>
      </c>
      <c r="K3612" s="105">
        <f t="shared" si="473"/>
        <v>0</v>
      </c>
      <c r="L3612" s="105">
        <f t="shared" si="474"/>
        <v>0</v>
      </c>
      <c r="M3612">
        <v>0.04</v>
      </c>
      <c r="N3612">
        <f t="shared" si="475"/>
        <v>3.3960531989175591E-3</v>
      </c>
    </row>
    <row r="3613" spans="1:15" x14ac:dyDescent="0.3">
      <c r="A3613">
        <f t="shared" si="469"/>
        <v>37</v>
      </c>
      <c r="E3613" s="105">
        <f t="shared" si="470"/>
        <v>0</v>
      </c>
      <c r="I3613" s="105">
        <f t="shared" si="471"/>
        <v>0</v>
      </c>
      <c r="J3613" s="105">
        <f t="shared" si="472"/>
        <v>0</v>
      </c>
      <c r="K3613" s="105">
        <f t="shared" si="473"/>
        <v>0</v>
      </c>
      <c r="L3613" s="105">
        <f t="shared" si="474"/>
        <v>0</v>
      </c>
      <c r="M3613">
        <v>0.04</v>
      </c>
      <c r="N3613">
        <f t="shared" si="475"/>
        <v>3.3960531989175591E-3</v>
      </c>
    </row>
    <row r="3614" spans="1:15" x14ac:dyDescent="0.3">
      <c r="A3614">
        <f t="shared" si="469"/>
        <v>37</v>
      </c>
      <c r="E3614" s="105">
        <f t="shared" si="470"/>
        <v>0</v>
      </c>
      <c r="I3614" s="105">
        <f t="shared" si="471"/>
        <v>0</v>
      </c>
      <c r="J3614" s="105">
        <f t="shared" si="472"/>
        <v>0</v>
      </c>
      <c r="K3614" s="105">
        <f t="shared" si="473"/>
        <v>0</v>
      </c>
      <c r="L3614" s="105">
        <f t="shared" si="474"/>
        <v>0</v>
      </c>
      <c r="M3614">
        <v>0.04</v>
      </c>
      <c r="N3614">
        <f t="shared" si="475"/>
        <v>3.3960531989175591E-3</v>
      </c>
    </row>
    <row r="3615" spans="1:15" x14ac:dyDescent="0.3">
      <c r="A3615">
        <f t="shared" si="469"/>
        <v>37</v>
      </c>
      <c r="E3615" s="105">
        <f t="shared" si="470"/>
        <v>0</v>
      </c>
      <c r="I3615" s="105">
        <f t="shared" si="471"/>
        <v>0</v>
      </c>
      <c r="J3615" s="105">
        <f t="shared" si="472"/>
        <v>0</v>
      </c>
      <c r="K3615" s="105">
        <f t="shared" si="473"/>
        <v>0</v>
      </c>
      <c r="L3615" s="105">
        <f t="shared" si="474"/>
        <v>0</v>
      </c>
      <c r="M3615">
        <v>0.04</v>
      </c>
      <c r="N3615">
        <f t="shared" si="475"/>
        <v>3.3960531989175591E-3</v>
      </c>
    </row>
    <row r="3616" spans="1:15" x14ac:dyDescent="0.3">
      <c r="A3616">
        <f t="shared" si="469"/>
        <v>37</v>
      </c>
      <c r="E3616" s="105">
        <f t="shared" si="470"/>
        <v>0</v>
      </c>
      <c r="I3616" s="105">
        <f t="shared" si="471"/>
        <v>0</v>
      </c>
      <c r="J3616" s="105">
        <f t="shared" si="472"/>
        <v>0</v>
      </c>
      <c r="K3616" s="105">
        <f t="shared" si="473"/>
        <v>0</v>
      </c>
      <c r="L3616" s="105">
        <f t="shared" si="474"/>
        <v>0</v>
      </c>
      <c r="M3616">
        <v>0.04</v>
      </c>
      <c r="N3616">
        <f t="shared" si="475"/>
        <v>3.3960531989175591E-3</v>
      </c>
    </row>
    <row r="3617" spans="1:14" x14ac:dyDescent="0.3">
      <c r="A3617">
        <f t="shared" si="469"/>
        <v>37</v>
      </c>
      <c r="E3617" s="105">
        <f t="shared" si="470"/>
        <v>0</v>
      </c>
      <c r="I3617" s="105">
        <f t="shared" si="471"/>
        <v>0</v>
      </c>
      <c r="J3617" s="105">
        <f t="shared" si="472"/>
        <v>0</v>
      </c>
      <c r="K3617" s="105">
        <f t="shared" si="473"/>
        <v>0</v>
      </c>
      <c r="L3617" s="105">
        <f t="shared" si="474"/>
        <v>0</v>
      </c>
      <c r="M3617">
        <v>0.04</v>
      </c>
      <c r="N3617">
        <f t="shared" si="475"/>
        <v>3.3960531989175591E-3</v>
      </c>
    </row>
    <row r="3618" spans="1:14" x14ac:dyDescent="0.3">
      <c r="A3618">
        <f t="shared" si="469"/>
        <v>37</v>
      </c>
      <c r="E3618" s="105">
        <f t="shared" si="470"/>
        <v>0</v>
      </c>
      <c r="I3618" s="105">
        <f t="shared" si="471"/>
        <v>0</v>
      </c>
      <c r="J3618" s="105">
        <f t="shared" si="472"/>
        <v>0</v>
      </c>
      <c r="K3618" s="105">
        <f t="shared" si="473"/>
        <v>0</v>
      </c>
      <c r="L3618" s="105">
        <f t="shared" si="474"/>
        <v>0</v>
      </c>
      <c r="M3618">
        <v>0.04</v>
      </c>
      <c r="N3618">
        <f t="shared" si="475"/>
        <v>3.3960531989175591E-3</v>
      </c>
    </row>
    <row r="3619" spans="1:14" x14ac:dyDescent="0.3">
      <c r="A3619">
        <f t="shared" si="469"/>
        <v>37</v>
      </c>
      <c r="E3619" s="105">
        <f t="shared" si="470"/>
        <v>0</v>
      </c>
      <c r="I3619" s="105">
        <f t="shared" si="471"/>
        <v>0</v>
      </c>
      <c r="J3619" s="105">
        <f t="shared" si="472"/>
        <v>0</v>
      </c>
      <c r="K3619" s="105">
        <f t="shared" si="473"/>
        <v>0</v>
      </c>
      <c r="L3619" s="105">
        <f t="shared" si="474"/>
        <v>0</v>
      </c>
      <c r="M3619">
        <v>0.04</v>
      </c>
      <c r="N3619">
        <f t="shared" si="475"/>
        <v>3.3960531989175591E-3</v>
      </c>
    </row>
    <row r="3620" spans="1:14" x14ac:dyDescent="0.3">
      <c r="A3620">
        <f t="shared" si="469"/>
        <v>37</v>
      </c>
      <c r="E3620" s="105">
        <f t="shared" si="470"/>
        <v>0</v>
      </c>
      <c r="I3620" s="105">
        <f t="shared" si="471"/>
        <v>0</v>
      </c>
      <c r="J3620" s="105">
        <f t="shared" si="472"/>
        <v>0</v>
      </c>
      <c r="K3620" s="105">
        <f t="shared" si="473"/>
        <v>0</v>
      </c>
      <c r="L3620" s="105">
        <f t="shared" si="474"/>
        <v>0</v>
      </c>
      <c r="M3620">
        <v>0.04</v>
      </c>
      <c r="N3620">
        <f t="shared" si="475"/>
        <v>3.3960531989175591E-3</v>
      </c>
    </row>
    <row r="3621" spans="1:14" x14ac:dyDescent="0.3">
      <c r="A3621">
        <f t="shared" si="469"/>
        <v>37</v>
      </c>
      <c r="E3621" s="105">
        <f t="shared" si="470"/>
        <v>0</v>
      </c>
      <c r="I3621" s="105">
        <f t="shared" si="471"/>
        <v>0</v>
      </c>
      <c r="J3621" s="105">
        <f t="shared" si="472"/>
        <v>0</v>
      </c>
      <c r="K3621" s="105">
        <f t="shared" si="473"/>
        <v>0</v>
      </c>
      <c r="L3621" s="105">
        <f t="shared" si="474"/>
        <v>0</v>
      </c>
      <c r="M3621">
        <v>0.04</v>
      </c>
      <c r="N3621">
        <f t="shared" si="475"/>
        <v>3.3960531989175591E-3</v>
      </c>
    </row>
    <row r="3622" spans="1:14" x14ac:dyDescent="0.3">
      <c r="A3622">
        <f t="shared" si="469"/>
        <v>37</v>
      </c>
      <c r="E3622" s="105">
        <f t="shared" si="470"/>
        <v>0</v>
      </c>
      <c r="I3622" s="105">
        <f t="shared" si="471"/>
        <v>0</v>
      </c>
      <c r="J3622" s="105">
        <f t="shared" si="472"/>
        <v>0</v>
      </c>
      <c r="K3622" s="105">
        <f t="shared" si="473"/>
        <v>0</v>
      </c>
      <c r="L3622" s="105">
        <f t="shared" si="474"/>
        <v>0</v>
      </c>
      <c r="M3622">
        <v>0.04</v>
      </c>
      <c r="N3622">
        <f t="shared" si="475"/>
        <v>3.3960531989175591E-3</v>
      </c>
    </row>
    <row r="3623" spans="1:14" x14ac:dyDescent="0.3">
      <c r="A3623">
        <f t="shared" ref="A3623:A3686" si="477">IF(COUNTIF(A3523:A3622,A3622)=100, A3622+1,A3622)</f>
        <v>37</v>
      </c>
      <c r="E3623" s="105">
        <f t="shared" ref="E3623:E3686" si="478">MAX(0, E3523-K3523-L3523)</f>
        <v>0</v>
      </c>
      <c r="I3623" s="105">
        <f t="shared" ref="I3623:I3686" si="479">IF(E3623&lt;I3523,J3623 + E3623, I3523)</f>
        <v>0</v>
      </c>
      <c r="J3623" s="105">
        <f t="shared" si="472"/>
        <v>0</v>
      </c>
      <c r="K3623" s="105">
        <f t="shared" si="473"/>
        <v>0</v>
      </c>
      <c r="L3623" s="105">
        <f t="shared" si="474"/>
        <v>0</v>
      </c>
      <c r="M3623">
        <v>0.04</v>
      </c>
      <c r="N3623">
        <f t="shared" si="475"/>
        <v>3.3960531989175591E-3</v>
      </c>
    </row>
    <row r="3624" spans="1:14" x14ac:dyDescent="0.3">
      <c r="A3624">
        <f t="shared" si="477"/>
        <v>37</v>
      </c>
      <c r="E3624" s="105">
        <f t="shared" si="478"/>
        <v>0</v>
      </c>
      <c r="I3624" s="105">
        <f t="shared" si="479"/>
        <v>0</v>
      </c>
      <c r="J3624" s="105">
        <f t="shared" si="472"/>
        <v>0</v>
      </c>
      <c r="K3624" s="105">
        <f t="shared" si="473"/>
        <v>0</v>
      </c>
      <c r="L3624" s="105">
        <f t="shared" si="474"/>
        <v>0</v>
      </c>
      <c r="M3624">
        <v>0.04</v>
      </c>
      <c r="N3624">
        <f t="shared" si="475"/>
        <v>3.3960531989175591E-3</v>
      </c>
    </row>
    <row r="3625" spans="1:14" x14ac:dyDescent="0.3">
      <c r="A3625">
        <f t="shared" si="477"/>
        <v>37</v>
      </c>
      <c r="E3625" s="105">
        <f t="shared" si="478"/>
        <v>0</v>
      </c>
      <c r="I3625" s="105">
        <f t="shared" si="479"/>
        <v>0</v>
      </c>
      <c r="J3625" s="105">
        <f t="shared" si="472"/>
        <v>0</v>
      </c>
      <c r="K3625" s="105">
        <f t="shared" si="473"/>
        <v>0</v>
      </c>
      <c r="L3625" s="105">
        <f t="shared" si="474"/>
        <v>0</v>
      </c>
      <c r="M3625">
        <v>0.04</v>
      </c>
      <c r="N3625">
        <f t="shared" si="475"/>
        <v>3.3960531989175591E-3</v>
      </c>
    </row>
    <row r="3626" spans="1:14" x14ac:dyDescent="0.3">
      <c r="A3626">
        <f t="shared" si="477"/>
        <v>37</v>
      </c>
      <c r="E3626" s="105">
        <f t="shared" si="478"/>
        <v>0</v>
      </c>
      <c r="I3626" s="105">
        <f t="shared" si="479"/>
        <v>0</v>
      </c>
      <c r="J3626" s="105">
        <f t="shared" si="472"/>
        <v>0</v>
      </c>
      <c r="K3626" s="105">
        <f t="shared" si="473"/>
        <v>0</v>
      </c>
      <c r="L3626" s="105">
        <f t="shared" si="474"/>
        <v>0</v>
      </c>
      <c r="M3626">
        <v>0.04</v>
      </c>
      <c r="N3626">
        <f t="shared" si="475"/>
        <v>3.3960531989175591E-3</v>
      </c>
    </row>
    <row r="3627" spans="1:14" x14ac:dyDescent="0.3">
      <c r="A3627">
        <f t="shared" si="477"/>
        <v>37</v>
      </c>
      <c r="E3627" s="105">
        <f t="shared" si="478"/>
        <v>0</v>
      </c>
      <c r="I3627" s="105">
        <f t="shared" si="479"/>
        <v>0</v>
      </c>
      <c r="J3627" s="105">
        <f t="shared" si="472"/>
        <v>0</v>
      </c>
      <c r="K3627" s="105">
        <f t="shared" si="473"/>
        <v>0</v>
      </c>
      <c r="L3627" s="105">
        <f t="shared" si="474"/>
        <v>0</v>
      </c>
      <c r="M3627">
        <v>0.04</v>
      </c>
      <c r="N3627">
        <f t="shared" si="475"/>
        <v>3.3960531989175591E-3</v>
      </c>
    </row>
    <row r="3628" spans="1:14" x14ac:dyDescent="0.3">
      <c r="A3628">
        <f t="shared" si="477"/>
        <v>37</v>
      </c>
      <c r="E3628" s="105">
        <f t="shared" si="478"/>
        <v>0</v>
      </c>
      <c r="I3628" s="105">
        <f t="shared" si="479"/>
        <v>0</v>
      </c>
      <c r="J3628" s="105">
        <f t="shared" si="472"/>
        <v>0</v>
      </c>
      <c r="K3628" s="105">
        <f t="shared" si="473"/>
        <v>0</v>
      </c>
      <c r="L3628" s="105">
        <f t="shared" si="474"/>
        <v>0</v>
      </c>
      <c r="M3628">
        <v>0.04</v>
      </c>
      <c r="N3628">
        <f t="shared" si="475"/>
        <v>3.3960531989175591E-3</v>
      </c>
    </row>
    <row r="3629" spans="1:14" x14ac:dyDescent="0.3">
      <c r="A3629">
        <f t="shared" si="477"/>
        <v>37</v>
      </c>
      <c r="E3629" s="105">
        <f t="shared" si="478"/>
        <v>0</v>
      </c>
      <c r="I3629" s="105">
        <f t="shared" si="479"/>
        <v>0</v>
      </c>
      <c r="J3629" s="105">
        <f t="shared" si="472"/>
        <v>0</v>
      </c>
      <c r="K3629" s="105">
        <f t="shared" si="473"/>
        <v>0</v>
      </c>
      <c r="L3629" s="105">
        <f t="shared" si="474"/>
        <v>0</v>
      </c>
      <c r="M3629">
        <v>0.04</v>
      </c>
      <c r="N3629">
        <f t="shared" si="475"/>
        <v>3.3960531989175591E-3</v>
      </c>
    </row>
    <row r="3630" spans="1:14" x14ac:dyDescent="0.3">
      <c r="A3630">
        <f t="shared" si="477"/>
        <v>37</v>
      </c>
      <c r="E3630" s="105">
        <f t="shared" si="478"/>
        <v>0</v>
      </c>
      <c r="I3630" s="105">
        <f t="shared" si="479"/>
        <v>0</v>
      </c>
      <c r="J3630" s="105">
        <f t="shared" si="472"/>
        <v>0</v>
      </c>
      <c r="K3630" s="105">
        <f t="shared" si="473"/>
        <v>0</v>
      </c>
      <c r="L3630" s="105">
        <f t="shared" si="474"/>
        <v>0</v>
      </c>
      <c r="M3630">
        <v>0.04</v>
      </c>
      <c r="N3630">
        <f t="shared" si="475"/>
        <v>3.3960531989175591E-3</v>
      </c>
    </row>
    <row r="3631" spans="1:14" x14ac:dyDescent="0.3">
      <c r="A3631">
        <f t="shared" si="477"/>
        <v>37</v>
      </c>
      <c r="E3631" s="105">
        <f t="shared" si="478"/>
        <v>0</v>
      </c>
      <c r="I3631" s="105">
        <f t="shared" si="479"/>
        <v>0</v>
      </c>
      <c r="J3631" s="105">
        <f t="shared" si="472"/>
        <v>0</v>
      </c>
      <c r="K3631" s="105">
        <f t="shared" si="473"/>
        <v>0</v>
      </c>
      <c r="L3631" s="105">
        <f t="shared" si="474"/>
        <v>0</v>
      </c>
      <c r="M3631">
        <v>0.04</v>
      </c>
      <c r="N3631">
        <f t="shared" si="475"/>
        <v>3.3960531989175591E-3</v>
      </c>
    </row>
    <row r="3632" spans="1:14" x14ac:dyDescent="0.3">
      <c r="A3632">
        <f t="shared" si="477"/>
        <v>37</v>
      </c>
      <c r="E3632" s="105">
        <f t="shared" si="478"/>
        <v>0</v>
      </c>
      <c r="I3632" s="105">
        <f t="shared" si="479"/>
        <v>0</v>
      </c>
      <c r="J3632" s="105">
        <f t="shared" si="472"/>
        <v>0</v>
      </c>
      <c r="K3632" s="105">
        <f t="shared" si="473"/>
        <v>0</v>
      </c>
      <c r="L3632" s="105">
        <f t="shared" si="474"/>
        <v>0</v>
      </c>
      <c r="M3632">
        <v>0.04</v>
      </c>
      <c r="N3632">
        <f t="shared" si="475"/>
        <v>3.3960531989175591E-3</v>
      </c>
    </row>
    <row r="3633" spans="1:14" x14ac:dyDescent="0.3">
      <c r="A3633">
        <f t="shared" si="477"/>
        <v>37</v>
      </c>
      <c r="E3633" s="105">
        <f t="shared" si="478"/>
        <v>0</v>
      </c>
      <c r="I3633" s="105">
        <f t="shared" si="479"/>
        <v>0</v>
      </c>
      <c r="J3633" s="105">
        <f t="shared" si="472"/>
        <v>0</v>
      </c>
      <c r="K3633" s="105">
        <f t="shared" si="473"/>
        <v>0</v>
      </c>
      <c r="L3633" s="105">
        <f t="shared" si="474"/>
        <v>0</v>
      </c>
      <c r="M3633">
        <v>0.04</v>
      </c>
      <c r="N3633">
        <f t="shared" si="475"/>
        <v>3.3960531989175591E-3</v>
      </c>
    </row>
    <row r="3634" spans="1:14" x14ac:dyDescent="0.3">
      <c r="A3634">
        <f t="shared" si="477"/>
        <v>37</v>
      </c>
      <c r="E3634" s="105">
        <f t="shared" si="478"/>
        <v>0</v>
      </c>
      <c r="I3634" s="105">
        <f t="shared" si="479"/>
        <v>0</v>
      </c>
      <c r="J3634" s="105">
        <f t="shared" si="472"/>
        <v>0</v>
      </c>
      <c r="K3634" s="105">
        <f t="shared" si="473"/>
        <v>0</v>
      </c>
      <c r="L3634" s="105">
        <f t="shared" si="474"/>
        <v>0</v>
      </c>
      <c r="M3634">
        <v>0.04</v>
      </c>
      <c r="N3634">
        <f t="shared" si="475"/>
        <v>3.3960531989175591E-3</v>
      </c>
    </row>
    <row r="3635" spans="1:14" x14ac:dyDescent="0.3">
      <c r="A3635">
        <f t="shared" si="477"/>
        <v>37</v>
      </c>
      <c r="E3635" s="105">
        <f t="shared" si="478"/>
        <v>0</v>
      </c>
      <c r="I3635" s="105">
        <f t="shared" si="479"/>
        <v>0</v>
      </c>
      <c r="J3635" s="105">
        <f t="shared" si="472"/>
        <v>0</v>
      </c>
      <c r="K3635" s="105">
        <f t="shared" si="473"/>
        <v>0</v>
      </c>
      <c r="L3635" s="105">
        <f t="shared" si="474"/>
        <v>0</v>
      </c>
      <c r="M3635">
        <v>0.04</v>
      </c>
      <c r="N3635">
        <f t="shared" si="475"/>
        <v>3.3960531989175591E-3</v>
      </c>
    </row>
    <row r="3636" spans="1:14" x14ac:dyDescent="0.3">
      <c r="A3636">
        <f t="shared" si="477"/>
        <v>37</v>
      </c>
      <c r="E3636" s="105">
        <f t="shared" si="478"/>
        <v>0</v>
      </c>
      <c r="I3636" s="105">
        <f t="shared" si="479"/>
        <v>0</v>
      </c>
      <c r="J3636" s="105">
        <f t="shared" si="472"/>
        <v>0</v>
      </c>
      <c r="K3636" s="105">
        <f t="shared" si="473"/>
        <v>0</v>
      </c>
      <c r="L3636" s="105">
        <f t="shared" si="474"/>
        <v>0</v>
      </c>
      <c r="M3636">
        <v>0.04</v>
      </c>
      <c r="N3636">
        <f t="shared" si="475"/>
        <v>3.3960531989175591E-3</v>
      </c>
    </row>
    <row r="3637" spans="1:14" x14ac:dyDescent="0.3">
      <c r="A3637">
        <f t="shared" si="477"/>
        <v>37</v>
      </c>
      <c r="E3637" s="105">
        <f t="shared" si="478"/>
        <v>0</v>
      </c>
      <c r="I3637" s="105">
        <f t="shared" si="479"/>
        <v>0</v>
      </c>
      <c r="J3637" s="105">
        <f t="shared" si="472"/>
        <v>0</v>
      </c>
      <c r="K3637" s="105">
        <f t="shared" si="473"/>
        <v>0</v>
      </c>
      <c r="L3637" s="105">
        <f t="shared" si="474"/>
        <v>0</v>
      </c>
      <c r="M3637">
        <v>0.04</v>
      </c>
      <c r="N3637">
        <f t="shared" si="475"/>
        <v>3.3960531989175591E-3</v>
      </c>
    </row>
    <row r="3638" spans="1:14" x14ac:dyDescent="0.3">
      <c r="A3638">
        <f t="shared" si="477"/>
        <v>37</v>
      </c>
      <c r="E3638" s="105">
        <f t="shared" si="478"/>
        <v>0</v>
      </c>
      <c r="I3638" s="105">
        <f t="shared" si="479"/>
        <v>0</v>
      </c>
      <c r="J3638" s="105">
        <f t="shared" si="472"/>
        <v>0</v>
      </c>
      <c r="K3638" s="105">
        <f t="shared" si="473"/>
        <v>0</v>
      </c>
      <c r="L3638" s="105">
        <f t="shared" si="474"/>
        <v>0</v>
      </c>
      <c r="M3638">
        <v>0.04</v>
      </c>
      <c r="N3638">
        <f t="shared" si="475"/>
        <v>3.3960531989175591E-3</v>
      </c>
    </row>
    <row r="3639" spans="1:14" x14ac:dyDescent="0.3">
      <c r="A3639">
        <f t="shared" si="477"/>
        <v>37</v>
      </c>
      <c r="E3639" s="105">
        <f t="shared" si="478"/>
        <v>0</v>
      </c>
      <c r="I3639" s="105">
        <f t="shared" si="479"/>
        <v>0</v>
      </c>
      <c r="J3639" s="105">
        <f t="shared" si="472"/>
        <v>0</v>
      </c>
      <c r="K3639" s="105">
        <f t="shared" si="473"/>
        <v>0</v>
      </c>
      <c r="L3639" s="105">
        <f t="shared" si="474"/>
        <v>0</v>
      </c>
      <c r="M3639">
        <v>0.04</v>
      </c>
      <c r="N3639">
        <f t="shared" si="475"/>
        <v>3.3960531989175591E-3</v>
      </c>
    </row>
    <row r="3640" spans="1:14" x14ac:dyDescent="0.3">
      <c r="A3640">
        <f t="shared" si="477"/>
        <v>37</v>
      </c>
      <c r="E3640" s="105">
        <f t="shared" si="478"/>
        <v>0</v>
      </c>
      <c r="I3640" s="105">
        <f t="shared" si="479"/>
        <v>0</v>
      </c>
      <c r="J3640" s="105">
        <f t="shared" si="472"/>
        <v>0</v>
      </c>
      <c r="K3640" s="105">
        <f t="shared" si="473"/>
        <v>0</v>
      </c>
      <c r="L3640" s="105">
        <f t="shared" si="474"/>
        <v>0</v>
      </c>
      <c r="M3640">
        <v>0.04</v>
      </c>
      <c r="N3640">
        <f t="shared" si="475"/>
        <v>3.3960531989175591E-3</v>
      </c>
    </row>
    <row r="3641" spans="1:14" x14ac:dyDescent="0.3">
      <c r="A3641">
        <f t="shared" si="477"/>
        <v>37</v>
      </c>
      <c r="E3641" s="105">
        <f t="shared" si="478"/>
        <v>0</v>
      </c>
      <c r="I3641" s="105">
        <f t="shared" si="479"/>
        <v>0</v>
      </c>
      <c r="J3641" s="105">
        <f t="shared" si="472"/>
        <v>0</v>
      </c>
      <c r="K3641" s="105">
        <f t="shared" si="473"/>
        <v>0</v>
      </c>
      <c r="L3641" s="105">
        <f t="shared" si="474"/>
        <v>0</v>
      </c>
      <c r="M3641">
        <v>0.04</v>
      </c>
      <c r="N3641">
        <f t="shared" si="475"/>
        <v>3.3960531989175591E-3</v>
      </c>
    </row>
    <row r="3642" spans="1:14" x14ac:dyDescent="0.3">
      <c r="A3642">
        <f t="shared" si="477"/>
        <v>37</v>
      </c>
      <c r="E3642" s="105">
        <f t="shared" si="478"/>
        <v>0</v>
      </c>
      <c r="I3642" s="105">
        <f t="shared" si="479"/>
        <v>0</v>
      </c>
      <c r="J3642" s="105">
        <f t="shared" si="472"/>
        <v>0</v>
      </c>
      <c r="K3642" s="105">
        <f t="shared" si="473"/>
        <v>0</v>
      </c>
      <c r="L3642" s="105">
        <f t="shared" si="474"/>
        <v>0</v>
      </c>
      <c r="M3642">
        <v>0.04</v>
      </c>
      <c r="N3642">
        <f t="shared" si="475"/>
        <v>3.3960531989175591E-3</v>
      </c>
    </row>
    <row r="3643" spans="1:14" x14ac:dyDescent="0.3">
      <c r="A3643">
        <f t="shared" si="477"/>
        <v>37</v>
      </c>
      <c r="E3643" s="105">
        <f t="shared" si="478"/>
        <v>0</v>
      </c>
      <c r="I3643" s="105">
        <f t="shared" si="479"/>
        <v>0</v>
      </c>
      <c r="J3643" s="105">
        <f t="shared" si="472"/>
        <v>0</v>
      </c>
      <c r="K3643" s="105">
        <f t="shared" si="473"/>
        <v>0</v>
      </c>
      <c r="L3643" s="105">
        <f t="shared" si="474"/>
        <v>0</v>
      </c>
      <c r="M3643">
        <v>0.04</v>
      </c>
      <c r="N3643">
        <f t="shared" si="475"/>
        <v>3.3960531989175591E-3</v>
      </c>
    </row>
    <row r="3644" spans="1:14" x14ac:dyDescent="0.3">
      <c r="A3644">
        <f t="shared" si="477"/>
        <v>37</v>
      </c>
      <c r="E3644" s="105">
        <f t="shared" si="478"/>
        <v>0</v>
      </c>
      <c r="I3644" s="105">
        <f t="shared" si="479"/>
        <v>0</v>
      </c>
      <c r="J3644" s="105">
        <f t="shared" si="472"/>
        <v>0</v>
      </c>
      <c r="K3644" s="105">
        <f t="shared" si="473"/>
        <v>0</v>
      </c>
      <c r="L3644" s="105">
        <f t="shared" si="474"/>
        <v>0</v>
      </c>
      <c r="M3644">
        <v>0.04</v>
      </c>
      <c r="N3644">
        <f t="shared" si="475"/>
        <v>3.3960531989175591E-3</v>
      </c>
    </row>
    <row r="3645" spans="1:14" x14ac:dyDescent="0.3">
      <c r="A3645">
        <f t="shared" si="477"/>
        <v>37</v>
      </c>
      <c r="E3645" s="105">
        <f t="shared" si="478"/>
        <v>0</v>
      </c>
      <c r="I3645" s="105">
        <f t="shared" si="479"/>
        <v>0</v>
      </c>
      <c r="J3645" s="105">
        <f t="shared" si="472"/>
        <v>0</v>
      </c>
      <c r="K3645" s="105">
        <f t="shared" si="473"/>
        <v>0</v>
      </c>
      <c r="L3645" s="105">
        <f t="shared" si="474"/>
        <v>0</v>
      </c>
      <c r="M3645">
        <v>0.04</v>
      </c>
      <c r="N3645">
        <f t="shared" si="475"/>
        <v>3.3960531989175591E-3</v>
      </c>
    </row>
    <row r="3646" spans="1:14" x14ac:dyDescent="0.3">
      <c r="A3646">
        <f t="shared" si="477"/>
        <v>37</v>
      </c>
      <c r="E3646" s="105">
        <f t="shared" si="478"/>
        <v>0</v>
      </c>
      <c r="I3646" s="105">
        <f t="shared" si="479"/>
        <v>0</v>
      </c>
      <c r="J3646" s="105">
        <f t="shared" si="472"/>
        <v>0</v>
      </c>
      <c r="K3646" s="105">
        <f t="shared" si="473"/>
        <v>0</v>
      </c>
      <c r="L3646" s="105">
        <f t="shared" si="474"/>
        <v>0</v>
      </c>
      <c r="M3646">
        <v>0.04</v>
      </c>
      <c r="N3646">
        <f t="shared" si="475"/>
        <v>3.3960531989175591E-3</v>
      </c>
    </row>
    <row r="3647" spans="1:14" x14ac:dyDescent="0.3">
      <c r="A3647">
        <f t="shared" si="477"/>
        <v>37</v>
      </c>
      <c r="E3647" s="105">
        <f t="shared" si="478"/>
        <v>0</v>
      </c>
      <c r="I3647" s="105">
        <f t="shared" si="479"/>
        <v>0</v>
      </c>
      <c r="J3647" s="105">
        <f t="shared" si="472"/>
        <v>0</v>
      </c>
      <c r="K3647" s="105">
        <f t="shared" si="473"/>
        <v>0</v>
      </c>
      <c r="L3647" s="105">
        <f t="shared" si="474"/>
        <v>0</v>
      </c>
      <c r="M3647">
        <v>0.04</v>
      </c>
      <c r="N3647">
        <f t="shared" si="475"/>
        <v>3.3960531989175591E-3</v>
      </c>
    </row>
    <row r="3648" spans="1:14" x14ac:dyDescent="0.3">
      <c r="A3648">
        <f t="shared" si="477"/>
        <v>37</v>
      </c>
      <c r="E3648" s="105">
        <f t="shared" si="478"/>
        <v>0</v>
      </c>
      <c r="I3648" s="105">
        <f t="shared" si="479"/>
        <v>0</v>
      </c>
      <c r="J3648" s="105">
        <f t="shared" si="472"/>
        <v>0</v>
      </c>
      <c r="K3648" s="105">
        <f t="shared" si="473"/>
        <v>0</v>
      </c>
      <c r="L3648" s="105">
        <f t="shared" si="474"/>
        <v>0</v>
      </c>
      <c r="M3648">
        <v>0.04</v>
      </c>
      <c r="N3648">
        <f t="shared" si="475"/>
        <v>3.3960531989175591E-3</v>
      </c>
    </row>
    <row r="3649" spans="1:14" x14ac:dyDescent="0.3">
      <c r="A3649">
        <f t="shared" si="477"/>
        <v>37</v>
      </c>
      <c r="E3649" s="105">
        <f t="shared" si="478"/>
        <v>0</v>
      </c>
      <c r="I3649" s="105">
        <f t="shared" si="479"/>
        <v>0</v>
      </c>
      <c r="J3649" s="105">
        <f t="shared" si="472"/>
        <v>0</v>
      </c>
      <c r="K3649" s="105">
        <f t="shared" si="473"/>
        <v>0</v>
      </c>
      <c r="L3649" s="105">
        <f t="shared" si="474"/>
        <v>0</v>
      </c>
      <c r="M3649">
        <v>0.04</v>
      </c>
      <c r="N3649">
        <f t="shared" si="475"/>
        <v>3.3960531989175591E-3</v>
      </c>
    </row>
    <row r="3650" spans="1:14" x14ac:dyDescent="0.3">
      <c r="A3650">
        <f t="shared" si="477"/>
        <v>37</v>
      </c>
      <c r="E3650" s="105">
        <f t="shared" si="478"/>
        <v>0</v>
      </c>
      <c r="I3650" s="105">
        <f t="shared" si="479"/>
        <v>0</v>
      </c>
      <c r="J3650" s="105">
        <f t="shared" si="472"/>
        <v>0</v>
      </c>
      <c r="K3650" s="105">
        <f t="shared" si="473"/>
        <v>0</v>
      </c>
      <c r="L3650" s="105">
        <f t="shared" si="474"/>
        <v>0</v>
      </c>
      <c r="M3650">
        <v>0.04</v>
      </c>
      <c r="N3650">
        <f t="shared" si="475"/>
        <v>3.3960531989175591E-3</v>
      </c>
    </row>
    <row r="3651" spans="1:14" x14ac:dyDescent="0.3">
      <c r="A3651">
        <f t="shared" si="477"/>
        <v>37</v>
      </c>
      <c r="E3651" s="105">
        <f t="shared" si="478"/>
        <v>0</v>
      </c>
      <c r="I3651" s="105">
        <f t="shared" si="479"/>
        <v>0</v>
      </c>
      <c r="J3651" s="105">
        <f t="shared" ref="J3651:J3714" si="480">E3651*($H$2/12)</f>
        <v>0</v>
      </c>
      <c r="K3651" s="105">
        <f t="shared" ref="K3651:K3714" si="481">I3651-J3651</f>
        <v>0</v>
      </c>
      <c r="L3651" s="105">
        <f t="shared" ref="L3651:L3714" si="482">N3651*(E3651-K3651)</f>
        <v>0</v>
      </c>
      <c r="M3651">
        <v>0.04</v>
      </c>
      <c r="N3651">
        <f t="shared" ref="N3651:N3714" si="483">1-(POWER(1-M3651,(1/12)))</f>
        <v>3.3960531989175591E-3</v>
      </c>
    </row>
    <row r="3652" spans="1:14" x14ac:dyDescent="0.3">
      <c r="A3652">
        <f t="shared" si="477"/>
        <v>37</v>
      </c>
      <c r="E3652" s="105">
        <f t="shared" si="478"/>
        <v>0</v>
      </c>
      <c r="I3652" s="105">
        <f t="shared" si="479"/>
        <v>0</v>
      </c>
      <c r="J3652" s="105">
        <f t="shared" si="480"/>
        <v>0</v>
      </c>
      <c r="K3652" s="105">
        <f t="shared" si="481"/>
        <v>0</v>
      </c>
      <c r="L3652" s="105">
        <f t="shared" si="482"/>
        <v>0</v>
      </c>
      <c r="M3652">
        <v>0.04</v>
      </c>
      <c r="N3652">
        <f t="shared" si="483"/>
        <v>3.3960531989175591E-3</v>
      </c>
    </row>
    <row r="3653" spans="1:14" x14ac:dyDescent="0.3">
      <c r="A3653">
        <f t="shared" si="477"/>
        <v>37</v>
      </c>
      <c r="E3653" s="105">
        <f t="shared" si="478"/>
        <v>0</v>
      </c>
      <c r="I3653" s="105">
        <f t="shared" si="479"/>
        <v>0</v>
      </c>
      <c r="J3653" s="105">
        <f t="shared" si="480"/>
        <v>0</v>
      </c>
      <c r="K3653" s="105">
        <f t="shared" si="481"/>
        <v>0</v>
      </c>
      <c r="L3653" s="105">
        <f t="shared" si="482"/>
        <v>0</v>
      </c>
      <c r="M3653">
        <v>0.04</v>
      </c>
      <c r="N3653">
        <f t="shared" si="483"/>
        <v>3.3960531989175591E-3</v>
      </c>
    </row>
    <row r="3654" spans="1:14" x14ac:dyDescent="0.3">
      <c r="A3654">
        <f t="shared" si="477"/>
        <v>37</v>
      </c>
      <c r="E3654" s="105">
        <f t="shared" si="478"/>
        <v>0</v>
      </c>
      <c r="I3654" s="105">
        <f t="shared" si="479"/>
        <v>0</v>
      </c>
      <c r="J3654" s="105">
        <f t="shared" si="480"/>
        <v>0</v>
      </c>
      <c r="K3654" s="105">
        <f t="shared" si="481"/>
        <v>0</v>
      </c>
      <c r="L3654" s="105">
        <f t="shared" si="482"/>
        <v>0</v>
      </c>
      <c r="M3654">
        <v>0.04</v>
      </c>
      <c r="N3654">
        <f t="shared" si="483"/>
        <v>3.3960531989175591E-3</v>
      </c>
    </row>
    <row r="3655" spans="1:14" x14ac:dyDescent="0.3">
      <c r="A3655">
        <f t="shared" si="477"/>
        <v>37</v>
      </c>
      <c r="E3655" s="105">
        <f t="shared" si="478"/>
        <v>0</v>
      </c>
      <c r="I3655" s="105">
        <f t="shared" si="479"/>
        <v>0</v>
      </c>
      <c r="J3655" s="105">
        <f t="shared" si="480"/>
        <v>0</v>
      </c>
      <c r="K3655" s="105">
        <f t="shared" si="481"/>
        <v>0</v>
      </c>
      <c r="L3655" s="105">
        <f t="shared" si="482"/>
        <v>0</v>
      </c>
      <c r="M3655">
        <v>0.04</v>
      </c>
      <c r="N3655">
        <f t="shared" si="483"/>
        <v>3.3960531989175591E-3</v>
      </c>
    </row>
    <row r="3656" spans="1:14" x14ac:dyDescent="0.3">
      <c r="A3656">
        <f t="shared" si="477"/>
        <v>37</v>
      </c>
      <c r="E3656" s="105">
        <f t="shared" si="478"/>
        <v>0</v>
      </c>
      <c r="I3656" s="105">
        <f t="shared" si="479"/>
        <v>0</v>
      </c>
      <c r="J3656" s="105">
        <f t="shared" si="480"/>
        <v>0</v>
      </c>
      <c r="K3656" s="105">
        <f t="shared" si="481"/>
        <v>0</v>
      </c>
      <c r="L3656" s="105">
        <f t="shared" si="482"/>
        <v>0</v>
      </c>
      <c r="M3656">
        <v>0.04</v>
      </c>
      <c r="N3656">
        <f t="shared" si="483"/>
        <v>3.3960531989175591E-3</v>
      </c>
    </row>
    <row r="3657" spans="1:14" x14ac:dyDescent="0.3">
      <c r="A3657">
        <f t="shared" si="477"/>
        <v>37</v>
      </c>
      <c r="E3657" s="105">
        <f t="shared" si="478"/>
        <v>0</v>
      </c>
      <c r="I3657" s="105">
        <f t="shared" si="479"/>
        <v>0</v>
      </c>
      <c r="J3657" s="105">
        <f t="shared" si="480"/>
        <v>0</v>
      </c>
      <c r="K3657" s="105">
        <f t="shared" si="481"/>
        <v>0</v>
      </c>
      <c r="L3657" s="105">
        <f t="shared" si="482"/>
        <v>0</v>
      </c>
      <c r="M3657">
        <v>0.04</v>
      </c>
      <c r="N3657">
        <f t="shared" si="483"/>
        <v>3.3960531989175591E-3</v>
      </c>
    </row>
    <row r="3658" spans="1:14" x14ac:dyDescent="0.3">
      <c r="A3658">
        <f t="shared" si="477"/>
        <v>37</v>
      </c>
      <c r="E3658" s="105">
        <f t="shared" si="478"/>
        <v>0</v>
      </c>
      <c r="I3658" s="105">
        <f t="shared" si="479"/>
        <v>0</v>
      </c>
      <c r="J3658" s="105">
        <f t="shared" si="480"/>
        <v>0</v>
      </c>
      <c r="K3658" s="105">
        <f t="shared" si="481"/>
        <v>0</v>
      </c>
      <c r="L3658" s="105">
        <f t="shared" si="482"/>
        <v>0</v>
      </c>
      <c r="M3658">
        <v>0.04</v>
      </c>
      <c r="N3658">
        <f t="shared" si="483"/>
        <v>3.3960531989175591E-3</v>
      </c>
    </row>
    <row r="3659" spans="1:14" x14ac:dyDescent="0.3">
      <c r="A3659">
        <f t="shared" si="477"/>
        <v>37</v>
      </c>
      <c r="E3659" s="105">
        <f t="shared" si="478"/>
        <v>0</v>
      </c>
      <c r="I3659" s="105">
        <f t="shared" si="479"/>
        <v>0</v>
      </c>
      <c r="J3659" s="105">
        <f t="shared" si="480"/>
        <v>0</v>
      </c>
      <c r="K3659" s="105">
        <f t="shared" si="481"/>
        <v>0</v>
      </c>
      <c r="L3659" s="105">
        <f t="shared" si="482"/>
        <v>0</v>
      </c>
      <c r="M3659">
        <v>0.04</v>
      </c>
      <c r="N3659">
        <f t="shared" si="483"/>
        <v>3.3960531989175591E-3</v>
      </c>
    </row>
    <row r="3660" spans="1:14" x14ac:dyDescent="0.3">
      <c r="A3660">
        <f t="shared" si="477"/>
        <v>37</v>
      </c>
      <c r="E3660" s="105">
        <f t="shared" si="478"/>
        <v>0</v>
      </c>
      <c r="I3660" s="105">
        <f t="shared" si="479"/>
        <v>0</v>
      </c>
      <c r="J3660" s="105">
        <f t="shared" si="480"/>
        <v>0</v>
      </c>
      <c r="K3660" s="105">
        <f t="shared" si="481"/>
        <v>0</v>
      </c>
      <c r="L3660" s="105">
        <f t="shared" si="482"/>
        <v>0</v>
      </c>
      <c r="M3660">
        <v>0.04</v>
      </c>
      <c r="N3660">
        <f t="shared" si="483"/>
        <v>3.3960531989175591E-3</v>
      </c>
    </row>
    <row r="3661" spans="1:14" x14ac:dyDescent="0.3">
      <c r="A3661">
        <f t="shared" si="477"/>
        <v>37</v>
      </c>
      <c r="E3661" s="105">
        <f t="shared" si="478"/>
        <v>0</v>
      </c>
      <c r="I3661" s="105">
        <f t="shared" si="479"/>
        <v>0</v>
      </c>
      <c r="J3661" s="105">
        <f t="shared" si="480"/>
        <v>0</v>
      </c>
      <c r="K3661" s="105">
        <f t="shared" si="481"/>
        <v>0</v>
      </c>
      <c r="L3661" s="105">
        <f t="shared" si="482"/>
        <v>0</v>
      </c>
      <c r="M3661">
        <v>0.04</v>
      </c>
      <c r="N3661">
        <f t="shared" si="483"/>
        <v>3.3960531989175591E-3</v>
      </c>
    </row>
    <row r="3662" spans="1:14" x14ac:dyDescent="0.3">
      <c r="A3662">
        <f t="shared" si="477"/>
        <v>37</v>
      </c>
      <c r="E3662" s="105">
        <f t="shared" si="478"/>
        <v>0</v>
      </c>
      <c r="I3662" s="105">
        <f t="shared" si="479"/>
        <v>0</v>
      </c>
      <c r="J3662" s="105">
        <f t="shared" si="480"/>
        <v>0</v>
      </c>
      <c r="K3662" s="105">
        <f t="shared" si="481"/>
        <v>0</v>
      </c>
      <c r="L3662" s="105">
        <f t="shared" si="482"/>
        <v>0</v>
      </c>
      <c r="M3662">
        <v>0.04</v>
      </c>
      <c r="N3662">
        <f t="shared" si="483"/>
        <v>3.3960531989175591E-3</v>
      </c>
    </row>
    <row r="3663" spans="1:14" x14ac:dyDescent="0.3">
      <c r="A3663">
        <f t="shared" si="477"/>
        <v>37</v>
      </c>
      <c r="E3663" s="105">
        <f t="shared" si="478"/>
        <v>0</v>
      </c>
      <c r="I3663" s="105">
        <f t="shared" si="479"/>
        <v>0</v>
      </c>
      <c r="J3663" s="105">
        <f t="shared" si="480"/>
        <v>0</v>
      </c>
      <c r="K3663" s="105">
        <f t="shared" si="481"/>
        <v>0</v>
      </c>
      <c r="L3663" s="105">
        <f t="shared" si="482"/>
        <v>0</v>
      </c>
      <c r="M3663">
        <v>0.04</v>
      </c>
      <c r="N3663">
        <f t="shared" si="483"/>
        <v>3.3960531989175591E-3</v>
      </c>
    </row>
    <row r="3664" spans="1:14" x14ac:dyDescent="0.3">
      <c r="A3664">
        <f t="shared" si="477"/>
        <v>37</v>
      </c>
      <c r="E3664" s="105">
        <f t="shared" si="478"/>
        <v>0</v>
      </c>
      <c r="I3664" s="105">
        <f t="shared" si="479"/>
        <v>0</v>
      </c>
      <c r="J3664" s="105">
        <f t="shared" si="480"/>
        <v>0</v>
      </c>
      <c r="K3664" s="105">
        <f t="shared" si="481"/>
        <v>0</v>
      </c>
      <c r="L3664" s="105">
        <f t="shared" si="482"/>
        <v>0</v>
      </c>
      <c r="M3664">
        <v>0.04</v>
      </c>
      <c r="N3664">
        <f t="shared" si="483"/>
        <v>3.3960531989175591E-3</v>
      </c>
    </row>
    <row r="3665" spans="1:14" x14ac:dyDescent="0.3">
      <c r="A3665">
        <f t="shared" si="477"/>
        <v>37</v>
      </c>
      <c r="E3665" s="105">
        <f t="shared" si="478"/>
        <v>0</v>
      </c>
      <c r="I3665" s="105">
        <f t="shared" si="479"/>
        <v>0</v>
      </c>
      <c r="J3665" s="105">
        <f t="shared" si="480"/>
        <v>0</v>
      </c>
      <c r="K3665" s="105">
        <f t="shared" si="481"/>
        <v>0</v>
      </c>
      <c r="L3665" s="105">
        <f t="shared" si="482"/>
        <v>0</v>
      </c>
      <c r="M3665">
        <v>0.04</v>
      </c>
      <c r="N3665">
        <f t="shared" si="483"/>
        <v>3.3960531989175591E-3</v>
      </c>
    </row>
    <row r="3666" spans="1:14" x14ac:dyDescent="0.3">
      <c r="A3666">
        <f t="shared" si="477"/>
        <v>37</v>
      </c>
      <c r="E3666" s="105">
        <f t="shared" si="478"/>
        <v>0</v>
      </c>
      <c r="I3666" s="105">
        <f t="shared" si="479"/>
        <v>0</v>
      </c>
      <c r="J3666" s="105">
        <f t="shared" si="480"/>
        <v>0</v>
      </c>
      <c r="K3666" s="105">
        <f t="shared" si="481"/>
        <v>0</v>
      </c>
      <c r="L3666" s="105">
        <f t="shared" si="482"/>
        <v>0</v>
      </c>
      <c r="M3666">
        <v>0.04</v>
      </c>
      <c r="N3666">
        <f t="shared" si="483"/>
        <v>3.3960531989175591E-3</v>
      </c>
    </row>
    <row r="3667" spans="1:14" x14ac:dyDescent="0.3">
      <c r="A3667">
        <f t="shared" si="477"/>
        <v>37</v>
      </c>
      <c r="E3667" s="105">
        <f t="shared" si="478"/>
        <v>0</v>
      </c>
      <c r="I3667" s="105">
        <f t="shared" si="479"/>
        <v>0</v>
      </c>
      <c r="J3667" s="105">
        <f t="shared" si="480"/>
        <v>0</v>
      </c>
      <c r="K3667" s="105">
        <f t="shared" si="481"/>
        <v>0</v>
      </c>
      <c r="L3667" s="105">
        <f t="shared" si="482"/>
        <v>0</v>
      </c>
      <c r="M3667">
        <v>0.04</v>
      </c>
      <c r="N3667">
        <f t="shared" si="483"/>
        <v>3.3960531989175591E-3</v>
      </c>
    </row>
    <row r="3668" spans="1:14" x14ac:dyDescent="0.3">
      <c r="A3668">
        <f t="shared" si="477"/>
        <v>37</v>
      </c>
      <c r="E3668" s="105">
        <f t="shared" si="478"/>
        <v>0</v>
      </c>
      <c r="I3668" s="105">
        <f t="shared" si="479"/>
        <v>0</v>
      </c>
      <c r="J3668" s="105">
        <f t="shared" si="480"/>
        <v>0</v>
      </c>
      <c r="K3668" s="105">
        <f t="shared" si="481"/>
        <v>0</v>
      </c>
      <c r="L3668" s="105">
        <f t="shared" si="482"/>
        <v>0</v>
      </c>
      <c r="M3668">
        <v>0.04</v>
      </c>
      <c r="N3668">
        <f t="shared" si="483"/>
        <v>3.3960531989175591E-3</v>
      </c>
    </row>
    <row r="3669" spans="1:14" x14ac:dyDescent="0.3">
      <c r="A3669">
        <f t="shared" si="477"/>
        <v>37</v>
      </c>
      <c r="E3669" s="105">
        <f t="shared" si="478"/>
        <v>0</v>
      </c>
      <c r="I3669" s="105">
        <f t="shared" si="479"/>
        <v>0</v>
      </c>
      <c r="J3669" s="105">
        <f t="shared" si="480"/>
        <v>0</v>
      </c>
      <c r="K3669" s="105">
        <f t="shared" si="481"/>
        <v>0</v>
      </c>
      <c r="L3669" s="105">
        <f t="shared" si="482"/>
        <v>0</v>
      </c>
      <c r="M3669">
        <v>0.04</v>
      </c>
      <c r="N3669">
        <f t="shared" si="483"/>
        <v>3.3960531989175591E-3</v>
      </c>
    </row>
    <row r="3670" spans="1:14" x14ac:dyDescent="0.3">
      <c r="A3670">
        <f t="shared" si="477"/>
        <v>37</v>
      </c>
      <c r="E3670" s="105">
        <f t="shared" si="478"/>
        <v>0</v>
      </c>
      <c r="I3670" s="105">
        <f t="shared" si="479"/>
        <v>0</v>
      </c>
      <c r="J3670" s="105">
        <f t="shared" si="480"/>
        <v>0</v>
      </c>
      <c r="K3670" s="105">
        <f t="shared" si="481"/>
        <v>0</v>
      </c>
      <c r="L3670" s="105">
        <f t="shared" si="482"/>
        <v>0</v>
      </c>
      <c r="M3670">
        <v>0.04</v>
      </c>
      <c r="N3670">
        <f t="shared" si="483"/>
        <v>3.3960531989175591E-3</v>
      </c>
    </row>
    <row r="3671" spans="1:14" x14ac:dyDescent="0.3">
      <c r="A3671">
        <f t="shared" si="477"/>
        <v>37</v>
      </c>
      <c r="E3671" s="105">
        <f t="shared" si="478"/>
        <v>0</v>
      </c>
      <c r="I3671" s="105">
        <f t="shared" si="479"/>
        <v>0</v>
      </c>
      <c r="J3671" s="105">
        <f t="shared" si="480"/>
        <v>0</v>
      </c>
      <c r="K3671" s="105">
        <f t="shared" si="481"/>
        <v>0</v>
      </c>
      <c r="L3671" s="105">
        <f t="shared" si="482"/>
        <v>0</v>
      </c>
      <c r="M3671">
        <v>0.04</v>
      </c>
      <c r="N3671">
        <f t="shared" si="483"/>
        <v>3.3960531989175591E-3</v>
      </c>
    </row>
    <row r="3672" spans="1:14" x14ac:dyDescent="0.3">
      <c r="A3672">
        <f t="shared" si="477"/>
        <v>37</v>
      </c>
      <c r="E3672" s="105">
        <f t="shared" si="478"/>
        <v>0</v>
      </c>
      <c r="I3672" s="105">
        <f t="shared" si="479"/>
        <v>0</v>
      </c>
      <c r="J3672" s="105">
        <f t="shared" si="480"/>
        <v>0</v>
      </c>
      <c r="K3672" s="105">
        <f t="shared" si="481"/>
        <v>0</v>
      </c>
      <c r="L3672" s="105">
        <f t="shared" si="482"/>
        <v>0</v>
      </c>
      <c r="M3672">
        <v>0.04</v>
      </c>
      <c r="N3672">
        <f t="shared" si="483"/>
        <v>3.3960531989175591E-3</v>
      </c>
    </row>
    <row r="3673" spans="1:14" x14ac:dyDescent="0.3">
      <c r="A3673">
        <f t="shared" si="477"/>
        <v>37</v>
      </c>
      <c r="E3673" s="105">
        <f t="shared" si="478"/>
        <v>0</v>
      </c>
      <c r="I3673" s="105">
        <f t="shared" si="479"/>
        <v>0</v>
      </c>
      <c r="J3673" s="105">
        <f t="shared" si="480"/>
        <v>0</v>
      </c>
      <c r="K3673" s="105">
        <f t="shared" si="481"/>
        <v>0</v>
      </c>
      <c r="L3673" s="105">
        <f t="shared" si="482"/>
        <v>0</v>
      </c>
      <c r="M3673">
        <v>0.04</v>
      </c>
      <c r="N3673">
        <f t="shared" si="483"/>
        <v>3.3960531989175591E-3</v>
      </c>
    </row>
    <row r="3674" spans="1:14" x14ac:dyDescent="0.3">
      <c r="A3674">
        <f t="shared" si="477"/>
        <v>37</v>
      </c>
      <c r="E3674" s="105">
        <f t="shared" si="478"/>
        <v>0</v>
      </c>
      <c r="I3674" s="105">
        <f t="shared" si="479"/>
        <v>0</v>
      </c>
      <c r="J3674" s="105">
        <f t="shared" si="480"/>
        <v>0</v>
      </c>
      <c r="K3674" s="105">
        <f t="shared" si="481"/>
        <v>0</v>
      </c>
      <c r="L3674" s="105">
        <f t="shared" si="482"/>
        <v>0</v>
      </c>
      <c r="M3674">
        <v>0.04</v>
      </c>
      <c r="N3674">
        <f t="shared" si="483"/>
        <v>3.3960531989175591E-3</v>
      </c>
    </row>
    <row r="3675" spans="1:14" x14ac:dyDescent="0.3">
      <c r="A3675">
        <f t="shared" si="477"/>
        <v>37</v>
      </c>
      <c r="E3675" s="105">
        <f t="shared" si="478"/>
        <v>0</v>
      </c>
      <c r="I3675" s="105">
        <f t="shared" si="479"/>
        <v>0</v>
      </c>
      <c r="J3675" s="105">
        <f t="shared" si="480"/>
        <v>0</v>
      </c>
      <c r="K3675" s="105">
        <f t="shared" si="481"/>
        <v>0</v>
      </c>
      <c r="L3675" s="105">
        <f t="shared" si="482"/>
        <v>0</v>
      </c>
      <c r="M3675">
        <v>0.04</v>
      </c>
      <c r="N3675">
        <f t="shared" si="483"/>
        <v>3.3960531989175591E-3</v>
      </c>
    </row>
    <row r="3676" spans="1:14" x14ac:dyDescent="0.3">
      <c r="A3676">
        <f t="shared" si="477"/>
        <v>37</v>
      </c>
      <c r="E3676" s="105">
        <f t="shared" si="478"/>
        <v>0</v>
      </c>
      <c r="I3676" s="105">
        <f t="shared" si="479"/>
        <v>0</v>
      </c>
      <c r="J3676" s="105">
        <f t="shared" si="480"/>
        <v>0</v>
      </c>
      <c r="K3676" s="105">
        <f t="shared" si="481"/>
        <v>0</v>
      </c>
      <c r="L3676" s="105">
        <f t="shared" si="482"/>
        <v>0</v>
      </c>
      <c r="M3676">
        <v>0.04</v>
      </c>
      <c r="N3676">
        <f t="shared" si="483"/>
        <v>3.3960531989175591E-3</v>
      </c>
    </row>
    <row r="3677" spans="1:14" x14ac:dyDescent="0.3">
      <c r="A3677">
        <f t="shared" si="477"/>
        <v>37</v>
      </c>
      <c r="E3677" s="105">
        <f t="shared" si="478"/>
        <v>0</v>
      </c>
      <c r="I3677" s="105">
        <f t="shared" si="479"/>
        <v>0</v>
      </c>
      <c r="J3677" s="105">
        <f t="shared" si="480"/>
        <v>0</v>
      </c>
      <c r="K3677" s="105">
        <f t="shared" si="481"/>
        <v>0</v>
      </c>
      <c r="L3677" s="105">
        <f t="shared" si="482"/>
        <v>0</v>
      </c>
      <c r="M3677">
        <v>0.04</v>
      </c>
      <c r="N3677">
        <f t="shared" si="483"/>
        <v>3.3960531989175591E-3</v>
      </c>
    </row>
    <row r="3678" spans="1:14" x14ac:dyDescent="0.3">
      <c r="A3678">
        <f t="shared" si="477"/>
        <v>37</v>
      </c>
      <c r="E3678" s="105">
        <f t="shared" si="478"/>
        <v>0</v>
      </c>
      <c r="I3678" s="105">
        <f t="shared" si="479"/>
        <v>0</v>
      </c>
      <c r="J3678" s="105">
        <f t="shared" si="480"/>
        <v>0</v>
      </c>
      <c r="K3678" s="105">
        <f t="shared" si="481"/>
        <v>0</v>
      </c>
      <c r="L3678" s="105">
        <f t="shared" si="482"/>
        <v>0</v>
      </c>
      <c r="M3678">
        <v>0.04</v>
      </c>
      <c r="N3678">
        <f t="shared" si="483"/>
        <v>3.3960531989175591E-3</v>
      </c>
    </row>
    <row r="3679" spans="1:14" x14ac:dyDescent="0.3">
      <c r="A3679">
        <f t="shared" si="477"/>
        <v>37</v>
      </c>
      <c r="E3679" s="105">
        <f t="shared" si="478"/>
        <v>0</v>
      </c>
      <c r="I3679" s="105">
        <f t="shared" si="479"/>
        <v>0</v>
      </c>
      <c r="J3679" s="105">
        <f t="shared" si="480"/>
        <v>0</v>
      </c>
      <c r="K3679" s="105">
        <f t="shared" si="481"/>
        <v>0</v>
      </c>
      <c r="L3679" s="105">
        <f t="shared" si="482"/>
        <v>0</v>
      </c>
      <c r="M3679">
        <v>0.04</v>
      </c>
      <c r="N3679">
        <f t="shared" si="483"/>
        <v>3.3960531989175591E-3</v>
      </c>
    </row>
    <row r="3680" spans="1:14" x14ac:dyDescent="0.3">
      <c r="A3680">
        <f t="shared" si="477"/>
        <v>37</v>
      </c>
      <c r="E3680" s="105">
        <f t="shared" si="478"/>
        <v>0</v>
      </c>
      <c r="I3680" s="105">
        <f t="shared" si="479"/>
        <v>0</v>
      </c>
      <c r="J3680" s="105">
        <f t="shared" si="480"/>
        <v>0</v>
      </c>
      <c r="K3680" s="105">
        <f t="shared" si="481"/>
        <v>0</v>
      </c>
      <c r="L3680" s="105">
        <f t="shared" si="482"/>
        <v>0</v>
      </c>
      <c r="M3680">
        <v>0.04</v>
      </c>
      <c r="N3680">
        <f t="shared" si="483"/>
        <v>3.3960531989175591E-3</v>
      </c>
    </row>
    <row r="3681" spans="1:14" x14ac:dyDescent="0.3">
      <c r="A3681">
        <f t="shared" si="477"/>
        <v>37</v>
      </c>
      <c r="E3681" s="105">
        <f t="shared" si="478"/>
        <v>0</v>
      </c>
      <c r="I3681" s="105">
        <f t="shared" si="479"/>
        <v>0</v>
      </c>
      <c r="J3681" s="105">
        <f t="shared" si="480"/>
        <v>0</v>
      </c>
      <c r="K3681" s="105">
        <f t="shared" si="481"/>
        <v>0</v>
      </c>
      <c r="L3681" s="105">
        <f t="shared" si="482"/>
        <v>0</v>
      </c>
      <c r="M3681">
        <v>0.04</v>
      </c>
      <c r="N3681">
        <f t="shared" si="483"/>
        <v>3.3960531989175591E-3</v>
      </c>
    </row>
    <row r="3682" spans="1:14" x14ac:dyDescent="0.3">
      <c r="A3682">
        <f t="shared" si="477"/>
        <v>37</v>
      </c>
      <c r="E3682" s="105">
        <f t="shared" si="478"/>
        <v>0</v>
      </c>
      <c r="I3682" s="105">
        <f t="shared" si="479"/>
        <v>0</v>
      </c>
      <c r="J3682" s="105">
        <f t="shared" si="480"/>
        <v>0</v>
      </c>
      <c r="K3682" s="105">
        <f t="shared" si="481"/>
        <v>0</v>
      </c>
      <c r="L3682" s="105">
        <f t="shared" si="482"/>
        <v>0</v>
      </c>
      <c r="M3682">
        <v>0.04</v>
      </c>
      <c r="N3682">
        <f t="shared" si="483"/>
        <v>3.3960531989175591E-3</v>
      </c>
    </row>
    <row r="3683" spans="1:14" x14ac:dyDescent="0.3">
      <c r="A3683">
        <f t="shared" si="477"/>
        <v>37</v>
      </c>
      <c r="E3683" s="105">
        <f t="shared" si="478"/>
        <v>0</v>
      </c>
      <c r="I3683" s="105">
        <f t="shared" si="479"/>
        <v>0</v>
      </c>
      <c r="J3683" s="105">
        <f t="shared" si="480"/>
        <v>0</v>
      </c>
      <c r="K3683" s="105">
        <f t="shared" si="481"/>
        <v>0</v>
      </c>
      <c r="L3683" s="105">
        <f t="shared" si="482"/>
        <v>0</v>
      </c>
      <c r="M3683">
        <v>0.04</v>
      </c>
      <c r="N3683">
        <f t="shared" si="483"/>
        <v>3.3960531989175591E-3</v>
      </c>
    </row>
    <row r="3684" spans="1:14" x14ac:dyDescent="0.3">
      <c r="A3684">
        <f t="shared" si="477"/>
        <v>37</v>
      </c>
      <c r="E3684" s="105">
        <f t="shared" si="478"/>
        <v>0</v>
      </c>
      <c r="I3684" s="105">
        <f t="shared" si="479"/>
        <v>0</v>
      </c>
      <c r="J3684" s="105">
        <f t="shared" si="480"/>
        <v>0</v>
      </c>
      <c r="K3684" s="105">
        <f t="shared" si="481"/>
        <v>0</v>
      </c>
      <c r="L3684" s="105">
        <f t="shared" si="482"/>
        <v>0</v>
      </c>
      <c r="M3684">
        <v>0.04</v>
      </c>
      <c r="N3684">
        <f t="shared" si="483"/>
        <v>3.3960531989175591E-3</v>
      </c>
    </row>
    <row r="3685" spans="1:14" x14ac:dyDescent="0.3">
      <c r="A3685">
        <f t="shared" si="477"/>
        <v>37</v>
      </c>
      <c r="E3685" s="105">
        <f t="shared" si="478"/>
        <v>0</v>
      </c>
      <c r="I3685" s="105">
        <f t="shared" si="479"/>
        <v>0</v>
      </c>
      <c r="J3685" s="105">
        <f t="shared" si="480"/>
        <v>0</v>
      </c>
      <c r="K3685" s="105">
        <f t="shared" si="481"/>
        <v>0</v>
      </c>
      <c r="L3685" s="105">
        <f t="shared" si="482"/>
        <v>0</v>
      </c>
      <c r="M3685">
        <v>0.04</v>
      </c>
      <c r="N3685">
        <f t="shared" si="483"/>
        <v>3.3960531989175591E-3</v>
      </c>
    </row>
    <row r="3686" spans="1:14" x14ac:dyDescent="0.3">
      <c r="A3686">
        <f t="shared" si="477"/>
        <v>37</v>
      </c>
      <c r="E3686" s="105">
        <f t="shared" si="478"/>
        <v>0</v>
      </c>
      <c r="I3686" s="105">
        <f t="shared" si="479"/>
        <v>0</v>
      </c>
      <c r="J3686" s="105">
        <f t="shared" si="480"/>
        <v>0</v>
      </c>
      <c r="K3686" s="105">
        <f t="shared" si="481"/>
        <v>0</v>
      </c>
      <c r="L3686" s="105">
        <f t="shared" si="482"/>
        <v>0</v>
      </c>
      <c r="M3686">
        <v>0.04</v>
      </c>
      <c r="N3686">
        <f t="shared" si="483"/>
        <v>3.3960531989175591E-3</v>
      </c>
    </row>
    <row r="3687" spans="1:14" x14ac:dyDescent="0.3">
      <c r="A3687">
        <f t="shared" ref="A3687:A3750" si="484">IF(COUNTIF(A3587:A3686,A3686)=100, A3686+1,A3686)</f>
        <v>37</v>
      </c>
      <c r="E3687" s="105">
        <f t="shared" ref="E3687:E3750" si="485">MAX(0, E3587-K3587-L3587)</f>
        <v>0</v>
      </c>
      <c r="I3687" s="105">
        <f t="shared" ref="I3687:I3750" si="486">IF(E3687&lt;I3587,J3687 + E3687, I3587)</f>
        <v>0</v>
      </c>
      <c r="J3687" s="105">
        <f t="shared" si="480"/>
        <v>0</v>
      </c>
      <c r="K3687" s="105">
        <f t="shared" si="481"/>
        <v>0</v>
      </c>
      <c r="L3687" s="105">
        <f t="shared" si="482"/>
        <v>0</v>
      </c>
      <c r="M3687">
        <v>0.04</v>
      </c>
      <c r="N3687">
        <f t="shared" si="483"/>
        <v>3.3960531989175591E-3</v>
      </c>
    </row>
    <row r="3688" spans="1:14" x14ac:dyDescent="0.3">
      <c r="A3688">
        <f t="shared" si="484"/>
        <v>37</v>
      </c>
      <c r="E3688" s="105">
        <f t="shared" si="485"/>
        <v>0</v>
      </c>
      <c r="I3688" s="105">
        <f t="shared" si="486"/>
        <v>0</v>
      </c>
      <c r="J3688" s="105">
        <f t="shared" si="480"/>
        <v>0</v>
      </c>
      <c r="K3688" s="105">
        <f t="shared" si="481"/>
        <v>0</v>
      </c>
      <c r="L3688" s="105">
        <f t="shared" si="482"/>
        <v>0</v>
      </c>
      <c r="M3688">
        <v>0.04</v>
      </c>
      <c r="N3688">
        <f t="shared" si="483"/>
        <v>3.3960531989175591E-3</v>
      </c>
    </row>
    <row r="3689" spans="1:14" x14ac:dyDescent="0.3">
      <c r="A3689">
        <f t="shared" si="484"/>
        <v>37</v>
      </c>
      <c r="E3689" s="105">
        <f t="shared" si="485"/>
        <v>0</v>
      </c>
      <c r="I3689" s="105">
        <f t="shared" si="486"/>
        <v>0</v>
      </c>
      <c r="J3689" s="105">
        <f t="shared" si="480"/>
        <v>0</v>
      </c>
      <c r="K3689" s="105">
        <f t="shared" si="481"/>
        <v>0</v>
      </c>
      <c r="L3689" s="105">
        <f t="shared" si="482"/>
        <v>0</v>
      </c>
      <c r="M3689">
        <v>0.04</v>
      </c>
      <c r="N3689">
        <f t="shared" si="483"/>
        <v>3.3960531989175591E-3</v>
      </c>
    </row>
    <row r="3690" spans="1:14" x14ac:dyDescent="0.3">
      <c r="A3690">
        <f t="shared" si="484"/>
        <v>37</v>
      </c>
      <c r="E3690" s="105">
        <f t="shared" si="485"/>
        <v>0</v>
      </c>
      <c r="I3690" s="105">
        <f t="shared" si="486"/>
        <v>0</v>
      </c>
      <c r="J3690" s="105">
        <f t="shared" si="480"/>
        <v>0</v>
      </c>
      <c r="K3690" s="105">
        <f t="shared" si="481"/>
        <v>0</v>
      </c>
      <c r="L3690" s="105">
        <f t="shared" si="482"/>
        <v>0</v>
      </c>
      <c r="M3690">
        <v>0.04</v>
      </c>
      <c r="N3690">
        <f t="shared" si="483"/>
        <v>3.3960531989175591E-3</v>
      </c>
    </row>
    <row r="3691" spans="1:14" x14ac:dyDescent="0.3">
      <c r="A3691">
        <f t="shared" si="484"/>
        <v>37</v>
      </c>
      <c r="E3691" s="105">
        <f t="shared" si="485"/>
        <v>0</v>
      </c>
      <c r="I3691" s="105">
        <f t="shared" si="486"/>
        <v>0</v>
      </c>
      <c r="J3691" s="105">
        <f t="shared" si="480"/>
        <v>0</v>
      </c>
      <c r="K3691" s="105">
        <f t="shared" si="481"/>
        <v>0</v>
      </c>
      <c r="L3691" s="105">
        <f t="shared" si="482"/>
        <v>0</v>
      </c>
      <c r="M3691">
        <v>0.04</v>
      </c>
      <c r="N3691">
        <f t="shared" si="483"/>
        <v>3.3960531989175591E-3</v>
      </c>
    </row>
    <row r="3692" spans="1:14" x14ac:dyDescent="0.3">
      <c r="A3692">
        <f t="shared" si="484"/>
        <v>37</v>
      </c>
      <c r="E3692" s="105">
        <f t="shared" si="485"/>
        <v>0</v>
      </c>
      <c r="I3692" s="105">
        <f t="shared" si="486"/>
        <v>0</v>
      </c>
      <c r="J3692" s="105">
        <f t="shared" si="480"/>
        <v>0</v>
      </c>
      <c r="K3692" s="105">
        <f t="shared" si="481"/>
        <v>0</v>
      </c>
      <c r="L3692" s="105">
        <f t="shared" si="482"/>
        <v>0</v>
      </c>
      <c r="M3692">
        <v>0.04</v>
      </c>
      <c r="N3692">
        <f t="shared" si="483"/>
        <v>3.3960531989175591E-3</v>
      </c>
    </row>
    <row r="3693" spans="1:14" x14ac:dyDescent="0.3">
      <c r="A3693">
        <f t="shared" si="484"/>
        <v>37</v>
      </c>
      <c r="E3693" s="105">
        <f t="shared" si="485"/>
        <v>0</v>
      </c>
      <c r="I3693" s="105">
        <f t="shared" si="486"/>
        <v>0</v>
      </c>
      <c r="J3693" s="105">
        <f t="shared" si="480"/>
        <v>0</v>
      </c>
      <c r="K3693" s="105">
        <f t="shared" si="481"/>
        <v>0</v>
      </c>
      <c r="L3693" s="105">
        <f t="shared" si="482"/>
        <v>0</v>
      </c>
      <c r="M3693">
        <v>0.04</v>
      </c>
      <c r="N3693">
        <f t="shared" si="483"/>
        <v>3.3960531989175591E-3</v>
      </c>
    </row>
    <row r="3694" spans="1:14" x14ac:dyDescent="0.3">
      <c r="A3694">
        <f t="shared" si="484"/>
        <v>37</v>
      </c>
      <c r="E3694" s="105">
        <f t="shared" si="485"/>
        <v>0</v>
      </c>
      <c r="I3694" s="105">
        <f t="shared" si="486"/>
        <v>0</v>
      </c>
      <c r="J3694" s="105">
        <f t="shared" si="480"/>
        <v>0</v>
      </c>
      <c r="K3694" s="105">
        <f t="shared" si="481"/>
        <v>0</v>
      </c>
      <c r="L3694" s="105">
        <f t="shared" si="482"/>
        <v>0</v>
      </c>
      <c r="M3694">
        <v>0.04</v>
      </c>
      <c r="N3694">
        <f t="shared" si="483"/>
        <v>3.3960531989175591E-3</v>
      </c>
    </row>
    <row r="3695" spans="1:14" x14ac:dyDescent="0.3">
      <c r="A3695">
        <f t="shared" si="484"/>
        <v>37</v>
      </c>
      <c r="E3695" s="105">
        <f t="shared" si="485"/>
        <v>0</v>
      </c>
      <c r="I3695" s="105">
        <f t="shared" si="486"/>
        <v>0</v>
      </c>
      <c r="J3695" s="105">
        <f t="shared" si="480"/>
        <v>0</v>
      </c>
      <c r="K3695" s="105">
        <f t="shared" si="481"/>
        <v>0</v>
      </c>
      <c r="L3695" s="105">
        <f t="shared" si="482"/>
        <v>0</v>
      </c>
      <c r="M3695">
        <v>0.04</v>
      </c>
      <c r="N3695">
        <f t="shared" si="483"/>
        <v>3.3960531989175591E-3</v>
      </c>
    </row>
    <row r="3696" spans="1:14" x14ac:dyDescent="0.3">
      <c r="A3696">
        <f t="shared" si="484"/>
        <v>37</v>
      </c>
      <c r="E3696" s="105">
        <f t="shared" si="485"/>
        <v>0</v>
      </c>
      <c r="I3696" s="105">
        <f t="shared" si="486"/>
        <v>0</v>
      </c>
      <c r="J3696" s="105">
        <f t="shared" si="480"/>
        <v>0</v>
      </c>
      <c r="K3696" s="105">
        <f t="shared" si="481"/>
        <v>0</v>
      </c>
      <c r="L3696" s="105">
        <f t="shared" si="482"/>
        <v>0</v>
      </c>
      <c r="M3696">
        <v>0.04</v>
      </c>
      <c r="N3696">
        <f t="shared" si="483"/>
        <v>3.3960531989175591E-3</v>
      </c>
    </row>
    <row r="3697" spans="1:15" x14ac:dyDescent="0.3">
      <c r="A3697">
        <f t="shared" si="484"/>
        <v>37</v>
      </c>
      <c r="E3697" s="105">
        <f t="shared" si="485"/>
        <v>0</v>
      </c>
      <c r="I3697" s="105">
        <f t="shared" si="486"/>
        <v>0</v>
      </c>
      <c r="J3697" s="105">
        <f t="shared" si="480"/>
        <v>0</v>
      </c>
      <c r="K3697" s="105">
        <f t="shared" si="481"/>
        <v>0</v>
      </c>
      <c r="L3697" s="105">
        <f t="shared" si="482"/>
        <v>0</v>
      </c>
      <c r="M3697">
        <v>0.04</v>
      </c>
      <c r="N3697">
        <f t="shared" si="483"/>
        <v>3.3960531989175591E-3</v>
      </c>
    </row>
    <row r="3698" spans="1:15" x14ac:dyDescent="0.3">
      <c r="A3698">
        <f t="shared" si="484"/>
        <v>37</v>
      </c>
      <c r="E3698" s="105">
        <f t="shared" si="485"/>
        <v>0</v>
      </c>
      <c r="I3698" s="105">
        <f t="shared" si="486"/>
        <v>0</v>
      </c>
      <c r="J3698" s="105">
        <f t="shared" si="480"/>
        <v>0</v>
      </c>
      <c r="K3698" s="105">
        <f t="shared" si="481"/>
        <v>0</v>
      </c>
      <c r="L3698" s="105">
        <f t="shared" si="482"/>
        <v>0</v>
      </c>
      <c r="M3698">
        <v>0.04</v>
      </c>
      <c r="N3698">
        <f t="shared" si="483"/>
        <v>3.3960531989175591E-3</v>
      </c>
    </row>
    <row r="3699" spans="1:15" x14ac:dyDescent="0.3">
      <c r="A3699">
        <f t="shared" si="484"/>
        <v>37</v>
      </c>
      <c r="E3699" s="105">
        <f t="shared" si="485"/>
        <v>0</v>
      </c>
      <c r="I3699" s="105">
        <f t="shared" si="486"/>
        <v>0</v>
      </c>
      <c r="J3699" s="105">
        <f t="shared" si="480"/>
        <v>0</v>
      </c>
      <c r="K3699" s="105">
        <f t="shared" si="481"/>
        <v>0</v>
      </c>
      <c r="L3699" s="105">
        <f t="shared" si="482"/>
        <v>0</v>
      </c>
      <c r="M3699">
        <v>0.04</v>
      </c>
      <c r="N3699">
        <f t="shared" si="483"/>
        <v>3.3960531989175591E-3</v>
      </c>
    </row>
    <row r="3700" spans="1:15" x14ac:dyDescent="0.3">
      <c r="A3700">
        <f t="shared" si="484"/>
        <v>37</v>
      </c>
      <c r="E3700" s="105">
        <f t="shared" si="485"/>
        <v>0</v>
      </c>
      <c r="I3700" s="105">
        <f t="shared" si="486"/>
        <v>0</v>
      </c>
      <c r="J3700" s="105">
        <f t="shared" si="480"/>
        <v>0</v>
      </c>
      <c r="K3700" s="105">
        <f t="shared" si="481"/>
        <v>0</v>
      </c>
      <c r="L3700" s="105">
        <f t="shared" si="482"/>
        <v>0</v>
      </c>
      <c r="M3700">
        <v>0.04</v>
      </c>
      <c r="N3700">
        <f t="shared" si="483"/>
        <v>3.3960531989175591E-3</v>
      </c>
    </row>
    <row r="3701" spans="1:15" x14ac:dyDescent="0.3">
      <c r="A3701">
        <f t="shared" si="484"/>
        <v>37</v>
      </c>
      <c r="E3701" s="105">
        <f t="shared" si="485"/>
        <v>0</v>
      </c>
      <c r="I3701" s="105">
        <f t="shared" si="486"/>
        <v>0</v>
      </c>
      <c r="J3701" s="105">
        <f t="shared" si="480"/>
        <v>0</v>
      </c>
      <c r="K3701" s="105">
        <f t="shared" si="481"/>
        <v>0</v>
      </c>
      <c r="L3701" s="105">
        <f t="shared" si="482"/>
        <v>0</v>
      </c>
      <c r="M3701">
        <v>0.04</v>
      </c>
      <c r="N3701">
        <f t="shared" si="483"/>
        <v>3.3960531989175591E-3</v>
      </c>
      <c r="O3701" s="105" t="e">
        <f t="shared" ref="O3701" si="487">SUM(I3602:I3701)</f>
        <v>#REF!</v>
      </c>
    </row>
    <row r="3702" spans="1:15" x14ac:dyDescent="0.3">
      <c r="A3702">
        <f t="shared" si="484"/>
        <v>38</v>
      </c>
      <c r="E3702" s="105" t="e">
        <f t="shared" si="485"/>
        <v>#REF!</v>
      </c>
      <c r="I3702" s="105" t="e">
        <f t="shared" si="486"/>
        <v>#REF!</v>
      </c>
      <c r="J3702" s="105" t="e">
        <f t="shared" si="480"/>
        <v>#REF!</v>
      </c>
      <c r="K3702" s="105" t="e">
        <f t="shared" si="481"/>
        <v>#REF!</v>
      </c>
      <c r="L3702" s="105" t="e">
        <f t="shared" si="482"/>
        <v>#REF!</v>
      </c>
      <c r="M3702">
        <v>0.04</v>
      </c>
      <c r="N3702">
        <f t="shared" si="483"/>
        <v>3.3960531989175591E-3</v>
      </c>
    </row>
    <row r="3703" spans="1:15" x14ac:dyDescent="0.3">
      <c r="A3703">
        <f t="shared" si="484"/>
        <v>38</v>
      </c>
      <c r="E3703" s="105" t="e">
        <f t="shared" si="485"/>
        <v>#REF!</v>
      </c>
      <c r="I3703" s="105" t="e">
        <f t="shared" si="486"/>
        <v>#REF!</v>
      </c>
      <c r="J3703" s="105" t="e">
        <f t="shared" si="480"/>
        <v>#REF!</v>
      </c>
      <c r="K3703" s="105" t="e">
        <f t="shared" si="481"/>
        <v>#REF!</v>
      </c>
      <c r="L3703" s="105" t="e">
        <f t="shared" si="482"/>
        <v>#REF!</v>
      </c>
      <c r="M3703">
        <v>0.04</v>
      </c>
      <c r="N3703">
        <f t="shared" si="483"/>
        <v>3.3960531989175591E-3</v>
      </c>
    </row>
    <row r="3704" spans="1:15" x14ac:dyDescent="0.3">
      <c r="A3704">
        <f t="shared" si="484"/>
        <v>38</v>
      </c>
      <c r="E3704" s="105" t="e">
        <f t="shared" si="485"/>
        <v>#REF!</v>
      </c>
      <c r="I3704" s="105" t="e">
        <f t="shared" si="486"/>
        <v>#REF!</v>
      </c>
      <c r="J3704" s="105" t="e">
        <f t="shared" si="480"/>
        <v>#REF!</v>
      </c>
      <c r="K3704" s="105" t="e">
        <f t="shared" si="481"/>
        <v>#REF!</v>
      </c>
      <c r="L3704" s="105" t="e">
        <f t="shared" si="482"/>
        <v>#REF!</v>
      </c>
      <c r="M3704">
        <v>0.04</v>
      </c>
      <c r="N3704">
        <f t="shared" si="483"/>
        <v>3.3960531989175591E-3</v>
      </c>
    </row>
    <row r="3705" spans="1:15" x14ac:dyDescent="0.3">
      <c r="A3705">
        <f t="shared" si="484"/>
        <v>38</v>
      </c>
      <c r="E3705" s="105">
        <f t="shared" si="485"/>
        <v>0</v>
      </c>
      <c r="I3705" s="105">
        <f t="shared" si="486"/>
        <v>0</v>
      </c>
      <c r="J3705" s="105">
        <f t="shared" si="480"/>
        <v>0</v>
      </c>
      <c r="K3705" s="105">
        <f t="shared" si="481"/>
        <v>0</v>
      </c>
      <c r="L3705" s="105">
        <f t="shared" si="482"/>
        <v>0</v>
      </c>
      <c r="M3705">
        <v>0.04</v>
      </c>
      <c r="N3705">
        <f t="shared" si="483"/>
        <v>3.3960531989175591E-3</v>
      </c>
    </row>
    <row r="3706" spans="1:15" x14ac:dyDescent="0.3">
      <c r="A3706">
        <f t="shared" si="484"/>
        <v>38</v>
      </c>
      <c r="E3706" s="105">
        <f t="shared" si="485"/>
        <v>0</v>
      </c>
      <c r="I3706" s="105">
        <f t="shared" si="486"/>
        <v>0</v>
      </c>
      <c r="J3706" s="105">
        <f t="shared" si="480"/>
        <v>0</v>
      </c>
      <c r="K3706" s="105">
        <f t="shared" si="481"/>
        <v>0</v>
      </c>
      <c r="L3706" s="105">
        <f t="shared" si="482"/>
        <v>0</v>
      </c>
      <c r="M3706">
        <v>0.04</v>
      </c>
      <c r="N3706">
        <f t="shared" si="483"/>
        <v>3.3960531989175591E-3</v>
      </c>
    </row>
    <row r="3707" spans="1:15" x14ac:dyDescent="0.3">
      <c r="A3707">
        <f t="shared" si="484"/>
        <v>38</v>
      </c>
      <c r="E3707" s="105">
        <f t="shared" si="485"/>
        <v>0</v>
      </c>
      <c r="I3707" s="105">
        <f t="shared" si="486"/>
        <v>0</v>
      </c>
      <c r="J3707" s="105">
        <f t="shared" si="480"/>
        <v>0</v>
      </c>
      <c r="K3707" s="105">
        <f t="shared" si="481"/>
        <v>0</v>
      </c>
      <c r="L3707" s="105">
        <f t="shared" si="482"/>
        <v>0</v>
      </c>
      <c r="M3707">
        <v>0.04</v>
      </c>
      <c r="N3707">
        <f t="shared" si="483"/>
        <v>3.3960531989175591E-3</v>
      </c>
    </row>
    <row r="3708" spans="1:15" x14ac:dyDescent="0.3">
      <c r="A3708">
        <f t="shared" si="484"/>
        <v>38</v>
      </c>
      <c r="E3708" s="105">
        <f t="shared" si="485"/>
        <v>0</v>
      </c>
      <c r="I3708" s="105">
        <f t="shared" si="486"/>
        <v>0</v>
      </c>
      <c r="J3708" s="105">
        <f t="shared" si="480"/>
        <v>0</v>
      </c>
      <c r="K3708" s="105">
        <f t="shared" si="481"/>
        <v>0</v>
      </c>
      <c r="L3708" s="105">
        <f t="shared" si="482"/>
        <v>0</v>
      </c>
      <c r="M3708">
        <v>0.04</v>
      </c>
      <c r="N3708">
        <f t="shared" si="483"/>
        <v>3.3960531989175591E-3</v>
      </c>
    </row>
    <row r="3709" spans="1:15" x14ac:dyDescent="0.3">
      <c r="A3709">
        <f t="shared" si="484"/>
        <v>38</v>
      </c>
      <c r="E3709" s="105">
        <f t="shared" si="485"/>
        <v>0</v>
      </c>
      <c r="I3709" s="105">
        <f t="shared" si="486"/>
        <v>0</v>
      </c>
      <c r="J3709" s="105">
        <f t="shared" si="480"/>
        <v>0</v>
      </c>
      <c r="K3709" s="105">
        <f t="shared" si="481"/>
        <v>0</v>
      </c>
      <c r="L3709" s="105">
        <f t="shared" si="482"/>
        <v>0</v>
      </c>
      <c r="M3709">
        <v>0.04</v>
      </c>
      <c r="N3709">
        <f t="shared" si="483"/>
        <v>3.3960531989175591E-3</v>
      </c>
    </row>
    <row r="3710" spans="1:15" x14ac:dyDescent="0.3">
      <c r="A3710">
        <f t="shared" si="484"/>
        <v>38</v>
      </c>
      <c r="E3710" s="105">
        <f t="shared" si="485"/>
        <v>0</v>
      </c>
      <c r="I3710" s="105">
        <f t="shared" si="486"/>
        <v>0</v>
      </c>
      <c r="J3710" s="105">
        <f t="shared" si="480"/>
        <v>0</v>
      </c>
      <c r="K3710" s="105">
        <f t="shared" si="481"/>
        <v>0</v>
      </c>
      <c r="L3710" s="105">
        <f t="shared" si="482"/>
        <v>0</v>
      </c>
      <c r="M3710">
        <v>0.04</v>
      </c>
      <c r="N3710">
        <f t="shared" si="483"/>
        <v>3.3960531989175591E-3</v>
      </c>
    </row>
    <row r="3711" spans="1:15" x14ac:dyDescent="0.3">
      <c r="A3711">
        <f t="shared" si="484"/>
        <v>38</v>
      </c>
      <c r="E3711" s="105">
        <f t="shared" si="485"/>
        <v>0</v>
      </c>
      <c r="I3711" s="105">
        <f t="shared" si="486"/>
        <v>0</v>
      </c>
      <c r="J3711" s="105">
        <f t="shared" si="480"/>
        <v>0</v>
      </c>
      <c r="K3711" s="105">
        <f t="shared" si="481"/>
        <v>0</v>
      </c>
      <c r="L3711" s="105">
        <f t="shared" si="482"/>
        <v>0</v>
      </c>
      <c r="M3711">
        <v>0.04</v>
      </c>
      <c r="N3711">
        <f t="shared" si="483"/>
        <v>3.3960531989175591E-3</v>
      </c>
    </row>
    <row r="3712" spans="1:15" x14ac:dyDescent="0.3">
      <c r="A3712">
        <f t="shared" si="484"/>
        <v>38</v>
      </c>
      <c r="E3712" s="105">
        <f t="shared" si="485"/>
        <v>0</v>
      </c>
      <c r="I3712" s="105">
        <f t="shared" si="486"/>
        <v>0</v>
      </c>
      <c r="J3712" s="105">
        <f t="shared" si="480"/>
        <v>0</v>
      </c>
      <c r="K3712" s="105">
        <f t="shared" si="481"/>
        <v>0</v>
      </c>
      <c r="L3712" s="105">
        <f t="shared" si="482"/>
        <v>0</v>
      </c>
      <c r="M3712">
        <v>0.04</v>
      </c>
      <c r="N3712">
        <f t="shared" si="483"/>
        <v>3.3960531989175591E-3</v>
      </c>
    </row>
    <row r="3713" spans="1:14" x14ac:dyDescent="0.3">
      <c r="A3713">
        <f t="shared" si="484"/>
        <v>38</v>
      </c>
      <c r="E3713" s="105">
        <f t="shared" si="485"/>
        <v>0</v>
      </c>
      <c r="I3713" s="105">
        <f t="shared" si="486"/>
        <v>0</v>
      </c>
      <c r="J3713" s="105">
        <f t="shared" si="480"/>
        <v>0</v>
      </c>
      <c r="K3713" s="105">
        <f t="shared" si="481"/>
        <v>0</v>
      </c>
      <c r="L3713" s="105">
        <f t="shared" si="482"/>
        <v>0</v>
      </c>
      <c r="M3713">
        <v>0.04</v>
      </c>
      <c r="N3713">
        <f t="shared" si="483"/>
        <v>3.3960531989175591E-3</v>
      </c>
    </row>
    <row r="3714" spans="1:14" x14ac:dyDescent="0.3">
      <c r="A3714">
        <f t="shared" si="484"/>
        <v>38</v>
      </c>
      <c r="E3714" s="105">
        <f t="shared" si="485"/>
        <v>0</v>
      </c>
      <c r="I3714" s="105">
        <f t="shared" si="486"/>
        <v>0</v>
      </c>
      <c r="J3714" s="105">
        <f t="shared" si="480"/>
        <v>0</v>
      </c>
      <c r="K3714" s="105">
        <f t="shared" si="481"/>
        <v>0</v>
      </c>
      <c r="L3714" s="105">
        <f t="shared" si="482"/>
        <v>0</v>
      </c>
      <c r="M3714">
        <v>0.04</v>
      </c>
      <c r="N3714">
        <f t="shared" si="483"/>
        <v>3.3960531989175591E-3</v>
      </c>
    </row>
    <row r="3715" spans="1:14" x14ac:dyDescent="0.3">
      <c r="A3715">
        <f t="shared" si="484"/>
        <v>38</v>
      </c>
      <c r="E3715" s="105">
        <f t="shared" si="485"/>
        <v>0</v>
      </c>
      <c r="I3715" s="105">
        <f t="shared" si="486"/>
        <v>0</v>
      </c>
      <c r="J3715" s="105">
        <f t="shared" ref="J3715:J3778" si="488">E3715*($H$2/12)</f>
        <v>0</v>
      </c>
      <c r="K3715" s="105">
        <f t="shared" ref="K3715:K3778" si="489">I3715-J3715</f>
        <v>0</v>
      </c>
      <c r="L3715" s="105">
        <f t="shared" ref="L3715:L3778" si="490">N3715*(E3715-K3715)</f>
        <v>0</v>
      </c>
      <c r="M3715">
        <v>0.04</v>
      </c>
      <c r="N3715">
        <f t="shared" ref="N3715:N3778" si="491">1-(POWER(1-M3715,(1/12)))</f>
        <v>3.3960531989175591E-3</v>
      </c>
    </row>
    <row r="3716" spans="1:14" x14ac:dyDescent="0.3">
      <c r="A3716">
        <f t="shared" si="484"/>
        <v>38</v>
      </c>
      <c r="E3716" s="105">
        <f t="shared" si="485"/>
        <v>0</v>
      </c>
      <c r="I3716" s="105">
        <f t="shared" si="486"/>
        <v>0</v>
      </c>
      <c r="J3716" s="105">
        <f t="shared" si="488"/>
        <v>0</v>
      </c>
      <c r="K3716" s="105">
        <f t="shared" si="489"/>
        <v>0</v>
      </c>
      <c r="L3716" s="105">
        <f t="shared" si="490"/>
        <v>0</v>
      </c>
      <c r="M3716">
        <v>0.04</v>
      </c>
      <c r="N3716">
        <f t="shared" si="491"/>
        <v>3.3960531989175591E-3</v>
      </c>
    </row>
    <row r="3717" spans="1:14" x14ac:dyDescent="0.3">
      <c r="A3717">
        <f t="shared" si="484"/>
        <v>38</v>
      </c>
      <c r="E3717" s="105">
        <f t="shared" si="485"/>
        <v>0</v>
      </c>
      <c r="I3717" s="105">
        <f t="shared" si="486"/>
        <v>0</v>
      </c>
      <c r="J3717" s="105">
        <f t="shared" si="488"/>
        <v>0</v>
      </c>
      <c r="K3717" s="105">
        <f t="shared" si="489"/>
        <v>0</v>
      </c>
      <c r="L3717" s="105">
        <f t="shared" si="490"/>
        <v>0</v>
      </c>
      <c r="M3717">
        <v>0.04</v>
      </c>
      <c r="N3717">
        <f t="shared" si="491"/>
        <v>3.3960531989175591E-3</v>
      </c>
    </row>
    <row r="3718" spans="1:14" x14ac:dyDescent="0.3">
      <c r="A3718">
        <f t="shared" si="484"/>
        <v>38</v>
      </c>
      <c r="E3718" s="105">
        <f t="shared" si="485"/>
        <v>0</v>
      </c>
      <c r="I3718" s="105">
        <f t="shared" si="486"/>
        <v>0</v>
      </c>
      <c r="J3718" s="105">
        <f t="shared" si="488"/>
        <v>0</v>
      </c>
      <c r="K3718" s="105">
        <f t="shared" si="489"/>
        <v>0</v>
      </c>
      <c r="L3718" s="105">
        <f t="shared" si="490"/>
        <v>0</v>
      </c>
      <c r="M3718">
        <v>0.04</v>
      </c>
      <c r="N3718">
        <f t="shared" si="491"/>
        <v>3.3960531989175591E-3</v>
      </c>
    </row>
    <row r="3719" spans="1:14" x14ac:dyDescent="0.3">
      <c r="A3719">
        <f t="shared" si="484"/>
        <v>38</v>
      </c>
      <c r="E3719" s="105">
        <f t="shared" si="485"/>
        <v>0</v>
      </c>
      <c r="I3719" s="105">
        <f t="shared" si="486"/>
        <v>0</v>
      </c>
      <c r="J3719" s="105">
        <f t="shared" si="488"/>
        <v>0</v>
      </c>
      <c r="K3719" s="105">
        <f t="shared" si="489"/>
        <v>0</v>
      </c>
      <c r="L3719" s="105">
        <f t="shared" si="490"/>
        <v>0</v>
      </c>
      <c r="M3719">
        <v>0.04</v>
      </c>
      <c r="N3719">
        <f t="shared" si="491"/>
        <v>3.3960531989175591E-3</v>
      </c>
    </row>
    <row r="3720" spans="1:14" x14ac:dyDescent="0.3">
      <c r="A3720">
        <f t="shared" si="484"/>
        <v>38</v>
      </c>
      <c r="E3720" s="105">
        <f t="shared" si="485"/>
        <v>0</v>
      </c>
      <c r="I3720" s="105">
        <f t="shared" si="486"/>
        <v>0</v>
      </c>
      <c r="J3720" s="105">
        <f t="shared" si="488"/>
        <v>0</v>
      </c>
      <c r="K3720" s="105">
        <f t="shared" si="489"/>
        <v>0</v>
      </c>
      <c r="L3720" s="105">
        <f t="shared" si="490"/>
        <v>0</v>
      </c>
      <c r="M3720">
        <v>0.04</v>
      </c>
      <c r="N3720">
        <f t="shared" si="491"/>
        <v>3.3960531989175591E-3</v>
      </c>
    </row>
    <row r="3721" spans="1:14" x14ac:dyDescent="0.3">
      <c r="A3721">
        <f t="shared" si="484"/>
        <v>38</v>
      </c>
      <c r="E3721" s="105">
        <f t="shared" si="485"/>
        <v>0</v>
      </c>
      <c r="I3721" s="105">
        <f t="shared" si="486"/>
        <v>0</v>
      </c>
      <c r="J3721" s="105">
        <f t="shared" si="488"/>
        <v>0</v>
      </c>
      <c r="K3721" s="105">
        <f t="shared" si="489"/>
        <v>0</v>
      </c>
      <c r="L3721" s="105">
        <f t="shared" si="490"/>
        <v>0</v>
      </c>
      <c r="M3721">
        <v>0.04</v>
      </c>
      <c r="N3721">
        <f t="shared" si="491"/>
        <v>3.3960531989175591E-3</v>
      </c>
    </row>
    <row r="3722" spans="1:14" x14ac:dyDescent="0.3">
      <c r="A3722">
        <f t="shared" si="484"/>
        <v>38</v>
      </c>
      <c r="E3722" s="105">
        <f t="shared" si="485"/>
        <v>0</v>
      </c>
      <c r="I3722" s="105">
        <f t="shared" si="486"/>
        <v>0</v>
      </c>
      <c r="J3722" s="105">
        <f t="shared" si="488"/>
        <v>0</v>
      </c>
      <c r="K3722" s="105">
        <f t="shared" si="489"/>
        <v>0</v>
      </c>
      <c r="L3722" s="105">
        <f t="shared" si="490"/>
        <v>0</v>
      </c>
      <c r="M3722">
        <v>0.04</v>
      </c>
      <c r="N3722">
        <f t="shared" si="491"/>
        <v>3.3960531989175591E-3</v>
      </c>
    </row>
    <row r="3723" spans="1:14" x14ac:dyDescent="0.3">
      <c r="A3723">
        <f t="shared" si="484"/>
        <v>38</v>
      </c>
      <c r="E3723" s="105">
        <f t="shared" si="485"/>
        <v>0</v>
      </c>
      <c r="I3723" s="105">
        <f t="shared" si="486"/>
        <v>0</v>
      </c>
      <c r="J3723" s="105">
        <f t="shared" si="488"/>
        <v>0</v>
      </c>
      <c r="K3723" s="105">
        <f t="shared" si="489"/>
        <v>0</v>
      </c>
      <c r="L3723" s="105">
        <f t="shared" si="490"/>
        <v>0</v>
      </c>
      <c r="M3723">
        <v>0.04</v>
      </c>
      <c r="N3723">
        <f t="shared" si="491"/>
        <v>3.3960531989175591E-3</v>
      </c>
    </row>
    <row r="3724" spans="1:14" x14ac:dyDescent="0.3">
      <c r="A3724">
        <f t="shared" si="484"/>
        <v>38</v>
      </c>
      <c r="E3724" s="105">
        <f t="shared" si="485"/>
        <v>0</v>
      </c>
      <c r="I3724" s="105">
        <f t="shared" si="486"/>
        <v>0</v>
      </c>
      <c r="J3724" s="105">
        <f t="shared" si="488"/>
        <v>0</v>
      </c>
      <c r="K3724" s="105">
        <f t="shared" si="489"/>
        <v>0</v>
      </c>
      <c r="L3724" s="105">
        <f t="shared" si="490"/>
        <v>0</v>
      </c>
      <c r="M3724">
        <v>0.04</v>
      </c>
      <c r="N3724">
        <f t="shared" si="491"/>
        <v>3.3960531989175591E-3</v>
      </c>
    </row>
    <row r="3725" spans="1:14" x14ac:dyDescent="0.3">
      <c r="A3725">
        <f t="shared" si="484"/>
        <v>38</v>
      </c>
      <c r="E3725" s="105">
        <f t="shared" si="485"/>
        <v>0</v>
      </c>
      <c r="I3725" s="105">
        <f t="shared" si="486"/>
        <v>0</v>
      </c>
      <c r="J3725" s="105">
        <f t="shared" si="488"/>
        <v>0</v>
      </c>
      <c r="K3725" s="105">
        <f t="shared" si="489"/>
        <v>0</v>
      </c>
      <c r="L3725" s="105">
        <f t="shared" si="490"/>
        <v>0</v>
      </c>
      <c r="M3725">
        <v>0.04</v>
      </c>
      <c r="N3725">
        <f t="shared" si="491"/>
        <v>3.3960531989175591E-3</v>
      </c>
    </row>
    <row r="3726" spans="1:14" x14ac:dyDescent="0.3">
      <c r="A3726">
        <f t="shared" si="484"/>
        <v>38</v>
      </c>
      <c r="E3726" s="105">
        <f t="shared" si="485"/>
        <v>0</v>
      </c>
      <c r="I3726" s="105">
        <f t="shared" si="486"/>
        <v>0</v>
      </c>
      <c r="J3726" s="105">
        <f t="shared" si="488"/>
        <v>0</v>
      </c>
      <c r="K3726" s="105">
        <f t="shared" si="489"/>
        <v>0</v>
      </c>
      <c r="L3726" s="105">
        <f t="shared" si="490"/>
        <v>0</v>
      </c>
      <c r="M3726">
        <v>0.04</v>
      </c>
      <c r="N3726">
        <f t="shared" si="491"/>
        <v>3.3960531989175591E-3</v>
      </c>
    </row>
    <row r="3727" spans="1:14" x14ac:dyDescent="0.3">
      <c r="A3727">
        <f t="shared" si="484"/>
        <v>38</v>
      </c>
      <c r="E3727" s="105">
        <f t="shared" si="485"/>
        <v>0</v>
      </c>
      <c r="I3727" s="105">
        <f t="shared" si="486"/>
        <v>0</v>
      </c>
      <c r="J3727" s="105">
        <f t="shared" si="488"/>
        <v>0</v>
      </c>
      <c r="K3727" s="105">
        <f t="shared" si="489"/>
        <v>0</v>
      </c>
      <c r="L3727" s="105">
        <f t="shared" si="490"/>
        <v>0</v>
      </c>
      <c r="M3727">
        <v>0.04</v>
      </c>
      <c r="N3727">
        <f t="shared" si="491"/>
        <v>3.3960531989175591E-3</v>
      </c>
    </row>
    <row r="3728" spans="1:14" x14ac:dyDescent="0.3">
      <c r="A3728">
        <f t="shared" si="484"/>
        <v>38</v>
      </c>
      <c r="E3728" s="105">
        <f t="shared" si="485"/>
        <v>0</v>
      </c>
      <c r="I3728" s="105">
        <f t="shared" si="486"/>
        <v>0</v>
      </c>
      <c r="J3728" s="105">
        <f t="shared" si="488"/>
        <v>0</v>
      </c>
      <c r="K3728" s="105">
        <f t="shared" si="489"/>
        <v>0</v>
      </c>
      <c r="L3728" s="105">
        <f t="shared" si="490"/>
        <v>0</v>
      </c>
      <c r="M3728">
        <v>0.04</v>
      </c>
      <c r="N3728">
        <f t="shared" si="491"/>
        <v>3.3960531989175591E-3</v>
      </c>
    </row>
    <row r="3729" spans="1:14" x14ac:dyDescent="0.3">
      <c r="A3729">
        <f t="shared" si="484"/>
        <v>38</v>
      </c>
      <c r="E3729" s="105">
        <f t="shared" si="485"/>
        <v>0</v>
      </c>
      <c r="I3729" s="105">
        <f t="shared" si="486"/>
        <v>0</v>
      </c>
      <c r="J3729" s="105">
        <f t="shared" si="488"/>
        <v>0</v>
      </c>
      <c r="K3729" s="105">
        <f t="shared" si="489"/>
        <v>0</v>
      </c>
      <c r="L3729" s="105">
        <f t="shared" si="490"/>
        <v>0</v>
      </c>
      <c r="M3729">
        <v>0.04</v>
      </c>
      <c r="N3729">
        <f t="shared" si="491"/>
        <v>3.3960531989175591E-3</v>
      </c>
    </row>
    <row r="3730" spans="1:14" x14ac:dyDescent="0.3">
      <c r="A3730">
        <f t="shared" si="484"/>
        <v>38</v>
      </c>
      <c r="E3730" s="105">
        <f t="shared" si="485"/>
        <v>0</v>
      </c>
      <c r="I3730" s="105">
        <f t="shared" si="486"/>
        <v>0</v>
      </c>
      <c r="J3730" s="105">
        <f t="shared" si="488"/>
        <v>0</v>
      </c>
      <c r="K3730" s="105">
        <f t="shared" si="489"/>
        <v>0</v>
      </c>
      <c r="L3730" s="105">
        <f t="shared" si="490"/>
        <v>0</v>
      </c>
      <c r="M3730">
        <v>0.04</v>
      </c>
      <c r="N3730">
        <f t="shared" si="491"/>
        <v>3.3960531989175591E-3</v>
      </c>
    </row>
    <row r="3731" spans="1:14" x14ac:dyDescent="0.3">
      <c r="A3731">
        <f t="shared" si="484"/>
        <v>38</v>
      </c>
      <c r="E3731" s="105">
        <f t="shared" si="485"/>
        <v>0</v>
      </c>
      <c r="I3731" s="105">
        <f t="shared" si="486"/>
        <v>0</v>
      </c>
      <c r="J3731" s="105">
        <f t="shared" si="488"/>
        <v>0</v>
      </c>
      <c r="K3731" s="105">
        <f t="shared" si="489"/>
        <v>0</v>
      </c>
      <c r="L3731" s="105">
        <f t="shared" si="490"/>
        <v>0</v>
      </c>
      <c r="M3731">
        <v>0.04</v>
      </c>
      <c r="N3731">
        <f t="shared" si="491"/>
        <v>3.3960531989175591E-3</v>
      </c>
    </row>
    <row r="3732" spans="1:14" x14ac:dyDescent="0.3">
      <c r="A3732">
        <f t="shared" si="484"/>
        <v>38</v>
      </c>
      <c r="E3732" s="105">
        <f t="shared" si="485"/>
        <v>0</v>
      </c>
      <c r="I3732" s="105">
        <f t="shared" si="486"/>
        <v>0</v>
      </c>
      <c r="J3732" s="105">
        <f t="shared" si="488"/>
        <v>0</v>
      </c>
      <c r="K3732" s="105">
        <f t="shared" si="489"/>
        <v>0</v>
      </c>
      <c r="L3732" s="105">
        <f t="shared" si="490"/>
        <v>0</v>
      </c>
      <c r="M3732">
        <v>0.04</v>
      </c>
      <c r="N3732">
        <f t="shared" si="491"/>
        <v>3.3960531989175591E-3</v>
      </c>
    </row>
    <row r="3733" spans="1:14" x14ac:dyDescent="0.3">
      <c r="A3733">
        <f t="shared" si="484"/>
        <v>38</v>
      </c>
      <c r="E3733" s="105">
        <f t="shared" si="485"/>
        <v>0</v>
      </c>
      <c r="I3733" s="105">
        <f t="shared" si="486"/>
        <v>0</v>
      </c>
      <c r="J3733" s="105">
        <f t="shared" si="488"/>
        <v>0</v>
      </c>
      <c r="K3733" s="105">
        <f t="shared" si="489"/>
        <v>0</v>
      </c>
      <c r="L3733" s="105">
        <f t="shared" si="490"/>
        <v>0</v>
      </c>
      <c r="M3733">
        <v>0.04</v>
      </c>
      <c r="N3733">
        <f t="shared" si="491"/>
        <v>3.3960531989175591E-3</v>
      </c>
    </row>
    <row r="3734" spans="1:14" x14ac:dyDescent="0.3">
      <c r="A3734">
        <f t="shared" si="484"/>
        <v>38</v>
      </c>
      <c r="E3734" s="105">
        <f t="shared" si="485"/>
        <v>0</v>
      </c>
      <c r="I3734" s="105">
        <f t="shared" si="486"/>
        <v>0</v>
      </c>
      <c r="J3734" s="105">
        <f t="shared" si="488"/>
        <v>0</v>
      </c>
      <c r="K3734" s="105">
        <f t="shared" si="489"/>
        <v>0</v>
      </c>
      <c r="L3734" s="105">
        <f t="shared" si="490"/>
        <v>0</v>
      </c>
      <c r="M3734">
        <v>0.04</v>
      </c>
      <c r="N3734">
        <f t="shared" si="491"/>
        <v>3.3960531989175591E-3</v>
      </c>
    </row>
    <row r="3735" spans="1:14" x14ac:dyDescent="0.3">
      <c r="A3735">
        <f t="shared" si="484"/>
        <v>38</v>
      </c>
      <c r="E3735" s="105">
        <f t="shared" si="485"/>
        <v>0</v>
      </c>
      <c r="I3735" s="105">
        <f t="shared" si="486"/>
        <v>0</v>
      </c>
      <c r="J3735" s="105">
        <f t="shared" si="488"/>
        <v>0</v>
      </c>
      <c r="K3735" s="105">
        <f t="shared" si="489"/>
        <v>0</v>
      </c>
      <c r="L3735" s="105">
        <f t="shared" si="490"/>
        <v>0</v>
      </c>
      <c r="M3735">
        <v>0.04</v>
      </c>
      <c r="N3735">
        <f t="shared" si="491"/>
        <v>3.3960531989175591E-3</v>
      </c>
    </row>
    <row r="3736" spans="1:14" x14ac:dyDescent="0.3">
      <c r="A3736">
        <f t="shared" si="484"/>
        <v>38</v>
      </c>
      <c r="E3736" s="105">
        <f t="shared" si="485"/>
        <v>0</v>
      </c>
      <c r="I3736" s="105">
        <f t="shared" si="486"/>
        <v>0</v>
      </c>
      <c r="J3736" s="105">
        <f t="shared" si="488"/>
        <v>0</v>
      </c>
      <c r="K3736" s="105">
        <f t="shared" si="489"/>
        <v>0</v>
      </c>
      <c r="L3736" s="105">
        <f t="shared" si="490"/>
        <v>0</v>
      </c>
      <c r="M3736">
        <v>0.04</v>
      </c>
      <c r="N3736">
        <f t="shared" si="491"/>
        <v>3.3960531989175591E-3</v>
      </c>
    </row>
    <row r="3737" spans="1:14" x14ac:dyDescent="0.3">
      <c r="A3737">
        <f t="shared" si="484"/>
        <v>38</v>
      </c>
      <c r="E3737" s="105">
        <f t="shared" si="485"/>
        <v>0</v>
      </c>
      <c r="I3737" s="105">
        <f t="shared" si="486"/>
        <v>0</v>
      </c>
      <c r="J3737" s="105">
        <f t="shared" si="488"/>
        <v>0</v>
      </c>
      <c r="K3737" s="105">
        <f t="shared" si="489"/>
        <v>0</v>
      </c>
      <c r="L3737" s="105">
        <f t="shared" si="490"/>
        <v>0</v>
      </c>
      <c r="M3737">
        <v>0.04</v>
      </c>
      <c r="N3737">
        <f t="shared" si="491"/>
        <v>3.3960531989175591E-3</v>
      </c>
    </row>
    <row r="3738" spans="1:14" x14ac:dyDescent="0.3">
      <c r="A3738">
        <f t="shared" si="484"/>
        <v>38</v>
      </c>
      <c r="E3738" s="105">
        <f t="shared" si="485"/>
        <v>0</v>
      </c>
      <c r="I3738" s="105">
        <f t="shared" si="486"/>
        <v>0</v>
      </c>
      <c r="J3738" s="105">
        <f t="shared" si="488"/>
        <v>0</v>
      </c>
      <c r="K3738" s="105">
        <f t="shared" si="489"/>
        <v>0</v>
      </c>
      <c r="L3738" s="105">
        <f t="shared" si="490"/>
        <v>0</v>
      </c>
      <c r="M3738">
        <v>0.04</v>
      </c>
      <c r="N3738">
        <f t="shared" si="491"/>
        <v>3.3960531989175591E-3</v>
      </c>
    </row>
    <row r="3739" spans="1:14" x14ac:dyDescent="0.3">
      <c r="A3739">
        <f t="shared" si="484"/>
        <v>38</v>
      </c>
      <c r="E3739" s="105">
        <f t="shared" si="485"/>
        <v>0</v>
      </c>
      <c r="I3739" s="105">
        <f t="shared" si="486"/>
        <v>0</v>
      </c>
      <c r="J3739" s="105">
        <f t="shared" si="488"/>
        <v>0</v>
      </c>
      <c r="K3739" s="105">
        <f t="shared" si="489"/>
        <v>0</v>
      </c>
      <c r="L3739" s="105">
        <f t="shared" si="490"/>
        <v>0</v>
      </c>
      <c r="M3739">
        <v>0.04</v>
      </c>
      <c r="N3739">
        <f t="shared" si="491"/>
        <v>3.3960531989175591E-3</v>
      </c>
    </row>
    <row r="3740" spans="1:14" x14ac:dyDescent="0.3">
      <c r="A3740">
        <f t="shared" si="484"/>
        <v>38</v>
      </c>
      <c r="E3740" s="105">
        <f t="shared" si="485"/>
        <v>0</v>
      </c>
      <c r="I3740" s="105">
        <f t="shared" si="486"/>
        <v>0</v>
      </c>
      <c r="J3740" s="105">
        <f t="shared" si="488"/>
        <v>0</v>
      </c>
      <c r="K3740" s="105">
        <f t="shared" si="489"/>
        <v>0</v>
      </c>
      <c r="L3740" s="105">
        <f t="shared" si="490"/>
        <v>0</v>
      </c>
      <c r="M3740">
        <v>0.04</v>
      </c>
      <c r="N3740">
        <f t="shared" si="491"/>
        <v>3.3960531989175591E-3</v>
      </c>
    </row>
    <row r="3741" spans="1:14" x14ac:dyDescent="0.3">
      <c r="A3741">
        <f t="shared" si="484"/>
        <v>38</v>
      </c>
      <c r="E3741" s="105">
        <f t="shared" si="485"/>
        <v>0</v>
      </c>
      <c r="I3741" s="105">
        <f t="shared" si="486"/>
        <v>0</v>
      </c>
      <c r="J3741" s="105">
        <f t="shared" si="488"/>
        <v>0</v>
      </c>
      <c r="K3741" s="105">
        <f t="shared" si="489"/>
        <v>0</v>
      </c>
      <c r="L3741" s="105">
        <f t="shared" si="490"/>
        <v>0</v>
      </c>
      <c r="M3741">
        <v>0.04</v>
      </c>
      <c r="N3741">
        <f t="shared" si="491"/>
        <v>3.3960531989175591E-3</v>
      </c>
    </row>
    <row r="3742" spans="1:14" x14ac:dyDescent="0.3">
      <c r="A3742">
        <f t="shared" si="484"/>
        <v>38</v>
      </c>
      <c r="E3742" s="105">
        <f t="shared" si="485"/>
        <v>0</v>
      </c>
      <c r="I3742" s="105">
        <f t="shared" si="486"/>
        <v>0</v>
      </c>
      <c r="J3742" s="105">
        <f t="shared" si="488"/>
        <v>0</v>
      </c>
      <c r="K3742" s="105">
        <f t="shared" si="489"/>
        <v>0</v>
      </c>
      <c r="L3742" s="105">
        <f t="shared" si="490"/>
        <v>0</v>
      </c>
      <c r="M3742">
        <v>0.04</v>
      </c>
      <c r="N3742">
        <f t="shared" si="491"/>
        <v>3.3960531989175591E-3</v>
      </c>
    </row>
    <row r="3743" spans="1:14" x14ac:dyDescent="0.3">
      <c r="A3743">
        <f t="shared" si="484"/>
        <v>38</v>
      </c>
      <c r="E3743" s="105">
        <f t="shared" si="485"/>
        <v>0</v>
      </c>
      <c r="I3743" s="105">
        <f t="shared" si="486"/>
        <v>0</v>
      </c>
      <c r="J3743" s="105">
        <f t="shared" si="488"/>
        <v>0</v>
      </c>
      <c r="K3743" s="105">
        <f t="shared" si="489"/>
        <v>0</v>
      </c>
      <c r="L3743" s="105">
        <f t="shared" si="490"/>
        <v>0</v>
      </c>
      <c r="M3743">
        <v>0.04</v>
      </c>
      <c r="N3743">
        <f t="shared" si="491"/>
        <v>3.3960531989175591E-3</v>
      </c>
    </row>
    <row r="3744" spans="1:14" x14ac:dyDescent="0.3">
      <c r="A3744">
        <f t="shared" si="484"/>
        <v>38</v>
      </c>
      <c r="E3744" s="105">
        <f t="shared" si="485"/>
        <v>0</v>
      </c>
      <c r="I3744" s="105">
        <f t="shared" si="486"/>
        <v>0</v>
      </c>
      <c r="J3744" s="105">
        <f t="shared" si="488"/>
        <v>0</v>
      </c>
      <c r="K3744" s="105">
        <f t="shared" si="489"/>
        <v>0</v>
      </c>
      <c r="L3744" s="105">
        <f t="shared" si="490"/>
        <v>0</v>
      </c>
      <c r="M3744">
        <v>0.04</v>
      </c>
      <c r="N3744">
        <f t="shared" si="491"/>
        <v>3.3960531989175591E-3</v>
      </c>
    </row>
    <row r="3745" spans="1:14" x14ac:dyDescent="0.3">
      <c r="A3745">
        <f t="shared" si="484"/>
        <v>38</v>
      </c>
      <c r="E3745" s="105">
        <f t="shared" si="485"/>
        <v>0</v>
      </c>
      <c r="I3745" s="105">
        <f t="shared" si="486"/>
        <v>0</v>
      </c>
      <c r="J3745" s="105">
        <f t="shared" si="488"/>
        <v>0</v>
      </c>
      <c r="K3745" s="105">
        <f t="shared" si="489"/>
        <v>0</v>
      </c>
      <c r="L3745" s="105">
        <f t="shared" si="490"/>
        <v>0</v>
      </c>
      <c r="M3745">
        <v>0.04</v>
      </c>
      <c r="N3745">
        <f t="shared" si="491"/>
        <v>3.3960531989175591E-3</v>
      </c>
    </row>
    <row r="3746" spans="1:14" x14ac:dyDescent="0.3">
      <c r="A3746">
        <f t="shared" si="484"/>
        <v>38</v>
      </c>
      <c r="E3746" s="105">
        <f t="shared" si="485"/>
        <v>0</v>
      </c>
      <c r="I3746" s="105">
        <f t="shared" si="486"/>
        <v>0</v>
      </c>
      <c r="J3746" s="105">
        <f t="shared" si="488"/>
        <v>0</v>
      </c>
      <c r="K3746" s="105">
        <f t="shared" si="489"/>
        <v>0</v>
      </c>
      <c r="L3746" s="105">
        <f t="shared" si="490"/>
        <v>0</v>
      </c>
      <c r="M3746">
        <v>0.04</v>
      </c>
      <c r="N3746">
        <f t="shared" si="491"/>
        <v>3.3960531989175591E-3</v>
      </c>
    </row>
    <row r="3747" spans="1:14" x14ac:dyDescent="0.3">
      <c r="A3747">
        <f t="shared" si="484"/>
        <v>38</v>
      </c>
      <c r="E3747" s="105">
        <f t="shared" si="485"/>
        <v>0</v>
      </c>
      <c r="I3747" s="105">
        <f t="shared" si="486"/>
        <v>0</v>
      </c>
      <c r="J3747" s="105">
        <f t="shared" si="488"/>
        <v>0</v>
      </c>
      <c r="K3747" s="105">
        <f t="shared" si="489"/>
        <v>0</v>
      </c>
      <c r="L3747" s="105">
        <f t="shared" si="490"/>
        <v>0</v>
      </c>
      <c r="M3747">
        <v>0.04</v>
      </c>
      <c r="N3747">
        <f t="shared" si="491"/>
        <v>3.3960531989175591E-3</v>
      </c>
    </row>
    <row r="3748" spans="1:14" x14ac:dyDescent="0.3">
      <c r="A3748">
        <f t="shared" si="484"/>
        <v>38</v>
      </c>
      <c r="E3748" s="105">
        <f t="shared" si="485"/>
        <v>0</v>
      </c>
      <c r="I3748" s="105">
        <f t="shared" si="486"/>
        <v>0</v>
      </c>
      <c r="J3748" s="105">
        <f t="shared" si="488"/>
        <v>0</v>
      </c>
      <c r="K3748" s="105">
        <f t="shared" si="489"/>
        <v>0</v>
      </c>
      <c r="L3748" s="105">
        <f t="shared" si="490"/>
        <v>0</v>
      </c>
      <c r="M3748">
        <v>0.04</v>
      </c>
      <c r="N3748">
        <f t="shared" si="491"/>
        <v>3.3960531989175591E-3</v>
      </c>
    </row>
    <row r="3749" spans="1:14" x14ac:dyDescent="0.3">
      <c r="A3749">
        <f t="shared" si="484"/>
        <v>38</v>
      </c>
      <c r="E3749" s="105">
        <f t="shared" si="485"/>
        <v>0</v>
      </c>
      <c r="I3749" s="105">
        <f t="shared" si="486"/>
        <v>0</v>
      </c>
      <c r="J3749" s="105">
        <f t="shared" si="488"/>
        <v>0</v>
      </c>
      <c r="K3749" s="105">
        <f t="shared" si="489"/>
        <v>0</v>
      </c>
      <c r="L3749" s="105">
        <f t="shared" si="490"/>
        <v>0</v>
      </c>
      <c r="M3749">
        <v>0.04</v>
      </c>
      <c r="N3749">
        <f t="shared" si="491"/>
        <v>3.3960531989175591E-3</v>
      </c>
    </row>
    <row r="3750" spans="1:14" x14ac:dyDescent="0.3">
      <c r="A3750">
        <f t="shared" si="484"/>
        <v>38</v>
      </c>
      <c r="E3750" s="105">
        <f t="shared" si="485"/>
        <v>0</v>
      </c>
      <c r="I3750" s="105">
        <f t="shared" si="486"/>
        <v>0</v>
      </c>
      <c r="J3750" s="105">
        <f t="shared" si="488"/>
        <v>0</v>
      </c>
      <c r="K3750" s="105">
        <f t="shared" si="489"/>
        <v>0</v>
      </c>
      <c r="L3750" s="105">
        <f t="shared" si="490"/>
        <v>0</v>
      </c>
      <c r="M3750">
        <v>0.04</v>
      </c>
      <c r="N3750">
        <f t="shared" si="491"/>
        <v>3.3960531989175591E-3</v>
      </c>
    </row>
    <row r="3751" spans="1:14" x14ac:dyDescent="0.3">
      <c r="A3751">
        <f t="shared" ref="A3751:A3814" si="492">IF(COUNTIF(A3651:A3750,A3750)=100, A3750+1,A3750)</f>
        <v>38</v>
      </c>
      <c r="E3751" s="105">
        <f t="shared" ref="E3751:E3814" si="493">MAX(0, E3651-K3651-L3651)</f>
        <v>0</v>
      </c>
      <c r="I3751" s="105">
        <f t="shared" ref="I3751:I3814" si="494">IF(E3751&lt;I3651,J3751 + E3751, I3651)</f>
        <v>0</v>
      </c>
      <c r="J3751" s="105">
        <f t="shared" si="488"/>
        <v>0</v>
      </c>
      <c r="K3751" s="105">
        <f t="shared" si="489"/>
        <v>0</v>
      </c>
      <c r="L3751" s="105">
        <f t="shared" si="490"/>
        <v>0</v>
      </c>
      <c r="M3751">
        <v>0.04</v>
      </c>
      <c r="N3751">
        <f t="shared" si="491"/>
        <v>3.3960531989175591E-3</v>
      </c>
    </row>
    <row r="3752" spans="1:14" x14ac:dyDescent="0.3">
      <c r="A3752">
        <f t="shared" si="492"/>
        <v>38</v>
      </c>
      <c r="E3752" s="105">
        <f t="shared" si="493"/>
        <v>0</v>
      </c>
      <c r="I3752" s="105">
        <f t="shared" si="494"/>
        <v>0</v>
      </c>
      <c r="J3752" s="105">
        <f t="shared" si="488"/>
        <v>0</v>
      </c>
      <c r="K3752" s="105">
        <f t="shared" si="489"/>
        <v>0</v>
      </c>
      <c r="L3752" s="105">
        <f t="shared" si="490"/>
        <v>0</v>
      </c>
      <c r="M3752">
        <v>0.04</v>
      </c>
      <c r="N3752">
        <f t="shared" si="491"/>
        <v>3.3960531989175591E-3</v>
      </c>
    </row>
    <row r="3753" spans="1:14" x14ac:dyDescent="0.3">
      <c r="A3753">
        <f t="shared" si="492"/>
        <v>38</v>
      </c>
      <c r="E3753" s="105">
        <f t="shared" si="493"/>
        <v>0</v>
      </c>
      <c r="I3753" s="105">
        <f t="shared" si="494"/>
        <v>0</v>
      </c>
      <c r="J3753" s="105">
        <f t="shared" si="488"/>
        <v>0</v>
      </c>
      <c r="K3753" s="105">
        <f t="shared" si="489"/>
        <v>0</v>
      </c>
      <c r="L3753" s="105">
        <f t="shared" si="490"/>
        <v>0</v>
      </c>
      <c r="M3753">
        <v>0.04</v>
      </c>
      <c r="N3753">
        <f t="shared" si="491"/>
        <v>3.3960531989175591E-3</v>
      </c>
    </row>
    <row r="3754" spans="1:14" x14ac:dyDescent="0.3">
      <c r="A3754">
        <f t="shared" si="492"/>
        <v>38</v>
      </c>
      <c r="E3754" s="105">
        <f t="shared" si="493"/>
        <v>0</v>
      </c>
      <c r="I3754" s="105">
        <f t="shared" si="494"/>
        <v>0</v>
      </c>
      <c r="J3754" s="105">
        <f t="shared" si="488"/>
        <v>0</v>
      </c>
      <c r="K3754" s="105">
        <f t="shared" si="489"/>
        <v>0</v>
      </c>
      <c r="L3754" s="105">
        <f t="shared" si="490"/>
        <v>0</v>
      </c>
      <c r="M3754">
        <v>0.04</v>
      </c>
      <c r="N3754">
        <f t="shared" si="491"/>
        <v>3.3960531989175591E-3</v>
      </c>
    </row>
    <row r="3755" spans="1:14" x14ac:dyDescent="0.3">
      <c r="A3755">
        <f t="shared" si="492"/>
        <v>38</v>
      </c>
      <c r="E3755" s="105">
        <f t="shared" si="493"/>
        <v>0</v>
      </c>
      <c r="I3755" s="105">
        <f t="shared" si="494"/>
        <v>0</v>
      </c>
      <c r="J3755" s="105">
        <f t="shared" si="488"/>
        <v>0</v>
      </c>
      <c r="K3755" s="105">
        <f t="shared" si="489"/>
        <v>0</v>
      </c>
      <c r="L3755" s="105">
        <f t="shared" si="490"/>
        <v>0</v>
      </c>
      <c r="M3755">
        <v>0.04</v>
      </c>
      <c r="N3755">
        <f t="shared" si="491"/>
        <v>3.3960531989175591E-3</v>
      </c>
    </row>
    <row r="3756" spans="1:14" x14ac:dyDescent="0.3">
      <c r="A3756">
        <f t="shared" si="492"/>
        <v>38</v>
      </c>
      <c r="E3756" s="105">
        <f t="shared" si="493"/>
        <v>0</v>
      </c>
      <c r="I3756" s="105">
        <f t="shared" si="494"/>
        <v>0</v>
      </c>
      <c r="J3756" s="105">
        <f t="shared" si="488"/>
        <v>0</v>
      </c>
      <c r="K3756" s="105">
        <f t="shared" si="489"/>
        <v>0</v>
      </c>
      <c r="L3756" s="105">
        <f t="shared" si="490"/>
        <v>0</v>
      </c>
      <c r="M3756">
        <v>0.04</v>
      </c>
      <c r="N3756">
        <f t="shared" si="491"/>
        <v>3.3960531989175591E-3</v>
      </c>
    </row>
    <row r="3757" spans="1:14" x14ac:dyDescent="0.3">
      <c r="A3757">
        <f t="shared" si="492"/>
        <v>38</v>
      </c>
      <c r="E3757" s="105">
        <f t="shared" si="493"/>
        <v>0</v>
      </c>
      <c r="I3757" s="105">
        <f t="shared" si="494"/>
        <v>0</v>
      </c>
      <c r="J3757" s="105">
        <f t="shared" si="488"/>
        <v>0</v>
      </c>
      <c r="K3757" s="105">
        <f t="shared" si="489"/>
        <v>0</v>
      </c>
      <c r="L3757" s="105">
        <f t="shared" si="490"/>
        <v>0</v>
      </c>
      <c r="M3757">
        <v>0.04</v>
      </c>
      <c r="N3757">
        <f t="shared" si="491"/>
        <v>3.3960531989175591E-3</v>
      </c>
    </row>
    <row r="3758" spans="1:14" x14ac:dyDescent="0.3">
      <c r="A3758">
        <f t="shared" si="492"/>
        <v>38</v>
      </c>
      <c r="E3758" s="105">
        <f t="shared" si="493"/>
        <v>0</v>
      </c>
      <c r="I3758" s="105">
        <f t="shared" si="494"/>
        <v>0</v>
      </c>
      <c r="J3758" s="105">
        <f t="shared" si="488"/>
        <v>0</v>
      </c>
      <c r="K3758" s="105">
        <f t="shared" si="489"/>
        <v>0</v>
      </c>
      <c r="L3758" s="105">
        <f t="shared" si="490"/>
        <v>0</v>
      </c>
      <c r="M3758">
        <v>0.04</v>
      </c>
      <c r="N3758">
        <f t="shared" si="491"/>
        <v>3.3960531989175591E-3</v>
      </c>
    </row>
    <row r="3759" spans="1:14" x14ac:dyDescent="0.3">
      <c r="A3759">
        <f t="shared" si="492"/>
        <v>38</v>
      </c>
      <c r="E3759" s="105">
        <f t="shared" si="493"/>
        <v>0</v>
      </c>
      <c r="I3759" s="105">
        <f t="shared" si="494"/>
        <v>0</v>
      </c>
      <c r="J3759" s="105">
        <f t="shared" si="488"/>
        <v>0</v>
      </c>
      <c r="K3759" s="105">
        <f t="shared" si="489"/>
        <v>0</v>
      </c>
      <c r="L3759" s="105">
        <f t="shared" si="490"/>
        <v>0</v>
      </c>
      <c r="M3759">
        <v>0.04</v>
      </c>
      <c r="N3759">
        <f t="shared" si="491"/>
        <v>3.3960531989175591E-3</v>
      </c>
    </row>
    <row r="3760" spans="1:14" x14ac:dyDescent="0.3">
      <c r="A3760">
        <f t="shared" si="492"/>
        <v>38</v>
      </c>
      <c r="E3760" s="105">
        <f t="shared" si="493"/>
        <v>0</v>
      </c>
      <c r="I3760" s="105">
        <f t="shared" si="494"/>
        <v>0</v>
      </c>
      <c r="J3760" s="105">
        <f t="shared" si="488"/>
        <v>0</v>
      </c>
      <c r="K3760" s="105">
        <f t="shared" si="489"/>
        <v>0</v>
      </c>
      <c r="L3760" s="105">
        <f t="shared" si="490"/>
        <v>0</v>
      </c>
      <c r="M3760">
        <v>0.04</v>
      </c>
      <c r="N3760">
        <f t="shared" si="491"/>
        <v>3.3960531989175591E-3</v>
      </c>
    </row>
    <row r="3761" spans="1:14" x14ac:dyDescent="0.3">
      <c r="A3761">
        <f t="shared" si="492"/>
        <v>38</v>
      </c>
      <c r="E3761" s="105">
        <f t="shared" si="493"/>
        <v>0</v>
      </c>
      <c r="I3761" s="105">
        <f t="shared" si="494"/>
        <v>0</v>
      </c>
      <c r="J3761" s="105">
        <f t="shared" si="488"/>
        <v>0</v>
      </c>
      <c r="K3761" s="105">
        <f t="shared" si="489"/>
        <v>0</v>
      </c>
      <c r="L3761" s="105">
        <f t="shared" si="490"/>
        <v>0</v>
      </c>
      <c r="M3761">
        <v>0.04</v>
      </c>
      <c r="N3761">
        <f t="shared" si="491"/>
        <v>3.3960531989175591E-3</v>
      </c>
    </row>
    <row r="3762" spans="1:14" x14ac:dyDescent="0.3">
      <c r="A3762">
        <f t="shared" si="492"/>
        <v>38</v>
      </c>
      <c r="E3762" s="105">
        <f t="shared" si="493"/>
        <v>0</v>
      </c>
      <c r="I3762" s="105">
        <f t="shared" si="494"/>
        <v>0</v>
      </c>
      <c r="J3762" s="105">
        <f t="shared" si="488"/>
        <v>0</v>
      </c>
      <c r="K3762" s="105">
        <f t="shared" si="489"/>
        <v>0</v>
      </c>
      <c r="L3762" s="105">
        <f t="shared" si="490"/>
        <v>0</v>
      </c>
      <c r="M3762">
        <v>0.04</v>
      </c>
      <c r="N3762">
        <f t="shared" si="491"/>
        <v>3.3960531989175591E-3</v>
      </c>
    </row>
    <row r="3763" spans="1:14" x14ac:dyDescent="0.3">
      <c r="A3763">
        <f t="shared" si="492"/>
        <v>38</v>
      </c>
      <c r="E3763" s="105">
        <f t="shared" si="493"/>
        <v>0</v>
      </c>
      <c r="I3763" s="105">
        <f t="shared" si="494"/>
        <v>0</v>
      </c>
      <c r="J3763" s="105">
        <f t="shared" si="488"/>
        <v>0</v>
      </c>
      <c r="K3763" s="105">
        <f t="shared" si="489"/>
        <v>0</v>
      </c>
      <c r="L3763" s="105">
        <f t="shared" si="490"/>
        <v>0</v>
      </c>
      <c r="M3763">
        <v>0.04</v>
      </c>
      <c r="N3763">
        <f t="shared" si="491"/>
        <v>3.3960531989175591E-3</v>
      </c>
    </row>
    <row r="3764" spans="1:14" x14ac:dyDescent="0.3">
      <c r="A3764">
        <f t="shared" si="492"/>
        <v>38</v>
      </c>
      <c r="E3764" s="105">
        <f t="shared" si="493"/>
        <v>0</v>
      </c>
      <c r="I3764" s="105">
        <f t="shared" si="494"/>
        <v>0</v>
      </c>
      <c r="J3764" s="105">
        <f t="shared" si="488"/>
        <v>0</v>
      </c>
      <c r="K3764" s="105">
        <f t="shared" si="489"/>
        <v>0</v>
      </c>
      <c r="L3764" s="105">
        <f t="shared" si="490"/>
        <v>0</v>
      </c>
      <c r="M3764">
        <v>0.04</v>
      </c>
      <c r="N3764">
        <f t="shared" si="491"/>
        <v>3.3960531989175591E-3</v>
      </c>
    </row>
    <row r="3765" spans="1:14" x14ac:dyDescent="0.3">
      <c r="A3765">
        <f t="shared" si="492"/>
        <v>38</v>
      </c>
      <c r="E3765" s="105">
        <f t="shared" si="493"/>
        <v>0</v>
      </c>
      <c r="I3765" s="105">
        <f t="shared" si="494"/>
        <v>0</v>
      </c>
      <c r="J3765" s="105">
        <f t="shared" si="488"/>
        <v>0</v>
      </c>
      <c r="K3765" s="105">
        <f t="shared" si="489"/>
        <v>0</v>
      </c>
      <c r="L3765" s="105">
        <f t="shared" si="490"/>
        <v>0</v>
      </c>
      <c r="M3765">
        <v>0.04</v>
      </c>
      <c r="N3765">
        <f t="shared" si="491"/>
        <v>3.3960531989175591E-3</v>
      </c>
    </row>
    <row r="3766" spans="1:14" x14ac:dyDescent="0.3">
      <c r="A3766">
        <f t="shared" si="492"/>
        <v>38</v>
      </c>
      <c r="E3766" s="105">
        <f t="shared" si="493"/>
        <v>0</v>
      </c>
      <c r="I3766" s="105">
        <f t="shared" si="494"/>
        <v>0</v>
      </c>
      <c r="J3766" s="105">
        <f t="shared" si="488"/>
        <v>0</v>
      </c>
      <c r="K3766" s="105">
        <f t="shared" si="489"/>
        <v>0</v>
      </c>
      <c r="L3766" s="105">
        <f t="shared" si="490"/>
        <v>0</v>
      </c>
      <c r="M3766">
        <v>0.04</v>
      </c>
      <c r="N3766">
        <f t="shared" si="491"/>
        <v>3.3960531989175591E-3</v>
      </c>
    </row>
    <row r="3767" spans="1:14" x14ac:dyDescent="0.3">
      <c r="A3767">
        <f t="shared" si="492"/>
        <v>38</v>
      </c>
      <c r="E3767" s="105">
        <f t="shared" si="493"/>
        <v>0</v>
      </c>
      <c r="I3767" s="105">
        <f t="shared" si="494"/>
        <v>0</v>
      </c>
      <c r="J3767" s="105">
        <f t="shared" si="488"/>
        <v>0</v>
      </c>
      <c r="K3767" s="105">
        <f t="shared" si="489"/>
        <v>0</v>
      </c>
      <c r="L3767" s="105">
        <f t="shared" si="490"/>
        <v>0</v>
      </c>
      <c r="M3767">
        <v>0.04</v>
      </c>
      <c r="N3767">
        <f t="shared" si="491"/>
        <v>3.3960531989175591E-3</v>
      </c>
    </row>
    <row r="3768" spans="1:14" x14ac:dyDescent="0.3">
      <c r="A3768">
        <f t="shared" si="492"/>
        <v>38</v>
      </c>
      <c r="E3768" s="105">
        <f t="shared" si="493"/>
        <v>0</v>
      </c>
      <c r="I3768" s="105">
        <f t="shared" si="494"/>
        <v>0</v>
      </c>
      <c r="J3768" s="105">
        <f t="shared" si="488"/>
        <v>0</v>
      </c>
      <c r="K3768" s="105">
        <f t="shared" si="489"/>
        <v>0</v>
      </c>
      <c r="L3768" s="105">
        <f t="shared" si="490"/>
        <v>0</v>
      </c>
      <c r="M3768">
        <v>0.04</v>
      </c>
      <c r="N3768">
        <f t="shared" si="491"/>
        <v>3.3960531989175591E-3</v>
      </c>
    </row>
    <row r="3769" spans="1:14" x14ac:dyDescent="0.3">
      <c r="A3769">
        <f t="shared" si="492"/>
        <v>38</v>
      </c>
      <c r="E3769" s="105">
        <f t="shared" si="493"/>
        <v>0</v>
      </c>
      <c r="I3769" s="105">
        <f t="shared" si="494"/>
        <v>0</v>
      </c>
      <c r="J3769" s="105">
        <f t="shared" si="488"/>
        <v>0</v>
      </c>
      <c r="K3769" s="105">
        <f t="shared" si="489"/>
        <v>0</v>
      </c>
      <c r="L3769" s="105">
        <f t="shared" si="490"/>
        <v>0</v>
      </c>
      <c r="M3769">
        <v>0.04</v>
      </c>
      <c r="N3769">
        <f t="shared" si="491"/>
        <v>3.3960531989175591E-3</v>
      </c>
    </row>
    <row r="3770" spans="1:14" x14ac:dyDescent="0.3">
      <c r="A3770">
        <f t="shared" si="492"/>
        <v>38</v>
      </c>
      <c r="E3770" s="105">
        <f t="shared" si="493"/>
        <v>0</v>
      </c>
      <c r="I3770" s="105">
        <f t="shared" si="494"/>
        <v>0</v>
      </c>
      <c r="J3770" s="105">
        <f t="shared" si="488"/>
        <v>0</v>
      </c>
      <c r="K3770" s="105">
        <f t="shared" si="489"/>
        <v>0</v>
      </c>
      <c r="L3770" s="105">
        <f t="shared" si="490"/>
        <v>0</v>
      </c>
      <c r="M3770">
        <v>0.04</v>
      </c>
      <c r="N3770">
        <f t="shared" si="491"/>
        <v>3.3960531989175591E-3</v>
      </c>
    </row>
    <row r="3771" spans="1:14" x14ac:dyDescent="0.3">
      <c r="A3771">
        <f t="shared" si="492"/>
        <v>38</v>
      </c>
      <c r="E3771" s="105">
        <f t="shared" si="493"/>
        <v>0</v>
      </c>
      <c r="I3771" s="105">
        <f t="shared" si="494"/>
        <v>0</v>
      </c>
      <c r="J3771" s="105">
        <f t="shared" si="488"/>
        <v>0</v>
      </c>
      <c r="K3771" s="105">
        <f t="shared" si="489"/>
        <v>0</v>
      </c>
      <c r="L3771" s="105">
        <f t="shared" si="490"/>
        <v>0</v>
      </c>
      <c r="M3771">
        <v>0.04</v>
      </c>
      <c r="N3771">
        <f t="shared" si="491"/>
        <v>3.3960531989175591E-3</v>
      </c>
    </row>
    <row r="3772" spans="1:14" x14ac:dyDescent="0.3">
      <c r="A3772">
        <f t="shared" si="492"/>
        <v>38</v>
      </c>
      <c r="E3772" s="105">
        <f t="shared" si="493"/>
        <v>0</v>
      </c>
      <c r="I3772" s="105">
        <f t="shared" si="494"/>
        <v>0</v>
      </c>
      <c r="J3772" s="105">
        <f t="shared" si="488"/>
        <v>0</v>
      </c>
      <c r="K3772" s="105">
        <f t="shared" si="489"/>
        <v>0</v>
      </c>
      <c r="L3772" s="105">
        <f t="shared" si="490"/>
        <v>0</v>
      </c>
      <c r="M3772">
        <v>0.04</v>
      </c>
      <c r="N3772">
        <f t="shared" si="491"/>
        <v>3.3960531989175591E-3</v>
      </c>
    </row>
    <row r="3773" spans="1:14" x14ac:dyDescent="0.3">
      <c r="A3773">
        <f t="shared" si="492"/>
        <v>38</v>
      </c>
      <c r="E3773" s="105">
        <f t="shared" si="493"/>
        <v>0</v>
      </c>
      <c r="I3773" s="105">
        <f t="shared" si="494"/>
        <v>0</v>
      </c>
      <c r="J3773" s="105">
        <f t="shared" si="488"/>
        <v>0</v>
      </c>
      <c r="K3773" s="105">
        <f t="shared" si="489"/>
        <v>0</v>
      </c>
      <c r="L3773" s="105">
        <f t="shared" si="490"/>
        <v>0</v>
      </c>
      <c r="M3773">
        <v>0.04</v>
      </c>
      <c r="N3773">
        <f t="shared" si="491"/>
        <v>3.3960531989175591E-3</v>
      </c>
    </row>
    <row r="3774" spans="1:14" x14ac:dyDescent="0.3">
      <c r="A3774">
        <f t="shared" si="492"/>
        <v>38</v>
      </c>
      <c r="E3774" s="105">
        <f t="shared" si="493"/>
        <v>0</v>
      </c>
      <c r="I3774" s="105">
        <f t="shared" si="494"/>
        <v>0</v>
      </c>
      <c r="J3774" s="105">
        <f t="shared" si="488"/>
        <v>0</v>
      </c>
      <c r="K3774" s="105">
        <f t="shared" si="489"/>
        <v>0</v>
      </c>
      <c r="L3774" s="105">
        <f t="shared" si="490"/>
        <v>0</v>
      </c>
      <c r="M3774">
        <v>0.04</v>
      </c>
      <c r="N3774">
        <f t="shared" si="491"/>
        <v>3.3960531989175591E-3</v>
      </c>
    </row>
    <row r="3775" spans="1:14" x14ac:dyDescent="0.3">
      <c r="A3775">
        <f t="shared" si="492"/>
        <v>38</v>
      </c>
      <c r="E3775" s="105">
        <f t="shared" si="493"/>
        <v>0</v>
      </c>
      <c r="I3775" s="105">
        <f t="shared" si="494"/>
        <v>0</v>
      </c>
      <c r="J3775" s="105">
        <f t="shared" si="488"/>
        <v>0</v>
      </c>
      <c r="K3775" s="105">
        <f t="shared" si="489"/>
        <v>0</v>
      </c>
      <c r="L3775" s="105">
        <f t="shared" si="490"/>
        <v>0</v>
      </c>
      <c r="M3775">
        <v>0.04</v>
      </c>
      <c r="N3775">
        <f t="shared" si="491"/>
        <v>3.3960531989175591E-3</v>
      </c>
    </row>
    <row r="3776" spans="1:14" x14ac:dyDescent="0.3">
      <c r="A3776">
        <f t="shared" si="492"/>
        <v>38</v>
      </c>
      <c r="E3776" s="105">
        <f t="shared" si="493"/>
        <v>0</v>
      </c>
      <c r="I3776" s="105">
        <f t="shared" si="494"/>
        <v>0</v>
      </c>
      <c r="J3776" s="105">
        <f t="shared" si="488"/>
        <v>0</v>
      </c>
      <c r="K3776" s="105">
        <f t="shared" si="489"/>
        <v>0</v>
      </c>
      <c r="L3776" s="105">
        <f t="shared" si="490"/>
        <v>0</v>
      </c>
      <c r="M3776">
        <v>0.04</v>
      </c>
      <c r="N3776">
        <f t="shared" si="491"/>
        <v>3.3960531989175591E-3</v>
      </c>
    </row>
    <row r="3777" spans="1:14" x14ac:dyDescent="0.3">
      <c r="A3777">
        <f t="shared" si="492"/>
        <v>38</v>
      </c>
      <c r="E3777" s="105">
        <f t="shared" si="493"/>
        <v>0</v>
      </c>
      <c r="I3777" s="105">
        <f t="shared" si="494"/>
        <v>0</v>
      </c>
      <c r="J3777" s="105">
        <f t="shared" si="488"/>
        <v>0</v>
      </c>
      <c r="K3777" s="105">
        <f t="shared" si="489"/>
        <v>0</v>
      </c>
      <c r="L3777" s="105">
        <f t="shared" si="490"/>
        <v>0</v>
      </c>
      <c r="M3777">
        <v>0.04</v>
      </c>
      <c r="N3777">
        <f t="shared" si="491"/>
        <v>3.3960531989175591E-3</v>
      </c>
    </row>
    <row r="3778" spans="1:14" x14ac:dyDescent="0.3">
      <c r="A3778">
        <f t="shared" si="492"/>
        <v>38</v>
      </c>
      <c r="E3778" s="105">
        <f t="shared" si="493"/>
        <v>0</v>
      </c>
      <c r="I3778" s="105">
        <f t="shared" si="494"/>
        <v>0</v>
      </c>
      <c r="J3778" s="105">
        <f t="shared" si="488"/>
        <v>0</v>
      </c>
      <c r="K3778" s="105">
        <f t="shared" si="489"/>
        <v>0</v>
      </c>
      <c r="L3778" s="105">
        <f t="shared" si="490"/>
        <v>0</v>
      </c>
      <c r="M3778">
        <v>0.04</v>
      </c>
      <c r="N3778">
        <f t="shared" si="491"/>
        <v>3.3960531989175591E-3</v>
      </c>
    </row>
    <row r="3779" spans="1:14" x14ac:dyDescent="0.3">
      <c r="A3779">
        <f t="shared" si="492"/>
        <v>38</v>
      </c>
      <c r="E3779" s="105">
        <f t="shared" si="493"/>
        <v>0</v>
      </c>
      <c r="I3779" s="105">
        <f t="shared" si="494"/>
        <v>0</v>
      </c>
      <c r="J3779" s="105">
        <f t="shared" ref="J3779:J3842" si="495">E3779*($H$2/12)</f>
        <v>0</v>
      </c>
      <c r="K3779" s="105">
        <f t="shared" ref="K3779:K3842" si="496">I3779-J3779</f>
        <v>0</v>
      </c>
      <c r="L3779" s="105">
        <f t="shared" ref="L3779:L3842" si="497">N3779*(E3779-K3779)</f>
        <v>0</v>
      </c>
      <c r="M3779">
        <v>0.04</v>
      </c>
      <c r="N3779">
        <f t="shared" ref="N3779:N3842" si="498">1-(POWER(1-M3779,(1/12)))</f>
        <v>3.3960531989175591E-3</v>
      </c>
    </row>
    <row r="3780" spans="1:14" x14ac:dyDescent="0.3">
      <c r="A3780">
        <f t="shared" si="492"/>
        <v>38</v>
      </c>
      <c r="E3780" s="105">
        <f t="shared" si="493"/>
        <v>0</v>
      </c>
      <c r="I3780" s="105">
        <f t="shared" si="494"/>
        <v>0</v>
      </c>
      <c r="J3780" s="105">
        <f t="shared" si="495"/>
        <v>0</v>
      </c>
      <c r="K3780" s="105">
        <f t="shared" si="496"/>
        <v>0</v>
      </c>
      <c r="L3780" s="105">
        <f t="shared" si="497"/>
        <v>0</v>
      </c>
      <c r="M3780">
        <v>0.04</v>
      </c>
      <c r="N3780">
        <f t="shared" si="498"/>
        <v>3.3960531989175591E-3</v>
      </c>
    </row>
    <row r="3781" spans="1:14" x14ac:dyDescent="0.3">
      <c r="A3781">
        <f t="shared" si="492"/>
        <v>38</v>
      </c>
      <c r="E3781" s="105">
        <f t="shared" si="493"/>
        <v>0</v>
      </c>
      <c r="I3781" s="105">
        <f t="shared" si="494"/>
        <v>0</v>
      </c>
      <c r="J3781" s="105">
        <f t="shared" si="495"/>
        <v>0</v>
      </c>
      <c r="K3781" s="105">
        <f t="shared" si="496"/>
        <v>0</v>
      </c>
      <c r="L3781" s="105">
        <f t="shared" si="497"/>
        <v>0</v>
      </c>
      <c r="M3781">
        <v>0.04</v>
      </c>
      <c r="N3781">
        <f t="shared" si="498"/>
        <v>3.3960531989175591E-3</v>
      </c>
    </row>
    <row r="3782" spans="1:14" x14ac:dyDescent="0.3">
      <c r="A3782">
        <f t="shared" si="492"/>
        <v>38</v>
      </c>
      <c r="E3782" s="105">
        <f t="shared" si="493"/>
        <v>0</v>
      </c>
      <c r="I3782" s="105">
        <f t="shared" si="494"/>
        <v>0</v>
      </c>
      <c r="J3782" s="105">
        <f t="shared" si="495"/>
        <v>0</v>
      </c>
      <c r="K3782" s="105">
        <f t="shared" si="496"/>
        <v>0</v>
      </c>
      <c r="L3782" s="105">
        <f t="shared" si="497"/>
        <v>0</v>
      </c>
      <c r="M3782">
        <v>0.04</v>
      </c>
      <c r="N3782">
        <f t="shared" si="498"/>
        <v>3.3960531989175591E-3</v>
      </c>
    </row>
    <row r="3783" spans="1:14" x14ac:dyDescent="0.3">
      <c r="A3783">
        <f t="shared" si="492"/>
        <v>38</v>
      </c>
      <c r="E3783" s="105">
        <f t="shared" si="493"/>
        <v>0</v>
      </c>
      <c r="I3783" s="105">
        <f t="shared" si="494"/>
        <v>0</v>
      </c>
      <c r="J3783" s="105">
        <f t="shared" si="495"/>
        <v>0</v>
      </c>
      <c r="K3783" s="105">
        <f t="shared" si="496"/>
        <v>0</v>
      </c>
      <c r="L3783" s="105">
        <f t="shared" si="497"/>
        <v>0</v>
      </c>
      <c r="M3783">
        <v>0.04</v>
      </c>
      <c r="N3783">
        <f t="shared" si="498"/>
        <v>3.3960531989175591E-3</v>
      </c>
    </row>
    <row r="3784" spans="1:14" x14ac:dyDescent="0.3">
      <c r="A3784">
        <f t="shared" si="492"/>
        <v>38</v>
      </c>
      <c r="E3784" s="105">
        <f t="shared" si="493"/>
        <v>0</v>
      </c>
      <c r="I3784" s="105">
        <f t="shared" si="494"/>
        <v>0</v>
      </c>
      <c r="J3784" s="105">
        <f t="shared" si="495"/>
        <v>0</v>
      </c>
      <c r="K3784" s="105">
        <f t="shared" si="496"/>
        <v>0</v>
      </c>
      <c r="L3784" s="105">
        <f t="shared" si="497"/>
        <v>0</v>
      </c>
      <c r="M3784">
        <v>0.04</v>
      </c>
      <c r="N3784">
        <f t="shared" si="498"/>
        <v>3.3960531989175591E-3</v>
      </c>
    </row>
    <row r="3785" spans="1:14" x14ac:dyDescent="0.3">
      <c r="A3785">
        <f t="shared" si="492"/>
        <v>38</v>
      </c>
      <c r="E3785" s="105">
        <f t="shared" si="493"/>
        <v>0</v>
      </c>
      <c r="I3785" s="105">
        <f t="shared" si="494"/>
        <v>0</v>
      </c>
      <c r="J3785" s="105">
        <f t="shared" si="495"/>
        <v>0</v>
      </c>
      <c r="K3785" s="105">
        <f t="shared" si="496"/>
        <v>0</v>
      </c>
      <c r="L3785" s="105">
        <f t="shared" si="497"/>
        <v>0</v>
      </c>
      <c r="M3785">
        <v>0.04</v>
      </c>
      <c r="N3785">
        <f t="shared" si="498"/>
        <v>3.3960531989175591E-3</v>
      </c>
    </row>
    <row r="3786" spans="1:14" x14ac:dyDescent="0.3">
      <c r="A3786">
        <f t="shared" si="492"/>
        <v>38</v>
      </c>
      <c r="E3786" s="105">
        <f t="shared" si="493"/>
        <v>0</v>
      </c>
      <c r="I3786" s="105">
        <f t="shared" si="494"/>
        <v>0</v>
      </c>
      <c r="J3786" s="105">
        <f t="shared" si="495"/>
        <v>0</v>
      </c>
      <c r="K3786" s="105">
        <f t="shared" si="496"/>
        <v>0</v>
      </c>
      <c r="L3786" s="105">
        <f t="shared" si="497"/>
        <v>0</v>
      </c>
      <c r="M3786">
        <v>0.04</v>
      </c>
      <c r="N3786">
        <f t="shared" si="498"/>
        <v>3.3960531989175591E-3</v>
      </c>
    </row>
    <row r="3787" spans="1:14" x14ac:dyDescent="0.3">
      <c r="A3787">
        <f t="shared" si="492"/>
        <v>38</v>
      </c>
      <c r="E3787" s="105">
        <f t="shared" si="493"/>
        <v>0</v>
      </c>
      <c r="I3787" s="105">
        <f t="shared" si="494"/>
        <v>0</v>
      </c>
      <c r="J3787" s="105">
        <f t="shared" si="495"/>
        <v>0</v>
      </c>
      <c r="K3787" s="105">
        <f t="shared" si="496"/>
        <v>0</v>
      </c>
      <c r="L3787" s="105">
        <f t="shared" si="497"/>
        <v>0</v>
      </c>
      <c r="M3787">
        <v>0.04</v>
      </c>
      <c r="N3787">
        <f t="shared" si="498"/>
        <v>3.3960531989175591E-3</v>
      </c>
    </row>
    <row r="3788" spans="1:14" x14ac:dyDescent="0.3">
      <c r="A3788">
        <f t="shared" si="492"/>
        <v>38</v>
      </c>
      <c r="E3788" s="105">
        <f t="shared" si="493"/>
        <v>0</v>
      </c>
      <c r="I3788" s="105">
        <f t="shared" si="494"/>
        <v>0</v>
      </c>
      <c r="J3788" s="105">
        <f t="shared" si="495"/>
        <v>0</v>
      </c>
      <c r="K3788" s="105">
        <f t="shared" si="496"/>
        <v>0</v>
      </c>
      <c r="L3788" s="105">
        <f t="shared" si="497"/>
        <v>0</v>
      </c>
      <c r="M3788">
        <v>0.04</v>
      </c>
      <c r="N3788">
        <f t="shared" si="498"/>
        <v>3.3960531989175591E-3</v>
      </c>
    </row>
    <row r="3789" spans="1:14" x14ac:dyDescent="0.3">
      <c r="A3789">
        <f t="shared" si="492"/>
        <v>38</v>
      </c>
      <c r="E3789" s="105">
        <f t="shared" si="493"/>
        <v>0</v>
      </c>
      <c r="I3789" s="105">
        <f t="shared" si="494"/>
        <v>0</v>
      </c>
      <c r="J3789" s="105">
        <f t="shared" si="495"/>
        <v>0</v>
      </c>
      <c r="K3789" s="105">
        <f t="shared" si="496"/>
        <v>0</v>
      </c>
      <c r="L3789" s="105">
        <f t="shared" si="497"/>
        <v>0</v>
      </c>
      <c r="M3789">
        <v>0.04</v>
      </c>
      <c r="N3789">
        <f t="shared" si="498"/>
        <v>3.3960531989175591E-3</v>
      </c>
    </row>
    <row r="3790" spans="1:14" x14ac:dyDescent="0.3">
      <c r="A3790">
        <f t="shared" si="492"/>
        <v>38</v>
      </c>
      <c r="E3790" s="105">
        <f t="shared" si="493"/>
        <v>0</v>
      </c>
      <c r="I3790" s="105">
        <f t="shared" si="494"/>
        <v>0</v>
      </c>
      <c r="J3790" s="105">
        <f t="shared" si="495"/>
        <v>0</v>
      </c>
      <c r="K3790" s="105">
        <f t="shared" si="496"/>
        <v>0</v>
      </c>
      <c r="L3790" s="105">
        <f t="shared" si="497"/>
        <v>0</v>
      </c>
      <c r="M3790">
        <v>0.04</v>
      </c>
      <c r="N3790">
        <f t="shared" si="498"/>
        <v>3.3960531989175591E-3</v>
      </c>
    </row>
    <row r="3791" spans="1:14" x14ac:dyDescent="0.3">
      <c r="A3791">
        <f t="shared" si="492"/>
        <v>38</v>
      </c>
      <c r="E3791" s="105">
        <f t="shared" si="493"/>
        <v>0</v>
      </c>
      <c r="I3791" s="105">
        <f t="shared" si="494"/>
        <v>0</v>
      </c>
      <c r="J3791" s="105">
        <f t="shared" si="495"/>
        <v>0</v>
      </c>
      <c r="K3791" s="105">
        <f t="shared" si="496"/>
        <v>0</v>
      </c>
      <c r="L3791" s="105">
        <f t="shared" si="497"/>
        <v>0</v>
      </c>
      <c r="M3791">
        <v>0.04</v>
      </c>
      <c r="N3791">
        <f t="shared" si="498"/>
        <v>3.3960531989175591E-3</v>
      </c>
    </row>
    <row r="3792" spans="1:14" x14ac:dyDescent="0.3">
      <c r="A3792">
        <f t="shared" si="492"/>
        <v>38</v>
      </c>
      <c r="E3792" s="105">
        <f t="shared" si="493"/>
        <v>0</v>
      </c>
      <c r="I3792" s="105">
        <f t="shared" si="494"/>
        <v>0</v>
      </c>
      <c r="J3792" s="105">
        <f t="shared" si="495"/>
        <v>0</v>
      </c>
      <c r="K3792" s="105">
        <f t="shared" si="496"/>
        <v>0</v>
      </c>
      <c r="L3792" s="105">
        <f t="shared" si="497"/>
        <v>0</v>
      </c>
      <c r="M3792">
        <v>0.04</v>
      </c>
      <c r="N3792">
        <f t="shared" si="498"/>
        <v>3.3960531989175591E-3</v>
      </c>
    </row>
    <row r="3793" spans="1:15" x14ac:dyDescent="0.3">
      <c r="A3793">
        <f t="shared" si="492"/>
        <v>38</v>
      </c>
      <c r="E3793" s="105">
        <f t="shared" si="493"/>
        <v>0</v>
      </c>
      <c r="I3793" s="105">
        <f t="shared" si="494"/>
        <v>0</v>
      </c>
      <c r="J3793" s="105">
        <f t="shared" si="495"/>
        <v>0</v>
      </c>
      <c r="K3793" s="105">
        <f t="shared" si="496"/>
        <v>0</v>
      </c>
      <c r="L3793" s="105">
        <f t="shared" si="497"/>
        <v>0</v>
      </c>
      <c r="M3793">
        <v>0.04</v>
      </c>
      <c r="N3793">
        <f t="shared" si="498"/>
        <v>3.3960531989175591E-3</v>
      </c>
    </row>
    <row r="3794" spans="1:15" x14ac:dyDescent="0.3">
      <c r="A3794">
        <f t="shared" si="492"/>
        <v>38</v>
      </c>
      <c r="E3794" s="105">
        <f t="shared" si="493"/>
        <v>0</v>
      </c>
      <c r="I3794" s="105">
        <f t="shared" si="494"/>
        <v>0</v>
      </c>
      <c r="J3794" s="105">
        <f t="shared" si="495"/>
        <v>0</v>
      </c>
      <c r="K3794" s="105">
        <f t="shared" si="496"/>
        <v>0</v>
      </c>
      <c r="L3794" s="105">
        <f t="shared" si="497"/>
        <v>0</v>
      </c>
      <c r="M3794">
        <v>0.04</v>
      </c>
      <c r="N3794">
        <f t="shared" si="498"/>
        <v>3.3960531989175591E-3</v>
      </c>
    </row>
    <row r="3795" spans="1:15" x14ac:dyDescent="0.3">
      <c r="A3795">
        <f t="shared" si="492"/>
        <v>38</v>
      </c>
      <c r="E3795" s="105">
        <f t="shared" si="493"/>
        <v>0</v>
      </c>
      <c r="I3795" s="105">
        <f t="shared" si="494"/>
        <v>0</v>
      </c>
      <c r="J3795" s="105">
        <f t="shared" si="495"/>
        <v>0</v>
      </c>
      <c r="K3795" s="105">
        <f t="shared" si="496"/>
        <v>0</v>
      </c>
      <c r="L3795" s="105">
        <f t="shared" si="497"/>
        <v>0</v>
      </c>
      <c r="M3795">
        <v>0.04</v>
      </c>
      <c r="N3795">
        <f t="shared" si="498"/>
        <v>3.3960531989175591E-3</v>
      </c>
    </row>
    <row r="3796" spans="1:15" x14ac:dyDescent="0.3">
      <c r="A3796">
        <f t="shared" si="492"/>
        <v>38</v>
      </c>
      <c r="E3796" s="105">
        <f t="shared" si="493"/>
        <v>0</v>
      </c>
      <c r="I3796" s="105">
        <f t="shared" si="494"/>
        <v>0</v>
      </c>
      <c r="J3796" s="105">
        <f t="shared" si="495"/>
        <v>0</v>
      </c>
      <c r="K3796" s="105">
        <f t="shared" si="496"/>
        <v>0</v>
      </c>
      <c r="L3796" s="105">
        <f t="shared" si="497"/>
        <v>0</v>
      </c>
      <c r="M3796">
        <v>0.04</v>
      </c>
      <c r="N3796">
        <f t="shared" si="498"/>
        <v>3.3960531989175591E-3</v>
      </c>
    </row>
    <row r="3797" spans="1:15" x14ac:dyDescent="0.3">
      <c r="A3797">
        <f t="shared" si="492"/>
        <v>38</v>
      </c>
      <c r="E3797" s="105">
        <f t="shared" si="493"/>
        <v>0</v>
      </c>
      <c r="I3797" s="105">
        <f t="shared" si="494"/>
        <v>0</v>
      </c>
      <c r="J3797" s="105">
        <f t="shared" si="495"/>
        <v>0</v>
      </c>
      <c r="K3797" s="105">
        <f t="shared" si="496"/>
        <v>0</v>
      </c>
      <c r="L3797" s="105">
        <f t="shared" si="497"/>
        <v>0</v>
      </c>
      <c r="M3797">
        <v>0.04</v>
      </c>
      <c r="N3797">
        <f t="shared" si="498"/>
        <v>3.3960531989175591E-3</v>
      </c>
    </row>
    <row r="3798" spans="1:15" x14ac:dyDescent="0.3">
      <c r="A3798">
        <f t="shared" si="492"/>
        <v>38</v>
      </c>
      <c r="E3798" s="105">
        <f t="shared" si="493"/>
        <v>0</v>
      </c>
      <c r="I3798" s="105">
        <f t="shared" si="494"/>
        <v>0</v>
      </c>
      <c r="J3798" s="105">
        <f t="shared" si="495"/>
        <v>0</v>
      </c>
      <c r="K3798" s="105">
        <f t="shared" si="496"/>
        <v>0</v>
      </c>
      <c r="L3798" s="105">
        <f t="shared" si="497"/>
        <v>0</v>
      </c>
      <c r="M3798">
        <v>0.04</v>
      </c>
      <c r="N3798">
        <f t="shared" si="498"/>
        <v>3.3960531989175591E-3</v>
      </c>
    </row>
    <row r="3799" spans="1:15" x14ac:dyDescent="0.3">
      <c r="A3799">
        <f t="shared" si="492"/>
        <v>38</v>
      </c>
      <c r="E3799" s="105">
        <f t="shared" si="493"/>
        <v>0</v>
      </c>
      <c r="I3799" s="105">
        <f t="shared" si="494"/>
        <v>0</v>
      </c>
      <c r="J3799" s="105">
        <f t="shared" si="495"/>
        <v>0</v>
      </c>
      <c r="K3799" s="105">
        <f t="shared" si="496"/>
        <v>0</v>
      </c>
      <c r="L3799" s="105">
        <f t="shared" si="497"/>
        <v>0</v>
      </c>
      <c r="M3799">
        <v>0.04</v>
      </c>
      <c r="N3799">
        <f t="shared" si="498"/>
        <v>3.3960531989175591E-3</v>
      </c>
    </row>
    <row r="3800" spans="1:15" x14ac:dyDescent="0.3">
      <c r="A3800">
        <f t="shared" si="492"/>
        <v>38</v>
      </c>
      <c r="E3800" s="105">
        <f t="shared" si="493"/>
        <v>0</v>
      </c>
      <c r="I3800" s="105">
        <f t="shared" si="494"/>
        <v>0</v>
      </c>
      <c r="J3800" s="105">
        <f t="shared" si="495"/>
        <v>0</v>
      </c>
      <c r="K3800" s="105">
        <f t="shared" si="496"/>
        <v>0</v>
      </c>
      <c r="L3800" s="105">
        <f t="shared" si="497"/>
        <v>0</v>
      </c>
      <c r="M3800">
        <v>0.04</v>
      </c>
      <c r="N3800">
        <f t="shared" si="498"/>
        <v>3.3960531989175591E-3</v>
      </c>
    </row>
    <row r="3801" spans="1:15" x14ac:dyDescent="0.3">
      <c r="A3801">
        <f t="shared" si="492"/>
        <v>38</v>
      </c>
      <c r="E3801" s="105">
        <f t="shared" si="493"/>
        <v>0</v>
      </c>
      <c r="I3801" s="105">
        <f t="shared" si="494"/>
        <v>0</v>
      </c>
      <c r="J3801" s="105">
        <f t="shared" si="495"/>
        <v>0</v>
      </c>
      <c r="K3801" s="105">
        <f t="shared" si="496"/>
        <v>0</v>
      </c>
      <c r="L3801" s="105">
        <f t="shared" si="497"/>
        <v>0</v>
      </c>
      <c r="M3801">
        <v>0.04</v>
      </c>
      <c r="N3801">
        <f t="shared" si="498"/>
        <v>3.3960531989175591E-3</v>
      </c>
      <c r="O3801" s="105" t="e">
        <f t="shared" ref="O3801" si="499">SUM(I3702:I3801)</f>
        <v>#REF!</v>
      </c>
    </row>
    <row r="3802" spans="1:15" x14ac:dyDescent="0.3">
      <c r="A3802">
        <f t="shared" si="492"/>
        <v>39</v>
      </c>
      <c r="E3802" s="105" t="e">
        <f t="shared" si="493"/>
        <v>#REF!</v>
      </c>
      <c r="I3802" s="105" t="e">
        <f t="shared" si="494"/>
        <v>#REF!</v>
      </c>
      <c r="J3802" s="105" t="e">
        <f t="shared" si="495"/>
        <v>#REF!</v>
      </c>
      <c r="K3802" s="105" t="e">
        <f t="shared" si="496"/>
        <v>#REF!</v>
      </c>
      <c r="L3802" s="105" t="e">
        <f t="shared" si="497"/>
        <v>#REF!</v>
      </c>
      <c r="M3802">
        <v>0.04</v>
      </c>
      <c r="N3802">
        <f t="shared" si="498"/>
        <v>3.3960531989175591E-3</v>
      </c>
    </row>
    <row r="3803" spans="1:15" x14ac:dyDescent="0.3">
      <c r="A3803">
        <f t="shared" si="492"/>
        <v>39</v>
      </c>
      <c r="E3803" s="105" t="e">
        <f t="shared" si="493"/>
        <v>#REF!</v>
      </c>
      <c r="I3803" s="105" t="e">
        <f t="shared" si="494"/>
        <v>#REF!</v>
      </c>
      <c r="J3803" s="105" t="e">
        <f t="shared" si="495"/>
        <v>#REF!</v>
      </c>
      <c r="K3803" s="105" t="e">
        <f t="shared" si="496"/>
        <v>#REF!</v>
      </c>
      <c r="L3803" s="105" t="e">
        <f t="shared" si="497"/>
        <v>#REF!</v>
      </c>
      <c r="M3803">
        <v>0.04</v>
      </c>
      <c r="N3803">
        <f t="shared" si="498"/>
        <v>3.3960531989175591E-3</v>
      </c>
    </row>
    <row r="3804" spans="1:15" x14ac:dyDescent="0.3">
      <c r="A3804">
        <f t="shared" si="492"/>
        <v>39</v>
      </c>
      <c r="E3804" s="105" t="e">
        <f t="shared" si="493"/>
        <v>#REF!</v>
      </c>
      <c r="I3804" s="105" t="e">
        <f t="shared" si="494"/>
        <v>#REF!</v>
      </c>
      <c r="J3804" s="105" t="e">
        <f t="shared" si="495"/>
        <v>#REF!</v>
      </c>
      <c r="K3804" s="105" t="e">
        <f t="shared" si="496"/>
        <v>#REF!</v>
      </c>
      <c r="L3804" s="105" t="e">
        <f t="shared" si="497"/>
        <v>#REF!</v>
      </c>
      <c r="M3804">
        <v>0.04</v>
      </c>
      <c r="N3804">
        <f t="shared" si="498"/>
        <v>3.3960531989175591E-3</v>
      </c>
    </row>
    <row r="3805" spans="1:15" x14ac:dyDescent="0.3">
      <c r="A3805">
        <f t="shared" si="492"/>
        <v>39</v>
      </c>
      <c r="E3805" s="105">
        <f t="shared" si="493"/>
        <v>0</v>
      </c>
      <c r="I3805" s="105">
        <f t="shared" si="494"/>
        <v>0</v>
      </c>
      <c r="J3805" s="105">
        <f t="shared" si="495"/>
        <v>0</v>
      </c>
      <c r="K3805" s="105">
        <f t="shared" si="496"/>
        <v>0</v>
      </c>
      <c r="L3805" s="105">
        <f t="shared" si="497"/>
        <v>0</v>
      </c>
      <c r="M3805">
        <v>0.04</v>
      </c>
      <c r="N3805">
        <f t="shared" si="498"/>
        <v>3.3960531989175591E-3</v>
      </c>
    </row>
    <row r="3806" spans="1:15" x14ac:dyDescent="0.3">
      <c r="A3806">
        <f t="shared" si="492"/>
        <v>39</v>
      </c>
      <c r="E3806" s="105">
        <f t="shared" si="493"/>
        <v>0</v>
      </c>
      <c r="I3806" s="105">
        <f t="shared" si="494"/>
        <v>0</v>
      </c>
      <c r="J3806" s="105">
        <f t="shared" si="495"/>
        <v>0</v>
      </c>
      <c r="K3806" s="105">
        <f t="shared" si="496"/>
        <v>0</v>
      </c>
      <c r="L3806" s="105">
        <f t="shared" si="497"/>
        <v>0</v>
      </c>
      <c r="M3806">
        <v>0.04</v>
      </c>
      <c r="N3806">
        <f t="shared" si="498"/>
        <v>3.3960531989175591E-3</v>
      </c>
    </row>
    <row r="3807" spans="1:15" x14ac:dyDescent="0.3">
      <c r="A3807">
        <f t="shared" si="492"/>
        <v>39</v>
      </c>
      <c r="E3807" s="105">
        <f t="shared" si="493"/>
        <v>0</v>
      </c>
      <c r="I3807" s="105">
        <f t="shared" si="494"/>
        <v>0</v>
      </c>
      <c r="J3807" s="105">
        <f t="shared" si="495"/>
        <v>0</v>
      </c>
      <c r="K3807" s="105">
        <f t="shared" si="496"/>
        <v>0</v>
      </c>
      <c r="L3807" s="105">
        <f t="shared" si="497"/>
        <v>0</v>
      </c>
      <c r="M3807">
        <v>0.04</v>
      </c>
      <c r="N3807">
        <f t="shared" si="498"/>
        <v>3.3960531989175591E-3</v>
      </c>
    </row>
    <row r="3808" spans="1:15" x14ac:dyDescent="0.3">
      <c r="A3808">
        <f t="shared" si="492"/>
        <v>39</v>
      </c>
      <c r="E3808" s="105">
        <f t="shared" si="493"/>
        <v>0</v>
      </c>
      <c r="I3808" s="105">
        <f t="shared" si="494"/>
        <v>0</v>
      </c>
      <c r="J3808" s="105">
        <f t="shared" si="495"/>
        <v>0</v>
      </c>
      <c r="K3808" s="105">
        <f t="shared" si="496"/>
        <v>0</v>
      </c>
      <c r="L3808" s="105">
        <f t="shared" si="497"/>
        <v>0</v>
      </c>
      <c r="M3808">
        <v>0.04</v>
      </c>
      <c r="N3808">
        <f t="shared" si="498"/>
        <v>3.3960531989175591E-3</v>
      </c>
    </row>
    <row r="3809" spans="1:14" x14ac:dyDescent="0.3">
      <c r="A3809">
        <f t="shared" si="492"/>
        <v>39</v>
      </c>
      <c r="E3809" s="105">
        <f t="shared" si="493"/>
        <v>0</v>
      </c>
      <c r="I3809" s="105">
        <f t="shared" si="494"/>
        <v>0</v>
      </c>
      <c r="J3809" s="105">
        <f t="shared" si="495"/>
        <v>0</v>
      </c>
      <c r="K3809" s="105">
        <f t="shared" si="496"/>
        <v>0</v>
      </c>
      <c r="L3809" s="105">
        <f t="shared" si="497"/>
        <v>0</v>
      </c>
      <c r="M3809">
        <v>0.04</v>
      </c>
      <c r="N3809">
        <f t="shared" si="498"/>
        <v>3.3960531989175591E-3</v>
      </c>
    </row>
    <row r="3810" spans="1:14" x14ac:dyDescent="0.3">
      <c r="A3810">
        <f t="shared" si="492"/>
        <v>39</v>
      </c>
      <c r="E3810" s="105">
        <f t="shared" si="493"/>
        <v>0</v>
      </c>
      <c r="I3810" s="105">
        <f t="shared" si="494"/>
        <v>0</v>
      </c>
      <c r="J3810" s="105">
        <f t="shared" si="495"/>
        <v>0</v>
      </c>
      <c r="K3810" s="105">
        <f t="shared" si="496"/>
        <v>0</v>
      </c>
      <c r="L3810" s="105">
        <f t="shared" si="497"/>
        <v>0</v>
      </c>
      <c r="M3810">
        <v>0.04</v>
      </c>
      <c r="N3810">
        <f t="shared" si="498"/>
        <v>3.3960531989175591E-3</v>
      </c>
    </row>
    <row r="3811" spans="1:14" x14ac:dyDescent="0.3">
      <c r="A3811">
        <f t="shared" si="492"/>
        <v>39</v>
      </c>
      <c r="E3811" s="105">
        <f t="shared" si="493"/>
        <v>0</v>
      </c>
      <c r="I3811" s="105">
        <f t="shared" si="494"/>
        <v>0</v>
      </c>
      <c r="J3811" s="105">
        <f t="shared" si="495"/>
        <v>0</v>
      </c>
      <c r="K3811" s="105">
        <f t="shared" si="496"/>
        <v>0</v>
      </c>
      <c r="L3811" s="105">
        <f t="shared" si="497"/>
        <v>0</v>
      </c>
      <c r="M3811">
        <v>0.04</v>
      </c>
      <c r="N3811">
        <f t="shared" si="498"/>
        <v>3.3960531989175591E-3</v>
      </c>
    </row>
    <row r="3812" spans="1:14" x14ac:dyDescent="0.3">
      <c r="A3812">
        <f t="shared" si="492"/>
        <v>39</v>
      </c>
      <c r="E3812" s="105">
        <f t="shared" si="493"/>
        <v>0</v>
      </c>
      <c r="I3812" s="105">
        <f t="shared" si="494"/>
        <v>0</v>
      </c>
      <c r="J3812" s="105">
        <f t="shared" si="495"/>
        <v>0</v>
      </c>
      <c r="K3812" s="105">
        <f t="shared" si="496"/>
        <v>0</v>
      </c>
      <c r="L3812" s="105">
        <f t="shared" si="497"/>
        <v>0</v>
      </c>
      <c r="M3812">
        <v>0.04</v>
      </c>
      <c r="N3812">
        <f t="shared" si="498"/>
        <v>3.3960531989175591E-3</v>
      </c>
    </row>
    <row r="3813" spans="1:14" x14ac:dyDescent="0.3">
      <c r="A3813">
        <f t="shared" si="492"/>
        <v>39</v>
      </c>
      <c r="E3813" s="105">
        <f t="shared" si="493"/>
        <v>0</v>
      </c>
      <c r="I3813" s="105">
        <f t="shared" si="494"/>
        <v>0</v>
      </c>
      <c r="J3813" s="105">
        <f t="shared" si="495"/>
        <v>0</v>
      </c>
      <c r="K3813" s="105">
        <f t="shared" si="496"/>
        <v>0</v>
      </c>
      <c r="L3813" s="105">
        <f t="shared" si="497"/>
        <v>0</v>
      </c>
      <c r="M3813">
        <v>0.04</v>
      </c>
      <c r="N3813">
        <f t="shared" si="498"/>
        <v>3.3960531989175591E-3</v>
      </c>
    </row>
    <row r="3814" spans="1:14" x14ac:dyDescent="0.3">
      <c r="A3814">
        <f t="shared" si="492"/>
        <v>39</v>
      </c>
      <c r="E3814" s="105">
        <f t="shared" si="493"/>
        <v>0</v>
      </c>
      <c r="I3814" s="105">
        <f t="shared" si="494"/>
        <v>0</v>
      </c>
      <c r="J3814" s="105">
        <f t="shared" si="495"/>
        <v>0</v>
      </c>
      <c r="K3814" s="105">
        <f t="shared" si="496"/>
        <v>0</v>
      </c>
      <c r="L3814" s="105">
        <f t="shared" si="497"/>
        <v>0</v>
      </c>
      <c r="M3814">
        <v>0.04</v>
      </c>
      <c r="N3814">
        <f t="shared" si="498"/>
        <v>3.3960531989175591E-3</v>
      </c>
    </row>
    <row r="3815" spans="1:14" x14ac:dyDescent="0.3">
      <c r="A3815">
        <f t="shared" ref="A3815:A3878" si="500">IF(COUNTIF(A3715:A3814,A3814)=100, A3814+1,A3814)</f>
        <v>39</v>
      </c>
      <c r="E3815" s="105">
        <f t="shared" ref="E3815:E3878" si="501">MAX(0, E3715-K3715-L3715)</f>
        <v>0</v>
      </c>
      <c r="I3815" s="105">
        <f t="shared" ref="I3815:I3878" si="502">IF(E3815&lt;I3715,J3815 + E3815, I3715)</f>
        <v>0</v>
      </c>
      <c r="J3815" s="105">
        <f t="shared" si="495"/>
        <v>0</v>
      </c>
      <c r="K3815" s="105">
        <f t="shared" si="496"/>
        <v>0</v>
      </c>
      <c r="L3815" s="105">
        <f t="shared" si="497"/>
        <v>0</v>
      </c>
      <c r="M3815">
        <v>0.04</v>
      </c>
      <c r="N3815">
        <f t="shared" si="498"/>
        <v>3.3960531989175591E-3</v>
      </c>
    </row>
    <row r="3816" spans="1:14" x14ac:dyDescent="0.3">
      <c r="A3816">
        <f t="shared" si="500"/>
        <v>39</v>
      </c>
      <c r="E3816" s="105">
        <f t="shared" si="501"/>
        <v>0</v>
      </c>
      <c r="I3816" s="105">
        <f t="shared" si="502"/>
        <v>0</v>
      </c>
      <c r="J3816" s="105">
        <f t="shared" si="495"/>
        <v>0</v>
      </c>
      <c r="K3816" s="105">
        <f t="shared" si="496"/>
        <v>0</v>
      </c>
      <c r="L3816" s="105">
        <f t="shared" si="497"/>
        <v>0</v>
      </c>
      <c r="M3816">
        <v>0.04</v>
      </c>
      <c r="N3816">
        <f t="shared" si="498"/>
        <v>3.3960531989175591E-3</v>
      </c>
    </row>
    <row r="3817" spans="1:14" x14ac:dyDescent="0.3">
      <c r="A3817">
        <f t="shared" si="500"/>
        <v>39</v>
      </c>
      <c r="E3817" s="105">
        <f t="shared" si="501"/>
        <v>0</v>
      </c>
      <c r="I3817" s="105">
        <f t="shared" si="502"/>
        <v>0</v>
      </c>
      <c r="J3817" s="105">
        <f t="shared" si="495"/>
        <v>0</v>
      </c>
      <c r="K3817" s="105">
        <f t="shared" si="496"/>
        <v>0</v>
      </c>
      <c r="L3817" s="105">
        <f t="shared" si="497"/>
        <v>0</v>
      </c>
      <c r="M3817">
        <v>0.04</v>
      </c>
      <c r="N3817">
        <f t="shared" si="498"/>
        <v>3.3960531989175591E-3</v>
      </c>
    </row>
    <row r="3818" spans="1:14" x14ac:dyDescent="0.3">
      <c r="A3818">
        <f t="shared" si="500"/>
        <v>39</v>
      </c>
      <c r="E3818" s="105">
        <f t="shared" si="501"/>
        <v>0</v>
      </c>
      <c r="I3818" s="105">
        <f t="shared" si="502"/>
        <v>0</v>
      </c>
      <c r="J3818" s="105">
        <f t="shared" si="495"/>
        <v>0</v>
      </c>
      <c r="K3818" s="105">
        <f t="shared" si="496"/>
        <v>0</v>
      </c>
      <c r="L3818" s="105">
        <f t="shared" si="497"/>
        <v>0</v>
      </c>
      <c r="M3818">
        <v>0.04</v>
      </c>
      <c r="N3818">
        <f t="shared" si="498"/>
        <v>3.3960531989175591E-3</v>
      </c>
    </row>
    <row r="3819" spans="1:14" x14ac:dyDescent="0.3">
      <c r="A3819">
        <f t="shared" si="500"/>
        <v>39</v>
      </c>
      <c r="E3819" s="105">
        <f t="shared" si="501"/>
        <v>0</v>
      </c>
      <c r="I3819" s="105">
        <f t="shared" si="502"/>
        <v>0</v>
      </c>
      <c r="J3819" s="105">
        <f t="shared" si="495"/>
        <v>0</v>
      </c>
      <c r="K3819" s="105">
        <f t="shared" si="496"/>
        <v>0</v>
      </c>
      <c r="L3819" s="105">
        <f t="shared" si="497"/>
        <v>0</v>
      </c>
      <c r="M3819">
        <v>0.04</v>
      </c>
      <c r="N3819">
        <f t="shared" si="498"/>
        <v>3.3960531989175591E-3</v>
      </c>
    </row>
    <row r="3820" spans="1:14" x14ac:dyDescent="0.3">
      <c r="A3820">
        <f t="shared" si="500"/>
        <v>39</v>
      </c>
      <c r="E3820" s="105">
        <f t="shared" si="501"/>
        <v>0</v>
      </c>
      <c r="I3820" s="105">
        <f t="shared" si="502"/>
        <v>0</v>
      </c>
      <c r="J3820" s="105">
        <f t="shared" si="495"/>
        <v>0</v>
      </c>
      <c r="K3820" s="105">
        <f t="shared" si="496"/>
        <v>0</v>
      </c>
      <c r="L3820" s="105">
        <f t="shared" si="497"/>
        <v>0</v>
      </c>
      <c r="M3820">
        <v>0.04</v>
      </c>
      <c r="N3820">
        <f t="shared" si="498"/>
        <v>3.3960531989175591E-3</v>
      </c>
    </row>
    <row r="3821" spans="1:14" x14ac:dyDescent="0.3">
      <c r="A3821">
        <f t="shared" si="500"/>
        <v>39</v>
      </c>
      <c r="E3821" s="105">
        <f t="shared" si="501"/>
        <v>0</v>
      </c>
      <c r="I3821" s="105">
        <f t="shared" si="502"/>
        <v>0</v>
      </c>
      <c r="J3821" s="105">
        <f t="shared" si="495"/>
        <v>0</v>
      </c>
      <c r="K3821" s="105">
        <f t="shared" si="496"/>
        <v>0</v>
      </c>
      <c r="L3821" s="105">
        <f t="shared" si="497"/>
        <v>0</v>
      </c>
      <c r="M3821">
        <v>0.04</v>
      </c>
      <c r="N3821">
        <f t="shared" si="498"/>
        <v>3.3960531989175591E-3</v>
      </c>
    </row>
    <row r="3822" spans="1:14" x14ac:dyDescent="0.3">
      <c r="A3822">
        <f t="shared" si="500"/>
        <v>39</v>
      </c>
      <c r="E3822" s="105">
        <f t="shared" si="501"/>
        <v>0</v>
      </c>
      <c r="I3822" s="105">
        <f t="shared" si="502"/>
        <v>0</v>
      </c>
      <c r="J3822" s="105">
        <f t="shared" si="495"/>
        <v>0</v>
      </c>
      <c r="K3822" s="105">
        <f t="shared" si="496"/>
        <v>0</v>
      </c>
      <c r="L3822" s="105">
        <f t="shared" si="497"/>
        <v>0</v>
      </c>
      <c r="M3822">
        <v>0.04</v>
      </c>
      <c r="N3822">
        <f t="shared" si="498"/>
        <v>3.3960531989175591E-3</v>
      </c>
    </row>
    <row r="3823" spans="1:14" x14ac:dyDescent="0.3">
      <c r="A3823">
        <f t="shared" si="500"/>
        <v>39</v>
      </c>
      <c r="E3823" s="105">
        <f t="shared" si="501"/>
        <v>0</v>
      </c>
      <c r="I3823" s="105">
        <f t="shared" si="502"/>
        <v>0</v>
      </c>
      <c r="J3823" s="105">
        <f t="shared" si="495"/>
        <v>0</v>
      </c>
      <c r="K3823" s="105">
        <f t="shared" si="496"/>
        <v>0</v>
      </c>
      <c r="L3823" s="105">
        <f t="shared" si="497"/>
        <v>0</v>
      </c>
      <c r="M3823">
        <v>0.04</v>
      </c>
      <c r="N3823">
        <f t="shared" si="498"/>
        <v>3.3960531989175591E-3</v>
      </c>
    </row>
    <row r="3824" spans="1:14" x14ac:dyDescent="0.3">
      <c r="A3824">
        <f t="shared" si="500"/>
        <v>39</v>
      </c>
      <c r="E3824" s="105">
        <f t="shared" si="501"/>
        <v>0</v>
      </c>
      <c r="I3824" s="105">
        <f t="shared" si="502"/>
        <v>0</v>
      </c>
      <c r="J3824" s="105">
        <f t="shared" si="495"/>
        <v>0</v>
      </c>
      <c r="K3824" s="105">
        <f t="shared" si="496"/>
        <v>0</v>
      </c>
      <c r="L3824" s="105">
        <f t="shared" si="497"/>
        <v>0</v>
      </c>
      <c r="M3824">
        <v>0.04</v>
      </c>
      <c r="N3824">
        <f t="shared" si="498"/>
        <v>3.3960531989175591E-3</v>
      </c>
    </row>
    <row r="3825" spans="1:14" x14ac:dyDescent="0.3">
      <c r="A3825">
        <f t="shared" si="500"/>
        <v>39</v>
      </c>
      <c r="E3825" s="105">
        <f t="shared" si="501"/>
        <v>0</v>
      </c>
      <c r="I3825" s="105">
        <f t="shared" si="502"/>
        <v>0</v>
      </c>
      <c r="J3825" s="105">
        <f t="shared" si="495"/>
        <v>0</v>
      </c>
      <c r="K3825" s="105">
        <f t="shared" si="496"/>
        <v>0</v>
      </c>
      <c r="L3825" s="105">
        <f t="shared" si="497"/>
        <v>0</v>
      </c>
      <c r="M3825">
        <v>0.04</v>
      </c>
      <c r="N3825">
        <f t="shared" si="498"/>
        <v>3.3960531989175591E-3</v>
      </c>
    </row>
    <row r="3826" spans="1:14" x14ac:dyDescent="0.3">
      <c r="A3826">
        <f t="shared" si="500"/>
        <v>39</v>
      </c>
      <c r="E3826" s="105">
        <f t="shared" si="501"/>
        <v>0</v>
      </c>
      <c r="I3826" s="105">
        <f t="shared" si="502"/>
        <v>0</v>
      </c>
      <c r="J3826" s="105">
        <f t="shared" si="495"/>
        <v>0</v>
      </c>
      <c r="K3826" s="105">
        <f t="shared" si="496"/>
        <v>0</v>
      </c>
      <c r="L3826" s="105">
        <f t="shared" si="497"/>
        <v>0</v>
      </c>
      <c r="M3826">
        <v>0.04</v>
      </c>
      <c r="N3826">
        <f t="shared" si="498"/>
        <v>3.3960531989175591E-3</v>
      </c>
    </row>
    <row r="3827" spans="1:14" x14ac:dyDescent="0.3">
      <c r="A3827">
        <f t="shared" si="500"/>
        <v>39</v>
      </c>
      <c r="E3827" s="105">
        <f t="shared" si="501"/>
        <v>0</v>
      </c>
      <c r="I3827" s="105">
        <f t="shared" si="502"/>
        <v>0</v>
      </c>
      <c r="J3827" s="105">
        <f t="shared" si="495"/>
        <v>0</v>
      </c>
      <c r="K3827" s="105">
        <f t="shared" si="496"/>
        <v>0</v>
      </c>
      <c r="L3827" s="105">
        <f t="shared" si="497"/>
        <v>0</v>
      </c>
      <c r="M3827">
        <v>0.04</v>
      </c>
      <c r="N3827">
        <f t="shared" si="498"/>
        <v>3.3960531989175591E-3</v>
      </c>
    </row>
    <row r="3828" spans="1:14" x14ac:dyDescent="0.3">
      <c r="A3828">
        <f t="shared" si="500"/>
        <v>39</v>
      </c>
      <c r="E3828" s="105">
        <f t="shared" si="501"/>
        <v>0</v>
      </c>
      <c r="I3828" s="105">
        <f t="shared" si="502"/>
        <v>0</v>
      </c>
      <c r="J3828" s="105">
        <f t="shared" si="495"/>
        <v>0</v>
      </c>
      <c r="K3828" s="105">
        <f t="shared" si="496"/>
        <v>0</v>
      </c>
      <c r="L3828" s="105">
        <f t="shared" si="497"/>
        <v>0</v>
      </c>
      <c r="M3828">
        <v>0.04</v>
      </c>
      <c r="N3828">
        <f t="shared" si="498"/>
        <v>3.3960531989175591E-3</v>
      </c>
    </row>
    <row r="3829" spans="1:14" x14ac:dyDescent="0.3">
      <c r="A3829">
        <f t="shared" si="500"/>
        <v>39</v>
      </c>
      <c r="E3829" s="105">
        <f t="shared" si="501"/>
        <v>0</v>
      </c>
      <c r="I3829" s="105">
        <f t="shared" si="502"/>
        <v>0</v>
      </c>
      <c r="J3829" s="105">
        <f t="shared" si="495"/>
        <v>0</v>
      </c>
      <c r="K3829" s="105">
        <f t="shared" si="496"/>
        <v>0</v>
      </c>
      <c r="L3829" s="105">
        <f t="shared" si="497"/>
        <v>0</v>
      </c>
      <c r="M3829">
        <v>0.04</v>
      </c>
      <c r="N3829">
        <f t="shared" si="498"/>
        <v>3.3960531989175591E-3</v>
      </c>
    </row>
    <row r="3830" spans="1:14" x14ac:dyDescent="0.3">
      <c r="A3830">
        <f t="shared" si="500"/>
        <v>39</v>
      </c>
      <c r="E3830" s="105">
        <f t="shared" si="501"/>
        <v>0</v>
      </c>
      <c r="I3830" s="105">
        <f t="shared" si="502"/>
        <v>0</v>
      </c>
      <c r="J3830" s="105">
        <f t="shared" si="495"/>
        <v>0</v>
      </c>
      <c r="K3830" s="105">
        <f t="shared" si="496"/>
        <v>0</v>
      </c>
      <c r="L3830" s="105">
        <f t="shared" si="497"/>
        <v>0</v>
      </c>
      <c r="M3830">
        <v>0.04</v>
      </c>
      <c r="N3830">
        <f t="shared" si="498"/>
        <v>3.3960531989175591E-3</v>
      </c>
    </row>
    <row r="3831" spans="1:14" x14ac:dyDescent="0.3">
      <c r="A3831">
        <f t="shared" si="500"/>
        <v>39</v>
      </c>
      <c r="E3831" s="105">
        <f t="shared" si="501"/>
        <v>0</v>
      </c>
      <c r="I3831" s="105">
        <f t="shared" si="502"/>
        <v>0</v>
      </c>
      <c r="J3831" s="105">
        <f t="shared" si="495"/>
        <v>0</v>
      </c>
      <c r="K3831" s="105">
        <f t="shared" si="496"/>
        <v>0</v>
      </c>
      <c r="L3831" s="105">
        <f t="shared" si="497"/>
        <v>0</v>
      </c>
      <c r="M3831">
        <v>0.04</v>
      </c>
      <c r="N3831">
        <f t="shared" si="498"/>
        <v>3.3960531989175591E-3</v>
      </c>
    </row>
    <row r="3832" spans="1:14" x14ac:dyDescent="0.3">
      <c r="A3832">
        <f t="shared" si="500"/>
        <v>39</v>
      </c>
      <c r="E3832" s="105">
        <f t="shared" si="501"/>
        <v>0</v>
      </c>
      <c r="I3832" s="105">
        <f t="shared" si="502"/>
        <v>0</v>
      </c>
      <c r="J3832" s="105">
        <f t="shared" si="495"/>
        <v>0</v>
      </c>
      <c r="K3832" s="105">
        <f t="shared" si="496"/>
        <v>0</v>
      </c>
      <c r="L3832" s="105">
        <f t="shared" si="497"/>
        <v>0</v>
      </c>
      <c r="M3832">
        <v>0.04</v>
      </c>
      <c r="N3832">
        <f t="shared" si="498"/>
        <v>3.3960531989175591E-3</v>
      </c>
    </row>
    <row r="3833" spans="1:14" x14ac:dyDescent="0.3">
      <c r="A3833">
        <f t="shared" si="500"/>
        <v>39</v>
      </c>
      <c r="E3833" s="105">
        <f t="shared" si="501"/>
        <v>0</v>
      </c>
      <c r="I3833" s="105">
        <f t="shared" si="502"/>
        <v>0</v>
      </c>
      <c r="J3833" s="105">
        <f t="shared" si="495"/>
        <v>0</v>
      </c>
      <c r="K3833" s="105">
        <f t="shared" si="496"/>
        <v>0</v>
      </c>
      <c r="L3833" s="105">
        <f t="shared" si="497"/>
        <v>0</v>
      </c>
      <c r="M3833">
        <v>0.04</v>
      </c>
      <c r="N3833">
        <f t="shared" si="498"/>
        <v>3.3960531989175591E-3</v>
      </c>
    </row>
    <row r="3834" spans="1:14" x14ac:dyDescent="0.3">
      <c r="A3834">
        <f t="shared" si="500"/>
        <v>39</v>
      </c>
      <c r="E3834" s="105">
        <f t="shared" si="501"/>
        <v>0</v>
      </c>
      <c r="I3834" s="105">
        <f t="shared" si="502"/>
        <v>0</v>
      </c>
      <c r="J3834" s="105">
        <f t="shared" si="495"/>
        <v>0</v>
      </c>
      <c r="K3834" s="105">
        <f t="shared" si="496"/>
        <v>0</v>
      </c>
      <c r="L3834" s="105">
        <f t="shared" si="497"/>
        <v>0</v>
      </c>
      <c r="M3834">
        <v>0.04</v>
      </c>
      <c r="N3834">
        <f t="shared" si="498"/>
        <v>3.3960531989175591E-3</v>
      </c>
    </row>
    <row r="3835" spans="1:14" x14ac:dyDescent="0.3">
      <c r="A3835">
        <f t="shared" si="500"/>
        <v>39</v>
      </c>
      <c r="E3835" s="105">
        <f t="shared" si="501"/>
        <v>0</v>
      </c>
      <c r="I3835" s="105">
        <f t="shared" si="502"/>
        <v>0</v>
      </c>
      <c r="J3835" s="105">
        <f t="shared" si="495"/>
        <v>0</v>
      </c>
      <c r="K3835" s="105">
        <f t="shared" si="496"/>
        <v>0</v>
      </c>
      <c r="L3835" s="105">
        <f t="shared" si="497"/>
        <v>0</v>
      </c>
      <c r="M3835">
        <v>0.04</v>
      </c>
      <c r="N3835">
        <f t="shared" si="498"/>
        <v>3.3960531989175591E-3</v>
      </c>
    </row>
    <row r="3836" spans="1:14" x14ac:dyDescent="0.3">
      <c r="A3836">
        <f t="shared" si="500"/>
        <v>39</v>
      </c>
      <c r="E3836" s="105">
        <f t="shared" si="501"/>
        <v>0</v>
      </c>
      <c r="I3836" s="105">
        <f t="shared" si="502"/>
        <v>0</v>
      </c>
      <c r="J3836" s="105">
        <f t="shared" si="495"/>
        <v>0</v>
      </c>
      <c r="K3836" s="105">
        <f t="shared" si="496"/>
        <v>0</v>
      </c>
      <c r="L3836" s="105">
        <f t="shared" si="497"/>
        <v>0</v>
      </c>
      <c r="M3836">
        <v>0.04</v>
      </c>
      <c r="N3836">
        <f t="shared" si="498"/>
        <v>3.3960531989175591E-3</v>
      </c>
    </row>
    <row r="3837" spans="1:14" x14ac:dyDescent="0.3">
      <c r="A3837">
        <f t="shared" si="500"/>
        <v>39</v>
      </c>
      <c r="E3837" s="105">
        <f t="shared" si="501"/>
        <v>0</v>
      </c>
      <c r="I3837" s="105">
        <f t="shared" si="502"/>
        <v>0</v>
      </c>
      <c r="J3837" s="105">
        <f t="shared" si="495"/>
        <v>0</v>
      </c>
      <c r="K3837" s="105">
        <f t="shared" si="496"/>
        <v>0</v>
      </c>
      <c r="L3837" s="105">
        <f t="shared" si="497"/>
        <v>0</v>
      </c>
      <c r="M3837">
        <v>0.04</v>
      </c>
      <c r="N3837">
        <f t="shared" si="498"/>
        <v>3.3960531989175591E-3</v>
      </c>
    </row>
    <row r="3838" spans="1:14" x14ac:dyDescent="0.3">
      <c r="A3838">
        <f t="shared" si="500"/>
        <v>39</v>
      </c>
      <c r="E3838" s="105">
        <f t="shared" si="501"/>
        <v>0</v>
      </c>
      <c r="I3838" s="105">
        <f t="shared" si="502"/>
        <v>0</v>
      </c>
      <c r="J3838" s="105">
        <f t="shared" si="495"/>
        <v>0</v>
      </c>
      <c r="K3838" s="105">
        <f t="shared" si="496"/>
        <v>0</v>
      </c>
      <c r="L3838" s="105">
        <f t="shared" si="497"/>
        <v>0</v>
      </c>
      <c r="M3838">
        <v>0.04</v>
      </c>
      <c r="N3838">
        <f t="shared" si="498"/>
        <v>3.3960531989175591E-3</v>
      </c>
    </row>
    <row r="3839" spans="1:14" x14ac:dyDescent="0.3">
      <c r="A3839">
        <f t="shared" si="500"/>
        <v>39</v>
      </c>
      <c r="E3839" s="105">
        <f t="shared" si="501"/>
        <v>0</v>
      </c>
      <c r="I3839" s="105">
        <f t="shared" si="502"/>
        <v>0</v>
      </c>
      <c r="J3839" s="105">
        <f t="shared" si="495"/>
        <v>0</v>
      </c>
      <c r="K3839" s="105">
        <f t="shared" si="496"/>
        <v>0</v>
      </c>
      <c r="L3839" s="105">
        <f t="shared" si="497"/>
        <v>0</v>
      </c>
      <c r="M3839">
        <v>0.04</v>
      </c>
      <c r="N3839">
        <f t="shared" si="498"/>
        <v>3.3960531989175591E-3</v>
      </c>
    </row>
    <row r="3840" spans="1:14" x14ac:dyDescent="0.3">
      <c r="A3840">
        <f t="shared" si="500"/>
        <v>39</v>
      </c>
      <c r="E3840" s="105">
        <f t="shared" si="501"/>
        <v>0</v>
      </c>
      <c r="I3840" s="105">
        <f t="shared" si="502"/>
        <v>0</v>
      </c>
      <c r="J3840" s="105">
        <f t="shared" si="495"/>
        <v>0</v>
      </c>
      <c r="K3840" s="105">
        <f t="shared" si="496"/>
        <v>0</v>
      </c>
      <c r="L3840" s="105">
        <f t="shared" si="497"/>
        <v>0</v>
      </c>
      <c r="M3840">
        <v>0.04</v>
      </c>
      <c r="N3840">
        <f t="shared" si="498"/>
        <v>3.3960531989175591E-3</v>
      </c>
    </row>
    <row r="3841" spans="1:14" x14ac:dyDescent="0.3">
      <c r="A3841">
        <f t="shared" si="500"/>
        <v>39</v>
      </c>
      <c r="E3841" s="105">
        <f t="shared" si="501"/>
        <v>0</v>
      </c>
      <c r="I3841" s="105">
        <f t="shared" si="502"/>
        <v>0</v>
      </c>
      <c r="J3841" s="105">
        <f t="shared" si="495"/>
        <v>0</v>
      </c>
      <c r="K3841" s="105">
        <f t="shared" si="496"/>
        <v>0</v>
      </c>
      <c r="L3841" s="105">
        <f t="shared" si="497"/>
        <v>0</v>
      </c>
      <c r="M3841">
        <v>0.04</v>
      </c>
      <c r="N3841">
        <f t="shared" si="498"/>
        <v>3.3960531989175591E-3</v>
      </c>
    </row>
    <row r="3842" spans="1:14" x14ac:dyDescent="0.3">
      <c r="A3842">
        <f t="shared" si="500"/>
        <v>39</v>
      </c>
      <c r="E3842" s="105">
        <f t="shared" si="501"/>
        <v>0</v>
      </c>
      <c r="I3842" s="105">
        <f t="shared" si="502"/>
        <v>0</v>
      </c>
      <c r="J3842" s="105">
        <f t="shared" si="495"/>
        <v>0</v>
      </c>
      <c r="K3842" s="105">
        <f t="shared" si="496"/>
        <v>0</v>
      </c>
      <c r="L3842" s="105">
        <f t="shared" si="497"/>
        <v>0</v>
      </c>
      <c r="M3842">
        <v>0.04</v>
      </c>
      <c r="N3842">
        <f t="shared" si="498"/>
        <v>3.3960531989175591E-3</v>
      </c>
    </row>
    <row r="3843" spans="1:14" x14ac:dyDescent="0.3">
      <c r="A3843">
        <f t="shared" si="500"/>
        <v>39</v>
      </c>
      <c r="E3843" s="105">
        <f t="shared" si="501"/>
        <v>0</v>
      </c>
      <c r="I3843" s="105">
        <f t="shared" si="502"/>
        <v>0</v>
      </c>
      <c r="J3843" s="105">
        <f t="shared" ref="J3843:J3906" si="503">E3843*($H$2/12)</f>
        <v>0</v>
      </c>
      <c r="K3843" s="105">
        <f t="shared" ref="K3843:K3906" si="504">I3843-J3843</f>
        <v>0</v>
      </c>
      <c r="L3843" s="105">
        <f t="shared" ref="L3843:L3906" si="505">N3843*(E3843-K3843)</f>
        <v>0</v>
      </c>
      <c r="M3843">
        <v>0.04</v>
      </c>
      <c r="N3843">
        <f t="shared" ref="N3843:N3906" si="506">1-(POWER(1-M3843,(1/12)))</f>
        <v>3.3960531989175591E-3</v>
      </c>
    </row>
    <row r="3844" spans="1:14" x14ac:dyDescent="0.3">
      <c r="A3844">
        <f t="shared" si="500"/>
        <v>39</v>
      </c>
      <c r="E3844" s="105">
        <f t="shared" si="501"/>
        <v>0</v>
      </c>
      <c r="I3844" s="105">
        <f t="shared" si="502"/>
        <v>0</v>
      </c>
      <c r="J3844" s="105">
        <f t="shared" si="503"/>
        <v>0</v>
      </c>
      <c r="K3844" s="105">
        <f t="shared" si="504"/>
        <v>0</v>
      </c>
      <c r="L3844" s="105">
        <f t="shared" si="505"/>
        <v>0</v>
      </c>
      <c r="M3844">
        <v>0.04</v>
      </c>
      <c r="N3844">
        <f t="shared" si="506"/>
        <v>3.3960531989175591E-3</v>
      </c>
    </row>
    <row r="3845" spans="1:14" x14ac:dyDescent="0.3">
      <c r="A3845">
        <f t="shared" si="500"/>
        <v>39</v>
      </c>
      <c r="E3845" s="105">
        <f t="shared" si="501"/>
        <v>0</v>
      </c>
      <c r="I3845" s="105">
        <f t="shared" si="502"/>
        <v>0</v>
      </c>
      <c r="J3845" s="105">
        <f t="shared" si="503"/>
        <v>0</v>
      </c>
      <c r="K3845" s="105">
        <f t="shared" si="504"/>
        <v>0</v>
      </c>
      <c r="L3845" s="105">
        <f t="shared" si="505"/>
        <v>0</v>
      </c>
      <c r="M3845">
        <v>0.04</v>
      </c>
      <c r="N3845">
        <f t="shared" si="506"/>
        <v>3.3960531989175591E-3</v>
      </c>
    </row>
    <row r="3846" spans="1:14" x14ac:dyDescent="0.3">
      <c r="A3846">
        <f t="shared" si="500"/>
        <v>39</v>
      </c>
      <c r="E3846" s="105">
        <f t="shared" si="501"/>
        <v>0</v>
      </c>
      <c r="I3846" s="105">
        <f t="shared" si="502"/>
        <v>0</v>
      </c>
      <c r="J3846" s="105">
        <f t="shared" si="503"/>
        <v>0</v>
      </c>
      <c r="K3846" s="105">
        <f t="shared" si="504"/>
        <v>0</v>
      </c>
      <c r="L3846" s="105">
        <f t="shared" si="505"/>
        <v>0</v>
      </c>
      <c r="M3846">
        <v>0.04</v>
      </c>
      <c r="N3846">
        <f t="shared" si="506"/>
        <v>3.3960531989175591E-3</v>
      </c>
    </row>
    <row r="3847" spans="1:14" x14ac:dyDescent="0.3">
      <c r="A3847">
        <f t="shared" si="500"/>
        <v>39</v>
      </c>
      <c r="E3847" s="105">
        <f t="shared" si="501"/>
        <v>0</v>
      </c>
      <c r="I3847" s="105">
        <f t="shared" si="502"/>
        <v>0</v>
      </c>
      <c r="J3847" s="105">
        <f t="shared" si="503"/>
        <v>0</v>
      </c>
      <c r="K3847" s="105">
        <f t="shared" si="504"/>
        <v>0</v>
      </c>
      <c r="L3847" s="105">
        <f t="shared" si="505"/>
        <v>0</v>
      </c>
      <c r="M3847">
        <v>0.04</v>
      </c>
      <c r="N3847">
        <f t="shared" si="506"/>
        <v>3.3960531989175591E-3</v>
      </c>
    </row>
    <row r="3848" spans="1:14" x14ac:dyDescent="0.3">
      <c r="A3848">
        <f t="shared" si="500"/>
        <v>39</v>
      </c>
      <c r="E3848" s="105">
        <f t="shared" si="501"/>
        <v>0</v>
      </c>
      <c r="I3848" s="105">
        <f t="shared" si="502"/>
        <v>0</v>
      </c>
      <c r="J3848" s="105">
        <f t="shared" si="503"/>
        <v>0</v>
      </c>
      <c r="K3848" s="105">
        <f t="shared" si="504"/>
        <v>0</v>
      </c>
      <c r="L3848" s="105">
        <f t="shared" si="505"/>
        <v>0</v>
      </c>
      <c r="M3848">
        <v>0.04</v>
      </c>
      <c r="N3848">
        <f t="shared" si="506"/>
        <v>3.3960531989175591E-3</v>
      </c>
    </row>
    <row r="3849" spans="1:14" x14ac:dyDescent="0.3">
      <c r="A3849">
        <f t="shared" si="500"/>
        <v>39</v>
      </c>
      <c r="E3849" s="105">
        <f t="shared" si="501"/>
        <v>0</v>
      </c>
      <c r="I3849" s="105">
        <f t="shared" si="502"/>
        <v>0</v>
      </c>
      <c r="J3849" s="105">
        <f t="shared" si="503"/>
        <v>0</v>
      </c>
      <c r="K3849" s="105">
        <f t="shared" si="504"/>
        <v>0</v>
      </c>
      <c r="L3849" s="105">
        <f t="shared" si="505"/>
        <v>0</v>
      </c>
      <c r="M3849">
        <v>0.04</v>
      </c>
      <c r="N3849">
        <f t="shared" si="506"/>
        <v>3.3960531989175591E-3</v>
      </c>
    </row>
    <row r="3850" spans="1:14" x14ac:dyDescent="0.3">
      <c r="A3850">
        <f t="shared" si="500"/>
        <v>39</v>
      </c>
      <c r="E3850" s="105">
        <f t="shared" si="501"/>
        <v>0</v>
      </c>
      <c r="I3850" s="105">
        <f t="shared" si="502"/>
        <v>0</v>
      </c>
      <c r="J3850" s="105">
        <f t="shared" si="503"/>
        <v>0</v>
      </c>
      <c r="K3850" s="105">
        <f t="shared" si="504"/>
        <v>0</v>
      </c>
      <c r="L3850" s="105">
        <f t="shared" si="505"/>
        <v>0</v>
      </c>
      <c r="M3850">
        <v>0.04</v>
      </c>
      <c r="N3850">
        <f t="shared" si="506"/>
        <v>3.3960531989175591E-3</v>
      </c>
    </row>
    <row r="3851" spans="1:14" x14ac:dyDescent="0.3">
      <c r="A3851">
        <f t="shared" si="500"/>
        <v>39</v>
      </c>
      <c r="E3851" s="105">
        <f t="shared" si="501"/>
        <v>0</v>
      </c>
      <c r="I3851" s="105">
        <f t="shared" si="502"/>
        <v>0</v>
      </c>
      <c r="J3851" s="105">
        <f t="shared" si="503"/>
        <v>0</v>
      </c>
      <c r="K3851" s="105">
        <f t="shared" si="504"/>
        <v>0</v>
      </c>
      <c r="L3851" s="105">
        <f t="shared" si="505"/>
        <v>0</v>
      </c>
      <c r="M3851">
        <v>0.04</v>
      </c>
      <c r="N3851">
        <f t="shared" si="506"/>
        <v>3.3960531989175591E-3</v>
      </c>
    </row>
    <row r="3852" spans="1:14" x14ac:dyDescent="0.3">
      <c r="A3852">
        <f t="shared" si="500"/>
        <v>39</v>
      </c>
      <c r="E3852" s="105">
        <f t="shared" si="501"/>
        <v>0</v>
      </c>
      <c r="I3852" s="105">
        <f t="shared" si="502"/>
        <v>0</v>
      </c>
      <c r="J3852" s="105">
        <f t="shared" si="503"/>
        <v>0</v>
      </c>
      <c r="K3852" s="105">
        <f t="shared" si="504"/>
        <v>0</v>
      </c>
      <c r="L3852" s="105">
        <f t="shared" si="505"/>
        <v>0</v>
      </c>
      <c r="M3852">
        <v>0.04</v>
      </c>
      <c r="N3852">
        <f t="shared" si="506"/>
        <v>3.3960531989175591E-3</v>
      </c>
    </row>
    <row r="3853" spans="1:14" x14ac:dyDescent="0.3">
      <c r="A3853">
        <f t="shared" si="500"/>
        <v>39</v>
      </c>
      <c r="E3853" s="105">
        <f t="shared" si="501"/>
        <v>0</v>
      </c>
      <c r="I3853" s="105">
        <f t="shared" si="502"/>
        <v>0</v>
      </c>
      <c r="J3853" s="105">
        <f t="shared" si="503"/>
        <v>0</v>
      </c>
      <c r="K3853" s="105">
        <f t="shared" si="504"/>
        <v>0</v>
      </c>
      <c r="L3853" s="105">
        <f t="shared" si="505"/>
        <v>0</v>
      </c>
      <c r="M3853">
        <v>0.04</v>
      </c>
      <c r="N3853">
        <f t="shared" si="506"/>
        <v>3.3960531989175591E-3</v>
      </c>
    </row>
    <row r="3854" spans="1:14" x14ac:dyDescent="0.3">
      <c r="A3854">
        <f t="shared" si="500"/>
        <v>39</v>
      </c>
      <c r="E3854" s="105">
        <f t="shared" si="501"/>
        <v>0</v>
      </c>
      <c r="I3854" s="105">
        <f t="shared" si="502"/>
        <v>0</v>
      </c>
      <c r="J3854" s="105">
        <f t="shared" si="503"/>
        <v>0</v>
      </c>
      <c r="K3854" s="105">
        <f t="shared" si="504"/>
        <v>0</v>
      </c>
      <c r="L3854" s="105">
        <f t="shared" si="505"/>
        <v>0</v>
      </c>
      <c r="M3854">
        <v>0.04</v>
      </c>
      <c r="N3854">
        <f t="shared" si="506"/>
        <v>3.3960531989175591E-3</v>
      </c>
    </row>
    <row r="3855" spans="1:14" x14ac:dyDescent="0.3">
      <c r="A3855">
        <f t="shared" si="500"/>
        <v>39</v>
      </c>
      <c r="E3855" s="105">
        <f t="shared" si="501"/>
        <v>0</v>
      </c>
      <c r="I3855" s="105">
        <f t="shared" si="502"/>
        <v>0</v>
      </c>
      <c r="J3855" s="105">
        <f t="shared" si="503"/>
        <v>0</v>
      </c>
      <c r="K3855" s="105">
        <f t="shared" si="504"/>
        <v>0</v>
      </c>
      <c r="L3855" s="105">
        <f t="shared" si="505"/>
        <v>0</v>
      </c>
      <c r="M3855">
        <v>0.04</v>
      </c>
      <c r="N3855">
        <f t="shared" si="506"/>
        <v>3.3960531989175591E-3</v>
      </c>
    </row>
    <row r="3856" spans="1:14" x14ac:dyDescent="0.3">
      <c r="A3856">
        <f t="shared" si="500"/>
        <v>39</v>
      </c>
      <c r="E3856" s="105">
        <f t="shared" si="501"/>
        <v>0</v>
      </c>
      <c r="I3856" s="105">
        <f t="shared" si="502"/>
        <v>0</v>
      </c>
      <c r="J3856" s="105">
        <f t="shared" si="503"/>
        <v>0</v>
      </c>
      <c r="K3856" s="105">
        <f t="shared" si="504"/>
        <v>0</v>
      </c>
      <c r="L3856" s="105">
        <f t="shared" si="505"/>
        <v>0</v>
      </c>
      <c r="M3856">
        <v>0.04</v>
      </c>
      <c r="N3856">
        <f t="shared" si="506"/>
        <v>3.3960531989175591E-3</v>
      </c>
    </row>
    <row r="3857" spans="1:14" x14ac:dyDescent="0.3">
      <c r="A3857">
        <f t="shared" si="500"/>
        <v>39</v>
      </c>
      <c r="E3857" s="105">
        <f t="shared" si="501"/>
        <v>0</v>
      </c>
      <c r="I3857" s="105">
        <f t="shared" si="502"/>
        <v>0</v>
      </c>
      <c r="J3857" s="105">
        <f t="shared" si="503"/>
        <v>0</v>
      </c>
      <c r="K3857" s="105">
        <f t="shared" si="504"/>
        <v>0</v>
      </c>
      <c r="L3857" s="105">
        <f t="shared" si="505"/>
        <v>0</v>
      </c>
      <c r="M3857">
        <v>0.04</v>
      </c>
      <c r="N3857">
        <f t="shared" si="506"/>
        <v>3.3960531989175591E-3</v>
      </c>
    </row>
    <row r="3858" spans="1:14" x14ac:dyDescent="0.3">
      <c r="A3858">
        <f t="shared" si="500"/>
        <v>39</v>
      </c>
      <c r="E3858" s="105">
        <f t="shared" si="501"/>
        <v>0</v>
      </c>
      <c r="I3858" s="105">
        <f t="shared" si="502"/>
        <v>0</v>
      </c>
      <c r="J3858" s="105">
        <f t="shared" si="503"/>
        <v>0</v>
      </c>
      <c r="K3858" s="105">
        <f t="shared" si="504"/>
        <v>0</v>
      </c>
      <c r="L3858" s="105">
        <f t="shared" si="505"/>
        <v>0</v>
      </c>
      <c r="M3858">
        <v>0.04</v>
      </c>
      <c r="N3858">
        <f t="shared" si="506"/>
        <v>3.3960531989175591E-3</v>
      </c>
    </row>
    <row r="3859" spans="1:14" x14ac:dyDescent="0.3">
      <c r="A3859">
        <f t="shared" si="500"/>
        <v>39</v>
      </c>
      <c r="E3859" s="105">
        <f t="shared" si="501"/>
        <v>0</v>
      </c>
      <c r="I3859" s="105">
        <f t="shared" si="502"/>
        <v>0</v>
      </c>
      <c r="J3859" s="105">
        <f t="shared" si="503"/>
        <v>0</v>
      </c>
      <c r="K3859" s="105">
        <f t="shared" si="504"/>
        <v>0</v>
      </c>
      <c r="L3859" s="105">
        <f t="shared" si="505"/>
        <v>0</v>
      </c>
      <c r="M3859">
        <v>0.04</v>
      </c>
      <c r="N3859">
        <f t="shared" si="506"/>
        <v>3.3960531989175591E-3</v>
      </c>
    </row>
    <row r="3860" spans="1:14" x14ac:dyDescent="0.3">
      <c r="A3860">
        <f t="shared" si="500"/>
        <v>39</v>
      </c>
      <c r="E3860" s="105">
        <f t="shared" si="501"/>
        <v>0</v>
      </c>
      <c r="I3860" s="105">
        <f t="shared" si="502"/>
        <v>0</v>
      </c>
      <c r="J3860" s="105">
        <f t="shared" si="503"/>
        <v>0</v>
      </c>
      <c r="K3860" s="105">
        <f t="shared" si="504"/>
        <v>0</v>
      </c>
      <c r="L3860" s="105">
        <f t="shared" si="505"/>
        <v>0</v>
      </c>
      <c r="M3860">
        <v>0.04</v>
      </c>
      <c r="N3860">
        <f t="shared" si="506"/>
        <v>3.3960531989175591E-3</v>
      </c>
    </row>
    <row r="3861" spans="1:14" x14ac:dyDescent="0.3">
      <c r="A3861">
        <f t="shared" si="500"/>
        <v>39</v>
      </c>
      <c r="E3861" s="105">
        <f t="shared" si="501"/>
        <v>0</v>
      </c>
      <c r="I3861" s="105">
        <f t="shared" si="502"/>
        <v>0</v>
      </c>
      <c r="J3861" s="105">
        <f t="shared" si="503"/>
        <v>0</v>
      </c>
      <c r="K3861" s="105">
        <f t="shared" si="504"/>
        <v>0</v>
      </c>
      <c r="L3861" s="105">
        <f t="shared" si="505"/>
        <v>0</v>
      </c>
      <c r="M3861">
        <v>0.04</v>
      </c>
      <c r="N3861">
        <f t="shared" si="506"/>
        <v>3.3960531989175591E-3</v>
      </c>
    </row>
    <row r="3862" spans="1:14" x14ac:dyDescent="0.3">
      <c r="A3862">
        <f t="shared" si="500"/>
        <v>39</v>
      </c>
      <c r="E3862" s="105">
        <f t="shared" si="501"/>
        <v>0</v>
      </c>
      <c r="I3862" s="105">
        <f t="shared" si="502"/>
        <v>0</v>
      </c>
      <c r="J3862" s="105">
        <f t="shared" si="503"/>
        <v>0</v>
      </c>
      <c r="K3862" s="105">
        <f t="shared" si="504"/>
        <v>0</v>
      </c>
      <c r="L3862" s="105">
        <f t="shared" si="505"/>
        <v>0</v>
      </c>
      <c r="M3862">
        <v>0.04</v>
      </c>
      <c r="N3862">
        <f t="shared" si="506"/>
        <v>3.3960531989175591E-3</v>
      </c>
    </row>
    <row r="3863" spans="1:14" x14ac:dyDescent="0.3">
      <c r="A3863">
        <f t="shared" si="500"/>
        <v>39</v>
      </c>
      <c r="E3863" s="105">
        <f t="shared" si="501"/>
        <v>0</v>
      </c>
      <c r="I3863" s="105">
        <f t="shared" si="502"/>
        <v>0</v>
      </c>
      <c r="J3863" s="105">
        <f t="shared" si="503"/>
        <v>0</v>
      </c>
      <c r="K3863" s="105">
        <f t="shared" si="504"/>
        <v>0</v>
      </c>
      <c r="L3863" s="105">
        <f t="shared" si="505"/>
        <v>0</v>
      </c>
      <c r="M3863">
        <v>0.04</v>
      </c>
      <c r="N3863">
        <f t="shared" si="506"/>
        <v>3.3960531989175591E-3</v>
      </c>
    </row>
    <row r="3864" spans="1:14" x14ac:dyDescent="0.3">
      <c r="A3864">
        <f t="shared" si="500"/>
        <v>39</v>
      </c>
      <c r="E3864" s="105">
        <f t="shared" si="501"/>
        <v>0</v>
      </c>
      <c r="I3864" s="105">
        <f t="shared" si="502"/>
        <v>0</v>
      </c>
      <c r="J3864" s="105">
        <f t="shared" si="503"/>
        <v>0</v>
      </c>
      <c r="K3864" s="105">
        <f t="shared" si="504"/>
        <v>0</v>
      </c>
      <c r="L3864" s="105">
        <f t="shared" si="505"/>
        <v>0</v>
      </c>
      <c r="M3864">
        <v>0.04</v>
      </c>
      <c r="N3864">
        <f t="shared" si="506"/>
        <v>3.3960531989175591E-3</v>
      </c>
    </row>
    <row r="3865" spans="1:14" x14ac:dyDescent="0.3">
      <c r="A3865">
        <f t="shared" si="500"/>
        <v>39</v>
      </c>
      <c r="E3865" s="105">
        <f t="shared" si="501"/>
        <v>0</v>
      </c>
      <c r="I3865" s="105">
        <f t="shared" si="502"/>
        <v>0</v>
      </c>
      <c r="J3865" s="105">
        <f t="shared" si="503"/>
        <v>0</v>
      </c>
      <c r="K3865" s="105">
        <f t="shared" si="504"/>
        <v>0</v>
      </c>
      <c r="L3865" s="105">
        <f t="shared" si="505"/>
        <v>0</v>
      </c>
      <c r="M3865">
        <v>0.04</v>
      </c>
      <c r="N3865">
        <f t="shared" si="506"/>
        <v>3.3960531989175591E-3</v>
      </c>
    </row>
    <row r="3866" spans="1:14" x14ac:dyDescent="0.3">
      <c r="A3866">
        <f t="shared" si="500"/>
        <v>39</v>
      </c>
      <c r="E3866" s="105">
        <f t="shared" si="501"/>
        <v>0</v>
      </c>
      <c r="I3866" s="105">
        <f t="shared" si="502"/>
        <v>0</v>
      </c>
      <c r="J3866" s="105">
        <f t="shared" si="503"/>
        <v>0</v>
      </c>
      <c r="K3866" s="105">
        <f t="shared" si="504"/>
        <v>0</v>
      </c>
      <c r="L3866" s="105">
        <f t="shared" si="505"/>
        <v>0</v>
      </c>
      <c r="M3866">
        <v>0.04</v>
      </c>
      <c r="N3866">
        <f t="shared" si="506"/>
        <v>3.3960531989175591E-3</v>
      </c>
    </row>
    <row r="3867" spans="1:14" x14ac:dyDescent="0.3">
      <c r="A3867">
        <f t="shared" si="500"/>
        <v>39</v>
      </c>
      <c r="E3867" s="105">
        <f t="shared" si="501"/>
        <v>0</v>
      </c>
      <c r="I3867" s="105">
        <f t="shared" si="502"/>
        <v>0</v>
      </c>
      <c r="J3867" s="105">
        <f t="shared" si="503"/>
        <v>0</v>
      </c>
      <c r="K3867" s="105">
        <f t="shared" si="504"/>
        <v>0</v>
      </c>
      <c r="L3867" s="105">
        <f t="shared" si="505"/>
        <v>0</v>
      </c>
      <c r="M3867">
        <v>0.04</v>
      </c>
      <c r="N3867">
        <f t="shared" si="506"/>
        <v>3.3960531989175591E-3</v>
      </c>
    </row>
    <row r="3868" spans="1:14" x14ac:dyDescent="0.3">
      <c r="A3868">
        <f t="shared" si="500"/>
        <v>39</v>
      </c>
      <c r="E3868" s="105">
        <f t="shared" si="501"/>
        <v>0</v>
      </c>
      <c r="I3868" s="105">
        <f t="shared" si="502"/>
        <v>0</v>
      </c>
      <c r="J3868" s="105">
        <f t="shared" si="503"/>
        <v>0</v>
      </c>
      <c r="K3868" s="105">
        <f t="shared" si="504"/>
        <v>0</v>
      </c>
      <c r="L3868" s="105">
        <f t="shared" si="505"/>
        <v>0</v>
      </c>
      <c r="M3868">
        <v>0.04</v>
      </c>
      <c r="N3868">
        <f t="shared" si="506"/>
        <v>3.3960531989175591E-3</v>
      </c>
    </row>
    <row r="3869" spans="1:14" x14ac:dyDescent="0.3">
      <c r="A3869">
        <f t="shared" si="500"/>
        <v>39</v>
      </c>
      <c r="E3869" s="105">
        <f t="shared" si="501"/>
        <v>0</v>
      </c>
      <c r="I3869" s="105">
        <f t="shared" si="502"/>
        <v>0</v>
      </c>
      <c r="J3869" s="105">
        <f t="shared" si="503"/>
        <v>0</v>
      </c>
      <c r="K3869" s="105">
        <f t="shared" si="504"/>
        <v>0</v>
      </c>
      <c r="L3869" s="105">
        <f t="shared" si="505"/>
        <v>0</v>
      </c>
      <c r="M3869">
        <v>0.04</v>
      </c>
      <c r="N3869">
        <f t="shared" si="506"/>
        <v>3.3960531989175591E-3</v>
      </c>
    </row>
    <row r="3870" spans="1:14" x14ac:dyDescent="0.3">
      <c r="A3870">
        <f t="shared" si="500"/>
        <v>39</v>
      </c>
      <c r="E3870" s="105">
        <f t="shared" si="501"/>
        <v>0</v>
      </c>
      <c r="I3870" s="105">
        <f t="shared" si="502"/>
        <v>0</v>
      </c>
      <c r="J3870" s="105">
        <f t="shared" si="503"/>
        <v>0</v>
      </c>
      <c r="K3870" s="105">
        <f t="shared" si="504"/>
        <v>0</v>
      </c>
      <c r="L3870" s="105">
        <f t="shared" si="505"/>
        <v>0</v>
      </c>
      <c r="M3870">
        <v>0.04</v>
      </c>
      <c r="N3870">
        <f t="shared" si="506"/>
        <v>3.3960531989175591E-3</v>
      </c>
    </row>
    <row r="3871" spans="1:14" x14ac:dyDescent="0.3">
      <c r="A3871">
        <f t="shared" si="500"/>
        <v>39</v>
      </c>
      <c r="E3871" s="105">
        <f t="shared" si="501"/>
        <v>0</v>
      </c>
      <c r="I3871" s="105">
        <f t="shared" si="502"/>
        <v>0</v>
      </c>
      <c r="J3871" s="105">
        <f t="shared" si="503"/>
        <v>0</v>
      </c>
      <c r="K3871" s="105">
        <f t="shared" si="504"/>
        <v>0</v>
      </c>
      <c r="L3871" s="105">
        <f t="shared" si="505"/>
        <v>0</v>
      </c>
      <c r="M3871">
        <v>0.04</v>
      </c>
      <c r="N3871">
        <f t="shared" si="506"/>
        <v>3.3960531989175591E-3</v>
      </c>
    </row>
    <row r="3872" spans="1:14" x14ac:dyDescent="0.3">
      <c r="A3872">
        <f t="shared" si="500"/>
        <v>39</v>
      </c>
      <c r="E3872" s="105">
        <f t="shared" si="501"/>
        <v>0</v>
      </c>
      <c r="I3872" s="105">
        <f t="shared" si="502"/>
        <v>0</v>
      </c>
      <c r="J3872" s="105">
        <f t="shared" si="503"/>
        <v>0</v>
      </c>
      <c r="K3872" s="105">
        <f t="shared" si="504"/>
        <v>0</v>
      </c>
      <c r="L3872" s="105">
        <f t="shared" si="505"/>
        <v>0</v>
      </c>
      <c r="M3872">
        <v>0.04</v>
      </c>
      <c r="N3872">
        <f t="shared" si="506"/>
        <v>3.3960531989175591E-3</v>
      </c>
    </row>
    <row r="3873" spans="1:14" x14ac:dyDescent="0.3">
      <c r="A3873">
        <f t="shared" si="500"/>
        <v>39</v>
      </c>
      <c r="E3873" s="105">
        <f t="shared" si="501"/>
        <v>0</v>
      </c>
      <c r="I3873" s="105">
        <f t="shared" si="502"/>
        <v>0</v>
      </c>
      <c r="J3873" s="105">
        <f t="shared" si="503"/>
        <v>0</v>
      </c>
      <c r="K3873" s="105">
        <f t="shared" si="504"/>
        <v>0</v>
      </c>
      <c r="L3873" s="105">
        <f t="shared" si="505"/>
        <v>0</v>
      </c>
      <c r="M3873">
        <v>0.04</v>
      </c>
      <c r="N3873">
        <f t="shared" si="506"/>
        <v>3.3960531989175591E-3</v>
      </c>
    </row>
    <row r="3874" spans="1:14" x14ac:dyDescent="0.3">
      <c r="A3874">
        <f t="shared" si="500"/>
        <v>39</v>
      </c>
      <c r="E3874" s="105">
        <f t="shared" si="501"/>
        <v>0</v>
      </c>
      <c r="I3874" s="105">
        <f t="shared" si="502"/>
        <v>0</v>
      </c>
      <c r="J3874" s="105">
        <f t="shared" si="503"/>
        <v>0</v>
      </c>
      <c r="K3874" s="105">
        <f t="shared" si="504"/>
        <v>0</v>
      </c>
      <c r="L3874" s="105">
        <f t="shared" si="505"/>
        <v>0</v>
      </c>
      <c r="M3874">
        <v>0.04</v>
      </c>
      <c r="N3874">
        <f t="shared" si="506"/>
        <v>3.3960531989175591E-3</v>
      </c>
    </row>
    <row r="3875" spans="1:14" x14ac:dyDescent="0.3">
      <c r="A3875">
        <f t="shared" si="500"/>
        <v>39</v>
      </c>
      <c r="E3875" s="105">
        <f t="shared" si="501"/>
        <v>0</v>
      </c>
      <c r="I3875" s="105">
        <f t="shared" si="502"/>
        <v>0</v>
      </c>
      <c r="J3875" s="105">
        <f t="shared" si="503"/>
        <v>0</v>
      </c>
      <c r="K3875" s="105">
        <f t="shared" si="504"/>
        <v>0</v>
      </c>
      <c r="L3875" s="105">
        <f t="shared" si="505"/>
        <v>0</v>
      </c>
      <c r="M3875">
        <v>0.04</v>
      </c>
      <c r="N3875">
        <f t="shared" si="506"/>
        <v>3.3960531989175591E-3</v>
      </c>
    </row>
    <row r="3876" spans="1:14" x14ac:dyDescent="0.3">
      <c r="A3876">
        <f t="shared" si="500"/>
        <v>39</v>
      </c>
      <c r="E3876" s="105">
        <f t="shared" si="501"/>
        <v>0</v>
      </c>
      <c r="I3876" s="105">
        <f t="shared" si="502"/>
        <v>0</v>
      </c>
      <c r="J3876" s="105">
        <f t="shared" si="503"/>
        <v>0</v>
      </c>
      <c r="K3876" s="105">
        <f t="shared" si="504"/>
        <v>0</v>
      </c>
      <c r="L3876" s="105">
        <f t="shared" si="505"/>
        <v>0</v>
      </c>
      <c r="M3876">
        <v>0.04</v>
      </c>
      <c r="N3876">
        <f t="shared" si="506"/>
        <v>3.3960531989175591E-3</v>
      </c>
    </row>
    <row r="3877" spans="1:14" x14ac:dyDescent="0.3">
      <c r="A3877">
        <f t="shared" si="500"/>
        <v>39</v>
      </c>
      <c r="E3877" s="105">
        <f t="shared" si="501"/>
        <v>0</v>
      </c>
      <c r="I3877" s="105">
        <f t="shared" si="502"/>
        <v>0</v>
      </c>
      <c r="J3877" s="105">
        <f t="shared" si="503"/>
        <v>0</v>
      </c>
      <c r="K3877" s="105">
        <f t="shared" si="504"/>
        <v>0</v>
      </c>
      <c r="L3877" s="105">
        <f t="shared" si="505"/>
        <v>0</v>
      </c>
      <c r="M3877">
        <v>0.04</v>
      </c>
      <c r="N3877">
        <f t="shared" si="506"/>
        <v>3.3960531989175591E-3</v>
      </c>
    </row>
    <row r="3878" spans="1:14" x14ac:dyDescent="0.3">
      <c r="A3878">
        <f t="shared" si="500"/>
        <v>39</v>
      </c>
      <c r="E3878" s="105">
        <f t="shared" si="501"/>
        <v>0</v>
      </c>
      <c r="I3878" s="105">
        <f t="shared" si="502"/>
        <v>0</v>
      </c>
      <c r="J3878" s="105">
        <f t="shared" si="503"/>
        <v>0</v>
      </c>
      <c r="K3878" s="105">
        <f t="shared" si="504"/>
        <v>0</v>
      </c>
      <c r="L3878" s="105">
        <f t="shared" si="505"/>
        <v>0</v>
      </c>
      <c r="M3878">
        <v>0.04</v>
      </c>
      <c r="N3878">
        <f t="shared" si="506"/>
        <v>3.3960531989175591E-3</v>
      </c>
    </row>
    <row r="3879" spans="1:14" x14ac:dyDescent="0.3">
      <c r="A3879">
        <f t="shared" ref="A3879:A3942" si="507">IF(COUNTIF(A3779:A3878,A3878)=100, A3878+1,A3878)</f>
        <v>39</v>
      </c>
      <c r="E3879" s="105">
        <f t="shared" ref="E3879:E3942" si="508">MAX(0, E3779-K3779-L3779)</f>
        <v>0</v>
      </c>
      <c r="I3879" s="105">
        <f t="shared" ref="I3879:I3942" si="509">IF(E3879&lt;I3779,J3879 + E3879, I3779)</f>
        <v>0</v>
      </c>
      <c r="J3879" s="105">
        <f t="shared" si="503"/>
        <v>0</v>
      </c>
      <c r="K3879" s="105">
        <f t="shared" si="504"/>
        <v>0</v>
      </c>
      <c r="L3879" s="105">
        <f t="shared" si="505"/>
        <v>0</v>
      </c>
      <c r="M3879">
        <v>0.04</v>
      </c>
      <c r="N3879">
        <f t="shared" si="506"/>
        <v>3.3960531989175591E-3</v>
      </c>
    </row>
    <row r="3880" spans="1:14" x14ac:dyDescent="0.3">
      <c r="A3880">
        <f t="shared" si="507"/>
        <v>39</v>
      </c>
      <c r="E3880" s="105">
        <f t="shared" si="508"/>
        <v>0</v>
      </c>
      <c r="I3880" s="105">
        <f t="shared" si="509"/>
        <v>0</v>
      </c>
      <c r="J3880" s="105">
        <f t="shared" si="503"/>
        <v>0</v>
      </c>
      <c r="K3880" s="105">
        <f t="shared" si="504"/>
        <v>0</v>
      </c>
      <c r="L3880" s="105">
        <f t="shared" si="505"/>
        <v>0</v>
      </c>
      <c r="M3880">
        <v>0.04</v>
      </c>
      <c r="N3880">
        <f t="shared" si="506"/>
        <v>3.3960531989175591E-3</v>
      </c>
    </row>
    <row r="3881" spans="1:14" x14ac:dyDescent="0.3">
      <c r="A3881">
        <f t="shared" si="507"/>
        <v>39</v>
      </c>
      <c r="E3881" s="105">
        <f t="shared" si="508"/>
        <v>0</v>
      </c>
      <c r="I3881" s="105">
        <f t="shared" si="509"/>
        <v>0</v>
      </c>
      <c r="J3881" s="105">
        <f t="shared" si="503"/>
        <v>0</v>
      </c>
      <c r="K3881" s="105">
        <f t="shared" si="504"/>
        <v>0</v>
      </c>
      <c r="L3881" s="105">
        <f t="shared" si="505"/>
        <v>0</v>
      </c>
      <c r="M3881">
        <v>0.04</v>
      </c>
      <c r="N3881">
        <f t="shared" si="506"/>
        <v>3.3960531989175591E-3</v>
      </c>
    </row>
    <row r="3882" spans="1:14" x14ac:dyDescent="0.3">
      <c r="A3882">
        <f t="shared" si="507"/>
        <v>39</v>
      </c>
      <c r="E3882" s="105">
        <f t="shared" si="508"/>
        <v>0</v>
      </c>
      <c r="I3882" s="105">
        <f t="shared" si="509"/>
        <v>0</v>
      </c>
      <c r="J3882" s="105">
        <f t="shared" si="503"/>
        <v>0</v>
      </c>
      <c r="K3882" s="105">
        <f t="shared" si="504"/>
        <v>0</v>
      </c>
      <c r="L3882" s="105">
        <f t="shared" si="505"/>
        <v>0</v>
      </c>
      <c r="M3882">
        <v>0.04</v>
      </c>
      <c r="N3882">
        <f t="shared" si="506"/>
        <v>3.3960531989175591E-3</v>
      </c>
    </row>
    <row r="3883" spans="1:14" x14ac:dyDescent="0.3">
      <c r="A3883">
        <f t="shared" si="507"/>
        <v>39</v>
      </c>
      <c r="E3883" s="105">
        <f t="shared" si="508"/>
        <v>0</v>
      </c>
      <c r="I3883" s="105">
        <f t="shared" si="509"/>
        <v>0</v>
      </c>
      <c r="J3883" s="105">
        <f t="shared" si="503"/>
        <v>0</v>
      </c>
      <c r="K3883" s="105">
        <f t="shared" si="504"/>
        <v>0</v>
      </c>
      <c r="L3883" s="105">
        <f t="shared" si="505"/>
        <v>0</v>
      </c>
      <c r="M3883">
        <v>0.04</v>
      </c>
      <c r="N3883">
        <f t="shared" si="506"/>
        <v>3.3960531989175591E-3</v>
      </c>
    </row>
    <row r="3884" spans="1:14" x14ac:dyDescent="0.3">
      <c r="A3884">
        <f t="shared" si="507"/>
        <v>39</v>
      </c>
      <c r="E3884" s="105">
        <f t="shared" si="508"/>
        <v>0</v>
      </c>
      <c r="I3884" s="105">
        <f t="shared" si="509"/>
        <v>0</v>
      </c>
      <c r="J3884" s="105">
        <f t="shared" si="503"/>
        <v>0</v>
      </c>
      <c r="K3884" s="105">
        <f t="shared" si="504"/>
        <v>0</v>
      </c>
      <c r="L3884" s="105">
        <f t="shared" si="505"/>
        <v>0</v>
      </c>
      <c r="M3884">
        <v>0.04</v>
      </c>
      <c r="N3884">
        <f t="shared" si="506"/>
        <v>3.3960531989175591E-3</v>
      </c>
    </row>
    <row r="3885" spans="1:14" x14ac:dyDescent="0.3">
      <c r="A3885">
        <f t="shared" si="507"/>
        <v>39</v>
      </c>
      <c r="E3885" s="105">
        <f t="shared" si="508"/>
        <v>0</v>
      </c>
      <c r="I3885" s="105">
        <f t="shared" si="509"/>
        <v>0</v>
      </c>
      <c r="J3885" s="105">
        <f t="shared" si="503"/>
        <v>0</v>
      </c>
      <c r="K3885" s="105">
        <f t="shared" si="504"/>
        <v>0</v>
      </c>
      <c r="L3885" s="105">
        <f t="shared" si="505"/>
        <v>0</v>
      </c>
      <c r="M3885">
        <v>0.04</v>
      </c>
      <c r="N3885">
        <f t="shared" si="506"/>
        <v>3.3960531989175591E-3</v>
      </c>
    </row>
    <row r="3886" spans="1:14" x14ac:dyDescent="0.3">
      <c r="A3886">
        <f t="shared" si="507"/>
        <v>39</v>
      </c>
      <c r="E3886" s="105">
        <f t="shared" si="508"/>
        <v>0</v>
      </c>
      <c r="I3886" s="105">
        <f t="shared" si="509"/>
        <v>0</v>
      </c>
      <c r="J3886" s="105">
        <f t="shared" si="503"/>
        <v>0</v>
      </c>
      <c r="K3886" s="105">
        <f t="shared" si="504"/>
        <v>0</v>
      </c>
      <c r="L3886" s="105">
        <f t="shared" si="505"/>
        <v>0</v>
      </c>
      <c r="M3886">
        <v>0.04</v>
      </c>
      <c r="N3886">
        <f t="shared" si="506"/>
        <v>3.3960531989175591E-3</v>
      </c>
    </row>
    <row r="3887" spans="1:14" x14ac:dyDescent="0.3">
      <c r="A3887">
        <f t="shared" si="507"/>
        <v>39</v>
      </c>
      <c r="E3887" s="105">
        <f t="shared" si="508"/>
        <v>0</v>
      </c>
      <c r="I3887" s="105">
        <f t="shared" si="509"/>
        <v>0</v>
      </c>
      <c r="J3887" s="105">
        <f t="shared" si="503"/>
        <v>0</v>
      </c>
      <c r="K3887" s="105">
        <f t="shared" si="504"/>
        <v>0</v>
      </c>
      <c r="L3887" s="105">
        <f t="shared" si="505"/>
        <v>0</v>
      </c>
      <c r="M3887">
        <v>0.04</v>
      </c>
      <c r="N3887">
        <f t="shared" si="506"/>
        <v>3.3960531989175591E-3</v>
      </c>
    </row>
    <row r="3888" spans="1:14" x14ac:dyDescent="0.3">
      <c r="A3888">
        <f t="shared" si="507"/>
        <v>39</v>
      </c>
      <c r="E3888" s="105">
        <f t="shared" si="508"/>
        <v>0</v>
      </c>
      <c r="I3888" s="105">
        <f t="shared" si="509"/>
        <v>0</v>
      </c>
      <c r="J3888" s="105">
        <f t="shared" si="503"/>
        <v>0</v>
      </c>
      <c r="K3888" s="105">
        <f t="shared" si="504"/>
        <v>0</v>
      </c>
      <c r="L3888" s="105">
        <f t="shared" si="505"/>
        <v>0</v>
      </c>
      <c r="M3888">
        <v>0.04</v>
      </c>
      <c r="N3888">
        <f t="shared" si="506"/>
        <v>3.3960531989175591E-3</v>
      </c>
    </row>
    <row r="3889" spans="1:15" x14ac:dyDescent="0.3">
      <c r="A3889">
        <f t="shared" si="507"/>
        <v>39</v>
      </c>
      <c r="E3889" s="105">
        <f t="shared" si="508"/>
        <v>0</v>
      </c>
      <c r="I3889" s="105">
        <f t="shared" si="509"/>
        <v>0</v>
      </c>
      <c r="J3889" s="105">
        <f t="shared" si="503"/>
        <v>0</v>
      </c>
      <c r="K3889" s="105">
        <f t="shared" si="504"/>
        <v>0</v>
      </c>
      <c r="L3889" s="105">
        <f t="shared" si="505"/>
        <v>0</v>
      </c>
      <c r="M3889">
        <v>0.04</v>
      </c>
      <c r="N3889">
        <f t="shared" si="506"/>
        <v>3.3960531989175591E-3</v>
      </c>
    </row>
    <row r="3890" spans="1:15" x14ac:dyDescent="0.3">
      <c r="A3890">
        <f t="shared" si="507"/>
        <v>39</v>
      </c>
      <c r="E3890" s="105">
        <f t="shared" si="508"/>
        <v>0</v>
      </c>
      <c r="I3890" s="105">
        <f t="shared" si="509"/>
        <v>0</v>
      </c>
      <c r="J3890" s="105">
        <f t="shared" si="503"/>
        <v>0</v>
      </c>
      <c r="K3890" s="105">
        <f t="shared" si="504"/>
        <v>0</v>
      </c>
      <c r="L3890" s="105">
        <f t="shared" si="505"/>
        <v>0</v>
      </c>
      <c r="M3890">
        <v>0.04</v>
      </c>
      <c r="N3890">
        <f t="shared" si="506"/>
        <v>3.3960531989175591E-3</v>
      </c>
    </row>
    <row r="3891" spans="1:15" x14ac:dyDescent="0.3">
      <c r="A3891">
        <f t="shared" si="507"/>
        <v>39</v>
      </c>
      <c r="E3891" s="105">
        <f t="shared" si="508"/>
        <v>0</v>
      </c>
      <c r="I3891" s="105">
        <f t="shared" si="509"/>
        <v>0</v>
      </c>
      <c r="J3891" s="105">
        <f t="shared" si="503"/>
        <v>0</v>
      </c>
      <c r="K3891" s="105">
        <f t="shared" si="504"/>
        <v>0</v>
      </c>
      <c r="L3891" s="105">
        <f t="shared" si="505"/>
        <v>0</v>
      </c>
      <c r="M3891">
        <v>0.04</v>
      </c>
      <c r="N3891">
        <f t="shared" si="506"/>
        <v>3.3960531989175591E-3</v>
      </c>
    </row>
    <row r="3892" spans="1:15" x14ac:dyDescent="0.3">
      <c r="A3892">
        <f t="shared" si="507"/>
        <v>39</v>
      </c>
      <c r="E3892" s="105">
        <f t="shared" si="508"/>
        <v>0</v>
      </c>
      <c r="I3892" s="105">
        <f t="shared" si="509"/>
        <v>0</v>
      </c>
      <c r="J3892" s="105">
        <f t="shared" si="503"/>
        <v>0</v>
      </c>
      <c r="K3892" s="105">
        <f t="shared" si="504"/>
        <v>0</v>
      </c>
      <c r="L3892" s="105">
        <f t="shared" si="505"/>
        <v>0</v>
      </c>
      <c r="M3892">
        <v>0.04</v>
      </c>
      <c r="N3892">
        <f t="shared" si="506"/>
        <v>3.3960531989175591E-3</v>
      </c>
    </row>
    <row r="3893" spans="1:15" x14ac:dyDescent="0.3">
      <c r="A3893">
        <f t="shared" si="507"/>
        <v>39</v>
      </c>
      <c r="E3893" s="105">
        <f t="shared" si="508"/>
        <v>0</v>
      </c>
      <c r="I3893" s="105">
        <f t="shared" si="509"/>
        <v>0</v>
      </c>
      <c r="J3893" s="105">
        <f t="shared" si="503"/>
        <v>0</v>
      </c>
      <c r="K3893" s="105">
        <f t="shared" si="504"/>
        <v>0</v>
      </c>
      <c r="L3893" s="105">
        <f t="shared" si="505"/>
        <v>0</v>
      </c>
      <c r="M3893">
        <v>0.04</v>
      </c>
      <c r="N3893">
        <f t="shared" si="506"/>
        <v>3.3960531989175591E-3</v>
      </c>
    </row>
    <row r="3894" spans="1:15" x14ac:dyDescent="0.3">
      <c r="A3894">
        <f t="shared" si="507"/>
        <v>39</v>
      </c>
      <c r="E3894" s="105">
        <f t="shared" si="508"/>
        <v>0</v>
      </c>
      <c r="I3894" s="105">
        <f t="shared" si="509"/>
        <v>0</v>
      </c>
      <c r="J3894" s="105">
        <f t="shared" si="503"/>
        <v>0</v>
      </c>
      <c r="K3894" s="105">
        <f t="shared" si="504"/>
        <v>0</v>
      </c>
      <c r="L3894" s="105">
        <f t="shared" si="505"/>
        <v>0</v>
      </c>
      <c r="M3894">
        <v>0.04</v>
      </c>
      <c r="N3894">
        <f t="shared" si="506"/>
        <v>3.3960531989175591E-3</v>
      </c>
    </row>
    <row r="3895" spans="1:15" x14ac:dyDescent="0.3">
      <c r="A3895">
        <f t="shared" si="507"/>
        <v>39</v>
      </c>
      <c r="E3895" s="105">
        <f t="shared" si="508"/>
        <v>0</v>
      </c>
      <c r="I3895" s="105">
        <f t="shared" si="509"/>
        <v>0</v>
      </c>
      <c r="J3895" s="105">
        <f t="shared" si="503"/>
        <v>0</v>
      </c>
      <c r="K3895" s="105">
        <f t="shared" si="504"/>
        <v>0</v>
      </c>
      <c r="L3895" s="105">
        <f t="shared" si="505"/>
        <v>0</v>
      </c>
      <c r="M3895">
        <v>0.04</v>
      </c>
      <c r="N3895">
        <f t="shared" si="506"/>
        <v>3.3960531989175591E-3</v>
      </c>
    </row>
    <row r="3896" spans="1:15" x14ac:dyDescent="0.3">
      <c r="A3896">
        <f t="shared" si="507"/>
        <v>39</v>
      </c>
      <c r="E3896" s="105">
        <f t="shared" si="508"/>
        <v>0</v>
      </c>
      <c r="I3896" s="105">
        <f t="shared" si="509"/>
        <v>0</v>
      </c>
      <c r="J3896" s="105">
        <f t="shared" si="503"/>
        <v>0</v>
      </c>
      <c r="K3896" s="105">
        <f t="shared" si="504"/>
        <v>0</v>
      </c>
      <c r="L3896" s="105">
        <f t="shared" si="505"/>
        <v>0</v>
      </c>
      <c r="M3896">
        <v>0.04</v>
      </c>
      <c r="N3896">
        <f t="shared" si="506"/>
        <v>3.3960531989175591E-3</v>
      </c>
    </row>
    <row r="3897" spans="1:15" x14ac:dyDescent="0.3">
      <c r="A3897">
        <f t="shared" si="507"/>
        <v>39</v>
      </c>
      <c r="E3897" s="105">
        <f t="shared" si="508"/>
        <v>0</v>
      </c>
      <c r="I3897" s="105">
        <f t="shared" si="509"/>
        <v>0</v>
      </c>
      <c r="J3897" s="105">
        <f t="shared" si="503"/>
        <v>0</v>
      </c>
      <c r="K3897" s="105">
        <f t="shared" si="504"/>
        <v>0</v>
      </c>
      <c r="L3897" s="105">
        <f t="shared" si="505"/>
        <v>0</v>
      </c>
      <c r="M3897">
        <v>0.04</v>
      </c>
      <c r="N3897">
        <f t="shared" si="506"/>
        <v>3.3960531989175591E-3</v>
      </c>
    </row>
    <row r="3898" spans="1:15" x14ac:dyDescent="0.3">
      <c r="A3898">
        <f t="shared" si="507"/>
        <v>39</v>
      </c>
      <c r="E3898" s="105">
        <f t="shared" si="508"/>
        <v>0</v>
      </c>
      <c r="I3898" s="105">
        <f t="shared" si="509"/>
        <v>0</v>
      </c>
      <c r="J3898" s="105">
        <f t="shared" si="503"/>
        <v>0</v>
      </c>
      <c r="K3898" s="105">
        <f t="shared" si="504"/>
        <v>0</v>
      </c>
      <c r="L3898" s="105">
        <f t="shared" si="505"/>
        <v>0</v>
      </c>
      <c r="M3898">
        <v>0.04</v>
      </c>
      <c r="N3898">
        <f t="shared" si="506"/>
        <v>3.3960531989175591E-3</v>
      </c>
    </row>
    <row r="3899" spans="1:15" x14ac:dyDescent="0.3">
      <c r="A3899">
        <f t="shared" si="507"/>
        <v>39</v>
      </c>
      <c r="E3899" s="105">
        <f t="shared" si="508"/>
        <v>0</v>
      </c>
      <c r="I3899" s="105">
        <f t="shared" si="509"/>
        <v>0</v>
      </c>
      <c r="J3899" s="105">
        <f t="shared" si="503"/>
        <v>0</v>
      </c>
      <c r="K3899" s="105">
        <f t="shared" si="504"/>
        <v>0</v>
      </c>
      <c r="L3899" s="105">
        <f t="shared" si="505"/>
        <v>0</v>
      </c>
      <c r="M3899">
        <v>0.04</v>
      </c>
      <c r="N3899">
        <f t="shared" si="506"/>
        <v>3.3960531989175591E-3</v>
      </c>
    </row>
    <row r="3900" spans="1:15" x14ac:dyDescent="0.3">
      <c r="A3900">
        <f t="shared" si="507"/>
        <v>39</v>
      </c>
      <c r="E3900" s="105">
        <f t="shared" si="508"/>
        <v>0</v>
      </c>
      <c r="I3900" s="105">
        <f t="shared" si="509"/>
        <v>0</v>
      </c>
      <c r="J3900" s="105">
        <f t="shared" si="503"/>
        <v>0</v>
      </c>
      <c r="K3900" s="105">
        <f t="shared" si="504"/>
        <v>0</v>
      </c>
      <c r="L3900" s="105">
        <f t="shared" si="505"/>
        <v>0</v>
      </c>
      <c r="M3900">
        <v>0.04</v>
      </c>
      <c r="N3900">
        <f t="shared" si="506"/>
        <v>3.3960531989175591E-3</v>
      </c>
    </row>
    <row r="3901" spans="1:15" x14ac:dyDescent="0.3">
      <c r="A3901">
        <f t="shared" si="507"/>
        <v>39</v>
      </c>
      <c r="E3901" s="105">
        <f t="shared" si="508"/>
        <v>0</v>
      </c>
      <c r="I3901" s="105">
        <f t="shared" si="509"/>
        <v>0</v>
      </c>
      <c r="J3901" s="105">
        <f t="shared" si="503"/>
        <v>0</v>
      </c>
      <c r="K3901" s="105">
        <f t="shared" si="504"/>
        <v>0</v>
      </c>
      <c r="L3901" s="105">
        <f t="shared" si="505"/>
        <v>0</v>
      </c>
      <c r="M3901">
        <v>0.04</v>
      </c>
      <c r="N3901">
        <f t="shared" si="506"/>
        <v>3.3960531989175591E-3</v>
      </c>
      <c r="O3901" s="105" t="e">
        <f t="shared" ref="O3901" si="510">SUM(I3802:I3901)</f>
        <v>#REF!</v>
      </c>
    </row>
    <row r="3902" spans="1:15" x14ac:dyDescent="0.3">
      <c r="A3902">
        <f t="shared" si="507"/>
        <v>40</v>
      </c>
      <c r="E3902" s="105" t="e">
        <f t="shared" si="508"/>
        <v>#REF!</v>
      </c>
      <c r="I3902" s="105" t="e">
        <f t="shared" si="509"/>
        <v>#REF!</v>
      </c>
      <c r="J3902" s="105" t="e">
        <f t="shared" si="503"/>
        <v>#REF!</v>
      </c>
      <c r="K3902" s="105" t="e">
        <f t="shared" si="504"/>
        <v>#REF!</v>
      </c>
      <c r="L3902" s="105" t="e">
        <f t="shared" si="505"/>
        <v>#REF!</v>
      </c>
      <c r="M3902">
        <v>0.04</v>
      </c>
      <c r="N3902">
        <f t="shared" si="506"/>
        <v>3.3960531989175591E-3</v>
      </c>
    </row>
    <row r="3903" spans="1:15" x14ac:dyDescent="0.3">
      <c r="A3903">
        <f t="shared" si="507"/>
        <v>40</v>
      </c>
      <c r="E3903" s="105" t="e">
        <f t="shared" si="508"/>
        <v>#REF!</v>
      </c>
      <c r="I3903" s="105" t="e">
        <f t="shared" si="509"/>
        <v>#REF!</v>
      </c>
      <c r="J3903" s="105" t="e">
        <f t="shared" si="503"/>
        <v>#REF!</v>
      </c>
      <c r="K3903" s="105" t="e">
        <f t="shared" si="504"/>
        <v>#REF!</v>
      </c>
      <c r="L3903" s="105" t="e">
        <f t="shared" si="505"/>
        <v>#REF!</v>
      </c>
      <c r="M3903">
        <v>0.04</v>
      </c>
      <c r="N3903">
        <f t="shared" si="506"/>
        <v>3.3960531989175591E-3</v>
      </c>
    </row>
    <row r="3904" spans="1:15" x14ac:dyDescent="0.3">
      <c r="A3904">
        <f t="shared" si="507"/>
        <v>40</v>
      </c>
      <c r="E3904" s="105" t="e">
        <f t="shared" si="508"/>
        <v>#REF!</v>
      </c>
      <c r="I3904" s="105" t="e">
        <f t="shared" si="509"/>
        <v>#REF!</v>
      </c>
      <c r="J3904" s="105" t="e">
        <f t="shared" si="503"/>
        <v>#REF!</v>
      </c>
      <c r="K3904" s="105" t="e">
        <f t="shared" si="504"/>
        <v>#REF!</v>
      </c>
      <c r="L3904" s="105" t="e">
        <f t="shared" si="505"/>
        <v>#REF!</v>
      </c>
      <c r="M3904">
        <v>0.04</v>
      </c>
      <c r="N3904">
        <f t="shared" si="506"/>
        <v>3.3960531989175591E-3</v>
      </c>
    </row>
    <row r="3905" spans="1:14" x14ac:dyDescent="0.3">
      <c r="A3905">
        <f t="shared" si="507"/>
        <v>40</v>
      </c>
      <c r="E3905" s="105">
        <f t="shared" si="508"/>
        <v>0</v>
      </c>
      <c r="I3905" s="105">
        <f t="shared" si="509"/>
        <v>0</v>
      </c>
      <c r="J3905" s="105">
        <f t="shared" si="503"/>
        <v>0</v>
      </c>
      <c r="K3905" s="105">
        <f t="shared" si="504"/>
        <v>0</v>
      </c>
      <c r="L3905" s="105">
        <f t="shared" si="505"/>
        <v>0</v>
      </c>
      <c r="M3905">
        <v>0.04</v>
      </c>
      <c r="N3905">
        <f t="shared" si="506"/>
        <v>3.3960531989175591E-3</v>
      </c>
    </row>
    <row r="3906" spans="1:14" x14ac:dyDescent="0.3">
      <c r="A3906">
        <f t="shared" si="507"/>
        <v>40</v>
      </c>
      <c r="E3906" s="105">
        <f t="shared" si="508"/>
        <v>0</v>
      </c>
      <c r="I3906" s="105">
        <f t="shared" si="509"/>
        <v>0</v>
      </c>
      <c r="J3906" s="105">
        <f t="shared" si="503"/>
        <v>0</v>
      </c>
      <c r="K3906" s="105">
        <f t="shared" si="504"/>
        <v>0</v>
      </c>
      <c r="L3906" s="105">
        <f t="shared" si="505"/>
        <v>0</v>
      </c>
      <c r="M3906">
        <v>0.04</v>
      </c>
      <c r="N3906">
        <f t="shared" si="506"/>
        <v>3.3960531989175591E-3</v>
      </c>
    </row>
    <row r="3907" spans="1:14" x14ac:dyDescent="0.3">
      <c r="A3907">
        <f t="shared" si="507"/>
        <v>40</v>
      </c>
      <c r="E3907" s="105">
        <f t="shared" si="508"/>
        <v>0</v>
      </c>
      <c r="I3907" s="105">
        <f t="shared" si="509"/>
        <v>0</v>
      </c>
      <c r="J3907" s="105">
        <f t="shared" ref="J3907:J3970" si="511">E3907*($H$2/12)</f>
        <v>0</v>
      </c>
      <c r="K3907" s="105">
        <f t="shared" ref="K3907:K3970" si="512">I3907-J3907</f>
        <v>0</v>
      </c>
      <c r="L3907" s="105">
        <f t="shared" ref="L3907:L3970" si="513">N3907*(E3907-K3907)</f>
        <v>0</v>
      </c>
      <c r="M3907">
        <v>0.04</v>
      </c>
      <c r="N3907">
        <f t="shared" ref="N3907:N3970" si="514">1-(POWER(1-M3907,(1/12)))</f>
        <v>3.3960531989175591E-3</v>
      </c>
    </row>
    <row r="3908" spans="1:14" x14ac:dyDescent="0.3">
      <c r="A3908">
        <f t="shared" si="507"/>
        <v>40</v>
      </c>
      <c r="E3908" s="105">
        <f t="shared" si="508"/>
        <v>0</v>
      </c>
      <c r="I3908" s="105">
        <f t="shared" si="509"/>
        <v>0</v>
      </c>
      <c r="J3908" s="105">
        <f t="shared" si="511"/>
        <v>0</v>
      </c>
      <c r="K3908" s="105">
        <f t="shared" si="512"/>
        <v>0</v>
      </c>
      <c r="L3908" s="105">
        <f t="shared" si="513"/>
        <v>0</v>
      </c>
      <c r="M3908">
        <v>0.04</v>
      </c>
      <c r="N3908">
        <f t="shared" si="514"/>
        <v>3.3960531989175591E-3</v>
      </c>
    </row>
    <row r="3909" spans="1:14" x14ac:dyDescent="0.3">
      <c r="A3909">
        <f t="shared" si="507"/>
        <v>40</v>
      </c>
      <c r="E3909" s="105">
        <f t="shared" si="508"/>
        <v>0</v>
      </c>
      <c r="I3909" s="105">
        <f t="shared" si="509"/>
        <v>0</v>
      </c>
      <c r="J3909" s="105">
        <f t="shared" si="511"/>
        <v>0</v>
      </c>
      <c r="K3909" s="105">
        <f t="shared" si="512"/>
        <v>0</v>
      </c>
      <c r="L3909" s="105">
        <f t="shared" si="513"/>
        <v>0</v>
      </c>
      <c r="M3909">
        <v>0.04</v>
      </c>
      <c r="N3909">
        <f t="shared" si="514"/>
        <v>3.3960531989175591E-3</v>
      </c>
    </row>
    <row r="3910" spans="1:14" x14ac:dyDescent="0.3">
      <c r="A3910">
        <f t="shared" si="507"/>
        <v>40</v>
      </c>
      <c r="E3910" s="105">
        <f t="shared" si="508"/>
        <v>0</v>
      </c>
      <c r="I3910" s="105">
        <f t="shared" si="509"/>
        <v>0</v>
      </c>
      <c r="J3910" s="105">
        <f t="shared" si="511"/>
        <v>0</v>
      </c>
      <c r="K3910" s="105">
        <f t="shared" si="512"/>
        <v>0</v>
      </c>
      <c r="L3910" s="105">
        <f t="shared" si="513"/>
        <v>0</v>
      </c>
      <c r="M3910">
        <v>0.04</v>
      </c>
      <c r="N3910">
        <f t="shared" si="514"/>
        <v>3.3960531989175591E-3</v>
      </c>
    </row>
    <row r="3911" spans="1:14" x14ac:dyDescent="0.3">
      <c r="A3911">
        <f t="shared" si="507"/>
        <v>40</v>
      </c>
      <c r="E3911" s="105">
        <f t="shared" si="508"/>
        <v>0</v>
      </c>
      <c r="I3911" s="105">
        <f t="shared" si="509"/>
        <v>0</v>
      </c>
      <c r="J3911" s="105">
        <f t="shared" si="511"/>
        <v>0</v>
      </c>
      <c r="K3911" s="105">
        <f t="shared" si="512"/>
        <v>0</v>
      </c>
      <c r="L3911" s="105">
        <f t="shared" si="513"/>
        <v>0</v>
      </c>
      <c r="M3911">
        <v>0.04</v>
      </c>
      <c r="N3911">
        <f t="shared" si="514"/>
        <v>3.3960531989175591E-3</v>
      </c>
    </row>
    <row r="3912" spans="1:14" x14ac:dyDescent="0.3">
      <c r="A3912">
        <f t="shared" si="507"/>
        <v>40</v>
      </c>
      <c r="E3912" s="105">
        <f t="shared" si="508"/>
        <v>0</v>
      </c>
      <c r="I3912" s="105">
        <f t="shared" si="509"/>
        <v>0</v>
      </c>
      <c r="J3912" s="105">
        <f t="shared" si="511"/>
        <v>0</v>
      </c>
      <c r="K3912" s="105">
        <f t="shared" si="512"/>
        <v>0</v>
      </c>
      <c r="L3912" s="105">
        <f t="shared" si="513"/>
        <v>0</v>
      </c>
      <c r="M3912">
        <v>0.04</v>
      </c>
      <c r="N3912">
        <f t="shared" si="514"/>
        <v>3.3960531989175591E-3</v>
      </c>
    </row>
    <row r="3913" spans="1:14" x14ac:dyDescent="0.3">
      <c r="A3913">
        <f t="shared" si="507"/>
        <v>40</v>
      </c>
      <c r="E3913" s="105">
        <f t="shared" si="508"/>
        <v>0</v>
      </c>
      <c r="I3913" s="105">
        <f t="shared" si="509"/>
        <v>0</v>
      </c>
      <c r="J3913" s="105">
        <f t="shared" si="511"/>
        <v>0</v>
      </c>
      <c r="K3913" s="105">
        <f t="shared" si="512"/>
        <v>0</v>
      </c>
      <c r="L3913" s="105">
        <f t="shared" si="513"/>
        <v>0</v>
      </c>
      <c r="M3913">
        <v>0.04</v>
      </c>
      <c r="N3913">
        <f t="shared" si="514"/>
        <v>3.3960531989175591E-3</v>
      </c>
    </row>
    <row r="3914" spans="1:14" x14ac:dyDescent="0.3">
      <c r="A3914">
        <f t="shared" si="507"/>
        <v>40</v>
      </c>
      <c r="E3914" s="105">
        <f t="shared" si="508"/>
        <v>0</v>
      </c>
      <c r="I3914" s="105">
        <f t="shared" si="509"/>
        <v>0</v>
      </c>
      <c r="J3914" s="105">
        <f t="shared" si="511"/>
        <v>0</v>
      </c>
      <c r="K3914" s="105">
        <f t="shared" si="512"/>
        <v>0</v>
      </c>
      <c r="L3914" s="105">
        <f t="shared" si="513"/>
        <v>0</v>
      </c>
      <c r="M3914">
        <v>0.04</v>
      </c>
      <c r="N3914">
        <f t="shared" si="514"/>
        <v>3.3960531989175591E-3</v>
      </c>
    </row>
    <row r="3915" spans="1:14" x14ac:dyDescent="0.3">
      <c r="A3915">
        <f t="shared" si="507"/>
        <v>40</v>
      </c>
      <c r="E3915" s="105">
        <f t="shared" si="508"/>
        <v>0</v>
      </c>
      <c r="I3915" s="105">
        <f t="shared" si="509"/>
        <v>0</v>
      </c>
      <c r="J3915" s="105">
        <f t="shared" si="511"/>
        <v>0</v>
      </c>
      <c r="K3915" s="105">
        <f t="shared" si="512"/>
        <v>0</v>
      </c>
      <c r="L3915" s="105">
        <f t="shared" si="513"/>
        <v>0</v>
      </c>
      <c r="M3915">
        <v>0.04</v>
      </c>
      <c r="N3915">
        <f t="shared" si="514"/>
        <v>3.3960531989175591E-3</v>
      </c>
    </row>
    <row r="3916" spans="1:14" x14ac:dyDescent="0.3">
      <c r="A3916">
        <f t="shared" si="507"/>
        <v>40</v>
      </c>
      <c r="E3916" s="105">
        <f t="shared" si="508"/>
        <v>0</v>
      </c>
      <c r="I3916" s="105">
        <f t="shared" si="509"/>
        <v>0</v>
      </c>
      <c r="J3916" s="105">
        <f t="shared" si="511"/>
        <v>0</v>
      </c>
      <c r="K3916" s="105">
        <f t="shared" si="512"/>
        <v>0</v>
      </c>
      <c r="L3916" s="105">
        <f t="shared" si="513"/>
        <v>0</v>
      </c>
      <c r="M3916">
        <v>0.04</v>
      </c>
      <c r="N3916">
        <f t="shared" si="514"/>
        <v>3.3960531989175591E-3</v>
      </c>
    </row>
    <row r="3917" spans="1:14" x14ac:dyDescent="0.3">
      <c r="A3917">
        <f t="shared" si="507"/>
        <v>40</v>
      </c>
      <c r="E3917" s="105">
        <f t="shared" si="508"/>
        <v>0</v>
      </c>
      <c r="I3917" s="105">
        <f t="shared" si="509"/>
        <v>0</v>
      </c>
      <c r="J3917" s="105">
        <f t="shared" si="511"/>
        <v>0</v>
      </c>
      <c r="K3917" s="105">
        <f t="shared" si="512"/>
        <v>0</v>
      </c>
      <c r="L3917" s="105">
        <f t="shared" si="513"/>
        <v>0</v>
      </c>
      <c r="M3917">
        <v>0.04</v>
      </c>
      <c r="N3917">
        <f t="shared" si="514"/>
        <v>3.3960531989175591E-3</v>
      </c>
    </row>
    <row r="3918" spans="1:14" x14ac:dyDescent="0.3">
      <c r="A3918">
        <f t="shared" si="507"/>
        <v>40</v>
      </c>
      <c r="E3918" s="105">
        <f t="shared" si="508"/>
        <v>0</v>
      </c>
      <c r="I3918" s="105">
        <f t="shared" si="509"/>
        <v>0</v>
      </c>
      <c r="J3918" s="105">
        <f t="shared" si="511"/>
        <v>0</v>
      </c>
      <c r="K3918" s="105">
        <f t="shared" si="512"/>
        <v>0</v>
      </c>
      <c r="L3918" s="105">
        <f t="shared" si="513"/>
        <v>0</v>
      </c>
      <c r="M3918">
        <v>0.04</v>
      </c>
      <c r="N3918">
        <f t="shared" si="514"/>
        <v>3.3960531989175591E-3</v>
      </c>
    </row>
    <row r="3919" spans="1:14" x14ac:dyDescent="0.3">
      <c r="A3919">
        <f t="shared" si="507"/>
        <v>40</v>
      </c>
      <c r="E3919" s="105">
        <f t="shared" si="508"/>
        <v>0</v>
      </c>
      <c r="I3919" s="105">
        <f t="shared" si="509"/>
        <v>0</v>
      </c>
      <c r="J3919" s="105">
        <f t="shared" si="511"/>
        <v>0</v>
      </c>
      <c r="K3919" s="105">
        <f t="shared" si="512"/>
        <v>0</v>
      </c>
      <c r="L3919" s="105">
        <f t="shared" si="513"/>
        <v>0</v>
      </c>
      <c r="M3919">
        <v>0.04</v>
      </c>
      <c r="N3919">
        <f t="shared" si="514"/>
        <v>3.3960531989175591E-3</v>
      </c>
    </row>
    <row r="3920" spans="1:14" x14ac:dyDescent="0.3">
      <c r="A3920">
        <f t="shared" si="507"/>
        <v>40</v>
      </c>
      <c r="E3920" s="105">
        <f t="shared" si="508"/>
        <v>0</v>
      </c>
      <c r="I3920" s="105">
        <f t="shared" si="509"/>
        <v>0</v>
      </c>
      <c r="J3920" s="105">
        <f t="shared" si="511"/>
        <v>0</v>
      </c>
      <c r="K3920" s="105">
        <f t="shared" si="512"/>
        <v>0</v>
      </c>
      <c r="L3920" s="105">
        <f t="shared" si="513"/>
        <v>0</v>
      </c>
      <c r="M3920">
        <v>0.04</v>
      </c>
      <c r="N3920">
        <f t="shared" si="514"/>
        <v>3.3960531989175591E-3</v>
      </c>
    </row>
    <row r="3921" spans="1:14" x14ac:dyDescent="0.3">
      <c r="A3921">
        <f t="shared" si="507"/>
        <v>40</v>
      </c>
      <c r="E3921" s="105">
        <f t="shared" si="508"/>
        <v>0</v>
      </c>
      <c r="I3921" s="105">
        <f t="shared" si="509"/>
        <v>0</v>
      </c>
      <c r="J3921" s="105">
        <f t="shared" si="511"/>
        <v>0</v>
      </c>
      <c r="K3921" s="105">
        <f t="shared" si="512"/>
        <v>0</v>
      </c>
      <c r="L3921" s="105">
        <f t="shared" si="513"/>
        <v>0</v>
      </c>
      <c r="M3921">
        <v>0.04</v>
      </c>
      <c r="N3921">
        <f t="shared" si="514"/>
        <v>3.3960531989175591E-3</v>
      </c>
    </row>
    <row r="3922" spans="1:14" x14ac:dyDescent="0.3">
      <c r="A3922">
        <f t="shared" si="507"/>
        <v>40</v>
      </c>
      <c r="E3922" s="105">
        <f t="shared" si="508"/>
        <v>0</v>
      </c>
      <c r="I3922" s="105">
        <f t="shared" si="509"/>
        <v>0</v>
      </c>
      <c r="J3922" s="105">
        <f t="shared" si="511"/>
        <v>0</v>
      </c>
      <c r="K3922" s="105">
        <f t="shared" si="512"/>
        <v>0</v>
      </c>
      <c r="L3922" s="105">
        <f t="shared" si="513"/>
        <v>0</v>
      </c>
      <c r="M3922">
        <v>0.04</v>
      </c>
      <c r="N3922">
        <f t="shared" si="514"/>
        <v>3.3960531989175591E-3</v>
      </c>
    </row>
    <row r="3923" spans="1:14" x14ac:dyDescent="0.3">
      <c r="A3923">
        <f t="shared" si="507"/>
        <v>40</v>
      </c>
      <c r="E3923" s="105">
        <f t="shared" si="508"/>
        <v>0</v>
      </c>
      <c r="I3923" s="105">
        <f t="shared" si="509"/>
        <v>0</v>
      </c>
      <c r="J3923" s="105">
        <f t="shared" si="511"/>
        <v>0</v>
      </c>
      <c r="K3923" s="105">
        <f t="shared" si="512"/>
        <v>0</v>
      </c>
      <c r="L3923" s="105">
        <f t="shared" si="513"/>
        <v>0</v>
      </c>
      <c r="M3923">
        <v>0.04</v>
      </c>
      <c r="N3923">
        <f t="shared" si="514"/>
        <v>3.3960531989175591E-3</v>
      </c>
    </row>
    <row r="3924" spans="1:14" x14ac:dyDescent="0.3">
      <c r="A3924">
        <f t="shared" si="507"/>
        <v>40</v>
      </c>
      <c r="E3924" s="105">
        <f t="shared" si="508"/>
        <v>0</v>
      </c>
      <c r="I3924" s="105">
        <f t="shared" si="509"/>
        <v>0</v>
      </c>
      <c r="J3924" s="105">
        <f t="shared" si="511"/>
        <v>0</v>
      </c>
      <c r="K3924" s="105">
        <f t="shared" si="512"/>
        <v>0</v>
      </c>
      <c r="L3924" s="105">
        <f t="shared" si="513"/>
        <v>0</v>
      </c>
      <c r="M3924">
        <v>0.04</v>
      </c>
      <c r="N3924">
        <f t="shared" si="514"/>
        <v>3.3960531989175591E-3</v>
      </c>
    </row>
    <row r="3925" spans="1:14" x14ac:dyDescent="0.3">
      <c r="A3925">
        <f t="shared" si="507"/>
        <v>40</v>
      </c>
      <c r="E3925" s="105">
        <f t="shared" si="508"/>
        <v>0</v>
      </c>
      <c r="I3925" s="105">
        <f t="shared" si="509"/>
        <v>0</v>
      </c>
      <c r="J3925" s="105">
        <f t="shared" si="511"/>
        <v>0</v>
      </c>
      <c r="K3925" s="105">
        <f t="shared" si="512"/>
        <v>0</v>
      </c>
      <c r="L3925" s="105">
        <f t="shared" si="513"/>
        <v>0</v>
      </c>
      <c r="M3925">
        <v>0.04</v>
      </c>
      <c r="N3925">
        <f t="shared" si="514"/>
        <v>3.3960531989175591E-3</v>
      </c>
    </row>
    <row r="3926" spans="1:14" x14ac:dyDescent="0.3">
      <c r="A3926">
        <f t="shared" si="507"/>
        <v>40</v>
      </c>
      <c r="E3926" s="105">
        <f t="shared" si="508"/>
        <v>0</v>
      </c>
      <c r="I3926" s="105">
        <f t="shared" si="509"/>
        <v>0</v>
      </c>
      <c r="J3926" s="105">
        <f t="shared" si="511"/>
        <v>0</v>
      </c>
      <c r="K3926" s="105">
        <f t="shared" si="512"/>
        <v>0</v>
      </c>
      <c r="L3926" s="105">
        <f t="shared" si="513"/>
        <v>0</v>
      </c>
      <c r="M3926">
        <v>0.04</v>
      </c>
      <c r="N3926">
        <f t="shared" si="514"/>
        <v>3.3960531989175591E-3</v>
      </c>
    </row>
    <row r="3927" spans="1:14" x14ac:dyDescent="0.3">
      <c r="A3927">
        <f t="shared" si="507"/>
        <v>40</v>
      </c>
      <c r="E3927" s="105">
        <f t="shared" si="508"/>
        <v>0</v>
      </c>
      <c r="I3927" s="105">
        <f t="shared" si="509"/>
        <v>0</v>
      </c>
      <c r="J3927" s="105">
        <f t="shared" si="511"/>
        <v>0</v>
      </c>
      <c r="K3927" s="105">
        <f t="shared" si="512"/>
        <v>0</v>
      </c>
      <c r="L3927" s="105">
        <f t="shared" si="513"/>
        <v>0</v>
      </c>
      <c r="M3927">
        <v>0.04</v>
      </c>
      <c r="N3927">
        <f t="shared" si="514"/>
        <v>3.3960531989175591E-3</v>
      </c>
    </row>
    <row r="3928" spans="1:14" x14ac:dyDescent="0.3">
      <c r="A3928">
        <f t="shared" si="507"/>
        <v>40</v>
      </c>
      <c r="E3928" s="105">
        <f t="shared" si="508"/>
        <v>0</v>
      </c>
      <c r="I3928" s="105">
        <f t="shared" si="509"/>
        <v>0</v>
      </c>
      <c r="J3928" s="105">
        <f t="shared" si="511"/>
        <v>0</v>
      </c>
      <c r="K3928" s="105">
        <f t="shared" si="512"/>
        <v>0</v>
      </c>
      <c r="L3928" s="105">
        <f t="shared" si="513"/>
        <v>0</v>
      </c>
      <c r="M3928">
        <v>0.04</v>
      </c>
      <c r="N3928">
        <f t="shared" si="514"/>
        <v>3.3960531989175591E-3</v>
      </c>
    </row>
    <row r="3929" spans="1:14" x14ac:dyDescent="0.3">
      <c r="A3929">
        <f t="shared" si="507"/>
        <v>40</v>
      </c>
      <c r="E3929" s="105">
        <f t="shared" si="508"/>
        <v>0</v>
      </c>
      <c r="I3929" s="105">
        <f t="shared" si="509"/>
        <v>0</v>
      </c>
      <c r="J3929" s="105">
        <f t="shared" si="511"/>
        <v>0</v>
      </c>
      <c r="K3929" s="105">
        <f t="shared" si="512"/>
        <v>0</v>
      </c>
      <c r="L3929" s="105">
        <f t="shared" si="513"/>
        <v>0</v>
      </c>
      <c r="M3929">
        <v>0.04</v>
      </c>
      <c r="N3929">
        <f t="shared" si="514"/>
        <v>3.3960531989175591E-3</v>
      </c>
    </row>
    <row r="3930" spans="1:14" x14ac:dyDescent="0.3">
      <c r="A3930">
        <f t="shared" si="507"/>
        <v>40</v>
      </c>
      <c r="E3930" s="105">
        <f t="shared" si="508"/>
        <v>0</v>
      </c>
      <c r="I3930" s="105">
        <f t="shared" si="509"/>
        <v>0</v>
      </c>
      <c r="J3930" s="105">
        <f t="shared" si="511"/>
        <v>0</v>
      </c>
      <c r="K3930" s="105">
        <f t="shared" si="512"/>
        <v>0</v>
      </c>
      <c r="L3930" s="105">
        <f t="shared" si="513"/>
        <v>0</v>
      </c>
      <c r="M3930">
        <v>0.04</v>
      </c>
      <c r="N3930">
        <f t="shared" si="514"/>
        <v>3.3960531989175591E-3</v>
      </c>
    </row>
    <row r="3931" spans="1:14" x14ac:dyDescent="0.3">
      <c r="A3931">
        <f t="shared" si="507"/>
        <v>40</v>
      </c>
      <c r="E3931" s="105">
        <f t="shared" si="508"/>
        <v>0</v>
      </c>
      <c r="I3931" s="105">
        <f t="shared" si="509"/>
        <v>0</v>
      </c>
      <c r="J3931" s="105">
        <f t="shared" si="511"/>
        <v>0</v>
      </c>
      <c r="K3931" s="105">
        <f t="shared" si="512"/>
        <v>0</v>
      </c>
      <c r="L3931" s="105">
        <f t="shared" si="513"/>
        <v>0</v>
      </c>
      <c r="M3931">
        <v>0.04</v>
      </c>
      <c r="N3931">
        <f t="shared" si="514"/>
        <v>3.3960531989175591E-3</v>
      </c>
    </row>
    <row r="3932" spans="1:14" x14ac:dyDescent="0.3">
      <c r="A3932">
        <f t="shared" si="507"/>
        <v>40</v>
      </c>
      <c r="E3932" s="105">
        <f t="shared" si="508"/>
        <v>0</v>
      </c>
      <c r="I3932" s="105">
        <f t="shared" si="509"/>
        <v>0</v>
      </c>
      <c r="J3932" s="105">
        <f t="shared" si="511"/>
        <v>0</v>
      </c>
      <c r="K3932" s="105">
        <f t="shared" si="512"/>
        <v>0</v>
      </c>
      <c r="L3932" s="105">
        <f t="shared" si="513"/>
        <v>0</v>
      </c>
      <c r="M3932">
        <v>0.04</v>
      </c>
      <c r="N3932">
        <f t="shared" si="514"/>
        <v>3.3960531989175591E-3</v>
      </c>
    </row>
    <row r="3933" spans="1:14" x14ac:dyDescent="0.3">
      <c r="A3933">
        <f t="shared" si="507"/>
        <v>40</v>
      </c>
      <c r="E3933" s="105">
        <f t="shared" si="508"/>
        <v>0</v>
      </c>
      <c r="I3933" s="105">
        <f t="shared" si="509"/>
        <v>0</v>
      </c>
      <c r="J3933" s="105">
        <f t="shared" si="511"/>
        <v>0</v>
      </c>
      <c r="K3933" s="105">
        <f t="shared" si="512"/>
        <v>0</v>
      </c>
      <c r="L3933" s="105">
        <f t="shared" si="513"/>
        <v>0</v>
      </c>
      <c r="M3933">
        <v>0.04</v>
      </c>
      <c r="N3933">
        <f t="shared" si="514"/>
        <v>3.3960531989175591E-3</v>
      </c>
    </row>
    <row r="3934" spans="1:14" x14ac:dyDescent="0.3">
      <c r="A3934">
        <f t="shared" si="507"/>
        <v>40</v>
      </c>
      <c r="E3934" s="105">
        <f t="shared" si="508"/>
        <v>0</v>
      </c>
      <c r="I3934" s="105">
        <f t="shared" si="509"/>
        <v>0</v>
      </c>
      <c r="J3934" s="105">
        <f t="shared" si="511"/>
        <v>0</v>
      </c>
      <c r="K3934" s="105">
        <f t="shared" si="512"/>
        <v>0</v>
      </c>
      <c r="L3934" s="105">
        <f t="shared" si="513"/>
        <v>0</v>
      </c>
      <c r="M3934">
        <v>0.04</v>
      </c>
      <c r="N3934">
        <f t="shared" si="514"/>
        <v>3.3960531989175591E-3</v>
      </c>
    </row>
    <row r="3935" spans="1:14" x14ac:dyDescent="0.3">
      <c r="A3935">
        <f t="shared" si="507"/>
        <v>40</v>
      </c>
      <c r="E3935" s="105">
        <f t="shared" si="508"/>
        <v>0</v>
      </c>
      <c r="I3935" s="105">
        <f t="shared" si="509"/>
        <v>0</v>
      </c>
      <c r="J3935" s="105">
        <f t="shared" si="511"/>
        <v>0</v>
      </c>
      <c r="K3935" s="105">
        <f t="shared" si="512"/>
        <v>0</v>
      </c>
      <c r="L3935" s="105">
        <f t="shared" si="513"/>
        <v>0</v>
      </c>
      <c r="M3935">
        <v>0.04</v>
      </c>
      <c r="N3935">
        <f t="shared" si="514"/>
        <v>3.3960531989175591E-3</v>
      </c>
    </row>
    <row r="3936" spans="1:14" x14ac:dyDescent="0.3">
      <c r="A3936">
        <f t="shared" si="507"/>
        <v>40</v>
      </c>
      <c r="E3936" s="105">
        <f t="shared" si="508"/>
        <v>0</v>
      </c>
      <c r="I3936" s="105">
        <f t="shared" si="509"/>
        <v>0</v>
      </c>
      <c r="J3936" s="105">
        <f t="shared" si="511"/>
        <v>0</v>
      </c>
      <c r="K3936" s="105">
        <f t="shared" si="512"/>
        <v>0</v>
      </c>
      <c r="L3936" s="105">
        <f t="shared" si="513"/>
        <v>0</v>
      </c>
      <c r="M3936">
        <v>0.04</v>
      </c>
      <c r="N3936">
        <f t="shared" si="514"/>
        <v>3.3960531989175591E-3</v>
      </c>
    </row>
    <row r="3937" spans="1:14" x14ac:dyDescent="0.3">
      <c r="A3937">
        <f t="shared" si="507"/>
        <v>40</v>
      </c>
      <c r="E3937" s="105">
        <f t="shared" si="508"/>
        <v>0</v>
      </c>
      <c r="I3937" s="105">
        <f t="shared" si="509"/>
        <v>0</v>
      </c>
      <c r="J3937" s="105">
        <f t="shared" si="511"/>
        <v>0</v>
      </c>
      <c r="K3937" s="105">
        <f t="shared" si="512"/>
        <v>0</v>
      </c>
      <c r="L3937" s="105">
        <f t="shared" si="513"/>
        <v>0</v>
      </c>
      <c r="M3937">
        <v>0.04</v>
      </c>
      <c r="N3937">
        <f t="shared" si="514"/>
        <v>3.3960531989175591E-3</v>
      </c>
    </row>
    <row r="3938" spans="1:14" x14ac:dyDescent="0.3">
      <c r="A3938">
        <f t="shared" si="507"/>
        <v>40</v>
      </c>
      <c r="E3938" s="105">
        <f t="shared" si="508"/>
        <v>0</v>
      </c>
      <c r="I3938" s="105">
        <f t="shared" si="509"/>
        <v>0</v>
      </c>
      <c r="J3938" s="105">
        <f t="shared" si="511"/>
        <v>0</v>
      </c>
      <c r="K3938" s="105">
        <f t="shared" si="512"/>
        <v>0</v>
      </c>
      <c r="L3938" s="105">
        <f t="shared" si="513"/>
        <v>0</v>
      </c>
      <c r="M3938">
        <v>0.04</v>
      </c>
      <c r="N3938">
        <f t="shared" si="514"/>
        <v>3.3960531989175591E-3</v>
      </c>
    </row>
    <row r="3939" spans="1:14" x14ac:dyDescent="0.3">
      <c r="A3939">
        <f t="shared" si="507"/>
        <v>40</v>
      </c>
      <c r="E3939" s="105">
        <f t="shared" si="508"/>
        <v>0</v>
      </c>
      <c r="I3939" s="105">
        <f t="shared" si="509"/>
        <v>0</v>
      </c>
      <c r="J3939" s="105">
        <f t="shared" si="511"/>
        <v>0</v>
      </c>
      <c r="K3939" s="105">
        <f t="shared" si="512"/>
        <v>0</v>
      </c>
      <c r="L3939" s="105">
        <f t="shared" si="513"/>
        <v>0</v>
      </c>
      <c r="M3939">
        <v>0.04</v>
      </c>
      <c r="N3939">
        <f t="shared" si="514"/>
        <v>3.3960531989175591E-3</v>
      </c>
    </row>
    <row r="3940" spans="1:14" x14ac:dyDescent="0.3">
      <c r="A3940">
        <f t="shared" si="507"/>
        <v>40</v>
      </c>
      <c r="E3940" s="105">
        <f t="shared" si="508"/>
        <v>0</v>
      </c>
      <c r="I3940" s="105">
        <f t="shared" si="509"/>
        <v>0</v>
      </c>
      <c r="J3940" s="105">
        <f t="shared" si="511"/>
        <v>0</v>
      </c>
      <c r="K3940" s="105">
        <f t="shared" si="512"/>
        <v>0</v>
      </c>
      <c r="L3940" s="105">
        <f t="shared" si="513"/>
        <v>0</v>
      </c>
      <c r="M3940">
        <v>0.04</v>
      </c>
      <c r="N3940">
        <f t="shared" si="514"/>
        <v>3.3960531989175591E-3</v>
      </c>
    </row>
    <row r="3941" spans="1:14" x14ac:dyDescent="0.3">
      <c r="A3941">
        <f t="shared" si="507"/>
        <v>40</v>
      </c>
      <c r="E3941" s="105">
        <f t="shared" si="508"/>
        <v>0</v>
      </c>
      <c r="I3941" s="105">
        <f t="shared" si="509"/>
        <v>0</v>
      </c>
      <c r="J3941" s="105">
        <f t="shared" si="511"/>
        <v>0</v>
      </c>
      <c r="K3941" s="105">
        <f t="shared" si="512"/>
        <v>0</v>
      </c>
      <c r="L3941" s="105">
        <f t="shared" si="513"/>
        <v>0</v>
      </c>
      <c r="M3941">
        <v>0.04</v>
      </c>
      <c r="N3941">
        <f t="shared" si="514"/>
        <v>3.3960531989175591E-3</v>
      </c>
    </row>
    <row r="3942" spans="1:14" x14ac:dyDescent="0.3">
      <c r="A3942">
        <f t="shared" si="507"/>
        <v>40</v>
      </c>
      <c r="E3942" s="105">
        <f t="shared" si="508"/>
        <v>0</v>
      </c>
      <c r="I3942" s="105">
        <f t="shared" si="509"/>
        <v>0</v>
      </c>
      <c r="J3942" s="105">
        <f t="shared" si="511"/>
        <v>0</v>
      </c>
      <c r="K3942" s="105">
        <f t="shared" si="512"/>
        <v>0</v>
      </c>
      <c r="L3942" s="105">
        <f t="shared" si="513"/>
        <v>0</v>
      </c>
      <c r="M3942">
        <v>0.04</v>
      </c>
      <c r="N3942">
        <f t="shared" si="514"/>
        <v>3.3960531989175591E-3</v>
      </c>
    </row>
    <row r="3943" spans="1:14" x14ac:dyDescent="0.3">
      <c r="A3943">
        <f t="shared" ref="A3943:A4006" si="515">IF(COUNTIF(A3843:A3942,A3942)=100, A3942+1,A3942)</f>
        <v>40</v>
      </c>
      <c r="E3943" s="105">
        <f t="shared" ref="E3943:E4006" si="516">MAX(0, E3843-K3843-L3843)</f>
        <v>0</v>
      </c>
      <c r="I3943" s="105">
        <f t="shared" ref="I3943:I4006" si="517">IF(E3943&lt;I3843,J3943 + E3943, I3843)</f>
        <v>0</v>
      </c>
      <c r="J3943" s="105">
        <f t="shared" si="511"/>
        <v>0</v>
      </c>
      <c r="K3943" s="105">
        <f t="shared" si="512"/>
        <v>0</v>
      </c>
      <c r="L3943" s="105">
        <f t="shared" si="513"/>
        <v>0</v>
      </c>
      <c r="M3943">
        <v>0.04</v>
      </c>
      <c r="N3943">
        <f t="shared" si="514"/>
        <v>3.3960531989175591E-3</v>
      </c>
    </row>
    <row r="3944" spans="1:14" x14ac:dyDescent="0.3">
      <c r="A3944">
        <f t="shared" si="515"/>
        <v>40</v>
      </c>
      <c r="E3944" s="105">
        <f t="shared" si="516"/>
        <v>0</v>
      </c>
      <c r="I3944" s="105">
        <f t="shared" si="517"/>
        <v>0</v>
      </c>
      <c r="J3944" s="105">
        <f t="shared" si="511"/>
        <v>0</v>
      </c>
      <c r="K3944" s="105">
        <f t="shared" si="512"/>
        <v>0</v>
      </c>
      <c r="L3944" s="105">
        <f t="shared" si="513"/>
        <v>0</v>
      </c>
      <c r="M3944">
        <v>0.04</v>
      </c>
      <c r="N3944">
        <f t="shared" si="514"/>
        <v>3.3960531989175591E-3</v>
      </c>
    </row>
    <row r="3945" spans="1:14" x14ac:dyDescent="0.3">
      <c r="A3945">
        <f t="shared" si="515"/>
        <v>40</v>
      </c>
      <c r="E3945" s="105">
        <f t="shared" si="516"/>
        <v>0</v>
      </c>
      <c r="I3945" s="105">
        <f t="shared" si="517"/>
        <v>0</v>
      </c>
      <c r="J3945" s="105">
        <f t="shared" si="511"/>
        <v>0</v>
      </c>
      <c r="K3945" s="105">
        <f t="shared" si="512"/>
        <v>0</v>
      </c>
      <c r="L3945" s="105">
        <f t="shared" si="513"/>
        <v>0</v>
      </c>
      <c r="M3945">
        <v>0.04</v>
      </c>
      <c r="N3945">
        <f t="shared" si="514"/>
        <v>3.3960531989175591E-3</v>
      </c>
    </row>
    <row r="3946" spans="1:14" x14ac:dyDescent="0.3">
      <c r="A3946">
        <f t="shared" si="515"/>
        <v>40</v>
      </c>
      <c r="E3946" s="105">
        <f t="shared" si="516"/>
        <v>0</v>
      </c>
      <c r="I3946" s="105">
        <f t="shared" si="517"/>
        <v>0</v>
      </c>
      <c r="J3946" s="105">
        <f t="shared" si="511"/>
        <v>0</v>
      </c>
      <c r="K3946" s="105">
        <f t="shared" si="512"/>
        <v>0</v>
      </c>
      <c r="L3946" s="105">
        <f t="shared" si="513"/>
        <v>0</v>
      </c>
      <c r="M3946">
        <v>0.04</v>
      </c>
      <c r="N3946">
        <f t="shared" si="514"/>
        <v>3.3960531989175591E-3</v>
      </c>
    </row>
    <row r="3947" spans="1:14" x14ac:dyDescent="0.3">
      <c r="A3947">
        <f t="shared" si="515"/>
        <v>40</v>
      </c>
      <c r="E3947" s="105">
        <f t="shared" si="516"/>
        <v>0</v>
      </c>
      <c r="I3947" s="105">
        <f t="shared" si="517"/>
        <v>0</v>
      </c>
      <c r="J3947" s="105">
        <f t="shared" si="511"/>
        <v>0</v>
      </c>
      <c r="K3947" s="105">
        <f t="shared" si="512"/>
        <v>0</v>
      </c>
      <c r="L3947" s="105">
        <f t="shared" si="513"/>
        <v>0</v>
      </c>
      <c r="M3947">
        <v>0.04</v>
      </c>
      <c r="N3947">
        <f t="shared" si="514"/>
        <v>3.3960531989175591E-3</v>
      </c>
    </row>
    <row r="3948" spans="1:14" x14ac:dyDescent="0.3">
      <c r="A3948">
        <f t="shared" si="515"/>
        <v>40</v>
      </c>
      <c r="E3948" s="105">
        <f t="shared" si="516"/>
        <v>0</v>
      </c>
      <c r="I3948" s="105">
        <f t="shared" si="517"/>
        <v>0</v>
      </c>
      <c r="J3948" s="105">
        <f t="shared" si="511"/>
        <v>0</v>
      </c>
      <c r="K3948" s="105">
        <f t="shared" si="512"/>
        <v>0</v>
      </c>
      <c r="L3948" s="105">
        <f t="shared" si="513"/>
        <v>0</v>
      </c>
      <c r="M3948">
        <v>0.04</v>
      </c>
      <c r="N3948">
        <f t="shared" si="514"/>
        <v>3.3960531989175591E-3</v>
      </c>
    </row>
    <row r="3949" spans="1:14" x14ac:dyDescent="0.3">
      <c r="A3949">
        <f t="shared" si="515"/>
        <v>40</v>
      </c>
      <c r="E3949" s="105">
        <f t="shared" si="516"/>
        <v>0</v>
      </c>
      <c r="I3949" s="105">
        <f t="shared" si="517"/>
        <v>0</v>
      </c>
      <c r="J3949" s="105">
        <f t="shared" si="511"/>
        <v>0</v>
      </c>
      <c r="K3949" s="105">
        <f t="shared" si="512"/>
        <v>0</v>
      </c>
      <c r="L3949" s="105">
        <f t="shared" si="513"/>
        <v>0</v>
      </c>
      <c r="M3949">
        <v>0.04</v>
      </c>
      <c r="N3949">
        <f t="shared" si="514"/>
        <v>3.3960531989175591E-3</v>
      </c>
    </row>
    <row r="3950" spans="1:14" x14ac:dyDescent="0.3">
      <c r="A3950">
        <f t="shared" si="515"/>
        <v>40</v>
      </c>
      <c r="E3950" s="105">
        <f t="shared" si="516"/>
        <v>0</v>
      </c>
      <c r="I3950" s="105">
        <f t="shared" si="517"/>
        <v>0</v>
      </c>
      <c r="J3950" s="105">
        <f t="shared" si="511"/>
        <v>0</v>
      </c>
      <c r="K3950" s="105">
        <f t="shared" si="512"/>
        <v>0</v>
      </c>
      <c r="L3950" s="105">
        <f t="shared" si="513"/>
        <v>0</v>
      </c>
      <c r="M3950">
        <v>0.04</v>
      </c>
      <c r="N3950">
        <f t="shared" si="514"/>
        <v>3.3960531989175591E-3</v>
      </c>
    </row>
    <row r="3951" spans="1:14" x14ac:dyDescent="0.3">
      <c r="A3951">
        <f t="shared" si="515"/>
        <v>40</v>
      </c>
      <c r="E3951" s="105">
        <f t="shared" si="516"/>
        <v>0</v>
      </c>
      <c r="I3951" s="105">
        <f t="shared" si="517"/>
        <v>0</v>
      </c>
      <c r="J3951" s="105">
        <f t="shared" si="511"/>
        <v>0</v>
      </c>
      <c r="K3951" s="105">
        <f t="shared" si="512"/>
        <v>0</v>
      </c>
      <c r="L3951" s="105">
        <f t="shared" si="513"/>
        <v>0</v>
      </c>
      <c r="M3951">
        <v>0.04</v>
      </c>
      <c r="N3951">
        <f t="shared" si="514"/>
        <v>3.3960531989175591E-3</v>
      </c>
    </row>
    <row r="3952" spans="1:14" x14ac:dyDescent="0.3">
      <c r="A3952">
        <f t="shared" si="515"/>
        <v>40</v>
      </c>
      <c r="E3952" s="105">
        <f t="shared" si="516"/>
        <v>0</v>
      </c>
      <c r="I3952" s="105">
        <f t="shared" si="517"/>
        <v>0</v>
      </c>
      <c r="J3952" s="105">
        <f t="shared" si="511"/>
        <v>0</v>
      </c>
      <c r="K3952" s="105">
        <f t="shared" si="512"/>
        <v>0</v>
      </c>
      <c r="L3952" s="105">
        <f t="shared" si="513"/>
        <v>0</v>
      </c>
      <c r="M3952">
        <v>0.04</v>
      </c>
      <c r="N3952">
        <f t="shared" si="514"/>
        <v>3.3960531989175591E-3</v>
      </c>
    </row>
    <row r="3953" spans="1:14" x14ac:dyDescent="0.3">
      <c r="A3953">
        <f t="shared" si="515"/>
        <v>40</v>
      </c>
      <c r="E3953" s="105">
        <f t="shared" si="516"/>
        <v>0</v>
      </c>
      <c r="I3953" s="105">
        <f t="shared" si="517"/>
        <v>0</v>
      </c>
      <c r="J3953" s="105">
        <f t="shared" si="511"/>
        <v>0</v>
      </c>
      <c r="K3953" s="105">
        <f t="shared" si="512"/>
        <v>0</v>
      </c>
      <c r="L3953" s="105">
        <f t="shared" si="513"/>
        <v>0</v>
      </c>
      <c r="M3953">
        <v>0.04</v>
      </c>
      <c r="N3953">
        <f t="shared" si="514"/>
        <v>3.3960531989175591E-3</v>
      </c>
    </row>
    <row r="3954" spans="1:14" x14ac:dyDescent="0.3">
      <c r="A3954">
        <f t="shared" si="515"/>
        <v>40</v>
      </c>
      <c r="E3954" s="105">
        <f t="shared" si="516"/>
        <v>0</v>
      </c>
      <c r="I3954" s="105">
        <f t="shared" si="517"/>
        <v>0</v>
      </c>
      <c r="J3954" s="105">
        <f t="shared" si="511"/>
        <v>0</v>
      </c>
      <c r="K3954" s="105">
        <f t="shared" si="512"/>
        <v>0</v>
      </c>
      <c r="L3954" s="105">
        <f t="shared" si="513"/>
        <v>0</v>
      </c>
      <c r="M3954">
        <v>0.04</v>
      </c>
      <c r="N3954">
        <f t="shared" si="514"/>
        <v>3.3960531989175591E-3</v>
      </c>
    </row>
    <row r="3955" spans="1:14" x14ac:dyDescent="0.3">
      <c r="A3955">
        <f t="shared" si="515"/>
        <v>40</v>
      </c>
      <c r="E3955" s="105">
        <f t="shared" si="516"/>
        <v>0</v>
      </c>
      <c r="I3955" s="105">
        <f t="shared" si="517"/>
        <v>0</v>
      </c>
      <c r="J3955" s="105">
        <f t="shared" si="511"/>
        <v>0</v>
      </c>
      <c r="K3955" s="105">
        <f t="shared" si="512"/>
        <v>0</v>
      </c>
      <c r="L3955" s="105">
        <f t="shared" si="513"/>
        <v>0</v>
      </c>
      <c r="M3955">
        <v>0.04</v>
      </c>
      <c r="N3955">
        <f t="shared" si="514"/>
        <v>3.3960531989175591E-3</v>
      </c>
    </row>
    <row r="3956" spans="1:14" x14ac:dyDescent="0.3">
      <c r="A3956">
        <f t="shared" si="515"/>
        <v>40</v>
      </c>
      <c r="E3956" s="105">
        <f t="shared" si="516"/>
        <v>0</v>
      </c>
      <c r="I3956" s="105">
        <f t="shared" si="517"/>
        <v>0</v>
      </c>
      <c r="J3956" s="105">
        <f t="shared" si="511"/>
        <v>0</v>
      </c>
      <c r="K3956" s="105">
        <f t="shared" si="512"/>
        <v>0</v>
      </c>
      <c r="L3956" s="105">
        <f t="shared" si="513"/>
        <v>0</v>
      </c>
      <c r="M3956">
        <v>0.04</v>
      </c>
      <c r="N3956">
        <f t="shared" si="514"/>
        <v>3.3960531989175591E-3</v>
      </c>
    </row>
    <row r="3957" spans="1:14" x14ac:dyDescent="0.3">
      <c r="A3957">
        <f t="shared" si="515"/>
        <v>40</v>
      </c>
      <c r="E3957" s="105">
        <f t="shared" si="516"/>
        <v>0</v>
      </c>
      <c r="I3957" s="105">
        <f t="shared" si="517"/>
        <v>0</v>
      </c>
      <c r="J3957" s="105">
        <f t="shared" si="511"/>
        <v>0</v>
      </c>
      <c r="K3957" s="105">
        <f t="shared" si="512"/>
        <v>0</v>
      </c>
      <c r="L3957" s="105">
        <f t="shared" si="513"/>
        <v>0</v>
      </c>
      <c r="M3957">
        <v>0.04</v>
      </c>
      <c r="N3957">
        <f t="shared" si="514"/>
        <v>3.3960531989175591E-3</v>
      </c>
    </row>
    <row r="3958" spans="1:14" x14ac:dyDescent="0.3">
      <c r="A3958">
        <f t="shared" si="515"/>
        <v>40</v>
      </c>
      <c r="E3958" s="105">
        <f t="shared" si="516"/>
        <v>0</v>
      </c>
      <c r="I3958" s="105">
        <f t="shared" si="517"/>
        <v>0</v>
      </c>
      <c r="J3958" s="105">
        <f t="shared" si="511"/>
        <v>0</v>
      </c>
      <c r="K3958" s="105">
        <f t="shared" si="512"/>
        <v>0</v>
      </c>
      <c r="L3958" s="105">
        <f t="shared" si="513"/>
        <v>0</v>
      </c>
      <c r="M3958">
        <v>0.04</v>
      </c>
      <c r="N3958">
        <f t="shared" si="514"/>
        <v>3.3960531989175591E-3</v>
      </c>
    </row>
    <row r="3959" spans="1:14" x14ac:dyDescent="0.3">
      <c r="A3959">
        <f t="shared" si="515"/>
        <v>40</v>
      </c>
      <c r="E3959" s="105">
        <f t="shared" si="516"/>
        <v>0</v>
      </c>
      <c r="I3959" s="105">
        <f t="shared" si="517"/>
        <v>0</v>
      </c>
      <c r="J3959" s="105">
        <f t="shared" si="511"/>
        <v>0</v>
      </c>
      <c r="K3959" s="105">
        <f t="shared" si="512"/>
        <v>0</v>
      </c>
      <c r="L3959" s="105">
        <f t="shared" si="513"/>
        <v>0</v>
      </c>
      <c r="M3959">
        <v>0.04</v>
      </c>
      <c r="N3959">
        <f t="shared" si="514"/>
        <v>3.3960531989175591E-3</v>
      </c>
    </row>
    <row r="3960" spans="1:14" x14ac:dyDescent="0.3">
      <c r="A3960">
        <f t="shared" si="515"/>
        <v>40</v>
      </c>
      <c r="E3960" s="105">
        <f t="shared" si="516"/>
        <v>0</v>
      </c>
      <c r="I3960" s="105">
        <f t="shared" si="517"/>
        <v>0</v>
      </c>
      <c r="J3960" s="105">
        <f t="shared" si="511"/>
        <v>0</v>
      </c>
      <c r="K3960" s="105">
        <f t="shared" si="512"/>
        <v>0</v>
      </c>
      <c r="L3960" s="105">
        <f t="shared" si="513"/>
        <v>0</v>
      </c>
      <c r="M3960">
        <v>0.04</v>
      </c>
      <c r="N3960">
        <f t="shared" si="514"/>
        <v>3.3960531989175591E-3</v>
      </c>
    </row>
    <row r="3961" spans="1:14" x14ac:dyDescent="0.3">
      <c r="A3961">
        <f t="shared" si="515"/>
        <v>40</v>
      </c>
      <c r="E3961" s="105">
        <f t="shared" si="516"/>
        <v>0</v>
      </c>
      <c r="I3961" s="105">
        <f t="shared" si="517"/>
        <v>0</v>
      </c>
      <c r="J3961" s="105">
        <f t="shared" si="511"/>
        <v>0</v>
      </c>
      <c r="K3961" s="105">
        <f t="shared" si="512"/>
        <v>0</v>
      </c>
      <c r="L3961" s="105">
        <f t="shared" si="513"/>
        <v>0</v>
      </c>
      <c r="M3961">
        <v>0.04</v>
      </c>
      <c r="N3961">
        <f t="shared" si="514"/>
        <v>3.3960531989175591E-3</v>
      </c>
    </row>
    <row r="3962" spans="1:14" x14ac:dyDescent="0.3">
      <c r="A3962">
        <f t="shared" si="515"/>
        <v>40</v>
      </c>
      <c r="E3962" s="105">
        <f t="shared" si="516"/>
        <v>0</v>
      </c>
      <c r="I3962" s="105">
        <f t="shared" si="517"/>
        <v>0</v>
      </c>
      <c r="J3962" s="105">
        <f t="shared" si="511"/>
        <v>0</v>
      </c>
      <c r="K3962" s="105">
        <f t="shared" si="512"/>
        <v>0</v>
      </c>
      <c r="L3962" s="105">
        <f t="shared" si="513"/>
        <v>0</v>
      </c>
      <c r="M3962">
        <v>0.04</v>
      </c>
      <c r="N3962">
        <f t="shared" si="514"/>
        <v>3.3960531989175591E-3</v>
      </c>
    </row>
    <row r="3963" spans="1:14" x14ac:dyDescent="0.3">
      <c r="A3963">
        <f t="shared" si="515"/>
        <v>40</v>
      </c>
      <c r="E3963" s="105">
        <f t="shared" si="516"/>
        <v>0</v>
      </c>
      <c r="I3963" s="105">
        <f t="shared" si="517"/>
        <v>0</v>
      </c>
      <c r="J3963" s="105">
        <f t="shared" si="511"/>
        <v>0</v>
      </c>
      <c r="K3963" s="105">
        <f t="shared" si="512"/>
        <v>0</v>
      </c>
      <c r="L3963" s="105">
        <f t="shared" si="513"/>
        <v>0</v>
      </c>
      <c r="M3963">
        <v>0.04</v>
      </c>
      <c r="N3963">
        <f t="shared" si="514"/>
        <v>3.3960531989175591E-3</v>
      </c>
    </row>
    <row r="3964" spans="1:14" x14ac:dyDescent="0.3">
      <c r="A3964">
        <f t="shared" si="515"/>
        <v>40</v>
      </c>
      <c r="E3964" s="105">
        <f t="shared" si="516"/>
        <v>0</v>
      </c>
      <c r="I3964" s="105">
        <f t="shared" si="517"/>
        <v>0</v>
      </c>
      <c r="J3964" s="105">
        <f t="shared" si="511"/>
        <v>0</v>
      </c>
      <c r="K3964" s="105">
        <f t="shared" si="512"/>
        <v>0</v>
      </c>
      <c r="L3964" s="105">
        <f t="shared" si="513"/>
        <v>0</v>
      </c>
      <c r="M3964">
        <v>0.04</v>
      </c>
      <c r="N3964">
        <f t="shared" si="514"/>
        <v>3.3960531989175591E-3</v>
      </c>
    </row>
    <row r="3965" spans="1:14" x14ac:dyDescent="0.3">
      <c r="A3965">
        <f t="shared" si="515"/>
        <v>40</v>
      </c>
      <c r="E3965" s="105">
        <f t="shared" si="516"/>
        <v>0</v>
      </c>
      <c r="I3965" s="105">
        <f t="shared" si="517"/>
        <v>0</v>
      </c>
      <c r="J3965" s="105">
        <f t="shared" si="511"/>
        <v>0</v>
      </c>
      <c r="K3965" s="105">
        <f t="shared" si="512"/>
        <v>0</v>
      </c>
      <c r="L3965" s="105">
        <f t="shared" si="513"/>
        <v>0</v>
      </c>
      <c r="M3965">
        <v>0.04</v>
      </c>
      <c r="N3965">
        <f t="shared" si="514"/>
        <v>3.3960531989175591E-3</v>
      </c>
    </row>
    <row r="3966" spans="1:14" x14ac:dyDescent="0.3">
      <c r="A3966">
        <f t="shared" si="515"/>
        <v>40</v>
      </c>
      <c r="E3966" s="105">
        <f t="shared" si="516"/>
        <v>0</v>
      </c>
      <c r="I3966" s="105">
        <f t="shared" si="517"/>
        <v>0</v>
      </c>
      <c r="J3966" s="105">
        <f t="shared" si="511"/>
        <v>0</v>
      </c>
      <c r="K3966" s="105">
        <f t="shared" si="512"/>
        <v>0</v>
      </c>
      <c r="L3966" s="105">
        <f t="shared" si="513"/>
        <v>0</v>
      </c>
      <c r="M3966">
        <v>0.04</v>
      </c>
      <c r="N3966">
        <f t="shared" si="514"/>
        <v>3.3960531989175591E-3</v>
      </c>
    </row>
    <row r="3967" spans="1:14" x14ac:dyDescent="0.3">
      <c r="A3967">
        <f t="shared" si="515"/>
        <v>40</v>
      </c>
      <c r="E3967" s="105">
        <f t="shared" si="516"/>
        <v>0</v>
      </c>
      <c r="I3967" s="105">
        <f t="shared" si="517"/>
        <v>0</v>
      </c>
      <c r="J3967" s="105">
        <f t="shared" si="511"/>
        <v>0</v>
      </c>
      <c r="K3967" s="105">
        <f t="shared" si="512"/>
        <v>0</v>
      </c>
      <c r="L3967" s="105">
        <f t="shared" si="513"/>
        <v>0</v>
      </c>
      <c r="M3967">
        <v>0.04</v>
      </c>
      <c r="N3967">
        <f t="shared" si="514"/>
        <v>3.3960531989175591E-3</v>
      </c>
    </row>
    <row r="3968" spans="1:14" x14ac:dyDescent="0.3">
      <c r="A3968">
        <f t="shared" si="515"/>
        <v>40</v>
      </c>
      <c r="E3968" s="105">
        <f t="shared" si="516"/>
        <v>0</v>
      </c>
      <c r="I3968" s="105">
        <f t="shared" si="517"/>
        <v>0</v>
      </c>
      <c r="J3968" s="105">
        <f t="shared" si="511"/>
        <v>0</v>
      </c>
      <c r="K3968" s="105">
        <f t="shared" si="512"/>
        <v>0</v>
      </c>
      <c r="L3968" s="105">
        <f t="shared" si="513"/>
        <v>0</v>
      </c>
      <c r="M3968">
        <v>0.04</v>
      </c>
      <c r="N3968">
        <f t="shared" si="514"/>
        <v>3.3960531989175591E-3</v>
      </c>
    </row>
    <row r="3969" spans="1:14" x14ac:dyDescent="0.3">
      <c r="A3969">
        <f t="shared" si="515"/>
        <v>40</v>
      </c>
      <c r="E3969" s="105">
        <f t="shared" si="516"/>
        <v>0</v>
      </c>
      <c r="I3969" s="105">
        <f t="shared" si="517"/>
        <v>0</v>
      </c>
      <c r="J3969" s="105">
        <f t="shared" si="511"/>
        <v>0</v>
      </c>
      <c r="K3969" s="105">
        <f t="shared" si="512"/>
        <v>0</v>
      </c>
      <c r="L3969" s="105">
        <f t="shared" si="513"/>
        <v>0</v>
      </c>
      <c r="M3969">
        <v>0.04</v>
      </c>
      <c r="N3969">
        <f t="shared" si="514"/>
        <v>3.3960531989175591E-3</v>
      </c>
    </row>
    <row r="3970" spans="1:14" x14ac:dyDescent="0.3">
      <c r="A3970">
        <f t="shared" si="515"/>
        <v>40</v>
      </c>
      <c r="E3970" s="105">
        <f t="shared" si="516"/>
        <v>0</v>
      </c>
      <c r="I3970" s="105">
        <f t="shared" si="517"/>
        <v>0</v>
      </c>
      <c r="J3970" s="105">
        <f t="shared" si="511"/>
        <v>0</v>
      </c>
      <c r="K3970" s="105">
        <f t="shared" si="512"/>
        <v>0</v>
      </c>
      <c r="L3970" s="105">
        <f t="shared" si="513"/>
        <v>0</v>
      </c>
      <c r="M3970">
        <v>0.04</v>
      </c>
      <c r="N3970">
        <f t="shared" si="514"/>
        <v>3.3960531989175591E-3</v>
      </c>
    </row>
    <row r="3971" spans="1:14" x14ac:dyDescent="0.3">
      <c r="A3971">
        <f t="shared" si="515"/>
        <v>40</v>
      </c>
      <c r="E3971" s="105">
        <f t="shared" si="516"/>
        <v>0</v>
      </c>
      <c r="I3971" s="105">
        <f t="shared" si="517"/>
        <v>0</v>
      </c>
      <c r="J3971" s="105">
        <f t="shared" ref="J3971:J4034" si="518">E3971*($H$2/12)</f>
        <v>0</v>
      </c>
      <c r="K3971" s="105">
        <f t="shared" ref="K3971:K4034" si="519">I3971-J3971</f>
        <v>0</v>
      </c>
      <c r="L3971" s="105">
        <f t="shared" ref="L3971:L4034" si="520">N3971*(E3971-K3971)</f>
        <v>0</v>
      </c>
      <c r="M3971">
        <v>0.04</v>
      </c>
      <c r="N3971">
        <f t="shared" ref="N3971:N4034" si="521">1-(POWER(1-M3971,(1/12)))</f>
        <v>3.3960531989175591E-3</v>
      </c>
    </row>
    <row r="3972" spans="1:14" x14ac:dyDescent="0.3">
      <c r="A3972">
        <f t="shared" si="515"/>
        <v>40</v>
      </c>
      <c r="E3972" s="105">
        <f t="shared" si="516"/>
        <v>0</v>
      </c>
      <c r="I3972" s="105">
        <f t="shared" si="517"/>
        <v>0</v>
      </c>
      <c r="J3972" s="105">
        <f t="shared" si="518"/>
        <v>0</v>
      </c>
      <c r="K3972" s="105">
        <f t="shared" si="519"/>
        <v>0</v>
      </c>
      <c r="L3972" s="105">
        <f t="shared" si="520"/>
        <v>0</v>
      </c>
      <c r="M3972">
        <v>0.04</v>
      </c>
      <c r="N3972">
        <f t="shared" si="521"/>
        <v>3.3960531989175591E-3</v>
      </c>
    </row>
    <row r="3973" spans="1:14" x14ac:dyDescent="0.3">
      <c r="A3973">
        <f t="shared" si="515"/>
        <v>40</v>
      </c>
      <c r="E3973" s="105">
        <f t="shared" si="516"/>
        <v>0</v>
      </c>
      <c r="I3973" s="105">
        <f t="shared" si="517"/>
        <v>0</v>
      </c>
      <c r="J3973" s="105">
        <f t="shared" si="518"/>
        <v>0</v>
      </c>
      <c r="K3973" s="105">
        <f t="shared" si="519"/>
        <v>0</v>
      </c>
      <c r="L3973" s="105">
        <f t="shared" si="520"/>
        <v>0</v>
      </c>
      <c r="M3973">
        <v>0.04</v>
      </c>
      <c r="N3973">
        <f t="shared" si="521"/>
        <v>3.3960531989175591E-3</v>
      </c>
    </row>
    <row r="3974" spans="1:14" x14ac:dyDescent="0.3">
      <c r="A3974">
        <f t="shared" si="515"/>
        <v>40</v>
      </c>
      <c r="E3974" s="105">
        <f t="shared" si="516"/>
        <v>0</v>
      </c>
      <c r="I3974" s="105">
        <f t="shared" si="517"/>
        <v>0</v>
      </c>
      <c r="J3974" s="105">
        <f t="shared" si="518"/>
        <v>0</v>
      </c>
      <c r="K3974" s="105">
        <f t="shared" si="519"/>
        <v>0</v>
      </c>
      <c r="L3974" s="105">
        <f t="shared" si="520"/>
        <v>0</v>
      </c>
      <c r="M3974">
        <v>0.04</v>
      </c>
      <c r="N3974">
        <f t="shared" si="521"/>
        <v>3.3960531989175591E-3</v>
      </c>
    </row>
    <row r="3975" spans="1:14" x14ac:dyDescent="0.3">
      <c r="A3975">
        <f t="shared" si="515"/>
        <v>40</v>
      </c>
      <c r="E3975" s="105">
        <f t="shared" si="516"/>
        <v>0</v>
      </c>
      <c r="I3975" s="105">
        <f t="shared" si="517"/>
        <v>0</v>
      </c>
      <c r="J3975" s="105">
        <f t="shared" si="518"/>
        <v>0</v>
      </c>
      <c r="K3975" s="105">
        <f t="shared" si="519"/>
        <v>0</v>
      </c>
      <c r="L3975" s="105">
        <f t="shared" si="520"/>
        <v>0</v>
      </c>
      <c r="M3975">
        <v>0.04</v>
      </c>
      <c r="N3975">
        <f t="shared" si="521"/>
        <v>3.3960531989175591E-3</v>
      </c>
    </row>
    <row r="3976" spans="1:14" x14ac:dyDescent="0.3">
      <c r="A3976">
        <f t="shared" si="515"/>
        <v>40</v>
      </c>
      <c r="E3976" s="105">
        <f t="shared" si="516"/>
        <v>0</v>
      </c>
      <c r="I3976" s="105">
        <f t="shared" si="517"/>
        <v>0</v>
      </c>
      <c r="J3976" s="105">
        <f t="shared" si="518"/>
        <v>0</v>
      </c>
      <c r="K3976" s="105">
        <f t="shared" si="519"/>
        <v>0</v>
      </c>
      <c r="L3976" s="105">
        <f t="shared" si="520"/>
        <v>0</v>
      </c>
      <c r="M3976">
        <v>0.04</v>
      </c>
      <c r="N3976">
        <f t="shared" si="521"/>
        <v>3.3960531989175591E-3</v>
      </c>
    </row>
    <row r="3977" spans="1:14" x14ac:dyDescent="0.3">
      <c r="A3977">
        <f t="shared" si="515"/>
        <v>40</v>
      </c>
      <c r="E3977" s="105">
        <f t="shared" si="516"/>
        <v>0</v>
      </c>
      <c r="I3977" s="105">
        <f t="shared" si="517"/>
        <v>0</v>
      </c>
      <c r="J3977" s="105">
        <f t="shared" si="518"/>
        <v>0</v>
      </c>
      <c r="K3977" s="105">
        <f t="shared" si="519"/>
        <v>0</v>
      </c>
      <c r="L3977" s="105">
        <f t="shared" si="520"/>
        <v>0</v>
      </c>
      <c r="M3977">
        <v>0.04</v>
      </c>
      <c r="N3977">
        <f t="shared" si="521"/>
        <v>3.3960531989175591E-3</v>
      </c>
    </row>
    <row r="3978" spans="1:14" x14ac:dyDescent="0.3">
      <c r="A3978">
        <f t="shared" si="515"/>
        <v>40</v>
      </c>
      <c r="E3978" s="105">
        <f t="shared" si="516"/>
        <v>0</v>
      </c>
      <c r="I3978" s="105">
        <f t="shared" si="517"/>
        <v>0</v>
      </c>
      <c r="J3978" s="105">
        <f t="shared" si="518"/>
        <v>0</v>
      </c>
      <c r="K3978" s="105">
        <f t="shared" si="519"/>
        <v>0</v>
      </c>
      <c r="L3978" s="105">
        <f t="shared" si="520"/>
        <v>0</v>
      </c>
      <c r="M3978">
        <v>0.04</v>
      </c>
      <c r="N3978">
        <f t="shared" si="521"/>
        <v>3.3960531989175591E-3</v>
      </c>
    </row>
    <row r="3979" spans="1:14" x14ac:dyDescent="0.3">
      <c r="A3979">
        <f t="shared" si="515"/>
        <v>40</v>
      </c>
      <c r="E3979" s="105">
        <f t="shared" si="516"/>
        <v>0</v>
      </c>
      <c r="I3979" s="105">
        <f t="shared" si="517"/>
        <v>0</v>
      </c>
      <c r="J3979" s="105">
        <f t="shared" si="518"/>
        <v>0</v>
      </c>
      <c r="K3979" s="105">
        <f t="shared" si="519"/>
        <v>0</v>
      </c>
      <c r="L3979" s="105">
        <f t="shared" si="520"/>
        <v>0</v>
      </c>
      <c r="M3979">
        <v>0.04</v>
      </c>
      <c r="N3979">
        <f t="shared" si="521"/>
        <v>3.3960531989175591E-3</v>
      </c>
    </row>
    <row r="3980" spans="1:14" x14ac:dyDescent="0.3">
      <c r="A3980">
        <f t="shared" si="515"/>
        <v>40</v>
      </c>
      <c r="E3980" s="105">
        <f t="shared" si="516"/>
        <v>0</v>
      </c>
      <c r="I3980" s="105">
        <f t="shared" si="517"/>
        <v>0</v>
      </c>
      <c r="J3980" s="105">
        <f t="shared" si="518"/>
        <v>0</v>
      </c>
      <c r="K3980" s="105">
        <f t="shared" si="519"/>
        <v>0</v>
      </c>
      <c r="L3980" s="105">
        <f t="shared" si="520"/>
        <v>0</v>
      </c>
      <c r="M3980">
        <v>0.04</v>
      </c>
      <c r="N3980">
        <f t="shared" si="521"/>
        <v>3.3960531989175591E-3</v>
      </c>
    </row>
    <row r="3981" spans="1:14" x14ac:dyDescent="0.3">
      <c r="A3981">
        <f t="shared" si="515"/>
        <v>40</v>
      </c>
      <c r="E3981" s="105">
        <f t="shared" si="516"/>
        <v>0</v>
      </c>
      <c r="I3981" s="105">
        <f t="shared" si="517"/>
        <v>0</v>
      </c>
      <c r="J3981" s="105">
        <f t="shared" si="518"/>
        <v>0</v>
      </c>
      <c r="K3981" s="105">
        <f t="shared" si="519"/>
        <v>0</v>
      </c>
      <c r="L3981" s="105">
        <f t="shared" si="520"/>
        <v>0</v>
      </c>
      <c r="M3981">
        <v>0.04</v>
      </c>
      <c r="N3981">
        <f t="shared" si="521"/>
        <v>3.3960531989175591E-3</v>
      </c>
    </row>
    <row r="3982" spans="1:14" x14ac:dyDescent="0.3">
      <c r="A3982">
        <f t="shared" si="515"/>
        <v>40</v>
      </c>
      <c r="E3982" s="105">
        <f t="shared" si="516"/>
        <v>0</v>
      </c>
      <c r="I3982" s="105">
        <f t="shared" si="517"/>
        <v>0</v>
      </c>
      <c r="J3982" s="105">
        <f t="shared" si="518"/>
        <v>0</v>
      </c>
      <c r="K3982" s="105">
        <f t="shared" si="519"/>
        <v>0</v>
      </c>
      <c r="L3982" s="105">
        <f t="shared" si="520"/>
        <v>0</v>
      </c>
      <c r="M3982">
        <v>0.04</v>
      </c>
      <c r="N3982">
        <f t="shared" si="521"/>
        <v>3.3960531989175591E-3</v>
      </c>
    </row>
    <row r="3983" spans="1:14" x14ac:dyDescent="0.3">
      <c r="A3983">
        <f t="shared" si="515"/>
        <v>40</v>
      </c>
      <c r="E3983" s="105">
        <f t="shared" si="516"/>
        <v>0</v>
      </c>
      <c r="I3983" s="105">
        <f t="shared" si="517"/>
        <v>0</v>
      </c>
      <c r="J3983" s="105">
        <f t="shared" si="518"/>
        <v>0</v>
      </c>
      <c r="K3983" s="105">
        <f t="shared" si="519"/>
        <v>0</v>
      </c>
      <c r="L3983" s="105">
        <f t="shared" si="520"/>
        <v>0</v>
      </c>
      <c r="M3983">
        <v>0.04</v>
      </c>
      <c r="N3983">
        <f t="shared" si="521"/>
        <v>3.3960531989175591E-3</v>
      </c>
    </row>
    <row r="3984" spans="1:14" x14ac:dyDescent="0.3">
      <c r="A3984">
        <f t="shared" si="515"/>
        <v>40</v>
      </c>
      <c r="E3984" s="105">
        <f t="shared" si="516"/>
        <v>0</v>
      </c>
      <c r="I3984" s="105">
        <f t="shared" si="517"/>
        <v>0</v>
      </c>
      <c r="J3984" s="105">
        <f t="shared" si="518"/>
        <v>0</v>
      </c>
      <c r="K3984" s="105">
        <f t="shared" si="519"/>
        <v>0</v>
      </c>
      <c r="L3984" s="105">
        <f t="shared" si="520"/>
        <v>0</v>
      </c>
      <c r="M3984">
        <v>0.04</v>
      </c>
      <c r="N3984">
        <f t="shared" si="521"/>
        <v>3.3960531989175591E-3</v>
      </c>
    </row>
    <row r="3985" spans="1:14" x14ac:dyDescent="0.3">
      <c r="A3985">
        <f t="shared" si="515"/>
        <v>40</v>
      </c>
      <c r="E3985" s="105">
        <f t="shared" si="516"/>
        <v>0</v>
      </c>
      <c r="I3985" s="105">
        <f t="shared" si="517"/>
        <v>0</v>
      </c>
      <c r="J3985" s="105">
        <f t="shared" si="518"/>
        <v>0</v>
      </c>
      <c r="K3985" s="105">
        <f t="shared" si="519"/>
        <v>0</v>
      </c>
      <c r="L3985" s="105">
        <f t="shared" si="520"/>
        <v>0</v>
      </c>
      <c r="M3985">
        <v>0.04</v>
      </c>
      <c r="N3985">
        <f t="shared" si="521"/>
        <v>3.3960531989175591E-3</v>
      </c>
    </row>
    <row r="3986" spans="1:14" x14ac:dyDescent="0.3">
      <c r="A3986">
        <f t="shared" si="515"/>
        <v>40</v>
      </c>
      <c r="E3986" s="105">
        <f t="shared" si="516"/>
        <v>0</v>
      </c>
      <c r="I3986" s="105">
        <f t="shared" si="517"/>
        <v>0</v>
      </c>
      <c r="J3986" s="105">
        <f t="shared" si="518"/>
        <v>0</v>
      </c>
      <c r="K3986" s="105">
        <f t="shared" si="519"/>
        <v>0</v>
      </c>
      <c r="L3986" s="105">
        <f t="shared" si="520"/>
        <v>0</v>
      </c>
      <c r="M3986">
        <v>0.04</v>
      </c>
      <c r="N3986">
        <f t="shared" si="521"/>
        <v>3.3960531989175591E-3</v>
      </c>
    </row>
    <row r="3987" spans="1:14" x14ac:dyDescent="0.3">
      <c r="A3987">
        <f t="shared" si="515"/>
        <v>40</v>
      </c>
      <c r="E3987" s="105">
        <f t="shared" si="516"/>
        <v>0</v>
      </c>
      <c r="I3987" s="105">
        <f t="shared" si="517"/>
        <v>0</v>
      </c>
      <c r="J3987" s="105">
        <f t="shared" si="518"/>
        <v>0</v>
      </c>
      <c r="K3987" s="105">
        <f t="shared" si="519"/>
        <v>0</v>
      </c>
      <c r="L3987" s="105">
        <f t="shared" si="520"/>
        <v>0</v>
      </c>
      <c r="M3987">
        <v>0.04</v>
      </c>
      <c r="N3987">
        <f t="shared" si="521"/>
        <v>3.3960531989175591E-3</v>
      </c>
    </row>
    <row r="3988" spans="1:14" x14ac:dyDescent="0.3">
      <c r="A3988">
        <f t="shared" si="515"/>
        <v>40</v>
      </c>
      <c r="E3988" s="105">
        <f t="shared" si="516"/>
        <v>0</v>
      </c>
      <c r="I3988" s="105">
        <f t="shared" si="517"/>
        <v>0</v>
      </c>
      <c r="J3988" s="105">
        <f t="shared" si="518"/>
        <v>0</v>
      </c>
      <c r="K3988" s="105">
        <f t="shared" si="519"/>
        <v>0</v>
      </c>
      <c r="L3988" s="105">
        <f t="shared" si="520"/>
        <v>0</v>
      </c>
      <c r="M3988">
        <v>0.04</v>
      </c>
      <c r="N3988">
        <f t="shared" si="521"/>
        <v>3.3960531989175591E-3</v>
      </c>
    </row>
    <row r="3989" spans="1:14" x14ac:dyDescent="0.3">
      <c r="A3989">
        <f t="shared" si="515"/>
        <v>40</v>
      </c>
      <c r="E3989" s="105">
        <f t="shared" si="516"/>
        <v>0</v>
      </c>
      <c r="I3989" s="105">
        <f t="shared" si="517"/>
        <v>0</v>
      </c>
      <c r="J3989" s="105">
        <f t="shared" si="518"/>
        <v>0</v>
      </c>
      <c r="K3989" s="105">
        <f t="shared" si="519"/>
        <v>0</v>
      </c>
      <c r="L3989" s="105">
        <f t="shared" si="520"/>
        <v>0</v>
      </c>
      <c r="M3989">
        <v>0.04</v>
      </c>
      <c r="N3989">
        <f t="shared" si="521"/>
        <v>3.3960531989175591E-3</v>
      </c>
    </row>
    <row r="3990" spans="1:14" x14ac:dyDescent="0.3">
      <c r="A3990">
        <f t="shared" si="515"/>
        <v>40</v>
      </c>
      <c r="E3990" s="105">
        <f t="shared" si="516"/>
        <v>0</v>
      </c>
      <c r="I3990" s="105">
        <f t="shared" si="517"/>
        <v>0</v>
      </c>
      <c r="J3990" s="105">
        <f t="shared" si="518"/>
        <v>0</v>
      </c>
      <c r="K3990" s="105">
        <f t="shared" si="519"/>
        <v>0</v>
      </c>
      <c r="L3990" s="105">
        <f t="shared" si="520"/>
        <v>0</v>
      </c>
      <c r="M3990">
        <v>0.04</v>
      </c>
      <c r="N3990">
        <f t="shared" si="521"/>
        <v>3.3960531989175591E-3</v>
      </c>
    </row>
    <row r="3991" spans="1:14" x14ac:dyDescent="0.3">
      <c r="A3991">
        <f t="shared" si="515"/>
        <v>40</v>
      </c>
      <c r="E3991" s="105">
        <f t="shared" si="516"/>
        <v>0</v>
      </c>
      <c r="I3991" s="105">
        <f t="shared" si="517"/>
        <v>0</v>
      </c>
      <c r="J3991" s="105">
        <f t="shared" si="518"/>
        <v>0</v>
      </c>
      <c r="K3991" s="105">
        <f t="shared" si="519"/>
        <v>0</v>
      </c>
      <c r="L3991" s="105">
        <f t="shared" si="520"/>
        <v>0</v>
      </c>
      <c r="M3991">
        <v>0.04</v>
      </c>
      <c r="N3991">
        <f t="shared" si="521"/>
        <v>3.3960531989175591E-3</v>
      </c>
    </row>
    <row r="3992" spans="1:14" x14ac:dyDescent="0.3">
      <c r="A3992">
        <f t="shared" si="515"/>
        <v>40</v>
      </c>
      <c r="E3992" s="105">
        <f t="shared" si="516"/>
        <v>0</v>
      </c>
      <c r="I3992" s="105">
        <f t="shared" si="517"/>
        <v>0</v>
      </c>
      <c r="J3992" s="105">
        <f t="shared" si="518"/>
        <v>0</v>
      </c>
      <c r="K3992" s="105">
        <f t="shared" si="519"/>
        <v>0</v>
      </c>
      <c r="L3992" s="105">
        <f t="shared" si="520"/>
        <v>0</v>
      </c>
      <c r="M3992">
        <v>0.04</v>
      </c>
      <c r="N3992">
        <f t="shared" si="521"/>
        <v>3.3960531989175591E-3</v>
      </c>
    </row>
    <row r="3993" spans="1:14" x14ac:dyDescent="0.3">
      <c r="A3993">
        <f t="shared" si="515"/>
        <v>40</v>
      </c>
      <c r="E3993" s="105">
        <f t="shared" si="516"/>
        <v>0</v>
      </c>
      <c r="I3993" s="105">
        <f t="shared" si="517"/>
        <v>0</v>
      </c>
      <c r="J3993" s="105">
        <f t="shared" si="518"/>
        <v>0</v>
      </c>
      <c r="K3993" s="105">
        <f t="shared" si="519"/>
        <v>0</v>
      </c>
      <c r="L3993" s="105">
        <f t="shared" si="520"/>
        <v>0</v>
      </c>
      <c r="M3993">
        <v>0.04</v>
      </c>
      <c r="N3993">
        <f t="shared" si="521"/>
        <v>3.3960531989175591E-3</v>
      </c>
    </row>
    <row r="3994" spans="1:14" x14ac:dyDescent="0.3">
      <c r="A3994">
        <f t="shared" si="515"/>
        <v>40</v>
      </c>
      <c r="E3994" s="105">
        <f t="shared" si="516"/>
        <v>0</v>
      </c>
      <c r="I3994" s="105">
        <f t="shared" si="517"/>
        <v>0</v>
      </c>
      <c r="J3994" s="105">
        <f t="shared" si="518"/>
        <v>0</v>
      </c>
      <c r="K3994" s="105">
        <f t="shared" si="519"/>
        <v>0</v>
      </c>
      <c r="L3994" s="105">
        <f t="shared" si="520"/>
        <v>0</v>
      </c>
      <c r="M3994">
        <v>0.04</v>
      </c>
      <c r="N3994">
        <f t="shared" si="521"/>
        <v>3.3960531989175591E-3</v>
      </c>
    </row>
    <row r="3995" spans="1:14" x14ac:dyDescent="0.3">
      <c r="A3995">
        <f t="shared" si="515"/>
        <v>40</v>
      </c>
      <c r="E3995" s="105">
        <f t="shared" si="516"/>
        <v>0</v>
      </c>
      <c r="I3995" s="105">
        <f t="shared" si="517"/>
        <v>0</v>
      </c>
      <c r="J3995" s="105">
        <f t="shared" si="518"/>
        <v>0</v>
      </c>
      <c r="K3995" s="105">
        <f t="shared" si="519"/>
        <v>0</v>
      </c>
      <c r="L3995" s="105">
        <f t="shared" si="520"/>
        <v>0</v>
      </c>
      <c r="M3995">
        <v>0.04</v>
      </c>
      <c r="N3995">
        <f t="shared" si="521"/>
        <v>3.3960531989175591E-3</v>
      </c>
    </row>
    <row r="3996" spans="1:14" x14ac:dyDescent="0.3">
      <c r="A3996">
        <f t="shared" si="515"/>
        <v>40</v>
      </c>
      <c r="E3996" s="105">
        <f t="shared" si="516"/>
        <v>0</v>
      </c>
      <c r="I3996" s="105">
        <f t="shared" si="517"/>
        <v>0</v>
      </c>
      <c r="J3996" s="105">
        <f t="shared" si="518"/>
        <v>0</v>
      </c>
      <c r="K3996" s="105">
        <f t="shared" si="519"/>
        <v>0</v>
      </c>
      <c r="L3996" s="105">
        <f t="shared" si="520"/>
        <v>0</v>
      </c>
      <c r="M3996">
        <v>0.04</v>
      </c>
      <c r="N3996">
        <f t="shared" si="521"/>
        <v>3.3960531989175591E-3</v>
      </c>
    </row>
    <row r="3997" spans="1:14" x14ac:dyDescent="0.3">
      <c r="A3997">
        <f t="shared" si="515"/>
        <v>40</v>
      </c>
      <c r="E3997" s="105">
        <f t="shared" si="516"/>
        <v>0</v>
      </c>
      <c r="I3997" s="105">
        <f t="shared" si="517"/>
        <v>0</v>
      </c>
      <c r="J3997" s="105">
        <f t="shared" si="518"/>
        <v>0</v>
      </c>
      <c r="K3997" s="105">
        <f t="shared" si="519"/>
        <v>0</v>
      </c>
      <c r="L3997" s="105">
        <f t="shared" si="520"/>
        <v>0</v>
      </c>
      <c r="M3997">
        <v>0.04</v>
      </c>
      <c r="N3997">
        <f t="shared" si="521"/>
        <v>3.3960531989175591E-3</v>
      </c>
    </row>
    <row r="3998" spans="1:14" x14ac:dyDescent="0.3">
      <c r="A3998">
        <f t="shared" si="515"/>
        <v>40</v>
      </c>
      <c r="E3998" s="105">
        <f t="shared" si="516"/>
        <v>0</v>
      </c>
      <c r="I3998" s="105">
        <f t="shared" si="517"/>
        <v>0</v>
      </c>
      <c r="J3998" s="105">
        <f t="shared" si="518"/>
        <v>0</v>
      </c>
      <c r="K3998" s="105">
        <f t="shared" si="519"/>
        <v>0</v>
      </c>
      <c r="L3998" s="105">
        <f t="shared" si="520"/>
        <v>0</v>
      </c>
      <c r="M3998">
        <v>0.04</v>
      </c>
      <c r="N3998">
        <f t="shared" si="521"/>
        <v>3.3960531989175591E-3</v>
      </c>
    </row>
    <row r="3999" spans="1:14" x14ac:dyDescent="0.3">
      <c r="A3999">
        <f t="shared" si="515"/>
        <v>40</v>
      </c>
      <c r="E3999" s="105">
        <f t="shared" si="516"/>
        <v>0</v>
      </c>
      <c r="I3999" s="105">
        <f t="shared" si="517"/>
        <v>0</v>
      </c>
      <c r="J3999" s="105">
        <f t="shared" si="518"/>
        <v>0</v>
      </c>
      <c r="K3999" s="105">
        <f t="shared" si="519"/>
        <v>0</v>
      </c>
      <c r="L3999" s="105">
        <f t="shared" si="520"/>
        <v>0</v>
      </c>
      <c r="M3999">
        <v>0.04</v>
      </c>
      <c r="N3999">
        <f t="shared" si="521"/>
        <v>3.3960531989175591E-3</v>
      </c>
    </row>
    <row r="4000" spans="1:14" x14ac:dyDescent="0.3">
      <c r="A4000">
        <f t="shared" si="515"/>
        <v>40</v>
      </c>
      <c r="E4000" s="105">
        <f t="shared" si="516"/>
        <v>0</v>
      </c>
      <c r="I4000" s="105">
        <f t="shared" si="517"/>
        <v>0</v>
      </c>
      <c r="J4000" s="105">
        <f t="shared" si="518"/>
        <v>0</v>
      </c>
      <c r="K4000" s="105">
        <f t="shared" si="519"/>
        <v>0</v>
      </c>
      <c r="L4000" s="105">
        <f t="shared" si="520"/>
        <v>0</v>
      </c>
      <c r="M4000">
        <v>0.04</v>
      </c>
      <c r="N4000">
        <f t="shared" si="521"/>
        <v>3.3960531989175591E-3</v>
      </c>
    </row>
    <row r="4001" spans="1:15" x14ac:dyDescent="0.3">
      <c r="A4001">
        <f t="shared" si="515"/>
        <v>40</v>
      </c>
      <c r="E4001" s="105">
        <f t="shared" si="516"/>
        <v>0</v>
      </c>
      <c r="I4001" s="105">
        <f t="shared" si="517"/>
        <v>0</v>
      </c>
      <c r="J4001" s="105">
        <f t="shared" si="518"/>
        <v>0</v>
      </c>
      <c r="K4001" s="105">
        <f t="shared" si="519"/>
        <v>0</v>
      </c>
      <c r="L4001" s="105">
        <f t="shared" si="520"/>
        <v>0</v>
      </c>
      <c r="M4001">
        <v>0.04</v>
      </c>
      <c r="N4001">
        <f t="shared" si="521"/>
        <v>3.3960531989175591E-3</v>
      </c>
      <c r="O4001" s="105" t="e">
        <f t="shared" ref="O4001" si="522">SUM(I3902:I4001)</f>
        <v>#REF!</v>
      </c>
    </row>
    <row r="4002" spans="1:15" x14ac:dyDescent="0.3">
      <c r="A4002">
        <f t="shared" si="515"/>
        <v>41</v>
      </c>
      <c r="E4002" s="105" t="e">
        <f t="shared" si="516"/>
        <v>#REF!</v>
      </c>
      <c r="I4002" s="105" t="e">
        <f t="shared" si="517"/>
        <v>#REF!</v>
      </c>
      <c r="J4002" s="105" t="e">
        <f t="shared" si="518"/>
        <v>#REF!</v>
      </c>
      <c r="K4002" s="105" t="e">
        <f t="shared" si="519"/>
        <v>#REF!</v>
      </c>
      <c r="L4002" s="105" t="e">
        <f t="shared" si="520"/>
        <v>#REF!</v>
      </c>
      <c r="M4002">
        <v>0.04</v>
      </c>
      <c r="N4002">
        <f t="shared" si="521"/>
        <v>3.3960531989175591E-3</v>
      </c>
    </row>
    <row r="4003" spans="1:15" x14ac:dyDescent="0.3">
      <c r="A4003">
        <f t="shared" si="515"/>
        <v>41</v>
      </c>
      <c r="E4003" s="105" t="e">
        <f t="shared" si="516"/>
        <v>#REF!</v>
      </c>
      <c r="I4003" s="105" t="e">
        <f t="shared" si="517"/>
        <v>#REF!</v>
      </c>
      <c r="J4003" s="105" t="e">
        <f t="shared" si="518"/>
        <v>#REF!</v>
      </c>
      <c r="K4003" s="105" t="e">
        <f t="shared" si="519"/>
        <v>#REF!</v>
      </c>
      <c r="L4003" s="105" t="e">
        <f t="shared" si="520"/>
        <v>#REF!</v>
      </c>
      <c r="M4003">
        <v>0.04</v>
      </c>
      <c r="N4003">
        <f t="shared" si="521"/>
        <v>3.3960531989175591E-3</v>
      </c>
    </row>
    <row r="4004" spans="1:15" x14ac:dyDescent="0.3">
      <c r="A4004">
        <f t="shared" si="515"/>
        <v>41</v>
      </c>
      <c r="E4004" s="105" t="e">
        <f t="shared" si="516"/>
        <v>#REF!</v>
      </c>
      <c r="I4004" s="105" t="e">
        <f t="shared" si="517"/>
        <v>#REF!</v>
      </c>
      <c r="J4004" s="105" t="e">
        <f t="shared" si="518"/>
        <v>#REF!</v>
      </c>
      <c r="K4004" s="105" t="e">
        <f t="shared" si="519"/>
        <v>#REF!</v>
      </c>
      <c r="L4004" s="105" t="e">
        <f t="shared" si="520"/>
        <v>#REF!</v>
      </c>
      <c r="M4004">
        <v>0.04</v>
      </c>
      <c r="N4004">
        <f t="shared" si="521"/>
        <v>3.3960531989175591E-3</v>
      </c>
    </row>
    <row r="4005" spans="1:15" x14ac:dyDescent="0.3">
      <c r="A4005">
        <f t="shared" si="515"/>
        <v>41</v>
      </c>
      <c r="E4005" s="105">
        <f t="shared" si="516"/>
        <v>0</v>
      </c>
      <c r="I4005" s="105">
        <f t="shared" si="517"/>
        <v>0</v>
      </c>
      <c r="J4005" s="105">
        <f t="shared" si="518"/>
        <v>0</v>
      </c>
      <c r="K4005" s="105">
        <f t="shared" si="519"/>
        <v>0</v>
      </c>
      <c r="L4005" s="105">
        <f t="shared" si="520"/>
        <v>0</v>
      </c>
      <c r="M4005">
        <v>0.04</v>
      </c>
      <c r="N4005">
        <f t="shared" si="521"/>
        <v>3.3960531989175591E-3</v>
      </c>
    </row>
    <row r="4006" spans="1:15" x14ac:dyDescent="0.3">
      <c r="A4006">
        <f t="shared" si="515"/>
        <v>41</v>
      </c>
      <c r="E4006" s="105">
        <f t="shared" si="516"/>
        <v>0</v>
      </c>
      <c r="I4006" s="105">
        <f t="shared" si="517"/>
        <v>0</v>
      </c>
      <c r="J4006" s="105">
        <f t="shared" si="518"/>
        <v>0</v>
      </c>
      <c r="K4006" s="105">
        <f t="shared" si="519"/>
        <v>0</v>
      </c>
      <c r="L4006" s="105">
        <f t="shared" si="520"/>
        <v>0</v>
      </c>
      <c r="M4006">
        <v>0.04</v>
      </c>
      <c r="N4006">
        <f t="shared" si="521"/>
        <v>3.3960531989175591E-3</v>
      </c>
    </row>
    <row r="4007" spans="1:15" x14ac:dyDescent="0.3">
      <c r="A4007">
        <f t="shared" ref="A4007:A4070" si="523">IF(COUNTIF(A3907:A4006,A4006)=100, A4006+1,A4006)</f>
        <v>41</v>
      </c>
      <c r="E4007" s="105">
        <f t="shared" ref="E4007:E4070" si="524">MAX(0, E3907-K3907-L3907)</f>
        <v>0</v>
      </c>
      <c r="I4007" s="105">
        <f t="shared" ref="I4007:I4070" si="525">IF(E4007&lt;I3907,J4007 + E4007, I3907)</f>
        <v>0</v>
      </c>
      <c r="J4007" s="105">
        <f t="shared" si="518"/>
        <v>0</v>
      </c>
      <c r="K4007" s="105">
        <f t="shared" si="519"/>
        <v>0</v>
      </c>
      <c r="L4007" s="105">
        <f t="shared" si="520"/>
        <v>0</v>
      </c>
      <c r="M4007">
        <v>0.04</v>
      </c>
      <c r="N4007">
        <f t="shared" si="521"/>
        <v>3.3960531989175591E-3</v>
      </c>
    </row>
    <row r="4008" spans="1:15" x14ac:dyDescent="0.3">
      <c r="A4008">
        <f t="shared" si="523"/>
        <v>41</v>
      </c>
      <c r="E4008" s="105">
        <f t="shared" si="524"/>
        <v>0</v>
      </c>
      <c r="I4008" s="105">
        <f t="shared" si="525"/>
        <v>0</v>
      </c>
      <c r="J4008" s="105">
        <f t="shared" si="518"/>
        <v>0</v>
      </c>
      <c r="K4008" s="105">
        <f t="shared" si="519"/>
        <v>0</v>
      </c>
      <c r="L4008" s="105">
        <f t="shared" si="520"/>
        <v>0</v>
      </c>
      <c r="M4008">
        <v>0.04</v>
      </c>
      <c r="N4008">
        <f t="shared" si="521"/>
        <v>3.3960531989175591E-3</v>
      </c>
    </row>
    <row r="4009" spans="1:15" x14ac:dyDescent="0.3">
      <c r="A4009">
        <f t="shared" si="523"/>
        <v>41</v>
      </c>
      <c r="E4009" s="105">
        <f t="shared" si="524"/>
        <v>0</v>
      </c>
      <c r="I4009" s="105">
        <f t="shared" si="525"/>
        <v>0</v>
      </c>
      <c r="J4009" s="105">
        <f t="shared" si="518"/>
        <v>0</v>
      </c>
      <c r="K4009" s="105">
        <f t="shared" si="519"/>
        <v>0</v>
      </c>
      <c r="L4009" s="105">
        <f t="shared" si="520"/>
        <v>0</v>
      </c>
      <c r="M4009">
        <v>0.04</v>
      </c>
      <c r="N4009">
        <f t="shared" si="521"/>
        <v>3.3960531989175591E-3</v>
      </c>
    </row>
    <row r="4010" spans="1:15" x14ac:dyDescent="0.3">
      <c r="A4010">
        <f t="shared" si="523"/>
        <v>41</v>
      </c>
      <c r="E4010" s="105">
        <f t="shared" si="524"/>
        <v>0</v>
      </c>
      <c r="I4010" s="105">
        <f t="shared" si="525"/>
        <v>0</v>
      </c>
      <c r="J4010" s="105">
        <f t="shared" si="518"/>
        <v>0</v>
      </c>
      <c r="K4010" s="105">
        <f t="shared" si="519"/>
        <v>0</v>
      </c>
      <c r="L4010" s="105">
        <f t="shared" si="520"/>
        <v>0</v>
      </c>
      <c r="M4010">
        <v>0.04</v>
      </c>
      <c r="N4010">
        <f t="shared" si="521"/>
        <v>3.3960531989175591E-3</v>
      </c>
    </row>
    <row r="4011" spans="1:15" x14ac:dyDescent="0.3">
      <c r="A4011">
        <f t="shared" si="523"/>
        <v>41</v>
      </c>
      <c r="E4011" s="105">
        <f t="shared" si="524"/>
        <v>0</v>
      </c>
      <c r="I4011" s="105">
        <f t="shared" si="525"/>
        <v>0</v>
      </c>
      <c r="J4011" s="105">
        <f t="shared" si="518"/>
        <v>0</v>
      </c>
      <c r="K4011" s="105">
        <f t="shared" si="519"/>
        <v>0</v>
      </c>
      <c r="L4011" s="105">
        <f t="shared" si="520"/>
        <v>0</v>
      </c>
      <c r="M4011">
        <v>0.04</v>
      </c>
      <c r="N4011">
        <f t="shared" si="521"/>
        <v>3.3960531989175591E-3</v>
      </c>
    </row>
    <row r="4012" spans="1:15" x14ac:dyDescent="0.3">
      <c r="A4012">
        <f t="shared" si="523"/>
        <v>41</v>
      </c>
      <c r="E4012" s="105">
        <f t="shared" si="524"/>
        <v>0</v>
      </c>
      <c r="I4012" s="105">
        <f t="shared" si="525"/>
        <v>0</v>
      </c>
      <c r="J4012" s="105">
        <f t="shared" si="518"/>
        <v>0</v>
      </c>
      <c r="K4012" s="105">
        <f t="shared" si="519"/>
        <v>0</v>
      </c>
      <c r="L4012" s="105">
        <f t="shared" si="520"/>
        <v>0</v>
      </c>
      <c r="M4012">
        <v>0.04</v>
      </c>
      <c r="N4012">
        <f t="shared" si="521"/>
        <v>3.3960531989175591E-3</v>
      </c>
    </row>
    <row r="4013" spans="1:15" x14ac:dyDescent="0.3">
      <c r="A4013">
        <f t="shared" si="523"/>
        <v>41</v>
      </c>
      <c r="E4013" s="105">
        <f t="shared" si="524"/>
        <v>0</v>
      </c>
      <c r="I4013" s="105">
        <f t="shared" si="525"/>
        <v>0</v>
      </c>
      <c r="J4013" s="105">
        <f t="shared" si="518"/>
        <v>0</v>
      </c>
      <c r="K4013" s="105">
        <f t="shared" si="519"/>
        <v>0</v>
      </c>
      <c r="L4013" s="105">
        <f t="shared" si="520"/>
        <v>0</v>
      </c>
      <c r="M4013">
        <v>0.04</v>
      </c>
      <c r="N4013">
        <f t="shared" si="521"/>
        <v>3.3960531989175591E-3</v>
      </c>
    </row>
    <row r="4014" spans="1:15" x14ac:dyDescent="0.3">
      <c r="A4014">
        <f t="shared" si="523"/>
        <v>41</v>
      </c>
      <c r="E4014" s="105">
        <f t="shared" si="524"/>
        <v>0</v>
      </c>
      <c r="I4014" s="105">
        <f t="shared" si="525"/>
        <v>0</v>
      </c>
      <c r="J4014" s="105">
        <f t="shared" si="518"/>
        <v>0</v>
      </c>
      <c r="K4014" s="105">
        <f t="shared" si="519"/>
        <v>0</v>
      </c>
      <c r="L4014" s="105">
        <f t="shared" si="520"/>
        <v>0</v>
      </c>
      <c r="M4014">
        <v>0.04</v>
      </c>
      <c r="N4014">
        <f t="shared" si="521"/>
        <v>3.3960531989175591E-3</v>
      </c>
    </row>
    <row r="4015" spans="1:15" x14ac:dyDescent="0.3">
      <c r="A4015">
        <f t="shared" si="523"/>
        <v>41</v>
      </c>
      <c r="E4015" s="105">
        <f t="shared" si="524"/>
        <v>0</v>
      </c>
      <c r="I4015" s="105">
        <f t="shared" si="525"/>
        <v>0</v>
      </c>
      <c r="J4015" s="105">
        <f t="shared" si="518"/>
        <v>0</v>
      </c>
      <c r="K4015" s="105">
        <f t="shared" si="519"/>
        <v>0</v>
      </c>
      <c r="L4015" s="105">
        <f t="shared" si="520"/>
        <v>0</v>
      </c>
      <c r="M4015">
        <v>0.04</v>
      </c>
      <c r="N4015">
        <f t="shared" si="521"/>
        <v>3.3960531989175591E-3</v>
      </c>
    </row>
    <row r="4016" spans="1:15" x14ac:dyDescent="0.3">
      <c r="A4016">
        <f t="shared" si="523"/>
        <v>41</v>
      </c>
      <c r="E4016" s="105">
        <f t="shared" si="524"/>
        <v>0</v>
      </c>
      <c r="I4016" s="105">
        <f t="shared" si="525"/>
        <v>0</v>
      </c>
      <c r="J4016" s="105">
        <f t="shared" si="518"/>
        <v>0</v>
      </c>
      <c r="K4016" s="105">
        <f t="shared" si="519"/>
        <v>0</v>
      </c>
      <c r="L4016" s="105">
        <f t="shared" si="520"/>
        <v>0</v>
      </c>
      <c r="M4016">
        <v>0.04</v>
      </c>
      <c r="N4016">
        <f t="shared" si="521"/>
        <v>3.3960531989175591E-3</v>
      </c>
    </row>
    <row r="4017" spans="1:14" x14ac:dyDescent="0.3">
      <c r="A4017">
        <f t="shared" si="523"/>
        <v>41</v>
      </c>
      <c r="E4017" s="105">
        <f t="shared" si="524"/>
        <v>0</v>
      </c>
      <c r="I4017" s="105">
        <f t="shared" si="525"/>
        <v>0</v>
      </c>
      <c r="J4017" s="105">
        <f t="shared" si="518"/>
        <v>0</v>
      </c>
      <c r="K4017" s="105">
        <f t="shared" si="519"/>
        <v>0</v>
      </c>
      <c r="L4017" s="105">
        <f t="shared" si="520"/>
        <v>0</v>
      </c>
      <c r="M4017">
        <v>0.04</v>
      </c>
      <c r="N4017">
        <f t="shared" si="521"/>
        <v>3.3960531989175591E-3</v>
      </c>
    </row>
    <row r="4018" spans="1:14" x14ac:dyDescent="0.3">
      <c r="A4018">
        <f t="shared" si="523"/>
        <v>41</v>
      </c>
      <c r="E4018" s="105">
        <f t="shared" si="524"/>
        <v>0</v>
      </c>
      <c r="I4018" s="105">
        <f t="shared" si="525"/>
        <v>0</v>
      </c>
      <c r="J4018" s="105">
        <f t="shared" si="518"/>
        <v>0</v>
      </c>
      <c r="K4018" s="105">
        <f t="shared" si="519"/>
        <v>0</v>
      </c>
      <c r="L4018" s="105">
        <f t="shared" si="520"/>
        <v>0</v>
      </c>
      <c r="M4018">
        <v>0.04</v>
      </c>
      <c r="N4018">
        <f t="shared" si="521"/>
        <v>3.3960531989175591E-3</v>
      </c>
    </row>
    <row r="4019" spans="1:14" x14ac:dyDescent="0.3">
      <c r="A4019">
        <f t="shared" si="523"/>
        <v>41</v>
      </c>
      <c r="E4019" s="105">
        <f t="shared" si="524"/>
        <v>0</v>
      </c>
      <c r="I4019" s="105">
        <f t="shared" si="525"/>
        <v>0</v>
      </c>
      <c r="J4019" s="105">
        <f t="shared" si="518"/>
        <v>0</v>
      </c>
      <c r="K4019" s="105">
        <f t="shared" si="519"/>
        <v>0</v>
      </c>
      <c r="L4019" s="105">
        <f t="shared" si="520"/>
        <v>0</v>
      </c>
      <c r="M4019">
        <v>0.04</v>
      </c>
      <c r="N4019">
        <f t="shared" si="521"/>
        <v>3.3960531989175591E-3</v>
      </c>
    </row>
    <row r="4020" spans="1:14" x14ac:dyDescent="0.3">
      <c r="A4020">
        <f t="shared" si="523"/>
        <v>41</v>
      </c>
      <c r="E4020" s="105">
        <f t="shared" si="524"/>
        <v>0</v>
      </c>
      <c r="I4020" s="105">
        <f t="shared" si="525"/>
        <v>0</v>
      </c>
      <c r="J4020" s="105">
        <f t="shared" si="518"/>
        <v>0</v>
      </c>
      <c r="K4020" s="105">
        <f t="shared" si="519"/>
        <v>0</v>
      </c>
      <c r="L4020" s="105">
        <f t="shared" si="520"/>
        <v>0</v>
      </c>
      <c r="M4020">
        <v>0.04</v>
      </c>
      <c r="N4020">
        <f t="shared" si="521"/>
        <v>3.3960531989175591E-3</v>
      </c>
    </row>
    <row r="4021" spans="1:14" x14ac:dyDescent="0.3">
      <c r="A4021">
        <f t="shared" si="523"/>
        <v>41</v>
      </c>
      <c r="E4021" s="105">
        <f t="shared" si="524"/>
        <v>0</v>
      </c>
      <c r="I4021" s="105">
        <f t="shared" si="525"/>
        <v>0</v>
      </c>
      <c r="J4021" s="105">
        <f t="shared" si="518"/>
        <v>0</v>
      </c>
      <c r="K4021" s="105">
        <f t="shared" si="519"/>
        <v>0</v>
      </c>
      <c r="L4021" s="105">
        <f t="shared" si="520"/>
        <v>0</v>
      </c>
      <c r="M4021">
        <v>0.04</v>
      </c>
      <c r="N4021">
        <f t="shared" si="521"/>
        <v>3.3960531989175591E-3</v>
      </c>
    </row>
    <row r="4022" spans="1:14" x14ac:dyDescent="0.3">
      <c r="A4022">
        <f t="shared" si="523"/>
        <v>41</v>
      </c>
      <c r="E4022" s="105">
        <f t="shared" si="524"/>
        <v>0</v>
      </c>
      <c r="I4022" s="105">
        <f t="shared" si="525"/>
        <v>0</v>
      </c>
      <c r="J4022" s="105">
        <f t="shared" si="518"/>
        <v>0</v>
      </c>
      <c r="K4022" s="105">
        <f t="shared" si="519"/>
        <v>0</v>
      </c>
      <c r="L4022" s="105">
        <f t="shared" si="520"/>
        <v>0</v>
      </c>
      <c r="M4022">
        <v>0.04</v>
      </c>
      <c r="N4022">
        <f t="shared" si="521"/>
        <v>3.3960531989175591E-3</v>
      </c>
    </row>
    <row r="4023" spans="1:14" x14ac:dyDescent="0.3">
      <c r="A4023">
        <f t="shared" si="523"/>
        <v>41</v>
      </c>
      <c r="E4023" s="105">
        <f t="shared" si="524"/>
        <v>0</v>
      </c>
      <c r="I4023" s="105">
        <f t="shared" si="525"/>
        <v>0</v>
      </c>
      <c r="J4023" s="105">
        <f t="shared" si="518"/>
        <v>0</v>
      </c>
      <c r="K4023" s="105">
        <f t="shared" si="519"/>
        <v>0</v>
      </c>
      <c r="L4023" s="105">
        <f t="shared" si="520"/>
        <v>0</v>
      </c>
      <c r="M4023">
        <v>0.04</v>
      </c>
      <c r="N4023">
        <f t="shared" si="521"/>
        <v>3.3960531989175591E-3</v>
      </c>
    </row>
    <row r="4024" spans="1:14" x14ac:dyDescent="0.3">
      <c r="A4024">
        <f t="shared" si="523"/>
        <v>41</v>
      </c>
      <c r="E4024" s="105">
        <f t="shared" si="524"/>
        <v>0</v>
      </c>
      <c r="I4024" s="105">
        <f t="shared" si="525"/>
        <v>0</v>
      </c>
      <c r="J4024" s="105">
        <f t="shared" si="518"/>
        <v>0</v>
      </c>
      <c r="K4024" s="105">
        <f t="shared" si="519"/>
        <v>0</v>
      </c>
      <c r="L4024" s="105">
        <f t="shared" si="520"/>
        <v>0</v>
      </c>
      <c r="M4024">
        <v>0.04</v>
      </c>
      <c r="N4024">
        <f t="shared" si="521"/>
        <v>3.3960531989175591E-3</v>
      </c>
    </row>
    <row r="4025" spans="1:14" x14ac:dyDescent="0.3">
      <c r="A4025">
        <f t="shared" si="523"/>
        <v>41</v>
      </c>
      <c r="E4025" s="105">
        <f t="shared" si="524"/>
        <v>0</v>
      </c>
      <c r="I4025" s="105">
        <f t="shared" si="525"/>
        <v>0</v>
      </c>
      <c r="J4025" s="105">
        <f t="shared" si="518"/>
        <v>0</v>
      </c>
      <c r="K4025" s="105">
        <f t="shared" si="519"/>
        <v>0</v>
      </c>
      <c r="L4025" s="105">
        <f t="shared" si="520"/>
        <v>0</v>
      </c>
      <c r="M4025">
        <v>0.04</v>
      </c>
      <c r="N4025">
        <f t="shared" si="521"/>
        <v>3.3960531989175591E-3</v>
      </c>
    </row>
    <row r="4026" spans="1:14" x14ac:dyDescent="0.3">
      <c r="A4026">
        <f t="shared" si="523"/>
        <v>41</v>
      </c>
      <c r="E4026" s="105">
        <f t="shared" si="524"/>
        <v>0</v>
      </c>
      <c r="I4026" s="105">
        <f t="shared" si="525"/>
        <v>0</v>
      </c>
      <c r="J4026" s="105">
        <f t="shared" si="518"/>
        <v>0</v>
      </c>
      <c r="K4026" s="105">
        <f t="shared" si="519"/>
        <v>0</v>
      </c>
      <c r="L4026" s="105">
        <f t="shared" si="520"/>
        <v>0</v>
      </c>
      <c r="M4026">
        <v>0.04</v>
      </c>
      <c r="N4026">
        <f t="shared" si="521"/>
        <v>3.3960531989175591E-3</v>
      </c>
    </row>
    <row r="4027" spans="1:14" x14ac:dyDescent="0.3">
      <c r="A4027">
        <f t="shared" si="523"/>
        <v>41</v>
      </c>
      <c r="E4027" s="105">
        <f t="shared" si="524"/>
        <v>0</v>
      </c>
      <c r="I4027" s="105">
        <f t="shared" si="525"/>
        <v>0</v>
      </c>
      <c r="J4027" s="105">
        <f t="shared" si="518"/>
        <v>0</v>
      </c>
      <c r="K4027" s="105">
        <f t="shared" si="519"/>
        <v>0</v>
      </c>
      <c r="L4027" s="105">
        <f t="shared" si="520"/>
        <v>0</v>
      </c>
      <c r="M4027">
        <v>0.04</v>
      </c>
      <c r="N4027">
        <f t="shared" si="521"/>
        <v>3.3960531989175591E-3</v>
      </c>
    </row>
    <row r="4028" spans="1:14" x14ac:dyDescent="0.3">
      <c r="A4028">
        <f t="shared" si="523"/>
        <v>41</v>
      </c>
      <c r="E4028" s="105">
        <f t="shared" si="524"/>
        <v>0</v>
      </c>
      <c r="I4028" s="105">
        <f t="shared" si="525"/>
        <v>0</v>
      </c>
      <c r="J4028" s="105">
        <f t="shared" si="518"/>
        <v>0</v>
      </c>
      <c r="K4028" s="105">
        <f t="shared" si="519"/>
        <v>0</v>
      </c>
      <c r="L4028" s="105">
        <f t="shared" si="520"/>
        <v>0</v>
      </c>
      <c r="M4028">
        <v>0.04</v>
      </c>
      <c r="N4028">
        <f t="shared" si="521"/>
        <v>3.3960531989175591E-3</v>
      </c>
    </row>
    <row r="4029" spans="1:14" x14ac:dyDescent="0.3">
      <c r="A4029">
        <f t="shared" si="523"/>
        <v>41</v>
      </c>
      <c r="E4029" s="105">
        <f t="shared" si="524"/>
        <v>0</v>
      </c>
      <c r="I4029" s="105">
        <f t="shared" si="525"/>
        <v>0</v>
      </c>
      <c r="J4029" s="105">
        <f t="shared" si="518"/>
        <v>0</v>
      </c>
      <c r="K4029" s="105">
        <f t="shared" si="519"/>
        <v>0</v>
      </c>
      <c r="L4029" s="105">
        <f t="shared" si="520"/>
        <v>0</v>
      </c>
      <c r="M4029">
        <v>0.04</v>
      </c>
      <c r="N4029">
        <f t="shared" si="521"/>
        <v>3.3960531989175591E-3</v>
      </c>
    </row>
    <row r="4030" spans="1:14" x14ac:dyDescent="0.3">
      <c r="A4030">
        <f t="shared" si="523"/>
        <v>41</v>
      </c>
      <c r="E4030" s="105">
        <f t="shared" si="524"/>
        <v>0</v>
      </c>
      <c r="I4030" s="105">
        <f t="shared" si="525"/>
        <v>0</v>
      </c>
      <c r="J4030" s="105">
        <f t="shared" si="518"/>
        <v>0</v>
      </c>
      <c r="K4030" s="105">
        <f t="shared" si="519"/>
        <v>0</v>
      </c>
      <c r="L4030" s="105">
        <f t="shared" si="520"/>
        <v>0</v>
      </c>
      <c r="M4030">
        <v>0.04</v>
      </c>
      <c r="N4030">
        <f t="shared" si="521"/>
        <v>3.3960531989175591E-3</v>
      </c>
    </row>
    <row r="4031" spans="1:14" x14ac:dyDescent="0.3">
      <c r="A4031">
        <f t="shared" si="523"/>
        <v>41</v>
      </c>
      <c r="E4031" s="105">
        <f t="shared" si="524"/>
        <v>0</v>
      </c>
      <c r="I4031" s="105">
        <f t="shared" si="525"/>
        <v>0</v>
      </c>
      <c r="J4031" s="105">
        <f t="shared" si="518"/>
        <v>0</v>
      </c>
      <c r="K4031" s="105">
        <f t="shared" si="519"/>
        <v>0</v>
      </c>
      <c r="L4031" s="105">
        <f t="shared" si="520"/>
        <v>0</v>
      </c>
      <c r="M4031">
        <v>0.04</v>
      </c>
      <c r="N4031">
        <f t="shared" si="521"/>
        <v>3.3960531989175591E-3</v>
      </c>
    </row>
    <row r="4032" spans="1:14" x14ac:dyDescent="0.3">
      <c r="A4032">
        <f t="shared" si="523"/>
        <v>41</v>
      </c>
      <c r="E4032" s="105">
        <f t="shared" si="524"/>
        <v>0</v>
      </c>
      <c r="I4032" s="105">
        <f t="shared" si="525"/>
        <v>0</v>
      </c>
      <c r="J4032" s="105">
        <f t="shared" si="518"/>
        <v>0</v>
      </c>
      <c r="K4032" s="105">
        <f t="shared" si="519"/>
        <v>0</v>
      </c>
      <c r="L4032" s="105">
        <f t="shared" si="520"/>
        <v>0</v>
      </c>
      <c r="M4032">
        <v>0.04</v>
      </c>
      <c r="N4032">
        <f t="shared" si="521"/>
        <v>3.3960531989175591E-3</v>
      </c>
    </row>
    <row r="4033" spans="1:14" x14ac:dyDescent="0.3">
      <c r="A4033">
        <f t="shared" si="523"/>
        <v>41</v>
      </c>
      <c r="E4033" s="105">
        <f t="shared" si="524"/>
        <v>0</v>
      </c>
      <c r="I4033" s="105">
        <f t="shared" si="525"/>
        <v>0</v>
      </c>
      <c r="J4033" s="105">
        <f t="shared" si="518"/>
        <v>0</v>
      </c>
      <c r="K4033" s="105">
        <f t="shared" si="519"/>
        <v>0</v>
      </c>
      <c r="L4033" s="105">
        <f t="shared" si="520"/>
        <v>0</v>
      </c>
      <c r="M4033">
        <v>0.04</v>
      </c>
      <c r="N4033">
        <f t="shared" si="521"/>
        <v>3.3960531989175591E-3</v>
      </c>
    </row>
    <row r="4034" spans="1:14" x14ac:dyDescent="0.3">
      <c r="A4034">
        <f t="shared" si="523"/>
        <v>41</v>
      </c>
      <c r="E4034" s="105">
        <f t="shared" si="524"/>
        <v>0</v>
      </c>
      <c r="I4034" s="105">
        <f t="shared" si="525"/>
        <v>0</v>
      </c>
      <c r="J4034" s="105">
        <f t="shared" si="518"/>
        <v>0</v>
      </c>
      <c r="K4034" s="105">
        <f t="shared" si="519"/>
        <v>0</v>
      </c>
      <c r="L4034" s="105">
        <f t="shared" si="520"/>
        <v>0</v>
      </c>
      <c r="M4034">
        <v>0.04</v>
      </c>
      <c r="N4034">
        <f t="shared" si="521"/>
        <v>3.3960531989175591E-3</v>
      </c>
    </row>
    <row r="4035" spans="1:14" x14ac:dyDescent="0.3">
      <c r="A4035">
        <f t="shared" si="523"/>
        <v>41</v>
      </c>
      <c r="E4035" s="105">
        <f t="shared" si="524"/>
        <v>0</v>
      </c>
      <c r="I4035" s="105">
        <f t="shared" si="525"/>
        <v>0</v>
      </c>
      <c r="J4035" s="105">
        <f t="shared" ref="J4035:J4098" si="526">E4035*($H$2/12)</f>
        <v>0</v>
      </c>
      <c r="K4035" s="105">
        <f t="shared" ref="K4035:K4098" si="527">I4035-J4035</f>
        <v>0</v>
      </c>
      <c r="L4035" s="105">
        <f t="shared" ref="L4035:L4098" si="528">N4035*(E4035-K4035)</f>
        <v>0</v>
      </c>
      <c r="M4035">
        <v>0.04</v>
      </c>
      <c r="N4035">
        <f t="shared" ref="N4035:N4098" si="529">1-(POWER(1-M4035,(1/12)))</f>
        <v>3.3960531989175591E-3</v>
      </c>
    </row>
    <row r="4036" spans="1:14" x14ac:dyDescent="0.3">
      <c r="A4036">
        <f t="shared" si="523"/>
        <v>41</v>
      </c>
      <c r="E4036" s="105">
        <f t="shared" si="524"/>
        <v>0</v>
      </c>
      <c r="I4036" s="105">
        <f t="shared" si="525"/>
        <v>0</v>
      </c>
      <c r="J4036" s="105">
        <f t="shared" si="526"/>
        <v>0</v>
      </c>
      <c r="K4036" s="105">
        <f t="shared" si="527"/>
        <v>0</v>
      </c>
      <c r="L4036" s="105">
        <f t="shared" si="528"/>
        <v>0</v>
      </c>
      <c r="M4036">
        <v>0.04</v>
      </c>
      <c r="N4036">
        <f t="shared" si="529"/>
        <v>3.3960531989175591E-3</v>
      </c>
    </row>
    <row r="4037" spans="1:14" x14ac:dyDescent="0.3">
      <c r="A4037">
        <f t="shared" si="523"/>
        <v>41</v>
      </c>
      <c r="E4037" s="105">
        <f t="shared" si="524"/>
        <v>0</v>
      </c>
      <c r="I4037" s="105">
        <f t="shared" si="525"/>
        <v>0</v>
      </c>
      <c r="J4037" s="105">
        <f t="shared" si="526"/>
        <v>0</v>
      </c>
      <c r="K4037" s="105">
        <f t="shared" si="527"/>
        <v>0</v>
      </c>
      <c r="L4037" s="105">
        <f t="shared" si="528"/>
        <v>0</v>
      </c>
      <c r="M4037">
        <v>0.04</v>
      </c>
      <c r="N4037">
        <f t="shared" si="529"/>
        <v>3.3960531989175591E-3</v>
      </c>
    </row>
    <row r="4038" spans="1:14" x14ac:dyDescent="0.3">
      <c r="A4038">
        <f t="shared" si="523"/>
        <v>41</v>
      </c>
      <c r="E4038" s="105">
        <f t="shared" si="524"/>
        <v>0</v>
      </c>
      <c r="I4038" s="105">
        <f t="shared" si="525"/>
        <v>0</v>
      </c>
      <c r="J4038" s="105">
        <f t="shared" si="526"/>
        <v>0</v>
      </c>
      <c r="K4038" s="105">
        <f t="shared" si="527"/>
        <v>0</v>
      </c>
      <c r="L4038" s="105">
        <f t="shared" si="528"/>
        <v>0</v>
      </c>
      <c r="M4038">
        <v>0.04</v>
      </c>
      <c r="N4038">
        <f t="shared" si="529"/>
        <v>3.3960531989175591E-3</v>
      </c>
    </row>
    <row r="4039" spans="1:14" x14ac:dyDescent="0.3">
      <c r="A4039">
        <f t="shared" si="523"/>
        <v>41</v>
      </c>
      <c r="E4039" s="105">
        <f t="shared" si="524"/>
        <v>0</v>
      </c>
      <c r="I4039" s="105">
        <f t="shared" si="525"/>
        <v>0</v>
      </c>
      <c r="J4039" s="105">
        <f t="shared" si="526"/>
        <v>0</v>
      </c>
      <c r="K4039" s="105">
        <f t="shared" si="527"/>
        <v>0</v>
      </c>
      <c r="L4039" s="105">
        <f t="shared" si="528"/>
        <v>0</v>
      </c>
      <c r="M4039">
        <v>0.04</v>
      </c>
      <c r="N4039">
        <f t="shared" si="529"/>
        <v>3.3960531989175591E-3</v>
      </c>
    </row>
    <row r="4040" spans="1:14" x14ac:dyDescent="0.3">
      <c r="A4040">
        <f t="shared" si="523"/>
        <v>41</v>
      </c>
      <c r="E4040" s="105">
        <f t="shared" si="524"/>
        <v>0</v>
      </c>
      <c r="I4040" s="105">
        <f t="shared" si="525"/>
        <v>0</v>
      </c>
      <c r="J4040" s="105">
        <f t="shared" si="526"/>
        <v>0</v>
      </c>
      <c r="K4040" s="105">
        <f t="shared" si="527"/>
        <v>0</v>
      </c>
      <c r="L4040" s="105">
        <f t="shared" si="528"/>
        <v>0</v>
      </c>
      <c r="M4040">
        <v>0.04</v>
      </c>
      <c r="N4040">
        <f t="shared" si="529"/>
        <v>3.3960531989175591E-3</v>
      </c>
    </row>
    <row r="4041" spans="1:14" x14ac:dyDescent="0.3">
      <c r="A4041">
        <f t="shared" si="523"/>
        <v>41</v>
      </c>
      <c r="E4041" s="105">
        <f t="shared" si="524"/>
        <v>0</v>
      </c>
      <c r="I4041" s="105">
        <f t="shared" si="525"/>
        <v>0</v>
      </c>
      <c r="J4041" s="105">
        <f t="shared" si="526"/>
        <v>0</v>
      </c>
      <c r="K4041" s="105">
        <f t="shared" si="527"/>
        <v>0</v>
      </c>
      <c r="L4041" s="105">
        <f t="shared" si="528"/>
        <v>0</v>
      </c>
      <c r="M4041">
        <v>0.04</v>
      </c>
      <c r="N4041">
        <f t="shared" si="529"/>
        <v>3.3960531989175591E-3</v>
      </c>
    </row>
    <row r="4042" spans="1:14" x14ac:dyDescent="0.3">
      <c r="A4042">
        <f t="shared" si="523"/>
        <v>41</v>
      </c>
      <c r="E4042" s="105">
        <f t="shared" si="524"/>
        <v>0</v>
      </c>
      <c r="I4042" s="105">
        <f t="shared" si="525"/>
        <v>0</v>
      </c>
      <c r="J4042" s="105">
        <f t="shared" si="526"/>
        <v>0</v>
      </c>
      <c r="K4042" s="105">
        <f t="shared" si="527"/>
        <v>0</v>
      </c>
      <c r="L4042" s="105">
        <f t="shared" si="528"/>
        <v>0</v>
      </c>
      <c r="M4042">
        <v>0.04</v>
      </c>
      <c r="N4042">
        <f t="shared" si="529"/>
        <v>3.3960531989175591E-3</v>
      </c>
    </row>
    <row r="4043" spans="1:14" x14ac:dyDescent="0.3">
      <c r="A4043">
        <f t="shared" si="523"/>
        <v>41</v>
      </c>
      <c r="E4043" s="105">
        <f t="shared" si="524"/>
        <v>0</v>
      </c>
      <c r="I4043" s="105">
        <f t="shared" si="525"/>
        <v>0</v>
      </c>
      <c r="J4043" s="105">
        <f t="shared" si="526"/>
        <v>0</v>
      </c>
      <c r="K4043" s="105">
        <f t="shared" si="527"/>
        <v>0</v>
      </c>
      <c r="L4043" s="105">
        <f t="shared" si="528"/>
        <v>0</v>
      </c>
      <c r="M4043">
        <v>0.04</v>
      </c>
      <c r="N4043">
        <f t="shared" si="529"/>
        <v>3.3960531989175591E-3</v>
      </c>
    </row>
    <row r="4044" spans="1:14" x14ac:dyDescent="0.3">
      <c r="A4044">
        <f t="shared" si="523"/>
        <v>41</v>
      </c>
      <c r="E4044" s="105">
        <f t="shared" si="524"/>
        <v>0</v>
      </c>
      <c r="I4044" s="105">
        <f t="shared" si="525"/>
        <v>0</v>
      </c>
      <c r="J4044" s="105">
        <f t="shared" si="526"/>
        <v>0</v>
      </c>
      <c r="K4044" s="105">
        <f t="shared" si="527"/>
        <v>0</v>
      </c>
      <c r="L4044" s="105">
        <f t="shared" si="528"/>
        <v>0</v>
      </c>
      <c r="M4044">
        <v>0.04</v>
      </c>
      <c r="N4044">
        <f t="shared" si="529"/>
        <v>3.3960531989175591E-3</v>
      </c>
    </row>
    <row r="4045" spans="1:14" x14ac:dyDescent="0.3">
      <c r="A4045">
        <f t="shared" si="523"/>
        <v>41</v>
      </c>
      <c r="E4045" s="105">
        <f t="shared" si="524"/>
        <v>0</v>
      </c>
      <c r="I4045" s="105">
        <f t="shared" si="525"/>
        <v>0</v>
      </c>
      <c r="J4045" s="105">
        <f t="shared" si="526"/>
        <v>0</v>
      </c>
      <c r="K4045" s="105">
        <f t="shared" si="527"/>
        <v>0</v>
      </c>
      <c r="L4045" s="105">
        <f t="shared" si="528"/>
        <v>0</v>
      </c>
      <c r="M4045">
        <v>0.04</v>
      </c>
      <c r="N4045">
        <f t="shared" si="529"/>
        <v>3.3960531989175591E-3</v>
      </c>
    </row>
    <row r="4046" spans="1:14" x14ac:dyDescent="0.3">
      <c r="A4046">
        <f t="shared" si="523"/>
        <v>41</v>
      </c>
      <c r="E4046" s="105">
        <f t="shared" si="524"/>
        <v>0</v>
      </c>
      <c r="I4046" s="105">
        <f t="shared" si="525"/>
        <v>0</v>
      </c>
      <c r="J4046" s="105">
        <f t="shared" si="526"/>
        <v>0</v>
      </c>
      <c r="K4046" s="105">
        <f t="shared" si="527"/>
        <v>0</v>
      </c>
      <c r="L4046" s="105">
        <f t="shared" si="528"/>
        <v>0</v>
      </c>
      <c r="M4046">
        <v>0.04</v>
      </c>
      <c r="N4046">
        <f t="shared" si="529"/>
        <v>3.3960531989175591E-3</v>
      </c>
    </row>
    <row r="4047" spans="1:14" x14ac:dyDescent="0.3">
      <c r="A4047">
        <f t="shared" si="523"/>
        <v>41</v>
      </c>
      <c r="E4047" s="105">
        <f t="shared" si="524"/>
        <v>0</v>
      </c>
      <c r="I4047" s="105">
        <f t="shared" si="525"/>
        <v>0</v>
      </c>
      <c r="J4047" s="105">
        <f t="shared" si="526"/>
        <v>0</v>
      </c>
      <c r="K4047" s="105">
        <f t="shared" si="527"/>
        <v>0</v>
      </c>
      <c r="L4047" s="105">
        <f t="shared" si="528"/>
        <v>0</v>
      </c>
      <c r="M4047">
        <v>0.04</v>
      </c>
      <c r="N4047">
        <f t="shared" si="529"/>
        <v>3.3960531989175591E-3</v>
      </c>
    </row>
    <row r="4048" spans="1:14" x14ac:dyDescent="0.3">
      <c r="A4048">
        <f t="shared" si="523"/>
        <v>41</v>
      </c>
      <c r="E4048" s="105">
        <f t="shared" si="524"/>
        <v>0</v>
      </c>
      <c r="I4048" s="105">
        <f t="shared" si="525"/>
        <v>0</v>
      </c>
      <c r="J4048" s="105">
        <f t="shared" si="526"/>
        <v>0</v>
      </c>
      <c r="K4048" s="105">
        <f t="shared" si="527"/>
        <v>0</v>
      </c>
      <c r="L4048" s="105">
        <f t="shared" si="528"/>
        <v>0</v>
      </c>
      <c r="M4048">
        <v>0.04</v>
      </c>
      <c r="N4048">
        <f t="shared" si="529"/>
        <v>3.3960531989175591E-3</v>
      </c>
    </row>
    <row r="4049" spans="1:14" x14ac:dyDescent="0.3">
      <c r="A4049">
        <f t="shared" si="523"/>
        <v>41</v>
      </c>
      <c r="E4049" s="105">
        <f t="shared" si="524"/>
        <v>0</v>
      </c>
      <c r="I4049" s="105">
        <f t="shared" si="525"/>
        <v>0</v>
      </c>
      <c r="J4049" s="105">
        <f t="shared" si="526"/>
        <v>0</v>
      </c>
      <c r="K4049" s="105">
        <f t="shared" si="527"/>
        <v>0</v>
      </c>
      <c r="L4049" s="105">
        <f t="shared" si="528"/>
        <v>0</v>
      </c>
      <c r="M4049">
        <v>0.04</v>
      </c>
      <c r="N4049">
        <f t="shared" si="529"/>
        <v>3.3960531989175591E-3</v>
      </c>
    </row>
    <row r="4050" spans="1:14" x14ac:dyDescent="0.3">
      <c r="A4050">
        <f t="shared" si="523"/>
        <v>41</v>
      </c>
      <c r="E4050" s="105">
        <f t="shared" si="524"/>
        <v>0</v>
      </c>
      <c r="I4050" s="105">
        <f t="shared" si="525"/>
        <v>0</v>
      </c>
      <c r="J4050" s="105">
        <f t="shared" si="526"/>
        <v>0</v>
      </c>
      <c r="K4050" s="105">
        <f t="shared" si="527"/>
        <v>0</v>
      </c>
      <c r="L4050" s="105">
        <f t="shared" si="528"/>
        <v>0</v>
      </c>
      <c r="M4050">
        <v>0.04</v>
      </c>
      <c r="N4050">
        <f t="shared" si="529"/>
        <v>3.3960531989175591E-3</v>
      </c>
    </row>
    <row r="4051" spans="1:14" x14ac:dyDescent="0.3">
      <c r="A4051">
        <f t="shared" si="523"/>
        <v>41</v>
      </c>
      <c r="E4051" s="105">
        <f t="shared" si="524"/>
        <v>0</v>
      </c>
      <c r="I4051" s="105">
        <f t="shared" si="525"/>
        <v>0</v>
      </c>
      <c r="J4051" s="105">
        <f t="shared" si="526"/>
        <v>0</v>
      </c>
      <c r="K4051" s="105">
        <f t="shared" si="527"/>
        <v>0</v>
      </c>
      <c r="L4051" s="105">
        <f t="shared" si="528"/>
        <v>0</v>
      </c>
      <c r="M4051">
        <v>0.04</v>
      </c>
      <c r="N4051">
        <f t="shared" si="529"/>
        <v>3.3960531989175591E-3</v>
      </c>
    </row>
    <row r="4052" spans="1:14" x14ac:dyDescent="0.3">
      <c r="A4052">
        <f t="shared" si="523"/>
        <v>41</v>
      </c>
      <c r="E4052" s="105">
        <f t="shared" si="524"/>
        <v>0</v>
      </c>
      <c r="I4052" s="105">
        <f t="shared" si="525"/>
        <v>0</v>
      </c>
      <c r="J4052" s="105">
        <f t="shared" si="526"/>
        <v>0</v>
      </c>
      <c r="K4052" s="105">
        <f t="shared" si="527"/>
        <v>0</v>
      </c>
      <c r="L4052" s="105">
        <f t="shared" si="528"/>
        <v>0</v>
      </c>
      <c r="M4052">
        <v>0.04</v>
      </c>
      <c r="N4052">
        <f t="shared" si="529"/>
        <v>3.3960531989175591E-3</v>
      </c>
    </row>
    <row r="4053" spans="1:14" x14ac:dyDescent="0.3">
      <c r="A4053">
        <f t="shared" si="523"/>
        <v>41</v>
      </c>
      <c r="E4053" s="105">
        <f t="shared" si="524"/>
        <v>0</v>
      </c>
      <c r="I4053" s="105">
        <f t="shared" si="525"/>
        <v>0</v>
      </c>
      <c r="J4053" s="105">
        <f t="shared" si="526"/>
        <v>0</v>
      </c>
      <c r="K4053" s="105">
        <f t="shared" si="527"/>
        <v>0</v>
      </c>
      <c r="L4053" s="105">
        <f t="shared" si="528"/>
        <v>0</v>
      </c>
      <c r="M4053">
        <v>0.04</v>
      </c>
      <c r="N4053">
        <f t="shared" si="529"/>
        <v>3.3960531989175591E-3</v>
      </c>
    </row>
    <row r="4054" spans="1:14" x14ac:dyDescent="0.3">
      <c r="A4054">
        <f t="shared" si="523"/>
        <v>41</v>
      </c>
      <c r="E4054" s="105">
        <f t="shared" si="524"/>
        <v>0</v>
      </c>
      <c r="I4054" s="105">
        <f t="shared" si="525"/>
        <v>0</v>
      </c>
      <c r="J4054" s="105">
        <f t="shared" si="526"/>
        <v>0</v>
      </c>
      <c r="K4054" s="105">
        <f t="shared" si="527"/>
        <v>0</v>
      </c>
      <c r="L4054" s="105">
        <f t="shared" si="528"/>
        <v>0</v>
      </c>
      <c r="M4054">
        <v>0.04</v>
      </c>
      <c r="N4054">
        <f t="shared" si="529"/>
        <v>3.3960531989175591E-3</v>
      </c>
    </row>
    <row r="4055" spans="1:14" x14ac:dyDescent="0.3">
      <c r="A4055">
        <f t="shared" si="523"/>
        <v>41</v>
      </c>
      <c r="E4055" s="105">
        <f t="shared" si="524"/>
        <v>0</v>
      </c>
      <c r="I4055" s="105">
        <f t="shared" si="525"/>
        <v>0</v>
      </c>
      <c r="J4055" s="105">
        <f t="shared" si="526"/>
        <v>0</v>
      </c>
      <c r="K4055" s="105">
        <f t="shared" si="527"/>
        <v>0</v>
      </c>
      <c r="L4055" s="105">
        <f t="shared" si="528"/>
        <v>0</v>
      </c>
      <c r="M4055">
        <v>0.04</v>
      </c>
      <c r="N4055">
        <f t="shared" si="529"/>
        <v>3.3960531989175591E-3</v>
      </c>
    </row>
    <row r="4056" spans="1:14" x14ac:dyDescent="0.3">
      <c r="A4056">
        <f t="shared" si="523"/>
        <v>41</v>
      </c>
      <c r="E4056" s="105">
        <f t="shared" si="524"/>
        <v>0</v>
      </c>
      <c r="I4056" s="105">
        <f t="shared" si="525"/>
        <v>0</v>
      </c>
      <c r="J4056" s="105">
        <f t="shared" si="526"/>
        <v>0</v>
      </c>
      <c r="K4056" s="105">
        <f t="shared" si="527"/>
        <v>0</v>
      </c>
      <c r="L4056" s="105">
        <f t="shared" si="528"/>
        <v>0</v>
      </c>
      <c r="M4056">
        <v>0.04</v>
      </c>
      <c r="N4056">
        <f t="shared" si="529"/>
        <v>3.3960531989175591E-3</v>
      </c>
    </row>
    <row r="4057" spans="1:14" x14ac:dyDescent="0.3">
      <c r="A4057">
        <f t="shared" si="523"/>
        <v>41</v>
      </c>
      <c r="E4057" s="105">
        <f t="shared" si="524"/>
        <v>0</v>
      </c>
      <c r="I4057" s="105">
        <f t="shared" si="525"/>
        <v>0</v>
      </c>
      <c r="J4057" s="105">
        <f t="shared" si="526"/>
        <v>0</v>
      </c>
      <c r="K4057" s="105">
        <f t="shared" si="527"/>
        <v>0</v>
      </c>
      <c r="L4057" s="105">
        <f t="shared" si="528"/>
        <v>0</v>
      </c>
      <c r="M4057">
        <v>0.04</v>
      </c>
      <c r="N4057">
        <f t="shared" si="529"/>
        <v>3.3960531989175591E-3</v>
      </c>
    </row>
    <row r="4058" spans="1:14" x14ac:dyDescent="0.3">
      <c r="A4058">
        <f t="shared" si="523"/>
        <v>41</v>
      </c>
      <c r="E4058" s="105">
        <f t="shared" si="524"/>
        <v>0</v>
      </c>
      <c r="I4058" s="105">
        <f t="shared" si="525"/>
        <v>0</v>
      </c>
      <c r="J4058" s="105">
        <f t="shared" si="526"/>
        <v>0</v>
      </c>
      <c r="K4058" s="105">
        <f t="shared" si="527"/>
        <v>0</v>
      </c>
      <c r="L4058" s="105">
        <f t="shared" si="528"/>
        <v>0</v>
      </c>
      <c r="M4058">
        <v>0.04</v>
      </c>
      <c r="N4058">
        <f t="shared" si="529"/>
        <v>3.3960531989175591E-3</v>
      </c>
    </row>
    <row r="4059" spans="1:14" x14ac:dyDescent="0.3">
      <c r="A4059">
        <f t="shared" si="523"/>
        <v>41</v>
      </c>
      <c r="E4059" s="105">
        <f t="shared" si="524"/>
        <v>0</v>
      </c>
      <c r="I4059" s="105">
        <f t="shared" si="525"/>
        <v>0</v>
      </c>
      <c r="J4059" s="105">
        <f t="shared" si="526"/>
        <v>0</v>
      </c>
      <c r="K4059" s="105">
        <f t="shared" si="527"/>
        <v>0</v>
      </c>
      <c r="L4059" s="105">
        <f t="shared" si="528"/>
        <v>0</v>
      </c>
      <c r="M4059">
        <v>0.04</v>
      </c>
      <c r="N4059">
        <f t="shared" si="529"/>
        <v>3.3960531989175591E-3</v>
      </c>
    </row>
    <row r="4060" spans="1:14" x14ac:dyDescent="0.3">
      <c r="A4060">
        <f t="shared" si="523"/>
        <v>41</v>
      </c>
      <c r="E4060" s="105">
        <f t="shared" si="524"/>
        <v>0</v>
      </c>
      <c r="I4060" s="105">
        <f t="shared" si="525"/>
        <v>0</v>
      </c>
      <c r="J4060" s="105">
        <f t="shared" si="526"/>
        <v>0</v>
      </c>
      <c r="K4060" s="105">
        <f t="shared" si="527"/>
        <v>0</v>
      </c>
      <c r="L4060" s="105">
        <f t="shared" si="528"/>
        <v>0</v>
      </c>
      <c r="M4060">
        <v>0.04</v>
      </c>
      <c r="N4060">
        <f t="shared" si="529"/>
        <v>3.3960531989175591E-3</v>
      </c>
    </row>
    <row r="4061" spans="1:14" x14ac:dyDescent="0.3">
      <c r="A4061">
        <f t="shared" si="523"/>
        <v>41</v>
      </c>
      <c r="E4061" s="105">
        <f t="shared" si="524"/>
        <v>0</v>
      </c>
      <c r="I4061" s="105">
        <f t="shared" si="525"/>
        <v>0</v>
      </c>
      <c r="J4061" s="105">
        <f t="shared" si="526"/>
        <v>0</v>
      </c>
      <c r="K4061" s="105">
        <f t="shared" si="527"/>
        <v>0</v>
      </c>
      <c r="L4061" s="105">
        <f t="shared" si="528"/>
        <v>0</v>
      </c>
      <c r="M4061">
        <v>0.04</v>
      </c>
      <c r="N4061">
        <f t="shared" si="529"/>
        <v>3.3960531989175591E-3</v>
      </c>
    </row>
    <row r="4062" spans="1:14" x14ac:dyDescent="0.3">
      <c r="A4062">
        <f t="shared" si="523"/>
        <v>41</v>
      </c>
      <c r="E4062" s="105">
        <f t="shared" si="524"/>
        <v>0</v>
      </c>
      <c r="I4062" s="105">
        <f t="shared" si="525"/>
        <v>0</v>
      </c>
      <c r="J4062" s="105">
        <f t="shared" si="526"/>
        <v>0</v>
      </c>
      <c r="K4062" s="105">
        <f t="shared" si="527"/>
        <v>0</v>
      </c>
      <c r="L4062" s="105">
        <f t="shared" si="528"/>
        <v>0</v>
      </c>
      <c r="M4062">
        <v>0.04</v>
      </c>
      <c r="N4062">
        <f t="shared" si="529"/>
        <v>3.3960531989175591E-3</v>
      </c>
    </row>
    <row r="4063" spans="1:14" x14ac:dyDescent="0.3">
      <c r="A4063">
        <f t="shared" si="523"/>
        <v>41</v>
      </c>
      <c r="E4063" s="105">
        <f t="shared" si="524"/>
        <v>0</v>
      </c>
      <c r="I4063" s="105">
        <f t="shared" si="525"/>
        <v>0</v>
      </c>
      <c r="J4063" s="105">
        <f t="shared" si="526"/>
        <v>0</v>
      </c>
      <c r="K4063" s="105">
        <f t="shared" si="527"/>
        <v>0</v>
      </c>
      <c r="L4063" s="105">
        <f t="shared" si="528"/>
        <v>0</v>
      </c>
      <c r="M4063">
        <v>0.04</v>
      </c>
      <c r="N4063">
        <f t="shared" si="529"/>
        <v>3.3960531989175591E-3</v>
      </c>
    </row>
    <row r="4064" spans="1:14" x14ac:dyDescent="0.3">
      <c r="A4064">
        <f t="shared" si="523"/>
        <v>41</v>
      </c>
      <c r="E4064" s="105">
        <f t="shared" si="524"/>
        <v>0</v>
      </c>
      <c r="I4064" s="105">
        <f t="shared" si="525"/>
        <v>0</v>
      </c>
      <c r="J4064" s="105">
        <f t="shared" si="526"/>
        <v>0</v>
      </c>
      <c r="K4064" s="105">
        <f t="shared" si="527"/>
        <v>0</v>
      </c>
      <c r="L4064" s="105">
        <f t="shared" si="528"/>
        <v>0</v>
      </c>
      <c r="M4064">
        <v>0.04</v>
      </c>
      <c r="N4064">
        <f t="shared" si="529"/>
        <v>3.3960531989175591E-3</v>
      </c>
    </row>
    <row r="4065" spans="1:14" x14ac:dyDescent="0.3">
      <c r="A4065">
        <f t="shared" si="523"/>
        <v>41</v>
      </c>
      <c r="E4065" s="105">
        <f t="shared" si="524"/>
        <v>0</v>
      </c>
      <c r="I4065" s="105">
        <f t="shared" si="525"/>
        <v>0</v>
      </c>
      <c r="J4065" s="105">
        <f t="shared" si="526"/>
        <v>0</v>
      </c>
      <c r="K4065" s="105">
        <f t="shared" si="527"/>
        <v>0</v>
      </c>
      <c r="L4065" s="105">
        <f t="shared" si="528"/>
        <v>0</v>
      </c>
      <c r="M4065">
        <v>0.04</v>
      </c>
      <c r="N4065">
        <f t="shared" si="529"/>
        <v>3.3960531989175591E-3</v>
      </c>
    </row>
    <row r="4066" spans="1:14" x14ac:dyDescent="0.3">
      <c r="A4066">
        <f t="shared" si="523"/>
        <v>41</v>
      </c>
      <c r="E4066" s="105">
        <f t="shared" si="524"/>
        <v>0</v>
      </c>
      <c r="I4066" s="105">
        <f t="shared" si="525"/>
        <v>0</v>
      </c>
      <c r="J4066" s="105">
        <f t="shared" si="526"/>
        <v>0</v>
      </c>
      <c r="K4066" s="105">
        <f t="shared" si="527"/>
        <v>0</v>
      </c>
      <c r="L4066" s="105">
        <f t="shared" si="528"/>
        <v>0</v>
      </c>
      <c r="M4066">
        <v>0.04</v>
      </c>
      <c r="N4066">
        <f t="shared" si="529"/>
        <v>3.3960531989175591E-3</v>
      </c>
    </row>
    <row r="4067" spans="1:14" x14ac:dyDescent="0.3">
      <c r="A4067">
        <f t="shared" si="523"/>
        <v>41</v>
      </c>
      <c r="E4067" s="105">
        <f t="shared" si="524"/>
        <v>0</v>
      </c>
      <c r="I4067" s="105">
        <f t="shared" si="525"/>
        <v>0</v>
      </c>
      <c r="J4067" s="105">
        <f t="shared" si="526"/>
        <v>0</v>
      </c>
      <c r="K4067" s="105">
        <f t="shared" si="527"/>
        <v>0</v>
      </c>
      <c r="L4067" s="105">
        <f t="shared" si="528"/>
        <v>0</v>
      </c>
      <c r="M4067">
        <v>0.04</v>
      </c>
      <c r="N4067">
        <f t="shared" si="529"/>
        <v>3.3960531989175591E-3</v>
      </c>
    </row>
    <row r="4068" spans="1:14" x14ac:dyDescent="0.3">
      <c r="A4068">
        <f t="shared" si="523"/>
        <v>41</v>
      </c>
      <c r="E4068" s="105">
        <f t="shared" si="524"/>
        <v>0</v>
      </c>
      <c r="I4068" s="105">
        <f t="shared" si="525"/>
        <v>0</v>
      </c>
      <c r="J4068" s="105">
        <f t="shared" si="526"/>
        <v>0</v>
      </c>
      <c r="K4068" s="105">
        <f t="shared" si="527"/>
        <v>0</v>
      </c>
      <c r="L4068" s="105">
        <f t="shared" si="528"/>
        <v>0</v>
      </c>
      <c r="M4068">
        <v>0.04</v>
      </c>
      <c r="N4068">
        <f t="shared" si="529"/>
        <v>3.3960531989175591E-3</v>
      </c>
    </row>
    <row r="4069" spans="1:14" x14ac:dyDescent="0.3">
      <c r="A4069">
        <f t="shared" si="523"/>
        <v>41</v>
      </c>
      <c r="E4069" s="105">
        <f t="shared" si="524"/>
        <v>0</v>
      </c>
      <c r="I4069" s="105">
        <f t="shared" si="525"/>
        <v>0</v>
      </c>
      <c r="J4069" s="105">
        <f t="shared" si="526"/>
        <v>0</v>
      </c>
      <c r="K4069" s="105">
        <f t="shared" si="527"/>
        <v>0</v>
      </c>
      <c r="L4069" s="105">
        <f t="shared" si="528"/>
        <v>0</v>
      </c>
      <c r="M4069">
        <v>0.04</v>
      </c>
      <c r="N4069">
        <f t="shared" si="529"/>
        <v>3.3960531989175591E-3</v>
      </c>
    </row>
    <row r="4070" spans="1:14" x14ac:dyDescent="0.3">
      <c r="A4070">
        <f t="shared" si="523"/>
        <v>41</v>
      </c>
      <c r="E4070" s="105">
        <f t="shared" si="524"/>
        <v>0</v>
      </c>
      <c r="I4070" s="105">
        <f t="shared" si="525"/>
        <v>0</v>
      </c>
      <c r="J4070" s="105">
        <f t="shared" si="526"/>
        <v>0</v>
      </c>
      <c r="K4070" s="105">
        <f t="shared" si="527"/>
        <v>0</v>
      </c>
      <c r="L4070" s="105">
        <f t="shared" si="528"/>
        <v>0</v>
      </c>
      <c r="M4070">
        <v>0.04</v>
      </c>
      <c r="N4070">
        <f t="shared" si="529"/>
        <v>3.3960531989175591E-3</v>
      </c>
    </row>
    <row r="4071" spans="1:14" x14ac:dyDescent="0.3">
      <c r="A4071">
        <f t="shared" ref="A4071:A4134" si="530">IF(COUNTIF(A3971:A4070,A4070)=100, A4070+1,A4070)</f>
        <v>41</v>
      </c>
      <c r="E4071" s="105">
        <f t="shared" ref="E4071:E4134" si="531">MAX(0, E3971-K3971-L3971)</f>
        <v>0</v>
      </c>
      <c r="I4071" s="105">
        <f t="shared" ref="I4071:I4134" si="532">IF(E4071&lt;I3971,J4071 + E4071, I3971)</f>
        <v>0</v>
      </c>
      <c r="J4071" s="105">
        <f t="shared" si="526"/>
        <v>0</v>
      </c>
      <c r="K4071" s="105">
        <f t="shared" si="527"/>
        <v>0</v>
      </c>
      <c r="L4071" s="105">
        <f t="shared" si="528"/>
        <v>0</v>
      </c>
      <c r="M4071">
        <v>0.04</v>
      </c>
      <c r="N4071">
        <f t="shared" si="529"/>
        <v>3.3960531989175591E-3</v>
      </c>
    </row>
    <row r="4072" spans="1:14" x14ac:dyDescent="0.3">
      <c r="A4072">
        <f t="shared" si="530"/>
        <v>41</v>
      </c>
      <c r="E4072" s="105">
        <f t="shared" si="531"/>
        <v>0</v>
      </c>
      <c r="I4072" s="105">
        <f t="shared" si="532"/>
        <v>0</v>
      </c>
      <c r="J4072" s="105">
        <f t="shared" si="526"/>
        <v>0</v>
      </c>
      <c r="K4072" s="105">
        <f t="shared" si="527"/>
        <v>0</v>
      </c>
      <c r="L4072" s="105">
        <f t="shared" si="528"/>
        <v>0</v>
      </c>
      <c r="M4072">
        <v>0.04</v>
      </c>
      <c r="N4072">
        <f t="shared" si="529"/>
        <v>3.3960531989175591E-3</v>
      </c>
    </row>
    <row r="4073" spans="1:14" x14ac:dyDescent="0.3">
      <c r="A4073">
        <f t="shared" si="530"/>
        <v>41</v>
      </c>
      <c r="E4073" s="105">
        <f t="shared" si="531"/>
        <v>0</v>
      </c>
      <c r="I4073" s="105">
        <f t="shared" si="532"/>
        <v>0</v>
      </c>
      <c r="J4073" s="105">
        <f t="shared" si="526"/>
        <v>0</v>
      </c>
      <c r="K4073" s="105">
        <f t="shared" si="527"/>
        <v>0</v>
      </c>
      <c r="L4073" s="105">
        <f t="shared" si="528"/>
        <v>0</v>
      </c>
      <c r="M4073">
        <v>0.04</v>
      </c>
      <c r="N4073">
        <f t="shared" si="529"/>
        <v>3.3960531989175591E-3</v>
      </c>
    </row>
    <row r="4074" spans="1:14" x14ac:dyDescent="0.3">
      <c r="A4074">
        <f t="shared" si="530"/>
        <v>41</v>
      </c>
      <c r="E4074" s="105">
        <f t="shared" si="531"/>
        <v>0</v>
      </c>
      <c r="I4074" s="105">
        <f t="shared" si="532"/>
        <v>0</v>
      </c>
      <c r="J4074" s="105">
        <f t="shared" si="526"/>
        <v>0</v>
      </c>
      <c r="K4074" s="105">
        <f t="shared" si="527"/>
        <v>0</v>
      </c>
      <c r="L4074" s="105">
        <f t="shared" si="528"/>
        <v>0</v>
      </c>
      <c r="M4074">
        <v>0.04</v>
      </c>
      <c r="N4074">
        <f t="shared" si="529"/>
        <v>3.3960531989175591E-3</v>
      </c>
    </row>
    <row r="4075" spans="1:14" x14ac:dyDescent="0.3">
      <c r="A4075">
        <f t="shared" si="530"/>
        <v>41</v>
      </c>
      <c r="E4075" s="105">
        <f t="shared" si="531"/>
        <v>0</v>
      </c>
      <c r="I4075" s="105">
        <f t="shared" si="532"/>
        <v>0</v>
      </c>
      <c r="J4075" s="105">
        <f t="shared" si="526"/>
        <v>0</v>
      </c>
      <c r="K4075" s="105">
        <f t="shared" si="527"/>
        <v>0</v>
      </c>
      <c r="L4075" s="105">
        <f t="shared" si="528"/>
        <v>0</v>
      </c>
      <c r="M4075">
        <v>0.04</v>
      </c>
      <c r="N4075">
        <f t="shared" si="529"/>
        <v>3.3960531989175591E-3</v>
      </c>
    </row>
    <row r="4076" spans="1:14" x14ac:dyDescent="0.3">
      <c r="A4076">
        <f t="shared" si="530"/>
        <v>41</v>
      </c>
      <c r="E4076" s="105">
        <f t="shared" si="531"/>
        <v>0</v>
      </c>
      <c r="I4076" s="105">
        <f t="shared" si="532"/>
        <v>0</v>
      </c>
      <c r="J4076" s="105">
        <f t="shared" si="526"/>
        <v>0</v>
      </c>
      <c r="K4076" s="105">
        <f t="shared" si="527"/>
        <v>0</v>
      </c>
      <c r="L4076" s="105">
        <f t="shared" si="528"/>
        <v>0</v>
      </c>
      <c r="M4076">
        <v>0.04</v>
      </c>
      <c r="N4076">
        <f t="shared" si="529"/>
        <v>3.3960531989175591E-3</v>
      </c>
    </row>
    <row r="4077" spans="1:14" x14ac:dyDescent="0.3">
      <c r="A4077">
        <f t="shared" si="530"/>
        <v>41</v>
      </c>
      <c r="E4077" s="105">
        <f t="shared" si="531"/>
        <v>0</v>
      </c>
      <c r="I4077" s="105">
        <f t="shared" si="532"/>
        <v>0</v>
      </c>
      <c r="J4077" s="105">
        <f t="shared" si="526"/>
        <v>0</v>
      </c>
      <c r="K4077" s="105">
        <f t="shared" si="527"/>
        <v>0</v>
      </c>
      <c r="L4077" s="105">
        <f t="shared" si="528"/>
        <v>0</v>
      </c>
      <c r="M4077">
        <v>0.04</v>
      </c>
      <c r="N4077">
        <f t="shared" si="529"/>
        <v>3.3960531989175591E-3</v>
      </c>
    </row>
    <row r="4078" spans="1:14" x14ac:dyDescent="0.3">
      <c r="A4078">
        <f t="shared" si="530"/>
        <v>41</v>
      </c>
      <c r="E4078" s="105">
        <f t="shared" si="531"/>
        <v>0</v>
      </c>
      <c r="I4078" s="105">
        <f t="shared" si="532"/>
        <v>0</v>
      </c>
      <c r="J4078" s="105">
        <f t="shared" si="526"/>
        <v>0</v>
      </c>
      <c r="K4078" s="105">
        <f t="shared" si="527"/>
        <v>0</v>
      </c>
      <c r="L4078" s="105">
        <f t="shared" si="528"/>
        <v>0</v>
      </c>
      <c r="M4078">
        <v>0.04</v>
      </c>
      <c r="N4078">
        <f t="shared" si="529"/>
        <v>3.3960531989175591E-3</v>
      </c>
    </row>
    <row r="4079" spans="1:14" x14ac:dyDescent="0.3">
      <c r="A4079">
        <f t="shared" si="530"/>
        <v>41</v>
      </c>
      <c r="E4079" s="105">
        <f t="shared" si="531"/>
        <v>0</v>
      </c>
      <c r="I4079" s="105">
        <f t="shared" si="532"/>
        <v>0</v>
      </c>
      <c r="J4079" s="105">
        <f t="shared" si="526"/>
        <v>0</v>
      </c>
      <c r="K4079" s="105">
        <f t="shared" si="527"/>
        <v>0</v>
      </c>
      <c r="L4079" s="105">
        <f t="shared" si="528"/>
        <v>0</v>
      </c>
      <c r="M4079">
        <v>0.04</v>
      </c>
      <c r="N4079">
        <f t="shared" si="529"/>
        <v>3.3960531989175591E-3</v>
      </c>
    </row>
    <row r="4080" spans="1:14" x14ac:dyDescent="0.3">
      <c r="A4080">
        <f t="shared" si="530"/>
        <v>41</v>
      </c>
      <c r="E4080" s="105">
        <f t="shared" si="531"/>
        <v>0</v>
      </c>
      <c r="I4080" s="105">
        <f t="shared" si="532"/>
        <v>0</v>
      </c>
      <c r="J4080" s="105">
        <f t="shared" si="526"/>
        <v>0</v>
      </c>
      <c r="K4080" s="105">
        <f t="shared" si="527"/>
        <v>0</v>
      </c>
      <c r="L4080" s="105">
        <f t="shared" si="528"/>
        <v>0</v>
      </c>
      <c r="M4080">
        <v>0.04</v>
      </c>
      <c r="N4080">
        <f t="shared" si="529"/>
        <v>3.3960531989175591E-3</v>
      </c>
    </row>
    <row r="4081" spans="1:14" x14ac:dyDescent="0.3">
      <c r="A4081">
        <f t="shared" si="530"/>
        <v>41</v>
      </c>
      <c r="E4081" s="105">
        <f t="shared" si="531"/>
        <v>0</v>
      </c>
      <c r="I4081" s="105">
        <f t="shared" si="532"/>
        <v>0</v>
      </c>
      <c r="J4081" s="105">
        <f t="shared" si="526"/>
        <v>0</v>
      </c>
      <c r="K4081" s="105">
        <f t="shared" si="527"/>
        <v>0</v>
      </c>
      <c r="L4081" s="105">
        <f t="shared" si="528"/>
        <v>0</v>
      </c>
      <c r="M4081">
        <v>0.04</v>
      </c>
      <c r="N4081">
        <f t="shared" si="529"/>
        <v>3.3960531989175591E-3</v>
      </c>
    </row>
    <row r="4082" spans="1:14" x14ac:dyDescent="0.3">
      <c r="A4082">
        <f t="shared" si="530"/>
        <v>41</v>
      </c>
      <c r="E4082" s="105">
        <f t="shared" si="531"/>
        <v>0</v>
      </c>
      <c r="I4082" s="105">
        <f t="shared" si="532"/>
        <v>0</v>
      </c>
      <c r="J4082" s="105">
        <f t="shared" si="526"/>
        <v>0</v>
      </c>
      <c r="K4082" s="105">
        <f t="shared" si="527"/>
        <v>0</v>
      </c>
      <c r="L4082" s="105">
        <f t="shared" si="528"/>
        <v>0</v>
      </c>
      <c r="M4082">
        <v>0.04</v>
      </c>
      <c r="N4082">
        <f t="shared" si="529"/>
        <v>3.3960531989175591E-3</v>
      </c>
    </row>
    <row r="4083" spans="1:14" x14ac:dyDescent="0.3">
      <c r="A4083">
        <f t="shared" si="530"/>
        <v>41</v>
      </c>
      <c r="E4083" s="105">
        <f t="shared" si="531"/>
        <v>0</v>
      </c>
      <c r="I4083" s="105">
        <f t="shared" si="532"/>
        <v>0</v>
      </c>
      <c r="J4083" s="105">
        <f t="shared" si="526"/>
        <v>0</v>
      </c>
      <c r="K4083" s="105">
        <f t="shared" si="527"/>
        <v>0</v>
      </c>
      <c r="L4083" s="105">
        <f t="shared" si="528"/>
        <v>0</v>
      </c>
      <c r="M4083">
        <v>0.04</v>
      </c>
      <c r="N4083">
        <f t="shared" si="529"/>
        <v>3.3960531989175591E-3</v>
      </c>
    </row>
    <row r="4084" spans="1:14" x14ac:dyDescent="0.3">
      <c r="A4084">
        <f t="shared" si="530"/>
        <v>41</v>
      </c>
      <c r="E4084" s="105">
        <f t="shared" si="531"/>
        <v>0</v>
      </c>
      <c r="I4084" s="105">
        <f t="shared" si="532"/>
        <v>0</v>
      </c>
      <c r="J4084" s="105">
        <f t="shared" si="526"/>
        <v>0</v>
      </c>
      <c r="K4084" s="105">
        <f t="shared" si="527"/>
        <v>0</v>
      </c>
      <c r="L4084" s="105">
        <f t="shared" si="528"/>
        <v>0</v>
      </c>
      <c r="M4084">
        <v>0.04</v>
      </c>
      <c r="N4084">
        <f t="shared" si="529"/>
        <v>3.3960531989175591E-3</v>
      </c>
    </row>
    <row r="4085" spans="1:14" x14ac:dyDescent="0.3">
      <c r="A4085">
        <f t="shared" si="530"/>
        <v>41</v>
      </c>
      <c r="E4085" s="105">
        <f t="shared" si="531"/>
        <v>0</v>
      </c>
      <c r="I4085" s="105">
        <f t="shared" si="532"/>
        <v>0</v>
      </c>
      <c r="J4085" s="105">
        <f t="shared" si="526"/>
        <v>0</v>
      </c>
      <c r="K4085" s="105">
        <f t="shared" si="527"/>
        <v>0</v>
      </c>
      <c r="L4085" s="105">
        <f t="shared" si="528"/>
        <v>0</v>
      </c>
      <c r="M4085">
        <v>0.04</v>
      </c>
      <c r="N4085">
        <f t="shared" si="529"/>
        <v>3.3960531989175591E-3</v>
      </c>
    </row>
    <row r="4086" spans="1:14" x14ac:dyDescent="0.3">
      <c r="A4086">
        <f t="shared" si="530"/>
        <v>41</v>
      </c>
      <c r="E4086" s="105">
        <f t="shared" si="531"/>
        <v>0</v>
      </c>
      <c r="I4086" s="105">
        <f t="shared" si="532"/>
        <v>0</v>
      </c>
      <c r="J4086" s="105">
        <f t="shared" si="526"/>
        <v>0</v>
      </c>
      <c r="K4086" s="105">
        <f t="shared" si="527"/>
        <v>0</v>
      </c>
      <c r="L4086" s="105">
        <f t="shared" si="528"/>
        <v>0</v>
      </c>
      <c r="M4086">
        <v>0.04</v>
      </c>
      <c r="N4086">
        <f t="shared" si="529"/>
        <v>3.3960531989175591E-3</v>
      </c>
    </row>
    <row r="4087" spans="1:14" x14ac:dyDescent="0.3">
      <c r="A4087">
        <f t="shared" si="530"/>
        <v>41</v>
      </c>
      <c r="E4087" s="105">
        <f t="shared" si="531"/>
        <v>0</v>
      </c>
      <c r="I4087" s="105">
        <f t="shared" si="532"/>
        <v>0</v>
      </c>
      <c r="J4087" s="105">
        <f t="shared" si="526"/>
        <v>0</v>
      </c>
      <c r="K4087" s="105">
        <f t="shared" si="527"/>
        <v>0</v>
      </c>
      <c r="L4087" s="105">
        <f t="shared" si="528"/>
        <v>0</v>
      </c>
      <c r="M4087">
        <v>0.04</v>
      </c>
      <c r="N4087">
        <f t="shared" si="529"/>
        <v>3.3960531989175591E-3</v>
      </c>
    </row>
    <row r="4088" spans="1:14" x14ac:dyDescent="0.3">
      <c r="A4088">
        <f t="shared" si="530"/>
        <v>41</v>
      </c>
      <c r="E4088" s="105">
        <f t="shared" si="531"/>
        <v>0</v>
      </c>
      <c r="I4088" s="105">
        <f t="shared" si="532"/>
        <v>0</v>
      </c>
      <c r="J4088" s="105">
        <f t="shared" si="526"/>
        <v>0</v>
      </c>
      <c r="K4088" s="105">
        <f t="shared" si="527"/>
        <v>0</v>
      </c>
      <c r="L4088" s="105">
        <f t="shared" si="528"/>
        <v>0</v>
      </c>
      <c r="M4088">
        <v>0.04</v>
      </c>
      <c r="N4088">
        <f t="shared" si="529"/>
        <v>3.3960531989175591E-3</v>
      </c>
    </row>
    <row r="4089" spans="1:14" x14ac:dyDescent="0.3">
      <c r="A4089">
        <f t="shared" si="530"/>
        <v>41</v>
      </c>
      <c r="E4089" s="105">
        <f t="shared" si="531"/>
        <v>0</v>
      </c>
      <c r="I4089" s="105">
        <f t="shared" si="532"/>
        <v>0</v>
      </c>
      <c r="J4089" s="105">
        <f t="shared" si="526"/>
        <v>0</v>
      </c>
      <c r="K4089" s="105">
        <f t="shared" si="527"/>
        <v>0</v>
      </c>
      <c r="L4089" s="105">
        <f t="shared" si="528"/>
        <v>0</v>
      </c>
      <c r="M4089">
        <v>0.04</v>
      </c>
      <c r="N4089">
        <f t="shared" si="529"/>
        <v>3.3960531989175591E-3</v>
      </c>
    </row>
    <row r="4090" spans="1:14" x14ac:dyDescent="0.3">
      <c r="A4090">
        <f t="shared" si="530"/>
        <v>41</v>
      </c>
      <c r="E4090" s="105">
        <f t="shared" si="531"/>
        <v>0</v>
      </c>
      <c r="I4090" s="105">
        <f t="shared" si="532"/>
        <v>0</v>
      </c>
      <c r="J4090" s="105">
        <f t="shared" si="526"/>
        <v>0</v>
      </c>
      <c r="K4090" s="105">
        <f t="shared" si="527"/>
        <v>0</v>
      </c>
      <c r="L4090" s="105">
        <f t="shared" si="528"/>
        <v>0</v>
      </c>
      <c r="M4090">
        <v>0.04</v>
      </c>
      <c r="N4090">
        <f t="shared" si="529"/>
        <v>3.3960531989175591E-3</v>
      </c>
    </row>
    <row r="4091" spans="1:14" x14ac:dyDescent="0.3">
      <c r="A4091">
        <f t="shared" si="530"/>
        <v>41</v>
      </c>
      <c r="E4091" s="105">
        <f t="shared" si="531"/>
        <v>0</v>
      </c>
      <c r="I4091" s="105">
        <f t="shared" si="532"/>
        <v>0</v>
      </c>
      <c r="J4091" s="105">
        <f t="shared" si="526"/>
        <v>0</v>
      </c>
      <c r="K4091" s="105">
        <f t="shared" si="527"/>
        <v>0</v>
      </c>
      <c r="L4091" s="105">
        <f t="shared" si="528"/>
        <v>0</v>
      </c>
      <c r="M4091">
        <v>0.04</v>
      </c>
      <c r="N4091">
        <f t="shared" si="529"/>
        <v>3.3960531989175591E-3</v>
      </c>
    </row>
    <row r="4092" spans="1:14" x14ac:dyDescent="0.3">
      <c r="A4092">
        <f t="shared" si="530"/>
        <v>41</v>
      </c>
      <c r="E4092" s="105">
        <f t="shared" si="531"/>
        <v>0</v>
      </c>
      <c r="I4092" s="105">
        <f t="shared" si="532"/>
        <v>0</v>
      </c>
      <c r="J4092" s="105">
        <f t="shared" si="526"/>
        <v>0</v>
      </c>
      <c r="K4092" s="105">
        <f t="shared" si="527"/>
        <v>0</v>
      </c>
      <c r="L4092" s="105">
        <f t="shared" si="528"/>
        <v>0</v>
      </c>
      <c r="M4092">
        <v>0.04</v>
      </c>
      <c r="N4092">
        <f t="shared" si="529"/>
        <v>3.3960531989175591E-3</v>
      </c>
    </row>
    <row r="4093" spans="1:14" x14ac:dyDescent="0.3">
      <c r="A4093">
        <f t="shared" si="530"/>
        <v>41</v>
      </c>
      <c r="E4093" s="105">
        <f t="shared" si="531"/>
        <v>0</v>
      </c>
      <c r="I4093" s="105">
        <f t="shared" si="532"/>
        <v>0</v>
      </c>
      <c r="J4093" s="105">
        <f t="shared" si="526"/>
        <v>0</v>
      </c>
      <c r="K4093" s="105">
        <f t="shared" si="527"/>
        <v>0</v>
      </c>
      <c r="L4093" s="105">
        <f t="shared" si="528"/>
        <v>0</v>
      </c>
      <c r="M4093">
        <v>0.04</v>
      </c>
      <c r="N4093">
        <f t="shared" si="529"/>
        <v>3.3960531989175591E-3</v>
      </c>
    </row>
    <row r="4094" spans="1:14" x14ac:dyDescent="0.3">
      <c r="A4094">
        <f t="shared" si="530"/>
        <v>41</v>
      </c>
      <c r="E4094" s="105">
        <f t="shared" si="531"/>
        <v>0</v>
      </c>
      <c r="I4094" s="105">
        <f t="shared" si="532"/>
        <v>0</v>
      </c>
      <c r="J4094" s="105">
        <f t="shared" si="526"/>
        <v>0</v>
      </c>
      <c r="K4094" s="105">
        <f t="shared" si="527"/>
        <v>0</v>
      </c>
      <c r="L4094" s="105">
        <f t="shared" si="528"/>
        <v>0</v>
      </c>
      <c r="M4094">
        <v>0.04</v>
      </c>
      <c r="N4094">
        <f t="shared" si="529"/>
        <v>3.3960531989175591E-3</v>
      </c>
    </row>
    <row r="4095" spans="1:14" x14ac:dyDescent="0.3">
      <c r="A4095">
        <f t="shared" si="530"/>
        <v>41</v>
      </c>
      <c r="E4095" s="105">
        <f t="shared" si="531"/>
        <v>0</v>
      </c>
      <c r="I4095" s="105">
        <f t="shared" si="532"/>
        <v>0</v>
      </c>
      <c r="J4095" s="105">
        <f t="shared" si="526"/>
        <v>0</v>
      </c>
      <c r="K4095" s="105">
        <f t="shared" si="527"/>
        <v>0</v>
      </c>
      <c r="L4095" s="105">
        <f t="shared" si="528"/>
        <v>0</v>
      </c>
      <c r="M4095">
        <v>0.04</v>
      </c>
      <c r="N4095">
        <f t="shared" si="529"/>
        <v>3.3960531989175591E-3</v>
      </c>
    </row>
    <row r="4096" spans="1:14" x14ac:dyDescent="0.3">
      <c r="A4096">
        <f t="shared" si="530"/>
        <v>41</v>
      </c>
      <c r="E4096" s="105">
        <f t="shared" si="531"/>
        <v>0</v>
      </c>
      <c r="I4096" s="105">
        <f t="shared" si="532"/>
        <v>0</v>
      </c>
      <c r="J4096" s="105">
        <f t="shared" si="526"/>
        <v>0</v>
      </c>
      <c r="K4096" s="105">
        <f t="shared" si="527"/>
        <v>0</v>
      </c>
      <c r="L4096" s="105">
        <f t="shared" si="528"/>
        <v>0</v>
      </c>
      <c r="M4096">
        <v>0.04</v>
      </c>
      <c r="N4096">
        <f t="shared" si="529"/>
        <v>3.3960531989175591E-3</v>
      </c>
    </row>
    <row r="4097" spans="1:15" x14ac:dyDescent="0.3">
      <c r="A4097">
        <f t="shared" si="530"/>
        <v>41</v>
      </c>
      <c r="E4097" s="105">
        <f t="shared" si="531"/>
        <v>0</v>
      </c>
      <c r="I4097" s="105">
        <f t="shared" si="532"/>
        <v>0</v>
      </c>
      <c r="J4097" s="105">
        <f t="shared" si="526"/>
        <v>0</v>
      </c>
      <c r="K4097" s="105">
        <f t="shared" si="527"/>
        <v>0</v>
      </c>
      <c r="L4097" s="105">
        <f t="shared" si="528"/>
        <v>0</v>
      </c>
      <c r="M4097">
        <v>0.04</v>
      </c>
      <c r="N4097">
        <f t="shared" si="529"/>
        <v>3.3960531989175591E-3</v>
      </c>
    </row>
    <row r="4098" spans="1:15" x14ac:dyDescent="0.3">
      <c r="A4098">
        <f t="shared" si="530"/>
        <v>41</v>
      </c>
      <c r="E4098" s="105">
        <f t="shared" si="531"/>
        <v>0</v>
      </c>
      <c r="I4098" s="105">
        <f t="shared" si="532"/>
        <v>0</v>
      </c>
      <c r="J4098" s="105">
        <f t="shared" si="526"/>
        <v>0</v>
      </c>
      <c r="K4098" s="105">
        <f t="shared" si="527"/>
        <v>0</v>
      </c>
      <c r="L4098" s="105">
        <f t="shared" si="528"/>
        <v>0</v>
      </c>
      <c r="M4098">
        <v>0.04</v>
      </c>
      <c r="N4098">
        <f t="shared" si="529"/>
        <v>3.3960531989175591E-3</v>
      </c>
    </row>
    <row r="4099" spans="1:15" x14ac:dyDescent="0.3">
      <c r="A4099">
        <f t="shared" si="530"/>
        <v>41</v>
      </c>
      <c r="E4099" s="105">
        <f t="shared" si="531"/>
        <v>0</v>
      </c>
      <c r="I4099" s="105">
        <f t="shared" si="532"/>
        <v>0</v>
      </c>
      <c r="J4099" s="105">
        <f t="shared" ref="J4099:J4162" si="533">E4099*($H$2/12)</f>
        <v>0</v>
      </c>
      <c r="K4099" s="105">
        <f t="shared" ref="K4099:K4162" si="534">I4099-J4099</f>
        <v>0</v>
      </c>
      <c r="L4099" s="105">
        <f t="shared" ref="L4099:L4162" si="535">N4099*(E4099-K4099)</f>
        <v>0</v>
      </c>
      <c r="M4099">
        <v>0.04</v>
      </c>
      <c r="N4099">
        <f t="shared" ref="N4099:N4162" si="536">1-(POWER(1-M4099,(1/12)))</f>
        <v>3.3960531989175591E-3</v>
      </c>
    </row>
    <row r="4100" spans="1:15" x14ac:dyDescent="0.3">
      <c r="A4100">
        <f t="shared" si="530"/>
        <v>41</v>
      </c>
      <c r="E4100" s="105">
        <f t="shared" si="531"/>
        <v>0</v>
      </c>
      <c r="I4100" s="105">
        <f t="shared" si="532"/>
        <v>0</v>
      </c>
      <c r="J4100" s="105">
        <f t="shared" si="533"/>
        <v>0</v>
      </c>
      <c r="K4100" s="105">
        <f t="shared" si="534"/>
        <v>0</v>
      </c>
      <c r="L4100" s="105">
        <f t="shared" si="535"/>
        <v>0</v>
      </c>
      <c r="M4100">
        <v>0.04</v>
      </c>
      <c r="N4100">
        <f t="shared" si="536"/>
        <v>3.3960531989175591E-3</v>
      </c>
    </row>
    <row r="4101" spans="1:15" x14ac:dyDescent="0.3">
      <c r="A4101">
        <f t="shared" si="530"/>
        <v>41</v>
      </c>
      <c r="E4101" s="105">
        <f t="shared" si="531"/>
        <v>0</v>
      </c>
      <c r="I4101" s="105">
        <f t="shared" si="532"/>
        <v>0</v>
      </c>
      <c r="J4101" s="105">
        <f t="shared" si="533"/>
        <v>0</v>
      </c>
      <c r="K4101" s="105">
        <f t="shared" si="534"/>
        <v>0</v>
      </c>
      <c r="L4101" s="105">
        <f t="shared" si="535"/>
        <v>0</v>
      </c>
      <c r="M4101">
        <v>0.04</v>
      </c>
      <c r="N4101">
        <f t="shared" si="536"/>
        <v>3.3960531989175591E-3</v>
      </c>
      <c r="O4101" s="105" t="e">
        <f t="shared" ref="O4101" si="537">SUM(I4002:I4101)</f>
        <v>#REF!</v>
      </c>
    </row>
    <row r="4102" spans="1:15" x14ac:dyDescent="0.3">
      <c r="A4102">
        <f t="shared" si="530"/>
        <v>42</v>
      </c>
      <c r="E4102" s="105" t="e">
        <f t="shared" si="531"/>
        <v>#REF!</v>
      </c>
      <c r="I4102" s="105" t="e">
        <f t="shared" si="532"/>
        <v>#REF!</v>
      </c>
      <c r="J4102" s="105" t="e">
        <f t="shared" si="533"/>
        <v>#REF!</v>
      </c>
      <c r="K4102" s="105" t="e">
        <f t="shared" si="534"/>
        <v>#REF!</v>
      </c>
      <c r="L4102" s="105" t="e">
        <f t="shared" si="535"/>
        <v>#REF!</v>
      </c>
      <c r="M4102">
        <v>0.04</v>
      </c>
      <c r="N4102">
        <f t="shared" si="536"/>
        <v>3.3960531989175591E-3</v>
      </c>
    </row>
    <row r="4103" spans="1:15" x14ac:dyDescent="0.3">
      <c r="A4103">
        <f t="shared" si="530"/>
        <v>42</v>
      </c>
      <c r="E4103" s="105" t="e">
        <f t="shared" si="531"/>
        <v>#REF!</v>
      </c>
      <c r="I4103" s="105" t="e">
        <f t="shared" si="532"/>
        <v>#REF!</v>
      </c>
      <c r="J4103" s="105" t="e">
        <f t="shared" si="533"/>
        <v>#REF!</v>
      </c>
      <c r="K4103" s="105" t="e">
        <f t="shared" si="534"/>
        <v>#REF!</v>
      </c>
      <c r="L4103" s="105" t="e">
        <f t="shared" si="535"/>
        <v>#REF!</v>
      </c>
      <c r="M4103">
        <v>0.04</v>
      </c>
      <c r="N4103">
        <f t="shared" si="536"/>
        <v>3.3960531989175591E-3</v>
      </c>
    </row>
    <row r="4104" spans="1:15" x14ac:dyDescent="0.3">
      <c r="A4104">
        <f t="shared" si="530"/>
        <v>42</v>
      </c>
      <c r="E4104" s="105" t="e">
        <f t="shared" si="531"/>
        <v>#REF!</v>
      </c>
      <c r="I4104" s="105" t="e">
        <f t="shared" si="532"/>
        <v>#REF!</v>
      </c>
      <c r="J4104" s="105" t="e">
        <f t="shared" si="533"/>
        <v>#REF!</v>
      </c>
      <c r="K4104" s="105" t="e">
        <f t="shared" si="534"/>
        <v>#REF!</v>
      </c>
      <c r="L4104" s="105" t="e">
        <f t="shared" si="535"/>
        <v>#REF!</v>
      </c>
      <c r="M4104">
        <v>0.04</v>
      </c>
      <c r="N4104">
        <f t="shared" si="536"/>
        <v>3.3960531989175591E-3</v>
      </c>
    </row>
    <row r="4105" spans="1:15" x14ac:dyDescent="0.3">
      <c r="A4105">
        <f t="shared" si="530"/>
        <v>42</v>
      </c>
      <c r="E4105" s="105">
        <f t="shared" si="531"/>
        <v>0</v>
      </c>
      <c r="I4105" s="105">
        <f t="shared" si="532"/>
        <v>0</v>
      </c>
      <c r="J4105" s="105">
        <f t="shared" si="533"/>
        <v>0</v>
      </c>
      <c r="K4105" s="105">
        <f t="shared" si="534"/>
        <v>0</v>
      </c>
      <c r="L4105" s="105">
        <f t="shared" si="535"/>
        <v>0</v>
      </c>
      <c r="M4105">
        <v>0.04</v>
      </c>
      <c r="N4105">
        <f t="shared" si="536"/>
        <v>3.3960531989175591E-3</v>
      </c>
    </row>
    <row r="4106" spans="1:15" x14ac:dyDescent="0.3">
      <c r="A4106">
        <f t="shared" si="530"/>
        <v>42</v>
      </c>
      <c r="E4106" s="105">
        <f t="shared" si="531"/>
        <v>0</v>
      </c>
      <c r="I4106" s="105">
        <f t="shared" si="532"/>
        <v>0</v>
      </c>
      <c r="J4106" s="105">
        <f t="shared" si="533"/>
        <v>0</v>
      </c>
      <c r="K4106" s="105">
        <f t="shared" si="534"/>
        <v>0</v>
      </c>
      <c r="L4106" s="105">
        <f t="shared" si="535"/>
        <v>0</v>
      </c>
      <c r="M4106">
        <v>0.04</v>
      </c>
      <c r="N4106">
        <f t="shared" si="536"/>
        <v>3.3960531989175591E-3</v>
      </c>
    </row>
    <row r="4107" spans="1:15" x14ac:dyDescent="0.3">
      <c r="A4107">
        <f t="shared" si="530"/>
        <v>42</v>
      </c>
      <c r="E4107" s="105">
        <f t="shared" si="531"/>
        <v>0</v>
      </c>
      <c r="I4107" s="105">
        <f t="shared" si="532"/>
        <v>0</v>
      </c>
      <c r="J4107" s="105">
        <f t="shared" si="533"/>
        <v>0</v>
      </c>
      <c r="K4107" s="105">
        <f t="shared" si="534"/>
        <v>0</v>
      </c>
      <c r="L4107" s="105">
        <f t="shared" si="535"/>
        <v>0</v>
      </c>
      <c r="M4107">
        <v>0.04</v>
      </c>
      <c r="N4107">
        <f t="shared" si="536"/>
        <v>3.3960531989175591E-3</v>
      </c>
    </row>
    <row r="4108" spans="1:15" x14ac:dyDescent="0.3">
      <c r="A4108">
        <f t="shared" si="530"/>
        <v>42</v>
      </c>
      <c r="E4108" s="105">
        <f t="shared" si="531"/>
        <v>0</v>
      </c>
      <c r="I4108" s="105">
        <f t="shared" si="532"/>
        <v>0</v>
      </c>
      <c r="J4108" s="105">
        <f t="shared" si="533"/>
        <v>0</v>
      </c>
      <c r="K4108" s="105">
        <f t="shared" si="534"/>
        <v>0</v>
      </c>
      <c r="L4108" s="105">
        <f t="shared" si="535"/>
        <v>0</v>
      </c>
      <c r="M4108">
        <v>0.04</v>
      </c>
      <c r="N4108">
        <f t="shared" si="536"/>
        <v>3.3960531989175591E-3</v>
      </c>
    </row>
    <row r="4109" spans="1:15" x14ac:dyDescent="0.3">
      <c r="A4109">
        <f t="shared" si="530"/>
        <v>42</v>
      </c>
      <c r="E4109" s="105">
        <f t="shared" si="531"/>
        <v>0</v>
      </c>
      <c r="I4109" s="105">
        <f t="shared" si="532"/>
        <v>0</v>
      </c>
      <c r="J4109" s="105">
        <f t="shared" si="533"/>
        <v>0</v>
      </c>
      <c r="K4109" s="105">
        <f t="shared" si="534"/>
        <v>0</v>
      </c>
      <c r="L4109" s="105">
        <f t="shared" si="535"/>
        <v>0</v>
      </c>
      <c r="M4109">
        <v>0.04</v>
      </c>
      <c r="N4109">
        <f t="shared" si="536"/>
        <v>3.3960531989175591E-3</v>
      </c>
    </row>
    <row r="4110" spans="1:15" x14ac:dyDescent="0.3">
      <c r="A4110">
        <f t="shared" si="530"/>
        <v>42</v>
      </c>
      <c r="E4110" s="105">
        <f t="shared" si="531"/>
        <v>0</v>
      </c>
      <c r="I4110" s="105">
        <f t="shared" si="532"/>
        <v>0</v>
      </c>
      <c r="J4110" s="105">
        <f t="shared" si="533"/>
        <v>0</v>
      </c>
      <c r="K4110" s="105">
        <f t="shared" si="534"/>
        <v>0</v>
      </c>
      <c r="L4110" s="105">
        <f t="shared" si="535"/>
        <v>0</v>
      </c>
      <c r="M4110">
        <v>0.04</v>
      </c>
      <c r="N4110">
        <f t="shared" si="536"/>
        <v>3.3960531989175591E-3</v>
      </c>
    </row>
    <row r="4111" spans="1:15" x14ac:dyDescent="0.3">
      <c r="A4111">
        <f t="shared" si="530"/>
        <v>42</v>
      </c>
      <c r="E4111" s="105">
        <f t="shared" si="531"/>
        <v>0</v>
      </c>
      <c r="I4111" s="105">
        <f t="shared" si="532"/>
        <v>0</v>
      </c>
      <c r="J4111" s="105">
        <f t="shared" si="533"/>
        <v>0</v>
      </c>
      <c r="K4111" s="105">
        <f t="shared" si="534"/>
        <v>0</v>
      </c>
      <c r="L4111" s="105">
        <f t="shared" si="535"/>
        <v>0</v>
      </c>
      <c r="M4111">
        <v>0.04</v>
      </c>
      <c r="N4111">
        <f t="shared" si="536"/>
        <v>3.3960531989175591E-3</v>
      </c>
    </row>
    <row r="4112" spans="1:15" x14ac:dyDescent="0.3">
      <c r="A4112">
        <f t="shared" si="530"/>
        <v>42</v>
      </c>
      <c r="E4112" s="105">
        <f t="shared" si="531"/>
        <v>0</v>
      </c>
      <c r="I4112" s="105">
        <f t="shared" si="532"/>
        <v>0</v>
      </c>
      <c r="J4112" s="105">
        <f t="shared" si="533"/>
        <v>0</v>
      </c>
      <c r="K4112" s="105">
        <f t="shared" si="534"/>
        <v>0</v>
      </c>
      <c r="L4112" s="105">
        <f t="shared" si="535"/>
        <v>0</v>
      </c>
      <c r="M4112">
        <v>0.04</v>
      </c>
      <c r="N4112">
        <f t="shared" si="536"/>
        <v>3.3960531989175591E-3</v>
      </c>
    </row>
    <row r="4113" spans="1:14" x14ac:dyDescent="0.3">
      <c r="A4113">
        <f t="shared" si="530"/>
        <v>42</v>
      </c>
      <c r="E4113" s="105">
        <f t="shared" si="531"/>
        <v>0</v>
      </c>
      <c r="I4113" s="105">
        <f t="shared" si="532"/>
        <v>0</v>
      </c>
      <c r="J4113" s="105">
        <f t="shared" si="533"/>
        <v>0</v>
      </c>
      <c r="K4113" s="105">
        <f t="shared" si="534"/>
        <v>0</v>
      </c>
      <c r="L4113" s="105">
        <f t="shared" si="535"/>
        <v>0</v>
      </c>
      <c r="M4113">
        <v>0.04</v>
      </c>
      <c r="N4113">
        <f t="shared" si="536"/>
        <v>3.3960531989175591E-3</v>
      </c>
    </row>
    <row r="4114" spans="1:14" x14ac:dyDescent="0.3">
      <c r="A4114">
        <f t="shared" si="530"/>
        <v>42</v>
      </c>
      <c r="E4114" s="105">
        <f t="shared" si="531"/>
        <v>0</v>
      </c>
      <c r="I4114" s="105">
        <f t="shared" si="532"/>
        <v>0</v>
      </c>
      <c r="J4114" s="105">
        <f t="shared" si="533"/>
        <v>0</v>
      </c>
      <c r="K4114" s="105">
        <f t="shared" si="534"/>
        <v>0</v>
      </c>
      <c r="L4114" s="105">
        <f t="shared" si="535"/>
        <v>0</v>
      </c>
      <c r="M4114">
        <v>0.04</v>
      </c>
      <c r="N4114">
        <f t="shared" si="536"/>
        <v>3.3960531989175591E-3</v>
      </c>
    </row>
    <row r="4115" spans="1:14" x14ac:dyDescent="0.3">
      <c r="A4115">
        <f t="shared" si="530"/>
        <v>42</v>
      </c>
      <c r="E4115" s="105">
        <f t="shared" si="531"/>
        <v>0</v>
      </c>
      <c r="I4115" s="105">
        <f t="shared" si="532"/>
        <v>0</v>
      </c>
      <c r="J4115" s="105">
        <f t="shared" si="533"/>
        <v>0</v>
      </c>
      <c r="K4115" s="105">
        <f t="shared" si="534"/>
        <v>0</v>
      </c>
      <c r="L4115" s="105">
        <f t="shared" si="535"/>
        <v>0</v>
      </c>
      <c r="M4115">
        <v>0.04</v>
      </c>
      <c r="N4115">
        <f t="shared" si="536"/>
        <v>3.3960531989175591E-3</v>
      </c>
    </row>
    <row r="4116" spans="1:14" x14ac:dyDescent="0.3">
      <c r="A4116">
        <f t="shared" si="530"/>
        <v>42</v>
      </c>
      <c r="E4116" s="105">
        <f t="shared" si="531"/>
        <v>0</v>
      </c>
      <c r="I4116" s="105">
        <f t="shared" si="532"/>
        <v>0</v>
      </c>
      <c r="J4116" s="105">
        <f t="shared" si="533"/>
        <v>0</v>
      </c>
      <c r="K4116" s="105">
        <f t="shared" si="534"/>
        <v>0</v>
      </c>
      <c r="L4116" s="105">
        <f t="shared" si="535"/>
        <v>0</v>
      </c>
      <c r="M4116">
        <v>0.04</v>
      </c>
      <c r="N4116">
        <f t="shared" si="536"/>
        <v>3.3960531989175591E-3</v>
      </c>
    </row>
    <row r="4117" spans="1:14" x14ac:dyDescent="0.3">
      <c r="A4117">
        <f t="shared" si="530"/>
        <v>42</v>
      </c>
      <c r="E4117" s="105">
        <f t="shared" si="531"/>
        <v>0</v>
      </c>
      <c r="I4117" s="105">
        <f t="shared" si="532"/>
        <v>0</v>
      </c>
      <c r="J4117" s="105">
        <f t="shared" si="533"/>
        <v>0</v>
      </c>
      <c r="K4117" s="105">
        <f t="shared" si="534"/>
        <v>0</v>
      </c>
      <c r="L4117" s="105">
        <f t="shared" si="535"/>
        <v>0</v>
      </c>
      <c r="M4117">
        <v>0.04</v>
      </c>
      <c r="N4117">
        <f t="shared" si="536"/>
        <v>3.3960531989175591E-3</v>
      </c>
    </row>
    <row r="4118" spans="1:14" x14ac:dyDescent="0.3">
      <c r="A4118">
        <f t="shared" si="530"/>
        <v>42</v>
      </c>
      <c r="E4118" s="105">
        <f t="shared" si="531"/>
        <v>0</v>
      </c>
      <c r="I4118" s="105">
        <f t="shared" si="532"/>
        <v>0</v>
      </c>
      <c r="J4118" s="105">
        <f t="shared" si="533"/>
        <v>0</v>
      </c>
      <c r="K4118" s="105">
        <f t="shared" si="534"/>
        <v>0</v>
      </c>
      <c r="L4118" s="105">
        <f t="shared" si="535"/>
        <v>0</v>
      </c>
      <c r="M4118">
        <v>0.04</v>
      </c>
      <c r="N4118">
        <f t="shared" si="536"/>
        <v>3.3960531989175591E-3</v>
      </c>
    </row>
    <row r="4119" spans="1:14" x14ac:dyDescent="0.3">
      <c r="A4119">
        <f t="shared" si="530"/>
        <v>42</v>
      </c>
      <c r="E4119" s="105">
        <f t="shared" si="531"/>
        <v>0</v>
      </c>
      <c r="I4119" s="105">
        <f t="shared" si="532"/>
        <v>0</v>
      </c>
      <c r="J4119" s="105">
        <f t="shared" si="533"/>
        <v>0</v>
      </c>
      <c r="K4119" s="105">
        <f t="shared" si="534"/>
        <v>0</v>
      </c>
      <c r="L4119" s="105">
        <f t="shared" si="535"/>
        <v>0</v>
      </c>
      <c r="M4119">
        <v>0.04</v>
      </c>
      <c r="N4119">
        <f t="shared" si="536"/>
        <v>3.3960531989175591E-3</v>
      </c>
    </row>
    <row r="4120" spans="1:14" x14ac:dyDescent="0.3">
      <c r="A4120">
        <f t="shared" si="530"/>
        <v>42</v>
      </c>
      <c r="E4120" s="105">
        <f t="shared" si="531"/>
        <v>0</v>
      </c>
      <c r="I4120" s="105">
        <f t="shared" si="532"/>
        <v>0</v>
      </c>
      <c r="J4120" s="105">
        <f t="shared" si="533"/>
        <v>0</v>
      </c>
      <c r="K4120" s="105">
        <f t="shared" si="534"/>
        <v>0</v>
      </c>
      <c r="L4120" s="105">
        <f t="shared" si="535"/>
        <v>0</v>
      </c>
      <c r="M4120">
        <v>0.04</v>
      </c>
      <c r="N4120">
        <f t="shared" si="536"/>
        <v>3.3960531989175591E-3</v>
      </c>
    </row>
    <row r="4121" spans="1:14" x14ac:dyDescent="0.3">
      <c r="A4121">
        <f t="shared" si="530"/>
        <v>42</v>
      </c>
      <c r="E4121" s="105">
        <f t="shared" si="531"/>
        <v>0</v>
      </c>
      <c r="I4121" s="105">
        <f t="shared" si="532"/>
        <v>0</v>
      </c>
      <c r="J4121" s="105">
        <f t="shared" si="533"/>
        <v>0</v>
      </c>
      <c r="K4121" s="105">
        <f t="shared" si="534"/>
        <v>0</v>
      </c>
      <c r="L4121" s="105">
        <f t="shared" si="535"/>
        <v>0</v>
      </c>
      <c r="M4121">
        <v>0.04</v>
      </c>
      <c r="N4121">
        <f t="shared" si="536"/>
        <v>3.3960531989175591E-3</v>
      </c>
    </row>
    <row r="4122" spans="1:14" x14ac:dyDescent="0.3">
      <c r="A4122">
        <f t="shared" si="530"/>
        <v>42</v>
      </c>
      <c r="E4122" s="105">
        <f t="shared" si="531"/>
        <v>0</v>
      </c>
      <c r="I4122" s="105">
        <f t="shared" si="532"/>
        <v>0</v>
      </c>
      <c r="J4122" s="105">
        <f t="shared" si="533"/>
        <v>0</v>
      </c>
      <c r="K4122" s="105">
        <f t="shared" si="534"/>
        <v>0</v>
      </c>
      <c r="L4122" s="105">
        <f t="shared" si="535"/>
        <v>0</v>
      </c>
      <c r="M4122">
        <v>0.04</v>
      </c>
      <c r="N4122">
        <f t="shared" si="536"/>
        <v>3.3960531989175591E-3</v>
      </c>
    </row>
    <row r="4123" spans="1:14" x14ac:dyDescent="0.3">
      <c r="A4123">
        <f t="shared" si="530"/>
        <v>42</v>
      </c>
      <c r="E4123" s="105">
        <f t="shared" si="531"/>
        <v>0</v>
      </c>
      <c r="I4123" s="105">
        <f t="shared" si="532"/>
        <v>0</v>
      </c>
      <c r="J4123" s="105">
        <f t="shared" si="533"/>
        <v>0</v>
      </c>
      <c r="K4123" s="105">
        <f t="shared" si="534"/>
        <v>0</v>
      </c>
      <c r="L4123" s="105">
        <f t="shared" si="535"/>
        <v>0</v>
      </c>
      <c r="M4123">
        <v>0.04</v>
      </c>
      <c r="N4123">
        <f t="shared" si="536"/>
        <v>3.3960531989175591E-3</v>
      </c>
    </row>
    <row r="4124" spans="1:14" x14ac:dyDescent="0.3">
      <c r="A4124">
        <f t="shared" si="530"/>
        <v>42</v>
      </c>
      <c r="E4124" s="105">
        <f t="shared" si="531"/>
        <v>0</v>
      </c>
      <c r="I4124" s="105">
        <f t="shared" si="532"/>
        <v>0</v>
      </c>
      <c r="J4124" s="105">
        <f t="shared" si="533"/>
        <v>0</v>
      </c>
      <c r="K4124" s="105">
        <f t="shared" si="534"/>
        <v>0</v>
      </c>
      <c r="L4124" s="105">
        <f t="shared" si="535"/>
        <v>0</v>
      </c>
      <c r="M4124">
        <v>0.04</v>
      </c>
      <c r="N4124">
        <f t="shared" si="536"/>
        <v>3.3960531989175591E-3</v>
      </c>
    </row>
    <row r="4125" spans="1:14" x14ac:dyDescent="0.3">
      <c r="A4125">
        <f t="shared" si="530"/>
        <v>42</v>
      </c>
      <c r="E4125" s="105">
        <f t="shared" si="531"/>
        <v>0</v>
      </c>
      <c r="I4125" s="105">
        <f t="shared" si="532"/>
        <v>0</v>
      </c>
      <c r="J4125" s="105">
        <f t="shared" si="533"/>
        <v>0</v>
      </c>
      <c r="K4125" s="105">
        <f t="shared" si="534"/>
        <v>0</v>
      </c>
      <c r="L4125" s="105">
        <f t="shared" si="535"/>
        <v>0</v>
      </c>
      <c r="M4125">
        <v>0.04</v>
      </c>
      <c r="N4125">
        <f t="shared" si="536"/>
        <v>3.3960531989175591E-3</v>
      </c>
    </row>
    <row r="4126" spans="1:14" x14ac:dyDescent="0.3">
      <c r="A4126">
        <f t="shared" si="530"/>
        <v>42</v>
      </c>
      <c r="E4126" s="105">
        <f t="shared" si="531"/>
        <v>0</v>
      </c>
      <c r="I4126" s="105">
        <f t="shared" si="532"/>
        <v>0</v>
      </c>
      <c r="J4126" s="105">
        <f t="shared" si="533"/>
        <v>0</v>
      </c>
      <c r="K4126" s="105">
        <f t="shared" si="534"/>
        <v>0</v>
      </c>
      <c r="L4126" s="105">
        <f t="shared" si="535"/>
        <v>0</v>
      </c>
      <c r="M4126">
        <v>0.04</v>
      </c>
      <c r="N4126">
        <f t="shared" si="536"/>
        <v>3.3960531989175591E-3</v>
      </c>
    </row>
    <row r="4127" spans="1:14" x14ac:dyDescent="0.3">
      <c r="A4127">
        <f t="shared" si="530"/>
        <v>42</v>
      </c>
      <c r="E4127" s="105">
        <f t="shared" si="531"/>
        <v>0</v>
      </c>
      <c r="I4127" s="105">
        <f t="shared" si="532"/>
        <v>0</v>
      </c>
      <c r="J4127" s="105">
        <f t="shared" si="533"/>
        <v>0</v>
      </c>
      <c r="K4127" s="105">
        <f t="shared" si="534"/>
        <v>0</v>
      </c>
      <c r="L4127" s="105">
        <f t="shared" si="535"/>
        <v>0</v>
      </c>
      <c r="M4127">
        <v>0.04</v>
      </c>
      <c r="N4127">
        <f t="shared" si="536"/>
        <v>3.3960531989175591E-3</v>
      </c>
    </row>
    <row r="4128" spans="1:14" x14ac:dyDescent="0.3">
      <c r="A4128">
        <f t="shared" si="530"/>
        <v>42</v>
      </c>
      <c r="E4128" s="105">
        <f t="shared" si="531"/>
        <v>0</v>
      </c>
      <c r="I4128" s="105">
        <f t="shared" si="532"/>
        <v>0</v>
      </c>
      <c r="J4128" s="105">
        <f t="shared" si="533"/>
        <v>0</v>
      </c>
      <c r="K4128" s="105">
        <f t="shared" si="534"/>
        <v>0</v>
      </c>
      <c r="L4128" s="105">
        <f t="shared" si="535"/>
        <v>0</v>
      </c>
      <c r="M4128">
        <v>0.04</v>
      </c>
      <c r="N4128">
        <f t="shared" si="536"/>
        <v>3.3960531989175591E-3</v>
      </c>
    </row>
    <row r="4129" spans="1:14" x14ac:dyDescent="0.3">
      <c r="A4129">
        <f t="shared" si="530"/>
        <v>42</v>
      </c>
      <c r="E4129" s="105">
        <f t="shared" si="531"/>
        <v>0</v>
      </c>
      <c r="I4129" s="105">
        <f t="shared" si="532"/>
        <v>0</v>
      </c>
      <c r="J4129" s="105">
        <f t="shared" si="533"/>
        <v>0</v>
      </c>
      <c r="K4129" s="105">
        <f t="shared" si="534"/>
        <v>0</v>
      </c>
      <c r="L4129" s="105">
        <f t="shared" si="535"/>
        <v>0</v>
      </c>
      <c r="M4129">
        <v>0.04</v>
      </c>
      <c r="N4129">
        <f t="shared" si="536"/>
        <v>3.3960531989175591E-3</v>
      </c>
    </row>
    <row r="4130" spans="1:14" x14ac:dyDescent="0.3">
      <c r="A4130">
        <f t="shared" si="530"/>
        <v>42</v>
      </c>
      <c r="E4130" s="105">
        <f t="shared" si="531"/>
        <v>0</v>
      </c>
      <c r="I4130" s="105">
        <f t="shared" si="532"/>
        <v>0</v>
      </c>
      <c r="J4130" s="105">
        <f t="shared" si="533"/>
        <v>0</v>
      </c>
      <c r="K4130" s="105">
        <f t="shared" si="534"/>
        <v>0</v>
      </c>
      <c r="L4130" s="105">
        <f t="shared" si="535"/>
        <v>0</v>
      </c>
      <c r="M4130">
        <v>0.04</v>
      </c>
      <c r="N4130">
        <f t="shared" si="536"/>
        <v>3.3960531989175591E-3</v>
      </c>
    </row>
    <row r="4131" spans="1:14" x14ac:dyDescent="0.3">
      <c r="A4131">
        <f t="shared" si="530"/>
        <v>42</v>
      </c>
      <c r="E4131" s="105">
        <f t="shared" si="531"/>
        <v>0</v>
      </c>
      <c r="I4131" s="105">
        <f t="shared" si="532"/>
        <v>0</v>
      </c>
      <c r="J4131" s="105">
        <f t="shared" si="533"/>
        <v>0</v>
      </c>
      <c r="K4131" s="105">
        <f t="shared" si="534"/>
        <v>0</v>
      </c>
      <c r="L4131" s="105">
        <f t="shared" si="535"/>
        <v>0</v>
      </c>
      <c r="M4131">
        <v>0.04</v>
      </c>
      <c r="N4131">
        <f t="shared" si="536"/>
        <v>3.3960531989175591E-3</v>
      </c>
    </row>
    <row r="4132" spans="1:14" x14ac:dyDescent="0.3">
      <c r="A4132">
        <f t="shared" si="530"/>
        <v>42</v>
      </c>
      <c r="E4132" s="105">
        <f t="shared" si="531"/>
        <v>0</v>
      </c>
      <c r="I4132" s="105">
        <f t="shared" si="532"/>
        <v>0</v>
      </c>
      <c r="J4132" s="105">
        <f t="shared" si="533"/>
        <v>0</v>
      </c>
      <c r="K4132" s="105">
        <f t="shared" si="534"/>
        <v>0</v>
      </c>
      <c r="L4132" s="105">
        <f t="shared" si="535"/>
        <v>0</v>
      </c>
      <c r="M4132">
        <v>0.04</v>
      </c>
      <c r="N4132">
        <f t="shared" si="536"/>
        <v>3.3960531989175591E-3</v>
      </c>
    </row>
    <row r="4133" spans="1:14" x14ac:dyDescent="0.3">
      <c r="A4133">
        <f t="shared" si="530"/>
        <v>42</v>
      </c>
      <c r="E4133" s="105">
        <f t="shared" si="531"/>
        <v>0</v>
      </c>
      <c r="I4133" s="105">
        <f t="shared" si="532"/>
        <v>0</v>
      </c>
      <c r="J4133" s="105">
        <f t="shared" si="533"/>
        <v>0</v>
      </c>
      <c r="K4133" s="105">
        <f t="shared" si="534"/>
        <v>0</v>
      </c>
      <c r="L4133" s="105">
        <f t="shared" si="535"/>
        <v>0</v>
      </c>
      <c r="M4133">
        <v>0.04</v>
      </c>
      <c r="N4133">
        <f t="shared" si="536"/>
        <v>3.3960531989175591E-3</v>
      </c>
    </row>
    <row r="4134" spans="1:14" x14ac:dyDescent="0.3">
      <c r="A4134">
        <f t="shared" si="530"/>
        <v>42</v>
      </c>
      <c r="E4134" s="105">
        <f t="shared" si="531"/>
        <v>0</v>
      </c>
      <c r="I4134" s="105">
        <f t="shared" si="532"/>
        <v>0</v>
      </c>
      <c r="J4134" s="105">
        <f t="shared" si="533"/>
        <v>0</v>
      </c>
      <c r="K4134" s="105">
        <f t="shared" si="534"/>
        <v>0</v>
      </c>
      <c r="L4134" s="105">
        <f t="shared" si="535"/>
        <v>0</v>
      </c>
      <c r="M4134">
        <v>0.04</v>
      </c>
      <c r="N4134">
        <f t="shared" si="536"/>
        <v>3.3960531989175591E-3</v>
      </c>
    </row>
    <row r="4135" spans="1:14" x14ac:dyDescent="0.3">
      <c r="A4135">
        <f t="shared" ref="A4135:A4198" si="538">IF(COUNTIF(A4035:A4134,A4134)=100, A4134+1,A4134)</f>
        <v>42</v>
      </c>
      <c r="E4135" s="105">
        <f t="shared" ref="E4135:E4198" si="539">MAX(0, E4035-K4035-L4035)</f>
        <v>0</v>
      </c>
      <c r="I4135" s="105">
        <f t="shared" ref="I4135:I4198" si="540">IF(E4135&lt;I4035,J4135 + E4135, I4035)</f>
        <v>0</v>
      </c>
      <c r="J4135" s="105">
        <f t="shared" si="533"/>
        <v>0</v>
      </c>
      <c r="K4135" s="105">
        <f t="shared" si="534"/>
        <v>0</v>
      </c>
      <c r="L4135" s="105">
        <f t="shared" si="535"/>
        <v>0</v>
      </c>
      <c r="M4135">
        <v>0.04</v>
      </c>
      <c r="N4135">
        <f t="shared" si="536"/>
        <v>3.3960531989175591E-3</v>
      </c>
    </row>
    <row r="4136" spans="1:14" x14ac:dyDescent="0.3">
      <c r="A4136">
        <f t="shared" si="538"/>
        <v>42</v>
      </c>
      <c r="E4136" s="105">
        <f t="shared" si="539"/>
        <v>0</v>
      </c>
      <c r="I4136" s="105">
        <f t="shared" si="540"/>
        <v>0</v>
      </c>
      <c r="J4136" s="105">
        <f t="shared" si="533"/>
        <v>0</v>
      </c>
      <c r="K4136" s="105">
        <f t="shared" si="534"/>
        <v>0</v>
      </c>
      <c r="L4136" s="105">
        <f t="shared" si="535"/>
        <v>0</v>
      </c>
      <c r="M4136">
        <v>0.04</v>
      </c>
      <c r="N4136">
        <f t="shared" si="536"/>
        <v>3.3960531989175591E-3</v>
      </c>
    </row>
    <row r="4137" spans="1:14" x14ac:dyDescent="0.3">
      <c r="A4137">
        <f t="shared" si="538"/>
        <v>42</v>
      </c>
      <c r="E4137" s="105">
        <f t="shared" si="539"/>
        <v>0</v>
      </c>
      <c r="I4137" s="105">
        <f t="shared" si="540"/>
        <v>0</v>
      </c>
      <c r="J4137" s="105">
        <f t="shared" si="533"/>
        <v>0</v>
      </c>
      <c r="K4137" s="105">
        <f t="shared" si="534"/>
        <v>0</v>
      </c>
      <c r="L4137" s="105">
        <f t="shared" si="535"/>
        <v>0</v>
      </c>
      <c r="M4137">
        <v>0.04</v>
      </c>
      <c r="N4137">
        <f t="shared" si="536"/>
        <v>3.3960531989175591E-3</v>
      </c>
    </row>
    <row r="4138" spans="1:14" x14ac:dyDescent="0.3">
      <c r="A4138">
        <f t="shared" si="538"/>
        <v>42</v>
      </c>
      <c r="E4138" s="105">
        <f t="shared" si="539"/>
        <v>0</v>
      </c>
      <c r="I4138" s="105">
        <f t="shared" si="540"/>
        <v>0</v>
      </c>
      <c r="J4138" s="105">
        <f t="shared" si="533"/>
        <v>0</v>
      </c>
      <c r="K4138" s="105">
        <f t="shared" si="534"/>
        <v>0</v>
      </c>
      <c r="L4138" s="105">
        <f t="shared" si="535"/>
        <v>0</v>
      </c>
      <c r="M4138">
        <v>0.04</v>
      </c>
      <c r="N4138">
        <f t="shared" si="536"/>
        <v>3.3960531989175591E-3</v>
      </c>
    </row>
    <row r="4139" spans="1:14" x14ac:dyDescent="0.3">
      <c r="A4139">
        <f t="shared" si="538"/>
        <v>42</v>
      </c>
      <c r="E4139" s="105">
        <f t="shared" si="539"/>
        <v>0</v>
      </c>
      <c r="I4139" s="105">
        <f t="shared" si="540"/>
        <v>0</v>
      </c>
      <c r="J4139" s="105">
        <f t="shared" si="533"/>
        <v>0</v>
      </c>
      <c r="K4139" s="105">
        <f t="shared" si="534"/>
        <v>0</v>
      </c>
      <c r="L4139" s="105">
        <f t="shared" si="535"/>
        <v>0</v>
      </c>
      <c r="M4139">
        <v>0.04</v>
      </c>
      <c r="N4139">
        <f t="shared" si="536"/>
        <v>3.3960531989175591E-3</v>
      </c>
    </row>
    <row r="4140" spans="1:14" x14ac:dyDescent="0.3">
      <c r="A4140">
        <f t="shared" si="538"/>
        <v>42</v>
      </c>
      <c r="E4140" s="105">
        <f t="shared" si="539"/>
        <v>0</v>
      </c>
      <c r="I4140" s="105">
        <f t="shared" si="540"/>
        <v>0</v>
      </c>
      <c r="J4140" s="105">
        <f t="shared" si="533"/>
        <v>0</v>
      </c>
      <c r="K4140" s="105">
        <f t="shared" si="534"/>
        <v>0</v>
      </c>
      <c r="L4140" s="105">
        <f t="shared" si="535"/>
        <v>0</v>
      </c>
      <c r="M4140">
        <v>0.04</v>
      </c>
      <c r="N4140">
        <f t="shared" si="536"/>
        <v>3.3960531989175591E-3</v>
      </c>
    </row>
    <row r="4141" spans="1:14" x14ac:dyDescent="0.3">
      <c r="A4141">
        <f t="shared" si="538"/>
        <v>42</v>
      </c>
      <c r="E4141" s="105">
        <f t="shared" si="539"/>
        <v>0</v>
      </c>
      <c r="I4141" s="105">
        <f t="shared" si="540"/>
        <v>0</v>
      </c>
      <c r="J4141" s="105">
        <f t="shared" si="533"/>
        <v>0</v>
      </c>
      <c r="K4141" s="105">
        <f t="shared" si="534"/>
        <v>0</v>
      </c>
      <c r="L4141" s="105">
        <f t="shared" si="535"/>
        <v>0</v>
      </c>
      <c r="M4141">
        <v>0.04</v>
      </c>
      <c r="N4141">
        <f t="shared" si="536"/>
        <v>3.3960531989175591E-3</v>
      </c>
    </row>
    <row r="4142" spans="1:14" x14ac:dyDescent="0.3">
      <c r="A4142">
        <f t="shared" si="538"/>
        <v>42</v>
      </c>
      <c r="E4142" s="105">
        <f t="shared" si="539"/>
        <v>0</v>
      </c>
      <c r="I4142" s="105">
        <f t="shared" si="540"/>
        <v>0</v>
      </c>
      <c r="J4142" s="105">
        <f t="shared" si="533"/>
        <v>0</v>
      </c>
      <c r="K4142" s="105">
        <f t="shared" si="534"/>
        <v>0</v>
      </c>
      <c r="L4142" s="105">
        <f t="shared" si="535"/>
        <v>0</v>
      </c>
      <c r="M4142">
        <v>0.04</v>
      </c>
      <c r="N4142">
        <f t="shared" si="536"/>
        <v>3.3960531989175591E-3</v>
      </c>
    </row>
    <row r="4143" spans="1:14" x14ac:dyDescent="0.3">
      <c r="A4143">
        <f t="shared" si="538"/>
        <v>42</v>
      </c>
      <c r="E4143" s="105">
        <f t="shared" si="539"/>
        <v>0</v>
      </c>
      <c r="I4143" s="105">
        <f t="shared" si="540"/>
        <v>0</v>
      </c>
      <c r="J4143" s="105">
        <f t="shared" si="533"/>
        <v>0</v>
      </c>
      <c r="K4143" s="105">
        <f t="shared" si="534"/>
        <v>0</v>
      </c>
      <c r="L4143" s="105">
        <f t="shared" si="535"/>
        <v>0</v>
      </c>
      <c r="M4143">
        <v>0.04</v>
      </c>
      <c r="N4143">
        <f t="shared" si="536"/>
        <v>3.3960531989175591E-3</v>
      </c>
    </row>
    <row r="4144" spans="1:14" x14ac:dyDescent="0.3">
      <c r="A4144">
        <f t="shared" si="538"/>
        <v>42</v>
      </c>
      <c r="E4144" s="105">
        <f t="shared" si="539"/>
        <v>0</v>
      </c>
      <c r="I4144" s="105">
        <f t="shared" si="540"/>
        <v>0</v>
      </c>
      <c r="J4144" s="105">
        <f t="shared" si="533"/>
        <v>0</v>
      </c>
      <c r="K4144" s="105">
        <f t="shared" si="534"/>
        <v>0</v>
      </c>
      <c r="L4144" s="105">
        <f t="shared" si="535"/>
        <v>0</v>
      </c>
      <c r="M4144">
        <v>0.04</v>
      </c>
      <c r="N4144">
        <f t="shared" si="536"/>
        <v>3.3960531989175591E-3</v>
      </c>
    </row>
    <row r="4145" spans="1:14" x14ac:dyDescent="0.3">
      <c r="A4145">
        <f t="shared" si="538"/>
        <v>42</v>
      </c>
      <c r="E4145" s="105">
        <f t="shared" si="539"/>
        <v>0</v>
      </c>
      <c r="I4145" s="105">
        <f t="shared" si="540"/>
        <v>0</v>
      </c>
      <c r="J4145" s="105">
        <f t="shared" si="533"/>
        <v>0</v>
      </c>
      <c r="K4145" s="105">
        <f t="shared" si="534"/>
        <v>0</v>
      </c>
      <c r="L4145" s="105">
        <f t="shared" si="535"/>
        <v>0</v>
      </c>
      <c r="M4145">
        <v>0.04</v>
      </c>
      <c r="N4145">
        <f t="shared" si="536"/>
        <v>3.3960531989175591E-3</v>
      </c>
    </row>
    <row r="4146" spans="1:14" x14ac:dyDescent="0.3">
      <c r="A4146">
        <f t="shared" si="538"/>
        <v>42</v>
      </c>
      <c r="E4146" s="105">
        <f t="shared" si="539"/>
        <v>0</v>
      </c>
      <c r="I4146" s="105">
        <f t="shared" si="540"/>
        <v>0</v>
      </c>
      <c r="J4146" s="105">
        <f t="shared" si="533"/>
        <v>0</v>
      </c>
      <c r="K4146" s="105">
        <f t="shared" si="534"/>
        <v>0</v>
      </c>
      <c r="L4146" s="105">
        <f t="shared" si="535"/>
        <v>0</v>
      </c>
      <c r="M4146">
        <v>0.04</v>
      </c>
      <c r="N4146">
        <f t="shared" si="536"/>
        <v>3.3960531989175591E-3</v>
      </c>
    </row>
    <row r="4147" spans="1:14" x14ac:dyDescent="0.3">
      <c r="A4147">
        <f t="shared" si="538"/>
        <v>42</v>
      </c>
      <c r="E4147" s="105">
        <f t="shared" si="539"/>
        <v>0</v>
      </c>
      <c r="I4147" s="105">
        <f t="shared" si="540"/>
        <v>0</v>
      </c>
      <c r="J4147" s="105">
        <f t="shared" si="533"/>
        <v>0</v>
      </c>
      <c r="K4147" s="105">
        <f t="shared" si="534"/>
        <v>0</v>
      </c>
      <c r="L4147" s="105">
        <f t="shared" si="535"/>
        <v>0</v>
      </c>
      <c r="M4147">
        <v>0.04</v>
      </c>
      <c r="N4147">
        <f t="shared" si="536"/>
        <v>3.3960531989175591E-3</v>
      </c>
    </row>
    <row r="4148" spans="1:14" x14ac:dyDescent="0.3">
      <c r="A4148">
        <f t="shared" si="538"/>
        <v>42</v>
      </c>
      <c r="E4148" s="105">
        <f t="shared" si="539"/>
        <v>0</v>
      </c>
      <c r="I4148" s="105">
        <f t="shared" si="540"/>
        <v>0</v>
      </c>
      <c r="J4148" s="105">
        <f t="shared" si="533"/>
        <v>0</v>
      </c>
      <c r="K4148" s="105">
        <f t="shared" si="534"/>
        <v>0</v>
      </c>
      <c r="L4148" s="105">
        <f t="shared" si="535"/>
        <v>0</v>
      </c>
      <c r="M4148">
        <v>0.04</v>
      </c>
      <c r="N4148">
        <f t="shared" si="536"/>
        <v>3.3960531989175591E-3</v>
      </c>
    </row>
    <row r="4149" spans="1:14" x14ac:dyDescent="0.3">
      <c r="A4149">
        <f t="shared" si="538"/>
        <v>42</v>
      </c>
      <c r="E4149" s="105">
        <f t="shared" si="539"/>
        <v>0</v>
      </c>
      <c r="I4149" s="105">
        <f t="shared" si="540"/>
        <v>0</v>
      </c>
      <c r="J4149" s="105">
        <f t="shared" si="533"/>
        <v>0</v>
      </c>
      <c r="K4149" s="105">
        <f t="shared" si="534"/>
        <v>0</v>
      </c>
      <c r="L4149" s="105">
        <f t="shared" si="535"/>
        <v>0</v>
      </c>
      <c r="M4149">
        <v>0.04</v>
      </c>
      <c r="N4149">
        <f t="shared" si="536"/>
        <v>3.3960531989175591E-3</v>
      </c>
    </row>
    <row r="4150" spans="1:14" x14ac:dyDescent="0.3">
      <c r="A4150">
        <f t="shared" si="538"/>
        <v>42</v>
      </c>
      <c r="E4150" s="105">
        <f t="shared" si="539"/>
        <v>0</v>
      </c>
      <c r="I4150" s="105">
        <f t="shared" si="540"/>
        <v>0</v>
      </c>
      <c r="J4150" s="105">
        <f t="shared" si="533"/>
        <v>0</v>
      </c>
      <c r="K4150" s="105">
        <f t="shared" si="534"/>
        <v>0</v>
      </c>
      <c r="L4150" s="105">
        <f t="shared" si="535"/>
        <v>0</v>
      </c>
      <c r="M4150">
        <v>0.04</v>
      </c>
      <c r="N4150">
        <f t="shared" si="536"/>
        <v>3.3960531989175591E-3</v>
      </c>
    </row>
    <row r="4151" spans="1:14" x14ac:dyDescent="0.3">
      <c r="A4151">
        <f t="shared" si="538"/>
        <v>42</v>
      </c>
      <c r="E4151" s="105">
        <f t="shared" si="539"/>
        <v>0</v>
      </c>
      <c r="I4151" s="105">
        <f t="shared" si="540"/>
        <v>0</v>
      </c>
      <c r="J4151" s="105">
        <f t="shared" si="533"/>
        <v>0</v>
      </c>
      <c r="K4151" s="105">
        <f t="shared" si="534"/>
        <v>0</v>
      </c>
      <c r="L4151" s="105">
        <f t="shared" si="535"/>
        <v>0</v>
      </c>
      <c r="M4151">
        <v>0.04</v>
      </c>
      <c r="N4151">
        <f t="shared" si="536"/>
        <v>3.3960531989175591E-3</v>
      </c>
    </row>
    <row r="4152" spans="1:14" x14ac:dyDescent="0.3">
      <c r="A4152">
        <f t="shared" si="538"/>
        <v>42</v>
      </c>
      <c r="E4152" s="105">
        <f t="shared" si="539"/>
        <v>0</v>
      </c>
      <c r="I4152" s="105">
        <f t="shared" si="540"/>
        <v>0</v>
      </c>
      <c r="J4152" s="105">
        <f t="shared" si="533"/>
        <v>0</v>
      </c>
      <c r="K4152" s="105">
        <f t="shared" si="534"/>
        <v>0</v>
      </c>
      <c r="L4152" s="105">
        <f t="shared" si="535"/>
        <v>0</v>
      </c>
      <c r="M4152">
        <v>0.04</v>
      </c>
      <c r="N4152">
        <f t="shared" si="536"/>
        <v>3.3960531989175591E-3</v>
      </c>
    </row>
    <row r="4153" spans="1:14" x14ac:dyDescent="0.3">
      <c r="A4153">
        <f t="shared" si="538"/>
        <v>42</v>
      </c>
      <c r="E4153" s="105">
        <f t="shared" si="539"/>
        <v>0</v>
      </c>
      <c r="I4153" s="105">
        <f t="shared" si="540"/>
        <v>0</v>
      </c>
      <c r="J4153" s="105">
        <f t="shared" si="533"/>
        <v>0</v>
      </c>
      <c r="K4153" s="105">
        <f t="shared" si="534"/>
        <v>0</v>
      </c>
      <c r="L4153" s="105">
        <f t="shared" si="535"/>
        <v>0</v>
      </c>
      <c r="M4153">
        <v>0.04</v>
      </c>
      <c r="N4153">
        <f t="shared" si="536"/>
        <v>3.3960531989175591E-3</v>
      </c>
    </row>
    <row r="4154" spans="1:14" x14ac:dyDescent="0.3">
      <c r="A4154">
        <f t="shared" si="538"/>
        <v>42</v>
      </c>
      <c r="E4154" s="105">
        <f t="shared" si="539"/>
        <v>0</v>
      </c>
      <c r="I4154" s="105">
        <f t="shared" si="540"/>
        <v>0</v>
      </c>
      <c r="J4154" s="105">
        <f t="shared" si="533"/>
        <v>0</v>
      </c>
      <c r="K4154" s="105">
        <f t="shared" si="534"/>
        <v>0</v>
      </c>
      <c r="L4154" s="105">
        <f t="shared" si="535"/>
        <v>0</v>
      </c>
      <c r="M4154">
        <v>0.04</v>
      </c>
      <c r="N4154">
        <f t="shared" si="536"/>
        <v>3.3960531989175591E-3</v>
      </c>
    </row>
    <row r="4155" spans="1:14" x14ac:dyDescent="0.3">
      <c r="A4155">
        <f t="shared" si="538"/>
        <v>42</v>
      </c>
      <c r="E4155" s="105">
        <f t="shared" si="539"/>
        <v>0</v>
      </c>
      <c r="I4155" s="105">
        <f t="shared" si="540"/>
        <v>0</v>
      </c>
      <c r="J4155" s="105">
        <f t="shared" si="533"/>
        <v>0</v>
      </c>
      <c r="K4155" s="105">
        <f t="shared" si="534"/>
        <v>0</v>
      </c>
      <c r="L4155" s="105">
        <f t="shared" si="535"/>
        <v>0</v>
      </c>
      <c r="M4155">
        <v>0.04</v>
      </c>
      <c r="N4155">
        <f t="shared" si="536"/>
        <v>3.3960531989175591E-3</v>
      </c>
    </row>
    <row r="4156" spans="1:14" x14ac:dyDescent="0.3">
      <c r="A4156">
        <f t="shared" si="538"/>
        <v>42</v>
      </c>
      <c r="E4156" s="105">
        <f t="shared" si="539"/>
        <v>0</v>
      </c>
      <c r="I4156" s="105">
        <f t="shared" si="540"/>
        <v>0</v>
      </c>
      <c r="J4156" s="105">
        <f t="shared" si="533"/>
        <v>0</v>
      </c>
      <c r="K4156" s="105">
        <f t="shared" si="534"/>
        <v>0</v>
      </c>
      <c r="L4156" s="105">
        <f t="shared" si="535"/>
        <v>0</v>
      </c>
      <c r="M4156">
        <v>0.04</v>
      </c>
      <c r="N4156">
        <f t="shared" si="536"/>
        <v>3.3960531989175591E-3</v>
      </c>
    </row>
    <row r="4157" spans="1:14" x14ac:dyDescent="0.3">
      <c r="A4157">
        <f t="shared" si="538"/>
        <v>42</v>
      </c>
      <c r="E4157" s="105">
        <f t="shared" si="539"/>
        <v>0</v>
      </c>
      <c r="I4157" s="105">
        <f t="shared" si="540"/>
        <v>0</v>
      </c>
      <c r="J4157" s="105">
        <f t="shared" si="533"/>
        <v>0</v>
      </c>
      <c r="K4157" s="105">
        <f t="shared" si="534"/>
        <v>0</v>
      </c>
      <c r="L4157" s="105">
        <f t="shared" si="535"/>
        <v>0</v>
      </c>
      <c r="M4157">
        <v>0.04</v>
      </c>
      <c r="N4157">
        <f t="shared" si="536"/>
        <v>3.3960531989175591E-3</v>
      </c>
    </row>
    <row r="4158" spans="1:14" x14ac:dyDescent="0.3">
      <c r="A4158">
        <f t="shared" si="538"/>
        <v>42</v>
      </c>
      <c r="E4158" s="105">
        <f t="shared" si="539"/>
        <v>0</v>
      </c>
      <c r="I4158" s="105">
        <f t="shared" si="540"/>
        <v>0</v>
      </c>
      <c r="J4158" s="105">
        <f t="shared" si="533"/>
        <v>0</v>
      </c>
      <c r="K4158" s="105">
        <f t="shared" si="534"/>
        <v>0</v>
      </c>
      <c r="L4158" s="105">
        <f t="shared" si="535"/>
        <v>0</v>
      </c>
      <c r="M4158">
        <v>0.04</v>
      </c>
      <c r="N4158">
        <f t="shared" si="536"/>
        <v>3.3960531989175591E-3</v>
      </c>
    </row>
    <row r="4159" spans="1:14" x14ac:dyDescent="0.3">
      <c r="A4159">
        <f t="shared" si="538"/>
        <v>42</v>
      </c>
      <c r="E4159" s="105">
        <f t="shared" si="539"/>
        <v>0</v>
      </c>
      <c r="I4159" s="105">
        <f t="shared" si="540"/>
        <v>0</v>
      </c>
      <c r="J4159" s="105">
        <f t="shared" si="533"/>
        <v>0</v>
      </c>
      <c r="K4159" s="105">
        <f t="shared" si="534"/>
        <v>0</v>
      </c>
      <c r="L4159" s="105">
        <f t="shared" si="535"/>
        <v>0</v>
      </c>
      <c r="M4159">
        <v>0.04</v>
      </c>
      <c r="N4159">
        <f t="shared" si="536"/>
        <v>3.3960531989175591E-3</v>
      </c>
    </row>
    <row r="4160" spans="1:14" x14ac:dyDescent="0.3">
      <c r="A4160">
        <f t="shared" si="538"/>
        <v>42</v>
      </c>
      <c r="E4160" s="105">
        <f t="shared" si="539"/>
        <v>0</v>
      </c>
      <c r="I4160" s="105">
        <f t="shared" si="540"/>
        <v>0</v>
      </c>
      <c r="J4160" s="105">
        <f t="shared" si="533"/>
        <v>0</v>
      </c>
      <c r="K4160" s="105">
        <f t="shared" si="534"/>
        <v>0</v>
      </c>
      <c r="L4160" s="105">
        <f t="shared" si="535"/>
        <v>0</v>
      </c>
      <c r="M4160">
        <v>0.04</v>
      </c>
      <c r="N4160">
        <f t="shared" si="536"/>
        <v>3.3960531989175591E-3</v>
      </c>
    </row>
    <row r="4161" spans="1:14" x14ac:dyDescent="0.3">
      <c r="A4161">
        <f t="shared" si="538"/>
        <v>42</v>
      </c>
      <c r="E4161" s="105">
        <f t="shared" si="539"/>
        <v>0</v>
      </c>
      <c r="I4161" s="105">
        <f t="shared" si="540"/>
        <v>0</v>
      </c>
      <c r="J4161" s="105">
        <f t="shared" si="533"/>
        <v>0</v>
      </c>
      <c r="K4161" s="105">
        <f t="shared" si="534"/>
        <v>0</v>
      </c>
      <c r="L4161" s="105">
        <f t="shared" si="535"/>
        <v>0</v>
      </c>
      <c r="M4161">
        <v>0.04</v>
      </c>
      <c r="N4161">
        <f t="shared" si="536"/>
        <v>3.3960531989175591E-3</v>
      </c>
    </row>
    <row r="4162" spans="1:14" x14ac:dyDescent="0.3">
      <c r="A4162">
        <f t="shared" si="538"/>
        <v>42</v>
      </c>
      <c r="E4162" s="105">
        <f t="shared" si="539"/>
        <v>0</v>
      </c>
      <c r="I4162" s="105">
        <f t="shared" si="540"/>
        <v>0</v>
      </c>
      <c r="J4162" s="105">
        <f t="shared" si="533"/>
        <v>0</v>
      </c>
      <c r="K4162" s="105">
        <f t="shared" si="534"/>
        <v>0</v>
      </c>
      <c r="L4162" s="105">
        <f t="shared" si="535"/>
        <v>0</v>
      </c>
      <c r="M4162">
        <v>0.04</v>
      </c>
      <c r="N4162">
        <f t="shared" si="536"/>
        <v>3.3960531989175591E-3</v>
      </c>
    </row>
    <row r="4163" spans="1:14" x14ac:dyDescent="0.3">
      <c r="A4163">
        <f t="shared" si="538"/>
        <v>42</v>
      </c>
      <c r="E4163" s="105">
        <f t="shared" si="539"/>
        <v>0</v>
      </c>
      <c r="I4163" s="105">
        <f t="shared" si="540"/>
        <v>0</v>
      </c>
      <c r="J4163" s="105">
        <f t="shared" ref="J4163:J4226" si="541">E4163*($H$2/12)</f>
        <v>0</v>
      </c>
      <c r="K4163" s="105">
        <f t="shared" ref="K4163:K4226" si="542">I4163-J4163</f>
        <v>0</v>
      </c>
      <c r="L4163" s="105">
        <f t="shared" ref="L4163:L4226" si="543">N4163*(E4163-K4163)</f>
        <v>0</v>
      </c>
      <c r="M4163">
        <v>0.04</v>
      </c>
      <c r="N4163">
        <f t="shared" ref="N4163:N4226" si="544">1-(POWER(1-M4163,(1/12)))</f>
        <v>3.3960531989175591E-3</v>
      </c>
    </row>
    <row r="4164" spans="1:14" x14ac:dyDescent="0.3">
      <c r="A4164">
        <f t="shared" si="538"/>
        <v>42</v>
      </c>
      <c r="E4164" s="105">
        <f t="shared" si="539"/>
        <v>0</v>
      </c>
      <c r="I4164" s="105">
        <f t="shared" si="540"/>
        <v>0</v>
      </c>
      <c r="J4164" s="105">
        <f t="shared" si="541"/>
        <v>0</v>
      </c>
      <c r="K4164" s="105">
        <f t="shared" si="542"/>
        <v>0</v>
      </c>
      <c r="L4164" s="105">
        <f t="shared" si="543"/>
        <v>0</v>
      </c>
      <c r="M4164">
        <v>0.04</v>
      </c>
      <c r="N4164">
        <f t="shared" si="544"/>
        <v>3.3960531989175591E-3</v>
      </c>
    </row>
    <row r="4165" spans="1:14" x14ac:dyDescent="0.3">
      <c r="A4165">
        <f t="shared" si="538"/>
        <v>42</v>
      </c>
      <c r="E4165" s="105">
        <f t="shared" si="539"/>
        <v>0</v>
      </c>
      <c r="I4165" s="105">
        <f t="shared" si="540"/>
        <v>0</v>
      </c>
      <c r="J4165" s="105">
        <f t="shared" si="541"/>
        <v>0</v>
      </c>
      <c r="K4165" s="105">
        <f t="shared" si="542"/>
        <v>0</v>
      </c>
      <c r="L4165" s="105">
        <f t="shared" si="543"/>
        <v>0</v>
      </c>
      <c r="M4165">
        <v>0.04</v>
      </c>
      <c r="N4165">
        <f t="shared" si="544"/>
        <v>3.3960531989175591E-3</v>
      </c>
    </row>
    <row r="4166" spans="1:14" x14ac:dyDescent="0.3">
      <c r="A4166">
        <f t="shared" si="538"/>
        <v>42</v>
      </c>
      <c r="E4166" s="105">
        <f t="shared" si="539"/>
        <v>0</v>
      </c>
      <c r="I4166" s="105">
        <f t="shared" si="540"/>
        <v>0</v>
      </c>
      <c r="J4166" s="105">
        <f t="shared" si="541"/>
        <v>0</v>
      </c>
      <c r="K4166" s="105">
        <f t="shared" si="542"/>
        <v>0</v>
      </c>
      <c r="L4166" s="105">
        <f t="shared" si="543"/>
        <v>0</v>
      </c>
      <c r="M4166">
        <v>0.04</v>
      </c>
      <c r="N4166">
        <f t="shared" si="544"/>
        <v>3.3960531989175591E-3</v>
      </c>
    </row>
    <row r="4167" spans="1:14" x14ac:dyDescent="0.3">
      <c r="A4167">
        <f t="shared" si="538"/>
        <v>42</v>
      </c>
      <c r="E4167" s="105">
        <f t="shared" si="539"/>
        <v>0</v>
      </c>
      <c r="I4167" s="105">
        <f t="shared" si="540"/>
        <v>0</v>
      </c>
      <c r="J4167" s="105">
        <f t="shared" si="541"/>
        <v>0</v>
      </c>
      <c r="K4167" s="105">
        <f t="shared" si="542"/>
        <v>0</v>
      </c>
      <c r="L4167" s="105">
        <f t="shared" si="543"/>
        <v>0</v>
      </c>
      <c r="M4167">
        <v>0.04</v>
      </c>
      <c r="N4167">
        <f t="shared" si="544"/>
        <v>3.3960531989175591E-3</v>
      </c>
    </row>
    <row r="4168" spans="1:14" x14ac:dyDescent="0.3">
      <c r="A4168">
        <f t="shared" si="538"/>
        <v>42</v>
      </c>
      <c r="E4168" s="105">
        <f t="shared" si="539"/>
        <v>0</v>
      </c>
      <c r="I4168" s="105">
        <f t="shared" si="540"/>
        <v>0</v>
      </c>
      <c r="J4168" s="105">
        <f t="shared" si="541"/>
        <v>0</v>
      </c>
      <c r="K4168" s="105">
        <f t="shared" si="542"/>
        <v>0</v>
      </c>
      <c r="L4168" s="105">
        <f t="shared" si="543"/>
        <v>0</v>
      </c>
      <c r="M4168">
        <v>0.04</v>
      </c>
      <c r="N4168">
        <f t="shared" si="544"/>
        <v>3.3960531989175591E-3</v>
      </c>
    </row>
    <row r="4169" spans="1:14" x14ac:dyDescent="0.3">
      <c r="A4169">
        <f t="shared" si="538"/>
        <v>42</v>
      </c>
      <c r="E4169" s="105">
        <f t="shared" si="539"/>
        <v>0</v>
      </c>
      <c r="I4169" s="105">
        <f t="shared" si="540"/>
        <v>0</v>
      </c>
      <c r="J4169" s="105">
        <f t="shared" si="541"/>
        <v>0</v>
      </c>
      <c r="K4169" s="105">
        <f t="shared" si="542"/>
        <v>0</v>
      </c>
      <c r="L4169" s="105">
        <f t="shared" si="543"/>
        <v>0</v>
      </c>
      <c r="M4169">
        <v>0.04</v>
      </c>
      <c r="N4169">
        <f t="shared" si="544"/>
        <v>3.3960531989175591E-3</v>
      </c>
    </row>
    <row r="4170" spans="1:14" x14ac:dyDescent="0.3">
      <c r="A4170">
        <f t="shared" si="538"/>
        <v>42</v>
      </c>
      <c r="E4170" s="105">
        <f t="shared" si="539"/>
        <v>0</v>
      </c>
      <c r="I4170" s="105">
        <f t="shared" si="540"/>
        <v>0</v>
      </c>
      <c r="J4170" s="105">
        <f t="shared" si="541"/>
        <v>0</v>
      </c>
      <c r="K4170" s="105">
        <f t="shared" si="542"/>
        <v>0</v>
      </c>
      <c r="L4170" s="105">
        <f t="shared" si="543"/>
        <v>0</v>
      </c>
      <c r="M4170">
        <v>0.04</v>
      </c>
      <c r="N4170">
        <f t="shared" si="544"/>
        <v>3.3960531989175591E-3</v>
      </c>
    </row>
    <row r="4171" spans="1:14" x14ac:dyDescent="0.3">
      <c r="A4171">
        <f t="shared" si="538"/>
        <v>42</v>
      </c>
      <c r="E4171" s="105">
        <f t="shared" si="539"/>
        <v>0</v>
      </c>
      <c r="I4171" s="105">
        <f t="shared" si="540"/>
        <v>0</v>
      </c>
      <c r="J4171" s="105">
        <f t="shared" si="541"/>
        <v>0</v>
      </c>
      <c r="K4171" s="105">
        <f t="shared" si="542"/>
        <v>0</v>
      </c>
      <c r="L4171" s="105">
        <f t="shared" si="543"/>
        <v>0</v>
      </c>
      <c r="M4171">
        <v>0.04</v>
      </c>
      <c r="N4171">
        <f t="shared" si="544"/>
        <v>3.3960531989175591E-3</v>
      </c>
    </row>
    <row r="4172" spans="1:14" x14ac:dyDescent="0.3">
      <c r="A4172">
        <f t="shared" si="538"/>
        <v>42</v>
      </c>
      <c r="E4172" s="105">
        <f t="shared" si="539"/>
        <v>0</v>
      </c>
      <c r="I4172" s="105">
        <f t="shared" si="540"/>
        <v>0</v>
      </c>
      <c r="J4172" s="105">
        <f t="shared" si="541"/>
        <v>0</v>
      </c>
      <c r="K4172" s="105">
        <f t="shared" si="542"/>
        <v>0</v>
      </c>
      <c r="L4172" s="105">
        <f t="shared" si="543"/>
        <v>0</v>
      </c>
      <c r="M4172">
        <v>0.04</v>
      </c>
      <c r="N4172">
        <f t="shared" si="544"/>
        <v>3.3960531989175591E-3</v>
      </c>
    </row>
    <row r="4173" spans="1:14" x14ac:dyDescent="0.3">
      <c r="A4173">
        <f t="shared" si="538"/>
        <v>42</v>
      </c>
      <c r="E4173" s="105">
        <f t="shared" si="539"/>
        <v>0</v>
      </c>
      <c r="I4173" s="105">
        <f t="shared" si="540"/>
        <v>0</v>
      </c>
      <c r="J4173" s="105">
        <f t="shared" si="541"/>
        <v>0</v>
      </c>
      <c r="K4173" s="105">
        <f t="shared" si="542"/>
        <v>0</v>
      </c>
      <c r="L4173" s="105">
        <f t="shared" si="543"/>
        <v>0</v>
      </c>
      <c r="M4173">
        <v>0.04</v>
      </c>
      <c r="N4173">
        <f t="shared" si="544"/>
        <v>3.3960531989175591E-3</v>
      </c>
    </row>
    <row r="4174" spans="1:14" x14ac:dyDescent="0.3">
      <c r="A4174">
        <f t="shared" si="538"/>
        <v>42</v>
      </c>
      <c r="E4174" s="105">
        <f t="shared" si="539"/>
        <v>0</v>
      </c>
      <c r="I4174" s="105">
        <f t="shared" si="540"/>
        <v>0</v>
      </c>
      <c r="J4174" s="105">
        <f t="shared" si="541"/>
        <v>0</v>
      </c>
      <c r="K4174" s="105">
        <f t="shared" si="542"/>
        <v>0</v>
      </c>
      <c r="L4174" s="105">
        <f t="shared" si="543"/>
        <v>0</v>
      </c>
      <c r="M4174">
        <v>0.04</v>
      </c>
      <c r="N4174">
        <f t="shared" si="544"/>
        <v>3.3960531989175591E-3</v>
      </c>
    </row>
    <row r="4175" spans="1:14" x14ac:dyDescent="0.3">
      <c r="A4175">
        <f t="shared" si="538"/>
        <v>42</v>
      </c>
      <c r="E4175" s="105">
        <f t="shared" si="539"/>
        <v>0</v>
      </c>
      <c r="I4175" s="105">
        <f t="shared" si="540"/>
        <v>0</v>
      </c>
      <c r="J4175" s="105">
        <f t="shared" si="541"/>
        <v>0</v>
      </c>
      <c r="K4175" s="105">
        <f t="shared" si="542"/>
        <v>0</v>
      </c>
      <c r="L4175" s="105">
        <f t="shared" si="543"/>
        <v>0</v>
      </c>
      <c r="M4175">
        <v>0.04</v>
      </c>
      <c r="N4175">
        <f t="shared" si="544"/>
        <v>3.3960531989175591E-3</v>
      </c>
    </row>
    <row r="4176" spans="1:14" x14ac:dyDescent="0.3">
      <c r="A4176">
        <f t="shared" si="538"/>
        <v>42</v>
      </c>
      <c r="E4176" s="105">
        <f t="shared" si="539"/>
        <v>0</v>
      </c>
      <c r="I4176" s="105">
        <f t="shared" si="540"/>
        <v>0</v>
      </c>
      <c r="J4176" s="105">
        <f t="shared" si="541"/>
        <v>0</v>
      </c>
      <c r="K4176" s="105">
        <f t="shared" si="542"/>
        <v>0</v>
      </c>
      <c r="L4176" s="105">
        <f t="shared" si="543"/>
        <v>0</v>
      </c>
      <c r="M4176">
        <v>0.04</v>
      </c>
      <c r="N4176">
        <f t="shared" si="544"/>
        <v>3.3960531989175591E-3</v>
      </c>
    </row>
    <row r="4177" spans="1:14" x14ac:dyDescent="0.3">
      <c r="A4177">
        <f t="shared" si="538"/>
        <v>42</v>
      </c>
      <c r="E4177" s="105">
        <f t="shared" si="539"/>
        <v>0</v>
      </c>
      <c r="I4177" s="105">
        <f t="shared" si="540"/>
        <v>0</v>
      </c>
      <c r="J4177" s="105">
        <f t="shared" si="541"/>
        <v>0</v>
      </c>
      <c r="K4177" s="105">
        <f t="shared" si="542"/>
        <v>0</v>
      </c>
      <c r="L4177" s="105">
        <f t="shared" si="543"/>
        <v>0</v>
      </c>
      <c r="M4177">
        <v>0.04</v>
      </c>
      <c r="N4177">
        <f t="shared" si="544"/>
        <v>3.3960531989175591E-3</v>
      </c>
    </row>
    <row r="4178" spans="1:14" x14ac:dyDescent="0.3">
      <c r="A4178">
        <f t="shared" si="538"/>
        <v>42</v>
      </c>
      <c r="E4178" s="105">
        <f t="shared" si="539"/>
        <v>0</v>
      </c>
      <c r="I4178" s="105">
        <f t="shared" si="540"/>
        <v>0</v>
      </c>
      <c r="J4178" s="105">
        <f t="shared" si="541"/>
        <v>0</v>
      </c>
      <c r="K4178" s="105">
        <f t="shared" si="542"/>
        <v>0</v>
      </c>
      <c r="L4178" s="105">
        <f t="shared" si="543"/>
        <v>0</v>
      </c>
      <c r="M4178">
        <v>0.04</v>
      </c>
      <c r="N4178">
        <f t="shared" si="544"/>
        <v>3.3960531989175591E-3</v>
      </c>
    </row>
    <row r="4179" spans="1:14" x14ac:dyDescent="0.3">
      <c r="A4179">
        <f t="shared" si="538"/>
        <v>42</v>
      </c>
      <c r="E4179" s="105">
        <f t="shared" si="539"/>
        <v>0</v>
      </c>
      <c r="I4179" s="105">
        <f t="shared" si="540"/>
        <v>0</v>
      </c>
      <c r="J4179" s="105">
        <f t="shared" si="541"/>
        <v>0</v>
      </c>
      <c r="K4179" s="105">
        <f t="shared" si="542"/>
        <v>0</v>
      </c>
      <c r="L4179" s="105">
        <f t="shared" si="543"/>
        <v>0</v>
      </c>
      <c r="M4179">
        <v>0.04</v>
      </c>
      <c r="N4179">
        <f t="shared" si="544"/>
        <v>3.3960531989175591E-3</v>
      </c>
    </row>
    <row r="4180" spans="1:14" x14ac:dyDescent="0.3">
      <c r="A4180">
        <f t="shared" si="538"/>
        <v>42</v>
      </c>
      <c r="E4180" s="105">
        <f t="shared" si="539"/>
        <v>0</v>
      </c>
      <c r="I4180" s="105">
        <f t="shared" si="540"/>
        <v>0</v>
      </c>
      <c r="J4180" s="105">
        <f t="shared" si="541"/>
        <v>0</v>
      </c>
      <c r="K4180" s="105">
        <f t="shared" si="542"/>
        <v>0</v>
      </c>
      <c r="L4180" s="105">
        <f t="shared" si="543"/>
        <v>0</v>
      </c>
      <c r="M4180">
        <v>0.04</v>
      </c>
      <c r="N4180">
        <f t="shared" si="544"/>
        <v>3.3960531989175591E-3</v>
      </c>
    </row>
    <row r="4181" spans="1:14" x14ac:dyDescent="0.3">
      <c r="A4181">
        <f t="shared" si="538"/>
        <v>42</v>
      </c>
      <c r="E4181" s="105">
        <f t="shared" si="539"/>
        <v>0</v>
      </c>
      <c r="I4181" s="105">
        <f t="shared" si="540"/>
        <v>0</v>
      </c>
      <c r="J4181" s="105">
        <f t="shared" si="541"/>
        <v>0</v>
      </c>
      <c r="K4181" s="105">
        <f t="shared" si="542"/>
        <v>0</v>
      </c>
      <c r="L4181" s="105">
        <f t="shared" si="543"/>
        <v>0</v>
      </c>
      <c r="M4181">
        <v>0.04</v>
      </c>
      <c r="N4181">
        <f t="shared" si="544"/>
        <v>3.3960531989175591E-3</v>
      </c>
    </row>
    <row r="4182" spans="1:14" x14ac:dyDescent="0.3">
      <c r="A4182">
        <f t="shared" si="538"/>
        <v>42</v>
      </c>
      <c r="E4182" s="105">
        <f t="shared" si="539"/>
        <v>0</v>
      </c>
      <c r="I4182" s="105">
        <f t="shared" si="540"/>
        <v>0</v>
      </c>
      <c r="J4182" s="105">
        <f t="shared" si="541"/>
        <v>0</v>
      </c>
      <c r="K4182" s="105">
        <f t="shared" si="542"/>
        <v>0</v>
      </c>
      <c r="L4182" s="105">
        <f t="shared" si="543"/>
        <v>0</v>
      </c>
      <c r="M4182">
        <v>0.04</v>
      </c>
      <c r="N4182">
        <f t="shared" si="544"/>
        <v>3.3960531989175591E-3</v>
      </c>
    </row>
    <row r="4183" spans="1:14" x14ac:dyDescent="0.3">
      <c r="A4183">
        <f t="shared" si="538"/>
        <v>42</v>
      </c>
      <c r="E4183" s="105">
        <f t="shared" si="539"/>
        <v>0</v>
      </c>
      <c r="I4183" s="105">
        <f t="shared" si="540"/>
        <v>0</v>
      </c>
      <c r="J4183" s="105">
        <f t="shared" si="541"/>
        <v>0</v>
      </c>
      <c r="K4183" s="105">
        <f t="shared" si="542"/>
        <v>0</v>
      </c>
      <c r="L4183" s="105">
        <f t="shared" si="543"/>
        <v>0</v>
      </c>
      <c r="M4183">
        <v>0.04</v>
      </c>
      <c r="N4183">
        <f t="shared" si="544"/>
        <v>3.3960531989175591E-3</v>
      </c>
    </row>
    <row r="4184" spans="1:14" x14ac:dyDescent="0.3">
      <c r="A4184">
        <f t="shared" si="538"/>
        <v>42</v>
      </c>
      <c r="E4184" s="105">
        <f t="shared" si="539"/>
        <v>0</v>
      </c>
      <c r="I4184" s="105">
        <f t="shared" si="540"/>
        <v>0</v>
      </c>
      <c r="J4184" s="105">
        <f t="shared" si="541"/>
        <v>0</v>
      </c>
      <c r="K4184" s="105">
        <f t="shared" si="542"/>
        <v>0</v>
      </c>
      <c r="L4184" s="105">
        <f t="shared" si="543"/>
        <v>0</v>
      </c>
      <c r="M4184">
        <v>0.04</v>
      </c>
      <c r="N4184">
        <f t="shared" si="544"/>
        <v>3.3960531989175591E-3</v>
      </c>
    </row>
    <row r="4185" spans="1:14" x14ac:dyDescent="0.3">
      <c r="A4185">
        <f t="shared" si="538"/>
        <v>42</v>
      </c>
      <c r="E4185" s="105">
        <f t="shared" si="539"/>
        <v>0</v>
      </c>
      <c r="I4185" s="105">
        <f t="shared" si="540"/>
        <v>0</v>
      </c>
      <c r="J4185" s="105">
        <f t="shared" si="541"/>
        <v>0</v>
      </c>
      <c r="K4185" s="105">
        <f t="shared" si="542"/>
        <v>0</v>
      </c>
      <c r="L4185" s="105">
        <f t="shared" si="543"/>
        <v>0</v>
      </c>
      <c r="M4185">
        <v>0.04</v>
      </c>
      <c r="N4185">
        <f t="shared" si="544"/>
        <v>3.3960531989175591E-3</v>
      </c>
    </row>
    <row r="4186" spans="1:14" x14ac:dyDescent="0.3">
      <c r="A4186">
        <f t="shared" si="538"/>
        <v>42</v>
      </c>
      <c r="E4186" s="105">
        <f t="shared" si="539"/>
        <v>0</v>
      </c>
      <c r="I4186" s="105">
        <f t="shared" si="540"/>
        <v>0</v>
      </c>
      <c r="J4186" s="105">
        <f t="shared" si="541"/>
        <v>0</v>
      </c>
      <c r="K4186" s="105">
        <f t="shared" si="542"/>
        <v>0</v>
      </c>
      <c r="L4186" s="105">
        <f t="shared" si="543"/>
        <v>0</v>
      </c>
      <c r="M4186">
        <v>0.04</v>
      </c>
      <c r="N4186">
        <f t="shared" si="544"/>
        <v>3.3960531989175591E-3</v>
      </c>
    </row>
    <row r="4187" spans="1:14" x14ac:dyDescent="0.3">
      <c r="A4187">
        <f t="shared" si="538"/>
        <v>42</v>
      </c>
      <c r="E4187" s="105">
        <f t="shared" si="539"/>
        <v>0</v>
      </c>
      <c r="I4187" s="105">
        <f t="shared" si="540"/>
        <v>0</v>
      </c>
      <c r="J4187" s="105">
        <f t="shared" si="541"/>
        <v>0</v>
      </c>
      <c r="K4187" s="105">
        <f t="shared" si="542"/>
        <v>0</v>
      </c>
      <c r="L4187" s="105">
        <f t="shared" si="543"/>
        <v>0</v>
      </c>
      <c r="M4187">
        <v>0.04</v>
      </c>
      <c r="N4187">
        <f t="shared" si="544"/>
        <v>3.3960531989175591E-3</v>
      </c>
    </row>
    <row r="4188" spans="1:14" x14ac:dyDescent="0.3">
      <c r="A4188">
        <f t="shared" si="538"/>
        <v>42</v>
      </c>
      <c r="E4188" s="105">
        <f t="shared" si="539"/>
        <v>0</v>
      </c>
      <c r="I4188" s="105">
        <f t="shared" si="540"/>
        <v>0</v>
      </c>
      <c r="J4188" s="105">
        <f t="shared" si="541"/>
        <v>0</v>
      </c>
      <c r="K4188" s="105">
        <f t="shared" si="542"/>
        <v>0</v>
      </c>
      <c r="L4188" s="105">
        <f t="shared" si="543"/>
        <v>0</v>
      </c>
      <c r="M4188">
        <v>0.04</v>
      </c>
      <c r="N4188">
        <f t="shared" si="544"/>
        <v>3.3960531989175591E-3</v>
      </c>
    </row>
    <row r="4189" spans="1:14" x14ac:dyDescent="0.3">
      <c r="A4189">
        <f t="shared" si="538"/>
        <v>42</v>
      </c>
      <c r="E4189" s="105">
        <f t="shared" si="539"/>
        <v>0</v>
      </c>
      <c r="I4189" s="105">
        <f t="shared" si="540"/>
        <v>0</v>
      </c>
      <c r="J4189" s="105">
        <f t="shared" si="541"/>
        <v>0</v>
      </c>
      <c r="K4189" s="105">
        <f t="shared" si="542"/>
        <v>0</v>
      </c>
      <c r="L4189" s="105">
        <f t="shared" si="543"/>
        <v>0</v>
      </c>
      <c r="M4189">
        <v>0.04</v>
      </c>
      <c r="N4189">
        <f t="shared" si="544"/>
        <v>3.3960531989175591E-3</v>
      </c>
    </row>
    <row r="4190" spans="1:14" x14ac:dyDescent="0.3">
      <c r="A4190">
        <f t="shared" si="538"/>
        <v>42</v>
      </c>
      <c r="E4190" s="105">
        <f t="shared" si="539"/>
        <v>0</v>
      </c>
      <c r="I4190" s="105">
        <f t="shared" si="540"/>
        <v>0</v>
      </c>
      <c r="J4190" s="105">
        <f t="shared" si="541"/>
        <v>0</v>
      </c>
      <c r="K4190" s="105">
        <f t="shared" si="542"/>
        <v>0</v>
      </c>
      <c r="L4190" s="105">
        <f t="shared" si="543"/>
        <v>0</v>
      </c>
      <c r="M4190">
        <v>0.04</v>
      </c>
      <c r="N4190">
        <f t="shared" si="544"/>
        <v>3.3960531989175591E-3</v>
      </c>
    </row>
    <row r="4191" spans="1:14" x14ac:dyDescent="0.3">
      <c r="A4191">
        <f t="shared" si="538"/>
        <v>42</v>
      </c>
      <c r="E4191" s="105">
        <f t="shared" si="539"/>
        <v>0</v>
      </c>
      <c r="I4191" s="105">
        <f t="shared" si="540"/>
        <v>0</v>
      </c>
      <c r="J4191" s="105">
        <f t="shared" si="541"/>
        <v>0</v>
      </c>
      <c r="K4191" s="105">
        <f t="shared" si="542"/>
        <v>0</v>
      </c>
      <c r="L4191" s="105">
        <f t="shared" si="543"/>
        <v>0</v>
      </c>
      <c r="M4191">
        <v>0.04</v>
      </c>
      <c r="N4191">
        <f t="shared" si="544"/>
        <v>3.3960531989175591E-3</v>
      </c>
    </row>
    <row r="4192" spans="1:14" x14ac:dyDescent="0.3">
      <c r="A4192">
        <f t="shared" si="538"/>
        <v>42</v>
      </c>
      <c r="E4192" s="105">
        <f t="shared" si="539"/>
        <v>0</v>
      </c>
      <c r="I4192" s="105">
        <f t="shared" si="540"/>
        <v>0</v>
      </c>
      <c r="J4192" s="105">
        <f t="shared" si="541"/>
        <v>0</v>
      </c>
      <c r="K4192" s="105">
        <f t="shared" si="542"/>
        <v>0</v>
      </c>
      <c r="L4192" s="105">
        <f t="shared" si="543"/>
        <v>0</v>
      </c>
      <c r="M4192">
        <v>0.04</v>
      </c>
      <c r="N4192">
        <f t="shared" si="544"/>
        <v>3.3960531989175591E-3</v>
      </c>
    </row>
    <row r="4193" spans="1:15" x14ac:dyDescent="0.3">
      <c r="A4193">
        <f t="shared" si="538"/>
        <v>42</v>
      </c>
      <c r="E4193" s="105">
        <f t="shared" si="539"/>
        <v>0</v>
      </c>
      <c r="I4193" s="105">
        <f t="shared" si="540"/>
        <v>0</v>
      </c>
      <c r="J4193" s="105">
        <f t="shared" si="541"/>
        <v>0</v>
      </c>
      <c r="K4193" s="105">
        <f t="shared" si="542"/>
        <v>0</v>
      </c>
      <c r="L4193" s="105">
        <f t="shared" si="543"/>
        <v>0</v>
      </c>
      <c r="M4193">
        <v>0.04</v>
      </c>
      <c r="N4193">
        <f t="shared" si="544"/>
        <v>3.3960531989175591E-3</v>
      </c>
    </row>
    <row r="4194" spans="1:15" x14ac:dyDescent="0.3">
      <c r="A4194">
        <f t="shared" si="538"/>
        <v>42</v>
      </c>
      <c r="E4194" s="105">
        <f t="shared" si="539"/>
        <v>0</v>
      </c>
      <c r="I4194" s="105">
        <f t="shared" si="540"/>
        <v>0</v>
      </c>
      <c r="J4194" s="105">
        <f t="shared" si="541"/>
        <v>0</v>
      </c>
      <c r="K4194" s="105">
        <f t="shared" si="542"/>
        <v>0</v>
      </c>
      <c r="L4194" s="105">
        <f t="shared" si="543"/>
        <v>0</v>
      </c>
      <c r="M4194">
        <v>0.04</v>
      </c>
      <c r="N4194">
        <f t="shared" si="544"/>
        <v>3.3960531989175591E-3</v>
      </c>
    </row>
    <row r="4195" spans="1:15" x14ac:dyDescent="0.3">
      <c r="A4195">
        <f t="shared" si="538"/>
        <v>42</v>
      </c>
      <c r="E4195" s="105">
        <f t="shared" si="539"/>
        <v>0</v>
      </c>
      <c r="I4195" s="105">
        <f t="shared" si="540"/>
        <v>0</v>
      </c>
      <c r="J4195" s="105">
        <f t="shared" si="541"/>
        <v>0</v>
      </c>
      <c r="K4195" s="105">
        <f t="shared" si="542"/>
        <v>0</v>
      </c>
      <c r="L4195" s="105">
        <f t="shared" si="543"/>
        <v>0</v>
      </c>
      <c r="M4195">
        <v>0.04</v>
      </c>
      <c r="N4195">
        <f t="shared" si="544"/>
        <v>3.3960531989175591E-3</v>
      </c>
    </row>
    <row r="4196" spans="1:15" x14ac:dyDescent="0.3">
      <c r="A4196">
        <f t="shared" si="538"/>
        <v>42</v>
      </c>
      <c r="E4196" s="105">
        <f t="shared" si="539"/>
        <v>0</v>
      </c>
      <c r="I4196" s="105">
        <f t="shared" si="540"/>
        <v>0</v>
      </c>
      <c r="J4196" s="105">
        <f t="shared" si="541"/>
        <v>0</v>
      </c>
      <c r="K4196" s="105">
        <f t="shared" si="542"/>
        <v>0</v>
      </c>
      <c r="L4196" s="105">
        <f t="shared" si="543"/>
        <v>0</v>
      </c>
      <c r="M4196">
        <v>0.04</v>
      </c>
      <c r="N4196">
        <f t="shared" si="544"/>
        <v>3.3960531989175591E-3</v>
      </c>
    </row>
    <row r="4197" spans="1:15" x14ac:dyDescent="0.3">
      <c r="A4197">
        <f t="shared" si="538"/>
        <v>42</v>
      </c>
      <c r="E4197" s="105">
        <f t="shared" si="539"/>
        <v>0</v>
      </c>
      <c r="I4197" s="105">
        <f t="shared" si="540"/>
        <v>0</v>
      </c>
      <c r="J4197" s="105">
        <f t="shared" si="541"/>
        <v>0</v>
      </c>
      <c r="K4197" s="105">
        <f t="shared" si="542"/>
        <v>0</v>
      </c>
      <c r="L4197" s="105">
        <f t="shared" si="543"/>
        <v>0</v>
      </c>
      <c r="M4197">
        <v>0.04</v>
      </c>
      <c r="N4197">
        <f t="shared" si="544"/>
        <v>3.3960531989175591E-3</v>
      </c>
    </row>
    <row r="4198" spans="1:15" x14ac:dyDescent="0.3">
      <c r="A4198">
        <f t="shared" si="538"/>
        <v>42</v>
      </c>
      <c r="E4198" s="105">
        <f t="shared" si="539"/>
        <v>0</v>
      </c>
      <c r="I4198" s="105">
        <f t="shared" si="540"/>
        <v>0</v>
      </c>
      <c r="J4198" s="105">
        <f t="shared" si="541"/>
        <v>0</v>
      </c>
      <c r="K4198" s="105">
        <f t="shared" si="542"/>
        <v>0</v>
      </c>
      <c r="L4198" s="105">
        <f t="shared" si="543"/>
        <v>0</v>
      </c>
      <c r="M4198">
        <v>0.04</v>
      </c>
      <c r="N4198">
        <f t="shared" si="544"/>
        <v>3.3960531989175591E-3</v>
      </c>
    </row>
    <row r="4199" spans="1:15" x14ac:dyDescent="0.3">
      <c r="A4199">
        <f t="shared" ref="A4199:A4262" si="545">IF(COUNTIF(A4099:A4198,A4198)=100, A4198+1,A4198)</f>
        <v>42</v>
      </c>
      <c r="E4199" s="105">
        <f t="shared" ref="E4199:E4262" si="546">MAX(0, E4099-K4099-L4099)</f>
        <v>0</v>
      </c>
      <c r="I4199" s="105">
        <f t="shared" ref="I4199:I4262" si="547">IF(E4199&lt;I4099,J4199 + E4199, I4099)</f>
        <v>0</v>
      </c>
      <c r="J4199" s="105">
        <f t="shared" si="541"/>
        <v>0</v>
      </c>
      <c r="K4199" s="105">
        <f t="shared" si="542"/>
        <v>0</v>
      </c>
      <c r="L4199" s="105">
        <f t="shared" si="543"/>
        <v>0</v>
      </c>
      <c r="M4199">
        <v>0.04</v>
      </c>
      <c r="N4199">
        <f t="shared" si="544"/>
        <v>3.3960531989175591E-3</v>
      </c>
    </row>
    <row r="4200" spans="1:15" x14ac:dyDescent="0.3">
      <c r="A4200">
        <f t="shared" si="545"/>
        <v>42</v>
      </c>
      <c r="E4200" s="105">
        <f t="shared" si="546"/>
        <v>0</v>
      </c>
      <c r="I4200" s="105">
        <f t="shared" si="547"/>
        <v>0</v>
      </c>
      <c r="J4200" s="105">
        <f t="shared" si="541"/>
        <v>0</v>
      </c>
      <c r="K4200" s="105">
        <f t="shared" si="542"/>
        <v>0</v>
      </c>
      <c r="L4200" s="105">
        <f t="shared" si="543"/>
        <v>0</v>
      </c>
      <c r="M4200">
        <v>0.04</v>
      </c>
      <c r="N4200">
        <f t="shared" si="544"/>
        <v>3.3960531989175591E-3</v>
      </c>
    </row>
    <row r="4201" spans="1:15" x14ac:dyDescent="0.3">
      <c r="A4201">
        <f t="shared" si="545"/>
        <v>42</v>
      </c>
      <c r="E4201" s="105">
        <f t="shared" si="546"/>
        <v>0</v>
      </c>
      <c r="I4201" s="105">
        <f t="shared" si="547"/>
        <v>0</v>
      </c>
      <c r="J4201" s="105">
        <f t="shared" si="541"/>
        <v>0</v>
      </c>
      <c r="K4201" s="105">
        <f t="shared" si="542"/>
        <v>0</v>
      </c>
      <c r="L4201" s="105">
        <f t="shared" si="543"/>
        <v>0</v>
      </c>
      <c r="M4201">
        <v>0.04</v>
      </c>
      <c r="N4201">
        <f t="shared" si="544"/>
        <v>3.3960531989175591E-3</v>
      </c>
      <c r="O4201" s="105" t="e">
        <f t="shared" ref="O4201" si="548">SUM(I4102:I4201)</f>
        <v>#REF!</v>
      </c>
    </row>
    <row r="4202" spans="1:15" x14ac:dyDescent="0.3">
      <c r="A4202">
        <f t="shared" si="545"/>
        <v>43</v>
      </c>
      <c r="E4202" s="105" t="e">
        <f t="shared" si="546"/>
        <v>#REF!</v>
      </c>
      <c r="I4202" s="105" t="e">
        <f t="shared" si="547"/>
        <v>#REF!</v>
      </c>
      <c r="J4202" s="105" t="e">
        <f t="shared" si="541"/>
        <v>#REF!</v>
      </c>
      <c r="K4202" s="105" t="e">
        <f t="shared" si="542"/>
        <v>#REF!</v>
      </c>
      <c r="L4202" s="105" t="e">
        <f t="shared" si="543"/>
        <v>#REF!</v>
      </c>
      <c r="M4202">
        <v>0.04</v>
      </c>
      <c r="N4202">
        <f t="shared" si="544"/>
        <v>3.3960531989175591E-3</v>
      </c>
    </row>
    <row r="4203" spans="1:15" x14ac:dyDescent="0.3">
      <c r="A4203">
        <f t="shared" si="545"/>
        <v>43</v>
      </c>
      <c r="E4203" s="105" t="e">
        <f t="shared" si="546"/>
        <v>#REF!</v>
      </c>
      <c r="I4203" s="105" t="e">
        <f t="shared" si="547"/>
        <v>#REF!</v>
      </c>
      <c r="J4203" s="105" t="e">
        <f t="shared" si="541"/>
        <v>#REF!</v>
      </c>
      <c r="K4203" s="105" t="e">
        <f t="shared" si="542"/>
        <v>#REF!</v>
      </c>
      <c r="L4203" s="105" t="e">
        <f t="shared" si="543"/>
        <v>#REF!</v>
      </c>
      <c r="M4203">
        <v>0.04</v>
      </c>
      <c r="N4203">
        <f t="shared" si="544"/>
        <v>3.3960531989175591E-3</v>
      </c>
    </row>
    <row r="4204" spans="1:15" x14ac:dyDescent="0.3">
      <c r="A4204">
        <f t="shared" si="545"/>
        <v>43</v>
      </c>
      <c r="E4204" s="105" t="e">
        <f t="shared" si="546"/>
        <v>#REF!</v>
      </c>
      <c r="I4204" s="105" t="e">
        <f t="shared" si="547"/>
        <v>#REF!</v>
      </c>
      <c r="J4204" s="105" t="e">
        <f t="shared" si="541"/>
        <v>#REF!</v>
      </c>
      <c r="K4204" s="105" t="e">
        <f t="shared" si="542"/>
        <v>#REF!</v>
      </c>
      <c r="L4204" s="105" t="e">
        <f t="shared" si="543"/>
        <v>#REF!</v>
      </c>
      <c r="M4204">
        <v>0.04</v>
      </c>
      <c r="N4204">
        <f t="shared" si="544"/>
        <v>3.3960531989175591E-3</v>
      </c>
    </row>
    <row r="4205" spans="1:15" x14ac:dyDescent="0.3">
      <c r="A4205">
        <f t="shared" si="545"/>
        <v>43</v>
      </c>
      <c r="E4205" s="105">
        <f t="shared" si="546"/>
        <v>0</v>
      </c>
      <c r="I4205" s="105">
        <f t="shared" si="547"/>
        <v>0</v>
      </c>
      <c r="J4205" s="105">
        <f t="shared" si="541"/>
        <v>0</v>
      </c>
      <c r="K4205" s="105">
        <f t="shared" si="542"/>
        <v>0</v>
      </c>
      <c r="L4205" s="105">
        <f t="shared" si="543"/>
        <v>0</v>
      </c>
      <c r="M4205">
        <v>0.04</v>
      </c>
      <c r="N4205">
        <f t="shared" si="544"/>
        <v>3.3960531989175591E-3</v>
      </c>
    </row>
    <row r="4206" spans="1:15" x14ac:dyDescent="0.3">
      <c r="A4206">
        <f t="shared" si="545"/>
        <v>43</v>
      </c>
      <c r="E4206" s="105">
        <f t="shared" si="546"/>
        <v>0</v>
      </c>
      <c r="I4206" s="105">
        <f t="shared" si="547"/>
        <v>0</v>
      </c>
      <c r="J4206" s="105">
        <f t="shared" si="541"/>
        <v>0</v>
      </c>
      <c r="K4206" s="105">
        <f t="shared" si="542"/>
        <v>0</v>
      </c>
      <c r="L4206" s="105">
        <f t="shared" si="543"/>
        <v>0</v>
      </c>
      <c r="M4206">
        <v>0.04</v>
      </c>
      <c r="N4206">
        <f t="shared" si="544"/>
        <v>3.3960531989175591E-3</v>
      </c>
    </row>
    <row r="4207" spans="1:15" x14ac:dyDescent="0.3">
      <c r="A4207">
        <f t="shared" si="545"/>
        <v>43</v>
      </c>
      <c r="E4207" s="105">
        <f t="shared" si="546"/>
        <v>0</v>
      </c>
      <c r="I4207" s="105">
        <f t="shared" si="547"/>
        <v>0</v>
      </c>
      <c r="J4207" s="105">
        <f t="shared" si="541"/>
        <v>0</v>
      </c>
      <c r="K4207" s="105">
        <f t="shared" si="542"/>
        <v>0</v>
      </c>
      <c r="L4207" s="105">
        <f t="shared" si="543"/>
        <v>0</v>
      </c>
      <c r="M4207">
        <v>0.04</v>
      </c>
      <c r="N4207">
        <f t="shared" si="544"/>
        <v>3.3960531989175591E-3</v>
      </c>
    </row>
    <row r="4208" spans="1:15" x14ac:dyDescent="0.3">
      <c r="A4208">
        <f t="shared" si="545"/>
        <v>43</v>
      </c>
      <c r="E4208" s="105">
        <f t="shared" si="546"/>
        <v>0</v>
      </c>
      <c r="I4208" s="105">
        <f t="shared" si="547"/>
        <v>0</v>
      </c>
      <c r="J4208" s="105">
        <f t="shared" si="541"/>
        <v>0</v>
      </c>
      <c r="K4208" s="105">
        <f t="shared" si="542"/>
        <v>0</v>
      </c>
      <c r="L4208" s="105">
        <f t="shared" si="543"/>
        <v>0</v>
      </c>
      <c r="M4208">
        <v>0.04</v>
      </c>
      <c r="N4208">
        <f t="shared" si="544"/>
        <v>3.3960531989175591E-3</v>
      </c>
    </row>
    <row r="4209" spans="1:14" x14ac:dyDescent="0.3">
      <c r="A4209">
        <f t="shared" si="545"/>
        <v>43</v>
      </c>
      <c r="E4209" s="105">
        <f t="shared" si="546"/>
        <v>0</v>
      </c>
      <c r="I4209" s="105">
        <f t="shared" si="547"/>
        <v>0</v>
      </c>
      <c r="J4209" s="105">
        <f t="shared" si="541"/>
        <v>0</v>
      </c>
      <c r="K4209" s="105">
        <f t="shared" si="542"/>
        <v>0</v>
      </c>
      <c r="L4209" s="105">
        <f t="shared" si="543"/>
        <v>0</v>
      </c>
      <c r="M4209">
        <v>0.04</v>
      </c>
      <c r="N4209">
        <f t="shared" si="544"/>
        <v>3.3960531989175591E-3</v>
      </c>
    </row>
    <row r="4210" spans="1:14" x14ac:dyDescent="0.3">
      <c r="A4210">
        <f t="shared" si="545"/>
        <v>43</v>
      </c>
      <c r="E4210" s="105">
        <f t="shared" si="546"/>
        <v>0</v>
      </c>
      <c r="I4210" s="105">
        <f t="shared" si="547"/>
        <v>0</v>
      </c>
      <c r="J4210" s="105">
        <f t="shared" si="541"/>
        <v>0</v>
      </c>
      <c r="K4210" s="105">
        <f t="shared" si="542"/>
        <v>0</v>
      </c>
      <c r="L4210" s="105">
        <f t="shared" si="543"/>
        <v>0</v>
      </c>
      <c r="M4210">
        <v>0.04</v>
      </c>
      <c r="N4210">
        <f t="shared" si="544"/>
        <v>3.3960531989175591E-3</v>
      </c>
    </row>
    <row r="4211" spans="1:14" x14ac:dyDescent="0.3">
      <c r="A4211">
        <f t="shared" si="545"/>
        <v>43</v>
      </c>
      <c r="E4211" s="105">
        <f t="shared" si="546"/>
        <v>0</v>
      </c>
      <c r="I4211" s="105">
        <f t="shared" si="547"/>
        <v>0</v>
      </c>
      <c r="J4211" s="105">
        <f t="shared" si="541"/>
        <v>0</v>
      </c>
      <c r="K4211" s="105">
        <f t="shared" si="542"/>
        <v>0</v>
      </c>
      <c r="L4211" s="105">
        <f t="shared" si="543"/>
        <v>0</v>
      </c>
      <c r="M4211">
        <v>0.04</v>
      </c>
      <c r="N4211">
        <f t="shared" si="544"/>
        <v>3.3960531989175591E-3</v>
      </c>
    </row>
    <row r="4212" spans="1:14" x14ac:dyDescent="0.3">
      <c r="A4212">
        <f t="shared" si="545"/>
        <v>43</v>
      </c>
      <c r="E4212" s="105">
        <f t="shared" si="546"/>
        <v>0</v>
      </c>
      <c r="I4212" s="105">
        <f t="shared" si="547"/>
        <v>0</v>
      </c>
      <c r="J4212" s="105">
        <f t="shared" si="541"/>
        <v>0</v>
      </c>
      <c r="K4212" s="105">
        <f t="shared" si="542"/>
        <v>0</v>
      </c>
      <c r="L4212" s="105">
        <f t="shared" si="543"/>
        <v>0</v>
      </c>
      <c r="M4212">
        <v>0.04</v>
      </c>
      <c r="N4212">
        <f t="shared" si="544"/>
        <v>3.3960531989175591E-3</v>
      </c>
    </row>
    <row r="4213" spans="1:14" x14ac:dyDescent="0.3">
      <c r="A4213">
        <f t="shared" si="545"/>
        <v>43</v>
      </c>
      <c r="E4213" s="105">
        <f t="shared" si="546"/>
        <v>0</v>
      </c>
      <c r="I4213" s="105">
        <f t="shared" si="547"/>
        <v>0</v>
      </c>
      <c r="J4213" s="105">
        <f t="shared" si="541"/>
        <v>0</v>
      </c>
      <c r="K4213" s="105">
        <f t="shared" si="542"/>
        <v>0</v>
      </c>
      <c r="L4213" s="105">
        <f t="shared" si="543"/>
        <v>0</v>
      </c>
      <c r="M4213">
        <v>0.04</v>
      </c>
      <c r="N4213">
        <f t="shared" si="544"/>
        <v>3.3960531989175591E-3</v>
      </c>
    </row>
    <row r="4214" spans="1:14" x14ac:dyDescent="0.3">
      <c r="A4214">
        <f t="shared" si="545"/>
        <v>43</v>
      </c>
      <c r="E4214" s="105">
        <f t="shared" si="546"/>
        <v>0</v>
      </c>
      <c r="I4214" s="105">
        <f t="shared" si="547"/>
        <v>0</v>
      </c>
      <c r="J4214" s="105">
        <f t="shared" si="541"/>
        <v>0</v>
      </c>
      <c r="K4214" s="105">
        <f t="shared" si="542"/>
        <v>0</v>
      </c>
      <c r="L4214" s="105">
        <f t="shared" si="543"/>
        <v>0</v>
      </c>
      <c r="M4214">
        <v>0.04</v>
      </c>
      <c r="N4214">
        <f t="shared" si="544"/>
        <v>3.3960531989175591E-3</v>
      </c>
    </row>
    <row r="4215" spans="1:14" x14ac:dyDescent="0.3">
      <c r="A4215">
        <f t="shared" si="545"/>
        <v>43</v>
      </c>
      <c r="E4215" s="105">
        <f t="shared" si="546"/>
        <v>0</v>
      </c>
      <c r="I4215" s="105">
        <f t="shared" si="547"/>
        <v>0</v>
      </c>
      <c r="J4215" s="105">
        <f t="shared" si="541"/>
        <v>0</v>
      </c>
      <c r="K4215" s="105">
        <f t="shared" si="542"/>
        <v>0</v>
      </c>
      <c r="L4215" s="105">
        <f t="shared" si="543"/>
        <v>0</v>
      </c>
      <c r="M4215">
        <v>0.04</v>
      </c>
      <c r="N4215">
        <f t="shared" si="544"/>
        <v>3.3960531989175591E-3</v>
      </c>
    </row>
    <row r="4216" spans="1:14" x14ac:dyDescent="0.3">
      <c r="A4216">
        <f t="shared" si="545"/>
        <v>43</v>
      </c>
      <c r="E4216" s="105">
        <f t="shared" si="546"/>
        <v>0</v>
      </c>
      <c r="I4216" s="105">
        <f t="shared" si="547"/>
        <v>0</v>
      </c>
      <c r="J4216" s="105">
        <f t="shared" si="541"/>
        <v>0</v>
      </c>
      <c r="K4216" s="105">
        <f t="shared" si="542"/>
        <v>0</v>
      </c>
      <c r="L4216" s="105">
        <f t="shared" si="543"/>
        <v>0</v>
      </c>
      <c r="M4216">
        <v>0.04</v>
      </c>
      <c r="N4216">
        <f t="shared" si="544"/>
        <v>3.3960531989175591E-3</v>
      </c>
    </row>
    <row r="4217" spans="1:14" x14ac:dyDescent="0.3">
      <c r="A4217">
        <f t="shared" si="545"/>
        <v>43</v>
      </c>
      <c r="E4217" s="105">
        <f t="shared" si="546"/>
        <v>0</v>
      </c>
      <c r="I4217" s="105">
        <f t="shared" si="547"/>
        <v>0</v>
      </c>
      <c r="J4217" s="105">
        <f t="shared" si="541"/>
        <v>0</v>
      </c>
      <c r="K4217" s="105">
        <f t="shared" si="542"/>
        <v>0</v>
      </c>
      <c r="L4217" s="105">
        <f t="shared" si="543"/>
        <v>0</v>
      </c>
      <c r="M4217">
        <v>0.04</v>
      </c>
      <c r="N4217">
        <f t="shared" si="544"/>
        <v>3.3960531989175591E-3</v>
      </c>
    </row>
    <row r="4218" spans="1:14" x14ac:dyDescent="0.3">
      <c r="A4218">
        <f t="shared" si="545"/>
        <v>43</v>
      </c>
      <c r="E4218" s="105">
        <f t="shared" si="546"/>
        <v>0</v>
      </c>
      <c r="I4218" s="105">
        <f t="shared" si="547"/>
        <v>0</v>
      </c>
      <c r="J4218" s="105">
        <f t="shared" si="541"/>
        <v>0</v>
      </c>
      <c r="K4218" s="105">
        <f t="shared" si="542"/>
        <v>0</v>
      </c>
      <c r="L4218" s="105">
        <f t="shared" si="543"/>
        <v>0</v>
      </c>
      <c r="M4218">
        <v>0.04</v>
      </c>
      <c r="N4218">
        <f t="shared" si="544"/>
        <v>3.3960531989175591E-3</v>
      </c>
    </row>
    <row r="4219" spans="1:14" x14ac:dyDescent="0.3">
      <c r="A4219">
        <f t="shared" si="545"/>
        <v>43</v>
      </c>
      <c r="E4219" s="105">
        <f t="shared" si="546"/>
        <v>0</v>
      </c>
      <c r="I4219" s="105">
        <f t="shared" si="547"/>
        <v>0</v>
      </c>
      <c r="J4219" s="105">
        <f t="shared" si="541"/>
        <v>0</v>
      </c>
      <c r="K4219" s="105">
        <f t="shared" si="542"/>
        <v>0</v>
      </c>
      <c r="L4219" s="105">
        <f t="shared" si="543"/>
        <v>0</v>
      </c>
      <c r="M4219">
        <v>0.04</v>
      </c>
      <c r="N4219">
        <f t="shared" si="544"/>
        <v>3.3960531989175591E-3</v>
      </c>
    </row>
    <row r="4220" spans="1:14" x14ac:dyDescent="0.3">
      <c r="A4220">
        <f t="shared" si="545"/>
        <v>43</v>
      </c>
      <c r="E4220" s="105">
        <f t="shared" si="546"/>
        <v>0</v>
      </c>
      <c r="I4220" s="105">
        <f t="shared" si="547"/>
        <v>0</v>
      </c>
      <c r="J4220" s="105">
        <f t="shared" si="541"/>
        <v>0</v>
      </c>
      <c r="K4220" s="105">
        <f t="shared" si="542"/>
        <v>0</v>
      </c>
      <c r="L4220" s="105">
        <f t="shared" si="543"/>
        <v>0</v>
      </c>
      <c r="M4220">
        <v>0.04</v>
      </c>
      <c r="N4220">
        <f t="shared" si="544"/>
        <v>3.3960531989175591E-3</v>
      </c>
    </row>
    <row r="4221" spans="1:14" x14ac:dyDescent="0.3">
      <c r="A4221">
        <f t="shared" si="545"/>
        <v>43</v>
      </c>
      <c r="E4221" s="105">
        <f t="shared" si="546"/>
        <v>0</v>
      </c>
      <c r="I4221" s="105">
        <f t="shared" si="547"/>
        <v>0</v>
      </c>
      <c r="J4221" s="105">
        <f t="shared" si="541"/>
        <v>0</v>
      </c>
      <c r="K4221" s="105">
        <f t="shared" si="542"/>
        <v>0</v>
      </c>
      <c r="L4221" s="105">
        <f t="shared" si="543"/>
        <v>0</v>
      </c>
      <c r="M4221">
        <v>0.04</v>
      </c>
      <c r="N4221">
        <f t="shared" si="544"/>
        <v>3.3960531989175591E-3</v>
      </c>
    </row>
    <row r="4222" spans="1:14" x14ac:dyDescent="0.3">
      <c r="A4222">
        <f t="shared" si="545"/>
        <v>43</v>
      </c>
      <c r="E4222" s="105">
        <f t="shared" si="546"/>
        <v>0</v>
      </c>
      <c r="I4222" s="105">
        <f t="shared" si="547"/>
        <v>0</v>
      </c>
      <c r="J4222" s="105">
        <f t="shared" si="541"/>
        <v>0</v>
      </c>
      <c r="K4222" s="105">
        <f t="shared" si="542"/>
        <v>0</v>
      </c>
      <c r="L4222" s="105">
        <f t="shared" si="543"/>
        <v>0</v>
      </c>
      <c r="M4222">
        <v>0.04</v>
      </c>
      <c r="N4222">
        <f t="shared" si="544"/>
        <v>3.3960531989175591E-3</v>
      </c>
    </row>
    <row r="4223" spans="1:14" x14ac:dyDescent="0.3">
      <c r="A4223">
        <f t="shared" si="545"/>
        <v>43</v>
      </c>
      <c r="E4223" s="105">
        <f t="shared" si="546"/>
        <v>0</v>
      </c>
      <c r="I4223" s="105">
        <f t="shared" si="547"/>
        <v>0</v>
      </c>
      <c r="J4223" s="105">
        <f t="shared" si="541"/>
        <v>0</v>
      </c>
      <c r="K4223" s="105">
        <f t="shared" si="542"/>
        <v>0</v>
      </c>
      <c r="L4223" s="105">
        <f t="shared" si="543"/>
        <v>0</v>
      </c>
      <c r="M4223">
        <v>0.04</v>
      </c>
      <c r="N4223">
        <f t="shared" si="544"/>
        <v>3.3960531989175591E-3</v>
      </c>
    </row>
    <row r="4224" spans="1:14" x14ac:dyDescent="0.3">
      <c r="A4224">
        <f t="shared" si="545"/>
        <v>43</v>
      </c>
      <c r="E4224" s="105">
        <f t="shared" si="546"/>
        <v>0</v>
      </c>
      <c r="I4224" s="105">
        <f t="shared" si="547"/>
        <v>0</v>
      </c>
      <c r="J4224" s="105">
        <f t="shared" si="541"/>
        <v>0</v>
      </c>
      <c r="K4224" s="105">
        <f t="shared" si="542"/>
        <v>0</v>
      </c>
      <c r="L4224" s="105">
        <f t="shared" si="543"/>
        <v>0</v>
      </c>
      <c r="M4224">
        <v>0.04</v>
      </c>
      <c r="N4224">
        <f t="shared" si="544"/>
        <v>3.3960531989175591E-3</v>
      </c>
    </row>
    <row r="4225" spans="1:14" x14ac:dyDescent="0.3">
      <c r="A4225">
        <f t="shared" si="545"/>
        <v>43</v>
      </c>
      <c r="E4225" s="105">
        <f t="shared" si="546"/>
        <v>0</v>
      </c>
      <c r="I4225" s="105">
        <f t="shared" si="547"/>
        <v>0</v>
      </c>
      <c r="J4225" s="105">
        <f t="shared" si="541"/>
        <v>0</v>
      </c>
      <c r="K4225" s="105">
        <f t="shared" si="542"/>
        <v>0</v>
      </c>
      <c r="L4225" s="105">
        <f t="shared" si="543"/>
        <v>0</v>
      </c>
      <c r="M4225">
        <v>0.04</v>
      </c>
      <c r="N4225">
        <f t="shared" si="544"/>
        <v>3.3960531989175591E-3</v>
      </c>
    </row>
    <row r="4226" spans="1:14" x14ac:dyDescent="0.3">
      <c r="A4226">
        <f t="shared" si="545"/>
        <v>43</v>
      </c>
      <c r="E4226" s="105">
        <f t="shared" si="546"/>
        <v>0</v>
      </c>
      <c r="I4226" s="105">
        <f t="shared" si="547"/>
        <v>0</v>
      </c>
      <c r="J4226" s="105">
        <f t="shared" si="541"/>
        <v>0</v>
      </c>
      <c r="K4226" s="105">
        <f t="shared" si="542"/>
        <v>0</v>
      </c>
      <c r="L4226" s="105">
        <f t="shared" si="543"/>
        <v>0</v>
      </c>
      <c r="M4226">
        <v>0.04</v>
      </c>
      <c r="N4226">
        <f t="shared" si="544"/>
        <v>3.3960531989175591E-3</v>
      </c>
    </row>
    <row r="4227" spans="1:14" x14ac:dyDescent="0.3">
      <c r="A4227">
        <f t="shared" si="545"/>
        <v>43</v>
      </c>
      <c r="E4227" s="105">
        <f t="shared" si="546"/>
        <v>0</v>
      </c>
      <c r="I4227" s="105">
        <f t="shared" si="547"/>
        <v>0</v>
      </c>
      <c r="J4227" s="105">
        <f t="shared" ref="J4227:J4290" si="549">E4227*($H$2/12)</f>
        <v>0</v>
      </c>
      <c r="K4227" s="105">
        <f t="shared" ref="K4227:K4290" si="550">I4227-J4227</f>
        <v>0</v>
      </c>
      <c r="L4227" s="105">
        <f t="shared" ref="L4227:L4290" si="551">N4227*(E4227-K4227)</f>
        <v>0</v>
      </c>
      <c r="M4227">
        <v>0.04</v>
      </c>
      <c r="N4227">
        <f t="shared" ref="N4227:N4290" si="552">1-(POWER(1-M4227,(1/12)))</f>
        <v>3.3960531989175591E-3</v>
      </c>
    </row>
    <row r="4228" spans="1:14" x14ac:dyDescent="0.3">
      <c r="A4228">
        <f t="shared" si="545"/>
        <v>43</v>
      </c>
      <c r="E4228" s="105">
        <f t="shared" si="546"/>
        <v>0</v>
      </c>
      <c r="I4228" s="105">
        <f t="shared" si="547"/>
        <v>0</v>
      </c>
      <c r="J4228" s="105">
        <f t="shared" si="549"/>
        <v>0</v>
      </c>
      <c r="K4228" s="105">
        <f t="shared" si="550"/>
        <v>0</v>
      </c>
      <c r="L4228" s="105">
        <f t="shared" si="551"/>
        <v>0</v>
      </c>
      <c r="M4228">
        <v>0.04</v>
      </c>
      <c r="N4228">
        <f t="shared" si="552"/>
        <v>3.3960531989175591E-3</v>
      </c>
    </row>
    <row r="4229" spans="1:14" x14ac:dyDescent="0.3">
      <c r="A4229">
        <f t="shared" si="545"/>
        <v>43</v>
      </c>
      <c r="E4229" s="105">
        <f t="shared" si="546"/>
        <v>0</v>
      </c>
      <c r="I4229" s="105">
        <f t="shared" si="547"/>
        <v>0</v>
      </c>
      <c r="J4229" s="105">
        <f t="shared" si="549"/>
        <v>0</v>
      </c>
      <c r="K4229" s="105">
        <f t="shared" si="550"/>
        <v>0</v>
      </c>
      <c r="L4229" s="105">
        <f t="shared" si="551"/>
        <v>0</v>
      </c>
      <c r="M4229">
        <v>0.04</v>
      </c>
      <c r="N4229">
        <f t="shared" si="552"/>
        <v>3.3960531989175591E-3</v>
      </c>
    </row>
    <row r="4230" spans="1:14" x14ac:dyDescent="0.3">
      <c r="A4230">
        <f t="shared" si="545"/>
        <v>43</v>
      </c>
      <c r="E4230" s="105">
        <f t="shared" si="546"/>
        <v>0</v>
      </c>
      <c r="I4230" s="105">
        <f t="shared" si="547"/>
        <v>0</v>
      </c>
      <c r="J4230" s="105">
        <f t="shared" si="549"/>
        <v>0</v>
      </c>
      <c r="K4230" s="105">
        <f t="shared" si="550"/>
        <v>0</v>
      </c>
      <c r="L4230" s="105">
        <f t="shared" si="551"/>
        <v>0</v>
      </c>
      <c r="M4230">
        <v>0.04</v>
      </c>
      <c r="N4230">
        <f t="shared" si="552"/>
        <v>3.3960531989175591E-3</v>
      </c>
    </row>
    <row r="4231" spans="1:14" x14ac:dyDescent="0.3">
      <c r="A4231">
        <f t="shared" si="545"/>
        <v>43</v>
      </c>
      <c r="E4231" s="105">
        <f t="shared" si="546"/>
        <v>0</v>
      </c>
      <c r="I4231" s="105">
        <f t="shared" si="547"/>
        <v>0</v>
      </c>
      <c r="J4231" s="105">
        <f t="shared" si="549"/>
        <v>0</v>
      </c>
      <c r="K4231" s="105">
        <f t="shared" si="550"/>
        <v>0</v>
      </c>
      <c r="L4231" s="105">
        <f t="shared" si="551"/>
        <v>0</v>
      </c>
      <c r="M4231">
        <v>0.04</v>
      </c>
      <c r="N4231">
        <f t="shared" si="552"/>
        <v>3.3960531989175591E-3</v>
      </c>
    </row>
    <row r="4232" spans="1:14" x14ac:dyDescent="0.3">
      <c r="A4232">
        <f t="shared" si="545"/>
        <v>43</v>
      </c>
      <c r="E4232" s="105">
        <f t="shared" si="546"/>
        <v>0</v>
      </c>
      <c r="I4232" s="105">
        <f t="shared" si="547"/>
        <v>0</v>
      </c>
      <c r="J4232" s="105">
        <f t="shared" si="549"/>
        <v>0</v>
      </c>
      <c r="K4232" s="105">
        <f t="shared" si="550"/>
        <v>0</v>
      </c>
      <c r="L4232" s="105">
        <f t="shared" si="551"/>
        <v>0</v>
      </c>
      <c r="M4232">
        <v>0.04</v>
      </c>
      <c r="N4232">
        <f t="shared" si="552"/>
        <v>3.3960531989175591E-3</v>
      </c>
    </row>
    <row r="4233" spans="1:14" x14ac:dyDescent="0.3">
      <c r="A4233">
        <f t="shared" si="545"/>
        <v>43</v>
      </c>
      <c r="E4233" s="105">
        <f t="shared" si="546"/>
        <v>0</v>
      </c>
      <c r="I4233" s="105">
        <f t="shared" si="547"/>
        <v>0</v>
      </c>
      <c r="J4233" s="105">
        <f t="shared" si="549"/>
        <v>0</v>
      </c>
      <c r="K4233" s="105">
        <f t="shared" si="550"/>
        <v>0</v>
      </c>
      <c r="L4233" s="105">
        <f t="shared" si="551"/>
        <v>0</v>
      </c>
      <c r="M4233">
        <v>0.04</v>
      </c>
      <c r="N4233">
        <f t="shared" si="552"/>
        <v>3.3960531989175591E-3</v>
      </c>
    </row>
    <row r="4234" spans="1:14" x14ac:dyDescent="0.3">
      <c r="A4234">
        <f t="shared" si="545"/>
        <v>43</v>
      </c>
      <c r="E4234" s="105">
        <f t="shared" si="546"/>
        <v>0</v>
      </c>
      <c r="I4234" s="105">
        <f t="shared" si="547"/>
        <v>0</v>
      </c>
      <c r="J4234" s="105">
        <f t="shared" si="549"/>
        <v>0</v>
      </c>
      <c r="K4234" s="105">
        <f t="shared" si="550"/>
        <v>0</v>
      </c>
      <c r="L4234" s="105">
        <f t="shared" si="551"/>
        <v>0</v>
      </c>
      <c r="M4234">
        <v>0.04</v>
      </c>
      <c r="N4234">
        <f t="shared" si="552"/>
        <v>3.3960531989175591E-3</v>
      </c>
    </row>
    <row r="4235" spans="1:14" x14ac:dyDescent="0.3">
      <c r="A4235">
        <f t="shared" si="545"/>
        <v>43</v>
      </c>
      <c r="E4235" s="105">
        <f t="shared" si="546"/>
        <v>0</v>
      </c>
      <c r="I4235" s="105">
        <f t="shared" si="547"/>
        <v>0</v>
      </c>
      <c r="J4235" s="105">
        <f t="shared" si="549"/>
        <v>0</v>
      </c>
      <c r="K4235" s="105">
        <f t="shared" si="550"/>
        <v>0</v>
      </c>
      <c r="L4235" s="105">
        <f t="shared" si="551"/>
        <v>0</v>
      </c>
      <c r="M4235">
        <v>0.04</v>
      </c>
      <c r="N4235">
        <f t="shared" si="552"/>
        <v>3.3960531989175591E-3</v>
      </c>
    </row>
    <row r="4236" spans="1:14" x14ac:dyDescent="0.3">
      <c r="A4236">
        <f t="shared" si="545"/>
        <v>43</v>
      </c>
      <c r="E4236" s="105">
        <f t="shared" si="546"/>
        <v>0</v>
      </c>
      <c r="I4236" s="105">
        <f t="shared" si="547"/>
        <v>0</v>
      </c>
      <c r="J4236" s="105">
        <f t="shared" si="549"/>
        <v>0</v>
      </c>
      <c r="K4236" s="105">
        <f t="shared" si="550"/>
        <v>0</v>
      </c>
      <c r="L4236" s="105">
        <f t="shared" si="551"/>
        <v>0</v>
      </c>
      <c r="M4236">
        <v>0.04</v>
      </c>
      <c r="N4236">
        <f t="shared" si="552"/>
        <v>3.3960531989175591E-3</v>
      </c>
    </row>
    <row r="4237" spans="1:14" x14ac:dyDescent="0.3">
      <c r="A4237">
        <f t="shared" si="545"/>
        <v>43</v>
      </c>
      <c r="E4237" s="105">
        <f t="shared" si="546"/>
        <v>0</v>
      </c>
      <c r="I4237" s="105">
        <f t="shared" si="547"/>
        <v>0</v>
      </c>
      <c r="J4237" s="105">
        <f t="shared" si="549"/>
        <v>0</v>
      </c>
      <c r="K4237" s="105">
        <f t="shared" si="550"/>
        <v>0</v>
      </c>
      <c r="L4237" s="105">
        <f t="shared" si="551"/>
        <v>0</v>
      </c>
      <c r="M4237">
        <v>0.04</v>
      </c>
      <c r="N4237">
        <f t="shared" si="552"/>
        <v>3.3960531989175591E-3</v>
      </c>
    </row>
    <row r="4238" spans="1:14" x14ac:dyDescent="0.3">
      <c r="A4238">
        <f t="shared" si="545"/>
        <v>43</v>
      </c>
      <c r="E4238" s="105">
        <f t="shared" si="546"/>
        <v>0</v>
      </c>
      <c r="I4238" s="105">
        <f t="shared" si="547"/>
        <v>0</v>
      </c>
      <c r="J4238" s="105">
        <f t="shared" si="549"/>
        <v>0</v>
      </c>
      <c r="K4238" s="105">
        <f t="shared" si="550"/>
        <v>0</v>
      </c>
      <c r="L4238" s="105">
        <f t="shared" si="551"/>
        <v>0</v>
      </c>
      <c r="M4238">
        <v>0.04</v>
      </c>
      <c r="N4238">
        <f t="shared" si="552"/>
        <v>3.3960531989175591E-3</v>
      </c>
    </row>
    <row r="4239" spans="1:14" x14ac:dyDescent="0.3">
      <c r="A4239">
        <f t="shared" si="545"/>
        <v>43</v>
      </c>
      <c r="E4239" s="105">
        <f t="shared" si="546"/>
        <v>0</v>
      </c>
      <c r="I4239" s="105">
        <f t="shared" si="547"/>
        <v>0</v>
      </c>
      <c r="J4239" s="105">
        <f t="shared" si="549"/>
        <v>0</v>
      </c>
      <c r="K4239" s="105">
        <f t="shared" si="550"/>
        <v>0</v>
      </c>
      <c r="L4239" s="105">
        <f t="shared" si="551"/>
        <v>0</v>
      </c>
      <c r="M4239">
        <v>0.04</v>
      </c>
      <c r="N4239">
        <f t="shared" si="552"/>
        <v>3.3960531989175591E-3</v>
      </c>
    </row>
    <row r="4240" spans="1:14" x14ac:dyDescent="0.3">
      <c r="A4240">
        <f t="shared" si="545"/>
        <v>43</v>
      </c>
      <c r="E4240" s="105">
        <f t="shared" si="546"/>
        <v>0</v>
      </c>
      <c r="I4240" s="105">
        <f t="shared" si="547"/>
        <v>0</v>
      </c>
      <c r="J4240" s="105">
        <f t="shared" si="549"/>
        <v>0</v>
      </c>
      <c r="K4240" s="105">
        <f t="shared" si="550"/>
        <v>0</v>
      </c>
      <c r="L4240" s="105">
        <f t="shared" si="551"/>
        <v>0</v>
      </c>
      <c r="M4240">
        <v>0.04</v>
      </c>
      <c r="N4240">
        <f t="shared" si="552"/>
        <v>3.3960531989175591E-3</v>
      </c>
    </row>
    <row r="4241" spans="1:14" x14ac:dyDescent="0.3">
      <c r="A4241">
        <f t="shared" si="545"/>
        <v>43</v>
      </c>
      <c r="E4241" s="105">
        <f t="shared" si="546"/>
        <v>0</v>
      </c>
      <c r="I4241" s="105">
        <f t="shared" si="547"/>
        <v>0</v>
      </c>
      <c r="J4241" s="105">
        <f t="shared" si="549"/>
        <v>0</v>
      </c>
      <c r="K4241" s="105">
        <f t="shared" si="550"/>
        <v>0</v>
      </c>
      <c r="L4241" s="105">
        <f t="shared" si="551"/>
        <v>0</v>
      </c>
      <c r="M4241">
        <v>0.04</v>
      </c>
      <c r="N4241">
        <f t="shared" si="552"/>
        <v>3.3960531989175591E-3</v>
      </c>
    </row>
    <row r="4242" spans="1:14" x14ac:dyDescent="0.3">
      <c r="A4242">
        <f t="shared" si="545"/>
        <v>43</v>
      </c>
      <c r="E4242" s="105">
        <f t="shared" si="546"/>
        <v>0</v>
      </c>
      <c r="I4242" s="105">
        <f t="shared" si="547"/>
        <v>0</v>
      </c>
      <c r="J4242" s="105">
        <f t="shared" si="549"/>
        <v>0</v>
      </c>
      <c r="K4242" s="105">
        <f t="shared" si="550"/>
        <v>0</v>
      </c>
      <c r="L4242" s="105">
        <f t="shared" si="551"/>
        <v>0</v>
      </c>
      <c r="M4242">
        <v>0.04</v>
      </c>
      <c r="N4242">
        <f t="shared" si="552"/>
        <v>3.3960531989175591E-3</v>
      </c>
    </row>
    <row r="4243" spans="1:14" x14ac:dyDescent="0.3">
      <c r="A4243">
        <f t="shared" si="545"/>
        <v>43</v>
      </c>
      <c r="E4243" s="105">
        <f t="shared" si="546"/>
        <v>0</v>
      </c>
      <c r="I4243" s="105">
        <f t="shared" si="547"/>
        <v>0</v>
      </c>
      <c r="J4243" s="105">
        <f t="shared" si="549"/>
        <v>0</v>
      </c>
      <c r="K4243" s="105">
        <f t="shared" si="550"/>
        <v>0</v>
      </c>
      <c r="L4243" s="105">
        <f t="shared" si="551"/>
        <v>0</v>
      </c>
      <c r="M4243">
        <v>0.04</v>
      </c>
      <c r="N4243">
        <f t="shared" si="552"/>
        <v>3.3960531989175591E-3</v>
      </c>
    </row>
    <row r="4244" spans="1:14" x14ac:dyDescent="0.3">
      <c r="A4244">
        <f t="shared" si="545"/>
        <v>43</v>
      </c>
      <c r="E4244" s="105">
        <f t="shared" si="546"/>
        <v>0</v>
      </c>
      <c r="I4244" s="105">
        <f t="shared" si="547"/>
        <v>0</v>
      </c>
      <c r="J4244" s="105">
        <f t="shared" si="549"/>
        <v>0</v>
      </c>
      <c r="K4244" s="105">
        <f t="shared" si="550"/>
        <v>0</v>
      </c>
      <c r="L4244" s="105">
        <f t="shared" si="551"/>
        <v>0</v>
      </c>
      <c r="M4244">
        <v>0.04</v>
      </c>
      <c r="N4244">
        <f t="shared" si="552"/>
        <v>3.3960531989175591E-3</v>
      </c>
    </row>
    <row r="4245" spans="1:14" x14ac:dyDescent="0.3">
      <c r="A4245">
        <f t="shared" si="545"/>
        <v>43</v>
      </c>
      <c r="E4245" s="105">
        <f t="shared" si="546"/>
        <v>0</v>
      </c>
      <c r="I4245" s="105">
        <f t="shared" si="547"/>
        <v>0</v>
      </c>
      <c r="J4245" s="105">
        <f t="shared" si="549"/>
        <v>0</v>
      </c>
      <c r="K4245" s="105">
        <f t="shared" si="550"/>
        <v>0</v>
      </c>
      <c r="L4245" s="105">
        <f t="shared" si="551"/>
        <v>0</v>
      </c>
      <c r="M4245">
        <v>0.04</v>
      </c>
      <c r="N4245">
        <f t="shared" si="552"/>
        <v>3.3960531989175591E-3</v>
      </c>
    </row>
    <row r="4246" spans="1:14" x14ac:dyDescent="0.3">
      <c r="A4246">
        <f t="shared" si="545"/>
        <v>43</v>
      </c>
      <c r="E4246" s="105">
        <f t="shared" si="546"/>
        <v>0</v>
      </c>
      <c r="I4246" s="105">
        <f t="shared" si="547"/>
        <v>0</v>
      </c>
      <c r="J4246" s="105">
        <f t="shared" si="549"/>
        <v>0</v>
      </c>
      <c r="K4246" s="105">
        <f t="shared" si="550"/>
        <v>0</v>
      </c>
      <c r="L4246" s="105">
        <f t="shared" si="551"/>
        <v>0</v>
      </c>
      <c r="M4246">
        <v>0.04</v>
      </c>
      <c r="N4246">
        <f t="shared" si="552"/>
        <v>3.3960531989175591E-3</v>
      </c>
    </row>
    <row r="4247" spans="1:14" x14ac:dyDescent="0.3">
      <c r="A4247">
        <f t="shared" si="545"/>
        <v>43</v>
      </c>
      <c r="E4247" s="105">
        <f t="shared" si="546"/>
        <v>0</v>
      </c>
      <c r="I4247" s="105">
        <f t="shared" si="547"/>
        <v>0</v>
      </c>
      <c r="J4247" s="105">
        <f t="shared" si="549"/>
        <v>0</v>
      </c>
      <c r="K4247" s="105">
        <f t="shared" si="550"/>
        <v>0</v>
      </c>
      <c r="L4247" s="105">
        <f t="shared" si="551"/>
        <v>0</v>
      </c>
      <c r="M4247">
        <v>0.04</v>
      </c>
      <c r="N4247">
        <f t="shared" si="552"/>
        <v>3.3960531989175591E-3</v>
      </c>
    </row>
    <row r="4248" spans="1:14" x14ac:dyDescent="0.3">
      <c r="A4248">
        <f t="shared" si="545"/>
        <v>43</v>
      </c>
      <c r="E4248" s="105">
        <f t="shared" si="546"/>
        <v>0</v>
      </c>
      <c r="I4248" s="105">
        <f t="shared" si="547"/>
        <v>0</v>
      </c>
      <c r="J4248" s="105">
        <f t="shared" si="549"/>
        <v>0</v>
      </c>
      <c r="K4248" s="105">
        <f t="shared" si="550"/>
        <v>0</v>
      </c>
      <c r="L4248" s="105">
        <f t="shared" si="551"/>
        <v>0</v>
      </c>
      <c r="M4248">
        <v>0.04</v>
      </c>
      <c r="N4248">
        <f t="shared" si="552"/>
        <v>3.3960531989175591E-3</v>
      </c>
    </row>
    <row r="4249" spans="1:14" x14ac:dyDescent="0.3">
      <c r="A4249">
        <f t="shared" si="545"/>
        <v>43</v>
      </c>
      <c r="E4249" s="105">
        <f t="shared" si="546"/>
        <v>0</v>
      </c>
      <c r="I4249" s="105">
        <f t="shared" si="547"/>
        <v>0</v>
      </c>
      <c r="J4249" s="105">
        <f t="shared" si="549"/>
        <v>0</v>
      </c>
      <c r="K4249" s="105">
        <f t="shared" si="550"/>
        <v>0</v>
      </c>
      <c r="L4249" s="105">
        <f t="shared" si="551"/>
        <v>0</v>
      </c>
      <c r="M4249">
        <v>0.04</v>
      </c>
      <c r="N4249">
        <f t="shared" si="552"/>
        <v>3.3960531989175591E-3</v>
      </c>
    </row>
    <row r="4250" spans="1:14" x14ac:dyDescent="0.3">
      <c r="A4250">
        <f t="shared" si="545"/>
        <v>43</v>
      </c>
      <c r="E4250" s="105">
        <f t="shared" si="546"/>
        <v>0</v>
      </c>
      <c r="I4250" s="105">
        <f t="shared" si="547"/>
        <v>0</v>
      </c>
      <c r="J4250" s="105">
        <f t="shared" si="549"/>
        <v>0</v>
      </c>
      <c r="K4250" s="105">
        <f t="shared" si="550"/>
        <v>0</v>
      </c>
      <c r="L4250" s="105">
        <f t="shared" si="551"/>
        <v>0</v>
      </c>
      <c r="M4250">
        <v>0.04</v>
      </c>
      <c r="N4250">
        <f t="shared" si="552"/>
        <v>3.3960531989175591E-3</v>
      </c>
    </row>
    <row r="4251" spans="1:14" x14ac:dyDescent="0.3">
      <c r="A4251">
        <f t="shared" si="545"/>
        <v>43</v>
      </c>
      <c r="E4251" s="105">
        <f t="shared" si="546"/>
        <v>0</v>
      </c>
      <c r="I4251" s="105">
        <f t="shared" si="547"/>
        <v>0</v>
      </c>
      <c r="J4251" s="105">
        <f t="shared" si="549"/>
        <v>0</v>
      </c>
      <c r="K4251" s="105">
        <f t="shared" si="550"/>
        <v>0</v>
      </c>
      <c r="L4251" s="105">
        <f t="shared" si="551"/>
        <v>0</v>
      </c>
      <c r="M4251">
        <v>0.04</v>
      </c>
      <c r="N4251">
        <f t="shared" si="552"/>
        <v>3.3960531989175591E-3</v>
      </c>
    </row>
    <row r="4252" spans="1:14" x14ac:dyDescent="0.3">
      <c r="A4252">
        <f t="shared" si="545"/>
        <v>43</v>
      </c>
      <c r="E4252" s="105">
        <f t="shared" si="546"/>
        <v>0</v>
      </c>
      <c r="I4252" s="105">
        <f t="shared" si="547"/>
        <v>0</v>
      </c>
      <c r="J4252" s="105">
        <f t="shared" si="549"/>
        <v>0</v>
      </c>
      <c r="K4252" s="105">
        <f t="shared" si="550"/>
        <v>0</v>
      </c>
      <c r="L4252" s="105">
        <f t="shared" si="551"/>
        <v>0</v>
      </c>
      <c r="M4252">
        <v>0.04</v>
      </c>
      <c r="N4252">
        <f t="shared" si="552"/>
        <v>3.3960531989175591E-3</v>
      </c>
    </row>
    <row r="4253" spans="1:14" x14ac:dyDescent="0.3">
      <c r="A4253">
        <f t="shared" si="545"/>
        <v>43</v>
      </c>
      <c r="E4253" s="105">
        <f t="shared" si="546"/>
        <v>0</v>
      </c>
      <c r="I4253" s="105">
        <f t="shared" si="547"/>
        <v>0</v>
      </c>
      <c r="J4253" s="105">
        <f t="shared" si="549"/>
        <v>0</v>
      </c>
      <c r="K4253" s="105">
        <f t="shared" si="550"/>
        <v>0</v>
      </c>
      <c r="L4253" s="105">
        <f t="shared" si="551"/>
        <v>0</v>
      </c>
      <c r="M4253">
        <v>0.04</v>
      </c>
      <c r="N4253">
        <f t="shared" si="552"/>
        <v>3.3960531989175591E-3</v>
      </c>
    </row>
    <row r="4254" spans="1:14" x14ac:dyDescent="0.3">
      <c r="A4254">
        <f t="shared" si="545"/>
        <v>43</v>
      </c>
      <c r="E4254" s="105">
        <f t="shared" si="546"/>
        <v>0</v>
      </c>
      <c r="I4254" s="105">
        <f t="shared" si="547"/>
        <v>0</v>
      </c>
      <c r="J4254" s="105">
        <f t="shared" si="549"/>
        <v>0</v>
      </c>
      <c r="K4254" s="105">
        <f t="shared" si="550"/>
        <v>0</v>
      </c>
      <c r="L4254" s="105">
        <f t="shared" si="551"/>
        <v>0</v>
      </c>
      <c r="M4254">
        <v>0.04</v>
      </c>
      <c r="N4254">
        <f t="shared" si="552"/>
        <v>3.3960531989175591E-3</v>
      </c>
    </row>
    <row r="4255" spans="1:14" x14ac:dyDescent="0.3">
      <c r="A4255">
        <f t="shared" si="545"/>
        <v>43</v>
      </c>
      <c r="E4255" s="105">
        <f t="shared" si="546"/>
        <v>0</v>
      </c>
      <c r="I4255" s="105">
        <f t="shared" si="547"/>
        <v>0</v>
      </c>
      <c r="J4255" s="105">
        <f t="shared" si="549"/>
        <v>0</v>
      </c>
      <c r="K4255" s="105">
        <f t="shared" si="550"/>
        <v>0</v>
      </c>
      <c r="L4255" s="105">
        <f t="shared" si="551"/>
        <v>0</v>
      </c>
      <c r="M4255">
        <v>0.04</v>
      </c>
      <c r="N4255">
        <f t="shared" si="552"/>
        <v>3.3960531989175591E-3</v>
      </c>
    </row>
    <row r="4256" spans="1:14" x14ac:dyDescent="0.3">
      <c r="A4256">
        <f t="shared" si="545"/>
        <v>43</v>
      </c>
      <c r="E4256" s="105">
        <f t="shared" si="546"/>
        <v>0</v>
      </c>
      <c r="I4256" s="105">
        <f t="shared" si="547"/>
        <v>0</v>
      </c>
      <c r="J4256" s="105">
        <f t="shared" si="549"/>
        <v>0</v>
      </c>
      <c r="K4256" s="105">
        <f t="shared" si="550"/>
        <v>0</v>
      </c>
      <c r="L4256" s="105">
        <f t="shared" si="551"/>
        <v>0</v>
      </c>
      <c r="M4256">
        <v>0.04</v>
      </c>
      <c r="N4256">
        <f t="shared" si="552"/>
        <v>3.3960531989175591E-3</v>
      </c>
    </row>
    <row r="4257" spans="1:14" x14ac:dyDescent="0.3">
      <c r="A4257">
        <f t="shared" si="545"/>
        <v>43</v>
      </c>
      <c r="E4257" s="105">
        <f t="shared" si="546"/>
        <v>0</v>
      </c>
      <c r="I4257" s="105">
        <f t="shared" si="547"/>
        <v>0</v>
      </c>
      <c r="J4257" s="105">
        <f t="shared" si="549"/>
        <v>0</v>
      </c>
      <c r="K4257" s="105">
        <f t="shared" si="550"/>
        <v>0</v>
      </c>
      <c r="L4257" s="105">
        <f t="shared" si="551"/>
        <v>0</v>
      </c>
      <c r="M4257">
        <v>0.04</v>
      </c>
      <c r="N4257">
        <f t="shared" si="552"/>
        <v>3.3960531989175591E-3</v>
      </c>
    </row>
    <row r="4258" spans="1:14" x14ac:dyDescent="0.3">
      <c r="A4258">
        <f t="shared" si="545"/>
        <v>43</v>
      </c>
      <c r="E4258" s="105">
        <f t="shared" si="546"/>
        <v>0</v>
      </c>
      <c r="I4258" s="105">
        <f t="shared" si="547"/>
        <v>0</v>
      </c>
      <c r="J4258" s="105">
        <f t="shared" si="549"/>
        <v>0</v>
      </c>
      <c r="K4258" s="105">
        <f t="shared" si="550"/>
        <v>0</v>
      </c>
      <c r="L4258" s="105">
        <f t="shared" si="551"/>
        <v>0</v>
      </c>
      <c r="M4258">
        <v>0.04</v>
      </c>
      <c r="N4258">
        <f t="shared" si="552"/>
        <v>3.3960531989175591E-3</v>
      </c>
    </row>
    <row r="4259" spans="1:14" x14ac:dyDescent="0.3">
      <c r="A4259">
        <f t="shared" si="545"/>
        <v>43</v>
      </c>
      <c r="E4259" s="105">
        <f t="shared" si="546"/>
        <v>0</v>
      </c>
      <c r="I4259" s="105">
        <f t="shared" si="547"/>
        <v>0</v>
      </c>
      <c r="J4259" s="105">
        <f t="shared" si="549"/>
        <v>0</v>
      </c>
      <c r="K4259" s="105">
        <f t="shared" si="550"/>
        <v>0</v>
      </c>
      <c r="L4259" s="105">
        <f t="shared" si="551"/>
        <v>0</v>
      </c>
      <c r="M4259">
        <v>0.04</v>
      </c>
      <c r="N4259">
        <f t="shared" si="552"/>
        <v>3.3960531989175591E-3</v>
      </c>
    </row>
    <row r="4260" spans="1:14" x14ac:dyDescent="0.3">
      <c r="A4260">
        <f t="shared" si="545"/>
        <v>43</v>
      </c>
      <c r="E4260" s="105">
        <f t="shared" si="546"/>
        <v>0</v>
      </c>
      <c r="I4260" s="105">
        <f t="shared" si="547"/>
        <v>0</v>
      </c>
      <c r="J4260" s="105">
        <f t="shared" si="549"/>
        <v>0</v>
      </c>
      <c r="K4260" s="105">
        <f t="shared" si="550"/>
        <v>0</v>
      </c>
      <c r="L4260" s="105">
        <f t="shared" si="551"/>
        <v>0</v>
      </c>
      <c r="M4260">
        <v>0.04</v>
      </c>
      <c r="N4260">
        <f t="shared" si="552"/>
        <v>3.3960531989175591E-3</v>
      </c>
    </row>
    <row r="4261" spans="1:14" x14ac:dyDescent="0.3">
      <c r="A4261">
        <f t="shared" si="545"/>
        <v>43</v>
      </c>
      <c r="E4261" s="105">
        <f t="shared" si="546"/>
        <v>0</v>
      </c>
      <c r="I4261" s="105">
        <f t="shared" si="547"/>
        <v>0</v>
      </c>
      <c r="J4261" s="105">
        <f t="shared" si="549"/>
        <v>0</v>
      </c>
      <c r="K4261" s="105">
        <f t="shared" si="550"/>
        <v>0</v>
      </c>
      <c r="L4261" s="105">
        <f t="shared" si="551"/>
        <v>0</v>
      </c>
      <c r="M4261">
        <v>0.04</v>
      </c>
      <c r="N4261">
        <f t="shared" si="552"/>
        <v>3.3960531989175591E-3</v>
      </c>
    </row>
    <row r="4262" spans="1:14" x14ac:dyDescent="0.3">
      <c r="A4262">
        <f t="shared" si="545"/>
        <v>43</v>
      </c>
      <c r="E4262" s="105">
        <f t="shared" si="546"/>
        <v>0</v>
      </c>
      <c r="I4262" s="105">
        <f t="shared" si="547"/>
        <v>0</v>
      </c>
      <c r="J4262" s="105">
        <f t="shared" si="549"/>
        <v>0</v>
      </c>
      <c r="K4262" s="105">
        <f t="shared" si="550"/>
        <v>0</v>
      </c>
      <c r="L4262" s="105">
        <f t="shared" si="551"/>
        <v>0</v>
      </c>
      <c r="M4262">
        <v>0.04</v>
      </c>
      <c r="N4262">
        <f t="shared" si="552"/>
        <v>3.3960531989175591E-3</v>
      </c>
    </row>
    <row r="4263" spans="1:14" x14ac:dyDescent="0.3">
      <c r="A4263">
        <f t="shared" ref="A4263:A4326" si="553">IF(COUNTIF(A4163:A4262,A4262)=100, A4262+1,A4262)</f>
        <v>43</v>
      </c>
      <c r="E4263" s="105">
        <f t="shared" ref="E4263:E4326" si="554">MAX(0, E4163-K4163-L4163)</f>
        <v>0</v>
      </c>
      <c r="I4263" s="105">
        <f t="shared" ref="I4263:I4326" si="555">IF(E4263&lt;I4163,J4263 + E4263, I4163)</f>
        <v>0</v>
      </c>
      <c r="J4263" s="105">
        <f t="shared" si="549"/>
        <v>0</v>
      </c>
      <c r="K4263" s="105">
        <f t="shared" si="550"/>
        <v>0</v>
      </c>
      <c r="L4263" s="105">
        <f t="shared" si="551"/>
        <v>0</v>
      </c>
      <c r="M4263">
        <v>0.04</v>
      </c>
      <c r="N4263">
        <f t="shared" si="552"/>
        <v>3.3960531989175591E-3</v>
      </c>
    </row>
    <row r="4264" spans="1:14" x14ac:dyDescent="0.3">
      <c r="A4264">
        <f t="shared" si="553"/>
        <v>43</v>
      </c>
      <c r="E4264" s="105">
        <f t="shared" si="554"/>
        <v>0</v>
      </c>
      <c r="I4264" s="105">
        <f t="shared" si="555"/>
        <v>0</v>
      </c>
      <c r="J4264" s="105">
        <f t="shared" si="549"/>
        <v>0</v>
      </c>
      <c r="K4264" s="105">
        <f t="shared" si="550"/>
        <v>0</v>
      </c>
      <c r="L4264" s="105">
        <f t="shared" si="551"/>
        <v>0</v>
      </c>
      <c r="M4264">
        <v>0.04</v>
      </c>
      <c r="N4264">
        <f t="shared" si="552"/>
        <v>3.3960531989175591E-3</v>
      </c>
    </row>
    <row r="4265" spans="1:14" x14ac:dyDescent="0.3">
      <c r="A4265">
        <f t="shared" si="553"/>
        <v>43</v>
      </c>
      <c r="E4265" s="105">
        <f t="shared" si="554"/>
        <v>0</v>
      </c>
      <c r="I4265" s="105">
        <f t="shared" si="555"/>
        <v>0</v>
      </c>
      <c r="J4265" s="105">
        <f t="shared" si="549"/>
        <v>0</v>
      </c>
      <c r="K4265" s="105">
        <f t="shared" si="550"/>
        <v>0</v>
      </c>
      <c r="L4265" s="105">
        <f t="shared" si="551"/>
        <v>0</v>
      </c>
      <c r="M4265">
        <v>0.04</v>
      </c>
      <c r="N4265">
        <f t="shared" si="552"/>
        <v>3.3960531989175591E-3</v>
      </c>
    </row>
    <row r="4266" spans="1:14" x14ac:dyDescent="0.3">
      <c r="A4266">
        <f t="shared" si="553"/>
        <v>43</v>
      </c>
      <c r="E4266" s="105">
        <f t="shared" si="554"/>
        <v>0</v>
      </c>
      <c r="I4266" s="105">
        <f t="shared" si="555"/>
        <v>0</v>
      </c>
      <c r="J4266" s="105">
        <f t="shared" si="549"/>
        <v>0</v>
      </c>
      <c r="K4266" s="105">
        <f t="shared" si="550"/>
        <v>0</v>
      </c>
      <c r="L4266" s="105">
        <f t="shared" si="551"/>
        <v>0</v>
      </c>
      <c r="M4266">
        <v>0.04</v>
      </c>
      <c r="N4266">
        <f t="shared" si="552"/>
        <v>3.3960531989175591E-3</v>
      </c>
    </row>
    <row r="4267" spans="1:14" x14ac:dyDescent="0.3">
      <c r="A4267">
        <f t="shared" si="553"/>
        <v>43</v>
      </c>
      <c r="E4267" s="105">
        <f t="shared" si="554"/>
        <v>0</v>
      </c>
      <c r="I4267" s="105">
        <f t="shared" si="555"/>
        <v>0</v>
      </c>
      <c r="J4267" s="105">
        <f t="shared" si="549"/>
        <v>0</v>
      </c>
      <c r="K4267" s="105">
        <f t="shared" si="550"/>
        <v>0</v>
      </c>
      <c r="L4267" s="105">
        <f t="shared" si="551"/>
        <v>0</v>
      </c>
      <c r="M4267">
        <v>0.04</v>
      </c>
      <c r="N4267">
        <f t="shared" si="552"/>
        <v>3.3960531989175591E-3</v>
      </c>
    </row>
    <row r="4268" spans="1:14" x14ac:dyDescent="0.3">
      <c r="A4268">
        <f t="shared" si="553"/>
        <v>43</v>
      </c>
      <c r="E4268" s="105">
        <f t="shared" si="554"/>
        <v>0</v>
      </c>
      <c r="I4268" s="105">
        <f t="shared" si="555"/>
        <v>0</v>
      </c>
      <c r="J4268" s="105">
        <f t="shared" si="549"/>
        <v>0</v>
      </c>
      <c r="K4268" s="105">
        <f t="shared" si="550"/>
        <v>0</v>
      </c>
      <c r="L4268" s="105">
        <f t="shared" si="551"/>
        <v>0</v>
      </c>
      <c r="M4268">
        <v>0.04</v>
      </c>
      <c r="N4268">
        <f t="shared" si="552"/>
        <v>3.3960531989175591E-3</v>
      </c>
    </row>
    <row r="4269" spans="1:14" x14ac:dyDescent="0.3">
      <c r="A4269">
        <f t="shared" si="553"/>
        <v>43</v>
      </c>
      <c r="E4269" s="105">
        <f t="shared" si="554"/>
        <v>0</v>
      </c>
      <c r="I4269" s="105">
        <f t="shared" si="555"/>
        <v>0</v>
      </c>
      <c r="J4269" s="105">
        <f t="shared" si="549"/>
        <v>0</v>
      </c>
      <c r="K4269" s="105">
        <f t="shared" si="550"/>
        <v>0</v>
      </c>
      <c r="L4269" s="105">
        <f t="shared" si="551"/>
        <v>0</v>
      </c>
      <c r="M4269">
        <v>0.04</v>
      </c>
      <c r="N4269">
        <f t="shared" si="552"/>
        <v>3.3960531989175591E-3</v>
      </c>
    </row>
    <row r="4270" spans="1:14" x14ac:dyDescent="0.3">
      <c r="A4270">
        <f t="shared" si="553"/>
        <v>43</v>
      </c>
      <c r="E4270" s="105">
        <f t="shared" si="554"/>
        <v>0</v>
      </c>
      <c r="I4270" s="105">
        <f t="shared" si="555"/>
        <v>0</v>
      </c>
      <c r="J4270" s="105">
        <f t="shared" si="549"/>
        <v>0</v>
      </c>
      <c r="K4270" s="105">
        <f t="shared" si="550"/>
        <v>0</v>
      </c>
      <c r="L4270" s="105">
        <f t="shared" si="551"/>
        <v>0</v>
      </c>
      <c r="M4270">
        <v>0.04</v>
      </c>
      <c r="N4270">
        <f t="shared" si="552"/>
        <v>3.3960531989175591E-3</v>
      </c>
    </row>
    <row r="4271" spans="1:14" x14ac:dyDescent="0.3">
      <c r="A4271">
        <f t="shared" si="553"/>
        <v>43</v>
      </c>
      <c r="E4271" s="105">
        <f t="shared" si="554"/>
        <v>0</v>
      </c>
      <c r="I4271" s="105">
        <f t="shared" si="555"/>
        <v>0</v>
      </c>
      <c r="J4271" s="105">
        <f t="shared" si="549"/>
        <v>0</v>
      </c>
      <c r="K4271" s="105">
        <f t="shared" si="550"/>
        <v>0</v>
      </c>
      <c r="L4271" s="105">
        <f t="shared" si="551"/>
        <v>0</v>
      </c>
      <c r="M4271">
        <v>0.04</v>
      </c>
      <c r="N4271">
        <f t="shared" si="552"/>
        <v>3.3960531989175591E-3</v>
      </c>
    </row>
    <row r="4272" spans="1:14" x14ac:dyDescent="0.3">
      <c r="A4272">
        <f t="shared" si="553"/>
        <v>43</v>
      </c>
      <c r="E4272" s="105">
        <f t="shared" si="554"/>
        <v>0</v>
      </c>
      <c r="I4272" s="105">
        <f t="shared" si="555"/>
        <v>0</v>
      </c>
      <c r="J4272" s="105">
        <f t="shared" si="549"/>
        <v>0</v>
      </c>
      <c r="K4272" s="105">
        <f t="shared" si="550"/>
        <v>0</v>
      </c>
      <c r="L4272" s="105">
        <f t="shared" si="551"/>
        <v>0</v>
      </c>
      <c r="M4272">
        <v>0.04</v>
      </c>
      <c r="N4272">
        <f t="shared" si="552"/>
        <v>3.3960531989175591E-3</v>
      </c>
    </row>
    <row r="4273" spans="1:14" x14ac:dyDescent="0.3">
      <c r="A4273">
        <f t="shared" si="553"/>
        <v>43</v>
      </c>
      <c r="E4273" s="105">
        <f t="shared" si="554"/>
        <v>0</v>
      </c>
      <c r="I4273" s="105">
        <f t="shared" si="555"/>
        <v>0</v>
      </c>
      <c r="J4273" s="105">
        <f t="shared" si="549"/>
        <v>0</v>
      </c>
      <c r="K4273" s="105">
        <f t="shared" si="550"/>
        <v>0</v>
      </c>
      <c r="L4273" s="105">
        <f t="shared" si="551"/>
        <v>0</v>
      </c>
      <c r="M4273">
        <v>0.04</v>
      </c>
      <c r="N4273">
        <f t="shared" si="552"/>
        <v>3.3960531989175591E-3</v>
      </c>
    </row>
    <row r="4274" spans="1:14" x14ac:dyDescent="0.3">
      <c r="A4274">
        <f t="shared" si="553"/>
        <v>43</v>
      </c>
      <c r="E4274" s="105">
        <f t="shared" si="554"/>
        <v>0</v>
      </c>
      <c r="I4274" s="105">
        <f t="shared" si="555"/>
        <v>0</v>
      </c>
      <c r="J4274" s="105">
        <f t="shared" si="549"/>
        <v>0</v>
      </c>
      <c r="K4274" s="105">
        <f t="shared" si="550"/>
        <v>0</v>
      </c>
      <c r="L4274" s="105">
        <f t="shared" si="551"/>
        <v>0</v>
      </c>
      <c r="M4274">
        <v>0.04</v>
      </c>
      <c r="N4274">
        <f t="shared" si="552"/>
        <v>3.3960531989175591E-3</v>
      </c>
    </row>
    <row r="4275" spans="1:14" x14ac:dyDescent="0.3">
      <c r="A4275">
        <f t="shared" si="553"/>
        <v>43</v>
      </c>
      <c r="E4275" s="105">
        <f t="shared" si="554"/>
        <v>0</v>
      </c>
      <c r="I4275" s="105">
        <f t="shared" si="555"/>
        <v>0</v>
      </c>
      <c r="J4275" s="105">
        <f t="shared" si="549"/>
        <v>0</v>
      </c>
      <c r="K4275" s="105">
        <f t="shared" si="550"/>
        <v>0</v>
      </c>
      <c r="L4275" s="105">
        <f t="shared" si="551"/>
        <v>0</v>
      </c>
      <c r="M4275">
        <v>0.04</v>
      </c>
      <c r="N4275">
        <f t="shared" si="552"/>
        <v>3.3960531989175591E-3</v>
      </c>
    </row>
    <row r="4276" spans="1:14" x14ac:dyDescent="0.3">
      <c r="A4276">
        <f t="shared" si="553"/>
        <v>43</v>
      </c>
      <c r="E4276" s="105">
        <f t="shared" si="554"/>
        <v>0</v>
      </c>
      <c r="I4276" s="105">
        <f t="shared" si="555"/>
        <v>0</v>
      </c>
      <c r="J4276" s="105">
        <f t="shared" si="549"/>
        <v>0</v>
      </c>
      <c r="K4276" s="105">
        <f t="shared" si="550"/>
        <v>0</v>
      </c>
      <c r="L4276" s="105">
        <f t="shared" si="551"/>
        <v>0</v>
      </c>
      <c r="M4276">
        <v>0.04</v>
      </c>
      <c r="N4276">
        <f t="shared" si="552"/>
        <v>3.3960531989175591E-3</v>
      </c>
    </row>
    <row r="4277" spans="1:14" x14ac:dyDescent="0.3">
      <c r="A4277">
        <f t="shared" si="553"/>
        <v>43</v>
      </c>
      <c r="E4277" s="105">
        <f t="shared" si="554"/>
        <v>0</v>
      </c>
      <c r="I4277" s="105">
        <f t="shared" si="555"/>
        <v>0</v>
      </c>
      <c r="J4277" s="105">
        <f t="shared" si="549"/>
        <v>0</v>
      </c>
      <c r="K4277" s="105">
        <f t="shared" si="550"/>
        <v>0</v>
      </c>
      <c r="L4277" s="105">
        <f t="shared" si="551"/>
        <v>0</v>
      </c>
      <c r="M4277">
        <v>0.04</v>
      </c>
      <c r="N4277">
        <f t="shared" si="552"/>
        <v>3.3960531989175591E-3</v>
      </c>
    </row>
    <row r="4278" spans="1:14" x14ac:dyDescent="0.3">
      <c r="A4278">
        <f t="shared" si="553"/>
        <v>43</v>
      </c>
      <c r="E4278" s="105">
        <f t="shared" si="554"/>
        <v>0</v>
      </c>
      <c r="I4278" s="105">
        <f t="shared" si="555"/>
        <v>0</v>
      </c>
      <c r="J4278" s="105">
        <f t="shared" si="549"/>
        <v>0</v>
      </c>
      <c r="K4278" s="105">
        <f t="shared" si="550"/>
        <v>0</v>
      </c>
      <c r="L4278" s="105">
        <f t="shared" si="551"/>
        <v>0</v>
      </c>
      <c r="M4278">
        <v>0.04</v>
      </c>
      <c r="N4278">
        <f t="shared" si="552"/>
        <v>3.3960531989175591E-3</v>
      </c>
    </row>
    <row r="4279" spans="1:14" x14ac:dyDescent="0.3">
      <c r="A4279">
        <f t="shared" si="553"/>
        <v>43</v>
      </c>
      <c r="E4279" s="105">
        <f t="shared" si="554"/>
        <v>0</v>
      </c>
      <c r="I4279" s="105">
        <f t="shared" si="555"/>
        <v>0</v>
      </c>
      <c r="J4279" s="105">
        <f t="shared" si="549"/>
        <v>0</v>
      </c>
      <c r="K4279" s="105">
        <f t="shared" si="550"/>
        <v>0</v>
      </c>
      <c r="L4279" s="105">
        <f t="shared" si="551"/>
        <v>0</v>
      </c>
      <c r="M4279">
        <v>0.04</v>
      </c>
      <c r="N4279">
        <f t="shared" si="552"/>
        <v>3.3960531989175591E-3</v>
      </c>
    </row>
    <row r="4280" spans="1:14" x14ac:dyDescent="0.3">
      <c r="A4280">
        <f t="shared" si="553"/>
        <v>43</v>
      </c>
      <c r="E4280" s="105">
        <f t="shared" si="554"/>
        <v>0</v>
      </c>
      <c r="I4280" s="105">
        <f t="shared" si="555"/>
        <v>0</v>
      </c>
      <c r="J4280" s="105">
        <f t="shared" si="549"/>
        <v>0</v>
      </c>
      <c r="K4280" s="105">
        <f t="shared" si="550"/>
        <v>0</v>
      </c>
      <c r="L4280" s="105">
        <f t="shared" si="551"/>
        <v>0</v>
      </c>
      <c r="M4280">
        <v>0.04</v>
      </c>
      <c r="N4280">
        <f t="shared" si="552"/>
        <v>3.3960531989175591E-3</v>
      </c>
    </row>
    <row r="4281" spans="1:14" x14ac:dyDescent="0.3">
      <c r="A4281">
        <f t="shared" si="553"/>
        <v>43</v>
      </c>
      <c r="E4281" s="105">
        <f t="shared" si="554"/>
        <v>0</v>
      </c>
      <c r="I4281" s="105">
        <f t="shared" si="555"/>
        <v>0</v>
      </c>
      <c r="J4281" s="105">
        <f t="shared" si="549"/>
        <v>0</v>
      </c>
      <c r="K4281" s="105">
        <f t="shared" si="550"/>
        <v>0</v>
      </c>
      <c r="L4281" s="105">
        <f t="shared" si="551"/>
        <v>0</v>
      </c>
      <c r="M4281">
        <v>0.04</v>
      </c>
      <c r="N4281">
        <f t="shared" si="552"/>
        <v>3.3960531989175591E-3</v>
      </c>
    </row>
    <row r="4282" spans="1:14" x14ac:dyDescent="0.3">
      <c r="A4282">
        <f t="shared" si="553"/>
        <v>43</v>
      </c>
      <c r="E4282" s="105">
        <f t="shared" si="554"/>
        <v>0</v>
      </c>
      <c r="I4282" s="105">
        <f t="shared" si="555"/>
        <v>0</v>
      </c>
      <c r="J4282" s="105">
        <f t="shared" si="549"/>
        <v>0</v>
      </c>
      <c r="K4282" s="105">
        <f t="shared" si="550"/>
        <v>0</v>
      </c>
      <c r="L4282" s="105">
        <f t="shared" si="551"/>
        <v>0</v>
      </c>
      <c r="M4282">
        <v>0.04</v>
      </c>
      <c r="N4282">
        <f t="shared" si="552"/>
        <v>3.3960531989175591E-3</v>
      </c>
    </row>
    <row r="4283" spans="1:14" x14ac:dyDescent="0.3">
      <c r="A4283">
        <f t="shared" si="553"/>
        <v>43</v>
      </c>
      <c r="E4283" s="105">
        <f t="shared" si="554"/>
        <v>0</v>
      </c>
      <c r="I4283" s="105">
        <f t="shared" si="555"/>
        <v>0</v>
      </c>
      <c r="J4283" s="105">
        <f t="shared" si="549"/>
        <v>0</v>
      </c>
      <c r="K4283" s="105">
        <f t="shared" si="550"/>
        <v>0</v>
      </c>
      <c r="L4283" s="105">
        <f t="shared" si="551"/>
        <v>0</v>
      </c>
      <c r="M4283">
        <v>0.04</v>
      </c>
      <c r="N4283">
        <f t="shared" si="552"/>
        <v>3.3960531989175591E-3</v>
      </c>
    </row>
    <row r="4284" spans="1:14" x14ac:dyDescent="0.3">
      <c r="A4284">
        <f t="shared" si="553"/>
        <v>43</v>
      </c>
      <c r="E4284" s="105">
        <f t="shared" si="554"/>
        <v>0</v>
      </c>
      <c r="I4284" s="105">
        <f t="shared" si="555"/>
        <v>0</v>
      </c>
      <c r="J4284" s="105">
        <f t="shared" si="549"/>
        <v>0</v>
      </c>
      <c r="K4284" s="105">
        <f t="shared" si="550"/>
        <v>0</v>
      </c>
      <c r="L4284" s="105">
        <f t="shared" si="551"/>
        <v>0</v>
      </c>
      <c r="M4284">
        <v>0.04</v>
      </c>
      <c r="N4284">
        <f t="shared" si="552"/>
        <v>3.3960531989175591E-3</v>
      </c>
    </row>
    <row r="4285" spans="1:14" x14ac:dyDescent="0.3">
      <c r="A4285">
        <f t="shared" si="553"/>
        <v>43</v>
      </c>
      <c r="E4285" s="105">
        <f t="shared" si="554"/>
        <v>0</v>
      </c>
      <c r="I4285" s="105">
        <f t="shared" si="555"/>
        <v>0</v>
      </c>
      <c r="J4285" s="105">
        <f t="shared" si="549"/>
        <v>0</v>
      </c>
      <c r="K4285" s="105">
        <f t="shared" si="550"/>
        <v>0</v>
      </c>
      <c r="L4285" s="105">
        <f t="shared" si="551"/>
        <v>0</v>
      </c>
      <c r="M4285">
        <v>0.04</v>
      </c>
      <c r="N4285">
        <f t="shared" si="552"/>
        <v>3.3960531989175591E-3</v>
      </c>
    </row>
    <row r="4286" spans="1:14" x14ac:dyDescent="0.3">
      <c r="A4286">
        <f t="shared" si="553"/>
        <v>43</v>
      </c>
      <c r="E4286" s="105">
        <f t="shared" si="554"/>
        <v>0</v>
      </c>
      <c r="I4286" s="105">
        <f t="shared" si="555"/>
        <v>0</v>
      </c>
      <c r="J4286" s="105">
        <f t="shared" si="549"/>
        <v>0</v>
      </c>
      <c r="K4286" s="105">
        <f t="shared" si="550"/>
        <v>0</v>
      </c>
      <c r="L4286" s="105">
        <f t="shared" si="551"/>
        <v>0</v>
      </c>
      <c r="M4286">
        <v>0.04</v>
      </c>
      <c r="N4286">
        <f t="shared" si="552"/>
        <v>3.3960531989175591E-3</v>
      </c>
    </row>
    <row r="4287" spans="1:14" x14ac:dyDescent="0.3">
      <c r="A4287">
        <f t="shared" si="553"/>
        <v>43</v>
      </c>
      <c r="E4287" s="105">
        <f t="shared" si="554"/>
        <v>0</v>
      </c>
      <c r="I4287" s="105">
        <f t="shared" si="555"/>
        <v>0</v>
      </c>
      <c r="J4287" s="105">
        <f t="shared" si="549"/>
        <v>0</v>
      </c>
      <c r="K4287" s="105">
        <f t="shared" si="550"/>
        <v>0</v>
      </c>
      <c r="L4287" s="105">
        <f t="shared" si="551"/>
        <v>0</v>
      </c>
      <c r="M4287">
        <v>0.04</v>
      </c>
      <c r="N4287">
        <f t="shared" si="552"/>
        <v>3.3960531989175591E-3</v>
      </c>
    </row>
    <row r="4288" spans="1:14" x14ac:dyDescent="0.3">
      <c r="A4288">
        <f t="shared" si="553"/>
        <v>43</v>
      </c>
      <c r="E4288" s="105">
        <f t="shared" si="554"/>
        <v>0</v>
      </c>
      <c r="I4288" s="105">
        <f t="shared" si="555"/>
        <v>0</v>
      </c>
      <c r="J4288" s="105">
        <f t="shared" si="549"/>
        <v>0</v>
      </c>
      <c r="K4288" s="105">
        <f t="shared" si="550"/>
        <v>0</v>
      </c>
      <c r="L4288" s="105">
        <f t="shared" si="551"/>
        <v>0</v>
      </c>
      <c r="M4288">
        <v>0.04</v>
      </c>
      <c r="N4288">
        <f t="shared" si="552"/>
        <v>3.3960531989175591E-3</v>
      </c>
    </row>
    <row r="4289" spans="1:15" x14ac:dyDescent="0.3">
      <c r="A4289">
        <f t="shared" si="553"/>
        <v>43</v>
      </c>
      <c r="E4289" s="105">
        <f t="shared" si="554"/>
        <v>0</v>
      </c>
      <c r="I4289" s="105">
        <f t="shared" si="555"/>
        <v>0</v>
      </c>
      <c r="J4289" s="105">
        <f t="shared" si="549"/>
        <v>0</v>
      </c>
      <c r="K4289" s="105">
        <f t="shared" si="550"/>
        <v>0</v>
      </c>
      <c r="L4289" s="105">
        <f t="shared" si="551"/>
        <v>0</v>
      </c>
      <c r="M4289">
        <v>0.04</v>
      </c>
      <c r="N4289">
        <f t="shared" si="552"/>
        <v>3.3960531989175591E-3</v>
      </c>
    </row>
    <row r="4290" spans="1:15" x14ac:dyDescent="0.3">
      <c r="A4290">
        <f t="shared" si="553"/>
        <v>43</v>
      </c>
      <c r="E4290" s="105">
        <f t="shared" si="554"/>
        <v>0</v>
      </c>
      <c r="I4290" s="105">
        <f t="shared" si="555"/>
        <v>0</v>
      </c>
      <c r="J4290" s="105">
        <f t="shared" si="549"/>
        <v>0</v>
      </c>
      <c r="K4290" s="105">
        <f t="shared" si="550"/>
        <v>0</v>
      </c>
      <c r="L4290" s="105">
        <f t="shared" si="551"/>
        <v>0</v>
      </c>
      <c r="M4290">
        <v>0.04</v>
      </c>
      <c r="N4290">
        <f t="shared" si="552"/>
        <v>3.3960531989175591E-3</v>
      </c>
    </row>
    <row r="4291" spans="1:15" x14ac:dyDescent="0.3">
      <c r="A4291">
        <f t="shared" si="553"/>
        <v>43</v>
      </c>
      <c r="E4291" s="105">
        <f t="shared" si="554"/>
        <v>0</v>
      </c>
      <c r="I4291" s="105">
        <f t="shared" si="555"/>
        <v>0</v>
      </c>
      <c r="J4291" s="105">
        <f t="shared" ref="J4291:J4354" si="556">E4291*($H$2/12)</f>
        <v>0</v>
      </c>
      <c r="K4291" s="105">
        <f t="shared" ref="K4291:K4354" si="557">I4291-J4291</f>
        <v>0</v>
      </c>
      <c r="L4291" s="105">
        <f t="shared" ref="L4291:L4354" si="558">N4291*(E4291-K4291)</f>
        <v>0</v>
      </c>
      <c r="M4291">
        <v>0.04</v>
      </c>
      <c r="N4291">
        <f t="shared" ref="N4291:N4354" si="559">1-(POWER(1-M4291,(1/12)))</f>
        <v>3.3960531989175591E-3</v>
      </c>
    </row>
    <row r="4292" spans="1:15" x14ac:dyDescent="0.3">
      <c r="A4292">
        <f t="shared" si="553"/>
        <v>43</v>
      </c>
      <c r="E4292" s="105">
        <f t="shared" si="554"/>
        <v>0</v>
      </c>
      <c r="I4292" s="105">
        <f t="shared" si="555"/>
        <v>0</v>
      </c>
      <c r="J4292" s="105">
        <f t="shared" si="556"/>
        <v>0</v>
      </c>
      <c r="K4292" s="105">
        <f t="shared" si="557"/>
        <v>0</v>
      </c>
      <c r="L4292" s="105">
        <f t="shared" si="558"/>
        <v>0</v>
      </c>
      <c r="M4292">
        <v>0.04</v>
      </c>
      <c r="N4292">
        <f t="shared" si="559"/>
        <v>3.3960531989175591E-3</v>
      </c>
    </row>
    <row r="4293" spans="1:15" x14ac:dyDescent="0.3">
      <c r="A4293">
        <f t="shared" si="553"/>
        <v>43</v>
      </c>
      <c r="E4293" s="105">
        <f t="shared" si="554"/>
        <v>0</v>
      </c>
      <c r="I4293" s="105">
        <f t="shared" si="555"/>
        <v>0</v>
      </c>
      <c r="J4293" s="105">
        <f t="shared" si="556"/>
        <v>0</v>
      </c>
      <c r="K4293" s="105">
        <f t="shared" si="557"/>
        <v>0</v>
      </c>
      <c r="L4293" s="105">
        <f t="shared" si="558"/>
        <v>0</v>
      </c>
      <c r="M4293">
        <v>0.04</v>
      </c>
      <c r="N4293">
        <f t="shared" si="559"/>
        <v>3.3960531989175591E-3</v>
      </c>
    </row>
    <row r="4294" spans="1:15" x14ac:dyDescent="0.3">
      <c r="A4294">
        <f t="shared" si="553"/>
        <v>43</v>
      </c>
      <c r="E4294" s="105">
        <f t="shared" si="554"/>
        <v>0</v>
      </c>
      <c r="I4294" s="105">
        <f t="shared" si="555"/>
        <v>0</v>
      </c>
      <c r="J4294" s="105">
        <f t="shared" si="556"/>
        <v>0</v>
      </c>
      <c r="K4294" s="105">
        <f t="shared" si="557"/>
        <v>0</v>
      </c>
      <c r="L4294" s="105">
        <f t="shared" si="558"/>
        <v>0</v>
      </c>
      <c r="M4294">
        <v>0.04</v>
      </c>
      <c r="N4294">
        <f t="shared" si="559"/>
        <v>3.3960531989175591E-3</v>
      </c>
    </row>
    <row r="4295" spans="1:15" x14ac:dyDescent="0.3">
      <c r="A4295">
        <f t="shared" si="553"/>
        <v>43</v>
      </c>
      <c r="E4295" s="105">
        <f t="shared" si="554"/>
        <v>0</v>
      </c>
      <c r="I4295" s="105">
        <f t="shared" si="555"/>
        <v>0</v>
      </c>
      <c r="J4295" s="105">
        <f t="shared" si="556"/>
        <v>0</v>
      </c>
      <c r="K4295" s="105">
        <f t="shared" si="557"/>
        <v>0</v>
      </c>
      <c r="L4295" s="105">
        <f t="shared" si="558"/>
        <v>0</v>
      </c>
      <c r="M4295">
        <v>0.04</v>
      </c>
      <c r="N4295">
        <f t="shared" si="559"/>
        <v>3.3960531989175591E-3</v>
      </c>
    </row>
    <row r="4296" spans="1:15" x14ac:dyDescent="0.3">
      <c r="A4296">
        <f t="shared" si="553"/>
        <v>43</v>
      </c>
      <c r="E4296" s="105">
        <f t="shared" si="554"/>
        <v>0</v>
      </c>
      <c r="I4296" s="105">
        <f t="shared" si="555"/>
        <v>0</v>
      </c>
      <c r="J4296" s="105">
        <f t="shared" si="556"/>
        <v>0</v>
      </c>
      <c r="K4296" s="105">
        <f t="shared" si="557"/>
        <v>0</v>
      </c>
      <c r="L4296" s="105">
        <f t="shared" si="558"/>
        <v>0</v>
      </c>
      <c r="M4296">
        <v>0.04</v>
      </c>
      <c r="N4296">
        <f t="shared" si="559"/>
        <v>3.3960531989175591E-3</v>
      </c>
    </row>
    <row r="4297" spans="1:15" x14ac:dyDescent="0.3">
      <c r="A4297">
        <f t="shared" si="553"/>
        <v>43</v>
      </c>
      <c r="E4297" s="105">
        <f t="shared" si="554"/>
        <v>0</v>
      </c>
      <c r="I4297" s="105">
        <f t="shared" si="555"/>
        <v>0</v>
      </c>
      <c r="J4297" s="105">
        <f t="shared" si="556"/>
        <v>0</v>
      </c>
      <c r="K4297" s="105">
        <f t="shared" si="557"/>
        <v>0</v>
      </c>
      <c r="L4297" s="105">
        <f t="shared" si="558"/>
        <v>0</v>
      </c>
      <c r="M4297">
        <v>0.04</v>
      </c>
      <c r="N4297">
        <f t="shared" si="559"/>
        <v>3.3960531989175591E-3</v>
      </c>
    </row>
    <row r="4298" spans="1:15" x14ac:dyDescent="0.3">
      <c r="A4298">
        <f t="shared" si="553"/>
        <v>43</v>
      </c>
      <c r="E4298" s="105">
        <f t="shared" si="554"/>
        <v>0</v>
      </c>
      <c r="I4298" s="105">
        <f t="shared" si="555"/>
        <v>0</v>
      </c>
      <c r="J4298" s="105">
        <f t="shared" si="556"/>
        <v>0</v>
      </c>
      <c r="K4298" s="105">
        <f t="shared" si="557"/>
        <v>0</v>
      </c>
      <c r="L4298" s="105">
        <f t="shared" si="558"/>
        <v>0</v>
      </c>
      <c r="M4298">
        <v>0.04</v>
      </c>
      <c r="N4298">
        <f t="shared" si="559"/>
        <v>3.3960531989175591E-3</v>
      </c>
    </row>
    <row r="4299" spans="1:15" x14ac:dyDescent="0.3">
      <c r="A4299">
        <f t="shared" si="553"/>
        <v>43</v>
      </c>
      <c r="E4299" s="105">
        <f t="shared" si="554"/>
        <v>0</v>
      </c>
      <c r="I4299" s="105">
        <f t="shared" si="555"/>
        <v>0</v>
      </c>
      <c r="J4299" s="105">
        <f t="shared" si="556"/>
        <v>0</v>
      </c>
      <c r="K4299" s="105">
        <f t="shared" si="557"/>
        <v>0</v>
      </c>
      <c r="L4299" s="105">
        <f t="shared" si="558"/>
        <v>0</v>
      </c>
      <c r="M4299">
        <v>0.04</v>
      </c>
      <c r="N4299">
        <f t="shared" si="559"/>
        <v>3.3960531989175591E-3</v>
      </c>
    </row>
    <row r="4300" spans="1:15" x14ac:dyDescent="0.3">
      <c r="A4300">
        <f t="shared" si="553"/>
        <v>43</v>
      </c>
      <c r="E4300" s="105">
        <f t="shared" si="554"/>
        <v>0</v>
      </c>
      <c r="I4300" s="105">
        <f t="shared" si="555"/>
        <v>0</v>
      </c>
      <c r="J4300" s="105">
        <f t="shared" si="556"/>
        <v>0</v>
      </c>
      <c r="K4300" s="105">
        <f t="shared" si="557"/>
        <v>0</v>
      </c>
      <c r="L4300" s="105">
        <f t="shared" si="558"/>
        <v>0</v>
      </c>
      <c r="M4300">
        <v>0.04</v>
      </c>
      <c r="N4300">
        <f t="shared" si="559"/>
        <v>3.3960531989175591E-3</v>
      </c>
    </row>
    <row r="4301" spans="1:15" x14ac:dyDescent="0.3">
      <c r="A4301">
        <f t="shared" si="553"/>
        <v>43</v>
      </c>
      <c r="E4301" s="105">
        <f t="shared" si="554"/>
        <v>0</v>
      </c>
      <c r="I4301" s="105">
        <f t="shared" si="555"/>
        <v>0</v>
      </c>
      <c r="J4301" s="105">
        <f t="shared" si="556"/>
        <v>0</v>
      </c>
      <c r="K4301" s="105">
        <f t="shared" si="557"/>
        <v>0</v>
      </c>
      <c r="L4301" s="105">
        <f t="shared" si="558"/>
        <v>0</v>
      </c>
      <c r="M4301">
        <v>0.04</v>
      </c>
      <c r="N4301">
        <f t="shared" si="559"/>
        <v>3.3960531989175591E-3</v>
      </c>
      <c r="O4301" s="105" t="e">
        <f t="shared" ref="O4301" si="560">SUM(I4202:I4301)</f>
        <v>#REF!</v>
      </c>
    </row>
    <row r="4302" spans="1:15" x14ac:dyDescent="0.3">
      <c r="A4302">
        <f t="shared" si="553"/>
        <v>44</v>
      </c>
      <c r="E4302" s="105" t="e">
        <f t="shared" si="554"/>
        <v>#REF!</v>
      </c>
      <c r="I4302" s="105" t="e">
        <f t="shared" si="555"/>
        <v>#REF!</v>
      </c>
      <c r="J4302" s="105" t="e">
        <f t="shared" si="556"/>
        <v>#REF!</v>
      </c>
      <c r="K4302" s="105" t="e">
        <f t="shared" si="557"/>
        <v>#REF!</v>
      </c>
      <c r="L4302" s="105" t="e">
        <f t="shared" si="558"/>
        <v>#REF!</v>
      </c>
      <c r="M4302">
        <v>0.04</v>
      </c>
      <c r="N4302">
        <f t="shared" si="559"/>
        <v>3.3960531989175591E-3</v>
      </c>
    </row>
    <row r="4303" spans="1:15" x14ac:dyDescent="0.3">
      <c r="A4303">
        <f t="shared" si="553"/>
        <v>44</v>
      </c>
      <c r="E4303" s="105" t="e">
        <f t="shared" si="554"/>
        <v>#REF!</v>
      </c>
      <c r="I4303" s="105" t="e">
        <f t="shared" si="555"/>
        <v>#REF!</v>
      </c>
      <c r="J4303" s="105" t="e">
        <f t="shared" si="556"/>
        <v>#REF!</v>
      </c>
      <c r="K4303" s="105" t="e">
        <f t="shared" si="557"/>
        <v>#REF!</v>
      </c>
      <c r="L4303" s="105" t="e">
        <f t="shared" si="558"/>
        <v>#REF!</v>
      </c>
      <c r="M4303">
        <v>0.04</v>
      </c>
      <c r="N4303">
        <f t="shared" si="559"/>
        <v>3.3960531989175591E-3</v>
      </c>
    </row>
    <row r="4304" spans="1:15" x14ac:dyDescent="0.3">
      <c r="A4304">
        <f t="shared" si="553"/>
        <v>44</v>
      </c>
      <c r="E4304" s="105" t="e">
        <f t="shared" si="554"/>
        <v>#REF!</v>
      </c>
      <c r="I4304" s="105" t="e">
        <f t="shared" si="555"/>
        <v>#REF!</v>
      </c>
      <c r="J4304" s="105" t="e">
        <f t="shared" si="556"/>
        <v>#REF!</v>
      </c>
      <c r="K4304" s="105" t="e">
        <f t="shared" si="557"/>
        <v>#REF!</v>
      </c>
      <c r="L4304" s="105" t="e">
        <f t="shared" si="558"/>
        <v>#REF!</v>
      </c>
      <c r="M4304">
        <v>0.04</v>
      </c>
      <c r="N4304">
        <f t="shared" si="559"/>
        <v>3.3960531989175591E-3</v>
      </c>
    </row>
    <row r="4305" spans="1:14" x14ac:dyDescent="0.3">
      <c r="A4305">
        <f t="shared" si="553"/>
        <v>44</v>
      </c>
      <c r="E4305" s="105">
        <f t="shared" si="554"/>
        <v>0</v>
      </c>
      <c r="I4305" s="105">
        <f t="shared" si="555"/>
        <v>0</v>
      </c>
      <c r="J4305" s="105">
        <f t="shared" si="556"/>
        <v>0</v>
      </c>
      <c r="K4305" s="105">
        <f t="shared" si="557"/>
        <v>0</v>
      </c>
      <c r="L4305" s="105">
        <f t="shared" si="558"/>
        <v>0</v>
      </c>
      <c r="M4305">
        <v>0.04</v>
      </c>
      <c r="N4305">
        <f t="shared" si="559"/>
        <v>3.3960531989175591E-3</v>
      </c>
    </row>
    <row r="4306" spans="1:14" x14ac:dyDescent="0.3">
      <c r="A4306">
        <f t="shared" si="553"/>
        <v>44</v>
      </c>
      <c r="E4306" s="105">
        <f t="shared" si="554"/>
        <v>0</v>
      </c>
      <c r="I4306" s="105">
        <f t="shared" si="555"/>
        <v>0</v>
      </c>
      <c r="J4306" s="105">
        <f t="shared" si="556"/>
        <v>0</v>
      </c>
      <c r="K4306" s="105">
        <f t="shared" si="557"/>
        <v>0</v>
      </c>
      <c r="L4306" s="105">
        <f t="shared" si="558"/>
        <v>0</v>
      </c>
      <c r="M4306">
        <v>0.04</v>
      </c>
      <c r="N4306">
        <f t="shared" si="559"/>
        <v>3.3960531989175591E-3</v>
      </c>
    </row>
    <row r="4307" spans="1:14" x14ac:dyDescent="0.3">
      <c r="A4307">
        <f t="shared" si="553"/>
        <v>44</v>
      </c>
      <c r="E4307" s="105">
        <f t="shared" si="554"/>
        <v>0</v>
      </c>
      <c r="I4307" s="105">
        <f t="shared" si="555"/>
        <v>0</v>
      </c>
      <c r="J4307" s="105">
        <f t="shared" si="556"/>
        <v>0</v>
      </c>
      <c r="K4307" s="105">
        <f t="shared" si="557"/>
        <v>0</v>
      </c>
      <c r="L4307" s="105">
        <f t="shared" si="558"/>
        <v>0</v>
      </c>
      <c r="M4307">
        <v>0.04</v>
      </c>
      <c r="N4307">
        <f t="shared" si="559"/>
        <v>3.3960531989175591E-3</v>
      </c>
    </row>
    <row r="4308" spans="1:14" x14ac:dyDescent="0.3">
      <c r="A4308">
        <f t="shared" si="553"/>
        <v>44</v>
      </c>
      <c r="E4308" s="105">
        <f t="shared" si="554"/>
        <v>0</v>
      </c>
      <c r="I4308" s="105">
        <f t="shared" si="555"/>
        <v>0</v>
      </c>
      <c r="J4308" s="105">
        <f t="shared" si="556"/>
        <v>0</v>
      </c>
      <c r="K4308" s="105">
        <f t="shared" si="557"/>
        <v>0</v>
      </c>
      <c r="L4308" s="105">
        <f t="shared" si="558"/>
        <v>0</v>
      </c>
      <c r="M4308">
        <v>0.04</v>
      </c>
      <c r="N4308">
        <f t="shared" si="559"/>
        <v>3.3960531989175591E-3</v>
      </c>
    </row>
    <row r="4309" spans="1:14" x14ac:dyDescent="0.3">
      <c r="A4309">
        <f t="shared" si="553"/>
        <v>44</v>
      </c>
      <c r="E4309" s="105">
        <f t="shared" si="554"/>
        <v>0</v>
      </c>
      <c r="I4309" s="105">
        <f t="shared" si="555"/>
        <v>0</v>
      </c>
      <c r="J4309" s="105">
        <f t="shared" si="556"/>
        <v>0</v>
      </c>
      <c r="K4309" s="105">
        <f t="shared" si="557"/>
        <v>0</v>
      </c>
      <c r="L4309" s="105">
        <f t="shared" si="558"/>
        <v>0</v>
      </c>
      <c r="M4309">
        <v>0.04</v>
      </c>
      <c r="N4309">
        <f t="shared" si="559"/>
        <v>3.3960531989175591E-3</v>
      </c>
    </row>
    <row r="4310" spans="1:14" x14ac:dyDescent="0.3">
      <c r="A4310">
        <f t="shared" si="553"/>
        <v>44</v>
      </c>
      <c r="E4310" s="105">
        <f t="shared" si="554"/>
        <v>0</v>
      </c>
      <c r="I4310" s="105">
        <f t="shared" si="555"/>
        <v>0</v>
      </c>
      <c r="J4310" s="105">
        <f t="shared" si="556"/>
        <v>0</v>
      </c>
      <c r="K4310" s="105">
        <f t="shared" si="557"/>
        <v>0</v>
      </c>
      <c r="L4310" s="105">
        <f t="shared" si="558"/>
        <v>0</v>
      </c>
      <c r="M4310">
        <v>0.04</v>
      </c>
      <c r="N4310">
        <f t="shared" si="559"/>
        <v>3.3960531989175591E-3</v>
      </c>
    </row>
    <row r="4311" spans="1:14" x14ac:dyDescent="0.3">
      <c r="A4311">
        <f t="shared" si="553"/>
        <v>44</v>
      </c>
      <c r="E4311" s="105">
        <f t="shared" si="554"/>
        <v>0</v>
      </c>
      <c r="I4311" s="105">
        <f t="shared" si="555"/>
        <v>0</v>
      </c>
      <c r="J4311" s="105">
        <f t="shared" si="556"/>
        <v>0</v>
      </c>
      <c r="K4311" s="105">
        <f t="shared" si="557"/>
        <v>0</v>
      </c>
      <c r="L4311" s="105">
        <f t="shared" si="558"/>
        <v>0</v>
      </c>
      <c r="M4311">
        <v>0.04</v>
      </c>
      <c r="N4311">
        <f t="shared" si="559"/>
        <v>3.3960531989175591E-3</v>
      </c>
    </row>
    <row r="4312" spans="1:14" x14ac:dyDescent="0.3">
      <c r="A4312">
        <f t="shared" si="553"/>
        <v>44</v>
      </c>
      <c r="E4312" s="105">
        <f t="shared" si="554"/>
        <v>0</v>
      </c>
      <c r="I4312" s="105">
        <f t="shared" si="555"/>
        <v>0</v>
      </c>
      <c r="J4312" s="105">
        <f t="shared" si="556"/>
        <v>0</v>
      </c>
      <c r="K4312" s="105">
        <f t="shared" si="557"/>
        <v>0</v>
      </c>
      <c r="L4312" s="105">
        <f t="shared" si="558"/>
        <v>0</v>
      </c>
      <c r="M4312">
        <v>0.04</v>
      </c>
      <c r="N4312">
        <f t="shared" si="559"/>
        <v>3.3960531989175591E-3</v>
      </c>
    </row>
    <row r="4313" spans="1:14" x14ac:dyDescent="0.3">
      <c r="A4313">
        <f t="shared" si="553"/>
        <v>44</v>
      </c>
      <c r="E4313" s="105">
        <f t="shared" si="554"/>
        <v>0</v>
      </c>
      <c r="I4313" s="105">
        <f t="shared" si="555"/>
        <v>0</v>
      </c>
      <c r="J4313" s="105">
        <f t="shared" si="556"/>
        <v>0</v>
      </c>
      <c r="K4313" s="105">
        <f t="shared" si="557"/>
        <v>0</v>
      </c>
      <c r="L4313" s="105">
        <f t="shared" si="558"/>
        <v>0</v>
      </c>
      <c r="M4313">
        <v>0.04</v>
      </c>
      <c r="N4313">
        <f t="shared" si="559"/>
        <v>3.3960531989175591E-3</v>
      </c>
    </row>
    <row r="4314" spans="1:14" x14ac:dyDescent="0.3">
      <c r="A4314">
        <f t="shared" si="553"/>
        <v>44</v>
      </c>
      <c r="E4314" s="105">
        <f t="shared" si="554"/>
        <v>0</v>
      </c>
      <c r="I4314" s="105">
        <f t="shared" si="555"/>
        <v>0</v>
      </c>
      <c r="J4314" s="105">
        <f t="shared" si="556"/>
        <v>0</v>
      </c>
      <c r="K4314" s="105">
        <f t="shared" si="557"/>
        <v>0</v>
      </c>
      <c r="L4314" s="105">
        <f t="shared" si="558"/>
        <v>0</v>
      </c>
      <c r="M4314">
        <v>0.04</v>
      </c>
      <c r="N4314">
        <f t="shared" si="559"/>
        <v>3.3960531989175591E-3</v>
      </c>
    </row>
    <row r="4315" spans="1:14" x14ac:dyDescent="0.3">
      <c r="A4315">
        <f t="shared" si="553"/>
        <v>44</v>
      </c>
      <c r="E4315" s="105">
        <f t="shared" si="554"/>
        <v>0</v>
      </c>
      <c r="I4315" s="105">
        <f t="shared" si="555"/>
        <v>0</v>
      </c>
      <c r="J4315" s="105">
        <f t="shared" si="556"/>
        <v>0</v>
      </c>
      <c r="K4315" s="105">
        <f t="shared" si="557"/>
        <v>0</v>
      </c>
      <c r="L4315" s="105">
        <f t="shared" si="558"/>
        <v>0</v>
      </c>
      <c r="M4315">
        <v>0.04</v>
      </c>
      <c r="N4315">
        <f t="shared" si="559"/>
        <v>3.3960531989175591E-3</v>
      </c>
    </row>
    <row r="4316" spans="1:14" x14ac:dyDescent="0.3">
      <c r="A4316">
        <f t="shared" si="553"/>
        <v>44</v>
      </c>
      <c r="E4316" s="105">
        <f t="shared" si="554"/>
        <v>0</v>
      </c>
      <c r="I4316" s="105">
        <f t="shared" si="555"/>
        <v>0</v>
      </c>
      <c r="J4316" s="105">
        <f t="shared" si="556"/>
        <v>0</v>
      </c>
      <c r="K4316" s="105">
        <f t="shared" si="557"/>
        <v>0</v>
      </c>
      <c r="L4316" s="105">
        <f t="shared" si="558"/>
        <v>0</v>
      </c>
      <c r="M4316">
        <v>0.04</v>
      </c>
      <c r="N4316">
        <f t="shared" si="559"/>
        <v>3.3960531989175591E-3</v>
      </c>
    </row>
    <row r="4317" spans="1:14" x14ac:dyDescent="0.3">
      <c r="A4317">
        <f t="shared" si="553"/>
        <v>44</v>
      </c>
      <c r="E4317" s="105">
        <f t="shared" si="554"/>
        <v>0</v>
      </c>
      <c r="I4317" s="105">
        <f t="shared" si="555"/>
        <v>0</v>
      </c>
      <c r="J4317" s="105">
        <f t="shared" si="556"/>
        <v>0</v>
      </c>
      <c r="K4317" s="105">
        <f t="shared" si="557"/>
        <v>0</v>
      </c>
      <c r="L4317" s="105">
        <f t="shared" si="558"/>
        <v>0</v>
      </c>
      <c r="M4317">
        <v>0.04</v>
      </c>
      <c r="N4317">
        <f t="shared" si="559"/>
        <v>3.3960531989175591E-3</v>
      </c>
    </row>
    <row r="4318" spans="1:14" x14ac:dyDescent="0.3">
      <c r="A4318">
        <f t="shared" si="553"/>
        <v>44</v>
      </c>
      <c r="E4318" s="105">
        <f t="shared" si="554"/>
        <v>0</v>
      </c>
      <c r="I4318" s="105">
        <f t="shared" si="555"/>
        <v>0</v>
      </c>
      <c r="J4318" s="105">
        <f t="shared" si="556"/>
        <v>0</v>
      </c>
      <c r="K4318" s="105">
        <f t="shared" si="557"/>
        <v>0</v>
      </c>
      <c r="L4318" s="105">
        <f t="shared" si="558"/>
        <v>0</v>
      </c>
      <c r="M4318">
        <v>0.04</v>
      </c>
      <c r="N4318">
        <f t="shared" si="559"/>
        <v>3.3960531989175591E-3</v>
      </c>
    </row>
    <row r="4319" spans="1:14" x14ac:dyDescent="0.3">
      <c r="A4319">
        <f t="shared" si="553"/>
        <v>44</v>
      </c>
      <c r="E4319" s="105">
        <f t="shared" si="554"/>
        <v>0</v>
      </c>
      <c r="I4319" s="105">
        <f t="shared" si="555"/>
        <v>0</v>
      </c>
      <c r="J4319" s="105">
        <f t="shared" si="556"/>
        <v>0</v>
      </c>
      <c r="K4319" s="105">
        <f t="shared" si="557"/>
        <v>0</v>
      </c>
      <c r="L4319" s="105">
        <f t="shared" si="558"/>
        <v>0</v>
      </c>
      <c r="M4319">
        <v>0.04</v>
      </c>
      <c r="N4319">
        <f t="shared" si="559"/>
        <v>3.3960531989175591E-3</v>
      </c>
    </row>
    <row r="4320" spans="1:14" x14ac:dyDescent="0.3">
      <c r="A4320">
        <f t="shared" si="553"/>
        <v>44</v>
      </c>
      <c r="E4320" s="105">
        <f t="shared" si="554"/>
        <v>0</v>
      </c>
      <c r="I4320" s="105">
        <f t="shared" si="555"/>
        <v>0</v>
      </c>
      <c r="J4320" s="105">
        <f t="shared" si="556"/>
        <v>0</v>
      </c>
      <c r="K4320" s="105">
        <f t="shared" si="557"/>
        <v>0</v>
      </c>
      <c r="L4320" s="105">
        <f t="shared" si="558"/>
        <v>0</v>
      </c>
      <c r="M4320">
        <v>0.04</v>
      </c>
      <c r="N4320">
        <f t="shared" si="559"/>
        <v>3.3960531989175591E-3</v>
      </c>
    </row>
    <row r="4321" spans="1:14" x14ac:dyDescent="0.3">
      <c r="A4321">
        <f t="shared" si="553"/>
        <v>44</v>
      </c>
      <c r="E4321" s="105">
        <f t="shared" si="554"/>
        <v>0</v>
      </c>
      <c r="I4321" s="105">
        <f t="shared" si="555"/>
        <v>0</v>
      </c>
      <c r="J4321" s="105">
        <f t="shared" si="556"/>
        <v>0</v>
      </c>
      <c r="K4321" s="105">
        <f t="shared" si="557"/>
        <v>0</v>
      </c>
      <c r="L4321" s="105">
        <f t="shared" si="558"/>
        <v>0</v>
      </c>
      <c r="M4321">
        <v>0.04</v>
      </c>
      <c r="N4321">
        <f t="shared" si="559"/>
        <v>3.3960531989175591E-3</v>
      </c>
    </row>
    <row r="4322" spans="1:14" x14ac:dyDescent="0.3">
      <c r="A4322">
        <f t="shared" si="553"/>
        <v>44</v>
      </c>
      <c r="E4322" s="105">
        <f t="shared" si="554"/>
        <v>0</v>
      </c>
      <c r="I4322" s="105">
        <f t="shared" si="555"/>
        <v>0</v>
      </c>
      <c r="J4322" s="105">
        <f t="shared" si="556"/>
        <v>0</v>
      </c>
      <c r="K4322" s="105">
        <f t="shared" si="557"/>
        <v>0</v>
      </c>
      <c r="L4322" s="105">
        <f t="shared" si="558"/>
        <v>0</v>
      </c>
      <c r="M4322">
        <v>0.04</v>
      </c>
      <c r="N4322">
        <f t="shared" si="559"/>
        <v>3.3960531989175591E-3</v>
      </c>
    </row>
    <row r="4323" spans="1:14" x14ac:dyDescent="0.3">
      <c r="A4323">
        <f t="shared" si="553"/>
        <v>44</v>
      </c>
      <c r="E4323" s="105">
        <f t="shared" si="554"/>
        <v>0</v>
      </c>
      <c r="I4323" s="105">
        <f t="shared" si="555"/>
        <v>0</v>
      </c>
      <c r="J4323" s="105">
        <f t="shared" si="556"/>
        <v>0</v>
      </c>
      <c r="K4323" s="105">
        <f t="shared" si="557"/>
        <v>0</v>
      </c>
      <c r="L4323" s="105">
        <f t="shared" si="558"/>
        <v>0</v>
      </c>
      <c r="M4323">
        <v>0.04</v>
      </c>
      <c r="N4323">
        <f t="shared" si="559"/>
        <v>3.3960531989175591E-3</v>
      </c>
    </row>
    <row r="4324" spans="1:14" x14ac:dyDescent="0.3">
      <c r="A4324">
        <f t="shared" si="553"/>
        <v>44</v>
      </c>
      <c r="E4324" s="105">
        <f t="shared" si="554"/>
        <v>0</v>
      </c>
      <c r="I4324" s="105">
        <f t="shared" si="555"/>
        <v>0</v>
      </c>
      <c r="J4324" s="105">
        <f t="shared" si="556"/>
        <v>0</v>
      </c>
      <c r="K4324" s="105">
        <f t="shared" si="557"/>
        <v>0</v>
      </c>
      <c r="L4324" s="105">
        <f t="shared" si="558"/>
        <v>0</v>
      </c>
      <c r="M4324">
        <v>0.04</v>
      </c>
      <c r="N4324">
        <f t="shared" si="559"/>
        <v>3.3960531989175591E-3</v>
      </c>
    </row>
    <row r="4325" spans="1:14" x14ac:dyDescent="0.3">
      <c r="A4325">
        <f t="shared" si="553"/>
        <v>44</v>
      </c>
      <c r="E4325" s="105">
        <f t="shared" si="554"/>
        <v>0</v>
      </c>
      <c r="I4325" s="105">
        <f t="shared" si="555"/>
        <v>0</v>
      </c>
      <c r="J4325" s="105">
        <f t="shared" si="556"/>
        <v>0</v>
      </c>
      <c r="K4325" s="105">
        <f t="shared" si="557"/>
        <v>0</v>
      </c>
      <c r="L4325" s="105">
        <f t="shared" si="558"/>
        <v>0</v>
      </c>
      <c r="M4325">
        <v>0.04</v>
      </c>
      <c r="N4325">
        <f t="shared" si="559"/>
        <v>3.3960531989175591E-3</v>
      </c>
    </row>
    <row r="4326" spans="1:14" x14ac:dyDescent="0.3">
      <c r="A4326">
        <f t="shared" si="553"/>
        <v>44</v>
      </c>
      <c r="E4326" s="105">
        <f t="shared" si="554"/>
        <v>0</v>
      </c>
      <c r="I4326" s="105">
        <f t="shared" si="555"/>
        <v>0</v>
      </c>
      <c r="J4326" s="105">
        <f t="shared" si="556"/>
        <v>0</v>
      </c>
      <c r="K4326" s="105">
        <f t="shared" si="557"/>
        <v>0</v>
      </c>
      <c r="L4326" s="105">
        <f t="shared" si="558"/>
        <v>0</v>
      </c>
      <c r="M4326">
        <v>0.04</v>
      </c>
      <c r="N4326">
        <f t="shared" si="559"/>
        <v>3.3960531989175591E-3</v>
      </c>
    </row>
    <row r="4327" spans="1:14" x14ac:dyDescent="0.3">
      <c r="A4327">
        <f t="shared" ref="A4327:A4390" si="561">IF(COUNTIF(A4227:A4326,A4326)=100, A4326+1,A4326)</f>
        <v>44</v>
      </c>
      <c r="E4327" s="105">
        <f t="shared" ref="E4327:E4390" si="562">MAX(0, E4227-K4227-L4227)</f>
        <v>0</v>
      </c>
      <c r="I4327" s="105">
        <f t="shared" ref="I4327:I4390" si="563">IF(E4327&lt;I4227,J4327 + E4327, I4227)</f>
        <v>0</v>
      </c>
      <c r="J4327" s="105">
        <f t="shared" si="556"/>
        <v>0</v>
      </c>
      <c r="K4327" s="105">
        <f t="shared" si="557"/>
        <v>0</v>
      </c>
      <c r="L4327" s="105">
        <f t="shared" si="558"/>
        <v>0</v>
      </c>
      <c r="M4327">
        <v>0.04</v>
      </c>
      <c r="N4327">
        <f t="shared" si="559"/>
        <v>3.3960531989175591E-3</v>
      </c>
    </row>
    <row r="4328" spans="1:14" x14ac:dyDescent="0.3">
      <c r="A4328">
        <f t="shared" si="561"/>
        <v>44</v>
      </c>
      <c r="E4328" s="105">
        <f t="shared" si="562"/>
        <v>0</v>
      </c>
      <c r="I4328" s="105">
        <f t="shared" si="563"/>
        <v>0</v>
      </c>
      <c r="J4328" s="105">
        <f t="shared" si="556"/>
        <v>0</v>
      </c>
      <c r="K4328" s="105">
        <f t="shared" si="557"/>
        <v>0</v>
      </c>
      <c r="L4328" s="105">
        <f t="shared" si="558"/>
        <v>0</v>
      </c>
      <c r="M4328">
        <v>0.04</v>
      </c>
      <c r="N4328">
        <f t="shared" si="559"/>
        <v>3.3960531989175591E-3</v>
      </c>
    </row>
    <row r="4329" spans="1:14" x14ac:dyDescent="0.3">
      <c r="A4329">
        <f t="shared" si="561"/>
        <v>44</v>
      </c>
      <c r="E4329" s="105">
        <f t="shared" si="562"/>
        <v>0</v>
      </c>
      <c r="I4329" s="105">
        <f t="shared" si="563"/>
        <v>0</v>
      </c>
      <c r="J4329" s="105">
        <f t="shared" si="556"/>
        <v>0</v>
      </c>
      <c r="K4329" s="105">
        <f t="shared" si="557"/>
        <v>0</v>
      </c>
      <c r="L4329" s="105">
        <f t="shared" si="558"/>
        <v>0</v>
      </c>
      <c r="M4329">
        <v>0.04</v>
      </c>
      <c r="N4329">
        <f t="shared" si="559"/>
        <v>3.3960531989175591E-3</v>
      </c>
    </row>
    <row r="4330" spans="1:14" x14ac:dyDescent="0.3">
      <c r="A4330">
        <f t="shared" si="561"/>
        <v>44</v>
      </c>
      <c r="E4330" s="105">
        <f t="shared" si="562"/>
        <v>0</v>
      </c>
      <c r="I4330" s="105">
        <f t="shared" si="563"/>
        <v>0</v>
      </c>
      <c r="J4330" s="105">
        <f t="shared" si="556"/>
        <v>0</v>
      </c>
      <c r="K4330" s="105">
        <f t="shared" si="557"/>
        <v>0</v>
      </c>
      <c r="L4330" s="105">
        <f t="shared" si="558"/>
        <v>0</v>
      </c>
      <c r="M4330">
        <v>0.04</v>
      </c>
      <c r="N4330">
        <f t="shared" si="559"/>
        <v>3.3960531989175591E-3</v>
      </c>
    </row>
    <row r="4331" spans="1:14" x14ac:dyDescent="0.3">
      <c r="A4331">
        <f t="shared" si="561"/>
        <v>44</v>
      </c>
      <c r="E4331" s="105">
        <f t="shared" si="562"/>
        <v>0</v>
      </c>
      <c r="I4331" s="105">
        <f t="shared" si="563"/>
        <v>0</v>
      </c>
      <c r="J4331" s="105">
        <f t="shared" si="556"/>
        <v>0</v>
      </c>
      <c r="K4331" s="105">
        <f t="shared" si="557"/>
        <v>0</v>
      </c>
      <c r="L4331" s="105">
        <f t="shared" si="558"/>
        <v>0</v>
      </c>
      <c r="M4331">
        <v>0.04</v>
      </c>
      <c r="N4331">
        <f t="shared" si="559"/>
        <v>3.3960531989175591E-3</v>
      </c>
    </row>
    <row r="4332" spans="1:14" x14ac:dyDescent="0.3">
      <c r="A4332">
        <f t="shared" si="561"/>
        <v>44</v>
      </c>
      <c r="E4332" s="105">
        <f t="shared" si="562"/>
        <v>0</v>
      </c>
      <c r="I4332" s="105">
        <f t="shared" si="563"/>
        <v>0</v>
      </c>
      <c r="J4332" s="105">
        <f t="shared" si="556"/>
        <v>0</v>
      </c>
      <c r="K4332" s="105">
        <f t="shared" si="557"/>
        <v>0</v>
      </c>
      <c r="L4332" s="105">
        <f t="shared" si="558"/>
        <v>0</v>
      </c>
      <c r="M4332">
        <v>0.04</v>
      </c>
      <c r="N4332">
        <f t="shared" si="559"/>
        <v>3.3960531989175591E-3</v>
      </c>
    </row>
    <row r="4333" spans="1:14" x14ac:dyDescent="0.3">
      <c r="A4333">
        <f t="shared" si="561"/>
        <v>44</v>
      </c>
      <c r="E4333" s="105">
        <f t="shared" si="562"/>
        <v>0</v>
      </c>
      <c r="I4333" s="105">
        <f t="shared" si="563"/>
        <v>0</v>
      </c>
      <c r="J4333" s="105">
        <f t="shared" si="556"/>
        <v>0</v>
      </c>
      <c r="K4333" s="105">
        <f t="shared" si="557"/>
        <v>0</v>
      </c>
      <c r="L4333" s="105">
        <f t="shared" si="558"/>
        <v>0</v>
      </c>
      <c r="M4333">
        <v>0.04</v>
      </c>
      <c r="N4333">
        <f t="shared" si="559"/>
        <v>3.3960531989175591E-3</v>
      </c>
    </row>
    <row r="4334" spans="1:14" x14ac:dyDescent="0.3">
      <c r="A4334">
        <f t="shared" si="561"/>
        <v>44</v>
      </c>
      <c r="E4334" s="105">
        <f t="shared" si="562"/>
        <v>0</v>
      </c>
      <c r="I4334" s="105">
        <f t="shared" si="563"/>
        <v>0</v>
      </c>
      <c r="J4334" s="105">
        <f t="shared" si="556"/>
        <v>0</v>
      </c>
      <c r="K4334" s="105">
        <f t="shared" si="557"/>
        <v>0</v>
      </c>
      <c r="L4334" s="105">
        <f t="shared" si="558"/>
        <v>0</v>
      </c>
      <c r="M4334">
        <v>0.04</v>
      </c>
      <c r="N4334">
        <f t="shared" si="559"/>
        <v>3.3960531989175591E-3</v>
      </c>
    </row>
    <row r="4335" spans="1:14" x14ac:dyDescent="0.3">
      <c r="A4335">
        <f t="shared" si="561"/>
        <v>44</v>
      </c>
      <c r="E4335" s="105">
        <f t="shared" si="562"/>
        <v>0</v>
      </c>
      <c r="I4335" s="105">
        <f t="shared" si="563"/>
        <v>0</v>
      </c>
      <c r="J4335" s="105">
        <f t="shared" si="556"/>
        <v>0</v>
      </c>
      <c r="K4335" s="105">
        <f t="shared" si="557"/>
        <v>0</v>
      </c>
      <c r="L4335" s="105">
        <f t="shared" si="558"/>
        <v>0</v>
      </c>
      <c r="M4335">
        <v>0.04</v>
      </c>
      <c r="N4335">
        <f t="shared" si="559"/>
        <v>3.3960531989175591E-3</v>
      </c>
    </row>
    <row r="4336" spans="1:14" x14ac:dyDescent="0.3">
      <c r="A4336">
        <f t="shared" si="561"/>
        <v>44</v>
      </c>
      <c r="E4336" s="105">
        <f t="shared" si="562"/>
        <v>0</v>
      </c>
      <c r="I4336" s="105">
        <f t="shared" si="563"/>
        <v>0</v>
      </c>
      <c r="J4336" s="105">
        <f t="shared" si="556"/>
        <v>0</v>
      </c>
      <c r="K4336" s="105">
        <f t="shared" si="557"/>
        <v>0</v>
      </c>
      <c r="L4336" s="105">
        <f t="shared" si="558"/>
        <v>0</v>
      </c>
      <c r="M4336">
        <v>0.04</v>
      </c>
      <c r="N4336">
        <f t="shared" si="559"/>
        <v>3.3960531989175591E-3</v>
      </c>
    </row>
    <row r="4337" spans="1:14" x14ac:dyDescent="0.3">
      <c r="A4337">
        <f t="shared" si="561"/>
        <v>44</v>
      </c>
      <c r="E4337" s="105">
        <f t="shared" si="562"/>
        <v>0</v>
      </c>
      <c r="I4337" s="105">
        <f t="shared" si="563"/>
        <v>0</v>
      </c>
      <c r="J4337" s="105">
        <f t="shared" si="556"/>
        <v>0</v>
      </c>
      <c r="K4337" s="105">
        <f t="shared" si="557"/>
        <v>0</v>
      </c>
      <c r="L4337" s="105">
        <f t="shared" si="558"/>
        <v>0</v>
      </c>
      <c r="M4337">
        <v>0.04</v>
      </c>
      <c r="N4337">
        <f t="shared" si="559"/>
        <v>3.3960531989175591E-3</v>
      </c>
    </row>
    <row r="4338" spans="1:14" x14ac:dyDescent="0.3">
      <c r="A4338">
        <f t="shared" si="561"/>
        <v>44</v>
      </c>
      <c r="E4338" s="105">
        <f t="shared" si="562"/>
        <v>0</v>
      </c>
      <c r="I4338" s="105">
        <f t="shared" si="563"/>
        <v>0</v>
      </c>
      <c r="J4338" s="105">
        <f t="shared" si="556"/>
        <v>0</v>
      </c>
      <c r="K4338" s="105">
        <f t="shared" si="557"/>
        <v>0</v>
      </c>
      <c r="L4338" s="105">
        <f t="shared" si="558"/>
        <v>0</v>
      </c>
      <c r="M4338">
        <v>0.04</v>
      </c>
      <c r="N4338">
        <f t="shared" si="559"/>
        <v>3.3960531989175591E-3</v>
      </c>
    </row>
    <row r="4339" spans="1:14" x14ac:dyDescent="0.3">
      <c r="A4339">
        <f t="shared" si="561"/>
        <v>44</v>
      </c>
      <c r="E4339" s="105">
        <f t="shared" si="562"/>
        <v>0</v>
      </c>
      <c r="I4339" s="105">
        <f t="shared" si="563"/>
        <v>0</v>
      </c>
      <c r="J4339" s="105">
        <f t="shared" si="556"/>
        <v>0</v>
      </c>
      <c r="K4339" s="105">
        <f t="shared" si="557"/>
        <v>0</v>
      </c>
      <c r="L4339" s="105">
        <f t="shared" si="558"/>
        <v>0</v>
      </c>
      <c r="M4339">
        <v>0.04</v>
      </c>
      <c r="N4339">
        <f t="shared" si="559"/>
        <v>3.3960531989175591E-3</v>
      </c>
    </row>
    <row r="4340" spans="1:14" x14ac:dyDescent="0.3">
      <c r="A4340">
        <f t="shared" si="561"/>
        <v>44</v>
      </c>
      <c r="E4340" s="105">
        <f t="shared" si="562"/>
        <v>0</v>
      </c>
      <c r="I4340" s="105">
        <f t="shared" si="563"/>
        <v>0</v>
      </c>
      <c r="J4340" s="105">
        <f t="shared" si="556"/>
        <v>0</v>
      </c>
      <c r="K4340" s="105">
        <f t="shared" si="557"/>
        <v>0</v>
      </c>
      <c r="L4340" s="105">
        <f t="shared" si="558"/>
        <v>0</v>
      </c>
      <c r="M4340">
        <v>0.04</v>
      </c>
      <c r="N4340">
        <f t="shared" si="559"/>
        <v>3.3960531989175591E-3</v>
      </c>
    </row>
    <row r="4341" spans="1:14" x14ac:dyDescent="0.3">
      <c r="A4341">
        <f t="shared" si="561"/>
        <v>44</v>
      </c>
      <c r="E4341" s="105">
        <f t="shared" si="562"/>
        <v>0</v>
      </c>
      <c r="I4341" s="105">
        <f t="shared" si="563"/>
        <v>0</v>
      </c>
      <c r="J4341" s="105">
        <f t="shared" si="556"/>
        <v>0</v>
      </c>
      <c r="K4341" s="105">
        <f t="shared" si="557"/>
        <v>0</v>
      </c>
      <c r="L4341" s="105">
        <f t="shared" si="558"/>
        <v>0</v>
      </c>
      <c r="M4341">
        <v>0.04</v>
      </c>
      <c r="N4341">
        <f t="shared" si="559"/>
        <v>3.3960531989175591E-3</v>
      </c>
    </row>
    <row r="4342" spans="1:14" x14ac:dyDescent="0.3">
      <c r="A4342">
        <f t="shared" si="561"/>
        <v>44</v>
      </c>
      <c r="E4342" s="105">
        <f t="shared" si="562"/>
        <v>0</v>
      </c>
      <c r="I4342" s="105">
        <f t="shared" si="563"/>
        <v>0</v>
      </c>
      <c r="J4342" s="105">
        <f t="shared" si="556"/>
        <v>0</v>
      </c>
      <c r="K4342" s="105">
        <f t="shared" si="557"/>
        <v>0</v>
      </c>
      <c r="L4342" s="105">
        <f t="shared" si="558"/>
        <v>0</v>
      </c>
      <c r="M4342">
        <v>0.04</v>
      </c>
      <c r="N4342">
        <f t="shared" si="559"/>
        <v>3.3960531989175591E-3</v>
      </c>
    </row>
    <row r="4343" spans="1:14" x14ac:dyDescent="0.3">
      <c r="A4343">
        <f t="shared" si="561"/>
        <v>44</v>
      </c>
      <c r="E4343" s="105">
        <f t="shared" si="562"/>
        <v>0</v>
      </c>
      <c r="I4343" s="105">
        <f t="shared" si="563"/>
        <v>0</v>
      </c>
      <c r="J4343" s="105">
        <f t="shared" si="556"/>
        <v>0</v>
      </c>
      <c r="K4343" s="105">
        <f t="shared" si="557"/>
        <v>0</v>
      </c>
      <c r="L4343" s="105">
        <f t="shared" si="558"/>
        <v>0</v>
      </c>
      <c r="M4343">
        <v>0.04</v>
      </c>
      <c r="N4343">
        <f t="shared" si="559"/>
        <v>3.3960531989175591E-3</v>
      </c>
    </row>
    <row r="4344" spans="1:14" x14ac:dyDescent="0.3">
      <c r="A4344">
        <f t="shared" si="561"/>
        <v>44</v>
      </c>
      <c r="E4344" s="105">
        <f t="shared" si="562"/>
        <v>0</v>
      </c>
      <c r="I4344" s="105">
        <f t="shared" si="563"/>
        <v>0</v>
      </c>
      <c r="J4344" s="105">
        <f t="shared" si="556"/>
        <v>0</v>
      </c>
      <c r="K4344" s="105">
        <f t="shared" si="557"/>
        <v>0</v>
      </c>
      <c r="L4344" s="105">
        <f t="shared" si="558"/>
        <v>0</v>
      </c>
      <c r="M4344">
        <v>0.04</v>
      </c>
      <c r="N4344">
        <f t="shared" si="559"/>
        <v>3.3960531989175591E-3</v>
      </c>
    </row>
    <row r="4345" spans="1:14" x14ac:dyDescent="0.3">
      <c r="A4345">
        <f t="shared" si="561"/>
        <v>44</v>
      </c>
      <c r="E4345" s="105">
        <f t="shared" si="562"/>
        <v>0</v>
      </c>
      <c r="I4345" s="105">
        <f t="shared" si="563"/>
        <v>0</v>
      </c>
      <c r="J4345" s="105">
        <f t="shared" si="556"/>
        <v>0</v>
      </c>
      <c r="K4345" s="105">
        <f t="shared" si="557"/>
        <v>0</v>
      </c>
      <c r="L4345" s="105">
        <f t="shared" si="558"/>
        <v>0</v>
      </c>
      <c r="M4345">
        <v>0.04</v>
      </c>
      <c r="N4345">
        <f t="shared" si="559"/>
        <v>3.3960531989175591E-3</v>
      </c>
    </row>
    <row r="4346" spans="1:14" x14ac:dyDescent="0.3">
      <c r="A4346">
        <f t="shared" si="561"/>
        <v>44</v>
      </c>
      <c r="E4346" s="105">
        <f t="shared" si="562"/>
        <v>0</v>
      </c>
      <c r="I4346" s="105">
        <f t="shared" si="563"/>
        <v>0</v>
      </c>
      <c r="J4346" s="105">
        <f t="shared" si="556"/>
        <v>0</v>
      </c>
      <c r="K4346" s="105">
        <f t="shared" si="557"/>
        <v>0</v>
      </c>
      <c r="L4346" s="105">
        <f t="shared" si="558"/>
        <v>0</v>
      </c>
      <c r="M4346">
        <v>0.04</v>
      </c>
      <c r="N4346">
        <f t="shared" si="559"/>
        <v>3.3960531989175591E-3</v>
      </c>
    </row>
    <row r="4347" spans="1:14" x14ac:dyDescent="0.3">
      <c r="A4347">
        <f t="shared" si="561"/>
        <v>44</v>
      </c>
      <c r="E4347" s="105">
        <f t="shared" si="562"/>
        <v>0</v>
      </c>
      <c r="I4347" s="105">
        <f t="shared" si="563"/>
        <v>0</v>
      </c>
      <c r="J4347" s="105">
        <f t="shared" si="556"/>
        <v>0</v>
      </c>
      <c r="K4347" s="105">
        <f t="shared" si="557"/>
        <v>0</v>
      </c>
      <c r="L4347" s="105">
        <f t="shared" si="558"/>
        <v>0</v>
      </c>
      <c r="M4347">
        <v>0.04</v>
      </c>
      <c r="N4347">
        <f t="shared" si="559"/>
        <v>3.3960531989175591E-3</v>
      </c>
    </row>
    <row r="4348" spans="1:14" x14ac:dyDescent="0.3">
      <c r="A4348">
        <f t="shared" si="561"/>
        <v>44</v>
      </c>
      <c r="E4348" s="105">
        <f t="shared" si="562"/>
        <v>0</v>
      </c>
      <c r="I4348" s="105">
        <f t="shared" si="563"/>
        <v>0</v>
      </c>
      <c r="J4348" s="105">
        <f t="shared" si="556"/>
        <v>0</v>
      </c>
      <c r="K4348" s="105">
        <f t="shared" si="557"/>
        <v>0</v>
      </c>
      <c r="L4348" s="105">
        <f t="shared" si="558"/>
        <v>0</v>
      </c>
      <c r="M4348">
        <v>0.04</v>
      </c>
      <c r="N4348">
        <f t="shared" si="559"/>
        <v>3.3960531989175591E-3</v>
      </c>
    </row>
    <row r="4349" spans="1:14" x14ac:dyDescent="0.3">
      <c r="A4349">
        <f t="shared" si="561"/>
        <v>44</v>
      </c>
      <c r="E4349" s="105">
        <f t="shared" si="562"/>
        <v>0</v>
      </c>
      <c r="I4349" s="105">
        <f t="shared" si="563"/>
        <v>0</v>
      </c>
      <c r="J4349" s="105">
        <f t="shared" si="556"/>
        <v>0</v>
      </c>
      <c r="K4349" s="105">
        <f t="shared" si="557"/>
        <v>0</v>
      </c>
      <c r="L4349" s="105">
        <f t="shared" si="558"/>
        <v>0</v>
      </c>
      <c r="M4349">
        <v>0.04</v>
      </c>
      <c r="N4349">
        <f t="shared" si="559"/>
        <v>3.3960531989175591E-3</v>
      </c>
    </row>
    <row r="4350" spans="1:14" x14ac:dyDescent="0.3">
      <c r="A4350">
        <f t="shared" si="561"/>
        <v>44</v>
      </c>
      <c r="E4350" s="105">
        <f t="shared" si="562"/>
        <v>0</v>
      </c>
      <c r="I4350" s="105">
        <f t="shared" si="563"/>
        <v>0</v>
      </c>
      <c r="J4350" s="105">
        <f t="shared" si="556"/>
        <v>0</v>
      </c>
      <c r="K4350" s="105">
        <f t="shared" si="557"/>
        <v>0</v>
      </c>
      <c r="L4350" s="105">
        <f t="shared" si="558"/>
        <v>0</v>
      </c>
      <c r="M4350">
        <v>0.04</v>
      </c>
      <c r="N4350">
        <f t="shared" si="559"/>
        <v>3.3960531989175591E-3</v>
      </c>
    </row>
    <row r="4351" spans="1:14" x14ac:dyDescent="0.3">
      <c r="A4351">
        <f t="shared" si="561"/>
        <v>44</v>
      </c>
      <c r="E4351" s="105">
        <f t="shared" si="562"/>
        <v>0</v>
      </c>
      <c r="I4351" s="105">
        <f t="shared" si="563"/>
        <v>0</v>
      </c>
      <c r="J4351" s="105">
        <f t="shared" si="556"/>
        <v>0</v>
      </c>
      <c r="K4351" s="105">
        <f t="shared" si="557"/>
        <v>0</v>
      </c>
      <c r="L4351" s="105">
        <f t="shared" si="558"/>
        <v>0</v>
      </c>
      <c r="M4351">
        <v>0.04</v>
      </c>
      <c r="N4351">
        <f t="shared" si="559"/>
        <v>3.3960531989175591E-3</v>
      </c>
    </row>
    <row r="4352" spans="1:14" x14ac:dyDescent="0.3">
      <c r="A4352">
        <f t="shared" si="561"/>
        <v>44</v>
      </c>
      <c r="E4352" s="105">
        <f t="shared" si="562"/>
        <v>0</v>
      </c>
      <c r="I4352" s="105">
        <f t="shared" si="563"/>
        <v>0</v>
      </c>
      <c r="J4352" s="105">
        <f t="shared" si="556"/>
        <v>0</v>
      </c>
      <c r="K4352" s="105">
        <f t="shared" si="557"/>
        <v>0</v>
      </c>
      <c r="L4352" s="105">
        <f t="shared" si="558"/>
        <v>0</v>
      </c>
      <c r="M4352">
        <v>0.04</v>
      </c>
      <c r="N4352">
        <f t="shared" si="559"/>
        <v>3.3960531989175591E-3</v>
      </c>
    </row>
    <row r="4353" spans="1:14" x14ac:dyDescent="0.3">
      <c r="A4353">
        <f t="shared" si="561"/>
        <v>44</v>
      </c>
      <c r="E4353" s="105">
        <f t="shared" si="562"/>
        <v>0</v>
      </c>
      <c r="I4353" s="105">
        <f t="shared" si="563"/>
        <v>0</v>
      </c>
      <c r="J4353" s="105">
        <f t="shared" si="556"/>
        <v>0</v>
      </c>
      <c r="K4353" s="105">
        <f t="shared" si="557"/>
        <v>0</v>
      </c>
      <c r="L4353" s="105">
        <f t="shared" si="558"/>
        <v>0</v>
      </c>
      <c r="M4353">
        <v>0.04</v>
      </c>
      <c r="N4353">
        <f t="shared" si="559"/>
        <v>3.3960531989175591E-3</v>
      </c>
    </row>
    <row r="4354" spans="1:14" x14ac:dyDescent="0.3">
      <c r="A4354">
        <f t="shared" si="561"/>
        <v>44</v>
      </c>
      <c r="E4354" s="105">
        <f t="shared" si="562"/>
        <v>0</v>
      </c>
      <c r="I4354" s="105">
        <f t="shared" si="563"/>
        <v>0</v>
      </c>
      <c r="J4354" s="105">
        <f t="shared" si="556"/>
        <v>0</v>
      </c>
      <c r="K4354" s="105">
        <f t="shared" si="557"/>
        <v>0</v>
      </c>
      <c r="L4354" s="105">
        <f t="shared" si="558"/>
        <v>0</v>
      </c>
      <c r="M4354">
        <v>0.04</v>
      </c>
      <c r="N4354">
        <f t="shared" si="559"/>
        <v>3.3960531989175591E-3</v>
      </c>
    </row>
    <row r="4355" spans="1:14" x14ac:dyDescent="0.3">
      <c r="A4355">
        <f t="shared" si="561"/>
        <v>44</v>
      </c>
      <c r="E4355" s="105">
        <f t="shared" si="562"/>
        <v>0</v>
      </c>
      <c r="I4355" s="105">
        <f t="shared" si="563"/>
        <v>0</v>
      </c>
      <c r="J4355" s="105">
        <f t="shared" ref="J4355:J4418" si="564">E4355*($H$2/12)</f>
        <v>0</v>
      </c>
      <c r="K4355" s="105">
        <f t="shared" ref="K4355:K4418" si="565">I4355-J4355</f>
        <v>0</v>
      </c>
      <c r="L4355" s="105">
        <f t="shared" ref="L4355:L4418" si="566">N4355*(E4355-K4355)</f>
        <v>0</v>
      </c>
      <c r="M4355">
        <v>0.04</v>
      </c>
      <c r="N4355">
        <f t="shared" ref="N4355:N4418" si="567">1-(POWER(1-M4355,(1/12)))</f>
        <v>3.3960531989175591E-3</v>
      </c>
    </row>
    <row r="4356" spans="1:14" x14ac:dyDescent="0.3">
      <c r="A4356">
        <f t="shared" si="561"/>
        <v>44</v>
      </c>
      <c r="E4356" s="105">
        <f t="shared" si="562"/>
        <v>0</v>
      </c>
      <c r="I4356" s="105">
        <f t="shared" si="563"/>
        <v>0</v>
      </c>
      <c r="J4356" s="105">
        <f t="shared" si="564"/>
        <v>0</v>
      </c>
      <c r="K4356" s="105">
        <f t="shared" si="565"/>
        <v>0</v>
      </c>
      <c r="L4356" s="105">
        <f t="shared" si="566"/>
        <v>0</v>
      </c>
      <c r="M4356">
        <v>0.04</v>
      </c>
      <c r="N4356">
        <f t="shared" si="567"/>
        <v>3.3960531989175591E-3</v>
      </c>
    </row>
    <row r="4357" spans="1:14" x14ac:dyDescent="0.3">
      <c r="A4357">
        <f t="shared" si="561"/>
        <v>44</v>
      </c>
      <c r="E4357" s="105">
        <f t="shared" si="562"/>
        <v>0</v>
      </c>
      <c r="I4357" s="105">
        <f t="shared" si="563"/>
        <v>0</v>
      </c>
      <c r="J4357" s="105">
        <f t="shared" si="564"/>
        <v>0</v>
      </c>
      <c r="K4357" s="105">
        <f t="shared" si="565"/>
        <v>0</v>
      </c>
      <c r="L4357" s="105">
        <f t="shared" si="566"/>
        <v>0</v>
      </c>
      <c r="M4357">
        <v>0.04</v>
      </c>
      <c r="N4357">
        <f t="shared" si="567"/>
        <v>3.3960531989175591E-3</v>
      </c>
    </row>
    <row r="4358" spans="1:14" x14ac:dyDescent="0.3">
      <c r="A4358">
        <f t="shared" si="561"/>
        <v>44</v>
      </c>
      <c r="E4358" s="105">
        <f t="shared" si="562"/>
        <v>0</v>
      </c>
      <c r="I4358" s="105">
        <f t="shared" si="563"/>
        <v>0</v>
      </c>
      <c r="J4358" s="105">
        <f t="shared" si="564"/>
        <v>0</v>
      </c>
      <c r="K4358" s="105">
        <f t="shared" si="565"/>
        <v>0</v>
      </c>
      <c r="L4358" s="105">
        <f t="shared" si="566"/>
        <v>0</v>
      </c>
      <c r="M4358">
        <v>0.04</v>
      </c>
      <c r="N4358">
        <f t="shared" si="567"/>
        <v>3.3960531989175591E-3</v>
      </c>
    </row>
    <row r="4359" spans="1:14" x14ac:dyDescent="0.3">
      <c r="A4359">
        <f t="shared" si="561"/>
        <v>44</v>
      </c>
      <c r="E4359" s="105">
        <f t="shared" si="562"/>
        <v>0</v>
      </c>
      <c r="I4359" s="105">
        <f t="shared" si="563"/>
        <v>0</v>
      </c>
      <c r="J4359" s="105">
        <f t="shared" si="564"/>
        <v>0</v>
      </c>
      <c r="K4359" s="105">
        <f t="shared" si="565"/>
        <v>0</v>
      </c>
      <c r="L4359" s="105">
        <f t="shared" si="566"/>
        <v>0</v>
      </c>
      <c r="M4359">
        <v>0.04</v>
      </c>
      <c r="N4359">
        <f t="shared" si="567"/>
        <v>3.3960531989175591E-3</v>
      </c>
    </row>
    <row r="4360" spans="1:14" x14ac:dyDescent="0.3">
      <c r="A4360">
        <f t="shared" si="561"/>
        <v>44</v>
      </c>
      <c r="E4360" s="105">
        <f t="shared" si="562"/>
        <v>0</v>
      </c>
      <c r="I4360" s="105">
        <f t="shared" si="563"/>
        <v>0</v>
      </c>
      <c r="J4360" s="105">
        <f t="shared" si="564"/>
        <v>0</v>
      </c>
      <c r="K4360" s="105">
        <f t="shared" si="565"/>
        <v>0</v>
      </c>
      <c r="L4360" s="105">
        <f t="shared" si="566"/>
        <v>0</v>
      </c>
      <c r="M4360">
        <v>0.04</v>
      </c>
      <c r="N4360">
        <f t="shared" si="567"/>
        <v>3.3960531989175591E-3</v>
      </c>
    </row>
    <row r="4361" spans="1:14" x14ac:dyDescent="0.3">
      <c r="A4361">
        <f t="shared" si="561"/>
        <v>44</v>
      </c>
      <c r="E4361" s="105">
        <f t="shared" si="562"/>
        <v>0</v>
      </c>
      <c r="I4361" s="105">
        <f t="shared" si="563"/>
        <v>0</v>
      </c>
      <c r="J4361" s="105">
        <f t="shared" si="564"/>
        <v>0</v>
      </c>
      <c r="K4361" s="105">
        <f t="shared" si="565"/>
        <v>0</v>
      </c>
      <c r="L4361" s="105">
        <f t="shared" si="566"/>
        <v>0</v>
      </c>
      <c r="M4361">
        <v>0.04</v>
      </c>
      <c r="N4361">
        <f t="shared" si="567"/>
        <v>3.3960531989175591E-3</v>
      </c>
    </row>
    <row r="4362" spans="1:14" x14ac:dyDescent="0.3">
      <c r="A4362">
        <f t="shared" si="561"/>
        <v>44</v>
      </c>
      <c r="E4362" s="105">
        <f t="shared" si="562"/>
        <v>0</v>
      </c>
      <c r="I4362" s="105">
        <f t="shared" si="563"/>
        <v>0</v>
      </c>
      <c r="J4362" s="105">
        <f t="shared" si="564"/>
        <v>0</v>
      </c>
      <c r="K4362" s="105">
        <f t="shared" si="565"/>
        <v>0</v>
      </c>
      <c r="L4362" s="105">
        <f t="shared" si="566"/>
        <v>0</v>
      </c>
      <c r="M4362">
        <v>0.04</v>
      </c>
      <c r="N4362">
        <f t="shared" si="567"/>
        <v>3.3960531989175591E-3</v>
      </c>
    </row>
    <row r="4363" spans="1:14" x14ac:dyDescent="0.3">
      <c r="A4363">
        <f t="shared" si="561"/>
        <v>44</v>
      </c>
      <c r="E4363" s="105">
        <f t="shared" si="562"/>
        <v>0</v>
      </c>
      <c r="I4363" s="105">
        <f t="shared" si="563"/>
        <v>0</v>
      </c>
      <c r="J4363" s="105">
        <f t="shared" si="564"/>
        <v>0</v>
      </c>
      <c r="K4363" s="105">
        <f t="shared" si="565"/>
        <v>0</v>
      </c>
      <c r="L4363" s="105">
        <f t="shared" si="566"/>
        <v>0</v>
      </c>
      <c r="M4363">
        <v>0.04</v>
      </c>
      <c r="N4363">
        <f t="shared" si="567"/>
        <v>3.3960531989175591E-3</v>
      </c>
    </row>
    <row r="4364" spans="1:14" x14ac:dyDescent="0.3">
      <c r="A4364">
        <f t="shared" si="561"/>
        <v>44</v>
      </c>
      <c r="E4364" s="105">
        <f t="shared" si="562"/>
        <v>0</v>
      </c>
      <c r="I4364" s="105">
        <f t="shared" si="563"/>
        <v>0</v>
      </c>
      <c r="J4364" s="105">
        <f t="shared" si="564"/>
        <v>0</v>
      </c>
      <c r="K4364" s="105">
        <f t="shared" si="565"/>
        <v>0</v>
      </c>
      <c r="L4364" s="105">
        <f t="shared" si="566"/>
        <v>0</v>
      </c>
      <c r="M4364">
        <v>0.04</v>
      </c>
      <c r="N4364">
        <f t="shared" si="567"/>
        <v>3.3960531989175591E-3</v>
      </c>
    </row>
    <row r="4365" spans="1:14" x14ac:dyDescent="0.3">
      <c r="A4365">
        <f t="shared" si="561"/>
        <v>44</v>
      </c>
      <c r="E4365" s="105">
        <f t="shared" si="562"/>
        <v>0</v>
      </c>
      <c r="I4365" s="105">
        <f t="shared" si="563"/>
        <v>0</v>
      </c>
      <c r="J4365" s="105">
        <f t="shared" si="564"/>
        <v>0</v>
      </c>
      <c r="K4365" s="105">
        <f t="shared" si="565"/>
        <v>0</v>
      </c>
      <c r="L4365" s="105">
        <f t="shared" si="566"/>
        <v>0</v>
      </c>
      <c r="M4365">
        <v>0.04</v>
      </c>
      <c r="N4365">
        <f t="shared" si="567"/>
        <v>3.3960531989175591E-3</v>
      </c>
    </row>
    <row r="4366" spans="1:14" x14ac:dyDescent="0.3">
      <c r="A4366">
        <f t="shared" si="561"/>
        <v>44</v>
      </c>
      <c r="E4366" s="105">
        <f t="shared" si="562"/>
        <v>0</v>
      </c>
      <c r="I4366" s="105">
        <f t="shared" si="563"/>
        <v>0</v>
      </c>
      <c r="J4366" s="105">
        <f t="shared" si="564"/>
        <v>0</v>
      </c>
      <c r="K4366" s="105">
        <f t="shared" si="565"/>
        <v>0</v>
      </c>
      <c r="L4366" s="105">
        <f t="shared" si="566"/>
        <v>0</v>
      </c>
      <c r="M4366">
        <v>0.04</v>
      </c>
      <c r="N4366">
        <f t="shared" si="567"/>
        <v>3.3960531989175591E-3</v>
      </c>
    </row>
    <row r="4367" spans="1:14" x14ac:dyDescent="0.3">
      <c r="A4367">
        <f t="shared" si="561"/>
        <v>44</v>
      </c>
      <c r="E4367" s="105">
        <f t="shared" si="562"/>
        <v>0</v>
      </c>
      <c r="I4367" s="105">
        <f t="shared" si="563"/>
        <v>0</v>
      </c>
      <c r="J4367" s="105">
        <f t="shared" si="564"/>
        <v>0</v>
      </c>
      <c r="K4367" s="105">
        <f t="shared" si="565"/>
        <v>0</v>
      </c>
      <c r="L4367" s="105">
        <f t="shared" si="566"/>
        <v>0</v>
      </c>
      <c r="M4367">
        <v>0.04</v>
      </c>
      <c r="N4367">
        <f t="shared" si="567"/>
        <v>3.3960531989175591E-3</v>
      </c>
    </row>
    <row r="4368" spans="1:14" x14ac:dyDescent="0.3">
      <c r="A4368">
        <f t="shared" si="561"/>
        <v>44</v>
      </c>
      <c r="E4368" s="105">
        <f t="shared" si="562"/>
        <v>0</v>
      </c>
      <c r="I4368" s="105">
        <f t="shared" si="563"/>
        <v>0</v>
      </c>
      <c r="J4368" s="105">
        <f t="shared" si="564"/>
        <v>0</v>
      </c>
      <c r="K4368" s="105">
        <f t="shared" si="565"/>
        <v>0</v>
      </c>
      <c r="L4368" s="105">
        <f t="shared" si="566"/>
        <v>0</v>
      </c>
      <c r="M4368">
        <v>0.04</v>
      </c>
      <c r="N4368">
        <f t="shared" si="567"/>
        <v>3.3960531989175591E-3</v>
      </c>
    </row>
    <row r="4369" spans="1:14" x14ac:dyDescent="0.3">
      <c r="A4369">
        <f t="shared" si="561"/>
        <v>44</v>
      </c>
      <c r="E4369" s="105">
        <f t="shared" si="562"/>
        <v>0</v>
      </c>
      <c r="I4369" s="105">
        <f t="shared" si="563"/>
        <v>0</v>
      </c>
      <c r="J4369" s="105">
        <f t="shared" si="564"/>
        <v>0</v>
      </c>
      <c r="K4369" s="105">
        <f t="shared" si="565"/>
        <v>0</v>
      </c>
      <c r="L4369" s="105">
        <f t="shared" si="566"/>
        <v>0</v>
      </c>
      <c r="M4369">
        <v>0.04</v>
      </c>
      <c r="N4369">
        <f t="shared" si="567"/>
        <v>3.3960531989175591E-3</v>
      </c>
    </row>
    <row r="4370" spans="1:14" x14ac:dyDescent="0.3">
      <c r="A4370">
        <f t="shared" si="561"/>
        <v>44</v>
      </c>
      <c r="E4370" s="105">
        <f t="shared" si="562"/>
        <v>0</v>
      </c>
      <c r="I4370" s="105">
        <f t="shared" si="563"/>
        <v>0</v>
      </c>
      <c r="J4370" s="105">
        <f t="shared" si="564"/>
        <v>0</v>
      </c>
      <c r="K4370" s="105">
        <f t="shared" si="565"/>
        <v>0</v>
      </c>
      <c r="L4370" s="105">
        <f t="shared" si="566"/>
        <v>0</v>
      </c>
      <c r="M4370">
        <v>0.04</v>
      </c>
      <c r="N4370">
        <f t="shared" si="567"/>
        <v>3.3960531989175591E-3</v>
      </c>
    </row>
    <row r="4371" spans="1:14" x14ac:dyDescent="0.3">
      <c r="A4371">
        <f t="shared" si="561"/>
        <v>44</v>
      </c>
      <c r="E4371" s="105">
        <f t="shared" si="562"/>
        <v>0</v>
      </c>
      <c r="I4371" s="105">
        <f t="shared" si="563"/>
        <v>0</v>
      </c>
      <c r="J4371" s="105">
        <f t="shared" si="564"/>
        <v>0</v>
      </c>
      <c r="K4371" s="105">
        <f t="shared" si="565"/>
        <v>0</v>
      </c>
      <c r="L4371" s="105">
        <f t="shared" si="566"/>
        <v>0</v>
      </c>
      <c r="M4371">
        <v>0.04</v>
      </c>
      <c r="N4371">
        <f t="shared" si="567"/>
        <v>3.3960531989175591E-3</v>
      </c>
    </row>
    <row r="4372" spans="1:14" x14ac:dyDescent="0.3">
      <c r="A4372">
        <f t="shared" si="561"/>
        <v>44</v>
      </c>
      <c r="E4372" s="105">
        <f t="shared" si="562"/>
        <v>0</v>
      </c>
      <c r="I4372" s="105">
        <f t="shared" si="563"/>
        <v>0</v>
      </c>
      <c r="J4372" s="105">
        <f t="shared" si="564"/>
        <v>0</v>
      </c>
      <c r="K4372" s="105">
        <f t="shared" si="565"/>
        <v>0</v>
      </c>
      <c r="L4372" s="105">
        <f t="shared" si="566"/>
        <v>0</v>
      </c>
      <c r="M4372">
        <v>0.04</v>
      </c>
      <c r="N4372">
        <f t="shared" si="567"/>
        <v>3.3960531989175591E-3</v>
      </c>
    </row>
    <row r="4373" spans="1:14" x14ac:dyDescent="0.3">
      <c r="A4373">
        <f t="shared" si="561"/>
        <v>44</v>
      </c>
      <c r="E4373" s="105">
        <f t="shared" si="562"/>
        <v>0</v>
      </c>
      <c r="I4373" s="105">
        <f t="shared" si="563"/>
        <v>0</v>
      </c>
      <c r="J4373" s="105">
        <f t="shared" si="564"/>
        <v>0</v>
      </c>
      <c r="K4373" s="105">
        <f t="shared" si="565"/>
        <v>0</v>
      </c>
      <c r="L4373" s="105">
        <f t="shared" si="566"/>
        <v>0</v>
      </c>
      <c r="M4373">
        <v>0.04</v>
      </c>
      <c r="N4373">
        <f t="shared" si="567"/>
        <v>3.3960531989175591E-3</v>
      </c>
    </row>
    <row r="4374" spans="1:14" x14ac:dyDescent="0.3">
      <c r="A4374">
        <f t="shared" si="561"/>
        <v>44</v>
      </c>
      <c r="E4374" s="105">
        <f t="shared" si="562"/>
        <v>0</v>
      </c>
      <c r="I4374" s="105">
        <f t="shared" si="563"/>
        <v>0</v>
      </c>
      <c r="J4374" s="105">
        <f t="shared" si="564"/>
        <v>0</v>
      </c>
      <c r="K4374" s="105">
        <f t="shared" si="565"/>
        <v>0</v>
      </c>
      <c r="L4374" s="105">
        <f t="shared" si="566"/>
        <v>0</v>
      </c>
      <c r="M4374">
        <v>0.04</v>
      </c>
      <c r="N4374">
        <f t="shared" si="567"/>
        <v>3.3960531989175591E-3</v>
      </c>
    </row>
    <row r="4375" spans="1:14" x14ac:dyDescent="0.3">
      <c r="A4375">
        <f t="shared" si="561"/>
        <v>44</v>
      </c>
      <c r="E4375" s="105">
        <f t="shared" si="562"/>
        <v>0</v>
      </c>
      <c r="I4375" s="105">
        <f t="shared" si="563"/>
        <v>0</v>
      </c>
      <c r="J4375" s="105">
        <f t="shared" si="564"/>
        <v>0</v>
      </c>
      <c r="K4375" s="105">
        <f t="shared" si="565"/>
        <v>0</v>
      </c>
      <c r="L4375" s="105">
        <f t="shared" si="566"/>
        <v>0</v>
      </c>
      <c r="M4375">
        <v>0.04</v>
      </c>
      <c r="N4375">
        <f t="shared" si="567"/>
        <v>3.3960531989175591E-3</v>
      </c>
    </row>
    <row r="4376" spans="1:14" x14ac:dyDescent="0.3">
      <c r="A4376">
        <f t="shared" si="561"/>
        <v>44</v>
      </c>
      <c r="E4376" s="105">
        <f t="shared" si="562"/>
        <v>0</v>
      </c>
      <c r="I4376" s="105">
        <f t="shared" si="563"/>
        <v>0</v>
      </c>
      <c r="J4376" s="105">
        <f t="shared" si="564"/>
        <v>0</v>
      </c>
      <c r="K4376" s="105">
        <f t="shared" si="565"/>
        <v>0</v>
      </c>
      <c r="L4376" s="105">
        <f t="shared" si="566"/>
        <v>0</v>
      </c>
      <c r="M4376">
        <v>0.04</v>
      </c>
      <c r="N4376">
        <f t="shared" si="567"/>
        <v>3.3960531989175591E-3</v>
      </c>
    </row>
    <row r="4377" spans="1:14" x14ac:dyDescent="0.3">
      <c r="A4377">
        <f t="shared" si="561"/>
        <v>44</v>
      </c>
      <c r="E4377" s="105">
        <f t="shared" si="562"/>
        <v>0</v>
      </c>
      <c r="I4377" s="105">
        <f t="shared" si="563"/>
        <v>0</v>
      </c>
      <c r="J4377" s="105">
        <f t="shared" si="564"/>
        <v>0</v>
      </c>
      <c r="K4377" s="105">
        <f t="shared" si="565"/>
        <v>0</v>
      </c>
      <c r="L4377" s="105">
        <f t="shared" si="566"/>
        <v>0</v>
      </c>
      <c r="M4377">
        <v>0.04</v>
      </c>
      <c r="N4377">
        <f t="shared" si="567"/>
        <v>3.3960531989175591E-3</v>
      </c>
    </row>
    <row r="4378" spans="1:14" x14ac:dyDescent="0.3">
      <c r="A4378">
        <f t="shared" si="561"/>
        <v>44</v>
      </c>
      <c r="E4378" s="105">
        <f t="shared" si="562"/>
        <v>0</v>
      </c>
      <c r="I4378" s="105">
        <f t="shared" si="563"/>
        <v>0</v>
      </c>
      <c r="J4378" s="105">
        <f t="shared" si="564"/>
        <v>0</v>
      </c>
      <c r="K4378" s="105">
        <f t="shared" si="565"/>
        <v>0</v>
      </c>
      <c r="L4378" s="105">
        <f t="shared" si="566"/>
        <v>0</v>
      </c>
      <c r="M4378">
        <v>0.04</v>
      </c>
      <c r="N4378">
        <f t="shared" si="567"/>
        <v>3.3960531989175591E-3</v>
      </c>
    </row>
    <row r="4379" spans="1:14" x14ac:dyDescent="0.3">
      <c r="A4379">
        <f t="shared" si="561"/>
        <v>44</v>
      </c>
      <c r="E4379" s="105">
        <f t="shared" si="562"/>
        <v>0</v>
      </c>
      <c r="I4379" s="105">
        <f t="shared" si="563"/>
        <v>0</v>
      </c>
      <c r="J4379" s="105">
        <f t="shared" si="564"/>
        <v>0</v>
      </c>
      <c r="K4379" s="105">
        <f t="shared" si="565"/>
        <v>0</v>
      </c>
      <c r="L4379" s="105">
        <f t="shared" si="566"/>
        <v>0</v>
      </c>
      <c r="M4379">
        <v>0.04</v>
      </c>
      <c r="N4379">
        <f t="shared" si="567"/>
        <v>3.3960531989175591E-3</v>
      </c>
    </row>
    <row r="4380" spans="1:14" x14ac:dyDescent="0.3">
      <c r="A4380">
        <f t="shared" si="561"/>
        <v>44</v>
      </c>
      <c r="E4380" s="105">
        <f t="shared" si="562"/>
        <v>0</v>
      </c>
      <c r="I4380" s="105">
        <f t="shared" si="563"/>
        <v>0</v>
      </c>
      <c r="J4380" s="105">
        <f t="shared" si="564"/>
        <v>0</v>
      </c>
      <c r="K4380" s="105">
        <f t="shared" si="565"/>
        <v>0</v>
      </c>
      <c r="L4380" s="105">
        <f t="shared" si="566"/>
        <v>0</v>
      </c>
      <c r="M4380">
        <v>0.04</v>
      </c>
      <c r="N4380">
        <f t="shared" si="567"/>
        <v>3.3960531989175591E-3</v>
      </c>
    </row>
    <row r="4381" spans="1:14" x14ac:dyDescent="0.3">
      <c r="A4381">
        <f t="shared" si="561"/>
        <v>44</v>
      </c>
      <c r="E4381" s="105">
        <f t="shared" si="562"/>
        <v>0</v>
      </c>
      <c r="I4381" s="105">
        <f t="shared" si="563"/>
        <v>0</v>
      </c>
      <c r="J4381" s="105">
        <f t="shared" si="564"/>
        <v>0</v>
      </c>
      <c r="K4381" s="105">
        <f t="shared" si="565"/>
        <v>0</v>
      </c>
      <c r="L4381" s="105">
        <f t="shared" si="566"/>
        <v>0</v>
      </c>
      <c r="M4381">
        <v>0.04</v>
      </c>
      <c r="N4381">
        <f t="shared" si="567"/>
        <v>3.3960531989175591E-3</v>
      </c>
    </row>
    <row r="4382" spans="1:14" x14ac:dyDescent="0.3">
      <c r="A4382">
        <f t="shared" si="561"/>
        <v>44</v>
      </c>
      <c r="E4382" s="105">
        <f t="shared" si="562"/>
        <v>0</v>
      </c>
      <c r="I4382" s="105">
        <f t="shared" si="563"/>
        <v>0</v>
      </c>
      <c r="J4382" s="105">
        <f t="shared" si="564"/>
        <v>0</v>
      </c>
      <c r="K4382" s="105">
        <f t="shared" si="565"/>
        <v>0</v>
      </c>
      <c r="L4382" s="105">
        <f t="shared" si="566"/>
        <v>0</v>
      </c>
      <c r="M4382">
        <v>0.04</v>
      </c>
      <c r="N4382">
        <f t="shared" si="567"/>
        <v>3.3960531989175591E-3</v>
      </c>
    </row>
    <row r="4383" spans="1:14" x14ac:dyDescent="0.3">
      <c r="A4383">
        <f t="shared" si="561"/>
        <v>44</v>
      </c>
      <c r="E4383" s="105">
        <f t="shared" si="562"/>
        <v>0</v>
      </c>
      <c r="I4383" s="105">
        <f t="shared" si="563"/>
        <v>0</v>
      </c>
      <c r="J4383" s="105">
        <f t="shared" si="564"/>
        <v>0</v>
      </c>
      <c r="K4383" s="105">
        <f t="shared" si="565"/>
        <v>0</v>
      </c>
      <c r="L4383" s="105">
        <f t="shared" si="566"/>
        <v>0</v>
      </c>
      <c r="M4383">
        <v>0.04</v>
      </c>
      <c r="N4383">
        <f t="shared" si="567"/>
        <v>3.3960531989175591E-3</v>
      </c>
    </row>
    <row r="4384" spans="1:14" x14ac:dyDescent="0.3">
      <c r="A4384">
        <f t="shared" si="561"/>
        <v>44</v>
      </c>
      <c r="E4384" s="105">
        <f t="shared" si="562"/>
        <v>0</v>
      </c>
      <c r="I4384" s="105">
        <f t="shared" si="563"/>
        <v>0</v>
      </c>
      <c r="J4384" s="105">
        <f t="shared" si="564"/>
        <v>0</v>
      </c>
      <c r="K4384" s="105">
        <f t="shared" si="565"/>
        <v>0</v>
      </c>
      <c r="L4384" s="105">
        <f t="shared" si="566"/>
        <v>0</v>
      </c>
      <c r="M4384">
        <v>0.04</v>
      </c>
      <c r="N4384">
        <f t="shared" si="567"/>
        <v>3.3960531989175591E-3</v>
      </c>
    </row>
    <row r="4385" spans="1:14" x14ac:dyDescent="0.3">
      <c r="A4385">
        <f t="shared" si="561"/>
        <v>44</v>
      </c>
      <c r="E4385" s="105">
        <f t="shared" si="562"/>
        <v>0</v>
      </c>
      <c r="I4385" s="105">
        <f t="shared" si="563"/>
        <v>0</v>
      </c>
      <c r="J4385" s="105">
        <f t="shared" si="564"/>
        <v>0</v>
      </c>
      <c r="K4385" s="105">
        <f t="shared" si="565"/>
        <v>0</v>
      </c>
      <c r="L4385" s="105">
        <f t="shared" si="566"/>
        <v>0</v>
      </c>
      <c r="M4385">
        <v>0.04</v>
      </c>
      <c r="N4385">
        <f t="shared" si="567"/>
        <v>3.3960531989175591E-3</v>
      </c>
    </row>
    <row r="4386" spans="1:14" x14ac:dyDescent="0.3">
      <c r="A4386">
        <f t="shared" si="561"/>
        <v>44</v>
      </c>
      <c r="E4386" s="105">
        <f t="shared" si="562"/>
        <v>0</v>
      </c>
      <c r="I4386" s="105">
        <f t="shared" si="563"/>
        <v>0</v>
      </c>
      <c r="J4386" s="105">
        <f t="shared" si="564"/>
        <v>0</v>
      </c>
      <c r="K4386" s="105">
        <f t="shared" si="565"/>
        <v>0</v>
      </c>
      <c r="L4386" s="105">
        <f t="shared" si="566"/>
        <v>0</v>
      </c>
      <c r="M4386">
        <v>0.04</v>
      </c>
      <c r="N4386">
        <f t="shared" si="567"/>
        <v>3.3960531989175591E-3</v>
      </c>
    </row>
    <row r="4387" spans="1:14" x14ac:dyDescent="0.3">
      <c r="A4387">
        <f t="shared" si="561"/>
        <v>44</v>
      </c>
      <c r="E4387" s="105">
        <f t="shared" si="562"/>
        <v>0</v>
      </c>
      <c r="I4387" s="105">
        <f t="shared" si="563"/>
        <v>0</v>
      </c>
      <c r="J4387" s="105">
        <f t="shared" si="564"/>
        <v>0</v>
      </c>
      <c r="K4387" s="105">
        <f t="shared" si="565"/>
        <v>0</v>
      </c>
      <c r="L4387" s="105">
        <f t="shared" si="566"/>
        <v>0</v>
      </c>
      <c r="M4387">
        <v>0.04</v>
      </c>
      <c r="N4387">
        <f t="shared" si="567"/>
        <v>3.3960531989175591E-3</v>
      </c>
    </row>
    <row r="4388" spans="1:14" x14ac:dyDescent="0.3">
      <c r="A4388">
        <f t="shared" si="561"/>
        <v>44</v>
      </c>
      <c r="E4388" s="105">
        <f t="shared" si="562"/>
        <v>0</v>
      </c>
      <c r="I4388" s="105">
        <f t="shared" si="563"/>
        <v>0</v>
      </c>
      <c r="J4388" s="105">
        <f t="shared" si="564"/>
        <v>0</v>
      </c>
      <c r="K4388" s="105">
        <f t="shared" si="565"/>
        <v>0</v>
      </c>
      <c r="L4388" s="105">
        <f t="shared" si="566"/>
        <v>0</v>
      </c>
      <c r="M4388">
        <v>0.04</v>
      </c>
      <c r="N4388">
        <f t="shared" si="567"/>
        <v>3.3960531989175591E-3</v>
      </c>
    </row>
    <row r="4389" spans="1:14" x14ac:dyDescent="0.3">
      <c r="A4389">
        <f t="shared" si="561"/>
        <v>44</v>
      </c>
      <c r="E4389" s="105">
        <f t="shared" si="562"/>
        <v>0</v>
      </c>
      <c r="I4389" s="105">
        <f t="shared" si="563"/>
        <v>0</v>
      </c>
      <c r="J4389" s="105">
        <f t="shared" si="564"/>
        <v>0</v>
      </c>
      <c r="K4389" s="105">
        <f t="shared" si="565"/>
        <v>0</v>
      </c>
      <c r="L4389" s="105">
        <f t="shared" si="566"/>
        <v>0</v>
      </c>
      <c r="M4389">
        <v>0.04</v>
      </c>
      <c r="N4389">
        <f t="shared" si="567"/>
        <v>3.3960531989175591E-3</v>
      </c>
    </row>
    <row r="4390" spans="1:14" x14ac:dyDescent="0.3">
      <c r="A4390">
        <f t="shared" si="561"/>
        <v>44</v>
      </c>
      <c r="E4390" s="105">
        <f t="shared" si="562"/>
        <v>0</v>
      </c>
      <c r="I4390" s="105">
        <f t="shared" si="563"/>
        <v>0</v>
      </c>
      <c r="J4390" s="105">
        <f t="shared" si="564"/>
        <v>0</v>
      </c>
      <c r="K4390" s="105">
        <f t="shared" si="565"/>
        <v>0</v>
      </c>
      <c r="L4390" s="105">
        <f t="shared" si="566"/>
        <v>0</v>
      </c>
      <c r="M4390">
        <v>0.04</v>
      </c>
      <c r="N4390">
        <f t="shared" si="567"/>
        <v>3.3960531989175591E-3</v>
      </c>
    </row>
    <row r="4391" spans="1:14" x14ac:dyDescent="0.3">
      <c r="A4391">
        <f t="shared" ref="A4391:A4454" si="568">IF(COUNTIF(A4291:A4390,A4390)=100, A4390+1,A4390)</f>
        <v>44</v>
      </c>
      <c r="E4391" s="105">
        <f t="shared" ref="E4391:E4454" si="569">MAX(0, E4291-K4291-L4291)</f>
        <v>0</v>
      </c>
      <c r="I4391" s="105">
        <f t="shared" ref="I4391:I4454" si="570">IF(E4391&lt;I4291,J4391 + E4391, I4291)</f>
        <v>0</v>
      </c>
      <c r="J4391" s="105">
        <f t="shared" si="564"/>
        <v>0</v>
      </c>
      <c r="K4391" s="105">
        <f t="shared" si="565"/>
        <v>0</v>
      </c>
      <c r="L4391" s="105">
        <f t="shared" si="566"/>
        <v>0</v>
      </c>
      <c r="M4391">
        <v>0.04</v>
      </c>
      <c r="N4391">
        <f t="shared" si="567"/>
        <v>3.3960531989175591E-3</v>
      </c>
    </row>
    <row r="4392" spans="1:14" x14ac:dyDescent="0.3">
      <c r="A4392">
        <f t="shared" si="568"/>
        <v>44</v>
      </c>
      <c r="E4392" s="105">
        <f t="shared" si="569"/>
        <v>0</v>
      </c>
      <c r="I4392" s="105">
        <f t="shared" si="570"/>
        <v>0</v>
      </c>
      <c r="J4392" s="105">
        <f t="shared" si="564"/>
        <v>0</v>
      </c>
      <c r="K4392" s="105">
        <f t="shared" si="565"/>
        <v>0</v>
      </c>
      <c r="L4392" s="105">
        <f t="shared" si="566"/>
        <v>0</v>
      </c>
      <c r="M4392">
        <v>0.04</v>
      </c>
      <c r="N4392">
        <f t="shared" si="567"/>
        <v>3.3960531989175591E-3</v>
      </c>
    </row>
    <row r="4393" spans="1:14" x14ac:dyDescent="0.3">
      <c r="A4393">
        <f t="shared" si="568"/>
        <v>44</v>
      </c>
      <c r="E4393" s="105">
        <f t="shared" si="569"/>
        <v>0</v>
      </c>
      <c r="I4393" s="105">
        <f t="shared" si="570"/>
        <v>0</v>
      </c>
      <c r="J4393" s="105">
        <f t="shared" si="564"/>
        <v>0</v>
      </c>
      <c r="K4393" s="105">
        <f t="shared" si="565"/>
        <v>0</v>
      </c>
      <c r="L4393" s="105">
        <f t="shared" si="566"/>
        <v>0</v>
      </c>
      <c r="M4393">
        <v>0.04</v>
      </c>
      <c r="N4393">
        <f t="shared" si="567"/>
        <v>3.3960531989175591E-3</v>
      </c>
    </row>
    <row r="4394" spans="1:14" x14ac:dyDescent="0.3">
      <c r="A4394">
        <f t="shared" si="568"/>
        <v>44</v>
      </c>
      <c r="E4394" s="105">
        <f t="shared" si="569"/>
        <v>0</v>
      </c>
      <c r="I4394" s="105">
        <f t="shared" si="570"/>
        <v>0</v>
      </c>
      <c r="J4394" s="105">
        <f t="shared" si="564"/>
        <v>0</v>
      </c>
      <c r="K4394" s="105">
        <f t="shared" si="565"/>
        <v>0</v>
      </c>
      <c r="L4394" s="105">
        <f t="shared" si="566"/>
        <v>0</v>
      </c>
      <c r="M4394">
        <v>0.04</v>
      </c>
      <c r="N4394">
        <f t="shared" si="567"/>
        <v>3.3960531989175591E-3</v>
      </c>
    </row>
    <row r="4395" spans="1:14" x14ac:dyDescent="0.3">
      <c r="A4395">
        <f t="shared" si="568"/>
        <v>44</v>
      </c>
      <c r="E4395" s="105">
        <f t="shared" si="569"/>
        <v>0</v>
      </c>
      <c r="I4395" s="105">
        <f t="shared" si="570"/>
        <v>0</v>
      </c>
      <c r="J4395" s="105">
        <f t="shared" si="564"/>
        <v>0</v>
      </c>
      <c r="K4395" s="105">
        <f t="shared" si="565"/>
        <v>0</v>
      </c>
      <c r="L4395" s="105">
        <f t="shared" si="566"/>
        <v>0</v>
      </c>
      <c r="M4395">
        <v>0.04</v>
      </c>
      <c r="N4395">
        <f t="shared" si="567"/>
        <v>3.3960531989175591E-3</v>
      </c>
    </row>
    <row r="4396" spans="1:14" x14ac:dyDescent="0.3">
      <c r="A4396">
        <f t="shared" si="568"/>
        <v>44</v>
      </c>
      <c r="E4396" s="105">
        <f t="shared" si="569"/>
        <v>0</v>
      </c>
      <c r="I4396" s="105">
        <f t="shared" si="570"/>
        <v>0</v>
      </c>
      <c r="J4396" s="105">
        <f t="shared" si="564"/>
        <v>0</v>
      </c>
      <c r="K4396" s="105">
        <f t="shared" si="565"/>
        <v>0</v>
      </c>
      <c r="L4396" s="105">
        <f t="shared" si="566"/>
        <v>0</v>
      </c>
      <c r="M4396">
        <v>0.04</v>
      </c>
      <c r="N4396">
        <f t="shared" si="567"/>
        <v>3.3960531989175591E-3</v>
      </c>
    </row>
    <row r="4397" spans="1:14" x14ac:dyDescent="0.3">
      <c r="A4397">
        <f t="shared" si="568"/>
        <v>44</v>
      </c>
      <c r="E4397" s="105">
        <f t="shared" si="569"/>
        <v>0</v>
      </c>
      <c r="I4397" s="105">
        <f t="shared" si="570"/>
        <v>0</v>
      </c>
      <c r="J4397" s="105">
        <f t="shared" si="564"/>
        <v>0</v>
      </c>
      <c r="K4397" s="105">
        <f t="shared" si="565"/>
        <v>0</v>
      </c>
      <c r="L4397" s="105">
        <f t="shared" si="566"/>
        <v>0</v>
      </c>
      <c r="M4397">
        <v>0.04</v>
      </c>
      <c r="N4397">
        <f t="shared" si="567"/>
        <v>3.3960531989175591E-3</v>
      </c>
    </row>
    <row r="4398" spans="1:14" x14ac:dyDescent="0.3">
      <c r="A4398">
        <f t="shared" si="568"/>
        <v>44</v>
      </c>
      <c r="E4398" s="105">
        <f t="shared" si="569"/>
        <v>0</v>
      </c>
      <c r="I4398" s="105">
        <f t="shared" si="570"/>
        <v>0</v>
      </c>
      <c r="J4398" s="105">
        <f t="shared" si="564"/>
        <v>0</v>
      </c>
      <c r="K4398" s="105">
        <f t="shared" si="565"/>
        <v>0</v>
      </c>
      <c r="L4398" s="105">
        <f t="shared" si="566"/>
        <v>0</v>
      </c>
      <c r="M4398">
        <v>0.04</v>
      </c>
      <c r="N4398">
        <f t="shared" si="567"/>
        <v>3.3960531989175591E-3</v>
      </c>
    </row>
    <row r="4399" spans="1:14" x14ac:dyDescent="0.3">
      <c r="A4399">
        <f t="shared" si="568"/>
        <v>44</v>
      </c>
      <c r="E4399" s="105">
        <f t="shared" si="569"/>
        <v>0</v>
      </c>
      <c r="I4399" s="105">
        <f t="shared" si="570"/>
        <v>0</v>
      </c>
      <c r="J4399" s="105">
        <f t="shared" si="564"/>
        <v>0</v>
      </c>
      <c r="K4399" s="105">
        <f t="shared" si="565"/>
        <v>0</v>
      </c>
      <c r="L4399" s="105">
        <f t="shared" si="566"/>
        <v>0</v>
      </c>
      <c r="M4399">
        <v>0.04</v>
      </c>
      <c r="N4399">
        <f t="shared" si="567"/>
        <v>3.3960531989175591E-3</v>
      </c>
    </row>
    <row r="4400" spans="1:14" x14ac:dyDescent="0.3">
      <c r="A4400">
        <f t="shared" si="568"/>
        <v>44</v>
      </c>
      <c r="E4400" s="105">
        <f t="shared" si="569"/>
        <v>0</v>
      </c>
      <c r="I4400" s="105">
        <f t="shared" si="570"/>
        <v>0</v>
      </c>
      <c r="J4400" s="105">
        <f t="shared" si="564"/>
        <v>0</v>
      </c>
      <c r="K4400" s="105">
        <f t="shared" si="565"/>
        <v>0</v>
      </c>
      <c r="L4400" s="105">
        <f t="shared" si="566"/>
        <v>0</v>
      </c>
      <c r="M4400">
        <v>0.04</v>
      </c>
      <c r="N4400">
        <f t="shared" si="567"/>
        <v>3.3960531989175591E-3</v>
      </c>
    </row>
    <row r="4401" spans="1:15" x14ac:dyDescent="0.3">
      <c r="A4401">
        <f t="shared" si="568"/>
        <v>44</v>
      </c>
      <c r="E4401" s="105">
        <f t="shared" si="569"/>
        <v>0</v>
      </c>
      <c r="I4401" s="105">
        <f t="shared" si="570"/>
        <v>0</v>
      </c>
      <c r="J4401" s="105">
        <f t="shared" si="564"/>
        <v>0</v>
      </c>
      <c r="K4401" s="105">
        <f t="shared" si="565"/>
        <v>0</v>
      </c>
      <c r="L4401" s="105">
        <f t="shared" si="566"/>
        <v>0</v>
      </c>
      <c r="M4401">
        <v>0.04</v>
      </c>
      <c r="N4401">
        <f t="shared" si="567"/>
        <v>3.3960531989175591E-3</v>
      </c>
      <c r="O4401" s="105" t="e">
        <f t="shared" ref="O4401" si="571">SUM(I4302:I4401)</f>
        <v>#REF!</v>
      </c>
    </row>
    <row r="4402" spans="1:15" x14ac:dyDescent="0.3">
      <c r="A4402">
        <f t="shared" si="568"/>
        <v>45</v>
      </c>
      <c r="E4402" s="105" t="e">
        <f t="shared" si="569"/>
        <v>#REF!</v>
      </c>
      <c r="I4402" s="105" t="e">
        <f t="shared" si="570"/>
        <v>#REF!</v>
      </c>
      <c r="J4402" s="105" t="e">
        <f t="shared" si="564"/>
        <v>#REF!</v>
      </c>
      <c r="K4402" s="105" t="e">
        <f t="shared" si="565"/>
        <v>#REF!</v>
      </c>
      <c r="L4402" s="105" t="e">
        <f t="shared" si="566"/>
        <v>#REF!</v>
      </c>
      <c r="M4402">
        <v>0.04</v>
      </c>
      <c r="N4402">
        <f t="shared" si="567"/>
        <v>3.3960531989175591E-3</v>
      </c>
    </row>
    <row r="4403" spans="1:15" x14ac:dyDescent="0.3">
      <c r="A4403">
        <f t="shared" si="568"/>
        <v>45</v>
      </c>
      <c r="E4403" s="105" t="e">
        <f t="shared" si="569"/>
        <v>#REF!</v>
      </c>
      <c r="I4403" s="105" t="e">
        <f t="shared" si="570"/>
        <v>#REF!</v>
      </c>
      <c r="J4403" s="105" t="e">
        <f t="shared" si="564"/>
        <v>#REF!</v>
      </c>
      <c r="K4403" s="105" t="e">
        <f t="shared" si="565"/>
        <v>#REF!</v>
      </c>
      <c r="L4403" s="105" t="e">
        <f t="shared" si="566"/>
        <v>#REF!</v>
      </c>
      <c r="M4403">
        <v>0.04</v>
      </c>
      <c r="N4403">
        <f t="shared" si="567"/>
        <v>3.3960531989175591E-3</v>
      </c>
    </row>
    <row r="4404" spans="1:15" x14ac:dyDescent="0.3">
      <c r="A4404">
        <f t="shared" si="568"/>
        <v>45</v>
      </c>
      <c r="E4404" s="105" t="e">
        <f t="shared" si="569"/>
        <v>#REF!</v>
      </c>
      <c r="I4404" s="105" t="e">
        <f t="shared" si="570"/>
        <v>#REF!</v>
      </c>
      <c r="J4404" s="105" t="e">
        <f t="shared" si="564"/>
        <v>#REF!</v>
      </c>
      <c r="K4404" s="105" t="e">
        <f t="shared" si="565"/>
        <v>#REF!</v>
      </c>
      <c r="L4404" s="105" t="e">
        <f t="shared" si="566"/>
        <v>#REF!</v>
      </c>
      <c r="M4404">
        <v>0.04</v>
      </c>
      <c r="N4404">
        <f t="shared" si="567"/>
        <v>3.3960531989175591E-3</v>
      </c>
    </row>
    <row r="4405" spans="1:15" x14ac:dyDescent="0.3">
      <c r="A4405">
        <f t="shared" si="568"/>
        <v>45</v>
      </c>
      <c r="E4405" s="105">
        <f t="shared" si="569"/>
        <v>0</v>
      </c>
      <c r="I4405" s="105">
        <f t="shared" si="570"/>
        <v>0</v>
      </c>
      <c r="J4405" s="105">
        <f t="shared" si="564"/>
        <v>0</v>
      </c>
      <c r="K4405" s="105">
        <f t="shared" si="565"/>
        <v>0</v>
      </c>
      <c r="L4405" s="105">
        <f t="shared" si="566"/>
        <v>0</v>
      </c>
      <c r="M4405">
        <v>0.04</v>
      </c>
      <c r="N4405">
        <f t="shared" si="567"/>
        <v>3.3960531989175591E-3</v>
      </c>
    </row>
    <row r="4406" spans="1:15" x14ac:dyDescent="0.3">
      <c r="A4406">
        <f t="shared" si="568"/>
        <v>45</v>
      </c>
      <c r="E4406" s="105">
        <f t="shared" si="569"/>
        <v>0</v>
      </c>
      <c r="I4406" s="105">
        <f t="shared" si="570"/>
        <v>0</v>
      </c>
      <c r="J4406" s="105">
        <f t="shared" si="564"/>
        <v>0</v>
      </c>
      <c r="K4406" s="105">
        <f t="shared" si="565"/>
        <v>0</v>
      </c>
      <c r="L4406" s="105">
        <f t="shared" si="566"/>
        <v>0</v>
      </c>
      <c r="M4406">
        <v>0.04</v>
      </c>
      <c r="N4406">
        <f t="shared" si="567"/>
        <v>3.3960531989175591E-3</v>
      </c>
    </row>
    <row r="4407" spans="1:15" x14ac:dyDescent="0.3">
      <c r="A4407">
        <f t="shared" si="568"/>
        <v>45</v>
      </c>
      <c r="E4407" s="105">
        <f t="shared" si="569"/>
        <v>0</v>
      </c>
      <c r="I4407" s="105">
        <f t="shared" si="570"/>
        <v>0</v>
      </c>
      <c r="J4407" s="105">
        <f t="shared" si="564"/>
        <v>0</v>
      </c>
      <c r="K4407" s="105">
        <f t="shared" si="565"/>
        <v>0</v>
      </c>
      <c r="L4407" s="105">
        <f t="shared" si="566"/>
        <v>0</v>
      </c>
      <c r="M4407">
        <v>0.04</v>
      </c>
      <c r="N4407">
        <f t="shared" si="567"/>
        <v>3.3960531989175591E-3</v>
      </c>
    </row>
    <row r="4408" spans="1:15" x14ac:dyDescent="0.3">
      <c r="A4408">
        <f t="shared" si="568"/>
        <v>45</v>
      </c>
      <c r="E4408" s="105">
        <f t="shared" si="569"/>
        <v>0</v>
      </c>
      <c r="I4408" s="105">
        <f t="shared" si="570"/>
        <v>0</v>
      </c>
      <c r="J4408" s="105">
        <f t="shared" si="564"/>
        <v>0</v>
      </c>
      <c r="K4408" s="105">
        <f t="shared" si="565"/>
        <v>0</v>
      </c>
      <c r="L4408" s="105">
        <f t="shared" si="566"/>
        <v>0</v>
      </c>
      <c r="M4408">
        <v>0.04</v>
      </c>
      <c r="N4408">
        <f t="shared" si="567"/>
        <v>3.3960531989175591E-3</v>
      </c>
    </row>
    <row r="4409" spans="1:15" x14ac:dyDescent="0.3">
      <c r="A4409">
        <f t="shared" si="568"/>
        <v>45</v>
      </c>
      <c r="E4409" s="105">
        <f t="shared" si="569"/>
        <v>0</v>
      </c>
      <c r="I4409" s="105">
        <f t="shared" si="570"/>
        <v>0</v>
      </c>
      <c r="J4409" s="105">
        <f t="shared" si="564"/>
        <v>0</v>
      </c>
      <c r="K4409" s="105">
        <f t="shared" si="565"/>
        <v>0</v>
      </c>
      <c r="L4409" s="105">
        <f t="shared" si="566"/>
        <v>0</v>
      </c>
      <c r="M4409">
        <v>0.04</v>
      </c>
      <c r="N4409">
        <f t="shared" si="567"/>
        <v>3.3960531989175591E-3</v>
      </c>
    </row>
    <row r="4410" spans="1:15" x14ac:dyDescent="0.3">
      <c r="A4410">
        <f t="shared" si="568"/>
        <v>45</v>
      </c>
      <c r="E4410" s="105">
        <f t="shared" si="569"/>
        <v>0</v>
      </c>
      <c r="I4410" s="105">
        <f t="shared" si="570"/>
        <v>0</v>
      </c>
      <c r="J4410" s="105">
        <f t="shared" si="564"/>
        <v>0</v>
      </c>
      <c r="K4410" s="105">
        <f t="shared" si="565"/>
        <v>0</v>
      </c>
      <c r="L4410" s="105">
        <f t="shared" si="566"/>
        <v>0</v>
      </c>
      <c r="M4410">
        <v>0.04</v>
      </c>
      <c r="N4410">
        <f t="shared" si="567"/>
        <v>3.3960531989175591E-3</v>
      </c>
    </row>
    <row r="4411" spans="1:15" x14ac:dyDescent="0.3">
      <c r="A4411">
        <f t="shared" si="568"/>
        <v>45</v>
      </c>
      <c r="E4411" s="105">
        <f t="shared" si="569"/>
        <v>0</v>
      </c>
      <c r="I4411" s="105">
        <f t="shared" si="570"/>
        <v>0</v>
      </c>
      <c r="J4411" s="105">
        <f t="shared" si="564"/>
        <v>0</v>
      </c>
      <c r="K4411" s="105">
        <f t="shared" si="565"/>
        <v>0</v>
      </c>
      <c r="L4411" s="105">
        <f t="shared" si="566"/>
        <v>0</v>
      </c>
      <c r="M4411">
        <v>0.04</v>
      </c>
      <c r="N4411">
        <f t="shared" si="567"/>
        <v>3.3960531989175591E-3</v>
      </c>
    </row>
    <row r="4412" spans="1:15" x14ac:dyDescent="0.3">
      <c r="A4412">
        <f t="shared" si="568"/>
        <v>45</v>
      </c>
      <c r="E4412" s="105">
        <f t="shared" si="569"/>
        <v>0</v>
      </c>
      <c r="I4412" s="105">
        <f t="shared" si="570"/>
        <v>0</v>
      </c>
      <c r="J4412" s="105">
        <f t="shared" si="564"/>
        <v>0</v>
      </c>
      <c r="K4412" s="105">
        <f t="shared" si="565"/>
        <v>0</v>
      </c>
      <c r="L4412" s="105">
        <f t="shared" si="566"/>
        <v>0</v>
      </c>
      <c r="M4412">
        <v>0.04</v>
      </c>
      <c r="N4412">
        <f t="shared" si="567"/>
        <v>3.3960531989175591E-3</v>
      </c>
    </row>
    <row r="4413" spans="1:15" x14ac:dyDescent="0.3">
      <c r="A4413">
        <f t="shared" si="568"/>
        <v>45</v>
      </c>
      <c r="E4413" s="105">
        <f t="shared" si="569"/>
        <v>0</v>
      </c>
      <c r="I4413" s="105">
        <f t="shared" si="570"/>
        <v>0</v>
      </c>
      <c r="J4413" s="105">
        <f t="shared" si="564"/>
        <v>0</v>
      </c>
      <c r="K4413" s="105">
        <f t="shared" si="565"/>
        <v>0</v>
      </c>
      <c r="L4413" s="105">
        <f t="shared" si="566"/>
        <v>0</v>
      </c>
      <c r="M4413">
        <v>0.04</v>
      </c>
      <c r="N4413">
        <f t="shared" si="567"/>
        <v>3.3960531989175591E-3</v>
      </c>
    </row>
    <row r="4414" spans="1:15" x14ac:dyDescent="0.3">
      <c r="A4414">
        <f t="shared" si="568"/>
        <v>45</v>
      </c>
      <c r="E4414" s="105">
        <f t="shared" si="569"/>
        <v>0</v>
      </c>
      <c r="I4414" s="105">
        <f t="shared" si="570"/>
        <v>0</v>
      </c>
      <c r="J4414" s="105">
        <f t="shared" si="564"/>
        <v>0</v>
      </c>
      <c r="K4414" s="105">
        <f t="shared" si="565"/>
        <v>0</v>
      </c>
      <c r="L4414" s="105">
        <f t="shared" si="566"/>
        <v>0</v>
      </c>
      <c r="M4414">
        <v>0.04</v>
      </c>
      <c r="N4414">
        <f t="shared" si="567"/>
        <v>3.3960531989175591E-3</v>
      </c>
    </row>
    <row r="4415" spans="1:15" x14ac:dyDescent="0.3">
      <c r="A4415">
        <f t="shared" si="568"/>
        <v>45</v>
      </c>
      <c r="E4415" s="105">
        <f t="shared" si="569"/>
        <v>0</v>
      </c>
      <c r="I4415" s="105">
        <f t="shared" si="570"/>
        <v>0</v>
      </c>
      <c r="J4415" s="105">
        <f t="shared" si="564"/>
        <v>0</v>
      </c>
      <c r="K4415" s="105">
        <f t="shared" si="565"/>
        <v>0</v>
      </c>
      <c r="L4415" s="105">
        <f t="shared" si="566"/>
        <v>0</v>
      </c>
      <c r="M4415">
        <v>0.04</v>
      </c>
      <c r="N4415">
        <f t="shared" si="567"/>
        <v>3.3960531989175591E-3</v>
      </c>
    </row>
    <row r="4416" spans="1:15" x14ac:dyDescent="0.3">
      <c r="A4416">
        <f t="shared" si="568"/>
        <v>45</v>
      </c>
      <c r="E4416" s="105">
        <f t="shared" si="569"/>
        <v>0</v>
      </c>
      <c r="I4416" s="105">
        <f t="shared" si="570"/>
        <v>0</v>
      </c>
      <c r="J4416" s="105">
        <f t="shared" si="564"/>
        <v>0</v>
      </c>
      <c r="K4416" s="105">
        <f t="shared" si="565"/>
        <v>0</v>
      </c>
      <c r="L4416" s="105">
        <f t="shared" si="566"/>
        <v>0</v>
      </c>
      <c r="M4416">
        <v>0.04</v>
      </c>
      <c r="N4416">
        <f t="shared" si="567"/>
        <v>3.3960531989175591E-3</v>
      </c>
    </row>
    <row r="4417" spans="1:14" x14ac:dyDescent="0.3">
      <c r="A4417">
        <f t="shared" si="568"/>
        <v>45</v>
      </c>
      <c r="E4417" s="105">
        <f t="shared" si="569"/>
        <v>0</v>
      </c>
      <c r="I4417" s="105">
        <f t="shared" si="570"/>
        <v>0</v>
      </c>
      <c r="J4417" s="105">
        <f t="shared" si="564"/>
        <v>0</v>
      </c>
      <c r="K4417" s="105">
        <f t="shared" si="565"/>
        <v>0</v>
      </c>
      <c r="L4417" s="105">
        <f t="shared" si="566"/>
        <v>0</v>
      </c>
      <c r="M4417">
        <v>0.04</v>
      </c>
      <c r="N4417">
        <f t="shared" si="567"/>
        <v>3.3960531989175591E-3</v>
      </c>
    </row>
    <row r="4418" spans="1:14" x14ac:dyDescent="0.3">
      <c r="A4418">
        <f t="shared" si="568"/>
        <v>45</v>
      </c>
      <c r="E4418" s="105">
        <f t="shared" si="569"/>
        <v>0</v>
      </c>
      <c r="I4418" s="105">
        <f t="shared" si="570"/>
        <v>0</v>
      </c>
      <c r="J4418" s="105">
        <f t="shared" si="564"/>
        <v>0</v>
      </c>
      <c r="K4418" s="105">
        <f t="shared" si="565"/>
        <v>0</v>
      </c>
      <c r="L4418" s="105">
        <f t="shared" si="566"/>
        <v>0</v>
      </c>
      <c r="M4418">
        <v>0.04</v>
      </c>
      <c r="N4418">
        <f t="shared" si="567"/>
        <v>3.3960531989175591E-3</v>
      </c>
    </row>
    <row r="4419" spans="1:14" x14ac:dyDescent="0.3">
      <c r="A4419">
        <f t="shared" si="568"/>
        <v>45</v>
      </c>
      <c r="E4419" s="105">
        <f t="shared" si="569"/>
        <v>0</v>
      </c>
      <c r="I4419" s="105">
        <f t="shared" si="570"/>
        <v>0</v>
      </c>
      <c r="J4419" s="105">
        <f t="shared" ref="J4419:J4482" si="572">E4419*($H$2/12)</f>
        <v>0</v>
      </c>
      <c r="K4419" s="105">
        <f t="shared" ref="K4419:K4482" si="573">I4419-J4419</f>
        <v>0</v>
      </c>
      <c r="L4419" s="105">
        <f t="shared" ref="L4419:L4482" si="574">N4419*(E4419-K4419)</f>
        <v>0</v>
      </c>
      <c r="M4419">
        <v>0.04</v>
      </c>
      <c r="N4419">
        <f t="shared" ref="N4419:N4482" si="575">1-(POWER(1-M4419,(1/12)))</f>
        <v>3.3960531989175591E-3</v>
      </c>
    </row>
    <row r="4420" spans="1:14" x14ac:dyDescent="0.3">
      <c r="A4420">
        <f t="shared" si="568"/>
        <v>45</v>
      </c>
      <c r="E4420" s="105">
        <f t="shared" si="569"/>
        <v>0</v>
      </c>
      <c r="I4420" s="105">
        <f t="shared" si="570"/>
        <v>0</v>
      </c>
      <c r="J4420" s="105">
        <f t="shared" si="572"/>
        <v>0</v>
      </c>
      <c r="K4420" s="105">
        <f t="shared" si="573"/>
        <v>0</v>
      </c>
      <c r="L4420" s="105">
        <f t="shared" si="574"/>
        <v>0</v>
      </c>
      <c r="M4420">
        <v>0.04</v>
      </c>
      <c r="N4420">
        <f t="shared" si="575"/>
        <v>3.3960531989175591E-3</v>
      </c>
    </row>
    <row r="4421" spans="1:14" x14ac:dyDescent="0.3">
      <c r="A4421">
        <f t="shared" si="568"/>
        <v>45</v>
      </c>
      <c r="E4421" s="105">
        <f t="shared" si="569"/>
        <v>0</v>
      </c>
      <c r="I4421" s="105">
        <f t="shared" si="570"/>
        <v>0</v>
      </c>
      <c r="J4421" s="105">
        <f t="shared" si="572"/>
        <v>0</v>
      </c>
      <c r="K4421" s="105">
        <f t="shared" si="573"/>
        <v>0</v>
      </c>
      <c r="L4421" s="105">
        <f t="shared" si="574"/>
        <v>0</v>
      </c>
      <c r="M4421">
        <v>0.04</v>
      </c>
      <c r="N4421">
        <f t="shared" si="575"/>
        <v>3.3960531989175591E-3</v>
      </c>
    </row>
    <row r="4422" spans="1:14" x14ac:dyDescent="0.3">
      <c r="A4422">
        <f t="shared" si="568"/>
        <v>45</v>
      </c>
      <c r="E4422" s="105">
        <f t="shared" si="569"/>
        <v>0</v>
      </c>
      <c r="I4422" s="105">
        <f t="shared" si="570"/>
        <v>0</v>
      </c>
      <c r="J4422" s="105">
        <f t="shared" si="572"/>
        <v>0</v>
      </c>
      <c r="K4422" s="105">
        <f t="shared" si="573"/>
        <v>0</v>
      </c>
      <c r="L4422" s="105">
        <f t="shared" si="574"/>
        <v>0</v>
      </c>
      <c r="M4422">
        <v>0.04</v>
      </c>
      <c r="N4422">
        <f t="shared" si="575"/>
        <v>3.3960531989175591E-3</v>
      </c>
    </row>
    <row r="4423" spans="1:14" x14ac:dyDescent="0.3">
      <c r="A4423">
        <f t="shared" si="568"/>
        <v>45</v>
      </c>
      <c r="E4423" s="105">
        <f t="shared" si="569"/>
        <v>0</v>
      </c>
      <c r="I4423" s="105">
        <f t="shared" si="570"/>
        <v>0</v>
      </c>
      <c r="J4423" s="105">
        <f t="shared" si="572"/>
        <v>0</v>
      </c>
      <c r="K4423" s="105">
        <f t="shared" si="573"/>
        <v>0</v>
      </c>
      <c r="L4423" s="105">
        <f t="shared" si="574"/>
        <v>0</v>
      </c>
      <c r="M4423">
        <v>0.04</v>
      </c>
      <c r="N4423">
        <f t="shared" si="575"/>
        <v>3.3960531989175591E-3</v>
      </c>
    </row>
    <row r="4424" spans="1:14" x14ac:dyDescent="0.3">
      <c r="A4424">
        <f t="shared" si="568"/>
        <v>45</v>
      </c>
      <c r="E4424" s="105">
        <f t="shared" si="569"/>
        <v>0</v>
      </c>
      <c r="I4424" s="105">
        <f t="shared" si="570"/>
        <v>0</v>
      </c>
      <c r="J4424" s="105">
        <f t="shared" si="572"/>
        <v>0</v>
      </c>
      <c r="K4424" s="105">
        <f t="shared" si="573"/>
        <v>0</v>
      </c>
      <c r="L4424" s="105">
        <f t="shared" si="574"/>
        <v>0</v>
      </c>
      <c r="M4424">
        <v>0.04</v>
      </c>
      <c r="N4424">
        <f t="shared" si="575"/>
        <v>3.3960531989175591E-3</v>
      </c>
    </row>
    <row r="4425" spans="1:14" x14ac:dyDescent="0.3">
      <c r="A4425">
        <f t="shared" si="568"/>
        <v>45</v>
      </c>
      <c r="E4425" s="105">
        <f t="shared" si="569"/>
        <v>0</v>
      </c>
      <c r="I4425" s="105">
        <f t="shared" si="570"/>
        <v>0</v>
      </c>
      <c r="J4425" s="105">
        <f t="shared" si="572"/>
        <v>0</v>
      </c>
      <c r="K4425" s="105">
        <f t="shared" si="573"/>
        <v>0</v>
      </c>
      <c r="L4425" s="105">
        <f t="shared" si="574"/>
        <v>0</v>
      </c>
      <c r="M4425">
        <v>0.04</v>
      </c>
      <c r="N4425">
        <f t="shared" si="575"/>
        <v>3.3960531989175591E-3</v>
      </c>
    </row>
    <row r="4426" spans="1:14" x14ac:dyDescent="0.3">
      <c r="A4426">
        <f t="shared" si="568"/>
        <v>45</v>
      </c>
      <c r="E4426" s="105">
        <f t="shared" si="569"/>
        <v>0</v>
      </c>
      <c r="I4426" s="105">
        <f t="shared" si="570"/>
        <v>0</v>
      </c>
      <c r="J4426" s="105">
        <f t="shared" si="572"/>
        <v>0</v>
      </c>
      <c r="K4426" s="105">
        <f t="shared" si="573"/>
        <v>0</v>
      </c>
      <c r="L4426" s="105">
        <f t="shared" si="574"/>
        <v>0</v>
      </c>
      <c r="M4426">
        <v>0.04</v>
      </c>
      <c r="N4426">
        <f t="shared" si="575"/>
        <v>3.3960531989175591E-3</v>
      </c>
    </row>
    <row r="4427" spans="1:14" x14ac:dyDescent="0.3">
      <c r="A4427">
        <f t="shared" si="568"/>
        <v>45</v>
      </c>
      <c r="E4427" s="105">
        <f t="shared" si="569"/>
        <v>0</v>
      </c>
      <c r="I4427" s="105">
        <f t="shared" si="570"/>
        <v>0</v>
      </c>
      <c r="J4427" s="105">
        <f t="shared" si="572"/>
        <v>0</v>
      </c>
      <c r="K4427" s="105">
        <f t="shared" si="573"/>
        <v>0</v>
      </c>
      <c r="L4427" s="105">
        <f t="shared" si="574"/>
        <v>0</v>
      </c>
      <c r="M4427">
        <v>0.04</v>
      </c>
      <c r="N4427">
        <f t="shared" si="575"/>
        <v>3.3960531989175591E-3</v>
      </c>
    </row>
    <row r="4428" spans="1:14" x14ac:dyDescent="0.3">
      <c r="A4428">
        <f t="shared" si="568"/>
        <v>45</v>
      </c>
      <c r="E4428" s="105">
        <f t="shared" si="569"/>
        <v>0</v>
      </c>
      <c r="I4428" s="105">
        <f t="shared" si="570"/>
        <v>0</v>
      </c>
      <c r="J4428" s="105">
        <f t="shared" si="572"/>
        <v>0</v>
      </c>
      <c r="K4428" s="105">
        <f t="shared" si="573"/>
        <v>0</v>
      </c>
      <c r="L4428" s="105">
        <f t="shared" si="574"/>
        <v>0</v>
      </c>
      <c r="M4428">
        <v>0.04</v>
      </c>
      <c r="N4428">
        <f t="shared" si="575"/>
        <v>3.3960531989175591E-3</v>
      </c>
    </row>
    <row r="4429" spans="1:14" x14ac:dyDescent="0.3">
      <c r="A4429">
        <f t="shared" si="568"/>
        <v>45</v>
      </c>
      <c r="E4429" s="105">
        <f t="shared" si="569"/>
        <v>0</v>
      </c>
      <c r="I4429" s="105">
        <f t="shared" si="570"/>
        <v>0</v>
      </c>
      <c r="J4429" s="105">
        <f t="shared" si="572"/>
        <v>0</v>
      </c>
      <c r="K4429" s="105">
        <f t="shared" si="573"/>
        <v>0</v>
      </c>
      <c r="L4429" s="105">
        <f t="shared" si="574"/>
        <v>0</v>
      </c>
      <c r="M4429">
        <v>0.04</v>
      </c>
      <c r="N4429">
        <f t="shared" si="575"/>
        <v>3.3960531989175591E-3</v>
      </c>
    </row>
    <row r="4430" spans="1:14" x14ac:dyDescent="0.3">
      <c r="A4430">
        <f t="shared" si="568"/>
        <v>45</v>
      </c>
      <c r="E4430" s="105">
        <f t="shared" si="569"/>
        <v>0</v>
      </c>
      <c r="I4430" s="105">
        <f t="shared" si="570"/>
        <v>0</v>
      </c>
      <c r="J4430" s="105">
        <f t="shared" si="572"/>
        <v>0</v>
      </c>
      <c r="K4430" s="105">
        <f t="shared" si="573"/>
        <v>0</v>
      </c>
      <c r="L4430" s="105">
        <f t="shared" si="574"/>
        <v>0</v>
      </c>
      <c r="M4430">
        <v>0.04</v>
      </c>
      <c r="N4430">
        <f t="shared" si="575"/>
        <v>3.3960531989175591E-3</v>
      </c>
    </row>
    <row r="4431" spans="1:14" x14ac:dyDescent="0.3">
      <c r="A4431">
        <f t="shared" si="568"/>
        <v>45</v>
      </c>
      <c r="E4431" s="105">
        <f t="shared" si="569"/>
        <v>0</v>
      </c>
      <c r="I4431" s="105">
        <f t="shared" si="570"/>
        <v>0</v>
      </c>
      <c r="J4431" s="105">
        <f t="shared" si="572"/>
        <v>0</v>
      </c>
      <c r="K4431" s="105">
        <f t="shared" si="573"/>
        <v>0</v>
      </c>
      <c r="L4431" s="105">
        <f t="shared" si="574"/>
        <v>0</v>
      </c>
      <c r="M4431">
        <v>0.04</v>
      </c>
      <c r="N4431">
        <f t="shared" si="575"/>
        <v>3.3960531989175591E-3</v>
      </c>
    </row>
    <row r="4432" spans="1:14" x14ac:dyDescent="0.3">
      <c r="A4432">
        <f t="shared" si="568"/>
        <v>45</v>
      </c>
      <c r="E4432" s="105">
        <f t="shared" si="569"/>
        <v>0</v>
      </c>
      <c r="I4432" s="105">
        <f t="shared" si="570"/>
        <v>0</v>
      </c>
      <c r="J4432" s="105">
        <f t="shared" si="572"/>
        <v>0</v>
      </c>
      <c r="K4432" s="105">
        <f t="shared" si="573"/>
        <v>0</v>
      </c>
      <c r="L4432" s="105">
        <f t="shared" si="574"/>
        <v>0</v>
      </c>
      <c r="M4432">
        <v>0.04</v>
      </c>
      <c r="N4432">
        <f t="shared" si="575"/>
        <v>3.3960531989175591E-3</v>
      </c>
    </row>
    <row r="4433" spans="1:14" x14ac:dyDescent="0.3">
      <c r="A4433">
        <f t="shared" si="568"/>
        <v>45</v>
      </c>
      <c r="E4433" s="105">
        <f t="shared" si="569"/>
        <v>0</v>
      </c>
      <c r="I4433" s="105">
        <f t="shared" si="570"/>
        <v>0</v>
      </c>
      <c r="J4433" s="105">
        <f t="shared" si="572"/>
        <v>0</v>
      </c>
      <c r="K4433" s="105">
        <f t="shared" si="573"/>
        <v>0</v>
      </c>
      <c r="L4433" s="105">
        <f t="shared" si="574"/>
        <v>0</v>
      </c>
      <c r="M4433">
        <v>0.04</v>
      </c>
      <c r="N4433">
        <f t="shared" si="575"/>
        <v>3.3960531989175591E-3</v>
      </c>
    </row>
    <row r="4434" spans="1:14" x14ac:dyDescent="0.3">
      <c r="A4434">
        <f t="shared" si="568"/>
        <v>45</v>
      </c>
      <c r="E4434" s="105">
        <f t="shared" si="569"/>
        <v>0</v>
      </c>
      <c r="I4434" s="105">
        <f t="shared" si="570"/>
        <v>0</v>
      </c>
      <c r="J4434" s="105">
        <f t="shared" si="572"/>
        <v>0</v>
      </c>
      <c r="K4434" s="105">
        <f t="shared" si="573"/>
        <v>0</v>
      </c>
      <c r="L4434" s="105">
        <f t="shared" si="574"/>
        <v>0</v>
      </c>
      <c r="M4434">
        <v>0.04</v>
      </c>
      <c r="N4434">
        <f t="shared" si="575"/>
        <v>3.3960531989175591E-3</v>
      </c>
    </row>
    <row r="4435" spans="1:14" x14ac:dyDescent="0.3">
      <c r="A4435">
        <f t="shared" si="568"/>
        <v>45</v>
      </c>
      <c r="E4435" s="105">
        <f t="shared" si="569"/>
        <v>0</v>
      </c>
      <c r="I4435" s="105">
        <f t="shared" si="570"/>
        <v>0</v>
      </c>
      <c r="J4435" s="105">
        <f t="shared" si="572"/>
        <v>0</v>
      </c>
      <c r="K4435" s="105">
        <f t="shared" si="573"/>
        <v>0</v>
      </c>
      <c r="L4435" s="105">
        <f t="shared" si="574"/>
        <v>0</v>
      </c>
      <c r="M4435">
        <v>0.04</v>
      </c>
      <c r="N4435">
        <f t="shared" si="575"/>
        <v>3.3960531989175591E-3</v>
      </c>
    </row>
    <row r="4436" spans="1:14" x14ac:dyDescent="0.3">
      <c r="A4436">
        <f t="shared" si="568"/>
        <v>45</v>
      </c>
      <c r="E4436" s="105">
        <f t="shared" si="569"/>
        <v>0</v>
      </c>
      <c r="I4436" s="105">
        <f t="shared" si="570"/>
        <v>0</v>
      </c>
      <c r="J4436" s="105">
        <f t="shared" si="572"/>
        <v>0</v>
      </c>
      <c r="K4436" s="105">
        <f t="shared" si="573"/>
        <v>0</v>
      </c>
      <c r="L4436" s="105">
        <f t="shared" si="574"/>
        <v>0</v>
      </c>
      <c r="M4436">
        <v>0.04</v>
      </c>
      <c r="N4436">
        <f t="shared" si="575"/>
        <v>3.3960531989175591E-3</v>
      </c>
    </row>
    <row r="4437" spans="1:14" x14ac:dyDescent="0.3">
      <c r="A4437">
        <f t="shared" si="568"/>
        <v>45</v>
      </c>
      <c r="E4437" s="105">
        <f t="shared" si="569"/>
        <v>0</v>
      </c>
      <c r="I4437" s="105">
        <f t="shared" si="570"/>
        <v>0</v>
      </c>
      <c r="J4437" s="105">
        <f t="shared" si="572"/>
        <v>0</v>
      </c>
      <c r="K4437" s="105">
        <f t="shared" si="573"/>
        <v>0</v>
      </c>
      <c r="L4437" s="105">
        <f t="shared" si="574"/>
        <v>0</v>
      </c>
      <c r="M4437">
        <v>0.04</v>
      </c>
      <c r="N4437">
        <f t="shared" si="575"/>
        <v>3.3960531989175591E-3</v>
      </c>
    </row>
    <row r="4438" spans="1:14" x14ac:dyDescent="0.3">
      <c r="A4438">
        <f t="shared" si="568"/>
        <v>45</v>
      </c>
      <c r="E4438" s="105">
        <f t="shared" si="569"/>
        <v>0</v>
      </c>
      <c r="I4438" s="105">
        <f t="shared" si="570"/>
        <v>0</v>
      </c>
      <c r="J4438" s="105">
        <f t="shared" si="572"/>
        <v>0</v>
      </c>
      <c r="K4438" s="105">
        <f t="shared" si="573"/>
        <v>0</v>
      </c>
      <c r="L4438" s="105">
        <f t="shared" si="574"/>
        <v>0</v>
      </c>
      <c r="M4438">
        <v>0.04</v>
      </c>
      <c r="N4438">
        <f t="shared" si="575"/>
        <v>3.3960531989175591E-3</v>
      </c>
    </row>
    <row r="4439" spans="1:14" x14ac:dyDescent="0.3">
      <c r="A4439">
        <f t="shared" si="568"/>
        <v>45</v>
      </c>
      <c r="E4439" s="105">
        <f t="shared" si="569"/>
        <v>0</v>
      </c>
      <c r="I4439" s="105">
        <f t="shared" si="570"/>
        <v>0</v>
      </c>
      <c r="J4439" s="105">
        <f t="shared" si="572"/>
        <v>0</v>
      </c>
      <c r="K4439" s="105">
        <f t="shared" si="573"/>
        <v>0</v>
      </c>
      <c r="L4439" s="105">
        <f t="shared" si="574"/>
        <v>0</v>
      </c>
      <c r="M4439">
        <v>0.04</v>
      </c>
      <c r="N4439">
        <f t="shared" si="575"/>
        <v>3.3960531989175591E-3</v>
      </c>
    </row>
    <row r="4440" spans="1:14" x14ac:dyDescent="0.3">
      <c r="A4440">
        <f t="shared" si="568"/>
        <v>45</v>
      </c>
      <c r="E4440" s="105">
        <f t="shared" si="569"/>
        <v>0</v>
      </c>
      <c r="I4440" s="105">
        <f t="shared" si="570"/>
        <v>0</v>
      </c>
      <c r="J4440" s="105">
        <f t="shared" si="572"/>
        <v>0</v>
      </c>
      <c r="K4440" s="105">
        <f t="shared" si="573"/>
        <v>0</v>
      </c>
      <c r="L4440" s="105">
        <f t="shared" si="574"/>
        <v>0</v>
      </c>
      <c r="M4440">
        <v>0.04</v>
      </c>
      <c r="N4440">
        <f t="shared" si="575"/>
        <v>3.3960531989175591E-3</v>
      </c>
    </row>
    <row r="4441" spans="1:14" x14ac:dyDescent="0.3">
      <c r="A4441">
        <f t="shared" si="568"/>
        <v>45</v>
      </c>
      <c r="E4441" s="105">
        <f t="shared" si="569"/>
        <v>0</v>
      </c>
      <c r="I4441" s="105">
        <f t="shared" si="570"/>
        <v>0</v>
      </c>
      <c r="J4441" s="105">
        <f t="shared" si="572"/>
        <v>0</v>
      </c>
      <c r="K4441" s="105">
        <f t="shared" si="573"/>
        <v>0</v>
      </c>
      <c r="L4441" s="105">
        <f t="shared" si="574"/>
        <v>0</v>
      </c>
      <c r="M4441">
        <v>0.04</v>
      </c>
      <c r="N4441">
        <f t="shared" si="575"/>
        <v>3.3960531989175591E-3</v>
      </c>
    </row>
    <row r="4442" spans="1:14" x14ac:dyDescent="0.3">
      <c r="A4442">
        <f t="shared" si="568"/>
        <v>45</v>
      </c>
      <c r="E4442" s="105">
        <f t="shared" si="569"/>
        <v>0</v>
      </c>
      <c r="I4442" s="105">
        <f t="shared" si="570"/>
        <v>0</v>
      </c>
      <c r="J4442" s="105">
        <f t="shared" si="572"/>
        <v>0</v>
      </c>
      <c r="K4442" s="105">
        <f t="shared" si="573"/>
        <v>0</v>
      </c>
      <c r="L4442" s="105">
        <f t="shared" si="574"/>
        <v>0</v>
      </c>
      <c r="M4442">
        <v>0.04</v>
      </c>
      <c r="N4442">
        <f t="shared" si="575"/>
        <v>3.3960531989175591E-3</v>
      </c>
    </row>
    <row r="4443" spans="1:14" x14ac:dyDescent="0.3">
      <c r="A4443">
        <f t="shared" si="568"/>
        <v>45</v>
      </c>
      <c r="E4443" s="105">
        <f t="shared" si="569"/>
        <v>0</v>
      </c>
      <c r="I4443" s="105">
        <f t="shared" si="570"/>
        <v>0</v>
      </c>
      <c r="J4443" s="105">
        <f t="shared" si="572"/>
        <v>0</v>
      </c>
      <c r="K4443" s="105">
        <f t="shared" si="573"/>
        <v>0</v>
      </c>
      <c r="L4443" s="105">
        <f t="shared" si="574"/>
        <v>0</v>
      </c>
      <c r="M4443">
        <v>0.04</v>
      </c>
      <c r="N4443">
        <f t="shared" si="575"/>
        <v>3.3960531989175591E-3</v>
      </c>
    </row>
    <row r="4444" spans="1:14" x14ac:dyDescent="0.3">
      <c r="A4444">
        <f t="shared" si="568"/>
        <v>45</v>
      </c>
      <c r="E4444" s="105">
        <f t="shared" si="569"/>
        <v>0</v>
      </c>
      <c r="I4444" s="105">
        <f t="shared" si="570"/>
        <v>0</v>
      </c>
      <c r="J4444" s="105">
        <f t="shared" si="572"/>
        <v>0</v>
      </c>
      <c r="K4444" s="105">
        <f t="shared" si="573"/>
        <v>0</v>
      </c>
      <c r="L4444" s="105">
        <f t="shared" si="574"/>
        <v>0</v>
      </c>
      <c r="M4444">
        <v>0.04</v>
      </c>
      <c r="N4444">
        <f t="shared" si="575"/>
        <v>3.3960531989175591E-3</v>
      </c>
    </row>
    <row r="4445" spans="1:14" x14ac:dyDescent="0.3">
      <c r="A4445">
        <f t="shared" si="568"/>
        <v>45</v>
      </c>
      <c r="E4445" s="105">
        <f t="shared" si="569"/>
        <v>0</v>
      </c>
      <c r="I4445" s="105">
        <f t="shared" si="570"/>
        <v>0</v>
      </c>
      <c r="J4445" s="105">
        <f t="shared" si="572"/>
        <v>0</v>
      </c>
      <c r="K4445" s="105">
        <f t="shared" si="573"/>
        <v>0</v>
      </c>
      <c r="L4445" s="105">
        <f t="shared" si="574"/>
        <v>0</v>
      </c>
      <c r="M4445">
        <v>0.04</v>
      </c>
      <c r="N4445">
        <f t="shared" si="575"/>
        <v>3.3960531989175591E-3</v>
      </c>
    </row>
    <row r="4446" spans="1:14" x14ac:dyDescent="0.3">
      <c r="A4446">
        <f t="shared" si="568"/>
        <v>45</v>
      </c>
      <c r="E4446" s="105">
        <f t="shared" si="569"/>
        <v>0</v>
      </c>
      <c r="I4446" s="105">
        <f t="shared" si="570"/>
        <v>0</v>
      </c>
      <c r="J4446" s="105">
        <f t="shared" si="572"/>
        <v>0</v>
      </c>
      <c r="K4446" s="105">
        <f t="shared" si="573"/>
        <v>0</v>
      </c>
      <c r="L4446" s="105">
        <f t="shared" si="574"/>
        <v>0</v>
      </c>
      <c r="M4446">
        <v>0.04</v>
      </c>
      <c r="N4446">
        <f t="shared" si="575"/>
        <v>3.3960531989175591E-3</v>
      </c>
    </row>
    <row r="4447" spans="1:14" x14ac:dyDescent="0.3">
      <c r="A4447">
        <f t="shared" si="568"/>
        <v>45</v>
      </c>
      <c r="E4447" s="105">
        <f t="shared" si="569"/>
        <v>0</v>
      </c>
      <c r="I4447" s="105">
        <f t="shared" si="570"/>
        <v>0</v>
      </c>
      <c r="J4447" s="105">
        <f t="shared" si="572"/>
        <v>0</v>
      </c>
      <c r="K4447" s="105">
        <f t="shared" si="573"/>
        <v>0</v>
      </c>
      <c r="L4447" s="105">
        <f t="shared" si="574"/>
        <v>0</v>
      </c>
      <c r="M4447">
        <v>0.04</v>
      </c>
      <c r="N4447">
        <f t="shared" si="575"/>
        <v>3.3960531989175591E-3</v>
      </c>
    </row>
    <row r="4448" spans="1:14" x14ac:dyDescent="0.3">
      <c r="A4448">
        <f t="shared" si="568"/>
        <v>45</v>
      </c>
      <c r="E4448" s="105">
        <f t="shared" si="569"/>
        <v>0</v>
      </c>
      <c r="I4448" s="105">
        <f t="shared" si="570"/>
        <v>0</v>
      </c>
      <c r="J4448" s="105">
        <f t="shared" si="572"/>
        <v>0</v>
      </c>
      <c r="K4448" s="105">
        <f t="shared" si="573"/>
        <v>0</v>
      </c>
      <c r="L4448" s="105">
        <f t="shared" si="574"/>
        <v>0</v>
      </c>
      <c r="M4448">
        <v>0.04</v>
      </c>
      <c r="N4448">
        <f t="shared" si="575"/>
        <v>3.3960531989175591E-3</v>
      </c>
    </row>
    <row r="4449" spans="1:14" x14ac:dyDescent="0.3">
      <c r="A4449">
        <f t="shared" si="568"/>
        <v>45</v>
      </c>
      <c r="E4449" s="105">
        <f t="shared" si="569"/>
        <v>0</v>
      </c>
      <c r="I4449" s="105">
        <f t="shared" si="570"/>
        <v>0</v>
      </c>
      <c r="J4449" s="105">
        <f t="shared" si="572"/>
        <v>0</v>
      </c>
      <c r="K4449" s="105">
        <f t="shared" si="573"/>
        <v>0</v>
      </c>
      <c r="L4449" s="105">
        <f t="shared" si="574"/>
        <v>0</v>
      </c>
      <c r="M4449">
        <v>0.04</v>
      </c>
      <c r="N4449">
        <f t="shared" si="575"/>
        <v>3.3960531989175591E-3</v>
      </c>
    </row>
    <row r="4450" spans="1:14" x14ac:dyDescent="0.3">
      <c r="A4450">
        <f t="shared" si="568"/>
        <v>45</v>
      </c>
      <c r="E4450" s="105">
        <f t="shared" si="569"/>
        <v>0</v>
      </c>
      <c r="I4450" s="105">
        <f t="shared" si="570"/>
        <v>0</v>
      </c>
      <c r="J4450" s="105">
        <f t="shared" si="572"/>
        <v>0</v>
      </c>
      <c r="K4450" s="105">
        <f t="shared" si="573"/>
        <v>0</v>
      </c>
      <c r="L4450" s="105">
        <f t="shared" si="574"/>
        <v>0</v>
      </c>
      <c r="M4450">
        <v>0.04</v>
      </c>
      <c r="N4450">
        <f t="shared" si="575"/>
        <v>3.3960531989175591E-3</v>
      </c>
    </row>
    <row r="4451" spans="1:14" x14ac:dyDescent="0.3">
      <c r="A4451">
        <f t="shared" si="568"/>
        <v>45</v>
      </c>
      <c r="E4451" s="105">
        <f t="shared" si="569"/>
        <v>0</v>
      </c>
      <c r="I4451" s="105">
        <f t="shared" si="570"/>
        <v>0</v>
      </c>
      <c r="J4451" s="105">
        <f t="shared" si="572"/>
        <v>0</v>
      </c>
      <c r="K4451" s="105">
        <f t="shared" si="573"/>
        <v>0</v>
      </c>
      <c r="L4451" s="105">
        <f t="shared" si="574"/>
        <v>0</v>
      </c>
      <c r="M4451">
        <v>0.04</v>
      </c>
      <c r="N4451">
        <f t="shared" si="575"/>
        <v>3.3960531989175591E-3</v>
      </c>
    </row>
    <row r="4452" spans="1:14" x14ac:dyDescent="0.3">
      <c r="A4452">
        <f t="shared" si="568"/>
        <v>45</v>
      </c>
      <c r="E4452" s="105">
        <f t="shared" si="569"/>
        <v>0</v>
      </c>
      <c r="I4452" s="105">
        <f t="shared" si="570"/>
        <v>0</v>
      </c>
      <c r="J4452" s="105">
        <f t="shared" si="572"/>
        <v>0</v>
      </c>
      <c r="K4452" s="105">
        <f t="shared" si="573"/>
        <v>0</v>
      </c>
      <c r="L4452" s="105">
        <f t="shared" si="574"/>
        <v>0</v>
      </c>
      <c r="M4452">
        <v>0.04</v>
      </c>
      <c r="N4452">
        <f t="shared" si="575"/>
        <v>3.3960531989175591E-3</v>
      </c>
    </row>
    <row r="4453" spans="1:14" x14ac:dyDescent="0.3">
      <c r="A4453">
        <f t="shared" si="568"/>
        <v>45</v>
      </c>
      <c r="E4453" s="105">
        <f t="shared" si="569"/>
        <v>0</v>
      </c>
      <c r="I4453" s="105">
        <f t="shared" si="570"/>
        <v>0</v>
      </c>
      <c r="J4453" s="105">
        <f t="shared" si="572"/>
        <v>0</v>
      </c>
      <c r="K4453" s="105">
        <f t="shared" si="573"/>
        <v>0</v>
      </c>
      <c r="L4453" s="105">
        <f t="shared" si="574"/>
        <v>0</v>
      </c>
      <c r="M4453">
        <v>0.04</v>
      </c>
      <c r="N4453">
        <f t="shared" si="575"/>
        <v>3.3960531989175591E-3</v>
      </c>
    </row>
    <row r="4454" spans="1:14" x14ac:dyDescent="0.3">
      <c r="A4454">
        <f t="shared" si="568"/>
        <v>45</v>
      </c>
      <c r="E4454" s="105">
        <f t="shared" si="569"/>
        <v>0</v>
      </c>
      <c r="I4454" s="105">
        <f t="shared" si="570"/>
        <v>0</v>
      </c>
      <c r="J4454" s="105">
        <f t="shared" si="572"/>
        <v>0</v>
      </c>
      <c r="K4454" s="105">
        <f t="shared" si="573"/>
        <v>0</v>
      </c>
      <c r="L4454" s="105">
        <f t="shared" si="574"/>
        <v>0</v>
      </c>
      <c r="M4454">
        <v>0.04</v>
      </c>
      <c r="N4454">
        <f t="shared" si="575"/>
        <v>3.3960531989175591E-3</v>
      </c>
    </row>
    <row r="4455" spans="1:14" x14ac:dyDescent="0.3">
      <c r="A4455">
        <f t="shared" ref="A4455:A4518" si="576">IF(COUNTIF(A4355:A4454,A4454)=100, A4454+1,A4454)</f>
        <v>45</v>
      </c>
      <c r="E4455" s="105">
        <f t="shared" ref="E4455:E4518" si="577">MAX(0, E4355-K4355-L4355)</f>
        <v>0</v>
      </c>
      <c r="I4455" s="105">
        <f t="shared" ref="I4455:I4518" si="578">IF(E4455&lt;I4355,J4455 + E4455, I4355)</f>
        <v>0</v>
      </c>
      <c r="J4455" s="105">
        <f t="shared" si="572"/>
        <v>0</v>
      </c>
      <c r="K4455" s="105">
        <f t="shared" si="573"/>
        <v>0</v>
      </c>
      <c r="L4455" s="105">
        <f t="shared" si="574"/>
        <v>0</v>
      </c>
      <c r="M4455">
        <v>0.04</v>
      </c>
      <c r="N4455">
        <f t="shared" si="575"/>
        <v>3.3960531989175591E-3</v>
      </c>
    </row>
    <row r="4456" spans="1:14" x14ac:dyDescent="0.3">
      <c r="A4456">
        <f t="shared" si="576"/>
        <v>45</v>
      </c>
      <c r="E4456" s="105">
        <f t="shared" si="577"/>
        <v>0</v>
      </c>
      <c r="I4456" s="105">
        <f t="shared" si="578"/>
        <v>0</v>
      </c>
      <c r="J4456" s="105">
        <f t="shared" si="572"/>
        <v>0</v>
      </c>
      <c r="K4456" s="105">
        <f t="shared" si="573"/>
        <v>0</v>
      </c>
      <c r="L4456" s="105">
        <f t="shared" si="574"/>
        <v>0</v>
      </c>
      <c r="M4456">
        <v>0.04</v>
      </c>
      <c r="N4456">
        <f t="shared" si="575"/>
        <v>3.3960531989175591E-3</v>
      </c>
    </row>
    <row r="4457" spans="1:14" x14ac:dyDescent="0.3">
      <c r="A4457">
        <f t="shared" si="576"/>
        <v>45</v>
      </c>
      <c r="E4457" s="105">
        <f t="shared" si="577"/>
        <v>0</v>
      </c>
      <c r="I4457" s="105">
        <f t="shared" si="578"/>
        <v>0</v>
      </c>
      <c r="J4457" s="105">
        <f t="shared" si="572"/>
        <v>0</v>
      </c>
      <c r="K4457" s="105">
        <f t="shared" si="573"/>
        <v>0</v>
      </c>
      <c r="L4457" s="105">
        <f t="shared" si="574"/>
        <v>0</v>
      </c>
      <c r="M4457">
        <v>0.04</v>
      </c>
      <c r="N4457">
        <f t="shared" si="575"/>
        <v>3.3960531989175591E-3</v>
      </c>
    </row>
    <row r="4458" spans="1:14" x14ac:dyDescent="0.3">
      <c r="A4458">
        <f t="shared" si="576"/>
        <v>45</v>
      </c>
      <c r="E4458" s="105">
        <f t="shared" si="577"/>
        <v>0</v>
      </c>
      <c r="I4458" s="105">
        <f t="shared" si="578"/>
        <v>0</v>
      </c>
      <c r="J4458" s="105">
        <f t="shared" si="572"/>
        <v>0</v>
      </c>
      <c r="K4458" s="105">
        <f t="shared" si="573"/>
        <v>0</v>
      </c>
      <c r="L4458" s="105">
        <f t="shared" si="574"/>
        <v>0</v>
      </c>
      <c r="M4458">
        <v>0.04</v>
      </c>
      <c r="N4458">
        <f t="shared" si="575"/>
        <v>3.3960531989175591E-3</v>
      </c>
    </row>
    <row r="4459" spans="1:14" x14ac:dyDescent="0.3">
      <c r="A4459">
        <f t="shared" si="576"/>
        <v>45</v>
      </c>
      <c r="E4459" s="105">
        <f t="shared" si="577"/>
        <v>0</v>
      </c>
      <c r="I4459" s="105">
        <f t="shared" si="578"/>
        <v>0</v>
      </c>
      <c r="J4459" s="105">
        <f t="shared" si="572"/>
        <v>0</v>
      </c>
      <c r="K4459" s="105">
        <f t="shared" si="573"/>
        <v>0</v>
      </c>
      <c r="L4459" s="105">
        <f t="shared" si="574"/>
        <v>0</v>
      </c>
      <c r="M4459">
        <v>0.04</v>
      </c>
      <c r="N4459">
        <f t="shared" si="575"/>
        <v>3.3960531989175591E-3</v>
      </c>
    </row>
    <row r="4460" spans="1:14" x14ac:dyDescent="0.3">
      <c r="A4460">
        <f t="shared" si="576"/>
        <v>45</v>
      </c>
      <c r="E4460" s="105">
        <f t="shared" si="577"/>
        <v>0</v>
      </c>
      <c r="I4460" s="105">
        <f t="shared" si="578"/>
        <v>0</v>
      </c>
      <c r="J4460" s="105">
        <f t="shared" si="572"/>
        <v>0</v>
      </c>
      <c r="K4460" s="105">
        <f t="shared" si="573"/>
        <v>0</v>
      </c>
      <c r="L4460" s="105">
        <f t="shared" si="574"/>
        <v>0</v>
      </c>
      <c r="M4460">
        <v>0.04</v>
      </c>
      <c r="N4460">
        <f t="shared" si="575"/>
        <v>3.3960531989175591E-3</v>
      </c>
    </row>
    <row r="4461" spans="1:14" x14ac:dyDescent="0.3">
      <c r="A4461">
        <f t="shared" si="576"/>
        <v>45</v>
      </c>
      <c r="E4461" s="105">
        <f t="shared" si="577"/>
        <v>0</v>
      </c>
      <c r="I4461" s="105">
        <f t="shared" si="578"/>
        <v>0</v>
      </c>
      <c r="J4461" s="105">
        <f t="shared" si="572"/>
        <v>0</v>
      </c>
      <c r="K4461" s="105">
        <f t="shared" si="573"/>
        <v>0</v>
      </c>
      <c r="L4461" s="105">
        <f t="shared" si="574"/>
        <v>0</v>
      </c>
      <c r="M4461">
        <v>0.04</v>
      </c>
      <c r="N4461">
        <f t="shared" si="575"/>
        <v>3.3960531989175591E-3</v>
      </c>
    </row>
    <row r="4462" spans="1:14" x14ac:dyDescent="0.3">
      <c r="A4462">
        <f t="shared" si="576"/>
        <v>45</v>
      </c>
      <c r="E4462" s="105">
        <f t="shared" si="577"/>
        <v>0</v>
      </c>
      <c r="I4462" s="105">
        <f t="shared" si="578"/>
        <v>0</v>
      </c>
      <c r="J4462" s="105">
        <f t="shared" si="572"/>
        <v>0</v>
      </c>
      <c r="K4462" s="105">
        <f t="shared" si="573"/>
        <v>0</v>
      </c>
      <c r="L4462" s="105">
        <f t="shared" si="574"/>
        <v>0</v>
      </c>
      <c r="M4462">
        <v>0.04</v>
      </c>
      <c r="N4462">
        <f t="shared" si="575"/>
        <v>3.3960531989175591E-3</v>
      </c>
    </row>
    <row r="4463" spans="1:14" x14ac:dyDescent="0.3">
      <c r="A4463">
        <f t="shared" si="576"/>
        <v>45</v>
      </c>
      <c r="E4463" s="105">
        <f t="shared" si="577"/>
        <v>0</v>
      </c>
      <c r="I4463" s="105">
        <f t="shared" si="578"/>
        <v>0</v>
      </c>
      <c r="J4463" s="105">
        <f t="shared" si="572"/>
        <v>0</v>
      </c>
      <c r="K4463" s="105">
        <f t="shared" si="573"/>
        <v>0</v>
      </c>
      <c r="L4463" s="105">
        <f t="shared" si="574"/>
        <v>0</v>
      </c>
      <c r="M4463">
        <v>0.04</v>
      </c>
      <c r="N4463">
        <f t="shared" si="575"/>
        <v>3.3960531989175591E-3</v>
      </c>
    </row>
    <row r="4464" spans="1:14" x14ac:dyDescent="0.3">
      <c r="A4464">
        <f t="shared" si="576"/>
        <v>45</v>
      </c>
      <c r="E4464" s="105">
        <f t="shared" si="577"/>
        <v>0</v>
      </c>
      <c r="I4464" s="105">
        <f t="shared" si="578"/>
        <v>0</v>
      </c>
      <c r="J4464" s="105">
        <f t="shared" si="572"/>
        <v>0</v>
      </c>
      <c r="K4464" s="105">
        <f t="shared" si="573"/>
        <v>0</v>
      </c>
      <c r="L4464" s="105">
        <f t="shared" si="574"/>
        <v>0</v>
      </c>
      <c r="M4464">
        <v>0.04</v>
      </c>
      <c r="N4464">
        <f t="shared" si="575"/>
        <v>3.3960531989175591E-3</v>
      </c>
    </row>
    <row r="4465" spans="1:14" x14ac:dyDescent="0.3">
      <c r="A4465">
        <f t="shared" si="576"/>
        <v>45</v>
      </c>
      <c r="E4465" s="105">
        <f t="shared" si="577"/>
        <v>0</v>
      </c>
      <c r="I4465" s="105">
        <f t="shared" si="578"/>
        <v>0</v>
      </c>
      <c r="J4465" s="105">
        <f t="shared" si="572"/>
        <v>0</v>
      </c>
      <c r="K4465" s="105">
        <f t="shared" si="573"/>
        <v>0</v>
      </c>
      <c r="L4465" s="105">
        <f t="shared" si="574"/>
        <v>0</v>
      </c>
      <c r="M4465">
        <v>0.04</v>
      </c>
      <c r="N4465">
        <f t="shared" si="575"/>
        <v>3.3960531989175591E-3</v>
      </c>
    </row>
    <row r="4466" spans="1:14" x14ac:dyDescent="0.3">
      <c r="A4466">
        <f t="shared" si="576"/>
        <v>45</v>
      </c>
      <c r="E4466" s="105">
        <f t="shared" si="577"/>
        <v>0</v>
      </c>
      <c r="I4466" s="105">
        <f t="shared" si="578"/>
        <v>0</v>
      </c>
      <c r="J4466" s="105">
        <f t="shared" si="572"/>
        <v>0</v>
      </c>
      <c r="K4466" s="105">
        <f t="shared" si="573"/>
        <v>0</v>
      </c>
      <c r="L4466" s="105">
        <f t="shared" si="574"/>
        <v>0</v>
      </c>
      <c r="M4466">
        <v>0.04</v>
      </c>
      <c r="N4466">
        <f t="shared" si="575"/>
        <v>3.3960531989175591E-3</v>
      </c>
    </row>
    <row r="4467" spans="1:14" x14ac:dyDescent="0.3">
      <c r="A4467">
        <f t="shared" si="576"/>
        <v>45</v>
      </c>
      <c r="E4467" s="105">
        <f t="shared" si="577"/>
        <v>0</v>
      </c>
      <c r="I4467" s="105">
        <f t="shared" si="578"/>
        <v>0</v>
      </c>
      <c r="J4467" s="105">
        <f t="shared" si="572"/>
        <v>0</v>
      </c>
      <c r="K4467" s="105">
        <f t="shared" si="573"/>
        <v>0</v>
      </c>
      <c r="L4467" s="105">
        <f t="shared" si="574"/>
        <v>0</v>
      </c>
      <c r="M4467">
        <v>0.04</v>
      </c>
      <c r="N4467">
        <f t="shared" si="575"/>
        <v>3.3960531989175591E-3</v>
      </c>
    </row>
    <row r="4468" spans="1:14" x14ac:dyDescent="0.3">
      <c r="A4468">
        <f t="shared" si="576"/>
        <v>45</v>
      </c>
      <c r="E4468" s="105">
        <f t="shared" si="577"/>
        <v>0</v>
      </c>
      <c r="I4468" s="105">
        <f t="shared" si="578"/>
        <v>0</v>
      </c>
      <c r="J4468" s="105">
        <f t="shared" si="572"/>
        <v>0</v>
      </c>
      <c r="K4468" s="105">
        <f t="shared" si="573"/>
        <v>0</v>
      </c>
      <c r="L4468" s="105">
        <f t="shared" si="574"/>
        <v>0</v>
      </c>
      <c r="M4468">
        <v>0.04</v>
      </c>
      <c r="N4468">
        <f t="shared" si="575"/>
        <v>3.3960531989175591E-3</v>
      </c>
    </row>
    <row r="4469" spans="1:14" x14ac:dyDescent="0.3">
      <c r="A4469">
        <f t="shared" si="576"/>
        <v>45</v>
      </c>
      <c r="E4469" s="105">
        <f t="shared" si="577"/>
        <v>0</v>
      </c>
      <c r="I4469" s="105">
        <f t="shared" si="578"/>
        <v>0</v>
      </c>
      <c r="J4469" s="105">
        <f t="shared" si="572"/>
        <v>0</v>
      </c>
      <c r="K4469" s="105">
        <f t="shared" si="573"/>
        <v>0</v>
      </c>
      <c r="L4469" s="105">
        <f t="shared" si="574"/>
        <v>0</v>
      </c>
      <c r="M4469">
        <v>0.04</v>
      </c>
      <c r="N4469">
        <f t="shared" si="575"/>
        <v>3.3960531989175591E-3</v>
      </c>
    </row>
    <row r="4470" spans="1:14" x14ac:dyDescent="0.3">
      <c r="A4470">
        <f t="shared" si="576"/>
        <v>45</v>
      </c>
      <c r="E4470" s="105">
        <f t="shared" si="577"/>
        <v>0</v>
      </c>
      <c r="I4470" s="105">
        <f t="shared" si="578"/>
        <v>0</v>
      </c>
      <c r="J4470" s="105">
        <f t="shared" si="572"/>
        <v>0</v>
      </c>
      <c r="K4470" s="105">
        <f t="shared" si="573"/>
        <v>0</v>
      </c>
      <c r="L4470" s="105">
        <f t="shared" si="574"/>
        <v>0</v>
      </c>
      <c r="M4470">
        <v>0.04</v>
      </c>
      <c r="N4470">
        <f t="shared" si="575"/>
        <v>3.3960531989175591E-3</v>
      </c>
    </row>
    <row r="4471" spans="1:14" x14ac:dyDescent="0.3">
      <c r="A4471">
        <f t="shared" si="576"/>
        <v>45</v>
      </c>
      <c r="E4471" s="105">
        <f t="shared" si="577"/>
        <v>0</v>
      </c>
      <c r="I4471" s="105">
        <f t="shared" si="578"/>
        <v>0</v>
      </c>
      <c r="J4471" s="105">
        <f t="shared" si="572"/>
        <v>0</v>
      </c>
      <c r="K4471" s="105">
        <f t="shared" si="573"/>
        <v>0</v>
      </c>
      <c r="L4471" s="105">
        <f t="shared" si="574"/>
        <v>0</v>
      </c>
      <c r="M4471">
        <v>0.04</v>
      </c>
      <c r="N4471">
        <f t="shared" si="575"/>
        <v>3.3960531989175591E-3</v>
      </c>
    </row>
    <row r="4472" spans="1:14" x14ac:dyDescent="0.3">
      <c r="A4472">
        <f t="shared" si="576"/>
        <v>45</v>
      </c>
      <c r="E4472" s="105">
        <f t="shared" si="577"/>
        <v>0</v>
      </c>
      <c r="I4472" s="105">
        <f t="shared" si="578"/>
        <v>0</v>
      </c>
      <c r="J4472" s="105">
        <f t="shared" si="572"/>
        <v>0</v>
      </c>
      <c r="K4472" s="105">
        <f t="shared" si="573"/>
        <v>0</v>
      </c>
      <c r="L4472" s="105">
        <f t="shared" si="574"/>
        <v>0</v>
      </c>
      <c r="M4472">
        <v>0.04</v>
      </c>
      <c r="N4472">
        <f t="shared" si="575"/>
        <v>3.3960531989175591E-3</v>
      </c>
    </row>
    <row r="4473" spans="1:14" x14ac:dyDescent="0.3">
      <c r="A4473">
        <f t="shared" si="576"/>
        <v>45</v>
      </c>
      <c r="E4473" s="105">
        <f t="shared" si="577"/>
        <v>0</v>
      </c>
      <c r="I4473" s="105">
        <f t="shared" si="578"/>
        <v>0</v>
      </c>
      <c r="J4473" s="105">
        <f t="shared" si="572"/>
        <v>0</v>
      </c>
      <c r="K4473" s="105">
        <f t="shared" si="573"/>
        <v>0</v>
      </c>
      <c r="L4473" s="105">
        <f t="shared" si="574"/>
        <v>0</v>
      </c>
      <c r="M4473">
        <v>0.04</v>
      </c>
      <c r="N4473">
        <f t="shared" si="575"/>
        <v>3.3960531989175591E-3</v>
      </c>
    </row>
    <row r="4474" spans="1:14" x14ac:dyDescent="0.3">
      <c r="A4474">
        <f t="shared" si="576"/>
        <v>45</v>
      </c>
      <c r="E4474" s="105">
        <f t="shared" si="577"/>
        <v>0</v>
      </c>
      <c r="I4474" s="105">
        <f t="shared" si="578"/>
        <v>0</v>
      </c>
      <c r="J4474" s="105">
        <f t="shared" si="572"/>
        <v>0</v>
      </c>
      <c r="K4474" s="105">
        <f t="shared" si="573"/>
        <v>0</v>
      </c>
      <c r="L4474" s="105">
        <f t="shared" si="574"/>
        <v>0</v>
      </c>
      <c r="M4474">
        <v>0.04</v>
      </c>
      <c r="N4474">
        <f t="shared" si="575"/>
        <v>3.3960531989175591E-3</v>
      </c>
    </row>
    <row r="4475" spans="1:14" x14ac:dyDescent="0.3">
      <c r="A4475">
        <f t="shared" si="576"/>
        <v>45</v>
      </c>
      <c r="E4475" s="105">
        <f t="shared" si="577"/>
        <v>0</v>
      </c>
      <c r="I4475" s="105">
        <f t="shared" si="578"/>
        <v>0</v>
      </c>
      <c r="J4475" s="105">
        <f t="shared" si="572"/>
        <v>0</v>
      </c>
      <c r="K4475" s="105">
        <f t="shared" si="573"/>
        <v>0</v>
      </c>
      <c r="L4475" s="105">
        <f t="shared" si="574"/>
        <v>0</v>
      </c>
      <c r="M4475">
        <v>0.04</v>
      </c>
      <c r="N4475">
        <f t="shared" si="575"/>
        <v>3.3960531989175591E-3</v>
      </c>
    </row>
    <row r="4476" spans="1:14" x14ac:dyDescent="0.3">
      <c r="A4476">
        <f t="shared" si="576"/>
        <v>45</v>
      </c>
      <c r="E4476" s="105">
        <f t="shared" si="577"/>
        <v>0</v>
      </c>
      <c r="I4476" s="105">
        <f t="shared" si="578"/>
        <v>0</v>
      </c>
      <c r="J4476" s="105">
        <f t="shared" si="572"/>
        <v>0</v>
      </c>
      <c r="K4476" s="105">
        <f t="shared" si="573"/>
        <v>0</v>
      </c>
      <c r="L4476" s="105">
        <f t="shared" si="574"/>
        <v>0</v>
      </c>
      <c r="M4476">
        <v>0.04</v>
      </c>
      <c r="N4476">
        <f t="shared" si="575"/>
        <v>3.3960531989175591E-3</v>
      </c>
    </row>
    <row r="4477" spans="1:14" x14ac:dyDescent="0.3">
      <c r="A4477">
        <f t="shared" si="576"/>
        <v>45</v>
      </c>
      <c r="E4477" s="105">
        <f t="shared" si="577"/>
        <v>0</v>
      </c>
      <c r="I4477" s="105">
        <f t="shared" si="578"/>
        <v>0</v>
      </c>
      <c r="J4477" s="105">
        <f t="shared" si="572"/>
        <v>0</v>
      </c>
      <c r="K4477" s="105">
        <f t="shared" si="573"/>
        <v>0</v>
      </c>
      <c r="L4477" s="105">
        <f t="shared" si="574"/>
        <v>0</v>
      </c>
      <c r="M4477">
        <v>0.04</v>
      </c>
      <c r="N4477">
        <f t="shared" si="575"/>
        <v>3.3960531989175591E-3</v>
      </c>
    </row>
    <row r="4478" spans="1:14" x14ac:dyDescent="0.3">
      <c r="A4478">
        <f t="shared" si="576"/>
        <v>45</v>
      </c>
      <c r="E4478" s="105">
        <f t="shared" si="577"/>
        <v>0</v>
      </c>
      <c r="I4478" s="105">
        <f t="shared" si="578"/>
        <v>0</v>
      </c>
      <c r="J4478" s="105">
        <f t="shared" si="572"/>
        <v>0</v>
      </c>
      <c r="K4478" s="105">
        <f t="shared" si="573"/>
        <v>0</v>
      </c>
      <c r="L4478" s="105">
        <f t="shared" si="574"/>
        <v>0</v>
      </c>
      <c r="M4478">
        <v>0.04</v>
      </c>
      <c r="N4478">
        <f t="shared" si="575"/>
        <v>3.3960531989175591E-3</v>
      </c>
    </row>
    <row r="4479" spans="1:14" x14ac:dyDescent="0.3">
      <c r="A4479">
        <f t="shared" si="576"/>
        <v>45</v>
      </c>
      <c r="E4479" s="105">
        <f t="shared" si="577"/>
        <v>0</v>
      </c>
      <c r="I4479" s="105">
        <f t="shared" si="578"/>
        <v>0</v>
      </c>
      <c r="J4479" s="105">
        <f t="shared" si="572"/>
        <v>0</v>
      </c>
      <c r="K4479" s="105">
        <f t="shared" si="573"/>
        <v>0</v>
      </c>
      <c r="L4479" s="105">
        <f t="shared" si="574"/>
        <v>0</v>
      </c>
      <c r="M4479">
        <v>0.04</v>
      </c>
      <c r="N4479">
        <f t="shared" si="575"/>
        <v>3.3960531989175591E-3</v>
      </c>
    </row>
    <row r="4480" spans="1:14" x14ac:dyDescent="0.3">
      <c r="A4480">
        <f t="shared" si="576"/>
        <v>45</v>
      </c>
      <c r="E4480" s="105">
        <f t="shared" si="577"/>
        <v>0</v>
      </c>
      <c r="I4480" s="105">
        <f t="shared" si="578"/>
        <v>0</v>
      </c>
      <c r="J4480" s="105">
        <f t="shared" si="572"/>
        <v>0</v>
      </c>
      <c r="K4480" s="105">
        <f t="shared" si="573"/>
        <v>0</v>
      </c>
      <c r="L4480" s="105">
        <f t="shared" si="574"/>
        <v>0</v>
      </c>
      <c r="M4480">
        <v>0.04</v>
      </c>
      <c r="N4480">
        <f t="shared" si="575"/>
        <v>3.3960531989175591E-3</v>
      </c>
    </row>
    <row r="4481" spans="1:14" x14ac:dyDescent="0.3">
      <c r="A4481">
        <f t="shared" si="576"/>
        <v>45</v>
      </c>
      <c r="E4481" s="105">
        <f t="shared" si="577"/>
        <v>0</v>
      </c>
      <c r="I4481" s="105">
        <f t="shared" si="578"/>
        <v>0</v>
      </c>
      <c r="J4481" s="105">
        <f t="shared" si="572"/>
        <v>0</v>
      </c>
      <c r="K4481" s="105">
        <f t="shared" si="573"/>
        <v>0</v>
      </c>
      <c r="L4481" s="105">
        <f t="shared" si="574"/>
        <v>0</v>
      </c>
      <c r="M4481">
        <v>0.04</v>
      </c>
      <c r="N4481">
        <f t="shared" si="575"/>
        <v>3.3960531989175591E-3</v>
      </c>
    </row>
    <row r="4482" spans="1:14" x14ac:dyDescent="0.3">
      <c r="A4482">
        <f t="shared" si="576"/>
        <v>45</v>
      </c>
      <c r="E4482" s="105">
        <f t="shared" si="577"/>
        <v>0</v>
      </c>
      <c r="I4482" s="105">
        <f t="shared" si="578"/>
        <v>0</v>
      </c>
      <c r="J4482" s="105">
        <f t="shared" si="572"/>
        <v>0</v>
      </c>
      <c r="K4482" s="105">
        <f t="shared" si="573"/>
        <v>0</v>
      </c>
      <c r="L4482" s="105">
        <f t="shared" si="574"/>
        <v>0</v>
      </c>
      <c r="M4482">
        <v>0.04</v>
      </c>
      <c r="N4482">
        <f t="shared" si="575"/>
        <v>3.3960531989175591E-3</v>
      </c>
    </row>
    <row r="4483" spans="1:14" x14ac:dyDescent="0.3">
      <c r="A4483">
        <f t="shared" si="576"/>
        <v>45</v>
      </c>
      <c r="E4483" s="105">
        <f t="shared" si="577"/>
        <v>0</v>
      </c>
      <c r="I4483" s="105">
        <f t="shared" si="578"/>
        <v>0</v>
      </c>
      <c r="J4483" s="105">
        <f t="shared" ref="J4483:J4546" si="579">E4483*($H$2/12)</f>
        <v>0</v>
      </c>
      <c r="K4483" s="105">
        <f t="shared" ref="K4483:K4546" si="580">I4483-J4483</f>
        <v>0</v>
      </c>
      <c r="L4483" s="105">
        <f t="shared" ref="L4483:L4546" si="581">N4483*(E4483-K4483)</f>
        <v>0</v>
      </c>
      <c r="M4483">
        <v>0.04</v>
      </c>
      <c r="N4483">
        <f t="shared" ref="N4483:N4546" si="582">1-(POWER(1-M4483,(1/12)))</f>
        <v>3.3960531989175591E-3</v>
      </c>
    </row>
    <row r="4484" spans="1:14" x14ac:dyDescent="0.3">
      <c r="A4484">
        <f t="shared" si="576"/>
        <v>45</v>
      </c>
      <c r="E4484" s="105">
        <f t="shared" si="577"/>
        <v>0</v>
      </c>
      <c r="I4484" s="105">
        <f t="shared" si="578"/>
        <v>0</v>
      </c>
      <c r="J4484" s="105">
        <f t="shared" si="579"/>
        <v>0</v>
      </c>
      <c r="K4484" s="105">
        <f t="shared" si="580"/>
        <v>0</v>
      </c>
      <c r="L4484" s="105">
        <f t="shared" si="581"/>
        <v>0</v>
      </c>
      <c r="M4484">
        <v>0.04</v>
      </c>
      <c r="N4484">
        <f t="shared" si="582"/>
        <v>3.3960531989175591E-3</v>
      </c>
    </row>
    <row r="4485" spans="1:14" x14ac:dyDescent="0.3">
      <c r="A4485">
        <f t="shared" si="576"/>
        <v>45</v>
      </c>
      <c r="E4485" s="105">
        <f t="shared" si="577"/>
        <v>0</v>
      </c>
      <c r="I4485" s="105">
        <f t="shared" si="578"/>
        <v>0</v>
      </c>
      <c r="J4485" s="105">
        <f t="shared" si="579"/>
        <v>0</v>
      </c>
      <c r="K4485" s="105">
        <f t="shared" si="580"/>
        <v>0</v>
      </c>
      <c r="L4485" s="105">
        <f t="shared" si="581"/>
        <v>0</v>
      </c>
      <c r="M4485">
        <v>0.04</v>
      </c>
      <c r="N4485">
        <f t="shared" si="582"/>
        <v>3.3960531989175591E-3</v>
      </c>
    </row>
    <row r="4486" spans="1:14" x14ac:dyDescent="0.3">
      <c r="A4486">
        <f t="shared" si="576"/>
        <v>45</v>
      </c>
      <c r="E4486" s="105">
        <f t="shared" si="577"/>
        <v>0</v>
      </c>
      <c r="I4486" s="105">
        <f t="shared" si="578"/>
        <v>0</v>
      </c>
      <c r="J4486" s="105">
        <f t="shared" si="579"/>
        <v>0</v>
      </c>
      <c r="K4486" s="105">
        <f t="shared" si="580"/>
        <v>0</v>
      </c>
      <c r="L4486" s="105">
        <f t="shared" si="581"/>
        <v>0</v>
      </c>
      <c r="M4486">
        <v>0.04</v>
      </c>
      <c r="N4486">
        <f t="shared" si="582"/>
        <v>3.3960531989175591E-3</v>
      </c>
    </row>
    <row r="4487" spans="1:14" x14ac:dyDescent="0.3">
      <c r="A4487">
        <f t="shared" si="576"/>
        <v>45</v>
      </c>
      <c r="E4487" s="105">
        <f t="shared" si="577"/>
        <v>0</v>
      </c>
      <c r="I4487" s="105">
        <f t="shared" si="578"/>
        <v>0</v>
      </c>
      <c r="J4487" s="105">
        <f t="shared" si="579"/>
        <v>0</v>
      </c>
      <c r="K4487" s="105">
        <f t="shared" si="580"/>
        <v>0</v>
      </c>
      <c r="L4487" s="105">
        <f t="shared" si="581"/>
        <v>0</v>
      </c>
      <c r="M4487">
        <v>0.04</v>
      </c>
      <c r="N4487">
        <f t="shared" si="582"/>
        <v>3.3960531989175591E-3</v>
      </c>
    </row>
    <row r="4488" spans="1:14" x14ac:dyDescent="0.3">
      <c r="A4488">
        <f t="shared" si="576"/>
        <v>45</v>
      </c>
      <c r="E4488" s="105">
        <f t="shared" si="577"/>
        <v>0</v>
      </c>
      <c r="I4488" s="105">
        <f t="shared" si="578"/>
        <v>0</v>
      </c>
      <c r="J4488" s="105">
        <f t="shared" si="579"/>
        <v>0</v>
      </c>
      <c r="K4488" s="105">
        <f t="shared" si="580"/>
        <v>0</v>
      </c>
      <c r="L4488" s="105">
        <f t="shared" si="581"/>
        <v>0</v>
      </c>
      <c r="M4488">
        <v>0.04</v>
      </c>
      <c r="N4488">
        <f t="shared" si="582"/>
        <v>3.3960531989175591E-3</v>
      </c>
    </row>
    <row r="4489" spans="1:14" x14ac:dyDescent="0.3">
      <c r="A4489">
        <f t="shared" si="576"/>
        <v>45</v>
      </c>
      <c r="E4489" s="105">
        <f t="shared" si="577"/>
        <v>0</v>
      </c>
      <c r="I4489" s="105">
        <f t="shared" si="578"/>
        <v>0</v>
      </c>
      <c r="J4489" s="105">
        <f t="shared" si="579"/>
        <v>0</v>
      </c>
      <c r="K4489" s="105">
        <f t="shared" si="580"/>
        <v>0</v>
      </c>
      <c r="L4489" s="105">
        <f t="shared" si="581"/>
        <v>0</v>
      </c>
      <c r="M4489">
        <v>0.04</v>
      </c>
      <c r="N4489">
        <f t="shared" si="582"/>
        <v>3.3960531989175591E-3</v>
      </c>
    </row>
    <row r="4490" spans="1:14" x14ac:dyDescent="0.3">
      <c r="A4490">
        <f t="shared" si="576"/>
        <v>45</v>
      </c>
      <c r="E4490" s="105">
        <f t="shared" si="577"/>
        <v>0</v>
      </c>
      <c r="I4490" s="105">
        <f t="shared" si="578"/>
        <v>0</v>
      </c>
      <c r="J4490" s="105">
        <f t="shared" si="579"/>
        <v>0</v>
      </c>
      <c r="K4490" s="105">
        <f t="shared" si="580"/>
        <v>0</v>
      </c>
      <c r="L4490" s="105">
        <f t="shared" si="581"/>
        <v>0</v>
      </c>
      <c r="M4490">
        <v>0.04</v>
      </c>
      <c r="N4490">
        <f t="shared" si="582"/>
        <v>3.3960531989175591E-3</v>
      </c>
    </row>
    <row r="4491" spans="1:14" x14ac:dyDescent="0.3">
      <c r="A4491">
        <f t="shared" si="576"/>
        <v>45</v>
      </c>
      <c r="E4491" s="105">
        <f t="shared" si="577"/>
        <v>0</v>
      </c>
      <c r="I4491" s="105">
        <f t="shared" si="578"/>
        <v>0</v>
      </c>
      <c r="J4491" s="105">
        <f t="shared" si="579"/>
        <v>0</v>
      </c>
      <c r="K4491" s="105">
        <f t="shared" si="580"/>
        <v>0</v>
      </c>
      <c r="L4491" s="105">
        <f t="shared" si="581"/>
        <v>0</v>
      </c>
      <c r="M4491">
        <v>0.04</v>
      </c>
      <c r="N4491">
        <f t="shared" si="582"/>
        <v>3.3960531989175591E-3</v>
      </c>
    </row>
    <row r="4492" spans="1:14" x14ac:dyDescent="0.3">
      <c r="A4492">
        <f t="shared" si="576"/>
        <v>45</v>
      </c>
      <c r="E4492" s="105">
        <f t="shared" si="577"/>
        <v>0</v>
      </c>
      <c r="I4492" s="105">
        <f t="shared" si="578"/>
        <v>0</v>
      </c>
      <c r="J4492" s="105">
        <f t="shared" si="579"/>
        <v>0</v>
      </c>
      <c r="K4492" s="105">
        <f t="shared" si="580"/>
        <v>0</v>
      </c>
      <c r="L4492" s="105">
        <f t="shared" si="581"/>
        <v>0</v>
      </c>
      <c r="M4492">
        <v>0.04</v>
      </c>
      <c r="N4492">
        <f t="shared" si="582"/>
        <v>3.3960531989175591E-3</v>
      </c>
    </row>
    <row r="4493" spans="1:14" x14ac:dyDescent="0.3">
      <c r="A4493">
        <f t="shared" si="576"/>
        <v>45</v>
      </c>
      <c r="E4493" s="105">
        <f t="shared" si="577"/>
        <v>0</v>
      </c>
      <c r="I4493" s="105">
        <f t="shared" si="578"/>
        <v>0</v>
      </c>
      <c r="J4493" s="105">
        <f t="shared" si="579"/>
        <v>0</v>
      </c>
      <c r="K4493" s="105">
        <f t="shared" si="580"/>
        <v>0</v>
      </c>
      <c r="L4493" s="105">
        <f t="shared" si="581"/>
        <v>0</v>
      </c>
      <c r="M4493">
        <v>0.04</v>
      </c>
      <c r="N4493">
        <f t="shared" si="582"/>
        <v>3.3960531989175591E-3</v>
      </c>
    </row>
    <row r="4494" spans="1:14" x14ac:dyDescent="0.3">
      <c r="A4494">
        <f t="shared" si="576"/>
        <v>45</v>
      </c>
      <c r="E4494" s="105">
        <f t="shared" si="577"/>
        <v>0</v>
      </c>
      <c r="I4494" s="105">
        <f t="shared" si="578"/>
        <v>0</v>
      </c>
      <c r="J4494" s="105">
        <f t="shared" si="579"/>
        <v>0</v>
      </c>
      <c r="K4494" s="105">
        <f t="shared" si="580"/>
        <v>0</v>
      </c>
      <c r="L4494" s="105">
        <f t="shared" si="581"/>
        <v>0</v>
      </c>
      <c r="M4494">
        <v>0.04</v>
      </c>
      <c r="N4494">
        <f t="shared" si="582"/>
        <v>3.3960531989175591E-3</v>
      </c>
    </row>
    <row r="4495" spans="1:14" x14ac:dyDescent="0.3">
      <c r="A4495">
        <f t="shared" si="576"/>
        <v>45</v>
      </c>
      <c r="E4495" s="105">
        <f t="shared" si="577"/>
        <v>0</v>
      </c>
      <c r="I4495" s="105">
        <f t="shared" si="578"/>
        <v>0</v>
      </c>
      <c r="J4495" s="105">
        <f t="shared" si="579"/>
        <v>0</v>
      </c>
      <c r="K4495" s="105">
        <f t="shared" si="580"/>
        <v>0</v>
      </c>
      <c r="L4495" s="105">
        <f t="shared" si="581"/>
        <v>0</v>
      </c>
      <c r="M4495">
        <v>0.04</v>
      </c>
      <c r="N4495">
        <f t="shared" si="582"/>
        <v>3.3960531989175591E-3</v>
      </c>
    </row>
    <row r="4496" spans="1:14" x14ac:dyDescent="0.3">
      <c r="A4496">
        <f t="shared" si="576"/>
        <v>45</v>
      </c>
      <c r="E4496" s="105">
        <f t="shared" si="577"/>
        <v>0</v>
      </c>
      <c r="I4496" s="105">
        <f t="shared" si="578"/>
        <v>0</v>
      </c>
      <c r="J4496" s="105">
        <f t="shared" si="579"/>
        <v>0</v>
      </c>
      <c r="K4496" s="105">
        <f t="shared" si="580"/>
        <v>0</v>
      </c>
      <c r="L4496" s="105">
        <f t="shared" si="581"/>
        <v>0</v>
      </c>
      <c r="M4496">
        <v>0.04</v>
      </c>
      <c r="N4496">
        <f t="shared" si="582"/>
        <v>3.3960531989175591E-3</v>
      </c>
    </row>
    <row r="4497" spans="1:15" x14ac:dyDescent="0.3">
      <c r="A4497">
        <f t="shared" si="576"/>
        <v>45</v>
      </c>
      <c r="E4497" s="105">
        <f t="shared" si="577"/>
        <v>0</v>
      </c>
      <c r="I4497" s="105">
        <f t="shared" si="578"/>
        <v>0</v>
      </c>
      <c r="J4497" s="105">
        <f t="shared" si="579"/>
        <v>0</v>
      </c>
      <c r="K4497" s="105">
        <f t="shared" si="580"/>
        <v>0</v>
      </c>
      <c r="L4497" s="105">
        <f t="shared" si="581"/>
        <v>0</v>
      </c>
      <c r="M4497">
        <v>0.04</v>
      </c>
      <c r="N4497">
        <f t="shared" si="582"/>
        <v>3.3960531989175591E-3</v>
      </c>
    </row>
    <row r="4498" spans="1:15" x14ac:dyDescent="0.3">
      <c r="A4498">
        <f t="shared" si="576"/>
        <v>45</v>
      </c>
      <c r="E4498" s="105">
        <f t="shared" si="577"/>
        <v>0</v>
      </c>
      <c r="I4498" s="105">
        <f t="shared" si="578"/>
        <v>0</v>
      </c>
      <c r="J4498" s="105">
        <f t="shared" si="579"/>
        <v>0</v>
      </c>
      <c r="K4498" s="105">
        <f t="shared" si="580"/>
        <v>0</v>
      </c>
      <c r="L4498" s="105">
        <f t="shared" si="581"/>
        <v>0</v>
      </c>
      <c r="M4498">
        <v>0.04</v>
      </c>
      <c r="N4498">
        <f t="shared" si="582"/>
        <v>3.3960531989175591E-3</v>
      </c>
    </row>
    <row r="4499" spans="1:15" x14ac:dyDescent="0.3">
      <c r="A4499">
        <f t="shared" si="576"/>
        <v>45</v>
      </c>
      <c r="E4499" s="105">
        <f t="shared" si="577"/>
        <v>0</v>
      </c>
      <c r="I4499" s="105">
        <f t="shared" si="578"/>
        <v>0</v>
      </c>
      <c r="J4499" s="105">
        <f t="shared" si="579"/>
        <v>0</v>
      </c>
      <c r="K4499" s="105">
        <f t="shared" si="580"/>
        <v>0</v>
      </c>
      <c r="L4499" s="105">
        <f t="shared" si="581"/>
        <v>0</v>
      </c>
      <c r="M4499">
        <v>0.04</v>
      </c>
      <c r="N4499">
        <f t="shared" si="582"/>
        <v>3.3960531989175591E-3</v>
      </c>
    </row>
    <row r="4500" spans="1:15" x14ac:dyDescent="0.3">
      <c r="A4500">
        <f t="shared" si="576"/>
        <v>45</v>
      </c>
      <c r="E4500" s="105">
        <f t="shared" si="577"/>
        <v>0</v>
      </c>
      <c r="I4500" s="105">
        <f t="shared" si="578"/>
        <v>0</v>
      </c>
      <c r="J4500" s="105">
        <f t="shared" si="579"/>
        <v>0</v>
      </c>
      <c r="K4500" s="105">
        <f t="shared" si="580"/>
        <v>0</v>
      </c>
      <c r="L4500" s="105">
        <f t="shared" si="581"/>
        <v>0</v>
      </c>
      <c r="M4500">
        <v>0.04</v>
      </c>
      <c r="N4500">
        <f t="shared" si="582"/>
        <v>3.3960531989175591E-3</v>
      </c>
    </row>
    <row r="4501" spans="1:15" x14ac:dyDescent="0.3">
      <c r="A4501">
        <f t="shared" si="576"/>
        <v>45</v>
      </c>
      <c r="E4501" s="105">
        <f t="shared" si="577"/>
        <v>0</v>
      </c>
      <c r="I4501" s="105">
        <f t="shared" si="578"/>
        <v>0</v>
      </c>
      <c r="J4501" s="105">
        <f t="shared" si="579"/>
        <v>0</v>
      </c>
      <c r="K4501" s="105">
        <f t="shared" si="580"/>
        <v>0</v>
      </c>
      <c r="L4501" s="105">
        <f t="shared" si="581"/>
        <v>0</v>
      </c>
      <c r="M4501">
        <v>0.04</v>
      </c>
      <c r="N4501">
        <f t="shared" si="582"/>
        <v>3.3960531989175591E-3</v>
      </c>
      <c r="O4501" s="105" t="e">
        <f t="shared" ref="O4501" si="583">SUM(I4402:I4501)</f>
        <v>#REF!</v>
      </c>
    </row>
    <row r="4502" spans="1:15" x14ac:dyDescent="0.3">
      <c r="A4502">
        <f t="shared" si="576"/>
        <v>46</v>
      </c>
      <c r="E4502" s="105" t="e">
        <f t="shared" si="577"/>
        <v>#REF!</v>
      </c>
      <c r="I4502" s="105" t="e">
        <f t="shared" si="578"/>
        <v>#REF!</v>
      </c>
      <c r="J4502" s="105" t="e">
        <f t="shared" si="579"/>
        <v>#REF!</v>
      </c>
      <c r="K4502" s="105" t="e">
        <f t="shared" si="580"/>
        <v>#REF!</v>
      </c>
      <c r="L4502" s="105" t="e">
        <f t="shared" si="581"/>
        <v>#REF!</v>
      </c>
      <c r="M4502">
        <v>0.04</v>
      </c>
      <c r="N4502">
        <f t="shared" si="582"/>
        <v>3.3960531989175591E-3</v>
      </c>
    </row>
    <row r="4503" spans="1:15" x14ac:dyDescent="0.3">
      <c r="A4503">
        <f t="shared" si="576"/>
        <v>46</v>
      </c>
      <c r="E4503" s="105" t="e">
        <f t="shared" si="577"/>
        <v>#REF!</v>
      </c>
      <c r="I4503" s="105" t="e">
        <f t="shared" si="578"/>
        <v>#REF!</v>
      </c>
      <c r="J4503" s="105" t="e">
        <f t="shared" si="579"/>
        <v>#REF!</v>
      </c>
      <c r="K4503" s="105" t="e">
        <f t="shared" si="580"/>
        <v>#REF!</v>
      </c>
      <c r="L4503" s="105" t="e">
        <f t="shared" si="581"/>
        <v>#REF!</v>
      </c>
      <c r="M4503">
        <v>0.04</v>
      </c>
      <c r="N4503">
        <f t="shared" si="582"/>
        <v>3.3960531989175591E-3</v>
      </c>
    </row>
    <row r="4504" spans="1:15" x14ac:dyDescent="0.3">
      <c r="A4504">
        <f t="shared" si="576"/>
        <v>46</v>
      </c>
      <c r="E4504" s="105" t="e">
        <f t="shared" si="577"/>
        <v>#REF!</v>
      </c>
      <c r="I4504" s="105" t="e">
        <f t="shared" si="578"/>
        <v>#REF!</v>
      </c>
      <c r="J4504" s="105" t="e">
        <f t="shared" si="579"/>
        <v>#REF!</v>
      </c>
      <c r="K4504" s="105" t="e">
        <f t="shared" si="580"/>
        <v>#REF!</v>
      </c>
      <c r="L4504" s="105" t="e">
        <f t="shared" si="581"/>
        <v>#REF!</v>
      </c>
      <c r="M4504">
        <v>0.04</v>
      </c>
      <c r="N4504">
        <f t="shared" si="582"/>
        <v>3.3960531989175591E-3</v>
      </c>
    </row>
    <row r="4505" spans="1:15" x14ac:dyDescent="0.3">
      <c r="A4505">
        <f t="shared" si="576"/>
        <v>46</v>
      </c>
      <c r="E4505" s="105">
        <f t="shared" si="577"/>
        <v>0</v>
      </c>
      <c r="I4505" s="105">
        <f t="shared" si="578"/>
        <v>0</v>
      </c>
      <c r="J4505" s="105">
        <f t="shared" si="579"/>
        <v>0</v>
      </c>
      <c r="K4505" s="105">
        <f t="shared" si="580"/>
        <v>0</v>
      </c>
      <c r="L4505" s="105">
        <f t="shared" si="581"/>
        <v>0</v>
      </c>
      <c r="M4505">
        <v>0.04</v>
      </c>
      <c r="N4505">
        <f t="shared" si="582"/>
        <v>3.3960531989175591E-3</v>
      </c>
    </row>
    <row r="4506" spans="1:15" x14ac:dyDescent="0.3">
      <c r="A4506">
        <f t="shared" si="576"/>
        <v>46</v>
      </c>
      <c r="E4506" s="105">
        <f t="shared" si="577"/>
        <v>0</v>
      </c>
      <c r="I4506" s="105">
        <f t="shared" si="578"/>
        <v>0</v>
      </c>
      <c r="J4506" s="105">
        <f t="shared" si="579"/>
        <v>0</v>
      </c>
      <c r="K4506" s="105">
        <f t="shared" si="580"/>
        <v>0</v>
      </c>
      <c r="L4506" s="105">
        <f t="shared" si="581"/>
        <v>0</v>
      </c>
      <c r="M4506">
        <v>0.04</v>
      </c>
      <c r="N4506">
        <f t="shared" si="582"/>
        <v>3.3960531989175591E-3</v>
      </c>
    </row>
    <row r="4507" spans="1:15" x14ac:dyDescent="0.3">
      <c r="A4507">
        <f t="shared" si="576"/>
        <v>46</v>
      </c>
      <c r="E4507" s="105">
        <f t="shared" si="577"/>
        <v>0</v>
      </c>
      <c r="I4507" s="105">
        <f t="shared" si="578"/>
        <v>0</v>
      </c>
      <c r="J4507" s="105">
        <f t="shared" si="579"/>
        <v>0</v>
      </c>
      <c r="K4507" s="105">
        <f t="shared" si="580"/>
        <v>0</v>
      </c>
      <c r="L4507" s="105">
        <f t="shared" si="581"/>
        <v>0</v>
      </c>
      <c r="M4507">
        <v>0.04</v>
      </c>
      <c r="N4507">
        <f t="shared" si="582"/>
        <v>3.3960531989175591E-3</v>
      </c>
    </row>
    <row r="4508" spans="1:15" x14ac:dyDescent="0.3">
      <c r="A4508">
        <f t="shared" si="576"/>
        <v>46</v>
      </c>
      <c r="E4508" s="105">
        <f t="shared" si="577"/>
        <v>0</v>
      </c>
      <c r="I4508" s="105">
        <f t="shared" si="578"/>
        <v>0</v>
      </c>
      <c r="J4508" s="105">
        <f t="shared" si="579"/>
        <v>0</v>
      </c>
      <c r="K4508" s="105">
        <f t="shared" si="580"/>
        <v>0</v>
      </c>
      <c r="L4508" s="105">
        <f t="shared" si="581"/>
        <v>0</v>
      </c>
      <c r="M4508">
        <v>0.04</v>
      </c>
      <c r="N4508">
        <f t="shared" si="582"/>
        <v>3.3960531989175591E-3</v>
      </c>
    </row>
    <row r="4509" spans="1:15" x14ac:dyDescent="0.3">
      <c r="A4509">
        <f t="shared" si="576"/>
        <v>46</v>
      </c>
      <c r="E4509" s="105">
        <f t="shared" si="577"/>
        <v>0</v>
      </c>
      <c r="I4509" s="105">
        <f t="shared" si="578"/>
        <v>0</v>
      </c>
      <c r="J4509" s="105">
        <f t="shared" si="579"/>
        <v>0</v>
      </c>
      <c r="K4509" s="105">
        <f t="shared" si="580"/>
        <v>0</v>
      </c>
      <c r="L4509" s="105">
        <f t="shared" si="581"/>
        <v>0</v>
      </c>
      <c r="M4509">
        <v>0.04</v>
      </c>
      <c r="N4509">
        <f t="shared" si="582"/>
        <v>3.3960531989175591E-3</v>
      </c>
    </row>
    <row r="4510" spans="1:15" x14ac:dyDescent="0.3">
      <c r="A4510">
        <f t="shared" si="576"/>
        <v>46</v>
      </c>
      <c r="E4510" s="105">
        <f t="shared" si="577"/>
        <v>0</v>
      </c>
      <c r="I4510" s="105">
        <f t="shared" si="578"/>
        <v>0</v>
      </c>
      <c r="J4510" s="105">
        <f t="shared" si="579"/>
        <v>0</v>
      </c>
      <c r="K4510" s="105">
        <f t="shared" si="580"/>
        <v>0</v>
      </c>
      <c r="L4510" s="105">
        <f t="shared" si="581"/>
        <v>0</v>
      </c>
      <c r="M4510">
        <v>0.04</v>
      </c>
      <c r="N4510">
        <f t="shared" si="582"/>
        <v>3.3960531989175591E-3</v>
      </c>
    </row>
    <row r="4511" spans="1:15" x14ac:dyDescent="0.3">
      <c r="A4511">
        <f t="shared" si="576"/>
        <v>46</v>
      </c>
      <c r="E4511" s="105">
        <f t="shared" si="577"/>
        <v>0</v>
      </c>
      <c r="I4511" s="105">
        <f t="shared" si="578"/>
        <v>0</v>
      </c>
      <c r="J4511" s="105">
        <f t="shared" si="579"/>
        <v>0</v>
      </c>
      <c r="K4511" s="105">
        <f t="shared" si="580"/>
        <v>0</v>
      </c>
      <c r="L4511" s="105">
        <f t="shared" si="581"/>
        <v>0</v>
      </c>
      <c r="M4511">
        <v>0.04</v>
      </c>
      <c r="N4511">
        <f t="shared" si="582"/>
        <v>3.3960531989175591E-3</v>
      </c>
    </row>
    <row r="4512" spans="1:15" x14ac:dyDescent="0.3">
      <c r="A4512">
        <f t="shared" si="576"/>
        <v>46</v>
      </c>
      <c r="E4512" s="105">
        <f t="shared" si="577"/>
        <v>0</v>
      </c>
      <c r="I4512" s="105">
        <f t="shared" si="578"/>
        <v>0</v>
      </c>
      <c r="J4512" s="105">
        <f t="shared" si="579"/>
        <v>0</v>
      </c>
      <c r="K4512" s="105">
        <f t="shared" si="580"/>
        <v>0</v>
      </c>
      <c r="L4512" s="105">
        <f t="shared" si="581"/>
        <v>0</v>
      </c>
      <c r="M4512">
        <v>0.04</v>
      </c>
      <c r="N4512">
        <f t="shared" si="582"/>
        <v>3.3960531989175591E-3</v>
      </c>
    </row>
    <row r="4513" spans="1:14" x14ac:dyDescent="0.3">
      <c r="A4513">
        <f t="shared" si="576"/>
        <v>46</v>
      </c>
      <c r="E4513" s="105">
        <f t="shared" si="577"/>
        <v>0</v>
      </c>
      <c r="I4513" s="105">
        <f t="shared" si="578"/>
        <v>0</v>
      </c>
      <c r="J4513" s="105">
        <f t="shared" si="579"/>
        <v>0</v>
      </c>
      <c r="K4513" s="105">
        <f t="shared" si="580"/>
        <v>0</v>
      </c>
      <c r="L4513" s="105">
        <f t="shared" si="581"/>
        <v>0</v>
      </c>
      <c r="M4513">
        <v>0.04</v>
      </c>
      <c r="N4513">
        <f t="shared" si="582"/>
        <v>3.3960531989175591E-3</v>
      </c>
    </row>
    <row r="4514" spans="1:14" x14ac:dyDescent="0.3">
      <c r="A4514">
        <f t="shared" si="576"/>
        <v>46</v>
      </c>
      <c r="E4514" s="105">
        <f t="shared" si="577"/>
        <v>0</v>
      </c>
      <c r="I4514" s="105">
        <f t="shared" si="578"/>
        <v>0</v>
      </c>
      <c r="J4514" s="105">
        <f t="shared" si="579"/>
        <v>0</v>
      </c>
      <c r="K4514" s="105">
        <f t="shared" si="580"/>
        <v>0</v>
      </c>
      <c r="L4514" s="105">
        <f t="shared" si="581"/>
        <v>0</v>
      </c>
      <c r="M4514">
        <v>0.04</v>
      </c>
      <c r="N4514">
        <f t="shared" si="582"/>
        <v>3.3960531989175591E-3</v>
      </c>
    </row>
    <row r="4515" spans="1:14" x14ac:dyDescent="0.3">
      <c r="A4515">
        <f t="shared" si="576"/>
        <v>46</v>
      </c>
      <c r="E4515" s="105">
        <f t="shared" si="577"/>
        <v>0</v>
      </c>
      <c r="I4515" s="105">
        <f t="shared" si="578"/>
        <v>0</v>
      </c>
      <c r="J4515" s="105">
        <f t="shared" si="579"/>
        <v>0</v>
      </c>
      <c r="K4515" s="105">
        <f t="shared" si="580"/>
        <v>0</v>
      </c>
      <c r="L4515" s="105">
        <f t="shared" si="581"/>
        <v>0</v>
      </c>
      <c r="M4515">
        <v>0.04</v>
      </c>
      <c r="N4515">
        <f t="shared" si="582"/>
        <v>3.3960531989175591E-3</v>
      </c>
    </row>
    <row r="4516" spans="1:14" x14ac:dyDescent="0.3">
      <c r="A4516">
        <f t="shared" si="576"/>
        <v>46</v>
      </c>
      <c r="E4516" s="105">
        <f t="shared" si="577"/>
        <v>0</v>
      </c>
      <c r="I4516" s="105">
        <f t="shared" si="578"/>
        <v>0</v>
      </c>
      <c r="J4516" s="105">
        <f t="shared" si="579"/>
        <v>0</v>
      </c>
      <c r="K4516" s="105">
        <f t="shared" si="580"/>
        <v>0</v>
      </c>
      <c r="L4516" s="105">
        <f t="shared" si="581"/>
        <v>0</v>
      </c>
      <c r="M4516">
        <v>0.04</v>
      </c>
      <c r="N4516">
        <f t="shared" si="582"/>
        <v>3.3960531989175591E-3</v>
      </c>
    </row>
    <row r="4517" spans="1:14" x14ac:dyDescent="0.3">
      <c r="A4517">
        <f t="shared" si="576"/>
        <v>46</v>
      </c>
      <c r="E4517" s="105">
        <f t="shared" si="577"/>
        <v>0</v>
      </c>
      <c r="I4517" s="105">
        <f t="shared" si="578"/>
        <v>0</v>
      </c>
      <c r="J4517" s="105">
        <f t="shared" si="579"/>
        <v>0</v>
      </c>
      <c r="K4517" s="105">
        <f t="shared" si="580"/>
        <v>0</v>
      </c>
      <c r="L4517" s="105">
        <f t="shared" si="581"/>
        <v>0</v>
      </c>
      <c r="M4517">
        <v>0.04</v>
      </c>
      <c r="N4517">
        <f t="shared" si="582"/>
        <v>3.3960531989175591E-3</v>
      </c>
    </row>
    <row r="4518" spans="1:14" x14ac:dyDescent="0.3">
      <c r="A4518">
        <f t="shared" si="576"/>
        <v>46</v>
      </c>
      <c r="E4518" s="105">
        <f t="shared" si="577"/>
        <v>0</v>
      </c>
      <c r="I4518" s="105">
        <f t="shared" si="578"/>
        <v>0</v>
      </c>
      <c r="J4518" s="105">
        <f t="shared" si="579"/>
        <v>0</v>
      </c>
      <c r="K4518" s="105">
        <f t="shared" si="580"/>
        <v>0</v>
      </c>
      <c r="L4518" s="105">
        <f t="shared" si="581"/>
        <v>0</v>
      </c>
      <c r="M4518">
        <v>0.04</v>
      </c>
      <c r="N4518">
        <f t="shared" si="582"/>
        <v>3.3960531989175591E-3</v>
      </c>
    </row>
    <row r="4519" spans="1:14" x14ac:dyDescent="0.3">
      <c r="A4519">
        <f t="shared" ref="A4519:A4582" si="584">IF(COUNTIF(A4419:A4518,A4518)=100, A4518+1,A4518)</f>
        <v>46</v>
      </c>
      <c r="E4519" s="105">
        <f t="shared" ref="E4519:E4582" si="585">MAX(0, E4419-K4419-L4419)</f>
        <v>0</v>
      </c>
      <c r="I4519" s="105">
        <f t="shared" ref="I4519:I4582" si="586">IF(E4519&lt;I4419,J4519 + E4519, I4419)</f>
        <v>0</v>
      </c>
      <c r="J4519" s="105">
        <f t="shared" si="579"/>
        <v>0</v>
      </c>
      <c r="K4519" s="105">
        <f t="shared" si="580"/>
        <v>0</v>
      </c>
      <c r="L4519" s="105">
        <f t="shared" si="581"/>
        <v>0</v>
      </c>
      <c r="M4519">
        <v>0.04</v>
      </c>
      <c r="N4519">
        <f t="shared" si="582"/>
        <v>3.3960531989175591E-3</v>
      </c>
    </row>
    <row r="4520" spans="1:14" x14ac:dyDescent="0.3">
      <c r="A4520">
        <f t="shared" si="584"/>
        <v>46</v>
      </c>
      <c r="E4520" s="105">
        <f t="shared" si="585"/>
        <v>0</v>
      </c>
      <c r="I4520" s="105">
        <f t="shared" si="586"/>
        <v>0</v>
      </c>
      <c r="J4520" s="105">
        <f t="shared" si="579"/>
        <v>0</v>
      </c>
      <c r="K4520" s="105">
        <f t="shared" si="580"/>
        <v>0</v>
      </c>
      <c r="L4520" s="105">
        <f t="shared" si="581"/>
        <v>0</v>
      </c>
      <c r="M4520">
        <v>0.04</v>
      </c>
      <c r="N4520">
        <f t="shared" si="582"/>
        <v>3.3960531989175591E-3</v>
      </c>
    </row>
    <row r="4521" spans="1:14" x14ac:dyDescent="0.3">
      <c r="A4521">
        <f t="shared" si="584"/>
        <v>46</v>
      </c>
      <c r="E4521" s="105">
        <f t="shared" si="585"/>
        <v>0</v>
      </c>
      <c r="I4521" s="105">
        <f t="shared" si="586"/>
        <v>0</v>
      </c>
      <c r="J4521" s="105">
        <f t="shared" si="579"/>
        <v>0</v>
      </c>
      <c r="K4521" s="105">
        <f t="shared" si="580"/>
        <v>0</v>
      </c>
      <c r="L4521" s="105">
        <f t="shared" si="581"/>
        <v>0</v>
      </c>
      <c r="M4521">
        <v>0.04</v>
      </c>
      <c r="N4521">
        <f t="shared" si="582"/>
        <v>3.3960531989175591E-3</v>
      </c>
    </row>
    <row r="4522" spans="1:14" x14ac:dyDescent="0.3">
      <c r="A4522">
        <f t="shared" si="584"/>
        <v>46</v>
      </c>
      <c r="E4522" s="105">
        <f t="shared" si="585"/>
        <v>0</v>
      </c>
      <c r="I4522" s="105">
        <f t="shared" si="586"/>
        <v>0</v>
      </c>
      <c r="J4522" s="105">
        <f t="shared" si="579"/>
        <v>0</v>
      </c>
      <c r="K4522" s="105">
        <f t="shared" si="580"/>
        <v>0</v>
      </c>
      <c r="L4522" s="105">
        <f t="shared" si="581"/>
        <v>0</v>
      </c>
      <c r="M4522">
        <v>0.04</v>
      </c>
      <c r="N4522">
        <f t="shared" si="582"/>
        <v>3.3960531989175591E-3</v>
      </c>
    </row>
    <row r="4523" spans="1:14" x14ac:dyDescent="0.3">
      <c r="A4523">
        <f t="shared" si="584"/>
        <v>46</v>
      </c>
      <c r="E4523" s="105">
        <f t="shared" si="585"/>
        <v>0</v>
      </c>
      <c r="I4523" s="105">
        <f t="shared" si="586"/>
        <v>0</v>
      </c>
      <c r="J4523" s="105">
        <f t="shared" si="579"/>
        <v>0</v>
      </c>
      <c r="K4523" s="105">
        <f t="shared" si="580"/>
        <v>0</v>
      </c>
      <c r="L4523" s="105">
        <f t="shared" si="581"/>
        <v>0</v>
      </c>
      <c r="M4523">
        <v>0.04</v>
      </c>
      <c r="N4523">
        <f t="shared" si="582"/>
        <v>3.3960531989175591E-3</v>
      </c>
    </row>
    <row r="4524" spans="1:14" x14ac:dyDescent="0.3">
      <c r="A4524">
        <f t="shared" si="584"/>
        <v>46</v>
      </c>
      <c r="E4524" s="105">
        <f t="shared" si="585"/>
        <v>0</v>
      </c>
      <c r="I4524" s="105">
        <f t="shared" si="586"/>
        <v>0</v>
      </c>
      <c r="J4524" s="105">
        <f t="shared" si="579"/>
        <v>0</v>
      </c>
      <c r="K4524" s="105">
        <f t="shared" si="580"/>
        <v>0</v>
      </c>
      <c r="L4524" s="105">
        <f t="shared" si="581"/>
        <v>0</v>
      </c>
      <c r="M4524">
        <v>0.04</v>
      </c>
      <c r="N4524">
        <f t="shared" si="582"/>
        <v>3.3960531989175591E-3</v>
      </c>
    </row>
    <row r="4525" spans="1:14" x14ac:dyDescent="0.3">
      <c r="A4525">
        <f t="shared" si="584"/>
        <v>46</v>
      </c>
      <c r="E4525" s="105">
        <f t="shared" si="585"/>
        <v>0</v>
      </c>
      <c r="I4525" s="105">
        <f t="shared" si="586"/>
        <v>0</v>
      </c>
      <c r="J4525" s="105">
        <f t="shared" si="579"/>
        <v>0</v>
      </c>
      <c r="K4525" s="105">
        <f t="shared" si="580"/>
        <v>0</v>
      </c>
      <c r="L4525" s="105">
        <f t="shared" si="581"/>
        <v>0</v>
      </c>
      <c r="M4525">
        <v>0.04</v>
      </c>
      <c r="N4525">
        <f t="shared" si="582"/>
        <v>3.3960531989175591E-3</v>
      </c>
    </row>
    <row r="4526" spans="1:14" x14ac:dyDescent="0.3">
      <c r="A4526">
        <f t="shared" si="584"/>
        <v>46</v>
      </c>
      <c r="E4526" s="105">
        <f t="shared" si="585"/>
        <v>0</v>
      </c>
      <c r="I4526" s="105">
        <f t="shared" si="586"/>
        <v>0</v>
      </c>
      <c r="J4526" s="105">
        <f t="shared" si="579"/>
        <v>0</v>
      </c>
      <c r="K4526" s="105">
        <f t="shared" si="580"/>
        <v>0</v>
      </c>
      <c r="L4526" s="105">
        <f t="shared" si="581"/>
        <v>0</v>
      </c>
      <c r="M4526">
        <v>0.04</v>
      </c>
      <c r="N4526">
        <f t="shared" si="582"/>
        <v>3.3960531989175591E-3</v>
      </c>
    </row>
    <row r="4527" spans="1:14" x14ac:dyDescent="0.3">
      <c r="A4527">
        <f t="shared" si="584"/>
        <v>46</v>
      </c>
      <c r="E4527" s="105">
        <f t="shared" si="585"/>
        <v>0</v>
      </c>
      <c r="I4527" s="105">
        <f t="shared" si="586"/>
        <v>0</v>
      </c>
      <c r="J4527" s="105">
        <f t="shared" si="579"/>
        <v>0</v>
      </c>
      <c r="K4527" s="105">
        <f t="shared" si="580"/>
        <v>0</v>
      </c>
      <c r="L4527" s="105">
        <f t="shared" si="581"/>
        <v>0</v>
      </c>
      <c r="M4527">
        <v>0.04</v>
      </c>
      <c r="N4527">
        <f t="shared" si="582"/>
        <v>3.3960531989175591E-3</v>
      </c>
    </row>
    <row r="4528" spans="1:14" x14ac:dyDescent="0.3">
      <c r="A4528">
        <f t="shared" si="584"/>
        <v>46</v>
      </c>
      <c r="E4528" s="105">
        <f t="shared" si="585"/>
        <v>0</v>
      </c>
      <c r="I4528" s="105">
        <f t="shared" si="586"/>
        <v>0</v>
      </c>
      <c r="J4528" s="105">
        <f t="shared" si="579"/>
        <v>0</v>
      </c>
      <c r="K4528" s="105">
        <f t="shared" si="580"/>
        <v>0</v>
      </c>
      <c r="L4528" s="105">
        <f t="shared" si="581"/>
        <v>0</v>
      </c>
      <c r="M4528">
        <v>0.04</v>
      </c>
      <c r="N4528">
        <f t="shared" si="582"/>
        <v>3.3960531989175591E-3</v>
      </c>
    </row>
    <row r="4529" spans="1:14" x14ac:dyDescent="0.3">
      <c r="A4529">
        <f t="shared" si="584"/>
        <v>46</v>
      </c>
      <c r="E4529" s="105">
        <f t="shared" si="585"/>
        <v>0</v>
      </c>
      <c r="I4529" s="105">
        <f t="shared" si="586"/>
        <v>0</v>
      </c>
      <c r="J4529" s="105">
        <f t="shared" si="579"/>
        <v>0</v>
      </c>
      <c r="K4529" s="105">
        <f t="shared" si="580"/>
        <v>0</v>
      </c>
      <c r="L4529" s="105">
        <f t="shared" si="581"/>
        <v>0</v>
      </c>
      <c r="M4529">
        <v>0.04</v>
      </c>
      <c r="N4529">
        <f t="shared" si="582"/>
        <v>3.3960531989175591E-3</v>
      </c>
    </row>
    <row r="4530" spans="1:14" x14ac:dyDescent="0.3">
      <c r="A4530">
        <f t="shared" si="584"/>
        <v>46</v>
      </c>
      <c r="E4530" s="105">
        <f t="shared" si="585"/>
        <v>0</v>
      </c>
      <c r="I4530" s="105">
        <f t="shared" si="586"/>
        <v>0</v>
      </c>
      <c r="J4530" s="105">
        <f t="shared" si="579"/>
        <v>0</v>
      </c>
      <c r="K4530" s="105">
        <f t="shared" si="580"/>
        <v>0</v>
      </c>
      <c r="L4530" s="105">
        <f t="shared" si="581"/>
        <v>0</v>
      </c>
      <c r="M4530">
        <v>0.04</v>
      </c>
      <c r="N4530">
        <f t="shared" si="582"/>
        <v>3.3960531989175591E-3</v>
      </c>
    </row>
    <row r="4531" spans="1:14" x14ac:dyDescent="0.3">
      <c r="A4531">
        <f t="shared" si="584"/>
        <v>46</v>
      </c>
      <c r="E4531" s="105">
        <f t="shared" si="585"/>
        <v>0</v>
      </c>
      <c r="I4531" s="105">
        <f t="shared" si="586"/>
        <v>0</v>
      </c>
      <c r="J4531" s="105">
        <f t="shared" si="579"/>
        <v>0</v>
      </c>
      <c r="K4531" s="105">
        <f t="shared" si="580"/>
        <v>0</v>
      </c>
      <c r="L4531" s="105">
        <f t="shared" si="581"/>
        <v>0</v>
      </c>
      <c r="M4531">
        <v>0.04</v>
      </c>
      <c r="N4531">
        <f t="shared" si="582"/>
        <v>3.3960531989175591E-3</v>
      </c>
    </row>
    <row r="4532" spans="1:14" x14ac:dyDescent="0.3">
      <c r="A4532">
        <f t="shared" si="584"/>
        <v>46</v>
      </c>
      <c r="E4532" s="105">
        <f t="shared" si="585"/>
        <v>0</v>
      </c>
      <c r="I4532" s="105">
        <f t="shared" si="586"/>
        <v>0</v>
      </c>
      <c r="J4532" s="105">
        <f t="shared" si="579"/>
        <v>0</v>
      </c>
      <c r="K4532" s="105">
        <f t="shared" si="580"/>
        <v>0</v>
      </c>
      <c r="L4532" s="105">
        <f t="shared" si="581"/>
        <v>0</v>
      </c>
      <c r="M4532">
        <v>0.04</v>
      </c>
      <c r="N4532">
        <f t="shared" si="582"/>
        <v>3.3960531989175591E-3</v>
      </c>
    </row>
    <row r="4533" spans="1:14" x14ac:dyDescent="0.3">
      <c r="A4533">
        <f t="shared" si="584"/>
        <v>46</v>
      </c>
      <c r="E4533" s="105">
        <f t="shared" si="585"/>
        <v>0</v>
      </c>
      <c r="I4533" s="105">
        <f t="shared" si="586"/>
        <v>0</v>
      </c>
      <c r="J4533" s="105">
        <f t="shared" si="579"/>
        <v>0</v>
      </c>
      <c r="K4533" s="105">
        <f t="shared" si="580"/>
        <v>0</v>
      </c>
      <c r="L4533" s="105">
        <f t="shared" si="581"/>
        <v>0</v>
      </c>
      <c r="M4533">
        <v>0.04</v>
      </c>
      <c r="N4533">
        <f t="shared" si="582"/>
        <v>3.3960531989175591E-3</v>
      </c>
    </row>
    <row r="4534" spans="1:14" x14ac:dyDescent="0.3">
      <c r="A4534">
        <f t="shared" si="584"/>
        <v>46</v>
      </c>
      <c r="E4534" s="105">
        <f t="shared" si="585"/>
        <v>0</v>
      </c>
      <c r="I4534" s="105">
        <f t="shared" si="586"/>
        <v>0</v>
      </c>
      <c r="J4534" s="105">
        <f t="shared" si="579"/>
        <v>0</v>
      </c>
      <c r="K4534" s="105">
        <f t="shared" si="580"/>
        <v>0</v>
      </c>
      <c r="L4534" s="105">
        <f t="shared" si="581"/>
        <v>0</v>
      </c>
      <c r="M4534">
        <v>0.04</v>
      </c>
      <c r="N4534">
        <f t="shared" si="582"/>
        <v>3.3960531989175591E-3</v>
      </c>
    </row>
    <row r="4535" spans="1:14" x14ac:dyDescent="0.3">
      <c r="A4535">
        <f t="shared" si="584"/>
        <v>46</v>
      </c>
      <c r="E4535" s="105">
        <f t="shared" si="585"/>
        <v>0</v>
      </c>
      <c r="I4535" s="105">
        <f t="shared" si="586"/>
        <v>0</v>
      </c>
      <c r="J4535" s="105">
        <f t="shared" si="579"/>
        <v>0</v>
      </c>
      <c r="K4535" s="105">
        <f t="shared" si="580"/>
        <v>0</v>
      </c>
      <c r="L4535" s="105">
        <f t="shared" si="581"/>
        <v>0</v>
      </c>
      <c r="M4535">
        <v>0.04</v>
      </c>
      <c r="N4535">
        <f t="shared" si="582"/>
        <v>3.3960531989175591E-3</v>
      </c>
    </row>
    <row r="4536" spans="1:14" x14ac:dyDescent="0.3">
      <c r="A4536">
        <f t="shared" si="584"/>
        <v>46</v>
      </c>
      <c r="E4536" s="105">
        <f t="shared" si="585"/>
        <v>0</v>
      </c>
      <c r="I4536" s="105">
        <f t="shared" si="586"/>
        <v>0</v>
      </c>
      <c r="J4536" s="105">
        <f t="shared" si="579"/>
        <v>0</v>
      </c>
      <c r="K4536" s="105">
        <f t="shared" si="580"/>
        <v>0</v>
      </c>
      <c r="L4536" s="105">
        <f t="shared" si="581"/>
        <v>0</v>
      </c>
      <c r="M4536">
        <v>0.04</v>
      </c>
      <c r="N4536">
        <f t="shared" si="582"/>
        <v>3.3960531989175591E-3</v>
      </c>
    </row>
    <row r="4537" spans="1:14" x14ac:dyDescent="0.3">
      <c r="A4537">
        <f t="shared" si="584"/>
        <v>46</v>
      </c>
      <c r="E4537" s="105">
        <f t="shared" si="585"/>
        <v>0</v>
      </c>
      <c r="I4537" s="105">
        <f t="shared" si="586"/>
        <v>0</v>
      </c>
      <c r="J4537" s="105">
        <f t="shared" si="579"/>
        <v>0</v>
      </c>
      <c r="K4537" s="105">
        <f t="shared" si="580"/>
        <v>0</v>
      </c>
      <c r="L4537" s="105">
        <f t="shared" si="581"/>
        <v>0</v>
      </c>
      <c r="M4537">
        <v>0.04</v>
      </c>
      <c r="N4537">
        <f t="shared" si="582"/>
        <v>3.3960531989175591E-3</v>
      </c>
    </row>
    <row r="4538" spans="1:14" x14ac:dyDescent="0.3">
      <c r="A4538">
        <f t="shared" si="584"/>
        <v>46</v>
      </c>
      <c r="E4538" s="105">
        <f t="shared" si="585"/>
        <v>0</v>
      </c>
      <c r="I4538" s="105">
        <f t="shared" si="586"/>
        <v>0</v>
      </c>
      <c r="J4538" s="105">
        <f t="shared" si="579"/>
        <v>0</v>
      </c>
      <c r="K4538" s="105">
        <f t="shared" si="580"/>
        <v>0</v>
      </c>
      <c r="L4538" s="105">
        <f t="shared" si="581"/>
        <v>0</v>
      </c>
      <c r="M4538">
        <v>0.04</v>
      </c>
      <c r="N4538">
        <f t="shared" si="582"/>
        <v>3.3960531989175591E-3</v>
      </c>
    </row>
    <row r="4539" spans="1:14" x14ac:dyDescent="0.3">
      <c r="A4539">
        <f t="shared" si="584"/>
        <v>46</v>
      </c>
      <c r="E4539" s="105">
        <f t="shared" si="585"/>
        <v>0</v>
      </c>
      <c r="I4539" s="105">
        <f t="shared" si="586"/>
        <v>0</v>
      </c>
      <c r="J4539" s="105">
        <f t="shared" si="579"/>
        <v>0</v>
      </c>
      <c r="K4539" s="105">
        <f t="shared" si="580"/>
        <v>0</v>
      </c>
      <c r="L4539" s="105">
        <f t="shared" si="581"/>
        <v>0</v>
      </c>
      <c r="M4539">
        <v>0.04</v>
      </c>
      <c r="N4539">
        <f t="shared" si="582"/>
        <v>3.3960531989175591E-3</v>
      </c>
    </row>
    <row r="4540" spans="1:14" x14ac:dyDescent="0.3">
      <c r="A4540">
        <f t="shared" si="584"/>
        <v>46</v>
      </c>
      <c r="E4540" s="105">
        <f t="shared" si="585"/>
        <v>0</v>
      </c>
      <c r="I4540" s="105">
        <f t="shared" si="586"/>
        <v>0</v>
      </c>
      <c r="J4540" s="105">
        <f t="shared" si="579"/>
        <v>0</v>
      </c>
      <c r="K4540" s="105">
        <f t="shared" si="580"/>
        <v>0</v>
      </c>
      <c r="L4540" s="105">
        <f t="shared" si="581"/>
        <v>0</v>
      </c>
      <c r="M4540">
        <v>0.04</v>
      </c>
      <c r="N4540">
        <f t="shared" si="582"/>
        <v>3.3960531989175591E-3</v>
      </c>
    </row>
    <row r="4541" spans="1:14" x14ac:dyDescent="0.3">
      <c r="A4541">
        <f t="shared" si="584"/>
        <v>46</v>
      </c>
      <c r="E4541" s="105">
        <f t="shared" si="585"/>
        <v>0</v>
      </c>
      <c r="I4541" s="105">
        <f t="shared" si="586"/>
        <v>0</v>
      </c>
      <c r="J4541" s="105">
        <f t="shared" si="579"/>
        <v>0</v>
      </c>
      <c r="K4541" s="105">
        <f t="shared" si="580"/>
        <v>0</v>
      </c>
      <c r="L4541" s="105">
        <f t="shared" si="581"/>
        <v>0</v>
      </c>
      <c r="M4541">
        <v>0.04</v>
      </c>
      <c r="N4541">
        <f t="shared" si="582"/>
        <v>3.3960531989175591E-3</v>
      </c>
    </row>
    <row r="4542" spans="1:14" x14ac:dyDescent="0.3">
      <c r="A4542">
        <f t="shared" si="584"/>
        <v>46</v>
      </c>
      <c r="E4542" s="105">
        <f t="shared" si="585"/>
        <v>0</v>
      </c>
      <c r="I4542" s="105">
        <f t="shared" si="586"/>
        <v>0</v>
      </c>
      <c r="J4542" s="105">
        <f t="shared" si="579"/>
        <v>0</v>
      </c>
      <c r="K4542" s="105">
        <f t="shared" si="580"/>
        <v>0</v>
      </c>
      <c r="L4542" s="105">
        <f t="shared" si="581"/>
        <v>0</v>
      </c>
      <c r="M4542">
        <v>0.04</v>
      </c>
      <c r="N4542">
        <f t="shared" si="582"/>
        <v>3.3960531989175591E-3</v>
      </c>
    </row>
    <row r="4543" spans="1:14" x14ac:dyDescent="0.3">
      <c r="A4543">
        <f t="shared" si="584"/>
        <v>46</v>
      </c>
      <c r="E4543" s="105">
        <f t="shared" si="585"/>
        <v>0</v>
      </c>
      <c r="I4543" s="105">
        <f t="shared" si="586"/>
        <v>0</v>
      </c>
      <c r="J4543" s="105">
        <f t="shared" si="579"/>
        <v>0</v>
      </c>
      <c r="K4543" s="105">
        <f t="shared" si="580"/>
        <v>0</v>
      </c>
      <c r="L4543" s="105">
        <f t="shared" si="581"/>
        <v>0</v>
      </c>
      <c r="M4543">
        <v>0.04</v>
      </c>
      <c r="N4543">
        <f t="shared" si="582"/>
        <v>3.3960531989175591E-3</v>
      </c>
    </row>
    <row r="4544" spans="1:14" x14ac:dyDescent="0.3">
      <c r="A4544">
        <f t="shared" si="584"/>
        <v>46</v>
      </c>
      <c r="E4544" s="105">
        <f t="shared" si="585"/>
        <v>0</v>
      </c>
      <c r="I4544" s="105">
        <f t="shared" si="586"/>
        <v>0</v>
      </c>
      <c r="J4544" s="105">
        <f t="shared" si="579"/>
        <v>0</v>
      </c>
      <c r="K4544" s="105">
        <f t="shared" si="580"/>
        <v>0</v>
      </c>
      <c r="L4544" s="105">
        <f t="shared" si="581"/>
        <v>0</v>
      </c>
      <c r="M4544">
        <v>0.04</v>
      </c>
      <c r="N4544">
        <f t="shared" si="582"/>
        <v>3.3960531989175591E-3</v>
      </c>
    </row>
    <row r="4545" spans="1:14" x14ac:dyDescent="0.3">
      <c r="A4545">
        <f t="shared" si="584"/>
        <v>46</v>
      </c>
      <c r="E4545" s="105">
        <f t="shared" si="585"/>
        <v>0</v>
      </c>
      <c r="I4545" s="105">
        <f t="shared" si="586"/>
        <v>0</v>
      </c>
      <c r="J4545" s="105">
        <f t="shared" si="579"/>
        <v>0</v>
      </c>
      <c r="K4545" s="105">
        <f t="shared" si="580"/>
        <v>0</v>
      </c>
      <c r="L4545" s="105">
        <f t="shared" si="581"/>
        <v>0</v>
      </c>
      <c r="M4545">
        <v>0.04</v>
      </c>
      <c r="N4545">
        <f t="shared" si="582"/>
        <v>3.3960531989175591E-3</v>
      </c>
    </row>
    <row r="4546" spans="1:14" x14ac:dyDescent="0.3">
      <c r="A4546">
        <f t="shared" si="584"/>
        <v>46</v>
      </c>
      <c r="E4546" s="105">
        <f t="shared" si="585"/>
        <v>0</v>
      </c>
      <c r="I4546" s="105">
        <f t="shared" si="586"/>
        <v>0</v>
      </c>
      <c r="J4546" s="105">
        <f t="shared" si="579"/>
        <v>0</v>
      </c>
      <c r="K4546" s="105">
        <f t="shared" si="580"/>
        <v>0</v>
      </c>
      <c r="L4546" s="105">
        <f t="shared" si="581"/>
        <v>0</v>
      </c>
      <c r="M4546">
        <v>0.04</v>
      </c>
      <c r="N4546">
        <f t="shared" si="582"/>
        <v>3.3960531989175591E-3</v>
      </c>
    </row>
    <row r="4547" spans="1:14" x14ac:dyDescent="0.3">
      <c r="A4547">
        <f t="shared" si="584"/>
        <v>46</v>
      </c>
      <c r="E4547" s="105">
        <f t="shared" si="585"/>
        <v>0</v>
      </c>
      <c r="I4547" s="105">
        <f t="shared" si="586"/>
        <v>0</v>
      </c>
      <c r="J4547" s="105">
        <f t="shared" ref="J4547:J4610" si="587">E4547*($H$2/12)</f>
        <v>0</v>
      </c>
      <c r="K4547" s="105">
        <f t="shared" ref="K4547:K4610" si="588">I4547-J4547</f>
        <v>0</v>
      </c>
      <c r="L4547" s="105">
        <f t="shared" ref="L4547:L4610" si="589">N4547*(E4547-K4547)</f>
        <v>0</v>
      </c>
      <c r="M4547">
        <v>0.04</v>
      </c>
      <c r="N4547">
        <f t="shared" ref="N4547:N4610" si="590">1-(POWER(1-M4547,(1/12)))</f>
        <v>3.3960531989175591E-3</v>
      </c>
    </row>
    <row r="4548" spans="1:14" x14ac:dyDescent="0.3">
      <c r="A4548">
        <f t="shared" si="584"/>
        <v>46</v>
      </c>
      <c r="E4548" s="105">
        <f t="shared" si="585"/>
        <v>0</v>
      </c>
      <c r="I4548" s="105">
        <f t="shared" si="586"/>
        <v>0</v>
      </c>
      <c r="J4548" s="105">
        <f t="shared" si="587"/>
        <v>0</v>
      </c>
      <c r="K4548" s="105">
        <f t="shared" si="588"/>
        <v>0</v>
      </c>
      <c r="L4548" s="105">
        <f t="shared" si="589"/>
        <v>0</v>
      </c>
      <c r="M4548">
        <v>0.04</v>
      </c>
      <c r="N4548">
        <f t="shared" si="590"/>
        <v>3.3960531989175591E-3</v>
      </c>
    </row>
    <row r="4549" spans="1:14" x14ac:dyDescent="0.3">
      <c r="A4549">
        <f t="shared" si="584"/>
        <v>46</v>
      </c>
      <c r="E4549" s="105">
        <f t="shared" si="585"/>
        <v>0</v>
      </c>
      <c r="I4549" s="105">
        <f t="shared" si="586"/>
        <v>0</v>
      </c>
      <c r="J4549" s="105">
        <f t="shared" si="587"/>
        <v>0</v>
      </c>
      <c r="K4549" s="105">
        <f t="shared" si="588"/>
        <v>0</v>
      </c>
      <c r="L4549" s="105">
        <f t="shared" si="589"/>
        <v>0</v>
      </c>
      <c r="M4549">
        <v>0.04</v>
      </c>
      <c r="N4549">
        <f t="shared" si="590"/>
        <v>3.3960531989175591E-3</v>
      </c>
    </row>
    <row r="4550" spans="1:14" x14ac:dyDescent="0.3">
      <c r="A4550">
        <f t="shared" si="584"/>
        <v>46</v>
      </c>
      <c r="E4550" s="105">
        <f t="shared" si="585"/>
        <v>0</v>
      </c>
      <c r="I4550" s="105">
        <f t="shared" si="586"/>
        <v>0</v>
      </c>
      <c r="J4550" s="105">
        <f t="shared" si="587"/>
        <v>0</v>
      </c>
      <c r="K4550" s="105">
        <f t="shared" si="588"/>
        <v>0</v>
      </c>
      <c r="L4550" s="105">
        <f t="shared" si="589"/>
        <v>0</v>
      </c>
      <c r="M4550">
        <v>0.04</v>
      </c>
      <c r="N4550">
        <f t="shared" si="590"/>
        <v>3.3960531989175591E-3</v>
      </c>
    </row>
    <row r="4551" spans="1:14" x14ac:dyDescent="0.3">
      <c r="A4551">
        <f t="shared" si="584"/>
        <v>46</v>
      </c>
      <c r="E4551" s="105">
        <f t="shared" si="585"/>
        <v>0</v>
      </c>
      <c r="I4551" s="105">
        <f t="shared" si="586"/>
        <v>0</v>
      </c>
      <c r="J4551" s="105">
        <f t="shared" si="587"/>
        <v>0</v>
      </c>
      <c r="K4551" s="105">
        <f t="shared" si="588"/>
        <v>0</v>
      </c>
      <c r="L4551" s="105">
        <f t="shared" si="589"/>
        <v>0</v>
      </c>
      <c r="M4551">
        <v>0.04</v>
      </c>
      <c r="N4551">
        <f t="shared" si="590"/>
        <v>3.3960531989175591E-3</v>
      </c>
    </row>
    <row r="4552" spans="1:14" x14ac:dyDescent="0.3">
      <c r="A4552">
        <f t="shared" si="584"/>
        <v>46</v>
      </c>
      <c r="E4552" s="105">
        <f t="shared" si="585"/>
        <v>0</v>
      </c>
      <c r="I4552" s="105">
        <f t="shared" si="586"/>
        <v>0</v>
      </c>
      <c r="J4552" s="105">
        <f t="shared" si="587"/>
        <v>0</v>
      </c>
      <c r="K4552" s="105">
        <f t="shared" si="588"/>
        <v>0</v>
      </c>
      <c r="L4552" s="105">
        <f t="shared" si="589"/>
        <v>0</v>
      </c>
      <c r="M4552">
        <v>0.04</v>
      </c>
      <c r="N4552">
        <f t="shared" si="590"/>
        <v>3.3960531989175591E-3</v>
      </c>
    </row>
    <row r="4553" spans="1:14" x14ac:dyDescent="0.3">
      <c r="A4553">
        <f t="shared" si="584"/>
        <v>46</v>
      </c>
      <c r="E4553" s="105">
        <f t="shared" si="585"/>
        <v>0</v>
      </c>
      <c r="I4553" s="105">
        <f t="shared" si="586"/>
        <v>0</v>
      </c>
      <c r="J4553" s="105">
        <f t="shared" si="587"/>
        <v>0</v>
      </c>
      <c r="K4553" s="105">
        <f t="shared" si="588"/>
        <v>0</v>
      </c>
      <c r="L4553" s="105">
        <f t="shared" si="589"/>
        <v>0</v>
      </c>
      <c r="M4553">
        <v>0.04</v>
      </c>
      <c r="N4553">
        <f t="shared" si="590"/>
        <v>3.3960531989175591E-3</v>
      </c>
    </row>
    <row r="4554" spans="1:14" x14ac:dyDescent="0.3">
      <c r="A4554">
        <f t="shared" si="584"/>
        <v>46</v>
      </c>
      <c r="E4554" s="105">
        <f t="shared" si="585"/>
        <v>0</v>
      </c>
      <c r="I4554" s="105">
        <f t="shared" si="586"/>
        <v>0</v>
      </c>
      <c r="J4554" s="105">
        <f t="shared" si="587"/>
        <v>0</v>
      </c>
      <c r="K4554" s="105">
        <f t="shared" si="588"/>
        <v>0</v>
      </c>
      <c r="L4554" s="105">
        <f t="shared" si="589"/>
        <v>0</v>
      </c>
      <c r="M4554">
        <v>0.04</v>
      </c>
      <c r="N4554">
        <f t="shared" si="590"/>
        <v>3.3960531989175591E-3</v>
      </c>
    </row>
    <row r="4555" spans="1:14" x14ac:dyDescent="0.3">
      <c r="A4555">
        <f t="shared" si="584"/>
        <v>46</v>
      </c>
      <c r="E4555" s="105">
        <f t="shared" si="585"/>
        <v>0</v>
      </c>
      <c r="I4555" s="105">
        <f t="shared" si="586"/>
        <v>0</v>
      </c>
      <c r="J4555" s="105">
        <f t="shared" si="587"/>
        <v>0</v>
      </c>
      <c r="K4555" s="105">
        <f t="shared" si="588"/>
        <v>0</v>
      </c>
      <c r="L4555" s="105">
        <f t="shared" si="589"/>
        <v>0</v>
      </c>
      <c r="M4555">
        <v>0.04</v>
      </c>
      <c r="N4555">
        <f t="shared" si="590"/>
        <v>3.3960531989175591E-3</v>
      </c>
    </row>
    <row r="4556" spans="1:14" x14ac:dyDescent="0.3">
      <c r="A4556">
        <f t="shared" si="584"/>
        <v>46</v>
      </c>
      <c r="E4556" s="105">
        <f t="shared" si="585"/>
        <v>0</v>
      </c>
      <c r="I4556" s="105">
        <f t="shared" si="586"/>
        <v>0</v>
      </c>
      <c r="J4556" s="105">
        <f t="shared" si="587"/>
        <v>0</v>
      </c>
      <c r="K4556" s="105">
        <f t="shared" si="588"/>
        <v>0</v>
      </c>
      <c r="L4556" s="105">
        <f t="shared" si="589"/>
        <v>0</v>
      </c>
      <c r="M4556">
        <v>0.04</v>
      </c>
      <c r="N4556">
        <f t="shared" si="590"/>
        <v>3.3960531989175591E-3</v>
      </c>
    </row>
    <row r="4557" spans="1:14" x14ac:dyDescent="0.3">
      <c r="A4557">
        <f t="shared" si="584"/>
        <v>46</v>
      </c>
      <c r="E4557" s="105">
        <f t="shared" si="585"/>
        <v>0</v>
      </c>
      <c r="I4557" s="105">
        <f t="shared" si="586"/>
        <v>0</v>
      </c>
      <c r="J4557" s="105">
        <f t="shared" si="587"/>
        <v>0</v>
      </c>
      <c r="K4557" s="105">
        <f t="shared" si="588"/>
        <v>0</v>
      </c>
      <c r="L4557" s="105">
        <f t="shared" si="589"/>
        <v>0</v>
      </c>
      <c r="M4557">
        <v>0.04</v>
      </c>
      <c r="N4557">
        <f t="shared" si="590"/>
        <v>3.3960531989175591E-3</v>
      </c>
    </row>
    <row r="4558" spans="1:14" x14ac:dyDescent="0.3">
      <c r="A4558">
        <f t="shared" si="584"/>
        <v>46</v>
      </c>
      <c r="E4558" s="105">
        <f t="shared" si="585"/>
        <v>0</v>
      </c>
      <c r="I4558" s="105">
        <f t="shared" si="586"/>
        <v>0</v>
      </c>
      <c r="J4558" s="105">
        <f t="shared" si="587"/>
        <v>0</v>
      </c>
      <c r="K4558" s="105">
        <f t="shared" si="588"/>
        <v>0</v>
      </c>
      <c r="L4558" s="105">
        <f t="shared" si="589"/>
        <v>0</v>
      </c>
      <c r="M4558">
        <v>0.04</v>
      </c>
      <c r="N4558">
        <f t="shared" si="590"/>
        <v>3.3960531989175591E-3</v>
      </c>
    </row>
    <row r="4559" spans="1:14" x14ac:dyDescent="0.3">
      <c r="A4559">
        <f t="shared" si="584"/>
        <v>46</v>
      </c>
      <c r="E4559" s="105">
        <f t="shared" si="585"/>
        <v>0</v>
      </c>
      <c r="I4559" s="105">
        <f t="shared" si="586"/>
        <v>0</v>
      </c>
      <c r="J4559" s="105">
        <f t="shared" si="587"/>
        <v>0</v>
      </c>
      <c r="K4559" s="105">
        <f t="shared" si="588"/>
        <v>0</v>
      </c>
      <c r="L4559" s="105">
        <f t="shared" si="589"/>
        <v>0</v>
      </c>
      <c r="M4559">
        <v>0.04</v>
      </c>
      <c r="N4559">
        <f t="shared" si="590"/>
        <v>3.3960531989175591E-3</v>
      </c>
    </row>
    <row r="4560" spans="1:14" x14ac:dyDescent="0.3">
      <c r="A4560">
        <f t="shared" si="584"/>
        <v>46</v>
      </c>
      <c r="E4560" s="105">
        <f t="shared" si="585"/>
        <v>0</v>
      </c>
      <c r="I4560" s="105">
        <f t="shared" si="586"/>
        <v>0</v>
      </c>
      <c r="J4560" s="105">
        <f t="shared" si="587"/>
        <v>0</v>
      </c>
      <c r="K4560" s="105">
        <f t="shared" si="588"/>
        <v>0</v>
      </c>
      <c r="L4560" s="105">
        <f t="shared" si="589"/>
        <v>0</v>
      </c>
      <c r="M4560">
        <v>0.04</v>
      </c>
      <c r="N4560">
        <f t="shared" si="590"/>
        <v>3.3960531989175591E-3</v>
      </c>
    </row>
    <row r="4561" spans="1:14" x14ac:dyDescent="0.3">
      <c r="A4561">
        <f t="shared" si="584"/>
        <v>46</v>
      </c>
      <c r="E4561" s="105">
        <f t="shared" si="585"/>
        <v>0</v>
      </c>
      <c r="I4561" s="105">
        <f t="shared" si="586"/>
        <v>0</v>
      </c>
      <c r="J4561" s="105">
        <f t="shared" si="587"/>
        <v>0</v>
      </c>
      <c r="K4561" s="105">
        <f t="shared" si="588"/>
        <v>0</v>
      </c>
      <c r="L4561" s="105">
        <f t="shared" si="589"/>
        <v>0</v>
      </c>
      <c r="M4561">
        <v>0.04</v>
      </c>
      <c r="N4561">
        <f t="shared" si="590"/>
        <v>3.3960531989175591E-3</v>
      </c>
    </row>
    <row r="4562" spans="1:14" x14ac:dyDescent="0.3">
      <c r="A4562">
        <f t="shared" si="584"/>
        <v>46</v>
      </c>
      <c r="E4562" s="105">
        <f t="shared" si="585"/>
        <v>0</v>
      </c>
      <c r="I4562" s="105">
        <f t="shared" si="586"/>
        <v>0</v>
      </c>
      <c r="J4562" s="105">
        <f t="shared" si="587"/>
        <v>0</v>
      </c>
      <c r="K4562" s="105">
        <f t="shared" si="588"/>
        <v>0</v>
      </c>
      <c r="L4562" s="105">
        <f t="shared" si="589"/>
        <v>0</v>
      </c>
      <c r="M4562">
        <v>0.04</v>
      </c>
      <c r="N4562">
        <f t="shared" si="590"/>
        <v>3.3960531989175591E-3</v>
      </c>
    </row>
    <row r="4563" spans="1:14" x14ac:dyDescent="0.3">
      <c r="A4563">
        <f t="shared" si="584"/>
        <v>46</v>
      </c>
      <c r="E4563" s="105">
        <f t="shared" si="585"/>
        <v>0</v>
      </c>
      <c r="I4563" s="105">
        <f t="shared" si="586"/>
        <v>0</v>
      </c>
      <c r="J4563" s="105">
        <f t="shared" si="587"/>
        <v>0</v>
      </c>
      <c r="K4563" s="105">
        <f t="shared" si="588"/>
        <v>0</v>
      </c>
      <c r="L4563" s="105">
        <f t="shared" si="589"/>
        <v>0</v>
      </c>
      <c r="M4563">
        <v>0.04</v>
      </c>
      <c r="N4563">
        <f t="shared" si="590"/>
        <v>3.3960531989175591E-3</v>
      </c>
    </row>
    <row r="4564" spans="1:14" x14ac:dyDescent="0.3">
      <c r="A4564">
        <f t="shared" si="584"/>
        <v>46</v>
      </c>
      <c r="E4564" s="105">
        <f t="shared" si="585"/>
        <v>0</v>
      </c>
      <c r="I4564" s="105">
        <f t="shared" si="586"/>
        <v>0</v>
      </c>
      <c r="J4564" s="105">
        <f t="shared" si="587"/>
        <v>0</v>
      </c>
      <c r="K4564" s="105">
        <f t="shared" si="588"/>
        <v>0</v>
      </c>
      <c r="L4564" s="105">
        <f t="shared" si="589"/>
        <v>0</v>
      </c>
      <c r="M4564">
        <v>0.04</v>
      </c>
      <c r="N4564">
        <f t="shared" si="590"/>
        <v>3.3960531989175591E-3</v>
      </c>
    </row>
    <row r="4565" spans="1:14" x14ac:dyDescent="0.3">
      <c r="A4565">
        <f t="shared" si="584"/>
        <v>46</v>
      </c>
      <c r="E4565" s="105">
        <f t="shared" si="585"/>
        <v>0</v>
      </c>
      <c r="I4565" s="105">
        <f t="shared" si="586"/>
        <v>0</v>
      </c>
      <c r="J4565" s="105">
        <f t="shared" si="587"/>
        <v>0</v>
      </c>
      <c r="K4565" s="105">
        <f t="shared" si="588"/>
        <v>0</v>
      </c>
      <c r="L4565" s="105">
        <f t="shared" si="589"/>
        <v>0</v>
      </c>
      <c r="M4565">
        <v>0.04</v>
      </c>
      <c r="N4565">
        <f t="shared" si="590"/>
        <v>3.3960531989175591E-3</v>
      </c>
    </row>
    <row r="4566" spans="1:14" x14ac:dyDescent="0.3">
      <c r="A4566">
        <f t="shared" si="584"/>
        <v>46</v>
      </c>
      <c r="E4566" s="105">
        <f t="shared" si="585"/>
        <v>0</v>
      </c>
      <c r="I4566" s="105">
        <f t="shared" si="586"/>
        <v>0</v>
      </c>
      <c r="J4566" s="105">
        <f t="shared" si="587"/>
        <v>0</v>
      </c>
      <c r="K4566" s="105">
        <f t="shared" si="588"/>
        <v>0</v>
      </c>
      <c r="L4566" s="105">
        <f t="shared" si="589"/>
        <v>0</v>
      </c>
      <c r="M4566">
        <v>0.04</v>
      </c>
      <c r="N4566">
        <f t="shared" si="590"/>
        <v>3.3960531989175591E-3</v>
      </c>
    </row>
    <row r="4567" spans="1:14" x14ac:dyDescent="0.3">
      <c r="A4567">
        <f t="shared" si="584"/>
        <v>46</v>
      </c>
      <c r="E4567" s="105">
        <f t="shared" si="585"/>
        <v>0</v>
      </c>
      <c r="I4567" s="105">
        <f t="shared" si="586"/>
        <v>0</v>
      </c>
      <c r="J4567" s="105">
        <f t="shared" si="587"/>
        <v>0</v>
      </c>
      <c r="K4567" s="105">
        <f t="shared" si="588"/>
        <v>0</v>
      </c>
      <c r="L4567" s="105">
        <f t="shared" si="589"/>
        <v>0</v>
      </c>
      <c r="M4567">
        <v>0.04</v>
      </c>
      <c r="N4567">
        <f t="shared" si="590"/>
        <v>3.3960531989175591E-3</v>
      </c>
    </row>
    <row r="4568" spans="1:14" x14ac:dyDescent="0.3">
      <c r="A4568">
        <f t="shared" si="584"/>
        <v>46</v>
      </c>
      <c r="E4568" s="105">
        <f t="shared" si="585"/>
        <v>0</v>
      </c>
      <c r="I4568" s="105">
        <f t="shared" si="586"/>
        <v>0</v>
      </c>
      <c r="J4568" s="105">
        <f t="shared" si="587"/>
        <v>0</v>
      </c>
      <c r="K4568" s="105">
        <f t="shared" si="588"/>
        <v>0</v>
      </c>
      <c r="L4568" s="105">
        <f t="shared" si="589"/>
        <v>0</v>
      </c>
      <c r="M4568">
        <v>0.04</v>
      </c>
      <c r="N4568">
        <f t="shared" si="590"/>
        <v>3.3960531989175591E-3</v>
      </c>
    </row>
    <row r="4569" spans="1:14" x14ac:dyDescent="0.3">
      <c r="A4569">
        <f t="shared" si="584"/>
        <v>46</v>
      </c>
      <c r="E4569" s="105">
        <f t="shared" si="585"/>
        <v>0</v>
      </c>
      <c r="I4569" s="105">
        <f t="shared" si="586"/>
        <v>0</v>
      </c>
      <c r="J4569" s="105">
        <f t="shared" si="587"/>
        <v>0</v>
      </c>
      <c r="K4569" s="105">
        <f t="shared" si="588"/>
        <v>0</v>
      </c>
      <c r="L4569" s="105">
        <f t="shared" si="589"/>
        <v>0</v>
      </c>
      <c r="M4569">
        <v>0.04</v>
      </c>
      <c r="N4569">
        <f t="shared" si="590"/>
        <v>3.3960531989175591E-3</v>
      </c>
    </row>
    <row r="4570" spans="1:14" x14ac:dyDescent="0.3">
      <c r="A4570">
        <f t="shared" si="584"/>
        <v>46</v>
      </c>
      <c r="E4570" s="105">
        <f t="shared" si="585"/>
        <v>0</v>
      </c>
      <c r="I4570" s="105">
        <f t="shared" si="586"/>
        <v>0</v>
      </c>
      <c r="J4570" s="105">
        <f t="shared" si="587"/>
        <v>0</v>
      </c>
      <c r="K4570" s="105">
        <f t="shared" si="588"/>
        <v>0</v>
      </c>
      <c r="L4570" s="105">
        <f t="shared" si="589"/>
        <v>0</v>
      </c>
      <c r="M4570">
        <v>0.04</v>
      </c>
      <c r="N4570">
        <f t="shared" si="590"/>
        <v>3.3960531989175591E-3</v>
      </c>
    </row>
    <row r="4571" spans="1:14" x14ac:dyDescent="0.3">
      <c r="A4571">
        <f t="shared" si="584"/>
        <v>46</v>
      </c>
      <c r="E4571" s="105">
        <f t="shared" si="585"/>
        <v>0</v>
      </c>
      <c r="I4571" s="105">
        <f t="shared" si="586"/>
        <v>0</v>
      </c>
      <c r="J4571" s="105">
        <f t="shared" si="587"/>
        <v>0</v>
      </c>
      <c r="K4571" s="105">
        <f t="shared" si="588"/>
        <v>0</v>
      </c>
      <c r="L4571" s="105">
        <f t="shared" si="589"/>
        <v>0</v>
      </c>
      <c r="M4571">
        <v>0.04</v>
      </c>
      <c r="N4571">
        <f t="shared" si="590"/>
        <v>3.3960531989175591E-3</v>
      </c>
    </row>
    <row r="4572" spans="1:14" x14ac:dyDescent="0.3">
      <c r="A4572">
        <f t="shared" si="584"/>
        <v>46</v>
      </c>
      <c r="E4572" s="105">
        <f t="shared" si="585"/>
        <v>0</v>
      </c>
      <c r="I4572" s="105">
        <f t="shared" si="586"/>
        <v>0</v>
      </c>
      <c r="J4572" s="105">
        <f t="shared" si="587"/>
        <v>0</v>
      </c>
      <c r="K4572" s="105">
        <f t="shared" si="588"/>
        <v>0</v>
      </c>
      <c r="L4572" s="105">
        <f t="shared" si="589"/>
        <v>0</v>
      </c>
      <c r="M4572">
        <v>0.04</v>
      </c>
      <c r="N4572">
        <f t="shared" si="590"/>
        <v>3.3960531989175591E-3</v>
      </c>
    </row>
    <row r="4573" spans="1:14" x14ac:dyDescent="0.3">
      <c r="A4573">
        <f t="shared" si="584"/>
        <v>46</v>
      </c>
      <c r="E4573" s="105">
        <f t="shared" si="585"/>
        <v>0</v>
      </c>
      <c r="I4573" s="105">
        <f t="shared" si="586"/>
        <v>0</v>
      </c>
      <c r="J4573" s="105">
        <f t="shared" si="587"/>
        <v>0</v>
      </c>
      <c r="K4573" s="105">
        <f t="shared" si="588"/>
        <v>0</v>
      </c>
      <c r="L4573" s="105">
        <f t="shared" si="589"/>
        <v>0</v>
      </c>
      <c r="M4573">
        <v>0.04</v>
      </c>
      <c r="N4573">
        <f t="shared" si="590"/>
        <v>3.3960531989175591E-3</v>
      </c>
    </row>
    <row r="4574" spans="1:14" x14ac:dyDescent="0.3">
      <c r="A4574">
        <f t="shared" si="584"/>
        <v>46</v>
      </c>
      <c r="E4574" s="105">
        <f t="shared" si="585"/>
        <v>0</v>
      </c>
      <c r="I4574" s="105">
        <f t="shared" si="586"/>
        <v>0</v>
      </c>
      <c r="J4574" s="105">
        <f t="shared" si="587"/>
        <v>0</v>
      </c>
      <c r="K4574" s="105">
        <f t="shared" si="588"/>
        <v>0</v>
      </c>
      <c r="L4574" s="105">
        <f t="shared" si="589"/>
        <v>0</v>
      </c>
      <c r="M4574">
        <v>0.04</v>
      </c>
      <c r="N4574">
        <f t="shared" si="590"/>
        <v>3.3960531989175591E-3</v>
      </c>
    </row>
    <row r="4575" spans="1:14" x14ac:dyDescent="0.3">
      <c r="A4575">
        <f t="shared" si="584"/>
        <v>46</v>
      </c>
      <c r="E4575" s="105">
        <f t="shared" si="585"/>
        <v>0</v>
      </c>
      <c r="I4575" s="105">
        <f t="shared" si="586"/>
        <v>0</v>
      </c>
      <c r="J4575" s="105">
        <f t="shared" si="587"/>
        <v>0</v>
      </c>
      <c r="K4575" s="105">
        <f t="shared" si="588"/>
        <v>0</v>
      </c>
      <c r="L4575" s="105">
        <f t="shared" si="589"/>
        <v>0</v>
      </c>
      <c r="M4575">
        <v>0.04</v>
      </c>
      <c r="N4575">
        <f t="shared" si="590"/>
        <v>3.3960531989175591E-3</v>
      </c>
    </row>
    <row r="4576" spans="1:14" x14ac:dyDescent="0.3">
      <c r="A4576">
        <f t="shared" si="584"/>
        <v>46</v>
      </c>
      <c r="E4576" s="105">
        <f t="shared" si="585"/>
        <v>0</v>
      </c>
      <c r="I4576" s="105">
        <f t="shared" si="586"/>
        <v>0</v>
      </c>
      <c r="J4576" s="105">
        <f t="shared" si="587"/>
        <v>0</v>
      </c>
      <c r="K4576" s="105">
        <f t="shared" si="588"/>
        <v>0</v>
      </c>
      <c r="L4576" s="105">
        <f t="shared" si="589"/>
        <v>0</v>
      </c>
      <c r="M4576">
        <v>0.04</v>
      </c>
      <c r="N4576">
        <f t="shared" si="590"/>
        <v>3.3960531989175591E-3</v>
      </c>
    </row>
    <row r="4577" spans="1:14" x14ac:dyDescent="0.3">
      <c r="A4577">
        <f t="shared" si="584"/>
        <v>46</v>
      </c>
      <c r="E4577" s="105">
        <f t="shared" si="585"/>
        <v>0</v>
      </c>
      <c r="I4577" s="105">
        <f t="shared" si="586"/>
        <v>0</v>
      </c>
      <c r="J4577" s="105">
        <f t="shared" si="587"/>
        <v>0</v>
      </c>
      <c r="K4577" s="105">
        <f t="shared" si="588"/>
        <v>0</v>
      </c>
      <c r="L4577" s="105">
        <f t="shared" si="589"/>
        <v>0</v>
      </c>
      <c r="M4577">
        <v>0.04</v>
      </c>
      <c r="N4577">
        <f t="shared" si="590"/>
        <v>3.3960531989175591E-3</v>
      </c>
    </row>
    <row r="4578" spans="1:14" x14ac:dyDescent="0.3">
      <c r="A4578">
        <f t="shared" si="584"/>
        <v>46</v>
      </c>
      <c r="E4578" s="105">
        <f t="shared" si="585"/>
        <v>0</v>
      </c>
      <c r="I4578" s="105">
        <f t="shared" si="586"/>
        <v>0</v>
      </c>
      <c r="J4578" s="105">
        <f t="shared" si="587"/>
        <v>0</v>
      </c>
      <c r="K4578" s="105">
        <f t="shared" si="588"/>
        <v>0</v>
      </c>
      <c r="L4578" s="105">
        <f t="shared" si="589"/>
        <v>0</v>
      </c>
      <c r="M4578">
        <v>0.04</v>
      </c>
      <c r="N4578">
        <f t="shared" si="590"/>
        <v>3.3960531989175591E-3</v>
      </c>
    </row>
    <row r="4579" spans="1:14" x14ac:dyDescent="0.3">
      <c r="A4579">
        <f t="shared" si="584"/>
        <v>46</v>
      </c>
      <c r="E4579" s="105">
        <f t="shared" si="585"/>
        <v>0</v>
      </c>
      <c r="I4579" s="105">
        <f t="shared" si="586"/>
        <v>0</v>
      </c>
      <c r="J4579" s="105">
        <f t="shared" si="587"/>
        <v>0</v>
      </c>
      <c r="K4579" s="105">
        <f t="shared" si="588"/>
        <v>0</v>
      </c>
      <c r="L4579" s="105">
        <f t="shared" si="589"/>
        <v>0</v>
      </c>
      <c r="M4579">
        <v>0.04</v>
      </c>
      <c r="N4579">
        <f t="shared" si="590"/>
        <v>3.3960531989175591E-3</v>
      </c>
    </row>
    <row r="4580" spans="1:14" x14ac:dyDescent="0.3">
      <c r="A4580">
        <f t="shared" si="584"/>
        <v>46</v>
      </c>
      <c r="E4580" s="105">
        <f t="shared" si="585"/>
        <v>0</v>
      </c>
      <c r="I4580" s="105">
        <f t="shared" si="586"/>
        <v>0</v>
      </c>
      <c r="J4580" s="105">
        <f t="shared" si="587"/>
        <v>0</v>
      </c>
      <c r="K4580" s="105">
        <f t="shared" si="588"/>
        <v>0</v>
      </c>
      <c r="L4580" s="105">
        <f t="shared" si="589"/>
        <v>0</v>
      </c>
      <c r="M4580">
        <v>0.04</v>
      </c>
      <c r="N4580">
        <f t="shared" si="590"/>
        <v>3.3960531989175591E-3</v>
      </c>
    </row>
    <row r="4581" spans="1:14" x14ac:dyDescent="0.3">
      <c r="A4581">
        <f t="shared" si="584"/>
        <v>46</v>
      </c>
      <c r="E4581" s="105">
        <f t="shared" si="585"/>
        <v>0</v>
      </c>
      <c r="I4581" s="105">
        <f t="shared" si="586"/>
        <v>0</v>
      </c>
      <c r="J4581" s="105">
        <f t="shared" si="587"/>
        <v>0</v>
      </c>
      <c r="K4581" s="105">
        <f t="shared" si="588"/>
        <v>0</v>
      </c>
      <c r="L4581" s="105">
        <f t="shared" si="589"/>
        <v>0</v>
      </c>
      <c r="M4581">
        <v>0.04</v>
      </c>
      <c r="N4581">
        <f t="shared" si="590"/>
        <v>3.3960531989175591E-3</v>
      </c>
    </row>
    <row r="4582" spans="1:14" x14ac:dyDescent="0.3">
      <c r="A4582">
        <f t="shared" si="584"/>
        <v>46</v>
      </c>
      <c r="E4582" s="105">
        <f t="shared" si="585"/>
        <v>0</v>
      </c>
      <c r="I4582" s="105">
        <f t="shared" si="586"/>
        <v>0</v>
      </c>
      <c r="J4582" s="105">
        <f t="shared" si="587"/>
        <v>0</v>
      </c>
      <c r="K4582" s="105">
        <f t="shared" si="588"/>
        <v>0</v>
      </c>
      <c r="L4582" s="105">
        <f t="shared" si="589"/>
        <v>0</v>
      </c>
      <c r="M4582">
        <v>0.04</v>
      </c>
      <c r="N4582">
        <f t="shared" si="590"/>
        <v>3.3960531989175591E-3</v>
      </c>
    </row>
    <row r="4583" spans="1:14" x14ac:dyDescent="0.3">
      <c r="A4583">
        <f t="shared" ref="A4583:A4646" si="591">IF(COUNTIF(A4483:A4582,A4582)=100, A4582+1,A4582)</f>
        <v>46</v>
      </c>
      <c r="E4583" s="105">
        <f t="shared" ref="E4583:E4646" si="592">MAX(0, E4483-K4483-L4483)</f>
        <v>0</v>
      </c>
      <c r="I4583" s="105">
        <f t="shared" ref="I4583:I4646" si="593">IF(E4583&lt;I4483,J4583 + E4583, I4483)</f>
        <v>0</v>
      </c>
      <c r="J4583" s="105">
        <f t="shared" si="587"/>
        <v>0</v>
      </c>
      <c r="K4583" s="105">
        <f t="shared" si="588"/>
        <v>0</v>
      </c>
      <c r="L4583" s="105">
        <f t="shared" si="589"/>
        <v>0</v>
      </c>
      <c r="M4583">
        <v>0.04</v>
      </c>
      <c r="N4583">
        <f t="shared" si="590"/>
        <v>3.3960531989175591E-3</v>
      </c>
    </row>
    <row r="4584" spans="1:14" x14ac:dyDescent="0.3">
      <c r="A4584">
        <f t="shared" si="591"/>
        <v>46</v>
      </c>
      <c r="E4584" s="105">
        <f t="shared" si="592"/>
        <v>0</v>
      </c>
      <c r="I4584" s="105">
        <f t="shared" si="593"/>
        <v>0</v>
      </c>
      <c r="J4584" s="105">
        <f t="shared" si="587"/>
        <v>0</v>
      </c>
      <c r="K4584" s="105">
        <f t="shared" si="588"/>
        <v>0</v>
      </c>
      <c r="L4584" s="105">
        <f t="shared" si="589"/>
        <v>0</v>
      </c>
      <c r="M4584">
        <v>0.04</v>
      </c>
      <c r="N4584">
        <f t="shared" si="590"/>
        <v>3.3960531989175591E-3</v>
      </c>
    </row>
    <row r="4585" spans="1:14" x14ac:dyDescent="0.3">
      <c r="A4585">
        <f t="shared" si="591"/>
        <v>46</v>
      </c>
      <c r="E4585" s="105">
        <f t="shared" si="592"/>
        <v>0</v>
      </c>
      <c r="I4585" s="105">
        <f t="shared" si="593"/>
        <v>0</v>
      </c>
      <c r="J4585" s="105">
        <f t="shared" si="587"/>
        <v>0</v>
      </c>
      <c r="K4585" s="105">
        <f t="shared" si="588"/>
        <v>0</v>
      </c>
      <c r="L4585" s="105">
        <f t="shared" si="589"/>
        <v>0</v>
      </c>
      <c r="M4585">
        <v>0.04</v>
      </c>
      <c r="N4585">
        <f t="shared" si="590"/>
        <v>3.3960531989175591E-3</v>
      </c>
    </row>
    <row r="4586" spans="1:14" x14ac:dyDescent="0.3">
      <c r="A4586">
        <f t="shared" si="591"/>
        <v>46</v>
      </c>
      <c r="E4586" s="105">
        <f t="shared" si="592"/>
        <v>0</v>
      </c>
      <c r="I4586" s="105">
        <f t="shared" si="593"/>
        <v>0</v>
      </c>
      <c r="J4586" s="105">
        <f t="shared" si="587"/>
        <v>0</v>
      </c>
      <c r="K4586" s="105">
        <f t="shared" si="588"/>
        <v>0</v>
      </c>
      <c r="L4586" s="105">
        <f t="shared" si="589"/>
        <v>0</v>
      </c>
      <c r="M4586">
        <v>0.04</v>
      </c>
      <c r="N4586">
        <f t="shared" si="590"/>
        <v>3.3960531989175591E-3</v>
      </c>
    </row>
    <row r="4587" spans="1:14" x14ac:dyDescent="0.3">
      <c r="A4587">
        <f t="shared" si="591"/>
        <v>46</v>
      </c>
      <c r="E4587" s="105">
        <f t="shared" si="592"/>
        <v>0</v>
      </c>
      <c r="I4587" s="105">
        <f t="shared" si="593"/>
        <v>0</v>
      </c>
      <c r="J4587" s="105">
        <f t="shared" si="587"/>
        <v>0</v>
      </c>
      <c r="K4587" s="105">
        <f t="shared" si="588"/>
        <v>0</v>
      </c>
      <c r="L4587" s="105">
        <f t="shared" si="589"/>
        <v>0</v>
      </c>
      <c r="M4587">
        <v>0.04</v>
      </c>
      <c r="N4587">
        <f t="shared" si="590"/>
        <v>3.3960531989175591E-3</v>
      </c>
    </row>
    <row r="4588" spans="1:14" x14ac:dyDescent="0.3">
      <c r="A4588">
        <f t="shared" si="591"/>
        <v>46</v>
      </c>
      <c r="E4588" s="105">
        <f t="shared" si="592"/>
        <v>0</v>
      </c>
      <c r="I4588" s="105">
        <f t="shared" si="593"/>
        <v>0</v>
      </c>
      <c r="J4588" s="105">
        <f t="shared" si="587"/>
        <v>0</v>
      </c>
      <c r="K4588" s="105">
        <f t="shared" si="588"/>
        <v>0</v>
      </c>
      <c r="L4588" s="105">
        <f t="shared" si="589"/>
        <v>0</v>
      </c>
      <c r="M4588">
        <v>0.04</v>
      </c>
      <c r="N4588">
        <f t="shared" si="590"/>
        <v>3.3960531989175591E-3</v>
      </c>
    </row>
    <row r="4589" spans="1:14" x14ac:dyDescent="0.3">
      <c r="A4589">
        <f t="shared" si="591"/>
        <v>46</v>
      </c>
      <c r="E4589" s="105">
        <f t="shared" si="592"/>
        <v>0</v>
      </c>
      <c r="I4589" s="105">
        <f t="shared" si="593"/>
        <v>0</v>
      </c>
      <c r="J4589" s="105">
        <f t="shared" si="587"/>
        <v>0</v>
      </c>
      <c r="K4589" s="105">
        <f t="shared" si="588"/>
        <v>0</v>
      </c>
      <c r="L4589" s="105">
        <f t="shared" si="589"/>
        <v>0</v>
      </c>
      <c r="M4589">
        <v>0.04</v>
      </c>
      <c r="N4589">
        <f t="shared" si="590"/>
        <v>3.3960531989175591E-3</v>
      </c>
    </row>
    <row r="4590" spans="1:14" x14ac:dyDescent="0.3">
      <c r="A4590">
        <f t="shared" si="591"/>
        <v>46</v>
      </c>
      <c r="E4590" s="105">
        <f t="shared" si="592"/>
        <v>0</v>
      </c>
      <c r="I4590" s="105">
        <f t="shared" si="593"/>
        <v>0</v>
      </c>
      <c r="J4590" s="105">
        <f t="shared" si="587"/>
        <v>0</v>
      </c>
      <c r="K4590" s="105">
        <f t="shared" si="588"/>
        <v>0</v>
      </c>
      <c r="L4590" s="105">
        <f t="shared" si="589"/>
        <v>0</v>
      </c>
      <c r="M4590">
        <v>0.04</v>
      </c>
      <c r="N4590">
        <f t="shared" si="590"/>
        <v>3.3960531989175591E-3</v>
      </c>
    </row>
    <row r="4591" spans="1:14" x14ac:dyDescent="0.3">
      <c r="A4591">
        <f t="shared" si="591"/>
        <v>46</v>
      </c>
      <c r="E4591" s="105">
        <f t="shared" si="592"/>
        <v>0</v>
      </c>
      <c r="I4591" s="105">
        <f t="shared" si="593"/>
        <v>0</v>
      </c>
      <c r="J4591" s="105">
        <f t="shared" si="587"/>
        <v>0</v>
      </c>
      <c r="K4591" s="105">
        <f t="shared" si="588"/>
        <v>0</v>
      </c>
      <c r="L4591" s="105">
        <f t="shared" si="589"/>
        <v>0</v>
      </c>
      <c r="M4591">
        <v>0.04</v>
      </c>
      <c r="N4591">
        <f t="shared" si="590"/>
        <v>3.3960531989175591E-3</v>
      </c>
    </row>
    <row r="4592" spans="1:14" x14ac:dyDescent="0.3">
      <c r="A4592">
        <f t="shared" si="591"/>
        <v>46</v>
      </c>
      <c r="E4592" s="105">
        <f t="shared" si="592"/>
        <v>0</v>
      </c>
      <c r="I4592" s="105">
        <f t="shared" si="593"/>
        <v>0</v>
      </c>
      <c r="J4592" s="105">
        <f t="shared" si="587"/>
        <v>0</v>
      </c>
      <c r="K4592" s="105">
        <f t="shared" si="588"/>
        <v>0</v>
      </c>
      <c r="L4592" s="105">
        <f t="shared" si="589"/>
        <v>0</v>
      </c>
      <c r="M4592">
        <v>0.04</v>
      </c>
      <c r="N4592">
        <f t="shared" si="590"/>
        <v>3.3960531989175591E-3</v>
      </c>
    </row>
    <row r="4593" spans="1:15" x14ac:dyDescent="0.3">
      <c r="A4593">
        <f t="shared" si="591"/>
        <v>46</v>
      </c>
      <c r="E4593" s="105">
        <f t="shared" si="592"/>
        <v>0</v>
      </c>
      <c r="I4593" s="105">
        <f t="shared" si="593"/>
        <v>0</v>
      </c>
      <c r="J4593" s="105">
        <f t="shared" si="587"/>
        <v>0</v>
      </c>
      <c r="K4593" s="105">
        <f t="shared" si="588"/>
        <v>0</v>
      </c>
      <c r="L4593" s="105">
        <f t="shared" si="589"/>
        <v>0</v>
      </c>
      <c r="M4593">
        <v>0.04</v>
      </c>
      <c r="N4593">
        <f t="shared" si="590"/>
        <v>3.3960531989175591E-3</v>
      </c>
    </row>
    <row r="4594" spans="1:15" x14ac:dyDescent="0.3">
      <c r="A4594">
        <f t="shared" si="591"/>
        <v>46</v>
      </c>
      <c r="E4594" s="105">
        <f t="shared" si="592"/>
        <v>0</v>
      </c>
      <c r="I4594" s="105">
        <f t="shared" si="593"/>
        <v>0</v>
      </c>
      <c r="J4594" s="105">
        <f t="shared" si="587"/>
        <v>0</v>
      </c>
      <c r="K4594" s="105">
        <f t="shared" si="588"/>
        <v>0</v>
      </c>
      <c r="L4594" s="105">
        <f t="shared" si="589"/>
        <v>0</v>
      </c>
      <c r="M4594">
        <v>0.04</v>
      </c>
      <c r="N4594">
        <f t="shared" si="590"/>
        <v>3.3960531989175591E-3</v>
      </c>
    </row>
    <row r="4595" spans="1:15" x14ac:dyDescent="0.3">
      <c r="A4595">
        <f t="shared" si="591"/>
        <v>46</v>
      </c>
      <c r="E4595" s="105">
        <f t="shared" si="592"/>
        <v>0</v>
      </c>
      <c r="I4595" s="105">
        <f t="shared" si="593"/>
        <v>0</v>
      </c>
      <c r="J4595" s="105">
        <f t="shared" si="587"/>
        <v>0</v>
      </c>
      <c r="K4595" s="105">
        <f t="shared" si="588"/>
        <v>0</v>
      </c>
      <c r="L4595" s="105">
        <f t="shared" si="589"/>
        <v>0</v>
      </c>
      <c r="M4595">
        <v>0.04</v>
      </c>
      <c r="N4595">
        <f t="shared" si="590"/>
        <v>3.3960531989175591E-3</v>
      </c>
    </row>
    <row r="4596" spans="1:15" x14ac:dyDescent="0.3">
      <c r="A4596">
        <f t="shared" si="591"/>
        <v>46</v>
      </c>
      <c r="E4596" s="105">
        <f t="shared" si="592"/>
        <v>0</v>
      </c>
      <c r="I4596" s="105">
        <f t="shared" si="593"/>
        <v>0</v>
      </c>
      <c r="J4596" s="105">
        <f t="shared" si="587"/>
        <v>0</v>
      </c>
      <c r="K4596" s="105">
        <f t="shared" si="588"/>
        <v>0</v>
      </c>
      <c r="L4596" s="105">
        <f t="shared" si="589"/>
        <v>0</v>
      </c>
      <c r="M4596">
        <v>0.04</v>
      </c>
      <c r="N4596">
        <f t="shared" si="590"/>
        <v>3.3960531989175591E-3</v>
      </c>
    </row>
    <row r="4597" spans="1:15" x14ac:dyDescent="0.3">
      <c r="A4597">
        <f t="shared" si="591"/>
        <v>46</v>
      </c>
      <c r="E4597" s="105">
        <f t="shared" si="592"/>
        <v>0</v>
      </c>
      <c r="I4597" s="105">
        <f t="shared" si="593"/>
        <v>0</v>
      </c>
      <c r="J4597" s="105">
        <f t="shared" si="587"/>
        <v>0</v>
      </c>
      <c r="K4597" s="105">
        <f t="shared" si="588"/>
        <v>0</v>
      </c>
      <c r="L4597" s="105">
        <f t="shared" si="589"/>
        <v>0</v>
      </c>
      <c r="M4597">
        <v>0.04</v>
      </c>
      <c r="N4597">
        <f t="shared" si="590"/>
        <v>3.3960531989175591E-3</v>
      </c>
    </row>
    <row r="4598" spans="1:15" x14ac:dyDescent="0.3">
      <c r="A4598">
        <f t="shared" si="591"/>
        <v>46</v>
      </c>
      <c r="E4598" s="105">
        <f t="shared" si="592"/>
        <v>0</v>
      </c>
      <c r="I4598" s="105">
        <f t="shared" si="593"/>
        <v>0</v>
      </c>
      <c r="J4598" s="105">
        <f t="shared" si="587"/>
        <v>0</v>
      </c>
      <c r="K4598" s="105">
        <f t="shared" si="588"/>
        <v>0</v>
      </c>
      <c r="L4598" s="105">
        <f t="shared" si="589"/>
        <v>0</v>
      </c>
      <c r="M4598">
        <v>0.04</v>
      </c>
      <c r="N4598">
        <f t="shared" si="590"/>
        <v>3.3960531989175591E-3</v>
      </c>
    </row>
    <row r="4599" spans="1:15" x14ac:dyDescent="0.3">
      <c r="A4599">
        <f t="shared" si="591"/>
        <v>46</v>
      </c>
      <c r="E4599" s="105">
        <f t="shared" si="592"/>
        <v>0</v>
      </c>
      <c r="I4599" s="105">
        <f t="shared" si="593"/>
        <v>0</v>
      </c>
      <c r="J4599" s="105">
        <f t="shared" si="587"/>
        <v>0</v>
      </c>
      <c r="K4599" s="105">
        <f t="shared" si="588"/>
        <v>0</v>
      </c>
      <c r="L4599" s="105">
        <f t="shared" si="589"/>
        <v>0</v>
      </c>
      <c r="M4599">
        <v>0.04</v>
      </c>
      <c r="N4599">
        <f t="shared" si="590"/>
        <v>3.3960531989175591E-3</v>
      </c>
    </row>
    <row r="4600" spans="1:15" x14ac:dyDescent="0.3">
      <c r="A4600">
        <f t="shared" si="591"/>
        <v>46</v>
      </c>
      <c r="E4600" s="105">
        <f t="shared" si="592"/>
        <v>0</v>
      </c>
      <c r="I4600" s="105">
        <f t="shared" si="593"/>
        <v>0</v>
      </c>
      <c r="J4600" s="105">
        <f t="shared" si="587"/>
        <v>0</v>
      </c>
      <c r="K4600" s="105">
        <f t="shared" si="588"/>
        <v>0</v>
      </c>
      <c r="L4600" s="105">
        <f t="shared" si="589"/>
        <v>0</v>
      </c>
      <c r="M4600">
        <v>0.04</v>
      </c>
      <c r="N4600">
        <f t="shared" si="590"/>
        <v>3.3960531989175591E-3</v>
      </c>
    </row>
    <row r="4601" spans="1:15" x14ac:dyDescent="0.3">
      <c r="A4601">
        <f t="shared" si="591"/>
        <v>46</v>
      </c>
      <c r="E4601" s="105">
        <f t="shared" si="592"/>
        <v>0</v>
      </c>
      <c r="I4601" s="105">
        <f t="shared" si="593"/>
        <v>0</v>
      </c>
      <c r="J4601" s="105">
        <f t="shared" si="587"/>
        <v>0</v>
      </c>
      <c r="K4601" s="105">
        <f t="shared" si="588"/>
        <v>0</v>
      </c>
      <c r="L4601" s="105">
        <f t="shared" si="589"/>
        <v>0</v>
      </c>
      <c r="M4601">
        <v>0.04</v>
      </c>
      <c r="N4601">
        <f t="shared" si="590"/>
        <v>3.3960531989175591E-3</v>
      </c>
      <c r="O4601" s="105" t="e">
        <f t="shared" ref="O4601" si="594">SUM(I4502:I4601)</f>
        <v>#REF!</v>
      </c>
    </row>
    <row r="4602" spans="1:15" x14ac:dyDescent="0.3">
      <c r="A4602">
        <f t="shared" si="591"/>
        <v>47</v>
      </c>
      <c r="E4602" s="105" t="e">
        <f t="shared" si="592"/>
        <v>#REF!</v>
      </c>
      <c r="I4602" s="105" t="e">
        <f t="shared" si="593"/>
        <v>#REF!</v>
      </c>
      <c r="J4602" s="105" t="e">
        <f t="shared" si="587"/>
        <v>#REF!</v>
      </c>
      <c r="K4602" s="105" t="e">
        <f t="shared" si="588"/>
        <v>#REF!</v>
      </c>
      <c r="L4602" s="105" t="e">
        <f t="shared" si="589"/>
        <v>#REF!</v>
      </c>
      <c r="M4602">
        <v>0.04</v>
      </c>
      <c r="N4602">
        <f t="shared" si="590"/>
        <v>3.3960531989175591E-3</v>
      </c>
    </row>
    <row r="4603" spans="1:15" x14ac:dyDescent="0.3">
      <c r="A4603">
        <f t="shared" si="591"/>
        <v>47</v>
      </c>
      <c r="E4603" s="105" t="e">
        <f t="shared" si="592"/>
        <v>#REF!</v>
      </c>
      <c r="I4603" s="105" t="e">
        <f t="shared" si="593"/>
        <v>#REF!</v>
      </c>
      <c r="J4603" s="105" t="e">
        <f t="shared" si="587"/>
        <v>#REF!</v>
      </c>
      <c r="K4603" s="105" t="e">
        <f t="shared" si="588"/>
        <v>#REF!</v>
      </c>
      <c r="L4603" s="105" t="e">
        <f t="shared" si="589"/>
        <v>#REF!</v>
      </c>
      <c r="M4603">
        <v>0.04</v>
      </c>
      <c r="N4603">
        <f t="shared" si="590"/>
        <v>3.3960531989175591E-3</v>
      </c>
    </row>
    <row r="4604" spans="1:15" x14ac:dyDescent="0.3">
      <c r="A4604">
        <f t="shared" si="591"/>
        <v>47</v>
      </c>
      <c r="E4604" s="105" t="e">
        <f t="shared" si="592"/>
        <v>#REF!</v>
      </c>
      <c r="I4604" s="105" t="e">
        <f t="shared" si="593"/>
        <v>#REF!</v>
      </c>
      <c r="J4604" s="105" t="e">
        <f t="shared" si="587"/>
        <v>#REF!</v>
      </c>
      <c r="K4604" s="105" t="e">
        <f t="shared" si="588"/>
        <v>#REF!</v>
      </c>
      <c r="L4604" s="105" t="e">
        <f t="shared" si="589"/>
        <v>#REF!</v>
      </c>
      <c r="M4604">
        <v>0.04</v>
      </c>
      <c r="N4604">
        <f t="shared" si="590"/>
        <v>3.3960531989175591E-3</v>
      </c>
    </row>
    <row r="4605" spans="1:15" x14ac:dyDescent="0.3">
      <c r="A4605">
        <f t="shared" si="591"/>
        <v>47</v>
      </c>
      <c r="E4605" s="105">
        <f t="shared" si="592"/>
        <v>0</v>
      </c>
      <c r="I4605" s="105">
        <f t="shared" si="593"/>
        <v>0</v>
      </c>
      <c r="J4605" s="105">
        <f t="shared" si="587"/>
        <v>0</v>
      </c>
      <c r="K4605" s="105">
        <f t="shared" si="588"/>
        <v>0</v>
      </c>
      <c r="L4605" s="105">
        <f t="shared" si="589"/>
        <v>0</v>
      </c>
      <c r="M4605">
        <v>0.04</v>
      </c>
      <c r="N4605">
        <f t="shared" si="590"/>
        <v>3.3960531989175591E-3</v>
      </c>
    </row>
    <row r="4606" spans="1:15" x14ac:dyDescent="0.3">
      <c r="A4606">
        <f t="shared" si="591"/>
        <v>47</v>
      </c>
      <c r="E4606" s="105">
        <f t="shared" si="592"/>
        <v>0</v>
      </c>
      <c r="I4606" s="105">
        <f t="shared" si="593"/>
        <v>0</v>
      </c>
      <c r="J4606" s="105">
        <f t="shared" si="587"/>
        <v>0</v>
      </c>
      <c r="K4606" s="105">
        <f t="shared" si="588"/>
        <v>0</v>
      </c>
      <c r="L4606" s="105">
        <f t="shared" si="589"/>
        <v>0</v>
      </c>
      <c r="M4606">
        <v>0.04</v>
      </c>
      <c r="N4606">
        <f t="shared" si="590"/>
        <v>3.3960531989175591E-3</v>
      </c>
    </row>
    <row r="4607" spans="1:15" x14ac:dyDescent="0.3">
      <c r="A4607">
        <f t="shared" si="591"/>
        <v>47</v>
      </c>
      <c r="E4607" s="105">
        <f t="shared" si="592"/>
        <v>0</v>
      </c>
      <c r="I4607" s="105">
        <f t="shared" si="593"/>
        <v>0</v>
      </c>
      <c r="J4607" s="105">
        <f t="shared" si="587"/>
        <v>0</v>
      </c>
      <c r="K4607" s="105">
        <f t="shared" si="588"/>
        <v>0</v>
      </c>
      <c r="L4607" s="105">
        <f t="shared" si="589"/>
        <v>0</v>
      </c>
      <c r="M4607">
        <v>0.04</v>
      </c>
      <c r="N4607">
        <f t="shared" si="590"/>
        <v>3.3960531989175591E-3</v>
      </c>
    </row>
    <row r="4608" spans="1:15" x14ac:dyDescent="0.3">
      <c r="A4608">
        <f t="shared" si="591"/>
        <v>47</v>
      </c>
      <c r="E4608" s="105">
        <f t="shared" si="592"/>
        <v>0</v>
      </c>
      <c r="I4608" s="105">
        <f t="shared" si="593"/>
        <v>0</v>
      </c>
      <c r="J4608" s="105">
        <f t="shared" si="587"/>
        <v>0</v>
      </c>
      <c r="K4608" s="105">
        <f t="shared" si="588"/>
        <v>0</v>
      </c>
      <c r="L4608" s="105">
        <f t="shared" si="589"/>
        <v>0</v>
      </c>
      <c r="M4608">
        <v>0.04</v>
      </c>
      <c r="N4608">
        <f t="shared" si="590"/>
        <v>3.3960531989175591E-3</v>
      </c>
    </row>
    <row r="4609" spans="1:14" x14ac:dyDescent="0.3">
      <c r="A4609">
        <f t="shared" si="591"/>
        <v>47</v>
      </c>
      <c r="E4609" s="105">
        <f t="shared" si="592"/>
        <v>0</v>
      </c>
      <c r="I4609" s="105">
        <f t="shared" si="593"/>
        <v>0</v>
      </c>
      <c r="J4609" s="105">
        <f t="shared" si="587"/>
        <v>0</v>
      </c>
      <c r="K4609" s="105">
        <f t="shared" si="588"/>
        <v>0</v>
      </c>
      <c r="L4609" s="105">
        <f t="shared" si="589"/>
        <v>0</v>
      </c>
      <c r="M4609">
        <v>0.04</v>
      </c>
      <c r="N4609">
        <f t="shared" si="590"/>
        <v>3.3960531989175591E-3</v>
      </c>
    </row>
    <row r="4610" spans="1:14" x14ac:dyDescent="0.3">
      <c r="A4610">
        <f t="shared" si="591"/>
        <v>47</v>
      </c>
      <c r="E4610" s="105">
        <f t="shared" si="592"/>
        <v>0</v>
      </c>
      <c r="I4610" s="105">
        <f t="shared" si="593"/>
        <v>0</v>
      </c>
      <c r="J4610" s="105">
        <f t="shared" si="587"/>
        <v>0</v>
      </c>
      <c r="K4610" s="105">
        <f t="shared" si="588"/>
        <v>0</v>
      </c>
      <c r="L4610" s="105">
        <f t="shared" si="589"/>
        <v>0</v>
      </c>
      <c r="M4610">
        <v>0.04</v>
      </c>
      <c r="N4610">
        <f t="shared" si="590"/>
        <v>3.3960531989175591E-3</v>
      </c>
    </row>
    <row r="4611" spans="1:14" x14ac:dyDescent="0.3">
      <c r="A4611">
        <f t="shared" si="591"/>
        <v>47</v>
      </c>
      <c r="E4611" s="105">
        <f t="shared" si="592"/>
        <v>0</v>
      </c>
      <c r="I4611" s="105">
        <f t="shared" si="593"/>
        <v>0</v>
      </c>
      <c r="J4611" s="105">
        <f t="shared" ref="J4611:J4674" si="595">E4611*($H$2/12)</f>
        <v>0</v>
      </c>
      <c r="K4611" s="105">
        <f t="shared" ref="K4611:K4674" si="596">I4611-J4611</f>
        <v>0</v>
      </c>
      <c r="L4611" s="105">
        <f t="shared" ref="L4611:L4674" si="597">N4611*(E4611-K4611)</f>
        <v>0</v>
      </c>
      <c r="M4611">
        <v>0.04</v>
      </c>
      <c r="N4611">
        <f t="shared" ref="N4611:N4674" si="598">1-(POWER(1-M4611,(1/12)))</f>
        <v>3.3960531989175591E-3</v>
      </c>
    </row>
    <row r="4612" spans="1:14" x14ac:dyDescent="0.3">
      <c r="A4612">
        <f t="shared" si="591"/>
        <v>47</v>
      </c>
      <c r="E4612" s="105">
        <f t="shared" si="592"/>
        <v>0</v>
      </c>
      <c r="I4612" s="105">
        <f t="shared" si="593"/>
        <v>0</v>
      </c>
      <c r="J4612" s="105">
        <f t="shared" si="595"/>
        <v>0</v>
      </c>
      <c r="K4612" s="105">
        <f t="shared" si="596"/>
        <v>0</v>
      </c>
      <c r="L4612" s="105">
        <f t="shared" si="597"/>
        <v>0</v>
      </c>
      <c r="M4612">
        <v>0.04</v>
      </c>
      <c r="N4612">
        <f t="shared" si="598"/>
        <v>3.3960531989175591E-3</v>
      </c>
    </row>
    <row r="4613" spans="1:14" x14ac:dyDescent="0.3">
      <c r="A4613">
        <f t="shared" si="591"/>
        <v>47</v>
      </c>
      <c r="E4613" s="105">
        <f t="shared" si="592"/>
        <v>0</v>
      </c>
      <c r="I4613" s="105">
        <f t="shared" si="593"/>
        <v>0</v>
      </c>
      <c r="J4613" s="105">
        <f t="shared" si="595"/>
        <v>0</v>
      </c>
      <c r="K4613" s="105">
        <f t="shared" si="596"/>
        <v>0</v>
      </c>
      <c r="L4613" s="105">
        <f t="shared" si="597"/>
        <v>0</v>
      </c>
      <c r="M4613">
        <v>0.04</v>
      </c>
      <c r="N4613">
        <f t="shared" si="598"/>
        <v>3.3960531989175591E-3</v>
      </c>
    </row>
    <row r="4614" spans="1:14" x14ac:dyDescent="0.3">
      <c r="A4614">
        <f t="shared" si="591"/>
        <v>47</v>
      </c>
      <c r="E4614" s="105">
        <f t="shared" si="592"/>
        <v>0</v>
      </c>
      <c r="I4614" s="105">
        <f t="shared" si="593"/>
        <v>0</v>
      </c>
      <c r="J4614" s="105">
        <f t="shared" si="595"/>
        <v>0</v>
      </c>
      <c r="K4614" s="105">
        <f t="shared" si="596"/>
        <v>0</v>
      </c>
      <c r="L4614" s="105">
        <f t="shared" si="597"/>
        <v>0</v>
      </c>
      <c r="M4614">
        <v>0.04</v>
      </c>
      <c r="N4614">
        <f t="shared" si="598"/>
        <v>3.3960531989175591E-3</v>
      </c>
    </row>
    <row r="4615" spans="1:14" x14ac:dyDescent="0.3">
      <c r="A4615">
        <f t="shared" si="591"/>
        <v>47</v>
      </c>
      <c r="E4615" s="105">
        <f t="shared" si="592"/>
        <v>0</v>
      </c>
      <c r="I4615" s="105">
        <f t="shared" si="593"/>
        <v>0</v>
      </c>
      <c r="J4615" s="105">
        <f t="shared" si="595"/>
        <v>0</v>
      </c>
      <c r="K4615" s="105">
        <f t="shared" si="596"/>
        <v>0</v>
      </c>
      <c r="L4615" s="105">
        <f t="shared" si="597"/>
        <v>0</v>
      </c>
      <c r="M4615">
        <v>0.04</v>
      </c>
      <c r="N4615">
        <f t="shared" si="598"/>
        <v>3.3960531989175591E-3</v>
      </c>
    </row>
    <row r="4616" spans="1:14" x14ac:dyDescent="0.3">
      <c r="A4616">
        <f t="shared" si="591"/>
        <v>47</v>
      </c>
      <c r="E4616" s="105">
        <f t="shared" si="592"/>
        <v>0</v>
      </c>
      <c r="I4616" s="105">
        <f t="shared" si="593"/>
        <v>0</v>
      </c>
      <c r="J4616" s="105">
        <f t="shared" si="595"/>
        <v>0</v>
      </c>
      <c r="K4616" s="105">
        <f t="shared" si="596"/>
        <v>0</v>
      </c>
      <c r="L4616" s="105">
        <f t="shared" si="597"/>
        <v>0</v>
      </c>
      <c r="M4616">
        <v>0.04</v>
      </c>
      <c r="N4616">
        <f t="shared" si="598"/>
        <v>3.3960531989175591E-3</v>
      </c>
    </row>
    <row r="4617" spans="1:14" x14ac:dyDescent="0.3">
      <c r="A4617">
        <f t="shared" si="591"/>
        <v>47</v>
      </c>
      <c r="E4617" s="105">
        <f t="shared" si="592"/>
        <v>0</v>
      </c>
      <c r="I4617" s="105">
        <f t="shared" si="593"/>
        <v>0</v>
      </c>
      <c r="J4617" s="105">
        <f t="shared" si="595"/>
        <v>0</v>
      </c>
      <c r="K4617" s="105">
        <f t="shared" si="596"/>
        <v>0</v>
      </c>
      <c r="L4617" s="105">
        <f t="shared" si="597"/>
        <v>0</v>
      </c>
      <c r="M4617">
        <v>0.04</v>
      </c>
      <c r="N4617">
        <f t="shared" si="598"/>
        <v>3.3960531989175591E-3</v>
      </c>
    </row>
    <row r="4618" spans="1:14" x14ac:dyDescent="0.3">
      <c r="A4618">
        <f t="shared" si="591"/>
        <v>47</v>
      </c>
      <c r="E4618" s="105">
        <f t="shared" si="592"/>
        <v>0</v>
      </c>
      <c r="I4618" s="105">
        <f t="shared" si="593"/>
        <v>0</v>
      </c>
      <c r="J4618" s="105">
        <f t="shared" si="595"/>
        <v>0</v>
      </c>
      <c r="K4618" s="105">
        <f t="shared" si="596"/>
        <v>0</v>
      </c>
      <c r="L4618" s="105">
        <f t="shared" si="597"/>
        <v>0</v>
      </c>
      <c r="M4618">
        <v>0.04</v>
      </c>
      <c r="N4618">
        <f t="shared" si="598"/>
        <v>3.3960531989175591E-3</v>
      </c>
    </row>
    <row r="4619" spans="1:14" x14ac:dyDescent="0.3">
      <c r="A4619">
        <f t="shared" si="591"/>
        <v>47</v>
      </c>
      <c r="E4619" s="105">
        <f t="shared" si="592"/>
        <v>0</v>
      </c>
      <c r="I4619" s="105">
        <f t="shared" si="593"/>
        <v>0</v>
      </c>
      <c r="J4619" s="105">
        <f t="shared" si="595"/>
        <v>0</v>
      </c>
      <c r="K4619" s="105">
        <f t="shared" si="596"/>
        <v>0</v>
      </c>
      <c r="L4619" s="105">
        <f t="shared" si="597"/>
        <v>0</v>
      </c>
      <c r="M4619">
        <v>0.04</v>
      </c>
      <c r="N4619">
        <f t="shared" si="598"/>
        <v>3.3960531989175591E-3</v>
      </c>
    </row>
    <row r="4620" spans="1:14" x14ac:dyDescent="0.3">
      <c r="A4620">
        <f t="shared" si="591"/>
        <v>47</v>
      </c>
      <c r="E4620" s="105">
        <f t="shared" si="592"/>
        <v>0</v>
      </c>
      <c r="I4620" s="105">
        <f t="shared" si="593"/>
        <v>0</v>
      </c>
      <c r="J4620" s="105">
        <f t="shared" si="595"/>
        <v>0</v>
      </c>
      <c r="K4620" s="105">
        <f t="shared" si="596"/>
        <v>0</v>
      </c>
      <c r="L4620" s="105">
        <f t="shared" si="597"/>
        <v>0</v>
      </c>
      <c r="M4620">
        <v>0.04</v>
      </c>
      <c r="N4620">
        <f t="shared" si="598"/>
        <v>3.3960531989175591E-3</v>
      </c>
    </row>
    <row r="4621" spans="1:14" x14ac:dyDescent="0.3">
      <c r="A4621">
        <f t="shared" si="591"/>
        <v>47</v>
      </c>
      <c r="E4621" s="105">
        <f t="shared" si="592"/>
        <v>0</v>
      </c>
      <c r="I4621" s="105">
        <f t="shared" si="593"/>
        <v>0</v>
      </c>
      <c r="J4621" s="105">
        <f t="shared" si="595"/>
        <v>0</v>
      </c>
      <c r="K4621" s="105">
        <f t="shared" si="596"/>
        <v>0</v>
      </c>
      <c r="L4621" s="105">
        <f t="shared" si="597"/>
        <v>0</v>
      </c>
      <c r="M4621">
        <v>0.04</v>
      </c>
      <c r="N4621">
        <f t="shared" si="598"/>
        <v>3.3960531989175591E-3</v>
      </c>
    </row>
    <row r="4622" spans="1:14" x14ac:dyDescent="0.3">
      <c r="A4622">
        <f t="shared" si="591"/>
        <v>47</v>
      </c>
      <c r="E4622" s="105">
        <f t="shared" si="592"/>
        <v>0</v>
      </c>
      <c r="I4622" s="105">
        <f t="shared" si="593"/>
        <v>0</v>
      </c>
      <c r="J4622" s="105">
        <f t="shared" si="595"/>
        <v>0</v>
      </c>
      <c r="K4622" s="105">
        <f t="shared" si="596"/>
        <v>0</v>
      </c>
      <c r="L4622" s="105">
        <f t="shared" si="597"/>
        <v>0</v>
      </c>
      <c r="M4622">
        <v>0.04</v>
      </c>
      <c r="N4622">
        <f t="shared" si="598"/>
        <v>3.3960531989175591E-3</v>
      </c>
    </row>
    <row r="4623" spans="1:14" x14ac:dyDescent="0.3">
      <c r="A4623">
        <f t="shared" si="591"/>
        <v>47</v>
      </c>
      <c r="E4623" s="105">
        <f t="shared" si="592"/>
        <v>0</v>
      </c>
      <c r="I4623" s="105">
        <f t="shared" si="593"/>
        <v>0</v>
      </c>
      <c r="J4623" s="105">
        <f t="shared" si="595"/>
        <v>0</v>
      </c>
      <c r="K4623" s="105">
        <f t="shared" si="596"/>
        <v>0</v>
      </c>
      <c r="L4623" s="105">
        <f t="shared" si="597"/>
        <v>0</v>
      </c>
      <c r="M4623">
        <v>0.04</v>
      </c>
      <c r="N4623">
        <f t="shared" si="598"/>
        <v>3.3960531989175591E-3</v>
      </c>
    </row>
    <row r="4624" spans="1:14" x14ac:dyDescent="0.3">
      <c r="A4624">
        <f t="shared" si="591"/>
        <v>47</v>
      </c>
      <c r="E4624" s="105">
        <f t="shared" si="592"/>
        <v>0</v>
      </c>
      <c r="I4624" s="105">
        <f t="shared" si="593"/>
        <v>0</v>
      </c>
      <c r="J4624" s="105">
        <f t="shared" si="595"/>
        <v>0</v>
      </c>
      <c r="K4624" s="105">
        <f t="shared" si="596"/>
        <v>0</v>
      </c>
      <c r="L4624" s="105">
        <f t="shared" si="597"/>
        <v>0</v>
      </c>
      <c r="M4624">
        <v>0.04</v>
      </c>
      <c r="N4624">
        <f t="shared" si="598"/>
        <v>3.3960531989175591E-3</v>
      </c>
    </row>
    <row r="4625" spans="1:14" x14ac:dyDescent="0.3">
      <c r="A4625">
        <f t="shared" si="591"/>
        <v>47</v>
      </c>
      <c r="E4625" s="105">
        <f t="shared" si="592"/>
        <v>0</v>
      </c>
      <c r="I4625" s="105">
        <f t="shared" si="593"/>
        <v>0</v>
      </c>
      <c r="J4625" s="105">
        <f t="shared" si="595"/>
        <v>0</v>
      </c>
      <c r="K4625" s="105">
        <f t="shared" si="596"/>
        <v>0</v>
      </c>
      <c r="L4625" s="105">
        <f t="shared" si="597"/>
        <v>0</v>
      </c>
      <c r="M4625">
        <v>0.04</v>
      </c>
      <c r="N4625">
        <f t="shared" si="598"/>
        <v>3.3960531989175591E-3</v>
      </c>
    </row>
    <row r="4626" spans="1:14" x14ac:dyDescent="0.3">
      <c r="A4626">
        <f t="shared" si="591"/>
        <v>47</v>
      </c>
      <c r="E4626" s="105">
        <f t="shared" si="592"/>
        <v>0</v>
      </c>
      <c r="I4626" s="105">
        <f t="shared" si="593"/>
        <v>0</v>
      </c>
      <c r="J4626" s="105">
        <f t="shared" si="595"/>
        <v>0</v>
      </c>
      <c r="K4626" s="105">
        <f t="shared" si="596"/>
        <v>0</v>
      </c>
      <c r="L4626" s="105">
        <f t="shared" si="597"/>
        <v>0</v>
      </c>
      <c r="M4626">
        <v>0.04</v>
      </c>
      <c r="N4626">
        <f t="shared" si="598"/>
        <v>3.3960531989175591E-3</v>
      </c>
    </row>
    <row r="4627" spans="1:14" x14ac:dyDescent="0.3">
      <c r="A4627">
        <f t="shared" si="591"/>
        <v>47</v>
      </c>
      <c r="E4627" s="105">
        <f t="shared" si="592"/>
        <v>0</v>
      </c>
      <c r="I4627" s="105">
        <f t="shared" si="593"/>
        <v>0</v>
      </c>
      <c r="J4627" s="105">
        <f t="shared" si="595"/>
        <v>0</v>
      </c>
      <c r="K4627" s="105">
        <f t="shared" si="596"/>
        <v>0</v>
      </c>
      <c r="L4627" s="105">
        <f t="shared" si="597"/>
        <v>0</v>
      </c>
      <c r="M4627">
        <v>0.04</v>
      </c>
      <c r="N4627">
        <f t="shared" si="598"/>
        <v>3.3960531989175591E-3</v>
      </c>
    </row>
    <row r="4628" spans="1:14" x14ac:dyDescent="0.3">
      <c r="A4628">
        <f t="shared" si="591"/>
        <v>47</v>
      </c>
      <c r="E4628" s="105">
        <f t="shared" si="592"/>
        <v>0</v>
      </c>
      <c r="I4628" s="105">
        <f t="shared" si="593"/>
        <v>0</v>
      </c>
      <c r="J4628" s="105">
        <f t="shared" si="595"/>
        <v>0</v>
      </c>
      <c r="K4628" s="105">
        <f t="shared" si="596"/>
        <v>0</v>
      </c>
      <c r="L4628" s="105">
        <f t="shared" si="597"/>
        <v>0</v>
      </c>
      <c r="M4628">
        <v>0.04</v>
      </c>
      <c r="N4628">
        <f t="shared" si="598"/>
        <v>3.3960531989175591E-3</v>
      </c>
    </row>
    <row r="4629" spans="1:14" x14ac:dyDescent="0.3">
      <c r="A4629">
        <f t="shared" si="591"/>
        <v>47</v>
      </c>
      <c r="E4629" s="105">
        <f t="shared" si="592"/>
        <v>0</v>
      </c>
      <c r="I4629" s="105">
        <f t="shared" si="593"/>
        <v>0</v>
      </c>
      <c r="J4629" s="105">
        <f t="shared" si="595"/>
        <v>0</v>
      </c>
      <c r="K4629" s="105">
        <f t="shared" si="596"/>
        <v>0</v>
      </c>
      <c r="L4629" s="105">
        <f t="shared" si="597"/>
        <v>0</v>
      </c>
      <c r="M4629">
        <v>0.04</v>
      </c>
      <c r="N4629">
        <f t="shared" si="598"/>
        <v>3.3960531989175591E-3</v>
      </c>
    </row>
    <row r="4630" spans="1:14" x14ac:dyDescent="0.3">
      <c r="A4630">
        <f t="shared" si="591"/>
        <v>47</v>
      </c>
      <c r="E4630" s="105">
        <f t="shared" si="592"/>
        <v>0</v>
      </c>
      <c r="I4630" s="105">
        <f t="shared" si="593"/>
        <v>0</v>
      </c>
      <c r="J4630" s="105">
        <f t="shared" si="595"/>
        <v>0</v>
      </c>
      <c r="K4630" s="105">
        <f t="shared" si="596"/>
        <v>0</v>
      </c>
      <c r="L4630" s="105">
        <f t="shared" si="597"/>
        <v>0</v>
      </c>
      <c r="M4630">
        <v>0.04</v>
      </c>
      <c r="N4630">
        <f t="shared" si="598"/>
        <v>3.3960531989175591E-3</v>
      </c>
    </row>
    <row r="4631" spans="1:14" x14ac:dyDescent="0.3">
      <c r="A4631">
        <f t="shared" si="591"/>
        <v>47</v>
      </c>
      <c r="E4631" s="105">
        <f t="shared" si="592"/>
        <v>0</v>
      </c>
      <c r="I4631" s="105">
        <f t="shared" si="593"/>
        <v>0</v>
      </c>
      <c r="J4631" s="105">
        <f t="shared" si="595"/>
        <v>0</v>
      </c>
      <c r="K4631" s="105">
        <f t="shared" si="596"/>
        <v>0</v>
      </c>
      <c r="L4631" s="105">
        <f t="shared" si="597"/>
        <v>0</v>
      </c>
      <c r="M4631">
        <v>0.04</v>
      </c>
      <c r="N4631">
        <f t="shared" si="598"/>
        <v>3.3960531989175591E-3</v>
      </c>
    </row>
    <row r="4632" spans="1:14" x14ac:dyDescent="0.3">
      <c r="A4632">
        <f t="shared" si="591"/>
        <v>47</v>
      </c>
      <c r="E4632" s="105">
        <f t="shared" si="592"/>
        <v>0</v>
      </c>
      <c r="I4632" s="105">
        <f t="shared" si="593"/>
        <v>0</v>
      </c>
      <c r="J4632" s="105">
        <f t="shared" si="595"/>
        <v>0</v>
      </c>
      <c r="K4632" s="105">
        <f t="shared" si="596"/>
        <v>0</v>
      </c>
      <c r="L4632" s="105">
        <f t="shared" si="597"/>
        <v>0</v>
      </c>
      <c r="M4632">
        <v>0.04</v>
      </c>
      <c r="N4632">
        <f t="shared" si="598"/>
        <v>3.3960531989175591E-3</v>
      </c>
    </row>
    <row r="4633" spans="1:14" x14ac:dyDescent="0.3">
      <c r="A4633">
        <f t="shared" si="591"/>
        <v>47</v>
      </c>
      <c r="E4633" s="105">
        <f t="shared" si="592"/>
        <v>0</v>
      </c>
      <c r="I4633" s="105">
        <f t="shared" si="593"/>
        <v>0</v>
      </c>
      <c r="J4633" s="105">
        <f t="shared" si="595"/>
        <v>0</v>
      </c>
      <c r="K4633" s="105">
        <f t="shared" si="596"/>
        <v>0</v>
      </c>
      <c r="L4633" s="105">
        <f t="shared" si="597"/>
        <v>0</v>
      </c>
      <c r="M4633">
        <v>0.04</v>
      </c>
      <c r="N4633">
        <f t="shared" si="598"/>
        <v>3.3960531989175591E-3</v>
      </c>
    </row>
    <row r="4634" spans="1:14" x14ac:dyDescent="0.3">
      <c r="A4634">
        <f t="shared" si="591"/>
        <v>47</v>
      </c>
      <c r="E4634" s="105">
        <f t="shared" si="592"/>
        <v>0</v>
      </c>
      <c r="I4634" s="105">
        <f t="shared" si="593"/>
        <v>0</v>
      </c>
      <c r="J4634" s="105">
        <f t="shared" si="595"/>
        <v>0</v>
      </c>
      <c r="K4634" s="105">
        <f t="shared" si="596"/>
        <v>0</v>
      </c>
      <c r="L4634" s="105">
        <f t="shared" si="597"/>
        <v>0</v>
      </c>
      <c r="M4634">
        <v>0.04</v>
      </c>
      <c r="N4634">
        <f t="shared" si="598"/>
        <v>3.3960531989175591E-3</v>
      </c>
    </row>
    <row r="4635" spans="1:14" x14ac:dyDescent="0.3">
      <c r="A4635">
        <f t="shared" si="591"/>
        <v>47</v>
      </c>
      <c r="E4635" s="105">
        <f t="shared" si="592"/>
        <v>0</v>
      </c>
      <c r="I4635" s="105">
        <f t="shared" si="593"/>
        <v>0</v>
      </c>
      <c r="J4635" s="105">
        <f t="shared" si="595"/>
        <v>0</v>
      </c>
      <c r="K4635" s="105">
        <f t="shared" si="596"/>
        <v>0</v>
      </c>
      <c r="L4635" s="105">
        <f t="shared" si="597"/>
        <v>0</v>
      </c>
      <c r="M4635">
        <v>0.04</v>
      </c>
      <c r="N4635">
        <f t="shared" si="598"/>
        <v>3.3960531989175591E-3</v>
      </c>
    </row>
    <row r="4636" spans="1:14" x14ac:dyDescent="0.3">
      <c r="A4636">
        <f t="shared" si="591"/>
        <v>47</v>
      </c>
      <c r="E4636" s="105">
        <f t="shared" si="592"/>
        <v>0</v>
      </c>
      <c r="I4636" s="105">
        <f t="shared" si="593"/>
        <v>0</v>
      </c>
      <c r="J4636" s="105">
        <f t="shared" si="595"/>
        <v>0</v>
      </c>
      <c r="K4636" s="105">
        <f t="shared" si="596"/>
        <v>0</v>
      </c>
      <c r="L4636" s="105">
        <f t="shared" si="597"/>
        <v>0</v>
      </c>
      <c r="M4636">
        <v>0.04</v>
      </c>
      <c r="N4636">
        <f t="shared" si="598"/>
        <v>3.3960531989175591E-3</v>
      </c>
    </row>
    <row r="4637" spans="1:14" x14ac:dyDescent="0.3">
      <c r="A4637">
        <f t="shared" si="591"/>
        <v>47</v>
      </c>
      <c r="E4637" s="105">
        <f t="shared" si="592"/>
        <v>0</v>
      </c>
      <c r="I4637" s="105">
        <f t="shared" si="593"/>
        <v>0</v>
      </c>
      <c r="J4637" s="105">
        <f t="shared" si="595"/>
        <v>0</v>
      </c>
      <c r="K4637" s="105">
        <f t="shared" si="596"/>
        <v>0</v>
      </c>
      <c r="L4637" s="105">
        <f t="shared" si="597"/>
        <v>0</v>
      </c>
      <c r="M4637">
        <v>0.04</v>
      </c>
      <c r="N4637">
        <f t="shared" si="598"/>
        <v>3.3960531989175591E-3</v>
      </c>
    </row>
    <row r="4638" spans="1:14" x14ac:dyDescent="0.3">
      <c r="A4638">
        <f t="shared" si="591"/>
        <v>47</v>
      </c>
      <c r="E4638" s="105">
        <f t="shared" si="592"/>
        <v>0</v>
      </c>
      <c r="I4638" s="105">
        <f t="shared" si="593"/>
        <v>0</v>
      </c>
      <c r="J4638" s="105">
        <f t="shared" si="595"/>
        <v>0</v>
      </c>
      <c r="K4638" s="105">
        <f t="shared" si="596"/>
        <v>0</v>
      </c>
      <c r="L4638" s="105">
        <f t="shared" si="597"/>
        <v>0</v>
      </c>
      <c r="M4638">
        <v>0.04</v>
      </c>
      <c r="N4638">
        <f t="shared" si="598"/>
        <v>3.3960531989175591E-3</v>
      </c>
    </row>
    <row r="4639" spans="1:14" x14ac:dyDescent="0.3">
      <c r="A4639">
        <f t="shared" si="591"/>
        <v>47</v>
      </c>
      <c r="E4639" s="105">
        <f t="shared" si="592"/>
        <v>0</v>
      </c>
      <c r="I4639" s="105">
        <f t="shared" si="593"/>
        <v>0</v>
      </c>
      <c r="J4639" s="105">
        <f t="shared" si="595"/>
        <v>0</v>
      </c>
      <c r="K4639" s="105">
        <f t="shared" si="596"/>
        <v>0</v>
      </c>
      <c r="L4639" s="105">
        <f t="shared" si="597"/>
        <v>0</v>
      </c>
      <c r="M4639">
        <v>0.04</v>
      </c>
      <c r="N4639">
        <f t="shared" si="598"/>
        <v>3.3960531989175591E-3</v>
      </c>
    </row>
    <row r="4640" spans="1:14" x14ac:dyDescent="0.3">
      <c r="A4640">
        <f t="shared" si="591"/>
        <v>47</v>
      </c>
      <c r="E4640" s="105">
        <f t="shared" si="592"/>
        <v>0</v>
      </c>
      <c r="I4640" s="105">
        <f t="shared" si="593"/>
        <v>0</v>
      </c>
      <c r="J4640" s="105">
        <f t="shared" si="595"/>
        <v>0</v>
      </c>
      <c r="K4640" s="105">
        <f t="shared" si="596"/>
        <v>0</v>
      </c>
      <c r="L4640" s="105">
        <f t="shared" si="597"/>
        <v>0</v>
      </c>
      <c r="M4640">
        <v>0.04</v>
      </c>
      <c r="N4640">
        <f t="shared" si="598"/>
        <v>3.3960531989175591E-3</v>
      </c>
    </row>
    <row r="4641" spans="1:14" x14ac:dyDescent="0.3">
      <c r="A4641">
        <f t="shared" si="591"/>
        <v>47</v>
      </c>
      <c r="E4641" s="105">
        <f t="shared" si="592"/>
        <v>0</v>
      </c>
      <c r="I4641" s="105">
        <f t="shared" si="593"/>
        <v>0</v>
      </c>
      <c r="J4641" s="105">
        <f t="shared" si="595"/>
        <v>0</v>
      </c>
      <c r="K4641" s="105">
        <f t="shared" si="596"/>
        <v>0</v>
      </c>
      <c r="L4641" s="105">
        <f t="shared" si="597"/>
        <v>0</v>
      </c>
      <c r="M4641">
        <v>0.04</v>
      </c>
      <c r="N4641">
        <f t="shared" si="598"/>
        <v>3.3960531989175591E-3</v>
      </c>
    </row>
    <row r="4642" spans="1:14" x14ac:dyDescent="0.3">
      <c r="A4642">
        <f t="shared" si="591"/>
        <v>47</v>
      </c>
      <c r="E4642" s="105">
        <f t="shared" si="592"/>
        <v>0</v>
      </c>
      <c r="I4642" s="105">
        <f t="shared" si="593"/>
        <v>0</v>
      </c>
      <c r="J4642" s="105">
        <f t="shared" si="595"/>
        <v>0</v>
      </c>
      <c r="K4642" s="105">
        <f t="shared" si="596"/>
        <v>0</v>
      </c>
      <c r="L4642" s="105">
        <f t="shared" si="597"/>
        <v>0</v>
      </c>
      <c r="M4642">
        <v>0.04</v>
      </c>
      <c r="N4642">
        <f t="shared" si="598"/>
        <v>3.3960531989175591E-3</v>
      </c>
    </row>
    <row r="4643" spans="1:14" x14ac:dyDescent="0.3">
      <c r="A4643">
        <f t="shared" si="591"/>
        <v>47</v>
      </c>
      <c r="E4643" s="105">
        <f t="shared" si="592"/>
        <v>0</v>
      </c>
      <c r="I4643" s="105">
        <f t="shared" si="593"/>
        <v>0</v>
      </c>
      <c r="J4643" s="105">
        <f t="shared" si="595"/>
        <v>0</v>
      </c>
      <c r="K4643" s="105">
        <f t="shared" si="596"/>
        <v>0</v>
      </c>
      <c r="L4643" s="105">
        <f t="shared" si="597"/>
        <v>0</v>
      </c>
      <c r="M4643">
        <v>0.04</v>
      </c>
      <c r="N4643">
        <f t="shared" si="598"/>
        <v>3.3960531989175591E-3</v>
      </c>
    </row>
    <row r="4644" spans="1:14" x14ac:dyDescent="0.3">
      <c r="A4644">
        <f t="shared" si="591"/>
        <v>47</v>
      </c>
      <c r="E4644" s="105">
        <f t="shared" si="592"/>
        <v>0</v>
      </c>
      <c r="I4644" s="105">
        <f t="shared" si="593"/>
        <v>0</v>
      </c>
      <c r="J4644" s="105">
        <f t="shared" si="595"/>
        <v>0</v>
      </c>
      <c r="K4644" s="105">
        <f t="shared" si="596"/>
        <v>0</v>
      </c>
      <c r="L4644" s="105">
        <f t="shared" si="597"/>
        <v>0</v>
      </c>
      <c r="M4644">
        <v>0.04</v>
      </c>
      <c r="N4644">
        <f t="shared" si="598"/>
        <v>3.3960531989175591E-3</v>
      </c>
    </row>
    <row r="4645" spans="1:14" x14ac:dyDescent="0.3">
      <c r="A4645">
        <f t="shared" si="591"/>
        <v>47</v>
      </c>
      <c r="E4645" s="105">
        <f t="shared" si="592"/>
        <v>0</v>
      </c>
      <c r="I4645" s="105">
        <f t="shared" si="593"/>
        <v>0</v>
      </c>
      <c r="J4645" s="105">
        <f t="shared" si="595"/>
        <v>0</v>
      </c>
      <c r="K4645" s="105">
        <f t="shared" si="596"/>
        <v>0</v>
      </c>
      <c r="L4645" s="105">
        <f t="shared" si="597"/>
        <v>0</v>
      </c>
      <c r="M4645">
        <v>0.04</v>
      </c>
      <c r="N4645">
        <f t="shared" si="598"/>
        <v>3.3960531989175591E-3</v>
      </c>
    </row>
    <row r="4646" spans="1:14" x14ac:dyDescent="0.3">
      <c r="A4646">
        <f t="shared" si="591"/>
        <v>47</v>
      </c>
      <c r="E4646" s="105">
        <f t="shared" si="592"/>
        <v>0</v>
      </c>
      <c r="I4646" s="105">
        <f t="shared" si="593"/>
        <v>0</v>
      </c>
      <c r="J4646" s="105">
        <f t="shared" si="595"/>
        <v>0</v>
      </c>
      <c r="K4646" s="105">
        <f t="shared" si="596"/>
        <v>0</v>
      </c>
      <c r="L4646" s="105">
        <f t="shared" si="597"/>
        <v>0</v>
      </c>
      <c r="M4646">
        <v>0.04</v>
      </c>
      <c r="N4646">
        <f t="shared" si="598"/>
        <v>3.3960531989175591E-3</v>
      </c>
    </row>
    <row r="4647" spans="1:14" x14ac:dyDescent="0.3">
      <c r="A4647">
        <f t="shared" ref="A4647:A4710" si="599">IF(COUNTIF(A4547:A4646,A4646)=100, A4646+1,A4646)</f>
        <v>47</v>
      </c>
      <c r="E4647" s="105">
        <f t="shared" ref="E4647:E4710" si="600">MAX(0, E4547-K4547-L4547)</f>
        <v>0</v>
      </c>
      <c r="I4647" s="105">
        <f t="shared" ref="I4647:I4710" si="601">IF(E4647&lt;I4547,J4647 + E4647, I4547)</f>
        <v>0</v>
      </c>
      <c r="J4647" s="105">
        <f t="shared" si="595"/>
        <v>0</v>
      </c>
      <c r="K4647" s="105">
        <f t="shared" si="596"/>
        <v>0</v>
      </c>
      <c r="L4647" s="105">
        <f t="shared" si="597"/>
        <v>0</v>
      </c>
      <c r="M4647">
        <v>0.04</v>
      </c>
      <c r="N4647">
        <f t="shared" si="598"/>
        <v>3.3960531989175591E-3</v>
      </c>
    </row>
    <row r="4648" spans="1:14" x14ac:dyDescent="0.3">
      <c r="A4648">
        <f t="shared" si="599"/>
        <v>47</v>
      </c>
      <c r="E4648" s="105">
        <f t="shared" si="600"/>
        <v>0</v>
      </c>
      <c r="I4648" s="105">
        <f t="shared" si="601"/>
        <v>0</v>
      </c>
      <c r="J4648" s="105">
        <f t="shared" si="595"/>
        <v>0</v>
      </c>
      <c r="K4648" s="105">
        <f t="shared" si="596"/>
        <v>0</v>
      </c>
      <c r="L4648" s="105">
        <f t="shared" si="597"/>
        <v>0</v>
      </c>
      <c r="M4648">
        <v>0.04</v>
      </c>
      <c r="N4648">
        <f t="shared" si="598"/>
        <v>3.3960531989175591E-3</v>
      </c>
    </row>
    <row r="4649" spans="1:14" x14ac:dyDescent="0.3">
      <c r="A4649">
        <f t="shared" si="599"/>
        <v>47</v>
      </c>
      <c r="E4649" s="105">
        <f t="shared" si="600"/>
        <v>0</v>
      </c>
      <c r="I4649" s="105">
        <f t="shared" si="601"/>
        <v>0</v>
      </c>
      <c r="J4649" s="105">
        <f t="shared" si="595"/>
        <v>0</v>
      </c>
      <c r="K4649" s="105">
        <f t="shared" si="596"/>
        <v>0</v>
      </c>
      <c r="L4649" s="105">
        <f t="shared" si="597"/>
        <v>0</v>
      </c>
      <c r="M4649">
        <v>0.04</v>
      </c>
      <c r="N4649">
        <f t="shared" si="598"/>
        <v>3.3960531989175591E-3</v>
      </c>
    </row>
    <row r="4650" spans="1:14" x14ac:dyDescent="0.3">
      <c r="A4650">
        <f t="shared" si="599"/>
        <v>47</v>
      </c>
      <c r="E4650" s="105">
        <f t="shared" si="600"/>
        <v>0</v>
      </c>
      <c r="I4650" s="105">
        <f t="shared" si="601"/>
        <v>0</v>
      </c>
      <c r="J4650" s="105">
        <f t="shared" si="595"/>
        <v>0</v>
      </c>
      <c r="K4650" s="105">
        <f t="shared" si="596"/>
        <v>0</v>
      </c>
      <c r="L4650" s="105">
        <f t="shared" si="597"/>
        <v>0</v>
      </c>
      <c r="M4650">
        <v>0.04</v>
      </c>
      <c r="N4650">
        <f t="shared" si="598"/>
        <v>3.3960531989175591E-3</v>
      </c>
    </row>
    <row r="4651" spans="1:14" x14ac:dyDescent="0.3">
      <c r="A4651">
        <f t="shared" si="599"/>
        <v>47</v>
      </c>
      <c r="E4651" s="105">
        <f t="shared" si="600"/>
        <v>0</v>
      </c>
      <c r="I4651" s="105">
        <f t="shared" si="601"/>
        <v>0</v>
      </c>
      <c r="J4651" s="105">
        <f t="shared" si="595"/>
        <v>0</v>
      </c>
      <c r="K4651" s="105">
        <f t="shared" si="596"/>
        <v>0</v>
      </c>
      <c r="L4651" s="105">
        <f t="shared" si="597"/>
        <v>0</v>
      </c>
      <c r="M4651">
        <v>0.04</v>
      </c>
      <c r="N4651">
        <f t="shared" si="598"/>
        <v>3.3960531989175591E-3</v>
      </c>
    </row>
    <row r="4652" spans="1:14" x14ac:dyDescent="0.3">
      <c r="A4652">
        <f t="shared" si="599"/>
        <v>47</v>
      </c>
      <c r="E4652" s="105">
        <f t="shared" si="600"/>
        <v>0</v>
      </c>
      <c r="I4652" s="105">
        <f t="shared" si="601"/>
        <v>0</v>
      </c>
      <c r="J4652" s="105">
        <f t="shared" si="595"/>
        <v>0</v>
      </c>
      <c r="K4652" s="105">
        <f t="shared" si="596"/>
        <v>0</v>
      </c>
      <c r="L4652" s="105">
        <f t="shared" si="597"/>
        <v>0</v>
      </c>
      <c r="M4652">
        <v>0.04</v>
      </c>
      <c r="N4652">
        <f t="shared" si="598"/>
        <v>3.3960531989175591E-3</v>
      </c>
    </row>
    <row r="4653" spans="1:14" x14ac:dyDescent="0.3">
      <c r="A4653">
        <f t="shared" si="599"/>
        <v>47</v>
      </c>
      <c r="E4653" s="105">
        <f t="shared" si="600"/>
        <v>0</v>
      </c>
      <c r="I4653" s="105">
        <f t="shared" si="601"/>
        <v>0</v>
      </c>
      <c r="J4653" s="105">
        <f t="shared" si="595"/>
        <v>0</v>
      </c>
      <c r="K4653" s="105">
        <f t="shared" si="596"/>
        <v>0</v>
      </c>
      <c r="L4653" s="105">
        <f t="shared" si="597"/>
        <v>0</v>
      </c>
      <c r="M4653">
        <v>0.04</v>
      </c>
      <c r="N4653">
        <f t="shared" si="598"/>
        <v>3.3960531989175591E-3</v>
      </c>
    </row>
    <row r="4654" spans="1:14" x14ac:dyDescent="0.3">
      <c r="A4654">
        <f t="shared" si="599"/>
        <v>47</v>
      </c>
      <c r="E4654" s="105">
        <f t="shared" si="600"/>
        <v>0</v>
      </c>
      <c r="I4654" s="105">
        <f t="shared" si="601"/>
        <v>0</v>
      </c>
      <c r="J4654" s="105">
        <f t="shared" si="595"/>
        <v>0</v>
      </c>
      <c r="K4654" s="105">
        <f t="shared" si="596"/>
        <v>0</v>
      </c>
      <c r="L4654" s="105">
        <f t="shared" si="597"/>
        <v>0</v>
      </c>
      <c r="M4654">
        <v>0.04</v>
      </c>
      <c r="N4654">
        <f t="shared" si="598"/>
        <v>3.3960531989175591E-3</v>
      </c>
    </row>
    <row r="4655" spans="1:14" x14ac:dyDescent="0.3">
      <c r="A4655">
        <f t="shared" si="599"/>
        <v>47</v>
      </c>
      <c r="E4655" s="105">
        <f t="shared" si="600"/>
        <v>0</v>
      </c>
      <c r="I4655" s="105">
        <f t="shared" si="601"/>
        <v>0</v>
      </c>
      <c r="J4655" s="105">
        <f t="shared" si="595"/>
        <v>0</v>
      </c>
      <c r="K4655" s="105">
        <f t="shared" si="596"/>
        <v>0</v>
      </c>
      <c r="L4655" s="105">
        <f t="shared" si="597"/>
        <v>0</v>
      </c>
      <c r="M4655">
        <v>0.04</v>
      </c>
      <c r="N4655">
        <f t="shared" si="598"/>
        <v>3.3960531989175591E-3</v>
      </c>
    </row>
    <row r="4656" spans="1:14" x14ac:dyDescent="0.3">
      <c r="A4656">
        <f t="shared" si="599"/>
        <v>47</v>
      </c>
      <c r="E4656" s="105">
        <f t="shared" si="600"/>
        <v>0</v>
      </c>
      <c r="I4656" s="105">
        <f t="shared" si="601"/>
        <v>0</v>
      </c>
      <c r="J4656" s="105">
        <f t="shared" si="595"/>
        <v>0</v>
      </c>
      <c r="K4656" s="105">
        <f t="shared" si="596"/>
        <v>0</v>
      </c>
      <c r="L4656" s="105">
        <f t="shared" si="597"/>
        <v>0</v>
      </c>
      <c r="M4656">
        <v>0.04</v>
      </c>
      <c r="N4656">
        <f t="shared" si="598"/>
        <v>3.3960531989175591E-3</v>
      </c>
    </row>
    <row r="4657" spans="1:14" x14ac:dyDescent="0.3">
      <c r="A4657">
        <f t="shared" si="599"/>
        <v>47</v>
      </c>
      <c r="E4657" s="105">
        <f t="shared" si="600"/>
        <v>0</v>
      </c>
      <c r="I4657" s="105">
        <f t="shared" si="601"/>
        <v>0</v>
      </c>
      <c r="J4657" s="105">
        <f t="shared" si="595"/>
        <v>0</v>
      </c>
      <c r="K4657" s="105">
        <f t="shared" si="596"/>
        <v>0</v>
      </c>
      <c r="L4657" s="105">
        <f t="shared" si="597"/>
        <v>0</v>
      </c>
      <c r="M4657">
        <v>0.04</v>
      </c>
      <c r="N4657">
        <f t="shared" si="598"/>
        <v>3.3960531989175591E-3</v>
      </c>
    </row>
    <row r="4658" spans="1:14" x14ac:dyDescent="0.3">
      <c r="A4658">
        <f t="shared" si="599"/>
        <v>47</v>
      </c>
      <c r="E4658" s="105">
        <f t="shared" si="600"/>
        <v>0</v>
      </c>
      <c r="I4658" s="105">
        <f t="shared" si="601"/>
        <v>0</v>
      </c>
      <c r="J4658" s="105">
        <f t="shared" si="595"/>
        <v>0</v>
      </c>
      <c r="K4658" s="105">
        <f t="shared" si="596"/>
        <v>0</v>
      </c>
      <c r="L4658" s="105">
        <f t="shared" si="597"/>
        <v>0</v>
      </c>
      <c r="M4658">
        <v>0.04</v>
      </c>
      <c r="N4658">
        <f t="shared" si="598"/>
        <v>3.3960531989175591E-3</v>
      </c>
    </row>
    <row r="4659" spans="1:14" x14ac:dyDescent="0.3">
      <c r="A4659">
        <f t="shared" si="599"/>
        <v>47</v>
      </c>
      <c r="E4659" s="105">
        <f t="shared" si="600"/>
        <v>0</v>
      </c>
      <c r="I4659" s="105">
        <f t="shared" si="601"/>
        <v>0</v>
      </c>
      <c r="J4659" s="105">
        <f t="shared" si="595"/>
        <v>0</v>
      </c>
      <c r="K4659" s="105">
        <f t="shared" si="596"/>
        <v>0</v>
      </c>
      <c r="L4659" s="105">
        <f t="shared" si="597"/>
        <v>0</v>
      </c>
      <c r="M4659">
        <v>0.04</v>
      </c>
      <c r="N4659">
        <f t="shared" si="598"/>
        <v>3.3960531989175591E-3</v>
      </c>
    </row>
    <row r="4660" spans="1:14" x14ac:dyDescent="0.3">
      <c r="A4660">
        <f t="shared" si="599"/>
        <v>47</v>
      </c>
      <c r="E4660" s="105">
        <f t="shared" si="600"/>
        <v>0</v>
      </c>
      <c r="I4660" s="105">
        <f t="shared" si="601"/>
        <v>0</v>
      </c>
      <c r="J4660" s="105">
        <f t="shared" si="595"/>
        <v>0</v>
      </c>
      <c r="K4660" s="105">
        <f t="shared" si="596"/>
        <v>0</v>
      </c>
      <c r="L4660" s="105">
        <f t="shared" si="597"/>
        <v>0</v>
      </c>
      <c r="M4660">
        <v>0.04</v>
      </c>
      <c r="N4660">
        <f t="shared" si="598"/>
        <v>3.3960531989175591E-3</v>
      </c>
    </row>
    <row r="4661" spans="1:14" x14ac:dyDescent="0.3">
      <c r="A4661">
        <f t="shared" si="599"/>
        <v>47</v>
      </c>
      <c r="E4661" s="105">
        <f t="shared" si="600"/>
        <v>0</v>
      </c>
      <c r="I4661" s="105">
        <f t="shared" si="601"/>
        <v>0</v>
      </c>
      <c r="J4661" s="105">
        <f t="shared" si="595"/>
        <v>0</v>
      </c>
      <c r="K4661" s="105">
        <f t="shared" si="596"/>
        <v>0</v>
      </c>
      <c r="L4661" s="105">
        <f t="shared" si="597"/>
        <v>0</v>
      </c>
      <c r="M4661">
        <v>0.04</v>
      </c>
      <c r="N4661">
        <f t="shared" si="598"/>
        <v>3.3960531989175591E-3</v>
      </c>
    </row>
    <row r="4662" spans="1:14" x14ac:dyDescent="0.3">
      <c r="A4662">
        <f t="shared" si="599"/>
        <v>47</v>
      </c>
      <c r="E4662" s="105">
        <f t="shared" si="600"/>
        <v>0</v>
      </c>
      <c r="I4662" s="105">
        <f t="shared" si="601"/>
        <v>0</v>
      </c>
      <c r="J4662" s="105">
        <f t="shared" si="595"/>
        <v>0</v>
      </c>
      <c r="K4662" s="105">
        <f t="shared" si="596"/>
        <v>0</v>
      </c>
      <c r="L4662" s="105">
        <f t="shared" si="597"/>
        <v>0</v>
      </c>
      <c r="M4662">
        <v>0.04</v>
      </c>
      <c r="N4662">
        <f t="shared" si="598"/>
        <v>3.3960531989175591E-3</v>
      </c>
    </row>
    <row r="4663" spans="1:14" x14ac:dyDescent="0.3">
      <c r="A4663">
        <f t="shared" si="599"/>
        <v>47</v>
      </c>
      <c r="E4663" s="105">
        <f t="shared" si="600"/>
        <v>0</v>
      </c>
      <c r="I4663" s="105">
        <f t="shared" si="601"/>
        <v>0</v>
      </c>
      <c r="J4663" s="105">
        <f t="shared" si="595"/>
        <v>0</v>
      </c>
      <c r="K4663" s="105">
        <f t="shared" si="596"/>
        <v>0</v>
      </c>
      <c r="L4663" s="105">
        <f t="shared" si="597"/>
        <v>0</v>
      </c>
      <c r="M4663">
        <v>0.04</v>
      </c>
      <c r="N4663">
        <f t="shared" si="598"/>
        <v>3.3960531989175591E-3</v>
      </c>
    </row>
    <row r="4664" spans="1:14" x14ac:dyDescent="0.3">
      <c r="A4664">
        <f t="shared" si="599"/>
        <v>47</v>
      </c>
      <c r="E4664" s="105">
        <f t="shared" si="600"/>
        <v>0</v>
      </c>
      <c r="I4664" s="105">
        <f t="shared" si="601"/>
        <v>0</v>
      </c>
      <c r="J4664" s="105">
        <f t="shared" si="595"/>
        <v>0</v>
      </c>
      <c r="K4664" s="105">
        <f t="shared" si="596"/>
        <v>0</v>
      </c>
      <c r="L4664" s="105">
        <f t="shared" si="597"/>
        <v>0</v>
      </c>
      <c r="M4664">
        <v>0.04</v>
      </c>
      <c r="N4664">
        <f t="shared" si="598"/>
        <v>3.3960531989175591E-3</v>
      </c>
    </row>
    <row r="4665" spans="1:14" x14ac:dyDescent="0.3">
      <c r="A4665">
        <f t="shared" si="599"/>
        <v>47</v>
      </c>
      <c r="E4665" s="105">
        <f t="shared" si="600"/>
        <v>0</v>
      </c>
      <c r="I4665" s="105">
        <f t="shared" si="601"/>
        <v>0</v>
      </c>
      <c r="J4665" s="105">
        <f t="shared" si="595"/>
        <v>0</v>
      </c>
      <c r="K4665" s="105">
        <f t="shared" si="596"/>
        <v>0</v>
      </c>
      <c r="L4665" s="105">
        <f t="shared" si="597"/>
        <v>0</v>
      </c>
      <c r="M4665">
        <v>0.04</v>
      </c>
      <c r="N4665">
        <f t="shared" si="598"/>
        <v>3.3960531989175591E-3</v>
      </c>
    </row>
    <row r="4666" spans="1:14" x14ac:dyDescent="0.3">
      <c r="A4666">
        <f t="shared" si="599"/>
        <v>47</v>
      </c>
      <c r="E4666" s="105">
        <f t="shared" si="600"/>
        <v>0</v>
      </c>
      <c r="I4666" s="105">
        <f t="shared" si="601"/>
        <v>0</v>
      </c>
      <c r="J4666" s="105">
        <f t="shared" si="595"/>
        <v>0</v>
      </c>
      <c r="K4666" s="105">
        <f t="shared" si="596"/>
        <v>0</v>
      </c>
      <c r="L4666" s="105">
        <f t="shared" si="597"/>
        <v>0</v>
      </c>
      <c r="M4666">
        <v>0.04</v>
      </c>
      <c r="N4666">
        <f t="shared" si="598"/>
        <v>3.3960531989175591E-3</v>
      </c>
    </row>
    <row r="4667" spans="1:14" x14ac:dyDescent="0.3">
      <c r="A4667">
        <f t="shared" si="599"/>
        <v>47</v>
      </c>
      <c r="E4667" s="105">
        <f t="shared" si="600"/>
        <v>0</v>
      </c>
      <c r="I4667" s="105">
        <f t="shared" si="601"/>
        <v>0</v>
      </c>
      <c r="J4667" s="105">
        <f t="shared" si="595"/>
        <v>0</v>
      </c>
      <c r="K4667" s="105">
        <f t="shared" si="596"/>
        <v>0</v>
      </c>
      <c r="L4667" s="105">
        <f t="shared" si="597"/>
        <v>0</v>
      </c>
      <c r="M4667">
        <v>0.04</v>
      </c>
      <c r="N4667">
        <f t="shared" si="598"/>
        <v>3.3960531989175591E-3</v>
      </c>
    </row>
    <row r="4668" spans="1:14" x14ac:dyDescent="0.3">
      <c r="A4668">
        <f t="shared" si="599"/>
        <v>47</v>
      </c>
      <c r="E4668" s="105">
        <f t="shared" si="600"/>
        <v>0</v>
      </c>
      <c r="I4668" s="105">
        <f t="shared" si="601"/>
        <v>0</v>
      </c>
      <c r="J4668" s="105">
        <f t="shared" si="595"/>
        <v>0</v>
      </c>
      <c r="K4668" s="105">
        <f t="shared" si="596"/>
        <v>0</v>
      </c>
      <c r="L4668" s="105">
        <f t="shared" si="597"/>
        <v>0</v>
      </c>
      <c r="M4668">
        <v>0.04</v>
      </c>
      <c r="N4668">
        <f t="shared" si="598"/>
        <v>3.3960531989175591E-3</v>
      </c>
    </row>
    <row r="4669" spans="1:14" x14ac:dyDescent="0.3">
      <c r="A4669">
        <f t="shared" si="599"/>
        <v>47</v>
      </c>
      <c r="E4669" s="105">
        <f t="shared" si="600"/>
        <v>0</v>
      </c>
      <c r="I4669" s="105">
        <f t="shared" si="601"/>
        <v>0</v>
      </c>
      <c r="J4669" s="105">
        <f t="shared" si="595"/>
        <v>0</v>
      </c>
      <c r="K4669" s="105">
        <f t="shared" si="596"/>
        <v>0</v>
      </c>
      <c r="L4669" s="105">
        <f t="shared" si="597"/>
        <v>0</v>
      </c>
      <c r="M4669">
        <v>0.04</v>
      </c>
      <c r="N4669">
        <f t="shared" si="598"/>
        <v>3.3960531989175591E-3</v>
      </c>
    </row>
    <row r="4670" spans="1:14" x14ac:dyDescent="0.3">
      <c r="A4670">
        <f t="shared" si="599"/>
        <v>47</v>
      </c>
      <c r="E4670" s="105">
        <f t="shared" si="600"/>
        <v>0</v>
      </c>
      <c r="I4670" s="105">
        <f t="shared" si="601"/>
        <v>0</v>
      </c>
      <c r="J4670" s="105">
        <f t="shared" si="595"/>
        <v>0</v>
      </c>
      <c r="K4670" s="105">
        <f t="shared" si="596"/>
        <v>0</v>
      </c>
      <c r="L4670" s="105">
        <f t="shared" si="597"/>
        <v>0</v>
      </c>
      <c r="M4670">
        <v>0.04</v>
      </c>
      <c r="N4670">
        <f t="shared" si="598"/>
        <v>3.3960531989175591E-3</v>
      </c>
    </row>
    <row r="4671" spans="1:14" x14ac:dyDescent="0.3">
      <c r="A4671">
        <f t="shared" si="599"/>
        <v>47</v>
      </c>
      <c r="E4671" s="105">
        <f t="shared" si="600"/>
        <v>0</v>
      </c>
      <c r="I4671" s="105">
        <f t="shared" si="601"/>
        <v>0</v>
      </c>
      <c r="J4671" s="105">
        <f t="shared" si="595"/>
        <v>0</v>
      </c>
      <c r="K4671" s="105">
        <f t="shared" si="596"/>
        <v>0</v>
      </c>
      <c r="L4671" s="105">
        <f t="shared" si="597"/>
        <v>0</v>
      </c>
      <c r="M4671">
        <v>0.04</v>
      </c>
      <c r="N4671">
        <f t="shared" si="598"/>
        <v>3.3960531989175591E-3</v>
      </c>
    </row>
    <row r="4672" spans="1:14" x14ac:dyDescent="0.3">
      <c r="A4672">
        <f t="shared" si="599"/>
        <v>47</v>
      </c>
      <c r="E4672" s="105">
        <f t="shared" si="600"/>
        <v>0</v>
      </c>
      <c r="I4672" s="105">
        <f t="shared" si="601"/>
        <v>0</v>
      </c>
      <c r="J4672" s="105">
        <f t="shared" si="595"/>
        <v>0</v>
      </c>
      <c r="K4672" s="105">
        <f t="shared" si="596"/>
        <v>0</v>
      </c>
      <c r="L4672" s="105">
        <f t="shared" si="597"/>
        <v>0</v>
      </c>
      <c r="M4672">
        <v>0.04</v>
      </c>
      <c r="N4672">
        <f t="shared" si="598"/>
        <v>3.3960531989175591E-3</v>
      </c>
    </row>
    <row r="4673" spans="1:14" x14ac:dyDescent="0.3">
      <c r="A4673">
        <f t="shared" si="599"/>
        <v>47</v>
      </c>
      <c r="E4673" s="105">
        <f t="shared" si="600"/>
        <v>0</v>
      </c>
      <c r="I4673" s="105">
        <f t="shared" si="601"/>
        <v>0</v>
      </c>
      <c r="J4673" s="105">
        <f t="shared" si="595"/>
        <v>0</v>
      </c>
      <c r="K4673" s="105">
        <f t="shared" si="596"/>
        <v>0</v>
      </c>
      <c r="L4673" s="105">
        <f t="shared" si="597"/>
        <v>0</v>
      </c>
      <c r="M4673">
        <v>0.04</v>
      </c>
      <c r="N4673">
        <f t="shared" si="598"/>
        <v>3.3960531989175591E-3</v>
      </c>
    </row>
    <row r="4674" spans="1:14" x14ac:dyDescent="0.3">
      <c r="A4674">
        <f t="shared" si="599"/>
        <v>47</v>
      </c>
      <c r="E4674" s="105">
        <f t="shared" si="600"/>
        <v>0</v>
      </c>
      <c r="I4674" s="105">
        <f t="shared" si="601"/>
        <v>0</v>
      </c>
      <c r="J4674" s="105">
        <f t="shared" si="595"/>
        <v>0</v>
      </c>
      <c r="K4674" s="105">
        <f t="shared" si="596"/>
        <v>0</v>
      </c>
      <c r="L4674" s="105">
        <f t="shared" si="597"/>
        <v>0</v>
      </c>
      <c r="M4674">
        <v>0.04</v>
      </c>
      <c r="N4674">
        <f t="shared" si="598"/>
        <v>3.3960531989175591E-3</v>
      </c>
    </row>
    <row r="4675" spans="1:14" x14ac:dyDescent="0.3">
      <c r="A4675">
        <f t="shared" si="599"/>
        <v>47</v>
      </c>
      <c r="E4675" s="105">
        <f t="shared" si="600"/>
        <v>0</v>
      </c>
      <c r="I4675" s="105">
        <f t="shared" si="601"/>
        <v>0</v>
      </c>
      <c r="J4675" s="105">
        <f t="shared" ref="J4675:J4738" si="602">E4675*($H$2/12)</f>
        <v>0</v>
      </c>
      <c r="K4675" s="105">
        <f t="shared" ref="K4675:K4738" si="603">I4675-J4675</f>
        <v>0</v>
      </c>
      <c r="L4675" s="105">
        <f t="shared" ref="L4675:L4738" si="604">N4675*(E4675-K4675)</f>
        <v>0</v>
      </c>
      <c r="M4675">
        <v>0.04</v>
      </c>
      <c r="N4675">
        <f t="shared" ref="N4675:N4738" si="605">1-(POWER(1-M4675,(1/12)))</f>
        <v>3.3960531989175591E-3</v>
      </c>
    </row>
    <row r="4676" spans="1:14" x14ac:dyDescent="0.3">
      <c r="A4676">
        <f t="shared" si="599"/>
        <v>47</v>
      </c>
      <c r="E4676" s="105">
        <f t="shared" si="600"/>
        <v>0</v>
      </c>
      <c r="I4676" s="105">
        <f t="shared" si="601"/>
        <v>0</v>
      </c>
      <c r="J4676" s="105">
        <f t="shared" si="602"/>
        <v>0</v>
      </c>
      <c r="K4676" s="105">
        <f t="shared" si="603"/>
        <v>0</v>
      </c>
      <c r="L4676" s="105">
        <f t="shared" si="604"/>
        <v>0</v>
      </c>
      <c r="M4676">
        <v>0.04</v>
      </c>
      <c r="N4676">
        <f t="shared" si="605"/>
        <v>3.3960531989175591E-3</v>
      </c>
    </row>
    <row r="4677" spans="1:14" x14ac:dyDescent="0.3">
      <c r="A4677">
        <f t="shared" si="599"/>
        <v>47</v>
      </c>
      <c r="E4677" s="105">
        <f t="shared" si="600"/>
        <v>0</v>
      </c>
      <c r="I4677" s="105">
        <f t="shared" si="601"/>
        <v>0</v>
      </c>
      <c r="J4677" s="105">
        <f t="shared" si="602"/>
        <v>0</v>
      </c>
      <c r="K4677" s="105">
        <f t="shared" si="603"/>
        <v>0</v>
      </c>
      <c r="L4677" s="105">
        <f t="shared" si="604"/>
        <v>0</v>
      </c>
      <c r="M4677">
        <v>0.04</v>
      </c>
      <c r="N4677">
        <f t="shared" si="605"/>
        <v>3.3960531989175591E-3</v>
      </c>
    </row>
    <row r="4678" spans="1:14" x14ac:dyDescent="0.3">
      <c r="A4678">
        <f t="shared" si="599"/>
        <v>47</v>
      </c>
      <c r="E4678" s="105">
        <f t="shared" si="600"/>
        <v>0</v>
      </c>
      <c r="I4678" s="105">
        <f t="shared" si="601"/>
        <v>0</v>
      </c>
      <c r="J4678" s="105">
        <f t="shared" si="602"/>
        <v>0</v>
      </c>
      <c r="K4678" s="105">
        <f t="shared" si="603"/>
        <v>0</v>
      </c>
      <c r="L4678" s="105">
        <f t="shared" si="604"/>
        <v>0</v>
      </c>
      <c r="M4678">
        <v>0.04</v>
      </c>
      <c r="N4678">
        <f t="shared" si="605"/>
        <v>3.3960531989175591E-3</v>
      </c>
    </row>
    <row r="4679" spans="1:14" x14ac:dyDescent="0.3">
      <c r="A4679">
        <f t="shared" si="599"/>
        <v>47</v>
      </c>
      <c r="E4679" s="105">
        <f t="shared" si="600"/>
        <v>0</v>
      </c>
      <c r="I4679" s="105">
        <f t="shared" si="601"/>
        <v>0</v>
      </c>
      <c r="J4679" s="105">
        <f t="shared" si="602"/>
        <v>0</v>
      </c>
      <c r="K4679" s="105">
        <f t="shared" si="603"/>
        <v>0</v>
      </c>
      <c r="L4679" s="105">
        <f t="shared" si="604"/>
        <v>0</v>
      </c>
      <c r="M4679">
        <v>0.04</v>
      </c>
      <c r="N4679">
        <f t="shared" si="605"/>
        <v>3.3960531989175591E-3</v>
      </c>
    </row>
    <row r="4680" spans="1:14" x14ac:dyDescent="0.3">
      <c r="A4680">
        <f t="shared" si="599"/>
        <v>47</v>
      </c>
      <c r="E4680" s="105">
        <f t="shared" si="600"/>
        <v>0</v>
      </c>
      <c r="I4680" s="105">
        <f t="shared" si="601"/>
        <v>0</v>
      </c>
      <c r="J4680" s="105">
        <f t="shared" si="602"/>
        <v>0</v>
      </c>
      <c r="K4680" s="105">
        <f t="shared" si="603"/>
        <v>0</v>
      </c>
      <c r="L4680" s="105">
        <f t="shared" si="604"/>
        <v>0</v>
      </c>
      <c r="M4680">
        <v>0.04</v>
      </c>
      <c r="N4680">
        <f t="shared" si="605"/>
        <v>3.3960531989175591E-3</v>
      </c>
    </row>
    <row r="4681" spans="1:14" x14ac:dyDescent="0.3">
      <c r="A4681">
        <f t="shared" si="599"/>
        <v>47</v>
      </c>
      <c r="E4681" s="105">
        <f t="shared" si="600"/>
        <v>0</v>
      </c>
      <c r="I4681" s="105">
        <f t="shared" si="601"/>
        <v>0</v>
      </c>
      <c r="J4681" s="105">
        <f t="shared" si="602"/>
        <v>0</v>
      </c>
      <c r="K4681" s="105">
        <f t="shared" si="603"/>
        <v>0</v>
      </c>
      <c r="L4681" s="105">
        <f t="shared" si="604"/>
        <v>0</v>
      </c>
      <c r="M4681">
        <v>0.04</v>
      </c>
      <c r="N4681">
        <f t="shared" si="605"/>
        <v>3.3960531989175591E-3</v>
      </c>
    </row>
    <row r="4682" spans="1:14" x14ac:dyDescent="0.3">
      <c r="A4682">
        <f t="shared" si="599"/>
        <v>47</v>
      </c>
      <c r="E4682" s="105">
        <f t="shared" si="600"/>
        <v>0</v>
      </c>
      <c r="I4682" s="105">
        <f t="shared" si="601"/>
        <v>0</v>
      </c>
      <c r="J4682" s="105">
        <f t="shared" si="602"/>
        <v>0</v>
      </c>
      <c r="K4682" s="105">
        <f t="shared" si="603"/>
        <v>0</v>
      </c>
      <c r="L4682" s="105">
        <f t="shared" si="604"/>
        <v>0</v>
      </c>
      <c r="M4682">
        <v>0.04</v>
      </c>
      <c r="N4682">
        <f t="shared" si="605"/>
        <v>3.3960531989175591E-3</v>
      </c>
    </row>
    <row r="4683" spans="1:14" x14ac:dyDescent="0.3">
      <c r="A4683">
        <f t="shared" si="599"/>
        <v>47</v>
      </c>
      <c r="E4683" s="105">
        <f t="shared" si="600"/>
        <v>0</v>
      </c>
      <c r="I4683" s="105">
        <f t="shared" si="601"/>
        <v>0</v>
      </c>
      <c r="J4683" s="105">
        <f t="shared" si="602"/>
        <v>0</v>
      </c>
      <c r="K4683" s="105">
        <f t="shared" si="603"/>
        <v>0</v>
      </c>
      <c r="L4683" s="105">
        <f t="shared" si="604"/>
        <v>0</v>
      </c>
      <c r="M4683">
        <v>0.04</v>
      </c>
      <c r="N4683">
        <f t="shared" si="605"/>
        <v>3.3960531989175591E-3</v>
      </c>
    </row>
    <row r="4684" spans="1:14" x14ac:dyDescent="0.3">
      <c r="A4684">
        <f t="shared" si="599"/>
        <v>47</v>
      </c>
      <c r="E4684" s="105">
        <f t="shared" si="600"/>
        <v>0</v>
      </c>
      <c r="I4684" s="105">
        <f t="shared" si="601"/>
        <v>0</v>
      </c>
      <c r="J4684" s="105">
        <f t="shared" si="602"/>
        <v>0</v>
      </c>
      <c r="K4684" s="105">
        <f t="shared" si="603"/>
        <v>0</v>
      </c>
      <c r="L4684" s="105">
        <f t="shared" si="604"/>
        <v>0</v>
      </c>
      <c r="M4684">
        <v>0.04</v>
      </c>
      <c r="N4684">
        <f t="shared" si="605"/>
        <v>3.3960531989175591E-3</v>
      </c>
    </row>
    <row r="4685" spans="1:14" x14ac:dyDescent="0.3">
      <c r="A4685">
        <f t="shared" si="599"/>
        <v>47</v>
      </c>
      <c r="E4685" s="105">
        <f t="shared" si="600"/>
        <v>0</v>
      </c>
      <c r="I4685" s="105">
        <f t="shared" si="601"/>
        <v>0</v>
      </c>
      <c r="J4685" s="105">
        <f t="shared" si="602"/>
        <v>0</v>
      </c>
      <c r="K4685" s="105">
        <f t="shared" si="603"/>
        <v>0</v>
      </c>
      <c r="L4685" s="105">
        <f t="shared" si="604"/>
        <v>0</v>
      </c>
      <c r="M4685">
        <v>0.04</v>
      </c>
      <c r="N4685">
        <f t="shared" si="605"/>
        <v>3.3960531989175591E-3</v>
      </c>
    </row>
    <row r="4686" spans="1:14" x14ac:dyDescent="0.3">
      <c r="A4686">
        <f t="shared" si="599"/>
        <v>47</v>
      </c>
      <c r="E4686" s="105">
        <f t="shared" si="600"/>
        <v>0</v>
      </c>
      <c r="I4686" s="105">
        <f t="shared" si="601"/>
        <v>0</v>
      </c>
      <c r="J4686" s="105">
        <f t="shared" si="602"/>
        <v>0</v>
      </c>
      <c r="K4686" s="105">
        <f t="shared" si="603"/>
        <v>0</v>
      </c>
      <c r="L4686" s="105">
        <f t="shared" si="604"/>
        <v>0</v>
      </c>
      <c r="M4686">
        <v>0.04</v>
      </c>
      <c r="N4686">
        <f t="shared" si="605"/>
        <v>3.3960531989175591E-3</v>
      </c>
    </row>
    <row r="4687" spans="1:14" x14ac:dyDescent="0.3">
      <c r="A4687">
        <f t="shared" si="599"/>
        <v>47</v>
      </c>
      <c r="E4687" s="105">
        <f t="shared" si="600"/>
        <v>0</v>
      </c>
      <c r="I4687" s="105">
        <f t="shared" si="601"/>
        <v>0</v>
      </c>
      <c r="J4687" s="105">
        <f t="shared" si="602"/>
        <v>0</v>
      </c>
      <c r="K4687" s="105">
        <f t="shared" si="603"/>
        <v>0</v>
      </c>
      <c r="L4687" s="105">
        <f t="shared" si="604"/>
        <v>0</v>
      </c>
      <c r="M4687">
        <v>0.04</v>
      </c>
      <c r="N4687">
        <f t="shared" si="605"/>
        <v>3.3960531989175591E-3</v>
      </c>
    </row>
    <row r="4688" spans="1:14" x14ac:dyDescent="0.3">
      <c r="A4688">
        <f t="shared" si="599"/>
        <v>47</v>
      </c>
      <c r="E4688" s="105">
        <f t="shared" si="600"/>
        <v>0</v>
      </c>
      <c r="I4688" s="105">
        <f t="shared" si="601"/>
        <v>0</v>
      </c>
      <c r="J4688" s="105">
        <f t="shared" si="602"/>
        <v>0</v>
      </c>
      <c r="K4688" s="105">
        <f t="shared" si="603"/>
        <v>0</v>
      </c>
      <c r="L4688" s="105">
        <f t="shared" si="604"/>
        <v>0</v>
      </c>
      <c r="M4688">
        <v>0.04</v>
      </c>
      <c r="N4688">
        <f t="shared" si="605"/>
        <v>3.3960531989175591E-3</v>
      </c>
    </row>
    <row r="4689" spans="1:15" x14ac:dyDescent="0.3">
      <c r="A4689">
        <f t="shared" si="599"/>
        <v>47</v>
      </c>
      <c r="E4689" s="105">
        <f t="shared" si="600"/>
        <v>0</v>
      </c>
      <c r="I4689" s="105">
        <f t="shared" si="601"/>
        <v>0</v>
      </c>
      <c r="J4689" s="105">
        <f t="shared" si="602"/>
        <v>0</v>
      </c>
      <c r="K4689" s="105">
        <f t="shared" si="603"/>
        <v>0</v>
      </c>
      <c r="L4689" s="105">
        <f t="shared" si="604"/>
        <v>0</v>
      </c>
      <c r="M4689">
        <v>0.04</v>
      </c>
      <c r="N4689">
        <f t="shared" si="605"/>
        <v>3.3960531989175591E-3</v>
      </c>
    </row>
    <row r="4690" spans="1:15" x14ac:dyDescent="0.3">
      <c r="A4690">
        <f t="shared" si="599"/>
        <v>47</v>
      </c>
      <c r="E4690" s="105">
        <f t="shared" si="600"/>
        <v>0</v>
      </c>
      <c r="I4690" s="105">
        <f t="shared" si="601"/>
        <v>0</v>
      </c>
      <c r="J4690" s="105">
        <f t="shared" si="602"/>
        <v>0</v>
      </c>
      <c r="K4690" s="105">
        <f t="shared" si="603"/>
        <v>0</v>
      </c>
      <c r="L4690" s="105">
        <f t="shared" si="604"/>
        <v>0</v>
      </c>
      <c r="M4690">
        <v>0.04</v>
      </c>
      <c r="N4690">
        <f t="shared" si="605"/>
        <v>3.3960531989175591E-3</v>
      </c>
    </row>
    <row r="4691" spans="1:15" x14ac:dyDescent="0.3">
      <c r="A4691">
        <f t="shared" si="599"/>
        <v>47</v>
      </c>
      <c r="E4691" s="105">
        <f t="shared" si="600"/>
        <v>0</v>
      </c>
      <c r="I4691" s="105">
        <f t="shared" si="601"/>
        <v>0</v>
      </c>
      <c r="J4691" s="105">
        <f t="shared" si="602"/>
        <v>0</v>
      </c>
      <c r="K4691" s="105">
        <f t="shared" si="603"/>
        <v>0</v>
      </c>
      <c r="L4691" s="105">
        <f t="shared" si="604"/>
        <v>0</v>
      </c>
      <c r="M4691">
        <v>0.04</v>
      </c>
      <c r="N4691">
        <f t="shared" si="605"/>
        <v>3.3960531989175591E-3</v>
      </c>
    </row>
    <row r="4692" spans="1:15" x14ac:dyDescent="0.3">
      <c r="A4692">
        <f t="shared" si="599"/>
        <v>47</v>
      </c>
      <c r="E4692" s="105">
        <f t="shared" si="600"/>
        <v>0</v>
      </c>
      <c r="I4692" s="105">
        <f t="shared" si="601"/>
        <v>0</v>
      </c>
      <c r="J4692" s="105">
        <f t="shared" si="602"/>
        <v>0</v>
      </c>
      <c r="K4692" s="105">
        <f t="shared" si="603"/>
        <v>0</v>
      </c>
      <c r="L4692" s="105">
        <f t="shared" si="604"/>
        <v>0</v>
      </c>
      <c r="M4692">
        <v>0.04</v>
      </c>
      <c r="N4692">
        <f t="shared" si="605"/>
        <v>3.3960531989175591E-3</v>
      </c>
    </row>
    <row r="4693" spans="1:15" x14ac:dyDescent="0.3">
      <c r="A4693">
        <f t="shared" si="599"/>
        <v>47</v>
      </c>
      <c r="E4693" s="105">
        <f t="shared" si="600"/>
        <v>0</v>
      </c>
      <c r="I4693" s="105">
        <f t="shared" si="601"/>
        <v>0</v>
      </c>
      <c r="J4693" s="105">
        <f t="shared" si="602"/>
        <v>0</v>
      </c>
      <c r="K4693" s="105">
        <f t="shared" si="603"/>
        <v>0</v>
      </c>
      <c r="L4693" s="105">
        <f t="shared" si="604"/>
        <v>0</v>
      </c>
      <c r="M4693">
        <v>0.04</v>
      </c>
      <c r="N4693">
        <f t="shared" si="605"/>
        <v>3.3960531989175591E-3</v>
      </c>
    </row>
    <row r="4694" spans="1:15" x14ac:dyDescent="0.3">
      <c r="A4694">
        <f t="shared" si="599"/>
        <v>47</v>
      </c>
      <c r="E4694" s="105">
        <f t="shared" si="600"/>
        <v>0</v>
      </c>
      <c r="I4694" s="105">
        <f t="shared" si="601"/>
        <v>0</v>
      </c>
      <c r="J4694" s="105">
        <f t="shared" si="602"/>
        <v>0</v>
      </c>
      <c r="K4694" s="105">
        <f t="shared" si="603"/>
        <v>0</v>
      </c>
      <c r="L4694" s="105">
        <f t="shared" si="604"/>
        <v>0</v>
      </c>
      <c r="M4694">
        <v>0.04</v>
      </c>
      <c r="N4694">
        <f t="shared" si="605"/>
        <v>3.3960531989175591E-3</v>
      </c>
    </row>
    <row r="4695" spans="1:15" x14ac:dyDescent="0.3">
      <c r="A4695">
        <f t="shared" si="599"/>
        <v>47</v>
      </c>
      <c r="E4695" s="105">
        <f t="shared" si="600"/>
        <v>0</v>
      </c>
      <c r="I4695" s="105">
        <f t="shared" si="601"/>
        <v>0</v>
      </c>
      <c r="J4695" s="105">
        <f t="shared" si="602"/>
        <v>0</v>
      </c>
      <c r="K4695" s="105">
        <f t="shared" si="603"/>
        <v>0</v>
      </c>
      <c r="L4695" s="105">
        <f t="shared" si="604"/>
        <v>0</v>
      </c>
      <c r="M4695">
        <v>0.04</v>
      </c>
      <c r="N4695">
        <f t="shared" si="605"/>
        <v>3.3960531989175591E-3</v>
      </c>
    </row>
    <row r="4696" spans="1:15" x14ac:dyDescent="0.3">
      <c r="A4696">
        <f t="shared" si="599"/>
        <v>47</v>
      </c>
      <c r="E4696" s="105">
        <f t="shared" si="600"/>
        <v>0</v>
      </c>
      <c r="I4696" s="105">
        <f t="shared" si="601"/>
        <v>0</v>
      </c>
      <c r="J4696" s="105">
        <f t="shared" si="602"/>
        <v>0</v>
      </c>
      <c r="K4696" s="105">
        <f t="shared" si="603"/>
        <v>0</v>
      </c>
      <c r="L4696" s="105">
        <f t="shared" si="604"/>
        <v>0</v>
      </c>
      <c r="M4696">
        <v>0.04</v>
      </c>
      <c r="N4696">
        <f t="shared" si="605"/>
        <v>3.3960531989175591E-3</v>
      </c>
    </row>
    <row r="4697" spans="1:15" x14ac:dyDescent="0.3">
      <c r="A4697">
        <f t="shared" si="599"/>
        <v>47</v>
      </c>
      <c r="E4697" s="105">
        <f t="shared" si="600"/>
        <v>0</v>
      </c>
      <c r="I4697" s="105">
        <f t="shared" si="601"/>
        <v>0</v>
      </c>
      <c r="J4697" s="105">
        <f t="shared" si="602"/>
        <v>0</v>
      </c>
      <c r="K4697" s="105">
        <f t="shared" si="603"/>
        <v>0</v>
      </c>
      <c r="L4697" s="105">
        <f t="shared" si="604"/>
        <v>0</v>
      </c>
      <c r="M4697">
        <v>0.04</v>
      </c>
      <c r="N4697">
        <f t="shared" si="605"/>
        <v>3.3960531989175591E-3</v>
      </c>
    </row>
    <row r="4698" spans="1:15" x14ac:dyDescent="0.3">
      <c r="A4698">
        <f t="shared" si="599"/>
        <v>47</v>
      </c>
      <c r="E4698" s="105">
        <f t="shared" si="600"/>
        <v>0</v>
      </c>
      <c r="I4698" s="105">
        <f t="shared" si="601"/>
        <v>0</v>
      </c>
      <c r="J4698" s="105">
        <f t="shared" si="602"/>
        <v>0</v>
      </c>
      <c r="K4698" s="105">
        <f t="shared" si="603"/>
        <v>0</v>
      </c>
      <c r="L4698" s="105">
        <f t="shared" si="604"/>
        <v>0</v>
      </c>
      <c r="M4698">
        <v>0.04</v>
      </c>
      <c r="N4698">
        <f t="shared" si="605"/>
        <v>3.3960531989175591E-3</v>
      </c>
    </row>
    <row r="4699" spans="1:15" x14ac:dyDescent="0.3">
      <c r="A4699">
        <f t="shared" si="599"/>
        <v>47</v>
      </c>
      <c r="E4699" s="105">
        <f t="shared" si="600"/>
        <v>0</v>
      </c>
      <c r="I4699" s="105">
        <f t="shared" si="601"/>
        <v>0</v>
      </c>
      <c r="J4699" s="105">
        <f t="shared" si="602"/>
        <v>0</v>
      </c>
      <c r="K4699" s="105">
        <f t="shared" si="603"/>
        <v>0</v>
      </c>
      <c r="L4699" s="105">
        <f t="shared" si="604"/>
        <v>0</v>
      </c>
      <c r="M4699">
        <v>0.04</v>
      </c>
      <c r="N4699">
        <f t="shared" si="605"/>
        <v>3.3960531989175591E-3</v>
      </c>
    </row>
    <row r="4700" spans="1:15" x14ac:dyDescent="0.3">
      <c r="A4700">
        <f t="shared" si="599"/>
        <v>47</v>
      </c>
      <c r="E4700" s="105">
        <f t="shared" si="600"/>
        <v>0</v>
      </c>
      <c r="I4700" s="105">
        <f t="shared" si="601"/>
        <v>0</v>
      </c>
      <c r="J4700" s="105">
        <f t="shared" si="602"/>
        <v>0</v>
      </c>
      <c r="K4700" s="105">
        <f t="shared" si="603"/>
        <v>0</v>
      </c>
      <c r="L4700" s="105">
        <f t="shared" si="604"/>
        <v>0</v>
      </c>
      <c r="M4700">
        <v>0.04</v>
      </c>
      <c r="N4700">
        <f t="shared" si="605"/>
        <v>3.3960531989175591E-3</v>
      </c>
    </row>
    <row r="4701" spans="1:15" x14ac:dyDescent="0.3">
      <c r="A4701">
        <f t="shared" si="599"/>
        <v>47</v>
      </c>
      <c r="E4701" s="105">
        <f t="shared" si="600"/>
        <v>0</v>
      </c>
      <c r="I4701" s="105">
        <f t="shared" si="601"/>
        <v>0</v>
      </c>
      <c r="J4701" s="105">
        <f t="shared" si="602"/>
        <v>0</v>
      </c>
      <c r="K4701" s="105">
        <f t="shared" si="603"/>
        <v>0</v>
      </c>
      <c r="L4701" s="105">
        <f t="shared" si="604"/>
        <v>0</v>
      </c>
      <c r="M4701">
        <v>0.04</v>
      </c>
      <c r="N4701">
        <f t="shared" si="605"/>
        <v>3.3960531989175591E-3</v>
      </c>
      <c r="O4701" s="105" t="e">
        <f t="shared" ref="O4701" si="606">SUM(I4602:I4701)</f>
        <v>#REF!</v>
      </c>
    </row>
    <row r="4702" spans="1:15" x14ac:dyDescent="0.3">
      <c r="A4702">
        <f t="shared" si="599"/>
        <v>48</v>
      </c>
      <c r="E4702" s="105" t="e">
        <f t="shared" si="600"/>
        <v>#REF!</v>
      </c>
      <c r="I4702" s="105" t="e">
        <f t="shared" si="601"/>
        <v>#REF!</v>
      </c>
      <c r="J4702" s="105" t="e">
        <f t="shared" si="602"/>
        <v>#REF!</v>
      </c>
      <c r="K4702" s="105" t="e">
        <f t="shared" si="603"/>
        <v>#REF!</v>
      </c>
      <c r="L4702" s="105" t="e">
        <f t="shared" si="604"/>
        <v>#REF!</v>
      </c>
      <c r="M4702">
        <v>0.04</v>
      </c>
      <c r="N4702">
        <f t="shared" si="605"/>
        <v>3.3960531989175591E-3</v>
      </c>
    </row>
    <row r="4703" spans="1:15" x14ac:dyDescent="0.3">
      <c r="A4703">
        <f t="shared" si="599"/>
        <v>48</v>
      </c>
      <c r="E4703" s="105" t="e">
        <f t="shared" si="600"/>
        <v>#REF!</v>
      </c>
      <c r="I4703" s="105" t="e">
        <f t="shared" si="601"/>
        <v>#REF!</v>
      </c>
      <c r="J4703" s="105" t="e">
        <f t="shared" si="602"/>
        <v>#REF!</v>
      </c>
      <c r="K4703" s="105" t="e">
        <f t="shared" si="603"/>
        <v>#REF!</v>
      </c>
      <c r="L4703" s="105" t="e">
        <f t="shared" si="604"/>
        <v>#REF!</v>
      </c>
      <c r="M4703">
        <v>0.04</v>
      </c>
      <c r="N4703">
        <f t="shared" si="605"/>
        <v>3.3960531989175591E-3</v>
      </c>
    </row>
    <row r="4704" spans="1:15" x14ac:dyDescent="0.3">
      <c r="A4704">
        <f t="shared" si="599"/>
        <v>48</v>
      </c>
      <c r="E4704" s="105" t="e">
        <f t="shared" si="600"/>
        <v>#REF!</v>
      </c>
      <c r="I4704" s="105" t="e">
        <f t="shared" si="601"/>
        <v>#REF!</v>
      </c>
      <c r="J4704" s="105" t="e">
        <f t="shared" si="602"/>
        <v>#REF!</v>
      </c>
      <c r="K4704" s="105" t="e">
        <f t="shared" si="603"/>
        <v>#REF!</v>
      </c>
      <c r="L4704" s="105" t="e">
        <f t="shared" si="604"/>
        <v>#REF!</v>
      </c>
      <c r="M4704">
        <v>0.04</v>
      </c>
      <c r="N4704">
        <f t="shared" si="605"/>
        <v>3.3960531989175591E-3</v>
      </c>
    </row>
    <row r="4705" spans="1:14" x14ac:dyDescent="0.3">
      <c r="A4705">
        <f t="shared" si="599"/>
        <v>48</v>
      </c>
      <c r="E4705" s="105">
        <f t="shared" si="600"/>
        <v>0</v>
      </c>
      <c r="I4705" s="105">
        <f t="shared" si="601"/>
        <v>0</v>
      </c>
      <c r="J4705" s="105">
        <f t="shared" si="602"/>
        <v>0</v>
      </c>
      <c r="K4705" s="105">
        <f t="shared" si="603"/>
        <v>0</v>
      </c>
      <c r="L4705" s="105">
        <f t="shared" si="604"/>
        <v>0</v>
      </c>
      <c r="M4705">
        <v>0.04</v>
      </c>
      <c r="N4705">
        <f t="shared" si="605"/>
        <v>3.3960531989175591E-3</v>
      </c>
    </row>
    <row r="4706" spans="1:14" x14ac:dyDescent="0.3">
      <c r="A4706">
        <f t="shared" si="599"/>
        <v>48</v>
      </c>
      <c r="E4706" s="105">
        <f t="shared" si="600"/>
        <v>0</v>
      </c>
      <c r="I4706" s="105">
        <f t="shared" si="601"/>
        <v>0</v>
      </c>
      <c r="J4706" s="105">
        <f t="shared" si="602"/>
        <v>0</v>
      </c>
      <c r="K4706" s="105">
        <f t="shared" si="603"/>
        <v>0</v>
      </c>
      <c r="L4706" s="105">
        <f t="shared" si="604"/>
        <v>0</v>
      </c>
      <c r="M4706">
        <v>0.04</v>
      </c>
      <c r="N4706">
        <f t="shared" si="605"/>
        <v>3.3960531989175591E-3</v>
      </c>
    </row>
    <row r="4707" spans="1:14" x14ac:dyDescent="0.3">
      <c r="A4707">
        <f t="shared" si="599"/>
        <v>48</v>
      </c>
      <c r="E4707" s="105">
        <f t="shared" si="600"/>
        <v>0</v>
      </c>
      <c r="I4707" s="105">
        <f t="shared" si="601"/>
        <v>0</v>
      </c>
      <c r="J4707" s="105">
        <f t="shared" si="602"/>
        <v>0</v>
      </c>
      <c r="K4707" s="105">
        <f t="shared" si="603"/>
        <v>0</v>
      </c>
      <c r="L4707" s="105">
        <f t="shared" si="604"/>
        <v>0</v>
      </c>
      <c r="M4707">
        <v>0.04</v>
      </c>
      <c r="N4707">
        <f t="shared" si="605"/>
        <v>3.3960531989175591E-3</v>
      </c>
    </row>
    <row r="4708" spans="1:14" x14ac:dyDescent="0.3">
      <c r="A4708">
        <f t="shared" si="599"/>
        <v>48</v>
      </c>
      <c r="E4708" s="105">
        <f t="shared" si="600"/>
        <v>0</v>
      </c>
      <c r="I4708" s="105">
        <f t="shared" si="601"/>
        <v>0</v>
      </c>
      <c r="J4708" s="105">
        <f t="shared" si="602"/>
        <v>0</v>
      </c>
      <c r="K4708" s="105">
        <f t="shared" si="603"/>
        <v>0</v>
      </c>
      <c r="L4708" s="105">
        <f t="shared" si="604"/>
        <v>0</v>
      </c>
      <c r="M4708">
        <v>0.04</v>
      </c>
      <c r="N4708">
        <f t="shared" si="605"/>
        <v>3.3960531989175591E-3</v>
      </c>
    </row>
    <row r="4709" spans="1:14" x14ac:dyDescent="0.3">
      <c r="A4709">
        <f t="shared" si="599"/>
        <v>48</v>
      </c>
      <c r="E4709" s="105">
        <f t="shared" si="600"/>
        <v>0</v>
      </c>
      <c r="I4709" s="105">
        <f t="shared" si="601"/>
        <v>0</v>
      </c>
      <c r="J4709" s="105">
        <f t="shared" si="602"/>
        <v>0</v>
      </c>
      <c r="K4709" s="105">
        <f t="shared" si="603"/>
        <v>0</v>
      </c>
      <c r="L4709" s="105">
        <f t="shared" si="604"/>
        <v>0</v>
      </c>
      <c r="M4709">
        <v>0.04</v>
      </c>
      <c r="N4709">
        <f t="shared" si="605"/>
        <v>3.3960531989175591E-3</v>
      </c>
    </row>
    <row r="4710" spans="1:14" x14ac:dyDescent="0.3">
      <c r="A4710">
        <f t="shared" si="599"/>
        <v>48</v>
      </c>
      <c r="E4710" s="105">
        <f t="shared" si="600"/>
        <v>0</v>
      </c>
      <c r="I4710" s="105">
        <f t="shared" si="601"/>
        <v>0</v>
      </c>
      <c r="J4710" s="105">
        <f t="shared" si="602"/>
        <v>0</v>
      </c>
      <c r="K4710" s="105">
        <f t="shared" si="603"/>
        <v>0</v>
      </c>
      <c r="L4710" s="105">
        <f t="shared" si="604"/>
        <v>0</v>
      </c>
      <c r="M4710">
        <v>0.04</v>
      </c>
      <c r="N4710">
        <f t="shared" si="605"/>
        <v>3.3960531989175591E-3</v>
      </c>
    </row>
    <row r="4711" spans="1:14" x14ac:dyDescent="0.3">
      <c r="A4711">
        <f t="shared" ref="A4711:A4774" si="607">IF(COUNTIF(A4611:A4710,A4710)=100, A4710+1,A4710)</f>
        <v>48</v>
      </c>
      <c r="E4711" s="105">
        <f t="shared" ref="E4711:E4774" si="608">MAX(0, E4611-K4611-L4611)</f>
        <v>0</v>
      </c>
      <c r="I4711" s="105">
        <f t="shared" ref="I4711:I4774" si="609">IF(E4711&lt;I4611,J4711 + E4711, I4611)</f>
        <v>0</v>
      </c>
      <c r="J4711" s="105">
        <f t="shared" si="602"/>
        <v>0</v>
      </c>
      <c r="K4711" s="105">
        <f t="shared" si="603"/>
        <v>0</v>
      </c>
      <c r="L4711" s="105">
        <f t="shared" si="604"/>
        <v>0</v>
      </c>
      <c r="M4711">
        <v>0.04</v>
      </c>
      <c r="N4711">
        <f t="shared" si="605"/>
        <v>3.3960531989175591E-3</v>
      </c>
    </row>
    <row r="4712" spans="1:14" x14ac:dyDescent="0.3">
      <c r="A4712">
        <f t="shared" si="607"/>
        <v>48</v>
      </c>
      <c r="E4712" s="105">
        <f t="shared" si="608"/>
        <v>0</v>
      </c>
      <c r="I4712" s="105">
        <f t="shared" si="609"/>
        <v>0</v>
      </c>
      <c r="J4712" s="105">
        <f t="shared" si="602"/>
        <v>0</v>
      </c>
      <c r="K4712" s="105">
        <f t="shared" si="603"/>
        <v>0</v>
      </c>
      <c r="L4712" s="105">
        <f t="shared" si="604"/>
        <v>0</v>
      </c>
      <c r="M4712">
        <v>0.04</v>
      </c>
      <c r="N4712">
        <f t="shared" si="605"/>
        <v>3.3960531989175591E-3</v>
      </c>
    </row>
    <row r="4713" spans="1:14" x14ac:dyDescent="0.3">
      <c r="A4713">
        <f t="shared" si="607"/>
        <v>48</v>
      </c>
      <c r="E4713" s="105">
        <f t="shared" si="608"/>
        <v>0</v>
      </c>
      <c r="I4713" s="105">
        <f t="shared" si="609"/>
        <v>0</v>
      </c>
      <c r="J4713" s="105">
        <f t="shared" si="602"/>
        <v>0</v>
      </c>
      <c r="K4713" s="105">
        <f t="shared" si="603"/>
        <v>0</v>
      </c>
      <c r="L4713" s="105">
        <f t="shared" si="604"/>
        <v>0</v>
      </c>
      <c r="M4713">
        <v>0.04</v>
      </c>
      <c r="N4713">
        <f t="shared" si="605"/>
        <v>3.3960531989175591E-3</v>
      </c>
    </row>
    <row r="4714" spans="1:14" x14ac:dyDescent="0.3">
      <c r="A4714">
        <f t="shared" si="607"/>
        <v>48</v>
      </c>
      <c r="E4714" s="105">
        <f t="shared" si="608"/>
        <v>0</v>
      </c>
      <c r="I4714" s="105">
        <f t="shared" si="609"/>
        <v>0</v>
      </c>
      <c r="J4714" s="105">
        <f t="shared" si="602"/>
        <v>0</v>
      </c>
      <c r="K4714" s="105">
        <f t="shared" si="603"/>
        <v>0</v>
      </c>
      <c r="L4714" s="105">
        <f t="shared" si="604"/>
        <v>0</v>
      </c>
      <c r="M4714">
        <v>0.04</v>
      </c>
      <c r="N4714">
        <f t="shared" si="605"/>
        <v>3.3960531989175591E-3</v>
      </c>
    </row>
    <row r="4715" spans="1:14" x14ac:dyDescent="0.3">
      <c r="A4715">
        <f t="shared" si="607"/>
        <v>48</v>
      </c>
      <c r="E4715" s="105">
        <f t="shared" si="608"/>
        <v>0</v>
      </c>
      <c r="I4715" s="105">
        <f t="shared" si="609"/>
        <v>0</v>
      </c>
      <c r="J4715" s="105">
        <f t="shared" si="602"/>
        <v>0</v>
      </c>
      <c r="K4715" s="105">
        <f t="shared" si="603"/>
        <v>0</v>
      </c>
      <c r="L4715" s="105">
        <f t="shared" si="604"/>
        <v>0</v>
      </c>
      <c r="M4715">
        <v>0.04</v>
      </c>
      <c r="N4715">
        <f t="shared" si="605"/>
        <v>3.3960531989175591E-3</v>
      </c>
    </row>
    <row r="4716" spans="1:14" x14ac:dyDescent="0.3">
      <c r="A4716">
        <f t="shared" si="607"/>
        <v>48</v>
      </c>
      <c r="E4716" s="105">
        <f t="shared" si="608"/>
        <v>0</v>
      </c>
      <c r="I4716" s="105">
        <f t="shared" si="609"/>
        <v>0</v>
      </c>
      <c r="J4716" s="105">
        <f t="shared" si="602"/>
        <v>0</v>
      </c>
      <c r="K4716" s="105">
        <f t="shared" si="603"/>
        <v>0</v>
      </c>
      <c r="L4716" s="105">
        <f t="shared" si="604"/>
        <v>0</v>
      </c>
      <c r="M4716">
        <v>0.04</v>
      </c>
      <c r="N4716">
        <f t="shared" si="605"/>
        <v>3.3960531989175591E-3</v>
      </c>
    </row>
    <row r="4717" spans="1:14" x14ac:dyDescent="0.3">
      <c r="A4717">
        <f t="shared" si="607"/>
        <v>48</v>
      </c>
      <c r="E4717" s="105">
        <f t="shared" si="608"/>
        <v>0</v>
      </c>
      <c r="I4717" s="105">
        <f t="shared" si="609"/>
        <v>0</v>
      </c>
      <c r="J4717" s="105">
        <f t="shared" si="602"/>
        <v>0</v>
      </c>
      <c r="K4717" s="105">
        <f t="shared" si="603"/>
        <v>0</v>
      </c>
      <c r="L4717" s="105">
        <f t="shared" si="604"/>
        <v>0</v>
      </c>
      <c r="M4717">
        <v>0.04</v>
      </c>
      <c r="N4717">
        <f t="shared" si="605"/>
        <v>3.3960531989175591E-3</v>
      </c>
    </row>
    <row r="4718" spans="1:14" x14ac:dyDescent="0.3">
      <c r="A4718">
        <f t="shared" si="607"/>
        <v>48</v>
      </c>
      <c r="E4718" s="105">
        <f t="shared" si="608"/>
        <v>0</v>
      </c>
      <c r="I4718" s="105">
        <f t="shared" si="609"/>
        <v>0</v>
      </c>
      <c r="J4718" s="105">
        <f t="shared" si="602"/>
        <v>0</v>
      </c>
      <c r="K4718" s="105">
        <f t="shared" si="603"/>
        <v>0</v>
      </c>
      <c r="L4718" s="105">
        <f t="shared" si="604"/>
        <v>0</v>
      </c>
      <c r="M4718">
        <v>0.04</v>
      </c>
      <c r="N4718">
        <f t="shared" si="605"/>
        <v>3.3960531989175591E-3</v>
      </c>
    </row>
    <row r="4719" spans="1:14" x14ac:dyDescent="0.3">
      <c r="A4719">
        <f t="shared" si="607"/>
        <v>48</v>
      </c>
      <c r="E4719" s="105">
        <f t="shared" si="608"/>
        <v>0</v>
      </c>
      <c r="I4719" s="105">
        <f t="shared" si="609"/>
        <v>0</v>
      </c>
      <c r="J4719" s="105">
        <f t="shared" si="602"/>
        <v>0</v>
      </c>
      <c r="K4719" s="105">
        <f t="shared" si="603"/>
        <v>0</v>
      </c>
      <c r="L4719" s="105">
        <f t="shared" si="604"/>
        <v>0</v>
      </c>
      <c r="M4719">
        <v>0.04</v>
      </c>
      <c r="N4719">
        <f t="shared" si="605"/>
        <v>3.3960531989175591E-3</v>
      </c>
    </row>
    <row r="4720" spans="1:14" x14ac:dyDescent="0.3">
      <c r="A4720">
        <f t="shared" si="607"/>
        <v>48</v>
      </c>
      <c r="E4720" s="105">
        <f t="shared" si="608"/>
        <v>0</v>
      </c>
      <c r="I4720" s="105">
        <f t="shared" si="609"/>
        <v>0</v>
      </c>
      <c r="J4720" s="105">
        <f t="shared" si="602"/>
        <v>0</v>
      </c>
      <c r="K4720" s="105">
        <f t="shared" si="603"/>
        <v>0</v>
      </c>
      <c r="L4720" s="105">
        <f t="shared" si="604"/>
        <v>0</v>
      </c>
      <c r="M4720">
        <v>0.04</v>
      </c>
      <c r="N4720">
        <f t="shared" si="605"/>
        <v>3.3960531989175591E-3</v>
      </c>
    </row>
    <row r="4721" spans="1:14" x14ac:dyDescent="0.3">
      <c r="A4721">
        <f t="shared" si="607"/>
        <v>48</v>
      </c>
      <c r="E4721" s="105">
        <f t="shared" si="608"/>
        <v>0</v>
      </c>
      <c r="I4721" s="105">
        <f t="shared" si="609"/>
        <v>0</v>
      </c>
      <c r="J4721" s="105">
        <f t="shared" si="602"/>
        <v>0</v>
      </c>
      <c r="K4721" s="105">
        <f t="shared" si="603"/>
        <v>0</v>
      </c>
      <c r="L4721" s="105">
        <f t="shared" si="604"/>
        <v>0</v>
      </c>
      <c r="M4721">
        <v>0.04</v>
      </c>
      <c r="N4721">
        <f t="shared" si="605"/>
        <v>3.3960531989175591E-3</v>
      </c>
    </row>
    <row r="4722" spans="1:14" x14ac:dyDescent="0.3">
      <c r="A4722">
        <f t="shared" si="607"/>
        <v>48</v>
      </c>
      <c r="E4722" s="105">
        <f t="shared" si="608"/>
        <v>0</v>
      </c>
      <c r="I4722" s="105">
        <f t="shared" si="609"/>
        <v>0</v>
      </c>
      <c r="J4722" s="105">
        <f t="shared" si="602"/>
        <v>0</v>
      </c>
      <c r="K4722" s="105">
        <f t="shared" si="603"/>
        <v>0</v>
      </c>
      <c r="L4722" s="105">
        <f t="shared" si="604"/>
        <v>0</v>
      </c>
      <c r="M4722">
        <v>0.04</v>
      </c>
      <c r="N4722">
        <f t="shared" si="605"/>
        <v>3.3960531989175591E-3</v>
      </c>
    </row>
    <row r="4723" spans="1:14" x14ac:dyDescent="0.3">
      <c r="A4723">
        <f t="shared" si="607"/>
        <v>48</v>
      </c>
      <c r="E4723" s="105">
        <f t="shared" si="608"/>
        <v>0</v>
      </c>
      <c r="I4723" s="105">
        <f t="shared" si="609"/>
        <v>0</v>
      </c>
      <c r="J4723" s="105">
        <f t="shared" si="602"/>
        <v>0</v>
      </c>
      <c r="K4723" s="105">
        <f t="shared" si="603"/>
        <v>0</v>
      </c>
      <c r="L4723" s="105">
        <f t="shared" si="604"/>
        <v>0</v>
      </c>
      <c r="M4723">
        <v>0.04</v>
      </c>
      <c r="N4723">
        <f t="shared" si="605"/>
        <v>3.3960531989175591E-3</v>
      </c>
    </row>
    <row r="4724" spans="1:14" x14ac:dyDescent="0.3">
      <c r="A4724">
        <f t="shared" si="607"/>
        <v>48</v>
      </c>
      <c r="E4724" s="105">
        <f t="shared" si="608"/>
        <v>0</v>
      </c>
      <c r="I4724" s="105">
        <f t="shared" si="609"/>
        <v>0</v>
      </c>
      <c r="J4724" s="105">
        <f t="shared" si="602"/>
        <v>0</v>
      </c>
      <c r="K4724" s="105">
        <f t="shared" si="603"/>
        <v>0</v>
      </c>
      <c r="L4724" s="105">
        <f t="shared" si="604"/>
        <v>0</v>
      </c>
      <c r="M4724">
        <v>0.04</v>
      </c>
      <c r="N4724">
        <f t="shared" si="605"/>
        <v>3.3960531989175591E-3</v>
      </c>
    </row>
    <row r="4725" spans="1:14" x14ac:dyDescent="0.3">
      <c r="A4725">
        <f t="shared" si="607"/>
        <v>48</v>
      </c>
      <c r="E4725" s="105">
        <f t="shared" si="608"/>
        <v>0</v>
      </c>
      <c r="I4725" s="105">
        <f t="shared" si="609"/>
        <v>0</v>
      </c>
      <c r="J4725" s="105">
        <f t="shared" si="602"/>
        <v>0</v>
      </c>
      <c r="K4725" s="105">
        <f t="shared" si="603"/>
        <v>0</v>
      </c>
      <c r="L4725" s="105">
        <f t="shared" si="604"/>
        <v>0</v>
      </c>
      <c r="M4725">
        <v>0.04</v>
      </c>
      <c r="N4725">
        <f t="shared" si="605"/>
        <v>3.3960531989175591E-3</v>
      </c>
    </row>
    <row r="4726" spans="1:14" x14ac:dyDescent="0.3">
      <c r="A4726">
        <f t="shared" si="607"/>
        <v>48</v>
      </c>
      <c r="E4726" s="105">
        <f t="shared" si="608"/>
        <v>0</v>
      </c>
      <c r="I4726" s="105">
        <f t="shared" si="609"/>
        <v>0</v>
      </c>
      <c r="J4726" s="105">
        <f t="shared" si="602"/>
        <v>0</v>
      </c>
      <c r="K4726" s="105">
        <f t="shared" si="603"/>
        <v>0</v>
      </c>
      <c r="L4726" s="105">
        <f t="shared" si="604"/>
        <v>0</v>
      </c>
      <c r="M4726">
        <v>0.04</v>
      </c>
      <c r="N4726">
        <f t="shared" si="605"/>
        <v>3.3960531989175591E-3</v>
      </c>
    </row>
    <row r="4727" spans="1:14" x14ac:dyDescent="0.3">
      <c r="A4727">
        <f t="shared" si="607"/>
        <v>48</v>
      </c>
      <c r="E4727" s="105">
        <f t="shared" si="608"/>
        <v>0</v>
      </c>
      <c r="I4727" s="105">
        <f t="shared" si="609"/>
        <v>0</v>
      </c>
      <c r="J4727" s="105">
        <f t="shared" si="602"/>
        <v>0</v>
      </c>
      <c r="K4727" s="105">
        <f t="shared" si="603"/>
        <v>0</v>
      </c>
      <c r="L4727" s="105">
        <f t="shared" si="604"/>
        <v>0</v>
      </c>
      <c r="M4727">
        <v>0.04</v>
      </c>
      <c r="N4727">
        <f t="shared" si="605"/>
        <v>3.3960531989175591E-3</v>
      </c>
    </row>
    <row r="4728" spans="1:14" x14ac:dyDescent="0.3">
      <c r="A4728">
        <f t="shared" si="607"/>
        <v>48</v>
      </c>
      <c r="E4728" s="105">
        <f t="shared" si="608"/>
        <v>0</v>
      </c>
      <c r="I4728" s="105">
        <f t="shared" si="609"/>
        <v>0</v>
      </c>
      <c r="J4728" s="105">
        <f t="shared" si="602"/>
        <v>0</v>
      </c>
      <c r="K4728" s="105">
        <f t="shared" si="603"/>
        <v>0</v>
      </c>
      <c r="L4728" s="105">
        <f t="shared" si="604"/>
        <v>0</v>
      </c>
      <c r="M4728">
        <v>0.04</v>
      </c>
      <c r="N4728">
        <f t="shared" si="605"/>
        <v>3.3960531989175591E-3</v>
      </c>
    </row>
    <row r="4729" spans="1:14" x14ac:dyDescent="0.3">
      <c r="A4729">
        <f t="shared" si="607"/>
        <v>48</v>
      </c>
      <c r="E4729" s="105">
        <f t="shared" si="608"/>
        <v>0</v>
      </c>
      <c r="I4729" s="105">
        <f t="shared" si="609"/>
        <v>0</v>
      </c>
      <c r="J4729" s="105">
        <f t="shared" si="602"/>
        <v>0</v>
      </c>
      <c r="K4729" s="105">
        <f t="shared" si="603"/>
        <v>0</v>
      </c>
      <c r="L4729" s="105">
        <f t="shared" si="604"/>
        <v>0</v>
      </c>
      <c r="M4729">
        <v>0.04</v>
      </c>
      <c r="N4729">
        <f t="shared" si="605"/>
        <v>3.3960531989175591E-3</v>
      </c>
    </row>
    <row r="4730" spans="1:14" x14ac:dyDescent="0.3">
      <c r="A4730">
        <f t="shared" si="607"/>
        <v>48</v>
      </c>
      <c r="E4730" s="105">
        <f t="shared" si="608"/>
        <v>0</v>
      </c>
      <c r="I4730" s="105">
        <f t="shared" si="609"/>
        <v>0</v>
      </c>
      <c r="J4730" s="105">
        <f t="shared" si="602"/>
        <v>0</v>
      </c>
      <c r="K4730" s="105">
        <f t="shared" si="603"/>
        <v>0</v>
      </c>
      <c r="L4730" s="105">
        <f t="shared" si="604"/>
        <v>0</v>
      </c>
      <c r="M4730">
        <v>0.04</v>
      </c>
      <c r="N4730">
        <f t="shared" si="605"/>
        <v>3.3960531989175591E-3</v>
      </c>
    </row>
    <row r="4731" spans="1:14" x14ac:dyDescent="0.3">
      <c r="A4731">
        <f t="shared" si="607"/>
        <v>48</v>
      </c>
      <c r="E4731" s="105">
        <f t="shared" si="608"/>
        <v>0</v>
      </c>
      <c r="I4731" s="105">
        <f t="shared" si="609"/>
        <v>0</v>
      </c>
      <c r="J4731" s="105">
        <f t="shared" si="602"/>
        <v>0</v>
      </c>
      <c r="K4731" s="105">
        <f t="shared" si="603"/>
        <v>0</v>
      </c>
      <c r="L4731" s="105">
        <f t="shared" si="604"/>
        <v>0</v>
      </c>
      <c r="M4731">
        <v>0.04</v>
      </c>
      <c r="N4731">
        <f t="shared" si="605"/>
        <v>3.3960531989175591E-3</v>
      </c>
    </row>
    <row r="4732" spans="1:14" x14ac:dyDescent="0.3">
      <c r="A4732">
        <f t="shared" si="607"/>
        <v>48</v>
      </c>
      <c r="E4732" s="105">
        <f t="shared" si="608"/>
        <v>0</v>
      </c>
      <c r="I4732" s="105">
        <f t="shared" si="609"/>
        <v>0</v>
      </c>
      <c r="J4732" s="105">
        <f t="shared" si="602"/>
        <v>0</v>
      </c>
      <c r="K4732" s="105">
        <f t="shared" si="603"/>
        <v>0</v>
      </c>
      <c r="L4732" s="105">
        <f t="shared" si="604"/>
        <v>0</v>
      </c>
      <c r="M4732">
        <v>0.04</v>
      </c>
      <c r="N4732">
        <f t="shared" si="605"/>
        <v>3.3960531989175591E-3</v>
      </c>
    </row>
    <row r="4733" spans="1:14" x14ac:dyDescent="0.3">
      <c r="A4733">
        <f t="shared" si="607"/>
        <v>48</v>
      </c>
      <c r="E4733" s="105">
        <f t="shared" si="608"/>
        <v>0</v>
      </c>
      <c r="I4733" s="105">
        <f t="shared" si="609"/>
        <v>0</v>
      </c>
      <c r="J4733" s="105">
        <f t="shared" si="602"/>
        <v>0</v>
      </c>
      <c r="K4733" s="105">
        <f t="shared" si="603"/>
        <v>0</v>
      </c>
      <c r="L4733" s="105">
        <f t="shared" si="604"/>
        <v>0</v>
      </c>
      <c r="M4733">
        <v>0.04</v>
      </c>
      <c r="N4733">
        <f t="shared" si="605"/>
        <v>3.3960531989175591E-3</v>
      </c>
    </row>
    <row r="4734" spans="1:14" x14ac:dyDescent="0.3">
      <c r="A4734">
        <f t="shared" si="607"/>
        <v>48</v>
      </c>
      <c r="E4734" s="105">
        <f t="shared" si="608"/>
        <v>0</v>
      </c>
      <c r="I4734" s="105">
        <f t="shared" si="609"/>
        <v>0</v>
      </c>
      <c r="J4734" s="105">
        <f t="shared" si="602"/>
        <v>0</v>
      </c>
      <c r="K4734" s="105">
        <f t="shared" si="603"/>
        <v>0</v>
      </c>
      <c r="L4734" s="105">
        <f t="shared" si="604"/>
        <v>0</v>
      </c>
      <c r="M4734">
        <v>0.04</v>
      </c>
      <c r="N4734">
        <f t="shared" si="605"/>
        <v>3.3960531989175591E-3</v>
      </c>
    </row>
    <row r="4735" spans="1:14" x14ac:dyDescent="0.3">
      <c r="A4735">
        <f t="shared" si="607"/>
        <v>48</v>
      </c>
      <c r="E4735" s="105">
        <f t="shared" si="608"/>
        <v>0</v>
      </c>
      <c r="I4735" s="105">
        <f t="shared" si="609"/>
        <v>0</v>
      </c>
      <c r="J4735" s="105">
        <f t="shared" si="602"/>
        <v>0</v>
      </c>
      <c r="K4735" s="105">
        <f t="shared" si="603"/>
        <v>0</v>
      </c>
      <c r="L4735" s="105">
        <f t="shared" si="604"/>
        <v>0</v>
      </c>
      <c r="M4735">
        <v>0.04</v>
      </c>
      <c r="N4735">
        <f t="shared" si="605"/>
        <v>3.3960531989175591E-3</v>
      </c>
    </row>
    <row r="4736" spans="1:14" x14ac:dyDescent="0.3">
      <c r="A4736">
        <f t="shared" si="607"/>
        <v>48</v>
      </c>
      <c r="E4736" s="105">
        <f t="shared" si="608"/>
        <v>0</v>
      </c>
      <c r="I4736" s="105">
        <f t="shared" si="609"/>
        <v>0</v>
      </c>
      <c r="J4736" s="105">
        <f t="shared" si="602"/>
        <v>0</v>
      </c>
      <c r="K4736" s="105">
        <f t="shared" si="603"/>
        <v>0</v>
      </c>
      <c r="L4736" s="105">
        <f t="shared" si="604"/>
        <v>0</v>
      </c>
      <c r="M4736">
        <v>0.04</v>
      </c>
      <c r="N4736">
        <f t="shared" si="605"/>
        <v>3.3960531989175591E-3</v>
      </c>
    </row>
    <row r="4737" spans="1:14" x14ac:dyDescent="0.3">
      <c r="A4737">
        <f t="shared" si="607"/>
        <v>48</v>
      </c>
      <c r="E4737" s="105">
        <f t="shared" si="608"/>
        <v>0</v>
      </c>
      <c r="I4737" s="105">
        <f t="shared" si="609"/>
        <v>0</v>
      </c>
      <c r="J4737" s="105">
        <f t="shared" si="602"/>
        <v>0</v>
      </c>
      <c r="K4737" s="105">
        <f t="shared" si="603"/>
        <v>0</v>
      </c>
      <c r="L4737" s="105">
        <f t="shared" si="604"/>
        <v>0</v>
      </c>
      <c r="M4737">
        <v>0.04</v>
      </c>
      <c r="N4737">
        <f t="shared" si="605"/>
        <v>3.3960531989175591E-3</v>
      </c>
    </row>
    <row r="4738" spans="1:14" x14ac:dyDescent="0.3">
      <c r="A4738">
        <f t="shared" si="607"/>
        <v>48</v>
      </c>
      <c r="E4738" s="105">
        <f t="shared" si="608"/>
        <v>0</v>
      </c>
      <c r="I4738" s="105">
        <f t="shared" si="609"/>
        <v>0</v>
      </c>
      <c r="J4738" s="105">
        <f t="shared" si="602"/>
        <v>0</v>
      </c>
      <c r="K4738" s="105">
        <f t="shared" si="603"/>
        <v>0</v>
      </c>
      <c r="L4738" s="105">
        <f t="shared" si="604"/>
        <v>0</v>
      </c>
      <c r="M4738">
        <v>0.04</v>
      </c>
      <c r="N4738">
        <f t="shared" si="605"/>
        <v>3.3960531989175591E-3</v>
      </c>
    </row>
    <row r="4739" spans="1:14" x14ac:dyDescent="0.3">
      <c r="A4739">
        <f t="shared" si="607"/>
        <v>48</v>
      </c>
      <c r="E4739" s="105">
        <f t="shared" si="608"/>
        <v>0</v>
      </c>
      <c r="I4739" s="105">
        <f t="shared" si="609"/>
        <v>0</v>
      </c>
      <c r="J4739" s="105">
        <f t="shared" ref="J4739:J4802" si="610">E4739*($H$2/12)</f>
        <v>0</v>
      </c>
      <c r="K4739" s="105">
        <f t="shared" ref="K4739:K4802" si="611">I4739-J4739</f>
        <v>0</v>
      </c>
      <c r="L4739" s="105">
        <f t="shared" ref="L4739:L4802" si="612">N4739*(E4739-K4739)</f>
        <v>0</v>
      </c>
      <c r="M4739">
        <v>0.04</v>
      </c>
      <c r="N4739">
        <f t="shared" ref="N4739:N4802" si="613">1-(POWER(1-M4739,(1/12)))</f>
        <v>3.3960531989175591E-3</v>
      </c>
    </row>
    <row r="4740" spans="1:14" x14ac:dyDescent="0.3">
      <c r="A4740">
        <f t="shared" si="607"/>
        <v>48</v>
      </c>
      <c r="E4740" s="105">
        <f t="shared" si="608"/>
        <v>0</v>
      </c>
      <c r="I4740" s="105">
        <f t="shared" si="609"/>
        <v>0</v>
      </c>
      <c r="J4740" s="105">
        <f t="shared" si="610"/>
        <v>0</v>
      </c>
      <c r="K4740" s="105">
        <f t="shared" si="611"/>
        <v>0</v>
      </c>
      <c r="L4740" s="105">
        <f t="shared" si="612"/>
        <v>0</v>
      </c>
      <c r="M4740">
        <v>0.04</v>
      </c>
      <c r="N4740">
        <f t="shared" si="613"/>
        <v>3.3960531989175591E-3</v>
      </c>
    </row>
    <row r="4741" spans="1:14" x14ac:dyDescent="0.3">
      <c r="A4741">
        <f t="shared" si="607"/>
        <v>48</v>
      </c>
      <c r="E4741" s="105">
        <f t="shared" si="608"/>
        <v>0</v>
      </c>
      <c r="I4741" s="105">
        <f t="shared" si="609"/>
        <v>0</v>
      </c>
      <c r="J4741" s="105">
        <f t="shared" si="610"/>
        <v>0</v>
      </c>
      <c r="K4741" s="105">
        <f t="shared" si="611"/>
        <v>0</v>
      </c>
      <c r="L4741" s="105">
        <f t="shared" si="612"/>
        <v>0</v>
      </c>
      <c r="M4741">
        <v>0.04</v>
      </c>
      <c r="N4741">
        <f t="shared" si="613"/>
        <v>3.3960531989175591E-3</v>
      </c>
    </row>
    <row r="4742" spans="1:14" x14ac:dyDescent="0.3">
      <c r="A4742">
        <f t="shared" si="607"/>
        <v>48</v>
      </c>
      <c r="E4742" s="105">
        <f t="shared" si="608"/>
        <v>0</v>
      </c>
      <c r="I4742" s="105">
        <f t="shared" si="609"/>
        <v>0</v>
      </c>
      <c r="J4742" s="105">
        <f t="shared" si="610"/>
        <v>0</v>
      </c>
      <c r="K4742" s="105">
        <f t="shared" si="611"/>
        <v>0</v>
      </c>
      <c r="L4742" s="105">
        <f t="shared" si="612"/>
        <v>0</v>
      </c>
      <c r="M4742">
        <v>0.04</v>
      </c>
      <c r="N4742">
        <f t="shared" si="613"/>
        <v>3.3960531989175591E-3</v>
      </c>
    </row>
    <row r="4743" spans="1:14" x14ac:dyDescent="0.3">
      <c r="A4743">
        <f t="shared" si="607"/>
        <v>48</v>
      </c>
      <c r="E4743" s="105">
        <f t="shared" si="608"/>
        <v>0</v>
      </c>
      <c r="I4743" s="105">
        <f t="shared" si="609"/>
        <v>0</v>
      </c>
      <c r="J4743" s="105">
        <f t="shared" si="610"/>
        <v>0</v>
      </c>
      <c r="K4743" s="105">
        <f t="shared" si="611"/>
        <v>0</v>
      </c>
      <c r="L4743" s="105">
        <f t="shared" si="612"/>
        <v>0</v>
      </c>
      <c r="M4743">
        <v>0.04</v>
      </c>
      <c r="N4743">
        <f t="shared" si="613"/>
        <v>3.3960531989175591E-3</v>
      </c>
    </row>
    <row r="4744" spans="1:14" x14ac:dyDescent="0.3">
      <c r="A4744">
        <f t="shared" si="607"/>
        <v>48</v>
      </c>
      <c r="E4744" s="105">
        <f t="shared" si="608"/>
        <v>0</v>
      </c>
      <c r="I4744" s="105">
        <f t="shared" si="609"/>
        <v>0</v>
      </c>
      <c r="J4744" s="105">
        <f t="shared" si="610"/>
        <v>0</v>
      </c>
      <c r="K4744" s="105">
        <f t="shared" si="611"/>
        <v>0</v>
      </c>
      <c r="L4744" s="105">
        <f t="shared" si="612"/>
        <v>0</v>
      </c>
      <c r="M4744">
        <v>0.04</v>
      </c>
      <c r="N4744">
        <f t="shared" si="613"/>
        <v>3.3960531989175591E-3</v>
      </c>
    </row>
    <row r="4745" spans="1:14" x14ac:dyDescent="0.3">
      <c r="A4745">
        <f t="shared" si="607"/>
        <v>48</v>
      </c>
      <c r="E4745" s="105">
        <f t="shared" si="608"/>
        <v>0</v>
      </c>
      <c r="I4745" s="105">
        <f t="shared" si="609"/>
        <v>0</v>
      </c>
      <c r="J4745" s="105">
        <f t="shared" si="610"/>
        <v>0</v>
      </c>
      <c r="K4745" s="105">
        <f t="shared" si="611"/>
        <v>0</v>
      </c>
      <c r="L4745" s="105">
        <f t="shared" si="612"/>
        <v>0</v>
      </c>
      <c r="M4745">
        <v>0.04</v>
      </c>
      <c r="N4745">
        <f t="shared" si="613"/>
        <v>3.3960531989175591E-3</v>
      </c>
    </row>
    <row r="4746" spans="1:14" x14ac:dyDescent="0.3">
      <c r="A4746">
        <f t="shared" si="607"/>
        <v>48</v>
      </c>
      <c r="E4746" s="105">
        <f t="shared" si="608"/>
        <v>0</v>
      </c>
      <c r="I4746" s="105">
        <f t="shared" si="609"/>
        <v>0</v>
      </c>
      <c r="J4746" s="105">
        <f t="shared" si="610"/>
        <v>0</v>
      </c>
      <c r="K4746" s="105">
        <f t="shared" si="611"/>
        <v>0</v>
      </c>
      <c r="L4746" s="105">
        <f t="shared" si="612"/>
        <v>0</v>
      </c>
      <c r="M4746">
        <v>0.04</v>
      </c>
      <c r="N4746">
        <f t="shared" si="613"/>
        <v>3.3960531989175591E-3</v>
      </c>
    </row>
    <row r="4747" spans="1:14" x14ac:dyDescent="0.3">
      <c r="A4747">
        <f t="shared" si="607"/>
        <v>48</v>
      </c>
      <c r="E4747" s="105">
        <f t="shared" si="608"/>
        <v>0</v>
      </c>
      <c r="I4747" s="105">
        <f t="shared" si="609"/>
        <v>0</v>
      </c>
      <c r="J4747" s="105">
        <f t="shared" si="610"/>
        <v>0</v>
      </c>
      <c r="K4747" s="105">
        <f t="shared" si="611"/>
        <v>0</v>
      </c>
      <c r="L4747" s="105">
        <f t="shared" si="612"/>
        <v>0</v>
      </c>
      <c r="M4747">
        <v>0.04</v>
      </c>
      <c r="N4747">
        <f t="shared" si="613"/>
        <v>3.3960531989175591E-3</v>
      </c>
    </row>
    <row r="4748" spans="1:14" x14ac:dyDescent="0.3">
      <c r="A4748">
        <f t="shared" si="607"/>
        <v>48</v>
      </c>
      <c r="E4748" s="105">
        <f t="shared" si="608"/>
        <v>0</v>
      </c>
      <c r="I4748" s="105">
        <f t="shared" si="609"/>
        <v>0</v>
      </c>
      <c r="J4748" s="105">
        <f t="shared" si="610"/>
        <v>0</v>
      </c>
      <c r="K4748" s="105">
        <f t="shared" si="611"/>
        <v>0</v>
      </c>
      <c r="L4748" s="105">
        <f t="shared" si="612"/>
        <v>0</v>
      </c>
      <c r="M4748">
        <v>0.04</v>
      </c>
      <c r="N4748">
        <f t="shared" si="613"/>
        <v>3.3960531989175591E-3</v>
      </c>
    </row>
    <row r="4749" spans="1:14" x14ac:dyDescent="0.3">
      <c r="A4749">
        <f t="shared" si="607"/>
        <v>48</v>
      </c>
      <c r="E4749" s="105">
        <f t="shared" si="608"/>
        <v>0</v>
      </c>
      <c r="I4749" s="105">
        <f t="shared" si="609"/>
        <v>0</v>
      </c>
      <c r="J4749" s="105">
        <f t="shared" si="610"/>
        <v>0</v>
      </c>
      <c r="K4749" s="105">
        <f t="shared" si="611"/>
        <v>0</v>
      </c>
      <c r="L4749" s="105">
        <f t="shared" si="612"/>
        <v>0</v>
      </c>
      <c r="M4749">
        <v>0.04</v>
      </c>
      <c r="N4749">
        <f t="shared" si="613"/>
        <v>3.3960531989175591E-3</v>
      </c>
    </row>
    <row r="4750" spans="1:14" x14ac:dyDescent="0.3">
      <c r="A4750">
        <f t="shared" si="607"/>
        <v>48</v>
      </c>
      <c r="E4750" s="105">
        <f t="shared" si="608"/>
        <v>0</v>
      </c>
      <c r="I4750" s="105">
        <f t="shared" si="609"/>
        <v>0</v>
      </c>
      <c r="J4750" s="105">
        <f t="shared" si="610"/>
        <v>0</v>
      </c>
      <c r="K4750" s="105">
        <f t="shared" si="611"/>
        <v>0</v>
      </c>
      <c r="L4750" s="105">
        <f t="shared" si="612"/>
        <v>0</v>
      </c>
      <c r="M4750">
        <v>0.04</v>
      </c>
      <c r="N4750">
        <f t="shared" si="613"/>
        <v>3.3960531989175591E-3</v>
      </c>
    </row>
    <row r="4751" spans="1:14" x14ac:dyDescent="0.3">
      <c r="A4751">
        <f t="shared" si="607"/>
        <v>48</v>
      </c>
      <c r="E4751" s="105">
        <f t="shared" si="608"/>
        <v>0</v>
      </c>
      <c r="I4751" s="105">
        <f t="shared" si="609"/>
        <v>0</v>
      </c>
      <c r="J4751" s="105">
        <f t="shared" si="610"/>
        <v>0</v>
      </c>
      <c r="K4751" s="105">
        <f t="shared" si="611"/>
        <v>0</v>
      </c>
      <c r="L4751" s="105">
        <f t="shared" si="612"/>
        <v>0</v>
      </c>
      <c r="M4751">
        <v>0.04</v>
      </c>
      <c r="N4751">
        <f t="shared" si="613"/>
        <v>3.3960531989175591E-3</v>
      </c>
    </row>
    <row r="4752" spans="1:14" x14ac:dyDescent="0.3">
      <c r="A4752">
        <f t="shared" si="607"/>
        <v>48</v>
      </c>
      <c r="E4752" s="105">
        <f t="shared" si="608"/>
        <v>0</v>
      </c>
      <c r="I4752" s="105">
        <f t="shared" si="609"/>
        <v>0</v>
      </c>
      <c r="J4752" s="105">
        <f t="shared" si="610"/>
        <v>0</v>
      </c>
      <c r="K4752" s="105">
        <f t="shared" si="611"/>
        <v>0</v>
      </c>
      <c r="L4752" s="105">
        <f t="shared" si="612"/>
        <v>0</v>
      </c>
      <c r="M4752">
        <v>0.04</v>
      </c>
      <c r="N4752">
        <f t="shared" si="613"/>
        <v>3.3960531989175591E-3</v>
      </c>
    </row>
    <row r="4753" spans="1:14" x14ac:dyDescent="0.3">
      <c r="A4753">
        <f t="shared" si="607"/>
        <v>48</v>
      </c>
      <c r="E4753" s="105">
        <f t="shared" si="608"/>
        <v>0</v>
      </c>
      <c r="I4753" s="105">
        <f t="shared" si="609"/>
        <v>0</v>
      </c>
      <c r="J4753" s="105">
        <f t="shared" si="610"/>
        <v>0</v>
      </c>
      <c r="K4753" s="105">
        <f t="shared" si="611"/>
        <v>0</v>
      </c>
      <c r="L4753" s="105">
        <f t="shared" si="612"/>
        <v>0</v>
      </c>
      <c r="M4753">
        <v>0.04</v>
      </c>
      <c r="N4753">
        <f t="shared" si="613"/>
        <v>3.3960531989175591E-3</v>
      </c>
    </row>
    <row r="4754" spans="1:14" x14ac:dyDescent="0.3">
      <c r="A4754">
        <f t="shared" si="607"/>
        <v>48</v>
      </c>
      <c r="E4754" s="105">
        <f t="shared" si="608"/>
        <v>0</v>
      </c>
      <c r="I4754" s="105">
        <f t="shared" si="609"/>
        <v>0</v>
      </c>
      <c r="J4754" s="105">
        <f t="shared" si="610"/>
        <v>0</v>
      </c>
      <c r="K4754" s="105">
        <f t="shared" si="611"/>
        <v>0</v>
      </c>
      <c r="L4754" s="105">
        <f t="shared" si="612"/>
        <v>0</v>
      </c>
      <c r="M4754">
        <v>0.04</v>
      </c>
      <c r="N4754">
        <f t="shared" si="613"/>
        <v>3.3960531989175591E-3</v>
      </c>
    </row>
    <row r="4755" spans="1:14" x14ac:dyDescent="0.3">
      <c r="A4755">
        <f t="shared" si="607"/>
        <v>48</v>
      </c>
      <c r="E4755" s="105">
        <f t="shared" si="608"/>
        <v>0</v>
      </c>
      <c r="I4755" s="105">
        <f t="shared" si="609"/>
        <v>0</v>
      </c>
      <c r="J4755" s="105">
        <f t="shared" si="610"/>
        <v>0</v>
      </c>
      <c r="K4755" s="105">
        <f t="shared" si="611"/>
        <v>0</v>
      </c>
      <c r="L4755" s="105">
        <f t="shared" si="612"/>
        <v>0</v>
      </c>
      <c r="M4755">
        <v>0.04</v>
      </c>
      <c r="N4755">
        <f t="shared" si="613"/>
        <v>3.3960531989175591E-3</v>
      </c>
    </row>
    <row r="4756" spans="1:14" x14ac:dyDescent="0.3">
      <c r="A4756">
        <f t="shared" si="607"/>
        <v>48</v>
      </c>
      <c r="E4756" s="105">
        <f t="shared" si="608"/>
        <v>0</v>
      </c>
      <c r="I4756" s="105">
        <f t="shared" si="609"/>
        <v>0</v>
      </c>
      <c r="J4756" s="105">
        <f t="shared" si="610"/>
        <v>0</v>
      </c>
      <c r="K4756" s="105">
        <f t="shared" si="611"/>
        <v>0</v>
      </c>
      <c r="L4756" s="105">
        <f t="shared" si="612"/>
        <v>0</v>
      </c>
      <c r="M4756">
        <v>0.04</v>
      </c>
      <c r="N4756">
        <f t="shared" si="613"/>
        <v>3.3960531989175591E-3</v>
      </c>
    </row>
    <row r="4757" spans="1:14" x14ac:dyDescent="0.3">
      <c r="A4757">
        <f t="shared" si="607"/>
        <v>48</v>
      </c>
      <c r="E4757" s="105">
        <f t="shared" si="608"/>
        <v>0</v>
      </c>
      <c r="I4757" s="105">
        <f t="shared" si="609"/>
        <v>0</v>
      </c>
      <c r="J4757" s="105">
        <f t="shared" si="610"/>
        <v>0</v>
      </c>
      <c r="K4757" s="105">
        <f t="shared" si="611"/>
        <v>0</v>
      </c>
      <c r="L4757" s="105">
        <f t="shared" si="612"/>
        <v>0</v>
      </c>
      <c r="M4757">
        <v>0.04</v>
      </c>
      <c r="N4757">
        <f t="shared" si="613"/>
        <v>3.3960531989175591E-3</v>
      </c>
    </row>
    <row r="4758" spans="1:14" x14ac:dyDescent="0.3">
      <c r="A4758">
        <f t="shared" si="607"/>
        <v>48</v>
      </c>
      <c r="E4758" s="105">
        <f t="shared" si="608"/>
        <v>0</v>
      </c>
      <c r="I4758" s="105">
        <f t="shared" si="609"/>
        <v>0</v>
      </c>
      <c r="J4758" s="105">
        <f t="shared" si="610"/>
        <v>0</v>
      </c>
      <c r="K4758" s="105">
        <f t="shared" si="611"/>
        <v>0</v>
      </c>
      <c r="L4758" s="105">
        <f t="shared" si="612"/>
        <v>0</v>
      </c>
      <c r="M4758">
        <v>0.04</v>
      </c>
      <c r="N4758">
        <f t="shared" si="613"/>
        <v>3.3960531989175591E-3</v>
      </c>
    </row>
    <row r="4759" spans="1:14" x14ac:dyDescent="0.3">
      <c r="A4759">
        <f t="shared" si="607"/>
        <v>48</v>
      </c>
      <c r="E4759" s="105">
        <f t="shared" si="608"/>
        <v>0</v>
      </c>
      <c r="I4759" s="105">
        <f t="shared" si="609"/>
        <v>0</v>
      </c>
      <c r="J4759" s="105">
        <f t="shared" si="610"/>
        <v>0</v>
      </c>
      <c r="K4759" s="105">
        <f t="shared" si="611"/>
        <v>0</v>
      </c>
      <c r="L4759" s="105">
        <f t="shared" si="612"/>
        <v>0</v>
      </c>
      <c r="M4759">
        <v>0.04</v>
      </c>
      <c r="N4759">
        <f t="shared" si="613"/>
        <v>3.3960531989175591E-3</v>
      </c>
    </row>
    <row r="4760" spans="1:14" x14ac:dyDescent="0.3">
      <c r="A4760">
        <f t="shared" si="607"/>
        <v>48</v>
      </c>
      <c r="E4760" s="105">
        <f t="shared" si="608"/>
        <v>0</v>
      </c>
      <c r="I4760" s="105">
        <f t="shared" si="609"/>
        <v>0</v>
      </c>
      <c r="J4760" s="105">
        <f t="shared" si="610"/>
        <v>0</v>
      </c>
      <c r="K4760" s="105">
        <f t="shared" si="611"/>
        <v>0</v>
      </c>
      <c r="L4760" s="105">
        <f t="shared" si="612"/>
        <v>0</v>
      </c>
      <c r="M4760">
        <v>0.04</v>
      </c>
      <c r="N4760">
        <f t="shared" si="613"/>
        <v>3.3960531989175591E-3</v>
      </c>
    </row>
    <row r="4761" spans="1:14" x14ac:dyDescent="0.3">
      <c r="A4761">
        <f t="shared" si="607"/>
        <v>48</v>
      </c>
      <c r="E4761" s="105">
        <f t="shared" si="608"/>
        <v>0</v>
      </c>
      <c r="I4761" s="105">
        <f t="shared" si="609"/>
        <v>0</v>
      </c>
      <c r="J4761" s="105">
        <f t="shared" si="610"/>
        <v>0</v>
      </c>
      <c r="K4761" s="105">
        <f t="shared" si="611"/>
        <v>0</v>
      </c>
      <c r="L4761" s="105">
        <f t="shared" si="612"/>
        <v>0</v>
      </c>
      <c r="M4761">
        <v>0.04</v>
      </c>
      <c r="N4761">
        <f t="shared" si="613"/>
        <v>3.3960531989175591E-3</v>
      </c>
    </row>
    <row r="4762" spans="1:14" x14ac:dyDescent="0.3">
      <c r="A4762">
        <f t="shared" si="607"/>
        <v>48</v>
      </c>
      <c r="E4762" s="105">
        <f t="shared" si="608"/>
        <v>0</v>
      </c>
      <c r="I4762" s="105">
        <f t="shared" si="609"/>
        <v>0</v>
      </c>
      <c r="J4762" s="105">
        <f t="shared" si="610"/>
        <v>0</v>
      </c>
      <c r="K4762" s="105">
        <f t="shared" si="611"/>
        <v>0</v>
      </c>
      <c r="L4762" s="105">
        <f t="shared" si="612"/>
        <v>0</v>
      </c>
      <c r="M4762">
        <v>0.04</v>
      </c>
      <c r="N4762">
        <f t="shared" si="613"/>
        <v>3.3960531989175591E-3</v>
      </c>
    </row>
    <row r="4763" spans="1:14" x14ac:dyDescent="0.3">
      <c r="A4763">
        <f t="shared" si="607"/>
        <v>48</v>
      </c>
      <c r="E4763" s="105">
        <f t="shared" si="608"/>
        <v>0</v>
      </c>
      <c r="I4763" s="105">
        <f t="shared" si="609"/>
        <v>0</v>
      </c>
      <c r="J4763" s="105">
        <f t="shared" si="610"/>
        <v>0</v>
      </c>
      <c r="K4763" s="105">
        <f t="shared" si="611"/>
        <v>0</v>
      </c>
      <c r="L4763" s="105">
        <f t="shared" si="612"/>
        <v>0</v>
      </c>
      <c r="M4763">
        <v>0.04</v>
      </c>
      <c r="N4763">
        <f t="shared" si="613"/>
        <v>3.3960531989175591E-3</v>
      </c>
    </row>
    <row r="4764" spans="1:14" x14ac:dyDescent="0.3">
      <c r="A4764">
        <f t="shared" si="607"/>
        <v>48</v>
      </c>
      <c r="E4764" s="105">
        <f t="shared" si="608"/>
        <v>0</v>
      </c>
      <c r="I4764" s="105">
        <f t="shared" si="609"/>
        <v>0</v>
      </c>
      <c r="J4764" s="105">
        <f t="shared" si="610"/>
        <v>0</v>
      </c>
      <c r="K4764" s="105">
        <f t="shared" si="611"/>
        <v>0</v>
      </c>
      <c r="L4764" s="105">
        <f t="shared" si="612"/>
        <v>0</v>
      </c>
      <c r="M4764">
        <v>0.04</v>
      </c>
      <c r="N4764">
        <f t="shared" si="613"/>
        <v>3.3960531989175591E-3</v>
      </c>
    </row>
    <row r="4765" spans="1:14" x14ac:dyDescent="0.3">
      <c r="A4765">
        <f t="shared" si="607"/>
        <v>48</v>
      </c>
      <c r="E4765" s="105">
        <f t="shared" si="608"/>
        <v>0</v>
      </c>
      <c r="I4765" s="105">
        <f t="shared" si="609"/>
        <v>0</v>
      </c>
      <c r="J4765" s="105">
        <f t="shared" si="610"/>
        <v>0</v>
      </c>
      <c r="K4765" s="105">
        <f t="shared" si="611"/>
        <v>0</v>
      </c>
      <c r="L4765" s="105">
        <f t="shared" si="612"/>
        <v>0</v>
      </c>
      <c r="M4765">
        <v>0.04</v>
      </c>
      <c r="N4765">
        <f t="shared" si="613"/>
        <v>3.3960531989175591E-3</v>
      </c>
    </row>
    <row r="4766" spans="1:14" x14ac:dyDescent="0.3">
      <c r="A4766">
        <f t="shared" si="607"/>
        <v>48</v>
      </c>
      <c r="E4766" s="105">
        <f t="shared" si="608"/>
        <v>0</v>
      </c>
      <c r="I4766" s="105">
        <f t="shared" si="609"/>
        <v>0</v>
      </c>
      <c r="J4766" s="105">
        <f t="shared" si="610"/>
        <v>0</v>
      </c>
      <c r="K4766" s="105">
        <f t="shared" si="611"/>
        <v>0</v>
      </c>
      <c r="L4766" s="105">
        <f t="shared" si="612"/>
        <v>0</v>
      </c>
      <c r="M4766">
        <v>0.04</v>
      </c>
      <c r="N4766">
        <f t="shared" si="613"/>
        <v>3.3960531989175591E-3</v>
      </c>
    </row>
    <row r="4767" spans="1:14" x14ac:dyDescent="0.3">
      <c r="A4767">
        <f t="shared" si="607"/>
        <v>48</v>
      </c>
      <c r="E4767" s="105">
        <f t="shared" si="608"/>
        <v>0</v>
      </c>
      <c r="I4767" s="105">
        <f t="shared" si="609"/>
        <v>0</v>
      </c>
      <c r="J4767" s="105">
        <f t="shared" si="610"/>
        <v>0</v>
      </c>
      <c r="K4767" s="105">
        <f t="shared" si="611"/>
        <v>0</v>
      </c>
      <c r="L4767" s="105">
        <f t="shared" si="612"/>
        <v>0</v>
      </c>
      <c r="M4767">
        <v>0.04</v>
      </c>
      <c r="N4767">
        <f t="shared" si="613"/>
        <v>3.3960531989175591E-3</v>
      </c>
    </row>
    <row r="4768" spans="1:14" x14ac:dyDescent="0.3">
      <c r="A4768">
        <f t="shared" si="607"/>
        <v>48</v>
      </c>
      <c r="E4768" s="105">
        <f t="shared" si="608"/>
        <v>0</v>
      </c>
      <c r="I4768" s="105">
        <f t="shared" si="609"/>
        <v>0</v>
      </c>
      <c r="J4768" s="105">
        <f t="shared" si="610"/>
        <v>0</v>
      </c>
      <c r="K4768" s="105">
        <f t="shared" si="611"/>
        <v>0</v>
      </c>
      <c r="L4768" s="105">
        <f t="shared" si="612"/>
        <v>0</v>
      </c>
      <c r="M4768">
        <v>0.04</v>
      </c>
      <c r="N4768">
        <f t="shared" si="613"/>
        <v>3.3960531989175591E-3</v>
      </c>
    </row>
    <row r="4769" spans="1:14" x14ac:dyDescent="0.3">
      <c r="A4769">
        <f t="shared" si="607"/>
        <v>48</v>
      </c>
      <c r="E4769" s="105">
        <f t="shared" si="608"/>
        <v>0</v>
      </c>
      <c r="I4769" s="105">
        <f t="shared" si="609"/>
        <v>0</v>
      </c>
      <c r="J4769" s="105">
        <f t="shared" si="610"/>
        <v>0</v>
      </c>
      <c r="K4769" s="105">
        <f t="shared" si="611"/>
        <v>0</v>
      </c>
      <c r="L4769" s="105">
        <f t="shared" si="612"/>
        <v>0</v>
      </c>
      <c r="M4769">
        <v>0.04</v>
      </c>
      <c r="N4769">
        <f t="shared" si="613"/>
        <v>3.3960531989175591E-3</v>
      </c>
    </row>
    <row r="4770" spans="1:14" x14ac:dyDescent="0.3">
      <c r="A4770">
        <f t="shared" si="607"/>
        <v>48</v>
      </c>
      <c r="E4770" s="105">
        <f t="shared" si="608"/>
        <v>0</v>
      </c>
      <c r="I4770" s="105">
        <f t="shared" si="609"/>
        <v>0</v>
      </c>
      <c r="J4770" s="105">
        <f t="shared" si="610"/>
        <v>0</v>
      </c>
      <c r="K4770" s="105">
        <f t="shared" si="611"/>
        <v>0</v>
      </c>
      <c r="L4770" s="105">
        <f t="shared" si="612"/>
        <v>0</v>
      </c>
      <c r="M4770">
        <v>0.04</v>
      </c>
      <c r="N4770">
        <f t="shared" si="613"/>
        <v>3.3960531989175591E-3</v>
      </c>
    </row>
    <row r="4771" spans="1:14" x14ac:dyDescent="0.3">
      <c r="A4771">
        <f t="shared" si="607"/>
        <v>48</v>
      </c>
      <c r="E4771" s="105">
        <f t="shared" si="608"/>
        <v>0</v>
      </c>
      <c r="I4771" s="105">
        <f t="shared" si="609"/>
        <v>0</v>
      </c>
      <c r="J4771" s="105">
        <f t="shared" si="610"/>
        <v>0</v>
      </c>
      <c r="K4771" s="105">
        <f t="shared" si="611"/>
        <v>0</v>
      </c>
      <c r="L4771" s="105">
        <f t="shared" si="612"/>
        <v>0</v>
      </c>
      <c r="M4771">
        <v>0.04</v>
      </c>
      <c r="N4771">
        <f t="shared" si="613"/>
        <v>3.3960531989175591E-3</v>
      </c>
    </row>
    <row r="4772" spans="1:14" x14ac:dyDescent="0.3">
      <c r="A4772">
        <f t="shared" si="607"/>
        <v>48</v>
      </c>
      <c r="E4772" s="105">
        <f t="shared" si="608"/>
        <v>0</v>
      </c>
      <c r="I4772" s="105">
        <f t="shared" si="609"/>
        <v>0</v>
      </c>
      <c r="J4772" s="105">
        <f t="shared" si="610"/>
        <v>0</v>
      </c>
      <c r="K4772" s="105">
        <f t="shared" si="611"/>
        <v>0</v>
      </c>
      <c r="L4772" s="105">
        <f t="shared" si="612"/>
        <v>0</v>
      </c>
      <c r="M4772">
        <v>0.04</v>
      </c>
      <c r="N4772">
        <f t="shared" si="613"/>
        <v>3.3960531989175591E-3</v>
      </c>
    </row>
    <row r="4773" spans="1:14" x14ac:dyDescent="0.3">
      <c r="A4773">
        <f t="shared" si="607"/>
        <v>48</v>
      </c>
      <c r="E4773" s="105">
        <f t="shared" si="608"/>
        <v>0</v>
      </c>
      <c r="I4773" s="105">
        <f t="shared" si="609"/>
        <v>0</v>
      </c>
      <c r="J4773" s="105">
        <f t="shared" si="610"/>
        <v>0</v>
      </c>
      <c r="K4773" s="105">
        <f t="shared" si="611"/>
        <v>0</v>
      </c>
      <c r="L4773" s="105">
        <f t="shared" si="612"/>
        <v>0</v>
      </c>
      <c r="M4773">
        <v>0.04</v>
      </c>
      <c r="N4773">
        <f t="shared" si="613"/>
        <v>3.3960531989175591E-3</v>
      </c>
    </row>
    <row r="4774" spans="1:14" x14ac:dyDescent="0.3">
      <c r="A4774">
        <f t="shared" si="607"/>
        <v>48</v>
      </c>
      <c r="E4774" s="105">
        <f t="shared" si="608"/>
        <v>0</v>
      </c>
      <c r="I4774" s="105">
        <f t="shared" si="609"/>
        <v>0</v>
      </c>
      <c r="J4774" s="105">
        <f t="shared" si="610"/>
        <v>0</v>
      </c>
      <c r="K4774" s="105">
        <f t="shared" si="611"/>
        <v>0</v>
      </c>
      <c r="L4774" s="105">
        <f t="shared" si="612"/>
        <v>0</v>
      </c>
      <c r="M4774">
        <v>0.04</v>
      </c>
      <c r="N4774">
        <f t="shared" si="613"/>
        <v>3.3960531989175591E-3</v>
      </c>
    </row>
    <row r="4775" spans="1:14" x14ac:dyDescent="0.3">
      <c r="A4775">
        <f t="shared" ref="A4775:A4838" si="614">IF(COUNTIF(A4675:A4774,A4774)=100, A4774+1,A4774)</f>
        <v>48</v>
      </c>
      <c r="E4775" s="105">
        <f t="shared" ref="E4775:E4838" si="615">MAX(0, E4675-K4675-L4675)</f>
        <v>0</v>
      </c>
      <c r="I4775" s="105">
        <f t="shared" ref="I4775:I4838" si="616">IF(E4775&lt;I4675,J4775 + E4775, I4675)</f>
        <v>0</v>
      </c>
      <c r="J4775" s="105">
        <f t="shared" si="610"/>
        <v>0</v>
      </c>
      <c r="K4775" s="105">
        <f t="shared" si="611"/>
        <v>0</v>
      </c>
      <c r="L4775" s="105">
        <f t="shared" si="612"/>
        <v>0</v>
      </c>
      <c r="M4775">
        <v>0.04</v>
      </c>
      <c r="N4775">
        <f t="shared" si="613"/>
        <v>3.3960531989175591E-3</v>
      </c>
    </row>
    <row r="4776" spans="1:14" x14ac:dyDescent="0.3">
      <c r="A4776">
        <f t="shared" si="614"/>
        <v>48</v>
      </c>
      <c r="E4776" s="105">
        <f t="shared" si="615"/>
        <v>0</v>
      </c>
      <c r="I4776" s="105">
        <f t="shared" si="616"/>
        <v>0</v>
      </c>
      <c r="J4776" s="105">
        <f t="shared" si="610"/>
        <v>0</v>
      </c>
      <c r="K4776" s="105">
        <f t="shared" si="611"/>
        <v>0</v>
      </c>
      <c r="L4776" s="105">
        <f t="shared" si="612"/>
        <v>0</v>
      </c>
      <c r="M4776">
        <v>0.04</v>
      </c>
      <c r="N4776">
        <f t="shared" si="613"/>
        <v>3.3960531989175591E-3</v>
      </c>
    </row>
    <row r="4777" spans="1:14" x14ac:dyDescent="0.3">
      <c r="A4777">
        <f t="shared" si="614"/>
        <v>48</v>
      </c>
      <c r="E4777" s="105">
        <f t="shared" si="615"/>
        <v>0</v>
      </c>
      <c r="I4777" s="105">
        <f t="shared" si="616"/>
        <v>0</v>
      </c>
      <c r="J4777" s="105">
        <f t="shared" si="610"/>
        <v>0</v>
      </c>
      <c r="K4777" s="105">
        <f t="shared" si="611"/>
        <v>0</v>
      </c>
      <c r="L4777" s="105">
        <f t="shared" si="612"/>
        <v>0</v>
      </c>
      <c r="M4777">
        <v>0.04</v>
      </c>
      <c r="N4777">
        <f t="shared" si="613"/>
        <v>3.3960531989175591E-3</v>
      </c>
    </row>
    <row r="4778" spans="1:14" x14ac:dyDescent="0.3">
      <c r="A4778">
        <f t="shared" si="614"/>
        <v>48</v>
      </c>
      <c r="E4778" s="105">
        <f t="shared" si="615"/>
        <v>0</v>
      </c>
      <c r="I4778" s="105">
        <f t="shared" si="616"/>
        <v>0</v>
      </c>
      <c r="J4778" s="105">
        <f t="shared" si="610"/>
        <v>0</v>
      </c>
      <c r="K4778" s="105">
        <f t="shared" si="611"/>
        <v>0</v>
      </c>
      <c r="L4778" s="105">
        <f t="shared" si="612"/>
        <v>0</v>
      </c>
      <c r="M4778">
        <v>0.04</v>
      </c>
      <c r="N4778">
        <f t="shared" si="613"/>
        <v>3.3960531989175591E-3</v>
      </c>
    </row>
    <row r="4779" spans="1:14" x14ac:dyDescent="0.3">
      <c r="A4779">
        <f t="shared" si="614"/>
        <v>48</v>
      </c>
      <c r="E4779" s="105">
        <f t="shared" si="615"/>
        <v>0</v>
      </c>
      <c r="I4779" s="105">
        <f t="shared" si="616"/>
        <v>0</v>
      </c>
      <c r="J4779" s="105">
        <f t="shared" si="610"/>
        <v>0</v>
      </c>
      <c r="K4779" s="105">
        <f t="shared" si="611"/>
        <v>0</v>
      </c>
      <c r="L4779" s="105">
        <f t="shared" si="612"/>
        <v>0</v>
      </c>
      <c r="M4779">
        <v>0.04</v>
      </c>
      <c r="N4779">
        <f t="shared" si="613"/>
        <v>3.3960531989175591E-3</v>
      </c>
    </row>
    <row r="4780" spans="1:14" x14ac:dyDescent="0.3">
      <c r="A4780">
        <f t="shared" si="614"/>
        <v>48</v>
      </c>
      <c r="E4780" s="105">
        <f t="shared" si="615"/>
        <v>0</v>
      </c>
      <c r="I4780" s="105">
        <f t="shared" si="616"/>
        <v>0</v>
      </c>
      <c r="J4780" s="105">
        <f t="shared" si="610"/>
        <v>0</v>
      </c>
      <c r="K4780" s="105">
        <f t="shared" si="611"/>
        <v>0</v>
      </c>
      <c r="L4780" s="105">
        <f t="shared" si="612"/>
        <v>0</v>
      </c>
      <c r="M4780">
        <v>0.04</v>
      </c>
      <c r="N4780">
        <f t="shared" si="613"/>
        <v>3.3960531989175591E-3</v>
      </c>
    </row>
    <row r="4781" spans="1:14" x14ac:dyDescent="0.3">
      <c r="A4781">
        <f t="shared" si="614"/>
        <v>48</v>
      </c>
      <c r="E4781" s="105">
        <f t="shared" si="615"/>
        <v>0</v>
      </c>
      <c r="I4781" s="105">
        <f t="shared" si="616"/>
        <v>0</v>
      </c>
      <c r="J4781" s="105">
        <f t="shared" si="610"/>
        <v>0</v>
      </c>
      <c r="K4781" s="105">
        <f t="shared" si="611"/>
        <v>0</v>
      </c>
      <c r="L4781" s="105">
        <f t="shared" si="612"/>
        <v>0</v>
      </c>
      <c r="M4781">
        <v>0.04</v>
      </c>
      <c r="N4781">
        <f t="shared" si="613"/>
        <v>3.3960531989175591E-3</v>
      </c>
    </row>
    <row r="4782" spans="1:14" x14ac:dyDescent="0.3">
      <c r="A4782">
        <f t="shared" si="614"/>
        <v>48</v>
      </c>
      <c r="E4782" s="105">
        <f t="shared" si="615"/>
        <v>0</v>
      </c>
      <c r="I4782" s="105">
        <f t="shared" si="616"/>
        <v>0</v>
      </c>
      <c r="J4782" s="105">
        <f t="shared" si="610"/>
        <v>0</v>
      </c>
      <c r="K4782" s="105">
        <f t="shared" si="611"/>
        <v>0</v>
      </c>
      <c r="L4782" s="105">
        <f t="shared" si="612"/>
        <v>0</v>
      </c>
      <c r="M4782">
        <v>0.04</v>
      </c>
      <c r="N4782">
        <f t="shared" si="613"/>
        <v>3.3960531989175591E-3</v>
      </c>
    </row>
    <row r="4783" spans="1:14" x14ac:dyDescent="0.3">
      <c r="A4783">
        <f t="shared" si="614"/>
        <v>48</v>
      </c>
      <c r="E4783" s="105">
        <f t="shared" si="615"/>
        <v>0</v>
      </c>
      <c r="I4783" s="105">
        <f t="shared" si="616"/>
        <v>0</v>
      </c>
      <c r="J4783" s="105">
        <f t="shared" si="610"/>
        <v>0</v>
      </c>
      <c r="K4783" s="105">
        <f t="shared" si="611"/>
        <v>0</v>
      </c>
      <c r="L4783" s="105">
        <f t="shared" si="612"/>
        <v>0</v>
      </c>
      <c r="M4783">
        <v>0.04</v>
      </c>
      <c r="N4783">
        <f t="shared" si="613"/>
        <v>3.3960531989175591E-3</v>
      </c>
    </row>
    <row r="4784" spans="1:14" x14ac:dyDescent="0.3">
      <c r="A4784">
        <f t="shared" si="614"/>
        <v>48</v>
      </c>
      <c r="E4784" s="105">
        <f t="shared" si="615"/>
        <v>0</v>
      </c>
      <c r="I4784" s="105">
        <f t="shared" si="616"/>
        <v>0</v>
      </c>
      <c r="J4784" s="105">
        <f t="shared" si="610"/>
        <v>0</v>
      </c>
      <c r="K4784" s="105">
        <f t="shared" si="611"/>
        <v>0</v>
      </c>
      <c r="L4784" s="105">
        <f t="shared" si="612"/>
        <v>0</v>
      </c>
      <c r="M4784">
        <v>0.04</v>
      </c>
      <c r="N4784">
        <f t="shared" si="613"/>
        <v>3.3960531989175591E-3</v>
      </c>
    </row>
    <row r="4785" spans="1:14" x14ac:dyDescent="0.3">
      <c r="A4785">
        <f t="shared" si="614"/>
        <v>48</v>
      </c>
      <c r="E4785" s="105">
        <f t="shared" si="615"/>
        <v>0</v>
      </c>
      <c r="I4785" s="105">
        <f t="shared" si="616"/>
        <v>0</v>
      </c>
      <c r="J4785" s="105">
        <f t="shared" si="610"/>
        <v>0</v>
      </c>
      <c r="K4785" s="105">
        <f t="shared" si="611"/>
        <v>0</v>
      </c>
      <c r="L4785" s="105">
        <f t="shared" si="612"/>
        <v>0</v>
      </c>
      <c r="M4785">
        <v>0.04</v>
      </c>
      <c r="N4785">
        <f t="shared" si="613"/>
        <v>3.3960531989175591E-3</v>
      </c>
    </row>
    <row r="4786" spans="1:14" x14ac:dyDescent="0.3">
      <c r="A4786">
        <f t="shared" si="614"/>
        <v>48</v>
      </c>
      <c r="E4786" s="105">
        <f t="shared" si="615"/>
        <v>0</v>
      </c>
      <c r="I4786" s="105">
        <f t="shared" si="616"/>
        <v>0</v>
      </c>
      <c r="J4786" s="105">
        <f t="shared" si="610"/>
        <v>0</v>
      </c>
      <c r="K4786" s="105">
        <f t="shared" si="611"/>
        <v>0</v>
      </c>
      <c r="L4786" s="105">
        <f t="shared" si="612"/>
        <v>0</v>
      </c>
      <c r="M4786">
        <v>0.04</v>
      </c>
      <c r="N4786">
        <f t="shared" si="613"/>
        <v>3.3960531989175591E-3</v>
      </c>
    </row>
    <row r="4787" spans="1:14" x14ac:dyDescent="0.3">
      <c r="A4787">
        <f t="shared" si="614"/>
        <v>48</v>
      </c>
      <c r="E4787" s="105">
        <f t="shared" si="615"/>
        <v>0</v>
      </c>
      <c r="I4787" s="105">
        <f t="shared" si="616"/>
        <v>0</v>
      </c>
      <c r="J4787" s="105">
        <f t="shared" si="610"/>
        <v>0</v>
      </c>
      <c r="K4787" s="105">
        <f t="shared" si="611"/>
        <v>0</v>
      </c>
      <c r="L4787" s="105">
        <f t="shared" si="612"/>
        <v>0</v>
      </c>
      <c r="M4787">
        <v>0.04</v>
      </c>
      <c r="N4787">
        <f t="shared" si="613"/>
        <v>3.3960531989175591E-3</v>
      </c>
    </row>
    <row r="4788" spans="1:14" x14ac:dyDescent="0.3">
      <c r="A4788">
        <f t="shared" si="614"/>
        <v>48</v>
      </c>
      <c r="E4788" s="105">
        <f t="shared" si="615"/>
        <v>0</v>
      </c>
      <c r="I4788" s="105">
        <f t="shared" si="616"/>
        <v>0</v>
      </c>
      <c r="J4788" s="105">
        <f t="shared" si="610"/>
        <v>0</v>
      </c>
      <c r="K4788" s="105">
        <f t="shared" si="611"/>
        <v>0</v>
      </c>
      <c r="L4788" s="105">
        <f t="shared" si="612"/>
        <v>0</v>
      </c>
      <c r="M4788">
        <v>0.04</v>
      </c>
      <c r="N4788">
        <f t="shared" si="613"/>
        <v>3.3960531989175591E-3</v>
      </c>
    </row>
    <row r="4789" spans="1:14" x14ac:dyDescent="0.3">
      <c r="A4789">
        <f t="shared" si="614"/>
        <v>48</v>
      </c>
      <c r="E4789" s="105">
        <f t="shared" si="615"/>
        <v>0</v>
      </c>
      <c r="I4789" s="105">
        <f t="shared" si="616"/>
        <v>0</v>
      </c>
      <c r="J4789" s="105">
        <f t="shared" si="610"/>
        <v>0</v>
      </c>
      <c r="K4789" s="105">
        <f t="shared" si="611"/>
        <v>0</v>
      </c>
      <c r="L4789" s="105">
        <f t="shared" si="612"/>
        <v>0</v>
      </c>
      <c r="M4789">
        <v>0.04</v>
      </c>
      <c r="N4789">
        <f t="shared" si="613"/>
        <v>3.3960531989175591E-3</v>
      </c>
    </row>
    <row r="4790" spans="1:14" x14ac:dyDescent="0.3">
      <c r="A4790">
        <f t="shared" si="614"/>
        <v>48</v>
      </c>
      <c r="E4790" s="105">
        <f t="shared" si="615"/>
        <v>0</v>
      </c>
      <c r="I4790" s="105">
        <f t="shared" si="616"/>
        <v>0</v>
      </c>
      <c r="J4790" s="105">
        <f t="shared" si="610"/>
        <v>0</v>
      </c>
      <c r="K4790" s="105">
        <f t="shared" si="611"/>
        <v>0</v>
      </c>
      <c r="L4790" s="105">
        <f t="shared" si="612"/>
        <v>0</v>
      </c>
      <c r="M4790">
        <v>0.04</v>
      </c>
      <c r="N4790">
        <f t="shared" si="613"/>
        <v>3.3960531989175591E-3</v>
      </c>
    </row>
    <row r="4791" spans="1:14" x14ac:dyDescent="0.3">
      <c r="A4791">
        <f t="shared" si="614"/>
        <v>48</v>
      </c>
      <c r="E4791" s="105">
        <f t="shared" si="615"/>
        <v>0</v>
      </c>
      <c r="I4791" s="105">
        <f t="shared" si="616"/>
        <v>0</v>
      </c>
      <c r="J4791" s="105">
        <f t="shared" si="610"/>
        <v>0</v>
      </c>
      <c r="K4791" s="105">
        <f t="shared" si="611"/>
        <v>0</v>
      </c>
      <c r="L4791" s="105">
        <f t="shared" si="612"/>
        <v>0</v>
      </c>
      <c r="M4791">
        <v>0.04</v>
      </c>
      <c r="N4791">
        <f t="shared" si="613"/>
        <v>3.3960531989175591E-3</v>
      </c>
    </row>
    <row r="4792" spans="1:14" x14ac:dyDescent="0.3">
      <c r="A4792">
        <f t="shared" si="614"/>
        <v>48</v>
      </c>
      <c r="E4792" s="105">
        <f t="shared" si="615"/>
        <v>0</v>
      </c>
      <c r="I4792" s="105">
        <f t="shared" si="616"/>
        <v>0</v>
      </c>
      <c r="J4792" s="105">
        <f t="shared" si="610"/>
        <v>0</v>
      </c>
      <c r="K4792" s="105">
        <f t="shared" si="611"/>
        <v>0</v>
      </c>
      <c r="L4792" s="105">
        <f t="shared" si="612"/>
        <v>0</v>
      </c>
      <c r="M4792">
        <v>0.04</v>
      </c>
      <c r="N4792">
        <f t="shared" si="613"/>
        <v>3.3960531989175591E-3</v>
      </c>
    </row>
    <row r="4793" spans="1:14" x14ac:dyDescent="0.3">
      <c r="A4793">
        <f t="shared" si="614"/>
        <v>48</v>
      </c>
      <c r="E4793" s="105">
        <f t="shared" si="615"/>
        <v>0</v>
      </c>
      <c r="I4793" s="105">
        <f t="shared" si="616"/>
        <v>0</v>
      </c>
      <c r="J4793" s="105">
        <f t="shared" si="610"/>
        <v>0</v>
      </c>
      <c r="K4793" s="105">
        <f t="shared" si="611"/>
        <v>0</v>
      </c>
      <c r="L4793" s="105">
        <f t="shared" si="612"/>
        <v>0</v>
      </c>
      <c r="M4793">
        <v>0.04</v>
      </c>
      <c r="N4793">
        <f t="shared" si="613"/>
        <v>3.3960531989175591E-3</v>
      </c>
    </row>
    <row r="4794" spans="1:14" x14ac:dyDescent="0.3">
      <c r="A4794">
        <f t="shared" si="614"/>
        <v>48</v>
      </c>
      <c r="E4794" s="105">
        <f t="shared" si="615"/>
        <v>0</v>
      </c>
      <c r="I4794" s="105">
        <f t="shared" si="616"/>
        <v>0</v>
      </c>
      <c r="J4794" s="105">
        <f t="shared" si="610"/>
        <v>0</v>
      </c>
      <c r="K4794" s="105">
        <f t="shared" si="611"/>
        <v>0</v>
      </c>
      <c r="L4794" s="105">
        <f t="shared" si="612"/>
        <v>0</v>
      </c>
      <c r="M4794">
        <v>0.04</v>
      </c>
      <c r="N4794">
        <f t="shared" si="613"/>
        <v>3.3960531989175591E-3</v>
      </c>
    </row>
    <row r="4795" spans="1:14" x14ac:dyDescent="0.3">
      <c r="A4795">
        <f t="shared" si="614"/>
        <v>48</v>
      </c>
      <c r="E4795" s="105">
        <f t="shared" si="615"/>
        <v>0</v>
      </c>
      <c r="I4795" s="105">
        <f t="shared" si="616"/>
        <v>0</v>
      </c>
      <c r="J4795" s="105">
        <f t="shared" si="610"/>
        <v>0</v>
      </c>
      <c r="K4795" s="105">
        <f t="shared" si="611"/>
        <v>0</v>
      </c>
      <c r="L4795" s="105">
        <f t="shared" si="612"/>
        <v>0</v>
      </c>
      <c r="M4795">
        <v>0.04</v>
      </c>
      <c r="N4795">
        <f t="shared" si="613"/>
        <v>3.3960531989175591E-3</v>
      </c>
    </row>
    <row r="4796" spans="1:14" x14ac:dyDescent="0.3">
      <c r="A4796">
        <f t="shared" si="614"/>
        <v>48</v>
      </c>
      <c r="E4796" s="105">
        <f t="shared" si="615"/>
        <v>0</v>
      </c>
      <c r="I4796" s="105">
        <f t="shared" si="616"/>
        <v>0</v>
      </c>
      <c r="J4796" s="105">
        <f t="shared" si="610"/>
        <v>0</v>
      </c>
      <c r="K4796" s="105">
        <f t="shared" si="611"/>
        <v>0</v>
      </c>
      <c r="L4796" s="105">
        <f t="shared" si="612"/>
        <v>0</v>
      </c>
      <c r="M4796">
        <v>0.04</v>
      </c>
      <c r="N4796">
        <f t="shared" si="613"/>
        <v>3.3960531989175591E-3</v>
      </c>
    </row>
    <row r="4797" spans="1:14" x14ac:dyDescent="0.3">
      <c r="A4797">
        <f t="shared" si="614"/>
        <v>48</v>
      </c>
      <c r="E4797" s="105">
        <f t="shared" si="615"/>
        <v>0</v>
      </c>
      <c r="I4797" s="105">
        <f t="shared" si="616"/>
        <v>0</v>
      </c>
      <c r="J4797" s="105">
        <f t="shared" si="610"/>
        <v>0</v>
      </c>
      <c r="K4797" s="105">
        <f t="shared" si="611"/>
        <v>0</v>
      </c>
      <c r="L4797" s="105">
        <f t="shared" si="612"/>
        <v>0</v>
      </c>
      <c r="M4797">
        <v>0.04</v>
      </c>
      <c r="N4797">
        <f t="shared" si="613"/>
        <v>3.3960531989175591E-3</v>
      </c>
    </row>
    <row r="4798" spans="1:14" x14ac:dyDescent="0.3">
      <c r="A4798">
        <f t="shared" si="614"/>
        <v>48</v>
      </c>
      <c r="E4798" s="105">
        <f t="shared" si="615"/>
        <v>0</v>
      </c>
      <c r="I4798" s="105">
        <f t="shared" si="616"/>
        <v>0</v>
      </c>
      <c r="J4798" s="105">
        <f t="shared" si="610"/>
        <v>0</v>
      </c>
      <c r="K4798" s="105">
        <f t="shared" si="611"/>
        <v>0</v>
      </c>
      <c r="L4798" s="105">
        <f t="shared" si="612"/>
        <v>0</v>
      </c>
      <c r="M4798">
        <v>0.04</v>
      </c>
      <c r="N4798">
        <f t="shared" si="613"/>
        <v>3.3960531989175591E-3</v>
      </c>
    </row>
    <row r="4799" spans="1:14" x14ac:dyDescent="0.3">
      <c r="A4799">
        <f t="shared" si="614"/>
        <v>48</v>
      </c>
      <c r="E4799" s="105">
        <f t="shared" si="615"/>
        <v>0</v>
      </c>
      <c r="I4799" s="105">
        <f t="shared" si="616"/>
        <v>0</v>
      </c>
      <c r="J4799" s="105">
        <f t="shared" si="610"/>
        <v>0</v>
      </c>
      <c r="K4799" s="105">
        <f t="shared" si="611"/>
        <v>0</v>
      </c>
      <c r="L4799" s="105">
        <f t="shared" si="612"/>
        <v>0</v>
      </c>
      <c r="M4799">
        <v>0.04</v>
      </c>
      <c r="N4799">
        <f t="shared" si="613"/>
        <v>3.3960531989175591E-3</v>
      </c>
    </row>
    <row r="4800" spans="1:14" x14ac:dyDescent="0.3">
      <c r="A4800">
        <f t="shared" si="614"/>
        <v>48</v>
      </c>
      <c r="E4800" s="105">
        <f t="shared" si="615"/>
        <v>0</v>
      </c>
      <c r="I4800" s="105">
        <f t="shared" si="616"/>
        <v>0</v>
      </c>
      <c r="J4800" s="105">
        <f t="shared" si="610"/>
        <v>0</v>
      </c>
      <c r="K4800" s="105">
        <f t="shared" si="611"/>
        <v>0</v>
      </c>
      <c r="L4800" s="105">
        <f t="shared" si="612"/>
        <v>0</v>
      </c>
      <c r="M4800">
        <v>0.04</v>
      </c>
      <c r="N4800">
        <f t="shared" si="613"/>
        <v>3.3960531989175591E-3</v>
      </c>
    </row>
    <row r="4801" spans="1:15" x14ac:dyDescent="0.3">
      <c r="A4801">
        <f t="shared" si="614"/>
        <v>48</v>
      </c>
      <c r="E4801" s="105">
        <f t="shared" si="615"/>
        <v>0</v>
      </c>
      <c r="I4801" s="105">
        <f t="shared" si="616"/>
        <v>0</v>
      </c>
      <c r="J4801" s="105">
        <f t="shared" si="610"/>
        <v>0</v>
      </c>
      <c r="K4801" s="105">
        <f t="shared" si="611"/>
        <v>0</v>
      </c>
      <c r="L4801" s="105">
        <f t="shared" si="612"/>
        <v>0</v>
      </c>
      <c r="M4801">
        <v>0.04</v>
      </c>
      <c r="N4801">
        <f t="shared" si="613"/>
        <v>3.3960531989175591E-3</v>
      </c>
      <c r="O4801" s="105" t="e">
        <f t="shared" ref="O4801" si="617">SUM(I4702:I4801)</f>
        <v>#REF!</v>
      </c>
    </row>
    <row r="4802" spans="1:15" x14ac:dyDescent="0.3">
      <c r="A4802">
        <f t="shared" si="614"/>
        <v>49</v>
      </c>
      <c r="E4802" s="105" t="e">
        <f t="shared" si="615"/>
        <v>#REF!</v>
      </c>
      <c r="I4802" s="105" t="e">
        <f t="shared" si="616"/>
        <v>#REF!</v>
      </c>
      <c r="J4802" s="105" t="e">
        <f t="shared" si="610"/>
        <v>#REF!</v>
      </c>
      <c r="K4802" s="105" t="e">
        <f t="shared" si="611"/>
        <v>#REF!</v>
      </c>
      <c r="L4802" s="105" t="e">
        <f t="shared" si="612"/>
        <v>#REF!</v>
      </c>
      <c r="M4802">
        <v>0.04</v>
      </c>
      <c r="N4802">
        <f t="shared" si="613"/>
        <v>3.3960531989175591E-3</v>
      </c>
    </row>
    <row r="4803" spans="1:15" x14ac:dyDescent="0.3">
      <c r="A4803">
        <f t="shared" si="614"/>
        <v>49</v>
      </c>
      <c r="E4803" s="105" t="e">
        <f t="shared" si="615"/>
        <v>#REF!</v>
      </c>
      <c r="I4803" s="105" t="e">
        <f t="shared" si="616"/>
        <v>#REF!</v>
      </c>
      <c r="J4803" s="105" t="e">
        <f t="shared" ref="J4803:J4866" si="618">E4803*($H$2/12)</f>
        <v>#REF!</v>
      </c>
      <c r="K4803" s="105" t="e">
        <f t="shared" ref="K4803:K4866" si="619">I4803-J4803</f>
        <v>#REF!</v>
      </c>
      <c r="L4803" s="105" t="e">
        <f t="shared" ref="L4803:L4866" si="620">N4803*(E4803-K4803)</f>
        <v>#REF!</v>
      </c>
      <c r="M4803">
        <v>0.04</v>
      </c>
      <c r="N4803">
        <f t="shared" ref="N4803:N4866" si="621">1-(POWER(1-M4803,(1/12)))</f>
        <v>3.3960531989175591E-3</v>
      </c>
    </row>
    <row r="4804" spans="1:15" x14ac:dyDescent="0.3">
      <c r="A4804">
        <f t="shared" si="614"/>
        <v>49</v>
      </c>
      <c r="E4804" s="105" t="e">
        <f t="shared" si="615"/>
        <v>#REF!</v>
      </c>
      <c r="I4804" s="105" t="e">
        <f t="shared" si="616"/>
        <v>#REF!</v>
      </c>
      <c r="J4804" s="105" t="e">
        <f t="shared" si="618"/>
        <v>#REF!</v>
      </c>
      <c r="K4804" s="105" t="e">
        <f t="shared" si="619"/>
        <v>#REF!</v>
      </c>
      <c r="L4804" s="105" t="e">
        <f t="shared" si="620"/>
        <v>#REF!</v>
      </c>
      <c r="M4804">
        <v>0.04</v>
      </c>
      <c r="N4804">
        <f t="shared" si="621"/>
        <v>3.3960531989175591E-3</v>
      </c>
    </row>
    <row r="4805" spans="1:15" x14ac:dyDescent="0.3">
      <c r="A4805">
        <f t="shared" si="614"/>
        <v>49</v>
      </c>
      <c r="E4805" s="105">
        <f t="shared" si="615"/>
        <v>0</v>
      </c>
      <c r="I4805" s="105">
        <f t="shared" si="616"/>
        <v>0</v>
      </c>
      <c r="J4805" s="105">
        <f t="shared" si="618"/>
        <v>0</v>
      </c>
      <c r="K4805" s="105">
        <f t="shared" si="619"/>
        <v>0</v>
      </c>
      <c r="L4805" s="105">
        <f t="shared" si="620"/>
        <v>0</v>
      </c>
      <c r="M4805">
        <v>0.04</v>
      </c>
      <c r="N4805">
        <f t="shared" si="621"/>
        <v>3.3960531989175591E-3</v>
      </c>
    </row>
    <row r="4806" spans="1:15" x14ac:dyDescent="0.3">
      <c r="A4806">
        <f t="shared" si="614"/>
        <v>49</v>
      </c>
      <c r="E4806" s="105">
        <f t="shared" si="615"/>
        <v>0</v>
      </c>
      <c r="I4806" s="105">
        <f t="shared" si="616"/>
        <v>0</v>
      </c>
      <c r="J4806" s="105">
        <f t="shared" si="618"/>
        <v>0</v>
      </c>
      <c r="K4806" s="105">
        <f t="shared" si="619"/>
        <v>0</v>
      </c>
      <c r="L4806" s="105">
        <f t="shared" si="620"/>
        <v>0</v>
      </c>
      <c r="M4806">
        <v>0.04</v>
      </c>
      <c r="N4806">
        <f t="shared" si="621"/>
        <v>3.3960531989175591E-3</v>
      </c>
    </row>
    <row r="4807" spans="1:15" x14ac:dyDescent="0.3">
      <c r="A4807">
        <f t="shared" si="614"/>
        <v>49</v>
      </c>
      <c r="E4807" s="105">
        <f t="shared" si="615"/>
        <v>0</v>
      </c>
      <c r="I4807" s="105">
        <f t="shared" si="616"/>
        <v>0</v>
      </c>
      <c r="J4807" s="105">
        <f t="shared" si="618"/>
        <v>0</v>
      </c>
      <c r="K4807" s="105">
        <f t="shared" si="619"/>
        <v>0</v>
      </c>
      <c r="L4807" s="105">
        <f t="shared" si="620"/>
        <v>0</v>
      </c>
      <c r="M4807">
        <v>0.04</v>
      </c>
      <c r="N4807">
        <f t="shared" si="621"/>
        <v>3.3960531989175591E-3</v>
      </c>
    </row>
    <row r="4808" spans="1:15" x14ac:dyDescent="0.3">
      <c r="A4808">
        <f t="shared" si="614"/>
        <v>49</v>
      </c>
      <c r="E4808" s="105">
        <f t="shared" si="615"/>
        <v>0</v>
      </c>
      <c r="I4808" s="105">
        <f t="shared" si="616"/>
        <v>0</v>
      </c>
      <c r="J4808" s="105">
        <f t="shared" si="618"/>
        <v>0</v>
      </c>
      <c r="K4808" s="105">
        <f t="shared" si="619"/>
        <v>0</v>
      </c>
      <c r="L4808" s="105">
        <f t="shared" si="620"/>
        <v>0</v>
      </c>
      <c r="M4808">
        <v>0.04</v>
      </c>
      <c r="N4808">
        <f t="shared" si="621"/>
        <v>3.3960531989175591E-3</v>
      </c>
    </row>
    <row r="4809" spans="1:15" x14ac:dyDescent="0.3">
      <c r="A4809">
        <f t="shared" si="614"/>
        <v>49</v>
      </c>
      <c r="E4809" s="105">
        <f t="shared" si="615"/>
        <v>0</v>
      </c>
      <c r="I4809" s="105">
        <f t="shared" si="616"/>
        <v>0</v>
      </c>
      <c r="J4809" s="105">
        <f t="shared" si="618"/>
        <v>0</v>
      </c>
      <c r="K4809" s="105">
        <f t="shared" si="619"/>
        <v>0</v>
      </c>
      <c r="L4809" s="105">
        <f t="shared" si="620"/>
        <v>0</v>
      </c>
      <c r="M4809">
        <v>0.04</v>
      </c>
      <c r="N4809">
        <f t="shared" si="621"/>
        <v>3.3960531989175591E-3</v>
      </c>
    </row>
    <row r="4810" spans="1:15" x14ac:dyDescent="0.3">
      <c r="A4810">
        <f t="shared" si="614"/>
        <v>49</v>
      </c>
      <c r="E4810" s="105">
        <f t="shared" si="615"/>
        <v>0</v>
      </c>
      <c r="I4810" s="105">
        <f t="shared" si="616"/>
        <v>0</v>
      </c>
      <c r="J4810" s="105">
        <f t="shared" si="618"/>
        <v>0</v>
      </c>
      <c r="K4810" s="105">
        <f t="shared" si="619"/>
        <v>0</v>
      </c>
      <c r="L4810" s="105">
        <f t="shared" si="620"/>
        <v>0</v>
      </c>
      <c r="M4810">
        <v>0.04</v>
      </c>
      <c r="N4810">
        <f t="shared" si="621"/>
        <v>3.3960531989175591E-3</v>
      </c>
    </row>
    <row r="4811" spans="1:15" x14ac:dyDescent="0.3">
      <c r="A4811">
        <f t="shared" si="614"/>
        <v>49</v>
      </c>
      <c r="E4811" s="105">
        <f t="shared" si="615"/>
        <v>0</v>
      </c>
      <c r="I4811" s="105">
        <f t="shared" si="616"/>
        <v>0</v>
      </c>
      <c r="J4811" s="105">
        <f t="shared" si="618"/>
        <v>0</v>
      </c>
      <c r="K4811" s="105">
        <f t="shared" si="619"/>
        <v>0</v>
      </c>
      <c r="L4811" s="105">
        <f t="shared" si="620"/>
        <v>0</v>
      </c>
      <c r="M4811">
        <v>0.04</v>
      </c>
      <c r="N4811">
        <f t="shared" si="621"/>
        <v>3.3960531989175591E-3</v>
      </c>
    </row>
    <row r="4812" spans="1:15" x14ac:dyDescent="0.3">
      <c r="A4812">
        <f t="shared" si="614"/>
        <v>49</v>
      </c>
      <c r="E4812" s="105">
        <f t="shared" si="615"/>
        <v>0</v>
      </c>
      <c r="I4812" s="105">
        <f t="shared" si="616"/>
        <v>0</v>
      </c>
      <c r="J4812" s="105">
        <f t="shared" si="618"/>
        <v>0</v>
      </c>
      <c r="K4812" s="105">
        <f t="shared" si="619"/>
        <v>0</v>
      </c>
      <c r="L4812" s="105">
        <f t="shared" si="620"/>
        <v>0</v>
      </c>
      <c r="M4812">
        <v>0.04</v>
      </c>
      <c r="N4812">
        <f t="shared" si="621"/>
        <v>3.3960531989175591E-3</v>
      </c>
    </row>
    <row r="4813" spans="1:15" x14ac:dyDescent="0.3">
      <c r="A4813">
        <f t="shared" si="614"/>
        <v>49</v>
      </c>
      <c r="E4813" s="105">
        <f t="shared" si="615"/>
        <v>0</v>
      </c>
      <c r="I4813" s="105">
        <f t="shared" si="616"/>
        <v>0</v>
      </c>
      <c r="J4813" s="105">
        <f t="shared" si="618"/>
        <v>0</v>
      </c>
      <c r="K4813" s="105">
        <f t="shared" si="619"/>
        <v>0</v>
      </c>
      <c r="L4813" s="105">
        <f t="shared" si="620"/>
        <v>0</v>
      </c>
      <c r="M4813">
        <v>0.04</v>
      </c>
      <c r="N4813">
        <f t="shared" si="621"/>
        <v>3.3960531989175591E-3</v>
      </c>
    </row>
    <row r="4814" spans="1:15" x14ac:dyDescent="0.3">
      <c r="A4814">
        <f t="shared" si="614"/>
        <v>49</v>
      </c>
      <c r="E4814" s="105">
        <f t="shared" si="615"/>
        <v>0</v>
      </c>
      <c r="I4814" s="105">
        <f t="shared" si="616"/>
        <v>0</v>
      </c>
      <c r="J4814" s="105">
        <f t="shared" si="618"/>
        <v>0</v>
      </c>
      <c r="K4814" s="105">
        <f t="shared" si="619"/>
        <v>0</v>
      </c>
      <c r="L4814" s="105">
        <f t="shared" si="620"/>
        <v>0</v>
      </c>
      <c r="M4814">
        <v>0.04</v>
      </c>
      <c r="N4814">
        <f t="shared" si="621"/>
        <v>3.3960531989175591E-3</v>
      </c>
    </row>
    <row r="4815" spans="1:15" x14ac:dyDescent="0.3">
      <c r="A4815">
        <f t="shared" si="614"/>
        <v>49</v>
      </c>
      <c r="E4815" s="105">
        <f t="shared" si="615"/>
        <v>0</v>
      </c>
      <c r="I4815" s="105">
        <f t="shared" si="616"/>
        <v>0</v>
      </c>
      <c r="J4815" s="105">
        <f t="shared" si="618"/>
        <v>0</v>
      </c>
      <c r="K4815" s="105">
        <f t="shared" si="619"/>
        <v>0</v>
      </c>
      <c r="L4815" s="105">
        <f t="shared" si="620"/>
        <v>0</v>
      </c>
      <c r="M4815">
        <v>0.04</v>
      </c>
      <c r="N4815">
        <f t="shared" si="621"/>
        <v>3.3960531989175591E-3</v>
      </c>
    </row>
    <row r="4816" spans="1:15" x14ac:dyDescent="0.3">
      <c r="A4816">
        <f t="shared" si="614"/>
        <v>49</v>
      </c>
      <c r="E4816" s="105">
        <f t="shared" si="615"/>
        <v>0</v>
      </c>
      <c r="I4816" s="105">
        <f t="shared" si="616"/>
        <v>0</v>
      </c>
      <c r="J4816" s="105">
        <f t="shared" si="618"/>
        <v>0</v>
      </c>
      <c r="K4816" s="105">
        <f t="shared" si="619"/>
        <v>0</v>
      </c>
      <c r="L4816" s="105">
        <f t="shared" si="620"/>
        <v>0</v>
      </c>
      <c r="M4816">
        <v>0.04</v>
      </c>
      <c r="N4816">
        <f t="shared" si="621"/>
        <v>3.3960531989175591E-3</v>
      </c>
    </row>
    <row r="4817" spans="1:14" x14ac:dyDescent="0.3">
      <c r="A4817">
        <f t="shared" si="614"/>
        <v>49</v>
      </c>
      <c r="E4817" s="105">
        <f t="shared" si="615"/>
        <v>0</v>
      </c>
      <c r="I4817" s="105">
        <f t="shared" si="616"/>
        <v>0</v>
      </c>
      <c r="J4817" s="105">
        <f t="shared" si="618"/>
        <v>0</v>
      </c>
      <c r="K4817" s="105">
        <f t="shared" si="619"/>
        <v>0</v>
      </c>
      <c r="L4817" s="105">
        <f t="shared" si="620"/>
        <v>0</v>
      </c>
      <c r="M4817">
        <v>0.04</v>
      </c>
      <c r="N4817">
        <f t="shared" si="621"/>
        <v>3.3960531989175591E-3</v>
      </c>
    </row>
    <row r="4818" spans="1:14" x14ac:dyDescent="0.3">
      <c r="A4818">
        <f t="shared" si="614"/>
        <v>49</v>
      </c>
      <c r="E4818" s="105">
        <f t="shared" si="615"/>
        <v>0</v>
      </c>
      <c r="I4818" s="105">
        <f t="shared" si="616"/>
        <v>0</v>
      </c>
      <c r="J4818" s="105">
        <f t="shared" si="618"/>
        <v>0</v>
      </c>
      <c r="K4818" s="105">
        <f t="shared" si="619"/>
        <v>0</v>
      </c>
      <c r="L4818" s="105">
        <f t="shared" si="620"/>
        <v>0</v>
      </c>
      <c r="M4818">
        <v>0.04</v>
      </c>
      <c r="N4818">
        <f t="shared" si="621"/>
        <v>3.3960531989175591E-3</v>
      </c>
    </row>
    <row r="4819" spans="1:14" x14ac:dyDescent="0.3">
      <c r="A4819">
        <f t="shared" si="614"/>
        <v>49</v>
      </c>
      <c r="E4819" s="105">
        <f t="shared" si="615"/>
        <v>0</v>
      </c>
      <c r="I4819" s="105">
        <f t="shared" si="616"/>
        <v>0</v>
      </c>
      <c r="J4819" s="105">
        <f t="shared" si="618"/>
        <v>0</v>
      </c>
      <c r="K4819" s="105">
        <f t="shared" si="619"/>
        <v>0</v>
      </c>
      <c r="L4819" s="105">
        <f t="shared" si="620"/>
        <v>0</v>
      </c>
      <c r="M4819">
        <v>0.04</v>
      </c>
      <c r="N4819">
        <f t="shared" si="621"/>
        <v>3.3960531989175591E-3</v>
      </c>
    </row>
    <row r="4820" spans="1:14" x14ac:dyDescent="0.3">
      <c r="A4820">
        <f t="shared" si="614"/>
        <v>49</v>
      </c>
      <c r="E4820" s="105">
        <f t="shared" si="615"/>
        <v>0</v>
      </c>
      <c r="I4820" s="105">
        <f t="shared" si="616"/>
        <v>0</v>
      </c>
      <c r="J4820" s="105">
        <f t="shared" si="618"/>
        <v>0</v>
      </c>
      <c r="K4820" s="105">
        <f t="shared" si="619"/>
        <v>0</v>
      </c>
      <c r="L4820" s="105">
        <f t="shared" si="620"/>
        <v>0</v>
      </c>
      <c r="M4820">
        <v>0.04</v>
      </c>
      <c r="N4820">
        <f t="shared" si="621"/>
        <v>3.3960531989175591E-3</v>
      </c>
    </row>
    <row r="4821" spans="1:14" x14ac:dyDescent="0.3">
      <c r="A4821">
        <f t="shared" si="614"/>
        <v>49</v>
      </c>
      <c r="E4821" s="105">
        <f t="shared" si="615"/>
        <v>0</v>
      </c>
      <c r="I4821" s="105">
        <f t="shared" si="616"/>
        <v>0</v>
      </c>
      <c r="J4821" s="105">
        <f t="shared" si="618"/>
        <v>0</v>
      </c>
      <c r="K4821" s="105">
        <f t="shared" si="619"/>
        <v>0</v>
      </c>
      <c r="L4821" s="105">
        <f t="shared" si="620"/>
        <v>0</v>
      </c>
      <c r="M4821">
        <v>0.04</v>
      </c>
      <c r="N4821">
        <f t="shared" si="621"/>
        <v>3.3960531989175591E-3</v>
      </c>
    </row>
    <row r="4822" spans="1:14" x14ac:dyDescent="0.3">
      <c r="A4822">
        <f t="shared" si="614"/>
        <v>49</v>
      </c>
      <c r="E4822" s="105">
        <f t="shared" si="615"/>
        <v>0</v>
      </c>
      <c r="I4822" s="105">
        <f t="shared" si="616"/>
        <v>0</v>
      </c>
      <c r="J4822" s="105">
        <f t="shared" si="618"/>
        <v>0</v>
      </c>
      <c r="K4822" s="105">
        <f t="shared" si="619"/>
        <v>0</v>
      </c>
      <c r="L4822" s="105">
        <f t="shared" si="620"/>
        <v>0</v>
      </c>
      <c r="M4822">
        <v>0.04</v>
      </c>
      <c r="N4822">
        <f t="shared" si="621"/>
        <v>3.3960531989175591E-3</v>
      </c>
    </row>
    <row r="4823" spans="1:14" x14ac:dyDescent="0.3">
      <c r="A4823">
        <f t="shared" si="614"/>
        <v>49</v>
      </c>
      <c r="E4823" s="105">
        <f t="shared" si="615"/>
        <v>0</v>
      </c>
      <c r="I4823" s="105">
        <f t="shared" si="616"/>
        <v>0</v>
      </c>
      <c r="J4823" s="105">
        <f t="shared" si="618"/>
        <v>0</v>
      </c>
      <c r="K4823" s="105">
        <f t="shared" si="619"/>
        <v>0</v>
      </c>
      <c r="L4823" s="105">
        <f t="shared" si="620"/>
        <v>0</v>
      </c>
      <c r="M4823">
        <v>0.04</v>
      </c>
      <c r="N4823">
        <f t="shared" si="621"/>
        <v>3.3960531989175591E-3</v>
      </c>
    </row>
    <row r="4824" spans="1:14" x14ac:dyDescent="0.3">
      <c r="A4824">
        <f t="shared" si="614"/>
        <v>49</v>
      </c>
      <c r="E4824" s="105">
        <f t="shared" si="615"/>
        <v>0</v>
      </c>
      <c r="I4824" s="105">
        <f t="shared" si="616"/>
        <v>0</v>
      </c>
      <c r="J4824" s="105">
        <f t="shared" si="618"/>
        <v>0</v>
      </c>
      <c r="K4824" s="105">
        <f t="shared" si="619"/>
        <v>0</v>
      </c>
      <c r="L4824" s="105">
        <f t="shared" si="620"/>
        <v>0</v>
      </c>
      <c r="M4824">
        <v>0.04</v>
      </c>
      <c r="N4824">
        <f t="shared" si="621"/>
        <v>3.3960531989175591E-3</v>
      </c>
    </row>
    <row r="4825" spans="1:14" x14ac:dyDescent="0.3">
      <c r="A4825">
        <f t="shared" si="614"/>
        <v>49</v>
      </c>
      <c r="E4825" s="105">
        <f t="shared" si="615"/>
        <v>0</v>
      </c>
      <c r="I4825" s="105">
        <f t="shared" si="616"/>
        <v>0</v>
      </c>
      <c r="J4825" s="105">
        <f t="shared" si="618"/>
        <v>0</v>
      </c>
      <c r="K4825" s="105">
        <f t="shared" si="619"/>
        <v>0</v>
      </c>
      <c r="L4825" s="105">
        <f t="shared" si="620"/>
        <v>0</v>
      </c>
      <c r="M4825">
        <v>0.04</v>
      </c>
      <c r="N4825">
        <f t="shared" si="621"/>
        <v>3.3960531989175591E-3</v>
      </c>
    </row>
    <row r="4826" spans="1:14" x14ac:dyDescent="0.3">
      <c r="A4826">
        <f t="shared" si="614"/>
        <v>49</v>
      </c>
      <c r="E4826" s="105">
        <f t="shared" si="615"/>
        <v>0</v>
      </c>
      <c r="I4826" s="105">
        <f t="shared" si="616"/>
        <v>0</v>
      </c>
      <c r="J4826" s="105">
        <f t="shared" si="618"/>
        <v>0</v>
      </c>
      <c r="K4826" s="105">
        <f t="shared" si="619"/>
        <v>0</v>
      </c>
      <c r="L4826" s="105">
        <f t="shared" si="620"/>
        <v>0</v>
      </c>
      <c r="M4826">
        <v>0.04</v>
      </c>
      <c r="N4826">
        <f t="shared" si="621"/>
        <v>3.3960531989175591E-3</v>
      </c>
    </row>
    <row r="4827" spans="1:14" x14ac:dyDescent="0.3">
      <c r="A4827">
        <f t="shared" si="614"/>
        <v>49</v>
      </c>
      <c r="E4827" s="105">
        <f t="shared" si="615"/>
        <v>0</v>
      </c>
      <c r="I4827" s="105">
        <f t="shared" si="616"/>
        <v>0</v>
      </c>
      <c r="J4827" s="105">
        <f t="shared" si="618"/>
        <v>0</v>
      </c>
      <c r="K4827" s="105">
        <f t="shared" si="619"/>
        <v>0</v>
      </c>
      <c r="L4827" s="105">
        <f t="shared" si="620"/>
        <v>0</v>
      </c>
      <c r="M4827">
        <v>0.04</v>
      </c>
      <c r="N4827">
        <f t="shared" si="621"/>
        <v>3.3960531989175591E-3</v>
      </c>
    </row>
    <row r="4828" spans="1:14" x14ac:dyDescent="0.3">
      <c r="A4828">
        <f t="shared" si="614"/>
        <v>49</v>
      </c>
      <c r="E4828" s="105">
        <f t="shared" si="615"/>
        <v>0</v>
      </c>
      <c r="I4828" s="105">
        <f t="shared" si="616"/>
        <v>0</v>
      </c>
      <c r="J4828" s="105">
        <f t="shared" si="618"/>
        <v>0</v>
      </c>
      <c r="K4828" s="105">
        <f t="shared" si="619"/>
        <v>0</v>
      </c>
      <c r="L4828" s="105">
        <f t="shared" si="620"/>
        <v>0</v>
      </c>
      <c r="M4828">
        <v>0.04</v>
      </c>
      <c r="N4828">
        <f t="shared" si="621"/>
        <v>3.3960531989175591E-3</v>
      </c>
    </row>
    <row r="4829" spans="1:14" x14ac:dyDescent="0.3">
      <c r="A4829">
        <f t="shared" si="614"/>
        <v>49</v>
      </c>
      <c r="E4829" s="105">
        <f t="shared" si="615"/>
        <v>0</v>
      </c>
      <c r="I4829" s="105">
        <f t="shared" si="616"/>
        <v>0</v>
      </c>
      <c r="J4829" s="105">
        <f t="shared" si="618"/>
        <v>0</v>
      </c>
      <c r="K4829" s="105">
        <f t="shared" si="619"/>
        <v>0</v>
      </c>
      <c r="L4829" s="105">
        <f t="shared" si="620"/>
        <v>0</v>
      </c>
      <c r="M4829">
        <v>0.04</v>
      </c>
      <c r="N4829">
        <f t="shared" si="621"/>
        <v>3.3960531989175591E-3</v>
      </c>
    </row>
    <row r="4830" spans="1:14" x14ac:dyDescent="0.3">
      <c r="A4830">
        <f t="shared" si="614"/>
        <v>49</v>
      </c>
      <c r="E4830" s="105">
        <f t="shared" si="615"/>
        <v>0</v>
      </c>
      <c r="I4830" s="105">
        <f t="shared" si="616"/>
        <v>0</v>
      </c>
      <c r="J4830" s="105">
        <f t="shared" si="618"/>
        <v>0</v>
      </c>
      <c r="K4830" s="105">
        <f t="shared" si="619"/>
        <v>0</v>
      </c>
      <c r="L4830" s="105">
        <f t="shared" si="620"/>
        <v>0</v>
      </c>
      <c r="M4830">
        <v>0.04</v>
      </c>
      <c r="N4830">
        <f t="shared" si="621"/>
        <v>3.3960531989175591E-3</v>
      </c>
    </row>
    <row r="4831" spans="1:14" x14ac:dyDescent="0.3">
      <c r="A4831">
        <f t="shared" si="614"/>
        <v>49</v>
      </c>
      <c r="E4831" s="105">
        <f t="shared" si="615"/>
        <v>0</v>
      </c>
      <c r="I4831" s="105">
        <f t="shared" si="616"/>
        <v>0</v>
      </c>
      <c r="J4831" s="105">
        <f t="shared" si="618"/>
        <v>0</v>
      </c>
      <c r="K4831" s="105">
        <f t="shared" si="619"/>
        <v>0</v>
      </c>
      <c r="L4831" s="105">
        <f t="shared" si="620"/>
        <v>0</v>
      </c>
      <c r="M4831">
        <v>0.04</v>
      </c>
      <c r="N4831">
        <f t="shared" si="621"/>
        <v>3.3960531989175591E-3</v>
      </c>
    </row>
    <row r="4832" spans="1:14" x14ac:dyDescent="0.3">
      <c r="A4832">
        <f t="shared" si="614"/>
        <v>49</v>
      </c>
      <c r="E4832" s="105">
        <f t="shared" si="615"/>
        <v>0</v>
      </c>
      <c r="I4832" s="105">
        <f t="shared" si="616"/>
        <v>0</v>
      </c>
      <c r="J4832" s="105">
        <f t="shared" si="618"/>
        <v>0</v>
      </c>
      <c r="K4832" s="105">
        <f t="shared" si="619"/>
        <v>0</v>
      </c>
      <c r="L4832" s="105">
        <f t="shared" si="620"/>
        <v>0</v>
      </c>
      <c r="M4832">
        <v>0.04</v>
      </c>
      <c r="N4832">
        <f t="shared" si="621"/>
        <v>3.3960531989175591E-3</v>
      </c>
    </row>
    <row r="4833" spans="1:14" x14ac:dyDescent="0.3">
      <c r="A4833">
        <f t="shared" si="614"/>
        <v>49</v>
      </c>
      <c r="E4833" s="105">
        <f t="shared" si="615"/>
        <v>0</v>
      </c>
      <c r="I4833" s="105">
        <f t="shared" si="616"/>
        <v>0</v>
      </c>
      <c r="J4833" s="105">
        <f t="shared" si="618"/>
        <v>0</v>
      </c>
      <c r="K4833" s="105">
        <f t="shared" si="619"/>
        <v>0</v>
      </c>
      <c r="L4833" s="105">
        <f t="shared" si="620"/>
        <v>0</v>
      </c>
      <c r="M4833">
        <v>0.04</v>
      </c>
      <c r="N4833">
        <f t="shared" si="621"/>
        <v>3.3960531989175591E-3</v>
      </c>
    </row>
    <row r="4834" spans="1:14" x14ac:dyDescent="0.3">
      <c r="A4834">
        <f t="shared" si="614"/>
        <v>49</v>
      </c>
      <c r="E4834" s="105">
        <f t="shared" si="615"/>
        <v>0</v>
      </c>
      <c r="I4834" s="105">
        <f t="shared" si="616"/>
        <v>0</v>
      </c>
      <c r="J4834" s="105">
        <f t="shared" si="618"/>
        <v>0</v>
      </c>
      <c r="K4834" s="105">
        <f t="shared" si="619"/>
        <v>0</v>
      </c>
      <c r="L4834" s="105">
        <f t="shared" si="620"/>
        <v>0</v>
      </c>
      <c r="M4834">
        <v>0.04</v>
      </c>
      <c r="N4834">
        <f t="shared" si="621"/>
        <v>3.3960531989175591E-3</v>
      </c>
    </row>
    <row r="4835" spans="1:14" x14ac:dyDescent="0.3">
      <c r="A4835">
        <f t="shared" si="614"/>
        <v>49</v>
      </c>
      <c r="E4835" s="105">
        <f t="shared" si="615"/>
        <v>0</v>
      </c>
      <c r="I4835" s="105">
        <f t="shared" si="616"/>
        <v>0</v>
      </c>
      <c r="J4835" s="105">
        <f t="shared" si="618"/>
        <v>0</v>
      </c>
      <c r="K4835" s="105">
        <f t="shared" si="619"/>
        <v>0</v>
      </c>
      <c r="L4835" s="105">
        <f t="shared" si="620"/>
        <v>0</v>
      </c>
      <c r="M4835">
        <v>0.04</v>
      </c>
      <c r="N4835">
        <f t="shared" si="621"/>
        <v>3.3960531989175591E-3</v>
      </c>
    </row>
    <row r="4836" spans="1:14" x14ac:dyDescent="0.3">
      <c r="A4836">
        <f t="shared" si="614"/>
        <v>49</v>
      </c>
      <c r="E4836" s="105">
        <f t="shared" si="615"/>
        <v>0</v>
      </c>
      <c r="I4836" s="105">
        <f t="shared" si="616"/>
        <v>0</v>
      </c>
      <c r="J4836" s="105">
        <f t="shared" si="618"/>
        <v>0</v>
      </c>
      <c r="K4836" s="105">
        <f t="shared" si="619"/>
        <v>0</v>
      </c>
      <c r="L4836" s="105">
        <f t="shared" si="620"/>
        <v>0</v>
      </c>
      <c r="M4836">
        <v>0.04</v>
      </c>
      <c r="N4836">
        <f t="shared" si="621"/>
        <v>3.3960531989175591E-3</v>
      </c>
    </row>
    <row r="4837" spans="1:14" x14ac:dyDescent="0.3">
      <c r="A4837">
        <f t="shared" si="614"/>
        <v>49</v>
      </c>
      <c r="E4837" s="105">
        <f t="shared" si="615"/>
        <v>0</v>
      </c>
      <c r="I4837" s="105">
        <f t="shared" si="616"/>
        <v>0</v>
      </c>
      <c r="J4837" s="105">
        <f t="shared" si="618"/>
        <v>0</v>
      </c>
      <c r="K4837" s="105">
        <f t="shared" si="619"/>
        <v>0</v>
      </c>
      <c r="L4837" s="105">
        <f t="shared" si="620"/>
        <v>0</v>
      </c>
      <c r="M4837">
        <v>0.04</v>
      </c>
      <c r="N4837">
        <f t="shared" si="621"/>
        <v>3.3960531989175591E-3</v>
      </c>
    </row>
    <row r="4838" spans="1:14" x14ac:dyDescent="0.3">
      <c r="A4838">
        <f t="shared" si="614"/>
        <v>49</v>
      </c>
      <c r="E4838" s="105">
        <f t="shared" si="615"/>
        <v>0</v>
      </c>
      <c r="I4838" s="105">
        <f t="shared" si="616"/>
        <v>0</v>
      </c>
      <c r="J4838" s="105">
        <f t="shared" si="618"/>
        <v>0</v>
      </c>
      <c r="K4838" s="105">
        <f t="shared" si="619"/>
        <v>0</v>
      </c>
      <c r="L4838" s="105">
        <f t="shared" si="620"/>
        <v>0</v>
      </c>
      <c r="M4838">
        <v>0.04</v>
      </c>
      <c r="N4838">
        <f t="shared" si="621"/>
        <v>3.3960531989175591E-3</v>
      </c>
    </row>
    <row r="4839" spans="1:14" x14ac:dyDescent="0.3">
      <c r="A4839">
        <f t="shared" ref="A4839:A4902" si="622">IF(COUNTIF(A4739:A4838,A4838)=100, A4838+1,A4838)</f>
        <v>49</v>
      </c>
      <c r="E4839" s="105">
        <f t="shared" ref="E4839:E4902" si="623">MAX(0, E4739-K4739-L4739)</f>
        <v>0</v>
      </c>
      <c r="I4839" s="105">
        <f t="shared" ref="I4839:I4902" si="624">IF(E4839&lt;I4739,J4839 + E4839, I4739)</f>
        <v>0</v>
      </c>
      <c r="J4839" s="105">
        <f t="shared" si="618"/>
        <v>0</v>
      </c>
      <c r="K4839" s="105">
        <f t="shared" si="619"/>
        <v>0</v>
      </c>
      <c r="L4839" s="105">
        <f t="shared" si="620"/>
        <v>0</v>
      </c>
      <c r="M4839">
        <v>0.04</v>
      </c>
      <c r="N4839">
        <f t="shared" si="621"/>
        <v>3.3960531989175591E-3</v>
      </c>
    </row>
    <row r="4840" spans="1:14" x14ac:dyDescent="0.3">
      <c r="A4840">
        <f t="shared" si="622"/>
        <v>49</v>
      </c>
      <c r="E4840" s="105">
        <f t="shared" si="623"/>
        <v>0</v>
      </c>
      <c r="I4840" s="105">
        <f t="shared" si="624"/>
        <v>0</v>
      </c>
      <c r="J4840" s="105">
        <f t="shared" si="618"/>
        <v>0</v>
      </c>
      <c r="K4840" s="105">
        <f t="shared" si="619"/>
        <v>0</v>
      </c>
      <c r="L4840" s="105">
        <f t="shared" si="620"/>
        <v>0</v>
      </c>
      <c r="M4840">
        <v>0.04</v>
      </c>
      <c r="N4840">
        <f t="shared" si="621"/>
        <v>3.3960531989175591E-3</v>
      </c>
    </row>
    <row r="4841" spans="1:14" x14ac:dyDescent="0.3">
      <c r="A4841">
        <f t="shared" si="622"/>
        <v>49</v>
      </c>
      <c r="E4841" s="105">
        <f t="shared" si="623"/>
        <v>0</v>
      </c>
      <c r="I4841" s="105">
        <f t="shared" si="624"/>
        <v>0</v>
      </c>
      <c r="J4841" s="105">
        <f t="shared" si="618"/>
        <v>0</v>
      </c>
      <c r="K4841" s="105">
        <f t="shared" si="619"/>
        <v>0</v>
      </c>
      <c r="L4841" s="105">
        <f t="shared" si="620"/>
        <v>0</v>
      </c>
      <c r="M4841">
        <v>0.04</v>
      </c>
      <c r="N4841">
        <f t="shared" si="621"/>
        <v>3.3960531989175591E-3</v>
      </c>
    </row>
    <row r="4842" spans="1:14" x14ac:dyDescent="0.3">
      <c r="A4842">
        <f t="shared" si="622"/>
        <v>49</v>
      </c>
      <c r="E4842" s="105">
        <f t="shared" si="623"/>
        <v>0</v>
      </c>
      <c r="I4842" s="105">
        <f t="shared" si="624"/>
        <v>0</v>
      </c>
      <c r="J4842" s="105">
        <f t="shared" si="618"/>
        <v>0</v>
      </c>
      <c r="K4842" s="105">
        <f t="shared" si="619"/>
        <v>0</v>
      </c>
      <c r="L4842" s="105">
        <f t="shared" si="620"/>
        <v>0</v>
      </c>
      <c r="M4842">
        <v>0.04</v>
      </c>
      <c r="N4842">
        <f t="shared" si="621"/>
        <v>3.3960531989175591E-3</v>
      </c>
    </row>
    <row r="4843" spans="1:14" x14ac:dyDescent="0.3">
      <c r="A4843">
        <f t="shared" si="622"/>
        <v>49</v>
      </c>
      <c r="E4843" s="105">
        <f t="shared" si="623"/>
        <v>0</v>
      </c>
      <c r="I4843" s="105">
        <f t="shared" si="624"/>
        <v>0</v>
      </c>
      <c r="J4843" s="105">
        <f t="shared" si="618"/>
        <v>0</v>
      </c>
      <c r="K4843" s="105">
        <f t="shared" si="619"/>
        <v>0</v>
      </c>
      <c r="L4843" s="105">
        <f t="shared" si="620"/>
        <v>0</v>
      </c>
      <c r="M4843">
        <v>0.04</v>
      </c>
      <c r="N4843">
        <f t="shared" si="621"/>
        <v>3.3960531989175591E-3</v>
      </c>
    </row>
    <row r="4844" spans="1:14" x14ac:dyDescent="0.3">
      <c r="A4844">
        <f t="shared" si="622"/>
        <v>49</v>
      </c>
      <c r="E4844" s="105">
        <f t="shared" si="623"/>
        <v>0</v>
      </c>
      <c r="I4844" s="105">
        <f t="shared" si="624"/>
        <v>0</v>
      </c>
      <c r="J4844" s="105">
        <f t="shared" si="618"/>
        <v>0</v>
      </c>
      <c r="K4844" s="105">
        <f t="shared" si="619"/>
        <v>0</v>
      </c>
      <c r="L4844" s="105">
        <f t="shared" si="620"/>
        <v>0</v>
      </c>
      <c r="M4844">
        <v>0.04</v>
      </c>
      <c r="N4844">
        <f t="shared" si="621"/>
        <v>3.3960531989175591E-3</v>
      </c>
    </row>
    <row r="4845" spans="1:14" x14ac:dyDescent="0.3">
      <c r="A4845">
        <f t="shared" si="622"/>
        <v>49</v>
      </c>
      <c r="E4845" s="105">
        <f t="shared" si="623"/>
        <v>0</v>
      </c>
      <c r="I4845" s="105">
        <f t="shared" si="624"/>
        <v>0</v>
      </c>
      <c r="J4845" s="105">
        <f t="shared" si="618"/>
        <v>0</v>
      </c>
      <c r="K4845" s="105">
        <f t="shared" si="619"/>
        <v>0</v>
      </c>
      <c r="L4845" s="105">
        <f t="shared" si="620"/>
        <v>0</v>
      </c>
      <c r="M4845">
        <v>0.04</v>
      </c>
      <c r="N4845">
        <f t="shared" si="621"/>
        <v>3.3960531989175591E-3</v>
      </c>
    </row>
    <row r="4846" spans="1:14" x14ac:dyDescent="0.3">
      <c r="A4846">
        <f t="shared" si="622"/>
        <v>49</v>
      </c>
      <c r="E4846" s="105">
        <f t="shared" si="623"/>
        <v>0</v>
      </c>
      <c r="I4846" s="105">
        <f t="shared" si="624"/>
        <v>0</v>
      </c>
      <c r="J4846" s="105">
        <f t="shared" si="618"/>
        <v>0</v>
      </c>
      <c r="K4846" s="105">
        <f t="shared" si="619"/>
        <v>0</v>
      </c>
      <c r="L4846" s="105">
        <f t="shared" si="620"/>
        <v>0</v>
      </c>
      <c r="M4846">
        <v>0.04</v>
      </c>
      <c r="N4846">
        <f t="shared" si="621"/>
        <v>3.3960531989175591E-3</v>
      </c>
    </row>
    <row r="4847" spans="1:14" x14ac:dyDescent="0.3">
      <c r="A4847">
        <f t="shared" si="622"/>
        <v>49</v>
      </c>
      <c r="E4847" s="105">
        <f t="shared" si="623"/>
        <v>0</v>
      </c>
      <c r="I4847" s="105">
        <f t="shared" si="624"/>
        <v>0</v>
      </c>
      <c r="J4847" s="105">
        <f t="shared" si="618"/>
        <v>0</v>
      </c>
      <c r="K4847" s="105">
        <f t="shared" si="619"/>
        <v>0</v>
      </c>
      <c r="L4847" s="105">
        <f t="shared" si="620"/>
        <v>0</v>
      </c>
      <c r="M4847">
        <v>0.04</v>
      </c>
      <c r="N4847">
        <f t="shared" si="621"/>
        <v>3.3960531989175591E-3</v>
      </c>
    </row>
    <row r="4848" spans="1:14" x14ac:dyDescent="0.3">
      <c r="A4848">
        <f t="shared" si="622"/>
        <v>49</v>
      </c>
      <c r="E4848" s="105">
        <f t="shared" si="623"/>
        <v>0</v>
      </c>
      <c r="I4848" s="105">
        <f t="shared" si="624"/>
        <v>0</v>
      </c>
      <c r="J4848" s="105">
        <f t="shared" si="618"/>
        <v>0</v>
      </c>
      <c r="K4848" s="105">
        <f t="shared" si="619"/>
        <v>0</v>
      </c>
      <c r="L4848" s="105">
        <f t="shared" si="620"/>
        <v>0</v>
      </c>
      <c r="M4848">
        <v>0.04</v>
      </c>
      <c r="N4848">
        <f t="shared" si="621"/>
        <v>3.3960531989175591E-3</v>
      </c>
    </row>
    <row r="4849" spans="1:14" x14ac:dyDescent="0.3">
      <c r="A4849">
        <f t="shared" si="622"/>
        <v>49</v>
      </c>
      <c r="E4849" s="105">
        <f t="shared" si="623"/>
        <v>0</v>
      </c>
      <c r="I4849" s="105">
        <f t="shared" si="624"/>
        <v>0</v>
      </c>
      <c r="J4849" s="105">
        <f t="shared" si="618"/>
        <v>0</v>
      </c>
      <c r="K4849" s="105">
        <f t="shared" si="619"/>
        <v>0</v>
      </c>
      <c r="L4849" s="105">
        <f t="shared" si="620"/>
        <v>0</v>
      </c>
      <c r="M4849">
        <v>0.04</v>
      </c>
      <c r="N4849">
        <f t="shared" si="621"/>
        <v>3.3960531989175591E-3</v>
      </c>
    </row>
    <row r="4850" spans="1:14" x14ac:dyDescent="0.3">
      <c r="A4850">
        <f t="shared" si="622"/>
        <v>49</v>
      </c>
      <c r="E4850" s="105">
        <f t="shared" si="623"/>
        <v>0</v>
      </c>
      <c r="I4850" s="105">
        <f t="shared" si="624"/>
        <v>0</v>
      </c>
      <c r="J4850" s="105">
        <f t="shared" si="618"/>
        <v>0</v>
      </c>
      <c r="K4850" s="105">
        <f t="shared" si="619"/>
        <v>0</v>
      </c>
      <c r="L4850" s="105">
        <f t="shared" si="620"/>
        <v>0</v>
      </c>
      <c r="M4850">
        <v>0.04</v>
      </c>
      <c r="N4850">
        <f t="shared" si="621"/>
        <v>3.3960531989175591E-3</v>
      </c>
    </row>
    <row r="4851" spans="1:14" x14ac:dyDescent="0.3">
      <c r="A4851">
        <f t="shared" si="622"/>
        <v>49</v>
      </c>
      <c r="E4851" s="105">
        <f t="shared" si="623"/>
        <v>0</v>
      </c>
      <c r="I4851" s="105">
        <f t="shared" si="624"/>
        <v>0</v>
      </c>
      <c r="J4851" s="105">
        <f t="shared" si="618"/>
        <v>0</v>
      </c>
      <c r="K4851" s="105">
        <f t="shared" si="619"/>
        <v>0</v>
      </c>
      <c r="L4851" s="105">
        <f t="shared" si="620"/>
        <v>0</v>
      </c>
      <c r="M4851">
        <v>0.04</v>
      </c>
      <c r="N4851">
        <f t="shared" si="621"/>
        <v>3.3960531989175591E-3</v>
      </c>
    </row>
    <row r="4852" spans="1:14" x14ac:dyDescent="0.3">
      <c r="A4852">
        <f t="shared" si="622"/>
        <v>49</v>
      </c>
      <c r="E4852" s="105">
        <f t="shared" si="623"/>
        <v>0</v>
      </c>
      <c r="I4852" s="105">
        <f t="shared" si="624"/>
        <v>0</v>
      </c>
      <c r="J4852" s="105">
        <f t="shared" si="618"/>
        <v>0</v>
      </c>
      <c r="K4852" s="105">
        <f t="shared" si="619"/>
        <v>0</v>
      </c>
      <c r="L4852" s="105">
        <f t="shared" si="620"/>
        <v>0</v>
      </c>
      <c r="M4852">
        <v>0.04</v>
      </c>
      <c r="N4852">
        <f t="shared" si="621"/>
        <v>3.3960531989175591E-3</v>
      </c>
    </row>
    <row r="4853" spans="1:14" x14ac:dyDescent="0.3">
      <c r="A4853">
        <f t="shared" si="622"/>
        <v>49</v>
      </c>
      <c r="E4853" s="105">
        <f t="shared" si="623"/>
        <v>0</v>
      </c>
      <c r="I4853" s="105">
        <f t="shared" si="624"/>
        <v>0</v>
      </c>
      <c r="J4853" s="105">
        <f t="shared" si="618"/>
        <v>0</v>
      </c>
      <c r="K4853" s="105">
        <f t="shared" si="619"/>
        <v>0</v>
      </c>
      <c r="L4853" s="105">
        <f t="shared" si="620"/>
        <v>0</v>
      </c>
      <c r="M4853">
        <v>0.04</v>
      </c>
      <c r="N4853">
        <f t="shared" si="621"/>
        <v>3.3960531989175591E-3</v>
      </c>
    </row>
    <row r="4854" spans="1:14" x14ac:dyDescent="0.3">
      <c r="A4854">
        <f t="shared" si="622"/>
        <v>49</v>
      </c>
      <c r="E4854" s="105">
        <f t="shared" si="623"/>
        <v>0</v>
      </c>
      <c r="I4854" s="105">
        <f t="shared" si="624"/>
        <v>0</v>
      </c>
      <c r="J4854" s="105">
        <f t="shared" si="618"/>
        <v>0</v>
      </c>
      <c r="K4854" s="105">
        <f t="shared" si="619"/>
        <v>0</v>
      </c>
      <c r="L4854" s="105">
        <f t="shared" si="620"/>
        <v>0</v>
      </c>
      <c r="M4854">
        <v>0.04</v>
      </c>
      <c r="N4854">
        <f t="shared" si="621"/>
        <v>3.3960531989175591E-3</v>
      </c>
    </row>
    <row r="4855" spans="1:14" x14ac:dyDescent="0.3">
      <c r="A4855">
        <f t="shared" si="622"/>
        <v>49</v>
      </c>
      <c r="E4855" s="105">
        <f t="shared" si="623"/>
        <v>0</v>
      </c>
      <c r="I4855" s="105">
        <f t="shared" si="624"/>
        <v>0</v>
      </c>
      <c r="J4855" s="105">
        <f t="shared" si="618"/>
        <v>0</v>
      </c>
      <c r="K4855" s="105">
        <f t="shared" si="619"/>
        <v>0</v>
      </c>
      <c r="L4855" s="105">
        <f t="shared" si="620"/>
        <v>0</v>
      </c>
      <c r="M4855">
        <v>0.04</v>
      </c>
      <c r="N4855">
        <f t="shared" si="621"/>
        <v>3.3960531989175591E-3</v>
      </c>
    </row>
    <row r="4856" spans="1:14" x14ac:dyDescent="0.3">
      <c r="A4856">
        <f t="shared" si="622"/>
        <v>49</v>
      </c>
      <c r="E4856" s="105">
        <f t="shared" si="623"/>
        <v>0</v>
      </c>
      <c r="I4856" s="105">
        <f t="shared" si="624"/>
        <v>0</v>
      </c>
      <c r="J4856" s="105">
        <f t="shared" si="618"/>
        <v>0</v>
      </c>
      <c r="K4856" s="105">
        <f t="shared" si="619"/>
        <v>0</v>
      </c>
      <c r="L4856" s="105">
        <f t="shared" si="620"/>
        <v>0</v>
      </c>
      <c r="M4856">
        <v>0.04</v>
      </c>
      <c r="N4856">
        <f t="shared" si="621"/>
        <v>3.3960531989175591E-3</v>
      </c>
    </row>
    <row r="4857" spans="1:14" x14ac:dyDescent="0.3">
      <c r="A4857">
        <f t="shared" si="622"/>
        <v>49</v>
      </c>
      <c r="E4857" s="105">
        <f t="shared" si="623"/>
        <v>0</v>
      </c>
      <c r="I4857" s="105">
        <f t="shared" si="624"/>
        <v>0</v>
      </c>
      <c r="J4857" s="105">
        <f t="shared" si="618"/>
        <v>0</v>
      </c>
      <c r="K4857" s="105">
        <f t="shared" si="619"/>
        <v>0</v>
      </c>
      <c r="L4857" s="105">
        <f t="shared" si="620"/>
        <v>0</v>
      </c>
      <c r="M4857">
        <v>0.04</v>
      </c>
      <c r="N4857">
        <f t="shared" si="621"/>
        <v>3.3960531989175591E-3</v>
      </c>
    </row>
    <row r="4858" spans="1:14" x14ac:dyDescent="0.3">
      <c r="A4858">
        <f t="shared" si="622"/>
        <v>49</v>
      </c>
      <c r="E4858" s="105">
        <f t="shared" si="623"/>
        <v>0</v>
      </c>
      <c r="I4858" s="105">
        <f t="shared" si="624"/>
        <v>0</v>
      </c>
      <c r="J4858" s="105">
        <f t="shared" si="618"/>
        <v>0</v>
      </c>
      <c r="K4858" s="105">
        <f t="shared" si="619"/>
        <v>0</v>
      </c>
      <c r="L4858" s="105">
        <f t="shared" si="620"/>
        <v>0</v>
      </c>
      <c r="M4858">
        <v>0.04</v>
      </c>
      <c r="N4858">
        <f t="shared" si="621"/>
        <v>3.3960531989175591E-3</v>
      </c>
    </row>
    <row r="4859" spans="1:14" x14ac:dyDescent="0.3">
      <c r="A4859">
        <f t="shared" si="622"/>
        <v>49</v>
      </c>
      <c r="E4859" s="105">
        <f t="shared" si="623"/>
        <v>0</v>
      </c>
      <c r="I4859" s="105">
        <f t="shared" si="624"/>
        <v>0</v>
      </c>
      <c r="J4859" s="105">
        <f t="shared" si="618"/>
        <v>0</v>
      </c>
      <c r="K4859" s="105">
        <f t="shared" si="619"/>
        <v>0</v>
      </c>
      <c r="L4859" s="105">
        <f t="shared" si="620"/>
        <v>0</v>
      </c>
      <c r="M4859">
        <v>0.04</v>
      </c>
      <c r="N4859">
        <f t="shared" si="621"/>
        <v>3.3960531989175591E-3</v>
      </c>
    </row>
    <row r="4860" spans="1:14" x14ac:dyDescent="0.3">
      <c r="A4860">
        <f t="shared" si="622"/>
        <v>49</v>
      </c>
      <c r="E4860" s="105">
        <f t="shared" si="623"/>
        <v>0</v>
      </c>
      <c r="I4860" s="105">
        <f t="shared" si="624"/>
        <v>0</v>
      </c>
      <c r="J4860" s="105">
        <f t="shared" si="618"/>
        <v>0</v>
      </c>
      <c r="K4860" s="105">
        <f t="shared" si="619"/>
        <v>0</v>
      </c>
      <c r="L4860" s="105">
        <f t="shared" si="620"/>
        <v>0</v>
      </c>
      <c r="M4860">
        <v>0.04</v>
      </c>
      <c r="N4860">
        <f t="shared" si="621"/>
        <v>3.3960531989175591E-3</v>
      </c>
    </row>
    <row r="4861" spans="1:14" x14ac:dyDescent="0.3">
      <c r="A4861">
        <f t="shared" si="622"/>
        <v>49</v>
      </c>
      <c r="E4861" s="105">
        <f t="shared" si="623"/>
        <v>0</v>
      </c>
      <c r="I4861" s="105">
        <f t="shared" si="624"/>
        <v>0</v>
      </c>
      <c r="J4861" s="105">
        <f t="shared" si="618"/>
        <v>0</v>
      </c>
      <c r="K4861" s="105">
        <f t="shared" si="619"/>
        <v>0</v>
      </c>
      <c r="L4861" s="105">
        <f t="shared" si="620"/>
        <v>0</v>
      </c>
      <c r="M4861">
        <v>0.04</v>
      </c>
      <c r="N4861">
        <f t="shared" si="621"/>
        <v>3.3960531989175591E-3</v>
      </c>
    </row>
    <row r="4862" spans="1:14" x14ac:dyDescent="0.3">
      <c r="A4862">
        <f t="shared" si="622"/>
        <v>49</v>
      </c>
      <c r="E4862" s="105">
        <f t="shared" si="623"/>
        <v>0</v>
      </c>
      <c r="I4862" s="105">
        <f t="shared" si="624"/>
        <v>0</v>
      </c>
      <c r="J4862" s="105">
        <f t="shared" si="618"/>
        <v>0</v>
      </c>
      <c r="K4862" s="105">
        <f t="shared" si="619"/>
        <v>0</v>
      </c>
      <c r="L4862" s="105">
        <f t="shared" si="620"/>
        <v>0</v>
      </c>
      <c r="M4862">
        <v>0.04</v>
      </c>
      <c r="N4862">
        <f t="shared" si="621"/>
        <v>3.3960531989175591E-3</v>
      </c>
    </row>
    <row r="4863" spans="1:14" x14ac:dyDescent="0.3">
      <c r="A4863">
        <f t="shared" si="622"/>
        <v>49</v>
      </c>
      <c r="E4863" s="105">
        <f t="shared" si="623"/>
        <v>0</v>
      </c>
      <c r="I4863" s="105">
        <f t="shared" si="624"/>
        <v>0</v>
      </c>
      <c r="J4863" s="105">
        <f t="shared" si="618"/>
        <v>0</v>
      </c>
      <c r="K4863" s="105">
        <f t="shared" si="619"/>
        <v>0</v>
      </c>
      <c r="L4863" s="105">
        <f t="shared" si="620"/>
        <v>0</v>
      </c>
      <c r="M4863">
        <v>0.04</v>
      </c>
      <c r="N4863">
        <f t="shared" si="621"/>
        <v>3.3960531989175591E-3</v>
      </c>
    </row>
    <row r="4864" spans="1:14" x14ac:dyDescent="0.3">
      <c r="A4864">
        <f t="shared" si="622"/>
        <v>49</v>
      </c>
      <c r="E4864" s="105">
        <f t="shared" si="623"/>
        <v>0</v>
      </c>
      <c r="I4864" s="105">
        <f t="shared" si="624"/>
        <v>0</v>
      </c>
      <c r="J4864" s="105">
        <f t="shared" si="618"/>
        <v>0</v>
      </c>
      <c r="K4864" s="105">
        <f t="shared" si="619"/>
        <v>0</v>
      </c>
      <c r="L4864" s="105">
        <f t="shared" si="620"/>
        <v>0</v>
      </c>
      <c r="M4864">
        <v>0.04</v>
      </c>
      <c r="N4864">
        <f t="shared" si="621"/>
        <v>3.3960531989175591E-3</v>
      </c>
    </row>
    <row r="4865" spans="1:14" x14ac:dyDescent="0.3">
      <c r="A4865">
        <f t="shared" si="622"/>
        <v>49</v>
      </c>
      <c r="E4865" s="105">
        <f t="shared" si="623"/>
        <v>0</v>
      </c>
      <c r="I4865" s="105">
        <f t="shared" si="624"/>
        <v>0</v>
      </c>
      <c r="J4865" s="105">
        <f t="shared" si="618"/>
        <v>0</v>
      </c>
      <c r="K4865" s="105">
        <f t="shared" si="619"/>
        <v>0</v>
      </c>
      <c r="L4865" s="105">
        <f t="shared" si="620"/>
        <v>0</v>
      </c>
      <c r="M4865">
        <v>0.04</v>
      </c>
      <c r="N4865">
        <f t="shared" si="621"/>
        <v>3.3960531989175591E-3</v>
      </c>
    </row>
    <row r="4866" spans="1:14" x14ac:dyDescent="0.3">
      <c r="A4866">
        <f t="shared" si="622"/>
        <v>49</v>
      </c>
      <c r="E4866" s="105">
        <f t="shared" si="623"/>
        <v>0</v>
      </c>
      <c r="I4866" s="105">
        <f t="shared" si="624"/>
        <v>0</v>
      </c>
      <c r="J4866" s="105">
        <f t="shared" si="618"/>
        <v>0</v>
      </c>
      <c r="K4866" s="105">
        <f t="shared" si="619"/>
        <v>0</v>
      </c>
      <c r="L4866" s="105">
        <f t="shared" si="620"/>
        <v>0</v>
      </c>
      <c r="M4866">
        <v>0.04</v>
      </c>
      <c r="N4866">
        <f t="shared" si="621"/>
        <v>3.3960531989175591E-3</v>
      </c>
    </row>
    <row r="4867" spans="1:14" x14ac:dyDescent="0.3">
      <c r="A4867">
        <f t="shared" si="622"/>
        <v>49</v>
      </c>
      <c r="E4867" s="105">
        <f t="shared" si="623"/>
        <v>0</v>
      </c>
      <c r="I4867" s="105">
        <f t="shared" si="624"/>
        <v>0</v>
      </c>
      <c r="J4867" s="105">
        <f t="shared" ref="J4867:J4930" si="625">E4867*($H$2/12)</f>
        <v>0</v>
      </c>
      <c r="K4867" s="105">
        <f t="shared" ref="K4867:K4930" si="626">I4867-J4867</f>
        <v>0</v>
      </c>
      <c r="L4867" s="105">
        <f t="shared" ref="L4867:L4930" si="627">N4867*(E4867-K4867)</f>
        <v>0</v>
      </c>
      <c r="M4867">
        <v>0.04</v>
      </c>
      <c r="N4867">
        <f t="shared" ref="N4867:N4930" si="628">1-(POWER(1-M4867,(1/12)))</f>
        <v>3.3960531989175591E-3</v>
      </c>
    </row>
    <row r="4868" spans="1:14" x14ac:dyDescent="0.3">
      <c r="A4868">
        <f t="shared" si="622"/>
        <v>49</v>
      </c>
      <c r="E4868" s="105">
        <f t="shared" si="623"/>
        <v>0</v>
      </c>
      <c r="I4868" s="105">
        <f t="shared" si="624"/>
        <v>0</v>
      </c>
      <c r="J4868" s="105">
        <f t="shared" si="625"/>
        <v>0</v>
      </c>
      <c r="K4868" s="105">
        <f t="shared" si="626"/>
        <v>0</v>
      </c>
      <c r="L4868" s="105">
        <f t="shared" si="627"/>
        <v>0</v>
      </c>
      <c r="M4868">
        <v>0.04</v>
      </c>
      <c r="N4868">
        <f t="shared" si="628"/>
        <v>3.3960531989175591E-3</v>
      </c>
    </row>
    <row r="4869" spans="1:14" x14ac:dyDescent="0.3">
      <c r="A4869">
        <f t="shared" si="622"/>
        <v>49</v>
      </c>
      <c r="E4869" s="105">
        <f t="shared" si="623"/>
        <v>0</v>
      </c>
      <c r="I4869" s="105">
        <f t="shared" si="624"/>
        <v>0</v>
      </c>
      <c r="J4869" s="105">
        <f t="shared" si="625"/>
        <v>0</v>
      </c>
      <c r="K4869" s="105">
        <f t="shared" si="626"/>
        <v>0</v>
      </c>
      <c r="L4869" s="105">
        <f t="shared" si="627"/>
        <v>0</v>
      </c>
      <c r="M4869">
        <v>0.04</v>
      </c>
      <c r="N4869">
        <f t="shared" si="628"/>
        <v>3.3960531989175591E-3</v>
      </c>
    </row>
    <row r="4870" spans="1:14" x14ac:dyDescent="0.3">
      <c r="A4870">
        <f t="shared" si="622"/>
        <v>49</v>
      </c>
      <c r="E4870" s="105">
        <f t="shared" si="623"/>
        <v>0</v>
      </c>
      <c r="I4870" s="105">
        <f t="shared" si="624"/>
        <v>0</v>
      </c>
      <c r="J4870" s="105">
        <f t="shared" si="625"/>
        <v>0</v>
      </c>
      <c r="K4870" s="105">
        <f t="shared" si="626"/>
        <v>0</v>
      </c>
      <c r="L4870" s="105">
        <f t="shared" si="627"/>
        <v>0</v>
      </c>
      <c r="M4870">
        <v>0.04</v>
      </c>
      <c r="N4870">
        <f t="shared" si="628"/>
        <v>3.3960531989175591E-3</v>
      </c>
    </row>
    <row r="4871" spans="1:14" x14ac:dyDescent="0.3">
      <c r="A4871">
        <f t="shared" si="622"/>
        <v>49</v>
      </c>
      <c r="E4871" s="105">
        <f t="shared" si="623"/>
        <v>0</v>
      </c>
      <c r="I4871" s="105">
        <f t="shared" si="624"/>
        <v>0</v>
      </c>
      <c r="J4871" s="105">
        <f t="shared" si="625"/>
        <v>0</v>
      </c>
      <c r="K4871" s="105">
        <f t="shared" si="626"/>
        <v>0</v>
      </c>
      <c r="L4871" s="105">
        <f t="shared" si="627"/>
        <v>0</v>
      </c>
      <c r="M4871">
        <v>0.04</v>
      </c>
      <c r="N4871">
        <f t="shared" si="628"/>
        <v>3.3960531989175591E-3</v>
      </c>
    </row>
    <row r="4872" spans="1:14" x14ac:dyDescent="0.3">
      <c r="A4872">
        <f t="shared" si="622"/>
        <v>49</v>
      </c>
      <c r="E4872" s="105">
        <f t="shared" si="623"/>
        <v>0</v>
      </c>
      <c r="I4872" s="105">
        <f t="shared" si="624"/>
        <v>0</v>
      </c>
      <c r="J4872" s="105">
        <f t="shared" si="625"/>
        <v>0</v>
      </c>
      <c r="K4872" s="105">
        <f t="shared" si="626"/>
        <v>0</v>
      </c>
      <c r="L4872" s="105">
        <f t="shared" si="627"/>
        <v>0</v>
      </c>
      <c r="M4872">
        <v>0.04</v>
      </c>
      <c r="N4872">
        <f t="shared" si="628"/>
        <v>3.3960531989175591E-3</v>
      </c>
    </row>
    <row r="4873" spans="1:14" x14ac:dyDescent="0.3">
      <c r="A4873">
        <f t="shared" si="622"/>
        <v>49</v>
      </c>
      <c r="E4873" s="105">
        <f t="shared" si="623"/>
        <v>0</v>
      </c>
      <c r="I4873" s="105">
        <f t="shared" si="624"/>
        <v>0</v>
      </c>
      <c r="J4873" s="105">
        <f t="shared" si="625"/>
        <v>0</v>
      </c>
      <c r="K4873" s="105">
        <f t="shared" si="626"/>
        <v>0</v>
      </c>
      <c r="L4873" s="105">
        <f t="shared" si="627"/>
        <v>0</v>
      </c>
      <c r="M4873">
        <v>0.04</v>
      </c>
      <c r="N4873">
        <f t="shared" si="628"/>
        <v>3.3960531989175591E-3</v>
      </c>
    </row>
    <row r="4874" spans="1:14" x14ac:dyDescent="0.3">
      <c r="A4874">
        <f t="shared" si="622"/>
        <v>49</v>
      </c>
      <c r="E4874" s="105">
        <f t="shared" si="623"/>
        <v>0</v>
      </c>
      <c r="I4874" s="105">
        <f t="shared" si="624"/>
        <v>0</v>
      </c>
      <c r="J4874" s="105">
        <f t="shared" si="625"/>
        <v>0</v>
      </c>
      <c r="K4874" s="105">
        <f t="shared" si="626"/>
        <v>0</v>
      </c>
      <c r="L4874" s="105">
        <f t="shared" si="627"/>
        <v>0</v>
      </c>
      <c r="M4874">
        <v>0.04</v>
      </c>
      <c r="N4874">
        <f t="shared" si="628"/>
        <v>3.3960531989175591E-3</v>
      </c>
    </row>
    <row r="4875" spans="1:14" x14ac:dyDescent="0.3">
      <c r="A4875">
        <f t="shared" si="622"/>
        <v>49</v>
      </c>
      <c r="E4875" s="105">
        <f t="shared" si="623"/>
        <v>0</v>
      </c>
      <c r="I4875" s="105">
        <f t="shared" si="624"/>
        <v>0</v>
      </c>
      <c r="J4875" s="105">
        <f t="shared" si="625"/>
        <v>0</v>
      </c>
      <c r="K4875" s="105">
        <f t="shared" si="626"/>
        <v>0</v>
      </c>
      <c r="L4875" s="105">
        <f t="shared" si="627"/>
        <v>0</v>
      </c>
      <c r="M4875">
        <v>0.04</v>
      </c>
      <c r="N4875">
        <f t="shared" si="628"/>
        <v>3.3960531989175591E-3</v>
      </c>
    </row>
    <row r="4876" spans="1:14" x14ac:dyDescent="0.3">
      <c r="A4876">
        <f t="shared" si="622"/>
        <v>49</v>
      </c>
      <c r="E4876" s="105">
        <f t="shared" si="623"/>
        <v>0</v>
      </c>
      <c r="I4876" s="105">
        <f t="shared" si="624"/>
        <v>0</v>
      </c>
      <c r="J4876" s="105">
        <f t="shared" si="625"/>
        <v>0</v>
      </c>
      <c r="K4876" s="105">
        <f t="shared" si="626"/>
        <v>0</v>
      </c>
      <c r="L4876" s="105">
        <f t="shared" si="627"/>
        <v>0</v>
      </c>
      <c r="M4876">
        <v>0.04</v>
      </c>
      <c r="N4876">
        <f t="shared" si="628"/>
        <v>3.3960531989175591E-3</v>
      </c>
    </row>
    <row r="4877" spans="1:14" x14ac:dyDescent="0.3">
      <c r="A4877">
        <f t="shared" si="622"/>
        <v>49</v>
      </c>
      <c r="E4877" s="105">
        <f t="shared" si="623"/>
        <v>0</v>
      </c>
      <c r="I4877" s="105">
        <f t="shared" si="624"/>
        <v>0</v>
      </c>
      <c r="J4877" s="105">
        <f t="shared" si="625"/>
        <v>0</v>
      </c>
      <c r="K4877" s="105">
        <f t="shared" si="626"/>
        <v>0</v>
      </c>
      <c r="L4877" s="105">
        <f t="shared" si="627"/>
        <v>0</v>
      </c>
      <c r="M4877">
        <v>0.04</v>
      </c>
      <c r="N4877">
        <f t="shared" si="628"/>
        <v>3.3960531989175591E-3</v>
      </c>
    </row>
    <row r="4878" spans="1:14" x14ac:dyDescent="0.3">
      <c r="A4878">
        <f t="shared" si="622"/>
        <v>49</v>
      </c>
      <c r="E4878" s="105">
        <f t="shared" si="623"/>
        <v>0</v>
      </c>
      <c r="I4878" s="105">
        <f t="shared" si="624"/>
        <v>0</v>
      </c>
      <c r="J4878" s="105">
        <f t="shared" si="625"/>
        <v>0</v>
      </c>
      <c r="K4878" s="105">
        <f t="shared" si="626"/>
        <v>0</v>
      </c>
      <c r="L4878" s="105">
        <f t="shared" si="627"/>
        <v>0</v>
      </c>
      <c r="M4878">
        <v>0.04</v>
      </c>
      <c r="N4878">
        <f t="shared" si="628"/>
        <v>3.3960531989175591E-3</v>
      </c>
    </row>
    <row r="4879" spans="1:14" x14ac:dyDescent="0.3">
      <c r="A4879">
        <f t="shared" si="622"/>
        <v>49</v>
      </c>
      <c r="E4879" s="105">
        <f t="shared" si="623"/>
        <v>0</v>
      </c>
      <c r="I4879" s="105">
        <f t="shared" si="624"/>
        <v>0</v>
      </c>
      <c r="J4879" s="105">
        <f t="shared" si="625"/>
        <v>0</v>
      </c>
      <c r="K4879" s="105">
        <f t="shared" si="626"/>
        <v>0</v>
      </c>
      <c r="L4879" s="105">
        <f t="shared" si="627"/>
        <v>0</v>
      </c>
      <c r="M4879">
        <v>0.04</v>
      </c>
      <c r="N4879">
        <f t="shared" si="628"/>
        <v>3.3960531989175591E-3</v>
      </c>
    </row>
    <row r="4880" spans="1:14" x14ac:dyDescent="0.3">
      <c r="A4880">
        <f t="shared" si="622"/>
        <v>49</v>
      </c>
      <c r="E4880" s="105">
        <f t="shared" si="623"/>
        <v>0</v>
      </c>
      <c r="I4880" s="105">
        <f t="shared" si="624"/>
        <v>0</v>
      </c>
      <c r="J4880" s="105">
        <f t="shared" si="625"/>
        <v>0</v>
      </c>
      <c r="K4880" s="105">
        <f t="shared" si="626"/>
        <v>0</v>
      </c>
      <c r="L4880" s="105">
        <f t="shared" si="627"/>
        <v>0</v>
      </c>
      <c r="M4880">
        <v>0.04</v>
      </c>
      <c r="N4880">
        <f t="shared" si="628"/>
        <v>3.3960531989175591E-3</v>
      </c>
    </row>
    <row r="4881" spans="1:14" x14ac:dyDescent="0.3">
      <c r="A4881">
        <f t="shared" si="622"/>
        <v>49</v>
      </c>
      <c r="E4881" s="105">
        <f t="shared" si="623"/>
        <v>0</v>
      </c>
      <c r="I4881" s="105">
        <f t="shared" si="624"/>
        <v>0</v>
      </c>
      <c r="J4881" s="105">
        <f t="shared" si="625"/>
        <v>0</v>
      </c>
      <c r="K4881" s="105">
        <f t="shared" si="626"/>
        <v>0</v>
      </c>
      <c r="L4881" s="105">
        <f t="shared" si="627"/>
        <v>0</v>
      </c>
      <c r="M4881">
        <v>0.04</v>
      </c>
      <c r="N4881">
        <f t="shared" si="628"/>
        <v>3.3960531989175591E-3</v>
      </c>
    </row>
    <row r="4882" spans="1:14" x14ac:dyDescent="0.3">
      <c r="A4882">
        <f t="shared" si="622"/>
        <v>49</v>
      </c>
      <c r="E4882" s="105">
        <f t="shared" si="623"/>
        <v>0</v>
      </c>
      <c r="I4882" s="105">
        <f t="shared" si="624"/>
        <v>0</v>
      </c>
      <c r="J4882" s="105">
        <f t="shared" si="625"/>
        <v>0</v>
      </c>
      <c r="K4882" s="105">
        <f t="shared" si="626"/>
        <v>0</v>
      </c>
      <c r="L4882" s="105">
        <f t="shared" si="627"/>
        <v>0</v>
      </c>
      <c r="M4882">
        <v>0.04</v>
      </c>
      <c r="N4882">
        <f t="shared" si="628"/>
        <v>3.3960531989175591E-3</v>
      </c>
    </row>
    <row r="4883" spans="1:14" x14ac:dyDescent="0.3">
      <c r="A4883">
        <f t="shared" si="622"/>
        <v>49</v>
      </c>
      <c r="E4883" s="105">
        <f t="shared" si="623"/>
        <v>0</v>
      </c>
      <c r="I4883" s="105">
        <f t="shared" si="624"/>
        <v>0</v>
      </c>
      <c r="J4883" s="105">
        <f t="shared" si="625"/>
        <v>0</v>
      </c>
      <c r="K4883" s="105">
        <f t="shared" si="626"/>
        <v>0</v>
      </c>
      <c r="L4883" s="105">
        <f t="shared" si="627"/>
        <v>0</v>
      </c>
      <c r="M4883">
        <v>0.04</v>
      </c>
      <c r="N4883">
        <f t="shared" si="628"/>
        <v>3.3960531989175591E-3</v>
      </c>
    </row>
    <row r="4884" spans="1:14" x14ac:dyDescent="0.3">
      <c r="A4884">
        <f t="shared" si="622"/>
        <v>49</v>
      </c>
      <c r="E4884" s="105">
        <f t="shared" si="623"/>
        <v>0</v>
      </c>
      <c r="I4884" s="105">
        <f t="shared" si="624"/>
        <v>0</v>
      </c>
      <c r="J4884" s="105">
        <f t="shared" si="625"/>
        <v>0</v>
      </c>
      <c r="K4884" s="105">
        <f t="shared" si="626"/>
        <v>0</v>
      </c>
      <c r="L4884" s="105">
        <f t="shared" si="627"/>
        <v>0</v>
      </c>
      <c r="M4884">
        <v>0.04</v>
      </c>
      <c r="N4884">
        <f t="shared" si="628"/>
        <v>3.3960531989175591E-3</v>
      </c>
    </row>
    <row r="4885" spans="1:14" x14ac:dyDescent="0.3">
      <c r="A4885">
        <f t="shared" si="622"/>
        <v>49</v>
      </c>
      <c r="E4885" s="105">
        <f t="shared" si="623"/>
        <v>0</v>
      </c>
      <c r="I4885" s="105">
        <f t="shared" si="624"/>
        <v>0</v>
      </c>
      <c r="J4885" s="105">
        <f t="shared" si="625"/>
        <v>0</v>
      </c>
      <c r="K4885" s="105">
        <f t="shared" si="626"/>
        <v>0</v>
      </c>
      <c r="L4885" s="105">
        <f t="shared" si="627"/>
        <v>0</v>
      </c>
      <c r="M4885">
        <v>0.04</v>
      </c>
      <c r="N4885">
        <f t="shared" si="628"/>
        <v>3.3960531989175591E-3</v>
      </c>
    </row>
    <row r="4886" spans="1:14" x14ac:dyDescent="0.3">
      <c r="A4886">
        <f t="shared" si="622"/>
        <v>49</v>
      </c>
      <c r="E4886" s="105">
        <f t="shared" si="623"/>
        <v>0</v>
      </c>
      <c r="I4886" s="105">
        <f t="shared" si="624"/>
        <v>0</v>
      </c>
      <c r="J4886" s="105">
        <f t="shared" si="625"/>
        <v>0</v>
      </c>
      <c r="K4886" s="105">
        <f t="shared" si="626"/>
        <v>0</v>
      </c>
      <c r="L4886" s="105">
        <f t="shared" si="627"/>
        <v>0</v>
      </c>
      <c r="M4886">
        <v>0.04</v>
      </c>
      <c r="N4886">
        <f t="shared" si="628"/>
        <v>3.3960531989175591E-3</v>
      </c>
    </row>
    <row r="4887" spans="1:14" x14ac:dyDescent="0.3">
      <c r="A4887">
        <f t="shared" si="622"/>
        <v>49</v>
      </c>
      <c r="E4887" s="105">
        <f t="shared" si="623"/>
        <v>0</v>
      </c>
      <c r="I4887" s="105">
        <f t="shared" si="624"/>
        <v>0</v>
      </c>
      <c r="J4887" s="105">
        <f t="shared" si="625"/>
        <v>0</v>
      </c>
      <c r="K4887" s="105">
        <f t="shared" si="626"/>
        <v>0</v>
      </c>
      <c r="L4887" s="105">
        <f t="shared" si="627"/>
        <v>0</v>
      </c>
      <c r="M4887">
        <v>0.04</v>
      </c>
      <c r="N4887">
        <f t="shared" si="628"/>
        <v>3.3960531989175591E-3</v>
      </c>
    </row>
    <row r="4888" spans="1:14" x14ac:dyDescent="0.3">
      <c r="A4888">
        <f t="shared" si="622"/>
        <v>49</v>
      </c>
      <c r="E4888" s="105">
        <f t="shared" si="623"/>
        <v>0</v>
      </c>
      <c r="I4888" s="105">
        <f t="shared" si="624"/>
        <v>0</v>
      </c>
      <c r="J4888" s="105">
        <f t="shared" si="625"/>
        <v>0</v>
      </c>
      <c r="K4888" s="105">
        <f t="shared" si="626"/>
        <v>0</v>
      </c>
      <c r="L4888" s="105">
        <f t="shared" si="627"/>
        <v>0</v>
      </c>
      <c r="M4888">
        <v>0.04</v>
      </c>
      <c r="N4888">
        <f t="shared" si="628"/>
        <v>3.3960531989175591E-3</v>
      </c>
    </row>
    <row r="4889" spans="1:14" x14ac:dyDescent="0.3">
      <c r="A4889">
        <f t="shared" si="622"/>
        <v>49</v>
      </c>
      <c r="E4889" s="105">
        <f t="shared" si="623"/>
        <v>0</v>
      </c>
      <c r="I4889" s="105">
        <f t="shared" si="624"/>
        <v>0</v>
      </c>
      <c r="J4889" s="105">
        <f t="shared" si="625"/>
        <v>0</v>
      </c>
      <c r="K4889" s="105">
        <f t="shared" si="626"/>
        <v>0</v>
      </c>
      <c r="L4889" s="105">
        <f t="shared" si="627"/>
        <v>0</v>
      </c>
      <c r="M4889">
        <v>0.04</v>
      </c>
      <c r="N4889">
        <f t="shared" si="628"/>
        <v>3.3960531989175591E-3</v>
      </c>
    </row>
    <row r="4890" spans="1:14" x14ac:dyDescent="0.3">
      <c r="A4890">
        <f t="shared" si="622"/>
        <v>49</v>
      </c>
      <c r="E4890" s="105">
        <f t="shared" si="623"/>
        <v>0</v>
      </c>
      <c r="I4890" s="105">
        <f t="shared" si="624"/>
        <v>0</v>
      </c>
      <c r="J4890" s="105">
        <f t="shared" si="625"/>
        <v>0</v>
      </c>
      <c r="K4890" s="105">
        <f t="shared" si="626"/>
        <v>0</v>
      </c>
      <c r="L4890" s="105">
        <f t="shared" si="627"/>
        <v>0</v>
      </c>
      <c r="M4890">
        <v>0.04</v>
      </c>
      <c r="N4890">
        <f t="shared" si="628"/>
        <v>3.3960531989175591E-3</v>
      </c>
    </row>
    <row r="4891" spans="1:14" x14ac:dyDescent="0.3">
      <c r="A4891">
        <f t="shared" si="622"/>
        <v>49</v>
      </c>
      <c r="E4891" s="105">
        <f t="shared" si="623"/>
        <v>0</v>
      </c>
      <c r="I4891" s="105">
        <f t="shared" si="624"/>
        <v>0</v>
      </c>
      <c r="J4891" s="105">
        <f t="shared" si="625"/>
        <v>0</v>
      </c>
      <c r="K4891" s="105">
        <f t="shared" si="626"/>
        <v>0</v>
      </c>
      <c r="L4891" s="105">
        <f t="shared" si="627"/>
        <v>0</v>
      </c>
      <c r="M4891">
        <v>0.04</v>
      </c>
      <c r="N4891">
        <f t="shared" si="628"/>
        <v>3.3960531989175591E-3</v>
      </c>
    </row>
    <row r="4892" spans="1:14" x14ac:dyDescent="0.3">
      <c r="A4892">
        <f t="shared" si="622"/>
        <v>49</v>
      </c>
      <c r="E4892" s="105">
        <f t="shared" si="623"/>
        <v>0</v>
      </c>
      <c r="I4892" s="105">
        <f t="shared" si="624"/>
        <v>0</v>
      </c>
      <c r="J4892" s="105">
        <f t="shared" si="625"/>
        <v>0</v>
      </c>
      <c r="K4892" s="105">
        <f t="shared" si="626"/>
        <v>0</v>
      </c>
      <c r="L4892" s="105">
        <f t="shared" si="627"/>
        <v>0</v>
      </c>
      <c r="M4892">
        <v>0.04</v>
      </c>
      <c r="N4892">
        <f t="shared" si="628"/>
        <v>3.3960531989175591E-3</v>
      </c>
    </row>
    <row r="4893" spans="1:14" x14ac:dyDescent="0.3">
      <c r="A4893">
        <f t="shared" si="622"/>
        <v>49</v>
      </c>
      <c r="E4893" s="105">
        <f t="shared" si="623"/>
        <v>0</v>
      </c>
      <c r="I4893" s="105">
        <f t="shared" si="624"/>
        <v>0</v>
      </c>
      <c r="J4893" s="105">
        <f t="shared" si="625"/>
        <v>0</v>
      </c>
      <c r="K4893" s="105">
        <f t="shared" si="626"/>
        <v>0</v>
      </c>
      <c r="L4893" s="105">
        <f t="shared" si="627"/>
        <v>0</v>
      </c>
      <c r="M4893">
        <v>0.04</v>
      </c>
      <c r="N4893">
        <f t="shared" si="628"/>
        <v>3.3960531989175591E-3</v>
      </c>
    </row>
    <row r="4894" spans="1:14" x14ac:dyDescent="0.3">
      <c r="A4894">
        <f t="shared" si="622"/>
        <v>49</v>
      </c>
      <c r="E4894" s="105">
        <f t="shared" si="623"/>
        <v>0</v>
      </c>
      <c r="I4894" s="105">
        <f t="shared" si="624"/>
        <v>0</v>
      </c>
      <c r="J4894" s="105">
        <f t="shared" si="625"/>
        <v>0</v>
      </c>
      <c r="K4894" s="105">
        <f t="shared" si="626"/>
        <v>0</v>
      </c>
      <c r="L4894" s="105">
        <f t="shared" si="627"/>
        <v>0</v>
      </c>
      <c r="M4894">
        <v>0.04</v>
      </c>
      <c r="N4894">
        <f t="shared" si="628"/>
        <v>3.3960531989175591E-3</v>
      </c>
    </row>
    <row r="4895" spans="1:14" x14ac:dyDescent="0.3">
      <c r="A4895">
        <f t="shared" si="622"/>
        <v>49</v>
      </c>
      <c r="E4895" s="105">
        <f t="shared" si="623"/>
        <v>0</v>
      </c>
      <c r="I4895" s="105">
        <f t="shared" si="624"/>
        <v>0</v>
      </c>
      <c r="J4895" s="105">
        <f t="shared" si="625"/>
        <v>0</v>
      </c>
      <c r="K4895" s="105">
        <f t="shared" si="626"/>
        <v>0</v>
      </c>
      <c r="L4895" s="105">
        <f t="shared" si="627"/>
        <v>0</v>
      </c>
      <c r="M4895">
        <v>0.04</v>
      </c>
      <c r="N4895">
        <f t="shared" si="628"/>
        <v>3.3960531989175591E-3</v>
      </c>
    </row>
    <row r="4896" spans="1:14" x14ac:dyDescent="0.3">
      <c r="A4896">
        <f t="shared" si="622"/>
        <v>49</v>
      </c>
      <c r="E4896" s="105">
        <f t="shared" si="623"/>
        <v>0</v>
      </c>
      <c r="I4896" s="105">
        <f t="shared" si="624"/>
        <v>0</v>
      </c>
      <c r="J4896" s="105">
        <f t="shared" si="625"/>
        <v>0</v>
      </c>
      <c r="K4896" s="105">
        <f t="shared" si="626"/>
        <v>0</v>
      </c>
      <c r="L4896" s="105">
        <f t="shared" si="627"/>
        <v>0</v>
      </c>
      <c r="M4896">
        <v>0.04</v>
      </c>
      <c r="N4896">
        <f t="shared" si="628"/>
        <v>3.3960531989175591E-3</v>
      </c>
    </row>
    <row r="4897" spans="1:15" x14ac:dyDescent="0.3">
      <c r="A4897">
        <f t="shared" si="622"/>
        <v>49</v>
      </c>
      <c r="E4897" s="105">
        <f t="shared" si="623"/>
        <v>0</v>
      </c>
      <c r="I4897" s="105">
        <f t="shared" si="624"/>
        <v>0</v>
      </c>
      <c r="J4897" s="105">
        <f t="shared" si="625"/>
        <v>0</v>
      </c>
      <c r="K4897" s="105">
        <f t="shared" si="626"/>
        <v>0</v>
      </c>
      <c r="L4897" s="105">
        <f t="shared" si="627"/>
        <v>0</v>
      </c>
      <c r="M4897">
        <v>0.04</v>
      </c>
      <c r="N4897">
        <f t="shared" si="628"/>
        <v>3.3960531989175591E-3</v>
      </c>
    </row>
    <row r="4898" spans="1:15" x14ac:dyDescent="0.3">
      <c r="A4898">
        <f t="shared" si="622"/>
        <v>49</v>
      </c>
      <c r="E4898" s="105">
        <f t="shared" si="623"/>
        <v>0</v>
      </c>
      <c r="I4898" s="105">
        <f t="shared" si="624"/>
        <v>0</v>
      </c>
      <c r="J4898" s="105">
        <f t="shared" si="625"/>
        <v>0</v>
      </c>
      <c r="K4898" s="105">
        <f t="shared" si="626"/>
        <v>0</v>
      </c>
      <c r="L4898" s="105">
        <f t="shared" si="627"/>
        <v>0</v>
      </c>
      <c r="M4898">
        <v>0.04</v>
      </c>
      <c r="N4898">
        <f t="shared" si="628"/>
        <v>3.3960531989175591E-3</v>
      </c>
    </row>
    <row r="4899" spans="1:15" x14ac:dyDescent="0.3">
      <c r="A4899">
        <f t="shared" si="622"/>
        <v>49</v>
      </c>
      <c r="E4899" s="105">
        <f t="shared" si="623"/>
        <v>0</v>
      </c>
      <c r="I4899" s="105">
        <f t="shared" si="624"/>
        <v>0</v>
      </c>
      <c r="J4899" s="105">
        <f t="shared" si="625"/>
        <v>0</v>
      </c>
      <c r="K4899" s="105">
        <f t="shared" si="626"/>
        <v>0</v>
      </c>
      <c r="L4899" s="105">
        <f t="shared" si="627"/>
        <v>0</v>
      </c>
      <c r="M4899">
        <v>0.04</v>
      </c>
      <c r="N4899">
        <f t="shared" si="628"/>
        <v>3.3960531989175591E-3</v>
      </c>
    </row>
    <row r="4900" spans="1:15" x14ac:dyDescent="0.3">
      <c r="A4900">
        <f t="shared" si="622"/>
        <v>49</v>
      </c>
      <c r="E4900" s="105">
        <f t="shared" si="623"/>
        <v>0</v>
      </c>
      <c r="I4900" s="105">
        <f t="shared" si="624"/>
        <v>0</v>
      </c>
      <c r="J4900" s="105">
        <f t="shared" si="625"/>
        <v>0</v>
      </c>
      <c r="K4900" s="105">
        <f t="shared" si="626"/>
        <v>0</v>
      </c>
      <c r="L4900" s="105">
        <f t="shared" si="627"/>
        <v>0</v>
      </c>
      <c r="M4900">
        <v>0.04</v>
      </c>
      <c r="N4900">
        <f t="shared" si="628"/>
        <v>3.3960531989175591E-3</v>
      </c>
    </row>
    <row r="4901" spans="1:15" x14ac:dyDescent="0.3">
      <c r="A4901">
        <f t="shared" si="622"/>
        <v>49</v>
      </c>
      <c r="E4901" s="105">
        <f t="shared" si="623"/>
        <v>0</v>
      </c>
      <c r="I4901" s="105">
        <f t="shared" si="624"/>
        <v>0</v>
      </c>
      <c r="J4901" s="105">
        <f t="shared" si="625"/>
        <v>0</v>
      </c>
      <c r="K4901" s="105">
        <f t="shared" si="626"/>
        <v>0</v>
      </c>
      <c r="L4901" s="105">
        <f t="shared" si="627"/>
        <v>0</v>
      </c>
      <c r="M4901">
        <v>0.04</v>
      </c>
      <c r="N4901">
        <f t="shared" si="628"/>
        <v>3.3960531989175591E-3</v>
      </c>
      <c r="O4901" s="105" t="e">
        <f t="shared" ref="O4901" si="629">SUM(I4802:I4901)</f>
        <v>#REF!</v>
      </c>
    </row>
    <row r="4902" spans="1:15" x14ac:dyDescent="0.3">
      <c r="A4902">
        <f t="shared" si="622"/>
        <v>50</v>
      </c>
      <c r="E4902" s="105" t="e">
        <f t="shared" si="623"/>
        <v>#REF!</v>
      </c>
      <c r="I4902" s="105" t="e">
        <f t="shared" si="624"/>
        <v>#REF!</v>
      </c>
      <c r="J4902" s="105" t="e">
        <f t="shared" si="625"/>
        <v>#REF!</v>
      </c>
      <c r="K4902" s="105" t="e">
        <f t="shared" si="626"/>
        <v>#REF!</v>
      </c>
      <c r="L4902" s="105" t="e">
        <f t="shared" si="627"/>
        <v>#REF!</v>
      </c>
      <c r="M4902">
        <v>0.04</v>
      </c>
      <c r="N4902">
        <f t="shared" si="628"/>
        <v>3.3960531989175591E-3</v>
      </c>
    </row>
    <row r="4903" spans="1:15" x14ac:dyDescent="0.3">
      <c r="A4903">
        <f t="shared" ref="A4903:A4966" si="630">IF(COUNTIF(A4803:A4902,A4902)=100, A4902+1,A4902)</f>
        <v>50</v>
      </c>
      <c r="E4903" s="105" t="e">
        <f t="shared" ref="E4903:E4966" si="631">MAX(0, E4803-K4803-L4803)</f>
        <v>#REF!</v>
      </c>
      <c r="I4903" s="105" t="e">
        <f t="shared" ref="I4903:I4966" si="632">IF(E4903&lt;I4803,J4903 + E4903, I4803)</f>
        <v>#REF!</v>
      </c>
      <c r="J4903" s="105" t="e">
        <f t="shared" si="625"/>
        <v>#REF!</v>
      </c>
      <c r="K4903" s="105" t="e">
        <f t="shared" si="626"/>
        <v>#REF!</v>
      </c>
      <c r="L4903" s="105" t="e">
        <f t="shared" si="627"/>
        <v>#REF!</v>
      </c>
      <c r="M4903">
        <v>0.04</v>
      </c>
      <c r="N4903">
        <f t="shared" si="628"/>
        <v>3.3960531989175591E-3</v>
      </c>
    </row>
    <row r="4904" spans="1:15" x14ac:dyDescent="0.3">
      <c r="A4904">
        <f t="shared" si="630"/>
        <v>50</v>
      </c>
      <c r="E4904" s="105" t="e">
        <f t="shared" si="631"/>
        <v>#REF!</v>
      </c>
      <c r="I4904" s="105" t="e">
        <f t="shared" si="632"/>
        <v>#REF!</v>
      </c>
      <c r="J4904" s="105" t="e">
        <f t="shared" si="625"/>
        <v>#REF!</v>
      </c>
      <c r="K4904" s="105" t="e">
        <f t="shared" si="626"/>
        <v>#REF!</v>
      </c>
      <c r="L4904" s="105" t="e">
        <f t="shared" si="627"/>
        <v>#REF!</v>
      </c>
      <c r="M4904">
        <v>0.04</v>
      </c>
      <c r="N4904">
        <f t="shared" si="628"/>
        <v>3.3960531989175591E-3</v>
      </c>
    </row>
    <row r="4905" spans="1:15" x14ac:dyDescent="0.3">
      <c r="A4905">
        <f t="shared" si="630"/>
        <v>50</v>
      </c>
      <c r="E4905" s="105">
        <f t="shared" si="631"/>
        <v>0</v>
      </c>
      <c r="I4905" s="105">
        <f t="shared" si="632"/>
        <v>0</v>
      </c>
      <c r="J4905" s="105">
        <f t="shared" si="625"/>
        <v>0</v>
      </c>
      <c r="K4905" s="105">
        <f t="shared" si="626"/>
        <v>0</v>
      </c>
      <c r="L4905" s="105">
        <f t="shared" si="627"/>
        <v>0</v>
      </c>
      <c r="M4905">
        <v>0.04</v>
      </c>
      <c r="N4905">
        <f t="shared" si="628"/>
        <v>3.3960531989175591E-3</v>
      </c>
    </row>
    <row r="4906" spans="1:15" x14ac:dyDescent="0.3">
      <c r="A4906">
        <f t="shared" si="630"/>
        <v>50</v>
      </c>
      <c r="E4906" s="105">
        <f t="shared" si="631"/>
        <v>0</v>
      </c>
      <c r="I4906" s="105">
        <f t="shared" si="632"/>
        <v>0</v>
      </c>
      <c r="J4906" s="105">
        <f t="shared" si="625"/>
        <v>0</v>
      </c>
      <c r="K4906" s="105">
        <f t="shared" si="626"/>
        <v>0</v>
      </c>
      <c r="L4906" s="105">
        <f t="shared" si="627"/>
        <v>0</v>
      </c>
      <c r="M4906">
        <v>0.04</v>
      </c>
      <c r="N4906">
        <f t="shared" si="628"/>
        <v>3.3960531989175591E-3</v>
      </c>
    </row>
    <row r="4907" spans="1:15" x14ac:dyDescent="0.3">
      <c r="A4907">
        <f t="shared" si="630"/>
        <v>50</v>
      </c>
      <c r="E4907" s="105">
        <f t="shared" si="631"/>
        <v>0</v>
      </c>
      <c r="I4907" s="105">
        <f t="shared" si="632"/>
        <v>0</v>
      </c>
      <c r="J4907" s="105">
        <f t="shared" si="625"/>
        <v>0</v>
      </c>
      <c r="K4907" s="105">
        <f t="shared" si="626"/>
        <v>0</v>
      </c>
      <c r="L4907" s="105">
        <f t="shared" si="627"/>
        <v>0</v>
      </c>
      <c r="M4907">
        <v>0.04</v>
      </c>
      <c r="N4907">
        <f t="shared" si="628"/>
        <v>3.3960531989175591E-3</v>
      </c>
    </row>
    <row r="4908" spans="1:15" x14ac:dyDescent="0.3">
      <c r="A4908">
        <f t="shared" si="630"/>
        <v>50</v>
      </c>
      <c r="E4908" s="105">
        <f t="shared" si="631"/>
        <v>0</v>
      </c>
      <c r="I4908" s="105">
        <f t="shared" si="632"/>
        <v>0</v>
      </c>
      <c r="J4908" s="105">
        <f t="shared" si="625"/>
        <v>0</v>
      </c>
      <c r="K4908" s="105">
        <f t="shared" si="626"/>
        <v>0</v>
      </c>
      <c r="L4908" s="105">
        <f t="shared" si="627"/>
        <v>0</v>
      </c>
      <c r="M4908">
        <v>0.04</v>
      </c>
      <c r="N4908">
        <f t="shared" si="628"/>
        <v>3.3960531989175591E-3</v>
      </c>
    </row>
    <row r="4909" spans="1:15" x14ac:dyDescent="0.3">
      <c r="A4909">
        <f t="shared" si="630"/>
        <v>50</v>
      </c>
      <c r="E4909" s="105">
        <f t="shared" si="631"/>
        <v>0</v>
      </c>
      <c r="I4909" s="105">
        <f t="shared" si="632"/>
        <v>0</v>
      </c>
      <c r="J4909" s="105">
        <f t="shared" si="625"/>
        <v>0</v>
      </c>
      <c r="K4909" s="105">
        <f t="shared" si="626"/>
        <v>0</v>
      </c>
      <c r="L4909" s="105">
        <f t="shared" si="627"/>
        <v>0</v>
      </c>
      <c r="M4909">
        <v>0.04</v>
      </c>
      <c r="N4909">
        <f t="shared" si="628"/>
        <v>3.3960531989175591E-3</v>
      </c>
    </row>
    <row r="4910" spans="1:15" x14ac:dyDescent="0.3">
      <c r="A4910">
        <f t="shared" si="630"/>
        <v>50</v>
      </c>
      <c r="E4910" s="105">
        <f t="shared" si="631"/>
        <v>0</v>
      </c>
      <c r="I4910" s="105">
        <f t="shared" si="632"/>
        <v>0</v>
      </c>
      <c r="J4910" s="105">
        <f t="shared" si="625"/>
        <v>0</v>
      </c>
      <c r="K4910" s="105">
        <f t="shared" si="626"/>
        <v>0</v>
      </c>
      <c r="L4910" s="105">
        <f t="shared" si="627"/>
        <v>0</v>
      </c>
      <c r="M4910">
        <v>0.04</v>
      </c>
      <c r="N4910">
        <f t="shared" si="628"/>
        <v>3.3960531989175591E-3</v>
      </c>
    </row>
    <row r="4911" spans="1:15" x14ac:dyDescent="0.3">
      <c r="A4911">
        <f t="shared" si="630"/>
        <v>50</v>
      </c>
      <c r="E4911" s="105">
        <f t="shared" si="631"/>
        <v>0</v>
      </c>
      <c r="I4911" s="105">
        <f t="shared" si="632"/>
        <v>0</v>
      </c>
      <c r="J4911" s="105">
        <f t="shared" si="625"/>
        <v>0</v>
      </c>
      <c r="K4911" s="105">
        <f t="shared" si="626"/>
        <v>0</v>
      </c>
      <c r="L4911" s="105">
        <f t="shared" si="627"/>
        <v>0</v>
      </c>
      <c r="M4911">
        <v>0.04</v>
      </c>
      <c r="N4911">
        <f t="shared" si="628"/>
        <v>3.3960531989175591E-3</v>
      </c>
    </row>
    <row r="4912" spans="1:15" x14ac:dyDescent="0.3">
      <c r="A4912">
        <f t="shared" si="630"/>
        <v>50</v>
      </c>
      <c r="E4912" s="105">
        <f t="shared" si="631"/>
        <v>0</v>
      </c>
      <c r="I4912" s="105">
        <f t="shared" si="632"/>
        <v>0</v>
      </c>
      <c r="J4912" s="105">
        <f t="shared" si="625"/>
        <v>0</v>
      </c>
      <c r="K4912" s="105">
        <f t="shared" si="626"/>
        <v>0</v>
      </c>
      <c r="L4912" s="105">
        <f t="shared" si="627"/>
        <v>0</v>
      </c>
      <c r="M4912">
        <v>0.04</v>
      </c>
      <c r="N4912">
        <f t="shared" si="628"/>
        <v>3.3960531989175591E-3</v>
      </c>
    </row>
    <row r="4913" spans="1:14" x14ac:dyDescent="0.3">
      <c r="A4913">
        <f t="shared" si="630"/>
        <v>50</v>
      </c>
      <c r="E4913" s="105">
        <f t="shared" si="631"/>
        <v>0</v>
      </c>
      <c r="I4913" s="105">
        <f t="shared" si="632"/>
        <v>0</v>
      </c>
      <c r="J4913" s="105">
        <f t="shared" si="625"/>
        <v>0</v>
      </c>
      <c r="K4913" s="105">
        <f t="shared" si="626"/>
        <v>0</v>
      </c>
      <c r="L4913" s="105">
        <f t="shared" si="627"/>
        <v>0</v>
      </c>
      <c r="M4913">
        <v>0.04</v>
      </c>
      <c r="N4913">
        <f t="shared" si="628"/>
        <v>3.3960531989175591E-3</v>
      </c>
    </row>
    <row r="4914" spans="1:14" x14ac:dyDescent="0.3">
      <c r="A4914">
        <f t="shared" si="630"/>
        <v>50</v>
      </c>
      <c r="E4914" s="105">
        <f t="shared" si="631"/>
        <v>0</v>
      </c>
      <c r="I4914" s="105">
        <f t="shared" si="632"/>
        <v>0</v>
      </c>
      <c r="J4914" s="105">
        <f t="shared" si="625"/>
        <v>0</v>
      </c>
      <c r="K4914" s="105">
        <f t="shared" si="626"/>
        <v>0</v>
      </c>
      <c r="L4914" s="105">
        <f t="shared" si="627"/>
        <v>0</v>
      </c>
      <c r="M4914">
        <v>0.04</v>
      </c>
      <c r="N4914">
        <f t="shared" si="628"/>
        <v>3.3960531989175591E-3</v>
      </c>
    </row>
    <row r="4915" spans="1:14" x14ac:dyDescent="0.3">
      <c r="A4915">
        <f t="shared" si="630"/>
        <v>50</v>
      </c>
      <c r="E4915" s="105">
        <f t="shared" si="631"/>
        <v>0</v>
      </c>
      <c r="I4915" s="105">
        <f t="shared" si="632"/>
        <v>0</v>
      </c>
      <c r="J4915" s="105">
        <f t="shared" si="625"/>
        <v>0</v>
      </c>
      <c r="K4915" s="105">
        <f t="shared" si="626"/>
        <v>0</v>
      </c>
      <c r="L4915" s="105">
        <f t="shared" si="627"/>
        <v>0</v>
      </c>
      <c r="M4915">
        <v>0.04</v>
      </c>
      <c r="N4915">
        <f t="shared" si="628"/>
        <v>3.3960531989175591E-3</v>
      </c>
    </row>
    <row r="4916" spans="1:14" x14ac:dyDescent="0.3">
      <c r="A4916">
        <f t="shared" si="630"/>
        <v>50</v>
      </c>
      <c r="E4916" s="105">
        <f t="shared" si="631"/>
        <v>0</v>
      </c>
      <c r="I4916" s="105">
        <f t="shared" si="632"/>
        <v>0</v>
      </c>
      <c r="J4916" s="105">
        <f t="shared" si="625"/>
        <v>0</v>
      </c>
      <c r="K4916" s="105">
        <f t="shared" si="626"/>
        <v>0</v>
      </c>
      <c r="L4916" s="105">
        <f t="shared" si="627"/>
        <v>0</v>
      </c>
      <c r="M4916">
        <v>0.04</v>
      </c>
      <c r="N4916">
        <f t="shared" si="628"/>
        <v>3.3960531989175591E-3</v>
      </c>
    </row>
    <row r="4917" spans="1:14" x14ac:dyDescent="0.3">
      <c r="A4917">
        <f t="shared" si="630"/>
        <v>50</v>
      </c>
      <c r="E4917" s="105">
        <f t="shared" si="631"/>
        <v>0</v>
      </c>
      <c r="I4917" s="105">
        <f t="shared" si="632"/>
        <v>0</v>
      </c>
      <c r="J4917" s="105">
        <f t="shared" si="625"/>
        <v>0</v>
      </c>
      <c r="K4917" s="105">
        <f t="shared" si="626"/>
        <v>0</v>
      </c>
      <c r="L4917" s="105">
        <f t="shared" si="627"/>
        <v>0</v>
      </c>
      <c r="M4917">
        <v>0.04</v>
      </c>
      <c r="N4917">
        <f t="shared" si="628"/>
        <v>3.3960531989175591E-3</v>
      </c>
    </row>
    <row r="4918" spans="1:14" x14ac:dyDescent="0.3">
      <c r="A4918">
        <f t="shared" si="630"/>
        <v>50</v>
      </c>
      <c r="E4918" s="105">
        <f t="shared" si="631"/>
        <v>0</v>
      </c>
      <c r="I4918" s="105">
        <f t="shared" si="632"/>
        <v>0</v>
      </c>
      <c r="J4918" s="105">
        <f t="shared" si="625"/>
        <v>0</v>
      </c>
      <c r="K4918" s="105">
        <f t="shared" si="626"/>
        <v>0</v>
      </c>
      <c r="L4918" s="105">
        <f t="shared" si="627"/>
        <v>0</v>
      </c>
      <c r="M4918">
        <v>0.04</v>
      </c>
      <c r="N4918">
        <f t="shared" si="628"/>
        <v>3.3960531989175591E-3</v>
      </c>
    </row>
    <row r="4919" spans="1:14" x14ac:dyDescent="0.3">
      <c r="A4919">
        <f t="shared" si="630"/>
        <v>50</v>
      </c>
      <c r="E4919" s="105">
        <f t="shared" si="631"/>
        <v>0</v>
      </c>
      <c r="I4919" s="105">
        <f t="shared" si="632"/>
        <v>0</v>
      </c>
      <c r="J4919" s="105">
        <f t="shared" si="625"/>
        <v>0</v>
      </c>
      <c r="K4919" s="105">
        <f t="shared" si="626"/>
        <v>0</v>
      </c>
      <c r="L4919" s="105">
        <f t="shared" si="627"/>
        <v>0</v>
      </c>
      <c r="M4919">
        <v>0.04</v>
      </c>
      <c r="N4919">
        <f t="shared" si="628"/>
        <v>3.3960531989175591E-3</v>
      </c>
    </row>
    <row r="4920" spans="1:14" x14ac:dyDescent="0.3">
      <c r="A4920">
        <f t="shared" si="630"/>
        <v>50</v>
      </c>
      <c r="E4920" s="105">
        <f t="shared" si="631"/>
        <v>0</v>
      </c>
      <c r="I4920" s="105">
        <f t="shared" si="632"/>
        <v>0</v>
      </c>
      <c r="J4920" s="105">
        <f t="shared" si="625"/>
        <v>0</v>
      </c>
      <c r="K4920" s="105">
        <f t="shared" si="626"/>
        <v>0</v>
      </c>
      <c r="L4920" s="105">
        <f t="shared" si="627"/>
        <v>0</v>
      </c>
      <c r="M4920">
        <v>0.04</v>
      </c>
      <c r="N4920">
        <f t="shared" si="628"/>
        <v>3.3960531989175591E-3</v>
      </c>
    </row>
    <row r="4921" spans="1:14" x14ac:dyDescent="0.3">
      <c r="A4921">
        <f t="shared" si="630"/>
        <v>50</v>
      </c>
      <c r="E4921" s="105">
        <f t="shared" si="631"/>
        <v>0</v>
      </c>
      <c r="I4921" s="105">
        <f t="shared" si="632"/>
        <v>0</v>
      </c>
      <c r="J4921" s="105">
        <f t="shared" si="625"/>
        <v>0</v>
      </c>
      <c r="K4921" s="105">
        <f t="shared" si="626"/>
        <v>0</v>
      </c>
      <c r="L4921" s="105">
        <f t="shared" si="627"/>
        <v>0</v>
      </c>
      <c r="M4921">
        <v>0.04</v>
      </c>
      <c r="N4921">
        <f t="shared" si="628"/>
        <v>3.3960531989175591E-3</v>
      </c>
    </row>
    <row r="4922" spans="1:14" x14ac:dyDescent="0.3">
      <c r="A4922">
        <f t="shared" si="630"/>
        <v>50</v>
      </c>
      <c r="E4922" s="105">
        <f t="shared" si="631"/>
        <v>0</v>
      </c>
      <c r="I4922" s="105">
        <f t="shared" si="632"/>
        <v>0</v>
      </c>
      <c r="J4922" s="105">
        <f t="shared" si="625"/>
        <v>0</v>
      </c>
      <c r="K4922" s="105">
        <f t="shared" si="626"/>
        <v>0</v>
      </c>
      <c r="L4922" s="105">
        <f t="shared" si="627"/>
        <v>0</v>
      </c>
      <c r="M4922">
        <v>0.04</v>
      </c>
      <c r="N4922">
        <f t="shared" si="628"/>
        <v>3.3960531989175591E-3</v>
      </c>
    </row>
    <row r="4923" spans="1:14" x14ac:dyDescent="0.3">
      <c r="A4923">
        <f t="shared" si="630"/>
        <v>50</v>
      </c>
      <c r="E4923" s="105">
        <f t="shared" si="631"/>
        <v>0</v>
      </c>
      <c r="I4923" s="105">
        <f t="shared" si="632"/>
        <v>0</v>
      </c>
      <c r="J4923" s="105">
        <f t="shared" si="625"/>
        <v>0</v>
      </c>
      <c r="K4923" s="105">
        <f t="shared" si="626"/>
        <v>0</v>
      </c>
      <c r="L4923" s="105">
        <f t="shared" si="627"/>
        <v>0</v>
      </c>
      <c r="M4923">
        <v>0.04</v>
      </c>
      <c r="N4923">
        <f t="shared" si="628"/>
        <v>3.3960531989175591E-3</v>
      </c>
    </row>
    <row r="4924" spans="1:14" x14ac:dyDescent="0.3">
      <c r="A4924">
        <f t="shared" si="630"/>
        <v>50</v>
      </c>
      <c r="E4924" s="105">
        <f t="shared" si="631"/>
        <v>0</v>
      </c>
      <c r="I4924" s="105">
        <f t="shared" si="632"/>
        <v>0</v>
      </c>
      <c r="J4924" s="105">
        <f t="shared" si="625"/>
        <v>0</v>
      </c>
      <c r="K4924" s="105">
        <f t="shared" si="626"/>
        <v>0</v>
      </c>
      <c r="L4924" s="105">
        <f t="shared" si="627"/>
        <v>0</v>
      </c>
      <c r="M4924">
        <v>0.04</v>
      </c>
      <c r="N4924">
        <f t="shared" si="628"/>
        <v>3.3960531989175591E-3</v>
      </c>
    </row>
    <row r="4925" spans="1:14" x14ac:dyDescent="0.3">
      <c r="A4925">
        <f t="shared" si="630"/>
        <v>50</v>
      </c>
      <c r="E4925" s="105">
        <f t="shared" si="631"/>
        <v>0</v>
      </c>
      <c r="I4925" s="105">
        <f t="shared" si="632"/>
        <v>0</v>
      </c>
      <c r="J4925" s="105">
        <f t="shared" si="625"/>
        <v>0</v>
      </c>
      <c r="K4925" s="105">
        <f t="shared" si="626"/>
        <v>0</v>
      </c>
      <c r="L4925" s="105">
        <f t="shared" si="627"/>
        <v>0</v>
      </c>
      <c r="M4925">
        <v>0.04</v>
      </c>
      <c r="N4925">
        <f t="shared" si="628"/>
        <v>3.3960531989175591E-3</v>
      </c>
    </row>
    <row r="4926" spans="1:14" x14ac:dyDescent="0.3">
      <c r="A4926">
        <f t="shared" si="630"/>
        <v>50</v>
      </c>
      <c r="E4926" s="105">
        <f t="shared" si="631"/>
        <v>0</v>
      </c>
      <c r="I4926" s="105">
        <f t="shared" si="632"/>
        <v>0</v>
      </c>
      <c r="J4926" s="105">
        <f t="shared" si="625"/>
        <v>0</v>
      </c>
      <c r="K4926" s="105">
        <f t="shared" si="626"/>
        <v>0</v>
      </c>
      <c r="L4926" s="105">
        <f t="shared" si="627"/>
        <v>0</v>
      </c>
      <c r="M4926">
        <v>0.04</v>
      </c>
      <c r="N4926">
        <f t="shared" si="628"/>
        <v>3.3960531989175591E-3</v>
      </c>
    </row>
    <row r="4927" spans="1:14" x14ac:dyDescent="0.3">
      <c r="A4927">
        <f t="shared" si="630"/>
        <v>50</v>
      </c>
      <c r="E4927" s="105">
        <f t="shared" si="631"/>
        <v>0</v>
      </c>
      <c r="I4927" s="105">
        <f t="shared" si="632"/>
        <v>0</v>
      </c>
      <c r="J4927" s="105">
        <f t="shared" si="625"/>
        <v>0</v>
      </c>
      <c r="K4927" s="105">
        <f t="shared" si="626"/>
        <v>0</v>
      </c>
      <c r="L4927" s="105">
        <f t="shared" si="627"/>
        <v>0</v>
      </c>
      <c r="M4927">
        <v>0.04</v>
      </c>
      <c r="N4927">
        <f t="shared" si="628"/>
        <v>3.3960531989175591E-3</v>
      </c>
    </row>
    <row r="4928" spans="1:14" x14ac:dyDescent="0.3">
      <c r="A4928">
        <f t="shared" si="630"/>
        <v>50</v>
      </c>
      <c r="E4928" s="105">
        <f t="shared" si="631"/>
        <v>0</v>
      </c>
      <c r="I4928" s="105">
        <f t="shared" si="632"/>
        <v>0</v>
      </c>
      <c r="J4928" s="105">
        <f t="shared" si="625"/>
        <v>0</v>
      </c>
      <c r="K4928" s="105">
        <f t="shared" si="626"/>
        <v>0</v>
      </c>
      <c r="L4928" s="105">
        <f t="shared" si="627"/>
        <v>0</v>
      </c>
      <c r="M4928">
        <v>0.04</v>
      </c>
      <c r="N4928">
        <f t="shared" si="628"/>
        <v>3.3960531989175591E-3</v>
      </c>
    </row>
    <row r="4929" spans="1:14" x14ac:dyDescent="0.3">
      <c r="A4929">
        <f t="shared" si="630"/>
        <v>50</v>
      </c>
      <c r="E4929" s="105">
        <f t="shared" si="631"/>
        <v>0</v>
      </c>
      <c r="I4929" s="105">
        <f t="shared" si="632"/>
        <v>0</v>
      </c>
      <c r="J4929" s="105">
        <f t="shared" si="625"/>
        <v>0</v>
      </c>
      <c r="K4929" s="105">
        <f t="shared" si="626"/>
        <v>0</v>
      </c>
      <c r="L4929" s="105">
        <f t="shared" si="627"/>
        <v>0</v>
      </c>
      <c r="M4929">
        <v>0.04</v>
      </c>
      <c r="N4929">
        <f t="shared" si="628"/>
        <v>3.3960531989175591E-3</v>
      </c>
    </row>
    <row r="4930" spans="1:14" x14ac:dyDescent="0.3">
      <c r="A4930">
        <f t="shared" si="630"/>
        <v>50</v>
      </c>
      <c r="E4930" s="105">
        <f t="shared" si="631"/>
        <v>0</v>
      </c>
      <c r="I4930" s="105">
        <f t="shared" si="632"/>
        <v>0</v>
      </c>
      <c r="J4930" s="105">
        <f t="shared" si="625"/>
        <v>0</v>
      </c>
      <c r="K4930" s="105">
        <f t="shared" si="626"/>
        <v>0</v>
      </c>
      <c r="L4930" s="105">
        <f t="shared" si="627"/>
        <v>0</v>
      </c>
      <c r="M4930">
        <v>0.04</v>
      </c>
      <c r="N4930">
        <f t="shared" si="628"/>
        <v>3.3960531989175591E-3</v>
      </c>
    </row>
    <row r="4931" spans="1:14" x14ac:dyDescent="0.3">
      <c r="A4931">
        <f t="shared" si="630"/>
        <v>50</v>
      </c>
      <c r="E4931" s="105">
        <f t="shared" si="631"/>
        <v>0</v>
      </c>
      <c r="I4931" s="105">
        <f t="shared" si="632"/>
        <v>0</v>
      </c>
      <c r="J4931" s="105">
        <f t="shared" ref="J4931:J4994" si="633">E4931*($H$2/12)</f>
        <v>0</v>
      </c>
      <c r="K4931" s="105">
        <f t="shared" ref="K4931:K4994" si="634">I4931-J4931</f>
        <v>0</v>
      </c>
      <c r="L4931" s="105">
        <f t="shared" ref="L4931:L4994" si="635">N4931*(E4931-K4931)</f>
        <v>0</v>
      </c>
      <c r="M4931">
        <v>0.04</v>
      </c>
      <c r="N4931">
        <f t="shared" ref="N4931:N4994" si="636">1-(POWER(1-M4931,(1/12)))</f>
        <v>3.3960531989175591E-3</v>
      </c>
    </row>
    <row r="4932" spans="1:14" x14ac:dyDescent="0.3">
      <c r="A4932">
        <f t="shared" si="630"/>
        <v>50</v>
      </c>
      <c r="E4932" s="105">
        <f t="shared" si="631"/>
        <v>0</v>
      </c>
      <c r="I4932" s="105">
        <f t="shared" si="632"/>
        <v>0</v>
      </c>
      <c r="J4932" s="105">
        <f t="shared" si="633"/>
        <v>0</v>
      </c>
      <c r="K4932" s="105">
        <f t="shared" si="634"/>
        <v>0</v>
      </c>
      <c r="L4932" s="105">
        <f t="shared" si="635"/>
        <v>0</v>
      </c>
      <c r="M4932">
        <v>0.04</v>
      </c>
      <c r="N4932">
        <f t="shared" si="636"/>
        <v>3.3960531989175591E-3</v>
      </c>
    </row>
    <row r="4933" spans="1:14" x14ac:dyDescent="0.3">
      <c r="A4933">
        <f t="shared" si="630"/>
        <v>50</v>
      </c>
      <c r="E4933" s="105">
        <f t="shared" si="631"/>
        <v>0</v>
      </c>
      <c r="I4933" s="105">
        <f t="shared" si="632"/>
        <v>0</v>
      </c>
      <c r="J4933" s="105">
        <f t="shared" si="633"/>
        <v>0</v>
      </c>
      <c r="K4933" s="105">
        <f t="shared" si="634"/>
        <v>0</v>
      </c>
      <c r="L4933" s="105">
        <f t="shared" si="635"/>
        <v>0</v>
      </c>
      <c r="M4933">
        <v>0.04</v>
      </c>
      <c r="N4933">
        <f t="shared" si="636"/>
        <v>3.3960531989175591E-3</v>
      </c>
    </row>
    <row r="4934" spans="1:14" x14ac:dyDescent="0.3">
      <c r="A4934">
        <f t="shared" si="630"/>
        <v>50</v>
      </c>
      <c r="E4934" s="105">
        <f t="shared" si="631"/>
        <v>0</v>
      </c>
      <c r="I4934" s="105">
        <f t="shared" si="632"/>
        <v>0</v>
      </c>
      <c r="J4934" s="105">
        <f t="shared" si="633"/>
        <v>0</v>
      </c>
      <c r="K4934" s="105">
        <f t="shared" si="634"/>
        <v>0</v>
      </c>
      <c r="L4934" s="105">
        <f t="shared" si="635"/>
        <v>0</v>
      </c>
      <c r="M4934">
        <v>0.04</v>
      </c>
      <c r="N4934">
        <f t="shared" si="636"/>
        <v>3.3960531989175591E-3</v>
      </c>
    </row>
    <row r="4935" spans="1:14" x14ac:dyDescent="0.3">
      <c r="A4935">
        <f t="shared" si="630"/>
        <v>50</v>
      </c>
      <c r="E4935" s="105">
        <f t="shared" si="631"/>
        <v>0</v>
      </c>
      <c r="I4935" s="105">
        <f t="shared" si="632"/>
        <v>0</v>
      </c>
      <c r="J4935" s="105">
        <f t="shared" si="633"/>
        <v>0</v>
      </c>
      <c r="K4935" s="105">
        <f t="shared" si="634"/>
        <v>0</v>
      </c>
      <c r="L4935" s="105">
        <f t="shared" si="635"/>
        <v>0</v>
      </c>
      <c r="M4935">
        <v>0.04</v>
      </c>
      <c r="N4935">
        <f t="shared" si="636"/>
        <v>3.3960531989175591E-3</v>
      </c>
    </row>
    <row r="4936" spans="1:14" x14ac:dyDescent="0.3">
      <c r="A4936">
        <f t="shared" si="630"/>
        <v>50</v>
      </c>
      <c r="E4936" s="105">
        <f t="shared" si="631"/>
        <v>0</v>
      </c>
      <c r="I4936" s="105">
        <f t="shared" si="632"/>
        <v>0</v>
      </c>
      <c r="J4936" s="105">
        <f t="shared" si="633"/>
        <v>0</v>
      </c>
      <c r="K4936" s="105">
        <f t="shared" si="634"/>
        <v>0</v>
      </c>
      <c r="L4936" s="105">
        <f t="shared" si="635"/>
        <v>0</v>
      </c>
      <c r="M4936">
        <v>0.04</v>
      </c>
      <c r="N4936">
        <f t="shared" si="636"/>
        <v>3.3960531989175591E-3</v>
      </c>
    </row>
    <row r="4937" spans="1:14" x14ac:dyDescent="0.3">
      <c r="A4937">
        <f t="shared" si="630"/>
        <v>50</v>
      </c>
      <c r="E4937" s="105">
        <f t="shared" si="631"/>
        <v>0</v>
      </c>
      <c r="I4937" s="105">
        <f t="shared" si="632"/>
        <v>0</v>
      </c>
      <c r="J4937" s="105">
        <f t="shared" si="633"/>
        <v>0</v>
      </c>
      <c r="K4937" s="105">
        <f t="shared" si="634"/>
        <v>0</v>
      </c>
      <c r="L4937" s="105">
        <f t="shared" si="635"/>
        <v>0</v>
      </c>
      <c r="M4937">
        <v>0.04</v>
      </c>
      <c r="N4937">
        <f t="shared" si="636"/>
        <v>3.3960531989175591E-3</v>
      </c>
    </row>
    <row r="4938" spans="1:14" x14ac:dyDescent="0.3">
      <c r="A4938">
        <f t="shared" si="630"/>
        <v>50</v>
      </c>
      <c r="E4938" s="105">
        <f t="shared" si="631"/>
        <v>0</v>
      </c>
      <c r="I4938" s="105">
        <f t="shared" si="632"/>
        <v>0</v>
      </c>
      <c r="J4938" s="105">
        <f t="shared" si="633"/>
        <v>0</v>
      </c>
      <c r="K4938" s="105">
        <f t="shared" si="634"/>
        <v>0</v>
      </c>
      <c r="L4938" s="105">
        <f t="shared" si="635"/>
        <v>0</v>
      </c>
      <c r="M4938">
        <v>0.04</v>
      </c>
      <c r="N4938">
        <f t="shared" si="636"/>
        <v>3.3960531989175591E-3</v>
      </c>
    </row>
    <row r="4939" spans="1:14" x14ac:dyDescent="0.3">
      <c r="A4939">
        <f t="shared" si="630"/>
        <v>50</v>
      </c>
      <c r="E4939" s="105">
        <f t="shared" si="631"/>
        <v>0</v>
      </c>
      <c r="I4939" s="105">
        <f t="shared" si="632"/>
        <v>0</v>
      </c>
      <c r="J4939" s="105">
        <f t="shared" si="633"/>
        <v>0</v>
      </c>
      <c r="K4939" s="105">
        <f t="shared" si="634"/>
        <v>0</v>
      </c>
      <c r="L4939" s="105">
        <f t="shared" si="635"/>
        <v>0</v>
      </c>
      <c r="M4939">
        <v>0.04</v>
      </c>
      <c r="N4939">
        <f t="shared" si="636"/>
        <v>3.3960531989175591E-3</v>
      </c>
    </row>
    <row r="4940" spans="1:14" x14ac:dyDescent="0.3">
      <c r="A4940">
        <f t="shared" si="630"/>
        <v>50</v>
      </c>
      <c r="E4940" s="105">
        <f t="shared" si="631"/>
        <v>0</v>
      </c>
      <c r="I4940" s="105">
        <f t="shared" si="632"/>
        <v>0</v>
      </c>
      <c r="J4940" s="105">
        <f t="shared" si="633"/>
        <v>0</v>
      </c>
      <c r="K4940" s="105">
        <f t="shared" si="634"/>
        <v>0</v>
      </c>
      <c r="L4940" s="105">
        <f t="shared" si="635"/>
        <v>0</v>
      </c>
      <c r="M4940">
        <v>0.04</v>
      </c>
      <c r="N4940">
        <f t="shared" si="636"/>
        <v>3.3960531989175591E-3</v>
      </c>
    </row>
    <row r="4941" spans="1:14" x14ac:dyDescent="0.3">
      <c r="A4941">
        <f t="shared" si="630"/>
        <v>50</v>
      </c>
      <c r="E4941" s="105">
        <f t="shared" si="631"/>
        <v>0</v>
      </c>
      <c r="I4941" s="105">
        <f t="shared" si="632"/>
        <v>0</v>
      </c>
      <c r="J4941" s="105">
        <f t="shared" si="633"/>
        <v>0</v>
      </c>
      <c r="K4941" s="105">
        <f t="shared" si="634"/>
        <v>0</v>
      </c>
      <c r="L4941" s="105">
        <f t="shared" si="635"/>
        <v>0</v>
      </c>
      <c r="M4941">
        <v>0.04</v>
      </c>
      <c r="N4941">
        <f t="shared" si="636"/>
        <v>3.3960531989175591E-3</v>
      </c>
    </row>
    <row r="4942" spans="1:14" x14ac:dyDescent="0.3">
      <c r="A4942">
        <f t="shared" si="630"/>
        <v>50</v>
      </c>
      <c r="E4942" s="105">
        <f t="shared" si="631"/>
        <v>0</v>
      </c>
      <c r="I4942" s="105">
        <f t="shared" si="632"/>
        <v>0</v>
      </c>
      <c r="J4942" s="105">
        <f t="shared" si="633"/>
        <v>0</v>
      </c>
      <c r="K4942" s="105">
        <f t="shared" si="634"/>
        <v>0</v>
      </c>
      <c r="L4942" s="105">
        <f t="shared" si="635"/>
        <v>0</v>
      </c>
      <c r="M4942">
        <v>0.04</v>
      </c>
      <c r="N4942">
        <f t="shared" si="636"/>
        <v>3.3960531989175591E-3</v>
      </c>
    </row>
    <row r="4943" spans="1:14" x14ac:dyDescent="0.3">
      <c r="A4943">
        <f t="shared" si="630"/>
        <v>50</v>
      </c>
      <c r="E4943" s="105">
        <f t="shared" si="631"/>
        <v>0</v>
      </c>
      <c r="I4943" s="105">
        <f t="shared" si="632"/>
        <v>0</v>
      </c>
      <c r="J4943" s="105">
        <f t="shared" si="633"/>
        <v>0</v>
      </c>
      <c r="K4943" s="105">
        <f t="shared" si="634"/>
        <v>0</v>
      </c>
      <c r="L4943" s="105">
        <f t="shared" si="635"/>
        <v>0</v>
      </c>
      <c r="M4943">
        <v>0.04</v>
      </c>
      <c r="N4943">
        <f t="shared" si="636"/>
        <v>3.3960531989175591E-3</v>
      </c>
    </row>
    <row r="4944" spans="1:14" x14ac:dyDescent="0.3">
      <c r="A4944">
        <f t="shared" si="630"/>
        <v>50</v>
      </c>
      <c r="E4944" s="105">
        <f t="shared" si="631"/>
        <v>0</v>
      </c>
      <c r="I4944" s="105">
        <f t="shared" si="632"/>
        <v>0</v>
      </c>
      <c r="J4944" s="105">
        <f t="shared" si="633"/>
        <v>0</v>
      </c>
      <c r="K4944" s="105">
        <f t="shared" si="634"/>
        <v>0</v>
      </c>
      <c r="L4944" s="105">
        <f t="shared" si="635"/>
        <v>0</v>
      </c>
      <c r="M4944">
        <v>0.04</v>
      </c>
      <c r="N4944">
        <f t="shared" si="636"/>
        <v>3.3960531989175591E-3</v>
      </c>
    </row>
    <row r="4945" spans="1:14" x14ac:dyDescent="0.3">
      <c r="A4945">
        <f t="shared" si="630"/>
        <v>50</v>
      </c>
      <c r="E4945" s="105">
        <f t="shared" si="631"/>
        <v>0</v>
      </c>
      <c r="I4945" s="105">
        <f t="shared" si="632"/>
        <v>0</v>
      </c>
      <c r="J4945" s="105">
        <f t="shared" si="633"/>
        <v>0</v>
      </c>
      <c r="K4945" s="105">
        <f t="shared" si="634"/>
        <v>0</v>
      </c>
      <c r="L4945" s="105">
        <f t="shared" si="635"/>
        <v>0</v>
      </c>
      <c r="M4945">
        <v>0.04</v>
      </c>
      <c r="N4945">
        <f t="shared" si="636"/>
        <v>3.3960531989175591E-3</v>
      </c>
    </row>
    <row r="4946" spans="1:14" x14ac:dyDescent="0.3">
      <c r="A4946">
        <f t="shared" si="630"/>
        <v>50</v>
      </c>
      <c r="E4946" s="105">
        <f t="shared" si="631"/>
        <v>0</v>
      </c>
      <c r="I4946" s="105">
        <f t="shared" si="632"/>
        <v>0</v>
      </c>
      <c r="J4946" s="105">
        <f t="shared" si="633"/>
        <v>0</v>
      </c>
      <c r="K4946" s="105">
        <f t="shared" si="634"/>
        <v>0</v>
      </c>
      <c r="L4946" s="105">
        <f t="shared" si="635"/>
        <v>0</v>
      </c>
      <c r="M4946">
        <v>0.04</v>
      </c>
      <c r="N4946">
        <f t="shared" si="636"/>
        <v>3.3960531989175591E-3</v>
      </c>
    </row>
    <row r="4947" spans="1:14" x14ac:dyDescent="0.3">
      <c r="A4947">
        <f t="shared" si="630"/>
        <v>50</v>
      </c>
      <c r="E4947" s="105">
        <f t="shared" si="631"/>
        <v>0</v>
      </c>
      <c r="I4947" s="105">
        <f t="shared" si="632"/>
        <v>0</v>
      </c>
      <c r="J4947" s="105">
        <f t="shared" si="633"/>
        <v>0</v>
      </c>
      <c r="K4947" s="105">
        <f t="shared" si="634"/>
        <v>0</v>
      </c>
      <c r="L4947" s="105">
        <f t="shared" si="635"/>
        <v>0</v>
      </c>
      <c r="M4947">
        <v>0.04</v>
      </c>
      <c r="N4947">
        <f t="shared" si="636"/>
        <v>3.3960531989175591E-3</v>
      </c>
    </row>
    <row r="4948" spans="1:14" x14ac:dyDescent="0.3">
      <c r="A4948">
        <f t="shared" si="630"/>
        <v>50</v>
      </c>
      <c r="E4948" s="105">
        <f t="shared" si="631"/>
        <v>0</v>
      </c>
      <c r="I4948" s="105">
        <f t="shared" si="632"/>
        <v>0</v>
      </c>
      <c r="J4948" s="105">
        <f t="shared" si="633"/>
        <v>0</v>
      </c>
      <c r="K4948" s="105">
        <f t="shared" si="634"/>
        <v>0</v>
      </c>
      <c r="L4948" s="105">
        <f t="shared" si="635"/>
        <v>0</v>
      </c>
      <c r="M4948">
        <v>0.04</v>
      </c>
      <c r="N4948">
        <f t="shared" si="636"/>
        <v>3.3960531989175591E-3</v>
      </c>
    </row>
    <row r="4949" spans="1:14" x14ac:dyDescent="0.3">
      <c r="A4949">
        <f t="shared" si="630"/>
        <v>50</v>
      </c>
      <c r="E4949" s="105">
        <f t="shared" si="631"/>
        <v>0</v>
      </c>
      <c r="I4949" s="105">
        <f t="shared" si="632"/>
        <v>0</v>
      </c>
      <c r="J4949" s="105">
        <f t="shared" si="633"/>
        <v>0</v>
      </c>
      <c r="K4949" s="105">
        <f t="shared" si="634"/>
        <v>0</v>
      </c>
      <c r="L4949" s="105">
        <f t="shared" si="635"/>
        <v>0</v>
      </c>
      <c r="M4949">
        <v>0.04</v>
      </c>
      <c r="N4949">
        <f t="shared" si="636"/>
        <v>3.3960531989175591E-3</v>
      </c>
    </row>
    <row r="4950" spans="1:14" x14ac:dyDescent="0.3">
      <c r="A4950">
        <f t="shared" si="630"/>
        <v>50</v>
      </c>
      <c r="E4950" s="105">
        <f t="shared" si="631"/>
        <v>0</v>
      </c>
      <c r="I4950" s="105">
        <f t="shared" si="632"/>
        <v>0</v>
      </c>
      <c r="J4950" s="105">
        <f t="shared" si="633"/>
        <v>0</v>
      </c>
      <c r="K4950" s="105">
        <f t="shared" si="634"/>
        <v>0</v>
      </c>
      <c r="L4950" s="105">
        <f t="shared" si="635"/>
        <v>0</v>
      </c>
      <c r="M4950">
        <v>0.04</v>
      </c>
      <c r="N4950">
        <f t="shared" si="636"/>
        <v>3.3960531989175591E-3</v>
      </c>
    </row>
    <row r="4951" spans="1:14" x14ac:dyDescent="0.3">
      <c r="A4951">
        <f t="shared" si="630"/>
        <v>50</v>
      </c>
      <c r="E4951" s="105">
        <f t="shared" si="631"/>
        <v>0</v>
      </c>
      <c r="I4951" s="105">
        <f t="shared" si="632"/>
        <v>0</v>
      </c>
      <c r="J4951" s="105">
        <f t="shared" si="633"/>
        <v>0</v>
      </c>
      <c r="K4951" s="105">
        <f t="shared" si="634"/>
        <v>0</v>
      </c>
      <c r="L4951" s="105">
        <f t="shared" si="635"/>
        <v>0</v>
      </c>
      <c r="M4951">
        <v>0.04</v>
      </c>
      <c r="N4951">
        <f t="shared" si="636"/>
        <v>3.3960531989175591E-3</v>
      </c>
    </row>
    <row r="4952" spans="1:14" x14ac:dyDescent="0.3">
      <c r="A4952">
        <f t="shared" si="630"/>
        <v>50</v>
      </c>
      <c r="E4952" s="105">
        <f t="shared" si="631"/>
        <v>0</v>
      </c>
      <c r="I4952" s="105">
        <f t="shared" si="632"/>
        <v>0</v>
      </c>
      <c r="J4952" s="105">
        <f t="shared" si="633"/>
        <v>0</v>
      </c>
      <c r="K4952" s="105">
        <f t="shared" si="634"/>
        <v>0</v>
      </c>
      <c r="L4952" s="105">
        <f t="shared" si="635"/>
        <v>0</v>
      </c>
      <c r="M4952">
        <v>0.04</v>
      </c>
      <c r="N4952">
        <f t="shared" si="636"/>
        <v>3.3960531989175591E-3</v>
      </c>
    </row>
    <row r="4953" spans="1:14" x14ac:dyDescent="0.3">
      <c r="A4953">
        <f t="shared" si="630"/>
        <v>50</v>
      </c>
      <c r="E4953" s="105">
        <f t="shared" si="631"/>
        <v>0</v>
      </c>
      <c r="I4953" s="105">
        <f t="shared" si="632"/>
        <v>0</v>
      </c>
      <c r="J4953" s="105">
        <f t="shared" si="633"/>
        <v>0</v>
      </c>
      <c r="K4953" s="105">
        <f t="shared" si="634"/>
        <v>0</v>
      </c>
      <c r="L4953" s="105">
        <f t="shared" si="635"/>
        <v>0</v>
      </c>
      <c r="M4953">
        <v>0.04</v>
      </c>
      <c r="N4953">
        <f t="shared" si="636"/>
        <v>3.3960531989175591E-3</v>
      </c>
    </row>
    <row r="4954" spans="1:14" x14ac:dyDescent="0.3">
      <c r="A4954">
        <f t="shared" si="630"/>
        <v>50</v>
      </c>
      <c r="E4954" s="105">
        <f t="shared" si="631"/>
        <v>0</v>
      </c>
      <c r="I4954" s="105">
        <f t="shared" si="632"/>
        <v>0</v>
      </c>
      <c r="J4954" s="105">
        <f t="shared" si="633"/>
        <v>0</v>
      </c>
      <c r="K4954" s="105">
        <f t="shared" si="634"/>
        <v>0</v>
      </c>
      <c r="L4954" s="105">
        <f t="shared" si="635"/>
        <v>0</v>
      </c>
      <c r="M4954">
        <v>0.04</v>
      </c>
      <c r="N4954">
        <f t="shared" si="636"/>
        <v>3.3960531989175591E-3</v>
      </c>
    </row>
    <row r="4955" spans="1:14" x14ac:dyDescent="0.3">
      <c r="A4955">
        <f t="shared" si="630"/>
        <v>50</v>
      </c>
      <c r="E4955" s="105">
        <f t="shared" si="631"/>
        <v>0</v>
      </c>
      <c r="I4955" s="105">
        <f t="shared" si="632"/>
        <v>0</v>
      </c>
      <c r="J4955" s="105">
        <f t="shared" si="633"/>
        <v>0</v>
      </c>
      <c r="K4955" s="105">
        <f t="shared" si="634"/>
        <v>0</v>
      </c>
      <c r="L4955" s="105">
        <f t="shared" si="635"/>
        <v>0</v>
      </c>
      <c r="M4955">
        <v>0.04</v>
      </c>
      <c r="N4955">
        <f t="shared" si="636"/>
        <v>3.3960531989175591E-3</v>
      </c>
    </row>
    <row r="4956" spans="1:14" x14ac:dyDescent="0.3">
      <c r="A4956">
        <f t="shared" si="630"/>
        <v>50</v>
      </c>
      <c r="E4956" s="105">
        <f t="shared" si="631"/>
        <v>0</v>
      </c>
      <c r="I4956" s="105">
        <f t="shared" si="632"/>
        <v>0</v>
      </c>
      <c r="J4956" s="105">
        <f t="shared" si="633"/>
        <v>0</v>
      </c>
      <c r="K4956" s="105">
        <f t="shared" si="634"/>
        <v>0</v>
      </c>
      <c r="L4956" s="105">
        <f t="shared" si="635"/>
        <v>0</v>
      </c>
      <c r="M4956">
        <v>0.04</v>
      </c>
      <c r="N4956">
        <f t="shared" si="636"/>
        <v>3.3960531989175591E-3</v>
      </c>
    </row>
    <row r="4957" spans="1:14" x14ac:dyDescent="0.3">
      <c r="A4957">
        <f t="shared" si="630"/>
        <v>50</v>
      </c>
      <c r="E4957" s="105">
        <f t="shared" si="631"/>
        <v>0</v>
      </c>
      <c r="I4957" s="105">
        <f t="shared" si="632"/>
        <v>0</v>
      </c>
      <c r="J4957" s="105">
        <f t="shared" si="633"/>
        <v>0</v>
      </c>
      <c r="K4957" s="105">
        <f t="shared" si="634"/>
        <v>0</v>
      </c>
      <c r="L4957" s="105">
        <f t="shared" si="635"/>
        <v>0</v>
      </c>
      <c r="M4957">
        <v>0.04</v>
      </c>
      <c r="N4957">
        <f t="shared" si="636"/>
        <v>3.3960531989175591E-3</v>
      </c>
    </row>
    <row r="4958" spans="1:14" x14ac:dyDescent="0.3">
      <c r="A4958">
        <f t="shared" si="630"/>
        <v>50</v>
      </c>
      <c r="E4958" s="105">
        <f t="shared" si="631"/>
        <v>0</v>
      </c>
      <c r="I4958" s="105">
        <f t="shared" si="632"/>
        <v>0</v>
      </c>
      <c r="J4958" s="105">
        <f t="shared" si="633"/>
        <v>0</v>
      </c>
      <c r="K4958" s="105">
        <f t="shared" si="634"/>
        <v>0</v>
      </c>
      <c r="L4958" s="105">
        <f t="shared" si="635"/>
        <v>0</v>
      </c>
      <c r="M4958">
        <v>0.04</v>
      </c>
      <c r="N4958">
        <f t="shared" si="636"/>
        <v>3.3960531989175591E-3</v>
      </c>
    </row>
    <row r="4959" spans="1:14" x14ac:dyDescent="0.3">
      <c r="A4959">
        <f t="shared" si="630"/>
        <v>50</v>
      </c>
      <c r="E4959" s="105">
        <f t="shared" si="631"/>
        <v>0</v>
      </c>
      <c r="I4959" s="105">
        <f t="shared" si="632"/>
        <v>0</v>
      </c>
      <c r="J4959" s="105">
        <f t="shared" si="633"/>
        <v>0</v>
      </c>
      <c r="K4959" s="105">
        <f t="shared" si="634"/>
        <v>0</v>
      </c>
      <c r="L4959" s="105">
        <f t="shared" si="635"/>
        <v>0</v>
      </c>
      <c r="M4959">
        <v>0.04</v>
      </c>
      <c r="N4959">
        <f t="shared" si="636"/>
        <v>3.3960531989175591E-3</v>
      </c>
    </row>
    <row r="4960" spans="1:14" x14ac:dyDescent="0.3">
      <c r="A4960">
        <f t="shared" si="630"/>
        <v>50</v>
      </c>
      <c r="E4960" s="105">
        <f t="shared" si="631"/>
        <v>0</v>
      </c>
      <c r="I4960" s="105">
        <f t="shared" si="632"/>
        <v>0</v>
      </c>
      <c r="J4960" s="105">
        <f t="shared" si="633"/>
        <v>0</v>
      </c>
      <c r="K4960" s="105">
        <f t="shared" si="634"/>
        <v>0</v>
      </c>
      <c r="L4960" s="105">
        <f t="shared" si="635"/>
        <v>0</v>
      </c>
      <c r="M4960">
        <v>0.04</v>
      </c>
      <c r="N4960">
        <f t="shared" si="636"/>
        <v>3.3960531989175591E-3</v>
      </c>
    </row>
    <row r="4961" spans="1:14" x14ac:dyDescent="0.3">
      <c r="A4961">
        <f t="shared" si="630"/>
        <v>50</v>
      </c>
      <c r="E4961" s="105">
        <f t="shared" si="631"/>
        <v>0</v>
      </c>
      <c r="I4961" s="105">
        <f t="shared" si="632"/>
        <v>0</v>
      </c>
      <c r="J4961" s="105">
        <f t="shared" si="633"/>
        <v>0</v>
      </c>
      <c r="K4961" s="105">
        <f t="shared" si="634"/>
        <v>0</v>
      </c>
      <c r="L4961" s="105">
        <f t="shared" si="635"/>
        <v>0</v>
      </c>
      <c r="M4961">
        <v>0.04</v>
      </c>
      <c r="N4961">
        <f t="shared" si="636"/>
        <v>3.3960531989175591E-3</v>
      </c>
    </row>
    <row r="4962" spans="1:14" x14ac:dyDescent="0.3">
      <c r="A4962">
        <f t="shared" si="630"/>
        <v>50</v>
      </c>
      <c r="E4962" s="105">
        <f t="shared" si="631"/>
        <v>0</v>
      </c>
      <c r="I4962" s="105">
        <f t="shared" si="632"/>
        <v>0</v>
      </c>
      <c r="J4962" s="105">
        <f t="shared" si="633"/>
        <v>0</v>
      </c>
      <c r="K4962" s="105">
        <f t="shared" si="634"/>
        <v>0</v>
      </c>
      <c r="L4962" s="105">
        <f t="shared" si="635"/>
        <v>0</v>
      </c>
      <c r="M4962">
        <v>0.04</v>
      </c>
      <c r="N4962">
        <f t="shared" si="636"/>
        <v>3.3960531989175591E-3</v>
      </c>
    </row>
    <row r="4963" spans="1:14" x14ac:dyDescent="0.3">
      <c r="A4963">
        <f t="shared" si="630"/>
        <v>50</v>
      </c>
      <c r="E4963" s="105">
        <f t="shared" si="631"/>
        <v>0</v>
      </c>
      <c r="I4963" s="105">
        <f t="shared" si="632"/>
        <v>0</v>
      </c>
      <c r="J4963" s="105">
        <f t="shared" si="633"/>
        <v>0</v>
      </c>
      <c r="K4963" s="105">
        <f t="shared" si="634"/>
        <v>0</v>
      </c>
      <c r="L4963" s="105">
        <f t="shared" si="635"/>
        <v>0</v>
      </c>
      <c r="M4963">
        <v>0.04</v>
      </c>
      <c r="N4963">
        <f t="shared" si="636"/>
        <v>3.3960531989175591E-3</v>
      </c>
    </row>
    <row r="4964" spans="1:14" x14ac:dyDescent="0.3">
      <c r="A4964">
        <f t="shared" si="630"/>
        <v>50</v>
      </c>
      <c r="E4964" s="105">
        <f t="shared" si="631"/>
        <v>0</v>
      </c>
      <c r="I4964" s="105">
        <f t="shared" si="632"/>
        <v>0</v>
      </c>
      <c r="J4964" s="105">
        <f t="shared" si="633"/>
        <v>0</v>
      </c>
      <c r="K4964" s="105">
        <f t="shared" si="634"/>
        <v>0</v>
      </c>
      <c r="L4964" s="105">
        <f t="shared" si="635"/>
        <v>0</v>
      </c>
      <c r="M4964">
        <v>0.04</v>
      </c>
      <c r="N4964">
        <f t="shared" si="636"/>
        <v>3.3960531989175591E-3</v>
      </c>
    </row>
    <row r="4965" spans="1:14" x14ac:dyDescent="0.3">
      <c r="A4965">
        <f t="shared" si="630"/>
        <v>50</v>
      </c>
      <c r="E4965" s="105">
        <f t="shared" si="631"/>
        <v>0</v>
      </c>
      <c r="I4965" s="105">
        <f t="shared" si="632"/>
        <v>0</v>
      </c>
      <c r="J4965" s="105">
        <f t="shared" si="633"/>
        <v>0</v>
      </c>
      <c r="K4965" s="105">
        <f t="shared" si="634"/>
        <v>0</v>
      </c>
      <c r="L4965" s="105">
        <f t="shared" si="635"/>
        <v>0</v>
      </c>
      <c r="M4965">
        <v>0.04</v>
      </c>
      <c r="N4965">
        <f t="shared" si="636"/>
        <v>3.3960531989175591E-3</v>
      </c>
    </row>
    <row r="4966" spans="1:14" x14ac:dyDescent="0.3">
      <c r="A4966">
        <f t="shared" si="630"/>
        <v>50</v>
      </c>
      <c r="E4966" s="105">
        <f t="shared" si="631"/>
        <v>0</v>
      </c>
      <c r="I4966" s="105">
        <f t="shared" si="632"/>
        <v>0</v>
      </c>
      <c r="J4966" s="105">
        <f t="shared" si="633"/>
        <v>0</v>
      </c>
      <c r="K4966" s="105">
        <f t="shared" si="634"/>
        <v>0</v>
      </c>
      <c r="L4966" s="105">
        <f t="shared" si="635"/>
        <v>0</v>
      </c>
      <c r="M4966">
        <v>0.04</v>
      </c>
      <c r="N4966">
        <f t="shared" si="636"/>
        <v>3.3960531989175591E-3</v>
      </c>
    </row>
    <row r="4967" spans="1:14" x14ac:dyDescent="0.3">
      <c r="A4967">
        <f t="shared" ref="A4967:A5030" si="637">IF(COUNTIF(A4867:A4966,A4966)=100, A4966+1,A4966)</f>
        <v>50</v>
      </c>
      <c r="E4967" s="105">
        <f t="shared" ref="E4967:E5030" si="638">MAX(0, E4867-K4867-L4867)</f>
        <v>0</v>
      </c>
      <c r="I4967" s="105">
        <f t="shared" ref="I4967:I5030" si="639">IF(E4967&lt;I4867,J4967 + E4967, I4867)</f>
        <v>0</v>
      </c>
      <c r="J4967" s="105">
        <f t="shared" si="633"/>
        <v>0</v>
      </c>
      <c r="K4967" s="105">
        <f t="shared" si="634"/>
        <v>0</v>
      </c>
      <c r="L4967" s="105">
        <f t="shared" si="635"/>
        <v>0</v>
      </c>
      <c r="M4967">
        <v>0.04</v>
      </c>
      <c r="N4967">
        <f t="shared" si="636"/>
        <v>3.3960531989175591E-3</v>
      </c>
    </row>
    <row r="4968" spans="1:14" x14ac:dyDescent="0.3">
      <c r="A4968">
        <f t="shared" si="637"/>
        <v>50</v>
      </c>
      <c r="E4968" s="105">
        <f t="shared" si="638"/>
        <v>0</v>
      </c>
      <c r="I4968" s="105">
        <f t="shared" si="639"/>
        <v>0</v>
      </c>
      <c r="J4968" s="105">
        <f t="shared" si="633"/>
        <v>0</v>
      </c>
      <c r="K4968" s="105">
        <f t="shared" si="634"/>
        <v>0</v>
      </c>
      <c r="L4968" s="105">
        <f t="shared" si="635"/>
        <v>0</v>
      </c>
      <c r="M4968">
        <v>0.04</v>
      </c>
      <c r="N4968">
        <f t="shared" si="636"/>
        <v>3.3960531989175591E-3</v>
      </c>
    </row>
    <row r="4969" spans="1:14" x14ac:dyDescent="0.3">
      <c r="A4969">
        <f t="shared" si="637"/>
        <v>50</v>
      </c>
      <c r="E4969" s="105">
        <f t="shared" si="638"/>
        <v>0</v>
      </c>
      <c r="I4969" s="105">
        <f t="shared" si="639"/>
        <v>0</v>
      </c>
      <c r="J4969" s="105">
        <f t="shared" si="633"/>
        <v>0</v>
      </c>
      <c r="K4969" s="105">
        <f t="shared" si="634"/>
        <v>0</v>
      </c>
      <c r="L4969" s="105">
        <f t="shared" si="635"/>
        <v>0</v>
      </c>
      <c r="M4969">
        <v>0.04</v>
      </c>
      <c r="N4969">
        <f t="shared" si="636"/>
        <v>3.3960531989175591E-3</v>
      </c>
    </row>
    <row r="4970" spans="1:14" x14ac:dyDescent="0.3">
      <c r="A4970">
        <f t="shared" si="637"/>
        <v>50</v>
      </c>
      <c r="E4970" s="105">
        <f t="shared" si="638"/>
        <v>0</v>
      </c>
      <c r="I4970" s="105">
        <f t="shared" si="639"/>
        <v>0</v>
      </c>
      <c r="J4970" s="105">
        <f t="shared" si="633"/>
        <v>0</v>
      </c>
      <c r="K4970" s="105">
        <f t="shared" si="634"/>
        <v>0</v>
      </c>
      <c r="L4970" s="105">
        <f t="shared" si="635"/>
        <v>0</v>
      </c>
      <c r="M4970">
        <v>0.04</v>
      </c>
      <c r="N4970">
        <f t="shared" si="636"/>
        <v>3.3960531989175591E-3</v>
      </c>
    </row>
    <row r="4971" spans="1:14" x14ac:dyDescent="0.3">
      <c r="A4971">
        <f t="shared" si="637"/>
        <v>50</v>
      </c>
      <c r="E4971" s="105">
        <f t="shared" si="638"/>
        <v>0</v>
      </c>
      <c r="I4971" s="105">
        <f t="shared" si="639"/>
        <v>0</v>
      </c>
      <c r="J4971" s="105">
        <f t="shared" si="633"/>
        <v>0</v>
      </c>
      <c r="K4971" s="105">
        <f t="shared" si="634"/>
        <v>0</v>
      </c>
      <c r="L4971" s="105">
        <f t="shared" si="635"/>
        <v>0</v>
      </c>
      <c r="M4971">
        <v>0.04</v>
      </c>
      <c r="N4971">
        <f t="shared" si="636"/>
        <v>3.3960531989175591E-3</v>
      </c>
    </row>
    <row r="4972" spans="1:14" x14ac:dyDescent="0.3">
      <c r="A4972">
        <f t="shared" si="637"/>
        <v>50</v>
      </c>
      <c r="E4972" s="105">
        <f t="shared" si="638"/>
        <v>0</v>
      </c>
      <c r="I4972" s="105">
        <f t="shared" si="639"/>
        <v>0</v>
      </c>
      <c r="J4972" s="105">
        <f t="shared" si="633"/>
        <v>0</v>
      </c>
      <c r="K4972" s="105">
        <f t="shared" si="634"/>
        <v>0</v>
      </c>
      <c r="L4972" s="105">
        <f t="shared" si="635"/>
        <v>0</v>
      </c>
      <c r="M4972">
        <v>0.04</v>
      </c>
      <c r="N4972">
        <f t="shared" si="636"/>
        <v>3.3960531989175591E-3</v>
      </c>
    </row>
    <row r="4973" spans="1:14" x14ac:dyDescent="0.3">
      <c r="A4973">
        <f t="shared" si="637"/>
        <v>50</v>
      </c>
      <c r="E4973" s="105">
        <f t="shared" si="638"/>
        <v>0</v>
      </c>
      <c r="I4973" s="105">
        <f t="shared" si="639"/>
        <v>0</v>
      </c>
      <c r="J4973" s="105">
        <f t="shared" si="633"/>
        <v>0</v>
      </c>
      <c r="K4973" s="105">
        <f t="shared" si="634"/>
        <v>0</v>
      </c>
      <c r="L4973" s="105">
        <f t="shared" si="635"/>
        <v>0</v>
      </c>
      <c r="M4973">
        <v>0.04</v>
      </c>
      <c r="N4973">
        <f t="shared" si="636"/>
        <v>3.3960531989175591E-3</v>
      </c>
    </row>
    <row r="4974" spans="1:14" x14ac:dyDescent="0.3">
      <c r="A4974">
        <f t="shared" si="637"/>
        <v>50</v>
      </c>
      <c r="E4974" s="105">
        <f t="shared" si="638"/>
        <v>0</v>
      </c>
      <c r="I4974" s="105">
        <f t="shared" si="639"/>
        <v>0</v>
      </c>
      <c r="J4974" s="105">
        <f t="shared" si="633"/>
        <v>0</v>
      </c>
      <c r="K4974" s="105">
        <f t="shared" si="634"/>
        <v>0</v>
      </c>
      <c r="L4974" s="105">
        <f t="shared" si="635"/>
        <v>0</v>
      </c>
      <c r="M4974">
        <v>0.04</v>
      </c>
      <c r="N4974">
        <f t="shared" si="636"/>
        <v>3.3960531989175591E-3</v>
      </c>
    </row>
    <row r="4975" spans="1:14" x14ac:dyDescent="0.3">
      <c r="A4975">
        <f t="shared" si="637"/>
        <v>50</v>
      </c>
      <c r="E4975" s="105">
        <f t="shared" si="638"/>
        <v>0</v>
      </c>
      <c r="I4975" s="105">
        <f t="shared" si="639"/>
        <v>0</v>
      </c>
      <c r="J4975" s="105">
        <f t="shared" si="633"/>
        <v>0</v>
      </c>
      <c r="K4975" s="105">
        <f t="shared" si="634"/>
        <v>0</v>
      </c>
      <c r="L4975" s="105">
        <f t="shared" si="635"/>
        <v>0</v>
      </c>
      <c r="M4975">
        <v>0.04</v>
      </c>
      <c r="N4975">
        <f t="shared" si="636"/>
        <v>3.3960531989175591E-3</v>
      </c>
    </row>
    <row r="4976" spans="1:14" x14ac:dyDescent="0.3">
      <c r="A4976">
        <f t="shared" si="637"/>
        <v>50</v>
      </c>
      <c r="E4976" s="105">
        <f t="shared" si="638"/>
        <v>0</v>
      </c>
      <c r="I4976" s="105">
        <f t="shared" si="639"/>
        <v>0</v>
      </c>
      <c r="J4976" s="105">
        <f t="shared" si="633"/>
        <v>0</v>
      </c>
      <c r="K4976" s="105">
        <f t="shared" si="634"/>
        <v>0</v>
      </c>
      <c r="L4976" s="105">
        <f t="shared" si="635"/>
        <v>0</v>
      </c>
      <c r="M4976">
        <v>0.04</v>
      </c>
      <c r="N4976">
        <f t="shared" si="636"/>
        <v>3.3960531989175591E-3</v>
      </c>
    </row>
    <row r="4977" spans="1:14" x14ac:dyDescent="0.3">
      <c r="A4977">
        <f t="shared" si="637"/>
        <v>50</v>
      </c>
      <c r="E4977" s="105">
        <f t="shared" si="638"/>
        <v>0</v>
      </c>
      <c r="I4977" s="105">
        <f t="shared" si="639"/>
        <v>0</v>
      </c>
      <c r="J4977" s="105">
        <f t="shared" si="633"/>
        <v>0</v>
      </c>
      <c r="K4977" s="105">
        <f t="shared" si="634"/>
        <v>0</v>
      </c>
      <c r="L4977" s="105">
        <f t="shared" si="635"/>
        <v>0</v>
      </c>
      <c r="M4977">
        <v>0.04</v>
      </c>
      <c r="N4977">
        <f t="shared" si="636"/>
        <v>3.3960531989175591E-3</v>
      </c>
    </row>
    <row r="4978" spans="1:14" x14ac:dyDescent="0.3">
      <c r="A4978">
        <f t="shared" si="637"/>
        <v>50</v>
      </c>
      <c r="E4978" s="105">
        <f t="shared" si="638"/>
        <v>0</v>
      </c>
      <c r="I4978" s="105">
        <f t="shared" si="639"/>
        <v>0</v>
      </c>
      <c r="J4978" s="105">
        <f t="shared" si="633"/>
        <v>0</v>
      </c>
      <c r="K4978" s="105">
        <f t="shared" si="634"/>
        <v>0</v>
      </c>
      <c r="L4978" s="105">
        <f t="shared" si="635"/>
        <v>0</v>
      </c>
      <c r="M4978">
        <v>0.04</v>
      </c>
      <c r="N4978">
        <f t="shared" si="636"/>
        <v>3.3960531989175591E-3</v>
      </c>
    </row>
    <row r="4979" spans="1:14" x14ac:dyDescent="0.3">
      <c r="A4979">
        <f t="shared" si="637"/>
        <v>50</v>
      </c>
      <c r="E4979" s="105">
        <f t="shared" si="638"/>
        <v>0</v>
      </c>
      <c r="I4979" s="105">
        <f t="shared" si="639"/>
        <v>0</v>
      </c>
      <c r="J4979" s="105">
        <f t="shared" si="633"/>
        <v>0</v>
      </c>
      <c r="K4979" s="105">
        <f t="shared" si="634"/>
        <v>0</v>
      </c>
      <c r="L4979" s="105">
        <f t="shared" si="635"/>
        <v>0</v>
      </c>
      <c r="M4979">
        <v>0.04</v>
      </c>
      <c r="N4979">
        <f t="shared" si="636"/>
        <v>3.3960531989175591E-3</v>
      </c>
    </row>
    <row r="4980" spans="1:14" x14ac:dyDescent="0.3">
      <c r="A4980">
        <f t="shared" si="637"/>
        <v>50</v>
      </c>
      <c r="E4980" s="105">
        <f t="shared" si="638"/>
        <v>0</v>
      </c>
      <c r="I4980" s="105">
        <f t="shared" si="639"/>
        <v>0</v>
      </c>
      <c r="J4980" s="105">
        <f t="shared" si="633"/>
        <v>0</v>
      </c>
      <c r="K4980" s="105">
        <f t="shared" si="634"/>
        <v>0</v>
      </c>
      <c r="L4980" s="105">
        <f t="shared" si="635"/>
        <v>0</v>
      </c>
      <c r="M4980">
        <v>0.04</v>
      </c>
      <c r="N4980">
        <f t="shared" si="636"/>
        <v>3.3960531989175591E-3</v>
      </c>
    </row>
    <row r="4981" spans="1:14" x14ac:dyDescent="0.3">
      <c r="A4981">
        <f t="shared" si="637"/>
        <v>50</v>
      </c>
      <c r="E4981" s="105">
        <f t="shared" si="638"/>
        <v>0</v>
      </c>
      <c r="I4981" s="105">
        <f t="shared" si="639"/>
        <v>0</v>
      </c>
      <c r="J4981" s="105">
        <f t="shared" si="633"/>
        <v>0</v>
      </c>
      <c r="K4981" s="105">
        <f t="shared" si="634"/>
        <v>0</v>
      </c>
      <c r="L4981" s="105">
        <f t="shared" si="635"/>
        <v>0</v>
      </c>
      <c r="M4981">
        <v>0.04</v>
      </c>
      <c r="N4981">
        <f t="shared" si="636"/>
        <v>3.3960531989175591E-3</v>
      </c>
    </row>
    <row r="4982" spans="1:14" x14ac:dyDescent="0.3">
      <c r="A4982">
        <f t="shared" si="637"/>
        <v>50</v>
      </c>
      <c r="E4982" s="105">
        <f t="shared" si="638"/>
        <v>0</v>
      </c>
      <c r="I4982" s="105">
        <f t="shared" si="639"/>
        <v>0</v>
      </c>
      <c r="J4982" s="105">
        <f t="shared" si="633"/>
        <v>0</v>
      </c>
      <c r="K4982" s="105">
        <f t="shared" si="634"/>
        <v>0</v>
      </c>
      <c r="L4982" s="105">
        <f t="shared" si="635"/>
        <v>0</v>
      </c>
      <c r="M4982">
        <v>0.04</v>
      </c>
      <c r="N4982">
        <f t="shared" si="636"/>
        <v>3.3960531989175591E-3</v>
      </c>
    </row>
    <row r="4983" spans="1:14" x14ac:dyDescent="0.3">
      <c r="A4983">
        <f t="shared" si="637"/>
        <v>50</v>
      </c>
      <c r="E4983" s="105">
        <f t="shared" si="638"/>
        <v>0</v>
      </c>
      <c r="I4983" s="105">
        <f t="shared" si="639"/>
        <v>0</v>
      </c>
      <c r="J4983" s="105">
        <f t="shared" si="633"/>
        <v>0</v>
      </c>
      <c r="K4983" s="105">
        <f t="shared" si="634"/>
        <v>0</v>
      </c>
      <c r="L4983" s="105">
        <f t="shared" si="635"/>
        <v>0</v>
      </c>
      <c r="M4983">
        <v>0.04</v>
      </c>
      <c r="N4983">
        <f t="shared" si="636"/>
        <v>3.3960531989175591E-3</v>
      </c>
    </row>
    <row r="4984" spans="1:14" x14ac:dyDescent="0.3">
      <c r="A4984">
        <f t="shared" si="637"/>
        <v>50</v>
      </c>
      <c r="E4984" s="105">
        <f t="shared" si="638"/>
        <v>0</v>
      </c>
      <c r="I4984" s="105">
        <f t="shared" si="639"/>
        <v>0</v>
      </c>
      <c r="J4984" s="105">
        <f t="shared" si="633"/>
        <v>0</v>
      </c>
      <c r="K4984" s="105">
        <f t="shared" si="634"/>
        <v>0</v>
      </c>
      <c r="L4984" s="105">
        <f t="shared" si="635"/>
        <v>0</v>
      </c>
      <c r="M4984">
        <v>0.04</v>
      </c>
      <c r="N4984">
        <f t="shared" si="636"/>
        <v>3.3960531989175591E-3</v>
      </c>
    </row>
    <row r="4985" spans="1:14" x14ac:dyDescent="0.3">
      <c r="A4985">
        <f t="shared" si="637"/>
        <v>50</v>
      </c>
      <c r="E4985" s="105">
        <f t="shared" si="638"/>
        <v>0</v>
      </c>
      <c r="I4985" s="105">
        <f t="shared" si="639"/>
        <v>0</v>
      </c>
      <c r="J4985" s="105">
        <f t="shared" si="633"/>
        <v>0</v>
      </c>
      <c r="K4985" s="105">
        <f t="shared" si="634"/>
        <v>0</v>
      </c>
      <c r="L4985" s="105">
        <f t="shared" si="635"/>
        <v>0</v>
      </c>
      <c r="M4985">
        <v>0.04</v>
      </c>
      <c r="N4985">
        <f t="shared" si="636"/>
        <v>3.3960531989175591E-3</v>
      </c>
    </row>
    <row r="4986" spans="1:14" x14ac:dyDescent="0.3">
      <c r="A4986">
        <f t="shared" si="637"/>
        <v>50</v>
      </c>
      <c r="E4986" s="105">
        <f t="shared" si="638"/>
        <v>0</v>
      </c>
      <c r="I4986" s="105">
        <f t="shared" si="639"/>
        <v>0</v>
      </c>
      <c r="J4986" s="105">
        <f t="shared" si="633"/>
        <v>0</v>
      </c>
      <c r="K4986" s="105">
        <f t="shared" si="634"/>
        <v>0</v>
      </c>
      <c r="L4986" s="105">
        <f t="shared" si="635"/>
        <v>0</v>
      </c>
      <c r="M4986">
        <v>0.04</v>
      </c>
      <c r="N4986">
        <f t="shared" si="636"/>
        <v>3.3960531989175591E-3</v>
      </c>
    </row>
    <row r="4987" spans="1:14" x14ac:dyDescent="0.3">
      <c r="A4987">
        <f t="shared" si="637"/>
        <v>50</v>
      </c>
      <c r="E4987" s="105">
        <f t="shared" si="638"/>
        <v>0</v>
      </c>
      <c r="I4987" s="105">
        <f t="shared" si="639"/>
        <v>0</v>
      </c>
      <c r="J4987" s="105">
        <f t="shared" si="633"/>
        <v>0</v>
      </c>
      <c r="K4987" s="105">
        <f t="shared" si="634"/>
        <v>0</v>
      </c>
      <c r="L4987" s="105">
        <f t="shared" si="635"/>
        <v>0</v>
      </c>
      <c r="M4987">
        <v>0.04</v>
      </c>
      <c r="N4987">
        <f t="shared" si="636"/>
        <v>3.3960531989175591E-3</v>
      </c>
    </row>
    <row r="4988" spans="1:14" x14ac:dyDescent="0.3">
      <c r="A4988">
        <f t="shared" si="637"/>
        <v>50</v>
      </c>
      <c r="E4988" s="105">
        <f t="shared" si="638"/>
        <v>0</v>
      </c>
      <c r="I4988" s="105">
        <f t="shared" si="639"/>
        <v>0</v>
      </c>
      <c r="J4988" s="105">
        <f t="shared" si="633"/>
        <v>0</v>
      </c>
      <c r="K4988" s="105">
        <f t="shared" si="634"/>
        <v>0</v>
      </c>
      <c r="L4988" s="105">
        <f t="shared" si="635"/>
        <v>0</v>
      </c>
      <c r="M4988">
        <v>0.04</v>
      </c>
      <c r="N4988">
        <f t="shared" si="636"/>
        <v>3.3960531989175591E-3</v>
      </c>
    </row>
    <row r="4989" spans="1:14" x14ac:dyDescent="0.3">
      <c r="A4989">
        <f t="shared" si="637"/>
        <v>50</v>
      </c>
      <c r="E4989" s="105">
        <f t="shared" si="638"/>
        <v>0</v>
      </c>
      <c r="I4989" s="105">
        <f t="shared" si="639"/>
        <v>0</v>
      </c>
      <c r="J4989" s="105">
        <f t="shared" si="633"/>
        <v>0</v>
      </c>
      <c r="K4989" s="105">
        <f t="shared" si="634"/>
        <v>0</v>
      </c>
      <c r="L4989" s="105">
        <f t="shared" si="635"/>
        <v>0</v>
      </c>
      <c r="M4989">
        <v>0.04</v>
      </c>
      <c r="N4989">
        <f t="shared" si="636"/>
        <v>3.3960531989175591E-3</v>
      </c>
    </row>
    <row r="4990" spans="1:14" x14ac:dyDescent="0.3">
      <c r="A4990">
        <f t="shared" si="637"/>
        <v>50</v>
      </c>
      <c r="E4990" s="105">
        <f t="shared" si="638"/>
        <v>0</v>
      </c>
      <c r="I4990" s="105">
        <f t="shared" si="639"/>
        <v>0</v>
      </c>
      <c r="J4990" s="105">
        <f t="shared" si="633"/>
        <v>0</v>
      </c>
      <c r="K4990" s="105">
        <f t="shared" si="634"/>
        <v>0</v>
      </c>
      <c r="L4990" s="105">
        <f t="shared" si="635"/>
        <v>0</v>
      </c>
      <c r="M4990">
        <v>0.04</v>
      </c>
      <c r="N4990">
        <f t="shared" si="636"/>
        <v>3.3960531989175591E-3</v>
      </c>
    </row>
    <row r="4991" spans="1:14" x14ac:dyDescent="0.3">
      <c r="A4991">
        <f t="shared" si="637"/>
        <v>50</v>
      </c>
      <c r="E4991" s="105">
        <f t="shared" si="638"/>
        <v>0</v>
      </c>
      <c r="I4991" s="105">
        <f t="shared" si="639"/>
        <v>0</v>
      </c>
      <c r="J4991" s="105">
        <f t="shared" si="633"/>
        <v>0</v>
      </c>
      <c r="K4991" s="105">
        <f t="shared" si="634"/>
        <v>0</v>
      </c>
      <c r="L4991" s="105">
        <f t="shared" si="635"/>
        <v>0</v>
      </c>
      <c r="M4991">
        <v>0.04</v>
      </c>
      <c r="N4991">
        <f t="shared" si="636"/>
        <v>3.3960531989175591E-3</v>
      </c>
    </row>
    <row r="4992" spans="1:14" x14ac:dyDescent="0.3">
      <c r="A4992">
        <f t="shared" si="637"/>
        <v>50</v>
      </c>
      <c r="E4992" s="105">
        <f t="shared" si="638"/>
        <v>0</v>
      </c>
      <c r="I4992" s="105">
        <f t="shared" si="639"/>
        <v>0</v>
      </c>
      <c r="J4992" s="105">
        <f t="shared" si="633"/>
        <v>0</v>
      </c>
      <c r="K4992" s="105">
        <f t="shared" si="634"/>
        <v>0</v>
      </c>
      <c r="L4992" s="105">
        <f t="shared" si="635"/>
        <v>0</v>
      </c>
      <c r="M4992">
        <v>0.04</v>
      </c>
      <c r="N4992">
        <f t="shared" si="636"/>
        <v>3.3960531989175591E-3</v>
      </c>
    </row>
    <row r="4993" spans="1:15" x14ac:dyDescent="0.3">
      <c r="A4993">
        <f t="shared" si="637"/>
        <v>50</v>
      </c>
      <c r="E4993" s="105">
        <f t="shared" si="638"/>
        <v>0</v>
      </c>
      <c r="I4993" s="105">
        <f t="shared" si="639"/>
        <v>0</v>
      </c>
      <c r="J4993" s="105">
        <f t="shared" si="633"/>
        <v>0</v>
      </c>
      <c r="K4993" s="105">
        <f t="shared" si="634"/>
        <v>0</v>
      </c>
      <c r="L4993" s="105">
        <f t="shared" si="635"/>
        <v>0</v>
      </c>
      <c r="M4993">
        <v>0.04</v>
      </c>
      <c r="N4993">
        <f t="shared" si="636"/>
        <v>3.3960531989175591E-3</v>
      </c>
    </row>
    <row r="4994" spans="1:15" x14ac:dyDescent="0.3">
      <c r="A4994">
        <f t="shared" si="637"/>
        <v>50</v>
      </c>
      <c r="E4994" s="105">
        <f t="shared" si="638"/>
        <v>0</v>
      </c>
      <c r="I4994" s="105">
        <f t="shared" si="639"/>
        <v>0</v>
      </c>
      <c r="J4994" s="105">
        <f t="shared" si="633"/>
        <v>0</v>
      </c>
      <c r="K4994" s="105">
        <f t="shared" si="634"/>
        <v>0</v>
      </c>
      <c r="L4994" s="105">
        <f t="shared" si="635"/>
        <v>0</v>
      </c>
      <c r="M4994">
        <v>0.04</v>
      </c>
      <c r="N4994">
        <f t="shared" si="636"/>
        <v>3.3960531989175591E-3</v>
      </c>
    </row>
    <row r="4995" spans="1:15" x14ac:dyDescent="0.3">
      <c r="A4995">
        <f t="shared" si="637"/>
        <v>50</v>
      </c>
      <c r="E4995" s="105">
        <f t="shared" si="638"/>
        <v>0</v>
      </c>
      <c r="I4995" s="105">
        <f t="shared" si="639"/>
        <v>0</v>
      </c>
      <c r="J4995" s="105">
        <f t="shared" ref="J4995:J5058" si="640">E4995*($H$2/12)</f>
        <v>0</v>
      </c>
      <c r="K4995" s="105">
        <f t="shared" ref="K4995:K5058" si="641">I4995-J4995</f>
        <v>0</v>
      </c>
      <c r="L4995" s="105">
        <f t="shared" ref="L4995:L5058" si="642">N4995*(E4995-K4995)</f>
        <v>0</v>
      </c>
      <c r="M4995">
        <v>0.04</v>
      </c>
      <c r="N4995">
        <f t="shared" ref="N4995:N5058" si="643">1-(POWER(1-M4995,(1/12)))</f>
        <v>3.3960531989175591E-3</v>
      </c>
    </row>
    <row r="4996" spans="1:15" x14ac:dyDescent="0.3">
      <c r="A4996">
        <f t="shared" si="637"/>
        <v>50</v>
      </c>
      <c r="E4996" s="105">
        <f t="shared" si="638"/>
        <v>0</v>
      </c>
      <c r="I4996" s="105">
        <f t="shared" si="639"/>
        <v>0</v>
      </c>
      <c r="J4996" s="105">
        <f t="shared" si="640"/>
        <v>0</v>
      </c>
      <c r="K4996" s="105">
        <f t="shared" si="641"/>
        <v>0</v>
      </c>
      <c r="L4996" s="105">
        <f t="shared" si="642"/>
        <v>0</v>
      </c>
      <c r="M4996">
        <v>0.04</v>
      </c>
      <c r="N4996">
        <f t="shared" si="643"/>
        <v>3.3960531989175591E-3</v>
      </c>
    </row>
    <row r="4997" spans="1:15" x14ac:dyDescent="0.3">
      <c r="A4997">
        <f t="shared" si="637"/>
        <v>50</v>
      </c>
      <c r="E4997" s="105">
        <f t="shared" si="638"/>
        <v>0</v>
      </c>
      <c r="I4997" s="105">
        <f t="shared" si="639"/>
        <v>0</v>
      </c>
      <c r="J4997" s="105">
        <f t="shared" si="640"/>
        <v>0</v>
      </c>
      <c r="K4997" s="105">
        <f t="shared" si="641"/>
        <v>0</v>
      </c>
      <c r="L4997" s="105">
        <f t="shared" si="642"/>
        <v>0</v>
      </c>
      <c r="M4997">
        <v>0.04</v>
      </c>
      <c r="N4997">
        <f t="shared" si="643"/>
        <v>3.3960531989175591E-3</v>
      </c>
    </row>
    <row r="4998" spans="1:15" x14ac:dyDescent="0.3">
      <c r="A4998">
        <f t="shared" si="637"/>
        <v>50</v>
      </c>
      <c r="E4998" s="105">
        <f t="shared" si="638"/>
        <v>0</v>
      </c>
      <c r="I4998" s="105">
        <f t="shared" si="639"/>
        <v>0</v>
      </c>
      <c r="J4998" s="105">
        <f t="shared" si="640"/>
        <v>0</v>
      </c>
      <c r="K4998" s="105">
        <f t="shared" si="641"/>
        <v>0</v>
      </c>
      <c r="L4998" s="105">
        <f t="shared" si="642"/>
        <v>0</v>
      </c>
      <c r="M4998">
        <v>0.04</v>
      </c>
      <c r="N4998">
        <f t="shared" si="643"/>
        <v>3.3960531989175591E-3</v>
      </c>
    </row>
    <row r="4999" spans="1:15" x14ac:dyDescent="0.3">
      <c r="A4999">
        <f t="shared" si="637"/>
        <v>50</v>
      </c>
      <c r="E4999" s="105">
        <f t="shared" si="638"/>
        <v>0</v>
      </c>
      <c r="I4999" s="105">
        <f t="shared" si="639"/>
        <v>0</v>
      </c>
      <c r="J4999" s="105">
        <f t="shared" si="640"/>
        <v>0</v>
      </c>
      <c r="K4999" s="105">
        <f t="shared" si="641"/>
        <v>0</v>
      </c>
      <c r="L4999" s="105">
        <f t="shared" si="642"/>
        <v>0</v>
      </c>
      <c r="M4999">
        <v>0.04</v>
      </c>
      <c r="N4999">
        <f t="shared" si="643"/>
        <v>3.3960531989175591E-3</v>
      </c>
    </row>
    <row r="5000" spans="1:15" x14ac:dyDescent="0.3">
      <c r="A5000">
        <f t="shared" si="637"/>
        <v>50</v>
      </c>
      <c r="E5000" s="105">
        <f t="shared" si="638"/>
        <v>0</v>
      </c>
      <c r="I5000" s="105">
        <f t="shared" si="639"/>
        <v>0</v>
      </c>
      <c r="J5000" s="105">
        <f t="shared" si="640"/>
        <v>0</v>
      </c>
      <c r="K5000" s="105">
        <f t="shared" si="641"/>
        <v>0</v>
      </c>
      <c r="L5000" s="105">
        <f t="shared" si="642"/>
        <v>0</v>
      </c>
      <c r="M5000">
        <v>0.04</v>
      </c>
      <c r="N5000">
        <f t="shared" si="643"/>
        <v>3.3960531989175591E-3</v>
      </c>
    </row>
    <row r="5001" spans="1:15" x14ac:dyDescent="0.3">
      <c r="A5001">
        <f t="shared" si="637"/>
        <v>50</v>
      </c>
      <c r="E5001" s="105">
        <f t="shared" si="638"/>
        <v>0</v>
      </c>
      <c r="I5001" s="105">
        <f t="shared" si="639"/>
        <v>0</v>
      </c>
      <c r="J5001" s="105">
        <f t="shared" si="640"/>
        <v>0</v>
      </c>
      <c r="K5001" s="105">
        <f t="shared" si="641"/>
        <v>0</v>
      </c>
      <c r="L5001" s="105">
        <f t="shared" si="642"/>
        <v>0</v>
      </c>
      <c r="M5001">
        <v>0.04</v>
      </c>
      <c r="N5001">
        <f t="shared" si="643"/>
        <v>3.3960531989175591E-3</v>
      </c>
      <c r="O5001" s="105" t="e">
        <f t="shared" ref="O5001" si="644">SUM(I4902:I5001)</f>
        <v>#REF!</v>
      </c>
    </row>
    <row r="5002" spans="1:15" x14ac:dyDescent="0.3">
      <c r="A5002">
        <f t="shared" si="637"/>
        <v>51</v>
      </c>
      <c r="E5002" s="105" t="e">
        <f t="shared" si="638"/>
        <v>#REF!</v>
      </c>
      <c r="I5002" s="105" t="e">
        <f t="shared" si="639"/>
        <v>#REF!</v>
      </c>
      <c r="J5002" s="105" t="e">
        <f t="shared" si="640"/>
        <v>#REF!</v>
      </c>
      <c r="K5002" s="105" t="e">
        <f t="shared" si="641"/>
        <v>#REF!</v>
      </c>
      <c r="L5002" s="105" t="e">
        <f t="shared" si="642"/>
        <v>#REF!</v>
      </c>
      <c r="M5002">
        <v>0.04</v>
      </c>
      <c r="N5002">
        <f t="shared" si="643"/>
        <v>3.3960531989175591E-3</v>
      </c>
    </row>
    <row r="5003" spans="1:15" x14ac:dyDescent="0.3">
      <c r="A5003">
        <f t="shared" si="637"/>
        <v>51</v>
      </c>
      <c r="E5003" s="105" t="e">
        <f t="shared" si="638"/>
        <v>#REF!</v>
      </c>
      <c r="I5003" s="105" t="e">
        <f t="shared" si="639"/>
        <v>#REF!</v>
      </c>
      <c r="J5003" s="105" t="e">
        <f t="shared" si="640"/>
        <v>#REF!</v>
      </c>
      <c r="K5003" s="105" t="e">
        <f t="shared" si="641"/>
        <v>#REF!</v>
      </c>
      <c r="L5003" s="105" t="e">
        <f t="shared" si="642"/>
        <v>#REF!</v>
      </c>
      <c r="M5003">
        <v>0.04</v>
      </c>
      <c r="N5003">
        <f t="shared" si="643"/>
        <v>3.3960531989175591E-3</v>
      </c>
    </row>
    <row r="5004" spans="1:15" x14ac:dyDescent="0.3">
      <c r="A5004">
        <f t="shared" si="637"/>
        <v>51</v>
      </c>
      <c r="E5004" s="105" t="e">
        <f t="shared" si="638"/>
        <v>#REF!</v>
      </c>
      <c r="I5004" s="105" t="e">
        <f t="shared" si="639"/>
        <v>#REF!</v>
      </c>
      <c r="J5004" s="105" t="e">
        <f t="shared" si="640"/>
        <v>#REF!</v>
      </c>
      <c r="K5004" s="105" t="e">
        <f t="shared" si="641"/>
        <v>#REF!</v>
      </c>
      <c r="L5004" s="105" t="e">
        <f t="shared" si="642"/>
        <v>#REF!</v>
      </c>
      <c r="M5004">
        <v>0.04</v>
      </c>
      <c r="N5004">
        <f t="shared" si="643"/>
        <v>3.3960531989175591E-3</v>
      </c>
    </row>
    <row r="5005" spans="1:15" x14ac:dyDescent="0.3">
      <c r="A5005">
        <f t="shared" si="637"/>
        <v>51</v>
      </c>
      <c r="E5005" s="105">
        <f t="shared" si="638"/>
        <v>0</v>
      </c>
      <c r="I5005" s="105">
        <f t="shared" si="639"/>
        <v>0</v>
      </c>
      <c r="J5005" s="105">
        <f t="shared" si="640"/>
        <v>0</v>
      </c>
      <c r="K5005" s="105">
        <f t="shared" si="641"/>
        <v>0</v>
      </c>
      <c r="L5005" s="105">
        <f t="shared" si="642"/>
        <v>0</v>
      </c>
      <c r="M5005">
        <v>0.04</v>
      </c>
      <c r="N5005">
        <f t="shared" si="643"/>
        <v>3.3960531989175591E-3</v>
      </c>
    </row>
    <row r="5006" spans="1:15" x14ac:dyDescent="0.3">
      <c r="A5006">
        <f t="shared" si="637"/>
        <v>51</v>
      </c>
      <c r="E5006" s="105">
        <f t="shared" si="638"/>
        <v>0</v>
      </c>
      <c r="I5006" s="105">
        <f t="shared" si="639"/>
        <v>0</v>
      </c>
      <c r="J5006" s="105">
        <f t="shared" si="640"/>
        <v>0</v>
      </c>
      <c r="K5006" s="105">
        <f t="shared" si="641"/>
        <v>0</v>
      </c>
      <c r="L5006" s="105">
        <f t="shared" si="642"/>
        <v>0</v>
      </c>
      <c r="M5006">
        <v>0.04</v>
      </c>
      <c r="N5006">
        <f t="shared" si="643"/>
        <v>3.3960531989175591E-3</v>
      </c>
    </row>
    <row r="5007" spans="1:15" x14ac:dyDescent="0.3">
      <c r="A5007">
        <f t="shared" si="637"/>
        <v>51</v>
      </c>
      <c r="E5007" s="105">
        <f t="shared" si="638"/>
        <v>0</v>
      </c>
      <c r="I5007" s="105">
        <f t="shared" si="639"/>
        <v>0</v>
      </c>
      <c r="J5007" s="105">
        <f t="shared" si="640"/>
        <v>0</v>
      </c>
      <c r="K5007" s="105">
        <f t="shared" si="641"/>
        <v>0</v>
      </c>
      <c r="L5007" s="105">
        <f t="shared" si="642"/>
        <v>0</v>
      </c>
      <c r="M5007">
        <v>0.04</v>
      </c>
      <c r="N5007">
        <f t="shared" si="643"/>
        <v>3.3960531989175591E-3</v>
      </c>
    </row>
    <row r="5008" spans="1:15" x14ac:dyDescent="0.3">
      <c r="A5008">
        <f t="shared" si="637"/>
        <v>51</v>
      </c>
      <c r="E5008" s="105">
        <f t="shared" si="638"/>
        <v>0</v>
      </c>
      <c r="I5008" s="105">
        <f t="shared" si="639"/>
        <v>0</v>
      </c>
      <c r="J5008" s="105">
        <f t="shared" si="640"/>
        <v>0</v>
      </c>
      <c r="K5008" s="105">
        <f t="shared" si="641"/>
        <v>0</v>
      </c>
      <c r="L5008" s="105">
        <f t="shared" si="642"/>
        <v>0</v>
      </c>
      <c r="M5008">
        <v>0.04</v>
      </c>
      <c r="N5008">
        <f t="shared" si="643"/>
        <v>3.3960531989175591E-3</v>
      </c>
    </row>
    <row r="5009" spans="1:14" x14ac:dyDescent="0.3">
      <c r="A5009">
        <f t="shared" si="637"/>
        <v>51</v>
      </c>
      <c r="E5009" s="105">
        <f t="shared" si="638"/>
        <v>0</v>
      </c>
      <c r="I5009" s="105">
        <f t="shared" si="639"/>
        <v>0</v>
      </c>
      <c r="J5009" s="105">
        <f t="shared" si="640"/>
        <v>0</v>
      </c>
      <c r="K5009" s="105">
        <f t="shared" si="641"/>
        <v>0</v>
      </c>
      <c r="L5009" s="105">
        <f t="shared" si="642"/>
        <v>0</v>
      </c>
      <c r="M5009">
        <v>0.04</v>
      </c>
      <c r="N5009">
        <f t="shared" si="643"/>
        <v>3.3960531989175591E-3</v>
      </c>
    </row>
    <row r="5010" spans="1:14" x14ac:dyDescent="0.3">
      <c r="A5010">
        <f t="shared" si="637"/>
        <v>51</v>
      </c>
      <c r="E5010" s="105">
        <f t="shared" si="638"/>
        <v>0</v>
      </c>
      <c r="I5010" s="105">
        <f t="shared" si="639"/>
        <v>0</v>
      </c>
      <c r="J5010" s="105">
        <f t="shared" si="640"/>
        <v>0</v>
      </c>
      <c r="K5010" s="105">
        <f t="shared" si="641"/>
        <v>0</v>
      </c>
      <c r="L5010" s="105">
        <f t="shared" si="642"/>
        <v>0</v>
      </c>
      <c r="M5010">
        <v>0.04</v>
      </c>
      <c r="N5010">
        <f t="shared" si="643"/>
        <v>3.3960531989175591E-3</v>
      </c>
    </row>
    <row r="5011" spans="1:14" x14ac:dyDescent="0.3">
      <c r="A5011">
        <f t="shared" si="637"/>
        <v>51</v>
      </c>
      <c r="E5011" s="105">
        <f t="shared" si="638"/>
        <v>0</v>
      </c>
      <c r="I5011" s="105">
        <f t="shared" si="639"/>
        <v>0</v>
      </c>
      <c r="J5011" s="105">
        <f t="shared" si="640"/>
        <v>0</v>
      </c>
      <c r="K5011" s="105">
        <f t="shared" si="641"/>
        <v>0</v>
      </c>
      <c r="L5011" s="105">
        <f t="shared" si="642"/>
        <v>0</v>
      </c>
      <c r="M5011">
        <v>0.04</v>
      </c>
      <c r="N5011">
        <f t="shared" si="643"/>
        <v>3.3960531989175591E-3</v>
      </c>
    </row>
    <row r="5012" spans="1:14" x14ac:dyDescent="0.3">
      <c r="A5012">
        <f t="shared" si="637"/>
        <v>51</v>
      </c>
      <c r="E5012" s="105">
        <f t="shared" si="638"/>
        <v>0</v>
      </c>
      <c r="I5012" s="105">
        <f t="shared" si="639"/>
        <v>0</v>
      </c>
      <c r="J5012" s="105">
        <f t="shared" si="640"/>
        <v>0</v>
      </c>
      <c r="K5012" s="105">
        <f t="shared" si="641"/>
        <v>0</v>
      </c>
      <c r="L5012" s="105">
        <f t="shared" si="642"/>
        <v>0</v>
      </c>
      <c r="M5012">
        <v>0.04</v>
      </c>
      <c r="N5012">
        <f t="shared" si="643"/>
        <v>3.3960531989175591E-3</v>
      </c>
    </row>
    <row r="5013" spans="1:14" x14ac:dyDescent="0.3">
      <c r="A5013">
        <f t="shared" si="637"/>
        <v>51</v>
      </c>
      <c r="E5013" s="105">
        <f t="shared" si="638"/>
        <v>0</v>
      </c>
      <c r="I5013" s="105">
        <f t="shared" si="639"/>
        <v>0</v>
      </c>
      <c r="J5013" s="105">
        <f t="shared" si="640"/>
        <v>0</v>
      </c>
      <c r="K5013" s="105">
        <f t="shared" si="641"/>
        <v>0</v>
      </c>
      <c r="L5013" s="105">
        <f t="shared" si="642"/>
        <v>0</v>
      </c>
      <c r="M5013">
        <v>0.04</v>
      </c>
      <c r="N5013">
        <f t="shared" si="643"/>
        <v>3.3960531989175591E-3</v>
      </c>
    </row>
    <row r="5014" spans="1:14" x14ac:dyDescent="0.3">
      <c r="A5014">
        <f t="shared" si="637"/>
        <v>51</v>
      </c>
      <c r="E5014" s="105">
        <f t="shared" si="638"/>
        <v>0</v>
      </c>
      <c r="I5014" s="105">
        <f t="shared" si="639"/>
        <v>0</v>
      </c>
      <c r="J5014" s="105">
        <f t="shared" si="640"/>
        <v>0</v>
      </c>
      <c r="K5014" s="105">
        <f t="shared" si="641"/>
        <v>0</v>
      </c>
      <c r="L5014" s="105">
        <f t="shared" si="642"/>
        <v>0</v>
      </c>
      <c r="M5014">
        <v>0.04</v>
      </c>
      <c r="N5014">
        <f t="shared" si="643"/>
        <v>3.3960531989175591E-3</v>
      </c>
    </row>
    <row r="5015" spans="1:14" x14ac:dyDescent="0.3">
      <c r="A5015">
        <f t="shared" si="637"/>
        <v>51</v>
      </c>
      <c r="E5015" s="105">
        <f t="shared" si="638"/>
        <v>0</v>
      </c>
      <c r="I5015" s="105">
        <f t="shared" si="639"/>
        <v>0</v>
      </c>
      <c r="J5015" s="105">
        <f t="shared" si="640"/>
        <v>0</v>
      </c>
      <c r="K5015" s="105">
        <f t="shared" si="641"/>
        <v>0</v>
      </c>
      <c r="L5015" s="105">
        <f t="shared" si="642"/>
        <v>0</v>
      </c>
      <c r="M5015">
        <v>0.04</v>
      </c>
      <c r="N5015">
        <f t="shared" si="643"/>
        <v>3.3960531989175591E-3</v>
      </c>
    </row>
    <row r="5016" spans="1:14" x14ac:dyDescent="0.3">
      <c r="A5016">
        <f t="shared" si="637"/>
        <v>51</v>
      </c>
      <c r="E5016" s="105">
        <f t="shared" si="638"/>
        <v>0</v>
      </c>
      <c r="I5016" s="105">
        <f t="shared" si="639"/>
        <v>0</v>
      </c>
      <c r="J5016" s="105">
        <f t="shared" si="640"/>
        <v>0</v>
      </c>
      <c r="K5016" s="105">
        <f t="shared" si="641"/>
        <v>0</v>
      </c>
      <c r="L5016" s="105">
        <f t="shared" si="642"/>
        <v>0</v>
      </c>
      <c r="M5016">
        <v>0.04</v>
      </c>
      <c r="N5016">
        <f t="shared" si="643"/>
        <v>3.3960531989175591E-3</v>
      </c>
    </row>
    <row r="5017" spans="1:14" x14ac:dyDescent="0.3">
      <c r="A5017">
        <f t="shared" si="637"/>
        <v>51</v>
      </c>
      <c r="E5017" s="105">
        <f t="shared" si="638"/>
        <v>0</v>
      </c>
      <c r="I5017" s="105">
        <f t="shared" si="639"/>
        <v>0</v>
      </c>
      <c r="J5017" s="105">
        <f t="shared" si="640"/>
        <v>0</v>
      </c>
      <c r="K5017" s="105">
        <f t="shared" si="641"/>
        <v>0</v>
      </c>
      <c r="L5017" s="105">
        <f t="shared" si="642"/>
        <v>0</v>
      </c>
      <c r="M5017">
        <v>0.04</v>
      </c>
      <c r="N5017">
        <f t="shared" si="643"/>
        <v>3.3960531989175591E-3</v>
      </c>
    </row>
    <row r="5018" spans="1:14" x14ac:dyDescent="0.3">
      <c r="A5018">
        <f t="shared" si="637"/>
        <v>51</v>
      </c>
      <c r="E5018" s="105">
        <f t="shared" si="638"/>
        <v>0</v>
      </c>
      <c r="I5018" s="105">
        <f t="shared" si="639"/>
        <v>0</v>
      </c>
      <c r="J5018" s="105">
        <f t="shared" si="640"/>
        <v>0</v>
      </c>
      <c r="K5018" s="105">
        <f t="shared" si="641"/>
        <v>0</v>
      </c>
      <c r="L5018" s="105">
        <f t="shared" si="642"/>
        <v>0</v>
      </c>
      <c r="M5018">
        <v>0.04</v>
      </c>
      <c r="N5018">
        <f t="shared" si="643"/>
        <v>3.3960531989175591E-3</v>
      </c>
    </row>
    <row r="5019" spans="1:14" x14ac:dyDescent="0.3">
      <c r="A5019">
        <f t="shared" si="637"/>
        <v>51</v>
      </c>
      <c r="E5019" s="105">
        <f t="shared" si="638"/>
        <v>0</v>
      </c>
      <c r="I5019" s="105">
        <f t="shared" si="639"/>
        <v>0</v>
      </c>
      <c r="J5019" s="105">
        <f t="shared" si="640"/>
        <v>0</v>
      </c>
      <c r="K5019" s="105">
        <f t="shared" si="641"/>
        <v>0</v>
      </c>
      <c r="L5019" s="105">
        <f t="shared" si="642"/>
        <v>0</v>
      </c>
      <c r="M5019">
        <v>0.04</v>
      </c>
      <c r="N5019">
        <f t="shared" si="643"/>
        <v>3.3960531989175591E-3</v>
      </c>
    </row>
    <row r="5020" spans="1:14" x14ac:dyDescent="0.3">
      <c r="A5020">
        <f t="shared" si="637"/>
        <v>51</v>
      </c>
      <c r="E5020" s="105">
        <f t="shared" si="638"/>
        <v>0</v>
      </c>
      <c r="I5020" s="105">
        <f t="shared" si="639"/>
        <v>0</v>
      </c>
      <c r="J5020" s="105">
        <f t="shared" si="640"/>
        <v>0</v>
      </c>
      <c r="K5020" s="105">
        <f t="shared" si="641"/>
        <v>0</v>
      </c>
      <c r="L5020" s="105">
        <f t="shared" si="642"/>
        <v>0</v>
      </c>
      <c r="M5020">
        <v>0.04</v>
      </c>
      <c r="N5020">
        <f t="shared" si="643"/>
        <v>3.3960531989175591E-3</v>
      </c>
    </row>
    <row r="5021" spans="1:14" x14ac:dyDescent="0.3">
      <c r="A5021">
        <f t="shared" si="637"/>
        <v>51</v>
      </c>
      <c r="E5021" s="105">
        <f t="shared" si="638"/>
        <v>0</v>
      </c>
      <c r="I5021" s="105">
        <f t="shared" si="639"/>
        <v>0</v>
      </c>
      <c r="J5021" s="105">
        <f t="shared" si="640"/>
        <v>0</v>
      </c>
      <c r="K5021" s="105">
        <f t="shared" si="641"/>
        <v>0</v>
      </c>
      <c r="L5021" s="105">
        <f t="shared" si="642"/>
        <v>0</v>
      </c>
      <c r="M5021">
        <v>0.04</v>
      </c>
      <c r="N5021">
        <f t="shared" si="643"/>
        <v>3.3960531989175591E-3</v>
      </c>
    </row>
    <row r="5022" spans="1:14" x14ac:dyDescent="0.3">
      <c r="A5022">
        <f t="shared" si="637"/>
        <v>51</v>
      </c>
      <c r="E5022" s="105">
        <f t="shared" si="638"/>
        <v>0</v>
      </c>
      <c r="I5022" s="105">
        <f t="shared" si="639"/>
        <v>0</v>
      </c>
      <c r="J5022" s="105">
        <f t="shared" si="640"/>
        <v>0</v>
      </c>
      <c r="K5022" s="105">
        <f t="shared" si="641"/>
        <v>0</v>
      </c>
      <c r="L5022" s="105">
        <f t="shared" si="642"/>
        <v>0</v>
      </c>
      <c r="M5022">
        <v>0.04</v>
      </c>
      <c r="N5022">
        <f t="shared" si="643"/>
        <v>3.3960531989175591E-3</v>
      </c>
    </row>
    <row r="5023" spans="1:14" x14ac:dyDescent="0.3">
      <c r="A5023">
        <f t="shared" si="637"/>
        <v>51</v>
      </c>
      <c r="E5023" s="105">
        <f t="shared" si="638"/>
        <v>0</v>
      </c>
      <c r="I5023" s="105">
        <f t="shared" si="639"/>
        <v>0</v>
      </c>
      <c r="J5023" s="105">
        <f t="shared" si="640"/>
        <v>0</v>
      </c>
      <c r="K5023" s="105">
        <f t="shared" si="641"/>
        <v>0</v>
      </c>
      <c r="L5023" s="105">
        <f t="shared" si="642"/>
        <v>0</v>
      </c>
      <c r="M5023">
        <v>0.04</v>
      </c>
      <c r="N5023">
        <f t="shared" si="643"/>
        <v>3.3960531989175591E-3</v>
      </c>
    </row>
    <row r="5024" spans="1:14" x14ac:dyDescent="0.3">
      <c r="A5024">
        <f t="shared" si="637"/>
        <v>51</v>
      </c>
      <c r="E5024" s="105">
        <f t="shared" si="638"/>
        <v>0</v>
      </c>
      <c r="I5024" s="105">
        <f t="shared" si="639"/>
        <v>0</v>
      </c>
      <c r="J5024" s="105">
        <f t="shared" si="640"/>
        <v>0</v>
      </c>
      <c r="K5024" s="105">
        <f t="shared" si="641"/>
        <v>0</v>
      </c>
      <c r="L5024" s="105">
        <f t="shared" si="642"/>
        <v>0</v>
      </c>
      <c r="M5024">
        <v>0.04</v>
      </c>
      <c r="N5024">
        <f t="shared" si="643"/>
        <v>3.3960531989175591E-3</v>
      </c>
    </row>
    <row r="5025" spans="1:14" x14ac:dyDescent="0.3">
      <c r="A5025">
        <f t="shared" si="637"/>
        <v>51</v>
      </c>
      <c r="E5025" s="105">
        <f t="shared" si="638"/>
        <v>0</v>
      </c>
      <c r="I5025" s="105">
        <f t="shared" si="639"/>
        <v>0</v>
      </c>
      <c r="J5025" s="105">
        <f t="shared" si="640"/>
        <v>0</v>
      </c>
      <c r="K5025" s="105">
        <f t="shared" si="641"/>
        <v>0</v>
      </c>
      <c r="L5025" s="105">
        <f t="shared" si="642"/>
        <v>0</v>
      </c>
      <c r="M5025">
        <v>0.04</v>
      </c>
      <c r="N5025">
        <f t="shared" si="643"/>
        <v>3.3960531989175591E-3</v>
      </c>
    </row>
    <row r="5026" spans="1:14" x14ac:dyDescent="0.3">
      <c r="A5026">
        <f t="shared" si="637"/>
        <v>51</v>
      </c>
      <c r="E5026" s="105">
        <f t="shared" si="638"/>
        <v>0</v>
      </c>
      <c r="I5026" s="105">
        <f t="shared" si="639"/>
        <v>0</v>
      </c>
      <c r="J5026" s="105">
        <f t="shared" si="640"/>
        <v>0</v>
      </c>
      <c r="K5026" s="105">
        <f t="shared" si="641"/>
        <v>0</v>
      </c>
      <c r="L5026" s="105">
        <f t="shared" si="642"/>
        <v>0</v>
      </c>
      <c r="M5026">
        <v>0.04</v>
      </c>
      <c r="N5026">
        <f t="shared" si="643"/>
        <v>3.3960531989175591E-3</v>
      </c>
    </row>
    <row r="5027" spans="1:14" x14ac:dyDescent="0.3">
      <c r="A5027">
        <f t="shared" si="637"/>
        <v>51</v>
      </c>
      <c r="E5027" s="105">
        <f t="shared" si="638"/>
        <v>0</v>
      </c>
      <c r="I5027" s="105">
        <f t="shared" si="639"/>
        <v>0</v>
      </c>
      <c r="J5027" s="105">
        <f t="shared" si="640"/>
        <v>0</v>
      </c>
      <c r="K5027" s="105">
        <f t="shared" si="641"/>
        <v>0</v>
      </c>
      <c r="L5027" s="105">
        <f t="shared" si="642"/>
        <v>0</v>
      </c>
      <c r="M5027">
        <v>0.04</v>
      </c>
      <c r="N5027">
        <f t="shared" si="643"/>
        <v>3.3960531989175591E-3</v>
      </c>
    </row>
    <row r="5028" spans="1:14" x14ac:dyDescent="0.3">
      <c r="A5028">
        <f t="shared" si="637"/>
        <v>51</v>
      </c>
      <c r="E5028" s="105">
        <f t="shared" si="638"/>
        <v>0</v>
      </c>
      <c r="I5028" s="105">
        <f t="shared" si="639"/>
        <v>0</v>
      </c>
      <c r="J5028" s="105">
        <f t="shared" si="640"/>
        <v>0</v>
      </c>
      <c r="K5028" s="105">
        <f t="shared" si="641"/>
        <v>0</v>
      </c>
      <c r="L5028" s="105">
        <f t="shared" si="642"/>
        <v>0</v>
      </c>
      <c r="M5028">
        <v>0.04</v>
      </c>
      <c r="N5028">
        <f t="shared" si="643"/>
        <v>3.3960531989175591E-3</v>
      </c>
    </row>
    <row r="5029" spans="1:14" x14ac:dyDescent="0.3">
      <c r="A5029">
        <f t="shared" si="637"/>
        <v>51</v>
      </c>
      <c r="E5029" s="105">
        <f t="shared" si="638"/>
        <v>0</v>
      </c>
      <c r="I5029" s="105">
        <f t="shared" si="639"/>
        <v>0</v>
      </c>
      <c r="J5029" s="105">
        <f t="shared" si="640"/>
        <v>0</v>
      </c>
      <c r="K5029" s="105">
        <f t="shared" si="641"/>
        <v>0</v>
      </c>
      <c r="L5029" s="105">
        <f t="shared" si="642"/>
        <v>0</v>
      </c>
      <c r="M5029">
        <v>0.04</v>
      </c>
      <c r="N5029">
        <f t="shared" si="643"/>
        <v>3.3960531989175591E-3</v>
      </c>
    </row>
    <row r="5030" spans="1:14" x14ac:dyDescent="0.3">
      <c r="A5030">
        <f t="shared" si="637"/>
        <v>51</v>
      </c>
      <c r="E5030" s="105">
        <f t="shared" si="638"/>
        <v>0</v>
      </c>
      <c r="I5030" s="105">
        <f t="shared" si="639"/>
        <v>0</v>
      </c>
      <c r="J5030" s="105">
        <f t="shared" si="640"/>
        <v>0</v>
      </c>
      <c r="K5030" s="105">
        <f t="shared" si="641"/>
        <v>0</v>
      </c>
      <c r="L5030" s="105">
        <f t="shared" si="642"/>
        <v>0</v>
      </c>
      <c r="M5030">
        <v>0.04</v>
      </c>
      <c r="N5030">
        <f t="shared" si="643"/>
        <v>3.3960531989175591E-3</v>
      </c>
    </row>
    <row r="5031" spans="1:14" x14ac:dyDescent="0.3">
      <c r="A5031">
        <f t="shared" ref="A5031:A5094" si="645">IF(COUNTIF(A4931:A5030,A5030)=100, A5030+1,A5030)</f>
        <v>51</v>
      </c>
      <c r="E5031" s="105">
        <f t="shared" ref="E5031:E5094" si="646">MAX(0, E4931-K4931-L4931)</f>
        <v>0</v>
      </c>
      <c r="I5031" s="105">
        <f t="shared" ref="I5031:I5094" si="647">IF(E5031&lt;I4931,J5031 + E5031, I4931)</f>
        <v>0</v>
      </c>
      <c r="J5031" s="105">
        <f t="shared" si="640"/>
        <v>0</v>
      </c>
      <c r="K5031" s="105">
        <f t="shared" si="641"/>
        <v>0</v>
      </c>
      <c r="L5031" s="105">
        <f t="shared" si="642"/>
        <v>0</v>
      </c>
      <c r="M5031">
        <v>0.04</v>
      </c>
      <c r="N5031">
        <f t="shared" si="643"/>
        <v>3.3960531989175591E-3</v>
      </c>
    </row>
    <row r="5032" spans="1:14" x14ac:dyDescent="0.3">
      <c r="A5032">
        <f t="shared" si="645"/>
        <v>51</v>
      </c>
      <c r="E5032" s="105">
        <f t="shared" si="646"/>
        <v>0</v>
      </c>
      <c r="I5032" s="105">
        <f t="shared" si="647"/>
        <v>0</v>
      </c>
      <c r="J5032" s="105">
        <f t="shared" si="640"/>
        <v>0</v>
      </c>
      <c r="K5032" s="105">
        <f t="shared" si="641"/>
        <v>0</v>
      </c>
      <c r="L5032" s="105">
        <f t="shared" si="642"/>
        <v>0</v>
      </c>
      <c r="M5032">
        <v>0.04</v>
      </c>
      <c r="N5032">
        <f t="shared" si="643"/>
        <v>3.3960531989175591E-3</v>
      </c>
    </row>
    <row r="5033" spans="1:14" x14ac:dyDescent="0.3">
      <c r="A5033">
        <f t="shared" si="645"/>
        <v>51</v>
      </c>
      <c r="E5033" s="105">
        <f t="shared" si="646"/>
        <v>0</v>
      </c>
      <c r="I5033" s="105">
        <f t="shared" si="647"/>
        <v>0</v>
      </c>
      <c r="J5033" s="105">
        <f t="shared" si="640"/>
        <v>0</v>
      </c>
      <c r="K5033" s="105">
        <f t="shared" si="641"/>
        <v>0</v>
      </c>
      <c r="L5033" s="105">
        <f t="shared" si="642"/>
        <v>0</v>
      </c>
      <c r="M5033">
        <v>0.04</v>
      </c>
      <c r="N5033">
        <f t="shared" si="643"/>
        <v>3.3960531989175591E-3</v>
      </c>
    </row>
    <row r="5034" spans="1:14" x14ac:dyDescent="0.3">
      <c r="A5034">
        <f t="shared" si="645"/>
        <v>51</v>
      </c>
      <c r="E5034" s="105">
        <f t="shared" si="646"/>
        <v>0</v>
      </c>
      <c r="I5034" s="105">
        <f t="shared" si="647"/>
        <v>0</v>
      </c>
      <c r="J5034" s="105">
        <f t="shared" si="640"/>
        <v>0</v>
      </c>
      <c r="K5034" s="105">
        <f t="shared" si="641"/>
        <v>0</v>
      </c>
      <c r="L5034" s="105">
        <f t="shared" si="642"/>
        <v>0</v>
      </c>
      <c r="M5034">
        <v>0.04</v>
      </c>
      <c r="N5034">
        <f t="shared" si="643"/>
        <v>3.3960531989175591E-3</v>
      </c>
    </row>
    <row r="5035" spans="1:14" x14ac:dyDescent="0.3">
      <c r="A5035">
        <f t="shared" si="645"/>
        <v>51</v>
      </c>
      <c r="E5035" s="105">
        <f t="shared" si="646"/>
        <v>0</v>
      </c>
      <c r="I5035" s="105">
        <f t="shared" si="647"/>
        <v>0</v>
      </c>
      <c r="J5035" s="105">
        <f t="shared" si="640"/>
        <v>0</v>
      </c>
      <c r="K5035" s="105">
        <f t="shared" si="641"/>
        <v>0</v>
      </c>
      <c r="L5035" s="105">
        <f t="shared" si="642"/>
        <v>0</v>
      </c>
      <c r="M5035">
        <v>0.04</v>
      </c>
      <c r="N5035">
        <f t="shared" si="643"/>
        <v>3.3960531989175591E-3</v>
      </c>
    </row>
    <row r="5036" spans="1:14" x14ac:dyDescent="0.3">
      <c r="A5036">
        <f t="shared" si="645"/>
        <v>51</v>
      </c>
      <c r="E5036" s="105">
        <f t="shared" si="646"/>
        <v>0</v>
      </c>
      <c r="I5036" s="105">
        <f t="shared" si="647"/>
        <v>0</v>
      </c>
      <c r="J5036" s="105">
        <f t="shared" si="640"/>
        <v>0</v>
      </c>
      <c r="K5036" s="105">
        <f t="shared" si="641"/>
        <v>0</v>
      </c>
      <c r="L5036" s="105">
        <f t="shared" si="642"/>
        <v>0</v>
      </c>
      <c r="M5036">
        <v>0.04</v>
      </c>
      <c r="N5036">
        <f t="shared" si="643"/>
        <v>3.3960531989175591E-3</v>
      </c>
    </row>
    <row r="5037" spans="1:14" x14ac:dyDescent="0.3">
      <c r="A5037">
        <f t="shared" si="645"/>
        <v>51</v>
      </c>
      <c r="E5037" s="105">
        <f t="shared" si="646"/>
        <v>0</v>
      </c>
      <c r="I5037" s="105">
        <f t="shared" si="647"/>
        <v>0</v>
      </c>
      <c r="J5037" s="105">
        <f t="shared" si="640"/>
        <v>0</v>
      </c>
      <c r="K5037" s="105">
        <f t="shared" si="641"/>
        <v>0</v>
      </c>
      <c r="L5037" s="105">
        <f t="shared" si="642"/>
        <v>0</v>
      </c>
      <c r="M5037">
        <v>0.04</v>
      </c>
      <c r="N5037">
        <f t="shared" si="643"/>
        <v>3.3960531989175591E-3</v>
      </c>
    </row>
    <row r="5038" spans="1:14" x14ac:dyDescent="0.3">
      <c r="A5038">
        <f t="shared" si="645"/>
        <v>51</v>
      </c>
      <c r="E5038" s="105">
        <f t="shared" si="646"/>
        <v>0</v>
      </c>
      <c r="I5038" s="105">
        <f t="shared" si="647"/>
        <v>0</v>
      </c>
      <c r="J5038" s="105">
        <f t="shared" si="640"/>
        <v>0</v>
      </c>
      <c r="K5038" s="105">
        <f t="shared" si="641"/>
        <v>0</v>
      </c>
      <c r="L5038" s="105">
        <f t="shared" si="642"/>
        <v>0</v>
      </c>
      <c r="M5038">
        <v>0.04</v>
      </c>
      <c r="N5038">
        <f t="shared" si="643"/>
        <v>3.3960531989175591E-3</v>
      </c>
    </row>
    <row r="5039" spans="1:14" x14ac:dyDescent="0.3">
      <c r="A5039">
        <f t="shared" si="645"/>
        <v>51</v>
      </c>
      <c r="E5039" s="105">
        <f t="shared" si="646"/>
        <v>0</v>
      </c>
      <c r="I5039" s="105">
        <f t="shared" si="647"/>
        <v>0</v>
      </c>
      <c r="J5039" s="105">
        <f t="shared" si="640"/>
        <v>0</v>
      </c>
      <c r="K5039" s="105">
        <f t="shared" si="641"/>
        <v>0</v>
      </c>
      <c r="L5039" s="105">
        <f t="shared" si="642"/>
        <v>0</v>
      </c>
      <c r="M5039">
        <v>0.04</v>
      </c>
      <c r="N5039">
        <f t="shared" si="643"/>
        <v>3.3960531989175591E-3</v>
      </c>
    </row>
    <row r="5040" spans="1:14" x14ac:dyDescent="0.3">
      <c r="A5040">
        <f t="shared" si="645"/>
        <v>51</v>
      </c>
      <c r="E5040" s="105">
        <f t="shared" si="646"/>
        <v>0</v>
      </c>
      <c r="I5040" s="105">
        <f t="shared" si="647"/>
        <v>0</v>
      </c>
      <c r="J5040" s="105">
        <f t="shared" si="640"/>
        <v>0</v>
      </c>
      <c r="K5040" s="105">
        <f t="shared" si="641"/>
        <v>0</v>
      </c>
      <c r="L5040" s="105">
        <f t="shared" si="642"/>
        <v>0</v>
      </c>
      <c r="M5040">
        <v>0.04</v>
      </c>
      <c r="N5040">
        <f t="shared" si="643"/>
        <v>3.3960531989175591E-3</v>
      </c>
    </row>
    <row r="5041" spans="1:14" x14ac:dyDescent="0.3">
      <c r="A5041">
        <f t="shared" si="645"/>
        <v>51</v>
      </c>
      <c r="E5041" s="105">
        <f t="shared" si="646"/>
        <v>0</v>
      </c>
      <c r="I5041" s="105">
        <f t="shared" si="647"/>
        <v>0</v>
      </c>
      <c r="J5041" s="105">
        <f t="shared" si="640"/>
        <v>0</v>
      </c>
      <c r="K5041" s="105">
        <f t="shared" si="641"/>
        <v>0</v>
      </c>
      <c r="L5041" s="105">
        <f t="shared" si="642"/>
        <v>0</v>
      </c>
      <c r="M5041">
        <v>0.04</v>
      </c>
      <c r="N5041">
        <f t="shared" si="643"/>
        <v>3.3960531989175591E-3</v>
      </c>
    </row>
    <row r="5042" spans="1:14" x14ac:dyDescent="0.3">
      <c r="A5042">
        <f t="shared" si="645"/>
        <v>51</v>
      </c>
      <c r="E5042" s="105">
        <f t="shared" si="646"/>
        <v>0</v>
      </c>
      <c r="I5042" s="105">
        <f t="shared" si="647"/>
        <v>0</v>
      </c>
      <c r="J5042" s="105">
        <f t="shared" si="640"/>
        <v>0</v>
      </c>
      <c r="K5042" s="105">
        <f t="shared" si="641"/>
        <v>0</v>
      </c>
      <c r="L5042" s="105">
        <f t="shared" si="642"/>
        <v>0</v>
      </c>
      <c r="M5042">
        <v>0.04</v>
      </c>
      <c r="N5042">
        <f t="shared" si="643"/>
        <v>3.3960531989175591E-3</v>
      </c>
    </row>
    <row r="5043" spans="1:14" x14ac:dyDescent="0.3">
      <c r="A5043">
        <f t="shared" si="645"/>
        <v>51</v>
      </c>
      <c r="E5043" s="105">
        <f t="shared" si="646"/>
        <v>0</v>
      </c>
      <c r="I5043" s="105">
        <f t="shared" si="647"/>
        <v>0</v>
      </c>
      <c r="J5043" s="105">
        <f t="shared" si="640"/>
        <v>0</v>
      </c>
      <c r="K5043" s="105">
        <f t="shared" si="641"/>
        <v>0</v>
      </c>
      <c r="L5043" s="105">
        <f t="shared" si="642"/>
        <v>0</v>
      </c>
      <c r="M5043">
        <v>0.04</v>
      </c>
      <c r="N5043">
        <f t="shared" si="643"/>
        <v>3.3960531989175591E-3</v>
      </c>
    </row>
    <row r="5044" spans="1:14" x14ac:dyDescent="0.3">
      <c r="A5044">
        <f t="shared" si="645"/>
        <v>51</v>
      </c>
      <c r="E5044" s="105">
        <f t="shared" si="646"/>
        <v>0</v>
      </c>
      <c r="I5044" s="105">
        <f t="shared" si="647"/>
        <v>0</v>
      </c>
      <c r="J5044" s="105">
        <f t="shared" si="640"/>
        <v>0</v>
      </c>
      <c r="K5044" s="105">
        <f t="shared" si="641"/>
        <v>0</v>
      </c>
      <c r="L5044" s="105">
        <f t="shared" si="642"/>
        <v>0</v>
      </c>
      <c r="M5044">
        <v>0.04</v>
      </c>
      <c r="N5044">
        <f t="shared" si="643"/>
        <v>3.3960531989175591E-3</v>
      </c>
    </row>
    <row r="5045" spans="1:14" x14ac:dyDescent="0.3">
      <c r="A5045">
        <f t="shared" si="645"/>
        <v>51</v>
      </c>
      <c r="E5045" s="105">
        <f t="shared" si="646"/>
        <v>0</v>
      </c>
      <c r="I5045" s="105">
        <f t="shared" si="647"/>
        <v>0</v>
      </c>
      <c r="J5045" s="105">
        <f t="shared" si="640"/>
        <v>0</v>
      </c>
      <c r="K5045" s="105">
        <f t="shared" si="641"/>
        <v>0</v>
      </c>
      <c r="L5045" s="105">
        <f t="shared" si="642"/>
        <v>0</v>
      </c>
      <c r="M5045">
        <v>0.04</v>
      </c>
      <c r="N5045">
        <f t="shared" si="643"/>
        <v>3.3960531989175591E-3</v>
      </c>
    </row>
    <row r="5046" spans="1:14" x14ac:dyDescent="0.3">
      <c r="A5046">
        <f t="shared" si="645"/>
        <v>51</v>
      </c>
      <c r="E5046" s="105">
        <f t="shared" si="646"/>
        <v>0</v>
      </c>
      <c r="I5046" s="105">
        <f t="shared" si="647"/>
        <v>0</v>
      </c>
      <c r="J5046" s="105">
        <f t="shared" si="640"/>
        <v>0</v>
      </c>
      <c r="K5046" s="105">
        <f t="shared" si="641"/>
        <v>0</v>
      </c>
      <c r="L5046" s="105">
        <f t="shared" si="642"/>
        <v>0</v>
      </c>
      <c r="M5046">
        <v>0.04</v>
      </c>
      <c r="N5046">
        <f t="shared" si="643"/>
        <v>3.3960531989175591E-3</v>
      </c>
    </row>
    <row r="5047" spans="1:14" x14ac:dyDescent="0.3">
      <c r="A5047">
        <f t="shared" si="645"/>
        <v>51</v>
      </c>
      <c r="E5047" s="105">
        <f t="shared" si="646"/>
        <v>0</v>
      </c>
      <c r="I5047" s="105">
        <f t="shared" si="647"/>
        <v>0</v>
      </c>
      <c r="J5047" s="105">
        <f t="shared" si="640"/>
        <v>0</v>
      </c>
      <c r="K5047" s="105">
        <f t="shared" si="641"/>
        <v>0</v>
      </c>
      <c r="L5047" s="105">
        <f t="shared" si="642"/>
        <v>0</v>
      </c>
      <c r="M5047">
        <v>0.04</v>
      </c>
      <c r="N5047">
        <f t="shared" si="643"/>
        <v>3.3960531989175591E-3</v>
      </c>
    </row>
    <row r="5048" spans="1:14" x14ac:dyDescent="0.3">
      <c r="A5048">
        <f t="shared" si="645"/>
        <v>51</v>
      </c>
      <c r="E5048" s="105">
        <f t="shared" si="646"/>
        <v>0</v>
      </c>
      <c r="I5048" s="105">
        <f t="shared" si="647"/>
        <v>0</v>
      </c>
      <c r="J5048" s="105">
        <f t="shared" si="640"/>
        <v>0</v>
      </c>
      <c r="K5048" s="105">
        <f t="shared" si="641"/>
        <v>0</v>
      </c>
      <c r="L5048" s="105">
        <f t="shared" si="642"/>
        <v>0</v>
      </c>
      <c r="M5048">
        <v>0.04</v>
      </c>
      <c r="N5048">
        <f t="shared" si="643"/>
        <v>3.3960531989175591E-3</v>
      </c>
    </row>
    <row r="5049" spans="1:14" x14ac:dyDescent="0.3">
      <c r="A5049">
        <f t="shared" si="645"/>
        <v>51</v>
      </c>
      <c r="E5049" s="105">
        <f t="shared" si="646"/>
        <v>0</v>
      </c>
      <c r="I5049" s="105">
        <f t="shared" si="647"/>
        <v>0</v>
      </c>
      <c r="J5049" s="105">
        <f t="shared" si="640"/>
        <v>0</v>
      </c>
      <c r="K5049" s="105">
        <f t="shared" si="641"/>
        <v>0</v>
      </c>
      <c r="L5049" s="105">
        <f t="shared" si="642"/>
        <v>0</v>
      </c>
      <c r="M5049">
        <v>0.04</v>
      </c>
      <c r="N5049">
        <f t="shared" si="643"/>
        <v>3.3960531989175591E-3</v>
      </c>
    </row>
    <row r="5050" spans="1:14" x14ac:dyDescent="0.3">
      <c r="A5050">
        <f t="shared" si="645"/>
        <v>51</v>
      </c>
      <c r="E5050" s="105">
        <f t="shared" si="646"/>
        <v>0</v>
      </c>
      <c r="I5050" s="105">
        <f t="shared" si="647"/>
        <v>0</v>
      </c>
      <c r="J5050" s="105">
        <f t="shared" si="640"/>
        <v>0</v>
      </c>
      <c r="K5050" s="105">
        <f t="shared" si="641"/>
        <v>0</v>
      </c>
      <c r="L5050" s="105">
        <f t="shared" si="642"/>
        <v>0</v>
      </c>
      <c r="M5050">
        <v>0.04</v>
      </c>
      <c r="N5050">
        <f t="shared" si="643"/>
        <v>3.3960531989175591E-3</v>
      </c>
    </row>
    <row r="5051" spans="1:14" x14ac:dyDescent="0.3">
      <c r="A5051">
        <f t="shared" si="645"/>
        <v>51</v>
      </c>
      <c r="E5051" s="105">
        <f t="shared" si="646"/>
        <v>0</v>
      </c>
      <c r="I5051" s="105">
        <f t="shared" si="647"/>
        <v>0</v>
      </c>
      <c r="J5051" s="105">
        <f t="shared" si="640"/>
        <v>0</v>
      </c>
      <c r="K5051" s="105">
        <f t="shared" si="641"/>
        <v>0</v>
      </c>
      <c r="L5051" s="105">
        <f t="shared" si="642"/>
        <v>0</v>
      </c>
      <c r="M5051">
        <v>0.04</v>
      </c>
      <c r="N5051">
        <f t="shared" si="643"/>
        <v>3.3960531989175591E-3</v>
      </c>
    </row>
    <row r="5052" spans="1:14" x14ac:dyDescent="0.3">
      <c r="A5052">
        <f t="shared" si="645"/>
        <v>51</v>
      </c>
      <c r="E5052" s="105">
        <f t="shared" si="646"/>
        <v>0</v>
      </c>
      <c r="I5052" s="105">
        <f t="shared" si="647"/>
        <v>0</v>
      </c>
      <c r="J5052" s="105">
        <f t="shared" si="640"/>
        <v>0</v>
      </c>
      <c r="K5052" s="105">
        <f t="shared" si="641"/>
        <v>0</v>
      </c>
      <c r="L5052" s="105">
        <f t="shared" si="642"/>
        <v>0</v>
      </c>
      <c r="M5052">
        <v>0.04</v>
      </c>
      <c r="N5052">
        <f t="shared" si="643"/>
        <v>3.3960531989175591E-3</v>
      </c>
    </row>
    <row r="5053" spans="1:14" x14ac:dyDescent="0.3">
      <c r="A5053">
        <f t="shared" si="645"/>
        <v>51</v>
      </c>
      <c r="E5053" s="105">
        <f t="shared" si="646"/>
        <v>0</v>
      </c>
      <c r="I5053" s="105">
        <f t="shared" si="647"/>
        <v>0</v>
      </c>
      <c r="J5053" s="105">
        <f t="shared" si="640"/>
        <v>0</v>
      </c>
      <c r="K5053" s="105">
        <f t="shared" si="641"/>
        <v>0</v>
      </c>
      <c r="L5053" s="105">
        <f t="shared" si="642"/>
        <v>0</v>
      </c>
      <c r="M5053">
        <v>0.04</v>
      </c>
      <c r="N5053">
        <f t="shared" si="643"/>
        <v>3.3960531989175591E-3</v>
      </c>
    </row>
    <row r="5054" spans="1:14" x14ac:dyDescent="0.3">
      <c r="A5054">
        <f t="shared" si="645"/>
        <v>51</v>
      </c>
      <c r="E5054" s="105">
        <f t="shared" si="646"/>
        <v>0</v>
      </c>
      <c r="I5054" s="105">
        <f t="shared" si="647"/>
        <v>0</v>
      </c>
      <c r="J5054" s="105">
        <f t="shared" si="640"/>
        <v>0</v>
      </c>
      <c r="K5054" s="105">
        <f t="shared" si="641"/>
        <v>0</v>
      </c>
      <c r="L5054" s="105">
        <f t="shared" si="642"/>
        <v>0</v>
      </c>
      <c r="M5054">
        <v>0.04</v>
      </c>
      <c r="N5054">
        <f t="shared" si="643"/>
        <v>3.3960531989175591E-3</v>
      </c>
    </row>
    <row r="5055" spans="1:14" x14ac:dyDescent="0.3">
      <c r="A5055">
        <f t="shared" si="645"/>
        <v>51</v>
      </c>
      <c r="E5055" s="105">
        <f t="shared" si="646"/>
        <v>0</v>
      </c>
      <c r="I5055" s="105">
        <f t="shared" si="647"/>
        <v>0</v>
      </c>
      <c r="J5055" s="105">
        <f t="shared" si="640"/>
        <v>0</v>
      </c>
      <c r="K5055" s="105">
        <f t="shared" si="641"/>
        <v>0</v>
      </c>
      <c r="L5055" s="105">
        <f t="shared" si="642"/>
        <v>0</v>
      </c>
      <c r="M5055">
        <v>0.04</v>
      </c>
      <c r="N5055">
        <f t="shared" si="643"/>
        <v>3.3960531989175591E-3</v>
      </c>
    </row>
    <row r="5056" spans="1:14" x14ac:dyDescent="0.3">
      <c r="A5056">
        <f t="shared" si="645"/>
        <v>51</v>
      </c>
      <c r="E5056" s="105">
        <f t="shared" si="646"/>
        <v>0</v>
      </c>
      <c r="I5056" s="105">
        <f t="shared" si="647"/>
        <v>0</v>
      </c>
      <c r="J5056" s="105">
        <f t="shared" si="640"/>
        <v>0</v>
      </c>
      <c r="K5056" s="105">
        <f t="shared" si="641"/>
        <v>0</v>
      </c>
      <c r="L5056" s="105">
        <f t="shared" si="642"/>
        <v>0</v>
      </c>
      <c r="M5056">
        <v>0.04</v>
      </c>
      <c r="N5056">
        <f t="shared" si="643"/>
        <v>3.3960531989175591E-3</v>
      </c>
    </row>
    <row r="5057" spans="1:14" x14ac:dyDescent="0.3">
      <c r="A5057">
        <f t="shared" si="645"/>
        <v>51</v>
      </c>
      <c r="E5057" s="105">
        <f t="shared" si="646"/>
        <v>0</v>
      </c>
      <c r="I5057" s="105">
        <f t="shared" si="647"/>
        <v>0</v>
      </c>
      <c r="J5057" s="105">
        <f t="shared" si="640"/>
        <v>0</v>
      </c>
      <c r="K5057" s="105">
        <f t="shared" si="641"/>
        <v>0</v>
      </c>
      <c r="L5057" s="105">
        <f t="shared" si="642"/>
        <v>0</v>
      </c>
      <c r="M5057">
        <v>0.04</v>
      </c>
      <c r="N5057">
        <f t="shared" si="643"/>
        <v>3.3960531989175591E-3</v>
      </c>
    </row>
    <row r="5058" spans="1:14" x14ac:dyDescent="0.3">
      <c r="A5058">
        <f t="shared" si="645"/>
        <v>51</v>
      </c>
      <c r="E5058" s="105">
        <f t="shared" si="646"/>
        <v>0</v>
      </c>
      <c r="I5058" s="105">
        <f t="shared" si="647"/>
        <v>0</v>
      </c>
      <c r="J5058" s="105">
        <f t="shared" si="640"/>
        <v>0</v>
      </c>
      <c r="K5058" s="105">
        <f t="shared" si="641"/>
        <v>0</v>
      </c>
      <c r="L5058" s="105">
        <f t="shared" si="642"/>
        <v>0</v>
      </c>
      <c r="M5058">
        <v>0.04</v>
      </c>
      <c r="N5058">
        <f t="shared" si="643"/>
        <v>3.3960531989175591E-3</v>
      </c>
    </row>
    <row r="5059" spans="1:14" x14ac:dyDescent="0.3">
      <c r="A5059">
        <f t="shared" si="645"/>
        <v>51</v>
      </c>
      <c r="E5059" s="105">
        <f t="shared" si="646"/>
        <v>0</v>
      </c>
      <c r="I5059" s="105">
        <f t="shared" si="647"/>
        <v>0</v>
      </c>
      <c r="J5059" s="105">
        <f t="shared" ref="J5059:J5122" si="648">E5059*($H$2/12)</f>
        <v>0</v>
      </c>
      <c r="K5059" s="105">
        <f t="shared" ref="K5059:K5122" si="649">I5059-J5059</f>
        <v>0</v>
      </c>
      <c r="L5059" s="105">
        <f t="shared" ref="L5059:L5122" si="650">N5059*(E5059-K5059)</f>
        <v>0</v>
      </c>
      <c r="M5059">
        <v>0.04</v>
      </c>
      <c r="N5059">
        <f t="shared" ref="N5059:N5122" si="651">1-(POWER(1-M5059,(1/12)))</f>
        <v>3.3960531989175591E-3</v>
      </c>
    </row>
    <row r="5060" spans="1:14" x14ac:dyDescent="0.3">
      <c r="A5060">
        <f t="shared" si="645"/>
        <v>51</v>
      </c>
      <c r="E5060" s="105">
        <f t="shared" si="646"/>
        <v>0</v>
      </c>
      <c r="I5060" s="105">
        <f t="shared" si="647"/>
        <v>0</v>
      </c>
      <c r="J5060" s="105">
        <f t="shared" si="648"/>
        <v>0</v>
      </c>
      <c r="K5060" s="105">
        <f t="shared" si="649"/>
        <v>0</v>
      </c>
      <c r="L5060" s="105">
        <f t="shared" si="650"/>
        <v>0</v>
      </c>
      <c r="M5060">
        <v>0.04</v>
      </c>
      <c r="N5060">
        <f t="shared" si="651"/>
        <v>3.3960531989175591E-3</v>
      </c>
    </row>
    <row r="5061" spans="1:14" x14ac:dyDescent="0.3">
      <c r="A5061">
        <f t="shared" si="645"/>
        <v>51</v>
      </c>
      <c r="E5061" s="105">
        <f t="shared" si="646"/>
        <v>0</v>
      </c>
      <c r="I5061" s="105">
        <f t="shared" si="647"/>
        <v>0</v>
      </c>
      <c r="J5061" s="105">
        <f t="shared" si="648"/>
        <v>0</v>
      </c>
      <c r="K5061" s="105">
        <f t="shared" si="649"/>
        <v>0</v>
      </c>
      <c r="L5061" s="105">
        <f t="shared" si="650"/>
        <v>0</v>
      </c>
      <c r="M5061">
        <v>0.04</v>
      </c>
      <c r="N5061">
        <f t="shared" si="651"/>
        <v>3.3960531989175591E-3</v>
      </c>
    </row>
    <row r="5062" spans="1:14" x14ac:dyDescent="0.3">
      <c r="A5062">
        <f t="shared" si="645"/>
        <v>51</v>
      </c>
      <c r="E5062" s="105">
        <f t="shared" si="646"/>
        <v>0</v>
      </c>
      <c r="I5062" s="105">
        <f t="shared" si="647"/>
        <v>0</v>
      </c>
      <c r="J5062" s="105">
        <f t="shared" si="648"/>
        <v>0</v>
      </c>
      <c r="K5062" s="105">
        <f t="shared" si="649"/>
        <v>0</v>
      </c>
      <c r="L5062" s="105">
        <f t="shared" si="650"/>
        <v>0</v>
      </c>
      <c r="M5062">
        <v>0.04</v>
      </c>
      <c r="N5062">
        <f t="shared" si="651"/>
        <v>3.3960531989175591E-3</v>
      </c>
    </row>
    <row r="5063" spans="1:14" x14ac:dyDescent="0.3">
      <c r="A5063">
        <f t="shared" si="645"/>
        <v>51</v>
      </c>
      <c r="E5063" s="105">
        <f t="shared" si="646"/>
        <v>0</v>
      </c>
      <c r="I5063" s="105">
        <f t="shared" si="647"/>
        <v>0</v>
      </c>
      <c r="J5063" s="105">
        <f t="shared" si="648"/>
        <v>0</v>
      </c>
      <c r="K5063" s="105">
        <f t="shared" si="649"/>
        <v>0</v>
      </c>
      <c r="L5063" s="105">
        <f t="shared" si="650"/>
        <v>0</v>
      </c>
      <c r="M5063">
        <v>0.04</v>
      </c>
      <c r="N5063">
        <f t="shared" si="651"/>
        <v>3.3960531989175591E-3</v>
      </c>
    </row>
    <row r="5064" spans="1:14" x14ac:dyDescent="0.3">
      <c r="A5064">
        <f t="shared" si="645"/>
        <v>51</v>
      </c>
      <c r="E5064" s="105">
        <f t="shared" si="646"/>
        <v>0</v>
      </c>
      <c r="I5064" s="105">
        <f t="shared" si="647"/>
        <v>0</v>
      </c>
      <c r="J5064" s="105">
        <f t="shared" si="648"/>
        <v>0</v>
      </c>
      <c r="K5064" s="105">
        <f t="shared" si="649"/>
        <v>0</v>
      </c>
      <c r="L5064" s="105">
        <f t="shared" si="650"/>
        <v>0</v>
      </c>
      <c r="M5064">
        <v>0.04</v>
      </c>
      <c r="N5064">
        <f t="shared" si="651"/>
        <v>3.3960531989175591E-3</v>
      </c>
    </row>
    <row r="5065" spans="1:14" x14ac:dyDescent="0.3">
      <c r="A5065">
        <f t="shared" si="645"/>
        <v>51</v>
      </c>
      <c r="E5065" s="105">
        <f t="shared" si="646"/>
        <v>0</v>
      </c>
      <c r="I5065" s="105">
        <f t="shared" si="647"/>
        <v>0</v>
      </c>
      <c r="J5065" s="105">
        <f t="shared" si="648"/>
        <v>0</v>
      </c>
      <c r="K5065" s="105">
        <f t="shared" si="649"/>
        <v>0</v>
      </c>
      <c r="L5065" s="105">
        <f t="shared" si="650"/>
        <v>0</v>
      </c>
      <c r="M5065">
        <v>0.04</v>
      </c>
      <c r="N5065">
        <f t="shared" si="651"/>
        <v>3.3960531989175591E-3</v>
      </c>
    </row>
    <row r="5066" spans="1:14" x14ac:dyDescent="0.3">
      <c r="A5066">
        <f t="shared" si="645"/>
        <v>51</v>
      </c>
      <c r="E5066" s="105">
        <f t="shared" si="646"/>
        <v>0</v>
      </c>
      <c r="I5066" s="105">
        <f t="shared" si="647"/>
        <v>0</v>
      </c>
      <c r="J5066" s="105">
        <f t="shared" si="648"/>
        <v>0</v>
      </c>
      <c r="K5066" s="105">
        <f t="shared" si="649"/>
        <v>0</v>
      </c>
      <c r="L5066" s="105">
        <f t="shared" si="650"/>
        <v>0</v>
      </c>
      <c r="M5066">
        <v>0.04</v>
      </c>
      <c r="N5066">
        <f t="shared" si="651"/>
        <v>3.3960531989175591E-3</v>
      </c>
    </row>
    <row r="5067" spans="1:14" x14ac:dyDescent="0.3">
      <c r="A5067">
        <f t="shared" si="645"/>
        <v>51</v>
      </c>
      <c r="E5067" s="105">
        <f t="shared" si="646"/>
        <v>0</v>
      </c>
      <c r="I5067" s="105">
        <f t="shared" si="647"/>
        <v>0</v>
      </c>
      <c r="J5067" s="105">
        <f t="shared" si="648"/>
        <v>0</v>
      </c>
      <c r="K5067" s="105">
        <f t="shared" si="649"/>
        <v>0</v>
      </c>
      <c r="L5067" s="105">
        <f t="shared" si="650"/>
        <v>0</v>
      </c>
      <c r="M5067">
        <v>0.04</v>
      </c>
      <c r="N5067">
        <f t="shared" si="651"/>
        <v>3.3960531989175591E-3</v>
      </c>
    </row>
    <row r="5068" spans="1:14" x14ac:dyDescent="0.3">
      <c r="A5068">
        <f t="shared" si="645"/>
        <v>51</v>
      </c>
      <c r="E5068" s="105">
        <f t="shared" si="646"/>
        <v>0</v>
      </c>
      <c r="I5068" s="105">
        <f t="shared" si="647"/>
        <v>0</v>
      </c>
      <c r="J5068" s="105">
        <f t="shared" si="648"/>
        <v>0</v>
      </c>
      <c r="K5068" s="105">
        <f t="shared" si="649"/>
        <v>0</v>
      </c>
      <c r="L5068" s="105">
        <f t="shared" si="650"/>
        <v>0</v>
      </c>
      <c r="M5068">
        <v>0.04</v>
      </c>
      <c r="N5068">
        <f t="shared" si="651"/>
        <v>3.3960531989175591E-3</v>
      </c>
    </row>
    <row r="5069" spans="1:14" x14ac:dyDescent="0.3">
      <c r="A5069">
        <f t="shared" si="645"/>
        <v>51</v>
      </c>
      <c r="E5069" s="105">
        <f t="shared" si="646"/>
        <v>0</v>
      </c>
      <c r="I5069" s="105">
        <f t="shared" si="647"/>
        <v>0</v>
      </c>
      <c r="J5069" s="105">
        <f t="shared" si="648"/>
        <v>0</v>
      </c>
      <c r="K5069" s="105">
        <f t="shared" si="649"/>
        <v>0</v>
      </c>
      <c r="L5069" s="105">
        <f t="shared" si="650"/>
        <v>0</v>
      </c>
      <c r="M5069">
        <v>0.04</v>
      </c>
      <c r="N5069">
        <f t="shared" si="651"/>
        <v>3.3960531989175591E-3</v>
      </c>
    </row>
    <row r="5070" spans="1:14" x14ac:dyDescent="0.3">
      <c r="A5070">
        <f t="shared" si="645"/>
        <v>51</v>
      </c>
      <c r="E5070" s="105">
        <f t="shared" si="646"/>
        <v>0</v>
      </c>
      <c r="I5070" s="105">
        <f t="shared" si="647"/>
        <v>0</v>
      </c>
      <c r="J5070" s="105">
        <f t="shared" si="648"/>
        <v>0</v>
      </c>
      <c r="K5070" s="105">
        <f t="shared" si="649"/>
        <v>0</v>
      </c>
      <c r="L5070" s="105">
        <f t="shared" si="650"/>
        <v>0</v>
      </c>
      <c r="M5070">
        <v>0.04</v>
      </c>
      <c r="N5070">
        <f t="shared" si="651"/>
        <v>3.3960531989175591E-3</v>
      </c>
    </row>
    <row r="5071" spans="1:14" x14ac:dyDescent="0.3">
      <c r="A5071">
        <f t="shared" si="645"/>
        <v>51</v>
      </c>
      <c r="E5071" s="105">
        <f t="shared" si="646"/>
        <v>0</v>
      </c>
      <c r="I5071" s="105">
        <f t="shared" si="647"/>
        <v>0</v>
      </c>
      <c r="J5071" s="105">
        <f t="shared" si="648"/>
        <v>0</v>
      </c>
      <c r="K5071" s="105">
        <f t="shared" si="649"/>
        <v>0</v>
      </c>
      <c r="L5071" s="105">
        <f t="shared" si="650"/>
        <v>0</v>
      </c>
      <c r="M5071">
        <v>0.04</v>
      </c>
      <c r="N5071">
        <f t="shared" si="651"/>
        <v>3.3960531989175591E-3</v>
      </c>
    </row>
    <row r="5072" spans="1:14" x14ac:dyDescent="0.3">
      <c r="A5072">
        <f t="shared" si="645"/>
        <v>51</v>
      </c>
      <c r="E5072" s="105">
        <f t="shared" si="646"/>
        <v>0</v>
      </c>
      <c r="I5072" s="105">
        <f t="shared" si="647"/>
        <v>0</v>
      </c>
      <c r="J5072" s="105">
        <f t="shared" si="648"/>
        <v>0</v>
      </c>
      <c r="K5072" s="105">
        <f t="shared" si="649"/>
        <v>0</v>
      </c>
      <c r="L5072" s="105">
        <f t="shared" si="650"/>
        <v>0</v>
      </c>
      <c r="M5072">
        <v>0.04</v>
      </c>
      <c r="N5072">
        <f t="shared" si="651"/>
        <v>3.3960531989175591E-3</v>
      </c>
    </row>
    <row r="5073" spans="1:14" x14ac:dyDescent="0.3">
      <c r="A5073">
        <f t="shared" si="645"/>
        <v>51</v>
      </c>
      <c r="E5073" s="105">
        <f t="shared" si="646"/>
        <v>0</v>
      </c>
      <c r="I5073" s="105">
        <f t="shared" si="647"/>
        <v>0</v>
      </c>
      <c r="J5073" s="105">
        <f t="shared" si="648"/>
        <v>0</v>
      </c>
      <c r="K5073" s="105">
        <f t="shared" si="649"/>
        <v>0</v>
      </c>
      <c r="L5073" s="105">
        <f t="shared" si="650"/>
        <v>0</v>
      </c>
      <c r="M5073">
        <v>0.04</v>
      </c>
      <c r="N5073">
        <f t="shared" si="651"/>
        <v>3.3960531989175591E-3</v>
      </c>
    </row>
    <row r="5074" spans="1:14" x14ac:dyDescent="0.3">
      <c r="A5074">
        <f t="shared" si="645"/>
        <v>51</v>
      </c>
      <c r="E5074" s="105">
        <f t="shared" si="646"/>
        <v>0</v>
      </c>
      <c r="I5074" s="105">
        <f t="shared" si="647"/>
        <v>0</v>
      </c>
      <c r="J5074" s="105">
        <f t="shared" si="648"/>
        <v>0</v>
      </c>
      <c r="K5074" s="105">
        <f t="shared" si="649"/>
        <v>0</v>
      </c>
      <c r="L5074" s="105">
        <f t="shared" si="650"/>
        <v>0</v>
      </c>
      <c r="M5074">
        <v>0.04</v>
      </c>
      <c r="N5074">
        <f t="shared" si="651"/>
        <v>3.3960531989175591E-3</v>
      </c>
    </row>
    <row r="5075" spans="1:14" x14ac:dyDescent="0.3">
      <c r="A5075">
        <f t="shared" si="645"/>
        <v>51</v>
      </c>
      <c r="E5075" s="105">
        <f t="shared" si="646"/>
        <v>0</v>
      </c>
      <c r="I5075" s="105">
        <f t="shared" si="647"/>
        <v>0</v>
      </c>
      <c r="J5075" s="105">
        <f t="shared" si="648"/>
        <v>0</v>
      </c>
      <c r="K5075" s="105">
        <f t="shared" si="649"/>
        <v>0</v>
      </c>
      <c r="L5075" s="105">
        <f t="shared" si="650"/>
        <v>0</v>
      </c>
      <c r="M5075">
        <v>0.04</v>
      </c>
      <c r="N5075">
        <f t="shared" si="651"/>
        <v>3.3960531989175591E-3</v>
      </c>
    </row>
    <row r="5076" spans="1:14" x14ac:dyDescent="0.3">
      <c r="A5076">
        <f t="shared" si="645"/>
        <v>51</v>
      </c>
      <c r="E5076" s="105">
        <f t="shared" si="646"/>
        <v>0</v>
      </c>
      <c r="I5076" s="105">
        <f t="shared" si="647"/>
        <v>0</v>
      </c>
      <c r="J5076" s="105">
        <f t="shared" si="648"/>
        <v>0</v>
      </c>
      <c r="K5076" s="105">
        <f t="shared" si="649"/>
        <v>0</v>
      </c>
      <c r="L5076" s="105">
        <f t="shared" si="650"/>
        <v>0</v>
      </c>
      <c r="M5076">
        <v>0.04</v>
      </c>
      <c r="N5076">
        <f t="shared" si="651"/>
        <v>3.3960531989175591E-3</v>
      </c>
    </row>
    <row r="5077" spans="1:14" x14ac:dyDescent="0.3">
      <c r="A5077">
        <f t="shared" si="645"/>
        <v>51</v>
      </c>
      <c r="E5077" s="105">
        <f t="shared" si="646"/>
        <v>0</v>
      </c>
      <c r="I5077" s="105">
        <f t="shared" si="647"/>
        <v>0</v>
      </c>
      <c r="J5077" s="105">
        <f t="shared" si="648"/>
        <v>0</v>
      </c>
      <c r="K5077" s="105">
        <f t="shared" si="649"/>
        <v>0</v>
      </c>
      <c r="L5077" s="105">
        <f t="shared" si="650"/>
        <v>0</v>
      </c>
      <c r="M5077">
        <v>0.04</v>
      </c>
      <c r="N5077">
        <f t="shared" si="651"/>
        <v>3.3960531989175591E-3</v>
      </c>
    </row>
    <row r="5078" spans="1:14" x14ac:dyDescent="0.3">
      <c r="A5078">
        <f t="shared" si="645"/>
        <v>51</v>
      </c>
      <c r="E5078" s="105">
        <f t="shared" si="646"/>
        <v>0</v>
      </c>
      <c r="I5078" s="105">
        <f t="shared" si="647"/>
        <v>0</v>
      </c>
      <c r="J5078" s="105">
        <f t="shared" si="648"/>
        <v>0</v>
      </c>
      <c r="K5078" s="105">
        <f t="shared" si="649"/>
        <v>0</v>
      </c>
      <c r="L5078" s="105">
        <f t="shared" si="650"/>
        <v>0</v>
      </c>
      <c r="M5078">
        <v>0.04</v>
      </c>
      <c r="N5078">
        <f t="shared" si="651"/>
        <v>3.3960531989175591E-3</v>
      </c>
    </row>
    <row r="5079" spans="1:14" x14ac:dyDescent="0.3">
      <c r="A5079">
        <f t="shared" si="645"/>
        <v>51</v>
      </c>
      <c r="E5079" s="105">
        <f t="shared" si="646"/>
        <v>0</v>
      </c>
      <c r="I5079" s="105">
        <f t="shared" si="647"/>
        <v>0</v>
      </c>
      <c r="J5079" s="105">
        <f t="shared" si="648"/>
        <v>0</v>
      </c>
      <c r="K5079" s="105">
        <f t="shared" si="649"/>
        <v>0</v>
      </c>
      <c r="L5079" s="105">
        <f t="shared" si="650"/>
        <v>0</v>
      </c>
      <c r="M5079">
        <v>0.04</v>
      </c>
      <c r="N5079">
        <f t="shared" si="651"/>
        <v>3.3960531989175591E-3</v>
      </c>
    </row>
    <row r="5080" spans="1:14" x14ac:dyDescent="0.3">
      <c r="A5080">
        <f t="shared" si="645"/>
        <v>51</v>
      </c>
      <c r="E5080" s="105">
        <f t="shared" si="646"/>
        <v>0</v>
      </c>
      <c r="I5080" s="105">
        <f t="shared" si="647"/>
        <v>0</v>
      </c>
      <c r="J5080" s="105">
        <f t="shared" si="648"/>
        <v>0</v>
      </c>
      <c r="K5080" s="105">
        <f t="shared" si="649"/>
        <v>0</v>
      </c>
      <c r="L5080" s="105">
        <f t="shared" si="650"/>
        <v>0</v>
      </c>
      <c r="M5080">
        <v>0.04</v>
      </c>
      <c r="N5080">
        <f t="shared" si="651"/>
        <v>3.3960531989175591E-3</v>
      </c>
    </row>
    <row r="5081" spans="1:14" x14ac:dyDescent="0.3">
      <c r="A5081">
        <f t="shared" si="645"/>
        <v>51</v>
      </c>
      <c r="E5081" s="105">
        <f t="shared" si="646"/>
        <v>0</v>
      </c>
      <c r="I5081" s="105">
        <f t="shared" si="647"/>
        <v>0</v>
      </c>
      <c r="J5081" s="105">
        <f t="shared" si="648"/>
        <v>0</v>
      </c>
      <c r="K5081" s="105">
        <f t="shared" si="649"/>
        <v>0</v>
      </c>
      <c r="L5081" s="105">
        <f t="shared" si="650"/>
        <v>0</v>
      </c>
      <c r="M5081">
        <v>0.04</v>
      </c>
      <c r="N5081">
        <f t="shared" si="651"/>
        <v>3.3960531989175591E-3</v>
      </c>
    </row>
    <row r="5082" spans="1:14" x14ac:dyDescent="0.3">
      <c r="A5082">
        <f t="shared" si="645"/>
        <v>51</v>
      </c>
      <c r="E5082" s="105">
        <f t="shared" si="646"/>
        <v>0</v>
      </c>
      <c r="I5082" s="105">
        <f t="shared" si="647"/>
        <v>0</v>
      </c>
      <c r="J5082" s="105">
        <f t="shared" si="648"/>
        <v>0</v>
      </c>
      <c r="K5082" s="105">
        <f t="shared" si="649"/>
        <v>0</v>
      </c>
      <c r="L5082" s="105">
        <f t="shared" si="650"/>
        <v>0</v>
      </c>
      <c r="M5082">
        <v>0.04</v>
      </c>
      <c r="N5082">
        <f t="shared" si="651"/>
        <v>3.3960531989175591E-3</v>
      </c>
    </row>
    <row r="5083" spans="1:14" x14ac:dyDescent="0.3">
      <c r="A5083">
        <f t="shared" si="645"/>
        <v>51</v>
      </c>
      <c r="E5083" s="105">
        <f t="shared" si="646"/>
        <v>0</v>
      </c>
      <c r="I5083" s="105">
        <f t="shared" si="647"/>
        <v>0</v>
      </c>
      <c r="J5083" s="105">
        <f t="shared" si="648"/>
        <v>0</v>
      </c>
      <c r="K5083" s="105">
        <f t="shared" si="649"/>
        <v>0</v>
      </c>
      <c r="L5083" s="105">
        <f t="shared" si="650"/>
        <v>0</v>
      </c>
      <c r="M5083">
        <v>0.04</v>
      </c>
      <c r="N5083">
        <f t="shared" si="651"/>
        <v>3.3960531989175591E-3</v>
      </c>
    </row>
    <row r="5084" spans="1:14" x14ac:dyDescent="0.3">
      <c r="A5084">
        <f t="shared" si="645"/>
        <v>51</v>
      </c>
      <c r="E5084" s="105">
        <f t="shared" si="646"/>
        <v>0</v>
      </c>
      <c r="I5084" s="105">
        <f t="shared" si="647"/>
        <v>0</v>
      </c>
      <c r="J5084" s="105">
        <f t="shared" si="648"/>
        <v>0</v>
      </c>
      <c r="K5084" s="105">
        <f t="shared" si="649"/>
        <v>0</v>
      </c>
      <c r="L5084" s="105">
        <f t="shared" si="650"/>
        <v>0</v>
      </c>
      <c r="M5084">
        <v>0.04</v>
      </c>
      <c r="N5084">
        <f t="shared" si="651"/>
        <v>3.3960531989175591E-3</v>
      </c>
    </row>
    <row r="5085" spans="1:14" x14ac:dyDescent="0.3">
      <c r="A5085">
        <f t="shared" si="645"/>
        <v>51</v>
      </c>
      <c r="E5085" s="105">
        <f t="shared" si="646"/>
        <v>0</v>
      </c>
      <c r="I5085" s="105">
        <f t="shared" si="647"/>
        <v>0</v>
      </c>
      <c r="J5085" s="105">
        <f t="shared" si="648"/>
        <v>0</v>
      </c>
      <c r="K5085" s="105">
        <f t="shared" si="649"/>
        <v>0</v>
      </c>
      <c r="L5085" s="105">
        <f t="shared" si="650"/>
        <v>0</v>
      </c>
      <c r="M5085">
        <v>0.04</v>
      </c>
      <c r="N5085">
        <f t="shared" si="651"/>
        <v>3.3960531989175591E-3</v>
      </c>
    </row>
    <row r="5086" spans="1:14" x14ac:dyDescent="0.3">
      <c r="A5086">
        <f t="shared" si="645"/>
        <v>51</v>
      </c>
      <c r="E5086" s="105">
        <f t="shared" si="646"/>
        <v>0</v>
      </c>
      <c r="I5086" s="105">
        <f t="shared" si="647"/>
        <v>0</v>
      </c>
      <c r="J5086" s="105">
        <f t="shared" si="648"/>
        <v>0</v>
      </c>
      <c r="K5086" s="105">
        <f t="shared" si="649"/>
        <v>0</v>
      </c>
      <c r="L5086" s="105">
        <f t="shared" si="650"/>
        <v>0</v>
      </c>
      <c r="M5086">
        <v>0.04</v>
      </c>
      <c r="N5086">
        <f t="shared" si="651"/>
        <v>3.3960531989175591E-3</v>
      </c>
    </row>
    <row r="5087" spans="1:14" x14ac:dyDescent="0.3">
      <c r="A5087">
        <f t="shared" si="645"/>
        <v>51</v>
      </c>
      <c r="E5087" s="105">
        <f t="shared" si="646"/>
        <v>0</v>
      </c>
      <c r="I5087" s="105">
        <f t="shared" si="647"/>
        <v>0</v>
      </c>
      <c r="J5087" s="105">
        <f t="shared" si="648"/>
        <v>0</v>
      </c>
      <c r="K5087" s="105">
        <f t="shared" si="649"/>
        <v>0</v>
      </c>
      <c r="L5087" s="105">
        <f t="shared" si="650"/>
        <v>0</v>
      </c>
      <c r="M5087">
        <v>0.04</v>
      </c>
      <c r="N5087">
        <f t="shared" si="651"/>
        <v>3.3960531989175591E-3</v>
      </c>
    </row>
    <row r="5088" spans="1:14" x14ac:dyDescent="0.3">
      <c r="A5088">
        <f t="shared" si="645"/>
        <v>51</v>
      </c>
      <c r="E5088" s="105">
        <f t="shared" si="646"/>
        <v>0</v>
      </c>
      <c r="I5088" s="105">
        <f t="shared" si="647"/>
        <v>0</v>
      </c>
      <c r="J5088" s="105">
        <f t="shared" si="648"/>
        <v>0</v>
      </c>
      <c r="K5088" s="105">
        <f t="shared" si="649"/>
        <v>0</v>
      </c>
      <c r="L5088" s="105">
        <f t="shared" si="650"/>
        <v>0</v>
      </c>
      <c r="M5088">
        <v>0.04</v>
      </c>
      <c r="N5088">
        <f t="shared" si="651"/>
        <v>3.3960531989175591E-3</v>
      </c>
    </row>
    <row r="5089" spans="1:15" x14ac:dyDescent="0.3">
      <c r="A5089">
        <f t="shared" si="645"/>
        <v>51</v>
      </c>
      <c r="E5089" s="105">
        <f t="shared" si="646"/>
        <v>0</v>
      </c>
      <c r="I5089" s="105">
        <f t="shared" si="647"/>
        <v>0</v>
      </c>
      <c r="J5089" s="105">
        <f t="shared" si="648"/>
        <v>0</v>
      </c>
      <c r="K5089" s="105">
        <f t="shared" si="649"/>
        <v>0</v>
      </c>
      <c r="L5089" s="105">
        <f t="shared" si="650"/>
        <v>0</v>
      </c>
      <c r="M5089">
        <v>0.04</v>
      </c>
      <c r="N5089">
        <f t="shared" si="651"/>
        <v>3.3960531989175591E-3</v>
      </c>
    </row>
    <row r="5090" spans="1:15" x14ac:dyDescent="0.3">
      <c r="A5090">
        <f t="shared" si="645"/>
        <v>51</v>
      </c>
      <c r="E5090" s="105">
        <f t="shared" si="646"/>
        <v>0</v>
      </c>
      <c r="I5090" s="105">
        <f t="shared" si="647"/>
        <v>0</v>
      </c>
      <c r="J5090" s="105">
        <f t="shared" si="648"/>
        <v>0</v>
      </c>
      <c r="K5090" s="105">
        <f t="shared" si="649"/>
        <v>0</v>
      </c>
      <c r="L5090" s="105">
        <f t="shared" si="650"/>
        <v>0</v>
      </c>
      <c r="M5090">
        <v>0.04</v>
      </c>
      <c r="N5090">
        <f t="shared" si="651"/>
        <v>3.3960531989175591E-3</v>
      </c>
    </row>
    <row r="5091" spans="1:15" x14ac:dyDescent="0.3">
      <c r="A5091">
        <f t="shared" si="645"/>
        <v>51</v>
      </c>
      <c r="E5091" s="105">
        <f t="shared" si="646"/>
        <v>0</v>
      </c>
      <c r="I5091" s="105">
        <f t="shared" si="647"/>
        <v>0</v>
      </c>
      <c r="J5091" s="105">
        <f t="shared" si="648"/>
        <v>0</v>
      </c>
      <c r="K5091" s="105">
        <f t="shared" si="649"/>
        <v>0</v>
      </c>
      <c r="L5091" s="105">
        <f t="shared" si="650"/>
        <v>0</v>
      </c>
      <c r="M5091">
        <v>0.04</v>
      </c>
      <c r="N5091">
        <f t="shared" si="651"/>
        <v>3.3960531989175591E-3</v>
      </c>
    </row>
    <row r="5092" spans="1:15" x14ac:dyDescent="0.3">
      <c r="A5092">
        <f t="shared" si="645"/>
        <v>51</v>
      </c>
      <c r="E5092" s="105">
        <f t="shared" si="646"/>
        <v>0</v>
      </c>
      <c r="I5092" s="105">
        <f t="shared" si="647"/>
        <v>0</v>
      </c>
      <c r="J5092" s="105">
        <f t="shared" si="648"/>
        <v>0</v>
      </c>
      <c r="K5092" s="105">
        <f t="shared" si="649"/>
        <v>0</v>
      </c>
      <c r="L5092" s="105">
        <f t="shared" si="650"/>
        <v>0</v>
      </c>
      <c r="M5092">
        <v>0.04</v>
      </c>
      <c r="N5092">
        <f t="shared" si="651"/>
        <v>3.3960531989175591E-3</v>
      </c>
    </row>
    <row r="5093" spans="1:15" x14ac:dyDescent="0.3">
      <c r="A5093">
        <f t="shared" si="645"/>
        <v>51</v>
      </c>
      <c r="E5093" s="105">
        <f t="shared" si="646"/>
        <v>0</v>
      </c>
      <c r="I5093" s="105">
        <f t="shared" si="647"/>
        <v>0</v>
      </c>
      <c r="J5093" s="105">
        <f t="shared" si="648"/>
        <v>0</v>
      </c>
      <c r="K5093" s="105">
        <f t="shared" si="649"/>
        <v>0</v>
      </c>
      <c r="L5093" s="105">
        <f t="shared" si="650"/>
        <v>0</v>
      </c>
      <c r="M5093">
        <v>0.04</v>
      </c>
      <c r="N5093">
        <f t="shared" si="651"/>
        <v>3.3960531989175591E-3</v>
      </c>
    </row>
    <row r="5094" spans="1:15" x14ac:dyDescent="0.3">
      <c r="A5094">
        <f t="shared" si="645"/>
        <v>51</v>
      </c>
      <c r="E5094" s="105">
        <f t="shared" si="646"/>
        <v>0</v>
      </c>
      <c r="I5094" s="105">
        <f t="shared" si="647"/>
        <v>0</v>
      </c>
      <c r="J5094" s="105">
        <f t="shared" si="648"/>
        <v>0</v>
      </c>
      <c r="K5094" s="105">
        <f t="shared" si="649"/>
        <v>0</v>
      </c>
      <c r="L5094" s="105">
        <f t="shared" si="650"/>
        <v>0</v>
      </c>
      <c r="M5094">
        <v>0.04</v>
      </c>
      <c r="N5094">
        <f t="shared" si="651"/>
        <v>3.3960531989175591E-3</v>
      </c>
    </row>
    <row r="5095" spans="1:15" x14ac:dyDescent="0.3">
      <c r="A5095">
        <f t="shared" ref="A5095:A5158" si="652">IF(COUNTIF(A4995:A5094,A5094)=100, A5094+1,A5094)</f>
        <v>51</v>
      </c>
      <c r="E5095" s="105">
        <f t="shared" ref="E5095:E5158" si="653">MAX(0, E4995-K4995-L4995)</f>
        <v>0</v>
      </c>
      <c r="I5095" s="105">
        <f t="shared" ref="I5095:I5158" si="654">IF(E5095&lt;I4995,J5095 + E5095, I4995)</f>
        <v>0</v>
      </c>
      <c r="J5095" s="105">
        <f t="shared" si="648"/>
        <v>0</v>
      </c>
      <c r="K5095" s="105">
        <f t="shared" si="649"/>
        <v>0</v>
      </c>
      <c r="L5095" s="105">
        <f t="shared" si="650"/>
        <v>0</v>
      </c>
      <c r="M5095">
        <v>0.04</v>
      </c>
      <c r="N5095">
        <f t="shared" si="651"/>
        <v>3.3960531989175591E-3</v>
      </c>
    </row>
    <row r="5096" spans="1:15" x14ac:dyDescent="0.3">
      <c r="A5096">
        <f t="shared" si="652"/>
        <v>51</v>
      </c>
      <c r="E5096" s="105">
        <f t="shared" si="653"/>
        <v>0</v>
      </c>
      <c r="I5096" s="105">
        <f t="shared" si="654"/>
        <v>0</v>
      </c>
      <c r="J5096" s="105">
        <f t="shared" si="648"/>
        <v>0</v>
      </c>
      <c r="K5096" s="105">
        <f t="shared" si="649"/>
        <v>0</v>
      </c>
      <c r="L5096" s="105">
        <f t="shared" si="650"/>
        <v>0</v>
      </c>
      <c r="M5096">
        <v>0.04</v>
      </c>
      <c r="N5096">
        <f t="shared" si="651"/>
        <v>3.3960531989175591E-3</v>
      </c>
    </row>
    <row r="5097" spans="1:15" x14ac:dyDescent="0.3">
      <c r="A5097">
        <f t="shared" si="652"/>
        <v>51</v>
      </c>
      <c r="E5097" s="105">
        <f t="shared" si="653"/>
        <v>0</v>
      </c>
      <c r="I5097" s="105">
        <f t="shared" si="654"/>
        <v>0</v>
      </c>
      <c r="J5097" s="105">
        <f t="shared" si="648"/>
        <v>0</v>
      </c>
      <c r="K5097" s="105">
        <f t="shared" si="649"/>
        <v>0</v>
      </c>
      <c r="L5097" s="105">
        <f t="shared" si="650"/>
        <v>0</v>
      </c>
      <c r="M5097">
        <v>0.04</v>
      </c>
      <c r="N5097">
        <f t="shared" si="651"/>
        <v>3.3960531989175591E-3</v>
      </c>
    </row>
    <row r="5098" spans="1:15" x14ac:dyDescent="0.3">
      <c r="A5098">
        <f t="shared" si="652"/>
        <v>51</v>
      </c>
      <c r="E5098" s="105">
        <f t="shared" si="653"/>
        <v>0</v>
      </c>
      <c r="I5098" s="105">
        <f t="shared" si="654"/>
        <v>0</v>
      </c>
      <c r="J5098" s="105">
        <f t="shared" si="648"/>
        <v>0</v>
      </c>
      <c r="K5098" s="105">
        <f t="shared" si="649"/>
        <v>0</v>
      </c>
      <c r="L5098" s="105">
        <f t="shared" si="650"/>
        <v>0</v>
      </c>
      <c r="M5098">
        <v>0.04</v>
      </c>
      <c r="N5098">
        <f t="shared" si="651"/>
        <v>3.3960531989175591E-3</v>
      </c>
    </row>
    <row r="5099" spans="1:15" x14ac:dyDescent="0.3">
      <c r="A5099">
        <f t="shared" si="652"/>
        <v>51</v>
      </c>
      <c r="E5099" s="105">
        <f t="shared" si="653"/>
        <v>0</v>
      </c>
      <c r="I5099" s="105">
        <f t="shared" si="654"/>
        <v>0</v>
      </c>
      <c r="J5099" s="105">
        <f t="shared" si="648"/>
        <v>0</v>
      </c>
      <c r="K5099" s="105">
        <f t="shared" si="649"/>
        <v>0</v>
      </c>
      <c r="L5099" s="105">
        <f t="shared" si="650"/>
        <v>0</v>
      </c>
      <c r="M5099">
        <v>0.04</v>
      </c>
      <c r="N5099">
        <f t="shared" si="651"/>
        <v>3.3960531989175591E-3</v>
      </c>
    </row>
    <row r="5100" spans="1:15" x14ac:dyDescent="0.3">
      <c r="A5100">
        <f t="shared" si="652"/>
        <v>51</v>
      </c>
      <c r="E5100" s="105">
        <f t="shared" si="653"/>
        <v>0</v>
      </c>
      <c r="I5100" s="105">
        <f t="shared" si="654"/>
        <v>0</v>
      </c>
      <c r="J5100" s="105">
        <f t="shared" si="648"/>
        <v>0</v>
      </c>
      <c r="K5100" s="105">
        <f t="shared" si="649"/>
        <v>0</v>
      </c>
      <c r="L5100" s="105">
        <f t="shared" si="650"/>
        <v>0</v>
      </c>
      <c r="M5100">
        <v>0.04</v>
      </c>
      <c r="N5100">
        <f t="shared" si="651"/>
        <v>3.3960531989175591E-3</v>
      </c>
    </row>
    <row r="5101" spans="1:15" x14ac:dyDescent="0.3">
      <c r="A5101">
        <f t="shared" si="652"/>
        <v>51</v>
      </c>
      <c r="E5101" s="105">
        <f t="shared" si="653"/>
        <v>0</v>
      </c>
      <c r="I5101" s="105">
        <f t="shared" si="654"/>
        <v>0</v>
      </c>
      <c r="J5101" s="105">
        <f t="shared" si="648"/>
        <v>0</v>
      </c>
      <c r="K5101" s="105">
        <f t="shared" si="649"/>
        <v>0</v>
      </c>
      <c r="L5101" s="105">
        <f t="shared" si="650"/>
        <v>0</v>
      </c>
      <c r="M5101">
        <v>0.04</v>
      </c>
      <c r="N5101">
        <f t="shared" si="651"/>
        <v>3.3960531989175591E-3</v>
      </c>
      <c r="O5101" s="105" t="e">
        <f t="shared" ref="O5101" si="655">SUM(I5002:I5101)</f>
        <v>#REF!</v>
      </c>
    </row>
    <row r="5102" spans="1:15" x14ac:dyDescent="0.3">
      <c r="A5102">
        <f t="shared" si="652"/>
        <v>52</v>
      </c>
      <c r="E5102" s="105" t="e">
        <f t="shared" si="653"/>
        <v>#REF!</v>
      </c>
      <c r="I5102" s="105" t="e">
        <f t="shared" si="654"/>
        <v>#REF!</v>
      </c>
      <c r="J5102" s="105" t="e">
        <f t="shared" si="648"/>
        <v>#REF!</v>
      </c>
      <c r="K5102" s="105" t="e">
        <f t="shared" si="649"/>
        <v>#REF!</v>
      </c>
      <c r="L5102" s="105" t="e">
        <f t="shared" si="650"/>
        <v>#REF!</v>
      </c>
      <c r="M5102">
        <v>0.04</v>
      </c>
      <c r="N5102">
        <f t="shared" si="651"/>
        <v>3.3960531989175591E-3</v>
      </c>
    </row>
    <row r="5103" spans="1:15" x14ac:dyDescent="0.3">
      <c r="A5103">
        <f t="shared" si="652"/>
        <v>52</v>
      </c>
      <c r="E5103" s="105" t="e">
        <f t="shared" si="653"/>
        <v>#REF!</v>
      </c>
      <c r="I5103" s="105" t="e">
        <f t="shared" si="654"/>
        <v>#REF!</v>
      </c>
      <c r="J5103" s="105" t="e">
        <f t="shared" si="648"/>
        <v>#REF!</v>
      </c>
      <c r="K5103" s="105" t="e">
        <f t="shared" si="649"/>
        <v>#REF!</v>
      </c>
      <c r="L5103" s="105" t="e">
        <f t="shared" si="650"/>
        <v>#REF!</v>
      </c>
      <c r="M5103">
        <v>0.04</v>
      </c>
      <c r="N5103">
        <f t="shared" si="651"/>
        <v>3.3960531989175591E-3</v>
      </c>
    </row>
    <row r="5104" spans="1:15" x14ac:dyDescent="0.3">
      <c r="A5104">
        <f t="shared" si="652"/>
        <v>52</v>
      </c>
      <c r="E5104" s="105" t="e">
        <f t="shared" si="653"/>
        <v>#REF!</v>
      </c>
      <c r="I5104" s="105" t="e">
        <f t="shared" si="654"/>
        <v>#REF!</v>
      </c>
      <c r="J5104" s="105" t="e">
        <f t="shared" si="648"/>
        <v>#REF!</v>
      </c>
      <c r="K5104" s="105" t="e">
        <f t="shared" si="649"/>
        <v>#REF!</v>
      </c>
      <c r="L5104" s="105" t="e">
        <f t="shared" si="650"/>
        <v>#REF!</v>
      </c>
      <c r="M5104">
        <v>0.04</v>
      </c>
      <c r="N5104">
        <f t="shared" si="651"/>
        <v>3.3960531989175591E-3</v>
      </c>
    </row>
    <row r="5105" spans="1:14" x14ac:dyDescent="0.3">
      <c r="A5105">
        <f t="shared" si="652"/>
        <v>52</v>
      </c>
      <c r="E5105" s="105">
        <f t="shared" si="653"/>
        <v>0</v>
      </c>
      <c r="I5105" s="105">
        <f t="shared" si="654"/>
        <v>0</v>
      </c>
      <c r="J5105" s="105">
        <f t="shared" si="648"/>
        <v>0</v>
      </c>
      <c r="K5105" s="105">
        <f t="shared" si="649"/>
        <v>0</v>
      </c>
      <c r="L5105" s="105">
        <f t="shared" si="650"/>
        <v>0</v>
      </c>
      <c r="M5105">
        <v>0.04</v>
      </c>
      <c r="N5105">
        <f t="shared" si="651"/>
        <v>3.3960531989175591E-3</v>
      </c>
    </row>
    <row r="5106" spans="1:14" x14ac:dyDescent="0.3">
      <c r="A5106">
        <f t="shared" si="652"/>
        <v>52</v>
      </c>
      <c r="E5106" s="105">
        <f t="shared" si="653"/>
        <v>0</v>
      </c>
      <c r="I5106" s="105">
        <f t="shared" si="654"/>
        <v>0</v>
      </c>
      <c r="J5106" s="105">
        <f t="shared" si="648"/>
        <v>0</v>
      </c>
      <c r="K5106" s="105">
        <f t="shared" si="649"/>
        <v>0</v>
      </c>
      <c r="L5106" s="105">
        <f t="shared" si="650"/>
        <v>0</v>
      </c>
      <c r="M5106">
        <v>0.04</v>
      </c>
      <c r="N5106">
        <f t="shared" si="651"/>
        <v>3.3960531989175591E-3</v>
      </c>
    </row>
    <row r="5107" spans="1:14" x14ac:dyDescent="0.3">
      <c r="A5107">
        <f t="shared" si="652"/>
        <v>52</v>
      </c>
      <c r="E5107" s="105">
        <f t="shared" si="653"/>
        <v>0</v>
      </c>
      <c r="I5107" s="105">
        <f t="shared" si="654"/>
        <v>0</v>
      </c>
      <c r="J5107" s="105">
        <f t="shared" si="648"/>
        <v>0</v>
      </c>
      <c r="K5107" s="105">
        <f t="shared" si="649"/>
        <v>0</v>
      </c>
      <c r="L5107" s="105">
        <f t="shared" si="650"/>
        <v>0</v>
      </c>
      <c r="M5107">
        <v>0.04</v>
      </c>
      <c r="N5107">
        <f t="shared" si="651"/>
        <v>3.3960531989175591E-3</v>
      </c>
    </row>
    <row r="5108" spans="1:14" x14ac:dyDescent="0.3">
      <c r="A5108">
        <f t="shared" si="652"/>
        <v>52</v>
      </c>
      <c r="E5108" s="105">
        <f t="shared" si="653"/>
        <v>0</v>
      </c>
      <c r="I5108" s="105">
        <f t="shared" si="654"/>
        <v>0</v>
      </c>
      <c r="J5108" s="105">
        <f t="shared" si="648"/>
        <v>0</v>
      </c>
      <c r="K5108" s="105">
        <f t="shared" si="649"/>
        <v>0</v>
      </c>
      <c r="L5108" s="105">
        <f t="shared" si="650"/>
        <v>0</v>
      </c>
      <c r="M5108">
        <v>0.04</v>
      </c>
      <c r="N5108">
        <f t="shared" si="651"/>
        <v>3.3960531989175591E-3</v>
      </c>
    </row>
    <row r="5109" spans="1:14" x14ac:dyDescent="0.3">
      <c r="A5109">
        <f t="shared" si="652"/>
        <v>52</v>
      </c>
      <c r="E5109" s="105">
        <f t="shared" si="653"/>
        <v>0</v>
      </c>
      <c r="I5109" s="105">
        <f t="shared" si="654"/>
        <v>0</v>
      </c>
      <c r="J5109" s="105">
        <f t="shared" si="648"/>
        <v>0</v>
      </c>
      <c r="K5109" s="105">
        <f t="shared" si="649"/>
        <v>0</v>
      </c>
      <c r="L5109" s="105">
        <f t="shared" si="650"/>
        <v>0</v>
      </c>
      <c r="M5109">
        <v>0.04</v>
      </c>
      <c r="N5109">
        <f t="shared" si="651"/>
        <v>3.3960531989175591E-3</v>
      </c>
    </row>
    <row r="5110" spans="1:14" x14ac:dyDescent="0.3">
      <c r="A5110">
        <f t="shared" si="652"/>
        <v>52</v>
      </c>
      <c r="E5110" s="105">
        <f t="shared" si="653"/>
        <v>0</v>
      </c>
      <c r="I5110" s="105">
        <f t="shared" si="654"/>
        <v>0</v>
      </c>
      <c r="J5110" s="105">
        <f t="shared" si="648"/>
        <v>0</v>
      </c>
      <c r="K5110" s="105">
        <f t="shared" si="649"/>
        <v>0</v>
      </c>
      <c r="L5110" s="105">
        <f t="shared" si="650"/>
        <v>0</v>
      </c>
      <c r="M5110">
        <v>0.04</v>
      </c>
      <c r="N5110">
        <f t="shared" si="651"/>
        <v>3.3960531989175591E-3</v>
      </c>
    </row>
    <row r="5111" spans="1:14" x14ac:dyDescent="0.3">
      <c r="A5111">
        <f t="shared" si="652"/>
        <v>52</v>
      </c>
      <c r="E5111" s="105">
        <f t="shared" si="653"/>
        <v>0</v>
      </c>
      <c r="I5111" s="105">
        <f t="shared" si="654"/>
        <v>0</v>
      </c>
      <c r="J5111" s="105">
        <f t="shared" si="648"/>
        <v>0</v>
      </c>
      <c r="K5111" s="105">
        <f t="shared" si="649"/>
        <v>0</v>
      </c>
      <c r="L5111" s="105">
        <f t="shared" si="650"/>
        <v>0</v>
      </c>
      <c r="M5111">
        <v>0.04</v>
      </c>
      <c r="N5111">
        <f t="shared" si="651"/>
        <v>3.3960531989175591E-3</v>
      </c>
    </row>
    <row r="5112" spans="1:14" x14ac:dyDescent="0.3">
      <c r="A5112">
        <f t="shared" si="652"/>
        <v>52</v>
      </c>
      <c r="E5112" s="105">
        <f t="shared" si="653"/>
        <v>0</v>
      </c>
      <c r="I5112" s="105">
        <f t="shared" si="654"/>
        <v>0</v>
      </c>
      <c r="J5112" s="105">
        <f t="shared" si="648"/>
        <v>0</v>
      </c>
      <c r="K5112" s="105">
        <f t="shared" si="649"/>
        <v>0</v>
      </c>
      <c r="L5112" s="105">
        <f t="shared" si="650"/>
        <v>0</v>
      </c>
      <c r="M5112">
        <v>0.04</v>
      </c>
      <c r="N5112">
        <f t="shared" si="651"/>
        <v>3.3960531989175591E-3</v>
      </c>
    </row>
    <row r="5113" spans="1:14" x14ac:dyDescent="0.3">
      <c r="A5113">
        <f t="shared" si="652"/>
        <v>52</v>
      </c>
      <c r="E5113" s="105">
        <f t="shared" si="653"/>
        <v>0</v>
      </c>
      <c r="I5113" s="105">
        <f t="shared" si="654"/>
        <v>0</v>
      </c>
      <c r="J5113" s="105">
        <f t="shared" si="648"/>
        <v>0</v>
      </c>
      <c r="K5113" s="105">
        <f t="shared" si="649"/>
        <v>0</v>
      </c>
      <c r="L5113" s="105">
        <f t="shared" si="650"/>
        <v>0</v>
      </c>
      <c r="M5113">
        <v>0.04</v>
      </c>
      <c r="N5113">
        <f t="shared" si="651"/>
        <v>3.3960531989175591E-3</v>
      </c>
    </row>
    <row r="5114" spans="1:14" x14ac:dyDescent="0.3">
      <c r="A5114">
        <f t="shared" si="652"/>
        <v>52</v>
      </c>
      <c r="E5114" s="105">
        <f t="shared" si="653"/>
        <v>0</v>
      </c>
      <c r="I5114" s="105">
        <f t="shared" si="654"/>
        <v>0</v>
      </c>
      <c r="J5114" s="105">
        <f t="shared" si="648"/>
        <v>0</v>
      </c>
      <c r="K5114" s="105">
        <f t="shared" si="649"/>
        <v>0</v>
      </c>
      <c r="L5114" s="105">
        <f t="shared" si="650"/>
        <v>0</v>
      </c>
      <c r="M5114">
        <v>0.04</v>
      </c>
      <c r="N5114">
        <f t="shared" si="651"/>
        <v>3.3960531989175591E-3</v>
      </c>
    </row>
    <row r="5115" spans="1:14" x14ac:dyDescent="0.3">
      <c r="A5115">
        <f t="shared" si="652"/>
        <v>52</v>
      </c>
      <c r="E5115" s="105">
        <f t="shared" si="653"/>
        <v>0</v>
      </c>
      <c r="I5115" s="105">
        <f t="shared" si="654"/>
        <v>0</v>
      </c>
      <c r="J5115" s="105">
        <f t="shared" si="648"/>
        <v>0</v>
      </c>
      <c r="K5115" s="105">
        <f t="shared" si="649"/>
        <v>0</v>
      </c>
      <c r="L5115" s="105">
        <f t="shared" si="650"/>
        <v>0</v>
      </c>
      <c r="M5115">
        <v>0.04</v>
      </c>
      <c r="N5115">
        <f t="shared" si="651"/>
        <v>3.3960531989175591E-3</v>
      </c>
    </row>
    <row r="5116" spans="1:14" x14ac:dyDescent="0.3">
      <c r="A5116">
        <f t="shared" si="652"/>
        <v>52</v>
      </c>
      <c r="E5116" s="105">
        <f t="shared" si="653"/>
        <v>0</v>
      </c>
      <c r="I5116" s="105">
        <f t="shared" si="654"/>
        <v>0</v>
      </c>
      <c r="J5116" s="105">
        <f t="shared" si="648"/>
        <v>0</v>
      </c>
      <c r="K5116" s="105">
        <f t="shared" si="649"/>
        <v>0</v>
      </c>
      <c r="L5116" s="105">
        <f t="shared" si="650"/>
        <v>0</v>
      </c>
      <c r="M5116">
        <v>0.04</v>
      </c>
      <c r="N5116">
        <f t="shared" si="651"/>
        <v>3.3960531989175591E-3</v>
      </c>
    </row>
    <row r="5117" spans="1:14" x14ac:dyDescent="0.3">
      <c r="A5117">
        <f t="shared" si="652"/>
        <v>52</v>
      </c>
      <c r="E5117" s="105">
        <f t="shared" si="653"/>
        <v>0</v>
      </c>
      <c r="I5117" s="105">
        <f t="shared" si="654"/>
        <v>0</v>
      </c>
      <c r="J5117" s="105">
        <f t="shared" si="648"/>
        <v>0</v>
      </c>
      <c r="K5117" s="105">
        <f t="shared" si="649"/>
        <v>0</v>
      </c>
      <c r="L5117" s="105">
        <f t="shared" si="650"/>
        <v>0</v>
      </c>
      <c r="M5117">
        <v>0.04</v>
      </c>
      <c r="N5117">
        <f t="shared" si="651"/>
        <v>3.3960531989175591E-3</v>
      </c>
    </row>
    <row r="5118" spans="1:14" x14ac:dyDescent="0.3">
      <c r="A5118">
        <f t="shared" si="652"/>
        <v>52</v>
      </c>
      <c r="E5118" s="105">
        <f t="shared" si="653"/>
        <v>0</v>
      </c>
      <c r="I5118" s="105">
        <f t="shared" si="654"/>
        <v>0</v>
      </c>
      <c r="J5118" s="105">
        <f t="shared" si="648"/>
        <v>0</v>
      </c>
      <c r="K5118" s="105">
        <f t="shared" si="649"/>
        <v>0</v>
      </c>
      <c r="L5118" s="105">
        <f t="shared" si="650"/>
        <v>0</v>
      </c>
      <c r="M5118">
        <v>0.04</v>
      </c>
      <c r="N5118">
        <f t="shared" si="651"/>
        <v>3.3960531989175591E-3</v>
      </c>
    </row>
    <row r="5119" spans="1:14" x14ac:dyDescent="0.3">
      <c r="A5119">
        <f t="shared" si="652"/>
        <v>52</v>
      </c>
      <c r="E5119" s="105">
        <f t="shared" si="653"/>
        <v>0</v>
      </c>
      <c r="I5119" s="105">
        <f t="shared" si="654"/>
        <v>0</v>
      </c>
      <c r="J5119" s="105">
        <f t="shared" si="648"/>
        <v>0</v>
      </c>
      <c r="K5119" s="105">
        <f t="shared" si="649"/>
        <v>0</v>
      </c>
      <c r="L5119" s="105">
        <f t="shared" si="650"/>
        <v>0</v>
      </c>
      <c r="M5119">
        <v>0.04</v>
      </c>
      <c r="N5119">
        <f t="shared" si="651"/>
        <v>3.3960531989175591E-3</v>
      </c>
    </row>
    <row r="5120" spans="1:14" x14ac:dyDescent="0.3">
      <c r="A5120">
        <f t="shared" si="652"/>
        <v>52</v>
      </c>
      <c r="E5120" s="105">
        <f t="shared" si="653"/>
        <v>0</v>
      </c>
      <c r="I5120" s="105">
        <f t="shared" si="654"/>
        <v>0</v>
      </c>
      <c r="J5120" s="105">
        <f t="shared" si="648"/>
        <v>0</v>
      </c>
      <c r="K5120" s="105">
        <f t="shared" si="649"/>
        <v>0</v>
      </c>
      <c r="L5120" s="105">
        <f t="shared" si="650"/>
        <v>0</v>
      </c>
      <c r="M5120">
        <v>0.04</v>
      </c>
      <c r="N5120">
        <f t="shared" si="651"/>
        <v>3.3960531989175591E-3</v>
      </c>
    </row>
    <row r="5121" spans="1:14" x14ac:dyDescent="0.3">
      <c r="A5121">
        <f t="shared" si="652"/>
        <v>52</v>
      </c>
      <c r="E5121" s="105">
        <f t="shared" si="653"/>
        <v>0</v>
      </c>
      <c r="I5121" s="105">
        <f t="shared" si="654"/>
        <v>0</v>
      </c>
      <c r="J5121" s="105">
        <f t="shared" si="648"/>
        <v>0</v>
      </c>
      <c r="K5121" s="105">
        <f t="shared" si="649"/>
        <v>0</v>
      </c>
      <c r="L5121" s="105">
        <f t="shared" si="650"/>
        <v>0</v>
      </c>
      <c r="M5121">
        <v>0.04</v>
      </c>
      <c r="N5121">
        <f t="shared" si="651"/>
        <v>3.3960531989175591E-3</v>
      </c>
    </row>
    <row r="5122" spans="1:14" x14ac:dyDescent="0.3">
      <c r="A5122">
        <f t="shared" si="652"/>
        <v>52</v>
      </c>
      <c r="E5122" s="105">
        <f t="shared" si="653"/>
        <v>0</v>
      </c>
      <c r="I5122" s="105">
        <f t="shared" si="654"/>
        <v>0</v>
      </c>
      <c r="J5122" s="105">
        <f t="shared" si="648"/>
        <v>0</v>
      </c>
      <c r="K5122" s="105">
        <f t="shared" si="649"/>
        <v>0</v>
      </c>
      <c r="L5122" s="105">
        <f t="shared" si="650"/>
        <v>0</v>
      </c>
      <c r="M5122">
        <v>0.04</v>
      </c>
      <c r="N5122">
        <f t="shared" si="651"/>
        <v>3.3960531989175591E-3</v>
      </c>
    </row>
    <row r="5123" spans="1:14" x14ac:dyDescent="0.3">
      <c r="A5123">
        <f t="shared" si="652"/>
        <v>52</v>
      </c>
      <c r="E5123" s="105">
        <f t="shared" si="653"/>
        <v>0</v>
      </c>
      <c r="I5123" s="105">
        <f t="shared" si="654"/>
        <v>0</v>
      </c>
      <c r="J5123" s="105">
        <f t="shared" ref="J5123:J5186" si="656">E5123*($H$2/12)</f>
        <v>0</v>
      </c>
      <c r="K5123" s="105">
        <f t="shared" ref="K5123:K5186" si="657">I5123-J5123</f>
        <v>0</v>
      </c>
      <c r="L5123" s="105">
        <f t="shared" ref="L5123:L5186" si="658">N5123*(E5123-K5123)</f>
        <v>0</v>
      </c>
      <c r="M5123">
        <v>0.04</v>
      </c>
      <c r="N5123">
        <f t="shared" ref="N5123:N5186" si="659">1-(POWER(1-M5123,(1/12)))</f>
        <v>3.3960531989175591E-3</v>
      </c>
    </row>
    <row r="5124" spans="1:14" x14ac:dyDescent="0.3">
      <c r="A5124">
        <f t="shared" si="652"/>
        <v>52</v>
      </c>
      <c r="E5124" s="105">
        <f t="shared" si="653"/>
        <v>0</v>
      </c>
      <c r="I5124" s="105">
        <f t="shared" si="654"/>
        <v>0</v>
      </c>
      <c r="J5124" s="105">
        <f t="shared" si="656"/>
        <v>0</v>
      </c>
      <c r="K5124" s="105">
        <f t="shared" si="657"/>
        <v>0</v>
      </c>
      <c r="L5124" s="105">
        <f t="shared" si="658"/>
        <v>0</v>
      </c>
      <c r="M5124">
        <v>0.04</v>
      </c>
      <c r="N5124">
        <f t="shared" si="659"/>
        <v>3.3960531989175591E-3</v>
      </c>
    </row>
    <row r="5125" spans="1:14" x14ac:dyDescent="0.3">
      <c r="A5125">
        <f t="shared" si="652"/>
        <v>52</v>
      </c>
      <c r="E5125" s="105">
        <f t="shared" si="653"/>
        <v>0</v>
      </c>
      <c r="I5125" s="105">
        <f t="shared" si="654"/>
        <v>0</v>
      </c>
      <c r="J5125" s="105">
        <f t="shared" si="656"/>
        <v>0</v>
      </c>
      <c r="K5125" s="105">
        <f t="shared" si="657"/>
        <v>0</v>
      </c>
      <c r="L5125" s="105">
        <f t="shared" si="658"/>
        <v>0</v>
      </c>
      <c r="M5125">
        <v>0.04</v>
      </c>
      <c r="N5125">
        <f t="shared" si="659"/>
        <v>3.3960531989175591E-3</v>
      </c>
    </row>
    <row r="5126" spans="1:14" x14ac:dyDescent="0.3">
      <c r="A5126">
        <f t="shared" si="652"/>
        <v>52</v>
      </c>
      <c r="E5126" s="105">
        <f t="shared" si="653"/>
        <v>0</v>
      </c>
      <c r="I5126" s="105">
        <f t="shared" si="654"/>
        <v>0</v>
      </c>
      <c r="J5126" s="105">
        <f t="shared" si="656"/>
        <v>0</v>
      </c>
      <c r="K5126" s="105">
        <f t="shared" si="657"/>
        <v>0</v>
      </c>
      <c r="L5126" s="105">
        <f t="shared" si="658"/>
        <v>0</v>
      </c>
      <c r="M5126">
        <v>0.04</v>
      </c>
      <c r="N5126">
        <f t="shared" si="659"/>
        <v>3.3960531989175591E-3</v>
      </c>
    </row>
    <row r="5127" spans="1:14" x14ac:dyDescent="0.3">
      <c r="A5127">
        <f t="shared" si="652"/>
        <v>52</v>
      </c>
      <c r="E5127" s="105">
        <f t="shared" si="653"/>
        <v>0</v>
      </c>
      <c r="I5127" s="105">
        <f t="shared" si="654"/>
        <v>0</v>
      </c>
      <c r="J5127" s="105">
        <f t="shared" si="656"/>
        <v>0</v>
      </c>
      <c r="K5127" s="105">
        <f t="shared" si="657"/>
        <v>0</v>
      </c>
      <c r="L5127" s="105">
        <f t="shared" si="658"/>
        <v>0</v>
      </c>
      <c r="M5127">
        <v>0.04</v>
      </c>
      <c r="N5127">
        <f t="shared" si="659"/>
        <v>3.3960531989175591E-3</v>
      </c>
    </row>
    <row r="5128" spans="1:14" x14ac:dyDescent="0.3">
      <c r="A5128">
        <f t="shared" si="652"/>
        <v>52</v>
      </c>
      <c r="E5128" s="105">
        <f t="shared" si="653"/>
        <v>0</v>
      </c>
      <c r="I5128" s="105">
        <f t="shared" si="654"/>
        <v>0</v>
      </c>
      <c r="J5128" s="105">
        <f t="shared" si="656"/>
        <v>0</v>
      </c>
      <c r="K5128" s="105">
        <f t="shared" si="657"/>
        <v>0</v>
      </c>
      <c r="L5128" s="105">
        <f t="shared" si="658"/>
        <v>0</v>
      </c>
      <c r="M5128">
        <v>0.04</v>
      </c>
      <c r="N5128">
        <f t="shared" si="659"/>
        <v>3.3960531989175591E-3</v>
      </c>
    </row>
    <row r="5129" spans="1:14" x14ac:dyDescent="0.3">
      <c r="A5129">
        <f t="shared" si="652"/>
        <v>52</v>
      </c>
      <c r="E5129" s="105">
        <f t="shared" si="653"/>
        <v>0</v>
      </c>
      <c r="I5129" s="105">
        <f t="shared" si="654"/>
        <v>0</v>
      </c>
      <c r="J5129" s="105">
        <f t="shared" si="656"/>
        <v>0</v>
      </c>
      <c r="K5129" s="105">
        <f t="shared" si="657"/>
        <v>0</v>
      </c>
      <c r="L5129" s="105">
        <f t="shared" si="658"/>
        <v>0</v>
      </c>
      <c r="M5129">
        <v>0.04</v>
      </c>
      <c r="N5129">
        <f t="shared" si="659"/>
        <v>3.3960531989175591E-3</v>
      </c>
    </row>
    <row r="5130" spans="1:14" x14ac:dyDescent="0.3">
      <c r="A5130">
        <f t="shared" si="652"/>
        <v>52</v>
      </c>
      <c r="E5130" s="105">
        <f t="shared" si="653"/>
        <v>0</v>
      </c>
      <c r="I5130" s="105">
        <f t="shared" si="654"/>
        <v>0</v>
      </c>
      <c r="J5130" s="105">
        <f t="shared" si="656"/>
        <v>0</v>
      </c>
      <c r="K5130" s="105">
        <f t="shared" si="657"/>
        <v>0</v>
      </c>
      <c r="L5130" s="105">
        <f t="shared" si="658"/>
        <v>0</v>
      </c>
      <c r="M5130">
        <v>0.04</v>
      </c>
      <c r="N5130">
        <f t="shared" si="659"/>
        <v>3.3960531989175591E-3</v>
      </c>
    </row>
    <row r="5131" spans="1:14" x14ac:dyDescent="0.3">
      <c r="A5131">
        <f t="shared" si="652"/>
        <v>52</v>
      </c>
      <c r="E5131" s="105">
        <f t="shared" si="653"/>
        <v>0</v>
      </c>
      <c r="I5131" s="105">
        <f t="shared" si="654"/>
        <v>0</v>
      </c>
      <c r="J5131" s="105">
        <f t="shared" si="656"/>
        <v>0</v>
      </c>
      <c r="K5131" s="105">
        <f t="shared" si="657"/>
        <v>0</v>
      </c>
      <c r="L5131" s="105">
        <f t="shared" si="658"/>
        <v>0</v>
      </c>
      <c r="M5131">
        <v>0.04</v>
      </c>
      <c r="N5131">
        <f t="shared" si="659"/>
        <v>3.3960531989175591E-3</v>
      </c>
    </row>
    <row r="5132" spans="1:14" x14ac:dyDescent="0.3">
      <c r="A5132">
        <f t="shared" si="652"/>
        <v>52</v>
      </c>
      <c r="E5132" s="105">
        <f t="shared" si="653"/>
        <v>0</v>
      </c>
      <c r="I5132" s="105">
        <f t="shared" si="654"/>
        <v>0</v>
      </c>
      <c r="J5132" s="105">
        <f t="shared" si="656"/>
        <v>0</v>
      </c>
      <c r="K5132" s="105">
        <f t="shared" si="657"/>
        <v>0</v>
      </c>
      <c r="L5132" s="105">
        <f t="shared" si="658"/>
        <v>0</v>
      </c>
      <c r="M5132">
        <v>0.04</v>
      </c>
      <c r="N5132">
        <f t="shared" si="659"/>
        <v>3.3960531989175591E-3</v>
      </c>
    </row>
    <row r="5133" spans="1:14" x14ac:dyDescent="0.3">
      <c r="A5133">
        <f t="shared" si="652"/>
        <v>52</v>
      </c>
      <c r="E5133" s="105">
        <f t="shared" si="653"/>
        <v>0</v>
      </c>
      <c r="I5133" s="105">
        <f t="shared" si="654"/>
        <v>0</v>
      </c>
      <c r="J5133" s="105">
        <f t="shared" si="656"/>
        <v>0</v>
      </c>
      <c r="K5133" s="105">
        <f t="shared" si="657"/>
        <v>0</v>
      </c>
      <c r="L5133" s="105">
        <f t="shared" si="658"/>
        <v>0</v>
      </c>
      <c r="M5133">
        <v>0.04</v>
      </c>
      <c r="N5133">
        <f t="shared" si="659"/>
        <v>3.3960531989175591E-3</v>
      </c>
    </row>
    <row r="5134" spans="1:14" x14ac:dyDescent="0.3">
      <c r="A5134">
        <f t="shared" si="652"/>
        <v>52</v>
      </c>
      <c r="E5134" s="105">
        <f t="shared" si="653"/>
        <v>0</v>
      </c>
      <c r="I5134" s="105">
        <f t="shared" si="654"/>
        <v>0</v>
      </c>
      <c r="J5134" s="105">
        <f t="shared" si="656"/>
        <v>0</v>
      </c>
      <c r="K5134" s="105">
        <f t="shared" si="657"/>
        <v>0</v>
      </c>
      <c r="L5134" s="105">
        <f t="shared" si="658"/>
        <v>0</v>
      </c>
      <c r="M5134">
        <v>0.04</v>
      </c>
      <c r="N5134">
        <f t="shared" si="659"/>
        <v>3.3960531989175591E-3</v>
      </c>
    </row>
    <row r="5135" spans="1:14" x14ac:dyDescent="0.3">
      <c r="A5135">
        <f t="shared" si="652"/>
        <v>52</v>
      </c>
      <c r="E5135" s="105">
        <f t="shared" si="653"/>
        <v>0</v>
      </c>
      <c r="I5135" s="105">
        <f t="shared" si="654"/>
        <v>0</v>
      </c>
      <c r="J5135" s="105">
        <f t="shared" si="656"/>
        <v>0</v>
      </c>
      <c r="K5135" s="105">
        <f t="shared" si="657"/>
        <v>0</v>
      </c>
      <c r="L5135" s="105">
        <f t="shared" si="658"/>
        <v>0</v>
      </c>
      <c r="M5135">
        <v>0.04</v>
      </c>
      <c r="N5135">
        <f t="shared" si="659"/>
        <v>3.3960531989175591E-3</v>
      </c>
    </row>
    <row r="5136" spans="1:14" x14ac:dyDescent="0.3">
      <c r="A5136">
        <f t="shared" si="652"/>
        <v>52</v>
      </c>
      <c r="E5136" s="105">
        <f t="shared" si="653"/>
        <v>0</v>
      </c>
      <c r="I5136" s="105">
        <f t="shared" si="654"/>
        <v>0</v>
      </c>
      <c r="J5136" s="105">
        <f t="shared" si="656"/>
        <v>0</v>
      </c>
      <c r="K5136" s="105">
        <f t="shared" si="657"/>
        <v>0</v>
      </c>
      <c r="L5136" s="105">
        <f t="shared" si="658"/>
        <v>0</v>
      </c>
      <c r="M5136">
        <v>0.04</v>
      </c>
      <c r="N5136">
        <f t="shared" si="659"/>
        <v>3.3960531989175591E-3</v>
      </c>
    </row>
    <row r="5137" spans="1:14" x14ac:dyDescent="0.3">
      <c r="A5137">
        <f t="shared" si="652"/>
        <v>52</v>
      </c>
      <c r="E5137" s="105">
        <f t="shared" si="653"/>
        <v>0</v>
      </c>
      <c r="I5137" s="105">
        <f t="shared" si="654"/>
        <v>0</v>
      </c>
      <c r="J5137" s="105">
        <f t="shared" si="656"/>
        <v>0</v>
      </c>
      <c r="K5137" s="105">
        <f t="shared" si="657"/>
        <v>0</v>
      </c>
      <c r="L5137" s="105">
        <f t="shared" si="658"/>
        <v>0</v>
      </c>
      <c r="M5137">
        <v>0.04</v>
      </c>
      <c r="N5137">
        <f t="shared" si="659"/>
        <v>3.3960531989175591E-3</v>
      </c>
    </row>
    <row r="5138" spans="1:14" x14ac:dyDescent="0.3">
      <c r="A5138">
        <f t="shared" si="652"/>
        <v>52</v>
      </c>
      <c r="E5138" s="105">
        <f t="shared" si="653"/>
        <v>0</v>
      </c>
      <c r="I5138" s="105">
        <f t="shared" si="654"/>
        <v>0</v>
      </c>
      <c r="J5138" s="105">
        <f t="shared" si="656"/>
        <v>0</v>
      </c>
      <c r="K5138" s="105">
        <f t="shared" si="657"/>
        <v>0</v>
      </c>
      <c r="L5138" s="105">
        <f t="shared" si="658"/>
        <v>0</v>
      </c>
      <c r="M5138">
        <v>0.04</v>
      </c>
      <c r="N5138">
        <f t="shared" si="659"/>
        <v>3.3960531989175591E-3</v>
      </c>
    </row>
    <row r="5139" spans="1:14" x14ac:dyDescent="0.3">
      <c r="A5139">
        <f t="shared" si="652"/>
        <v>52</v>
      </c>
      <c r="E5139" s="105">
        <f t="shared" si="653"/>
        <v>0</v>
      </c>
      <c r="I5139" s="105">
        <f t="shared" si="654"/>
        <v>0</v>
      </c>
      <c r="J5139" s="105">
        <f t="shared" si="656"/>
        <v>0</v>
      </c>
      <c r="K5139" s="105">
        <f t="shared" si="657"/>
        <v>0</v>
      </c>
      <c r="L5139" s="105">
        <f t="shared" si="658"/>
        <v>0</v>
      </c>
      <c r="M5139">
        <v>0.04</v>
      </c>
      <c r="N5139">
        <f t="shared" si="659"/>
        <v>3.3960531989175591E-3</v>
      </c>
    </row>
    <row r="5140" spans="1:14" x14ac:dyDescent="0.3">
      <c r="A5140">
        <f t="shared" si="652"/>
        <v>52</v>
      </c>
      <c r="E5140" s="105">
        <f t="shared" si="653"/>
        <v>0</v>
      </c>
      <c r="I5140" s="105">
        <f t="shared" si="654"/>
        <v>0</v>
      </c>
      <c r="J5140" s="105">
        <f t="shared" si="656"/>
        <v>0</v>
      </c>
      <c r="K5140" s="105">
        <f t="shared" si="657"/>
        <v>0</v>
      </c>
      <c r="L5140" s="105">
        <f t="shared" si="658"/>
        <v>0</v>
      </c>
      <c r="M5140">
        <v>0.04</v>
      </c>
      <c r="N5140">
        <f t="shared" si="659"/>
        <v>3.3960531989175591E-3</v>
      </c>
    </row>
    <row r="5141" spans="1:14" x14ac:dyDescent="0.3">
      <c r="A5141">
        <f t="shared" si="652"/>
        <v>52</v>
      </c>
      <c r="E5141" s="105">
        <f t="shared" si="653"/>
        <v>0</v>
      </c>
      <c r="I5141" s="105">
        <f t="shared" si="654"/>
        <v>0</v>
      </c>
      <c r="J5141" s="105">
        <f t="shared" si="656"/>
        <v>0</v>
      </c>
      <c r="K5141" s="105">
        <f t="shared" si="657"/>
        <v>0</v>
      </c>
      <c r="L5141" s="105">
        <f t="shared" si="658"/>
        <v>0</v>
      </c>
      <c r="M5141">
        <v>0.04</v>
      </c>
      <c r="N5141">
        <f t="shared" si="659"/>
        <v>3.3960531989175591E-3</v>
      </c>
    </row>
    <row r="5142" spans="1:14" x14ac:dyDescent="0.3">
      <c r="A5142">
        <f t="shared" si="652"/>
        <v>52</v>
      </c>
      <c r="E5142" s="105">
        <f t="shared" si="653"/>
        <v>0</v>
      </c>
      <c r="I5142" s="105">
        <f t="shared" si="654"/>
        <v>0</v>
      </c>
      <c r="J5142" s="105">
        <f t="shared" si="656"/>
        <v>0</v>
      </c>
      <c r="K5142" s="105">
        <f t="shared" si="657"/>
        <v>0</v>
      </c>
      <c r="L5142" s="105">
        <f t="shared" si="658"/>
        <v>0</v>
      </c>
      <c r="M5142">
        <v>0.04</v>
      </c>
      <c r="N5142">
        <f t="shared" si="659"/>
        <v>3.3960531989175591E-3</v>
      </c>
    </row>
    <row r="5143" spans="1:14" x14ac:dyDescent="0.3">
      <c r="A5143">
        <f t="shared" si="652"/>
        <v>52</v>
      </c>
      <c r="E5143" s="105">
        <f t="shared" si="653"/>
        <v>0</v>
      </c>
      <c r="I5143" s="105">
        <f t="shared" si="654"/>
        <v>0</v>
      </c>
      <c r="J5143" s="105">
        <f t="shared" si="656"/>
        <v>0</v>
      </c>
      <c r="K5143" s="105">
        <f t="shared" si="657"/>
        <v>0</v>
      </c>
      <c r="L5143" s="105">
        <f t="shared" si="658"/>
        <v>0</v>
      </c>
      <c r="M5143">
        <v>0.04</v>
      </c>
      <c r="N5143">
        <f t="shared" si="659"/>
        <v>3.3960531989175591E-3</v>
      </c>
    </row>
    <row r="5144" spans="1:14" x14ac:dyDescent="0.3">
      <c r="A5144">
        <f t="shared" si="652"/>
        <v>52</v>
      </c>
      <c r="E5144" s="105">
        <f t="shared" si="653"/>
        <v>0</v>
      </c>
      <c r="I5144" s="105">
        <f t="shared" si="654"/>
        <v>0</v>
      </c>
      <c r="J5144" s="105">
        <f t="shared" si="656"/>
        <v>0</v>
      </c>
      <c r="K5144" s="105">
        <f t="shared" si="657"/>
        <v>0</v>
      </c>
      <c r="L5144" s="105">
        <f t="shared" si="658"/>
        <v>0</v>
      </c>
      <c r="M5144">
        <v>0.04</v>
      </c>
      <c r="N5144">
        <f t="shared" si="659"/>
        <v>3.3960531989175591E-3</v>
      </c>
    </row>
    <row r="5145" spans="1:14" x14ac:dyDescent="0.3">
      <c r="A5145">
        <f t="shared" si="652"/>
        <v>52</v>
      </c>
      <c r="E5145" s="105">
        <f t="shared" si="653"/>
        <v>0</v>
      </c>
      <c r="I5145" s="105">
        <f t="shared" si="654"/>
        <v>0</v>
      </c>
      <c r="J5145" s="105">
        <f t="shared" si="656"/>
        <v>0</v>
      </c>
      <c r="K5145" s="105">
        <f t="shared" si="657"/>
        <v>0</v>
      </c>
      <c r="L5145" s="105">
        <f t="shared" si="658"/>
        <v>0</v>
      </c>
      <c r="M5145">
        <v>0.04</v>
      </c>
      <c r="N5145">
        <f t="shared" si="659"/>
        <v>3.3960531989175591E-3</v>
      </c>
    </row>
    <row r="5146" spans="1:14" x14ac:dyDescent="0.3">
      <c r="A5146">
        <f t="shared" si="652"/>
        <v>52</v>
      </c>
      <c r="E5146" s="105">
        <f t="shared" si="653"/>
        <v>0</v>
      </c>
      <c r="I5146" s="105">
        <f t="shared" si="654"/>
        <v>0</v>
      </c>
      <c r="J5146" s="105">
        <f t="shared" si="656"/>
        <v>0</v>
      </c>
      <c r="K5146" s="105">
        <f t="shared" si="657"/>
        <v>0</v>
      </c>
      <c r="L5146" s="105">
        <f t="shared" si="658"/>
        <v>0</v>
      </c>
      <c r="M5146">
        <v>0.04</v>
      </c>
      <c r="N5146">
        <f t="shared" si="659"/>
        <v>3.3960531989175591E-3</v>
      </c>
    </row>
    <row r="5147" spans="1:14" x14ac:dyDescent="0.3">
      <c r="A5147">
        <f t="shared" si="652"/>
        <v>52</v>
      </c>
      <c r="E5147" s="105">
        <f t="shared" si="653"/>
        <v>0</v>
      </c>
      <c r="I5147" s="105">
        <f t="shared" si="654"/>
        <v>0</v>
      </c>
      <c r="J5147" s="105">
        <f t="shared" si="656"/>
        <v>0</v>
      </c>
      <c r="K5147" s="105">
        <f t="shared" si="657"/>
        <v>0</v>
      </c>
      <c r="L5147" s="105">
        <f t="shared" si="658"/>
        <v>0</v>
      </c>
      <c r="M5147">
        <v>0.04</v>
      </c>
      <c r="N5147">
        <f t="shared" si="659"/>
        <v>3.3960531989175591E-3</v>
      </c>
    </row>
    <row r="5148" spans="1:14" x14ac:dyDescent="0.3">
      <c r="A5148">
        <f t="shared" si="652"/>
        <v>52</v>
      </c>
      <c r="E5148" s="105">
        <f t="shared" si="653"/>
        <v>0</v>
      </c>
      <c r="I5148" s="105">
        <f t="shared" si="654"/>
        <v>0</v>
      </c>
      <c r="J5148" s="105">
        <f t="shared" si="656"/>
        <v>0</v>
      </c>
      <c r="K5148" s="105">
        <f t="shared" si="657"/>
        <v>0</v>
      </c>
      <c r="L5148" s="105">
        <f t="shared" si="658"/>
        <v>0</v>
      </c>
      <c r="M5148">
        <v>0.04</v>
      </c>
      <c r="N5148">
        <f t="shared" si="659"/>
        <v>3.3960531989175591E-3</v>
      </c>
    </row>
    <row r="5149" spans="1:14" x14ac:dyDescent="0.3">
      <c r="A5149">
        <f t="shared" si="652"/>
        <v>52</v>
      </c>
      <c r="E5149" s="105">
        <f t="shared" si="653"/>
        <v>0</v>
      </c>
      <c r="I5149" s="105">
        <f t="shared" si="654"/>
        <v>0</v>
      </c>
      <c r="J5149" s="105">
        <f t="shared" si="656"/>
        <v>0</v>
      </c>
      <c r="K5149" s="105">
        <f t="shared" si="657"/>
        <v>0</v>
      </c>
      <c r="L5149" s="105">
        <f t="shared" si="658"/>
        <v>0</v>
      </c>
      <c r="M5149">
        <v>0.04</v>
      </c>
      <c r="N5149">
        <f t="shared" si="659"/>
        <v>3.3960531989175591E-3</v>
      </c>
    </row>
    <row r="5150" spans="1:14" x14ac:dyDescent="0.3">
      <c r="A5150">
        <f t="shared" si="652"/>
        <v>52</v>
      </c>
      <c r="E5150" s="105">
        <f t="shared" si="653"/>
        <v>0</v>
      </c>
      <c r="I5150" s="105">
        <f t="shared" si="654"/>
        <v>0</v>
      </c>
      <c r="J5150" s="105">
        <f t="shared" si="656"/>
        <v>0</v>
      </c>
      <c r="K5150" s="105">
        <f t="shared" si="657"/>
        <v>0</v>
      </c>
      <c r="L5150" s="105">
        <f t="shared" si="658"/>
        <v>0</v>
      </c>
      <c r="M5150">
        <v>0.04</v>
      </c>
      <c r="N5150">
        <f t="shared" si="659"/>
        <v>3.3960531989175591E-3</v>
      </c>
    </row>
    <row r="5151" spans="1:14" x14ac:dyDescent="0.3">
      <c r="A5151">
        <f t="shared" si="652"/>
        <v>52</v>
      </c>
      <c r="E5151" s="105">
        <f t="shared" si="653"/>
        <v>0</v>
      </c>
      <c r="I5151" s="105">
        <f t="shared" si="654"/>
        <v>0</v>
      </c>
      <c r="J5151" s="105">
        <f t="shared" si="656"/>
        <v>0</v>
      </c>
      <c r="K5151" s="105">
        <f t="shared" si="657"/>
        <v>0</v>
      </c>
      <c r="L5151" s="105">
        <f t="shared" si="658"/>
        <v>0</v>
      </c>
      <c r="M5151">
        <v>0.04</v>
      </c>
      <c r="N5151">
        <f t="shared" si="659"/>
        <v>3.3960531989175591E-3</v>
      </c>
    </row>
    <row r="5152" spans="1:14" x14ac:dyDescent="0.3">
      <c r="A5152">
        <f t="shared" si="652"/>
        <v>52</v>
      </c>
      <c r="E5152" s="105">
        <f t="shared" si="653"/>
        <v>0</v>
      </c>
      <c r="I5152" s="105">
        <f t="shared" si="654"/>
        <v>0</v>
      </c>
      <c r="J5152" s="105">
        <f t="shared" si="656"/>
        <v>0</v>
      </c>
      <c r="K5152" s="105">
        <f t="shared" si="657"/>
        <v>0</v>
      </c>
      <c r="L5152" s="105">
        <f t="shared" si="658"/>
        <v>0</v>
      </c>
      <c r="M5152">
        <v>0.04</v>
      </c>
      <c r="N5152">
        <f t="shared" si="659"/>
        <v>3.3960531989175591E-3</v>
      </c>
    </row>
    <row r="5153" spans="1:14" x14ac:dyDescent="0.3">
      <c r="A5153">
        <f t="shared" si="652"/>
        <v>52</v>
      </c>
      <c r="E5153" s="105">
        <f t="shared" si="653"/>
        <v>0</v>
      </c>
      <c r="I5153" s="105">
        <f t="shared" si="654"/>
        <v>0</v>
      </c>
      <c r="J5153" s="105">
        <f t="shared" si="656"/>
        <v>0</v>
      </c>
      <c r="K5153" s="105">
        <f t="shared" si="657"/>
        <v>0</v>
      </c>
      <c r="L5153" s="105">
        <f t="shared" si="658"/>
        <v>0</v>
      </c>
      <c r="M5153">
        <v>0.04</v>
      </c>
      <c r="N5153">
        <f t="shared" si="659"/>
        <v>3.3960531989175591E-3</v>
      </c>
    </row>
    <row r="5154" spans="1:14" x14ac:dyDescent="0.3">
      <c r="A5154">
        <f t="shared" si="652"/>
        <v>52</v>
      </c>
      <c r="E5154" s="105">
        <f t="shared" si="653"/>
        <v>0</v>
      </c>
      <c r="I5154" s="105">
        <f t="shared" si="654"/>
        <v>0</v>
      </c>
      <c r="J5154" s="105">
        <f t="shared" si="656"/>
        <v>0</v>
      </c>
      <c r="K5154" s="105">
        <f t="shared" si="657"/>
        <v>0</v>
      </c>
      <c r="L5154" s="105">
        <f t="shared" si="658"/>
        <v>0</v>
      </c>
      <c r="M5154">
        <v>0.04</v>
      </c>
      <c r="N5154">
        <f t="shared" si="659"/>
        <v>3.3960531989175591E-3</v>
      </c>
    </row>
    <row r="5155" spans="1:14" x14ac:dyDescent="0.3">
      <c r="A5155">
        <f t="shared" si="652"/>
        <v>52</v>
      </c>
      <c r="E5155" s="105">
        <f t="shared" si="653"/>
        <v>0</v>
      </c>
      <c r="I5155" s="105">
        <f t="shared" si="654"/>
        <v>0</v>
      </c>
      <c r="J5155" s="105">
        <f t="shared" si="656"/>
        <v>0</v>
      </c>
      <c r="K5155" s="105">
        <f t="shared" si="657"/>
        <v>0</v>
      </c>
      <c r="L5155" s="105">
        <f t="shared" si="658"/>
        <v>0</v>
      </c>
      <c r="M5155">
        <v>0.04</v>
      </c>
      <c r="N5155">
        <f t="shared" si="659"/>
        <v>3.3960531989175591E-3</v>
      </c>
    </row>
    <row r="5156" spans="1:14" x14ac:dyDescent="0.3">
      <c r="A5156">
        <f t="shared" si="652"/>
        <v>52</v>
      </c>
      <c r="E5156" s="105">
        <f t="shared" si="653"/>
        <v>0</v>
      </c>
      <c r="I5156" s="105">
        <f t="shared" si="654"/>
        <v>0</v>
      </c>
      <c r="J5156" s="105">
        <f t="shared" si="656"/>
        <v>0</v>
      </c>
      <c r="K5156" s="105">
        <f t="shared" si="657"/>
        <v>0</v>
      </c>
      <c r="L5156" s="105">
        <f t="shared" si="658"/>
        <v>0</v>
      </c>
      <c r="M5156">
        <v>0.04</v>
      </c>
      <c r="N5156">
        <f t="shared" si="659"/>
        <v>3.3960531989175591E-3</v>
      </c>
    </row>
    <row r="5157" spans="1:14" x14ac:dyDescent="0.3">
      <c r="A5157">
        <f t="shared" si="652"/>
        <v>52</v>
      </c>
      <c r="E5157" s="105">
        <f t="shared" si="653"/>
        <v>0</v>
      </c>
      <c r="I5157" s="105">
        <f t="shared" si="654"/>
        <v>0</v>
      </c>
      <c r="J5157" s="105">
        <f t="shared" si="656"/>
        <v>0</v>
      </c>
      <c r="K5157" s="105">
        <f t="shared" si="657"/>
        <v>0</v>
      </c>
      <c r="L5157" s="105">
        <f t="shared" si="658"/>
        <v>0</v>
      </c>
      <c r="M5157">
        <v>0.04</v>
      </c>
      <c r="N5157">
        <f t="shared" si="659"/>
        <v>3.3960531989175591E-3</v>
      </c>
    </row>
    <row r="5158" spans="1:14" x14ac:dyDescent="0.3">
      <c r="A5158">
        <f t="shared" si="652"/>
        <v>52</v>
      </c>
      <c r="E5158" s="105">
        <f t="shared" si="653"/>
        <v>0</v>
      </c>
      <c r="I5158" s="105">
        <f t="shared" si="654"/>
        <v>0</v>
      </c>
      <c r="J5158" s="105">
        <f t="shared" si="656"/>
        <v>0</v>
      </c>
      <c r="K5158" s="105">
        <f t="shared" si="657"/>
        <v>0</v>
      </c>
      <c r="L5158" s="105">
        <f t="shared" si="658"/>
        <v>0</v>
      </c>
      <c r="M5158">
        <v>0.04</v>
      </c>
      <c r="N5158">
        <f t="shared" si="659"/>
        <v>3.3960531989175591E-3</v>
      </c>
    </row>
    <row r="5159" spans="1:14" x14ac:dyDescent="0.3">
      <c r="A5159">
        <f t="shared" ref="A5159:A5222" si="660">IF(COUNTIF(A5059:A5158,A5158)=100, A5158+1,A5158)</f>
        <v>52</v>
      </c>
      <c r="E5159" s="105">
        <f t="shared" ref="E5159:E5222" si="661">MAX(0, E5059-K5059-L5059)</f>
        <v>0</v>
      </c>
      <c r="I5159" s="105">
        <f t="shared" ref="I5159:I5222" si="662">IF(E5159&lt;I5059,J5159 + E5159, I5059)</f>
        <v>0</v>
      </c>
      <c r="J5159" s="105">
        <f t="shared" si="656"/>
        <v>0</v>
      </c>
      <c r="K5159" s="105">
        <f t="shared" si="657"/>
        <v>0</v>
      </c>
      <c r="L5159" s="105">
        <f t="shared" si="658"/>
        <v>0</v>
      </c>
      <c r="M5159">
        <v>0.04</v>
      </c>
      <c r="N5159">
        <f t="shared" si="659"/>
        <v>3.3960531989175591E-3</v>
      </c>
    </row>
    <row r="5160" spans="1:14" x14ac:dyDescent="0.3">
      <c r="A5160">
        <f t="shared" si="660"/>
        <v>52</v>
      </c>
      <c r="E5160" s="105">
        <f t="shared" si="661"/>
        <v>0</v>
      </c>
      <c r="I5160" s="105">
        <f t="shared" si="662"/>
        <v>0</v>
      </c>
      <c r="J5160" s="105">
        <f t="shared" si="656"/>
        <v>0</v>
      </c>
      <c r="K5160" s="105">
        <f t="shared" si="657"/>
        <v>0</v>
      </c>
      <c r="L5160" s="105">
        <f t="shared" si="658"/>
        <v>0</v>
      </c>
      <c r="M5160">
        <v>0.04</v>
      </c>
      <c r="N5160">
        <f t="shared" si="659"/>
        <v>3.3960531989175591E-3</v>
      </c>
    </row>
    <row r="5161" spans="1:14" x14ac:dyDescent="0.3">
      <c r="A5161">
        <f t="shared" si="660"/>
        <v>52</v>
      </c>
      <c r="E5161" s="105">
        <f t="shared" si="661"/>
        <v>0</v>
      </c>
      <c r="I5161" s="105">
        <f t="shared" si="662"/>
        <v>0</v>
      </c>
      <c r="J5161" s="105">
        <f t="shared" si="656"/>
        <v>0</v>
      </c>
      <c r="K5161" s="105">
        <f t="shared" si="657"/>
        <v>0</v>
      </c>
      <c r="L5161" s="105">
        <f t="shared" si="658"/>
        <v>0</v>
      </c>
      <c r="M5161">
        <v>0.04</v>
      </c>
      <c r="N5161">
        <f t="shared" si="659"/>
        <v>3.3960531989175591E-3</v>
      </c>
    </row>
    <row r="5162" spans="1:14" x14ac:dyDescent="0.3">
      <c r="A5162">
        <f t="shared" si="660"/>
        <v>52</v>
      </c>
      <c r="E5162" s="105">
        <f t="shared" si="661"/>
        <v>0</v>
      </c>
      <c r="I5162" s="105">
        <f t="shared" si="662"/>
        <v>0</v>
      </c>
      <c r="J5162" s="105">
        <f t="shared" si="656"/>
        <v>0</v>
      </c>
      <c r="K5162" s="105">
        <f t="shared" si="657"/>
        <v>0</v>
      </c>
      <c r="L5162" s="105">
        <f t="shared" si="658"/>
        <v>0</v>
      </c>
      <c r="M5162">
        <v>0.04</v>
      </c>
      <c r="N5162">
        <f t="shared" si="659"/>
        <v>3.3960531989175591E-3</v>
      </c>
    </row>
    <row r="5163" spans="1:14" x14ac:dyDescent="0.3">
      <c r="A5163">
        <f t="shared" si="660"/>
        <v>52</v>
      </c>
      <c r="E5163" s="105">
        <f t="shared" si="661"/>
        <v>0</v>
      </c>
      <c r="I5163" s="105">
        <f t="shared" si="662"/>
        <v>0</v>
      </c>
      <c r="J5163" s="105">
        <f t="shared" si="656"/>
        <v>0</v>
      </c>
      <c r="K5163" s="105">
        <f t="shared" si="657"/>
        <v>0</v>
      </c>
      <c r="L5163" s="105">
        <f t="shared" si="658"/>
        <v>0</v>
      </c>
      <c r="M5163">
        <v>0.04</v>
      </c>
      <c r="N5163">
        <f t="shared" si="659"/>
        <v>3.3960531989175591E-3</v>
      </c>
    </row>
    <row r="5164" spans="1:14" x14ac:dyDescent="0.3">
      <c r="A5164">
        <f t="shared" si="660"/>
        <v>52</v>
      </c>
      <c r="E5164" s="105">
        <f t="shared" si="661"/>
        <v>0</v>
      </c>
      <c r="I5164" s="105">
        <f t="shared" si="662"/>
        <v>0</v>
      </c>
      <c r="J5164" s="105">
        <f t="shared" si="656"/>
        <v>0</v>
      </c>
      <c r="K5164" s="105">
        <f t="shared" si="657"/>
        <v>0</v>
      </c>
      <c r="L5164" s="105">
        <f t="shared" si="658"/>
        <v>0</v>
      </c>
      <c r="M5164">
        <v>0.04</v>
      </c>
      <c r="N5164">
        <f t="shared" si="659"/>
        <v>3.3960531989175591E-3</v>
      </c>
    </row>
    <row r="5165" spans="1:14" x14ac:dyDescent="0.3">
      <c r="A5165">
        <f t="shared" si="660"/>
        <v>52</v>
      </c>
      <c r="E5165" s="105">
        <f t="shared" si="661"/>
        <v>0</v>
      </c>
      <c r="I5165" s="105">
        <f t="shared" si="662"/>
        <v>0</v>
      </c>
      <c r="J5165" s="105">
        <f t="shared" si="656"/>
        <v>0</v>
      </c>
      <c r="K5165" s="105">
        <f t="shared" si="657"/>
        <v>0</v>
      </c>
      <c r="L5165" s="105">
        <f t="shared" si="658"/>
        <v>0</v>
      </c>
      <c r="M5165">
        <v>0.04</v>
      </c>
      <c r="N5165">
        <f t="shared" si="659"/>
        <v>3.3960531989175591E-3</v>
      </c>
    </row>
    <row r="5166" spans="1:14" x14ac:dyDescent="0.3">
      <c r="A5166">
        <f t="shared" si="660"/>
        <v>52</v>
      </c>
      <c r="E5166" s="105">
        <f t="shared" si="661"/>
        <v>0</v>
      </c>
      <c r="I5166" s="105">
        <f t="shared" si="662"/>
        <v>0</v>
      </c>
      <c r="J5166" s="105">
        <f t="shared" si="656"/>
        <v>0</v>
      </c>
      <c r="K5166" s="105">
        <f t="shared" si="657"/>
        <v>0</v>
      </c>
      <c r="L5166" s="105">
        <f t="shared" si="658"/>
        <v>0</v>
      </c>
      <c r="M5166">
        <v>0.04</v>
      </c>
      <c r="N5166">
        <f t="shared" si="659"/>
        <v>3.3960531989175591E-3</v>
      </c>
    </row>
    <row r="5167" spans="1:14" x14ac:dyDescent="0.3">
      <c r="A5167">
        <f t="shared" si="660"/>
        <v>52</v>
      </c>
      <c r="E5167" s="105">
        <f t="shared" si="661"/>
        <v>0</v>
      </c>
      <c r="I5167" s="105">
        <f t="shared" si="662"/>
        <v>0</v>
      </c>
      <c r="J5167" s="105">
        <f t="shared" si="656"/>
        <v>0</v>
      </c>
      <c r="K5167" s="105">
        <f t="shared" si="657"/>
        <v>0</v>
      </c>
      <c r="L5167" s="105">
        <f t="shared" si="658"/>
        <v>0</v>
      </c>
      <c r="M5167">
        <v>0.04</v>
      </c>
      <c r="N5167">
        <f t="shared" si="659"/>
        <v>3.3960531989175591E-3</v>
      </c>
    </row>
    <row r="5168" spans="1:14" x14ac:dyDescent="0.3">
      <c r="A5168">
        <f t="shared" si="660"/>
        <v>52</v>
      </c>
      <c r="E5168" s="105">
        <f t="shared" si="661"/>
        <v>0</v>
      </c>
      <c r="I5168" s="105">
        <f t="shared" si="662"/>
        <v>0</v>
      </c>
      <c r="J5168" s="105">
        <f t="shared" si="656"/>
        <v>0</v>
      </c>
      <c r="K5168" s="105">
        <f t="shared" si="657"/>
        <v>0</v>
      </c>
      <c r="L5168" s="105">
        <f t="shared" si="658"/>
        <v>0</v>
      </c>
      <c r="M5168">
        <v>0.04</v>
      </c>
      <c r="N5168">
        <f t="shared" si="659"/>
        <v>3.3960531989175591E-3</v>
      </c>
    </row>
    <row r="5169" spans="1:14" x14ac:dyDescent="0.3">
      <c r="A5169">
        <f t="shared" si="660"/>
        <v>52</v>
      </c>
      <c r="E5169" s="105">
        <f t="shared" si="661"/>
        <v>0</v>
      </c>
      <c r="I5169" s="105">
        <f t="shared" si="662"/>
        <v>0</v>
      </c>
      <c r="J5169" s="105">
        <f t="shared" si="656"/>
        <v>0</v>
      </c>
      <c r="K5169" s="105">
        <f t="shared" si="657"/>
        <v>0</v>
      </c>
      <c r="L5169" s="105">
        <f t="shared" si="658"/>
        <v>0</v>
      </c>
      <c r="M5169">
        <v>0.04</v>
      </c>
      <c r="N5169">
        <f t="shared" si="659"/>
        <v>3.3960531989175591E-3</v>
      </c>
    </row>
    <row r="5170" spans="1:14" x14ac:dyDescent="0.3">
      <c r="A5170">
        <f t="shared" si="660"/>
        <v>52</v>
      </c>
      <c r="E5170" s="105">
        <f t="shared" si="661"/>
        <v>0</v>
      </c>
      <c r="I5170" s="105">
        <f t="shared" si="662"/>
        <v>0</v>
      </c>
      <c r="J5170" s="105">
        <f t="shared" si="656"/>
        <v>0</v>
      </c>
      <c r="K5170" s="105">
        <f t="shared" si="657"/>
        <v>0</v>
      </c>
      <c r="L5170" s="105">
        <f t="shared" si="658"/>
        <v>0</v>
      </c>
      <c r="M5170">
        <v>0.04</v>
      </c>
      <c r="N5170">
        <f t="shared" si="659"/>
        <v>3.3960531989175591E-3</v>
      </c>
    </row>
    <row r="5171" spans="1:14" x14ac:dyDescent="0.3">
      <c r="A5171">
        <f t="shared" si="660"/>
        <v>52</v>
      </c>
      <c r="E5171" s="105">
        <f t="shared" si="661"/>
        <v>0</v>
      </c>
      <c r="I5171" s="105">
        <f t="shared" si="662"/>
        <v>0</v>
      </c>
      <c r="J5171" s="105">
        <f t="shared" si="656"/>
        <v>0</v>
      </c>
      <c r="K5171" s="105">
        <f t="shared" si="657"/>
        <v>0</v>
      </c>
      <c r="L5171" s="105">
        <f t="shared" si="658"/>
        <v>0</v>
      </c>
      <c r="M5171">
        <v>0.04</v>
      </c>
      <c r="N5171">
        <f t="shared" si="659"/>
        <v>3.3960531989175591E-3</v>
      </c>
    </row>
    <row r="5172" spans="1:14" x14ac:dyDescent="0.3">
      <c r="A5172">
        <f t="shared" si="660"/>
        <v>52</v>
      </c>
      <c r="E5172" s="105">
        <f t="shared" si="661"/>
        <v>0</v>
      </c>
      <c r="I5172" s="105">
        <f t="shared" si="662"/>
        <v>0</v>
      </c>
      <c r="J5172" s="105">
        <f t="shared" si="656"/>
        <v>0</v>
      </c>
      <c r="K5172" s="105">
        <f t="shared" si="657"/>
        <v>0</v>
      </c>
      <c r="L5172" s="105">
        <f t="shared" si="658"/>
        <v>0</v>
      </c>
      <c r="M5172">
        <v>0.04</v>
      </c>
      <c r="N5172">
        <f t="shared" si="659"/>
        <v>3.3960531989175591E-3</v>
      </c>
    </row>
    <row r="5173" spans="1:14" x14ac:dyDescent="0.3">
      <c r="A5173">
        <f t="shared" si="660"/>
        <v>52</v>
      </c>
      <c r="E5173" s="105">
        <f t="shared" si="661"/>
        <v>0</v>
      </c>
      <c r="I5173" s="105">
        <f t="shared" si="662"/>
        <v>0</v>
      </c>
      <c r="J5173" s="105">
        <f t="shared" si="656"/>
        <v>0</v>
      </c>
      <c r="K5173" s="105">
        <f t="shared" si="657"/>
        <v>0</v>
      </c>
      <c r="L5173" s="105">
        <f t="shared" si="658"/>
        <v>0</v>
      </c>
      <c r="M5173">
        <v>0.04</v>
      </c>
      <c r="N5173">
        <f t="shared" si="659"/>
        <v>3.3960531989175591E-3</v>
      </c>
    </row>
    <row r="5174" spans="1:14" x14ac:dyDescent="0.3">
      <c r="A5174">
        <f t="shared" si="660"/>
        <v>52</v>
      </c>
      <c r="E5174" s="105">
        <f t="shared" si="661"/>
        <v>0</v>
      </c>
      <c r="I5174" s="105">
        <f t="shared" si="662"/>
        <v>0</v>
      </c>
      <c r="J5174" s="105">
        <f t="shared" si="656"/>
        <v>0</v>
      </c>
      <c r="K5174" s="105">
        <f t="shared" si="657"/>
        <v>0</v>
      </c>
      <c r="L5174" s="105">
        <f t="shared" si="658"/>
        <v>0</v>
      </c>
      <c r="M5174">
        <v>0.04</v>
      </c>
      <c r="N5174">
        <f t="shared" si="659"/>
        <v>3.3960531989175591E-3</v>
      </c>
    </row>
    <row r="5175" spans="1:14" x14ac:dyDescent="0.3">
      <c r="A5175">
        <f t="shared" si="660"/>
        <v>52</v>
      </c>
      <c r="E5175" s="105">
        <f t="shared" si="661"/>
        <v>0</v>
      </c>
      <c r="I5175" s="105">
        <f t="shared" si="662"/>
        <v>0</v>
      </c>
      <c r="J5175" s="105">
        <f t="shared" si="656"/>
        <v>0</v>
      </c>
      <c r="K5175" s="105">
        <f t="shared" si="657"/>
        <v>0</v>
      </c>
      <c r="L5175" s="105">
        <f t="shared" si="658"/>
        <v>0</v>
      </c>
      <c r="M5175">
        <v>0.04</v>
      </c>
      <c r="N5175">
        <f t="shared" si="659"/>
        <v>3.3960531989175591E-3</v>
      </c>
    </row>
    <row r="5176" spans="1:14" x14ac:dyDescent="0.3">
      <c r="A5176">
        <f t="shared" si="660"/>
        <v>52</v>
      </c>
      <c r="E5176" s="105">
        <f t="shared" si="661"/>
        <v>0</v>
      </c>
      <c r="I5176" s="105">
        <f t="shared" si="662"/>
        <v>0</v>
      </c>
      <c r="J5176" s="105">
        <f t="shared" si="656"/>
        <v>0</v>
      </c>
      <c r="K5176" s="105">
        <f t="shared" si="657"/>
        <v>0</v>
      </c>
      <c r="L5176" s="105">
        <f t="shared" si="658"/>
        <v>0</v>
      </c>
      <c r="M5176">
        <v>0.04</v>
      </c>
      <c r="N5176">
        <f t="shared" si="659"/>
        <v>3.3960531989175591E-3</v>
      </c>
    </row>
    <row r="5177" spans="1:14" x14ac:dyDescent="0.3">
      <c r="A5177">
        <f t="shared" si="660"/>
        <v>52</v>
      </c>
      <c r="E5177" s="105">
        <f t="shared" si="661"/>
        <v>0</v>
      </c>
      <c r="I5177" s="105">
        <f t="shared" si="662"/>
        <v>0</v>
      </c>
      <c r="J5177" s="105">
        <f t="shared" si="656"/>
        <v>0</v>
      </c>
      <c r="K5177" s="105">
        <f t="shared" si="657"/>
        <v>0</v>
      </c>
      <c r="L5177" s="105">
        <f t="shared" si="658"/>
        <v>0</v>
      </c>
      <c r="M5177">
        <v>0.04</v>
      </c>
      <c r="N5177">
        <f t="shared" si="659"/>
        <v>3.3960531989175591E-3</v>
      </c>
    </row>
    <row r="5178" spans="1:14" x14ac:dyDescent="0.3">
      <c r="A5178">
        <f t="shared" si="660"/>
        <v>52</v>
      </c>
      <c r="E5178" s="105">
        <f t="shared" si="661"/>
        <v>0</v>
      </c>
      <c r="I5178" s="105">
        <f t="shared" si="662"/>
        <v>0</v>
      </c>
      <c r="J5178" s="105">
        <f t="shared" si="656"/>
        <v>0</v>
      </c>
      <c r="K5178" s="105">
        <f t="shared" si="657"/>
        <v>0</v>
      </c>
      <c r="L5178" s="105">
        <f t="shared" si="658"/>
        <v>0</v>
      </c>
      <c r="M5178">
        <v>0.04</v>
      </c>
      <c r="N5178">
        <f t="shared" si="659"/>
        <v>3.3960531989175591E-3</v>
      </c>
    </row>
    <row r="5179" spans="1:14" x14ac:dyDescent="0.3">
      <c r="A5179">
        <f t="shared" si="660"/>
        <v>52</v>
      </c>
      <c r="E5179" s="105">
        <f t="shared" si="661"/>
        <v>0</v>
      </c>
      <c r="I5179" s="105">
        <f t="shared" si="662"/>
        <v>0</v>
      </c>
      <c r="J5179" s="105">
        <f t="shared" si="656"/>
        <v>0</v>
      </c>
      <c r="K5179" s="105">
        <f t="shared" si="657"/>
        <v>0</v>
      </c>
      <c r="L5179" s="105">
        <f t="shared" si="658"/>
        <v>0</v>
      </c>
      <c r="M5179">
        <v>0.04</v>
      </c>
      <c r="N5179">
        <f t="shared" si="659"/>
        <v>3.3960531989175591E-3</v>
      </c>
    </row>
    <row r="5180" spans="1:14" x14ac:dyDescent="0.3">
      <c r="A5180">
        <f t="shared" si="660"/>
        <v>52</v>
      </c>
      <c r="E5180" s="105">
        <f t="shared" si="661"/>
        <v>0</v>
      </c>
      <c r="I5180" s="105">
        <f t="shared" si="662"/>
        <v>0</v>
      </c>
      <c r="J5180" s="105">
        <f t="shared" si="656"/>
        <v>0</v>
      </c>
      <c r="K5180" s="105">
        <f t="shared" si="657"/>
        <v>0</v>
      </c>
      <c r="L5180" s="105">
        <f t="shared" si="658"/>
        <v>0</v>
      </c>
      <c r="M5180">
        <v>0.04</v>
      </c>
      <c r="N5180">
        <f t="shared" si="659"/>
        <v>3.3960531989175591E-3</v>
      </c>
    </row>
    <row r="5181" spans="1:14" x14ac:dyDescent="0.3">
      <c r="A5181">
        <f t="shared" si="660"/>
        <v>52</v>
      </c>
      <c r="E5181" s="105">
        <f t="shared" si="661"/>
        <v>0</v>
      </c>
      <c r="I5181" s="105">
        <f t="shared" si="662"/>
        <v>0</v>
      </c>
      <c r="J5181" s="105">
        <f t="shared" si="656"/>
        <v>0</v>
      </c>
      <c r="K5181" s="105">
        <f t="shared" si="657"/>
        <v>0</v>
      </c>
      <c r="L5181" s="105">
        <f t="shared" si="658"/>
        <v>0</v>
      </c>
      <c r="M5181">
        <v>0.04</v>
      </c>
      <c r="N5181">
        <f t="shared" si="659"/>
        <v>3.3960531989175591E-3</v>
      </c>
    </row>
    <row r="5182" spans="1:14" x14ac:dyDescent="0.3">
      <c r="A5182">
        <f t="shared" si="660"/>
        <v>52</v>
      </c>
      <c r="E5182" s="105">
        <f t="shared" si="661"/>
        <v>0</v>
      </c>
      <c r="I5182" s="105">
        <f t="shared" si="662"/>
        <v>0</v>
      </c>
      <c r="J5182" s="105">
        <f t="shared" si="656"/>
        <v>0</v>
      </c>
      <c r="K5182" s="105">
        <f t="shared" si="657"/>
        <v>0</v>
      </c>
      <c r="L5182" s="105">
        <f t="shared" si="658"/>
        <v>0</v>
      </c>
      <c r="M5182">
        <v>0.04</v>
      </c>
      <c r="N5182">
        <f t="shared" si="659"/>
        <v>3.3960531989175591E-3</v>
      </c>
    </row>
    <row r="5183" spans="1:14" x14ac:dyDescent="0.3">
      <c r="A5183">
        <f t="shared" si="660"/>
        <v>52</v>
      </c>
      <c r="E5183" s="105">
        <f t="shared" si="661"/>
        <v>0</v>
      </c>
      <c r="I5183" s="105">
        <f t="shared" si="662"/>
        <v>0</v>
      </c>
      <c r="J5183" s="105">
        <f t="shared" si="656"/>
        <v>0</v>
      </c>
      <c r="K5183" s="105">
        <f t="shared" si="657"/>
        <v>0</v>
      </c>
      <c r="L5183" s="105">
        <f t="shared" si="658"/>
        <v>0</v>
      </c>
      <c r="M5183">
        <v>0.04</v>
      </c>
      <c r="N5183">
        <f t="shared" si="659"/>
        <v>3.3960531989175591E-3</v>
      </c>
    </row>
    <row r="5184" spans="1:14" x14ac:dyDescent="0.3">
      <c r="A5184">
        <f t="shared" si="660"/>
        <v>52</v>
      </c>
      <c r="E5184" s="105">
        <f t="shared" si="661"/>
        <v>0</v>
      </c>
      <c r="I5184" s="105">
        <f t="shared" si="662"/>
        <v>0</v>
      </c>
      <c r="J5184" s="105">
        <f t="shared" si="656"/>
        <v>0</v>
      </c>
      <c r="K5184" s="105">
        <f t="shared" si="657"/>
        <v>0</v>
      </c>
      <c r="L5184" s="105">
        <f t="shared" si="658"/>
        <v>0</v>
      </c>
      <c r="M5184">
        <v>0.04</v>
      </c>
      <c r="N5184">
        <f t="shared" si="659"/>
        <v>3.3960531989175591E-3</v>
      </c>
    </row>
    <row r="5185" spans="1:14" x14ac:dyDescent="0.3">
      <c r="A5185">
        <f t="shared" si="660"/>
        <v>52</v>
      </c>
      <c r="E5185" s="105">
        <f t="shared" si="661"/>
        <v>0</v>
      </c>
      <c r="I5185" s="105">
        <f t="shared" si="662"/>
        <v>0</v>
      </c>
      <c r="J5185" s="105">
        <f t="shared" si="656"/>
        <v>0</v>
      </c>
      <c r="K5185" s="105">
        <f t="shared" si="657"/>
        <v>0</v>
      </c>
      <c r="L5185" s="105">
        <f t="shared" si="658"/>
        <v>0</v>
      </c>
      <c r="M5185">
        <v>0.04</v>
      </c>
      <c r="N5185">
        <f t="shared" si="659"/>
        <v>3.3960531989175591E-3</v>
      </c>
    </row>
    <row r="5186" spans="1:14" x14ac:dyDescent="0.3">
      <c r="A5186">
        <f t="shared" si="660"/>
        <v>52</v>
      </c>
      <c r="E5186" s="105">
        <f t="shared" si="661"/>
        <v>0</v>
      </c>
      <c r="I5186" s="105">
        <f t="shared" si="662"/>
        <v>0</v>
      </c>
      <c r="J5186" s="105">
        <f t="shared" si="656"/>
        <v>0</v>
      </c>
      <c r="K5186" s="105">
        <f t="shared" si="657"/>
        <v>0</v>
      </c>
      <c r="L5186" s="105">
        <f t="shared" si="658"/>
        <v>0</v>
      </c>
      <c r="M5186">
        <v>0.04</v>
      </c>
      <c r="N5186">
        <f t="shared" si="659"/>
        <v>3.3960531989175591E-3</v>
      </c>
    </row>
    <row r="5187" spans="1:14" x14ac:dyDescent="0.3">
      <c r="A5187">
        <f t="shared" si="660"/>
        <v>52</v>
      </c>
      <c r="E5187" s="105">
        <f t="shared" si="661"/>
        <v>0</v>
      </c>
      <c r="I5187" s="105">
        <f t="shared" si="662"/>
        <v>0</v>
      </c>
      <c r="J5187" s="105">
        <f t="shared" ref="J5187:J5250" si="663">E5187*($H$2/12)</f>
        <v>0</v>
      </c>
      <c r="K5187" s="105">
        <f t="shared" ref="K5187:K5250" si="664">I5187-J5187</f>
        <v>0</v>
      </c>
      <c r="L5187" s="105">
        <f t="shared" ref="L5187:L5250" si="665">N5187*(E5187-K5187)</f>
        <v>0</v>
      </c>
      <c r="M5187">
        <v>0.04</v>
      </c>
      <c r="N5187">
        <f t="shared" ref="N5187:N5250" si="666">1-(POWER(1-M5187,(1/12)))</f>
        <v>3.3960531989175591E-3</v>
      </c>
    </row>
    <row r="5188" spans="1:14" x14ac:dyDescent="0.3">
      <c r="A5188">
        <f t="shared" si="660"/>
        <v>52</v>
      </c>
      <c r="E5188" s="105">
        <f t="shared" si="661"/>
        <v>0</v>
      </c>
      <c r="I5188" s="105">
        <f t="shared" si="662"/>
        <v>0</v>
      </c>
      <c r="J5188" s="105">
        <f t="shared" si="663"/>
        <v>0</v>
      </c>
      <c r="K5188" s="105">
        <f t="shared" si="664"/>
        <v>0</v>
      </c>
      <c r="L5188" s="105">
        <f t="shared" si="665"/>
        <v>0</v>
      </c>
      <c r="M5188">
        <v>0.04</v>
      </c>
      <c r="N5188">
        <f t="shared" si="666"/>
        <v>3.3960531989175591E-3</v>
      </c>
    </row>
    <row r="5189" spans="1:14" x14ac:dyDescent="0.3">
      <c r="A5189">
        <f t="shared" si="660"/>
        <v>52</v>
      </c>
      <c r="E5189" s="105">
        <f t="shared" si="661"/>
        <v>0</v>
      </c>
      <c r="I5189" s="105">
        <f t="shared" si="662"/>
        <v>0</v>
      </c>
      <c r="J5189" s="105">
        <f t="shared" si="663"/>
        <v>0</v>
      </c>
      <c r="K5189" s="105">
        <f t="shared" si="664"/>
        <v>0</v>
      </c>
      <c r="L5189" s="105">
        <f t="shared" si="665"/>
        <v>0</v>
      </c>
      <c r="M5189">
        <v>0.04</v>
      </c>
      <c r="N5189">
        <f t="shared" si="666"/>
        <v>3.3960531989175591E-3</v>
      </c>
    </row>
    <row r="5190" spans="1:14" x14ac:dyDescent="0.3">
      <c r="A5190">
        <f t="shared" si="660"/>
        <v>52</v>
      </c>
      <c r="E5190" s="105">
        <f t="shared" si="661"/>
        <v>0</v>
      </c>
      <c r="I5190" s="105">
        <f t="shared" si="662"/>
        <v>0</v>
      </c>
      <c r="J5190" s="105">
        <f t="shared" si="663"/>
        <v>0</v>
      </c>
      <c r="K5190" s="105">
        <f t="shared" si="664"/>
        <v>0</v>
      </c>
      <c r="L5190" s="105">
        <f t="shared" si="665"/>
        <v>0</v>
      </c>
      <c r="M5190">
        <v>0.04</v>
      </c>
      <c r="N5190">
        <f t="shared" si="666"/>
        <v>3.3960531989175591E-3</v>
      </c>
    </row>
    <row r="5191" spans="1:14" x14ac:dyDescent="0.3">
      <c r="A5191">
        <f t="shared" si="660"/>
        <v>52</v>
      </c>
      <c r="E5191" s="105">
        <f t="shared" si="661"/>
        <v>0</v>
      </c>
      <c r="I5191" s="105">
        <f t="shared" si="662"/>
        <v>0</v>
      </c>
      <c r="J5191" s="105">
        <f t="shared" si="663"/>
        <v>0</v>
      </c>
      <c r="K5191" s="105">
        <f t="shared" si="664"/>
        <v>0</v>
      </c>
      <c r="L5191" s="105">
        <f t="shared" si="665"/>
        <v>0</v>
      </c>
      <c r="M5191">
        <v>0.04</v>
      </c>
      <c r="N5191">
        <f t="shared" si="666"/>
        <v>3.3960531989175591E-3</v>
      </c>
    </row>
    <row r="5192" spans="1:14" x14ac:dyDescent="0.3">
      <c r="A5192">
        <f t="shared" si="660"/>
        <v>52</v>
      </c>
      <c r="E5192" s="105">
        <f t="shared" si="661"/>
        <v>0</v>
      </c>
      <c r="I5192" s="105">
        <f t="shared" si="662"/>
        <v>0</v>
      </c>
      <c r="J5192" s="105">
        <f t="shared" si="663"/>
        <v>0</v>
      </c>
      <c r="K5192" s="105">
        <f t="shared" si="664"/>
        <v>0</v>
      </c>
      <c r="L5192" s="105">
        <f t="shared" si="665"/>
        <v>0</v>
      </c>
      <c r="M5192">
        <v>0.04</v>
      </c>
      <c r="N5192">
        <f t="shared" si="666"/>
        <v>3.3960531989175591E-3</v>
      </c>
    </row>
    <row r="5193" spans="1:14" x14ac:dyDescent="0.3">
      <c r="A5193">
        <f t="shared" si="660"/>
        <v>52</v>
      </c>
      <c r="E5193" s="105">
        <f t="shared" si="661"/>
        <v>0</v>
      </c>
      <c r="I5193" s="105">
        <f t="shared" si="662"/>
        <v>0</v>
      </c>
      <c r="J5193" s="105">
        <f t="shared" si="663"/>
        <v>0</v>
      </c>
      <c r="K5193" s="105">
        <f t="shared" si="664"/>
        <v>0</v>
      </c>
      <c r="L5193" s="105">
        <f t="shared" si="665"/>
        <v>0</v>
      </c>
      <c r="M5193">
        <v>0.04</v>
      </c>
      <c r="N5193">
        <f t="shared" si="666"/>
        <v>3.3960531989175591E-3</v>
      </c>
    </row>
    <row r="5194" spans="1:14" x14ac:dyDescent="0.3">
      <c r="A5194">
        <f t="shared" si="660"/>
        <v>52</v>
      </c>
      <c r="E5194" s="105">
        <f t="shared" si="661"/>
        <v>0</v>
      </c>
      <c r="I5194" s="105">
        <f t="shared" si="662"/>
        <v>0</v>
      </c>
      <c r="J5194" s="105">
        <f t="shared" si="663"/>
        <v>0</v>
      </c>
      <c r="K5194" s="105">
        <f t="shared" si="664"/>
        <v>0</v>
      </c>
      <c r="L5194" s="105">
        <f t="shared" si="665"/>
        <v>0</v>
      </c>
      <c r="M5194">
        <v>0.04</v>
      </c>
      <c r="N5194">
        <f t="shared" si="666"/>
        <v>3.3960531989175591E-3</v>
      </c>
    </row>
    <row r="5195" spans="1:14" x14ac:dyDescent="0.3">
      <c r="A5195">
        <f t="shared" si="660"/>
        <v>52</v>
      </c>
      <c r="E5195" s="105">
        <f t="shared" si="661"/>
        <v>0</v>
      </c>
      <c r="I5195" s="105">
        <f t="shared" si="662"/>
        <v>0</v>
      </c>
      <c r="J5195" s="105">
        <f t="shared" si="663"/>
        <v>0</v>
      </c>
      <c r="K5195" s="105">
        <f t="shared" si="664"/>
        <v>0</v>
      </c>
      <c r="L5195" s="105">
        <f t="shared" si="665"/>
        <v>0</v>
      </c>
      <c r="M5195">
        <v>0.04</v>
      </c>
      <c r="N5195">
        <f t="shared" si="666"/>
        <v>3.3960531989175591E-3</v>
      </c>
    </row>
    <row r="5196" spans="1:14" x14ac:dyDescent="0.3">
      <c r="A5196">
        <f t="shared" si="660"/>
        <v>52</v>
      </c>
      <c r="E5196" s="105">
        <f t="shared" si="661"/>
        <v>0</v>
      </c>
      <c r="I5196" s="105">
        <f t="shared" si="662"/>
        <v>0</v>
      </c>
      <c r="J5196" s="105">
        <f t="shared" si="663"/>
        <v>0</v>
      </c>
      <c r="K5196" s="105">
        <f t="shared" si="664"/>
        <v>0</v>
      </c>
      <c r="L5196" s="105">
        <f t="shared" si="665"/>
        <v>0</v>
      </c>
      <c r="M5196">
        <v>0.04</v>
      </c>
      <c r="N5196">
        <f t="shared" si="666"/>
        <v>3.3960531989175591E-3</v>
      </c>
    </row>
    <row r="5197" spans="1:14" x14ac:dyDescent="0.3">
      <c r="A5197">
        <f t="shared" si="660"/>
        <v>52</v>
      </c>
      <c r="E5197" s="105">
        <f t="shared" si="661"/>
        <v>0</v>
      </c>
      <c r="I5197" s="105">
        <f t="shared" si="662"/>
        <v>0</v>
      </c>
      <c r="J5197" s="105">
        <f t="shared" si="663"/>
        <v>0</v>
      </c>
      <c r="K5197" s="105">
        <f t="shared" si="664"/>
        <v>0</v>
      </c>
      <c r="L5197" s="105">
        <f t="shared" si="665"/>
        <v>0</v>
      </c>
      <c r="M5197">
        <v>0.04</v>
      </c>
      <c r="N5197">
        <f t="shared" si="666"/>
        <v>3.3960531989175591E-3</v>
      </c>
    </row>
    <row r="5198" spans="1:14" x14ac:dyDescent="0.3">
      <c r="A5198">
        <f t="shared" si="660"/>
        <v>52</v>
      </c>
      <c r="E5198" s="105">
        <f t="shared" si="661"/>
        <v>0</v>
      </c>
      <c r="I5198" s="105">
        <f t="shared" si="662"/>
        <v>0</v>
      </c>
      <c r="J5198" s="105">
        <f t="shared" si="663"/>
        <v>0</v>
      </c>
      <c r="K5198" s="105">
        <f t="shared" si="664"/>
        <v>0</v>
      </c>
      <c r="L5198" s="105">
        <f t="shared" si="665"/>
        <v>0</v>
      </c>
      <c r="M5198">
        <v>0.04</v>
      </c>
      <c r="N5198">
        <f t="shared" si="666"/>
        <v>3.3960531989175591E-3</v>
      </c>
    </row>
    <row r="5199" spans="1:14" x14ac:dyDescent="0.3">
      <c r="A5199">
        <f t="shared" si="660"/>
        <v>52</v>
      </c>
      <c r="E5199" s="105">
        <f t="shared" si="661"/>
        <v>0</v>
      </c>
      <c r="I5199" s="105">
        <f t="shared" si="662"/>
        <v>0</v>
      </c>
      <c r="J5199" s="105">
        <f t="shared" si="663"/>
        <v>0</v>
      </c>
      <c r="K5199" s="105">
        <f t="shared" si="664"/>
        <v>0</v>
      </c>
      <c r="L5199" s="105">
        <f t="shared" si="665"/>
        <v>0</v>
      </c>
      <c r="M5199">
        <v>0.04</v>
      </c>
      <c r="N5199">
        <f t="shared" si="666"/>
        <v>3.3960531989175591E-3</v>
      </c>
    </row>
    <row r="5200" spans="1:14" x14ac:dyDescent="0.3">
      <c r="A5200">
        <f t="shared" si="660"/>
        <v>52</v>
      </c>
      <c r="E5200" s="105">
        <f t="shared" si="661"/>
        <v>0</v>
      </c>
      <c r="I5200" s="105">
        <f t="shared" si="662"/>
        <v>0</v>
      </c>
      <c r="J5200" s="105">
        <f t="shared" si="663"/>
        <v>0</v>
      </c>
      <c r="K5200" s="105">
        <f t="shared" si="664"/>
        <v>0</v>
      </c>
      <c r="L5200" s="105">
        <f t="shared" si="665"/>
        <v>0</v>
      </c>
      <c r="M5200">
        <v>0.04</v>
      </c>
      <c r="N5200">
        <f t="shared" si="666"/>
        <v>3.3960531989175591E-3</v>
      </c>
    </row>
    <row r="5201" spans="1:15" x14ac:dyDescent="0.3">
      <c r="A5201">
        <f t="shared" si="660"/>
        <v>52</v>
      </c>
      <c r="E5201" s="105">
        <f t="shared" si="661"/>
        <v>0</v>
      </c>
      <c r="I5201" s="105">
        <f t="shared" si="662"/>
        <v>0</v>
      </c>
      <c r="J5201" s="105">
        <f t="shared" si="663"/>
        <v>0</v>
      </c>
      <c r="K5201" s="105">
        <f t="shared" si="664"/>
        <v>0</v>
      </c>
      <c r="L5201" s="105">
        <f t="shared" si="665"/>
        <v>0</v>
      </c>
      <c r="M5201">
        <v>0.04</v>
      </c>
      <c r="N5201">
        <f t="shared" si="666"/>
        <v>3.3960531989175591E-3</v>
      </c>
      <c r="O5201" s="105" t="e">
        <f t="shared" ref="O5201" si="667">SUM(I5102:I5201)</f>
        <v>#REF!</v>
      </c>
    </row>
    <row r="5202" spans="1:15" x14ac:dyDescent="0.3">
      <c r="A5202">
        <f t="shared" si="660"/>
        <v>53</v>
      </c>
      <c r="E5202" s="105" t="e">
        <f t="shared" si="661"/>
        <v>#REF!</v>
      </c>
      <c r="I5202" s="105" t="e">
        <f t="shared" si="662"/>
        <v>#REF!</v>
      </c>
      <c r="J5202" s="105" t="e">
        <f t="shared" si="663"/>
        <v>#REF!</v>
      </c>
      <c r="K5202" s="105" t="e">
        <f t="shared" si="664"/>
        <v>#REF!</v>
      </c>
      <c r="L5202" s="105" t="e">
        <f t="shared" si="665"/>
        <v>#REF!</v>
      </c>
      <c r="M5202">
        <v>0.04</v>
      </c>
      <c r="N5202">
        <f t="shared" si="666"/>
        <v>3.3960531989175591E-3</v>
      </c>
    </row>
    <row r="5203" spans="1:15" x14ac:dyDescent="0.3">
      <c r="A5203">
        <f t="shared" si="660"/>
        <v>53</v>
      </c>
      <c r="E5203" s="105" t="e">
        <f t="shared" si="661"/>
        <v>#REF!</v>
      </c>
      <c r="I5203" s="105" t="e">
        <f t="shared" si="662"/>
        <v>#REF!</v>
      </c>
      <c r="J5203" s="105" t="e">
        <f t="shared" si="663"/>
        <v>#REF!</v>
      </c>
      <c r="K5203" s="105" t="e">
        <f t="shared" si="664"/>
        <v>#REF!</v>
      </c>
      <c r="L5203" s="105" t="e">
        <f t="shared" si="665"/>
        <v>#REF!</v>
      </c>
      <c r="M5203">
        <v>0.04</v>
      </c>
      <c r="N5203">
        <f t="shared" si="666"/>
        <v>3.3960531989175591E-3</v>
      </c>
    </row>
    <row r="5204" spans="1:15" x14ac:dyDescent="0.3">
      <c r="A5204">
        <f t="shared" si="660"/>
        <v>53</v>
      </c>
      <c r="E5204" s="105" t="e">
        <f t="shared" si="661"/>
        <v>#REF!</v>
      </c>
      <c r="I5204" s="105" t="e">
        <f t="shared" si="662"/>
        <v>#REF!</v>
      </c>
      <c r="J5204" s="105" t="e">
        <f t="shared" si="663"/>
        <v>#REF!</v>
      </c>
      <c r="K5204" s="105" t="e">
        <f t="shared" si="664"/>
        <v>#REF!</v>
      </c>
      <c r="L5204" s="105" t="e">
        <f t="shared" si="665"/>
        <v>#REF!</v>
      </c>
      <c r="M5204">
        <v>0.04</v>
      </c>
      <c r="N5204">
        <f t="shared" si="666"/>
        <v>3.3960531989175591E-3</v>
      </c>
    </row>
    <row r="5205" spans="1:15" x14ac:dyDescent="0.3">
      <c r="A5205">
        <f t="shared" si="660"/>
        <v>53</v>
      </c>
      <c r="E5205" s="105">
        <f t="shared" si="661"/>
        <v>0</v>
      </c>
      <c r="I5205" s="105">
        <f t="shared" si="662"/>
        <v>0</v>
      </c>
      <c r="J5205" s="105">
        <f t="shared" si="663"/>
        <v>0</v>
      </c>
      <c r="K5205" s="105">
        <f t="shared" si="664"/>
        <v>0</v>
      </c>
      <c r="L5205" s="105">
        <f t="shared" si="665"/>
        <v>0</v>
      </c>
      <c r="M5205">
        <v>0.04</v>
      </c>
      <c r="N5205">
        <f t="shared" si="666"/>
        <v>3.3960531989175591E-3</v>
      </c>
    </row>
    <row r="5206" spans="1:15" x14ac:dyDescent="0.3">
      <c r="A5206">
        <f t="shared" si="660"/>
        <v>53</v>
      </c>
      <c r="E5206" s="105">
        <f t="shared" si="661"/>
        <v>0</v>
      </c>
      <c r="I5206" s="105">
        <f t="shared" si="662"/>
        <v>0</v>
      </c>
      <c r="J5206" s="105">
        <f t="shared" si="663"/>
        <v>0</v>
      </c>
      <c r="K5206" s="105">
        <f t="shared" si="664"/>
        <v>0</v>
      </c>
      <c r="L5206" s="105">
        <f t="shared" si="665"/>
        <v>0</v>
      </c>
      <c r="M5206">
        <v>0.04</v>
      </c>
      <c r="N5206">
        <f t="shared" si="666"/>
        <v>3.3960531989175591E-3</v>
      </c>
    </row>
    <row r="5207" spans="1:15" x14ac:dyDescent="0.3">
      <c r="A5207">
        <f t="shared" si="660"/>
        <v>53</v>
      </c>
      <c r="E5207" s="105">
        <f t="shared" si="661"/>
        <v>0</v>
      </c>
      <c r="I5207" s="105">
        <f t="shared" si="662"/>
        <v>0</v>
      </c>
      <c r="J5207" s="105">
        <f t="shared" si="663"/>
        <v>0</v>
      </c>
      <c r="K5207" s="105">
        <f t="shared" si="664"/>
        <v>0</v>
      </c>
      <c r="L5207" s="105">
        <f t="shared" si="665"/>
        <v>0</v>
      </c>
      <c r="M5207">
        <v>0.04</v>
      </c>
      <c r="N5207">
        <f t="shared" si="666"/>
        <v>3.3960531989175591E-3</v>
      </c>
    </row>
    <row r="5208" spans="1:15" x14ac:dyDescent="0.3">
      <c r="A5208">
        <f t="shared" si="660"/>
        <v>53</v>
      </c>
      <c r="E5208" s="105">
        <f t="shared" si="661"/>
        <v>0</v>
      </c>
      <c r="I5208" s="105">
        <f t="shared" si="662"/>
        <v>0</v>
      </c>
      <c r="J5208" s="105">
        <f t="shared" si="663"/>
        <v>0</v>
      </c>
      <c r="K5208" s="105">
        <f t="shared" si="664"/>
        <v>0</v>
      </c>
      <c r="L5208" s="105">
        <f t="shared" si="665"/>
        <v>0</v>
      </c>
      <c r="M5208">
        <v>0.04</v>
      </c>
      <c r="N5208">
        <f t="shared" si="666"/>
        <v>3.3960531989175591E-3</v>
      </c>
    </row>
    <row r="5209" spans="1:15" x14ac:dyDescent="0.3">
      <c r="A5209">
        <f t="shared" si="660"/>
        <v>53</v>
      </c>
      <c r="E5209" s="105">
        <f t="shared" si="661"/>
        <v>0</v>
      </c>
      <c r="I5209" s="105">
        <f t="shared" si="662"/>
        <v>0</v>
      </c>
      <c r="J5209" s="105">
        <f t="shared" si="663"/>
        <v>0</v>
      </c>
      <c r="K5209" s="105">
        <f t="shared" si="664"/>
        <v>0</v>
      </c>
      <c r="L5209" s="105">
        <f t="shared" si="665"/>
        <v>0</v>
      </c>
      <c r="M5209">
        <v>0.04</v>
      </c>
      <c r="N5209">
        <f t="shared" si="666"/>
        <v>3.3960531989175591E-3</v>
      </c>
    </row>
    <row r="5210" spans="1:15" x14ac:dyDescent="0.3">
      <c r="A5210">
        <f t="shared" si="660"/>
        <v>53</v>
      </c>
      <c r="E5210" s="105">
        <f t="shared" si="661"/>
        <v>0</v>
      </c>
      <c r="I5210" s="105">
        <f t="shared" si="662"/>
        <v>0</v>
      </c>
      <c r="J5210" s="105">
        <f t="shared" si="663"/>
        <v>0</v>
      </c>
      <c r="K5210" s="105">
        <f t="shared" si="664"/>
        <v>0</v>
      </c>
      <c r="L5210" s="105">
        <f t="shared" si="665"/>
        <v>0</v>
      </c>
      <c r="M5210">
        <v>0.04</v>
      </c>
      <c r="N5210">
        <f t="shared" si="666"/>
        <v>3.3960531989175591E-3</v>
      </c>
    </row>
    <row r="5211" spans="1:15" x14ac:dyDescent="0.3">
      <c r="A5211">
        <f t="shared" si="660"/>
        <v>53</v>
      </c>
      <c r="E5211" s="105">
        <f t="shared" si="661"/>
        <v>0</v>
      </c>
      <c r="I5211" s="105">
        <f t="shared" si="662"/>
        <v>0</v>
      </c>
      <c r="J5211" s="105">
        <f t="shared" si="663"/>
        <v>0</v>
      </c>
      <c r="K5211" s="105">
        <f t="shared" si="664"/>
        <v>0</v>
      </c>
      <c r="L5211" s="105">
        <f t="shared" si="665"/>
        <v>0</v>
      </c>
      <c r="M5211">
        <v>0.04</v>
      </c>
      <c r="N5211">
        <f t="shared" si="666"/>
        <v>3.3960531989175591E-3</v>
      </c>
    </row>
    <row r="5212" spans="1:15" x14ac:dyDescent="0.3">
      <c r="A5212">
        <f t="shared" si="660"/>
        <v>53</v>
      </c>
      <c r="E5212" s="105">
        <f t="shared" si="661"/>
        <v>0</v>
      </c>
      <c r="I5212" s="105">
        <f t="shared" si="662"/>
        <v>0</v>
      </c>
      <c r="J5212" s="105">
        <f t="shared" si="663"/>
        <v>0</v>
      </c>
      <c r="K5212" s="105">
        <f t="shared" si="664"/>
        <v>0</v>
      </c>
      <c r="L5212" s="105">
        <f t="shared" si="665"/>
        <v>0</v>
      </c>
      <c r="M5212">
        <v>0.04</v>
      </c>
      <c r="N5212">
        <f t="shared" si="666"/>
        <v>3.3960531989175591E-3</v>
      </c>
    </row>
    <row r="5213" spans="1:15" x14ac:dyDescent="0.3">
      <c r="A5213">
        <f t="shared" si="660"/>
        <v>53</v>
      </c>
      <c r="E5213" s="105">
        <f t="shared" si="661"/>
        <v>0</v>
      </c>
      <c r="I5213" s="105">
        <f t="shared" si="662"/>
        <v>0</v>
      </c>
      <c r="J5213" s="105">
        <f t="shared" si="663"/>
        <v>0</v>
      </c>
      <c r="K5213" s="105">
        <f t="shared" si="664"/>
        <v>0</v>
      </c>
      <c r="L5213" s="105">
        <f t="shared" si="665"/>
        <v>0</v>
      </c>
      <c r="M5213">
        <v>0.04</v>
      </c>
      <c r="N5213">
        <f t="shared" si="666"/>
        <v>3.3960531989175591E-3</v>
      </c>
    </row>
    <row r="5214" spans="1:15" x14ac:dyDescent="0.3">
      <c r="A5214">
        <f t="shared" si="660"/>
        <v>53</v>
      </c>
      <c r="E5214" s="105">
        <f t="shared" si="661"/>
        <v>0</v>
      </c>
      <c r="I5214" s="105">
        <f t="shared" si="662"/>
        <v>0</v>
      </c>
      <c r="J5214" s="105">
        <f t="shared" si="663"/>
        <v>0</v>
      </c>
      <c r="K5214" s="105">
        <f t="shared" si="664"/>
        <v>0</v>
      </c>
      <c r="L5214" s="105">
        <f t="shared" si="665"/>
        <v>0</v>
      </c>
      <c r="M5214">
        <v>0.04</v>
      </c>
      <c r="N5214">
        <f t="shared" si="666"/>
        <v>3.3960531989175591E-3</v>
      </c>
    </row>
    <row r="5215" spans="1:15" x14ac:dyDescent="0.3">
      <c r="A5215">
        <f t="shared" si="660"/>
        <v>53</v>
      </c>
      <c r="E5215" s="105">
        <f t="shared" si="661"/>
        <v>0</v>
      </c>
      <c r="I5215" s="105">
        <f t="shared" si="662"/>
        <v>0</v>
      </c>
      <c r="J5215" s="105">
        <f t="shared" si="663"/>
        <v>0</v>
      </c>
      <c r="K5215" s="105">
        <f t="shared" si="664"/>
        <v>0</v>
      </c>
      <c r="L5215" s="105">
        <f t="shared" si="665"/>
        <v>0</v>
      </c>
      <c r="M5215">
        <v>0.04</v>
      </c>
      <c r="N5215">
        <f t="shared" si="666"/>
        <v>3.3960531989175591E-3</v>
      </c>
    </row>
    <row r="5216" spans="1:15" x14ac:dyDescent="0.3">
      <c r="A5216">
        <f t="shared" si="660"/>
        <v>53</v>
      </c>
      <c r="E5216" s="105">
        <f t="shared" si="661"/>
        <v>0</v>
      </c>
      <c r="I5216" s="105">
        <f t="shared" si="662"/>
        <v>0</v>
      </c>
      <c r="J5216" s="105">
        <f t="shared" si="663"/>
        <v>0</v>
      </c>
      <c r="K5216" s="105">
        <f t="shared" si="664"/>
        <v>0</v>
      </c>
      <c r="L5216" s="105">
        <f t="shared" si="665"/>
        <v>0</v>
      </c>
      <c r="M5216">
        <v>0.04</v>
      </c>
      <c r="N5216">
        <f t="shared" si="666"/>
        <v>3.3960531989175591E-3</v>
      </c>
    </row>
    <row r="5217" spans="1:14" x14ac:dyDescent="0.3">
      <c r="A5217">
        <f t="shared" si="660"/>
        <v>53</v>
      </c>
      <c r="E5217" s="105">
        <f t="shared" si="661"/>
        <v>0</v>
      </c>
      <c r="I5217" s="105">
        <f t="shared" si="662"/>
        <v>0</v>
      </c>
      <c r="J5217" s="105">
        <f t="shared" si="663"/>
        <v>0</v>
      </c>
      <c r="K5217" s="105">
        <f t="shared" si="664"/>
        <v>0</v>
      </c>
      <c r="L5217" s="105">
        <f t="shared" si="665"/>
        <v>0</v>
      </c>
      <c r="M5217">
        <v>0.04</v>
      </c>
      <c r="N5217">
        <f t="shared" si="666"/>
        <v>3.3960531989175591E-3</v>
      </c>
    </row>
    <row r="5218" spans="1:14" x14ac:dyDescent="0.3">
      <c r="A5218">
        <f t="shared" si="660"/>
        <v>53</v>
      </c>
      <c r="E5218" s="105">
        <f t="shared" si="661"/>
        <v>0</v>
      </c>
      <c r="I5218" s="105">
        <f t="shared" si="662"/>
        <v>0</v>
      </c>
      <c r="J5218" s="105">
        <f t="shared" si="663"/>
        <v>0</v>
      </c>
      <c r="K5218" s="105">
        <f t="shared" si="664"/>
        <v>0</v>
      </c>
      <c r="L5218" s="105">
        <f t="shared" si="665"/>
        <v>0</v>
      </c>
      <c r="M5218">
        <v>0.04</v>
      </c>
      <c r="N5218">
        <f t="shared" si="666"/>
        <v>3.3960531989175591E-3</v>
      </c>
    </row>
    <row r="5219" spans="1:14" x14ac:dyDescent="0.3">
      <c r="A5219">
        <f t="shared" si="660"/>
        <v>53</v>
      </c>
      <c r="E5219" s="105">
        <f t="shared" si="661"/>
        <v>0</v>
      </c>
      <c r="I5219" s="105">
        <f t="shared" si="662"/>
        <v>0</v>
      </c>
      <c r="J5219" s="105">
        <f t="shared" si="663"/>
        <v>0</v>
      </c>
      <c r="K5219" s="105">
        <f t="shared" si="664"/>
        <v>0</v>
      </c>
      <c r="L5219" s="105">
        <f t="shared" si="665"/>
        <v>0</v>
      </c>
      <c r="M5219">
        <v>0.04</v>
      </c>
      <c r="N5219">
        <f t="shared" si="666"/>
        <v>3.3960531989175591E-3</v>
      </c>
    </row>
    <row r="5220" spans="1:14" x14ac:dyDescent="0.3">
      <c r="A5220">
        <f t="shared" si="660"/>
        <v>53</v>
      </c>
      <c r="E5220" s="105">
        <f t="shared" si="661"/>
        <v>0</v>
      </c>
      <c r="I5220" s="105">
        <f t="shared" si="662"/>
        <v>0</v>
      </c>
      <c r="J5220" s="105">
        <f t="shared" si="663"/>
        <v>0</v>
      </c>
      <c r="K5220" s="105">
        <f t="shared" si="664"/>
        <v>0</v>
      </c>
      <c r="L5220" s="105">
        <f t="shared" si="665"/>
        <v>0</v>
      </c>
      <c r="M5220">
        <v>0.04</v>
      </c>
      <c r="N5220">
        <f t="shared" si="666"/>
        <v>3.3960531989175591E-3</v>
      </c>
    </row>
    <row r="5221" spans="1:14" x14ac:dyDescent="0.3">
      <c r="A5221">
        <f t="shared" si="660"/>
        <v>53</v>
      </c>
      <c r="E5221" s="105">
        <f t="shared" si="661"/>
        <v>0</v>
      </c>
      <c r="I5221" s="105">
        <f t="shared" si="662"/>
        <v>0</v>
      </c>
      <c r="J5221" s="105">
        <f t="shared" si="663"/>
        <v>0</v>
      </c>
      <c r="K5221" s="105">
        <f t="shared" si="664"/>
        <v>0</v>
      </c>
      <c r="L5221" s="105">
        <f t="shared" si="665"/>
        <v>0</v>
      </c>
      <c r="M5221">
        <v>0.04</v>
      </c>
      <c r="N5221">
        <f t="shared" si="666"/>
        <v>3.3960531989175591E-3</v>
      </c>
    </row>
    <row r="5222" spans="1:14" x14ac:dyDescent="0.3">
      <c r="A5222">
        <f t="shared" si="660"/>
        <v>53</v>
      </c>
      <c r="E5222" s="105">
        <f t="shared" si="661"/>
        <v>0</v>
      </c>
      <c r="I5222" s="105">
        <f t="shared" si="662"/>
        <v>0</v>
      </c>
      <c r="J5222" s="105">
        <f t="shared" si="663"/>
        <v>0</v>
      </c>
      <c r="K5222" s="105">
        <f t="shared" si="664"/>
        <v>0</v>
      </c>
      <c r="L5222" s="105">
        <f t="shared" si="665"/>
        <v>0</v>
      </c>
      <c r="M5222">
        <v>0.04</v>
      </c>
      <c r="N5222">
        <f t="shared" si="666"/>
        <v>3.3960531989175591E-3</v>
      </c>
    </row>
    <row r="5223" spans="1:14" x14ac:dyDescent="0.3">
      <c r="A5223">
        <f t="shared" ref="A5223:A5286" si="668">IF(COUNTIF(A5123:A5222,A5222)=100, A5222+1,A5222)</f>
        <v>53</v>
      </c>
      <c r="E5223" s="105">
        <f t="shared" ref="E5223:E5286" si="669">MAX(0, E5123-K5123-L5123)</f>
        <v>0</v>
      </c>
      <c r="I5223" s="105">
        <f t="shared" ref="I5223:I5286" si="670">IF(E5223&lt;I5123,J5223 + E5223, I5123)</f>
        <v>0</v>
      </c>
      <c r="J5223" s="105">
        <f t="shared" si="663"/>
        <v>0</v>
      </c>
      <c r="K5223" s="105">
        <f t="shared" si="664"/>
        <v>0</v>
      </c>
      <c r="L5223" s="105">
        <f t="shared" si="665"/>
        <v>0</v>
      </c>
      <c r="M5223">
        <v>0.04</v>
      </c>
      <c r="N5223">
        <f t="shared" si="666"/>
        <v>3.3960531989175591E-3</v>
      </c>
    </row>
    <row r="5224" spans="1:14" x14ac:dyDescent="0.3">
      <c r="A5224">
        <f t="shared" si="668"/>
        <v>53</v>
      </c>
      <c r="E5224" s="105">
        <f t="shared" si="669"/>
        <v>0</v>
      </c>
      <c r="I5224" s="105">
        <f t="shared" si="670"/>
        <v>0</v>
      </c>
      <c r="J5224" s="105">
        <f t="shared" si="663"/>
        <v>0</v>
      </c>
      <c r="K5224" s="105">
        <f t="shared" si="664"/>
        <v>0</v>
      </c>
      <c r="L5224" s="105">
        <f t="shared" si="665"/>
        <v>0</v>
      </c>
      <c r="M5224">
        <v>0.04</v>
      </c>
      <c r="N5224">
        <f t="shared" si="666"/>
        <v>3.3960531989175591E-3</v>
      </c>
    </row>
    <row r="5225" spans="1:14" x14ac:dyDescent="0.3">
      <c r="A5225">
        <f t="shared" si="668"/>
        <v>53</v>
      </c>
      <c r="E5225" s="105">
        <f t="shared" si="669"/>
        <v>0</v>
      </c>
      <c r="I5225" s="105">
        <f t="shared" si="670"/>
        <v>0</v>
      </c>
      <c r="J5225" s="105">
        <f t="shared" si="663"/>
        <v>0</v>
      </c>
      <c r="K5225" s="105">
        <f t="shared" si="664"/>
        <v>0</v>
      </c>
      <c r="L5225" s="105">
        <f t="shared" si="665"/>
        <v>0</v>
      </c>
      <c r="M5225">
        <v>0.04</v>
      </c>
      <c r="N5225">
        <f t="shared" si="666"/>
        <v>3.3960531989175591E-3</v>
      </c>
    </row>
    <row r="5226" spans="1:14" x14ac:dyDescent="0.3">
      <c r="A5226">
        <f t="shared" si="668"/>
        <v>53</v>
      </c>
      <c r="E5226" s="105">
        <f t="shared" si="669"/>
        <v>0</v>
      </c>
      <c r="I5226" s="105">
        <f t="shared" si="670"/>
        <v>0</v>
      </c>
      <c r="J5226" s="105">
        <f t="shared" si="663"/>
        <v>0</v>
      </c>
      <c r="K5226" s="105">
        <f t="shared" si="664"/>
        <v>0</v>
      </c>
      <c r="L5226" s="105">
        <f t="shared" si="665"/>
        <v>0</v>
      </c>
      <c r="M5226">
        <v>0.04</v>
      </c>
      <c r="N5226">
        <f t="shared" si="666"/>
        <v>3.3960531989175591E-3</v>
      </c>
    </row>
    <row r="5227" spans="1:14" x14ac:dyDescent="0.3">
      <c r="A5227">
        <f t="shared" si="668"/>
        <v>53</v>
      </c>
      <c r="E5227" s="105">
        <f t="shared" si="669"/>
        <v>0</v>
      </c>
      <c r="I5227" s="105">
        <f t="shared" si="670"/>
        <v>0</v>
      </c>
      <c r="J5227" s="105">
        <f t="shared" si="663"/>
        <v>0</v>
      </c>
      <c r="K5227" s="105">
        <f t="shared" si="664"/>
        <v>0</v>
      </c>
      <c r="L5227" s="105">
        <f t="shared" si="665"/>
        <v>0</v>
      </c>
      <c r="M5227">
        <v>0.04</v>
      </c>
      <c r="N5227">
        <f t="shared" si="666"/>
        <v>3.3960531989175591E-3</v>
      </c>
    </row>
    <row r="5228" spans="1:14" x14ac:dyDescent="0.3">
      <c r="A5228">
        <f t="shared" si="668"/>
        <v>53</v>
      </c>
      <c r="E5228" s="105">
        <f t="shared" si="669"/>
        <v>0</v>
      </c>
      <c r="I5228" s="105">
        <f t="shared" si="670"/>
        <v>0</v>
      </c>
      <c r="J5228" s="105">
        <f t="shared" si="663"/>
        <v>0</v>
      </c>
      <c r="K5228" s="105">
        <f t="shared" si="664"/>
        <v>0</v>
      </c>
      <c r="L5228" s="105">
        <f t="shared" si="665"/>
        <v>0</v>
      </c>
      <c r="M5228">
        <v>0.04</v>
      </c>
      <c r="N5228">
        <f t="shared" si="666"/>
        <v>3.3960531989175591E-3</v>
      </c>
    </row>
    <row r="5229" spans="1:14" x14ac:dyDescent="0.3">
      <c r="A5229">
        <f t="shared" si="668"/>
        <v>53</v>
      </c>
      <c r="E5229" s="105">
        <f t="shared" si="669"/>
        <v>0</v>
      </c>
      <c r="I5229" s="105">
        <f t="shared" si="670"/>
        <v>0</v>
      </c>
      <c r="J5229" s="105">
        <f t="shared" si="663"/>
        <v>0</v>
      </c>
      <c r="K5229" s="105">
        <f t="shared" si="664"/>
        <v>0</v>
      </c>
      <c r="L5229" s="105">
        <f t="shared" si="665"/>
        <v>0</v>
      </c>
      <c r="M5229">
        <v>0.04</v>
      </c>
      <c r="N5229">
        <f t="shared" si="666"/>
        <v>3.3960531989175591E-3</v>
      </c>
    </row>
    <row r="5230" spans="1:14" x14ac:dyDescent="0.3">
      <c r="A5230">
        <f t="shared" si="668"/>
        <v>53</v>
      </c>
      <c r="E5230" s="105">
        <f t="shared" si="669"/>
        <v>0</v>
      </c>
      <c r="I5230" s="105">
        <f t="shared" si="670"/>
        <v>0</v>
      </c>
      <c r="J5230" s="105">
        <f t="shared" si="663"/>
        <v>0</v>
      </c>
      <c r="K5230" s="105">
        <f t="shared" si="664"/>
        <v>0</v>
      </c>
      <c r="L5230" s="105">
        <f t="shared" si="665"/>
        <v>0</v>
      </c>
      <c r="M5230">
        <v>0.04</v>
      </c>
      <c r="N5230">
        <f t="shared" si="666"/>
        <v>3.3960531989175591E-3</v>
      </c>
    </row>
    <row r="5231" spans="1:14" x14ac:dyDescent="0.3">
      <c r="A5231">
        <f t="shared" si="668"/>
        <v>53</v>
      </c>
      <c r="E5231" s="105">
        <f t="shared" si="669"/>
        <v>0</v>
      </c>
      <c r="I5231" s="105">
        <f t="shared" si="670"/>
        <v>0</v>
      </c>
      <c r="J5231" s="105">
        <f t="shared" si="663"/>
        <v>0</v>
      </c>
      <c r="K5231" s="105">
        <f t="shared" si="664"/>
        <v>0</v>
      </c>
      <c r="L5231" s="105">
        <f t="shared" si="665"/>
        <v>0</v>
      </c>
      <c r="M5231">
        <v>0.04</v>
      </c>
      <c r="N5231">
        <f t="shared" si="666"/>
        <v>3.3960531989175591E-3</v>
      </c>
    </row>
    <row r="5232" spans="1:14" x14ac:dyDescent="0.3">
      <c r="A5232">
        <f t="shared" si="668"/>
        <v>53</v>
      </c>
      <c r="E5232" s="105">
        <f t="shared" si="669"/>
        <v>0</v>
      </c>
      <c r="I5232" s="105">
        <f t="shared" si="670"/>
        <v>0</v>
      </c>
      <c r="J5232" s="105">
        <f t="shared" si="663"/>
        <v>0</v>
      </c>
      <c r="K5232" s="105">
        <f t="shared" si="664"/>
        <v>0</v>
      </c>
      <c r="L5232" s="105">
        <f t="shared" si="665"/>
        <v>0</v>
      </c>
      <c r="M5232">
        <v>0.04</v>
      </c>
      <c r="N5232">
        <f t="shared" si="666"/>
        <v>3.3960531989175591E-3</v>
      </c>
    </row>
    <row r="5233" spans="1:14" x14ac:dyDescent="0.3">
      <c r="A5233">
        <f t="shared" si="668"/>
        <v>53</v>
      </c>
      <c r="E5233" s="105">
        <f t="shared" si="669"/>
        <v>0</v>
      </c>
      <c r="I5233" s="105">
        <f t="shared" si="670"/>
        <v>0</v>
      </c>
      <c r="J5233" s="105">
        <f t="shared" si="663"/>
        <v>0</v>
      </c>
      <c r="K5233" s="105">
        <f t="shared" si="664"/>
        <v>0</v>
      </c>
      <c r="L5233" s="105">
        <f t="shared" si="665"/>
        <v>0</v>
      </c>
      <c r="M5233">
        <v>0.04</v>
      </c>
      <c r="N5233">
        <f t="shared" si="666"/>
        <v>3.3960531989175591E-3</v>
      </c>
    </row>
    <row r="5234" spans="1:14" x14ac:dyDescent="0.3">
      <c r="A5234">
        <f t="shared" si="668"/>
        <v>53</v>
      </c>
      <c r="E5234" s="105">
        <f t="shared" si="669"/>
        <v>0</v>
      </c>
      <c r="I5234" s="105">
        <f t="shared" si="670"/>
        <v>0</v>
      </c>
      <c r="J5234" s="105">
        <f t="shared" si="663"/>
        <v>0</v>
      </c>
      <c r="K5234" s="105">
        <f t="shared" si="664"/>
        <v>0</v>
      </c>
      <c r="L5234" s="105">
        <f t="shared" si="665"/>
        <v>0</v>
      </c>
      <c r="M5234">
        <v>0.04</v>
      </c>
      <c r="N5234">
        <f t="shared" si="666"/>
        <v>3.3960531989175591E-3</v>
      </c>
    </row>
    <row r="5235" spans="1:14" x14ac:dyDescent="0.3">
      <c r="A5235">
        <f t="shared" si="668"/>
        <v>53</v>
      </c>
      <c r="E5235" s="105">
        <f t="shared" si="669"/>
        <v>0</v>
      </c>
      <c r="I5235" s="105">
        <f t="shared" si="670"/>
        <v>0</v>
      </c>
      <c r="J5235" s="105">
        <f t="shared" si="663"/>
        <v>0</v>
      </c>
      <c r="K5235" s="105">
        <f t="shared" si="664"/>
        <v>0</v>
      </c>
      <c r="L5235" s="105">
        <f t="shared" si="665"/>
        <v>0</v>
      </c>
      <c r="M5235">
        <v>0.04</v>
      </c>
      <c r="N5235">
        <f t="shared" si="666"/>
        <v>3.3960531989175591E-3</v>
      </c>
    </row>
    <row r="5236" spans="1:14" x14ac:dyDescent="0.3">
      <c r="A5236">
        <f t="shared" si="668"/>
        <v>53</v>
      </c>
      <c r="E5236" s="105">
        <f t="shared" si="669"/>
        <v>0</v>
      </c>
      <c r="I5236" s="105">
        <f t="shared" si="670"/>
        <v>0</v>
      </c>
      <c r="J5236" s="105">
        <f t="shared" si="663"/>
        <v>0</v>
      </c>
      <c r="K5236" s="105">
        <f t="shared" si="664"/>
        <v>0</v>
      </c>
      <c r="L5236" s="105">
        <f t="shared" si="665"/>
        <v>0</v>
      </c>
      <c r="M5236">
        <v>0.04</v>
      </c>
      <c r="N5236">
        <f t="shared" si="666"/>
        <v>3.3960531989175591E-3</v>
      </c>
    </row>
    <row r="5237" spans="1:14" x14ac:dyDescent="0.3">
      <c r="A5237">
        <f t="shared" si="668"/>
        <v>53</v>
      </c>
      <c r="E5237" s="105">
        <f t="shared" si="669"/>
        <v>0</v>
      </c>
      <c r="I5237" s="105">
        <f t="shared" si="670"/>
        <v>0</v>
      </c>
      <c r="J5237" s="105">
        <f t="shared" si="663"/>
        <v>0</v>
      </c>
      <c r="K5237" s="105">
        <f t="shared" si="664"/>
        <v>0</v>
      </c>
      <c r="L5237" s="105">
        <f t="shared" si="665"/>
        <v>0</v>
      </c>
      <c r="M5237">
        <v>0.04</v>
      </c>
      <c r="N5237">
        <f t="shared" si="666"/>
        <v>3.3960531989175591E-3</v>
      </c>
    </row>
    <row r="5238" spans="1:14" x14ac:dyDescent="0.3">
      <c r="A5238">
        <f t="shared" si="668"/>
        <v>53</v>
      </c>
      <c r="E5238" s="105">
        <f t="shared" si="669"/>
        <v>0</v>
      </c>
      <c r="I5238" s="105">
        <f t="shared" si="670"/>
        <v>0</v>
      </c>
      <c r="J5238" s="105">
        <f t="shared" si="663"/>
        <v>0</v>
      </c>
      <c r="K5238" s="105">
        <f t="shared" si="664"/>
        <v>0</v>
      </c>
      <c r="L5238" s="105">
        <f t="shared" si="665"/>
        <v>0</v>
      </c>
      <c r="M5238">
        <v>0.04</v>
      </c>
      <c r="N5238">
        <f t="shared" si="666"/>
        <v>3.3960531989175591E-3</v>
      </c>
    </row>
    <row r="5239" spans="1:14" x14ac:dyDescent="0.3">
      <c r="A5239">
        <f t="shared" si="668"/>
        <v>53</v>
      </c>
      <c r="E5239" s="105">
        <f t="shared" si="669"/>
        <v>0</v>
      </c>
      <c r="I5239" s="105">
        <f t="shared" si="670"/>
        <v>0</v>
      </c>
      <c r="J5239" s="105">
        <f t="shared" si="663"/>
        <v>0</v>
      </c>
      <c r="K5239" s="105">
        <f t="shared" si="664"/>
        <v>0</v>
      </c>
      <c r="L5239" s="105">
        <f t="shared" si="665"/>
        <v>0</v>
      </c>
      <c r="M5239">
        <v>0.04</v>
      </c>
      <c r="N5239">
        <f t="shared" si="666"/>
        <v>3.3960531989175591E-3</v>
      </c>
    </row>
    <row r="5240" spans="1:14" x14ac:dyDescent="0.3">
      <c r="A5240">
        <f t="shared" si="668"/>
        <v>53</v>
      </c>
      <c r="E5240" s="105">
        <f t="shared" si="669"/>
        <v>0</v>
      </c>
      <c r="I5240" s="105">
        <f t="shared" si="670"/>
        <v>0</v>
      </c>
      <c r="J5240" s="105">
        <f t="shared" si="663"/>
        <v>0</v>
      </c>
      <c r="K5240" s="105">
        <f t="shared" si="664"/>
        <v>0</v>
      </c>
      <c r="L5240" s="105">
        <f t="shared" si="665"/>
        <v>0</v>
      </c>
      <c r="M5240">
        <v>0.04</v>
      </c>
      <c r="N5240">
        <f t="shared" si="666"/>
        <v>3.3960531989175591E-3</v>
      </c>
    </row>
    <row r="5241" spans="1:14" x14ac:dyDescent="0.3">
      <c r="A5241">
        <f t="shared" si="668"/>
        <v>53</v>
      </c>
      <c r="E5241" s="105">
        <f t="shared" si="669"/>
        <v>0</v>
      </c>
      <c r="I5241" s="105">
        <f t="shared" si="670"/>
        <v>0</v>
      </c>
      <c r="J5241" s="105">
        <f t="shared" si="663"/>
        <v>0</v>
      </c>
      <c r="K5241" s="105">
        <f t="shared" si="664"/>
        <v>0</v>
      </c>
      <c r="L5241" s="105">
        <f t="shared" si="665"/>
        <v>0</v>
      </c>
      <c r="M5241">
        <v>0.04</v>
      </c>
      <c r="N5241">
        <f t="shared" si="666"/>
        <v>3.3960531989175591E-3</v>
      </c>
    </row>
    <row r="5242" spans="1:14" x14ac:dyDescent="0.3">
      <c r="A5242">
        <f t="shared" si="668"/>
        <v>53</v>
      </c>
      <c r="E5242" s="105">
        <f t="shared" si="669"/>
        <v>0</v>
      </c>
      <c r="I5242" s="105">
        <f t="shared" si="670"/>
        <v>0</v>
      </c>
      <c r="J5242" s="105">
        <f t="shared" si="663"/>
        <v>0</v>
      </c>
      <c r="K5242" s="105">
        <f t="shared" si="664"/>
        <v>0</v>
      </c>
      <c r="L5242" s="105">
        <f t="shared" si="665"/>
        <v>0</v>
      </c>
      <c r="M5242">
        <v>0.04</v>
      </c>
      <c r="N5242">
        <f t="shared" si="666"/>
        <v>3.3960531989175591E-3</v>
      </c>
    </row>
    <row r="5243" spans="1:14" x14ac:dyDescent="0.3">
      <c r="A5243">
        <f t="shared" si="668"/>
        <v>53</v>
      </c>
      <c r="E5243" s="105">
        <f t="shared" si="669"/>
        <v>0</v>
      </c>
      <c r="I5243" s="105">
        <f t="shared" si="670"/>
        <v>0</v>
      </c>
      <c r="J5243" s="105">
        <f t="shared" si="663"/>
        <v>0</v>
      </c>
      <c r="K5243" s="105">
        <f t="shared" si="664"/>
        <v>0</v>
      </c>
      <c r="L5243" s="105">
        <f t="shared" si="665"/>
        <v>0</v>
      </c>
      <c r="M5243">
        <v>0.04</v>
      </c>
      <c r="N5243">
        <f t="shared" si="666"/>
        <v>3.3960531989175591E-3</v>
      </c>
    </row>
    <row r="5244" spans="1:14" x14ac:dyDescent="0.3">
      <c r="A5244">
        <f t="shared" si="668"/>
        <v>53</v>
      </c>
      <c r="E5244" s="105">
        <f t="shared" si="669"/>
        <v>0</v>
      </c>
      <c r="I5244" s="105">
        <f t="shared" si="670"/>
        <v>0</v>
      </c>
      <c r="J5244" s="105">
        <f t="shared" si="663"/>
        <v>0</v>
      </c>
      <c r="K5244" s="105">
        <f t="shared" si="664"/>
        <v>0</v>
      </c>
      <c r="L5244" s="105">
        <f t="shared" si="665"/>
        <v>0</v>
      </c>
      <c r="M5244">
        <v>0.04</v>
      </c>
      <c r="N5244">
        <f t="shared" si="666"/>
        <v>3.3960531989175591E-3</v>
      </c>
    </row>
    <row r="5245" spans="1:14" x14ac:dyDescent="0.3">
      <c r="A5245">
        <f t="shared" si="668"/>
        <v>53</v>
      </c>
      <c r="E5245" s="105">
        <f t="shared" si="669"/>
        <v>0</v>
      </c>
      <c r="I5245" s="105">
        <f t="shared" si="670"/>
        <v>0</v>
      </c>
      <c r="J5245" s="105">
        <f t="shared" si="663"/>
        <v>0</v>
      </c>
      <c r="K5245" s="105">
        <f t="shared" si="664"/>
        <v>0</v>
      </c>
      <c r="L5245" s="105">
        <f t="shared" si="665"/>
        <v>0</v>
      </c>
      <c r="M5245">
        <v>0.04</v>
      </c>
      <c r="N5245">
        <f t="shared" si="666"/>
        <v>3.3960531989175591E-3</v>
      </c>
    </row>
    <row r="5246" spans="1:14" x14ac:dyDescent="0.3">
      <c r="A5246">
        <f t="shared" si="668"/>
        <v>53</v>
      </c>
      <c r="E5246" s="105">
        <f t="shared" si="669"/>
        <v>0</v>
      </c>
      <c r="I5246" s="105">
        <f t="shared" si="670"/>
        <v>0</v>
      </c>
      <c r="J5246" s="105">
        <f t="shared" si="663"/>
        <v>0</v>
      </c>
      <c r="K5246" s="105">
        <f t="shared" si="664"/>
        <v>0</v>
      </c>
      <c r="L5246" s="105">
        <f t="shared" si="665"/>
        <v>0</v>
      </c>
      <c r="M5246">
        <v>0.04</v>
      </c>
      <c r="N5246">
        <f t="shared" si="666"/>
        <v>3.3960531989175591E-3</v>
      </c>
    </row>
    <row r="5247" spans="1:14" x14ac:dyDescent="0.3">
      <c r="A5247">
        <f t="shared" si="668"/>
        <v>53</v>
      </c>
      <c r="E5247" s="105">
        <f t="shared" si="669"/>
        <v>0</v>
      </c>
      <c r="I5247" s="105">
        <f t="shared" si="670"/>
        <v>0</v>
      </c>
      <c r="J5247" s="105">
        <f t="shared" si="663"/>
        <v>0</v>
      </c>
      <c r="K5247" s="105">
        <f t="shared" si="664"/>
        <v>0</v>
      </c>
      <c r="L5247" s="105">
        <f t="shared" si="665"/>
        <v>0</v>
      </c>
      <c r="M5247">
        <v>0.04</v>
      </c>
      <c r="N5247">
        <f t="shared" si="666"/>
        <v>3.3960531989175591E-3</v>
      </c>
    </row>
    <row r="5248" spans="1:14" x14ac:dyDescent="0.3">
      <c r="A5248">
        <f t="shared" si="668"/>
        <v>53</v>
      </c>
      <c r="E5248" s="105">
        <f t="shared" si="669"/>
        <v>0</v>
      </c>
      <c r="I5248" s="105">
        <f t="shared" si="670"/>
        <v>0</v>
      </c>
      <c r="J5248" s="105">
        <f t="shared" si="663"/>
        <v>0</v>
      </c>
      <c r="K5248" s="105">
        <f t="shared" si="664"/>
        <v>0</v>
      </c>
      <c r="L5248" s="105">
        <f t="shared" si="665"/>
        <v>0</v>
      </c>
      <c r="M5248">
        <v>0.04</v>
      </c>
      <c r="N5248">
        <f t="shared" si="666"/>
        <v>3.3960531989175591E-3</v>
      </c>
    </row>
    <row r="5249" spans="1:14" x14ac:dyDescent="0.3">
      <c r="A5249">
        <f t="shared" si="668"/>
        <v>53</v>
      </c>
      <c r="E5249" s="105">
        <f t="shared" si="669"/>
        <v>0</v>
      </c>
      <c r="I5249" s="105">
        <f t="shared" si="670"/>
        <v>0</v>
      </c>
      <c r="J5249" s="105">
        <f t="shared" si="663"/>
        <v>0</v>
      </c>
      <c r="K5249" s="105">
        <f t="shared" si="664"/>
        <v>0</v>
      </c>
      <c r="L5249" s="105">
        <f t="shared" si="665"/>
        <v>0</v>
      </c>
      <c r="M5249">
        <v>0.04</v>
      </c>
      <c r="N5249">
        <f t="shared" si="666"/>
        <v>3.3960531989175591E-3</v>
      </c>
    </row>
    <row r="5250" spans="1:14" x14ac:dyDescent="0.3">
      <c r="A5250">
        <f t="shared" si="668"/>
        <v>53</v>
      </c>
      <c r="E5250" s="105">
        <f t="shared" si="669"/>
        <v>0</v>
      </c>
      <c r="I5250" s="105">
        <f t="shared" si="670"/>
        <v>0</v>
      </c>
      <c r="J5250" s="105">
        <f t="shared" si="663"/>
        <v>0</v>
      </c>
      <c r="K5250" s="105">
        <f t="shared" si="664"/>
        <v>0</v>
      </c>
      <c r="L5250" s="105">
        <f t="shared" si="665"/>
        <v>0</v>
      </c>
      <c r="M5250">
        <v>0.04</v>
      </c>
      <c r="N5250">
        <f t="shared" si="666"/>
        <v>3.3960531989175591E-3</v>
      </c>
    </row>
    <row r="5251" spans="1:14" x14ac:dyDescent="0.3">
      <c r="A5251">
        <f t="shared" si="668"/>
        <v>53</v>
      </c>
      <c r="E5251" s="105">
        <f t="shared" si="669"/>
        <v>0</v>
      </c>
      <c r="I5251" s="105">
        <f t="shared" si="670"/>
        <v>0</v>
      </c>
      <c r="J5251" s="105">
        <f t="shared" ref="J5251:J5314" si="671">E5251*($H$2/12)</f>
        <v>0</v>
      </c>
      <c r="K5251" s="105">
        <f t="shared" ref="K5251:K5314" si="672">I5251-J5251</f>
        <v>0</v>
      </c>
      <c r="L5251" s="105">
        <f t="shared" ref="L5251:L5314" si="673">N5251*(E5251-K5251)</f>
        <v>0</v>
      </c>
      <c r="M5251">
        <v>0.04</v>
      </c>
      <c r="N5251">
        <f t="shared" ref="N5251:N5314" si="674">1-(POWER(1-M5251,(1/12)))</f>
        <v>3.3960531989175591E-3</v>
      </c>
    </row>
    <row r="5252" spans="1:14" x14ac:dyDescent="0.3">
      <c r="A5252">
        <f t="shared" si="668"/>
        <v>53</v>
      </c>
      <c r="E5252" s="105">
        <f t="shared" si="669"/>
        <v>0</v>
      </c>
      <c r="I5252" s="105">
        <f t="shared" si="670"/>
        <v>0</v>
      </c>
      <c r="J5252" s="105">
        <f t="shared" si="671"/>
        <v>0</v>
      </c>
      <c r="K5252" s="105">
        <f t="shared" si="672"/>
        <v>0</v>
      </c>
      <c r="L5252" s="105">
        <f t="shared" si="673"/>
        <v>0</v>
      </c>
      <c r="M5252">
        <v>0.04</v>
      </c>
      <c r="N5252">
        <f t="shared" si="674"/>
        <v>3.3960531989175591E-3</v>
      </c>
    </row>
    <row r="5253" spans="1:14" x14ac:dyDescent="0.3">
      <c r="A5253">
        <f t="shared" si="668"/>
        <v>53</v>
      </c>
      <c r="E5253" s="105">
        <f t="shared" si="669"/>
        <v>0</v>
      </c>
      <c r="I5253" s="105">
        <f t="shared" si="670"/>
        <v>0</v>
      </c>
      <c r="J5253" s="105">
        <f t="shared" si="671"/>
        <v>0</v>
      </c>
      <c r="K5253" s="105">
        <f t="shared" si="672"/>
        <v>0</v>
      </c>
      <c r="L5253" s="105">
        <f t="shared" si="673"/>
        <v>0</v>
      </c>
      <c r="M5253">
        <v>0.04</v>
      </c>
      <c r="N5253">
        <f t="shared" si="674"/>
        <v>3.3960531989175591E-3</v>
      </c>
    </row>
    <row r="5254" spans="1:14" x14ac:dyDescent="0.3">
      <c r="A5254">
        <f t="shared" si="668"/>
        <v>53</v>
      </c>
      <c r="E5254" s="105">
        <f t="shared" si="669"/>
        <v>0</v>
      </c>
      <c r="I5254" s="105">
        <f t="shared" si="670"/>
        <v>0</v>
      </c>
      <c r="J5254" s="105">
        <f t="shared" si="671"/>
        <v>0</v>
      </c>
      <c r="K5254" s="105">
        <f t="shared" si="672"/>
        <v>0</v>
      </c>
      <c r="L5254" s="105">
        <f t="shared" si="673"/>
        <v>0</v>
      </c>
      <c r="M5254">
        <v>0.04</v>
      </c>
      <c r="N5254">
        <f t="shared" si="674"/>
        <v>3.3960531989175591E-3</v>
      </c>
    </row>
    <row r="5255" spans="1:14" x14ac:dyDescent="0.3">
      <c r="A5255">
        <f t="shared" si="668"/>
        <v>53</v>
      </c>
      <c r="E5255" s="105">
        <f t="shared" si="669"/>
        <v>0</v>
      </c>
      <c r="I5255" s="105">
        <f t="shared" si="670"/>
        <v>0</v>
      </c>
      <c r="J5255" s="105">
        <f t="shared" si="671"/>
        <v>0</v>
      </c>
      <c r="K5255" s="105">
        <f t="shared" si="672"/>
        <v>0</v>
      </c>
      <c r="L5255" s="105">
        <f t="shared" si="673"/>
        <v>0</v>
      </c>
      <c r="M5255">
        <v>0.04</v>
      </c>
      <c r="N5255">
        <f t="shared" si="674"/>
        <v>3.3960531989175591E-3</v>
      </c>
    </row>
    <row r="5256" spans="1:14" x14ac:dyDescent="0.3">
      <c r="A5256">
        <f t="shared" si="668"/>
        <v>53</v>
      </c>
      <c r="E5256" s="105">
        <f t="shared" si="669"/>
        <v>0</v>
      </c>
      <c r="I5256" s="105">
        <f t="shared" si="670"/>
        <v>0</v>
      </c>
      <c r="J5256" s="105">
        <f t="shared" si="671"/>
        <v>0</v>
      </c>
      <c r="K5256" s="105">
        <f t="shared" si="672"/>
        <v>0</v>
      </c>
      <c r="L5256" s="105">
        <f t="shared" si="673"/>
        <v>0</v>
      </c>
      <c r="M5256">
        <v>0.04</v>
      </c>
      <c r="N5256">
        <f t="shared" si="674"/>
        <v>3.3960531989175591E-3</v>
      </c>
    </row>
    <row r="5257" spans="1:14" x14ac:dyDescent="0.3">
      <c r="A5257">
        <f t="shared" si="668"/>
        <v>53</v>
      </c>
      <c r="E5257" s="105">
        <f t="shared" si="669"/>
        <v>0</v>
      </c>
      <c r="I5257" s="105">
        <f t="shared" si="670"/>
        <v>0</v>
      </c>
      <c r="J5257" s="105">
        <f t="shared" si="671"/>
        <v>0</v>
      </c>
      <c r="K5257" s="105">
        <f t="shared" si="672"/>
        <v>0</v>
      </c>
      <c r="L5257" s="105">
        <f t="shared" si="673"/>
        <v>0</v>
      </c>
      <c r="M5257">
        <v>0.04</v>
      </c>
      <c r="N5257">
        <f t="shared" si="674"/>
        <v>3.3960531989175591E-3</v>
      </c>
    </row>
    <row r="5258" spans="1:14" x14ac:dyDescent="0.3">
      <c r="A5258">
        <f t="shared" si="668"/>
        <v>53</v>
      </c>
      <c r="E5258" s="105">
        <f t="shared" si="669"/>
        <v>0</v>
      </c>
      <c r="I5258" s="105">
        <f t="shared" si="670"/>
        <v>0</v>
      </c>
      <c r="J5258" s="105">
        <f t="shared" si="671"/>
        <v>0</v>
      </c>
      <c r="K5258" s="105">
        <f t="shared" si="672"/>
        <v>0</v>
      </c>
      <c r="L5258" s="105">
        <f t="shared" si="673"/>
        <v>0</v>
      </c>
      <c r="M5258">
        <v>0.04</v>
      </c>
      <c r="N5258">
        <f t="shared" si="674"/>
        <v>3.3960531989175591E-3</v>
      </c>
    </row>
    <row r="5259" spans="1:14" x14ac:dyDescent="0.3">
      <c r="A5259">
        <f t="shared" si="668"/>
        <v>53</v>
      </c>
      <c r="E5259" s="105">
        <f t="shared" si="669"/>
        <v>0</v>
      </c>
      <c r="I5259" s="105">
        <f t="shared" si="670"/>
        <v>0</v>
      </c>
      <c r="J5259" s="105">
        <f t="shared" si="671"/>
        <v>0</v>
      </c>
      <c r="K5259" s="105">
        <f t="shared" si="672"/>
        <v>0</v>
      </c>
      <c r="L5259" s="105">
        <f t="shared" si="673"/>
        <v>0</v>
      </c>
      <c r="M5259">
        <v>0.04</v>
      </c>
      <c r="N5259">
        <f t="shared" si="674"/>
        <v>3.3960531989175591E-3</v>
      </c>
    </row>
    <row r="5260" spans="1:14" x14ac:dyDescent="0.3">
      <c r="A5260">
        <f t="shared" si="668"/>
        <v>53</v>
      </c>
      <c r="E5260" s="105">
        <f t="shared" si="669"/>
        <v>0</v>
      </c>
      <c r="I5260" s="105">
        <f t="shared" si="670"/>
        <v>0</v>
      </c>
      <c r="J5260" s="105">
        <f t="shared" si="671"/>
        <v>0</v>
      </c>
      <c r="K5260" s="105">
        <f t="shared" si="672"/>
        <v>0</v>
      </c>
      <c r="L5260" s="105">
        <f t="shared" si="673"/>
        <v>0</v>
      </c>
      <c r="M5260">
        <v>0.04</v>
      </c>
      <c r="N5260">
        <f t="shared" si="674"/>
        <v>3.3960531989175591E-3</v>
      </c>
    </row>
    <row r="5261" spans="1:14" x14ac:dyDescent="0.3">
      <c r="A5261">
        <f t="shared" si="668"/>
        <v>53</v>
      </c>
      <c r="E5261" s="105">
        <f t="shared" si="669"/>
        <v>0</v>
      </c>
      <c r="I5261" s="105">
        <f t="shared" si="670"/>
        <v>0</v>
      </c>
      <c r="J5261" s="105">
        <f t="shared" si="671"/>
        <v>0</v>
      </c>
      <c r="K5261" s="105">
        <f t="shared" si="672"/>
        <v>0</v>
      </c>
      <c r="L5261" s="105">
        <f t="shared" si="673"/>
        <v>0</v>
      </c>
      <c r="M5261">
        <v>0.04</v>
      </c>
      <c r="N5261">
        <f t="shared" si="674"/>
        <v>3.3960531989175591E-3</v>
      </c>
    </row>
    <row r="5262" spans="1:14" x14ac:dyDescent="0.3">
      <c r="A5262">
        <f t="shared" si="668"/>
        <v>53</v>
      </c>
      <c r="E5262" s="105">
        <f t="shared" si="669"/>
        <v>0</v>
      </c>
      <c r="I5262" s="105">
        <f t="shared" si="670"/>
        <v>0</v>
      </c>
      <c r="J5262" s="105">
        <f t="shared" si="671"/>
        <v>0</v>
      </c>
      <c r="K5262" s="105">
        <f t="shared" si="672"/>
        <v>0</v>
      </c>
      <c r="L5262" s="105">
        <f t="shared" si="673"/>
        <v>0</v>
      </c>
      <c r="M5262">
        <v>0.04</v>
      </c>
      <c r="N5262">
        <f t="shared" si="674"/>
        <v>3.3960531989175591E-3</v>
      </c>
    </row>
    <row r="5263" spans="1:14" x14ac:dyDescent="0.3">
      <c r="A5263">
        <f t="shared" si="668"/>
        <v>53</v>
      </c>
      <c r="E5263" s="105">
        <f t="shared" si="669"/>
        <v>0</v>
      </c>
      <c r="I5263" s="105">
        <f t="shared" si="670"/>
        <v>0</v>
      </c>
      <c r="J5263" s="105">
        <f t="shared" si="671"/>
        <v>0</v>
      </c>
      <c r="K5263" s="105">
        <f t="shared" si="672"/>
        <v>0</v>
      </c>
      <c r="L5263" s="105">
        <f t="shared" si="673"/>
        <v>0</v>
      </c>
      <c r="M5263">
        <v>0.04</v>
      </c>
      <c r="N5263">
        <f t="shared" si="674"/>
        <v>3.3960531989175591E-3</v>
      </c>
    </row>
    <row r="5264" spans="1:14" x14ac:dyDescent="0.3">
      <c r="A5264">
        <f t="shared" si="668"/>
        <v>53</v>
      </c>
      <c r="E5264" s="105">
        <f t="shared" si="669"/>
        <v>0</v>
      </c>
      <c r="I5264" s="105">
        <f t="shared" si="670"/>
        <v>0</v>
      </c>
      <c r="J5264" s="105">
        <f t="shared" si="671"/>
        <v>0</v>
      </c>
      <c r="K5264" s="105">
        <f t="shared" si="672"/>
        <v>0</v>
      </c>
      <c r="L5264" s="105">
        <f t="shared" si="673"/>
        <v>0</v>
      </c>
      <c r="M5264">
        <v>0.04</v>
      </c>
      <c r="N5264">
        <f t="shared" si="674"/>
        <v>3.3960531989175591E-3</v>
      </c>
    </row>
    <row r="5265" spans="1:14" x14ac:dyDescent="0.3">
      <c r="A5265">
        <f t="shared" si="668"/>
        <v>53</v>
      </c>
      <c r="E5265" s="105">
        <f t="shared" si="669"/>
        <v>0</v>
      </c>
      <c r="I5265" s="105">
        <f t="shared" si="670"/>
        <v>0</v>
      </c>
      <c r="J5265" s="105">
        <f t="shared" si="671"/>
        <v>0</v>
      </c>
      <c r="K5265" s="105">
        <f t="shared" si="672"/>
        <v>0</v>
      </c>
      <c r="L5265" s="105">
        <f t="shared" si="673"/>
        <v>0</v>
      </c>
      <c r="M5265">
        <v>0.04</v>
      </c>
      <c r="N5265">
        <f t="shared" si="674"/>
        <v>3.3960531989175591E-3</v>
      </c>
    </row>
    <row r="5266" spans="1:14" x14ac:dyDescent="0.3">
      <c r="A5266">
        <f t="shared" si="668"/>
        <v>53</v>
      </c>
      <c r="E5266" s="105">
        <f t="shared" si="669"/>
        <v>0</v>
      </c>
      <c r="I5266" s="105">
        <f t="shared" si="670"/>
        <v>0</v>
      </c>
      <c r="J5266" s="105">
        <f t="shared" si="671"/>
        <v>0</v>
      </c>
      <c r="K5266" s="105">
        <f t="shared" si="672"/>
        <v>0</v>
      </c>
      <c r="L5266" s="105">
        <f t="shared" si="673"/>
        <v>0</v>
      </c>
      <c r="M5266">
        <v>0.04</v>
      </c>
      <c r="N5266">
        <f t="shared" si="674"/>
        <v>3.3960531989175591E-3</v>
      </c>
    </row>
    <row r="5267" spans="1:14" x14ac:dyDescent="0.3">
      <c r="A5267">
        <f t="shared" si="668"/>
        <v>53</v>
      </c>
      <c r="E5267" s="105">
        <f t="shared" si="669"/>
        <v>0</v>
      </c>
      <c r="I5267" s="105">
        <f t="shared" si="670"/>
        <v>0</v>
      </c>
      <c r="J5267" s="105">
        <f t="shared" si="671"/>
        <v>0</v>
      </c>
      <c r="K5267" s="105">
        <f t="shared" si="672"/>
        <v>0</v>
      </c>
      <c r="L5267" s="105">
        <f t="shared" si="673"/>
        <v>0</v>
      </c>
      <c r="M5267">
        <v>0.04</v>
      </c>
      <c r="N5267">
        <f t="shared" si="674"/>
        <v>3.3960531989175591E-3</v>
      </c>
    </row>
    <row r="5268" spans="1:14" x14ac:dyDescent="0.3">
      <c r="A5268">
        <f t="shared" si="668"/>
        <v>53</v>
      </c>
      <c r="E5268" s="105">
        <f t="shared" si="669"/>
        <v>0</v>
      </c>
      <c r="I5268" s="105">
        <f t="shared" si="670"/>
        <v>0</v>
      </c>
      <c r="J5268" s="105">
        <f t="shared" si="671"/>
        <v>0</v>
      </c>
      <c r="K5268" s="105">
        <f t="shared" si="672"/>
        <v>0</v>
      </c>
      <c r="L5268" s="105">
        <f t="shared" si="673"/>
        <v>0</v>
      </c>
      <c r="M5268">
        <v>0.04</v>
      </c>
      <c r="N5268">
        <f t="shared" si="674"/>
        <v>3.3960531989175591E-3</v>
      </c>
    </row>
    <row r="5269" spans="1:14" x14ac:dyDescent="0.3">
      <c r="A5269">
        <f t="shared" si="668"/>
        <v>53</v>
      </c>
      <c r="E5269" s="105">
        <f t="shared" si="669"/>
        <v>0</v>
      </c>
      <c r="I5269" s="105">
        <f t="shared" si="670"/>
        <v>0</v>
      </c>
      <c r="J5269" s="105">
        <f t="shared" si="671"/>
        <v>0</v>
      </c>
      <c r="K5269" s="105">
        <f t="shared" si="672"/>
        <v>0</v>
      </c>
      <c r="L5269" s="105">
        <f t="shared" si="673"/>
        <v>0</v>
      </c>
      <c r="M5269">
        <v>0.04</v>
      </c>
      <c r="N5269">
        <f t="shared" si="674"/>
        <v>3.3960531989175591E-3</v>
      </c>
    </row>
    <row r="5270" spans="1:14" x14ac:dyDescent="0.3">
      <c r="A5270">
        <f t="shared" si="668"/>
        <v>53</v>
      </c>
      <c r="E5270" s="105">
        <f t="shared" si="669"/>
        <v>0</v>
      </c>
      <c r="I5270" s="105">
        <f t="shared" si="670"/>
        <v>0</v>
      </c>
      <c r="J5270" s="105">
        <f t="shared" si="671"/>
        <v>0</v>
      </c>
      <c r="K5270" s="105">
        <f t="shared" si="672"/>
        <v>0</v>
      </c>
      <c r="L5270" s="105">
        <f t="shared" si="673"/>
        <v>0</v>
      </c>
      <c r="M5270">
        <v>0.04</v>
      </c>
      <c r="N5270">
        <f t="shared" si="674"/>
        <v>3.3960531989175591E-3</v>
      </c>
    </row>
    <row r="5271" spans="1:14" x14ac:dyDescent="0.3">
      <c r="A5271">
        <f t="shared" si="668"/>
        <v>53</v>
      </c>
      <c r="E5271" s="105">
        <f t="shared" si="669"/>
        <v>0</v>
      </c>
      <c r="I5271" s="105">
        <f t="shared" si="670"/>
        <v>0</v>
      </c>
      <c r="J5271" s="105">
        <f t="shared" si="671"/>
        <v>0</v>
      </c>
      <c r="K5271" s="105">
        <f t="shared" si="672"/>
        <v>0</v>
      </c>
      <c r="L5271" s="105">
        <f t="shared" si="673"/>
        <v>0</v>
      </c>
      <c r="M5271">
        <v>0.04</v>
      </c>
      <c r="N5271">
        <f t="shared" si="674"/>
        <v>3.3960531989175591E-3</v>
      </c>
    </row>
    <row r="5272" spans="1:14" x14ac:dyDescent="0.3">
      <c r="A5272">
        <f t="shared" si="668"/>
        <v>53</v>
      </c>
      <c r="E5272" s="105">
        <f t="shared" si="669"/>
        <v>0</v>
      </c>
      <c r="I5272" s="105">
        <f t="shared" si="670"/>
        <v>0</v>
      </c>
      <c r="J5272" s="105">
        <f t="shared" si="671"/>
        <v>0</v>
      </c>
      <c r="K5272" s="105">
        <f t="shared" si="672"/>
        <v>0</v>
      </c>
      <c r="L5272" s="105">
        <f t="shared" si="673"/>
        <v>0</v>
      </c>
      <c r="M5272">
        <v>0.04</v>
      </c>
      <c r="N5272">
        <f t="shared" si="674"/>
        <v>3.3960531989175591E-3</v>
      </c>
    </row>
    <row r="5273" spans="1:14" x14ac:dyDescent="0.3">
      <c r="A5273">
        <f t="shared" si="668"/>
        <v>53</v>
      </c>
      <c r="E5273" s="105">
        <f t="shared" si="669"/>
        <v>0</v>
      </c>
      <c r="I5273" s="105">
        <f t="shared" si="670"/>
        <v>0</v>
      </c>
      <c r="J5273" s="105">
        <f t="shared" si="671"/>
        <v>0</v>
      </c>
      <c r="K5273" s="105">
        <f t="shared" si="672"/>
        <v>0</v>
      </c>
      <c r="L5273" s="105">
        <f t="shared" si="673"/>
        <v>0</v>
      </c>
      <c r="M5273">
        <v>0.04</v>
      </c>
      <c r="N5273">
        <f t="shared" si="674"/>
        <v>3.3960531989175591E-3</v>
      </c>
    </row>
    <row r="5274" spans="1:14" x14ac:dyDescent="0.3">
      <c r="A5274">
        <f t="shared" si="668"/>
        <v>53</v>
      </c>
      <c r="E5274" s="105">
        <f t="shared" si="669"/>
        <v>0</v>
      </c>
      <c r="I5274" s="105">
        <f t="shared" si="670"/>
        <v>0</v>
      </c>
      <c r="J5274" s="105">
        <f t="shared" si="671"/>
        <v>0</v>
      </c>
      <c r="K5274" s="105">
        <f t="shared" si="672"/>
        <v>0</v>
      </c>
      <c r="L5274" s="105">
        <f t="shared" si="673"/>
        <v>0</v>
      </c>
      <c r="M5274">
        <v>0.04</v>
      </c>
      <c r="N5274">
        <f t="shared" si="674"/>
        <v>3.3960531989175591E-3</v>
      </c>
    </row>
    <row r="5275" spans="1:14" x14ac:dyDescent="0.3">
      <c r="A5275">
        <f t="shared" si="668"/>
        <v>53</v>
      </c>
      <c r="E5275" s="105">
        <f t="shared" si="669"/>
        <v>0</v>
      </c>
      <c r="I5275" s="105">
        <f t="shared" si="670"/>
        <v>0</v>
      </c>
      <c r="J5275" s="105">
        <f t="shared" si="671"/>
        <v>0</v>
      </c>
      <c r="K5275" s="105">
        <f t="shared" si="672"/>
        <v>0</v>
      </c>
      <c r="L5275" s="105">
        <f t="shared" si="673"/>
        <v>0</v>
      </c>
      <c r="M5275">
        <v>0.04</v>
      </c>
      <c r="N5275">
        <f t="shared" si="674"/>
        <v>3.3960531989175591E-3</v>
      </c>
    </row>
    <row r="5276" spans="1:14" x14ac:dyDescent="0.3">
      <c r="A5276">
        <f t="shared" si="668"/>
        <v>53</v>
      </c>
      <c r="E5276" s="105">
        <f t="shared" si="669"/>
        <v>0</v>
      </c>
      <c r="I5276" s="105">
        <f t="shared" si="670"/>
        <v>0</v>
      </c>
      <c r="J5276" s="105">
        <f t="shared" si="671"/>
        <v>0</v>
      </c>
      <c r="K5276" s="105">
        <f t="shared" si="672"/>
        <v>0</v>
      </c>
      <c r="L5276" s="105">
        <f t="shared" si="673"/>
        <v>0</v>
      </c>
      <c r="M5276">
        <v>0.04</v>
      </c>
      <c r="N5276">
        <f t="shared" si="674"/>
        <v>3.3960531989175591E-3</v>
      </c>
    </row>
    <row r="5277" spans="1:14" x14ac:dyDescent="0.3">
      <c r="A5277">
        <f t="shared" si="668"/>
        <v>53</v>
      </c>
      <c r="E5277" s="105">
        <f t="shared" si="669"/>
        <v>0</v>
      </c>
      <c r="I5277" s="105">
        <f t="shared" si="670"/>
        <v>0</v>
      </c>
      <c r="J5277" s="105">
        <f t="shared" si="671"/>
        <v>0</v>
      </c>
      <c r="K5277" s="105">
        <f t="shared" si="672"/>
        <v>0</v>
      </c>
      <c r="L5277" s="105">
        <f t="shared" si="673"/>
        <v>0</v>
      </c>
      <c r="M5277">
        <v>0.04</v>
      </c>
      <c r="N5277">
        <f t="shared" si="674"/>
        <v>3.3960531989175591E-3</v>
      </c>
    </row>
    <row r="5278" spans="1:14" x14ac:dyDescent="0.3">
      <c r="A5278">
        <f t="shared" si="668"/>
        <v>53</v>
      </c>
      <c r="E5278" s="105">
        <f t="shared" si="669"/>
        <v>0</v>
      </c>
      <c r="I5278" s="105">
        <f t="shared" si="670"/>
        <v>0</v>
      </c>
      <c r="J5278" s="105">
        <f t="shared" si="671"/>
        <v>0</v>
      </c>
      <c r="K5278" s="105">
        <f t="shared" si="672"/>
        <v>0</v>
      </c>
      <c r="L5278" s="105">
        <f t="shared" si="673"/>
        <v>0</v>
      </c>
      <c r="M5278">
        <v>0.04</v>
      </c>
      <c r="N5278">
        <f t="shared" si="674"/>
        <v>3.3960531989175591E-3</v>
      </c>
    </row>
    <row r="5279" spans="1:14" x14ac:dyDescent="0.3">
      <c r="A5279">
        <f t="shared" si="668"/>
        <v>53</v>
      </c>
      <c r="E5279" s="105">
        <f t="shared" si="669"/>
        <v>0</v>
      </c>
      <c r="I5279" s="105">
        <f t="shared" si="670"/>
        <v>0</v>
      </c>
      <c r="J5279" s="105">
        <f t="shared" si="671"/>
        <v>0</v>
      </c>
      <c r="K5279" s="105">
        <f t="shared" si="672"/>
        <v>0</v>
      </c>
      <c r="L5279" s="105">
        <f t="shared" si="673"/>
        <v>0</v>
      </c>
      <c r="M5279">
        <v>0.04</v>
      </c>
      <c r="N5279">
        <f t="shared" si="674"/>
        <v>3.3960531989175591E-3</v>
      </c>
    </row>
    <row r="5280" spans="1:14" x14ac:dyDescent="0.3">
      <c r="A5280">
        <f t="shared" si="668"/>
        <v>53</v>
      </c>
      <c r="E5280" s="105">
        <f t="shared" si="669"/>
        <v>0</v>
      </c>
      <c r="I5280" s="105">
        <f t="shared" si="670"/>
        <v>0</v>
      </c>
      <c r="J5280" s="105">
        <f t="shared" si="671"/>
        <v>0</v>
      </c>
      <c r="K5280" s="105">
        <f t="shared" si="672"/>
        <v>0</v>
      </c>
      <c r="L5280" s="105">
        <f t="shared" si="673"/>
        <v>0</v>
      </c>
      <c r="M5280">
        <v>0.04</v>
      </c>
      <c r="N5280">
        <f t="shared" si="674"/>
        <v>3.3960531989175591E-3</v>
      </c>
    </row>
    <row r="5281" spans="1:14" x14ac:dyDescent="0.3">
      <c r="A5281">
        <f t="shared" si="668"/>
        <v>53</v>
      </c>
      <c r="E5281" s="105">
        <f t="shared" si="669"/>
        <v>0</v>
      </c>
      <c r="I5281" s="105">
        <f t="shared" si="670"/>
        <v>0</v>
      </c>
      <c r="J5281" s="105">
        <f t="shared" si="671"/>
        <v>0</v>
      </c>
      <c r="K5281" s="105">
        <f t="shared" si="672"/>
        <v>0</v>
      </c>
      <c r="L5281" s="105">
        <f t="shared" si="673"/>
        <v>0</v>
      </c>
      <c r="M5281">
        <v>0.04</v>
      </c>
      <c r="N5281">
        <f t="shared" si="674"/>
        <v>3.3960531989175591E-3</v>
      </c>
    </row>
    <row r="5282" spans="1:14" x14ac:dyDescent="0.3">
      <c r="A5282">
        <f t="shared" si="668"/>
        <v>53</v>
      </c>
      <c r="E5282" s="105">
        <f t="shared" si="669"/>
        <v>0</v>
      </c>
      <c r="I5282" s="105">
        <f t="shared" si="670"/>
        <v>0</v>
      </c>
      <c r="J5282" s="105">
        <f t="shared" si="671"/>
        <v>0</v>
      </c>
      <c r="K5282" s="105">
        <f t="shared" si="672"/>
        <v>0</v>
      </c>
      <c r="L5282" s="105">
        <f t="shared" si="673"/>
        <v>0</v>
      </c>
      <c r="M5282">
        <v>0.04</v>
      </c>
      <c r="N5282">
        <f t="shared" si="674"/>
        <v>3.3960531989175591E-3</v>
      </c>
    </row>
    <row r="5283" spans="1:14" x14ac:dyDescent="0.3">
      <c r="A5283">
        <f t="shared" si="668"/>
        <v>53</v>
      </c>
      <c r="E5283" s="105">
        <f t="shared" si="669"/>
        <v>0</v>
      </c>
      <c r="I5283" s="105">
        <f t="shared" si="670"/>
        <v>0</v>
      </c>
      <c r="J5283" s="105">
        <f t="shared" si="671"/>
        <v>0</v>
      </c>
      <c r="K5283" s="105">
        <f t="shared" si="672"/>
        <v>0</v>
      </c>
      <c r="L5283" s="105">
        <f t="shared" si="673"/>
        <v>0</v>
      </c>
      <c r="M5283">
        <v>0.04</v>
      </c>
      <c r="N5283">
        <f t="shared" si="674"/>
        <v>3.3960531989175591E-3</v>
      </c>
    </row>
    <row r="5284" spans="1:14" x14ac:dyDescent="0.3">
      <c r="A5284">
        <f t="shared" si="668"/>
        <v>53</v>
      </c>
      <c r="E5284" s="105">
        <f t="shared" si="669"/>
        <v>0</v>
      </c>
      <c r="I5284" s="105">
        <f t="shared" si="670"/>
        <v>0</v>
      </c>
      <c r="J5284" s="105">
        <f t="shared" si="671"/>
        <v>0</v>
      </c>
      <c r="K5284" s="105">
        <f t="shared" si="672"/>
        <v>0</v>
      </c>
      <c r="L5284" s="105">
        <f t="shared" si="673"/>
        <v>0</v>
      </c>
      <c r="M5284">
        <v>0.04</v>
      </c>
      <c r="N5284">
        <f t="shared" si="674"/>
        <v>3.3960531989175591E-3</v>
      </c>
    </row>
    <row r="5285" spans="1:14" x14ac:dyDescent="0.3">
      <c r="A5285">
        <f t="shared" si="668"/>
        <v>53</v>
      </c>
      <c r="E5285" s="105">
        <f t="shared" si="669"/>
        <v>0</v>
      </c>
      <c r="I5285" s="105">
        <f t="shared" si="670"/>
        <v>0</v>
      </c>
      <c r="J5285" s="105">
        <f t="shared" si="671"/>
        <v>0</v>
      </c>
      <c r="K5285" s="105">
        <f t="shared" si="672"/>
        <v>0</v>
      </c>
      <c r="L5285" s="105">
        <f t="shared" si="673"/>
        <v>0</v>
      </c>
      <c r="M5285">
        <v>0.04</v>
      </c>
      <c r="N5285">
        <f t="shared" si="674"/>
        <v>3.3960531989175591E-3</v>
      </c>
    </row>
    <row r="5286" spans="1:14" x14ac:dyDescent="0.3">
      <c r="A5286">
        <f t="shared" si="668"/>
        <v>53</v>
      </c>
      <c r="E5286" s="105">
        <f t="shared" si="669"/>
        <v>0</v>
      </c>
      <c r="I5286" s="105">
        <f t="shared" si="670"/>
        <v>0</v>
      </c>
      <c r="J5286" s="105">
        <f t="shared" si="671"/>
        <v>0</v>
      </c>
      <c r="K5286" s="105">
        <f t="shared" si="672"/>
        <v>0</v>
      </c>
      <c r="L5286" s="105">
        <f t="shared" si="673"/>
        <v>0</v>
      </c>
      <c r="M5286">
        <v>0.04</v>
      </c>
      <c r="N5286">
        <f t="shared" si="674"/>
        <v>3.3960531989175591E-3</v>
      </c>
    </row>
    <row r="5287" spans="1:14" x14ac:dyDescent="0.3">
      <c r="A5287">
        <f t="shared" ref="A5287:A5350" si="675">IF(COUNTIF(A5187:A5286,A5286)=100, A5286+1,A5286)</f>
        <v>53</v>
      </c>
      <c r="E5287" s="105">
        <f t="shared" ref="E5287:E5350" si="676">MAX(0, E5187-K5187-L5187)</f>
        <v>0</v>
      </c>
      <c r="I5287" s="105">
        <f t="shared" ref="I5287:I5350" si="677">IF(E5287&lt;I5187,J5287 + E5287, I5187)</f>
        <v>0</v>
      </c>
      <c r="J5287" s="105">
        <f t="shared" si="671"/>
        <v>0</v>
      </c>
      <c r="K5287" s="105">
        <f t="shared" si="672"/>
        <v>0</v>
      </c>
      <c r="L5287" s="105">
        <f t="shared" si="673"/>
        <v>0</v>
      </c>
      <c r="M5287">
        <v>0.04</v>
      </c>
      <c r="N5287">
        <f t="shared" si="674"/>
        <v>3.3960531989175591E-3</v>
      </c>
    </row>
    <row r="5288" spans="1:14" x14ac:dyDescent="0.3">
      <c r="A5288">
        <f t="shared" si="675"/>
        <v>53</v>
      </c>
      <c r="E5288" s="105">
        <f t="shared" si="676"/>
        <v>0</v>
      </c>
      <c r="I5288" s="105">
        <f t="shared" si="677"/>
        <v>0</v>
      </c>
      <c r="J5288" s="105">
        <f t="shared" si="671"/>
        <v>0</v>
      </c>
      <c r="K5288" s="105">
        <f t="shared" si="672"/>
        <v>0</v>
      </c>
      <c r="L5288" s="105">
        <f t="shared" si="673"/>
        <v>0</v>
      </c>
      <c r="M5288">
        <v>0.04</v>
      </c>
      <c r="N5288">
        <f t="shared" si="674"/>
        <v>3.3960531989175591E-3</v>
      </c>
    </row>
    <row r="5289" spans="1:14" x14ac:dyDescent="0.3">
      <c r="A5289">
        <f t="shared" si="675"/>
        <v>53</v>
      </c>
      <c r="E5289" s="105">
        <f t="shared" si="676"/>
        <v>0</v>
      </c>
      <c r="I5289" s="105">
        <f t="shared" si="677"/>
        <v>0</v>
      </c>
      <c r="J5289" s="105">
        <f t="shared" si="671"/>
        <v>0</v>
      </c>
      <c r="K5289" s="105">
        <f t="shared" si="672"/>
        <v>0</v>
      </c>
      <c r="L5289" s="105">
        <f t="shared" si="673"/>
        <v>0</v>
      </c>
      <c r="M5289">
        <v>0.04</v>
      </c>
      <c r="N5289">
        <f t="shared" si="674"/>
        <v>3.3960531989175591E-3</v>
      </c>
    </row>
    <row r="5290" spans="1:14" x14ac:dyDescent="0.3">
      <c r="A5290">
        <f t="shared" si="675"/>
        <v>53</v>
      </c>
      <c r="E5290" s="105">
        <f t="shared" si="676"/>
        <v>0</v>
      </c>
      <c r="I5290" s="105">
        <f t="shared" si="677"/>
        <v>0</v>
      </c>
      <c r="J5290" s="105">
        <f t="shared" si="671"/>
        <v>0</v>
      </c>
      <c r="K5290" s="105">
        <f t="shared" si="672"/>
        <v>0</v>
      </c>
      <c r="L5290" s="105">
        <f t="shared" si="673"/>
        <v>0</v>
      </c>
      <c r="M5290">
        <v>0.04</v>
      </c>
      <c r="N5290">
        <f t="shared" si="674"/>
        <v>3.3960531989175591E-3</v>
      </c>
    </row>
    <row r="5291" spans="1:14" x14ac:dyDescent="0.3">
      <c r="A5291">
        <f t="shared" si="675"/>
        <v>53</v>
      </c>
      <c r="E5291" s="105">
        <f t="shared" si="676"/>
        <v>0</v>
      </c>
      <c r="I5291" s="105">
        <f t="shared" si="677"/>
        <v>0</v>
      </c>
      <c r="J5291" s="105">
        <f t="shared" si="671"/>
        <v>0</v>
      </c>
      <c r="K5291" s="105">
        <f t="shared" si="672"/>
        <v>0</v>
      </c>
      <c r="L5291" s="105">
        <f t="shared" si="673"/>
        <v>0</v>
      </c>
      <c r="M5291">
        <v>0.04</v>
      </c>
      <c r="N5291">
        <f t="shared" si="674"/>
        <v>3.3960531989175591E-3</v>
      </c>
    </row>
    <row r="5292" spans="1:14" x14ac:dyDescent="0.3">
      <c r="A5292">
        <f t="shared" si="675"/>
        <v>53</v>
      </c>
      <c r="E5292" s="105">
        <f t="shared" si="676"/>
        <v>0</v>
      </c>
      <c r="I5292" s="105">
        <f t="shared" si="677"/>
        <v>0</v>
      </c>
      <c r="J5292" s="105">
        <f t="shared" si="671"/>
        <v>0</v>
      </c>
      <c r="K5292" s="105">
        <f t="shared" si="672"/>
        <v>0</v>
      </c>
      <c r="L5292" s="105">
        <f t="shared" si="673"/>
        <v>0</v>
      </c>
      <c r="M5292">
        <v>0.04</v>
      </c>
      <c r="N5292">
        <f t="shared" si="674"/>
        <v>3.3960531989175591E-3</v>
      </c>
    </row>
    <row r="5293" spans="1:14" x14ac:dyDescent="0.3">
      <c r="A5293">
        <f t="shared" si="675"/>
        <v>53</v>
      </c>
      <c r="E5293" s="105">
        <f t="shared" si="676"/>
        <v>0</v>
      </c>
      <c r="I5293" s="105">
        <f t="shared" si="677"/>
        <v>0</v>
      </c>
      <c r="J5293" s="105">
        <f t="shared" si="671"/>
        <v>0</v>
      </c>
      <c r="K5293" s="105">
        <f t="shared" si="672"/>
        <v>0</v>
      </c>
      <c r="L5293" s="105">
        <f t="shared" si="673"/>
        <v>0</v>
      </c>
      <c r="M5293">
        <v>0.04</v>
      </c>
      <c r="N5293">
        <f t="shared" si="674"/>
        <v>3.3960531989175591E-3</v>
      </c>
    </row>
    <row r="5294" spans="1:14" x14ac:dyDescent="0.3">
      <c r="A5294">
        <f t="shared" si="675"/>
        <v>53</v>
      </c>
      <c r="E5294" s="105">
        <f t="shared" si="676"/>
        <v>0</v>
      </c>
      <c r="I5294" s="105">
        <f t="shared" si="677"/>
        <v>0</v>
      </c>
      <c r="J5294" s="105">
        <f t="shared" si="671"/>
        <v>0</v>
      </c>
      <c r="K5294" s="105">
        <f t="shared" si="672"/>
        <v>0</v>
      </c>
      <c r="L5294" s="105">
        <f t="shared" si="673"/>
        <v>0</v>
      </c>
      <c r="M5294">
        <v>0.04</v>
      </c>
      <c r="N5294">
        <f t="shared" si="674"/>
        <v>3.3960531989175591E-3</v>
      </c>
    </row>
    <row r="5295" spans="1:14" x14ac:dyDescent="0.3">
      <c r="A5295">
        <f t="shared" si="675"/>
        <v>53</v>
      </c>
      <c r="E5295" s="105">
        <f t="shared" si="676"/>
        <v>0</v>
      </c>
      <c r="I5295" s="105">
        <f t="shared" si="677"/>
        <v>0</v>
      </c>
      <c r="J5295" s="105">
        <f t="shared" si="671"/>
        <v>0</v>
      </c>
      <c r="K5295" s="105">
        <f t="shared" si="672"/>
        <v>0</v>
      </c>
      <c r="L5295" s="105">
        <f t="shared" si="673"/>
        <v>0</v>
      </c>
      <c r="M5295">
        <v>0.04</v>
      </c>
      <c r="N5295">
        <f t="shared" si="674"/>
        <v>3.3960531989175591E-3</v>
      </c>
    </row>
    <row r="5296" spans="1:14" x14ac:dyDescent="0.3">
      <c r="A5296">
        <f t="shared" si="675"/>
        <v>53</v>
      </c>
      <c r="E5296" s="105">
        <f t="shared" si="676"/>
        <v>0</v>
      </c>
      <c r="I5296" s="105">
        <f t="shared" si="677"/>
        <v>0</v>
      </c>
      <c r="J5296" s="105">
        <f t="shared" si="671"/>
        <v>0</v>
      </c>
      <c r="K5296" s="105">
        <f t="shared" si="672"/>
        <v>0</v>
      </c>
      <c r="L5296" s="105">
        <f t="shared" si="673"/>
        <v>0</v>
      </c>
      <c r="M5296">
        <v>0.04</v>
      </c>
      <c r="N5296">
        <f t="shared" si="674"/>
        <v>3.3960531989175591E-3</v>
      </c>
    </row>
    <row r="5297" spans="1:15" x14ac:dyDescent="0.3">
      <c r="A5297">
        <f t="shared" si="675"/>
        <v>53</v>
      </c>
      <c r="E5297" s="105">
        <f t="shared" si="676"/>
        <v>0</v>
      </c>
      <c r="I5297" s="105">
        <f t="shared" si="677"/>
        <v>0</v>
      </c>
      <c r="J5297" s="105">
        <f t="shared" si="671"/>
        <v>0</v>
      </c>
      <c r="K5297" s="105">
        <f t="shared" si="672"/>
        <v>0</v>
      </c>
      <c r="L5297" s="105">
        <f t="shared" si="673"/>
        <v>0</v>
      </c>
      <c r="M5297">
        <v>0.04</v>
      </c>
      <c r="N5297">
        <f t="shared" si="674"/>
        <v>3.3960531989175591E-3</v>
      </c>
    </row>
    <row r="5298" spans="1:15" x14ac:dyDescent="0.3">
      <c r="A5298">
        <f t="shared" si="675"/>
        <v>53</v>
      </c>
      <c r="E5298" s="105">
        <f t="shared" si="676"/>
        <v>0</v>
      </c>
      <c r="I5298" s="105">
        <f t="shared" si="677"/>
        <v>0</v>
      </c>
      <c r="J5298" s="105">
        <f t="shared" si="671"/>
        <v>0</v>
      </c>
      <c r="K5298" s="105">
        <f t="shared" si="672"/>
        <v>0</v>
      </c>
      <c r="L5298" s="105">
        <f t="shared" si="673"/>
        <v>0</v>
      </c>
      <c r="M5298">
        <v>0.04</v>
      </c>
      <c r="N5298">
        <f t="shared" si="674"/>
        <v>3.3960531989175591E-3</v>
      </c>
    </row>
    <row r="5299" spans="1:15" x14ac:dyDescent="0.3">
      <c r="A5299">
        <f t="shared" si="675"/>
        <v>53</v>
      </c>
      <c r="E5299" s="105">
        <f t="shared" si="676"/>
        <v>0</v>
      </c>
      <c r="I5299" s="105">
        <f t="shared" si="677"/>
        <v>0</v>
      </c>
      <c r="J5299" s="105">
        <f t="shared" si="671"/>
        <v>0</v>
      </c>
      <c r="K5299" s="105">
        <f t="shared" si="672"/>
        <v>0</v>
      </c>
      <c r="L5299" s="105">
        <f t="shared" si="673"/>
        <v>0</v>
      </c>
      <c r="M5299">
        <v>0.04</v>
      </c>
      <c r="N5299">
        <f t="shared" si="674"/>
        <v>3.3960531989175591E-3</v>
      </c>
    </row>
    <row r="5300" spans="1:15" x14ac:dyDescent="0.3">
      <c r="A5300">
        <f t="shared" si="675"/>
        <v>53</v>
      </c>
      <c r="E5300" s="105">
        <f t="shared" si="676"/>
        <v>0</v>
      </c>
      <c r="I5300" s="105">
        <f t="shared" si="677"/>
        <v>0</v>
      </c>
      <c r="J5300" s="105">
        <f t="shared" si="671"/>
        <v>0</v>
      </c>
      <c r="K5300" s="105">
        <f t="shared" si="672"/>
        <v>0</v>
      </c>
      <c r="L5300" s="105">
        <f t="shared" si="673"/>
        <v>0</v>
      </c>
      <c r="M5300">
        <v>0.04</v>
      </c>
      <c r="N5300">
        <f t="shared" si="674"/>
        <v>3.3960531989175591E-3</v>
      </c>
    </row>
    <row r="5301" spans="1:15" x14ac:dyDescent="0.3">
      <c r="A5301">
        <f t="shared" si="675"/>
        <v>53</v>
      </c>
      <c r="E5301" s="105">
        <f t="shared" si="676"/>
        <v>0</v>
      </c>
      <c r="I5301" s="105">
        <f t="shared" si="677"/>
        <v>0</v>
      </c>
      <c r="J5301" s="105">
        <f t="shared" si="671"/>
        <v>0</v>
      </c>
      <c r="K5301" s="105">
        <f t="shared" si="672"/>
        <v>0</v>
      </c>
      <c r="L5301" s="105">
        <f t="shared" si="673"/>
        <v>0</v>
      </c>
      <c r="M5301">
        <v>0.04</v>
      </c>
      <c r="N5301">
        <f t="shared" si="674"/>
        <v>3.3960531989175591E-3</v>
      </c>
      <c r="O5301" s="105" t="e">
        <f t="shared" ref="O5301" si="678">SUM(I5202:I5301)</f>
        <v>#REF!</v>
      </c>
    </row>
    <row r="5302" spans="1:15" x14ac:dyDescent="0.3">
      <c r="A5302">
        <f t="shared" si="675"/>
        <v>54</v>
      </c>
      <c r="E5302" s="105" t="e">
        <f t="shared" si="676"/>
        <v>#REF!</v>
      </c>
      <c r="I5302" s="105" t="e">
        <f t="shared" si="677"/>
        <v>#REF!</v>
      </c>
      <c r="J5302" s="105" t="e">
        <f t="shared" si="671"/>
        <v>#REF!</v>
      </c>
      <c r="K5302" s="105" t="e">
        <f t="shared" si="672"/>
        <v>#REF!</v>
      </c>
      <c r="L5302" s="105" t="e">
        <f t="shared" si="673"/>
        <v>#REF!</v>
      </c>
      <c r="M5302">
        <v>0.04</v>
      </c>
      <c r="N5302">
        <f t="shared" si="674"/>
        <v>3.3960531989175591E-3</v>
      </c>
    </row>
    <row r="5303" spans="1:15" x14ac:dyDescent="0.3">
      <c r="A5303">
        <f t="shared" si="675"/>
        <v>54</v>
      </c>
      <c r="E5303" s="105" t="e">
        <f t="shared" si="676"/>
        <v>#REF!</v>
      </c>
      <c r="I5303" s="105" t="e">
        <f t="shared" si="677"/>
        <v>#REF!</v>
      </c>
      <c r="J5303" s="105" t="e">
        <f t="shared" si="671"/>
        <v>#REF!</v>
      </c>
      <c r="K5303" s="105" t="e">
        <f t="shared" si="672"/>
        <v>#REF!</v>
      </c>
      <c r="L5303" s="105" t="e">
        <f t="shared" si="673"/>
        <v>#REF!</v>
      </c>
      <c r="M5303">
        <v>0.04</v>
      </c>
      <c r="N5303">
        <f t="shared" si="674"/>
        <v>3.3960531989175591E-3</v>
      </c>
    </row>
    <row r="5304" spans="1:15" x14ac:dyDescent="0.3">
      <c r="A5304">
        <f t="shared" si="675"/>
        <v>54</v>
      </c>
      <c r="E5304" s="105" t="e">
        <f t="shared" si="676"/>
        <v>#REF!</v>
      </c>
      <c r="I5304" s="105" t="e">
        <f t="shared" si="677"/>
        <v>#REF!</v>
      </c>
      <c r="J5304" s="105" t="e">
        <f t="shared" si="671"/>
        <v>#REF!</v>
      </c>
      <c r="K5304" s="105" t="e">
        <f t="shared" si="672"/>
        <v>#REF!</v>
      </c>
      <c r="L5304" s="105" t="e">
        <f t="shared" si="673"/>
        <v>#REF!</v>
      </c>
      <c r="M5304">
        <v>0.04</v>
      </c>
      <c r="N5304">
        <f t="shared" si="674"/>
        <v>3.3960531989175591E-3</v>
      </c>
    </row>
    <row r="5305" spans="1:15" x14ac:dyDescent="0.3">
      <c r="A5305">
        <f t="shared" si="675"/>
        <v>54</v>
      </c>
      <c r="E5305" s="105">
        <f t="shared" si="676"/>
        <v>0</v>
      </c>
      <c r="I5305" s="105">
        <f t="shared" si="677"/>
        <v>0</v>
      </c>
      <c r="J5305" s="105">
        <f t="shared" si="671"/>
        <v>0</v>
      </c>
      <c r="K5305" s="105">
        <f t="shared" si="672"/>
        <v>0</v>
      </c>
      <c r="L5305" s="105">
        <f t="shared" si="673"/>
        <v>0</v>
      </c>
      <c r="M5305">
        <v>0.04</v>
      </c>
      <c r="N5305">
        <f t="shared" si="674"/>
        <v>3.3960531989175591E-3</v>
      </c>
    </row>
    <row r="5306" spans="1:15" x14ac:dyDescent="0.3">
      <c r="A5306">
        <f t="shared" si="675"/>
        <v>54</v>
      </c>
      <c r="E5306" s="105">
        <f t="shared" si="676"/>
        <v>0</v>
      </c>
      <c r="I5306" s="105">
        <f t="shared" si="677"/>
        <v>0</v>
      </c>
      <c r="J5306" s="105">
        <f t="shared" si="671"/>
        <v>0</v>
      </c>
      <c r="K5306" s="105">
        <f t="shared" si="672"/>
        <v>0</v>
      </c>
      <c r="L5306" s="105">
        <f t="shared" si="673"/>
        <v>0</v>
      </c>
      <c r="M5306">
        <v>0.04</v>
      </c>
      <c r="N5306">
        <f t="shared" si="674"/>
        <v>3.3960531989175591E-3</v>
      </c>
    </row>
    <row r="5307" spans="1:15" x14ac:dyDescent="0.3">
      <c r="A5307">
        <f t="shared" si="675"/>
        <v>54</v>
      </c>
      <c r="E5307" s="105">
        <f t="shared" si="676"/>
        <v>0</v>
      </c>
      <c r="I5307" s="105">
        <f t="shared" si="677"/>
        <v>0</v>
      </c>
      <c r="J5307" s="105">
        <f t="shared" si="671"/>
        <v>0</v>
      </c>
      <c r="K5307" s="105">
        <f t="shared" si="672"/>
        <v>0</v>
      </c>
      <c r="L5307" s="105">
        <f t="shared" si="673"/>
        <v>0</v>
      </c>
      <c r="M5307">
        <v>0.04</v>
      </c>
      <c r="N5307">
        <f t="shared" si="674"/>
        <v>3.3960531989175591E-3</v>
      </c>
    </row>
    <row r="5308" spans="1:15" x14ac:dyDescent="0.3">
      <c r="A5308">
        <f t="shared" si="675"/>
        <v>54</v>
      </c>
      <c r="E5308" s="105">
        <f t="shared" si="676"/>
        <v>0</v>
      </c>
      <c r="I5308" s="105">
        <f t="shared" si="677"/>
        <v>0</v>
      </c>
      <c r="J5308" s="105">
        <f t="shared" si="671"/>
        <v>0</v>
      </c>
      <c r="K5308" s="105">
        <f t="shared" si="672"/>
        <v>0</v>
      </c>
      <c r="L5308" s="105">
        <f t="shared" si="673"/>
        <v>0</v>
      </c>
      <c r="M5308">
        <v>0.04</v>
      </c>
      <c r="N5308">
        <f t="shared" si="674"/>
        <v>3.3960531989175591E-3</v>
      </c>
    </row>
    <row r="5309" spans="1:15" x14ac:dyDescent="0.3">
      <c r="A5309">
        <f t="shared" si="675"/>
        <v>54</v>
      </c>
      <c r="E5309" s="105">
        <f t="shared" si="676"/>
        <v>0</v>
      </c>
      <c r="I5309" s="105">
        <f t="shared" si="677"/>
        <v>0</v>
      </c>
      <c r="J5309" s="105">
        <f t="shared" si="671"/>
        <v>0</v>
      </c>
      <c r="K5309" s="105">
        <f t="shared" si="672"/>
        <v>0</v>
      </c>
      <c r="L5309" s="105">
        <f t="shared" si="673"/>
        <v>0</v>
      </c>
      <c r="M5309">
        <v>0.04</v>
      </c>
      <c r="N5309">
        <f t="shared" si="674"/>
        <v>3.3960531989175591E-3</v>
      </c>
    </row>
    <row r="5310" spans="1:15" x14ac:dyDescent="0.3">
      <c r="A5310">
        <f t="shared" si="675"/>
        <v>54</v>
      </c>
      <c r="E5310" s="105">
        <f t="shared" si="676"/>
        <v>0</v>
      </c>
      <c r="I5310" s="105">
        <f t="shared" si="677"/>
        <v>0</v>
      </c>
      <c r="J5310" s="105">
        <f t="shared" si="671"/>
        <v>0</v>
      </c>
      <c r="K5310" s="105">
        <f t="shared" si="672"/>
        <v>0</v>
      </c>
      <c r="L5310" s="105">
        <f t="shared" si="673"/>
        <v>0</v>
      </c>
      <c r="M5310">
        <v>0.04</v>
      </c>
      <c r="N5310">
        <f t="shared" si="674"/>
        <v>3.3960531989175591E-3</v>
      </c>
    </row>
    <row r="5311" spans="1:15" x14ac:dyDescent="0.3">
      <c r="A5311">
        <f t="shared" si="675"/>
        <v>54</v>
      </c>
      <c r="E5311" s="105">
        <f t="shared" si="676"/>
        <v>0</v>
      </c>
      <c r="I5311" s="105">
        <f t="shared" si="677"/>
        <v>0</v>
      </c>
      <c r="J5311" s="105">
        <f t="shared" si="671"/>
        <v>0</v>
      </c>
      <c r="K5311" s="105">
        <f t="shared" si="672"/>
        <v>0</v>
      </c>
      <c r="L5311" s="105">
        <f t="shared" si="673"/>
        <v>0</v>
      </c>
      <c r="M5311">
        <v>0.04</v>
      </c>
      <c r="N5311">
        <f t="shared" si="674"/>
        <v>3.3960531989175591E-3</v>
      </c>
    </row>
    <row r="5312" spans="1:15" x14ac:dyDescent="0.3">
      <c r="A5312">
        <f t="shared" si="675"/>
        <v>54</v>
      </c>
      <c r="E5312" s="105">
        <f t="shared" si="676"/>
        <v>0</v>
      </c>
      <c r="I5312" s="105">
        <f t="shared" si="677"/>
        <v>0</v>
      </c>
      <c r="J5312" s="105">
        <f t="shared" si="671"/>
        <v>0</v>
      </c>
      <c r="K5312" s="105">
        <f t="shared" si="672"/>
        <v>0</v>
      </c>
      <c r="L5312" s="105">
        <f t="shared" si="673"/>
        <v>0</v>
      </c>
      <c r="M5312">
        <v>0.04</v>
      </c>
      <c r="N5312">
        <f t="shared" si="674"/>
        <v>3.3960531989175591E-3</v>
      </c>
    </row>
    <row r="5313" spans="1:14" x14ac:dyDescent="0.3">
      <c r="A5313">
        <f t="shared" si="675"/>
        <v>54</v>
      </c>
      <c r="E5313" s="105">
        <f t="shared" si="676"/>
        <v>0</v>
      </c>
      <c r="I5313" s="105">
        <f t="shared" si="677"/>
        <v>0</v>
      </c>
      <c r="J5313" s="105">
        <f t="shared" si="671"/>
        <v>0</v>
      </c>
      <c r="K5313" s="105">
        <f t="shared" si="672"/>
        <v>0</v>
      </c>
      <c r="L5313" s="105">
        <f t="shared" si="673"/>
        <v>0</v>
      </c>
      <c r="M5313">
        <v>0.04</v>
      </c>
      <c r="N5313">
        <f t="shared" si="674"/>
        <v>3.3960531989175591E-3</v>
      </c>
    </row>
    <row r="5314" spans="1:14" x14ac:dyDescent="0.3">
      <c r="A5314">
        <f t="shared" si="675"/>
        <v>54</v>
      </c>
      <c r="E5314" s="105">
        <f t="shared" si="676"/>
        <v>0</v>
      </c>
      <c r="I5314" s="105">
        <f t="shared" si="677"/>
        <v>0</v>
      </c>
      <c r="J5314" s="105">
        <f t="shared" si="671"/>
        <v>0</v>
      </c>
      <c r="K5314" s="105">
        <f t="shared" si="672"/>
        <v>0</v>
      </c>
      <c r="L5314" s="105">
        <f t="shared" si="673"/>
        <v>0</v>
      </c>
      <c r="M5314">
        <v>0.04</v>
      </c>
      <c r="N5314">
        <f t="shared" si="674"/>
        <v>3.3960531989175591E-3</v>
      </c>
    </row>
    <row r="5315" spans="1:14" x14ac:dyDescent="0.3">
      <c r="A5315">
        <f t="shared" si="675"/>
        <v>54</v>
      </c>
      <c r="E5315" s="105">
        <f t="shared" si="676"/>
        <v>0</v>
      </c>
      <c r="I5315" s="105">
        <f t="shared" si="677"/>
        <v>0</v>
      </c>
      <c r="J5315" s="105">
        <f t="shared" ref="J5315:J5378" si="679">E5315*($H$2/12)</f>
        <v>0</v>
      </c>
      <c r="K5315" s="105">
        <f t="shared" ref="K5315:K5378" si="680">I5315-J5315</f>
        <v>0</v>
      </c>
      <c r="L5315" s="105">
        <f t="shared" ref="L5315:L5378" si="681">N5315*(E5315-K5315)</f>
        <v>0</v>
      </c>
      <c r="M5315">
        <v>0.04</v>
      </c>
      <c r="N5315">
        <f t="shared" ref="N5315:N5378" si="682">1-(POWER(1-M5315,(1/12)))</f>
        <v>3.3960531989175591E-3</v>
      </c>
    </row>
    <row r="5316" spans="1:14" x14ac:dyDescent="0.3">
      <c r="A5316">
        <f t="shared" si="675"/>
        <v>54</v>
      </c>
      <c r="E5316" s="105">
        <f t="shared" si="676"/>
        <v>0</v>
      </c>
      <c r="I5316" s="105">
        <f t="shared" si="677"/>
        <v>0</v>
      </c>
      <c r="J5316" s="105">
        <f t="shared" si="679"/>
        <v>0</v>
      </c>
      <c r="K5316" s="105">
        <f t="shared" si="680"/>
        <v>0</v>
      </c>
      <c r="L5316" s="105">
        <f t="shared" si="681"/>
        <v>0</v>
      </c>
      <c r="M5316">
        <v>0.04</v>
      </c>
      <c r="N5316">
        <f t="shared" si="682"/>
        <v>3.3960531989175591E-3</v>
      </c>
    </row>
    <row r="5317" spans="1:14" x14ac:dyDescent="0.3">
      <c r="A5317">
        <f t="shared" si="675"/>
        <v>54</v>
      </c>
      <c r="E5317" s="105">
        <f t="shared" si="676"/>
        <v>0</v>
      </c>
      <c r="I5317" s="105">
        <f t="shared" si="677"/>
        <v>0</v>
      </c>
      <c r="J5317" s="105">
        <f t="shared" si="679"/>
        <v>0</v>
      </c>
      <c r="K5317" s="105">
        <f t="shared" si="680"/>
        <v>0</v>
      </c>
      <c r="L5317" s="105">
        <f t="shared" si="681"/>
        <v>0</v>
      </c>
      <c r="M5317">
        <v>0.04</v>
      </c>
      <c r="N5317">
        <f t="shared" si="682"/>
        <v>3.3960531989175591E-3</v>
      </c>
    </row>
    <row r="5318" spans="1:14" x14ac:dyDescent="0.3">
      <c r="A5318">
        <f t="shared" si="675"/>
        <v>54</v>
      </c>
      <c r="E5318" s="105">
        <f t="shared" si="676"/>
        <v>0</v>
      </c>
      <c r="I5318" s="105">
        <f t="shared" si="677"/>
        <v>0</v>
      </c>
      <c r="J5318" s="105">
        <f t="shared" si="679"/>
        <v>0</v>
      </c>
      <c r="K5318" s="105">
        <f t="shared" si="680"/>
        <v>0</v>
      </c>
      <c r="L5318" s="105">
        <f t="shared" si="681"/>
        <v>0</v>
      </c>
      <c r="M5318">
        <v>0.04</v>
      </c>
      <c r="N5318">
        <f t="shared" si="682"/>
        <v>3.3960531989175591E-3</v>
      </c>
    </row>
    <row r="5319" spans="1:14" x14ac:dyDescent="0.3">
      <c r="A5319">
        <f t="shared" si="675"/>
        <v>54</v>
      </c>
      <c r="E5319" s="105">
        <f t="shared" si="676"/>
        <v>0</v>
      </c>
      <c r="I5319" s="105">
        <f t="shared" si="677"/>
        <v>0</v>
      </c>
      <c r="J5319" s="105">
        <f t="shared" si="679"/>
        <v>0</v>
      </c>
      <c r="K5319" s="105">
        <f t="shared" si="680"/>
        <v>0</v>
      </c>
      <c r="L5319" s="105">
        <f t="shared" si="681"/>
        <v>0</v>
      </c>
      <c r="M5319">
        <v>0.04</v>
      </c>
      <c r="N5319">
        <f t="shared" si="682"/>
        <v>3.3960531989175591E-3</v>
      </c>
    </row>
    <row r="5320" spans="1:14" x14ac:dyDescent="0.3">
      <c r="A5320">
        <f t="shared" si="675"/>
        <v>54</v>
      </c>
      <c r="E5320" s="105">
        <f t="shared" si="676"/>
        <v>0</v>
      </c>
      <c r="I5320" s="105">
        <f t="shared" si="677"/>
        <v>0</v>
      </c>
      <c r="J5320" s="105">
        <f t="shared" si="679"/>
        <v>0</v>
      </c>
      <c r="K5320" s="105">
        <f t="shared" si="680"/>
        <v>0</v>
      </c>
      <c r="L5320" s="105">
        <f t="shared" si="681"/>
        <v>0</v>
      </c>
      <c r="M5320">
        <v>0.04</v>
      </c>
      <c r="N5320">
        <f t="shared" si="682"/>
        <v>3.3960531989175591E-3</v>
      </c>
    </row>
    <row r="5321" spans="1:14" x14ac:dyDescent="0.3">
      <c r="A5321">
        <f t="shared" si="675"/>
        <v>54</v>
      </c>
      <c r="E5321" s="105">
        <f t="shared" si="676"/>
        <v>0</v>
      </c>
      <c r="I5321" s="105">
        <f t="shared" si="677"/>
        <v>0</v>
      </c>
      <c r="J5321" s="105">
        <f t="shared" si="679"/>
        <v>0</v>
      </c>
      <c r="K5321" s="105">
        <f t="shared" si="680"/>
        <v>0</v>
      </c>
      <c r="L5321" s="105">
        <f t="shared" si="681"/>
        <v>0</v>
      </c>
      <c r="M5321">
        <v>0.04</v>
      </c>
      <c r="N5321">
        <f t="shared" si="682"/>
        <v>3.3960531989175591E-3</v>
      </c>
    </row>
    <row r="5322" spans="1:14" x14ac:dyDescent="0.3">
      <c r="A5322">
        <f t="shared" si="675"/>
        <v>54</v>
      </c>
      <c r="E5322" s="105">
        <f t="shared" si="676"/>
        <v>0</v>
      </c>
      <c r="I5322" s="105">
        <f t="shared" si="677"/>
        <v>0</v>
      </c>
      <c r="J5322" s="105">
        <f t="shared" si="679"/>
        <v>0</v>
      </c>
      <c r="K5322" s="105">
        <f t="shared" si="680"/>
        <v>0</v>
      </c>
      <c r="L5322" s="105">
        <f t="shared" si="681"/>
        <v>0</v>
      </c>
      <c r="M5322">
        <v>0.04</v>
      </c>
      <c r="N5322">
        <f t="shared" si="682"/>
        <v>3.3960531989175591E-3</v>
      </c>
    </row>
    <row r="5323" spans="1:14" x14ac:dyDescent="0.3">
      <c r="A5323">
        <f t="shared" si="675"/>
        <v>54</v>
      </c>
      <c r="E5323" s="105">
        <f t="shared" si="676"/>
        <v>0</v>
      </c>
      <c r="I5323" s="105">
        <f t="shared" si="677"/>
        <v>0</v>
      </c>
      <c r="J5323" s="105">
        <f t="shared" si="679"/>
        <v>0</v>
      </c>
      <c r="K5323" s="105">
        <f t="shared" si="680"/>
        <v>0</v>
      </c>
      <c r="L5323" s="105">
        <f t="shared" si="681"/>
        <v>0</v>
      </c>
      <c r="M5323">
        <v>0.04</v>
      </c>
      <c r="N5323">
        <f t="shared" si="682"/>
        <v>3.3960531989175591E-3</v>
      </c>
    </row>
    <row r="5324" spans="1:14" x14ac:dyDescent="0.3">
      <c r="A5324">
        <f t="shared" si="675"/>
        <v>54</v>
      </c>
      <c r="E5324" s="105">
        <f t="shared" si="676"/>
        <v>0</v>
      </c>
      <c r="I5324" s="105">
        <f t="shared" si="677"/>
        <v>0</v>
      </c>
      <c r="J5324" s="105">
        <f t="shared" si="679"/>
        <v>0</v>
      </c>
      <c r="K5324" s="105">
        <f t="shared" si="680"/>
        <v>0</v>
      </c>
      <c r="L5324" s="105">
        <f t="shared" si="681"/>
        <v>0</v>
      </c>
      <c r="M5324">
        <v>0.04</v>
      </c>
      <c r="N5324">
        <f t="shared" si="682"/>
        <v>3.3960531989175591E-3</v>
      </c>
    </row>
    <row r="5325" spans="1:14" x14ac:dyDescent="0.3">
      <c r="A5325">
        <f t="shared" si="675"/>
        <v>54</v>
      </c>
      <c r="E5325" s="105">
        <f t="shared" si="676"/>
        <v>0</v>
      </c>
      <c r="I5325" s="105">
        <f t="shared" si="677"/>
        <v>0</v>
      </c>
      <c r="J5325" s="105">
        <f t="shared" si="679"/>
        <v>0</v>
      </c>
      <c r="K5325" s="105">
        <f t="shared" si="680"/>
        <v>0</v>
      </c>
      <c r="L5325" s="105">
        <f t="shared" si="681"/>
        <v>0</v>
      </c>
      <c r="M5325">
        <v>0.04</v>
      </c>
      <c r="N5325">
        <f t="shared" si="682"/>
        <v>3.3960531989175591E-3</v>
      </c>
    </row>
    <row r="5326" spans="1:14" x14ac:dyDescent="0.3">
      <c r="A5326">
        <f t="shared" si="675"/>
        <v>54</v>
      </c>
      <c r="E5326" s="105">
        <f t="shared" si="676"/>
        <v>0</v>
      </c>
      <c r="I5326" s="105">
        <f t="shared" si="677"/>
        <v>0</v>
      </c>
      <c r="J5326" s="105">
        <f t="shared" si="679"/>
        <v>0</v>
      </c>
      <c r="K5326" s="105">
        <f t="shared" si="680"/>
        <v>0</v>
      </c>
      <c r="L5326" s="105">
        <f t="shared" si="681"/>
        <v>0</v>
      </c>
      <c r="M5326">
        <v>0.04</v>
      </c>
      <c r="N5326">
        <f t="shared" si="682"/>
        <v>3.3960531989175591E-3</v>
      </c>
    </row>
    <row r="5327" spans="1:14" x14ac:dyDescent="0.3">
      <c r="A5327">
        <f t="shared" si="675"/>
        <v>54</v>
      </c>
      <c r="E5327" s="105">
        <f t="shared" si="676"/>
        <v>0</v>
      </c>
      <c r="I5327" s="105">
        <f t="shared" si="677"/>
        <v>0</v>
      </c>
      <c r="J5327" s="105">
        <f t="shared" si="679"/>
        <v>0</v>
      </c>
      <c r="K5327" s="105">
        <f t="shared" si="680"/>
        <v>0</v>
      </c>
      <c r="L5327" s="105">
        <f t="shared" si="681"/>
        <v>0</v>
      </c>
      <c r="M5327">
        <v>0.04</v>
      </c>
      <c r="N5327">
        <f t="shared" si="682"/>
        <v>3.3960531989175591E-3</v>
      </c>
    </row>
    <row r="5328" spans="1:14" x14ac:dyDescent="0.3">
      <c r="A5328">
        <f t="shared" si="675"/>
        <v>54</v>
      </c>
      <c r="E5328" s="105">
        <f t="shared" si="676"/>
        <v>0</v>
      </c>
      <c r="I5328" s="105">
        <f t="shared" si="677"/>
        <v>0</v>
      </c>
      <c r="J5328" s="105">
        <f t="shared" si="679"/>
        <v>0</v>
      </c>
      <c r="K5328" s="105">
        <f t="shared" si="680"/>
        <v>0</v>
      </c>
      <c r="L5328" s="105">
        <f t="shared" si="681"/>
        <v>0</v>
      </c>
      <c r="M5328">
        <v>0.04</v>
      </c>
      <c r="N5328">
        <f t="shared" si="682"/>
        <v>3.3960531989175591E-3</v>
      </c>
    </row>
    <row r="5329" spans="1:14" x14ac:dyDescent="0.3">
      <c r="A5329">
        <f t="shared" si="675"/>
        <v>54</v>
      </c>
      <c r="E5329" s="105">
        <f t="shared" si="676"/>
        <v>0</v>
      </c>
      <c r="I5329" s="105">
        <f t="shared" si="677"/>
        <v>0</v>
      </c>
      <c r="J5329" s="105">
        <f t="shared" si="679"/>
        <v>0</v>
      </c>
      <c r="K5329" s="105">
        <f t="shared" si="680"/>
        <v>0</v>
      </c>
      <c r="L5329" s="105">
        <f t="shared" si="681"/>
        <v>0</v>
      </c>
      <c r="M5329">
        <v>0.04</v>
      </c>
      <c r="N5329">
        <f t="shared" si="682"/>
        <v>3.3960531989175591E-3</v>
      </c>
    </row>
    <row r="5330" spans="1:14" x14ac:dyDescent="0.3">
      <c r="A5330">
        <f t="shared" si="675"/>
        <v>54</v>
      </c>
      <c r="E5330" s="105">
        <f t="shared" si="676"/>
        <v>0</v>
      </c>
      <c r="I5330" s="105">
        <f t="shared" si="677"/>
        <v>0</v>
      </c>
      <c r="J5330" s="105">
        <f t="shared" si="679"/>
        <v>0</v>
      </c>
      <c r="K5330" s="105">
        <f t="shared" si="680"/>
        <v>0</v>
      </c>
      <c r="L5330" s="105">
        <f t="shared" si="681"/>
        <v>0</v>
      </c>
      <c r="M5330">
        <v>0.04</v>
      </c>
      <c r="N5330">
        <f t="shared" si="682"/>
        <v>3.3960531989175591E-3</v>
      </c>
    </row>
    <row r="5331" spans="1:14" x14ac:dyDescent="0.3">
      <c r="A5331">
        <f t="shared" si="675"/>
        <v>54</v>
      </c>
      <c r="E5331" s="105">
        <f t="shared" si="676"/>
        <v>0</v>
      </c>
      <c r="I5331" s="105">
        <f t="shared" si="677"/>
        <v>0</v>
      </c>
      <c r="J5331" s="105">
        <f t="shared" si="679"/>
        <v>0</v>
      </c>
      <c r="K5331" s="105">
        <f t="shared" si="680"/>
        <v>0</v>
      </c>
      <c r="L5331" s="105">
        <f t="shared" si="681"/>
        <v>0</v>
      </c>
      <c r="M5331">
        <v>0.04</v>
      </c>
      <c r="N5331">
        <f t="shared" si="682"/>
        <v>3.3960531989175591E-3</v>
      </c>
    </row>
    <row r="5332" spans="1:14" x14ac:dyDescent="0.3">
      <c r="A5332">
        <f t="shared" si="675"/>
        <v>54</v>
      </c>
      <c r="E5332" s="105">
        <f t="shared" si="676"/>
        <v>0</v>
      </c>
      <c r="I5332" s="105">
        <f t="shared" si="677"/>
        <v>0</v>
      </c>
      <c r="J5332" s="105">
        <f t="shared" si="679"/>
        <v>0</v>
      </c>
      <c r="K5332" s="105">
        <f t="shared" si="680"/>
        <v>0</v>
      </c>
      <c r="L5332" s="105">
        <f t="shared" si="681"/>
        <v>0</v>
      </c>
      <c r="M5332">
        <v>0.04</v>
      </c>
      <c r="N5332">
        <f t="shared" si="682"/>
        <v>3.3960531989175591E-3</v>
      </c>
    </row>
    <row r="5333" spans="1:14" x14ac:dyDescent="0.3">
      <c r="A5333">
        <f t="shared" si="675"/>
        <v>54</v>
      </c>
      <c r="E5333" s="105">
        <f t="shared" si="676"/>
        <v>0</v>
      </c>
      <c r="I5333" s="105">
        <f t="shared" si="677"/>
        <v>0</v>
      </c>
      <c r="J5333" s="105">
        <f t="shared" si="679"/>
        <v>0</v>
      </c>
      <c r="K5333" s="105">
        <f t="shared" si="680"/>
        <v>0</v>
      </c>
      <c r="L5333" s="105">
        <f t="shared" si="681"/>
        <v>0</v>
      </c>
      <c r="M5333">
        <v>0.04</v>
      </c>
      <c r="N5333">
        <f t="shared" si="682"/>
        <v>3.3960531989175591E-3</v>
      </c>
    </row>
    <row r="5334" spans="1:14" x14ac:dyDescent="0.3">
      <c r="A5334">
        <f t="shared" si="675"/>
        <v>54</v>
      </c>
      <c r="E5334" s="105">
        <f t="shared" si="676"/>
        <v>0</v>
      </c>
      <c r="I5334" s="105">
        <f t="shared" si="677"/>
        <v>0</v>
      </c>
      <c r="J5334" s="105">
        <f t="shared" si="679"/>
        <v>0</v>
      </c>
      <c r="K5334" s="105">
        <f t="shared" si="680"/>
        <v>0</v>
      </c>
      <c r="L5334" s="105">
        <f t="shared" si="681"/>
        <v>0</v>
      </c>
      <c r="M5334">
        <v>0.04</v>
      </c>
      <c r="N5334">
        <f t="shared" si="682"/>
        <v>3.3960531989175591E-3</v>
      </c>
    </row>
    <row r="5335" spans="1:14" x14ac:dyDescent="0.3">
      <c r="A5335">
        <f t="shared" si="675"/>
        <v>54</v>
      </c>
      <c r="E5335" s="105">
        <f t="shared" si="676"/>
        <v>0</v>
      </c>
      <c r="I5335" s="105">
        <f t="shared" si="677"/>
        <v>0</v>
      </c>
      <c r="J5335" s="105">
        <f t="shared" si="679"/>
        <v>0</v>
      </c>
      <c r="K5335" s="105">
        <f t="shared" si="680"/>
        <v>0</v>
      </c>
      <c r="L5335" s="105">
        <f t="shared" si="681"/>
        <v>0</v>
      </c>
      <c r="M5335">
        <v>0.04</v>
      </c>
      <c r="N5335">
        <f t="shared" si="682"/>
        <v>3.3960531989175591E-3</v>
      </c>
    </row>
    <row r="5336" spans="1:14" x14ac:dyDescent="0.3">
      <c r="A5336">
        <f t="shared" si="675"/>
        <v>54</v>
      </c>
      <c r="E5336" s="105">
        <f t="shared" si="676"/>
        <v>0</v>
      </c>
      <c r="I5336" s="105">
        <f t="shared" si="677"/>
        <v>0</v>
      </c>
      <c r="J5336" s="105">
        <f t="shared" si="679"/>
        <v>0</v>
      </c>
      <c r="K5336" s="105">
        <f t="shared" si="680"/>
        <v>0</v>
      </c>
      <c r="L5336" s="105">
        <f t="shared" si="681"/>
        <v>0</v>
      </c>
      <c r="M5336">
        <v>0.04</v>
      </c>
      <c r="N5336">
        <f t="shared" si="682"/>
        <v>3.3960531989175591E-3</v>
      </c>
    </row>
    <row r="5337" spans="1:14" x14ac:dyDescent="0.3">
      <c r="A5337">
        <f t="shared" si="675"/>
        <v>54</v>
      </c>
      <c r="E5337" s="105">
        <f t="shared" si="676"/>
        <v>0</v>
      </c>
      <c r="I5337" s="105">
        <f t="shared" si="677"/>
        <v>0</v>
      </c>
      <c r="J5337" s="105">
        <f t="shared" si="679"/>
        <v>0</v>
      </c>
      <c r="K5337" s="105">
        <f t="shared" si="680"/>
        <v>0</v>
      </c>
      <c r="L5337" s="105">
        <f t="shared" si="681"/>
        <v>0</v>
      </c>
      <c r="M5337">
        <v>0.04</v>
      </c>
      <c r="N5337">
        <f t="shared" si="682"/>
        <v>3.3960531989175591E-3</v>
      </c>
    </row>
    <row r="5338" spans="1:14" x14ac:dyDescent="0.3">
      <c r="A5338">
        <f t="shared" si="675"/>
        <v>54</v>
      </c>
      <c r="E5338" s="105">
        <f t="shared" si="676"/>
        <v>0</v>
      </c>
      <c r="I5338" s="105">
        <f t="shared" si="677"/>
        <v>0</v>
      </c>
      <c r="J5338" s="105">
        <f t="shared" si="679"/>
        <v>0</v>
      </c>
      <c r="K5338" s="105">
        <f t="shared" si="680"/>
        <v>0</v>
      </c>
      <c r="L5338" s="105">
        <f t="shared" si="681"/>
        <v>0</v>
      </c>
      <c r="M5338">
        <v>0.04</v>
      </c>
      <c r="N5338">
        <f t="shared" si="682"/>
        <v>3.3960531989175591E-3</v>
      </c>
    </row>
    <row r="5339" spans="1:14" x14ac:dyDescent="0.3">
      <c r="A5339">
        <f t="shared" si="675"/>
        <v>54</v>
      </c>
      <c r="E5339" s="105">
        <f t="shared" si="676"/>
        <v>0</v>
      </c>
      <c r="I5339" s="105">
        <f t="shared" si="677"/>
        <v>0</v>
      </c>
      <c r="J5339" s="105">
        <f t="shared" si="679"/>
        <v>0</v>
      </c>
      <c r="K5339" s="105">
        <f t="shared" si="680"/>
        <v>0</v>
      </c>
      <c r="L5339" s="105">
        <f t="shared" si="681"/>
        <v>0</v>
      </c>
      <c r="M5339">
        <v>0.04</v>
      </c>
      <c r="N5339">
        <f t="shared" si="682"/>
        <v>3.3960531989175591E-3</v>
      </c>
    </row>
    <row r="5340" spans="1:14" x14ac:dyDescent="0.3">
      <c r="A5340">
        <f t="shared" si="675"/>
        <v>54</v>
      </c>
      <c r="E5340" s="105">
        <f t="shared" si="676"/>
        <v>0</v>
      </c>
      <c r="I5340" s="105">
        <f t="shared" si="677"/>
        <v>0</v>
      </c>
      <c r="J5340" s="105">
        <f t="shared" si="679"/>
        <v>0</v>
      </c>
      <c r="K5340" s="105">
        <f t="shared" si="680"/>
        <v>0</v>
      </c>
      <c r="L5340" s="105">
        <f t="shared" si="681"/>
        <v>0</v>
      </c>
      <c r="M5340">
        <v>0.04</v>
      </c>
      <c r="N5340">
        <f t="shared" si="682"/>
        <v>3.3960531989175591E-3</v>
      </c>
    </row>
    <row r="5341" spans="1:14" x14ac:dyDescent="0.3">
      <c r="A5341">
        <f t="shared" si="675"/>
        <v>54</v>
      </c>
      <c r="E5341" s="105">
        <f t="shared" si="676"/>
        <v>0</v>
      </c>
      <c r="I5341" s="105">
        <f t="shared" si="677"/>
        <v>0</v>
      </c>
      <c r="J5341" s="105">
        <f t="shared" si="679"/>
        <v>0</v>
      </c>
      <c r="K5341" s="105">
        <f t="shared" si="680"/>
        <v>0</v>
      </c>
      <c r="L5341" s="105">
        <f t="shared" si="681"/>
        <v>0</v>
      </c>
      <c r="M5341">
        <v>0.04</v>
      </c>
      <c r="N5341">
        <f t="shared" si="682"/>
        <v>3.3960531989175591E-3</v>
      </c>
    </row>
    <row r="5342" spans="1:14" x14ac:dyDescent="0.3">
      <c r="A5342">
        <f t="shared" si="675"/>
        <v>54</v>
      </c>
      <c r="E5342" s="105">
        <f t="shared" si="676"/>
        <v>0</v>
      </c>
      <c r="I5342" s="105">
        <f t="shared" si="677"/>
        <v>0</v>
      </c>
      <c r="J5342" s="105">
        <f t="shared" si="679"/>
        <v>0</v>
      </c>
      <c r="K5342" s="105">
        <f t="shared" si="680"/>
        <v>0</v>
      </c>
      <c r="L5342" s="105">
        <f t="shared" si="681"/>
        <v>0</v>
      </c>
      <c r="M5342">
        <v>0.04</v>
      </c>
      <c r="N5342">
        <f t="shared" si="682"/>
        <v>3.3960531989175591E-3</v>
      </c>
    </row>
    <row r="5343" spans="1:14" x14ac:dyDescent="0.3">
      <c r="A5343">
        <f t="shared" si="675"/>
        <v>54</v>
      </c>
      <c r="E5343" s="105">
        <f t="shared" si="676"/>
        <v>0</v>
      </c>
      <c r="I5343" s="105">
        <f t="shared" si="677"/>
        <v>0</v>
      </c>
      <c r="J5343" s="105">
        <f t="shared" si="679"/>
        <v>0</v>
      </c>
      <c r="K5343" s="105">
        <f t="shared" si="680"/>
        <v>0</v>
      </c>
      <c r="L5343" s="105">
        <f t="shared" si="681"/>
        <v>0</v>
      </c>
      <c r="M5343">
        <v>0.04</v>
      </c>
      <c r="N5343">
        <f t="shared" si="682"/>
        <v>3.3960531989175591E-3</v>
      </c>
    </row>
    <row r="5344" spans="1:14" x14ac:dyDescent="0.3">
      <c r="A5344">
        <f t="shared" si="675"/>
        <v>54</v>
      </c>
      <c r="E5344" s="105">
        <f t="shared" si="676"/>
        <v>0</v>
      </c>
      <c r="I5344" s="105">
        <f t="shared" si="677"/>
        <v>0</v>
      </c>
      <c r="J5344" s="105">
        <f t="shared" si="679"/>
        <v>0</v>
      </c>
      <c r="K5344" s="105">
        <f t="shared" si="680"/>
        <v>0</v>
      </c>
      <c r="L5344" s="105">
        <f t="shared" si="681"/>
        <v>0</v>
      </c>
      <c r="M5344">
        <v>0.04</v>
      </c>
      <c r="N5344">
        <f t="shared" si="682"/>
        <v>3.3960531989175591E-3</v>
      </c>
    </row>
    <row r="5345" spans="1:14" x14ac:dyDescent="0.3">
      <c r="A5345">
        <f t="shared" si="675"/>
        <v>54</v>
      </c>
      <c r="E5345" s="105">
        <f t="shared" si="676"/>
        <v>0</v>
      </c>
      <c r="I5345" s="105">
        <f t="shared" si="677"/>
        <v>0</v>
      </c>
      <c r="J5345" s="105">
        <f t="shared" si="679"/>
        <v>0</v>
      </c>
      <c r="K5345" s="105">
        <f t="shared" si="680"/>
        <v>0</v>
      </c>
      <c r="L5345" s="105">
        <f t="shared" si="681"/>
        <v>0</v>
      </c>
      <c r="M5345">
        <v>0.04</v>
      </c>
      <c r="N5345">
        <f t="shared" si="682"/>
        <v>3.3960531989175591E-3</v>
      </c>
    </row>
    <row r="5346" spans="1:14" x14ac:dyDescent="0.3">
      <c r="A5346">
        <f t="shared" si="675"/>
        <v>54</v>
      </c>
      <c r="E5346" s="105">
        <f t="shared" si="676"/>
        <v>0</v>
      </c>
      <c r="I5346" s="105">
        <f t="shared" si="677"/>
        <v>0</v>
      </c>
      <c r="J5346" s="105">
        <f t="shared" si="679"/>
        <v>0</v>
      </c>
      <c r="K5346" s="105">
        <f t="shared" si="680"/>
        <v>0</v>
      </c>
      <c r="L5346" s="105">
        <f t="shared" si="681"/>
        <v>0</v>
      </c>
      <c r="M5346">
        <v>0.04</v>
      </c>
      <c r="N5346">
        <f t="shared" si="682"/>
        <v>3.3960531989175591E-3</v>
      </c>
    </row>
    <row r="5347" spans="1:14" x14ac:dyDescent="0.3">
      <c r="A5347">
        <f t="shared" si="675"/>
        <v>54</v>
      </c>
      <c r="E5347" s="105">
        <f t="shared" si="676"/>
        <v>0</v>
      </c>
      <c r="I5347" s="105">
        <f t="shared" si="677"/>
        <v>0</v>
      </c>
      <c r="J5347" s="105">
        <f t="shared" si="679"/>
        <v>0</v>
      </c>
      <c r="K5347" s="105">
        <f t="shared" si="680"/>
        <v>0</v>
      </c>
      <c r="L5347" s="105">
        <f t="shared" si="681"/>
        <v>0</v>
      </c>
      <c r="M5347">
        <v>0.04</v>
      </c>
      <c r="N5347">
        <f t="shared" si="682"/>
        <v>3.3960531989175591E-3</v>
      </c>
    </row>
    <row r="5348" spans="1:14" x14ac:dyDescent="0.3">
      <c r="A5348">
        <f t="shared" si="675"/>
        <v>54</v>
      </c>
      <c r="E5348" s="105">
        <f t="shared" si="676"/>
        <v>0</v>
      </c>
      <c r="I5348" s="105">
        <f t="shared" si="677"/>
        <v>0</v>
      </c>
      <c r="J5348" s="105">
        <f t="shared" si="679"/>
        <v>0</v>
      </c>
      <c r="K5348" s="105">
        <f t="shared" si="680"/>
        <v>0</v>
      </c>
      <c r="L5348" s="105">
        <f t="shared" si="681"/>
        <v>0</v>
      </c>
      <c r="M5348">
        <v>0.04</v>
      </c>
      <c r="N5348">
        <f t="shared" si="682"/>
        <v>3.3960531989175591E-3</v>
      </c>
    </row>
    <row r="5349" spans="1:14" x14ac:dyDescent="0.3">
      <c r="A5349">
        <f t="shared" si="675"/>
        <v>54</v>
      </c>
      <c r="E5349" s="105">
        <f t="shared" si="676"/>
        <v>0</v>
      </c>
      <c r="I5349" s="105">
        <f t="shared" si="677"/>
        <v>0</v>
      </c>
      <c r="J5349" s="105">
        <f t="shared" si="679"/>
        <v>0</v>
      </c>
      <c r="K5349" s="105">
        <f t="shared" si="680"/>
        <v>0</v>
      </c>
      <c r="L5349" s="105">
        <f t="shared" si="681"/>
        <v>0</v>
      </c>
      <c r="M5349">
        <v>0.04</v>
      </c>
      <c r="N5349">
        <f t="shared" si="682"/>
        <v>3.3960531989175591E-3</v>
      </c>
    </row>
    <row r="5350" spans="1:14" x14ac:dyDescent="0.3">
      <c r="A5350">
        <f t="shared" si="675"/>
        <v>54</v>
      </c>
      <c r="E5350" s="105">
        <f t="shared" si="676"/>
        <v>0</v>
      </c>
      <c r="I5350" s="105">
        <f t="shared" si="677"/>
        <v>0</v>
      </c>
      <c r="J5350" s="105">
        <f t="shared" si="679"/>
        <v>0</v>
      </c>
      <c r="K5350" s="105">
        <f t="shared" si="680"/>
        <v>0</v>
      </c>
      <c r="L5350" s="105">
        <f t="shared" si="681"/>
        <v>0</v>
      </c>
      <c r="M5350">
        <v>0.04</v>
      </c>
      <c r="N5350">
        <f t="shared" si="682"/>
        <v>3.3960531989175591E-3</v>
      </c>
    </row>
    <row r="5351" spans="1:14" x14ac:dyDescent="0.3">
      <c r="A5351">
        <f t="shared" ref="A5351:A5414" si="683">IF(COUNTIF(A5251:A5350,A5350)=100, A5350+1,A5350)</f>
        <v>54</v>
      </c>
      <c r="E5351" s="105">
        <f t="shared" ref="E5351:E5414" si="684">MAX(0, E5251-K5251-L5251)</f>
        <v>0</v>
      </c>
      <c r="I5351" s="105">
        <f t="shared" ref="I5351:I5414" si="685">IF(E5351&lt;I5251,J5351 + E5351, I5251)</f>
        <v>0</v>
      </c>
      <c r="J5351" s="105">
        <f t="shared" si="679"/>
        <v>0</v>
      </c>
      <c r="K5351" s="105">
        <f t="shared" si="680"/>
        <v>0</v>
      </c>
      <c r="L5351" s="105">
        <f t="shared" si="681"/>
        <v>0</v>
      </c>
      <c r="M5351">
        <v>0.04</v>
      </c>
      <c r="N5351">
        <f t="shared" si="682"/>
        <v>3.3960531989175591E-3</v>
      </c>
    </row>
    <row r="5352" spans="1:14" x14ac:dyDescent="0.3">
      <c r="A5352">
        <f t="shared" si="683"/>
        <v>54</v>
      </c>
      <c r="E5352" s="105">
        <f t="shared" si="684"/>
        <v>0</v>
      </c>
      <c r="I5352" s="105">
        <f t="shared" si="685"/>
        <v>0</v>
      </c>
      <c r="J5352" s="105">
        <f t="shared" si="679"/>
        <v>0</v>
      </c>
      <c r="K5352" s="105">
        <f t="shared" si="680"/>
        <v>0</v>
      </c>
      <c r="L5352" s="105">
        <f t="shared" si="681"/>
        <v>0</v>
      </c>
      <c r="M5352">
        <v>0.04</v>
      </c>
      <c r="N5352">
        <f t="shared" si="682"/>
        <v>3.3960531989175591E-3</v>
      </c>
    </row>
    <row r="5353" spans="1:14" x14ac:dyDescent="0.3">
      <c r="A5353">
        <f t="shared" si="683"/>
        <v>54</v>
      </c>
      <c r="E5353" s="105">
        <f t="shared" si="684"/>
        <v>0</v>
      </c>
      <c r="I5353" s="105">
        <f t="shared" si="685"/>
        <v>0</v>
      </c>
      <c r="J5353" s="105">
        <f t="shared" si="679"/>
        <v>0</v>
      </c>
      <c r="K5353" s="105">
        <f t="shared" si="680"/>
        <v>0</v>
      </c>
      <c r="L5353" s="105">
        <f t="shared" si="681"/>
        <v>0</v>
      </c>
      <c r="M5353">
        <v>0.04</v>
      </c>
      <c r="N5353">
        <f t="shared" si="682"/>
        <v>3.3960531989175591E-3</v>
      </c>
    </row>
    <row r="5354" spans="1:14" x14ac:dyDescent="0.3">
      <c r="A5354">
        <f t="shared" si="683"/>
        <v>54</v>
      </c>
      <c r="E5354" s="105">
        <f t="shared" si="684"/>
        <v>0</v>
      </c>
      <c r="I5354" s="105">
        <f t="shared" si="685"/>
        <v>0</v>
      </c>
      <c r="J5354" s="105">
        <f t="shared" si="679"/>
        <v>0</v>
      </c>
      <c r="K5354" s="105">
        <f t="shared" si="680"/>
        <v>0</v>
      </c>
      <c r="L5354" s="105">
        <f t="shared" si="681"/>
        <v>0</v>
      </c>
      <c r="M5354">
        <v>0.04</v>
      </c>
      <c r="N5354">
        <f t="shared" si="682"/>
        <v>3.3960531989175591E-3</v>
      </c>
    </row>
    <row r="5355" spans="1:14" x14ac:dyDescent="0.3">
      <c r="A5355">
        <f t="shared" si="683"/>
        <v>54</v>
      </c>
      <c r="E5355" s="105">
        <f t="shared" si="684"/>
        <v>0</v>
      </c>
      <c r="I5355" s="105">
        <f t="shared" si="685"/>
        <v>0</v>
      </c>
      <c r="J5355" s="105">
        <f t="shared" si="679"/>
        <v>0</v>
      </c>
      <c r="K5355" s="105">
        <f t="shared" si="680"/>
        <v>0</v>
      </c>
      <c r="L5355" s="105">
        <f t="shared" si="681"/>
        <v>0</v>
      </c>
      <c r="M5355">
        <v>0.04</v>
      </c>
      <c r="N5355">
        <f t="shared" si="682"/>
        <v>3.3960531989175591E-3</v>
      </c>
    </row>
    <row r="5356" spans="1:14" x14ac:dyDescent="0.3">
      <c r="A5356">
        <f t="shared" si="683"/>
        <v>54</v>
      </c>
      <c r="E5356" s="105">
        <f t="shared" si="684"/>
        <v>0</v>
      </c>
      <c r="I5356" s="105">
        <f t="shared" si="685"/>
        <v>0</v>
      </c>
      <c r="J5356" s="105">
        <f t="shared" si="679"/>
        <v>0</v>
      </c>
      <c r="K5356" s="105">
        <f t="shared" si="680"/>
        <v>0</v>
      </c>
      <c r="L5356" s="105">
        <f t="shared" si="681"/>
        <v>0</v>
      </c>
      <c r="M5356">
        <v>0.04</v>
      </c>
      <c r="N5356">
        <f t="shared" si="682"/>
        <v>3.3960531989175591E-3</v>
      </c>
    </row>
    <row r="5357" spans="1:14" x14ac:dyDescent="0.3">
      <c r="A5357">
        <f t="shared" si="683"/>
        <v>54</v>
      </c>
      <c r="E5357" s="105">
        <f t="shared" si="684"/>
        <v>0</v>
      </c>
      <c r="I5357" s="105">
        <f t="shared" si="685"/>
        <v>0</v>
      </c>
      <c r="J5357" s="105">
        <f t="shared" si="679"/>
        <v>0</v>
      </c>
      <c r="K5357" s="105">
        <f t="shared" si="680"/>
        <v>0</v>
      </c>
      <c r="L5357" s="105">
        <f t="shared" si="681"/>
        <v>0</v>
      </c>
      <c r="M5357">
        <v>0.04</v>
      </c>
      <c r="N5357">
        <f t="shared" si="682"/>
        <v>3.3960531989175591E-3</v>
      </c>
    </row>
    <row r="5358" spans="1:14" x14ac:dyDescent="0.3">
      <c r="A5358">
        <f t="shared" si="683"/>
        <v>54</v>
      </c>
      <c r="E5358" s="105">
        <f t="shared" si="684"/>
        <v>0</v>
      </c>
      <c r="I5358" s="105">
        <f t="shared" si="685"/>
        <v>0</v>
      </c>
      <c r="J5358" s="105">
        <f t="shared" si="679"/>
        <v>0</v>
      </c>
      <c r="K5358" s="105">
        <f t="shared" si="680"/>
        <v>0</v>
      </c>
      <c r="L5358" s="105">
        <f t="shared" si="681"/>
        <v>0</v>
      </c>
      <c r="M5358">
        <v>0.04</v>
      </c>
      <c r="N5358">
        <f t="shared" si="682"/>
        <v>3.3960531989175591E-3</v>
      </c>
    </row>
    <row r="5359" spans="1:14" x14ac:dyDescent="0.3">
      <c r="A5359">
        <f t="shared" si="683"/>
        <v>54</v>
      </c>
      <c r="E5359" s="105">
        <f t="shared" si="684"/>
        <v>0</v>
      </c>
      <c r="I5359" s="105">
        <f t="shared" si="685"/>
        <v>0</v>
      </c>
      <c r="J5359" s="105">
        <f t="shared" si="679"/>
        <v>0</v>
      </c>
      <c r="K5359" s="105">
        <f t="shared" si="680"/>
        <v>0</v>
      </c>
      <c r="L5359" s="105">
        <f t="shared" si="681"/>
        <v>0</v>
      </c>
      <c r="M5359">
        <v>0.04</v>
      </c>
      <c r="N5359">
        <f t="shared" si="682"/>
        <v>3.3960531989175591E-3</v>
      </c>
    </row>
    <row r="5360" spans="1:14" x14ac:dyDescent="0.3">
      <c r="A5360">
        <f t="shared" si="683"/>
        <v>54</v>
      </c>
      <c r="E5360" s="105">
        <f t="shared" si="684"/>
        <v>0</v>
      </c>
      <c r="I5360" s="105">
        <f t="shared" si="685"/>
        <v>0</v>
      </c>
      <c r="J5360" s="105">
        <f t="shared" si="679"/>
        <v>0</v>
      </c>
      <c r="K5360" s="105">
        <f t="shared" si="680"/>
        <v>0</v>
      </c>
      <c r="L5360" s="105">
        <f t="shared" si="681"/>
        <v>0</v>
      </c>
      <c r="M5360">
        <v>0.04</v>
      </c>
      <c r="N5360">
        <f t="shared" si="682"/>
        <v>3.3960531989175591E-3</v>
      </c>
    </row>
    <row r="5361" spans="1:14" x14ac:dyDescent="0.3">
      <c r="A5361">
        <f t="shared" si="683"/>
        <v>54</v>
      </c>
      <c r="E5361" s="105">
        <f t="shared" si="684"/>
        <v>0</v>
      </c>
      <c r="I5361" s="105">
        <f t="shared" si="685"/>
        <v>0</v>
      </c>
      <c r="J5361" s="105">
        <f t="shared" si="679"/>
        <v>0</v>
      </c>
      <c r="K5361" s="105">
        <f t="shared" si="680"/>
        <v>0</v>
      </c>
      <c r="L5361" s="105">
        <f t="shared" si="681"/>
        <v>0</v>
      </c>
      <c r="M5361">
        <v>0.04</v>
      </c>
      <c r="N5361">
        <f t="shared" si="682"/>
        <v>3.3960531989175591E-3</v>
      </c>
    </row>
    <row r="5362" spans="1:14" x14ac:dyDescent="0.3">
      <c r="A5362">
        <f t="shared" si="683"/>
        <v>54</v>
      </c>
      <c r="E5362" s="105">
        <f t="shared" si="684"/>
        <v>0</v>
      </c>
      <c r="I5362" s="105">
        <f t="shared" si="685"/>
        <v>0</v>
      </c>
      <c r="J5362" s="105">
        <f t="shared" si="679"/>
        <v>0</v>
      </c>
      <c r="K5362" s="105">
        <f t="shared" si="680"/>
        <v>0</v>
      </c>
      <c r="L5362" s="105">
        <f t="shared" si="681"/>
        <v>0</v>
      </c>
      <c r="M5362">
        <v>0.04</v>
      </c>
      <c r="N5362">
        <f t="shared" si="682"/>
        <v>3.3960531989175591E-3</v>
      </c>
    </row>
    <row r="5363" spans="1:14" x14ac:dyDescent="0.3">
      <c r="A5363">
        <f t="shared" si="683"/>
        <v>54</v>
      </c>
      <c r="E5363" s="105">
        <f t="shared" si="684"/>
        <v>0</v>
      </c>
      <c r="I5363" s="105">
        <f t="shared" si="685"/>
        <v>0</v>
      </c>
      <c r="J5363" s="105">
        <f t="shared" si="679"/>
        <v>0</v>
      </c>
      <c r="K5363" s="105">
        <f t="shared" si="680"/>
        <v>0</v>
      </c>
      <c r="L5363" s="105">
        <f t="shared" si="681"/>
        <v>0</v>
      </c>
      <c r="M5363">
        <v>0.04</v>
      </c>
      <c r="N5363">
        <f t="shared" si="682"/>
        <v>3.3960531989175591E-3</v>
      </c>
    </row>
    <row r="5364" spans="1:14" x14ac:dyDescent="0.3">
      <c r="A5364">
        <f t="shared" si="683"/>
        <v>54</v>
      </c>
      <c r="E5364" s="105">
        <f t="shared" si="684"/>
        <v>0</v>
      </c>
      <c r="I5364" s="105">
        <f t="shared" si="685"/>
        <v>0</v>
      </c>
      <c r="J5364" s="105">
        <f t="shared" si="679"/>
        <v>0</v>
      </c>
      <c r="K5364" s="105">
        <f t="shared" si="680"/>
        <v>0</v>
      </c>
      <c r="L5364" s="105">
        <f t="shared" si="681"/>
        <v>0</v>
      </c>
      <c r="M5364">
        <v>0.04</v>
      </c>
      <c r="N5364">
        <f t="shared" si="682"/>
        <v>3.3960531989175591E-3</v>
      </c>
    </row>
    <row r="5365" spans="1:14" x14ac:dyDescent="0.3">
      <c r="A5365">
        <f t="shared" si="683"/>
        <v>54</v>
      </c>
      <c r="E5365" s="105">
        <f t="shared" si="684"/>
        <v>0</v>
      </c>
      <c r="I5365" s="105">
        <f t="shared" si="685"/>
        <v>0</v>
      </c>
      <c r="J5365" s="105">
        <f t="shared" si="679"/>
        <v>0</v>
      </c>
      <c r="K5365" s="105">
        <f t="shared" si="680"/>
        <v>0</v>
      </c>
      <c r="L5365" s="105">
        <f t="shared" si="681"/>
        <v>0</v>
      </c>
      <c r="M5365">
        <v>0.04</v>
      </c>
      <c r="N5365">
        <f t="shared" si="682"/>
        <v>3.3960531989175591E-3</v>
      </c>
    </row>
    <row r="5366" spans="1:14" x14ac:dyDescent="0.3">
      <c r="A5366">
        <f t="shared" si="683"/>
        <v>54</v>
      </c>
      <c r="E5366" s="105">
        <f t="shared" si="684"/>
        <v>0</v>
      </c>
      <c r="I5366" s="105">
        <f t="shared" si="685"/>
        <v>0</v>
      </c>
      <c r="J5366" s="105">
        <f t="shared" si="679"/>
        <v>0</v>
      </c>
      <c r="K5366" s="105">
        <f t="shared" si="680"/>
        <v>0</v>
      </c>
      <c r="L5366" s="105">
        <f t="shared" si="681"/>
        <v>0</v>
      </c>
      <c r="M5366">
        <v>0.04</v>
      </c>
      <c r="N5366">
        <f t="shared" si="682"/>
        <v>3.3960531989175591E-3</v>
      </c>
    </row>
    <row r="5367" spans="1:14" x14ac:dyDescent="0.3">
      <c r="A5367">
        <f t="shared" si="683"/>
        <v>54</v>
      </c>
      <c r="E5367" s="105">
        <f t="shared" si="684"/>
        <v>0</v>
      </c>
      <c r="I5367" s="105">
        <f t="shared" si="685"/>
        <v>0</v>
      </c>
      <c r="J5367" s="105">
        <f t="shared" si="679"/>
        <v>0</v>
      </c>
      <c r="K5367" s="105">
        <f t="shared" si="680"/>
        <v>0</v>
      </c>
      <c r="L5367" s="105">
        <f t="shared" si="681"/>
        <v>0</v>
      </c>
      <c r="M5367">
        <v>0.04</v>
      </c>
      <c r="N5367">
        <f t="shared" si="682"/>
        <v>3.3960531989175591E-3</v>
      </c>
    </row>
    <row r="5368" spans="1:14" x14ac:dyDescent="0.3">
      <c r="A5368">
        <f t="shared" si="683"/>
        <v>54</v>
      </c>
      <c r="E5368" s="105">
        <f t="shared" si="684"/>
        <v>0</v>
      </c>
      <c r="I5368" s="105">
        <f t="shared" si="685"/>
        <v>0</v>
      </c>
      <c r="J5368" s="105">
        <f t="shared" si="679"/>
        <v>0</v>
      </c>
      <c r="K5368" s="105">
        <f t="shared" si="680"/>
        <v>0</v>
      </c>
      <c r="L5368" s="105">
        <f t="shared" si="681"/>
        <v>0</v>
      </c>
      <c r="M5368">
        <v>0.04</v>
      </c>
      <c r="N5368">
        <f t="shared" si="682"/>
        <v>3.3960531989175591E-3</v>
      </c>
    </row>
    <row r="5369" spans="1:14" x14ac:dyDescent="0.3">
      <c r="A5369">
        <f t="shared" si="683"/>
        <v>54</v>
      </c>
      <c r="E5369" s="105">
        <f t="shared" si="684"/>
        <v>0</v>
      </c>
      <c r="I5369" s="105">
        <f t="shared" si="685"/>
        <v>0</v>
      </c>
      <c r="J5369" s="105">
        <f t="shared" si="679"/>
        <v>0</v>
      </c>
      <c r="K5369" s="105">
        <f t="shared" si="680"/>
        <v>0</v>
      </c>
      <c r="L5369" s="105">
        <f t="shared" si="681"/>
        <v>0</v>
      </c>
      <c r="M5369">
        <v>0.04</v>
      </c>
      <c r="N5369">
        <f t="shared" si="682"/>
        <v>3.3960531989175591E-3</v>
      </c>
    </row>
    <row r="5370" spans="1:14" x14ac:dyDescent="0.3">
      <c r="A5370">
        <f t="shared" si="683"/>
        <v>54</v>
      </c>
      <c r="E5370" s="105">
        <f t="shared" si="684"/>
        <v>0</v>
      </c>
      <c r="I5370" s="105">
        <f t="shared" si="685"/>
        <v>0</v>
      </c>
      <c r="J5370" s="105">
        <f t="shared" si="679"/>
        <v>0</v>
      </c>
      <c r="K5370" s="105">
        <f t="shared" si="680"/>
        <v>0</v>
      </c>
      <c r="L5370" s="105">
        <f t="shared" si="681"/>
        <v>0</v>
      </c>
      <c r="M5370">
        <v>0.04</v>
      </c>
      <c r="N5370">
        <f t="shared" si="682"/>
        <v>3.3960531989175591E-3</v>
      </c>
    </row>
    <row r="5371" spans="1:14" x14ac:dyDescent="0.3">
      <c r="A5371">
        <f t="shared" si="683"/>
        <v>54</v>
      </c>
      <c r="E5371" s="105">
        <f t="shared" si="684"/>
        <v>0</v>
      </c>
      <c r="I5371" s="105">
        <f t="shared" si="685"/>
        <v>0</v>
      </c>
      <c r="J5371" s="105">
        <f t="shared" si="679"/>
        <v>0</v>
      </c>
      <c r="K5371" s="105">
        <f t="shared" si="680"/>
        <v>0</v>
      </c>
      <c r="L5371" s="105">
        <f t="shared" si="681"/>
        <v>0</v>
      </c>
      <c r="M5371">
        <v>0.04</v>
      </c>
      <c r="N5371">
        <f t="shared" si="682"/>
        <v>3.3960531989175591E-3</v>
      </c>
    </row>
    <row r="5372" spans="1:14" x14ac:dyDescent="0.3">
      <c r="A5372">
        <f t="shared" si="683"/>
        <v>54</v>
      </c>
      <c r="E5372" s="105">
        <f t="shared" si="684"/>
        <v>0</v>
      </c>
      <c r="I5372" s="105">
        <f t="shared" si="685"/>
        <v>0</v>
      </c>
      <c r="J5372" s="105">
        <f t="shared" si="679"/>
        <v>0</v>
      </c>
      <c r="K5372" s="105">
        <f t="shared" si="680"/>
        <v>0</v>
      </c>
      <c r="L5372" s="105">
        <f t="shared" si="681"/>
        <v>0</v>
      </c>
      <c r="M5372">
        <v>0.04</v>
      </c>
      <c r="N5372">
        <f t="shared" si="682"/>
        <v>3.3960531989175591E-3</v>
      </c>
    </row>
    <row r="5373" spans="1:14" x14ac:dyDescent="0.3">
      <c r="A5373">
        <f t="shared" si="683"/>
        <v>54</v>
      </c>
      <c r="E5373" s="105">
        <f t="shared" si="684"/>
        <v>0</v>
      </c>
      <c r="I5373" s="105">
        <f t="shared" si="685"/>
        <v>0</v>
      </c>
      <c r="J5373" s="105">
        <f t="shared" si="679"/>
        <v>0</v>
      </c>
      <c r="K5373" s="105">
        <f t="shared" si="680"/>
        <v>0</v>
      </c>
      <c r="L5373" s="105">
        <f t="shared" si="681"/>
        <v>0</v>
      </c>
      <c r="M5373">
        <v>0.04</v>
      </c>
      <c r="N5373">
        <f t="shared" si="682"/>
        <v>3.3960531989175591E-3</v>
      </c>
    </row>
    <row r="5374" spans="1:14" x14ac:dyDescent="0.3">
      <c r="A5374">
        <f t="shared" si="683"/>
        <v>54</v>
      </c>
      <c r="E5374" s="105">
        <f t="shared" si="684"/>
        <v>0</v>
      </c>
      <c r="I5374" s="105">
        <f t="shared" si="685"/>
        <v>0</v>
      </c>
      <c r="J5374" s="105">
        <f t="shared" si="679"/>
        <v>0</v>
      </c>
      <c r="K5374" s="105">
        <f t="shared" si="680"/>
        <v>0</v>
      </c>
      <c r="L5374" s="105">
        <f t="shared" si="681"/>
        <v>0</v>
      </c>
      <c r="M5374">
        <v>0.04</v>
      </c>
      <c r="N5374">
        <f t="shared" si="682"/>
        <v>3.3960531989175591E-3</v>
      </c>
    </row>
    <row r="5375" spans="1:14" x14ac:dyDescent="0.3">
      <c r="A5375">
        <f t="shared" si="683"/>
        <v>54</v>
      </c>
      <c r="E5375" s="105">
        <f t="shared" si="684"/>
        <v>0</v>
      </c>
      <c r="I5375" s="105">
        <f t="shared" si="685"/>
        <v>0</v>
      </c>
      <c r="J5375" s="105">
        <f t="shared" si="679"/>
        <v>0</v>
      </c>
      <c r="K5375" s="105">
        <f t="shared" si="680"/>
        <v>0</v>
      </c>
      <c r="L5375" s="105">
        <f t="shared" si="681"/>
        <v>0</v>
      </c>
      <c r="M5375">
        <v>0.04</v>
      </c>
      <c r="N5375">
        <f t="shared" si="682"/>
        <v>3.3960531989175591E-3</v>
      </c>
    </row>
    <row r="5376" spans="1:14" x14ac:dyDescent="0.3">
      <c r="A5376">
        <f t="shared" si="683"/>
        <v>54</v>
      </c>
      <c r="E5376" s="105">
        <f t="shared" si="684"/>
        <v>0</v>
      </c>
      <c r="I5376" s="105">
        <f t="shared" si="685"/>
        <v>0</v>
      </c>
      <c r="J5376" s="105">
        <f t="shared" si="679"/>
        <v>0</v>
      </c>
      <c r="K5376" s="105">
        <f t="shared" si="680"/>
        <v>0</v>
      </c>
      <c r="L5376" s="105">
        <f t="shared" si="681"/>
        <v>0</v>
      </c>
      <c r="M5376">
        <v>0.04</v>
      </c>
      <c r="N5376">
        <f t="shared" si="682"/>
        <v>3.3960531989175591E-3</v>
      </c>
    </row>
    <row r="5377" spans="1:14" x14ac:dyDescent="0.3">
      <c r="A5377">
        <f t="shared" si="683"/>
        <v>54</v>
      </c>
      <c r="E5377" s="105">
        <f t="shared" si="684"/>
        <v>0</v>
      </c>
      <c r="I5377" s="105">
        <f t="shared" si="685"/>
        <v>0</v>
      </c>
      <c r="J5377" s="105">
        <f t="shared" si="679"/>
        <v>0</v>
      </c>
      <c r="K5377" s="105">
        <f t="shared" si="680"/>
        <v>0</v>
      </c>
      <c r="L5377" s="105">
        <f t="shared" si="681"/>
        <v>0</v>
      </c>
      <c r="M5377">
        <v>0.04</v>
      </c>
      <c r="N5377">
        <f t="shared" si="682"/>
        <v>3.3960531989175591E-3</v>
      </c>
    </row>
    <row r="5378" spans="1:14" x14ac:dyDescent="0.3">
      <c r="A5378">
        <f t="shared" si="683"/>
        <v>54</v>
      </c>
      <c r="E5378" s="105">
        <f t="shared" si="684"/>
        <v>0</v>
      </c>
      <c r="I5378" s="105">
        <f t="shared" si="685"/>
        <v>0</v>
      </c>
      <c r="J5378" s="105">
        <f t="shared" si="679"/>
        <v>0</v>
      </c>
      <c r="K5378" s="105">
        <f t="shared" si="680"/>
        <v>0</v>
      </c>
      <c r="L5378" s="105">
        <f t="shared" si="681"/>
        <v>0</v>
      </c>
      <c r="M5378">
        <v>0.04</v>
      </c>
      <c r="N5378">
        <f t="shared" si="682"/>
        <v>3.3960531989175591E-3</v>
      </c>
    </row>
    <row r="5379" spans="1:14" x14ac:dyDescent="0.3">
      <c r="A5379">
        <f t="shared" si="683"/>
        <v>54</v>
      </c>
      <c r="E5379" s="105">
        <f t="shared" si="684"/>
        <v>0</v>
      </c>
      <c r="I5379" s="105">
        <f t="shared" si="685"/>
        <v>0</v>
      </c>
      <c r="J5379" s="105">
        <f t="shared" ref="J5379:J5442" si="686">E5379*($H$2/12)</f>
        <v>0</v>
      </c>
      <c r="K5379" s="105">
        <f t="shared" ref="K5379:K5442" si="687">I5379-J5379</f>
        <v>0</v>
      </c>
      <c r="L5379" s="105">
        <f t="shared" ref="L5379:L5442" si="688">N5379*(E5379-K5379)</f>
        <v>0</v>
      </c>
      <c r="M5379">
        <v>0.04</v>
      </c>
      <c r="N5379">
        <f t="shared" ref="N5379:N5442" si="689">1-(POWER(1-M5379,(1/12)))</f>
        <v>3.3960531989175591E-3</v>
      </c>
    </row>
    <row r="5380" spans="1:14" x14ac:dyDescent="0.3">
      <c r="A5380">
        <f t="shared" si="683"/>
        <v>54</v>
      </c>
      <c r="E5380" s="105">
        <f t="shared" si="684"/>
        <v>0</v>
      </c>
      <c r="I5380" s="105">
        <f t="shared" si="685"/>
        <v>0</v>
      </c>
      <c r="J5380" s="105">
        <f t="shared" si="686"/>
        <v>0</v>
      </c>
      <c r="K5380" s="105">
        <f t="shared" si="687"/>
        <v>0</v>
      </c>
      <c r="L5380" s="105">
        <f t="shared" si="688"/>
        <v>0</v>
      </c>
      <c r="M5380">
        <v>0.04</v>
      </c>
      <c r="N5380">
        <f t="shared" si="689"/>
        <v>3.3960531989175591E-3</v>
      </c>
    </row>
    <row r="5381" spans="1:14" x14ac:dyDescent="0.3">
      <c r="A5381">
        <f t="shared" si="683"/>
        <v>54</v>
      </c>
      <c r="E5381" s="105">
        <f t="shared" si="684"/>
        <v>0</v>
      </c>
      <c r="I5381" s="105">
        <f t="shared" si="685"/>
        <v>0</v>
      </c>
      <c r="J5381" s="105">
        <f t="shared" si="686"/>
        <v>0</v>
      </c>
      <c r="K5381" s="105">
        <f t="shared" si="687"/>
        <v>0</v>
      </c>
      <c r="L5381" s="105">
        <f t="shared" si="688"/>
        <v>0</v>
      </c>
      <c r="M5381">
        <v>0.04</v>
      </c>
      <c r="N5381">
        <f t="shared" si="689"/>
        <v>3.3960531989175591E-3</v>
      </c>
    </row>
    <row r="5382" spans="1:14" x14ac:dyDescent="0.3">
      <c r="A5382">
        <f t="shared" si="683"/>
        <v>54</v>
      </c>
      <c r="E5382" s="105">
        <f t="shared" si="684"/>
        <v>0</v>
      </c>
      <c r="I5382" s="105">
        <f t="shared" si="685"/>
        <v>0</v>
      </c>
      <c r="J5382" s="105">
        <f t="shared" si="686"/>
        <v>0</v>
      </c>
      <c r="K5382" s="105">
        <f t="shared" si="687"/>
        <v>0</v>
      </c>
      <c r="L5382" s="105">
        <f t="shared" si="688"/>
        <v>0</v>
      </c>
      <c r="M5382">
        <v>0.04</v>
      </c>
      <c r="N5382">
        <f t="shared" si="689"/>
        <v>3.3960531989175591E-3</v>
      </c>
    </row>
    <row r="5383" spans="1:14" x14ac:dyDescent="0.3">
      <c r="A5383">
        <f t="shared" si="683"/>
        <v>54</v>
      </c>
      <c r="E5383" s="105">
        <f t="shared" si="684"/>
        <v>0</v>
      </c>
      <c r="I5383" s="105">
        <f t="shared" si="685"/>
        <v>0</v>
      </c>
      <c r="J5383" s="105">
        <f t="shared" si="686"/>
        <v>0</v>
      </c>
      <c r="K5383" s="105">
        <f t="shared" si="687"/>
        <v>0</v>
      </c>
      <c r="L5383" s="105">
        <f t="shared" si="688"/>
        <v>0</v>
      </c>
      <c r="M5383">
        <v>0.04</v>
      </c>
      <c r="N5383">
        <f t="shared" si="689"/>
        <v>3.3960531989175591E-3</v>
      </c>
    </row>
    <row r="5384" spans="1:14" x14ac:dyDescent="0.3">
      <c r="A5384">
        <f t="shared" si="683"/>
        <v>54</v>
      </c>
      <c r="E5384" s="105">
        <f t="shared" si="684"/>
        <v>0</v>
      </c>
      <c r="I5384" s="105">
        <f t="shared" si="685"/>
        <v>0</v>
      </c>
      <c r="J5384" s="105">
        <f t="shared" si="686"/>
        <v>0</v>
      </c>
      <c r="K5384" s="105">
        <f t="shared" si="687"/>
        <v>0</v>
      </c>
      <c r="L5384" s="105">
        <f t="shared" si="688"/>
        <v>0</v>
      </c>
      <c r="M5384">
        <v>0.04</v>
      </c>
      <c r="N5384">
        <f t="shared" si="689"/>
        <v>3.3960531989175591E-3</v>
      </c>
    </row>
    <row r="5385" spans="1:14" x14ac:dyDescent="0.3">
      <c r="A5385">
        <f t="shared" si="683"/>
        <v>54</v>
      </c>
      <c r="E5385" s="105">
        <f t="shared" si="684"/>
        <v>0</v>
      </c>
      <c r="I5385" s="105">
        <f t="shared" si="685"/>
        <v>0</v>
      </c>
      <c r="J5385" s="105">
        <f t="shared" si="686"/>
        <v>0</v>
      </c>
      <c r="K5385" s="105">
        <f t="shared" si="687"/>
        <v>0</v>
      </c>
      <c r="L5385" s="105">
        <f t="shared" si="688"/>
        <v>0</v>
      </c>
      <c r="M5385">
        <v>0.04</v>
      </c>
      <c r="N5385">
        <f t="shared" si="689"/>
        <v>3.3960531989175591E-3</v>
      </c>
    </row>
    <row r="5386" spans="1:14" x14ac:dyDescent="0.3">
      <c r="A5386">
        <f t="shared" si="683"/>
        <v>54</v>
      </c>
      <c r="E5386" s="105">
        <f t="shared" si="684"/>
        <v>0</v>
      </c>
      <c r="I5386" s="105">
        <f t="shared" si="685"/>
        <v>0</v>
      </c>
      <c r="J5386" s="105">
        <f t="shared" si="686"/>
        <v>0</v>
      </c>
      <c r="K5386" s="105">
        <f t="shared" si="687"/>
        <v>0</v>
      </c>
      <c r="L5386" s="105">
        <f t="shared" si="688"/>
        <v>0</v>
      </c>
      <c r="M5386">
        <v>0.04</v>
      </c>
      <c r="N5386">
        <f t="shared" si="689"/>
        <v>3.3960531989175591E-3</v>
      </c>
    </row>
    <row r="5387" spans="1:14" x14ac:dyDescent="0.3">
      <c r="A5387">
        <f t="shared" si="683"/>
        <v>54</v>
      </c>
      <c r="E5387" s="105">
        <f t="shared" si="684"/>
        <v>0</v>
      </c>
      <c r="I5387" s="105">
        <f t="shared" si="685"/>
        <v>0</v>
      </c>
      <c r="J5387" s="105">
        <f t="shared" si="686"/>
        <v>0</v>
      </c>
      <c r="K5387" s="105">
        <f t="shared" si="687"/>
        <v>0</v>
      </c>
      <c r="L5387" s="105">
        <f t="shared" si="688"/>
        <v>0</v>
      </c>
      <c r="M5387">
        <v>0.04</v>
      </c>
      <c r="N5387">
        <f t="shared" si="689"/>
        <v>3.3960531989175591E-3</v>
      </c>
    </row>
    <row r="5388" spans="1:14" x14ac:dyDescent="0.3">
      <c r="A5388">
        <f t="shared" si="683"/>
        <v>54</v>
      </c>
      <c r="E5388" s="105">
        <f t="shared" si="684"/>
        <v>0</v>
      </c>
      <c r="I5388" s="105">
        <f t="shared" si="685"/>
        <v>0</v>
      </c>
      <c r="J5388" s="105">
        <f t="shared" si="686"/>
        <v>0</v>
      </c>
      <c r="K5388" s="105">
        <f t="shared" si="687"/>
        <v>0</v>
      </c>
      <c r="L5388" s="105">
        <f t="shared" si="688"/>
        <v>0</v>
      </c>
      <c r="M5388">
        <v>0.04</v>
      </c>
      <c r="N5388">
        <f t="shared" si="689"/>
        <v>3.3960531989175591E-3</v>
      </c>
    </row>
    <row r="5389" spans="1:14" x14ac:dyDescent="0.3">
      <c r="A5389">
        <f t="shared" si="683"/>
        <v>54</v>
      </c>
      <c r="E5389" s="105">
        <f t="shared" si="684"/>
        <v>0</v>
      </c>
      <c r="I5389" s="105">
        <f t="shared" si="685"/>
        <v>0</v>
      </c>
      <c r="J5389" s="105">
        <f t="shared" si="686"/>
        <v>0</v>
      </c>
      <c r="K5389" s="105">
        <f t="shared" si="687"/>
        <v>0</v>
      </c>
      <c r="L5389" s="105">
        <f t="shared" si="688"/>
        <v>0</v>
      </c>
      <c r="M5389">
        <v>0.04</v>
      </c>
      <c r="N5389">
        <f t="shared" si="689"/>
        <v>3.3960531989175591E-3</v>
      </c>
    </row>
    <row r="5390" spans="1:14" x14ac:dyDescent="0.3">
      <c r="A5390">
        <f t="shared" si="683"/>
        <v>54</v>
      </c>
      <c r="E5390" s="105">
        <f t="shared" si="684"/>
        <v>0</v>
      </c>
      <c r="I5390" s="105">
        <f t="shared" si="685"/>
        <v>0</v>
      </c>
      <c r="J5390" s="105">
        <f t="shared" si="686"/>
        <v>0</v>
      </c>
      <c r="K5390" s="105">
        <f t="shared" si="687"/>
        <v>0</v>
      </c>
      <c r="L5390" s="105">
        <f t="shared" si="688"/>
        <v>0</v>
      </c>
      <c r="M5390">
        <v>0.04</v>
      </c>
      <c r="N5390">
        <f t="shared" si="689"/>
        <v>3.3960531989175591E-3</v>
      </c>
    </row>
    <row r="5391" spans="1:14" x14ac:dyDescent="0.3">
      <c r="A5391">
        <f t="shared" si="683"/>
        <v>54</v>
      </c>
      <c r="E5391" s="105">
        <f t="shared" si="684"/>
        <v>0</v>
      </c>
      <c r="I5391" s="105">
        <f t="shared" si="685"/>
        <v>0</v>
      </c>
      <c r="J5391" s="105">
        <f t="shared" si="686"/>
        <v>0</v>
      </c>
      <c r="K5391" s="105">
        <f t="shared" si="687"/>
        <v>0</v>
      </c>
      <c r="L5391" s="105">
        <f t="shared" si="688"/>
        <v>0</v>
      </c>
      <c r="M5391">
        <v>0.04</v>
      </c>
      <c r="N5391">
        <f t="shared" si="689"/>
        <v>3.3960531989175591E-3</v>
      </c>
    </row>
    <row r="5392" spans="1:14" x14ac:dyDescent="0.3">
      <c r="A5392">
        <f t="shared" si="683"/>
        <v>54</v>
      </c>
      <c r="E5392" s="105">
        <f t="shared" si="684"/>
        <v>0</v>
      </c>
      <c r="I5392" s="105">
        <f t="shared" si="685"/>
        <v>0</v>
      </c>
      <c r="J5392" s="105">
        <f t="shared" si="686"/>
        <v>0</v>
      </c>
      <c r="K5392" s="105">
        <f t="shared" si="687"/>
        <v>0</v>
      </c>
      <c r="L5392" s="105">
        <f t="shared" si="688"/>
        <v>0</v>
      </c>
      <c r="M5392">
        <v>0.04</v>
      </c>
      <c r="N5392">
        <f t="shared" si="689"/>
        <v>3.3960531989175591E-3</v>
      </c>
    </row>
    <row r="5393" spans="1:15" x14ac:dyDescent="0.3">
      <c r="A5393">
        <f t="shared" si="683"/>
        <v>54</v>
      </c>
      <c r="E5393" s="105">
        <f t="shared" si="684"/>
        <v>0</v>
      </c>
      <c r="I5393" s="105">
        <f t="shared" si="685"/>
        <v>0</v>
      </c>
      <c r="J5393" s="105">
        <f t="shared" si="686"/>
        <v>0</v>
      </c>
      <c r="K5393" s="105">
        <f t="shared" si="687"/>
        <v>0</v>
      </c>
      <c r="L5393" s="105">
        <f t="shared" si="688"/>
        <v>0</v>
      </c>
      <c r="M5393">
        <v>0.04</v>
      </c>
      <c r="N5393">
        <f t="shared" si="689"/>
        <v>3.3960531989175591E-3</v>
      </c>
    </row>
    <row r="5394" spans="1:15" x14ac:dyDescent="0.3">
      <c r="A5394">
        <f t="shared" si="683"/>
        <v>54</v>
      </c>
      <c r="E5394" s="105">
        <f t="shared" si="684"/>
        <v>0</v>
      </c>
      <c r="I5394" s="105">
        <f t="shared" si="685"/>
        <v>0</v>
      </c>
      <c r="J5394" s="105">
        <f t="shared" si="686"/>
        <v>0</v>
      </c>
      <c r="K5394" s="105">
        <f t="shared" si="687"/>
        <v>0</v>
      </c>
      <c r="L5394" s="105">
        <f t="shared" si="688"/>
        <v>0</v>
      </c>
      <c r="M5394">
        <v>0.04</v>
      </c>
      <c r="N5394">
        <f t="shared" si="689"/>
        <v>3.3960531989175591E-3</v>
      </c>
    </row>
    <row r="5395" spans="1:15" x14ac:dyDescent="0.3">
      <c r="A5395">
        <f t="shared" si="683"/>
        <v>54</v>
      </c>
      <c r="E5395" s="105">
        <f t="shared" si="684"/>
        <v>0</v>
      </c>
      <c r="I5395" s="105">
        <f t="shared" si="685"/>
        <v>0</v>
      </c>
      <c r="J5395" s="105">
        <f t="shared" si="686"/>
        <v>0</v>
      </c>
      <c r="K5395" s="105">
        <f t="shared" si="687"/>
        <v>0</v>
      </c>
      <c r="L5395" s="105">
        <f t="shared" si="688"/>
        <v>0</v>
      </c>
      <c r="M5395">
        <v>0.04</v>
      </c>
      <c r="N5395">
        <f t="shared" si="689"/>
        <v>3.3960531989175591E-3</v>
      </c>
    </row>
    <row r="5396" spans="1:15" x14ac:dyDescent="0.3">
      <c r="A5396">
        <f t="shared" si="683"/>
        <v>54</v>
      </c>
      <c r="E5396" s="105">
        <f t="shared" si="684"/>
        <v>0</v>
      </c>
      <c r="I5396" s="105">
        <f t="shared" si="685"/>
        <v>0</v>
      </c>
      <c r="J5396" s="105">
        <f t="shared" si="686"/>
        <v>0</v>
      </c>
      <c r="K5396" s="105">
        <f t="shared" si="687"/>
        <v>0</v>
      </c>
      <c r="L5396" s="105">
        <f t="shared" si="688"/>
        <v>0</v>
      </c>
      <c r="M5396">
        <v>0.04</v>
      </c>
      <c r="N5396">
        <f t="shared" si="689"/>
        <v>3.3960531989175591E-3</v>
      </c>
    </row>
    <row r="5397" spans="1:15" x14ac:dyDescent="0.3">
      <c r="A5397">
        <f t="shared" si="683"/>
        <v>54</v>
      </c>
      <c r="E5397" s="105">
        <f t="shared" si="684"/>
        <v>0</v>
      </c>
      <c r="I5397" s="105">
        <f t="shared" si="685"/>
        <v>0</v>
      </c>
      <c r="J5397" s="105">
        <f t="shared" si="686"/>
        <v>0</v>
      </c>
      <c r="K5397" s="105">
        <f t="shared" si="687"/>
        <v>0</v>
      </c>
      <c r="L5397" s="105">
        <f t="shared" si="688"/>
        <v>0</v>
      </c>
      <c r="M5397">
        <v>0.04</v>
      </c>
      <c r="N5397">
        <f t="shared" si="689"/>
        <v>3.3960531989175591E-3</v>
      </c>
    </row>
    <row r="5398" spans="1:15" x14ac:dyDescent="0.3">
      <c r="A5398">
        <f t="shared" si="683"/>
        <v>54</v>
      </c>
      <c r="E5398" s="105">
        <f t="shared" si="684"/>
        <v>0</v>
      </c>
      <c r="I5398" s="105">
        <f t="shared" si="685"/>
        <v>0</v>
      </c>
      <c r="J5398" s="105">
        <f t="shared" si="686"/>
        <v>0</v>
      </c>
      <c r="K5398" s="105">
        <f t="shared" si="687"/>
        <v>0</v>
      </c>
      <c r="L5398" s="105">
        <f t="shared" si="688"/>
        <v>0</v>
      </c>
      <c r="M5398">
        <v>0.04</v>
      </c>
      <c r="N5398">
        <f t="shared" si="689"/>
        <v>3.3960531989175591E-3</v>
      </c>
    </row>
    <row r="5399" spans="1:15" x14ac:dyDescent="0.3">
      <c r="A5399">
        <f t="shared" si="683"/>
        <v>54</v>
      </c>
      <c r="E5399" s="105">
        <f t="shared" si="684"/>
        <v>0</v>
      </c>
      <c r="I5399" s="105">
        <f t="shared" si="685"/>
        <v>0</v>
      </c>
      <c r="J5399" s="105">
        <f t="shared" si="686"/>
        <v>0</v>
      </c>
      <c r="K5399" s="105">
        <f t="shared" si="687"/>
        <v>0</v>
      </c>
      <c r="L5399" s="105">
        <f t="shared" si="688"/>
        <v>0</v>
      </c>
      <c r="M5399">
        <v>0.04</v>
      </c>
      <c r="N5399">
        <f t="shared" si="689"/>
        <v>3.3960531989175591E-3</v>
      </c>
    </row>
    <row r="5400" spans="1:15" x14ac:dyDescent="0.3">
      <c r="A5400">
        <f t="shared" si="683"/>
        <v>54</v>
      </c>
      <c r="E5400" s="105">
        <f t="shared" si="684"/>
        <v>0</v>
      </c>
      <c r="I5400" s="105">
        <f t="shared" si="685"/>
        <v>0</v>
      </c>
      <c r="J5400" s="105">
        <f t="shared" si="686"/>
        <v>0</v>
      </c>
      <c r="K5400" s="105">
        <f t="shared" si="687"/>
        <v>0</v>
      </c>
      <c r="L5400" s="105">
        <f t="shared" si="688"/>
        <v>0</v>
      </c>
      <c r="M5400">
        <v>0.04</v>
      </c>
      <c r="N5400">
        <f t="shared" si="689"/>
        <v>3.3960531989175591E-3</v>
      </c>
    </row>
    <row r="5401" spans="1:15" x14ac:dyDescent="0.3">
      <c r="A5401">
        <f t="shared" si="683"/>
        <v>54</v>
      </c>
      <c r="E5401" s="105">
        <f t="shared" si="684"/>
        <v>0</v>
      </c>
      <c r="I5401" s="105">
        <f t="shared" si="685"/>
        <v>0</v>
      </c>
      <c r="J5401" s="105">
        <f t="shared" si="686"/>
        <v>0</v>
      </c>
      <c r="K5401" s="105">
        <f t="shared" si="687"/>
        <v>0</v>
      </c>
      <c r="L5401" s="105">
        <f t="shared" si="688"/>
        <v>0</v>
      </c>
      <c r="M5401">
        <v>0.04</v>
      </c>
      <c r="N5401">
        <f t="shared" si="689"/>
        <v>3.3960531989175591E-3</v>
      </c>
      <c r="O5401" s="105" t="e">
        <f t="shared" ref="O5401" si="690">SUM(I5302:I5401)</f>
        <v>#REF!</v>
      </c>
    </row>
    <row r="5402" spans="1:15" x14ac:dyDescent="0.3">
      <c r="A5402">
        <f t="shared" si="683"/>
        <v>55</v>
      </c>
      <c r="E5402" s="105" t="e">
        <f t="shared" si="684"/>
        <v>#REF!</v>
      </c>
      <c r="I5402" s="105" t="e">
        <f t="shared" si="685"/>
        <v>#REF!</v>
      </c>
      <c r="J5402" s="105" t="e">
        <f t="shared" si="686"/>
        <v>#REF!</v>
      </c>
      <c r="K5402" s="105" t="e">
        <f t="shared" si="687"/>
        <v>#REF!</v>
      </c>
      <c r="L5402" s="105" t="e">
        <f t="shared" si="688"/>
        <v>#REF!</v>
      </c>
      <c r="M5402">
        <v>0.04</v>
      </c>
      <c r="N5402">
        <f t="shared" si="689"/>
        <v>3.3960531989175591E-3</v>
      </c>
    </row>
    <row r="5403" spans="1:15" x14ac:dyDescent="0.3">
      <c r="A5403">
        <f t="shared" si="683"/>
        <v>55</v>
      </c>
      <c r="E5403" s="105" t="e">
        <f t="shared" si="684"/>
        <v>#REF!</v>
      </c>
      <c r="I5403" s="105" t="e">
        <f t="shared" si="685"/>
        <v>#REF!</v>
      </c>
      <c r="J5403" s="105" t="e">
        <f t="shared" si="686"/>
        <v>#REF!</v>
      </c>
      <c r="K5403" s="105" t="e">
        <f t="shared" si="687"/>
        <v>#REF!</v>
      </c>
      <c r="L5403" s="105" t="e">
        <f t="shared" si="688"/>
        <v>#REF!</v>
      </c>
      <c r="M5403">
        <v>0.04</v>
      </c>
      <c r="N5403">
        <f t="shared" si="689"/>
        <v>3.3960531989175591E-3</v>
      </c>
    </row>
    <row r="5404" spans="1:15" x14ac:dyDescent="0.3">
      <c r="A5404">
        <f t="shared" si="683"/>
        <v>55</v>
      </c>
      <c r="E5404" s="105" t="e">
        <f t="shared" si="684"/>
        <v>#REF!</v>
      </c>
      <c r="I5404" s="105" t="e">
        <f t="shared" si="685"/>
        <v>#REF!</v>
      </c>
      <c r="J5404" s="105" t="e">
        <f t="shared" si="686"/>
        <v>#REF!</v>
      </c>
      <c r="K5404" s="105" t="e">
        <f t="shared" si="687"/>
        <v>#REF!</v>
      </c>
      <c r="L5404" s="105" t="e">
        <f t="shared" si="688"/>
        <v>#REF!</v>
      </c>
      <c r="M5404">
        <v>0.04</v>
      </c>
      <c r="N5404">
        <f t="shared" si="689"/>
        <v>3.3960531989175591E-3</v>
      </c>
    </row>
    <row r="5405" spans="1:15" x14ac:dyDescent="0.3">
      <c r="A5405">
        <f t="shared" si="683"/>
        <v>55</v>
      </c>
      <c r="E5405" s="105">
        <f t="shared" si="684"/>
        <v>0</v>
      </c>
      <c r="I5405" s="105">
        <f t="shared" si="685"/>
        <v>0</v>
      </c>
      <c r="J5405" s="105">
        <f t="shared" si="686"/>
        <v>0</v>
      </c>
      <c r="K5405" s="105">
        <f t="shared" si="687"/>
        <v>0</v>
      </c>
      <c r="L5405" s="105">
        <f t="shared" si="688"/>
        <v>0</v>
      </c>
      <c r="M5405">
        <v>0.04</v>
      </c>
      <c r="N5405">
        <f t="shared" si="689"/>
        <v>3.3960531989175591E-3</v>
      </c>
    </row>
    <row r="5406" spans="1:15" x14ac:dyDescent="0.3">
      <c r="A5406">
        <f t="shared" si="683"/>
        <v>55</v>
      </c>
      <c r="E5406" s="105">
        <f t="shared" si="684"/>
        <v>0</v>
      </c>
      <c r="I5406" s="105">
        <f t="shared" si="685"/>
        <v>0</v>
      </c>
      <c r="J5406" s="105">
        <f t="shared" si="686"/>
        <v>0</v>
      </c>
      <c r="K5406" s="105">
        <f t="shared" si="687"/>
        <v>0</v>
      </c>
      <c r="L5406" s="105">
        <f t="shared" si="688"/>
        <v>0</v>
      </c>
      <c r="M5406">
        <v>0.04</v>
      </c>
      <c r="N5406">
        <f t="shared" si="689"/>
        <v>3.3960531989175591E-3</v>
      </c>
    </row>
    <row r="5407" spans="1:15" x14ac:dyDescent="0.3">
      <c r="A5407">
        <f t="shared" si="683"/>
        <v>55</v>
      </c>
      <c r="E5407" s="105">
        <f t="shared" si="684"/>
        <v>0</v>
      </c>
      <c r="I5407" s="105">
        <f t="shared" si="685"/>
        <v>0</v>
      </c>
      <c r="J5407" s="105">
        <f t="shared" si="686"/>
        <v>0</v>
      </c>
      <c r="K5407" s="105">
        <f t="shared" si="687"/>
        <v>0</v>
      </c>
      <c r="L5407" s="105">
        <f t="shared" si="688"/>
        <v>0</v>
      </c>
      <c r="M5407">
        <v>0.04</v>
      </c>
      <c r="N5407">
        <f t="shared" si="689"/>
        <v>3.3960531989175591E-3</v>
      </c>
    </row>
    <row r="5408" spans="1:15" x14ac:dyDescent="0.3">
      <c r="A5408">
        <f t="shared" si="683"/>
        <v>55</v>
      </c>
      <c r="E5408" s="105">
        <f t="shared" si="684"/>
        <v>0</v>
      </c>
      <c r="I5408" s="105">
        <f t="shared" si="685"/>
        <v>0</v>
      </c>
      <c r="J5408" s="105">
        <f t="shared" si="686"/>
        <v>0</v>
      </c>
      <c r="K5408" s="105">
        <f t="shared" si="687"/>
        <v>0</v>
      </c>
      <c r="L5408" s="105">
        <f t="shared" si="688"/>
        <v>0</v>
      </c>
      <c r="M5408">
        <v>0.04</v>
      </c>
      <c r="N5408">
        <f t="shared" si="689"/>
        <v>3.3960531989175591E-3</v>
      </c>
    </row>
    <row r="5409" spans="1:14" x14ac:dyDescent="0.3">
      <c r="A5409">
        <f t="shared" si="683"/>
        <v>55</v>
      </c>
      <c r="E5409" s="105">
        <f t="shared" si="684"/>
        <v>0</v>
      </c>
      <c r="I5409" s="105">
        <f t="shared" si="685"/>
        <v>0</v>
      </c>
      <c r="J5409" s="105">
        <f t="shared" si="686"/>
        <v>0</v>
      </c>
      <c r="K5409" s="105">
        <f t="shared" si="687"/>
        <v>0</v>
      </c>
      <c r="L5409" s="105">
        <f t="shared" si="688"/>
        <v>0</v>
      </c>
      <c r="M5409">
        <v>0.04</v>
      </c>
      <c r="N5409">
        <f t="shared" si="689"/>
        <v>3.3960531989175591E-3</v>
      </c>
    </row>
    <row r="5410" spans="1:14" x14ac:dyDescent="0.3">
      <c r="A5410">
        <f t="shared" si="683"/>
        <v>55</v>
      </c>
      <c r="E5410" s="105">
        <f t="shared" si="684"/>
        <v>0</v>
      </c>
      <c r="I5410" s="105">
        <f t="shared" si="685"/>
        <v>0</v>
      </c>
      <c r="J5410" s="105">
        <f t="shared" si="686"/>
        <v>0</v>
      </c>
      <c r="K5410" s="105">
        <f t="shared" si="687"/>
        <v>0</v>
      </c>
      <c r="L5410" s="105">
        <f t="shared" si="688"/>
        <v>0</v>
      </c>
      <c r="M5410">
        <v>0.04</v>
      </c>
      <c r="N5410">
        <f t="shared" si="689"/>
        <v>3.3960531989175591E-3</v>
      </c>
    </row>
    <row r="5411" spans="1:14" x14ac:dyDescent="0.3">
      <c r="A5411">
        <f t="shared" si="683"/>
        <v>55</v>
      </c>
      <c r="E5411" s="105">
        <f t="shared" si="684"/>
        <v>0</v>
      </c>
      <c r="I5411" s="105">
        <f t="shared" si="685"/>
        <v>0</v>
      </c>
      <c r="J5411" s="105">
        <f t="shared" si="686"/>
        <v>0</v>
      </c>
      <c r="K5411" s="105">
        <f t="shared" si="687"/>
        <v>0</v>
      </c>
      <c r="L5411" s="105">
        <f t="shared" si="688"/>
        <v>0</v>
      </c>
      <c r="M5411">
        <v>0.04</v>
      </c>
      <c r="N5411">
        <f t="shared" si="689"/>
        <v>3.3960531989175591E-3</v>
      </c>
    </row>
    <row r="5412" spans="1:14" x14ac:dyDescent="0.3">
      <c r="A5412">
        <f t="shared" si="683"/>
        <v>55</v>
      </c>
      <c r="E5412" s="105">
        <f t="shared" si="684"/>
        <v>0</v>
      </c>
      <c r="I5412" s="105">
        <f t="shared" si="685"/>
        <v>0</v>
      </c>
      <c r="J5412" s="105">
        <f t="shared" si="686"/>
        <v>0</v>
      </c>
      <c r="K5412" s="105">
        <f t="shared" si="687"/>
        <v>0</v>
      </c>
      <c r="L5412" s="105">
        <f t="shared" si="688"/>
        <v>0</v>
      </c>
      <c r="M5412">
        <v>0.04</v>
      </c>
      <c r="N5412">
        <f t="shared" si="689"/>
        <v>3.3960531989175591E-3</v>
      </c>
    </row>
    <row r="5413" spans="1:14" x14ac:dyDescent="0.3">
      <c r="A5413">
        <f t="shared" si="683"/>
        <v>55</v>
      </c>
      <c r="E5413" s="105">
        <f t="shared" si="684"/>
        <v>0</v>
      </c>
      <c r="I5413" s="105">
        <f t="shared" si="685"/>
        <v>0</v>
      </c>
      <c r="J5413" s="105">
        <f t="shared" si="686"/>
        <v>0</v>
      </c>
      <c r="K5413" s="105">
        <f t="shared" si="687"/>
        <v>0</v>
      </c>
      <c r="L5413" s="105">
        <f t="shared" si="688"/>
        <v>0</v>
      </c>
      <c r="M5413">
        <v>0.04</v>
      </c>
      <c r="N5413">
        <f t="shared" si="689"/>
        <v>3.3960531989175591E-3</v>
      </c>
    </row>
    <row r="5414" spans="1:14" x14ac:dyDescent="0.3">
      <c r="A5414">
        <f t="shared" si="683"/>
        <v>55</v>
      </c>
      <c r="E5414" s="105">
        <f t="shared" si="684"/>
        <v>0</v>
      </c>
      <c r="I5414" s="105">
        <f t="shared" si="685"/>
        <v>0</v>
      </c>
      <c r="J5414" s="105">
        <f t="shared" si="686"/>
        <v>0</v>
      </c>
      <c r="K5414" s="105">
        <f t="shared" si="687"/>
        <v>0</v>
      </c>
      <c r="L5414" s="105">
        <f t="shared" si="688"/>
        <v>0</v>
      </c>
      <c r="M5414">
        <v>0.04</v>
      </c>
      <c r="N5414">
        <f t="shared" si="689"/>
        <v>3.3960531989175591E-3</v>
      </c>
    </row>
    <row r="5415" spans="1:14" x14ac:dyDescent="0.3">
      <c r="A5415">
        <f t="shared" ref="A5415:A5478" si="691">IF(COUNTIF(A5315:A5414,A5414)=100, A5414+1,A5414)</f>
        <v>55</v>
      </c>
      <c r="E5415" s="105">
        <f t="shared" ref="E5415:E5478" si="692">MAX(0, E5315-K5315-L5315)</f>
        <v>0</v>
      </c>
      <c r="I5415" s="105">
        <f t="shared" ref="I5415:I5478" si="693">IF(E5415&lt;I5315,J5415 + E5415, I5315)</f>
        <v>0</v>
      </c>
      <c r="J5415" s="105">
        <f t="shared" si="686"/>
        <v>0</v>
      </c>
      <c r="K5415" s="105">
        <f t="shared" si="687"/>
        <v>0</v>
      </c>
      <c r="L5415" s="105">
        <f t="shared" si="688"/>
        <v>0</v>
      </c>
      <c r="M5415">
        <v>0.04</v>
      </c>
      <c r="N5415">
        <f t="shared" si="689"/>
        <v>3.3960531989175591E-3</v>
      </c>
    </row>
    <row r="5416" spans="1:14" x14ac:dyDescent="0.3">
      <c r="A5416">
        <f t="shared" si="691"/>
        <v>55</v>
      </c>
      <c r="E5416" s="105">
        <f t="shared" si="692"/>
        <v>0</v>
      </c>
      <c r="I5416" s="105">
        <f t="shared" si="693"/>
        <v>0</v>
      </c>
      <c r="J5416" s="105">
        <f t="shared" si="686"/>
        <v>0</v>
      </c>
      <c r="K5416" s="105">
        <f t="shared" si="687"/>
        <v>0</v>
      </c>
      <c r="L5416" s="105">
        <f t="shared" si="688"/>
        <v>0</v>
      </c>
      <c r="M5416">
        <v>0.04</v>
      </c>
      <c r="N5416">
        <f t="shared" si="689"/>
        <v>3.3960531989175591E-3</v>
      </c>
    </row>
    <row r="5417" spans="1:14" x14ac:dyDescent="0.3">
      <c r="A5417">
        <f t="shared" si="691"/>
        <v>55</v>
      </c>
      <c r="E5417" s="105">
        <f t="shared" si="692"/>
        <v>0</v>
      </c>
      <c r="I5417" s="105">
        <f t="shared" si="693"/>
        <v>0</v>
      </c>
      <c r="J5417" s="105">
        <f t="shared" si="686"/>
        <v>0</v>
      </c>
      <c r="K5417" s="105">
        <f t="shared" si="687"/>
        <v>0</v>
      </c>
      <c r="L5417" s="105">
        <f t="shared" si="688"/>
        <v>0</v>
      </c>
      <c r="M5417">
        <v>0.04</v>
      </c>
      <c r="N5417">
        <f t="shared" si="689"/>
        <v>3.3960531989175591E-3</v>
      </c>
    </row>
    <row r="5418" spans="1:14" x14ac:dyDescent="0.3">
      <c r="A5418">
        <f t="shared" si="691"/>
        <v>55</v>
      </c>
      <c r="E5418" s="105">
        <f t="shared" si="692"/>
        <v>0</v>
      </c>
      <c r="I5418" s="105">
        <f t="shared" si="693"/>
        <v>0</v>
      </c>
      <c r="J5418" s="105">
        <f t="shared" si="686"/>
        <v>0</v>
      </c>
      <c r="K5418" s="105">
        <f t="shared" si="687"/>
        <v>0</v>
      </c>
      <c r="L5418" s="105">
        <f t="shared" si="688"/>
        <v>0</v>
      </c>
      <c r="M5418">
        <v>0.04</v>
      </c>
      <c r="N5418">
        <f t="shared" si="689"/>
        <v>3.3960531989175591E-3</v>
      </c>
    </row>
    <row r="5419" spans="1:14" x14ac:dyDescent="0.3">
      <c r="A5419">
        <f t="shared" si="691"/>
        <v>55</v>
      </c>
      <c r="E5419" s="105">
        <f t="shared" si="692"/>
        <v>0</v>
      </c>
      <c r="I5419" s="105">
        <f t="shared" si="693"/>
        <v>0</v>
      </c>
      <c r="J5419" s="105">
        <f t="shared" si="686"/>
        <v>0</v>
      </c>
      <c r="K5419" s="105">
        <f t="shared" si="687"/>
        <v>0</v>
      </c>
      <c r="L5419" s="105">
        <f t="shared" si="688"/>
        <v>0</v>
      </c>
      <c r="M5419">
        <v>0.04</v>
      </c>
      <c r="N5419">
        <f t="shared" si="689"/>
        <v>3.3960531989175591E-3</v>
      </c>
    </row>
    <row r="5420" spans="1:14" x14ac:dyDescent="0.3">
      <c r="A5420">
        <f t="shared" si="691"/>
        <v>55</v>
      </c>
      <c r="E5420" s="105">
        <f t="shared" si="692"/>
        <v>0</v>
      </c>
      <c r="I5420" s="105">
        <f t="shared" si="693"/>
        <v>0</v>
      </c>
      <c r="J5420" s="105">
        <f t="shared" si="686"/>
        <v>0</v>
      </c>
      <c r="K5420" s="105">
        <f t="shared" si="687"/>
        <v>0</v>
      </c>
      <c r="L5420" s="105">
        <f t="shared" si="688"/>
        <v>0</v>
      </c>
      <c r="M5420">
        <v>0.04</v>
      </c>
      <c r="N5420">
        <f t="shared" si="689"/>
        <v>3.3960531989175591E-3</v>
      </c>
    </row>
    <row r="5421" spans="1:14" x14ac:dyDescent="0.3">
      <c r="A5421">
        <f t="shared" si="691"/>
        <v>55</v>
      </c>
      <c r="E5421" s="105">
        <f t="shared" si="692"/>
        <v>0</v>
      </c>
      <c r="I5421" s="105">
        <f t="shared" si="693"/>
        <v>0</v>
      </c>
      <c r="J5421" s="105">
        <f t="shared" si="686"/>
        <v>0</v>
      </c>
      <c r="K5421" s="105">
        <f t="shared" si="687"/>
        <v>0</v>
      </c>
      <c r="L5421" s="105">
        <f t="shared" si="688"/>
        <v>0</v>
      </c>
      <c r="M5421">
        <v>0.04</v>
      </c>
      <c r="N5421">
        <f t="shared" si="689"/>
        <v>3.3960531989175591E-3</v>
      </c>
    </row>
    <row r="5422" spans="1:14" x14ac:dyDescent="0.3">
      <c r="A5422">
        <f t="shared" si="691"/>
        <v>55</v>
      </c>
      <c r="E5422" s="105">
        <f t="shared" si="692"/>
        <v>0</v>
      </c>
      <c r="I5422" s="105">
        <f t="shared" si="693"/>
        <v>0</v>
      </c>
      <c r="J5422" s="105">
        <f t="shared" si="686"/>
        <v>0</v>
      </c>
      <c r="K5422" s="105">
        <f t="shared" si="687"/>
        <v>0</v>
      </c>
      <c r="L5422" s="105">
        <f t="shared" si="688"/>
        <v>0</v>
      </c>
      <c r="M5422">
        <v>0.04</v>
      </c>
      <c r="N5422">
        <f t="shared" si="689"/>
        <v>3.3960531989175591E-3</v>
      </c>
    </row>
    <row r="5423" spans="1:14" x14ac:dyDescent="0.3">
      <c r="A5423">
        <f t="shared" si="691"/>
        <v>55</v>
      </c>
      <c r="E5423" s="105">
        <f t="shared" si="692"/>
        <v>0</v>
      </c>
      <c r="I5423" s="105">
        <f t="shared" si="693"/>
        <v>0</v>
      </c>
      <c r="J5423" s="105">
        <f t="shared" si="686"/>
        <v>0</v>
      </c>
      <c r="K5423" s="105">
        <f t="shared" si="687"/>
        <v>0</v>
      </c>
      <c r="L5423" s="105">
        <f t="shared" si="688"/>
        <v>0</v>
      </c>
      <c r="M5423">
        <v>0.04</v>
      </c>
      <c r="N5423">
        <f t="shared" si="689"/>
        <v>3.3960531989175591E-3</v>
      </c>
    </row>
    <row r="5424" spans="1:14" x14ac:dyDescent="0.3">
      <c r="A5424">
        <f t="shared" si="691"/>
        <v>55</v>
      </c>
      <c r="E5424" s="105">
        <f t="shared" si="692"/>
        <v>0</v>
      </c>
      <c r="I5424" s="105">
        <f t="shared" si="693"/>
        <v>0</v>
      </c>
      <c r="J5424" s="105">
        <f t="shared" si="686"/>
        <v>0</v>
      </c>
      <c r="K5424" s="105">
        <f t="shared" si="687"/>
        <v>0</v>
      </c>
      <c r="L5424" s="105">
        <f t="shared" si="688"/>
        <v>0</v>
      </c>
      <c r="M5424">
        <v>0.04</v>
      </c>
      <c r="N5424">
        <f t="shared" si="689"/>
        <v>3.3960531989175591E-3</v>
      </c>
    </row>
    <row r="5425" spans="1:14" x14ac:dyDescent="0.3">
      <c r="A5425">
        <f t="shared" si="691"/>
        <v>55</v>
      </c>
      <c r="E5425" s="105">
        <f t="shared" si="692"/>
        <v>0</v>
      </c>
      <c r="I5425" s="105">
        <f t="shared" si="693"/>
        <v>0</v>
      </c>
      <c r="J5425" s="105">
        <f t="shared" si="686"/>
        <v>0</v>
      </c>
      <c r="K5425" s="105">
        <f t="shared" si="687"/>
        <v>0</v>
      </c>
      <c r="L5425" s="105">
        <f t="shared" si="688"/>
        <v>0</v>
      </c>
      <c r="M5425">
        <v>0.04</v>
      </c>
      <c r="N5425">
        <f t="shared" si="689"/>
        <v>3.3960531989175591E-3</v>
      </c>
    </row>
    <row r="5426" spans="1:14" x14ac:dyDescent="0.3">
      <c r="A5426">
        <f t="shared" si="691"/>
        <v>55</v>
      </c>
      <c r="E5426" s="105">
        <f t="shared" si="692"/>
        <v>0</v>
      </c>
      <c r="I5426" s="105">
        <f t="shared" si="693"/>
        <v>0</v>
      </c>
      <c r="J5426" s="105">
        <f t="shared" si="686"/>
        <v>0</v>
      </c>
      <c r="K5426" s="105">
        <f t="shared" si="687"/>
        <v>0</v>
      </c>
      <c r="L5426" s="105">
        <f t="shared" si="688"/>
        <v>0</v>
      </c>
      <c r="M5426">
        <v>0.04</v>
      </c>
      <c r="N5426">
        <f t="shared" si="689"/>
        <v>3.3960531989175591E-3</v>
      </c>
    </row>
    <row r="5427" spans="1:14" x14ac:dyDescent="0.3">
      <c r="A5427">
        <f t="shared" si="691"/>
        <v>55</v>
      </c>
      <c r="E5427" s="105">
        <f t="shared" si="692"/>
        <v>0</v>
      </c>
      <c r="I5427" s="105">
        <f t="shared" si="693"/>
        <v>0</v>
      </c>
      <c r="J5427" s="105">
        <f t="shared" si="686"/>
        <v>0</v>
      </c>
      <c r="K5427" s="105">
        <f t="shared" si="687"/>
        <v>0</v>
      </c>
      <c r="L5427" s="105">
        <f t="shared" si="688"/>
        <v>0</v>
      </c>
      <c r="M5427">
        <v>0.04</v>
      </c>
      <c r="N5427">
        <f t="shared" si="689"/>
        <v>3.3960531989175591E-3</v>
      </c>
    </row>
    <row r="5428" spans="1:14" x14ac:dyDescent="0.3">
      <c r="A5428">
        <f t="shared" si="691"/>
        <v>55</v>
      </c>
      <c r="E5428" s="105">
        <f t="shared" si="692"/>
        <v>0</v>
      </c>
      <c r="I5428" s="105">
        <f t="shared" si="693"/>
        <v>0</v>
      </c>
      <c r="J5428" s="105">
        <f t="shared" si="686"/>
        <v>0</v>
      </c>
      <c r="K5428" s="105">
        <f t="shared" si="687"/>
        <v>0</v>
      </c>
      <c r="L5428" s="105">
        <f t="shared" si="688"/>
        <v>0</v>
      </c>
      <c r="M5428">
        <v>0.04</v>
      </c>
      <c r="N5428">
        <f t="shared" si="689"/>
        <v>3.3960531989175591E-3</v>
      </c>
    </row>
    <row r="5429" spans="1:14" x14ac:dyDescent="0.3">
      <c r="A5429">
        <f t="shared" si="691"/>
        <v>55</v>
      </c>
      <c r="E5429" s="105">
        <f t="shared" si="692"/>
        <v>0</v>
      </c>
      <c r="I5429" s="105">
        <f t="shared" si="693"/>
        <v>0</v>
      </c>
      <c r="J5429" s="105">
        <f t="shared" si="686"/>
        <v>0</v>
      </c>
      <c r="K5429" s="105">
        <f t="shared" si="687"/>
        <v>0</v>
      </c>
      <c r="L5429" s="105">
        <f t="shared" si="688"/>
        <v>0</v>
      </c>
      <c r="M5429">
        <v>0.04</v>
      </c>
      <c r="N5429">
        <f t="shared" si="689"/>
        <v>3.3960531989175591E-3</v>
      </c>
    </row>
    <row r="5430" spans="1:14" x14ac:dyDescent="0.3">
      <c r="A5430">
        <f t="shared" si="691"/>
        <v>55</v>
      </c>
      <c r="E5430" s="105">
        <f t="shared" si="692"/>
        <v>0</v>
      </c>
      <c r="I5430" s="105">
        <f t="shared" si="693"/>
        <v>0</v>
      </c>
      <c r="J5430" s="105">
        <f t="shared" si="686"/>
        <v>0</v>
      </c>
      <c r="K5430" s="105">
        <f t="shared" si="687"/>
        <v>0</v>
      </c>
      <c r="L5430" s="105">
        <f t="shared" si="688"/>
        <v>0</v>
      </c>
      <c r="M5430">
        <v>0.04</v>
      </c>
      <c r="N5430">
        <f t="shared" si="689"/>
        <v>3.3960531989175591E-3</v>
      </c>
    </row>
    <row r="5431" spans="1:14" x14ac:dyDescent="0.3">
      <c r="A5431">
        <f t="shared" si="691"/>
        <v>55</v>
      </c>
      <c r="E5431" s="105">
        <f t="shared" si="692"/>
        <v>0</v>
      </c>
      <c r="I5431" s="105">
        <f t="shared" si="693"/>
        <v>0</v>
      </c>
      <c r="J5431" s="105">
        <f t="shared" si="686"/>
        <v>0</v>
      </c>
      <c r="K5431" s="105">
        <f t="shared" si="687"/>
        <v>0</v>
      </c>
      <c r="L5431" s="105">
        <f t="shared" si="688"/>
        <v>0</v>
      </c>
      <c r="M5431">
        <v>0.04</v>
      </c>
      <c r="N5431">
        <f t="shared" si="689"/>
        <v>3.3960531989175591E-3</v>
      </c>
    </row>
    <row r="5432" spans="1:14" x14ac:dyDescent="0.3">
      <c r="A5432">
        <f t="shared" si="691"/>
        <v>55</v>
      </c>
      <c r="E5432" s="105">
        <f t="shared" si="692"/>
        <v>0</v>
      </c>
      <c r="I5432" s="105">
        <f t="shared" si="693"/>
        <v>0</v>
      </c>
      <c r="J5432" s="105">
        <f t="shared" si="686"/>
        <v>0</v>
      </c>
      <c r="K5432" s="105">
        <f t="shared" si="687"/>
        <v>0</v>
      </c>
      <c r="L5432" s="105">
        <f t="shared" si="688"/>
        <v>0</v>
      </c>
      <c r="M5432">
        <v>0.04</v>
      </c>
      <c r="N5432">
        <f t="shared" si="689"/>
        <v>3.3960531989175591E-3</v>
      </c>
    </row>
    <row r="5433" spans="1:14" x14ac:dyDescent="0.3">
      <c r="A5433">
        <f t="shared" si="691"/>
        <v>55</v>
      </c>
      <c r="E5433" s="105">
        <f t="shared" si="692"/>
        <v>0</v>
      </c>
      <c r="I5433" s="105">
        <f t="shared" si="693"/>
        <v>0</v>
      </c>
      <c r="J5433" s="105">
        <f t="shared" si="686"/>
        <v>0</v>
      </c>
      <c r="K5433" s="105">
        <f t="shared" si="687"/>
        <v>0</v>
      </c>
      <c r="L5433" s="105">
        <f t="shared" si="688"/>
        <v>0</v>
      </c>
      <c r="M5433">
        <v>0.04</v>
      </c>
      <c r="N5433">
        <f t="shared" si="689"/>
        <v>3.3960531989175591E-3</v>
      </c>
    </row>
    <row r="5434" spans="1:14" x14ac:dyDescent="0.3">
      <c r="A5434">
        <f t="shared" si="691"/>
        <v>55</v>
      </c>
      <c r="E5434" s="105">
        <f t="shared" si="692"/>
        <v>0</v>
      </c>
      <c r="I5434" s="105">
        <f t="shared" si="693"/>
        <v>0</v>
      </c>
      <c r="J5434" s="105">
        <f t="shared" si="686"/>
        <v>0</v>
      </c>
      <c r="K5434" s="105">
        <f t="shared" si="687"/>
        <v>0</v>
      </c>
      <c r="L5434" s="105">
        <f t="shared" si="688"/>
        <v>0</v>
      </c>
      <c r="M5434">
        <v>0.04</v>
      </c>
      <c r="N5434">
        <f t="shared" si="689"/>
        <v>3.3960531989175591E-3</v>
      </c>
    </row>
    <row r="5435" spans="1:14" x14ac:dyDescent="0.3">
      <c r="A5435">
        <f t="shared" si="691"/>
        <v>55</v>
      </c>
      <c r="E5435" s="105">
        <f t="shared" si="692"/>
        <v>0</v>
      </c>
      <c r="I5435" s="105">
        <f t="shared" si="693"/>
        <v>0</v>
      </c>
      <c r="J5435" s="105">
        <f t="shared" si="686"/>
        <v>0</v>
      </c>
      <c r="K5435" s="105">
        <f t="shared" si="687"/>
        <v>0</v>
      </c>
      <c r="L5435" s="105">
        <f t="shared" si="688"/>
        <v>0</v>
      </c>
      <c r="M5435">
        <v>0.04</v>
      </c>
      <c r="N5435">
        <f t="shared" si="689"/>
        <v>3.3960531989175591E-3</v>
      </c>
    </row>
    <row r="5436" spans="1:14" x14ac:dyDescent="0.3">
      <c r="A5436">
        <f t="shared" si="691"/>
        <v>55</v>
      </c>
      <c r="E5436" s="105">
        <f t="shared" si="692"/>
        <v>0</v>
      </c>
      <c r="I5436" s="105">
        <f t="shared" si="693"/>
        <v>0</v>
      </c>
      <c r="J5436" s="105">
        <f t="shared" si="686"/>
        <v>0</v>
      </c>
      <c r="K5436" s="105">
        <f t="shared" si="687"/>
        <v>0</v>
      </c>
      <c r="L5436" s="105">
        <f t="shared" si="688"/>
        <v>0</v>
      </c>
      <c r="M5436">
        <v>0.04</v>
      </c>
      <c r="N5436">
        <f t="shared" si="689"/>
        <v>3.3960531989175591E-3</v>
      </c>
    </row>
    <row r="5437" spans="1:14" x14ac:dyDescent="0.3">
      <c r="A5437">
        <f t="shared" si="691"/>
        <v>55</v>
      </c>
      <c r="E5437" s="105">
        <f t="shared" si="692"/>
        <v>0</v>
      </c>
      <c r="I5437" s="105">
        <f t="shared" si="693"/>
        <v>0</v>
      </c>
      <c r="J5437" s="105">
        <f t="shared" si="686"/>
        <v>0</v>
      </c>
      <c r="K5437" s="105">
        <f t="shared" si="687"/>
        <v>0</v>
      </c>
      <c r="L5437" s="105">
        <f t="shared" si="688"/>
        <v>0</v>
      </c>
      <c r="M5437">
        <v>0.04</v>
      </c>
      <c r="N5437">
        <f t="shared" si="689"/>
        <v>3.3960531989175591E-3</v>
      </c>
    </row>
    <row r="5438" spans="1:14" x14ac:dyDescent="0.3">
      <c r="A5438">
        <f t="shared" si="691"/>
        <v>55</v>
      </c>
      <c r="E5438" s="105">
        <f t="shared" si="692"/>
        <v>0</v>
      </c>
      <c r="I5438" s="105">
        <f t="shared" si="693"/>
        <v>0</v>
      </c>
      <c r="J5438" s="105">
        <f t="shared" si="686"/>
        <v>0</v>
      </c>
      <c r="K5438" s="105">
        <f t="shared" si="687"/>
        <v>0</v>
      </c>
      <c r="L5438" s="105">
        <f t="shared" si="688"/>
        <v>0</v>
      </c>
      <c r="M5438">
        <v>0.04</v>
      </c>
      <c r="N5438">
        <f t="shared" si="689"/>
        <v>3.3960531989175591E-3</v>
      </c>
    </row>
    <row r="5439" spans="1:14" x14ac:dyDescent="0.3">
      <c r="A5439">
        <f t="shared" si="691"/>
        <v>55</v>
      </c>
      <c r="E5439" s="105">
        <f t="shared" si="692"/>
        <v>0</v>
      </c>
      <c r="I5439" s="105">
        <f t="shared" si="693"/>
        <v>0</v>
      </c>
      <c r="J5439" s="105">
        <f t="shared" si="686"/>
        <v>0</v>
      </c>
      <c r="K5439" s="105">
        <f t="shared" si="687"/>
        <v>0</v>
      </c>
      <c r="L5439" s="105">
        <f t="shared" si="688"/>
        <v>0</v>
      </c>
      <c r="M5439">
        <v>0.04</v>
      </c>
      <c r="N5439">
        <f t="shared" si="689"/>
        <v>3.3960531989175591E-3</v>
      </c>
    </row>
    <row r="5440" spans="1:14" x14ac:dyDescent="0.3">
      <c r="A5440">
        <f t="shared" si="691"/>
        <v>55</v>
      </c>
      <c r="E5440" s="105">
        <f t="shared" si="692"/>
        <v>0</v>
      </c>
      <c r="I5440" s="105">
        <f t="shared" si="693"/>
        <v>0</v>
      </c>
      <c r="J5440" s="105">
        <f t="shared" si="686"/>
        <v>0</v>
      </c>
      <c r="K5440" s="105">
        <f t="shared" si="687"/>
        <v>0</v>
      </c>
      <c r="L5440" s="105">
        <f t="shared" si="688"/>
        <v>0</v>
      </c>
      <c r="M5440">
        <v>0.04</v>
      </c>
      <c r="N5440">
        <f t="shared" si="689"/>
        <v>3.3960531989175591E-3</v>
      </c>
    </row>
    <row r="5441" spans="1:14" x14ac:dyDescent="0.3">
      <c r="A5441">
        <f t="shared" si="691"/>
        <v>55</v>
      </c>
      <c r="E5441" s="105">
        <f t="shared" si="692"/>
        <v>0</v>
      </c>
      <c r="I5441" s="105">
        <f t="shared" si="693"/>
        <v>0</v>
      </c>
      <c r="J5441" s="105">
        <f t="shared" si="686"/>
        <v>0</v>
      </c>
      <c r="K5441" s="105">
        <f t="shared" si="687"/>
        <v>0</v>
      </c>
      <c r="L5441" s="105">
        <f t="shared" si="688"/>
        <v>0</v>
      </c>
      <c r="M5441">
        <v>0.04</v>
      </c>
      <c r="N5441">
        <f t="shared" si="689"/>
        <v>3.3960531989175591E-3</v>
      </c>
    </row>
    <row r="5442" spans="1:14" x14ac:dyDescent="0.3">
      <c r="A5442">
        <f t="shared" si="691"/>
        <v>55</v>
      </c>
      <c r="E5442" s="105">
        <f t="shared" si="692"/>
        <v>0</v>
      </c>
      <c r="I5442" s="105">
        <f t="shared" si="693"/>
        <v>0</v>
      </c>
      <c r="J5442" s="105">
        <f t="shared" si="686"/>
        <v>0</v>
      </c>
      <c r="K5442" s="105">
        <f t="shared" si="687"/>
        <v>0</v>
      </c>
      <c r="L5442" s="105">
        <f t="shared" si="688"/>
        <v>0</v>
      </c>
      <c r="M5442">
        <v>0.04</v>
      </c>
      <c r="N5442">
        <f t="shared" si="689"/>
        <v>3.3960531989175591E-3</v>
      </c>
    </row>
    <row r="5443" spans="1:14" x14ac:dyDescent="0.3">
      <c r="A5443">
        <f t="shared" si="691"/>
        <v>55</v>
      </c>
      <c r="E5443" s="105">
        <f t="shared" si="692"/>
        <v>0</v>
      </c>
      <c r="I5443" s="105">
        <f t="shared" si="693"/>
        <v>0</v>
      </c>
      <c r="J5443" s="105">
        <f t="shared" ref="J5443:J5506" si="694">E5443*($H$2/12)</f>
        <v>0</v>
      </c>
      <c r="K5443" s="105">
        <f t="shared" ref="K5443:K5506" si="695">I5443-J5443</f>
        <v>0</v>
      </c>
      <c r="L5443" s="105">
        <f t="shared" ref="L5443:L5506" si="696">N5443*(E5443-K5443)</f>
        <v>0</v>
      </c>
      <c r="M5443">
        <v>0.04</v>
      </c>
      <c r="N5443">
        <f t="shared" ref="N5443:N5506" si="697">1-(POWER(1-M5443,(1/12)))</f>
        <v>3.3960531989175591E-3</v>
      </c>
    </row>
    <row r="5444" spans="1:14" x14ac:dyDescent="0.3">
      <c r="A5444">
        <f t="shared" si="691"/>
        <v>55</v>
      </c>
      <c r="E5444" s="105">
        <f t="shared" si="692"/>
        <v>0</v>
      </c>
      <c r="I5444" s="105">
        <f t="shared" si="693"/>
        <v>0</v>
      </c>
      <c r="J5444" s="105">
        <f t="shared" si="694"/>
        <v>0</v>
      </c>
      <c r="K5444" s="105">
        <f t="shared" si="695"/>
        <v>0</v>
      </c>
      <c r="L5444" s="105">
        <f t="shared" si="696"/>
        <v>0</v>
      </c>
      <c r="M5444">
        <v>0.04</v>
      </c>
      <c r="N5444">
        <f t="shared" si="697"/>
        <v>3.3960531989175591E-3</v>
      </c>
    </row>
    <row r="5445" spans="1:14" x14ac:dyDescent="0.3">
      <c r="A5445">
        <f t="shared" si="691"/>
        <v>55</v>
      </c>
      <c r="E5445" s="105">
        <f t="shared" si="692"/>
        <v>0</v>
      </c>
      <c r="I5445" s="105">
        <f t="shared" si="693"/>
        <v>0</v>
      </c>
      <c r="J5445" s="105">
        <f t="shared" si="694"/>
        <v>0</v>
      </c>
      <c r="K5445" s="105">
        <f t="shared" si="695"/>
        <v>0</v>
      </c>
      <c r="L5445" s="105">
        <f t="shared" si="696"/>
        <v>0</v>
      </c>
      <c r="M5445">
        <v>0.04</v>
      </c>
      <c r="N5445">
        <f t="shared" si="697"/>
        <v>3.3960531989175591E-3</v>
      </c>
    </row>
    <row r="5446" spans="1:14" x14ac:dyDescent="0.3">
      <c r="A5446">
        <f t="shared" si="691"/>
        <v>55</v>
      </c>
      <c r="E5446" s="105">
        <f t="shared" si="692"/>
        <v>0</v>
      </c>
      <c r="I5446" s="105">
        <f t="shared" si="693"/>
        <v>0</v>
      </c>
      <c r="J5446" s="105">
        <f t="shared" si="694"/>
        <v>0</v>
      </c>
      <c r="K5446" s="105">
        <f t="shared" si="695"/>
        <v>0</v>
      </c>
      <c r="L5446" s="105">
        <f t="shared" si="696"/>
        <v>0</v>
      </c>
      <c r="M5446">
        <v>0.04</v>
      </c>
      <c r="N5446">
        <f t="shared" si="697"/>
        <v>3.3960531989175591E-3</v>
      </c>
    </row>
    <row r="5447" spans="1:14" x14ac:dyDescent="0.3">
      <c r="A5447">
        <f t="shared" si="691"/>
        <v>55</v>
      </c>
      <c r="E5447" s="105">
        <f t="shared" si="692"/>
        <v>0</v>
      </c>
      <c r="I5447" s="105">
        <f t="shared" si="693"/>
        <v>0</v>
      </c>
      <c r="J5447" s="105">
        <f t="shared" si="694"/>
        <v>0</v>
      </c>
      <c r="K5447" s="105">
        <f t="shared" si="695"/>
        <v>0</v>
      </c>
      <c r="L5447" s="105">
        <f t="shared" si="696"/>
        <v>0</v>
      </c>
      <c r="M5447">
        <v>0.04</v>
      </c>
      <c r="N5447">
        <f t="shared" si="697"/>
        <v>3.3960531989175591E-3</v>
      </c>
    </row>
    <row r="5448" spans="1:14" x14ac:dyDescent="0.3">
      <c r="A5448">
        <f t="shared" si="691"/>
        <v>55</v>
      </c>
      <c r="E5448" s="105">
        <f t="shared" si="692"/>
        <v>0</v>
      </c>
      <c r="I5448" s="105">
        <f t="shared" si="693"/>
        <v>0</v>
      </c>
      <c r="J5448" s="105">
        <f t="shared" si="694"/>
        <v>0</v>
      </c>
      <c r="K5448" s="105">
        <f t="shared" si="695"/>
        <v>0</v>
      </c>
      <c r="L5448" s="105">
        <f t="shared" si="696"/>
        <v>0</v>
      </c>
      <c r="M5448">
        <v>0.04</v>
      </c>
      <c r="N5448">
        <f t="shared" si="697"/>
        <v>3.3960531989175591E-3</v>
      </c>
    </row>
    <row r="5449" spans="1:14" x14ac:dyDescent="0.3">
      <c r="A5449">
        <f t="shared" si="691"/>
        <v>55</v>
      </c>
      <c r="E5449" s="105">
        <f t="shared" si="692"/>
        <v>0</v>
      </c>
      <c r="I5449" s="105">
        <f t="shared" si="693"/>
        <v>0</v>
      </c>
      <c r="J5449" s="105">
        <f t="shared" si="694"/>
        <v>0</v>
      </c>
      <c r="K5449" s="105">
        <f t="shared" si="695"/>
        <v>0</v>
      </c>
      <c r="L5449" s="105">
        <f t="shared" si="696"/>
        <v>0</v>
      </c>
      <c r="M5449">
        <v>0.04</v>
      </c>
      <c r="N5449">
        <f t="shared" si="697"/>
        <v>3.3960531989175591E-3</v>
      </c>
    </row>
    <row r="5450" spans="1:14" x14ac:dyDescent="0.3">
      <c r="A5450">
        <f t="shared" si="691"/>
        <v>55</v>
      </c>
      <c r="E5450" s="105">
        <f t="shared" si="692"/>
        <v>0</v>
      </c>
      <c r="I5450" s="105">
        <f t="shared" si="693"/>
        <v>0</v>
      </c>
      <c r="J5450" s="105">
        <f t="shared" si="694"/>
        <v>0</v>
      </c>
      <c r="K5450" s="105">
        <f t="shared" si="695"/>
        <v>0</v>
      </c>
      <c r="L5450" s="105">
        <f t="shared" si="696"/>
        <v>0</v>
      </c>
      <c r="M5450">
        <v>0.04</v>
      </c>
      <c r="N5450">
        <f t="shared" si="697"/>
        <v>3.3960531989175591E-3</v>
      </c>
    </row>
    <row r="5451" spans="1:14" x14ac:dyDescent="0.3">
      <c r="A5451">
        <f t="shared" si="691"/>
        <v>55</v>
      </c>
      <c r="E5451" s="105">
        <f t="shared" si="692"/>
        <v>0</v>
      </c>
      <c r="I5451" s="105">
        <f t="shared" si="693"/>
        <v>0</v>
      </c>
      <c r="J5451" s="105">
        <f t="shared" si="694"/>
        <v>0</v>
      </c>
      <c r="K5451" s="105">
        <f t="shared" si="695"/>
        <v>0</v>
      </c>
      <c r="L5451" s="105">
        <f t="shared" si="696"/>
        <v>0</v>
      </c>
      <c r="M5451">
        <v>0.04</v>
      </c>
      <c r="N5451">
        <f t="shared" si="697"/>
        <v>3.3960531989175591E-3</v>
      </c>
    </row>
    <row r="5452" spans="1:14" x14ac:dyDescent="0.3">
      <c r="A5452">
        <f t="shared" si="691"/>
        <v>55</v>
      </c>
      <c r="E5452" s="105">
        <f t="shared" si="692"/>
        <v>0</v>
      </c>
      <c r="I5452" s="105">
        <f t="shared" si="693"/>
        <v>0</v>
      </c>
      <c r="J5452" s="105">
        <f t="shared" si="694"/>
        <v>0</v>
      </c>
      <c r="K5452" s="105">
        <f t="shared" si="695"/>
        <v>0</v>
      </c>
      <c r="L5452" s="105">
        <f t="shared" si="696"/>
        <v>0</v>
      </c>
      <c r="M5452">
        <v>0.04</v>
      </c>
      <c r="N5452">
        <f t="shared" si="697"/>
        <v>3.3960531989175591E-3</v>
      </c>
    </row>
    <row r="5453" spans="1:14" x14ac:dyDescent="0.3">
      <c r="A5453">
        <f t="shared" si="691"/>
        <v>55</v>
      </c>
      <c r="E5453" s="105">
        <f t="shared" si="692"/>
        <v>0</v>
      </c>
      <c r="I5453" s="105">
        <f t="shared" si="693"/>
        <v>0</v>
      </c>
      <c r="J5453" s="105">
        <f t="shared" si="694"/>
        <v>0</v>
      </c>
      <c r="K5453" s="105">
        <f t="shared" si="695"/>
        <v>0</v>
      </c>
      <c r="L5453" s="105">
        <f t="shared" si="696"/>
        <v>0</v>
      </c>
      <c r="M5453">
        <v>0.04</v>
      </c>
      <c r="N5453">
        <f t="shared" si="697"/>
        <v>3.3960531989175591E-3</v>
      </c>
    </row>
    <row r="5454" spans="1:14" x14ac:dyDescent="0.3">
      <c r="A5454">
        <f t="shared" si="691"/>
        <v>55</v>
      </c>
      <c r="E5454" s="105">
        <f t="shared" si="692"/>
        <v>0</v>
      </c>
      <c r="I5454" s="105">
        <f t="shared" si="693"/>
        <v>0</v>
      </c>
      <c r="J5454" s="105">
        <f t="shared" si="694"/>
        <v>0</v>
      </c>
      <c r="K5454" s="105">
        <f t="shared" si="695"/>
        <v>0</v>
      </c>
      <c r="L5454" s="105">
        <f t="shared" si="696"/>
        <v>0</v>
      </c>
      <c r="M5454">
        <v>0.04</v>
      </c>
      <c r="N5454">
        <f t="shared" si="697"/>
        <v>3.3960531989175591E-3</v>
      </c>
    </row>
    <row r="5455" spans="1:14" x14ac:dyDescent="0.3">
      <c r="A5455">
        <f t="shared" si="691"/>
        <v>55</v>
      </c>
      <c r="E5455" s="105">
        <f t="shared" si="692"/>
        <v>0</v>
      </c>
      <c r="I5455" s="105">
        <f t="shared" si="693"/>
        <v>0</v>
      </c>
      <c r="J5455" s="105">
        <f t="shared" si="694"/>
        <v>0</v>
      </c>
      <c r="K5455" s="105">
        <f t="shared" si="695"/>
        <v>0</v>
      </c>
      <c r="L5455" s="105">
        <f t="shared" si="696"/>
        <v>0</v>
      </c>
      <c r="M5455">
        <v>0.04</v>
      </c>
      <c r="N5455">
        <f t="shared" si="697"/>
        <v>3.3960531989175591E-3</v>
      </c>
    </row>
    <row r="5456" spans="1:14" x14ac:dyDescent="0.3">
      <c r="A5456">
        <f t="shared" si="691"/>
        <v>55</v>
      </c>
      <c r="E5456" s="105">
        <f t="shared" si="692"/>
        <v>0</v>
      </c>
      <c r="I5456" s="105">
        <f t="shared" si="693"/>
        <v>0</v>
      </c>
      <c r="J5456" s="105">
        <f t="shared" si="694"/>
        <v>0</v>
      </c>
      <c r="K5456" s="105">
        <f t="shared" si="695"/>
        <v>0</v>
      </c>
      <c r="L5456" s="105">
        <f t="shared" si="696"/>
        <v>0</v>
      </c>
      <c r="M5456">
        <v>0.04</v>
      </c>
      <c r="N5456">
        <f t="shared" si="697"/>
        <v>3.3960531989175591E-3</v>
      </c>
    </row>
    <row r="5457" spans="1:14" x14ac:dyDescent="0.3">
      <c r="A5457">
        <f t="shared" si="691"/>
        <v>55</v>
      </c>
      <c r="E5457" s="105">
        <f t="shared" si="692"/>
        <v>0</v>
      </c>
      <c r="I5457" s="105">
        <f t="shared" si="693"/>
        <v>0</v>
      </c>
      <c r="J5457" s="105">
        <f t="shared" si="694"/>
        <v>0</v>
      </c>
      <c r="K5457" s="105">
        <f t="shared" si="695"/>
        <v>0</v>
      </c>
      <c r="L5457" s="105">
        <f t="shared" si="696"/>
        <v>0</v>
      </c>
      <c r="M5457">
        <v>0.04</v>
      </c>
      <c r="N5457">
        <f t="shared" si="697"/>
        <v>3.3960531989175591E-3</v>
      </c>
    </row>
    <row r="5458" spans="1:14" x14ac:dyDescent="0.3">
      <c r="A5458">
        <f t="shared" si="691"/>
        <v>55</v>
      </c>
      <c r="E5458" s="105">
        <f t="shared" si="692"/>
        <v>0</v>
      </c>
      <c r="I5458" s="105">
        <f t="shared" si="693"/>
        <v>0</v>
      </c>
      <c r="J5458" s="105">
        <f t="shared" si="694"/>
        <v>0</v>
      </c>
      <c r="K5458" s="105">
        <f t="shared" si="695"/>
        <v>0</v>
      </c>
      <c r="L5458" s="105">
        <f t="shared" si="696"/>
        <v>0</v>
      </c>
      <c r="M5458">
        <v>0.04</v>
      </c>
      <c r="N5458">
        <f t="shared" si="697"/>
        <v>3.3960531989175591E-3</v>
      </c>
    </row>
    <row r="5459" spans="1:14" x14ac:dyDescent="0.3">
      <c r="A5459">
        <f t="shared" si="691"/>
        <v>55</v>
      </c>
      <c r="E5459" s="105">
        <f t="shared" si="692"/>
        <v>0</v>
      </c>
      <c r="I5459" s="105">
        <f t="shared" si="693"/>
        <v>0</v>
      </c>
      <c r="J5459" s="105">
        <f t="shared" si="694"/>
        <v>0</v>
      </c>
      <c r="K5459" s="105">
        <f t="shared" si="695"/>
        <v>0</v>
      </c>
      <c r="L5459" s="105">
        <f t="shared" si="696"/>
        <v>0</v>
      </c>
      <c r="M5459">
        <v>0.04</v>
      </c>
      <c r="N5459">
        <f t="shared" si="697"/>
        <v>3.3960531989175591E-3</v>
      </c>
    </row>
    <row r="5460" spans="1:14" x14ac:dyDescent="0.3">
      <c r="A5460">
        <f t="shared" si="691"/>
        <v>55</v>
      </c>
      <c r="E5460" s="105">
        <f t="shared" si="692"/>
        <v>0</v>
      </c>
      <c r="I5460" s="105">
        <f t="shared" si="693"/>
        <v>0</v>
      </c>
      <c r="J5460" s="105">
        <f t="shared" si="694"/>
        <v>0</v>
      </c>
      <c r="K5460" s="105">
        <f t="shared" si="695"/>
        <v>0</v>
      </c>
      <c r="L5460" s="105">
        <f t="shared" si="696"/>
        <v>0</v>
      </c>
      <c r="M5460">
        <v>0.04</v>
      </c>
      <c r="N5460">
        <f t="shared" si="697"/>
        <v>3.3960531989175591E-3</v>
      </c>
    </row>
    <row r="5461" spans="1:14" x14ac:dyDescent="0.3">
      <c r="A5461">
        <f t="shared" si="691"/>
        <v>55</v>
      </c>
      <c r="E5461" s="105">
        <f t="shared" si="692"/>
        <v>0</v>
      </c>
      <c r="I5461" s="105">
        <f t="shared" si="693"/>
        <v>0</v>
      </c>
      <c r="J5461" s="105">
        <f t="shared" si="694"/>
        <v>0</v>
      </c>
      <c r="K5461" s="105">
        <f t="shared" si="695"/>
        <v>0</v>
      </c>
      <c r="L5461" s="105">
        <f t="shared" si="696"/>
        <v>0</v>
      </c>
      <c r="M5461">
        <v>0.04</v>
      </c>
      <c r="N5461">
        <f t="shared" si="697"/>
        <v>3.3960531989175591E-3</v>
      </c>
    </row>
    <row r="5462" spans="1:14" x14ac:dyDescent="0.3">
      <c r="A5462">
        <f t="shared" si="691"/>
        <v>55</v>
      </c>
      <c r="E5462" s="105">
        <f t="shared" si="692"/>
        <v>0</v>
      </c>
      <c r="I5462" s="105">
        <f t="shared" si="693"/>
        <v>0</v>
      </c>
      <c r="J5462" s="105">
        <f t="shared" si="694"/>
        <v>0</v>
      </c>
      <c r="K5462" s="105">
        <f t="shared" si="695"/>
        <v>0</v>
      </c>
      <c r="L5462" s="105">
        <f t="shared" si="696"/>
        <v>0</v>
      </c>
      <c r="M5462">
        <v>0.04</v>
      </c>
      <c r="N5462">
        <f t="shared" si="697"/>
        <v>3.3960531989175591E-3</v>
      </c>
    </row>
    <row r="5463" spans="1:14" x14ac:dyDescent="0.3">
      <c r="A5463">
        <f t="shared" si="691"/>
        <v>55</v>
      </c>
      <c r="E5463" s="105">
        <f t="shared" si="692"/>
        <v>0</v>
      </c>
      <c r="I5463" s="105">
        <f t="shared" si="693"/>
        <v>0</v>
      </c>
      <c r="J5463" s="105">
        <f t="shared" si="694"/>
        <v>0</v>
      </c>
      <c r="K5463" s="105">
        <f t="shared" si="695"/>
        <v>0</v>
      </c>
      <c r="L5463" s="105">
        <f t="shared" si="696"/>
        <v>0</v>
      </c>
      <c r="M5463">
        <v>0.04</v>
      </c>
      <c r="N5463">
        <f t="shared" si="697"/>
        <v>3.3960531989175591E-3</v>
      </c>
    </row>
    <row r="5464" spans="1:14" x14ac:dyDescent="0.3">
      <c r="A5464">
        <f t="shared" si="691"/>
        <v>55</v>
      </c>
      <c r="E5464" s="105">
        <f t="shared" si="692"/>
        <v>0</v>
      </c>
      <c r="I5464" s="105">
        <f t="shared" si="693"/>
        <v>0</v>
      </c>
      <c r="J5464" s="105">
        <f t="shared" si="694"/>
        <v>0</v>
      </c>
      <c r="K5464" s="105">
        <f t="shared" si="695"/>
        <v>0</v>
      </c>
      <c r="L5464" s="105">
        <f t="shared" si="696"/>
        <v>0</v>
      </c>
      <c r="M5464">
        <v>0.04</v>
      </c>
      <c r="N5464">
        <f t="shared" si="697"/>
        <v>3.3960531989175591E-3</v>
      </c>
    </row>
    <row r="5465" spans="1:14" x14ac:dyDescent="0.3">
      <c r="A5465">
        <f t="shared" si="691"/>
        <v>55</v>
      </c>
      <c r="E5465" s="105">
        <f t="shared" si="692"/>
        <v>0</v>
      </c>
      <c r="I5465" s="105">
        <f t="shared" si="693"/>
        <v>0</v>
      </c>
      <c r="J5465" s="105">
        <f t="shared" si="694"/>
        <v>0</v>
      </c>
      <c r="K5465" s="105">
        <f t="shared" si="695"/>
        <v>0</v>
      </c>
      <c r="L5465" s="105">
        <f t="shared" si="696"/>
        <v>0</v>
      </c>
      <c r="M5465">
        <v>0.04</v>
      </c>
      <c r="N5465">
        <f t="shared" si="697"/>
        <v>3.3960531989175591E-3</v>
      </c>
    </row>
    <row r="5466" spans="1:14" x14ac:dyDescent="0.3">
      <c r="A5466">
        <f t="shared" si="691"/>
        <v>55</v>
      </c>
      <c r="E5466" s="105">
        <f t="shared" si="692"/>
        <v>0</v>
      </c>
      <c r="I5466" s="105">
        <f t="shared" si="693"/>
        <v>0</v>
      </c>
      <c r="J5466" s="105">
        <f t="shared" si="694"/>
        <v>0</v>
      </c>
      <c r="K5466" s="105">
        <f t="shared" si="695"/>
        <v>0</v>
      </c>
      <c r="L5466" s="105">
        <f t="shared" si="696"/>
        <v>0</v>
      </c>
      <c r="M5466">
        <v>0.04</v>
      </c>
      <c r="N5466">
        <f t="shared" si="697"/>
        <v>3.3960531989175591E-3</v>
      </c>
    </row>
    <row r="5467" spans="1:14" x14ac:dyDescent="0.3">
      <c r="A5467">
        <f t="shared" si="691"/>
        <v>55</v>
      </c>
      <c r="E5467" s="105">
        <f t="shared" si="692"/>
        <v>0</v>
      </c>
      <c r="I5467" s="105">
        <f t="shared" si="693"/>
        <v>0</v>
      </c>
      <c r="J5467" s="105">
        <f t="shared" si="694"/>
        <v>0</v>
      </c>
      <c r="K5467" s="105">
        <f t="shared" si="695"/>
        <v>0</v>
      </c>
      <c r="L5467" s="105">
        <f t="shared" si="696"/>
        <v>0</v>
      </c>
      <c r="M5467">
        <v>0.04</v>
      </c>
      <c r="N5467">
        <f t="shared" si="697"/>
        <v>3.3960531989175591E-3</v>
      </c>
    </row>
    <row r="5468" spans="1:14" x14ac:dyDescent="0.3">
      <c r="A5468">
        <f t="shared" si="691"/>
        <v>55</v>
      </c>
      <c r="E5468" s="105">
        <f t="shared" si="692"/>
        <v>0</v>
      </c>
      <c r="I5468" s="105">
        <f t="shared" si="693"/>
        <v>0</v>
      </c>
      <c r="J5468" s="105">
        <f t="shared" si="694"/>
        <v>0</v>
      </c>
      <c r="K5468" s="105">
        <f t="shared" si="695"/>
        <v>0</v>
      </c>
      <c r="L5468" s="105">
        <f t="shared" si="696"/>
        <v>0</v>
      </c>
      <c r="M5468">
        <v>0.04</v>
      </c>
      <c r="N5468">
        <f t="shared" si="697"/>
        <v>3.3960531989175591E-3</v>
      </c>
    </row>
    <row r="5469" spans="1:14" x14ac:dyDescent="0.3">
      <c r="A5469">
        <f t="shared" si="691"/>
        <v>55</v>
      </c>
      <c r="E5469" s="105">
        <f t="shared" si="692"/>
        <v>0</v>
      </c>
      <c r="I5469" s="105">
        <f t="shared" si="693"/>
        <v>0</v>
      </c>
      <c r="J5469" s="105">
        <f t="shared" si="694"/>
        <v>0</v>
      </c>
      <c r="K5469" s="105">
        <f t="shared" si="695"/>
        <v>0</v>
      </c>
      <c r="L5469" s="105">
        <f t="shared" si="696"/>
        <v>0</v>
      </c>
      <c r="M5469">
        <v>0.04</v>
      </c>
      <c r="N5469">
        <f t="shared" si="697"/>
        <v>3.3960531989175591E-3</v>
      </c>
    </row>
    <row r="5470" spans="1:14" x14ac:dyDescent="0.3">
      <c r="A5470">
        <f t="shared" si="691"/>
        <v>55</v>
      </c>
      <c r="E5470" s="105">
        <f t="shared" si="692"/>
        <v>0</v>
      </c>
      <c r="I5470" s="105">
        <f t="shared" si="693"/>
        <v>0</v>
      </c>
      <c r="J5470" s="105">
        <f t="shared" si="694"/>
        <v>0</v>
      </c>
      <c r="K5470" s="105">
        <f t="shared" si="695"/>
        <v>0</v>
      </c>
      <c r="L5470" s="105">
        <f t="shared" si="696"/>
        <v>0</v>
      </c>
      <c r="M5470">
        <v>0.04</v>
      </c>
      <c r="N5470">
        <f t="shared" si="697"/>
        <v>3.3960531989175591E-3</v>
      </c>
    </row>
    <row r="5471" spans="1:14" x14ac:dyDescent="0.3">
      <c r="A5471">
        <f t="shared" si="691"/>
        <v>55</v>
      </c>
      <c r="E5471" s="105">
        <f t="shared" si="692"/>
        <v>0</v>
      </c>
      <c r="I5471" s="105">
        <f t="shared" si="693"/>
        <v>0</v>
      </c>
      <c r="J5471" s="105">
        <f t="shared" si="694"/>
        <v>0</v>
      </c>
      <c r="K5471" s="105">
        <f t="shared" si="695"/>
        <v>0</v>
      </c>
      <c r="L5471" s="105">
        <f t="shared" si="696"/>
        <v>0</v>
      </c>
      <c r="M5471">
        <v>0.04</v>
      </c>
      <c r="N5471">
        <f t="shared" si="697"/>
        <v>3.3960531989175591E-3</v>
      </c>
    </row>
    <row r="5472" spans="1:14" x14ac:dyDescent="0.3">
      <c r="A5472">
        <f t="shared" si="691"/>
        <v>55</v>
      </c>
      <c r="E5472" s="105">
        <f t="shared" si="692"/>
        <v>0</v>
      </c>
      <c r="I5472" s="105">
        <f t="shared" si="693"/>
        <v>0</v>
      </c>
      <c r="J5472" s="105">
        <f t="shared" si="694"/>
        <v>0</v>
      </c>
      <c r="K5472" s="105">
        <f t="shared" si="695"/>
        <v>0</v>
      </c>
      <c r="L5472" s="105">
        <f t="shared" si="696"/>
        <v>0</v>
      </c>
      <c r="M5472">
        <v>0.04</v>
      </c>
      <c r="N5472">
        <f t="shared" si="697"/>
        <v>3.3960531989175591E-3</v>
      </c>
    </row>
    <row r="5473" spans="1:14" x14ac:dyDescent="0.3">
      <c r="A5473">
        <f t="shared" si="691"/>
        <v>55</v>
      </c>
      <c r="E5473" s="105">
        <f t="shared" si="692"/>
        <v>0</v>
      </c>
      <c r="I5473" s="105">
        <f t="shared" si="693"/>
        <v>0</v>
      </c>
      <c r="J5473" s="105">
        <f t="shared" si="694"/>
        <v>0</v>
      </c>
      <c r="K5473" s="105">
        <f t="shared" si="695"/>
        <v>0</v>
      </c>
      <c r="L5473" s="105">
        <f t="shared" si="696"/>
        <v>0</v>
      </c>
      <c r="M5473">
        <v>0.04</v>
      </c>
      <c r="N5473">
        <f t="shared" si="697"/>
        <v>3.3960531989175591E-3</v>
      </c>
    </row>
    <row r="5474" spans="1:14" x14ac:dyDescent="0.3">
      <c r="A5474">
        <f t="shared" si="691"/>
        <v>55</v>
      </c>
      <c r="E5474" s="105">
        <f t="shared" si="692"/>
        <v>0</v>
      </c>
      <c r="I5474" s="105">
        <f t="shared" si="693"/>
        <v>0</v>
      </c>
      <c r="J5474" s="105">
        <f t="shared" si="694"/>
        <v>0</v>
      </c>
      <c r="K5474" s="105">
        <f t="shared" si="695"/>
        <v>0</v>
      </c>
      <c r="L5474" s="105">
        <f t="shared" si="696"/>
        <v>0</v>
      </c>
      <c r="M5474">
        <v>0.04</v>
      </c>
      <c r="N5474">
        <f t="shared" si="697"/>
        <v>3.3960531989175591E-3</v>
      </c>
    </row>
    <row r="5475" spans="1:14" x14ac:dyDescent="0.3">
      <c r="A5475">
        <f t="shared" si="691"/>
        <v>55</v>
      </c>
      <c r="E5475" s="105">
        <f t="shared" si="692"/>
        <v>0</v>
      </c>
      <c r="I5475" s="105">
        <f t="shared" si="693"/>
        <v>0</v>
      </c>
      <c r="J5475" s="105">
        <f t="shared" si="694"/>
        <v>0</v>
      </c>
      <c r="K5475" s="105">
        <f t="shared" si="695"/>
        <v>0</v>
      </c>
      <c r="L5475" s="105">
        <f t="shared" si="696"/>
        <v>0</v>
      </c>
      <c r="M5475">
        <v>0.04</v>
      </c>
      <c r="N5475">
        <f t="shared" si="697"/>
        <v>3.3960531989175591E-3</v>
      </c>
    </row>
    <row r="5476" spans="1:14" x14ac:dyDescent="0.3">
      <c r="A5476">
        <f t="shared" si="691"/>
        <v>55</v>
      </c>
      <c r="E5476" s="105">
        <f t="shared" si="692"/>
        <v>0</v>
      </c>
      <c r="I5476" s="105">
        <f t="shared" si="693"/>
        <v>0</v>
      </c>
      <c r="J5476" s="105">
        <f t="shared" si="694"/>
        <v>0</v>
      </c>
      <c r="K5476" s="105">
        <f t="shared" si="695"/>
        <v>0</v>
      </c>
      <c r="L5476" s="105">
        <f t="shared" si="696"/>
        <v>0</v>
      </c>
      <c r="M5476">
        <v>0.04</v>
      </c>
      <c r="N5476">
        <f t="shared" si="697"/>
        <v>3.3960531989175591E-3</v>
      </c>
    </row>
    <row r="5477" spans="1:14" x14ac:dyDescent="0.3">
      <c r="A5477">
        <f t="shared" si="691"/>
        <v>55</v>
      </c>
      <c r="E5477" s="105">
        <f t="shared" si="692"/>
        <v>0</v>
      </c>
      <c r="I5477" s="105">
        <f t="shared" si="693"/>
        <v>0</v>
      </c>
      <c r="J5477" s="105">
        <f t="shared" si="694"/>
        <v>0</v>
      </c>
      <c r="K5477" s="105">
        <f t="shared" si="695"/>
        <v>0</v>
      </c>
      <c r="L5477" s="105">
        <f t="shared" si="696"/>
        <v>0</v>
      </c>
      <c r="M5477">
        <v>0.04</v>
      </c>
      <c r="N5477">
        <f t="shared" si="697"/>
        <v>3.3960531989175591E-3</v>
      </c>
    </row>
    <row r="5478" spans="1:14" x14ac:dyDescent="0.3">
      <c r="A5478">
        <f t="shared" si="691"/>
        <v>55</v>
      </c>
      <c r="E5478" s="105">
        <f t="shared" si="692"/>
        <v>0</v>
      </c>
      <c r="I5478" s="105">
        <f t="shared" si="693"/>
        <v>0</v>
      </c>
      <c r="J5478" s="105">
        <f t="shared" si="694"/>
        <v>0</v>
      </c>
      <c r="K5478" s="105">
        <f t="shared" si="695"/>
        <v>0</v>
      </c>
      <c r="L5478" s="105">
        <f t="shared" si="696"/>
        <v>0</v>
      </c>
      <c r="M5478">
        <v>0.04</v>
      </c>
      <c r="N5478">
        <f t="shared" si="697"/>
        <v>3.3960531989175591E-3</v>
      </c>
    </row>
    <row r="5479" spans="1:14" x14ac:dyDescent="0.3">
      <c r="A5479">
        <f t="shared" ref="A5479:A5542" si="698">IF(COUNTIF(A5379:A5478,A5478)=100, A5478+1,A5478)</f>
        <v>55</v>
      </c>
      <c r="E5479" s="105">
        <f t="shared" ref="E5479:E5542" si="699">MAX(0, E5379-K5379-L5379)</f>
        <v>0</v>
      </c>
      <c r="I5479" s="105">
        <f t="shared" ref="I5479:I5542" si="700">IF(E5479&lt;I5379,J5479 + E5479, I5379)</f>
        <v>0</v>
      </c>
      <c r="J5479" s="105">
        <f t="shared" si="694"/>
        <v>0</v>
      </c>
      <c r="K5479" s="105">
        <f t="shared" si="695"/>
        <v>0</v>
      </c>
      <c r="L5479" s="105">
        <f t="shared" si="696"/>
        <v>0</v>
      </c>
      <c r="M5479">
        <v>0.04</v>
      </c>
      <c r="N5479">
        <f t="shared" si="697"/>
        <v>3.3960531989175591E-3</v>
      </c>
    </row>
    <row r="5480" spans="1:14" x14ac:dyDescent="0.3">
      <c r="A5480">
        <f t="shared" si="698"/>
        <v>55</v>
      </c>
      <c r="E5480" s="105">
        <f t="shared" si="699"/>
        <v>0</v>
      </c>
      <c r="I5480" s="105">
        <f t="shared" si="700"/>
        <v>0</v>
      </c>
      <c r="J5480" s="105">
        <f t="shared" si="694"/>
        <v>0</v>
      </c>
      <c r="K5480" s="105">
        <f t="shared" si="695"/>
        <v>0</v>
      </c>
      <c r="L5480" s="105">
        <f t="shared" si="696"/>
        <v>0</v>
      </c>
      <c r="M5480">
        <v>0.04</v>
      </c>
      <c r="N5480">
        <f t="shared" si="697"/>
        <v>3.3960531989175591E-3</v>
      </c>
    </row>
    <row r="5481" spans="1:14" x14ac:dyDescent="0.3">
      <c r="A5481">
        <f t="shared" si="698"/>
        <v>55</v>
      </c>
      <c r="E5481" s="105">
        <f t="shared" si="699"/>
        <v>0</v>
      </c>
      <c r="I5481" s="105">
        <f t="shared" si="700"/>
        <v>0</v>
      </c>
      <c r="J5481" s="105">
        <f t="shared" si="694"/>
        <v>0</v>
      </c>
      <c r="K5481" s="105">
        <f t="shared" si="695"/>
        <v>0</v>
      </c>
      <c r="L5481" s="105">
        <f t="shared" si="696"/>
        <v>0</v>
      </c>
      <c r="M5481">
        <v>0.04</v>
      </c>
      <c r="N5481">
        <f t="shared" si="697"/>
        <v>3.3960531989175591E-3</v>
      </c>
    </row>
    <row r="5482" spans="1:14" x14ac:dyDescent="0.3">
      <c r="A5482">
        <f t="shared" si="698"/>
        <v>55</v>
      </c>
      <c r="E5482" s="105">
        <f t="shared" si="699"/>
        <v>0</v>
      </c>
      <c r="I5482" s="105">
        <f t="shared" si="700"/>
        <v>0</v>
      </c>
      <c r="J5482" s="105">
        <f t="shared" si="694"/>
        <v>0</v>
      </c>
      <c r="K5482" s="105">
        <f t="shared" si="695"/>
        <v>0</v>
      </c>
      <c r="L5482" s="105">
        <f t="shared" si="696"/>
        <v>0</v>
      </c>
      <c r="M5482">
        <v>0.04</v>
      </c>
      <c r="N5482">
        <f t="shared" si="697"/>
        <v>3.3960531989175591E-3</v>
      </c>
    </row>
    <row r="5483" spans="1:14" x14ac:dyDescent="0.3">
      <c r="A5483">
        <f t="shared" si="698"/>
        <v>55</v>
      </c>
      <c r="E5483" s="105">
        <f t="shared" si="699"/>
        <v>0</v>
      </c>
      <c r="I5483" s="105">
        <f t="shared" si="700"/>
        <v>0</v>
      </c>
      <c r="J5483" s="105">
        <f t="shared" si="694"/>
        <v>0</v>
      </c>
      <c r="K5483" s="105">
        <f t="shared" si="695"/>
        <v>0</v>
      </c>
      <c r="L5483" s="105">
        <f t="shared" si="696"/>
        <v>0</v>
      </c>
      <c r="M5483">
        <v>0.04</v>
      </c>
      <c r="N5483">
        <f t="shared" si="697"/>
        <v>3.3960531989175591E-3</v>
      </c>
    </row>
    <row r="5484" spans="1:14" x14ac:dyDescent="0.3">
      <c r="A5484">
        <f t="shared" si="698"/>
        <v>55</v>
      </c>
      <c r="E5484" s="105">
        <f t="shared" si="699"/>
        <v>0</v>
      </c>
      <c r="I5484" s="105">
        <f t="shared" si="700"/>
        <v>0</v>
      </c>
      <c r="J5484" s="105">
        <f t="shared" si="694"/>
        <v>0</v>
      </c>
      <c r="K5484" s="105">
        <f t="shared" si="695"/>
        <v>0</v>
      </c>
      <c r="L5484" s="105">
        <f t="shared" si="696"/>
        <v>0</v>
      </c>
      <c r="M5484">
        <v>0.04</v>
      </c>
      <c r="N5484">
        <f t="shared" si="697"/>
        <v>3.3960531989175591E-3</v>
      </c>
    </row>
    <row r="5485" spans="1:14" x14ac:dyDescent="0.3">
      <c r="A5485">
        <f t="shared" si="698"/>
        <v>55</v>
      </c>
      <c r="E5485" s="105">
        <f t="shared" si="699"/>
        <v>0</v>
      </c>
      <c r="I5485" s="105">
        <f t="shared" si="700"/>
        <v>0</v>
      </c>
      <c r="J5485" s="105">
        <f t="shared" si="694"/>
        <v>0</v>
      </c>
      <c r="K5485" s="105">
        <f t="shared" si="695"/>
        <v>0</v>
      </c>
      <c r="L5485" s="105">
        <f t="shared" si="696"/>
        <v>0</v>
      </c>
      <c r="M5485">
        <v>0.04</v>
      </c>
      <c r="N5485">
        <f t="shared" si="697"/>
        <v>3.3960531989175591E-3</v>
      </c>
    </row>
    <row r="5486" spans="1:14" x14ac:dyDescent="0.3">
      <c r="A5486">
        <f t="shared" si="698"/>
        <v>55</v>
      </c>
      <c r="E5486" s="105">
        <f t="shared" si="699"/>
        <v>0</v>
      </c>
      <c r="I5486" s="105">
        <f t="shared" si="700"/>
        <v>0</v>
      </c>
      <c r="J5486" s="105">
        <f t="shared" si="694"/>
        <v>0</v>
      </c>
      <c r="K5486" s="105">
        <f t="shared" si="695"/>
        <v>0</v>
      </c>
      <c r="L5486" s="105">
        <f t="shared" si="696"/>
        <v>0</v>
      </c>
      <c r="M5486">
        <v>0.04</v>
      </c>
      <c r="N5486">
        <f t="shared" si="697"/>
        <v>3.3960531989175591E-3</v>
      </c>
    </row>
    <row r="5487" spans="1:14" x14ac:dyDescent="0.3">
      <c r="A5487">
        <f t="shared" si="698"/>
        <v>55</v>
      </c>
      <c r="E5487" s="105">
        <f t="shared" si="699"/>
        <v>0</v>
      </c>
      <c r="I5487" s="105">
        <f t="shared" si="700"/>
        <v>0</v>
      </c>
      <c r="J5487" s="105">
        <f t="shared" si="694"/>
        <v>0</v>
      </c>
      <c r="K5487" s="105">
        <f t="shared" si="695"/>
        <v>0</v>
      </c>
      <c r="L5487" s="105">
        <f t="shared" si="696"/>
        <v>0</v>
      </c>
      <c r="M5487">
        <v>0.04</v>
      </c>
      <c r="N5487">
        <f t="shared" si="697"/>
        <v>3.3960531989175591E-3</v>
      </c>
    </row>
    <row r="5488" spans="1:14" x14ac:dyDescent="0.3">
      <c r="A5488">
        <f t="shared" si="698"/>
        <v>55</v>
      </c>
      <c r="E5488" s="105">
        <f t="shared" si="699"/>
        <v>0</v>
      </c>
      <c r="I5488" s="105">
        <f t="shared" si="700"/>
        <v>0</v>
      </c>
      <c r="J5488" s="105">
        <f t="shared" si="694"/>
        <v>0</v>
      </c>
      <c r="K5488" s="105">
        <f t="shared" si="695"/>
        <v>0</v>
      </c>
      <c r="L5488" s="105">
        <f t="shared" si="696"/>
        <v>0</v>
      </c>
      <c r="M5488">
        <v>0.04</v>
      </c>
      <c r="N5488">
        <f t="shared" si="697"/>
        <v>3.3960531989175591E-3</v>
      </c>
    </row>
    <row r="5489" spans="1:15" x14ac:dyDescent="0.3">
      <c r="A5489">
        <f t="shared" si="698"/>
        <v>55</v>
      </c>
      <c r="E5489" s="105">
        <f t="shared" si="699"/>
        <v>0</v>
      </c>
      <c r="I5489" s="105">
        <f t="shared" si="700"/>
        <v>0</v>
      </c>
      <c r="J5489" s="105">
        <f t="shared" si="694"/>
        <v>0</v>
      </c>
      <c r="K5489" s="105">
        <f t="shared" si="695"/>
        <v>0</v>
      </c>
      <c r="L5489" s="105">
        <f t="shared" si="696"/>
        <v>0</v>
      </c>
      <c r="M5489">
        <v>0.04</v>
      </c>
      <c r="N5489">
        <f t="shared" si="697"/>
        <v>3.3960531989175591E-3</v>
      </c>
    </row>
    <row r="5490" spans="1:15" x14ac:dyDescent="0.3">
      <c r="A5490">
        <f t="shared" si="698"/>
        <v>55</v>
      </c>
      <c r="E5490" s="105">
        <f t="shared" si="699"/>
        <v>0</v>
      </c>
      <c r="I5490" s="105">
        <f t="shared" si="700"/>
        <v>0</v>
      </c>
      <c r="J5490" s="105">
        <f t="shared" si="694"/>
        <v>0</v>
      </c>
      <c r="K5490" s="105">
        <f t="shared" si="695"/>
        <v>0</v>
      </c>
      <c r="L5490" s="105">
        <f t="shared" si="696"/>
        <v>0</v>
      </c>
      <c r="M5490">
        <v>0.04</v>
      </c>
      <c r="N5490">
        <f t="shared" si="697"/>
        <v>3.3960531989175591E-3</v>
      </c>
    </row>
    <row r="5491" spans="1:15" x14ac:dyDescent="0.3">
      <c r="A5491">
        <f t="shared" si="698"/>
        <v>55</v>
      </c>
      <c r="E5491" s="105">
        <f t="shared" si="699"/>
        <v>0</v>
      </c>
      <c r="I5491" s="105">
        <f t="shared" si="700"/>
        <v>0</v>
      </c>
      <c r="J5491" s="105">
        <f t="shared" si="694"/>
        <v>0</v>
      </c>
      <c r="K5491" s="105">
        <f t="shared" si="695"/>
        <v>0</v>
      </c>
      <c r="L5491" s="105">
        <f t="shared" si="696"/>
        <v>0</v>
      </c>
      <c r="M5491">
        <v>0.04</v>
      </c>
      <c r="N5491">
        <f t="shared" si="697"/>
        <v>3.3960531989175591E-3</v>
      </c>
    </row>
    <row r="5492" spans="1:15" x14ac:dyDescent="0.3">
      <c r="A5492">
        <f t="shared" si="698"/>
        <v>55</v>
      </c>
      <c r="E5492" s="105">
        <f t="shared" si="699"/>
        <v>0</v>
      </c>
      <c r="I5492" s="105">
        <f t="shared" si="700"/>
        <v>0</v>
      </c>
      <c r="J5492" s="105">
        <f t="shared" si="694"/>
        <v>0</v>
      </c>
      <c r="K5492" s="105">
        <f t="shared" si="695"/>
        <v>0</v>
      </c>
      <c r="L5492" s="105">
        <f t="shared" si="696"/>
        <v>0</v>
      </c>
      <c r="M5492">
        <v>0.04</v>
      </c>
      <c r="N5492">
        <f t="shared" si="697"/>
        <v>3.3960531989175591E-3</v>
      </c>
    </row>
    <row r="5493" spans="1:15" x14ac:dyDescent="0.3">
      <c r="A5493">
        <f t="shared" si="698"/>
        <v>55</v>
      </c>
      <c r="E5493" s="105">
        <f t="shared" si="699"/>
        <v>0</v>
      </c>
      <c r="I5493" s="105">
        <f t="shared" si="700"/>
        <v>0</v>
      </c>
      <c r="J5493" s="105">
        <f t="shared" si="694"/>
        <v>0</v>
      </c>
      <c r="K5493" s="105">
        <f t="shared" si="695"/>
        <v>0</v>
      </c>
      <c r="L5493" s="105">
        <f t="shared" si="696"/>
        <v>0</v>
      </c>
      <c r="M5493">
        <v>0.04</v>
      </c>
      <c r="N5493">
        <f t="shared" si="697"/>
        <v>3.3960531989175591E-3</v>
      </c>
    </row>
    <row r="5494" spans="1:15" x14ac:dyDescent="0.3">
      <c r="A5494">
        <f t="shared" si="698"/>
        <v>55</v>
      </c>
      <c r="E5494" s="105">
        <f t="shared" si="699"/>
        <v>0</v>
      </c>
      <c r="I5494" s="105">
        <f t="shared" si="700"/>
        <v>0</v>
      </c>
      <c r="J5494" s="105">
        <f t="shared" si="694"/>
        <v>0</v>
      </c>
      <c r="K5494" s="105">
        <f t="shared" si="695"/>
        <v>0</v>
      </c>
      <c r="L5494" s="105">
        <f t="shared" si="696"/>
        <v>0</v>
      </c>
      <c r="M5494">
        <v>0.04</v>
      </c>
      <c r="N5494">
        <f t="shared" si="697"/>
        <v>3.3960531989175591E-3</v>
      </c>
    </row>
    <row r="5495" spans="1:15" x14ac:dyDescent="0.3">
      <c r="A5495">
        <f t="shared" si="698"/>
        <v>55</v>
      </c>
      <c r="E5495" s="105">
        <f t="shared" si="699"/>
        <v>0</v>
      </c>
      <c r="I5495" s="105">
        <f t="shared" si="700"/>
        <v>0</v>
      </c>
      <c r="J5495" s="105">
        <f t="shared" si="694"/>
        <v>0</v>
      </c>
      <c r="K5495" s="105">
        <f t="shared" si="695"/>
        <v>0</v>
      </c>
      <c r="L5495" s="105">
        <f t="shared" si="696"/>
        <v>0</v>
      </c>
      <c r="M5495">
        <v>0.04</v>
      </c>
      <c r="N5495">
        <f t="shared" si="697"/>
        <v>3.3960531989175591E-3</v>
      </c>
    </row>
    <row r="5496" spans="1:15" x14ac:dyDescent="0.3">
      <c r="A5496">
        <f t="shared" si="698"/>
        <v>55</v>
      </c>
      <c r="E5496" s="105">
        <f t="shared" si="699"/>
        <v>0</v>
      </c>
      <c r="I5496" s="105">
        <f t="shared" si="700"/>
        <v>0</v>
      </c>
      <c r="J5496" s="105">
        <f t="shared" si="694"/>
        <v>0</v>
      </c>
      <c r="K5496" s="105">
        <f t="shared" si="695"/>
        <v>0</v>
      </c>
      <c r="L5496" s="105">
        <f t="shared" si="696"/>
        <v>0</v>
      </c>
      <c r="M5496">
        <v>0.04</v>
      </c>
      <c r="N5496">
        <f t="shared" si="697"/>
        <v>3.3960531989175591E-3</v>
      </c>
    </row>
    <row r="5497" spans="1:15" x14ac:dyDescent="0.3">
      <c r="A5497">
        <f t="shared" si="698"/>
        <v>55</v>
      </c>
      <c r="E5497" s="105">
        <f t="shared" si="699"/>
        <v>0</v>
      </c>
      <c r="I5497" s="105">
        <f t="shared" si="700"/>
        <v>0</v>
      </c>
      <c r="J5497" s="105">
        <f t="shared" si="694"/>
        <v>0</v>
      </c>
      <c r="K5497" s="105">
        <f t="shared" si="695"/>
        <v>0</v>
      </c>
      <c r="L5497" s="105">
        <f t="shared" si="696"/>
        <v>0</v>
      </c>
      <c r="M5497">
        <v>0.04</v>
      </c>
      <c r="N5497">
        <f t="shared" si="697"/>
        <v>3.3960531989175591E-3</v>
      </c>
    </row>
    <row r="5498" spans="1:15" x14ac:dyDescent="0.3">
      <c r="A5498">
        <f t="shared" si="698"/>
        <v>55</v>
      </c>
      <c r="E5498" s="105">
        <f t="shared" si="699"/>
        <v>0</v>
      </c>
      <c r="I5498" s="105">
        <f t="shared" si="700"/>
        <v>0</v>
      </c>
      <c r="J5498" s="105">
        <f t="shared" si="694"/>
        <v>0</v>
      </c>
      <c r="K5498" s="105">
        <f t="shared" si="695"/>
        <v>0</v>
      </c>
      <c r="L5498" s="105">
        <f t="shared" si="696"/>
        <v>0</v>
      </c>
      <c r="M5498">
        <v>0.04</v>
      </c>
      <c r="N5498">
        <f t="shared" si="697"/>
        <v>3.3960531989175591E-3</v>
      </c>
    </row>
    <row r="5499" spans="1:15" x14ac:dyDescent="0.3">
      <c r="A5499">
        <f t="shared" si="698"/>
        <v>55</v>
      </c>
      <c r="E5499" s="105">
        <f t="shared" si="699"/>
        <v>0</v>
      </c>
      <c r="I5499" s="105">
        <f t="shared" si="700"/>
        <v>0</v>
      </c>
      <c r="J5499" s="105">
        <f t="shared" si="694"/>
        <v>0</v>
      </c>
      <c r="K5499" s="105">
        <f t="shared" si="695"/>
        <v>0</v>
      </c>
      <c r="L5499" s="105">
        <f t="shared" si="696"/>
        <v>0</v>
      </c>
      <c r="M5499">
        <v>0.04</v>
      </c>
      <c r="N5499">
        <f t="shared" si="697"/>
        <v>3.3960531989175591E-3</v>
      </c>
    </row>
    <row r="5500" spans="1:15" x14ac:dyDescent="0.3">
      <c r="A5500">
        <f t="shared" si="698"/>
        <v>55</v>
      </c>
      <c r="E5500" s="105">
        <f t="shared" si="699"/>
        <v>0</v>
      </c>
      <c r="I5500" s="105">
        <f t="shared" si="700"/>
        <v>0</v>
      </c>
      <c r="J5500" s="105">
        <f t="shared" si="694"/>
        <v>0</v>
      </c>
      <c r="K5500" s="105">
        <f t="shared" si="695"/>
        <v>0</v>
      </c>
      <c r="L5500" s="105">
        <f t="shared" si="696"/>
        <v>0</v>
      </c>
      <c r="M5500">
        <v>0.04</v>
      </c>
      <c r="N5500">
        <f t="shared" si="697"/>
        <v>3.3960531989175591E-3</v>
      </c>
    </row>
    <row r="5501" spans="1:15" x14ac:dyDescent="0.3">
      <c r="A5501">
        <f t="shared" si="698"/>
        <v>55</v>
      </c>
      <c r="E5501" s="105">
        <f t="shared" si="699"/>
        <v>0</v>
      </c>
      <c r="I5501" s="105">
        <f t="shared" si="700"/>
        <v>0</v>
      </c>
      <c r="J5501" s="105">
        <f t="shared" si="694"/>
        <v>0</v>
      </c>
      <c r="K5501" s="105">
        <f t="shared" si="695"/>
        <v>0</v>
      </c>
      <c r="L5501" s="105">
        <f t="shared" si="696"/>
        <v>0</v>
      </c>
      <c r="M5501">
        <v>0.04</v>
      </c>
      <c r="N5501">
        <f t="shared" si="697"/>
        <v>3.3960531989175591E-3</v>
      </c>
      <c r="O5501" s="105" t="e">
        <f t="shared" ref="O5501" si="701">SUM(I5402:I5501)</f>
        <v>#REF!</v>
      </c>
    </row>
    <row r="5502" spans="1:15" x14ac:dyDescent="0.3">
      <c r="A5502">
        <f t="shared" si="698"/>
        <v>56</v>
      </c>
      <c r="E5502" s="105" t="e">
        <f t="shared" si="699"/>
        <v>#REF!</v>
      </c>
      <c r="I5502" s="105" t="e">
        <f t="shared" si="700"/>
        <v>#REF!</v>
      </c>
      <c r="J5502" s="105" t="e">
        <f t="shared" si="694"/>
        <v>#REF!</v>
      </c>
      <c r="K5502" s="105" t="e">
        <f t="shared" si="695"/>
        <v>#REF!</v>
      </c>
      <c r="L5502" s="105" t="e">
        <f t="shared" si="696"/>
        <v>#REF!</v>
      </c>
      <c r="M5502">
        <v>0.04</v>
      </c>
      <c r="N5502">
        <f t="shared" si="697"/>
        <v>3.3960531989175591E-3</v>
      </c>
    </row>
    <row r="5503" spans="1:15" x14ac:dyDescent="0.3">
      <c r="A5503">
        <f t="shared" si="698"/>
        <v>56</v>
      </c>
      <c r="E5503" s="105" t="e">
        <f t="shared" si="699"/>
        <v>#REF!</v>
      </c>
      <c r="I5503" s="105" t="e">
        <f t="shared" si="700"/>
        <v>#REF!</v>
      </c>
      <c r="J5503" s="105" t="e">
        <f t="shared" si="694"/>
        <v>#REF!</v>
      </c>
      <c r="K5503" s="105" t="e">
        <f t="shared" si="695"/>
        <v>#REF!</v>
      </c>
      <c r="L5503" s="105" t="e">
        <f t="shared" si="696"/>
        <v>#REF!</v>
      </c>
      <c r="M5503">
        <v>0.04</v>
      </c>
      <c r="N5503">
        <f t="shared" si="697"/>
        <v>3.3960531989175591E-3</v>
      </c>
    </row>
    <row r="5504" spans="1:15" x14ac:dyDescent="0.3">
      <c r="A5504">
        <f t="shared" si="698"/>
        <v>56</v>
      </c>
      <c r="E5504" s="105" t="e">
        <f t="shared" si="699"/>
        <v>#REF!</v>
      </c>
      <c r="I5504" s="105" t="e">
        <f t="shared" si="700"/>
        <v>#REF!</v>
      </c>
      <c r="J5504" s="105" t="e">
        <f t="shared" si="694"/>
        <v>#REF!</v>
      </c>
      <c r="K5504" s="105" t="e">
        <f t="shared" si="695"/>
        <v>#REF!</v>
      </c>
      <c r="L5504" s="105" t="e">
        <f t="shared" si="696"/>
        <v>#REF!</v>
      </c>
      <c r="M5504">
        <v>0.04</v>
      </c>
      <c r="N5504">
        <f t="shared" si="697"/>
        <v>3.3960531989175591E-3</v>
      </c>
    </row>
    <row r="5505" spans="1:14" x14ac:dyDescent="0.3">
      <c r="A5505">
        <f t="shared" si="698"/>
        <v>56</v>
      </c>
      <c r="E5505" s="105">
        <f t="shared" si="699"/>
        <v>0</v>
      </c>
      <c r="I5505" s="105">
        <f t="shared" si="700"/>
        <v>0</v>
      </c>
      <c r="J5505" s="105">
        <f t="shared" si="694"/>
        <v>0</v>
      </c>
      <c r="K5505" s="105">
        <f t="shared" si="695"/>
        <v>0</v>
      </c>
      <c r="L5505" s="105">
        <f t="shared" si="696"/>
        <v>0</v>
      </c>
      <c r="M5505">
        <v>0.04</v>
      </c>
      <c r="N5505">
        <f t="shared" si="697"/>
        <v>3.3960531989175591E-3</v>
      </c>
    </row>
    <row r="5506" spans="1:14" x14ac:dyDescent="0.3">
      <c r="A5506">
        <f t="shared" si="698"/>
        <v>56</v>
      </c>
      <c r="E5506" s="105">
        <f t="shared" si="699"/>
        <v>0</v>
      </c>
      <c r="I5506" s="105">
        <f t="shared" si="700"/>
        <v>0</v>
      </c>
      <c r="J5506" s="105">
        <f t="shared" si="694"/>
        <v>0</v>
      </c>
      <c r="K5506" s="105">
        <f t="shared" si="695"/>
        <v>0</v>
      </c>
      <c r="L5506" s="105">
        <f t="shared" si="696"/>
        <v>0</v>
      </c>
      <c r="M5506">
        <v>0.04</v>
      </c>
      <c r="N5506">
        <f t="shared" si="697"/>
        <v>3.3960531989175591E-3</v>
      </c>
    </row>
    <row r="5507" spans="1:14" x14ac:dyDescent="0.3">
      <c r="A5507">
        <f t="shared" si="698"/>
        <v>56</v>
      </c>
      <c r="E5507" s="105">
        <f t="shared" si="699"/>
        <v>0</v>
      </c>
      <c r="I5507" s="105">
        <f t="shared" si="700"/>
        <v>0</v>
      </c>
      <c r="J5507" s="105">
        <f t="shared" ref="J5507:J5570" si="702">E5507*($H$2/12)</f>
        <v>0</v>
      </c>
      <c r="K5507" s="105">
        <f t="shared" ref="K5507:K5570" si="703">I5507-J5507</f>
        <v>0</v>
      </c>
      <c r="L5507" s="105">
        <f t="shared" ref="L5507:L5570" si="704">N5507*(E5507-K5507)</f>
        <v>0</v>
      </c>
      <c r="M5507">
        <v>0.04</v>
      </c>
      <c r="N5507">
        <f t="shared" ref="N5507:N5570" si="705">1-(POWER(1-M5507,(1/12)))</f>
        <v>3.3960531989175591E-3</v>
      </c>
    </row>
    <row r="5508" spans="1:14" x14ac:dyDescent="0.3">
      <c r="A5508">
        <f t="shared" si="698"/>
        <v>56</v>
      </c>
      <c r="E5508" s="105">
        <f t="shared" si="699"/>
        <v>0</v>
      </c>
      <c r="I5508" s="105">
        <f t="shared" si="700"/>
        <v>0</v>
      </c>
      <c r="J5508" s="105">
        <f t="shared" si="702"/>
        <v>0</v>
      </c>
      <c r="K5508" s="105">
        <f t="shared" si="703"/>
        <v>0</v>
      </c>
      <c r="L5508" s="105">
        <f t="shared" si="704"/>
        <v>0</v>
      </c>
      <c r="M5508">
        <v>0.04</v>
      </c>
      <c r="N5508">
        <f t="shared" si="705"/>
        <v>3.3960531989175591E-3</v>
      </c>
    </row>
    <row r="5509" spans="1:14" x14ac:dyDescent="0.3">
      <c r="A5509">
        <f t="shared" si="698"/>
        <v>56</v>
      </c>
      <c r="E5509" s="105">
        <f t="shared" si="699"/>
        <v>0</v>
      </c>
      <c r="I5509" s="105">
        <f t="shared" si="700"/>
        <v>0</v>
      </c>
      <c r="J5509" s="105">
        <f t="shared" si="702"/>
        <v>0</v>
      </c>
      <c r="K5509" s="105">
        <f t="shared" si="703"/>
        <v>0</v>
      </c>
      <c r="L5509" s="105">
        <f t="shared" si="704"/>
        <v>0</v>
      </c>
      <c r="M5509">
        <v>0.04</v>
      </c>
      <c r="N5509">
        <f t="shared" si="705"/>
        <v>3.3960531989175591E-3</v>
      </c>
    </row>
    <row r="5510" spans="1:14" x14ac:dyDescent="0.3">
      <c r="A5510">
        <f t="shared" si="698"/>
        <v>56</v>
      </c>
      <c r="E5510" s="105">
        <f t="shared" si="699"/>
        <v>0</v>
      </c>
      <c r="I5510" s="105">
        <f t="shared" si="700"/>
        <v>0</v>
      </c>
      <c r="J5510" s="105">
        <f t="shared" si="702"/>
        <v>0</v>
      </c>
      <c r="K5510" s="105">
        <f t="shared" si="703"/>
        <v>0</v>
      </c>
      <c r="L5510" s="105">
        <f t="shared" si="704"/>
        <v>0</v>
      </c>
      <c r="M5510">
        <v>0.04</v>
      </c>
      <c r="N5510">
        <f t="shared" si="705"/>
        <v>3.3960531989175591E-3</v>
      </c>
    </row>
    <row r="5511" spans="1:14" x14ac:dyDescent="0.3">
      <c r="A5511">
        <f t="shared" si="698"/>
        <v>56</v>
      </c>
      <c r="E5511" s="105">
        <f t="shared" si="699"/>
        <v>0</v>
      </c>
      <c r="I5511" s="105">
        <f t="shared" si="700"/>
        <v>0</v>
      </c>
      <c r="J5511" s="105">
        <f t="shared" si="702"/>
        <v>0</v>
      </c>
      <c r="K5511" s="105">
        <f t="shared" si="703"/>
        <v>0</v>
      </c>
      <c r="L5511" s="105">
        <f t="shared" si="704"/>
        <v>0</v>
      </c>
      <c r="M5511">
        <v>0.04</v>
      </c>
      <c r="N5511">
        <f t="shared" si="705"/>
        <v>3.3960531989175591E-3</v>
      </c>
    </row>
    <row r="5512" spans="1:14" x14ac:dyDescent="0.3">
      <c r="A5512">
        <f t="shared" si="698"/>
        <v>56</v>
      </c>
      <c r="E5512" s="105">
        <f t="shared" si="699"/>
        <v>0</v>
      </c>
      <c r="I5512" s="105">
        <f t="shared" si="700"/>
        <v>0</v>
      </c>
      <c r="J5512" s="105">
        <f t="shared" si="702"/>
        <v>0</v>
      </c>
      <c r="K5512" s="105">
        <f t="shared" si="703"/>
        <v>0</v>
      </c>
      <c r="L5512" s="105">
        <f t="shared" si="704"/>
        <v>0</v>
      </c>
      <c r="M5512">
        <v>0.04</v>
      </c>
      <c r="N5512">
        <f t="shared" si="705"/>
        <v>3.3960531989175591E-3</v>
      </c>
    </row>
    <row r="5513" spans="1:14" x14ac:dyDescent="0.3">
      <c r="A5513">
        <f t="shared" si="698"/>
        <v>56</v>
      </c>
      <c r="E5513" s="105">
        <f t="shared" si="699"/>
        <v>0</v>
      </c>
      <c r="I5513" s="105">
        <f t="shared" si="700"/>
        <v>0</v>
      </c>
      <c r="J5513" s="105">
        <f t="shared" si="702"/>
        <v>0</v>
      </c>
      <c r="K5513" s="105">
        <f t="shared" si="703"/>
        <v>0</v>
      </c>
      <c r="L5513" s="105">
        <f t="shared" si="704"/>
        <v>0</v>
      </c>
      <c r="M5513">
        <v>0.04</v>
      </c>
      <c r="N5513">
        <f t="shared" si="705"/>
        <v>3.3960531989175591E-3</v>
      </c>
    </row>
    <row r="5514" spans="1:14" x14ac:dyDescent="0.3">
      <c r="A5514">
        <f t="shared" si="698"/>
        <v>56</v>
      </c>
      <c r="E5514" s="105">
        <f t="shared" si="699"/>
        <v>0</v>
      </c>
      <c r="I5514" s="105">
        <f t="shared" si="700"/>
        <v>0</v>
      </c>
      <c r="J5514" s="105">
        <f t="shared" si="702"/>
        <v>0</v>
      </c>
      <c r="K5514" s="105">
        <f t="shared" si="703"/>
        <v>0</v>
      </c>
      <c r="L5514" s="105">
        <f t="shared" si="704"/>
        <v>0</v>
      </c>
      <c r="M5514">
        <v>0.04</v>
      </c>
      <c r="N5514">
        <f t="shared" si="705"/>
        <v>3.3960531989175591E-3</v>
      </c>
    </row>
    <row r="5515" spans="1:14" x14ac:dyDescent="0.3">
      <c r="A5515">
        <f t="shared" si="698"/>
        <v>56</v>
      </c>
      <c r="E5515" s="105">
        <f t="shared" si="699"/>
        <v>0</v>
      </c>
      <c r="I5515" s="105">
        <f t="shared" si="700"/>
        <v>0</v>
      </c>
      <c r="J5515" s="105">
        <f t="shared" si="702"/>
        <v>0</v>
      </c>
      <c r="K5515" s="105">
        <f t="shared" si="703"/>
        <v>0</v>
      </c>
      <c r="L5515" s="105">
        <f t="shared" si="704"/>
        <v>0</v>
      </c>
      <c r="M5515">
        <v>0.04</v>
      </c>
      <c r="N5515">
        <f t="shared" si="705"/>
        <v>3.3960531989175591E-3</v>
      </c>
    </row>
    <row r="5516" spans="1:14" x14ac:dyDescent="0.3">
      <c r="A5516">
        <f t="shared" si="698"/>
        <v>56</v>
      </c>
      <c r="E5516" s="105">
        <f t="shared" si="699"/>
        <v>0</v>
      </c>
      <c r="I5516" s="105">
        <f t="shared" si="700"/>
        <v>0</v>
      </c>
      <c r="J5516" s="105">
        <f t="shared" si="702"/>
        <v>0</v>
      </c>
      <c r="K5516" s="105">
        <f t="shared" si="703"/>
        <v>0</v>
      </c>
      <c r="L5516" s="105">
        <f t="shared" si="704"/>
        <v>0</v>
      </c>
      <c r="M5516">
        <v>0.04</v>
      </c>
      <c r="N5516">
        <f t="shared" si="705"/>
        <v>3.3960531989175591E-3</v>
      </c>
    </row>
    <row r="5517" spans="1:14" x14ac:dyDescent="0.3">
      <c r="A5517">
        <f t="shared" si="698"/>
        <v>56</v>
      </c>
      <c r="E5517" s="105">
        <f t="shared" si="699"/>
        <v>0</v>
      </c>
      <c r="I5517" s="105">
        <f t="shared" si="700"/>
        <v>0</v>
      </c>
      <c r="J5517" s="105">
        <f t="shared" si="702"/>
        <v>0</v>
      </c>
      <c r="K5517" s="105">
        <f t="shared" si="703"/>
        <v>0</v>
      </c>
      <c r="L5517" s="105">
        <f t="shared" si="704"/>
        <v>0</v>
      </c>
      <c r="M5517">
        <v>0.04</v>
      </c>
      <c r="N5517">
        <f t="shared" si="705"/>
        <v>3.3960531989175591E-3</v>
      </c>
    </row>
    <row r="5518" spans="1:14" x14ac:dyDescent="0.3">
      <c r="A5518">
        <f t="shared" si="698"/>
        <v>56</v>
      </c>
      <c r="E5518" s="105">
        <f t="shared" si="699"/>
        <v>0</v>
      </c>
      <c r="I5518" s="105">
        <f t="shared" si="700"/>
        <v>0</v>
      </c>
      <c r="J5518" s="105">
        <f t="shared" si="702"/>
        <v>0</v>
      </c>
      <c r="K5518" s="105">
        <f t="shared" si="703"/>
        <v>0</v>
      </c>
      <c r="L5518" s="105">
        <f t="shared" si="704"/>
        <v>0</v>
      </c>
      <c r="M5518">
        <v>0.04</v>
      </c>
      <c r="N5518">
        <f t="shared" si="705"/>
        <v>3.3960531989175591E-3</v>
      </c>
    </row>
    <row r="5519" spans="1:14" x14ac:dyDescent="0.3">
      <c r="A5519">
        <f t="shared" si="698"/>
        <v>56</v>
      </c>
      <c r="E5519" s="105">
        <f t="shared" si="699"/>
        <v>0</v>
      </c>
      <c r="I5519" s="105">
        <f t="shared" si="700"/>
        <v>0</v>
      </c>
      <c r="J5519" s="105">
        <f t="shared" si="702"/>
        <v>0</v>
      </c>
      <c r="K5519" s="105">
        <f t="shared" si="703"/>
        <v>0</v>
      </c>
      <c r="L5519" s="105">
        <f t="shared" si="704"/>
        <v>0</v>
      </c>
      <c r="M5519">
        <v>0.04</v>
      </c>
      <c r="N5519">
        <f t="shared" si="705"/>
        <v>3.3960531989175591E-3</v>
      </c>
    </row>
    <row r="5520" spans="1:14" x14ac:dyDescent="0.3">
      <c r="A5520">
        <f t="shared" si="698"/>
        <v>56</v>
      </c>
      <c r="E5520" s="105">
        <f t="shared" si="699"/>
        <v>0</v>
      </c>
      <c r="I5520" s="105">
        <f t="shared" si="700"/>
        <v>0</v>
      </c>
      <c r="J5520" s="105">
        <f t="shared" si="702"/>
        <v>0</v>
      </c>
      <c r="K5520" s="105">
        <f t="shared" si="703"/>
        <v>0</v>
      </c>
      <c r="L5520" s="105">
        <f t="shared" si="704"/>
        <v>0</v>
      </c>
      <c r="M5520">
        <v>0.04</v>
      </c>
      <c r="N5520">
        <f t="shared" si="705"/>
        <v>3.3960531989175591E-3</v>
      </c>
    </row>
    <row r="5521" spans="1:14" x14ac:dyDescent="0.3">
      <c r="A5521">
        <f t="shared" si="698"/>
        <v>56</v>
      </c>
      <c r="E5521" s="105">
        <f t="shared" si="699"/>
        <v>0</v>
      </c>
      <c r="I5521" s="105">
        <f t="shared" si="700"/>
        <v>0</v>
      </c>
      <c r="J5521" s="105">
        <f t="shared" si="702"/>
        <v>0</v>
      </c>
      <c r="K5521" s="105">
        <f t="shared" si="703"/>
        <v>0</v>
      </c>
      <c r="L5521" s="105">
        <f t="shared" si="704"/>
        <v>0</v>
      </c>
      <c r="M5521">
        <v>0.04</v>
      </c>
      <c r="N5521">
        <f t="shared" si="705"/>
        <v>3.3960531989175591E-3</v>
      </c>
    </row>
    <row r="5522" spans="1:14" x14ac:dyDescent="0.3">
      <c r="A5522">
        <f t="shared" si="698"/>
        <v>56</v>
      </c>
      <c r="E5522" s="105">
        <f t="shared" si="699"/>
        <v>0</v>
      </c>
      <c r="I5522" s="105">
        <f t="shared" si="700"/>
        <v>0</v>
      </c>
      <c r="J5522" s="105">
        <f t="shared" si="702"/>
        <v>0</v>
      </c>
      <c r="K5522" s="105">
        <f t="shared" si="703"/>
        <v>0</v>
      </c>
      <c r="L5522" s="105">
        <f t="shared" si="704"/>
        <v>0</v>
      </c>
      <c r="M5522">
        <v>0.04</v>
      </c>
      <c r="N5522">
        <f t="shared" si="705"/>
        <v>3.3960531989175591E-3</v>
      </c>
    </row>
    <row r="5523" spans="1:14" x14ac:dyDescent="0.3">
      <c r="A5523">
        <f t="shared" si="698"/>
        <v>56</v>
      </c>
      <c r="E5523" s="105">
        <f t="shared" si="699"/>
        <v>0</v>
      </c>
      <c r="I5523" s="105">
        <f t="shared" si="700"/>
        <v>0</v>
      </c>
      <c r="J5523" s="105">
        <f t="shared" si="702"/>
        <v>0</v>
      </c>
      <c r="K5523" s="105">
        <f t="shared" si="703"/>
        <v>0</v>
      </c>
      <c r="L5523" s="105">
        <f t="shared" si="704"/>
        <v>0</v>
      </c>
      <c r="M5523">
        <v>0.04</v>
      </c>
      <c r="N5523">
        <f t="shared" si="705"/>
        <v>3.3960531989175591E-3</v>
      </c>
    </row>
    <row r="5524" spans="1:14" x14ac:dyDescent="0.3">
      <c r="A5524">
        <f t="shared" si="698"/>
        <v>56</v>
      </c>
      <c r="E5524" s="105">
        <f t="shared" si="699"/>
        <v>0</v>
      </c>
      <c r="I5524" s="105">
        <f t="shared" si="700"/>
        <v>0</v>
      </c>
      <c r="J5524" s="105">
        <f t="shared" si="702"/>
        <v>0</v>
      </c>
      <c r="K5524" s="105">
        <f t="shared" si="703"/>
        <v>0</v>
      </c>
      <c r="L5524" s="105">
        <f t="shared" si="704"/>
        <v>0</v>
      </c>
      <c r="M5524">
        <v>0.04</v>
      </c>
      <c r="N5524">
        <f t="shared" si="705"/>
        <v>3.3960531989175591E-3</v>
      </c>
    </row>
    <row r="5525" spans="1:14" x14ac:dyDescent="0.3">
      <c r="A5525">
        <f t="shared" si="698"/>
        <v>56</v>
      </c>
      <c r="E5525" s="105">
        <f t="shared" si="699"/>
        <v>0</v>
      </c>
      <c r="I5525" s="105">
        <f t="shared" si="700"/>
        <v>0</v>
      </c>
      <c r="J5525" s="105">
        <f t="shared" si="702"/>
        <v>0</v>
      </c>
      <c r="K5525" s="105">
        <f t="shared" si="703"/>
        <v>0</v>
      </c>
      <c r="L5525" s="105">
        <f t="shared" si="704"/>
        <v>0</v>
      </c>
      <c r="M5525">
        <v>0.04</v>
      </c>
      <c r="N5525">
        <f t="shared" si="705"/>
        <v>3.3960531989175591E-3</v>
      </c>
    </row>
    <row r="5526" spans="1:14" x14ac:dyDescent="0.3">
      <c r="A5526">
        <f t="shared" si="698"/>
        <v>56</v>
      </c>
      <c r="E5526" s="105">
        <f t="shared" si="699"/>
        <v>0</v>
      </c>
      <c r="I5526" s="105">
        <f t="shared" si="700"/>
        <v>0</v>
      </c>
      <c r="J5526" s="105">
        <f t="shared" si="702"/>
        <v>0</v>
      </c>
      <c r="K5526" s="105">
        <f t="shared" si="703"/>
        <v>0</v>
      </c>
      <c r="L5526" s="105">
        <f t="shared" si="704"/>
        <v>0</v>
      </c>
      <c r="M5526">
        <v>0.04</v>
      </c>
      <c r="N5526">
        <f t="shared" si="705"/>
        <v>3.3960531989175591E-3</v>
      </c>
    </row>
    <row r="5527" spans="1:14" x14ac:dyDescent="0.3">
      <c r="A5527">
        <f t="shared" si="698"/>
        <v>56</v>
      </c>
      <c r="E5527" s="105">
        <f t="shared" si="699"/>
        <v>0</v>
      </c>
      <c r="I5527" s="105">
        <f t="shared" si="700"/>
        <v>0</v>
      </c>
      <c r="J5527" s="105">
        <f t="shared" si="702"/>
        <v>0</v>
      </c>
      <c r="K5527" s="105">
        <f t="shared" si="703"/>
        <v>0</v>
      </c>
      <c r="L5527" s="105">
        <f t="shared" si="704"/>
        <v>0</v>
      </c>
      <c r="M5527">
        <v>0.04</v>
      </c>
      <c r="N5527">
        <f t="shared" si="705"/>
        <v>3.3960531989175591E-3</v>
      </c>
    </row>
    <row r="5528" spans="1:14" x14ac:dyDescent="0.3">
      <c r="A5528">
        <f t="shared" si="698"/>
        <v>56</v>
      </c>
      <c r="E5528" s="105">
        <f t="shared" si="699"/>
        <v>0</v>
      </c>
      <c r="I5528" s="105">
        <f t="shared" si="700"/>
        <v>0</v>
      </c>
      <c r="J5528" s="105">
        <f t="shared" si="702"/>
        <v>0</v>
      </c>
      <c r="K5528" s="105">
        <f t="shared" si="703"/>
        <v>0</v>
      </c>
      <c r="L5528" s="105">
        <f t="shared" si="704"/>
        <v>0</v>
      </c>
      <c r="M5528">
        <v>0.04</v>
      </c>
      <c r="N5528">
        <f t="shared" si="705"/>
        <v>3.3960531989175591E-3</v>
      </c>
    </row>
    <row r="5529" spans="1:14" x14ac:dyDescent="0.3">
      <c r="A5529">
        <f t="shared" si="698"/>
        <v>56</v>
      </c>
      <c r="E5529" s="105">
        <f t="shared" si="699"/>
        <v>0</v>
      </c>
      <c r="I5529" s="105">
        <f t="shared" si="700"/>
        <v>0</v>
      </c>
      <c r="J5529" s="105">
        <f t="shared" si="702"/>
        <v>0</v>
      </c>
      <c r="K5529" s="105">
        <f t="shared" si="703"/>
        <v>0</v>
      </c>
      <c r="L5529" s="105">
        <f t="shared" si="704"/>
        <v>0</v>
      </c>
      <c r="M5529">
        <v>0.04</v>
      </c>
      <c r="N5529">
        <f t="shared" si="705"/>
        <v>3.3960531989175591E-3</v>
      </c>
    </row>
    <row r="5530" spans="1:14" x14ac:dyDescent="0.3">
      <c r="A5530">
        <f t="shared" si="698"/>
        <v>56</v>
      </c>
      <c r="E5530" s="105">
        <f t="shared" si="699"/>
        <v>0</v>
      </c>
      <c r="I5530" s="105">
        <f t="shared" si="700"/>
        <v>0</v>
      </c>
      <c r="J5530" s="105">
        <f t="shared" si="702"/>
        <v>0</v>
      </c>
      <c r="K5530" s="105">
        <f t="shared" si="703"/>
        <v>0</v>
      </c>
      <c r="L5530" s="105">
        <f t="shared" si="704"/>
        <v>0</v>
      </c>
      <c r="M5530">
        <v>0.04</v>
      </c>
      <c r="N5530">
        <f t="shared" si="705"/>
        <v>3.3960531989175591E-3</v>
      </c>
    </row>
    <row r="5531" spans="1:14" x14ac:dyDescent="0.3">
      <c r="A5531">
        <f t="shared" si="698"/>
        <v>56</v>
      </c>
      <c r="E5531" s="105">
        <f t="shared" si="699"/>
        <v>0</v>
      </c>
      <c r="I5531" s="105">
        <f t="shared" si="700"/>
        <v>0</v>
      </c>
      <c r="J5531" s="105">
        <f t="shared" si="702"/>
        <v>0</v>
      </c>
      <c r="K5531" s="105">
        <f t="shared" si="703"/>
        <v>0</v>
      </c>
      <c r="L5531" s="105">
        <f t="shared" si="704"/>
        <v>0</v>
      </c>
      <c r="M5531">
        <v>0.04</v>
      </c>
      <c r="N5531">
        <f t="shared" si="705"/>
        <v>3.3960531989175591E-3</v>
      </c>
    </row>
    <row r="5532" spans="1:14" x14ac:dyDescent="0.3">
      <c r="A5532">
        <f t="shared" si="698"/>
        <v>56</v>
      </c>
      <c r="E5532" s="105">
        <f t="shared" si="699"/>
        <v>0</v>
      </c>
      <c r="I5532" s="105">
        <f t="shared" si="700"/>
        <v>0</v>
      </c>
      <c r="J5532" s="105">
        <f t="shared" si="702"/>
        <v>0</v>
      </c>
      <c r="K5532" s="105">
        <f t="shared" si="703"/>
        <v>0</v>
      </c>
      <c r="L5532" s="105">
        <f t="shared" si="704"/>
        <v>0</v>
      </c>
      <c r="M5532">
        <v>0.04</v>
      </c>
      <c r="N5532">
        <f t="shared" si="705"/>
        <v>3.3960531989175591E-3</v>
      </c>
    </row>
    <row r="5533" spans="1:14" x14ac:dyDescent="0.3">
      <c r="A5533">
        <f t="shared" si="698"/>
        <v>56</v>
      </c>
      <c r="E5533" s="105">
        <f t="shared" si="699"/>
        <v>0</v>
      </c>
      <c r="I5533" s="105">
        <f t="shared" si="700"/>
        <v>0</v>
      </c>
      <c r="J5533" s="105">
        <f t="shared" si="702"/>
        <v>0</v>
      </c>
      <c r="K5533" s="105">
        <f t="shared" si="703"/>
        <v>0</v>
      </c>
      <c r="L5533" s="105">
        <f t="shared" si="704"/>
        <v>0</v>
      </c>
      <c r="M5533">
        <v>0.04</v>
      </c>
      <c r="N5533">
        <f t="shared" si="705"/>
        <v>3.3960531989175591E-3</v>
      </c>
    </row>
    <row r="5534" spans="1:14" x14ac:dyDescent="0.3">
      <c r="A5534">
        <f t="shared" si="698"/>
        <v>56</v>
      </c>
      <c r="E5534" s="105">
        <f t="shared" si="699"/>
        <v>0</v>
      </c>
      <c r="I5534" s="105">
        <f t="shared" si="700"/>
        <v>0</v>
      </c>
      <c r="J5534" s="105">
        <f t="shared" si="702"/>
        <v>0</v>
      </c>
      <c r="K5534" s="105">
        <f t="shared" si="703"/>
        <v>0</v>
      </c>
      <c r="L5534" s="105">
        <f t="shared" si="704"/>
        <v>0</v>
      </c>
      <c r="M5534">
        <v>0.04</v>
      </c>
      <c r="N5534">
        <f t="shared" si="705"/>
        <v>3.3960531989175591E-3</v>
      </c>
    </row>
    <row r="5535" spans="1:14" x14ac:dyDescent="0.3">
      <c r="A5535">
        <f t="shared" si="698"/>
        <v>56</v>
      </c>
      <c r="E5535" s="105">
        <f t="shared" si="699"/>
        <v>0</v>
      </c>
      <c r="I5535" s="105">
        <f t="shared" si="700"/>
        <v>0</v>
      </c>
      <c r="J5535" s="105">
        <f t="shared" si="702"/>
        <v>0</v>
      </c>
      <c r="K5535" s="105">
        <f t="shared" si="703"/>
        <v>0</v>
      </c>
      <c r="L5535" s="105">
        <f t="shared" si="704"/>
        <v>0</v>
      </c>
      <c r="M5535">
        <v>0.04</v>
      </c>
      <c r="N5535">
        <f t="shared" si="705"/>
        <v>3.3960531989175591E-3</v>
      </c>
    </row>
    <row r="5536" spans="1:14" x14ac:dyDescent="0.3">
      <c r="A5536">
        <f t="shared" si="698"/>
        <v>56</v>
      </c>
      <c r="E5536" s="105">
        <f t="shared" si="699"/>
        <v>0</v>
      </c>
      <c r="I5536" s="105">
        <f t="shared" si="700"/>
        <v>0</v>
      </c>
      <c r="J5536" s="105">
        <f t="shared" si="702"/>
        <v>0</v>
      </c>
      <c r="K5536" s="105">
        <f t="shared" si="703"/>
        <v>0</v>
      </c>
      <c r="L5536" s="105">
        <f t="shared" si="704"/>
        <v>0</v>
      </c>
      <c r="M5536">
        <v>0.04</v>
      </c>
      <c r="N5536">
        <f t="shared" si="705"/>
        <v>3.3960531989175591E-3</v>
      </c>
    </row>
    <row r="5537" spans="1:14" x14ac:dyDescent="0.3">
      <c r="A5537">
        <f t="shared" si="698"/>
        <v>56</v>
      </c>
      <c r="E5537" s="105">
        <f t="shared" si="699"/>
        <v>0</v>
      </c>
      <c r="I5537" s="105">
        <f t="shared" si="700"/>
        <v>0</v>
      </c>
      <c r="J5537" s="105">
        <f t="shared" si="702"/>
        <v>0</v>
      </c>
      <c r="K5537" s="105">
        <f t="shared" si="703"/>
        <v>0</v>
      </c>
      <c r="L5537" s="105">
        <f t="shared" si="704"/>
        <v>0</v>
      </c>
      <c r="M5537">
        <v>0.04</v>
      </c>
      <c r="N5537">
        <f t="shared" si="705"/>
        <v>3.3960531989175591E-3</v>
      </c>
    </row>
    <row r="5538" spans="1:14" x14ac:dyDescent="0.3">
      <c r="A5538">
        <f t="shared" si="698"/>
        <v>56</v>
      </c>
      <c r="E5538" s="105">
        <f t="shared" si="699"/>
        <v>0</v>
      </c>
      <c r="I5538" s="105">
        <f t="shared" si="700"/>
        <v>0</v>
      </c>
      <c r="J5538" s="105">
        <f t="shared" si="702"/>
        <v>0</v>
      </c>
      <c r="K5538" s="105">
        <f t="shared" si="703"/>
        <v>0</v>
      </c>
      <c r="L5538" s="105">
        <f t="shared" si="704"/>
        <v>0</v>
      </c>
      <c r="M5538">
        <v>0.04</v>
      </c>
      <c r="N5538">
        <f t="shared" si="705"/>
        <v>3.3960531989175591E-3</v>
      </c>
    </row>
    <row r="5539" spans="1:14" x14ac:dyDescent="0.3">
      <c r="A5539">
        <f t="shared" si="698"/>
        <v>56</v>
      </c>
      <c r="E5539" s="105">
        <f t="shared" si="699"/>
        <v>0</v>
      </c>
      <c r="I5539" s="105">
        <f t="shared" si="700"/>
        <v>0</v>
      </c>
      <c r="J5539" s="105">
        <f t="shared" si="702"/>
        <v>0</v>
      </c>
      <c r="K5539" s="105">
        <f t="shared" si="703"/>
        <v>0</v>
      </c>
      <c r="L5539" s="105">
        <f t="shared" si="704"/>
        <v>0</v>
      </c>
      <c r="M5539">
        <v>0.04</v>
      </c>
      <c r="N5539">
        <f t="shared" si="705"/>
        <v>3.3960531989175591E-3</v>
      </c>
    </row>
    <row r="5540" spans="1:14" x14ac:dyDescent="0.3">
      <c r="A5540">
        <f t="shared" si="698"/>
        <v>56</v>
      </c>
      <c r="E5540" s="105">
        <f t="shared" si="699"/>
        <v>0</v>
      </c>
      <c r="I5540" s="105">
        <f t="shared" si="700"/>
        <v>0</v>
      </c>
      <c r="J5540" s="105">
        <f t="shared" si="702"/>
        <v>0</v>
      </c>
      <c r="K5540" s="105">
        <f t="shared" si="703"/>
        <v>0</v>
      </c>
      <c r="L5540" s="105">
        <f t="shared" si="704"/>
        <v>0</v>
      </c>
      <c r="M5540">
        <v>0.04</v>
      </c>
      <c r="N5540">
        <f t="shared" si="705"/>
        <v>3.3960531989175591E-3</v>
      </c>
    </row>
    <row r="5541" spans="1:14" x14ac:dyDescent="0.3">
      <c r="A5541">
        <f t="shared" si="698"/>
        <v>56</v>
      </c>
      <c r="E5541" s="105">
        <f t="shared" si="699"/>
        <v>0</v>
      </c>
      <c r="I5541" s="105">
        <f t="shared" si="700"/>
        <v>0</v>
      </c>
      <c r="J5541" s="105">
        <f t="shared" si="702"/>
        <v>0</v>
      </c>
      <c r="K5541" s="105">
        <f t="shared" si="703"/>
        <v>0</v>
      </c>
      <c r="L5541" s="105">
        <f t="shared" si="704"/>
        <v>0</v>
      </c>
      <c r="M5541">
        <v>0.04</v>
      </c>
      <c r="N5541">
        <f t="shared" si="705"/>
        <v>3.3960531989175591E-3</v>
      </c>
    </row>
    <row r="5542" spans="1:14" x14ac:dyDescent="0.3">
      <c r="A5542">
        <f t="shared" si="698"/>
        <v>56</v>
      </c>
      <c r="E5542" s="105">
        <f t="shared" si="699"/>
        <v>0</v>
      </c>
      <c r="I5542" s="105">
        <f t="shared" si="700"/>
        <v>0</v>
      </c>
      <c r="J5542" s="105">
        <f t="shared" si="702"/>
        <v>0</v>
      </c>
      <c r="K5542" s="105">
        <f t="shared" si="703"/>
        <v>0</v>
      </c>
      <c r="L5542" s="105">
        <f t="shared" si="704"/>
        <v>0</v>
      </c>
      <c r="M5542">
        <v>0.04</v>
      </c>
      <c r="N5542">
        <f t="shared" si="705"/>
        <v>3.3960531989175591E-3</v>
      </c>
    </row>
    <row r="5543" spans="1:14" x14ac:dyDescent="0.3">
      <c r="A5543">
        <f t="shared" ref="A5543:A5606" si="706">IF(COUNTIF(A5443:A5542,A5542)=100, A5542+1,A5542)</f>
        <v>56</v>
      </c>
      <c r="E5543" s="105">
        <f t="shared" ref="E5543:E5606" si="707">MAX(0, E5443-K5443-L5443)</f>
        <v>0</v>
      </c>
      <c r="I5543" s="105">
        <f t="shared" ref="I5543:I5606" si="708">IF(E5543&lt;I5443,J5543 + E5543, I5443)</f>
        <v>0</v>
      </c>
      <c r="J5543" s="105">
        <f t="shared" si="702"/>
        <v>0</v>
      </c>
      <c r="K5543" s="105">
        <f t="shared" si="703"/>
        <v>0</v>
      </c>
      <c r="L5543" s="105">
        <f t="shared" si="704"/>
        <v>0</v>
      </c>
      <c r="M5543">
        <v>0.04</v>
      </c>
      <c r="N5543">
        <f t="shared" si="705"/>
        <v>3.3960531989175591E-3</v>
      </c>
    </row>
    <row r="5544" spans="1:14" x14ac:dyDescent="0.3">
      <c r="A5544">
        <f t="shared" si="706"/>
        <v>56</v>
      </c>
      <c r="E5544" s="105">
        <f t="shared" si="707"/>
        <v>0</v>
      </c>
      <c r="I5544" s="105">
        <f t="shared" si="708"/>
        <v>0</v>
      </c>
      <c r="J5544" s="105">
        <f t="shared" si="702"/>
        <v>0</v>
      </c>
      <c r="K5544" s="105">
        <f t="shared" si="703"/>
        <v>0</v>
      </c>
      <c r="L5544" s="105">
        <f t="shared" si="704"/>
        <v>0</v>
      </c>
      <c r="M5544">
        <v>0.04</v>
      </c>
      <c r="N5544">
        <f t="shared" si="705"/>
        <v>3.3960531989175591E-3</v>
      </c>
    </row>
    <row r="5545" spans="1:14" x14ac:dyDescent="0.3">
      <c r="A5545">
        <f t="shared" si="706"/>
        <v>56</v>
      </c>
      <c r="E5545" s="105">
        <f t="shared" si="707"/>
        <v>0</v>
      </c>
      <c r="I5545" s="105">
        <f t="shared" si="708"/>
        <v>0</v>
      </c>
      <c r="J5545" s="105">
        <f t="shared" si="702"/>
        <v>0</v>
      </c>
      <c r="K5545" s="105">
        <f t="shared" si="703"/>
        <v>0</v>
      </c>
      <c r="L5545" s="105">
        <f t="shared" si="704"/>
        <v>0</v>
      </c>
      <c r="M5545">
        <v>0.04</v>
      </c>
      <c r="N5545">
        <f t="shared" si="705"/>
        <v>3.3960531989175591E-3</v>
      </c>
    </row>
    <row r="5546" spans="1:14" x14ac:dyDescent="0.3">
      <c r="A5546">
        <f t="shared" si="706"/>
        <v>56</v>
      </c>
      <c r="E5546" s="105">
        <f t="shared" si="707"/>
        <v>0</v>
      </c>
      <c r="I5546" s="105">
        <f t="shared" si="708"/>
        <v>0</v>
      </c>
      <c r="J5546" s="105">
        <f t="shared" si="702"/>
        <v>0</v>
      </c>
      <c r="K5546" s="105">
        <f t="shared" si="703"/>
        <v>0</v>
      </c>
      <c r="L5546" s="105">
        <f t="shared" si="704"/>
        <v>0</v>
      </c>
      <c r="M5546">
        <v>0.04</v>
      </c>
      <c r="N5546">
        <f t="shared" si="705"/>
        <v>3.3960531989175591E-3</v>
      </c>
    </row>
    <row r="5547" spans="1:14" x14ac:dyDescent="0.3">
      <c r="A5547">
        <f t="shared" si="706"/>
        <v>56</v>
      </c>
      <c r="E5547" s="105">
        <f t="shared" si="707"/>
        <v>0</v>
      </c>
      <c r="I5547" s="105">
        <f t="shared" si="708"/>
        <v>0</v>
      </c>
      <c r="J5547" s="105">
        <f t="shared" si="702"/>
        <v>0</v>
      </c>
      <c r="K5547" s="105">
        <f t="shared" si="703"/>
        <v>0</v>
      </c>
      <c r="L5547" s="105">
        <f t="shared" si="704"/>
        <v>0</v>
      </c>
      <c r="M5547">
        <v>0.04</v>
      </c>
      <c r="N5547">
        <f t="shared" si="705"/>
        <v>3.3960531989175591E-3</v>
      </c>
    </row>
    <row r="5548" spans="1:14" x14ac:dyDescent="0.3">
      <c r="A5548">
        <f t="shared" si="706"/>
        <v>56</v>
      </c>
      <c r="E5548" s="105">
        <f t="shared" si="707"/>
        <v>0</v>
      </c>
      <c r="I5548" s="105">
        <f t="shared" si="708"/>
        <v>0</v>
      </c>
      <c r="J5548" s="105">
        <f t="shared" si="702"/>
        <v>0</v>
      </c>
      <c r="K5548" s="105">
        <f t="shared" si="703"/>
        <v>0</v>
      </c>
      <c r="L5548" s="105">
        <f t="shared" si="704"/>
        <v>0</v>
      </c>
      <c r="M5548">
        <v>0.04</v>
      </c>
      <c r="N5548">
        <f t="shared" si="705"/>
        <v>3.3960531989175591E-3</v>
      </c>
    </row>
    <row r="5549" spans="1:14" x14ac:dyDescent="0.3">
      <c r="A5549">
        <f t="shared" si="706"/>
        <v>56</v>
      </c>
      <c r="E5549" s="105">
        <f t="shared" si="707"/>
        <v>0</v>
      </c>
      <c r="I5549" s="105">
        <f t="shared" si="708"/>
        <v>0</v>
      </c>
      <c r="J5549" s="105">
        <f t="shared" si="702"/>
        <v>0</v>
      </c>
      <c r="K5549" s="105">
        <f t="shared" si="703"/>
        <v>0</v>
      </c>
      <c r="L5549" s="105">
        <f t="shared" si="704"/>
        <v>0</v>
      </c>
      <c r="M5549">
        <v>0.04</v>
      </c>
      <c r="N5549">
        <f t="shared" si="705"/>
        <v>3.3960531989175591E-3</v>
      </c>
    </row>
    <row r="5550" spans="1:14" x14ac:dyDescent="0.3">
      <c r="A5550">
        <f t="shared" si="706"/>
        <v>56</v>
      </c>
      <c r="E5550" s="105">
        <f t="shared" si="707"/>
        <v>0</v>
      </c>
      <c r="I5550" s="105">
        <f t="shared" si="708"/>
        <v>0</v>
      </c>
      <c r="J5550" s="105">
        <f t="shared" si="702"/>
        <v>0</v>
      </c>
      <c r="K5550" s="105">
        <f t="shared" si="703"/>
        <v>0</v>
      </c>
      <c r="L5550" s="105">
        <f t="shared" si="704"/>
        <v>0</v>
      </c>
      <c r="M5550">
        <v>0.04</v>
      </c>
      <c r="N5550">
        <f t="shared" si="705"/>
        <v>3.3960531989175591E-3</v>
      </c>
    </row>
    <row r="5551" spans="1:14" x14ac:dyDescent="0.3">
      <c r="A5551">
        <f t="shared" si="706"/>
        <v>56</v>
      </c>
      <c r="E5551" s="105">
        <f t="shared" si="707"/>
        <v>0</v>
      </c>
      <c r="I5551" s="105">
        <f t="shared" si="708"/>
        <v>0</v>
      </c>
      <c r="J5551" s="105">
        <f t="shared" si="702"/>
        <v>0</v>
      </c>
      <c r="K5551" s="105">
        <f t="shared" si="703"/>
        <v>0</v>
      </c>
      <c r="L5551" s="105">
        <f t="shared" si="704"/>
        <v>0</v>
      </c>
      <c r="M5551">
        <v>0.04</v>
      </c>
      <c r="N5551">
        <f t="shared" si="705"/>
        <v>3.3960531989175591E-3</v>
      </c>
    </row>
    <row r="5552" spans="1:14" x14ac:dyDescent="0.3">
      <c r="A5552">
        <f t="shared" si="706"/>
        <v>56</v>
      </c>
      <c r="E5552" s="105">
        <f t="shared" si="707"/>
        <v>0</v>
      </c>
      <c r="I5552" s="105">
        <f t="shared" si="708"/>
        <v>0</v>
      </c>
      <c r="J5552" s="105">
        <f t="shared" si="702"/>
        <v>0</v>
      </c>
      <c r="K5552" s="105">
        <f t="shared" si="703"/>
        <v>0</v>
      </c>
      <c r="L5552" s="105">
        <f t="shared" si="704"/>
        <v>0</v>
      </c>
      <c r="M5552">
        <v>0.04</v>
      </c>
      <c r="N5552">
        <f t="shared" si="705"/>
        <v>3.3960531989175591E-3</v>
      </c>
    </row>
    <row r="5553" spans="1:14" x14ac:dyDescent="0.3">
      <c r="A5553">
        <f t="shared" si="706"/>
        <v>56</v>
      </c>
      <c r="E5553" s="105">
        <f t="shared" si="707"/>
        <v>0</v>
      </c>
      <c r="I5553" s="105">
        <f t="shared" si="708"/>
        <v>0</v>
      </c>
      <c r="J5553" s="105">
        <f t="shared" si="702"/>
        <v>0</v>
      </c>
      <c r="K5553" s="105">
        <f t="shared" si="703"/>
        <v>0</v>
      </c>
      <c r="L5553" s="105">
        <f t="shared" si="704"/>
        <v>0</v>
      </c>
      <c r="M5553">
        <v>0.04</v>
      </c>
      <c r="N5553">
        <f t="shared" si="705"/>
        <v>3.3960531989175591E-3</v>
      </c>
    </row>
    <row r="5554" spans="1:14" x14ac:dyDescent="0.3">
      <c r="A5554">
        <f t="shared" si="706"/>
        <v>56</v>
      </c>
      <c r="E5554" s="105">
        <f t="shared" si="707"/>
        <v>0</v>
      </c>
      <c r="I5554" s="105">
        <f t="shared" si="708"/>
        <v>0</v>
      </c>
      <c r="J5554" s="105">
        <f t="shared" si="702"/>
        <v>0</v>
      </c>
      <c r="K5554" s="105">
        <f t="shared" si="703"/>
        <v>0</v>
      </c>
      <c r="L5554" s="105">
        <f t="shared" si="704"/>
        <v>0</v>
      </c>
      <c r="M5554">
        <v>0.04</v>
      </c>
      <c r="N5554">
        <f t="shared" si="705"/>
        <v>3.3960531989175591E-3</v>
      </c>
    </row>
    <row r="5555" spans="1:14" x14ac:dyDescent="0.3">
      <c r="A5555">
        <f t="shared" si="706"/>
        <v>56</v>
      </c>
      <c r="E5555" s="105">
        <f t="shared" si="707"/>
        <v>0</v>
      </c>
      <c r="I5555" s="105">
        <f t="shared" si="708"/>
        <v>0</v>
      </c>
      <c r="J5555" s="105">
        <f t="shared" si="702"/>
        <v>0</v>
      </c>
      <c r="K5555" s="105">
        <f t="shared" si="703"/>
        <v>0</v>
      </c>
      <c r="L5555" s="105">
        <f t="shared" si="704"/>
        <v>0</v>
      </c>
      <c r="M5555">
        <v>0.04</v>
      </c>
      <c r="N5555">
        <f t="shared" si="705"/>
        <v>3.3960531989175591E-3</v>
      </c>
    </row>
    <row r="5556" spans="1:14" x14ac:dyDescent="0.3">
      <c r="A5556">
        <f t="shared" si="706"/>
        <v>56</v>
      </c>
      <c r="E5556" s="105">
        <f t="shared" si="707"/>
        <v>0</v>
      </c>
      <c r="I5556" s="105">
        <f t="shared" si="708"/>
        <v>0</v>
      </c>
      <c r="J5556" s="105">
        <f t="shared" si="702"/>
        <v>0</v>
      </c>
      <c r="K5556" s="105">
        <f t="shared" si="703"/>
        <v>0</v>
      </c>
      <c r="L5556" s="105">
        <f t="shared" si="704"/>
        <v>0</v>
      </c>
      <c r="M5556">
        <v>0.04</v>
      </c>
      <c r="N5556">
        <f t="shared" si="705"/>
        <v>3.3960531989175591E-3</v>
      </c>
    </row>
    <row r="5557" spans="1:14" x14ac:dyDescent="0.3">
      <c r="A5557">
        <f t="shared" si="706"/>
        <v>56</v>
      </c>
      <c r="E5557" s="105">
        <f t="shared" si="707"/>
        <v>0</v>
      </c>
      <c r="I5557" s="105">
        <f t="shared" si="708"/>
        <v>0</v>
      </c>
      <c r="J5557" s="105">
        <f t="shared" si="702"/>
        <v>0</v>
      </c>
      <c r="K5557" s="105">
        <f t="shared" si="703"/>
        <v>0</v>
      </c>
      <c r="L5557" s="105">
        <f t="shared" si="704"/>
        <v>0</v>
      </c>
      <c r="M5557">
        <v>0.04</v>
      </c>
      <c r="N5557">
        <f t="shared" si="705"/>
        <v>3.3960531989175591E-3</v>
      </c>
    </row>
    <row r="5558" spans="1:14" x14ac:dyDescent="0.3">
      <c r="A5558">
        <f t="shared" si="706"/>
        <v>56</v>
      </c>
      <c r="E5558" s="105">
        <f t="shared" si="707"/>
        <v>0</v>
      </c>
      <c r="I5558" s="105">
        <f t="shared" si="708"/>
        <v>0</v>
      </c>
      <c r="J5558" s="105">
        <f t="shared" si="702"/>
        <v>0</v>
      </c>
      <c r="K5558" s="105">
        <f t="shared" si="703"/>
        <v>0</v>
      </c>
      <c r="L5558" s="105">
        <f t="shared" si="704"/>
        <v>0</v>
      </c>
      <c r="M5558">
        <v>0.04</v>
      </c>
      <c r="N5558">
        <f t="shared" si="705"/>
        <v>3.3960531989175591E-3</v>
      </c>
    </row>
    <row r="5559" spans="1:14" x14ac:dyDescent="0.3">
      <c r="A5559">
        <f t="shared" si="706"/>
        <v>56</v>
      </c>
      <c r="E5559" s="105">
        <f t="shared" si="707"/>
        <v>0</v>
      </c>
      <c r="I5559" s="105">
        <f t="shared" si="708"/>
        <v>0</v>
      </c>
      <c r="J5559" s="105">
        <f t="shared" si="702"/>
        <v>0</v>
      </c>
      <c r="K5559" s="105">
        <f t="shared" si="703"/>
        <v>0</v>
      </c>
      <c r="L5559" s="105">
        <f t="shared" si="704"/>
        <v>0</v>
      </c>
      <c r="M5559">
        <v>0.04</v>
      </c>
      <c r="N5559">
        <f t="shared" si="705"/>
        <v>3.3960531989175591E-3</v>
      </c>
    </row>
    <row r="5560" spans="1:14" x14ac:dyDescent="0.3">
      <c r="A5560">
        <f t="shared" si="706"/>
        <v>56</v>
      </c>
      <c r="E5560" s="105">
        <f t="shared" si="707"/>
        <v>0</v>
      </c>
      <c r="I5560" s="105">
        <f t="shared" si="708"/>
        <v>0</v>
      </c>
      <c r="J5560" s="105">
        <f t="shared" si="702"/>
        <v>0</v>
      </c>
      <c r="K5560" s="105">
        <f t="shared" si="703"/>
        <v>0</v>
      </c>
      <c r="L5560" s="105">
        <f t="shared" si="704"/>
        <v>0</v>
      </c>
      <c r="M5560">
        <v>0.04</v>
      </c>
      <c r="N5560">
        <f t="shared" si="705"/>
        <v>3.3960531989175591E-3</v>
      </c>
    </row>
    <row r="5561" spans="1:14" x14ac:dyDescent="0.3">
      <c r="A5561">
        <f t="shared" si="706"/>
        <v>56</v>
      </c>
      <c r="E5561" s="105">
        <f t="shared" si="707"/>
        <v>0</v>
      </c>
      <c r="I5561" s="105">
        <f t="shared" si="708"/>
        <v>0</v>
      </c>
      <c r="J5561" s="105">
        <f t="shared" si="702"/>
        <v>0</v>
      </c>
      <c r="K5561" s="105">
        <f t="shared" si="703"/>
        <v>0</v>
      </c>
      <c r="L5561" s="105">
        <f t="shared" si="704"/>
        <v>0</v>
      </c>
      <c r="M5561">
        <v>0.04</v>
      </c>
      <c r="N5561">
        <f t="shared" si="705"/>
        <v>3.3960531989175591E-3</v>
      </c>
    </row>
    <row r="5562" spans="1:14" x14ac:dyDescent="0.3">
      <c r="A5562">
        <f t="shared" si="706"/>
        <v>56</v>
      </c>
      <c r="E5562" s="105">
        <f t="shared" si="707"/>
        <v>0</v>
      </c>
      <c r="I5562" s="105">
        <f t="shared" si="708"/>
        <v>0</v>
      </c>
      <c r="J5562" s="105">
        <f t="shared" si="702"/>
        <v>0</v>
      </c>
      <c r="K5562" s="105">
        <f t="shared" si="703"/>
        <v>0</v>
      </c>
      <c r="L5562" s="105">
        <f t="shared" si="704"/>
        <v>0</v>
      </c>
      <c r="M5562">
        <v>0.04</v>
      </c>
      <c r="N5562">
        <f t="shared" si="705"/>
        <v>3.3960531989175591E-3</v>
      </c>
    </row>
    <row r="5563" spans="1:14" x14ac:dyDescent="0.3">
      <c r="A5563">
        <f t="shared" si="706"/>
        <v>56</v>
      </c>
      <c r="E5563" s="105">
        <f t="shared" si="707"/>
        <v>0</v>
      </c>
      <c r="I5563" s="105">
        <f t="shared" si="708"/>
        <v>0</v>
      </c>
      <c r="J5563" s="105">
        <f t="shared" si="702"/>
        <v>0</v>
      </c>
      <c r="K5563" s="105">
        <f t="shared" si="703"/>
        <v>0</v>
      </c>
      <c r="L5563" s="105">
        <f t="shared" si="704"/>
        <v>0</v>
      </c>
      <c r="M5563">
        <v>0.04</v>
      </c>
      <c r="N5563">
        <f t="shared" si="705"/>
        <v>3.3960531989175591E-3</v>
      </c>
    </row>
    <row r="5564" spans="1:14" x14ac:dyDescent="0.3">
      <c r="A5564">
        <f t="shared" si="706"/>
        <v>56</v>
      </c>
      <c r="E5564" s="105">
        <f t="shared" si="707"/>
        <v>0</v>
      </c>
      <c r="I5564" s="105">
        <f t="shared" si="708"/>
        <v>0</v>
      </c>
      <c r="J5564" s="105">
        <f t="shared" si="702"/>
        <v>0</v>
      </c>
      <c r="K5564" s="105">
        <f t="shared" si="703"/>
        <v>0</v>
      </c>
      <c r="L5564" s="105">
        <f t="shared" si="704"/>
        <v>0</v>
      </c>
      <c r="M5564">
        <v>0.04</v>
      </c>
      <c r="N5564">
        <f t="shared" si="705"/>
        <v>3.3960531989175591E-3</v>
      </c>
    </row>
    <row r="5565" spans="1:14" x14ac:dyDescent="0.3">
      <c r="A5565">
        <f t="shared" si="706"/>
        <v>56</v>
      </c>
      <c r="E5565" s="105">
        <f t="shared" si="707"/>
        <v>0</v>
      </c>
      <c r="I5565" s="105">
        <f t="shared" si="708"/>
        <v>0</v>
      </c>
      <c r="J5565" s="105">
        <f t="shared" si="702"/>
        <v>0</v>
      </c>
      <c r="K5565" s="105">
        <f t="shared" si="703"/>
        <v>0</v>
      </c>
      <c r="L5565" s="105">
        <f t="shared" si="704"/>
        <v>0</v>
      </c>
      <c r="M5565">
        <v>0.04</v>
      </c>
      <c r="N5565">
        <f t="shared" si="705"/>
        <v>3.3960531989175591E-3</v>
      </c>
    </row>
    <row r="5566" spans="1:14" x14ac:dyDescent="0.3">
      <c r="A5566">
        <f t="shared" si="706"/>
        <v>56</v>
      </c>
      <c r="E5566" s="105">
        <f t="shared" si="707"/>
        <v>0</v>
      </c>
      <c r="I5566" s="105">
        <f t="shared" si="708"/>
        <v>0</v>
      </c>
      <c r="J5566" s="105">
        <f t="shared" si="702"/>
        <v>0</v>
      </c>
      <c r="K5566" s="105">
        <f t="shared" si="703"/>
        <v>0</v>
      </c>
      <c r="L5566" s="105">
        <f t="shared" si="704"/>
        <v>0</v>
      </c>
      <c r="M5566">
        <v>0.04</v>
      </c>
      <c r="N5566">
        <f t="shared" si="705"/>
        <v>3.3960531989175591E-3</v>
      </c>
    </row>
    <row r="5567" spans="1:14" x14ac:dyDescent="0.3">
      <c r="A5567">
        <f t="shared" si="706"/>
        <v>56</v>
      </c>
      <c r="E5567" s="105">
        <f t="shared" si="707"/>
        <v>0</v>
      </c>
      <c r="I5567" s="105">
        <f t="shared" si="708"/>
        <v>0</v>
      </c>
      <c r="J5567" s="105">
        <f t="shared" si="702"/>
        <v>0</v>
      </c>
      <c r="K5567" s="105">
        <f t="shared" si="703"/>
        <v>0</v>
      </c>
      <c r="L5567" s="105">
        <f t="shared" si="704"/>
        <v>0</v>
      </c>
      <c r="M5567">
        <v>0.04</v>
      </c>
      <c r="N5567">
        <f t="shared" si="705"/>
        <v>3.3960531989175591E-3</v>
      </c>
    </row>
    <row r="5568" spans="1:14" x14ac:dyDescent="0.3">
      <c r="A5568">
        <f t="shared" si="706"/>
        <v>56</v>
      </c>
      <c r="E5568" s="105">
        <f t="shared" si="707"/>
        <v>0</v>
      </c>
      <c r="I5568" s="105">
        <f t="shared" si="708"/>
        <v>0</v>
      </c>
      <c r="J5568" s="105">
        <f t="shared" si="702"/>
        <v>0</v>
      </c>
      <c r="K5568" s="105">
        <f t="shared" si="703"/>
        <v>0</v>
      </c>
      <c r="L5568" s="105">
        <f t="shared" si="704"/>
        <v>0</v>
      </c>
      <c r="M5568">
        <v>0.04</v>
      </c>
      <c r="N5568">
        <f t="shared" si="705"/>
        <v>3.3960531989175591E-3</v>
      </c>
    </row>
    <row r="5569" spans="1:14" x14ac:dyDescent="0.3">
      <c r="A5569">
        <f t="shared" si="706"/>
        <v>56</v>
      </c>
      <c r="E5569" s="105">
        <f t="shared" si="707"/>
        <v>0</v>
      </c>
      <c r="I5569" s="105">
        <f t="shared" si="708"/>
        <v>0</v>
      </c>
      <c r="J5569" s="105">
        <f t="shared" si="702"/>
        <v>0</v>
      </c>
      <c r="K5569" s="105">
        <f t="shared" si="703"/>
        <v>0</v>
      </c>
      <c r="L5569" s="105">
        <f t="shared" si="704"/>
        <v>0</v>
      </c>
      <c r="M5569">
        <v>0.04</v>
      </c>
      <c r="N5569">
        <f t="shared" si="705"/>
        <v>3.3960531989175591E-3</v>
      </c>
    </row>
    <row r="5570" spans="1:14" x14ac:dyDescent="0.3">
      <c r="A5570">
        <f t="shared" si="706"/>
        <v>56</v>
      </c>
      <c r="E5570" s="105">
        <f t="shared" si="707"/>
        <v>0</v>
      </c>
      <c r="I5570" s="105">
        <f t="shared" si="708"/>
        <v>0</v>
      </c>
      <c r="J5570" s="105">
        <f t="shared" si="702"/>
        <v>0</v>
      </c>
      <c r="K5570" s="105">
        <f t="shared" si="703"/>
        <v>0</v>
      </c>
      <c r="L5570" s="105">
        <f t="shared" si="704"/>
        <v>0</v>
      </c>
      <c r="M5570">
        <v>0.04</v>
      </c>
      <c r="N5570">
        <f t="shared" si="705"/>
        <v>3.3960531989175591E-3</v>
      </c>
    </row>
    <row r="5571" spans="1:14" x14ac:dyDescent="0.3">
      <c r="A5571">
        <f t="shared" si="706"/>
        <v>56</v>
      </c>
      <c r="E5571" s="105">
        <f t="shared" si="707"/>
        <v>0</v>
      </c>
      <c r="I5571" s="105">
        <f t="shared" si="708"/>
        <v>0</v>
      </c>
      <c r="J5571" s="105">
        <f t="shared" ref="J5571:J5634" si="709">E5571*($H$2/12)</f>
        <v>0</v>
      </c>
      <c r="K5571" s="105">
        <f t="shared" ref="K5571:K5634" si="710">I5571-J5571</f>
        <v>0</v>
      </c>
      <c r="L5571" s="105">
        <f t="shared" ref="L5571:L5634" si="711">N5571*(E5571-K5571)</f>
        <v>0</v>
      </c>
      <c r="M5571">
        <v>0.04</v>
      </c>
      <c r="N5571">
        <f t="shared" ref="N5571:N5634" si="712">1-(POWER(1-M5571,(1/12)))</f>
        <v>3.3960531989175591E-3</v>
      </c>
    </row>
    <row r="5572" spans="1:14" x14ac:dyDescent="0.3">
      <c r="A5572">
        <f t="shared" si="706"/>
        <v>56</v>
      </c>
      <c r="E5572" s="105">
        <f t="shared" si="707"/>
        <v>0</v>
      </c>
      <c r="I5572" s="105">
        <f t="shared" si="708"/>
        <v>0</v>
      </c>
      <c r="J5572" s="105">
        <f t="shared" si="709"/>
        <v>0</v>
      </c>
      <c r="K5572" s="105">
        <f t="shared" si="710"/>
        <v>0</v>
      </c>
      <c r="L5572" s="105">
        <f t="shared" si="711"/>
        <v>0</v>
      </c>
      <c r="M5572">
        <v>0.04</v>
      </c>
      <c r="N5572">
        <f t="shared" si="712"/>
        <v>3.3960531989175591E-3</v>
      </c>
    </row>
    <row r="5573" spans="1:14" x14ac:dyDescent="0.3">
      <c r="A5573">
        <f t="shared" si="706"/>
        <v>56</v>
      </c>
      <c r="E5573" s="105">
        <f t="shared" si="707"/>
        <v>0</v>
      </c>
      <c r="I5573" s="105">
        <f t="shared" si="708"/>
        <v>0</v>
      </c>
      <c r="J5573" s="105">
        <f t="shared" si="709"/>
        <v>0</v>
      </c>
      <c r="K5573" s="105">
        <f t="shared" si="710"/>
        <v>0</v>
      </c>
      <c r="L5573" s="105">
        <f t="shared" si="711"/>
        <v>0</v>
      </c>
      <c r="M5573">
        <v>0.04</v>
      </c>
      <c r="N5573">
        <f t="shared" si="712"/>
        <v>3.3960531989175591E-3</v>
      </c>
    </row>
    <row r="5574" spans="1:14" x14ac:dyDescent="0.3">
      <c r="A5574">
        <f t="shared" si="706"/>
        <v>56</v>
      </c>
      <c r="E5574" s="105">
        <f t="shared" si="707"/>
        <v>0</v>
      </c>
      <c r="I5574" s="105">
        <f t="shared" si="708"/>
        <v>0</v>
      </c>
      <c r="J5574" s="105">
        <f t="shared" si="709"/>
        <v>0</v>
      </c>
      <c r="K5574" s="105">
        <f t="shared" si="710"/>
        <v>0</v>
      </c>
      <c r="L5574" s="105">
        <f t="shared" si="711"/>
        <v>0</v>
      </c>
      <c r="M5574">
        <v>0.04</v>
      </c>
      <c r="N5574">
        <f t="shared" si="712"/>
        <v>3.3960531989175591E-3</v>
      </c>
    </row>
    <row r="5575" spans="1:14" x14ac:dyDescent="0.3">
      <c r="A5575">
        <f t="shared" si="706"/>
        <v>56</v>
      </c>
      <c r="E5575" s="105">
        <f t="shared" si="707"/>
        <v>0</v>
      </c>
      <c r="I5575" s="105">
        <f t="shared" si="708"/>
        <v>0</v>
      </c>
      <c r="J5575" s="105">
        <f t="shared" si="709"/>
        <v>0</v>
      </c>
      <c r="K5575" s="105">
        <f t="shared" si="710"/>
        <v>0</v>
      </c>
      <c r="L5575" s="105">
        <f t="shared" si="711"/>
        <v>0</v>
      </c>
      <c r="M5575">
        <v>0.04</v>
      </c>
      <c r="N5575">
        <f t="shared" si="712"/>
        <v>3.3960531989175591E-3</v>
      </c>
    </row>
    <row r="5576" spans="1:14" x14ac:dyDescent="0.3">
      <c r="A5576">
        <f t="shared" si="706"/>
        <v>56</v>
      </c>
      <c r="E5576" s="105">
        <f t="shared" si="707"/>
        <v>0</v>
      </c>
      <c r="I5576" s="105">
        <f t="shared" si="708"/>
        <v>0</v>
      </c>
      <c r="J5576" s="105">
        <f t="shared" si="709"/>
        <v>0</v>
      </c>
      <c r="K5576" s="105">
        <f t="shared" si="710"/>
        <v>0</v>
      </c>
      <c r="L5576" s="105">
        <f t="shared" si="711"/>
        <v>0</v>
      </c>
      <c r="M5576">
        <v>0.04</v>
      </c>
      <c r="N5576">
        <f t="shared" si="712"/>
        <v>3.3960531989175591E-3</v>
      </c>
    </row>
    <row r="5577" spans="1:14" x14ac:dyDescent="0.3">
      <c r="A5577">
        <f t="shared" si="706"/>
        <v>56</v>
      </c>
      <c r="E5577" s="105">
        <f t="shared" si="707"/>
        <v>0</v>
      </c>
      <c r="I5577" s="105">
        <f t="shared" si="708"/>
        <v>0</v>
      </c>
      <c r="J5577" s="105">
        <f t="shared" si="709"/>
        <v>0</v>
      </c>
      <c r="K5577" s="105">
        <f t="shared" si="710"/>
        <v>0</v>
      </c>
      <c r="L5577" s="105">
        <f t="shared" si="711"/>
        <v>0</v>
      </c>
      <c r="M5577">
        <v>0.04</v>
      </c>
      <c r="N5577">
        <f t="shared" si="712"/>
        <v>3.3960531989175591E-3</v>
      </c>
    </row>
    <row r="5578" spans="1:14" x14ac:dyDescent="0.3">
      <c r="A5578">
        <f t="shared" si="706"/>
        <v>56</v>
      </c>
      <c r="E5578" s="105">
        <f t="shared" si="707"/>
        <v>0</v>
      </c>
      <c r="I5578" s="105">
        <f t="shared" si="708"/>
        <v>0</v>
      </c>
      <c r="J5578" s="105">
        <f t="shared" si="709"/>
        <v>0</v>
      </c>
      <c r="K5578" s="105">
        <f t="shared" si="710"/>
        <v>0</v>
      </c>
      <c r="L5578" s="105">
        <f t="shared" si="711"/>
        <v>0</v>
      </c>
      <c r="M5578">
        <v>0.04</v>
      </c>
      <c r="N5578">
        <f t="shared" si="712"/>
        <v>3.3960531989175591E-3</v>
      </c>
    </row>
    <row r="5579" spans="1:14" x14ac:dyDescent="0.3">
      <c r="A5579">
        <f t="shared" si="706"/>
        <v>56</v>
      </c>
      <c r="E5579" s="105">
        <f t="shared" si="707"/>
        <v>0</v>
      </c>
      <c r="I5579" s="105">
        <f t="shared" si="708"/>
        <v>0</v>
      </c>
      <c r="J5579" s="105">
        <f t="shared" si="709"/>
        <v>0</v>
      </c>
      <c r="K5579" s="105">
        <f t="shared" si="710"/>
        <v>0</v>
      </c>
      <c r="L5579" s="105">
        <f t="shared" si="711"/>
        <v>0</v>
      </c>
      <c r="M5579">
        <v>0.04</v>
      </c>
      <c r="N5579">
        <f t="shared" si="712"/>
        <v>3.3960531989175591E-3</v>
      </c>
    </row>
    <row r="5580" spans="1:14" x14ac:dyDescent="0.3">
      <c r="A5580">
        <f t="shared" si="706"/>
        <v>56</v>
      </c>
      <c r="E5580" s="105">
        <f t="shared" si="707"/>
        <v>0</v>
      </c>
      <c r="I5580" s="105">
        <f t="shared" si="708"/>
        <v>0</v>
      </c>
      <c r="J5580" s="105">
        <f t="shared" si="709"/>
        <v>0</v>
      </c>
      <c r="K5580" s="105">
        <f t="shared" si="710"/>
        <v>0</v>
      </c>
      <c r="L5580" s="105">
        <f t="shared" si="711"/>
        <v>0</v>
      </c>
      <c r="M5580">
        <v>0.04</v>
      </c>
      <c r="N5580">
        <f t="shared" si="712"/>
        <v>3.3960531989175591E-3</v>
      </c>
    </row>
    <row r="5581" spans="1:14" x14ac:dyDescent="0.3">
      <c r="A5581">
        <f t="shared" si="706"/>
        <v>56</v>
      </c>
      <c r="E5581" s="105">
        <f t="shared" si="707"/>
        <v>0</v>
      </c>
      <c r="I5581" s="105">
        <f t="shared" si="708"/>
        <v>0</v>
      </c>
      <c r="J5581" s="105">
        <f t="shared" si="709"/>
        <v>0</v>
      </c>
      <c r="K5581" s="105">
        <f t="shared" si="710"/>
        <v>0</v>
      </c>
      <c r="L5581" s="105">
        <f t="shared" si="711"/>
        <v>0</v>
      </c>
      <c r="M5581">
        <v>0.04</v>
      </c>
      <c r="N5581">
        <f t="shared" si="712"/>
        <v>3.3960531989175591E-3</v>
      </c>
    </row>
    <row r="5582" spans="1:14" x14ac:dyDescent="0.3">
      <c r="A5582">
        <f t="shared" si="706"/>
        <v>56</v>
      </c>
      <c r="E5582" s="105">
        <f t="shared" si="707"/>
        <v>0</v>
      </c>
      <c r="I5582" s="105">
        <f t="shared" si="708"/>
        <v>0</v>
      </c>
      <c r="J5582" s="105">
        <f t="shared" si="709"/>
        <v>0</v>
      </c>
      <c r="K5582" s="105">
        <f t="shared" si="710"/>
        <v>0</v>
      </c>
      <c r="L5582" s="105">
        <f t="shared" si="711"/>
        <v>0</v>
      </c>
      <c r="M5582">
        <v>0.04</v>
      </c>
      <c r="N5582">
        <f t="shared" si="712"/>
        <v>3.3960531989175591E-3</v>
      </c>
    </row>
    <row r="5583" spans="1:14" x14ac:dyDescent="0.3">
      <c r="A5583">
        <f t="shared" si="706"/>
        <v>56</v>
      </c>
      <c r="E5583" s="105">
        <f t="shared" si="707"/>
        <v>0</v>
      </c>
      <c r="I5583" s="105">
        <f t="shared" si="708"/>
        <v>0</v>
      </c>
      <c r="J5583" s="105">
        <f t="shared" si="709"/>
        <v>0</v>
      </c>
      <c r="K5583" s="105">
        <f t="shared" si="710"/>
        <v>0</v>
      </c>
      <c r="L5583" s="105">
        <f t="shared" si="711"/>
        <v>0</v>
      </c>
      <c r="M5583">
        <v>0.04</v>
      </c>
      <c r="N5583">
        <f t="shared" si="712"/>
        <v>3.3960531989175591E-3</v>
      </c>
    </row>
    <row r="5584" spans="1:14" x14ac:dyDescent="0.3">
      <c r="A5584">
        <f t="shared" si="706"/>
        <v>56</v>
      </c>
      <c r="E5584" s="105">
        <f t="shared" si="707"/>
        <v>0</v>
      </c>
      <c r="I5584" s="105">
        <f t="shared" si="708"/>
        <v>0</v>
      </c>
      <c r="J5584" s="105">
        <f t="shared" si="709"/>
        <v>0</v>
      </c>
      <c r="K5584" s="105">
        <f t="shared" si="710"/>
        <v>0</v>
      </c>
      <c r="L5584" s="105">
        <f t="shared" si="711"/>
        <v>0</v>
      </c>
      <c r="M5584">
        <v>0.04</v>
      </c>
      <c r="N5584">
        <f t="shared" si="712"/>
        <v>3.3960531989175591E-3</v>
      </c>
    </row>
    <row r="5585" spans="1:14" x14ac:dyDescent="0.3">
      <c r="A5585">
        <f t="shared" si="706"/>
        <v>56</v>
      </c>
      <c r="E5585" s="105">
        <f t="shared" si="707"/>
        <v>0</v>
      </c>
      <c r="I5585" s="105">
        <f t="shared" si="708"/>
        <v>0</v>
      </c>
      <c r="J5585" s="105">
        <f t="shared" si="709"/>
        <v>0</v>
      </c>
      <c r="K5585" s="105">
        <f t="shared" si="710"/>
        <v>0</v>
      </c>
      <c r="L5585" s="105">
        <f t="shared" si="711"/>
        <v>0</v>
      </c>
      <c r="M5585">
        <v>0.04</v>
      </c>
      <c r="N5585">
        <f t="shared" si="712"/>
        <v>3.3960531989175591E-3</v>
      </c>
    </row>
    <row r="5586" spans="1:14" x14ac:dyDescent="0.3">
      <c r="A5586">
        <f t="shared" si="706"/>
        <v>56</v>
      </c>
      <c r="E5586" s="105">
        <f t="shared" si="707"/>
        <v>0</v>
      </c>
      <c r="I5586" s="105">
        <f t="shared" si="708"/>
        <v>0</v>
      </c>
      <c r="J5586" s="105">
        <f t="shared" si="709"/>
        <v>0</v>
      </c>
      <c r="K5586" s="105">
        <f t="shared" si="710"/>
        <v>0</v>
      </c>
      <c r="L5586" s="105">
        <f t="shared" si="711"/>
        <v>0</v>
      </c>
      <c r="M5586">
        <v>0.04</v>
      </c>
      <c r="N5586">
        <f t="shared" si="712"/>
        <v>3.3960531989175591E-3</v>
      </c>
    </row>
    <row r="5587" spans="1:14" x14ac:dyDescent="0.3">
      <c r="A5587">
        <f t="shared" si="706"/>
        <v>56</v>
      </c>
      <c r="E5587" s="105">
        <f t="shared" si="707"/>
        <v>0</v>
      </c>
      <c r="I5587" s="105">
        <f t="shared" si="708"/>
        <v>0</v>
      </c>
      <c r="J5587" s="105">
        <f t="shared" si="709"/>
        <v>0</v>
      </c>
      <c r="K5587" s="105">
        <f t="shared" si="710"/>
        <v>0</v>
      </c>
      <c r="L5587" s="105">
        <f t="shared" si="711"/>
        <v>0</v>
      </c>
      <c r="M5587">
        <v>0.04</v>
      </c>
      <c r="N5587">
        <f t="shared" si="712"/>
        <v>3.3960531989175591E-3</v>
      </c>
    </row>
    <row r="5588" spans="1:14" x14ac:dyDescent="0.3">
      <c r="A5588">
        <f t="shared" si="706"/>
        <v>56</v>
      </c>
      <c r="E5588" s="105">
        <f t="shared" si="707"/>
        <v>0</v>
      </c>
      <c r="I5588" s="105">
        <f t="shared" si="708"/>
        <v>0</v>
      </c>
      <c r="J5588" s="105">
        <f t="shared" si="709"/>
        <v>0</v>
      </c>
      <c r="K5588" s="105">
        <f t="shared" si="710"/>
        <v>0</v>
      </c>
      <c r="L5588" s="105">
        <f t="shared" si="711"/>
        <v>0</v>
      </c>
      <c r="M5588">
        <v>0.04</v>
      </c>
      <c r="N5588">
        <f t="shared" si="712"/>
        <v>3.3960531989175591E-3</v>
      </c>
    </row>
    <row r="5589" spans="1:14" x14ac:dyDescent="0.3">
      <c r="A5589">
        <f t="shared" si="706"/>
        <v>56</v>
      </c>
      <c r="E5589" s="105">
        <f t="shared" si="707"/>
        <v>0</v>
      </c>
      <c r="I5589" s="105">
        <f t="shared" si="708"/>
        <v>0</v>
      </c>
      <c r="J5589" s="105">
        <f t="shared" si="709"/>
        <v>0</v>
      </c>
      <c r="K5589" s="105">
        <f t="shared" si="710"/>
        <v>0</v>
      </c>
      <c r="L5589" s="105">
        <f t="shared" si="711"/>
        <v>0</v>
      </c>
      <c r="M5589">
        <v>0.04</v>
      </c>
      <c r="N5589">
        <f t="shared" si="712"/>
        <v>3.3960531989175591E-3</v>
      </c>
    </row>
    <row r="5590" spans="1:14" x14ac:dyDescent="0.3">
      <c r="A5590">
        <f t="shared" si="706"/>
        <v>56</v>
      </c>
      <c r="E5590" s="105">
        <f t="shared" si="707"/>
        <v>0</v>
      </c>
      <c r="I5590" s="105">
        <f t="shared" si="708"/>
        <v>0</v>
      </c>
      <c r="J5590" s="105">
        <f t="shared" si="709"/>
        <v>0</v>
      </c>
      <c r="K5590" s="105">
        <f t="shared" si="710"/>
        <v>0</v>
      </c>
      <c r="L5590" s="105">
        <f t="shared" si="711"/>
        <v>0</v>
      </c>
      <c r="M5590">
        <v>0.04</v>
      </c>
      <c r="N5590">
        <f t="shared" si="712"/>
        <v>3.3960531989175591E-3</v>
      </c>
    </row>
    <row r="5591" spans="1:14" x14ac:dyDescent="0.3">
      <c r="A5591">
        <f t="shared" si="706"/>
        <v>56</v>
      </c>
      <c r="E5591" s="105">
        <f t="shared" si="707"/>
        <v>0</v>
      </c>
      <c r="I5591" s="105">
        <f t="shared" si="708"/>
        <v>0</v>
      </c>
      <c r="J5591" s="105">
        <f t="shared" si="709"/>
        <v>0</v>
      </c>
      <c r="K5591" s="105">
        <f t="shared" si="710"/>
        <v>0</v>
      </c>
      <c r="L5591" s="105">
        <f t="shared" si="711"/>
        <v>0</v>
      </c>
      <c r="M5591">
        <v>0.04</v>
      </c>
      <c r="N5591">
        <f t="shared" si="712"/>
        <v>3.3960531989175591E-3</v>
      </c>
    </row>
    <row r="5592" spans="1:14" x14ac:dyDescent="0.3">
      <c r="A5592">
        <f t="shared" si="706"/>
        <v>56</v>
      </c>
      <c r="E5592" s="105">
        <f t="shared" si="707"/>
        <v>0</v>
      </c>
      <c r="I5592" s="105">
        <f t="shared" si="708"/>
        <v>0</v>
      </c>
      <c r="J5592" s="105">
        <f t="shared" si="709"/>
        <v>0</v>
      </c>
      <c r="K5592" s="105">
        <f t="shared" si="710"/>
        <v>0</v>
      </c>
      <c r="L5592" s="105">
        <f t="shared" si="711"/>
        <v>0</v>
      </c>
      <c r="M5592">
        <v>0.04</v>
      </c>
      <c r="N5592">
        <f t="shared" si="712"/>
        <v>3.3960531989175591E-3</v>
      </c>
    </row>
    <row r="5593" spans="1:14" x14ac:dyDescent="0.3">
      <c r="A5593">
        <f t="shared" si="706"/>
        <v>56</v>
      </c>
      <c r="E5593" s="105">
        <f t="shared" si="707"/>
        <v>0</v>
      </c>
      <c r="I5593" s="105">
        <f t="shared" si="708"/>
        <v>0</v>
      </c>
      <c r="J5593" s="105">
        <f t="shared" si="709"/>
        <v>0</v>
      </c>
      <c r="K5593" s="105">
        <f t="shared" si="710"/>
        <v>0</v>
      </c>
      <c r="L5593" s="105">
        <f t="shared" si="711"/>
        <v>0</v>
      </c>
      <c r="M5593">
        <v>0.04</v>
      </c>
      <c r="N5593">
        <f t="shared" si="712"/>
        <v>3.3960531989175591E-3</v>
      </c>
    </row>
    <row r="5594" spans="1:14" x14ac:dyDescent="0.3">
      <c r="A5594">
        <f t="shared" si="706"/>
        <v>56</v>
      </c>
      <c r="E5594" s="105">
        <f t="shared" si="707"/>
        <v>0</v>
      </c>
      <c r="I5594" s="105">
        <f t="shared" si="708"/>
        <v>0</v>
      </c>
      <c r="J5594" s="105">
        <f t="shared" si="709"/>
        <v>0</v>
      </c>
      <c r="K5594" s="105">
        <f t="shared" si="710"/>
        <v>0</v>
      </c>
      <c r="L5594" s="105">
        <f t="shared" si="711"/>
        <v>0</v>
      </c>
      <c r="M5594">
        <v>0.04</v>
      </c>
      <c r="N5594">
        <f t="shared" si="712"/>
        <v>3.3960531989175591E-3</v>
      </c>
    </row>
    <row r="5595" spans="1:14" x14ac:dyDescent="0.3">
      <c r="A5595">
        <f t="shared" si="706"/>
        <v>56</v>
      </c>
      <c r="E5595" s="105">
        <f t="shared" si="707"/>
        <v>0</v>
      </c>
      <c r="I5595" s="105">
        <f t="shared" si="708"/>
        <v>0</v>
      </c>
      <c r="J5595" s="105">
        <f t="shared" si="709"/>
        <v>0</v>
      </c>
      <c r="K5595" s="105">
        <f t="shared" si="710"/>
        <v>0</v>
      </c>
      <c r="L5595" s="105">
        <f t="shared" si="711"/>
        <v>0</v>
      </c>
      <c r="M5595">
        <v>0.04</v>
      </c>
      <c r="N5595">
        <f t="shared" si="712"/>
        <v>3.3960531989175591E-3</v>
      </c>
    </row>
    <row r="5596" spans="1:14" x14ac:dyDescent="0.3">
      <c r="A5596">
        <f t="shared" si="706"/>
        <v>56</v>
      </c>
      <c r="E5596" s="105">
        <f t="shared" si="707"/>
        <v>0</v>
      </c>
      <c r="I5596" s="105">
        <f t="shared" si="708"/>
        <v>0</v>
      </c>
      <c r="J5596" s="105">
        <f t="shared" si="709"/>
        <v>0</v>
      </c>
      <c r="K5596" s="105">
        <f t="shared" si="710"/>
        <v>0</v>
      </c>
      <c r="L5596" s="105">
        <f t="shared" si="711"/>
        <v>0</v>
      </c>
      <c r="M5596">
        <v>0.04</v>
      </c>
      <c r="N5596">
        <f t="shared" si="712"/>
        <v>3.3960531989175591E-3</v>
      </c>
    </row>
    <row r="5597" spans="1:14" x14ac:dyDescent="0.3">
      <c r="A5597">
        <f t="shared" si="706"/>
        <v>56</v>
      </c>
      <c r="E5597" s="105">
        <f t="shared" si="707"/>
        <v>0</v>
      </c>
      <c r="I5597" s="105">
        <f t="shared" si="708"/>
        <v>0</v>
      </c>
      <c r="J5597" s="105">
        <f t="shared" si="709"/>
        <v>0</v>
      </c>
      <c r="K5597" s="105">
        <f t="shared" si="710"/>
        <v>0</v>
      </c>
      <c r="L5597" s="105">
        <f t="shared" si="711"/>
        <v>0</v>
      </c>
      <c r="M5597">
        <v>0.04</v>
      </c>
      <c r="N5597">
        <f t="shared" si="712"/>
        <v>3.3960531989175591E-3</v>
      </c>
    </row>
    <row r="5598" spans="1:14" x14ac:dyDescent="0.3">
      <c r="A5598">
        <f t="shared" si="706"/>
        <v>56</v>
      </c>
      <c r="E5598" s="105">
        <f t="shared" si="707"/>
        <v>0</v>
      </c>
      <c r="I5598" s="105">
        <f t="shared" si="708"/>
        <v>0</v>
      </c>
      <c r="J5598" s="105">
        <f t="shared" si="709"/>
        <v>0</v>
      </c>
      <c r="K5598" s="105">
        <f t="shared" si="710"/>
        <v>0</v>
      </c>
      <c r="L5598" s="105">
        <f t="shared" si="711"/>
        <v>0</v>
      </c>
      <c r="M5598">
        <v>0.04</v>
      </c>
      <c r="N5598">
        <f t="shared" si="712"/>
        <v>3.3960531989175591E-3</v>
      </c>
    </row>
    <row r="5599" spans="1:14" x14ac:dyDescent="0.3">
      <c r="A5599">
        <f t="shared" si="706"/>
        <v>56</v>
      </c>
      <c r="E5599" s="105">
        <f t="shared" si="707"/>
        <v>0</v>
      </c>
      <c r="I5599" s="105">
        <f t="shared" si="708"/>
        <v>0</v>
      </c>
      <c r="J5599" s="105">
        <f t="shared" si="709"/>
        <v>0</v>
      </c>
      <c r="K5599" s="105">
        <f t="shared" si="710"/>
        <v>0</v>
      </c>
      <c r="L5599" s="105">
        <f t="shared" si="711"/>
        <v>0</v>
      </c>
      <c r="M5599">
        <v>0.04</v>
      </c>
      <c r="N5599">
        <f t="shared" si="712"/>
        <v>3.3960531989175591E-3</v>
      </c>
    </row>
    <row r="5600" spans="1:14" x14ac:dyDescent="0.3">
      <c r="A5600">
        <f t="shared" si="706"/>
        <v>56</v>
      </c>
      <c r="E5600" s="105">
        <f t="shared" si="707"/>
        <v>0</v>
      </c>
      <c r="I5600" s="105">
        <f t="shared" si="708"/>
        <v>0</v>
      </c>
      <c r="J5600" s="105">
        <f t="shared" si="709"/>
        <v>0</v>
      </c>
      <c r="K5600" s="105">
        <f t="shared" si="710"/>
        <v>0</v>
      </c>
      <c r="L5600" s="105">
        <f t="shared" si="711"/>
        <v>0</v>
      </c>
      <c r="M5600">
        <v>0.04</v>
      </c>
      <c r="N5600">
        <f t="shared" si="712"/>
        <v>3.3960531989175591E-3</v>
      </c>
    </row>
    <row r="5601" spans="1:15" x14ac:dyDescent="0.3">
      <c r="A5601">
        <f t="shared" si="706"/>
        <v>56</v>
      </c>
      <c r="E5601" s="105">
        <f t="shared" si="707"/>
        <v>0</v>
      </c>
      <c r="I5601" s="105">
        <f t="shared" si="708"/>
        <v>0</v>
      </c>
      <c r="J5601" s="105">
        <f t="shared" si="709"/>
        <v>0</v>
      </c>
      <c r="K5601" s="105">
        <f t="shared" si="710"/>
        <v>0</v>
      </c>
      <c r="L5601" s="105">
        <f t="shared" si="711"/>
        <v>0</v>
      </c>
      <c r="M5601">
        <v>0.04</v>
      </c>
      <c r="N5601">
        <f t="shared" si="712"/>
        <v>3.3960531989175591E-3</v>
      </c>
      <c r="O5601" s="105" t="e">
        <f t="shared" ref="O5601" si="713">SUM(I5502:I5601)</f>
        <v>#REF!</v>
      </c>
    </row>
    <row r="5602" spans="1:15" x14ac:dyDescent="0.3">
      <c r="A5602">
        <f t="shared" si="706"/>
        <v>57</v>
      </c>
      <c r="E5602" s="105" t="e">
        <f t="shared" si="707"/>
        <v>#REF!</v>
      </c>
      <c r="I5602" s="105" t="e">
        <f t="shared" si="708"/>
        <v>#REF!</v>
      </c>
      <c r="J5602" s="105" t="e">
        <f t="shared" si="709"/>
        <v>#REF!</v>
      </c>
      <c r="K5602" s="105" t="e">
        <f t="shared" si="710"/>
        <v>#REF!</v>
      </c>
      <c r="L5602" s="105" t="e">
        <f t="shared" si="711"/>
        <v>#REF!</v>
      </c>
      <c r="M5602">
        <v>0.04</v>
      </c>
      <c r="N5602">
        <f t="shared" si="712"/>
        <v>3.3960531989175591E-3</v>
      </c>
    </row>
    <row r="5603" spans="1:15" x14ac:dyDescent="0.3">
      <c r="A5603">
        <f t="shared" si="706"/>
        <v>57</v>
      </c>
      <c r="E5603" s="105" t="e">
        <f t="shared" si="707"/>
        <v>#REF!</v>
      </c>
      <c r="I5603" s="105" t="e">
        <f t="shared" si="708"/>
        <v>#REF!</v>
      </c>
      <c r="J5603" s="105" t="e">
        <f t="shared" si="709"/>
        <v>#REF!</v>
      </c>
      <c r="K5603" s="105" t="e">
        <f t="shared" si="710"/>
        <v>#REF!</v>
      </c>
      <c r="L5603" s="105" t="e">
        <f t="shared" si="711"/>
        <v>#REF!</v>
      </c>
      <c r="M5603">
        <v>0.04</v>
      </c>
      <c r="N5603">
        <f t="shared" si="712"/>
        <v>3.3960531989175591E-3</v>
      </c>
    </row>
    <row r="5604" spans="1:15" x14ac:dyDescent="0.3">
      <c r="A5604">
        <f t="shared" si="706"/>
        <v>57</v>
      </c>
      <c r="E5604" s="105" t="e">
        <f t="shared" si="707"/>
        <v>#REF!</v>
      </c>
      <c r="I5604" s="105" t="e">
        <f t="shared" si="708"/>
        <v>#REF!</v>
      </c>
      <c r="J5604" s="105" t="e">
        <f t="shared" si="709"/>
        <v>#REF!</v>
      </c>
      <c r="K5604" s="105" t="e">
        <f t="shared" si="710"/>
        <v>#REF!</v>
      </c>
      <c r="L5604" s="105" t="e">
        <f t="shared" si="711"/>
        <v>#REF!</v>
      </c>
      <c r="M5604">
        <v>0.04</v>
      </c>
      <c r="N5604">
        <f t="shared" si="712"/>
        <v>3.3960531989175591E-3</v>
      </c>
    </row>
    <row r="5605" spans="1:15" x14ac:dyDescent="0.3">
      <c r="A5605">
        <f t="shared" si="706"/>
        <v>57</v>
      </c>
      <c r="E5605" s="105">
        <f t="shared" si="707"/>
        <v>0</v>
      </c>
      <c r="I5605" s="105">
        <f t="shared" si="708"/>
        <v>0</v>
      </c>
      <c r="J5605" s="105">
        <f t="shared" si="709"/>
        <v>0</v>
      </c>
      <c r="K5605" s="105">
        <f t="shared" si="710"/>
        <v>0</v>
      </c>
      <c r="L5605" s="105">
        <f t="shared" si="711"/>
        <v>0</v>
      </c>
      <c r="M5605">
        <v>0.04</v>
      </c>
      <c r="N5605">
        <f t="shared" si="712"/>
        <v>3.3960531989175591E-3</v>
      </c>
    </row>
    <row r="5606" spans="1:15" x14ac:dyDescent="0.3">
      <c r="A5606">
        <f t="shared" si="706"/>
        <v>57</v>
      </c>
      <c r="E5606" s="105">
        <f t="shared" si="707"/>
        <v>0</v>
      </c>
      <c r="I5606" s="105">
        <f t="shared" si="708"/>
        <v>0</v>
      </c>
      <c r="J5606" s="105">
        <f t="shared" si="709"/>
        <v>0</v>
      </c>
      <c r="K5606" s="105">
        <f t="shared" si="710"/>
        <v>0</v>
      </c>
      <c r="L5606" s="105">
        <f t="shared" si="711"/>
        <v>0</v>
      </c>
      <c r="M5606">
        <v>0.04</v>
      </c>
      <c r="N5606">
        <f t="shared" si="712"/>
        <v>3.3960531989175591E-3</v>
      </c>
    </row>
    <row r="5607" spans="1:15" x14ac:dyDescent="0.3">
      <c r="A5607">
        <f t="shared" ref="A5607:A5670" si="714">IF(COUNTIF(A5507:A5606,A5606)=100, A5606+1,A5606)</f>
        <v>57</v>
      </c>
      <c r="E5607" s="105">
        <f t="shared" ref="E5607:E5670" si="715">MAX(0, E5507-K5507-L5507)</f>
        <v>0</v>
      </c>
      <c r="I5607" s="105">
        <f t="shared" ref="I5607:I5670" si="716">IF(E5607&lt;I5507,J5607 + E5607, I5507)</f>
        <v>0</v>
      </c>
      <c r="J5607" s="105">
        <f t="shared" si="709"/>
        <v>0</v>
      </c>
      <c r="K5607" s="105">
        <f t="shared" si="710"/>
        <v>0</v>
      </c>
      <c r="L5607" s="105">
        <f t="shared" si="711"/>
        <v>0</v>
      </c>
      <c r="M5607">
        <v>0.04</v>
      </c>
      <c r="N5607">
        <f t="shared" si="712"/>
        <v>3.3960531989175591E-3</v>
      </c>
    </row>
    <row r="5608" spans="1:15" x14ac:dyDescent="0.3">
      <c r="A5608">
        <f t="shared" si="714"/>
        <v>57</v>
      </c>
      <c r="E5608" s="105">
        <f t="shared" si="715"/>
        <v>0</v>
      </c>
      <c r="I5608" s="105">
        <f t="shared" si="716"/>
        <v>0</v>
      </c>
      <c r="J5608" s="105">
        <f t="shared" si="709"/>
        <v>0</v>
      </c>
      <c r="K5608" s="105">
        <f t="shared" si="710"/>
        <v>0</v>
      </c>
      <c r="L5608" s="105">
        <f t="shared" si="711"/>
        <v>0</v>
      </c>
      <c r="M5608">
        <v>0.04</v>
      </c>
      <c r="N5608">
        <f t="shared" si="712"/>
        <v>3.3960531989175591E-3</v>
      </c>
    </row>
    <row r="5609" spans="1:15" x14ac:dyDescent="0.3">
      <c r="A5609">
        <f t="shared" si="714"/>
        <v>57</v>
      </c>
      <c r="E5609" s="105">
        <f t="shared" si="715"/>
        <v>0</v>
      </c>
      <c r="I5609" s="105">
        <f t="shared" si="716"/>
        <v>0</v>
      </c>
      <c r="J5609" s="105">
        <f t="shared" si="709"/>
        <v>0</v>
      </c>
      <c r="K5609" s="105">
        <f t="shared" si="710"/>
        <v>0</v>
      </c>
      <c r="L5609" s="105">
        <f t="shared" si="711"/>
        <v>0</v>
      </c>
      <c r="M5609">
        <v>0.04</v>
      </c>
      <c r="N5609">
        <f t="shared" si="712"/>
        <v>3.3960531989175591E-3</v>
      </c>
    </row>
    <row r="5610" spans="1:15" x14ac:dyDescent="0.3">
      <c r="A5610">
        <f t="shared" si="714"/>
        <v>57</v>
      </c>
      <c r="E5610" s="105">
        <f t="shared" si="715"/>
        <v>0</v>
      </c>
      <c r="I5610" s="105">
        <f t="shared" si="716"/>
        <v>0</v>
      </c>
      <c r="J5610" s="105">
        <f t="shared" si="709"/>
        <v>0</v>
      </c>
      <c r="K5610" s="105">
        <f t="shared" si="710"/>
        <v>0</v>
      </c>
      <c r="L5610" s="105">
        <f t="shared" si="711"/>
        <v>0</v>
      </c>
      <c r="M5610">
        <v>0.04</v>
      </c>
      <c r="N5610">
        <f t="shared" si="712"/>
        <v>3.3960531989175591E-3</v>
      </c>
    </row>
    <row r="5611" spans="1:15" x14ac:dyDescent="0.3">
      <c r="A5611">
        <f t="shared" si="714"/>
        <v>57</v>
      </c>
      <c r="E5611" s="105">
        <f t="shared" si="715"/>
        <v>0</v>
      </c>
      <c r="I5611" s="105">
        <f t="shared" si="716"/>
        <v>0</v>
      </c>
      <c r="J5611" s="105">
        <f t="shared" si="709"/>
        <v>0</v>
      </c>
      <c r="K5611" s="105">
        <f t="shared" si="710"/>
        <v>0</v>
      </c>
      <c r="L5611" s="105">
        <f t="shared" si="711"/>
        <v>0</v>
      </c>
      <c r="M5611">
        <v>0.04</v>
      </c>
      <c r="N5611">
        <f t="shared" si="712"/>
        <v>3.3960531989175591E-3</v>
      </c>
    </row>
    <row r="5612" spans="1:15" x14ac:dyDescent="0.3">
      <c r="A5612">
        <f t="shared" si="714"/>
        <v>57</v>
      </c>
      <c r="E5612" s="105">
        <f t="shared" si="715"/>
        <v>0</v>
      </c>
      <c r="I5612" s="105">
        <f t="shared" si="716"/>
        <v>0</v>
      </c>
      <c r="J5612" s="105">
        <f t="shared" si="709"/>
        <v>0</v>
      </c>
      <c r="K5612" s="105">
        <f t="shared" si="710"/>
        <v>0</v>
      </c>
      <c r="L5612" s="105">
        <f t="shared" si="711"/>
        <v>0</v>
      </c>
      <c r="M5612">
        <v>0.04</v>
      </c>
      <c r="N5612">
        <f t="shared" si="712"/>
        <v>3.3960531989175591E-3</v>
      </c>
    </row>
    <row r="5613" spans="1:15" x14ac:dyDescent="0.3">
      <c r="A5613">
        <f t="shared" si="714"/>
        <v>57</v>
      </c>
      <c r="E5613" s="105">
        <f t="shared" si="715"/>
        <v>0</v>
      </c>
      <c r="I5613" s="105">
        <f t="shared" si="716"/>
        <v>0</v>
      </c>
      <c r="J5613" s="105">
        <f t="shared" si="709"/>
        <v>0</v>
      </c>
      <c r="K5613" s="105">
        <f t="shared" si="710"/>
        <v>0</v>
      </c>
      <c r="L5613" s="105">
        <f t="shared" si="711"/>
        <v>0</v>
      </c>
      <c r="M5613">
        <v>0.04</v>
      </c>
      <c r="N5613">
        <f t="shared" si="712"/>
        <v>3.3960531989175591E-3</v>
      </c>
    </row>
    <row r="5614" spans="1:15" x14ac:dyDescent="0.3">
      <c r="A5614">
        <f t="shared" si="714"/>
        <v>57</v>
      </c>
      <c r="E5614" s="105">
        <f t="shared" si="715"/>
        <v>0</v>
      </c>
      <c r="I5614" s="105">
        <f t="shared" si="716"/>
        <v>0</v>
      </c>
      <c r="J5614" s="105">
        <f t="shared" si="709"/>
        <v>0</v>
      </c>
      <c r="K5614" s="105">
        <f t="shared" si="710"/>
        <v>0</v>
      </c>
      <c r="L5614" s="105">
        <f t="shared" si="711"/>
        <v>0</v>
      </c>
      <c r="M5614">
        <v>0.04</v>
      </c>
      <c r="N5614">
        <f t="shared" si="712"/>
        <v>3.3960531989175591E-3</v>
      </c>
    </row>
    <row r="5615" spans="1:15" x14ac:dyDescent="0.3">
      <c r="A5615">
        <f t="shared" si="714"/>
        <v>57</v>
      </c>
      <c r="E5615" s="105">
        <f t="shared" si="715"/>
        <v>0</v>
      </c>
      <c r="I5615" s="105">
        <f t="shared" si="716"/>
        <v>0</v>
      </c>
      <c r="J5615" s="105">
        <f t="shared" si="709"/>
        <v>0</v>
      </c>
      <c r="K5615" s="105">
        <f t="shared" si="710"/>
        <v>0</v>
      </c>
      <c r="L5615" s="105">
        <f t="shared" si="711"/>
        <v>0</v>
      </c>
      <c r="M5615">
        <v>0.04</v>
      </c>
      <c r="N5615">
        <f t="shared" si="712"/>
        <v>3.3960531989175591E-3</v>
      </c>
    </row>
    <row r="5616" spans="1:15" x14ac:dyDescent="0.3">
      <c r="A5616">
        <f t="shared" si="714"/>
        <v>57</v>
      </c>
      <c r="E5616" s="105">
        <f t="shared" si="715"/>
        <v>0</v>
      </c>
      <c r="I5616" s="105">
        <f t="shared" si="716"/>
        <v>0</v>
      </c>
      <c r="J5616" s="105">
        <f t="shared" si="709"/>
        <v>0</v>
      </c>
      <c r="K5616" s="105">
        <f t="shared" si="710"/>
        <v>0</v>
      </c>
      <c r="L5616" s="105">
        <f t="shared" si="711"/>
        <v>0</v>
      </c>
      <c r="M5616">
        <v>0.04</v>
      </c>
      <c r="N5616">
        <f t="shared" si="712"/>
        <v>3.3960531989175591E-3</v>
      </c>
    </row>
    <row r="5617" spans="1:14" x14ac:dyDescent="0.3">
      <c r="A5617">
        <f t="shared" si="714"/>
        <v>57</v>
      </c>
      <c r="E5617" s="105">
        <f t="shared" si="715"/>
        <v>0</v>
      </c>
      <c r="I5617" s="105">
        <f t="shared" si="716"/>
        <v>0</v>
      </c>
      <c r="J5617" s="105">
        <f t="shared" si="709"/>
        <v>0</v>
      </c>
      <c r="K5617" s="105">
        <f t="shared" si="710"/>
        <v>0</v>
      </c>
      <c r="L5617" s="105">
        <f t="shared" si="711"/>
        <v>0</v>
      </c>
      <c r="M5617">
        <v>0.04</v>
      </c>
      <c r="N5617">
        <f t="shared" si="712"/>
        <v>3.3960531989175591E-3</v>
      </c>
    </row>
    <row r="5618" spans="1:14" x14ac:dyDescent="0.3">
      <c r="A5618">
        <f t="shared" si="714"/>
        <v>57</v>
      </c>
      <c r="E5618" s="105">
        <f t="shared" si="715"/>
        <v>0</v>
      </c>
      <c r="I5618" s="105">
        <f t="shared" si="716"/>
        <v>0</v>
      </c>
      <c r="J5618" s="105">
        <f t="shared" si="709"/>
        <v>0</v>
      </c>
      <c r="K5618" s="105">
        <f t="shared" si="710"/>
        <v>0</v>
      </c>
      <c r="L5618" s="105">
        <f t="shared" si="711"/>
        <v>0</v>
      </c>
      <c r="M5618">
        <v>0.04</v>
      </c>
      <c r="N5618">
        <f t="shared" si="712"/>
        <v>3.3960531989175591E-3</v>
      </c>
    </row>
    <row r="5619" spans="1:14" x14ac:dyDescent="0.3">
      <c r="A5619">
        <f t="shared" si="714"/>
        <v>57</v>
      </c>
      <c r="E5619" s="105">
        <f t="shared" si="715"/>
        <v>0</v>
      </c>
      <c r="I5619" s="105">
        <f t="shared" si="716"/>
        <v>0</v>
      </c>
      <c r="J5619" s="105">
        <f t="shared" si="709"/>
        <v>0</v>
      </c>
      <c r="K5619" s="105">
        <f t="shared" si="710"/>
        <v>0</v>
      </c>
      <c r="L5619" s="105">
        <f t="shared" si="711"/>
        <v>0</v>
      </c>
      <c r="M5619">
        <v>0.04</v>
      </c>
      <c r="N5619">
        <f t="shared" si="712"/>
        <v>3.3960531989175591E-3</v>
      </c>
    </row>
    <row r="5620" spans="1:14" x14ac:dyDescent="0.3">
      <c r="A5620">
        <f t="shared" si="714"/>
        <v>57</v>
      </c>
      <c r="E5620" s="105">
        <f t="shared" si="715"/>
        <v>0</v>
      </c>
      <c r="I5620" s="105">
        <f t="shared" si="716"/>
        <v>0</v>
      </c>
      <c r="J5620" s="105">
        <f t="shared" si="709"/>
        <v>0</v>
      </c>
      <c r="K5620" s="105">
        <f t="shared" si="710"/>
        <v>0</v>
      </c>
      <c r="L5620" s="105">
        <f t="shared" si="711"/>
        <v>0</v>
      </c>
      <c r="M5620">
        <v>0.04</v>
      </c>
      <c r="N5620">
        <f t="shared" si="712"/>
        <v>3.3960531989175591E-3</v>
      </c>
    </row>
    <row r="5621" spans="1:14" x14ac:dyDescent="0.3">
      <c r="A5621">
        <f t="shared" si="714"/>
        <v>57</v>
      </c>
      <c r="E5621" s="105">
        <f t="shared" si="715"/>
        <v>0</v>
      </c>
      <c r="I5621" s="105">
        <f t="shared" si="716"/>
        <v>0</v>
      </c>
      <c r="J5621" s="105">
        <f t="shared" si="709"/>
        <v>0</v>
      </c>
      <c r="K5621" s="105">
        <f t="shared" si="710"/>
        <v>0</v>
      </c>
      <c r="L5621" s="105">
        <f t="shared" si="711"/>
        <v>0</v>
      </c>
      <c r="M5621">
        <v>0.04</v>
      </c>
      <c r="N5621">
        <f t="shared" si="712"/>
        <v>3.3960531989175591E-3</v>
      </c>
    </row>
    <row r="5622" spans="1:14" x14ac:dyDescent="0.3">
      <c r="A5622">
        <f t="shared" si="714"/>
        <v>57</v>
      </c>
      <c r="E5622" s="105">
        <f t="shared" si="715"/>
        <v>0</v>
      </c>
      <c r="I5622" s="105">
        <f t="shared" si="716"/>
        <v>0</v>
      </c>
      <c r="J5622" s="105">
        <f t="shared" si="709"/>
        <v>0</v>
      </c>
      <c r="K5622" s="105">
        <f t="shared" si="710"/>
        <v>0</v>
      </c>
      <c r="L5622" s="105">
        <f t="shared" si="711"/>
        <v>0</v>
      </c>
      <c r="M5622">
        <v>0.04</v>
      </c>
      <c r="N5622">
        <f t="shared" si="712"/>
        <v>3.3960531989175591E-3</v>
      </c>
    </row>
    <row r="5623" spans="1:14" x14ac:dyDescent="0.3">
      <c r="A5623">
        <f t="shared" si="714"/>
        <v>57</v>
      </c>
      <c r="E5623" s="105">
        <f t="shared" si="715"/>
        <v>0</v>
      </c>
      <c r="I5623" s="105">
        <f t="shared" si="716"/>
        <v>0</v>
      </c>
      <c r="J5623" s="105">
        <f t="shared" si="709"/>
        <v>0</v>
      </c>
      <c r="K5623" s="105">
        <f t="shared" si="710"/>
        <v>0</v>
      </c>
      <c r="L5623" s="105">
        <f t="shared" si="711"/>
        <v>0</v>
      </c>
      <c r="M5623">
        <v>0.04</v>
      </c>
      <c r="N5623">
        <f t="shared" si="712"/>
        <v>3.3960531989175591E-3</v>
      </c>
    </row>
    <row r="5624" spans="1:14" x14ac:dyDescent="0.3">
      <c r="A5624">
        <f t="shared" si="714"/>
        <v>57</v>
      </c>
      <c r="E5624" s="105">
        <f t="shared" si="715"/>
        <v>0</v>
      </c>
      <c r="I5624" s="105">
        <f t="shared" si="716"/>
        <v>0</v>
      </c>
      <c r="J5624" s="105">
        <f t="shared" si="709"/>
        <v>0</v>
      </c>
      <c r="K5624" s="105">
        <f t="shared" si="710"/>
        <v>0</v>
      </c>
      <c r="L5624" s="105">
        <f t="shared" si="711"/>
        <v>0</v>
      </c>
      <c r="M5624">
        <v>0.04</v>
      </c>
      <c r="N5624">
        <f t="shared" si="712"/>
        <v>3.3960531989175591E-3</v>
      </c>
    </row>
    <row r="5625" spans="1:14" x14ac:dyDescent="0.3">
      <c r="A5625">
        <f t="shared" si="714"/>
        <v>57</v>
      </c>
      <c r="E5625" s="105">
        <f t="shared" si="715"/>
        <v>0</v>
      </c>
      <c r="I5625" s="105">
        <f t="shared" si="716"/>
        <v>0</v>
      </c>
      <c r="J5625" s="105">
        <f t="shared" si="709"/>
        <v>0</v>
      </c>
      <c r="K5625" s="105">
        <f t="shared" si="710"/>
        <v>0</v>
      </c>
      <c r="L5625" s="105">
        <f t="shared" si="711"/>
        <v>0</v>
      </c>
      <c r="M5625">
        <v>0.04</v>
      </c>
      <c r="N5625">
        <f t="shared" si="712"/>
        <v>3.3960531989175591E-3</v>
      </c>
    </row>
    <row r="5626" spans="1:14" x14ac:dyDescent="0.3">
      <c r="A5626">
        <f t="shared" si="714"/>
        <v>57</v>
      </c>
      <c r="E5626" s="105">
        <f t="shared" si="715"/>
        <v>0</v>
      </c>
      <c r="I5626" s="105">
        <f t="shared" si="716"/>
        <v>0</v>
      </c>
      <c r="J5626" s="105">
        <f t="shared" si="709"/>
        <v>0</v>
      </c>
      <c r="K5626" s="105">
        <f t="shared" si="710"/>
        <v>0</v>
      </c>
      <c r="L5626" s="105">
        <f t="shared" si="711"/>
        <v>0</v>
      </c>
      <c r="M5626">
        <v>0.04</v>
      </c>
      <c r="N5626">
        <f t="shared" si="712"/>
        <v>3.3960531989175591E-3</v>
      </c>
    </row>
    <row r="5627" spans="1:14" x14ac:dyDescent="0.3">
      <c r="A5627">
        <f t="shared" si="714"/>
        <v>57</v>
      </c>
      <c r="E5627" s="105">
        <f t="shared" si="715"/>
        <v>0</v>
      </c>
      <c r="I5627" s="105">
        <f t="shared" si="716"/>
        <v>0</v>
      </c>
      <c r="J5627" s="105">
        <f t="shared" si="709"/>
        <v>0</v>
      </c>
      <c r="K5627" s="105">
        <f t="shared" si="710"/>
        <v>0</v>
      </c>
      <c r="L5627" s="105">
        <f t="shared" si="711"/>
        <v>0</v>
      </c>
      <c r="M5627">
        <v>0.04</v>
      </c>
      <c r="N5627">
        <f t="shared" si="712"/>
        <v>3.3960531989175591E-3</v>
      </c>
    </row>
    <row r="5628" spans="1:14" x14ac:dyDescent="0.3">
      <c r="A5628">
        <f t="shared" si="714"/>
        <v>57</v>
      </c>
      <c r="E5628" s="105">
        <f t="shared" si="715"/>
        <v>0</v>
      </c>
      <c r="I5628" s="105">
        <f t="shared" si="716"/>
        <v>0</v>
      </c>
      <c r="J5628" s="105">
        <f t="shared" si="709"/>
        <v>0</v>
      </c>
      <c r="K5628" s="105">
        <f t="shared" si="710"/>
        <v>0</v>
      </c>
      <c r="L5628" s="105">
        <f t="shared" si="711"/>
        <v>0</v>
      </c>
      <c r="M5628">
        <v>0.04</v>
      </c>
      <c r="N5628">
        <f t="shared" si="712"/>
        <v>3.3960531989175591E-3</v>
      </c>
    </row>
    <row r="5629" spans="1:14" x14ac:dyDescent="0.3">
      <c r="A5629">
        <f t="shared" si="714"/>
        <v>57</v>
      </c>
      <c r="E5629" s="105">
        <f t="shared" si="715"/>
        <v>0</v>
      </c>
      <c r="I5629" s="105">
        <f t="shared" si="716"/>
        <v>0</v>
      </c>
      <c r="J5629" s="105">
        <f t="shared" si="709"/>
        <v>0</v>
      </c>
      <c r="K5629" s="105">
        <f t="shared" si="710"/>
        <v>0</v>
      </c>
      <c r="L5629" s="105">
        <f t="shared" si="711"/>
        <v>0</v>
      </c>
      <c r="M5629">
        <v>0.04</v>
      </c>
      <c r="N5629">
        <f t="shared" si="712"/>
        <v>3.3960531989175591E-3</v>
      </c>
    </row>
    <row r="5630" spans="1:14" x14ac:dyDescent="0.3">
      <c r="A5630">
        <f t="shared" si="714"/>
        <v>57</v>
      </c>
      <c r="E5630" s="105">
        <f t="shared" si="715"/>
        <v>0</v>
      </c>
      <c r="I5630" s="105">
        <f t="shared" si="716"/>
        <v>0</v>
      </c>
      <c r="J5630" s="105">
        <f t="shared" si="709"/>
        <v>0</v>
      </c>
      <c r="K5630" s="105">
        <f t="shared" si="710"/>
        <v>0</v>
      </c>
      <c r="L5630" s="105">
        <f t="shared" si="711"/>
        <v>0</v>
      </c>
      <c r="M5630">
        <v>0.04</v>
      </c>
      <c r="N5630">
        <f t="shared" si="712"/>
        <v>3.3960531989175591E-3</v>
      </c>
    </row>
    <row r="5631" spans="1:14" x14ac:dyDescent="0.3">
      <c r="A5631">
        <f t="shared" si="714"/>
        <v>57</v>
      </c>
      <c r="E5631" s="105">
        <f t="shared" si="715"/>
        <v>0</v>
      </c>
      <c r="I5631" s="105">
        <f t="shared" si="716"/>
        <v>0</v>
      </c>
      <c r="J5631" s="105">
        <f t="shared" si="709"/>
        <v>0</v>
      </c>
      <c r="K5631" s="105">
        <f t="shared" si="710"/>
        <v>0</v>
      </c>
      <c r="L5631" s="105">
        <f t="shared" si="711"/>
        <v>0</v>
      </c>
      <c r="M5631">
        <v>0.04</v>
      </c>
      <c r="N5631">
        <f t="shared" si="712"/>
        <v>3.3960531989175591E-3</v>
      </c>
    </row>
    <row r="5632" spans="1:14" x14ac:dyDescent="0.3">
      <c r="A5632">
        <f t="shared" si="714"/>
        <v>57</v>
      </c>
      <c r="E5632" s="105">
        <f t="shared" si="715"/>
        <v>0</v>
      </c>
      <c r="I5632" s="105">
        <f t="shared" si="716"/>
        <v>0</v>
      </c>
      <c r="J5632" s="105">
        <f t="shared" si="709"/>
        <v>0</v>
      </c>
      <c r="K5632" s="105">
        <f t="shared" si="710"/>
        <v>0</v>
      </c>
      <c r="L5632" s="105">
        <f t="shared" si="711"/>
        <v>0</v>
      </c>
      <c r="M5632">
        <v>0.04</v>
      </c>
      <c r="N5632">
        <f t="shared" si="712"/>
        <v>3.3960531989175591E-3</v>
      </c>
    </row>
    <row r="5633" spans="1:14" x14ac:dyDescent="0.3">
      <c r="A5633">
        <f t="shared" si="714"/>
        <v>57</v>
      </c>
      <c r="E5633" s="105">
        <f t="shared" si="715"/>
        <v>0</v>
      </c>
      <c r="I5633" s="105">
        <f t="shared" si="716"/>
        <v>0</v>
      </c>
      <c r="J5633" s="105">
        <f t="shared" si="709"/>
        <v>0</v>
      </c>
      <c r="K5633" s="105">
        <f t="shared" si="710"/>
        <v>0</v>
      </c>
      <c r="L5633" s="105">
        <f t="shared" si="711"/>
        <v>0</v>
      </c>
      <c r="M5633">
        <v>0.04</v>
      </c>
      <c r="N5633">
        <f t="shared" si="712"/>
        <v>3.3960531989175591E-3</v>
      </c>
    </row>
    <row r="5634" spans="1:14" x14ac:dyDescent="0.3">
      <c r="A5634">
        <f t="shared" si="714"/>
        <v>57</v>
      </c>
      <c r="E5634" s="105">
        <f t="shared" si="715"/>
        <v>0</v>
      </c>
      <c r="I5634" s="105">
        <f t="shared" si="716"/>
        <v>0</v>
      </c>
      <c r="J5634" s="105">
        <f t="shared" si="709"/>
        <v>0</v>
      </c>
      <c r="K5634" s="105">
        <f t="shared" si="710"/>
        <v>0</v>
      </c>
      <c r="L5634" s="105">
        <f t="shared" si="711"/>
        <v>0</v>
      </c>
      <c r="M5634">
        <v>0.04</v>
      </c>
      <c r="N5634">
        <f t="shared" si="712"/>
        <v>3.3960531989175591E-3</v>
      </c>
    </row>
    <row r="5635" spans="1:14" x14ac:dyDescent="0.3">
      <c r="A5635">
        <f t="shared" si="714"/>
        <v>57</v>
      </c>
      <c r="E5635" s="105">
        <f t="shared" si="715"/>
        <v>0</v>
      </c>
      <c r="I5635" s="105">
        <f t="shared" si="716"/>
        <v>0</v>
      </c>
      <c r="J5635" s="105">
        <f t="shared" ref="J5635:J5698" si="717">E5635*($H$2/12)</f>
        <v>0</v>
      </c>
      <c r="K5635" s="105">
        <f t="shared" ref="K5635:K5698" si="718">I5635-J5635</f>
        <v>0</v>
      </c>
      <c r="L5635" s="105">
        <f t="shared" ref="L5635:L5698" si="719">N5635*(E5635-K5635)</f>
        <v>0</v>
      </c>
      <c r="M5635">
        <v>0.04</v>
      </c>
      <c r="N5635">
        <f t="shared" ref="N5635:N5698" si="720">1-(POWER(1-M5635,(1/12)))</f>
        <v>3.3960531989175591E-3</v>
      </c>
    </row>
    <row r="5636" spans="1:14" x14ac:dyDescent="0.3">
      <c r="A5636">
        <f t="shared" si="714"/>
        <v>57</v>
      </c>
      <c r="E5636" s="105">
        <f t="shared" si="715"/>
        <v>0</v>
      </c>
      <c r="I5636" s="105">
        <f t="shared" si="716"/>
        <v>0</v>
      </c>
      <c r="J5636" s="105">
        <f t="shared" si="717"/>
        <v>0</v>
      </c>
      <c r="K5636" s="105">
        <f t="shared" si="718"/>
        <v>0</v>
      </c>
      <c r="L5636" s="105">
        <f t="shared" si="719"/>
        <v>0</v>
      </c>
      <c r="M5636">
        <v>0.04</v>
      </c>
      <c r="N5636">
        <f t="shared" si="720"/>
        <v>3.3960531989175591E-3</v>
      </c>
    </row>
    <row r="5637" spans="1:14" x14ac:dyDescent="0.3">
      <c r="A5637">
        <f t="shared" si="714"/>
        <v>57</v>
      </c>
      <c r="E5637" s="105">
        <f t="shared" si="715"/>
        <v>0</v>
      </c>
      <c r="I5637" s="105">
        <f t="shared" si="716"/>
        <v>0</v>
      </c>
      <c r="J5637" s="105">
        <f t="shared" si="717"/>
        <v>0</v>
      </c>
      <c r="K5637" s="105">
        <f t="shared" si="718"/>
        <v>0</v>
      </c>
      <c r="L5637" s="105">
        <f t="shared" si="719"/>
        <v>0</v>
      </c>
      <c r="M5637">
        <v>0.04</v>
      </c>
      <c r="N5637">
        <f t="shared" si="720"/>
        <v>3.3960531989175591E-3</v>
      </c>
    </row>
    <row r="5638" spans="1:14" x14ac:dyDescent="0.3">
      <c r="A5638">
        <f t="shared" si="714"/>
        <v>57</v>
      </c>
      <c r="E5638" s="105">
        <f t="shared" si="715"/>
        <v>0</v>
      </c>
      <c r="I5638" s="105">
        <f t="shared" si="716"/>
        <v>0</v>
      </c>
      <c r="J5638" s="105">
        <f t="shared" si="717"/>
        <v>0</v>
      </c>
      <c r="K5638" s="105">
        <f t="shared" si="718"/>
        <v>0</v>
      </c>
      <c r="L5638" s="105">
        <f t="shared" si="719"/>
        <v>0</v>
      </c>
      <c r="M5638">
        <v>0.04</v>
      </c>
      <c r="N5638">
        <f t="shared" si="720"/>
        <v>3.3960531989175591E-3</v>
      </c>
    </row>
    <row r="5639" spans="1:14" x14ac:dyDescent="0.3">
      <c r="A5639">
        <f t="shared" si="714"/>
        <v>57</v>
      </c>
      <c r="E5639" s="105">
        <f t="shared" si="715"/>
        <v>0</v>
      </c>
      <c r="I5639" s="105">
        <f t="shared" si="716"/>
        <v>0</v>
      </c>
      <c r="J5639" s="105">
        <f t="shared" si="717"/>
        <v>0</v>
      </c>
      <c r="K5639" s="105">
        <f t="shared" si="718"/>
        <v>0</v>
      </c>
      <c r="L5639" s="105">
        <f t="shared" si="719"/>
        <v>0</v>
      </c>
      <c r="M5639">
        <v>0.04</v>
      </c>
      <c r="N5639">
        <f t="shared" si="720"/>
        <v>3.3960531989175591E-3</v>
      </c>
    </row>
    <row r="5640" spans="1:14" x14ac:dyDescent="0.3">
      <c r="A5640">
        <f t="shared" si="714"/>
        <v>57</v>
      </c>
      <c r="E5640" s="105">
        <f t="shared" si="715"/>
        <v>0</v>
      </c>
      <c r="I5640" s="105">
        <f t="shared" si="716"/>
        <v>0</v>
      </c>
      <c r="J5640" s="105">
        <f t="shared" si="717"/>
        <v>0</v>
      </c>
      <c r="K5640" s="105">
        <f t="shared" si="718"/>
        <v>0</v>
      </c>
      <c r="L5640" s="105">
        <f t="shared" si="719"/>
        <v>0</v>
      </c>
      <c r="M5640">
        <v>0.04</v>
      </c>
      <c r="N5640">
        <f t="shared" si="720"/>
        <v>3.3960531989175591E-3</v>
      </c>
    </row>
    <row r="5641" spans="1:14" x14ac:dyDescent="0.3">
      <c r="A5641">
        <f t="shared" si="714"/>
        <v>57</v>
      </c>
      <c r="E5641" s="105">
        <f t="shared" si="715"/>
        <v>0</v>
      </c>
      <c r="I5641" s="105">
        <f t="shared" si="716"/>
        <v>0</v>
      </c>
      <c r="J5641" s="105">
        <f t="shared" si="717"/>
        <v>0</v>
      </c>
      <c r="K5641" s="105">
        <f t="shared" si="718"/>
        <v>0</v>
      </c>
      <c r="L5641" s="105">
        <f t="shared" si="719"/>
        <v>0</v>
      </c>
      <c r="M5641">
        <v>0.04</v>
      </c>
      <c r="N5641">
        <f t="shared" si="720"/>
        <v>3.3960531989175591E-3</v>
      </c>
    </row>
    <row r="5642" spans="1:14" x14ac:dyDescent="0.3">
      <c r="A5642">
        <f t="shared" si="714"/>
        <v>57</v>
      </c>
      <c r="E5642" s="105">
        <f t="shared" si="715"/>
        <v>0</v>
      </c>
      <c r="I5642" s="105">
        <f t="shared" si="716"/>
        <v>0</v>
      </c>
      <c r="J5642" s="105">
        <f t="shared" si="717"/>
        <v>0</v>
      </c>
      <c r="K5642" s="105">
        <f t="shared" si="718"/>
        <v>0</v>
      </c>
      <c r="L5642" s="105">
        <f t="shared" si="719"/>
        <v>0</v>
      </c>
      <c r="M5642">
        <v>0.04</v>
      </c>
      <c r="N5642">
        <f t="shared" si="720"/>
        <v>3.3960531989175591E-3</v>
      </c>
    </row>
    <row r="5643" spans="1:14" x14ac:dyDescent="0.3">
      <c r="A5643">
        <f t="shared" si="714"/>
        <v>57</v>
      </c>
      <c r="E5643" s="105">
        <f t="shared" si="715"/>
        <v>0</v>
      </c>
      <c r="I5643" s="105">
        <f t="shared" si="716"/>
        <v>0</v>
      </c>
      <c r="J5643" s="105">
        <f t="shared" si="717"/>
        <v>0</v>
      </c>
      <c r="K5643" s="105">
        <f t="shared" si="718"/>
        <v>0</v>
      </c>
      <c r="L5643" s="105">
        <f t="shared" si="719"/>
        <v>0</v>
      </c>
      <c r="M5643">
        <v>0.04</v>
      </c>
      <c r="N5643">
        <f t="shared" si="720"/>
        <v>3.3960531989175591E-3</v>
      </c>
    </row>
    <row r="5644" spans="1:14" x14ac:dyDescent="0.3">
      <c r="A5644">
        <f t="shared" si="714"/>
        <v>57</v>
      </c>
      <c r="E5644" s="105">
        <f t="shared" si="715"/>
        <v>0</v>
      </c>
      <c r="I5644" s="105">
        <f t="shared" si="716"/>
        <v>0</v>
      </c>
      <c r="J5644" s="105">
        <f t="shared" si="717"/>
        <v>0</v>
      </c>
      <c r="K5644" s="105">
        <f t="shared" si="718"/>
        <v>0</v>
      </c>
      <c r="L5644" s="105">
        <f t="shared" si="719"/>
        <v>0</v>
      </c>
      <c r="M5644">
        <v>0.04</v>
      </c>
      <c r="N5644">
        <f t="shared" si="720"/>
        <v>3.3960531989175591E-3</v>
      </c>
    </row>
    <row r="5645" spans="1:14" x14ac:dyDescent="0.3">
      <c r="A5645">
        <f t="shared" si="714"/>
        <v>57</v>
      </c>
      <c r="E5645" s="105">
        <f t="shared" si="715"/>
        <v>0</v>
      </c>
      <c r="I5645" s="105">
        <f t="shared" si="716"/>
        <v>0</v>
      </c>
      <c r="J5645" s="105">
        <f t="shared" si="717"/>
        <v>0</v>
      </c>
      <c r="K5645" s="105">
        <f t="shared" si="718"/>
        <v>0</v>
      </c>
      <c r="L5645" s="105">
        <f t="shared" si="719"/>
        <v>0</v>
      </c>
      <c r="M5645">
        <v>0.04</v>
      </c>
      <c r="N5645">
        <f t="shared" si="720"/>
        <v>3.3960531989175591E-3</v>
      </c>
    </row>
    <row r="5646" spans="1:14" x14ac:dyDescent="0.3">
      <c r="A5646">
        <f t="shared" si="714"/>
        <v>57</v>
      </c>
      <c r="E5646" s="105">
        <f t="shared" si="715"/>
        <v>0</v>
      </c>
      <c r="I5646" s="105">
        <f t="shared" si="716"/>
        <v>0</v>
      </c>
      <c r="J5646" s="105">
        <f t="shared" si="717"/>
        <v>0</v>
      </c>
      <c r="K5646" s="105">
        <f t="shared" si="718"/>
        <v>0</v>
      </c>
      <c r="L5646" s="105">
        <f t="shared" si="719"/>
        <v>0</v>
      </c>
      <c r="M5646">
        <v>0.04</v>
      </c>
      <c r="N5646">
        <f t="shared" si="720"/>
        <v>3.3960531989175591E-3</v>
      </c>
    </row>
    <row r="5647" spans="1:14" x14ac:dyDescent="0.3">
      <c r="A5647">
        <f t="shared" si="714"/>
        <v>57</v>
      </c>
      <c r="E5647" s="105">
        <f t="shared" si="715"/>
        <v>0</v>
      </c>
      <c r="I5647" s="105">
        <f t="shared" si="716"/>
        <v>0</v>
      </c>
      <c r="J5647" s="105">
        <f t="shared" si="717"/>
        <v>0</v>
      </c>
      <c r="K5647" s="105">
        <f t="shared" si="718"/>
        <v>0</v>
      </c>
      <c r="L5647" s="105">
        <f t="shared" si="719"/>
        <v>0</v>
      </c>
      <c r="M5647">
        <v>0.04</v>
      </c>
      <c r="N5647">
        <f t="shared" si="720"/>
        <v>3.3960531989175591E-3</v>
      </c>
    </row>
    <row r="5648" spans="1:14" x14ac:dyDescent="0.3">
      <c r="A5648">
        <f t="shared" si="714"/>
        <v>57</v>
      </c>
      <c r="E5648" s="105">
        <f t="shared" si="715"/>
        <v>0</v>
      </c>
      <c r="I5648" s="105">
        <f t="shared" si="716"/>
        <v>0</v>
      </c>
      <c r="J5648" s="105">
        <f t="shared" si="717"/>
        <v>0</v>
      </c>
      <c r="K5648" s="105">
        <f t="shared" si="718"/>
        <v>0</v>
      </c>
      <c r="L5648" s="105">
        <f t="shared" si="719"/>
        <v>0</v>
      </c>
      <c r="M5648">
        <v>0.04</v>
      </c>
      <c r="N5648">
        <f t="shared" si="720"/>
        <v>3.3960531989175591E-3</v>
      </c>
    </row>
    <row r="5649" spans="1:14" x14ac:dyDescent="0.3">
      <c r="A5649">
        <f t="shared" si="714"/>
        <v>57</v>
      </c>
      <c r="E5649" s="105">
        <f t="shared" si="715"/>
        <v>0</v>
      </c>
      <c r="I5649" s="105">
        <f t="shared" si="716"/>
        <v>0</v>
      </c>
      <c r="J5649" s="105">
        <f t="shared" si="717"/>
        <v>0</v>
      </c>
      <c r="K5649" s="105">
        <f t="shared" si="718"/>
        <v>0</v>
      </c>
      <c r="L5649" s="105">
        <f t="shared" si="719"/>
        <v>0</v>
      </c>
      <c r="M5649">
        <v>0.04</v>
      </c>
      <c r="N5649">
        <f t="shared" si="720"/>
        <v>3.3960531989175591E-3</v>
      </c>
    </row>
    <row r="5650" spans="1:14" x14ac:dyDescent="0.3">
      <c r="A5650">
        <f t="shared" si="714"/>
        <v>57</v>
      </c>
      <c r="E5650" s="105">
        <f t="shared" si="715"/>
        <v>0</v>
      </c>
      <c r="I5650" s="105">
        <f t="shared" si="716"/>
        <v>0</v>
      </c>
      <c r="J5650" s="105">
        <f t="shared" si="717"/>
        <v>0</v>
      </c>
      <c r="K5650" s="105">
        <f t="shared" si="718"/>
        <v>0</v>
      </c>
      <c r="L5650" s="105">
        <f t="shared" si="719"/>
        <v>0</v>
      </c>
      <c r="M5650">
        <v>0.04</v>
      </c>
      <c r="N5650">
        <f t="shared" si="720"/>
        <v>3.3960531989175591E-3</v>
      </c>
    </row>
    <row r="5651" spans="1:14" x14ac:dyDescent="0.3">
      <c r="A5651">
        <f t="shared" si="714"/>
        <v>57</v>
      </c>
      <c r="E5651" s="105">
        <f t="shared" si="715"/>
        <v>0</v>
      </c>
      <c r="I5651" s="105">
        <f t="shared" si="716"/>
        <v>0</v>
      </c>
      <c r="J5651" s="105">
        <f t="shared" si="717"/>
        <v>0</v>
      </c>
      <c r="K5651" s="105">
        <f t="shared" si="718"/>
        <v>0</v>
      </c>
      <c r="L5651" s="105">
        <f t="shared" si="719"/>
        <v>0</v>
      </c>
      <c r="M5651">
        <v>0.04</v>
      </c>
      <c r="N5651">
        <f t="shared" si="720"/>
        <v>3.3960531989175591E-3</v>
      </c>
    </row>
    <row r="5652" spans="1:14" x14ac:dyDescent="0.3">
      <c r="A5652">
        <f t="shared" si="714"/>
        <v>57</v>
      </c>
      <c r="E5652" s="105">
        <f t="shared" si="715"/>
        <v>0</v>
      </c>
      <c r="I5652" s="105">
        <f t="shared" si="716"/>
        <v>0</v>
      </c>
      <c r="J5652" s="105">
        <f t="shared" si="717"/>
        <v>0</v>
      </c>
      <c r="K5652" s="105">
        <f t="shared" si="718"/>
        <v>0</v>
      </c>
      <c r="L5652" s="105">
        <f t="shared" si="719"/>
        <v>0</v>
      </c>
      <c r="M5652">
        <v>0.04</v>
      </c>
      <c r="N5652">
        <f t="shared" si="720"/>
        <v>3.3960531989175591E-3</v>
      </c>
    </row>
    <row r="5653" spans="1:14" x14ac:dyDescent="0.3">
      <c r="A5653">
        <f t="shared" si="714"/>
        <v>57</v>
      </c>
      <c r="E5653" s="105">
        <f t="shared" si="715"/>
        <v>0</v>
      </c>
      <c r="I5653" s="105">
        <f t="shared" si="716"/>
        <v>0</v>
      </c>
      <c r="J5653" s="105">
        <f t="shared" si="717"/>
        <v>0</v>
      </c>
      <c r="K5653" s="105">
        <f t="shared" si="718"/>
        <v>0</v>
      </c>
      <c r="L5653" s="105">
        <f t="shared" si="719"/>
        <v>0</v>
      </c>
      <c r="M5653">
        <v>0.04</v>
      </c>
      <c r="N5653">
        <f t="shared" si="720"/>
        <v>3.3960531989175591E-3</v>
      </c>
    </row>
    <row r="5654" spans="1:14" x14ac:dyDescent="0.3">
      <c r="A5654">
        <f t="shared" si="714"/>
        <v>57</v>
      </c>
      <c r="E5654" s="105">
        <f t="shared" si="715"/>
        <v>0</v>
      </c>
      <c r="I5654" s="105">
        <f t="shared" si="716"/>
        <v>0</v>
      </c>
      <c r="J5654" s="105">
        <f t="shared" si="717"/>
        <v>0</v>
      </c>
      <c r="K5654" s="105">
        <f t="shared" si="718"/>
        <v>0</v>
      </c>
      <c r="L5654" s="105">
        <f t="shared" si="719"/>
        <v>0</v>
      </c>
      <c r="M5654">
        <v>0.04</v>
      </c>
      <c r="N5654">
        <f t="shared" si="720"/>
        <v>3.3960531989175591E-3</v>
      </c>
    </row>
    <row r="5655" spans="1:14" x14ac:dyDescent="0.3">
      <c r="A5655">
        <f t="shared" si="714"/>
        <v>57</v>
      </c>
      <c r="E5655" s="105">
        <f t="shared" si="715"/>
        <v>0</v>
      </c>
      <c r="I5655" s="105">
        <f t="shared" si="716"/>
        <v>0</v>
      </c>
      <c r="J5655" s="105">
        <f t="shared" si="717"/>
        <v>0</v>
      </c>
      <c r="K5655" s="105">
        <f t="shared" si="718"/>
        <v>0</v>
      </c>
      <c r="L5655" s="105">
        <f t="shared" si="719"/>
        <v>0</v>
      </c>
      <c r="M5655">
        <v>0.04</v>
      </c>
      <c r="N5655">
        <f t="shared" si="720"/>
        <v>3.3960531989175591E-3</v>
      </c>
    </row>
    <row r="5656" spans="1:14" x14ac:dyDescent="0.3">
      <c r="A5656">
        <f t="shared" si="714"/>
        <v>57</v>
      </c>
      <c r="E5656" s="105">
        <f t="shared" si="715"/>
        <v>0</v>
      </c>
      <c r="I5656" s="105">
        <f t="shared" si="716"/>
        <v>0</v>
      </c>
      <c r="J5656" s="105">
        <f t="shared" si="717"/>
        <v>0</v>
      </c>
      <c r="K5656" s="105">
        <f t="shared" si="718"/>
        <v>0</v>
      </c>
      <c r="L5656" s="105">
        <f t="shared" si="719"/>
        <v>0</v>
      </c>
      <c r="M5656">
        <v>0.04</v>
      </c>
      <c r="N5656">
        <f t="shared" si="720"/>
        <v>3.3960531989175591E-3</v>
      </c>
    </row>
    <row r="5657" spans="1:14" x14ac:dyDescent="0.3">
      <c r="A5657">
        <f t="shared" si="714"/>
        <v>57</v>
      </c>
      <c r="E5657" s="105">
        <f t="shared" si="715"/>
        <v>0</v>
      </c>
      <c r="I5657" s="105">
        <f t="shared" si="716"/>
        <v>0</v>
      </c>
      <c r="J5657" s="105">
        <f t="shared" si="717"/>
        <v>0</v>
      </c>
      <c r="K5657" s="105">
        <f t="shared" si="718"/>
        <v>0</v>
      </c>
      <c r="L5657" s="105">
        <f t="shared" si="719"/>
        <v>0</v>
      </c>
      <c r="M5657">
        <v>0.04</v>
      </c>
      <c r="N5657">
        <f t="shared" si="720"/>
        <v>3.3960531989175591E-3</v>
      </c>
    </row>
    <row r="5658" spans="1:14" x14ac:dyDescent="0.3">
      <c r="A5658">
        <f t="shared" si="714"/>
        <v>57</v>
      </c>
      <c r="E5658" s="105">
        <f t="shared" si="715"/>
        <v>0</v>
      </c>
      <c r="I5658" s="105">
        <f t="shared" si="716"/>
        <v>0</v>
      </c>
      <c r="J5658" s="105">
        <f t="shared" si="717"/>
        <v>0</v>
      </c>
      <c r="K5658" s="105">
        <f t="shared" si="718"/>
        <v>0</v>
      </c>
      <c r="L5658" s="105">
        <f t="shared" si="719"/>
        <v>0</v>
      </c>
      <c r="M5658">
        <v>0.04</v>
      </c>
      <c r="N5658">
        <f t="shared" si="720"/>
        <v>3.3960531989175591E-3</v>
      </c>
    </row>
    <row r="5659" spans="1:14" x14ac:dyDescent="0.3">
      <c r="A5659">
        <f t="shared" si="714"/>
        <v>57</v>
      </c>
      <c r="E5659" s="105">
        <f t="shared" si="715"/>
        <v>0</v>
      </c>
      <c r="I5659" s="105">
        <f t="shared" si="716"/>
        <v>0</v>
      </c>
      <c r="J5659" s="105">
        <f t="shared" si="717"/>
        <v>0</v>
      </c>
      <c r="K5659" s="105">
        <f t="shared" si="718"/>
        <v>0</v>
      </c>
      <c r="L5659" s="105">
        <f t="shared" si="719"/>
        <v>0</v>
      </c>
      <c r="M5659">
        <v>0.04</v>
      </c>
      <c r="N5659">
        <f t="shared" si="720"/>
        <v>3.3960531989175591E-3</v>
      </c>
    </row>
    <row r="5660" spans="1:14" x14ac:dyDescent="0.3">
      <c r="A5660">
        <f t="shared" si="714"/>
        <v>57</v>
      </c>
      <c r="E5660" s="105">
        <f t="shared" si="715"/>
        <v>0</v>
      </c>
      <c r="I5660" s="105">
        <f t="shared" si="716"/>
        <v>0</v>
      </c>
      <c r="J5660" s="105">
        <f t="shared" si="717"/>
        <v>0</v>
      </c>
      <c r="K5660" s="105">
        <f t="shared" si="718"/>
        <v>0</v>
      </c>
      <c r="L5660" s="105">
        <f t="shared" si="719"/>
        <v>0</v>
      </c>
      <c r="M5660">
        <v>0.04</v>
      </c>
      <c r="N5660">
        <f t="shared" si="720"/>
        <v>3.3960531989175591E-3</v>
      </c>
    </row>
    <row r="5661" spans="1:14" x14ac:dyDescent="0.3">
      <c r="A5661">
        <f t="shared" si="714"/>
        <v>57</v>
      </c>
      <c r="E5661" s="105">
        <f t="shared" si="715"/>
        <v>0</v>
      </c>
      <c r="I5661" s="105">
        <f t="shared" si="716"/>
        <v>0</v>
      </c>
      <c r="J5661" s="105">
        <f t="shared" si="717"/>
        <v>0</v>
      </c>
      <c r="K5661" s="105">
        <f t="shared" si="718"/>
        <v>0</v>
      </c>
      <c r="L5661" s="105">
        <f t="shared" si="719"/>
        <v>0</v>
      </c>
      <c r="M5661">
        <v>0.04</v>
      </c>
      <c r="N5661">
        <f t="shared" si="720"/>
        <v>3.3960531989175591E-3</v>
      </c>
    </row>
    <row r="5662" spans="1:14" x14ac:dyDescent="0.3">
      <c r="A5662">
        <f t="shared" si="714"/>
        <v>57</v>
      </c>
      <c r="E5662" s="105">
        <f t="shared" si="715"/>
        <v>0</v>
      </c>
      <c r="I5662" s="105">
        <f t="shared" si="716"/>
        <v>0</v>
      </c>
      <c r="J5662" s="105">
        <f t="shared" si="717"/>
        <v>0</v>
      </c>
      <c r="K5662" s="105">
        <f t="shared" si="718"/>
        <v>0</v>
      </c>
      <c r="L5662" s="105">
        <f t="shared" si="719"/>
        <v>0</v>
      </c>
      <c r="M5662">
        <v>0.04</v>
      </c>
      <c r="N5662">
        <f t="shared" si="720"/>
        <v>3.3960531989175591E-3</v>
      </c>
    </row>
    <row r="5663" spans="1:14" x14ac:dyDescent="0.3">
      <c r="A5663">
        <f t="shared" si="714"/>
        <v>57</v>
      </c>
      <c r="E5663" s="105">
        <f t="shared" si="715"/>
        <v>0</v>
      </c>
      <c r="I5663" s="105">
        <f t="shared" si="716"/>
        <v>0</v>
      </c>
      <c r="J5663" s="105">
        <f t="shared" si="717"/>
        <v>0</v>
      </c>
      <c r="K5663" s="105">
        <f t="shared" si="718"/>
        <v>0</v>
      </c>
      <c r="L5663" s="105">
        <f t="shared" si="719"/>
        <v>0</v>
      </c>
      <c r="M5663">
        <v>0.04</v>
      </c>
      <c r="N5663">
        <f t="shared" si="720"/>
        <v>3.3960531989175591E-3</v>
      </c>
    </row>
    <row r="5664" spans="1:14" x14ac:dyDescent="0.3">
      <c r="A5664">
        <f t="shared" si="714"/>
        <v>57</v>
      </c>
      <c r="E5664" s="105">
        <f t="shared" si="715"/>
        <v>0</v>
      </c>
      <c r="I5664" s="105">
        <f t="shared" si="716"/>
        <v>0</v>
      </c>
      <c r="J5664" s="105">
        <f t="shared" si="717"/>
        <v>0</v>
      </c>
      <c r="K5664" s="105">
        <f t="shared" si="718"/>
        <v>0</v>
      </c>
      <c r="L5664" s="105">
        <f t="shared" si="719"/>
        <v>0</v>
      </c>
      <c r="M5664">
        <v>0.04</v>
      </c>
      <c r="N5664">
        <f t="shared" si="720"/>
        <v>3.3960531989175591E-3</v>
      </c>
    </row>
    <row r="5665" spans="1:14" x14ac:dyDescent="0.3">
      <c r="A5665">
        <f t="shared" si="714"/>
        <v>57</v>
      </c>
      <c r="E5665" s="105">
        <f t="shared" si="715"/>
        <v>0</v>
      </c>
      <c r="I5665" s="105">
        <f t="shared" si="716"/>
        <v>0</v>
      </c>
      <c r="J5665" s="105">
        <f t="shared" si="717"/>
        <v>0</v>
      </c>
      <c r="K5665" s="105">
        <f t="shared" si="718"/>
        <v>0</v>
      </c>
      <c r="L5665" s="105">
        <f t="shared" si="719"/>
        <v>0</v>
      </c>
      <c r="M5665">
        <v>0.04</v>
      </c>
      <c r="N5665">
        <f t="shared" si="720"/>
        <v>3.3960531989175591E-3</v>
      </c>
    </row>
    <row r="5666" spans="1:14" x14ac:dyDescent="0.3">
      <c r="A5666">
        <f t="shared" si="714"/>
        <v>57</v>
      </c>
      <c r="E5666" s="105">
        <f t="shared" si="715"/>
        <v>0</v>
      </c>
      <c r="I5666" s="105">
        <f t="shared" si="716"/>
        <v>0</v>
      </c>
      <c r="J5666" s="105">
        <f t="shared" si="717"/>
        <v>0</v>
      </c>
      <c r="K5666" s="105">
        <f t="shared" si="718"/>
        <v>0</v>
      </c>
      <c r="L5666" s="105">
        <f t="shared" si="719"/>
        <v>0</v>
      </c>
      <c r="M5666">
        <v>0.04</v>
      </c>
      <c r="N5666">
        <f t="shared" si="720"/>
        <v>3.3960531989175591E-3</v>
      </c>
    </row>
    <row r="5667" spans="1:14" x14ac:dyDescent="0.3">
      <c r="A5667">
        <f t="shared" si="714"/>
        <v>57</v>
      </c>
      <c r="E5667" s="105">
        <f t="shared" si="715"/>
        <v>0</v>
      </c>
      <c r="I5667" s="105">
        <f t="shared" si="716"/>
        <v>0</v>
      </c>
      <c r="J5667" s="105">
        <f t="shared" si="717"/>
        <v>0</v>
      </c>
      <c r="K5667" s="105">
        <f t="shared" si="718"/>
        <v>0</v>
      </c>
      <c r="L5667" s="105">
        <f t="shared" si="719"/>
        <v>0</v>
      </c>
      <c r="M5667">
        <v>0.04</v>
      </c>
      <c r="N5667">
        <f t="shared" si="720"/>
        <v>3.3960531989175591E-3</v>
      </c>
    </row>
    <row r="5668" spans="1:14" x14ac:dyDescent="0.3">
      <c r="A5668">
        <f t="shared" si="714"/>
        <v>57</v>
      </c>
      <c r="E5668" s="105">
        <f t="shared" si="715"/>
        <v>0</v>
      </c>
      <c r="I5668" s="105">
        <f t="shared" si="716"/>
        <v>0</v>
      </c>
      <c r="J5668" s="105">
        <f t="shared" si="717"/>
        <v>0</v>
      </c>
      <c r="K5668" s="105">
        <f t="shared" si="718"/>
        <v>0</v>
      </c>
      <c r="L5668" s="105">
        <f t="shared" si="719"/>
        <v>0</v>
      </c>
      <c r="M5668">
        <v>0.04</v>
      </c>
      <c r="N5668">
        <f t="shared" si="720"/>
        <v>3.3960531989175591E-3</v>
      </c>
    </row>
    <row r="5669" spans="1:14" x14ac:dyDescent="0.3">
      <c r="A5669">
        <f t="shared" si="714"/>
        <v>57</v>
      </c>
      <c r="E5669" s="105">
        <f t="shared" si="715"/>
        <v>0</v>
      </c>
      <c r="I5669" s="105">
        <f t="shared" si="716"/>
        <v>0</v>
      </c>
      <c r="J5669" s="105">
        <f t="shared" si="717"/>
        <v>0</v>
      </c>
      <c r="K5669" s="105">
        <f t="shared" si="718"/>
        <v>0</v>
      </c>
      <c r="L5669" s="105">
        <f t="shared" si="719"/>
        <v>0</v>
      </c>
      <c r="M5669">
        <v>0.04</v>
      </c>
      <c r="N5669">
        <f t="shared" si="720"/>
        <v>3.3960531989175591E-3</v>
      </c>
    </row>
    <row r="5670" spans="1:14" x14ac:dyDescent="0.3">
      <c r="A5670">
        <f t="shared" si="714"/>
        <v>57</v>
      </c>
      <c r="E5670" s="105">
        <f t="shared" si="715"/>
        <v>0</v>
      </c>
      <c r="I5670" s="105">
        <f t="shared" si="716"/>
        <v>0</v>
      </c>
      <c r="J5670" s="105">
        <f t="shared" si="717"/>
        <v>0</v>
      </c>
      <c r="K5670" s="105">
        <f t="shared" si="718"/>
        <v>0</v>
      </c>
      <c r="L5670" s="105">
        <f t="shared" si="719"/>
        <v>0</v>
      </c>
      <c r="M5670">
        <v>0.04</v>
      </c>
      <c r="N5670">
        <f t="shared" si="720"/>
        <v>3.3960531989175591E-3</v>
      </c>
    </row>
    <row r="5671" spans="1:14" x14ac:dyDescent="0.3">
      <c r="A5671">
        <f t="shared" ref="A5671:A5734" si="721">IF(COUNTIF(A5571:A5670,A5670)=100, A5670+1,A5670)</f>
        <v>57</v>
      </c>
      <c r="E5671" s="105">
        <f t="shared" ref="E5671:E5734" si="722">MAX(0, E5571-K5571-L5571)</f>
        <v>0</v>
      </c>
      <c r="I5671" s="105">
        <f t="shared" ref="I5671:I5734" si="723">IF(E5671&lt;I5571,J5671 + E5671, I5571)</f>
        <v>0</v>
      </c>
      <c r="J5671" s="105">
        <f t="shared" si="717"/>
        <v>0</v>
      </c>
      <c r="K5671" s="105">
        <f t="shared" si="718"/>
        <v>0</v>
      </c>
      <c r="L5671" s="105">
        <f t="shared" si="719"/>
        <v>0</v>
      </c>
      <c r="M5671">
        <v>0.04</v>
      </c>
      <c r="N5671">
        <f t="shared" si="720"/>
        <v>3.3960531989175591E-3</v>
      </c>
    </row>
    <row r="5672" spans="1:14" x14ac:dyDescent="0.3">
      <c r="A5672">
        <f t="shared" si="721"/>
        <v>57</v>
      </c>
      <c r="E5672" s="105">
        <f t="shared" si="722"/>
        <v>0</v>
      </c>
      <c r="I5672" s="105">
        <f t="shared" si="723"/>
        <v>0</v>
      </c>
      <c r="J5672" s="105">
        <f t="shared" si="717"/>
        <v>0</v>
      </c>
      <c r="K5672" s="105">
        <f t="shared" si="718"/>
        <v>0</v>
      </c>
      <c r="L5672" s="105">
        <f t="shared" si="719"/>
        <v>0</v>
      </c>
      <c r="M5672">
        <v>0.04</v>
      </c>
      <c r="N5672">
        <f t="shared" si="720"/>
        <v>3.3960531989175591E-3</v>
      </c>
    </row>
    <row r="5673" spans="1:14" x14ac:dyDescent="0.3">
      <c r="A5673">
        <f t="shared" si="721"/>
        <v>57</v>
      </c>
      <c r="E5673" s="105">
        <f t="shared" si="722"/>
        <v>0</v>
      </c>
      <c r="I5673" s="105">
        <f t="shared" si="723"/>
        <v>0</v>
      </c>
      <c r="J5673" s="105">
        <f t="shared" si="717"/>
        <v>0</v>
      </c>
      <c r="K5673" s="105">
        <f t="shared" si="718"/>
        <v>0</v>
      </c>
      <c r="L5673" s="105">
        <f t="shared" si="719"/>
        <v>0</v>
      </c>
      <c r="M5673">
        <v>0.04</v>
      </c>
      <c r="N5673">
        <f t="shared" si="720"/>
        <v>3.3960531989175591E-3</v>
      </c>
    </row>
    <row r="5674" spans="1:14" x14ac:dyDescent="0.3">
      <c r="A5674">
        <f t="shared" si="721"/>
        <v>57</v>
      </c>
      <c r="E5674" s="105">
        <f t="shared" si="722"/>
        <v>0</v>
      </c>
      <c r="I5674" s="105">
        <f t="shared" si="723"/>
        <v>0</v>
      </c>
      <c r="J5674" s="105">
        <f t="shared" si="717"/>
        <v>0</v>
      </c>
      <c r="K5674" s="105">
        <f t="shared" si="718"/>
        <v>0</v>
      </c>
      <c r="L5674" s="105">
        <f t="shared" si="719"/>
        <v>0</v>
      </c>
      <c r="M5674">
        <v>0.04</v>
      </c>
      <c r="N5674">
        <f t="shared" si="720"/>
        <v>3.3960531989175591E-3</v>
      </c>
    </row>
    <row r="5675" spans="1:14" x14ac:dyDescent="0.3">
      <c r="A5675">
        <f t="shared" si="721"/>
        <v>57</v>
      </c>
      <c r="E5675" s="105">
        <f t="shared" si="722"/>
        <v>0</v>
      </c>
      <c r="I5675" s="105">
        <f t="shared" si="723"/>
        <v>0</v>
      </c>
      <c r="J5675" s="105">
        <f t="shared" si="717"/>
        <v>0</v>
      </c>
      <c r="K5675" s="105">
        <f t="shared" si="718"/>
        <v>0</v>
      </c>
      <c r="L5675" s="105">
        <f t="shared" si="719"/>
        <v>0</v>
      </c>
      <c r="M5675">
        <v>0.04</v>
      </c>
      <c r="N5675">
        <f t="shared" si="720"/>
        <v>3.3960531989175591E-3</v>
      </c>
    </row>
    <row r="5676" spans="1:14" x14ac:dyDescent="0.3">
      <c r="A5676">
        <f t="shared" si="721"/>
        <v>57</v>
      </c>
      <c r="E5676" s="105">
        <f t="shared" si="722"/>
        <v>0</v>
      </c>
      <c r="I5676" s="105">
        <f t="shared" si="723"/>
        <v>0</v>
      </c>
      <c r="J5676" s="105">
        <f t="shared" si="717"/>
        <v>0</v>
      </c>
      <c r="K5676" s="105">
        <f t="shared" si="718"/>
        <v>0</v>
      </c>
      <c r="L5676" s="105">
        <f t="shared" si="719"/>
        <v>0</v>
      </c>
      <c r="M5676">
        <v>0.04</v>
      </c>
      <c r="N5676">
        <f t="shared" si="720"/>
        <v>3.3960531989175591E-3</v>
      </c>
    </row>
    <row r="5677" spans="1:14" x14ac:dyDescent="0.3">
      <c r="A5677">
        <f t="shared" si="721"/>
        <v>57</v>
      </c>
      <c r="E5677" s="105">
        <f t="shared" si="722"/>
        <v>0</v>
      </c>
      <c r="I5677" s="105">
        <f t="shared" si="723"/>
        <v>0</v>
      </c>
      <c r="J5677" s="105">
        <f t="shared" si="717"/>
        <v>0</v>
      </c>
      <c r="K5677" s="105">
        <f t="shared" si="718"/>
        <v>0</v>
      </c>
      <c r="L5677" s="105">
        <f t="shared" si="719"/>
        <v>0</v>
      </c>
      <c r="M5677">
        <v>0.04</v>
      </c>
      <c r="N5677">
        <f t="shared" si="720"/>
        <v>3.3960531989175591E-3</v>
      </c>
    </row>
    <row r="5678" spans="1:14" x14ac:dyDescent="0.3">
      <c r="A5678">
        <f t="shared" si="721"/>
        <v>57</v>
      </c>
      <c r="E5678" s="105">
        <f t="shared" si="722"/>
        <v>0</v>
      </c>
      <c r="I5678" s="105">
        <f t="shared" si="723"/>
        <v>0</v>
      </c>
      <c r="J5678" s="105">
        <f t="shared" si="717"/>
        <v>0</v>
      </c>
      <c r="K5678" s="105">
        <f t="shared" si="718"/>
        <v>0</v>
      </c>
      <c r="L5678" s="105">
        <f t="shared" si="719"/>
        <v>0</v>
      </c>
      <c r="M5678">
        <v>0.04</v>
      </c>
      <c r="N5678">
        <f t="shared" si="720"/>
        <v>3.3960531989175591E-3</v>
      </c>
    </row>
    <row r="5679" spans="1:14" x14ac:dyDescent="0.3">
      <c r="A5679">
        <f t="shared" si="721"/>
        <v>57</v>
      </c>
      <c r="E5679" s="105">
        <f t="shared" si="722"/>
        <v>0</v>
      </c>
      <c r="I5679" s="105">
        <f t="shared" si="723"/>
        <v>0</v>
      </c>
      <c r="J5679" s="105">
        <f t="shared" si="717"/>
        <v>0</v>
      </c>
      <c r="K5679" s="105">
        <f t="shared" si="718"/>
        <v>0</v>
      </c>
      <c r="L5679" s="105">
        <f t="shared" si="719"/>
        <v>0</v>
      </c>
      <c r="M5679">
        <v>0.04</v>
      </c>
      <c r="N5679">
        <f t="shared" si="720"/>
        <v>3.3960531989175591E-3</v>
      </c>
    </row>
    <row r="5680" spans="1:14" x14ac:dyDescent="0.3">
      <c r="A5680">
        <f t="shared" si="721"/>
        <v>57</v>
      </c>
      <c r="E5680" s="105">
        <f t="shared" si="722"/>
        <v>0</v>
      </c>
      <c r="I5680" s="105">
        <f t="shared" si="723"/>
        <v>0</v>
      </c>
      <c r="J5680" s="105">
        <f t="shared" si="717"/>
        <v>0</v>
      </c>
      <c r="K5680" s="105">
        <f t="shared" si="718"/>
        <v>0</v>
      </c>
      <c r="L5680" s="105">
        <f t="shared" si="719"/>
        <v>0</v>
      </c>
      <c r="M5680">
        <v>0.04</v>
      </c>
      <c r="N5680">
        <f t="shared" si="720"/>
        <v>3.3960531989175591E-3</v>
      </c>
    </row>
    <row r="5681" spans="1:14" x14ac:dyDescent="0.3">
      <c r="A5681">
        <f t="shared" si="721"/>
        <v>57</v>
      </c>
      <c r="E5681" s="105">
        <f t="shared" si="722"/>
        <v>0</v>
      </c>
      <c r="I5681" s="105">
        <f t="shared" si="723"/>
        <v>0</v>
      </c>
      <c r="J5681" s="105">
        <f t="shared" si="717"/>
        <v>0</v>
      </c>
      <c r="K5681" s="105">
        <f t="shared" si="718"/>
        <v>0</v>
      </c>
      <c r="L5681" s="105">
        <f t="shared" si="719"/>
        <v>0</v>
      </c>
      <c r="M5681">
        <v>0.04</v>
      </c>
      <c r="N5681">
        <f t="shared" si="720"/>
        <v>3.3960531989175591E-3</v>
      </c>
    </row>
    <row r="5682" spans="1:14" x14ac:dyDescent="0.3">
      <c r="A5682">
        <f t="shared" si="721"/>
        <v>57</v>
      </c>
      <c r="E5682" s="105">
        <f t="shared" si="722"/>
        <v>0</v>
      </c>
      <c r="I5682" s="105">
        <f t="shared" si="723"/>
        <v>0</v>
      </c>
      <c r="J5682" s="105">
        <f t="shared" si="717"/>
        <v>0</v>
      </c>
      <c r="K5682" s="105">
        <f t="shared" si="718"/>
        <v>0</v>
      </c>
      <c r="L5682" s="105">
        <f t="shared" si="719"/>
        <v>0</v>
      </c>
      <c r="M5682">
        <v>0.04</v>
      </c>
      <c r="N5682">
        <f t="shared" si="720"/>
        <v>3.3960531989175591E-3</v>
      </c>
    </row>
    <row r="5683" spans="1:14" x14ac:dyDescent="0.3">
      <c r="A5683">
        <f t="shared" si="721"/>
        <v>57</v>
      </c>
      <c r="E5683" s="105">
        <f t="shared" si="722"/>
        <v>0</v>
      </c>
      <c r="I5683" s="105">
        <f t="shared" si="723"/>
        <v>0</v>
      </c>
      <c r="J5683" s="105">
        <f t="shared" si="717"/>
        <v>0</v>
      </c>
      <c r="K5683" s="105">
        <f t="shared" si="718"/>
        <v>0</v>
      </c>
      <c r="L5683" s="105">
        <f t="shared" si="719"/>
        <v>0</v>
      </c>
      <c r="M5683">
        <v>0.04</v>
      </c>
      <c r="N5683">
        <f t="shared" si="720"/>
        <v>3.3960531989175591E-3</v>
      </c>
    </row>
    <row r="5684" spans="1:14" x14ac:dyDescent="0.3">
      <c r="A5684">
        <f t="shared" si="721"/>
        <v>57</v>
      </c>
      <c r="E5684" s="105">
        <f t="shared" si="722"/>
        <v>0</v>
      </c>
      <c r="I5684" s="105">
        <f t="shared" si="723"/>
        <v>0</v>
      </c>
      <c r="J5684" s="105">
        <f t="shared" si="717"/>
        <v>0</v>
      </c>
      <c r="K5684" s="105">
        <f t="shared" si="718"/>
        <v>0</v>
      </c>
      <c r="L5684" s="105">
        <f t="shared" si="719"/>
        <v>0</v>
      </c>
      <c r="M5684">
        <v>0.04</v>
      </c>
      <c r="N5684">
        <f t="shared" si="720"/>
        <v>3.3960531989175591E-3</v>
      </c>
    </row>
    <row r="5685" spans="1:14" x14ac:dyDescent="0.3">
      <c r="A5685">
        <f t="shared" si="721"/>
        <v>57</v>
      </c>
      <c r="E5685" s="105">
        <f t="shared" si="722"/>
        <v>0</v>
      </c>
      <c r="I5685" s="105">
        <f t="shared" si="723"/>
        <v>0</v>
      </c>
      <c r="J5685" s="105">
        <f t="shared" si="717"/>
        <v>0</v>
      </c>
      <c r="K5685" s="105">
        <f t="shared" si="718"/>
        <v>0</v>
      </c>
      <c r="L5685" s="105">
        <f t="shared" si="719"/>
        <v>0</v>
      </c>
      <c r="M5685">
        <v>0.04</v>
      </c>
      <c r="N5685">
        <f t="shared" si="720"/>
        <v>3.3960531989175591E-3</v>
      </c>
    </row>
    <row r="5686" spans="1:14" x14ac:dyDescent="0.3">
      <c r="A5686">
        <f t="shared" si="721"/>
        <v>57</v>
      </c>
      <c r="E5686" s="105">
        <f t="shared" si="722"/>
        <v>0</v>
      </c>
      <c r="I5686" s="105">
        <f t="shared" si="723"/>
        <v>0</v>
      </c>
      <c r="J5686" s="105">
        <f t="shared" si="717"/>
        <v>0</v>
      </c>
      <c r="K5686" s="105">
        <f t="shared" si="718"/>
        <v>0</v>
      </c>
      <c r="L5686" s="105">
        <f t="shared" si="719"/>
        <v>0</v>
      </c>
      <c r="M5686">
        <v>0.04</v>
      </c>
      <c r="N5686">
        <f t="shared" si="720"/>
        <v>3.3960531989175591E-3</v>
      </c>
    </row>
    <row r="5687" spans="1:14" x14ac:dyDescent="0.3">
      <c r="A5687">
        <f t="shared" si="721"/>
        <v>57</v>
      </c>
      <c r="E5687" s="105">
        <f t="shared" si="722"/>
        <v>0</v>
      </c>
      <c r="I5687" s="105">
        <f t="shared" si="723"/>
        <v>0</v>
      </c>
      <c r="J5687" s="105">
        <f t="shared" si="717"/>
        <v>0</v>
      </c>
      <c r="K5687" s="105">
        <f t="shared" si="718"/>
        <v>0</v>
      </c>
      <c r="L5687" s="105">
        <f t="shared" si="719"/>
        <v>0</v>
      </c>
      <c r="M5687">
        <v>0.04</v>
      </c>
      <c r="N5687">
        <f t="shared" si="720"/>
        <v>3.3960531989175591E-3</v>
      </c>
    </row>
    <row r="5688" spans="1:14" x14ac:dyDescent="0.3">
      <c r="A5688">
        <f t="shared" si="721"/>
        <v>57</v>
      </c>
      <c r="E5688" s="105">
        <f t="shared" si="722"/>
        <v>0</v>
      </c>
      <c r="I5688" s="105">
        <f t="shared" si="723"/>
        <v>0</v>
      </c>
      <c r="J5688" s="105">
        <f t="shared" si="717"/>
        <v>0</v>
      </c>
      <c r="K5688" s="105">
        <f t="shared" si="718"/>
        <v>0</v>
      </c>
      <c r="L5688" s="105">
        <f t="shared" si="719"/>
        <v>0</v>
      </c>
      <c r="M5688">
        <v>0.04</v>
      </c>
      <c r="N5688">
        <f t="shared" si="720"/>
        <v>3.3960531989175591E-3</v>
      </c>
    </row>
    <row r="5689" spans="1:14" x14ac:dyDescent="0.3">
      <c r="A5689">
        <f t="shared" si="721"/>
        <v>57</v>
      </c>
      <c r="E5689" s="105">
        <f t="shared" si="722"/>
        <v>0</v>
      </c>
      <c r="I5689" s="105">
        <f t="shared" si="723"/>
        <v>0</v>
      </c>
      <c r="J5689" s="105">
        <f t="shared" si="717"/>
        <v>0</v>
      </c>
      <c r="K5689" s="105">
        <f t="shared" si="718"/>
        <v>0</v>
      </c>
      <c r="L5689" s="105">
        <f t="shared" si="719"/>
        <v>0</v>
      </c>
      <c r="M5689">
        <v>0.04</v>
      </c>
      <c r="N5689">
        <f t="shared" si="720"/>
        <v>3.3960531989175591E-3</v>
      </c>
    </row>
    <row r="5690" spans="1:14" x14ac:dyDescent="0.3">
      <c r="A5690">
        <f t="shared" si="721"/>
        <v>57</v>
      </c>
      <c r="E5690" s="105">
        <f t="shared" si="722"/>
        <v>0</v>
      </c>
      <c r="I5690" s="105">
        <f t="shared" si="723"/>
        <v>0</v>
      </c>
      <c r="J5690" s="105">
        <f t="shared" si="717"/>
        <v>0</v>
      </c>
      <c r="K5690" s="105">
        <f t="shared" si="718"/>
        <v>0</v>
      </c>
      <c r="L5690" s="105">
        <f t="shared" si="719"/>
        <v>0</v>
      </c>
      <c r="M5690">
        <v>0.04</v>
      </c>
      <c r="N5690">
        <f t="shared" si="720"/>
        <v>3.3960531989175591E-3</v>
      </c>
    </row>
    <row r="5691" spans="1:14" x14ac:dyDescent="0.3">
      <c r="A5691">
        <f t="shared" si="721"/>
        <v>57</v>
      </c>
      <c r="E5691" s="105">
        <f t="shared" si="722"/>
        <v>0</v>
      </c>
      <c r="I5691" s="105">
        <f t="shared" si="723"/>
        <v>0</v>
      </c>
      <c r="J5691" s="105">
        <f t="shared" si="717"/>
        <v>0</v>
      </c>
      <c r="K5691" s="105">
        <f t="shared" si="718"/>
        <v>0</v>
      </c>
      <c r="L5691" s="105">
        <f t="shared" si="719"/>
        <v>0</v>
      </c>
      <c r="M5691">
        <v>0.04</v>
      </c>
      <c r="N5691">
        <f t="shared" si="720"/>
        <v>3.3960531989175591E-3</v>
      </c>
    </row>
    <row r="5692" spans="1:14" x14ac:dyDescent="0.3">
      <c r="A5692">
        <f t="shared" si="721"/>
        <v>57</v>
      </c>
      <c r="E5692" s="105">
        <f t="shared" si="722"/>
        <v>0</v>
      </c>
      <c r="I5692" s="105">
        <f t="shared" si="723"/>
        <v>0</v>
      </c>
      <c r="J5692" s="105">
        <f t="shared" si="717"/>
        <v>0</v>
      </c>
      <c r="K5692" s="105">
        <f t="shared" si="718"/>
        <v>0</v>
      </c>
      <c r="L5692" s="105">
        <f t="shared" si="719"/>
        <v>0</v>
      </c>
      <c r="M5692">
        <v>0.04</v>
      </c>
      <c r="N5692">
        <f t="shared" si="720"/>
        <v>3.3960531989175591E-3</v>
      </c>
    </row>
    <row r="5693" spans="1:14" x14ac:dyDescent="0.3">
      <c r="A5693">
        <f t="shared" si="721"/>
        <v>57</v>
      </c>
      <c r="E5693" s="105">
        <f t="shared" si="722"/>
        <v>0</v>
      </c>
      <c r="I5693" s="105">
        <f t="shared" si="723"/>
        <v>0</v>
      </c>
      <c r="J5693" s="105">
        <f t="shared" si="717"/>
        <v>0</v>
      </c>
      <c r="K5693" s="105">
        <f t="shared" si="718"/>
        <v>0</v>
      </c>
      <c r="L5693" s="105">
        <f t="shared" si="719"/>
        <v>0</v>
      </c>
      <c r="M5693">
        <v>0.04</v>
      </c>
      <c r="N5693">
        <f t="shared" si="720"/>
        <v>3.3960531989175591E-3</v>
      </c>
    </row>
    <row r="5694" spans="1:14" x14ac:dyDescent="0.3">
      <c r="A5694">
        <f t="shared" si="721"/>
        <v>57</v>
      </c>
      <c r="E5694" s="105">
        <f t="shared" si="722"/>
        <v>0</v>
      </c>
      <c r="I5694" s="105">
        <f t="shared" si="723"/>
        <v>0</v>
      </c>
      <c r="J5694" s="105">
        <f t="shared" si="717"/>
        <v>0</v>
      </c>
      <c r="K5694" s="105">
        <f t="shared" si="718"/>
        <v>0</v>
      </c>
      <c r="L5694" s="105">
        <f t="shared" si="719"/>
        <v>0</v>
      </c>
      <c r="M5694">
        <v>0.04</v>
      </c>
      <c r="N5694">
        <f t="shared" si="720"/>
        <v>3.3960531989175591E-3</v>
      </c>
    </row>
    <row r="5695" spans="1:14" x14ac:dyDescent="0.3">
      <c r="A5695">
        <f t="shared" si="721"/>
        <v>57</v>
      </c>
      <c r="E5695" s="105">
        <f t="shared" si="722"/>
        <v>0</v>
      </c>
      <c r="I5695" s="105">
        <f t="shared" si="723"/>
        <v>0</v>
      </c>
      <c r="J5695" s="105">
        <f t="shared" si="717"/>
        <v>0</v>
      </c>
      <c r="K5695" s="105">
        <f t="shared" si="718"/>
        <v>0</v>
      </c>
      <c r="L5695" s="105">
        <f t="shared" si="719"/>
        <v>0</v>
      </c>
      <c r="M5695">
        <v>0.04</v>
      </c>
      <c r="N5695">
        <f t="shared" si="720"/>
        <v>3.3960531989175591E-3</v>
      </c>
    </row>
    <row r="5696" spans="1:14" x14ac:dyDescent="0.3">
      <c r="A5696">
        <f t="shared" si="721"/>
        <v>57</v>
      </c>
      <c r="E5696" s="105">
        <f t="shared" si="722"/>
        <v>0</v>
      </c>
      <c r="I5696" s="105">
        <f t="shared" si="723"/>
        <v>0</v>
      </c>
      <c r="J5696" s="105">
        <f t="shared" si="717"/>
        <v>0</v>
      </c>
      <c r="K5696" s="105">
        <f t="shared" si="718"/>
        <v>0</v>
      </c>
      <c r="L5696" s="105">
        <f t="shared" si="719"/>
        <v>0</v>
      </c>
      <c r="M5696">
        <v>0.04</v>
      </c>
      <c r="N5696">
        <f t="shared" si="720"/>
        <v>3.3960531989175591E-3</v>
      </c>
    </row>
    <row r="5697" spans="1:15" x14ac:dyDescent="0.3">
      <c r="A5697">
        <f t="shared" si="721"/>
        <v>57</v>
      </c>
      <c r="E5697" s="105">
        <f t="shared" si="722"/>
        <v>0</v>
      </c>
      <c r="I5697" s="105">
        <f t="shared" si="723"/>
        <v>0</v>
      </c>
      <c r="J5697" s="105">
        <f t="shared" si="717"/>
        <v>0</v>
      </c>
      <c r="K5697" s="105">
        <f t="shared" si="718"/>
        <v>0</v>
      </c>
      <c r="L5697" s="105">
        <f t="shared" si="719"/>
        <v>0</v>
      </c>
      <c r="M5697">
        <v>0.04</v>
      </c>
      <c r="N5697">
        <f t="shared" si="720"/>
        <v>3.3960531989175591E-3</v>
      </c>
    </row>
    <row r="5698" spans="1:15" x14ac:dyDescent="0.3">
      <c r="A5698">
        <f t="shared" si="721"/>
        <v>57</v>
      </c>
      <c r="E5698" s="105">
        <f t="shared" si="722"/>
        <v>0</v>
      </c>
      <c r="I5698" s="105">
        <f t="shared" si="723"/>
        <v>0</v>
      </c>
      <c r="J5698" s="105">
        <f t="shared" si="717"/>
        <v>0</v>
      </c>
      <c r="K5698" s="105">
        <f t="shared" si="718"/>
        <v>0</v>
      </c>
      <c r="L5698" s="105">
        <f t="shared" si="719"/>
        <v>0</v>
      </c>
      <c r="M5698">
        <v>0.04</v>
      </c>
      <c r="N5698">
        <f t="shared" si="720"/>
        <v>3.3960531989175591E-3</v>
      </c>
    </row>
    <row r="5699" spans="1:15" x14ac:dyDescent="0.3">
      <c r="A5699">
        <f t="shared" si="721"/>
        <v>57</v>
      </c>
      <c r="E5699" s="105">
        <f t="shared" si="722"/>
        <v>0</v>
      </c>
      <c r="I5699" s="105">
        <f t="shared" si="723"/>
        <v>0</v>
      </c>
      <c r="J5699" s="105">
        <f t="shared" ref="J5699:J5762" si="724">E5699*($H$2/12)</f>
        <v>0</v>
      </c>
      <c r="K5699" s="105">
        <f t="shared" ref="K5699:K5762" si="725">I5699-J5699</f>
        <v>0</v>
      </c>
      <c r="L5699" s="105">
        <f t="shared" ref="L5699:L5762" si="726">N5699*(E5699-K5699)</f>
        <v>0</v>
      </c>
      <c r="M5699">
        <v>0.04</v>
      </c>
      <c r="N5699">
        <f t="shared" ref="N5699:N5762" si="727">1-(POWER(1-M5699,(1/12)))</f>
        <v>3.3960531989175591E-3</v>
      </c>
    </row>
    <row r="5700" spans="1:15" x14ac:dyDescent="0.3">
      <c r="A5700">
        <f t="shared" si="721"/>
        <v>57</v>
      </c>
      <c r="E5700" s="105">
        <f t="shared" si="722"/>
        <v>0</v>
      </c>
      <c r="I5700" s="105">
        <f t="shared" si="723"/>
        <v>0</v>
      </c>
      <c r="J5700" s="105">
        <f t="shared" si="724"/>
        <v>0</v>
      </c>
      <c r="K5700" s="105">
        <f t="shared" si="725"/>
        <v>0</v>
      </c>
      <c r="L5700" s="105">
        <f t="shared" si="726"/>
        <v>0</v>
      </c>
      <c r="M5700">
        <v>0.04</v>
      </c>
      <c r="N5700">
        <f t="shared" si="727"/>
        <v>3.3960531989175591E-3</v>
      </c>
    </row>
    <row r="5701" spans="1:15" x14ac:dyDescent="0.3">
      <c r="A5701">
        <f t="shared" si="721"/>
        <v>57</v>
      </c>
      <c r="E5701" s="105">
        <f t="shared" si="722"/>
        <v>0</v>
      </c>
      <c r="I5701" s="105">
        <f t="shared" si="723"/>
        <v>0</v>
      </c>
      <c r="J5701" s="105">
        <f t="shared" si="724"/>
        <v>0</v>
      </c>
      <c r="K5701" s="105">
        <f t="shared" si="725"/>
        <v>0</v>
      </c>
      <c r="L5701" s="105">
        <f t="shared" si="726"/>
        <v>0</v>
      </c>
      <c r="M5701">
        <v>0.04</v>
      </c>
      <c r="N5701">
        <f t="shared" si="727"/>
        <v>3.3960531989175591E-3</v>
      </c>
      <c r="O5701" s="105" t="e">
        <f t="shared" ref="O5701" si="728">SUM(I5602:I5701)</f>
        <v>#REF!</v>
      </c>
    </row>
    <row r="5702" spans="1:15" x14ac:dyDescent="0.3">
      <c r="A5702">
        <f t="shared" si="721"/>
        <v>58</v>
      </c>
      <c r="E5702" s="105" t="e">
        <f t="shared" si="722"/>
        <v>#REF!</v>
      </c>
      <c r="I5702" s="105" t="e">
        <f t="shared" si="723"/>
        <v>#REF!</v>
      </c>
      <c r="J5702" s="105" t="e">
        <f t="shared" si="724"/>
        <v>#REF!</v>
      </c>
      <c r="K5702" s="105" t="e">
        <f t="shared" si="725"/>
        <v>#REF!</v>
      </c>
      <c r="L5702" s="105" t="e">
        <f t="shared" si="726"/>
        <v>#REF!</v>
      </c>
      <c r="M5702">
        <v>0.04</v>
      </c>
      <c r="N5702">
        <f t="shared" si="727"/>
        <v>3.3960531989175591E-3</v>
      </c>
    </row>
    <row r="5703" spans="1:15" x14ac:dyDescent="0.3">
      <c r="A5703">
        <f t="shared" si="721"/>
        <v>58</v>
      </c>
      <c r="E5703" s="105" t="e">
        <f t="shared" si="722"/>
        <v>#REF!</v>
      </c>
      <c r="I5703" s="105" t="e">
        <f t="shared" si="723"/>
        <v>#REF!</v>
      </c>
      <c r="J5703" s="105" t="e">
        <f t="shared" si="724"/>
        <v>#REF!</v>
      </c>
      <c r="K5703" s="105" t="e">
        <f t="shared" si="725"/>
        <v>#REF!</v>
      </c>
      <c r="L5703" s="105" t="e">
        <f t="shared" si="726"/>
        <v>#REF!</v>
      </c>
      <c r="M5703">
        <v>0.04</v>
      </c>
      <c r="N5703">
        <f t="shared" si="727"/>
        <v>3.3960531989175591E-3</v>
      </c>
    </row>
    <row r="5704" spans="1:15" x14ac:dyDescent="0.3">
      <c r="A5704">
        <f t="shared" si="721"/>
        <v>58</v>
      </c>
      <c r="E5704" s="105" t="e">
        <f t="shared" si="722"/>
        <v>#REF!</v>
      </c>
      <c r="I5704" s="105" t="e">
        <f t="shared" si="723"/>
        <v>#REF!</v>
      </c>
      <c r="J5704" s="105" t="e">
        <f t="shared" si="724"/>
        <v>#REF!</v>
      </c>
      <c r="K5704" s="105" t="e">
        <f t="shared" si="725"/>
        <v>#REF!</v>
      </c>
      <c r="L5704" s="105" t="e">
        <f t="shared" si="726"/>
        <v>#REF!</v>
      </c>
      <c r="M5704">
        <v>0.04</v>
      </c>
      <c r="N5704">
        <f t="shared" si="727"/>
        <v>3.3960531989175591E-3</v>
      </c>
    </row>
    <row r="5705" spans="1:15" x14ac:dyDescent="0.3">
      <c r="A5705">
        <f t="shared" si="721"/>
        <v>58</v>
      </c>
      <c r="E5705" s="105">
        <f t="shared" si="722"/>
        <v>0</v>
      </c>
      <c r="I5705" s="105">
        <f t="shared" si="723"/>
        <v>0</v>
      </c>
      <c r="J5705" s="105">
        <f t="shared" si="724"/>
        <v>0</v>
      </c>
      <c r="K5705" s="105">
        <f t="shared" si="725"/>
        <v>0</v>
      </c>
      <c r="L5705" s="105">
        <f t="shared" si="726"/>
        <v>0</v>
      </c>
      <c r="M5705">
        <v>0.04</v>
      </c>
      <c r="N5705">
        <f t="shared" si="727"/>
        <v>3.3960531989175591E-3</v>
      </c>
    </row>
    <row r="5706" spans="1:15" x14ac:dyDescent="0.3">
      <c r="A5706">
        <f t="shared" si="721"/>
        <v>58</v>
      </c>
      <c r="E5706" s="105">
        <f t="shared" si="722"/>
        <v>0</v>
      </c>
      <c r="I5706" s="105">
        <f t="shared" si="723"/>
        <v>0</v>
      </c>
      <c r="J5706" s="105">
        <f t="shared" si="724"/>
        <v>0</v>
      </c>
      <c r="K5706" s="105">
        <f t="shared" si="725"/>
        <v>0</v>
      </c>
      <c r="L5706" s="105">
        <f t="shared" si="726"/>
        <v>0</v>
      </c>
      <c r="M5706">
        <v>0.04</v>
      </c>
      <c r="N5706">
        <f t="shared" si="727"/>
        <v>3.3960531989175591E-3</v>
      </c>
    </row>
    <row r="5707" spans="1:15" x14ac:dyDescent="0.3">
      <c r="A5707">
        <f t="shared" si="721"/>
        <v>58</v>
      </c>
      <c r="E5707" s="105">
        <f t="shared" si="722"/>
        <v>0</v>
      </c>
      <c r="I5707" s="105">
        <f t="shared" si="723"/>
        <v>0</v>
      </c>
      <c r="J5707" s="105">
        <f t="shared" si="724"/>
        <v>0</v>
      </c>
      <c r="K5707" s="105">
        <f t="shared" si="725"/>
        <v>0</v>
      </c>
      <c r="L5707" s="105">
        <f t="shared" si="726"/>
        <v>0</v>
      </c>
      <c r="M5707">
        <v>0.04</v>
      </c>
      <c r="N5707">
        <f t="shared" si="727"/>
        <v>3.3960531989175591E-3</v>
      </c>
    </row>
    <row r="5708" spans="1:15" x14ac:dyDescent="0.3">
      <c r="A5708">
        <f t="shared" si="721"/>
        <v>58</v>
      </c>
      <c r="E5708" s="105">
        <f t="shared" si="722"/>
        <v>0</v>
      </c>
      <c r="I5708" s="105">
        <f t="shared" si="723"/>
        <v>0</v>
      </c>
      <c r="J5708" s="105">
        <f t="shared" si="724"/>
        <v>0</v>
      </c>
      <c r="K5708" s="105">
        <f t="shared" si="725"/>
        <v>0</v>
      </c>
      <c r="L5708" s="105">
        <f t="shared" si="726"/>
        <v>0</v>
      </c>
      <c r="M5708">
        <v>0.04</v>
      </c>
      <c r="N5708">
        <f t="shared" si="727"/>
        <v>3.3960531989175591E-3</v>
      </c>
    </row>
    <row r="5709" spans="1:15" x14ac:dyDescent="0.3">
      <c r="A5709">
        <f t="shared" si="721"/>
        <v>58</v>
      </c>
      <c r="E5709" s="105">
        <f t="shared" si="722"/>
        <v>0</v>
      </c>
      <c r="I5709" s="105">
        <f t="shared" si="723"/>
        <v>0</v>
      </c>
      <c r="J5709" s="105">
        <f t="shared" si="724"/>
        <v>0</v>
      </c>
      <c r="K5709" s="105">
        <f t="shared" si="725"/>
        <v>0</v>
      </c>
      <c r="L5709" s="105">
        <f t="shared" si="726"/>
        <v>0</v>
      </c>
      <c r="M5709">
        <v>0.04</v>
      </c>
      <c r="N5709">
        <f t="shared" si="727"/>
        <v>3.3960531989175591E-3</v>
      </c>
    </row>
    <row r="5710" spans="1:15" x14ac:dyDescent="0.3">
      <c r="A5710">
        <f t="shared" si="721"/>
        <v>58</v>
      </c>
      <c r="E5710" s="105">
        <f t="shared" si="722"/>
        <v>0</v>
      </c>
      <c r="I5710" s="105">
        <f t="shared" si="723"/>
        <v>0</v>
      </c>
      <c r="J5710" s="105">
        <f t="shared" si="724"/>
        <v>0</v>
      </c>
      <c r="K5710" s="105">
        <f t="shared" si="725"/>
        <v>0</v>
      </c>
      <c r="L5710" s="105">
        <f t="shared" si="726"/>
        <v>0</v>
      </c>
      <c r="M5710">
        <v>0.04</v>
      </c>
      <c r="N5710">
        <f t="shared" si="727"/>
        <v>3.3960531989175591E-3</v>
      </c>
    </row>
    <row r="5711" spans="1:15" x14ac:dyDescent="0.3">
      <c r="A5711">
        <f t="shared" si="721"/>
        <v>58</v>
      </c>
      <c r="E5711" s="105">
        <f t="shared" si="722"/>
        <v>0</v>
      </c>
      <c r="I5711" s="105">
        <f t="shared" si="723"/>
        <v>0</v>
      </c>
      <c r="J5711" s="105">
        <f t="shared" si="724"/>
        <v>0</v>
      </c>
      <c r="K5711" s="105">
        <f t="shared" si="725"/>
        <v>0</v>
      </c>
      <c r="L5711" s="105">
        <f t="shared" si="726"/>
        <v>0</v>
      </c>
      <c r="M5711">
        <v>0.04</v>
      </c>
      <c r="N5711">
        <f t="shared" si="727"/>
        <v>3.3960531989175591E-3</v>
      </c>
    </row>
    <row r="5712" spans="1:15" x14ac:dyDescent="0.3">
      <c r="A5712">
        <f t="shared" si="721"/>
        <v>58</v>
      </c>
      <c r="E5712" s="105">
        <f t="shared" si="722"/>
        <v>0</v>
      </c>
      <c r="I5712" s="105">
        <f t="shared" si="723"/>
        <v>0</v>
      </c>
      <c r="J5712" s="105">
        <f t="shared" si="724"/>
        <v>0</v>
      </c>
      <c r="K5712" s="105">
        <f t="shared" si="725"/>
        <v>0</v>
      </c>
      <c r="L5712" s="105">
        <f t="shared" si="726"/>
        <v>0</v>
      </c>
      <c r="M5712">
        <v>0.04</v>
      </c>
      <c r="N5712">
        <f t="shared" si="727"/>
        <v>3.3960531989175591E-3</v>
      </c>
    </row>
    <row r="5713" spans="1:14" x14ac:dyDescent="0.3">
      <c r="A5713">
        <f t="shared" si="721"/>
        <v>58</v>
      </c>
      <c r="E5713" s="105">
        <f t="shared" si="722"/>
        <v>0</v>
      </c>
      <c r="I5713" s="105">
        <f t="shared" si="723"/>
        <v>0</v>
      </c>
      <c r="J5713" s="105">
        <f t="shared" si="724"/>
        <v>0</v>
      </c>
      <c r="K5713" s="105">
        <f t="shared" si="725"/>
        <v>0</v>
      </c>
      <c r="L5713" s="105">
        <f t="shared" si="726"/>
        <v>0</v>
      </c>
      <c r="M5713">
        <v>0.04</v>
      </c>
      <c r="N5713">
        <f t="shared" si="727"/>
        <v>3.3960531989175591E-3</v>
      </c>
    </row>
    <row r="5714" spans="1:14" x14ac:dyDescent="0.3">
      <c r="A5714">
        <f t="shared" si="721"/>
        <v>58</v>
      </c>
      <c r="E5714" s="105">
        <f t="shared" si="722"/>
        <v>0</v>
      </c>
      <c r="I5714" s="105">
        <f t="shared" si="723"/>
        <v>0</v>
      </c>
      <c r="J5714" s="105">
        <f t="shared" si="724"/>
        <v>0</v>
      </c>
      <c r="K5714" s="105">
        <f t="shared" si="725"/>
        <v>0</v>
      </c>
      <c r="L5714" s="105">
        <f t="shared" si="726"/>
        <v>0</v>
      </c>
      <c r="M5714">
        <v>0.04</v>
      </c>
      <c r="N5714">
        <f t="shared" si="727"/>
        <v>3.3960531989175591E-3</v>
      </c>
    </row>
    <row r="5715" spans="1:14" x14ac:dyDescent="0.3">
      <c r="A5715">
        <f t="shared" si="721"/>
        <v>58</v>
      </c>
      <c r="E5715" s="105">
        <f t="shared" si="722"/>
        <v>0</v>
      </c>
      <c r="I5715" s="105">
        <f t="shared" si="723"/>
        <v>0</v>
      </c>
      <c r="J5715" s="105">
        <f t="shared" si="724"/>
        <v>0</v>
      </c>
      <c r="K5715" s="105">
        <f t="shared" si="725"/>
        <v>0</v>
      </c>
      <c r="L5715" s="105">
        <f t="shared" si="726"/>
        <v>0</v>
      </c>
      <c r="M5715">
        <v>0.04</v>
      </c>
      <c r="N5715">
        <f t="shared" si="727"/>
        <v>3.3960531989175591E-3</v>
      </c>
    </row>
    <row r="5716" spans="1:14" x14ac:dyDescent="0.3">
      <c r="A5716">
        <f t="shared" si="721"/>
        <v>58</v>
      </c>
      <c r="E5716" s="105">
        <f t="shared" si="722"/>
        <v>0</v>
      </c>
      <c r="I5716" s="105">
        <f t="shared" si="723"/>
        <v>0</v>
      </c>
      <c r="J5716" s="105">
        <f t="shared" si="724"/>
        <v>0</v>
      </c>
      <c r="K5716" s="105">
        <f t="shared" si="725"/>
        <v>0</v>
      </c>
      <c r="L5716" s="105">
        <f t="shared" si="726"/>
        <v>0</v>
      </c>
      <c r="M5716">
        <v>0.04</v>
      </c>
      <c r="N5716">
        <f t="shared" si="727"/>
        <v>3.3960531989175591E-3</v>
      </c>
    </row>
    <row r="5717" spans="1:14" x14ac:dyDescent="0.3">
      <c r="A5717">
        <f t="shared" si="721"/>
        <v>58</v>
      </c>
      <c r="E5717" s="105">
        <f t="shared" si="722"/>
        <v>0</v>
      </c>
      <c r="I5717" s="105">
        <f t="shared" si="723"/>
        <v>0</v>
      </c>
      <c r="J5717" s="105">
        <f t="shared" si="724"/>
        <v>0</v>
      </c>
      <c r="K5717" s="105">
        <f t="shared" si="725"/>
        <v>0</v>
      </c>
      <c r="L5717" s="105">
        <f t="shared" si="726"/>
        <v>0</v>
      </c>
      <c r="M5717">
        <v>0.04</v>
      </c>
      <c r="N5717">
        <f t="shared" si="727"/>
        <v>3.3960531989175591E-3</v>
      </c>
    </row>
    <row r="5718" spans="1:14" x14ac:dyDescent="0.3">
      <c r="A5718">
        <f t="shared" si="721"/>
        <v>58</v>
      </c>
      <c r="E5718" s="105">
        <f t="shared" si="722"/>
        <v>0</v>
      </c>
      <c r="I5718" s="105">
        <f t="shared" si="723"/>
        <v>0</v>
      </c>
      <c r="J5718" s="105">
        <f t="shared" si="724"/>
        <v>0</v>
      </c>
      <c r="K5718" s="105">
        <f t="shared" si="725"/>
        <v>0</v>
      </c>
      <c r="L5718" s="105">
        <f t="shared" si="726"/>
        <v>0</v>
      </c>
      <c r="M5718">
        <v>0.04</v>
      </c>
      <c r="N5718">
        <f t="shared" si="727"/>
        <v>3.3960531989175591E-3</v>
      </c>
    </row>
    <row r="5719" spans="1:14" x14ac:dyDescent="0.3">
      <c r="A5719">
        <f t="shared" si="721"/>
        <v>58</v>
      </c>
      <c r="E5719" s="105">
        <f t="shared" si="722"/>
        <v>0</v>
      </c>
      <c r="I5719" s="105">
        <f t="shared" si="723"/>
        <v>0</v>
      </c>
      <c r="J5719" s="105">
        <f t="shared" si="724"/>
        <v>0</v>
      </c>
      <c r="K5719" s="105">
        <f t="shared" si="725"/>
        <v>0</v>
      </c>
      <c r="L5719" s="105">
        <f t="shared" si="726"/>
        <v>0</v>
      </c>
      <c r="M5719">
        <v>0.04</v>
      </c>
      <c r="N5719">
        <f t="shared" si="727"/>
        <v>3.3960531989175591E-3</v>
      </c>
    </row>
    <row r="5720" spans="1:14" x14ac:dyDescent="0.3">
      <c r="A5720">
        <f t="shared" si="721"/>
        <v>58</v>
      </c>
      <c r="E5720" s="105">
        <f t="shared" si="722"/>
        <v>0</v>
      </c>
      <c r="I5720" s="105">
        <f t="shared" si="723"/>
        <v>0</v>
      </c>
      <c r="J5720" s="105">
        <f t="shared" si="724"/>
        <v>0</v>
      </c>
      <c r="K5720" s="105">
        <f t="shared" si="725"/>
        <v>0</v>
      </c>
      <c r="L5720" s="105">
        <f t="shared" si="726"/>
        <v>0</v>
      </c>
      <c r="M5720">
        <v>0.04</v>
      </c>
      <c r="N5720">
        <f t="shared" si="727"/>
        <v>3.3960531989175591E-3</v>
      </c>
    </row>
    <row r="5721" spans="1:14" x14ac:dyDescent="0.3">
      <c r="A5721">
        <f t="shared" si="721"/>
        <v>58</v>
      </c>
      <c r="E5721" s="105">
        <f t="shared" si="722"/>
        <v>0</v>
      </c>
      <c r="I5721" s="105">
        <f t="shared" si="723"/>
        <v>0</v>
      </c>
      <c r="J5721" s="105">
        <f t="shared" si="724"/>
        <v>0</v>
      </c>
      <c r="K5721" s="105">
        <f t="shared" si="725"/>
        <v>0</v>
      </c>
      <c r="L5721" s="105">
        <f t="shared" si="726"/>
        <v>0</v>
      </c>
      <c r="M5721">
        <v>0.04</v>
      </c>
      <c r="N5721">
        <f t="shared" si="727"/>
        <v>3.3960531989175591E-3</v>
      </c>
    </row>
    <row r="5722" spans="1:14" x14ac:dyDescent="0.3">
      <c r="A5722">
        <f t="shared" si="721"/>
        <v>58</v>
      </c>
      <c r="E5722" s="105">
        <f t="shared" si="722"/>
        <v>0</v>
      </c>
      <c r="I5722" s="105">
        <f t="shared" si="723"/>
        <v>0</v>
      </c>
      <c r="J5722" s="105">
        <f t="shared" si="724"/>
        <v>0</v>
      </c>
      <c r="K5722" s="105">
        <f t="shared" si="725"/>
        <v>0</v>
      </c>
      <c r="L5722" s="105">
        <f t="shared" si="726"/>
        <v>0</v>
      </c>
      <c r="M5722">
        <v>0.04</v>
      </c>
      <c r="N5722">
        <f t="shared" si="727"/>
        <v>3.3960531989175591E-3</v>
      </c>
    </row>
    <row r="5723" spans="1:14" x14ac:dyDescent="0.3">
      <c r="A5723">
        <f t="shared" si="721"/>
        <v>58</v>
      </c>
      <c r="E5723" s="105">
        <f t="shared" si="722"/>
        <v>0</v>
      </c>
      <c r="I5723" s="105">
        <f t="shared" si="723"/>
        <v>0</v>
      </c>
      <c r="J5723" s="105">
        <f t="shared" si="724"/>
        <v>0</v>
      </c>
      <c r="K5723" s="105">
        <f t="shared" si="725"/>
        <v>0</v>
      </c>
      <c r="L5723" s="105">
        <f t="shared" si="726"/>
        <v>0</v>
      </c>
      <c r="M5723">
        <v>0.04</v>
      </c>
      <c r="N5723">
        <f t="shared" si="727"/>
        <v>3.3960531989175591E-3</v>
      </c>
    </row>
    <row r="5724" spans="1:14" x14ac:dyDescent="0.3">
      <c r="A5724">
        <f t="shared" si="721"/>
        <v>58</v>
      </c>
      <c r="E5724" s="105">
        <f t="shared" si="722"/>
        <v>0</v>
      </c>
      <c r="I5724" s="105">
        <f t="shared" si="723"/>
        <v>0</v>
      </c>
      <c r="J5724" s="105">
        <f t="shared" si="724"/>
        <v>0</v>
      </c>
      <c r="K5724" s="105">
        <f t="shared" si="725"/>
        <v>0</v>
      </c>
      <c r="L5724" s="105">
        <f t="shared" si="726"/>
        <v>0</v>
      </c>
      <c r="M5724">
        <v>0.04</v>
      </c>
      <c r="N5724">
        <f t="shared" si="727"/>
        <v>3.3960531989175591E-3</v>
      </c>
    </row>
    <row r="5725" spans="1:14" x14ac:dyDescent="0.3">
      <c r="A5725">
        <f t="shared" si="721"/>
        <v>58</v>
      </c>
      <c r="E5725" s="105">
        <f t="shared" si="722"/>
        <v>0</v>
      </c>
      <c r="I5725" s="105">
        <f t="shared" si="723"/>
        <v>0</v>
      </c>
      <c r="J5725" s="105">
        <f t="shared" si="724"/>
        <v>0</v>
      </c>
      <c r="K5725" s="105">
        <f t="shared" si="725"/>
        <v>0</v>
      </c>
      <c r="L5725" s="105">
        <f t="shared" si="726"/>
        <v>0</v>
      </c>
      <c r="M5725">
        <v>0.04</v>
      </c>
      <c r="N5725">
        <f t="shared" si="727"/>
        <v>3.3960531989175591E-3</v>
      </c>
    </row>
    <row r="5726" spans="1:14" x14ac:dyDescent="0.3">
      <c r="A5726">
        <f t="shared" si="721"/>
        <v>58</v>
      </c>
      <c r="E5726" s="105">
        <f t="shared" si="722"/>
        <v>0</v>
      </c>
      <c r="I5726" s="105">
        <f t="shared" si="723"/>
        <v>0</v>
      </c>
      <c r="J5726" s="105">
        <f t="shared" si="724"/>
        <v>0</v>
      </c>
      <c r="K5726" s="105">
        <f t="shared" si="725"/>
        <v>0</v>
      </c>
      <c r="L5726" s="105">
        <f t="shared" si="726"/>
        <v>0</v>
      </c>
      <c r="M5726">
        <v>0.04</v>
      </c>
      <c r="N5726">
        <f t="shared" si="727"/>
        <v>3.3960531989175591E-3</v>
      </c>
    </row>
    <row r="5727" spans="1:14" x14ac:dyDescent="0.3">
      <c r="A5727">
        <f t="shared" si="721"/>
        <v>58</v>
      </c>
      <c r="E5727" s="105">
        <f t="shared" si="722"/>
        <v>0</v>
      </c>
      <c r="I5727" s="105">
        <f t="shared" si="723"/>
        <v>0</v>
      </c>
      <c r="J5727" s="105">
        <f t="shared" si="724"/>
        <v>0</v>
      </c>
      <c r="K5727" s="105">
        <f t="shared" si="725"/>
        <v>0</v>
      </c>
      <c r="L5727" s="105">
        <f t="shared" si="726"/>
        <v>0</v>
      </c>
      <c r="M5727">
        <v>0.04</v>
      </c>
      <c r="N5727">
        <f t="shared" si="727"/>
        <v>3.3960531989175591E-3</v>
      </c>
    </row>
    <row r="5728" spans="1:14" x14ac:dyDescent="0.3">
      <c r="A5728">
        <f t="shared" si="721"/>
        <v>58</v>
      </c>
      <c r="E5728" s="105">
        <f t="shared" si="722"/>
        <v>0</v>
      </c>
      <c r="I5728" s="105">
        <f t="shared" si="723"/>
        <v>0</v>
      </c>
      <c r="J5728" s="105">
        <f t="shared" si="724"/>
        <v>0</v>
      </c>
      <c r="K5728" s="105">
        <f t="shared" si="725"/>
        <v>0</v>
      </c>
      <c r="L5728" s="105">
        <f t="shared" si="726"/>
        <v>0</v>
      </c>
      <c r="M5728">
        <v>0.04</v>
      </c>
      <c r="N5728">
        <f t="shared" si="727"/>
        <v>3.3960531989175591E-3</v>
      </c>
    </row>
    <row r="5729" spans="1:14" x14ac:dyDescent="0.3">
      <c r="A5729">
        <f t="shared" si="721"/>
        <v>58</v>
      </c>
      <c r="E5729" s="105">
        <f t="shared" si="722"/>
        <v>0</v>
      </c>
      <c r="I5729" s="105">
        <f t="shared" si="723"/>
        <v>0</v>
      </c>
      <c r="J5729" s="105">
        <f t="shared" si="724"/>
        <v>0</v>
      </c>
      <c r="K5729" s="105">
        <f t="shared" si="725"/>
        <v>0</v>
      </c>
      <c r="L5729" s="105">
        <f t="shared" si="726"/>
        <v>0</v>
      </c>
      <c r="M5729">
        <v>0.04</v>
      </c>
      <c r="N5729">
        <f t="shared" si="727"/>
        <v>3.3960531989175591E-3</v>
      </c>
    </row>
    <row r="5730" spans="1:14" x14ac:dyDescent="0.3">
      <c r="A5730">
        <f t="shared" si="721"/>
        <v>58</v>
      </c>
      <c r="E5730" s="105">
        <f t="shared" si="722"/>
        <v>0</v>
      </c>
      <c r="I5730" s="105">
        <f t="shared" si="723"/>
        <v>0</v>
      </c>
      <c r="J5730" s="105">
        <f t="shared" si="724"/>
        <v>0</v>
      </c>
      <c r="K5730" s="105">
        <f t="shared" si="725"/>
        <v>0</v>
      </c>
      <c r="L5730" s="105">
        <f t="shared" si="726"/>
        <v>0</v>
      </c>
      <c r="M5730">
        <v>0.04</v>
      </c>
      <c r="N5730">
        <f t="shared" si="727"/>
        <v>3.3960531989175591E-3</v>
      </c>
    </row>
    <row r="5731" spans="1:14" x14ac:dyDescent="0.3">
      <c r="A5731">
        <f t="shared" si="721"/>
        <v>58</v>
      </c>
      <c r="E5731" s="105">
        <f t="shared" si="722"/>
        <v>0</v>
      </c>
      <c r="I5731" s="105">
        <f t="shared" si="723"/>
        <v>0</v>
      </c>
      <c r="J5731" s="105">
        <f t="shared" si="724"/>
        <v>0</v>
      </c>
      <c r="K5731" s="105">
        <f t="shared" si="725"/>
        <v>0</v>
      </c>
      <c r="L5731" s="105">
        <f t="shared" si="726"/>
        <v>0</v>
      </c>
      <c r="M5731">
        <v>0.04</v>
      </c>
      <c r="N5731">
        <f t="shared" si="727"/>
        <v>3.3960531989175591E-3</v>
      </c>
    </row>
    <row r="5732" spans="1:14" x14ac:dyDescent="0.3">
      <c r="A5732">
        <f t="shared" si="721"/>
        <v>58</v>
      </c>
      <c r="E5732" s="105">
        <f t="shared" si="722"/>
        <v>0</v>
      </c>
      <c r="I5732" s="105">
        <f t="shared" si="723"/>
        <v>0</v>
      </c>
      <c r="J5732" s="105">
        <f t="shared" si="724"/>
        <v>0</v>
      </c>
      <c r="K5732" s="105">
        <f t="shared" si="725"/>
        <v>0</v>
      </c>
      <c r="L5732" s="105">
        <f t="shared" si="726"/>
        <v>0</v>
      </c>
      <c r="M5732">
        <v>0.04</v>
      </c>
      <c r="N5732">
        <f t="shared" si="727"/>
        <v>3.3960531989175591E-3</v>
      </c>
    </row>
    <row r="5733" spans="1:14" x14ac:dyDescent="0.3">
      <c r="A5733">
        <f t="shared" si="721"/>
        <v>58</v>
      </c>
      <c r="E5733" s="105">
        <f t="shared" si="722"/>
        <v>0</v>
      </c>
      <c r="I5733" s="105">
        <f t="shared" si="723"/>
        <v>0</v>
      </c>
      <c r="J5733" s="105">
        <f t="shared" si="724"/>
        <v>0</v>
      </c>
      <c r="K5733" s="105">
        <f t="shared" si="725"/>
        <v>0</v>
      </c>
      <c r="L5733" s="105">
        <f t="shared" si="726"/>
        <v>0</v>
      </c>
      <c r="M5733">
        <v>0.04</v>
      </c>
      <c r="N5733">
        <f t="shared" si="727"/>
        <v>3.3960531989175591E-3</v>
      </c>
    </row>
    <row r="5734" spans="1:14" x14ac:dyDescent="0.3">
      <c r="A5734">
        <f t="shared" si="721"/>
        <v>58</v>
      </c>
      <c r="E5734" s="105">
        <f t="shared" si="722"/>
        <v>0</v>
      </c>
      <c r="I5734" s="105">
        <f t="shared" si="723"/>
        <v>0</v>
      </c>
      <c r="J5734" s="105">
        <f t="shared" si="724"/>
        <v>0</v>
      </c>
      <c r="K5734" s="105">
        <f t="shared" si="725"/>
        <v>0</v>
      </c>
      <c r="L5734" s="105">
        <f t="shared" si="726"/>
        <v>0</v>
      </c>
      <c r="M5734">
        <v>0.04</v>
      </c>
      <c r="N5734">
        <f t="shared" si="727"/>
        <v>3.3960531989175591E-3</v>
      </c>
    </row>
    <row r="5735" spans="1:14" x14ac:dyDescent="0.3">
      <c r="A5735">
        <f t="shared" ref="A5735:A5798" si="729">IF(COUNTIF(A5635:A5734,A5734)=100, A5734+1,A5734)</f>
        <v>58</v>
      </c>
      <c r="E5735" s="105">
        <f t="shared" ref="E5735:E5798" si="730">MAX(0, E5635-K5635-L5635)</f>
        <v>0</v>
      </c>
      <c r="I5735" s="105">
        <f t="shared" ref="I5735:I5798" si="731">IF(E5735&lt;I5635,J5735 + E5735, I5635)</f>
        <v>0</v>
      </c>
      <c r="J5735" s="105">
        <f t="shared" si="724"/>
        <v>0</v>
      </c>
      <c r="K5735" s="105">
        <f t="shared" si="725"/>
        <v>0</v>
      </c>
      <c r="L5735" s="105">
        <f t="shared" si="726"/>
        <v>0</v>
      </c>
      <c r="M5735">
        <v>0.04</v>
      </c>
      <c r="N5735">
        <f t="shared" si="727"/>
        <v>3.3960531989175591E-3</v>
      </c>
    </row>
    <row r="5736" spans="1:14" x14ac:dyDescent="0.3">
      <c r="A5736">
        <f t="shared" si="729"/>
        <v>58</v>
      </c>
      <c r="E5736" s="105">
        <f t="shared" si="730"/>
        <v>0</v>
      </c>
      <c r="I5736" s="105">
        <f t="shared" si="731"/>
        <v>0</v>
      </c>
      <c r="J5736" s="105">
        <f t="shared" si="724"/>
        <v>0</v>
      </c>
      <c r="K5736" s="105">
        <f t="shared" si="725"/>
        <v>0</v>
      </c>
      <c r="L5736" s="105">
        <f t="shared" si="726"/>
        <v>0</v>
      </c>
      <c r="M5736">
        <v>0.04</v>
      </c>
      <c r="N5736">
        <f t="shared" si="727"/>
        <v>3.3960531989175591E-3</v>
      </c>
    </row>
    <row r="5737" spans="1:14" x14ac:dyDescent="0.3">
      <c r="A5737">
        <f t="shared" si="729"/>
        <v>58</v>
      </c>
      <c r="E5737" s="105">
        <f t="shared" si="730"/>
        <v>0</v>
      </c>
      <c r="I5737" s="105">
        <f t="shared" si="731"/>
        <v>0</v>
      </c>
      <c r="J5737" s="105">
        <f t="shared" si="724"/>
        <v>0</v>
      </c>
      <c r="K5737" s="105">
        <f t="shared" si="725"/>
        <v>0</v>
      </c>
      <c r="L5737" s="105">
        <f t="shared" si="726"/>
        <v>0</v>
      </c>
      <c r="M5737">
        <v>0.04</v>
      </c>
      <c r="N5737">
        <f t="shared" si="727"/>
        <v>3.3960531989175591E-3</v>
      </c>
    </row>
    <row r="5738" spans="1:14" x14ac:dyDescent="0.3">
      <c r="A5738">
        <f t="shared" si="729"/>
        <v>58</v>
      </c>
      <c r="E5738" s="105">
        <f t="shared" si="730"/>
        <v>0</v>
      </c>
      <c r="I5738" s="105">
        <f t="shared" si="731"/>
        <v>0</v>
      </c>
      <c r="J5738" s="105">
        <f t="shared" si="724"/>
        <v>0</v>
      </c>
      <c r="K5738" s="105">
        <f t="shared" si="725"/>
        <v>0</v>
      </c>
      <c r="L5738" s="105">
        <f t="shared" si="726"/>
        <v>0</v>
      </c>
      <c r="M5738">
        <v>0.04</v>
      </c>
      <c r="N5738">
        <f t="shared" si="727"/>
        <v>3.3960531989175591E-3</v>
      </c>
    </row>
    <row r="5739" spans="1:14" x14ac:dyDescent="0.3">
      <c r="A5739">
        <f t="shared" si="729"/>
        <v>58</v>
      </c>
      <c r="E5739" s="105">
        <f t="shared" si="730"/>
        <v>0</v>
      </c>
      <c r="I5739" s="105">
        <f t="shared" si="731"/>
        <v>0</v>
      </c>
      <c r="J5739" s="105">
        <f t="shared" si="724"/>
        <v>0</v>
      </c>
      <c r="K5739" s="105">
        <f t="shared" si="725"/>
        <v>0</v>
      </c>
      <c r="L5739" s="105">
        <f t="shared" si="726"/>
        <v>0</v>
      </c>
      <c r="M5739">
        <v>0.04</v>
      </c>
      <c r="N5739">
        <f t="shared" si="727"/>
        <v>3.3960531989175591E-3</v>
      </c>
    </row>
    <row r="5740" spans="1:14" x14ac:dyDescent="0.3">
      <c r="A5740">
        <f t="shared" si="729"/>
        <v>58</v>
      </c>
      <c r="E5740" s="105">
        <f t="shared" si="730"/>
        <v>0</v>
      </c>
      <c r="I5740" s="105">
        <f t="shared" si="731"/>
        <v>0</v>
      </c>
      <c r="J5740" s="105">
        <f t="shared" si="724"/>
        <v>0</v>
      </c>
      <c r="K5740" s="105">
        <f t="shared" si="725"/>
        <v>0</v>
      </c>
      <c r="L5740" s="105">
        <f t="shared" si="726"/>
        <v>0</v>
      </c>
      <c r="M5740">
        <v>0.04</v>
      </c>
      <c r="N5740">
        <f t="shared" si="727"/>
        <v>3.3960531989175591E-3</v>
      </c>
    </row>
    <row r="5741" spans="1:14" x14ac:dyDescent="0.3">
      <c r="A5741">
        <f t="shared" si="729"/>
        <v>58</v>
      </c>
      <c r="E5741" s="105">
        <f t="shared" si="730"/>
        <v>0</v>
      </c>
      <c r="I5741" s="105">
        <f t="shared" si="731"/>
        <v>0</v>
      </c>
      <c r="J5741" s="105">
        <f t="shared" si="724"/>
        <v>0</v>
      </c>
      <c r="K5741" s="105">
        <f t="shared" si="725"/>
        <v>0</v>
      </c>
      <c r="L5741" s="105">
        <f t="shared" si="726"/>
        <v>0</v>
      </c>
      <c r="M5741">
        <v>0.04</v>
      </c>
      <c r="N5741">
        <f t="shared" si="727"/>
        <v>3.3960531989175591E-3</v>
      </c>
    </row>
    <row r="5742" spans="1:14" x14ac:dyDescent="0.3">
      <c r="A5742">
        <f t="shared" si="729"/>
        <v>58</v>
      </c>
      <c r="E5742" s="105">
        <f t="shared" si="730"/>
        <v>0</v>
      </c>
      <c r="I5742" s="105">
        <f t="shared" si="731"/>
        <v>0</v>
      </c>
      <c r="J5742" s="105">
        <f t="shared" si="724"/>
        <v>0</v>
      </c>
      <c r="K5742" s="105">
        <f t="shared" si="725"/>
        <v>0</v>
      </c>
      <c r="L5742" s="105">
        <f t="shared" si="726"/>
        <v>0</v>
      </c>
      <c r="M5742">
        <v>0.04</v>
      </c>
      <c r="N5742">
        <f t="shared" si="727"/>
        <v>3.3960531989175591E-3</v>
      </c>
    </row>
    <row r="5743" spans="1:14" x14ac:dyDescent="0.3">
      <c r="A5743">
        <f t="shared" si="729"/>
        <v>58</v>
      </c>
      <c r="E5743" s="105">
        <f t="shared" si="730"/>
        <v>0</v>
      </c>
      <c r="I5743" s="105">
        <f t="shared" si="731"/>
        <v>0</v>
      </c>
      <c r="J5743" s="105">
        <f t="shared" si="724"/>
        <v>0</v>
      </c>
      <c r="K5743" s="105">
        <f t="shared" si="725"/>
        <v>0</v>
      </c>
      <c r="L5743" s="105">
        <f t="shared" si="726"/>
        <v>0</v>
      </c>
      <c r="M5743">
        <v>0.04</v>
      </c>
      <c r="N5743">
        <f t="shared" si="727"/>
        <v>3.3960531989175591E-3</v>
      </c>
    </row>
    <row r="5744" spans="1:14" x14ac:dyDescent="0.3">
      <c r="A5744">
        <f t="shared" si="729"/>
        <v>58</v>
      </c>
      <c r="E5744" s="105">
        <f t="shared" si="730"/>
        <v>0</v>
      </c>
      <c r="I5744" s="105">
        <f t="shared" si="731"/>
        <v>0</v>
      </c>
      <c r="J5744" s="105">
        <f t="shared" si="724"/>
        <v>0</v>
      </c>
      <c r="K5744" s="105">
        <f t="shared" si="725"/>
        <v>0</v>
      </c>
      <c r="L5744" s="105">
        <f t="shared" si="726"/>
        <v>0</v>
      </c>
      <c r="M5744">
        <v>0.04</v>
      </c>
      <c r="N5744">
        <f t="shared" si="727"/>
        <v>3.3960531989175591E-3</v>
      </c>
    </row>
    <row r="5745" spans="1:14" x14ac:dyDescent="0.3">
      <c r="A5745">
        <f t="shared" si="729"/>
        <v>58</v>
      </c>
      <c r="E5745" s="105">
        <f t="shared" si="730"/>
        <v>0</v>
      </c>
      <c r="I5745" s="105">
        <f t="shared" si="731"/>
        <v>0</v>
      </c>
      <c r="J5745" s="105">
        <f t="shared" si="724"/>
        <v>0</v>
      </c>
      <c r="K5745" s="105">
        <f t="shared" si="725"/>
        <v>0</v>
      </c>
      <c r="L5745" s="105">
        <f t="shared" si="726"/>
        <v>0</v>
      </c>
      <c r="M5745">
        <v>0.04</v>
      </c>
      <c r="N5745">
        <f t="shared" si="727"/>
        <v>3.3960531989175591E-3</v>
      </c>
    </row>
    <row r="5746" spans="1:14" x14ac:dyDescent="0.3">
      <c r="A5746">
        <f t="shared" si="729"/>
        <v>58</v>
      </c>
      <c r="E5746" s="105">
        <f t="shared" si="730"/>
        <v>0</v>
      </c>
      <c r="I5746" s="105">
        <f t="shared" si="731"/>
        <v>0</v>
      </c>
      <c r="J5746" s="105">
        <f t="shared" si="724"/>
        <v>0</v>
      </c>
      <c r="K5746" s="105">
        <f t="shared" si="725"/>
        <v>0</v>
      </c>
      <c r="L5746" s="105">
        <f t="shared" si="726"/>
        <v>0</v>
      </c>
      <c r="M5746">
        <v>0.04</v>
      </c>
      <c r="N5746">
        <f t="shared" si="727"/>
        <v>3.3960531989175591E-3</v>
      </c>
    </row>
    <row r="5747" spans="1:14" x14ac:dyDescent="0.3">
      <c r="A5747">
        <f t="shared" si="729"/>
        <v>58</v>
      </c>
      <c r="E5747" s="105">
        <f t="shared" si="730"/>
        <v>0</v>
      </c>
      <c r="I5747" s="105">
        <f t="shared" si="731"/>
        <v>0</v>
      </c>
      <c r="J5747" s="105">
        <f t="shared" si="724"/>
        <v>0</v>
      </c>
      <c r="K5747" s="105">
        <f t="shared" si="725"/>
        <v>0</v>
      </c>
      <c r="L5747" s="105">
        <f t="shared" si="726"/>
        <v>0</v>
      </c>
      <c r="M5747">
        <v>0.04</v>
      </c>
      <c r="N5747">
        <f t="shared" si="727"/>
        <v>3.3960531989175591E-3</v>
      </c>
    </row>
    <row r="5748" spans="1:14" x14ac:dyDescent="0.3">
      <c r="A5748">
        <f t="shared" si="729"/>
        <v>58</v>
      </c>
      <c r="E5748" s="105">
        <f t="shared" si="730"/>
        <v>0</v>
      </c>
      <c r="I5748" s="105">
        <f t="shared" si="731"/>
        <v>0</v>
      </c>
      <c r="J5748" s="105">
        <f t="shared" si="724"/>
        <v>0</v>
      </c>
      <c r="K5748" s="105">
        <f t="shared" si="725"/>
        <v>0</v>
      </c>
      <c r="L5748" s="105">
        <f t="shared" si="726"/>
        <v>0</v>
      </c>
      <c r="M5748">
        <v>0.04</v>
      </c>
      <c r="N5748">
        <f t="shared" si="727"/>
        <v>3.3960531989175591E-3</v>
      </c>
    </row>
    <row r="5749" spans="1:14" x14ac:dyDescent="0.3">
      <c r="A5749">
        <f t="shared" si="729"/>
        <v>58</v>
      </c>
      <c r="E5749" s="105">
        <f t="shared" si="730"/>
        <v>0</v>
      </c>
      <c r="I5749" s="105">
        <f t="shared" si="731"/>
        <v>0</v>
      </c>
      <c r="J5749" s="105">
        <f t="shared" si="724"/>
        <v>0</v>
      </c>
      <c r="K5749" s="105">
        <f t="shared" si="725"/>
        <v>0</v>
      </c>
      <c r="L5749" s="105">
        <f t="shared" si="726"/>
        <v>0</v>
      </c>
      <c r="M5749">
        <v>0.04</v>
      </c>
      <c r="N5749">
        <f t="shared" si="727"/>
        <v>3.3960531989175591E-3</v>
      </c>
    </row>
    <row r="5750" spans="1:14" x14ac:dyDescent="0.3">
      <c r="A5750">
        <f t="shared" si="729"/>
        <v>58</v>
      </c>
      <c r="E5750" s="105">
        <f t="shared" si="730"/>
        <v>0</v>
      </c>
      <c r="I5750" s="105">
        <f t="shared" si="731"/>
        <v>0</v>
      </c>
      <c r="J5750" s="105">
        <f t="shared" si="724"/>
        <v>0</v>
      </c>
      <c r="K5750" s="105">
        <f t="shared" si="725"/>
        <v>0</v>
      </c>
      <c r="L5750" s="105">
        <f t="shared" si="726"/>
        <v>0</v>
      </c>
      <c r="M5750">
        <v>0.04</v>
      </c>
      <c r="N5750">
        <f t="shared" si="727"/>
        <v>3.3960531989175591E-3</v>
      </c>
    </row>
    <row r="5751" spans="1:14" x14ac:dyDescent="0.3">
      <c r="A5751">
        <f t="shared" si="729"/>
        <v>58</v>
      </c>
      <c r="E5751" s="105">
        <f t="shared" si="730"/>
        <v>0</v>
      </c>
      <c r="I5751" s="105">
        <f t="shared" si="731"/>
        <v>0</v>
      </c>
      <c r="J5751" s="105">
        <f t="shared" si="724"/>
        <v>0</v>
      </c>
      <c r="K5751" s="105">
        <f t="shared" si="725"/>
        <v>0</v>
      </c>
      <c r="L5751" s="105">
        <f t="shared" si="726"/>
        <v>0</v>
      </c>
      <c r="M5751">
        <v>0.04</v>
      </c>
      <c r="N5751">
        <f t="shared" si="727"/>
        <v>3.3960531989175591E-3</v>
      </c>
    </row>
    <row r="5752" spans="1:14" x14ac:dyDescent="0.3">
      <c r="A5752">
        <f t="shared" si="729"/>
        <v>58</v>
      </c>
      <c r="E5752" s="105">
        <f t="shared" si="730"/>
        <v>0</v>
      </c>
      <c r="I5752" s="105">
        <f t="shared" si="731"/>
        <v>0</v>
      </c>
      <c r="J5752" s="105">
        <f t="shared" si="724"/>
        <v>0</v>
      </c>
      <c r="K5752" s="105">
        <f t="shared" si="725"/>
        <v>0</v>
      </c>
      <c r="L5752" s="105">
        <f t="shared" si="726"/>
        <v>0</v>
      </c>
      <c r="M5752">
        <v>0.04</v>
      </c>
      <c r="N5752">
        <f t="shared" si="727"/>
        <v>3.3960531989175591E-3</v>
      </c>
    </row>
    <row r="5753" spans="1:14" x14ac:dyDescent="0.3">
      <c r="A5753">
        <f t="shared" si="729"/>
        <v>58</v>
      </c>
      <c r="E5753" s="105">
        <f t="shared" si="730"/>
        <v>0</v>
      </c>
      <c r="I5753" s="105">
        <f t="shared" si="731"/>
        <v>0</v>
      </c>
      <c r="J5753" s="105">
        <f t="shared" si="724"/>
        <v>0</v>
      </c>
      <c r="K5753" s="105">
        <f t="shared" si="725"/>
        <v>0</v>
      </c>
      <c r="L5753" s="105">
        <f t="shared" si="726"/>
        <v>0</v>
      </c>
      <c r="M5753">
        <v>0.04</v>
      </c>
      <c r="N5753">
        <f t="shared" si="727"/>
        <v>3.3960531989175591E-3</v>
      </c>
    </row>
    <row r="5754" spans="1:14" x14ac:dyDescent="0.3">
      <c r="A5754">
        <f t="shared" si="729"/>
        <v>58</v>
      </c>
      <c r="E5754" s="105">
        <f t="shared" si="730"/>
        <v>0</v>
      </c>
      <c r="I5754" s="105">
        <f t="shared" si="731"/>
        <v>0</v>
      </c>
      <c r="J5754" s="105">
        <f t="shared" si="724"/>
        <v>0</v>
      </c>
      <c r="K5754" s="105">
        <f t="shared" si="725"/>
        <v>0</v>
      </c>
      <c r="L5754" s="105">
        <f t="shared" si="726"/>
        <v>0</v>
      </c>
      <c r="M5754">
        <v>0.04</v>
      </c>
      <c r="N5754">
        <f t="shared" si="727"/>
        <v>3.3960531989175591E-3</v>
      </c>
    </row>
    <row r="5755" spans="1:14" x14ac:dyDescent="0.3">
      <c r="A5755">
        <f t="shared" si="729"/>
        <v>58</v>
      </c>
      <c r="E5755" s="105">
        <f t="shared" si="730"/>
        <v>0</v>
      </c>
      <c r="I5755" s="105">
        <f t="shared" si="731"/>
        <v>0</v>
      </c>
      <c r="J5755" s="105">
        <f t="shared" si="724"/>
        <v>0</v>
      </c>
      <c r="K5755" s="105">
        <f t="shared" si="725"/>
        <v>0</v>
      </c>
      <c r="L5755" s="105">
        <f t="shared" si="726"/>
        <v>0</v>
      </c>
      <c r="M5755">
        <v>0.04</v>
      </c>
      <c r="N5755">
        <f t="shared" si="727"/>
        <v>3.3960531989175591E-3</v>
      </c>
    </row>
    <row r="5756" spans="1:14" x14ac:dyDescent="0.3">
      <c r="A5756">
        <f t="shared" si="729"/>
        <v>58</v>
      </c>
      <c r="E5756" s="105">
        <f t="shared" si="730"/>
        <v>0</v>
      </c>
      <c r="I5756" s="105">
        <f t="shared" si="731"/>
        <v>0</v>
      </c>
      <c r="J5756" s="105">
        <f t="shared" si="724"/>
        <v>0</v>
      </c>
      <c r="K5756" s="105">
        <f t="shared" si="725"/>
        <v>0</v>
      </c>
      <c r="L5756" s="105">
        <f t="shared" si="726"/>
        <v>0</v>
      </c>
      <c r="M5756">
        <v>0.04</v>
      </c>
      <c r="N5756">
        <f t="shared" si="727"/>
        <v>3.3960531989175591E-3</v>
      </c>
    </row>
    <row r="5757" spans="1:14" x14ac:dyDescent="0.3">
      <c r="A5757">
        <f t="shared" si="729"/>
        <v>58</v>
      </c>
      <c r="E5757" s="105">
        <f t="shared" si="730"/>
        <v>0</v>
      </c>
      <c r="I5757" s="105">
        <f t="shared" si="731"/>
        <v>0</v>
      </c>
      <c r="J5757" s="105">
        <f t="shared" si="724"/>
        <v>0</v>
      </c>
      <c r="K5757" s="105">
        <f t="shared" si="725"/>
        <v>0</v>
      </c>
      <c r="L5757" s="105">
        <f t="shared" si="726"/>
        <v>0</v>
      </c>
      <c r="M5757">
        <v>0.04</v>
      </c>
      <c r="N5757">
        <f t="shared" si="727"/>
        <v>3.3960531989175591E-3</v>
      </c>
    </row>
    <row r="5758" spans="1:14" x14ac:dyDescent="0.3">
      <c r="A5758">
        <f t="shared" si="729"/>
        <v>58</v>
      </c>
      <c r="E5758" s="105">
        <f t="shared" si="730"/>
        <v>0</v>
      </c>
      <c r="I5758" s="105">
        <f t="shared" si="731"/>
        <v>0</v>
      </c>
      <c r="J5758" s="105">
        <f t="shared" si="724"/>
        <v>0</v>
      </c>
      <c r="K5758" s="105">
        <f t="shared" si="725"/>
        <v>0</v>
      </c>
      <c r="L5758" s="105">
        <f t="shared" si="726"/>
        <v>0</v>
      </c>
      <c r="M5758">
        <v>0.04</v>
      </c>
      <c r="N5758">
        <f t="shared" si="727"/>
        <v>3.3960531989175591E-3</v>
      </c>
    </row>
    <row r="5759" spans="1:14" x14ac:dyDescent="0.3">
      <c r="A5759">
        <f t="shared" si="729"/>
        <v>58</v>
      </c>
      <c r="E5759" s="105">
        <f t="shared" si="730"/>
        <v>0</v>
      </c>
      <c r="I5759" s="105">
        <f t="shared" si="731"/>
        <v>0</v>
      </c>
      <c r="J5759" s="105">
        <f t="shared" si="724"/>
        <v>0</v>
      </c>
      <c r="K5759" s="105">
        <f t="shared" si="725"/>
        <v>0</v>
      </c>
      <c r="L5759" s="105">
        <f t="shared" si="726"/>
        <v>0</v>
      </c>
      <c r="M5759">
        <v>0.04</v>
      </c>
      <c r="N5759">
        <f t="shared" si="727"/>
        <v>3.3960531989175591E-3</v>
      </c>
    </row>
    <row r="5760" spans="1:14" x14ac:dyDescent="0.3">
      <c r="A5760">
        <f t="shared" si="729"/>
        <v>58</v>
      </c>
      <c r="E5760" s="105">
        <f t="shared" si="730"/>
        <v>0</v>
      </c>
      <c r="I5760" s="105">
        <f t="shared" si="731"/>
        <v>0</v>
      </c>
      <c r="J5760" s="105">
        <f t="shared" si="724"/>
        <v>0</v>
      </c>
      <c r="K5760" s="105">
        <f t="shared" si="725"/>
        <v>0</v>
      </c>
      <c r="L5760" s="105">
        <f t="shared" si="726"/>
        <v>0</v>
      </c>
      <c r="M5760">
        <v>0.04</v>
      </c>
      <c r="N5760">
        <f t="shared" si="727"/>
        <v>3.3960531989175591E-3</v>
      </c>
    </row>
    <row r="5761" spans="1:14" x14ac:dyDescent="0.3">
      <c r="A5761">
        <f t="shared" si="729"/>
        <v>58</v>
      </c>
      <c r="E5761" s="105">
        <f t="shared" si="730"/>
        <v>0</v>
      </c>
      <c r="I5761" s="105">
        <f t="shared" si="731"/>
        <v>0</v>
      </c>
      <c r="J5761" s="105">
        <f t="shared" si="724"/>
        <v>0</v>
      </c>
      <c r="K5761" s="105">
        <f t="shared" si="725"/>
        <v>0</v>
      </c>
      <c r="L5761" s="105">
        <f t="shared" si="726"/>
        <v>0</v>
      </c>
      <c r="M5761">
        <v>0.04</v>
      </c>
      <c r="N5761">
        <f t="shared" si="727"/>
        <v>3.3960531989175591E-3</v>
      </c>
    </row>
    <row r="5762" spans="1:14" x14ac:dyDescent="0.3">
      <c r="A5762">
        <f t="shared" si="729"/>
        <v>58</v>
      </c>
      <c r="E5762" s="105">
        <f t="shared" si="730"/>
        <v>0</v>
      </c>
      <c r="I5762" s="105">
        <f t="shared" si="731"/>
        <v>0</v>
      </c>
      <c r="J5762" s="105">
        <f t="shared" si="724"/>
        <v>0</v>
      </c>
      <c r="K5762" s="105">
        <f t="shared" si="725"/>
        <v>0</v>
      </c>
      <c r="L5762" s="105">
        <f t="shared" si="726"/>
        <v>0</v>
      </c>
      <c r="M5762">
        <v>0.04</v>
      </c>
      <c r="N5762">
        <f t="shared" si="727"/>
        <v>3.3960531989175591E-3</v>
      </c>
    </row>
    <row r="5763" spans="1:14" x14ac:dyDescent="0.3">
      <c r="A5763">
        <f t="shared" si="729"/>
        <v>58</v>
      </c>
      <c r="E5763" s="105">
        <f t="shared" si="730"/>
        <v>0</v>
      </c>
      <c r="I5763" s="105">
        <f t="shared" si="731"/>
        <v>0</v>
      </c>
      <c r="J5763" s="105">
        <f t="shared" ref="J5763:J5826" si="732">E5763*($H$2/12)</f>
        <v>0</v>
      </c>
      <c r="K5763" s="105">
        <f t="shared" ref="K5763:K5826" si="733">I5763-J5763</f>
        <v>0</v>
      </c>
      <c r="L5763" s="105">
        <f t="shared" ref="L5763:L5826" si="734">N5763*(E5763-K5763)</f>
        <v>0</v>
      </c>
      <c r="M5763">
        <v>0.04</v>
      </c>
      <c r="N5763">
        <f t="shared" ref="N5763:N5826" si="735">1-(POWER(1-M5763,(1/12)))</f>
        <v>3.3960531989175591E-3</v>
      </c>
    </row>
    <row r="5764" spans="1:14" x14ac:dyDescent="0.3">
      <c r="A5764">
        <f t="shared" si="729"/>
        <v>58</v>
      </c>
      <c r="E5764" s="105">
        <f t="shared" si="730"/>
        <v>0</v>
      </c>
      <c r="I5764" s="105">
        <f t="shared" si="731"/>
        <v>0</v>
      </c>
      <c r="J5764" s="105">
        <f t="shared" si="732"/>
        <v>0</v>
      </c>
      <c r="K5764" s="105">
        <f t="shared" si="733"/>
        <v>0</v>
      </c>
      <c r="L5764" s="105">
        <f t="shared" si="734"/>
        <v>0</v>
      </c>
      <c r="M5764">
        <v>0.04</v>
      </c>
      <c r="N5764">
        <f t="shared" si="735"/>
        <v>3.3960531989175591E-3</v>
      </c>
    </row>
    <row r="5765" spans="1:14" x14ac:dyDescent="0.3">
      <c r="A5765">
        <f t="shared" si="729"/>
        <v>58</v>
      </c>
      <c r="E5765" s="105">
        <f t="shared" si="730"/>
        <v>0</v>
      </c>
      <c r="I5765" s="105">
        <f t="shared" si="731"/>
        <v>0</v>
      </c>
      <c r="J5765" s="105">
        <f t="shared" si="732"/>
        <v>0</v>
      </c>
      <c r="K5765" s="105">
        <f t="shared" si="733"/>
        <v>0</v>
      </c>
      <c r="L5765" s="105">
        <f t="shared" si="734"/>
        <v>0</v>
      </c>
      <c r="M5765">
        <v>0.04</v>
      </c>
      <c r="N5765">
        <f t="shared" si="735"/>
        <v>3.3960531989175591E-3</v>
      </c>
    </row>
    <row r="5766" spans="1:14" x14ac:dyDescent="0.3">
      <c r="A5766">
        <f t="shared" si="729"/>
        <v>58</v>
      </c>
      <c r="E5766" s="105">
        <f t="shared" si="730"/>
        <v>0</v>
      </c>
      <c r="I5766" s="105">
        <f t="shared" si="731"/>
        <v>0</v>
      </c>
      <c r="J5766" s="105">
        <f t="shared" si="732"/>
        <v>0</v>
      </c>
      <c r="K5766" s="105">
        <f t="shared" si="733"/>
        <v>0</v>
      </c>
      <c r="L5766" s="105">
        <f t="shared" si="734"/>
        <v>0</v>
      </c>
      <c r="M5766">
        <v>0.04</v>
      </c>
      <c r="N5766">
        <f t="shared" si="735"/>
        <v>3.3960531989175591E-3</v>
      </c>
    </row>
    <row r="5767" spans="1:14" x14ac:dyDescent="0.3">
      <c r="A5767">
        <f t="shared" si="729"/>
        <v>58</v>
      </c>
      <c r="E5767" s="105">
        <f t="shared" si="730"/>
        <v>0</v>
      </c>
      <c r="I5767" s="105">
        <f t="shared" si="731"/>
        <v>0</v>
      </c>
      <c r="J5767" s="105">
        <f t="shared" si="732"/>
        <v>0</v>
      </c>
      <c r="K5767" s="105">
        <f t="shared" si="733"/>
        <v>0</v>
      </c>
      <c r="L5767" s="105">
        <f t="shared" si="734"/>
        <v>0</v>
      </c>
      <c r="M5767">
        <v>0.04</v>
      </c>
      <c r="N5767">
        <f t="shared" si="735"/>
        <v>3.3960531989175591E-3</v>
      </c>
    </row>
    <row r="5768" spans="1:14" x14ac:dyDescent="0.3">
      <c r="A5768">
        <f t="shared" si="729"/>
        <v>58</v>
      </c>
      <c r="E5768" s="105">
        <f t="shared" si="730"/>
        <v>0</v>
      </c>
      <c r="I5768" s="105">
        <f t="shared" si="731"/>
        <v>0</v>
      </c>
      <c r="J5768" s="105">
        <f t="shared" si="732"/>
        <v>0</v>
      </c>
      <c r="K5768" s="105">
        <f t="shared" si="733"/>
        <v>0</v>
      </c>
      <c r="L5768" s="105">
        <f t="shared" si="734"/>
        <v>0</v>
      </c>
      <c r="M5768">
        <v>0.04</v>
      </c>
      <c r="N5768">
        <f t="shared" si="735"/>
        <v>3.3960531989175591E-3</v>
      </c>
    </row>
    <row r="5769" spans="1:14" x14ac:dyDescent="0.3">
      <c r="A5769">
        <f t="shared" si="729"/>
        <v>58</v>
      </c>
      <c r="E5769" s="105">
        <f t="shared" si="730"/>
        <v>0</v>
      </c>
      <c r="I5769" s="105">
        <f t="shared" si="731"/>
        <v>0</v>
      </c>
      <c r="J5769" s="105">
        <f t="shared" si="732"/>
        <v>0</v>
      </c>
      <c r="K5769" s="105">
        <f t="shared" si="733"/>
        <v>0</v>
      </c>
      <c r="L5769" s="105">
        <f t="shared" si="734"/>
        <v>0</v>
      </c>
      <c r="M5769">
        <v>0.04</v>
      </c>
      <c r="N5769">
        <f t="shared" si="735"/>
        <v>3.3960531989175591E-3</v>
      </c>
    </row>
    <row r="5770" spans="1:14" x14ac:dyDescent="0.3">
      <c r="A5770">
        <f t="shared" si="729"/>
        <v>58</v>
      </c>
      <c r="E5770" s="105">
        <f t="shared" si="730"/>
        <v>0</v>
      </c>
      <c r="I5770" s="105">
        <f t="shared" si="731"/>
        <v>0</v>
      </c>
      <c r="J5770" s="105">
        <f t="shared" si="732"/>
        <v>0</v>
      </c>
      <c r="K5770" s="105">
        <f t="shared" si="733"/>
        <v>0</v>
      </c>
      <c r="L5770" s="105">
        <f t="shared" si="734"/>
        <v>0</v>
      </c>
      <c r="M5770">
        <v>0.04</v>
      </c>
      <c r="N5770">
        <f t="shared" si="735"/>
        <v>3.3960531989175591E-3</v>
      </c>
    </row>
    <row r="5771" spans="1:14" x14ac:dyDescent="0.3">
      <c r="A5771">
        <f t="shared" si="729"/>
        <v>58</v>
      </c>
      <c r="E5771" s="105">
        <f t="shared" si="730"/>
        <v>0</v>
      </c>
      <c r="I5771" s="105">
        <f t="shared" si="731"/>
        <v>0</v>
      </c>
      <c r="J5771" s="105">
        <f t="shared" si="732"/>
        <v>0</v>
      </c>
      <c r="K5771" s="105">
        <f t="shared" si="733"/>
        <v>0</v>
      </c>
      <c r="L5771" s="105">
        <f t="shared" si="734"/>
        <v>0</v>
      </c>
      <c r="M5771">
        <v>0.04</v>
      </c>
      <c r="N5771">
        <f t="shared" si="735"/>
        <v>3.3960531989175591E-3</v>
      </c>
    </row>
    <row r="5772" spans="1:14" x14ac:dyDescent="0.3">
      <c r="A5772">
        <f t="shared" si="729"/>
        <v>58</v>
      </c>
      <c r="E5772" s="105">
        <f t="shared" si="730"/>
        <v>0</v>
      </c>
      <c r="I5772" s="105">
        <f t="shared" si="731"/>
        <v>0</v>
      </c>
      <c r="J5772" s="105">
        <f t="shared" si="732"/>
        <v>0</v>
      </c>
      <c r="K5772" s="105">
        <f t="shared" si="733"/>
        <v>0</v>
      </c>
      <c r="L5772" s="105">
        <f t="shared" si="734"/>
        <v>0</v>
      </c>
      <c r="M5772">
        <v>0.04</v>
      </c>
      <c r="N5772">
        <f t="shared" si="735"/>
        <v>3.3960531989175591E-3</v>
      </c>
    </row>
    <row r="5773" spans="1:14" x14ac:dyDescent="0.3">
      <c r="A5773">
        <f t="shared" si="729"/>
        <v>58</v>
      </c>
      <c r="E5773" s="105">
        <f t="shared" si="730"/>
        <v>0</v>
      </c>
      <c r="I5773" s="105">
        <f t="shared" si="731"/>
        <v>0</v>
      </c>
      <c r="J5773" s="105">
        <f t="shared" si="732"/>
        <v>0</v>
      </c>
      <c r="K5773" s="105">
        <f t="shared" si="733"/>
        <v>0</v>
      </c>
      <c r="L5773" s="105">
        <f t="shared" si="734"/>
        <v>0</v>
      </c>
      <c r="M5773">
        <v>0.04</v>
      </c>
      <c r="N5773">
        <f t="shared" si="735"/>
        <v>3.3960531989175591E-3</v>
      </c>
    </row>
    <row r="5774" spans="1:14" x14ac:dyDescent="0.3">
      <c r="A5774">
        <f t="shared" si="729"/>
        <v>58</v>
      </c>
      <c r="E5774" s="105">
        <f t="shared" si="730"/>
        <v>0</v>
      </c>
      <c r="I5774" s="105">
        <f t="shared" si="731"/>
        <v>0</v>
      </c>
      <c r="J5774" s="105">
        <f t="shared" si="732"/>
        <v>0</v>
      </c>
      <c r="K5774" s="105">
        <f t="shared" si="733"/>
        <v>0</v>
      </c>
      <c r="L5774" s="105">
        <f t="shared" si="734"/>
        <v>0</v>
      </c>
      <c r="M5774">
        <v>0.04</v>
      </c>
      <c r="N5774">
        <f t="shared" si="735"/>
        <v>3.3960531989175591E-3</v>
      </c>
    </row>
    <row r="5775" spans="1:14" x14ac:dyDescent="0.3">
      <c r="A5775">
        <f t="shared" si="729"/>
        <v>58</v>
      </c>
      <c r="E5775" s="105">
        <f t="shared" si="730"/>
        <v>0</v>
      </c>
      <c r="I5775" s="105">
        <f t="shared" si="731"/>
        <v>0</v>
      </c>
      <c r="J5775" s="105">
        <f t="shared" si="732"/>
        <v>0</v>
      </c>
      <c r="K5775" s="105">
        <f t="shared" si="733"/>
        <v>0</v>
      </c>
      <c r="L5775" s="105">
        <f t="shared" si="734"/>
        <v>0</v>
      </c>
      <c r="M5775">
        <v>0.04</v>
      </c>
      <c r="N5775">
        <f t="shared" si="735"/>
        <v>3.3960531989175591E-3</v>
      </c>
    </row>
    <row r="5776" spans="1:14" x14ac:dyDescent="0.3">
      <c r="A5776">
        <f t="shared" si="729"/>
        <v>58</v>
      </c>
      <c r="E5776" s="105">
        <f t="shared" si="730"/>
        <v>0</v>
      </c>
      <c r="I5776" s="105">
        <f t="shared" si="731"/>
        <v>0</v>
      </c>
      <c r="J5776" s="105">
        <f t="shared" si="732"/>
        <v>0</v>
      </c>
      <c r="K5776" s="105">
        <f t="shared" si="733"/>
        <v>0</v>
      </c>
      <c r="L5776" s="105">
        <f t="shared" si="734"/>
        <v>0</v>
      </c>
      <c r="M5776">
        <v>0.04</v>
      </c>
      <c r="N5776">
        <f t="shared" si="735"/>
        <v>3.3960531989175591E-3</v>
      </c>
    </row>
    <row r="5777" spans="1:14" x14ac:dyDescent="0.3">
      <c r="A5777">
        <f t="shared" si="729"/>
        <v>58</v>
      </c>
      <c r="E5777" s="105">
        <f t="shared" si="730"/>
        <v>0</v>
      </c>
      <c r="I5777" s="105">
        <f t="shared" si="731"/>
        <v>0</v>
      </c>
      <c r="J5777" s="105">
        <f t="shared" si="732"/>
        <v>0</v>
      </c>
      <c r="K5777" s="105">
        <f t="shared" si="733"/>
        <v>0</v>
      </c>
      <c r="L5777" s="105">
        <f t="shared" si="734"/>
        <v>0</v>
      </c>
      <c r="M5777">
        <v>0.04</v>
      </c>
      <c r="N5777">
        <f t="shared" si="735"/>
        <v>3.3960531989175591E-3</v>
      </c>
    </row>
    <row r="5778" spans="1:14" x14ac:dyDescent="0.3">
      <c r="A5778">
        <f t="shared" si="729"/>
        <v>58</v>
      </c>
      <c r="E5778" s="105">
        <f t="shared" si="730"/>
        <v>0</v>
      </c>
      <c r="I5778" s="105">
        <f t="shared" si="731"/>
        <v>0</v>
      </c>
      <c r="J5778" s="105">
        <f t="shared" si="732"/>
        <v>0</v>
      </c>
      <c r="K5778" s="105">
        <f t="shared" si="733"/>
        <v>0</v>
      </c>
      <c r="L5778" s="105">
        <f t="shared" si="734"/>
        <v>0</v>
      </c>
      <c r="M5778">
        <v>0.04</v>
      </c>
      <c r="N5778">
        <f t="shared" si="735"/>
        <v>3.3960531989175591E-3</v>
      </c>
    </row>
    <row r="5779" spans="1:14" x14ac:dyDescent="0.3">
      <c r="A5779">
        <f t="shared" si="729"/>
        <v>58</v>
      </c>
      <c r="E5779" s="105">
        <f t="shared" si="730"/>
        <v>0</v>
      </c>
      <c r="I5779" s="105">
        <f t="shared" si="731"/>
        <v>0</v>
      </c>
      <c r="J5779" s="105">
        <f t="shared" si="732"/>
        <v>0</v>
      </c>
      <c r="K5779" s="105">
        <f t="shared" si="733"/>
        <v>0</v>
      </c>
      <c r="L5779" s="105">
        <f t="shared" si="734"/>
        <v>0</v>
      </c>
      <c r="M5779">
        <v>0.04</v>
      </c>
      <c r="N5779">
        <f t="shared" si="735"/>
        <v>3.3960531989175591E-3</v>
      </c>
    </row>
    <row r="5780" spans="1:14" x14ac:dyDescent="0.3">
      <c r="A5780">
        <f t="shared" si="729"/>
        <v>58</v>
      </c>
      <c r="E5780" s="105">
        <f t="shared" si="730"/>
        <v>0</v>
      </c>
      <c r="I5780" s="105">
        <f t="shared" si="731"/>
        <v>0</v>
      </c>
      <c r="J5780" s="105">
        <f t="shared" si="732"/>
        <v>0</v>
      </c>
      <c r="K5780" s="105">
        <f t="shared" si="733"/>
        <v>0</v>
      </c>
      <c r="L5780" s="105">
        <f t="shared" si="734"/>
        <v>0</v>
      </c>
      <c r="M5780">
        <v>0.04</v>
      </c>
      <c r="N5780">
        <f t="shared" si="735"/>
        <v>3.3960531989175591E-3</v>
      </c>
    </row>
    <row r="5781" spans="1:14" x14ac:dyDescent="0.3">
      <c r="A5781">
        <f t="shared" si="729"/>
        <v>58</v>
      </c>
      <c r="E5781" s="105">
        <f t="shared" si="730"/>
        <v>0</v>
      </c>
      <c r="I5781" s="105">
        <f t="shared" si="731"/>
        <v>0</v>
      </c>
      <c r="J5781" s="105">
        <f t="shared" si="732"/>
        <v>0</v>
      </c>
      <c r="K5781" s="105">
        <f t="shared" si="733"/>
        <v>0</v>
      </c>
      <c r="L5781" s="105">
        <f t="shared" si="734"/>
        <v>0</v>
      </c>
      <c r="M5781">
        <v>0.04</v>
      </c>
      <c r="N5781">
        <f t="shared" si="735"/>
        <v>3.3960531989175591E-3</v>
      </c>
    </row>
    <row r="5782" spans="1:14" x14ac:dyDescent="0.3">
      <c r="A5782">
        <f t="shared" si="729"/>
        <v>58</v>
      </c>
      <c r="E5782" s="105">
        <f t="shared" si="730"/>
        <v>0</v>
      </c>
      <c r="I5782" s="105">
        <f t="shared" si="731"/>
        <v>0</v>
      </c>
      <c r="J5782" s="105">
        <f t="shared" si="732"/>
        <v>0</v>
      </c>
      <c r="K5782" s="105">
        <f t="shared" si="733"/>
        <v>0</v>
      </c>
      <c r="L5782" s="105">
        <f t="shared" si="734"/>
        <v>0</v>
      </c>
      <c r="M5782">
        <v>0.04</v>
      </c>
      <c r="N5782">
        <f t="shared" si="735"/>
        <v>3.3960531989175591E-3</v>
      </c>
    </row>
    <row r="5783" spans="1:14" x14ac:dyDescent="0.3">
      <c r="A5783">
        <f t="shared" si="729"/>
        <v>58</v>
      </c>
      <c r="E5783" s="105">
        <f t="shared" si="730"/>
        <v>0</v>
      </c>
      <c r="I5783" s="105">
        <f t="shared" si="731"/>
        <v>0</v>
      </c>
      <c r="J5783" s="105">
        <f t="shared" si="732"/>
        <v>0</v>
      </c>
      <c r="K5783" s="105">
        <f t="shared" si="733"/>
        <v>0</v>
      </c>
      <c r="L5783" s="105">
        <f t="shared" si="734"/>
        <v>0</v>
      </c>
      <c r="M5783">
        <v>0.04</v>
      </c>
      <c r="N5783">
        <f t="shared" si="735"/>
        <v>3.3960531989175591E-3</v>
      </c>
    </row>
    <row r="5784" spans="1:14" x14ac:dyDescent="0.3">
      <c r="A5784">
        <f t="shared" si="729"/>
        <v>58</v>
      </c>
      <c r="E5784" s="105">
        <f t="shared" si="730"/>
        <v>0</v>
      </c>
      <c r="I5784" s="105">
        <f t="shared" si="731"/>
        <v>0</v>
      </c>
      <c r="J5784" s="105">
        <f t="shared" si="732"/>
        <v>0</v>
      </c>
      <c r="K5784" s="105">
        <f t="shared" si="733"/>
        <v>0</v>
      </c>
      <c r="L5784" s="105">
        <f t="shared" si="734"/>
        <v>0</v>
      </c>
      <c r="M5784">
        <v>0.04</v>
      </c>
      <c r="N5784">
        <f t="shared" si="735"/>
        <v>3.3960531989175591E-3</v>
      </c>
    </row>
    <row r="5785" spans="1:14" x14ac:dyDescent="0.3">
      <c r="A5785">
        <f t="shared" si="729"/>
        <v>58</v>
      </c>
      <c r="E5785" s="105">
        <f t="shared" si="730"/>
        <v>0</v>
      </c>
      <c r="I5785" s="105">
        <f t="shared" si="731"/>
        <v>0</v>
      </c>
      <c r="J5785" s="105">
        <f t="shared" si="732"/>
        <v>0</v>
      </c>
      <c r="K5785" s="105">
        <f t="shared" si="733"/>
        <v>0</v>
      </c>
      <c r="L5785" s="105">
        <f t="shared" si="734"/>
        <v>0</v>
      </c>
      <c r="M5785">
        <v>0.04</v>
      </c>
      <c r="N5785">
        <f t="shared" si="735"/>
        <v>3.3960531989175591E-3</v>
      </c>
    </row>
    <row r="5786" spans="1:14" x14ac:dyDescent="0.3">
      <c r="A5786">
        <f t="shared" si="729"/>
        <v>58</v>
      </c>
      <c r="E5786" s="105">
        <f t="shared" si="730"/>
        <v>0</v>
      </c>
      <c r="I5786" s="105">
        <f t="shared" si="731"/>
        <v>0</v>
      </c>
      <c r="J5786" s="105">
        <f t="shared" si="732"/>
        <v>0</v>
      </c>
      <c r="K5786" s="105">
        <f t="shared" si="733"/>
        <v>0</v>
      </c>
      <c r="L5786" s="105">
        <f t="shared" si="734"/>
        <v>0</v>
      </c>
      <c r="M5786">
        <v>0.04</v>
      </c>
      <c r="N5786">
        <f t="shared" si="735"/>
        <v>3.3960531989175591E-3</v>
      </c>
    </row>
    <row r="5787" spans="1:14" x14ac:dyDescent="0.3">
      <c r="A5787">
        <f t="shared" si="729"/>
        <v>58</v>
      </c>
      <c r="E5787" s="105">
        <f t="shared" si="730"/>
        <v>0</v>
      </c>
      <c r="I5787" s="105">
        <f t="shared" si="731"/>
        <v>0</v>
      </c>
      <c r="J5787" s="105">
        <f t="shared" si="732"/>
        <v>0</v>
      </c>
      <c r="K5787" s="105">
        <f t="shared" si="733"/>
        <v>0</v>
      </c>
      <c r="L5787" s="105">
        <f t="shared" si="734"/>
        <v>0</v>
      </c>
      <c r="M5787">
        <v>0.04</v>
      </c>
      <c r="N5787">
        <f t="shared" si="735"/>
        <v>3.3960531989175591E-3</v>
      </c>
    </row>
    <row r="5788" spans="1:14" x14ac:dyDescent="0.3">
      <c r="A5788">
        <f t="shared" si="729"/>
        <v>58</v>
      </c>
      <c r="E5788" s="105">
        <f t="shared" si="730"/>
        <v>0</v>
      </c>
      <c r="I5788" s="105">
        <f t="shared" si="731"/>
        <v>0</v>
      </c>
      <c r="J5788" s="105">
        <f t="shared" si="732"/>
        <v>0</v>
      </c>
      <c r="K5788" s="105">
        <f t="shared" si="733"/>
        <v>0</v>
      </c>
      <c r="L5788" s="105">
        <f t="shared" si="734"/>
        <v>0</v>
      </c>
      <c r="M5788">
        <v>0.04</v>
      </c>
      <c r="N5788">
        <f t="shared" si="735"/>
        <v>3.3960531989175591E-3</v>
      </c>
    </row>
    <row r="5789" spans="1:14" x14ac:dyDescent="0.3">
      <c r="A5789">
        <f t="shared" si="729"/>
        <v>58</v>
      </c>
      <c r="E5789" s="105">
        <f t="shared" si="730"/>
        <v>0</v>
      </c>
      <c r="I5789" s="105">
        <f t="shared" si="731"/>
        <v>0</v>
      </c>
      <c r="J5789" s="105">
        <f t="shared" si="732"/>
        <v>0</v>
      </c>
      <c r="K5789" s="105">
        <f t="shared" si="733"/>
        <v>0</v>
      </c>
      <c r="L5789" s="105">
        <f t="shared" si="734"/>
        <v>0</v>
      </c>
      <c r="M5789">
        <v>0.04</v>
      </c>
      <c r="N5789">
        <f t="shared" si="735"/>
        <v>3.3960531989175591E-3</v>
      </c>
    </row>
    <row r="5790" spans="1:14" x14ac:dyDescent="0.3">
      <c r="A5790">
        <f t="shared" si="729"/>
        <v>58</v>
      </c>
      <c r="E5790" s="105">
        <f t="shared" si="730"/>
        <v>0</v>
      </c>
      <c r="I5790" s="105">
        <f t="shared" si="731"/>
        <v>0</v>
      </c>
      <c r="J5790" s="105">
        <f t="shared" si="732"/>
        <v>0</v>
      </c>
      <c r="K5790" s="105">
        <f t="shared" si="733"/>
        <v>0</v>
      </c>
      <c r="L5790" s="105">
        <f t="shared" si="734"/>
        <v>0</v>
      </c>
      <c r="M5790">
        <v>0.04</v>
      </c>
      <c r="N5790">
        <f t="shared" si="735"/>
        <v>3.3960531989175591E-3</v>
      </c>
    </row>
    <row r="5791" spans="1:14" x14ac:dyDescent="0.3">
      <c r="A5791">
        <f t="shared" si="729"/>
        <v>58</v>
      </c>
      <c r="E5791" s="105">
        <f t="shared" si="730"/>
        <v>0</v>
      </c>
      <c r="I5791" s="105">
        <f t="shared" si="731"/>
        <v>0</v>
      </c>
      <c r="J5791" s="105">
        <f t="shared" si="732"/>
        <v>0</v>
      </c>
      <c r="K5791" s="105">
        <f t="shared" si="733"/>
        <v>0</v>
      </c>
      <c r="L5791" s="105">
        <f t="shared" si="734"/>
        <v>0</v>
      </c>
      <c r="M5791">
        <v>0.04</v>
      </c>
      <c r="N5791">
        <f t="shared" si="735"/>
        <v>3.3960531989175591E-3</v>
      </c>
    </row>
    <row r="5792" spans="1:14" x14ac:dyDescent="0.3">
      <c r="A5792">
        <f t="shared" si="729"/>
        <v>58</v>
      </c>
      <c r="E5792" s="105">
        <f t="shared" si="730"/>
        <v>0</v>
      </c>
      <c r="I5792" s="105">
        <f t="shared" si="731"/>
        <v>0</v>
      </c>
      <c r="J5792" s="105">
        <f t="shared" si="732"/>
        <v>0</v>
      </c>
      <c r="K5792" s="105">
        <f t="shared" si="733"/>
        <v>0</v>
      </c>
      <c r="L5792" s="105">
        <f t="shared" si="734"/>
        <v>0</v>
      </c>
      <c r="M5792">
        <v>0.04</v>
      </c>
      <c r="N5792">
        <f t="shared" si="735"/>
        <v>3.3960531989175591E-3</v>
      </c>
    </row>
    <row r="5793" spans="1:15" x14ac:dyDescent="0.3">
      <c r="A5793">
        <f t="shared" si="729"/>
        <v>58</v>
      </c>
      <c r="E5793" s="105">
        <f t="shared" si="730"/>
        <v>0</v>
      </c>
      <c r="I5793" s="105">
        <f t="shared" si="731"/>
        <v>0</v>
      </c>
      <c r="J5793" s="105">
        <f t="shared" si="732"/>
        <v>0</v>
      </c>
      <c r="K5793" s="105">
        <f t="shared" si="733"/>
        <v>0</v>
      </c>
      <c r="L5793" s="105">
        <f t="shared" si="734"/>
        <v>0</v>
      </c>
      <c r="M5793">
        <v>0.04</v>
      </c>
      <c r="N5793">
        <f t="shared" si="735"/>
        <v>3.3960531989175591E-3</v>
      </c>
    </row>
    <row r="5794" spans="1:15" x14ac:dyDescent="0.3">
      <c r="A5794">
        <f t="shared" si="729"/>
        <v>58</v>
      </c>
      <c r="E5794" s="105">
        <f t="shared" si="730"/>
        <v>0</v>
      </c>
      <c r="I5794" s="105">
        <f t="shared" si="731"/>
        <v>0</v>
      </c>
      <c r="J5794" s="105">
        <f t="shared" si="732"/>
        <v>0</v>
      </c>
      <c r="K5794" s="105">
        <f t="shared" si="733"/>
        <v>0</v>
      </c>
      <c r="L5794" s="105">
        <f t="shared" si="734"/>
        <v>0</v>
      </c>
      <c r="M5794">
        <v>0.04</v>
      </c>
      <c r="N5794">
        <f t="shared" si="735"/>
        <v>3.3960531989175591E-3</v>
      </c>
    </row>
    <row r="5795" spans="1:15" x14ac:dyDescent="0.3">
      <c r="A5795">
        <f t="shared" si="729"/>
        <v>58</v>
      </c>
      <c r="E5795" s="105">
        <f t="shared" si="730"/>
        <v>0</v>
      </c>
      <c r="I5795" s="105">
        <f t="shared" si="731"/>
        <v>0</v>
      </c>
      <c r="J5795" s="105">
        <f t="shared" si="732"/>
        <v>0</v>
      </c>
      <c r="K5795" s="105">
        <f t="shared" si="733"/>
        <v>0</v>
      </c>
      <c r="L5795" s="105">
        <f t="shared" si="734"/>
        <v>0</v>
      </c>
      <c r="M5795">
        <v>0.04</v>
      </c>
      <c r="N5795">
        <f t="shared" si="735"/>
        <v>3.3960531989175591E-3</v>
      </c>
    </row>
    <row r="5796" spans="1:15" x14ac:dyDescent="0.3">
      <c r="A5796">
        <f t="shared" si="729"/>
        <v>58</v>
      </c>
      <c r="E5796" s="105">
        <f t="shared" si="730"/>
        <v>0</v>
      </c>
      <c r="I5796" s="105">
        <f t="shared" si="731"/>
        <v>0</v>
      </c>
      <c r="J5796" s="105">
        <f t="shared" si="732"/>
        <v>0</v>
      </c>
      <c r="K5796" s="105">
        <f t="shared" si="733"/>
        <v>0</v>
      </c>
      <c r="L5796" s="105">
        <f t="shared" si="734"/>
        <v>0</v>
      </c>
      <c r="M5796">
        <v>0.04</v>
      </c>
      <c r="N5796">
        <f t="shared" si="735"/>
        <v>3.3960531989175591E-3</v>
      </c>
    </row>
    <row r="5797" spans="1:15" x14ac:dyDescent="0.3">
      <c r="A5797">
        <f t="shared" si="729"/>
        <v>58</v>
      </c>
      <c r="E5797" s="105">
        <f t="shared" si="730"/>
        <v>0</v>
      </c>
      <c r="I5797" s="105">
        <f t="shared" si="731"/>
        <v>0</v>
      </c>
      <c r="J5797" s="105">
        <f t="shared" si="732"/>
        <v>0</v>
      </c>
      <c r="K5797" s="105">
        <f t="shared" si="733"/>
        <v>0</v>
      </c>
      <c r="L5797" s="105">
        <f t="shared" si="734"/>
        <v>0</v>
      </c>
      <c r="M5797">
        <v>0.04</v>
      </c>
      <c r="N5797">
        <f t="shared" si="735"/>
        <v>3.3960531989175591E-3</v>
      </c>
    </row>
    <row r="5798" spans="1:15" x14ac:dyDescent="0.3">
      <c r="A5798">
        <f t="shared" si="729"/>
        <v>58</v>
      </c>
      <c r="E5798" s="105">
        <f t="shared" si="730"/>
        <v>0</v>
      </c>
      <c r="I5798" s="105">
        <f t="shared" si="731"/>
        <v>0</v>
      </c>
      <c r="J5798" s="105">
        <f t="shared" si="732"/>
        <v>0</v>
      </c>
      <c r="K5798" s="105">
        <f t="shared" si="733"/>
        <v>0</v>
      </c>
      <c r="L5798" s="105">
        <f t="shared" si="734"/>
        <v>0</v>
      </c>
      <c r="M5798">
        <v>0.04</v>
      </c>
      <c r="N5798">
        <f t="shared" si="735"/>
        <v>3.3960531989175591E-3</v>
      </c>
    </row>
    <row r="5799" spans="1:15" x14ac:dyDescent="0.3">
      <c r="A5799">
        <f t="shared" ref="A5799:A5862" si="736">IF(COUNTIF(A5699:A5798,A5798)=100, A5798+1,A5798)</f>
        <v>58</v>
      </c>
      <c r="E5799" s="105">
        <f t="shared" ref="E5799:E5862" si="737">MAX(0, E5699-K5699-L5699)</f>
        <v>0</v>
      </c>
      <c r="I5799" s="105">
        <f t="shared" ref="I5799:I5862" si="738">IF(E5799&lt;I5699,J5799 + E5799, I5699)</f>
        <v>0</v>
      </c>
      <c r="J5799" s="105">
        <f t="shared" si="732"/>
        <v>0</v>
      </c>
      <c r="K5799" s="105">
        <f t="shared" si="733"/>
        <v>0</v>
      </c>
      <c r="L5799" s="105">
        <f t="shared" si="734"/>
        <v>0</v>
      </c>
      <c r="M5799">
        <v>0.04</v>
      </c>
      <c r="N5799">
        <f t="shared" si="735"/>
        <v>3.3960531989175591E-3</v>
      </c>
    </row>
    <row r="5800" spans="1:15" x14ac:dyDescent="0.3">
      <c r="A5800">
        <f t="shared" si="736"/>
        <v>58</v>
      </c>
      <c r="E5800" s="105">
        <f t="shared" si="737"/>
        <v>0</v>
      </c>
      <c r="I5800" s="105">
        <f t="shared" si="738"/>
        <v>0</v>
      </c>
      <c r="J5800" s="105">
        <f t="shared" si="732"/>
        <v>0</v>
      </c>
      <c r="K5800" s="105">
        <f t="shared" si="733"/>
        <v>0</v>
      </c>
      <c r="L5800" s="105">
        <f t="shared" si="734"/>
        <v>0</v>
      </c>
      <c r="M5800">
        <v>0.04</v>
      </c>
      <c r="N5800">
        <f t="shared" si="735"/>
        <v>3.3960531989175591E-3</v>
      </c>
    </row>
    <row r="5801" spans="1:15" x14ac:dyDescent="0.3">
      <c r="A5801">
        <f t="shared" si="736"/>
        <v>58</v>
      </c>
      <c r="E5801" s="105">
        <f t="shared" si="737"/>
        <v>0</v>
      </c>
      <c r="I5801" s="105">
        <f t="shared" si="738"/>
        <v>0</v>
      </c>
      <c r="J5801" s="105">
        <f t="shared" si="732"/>
        <v>0</v>
      </c>
      <c r="K5801" s="105">
        <f t="shared" si="733"/>
        <v>0</v>
      </c>
      <c r="L5801" s="105">
        <f t="shared" si="734"/>
        <v>0</v>
      </c>
      <c r="M5801">
        <v>0.04</v>
      </c>
      <c r="N5801">
        <f t="shared" si="735"/>
        <v>3.3960531989175591E-3</v>
      </c>
      <c r="O5801" s="105" t="e">
        <f t="shared" ref="O5801" si="739">SUM(I5702:I5801)</f>
        <v>#REF!</v>
      </c>
    </row>
    <row r="5802" spans="1:15" x14ac:dyDescent="0.3">
      <c r="A5802">
        <f t="shared" si="736"/>
        <v>59</v>
      </c>
      <c r="E5802" s="105" t="e">
        <f t="shared" si="737"/>
        <v>#REF!</v>
      </c>
      <c r="I5802" s="105" t="e">
        <f t="shared" si="738"/>
        <v>#REF!</v>
      </c>
      <c r="J5802" s="105" t="e">
        <f t="shared" si="732"/>
        <v>#REF!</v>
      </c>
      <c r="K5802" s="105" t="e">
        <f t="shared" si="733"/>
        <v>#REF!</v>
      </c>
      <c r="L5802" s="105" t="e">
        <f t="shared" si="734"/>
        <v>#REF!</v>
      </c>
      <c r="M5802">
        <v>0.04</v>
      </c>
      <c r="N5802">
        <f t="shared" si="735"/>
        <v>3.3960531989175591E-3</v>
      </c>
    </row>
    <row r="5803" spans="1:15" x14ac:dyDescent="0.3">
      <c r="A5803">
        <f t="shared" si="736"/>
        <v>59</v>
      </c>
      <c r="E5803" s="105" t="e">
        <f t="shared" si="737"/>
        <v>#REF!</v>
      </c>
      <c r="I5803" s="105" t="e">
        <f t="shared" si="738"/>
        <v>#REF!</v>
      </c>
      <c r="J5803" s="105" t="e">
        <f t="shared" si="732"/>
        <v>#REF!</v>
      </c>
      <c r="K5803" s="105" t="e">
        <f t="shared" si="733"/>
        <v>#REF!</v>
      </c>
      <c r="L5803" s="105" t="e">
        <f t="shared" si="734"/>
        <v>#REF!</v>
      </c>
      <c r="M5803">
        <v>0.04</v>
      </c>
      <c r="N5803">
        <f t="shared" si="735"/>
        <v>3.3960531989175591E-3</v>
      </c>
    </row>
    <row r="5804" spans="1:15" x14ac:dyDescent="0.3">
      <c r="A5804">
        <f t="shared" si="736"/>
        <v>59</v>
      </c>
      <c r="E5804" s="105" t="e">
        <f t="shared" si="737"/>
        <v>#REF!</v>
      </c>
      <c r="I5804" s="105" t="e">
        <f t="shared" si="738"/>
        <v>#REF!</v>
      </c>
      <c r="J5804" s="105" t="e">
        <f t="shared" si="732"/>
        <v>#REF!</v>
      </c>
      <c r="K5804" s="105" t="e">
        <f t="shared" si="733"/>
        <v>#REF!</v>
      </c>
      <c r="L5804" s="105" t="e">
        <f t="shared" si="734"/>
        <v>#REF!</v>
      </c>
      <c r="M5804">
        <v>0.04</v>
      </c>
      <c r="N5804">
        <f t="shared" si="735"/>
        <v>3.3960531989175591E-3</v>
      </c>
    </row>
    <row r="5805" spans="1:15" x14ac:dyDescent="0.3">
      <c r="A5805">
        <f t="shared" si="736"/>
        <v>59</v>
      </c>
      <c r="E5805" s="105">
        <f t="shared" si="737"/>
        <v>0</v>
      </c>
      <c r="I5805" s="105">
        <f t="shared" si="738"/>
        <v>0</v>
      </c>
      <c r="J5805" s="105">
        <f t="shared" si="732"/>
        <v>0</v>
      </c>
      <c r="K5805" s="105">
        <f t="shared" si="733"/>
        <v>0</v>
      </c>
      <c r="L5805" s="105">
        <f t="shared" si="734"/>
        <v>0</v>
      </c>
      <c r="M5805">
        <v>0.04</v>
      </c>
      <c r="N5805">
        <f t="shared" si="735"/>
        <v>3.3960531989175591E-3</v>
      </c>
    </row>
    <row r="5806" spans="1:15" x14ac:dyDescent="0.3">
      <c r="A5806">
        <f t="shared" si="736"/>
        <v>59</v>
      </c>
      <c r="E5806" s="105">
        <f t="shared" si="737"/>
        <v>0</v>
      </c>
      <c r="I5806" s="105">
        <f t="shared" si="738"/>
        <v>0</v>
      </c>
      <c r="J5806" s="105">
        <f t="shared" si="732"/>
        <v>0</v>
      </c>
      <c r="K5806" s="105">
        <f t="shared" si="733"/>
        <v>0</v>
      </c>
      <c r="L5806" s="105">
        <f t="shared" si="734"/>
        <v>0</v>
      </c>
      <c r="M5806">
        <v>0.04</v>
      </c>
      <c r="N5806">
        <f t="shared" si="735"/>
        <v>3.3960531989175591E-3</v>
      </c>
    </row>
    <row r="5807" spans="1:15" x14ac:dyDescent="0.3">
      <c r="A5807">
        <f t="shared" si="736"/>
        <v>59</v>
      </c>
      <c r="E5807" s="105">
        <f t="shared" si="737"/>
        <v>0</v>
      </c>
      <c r="I5807" s="105">
        <f t="shared" si="738"/>
        <v>0</v>
      </c>
      <c r="J5807" s="105">
        <f t="shared" si="732"/>
        <v>0</v>
      </c>
      <c r="K5807" s="105">
        <f t="shared" si="733"/>
        <v>0</v>
      </c>
      <c r="L5807" s="105">
        <f t="shared" si="734"/>
        <v>0</v>
      </c>
      <c r="M5807">
        <v>0.04</v>
      </c>
      <c r="N5807">
        <f t="shared" si="735"/>
        <v>3.3960531989175591E-3</v>
      </c>
    </row>
    <row r="5808" spans="1:15" x14ac:dyDescent="0.3">
      <c r="A5808">
        <f t="shared" si="736"/>
        <v>59</v>
      </c>
      <c r="E5808" s="105">
        <f t="shared" si="737"/>
        <v>0</v>
      </c>
      <c r="I5808" s="105">
        <f t="shared" si="738"/>
        <v>0</v>
      </c>
      <c r="J5808" s="105">
        <f t="shared" si="732"/>
        <v>0</v>
      </c>
      <c r="K5808" s="105">
        <f t="shared" si="733"/>
        <v>0</v>
      </c>
      <c r="L5808" s="105">
        <f t="shared" si="734"/>
        <v>0</v>
      </c>
      <c r="M5808">
        <v>0.04</v>
      </c>
      <c r="N5808">
        <f t="shared" si="735"/>
        <v>3.3960531989175591E-3</v>
      </c>
    </row>
    <row r="5809" spans="1:14" x14ac:dyDescent="0.3">
      <c r="A5809">
        <f t="shared" si="736"/>
        <v>59</v>
      </c>
      <c r="E5809" s="105">
        <f t="shared" si="737"/>
        <v>0</v>
      </c>
      <c r="I5809" s="105">
        <f t="shared" si="738"/>
        <v>0</v>
      </c>
      <c r="J5809" s="105">
        <f t="shared" si="732"/>
        <v>0</v>
      </c>
      <c r="K5809" s="105">
        <f t="shared" si="733"/>
        <v>0</v>
      </c>
      <c r="L5809" s="105">
        <f t="shared" si="734"/>
        <v>0</v>
      </c>
      <c r="M5809">
        <v>0.04</v>
      </c>
      <c r="N5809">
        <f t="shared" si="735"/>
        <v>3.3960531989175591E-3</v>
      </c>
    </row>
    <row r="5810" spans="1:14" x14ac:dyDescent="0.3">
      <c r="A5810">
        <f t="shared" si="736"/>
        <v>59</v>
      </c>
      <c r="E5810" s="105">
        <f t="shared" si="737"/>
        <v>0</v>
      </c>
      <c r="I5810" s="105">
        <f t="shared" si="738"/>
        <v>0</v>
      </c>
      <c r="J5810" s="105">
        <f t="shared" si="732"/>
        <v>0</v>
      </c>
      <c r="K5810" s="105">
        <f t="shared" si="733"/>
        <v>0</v>
      </c>
      <c r="L5810" s="105">
        <f t="shared" si="734"/>
        <v>0</v>
      </c>
      <c r="M5810">
        <v>0.04</v>
      </c>
      <c r="N5810">
        <f t="shared" si="735"/>
        <v>3.3960531989175591E-3</v>
      </c>
    </row>
    <row r="5811" spans="1:14" x14ac:dyDescent="0.3">
      <c r="A5811">
        <f t="shared" si="736"/>
        <v>59</v>
      </c>
      <c r="E5811" s="105">
        <f t="shared" si="737"/>
        <v>0</v>
      </c>
      <c r="I5811" s="105">
        <f t="shared" si="738"/>
        <v>0</v>
      </c>
      <c r="J5811" s="105">
        <f t="shared" si="732"/>
        <v>0</v>
      </c>
      <c r="K5811" s="105">
        <f t="shared" si="733"/>
        <v>0</v>
      </c>
      <c r="L5811" s="105">
        <f t="shared" si="734"/>
        <v>0</v>
      </c>
      <c r="M5811">
        <v>0.04</v>
      </c>
      <c r="N5811">
        <f t="shared" si="735"/>
        <v>3.3960531989175591E-3</v>
      </c>
    </row>
    <row r="5812" spans="1:14" x14ac:dyDescent="0.3">
      <c r="A5812">
        <f t="shared" si="736"/>
        <v>59</v>
      </c>
      <c r="E5812" s="105">
        <f t="shared" si="737"/>
        <v>0</v>
      </c>
      <c r="I5812" s="105">
        <f t="shared" si="738"/>
        <v>0</v>
      </c>
      <c r="J5812" s="105">
        <f t="shared" si="732"/>
        <v>0</v>
      </c>
      <c r="K5812" s="105">
        <f t="shared" si="733"/>
        <v>0</v>
      </c>
      <c r="L5812" s="105">
        <f t="shared" si="734"/>
        <v>0</v>
      </c>
      <c r="M5812">
        <v>0.04</v>
      </c>
      <c r="N5812">
        <f t="shared" si="735"/>
        <v>3.3960531989175591E-3</v>
      </c>
    </row>
    <row r="5813" spans="1:14" x14ac:dyDescent="0.3">
      <c r="A5813">
        <f t="shared" si="736"/>
        <v>59</v>
      </c>
      <c r="E5813" s="105">
        <f t="shared" si="737"/>
        <v>0</v>
      </c>
      <c r="I5813" s="105">
        <f t="shared" si="738"/>
        <v>0</v>
      </c>
      <c r="J5813" s="105">
        <f t="shared" si="732"/>
        <v>0</v>
      </c>
      <c r="K5813" s="105">
        <f t="shared" si="733"/>
        <v>0</v>
      </c>
      <c r="L5813" s="105">
        <f t="shared" si="734"/>
        <v>0</v>
      </c>
      <c r="M5813">
        <v>0.04</v>
      </c>
      <c r="N5813">
        <f t="shared" si="735"/>
        <v>3.3960531989175591E-3</v>
      </c>
    </row>
    <row r="5814" spans="1:14" x14ac:dyDescent="0.3">
      <c r="A5814">
        <f t="shared" si="736"/>
        <v>59</v>
      </c>
      <c r="E5814" s="105">
        <f t="shared" si="737"/>
        <v>0</v>
      </c>
      <c r="I5814" s="105">
        <f t="shared" si="738"/>
        <v>0</v>
      </c>
      <c r="J5814" s="105">
        <f t="shared" si="732"/>
        <v>0</v>
      </c>
      <c r="K5814" s="105">
        <f t="shared" si="733"/>
        <v>0</v>
      </c>
      <c r="L5814" s="105">
        <f t="shared" si="734"/>
        <v>0</v>
      </c>
      <c r="M5814">
        <v>0.04</v>
      </c>
      <c r="N5814">
        <f t="shared" si="735"/>
        <v>3.3960531989175591E-3</v>
      </c>
    </row>
    <row r="5815" spans="1:14" x14ac:dyDescent="0.3">
      <c r="A5815">
        <f t="shared" si="736"/>
        <v>59</v>
      </c>
      <c r="E5815" s="105">
        <f t="shared" si="737"/>
        <v>0</v>
      </c>
      <c r="I5815" s="105">
        <f t="shared" si="738"/>
        <v>0</v>
      </c>
      <c r="J5815" s="105">
        <f t="shared" si="732"/>
        <v>0</v>
      </c>
      <c r="K5815" s="105">
        <f t="shared" si="733"/>
        <v>0</v>
      </c>
      <c r="L5815" s="105">
        <f t="shared" si="734"/>
        <v>0</v>
      </c>
      <c r="M5815">
        <v>0.04</v>
      </c>
      <c r="N5815">
        <f t="shared" si="735"/>
        <v>3.3960531989175591E-3</v>
      </c>
    </row>
    <row r="5816" spans="1:14" x14ac:dyDescent="0.3">
      <c r="A5816">
        <f t="shared" si="736"/>
        <v>59</v>
      </c>
      <c r="E5816" s="105">
        <f t="shared" si="737"/>
        <v>0</v>
      </c>
      <c r="I5816" s="105">
        <f t="shared" si="738"/>
        <v>0</v>
      </c>
      <c r="J5816" s="105">
        <f t="shared" si="732"/>
        <v>0</v>
      </c>
      <c r="K5816" s="105">
        <f t="shared" si="733"/>
        <v>0</v>
      </c>
      <c r="L5816" s="105">
        <f t="shared" si="734"/>
        <v>0</v>
      </c>
      <c r="M5816">
        <v>0.04</v>
      </c>
      <c r="N5816">
        <f t="shared" si="735"/>
        <v>3.3960531989175591E-3</v>
      </c>
    </row>
    <row r="5817" spans="1:14" x14ac:dyDescent="0.3">
      <c r="A5817">
        <f t="shared" si="736"/>
        <v>59</v>
      </c>
      <c r="E5817" s="105">
        <f t="shared" si="737"/>
        <v>0</v>
      </c>
      <c r="I5817" s="105">
        <f t="shared" si="738"/>
        <v>0</v>
      </c>
      <c r="J5817" s="105">
        <f t="shared" si="732"/>
        <v>0</v>
      </c>
      <c r="K5817" s="105">
        <f t="shared" si="733"/>
        <v>0</v>
      </c>
      <c r="L5817" s="105">
        <f t="shared" si="734"/>
        <v>0</v>
      </c>
      <c r="M5817">
        <v>0.04</v>
      </c>
      <c r="N5817">
        <f t="shared" si="735"/>
        <v>3.3960531989175591E-3</v>
      </c>
    </row>
    <row r="5818" spans="1:14" x14ac:dyDescent="0.3">
      <c r="A5818">
        <f t="shared" si="736"/>
        <v>59</v>
      </c>
      <c r="E5818" s="105">
        <f t="shared" si="737"/>
        <v>0</v>
      </c>
      <c r="I5818" s="105">
        <f t="shared" si="738"/>
        <v>0</v>
      </c>
      <c r="J5818" s="105">
        <f t="shared" si="732"/>
        <v>0</v>
      </c>
      <c r="K5818" s="105">
        <f t="shared" si="733"/>
        <v>0</v>
      </c>
      <c r="L5818" s="105">
        <f t="shared" si="734"/>
        <v>0</v>
      </c>
      <c r="M5818">
        <v>0.04</v>
      </c>
      <c r="N5818">
        <f t="shared" si="735"/>
        <v>3.3960531989175591E-3</v>
      </c>
    </row>
    <row r="5819" spans="1:14" x14ac:dyDescent="0.3">
      <c r="A5819">
        <f t="shared" si="736"/>
        <v>59</v>
      </c>
      <c r="E5819" s="105">
        <f t="shared" si="737"/>
        <v>0</v>
      </c>
      <c r="I5819" s="105">
        <f t="shared" si="738"/>
        <v>0</v>
      </c>
      <c r="J5819" s="105">
        <f t="shared" si="732"/>
        <v>0</v>
      </c>
      <c r="K5819" s="105">
        <f t="shared" si="733"/>
        <v>0</v>
      </c>
      <c r="L5819" s="105">
        <f t="shared" si="734"/>
        <v>0</v>
      </c>
      <c r="M5819">
        <v>0.04</v>
      </c>
      <c r="N5819">
        <f t="shared" si="735"/>
        <v>3.3960531989175591E-3</v>
      </c>
    </row>
    <row r="5820" spans="1:14" x14ac:dyDescent="0.3">
      <c r="A5820">
        <f t="shared" si="736"/>
        <v>59</v>
      </c>
      <c r="E5820" s="105">
        <f t="shared" si="737"/>
        <v>0</v>
      </c>
      <c r="I5820" s="105">
        <f t="shared" si="738"/>
        <v>0</v>
      </c>
      <c r="J5820" s="105">
        <f t="shared" si="732"/>
        <v>0</v>
      </c>
      <c r="K5820" s="105">
        <f t="shared" si="733"/>
        <v>0</v>
      </c>
      <c r="L5820" s="105">
        <f t="shared" si="734"/>
        <v>0</v>
      </c>
      <c r="M5820">
        <v>0.04</v>
      </c>
      <c r="N5820">
        <f t="shared" si="735"/>
        <v>3.3960531989175591E-3</v>
      </c>
    </row>
    <row r="5821" spans="1:14" x14ac:dyDescent="0.3">
      <c r="A5821">
        <f t="shared" si="736"/>
        <v>59</v>
      </c>
      <c r="E5821" s="105">
        <f t="shared" si="737"/>
        <v>0</v>
      </c>
      <c r="I5821" s="105">
        <f t="shared" si="738"/>
        <v>0</v>
      </c>
      <c r="J5821" s="105">
        <f t="shared" si="732"/>
        <v>0</v>
      </c>
      <c r="K5821" s="105">
        <f t="shared" si="733"/>
        <v>0</v>
      </c>
      <c r="L5821" s="105">
        <f t="shared" si="734"/>
        <v>0</v>
      </c>
      <c r="M5821">
        <v>0.04</v>
      </c>
      <c r="N5821">
        <f t="shared" si="735"/>
        <v>3.3960531989175591E-3</v>
      </c>
    </row>
    <row r="5822" spans="1:14" x14ac:dyDescent="0.3">
      <c r="A5822">
        <f t="shared" si="736"/>
        <v>59</v>
      </c>
      <c r="E5822" s="105">
        <f t="shared" si="737"/>
        <v>0</v>
      </c>
      <c r="I5822" s="105">
        <f t="shared" si="738"/>
        <v>0</v>
      </c>
      <c r="J5822" s="105">
        <f t="shared" si="732"/>
        <v>0</v>
      </c>
      <c r="K5822" s="105">
        <f t="shared" si="733"/>
        <v>0</v>
      </c>
      <c r="L5822" s="105">
        <f t="shared" si="734"/>
        <v>0</v>
      </c>
      <c r="M5822">
        <v>0.04</v>
      </c>
      <c r="N5822">
        <f t="shared" si="735"/>
        <v>3.3960531989175591E-3</v>
      </c>
    </row>
    <row r="5823" spans="1:14" x14ac:dyDescent="0.3">
      <c r="A5823">
        <f t="shared" si="736"/>
        <v>59</v>
      </c>
      <c r="E5823" s="105">
        <f t="shared" si="737"/>
        <v>0</v>
      </c>
      <c r="I5823" s="105">
        <f t="shared" si="738"/>
        <v>0</v>
      </c>
      <c r="J5823" s="105">
        <f t="shared" si="732"/>
        <v>0</v>
      </c>
      <c r="K5823" s="105">
        <f t="shared" si="733"/>
        <v>0</v>
      </c>
      <c r="L5823" s="105">
        <f t="shared" si="734"/>
        <v>0</v>
      </c>
      <c r="M5823">
        <v>0.04</v>
      </c>
      <c r="N5823">
        <f t="shared" si="735"/>
        <v>3.3960531989175591E-3</v>
      </c>
    </row>
    <row r="5824" spans="1:14" x14ac:dyDescent="0.3">
      <c r="A5824">
        <f t="shared" si="736"/>
        <v>59</v>
      </c>
      <c r="E5824" s="105">
        <f t="shared" si="737"/>
        <v>0</v>
      </c>
      <c r="I5824" s="105">
        <f t="shared" si="738"/>
        <v>0</v>
      </c>
      <c r="J5824" s="105">
        <f t="shared" si="732"/>
        <v>0</v>
      </c>
      <c r="K5824" s="105">
        <f t="shared" si="733"/>
        <v>0</v>
      </c>
      <c r="L5824" s="105">
        <f t="shared" si="734"/>
        <v>0</v>
      </c>
      <c r="M5824">
        <v>0.04</v>
      </c>
      <c r="N5824">
        <f t="shared" si="735"/>
        <v>3.3960531989175591E-3</v>
      </c>
    </row>
    <row r="5825" spans="1:14" x14ac:dyDescent="0.3">
      <c r="A5825">
        <f t="shared" si="736"/>
        <v>59</v>
      </c>
      <c r="E5825" s="105">
        <f t="shared" si="737"/>
        <v>0</v>
      </c>
      <c r="I5825" s="105">
        <f t="shared" si="738"/>
        <v>0</v>
      </c>
      <c r="J5825" s="105">
        <f t="shared" si="732"/>
        <v>0</v>
      </c>
      <c r="K5825" s="105">
        <f t="shared" si="733"/>
        <v>0</v>
      </c>
      <c r="L5825" s="105">
        <f t="shared" si="734"/>
        <v>0</v>
      </c>
      <c r="M5825">
        <v>0.04</v>
      </c>
      <c r="N5825">
        <f t="shared" si="735"/>
        <v>3.3960531989175591E-3</v>
      </c>
    </row>
    <row r="5826" spans="1:14" x14ac:dyDescent="0.3">
      <c r="A5826">
        <f t="shared" si="736"/>
        <v>59</v>
      </c>
      <c r="E5826" s="105">
        <f t="shared" si="737"/>
        <v>0</v>
      </c>
      <c r="I5826" s="105">
        <f t="shared" si="738"/>
        <v>0</v>
      </c>
      <c r="J5826" s="105">
        <f t="shared" si="732"/>
        <v>0</v>
      </c>
      <c r="K5826" s="105">
        <f t="shared" si="733"/>
        <v>0</v>
      </c>
      <c r="L5826" s="105">
        <f t="shared" si="734"/>
        <v>0</v>
      </c>
      <c r="M5826">
        <v>0.04</v>
      </c>
      <c r="N5826">
        <f t="shared" si="735"/>
        <v>3.3960531989175591E-3</v>
      </c>
    </row>
    <row r="5827" spans="1:14" x14ac:dyDescent="0.3">
      <c r="A5827">
        <f t="shared" si="736"/>
        <v>59</v>
      </c>
      <c r="E5827" s="105">
        <f t="shared" si="737"/>
        <v>0</v>
      </c>
      <c r="I5827" s="105">
        <f t="shared" si="738"/>
        <v>0</v>
      </c>
      <c r="J5827" s="105">
        <f t="shared" ref="J5827:J5890" si="740">E5827*($H$2/12)</f>
        <v>0</v>
      </c>
      <c r="K5827" s="105">
        <f t="shared" ref="K5827:K5890" si="741">I5827-J5827</f>
        <v>0</v>
      </c>
      <c r="L5827" s="105">
        <f t="shared" ref="L5827:L5890" si="742">N5827*(E5827-K5827)</f>
        <v>0</v>
      </c>
      <c r="M5827">
        <v>0.04</v>
      </c>
      <c r="N5827">
        <f t="shared" ref="N5827:N5890" si="743">1-(POWER(1-M5827,(1/12)))</f>
        <v>3.3960531989175591E-3</v>
      </c>
    </row>
    <row r="5828" spans="1:14" x14ac:dyDescent="0.3">
      <c r="A5828">
        <f t="shared" si="736"/>
        <v>59</v>
      </c>
      <c r="E5828" s="105">
        <f t="shared" si="737"/>
        <v>0</v>
      </c>
      <c r="I5828" s="105">
        <f t="shared" si="738"/>
        <v>0</v>
      </c>
      <c r="J5828" s="105">
        <f t="shared" si="740"/>
        <v>0</v>
      </c>
      <c r="K5828" s="105">
        <f t="shared" si="741"/>
        <v>0</v>
      </c>
      <c r="L5828" s="105">
        <f t="shared" si="742"/>
        <v>0</v>
      </c>
      <c r="M5828">
        <v>0.04</v>
      </c>
      <c r="N5828">
        <f t="shared" si="743"/>
        <v>3.3960531989175591E-3</v>
      </c>
    </row>
    <row r="5829" spans="1:14" x14ac:dyDescent="0.3">
      <c r="A5829">
        <f t="shared" si="736"/>
        <v>59</v>
      </c>
      <c r="E5829" s="105">
        <f t="shared" si="737"/>
        <v>0</v>
      </c>
      <c r="I5829" s="105">
        <f t="shared" si="738"/>
        <v>0</v>
      </c>
      <c r="J5829" s="105">
        <f t="shared" si="740"/>
        <v>0</v>
      </c>
      <c r="K5829" s="105">
        <f t="shared" si="741"/>
        <v>0</v>
      </c>
      <c r="L5829" s="105">
        <f t="shared" si="742"/>
        <v>0</v>
      </c>
      <c r="M5829">
        <v>0.04</v>
      </c>
      <c r="N5829">
        <f t="shared" si="743"/>
        <v>3.3960531989175591E-3</v>
      </c>
    </row>
    <row r="5830" spans="1:14" x14ac:dyDescent="0.3">
      <c r="A5830">
        <f t="shared" si="736"/>
        <v>59</v>
      </c>
      <c r="E5830" s="105">
        <f t="shared" si="737"/>
        <v>0</v>
      </c>
      <c r="I5830" s="105">
        <f t="shared" si="738"/>
        <v>0</v>
      </c>
      <c r="J5830" s="105">
        <f t="shared" si="740"/>
        <v>0</v>
      </c>
      <c r="K5830" s="105">
        <f t="shared" si="741"/>
        <v>0</v>
      </c>
      <c r="L5830" s="105">
        <f t="shared" si="742"/>
        <v>0</v>
      </c>
      <c r="M5830">
        <v>0.04</v>
      </c>
      <c r="N5830">
        <f t="shared" si="743"/>
        <v>3.3960531989175591E-3</v>
      </c>
    </row>
    <row r="5831" spans="1:14" x14ac:dyDescent="0.3">
      <c r="A5831">
        <f t="shared" si="736"/>
        <v>59</v>
      </c>
      <c r="E5831" s="105">
        <f t="shared" si="737"/>
        <v>0</v>
      </c>
      <c r="I5831" s="105">
        <f t="shared" si="738"/>
        <v>0</v>
      </c>
      <c r="J5831" s="105">
        <f t="shared" si="740"/>
        <v>0</v>
      </c>
      <c r="K5831" s="105">
        <f t="shared" si="741"/>
        <v>0</v>
      </c>
      <c r="L5831" s="105">
        <f t="shared" si="742"/>
        <v>0</v>
      </c>
      <c r="M5831">
        <v>0.04</v>
      </c>
      <c r="N5831">
        <f t="shared" si="743"/>
        <v>3.3960531989175591E-3</v>
      </c>
    </row>
    <row r="5832" spans="1:14" x14ac:dyDescent="0.3">
      <c r="A5832">
        <f t="shared" si="736"/>
        <v>59</v>
      </c>
      <c r="E5832" s="105">
        <f t="shared" si="737"/>
        <v>0</v>
      </c>
      <c r="I5832" s="105">
        <f t="shared" si="738"/>
        <v>0</v>
      </c>
      <c r="J5832" s="105">
        <f t="shared" si="740"/>
        <v>0</v>
      </c>
      <c r="K5832" s="105">
        <f t="shared" si="741"/>
        <v>0</v>
      </c>
      <c r="L5832" s="105">
        <f t="shared" si="742"/>
        <v>0</v>
      </c>
      <c r="M5832">
        <v>0.04</v>
      </c>
      <c r="N5832">
        <f t="shared" si="743"/>
        <v>3.3960531989175591E-3</v>
      </c>
    </row>
    <row r="5833" spans="1:14" x14ac:dyDescent="0.3">
      <c r="A5833">
        <f t="shared" si="736"/>
        <v>59</v>
      </c>
      <c r="E5833" s="105">
        <f t="shared" si="737"/>
        <v>0</v>
      </c>
      <c r="I5833" s="105">
        <f t="shared" si="738"/>
        <v>0</v>
      </c>
      <c r="J5833" s="105">
        <f t="shared" si="740"/>
        <v>0</v>
      </c>
      <c r="K5833" s="105">
        <f t="shared" si="741"/>
        <v>0</v>
      </c>
      <c r="L5833" s="105">
        <f t="shared" si="742"/>
        <v>0</v>
      </c>
      <c r="M5833">
        <v>0.04</v>
      </c>
      <c r="N5833">
        <f t="shared" si="743"/>
        <v>3.3960531989175591E-3</v>
      </c>
    </row>
    <row r="5834" spans="1:14" x14ac:dyDescent="0.3">
      <c r="A5834">
        <f t="shared" si="736"/>
        <v>59</v>
      </c>
      <c r="E5834" s="105">
        <f t="shared" si="737"/>
        <v>0</v>
      </c>
      <c r="I5834" s="105">
        <f t="shared" si="738"/>
        <v>0</v>
      </c>
      <c r="J5834" s="105">
        <f t="shared" si="740"/>
        <v>0</v>
      </c>
      <c r="K5834" s="105">
        <f t="shared" si="741"/>
        <v>0</v>
      </c>
      <c r="L5834" s="105">
        <f t="shared" si="742"/>
        <v>0</v>
      </c>
      <c r="M5834">
        <v>0.04</v>
      </c>
      <c r="N5834">
        <f t="shared" si="743"/>
        <v>3.3960531989175591E-3</v>
      </c>
    </row>
    <row r="5835" spans="1:14" x14ac:dyDescent="0.3">
      <c r="A5835">
        <f t="shared" si="736"/>
        <v>59</v>
      </c>
      <c r="E5835" s="105">
        <f t="shared" si="737"/>
        <v>0</v>
      </c>
      <c r="I5835" s="105">
        <f t="shared" si="738"/>
        <v>0</v>
      </c>
      <c r="J5835" s="105">
        <f t="shared" si="740"/>
        <v>0</v>
      </c>
      <c r="K5835" s="105">
        <f t="shared" si="741"/>
        <v>0</v>
      </c>
      <c r="L5835" s="105">
        <f t="shared" si="742"/>
        <v>0</v>
      </c>
      <c r="M5835">
        <v>0.04</v>
      </c>
      <c r="N5835">
        <f t="shared" si="743"/>
        <v>3.3960531989175591E-3</v>
      </c>
    </row>
    <row r="5836" spans="1:14" x14ac:dyDescent="0.3">
      <c r="A5836">
        <f t="shared" si="736"/>
        <v>59</v>
      </c>
      <c r="E5836" s="105">
        <f t="shared" si="737"/>
        <v>0</v>
      </c>
      <c r="I5836" s="105">
        <f t="shared" si="738"/>
        <v>0</v>
      </c>
      <c r="J5836" s="105">
        <f t="shared" si="740"/>
        <v>0</v>
      </c>
      <c r="K5836" s="105">
        <f t="shared" si="741"/>
        <v>0</v>
      </c>
      <c r="L5836" s="105">
        <f t="shared" si="742"/>
        <v>0</v>
      </c>
      <c r="M5836">
        <v>0.04</v>
      </c>
      <c r="N5836">
        <f t="shared" si="743"/>
        <v>3.3960531989175591E-3</v>
      </c>
    </row>
    <row r="5837" spans="1:14" x14ac:dyDescent="0.3">
      <c r="A5837">
        <f t="shared" si="736"/>
        <v>59</v>
      </c>
      <c r="E5837" s="105">
        <f t="shared" si="737"/>
        <v>0</v>
      </c>
      <c r="I5837" s="105">
        <f t="shared" si="738"/>
        <v>0</v>
      </c>
      <c r="J5837" s="105">
        <f t="shared" si="740"/>
        <v>0</v>
      </c>
      <c r="K5837" s="105">
        <f t="shared" si="741"/>
        <v>0</v>
      </c>
      <c r="L5837" s="105">
        <f t="shared" si="742"/>
        <v>0</v>
      </c>
      <c r="M5837">
        <v>0.04</v>
      </c>
      <c r="N5837">
        <f t="shared" si="743"/>
        <v>3.3960531989175591E-3</v>
      </c>
    </row>
    <row r="5838" spans="1:14" x14ac:dyDescent="0.3">
      <c r="A5838">
        <f t="shared" si="736"/>
        <v>59</v>
      </c>
      <c r="E5838" s="105">
        <f t="shared" si="737"/>
        <v>0</v>
      </c>
      <c r="I5838" s="105">
        <f t="shared" si="738"/>
        <v>0</v>
      </c>
      <c r="J5838" s="105">
        <f t="shared" si="740"/>
        <v>0</v>
      </c>
      <c r="K5838" s="105">
        <f t="shared" si="741"/>
        <v>0</v>
      </c>
      <c r="L5838" s="105">
        <f t="shared" si="742"/>
        <v>0</v>
      </c>
      <c r="M5838">
        <v>0.04</v>
      </c>
      <c r="N5838">
        <f t="shared" si="743"/>
        <v>3.3960531989175591E-3</v>
      </c>
    </row>
    <row r="5839" spans="1:14" x14ac:dyDescent="0.3">
      <c r="A5839">
        <f t="shared" si="736"/>
        <v>59</v>
      </c>
      <c r="E5839" s="105">
        <f t="shared" si="737"/>
        <v>0</v>
      </c>
      <c r="I5839" s="105">
        <f t="shared" si="738"/>
        <v>0</v>
      </c>
      <c r="J5839" s="105">
        <f t="shared" si="740"/>
        <v>0</v>
      </c>
      <c r="K5839" s="105">
        <f t="shared" si="741"/>
        <v>0</v>
      </c>
      <c r="L5839" s="105">
        <f t="shared" si="742"/>
        <v>0</v>
      </c>
      <c r="M5839">
        <v>0.04</v>
      </c>
      <c r="N5839">
        <f t="shared" si="743"/>
        <v>3.3960531989175591E-3</v>
      </c>
    </row>
    <row r="5840" spans="1:14" x14ac:dyDescent="0.3">
      <c r="A5840">
        <f t="shared" si="736"/>
        <v>59</v>
      </c>
      <c r="E5840" s="105">
        <f t="shared" si="737"/>
        <v>0</v>
      </c>
      <c r="I5840" s="105">
        <f t="shared" si="738"/>
        <v>0</v>
      </c>
      <c r="J5840" s="105">
        <f t="shared" si="740"/>
        <v>0</v>
      </c>
      <c r="K5840" s="105">
        <f t="shared" si="741"/>
        <v>0</v>
      </c>
      <c r="L5840" s="105">
        <f t="shared" si="742"/>
        <v>0</v>
      </c>
      <c r="M5840">
        <v>0.04</v>
      </c>
      <c r="N5840">
        <f t="shared" si="743"/>
        <v>3.3960531989175591E-3</v>
      </c>
    </row>
    <row r="5841" spans="1:14" x14ac:dyDescent="0.3">
      <c r="A5841">
        <f t="shared" si="736"/>
        <v>59</v>
      </c>
      <c r="E5841" s="105">
        <f t="shared" si="737"/>
        <v>0</v>
      </c>
      <c r="I5841" s="105">
        <f t="shared" si="738"/>
        <v>0</v>
      </c>
      <c r="J5841" s="105">
        <f t="shared" si="740"/>
        <v>0</v>
      </c>
      <c r="K5841" s="105">
        <f t="shared" si="741"/>
        <v>0</v>
      </c>
      <c r="L5841" s="105">
        <f t="shared" si="742"/>
        <v>0</v>
      </c>
      <c r="M5841">
        <v>0.04</v>
      </c>
      <c r="N5841">
        <f t="shared" si="743"/>
        <v>3.3960531989175591E-3</v>
      </c>
    </row>
    <row r="5842" spans="1:14" x14ac:dyDescent="0.3">
      <c r="A5842">
        <f t="shared" si="736"/>
        <v>59</v>
      </c>
      <c r="E5842" s="105">
        <f t="shared" si="737"/>
        <v>0</v>
      </c>
      <c r="I5842" s="105">
        <f t="shared" si="738"/>
        <v>0</v>
      </c>
      <c r="J5842" s="105">
        <f t="shared" si="740"/>
        <v>0</v>
      </c>
      <c r="K5842" s="105">
        <f t="shared" si="741"/>
        <v>0</v>
      </c>
      <c r="L5842" s="105">
        <f t="shared" si="742"/>
        <v>0</v>
      </c>
      <c r="M5842">
        <v>0.04</v>
      </c>
      <c r="N5842">
        <f t="shared" si="743"/>
        <v>3.3960531989175591E-3</v>
      </c>
    </row>
    <row r="5843" spans="1:14" x14ac:dyDescent="0.3">
      <c r="A5843">
        <f t="shared" si="736"/>
        <v>59</v>
      </c>
      <c r="E5843" s="105">
        <f t="shared" si="737"/>
        <v>0</v>
      </c>
      <c r="I5843" s="105">
        <f t="shared" si="738"/>
        <v>0</v>
      </c>
      <c r="J5843" s="105">
        <f t="shared" si="740"/>
        <v>0</v>
      </c>
      <c r="K5843" s="105">
        <f t="shared" si="741"/>
        <v>0</v>
      </c>
      <c r="L5843" s="105">
        <f t="shared" si="742"/>
        <v>0</v>
      </c>
      <c r="M5843">
        <v>0.04</v>
      </c>
      <c r="N5843">
        <f t="shared" si="743"/>
        <v>3.3960531989175591E-3</v>
      </c>
    </row>
    <row r="5844" spans="1:14" x14ac:dyDescent="0.3">
      <c r="A5844">
        <f t="shared" si="736"/>
        <v>59</v>
      </c>
      <c r="E5844" s="105">
        <f t="shared" si="737"/>
        <v>0</v>
      </c>
      <c r="I5844" s="105">
        <f t="shared" si="738"/>
        <v>0</v>
      </c>
      <c r="J5844" s="105">
        <f t="shared" si="740"/>
        <v>0</v>
      </c>
      <c r="K5844" s="105">
        <f t="shared" si="741"/>
        <v>0</v>
      </c>
      <c r="L5844" s="105">
        <f t="shared" si="742"/>
        <v>0</v>
      </c>
      <c r="M5844">
        <v>0.04</v>
      </c>
      <c r="N5844">
        <f t="shared" si="743"/>
        <v>3.3960531989175591E-3</v>
      </c>
    </row>
    <row r="5845" spans="1:14" x14ac:dyDescent="0.3">
      <c r="A5845">
        <f t="shared" si="736"/>
        <v>59</v>
      </c>
      <c r="E5845" s="105">
        <f t="shared" si="737"/>
        <v>0</v>
      </c>
      <c r="I5845" s="105">
        <f t="shared" si="738"/>
        <v>0</v>
      </c>
      <c r="J5845" s="105">
        <f t="shared" si="740"/>
        <v>0</v>
      </c>
      <c r="K5845" s="105">
        <f t="shared" si="741"/>
        <v>0</v>
      </c>
      <c r="L5845" s="105">
        <f t="shared" si="742"/>
        <v>0</v>
      </c>
      <c r="M5845">
        <v>0.04</v>
      </c>
      <c r="N5845">
        <f t="shared" si="743"/>
        <v>3.3960531989175591E-3</v>
      </c>
    </row>
    <row r="5846" spans="1:14" x14ac:dyDescent="0.3">
      <c r="A5846">
        <f t="shared" si="736"/>
        <v>59</v>
      </c>
      <c r="E5846" s="105">
        <f t="shared" si="737"/>
        <v>0</v>
      </c>
      <c r="I5846" s="105">
        <f t="shared" si="738"/>
        <v>0</v>
      </c>
      <c r="J5846" s="105">
        <f t="shared" si="740"/>
        <v>0</v>
      </c>
      <c r="K5846" s="105">
        <f t="shared" si="741"/>
        <v>0</v>
      </c>
      <c r="L5846" s="105">
        <f t="shared" si="742"/>
        <v>0</v>
      </c>
      <c r="M5846">
        <v>0.04</v>
      </c>
      <c r="N5846">
        <f t="shared" si="743"/>
        <v>3.3960531989175591E-3</v>
      </c>
    </row>
    <row r="5847" spans="1:14" x14ac:dyDescent="0.3">
      <c r="A5847">
        <f t="shared" si="736"/>
        <v>59</v>
      </c>
      <c r="E5847" s="105">
        <f t="shared" si="737"/>
        <v>0</v>
      </c>
      <c r="I5847" s="105">
        <f t="shared" si="738"/>
        <v>0</v>
      </c>
      <c r="J5847" s="105">
        <f t="shared" si="740"/>
        <v>0</v>
      </c>
      <c r="K5847" s="105">
        <f t="shared" si="741"/>
        <v>0</v>
      </c>
      <c r="L5847" s="105">
        <f t="shared" si="742"/>
        <v>0</v>
      </c>
      <c r="M5847">
        <v>0.04</v>
      </c>
      <c r="N5847">
        <f t="shared" si="743"/>
        <v>3.3960531989175591E-3</v>
      </c>
    </row>
    <row r="5848" spans="1:14" x14ac:dyDescent="0.3">
      <c r="A5848">
        <f t="shared" si="736"/>
        <v>59</v>
      </c>
      <c r="E5848" s="105">
        <f t="shared" si="737"/>
        <v>0</v>
      </c>
      <c r="I5848" s="105">
        <f t="shared" si="738"/>
        <v>0</v>
      </c>
      <c r="J5848" s="105">
        <f t="shared" si="740"/>
        <v>0</v>
      </c>
      <c r="K5848" s="105">
        <f t="shared" si="741"/>
        <v>0</v>
      </c>
      <c r="L5848" s="105">
        <f t="shared" si="742"/>
        <v>0</v>
      </c>
      <c r="M5848">
        <v>0.04</v>
      </c>
      <c r="N5848">
        <f t="shared" si="743"/>
        <v>3.3960531989175591E-3</v>
      </c>
    </row>
    <row r="5849" spans="1:14" x14ac:dyDescent="0.3">
      <c r="A5849">
        <f t="shared" si="736"/>
        <v>59</v>
      </c>
      <c r="E5849" s="105">
        <f t="shared" si="737"/>
        <v>0</v>
      </c>
      <c r="I5849" s="105">
        <f t="shared" si="738"/>
        <v>0</v>
      </c>
      <c r="J5849" s="105">
        <f t="shared" si="740"/>
        <v>0</v>
      </c>
      <c r="K5849" s="105">
        <f t="shared" si="741"/>
        <v>0</v>
      </c>
      <c r="L5849" s="105">
        <f t="shared" si="742"/>
        <v>0</v>
      </c>
      <c r="M5849">
        <v>0.04</v>
      </c>
      <c r="N5849">
        <f t="shared" si="743"/>
        <v>3.3960531989175591E-3</v>
      </c>
    </row>
    <row r="5850" spans="1:14" x14ac:dyDescent="0.3">
      <c r="A5850">
        <f t="shared" si="736"/>
        <v>59</v>
      </c>
      <c r="E5850" s="105">
        <f t="shared" si="737"/>
        <v>0</v>
      </c>
      <c r="I5850" s="105">
        <f t="shared" si="738"/>
        <v>0</v>
      </c>
      <c r="J5850" s="105">
        <f t="shared" si="740"/>
        <v>0</v>
      </c>
      <c r="K5850" s="105">
        <f t="shared" si="741"/>
        <v>0</v>
      </c>
      <c r="L5850" s="105">
        <f t="shared" si="742"/>
        <v>0</v>
      </c>
      <c r="M5850">
        <v>0.04</v>
      </c>
      <c r="N5850">
        <f t="shared" si="743"/>
        <v>3.3960531989175591E-3</v>
      </c>
    </row>
    <row r="5851" spans="1:14" x14ac:dyDescent="0.3">
      <c r="A5851">
        <f t="shared" si="736"/>
        <v>59</v>
      </c>
      <c r="E5851" s="105">
        <f t="shared" si="737"/>
        <v>0</v>
      </c>
      <c r="I5851" s="105">
        <f t="shared" si="738"/>
        <v>0</v>
      </c>
      <c r="J5851" s="105">
        <f t="shared" si="740"/>
        <v>0</v>
      </c>
      <c r="K5851" s="105">
        <f t="shared" si="741"/>
        <v>0</v>
      </c>
      <c r="L5851" s="105">
        <f t="shared" si="742"/>
        <v>0</v>
      </c>
      <c r="M5851">
        <v>0.04</v>
      </c>
      <c r="N5851">
        <f t="shared" si="743"/>
        <v>3.3960531989175591E-3</v>
      </c>
    </row>
    <row r="5852" spans="1:14" x14ac:dyDescent="0.3">
      <c r="A5852">
        <f t="shared" si="736"/>
        <v>59</v>
      </c>
      <c r="E5852" s="105">
        <f t="shared" si="737"/>
        <v>0</v>
      </c>
      <c r="I5852" s="105">
        <f t="shared" si="738"/>
        <v>0</v>
      </c>
      <c r="J5852" s="105">
        <f t="shared" si="740"/>
        <v>0</v>
      </c>
      <c r="K5852" s="105">
        <f t="shared" si="741"/>
        <v>0</v>
      </c>
      <c r="L5852" s="105">
        <f t="shared" si="742"/>
        <v>0</v>
      </c>
      <c r="M5852">
        <v>0.04</v>
      </c>
      <c r="N5852">
        <f t="shared" si="743"/>
        <v>3.3960531989175591E-3</v>
      </c>
    </row>
    <row r="5853" spans="1:14" x14ac:dyDescent="0.3">
      <c r="A5853">
        <f t="shared" si="736"/>
        <v>59</v>
      </c>
      <c r="E5853" s="105">
        <f t="shared" si="737"/>
        <v>0</v>
      </c>
      <c r="I5853" s="105">
        <f t="shared" si="738"/>
        <v>0</v>
      </c>
      <c r="J5853" s="105">
        <f t="shared" si="740"/>
        <v>0</v>
      </c>
      <c r="K5853" s="105">
        <f t="shared" si="741"/>
        <v>0</v>
      </c>
      <c r="L5853" s="105">
        <f t="shared" si="742"/>
        <v>0</v>
      </c>
      <c r="M5853">
        <v>0.04</v>
      </c>
      <c r="N5853">
        <f t="shared" si="743"/>
        <v>3.3960531989175591E-3</v>
      </c>
    </row>
    <row r="5854" spans="1:14" x14ac:dyDescent="0.3">
      <c r="A5854">
        <f t="shared" si="736"/>
        <v>59</v>
      </c>
      <c r="E5854" s="105">
        <f t="shared" si="737"/>
        <v>0</v>
      </c>
      <c r="I5854" s="105">
        <f t="shared" si="738"/>
        <v>0</v>
      </c>
      <c r="J5854" s="105">
        <f t="shared" si="740"/>
        <v>0</v>
      </c>
      <c r="K5854" s="105">
        <f t="shared" si="741"/>
        <v>0</v>
      </c>
      <c r="L5854" s="105">
        <f t="shared" si="742"/>
        <v>0</v>
      </c>
      <c r="M5854">
        <v>0.04</v>
      </c>
      <c r="N5854">
        <f t="shared" si="743"/>
        <v>3.3960531989175591E-3</v>
      </c>
    </row>
    <row r="5855" spans="1:14" x14ac:dyDescent="0.3">
      <c r="A5855">
        <f t="shared" si="736"/>
        <v>59</v>
      </c>
      <c r="E5855" s="105">
        <f t="shared" si="737"/>
        <v>0</v>
      </c>
      <c r="I5855" s="105">
        <f t="shared" si="738"/>
        <v>0</v>
      </c>
      <c r="J5855" s="105">
        <f t="shared" si="740"/>
        <v>0</v>
      </c>
      <c r="K5855" s="105">
        <f t="shared" si="741"/>
        <v>0</v>
      </c>
      <c r="L5855" s="105">
        <f t="shared" si="742"/>
        <v>0</v>
      </c>
      <c r="M5855">
        <v>0.04</v>
      </c>
      <c r="N5855">
        <f t="shared" si="743"/>
        <v>3.3960531989175591E-3</v>
      </c>
    </row>
    <row r="5856" spans="1:14" x14ac:dyDescent="0.3">
      <c r="A5856">
        <f t="shared" si="736"/>
        <v>59</v>
      </c>
      <c r="E5856" s="105">
        <f t="shared" si="737"/>
        <v>0</v>
      </c>
      <c r="I5856" s="105">
        <f t="shared" si="738"/>
        <v>0</v>
      </c>
      <c r="J5856" s="105">
        <f t="shared" si="740"/>
        <v>0</v>
      </c>
      <c r="K5856" s="105">
        <f t="shared" si="741"/>
        <v>0</v>
      </c>
      <c r="L5856" s="105">
        <f t="shared" si="742"/>
        <v>0</v>
      </c>
      <c r="M5856">
        <v>0.04</v>
      </c>
      <c r="N5856">
        <f t="shared" si="743"/>
        <v>3.3960531989175591E-3</v>
      </c>
    </row>
    <row r="5857" spans="1:14" x14ac:dyDescent="0.3">
      <c r="A5857">
        <f t="shared" si="736"/>
        <v>59</v>
      </c>
      <c r="E5857" s="105">
        <f t="shared" si="737"/>
        <v>0</v>
      </c>
      <c r="I5857" s="105">
        <f t="shared" si="738"/>
        <v>0</v>
      </c>
      <c r="J5857" s="105">
        <f t="shared" si="740"/>
        <v>0</v>
      </c>
      <c r="K5857" s="105">
        <f t="shared" si="741"/>
        <v>0</v>
      </c>
      <c r="L5857" s="105">
        <f t="shared" si="742"/>
        <v>0</v>
      </c>
      <c r="M5857">
        <v>0.04</v>
      </c>
      <c r="N5857">
        <f t="shared" si="743"/>
        <v>3.3960531989175591E-3</v>
      </c>
    </row>
    <row r="5858" spans="1:14" x14ac:dyDescent="0.3">
      <c r="A5858">
        <f t="shared" si="736"/>
        <v>59</v>
      </c>
      <c r="E5858" s="105">
        <f t="shared" si="737"/>
        <v>0</v>
      </c>
      <c r="I5858" s="105">
        <f t="shared" si="738"/>
        <v>0</v>
      </c>
      <c r="J5858" s="105">
        <f t="shared" si="740"/>
        <v>0</v>
      </c>
      <c r="K5858" s="105">
        <f t="shared" si="741"/>
        <v>0</v>
      </c>
      <c r="L5858" s="105">
        <f t="shared" si="742"/>
        <v>0</v>
      </c>
      <c r="M5858">
        <v>0.04</v>
      </c>
      <c r="N5858">
        <f t="shared" si="743"/>
        <v>3.3960531989175591E-3</v>
      </c>
    </row>
    <row r="5859" spans="1:14" x14ac:dyDescent="0.3">
      <c r="A5859">
        <f t="shared" si="736"/>
        <v>59</v>
      </c>
      <c r="E5859" s="105">
        <f t="shared" si="737"/>
        <v>0</v>
      </c>
      <c r="I5859" s="105">
        <f t="shared" si="738"/>
        <v>0</v>
      </c>
      <c r="J5859" s="105">
        <f t="shared" si="740"/>
        <v>0</v>
      </c>
      <c r="K5859" s="105">
        <f t="shared" si="741"/>
        <v>0</v>
      </c>
      <c r="L5859" s="105">
        <f t="shared" si="742"/>
        <v>0</v>
      </c>
      <c r="M5859">
        <v>0.04</v>
      </c>
      <c r="N5859">
        <f t="shared" si="743"/>
        <v>3.3960531989175591E-3</v>
      </c>
    </row>
    <row r="5860" spans="1:14" x14ac:dyDescent="0.3">
      <c r="A5860">
        <f t="shared" si="736"/>
        <v>59</v>
      </c>
      <c r="E5860" s="105">
        <f t="shared" si="737"/>
        <v>0</v>
      </c>
      <c r="I5860" s="105">
        <f t="shared" si="738"/>
        <v>0</v>
      </c>
      <c r="J5860" s="105">
        <f t="shared" si="740"/>
        <v>0</v>
      </c>
      <c r="K5860" s="105">
        <f t="shared" si="741"/>
        <v>0</v>
      </c>
      <c r="L5860" s="105">
        <f t="shared" si="742"/>
        <v>0</v>
      </c>
      <c r="M5860">
        <v>0.04</v>
      </c>
      <c r="N5860">
        <f t="shared" si="743"/>
        <v>3.3960531989175591E-3</v>
      </c>
    </row>
    <row r="5861" spans="1:14" x14ac:dyDescent="0.3">
      <c r="A5861">
        <f t="shared" si="736"/>
        <v>59</v>
      </c>
      <c r="E5861" s="105">
        <f t="shared" si="737"/>
        <v>0</v>
      </c>
      <c r="I5861" s="105">
        <f t="shared" si="738"/>
        <v>0</v>
      </c>
      <c r="J5861" s="105">
        <f t="shared" si="740"/>
        <v>0</v>
      </c>
      <c r="K5861" s="105">
        <f t="shared" si="741"/>
        <v>0</v>
      </c>
      <c r="L5861" s="105">
        <f t="shared" si="742"/>
        <v>0</v>
      </c>
      <c r="M5861">
        <v>0.04</v>
      </c>
      <c r="N5861">
        <f t="shared" si="743"/>
        <v>3.3960531989175591E-3</v>
      </c>
    </row>
    <row r="5862" spans="1:14" x14ac:dyDescent="0.3">
      <c r="A5862">
        <f t="shared" si="736"/>
        <v>59</v>
      </c>
      <c r="E5862" s="105">
        <f t="shared" si="737"/>
        <v>0</v>
      </c>
      <c r="I5862" s="105">
        <f t="shared" si="738"/>
        <v>0</v>
      </c>
      <c r="J5862" s="105">
        <f t="shared" si="740"/>
        <v>0</v>
      </c>
      <c r="K5862" s="105">
        <f t="shared" si="741"/>
        <v>0</v>
      </c>
      <c r="L5862" s="105">
        <f t="shared" si="742"/>
        <v>0</v>
      </c>
      <c r="M5862">
        <v>0.04</v>
      </c>
      <c r="N5862">
        <f t="shared" si="743"/>
        <v>3.3960531989175591E-3</v>
      </c>
    </row>
    <row r="5863" spans="1:14" x14ac:dyDescent="0.3">
      <c r="A5863">
        <f t="shared" ref="A5863:A5926" si="744">IF(COUNTIF(A5763:A5862,A5862)=100, A5862+1,A5862)</f>
        <v>59</v>
      </c>
      <c r="E5863" s="105">
        <f t="shared" ref="E5863:E5926" si="745">MAX(0, E5763-K5763-L5763)</f>
        <v>0</v>
      </c>
      <c r="I5863" s="105">
        <f t="shared" ref="I5863:I5926" si="746">IF(E5863&lt;I5763,J5863 + E5863, I5763)</f>
        <v>0</v>
      </c>
      <c r="J5863" s="105">
        <f t="shared" si="740"/>
        <v>0</v>
      </c>
      <c r="K5863" s="105">
        <f t="shared" si="741"/>
        <v>0</v>
      </c>
      <c r="L5863" s="105">
        <f t="shared" si="742"/>
        <v>0</v>
      </c>
      <c r="M5863">
        <v>0.04</v>
      </c>
      <c r="N5863">
        <f t="shared" si="743"/>
        <v>3.3960531989175591E-3</v>
      </c>
    </row>
    <row r="5864" spans="1:14" x14ac:dyDescent="0.3">
      <c r="A5864">
        <f t="shared" si="744"/>
        <v>59</v>
      </c>
      <c r="E5864" s="105">
        <f t="shared" si="745"/>
        <v>0</v>
      </c>
      <c r="I5864" s="105">
        <f t="shared" si="746"/>
        <v>0</v>
      </c>
      <c r="J5864" s="105">
        <f t="shared" si="740"/>
        <v>0</v>
      </c>
      <c r="K5864" s="105">
        <f t="shared" si="741"/>
        <v>0</v>
      </c>
      <c r="L5864" s="105">
        <f t="shared" si="742"/>
        <v>0</v>
      </c>
      <c r="M5864">
        <v>0.04</v>
      </c>
      <c r="N5864">
        <f t="shared" si="743"/>
        <v>3.3960531989175591E-3</v>
      </c>
    </row>
    <row r="5865" spans="1:14" x14ac:dyDescent="0.3">
      <c r="A5865">
        <f t="shared" si="744"/>
        <v>59</v>
      </c>
      <c r="E5865" s="105">
        <f t="shared" si="745"/>
        <v>0</v>
      </c>
      <c r="I5865" s="105">
        <f t="shared" si="746"/>
        <v>0</v>
      </c>
      <c r="J5865" s="105">
        <f t="shared" si="740"/>
        <v>0</v>
      </c>
      <c r="K5865" s="105">
        <f t="shared" si="741"/>
        <v>0</v>
      </c>
      <c r="L5865" s="105">
        <f t="shared" si="742"/>
        <v>0</v>
      </c>
      <c r="M5865">
        <v>0.04</v>
      </c>
      <c r="N5865">
        <f t="shared" si="743"/>
        <v>3.3960531989175591E-3</v>
      </c>
    </row>
    <row r="5866" spans="1:14" x14ac:dyDescent="0.3">
      <c r="A5866">
        <f t="shared" si="744"/>
        <v>59</v>
      </c>
      <c r="E5866" s="105">
        <f t="shared" si="745"/>
        <v>0</v>
      </c>
      <c r="I5866" s="105">
        <f t="shared" si="746"/>
        <v>0</v>
      </c>
      <c r="J5866" s="105">
        <f t="shared" si="740"/>
        <v>0</v>
      </c>
      <c r="K5866" s="105">
        <f t="shared" si="741"/>
        <v>0</v>
      </c>
      <c r="L5866" s="105">
        <f t="shared" si="742"/>
        <v>0</v>
      </c>
      <c r="M5866">
        <v>0.04</v>
      </c>
      <c r="N5866">
        <f t="shared" si="743"/>
        <v>3.3960531989175591E-3</v>
      </c>
    </row>
    <row r="5867" spans="1:14" x14ac:dyDescent="0.3">
      <c r="A5867">
        <f t="shared" si="744"/>
        <v>59</v>
      </c>
      <c r="E5867" s="105">
        <f t="shared" si="745"/>
        <v>0</v>
      </c>
      <c r="I5867" s="105">
        <f t="shared" si="746"/>
        <v>0</v>
      </c>
      <c r="J5867" s="105">
        <f t="shared" si="740"/>
        <v>0</v>
      </c>
      <c r="K5867" s="105">
        <f t="shared" si="741"/>
        <v>0</v>
      </c>
      <c r="L5867" s="105">
        <f t="shared" si="742"/>
        <v>0</v>
      </c>
      <c r="M5867">
        <v>0.04</v>
      </c>
      <c r="N5867">
        <f t="shared" si="743"/>
        <v>3.3960531989175591E-3</v>
      </c>
    </row>
    <row r="5868" spans="1:14" x14ac:dyDescent="0.3">
      <c r="A5868">
        <f t="shared" si="744"/>
        <v>59</v>
      </c>
      <c r="E5868" s="105">
        <f t="shared" si="745"/>
        <v>0</v>
      </c>
      <c r="I5868" s="105">
        <f t="shared" si="746"/>
        <v>0</v>
      </c>
      <c r="J5868" s="105">
        <f t="shared" si="740"/>
        <v>0</v>
      </c>
      <c r="K5868" s="105">
        <f t="shared" si="741"/>
        <v>0</v>
      </c>
      <c r="L5868" s="105">
        <f t="shared" si="742"/>
        <v>0</v>
      </c>
      <c r="M5868">
        <v>0.04</v>
      </c>
      <c r="N5868">
        <f t="shared" si="743"/>
        <v>3.3960531989175591E-3</v>
      </c>
    </row>
    <row r="5869" spans="1:14" x14ac:dyDescent="0.3">
      <c r="A5869">
        <f t="shared" si="744"/>
        <v>59</v>
      </c>
      <c r="E5869" s="105">
        <f t="shared" si="745"/>
        <v>0</v>
      </c>
      <c r="I5869" s="105">
        <f t="shared" si="746"/>
        <v>0</v>
      </c>
      <c r="J5869" s="105">
        <f t="shared" si="740"/>
        <v>0</v>
      </c>
      <c r="K5869" s="105">
        <f t="shared" si="741"/>
        <v>0</v>
      </c>
      <c r="L5869" s="105">
        <f t="shared" si="742"/>
        <v>0</v>
      </c>
      <c r="M5869">
        <v>0.04</v>
      </c>
      <c r="N5869">
        <f t="shared" si="743"/>
        <v>3.3960531989175591E-3</v>
      </c>
    </row>
    <row r="5870" spans="1:14" x14ac:dyDescent="0.3">
      <c r="A5870">
        <f t="shared" si="744"/>
        <v>59</v>
      </c>
      <c r="E5870" s="105">
        <f t="shared" si="745"/>
        <v>0</v>
      </c>
      <c r="I5870" s="105">
        <f t="shared" si="746"/>
        <v>0</v>
      </c>
      <c r="J5870" s="105">
        <f t="shared" si="740"/>
        <v>0</v>
      </c>
      <c r="K5870" s="105">
        <f t="shared" si="741"/>
        <v>0</v>
      </c>
      <c r="L5870" s="105">
        <f t="shared" si="742"/>
        <v>0</v>
      </c>
      <c r="M5870">
        <v>0.04</v>
      </c>
      <c r="N5870">
        <f t="shared" si="743"/>
        <v>3.3960531989175591E-3</v>
      </c>
    </row>
    <row r="5871" spans="1:14" x14ac:dyDescent="0.3">
      <c r="A5871">
        <f t="shared" si="744"/>
        <v>59</v>
      </c>
      <c r="E5871" s="105">
        <f t="shared" si="745"/>
        <v>0</v>
      </c>
      <c r="I5871" s="105">
        <f t="shared" si="746"/>
        <v>0</v>
      </c>
      <c r="J5871" s="105">
        <f t="shared" si="740"/>
        <v>0</v>
      </c>
      <c r="K5871" s="105">
        <f t="shared" si="741"/>
        <v>0</v>
      </c>
      <c r="L5871" s="105">
        <f t="shared" si="742"/>
        <v>0</v>
      </c>
      <c r="M5871">
        <v>0.04</v>
      </c>
      <c r="N5871">
        <f t="shared" si="743"/>
        <v>3.3960531989175591E-3</v>
      </c>
    </row>
    <row r="5872" spans="1:14" x14ac:dyDescent="0.3">
      <c r="A5872">
        <f t="shared" si="744"/>
        <v>59</v>
      </c>
      <c r="E5872" s="105">
        <f t="shared" si="745"/>
        <v>0</v>
      </c>
      <c r="I5872" s="105">
        <f t="shared" si="746"/>
        <v>0</v>
      </c>
      <c r="J5872" s="105">
        <f t="shared" si="740"/>
        <v>0</v>
      </c>
      <c r="K5872" s="105">
        <f t="shared" si="741"/>
        <v>0</v>
      </c>
      <c r="L5872" s="105">
        <f t="shared" si="742"/>
        <v>0</v>
      </c>
      <c r="M5872">
        <v>0.04</v>
      </c>
      <c r="N5872">
        <f t="shared" si="743"/>
        <v>3.3960531989175591E-3</v>
      </c>
    </row>
    <row r="5873" spans="1:14" x14ac:dyDescent="0.3">
      <c r="A5873">
        <f t="shared" si="744"/>
        <v>59</v>
      </c>
      <c r="E5873" s="105">
        <f t="shared" si="745"/>
        <v>0</v>
      </c>
      <c r="I5873" s="105">
        <f t="shared" si="746"/>
        <v>0</v>
      </c>
      <c r="J5873" s="105">
        <f t="shared" si="740"/>
        <v>0</v>
      </c>
      <c r="K5873" s="105">
        <f t="shared" si="741"/>
        <v>0</v>
      </c>
      <c r="L5873" s="105">
        <f t="shared" si="742"/>
        <v>0</v>
      </c>
      <c r="M5873">
        <v>0.04</v>
      </c>
      <c r="N5873">
        <f t="shared" si="743"/>
        <v>3.3960531989175591E-3</v>
      </c>
    </row>
    <row r="5874" spans="1:14" x14ac:dyDescent="0.3">
      <c r="A5874">
        <f t="shared" si="744"/>
        <v>59</v>
      </c>
      <c r="E5874" s="105">
        <f t="shared" si="745"/>
        <v>0</v>
      </c>
      <c r="I5874" s="105">
        <f t="shared" si="746"/>
        <v>0</v>
      </c>
      <c r="J5874" s="105">
        <f t="shared" si="740"/>
        <v>0</v>
      </c>
      <c r="K5874" s="105">
        <f t="shared" si="741"/>
        <v>0</v>
      </c>
      <c r="L5874" s="105">
        <f t="shared" si="742"/>
        <v>0</v>
      </c>
      <c r="M5874">
        <v>0.04</v>
      </c>
      <c r="N5874">
        <f t="shared" si="743"/>
        <v>3.3960531989175591E-3</v>
      </c>
    </row>
    <row r="5875" spans="1:14" x14ac:dyDescent="0.3">
      <c r="A5875">
        <f t="shared" si="744"/>
        <v>59</v>
      </c>
      <c r="E5875" s="105">
        <f t="shared" si="745"/>
        <v>0</v>
      </c>
      <c r="I5875" s="105">
        <f t="shared" si="746"/>
        <v>0</v>
      </c>
      <c r="J5875" s="105">
        <f t="shared" si="740"/>
        <v>0</v>
      </c>
      <c r="K5875" s="105">
        <f t="shared" si="741"/>
        <v>0</v>
      </c>
      <c r="L5875" s="105">
        <f t="shared" si="742"/>
        <v>0</v>
      </c>
      <c r="M5875">
        <v>0.04</v>
      </c>
      <c r="N5875">
        <f t="shared" si="743"/>
        <v>3.3960531989175591E-3</v>
      </c>
    </row>
    <row r="5876" spans="1:14" x14ac:dyDescent="0.3">
      <c r="A5876">
        <f t="shared" si="744"/>
        <v>59</v>
      </c>
      <c r="E5876" s="105">
        <f t="shared" si="745"/>
        <v>0</v>
      </c>
      <c r="I5876" s="105">
        <f t="shared" si="746"/>
        <v>0</v>
      </c>
      <c r="J5876" s="105">
        <f t="shared" si="740"/>
        <v>0</v>
      </c>
      <c r="K5876" s="105">
        <f t="shared" si="741"/>
        <v>0</v>
      </c>
      <c r="L5876" s="105">
        <f t="shared" si="742"/>
        <v>0</v>
      </c>
      <c r="M5876">
        <v>0.04</v>
      </c>
      <c r="N5876">
        <f t="shared" si="743"/>
        <v>3.3960531989175591E-3</v>
      </c>
    </row>
    <row r="5877" spans="1:14" x14ac:dyDescent="0.3">
      <c r="A5877">
        <f t="shared" si="744"/>
        <v>59</v>
      </c>
      <c r="E5877" s="105">
        <f t="shared" si="745"/>
        <v>0</v>
      </c>
      <c r="I5877" s="105">
        <f t="shared" si="746"/>
        <v>0</v>
      </c>
      <c r="J5877" s="105">
        <f t="shared" si="740"/>
        <v>0</v>
      </c>
      <c r="K5877" s="105">
        <f t="shared" si="741"/>
        <v>0</v>
      </c>
      <c r="L5877" s="105">
        <f t="shared" si="742"/>
        <v>0</v>
      </c>
      <c r="M5877">
        <v>0.04</v>
      </c>
      <c r="N5877">
        <f t="shared" si="743"/>
        <v>3.3960531989175591E-3</v>
      </c>
    </row>
    <row r="5878" spans="1:14" x14ac:dyDescent="0.3">
      <c r="A5878">
        <f t="shared" si="744"/>
        <v>59</v>
      </c>
      <c r="E5878" s="105">
        <f t="shared" si="745"/>
        <v>0</v>
      </c>
      <c r="I5878" s="105">
        <f t="shared" si="746"/>
        <v>0</v>
      </c>
      <c r="J5878" s="105">
        <f t="shared" si="740"/>
        <v>0</v>
      </c>
      <c r="K5878" s="105">
        <f t="shared" si="741"/>
        <v>0</v>
      </c>
      <c r="L5878" s="105">
        <f t="shared" si="742"/>
        <v>0</v>
      </c>
      <c r="M5878">
        <v>0.04</v>
      </c>
      <c r="N5878">
        <f t="shared" si="743"/>
        <v>3.3960531989175591E-3</v>
      </c>
    </row>
    <row r="5879" spans="1:14" x14ac:dyDescent="0.3">
      <c r="A5879">
        <f t="shared" si="744"/>
        <v>59</v>
      </c>
      <c r="E5879" s="105">
        <f t="shared" si="745"/>
        <v>0</v>
      </c>
      <c r="I5879" s="105">
        <f t="shared" si="746"/>
        <v>0</v>
      </c>
      <c r="J5879" s="105">
        <f t="shared" si="740"/>
        <v>0</v>
      </c>
      <c r="K5879" s="105">
        <f t="shared" si="741"/>
        <v>0</v>
      </c>
      <c r="L5879" s="105">
        <f t="shared" si="742"/>
        <v>0</v>
      </c>
      <c r="M5879">
        <v>0.04</v>
      </c>
      <c r="N5879">
        <f t="shared" si="743"/>
        <v>3.3960531989175591E-3</v>
      </c>
    </row>
    <row r="5880" spans="1:14" x14ac:dyDescent="0.3">
      <c r="A5880">
        <f t="shared" si="744"/>
        <v>59</v>
      </c>
      <c r="E5880" s="105">
        <f t="shared" si="745"/>
        <v>0</v>
      </c>
      <c r="I5880" s="105">
        <f t="shared" si="746"/>
        <v>0</v>
      </c>
      <c r="J5880" s="105">
        <f t="shared" si="740"/>
        <v>0</v>
      </c>
      <c r="K5880" s="105">
        <f t="shared" si="741"/>
        <v>0</v>
      </c>
      <c r="L5880" s="105">
        <f t="shared" si="742"/>
        <v>0</v>
      </c>
      <c r="M5880">
        <v>0.04</v>
      </c>
      <c r="N5880">
        <f t="shared" si="743"/>
        <v>3.3960531989175591E-3</v>
      </c>
    </row>
    <row r="5881" spans="1:14" x14ac:dyDescent="0.3">
      <c r="A5881">
        <f t="shared" si="744"/>
        <v>59</v>
      </c>
      <c r="E5881" s="105">
        <f t="shared" si="745"/>
        <v>0</v>
      </c>
      <c r="I5881" s="105">
        <f t="shared" si="746"/>
        <v>0</v>
      </c>
      <c r="J5881" s="105">
        <f t="shared" si="740"/>
        <v>0</v>
      </c>
      <c r="K5881" s="105">
        <f t="shared" si="741"/>
        <v>0</v>
      </c>
      <c r="L5881" s="105">
        <f t="shared" si="742"/>
        <v>0</v>
      </c>
      <c r="M5881">
        <v>0.04</v>
      </c>
      <c r="N5881">
        <f t="shared" si="743"/>
        <v>3.3960531989175591E-3</v>
      </c>
    </row>
    <row r="5882" spans="1:14" x14ac:dyDescent="0.3">
      <c r="A5882">
        <f t="shared" si="744"/>
        <v>59</v>
      </c>
      <c r="E5882" s="105">
        <f t="shared" si="745"/>
        <v>0</v>
      </c>
      <c r="I5882" s="105">
        <f t="shared" si="746"/>
        <v>0</v>
      </c>
      <c r="J5882" s="105">
        <f t="shared" si="740"/>
        <v>0</v>
      </c>
      <c r="K5882" s="105">
        <f t="shared" si="741"/>
        <v>0</v>
      </c>
      <c r="L5882" s="105">
        <f t="shared" si="742"/>
        <v>0</v>
      </c>
      <c r="M5882">
        <v>0.04</v>
      </c>
      <c r="N5882">
        <f t="shared" si="743"/>
        <v>3.3960531989175591E-3</v>
      </c>
    </row>
    <row r="5883" spans="1:14" x14ac:dyDescent="0.3">
      <c r="A5883">
        <f t="shared" si="744"/>
        <v>59</v>
      </c>
      <c r="E5883" s="105">
        <f t="shared" si="745"/>
        <v>0</v>
      </c>
      <c r="I5883" s="105">
        <f t="shared" si="746"/>
        <v>0</v>
      </c>
      <c r="J5883" s="105">
        <f t="shared" si="740"/>
        <v>0</v>
      </c>
      <c r="K5883" s="105">
        <f t="shared" si="741"/>
        <v>0</v>
      </c>
      <c r="L5883" s="105">
        <f t="shared" si="742"/>
        <v>0</v>
      </c>
      <c r="M5883">
        <v>0.04</v>
      </c>
      <c r="N5883">
        <f t="shared" si="743"/>
        <v>3.3960531989175591E-3</v>
      </c>
    </row>
    <row r="5884" spans="1:14" x14ac:dyDescent="0.3">
      <c r="A5884">
        <f t="shared" si="744"/>
        <v>59</v>
      </c>
      <c r="E5884" s="105">
        <f t="shared" si="745"/>
        <v>0</v>
      </c>
      <c r="I5884" s="105">
        <f t="shared" si="746"/>
        <v>0</v>
      </c>
      <c r="J5884" s="105">
        <f t="shared" si="740"/>
        <v>0</v>
      </c>
      <c r="K5884" s="105">
        <f t="shared" si="741"/>
        <v>0</v>
      </c>
      <c r="L5884" s="105">
        <f t="shared" si="742"/>
        <v>0</v>
      </c>
      <c r="M5884">
        <v>0.04</v>
      </c>
      <c r="N5884">
        <f t="shared" si="743"/>
        <v>3.3960531989175591E-3</v>
      </c>
    </row>
    <row r="5885" spans="1:14" x14ac:dyDescent="0.3">
      <c r="A5885">
        <f t="shared" si="744"/>
        <v>59</v>
      </c>
      <c r="E5885" s="105">
        <f t="shared" si="745"/>
        <v>0</v>
      </c>
      <c r="I5885" s="105">
        <f t="shared" si="746"/>
        <v>0</v>
      </c>
      <c r="J5885" s="105">
        <f t="shared" si="740"/>
        <v>0</v>
      </c>
      <c r="K5885" s="105">
        <f t="shared" si="741"/>
        <v>0</v>
      </c>
      <c r="L5885" s="105">
        <f t="shared" si="742"/>
        <v>0</v>
      </c>
      <c r="M5885">
        <v>0.04</v>
      </c>
      <c r="N5885">
        <f t="shared" si="743"/>
        <v>3.3960531989175591E-3</v>
      </c>
    </row>
    <row r="5886" spans="1:14" x14ac:dyDescent="0.3">
      <c r="A5886">
        <f t="shared" si="744"/>
        <v>59</v>
      </c>
      <c r="E5886" s="105">
        <f t="shared" si="745"/>
        <v>0</v>
      </c>
      <c r="I5886" s="105">
        <f t="shared" si="746"/>
        <v>0</v>
      </c>
      <c r="J5886" s="105">
        <f t="shared" si="740"/>
        <v>0</v>
      </c>
      <c r="K5886" s="105">
        <f t="shared" si="741"/>
        <v>0</v>
      </c>
      <c r="L5886" s="105">
        <f t="shared" si="742"/>
        <v>0</v>
      </c>
      <c r="M5886">
        <v>0.04</v>
      </c>
      <c r="N5886">
        <f t="shared" si="743"/>
        <v>3.3960531989175591E-3</v>
      </c>
    </row>
    <row r="5887" spans="1:14" x14ac:dyDescent="0.3">
      <c r="A5887">
        <f t="shared" si="744"/>
        <v>59</v>
      </c>
      <c r="E5887" s="105">
        <f t="shared" si="745"/>
        <v>0</v>
      </c>
      <c r="I5887" s="105">
        <f t="shared" si="746"/>
        <v>0</v>
      </c>
      <c r="J5887" s="105">
        <f t="shared" si="740"/>
        <v>0</v>
      </c>
      <c r="K5887" s="105">
        <f t="shared" si="741"/>
        <v>0</v>
      </c>
      <c r="L5887" s="105">
        <f t="shared" si="742"/>
        <v>0</v>
      </c>
      <c r="M5887">
        <v>0.04</v>
      </c>
      <c r="N5887">
        <f t="shared" si="743"/>
        <v>3.3960531989175591E-3</v>
      </c>
    </row>
    <row r="5888" spans="1:14" x14ac:dyDescent="0.3">
      <c r="A5888">
        <f t="shared" si="744"/>
        <v>59</v>
      </c>
      <c r="E5888" s="105">
        <f t="shared" si="745"/>
        <v>0</v>
      </c>
      <c r="I5888" s="105">
        <f t="shared" si="746"/>
        <v>0</v>
      </c>
      <c r="J5888" s="105">
        <f t="shared" si="740"/>
        <v>0</v>
      </c>
      <c r="K5888" s="105">
        <f t="shared" si="741"/>
        <v>0</v>
      </c>
      <c r="L5888" s="105">
        <f t="shared" si="742"/>
        <v>0</v>
      </c>
      <c r="M5888">
        <v>0.04</v>
      </c>
      <c r="N5888">
        <f t="shared" si="743"/>
        <v>3.3960531989175591E-3</v>
      </c>
    </row>
    <row r="5889" spans="1:15" x14ac:dyDescent="0.3">
      <c r="A5889">
        <f t="shared" si="744"/>
        <v>59</v>
      </c>
      <c r="E5889" s="105">
        <f t="shared" si="745"/>
        <v>0</v>
      </c>
      <c r="I5889" s="105">
        <f t="shared" si="746"/>
        <v>0</v>
      </c>
      <c r="J5889" s="105">
        <f t="shared" si="740"/>
        <v>0</v>
      </c>
      <c r="K5889" s="105">
        <f t="shared" si="741"/>
        <v>0</v>
      </c>
      <c r="L5889" s="105">
        <f t="shared" si="742"/>
        <v>0</v>
      </c>
      <c r="M5889">
        <v>0.04</v>
      </c>
      <c r="N5889">
        <f t="shared" si="743"/>
        <v>3.3960531989175591E-3</v>
      </c>
    </row>
    <row r="5890" spans="1:15" x14ac:dyDescent="0.3">
      <c r="A5890">
        <f t="shared" si="744"/>
        <v>59</v>
      </c>
      <c r="E5890" s="105">
        <f t="shared" si="745"/>
        <v>0</v>
      </c>
      <c r="I5890" s="105">
        <f t="shared" si="746"/>
        <v>0</v>
      </c>
      <c r="J5890" s="105">
        <f t="shared" si="740"/>
        <v>0</v>
      </c>
      <c r="K5890" s="105">
        <f t="shared" si="741"/>
        <v>0</v>
      </c>
      <c r="L5890" s="105">
        <f t="shared" si="742"/>
        <v>0</v>
      </c>
      <c r="M5890">
        <v>0.04</v>
      </c>
      <c r="N5890">
        <f t="shared" si="743"/>
        <v>3.3960531989175591E-3</v>
      </c>
    </row>
    <row r="5891" spans="1:15" x14ac:dyDescent="0.3">
      <c r="A5891">
        <f t="shared" si="744"/>
        <v>59</v>
      </c>
      <c r="E5891" s="105">
        <f t="shared" si="745"/>
        <v>0</v>
      </c>
      <c r="I5891" s="105">
        <f t="shared" si="746"/>
        <v>0</v>
      </c>
      <c r="J5891" s="105">
        <f t="shared" ref="J5891:J5954" si="747">E5891*($H$2/12)</f>
        <v>0</v>
      </c>
      <c r="K5891" s="105">
        <f t="shared" ref="K5891:K5954" si="748">I5891-J5891</f>
        <v>0</v>
      </c>
      <c r="L5891" s="105">
        <f t="shared" ref="L5891:L5954" si="749">N5891*(E5891-K5891)</f>
        <v>0</v>
      </c>
      <c r="M5891">
        <v>0.04</v>
      </c>
      <c r="N5891">
        <f t="shared" ref="N5891:N5954" si="750">1-(POWER(1-M5891,(1/12)))</f>
        <v>3.3960531989175591E-3</v>
      </c>
    </row>
    <row r="5892" spans="1:15" x14ac:dyDescent="0.3">
      <c r="A5892">
        <f t="shared" si="744"/>
        <v>59</v>
      </c>
      <c r="E5892" s="105">
        <f t="shared" si="745"/>
        <v>0</v>
      </c>
      <c r="I5892" s="105">
        <f t="shared" si="746"/>
        <v>0</v>
      </c>
      <c r="J5892" s="105">
        <f t="shared" si="747"/>
        <v>0</v>
      </c>
      <c r="K5892" s="105">
        <f t="shared" si="748"/>
        <v>0</v>
      </c>
      <c r="L5892" s="105">
        <f t="shared" si="749"/>
        <v>0</v>
      </c>
      <c r="M5892">
        <v>0.04</v>
      </c>
      <c r="N5892">
        <f t="shared" si="750"/>
        <v>3.3960531989175591E-3</v>
      </c>
    </row>
    <row r="5893" spans="1:15" x14ac:dyDescent="0.3">
      <c r="A5893">
        <f t="shared" si="744"/>
        <v>59</v>
      </c>
      <c r="E5893" s="105">
        <f t="shared" si="745"/>
        <v>0</v>
      </c>
      <c r="I5893" s="105">
        <f t="shared" si="746"/>
        <v>0</v>
      </c>
      <c r="J5893" s="105">
        <f t="shared" si="747"/>
        <v>0</v>
      </c>
      <c r="K5893" s="105">
        <f t="shared" si="748"/>
        <v>0</v>
      </c>
      <c r="L5893" s="105">
        <f t="shared" si="749"/>
        <v>0</v>
      </c>
      <c r="M5893">
        <v>0.04</v>
      </c>
      <c r="N5893">
        <f t="shared" si="750"/>
        <v>3.3960531989175591E-3</v>
      </c>
    </row>
    <row r="5894" spans="1:15" x14ac:dyDescent="0.3">
      <c r="A5894">
        <f t="shared" si="744"/>
        <v>59</v>
      </c>
      <c r="E5894" s="105">
        <f t="shared" si="745"/>
        <v>0</v>
      </c>
      <c r="I5894" s="105">
        <f t="shared" si="746"/>
        <v>0</v>
      </c>
      <c r="J5894" s="105">
        <f t="shared" si="747"/>
        <v>0</v>
      </c>
      <c r="K5894" s="105">
        <f t="shared" si="748"/>
        <v>0</v>
      </c>
      <c r="L5894" s="105">
        <f t="shared" si="749"/>
        <v>0</v>
      </c>
      <c r="M5894">
        <v>0.04</v>
      </c>
      <c r="N5894">
        <f t="shared" si="750"/>
        <v>3.3960531989175591E-3</v>
      </c>
    </row>
    <row r="5895" spans="1:15" x14ac:dyDescent="0.3">
      <c r="A5895">
        <f t="shared" si="744"/>
        <v>59</v>
      </c>
      <c r="E5895" s="105">
        <f t="shared" si="745"/>
        <v>0</v>
      </c>
      <c r="I5895" s="105">
        <f t="shared" si="746"/>
        <v>0</v>
      </c>
      <c r="J5895" s="105">
        <f t="shared" si="747"/>
        <v>0</v>
      </c>
      <c r="K5895" s="105">
        <f t="shared" si="748"/>
        <v>0</v>
      </c>
      <c r="L5895" s="105">
        <f t="shared" si="749"/>
        <v>0</v>
      </c>
      <c r="M5895">
        <v>0.04</v>
      </c>
      <c r="N5895">
        <f t="shared" si="750"/>
        <v>3.3960531989175591E-3</v>
      </c>
    </row>
    <row r="5896" spans="1:15" x14ac:dyDescent="0.3">
      <c r="A5896">
        <f t="shared" si="744"/>
        <v>59</v>
      </c>
      <c r="E5896" s="105">
        <f t="shared" si="745"/>
        <v>0</v>
      </c>
      <c r="I5896" s="105">
        <f t="shared" si="746"/>
        <v>0</v>
      </c>
      <c r="J5896" s="105">
        <f t="shared" si="747"/>
        <v>0</v>
      </c>
      <c r="K5896" s="105">
        <f t="shared" si="748"/>
        <v>0</v>
      </c>
      <c r="L5896" s="105">
        <f t="shared" si="749"/>
        <v>0</v>
      </c>
      <c r="M5896">
        <v>0.04</v>
      </c>
      <c r="N5896">
        <f t="shared" si="750"/>
        <v>3.3960531989175591E-3</v>
      </c>
    </row>
    <row r="5897" spans="1:15" x14ac:dyDescent="0.3">
      <c r="A5897">
        <f t="shared" si="744"/>
        <v>59</v>
      </c>
      <c r="E5897" s="105">
        <f t="shared" si="745"/>
        <v>0</v>
      </c>
      <c r="I5897" s="105">
        <f t="shared" si="746"/>
        <v>0</v>
      </c>
      <c r="J5897" s="105">
        <f t="shared" si="747"/>
        <v>0</v>
      </c>
      <c r="K5897" s="105">
        <f t="shared" si="748"/>
        <v>0</v>
      </c>
      <c r="L5897" s="105">
        <f t="shared" si="749"/>
        <v>0</v>
      </c>
      <c r="M5897">
        <v>0.04</v>
      </c>
      <c r="N5897">
        <f t="shared" si="750"/>
        <v>3.3960531989175591E-3</v>
      </c>
    </row>
    <row r="5898" spans="1:15" x14ac:dyDescent="0.3">
      <c r="A5898">
        <f t="shared" si="744"/>
        <v>59</v>
      </c>
      <c r="E5898" s="105">
        <f t="shared" si="745"/>
        <v>0</v>
      </c>
      <c r="I5898" s="105">
        <f t="shared" si="746"/>
        <v>0</v>
      </c>
      <c r="J5898" s="105">
        <f t="shared" si="747"/>
        <v>0</v>
      </c>
      <c r="K5898" s="105">
        <f t="shared" si="748"/>
        <v>0</v>
      </c>
      <c r="L5898" s="105">
        <f t="shared" si="749"/>
        <v>0</v>
      </c>
      <c r="M5898">
        <v>0.04</v>
      </c>
      <c r="N5898">
        <f t="shared" si="750"/>
        <v>3.3960531989175591E-3</v>
      </c>
    </row>
    <row r="5899" spans="1:15" x14ac:dyDescent="0.3">
      <c r="A5899">
        <f t="shared" si="744"/>
        <v>59</v>
      </c>
      <c r="E5899" s="105">
        <f t="shared" si="745"/>
        <v>0</v>
      </c>
      <c r="I5899" s="105">
        <f t="shared" si="746"/>
        <v>0</v>
      </c>
      <c r="J5899" s="105">
        <f t="shared" si="747"/>
        <v>0</v>
      </c>
      <c r="K5899" s="105">
        <f t="shared" si="748"/>
        <v>0</v>
      </c>
      <c r="L5899" s="105">
        <f t="shared" si="749"/>
        <v>0</v>
      </c>
      <c r="M5899">
        <v>0.04</v>
      </c>
      <c r="N5899">
        <f t="shared" si="750"/>
        <v>3.3960531989175591E-3</v>
      </c>
    </row>
    <row r="5900" spans="1:15" x14ac:dyDescent="0.3">
      <c r="A5900">
        <f t="shared" si="744"/>
        <v>59</v>
      </c>
      <c r="E5900" s="105">
        <f t="shared" si="745"/>
        <v>0</v>
      </c>
      <c r="I5900" s="105">
        <f t="shared" si="746"/>
        <v>0</v>
      </c>
      <c r="J5900" s="105">
        <f t="shared" si="747"/>
        <v>0</v>
      </c>
      <c r="K5900" s="105">
        <f t="shared" si="748"/>
        <v>0</v>
      </c>
      <c r="L5900" s="105">
        <f t="shared" si="749"/>
        <v>0</v>
      </c>
      <c r="M5900">
        <v>0.04</v>
      </c>
      <c r="N5900">
        <f t="shared" si="750"/>
        <v>3.3960531989175591E-3</v>
      </c>
    </row>
    <row r="5901" spans="1:15" x14ac:dyDescent="0.3">
      <c r="A5901">
        <f t="shared" si="744"/>
        <v>59</v>
      </c>
      <c r="E5901" s="105">
        <f t="shared" si="745"/>
        <v>0</v>
      </c>
      <c r="I5901" s="105">
        <f t="shared" si="746"/>
        <v>0</v>
      </c>
      <c r="J5901" s="105">
        <f t="shared" si="747"/>
        <v>0</v>
      </c>
      <c r="K5901" s="105">
        <f t="shared" si="748"/>
        <v>0</v>
      </c>
      <c r="L5901" s="105">
        <f t="shared" si="749"/>
        <v>0</v>
      </c>
      <c r="M5901">
        <v>0.04</v>
      </c>
      <c r="N5901">
        <f t="shared" si="750"/>
        <v>3.3960531989175591E-3</v>
      </c>
      <c r="O5901" s="105" t="e">
        <f t="shared" ref="O5901" si="751">SUM(I5802:I5901)</f>
        <v>#REF!</v>
      </c>
    </row>
    <row r="5902" spans="1:15" x14ac:dyDescent="0.3">
      <c r="A5902">
        <f t="shared" si="744"/>
        <v>60</v>
      </c>
      <c r="E5902" s="105" t="e">
        <f t="shared" si="745"/>
        <v>#REF!</v>
      </c>
      <c r="I5902" s="105" t="e">
        <f t="shared" si="746"/>
        <v>#REF!</v>
      </c>
      <c r="J5902" s="105" t="e">
        <f t="shared" si="747"/>
        <v>#REF!</v>
      </c>
      <c r="K5902" s="105" t="e">
        <f t="shared" si="748"/>
        <v>#REF!</v>
      </c>
      <c r="L5902" s="105" t="e">
        <f t="shared" si="749"/>
        <v>#REF!</v>
      </c>
      <c r="M5902">
        <v>0.04</v>
      </c>
      <c r="N5902">
        <f t="shared" si="750"/>
        <v>3.3960531989175591E-3</v>
      </c>
    </row>
    <row r="5903" spans="1:15" x14ac:dyDescent="0.3">
      <c r="A5903">
        <f t="shared" si="744"/>
        <v>60</v>
      </c>
      <c r="E5903" s="105" t="e">
        <f t="shared" si="745"/>
        <v>#REF!</v>
      </c>
      <c r="I5903" s="105" t="e">
        <f t="shared" si="746"/>
        <v>#REF!</v>
      </c>
      <c r="J5903" s="105" t="e">
        <f t="shared" si="747"/>
        <v>#REF!</v>
      </c>
      <c r="K5903" s="105" t="e">
        <f t="shared" si="748"/>
        <v>#REF!</v>
      </c>
      <c r="L5903" s="105" t="e">
        <f t="shared" si="749"/>
        <v>#REF!</v>
      </c>
      <c r="M5903">
        <v>0.04</v>
      </c>
      <c r="N5903">
        <f t="shared" si="750"/>
        <v>3.3960531989175591E-3</v>
      </c>
    </row>
    <row r="5904" spans="1:15" x14ac:dyDescent="0.3">
      <c r="A5904">
        <f t="shared" si="744"/>
        <v>60</v>
      </c>
      <c r="E5904" s="105" t="e">
        <f t="shared" si="745"/>
        <v>#REF!</v>
      </c>
      <c r="I5904" s="105" t="e">
        <f t="shared" si="746"/>
        <v>#REF!</v>
      </c>
      <c r="J5904" s="105" t="e">
        <f t="shared" si="747"/>
        <v>#REF!</v>
      </c>
      <c r="K5904" s="105" t="e">
        <f t="shared" si="748"/>
        <v>#REF!</v>
      </c>
      <c r="L5904" s="105" t="e">
        <f t="shared" si="749"/>
        <v>#REF!</v>
      </c>
      <c r="M5904">
        <v>0.04</v>
      </c>
      <c r="N5904">
        <f t="shared" si="750"/>
        <v>3.3960531989175591E-3</v>
      </c>
    </row>
    <row r="5905" spans="1:14" x14ac:dyDescent="0.3">
      <c r="A5905">
        <f t="shared" si="744"/>
        <v>60</v>
      </c>
      <c r="E5905" s="105">
        <f t="shared" si="745"/>
        <v>0</v>
      </c>
      <c r="I5905" s="105">
        <f t="shared" si="746"/>
        <v>0</v>
      </c>
      <c r="J5905" s="105">
        <f t="shared" si="747"/>
        <v>0</v>
      </c>
      <c r="K5905" s="105">
        <f t="shared" si="748"/>
        <v>0</v>
      </c>
      <c r="L5905" s="105">
        <f t="shared" si="749"/>
        <v>0</v>
      </c>
      <c r="M5905">
        <v>0.04</v>
      </c>
      <c r="N5905">
        <f t="shared" si="750"/>
        <v>3.3960531989175591E-3</v>
      </c>
    </row>
    <row r="5906" spans="1:14" x14ac:dyDescent="0.3">
      <c r="A5906">
        <f t="shared" si="744"/>
        <v>60</v>
      </c>
      <c r="E5906" s="105">
        <f t="shared" si="745"/>
        <v>0</v>
      </c>
      <c r="I5906" s="105">
        <f t="shared" si="746"/>
        <v>0</v>
      </c>
      <c r="J5906" s="105">
        <f t="shared" si="747"/>
        <v>0</v>
      </c>
      <c r="K5906" s="105">
        <f t="shared" si="748"/>
        <v>0</v>
      </c>
      <c r="L5906" s="105">
        <f t="shared" si="749"/>
        <v>0</v>
      </c>
      <c r="M5906">
        <v>0.04</v>
      </c>
      <c r="N5906">
        <f t="shared" si="750"/>
        <v>3.3960531989175591E-3</v>
      </c>
    </row>
    <row r="5907" spans="1:14" x14ac:dyDescent="0.3">
      <c r="A5907">
        <f t="shared" si="744"/>
        <v>60</v>
      </c>
      <c r="E5907" s="105">
        <f t="shared" si="745"/>
        <v>0</v>
      </c>
      <c r="I5907" s="105">
        <f t="shared" si="746"/>
        <v>0</v>
      </c>
      <c r="J5907" s="105">
        <f t="shared" si="747"/>
        <v>0</v>
      </c>
      <c r="K5907" s="105">
        <f t="shared" si="748"/>
        <v>0</v>
      </c>
      <c r="L5907" s="105">
        <f t="shared" si="749"/>
        <v>0</v>
      </c>
      <c r="M5907">
        <v>0.04</v>
      </c>
      <c r="N5907">
        <f t="shared" si="750"/>
        <v>3.3960531989175591E-3</v>
      </c>
    </row>
    <row r="5908" spans="1:14" x14ac:dyDescent="0.3">
      <c r="A5908">
        <f t="shared" si="744"/>
        <v>60</v>
      </c>
      <c r="E5908" s="105">
        <f t="shared" si="745"/>
        <v>0</v>
      </c>
      <c r="I5908" s="105">
        <f t="shared" si="746"/>
        <v>0</v>
      </c>
      <c r="J5908" s="105">
        <f t="shared" si="747"/>
        <v>0</v>
      </c>
      <c r="K5908" s="105">
        <f t="shared" si="748"/>
        <v>0</v>
      </c>
      <c r="L5908" s="105">
        <f t="shared" si="749"/>
        <v>0</v>
      </c>
      <c r="M5908">
        <v>0.04</v>
      </c>
      <c r="N5908">
        <f t="shared" si="750"/>
        <v>3.3960531989175591E-3</v>
      </c>
    </row>
    <row r="5909" spans="1:14" x14ac:dyDescent="0.3">
      <c r="A5909">
        <f t="shared" si="744"/>
        <v>60</v>
      </c>
      <c r="E5909" s="105">
        <f t="shared" si="745"/>
        <v>0</v>
      </c>
      <c r="I5909" s="105">
        <f t="shared" si="746"/>
        <v>0</v>
      </c>
      <c r="J5909" s="105">
        <f t="shared" si="747"/>
        <v>0</v>
      </c>
      <c r="K5909" s="105">
        <f t="shared" si="748"/>
        <v>0</v>
      </c>
      <c r="L5909" s="105">
        <f t="shared" si="749"/>
        <v>0</v>
      </c>
      <c r="M5909">
        <v>0.04</v>
      </c>
      <c r="N5909">
        <f t="shared" si="750"/>
        <v>3.3960531989175591E-3</v>
      </c>
    </row>
    <row r="5910" spans="1:14" x14ac:dyDescent="0.3">
      <c r="A5910">
        <f t="shared" si="744"/>
        <v>60</v>
      </c>
      <c r="E5910" s="105">
        <f t="shared" si="745"/>
        <v>0</v>
      </c>
      <c r="I5910" s="105">
        <f t="shared" si="746"/>
        <v>0</v>
      </c>
      <c r="J5910" s="105">
        <f t="shared" si="747"/>
        <v>0</v>
      </c>
      <c r="K5910" s="105">
        <f t="shared" si="748"/>
        <v>0</v>
      </c>
      <c r="L5910" s="105">
        <f t="shared" si="749"/>
        <v>0</v>
      </c>
      <c r="M5910">
        <v>0.04</v>
      </c>
      <c r="N5910">
        <f t="shared" si="750"/>
        <v>3.3960531989175591E-3</v>
      </c>
    </row>
    <row r="5911" spans="1:14" x14ac:dyDescent="0.3">
      <c r="A5911">
        <f t="shared" si="744"/>
        <v>60</v>
      </c>
      <c r="E5911" s="105">
        <f t="shared" si="745"/>
        <v>0</v>
      </c>
      <c r="I5911" s="105">
        <f t="shared" si="746"/>
        <v>0</v>
      </c>
      <c r="J5911" s="105">
        <f t="shared" si="747"/>
        <v>0</v>
      </c>
      <c r="K5911" s="105">
        <f t="shared" si="748"/>
        <v>0</v>
      </c>
      <c r="L5911" s="105">
        <f t="shared" si="749"/>
        <v>0</v>
      </c>
      <c r="M5911">
        <v>0.04</v>
      </c>
      <c r="N5911">
        <f t="shared" si="750"/>
        <v>3.3960531989175591E-3</v>
      </c>
    </row>
    <row r="5912" spans="1:14" x14ac:dyDescent="0.3">
      <c r="A5912">
        <f t="shared" si="744"/>
        <v>60</v>
      </c>
      <c r="E5912" s="105">
        <f t="shared" si="745"/>
        <v>0</v>
      </c>
      <c r="I5912" s="105">
        <f t="shared" si="746"/>
        <v>0</v>
      </c>
      <c r="J5912" s="105">
        <f t="shared" si="747"/>
        <v>0</v>
      </c>
      <c r="K5912" s="105">
        <f t="shared" si="748"/>
        <v>0</v>
      </c>
      <c r="L5912" s="105">
        <f t="shared" si="749"/>
        <v>0</v>
      </c>
      <c r="M5912">
        <v>0.04</v>
      </c>
      <c r="N5912">
        <f t="shared" si="750"/>
        <v>3.3960531989175591E-3</v>
      </c>
    </row>
    <row r="5913" spans="1:14" x14ac:dyDescent="0.3">
      <c r="A5913">
        <f t="shared" si="744"/>
        <v>60</v>
      </c>
      <c r="E5913" s="105">
        <f t="shared" si="745"/>
        <v>0</v>
      </c>
      <c r="I5913" s="105">
        <f t="shared" si="746"/>
        <v>0</v>
      </c>
      <c r="J5913" s="105">
        <f t="shared" si="747"/>
        <v>0</v>
      </c>
      <c r="K5913" s="105">
        <f t="shared" si="748"/>
        <v>0</v>
      </c>
      <c r="L5913" s="105">
        <f t="shared" si="749"/>
        <v>0</v>
      </c>
      <c r="M5913">
        <v>0.04</v>
      </c>
      <c r="N5913">
        <f t="shared" si="750"/>
        <v>3.3960531989175591E-3</v>
      </c>
    </row>
    <row r="5914" spans="1:14" x14ac:dyDescent="0.3">
      <c r="A5914">
        <f t="shared" si="744"/>
        <v>60</v>
      </c>
      <c r="E5914" s="105">
        <f t="shared" si="745"/>
        <v>0</v>
      </c>
      <c r="I5914" s="105">
        <f t="shared" si="746"/>
        <v>0</v>
      </c>
      <c r="J5914" s="105">
        <f t="shared" si="747"/>
        <v>0</v>
      </c>
      <c r="K5914" s="105">
        <f t="shared" si="748"/>
        <v>0</v>
      </c>
      <c r="L5914" s="105">
        <f t="shared" si="749"/>
        <v>0</v>
      </c>
      <c r="M5914">
        <v>0.04</v>
      </c>
      <c r="N5914">
        <f t="shared" si="750"/>
        <v>3.3960531989175591E-3</v>
      </c>
    </row>
    <row r="5915" spans="1:14" x14ac:dyDescent="0.3">
      <c r="A5915">
        <f t="shared" si="744"/>
        <v>60</v>
      </c>
      <c r="E5915" s="105">
        <f t="shared" si="745"/>
        <v>0</v>
      </c>
      <c r="I5915" s="105">
        <f t="shared" si="746"/>
        <v>0</v>
      </c>
      <c r="J5915" s="105">
        <f t="shared" si="747"/>
        <v>0</v>
      </c>
      <c r="K5915" s="105">
        <f t="shared" si="748"/>
        <v>0</v>
      </c>
      <c r="L5915" s="105">
        <f t="shared" si="749"/>
        <v>0</v>
      </c>
      <c r="M5915">
        <v>0.04</v>
      </c>
      <c r="N5915">
        <f t="shared" si="750"/>
        <v>3.3960531989175591E-3</v>
      </c>
    </row>
    <row r="5916" spans="1:14" x14ac:dyDescent="0.3">
      <c r="A5916">
        <f t="shared" si="744"/>
        <v>60</v>
      </c>
      <c r="E5916" s="105">
        <f t="shared" si="745"/>
        <v>0</v>
      </c>
      <c r="I5916" s="105">
        <f t="shared" si="746"/>
        <v>0</v>
      </c>
      <c r="J5916" s="105">
        <f t="shared" si="747"/>
        <v>0</v>
      </c>
      <c r="K5916" s="105">
        <f t="shared" si="748"/>
        <v>0</v>
      </c>
      <c r="L5916" s="105">
        <f t="shared" si="749"/>
        <v>0</v>
      </c>
      <c r="M5916">
        <v>0.04</v>
      </c>
      <c r="N5916">
        <f t="shared" si="750"/>
        <v>3.3960531989175591E-3</v>
      </c>
    </row>
    <row r="5917" spans="1:14" x14ac:dyDescent="0.3">
      <c r="A5917">
        <f t="shared" si="744"/>
        <v>60</v>
      </c>
      <c r="E5917" s="105">
        <f t="shared" si="745"/>
        <v>0</v>
      </c>
      <c r="I5917" s="105">
        <f t="shared" si="746"/>
        <v>0</v>
      </c>
      <c r="J5917" s="105">
        <f t="shared" si="747"/>
        <v>0</v>
      </c>
      <c r="K5917" s="105">
        <f t="shared" si="748"/>
        <v>0</v>
      </c>
      <c r="L5917" s="105">
        <f t="shared" si="749"/>
        <v>0</v>
      </c>
      <c r="M5917">
        <v>0.04</v>
      </c>
      <c r="N5917">
        <f t="shared" si="750"/>
        <v>3.3960531989175591E-3</v>
      </c>
    </row>
    <row r="5918" spans="1:14" x14ac:dyDescent="0.3">
      <c r="A5918">
        <f t="shared" si="744"/>
        <v>60</v>
      </c>
      <c r="E5918" s="105">
        <f t="shared" si="745"/>
        <v>0</v>
      </c>
      <c r="I5918" s="105">
        <f t="shared" si="746"/>
        <v>0</v>
      </c>
      <c r="J5918" s="105">
        <f t="shared" si="747"/>
        <v>0</v>
      </c>
      <c r="K5918" s="105">
        <f t="shared" si="748"/>
        <v>0</v>
      </c>
      <c r="L5918" s="105">
        <f t="shared" si="749"/>
        <v>0</v>
      </c>
      <c r="M5918">
        <v>0.04</v>
      </c>
      <c r="N5918">
        <f t="shared" si="750"/>
        <v>3.3960531989175591E-3</v>
      </c>
    </row>
    <row r="5919" spans="1:14" x14ac:dyDescent="0.3">
      <c r="A5919">
        <f t="shared" si="744"/>
        <v>60</v>
      </c>
      <c r="E5919" s="105">
        <f t="shared" si="745"/>
        <v>0</v>
      </c>
      <c r="I5919" s="105">
        <f t="shared" si="746"/>
        <v>0</v>
      </c>
      <c r="J5919" s="105">
        <f t="shared" si="747"/>
        <v>0</v>
      </c>
      <c r="K5919" s="105">
        <f t="shared" si="748"/>
        <v>0</v>
      </c>
      <c r="L5919" s="105">
        <f t="shared" si="749"/>
        <v>0</v>
      </c>
      <c r="M5919">
        <v>0.04</v>
      </c>
      <c r="N5919">
        <f t="shared" si="750"/>
        <v>3.3960531989175591E-3</v>
      </c>
    </row>
    <row r="5920" spans="1:14" x14ac:dyDescent="0.3">
      <c r="A5920">
        <f t="shared" si="744"/>
        <v>60</v>
      </c>
      <c r="E5920" s="105">
        <f t="shared" si="745"/>
        <v>0</v>
      </c>
      <c r="I5920" s="105">
        <f t="shared" si="746"/>
        <v>0</v>
      </c>
      <c r="J5920" s="105">
        <f t="shared" si="747"/>
        <v>0</v>
      </c>
      <c r="K5920" s="105">
        <f t="shared" si="748"/>
        <v>0</v>
      </c>
      <c r="L5920" s="105">
        <f t="shared" si="749"/>
        <v>0</v>
      </c>
      <c r="M5920">
        <v>0.04</v>
      </c>
      <c r="N5920">
        <f t="shared" si="750"/>
        <v>3.3960531989175591E-3</v>
      </c>
    </row>
    <row r="5921" spans="1:14" x14ac:dyDescent="0.3">
      <c r="A5921">
        <f t="shared" si="744"/>
        <v>60</v>
      </c>
      <c r="E5921" s="105">
        <f t="shared" si="745"/>
        <v>0</v>
      </c>
      <c r="I5921" s="105">
        <f t="shared" si="746"/>
        <v>0</v>
      </c>
      <c r="J5921" s="105">
        <f t="shared" si="747"/>
        <v>0</v>
      </c>
      <c r="K5921" s="105">
        <f t="shared" si="748"/>
        <v>0</v>
      </c>
      <c r="L5921" s="105">
        <f t="shared" si="749"/>
        <v>0</v>
      </c>
      <c r="M5921">
        <v>0.04</v>
      </c>
      <c r="N5921">
        <f t="shared" si="750"/>
        <v>3.3960531989175591E-3</v>
      </c>
    </row>
    <row r="5922" spans="1:14" x14ac:dyDescent="0.3">
      <c r="A5922">
        <f t="shared" si="744"/>
        <v>60</v>
      </c>
      <c r="E5922" s="105">
        <f t="shared" si="745"/>
        <v>0</v>
      </c>
      <c r="I5922" s="105">
        <f t="shared" si="746"/>
        <v>0</v>
      </c>
      <c r="J5922" s="105">
        <f t="shared" si="747"/>
        <v>0</v>
      </c>
      <c r="K5922" s="105">
        <f t="shared" si="748"/>
        <v>0</v>
      </c>
      <c r="L5922" s="105">
        <f t="shared" si="749"/>
        <v>0</v>
      </c>
      <c r="M5922">
        <v>0.04</v>
      </c>
      <c r="N5922">
        <f t="shared" si="750"/>
        <v>3.3960531989175591E-3</v>
      </c>
    </row>
    <row r="5923" spans="1:14" x14ac:dyDescent="0.3">
      <c r="A5923">
        <f t="shared" si="744"/>
        <v>60</v>
      </c>
      <c r="E5923" s="105">
        <f t="shared" si="745"/>
        <v>0</v>
      </c>
      <c r="I5923" s="105">
        <f t="shared" si="746"/>
        <v>0</v>
      </c>
      <c r="J5923" s="105">
        <f t="shared" si="747"/>
        <v>0</v>
      </c>
      <c r="K5923" s="105">
        <f t="shared" si="748"/>
        <v>0</v>
      </c>
      <c r="L5923" s="105">
        <f t="shared" si="749"/>
        <v>0</v>
      </c>
      <c r="M5923">
        <v>0.04</v>
      </c>
      <c r="N5923">
        <f t="shared" si="750"/>
        <v>3.3960531989175591E-3</v>
      </c>
    </row>
    <row r="5924" spans="1:14" x14ac:dyDescent="0.3">
      <c r="A5924">
        <f t="shared" si="744"/>
        <v>60</v>
      </c>
      <c r="E5924" s="105">
        <f t="shared" si="745"/>
        <v>0</v>
      </c>
      <c r="I5924" s="105">
        <f t="shared" si="746"/>
        <v>0</v>
      </c>
      <c r="J5924" s="105">
        <f t="shared" si="747"/>
        <v>0</v>
      </c>
      <c r="K5924" s="105">
        <f t="shared" si="748"/>
        <v>0</v>
      </c>
      <c r="L5924" s="105">
        <f t="shared" si="749"/>
        <v>0</v>
      </c>
      <c r="M5924">
        <v>0.04</v>
      </c>
      <c r="N5924">
        <f t="shared" si="750"/>
        <v>3.3960531989175591E-3</v>
      </c>
    </row>
    <row r="5925" spans="1:14" x14ac:dyDescent="0.3">
      <c r="A5925">
        <f t="shared" si="744"/>
        <v>60</v>
      </c>
      <c r="E5925" s="105">
        <f t="shared" si="745"/>
        <v>0</v>
      </c>
      <c r="I5925" s="105">
        <f t="shared" si="746"/>
        <v>0</v>
      </c>
      <c r="J5925" s="105">
        <f t="shared" si="747"/>
        <v>0</v>
      </c>
      <c r="K5925" s="105">
        <f t="shared" si="748"/>
        <v>0</v>
      </c>
      <c r="L5925" s="105">
        <f t="shared" si="749"/>
        <v>0</v>
      </c>
      <c r="M5925">
        <v>0.04</v>
      </c>
      <c r="N5925">
        <f t="shared" si="750"/>
        <v>3.3960531989175591E-3</v>
      </c>
    </row>
    <row r="5926" spans="1:14" x14ac:dyDescent="0.3">
      <c r="A5926">
        <f t="shared" si="744"/>
        <v>60</v>
      </c>
      <c r="E5926" s="105">
        <f t="shared" si="745"/>
        <v>0</v>
      </c>
      <c r="I5926" s="105">
        <f t="shared" si="746"/>
        <v>0</v>
      </c>
      <c r="J5926" s="105">
        <f t="shared" si="747"/>
        <v>0</v>
      </c>
      <c r="K5926" s="105">
        <f t="shared" si="748"/>
        <v>0</v>
      </c>
      <c r="L5926" s="105">
        <f t="shared" si="749"/>
        <v>0</v>
      </c>
      <c r="M5926">
        <v>0.04</v>
      </c>
      <c r="N5926">
        <f t="shared" si="750"/>
        <v>3.3960531989175591E-3</v>
      </c>
    </row>
    <row r="5927" spans="1:14" x14ac:dyDescent="0.3">
      <c r="A5927">
        <f t="shared" ref="A5927:A5990" si="752">IF(COUNTIF(A5827:A5926,A5926)=100, A5926+1,A5926)</f>
        <v>60</v>
      </c>
      <c r="E5927" s="105">
        <f t="shared" ref="E5927:E5990" si="753">MAX(0, E5827-K5827-L5827)</f>
        <v>0</v>
      </c>
      <c r="I5927" s="105">
        <f t="shared" ref="I5927:I5990" si="754">IF(E5927&lt;I5827,J5927 + E5927, I5827)</f>
        <v>0</v>
      </c>
      <c r="J5927" s="105">
        <f t="shared" si="747"/>
        <v>0</v>
      </c>
      <c r="K5927" s="105">
        <f t="shared" si="748"/>
        <v>0</v>
      </c>
      <c r="L5927" s="105">
        <f t="shared" si="749"/>
        <v>0</v>
      </c>
      <c r="M5927">
        <v>0.04</v>
      </c>
      <c r="N5927">
        <f t="shared" si="750"/>
        <v>3.3960531989175591E-3</v>
      </c>
    </row>
    <row r="5928" spans="1:14" x14ac:dyDescent="0.3">
      <c r="A5928">
        <f t="shared" si="752"/>
        <v>60</v>
      </c>
      <c r="E5928" s="105">
        <f t="shared" si="753"/>
        <v>0</v>
      </c>
      <c r="I5928" s="105">
        <f t="shared" si="754"/>
        <v>0</v>
      </c>
      <c r="J5928" s="105">
        <f t="shared" si="747"/>
        <v>0</v>
      </c>
      <c r="K5928" s="105">
        <f t="shared" si="748"/>
        <v>0</v>
      </c>
      <c r="L5928" s="105">
        <f t="shared" si="749"/>
        <v>0</v>
      </c>
      <c r="M5928">
        <v>0.04</v>
      </c>
      <c r="N5928">
        <f t="shared" si="750"/>
        <v>3.3960531989175591E-3</v>
      </c>
    </row>
    <row r="5929" spans="1:14" x14ac:dyDescent="0.3">
      <c r="A5929">
        <f t="shared" si="752"/>
        <v>60</v>
      </c>
      <c r="E5929" s="105">
        <f t="shared" si="753"/>
        <v>0</v>
      </c>
      <c r="I5929" s="105">
        <f t="shared" si="754"/>
        <v>0</v>
      </c>
      <c r="J5929" s="105">
        <f t="shared" si="747"/>
        <v>0</v>
      </c>
      <c r="K5929" s="105">
        <f t="shared" si="748"/>
        <v>0</v>
      </c>
      <c r="L5929" s="105">
        <f t="shared" si="749"/>
        <v>0</v>
      </c>
      <c r="M5929">
        <v>0.04</v>
      </c>
      <c r="N5929">
        <f t="shared" si="750"/>
        <v>3.3960531989175591E-3</v>
      </c>
    </row>
    <row r="5930" spans="1:14" x14ac:dyDescent="0.3">
      <c r="A5930">
        <f t="shared" si="752"/>
        <v>60</v>
      </c>
      <c r="E5930" s="105">
        <f t="shared" si="753"/>
        <v>0</v>
      </c>
      <c r="I5930" s="105">
        <f t="shared" si="754"/>
        <v>0</v>
      </c>
      <c r="J5930" s="105">
        <f t="shared" si="747"/>
        <v>0</v>
      </c>
      <c r="K5930" s="105">
        <f t="shared" si="748"/>
        <v>0</v>
      </c>
      <c r="L5930" s="105">
        <f t="shared" si="749"/>
        <v>0</v>
      </c>
      <c r="M5930">
        <v>0.04</v>
      </c>
      <c r="N5930">
        <f t="shared" si="750"/>
        <v>3.3960531989175591E-3</v>
      </c>
    </row>
    <row r="5931" spans="1:14" x14ac:dyDescent="0.3">
      <c r="A5931">
        <f t="shared" si="752"/>
        <v>60</v>
      </c>
      <c r="E5931" s="105">
        <f t="shared" si="753"/>
        <v>0</v>
      </c>
      <c r="I5931" s="105">
        <f t="shared" si="754"/>
        <v>0</v>
      </c>
      <c r="J5931" s="105">
        <f t="shared" si="747"/>
        <v>0</v>
      </c>
      <c r="K5931" s="105">
        <f t="shared" si="748"/>
        <v>0</v>
      </c>
      <c r="L5931" s="105">
        <f t="shared" si="749"/>
        <v>0</v>
      </c>
      <c r="M5931">
        <v>0.04</v>
      </c>
      <c r="N5931">
        <f t="shared" si="750"/>
        <v>3.3960531989175591E-3</v>
      </c>
    </row>
    <row r="5932" spans="1:14" x14ac:dyDescent="0.3">
      <c r="A5932">
        <f t="shared" si="752"/>
        <v>60</v>
      </c>
      <c r="E5932" s="105">
        <f t="shared" si="753"/>
        <v>0</v>
      </c>
      <c r="I5932" s="105">
        <f t="shared" si="754"/>
        <v>0</v>
      </c>
      <c r="J5932" s="105">
        <f t="shared" si="747"/>
        <v>0</v>
      </c>
      <c r="K5932" s="105">
        <f t="shared" si="748"/>
        <v>0</v>
      </c>
      <c r="L5932" s="105">
        <f t="shared" si="749"/>
        <v>0</v>
      </c>
      <c r="M5932">
        <v>0.04</v>
      </c>
      <c r="N5932">
        <f t="shared" si="750"/>
        <v>3.3960531989175591E-3</v>
      </c>
    </row>
    <row r="5933" spans="1:14" x14ac:dyDescent="0.3">
      <c r="A5933">
        <f t="shared" si="752"/>
        <v>60</v>
      </c>
      <c r="E5933" s="105">
        <f t="shared" si="753"/>
        <v>0</v>
      </c>
      <c r="I5933" s="105">
        <f t="shared" si="754"/>
        <v>0</v>
      </c>
      <c r="J5933" s="105">
        <f t="shared" si="747"/>
        <v>0</v>
      </c>
      <c r="K5933" s="105">
        <f t="shared" si="748"/>
        <v>0</v>
      </c>
      <c r="L5933" s="105">
        <f t="shared" si="749"/>
        <v>0</v>
      </c>
      <c r="M5933">
        <v>0.04</v>
      </c>
      <c r="N5933">
        <f t="shared" si="750"/>
        <v>3.3960531989175591E-3</v>
      </c>
    </row>
    <row r="5934" spans="1:14" x14ac:dyDescent="0.3">
      <c r="A5934">
        <f t="shared" si="752"/>
        <v>60</v>
      </c>
      <c r="E5934" s="105">
        <f t="shared" si="753"/>
        <v>0</v>
      </c>
      <c r="I5934" s="105">
        <f t="shared" si="754"/>
        <v>0</v>
      </c>
      <c r="J5934" s="105">
        <f t="shared" si="747"/>
        <v>0</v>
      </c>
      <c r="K5934" s="105">
        <f t="shared" si="748"/>
        <v>0</v>
      </c>
      <c r="L5934" s="105">
        <f t="shared" si="749"/>
        <v>0</v>
      </c>
      <c r="M5934">
        <v>0.04</v>
      </c>
      <c r="N5934">
        <f t="shared" si="750"/>
        <v>3.3960531989175591E-3</v>
      </c>
    </row>
    <row r="5935" spans="1:14" x14ac:dyDescent="0.3">
      <c r="A5935">
        <f t="shared" si="752"/>
        <v>60</v>
      </c>
      <c r="E5935" s="105">
        <f t="shared" si="753"/>
        <v>0</v>
      </c>
      <c r="I5935" s="105">
        <f t="shared" si="754"/>
        <v>0</v>
      </c>
      <c r="J5935" s="105">
        <f t="shared" si="747"/>
        <v>0</v>
      </c>
      <c r="K5935" s="105">
        <f t="shared" si="748"/>
        <v>0</v>
      </c>
      <c r="L5935" s="105">
        <f t="shared" si="749"/>
        <v>0</v>
      </c>
      <c r="M5935">
        <v>0.04</v>
      </c>
      <c r="N5935">
        <f t="shared" si="750"/>
        <v>3.3960531989175591E-3</v>
      </c>
    </row>
    <row r="5936" spans="1:14" x14ac:dyDescent="0.3">
      <c r="A5936">
        <f t="shared" si="752"/>
        <v>60</v>
      </c>
      <c r="E5936" s="105">
        <f t="shared" si="753"/>
        <v>0</v>
      </c>
      <c r="I5936" s="105">
        <f t="shared" si="754"/>
        <v>0</v>
      </c>
      <c r="J5936" s="105">
        <f t="shared" si="747"/>
        <v>0</v>
      </c>
      <c r="K5936" s="105">
        <f t="shared" si="748"/>
        <v>0</v>
      </c>
      <c r="L5936" s="105">
        <f t="shared" si="749"/>
        <v>0</v>
      </c>
      <c r="M5936">
        <v>0.04</v>
      </c>
      <c r="N5936">
        <f t="shared" si="750"/>
        <v>3.3960531989175591E-3</v>
      </c>
    </row>
    <row r="5937" spans="1:14" x14ac:dyDescent="0.3">
      <c r="A5937">
        <f t="shared" si="752"/>
        <v>60</v>
      </c>
      <c r="E5937" s="105">
        <f t="shared" si="753"/>
        <v>0</v>
      </c>
      <c r="I5937" s="105">
        <f t="shared" si="754"/>
        <v>0</v>
      </c>
      <c r="J5937" s="105">
        <f t="shared" si="747"/>
        <v>0</v>
      </c>
      <c r="K5937" s="105">
        <f t="shared" si="748"/>
        <v>0</v>
      </c>
      <c r="L5937" s="105">
        <f t="shared" si="749"/>
        <v>0</v>
      </c>
      <c r="M5937">
        <v>0.04</v>
      </c>
      <c r="N5937">
        <f t="shared" si="750"/>
        <v>3.3960531989175591E-3</v>
      </c>
    </row>
    <row r="5938" spans="1:14" x14ac:dyDescent="0.3">
      <c r="A5938">
        <f t="shared" si="752"/>
        <v>60</v>
      </c>
      <c r="E5938" s="105">
        <f t="shared" si="753"/>
        <v>0</v>
      </c>
      <c r="I5938" s="105">
        <f t="shared" si="754"/>
        <v>0</v>
      </c>
      <c r="J5938" s="105">
        <f t="shared" si="747"/>
        <v>0</v>
      </c>
      <c r="K5938" s="105">
        <f t="shared" si="748"/>
        <v>0</v>
      </c>
      <c r="L5938" s="105">
        <f t="shared" si="749"/>
        <v>0</v>
      </c>
      <c r="M5938">
        <v>0.04</v>
      </c>
      <c r="N5938">
        <f t="shared" si="750"/>
        <v>3.3960531989175591E-3</v>
      </c>
    </row>
    <row r="5939" spans="1:14" x14ac:dyDescent="0.3">
      <c r="A5939">
        <f t="shared" si="752"/>
        <v>60</v>
      </c>
      <c r="E5939" s="105">
        <f t="shared" si="753"/>
        <v>0</v>
      </c>
      <c r="I5939" s="105">
        <f t="shared" si="754"/>
        <v>0</v>
      </c>
      <c r="J5939" s="105">
        <f t="shared" si="747"/>
        <v>0</v>
      </c>
      <c r="K5939" s="105">
        <f t="shared" si="748"/>
        <v>0</v>
      </c>
      <c r="L5939" s="105">
        <f t="shared" si="749"/>
        <v>0</v>
      </c>
      <c r="M5939">
        <v>0.04</v>
      </c>
      <c r="N5939">
        <f t="shared" si="750"/>
        <v>3.3960531989175591E-3</v>
      </c>
    </row>
    <row r="5940" spans="1:14" x14ac:dyDescent="0.3">
      <c r="A5940">
        <f t="shared" si="752"/>
        <v>60</v>
      </c>
      <c r="E5940" s="105">
        <f t="shared" si="753"/>
        <v>0</v>
      </c>
      <c r="I5940" s="105">
        <f t="shared" si="754"/>
        <v>0</v>
      </c>
      <c r="J5940" s="105">
        <f t="shared" si="747"/>
        <v>0</v>
      </c>
      <c r="K5940" s="105">
        <f t="shared" si="748"/>
        <v>0</v>
      </c>
      <c r="L5940" s="105">
        <f t="shared" si="749"/>
        <v>0</v>
      </c>
      <c r="M5940">
        <v>0.04</v>
      </c>
      <c r="N5940">
        <f t="shared" si="750"/>
        <v>3.3960531989175591E-3</v>
      </c>
    </row>
    <row r="5941" spans="1:14" x14ac:dyDescent="0.3">
      <c r="A5941">
        <f t="shared" si="752"/>
        <v>60</v>
      </c>
      <c r="E5941" s="105">
        <f t="shared" si="753"/>
        <v>0</v>
      </c>
      <c r="I5941" s="105">
        <f t="shared" si="754"/>
        <v>0</v>
      </c>
      <c r="J5941" s="105">
        <f t="shared" si="747"/>
        <v>0</v>
      </c>
      <c r="K5941" s="105">
        <f t="shared" si="748"/>
        <v>0</v>
      </c>
      <c r="L5941" s="105">
        <f t="shared" si="749"/>
        <v>0</v>
      </c>
      <c r="M5941">
        <v>0.04</v>
      </c>
      <c r="N5941">
        <f t="shared" si="750"/>
        <v>3.3960531989175591E-3</v>
      </c>
    </row>
    <row r="5942" spans="1:14" x14ac:dyDescent="0.3">
      <c r="A5942">
        <f t="shared" si="752"/>
        <v>60</v>
      </c>
      <c r="E5942" s="105">
        <f t="shared" si="753"/>
        <v>0</v>
      </c>
      <c r="I5942" s="105">
        <f t="shared" si="754"/>
        <v>0</v>
      </c>
      <c r="J5942" s="105">
        <f t="shared" si="747"/>
        <v>0</v>
      </c>
      <c r="K5942" s="105">
        <f t="shared" si="748"/>
        <v>0</v>
      </c>
      <c r="L5942" s="105">
        <f t="shared" si="749"/>
        <v>0</v>
      </c>
      <c r="M5942">
        <v>0.04</v>
      </c>
      <c r="N5942">
        <f t="shared" si="750"/>
        <v>3.3960531989175591E-3</v>
      </c>
    </row>
    <row r="5943" spans="1:14" x14ac:dyDescent="0.3">
      <c r="A5943">
        <f t="shared" si="752"/>
        <v>60</v>
      </c>
      <c r="E5943" s="105">
        <f t="shared" si="753"/>
        <v>0</v>
      </c>
      <c r="I5943" s="105">
        <f t="shared" si="754"/>
        <v>0</v>
      </c>
      <c r="J5943" s="105">
        <f t="shared" si="747"/>
        <v>0</v>
      </c>
      <c r="K5943" s="105">
        <f t="shared" si="748"/>
        <v>0</v>
      </c>
      <c r="L5943" s="105">
        <f t="shared" si="749"/>
        <v>0</v>
      </c>
      <c r="M5943">
        <v>0.04</v>
      </c>
      <c r="N5943">
        <f t="shared" si="750"/>
        <v>3.3960531989175591E-3</v>
      </c>
    </row>
    <row r="5944" spans="1:14" x14ac:dyDescent="0.3">
      <c r="A5944">
        <f t="shared" si="752"/>
        <v>60</v>
      </c>
      <c r="E5944" s="105">
        <f t="shared" si="753"/>
        <v>0</v>
      </c>
      <c r="I5944" s="105">
        <f t="shared" si="754"/>
        <v>0</v>
      </c>
      <c r="J5944" s="105">
        <f t="shared" si="747"/>
        <v>0</v>
      </c>
      <c r="K5944" s="105">
        <f t="shared" si="748"/>
        <v>0</v>
      </c>
      <c r="L5944" s="105">
        <f t="shared" si="749"/>
        <v>0</v>
      </c>
      <c r="M5944">
        <v>0.04</v>
      </c>
      <c r="N5944">
        <f t="shared" si="750"/>
        <v>3.3960531989175591E-3</v>
      </c>
    </row>
    <row r="5945" spans="1:14" x14ac:dyDescent="0.3">
      <c r="A5945">
        <f t="shared" si="752"/>
        <v>60</v>
      </c>
      <c r="E5945" s="105">
        <f t="shared" si="753"/>
        <v>0</v>
      </c>
      <c r="I5945" s="105">
        <f t="shared" si="754"/>
        <v>0</v>
      </c>
      <c r="J5945" s="105">
        <f t="shared" si="747"/>
        <v>0</v>
      </c>
      <c r="K5945" s="105">
        <f t="shared" si="748"/>
        <v>0</v>
      </c>
      <c r="L5945" s="105">
        <f t="shared" si="749"/>
        <v>0</v>
      </c>
      <c r="M5945">
        <v>0.04</v>
      </c>
      <c r="N5945">
        <f t="shared" si="750"/>
        <v>3.3960531989175591E-3</v>
      </c>
    </row>
    <row r="5946" spans="1:14" x14ac:dyDescent="0.3">
      <c r="A5946">
        <f t="shared" si="752"/>
        <v>60</v>
      </c>
      <c r="E5946" s="105">
        <f t="shared" si="753"/>
        <v>0</v>
      </c>
      <c r="I5946" s="105">
        <f t="shared" si="754"/>
        <v>0</v>
      </c>
      <c r="J5946" s="105">
        <f t="shared" si="747"/>
        <v>0</v>
      </c>
      <c r="K5946" s="105">
        <f t="shared" si="748"/>
        <v>0</v>
      </c>
      <c r="L5946" s="105">
        <f t="shared" si="749"/>
        <v>0</v>
      </c>
      <c r="M5946">
        <v>0.04</v>
      </c>
      <c r="N5946">
        <f t="shared" si="750"/>
        <v>3.3960531989175591E-3</v>
      </c>
    </row>
    <row r="5947" spans="1:14" x14ac:dyDescent="0.3">
      <c r="A5947">
        <f t="shared" si="752"/>
        <v>60</v>
      </c>
      <c r="E5947" s="105">
        <f t="shared" si="753"/>
        <v>0</v>
      </c>
      <c r="I5947" s="105">
        <f t="shared" si="754"/>
        <v>0</v>
      </c>
      <c r="J5947" s="105">
        <f t="shared" si="747"/>
        <v>0</v>
      </c>
      <c r="K5947" s="105">
        <f t="shared" si="748"/>
        <v>0</v>
      </c>
      <c r="L5947" s="105">
        <f t="shared" si="749"/>
        <v>0</v>
      </c>
      <c r="M5947">
        <v>0.04</v>
      </c>
      <c r="N5947">
        <f t="shared" si="750"/>
        <v>3.3960531989175591E-3</v>
      </c>
    </row>
    <row r="5948" spans="1:14" x14ac:dyDescent="0.3">
      <c r="A5948">
        <f t="shared" si="752"/>
        <v>60</v>
      </c>
      <c r="E5948" s="105">
        <f t="shared" si="753"/>
        <v>0</v>
      </c>
      <c r="I5948" s="105">
        <f t="shared" si="754"/>
        <v>0</v>
      </c>
      <c r="J5948" s="105">
        <f t="shared" si="747"/>
        <v>0</v>
      </c>
      <c r="K5948" s="105">
        <f t="shared" si="748"/>
        <v>0</v>
      </c>
      <c r="L5948" s="105">
        <f t="shared" si="749"/>
        <v>0</v>
      </c>
      <c r="M5948">
        <v>0.04</v>
      </c>
      <c r="N5948">
        <f t="shared" si="750"/>
        <v>3.3960531989175591E-3</v>
      </c>
    </row>
    <row r="5949" spans="1:14" x14ac:dyDescent="0.3">
      <c r="A5949">
        <f t="shared" si="752"/>
        <v>60</v>
      </c>
      <c r="E5949" s="105">
        <f t="shared" si="753"/>
        <v>0</v>
      </c>
      <c r="I5949" s="105">
        <f t="shared" si="754"/>
        <v>0</v>
      </c>
      <c r="J5949" s="105">
        <f t="shared" si="747"/>
        <v>0</v>
      </c>
      <c r="K5949" s="105">
        <f t="shared" si="748"/>
        <v>0</v>
      </c>
      <c r="L5949" s="105">
        <f t="shared" si="749"/>
        <v>0</v>
      </c>
      <c r="M5949">
        <v>0.04</v>
      </c>
      <c r="N5949">
        <f t="shared" si="750"/>
        <v>3.3960531989175591E-3</v>
      </c>
    </row>
    <row r="5950" spans="1:14" x14ac:dyDescent="0.3">
      <c r="A5950">
        <f t="shared" si="752"/>
        <v>60</v>
      </c>
      <c r="E5950" s="105">
        <f t="shared" si="753"/>
        <v>0</v>
      </c>
      <c r="I5950" s="105">
        <f t="shared" si="754"/>
        <v>0</v>
      </c>
      <c r="J5950" s="105">
        <f t="shared" si="747"/>
        <v>0</v>
      </c>
      <c r="K5950" s="105">
        <f t="shared" si="748"/>
        <v>0</v>
      </c>
      <c r="L5950" s="105">
        <f t="shared" si="749"/>
        <v>0</v>
      </c>
      <c r="M5950">
        <v>0.04</v>
      </c>
      <c r="N5950">
        <f t="shared" si="750"/>
        <v>3.3960531989175591E-3</v>
      </c>
    </row>
    <row r="5951" spans="1:14" x14ac:dyDescent="0.3">
      <c r="A5951">
        <f t="shared" si="752"/>
        <v>60</v>
      </c>
      <c r="E5951" s="105">
        <f t="shared" si="753"/>
        <v>0</v>
      </c>
      <c r="I5951" s="105">
        <f t="shared" si="754"/>
        <v>0</v>
      </c>
      <c r="J5951" s="105">
        <f t="shared" si="747"/>
        <v>0</v>
      </c>
      <c r="K5951" s="105">
        <f t="shared" si="748"/>
        <v>0</v>
      </c>
      <c r="L5951" s="105">
        <f t="shared" si="749"/>
        <v>0</v>
      </c>
      <c r="M5951">
        <v>0.04</v>
      </c>
      <c r="N5951">
        <f t="shared" si="750"/>
        <v>3.3960531989175591E-3</v>
      </c>
    </row>
    <row r="5952" spans="1:14" x14ac:dyDescent="0.3">
      <c r="A5952">
        <f t="shared" si="752"/>
        <v>60</v>
      </c>
      <c r="E5952" s="105">
        <f t="shared" si="753"/>
        <v>0</v>
      </c>
      <c r="I5952" s="105">
        <f t="shared" si="754"/>
        <v>0</v>
      </c>
      <c r="J5952" s="105">
        <f t="shared" si="747"/>
        <v>0</v>
      </c>
      <c r="K5952" s="105">
        <f t="shared" si="748"/>
        <v>0</v>
      </c>
      <c r="L5952" s="105">
        <f t="shared" si="749"/>
        <v>0</v>
      </c>
      <c r="M5952">
        <v>0.04</v>
      </c>
      <c r="N5952">
        <f t="shared" si="750"/>
        <v>3.3960531989175591E-3</v>
      </c>
    </row>
    <row r="5953" spans="1:14" x14ac:dyDescent="0.3">
      <c r="A5953">
        <f t="shared" si="752"/>
        <v>60</v>
      </c>
      <c r="E5953" s="105">
        <f t="shared" si="753"/>
        <v>0</v>
      </c>
      <c r="I5953" s="105">
        <f t="shared" si="754"/>
        <v>0</v>
      </c>
      <c r="J5953" s="105">
        <f t="shared" si="747"/>
        <v>0</v>
      </c>
      <c r="K5953" s="105">
        <f t="shared" si="748"/>
        <v>0</v>
      </c>
      <c r="L5953" s="105">
        <f t="shared" si="749"/>
        <v>0</v>
      </c>
      <c r="M5953">
        <v>0.04</v>
      </c>
      <c r="N5953">
        <f t="shared" si="750"/>
        <v>3.3960531989175591E-3</v>
      </c>
    </row>
    <row r="5954" spans="1:14" x14ac:dyDescent="0.3">
      <c r="A5954">
        <f t="shared" si="752"/>
        <v>60</v>
      </c>
      <c r="E5954" s="105">
        <f t="shared" si="753"/>
        <v>0</v>
      </c>
      <c r="I5954" s="105">
        <f t="shared" si="754"/>
        <v>0</v>
      </c>
      <c r="J5954" s="105">
        <f t="shared" si="747"/>
        <v>0</v>
      </c>
      <c r="K5954" s="105">
        <f t="shared" si="748"/>
        <v>0</v>
      </c>
      <c r="L5954" s="105">
        <f t="shared" si="749"/>
        <v>0</v>
      </c>
      <c r="M5954">
        <v>0.04</v>
      </c>
      <c r="N5954">
        <f t="shared" si="750"/>
        <v>3.3960531989175591E-3</v>
      </c>
    </row>
    <row r="5955" spans="1:14" x14ac:dyDescent="0.3">
      <c r="A5955">
        <f t="shared" si="752"/>
        <v>60</v>
      </c>
      <c r="E5955" s="105">
        <f t="shared" si="753"/>
        <v>0</v>
      </c>
      <c r="I5955" s="105">
        <f t="shared" si="754"/>
        <v>0</v>
      </c>
      <c r="J5955" s="105">
        <f t="shared" ref="J5955:J6018" si="755">E5955*($H$2/12)</f>
        <v>0</v>
      </c>
      <c r="K5955" s="105">
        <f t="shared" ref="K5955:K6018" si="756">I5955-J5955</f>
        <v>0</v>
      </c>
      <c r="L5955" s="105">
        <f t="shared" ref="L5955:L6018" si="757">N5955*(E5955-K5955)</f>
        <v>0</v>
      </c>
      <c r="M5955">
        <v>0.04</v>
      </c>
      <c r="N5955">
        <f t="shared" ref="N5955:N6018" si="758">1-(POWER(1-M5955,(1/12)))</f>
        <v>3.3960531989175591E-3</v>
      </c>
    </row>
    <row r="5956" spans="1:14" x14ac:dyDescent="0.3">
      <c r="A5956">
        <f t="shared" si="752"/>
        <v>60</v>
      </c>
      <c r="E5956" s="105">
        <f t="shared" si="753"/>
        <v>0</v>
      </c>
      <c r="I5956" s="105">
        <f t="shared" si="754"/>
        <v>0</v>
      </c>
      <c r="J5956" s="105">
        <f t="shared" si="755"/>
        <v>0</v>
      </c>
      <c r="K5956" s="105">
        <f t="shared" si="756"/>
        <v>0</v>
      </c>
      <c r="L5956" s="105">
        <f t="shared" si="757"/>
        <v>0</v>
      </c>
      <c r="M5956">
        <v>0.04</v>
      </c>
      <c r="N5956">
        <f t="shared" si="758"/>
        <v>3.3960531989175591E-3</v>
      </c>
    </row>
    <row r="5957" spans="1:14" x14ac:dyDescent="0.3">
      <c r="A5957">
        <f t="shared" si="752"/>
        <v>60</v>
      </c>
      <c r="E5957" s="105">
        <f t="shared" si="753"/>
        <v>0</v>
      </c>
      <c r="I5957" s="105">
        <f t="shared" si="754"/>
        <v>0</v>
      </c>
      <c r="J5957" s="105">
        <f t="shared" si="755"/>
        <v>0</v>
      </c>
      <c r="K5957" s="105">
        <f t="shared" si="756"/>
        <v>0</v>
      </c>
      <c r="L5957" s="105">
        <f t="shared" si="757"/>
        <v>0</v>
      </c>
      <c r="M5957">
        <v>0.04</v>
      </c>
      <c r="N5957">
        <f t="shared" si="758"/>
        <v>3.3960531989175591E-3</v>
      </c>
    </row>
    <row r="5958" spans="1:14" x14ac:dyDescent="0.3">
      <c r="A5958">
        <f t="shared" si="752"/>
        <v>60</v>
      </c>
      <c r="E5958" s="105">
        <f t="shared" si="753"/>
        <v>0</v>
      </c>
      <c r="I5958" s="105">
        <f t="shared" si="754"/>
        <v>0</v>
      </c>
      <c r="J5958" s="105">
        <f t="shared" si="755"/>
        <v>0</v>
      </c>
      <c r="K5958" s="105">
        <f t="shared" si="756"/>
        <v>0</v>
      </c>
      <c r="L5958" s="105">
        <f t="shared" si="757"/>
        <v>0</v>
      </c>
      <c r="M5958">
        <v>0.04</v>
      </c>
      <c r="N5958">
        <f t="shared" si="758"/>
        <v>3.3960531989175591E-3</v>
      </c>
    </row>
    <row r="5959" spans="1:14" x14ac:dyDescent="0.3">
      <c r="A5959">
        <f t="shared" si="752"/>
        <v>60</v>
      </c>
      <c r="E5959" s="105">
        <f t="shared" si="753"/>
        <v>0</v>
      </c>
      <c r="I5959" s="105">
        <f t="shared" si="754"/>
        <v>0</v>
      </c>
      <c r="J5959" s="105">
        <f t="shared" si="755"/>
        <v>0</v>
      </c>
      <c r="K5959" s="105">
        <f t="shared" si="756"/>
        <v>0</v>
      </c>
      <c r="L5959" s="105">
        <f t="shared" si="757"/>
        <v>0</v>
      </c>
      <c r="M5959">
        <v>0.04</v>
      </c>
      <c r="N5959">
        <f t="shared" si="758"/>
        <v>3.3960531989175591E-3</v>
      </c>
    </row>
    <row r="5960" spans="1:14" x14ac:dyDescent="0.3">
      <c r="A5960">
        <f t="shared" si="752"/>
        <v>60</v>
      </c>
      <c r="E5960" s="105">
        <f t="shared" si="753"/>
        <v>0</v>
      </c>
      <c r="I5960" s="105">
        <f t="shared" si="754"/>
        <v>0</v>
      </c>
      <c r="J5960" s="105">
        <f t="shared" si="755"/>
        <v>0</v>
      </c>
      <c r="K5960" s="105">
        <f t="shared" si="756"/>
        <v>0</v>
      </c>
      <c r="L5960" s="105">
        <f t="shared" si="757"/>
        <v>0</v>
      </c>
      <c r="M5960">
        <v>0.04</v>
      </c>
      <c r="N5960">
        <f t="shared" si="758"/>
        <v>3.3960531989175591E-3</v>
      </c>
    </row>
    <row r="5961" spans="1:14" x14ac:dyDescent="0.3">
      <c r="A5961">
        <f t="shared" si="752"/>
        <v>60</v>
      </c>
      <c r="E5961" s="105">
        <f t="shared" si="753"/>
        <v>0</v>
      </c>
      <c r="I5961" s="105">
        <f t="shared" si="754"/>
        <v>0</v>
      </c>
      <c r="J5961" s="105">
        <f t="shared" si="755"/>
        <v>0</v>
      </c>
      <c r="K5961" s="105">
        <f t="shared" si="756"/>
        <v>0</v>
      </c>
      <c r="L5961" s="105">
        <f t="shared" si="757"/>
        <v>0</v>
      </c>
      <c r="M5961">
        <v>0.04</v>
      </c>
      <c r="N5961">
        <f t="shared" si="758"/>
        <v>3.3960531989175591E-3</v>
      </c>
    </row>
    <row r="5962" spans="1:14" x14ac:dyDescent="0.3">
      <c r="A5962">
        <f t="shared" si="752"/>
        <v>60</v>
      </c>
      <c r="E5962" s="105">
        <f t="shared" si="753"/>
        <v>0</v>
      </c>
      <c r="I5962" s="105">
        <f t="shared" si="754"/>
        <v>0</v>
      </c>
      <c r="J5962" s="105">
        <f t="shared" si="755"/>
        <v>0</v>
      </c>
      <c r="K5962" s="105">
        <f t="shared" si="756"/>
        <v>0</v>
      </c>
      <c r="L5962" s="105">
        <f t="shared" si="757"/>
        <v>0</v>
      </c>
      <c r="M5962">
        <v>0.04</v>
      </c>
      <c r="N5962">
        <f t="shared" si="758"/>
        <v>3.3960531989175591E-3</v>
      </c>
    </row>
    <row r="5963" spans="1:14" x14ac:dyDescent="0.3">
      <c r="A5963">
        <f t="shared" si="752"/>
        <v>60</v>
      </c>
      <c r="E5963" s="105">
        <f t="shared" si="753"/>
        <v>0</v>
      </c>
      <c r="I5963" s="105">
        <f t="shared" si="754"/>
        <v>0</v>
      </c>
      <c r="J5963" s="105">
        <f t="shared" si="755"/>
        <v>0</v>
      </c>
      <c r="K5963" s="105">
        <f t="shared" si="756"/>
        <v>0</v>
      </c>
      <c r="L5963" s="105">
        <f t="shared" si="757"/>
        <v>0</v>
      </c>
      <c r="M5963">
        <v>0.04</v>
      </c>
      <c r="N5963">
        <f t="shared" si="758"/>
        <v>3.3960531989175591E-3</v>
      </c>
    </row>
    <row r="5964" spans="1:14" x14ac:dyDescent="0.3">
      <c r="A5964">
        <f t="shared" si="752"/>
        <v>60</v>
      </c>
      <c r="E5964" s="105">
        <f t="shared" si="753"/>
        <v>0</v>
      </c>
      <c r="I5964" s="105">
        <f t="shared" si="754"/>
        <v>0</v>
      </c>
      <c r="J5964" s="105">
        <f t="shared" si="755"/>
        <v>0</v>
      </c>
      <c r="K5964" s="105">
        <f t="shared" si="756"/>
        <v>0</v>
      </c>
      <c r="L5964" s="105">
        <f t="shared" si="757"/>
        <v>0</v>
      </c>
      <c r="M5964">
        <v>0.04</v>
      </c>
      <c r="N5964">
        <f t="shared" si="758"/>
        <v>3.3960531989175591E-3</v>
      </c>
    </row>
    <row r="5965" spans="1:14" x14ac:dyDescent="0.3">
      <c r="A5965">
        <f t="shared" si="752"/>
        <v>60</v>
      </c>
      <c r="E5965" s="105">
        <f t="shared" si="753"/>
        <v>0</v>
      </c>
      <c r="I5965" s="105">
        <f t="shared" si="754"/>
        <v>0</v>
      </c>
      <c r="J5965" s="105">
        <f t="shared" si="755"/>
        <v>0</v>
      </c>
      <c r="K5965" s="105">
        <f t="shared" si="756"/>
        <v>0</v>
      </c>
      <c r="L5965" s="105">
        <f t="shared" si="757"/>
        <v>0</v>
      </c>
      <c r="M5965">
        <v>0.04</v>
      </c>
      <c r="N5965">
        <f t="shared" si="758"/>
        <v>3.3960531989175591E-3</v>
      </c>
    </row>
    <row r="5966" spans="1:14" x14ac:dyDescent="0.3">
      <c r="A5966">
        <f t="shared" si="752"/>
        <v>60</v>
      </c>
      <c r="E5966" s="105">
        <f t="shared" si="753"/>
        <v>0</v>
      </c>
      <c r="I5966" s="105">
        <f t="shared" si="754"/>
        <v>0</v>
      </c>
      <c r="J5966" s="105">
        <f t="shared" si="755"/>
        <v>0</v>
      </c>
      <c r="K5966" s="105">
        <f t="shared" si="756"/>
        <v>0</v>
      </c>
      <c r="L5966" s="105">
        <f t="shared" si="757"/>
        <v>0</v>
      </c>
      <c r="M5966">
        <v>0.04</v>
      </c>
      <c r="N5966">
        <f t="shared" si="758"/>
        <v>3.3960531989175591E-3</v>
      </c>
    </row>
    <row r="5967" spans="1:14" x14ac:dyDescent="0.3">
      <c r="A5967">
        <f t="shared" si="752"/>
        <v>60</v>
      </c>
      <c r="E5967" s="105">
        <f t="shared" si="753"/>
        <v>0</v>
      </c>
      <c r="I5967" s="105">
        <f t="shared" si="754"/>
        <v>0</v>
      </c>
      <c r="J5967" s="105">
        <f t="shared" si="755"/>
        <v>0</v>
      </c>
      <c r="K5967" s="105">
        <f t="shared" si="756"/>
        <v>0</v>
      </c>
      <c r="L5967" s="105">
        <f t="shared" si="757"/>
        <v>0</v>
      </c>
      <c r="M5967">
        <v>0.04</v>
      </c>
      <c r="N5967">
        <f t="shared" si="758"/>
        <v>3.3960531989175591E-3</v>
      </c>
    </row>
    <row r="5968" spans="1:14" x14ac:dyDescent="0.3">
      <c r="A5968">
        <f t="shared" si="752"/>
        <v>60</v>
      </c>
      <c r="E5968" s="105">
        <f t="shared" si="753"/>
        <v>0</v>
      </c>
      <c r="I5968" s="105">
        <f t="shared" si="754"/>
        <v>0</v>
      </c>
      <c r="J5968" s="105">
        <f t="shared" si="755"/>
        <v>0</v>
      </c>
      <c r="K5968" s="105">
        <f t="shared" si="756"/>
        <v>0</v>
      </c>
      <c r="L5968" s="105">
        <f t="shared" si="757"/>
        <v>0</v>
      </c>
      <c r="M5968">
        <v>0.04</v>
      </c>
      <c r="N5968">
        <f t="shared" si="758"/>
        <v>3.3960531989175591E-3</v>
      </c>
    </row>
    <row r="5969" spans="1:14" x14ac:dyDescent="0.3">
      <c r="A5969">
        <f t="shared" si="752"/>
        <v>60</v>
      </c>
      <c r="E5969" s="105">
        <f t="shared" si="753"/>
        <v>0</v>
      </c>
      <c r="I5969" s="105">
        <f t="shared" si="754"/>
        <v>0</v>
      </c>
      <c r="J5969" s="105">
        <f t="shared" si="755"/>
        <v>0</v>
      </c>
      <c r="K5969" s="105">
        <f t="shared" si="756"/>
        <v>0</v>
      </c>
      <c r="L5969" s="105">
        <f t="shared" si="757"/>
        <v>0</v>
      </c>
      <c r="M5969">
        <v>0.04</v>
      </c>
      <c r="N5969">
        <f t="shared" si="758"/>
        <v>3.3960531989175591E-3</v>
      </c>
    </row>
    <row r="5970" spans="1:14" x14ac:dyDescent="0.3">
      <c r="A5970">
        <f t="shared" si="752"/>
        <v>60</v>
      </c>
      <c r="E5970" s="105">
        <f t="shared" si="753"/>
        <v>0</v>
      </c>
      <c r="I5970" s="105">
        <f t="shared" si="754"/>
        <v>0</v>
      </c>
      <c r="J5970" s="105">
        <f t="shared" si="755"/>
        <v>0</v>
      </c>
      <c r="K5970" s="105">
        <f t="shared" si="756"/>
        <v>0</v>
      </c>
      <c r="L5970" s="105">
        <f t="shared" si="757"/>
        <v>0</v>
      </c>
      <c r="M5970">
        <v>0.04</v>
      </c>
      <c r="N5970">
        <f t="shared" si="758"/>
        <v>3.3960531989175591E-3</v>
      </c>
    </row>
    <row r="5971" spans="1:14" x14ac:dyDescent="0.3">
      <c r="A5971">
        <f t="shared" si="752"/>
        <v>60</v>
      </c>
      <c r="E5971" s="105">
        <f t="shared" si="753"/>
        <v>0</v>
      </c>
      <c r="I5971" s="105">
        <f t="shared" si="754"/>
        <v>0</v>
      </c>
      <c r="J5971" s="105">
        <f t="shared" si="755"/>
        <v>0</v>
      </c>
      <c r="K5971" s="105">
        <f t="shared" si="756"/>
        <v>0</v>
      </c>
      <c r="L5971" s="105">
        <f t="shared" si="757"/>
        <v>0</v>
      </c>
      <c r="M5971">
        <v>0.04</v>
      </c>
      <c r="N5971">
        <f t="shared" si="758"/>
        <v>3.3960531989175591E-3</v>
      </c>
    </row>
    <row r="5972" spans="1:14" x14ac:dyDescent="0.3">
      <c r="A5972">
        <f t="shared" si="752"/>
        <v>60</v>
      </c>
      <c r="E5972" s="105">
        <f t="shared" si="753"/>
        <v>0</v>
      </c>
      <c r="I5972" s="105">
        <f t="shared" si="754"/>
        <v>0</v>
      </c>
      <c r="J5972" s="105">
        <f t="shared" si="755"/>
        <v>0</v>
      </c>
      <c r="K5972" s="105">
        <f t="shared" si="756"/>
        <v>0</v>
      </c>
      <c r="L5972" s="105">
        <f t="shared" si="757"/>
        <v>0</v>
      </c>
      <c r="M5972">
        <v>0.04</v>
      </c>
      <c r="N5972">
        <f t="shared" si="758"/>
        <v>3.3960531989175591E-3</v>
      </c>
    </row>
    <row r="5973" spans="1:14" x14ac:dyDescent="0.3">
      <c r="A5973">
        <f t="shared" si="752"/>
        <v>60</v>
      </c>
      <c r="E5973" s="105">
        <f t="shared" si="753"/>
        <v>0</v>
      </c>
      <c r="I5973" s="105">
        <f t="shared" si="754"/>
        <v>0</v>
      </c>
      <c r="J5973" s="105">
        <f t="shared" si="755"/>
        <v>0</v>
      </c>
      <c r="K5973" s="105">
        <f t="shared" si="756"/>
        <v>0</v>
      </c>
      <c r="L5973" s="105">
        <f t="shared" si="757"/>
        <v>0</v>
      </c>
      <c r="M5973">
        <v>0.04</v>
      </c>
      <c r="N5973">
        <f t="shared" si="758"/>
        <v>3.3960531989175591E-3</v>
      </c>
    </row>
    <row r="5974" spans="1:14" x14ac:dyDescent="0.3">
      <c r="A5974">
        <f t="shared" si="752"/>
        <v>60</v>
      </c>
      <c r="E5974" s="105">
        <f t="shared" si="753"/>
        <v>0</v>
      </c>
      <c r="I5974" s="105">
        <f t="shared" si="754"/>
        <v>0</v>
      </c>
      <c r="J5974" s="105">
        <f t="shared" si="755"/>
        <v>0</v>
      </c>
      <c r="K5974" s="105">
        <f t="shared" si="756"/>
        <v>0</v>
      </c>
      <c r="L5974" s="105">
        <f t="shared" si="757"/>
        <v>0</v>
      </c>
      <c r="M5974">
        <v>0.04</v>
      </c>
      <c r="N5974">
        <f t="shared" si="758"/>
        <v>3.3960531989175591E-3</v>
      </c>
    </row>
    <row r="5975" spans="1:14" x14ac:dyDescent="0.3">
      <c r="A5975">
        <f t="shared" si="752"/>
        <v>60</v>
      </c>
      <c r="E5975" s="105">
        <f t="shared" si="753"/>
        <v>0</v>
      </c>
      <c r="I5975" s="105">
        <f t="shared" si="754"/>
        <v>0</v>
      </c>
      <c r="J5975" s="105">
        <f t="shared" si="755"/>
        <v>0</v>
      </c>
      <c r="K5975" s="105">
        <f t="shared" si="756"/>
        <v>0</v>
      </c>
      <c r="L5975" s="105">
        <f t="shared" si="757"/>
        <v>0</v>
      </c>
      <c r="M5975">
        <v>0.04</v>
      </c>
      <c r="N5975">
        <f t="shared" si="758"/>
        <v>3.3960531989175591E-3</v>
      </c>
    </row>
    <row r="5976" spans="1:14" x14ac:dyDescent="0.3">
      <c r="A5976">
        <f t="shared" si="752"/>
        <v>60</v>
      </c>
      <c r="E5976" s="105">
        <f t="shared" si="753"/>
        <v>0</v>
      </c>
      <c r="I5976" s="105">
        <f t="shared" si="754"/>
        <v>0</v>
      </c>
      <c r="J5976" s="105">
        <f t="shared" si="755"/>
        <v>0</v>
      </c>
      <c r="K5976" s="105">
        <f t="shared" si="756"/>
        <v>0</v>
      </c>
      <c r="L5976" s="105">
        <f t="shared" si="757"/>
        <v>0</v>
      </c>
      <c r="M5976">
        <v>0.04</v>
      </c>
      <c r="N5976">
        <f t="shared" si="758"/>
        <v>3.3960531989175591E-3</v>
      </c>
    </row>
    <row r="5977" spans="1:14" x14ac:dyDescent="0.3">
      <c r="A5977">
        <f t="shared" si="752"/>
        <v>60</v>
      </c>
      <c r="E5977" s="105">
        <f t="shared" si="753"/>
        <v>0</v>
      </c>
      <c r="I5977" s="105">
        <f t="shared" si="754"/>
        <v>0</v>
      </c>
      <c r="J5977" s="105">
        <f t="shared" si="755"/>
        <v>0</v>
      </c>
      <c r="K5977" s="105">
        <f t="shared" si="756"/>
        <v>0</v>
      </c>
      <c r="L5977" s="105">
        <f t="shared" si="757"/>
        <v>0</v>
      </c>
      <c r="M5977">
        <v>0.04</v>
      </c>
      <c r="N5977">
        <f t="shared" si="758"/>
        <v>3.3960531989175591E-3</v>
      </c>
    </row>
    <row r="5978" spans="1:14" x14ac:dyDescent="0.3">
      <c r="A5978">
        <f t="shared" si="752"/>
        <v>60</v>
      </c>
      <c r="E5978" s="105">
        <f t="shared" si="753"/>
        <v>0</v>
      </c>
      <c r="I5978" s="105">
        <f t="shared" si="754"/>
        <v>0</v>
      </c>
      <c r="J5978" s="105">
        <f t="shared" si="755"/>
        <v>0</v>
      </c>
      <c r="K5978" s="105">
        <f t="shared" si="756"/>
        <v>0</v>
      </c>
      <c r="L5978" s="105">
        <f t="shared" si="757"/>
        <v>0</v>
      </c>
      <c r="M5978">
        <v>0.04</v>
      </c>
      <c r="N5978">
        <f t="shared" si="758"/>
        <v>3.3960531989175591E-3</v>
      </c>
    </row>
    <row r="5979" spans="1:14" x14ac:dyDescent="0.3">
      <c r="A5979">
        <f t="shared" si="752"/>
        <v>60</v>
      </c>
      <c r="E5979" s="105">
        <f t="shared" si="753"/>
        <v>0</v>
      </c>
      <c r="I5979" s="105">
        <f t="shared" si="754"/>
        <v>0</v>
      </c>
      <c r="J5979" s="105">
        <f t="shared" si="755"/>
        <v>0</v>
      </c>
      <c r="K5979" s="105">
        <f t="shared" si="756"/>
        <v>0</v>
      </c>
      <c r="L5979" s="105">
        <f t="shared" si="757"/>
        <v>0</v>
      </c>
      <c r="M5979">
        <v>0.04</v>
      </c>
      <c r="N5979">
        <f t="shared" si="758"/>
        <v>3.3960531989175591E-3</v>
      </c>
    </row>
    <row r="5980" spans="1:14" x14ac:dyDescent="0.3">
      <c r="A5980">
        <f t="shared" si="752"/>
        <v>60</v>
      </c>
      <c r="E5980" s="105">
        <f t="shared" si="753"/>
        <v>0</v>
      </c>
      <c r="I5980" s="105">
        <f t="shared" si="754"/>
        <v>0</v>
      </c>
      <c r="J5980" s="105">
        <f t="shared" si="755"/>
        <v>0</v>
      </c>
      <c r="K5980" s="105">
        <f t="shared" si="756"/>
        <v>0</v>
      </c>
      <c r="L5980" s="105">
        <f t="shared" si="757"/>
        <v>0</v>
      </c>
      <c r="M5980">
        <v>0.04</v>
      </c>
      <c r="N5980">
        <f t="shared" si="758"/>
        <v>3.3960531989175591E-3</v>
      </c>
    </row>
    <row r="5981" spans="1:14" x14ac:dyDescent="0.3">
      <c r="A5981">
        <f t="shared" si="752"/>
        <v>60</v>
      </c>
      <c r="E5981" s="105">
        <f t="shared" si="753"/>
        <v>0</v>
      </c>
      <c r="I5981" s="105">
        <f t="shared" si="754"/>
        <v>0</v>
      </c>
      <c r="J5981" s="105">
        <f t="shared" si="755"/>
        <v>0</v>
      </c>
      <c r="K5981" s="105">
        <f t="shared" si="756"/>
        <v>0</v>
      </c>
      <c r="L5981" s="105">
        <f t="shared" si="757"/>
        <v>0</v>
      </c>
      <c r="M5981">
        <v>0.04</v>
      </c>
      <c r="N5981">
        <f t="shared" si="758"/>
        <v>3.3960531989175591E-3</v>
      </c>
    </row>
    <row r="5982" spans="1:14" x14ac:dyDescent="0.3">
      <c r="A5982">
        <f t="shared" si="752"/>
        <v>60</v>
      </c>
      <c r="E5982" s="105">
        <f t="shared" si="753"/>
        <v>0</v>
      </c>
      <c r="I5982" s="105">
        <f t="shared" si="754"/>
        <v>0</v>
      </c>
      <c r="J5982" s="105">
        <f t="shared" si="755"/>
        <v>0</v>
      </c>
      <c r="K5982" s="105">
        <f t="shared" si="756"/>
        <v>0</v>
      </c>
      <c r="L5982" s="105">
        <f t="shared" si="757"/>
        <v>0</v>
      </c>
      <c r="M5982">
        <v>0.04</v>
      </c>
      <c r="N5982">
        <f t="shared" si="758"/>
        <v>3.3960531989175591E-3</v>
      </c>
    </row>
    <row r="5983" spans="1:14" x14ac:dyDescent="0.3">
      <c r="A5983">
        <f t="shared" si="752"/>
        <v>60</v>
      </c>
      <c r="E5983" s="105">
        <f t="shared" si="753"/>
        <v>0</v>
      </c>
      <c r="I5983" s="105">
        <f t="shared" si="754"/>
        <v>0</v>
      </c>
      <c r="J5983" s="105">
        <f t="shared" si="755"/>
        <v>0</v>
      </c>
      <c r="K5983" s="105">
        <f t="shared" si="756"/>
        <v>0</v>
      </c>
      <c r="L5983" s="105">
        <f t="shared" si="757"/>
        <v>0</v>
      </c>
      <c r="M5983">
        <v>0.04</v>
      </c>
      <c r="N5983">
        <f t="shared" si="758"/>
        <v>3.3960531989175591E-3</v>
      </c>
    </row>
    <row r="5984" spans="1:14" x14ac:dyDescent="0.3">
      <c r="A5984">
        <f t="shared" si="752"/>
        <v>60</v>
      </c>
      <c r="E5984" s="105">
        <f t="shared" si="753"/>
        <v>0</v>
      </c>
      <c r="I5984" s="105">
        <f t="shared" si="754"/>
        <v>0</v>
      </c>
      <c r="J5984" s="105">
        <f t="shared" si="755"/>
        <v>0</v>
      </c>
      <c r="K5984" s="105">
        <f t="shared" si="756"/>
        <v>0</v>
      </c>
      <c r="L5984" s="105">
        <f t="shared" si="757"/>
        <v>0</v>
      </c>
      <c r="M5984">
        <v>0.04</v>
      </c>
      <c r="N5984">
        <f t="shared" si="758"/>
        <v>3.3960531989175591E-3</v>
      </c>
    </row>
    <row r="5985" spans="1:14" x14ac:dyDescent="0.3">
      <c r="A5985">
        <f t="shared" si="752"/>
        <v>60</v>
      </c>
      <c r="E5985" s="105">
        <f t="shared" si="753"/>
        <v>0</v>
      </c>
      <c r="I5985" s="105">
        <f t="shared" si="754"/>
        <v>0</v>
      </c>
      <c r="J5985" s="105">
        <f t="shared" si="755"/>
        <v>0</v>
      </c>
      <c r="K5985" s="105">
        <f t="shared" si="756"/>
        <v>0</v>
      </c>
      <c r="L5985" s="105">
        <f t="shared" si="757"/>
        <v>0</v>
      </c>
      <c r="M5985">
        <v>0.04</v>
      </c>
      <c r="N5985">
        <f t="shared" si="758"/>
        <v>3.3960531989175591E-3</v>
      </c>
    </row>
    <row r="5986" spans="1:14" x14ac:dyDescent="0.3">
      <c r="A5986">
        <f t="shared" si="752"/>
        <v>60</v>
      </c>
      <c r="E5986" s="105">
        <f t="shared" si="753"/>
        <v>0</v>
      </c>
      <c r="I5986" s="105">
        <f t="shared" si="754"/>
        <v>0</v>
      </c>
      <c r="J5986" s="105">
        <f t="shared" si="755"/>
        <v>0</v>
      </c>
      <c r="K5986" s="105">
        <f t="shared" si="756"/>
        <v>0</v>
      </c>
      <c r="L5986" s="105">
        <f t="shared" si="757"/>
        <v>0</v>
      </c>
      <c r="M5986">
        <v>0.04</v>
      </c>
      <c r="N5986">
        <f t="shared" si="758"/>
        <v>3.3960531989175591E-3</v>
      </c>
    </row>
    <row r="5987" spans="1:14" x14ac:dyDescent="0.3">
      <c r="A5987">
        <f t="shared" si="752"/>
        <v>60</v>
      </c>
      <c r="E5987" s="105">
        <f t="shared" si="753"/>
        <v>0</v>
      </c>
      <c r="I5987" s="105">
        <f t="shared" si="754"/>
        <v>0</v>
      </c>
      <c r="J5987" s="105">
        <f t="shared" si="755"/>
        <v>0</v>
      </c>
      <c r="K5987" s="105">
        <f t="shared" si="756"/>
        <v>0</v>
      </c>
      <c r="L5987" s="105">
        <f t="shared" si="757"/>
        <v>0</v>
      </c>
      <c r="M5987">
        <v>0.04</v>
      </c>
      <c r="N5987">
        <f t="shared" si="758"/>
        <v>3.3960531989175591E-3</v>
      </c>
    </row>
    <row r="5988" spans="1:14" x14ac:dyDescent="0.3">
      <c r="A5988">
        <f t="shared" si="752"/>
        <v>60</v>
      </c>
      <c r="E5988" s="105">
        <f t="shared" si="753"/>
        <v>0</v>
      </c>
      <c r="I5988" s="105">
        <f t="shared" si="754"/>
        <v>0</v>
      </c>
      <c r="J5988" s="105">
        <f t="shared" si="755"/>
        <v>0</v>
      </c>
      <c r="K5988" s="105">
        <f t="shared" si="756"/>
        <v>0</v>
      </c>
      <c r="L5988" s="105">
        <f t="shared" si="757"/>
        <v>0</v>
      </c>
      <c r="M5988">
        <v>0.04</v>
      </c>
      <c r="N5988">
        <f t="shared" si="758"/>
        <v>3.3960531989175591E-3</v>
      </c>
    </row>
    <row r="5989" spans="1:14" x14ac:dyDescent="0.3">
      <c r="A5989">
        <f t="shared" si="752"/>
        <v>60</v>
      </c>
      <c r="E5989" s="105">
        <f t="shared" si="753"/>
        <v>0</v>
      </c>
      <c r="I5989" s="105">
        <f t="shared" si="754"/>
        <v>0</v>
      </c>
      <c r="J5989" s="105">
        <f t="shared" si="755"/>
        <v>0</v>
      </c>
      <c r="K5989" s="105">
        <f t="shared" si="756"/>
        <v>0</v>
      </c>
      <c r="L5989" s="105">
        <f t="shared" si="757"/>
        <v>0</v>
      </c>
      <c r="M5989">
        <v>0.04</v>
      </c>
      <c r="N5989">
        <f t="shared" si="758"/>
        <v>3.3960531989175591E-3</v>
      </c>
    </row>
    <row r="5990" spans="1:14" x14ac:dyDescent="0.3">
      <c r="A5990">
        <f t="shared" si="752"/>
        <v>60</v>
      </c>
      <c r="E5990" s="105">
        <f t="shared" si="753"/>
        <v>0</v>
      </c>
      <c r="I5990" s="105">
        <f t="shared" si="754"/>
        <v>0</v>
      </c>
      <c r="J5990" s="105">
        <f t="shared" si="755"/>
        <v>0</v>
      </c>
      <c r="K5990" s="105">
        <f t="shared" si="756"/>
        <v>0</v>
      </c>
      <c r="L5990" s="105">
        <f t="shared" si="757"/>
        <v>0</v>
      </c>
      <c r="M5990">
        <v>0.04</v>
      </c>
      <c r="N5990">
        <f t="shared" si="758"/>
        <v>3.3960531989175591E-3</v>
      </c>
    </row>
    <row r="5991" spans="1:14" x14ac:dyDescent="0.3">
      <c r="A5991">
        <f t="shared" ref="A5991:A6054" si="759">IF(COUNTIF(A5891:A5990,A5990)=100, A5990+1,A5990)</f>
        <v>60</v>
      </c>
      <c r="E5991" s="105">
        <f t="shared" ref="E5991:E6054" si="760">MAX(0, E5891-K5891-L5891)</f>
        <v>0</v>
      </c>
      <c r="I5991" s="105">
        <f t="shared" ref="I5991:I6054" si="761">IF(E5991&lt;I5891,J5991 + E5991, I5891)</f>
        <v>0</v>
      </c>
      <c r="J5991" s="105">
        <f t="shared" si="755"/>
        <v>0</v>
      </c>
      <c r="K5991" s="105">
        <f t="shared" si="756"/>
        <v>0</v>
      </c>
      <c r="L5991" s="105">
        <f t="shared" si="757"/>
        <v>0</v>
      </c>
      <c r="M5991">
        <v>0.04</v>
      </c>
      <c r="N5991">
        <f t="shared" si="758"/>
        <v>3.3960531989175591E-3</v>
      </c>
    </row>
    <row r="5992" spans="1:14" x14ac:dyDescent="0.3">
      <c r="A5992">
        <f t="shared" si="759"/>
        <v>60</v>
      </c>
      <c r="E5992" s="105">
        <f t="shared" si="760"/>
        <v>0</v>
      </c>
      <c r="I5992" s="105">
        <f t="shared" si="761"/>
        <v>0</v>
      </c>
      <c r="J5992" s="105">
        <f t="shared" si="755"/>
        <v>0</v>
      </c>
      <c r="K5992" s="105">
        <f t="shared" si="756"/>
        <v>0</v>
      </c>
      <c r="L5992" s="105">
        <f t="shared" si="757"/>
        <v>0</v>
      </c>
      <c r="M5992">
        <v>0.04</v>
      </c>
      <c r="N5992">
        <f t="shared" si="758"/>
        <v>3.3960531989175591E-3</v>
      </c>
    </row>
    <row r="5993" spans="1:14" x14ac:dyDescent="0.3">
      <c r="A5993">
        <f t="shared" si="759"/>
        <v>60</v>
      </c>
      <c r="E5993" s="105">
        <f t="shared" si="760"/>
        <v>0</v>
      </c>
      <c r="I5993" s="105">
        <f t="shared" si="761"/>
        <v>0</v>
      </c>
      <c r="J5993" s="105">
        <f t="shared" si="755"/>
        <v>0</v>
      </c>
      <c r="K5993" s="105">
        <f t="shared" si="756"/>
        <v>0</v>
      </c>
      <c r="L5993" s="105">
        <f t="shared" si="757"/>
        <v>0</v>
      </c>
      <c r="M5993">
        <v>0.04</v>
      </c>
      <c r="N5993">
        <f t="shared" si="758"/>
        <v>3.3960531989175591E-3</v>
      </c>
    </row>
    <row r="5994" spans="1:14" x14ac:dyDescent="0.3">
      <c r="A5994">
        <f t="shared" si="759"/>
        <v>60</v>
      </c>
      <c r="E5994" s="105">
        <f t="shared" si="760"/>
        <v>0</v>
      </c>
      <c r="I5994" s="105">
        <f t="shared" si="761"/>
        <v>0</v>
      </c>
      <c r="J5994" s="105">
        <f t="shared" si="755"/>
        <v>0</v>
      </c>
      <c r="K5994" s="105">
        <f t="shared" si="756"/>
        <v>0</v>
      </c>
      <c r="L5994" s="105">
        <f t="shared" si="757"/>
        <v>0</v>
      </c>
      <c r="M5994">
        <v>0.04</v>
      </c>
      <c r="N5994">
        <f t="shared" si="758"/>
        <v>3.3960531989175591E-3</v>
      </c>
    </row>
    <row r="5995" spans="1:14" x14ac:dyDescent="0.3">
      <c r="A5995">
        <f t="shared" si="759"/>
        <v>60</v>
      </c>
      <c r="E5995" s="105">
        <f t="shared" si="760"/>
        <v>0</v>
      </c>
      <c r="I5995" s="105">
        <f t="shared" si="761"/>
        <v>0</v>
      </c>
      <c r="J5995" s="105">
        <f t="shared" si="755"/>
        <v>0</v>
      </c>
      <c r="K5995" s="105">
        <f t="shared" si="756"/>
        <v>0</v>
      </c>
      <c r="L5995" s="105">
        <f t="shared" si="757"/>
        <v>0</v>
      </c>
      <c r="M5995">
        <v>0.04</v>
      </c>
      <c r="N5995">
        <f t="shared" si="758"/>
        <v>3.3960531989175591E-3</v>
      </c>
    </row>
    <row r="5996" spans="1:14" x14ac:dyDescent="0.3">
      <c r="A5996">
        <f t="shared" si="759"/>
        <v>60</v>
      </c>
      <c r="E5996" s="105">
        <f t="shared" si="760"/>
        <v>0</v>
      </c>
      <c r="I5996" s="105">
        <f t="shared" si="761"/>
        <v>0</v>
      </c>
      <c r="J5996" s="105">
        <f t="shared" si="755"/>
        <v>0</v>
      </c>
      <c r="K5996" s="105">
        <f t="shared" si="756"/>
        <v>0</v>
      </c>
      <c r="L5996" s="105">
        <f t="shared" si="757"/>
        <v>0</v>
      </c>
      <c r="M5996">
        <v>0.04</v>
      </c>
      <c r="N5996">
        <f t="shared" si="758"/>
        <v>3.3960531989175591E-3</v>
      </c>
    </row>
    <row r="5997" spans="1:14" x14ac:dyDescent="0.3">
      <c r="A5997">
        <f t="shared" si="759"/>
        <v>60</v>
      </c>
      <c r="E5997" s="105">
        <f t="shared" si="760"/>
        <v>0</v>
      </c>
      <c r="I5997" s="105">
        <f t="shared" si="761"/>
        <v>0</v>
      </c>
      <c r="J5997" s="105">
        <f t="shared" si="755"/>
        <v>0</v>
      </c>
      <c r="K5997" s="105">
        <f t="shared" si="756"/>
        <v>0</v>
      </c>
      <c r="L5997" s="105">
        <f t="shared" si="757"/>
        <v>0</v>
      </c>
      <c r="M5997">
        <v>0.04</v>
      </c>
      <c r="N5997">
        <f t="shared" si="758"/>
        <v>3.3960531989175591E-3</v>
      </c>
    </row>
    <row r="5998" spans="1:14" x14ac:dyDescent="0.3">
      <c r="A5998">
        <f t="shared" si="759"/>
        <v>60</v>
      </c>
      <c r="E5998" s="105">
        <f t="shared" si="760"/>
        <v>0</v>
      </c>
      <c r="I5998" s="105">
        <f t="shared" si="761"/>
        <v>0</v>
      </c>
      <c r="J5998" s="105">
        <f t="shared" si="755"/>
        <v>0</v>
      </c>
      <c r="K5998" s="105">
        <f t="shared" si="756"/>
        <v>0</v>
      </c>
      <c r="L5998" s="105">
        <f t="shared" si="757"/>
        <v>0</v>
      </c>
      <c r="M5998">
        <v>0.04</v>
      </c>
      <c r="N5998">
        <f t="shared" si="758"/>
        <v>3.3960531989175591E-3</v>
      </c>
    </row>
    <row r="5999" spans="1:14" x14ac:dyDescent="0.3">
      <c r="A5999">
        <f t="shared" si="759"/>
        <v>60</v>
      </c>
      <c r="E5999" s="105">
        <f t="shared" si="760"/>
        <v>0</v>
      </c>
      <c r="I5999" s="105">
        <f t="shared" si="761"/>
        <v>0</v>
      </c>
      <c r="J5999" s="105">
        <f t="shared" si="755"/>
        <v>0</v>
      </c>
      <c r="K5999" s="105">
        <f t="shared" si="756"/>
        <v>0</v>
      </c>
      <c r="L5999" s="105">
        <f t="shared" si="757"/>
        <v>0</v>
      </c>
      <c r="M5999">
        <v>0.04</v>
      </c>
      <c r="N5999">
        <f t="shared" si="758"/>
        <v>3.3960531989175591E-3</v>
      </c>
    </row>
    <row r="6000" spans="1:14" x14ac:dyDescent="0.3">
      <c r="A6000">
        <f t="shared" si="759"/>
        <v>60</v>
      </c>
      <c r="E6000" s="105">
        <f t="shared" si="760"/>
        <v>0</v>
      </c>
      <c r="I6000" s="105">
        <f t="shared" si="761"/>
        <v>0</v>
      </c>
      <c r="J6000" s="105">
        <f t="shared" si="755"/>
        <v>0</v>
      </c>
      <c r="K6000" s="105">
        <f t="shared" si="756"/>
        <v>0</v>
      </c>
      <c r="L6000" s="105">
        <f t="shared" si="757"/>
        <v>0</v>
      </c>
      <c r="M6000">
        <v>0.04</v>
      </c>
      <c r="N6000">
        <f t="shared" si="758"/>
        <v>3.3960531989175591E-3</v>
      </c>
    </row>
    <row r="6001" spans="1:15" x14ac:dyDescent="0.3">
      <c r="A6001">
        <f t="shared" si="759"/>
        <v>60</v>
      </c>
      <c r="E6001" s="105">
        <f t="shared" si="760"/>
        <v>0</v>
      </c>
      <c r="I6001" s="105">
        <f t="shared" si="761"/>
        <v>0</v>
      </c>
      <c r="J6001" s="105">
        <f t="shared" si="755"/>
        <v>0</v>
      </c>
      <c r="K6001" s="105">
        <f t="shared" si="756"/>
        <v>0</v>
      </c>
      <c r="L6001" s="105">
        <f t="shared" si="757"/>
        <v>0</v>
      </c>
      <c r="M6001">
        <v>0.04</v>
      </c>
      <c r="N6001">
        <f t="shared" si="758"/>
        <v>3.3960531989175591E-3</v>
      </c>
      <c r="O6001" s="105" t="e">
        <f t="shared" ref="O6001" si="762">SUM(I5902:I6001)</f>
        <v>#REF!</v>
      </c>
    </row>
    <row r="6002" spans="1:15" x14ac:dyDescent="0.3">
      <c r="A6002">
        <f t="shared" si="759"/>
        <v>61</v>
      </c>
      <c r="E6002" s="105" t="e">
        <f t="shared" si="760"/>
        <v>#REF!</v>
      </c>
      <c r="I6002" s="105" t="e">
        <f t="shared" si="761"/>
        <v>#REF!</v>
      </c>
      <c r="J6002" s="105" t="e">
        <f t="shared" si="755"/>
        <v>#REF!</v>
      </c>
      <c r="K6002" s="105" t="e">
        <f t="shared" si="756"/>
        <v>#REF!</v>
      </c>
      <c r="L6002" s="105" t="e">
        <f t="shared" si="757"/>
        <v>#REF!</v>
      </c>
      <c r="M6002">
        <v>0.04</v>
      </c>
      <c r="N6002">
        <f t="shared" si="758"/>
        <v>3.3960531989175591E-3</v>
      </c>
    </row>
    <row r="6003" spans="1:15" x14ac:dyDescent="0.3">
      <c r="A6003">
        <f t="shared" si="759"/>
        <v>61</v>
      </c>
      <c r="E6003" s="105" t="e">
        <f t="shared" si="760"/>
        <v>#REF!</v>
      </c>
      <c r="I6003" s="105" t="e">
        <f t="shared" si="761"/>
        <v>#REF!</v>
      </c>
      <c r="J6003" s="105" t="e">
        <f t="shared" si="755"/>
        <v>#REF!</v>
      </c>
      <c r="K6003" s="105" t="e">
        <f t="shared" si="756"/>
        <v>#REF!</v>
      </c>
      <c r="L6003" s="105" t="e">
        <f t="shared" si="757"/>
        <v>#REF!</v>
      </c>
      <c r="M6003">
        <v>0.04</v>
      </c>
      <c r="N6003">
        <f t="shared" si="758"/>
        <v>3.3960531989175591E-3</v>
      </c>
    </row>
    <row r="6004" spans="1:15" x14ac:dyDescent="0.3">
      <c r="A6004">
        <f t="shared" si="759"/>
        <v>61</v>
      </c>
      <c r="E6004" s="105" t="e">
        <f t="shared" si="760"/>
        <v>#REF!</v>
      </c>
      <c r="I6004" s="105" t="e">
        <f t="shared" si="761"/>
        <v>#REF!</v>
      </c>
      <c r="J6004" s="105" t="e">
        <f t="shared" si="755"/>
        <v>#REF!</v>
      </c>
      <c r="K6004" s="105" t="e">
        <f t="shared" si="756"/>
        <v>#REF!</v>
      </c>
      <c r="L6004" s="105" t="e">
        <f t="shared" si="757"/>
        <v>#REF!</v>
      </c>
      <c r="M6004">
        <v>0.04</v>
      </c>
      <c r="N6004">
        <f t="shared" si="758"/>
        <v>3.3960531989175591E-3</v>
      </c>
    </row>
    <row r="6005" spans="1:15" x14ac:dyDescent="0.3">
      <c r="A6005">
        <f t="shared" si="759"/>
        <v>61</v>
      </c>
      <c r="E6005" s="105">
        <f t="shared" si="760"/>
        <v>0</v>
      </c>
      <c r="I6005" s="105">
        <f t="shared" si="761"/>
        <v>0</v>
      </c>
      <c r="J6005" s="105">
        <f t="shared" si="755"/>
        <v>0</v>
      </c>
      <c r="K6005" s="105">
        <f t="shared" si="756"/>
        <v>0</v>
      </c>
      <c r="L6005" s="105">
        <f t="shared" si="757"/>
        <v>0</v>
      </c>
      <c r="M6005">
        <v>0.04</v>
      </c>
      <c r="N6005">
        <f t="shared" si="758"/>
        <v>3.3960531989175591E-3</v>
      </c>
    </row>
    <row r="6006" spans="1:15" x14ac:dyDescent="0.3">
      <c r="A6006">
        <f t="shared" si="759"/>
        <v>61</v>
      </c>
      <c r="E6006" s="105">
        <f t="shared" si="760"/>
        <v>0</v>
      </c>
      <c r="I6006" s="105">
        <f t="shared" si="761"/>
        <v>0</v>
      </c>
      <c r="J6006" s="105">
        <f t="shared" si="755"/>
        <v>0</v>
      </c>
      <c r="K6006" s="105">
        <f t="shared" si="756"/>
        <v>0</v>
      </c>
      <c r="L6006" s="105">
        <f t="shared" si="757"/>
        <v>0</v>
      </c>
      <c r="M6006">
        <v>0.04</v>
      </c>
      <c r="N6006">
        <f t="shared" si="758"/>
        <v>3.3960531989175591E-3</v>
      </c>
    </row>
    <row r="6007" spans="1:15" x14ac:dyDescent="0.3">
      <c r="A6007">
        <f t="shared" si="759"/>
        <v>61</v>
      </c>
      <c r="E6007" s="105">
        <f t="shared" si="760"/>
        <v>0</v>
      </c>
      <c r="I6007" s="105">
        <f t="shared" si="761"/>
        <v>0</v>
      </c>
      <c r="J6007" s="105">
        <f t="shared" si="755"/>
        <v>0</v>
      </c>
      <c r="K6007" s="105">
        <f t="shared" si="756"/>
        <v>0</v>
      </c>
      <c r="L6007" s="105">
        <f t="shared" si="757"/>
        <v>0</v>
      </c>
      <c r="M6007">
        <v>0.04</v>
      </c>
      <c r="N6007">
        <f t="shared" si="758"/>
        <v>3.3960531989175591E-3</v>
      </c>
    </row>
    <row r="6008" spans="1:15" x14ac:dyDescent="0.3">
      <c r="A6008">
        <f t="shared" si="759"/>
        <v>61</v>
      </c>
      <c r="E6008" s="105">
        <f t="shared" si="760"/>
        <v>0</v>
      </c>
      <c r="I6008" s="105">
        <f t="shared" si="761"/>
        <v>0</v>
      </c>
      <c r="J6008" s="105">
        <f t="shared" si="755"/>
        <v>0</v>
      </c>
      <c r="K6008" s="105">
        <f t="shared" si="756"/>
        <v>0</v>
      </c>
      <c r="L6008" s="105">
        <f t="shared" si="757"/>
        <v>0</v>
      </c>
      <c r="M6008">
        <v>0.04</v>
      </c>
      <c r="N6008">
        <f t="shared" si="758"/>
        <v>3.3960531989175591E-3</v>
      </c>
    </row>
    <row r="6009" spans="1:15" x14ac:dyDescent="0.3">
      <c r="A6009">
        <f t="shared" si="759"/>
        <v>61</v>
      </c>
      <c r="E6009" s="105">
        <f t="shared" si="760"/>
        <v>0</v>
      </c>
      <c r="I6009" s="105">
        <f t="shared" si="761"/>
        <v>0</v>
      </c>
      <c r="J6009" s="105">
        <f t="shared" si="755"/>
        <v>0</v>
      </c>
      <c r="K6009" s="105">
        <f t="shared" si="756"/>
        <v>0</v>
      </c>
      <c r="L6009" s="105">
        <f t="shared" si="757"/>
        <v>0</v>
      </c>
      <c r="M6009">
        <v>0.04</v>
      </c>
      <c r="N6009">
        <f t="shared" si="758"/>
        <v>3.3960531989175591E-3</v>
      </c>
    </row>
    <row r="6010" spans="1:15" x14ac:dyDescent="0.3">
      <c r="A6010">
        <f t="shared" si="759"/>
        <v>61</v>
      </c>
      <c r="E6010" s="105">
        <f t="shared" si="760"/>
        <v>0</v>
      </c>
      <c r="I6010" s="105">
        <f t="shared" si="761"/>
        <v>0</v>
      </c>
      <c r="J6010" s="105">
        <f t="shared" si="755"/>
        <v>0</v>
      </c>
      <c r="K6010" s="105">
        <f t="shared" si="756"/>
        <v>0</v>
      </c>
      <c r="L6010" s="105">
        <f t="shared" si="757"/>
        <v>0</v>
      </c>
      <c r="M6010">
        <v>0.04</v>
      </c>
      <c r="N6010">
        <f t="shared" si="758"/>
        <v>3.3960531989175591E-3</v>
      </c>
    </row>
    <row r="6011" spans="1:15" x14ac:dyDescent="0.3">
      <c r="A6011">
        <f t="shared" si="759"/>
        <v>61</v>
      </c>
      <c r="E6011" s="105">
        <f t="shared" si="760"/>
        <v>0</v>
      </c>
      <c r="I6011" s="105">
        <f t="shared" si="761"/>
        <v>0</v>
      </c>
      <c r="J6011" s="105">
        <f t="shared" si="755"/>
        <v>0</v>
      </c>
      <c r="K6011" s="105">
        <f t="shared" si="756"/>
        <v>0</v>
      </c>
      <c r="L6011" s="105">
        <f t="shared" si="757"/>
        <v>0</v>
      </c>
      <c r="M6011">
        <v>0.04</v>
      </c>
      <c r="N6011">
        <f t="shared" si="758"/>
        <v>3.3960531989175591E-3</v>
      </c>
    </row>
    <row r="6012" spans="1:15" x14ac:dyDescent="0.3">
      <c r="A6012">
        <f t="shared" si="759"/>
        <v>61</v>
      </c>
      <c r="E6012" s="105">
        <f t="shared" si="760"/>
        <v>0</v>
      </c>
      <c r="I6012" s="105">
        <f t="shared" si="761"/>
        <v>0</v>
      </c>
      <c r="J6012" s="105">
        <f t="shared" si="755"/>
        <v>0</v>
      </c>
      <c r="K6012" s="105">
        <f t="shared" si="756"/>
        <v>0</v>
      </c>
      <c r="L6012" s="105">
        <f t="shared" si="757"/>
        <v>0</v>
      </c>
      <c r="M6012">
        <v>0.04</v>
      </c>
      <c r="N6012">
        <f t="shared" si="758"/>
        <v>3.3960531989175591E-3</v>
      </c>
    </row>
    <row r="6013" spans="1:15" x14ac:dyDescent="0.3">
      <c r="A6013">
        <f t="shared" si="759"/>
        <v>61</v>
      </c>
      <c r="E6013" s="105">
        <f t="shared" si="760"/>
        <v>0</v>
      </c>
      <c r="I6013" s="105">
        <f t="shared" si="761"/>
        <v>0</v>
      </c>
      <c r="J6013" s="105">
        <f t="shared" si="755"/>
        <v>0</v>
      </c>
      <c r="K6013" s="105">
        <f t="shared" si="756"/>
        <v>0</v>
      </c>
      <c r="L6013" s="105">
        <f t="shared" si="757"/>
        <v>0</v>
      </c>
      <c r="M6013">
        <v>0.04</v>
      </c>
      <c r="N6013">
        <f t="shared" si="758"/>
        <v>3.3960531989175591E-3</v>
      </c>
    </row>
    <row r="6014" spans="1:15" x14ac:dyDescent="0.3">
      <c r="A6014">
        <f t="shared" si="759"/>
        <v>61</v>
      </c>
      <c r="E6014" s="105">
        <f t="shared" si="760"/>
        <v>0</v>
      </c>
      <c r="I6014" s="105">
        <f t="shared" si="761"/>
        <v>0</v>
      </c>
      <c r="J6014" s="105">
        <f t="shared" si="755"/>
        <v>0</v>
      </c>
      <c r="K6014" s="105">
        <f t="shared" si="756"/>
        <v>0</v>
      </c>
      <c r="L6014" s="105">
        <f t="shared" si="757"/>
        <v>0</v>
      </c>
      <c r="M6014">
        <v>0.04</v>
      </c>
      <c r="N6014">
        <f t="shared" si="758"/>
        <v>3.3960531989175591E-3</v>
      </c>
    </row>
    <row r="6015" spans="1:15" x14ac:dyDescent="0.3">
      <c r="A6015">
        <f t="shared" si="759"/>
        <v>61</v>
      </c>
      <c r="E6015" s="105">
        <f t="shared" si="760"/>
        <v>0</v>
      </c>
      <c r="I6015" s="105">
        <f t="shared" si="761"/>
        <v>0</v>
      </c>
      <c r="J6015" s="105">
        <f t="shared" si="755"/>
        <v>0</v>
      </c>
      <c r="K6015" s="105">
        <f t="shared" si="756"/>
        <v>0</v>
      </c>
      <c r="L6015" s="105">
        <f t="shared" si="757"/>
        <v>0</v>
      </c>
      <c r="M6015">
        <v>0.04</v>
      </c>
      <c r="N6015">
        <f t="shared" si="758"/>
        <v>3.3960531989175591E-3</v>
      </c>
    </row>
    <row r="6016" spans="1:15" x14ac:dyDescent="0.3">
      <c r="A6016">
        <f t="shared" si="759"/>
        <v>61</v>
      </c>
      <c r="E6016" s="105">
        <f t="shared" si="760"/>
        <v>0</v>
      </c>
      <c r="I6016" s="105">
        <f t="shared" si="761"/>
        <v>0</v>
      </c>
      <c r="J6016" s="105">
        <f t="shared" si="755"/>
        <v>0</v>
      </c>
      <c r="K6016" s="105">
        <f t="shared" si="756"/>
        <v>0</v>
      </c>
      <c r="L6016" s="105">
        <f t="shared" si="757"/>
        <v>0</v>
      </c>
      <c r="M6016">
        <v>0.04</v>
      </c>
      <c r="N6016">
        <f t="shared" si="758"/>
        <v>3.3960531989175591E-3</v>
      </c>
    </row>
    <row r="6017" spans="1:14" x14ac:dyDescent="0.3">
      <c r="A6017">
        <f t="shared" si="759"/>
        <v>61</v>
      </c>
      <c r="E6017" s="105">
        <f t="shared" si="760"/>
        <v>0</v>
      </c>
      <c r="I6017" s="105">
        <f t="shared" si="761"/>
        <v>0</v>
      </c>
      <c r="J6017" s="105">
        <f t="shared" si="755"/>
        <v>0</v>
      </c>
      <c r="K6017" s="105">
        <f t="shared" si="756"/>
        <v>0</v>
      </c>
      <c r="L6017" s="105">
        <f t="shared" si="757"/>
        <v>0</v>
      </c>
      <c r="M6017">
        <v>0.04</v>
      </c>
      <c r="N6017">
        <f t="shared" si="758"/>
        <v>3.3960531989175591E-3</v>
      </c>
    </row>
    <row r="6018" spans="1:14" x14ac:dyDescent="0.3">
      <c r="A6018">
        <f t="shared" si="759"/>
        <v>61</v>
      </c>
      <c r="E6018" s="105">
        <f t="shared" si="760"/>
        <v>0</v>
      </c>
      <c r="I6018" s="105">
        <f t="shared" si="761"/>
        <v>0</v>
      </c>
      <c r="J6018" s="105">
        <f t="shared" si="755"/>
        <v>0</v>
      </c>
      <c r="K6018" s="105">
        <f t="shared" si="756"/>
        <v>0</v>
      </c>
      <c r="L6018" s="105">
        <f t="shared" si="757"/>
        <v>0</v>
      </c>
      <c r="M6018">
        <v>0.04</v>
      </c>
      <c r="N6018">
        <f t="shared" si="758"/>
        <v>3.3960531989175591E-3</v>
      </c>
    </row>
    <row r="6019" spans="1:14" x14ac:dyDescent="0.3">
      <c r="A6019">
        <f t="shared" si="759"/>
        <v>61</v>
      </c>
      <c r="E6019" s="105">
        <f t="shared" si="760"/>
        <v>0</v>
      </c>
      <c r="I6019" s="105">
        <f t="shared" si="761"/>
        <v>0</v>
      </c>
      <c r="J6019" s="105">
        <f t="shared" ref="J6019:J6082" si="763">E6019*($H$2/12)</f>
        <v>0</v>
      </c>
      <c r="K6019" s="105">
        <f t="shared" ref="K6019:K6082" si="764">I6019-J6019</f>
        <v>0</v>
      </c>
      <c r="L6019" s="105">
        <f t="shared" ref="L6019:L6082" si="765">N6019*(E6019-K6019)</f>
        <v>0</v>
      </c>
      <c r="M6019">
        <v>0.04</v>
      </c>
      <c r="N6019">
        <f t="shared" ref="N6019:N6082" si="766">1-(POWER(1-M6019,(1/12)))</f>
        <v>3.3960531989175591E-3</v>
      </c>
    </row>
    <row r="6020" spans="1:14" x14ac:dyDescent="0.3">
      <c r="A6020">
        <f t="shared" si="759"/>
        <v>61</v>
      </c>
      <c r="E6020" s="105">
        <f t="shared" si="760"/>
        <v>0</v>
      </c>
      <c r="I6020" s="105">
        <f t="shared" si="761"/>
        <v>0</v>
      </c>
      <c r="J6020" s="105">
        <f t="shared" si="763"/>
        <v>0</v>
      </c>
      <c r="K6020" s="105">
        <f t="shared" si="764"/>
        <v>0</v>
      </c>
      <c r="L6020" s="105">
        <f t="shared" si="765"/>
        <v>0</v>
      </c>
      <c r="M6020">
        <v>0.04</v>
      </c>
      <c r="N6020">
        <f t="shared" si="766"/>
        <v>3.3960531989175591E-3</v>
      </c>
    </row>
    <row r="6021" spans="1:14" x14ac:dyDescent="0.3">
      <c r="A6021">
        <f t="shared" si="759"/>
        <v>61</v>
      </c>
      <c r="E6021" s="105">
        <f t="shared" si="760"/>
        <v>0</v>
      </c>
      <c r="I6021" s="105">
        <f t="shared" si="761"/>
        <v>0</v>
      </c>
      <c r="J6021" s="105">
        <f t="shared" si="763"/>
        <v>0</v>
      </c>
      <c r="K6021" s="105">
        <f t="shared" si="764"/>
        <v>0</v>
      </c>
      <c r="L6021" s="105">
        <f t="shared" si="765"/>
        <v>0</v>
      </c>
      <c r="M6021">
        <v>0.04</v>
      </c>
      <c r="N6021">
        <f t="shared" si="766"/>
        <v>3.3960531989175591E-3</v>
      </c>
    </row>
    <row r="6022" spans="1:14" x14ac:dyDescent="0.3">
      <c r="A6022">
        <f t="shared" si="759"/>
        <v>61</v>
      </c>
      <c r="E6022" s="105">
        <f t="shared" si="760"/>
        <v>0</v>
      </c>
      <c r="I6022" s="105">
        <f t="shared" si="761"/>
        <v>0</v>
      </c>
      <c r="J6022" s="105">
        <f t="shared" si="763"/>
        <v>0</v>
      </c>
      <c r="K6022" s="105">
        <f t="shared" si="764"/>
        <v>0</v>
      </c>
      <c r="L6022" s="105">
        <f t="shared" si="765"/>
        <v>0</v>
      </c>
      <c r="M6022">
        <v>0.04</v>
      </c>
      <c r="N6022">
        <f t="shared" si="766"/>
        <v>3.3960531989175591E-3</v>
      </c>
    </row>
    <row r="6023" spans="1:14" x14ac:dyDescent="0.3">
      <c r="A6023">
        <f t="shared" si="759"/>
        <v>61</v>
      </c>
      <c r="E6023" s="105">
        <f t="shared" si="760"/>
        <v>0</v>
      </c>
      <c r="I6023" s="105">
        <f t="shared" si="761"/>
        <v>0</v>
      </c>
      <c r="J6023" s="105">
        <f t="shared" si="763"/>
        <v>0</v>
      </c>
      <c r="K6023" s="105">
        <f t="shared" si="764"/>
        <v>0</v>
      </c>
      <c r="L6023" s="105">
        <f t="shared" si="765"/>
        <v>0</v>
      </c>
      <c r="M6023">
        <v>0.04</v>
      </c>
      <c r="N6023">
        <f t="shared" si="766"/>
        <v>3.3960531989175591E-3</v>
      </c>
    </row>
    <row r="6024" spans="1:14" x14ac:dyDescent="0.3">
      <c r="A6024">
        <f t="shared" si="759"/>
        <v>61</v>
      </c>
      <c r="E6024" s="105">
        <f t="shared" si="760"/>
        <v>0</v>
      </c>
      <c r="I6024" s="105">
        <f t="shared" si="761"/>
        <v>0</v>
      </c>
      <c r="J6024" s="105">
        <f t="shared" si="763"/>
        <v>0</v>
      </c>
      <c r="K6024" s="105">
        <f t="shared" si="764"/>
        <v>0</v>
      </c>
      <c r="L6024" s="105">
        <f t="shared" si="765"/>
        <v>0</v>
      </c>
      <c r="M6024">
        <v>0.04</v>
      </c>
      <c r="N6024">
        <f t="shared" si="766"/>
        <v>3.3960531989175591E-3</v>
      </c>
    </row>
    <row r="6025" spans="1:14" x14ac:dyDescent="0.3">
      <c r="A6025">
        <f t="shared" si="759"/>
        <v>61</v>
      </c>
      <c r="E6025" s="105">
        <f t="shared" si="760"/>
        <v>0</v>
      </c>
      <c r="I6025" s="105">
        <f t="shared" si="761"/>
        <v>0</v>
      </c>
      <c r="J6025" s="105">
        <f t="shared" si="763"/>
        <v>0</v>
      </c>
      <c r="K6025" s="105">
        <f t="shared" si="764"/>
        <v>0</v>
      </c>
      <c r="L6025" s="105">
        <f t="shared" si="765"/>
        <v>0</v>
      </c>
      <c r="M6025">
        <v>0.04</v>
      </c>
      <c r="N6025">
        <f t="shared" si="766"/>
        <v>3.3960531989175591E-3</v>
      </c>
    </row>
    <row r="6026" spans="1:14" x14ac:dyDescent="0.3">
      <c r="A6026">
        <f t="shared" si="759"/>
        <v>61</v>
      </c>
      <c r="E6026" s="105">
        <f t="shared" si="760"/>
        <v>0</v>
      </c>
      <c r="I6026" s="105">
        <f t="shared" si="761"/>
        <v>0</v>
      </c>
      <c r="J6026" s="105">
        <f t="shared" si="763"/>
        <v>0</v>
      </c>
      <c r="K6026" s="105">
        <f t="shared" si="764"/>
        <v>0</v>
      </c>
      <c r="L6026" s="105">
        <f t="shared" si="765"/>
        <v>0</v>
      </c>
      <c r="M6026">
        <v>0.04</v>
      </c>
      <c r="N6026">
        <f t="shared" si="766"/>
        <v>3.3960531989175591E-3</v>
      </c>
    </row>
    <row r="6027" spans="1:14" x14ac:dyDescent="0.3">
      <c r="A6027">
        <f t="shared" si="759"/>
        <v>61</v>
      </c>
      <c r="E6027" s="105">
        <f t="shared" si="760"/>
        <v>0</v>
      </c>
      <c r="I6027" s="105">
        <f t="shared" si="761"/>
        <v>0</v>
      </c>
      <c r="J6027" s="105">
        <f t="shared" si="763"/>
        <v>0</v>
      </c>
      <c r="K6027" s="105">
        <f t="shared" si="764"/>
        <v>0</v>
      </c>
      <c r="L6027" s="105">
        <f t="shared" si="765"/>
        <v>0</v>
      </c>
      <c r="M6027">
        <v>0.04</v>
      </c>
      <c r="N6027">
        <f t="shared" si="766"/>
        <v>3.3960531989175591E-3</v>
      </c>
    </row>
    <row r="6028" spans="1:14" x14ac:dyDescent="0.3">
      <c r="A6028">
        <f t="shared" si="759"/>
        <v>61</v>
      </c>
      <c r="E6028" s="105">
        <f t="shared" si="760"/>
        <v>0</v>
      </c>
      <c r="I6028" s="105">
        <f t="shared" si="761"/>
        <v>0</v>
      </c>
      <c r="J6028" s="105">
        <f t="shared" si="763"/>
        <v>0</v>
      </c>
      <c r="K6028" s="105">
        <f t="shared" si="764"/>
        <v>0</v>
      </c>
      <c r="L6028" s="105">
        <f t="shared" si="765"/>
        <v>0</v>
      </c>
      <c r="M6028">
        <v>0.04</v>
      </c>
      <c r="N6028">
        <f t="shared" si="766"/>
        <v>3.3960531989175591E-3</v>
      </c>
    </row>
    <row r="6029" spans="1:14" x14ac:dyDescent="0.3">
      <c r="A6029">
        <f t="shared" si="759"/>
        <v>61</v>
      </c>
      <c r="E6029" s="105">
        <f t="shared" si="760"/>
        <v>0</v>
      </c>
      <c r="I6029" s="105">
        <f t="shared" si="761"/>
        <v>0</v>
      </c>
      <c r="J6029" s="105">
        <f t="shared" si="763"/>
        <v>0</v>
      </c>
      <c r="K6029" s="105">
        <f t="shared" si="764"/>
        <v>0</v>
      </c>
      <c r="L6029" s="105">
        <f t="shared" si="765"/>
        <v>0</v>
      </c>
      <c r="M6029">
        <v>0.04</v>
      </c>
      <c r="N6029">
        <f t="shared" si="766"/>
        <v>3.3960531989175591E-3</v>
      </c>
    </row>
    <row r="6030" spans="1:14" x14ac:dyDescent="0.3">
      <c r="A6030">
        <f t="shared" si="759"/>
        <v>61</v>
      </c>
      <c r="E6030" s="105">
        <f t="shared" si="760"/>
        <v>0</v>
      </c>
      <c r="I6030" s="105">
        <f t="shared" si="761"/>
        <v>0</v>
      </c>
      <c r="J6030" s="105">
        <f t="shared" si="763"/>
        <v>0</v>
      </c>
      <c r="K6030" s="105">
        <f t="shared" si="764"/>
        <v>0</v>
      </c>
      <c r="L6030" s="105">
        <f t="shared" si="765"/>
        <v>0</v>
      </c>
      <c r="M6030">
        <v>0.04</v>
      </c>
      <c r="N6030">
        <f t="shared" si="766"/>
        <v>3.3960531989175591E-3</v>
      </c>
    </row>
    <row r="6031" spans="1:14" x14ac:dyDescent="0.3">
      <c r="A6031">
        <f t="shared" si="759"/>
        <v>61</v>
      </c>
      <c r="E6031" s="105">
        <f t="shared" si="760"/>
        <v>0</v>
      </c>
      <c r="I6031" s="105">
        <f t="shared" si="761"/>
        <v>0</v>
      </c>
      <c r="J6031" s="105">
        <f t="shared" si="763"/>
        <v>0</v>
      </c>
      <c r="K6031" s="105">
        <f t="shared" si="764"/>
        <v>0</v>
      </c>
      <c r="L6031" s="105">
        <f t="shared" si="765"/>
        <v>0</v>
      </c>
      <c r="M6031">
        <v>0.04</v>
      </c>
      <c r="N6031">
        <f t="shared" si="766"/>
        <v>3.3960531989175591E-3</v>
      </c>
    </row>
    <row r="6032" spans="1:14" x14ac:dyDescent="0.3">
      <c r="A6032">
        <f t="shared" si="759"/>
        <v>61</v>
      </c>
      <c r="E6032" s="105">
        <f t="shared" si="760"/>
        <v>0</v>
      </c>
      <c r="I6032" s="105">
        <f t="shared" si="761"/>
        <v>0</v>
      </c>
      <c r="J6032" s="105">
        <f t="shared" si="763"/>
        <v>0</v>
      </c>
      <c r="K6032" s="105">
        <f t="shared" si="764"/>
        <v>0</v>
      </c>
      <c r="L6032" s="105">
        <f t="shared" si="765"/>
        <v>0</v>
      </c>
      <c r="M6032">
        <v>0.04</v>
      </c>
      <c r="N6032">
        <f t="shared" si="766"/>
        <v>3.3960531989175591E-3</v>
      </c>
    </row>
    <row r="6033" spans="1:14" x14ac:dyDescent="0.3">
      <c r="A6033">
        <f t="shared" si="759"/>
        <v>61</v>
      </c>
      <c r="E6033" s="105">
        <f t="shared" si="760"/>
        <v>0</v>
      </c>
      <c r="I6033" s="105">
        <f t="shared" si="761"/>
        <v>0</v>
      </c>
      <c r="J6033" s="105">
        <f t="shared" si="763"/>
        <v>0</v>
      </c>
      <c r="K6033" s="105">
        <f t="shared" si="764"/>
        <v>0</v>
      </c>
      <c r="L6033" s="105">
        <f t="shared" si="765"/>
        <v>0</v>
      </c>
      <c r="M6033">
        <v>0.04</v>
      </c>
      <c r="N6033">
        <f t="shared" si="766"/>
        <v>3.3960531989175591E-3</v>
      </c>
    </row>
    <row r="6034" spans="1:14" x14ac:dyDescent="0.3">
      <c r="A6034">
        <f t="shared" si="759"/>
        <v>61</v>
      </c>
      <c r="E6034" s="105">
        <f t="shared" si="760"/>
        <v>0</v>
      </c>
      <c r="I6034" s="105">
        <f t="shared" si="761"/>
        <v>0</v>
      </c>
      <c r="J6034" s="105">
        <f t="shared" si="763"/>
        <v>0</v>
      </c>
      <c r="K6034" s="105">
        <f t="shared" si="764"/>
        <v>0</v>
      </c>
      <c r="L6034" s="105">
        <f t="shared" si="765"/>
        <v>0</v>
      </c>
      <c r="M6034">
        <v>0.04</v>
      </c>
      <c r="N6034">
        <f t="shared" si="766"/>
        <v>3.3960531989175591E-3</v>
      </c>
    </row>
    <row r="6035" spans="1:14" x14ac:dyDescent="0.3">
      <c r="A6035">
        <f t="shared" si="759"/>
        <v>61</v>
      </c>
      <c r="E6035" s="105">
        <f t="shared" si="760"/>
        <v>0</v>
      </c>
      <c r="I6035" s="105">
        <f t="shared" si="761"/>
        <v>0</v>
      </c>
      <c r="J6035" s="105">
        <f t="shared" si="763"/>
        <v>0</v>
      </c>
      <c r="K6035" s="105">
        <f t="shared" si="764"/>
        <v>0</v>
      </c>
      <c r="L6035" s="105">
        <f t="shared" si="765"/>
        <v>0</v>
      </c>
      <c r="M6035">
        <v>0.04</v>
      </c>
      <c r="N6035">
        <f t="shared" si="766"/>
        <v>3.3960531989175591E-3</v>
      </c>
    </row>
    <row r="6036" spans="1:14" x14ac:dyDescent="0.3">
      <c r="A6036">
        <f t="shared" si="759"/>
        <v>61</v>
      </c>
      <c r="E6036" s="105">
        <f t="shared" si="760"/>
        <v>0</v>
      </c>
      <c r="I6036" s="105">
        <f t="shared" si="761"/>
        <v>0</v>
      </c>
      <c r="J6036" s="105">
        <f t="shared" si="763"/>
        <v>0</v>
      </c>
      <c r="K6036" s="105">
        <f t="shared" si="764"/>
        <v>0</v>
      </c>
      <c r="L6036" s="105">
        <f t="shared" si="765"/>
        <v>0</v>
      </c>
      <c r="M6036">
        <v>0.04</v>
      </c>
      <c r="N6036">
        <f t="shared" si="766"/>
        <v>3.3960531989175591E-3</v>
      </c>
    </row>
    <row r="6037" spans="1:14" x14ac:dyDescent="0.3">
      <c r="A6037">
        <f t="shared" si="759"/>
        <v>61</v>
      </c>
      <c r="E6037" s="105">
        <f t="shared" si="760"/>
        <v>0</v>
      </c>
      <c r="I6037" s="105">
        <f t="shared" si="761"/>
        <v>0</v>
      </c>
      <c r="J6037" s="105">
        <f t="shared" si="763"/>
        <v>0</v>
      </c>
      <c r="K6037" s="105">
        <f t="shared" si="764"/>
        <v>0</v>
      </c>
      <c r="L6037" s="105">
        <f t="shared" si="765"/>
        <v>0</v>
      </c>
      <c r="M6037">
        <v>0.04</v>
      </c>
      <c r="N6037">
        <f t="shared" si="766"/>
        <v>3.3960531989175591E-3</v>
      </c>
    </row>
    <row r="6038" spans="1:14" x14ac:dyDescent="0.3">
      <c r="A6038">
        <f t="shared" si="759"/>
        <v>61</v>
      </c>
      <c r="E6038" s="105">
        <f t="shared" si="760"/>
        <v>0</v>
      </c>
      <c r="I6038" s="105">
        <f t="shared" si="761"/>
        <v>0</v>
      </c>
      <c r="J6038" s="105">
        <f t="shared" si="763"/>
        <v>0</v>
      </c>
      <c r="K6038" s="105">
        <f t="shared" si="764"/>
        <v>0</v>
      </c>
      <c r="L6038" s="105">
        <f t="shared" si="765"/>
        <v>0</v>
      </c>
      <c r="M6038">
        <v>0.04</v>
      </c>
      <c r="N6038">
        <f t="shared" si="766"/>
        <v>3.3960531989175591E-3</v>
      </c>
    </row>
    <row r="6039" spans="1:14" x14ac:dyDescent="0.3">
      <c r="A6039">
        <f t="shared" si="759"/>
        <v>61</v>
      </c>
      <c r="E6039" s="105">
        <f t="shared" si="760"/>
        <v>0</v>
      </c>
      <c r="I6039" s="105">
        <f t="shared" si="761"/>
        <v>0</v>
      </c>
      <c r="J6039" s="105">
        <f t="shared" si="763"/>
        <v>0</v>
      </c>
      <c r="K6039" s="105">
        <f t="shared" si="764"/>
        <v>0</v>
      </c>
      <c r="L6039" s="105">
        <f t="shared" si="765"/>
        <v>0</v>
      </c>
      <c r="M6039">
        <v>0.04</v>
      </c>
      <c r="N6039">
        <f t="shared" si="766"/>
        <v>3.3960531989175591E-3</v>
      </c>
    </row>
    <row r="6040" spans="1:14" x14ac:dyDescent="0.3">
      <c r="A6040">
        <f t="shared" si="759"/>
        <v>61</v>
      </c>
      <c r="E6040" s="105">
        <f t="shared" si="760"/>
        <v>0</v>
      </c>
      <c r="I6040" s="105">
        <f t="shared" si="761"/>
        <v>0</v>
      </c>
      <c r="J6040" s="105">
        <f t="shared" si="763"/>
        <v>0</v>
      </c>
      <c r="K6040" s="105">
        <f t="shared" si="764"/>
        <v>0</v>
      </c>
      <c r="L6040" s="105">
        <f t="shared" si="765"/>
        <v>0</v>
      </c>
      <c r="M6040">
        <v>0.04</v>
      </c>
      <c r="N6040">
        <f t="shared" si="766"/>
        <v>3.3960531989175591E-3</v>
      </c>
    </row>
    <row r="6041" spans="1:14" x14ac:dyDescent="0.3">
      <c r="A6041">
        <f t="shared" si="759"/>
        <v>61</v>
      </c>
      <c r="E6041" s="105">
        <f t="shared" si="760"/>
        <v>0</v>
      </c>
      <c r="I6041" s="105">
        <f t="shared" si="761"/>
        <v>0</v>
      </c>
      <c r="J6041" s="105">
        <f t="shared" si="763"/>
        <v>0</v>
      </c>
      <c r="K6041" s="105">
        <f t="shared" si="764"/>
        <v>0</v>
      </c>
      <c r="L6041" s="105">
        <f t="shared" si="765"/>
        <v>0</v>
      </c>
      <c r="M6041">
        <v>0.04</v>
      </c>
      <c r="N6041">
        <f t="shared" si="766"/>
        <v>3.3960531989175591E-3</v>
      </c>
    </row>
    <row r="6042" spans="1:14" x14ac:dyDescent="0.3">
      <c r="A6042">
        <f t="shared" si="759"/>
        <v>61</v>
      </c>
      <c r="E6042" s="105">
        <f t="shared" si="760"/>
        <v>0</v>
      </c>
      <c r="I6042" s="105">
        <f t="shared" si="761"/>
        <v>0</v>
      </c>
      <c r="J6042" s="105">
        <f t="shared" si="763"/>
        <v>0</v>
      </c>
      <c r="K6042" s="105">
        <f t="shared" si="764"/>
        <v>0</v>
      </c>
      <c r="L6042" s="105">
        <f t="shared" si="765"/>
        <v>0</v>
      </c>
      <c r="M6042">
        <v>0.04</v>
      </c>
      <c r="N6042">
        <f t="shared" si="766"/>
        <v>3.3960531989175591E-3</v>
      </c>
    </row>
    <row r="6043" spans="1:14" x14ac:dyDescent="0.3">
      <c r="A6043">
        <f t="shared" si="759"/>
        <v>61</v>
      </c>
      <c r="E6043" s="105">
        <f t="shared" si="760"/>
        <v>0</v>
      </c>
      <c r="I6043" s="105">
        <f t="shared" si="761"/>
        <v>0</v>
      </c>
      <c r="J6043" s="105">
        <f t="shared" si="763"/>
        <v>0</v>
      </c>
      <c r="K6043" s="105">
        <f t="shared" si="764"/>
        <v>0</v>
      </c>
      <c r="L6043" s="105">
        <f t="shared" si="765"/>
        <v>0</v>
      </c>
      <c r="M6043">
        <v>0.04</v>
      </c>
      <c r="N6043">
        <f t="shared" si="766"/>
        <v>3.3960531989175591E-3</v>
      </c>
    </row>
    <row r="6044" spans="1:14" x14ac:dyDescent="0.3">
      <c r="A6044">
        <f t="shared" si="759"/>
        <v>61</v>
      </c>
      <c r="E6044" s="105">
        <f t="shared" si="760"/>
        <v>0</v>
      </c>
      <c r="I6044" s="105">
        <f t="shared" si="761"/>
        <v>0</v>
      </c>
      <c r="J6044" s="105">
        <f t="shared" si="763"/>
        <v>0</v>
      </c>
      <c r="K6044" s="105">
        <f t="shared" si="764"/>
        <v>0</v>
      </c>
      <c r="L6044" s="105">
        <f t="shared" si="765"/>
        <v>0</v>
      </c>
      <c r="M6044">
        <v>0.04</v>
      </c>
      <c r="N6044">
        <f t="shared" si="766"/>
        <v>3.3960531989175591E-3</v>
      </c>
    </row>
    <row r="6045" spans="1:14" x14ac:dyDescent="0.3">
      <c r="A6045">
        <f t="shared" si="759"/>
        <v>61</v>
      </c>
      <c r="E6045" s="105">
        <f t="shared" si="760"/>
        <v>0</v>
      </c>
      <c r="I6045" s="105">
        <f t="shared" si="761"/>
        <v>0</v>
      </c>
      <c r="J6045" s="105">
        <f t="shared" si="763"/>
        <v>0</v>
      </c>
      <c r="K6045" s="105">
        <f t="shared" si="764"/>
        <v>0</v>
      </c>
      <c r="L6045" s="105">
        <f t="shared" si="765"/>
        <v>0</v>
      </c>
      <c r="M6045">
        <v>0.04</v>
      </c>
      <c r="N6045">
        <f t="shared" si="766"/>
        <v>3.3960531989175591E-3</v>
      </c>
    </row>
    <row r="6046" spans="1:14" x14ac:dyDescent="0.3">
      <c r="A6046">
        <f t="shared" si="759"/>
        <v>61</v>
      </c>
      <c r="E6046" s="105">
        <f t="shared" si="760"/>
        <v>0</v>
      </c>
      <c r="I6046" s="105">
        <f t="shared" si="761"/>
        <v>0</v>
      </c>
      <c r="J6046" s="105">
        <f t="shared" si="763"/>
        <v>0</v>
      </c>
      <c r="K6046" s="105">
        <f t="shared" si="764"/>
        <v>0</v>
      </c>
      <c r="L6046" s="105">
        <f t="shared" si="765"/>
        <v>0</v>
      </c>
      <c r="M6046">
        <v>0.04</v>
      </c>
      <c r="N6046">
        <f t="shared" si="766"/>
        <v>3.3960531989175591E-3</v>
      </c>
    </row>
    <row r="6047" spans="1:14" x14ac:dyDescent="0.3">
      <c r="A6047">
        <f t="shared" si="759"/>
        <v>61</v>
      </c>
      <c r="E6047" s="105">
        <f t="shared" si="760"/>
        <v>0</v>
      </c>
      <c r="I6047" s="105">
        <f t="shared" si="761"/>
        <v>0</v>
      </c>
      <c r="J6047" s="105">
        <f t="shared" si="763"/>
        <v>0</v>
      </c>
      <c r="K6047" s="105">
        <f t="shared" si="764"/>
        <v>0</v>
      </c>
      <c r="L6047" s="105">
        <f t="shared" si="765"/>
        <v>0</v>
      </c>
      <c r="M6047">
        <v>0.04</v>
      </c>
      <c r="N6047">
        <f t="shared" si="766"/>
        <v>3.3960531989175591E-3</v>
      </c>
    </row>
    <row r="6048" spans="1:14" x14ac:dyDescent="0.3">
      <c r="A6048">
        <f t="shared" si="759"/>
        <v>61</v>
      </c>
      <c r="E6048" s="105">
        <f t="shared" si="760"/>
        <v>0</v>
      </c>
      <c r="I6048" s="105">
        <f t="shared" si="761"/>
        <v>0</v>
      </c>
      <c r="J6048" s="105">
        <f t="shared" si="763"/>
        <v>0</v>
      </c>
      <c r="K6048" s="105">
        <f t="shared" si="764"/>
        <v>0</v>
      </c>
      <c r="L6048" s="105">
        <f t="shared" si="765"/>
        <v>0</v>
      </c>
      <c r="M6048">
        <v>0.04</v>
      </c>
      <c r="N6048">
        <f t="shared" si="766"/>
        <v>3.3960531989175591E-3</v>
      </c>
    </row>
    <row r="6049" spans="1:14" x14ac:dyDescent="0.3">
      <c r="A6049">
        <f t="shared" si="759"/>
        <v>61</v>
      </c>
      <c r="E6049" s="105">
        <f t="shared" si="760"/>
        <v>0</v>
      </c>
      <c r="I6049" s="105">
        <f t="shared" si="761"/>
        <v>0</v>
      </c>
      <c r="J6049" s="105">
        <f t="shared" si="763"/>
        <v>0</v>
      </c>
      <c r="K6049" s="105">
        <f t="shared" si="764"/>
        <v>0</v>
      </c>
      <c r="L6049" s="105">
        <f t="shared" si="765"/>
        <v>0</v>
      </c>
      <c r="M6049">
        <v>0.04</v>
      </c>
      <c r="N6049">
        <f t="shared" si="766"/>
        <v>3.3960531989175591E-3</v>
      </c>
    </row>
    <row r="6050" spans="1:14" x14ac:dyDescent="0.3">
      <c r="A6050">
        <f t="shared" si="759"/>
        <v>61</v>
      </c>
      <c r="E6050" s="105">
        <f t="shared" si="760"/>
        <v>0</v>
      </c>
      <c r="I6050" s="105">
        <f t="shared" si="761"/>
        <v>0</v>
      </c>
      <c r="J6050" s="105">
        <f t="shared" si="763"/>
        <v>0</v>
      </c>
      <c r="K6050" s="105">
        <f t="shared" si="764"/>
        <v>0</v>
      </c>
      <c r="L6050" s="105">
        <f t="shared" si="765"/>
        <v>0</v>
      </c>
      <c r="M6050">
        <v>0.04</v>
      </c>
      <c r="N6050">
        <f t="shared" si="766"/>
        <v>3.3960531989175591E-3</v>
      </c>
    </row>
    <row r="6051" spans="1:14" x14ac:dyDescent="0.3">
      <c r="A6051">
        <f t="shared" si="759"/>
        <v>61</v>
      </c>
      <c r="E6051" s="105">
        <f t="shared" si="760"/>
        <v>0</v>
      </c>
      <c r="I6051" s="105">
        <f t="shared" si="761"/>
        <v>0</v>
      </c>
      <c r="J6051" s="105">
        <f t="shared" si="763"/>
        <v>0</v>
      </c>
      <c r="K6051" s="105">
        <f t="shared" si="764"/>
        <v>0</v>
      </c>
      <c r="L6051" s="105">
        <f t="shared" si="765"/>
        <v>0</v>
      </c>
      <c r="M6051">
        <v>0.04</v>
      </c>
      <c r="N6051">
        <f t="shared" si="766"/>
        <v>3.3960531989175591E-3</v>
      </c>
    </row>
    <row r="6052" spans="1:14" x14ac:dyDescent="0.3">
      <c r="A6052">
        <f t="shared" si="759"/>
        <v>61</v>
      </c>
      <c r="E6052" s="105">
        <f t="shared" si="760"/>
        <v>0</v>
      </c>
      <c r="I6052" s="105">
        <f t="shared" si="761"/>
        <v>0</v>
      </c>
      <c r="J6052" s="105">
        <f t="shared" si="763"/>
        <v>0</v>
      </c>
      <c r="K6052" s="105">
        <f t="shared" si="764"/>
        <v>0</v>
      </c>
      <c r="L6052" s="105">
        <f t="shared" si="765"/>
        <v>0</v>
      </c>
      <c r="M6052">
        <v>0.04</v>
      </c>
      <c r="N6052">
        <f t="shared" si="766"/>
        <v>3.3960531989175591E-3</v>
      </c>
    </row>
    <row r="6053" spans="1:14" x14ac:dyDescent="0.3">
      <c r="A6053">
        <f t="shared" si="759"/>
        <v>61</v>
      </c>
      <c r="E6053" s="105">
        <f t="shared" si="760"/>
        <v>0</v>
      </c>
      <c r="I6053" s="105">
        <f t="shared" si="761"/>
        <v>0</v>
      </c>
      <c r="J6053" s="105">
        <f t="shared" si="763"/>
        <v>0</v>
      </c>
      <c r="K6053" s="105">
        <f t="shared" si="764"/>
        <v>0</v>
      </c>
      <c r="L6053" s="105">
        <f t="shared" si="765"/>
        <v>0</v>
      </c>
      <c r="M6053">
        <v>0.04</v>
      </c>
      <c r="N6053">
        <f t="shared" si="766"/>
        <v>3.3960531989175591E-3</v>
      </c>
    </row>
    <row r="6054" spans="1:14" x14ac:dyDescent="0.3">
      <c r="A6054">
        <f t="shared" si="759"/>
        <v>61</v>
      </c>
      <c r="E6054" s="105">
        <f t="shared" si="760"/>
        <v>0</v>
      </c>
      <c r="I6054" s="105">
        <f t="shared" si="761"/>
        <v>0</v>
      </c>
      <c r="J6054" s="105">
        <f t="shared" si="763"/>
        <v>0</v>
      </c>
      <c r="K6054" s="105">
        <f t="shared" si="764"/>
        <v>0</v>
      </c>
      <c r="L6054" s="105">
        <f t="shared" si="765"/>
        <v>0</v>
      </c>
      <c r="M6054">
        <v>0.04</v>
      </c>
      <c r="N6054">
        <f t="shared" si="766"/>
        <v>3.3960531989175591E-3</v>
      </c>
    </row>
    <row r="6055" spans="1:14" x14ac:dyDescent="0.3">
      <c r="A6055">
        <f t="shared" ref="A6055:A6118" si="767">IF(COUNTIF(A5955:A6054,A6054)=100, A6054+1,A6054)</f>
        <v>61</v>
      </c>
      <c r="E6055" s="105">
        <f t="shared" ref="E6055:E6118" si="768">MAX(0, E5955-K5955-L5955)</f>
        <v>0</v>
      </c>
      <c r="I6055" s="105">
        <f t="shared" ref="I6055:I6118" si="769">IF(E6055&lt;I5955,J6055 + E6055, I5955)</f>
        <v>0</v>
      </c>
      <c r="J6055" s="105">
        <f t="shared" si="763"/>
        <v>0</v>
      </c>
      <c r="K6055" s="105">
        <f t="shared" si="764"/>
        <v>0</v>
      </c>
      <c r="L6055" s="105">
        <f t="shared" si="765"/>
        <v>0</v>
      </c>
      <c r="M6055">
        <v>0.04</v>
      </c>
      <c r="N6055">
        <f t="shared" si="766"/>
        <v>3.3960531989175591E-3</v>
      </c>
    </row>
    <row r="6056" spans="1:14" x14ac:dyDescent="0.3">
      <c r="A6056">
        <f t="shared" si="767"/>
        <v>61</v>
      </c>
      <c r="E6056" s="105">
        <f t="shared" si="768"/>
        <v>0</v>
      </c>
      <c r="I6056" s="105">
        <f t="shared" si="769"/>
        <v>0</v>
      </c>
      <c r="J6056" s="105">
        <f t="shared" si="763"/>
        <v>0</v>
      </c>
      <c r="K6056" s="105">
        <f t="shared" si="764"/>
        <v>0</v>
      </c>
      <c r="L6056" s="105">
        <f t="shared" si="765"/>
        <v>0</v>
      </c>
      <c r="M6056">
        <v>0.04</v>
      </c>
      <c r="N6056">
        <f t="shared" si="766"/>
        <v>3.3960531989175591E-3</v>
      </c>
    </row>
    <row r="6057" spans="1:14" x14ac:dyDescent="0.3">
      <c r="A6057">
        <f t="shared" si="767"/>
        <v>61</v>
      </c>
      <c r="E6057" s="105">
        <f t="shared" si="768"/>
        <v>0</v>
      </c>
      <c r="I6057" s="105">
        <f t="shared" si="769"/>
        <v>0</v>
      </c>
      <c r="J6057" s="105">
        <f t="shared" si="763"/>
        <v>0</v>
      </c>
      <c r="K6057" s="105">
        <f t="shared" si="764"/>
        <v>0</v>
      </c>
      <c r="L6057" s="105">
        <f t="shared" si="765"/>
        <v>0</v>
      </c>
      <c r="M6057">
        <v>0.04</v>
      </c>
      <c r="N6057">
        <f t="shared" si="766"/>
        <v>3.3960531989175591E-3</v>
      </c>
    </row>
    <row r="6058" spans="1:14" x14ac:dyDescent="0.3">
      <c r="A6058">
        <f t="shared" si="767"/>
        <v>61</v>
      </c>
      <c r="E6058" s="105">
        <f t="shared" si="768"/>
        <v>0</v>
      </c>
      <c r="I6058" s="105">
        <f t="shared" si="769"/>
        <v>0</v>
      </c>
      <c r="J6058" s="105">
        <f t="shared" si="763"/>
        <v>0</v>
      </c>
      <c r="K6058" s="105">
        <f t="shared" si="764"/>
        <v>0</v>
      </c>
      <c r="L6058" s="105">
        <f t="shared" si="765"/>
        <v>0</v>
      </c>
      <c r="M6058">
        <v>0.04</v>
      </c>
      <c r="N6058">
        <f t="shared" si="766"/>
        <v>3.3960531989175591E-3</v>
      </c>
    </row>
    <row r="6059" spans="1:14" x14ac:dyDescent="0.3">
      <c r="A6059">
        <f t="shared" si="767"/>
        <v>61</v>
      </c>
      <c r="E6059" s="105">
        <f t="shared" si="768"/>
        <v>0</v>
      </c>
      <c r="I6059" s="105">
        <f t="shared" si="769"/>
        <v>0</v>
      </c>
      <c r="J6059" s="105">
        <f t="shared" si="763"/>
        <v>0</v>
      </c>
      <c r="K6059" s="105">
        <f t="shared" si="764"/>
        <v>0</v>
      </c>
      <c r="L6059" s="105">
        <f t="shared" si="765"/>
        <v>0</v>
      </c>
      <c r="M6059">
        <v>0.04</v>
      </c>
      <c r="N6059">
        <f t="shared" si="766"/>
        <v>3.3960531989175591E-3</v>
      </c>
    </row>
    <row r="6060" spans="1:14" x14ac:dyDescent="0.3">
      <c r="A6060">
        <f t="shared" si="767"/>
        <v>61</v>
      </c>
      <c r="E6060" s="105">
        <f t="shared" si="768"/>
        <v>0</v>
      </c>
      <c r="I6060" s="105">
        <f t="shared" si="769"/>
        <v>0</v>
      </c>
      <c r="J6060" s="105">
        <f t="shared" si="763"/>
        <v>0</v>
      </c>
      <c r="K6060" s="105">
        <f t="shared" si="764"/>
        <v>0</v>
      </c>
      <c r="L6060" s="105">
        <f t="shared" si="765"/>
        <v>0</v>
      </c>
      <c r="M6060">
        <v>0.04</v>
      </c>
      <c r="N6060">
        <f t="shared" si="766"/>
        <v>3.3960531989175591E-3</v>
      </c>
    </row>
    <row r="6061" spans="1:14" x14ac:dyDescent="0.3">
      <c r="A6061">
        <f t="shared" si="767"/>
        <v>61</v>
      </c>
      <c r="E6061" s="105">
        <f t="shared" si="768"/>
        <v>0</v>
      </c>
      <c r="I6061" s="105">
        <f t="shared" si="769"/>
        <v>0</v>
      </c>
      <c r="J6061" s="105">
        <f t="shared" si="763"/>
        <v>0</v>
      </c>
      <c r="K6061" s="105">
        <f t="shared" si="764"/>
        <v>0</v>
      </c>
      <c r="L6061" s="105">
        <f t="shared" si="765"/>
        <v>0</v>
      </c>
      <c r="M6061">
        <v>0.04</v>
      </c>
      <c r="N6061">
        <f t="shared" si="766"/>
        <v>3.3960531989175591E-3</v>
      </c>
    </row>
    <row r="6062" spans="1:14" x14ac:dyDescent="0.3">
      <c r="A6062">
        <f t="shared" si="767"/>
        <v>61</v>
      </c>
      <c r="E6062" s="105">
        <f t="shared" si="768"/>
        <v>0</v>
      </c>
      <c r="I6062" s="105">
        <f t="shared" si="769"/>
        <v>0</v>
      </c>
      <c r="J6062" s="105">
        <f t="shared" si="763"/>
        <v>0</v>
      </c>
      <c r="K6062" s="105">
        <f t="shared" si="764"/>
        <v>0</v>
      </c>
      <c r="L6062" s="105">
        <f t="shared" si="765"/>
        <v>0</v>
      </c>
      <c r="M6062">
        <v>0.04</v>
      </c>
      <c r="N6062">
        <f t="shared" si="766"/>
        <v>3.3960531989175591E-3</v>
      </c>
    </row>
    <row r="6063" spans="1:14" x14ac:dyDescent="0.3">
      <c r="A6063">
        <f t="shared" si="767"/>
        <v>61</v>
      </c>
      <c r="E6063" s="105">
        <f t="shared" si="768"/>
        <v>0</v>
      </c>
      <c r="I6063" s="105">
        <f t="shared" si="769"/>
        <v>0</v>
      </c>
      <c r="J6063" s="105">
        <f t="shared" si="763"/>
        <v>0</v>
      </c>
      <c r="K6063" s="105">
        <f t="shared" si="764"/>
        <v>0</v>
      </c>
      <c r="L6063" s="105">
        <f t="shared" si="765"/>
        <v>0</v>
      </c>
      <c r="M6063">
        <v>0.04</v>
      </c>
      <c r="N6063">
        <f t="shared" si="766"/>
        <v>3.3960531989175591E-3</v>
      </c>
    </row>
    <row r="6064" spans="1:14" x14ac:dyDescent="0.3">
      <c r="A6064">
        <f t="shared" si="767"/>
        <v>61</v>
      </c>
      <c r="E6064" s="105">
        <f t="shared" si="768"/>
        <v>0</v>
      </c>
      <c r="I6064" s="105">
        <f t="shared" si="769"/>
        <v>0</v>
      </c>
      <c r="J6064" s="105">
        <f t="shared" si="763"/>
        <v>0</v>
      </c>
      <c r="K6064" s="105">
        <f t="shared" si="764"/>
        <v>0</v>
      </c>
      <c r="L6064" s="105">
        <f t="shared" si="765"/>
        <v>0</v>
      </c>
      <c r="M6064">
        <v>0.04</v>
      </c>
      <c r="N6064">
        <f t="shared" si="766"/>
        <v>3.3960531989175591E-3</v>
      </c>
    </row>
    <row r="6065" spans="1:14" x14ac:dyDescent="0.3">
      <c r="A6065">
        <f t="shared" si="767"/>
        <v>61</v>
      </c>
      <c r="E6065" s="105">
        <f t="shared" si="768"/>
        <v>0</v>
      </c>
      <c r="I6065" s="105">
        <f t="shared" si="769"/>
        <v>0</v>
      </c>
      <c r="J6065" s="105">
        <f t="shared" si="763"/>
        <v>0</v>
      </c>
      <c r="K6065" s="105">
        <f t="shared" si="764"/>
        <v>0</v>
      </c>
      <c r="L6065" s="105">
        <f t="shared" si="765"/>
        <v>0</v>
      </c>
      <c r="M6065">
        <v>0.04</v>
      </c>
      <c r="N6065">
        <f t="shared" si="766"/>
        <v>3.3960531989175591E-3</v>
      </c>
    </row>
    <row r="6066" spans="1:14" x14ac:dyDescent="0.3">
      <c r="A6066">
        <f t="shared" si="767"/>
        <v>61</v>
      </c>
      <c r="E6066" s="105">
        <f t="shared" si="768"/>
        <v>0</v>
      </c>
      <c r="I6066" s="105">
        <f t="shared" si="769"/>
        <v>0</v>
      </c>
      <c r="J6066" s="105">
        <f t="shared" si="763"/>
        <v>0</v>
      </c>
      <c r="K6066" s="105">
        <f t="shared" si="764"/>
        <v>0</v>
      </c>
      <c r="L6066" s="105">
        <f t="shared" si="765"/>
        <v>0</v>
      </c>
      <c r="M6066">
        <v>0.04</v>
      </c>
      <c r="N6066">
        <f t="shared" si="766"/>
        <v>3.3960531989175591E-3</v>
      </c>
    </row>
    <row r="6067" spans="1:14" x14ac:dyDescent="0.3">
      <c r="A6067">
        <f t="shared" si="767"/>
        <v>61</v>
      </c>
      <c r="E6067" s="105">
        <f t="shared" si="768"/>
        <v>0</v>
      </c>
      <c r="I6067" s="105">
        <f t="shared" si="769"/>
        <v>0</v>
      </c>
      <c r="J6067" s="105">
        <f t="shared" si="763"/>
        <v>0</v>
      </c>
      <c r="K6067" s="105">
        <f t="shared" si="764"/>
        <v>0</v>
      </c>
      <c r="L6067" s="105">
        <f t="shared" si="765"/>
        <v>0</v>
      </c>
      <c r="M6067">
        <v>0.04</v>
      </c>
      <c r="N6067">
        <f t="shared" si="766"/>
        <v>3.3960531989175591E-3</v>
      </c>
    </row>
    <row r="6068" spans="1:14" x14ac:dyDescent="0.3">
      <c r="A6068">
        <f t="shared" si="767"/>
        <v>61</v>
      </c>
      <c r="E6068" s="105">
        <f t="shared" si="768"/>
        <v>0</v>
      </c>
      <c r="I6068" s="105">
        <f t="shared" si="769"/>
        <v>0</v>
      </c>
      <c r="J6068" s="105">
        <f t="shared" si="763"/>
        <v>0</v>
      </c>
      <c r="K6068" s="105">
        <f t="shared" si="764"/>
        <v>0</v>
      </c>
      <c r="L6068" s="105">
        <f t="shared" si="765"/>
        <v>0</v>
      </c>
      <c r="M6068">
        <v>0.04</v>
      </c>
      <c r="N6068">
        <f t="shared" si="766"/>
        <v>3.3960531989175591E-3</v>
      </c>
    </row>
    <row r="6069" spans="1:14" x14ac:dyDescent="0.3">
      <c r="A6069">
        <f t="shared" si="767"/>
        <v>61</v>
      </c>
      <c r="E6069" s="105">
        <f t="shared" si="768"/>
        <v>0</v>
      </c>
      <c r="I6069" s="105">
        <f t="shared" si="769"/>
        <v>0</v>
      </c>
      <c r="J6069" s="105">
        <f t="shared" si="763"/>
        <v>0</v>
      </c>
      <c r="K6069" s="105">
        <f t="shared" si="764"/>
        <v>0</v>
      </c>
      <c r="L6069" s="105">
        <f t="shared" si="765"/>
        <v>0</v>
      </c>
      <c r="M6069">
        <v>0.04</v>
      </c>
      <c r="N6069">
        <f t="shared" si="766"/>
        <v>3.3960531989175591E-3</v>
      </c>
    </row>
    <row r="6070" spans="1:14" x14ac:dyDescent="0.3">
      <c r="A6070">
        <f t="shared" si="767"/>
        <v>61</v>
      </c>
      <c r="E6070" s="105">
        <f t="shared" si="768"/>
        <v>0</v>
      </c>
      <c r="I6070" s="105">
        <f t="shared" si="769"/>
        <v>0</v>
      </c>
      <c r="J6070" s="105">
        <f t="shared" si="763"/>
        <v>0</v>
      </c>
      <c r="K6070" s="105">
        <f t="shared" si="764"/>
        <v>0</v>
      </c>
      <c r="L6070" s="105">
        <f t="shared" si="765"/>
        <v>0</v>
      </c>
      <c r="M6070">
        <v>0.04</v>
      </c>
      <c r="N6070">
        <f t="shared" si="766"/>
        <v>3.3960531989175591E-3</v>
      </c>
    </row>
    <row r="6071" spans="1:14" x14ac:dyDescent="0.3">
      <c r="A6071">
        <f t="shared" si="767"/>
        <v>61</v>
      </c>
      <c r="E6071" s="105">
        <f t="shared" si="768"/>
        <v>0</v>
      </c>
      <c r="I6071" s="105">
        <f t="shared" si="769"/>
        <v>0</v>
      </c>
      <c r="J6071" s="105">
        <f t="shared" si="763"/>
        <v>0</v>
      </c>
      <c r="K6071" s="105">
        <f t="shared" si="764"/>
        <v>0</v>
      </c>
      <c r="L6071" s="105">
        <f t="shared" si="765"/>
        <v>0</v>
      </c>
      <c r="M6071">
        <v>0.04</v>
      </c>
      <c r="N6071">
        <f t="shared" si="766"/>
        <v>3.3960531989175591E-3</v>
      </c>
    </row>
    <row r="6072" spans="1:14" x14ac:dyDescent="0.3">
      <c r="A6072">
        <f t="shared" si="767"/>
        <v>61</v>
      </c>
      <c r="E6072" s="105">
        <f t="shared" si="768"/>
        <v>0</v>
      </c>
      <c r="I6072" s="105">
        <f t="shared" si="769"/>
        <v>0</v>
      </c>
      <c r="J6072" s="105">
        <f t="shared" si="763"/>
        <v>0</v>
      </c>
      <c r="K6072" s="105">
        <f t="shared" si="764"/>
        <v>0</v>
      </c>
      <c r="L6072" s="105">
        <f t="shared" si="765"/>
        <v>0</v>
      </c>
      <c r="M6072">
        <v>0.04</v>
      </c>
      <c r="N6072">
        <f t="shared" si="766"/>
        <v>3.3960531989175591E-3</v>
      </c>
    </row>
    <row r="6073" spans="1:14" x14ac:dyDescent="0.3">
      <c r="A6073">
        <f t="shared" si="767"/>
        <v>61</v>
      </c>
      <c r="E6073" s="105">
        <f t="shared" si="768"/>
        <v>0</v>
      </c>
      <c r="I6073" s="105">
        <f t="shared" si="769"/>
        <v>0</v>
      </c>
      <c r="J6073" s="105">
        <f t="shared" si="763"/>
        <v>0</v>
      </c>
      <c r="K6073" s="105">
        <f t="shared" si="764"/>
        <v>0</v>
      </c>
      <c r="L6073" s="105">
        <f t="shared" si="765"/>
        <v>0</v>
      </c>
      <c r="M6073">
        <v>0.04</v>
      </c>
      <c r="N6073">
        <f t="shared" si="766"/>
        <v>3.3960531989175591E-3</v>
      </c>
    </row>
    <row r="6074" spans="1:14" x14ac:dyDescent="0.3">
      <c r="A6074">
        <f t="shared" si="767"/>
        <v>61</v>
      </c>
      <c r="E6074" s="105">
        <f t="shared" si="768"/>
        <v>0</v>
      </c>
      <c r="I6074" s="105">
        <f t="shared" si="769"/>
        <v>0</v>
      </c>
      <c r="J6074" s="105">
        <f t="shared" si="763"/>
        <v>0</v>
      </c>
      <c r="K6074" s="105">
        <f t="shared" si="764"/>
        <v>0</v>
      </c>
      <c r="L6074" s="105">
        <f t="shared" si="765"/>
        <v>0</v>
      </c>
      <c r="M6074">
        <v>0.04</v>
      </c>
      <c r="N6074">
        <f t="shared" si="766"/>
        <v>3.3960531989175591E-3</v>
      </c>
    </row>
    <row r="6075" spans="1:14" x14ac:dyDescent="0.3">
      <c r="A6075">
        <f t="shared" si="767"/>
        <v>61</v>
      </c>
      <c r="E6075" s="105">
        <f t="shared" si="768"/>
        <v>0</v>
      </c>
      <c r="I6075" s="105">
        <f t="shared" si="769"/>
        <v>0</v>
      </c>
      <c r="J6075" s="105">
        <f t="shared" si="763"/>
        <v>0</v>
      </c>
      <c r="K6075" s="105">
        <f t="shared" si="764"/>
        <v>0</v>
      </c>
      <c r="L6075" s="105">
        <f t="shared" si="765"/>
        <v>0</v>
      </c>
      <c r="M6075">
        <v>0.04</v>
      </c>
      <c r="N6075">
        <f t="shared" si="766"/>
        <v>3.3960531989175591E-3</v>
      </c>
    </row>
    <row r="6076" spans="1:14" x14ac:dyDescent="0.3">
      <c r="A6076">
        <f t="shared" si="767"/>
        <v>61</v>
      </c>
      <c r="E6076" s="105">
        <f t="shared" si="768"/>
        <v>0</v>
      </c>
      <c r="I6076" s="105">
        <f t="shared" si="769"/>
        <v>0</v>
      </c>
      <c r="J6076" s="105">
        <f t="shared" si="763"/>
        <v>0</v>
      </c>
      <c r="K6076" s="105">
        <f t="shared" si="764"/>
        <v>0</v>
      </c>
      <c r="L6076" s="105">
        <f t="shared" si="765"/>
        <v>0</v>
      </c>
      <c r="M6076">
        <v>0.04</v>
      </c>
      <c r="N6076">
        <f t="shared" si="766"/>
        <v>3.3960531989175591E-3</v>
      </c>
    </row>
    <row r="6077" spans="1:14" x14ac:dyDescent="0.3">
      <c r="A6077">
        <f t="shared" si="767"/>
        <v>61</v>
      </c>
      <c r="E6077" s="105">
        <f t="shared" si="768"/>
        <v>0</v>
      </c>
      <c r="I6077" s="105">
        <f t="shared" si="769"/>
        <v>0</v>
      </c>
      <c r="J6077" s="105">
        <f t="shared" si="763"/>
        <v>0</v>
      </c>
      <c r="K6077" s="105">
        <f t="shared" si="764"/>
        <v>0</v>
      </c>
      <c r="L6077" s="105">
        <f t="shared" si="765"/>
        <v>0</v>
      </c>
      <c r="M6077">
        <v>0.04</v>
      </c>
      <c r="N6077">
        <f t="shared" si="766"/>
        <v>3.3960531989175591E-3</v>
      </c>
    </row>
    <row r="6078" spans="1:14" x14ac:dyDescent="0.3">
      <c r="A6078">
        <f t="shared" si="767"/>
        <v>61</v>
      </c>
      <c r="E6078" s="105">
        <f t="shared" si="768"/>
        <v>0</v>
      </c>
      <c r="I6078" s="105">
        <f t="shared" si="769"/>
        <v>0</v>
      </c>
      <c r="J6078" s="105">
        <f t="shared" si="763"/>
        <v>0</v>
      </c>
      <c r="K6078" s="105">
        <f t="shared" si="764"/>
        <v>0</v>
      </c>
      <c r="L6078" s="105">
        <f t="shared" si="765"/>
        <v>0</v>
      </c>
      <c r="M6078">
        <v>0.04</v>
      </c>
      <c r="N6078">
        <f t="shared" si="766"/>
        <v>3.3960531989175591E-3</v>
      </c>
    </row>
    <row r="6079" spans="1:14" x14ac:dyDescent="0.3">
      <c r="A6079">
        <f t="shared" si="767"/>
        <v>61</v>
      </c>
      <c r="E6079" s="105">
        <f t="shared" si="768"/>
        <v>0</v>
      </c>
      <c r="I6079" s="105">
        <f t="shared" si="769"/>
        <v>0</v>
      </c>
      <c r="J6079" s="105">
        <f t="shared" si="763"/>
        <v>0</v>
      </c>
      <c r="K6079" s="105">
        <f t="shared" si="764"/>
        <v>0</v>
      </c>
      <c r="L6079" s="105">
        <f t="shared" si="765"/>
        <v>0</v>
      </c>
      <c r="M6079">
        <v>0.04</v>
      </c>
      <c r="N6079">
        <f t="shared" si="766"/>
        <v>3.3960531989175591E-3</v>
      </c>
    </row>
    <row r="6080" spans="1:14" x14ac:dyDescent="0.3">
      <c r="A6080">
        <f t="shared" si="767"/>
        <v>61</v>
      </c>
      <c r="E6080" s="105">
        <f t="shared" si="768"/>
        <v>0</v>
      </c>
      <c r="I6080" s="105">
        <f t="shared" si="769"/>
        <v>0</v>
      </c>
      <c r="J6080" s="105">
        <f t="shared" si="763"/>
        <v>0</v>
      </c>
      <c r="K6080" s="105">
        <f t="shared" si="764"/>
        <v>0</v>
      </c>
      <c r="L6080" s="105">
        <f t="shared" si="765"/>
        <v>0</v>
      </c>
      <c r="M6080">
        <v>0.04</v>
      </c>
      <c r="N6080">
        <f t="shared" si="766"/>
        <v>3.3960531989175591E-3</v>
      </c>
    </row>
    <row r="6081" spans="1:14" x14ac:dyDescent="0.3">
      <c r="A6081">
        <f t="shared" si="767"/>
        <v>61</v>
      </c>
      <c r="E6081" s="105">
        <f t="shared" si="768"/>
        <v>0</v>
      </c>
      <c r="I6081" s="105">
        <f t="shared" si="769"/>
        <v>0</v>
      </c>
      <c r="J6081" s="105">
        <f t="shared" si="763"/>
        <v>0</v>
      </c>
      <c r="K6081" s="105">
        <f t="shared" si="764"/>
        <v>0</v>
      </c>
      <c r="L6081" s="105">
        <f t="shared" si="765"/>
        <v>0</v>
      </c>
      <c r="M6081">
        <v>0.04</v>
      </c>
      <c r="N6081">
        <f t="shared" si="766"/>
        <v>3.3960531989175591E-3</v>
      </c>
    </row>
    <row r="6082" spans="1:14" x14ac:dyDescent="0.3">
      <c r="A6082">
        <f t="shared" si="767"/>
        <v>61</v>
      </c>
      <c r="E6082" s="105">
        <f t="shared" si="768"/>
        <v>0</v>
      </c>
      <c r="I6082" s="105">
        <f t="shared" si="769"/>
        <v>0</v>
      </c>
      <c r="J6082" s="105">
        <f t="shared" si="763"/>
        <v>0</v>
      </c>
      <c r="K6082" s="105">
        <f t="shared" si="764"/>
        <v>0</v>
      </c>
      <c r="L6082" s="105">
        <f t="shared" si="765"/>
        <v>0</v>
      </c>
      <c r="M6082">
        <v>0.04</v>
      </c>
      <c r="N6082">
        <f t="shared" si="766"/>
        <v>3.3960531989175591E-3</v>
      </c>
    </row>
    <row r="6083" spans="1:14" x14ac:dyDescent="0.3">
      <c r="A6083">
        <f t="shared" si="767"/>
        <v>61</v>
      </c>
      <c r="E6083" s="105">
        <f t="shared" si="768"/>
        <v>0</v>
      </c>
      <c r="I6083" s="105">
        <f t="shared" si="769"/>
        <v>0</v>
      </c>
      <c r="J6083" s="105">
        <f t="shared" ref="J6083:J6146" si="770">E6083*($H$2/12)</f>
        <v>0</v>
      </c>
      <c r="K6083" s="105">
        <f t="shared" ref="K6083:K6146" si="771">I6083-J6083</f>
        <v>0</v>
      </c>
      <c r="L6083" s="105">
        <f t="shared" ref="L6083:L6146" si="772">N6083*(E6083-K6083)</f>
        <v>0</v>
      </c>
      <c r="M6083">
        <v>0.04</v>
      </c>
      <c r="N6083">
        <f t="shared" ref="N6083:N6146" si="773">1-(POWER(1-M6083,(1/12)))</f>
        <v>3.3960531989175591E-3</v>
      </c>
    </row>
    <row r="6084" spans="1:14" x14ac:dyDescent="0.3">
      <c r="A6084">
        <f t="shared" si="767"/>
        <v>61</v>
      </c>
      <c r="E6084" s="105">
        <f t="shared" si="768"/>
        <v>0</v>
      </c>
      <c r="I6084" s="105">
        <f t="shared" si="769"/>
        <v>0</v>
      </c>
      <c r="J6084" s="105">
        <f t="shared" si="770"/>
        <v>0</v>
      </c>
      <c r="K6084" s="105">
        <f t="shared" si="771"/>
        <v>0</v>
      </c>
      <c r="L6084" s="105">
        <f t="shared" si="772"/>
        <v>0</v>
      </c>
      <c r="M6084">
        <v>0.04</v>
      </c>
      <c r="N6084">
        <f t="shared" si="773"/>
        <v>3.3960531989175591E-3</v>
      </c>
    </row>
    <row r="6085" spans="1:14" x14ac:dyDescent="0.3">
      <c r="A6085">
        <f t="shared" si="767"/>
        <v>61</v>
      </c>
      <c r="E6085" s="105">
        <f t="shared" si="768"/>
        <v>0</v>
      </c>
      <c r="I6085" s="105">
        <f t="shared" si="769"/>
        <v>0</v>
      </c>
      <c r="J6085" s="105">
        <f t="shared" si="770"/>
        <v>0</v>
      </c>
      <c r="K6085" s="105">
        <f t="shared" si="771"/>
        <v>0</v>
      </c>
      <c r="L6085" s="105">
        <f t="shared" si="772"/>
        <v>0</v>
      </c>
      <c r="M6085">
        <v>0.04</v>
      </c>
      <c r="N6085">
        <f t="shared" si="773"/>
        <v>3.3960531989175591E-3</v>
      </c>
    </row>
    <row r="6086" spans="1:14" x14ac:dyDescent="0.3">
      <c r="A6086">
        <f t="shared" si="767"/>
        <v>61</v>
      </c>
      <c r="E6086" s="105">
        <f t="shared" si="768"/>
        <v>0</v>
      </c>
      <c r="I6086" s="105">
        <f t="shared" si="769"/>
        <v>0</v>
      </c>
      <c r="J6086" s="105">
        <f t="shared" si="770"/>
        <v>0</v>
      </c>
      <c r="K6086" s="105">
        <f t="shared" si="771"/>
        <v>0</v>
      </c>
      <c r="L6086" s="105">
        <f t="shared" si="772"/>
        <v>0</v>
      </c>
      <c r="M6086">
        <v>0.04</v>
      </c>
      <c r="N6086">
        <f t="shared" si="773"/>
        <v>3.3960531989175591E-3</v>
      </c>
    </row>
    <row r="6087" spans="1:14" x14ac:dyDescent="0.3">
      <c r="A6087">
        <f t="shared" si="767"/>
        <v>61</v>
      </c>
      <c r="E6087" s="105">
        <f t="shared" si="768"/>
        <v>0</v>
      </c>
      <c r="I6087" s="105">
        <f t="shared" si="769"/>
        <v>0</v>
      </c>
      <c r="J6087" s="105">
        <f t="shared" si="770"/>
        <v>0</v>
      </c>
      <c r="K6087" s="105">
        <f t="shared" si="771"/>
        <v>0</v>
      </c>
      <c r="L6087" s="105">
        <f t="shared" si="772"/>
        <v>0</v>
      </c>
      <c r="M6087">
        <v>0.04</v>
      </c>
      <c r="N6087">
        <f t="shared" si="773"/>
        <v>3.3960531989175591E-3</v>
      </c>
    </row>
    <row r="6088" spans="1:14" x14ac:dyDescent="0.3">
      <c r="A6088">
        <f t="shared" si="767"/>
        <v>61</v>
      </c>
      <c r="E6088" s="105">
        <f t="shared" si="768"/>
        <v>0</v>
      </c>
      <c r="I6088" s="105">
        <f t="shared" si="769"/>
        <v>0</v>
      </c>
      <c r="J6088" s="105">
        <f t="shared" si="770"/>
        <v>0</v>
      </c>
      <c r="K6088" s="105">
        <f t="shared" si="771"/>
        <v>0</v>
      </c>
      <c r="L6088" s="105">
        <f t="shared" si="772"/>
        <v>0</v>
      </c>
      <c r="M6088">
        <v>0.04</v>
      </c>
      <c r="N6088">
        <f t="shared" si="773"/>
        <v>3.3960531989175591E-3</v>
      </c>
    </row>
    <row r="6089" spans="1:14" x14ac:dyDescent="0.3">
      <c r="A6089">
        <f t="shared" si="767"/>
        <v>61</v>
      </c>
      <c r="E6089" s="105">
        <f t="shared" si="768"/>
        <v>0</v>
      </c>
      <c r="I6089" s="105">
        <f t="shared" si="769"/>
        <v>0</v>
      </c>
      <c r="J6089" s="105">
        <f t="shared" si="770"/>
        <v>0</v>
      </c>
      <c r="K6089" s="105">
        <f t="shared" si="771"/>
        <v>0</v>
      </c>
      <c r="L6089" s="105">
        <f t="shared" si="772"/>
        <v>0</v>
      </c>
      <c r="M6089">
        <v>0.04</v>
      </c>
      <c r="N6089">
        <f t="shared" si="773"/>
        <v>3.3960531989175591E-3</v>
      </c>
    </row>
    <row r="6090" spans="1:14" x14ac:dyDescent="0.3">
      <c r="A6090">
        <f t="shared" si="767"/>
        <v>61</v>
      </c>
      <c r="E6090" s="105">
        <f t="shared" si="768"/>
        <v>0</v>
      </c>
      <c r="I6090" s="105">
        <f t="shared" si="769"/>
        <v>0</v>
      </c>
      <c r="J6090" s="105">
        <f t="shared" si="770"/>
        <v>0</v>
      </c>
      <c r="K6090" s="105">
        <f t="shared" si="771"/>
        <v>0</v>
      </c>
      <c r="L6090" s="105">
        <f t="shared" si="772"/>
        <v>0</v>
      </c>
      <c r="M6090">
        <v>0.04</v>
      </c>
      <c r="N6090">
        <f t="shared" si="773"/>
        <v>3.3960531989175591E-3</v>
      </c>
    </row>
    <row r="6091" spans="1:14" x14ac:dyDescent="0.3">
      <c r="A6091">
        <f t="shared" si="767"/>
        <v>61</v>
      </c>
      <c r="E6091" s="105">
        <f t="shared" si="768"/>
        <v>0</v>
      </c>
      <c r="I6091" s="105">
        <f t="shared" si="769"/>
        <v>0</v>
      </c>
      <c r="J6091" s="105">
        <f t="shared" si="770"/>
        <v>0</v>
      </c>
      <c r="K6091" s="105">
        <f t="shared" si="771"/>
        <v>0</v>
      </c>
      <c r="L6091" s="105">
        <f t="shared" si="772"/>
        <v>0</v>
      </c>
      <c r="M6091">
        <v>0.04</v>
      </c>
      <c r="N6091">
        <f t="shared" si="773"/>
        <v>3.3960531989175591E-3</v>
      </c>
    </row>
    <row r="6092" spans="1:14" x14ac:dyDescent="0.3">
      <c r="A6092">
        <f t="shared" si="767"/>
        <v>61</v>
      </c>
      <c r="E6092" s="105">
        <f t="shared" si="768"/>
        <v>0</v>
      </c>
      <c r="I6092" s="105">
        <f t="shared" si="769"/>
        <v>0</v>
      </c>
      <c r="J6092" s="105">
        <f t="shared" si="770"/>
        <v>0</v>
      </c>
      <c r="K6092" s="105">
        <f t="shared" si="771"/>
        <v>0</v>
      </c>
      <c r="L6092" s="105">
        <f t="shared" si="772"/>
        <v>0</v>
      </c>
      <c r="M6092">
        <v>0.04</v>
      </c>
      <c r="N6092">
        <f t="shared" si="773"/>
        <v>3.3960531989175591E-3</v>
      </c>
    </row>
    <row r="6093" spans="1:14" x14ac:dyDescent="0.3">
      <c r="A6093">
        <f t="shared" si="767"/>
        <v>61</v>
      </c>
      <c r="E6093" s="105">
        <f t="shared" si="768"/>
        <v>0</v>
      </c>
      <c r="I6093" s="105">
        <f t="shared" si="769"/>
        <v>0</v>
      </c>
      <c r="J6093" s="105">
        <f t="shared" si="770"/>
        <v>0</v>
      </c>
      <c r="K6093" s="105">
        <f t="shared" si="771"/>
        <v>0</v>
      </c>
      <c r="L6093" s="105">
        <f t="shared" si="772"/>
        <v>0</v>
      </c>
      <c r="M6093">
        <v>0.04</v>
      </c>
      <c r="N6093">
        <f t="shared" si="773"/>
        <v>3.3960531989175591E-3</v>
      </c>
    </row>
    <row r="6094" spans="1:14" x14ac:dyDescent="0.3">
      <c r="A6094">
        <f t="shared" si="767"/>
        <v>61</v>
      </c>
      <c r="E6094" s="105">
        <f t="shared" si="768"/>
        <v>0</v>
      </c>
      <c r="I6094" s="105">
        <f t="shared" si="769"/>
        <v>0</v>
      </c>
      <c r="J6094" s="105">
        <f t="shared" si="770"/>
        <v>0</v>
      </c>
      <c r="K6094" s="105">
        <f t="shared" si="771"/>
        <v>0</v>
      </c>
      <c r="L6094" s="105">
        <f t="shared" si="772"/>
        <v>0</v>
      </c>
      <c r="M6094">
        <v>0.04</v>
      </c>
      <c r="N6094">
        <f t="shared" si="773"/>
        <v>3.3960531989175591E-3</v>
      </c>
    </row>
    <row r="6095" spans="1:14" x14ac:dyDescent="0.3">
      <c r="A6095">
        <f t="shared" si="767"/>
        <v>61</v>
      </c>
      <c r="E6095" s="105">
        <f t="shared" si="768"/>
        <v>0</v>
      </c>
      <c r="I6095" s="105">
        <f t="shared" si="769"/>
        <v>0</v>
      </c>
      <c r="J6095" s="105">
        <f t="shared" si="770"/>
        <v>0</v>
      </c>
      <c r="K6095" s="105">
        <f t="shared" si="771"/>
        <v>0</v>
      </c>
      <c r="L6095" s="105">
        <f t="shared" si="772"/>
        <v>0</v>
      </c>
      <c r="M6095">
        <v>0.04</v>
      </c>
      <c r="N6095">
        <f t="shared" si="773"/>
        <v>3.3960531989175591E-3</v>
      </c>
    </row>
    <row r="6096" spans="1:14" x14ac:dyDescent="0.3">
      <c r="A6096">
        <f t="shared" si="767"/>
        <v>61</v>
      </c>
      <c r="E6096" s="105">
        <f t="shared" si="768"/>
        <v>0</v>
      </c>
      <c r="I6096" s="105">
        <f t="shared" si="769"/>
        <v>0</v>
      </c>
      <c r="J6096" s="105">
        <f t="shared" si="770"/>
        <v>0</v>
      </c>
      <c r="K6096" s="105">
        <f t="shared" si="771"/>
        <v>0</v>
      </c>
      <c r="L6096" s="105">
        <f t="shared" si="772"/>
        <v>0</v>
      </c>
      <c r="M6096">
        <v>0.04</v>
      </c>
      <c r="N6096">
        <f t="shared" si="773"/>
        <v>3.3960531989175591E-3</v>
      </c>
    </row>
    <row r="6097" spans="1:15" x14ac:dyDescent="0.3">
      <c r="A6097">
        <f t="shared" si="767"/>
        <v>61</v>
      </c>
      <c r="E6097" s="105">
        <f t="shared" si="768"/>
        <v>0</v>
      </c>
      <c r="I6097" s="105">
        <f t="shared" si="769"/>
        <v>0</v>
      </c>
      <c r="J6097" s="105">
        <f t="shared" si="770"/>
        <v>0</v>
      </c>
      <c r="K6097" s="105">
        <f t="shared" si="771"/>
        <v>0</v>
      </c>
      <c r="L6097" s="105">
        <f t="shared" si="772"/>
        <v>0</v>
      </c>
      <c r="M6097">
        <v>0.04</v>
      </c>
      <c r="N6097">
        <f t="shared" si="773"/>
        <v>3.3960531989175591E-3</v>
      </c>
    </row>
    <row r="6098" spans="1:15" x14ac:dyDescent="0.3">
      <c r="A6098">
        <f t="shared" si="767"/>
        <v>61</v>
      </c>
      <c r="E6098" s="105">
        <f t="shared" si="768"/>
        <v>0</v>
      </c>
      <c r="I6098" s="105">
        <f t="shared" si="769"/>
        <v>0</v>
      </c>
      <c r="J6098" s="105">
        <f t="shared" si="770"/>
        <v>0</v>
      </c>
      <c r="K6098" s="105">
        <f t="shared" si="771"/>
        <v>0</v>
      </c>
      <c r="L6098" s="105">
        <f t="shared" si="772"/>
        <v>0</v>
      </c>
      <c r="M6098">
        <v>0.04</v>
      </c>
      <c r="N6098">
        <f t="shared" si="773"/>
        <v>3.3960531989175591E-3</v>
      </c>
    </row>
    <row r="6099" spans="1:15" x14ac:dyDescent="0.3">
      <c r="A6099">
        <f t="shared" si="767"/>
        <v>61</v>
      </c>
      <c r="E6099" s="105">
        <f t="shared" si="768"/>
        <v>0</v>
      </c>
      <c r="I6099" s="105">
        <f t="shared" si="769"/>
        <v>0</v>
      </c>
      <c r="J6099" s="105">
        <f t="shared" si="770"/>
        <v>0</v>
      </c>
      <c r="K6099" s="105">
        <f t="shared" si="771"/>
        <v>0</v>
      </c>
      <c r="L6099" s="105">
        <f t="shared" si="772"/>
        <v>0</v>
      </c>
      <c r="M6099">
        <v>0.04</v>
      </c>
      <c r="N6099">
        <f t="shared" si="773"/>
        <v>3.3960531989175591E-3</v>
      </c>
    </row>
    <row r="6100" spans="1:15" x14ac:dyDescent="0.3">
      <c r="A6100">
        <f t="shared" si="767"/>
        <v>61</v>
      </c>
      <c r="E6100" s="105">
        <f t="shared" si="768"/>
        <v>0</v>
      </c>
      <c r="I6100" s="105">
        <f t="shared" si="769"/>
        <v>0</v>
      </c>
      <c r="J6100" s="105">
        <f t="shared" si="770"/>
        <v>0</v>
      </c>
      <c r="K6100" s="105">
        <f t="shared" si="771"/>
        <v>0</v>
      </c>
      <c r="L6100" s="105">
        <f t="shared" si="772"/>
        <v>0</v>
      </c>
      <c r="M6100">
        <v>0.04</v>
      </c>
      <c r="N6100">
        <f t="shared" si="773"/>
        <v>3.3960531989175591E-3</v>
      </c>
    </row>
    <row r="6101" spans="1:15" x14ac:dyDescent="0.3">
      <c r="A6101">
        <f t="shared" si="767"/>
        <v>61</v>
      </c>
      <c r="E6101" s="105">
        <f t="shared" si="768"/>
        <v>0</v>
      </c>
      <c r="I6101" s="105">
        <f t="shared" si="769"/>
        <v>0</v>
      </c>
      <c r="J6101" s="105">
        <f t="shared" si="770"/>
        <v>0</v>
      </c>
      <c r="K6101" s="105">
        <f t="shared" si="771"/>
        <v>0</v>
      </c>
      <c r="L6101" s="105">
        <f t="shared" si="772"/>
        <v>0</v>
      </c>
      <c r="M6101">
        <v>0.04</v>
      </c>
      <c r="N6101">
        <f t="shared" si="773"/>
        <v>3.3960531989175591E-3</v>
      </c>
      <c r="O6101" s="105" t="e">
        <f t="shared" ref="O6101" si="774">SUM(I6002:I6101)</f>
        <v>#REF!</v>
      </c>
    </row>
    <row r="6102" spans="1:15" x14ac:dyDescent="0.3">
      <c r="A6102">
        <f t="shared" si="767"/>
        <v>62</v>
      </c>
      <c r="E6102" s="105" t="e">
        <f t="shared" si="768"/>
        <v>#REF!</v>
      </c>
      <c r="I6102" s="105" t="e">
        <f t="shared" si="769"/>
        <v>#REF!</v>
      </c>
      <c r="J6102" s="105" t="e">
        <f t="shared" si="770"/>
        <v>#REF!</v>
      </c>
      <c r="K6102" s="105" t="e">
        <f t="shared" si="771"/>
        <v>#REF!</v>
      </c>
      <c r="L6102" s="105" t="e">
        <f t="shared" si="772"/>
        <v>#REF!</v>
      </c>
      <c r="M6102">
        <v>0.04</v>
      </c>
      <c r="N6102">
        <f t="shared" si="773"/>
        <v>3.3960531989175591E-3</v>
      </c>
    </row>
    <row r="6103" spans="1:15" x14ac:dyDescent="0.3">
      <c r="A6103">
        <f t="shared" si="767"/>
        <v>62</v>
      </c>
      <c r="E6103" s="105" t="e">
        <f t="shared" si="768"/>
        <v>#REF!</v>
      </c>
      <c r="I6103" s="105" t="e">
        <f t="shared" si="769"/>
        <v>#REF!</v>
      </c>
      <c r="J6103" s="105" t="e">
        <f t="shared" si="770"/>
        <v>#REF!</v>
      </c>
      <c r="K6103" s="105" t="e">
        <f t="shared" si="771"/>
        <v>#REF!</v>
      </c>
      <c r="L6103" s="105" t="e">
        <f t="shared" si="772"/>
        <v>#REF!</v>
      </c>
      <c r="M6103">
        <v>0.04</v>
      </c>
      <c r="N6103">
        <f t="shared" si="773"/>
        <v>3.3960531989175591E-3</v>
      </c>
    </row>
    <row r="6104" spans="1:15" x14ac:dyDescent="0.3">
      <c r="A6104">
        <f t="shared" si="767"/>
        <v>62</v>
      </c>
      <c r="E6104" s="105" t="e">
        <f t="shared" si="768"/>
        <v>#REF!</v>
      </c>
      <c r="I6104" s="105" t="e">
        <f t="shared" si="769"/>
        <v>#REF!</v>
      </c>
      <c r="J6104" s="105" t="e">
        <f t="shared" si="770"/>
        <v>#REF!</v>
      </c>
      <c r="K6104" s="105" t="e">
        <f t="shared" si="771"/>
        <v>#REF!</v>
      </c>
      <c r="L6104" s="105" t="e">
        <f t="shared" si="772"/>
        <v>#REF!</v>
      </c>
      <c r="M6104">
        <v>0.04</v>
      </c>
      <c r="N6104">
        <f t="shared" si="773"/>
        <v>3.3960531989175591E-3</v>
      </c>
    </row>
    <row r="6105" spans="1:15" x14ac:dyDescent="0.3">
      <c r="A6105">
        <f t="shared" si="767"/>
        <v>62</v>
      </c>
      <c r="E6105" s="105">
        <f t="shared" si="768"/>
        <v>0</v>
      </c>
      <c r="I6105" s="105">
        <f t="shared" si="769"/>
        <v>0</v>
      </c>
      <c r="J6105" s="105">
        <f t="shared" si="770"/>
        <v>0</v>
      </c>
      <c r="K6105" s="105">
        <f t="shared" si="771"/>
        <v>0</v>
      </c>
      <c r="L6105" s="105">
        <f t="shared" si="772"/>
        <v>0</v>
      </c>
      <c r="M6105">
        <v>0.04</v>
      </c>
      <c r="N6105">
        <f t="shared" si="773"/>
        <v>3.3960531989175591E-3</v>
      </c>
    </row>
    <row r="6106" spans="1:15" x14ac:dyDescent="0.3">
      <c r="A6106">
        <f t="shared" si="767"/>
        <v>62</v>
      </c>
      <c r="E6106" s="105">
        <f t="shared" si="768"/>
        <v>0</v>
      </c>
      <c r="I6106" s="105">
        <f t="shared" si="769"/>
        <v>0</v>
      </c>
      <c r="J6106" s="105">
        <f t="shared" si="770"/>
        <v>0</v>
      </c>
      <c r="K6106" s="105">
        <f t="shared" si="771"/>
        <v>0</v>
      </c>
      <c r="L6106" s="105">
        <f t="shared" si="772"/>
        <v>0</v>
      </c>
      <c r="M6106">
        <v>0.04</v>
      </c>
      <c r="N6106">
        <f t="shared" si="773"/>
        <v>3.3960531989175591E-3</v>
      </c>
    </row>
    <row r="6107" spans="1:15" x14ac:dyDescent="0.3">
      <c r="A6107">
        <f t="shared" si="767"/>
        <v>62</v>
      </c>
      <c r="E6107" s="105">
        <f t="shared" si="768"/>
        <v>0</v>
      </c>
      <c r="I6107" s="105">
        <f t="shared" si="769"/>
        <v>0</v>
      </c>
      <c r="J6107" s="105">
        <f t="shared" si="770"/>
        <v>0</v>
      </c>
      <c r="K6107" s="105">
        <f t="shared" si="771"/>
        <v>0</v>
      </c>
      <c r="L6107" s="105">
        <f t="shared" si="772"/>
        <v>0</v>
      </c>
      <c r="M6107">
        <v>0.04</v>
      </c>
      <c r="N6107">
        <f t="shared" si="773"/>
        <v>3.3960531989175591E-3</v>
      </c>
    </row>
    <row r="6108" spans="1:15" x14ac:dyDescent="0.3">
      <c r="A6108">
        <f t="shared" si="767"/>
        <v>62</v>
      </c>
      <c r="E6108" s="105">
        <f t="shared" si="768"/>
        <v>0</v>
      </c>
      <c r="I6108" s="105">
        <f t="shared" si="769"/>
        <v>0</v>
      </c>
      <c r="J6108" s="105">
        <f t="shared" si="770"/>
        <v>0</v>
      </c>
      <c r="K6108" s="105">
        <f t="shared" si="771"/>
        <v>0</v>
      </c>
      <c r="L6108" s="105">
        <f t="shared" si="772"/>
        <v>0</v>
      </c>
      <c r="M6108">
        <v>0.04</v>
      </c>
      <c r="N6108">
        <f t="shared" si="773"/>
        <v>3.3960531989175591E-3</v>
      </c>
    </row>
    <row r="6109" spans="1:15" x14ac:dyDescent="0.3">
      <c r="A6109">
        <f t="shared" si="767"/>
        <v>62</v>
      </c>
      <c r="E6109" s="105">
        <f t="shared" si="768"/>
        <v>0</v>
      </c>
      <c r="I6109" s="105">
        <f t="shared" si="769"/>
        <v>0</v>
      </c>
      <c r="J6109" s="105">
        <f t="shared" si="770"/>
        <v>0</v>
      </c>
      <c r="K6109" s="105">
        <f t="shared" si="771"/>
        <v>0</v>
      </c>
      <c r="L6109" s="105">
        <f t="shared" si="772"/>
        <v>0</v>
      </c>
      <c r="M6109">
        <v>0.04</v>
      </c>
      <c r="N6109">
        <f t="shared" si="773"/>
        <v>3.3960531989175591E-3</v>
      </c>
    </row>
    <row r="6110" spans="1:15" x14ac:dyDescent="0.3">
      <c r="A6110">
        <f t="shared" si="767"/>
        <v>62</v>
      </c>
      <c r="E6110" s="105">
        <f t="shared" si="768"/>
        <v>0</v>
      </c>
      <c r="I6110" s="105">
        <f t="shared" si="769"/>
        <v>0</v>
      </c>
      <c r="J6110" s="105">
        <f t="shared" si="770"/>
        <v>0</v>
      </c>
      <c r="K6110" s="105">
        <f t="shared" si="771"/>
        <v>0</v>
      </c>
      <c r="L6110" s="105">
        <f t="shared" si="772"/>
        <v>0</v>
      </c>
      <c r="M6110">
        <v>0.04</v>
      </c>
      <c r="N6110">
        <f t="shared" si="773"/>
        <v>3.3960531989175591E-3</v>
      </c>
    </row>
    <row r="6111" spans="1:15" x14ac:dyDescent="0.3">
      <c r="A6111">
        <f t="shared" si="767"/>
        <v>62</v>
      </c>
      <c r="E6111" s="105">
        <f t="shared" si="768"/>
        <v>0</v>
      </c>
      <c r="I6111" s="105">
        <f t="shared" si="769"/>
        <v>0</v>
      </c>
      <c r="J6111" s="105">
        <f t="shared" si="770"/>
        <v>0</v>
      </c>
      <c r="K6111" s="105">
        <f t="shared" si="771"/>
        <v>0</v>
      </c>
      <c r="L6111" s="105">
        <f t="shared" si="772"/>
        <v>0</v>
      </c>
      <c r="M6111">
        <v>0.04</v>
      </c>
      <c r="N6111">
        <f t="shared" si="773"/>
        <v>3.3960531989175591E-3</v>
      </c>
    </row>
    <row r="6112" spans="1:15" x14ac:dyDescent="0.3">
      <c r="A6112">
        <f t="shared" si="767"/>
        <v>62</v>
      </c>
      <c r="E6112" s="105">
        <f t="shared" si="768"/>
        <v>0</v>
      </c>
      <c r="I6112" s="105">
        <f t="shared" si="769"/>
        <v>0</v>
      </c>
      <c r="J6112" s="105">
        <f t="shared" si="770"/>
        <v>0</v>
      </c>
      <c r="K6112" s="105">
        <f t="shared" si="771"/>
        <v>0</v>
      </c>
      <c r="L6112" s="105">
        <f t="shared" si="772"/>
        <v>0</v>
      </c>
      <c r="M6112">
        <v>0.04</v>
      </c>
      <c r="N6112">
        <f t="shared" si="773"/>
        <v>3.3960531989175591E-3</v>
      </c>
    </row>
    <row r="6113" spans="1:14" x14ac:dyDescent="0.3">
      <c r="A6113">
        <f t="shared" si="767"/>
        <v>62</v>
      </c>
      <c r="E6113" s="105">
        <f t="shared" si="768"/>
        <v>0</v>
      </c>
      <c r="I6113" s="105">
        <f t="shared" si="769"/>
        <v>0</v>
      </c>
      <c r="J6113" s="105">
        <f t="shared" si="770"/>
        <v>0</v>
      </c>
      <c r="K6113" s="105">
        <f t="shared" si="771"/>
        <v>0</v>
      </c>
      <c r="L6113" s="105">
        <f t="shared" si="772"/>
        <v>0</v>
      </c>
      <c r="M6113">
        <v>0.04</v>
      </c>
      <c r="N6113">
        <f t="shared" si="773"/>
        <v>3.3960531989175591E-3</v>
      </c>
    </row>
    <row r="6114" spans="1:14" x14ac:dyDescent="0.3">
      <c r="A6114">
        <f t="shared" si="767"/>
        <v>62</v>
      </c>
      <c r="E6114" s="105">
        <f t="shared" si="768"/>
        <v>0</v>
      </c>
      <c r="I6114" s="105">
        <f t="shared" si="769"/>
        <v>0</v>
      </c>
      <c r="J6114" s="105">
        <f t="shared" si="770"/>
        <v>0</v>
      </c>
      <c r="K6114" s="105">
        <f t="shared" si="771"/>
        <v>0</v>
      </c>
      <c r="L6114" s="105">
        <f t="shared" si="772"/>
        <v>0</v>
      </c>
      <c r="M6114">
        <v>0.04</v>
      </c>
      <c r="N6114">
        <f t="shared" si="773"/>
        <v>3.3960531989175591E-3</v>
      </c>
    </row>
    <row r="6115" spans="1:14" x14ac:dyDescent="0.3">
      <c r="A6115">
        <f t="shared" si="767"/>
        <v>62</v>
      </c>
      <c r="E6115" s="105">
        <f t="shared" si="768"/>
        <v>0</v>
      </c>
      <c r="I6115" s="105">
        <f t="shared" si="769"/>
        <v>0</v>
      </c>
      <c r="J6115" s="105">
        <f t="shared" si="770"/>
        <v>0</v>
      </c>
      <c r="K6115" s="105">
        <f t="shared" si="771"/>
        <v>0</v>
      </c>
      <c r="L6115" s="105">
        <f t="shared" si="772"/>
        <v>0</v>
      </c>
      <c r="M6115">
        <v>0.04</v>
      </c>
      <c r="N6115">
        <f t="shared" si="773"/>
        <v>3.3960531989175591E-3</v>
      </c>
    </row>
    <row r="6116" spans="1:14" x14ac:dyDescent="0.3">
      <c r="A6116">
        <f t="shared" si="767"/>
        <v>62</v>
      </c>
      <c r="E6116" s="105">
        <f t="shared" si="768"/>
        <v>0</v>
      </c>
      <c r="I6116" s="105">
        <f t="shared" si="769"/>
        <v>0</v>
      </c>
      <c r="J6116" s="105">
        <f t="shared" si="770"/>
        <v>0</v>
      </c>
      <c r="K6116" s="105">
        <f t="shared" si="771"/>
        <v>0</v>
      </c>
      <c r="L6116" s="105">
        <f t="shared" si="772"/>
        <v>0</v>
      </c>
      <c r="M6116">
        <v>0.04</v>
      </c>
      <c r="N6116">
        <f t="shared" si="773"/>
        <v>3.3960531989175591E-3</v>
      </c>
    </row>
    <row r="6117" spans="1:14" x14ac:dyDescent="0.3">
      <c r="A6117">
        <f t="shared" si="767"/>
        <v>62</v>
      </c>
      <c r="E6117" s="105">
        <f t="shared" si="768"/>
        <v>0</v>
      </c>
      <c r="I6117" s="105">
        <f t="shared" si="769"/>
        <v>0</v>
      </c>
      <c r="J6117" s="105">
        <f t="shared" si="770"/>
        <v>0</v>
      </c>
      <c r="K6117" s="105">
        <f t="shared" si="771"/>
        <v>0</v>
      </c>
      <c r="L6117" s="105">
        <f t="shared" si="772"/>
        <v>0</v>
      </c>
      <c r="M6117">
        <v>0.04</v>
      </c>
      <c r="N6117">
        <f t="shared" si="773"/>
        <v>3.3960531989175591E-3</v>
      </c>
    </row>
    <row r="6118" spans="1:14" x14ac:dyDescent="0.3">
      <c r="A6118">
        <f t="shared" si="767"/>
        <v>62</v>
      </c>
      <c r="E6118" s="105">
        <f t="shared" si="768"/>
        <v>0</v>
      </c>
      <c r="I6118" s="105">
        <f t="shared" si="769"/>
        <v>0</v>
      </c>
      <c r="J6118" s="105">
        <f t="shared" si="770"/>
        <v>0</v>
      </c>
      <c r="K6118" s="105">
        <f t="shared" si="771"/>
        <v>0</v>
      </c>
      <c r="L6118" s="105">
        <f t="shared" si="772"/>
        <v>0</v>
      </c>
      <c r="M6118">
        <v>0.04</v>
      </c>
      <c r="N6118">
        <f t="shared" si="773"/>
        <v>3.3960531989175591E-3</v>
      </c>
    </row>
    <row r="6119" spans="1:14" x14ac:dyDescent="0.3">
      <c r="A6119">
        <f t="shared" ref="A6119:A6182" si="775">IF(COUNTIF(A6019:A6118,A6118)=100, A6118+1,A6118)</f>
        <v>62</v>
      </c>
      <c r="E6119" s="105">
        <f t="shared" ref="E6119:E6182" si="776">MAX(0, E6019-K6019-L6019)</f>
        <v>0</v>
      </c>
      <c r="I6119" s="105">
        <f t="shared" ref="I6119:I6182" si="777">IF(E6119&lt;I6019,J6119 + E6119, I6019)</f>
        <v>0</v>
      </c>
      <c r="J6119" s="105">
        <f t="shared" si="770"/>
        <v>0</v>
      </c>
      <c r="K6119" s="105">
        <f t="shared" si="771"/>
        <v>0</v>
      </c>
      <c r="L6119" s="105">
        <f t="shared" si="772"/>
        <v>0</v>
      </c>
      <c r="M6119">
        <v>0.04</v>
      </c>
      <c r="N6119">
        <f t="shared" si="773"/>
        <v>3.3960531989175591E-3</v>
      </c>
    </row>
    <row r="6120" spans="1:14" x14ac:dyDescent="0.3">
      <c r="A6120">
        <f t="shared" si="775"/>
        <v>62</v>
      </c>
      <c r="E6120" s="105">
        <f t="shared" si="776"/>
        <v>0</v>
      </c>
      <c r="I6120" s="105">
        <f t="shared" si="777"/>
        <v>0</v>
      </c>
      <c r="J6120" s="105">
        <f t="shared" si="770"/>
        <v>0</v>
      </c>
      <c r="K6120" s="105">
        <f t="shared" si="771"/>
        <v>0</v>
      </c>
      <c r="L6120" s="105">
        <f t="shared" si="772"/>
        <v>0</v>
      </c>
      <c r="M6120">
        <v>0.04</v>
      </c>
      <c r="N6120">
        <f t="shared" si="773"/>
        <v>3.3960531989175591E-3</v>
      </c>
    </row>
    <row r="6121" spans="1:14" x14ac:dyDescent="0.3">
      <c r="A6121">
        <f t="shared" si="775"/>
        <v>62</v>
      </c>
      <c r="E6121" s="105">
        <f t="shared" si="776"/>
        <v>0</v>
      </c>
      <c r="I6121" s="105">
        <f t="shared" si="777"/>
        <v>0</v>
      </c>
      <c r="J6121" s="105">
        <f t="shared" si="770"/>
        <v>0</v>
      </c>
      <c r="K6121" s="105">
        <f t="shared" si="771"/>
        <v>0</v>
      </c>
      <c r="L6121" s="105">
        <f t="shared" si="772"/>
        <v>0</v>
      </c>
      <c r="M6121">
        <v>0.04</v>
      </c>
      <c r="N6121">
        <f t="shared" si="773"/>
        <v>3.3960531989175591E-3</v>
      </c>
    </row>
    <row r="6122" spans="1:14" x14ac:dyDescent="0.3">
      <c r="A6122">
        <f t="shared" si="775"/>
        <v>62</v>
      </c>
      <c r="E6122" s="105">
        <f t="shared" si="776"/>
        <v>0</v>
      </c>
      <c r="I6122" s="105">
        <f t="shared" si="777"/>
        <v>0</v>
      </c>
      <c r="J6122" s="105">
        <f t="shared" si="770"/>
        <v>0</v>
      </c>
      <c r="K6122" s="105">
        <f t="shared" si="771"/>
        <v>0</v>
      </c>
      <c r="L6122" s="105">
        <f t="shared" si="772"/>
        <v>0</v>
      </c>
      <c r="M6122">
        <v>0.04</v>
      </c>
      <c r="N6122">
        <f t="shared" si="773"/>
        <v>3.3960531989175591E-3</v>
      </c>
    </row>
    <row r="6123" spans="1:14" x14ac:dyDescent="0.3">
      <c r="A6123">
        <f t="shared" si="775"/>
        <v>62</v>
      </c>
      <c r="E6123" s="105">
        <f t="shared" si="776"/>
        <v>0</v>
      </c>
      <c r="I6123" s="105">
        <f t="shared" si="777"/>
        <v>0</v>
      </c>
      <c r="J6123" s="105">
        <f t="shared" si="770"/>
        <v>0</v>
      </c>
      <c r="K6123" s="105">
        <f t="shared" si="771"/>
        <v>0</v>
      </c>
      <c r="L6123" s="105">
        <f t="shared" si="772"/>
        <v>0</v>
      </c>
      <c r="M6123">
        <v>0.04</v>
      </c>
      <c r="N6123">
        <f t="shared" si="773"/>
        <v>3.3960531989175591E-3</v>
      </c>
    </row>
    <row r="6124" spans="1:14" x14ac:dyDescent="0.3">
      <c r="A6124">
        <f t="shared" si="775"/>
        <v>62</v>
      </c>
      <c r="E6124" s="105">
        <f t="shared" si="776"/>
        <v>0</v>
      </c>
      <c r="I6124" s="105">
        <f t="shared" si="777"/>
        <v>0</v>
      </c>
      <c r="J6124" s="105">
        <f t="shared" si="770"/>
        <v>0</v>
      </c>
      <c r="K6124" s="105">
        <f t="shared" si="771"/>
        <v>0</v>
      </c>
      <c r="L6124" s="105">
        <f t="shared" si="772"/>
        <v>0</v>
      </c>
      <c r="M6124">
        <v>0.04</v>
      </c>
      <c r="N6124">
        <f t="shared" si="773"/>
        <v>3.3960531989175591E-3</v>
      </c>
    </row>
    <row r="6125" spans="1:14" x14ac:dyDescent="0.3">
      <c r="A6125">
        <f t="shared" si="775"/>
        <v>62</v>
      </c>
      <c r="E6125" s="105">
        <f t="shared" si="776"/>
        <v>0</v>
      </c>
      <c r="I6125" s="105">
        <f t="shared" si="777"/>
        <v>0</v>
      </c>
      <c r="J6125" s="105">
        <f t="shared" si="770"/>
        <v>0</v>
      </c>
      <c r="K6125" s="105">
        <f t="shared" si="771"/>
        <v>0</v>
      </c>
      <c r="L6125" s="105">
        <f t="shared" si="772"/>
        <v>0</v>
      </c>
      <c r="M6125">
        <v>0.04</v>
      </c>
      <c r="N6125">
        <f t="shared" si="773"/>
        <v>3.3960531989175591E-3</v>
      </c>
    </row>
    <row r="6126" spans="1:14" x14ac:dyDescent="0.3">
      <c r="A6126">
        <f t="shared" si="775"/>
        <v>62</v>
      </c>
      <c r="E6126" s="105">
        <f t="shared" si="776"/>
        <v>0</v>
      </c>
      <c r="I6126" s="105">
        <f t="shared" si="777"/>
        <v>0</v>
      </c>
      <c r="J6126" s="105">
        <f t="shared" si="770"/>
        <v>0</v>
      </c>
      <c r="K6126" s="105">
        <f t="shared" si="771"/>
        <v>0</v>
      </c>
      <c r="L6126" s="105">
        <f t="shared" si="772"/>
        <v>0</v>
      </c>
      <c r="M6126">
        <v>0.04</v>
      </c>
      <c r="N6126">
        <f t="shared" si="773"/>
        <v>3.3960531989175591E-3</v>
      </c>
    </row>
    <row r="6127" spans="1:14" x14ac:dyDescent="0.3">
      <c r="A6127">
        <f t="shared" si="775"/>
        <v>62</v>
      </c>
      <c r="E6127" s="105">
        <f t="shared" si="776"/>
        <v>0</v>
      </c>
      <c r="I6127" s="105">
        <f t="shared" si="777"/>
        <v>0</v>
      </c>
      <c r="J6127" s="105">
        <f t="shared" si="770"/>
        <v>0</v>
      </c>
      <c r="K6127" s="105">
        <f t="shared" si="771"/>
        <v>0</v>
      </c>
      <c r="L6127" s="105">
        <f t="shared" si="772"/>
        <v>0</v>
      </c>
      <c r="M6127">
        <v>0.04</v>
      </c>
      <c r="N6127">
        <f t="shared" si="773"/>
        <v>3.3960531989175591E-3</v>
      </c>
    </row>
    <row r="6128" spans="1:14" x14ac:dyDescent="0.3">
      <c r="A6128">
        <f t="shared" si="775"/>
        <v>62</v>
      </c>
      <c r="E6128" s="105">
        <f t="shared" si="776"/>
        <v>0</v>
      </c>
      <c r="I6128" s="105">
        <f t="shared" si="777"/>
        <v>0</v>
      </c>
      <c r="J6128" s="105">
        <f t="shared" si="770"/>
        <v>0</v>
      </c>
      <c r="K6128" s="105">
        <f t="shared" si="771"/>
        <v>0</v>
      </c>
      <c r="L6128" s="105">
        <f t="shared" si="772"/>
        <v>0</v>
      </c>
      <c r="M6128">
        <v>0.04</v>
      </c>
      <c r="N6128">
        <f t="shared" si="773"/>
        <v>3.3960531989175591E-3</v>
      </c>
    </row>
    <row r="6129" spans="1:14" x14ac:dyDescent="0.3">
      <c r="A6129">
        <f t="shared" si="775"/>
        <v>62</v>
      </c>
      <c r="E6129" s="105">
        <f t="shared" si="776"/>
        <v>0</v>
      </c>
      <c r="I6129" s="105">
        <f t="shared" si="777"/>
        <v>0</v>
      </c>
      <c r="J6129" s="105">
        <f t="shared" si="770"/>
        <v>0</v>
      </c>
      <c r="K6129" s="105">
        <f t="shared" si="771"/>
        <v>0</v>
      </c>
      <c r="L6129" s="105">
        <f t="shared" si="772"/>
        <v>0</v>
      </c>
      <c r="M6129">
        <v>0.04</v>
      </c>
      <c r="N6129">
        <f t="shared" si="773"/>
        <v>3.3960531989175591E-3</v>
      </c>
    </row>
    <row r="6130" spans="1:14" x14ac:dyDescent="0.3">
      <c r="A6130">
        <f t="shared" si="775"/>
        <v>62</v>
      </c>
      <c r="E6130" s="105">
        <f t="shared" si="776"/>
        <v>0</v>
      </c>
      <c r="I6130" s="105">
        <f t="shared" si="777"/>
        <v>0</v>
      </c>
      <c r="J6130" s="105">
        <f t="shared" si="770"/>
        <v>0</v>
      </c>
      <c r="K6130" s="105">
        <f t="shared" si="771"/>
        <v>0</v>
      </c>
      <c r="L6130" s="105">
        <f t="shared" si="772"/>
        <v>0</v>
      </c>
      <c r="M6130">
        <v>0.04</v>
      </c>
      <c r="N6130">
        <f t="shared" si="773"/>
        <v>3.3960531989175591E-3</v>
      </c>
    </row>
    <row r="6131" spans="1:14" x14ac:dyDescent="0.3">
      <c r="A6131">
        <f t="shared" si="775"/>
        <v>62</v>
      </c>
      <c r="E6131" s="105">
        <f t="shared" si="776"/>
        <v>0</v>
      </c>
      <c r="I6131" s="105">
        <f t="shared" si="777"/>
        <v>0</v>
      </c>
      <c r="J6131" s="105">
        <f t="shared" si="770"/>
        <v>0</v>
      </c>
      <c r="K6131" s="105">
        <f t="shared" si="771"/>
        <v>0</v>
      </c>
      <c r="L6131" s="105">
        <f t="shared" si="772"/>
        <v>0</v>
      </c>
      <c r="M6131">
        <v>0.04</v>
      </c>
      <c r="N6131">
        <f t="shared" si="773"/>
        <v>3.3960531989175591E-3</v>
      </c>
    </row>
    <row r="6132" spans="1:14" x14ac:dyDescent="0.3">
      <c r="A6132">
        <f t="shared" si="775"/>
        <v>62</v>
      </c>
      <c r="E6132" s="105">
        <f t="shared" si="776"/>
        <v>0</v>
      </c>
      <c r="I6132" s="105">
        <f t="shared" si="777"/>
        <v>0</v>
      </c>
      <c r="J6132" s="105">
        <f t="shared" si="770"/>
        <v>0</v>
      </c>
      <c r="K6132" s="105">
        <f t="shared" si="771"/>
        <v>0</v>
      </c>
      <c r="L6132" s="105">
        <f t="shared" si="772"/>
        <v>0</v>
      </c>
      <c r="M6132">
        <v>0.04</v>
      </c>
      <c r="N6132">
        <f t="shared" si="773"/>
        <v>3.3960531989175591E-3</v>
      </c>
    </row>
    <row r="6133" spans="1:14" x14ac:dyDescent="0.3">
      <c r="A6133">
        <f t="shared" si="775"/>
        <v>62</v>
      </c>
      <c r="E6133" s="105">
        <f t="shared" si="776"/>
        <v>0</v>
      </c>
      <c r="I6133" s="105">
        <f t="shared" si="777"/>
        <v>0</v>
      </c>
      <c r="J6133" s="105">
        <f t="shared" si="770"/>
        <v>0</v>
      </c>
      <c r="K6133" s="105">
        <f t="shared" si="771"/>
        <v>0</v>
      </c>
      <c r="L6133" s="105">
        <f t="shared" si="772"/>
        <v>0</v>
      </c>
      <c r="M6133">
        <v>0.04</v>
      </c>
      <c r="N6133">
        <f t="shared" si="773"/>
        <v>3.3960531989175591E-3</v>
      </c>
    </row>
    <row r="6134" spans="1:14" x14ac:dyDescent="0.3">
      <c r="A6134">
        <f t="shared" si="775"/>
        <v>62</v>
      </c>
      <c r="E6134" s="105">
        <f t="shared" si="776"/>
        <v>0</v>
      </c>
      <c r="I6134" s="105">
        <f t="shared" si="777"/>
        <v>0</v>
      </c>
      <c r="J6134" s="105">
        <f t="shared" si="770"/>
        <v>0</v>
      </c>
      <c r="K6134" s="105">
        <f t="shared" si="771"/>
        <v>0</v>
      </c>
      <c r="L6134" s="105">
        <f t="shared" si="772"/>
        <v>0</v>
      </c>
      <c r="M6134">
        <v>0.04</v>
      </c>
      <c r="N6134">
        <f t="shared" si="773"/>
        <v>3.3960531989175591E-3</v>
      </c>
    </row>
    <row r="6135" spans="1:14" x14ac:dyDescent="0.3">
      <c r="A6135">
        <f t="shared" si="775"/>
        <v>62</v>
      </c>
      <c r="E6135" s="105">
        <f t="shared" si="776"/>
        <v>0</v>
      </c>
      <c r="I6135" s="105">
        <f t="shared" si="777"/>
        <v>0</v>
      </c>
      <c r="J6135" s="105">
        <f t="shared" si="770"/>
        <v>0</v>
      </c>
      <c r="K6135" s="105">
        <f t="shared" si="771"/>
        <v>0</v>
      </c>
      <c r="L6135" s="105">
        <f t="shared" si="772"/>
        <v>0</v>
      </c>
      <c r="M6135">
        <v>0.04</v>
      </c>
      <c r="N6135">
        <f t="shared" si="773"/>
        <v>3.3960531989175591E-3</v>
      </c>
    </row>
    <row r="6136" spans="1:14" x14ac:dyDescent="0.3">
      <c r="A6136">
        <f t="shared" si="775"/>
        <v>62</v>
      </c>
      <c r="E6136" s="105">
        <f t="shared" si="776"/>
        <v>0</v>
      </c>
      <c r="I6136" s="105">
        <f t="shared" si="777"/>
        <v>0</v>
      </c>
      <c r="J6136" s="105">
        <f t="shared" si="770"/>
        <v>0</v>
      </c>
      <c r="K6136" s="105">
        <f t="shared" si="771"/>
        <v>0</v>
      </c>
      <c r="L6136" s="105">
        <f t="shared" si="772"/>
        <v>0</v>
      </c>
      <c r="M6136">
        <v>0.04</v>
      </c>
      <c r="N6136">
        <f t="shared" si="773"/>
        <v>3.3960531989175591E-3</v>
      </c>
    </row>
    <row r="6137" spans="1:14" x14ac:dyDescent="0.3">
      <c r="A6137">
        <f t="shared" si="775"/>
        <v>62</v>
      </c>
      <c r="E6137" s="105">
        <f t="shared" si="776"/>
        <v>0</v>
      </c>
      <c r="I6137" s="105">
        <f t="shared" si="777"/>
        <v>0</v>
      </c>
      <c r="J6137" s="105">
        <f t="shared" si="770"/>
        <v>0</v>
      </c>
      <c r="K6137" s="105">
        <f t="shared" si="771"/>
        <v>0</v>
      </c>
      <c r="L6137" s="105">
        <f t="shared" si="772"/>
        <v>0</v>
      </c>
      <c r="M6137">
        <v>0.04</v>
      </c>
      <c r="N6137">
        <f t="shared" si="773"/>
        <v>3.3960531989175591E-3</v>
      </c>
    </row>
    <row r="6138" spans="1:14" x14ac:dyDescent="0.3">
      <c r="A6138">
        <f t="shared" si="775"/>
        <v>62</v>
      </c>
      <c r="E6138" s="105">
        <f t="shared" si="776"/>
        <v>0</v>
      </c>
      <c r="I6138" s="105">
        <f t="shared" si="777"/>
        <v>0</v>
      </c>
      <c r="J6138" s="105">
        <f t="shared" si="770"/>
        <v>0</v>
      </c>
      <c r="K6138" s="105">
        <f t="shared" si="771"/>
        <v>0</v>
      </c>
      <c r="L6138" s="105">
        <f t="shared" si="772"/>
        <v>0</v>
      </c>
      <c r="M6138">
        <v>0.04</v>
      </c>
      <c r="N6138">
        <f t="shared" si="773"/>
        <v>3.3960531989175591E-3</v>
      </c>
    </row>
    <row r="6139" spans="1:14" x14ac:dyDescent="0.3">
      <c r="A6139">
        <f t="shared" si="775"/>
        <v>62</v>
      </c>
      <c r="E6139" s="105">
        <f t="shared" si="776"/>
        <v>0</v>
      </c>
      <c r="I6139" s="105">
        <f t="shared" si="777"/>
        <v>0</v>
      </c>
      <c r="J6139" s="105">
        <f t="shared" si="770"/>
        <v>0</v>
      </c>
      <c r="K6139" s="105">
        <f t="shared" si="771"/>
        <v>0</v>
      </c>
      <c r="L6139" s="105">
        <f t="shared" si="772"/>
        <v>0</v>
      </c>
      <c r="M6139">
        <v>0.04</v>
      </c>
      <c r="N6139">
        <f t="shared" si="773"/>
        <v>3.3960531989175591E-3</v>
      </c>
    </row>
    <row r="6140" spans="1:14" x14ac:dyDescent="0.3">
      <c r="A6140">
        <f t="shared" si="775"/>
        <v>62</v>
      </c>
      <c r="E6140" s="105">
        <f t="shared" si="776"/>
        <v>0</v>
      </c>
      <c r="I6140" s="105">
        <f t="shared" si="777"/>
        <v>0</v>
      </c>
      <c r="J6140" s="105">
        <f t="shared" si="770"/>
        <v>0</v>
      </c>
      <c r="K6140" s="105">
        <f t="shared" si="771"/>
        <v>0</v>
      </c>
      <c r="L6140" s="105">
        <f t="shared" si="772"/>
        <v>0</v>
      </c>
      <c r="M6140">
        <v>0.04</v>
      </c>
      <c r="N6140">
        <f t="shared" si="773"/>
        <v>3.3960531989175591E-3</v>
      </c>
    </row>
    <row r="6141" spans="1:14" x14ac:dyDescent="0.3">
      <c r="A6141">
        <f t="shared" si="775"/>
        <v>62</v>
      </c>
      <c r="E6141" s="105">
        <f t="shared" si="776"/>
        <v>0</v>
      </c>
      <c r="I6141" s="105">
        <f t="shared" si="777"/>
        <v>0</v>
      </c>
      <c r="J6141" s="105">
        <f t="shared" si="770"/>
        <v>0</v>
      </c>
      <c r="K6141" s="105">
        <f t="shared" si="771"/>
        <v>0</v>
      </c>
      <c r="L6141" s="105">
        <f t="shared" si="772"/>
        <v>0</v>
      </c>
      <c r="M6141">
        <v>0.04</v>
      </c>
      <c r="N6141">
        <f t="shared" si="773"/>
        <v>3.3960531989175591E-3</v>
      </c>
    </row>
    <row r="6142" spans="1:14" x14ac:dyDescent="0.3">
      <c r="A6142">
        <f t="shared" si="775"/>
        <v>62</v>
      </c>
      <c r="E6142" s="105">
        <f t="shared" si="776"/>
        <v>0</v>
      </c>
      <c r="I6142" s="105">
        <f t="shared" si="777"/>
        <v>0</v>
      </c>
      <c r="J6142" s="105">
        <f t="shared" si="770"/>
        <v>0</v>
      </c>
      <c r="K6142" s="105">
        <f t="shared" si="771"/>
        <v>0</v>
      </c>
      <c r="L6142" s="105">
        <f t="shared" si="772"/>
        <v>0</v>
      </c>
      <c r="M6142">
        <v>0.04</v>
      </c>
      <c r="N6142">
        <f t="shared" si="773"/>
        <v>3.3960531989175591E-3</v>
      </c>
    </row>
    <row r="6143" spans="1:14" x14ac:dyDescent="0.3">
      <c r="A6143">
        <f t="shared" si="775"/>
        <v>62</v>
      </c>
      <c r="E6143" s="105">
        <f t="shared" si="776"/>
        <v>0</v>
      </c>
      <c r="I6143" s="105">
        <f t="shared" si="777"/>
        <v>0</v>
      </c>
      <c r="J6143" s="105">
        <f t="shared" si="770"/>
        <v>0</v>
      </c>
      <c r="K6143" s="105">
        <f t="shared" si="771"/>
        <v>0</v>
      </c>
      <c r="L6143" s="105">
        <f t="shared" si="772"/>
        <v>0</v>
      </c>
      <c r="M6143">
        <v>0.04</v>
      </c>
      <c r="N6143">
        <f t="shared" si="773"/>
        <v>3.3960531989175591E-3</v>
      </c>
    </row>
    <row r="6144" spans="1:14" x14ac:dyDescent="0.3">
      <c r="A6144">
        <f t="shared" si="775"/>
        <v>62</v>
      </c>
      <c r="E6144" s="105">
        <f t="shared" si="776"/>
        <v>0</v>
      </c>
      <c r="I6144" s="105">
        <f t="shared" si="777"/>
        <v>0</v>
      </c>
      <c r="J6144" s="105">
        <f t="shared" si="770"/>
        <v>0</v>
      </c>
      <c r="K6144" s="105">
        <f t="shared" si="771"/>
        <v>0</v>
      </c>
      <c r="L6144" s="105">
        <f t="shared" si="772"/>
        <v>0</v>
      </c>
      <c r="M6144">
        <v>0.04</v>
      </c>
      <c r="N6144">
        <f t="shared" si="773"/>
        <v>3.3960531989175591E-3</v>
      </c>
    </row>
    <row r="6145" spans="1:14" x14ac:dyDescent="0.3">
      <c r="A6145">
        <f t="shared" si="775"/>
        <v>62</v>
      </c>
      <c r="E6145" s="105">
        <f t="shared" si="776"/>
        <v>0</v>
      </c>
      <c r="I6145" s="105">
        <f t="shared" si="777"/>
        <v>0</v>
      </c>
      <c r="J6145" s="105">
        <f t="shared" si="770"/>
        <v>0</v>
      </c>
      <c r="K6145" s="105">
        <f t="shared" si="771"/>
        <v>0</v>
      </c>
      <c r="L6145" s="105">
        <f t="shared" si="772"/>
        <v>0</v>
      </c>
      <c r="M6145">
        <v>0.04</v>
      </c>
      <c r="N6145">
        <f t="shared" si="773"/>
        <v>3.3960531989175591E-3</v>
      </c>
    </row>
    <row r="6146" spans="1:14" x14ac:dyDescent="0.3">
      <c r="A6146">
        <f t="shared" si="775"/>
        <v>62</v>
      </c>
      <c r="E6146" s="105">
        <f t="shared" si="776"/>
        <v>0</v>
      </c>
      <c r="I6146" s="105">
        <f t="shared" si="777"/>
        <v>0</v>
      </c>
      <c r="J6146" s="105">
        <f t="shared" si="770"/>
        <v>0</v>
      </c>
      <c r="K6146" s="105">
        <f t="shared" si="771"/>
        <v>0</v>
      </c>
      <c r="L6146" s="105">
        <f t="shared" si="772"/>
        <v>0</v>
      </c>
      <c r="M6146">
        <v>0.04</v>
      </c>
      <c r="N6146">
        <f t="shared" si="773"/>
        <v>3.3960531989175591E-3</v>
      </c>
    </row>
    <row r="6147" spans="1:14" x14ac:dyDescent="0.3">
      <c r="A6147">
        <f t="shared" si="775"/>
        <v>62</v>
      </c>
      <c r="E6147" s="105">
        <f t="shared" si="776"/>
        <v>0</v>
      </c>
      <c r="I6147" s="105">
        <f t="shared" si="777"/>
        <v>0</v>
      </c>
      <c r="J6147" s="105">
        <f t="shared" ref="J6147:J6210" si="778">E6147*($H$2/12)</f>
        <v>0</v>
      </c>
      <c r="K6147" s="105">
        <f t="shared" ref="K6147:K6210" si="779">I6147-J6147</f>
        <v>0</v>
      </c>
      <c r="L6147" s="105">
        <f t="shared" ref="L6147:L6210" si="780">N6147*(E6147-K6147)</f>
        <v>0</v>
      </c>
      <c r="M6147">
        <v>0.04</v>
      </c>
      <c r="N6147">
        <f t="shared" ref="N6147:N6210" si="781">1-(POWER(1-M6147,(1/12)))</f>
        <v>3.3960531989175591E-3</v>
      </c>
    </row>
    <row r="6148" spans="1:14" x14ac:dyDescent="0.3">
      <c r="A6148">
        <f t="shared" si="775"/>
        <v>62</v>
      </c>
      <c r="E6148" s="105">
        <f t="shared" si="776"/>
        <v>0</v>
      </c>
      <c r="I6148" s="105">
        <f t="shared" si="777"/>
        <v>0</v>
      </c>
      <c r="J6148" s="105">
        <f t="shared" si="778"/>
        <v>0</v>
      </c>
      <c r="K6148" s="105">
        <f t="shared" si="779"/>
        <v>0</v>
      </c>
      <c r="L6148" s="105">
        <f t="shared" si="780"/>
        <v>0</v>
      </c>
      <c r="M6148">
        <v>0.04</v>
      </c>
      <c r="N6148">
        <f t="shared" si="781"/>
        <v>3.3960531989175591E-3</v>
      </c>
    </row>
    <row r="6149" spans="1:14" x14ac:dyDescent="0.3">
      <c r="A6149">
        <f t="shared" si="775"/>
        <v>62</v>
      </c>
      <c r="E6149" s="105">
        <f t="shared" si="776"/>
        <v>0</v>
      </c>
      <c r="I6149" s="105">
        <f t="shared" si="777"/>
        <v>0</v>
      </c>
      <c r="J6149" s="105">
        <f t="shared" si="778"/>
        <v>0</v>
      </c>
      <c r="K6149" s="105">
        <f t="shared" si="779"/>
        <v>0</v>
      </c>
      <c r="L6149" s="105">
        <f t="shared" si="780"/>
        <v>0</v>
      </c>
      <c r="M6149">
        <v>0.04</v>
      </c>
      <c r="N6149">
        <f t="shared" si="781"/>
        <v>3.3960531989175591E-3</v>
      </c>
    </row>
    <row r="6150" spans="1:14" x14ac:dyDescent="0.3">
      <c r="A6150">
        <f t="shared" si="775"/>
        <v>62</v>
      </c>
      <c r="E6150" s="105">
        <f t="shared" si="776"/>
        <v>0</v>
      </c>
      <c r="I6150" s="105">
        <f t="shared" si="777"/>
        <v>0</v>
      </c>
      <c r="J6150" s="105">
        <f t="shared" si="778"/>
        <v>0</v>
      </c>
      <c r="K6150" s="105">
        <f t="shared" si="779"/>
        <v>0</v>
      </c>
      <c r="L6150" s="105">
        <f t="shared" si="780"/>
        <v>0</v>
      </c>
      <c r="M6150">
        <v>0.04</v>
      </c>
      <c r="N6150">
        <f t="shared" si="781"/>
        <v>3.3960531989175591E-3</v>
      </c>
    </row>
    <row r="6151" spans="1:14" x14ac:dyDescent="0.3">
      <c r="A6151">
        <f t="shared" si="775"/>
        <v>62</v>
      </c>
      <c r="E6151" s="105">
        <f t="shared" si="776"/>
        <v>0</v>
      </c>
      <c r="I6151" s="105">
        <f t="shared" si="777"/>
        <v>0</v>
      </c>
      <c r="J6151" s="105">
        <f t="shared" si="778"/>
        <v>0</v>
      </c>
      <c r="K6151" s="105">
        <f t="shared" si="779"/>
        <v>0</v>
      </c>
      <c r="L6151" s="105">
        <f t="shared" si="780"/>
        <v>0</v>
      </c>
      <c r="M6151">
        <v>0.04</v>
      </c>
      <c r="N6151">
        <f t="shared" si="781"/>
        <v>3.3960531989175591E-3</v>
      </c>
    </row>
    <row r="6152" spans="1:14" x14ac:dyDescent="0.3">
      <c r="A6152">
        <f t="shared" si="775"/>
        <v>62</v>
      </c>
      <c r="E6152" s="105">
        <f t="shared" si="776"/>
        <v>0</v>
      </c>
      <c r="I6152" s="105">
        <f t="shared" si="777"/>
        <v>0</v>
      </c>
      <c r="J6152" s="105">
        <f t="shared" si="778"/>
        <v>0</v>
      </c>
      <c r="K6152" s="105">
        <f t="shared" si="779"/>
        <v>0</v>
      </c>
      <c r="L6152" s="105">
        <f t="shared" si="780"/>
        <v>0</v>
      </c>
      <c r="M6152">
        <v>0.04</v>
      </c>
      <c r="N6152">
        <f t="shared" si="781"/>
        <v>3.3960531989175591E-3</v>
      </c>
    </row>
    <row r="6153" spans="1:14" x14ac:dyDescent="0.3">
      <c r="A6153">
        <f t="shared" si="775"/>
        <v>62</v>
      </c>
      <c r="E6153" s="105">
        <f t="shared" si="776"/>
        <v>0</v>
      </c>
      <c r="I6153" s="105">
        <f t="shared" si="777"/>
        <v>0</v>
      </c>
      <c r="J6153" s="105">
        <f t="shared" si="778"/>
        <v>0</v>
      </c>
      <c r="K6153" s="105">
        <f t="shared" si="779"/>
        <v>0</v>
      </c>
      <c r="L6153" s="105">
        <f t="shared" si="780"/>
        <v>0</v>
      </c>
      <c r="M6153">
        <v>0.04</v>
      </c>
      <c r="N6153">
        <f t="shared" si="781"/>
        <v>3.3960531989175591E-3</v>
      </c>
    </row>
    <row r="6154" spans="1:14" x14ac:dyDescent="0.3">
      <c r="A6154">
        <f t="shared" si="775"/>
        <v>62</v>
      </c>
      <c r="E6154" s="105">
        <f t="shared" si="776"/>
        <v>0</v>
      </c>
      <c r="I6154" s="105">
        <f t="shared" si="777"/>
        <v>0</v>
      </c>
      <c r="J6154" s="105">
        <f t="shared" si="778"/>
        <v>0</v>
      </c>
      <c r="K6154" s="105">
        <f t="shared" si="779"/>
        <v>0</v>
      </c>
      <c r="L6154" s="105">
        <f t="shared" si="780"/>
        <v>0</v>
      </c>
      <c r="M6154">
        <v>0.04</v>
      </c>
      <c r="N6154">
        <f t="shared" si="781"/>
        <v>3.3960531989175591E-3</v>
      </c>
    </row>
    <row r="6155" spans="1:14" x14ac:dyDescent="0.3">
      <c r="A6155">
        <f t="shared" si="775"/>
        <v>62</v>
      </c>
      <c r="E6155" s="105">
        <f t="shared" si="776"/>
        <v>0</v>
      </c>
      <c r="I6155" s="105">
        <f t="shared" si="777"/>
        <v>0</v>
      </c>
      <c r="J6155" s="105">
        <f t="shared" si="778"/>
        <v>0</v>
      </c>
      <c r="K6155" s="105">
        <f t="shared" si="779"/>
        <v>0</v>
      </c>
      <c r="L6155" s="105">
        <f t="shared" si="780"/>
        <v>0</v>
      </c>
      <c r="M6155">
        <v>0.04</v>
      </c>
      <c r="N6155">
        <f t="shared" si="781"/>
        <v>3.3960531989175591E-3</v>
      </c>
    </row>
    <row r="6156" spans="1:14" x14ac:dyDescent="0.3">
      <c r="A6156">
        <f t="shared" si="775"/>
        <v>62</v>
      </c>
      <c r="E6156" s="105">
        <f t="shared" si="776"/>
        <v>0</v>
      </c>
      <c r="I6156" s="105">
        <f t="shared" si="777"/>
        <v>0</v>
      </c>
      <c r="J6156" s="105">
        <f t="shared" si="778"/>
        <v>0</v>
      </c>
      <c r="K6156" s="105">
        <f t="shared" si="779"/>
        <v>0</v>
      </c>
      <c r="L6156" s="105">
        <f t="shared" si="780"/>
        <v>0</v>
      </c>
      <c r="M6156">
        <v>0.04</v>
      </c>
      <c r="N6156">
        <f t="shared" si="781"/>
        <v>3.3960531989175591E-3</v>
      </c>
    </row>
    <row r="6157" spans="1:14" x14ac:dyDescent="0.3">
      <c r="A6157">
        <f t="shared" si="775"/>
        <v>62</v>
      </c>
      <c r="E6157" s="105">
        <f t="shared" si="776"/>
        <v>0</v>
      </c>
      <c r="I6157" s="105">
        <f t="shared" si="777"/>
        <v>0</v>
      </c>
      <c r="J6157" s="105">
        <f t="shared" si="778"/>
        <v>0</v>
      </c>
      <c r="K6157" s="105">
        <f t="shared" si="779"/>
        <v>0</v>
      </c>
      <c r="L6157" s="105">
        <f t="shared" si="780"/>
        <v>0</v>
      </c>
      <c r="M6157">
        <v>0.04</v>
      </c>
      <c r="N6157">
        <f t="shared" si="781"/>
        <v>3.3960531989175591E-3</v>
      </c>
    </row>
    <row r="6158" spans="1:14" x14ac:dyDescent="0.3">
      <c r="A6158">
        <f t="shared" si="775"/>
        <v>62</v>
      </c>
      <c r="E6158" s="105">
        <f t="shared" si="776"/>
        <v>0</v>
      </c>
      <c r="I6158" s="105">
        <f t="shared" si="777"/>
        <v>0</v>
      </c>
      <c r="J6158" s="105">
        <f t="shared" si="778"/>
        <v>0</v>
      </c>
      <c r="K6158" s="105">
        <f t="shared" si="779"/>
        <v>0</v>
      </c>
      <c r="L6158" s="105">
        <f t="shared" si="780"/>
        <v>0</v>
      </c>
      <c r="M6158">
        <v>0.04</v>
      </c>
      <c r="N6158">
        <f t="shared" si="781"/>
        <v>3.3960531989175591E-3</v>
      </c>
    </row>
    <row r="6159" spans="1:14" x14ac:dyDescent="0.3">
      <c r="A6159">
        <f t="shared" si="775"/>
        <v>62</v>
      </c>
      <c r="E6159" s="105">
        <f t="shared" si="776"/>
        <v>0</v>
      </c>
      <c r="I6159" s="105">
        <f t="shared" si="777"/>
        <v>0</v>
      </c>
      <c r="J6159" s="105">
        <f t="shared" si="778"/>
        <v>0</v>
      </c>
      <c r="K6159" s="105">
        <f t="shared" si="779"/>
        <v>0</v>
      </c>
      <c r="L6159" s="105">
        <f t="shared" si="780"/>
        <v>0</v>
      </c>
      <c r="M6159">
        <v>0.04</v>
      </c>
      <c r="N6159">
        <f t="shared" si="781"/>
        <v>3.3960531989175591E-3</v>
      </c>
    </row>
    <row r="6160" spans="1:14" x14ac:dyDescent="0.3">
      <c r="A6160">
        <f t="shared" si="775"/>
        <v>62</v>
      </c>
      <c r="E6160" s="105">
        <f t="shared" si="776"/>
        <v>0</v>
      </c>
      <c r="I6160" s="105">
        <f t="shared" si="777"/>
        <v>0</v>
      </c>
      <c r="J6160" s="105">
        <f t="shared" si="778"/>
        <v>0</v>
      </c>
      <c r="K6160" s="105">
        <f t="shared" si="779"/>
        <v>0</v>
      </c>
      <c r="L6160" s="105">
        <f t="shared" si="780"/>
        <v>0</v>
      </c>
      <c r="M6160">
        <v>0.04</v>
      </c>
      <c r="N6160">
        <f t="shared" si="781"/>
        <v>3.3960531989175591E-3</v>
      </c>
    </row>
    <row r="6161" spans="1:14" x14ac:dyDescent="0.3">
      <c r="A6161">
        <f t="shared" si="775"/>
        <v>62</v>
      </c>
      <c r="E6161" s="105">
        <f t="shared" si="776"/>
        <v>0</v>
      </c>
      <c r="I6161" s="105">
        <f t="shared" si="777"/>
        <v>0</v>
      </c>
      <c r="J6161" s="105">
        <f t="shared" si="778"/>
        <v>0</v>
      </c>
      <c r="K6161" s="105">
        <f t="shared" si="779"/>
        <v>0</v>
      </c>
      <c r="L6161" s="105">
        <f t="shared" si="780"/>
        <v>0</v>
      </c>
      <c r="M6161">
        <v>0.04</v>
      </c>
      <c r="N6161">
        <f t="shared" si="781"/>
        <v>3.3960531989175591E-3</v>
      </c>
    </row>
    <row r="6162" spans="1:14" x14ac:dyDescent="0.3">
      <c r="A6162">
        <f t="shared" si="775"/>
        <v>62</v>
      </c>
      <c r="E6162" s="105">
        <f t="shared" si="776"/>
        <v>0</v>
      </c>
      <c r="I6162" s="105">
        <f t="shared" si="777"/>
        <v>0</v>
      </c>
      <c r="J6162" s="105">
        <f t="shared" si="778"/>
        <v>0</v>
      </c>
      <c r="K6162" s="105">
        <f t="shared" si="779"/>
        <v>0</v>
      </c>
      <c r="L6162" s="105">
        <f t="shared" si="780"/>
        <v>0</v>
      </c>
      <c r="M6162">
        <v>0.04</v>
      </c>
      <c r="N6162">
        <f t="shared" si="781"/>
        <v>3.3960531989175591E-3</v>
      </c>
    </row>
    <row r="6163" spans="1:14" x14ac:dyDescent="0.3">
      <c r="A6163">
        <f t="shared" si="775"/>
        <v>62</v>
      </c>
      <c r="E6163" s="105">
        <f t="shared" si="776"/>
        <v>0</v>
      </c>
      <c r="I6163" s="105">
        <f t="shared" si="777"/>
        <v>0</v>
      </c>
      <c r="J6163" s="105">
        <f t="shared" si="778"/>
        <v>0</v>
      </c>
      <c r="K6163" s="105">
        <f t="shared" si="779"/>
        <v>0</v>
      </c>
      <c r="L6163" s="105">
        <f t="shared" si="780"/>
        <v>0</v>
      </c>
      <c r="M6163">
        <v>0.04</v>
      </c>
      <c r="N6163">
        <f t="shared" si="781"/>
        <v>3.3960531989175591E-3</v>
      </c>
    </row>
    <row r="6164" spans="1:14" x14ac:dyDescent="0.3">
      <c r="A6164">
        <f t="shared" si="775"/>
        <v>62</v>
      </c>
      <c r="E6164" s="105">
        <f t="shared" si="776"/>
        <v>0</v>
      </c>
      <c r="I6164" s="105">
        <f t="shared" si="777"/>
        <v>0</v>
      </c>
      <c r="J6164" s="105">
        <f t="shared" si="778"/>
        <v>0</v>
      </c>
      <c r="K6164" s="105">
        <f t="shared" si="779"/>
        <v>0</v>
      </c>
      <c r="L6164" s="105">
        <f t="shared" si="780"/>
        <v>0</v>
      </c>
      <c r="M6164">
        <v>0.04</v>
      </c>
      <c r="N6164">
        <f t="shared" si="781"/>
        <v>3.3960531989175591E-3</v>
      </c>
    </row>
    <row r="6165" spans="1:14" x14ac:dyDescent="0.3">
      <c r="A6165">
        <f t="shared" si="775"/>
        <v>62</v>
      </c>
      <c r="E6165" s="105">
        <f t="shared" si="776"/>
        <v>0</v>
      </c>
      <c r="I6165" s="105">
        <f t="shared" si="777"/>
        <v>0</v>
      </c>
      <c r="J6165" s="105">
        <f t="shared" si="778"/>
        <v>0</v>
      </c>
      <c r="K6165" s="105">
        <f t="shared" si="779"/>
        <v>0</v>
      </c>
      <c r="L6165" s="105">
        <f t="shared" si="780"/>
        <v>0</v>
      </c>
      <c r="M6165">
        <v>0.04</v>
      </c>
      <c r="N6165">
        <f t="shared" si="781"/>
        <v>3.3960531989175591E-3</v>
      </c>
    </row>
    <row r="6166" spans="1:14" x14ac:dyDescent="0.3">
      <c r="A6166">
        <f t="shared" si="775"/>
        <v>62</v>
      </c>
      <c r="E6166" s="105">
        <f t="shared" si="776"/>
        <v>0</v>
      </c>
      <c r="I6166" s="105">
        <f t="shared" si="777"/>
        <v>0</v>
      </c>
      <c r="J6166" s="105">
        <f t="shared" si="778"/>
        <v>0</v>
      </c>
      <c r="K6166" s="105">
        <f t="shared" si="779"/>
        <v>0</v>
      </c>
      <c r="L6166" s="105">
        <f t="shared" si="780"/>
        <v>0</v>
      </c>
      <c r="M6166">
        <v>0.04</v>
      </c>
      <c r="N6166">
        <f t="shared" si="781"/>
        <v>3.3960531989175591E-3</v>
      </c>
    </row>
    <row r="6167" spans="1:14" x14ac:dyDescent="0.3">
      <c r="A6167">
        <f t="shared" si="775"/>
        <v>62</v>
      </c>
      <c r="E6167" s="105">
        <f t="shared" si="776"/>
        <v>0</v>
      </c>
      <c r="I6167" s="105">
        <f t="shared" si="777"/>
        <v>0</v>
      </c>
      <c r="J6167" s="105">
        <f t="shared" si="778"/>
        <v>0</v>
      </c>
      <c r="K6167" s="105">
        <f t="shared" si="779"/>
        <v>0</v>
      </c>
      <c r="L6167" s="105">
        <f t="shared" si="780"/>
        <v>0</v>
      </c>
      <c r="M6167">
        <v>0.04</v>
      </c>
      <c r="N6167">
        <f t="shared" si="781"/>
        <v>3.3960531989175591E-3</v>
      </c>
    </row>
    <row r="6168" spans="1:14" x14ac:dyDescent="0.3">
      <c r="A6168">
        <f t="shared" si="775"/>
        <v>62</v>
      </c>
      <c r="E6168" s="105">
        <f t="shared" si="776"/>
        <v>0</v>
      </c>
      <c r="I6168" s="105">
        <f t="shared" si="777"/>
        <v>0</v>
      </c>
      <c r="J6168" s="105">
        <f t="shared" si="778"/>
        <v>0</v>
      </c>
      <c r="K6168" s="105">
        <f t="shared" si="779"/>
        <v>0</v>
      </c>
      <c r="L6168" s="105">
        <f t="shared" si="780"/>
        <v>0</v>
      </c>
      <c r="M6168">
        <v>0.04</v>
      </c>
      <c r="N6168">
        <f t="shared" si="781"/>
        <v>3.3960531989175591E-3</v>
      </c>
    </row>
    <row r="6169" spans="1:14" x14ac:dyDescent="0.3">
      <c r="A6169">
        <f t="shared" si="775"/>
        <v>62</v>
      </c>
      <c r="E6169" s="105">
        <f t="shared" si="776"/>
        <v>0</v>
      </c>
      <c r="I6169" s="105">
        <f t="shared" si="777"/>
        <v>0</v>
      </c>
      <c r="J6169" s="105">
        <f t="shared" si="778"/>
        <v>0</v>
      </c>
      <c r="K6169" s="105">
        <f t="shared" si="779"/>
        <v>0</v>
      </c>
      <c r="L6169" s="105">
        <f t="shared" si="780"/>
        <v>0</v>
      </c>
      <c r="M6169">
        <v>0.04</v>
      </c>
      <c r="N6169">
        <f t="shared" si="781"/>
        <v>3.3960531989175591E-3</v>
      </c>
    </row>
    <row r="6170" spans="1:14" x14ac:dyDescent="0.3">
      <c r="A6170">
        <f t="shared" si="775"/>
        <v>62</v>
      </c>
      <c r="E6170" s="105">
        <f t="shared" si="776"/>
        <v>0</v>
      </c>
      <c r="I6170" s="105">
        <f t="shared" si="777"/>
        <v>0</v>
      </c>
      <c r="J6170" s="105">
        <f t="shared" si="778"/>
        <v>0</v>
      </c>
      <c r="K6170" s="105">
        <f t="shared" si="779"/>
        <v>0</v>
      </c>
      <c r="L6170" s="105">
        <f t="shared" si="780"/>
        <v>0</v>
      </c>
      <c r="M6170">
        <v>0.04</v>
      </c>
      <c r="N6170">
        <f t="shared" si="781"/>
        <v>3.3960531989175591E-3</v>
      </c>
    </row>
    <row r="6171" spans="1:14" x14ac:dyDescent="0.3">
      <c r="A6171">
        <f t="shared" si="775"/>
        <v>62</v>
      </c>
      <c r="E6171" s="105">
        <f t="shared" si="776"/>
        <v>0</v>
      </c>
      <c r="I6171" s="105">
        <f t="shared" si="777"/>
        <v>0</v>
      </c>
      <c r="J6171" s="105">
        <f t="shared" si="778"/>
        <v>0</v>
      </c>
      <c r="K6171" s="105">
        <f t="shared" si="779"/>
        <v>0</v>
      </c>
      <c r="L6171" s="105">
        <f t="shared" si="780"/>
        <v>0</v>
      </c>
      <c r="M6171">
        <v>0.04</v>
      </c>
      <c r="N6171">
        <f t="shared" si="781"/>
        <v>3.3960531989175591E-3</v>
      </c>
    </row>
    <row r="6172" spans="1:14" x14ac:dyDescent="0.3">
      <c r="A6172">
        <f t="shared" si="775"/>
        <v>62</v>
      </c>
      <c r="E6172" s="105">
        <f t="shared" si="776"/>
        <v>0</v>
      </c>
      <c r="I6172" s="105">
        <f t="shared" si="777"/>
        <v>0</v>
      </c>
      <c r="J6172" s="105">
        <f t="shared" si="778"/>
        <v>0</v>
      </c>
      <c r="K6172" s="105">
        <f t="shared" si="779"/>
        <v>0</v>
      </c>
      <c r="L6172" s="105">
        <f t="shared" si="780"/>
        <v>0</v>
      </c>
      <c r="M6172">
        <v>0.04</v>
      </c>
      <c r="N6172">
        <f t="shared" si="781"/>
        <v>3.3960531989175591E-3</v>
      </c>
    </row>
    <row r="6173" spans="1:14" x14ac:dyDescent="0.3">
      <c r="A6173">
        <f t="shared" si="775"/>
        <v>62</v>
      </c>
      <c r="E6173" s="105">
        <f t="shared" si="776"/>
        <v>0</v>
      </c>
      <c r="I6173" s="105">
        <f t="shared" si="777"/>
        <v>0</v>
      </c>
      <c r="J6173" s="105">
        <f t="shared" si="778"/>
        <v>0</v>
      </c>
      <c r="K6173" s="105">
        <f t="shared" si="779"/>
        <v>0</v>
      </c>
      <c r="L6173" s="105">
        <f t="shared" si="780"/>
        <v>0</v>
      </c>
      <c r="M6173">
        <v>0.04</v>
      </c>
      <c r="N6173">
        <f t="shared" si="781"/>
        <v>3.3960531989175591E-3</v>
      </c>
    </row>
    <row r="6174" spans="1:14" x14ac:dyDescent="0.3">
      <c r="A6174">
        <f t="shared" si="775"/>
        <v>62</v>
      </c>
      <c r="E6174" s="105">
        <f t="shared" si="776"/>
        <v>0</v>
      </c>
      <c r="I6174" s="105">
        <f t="shared" si="777"/>
        <v>0</v>
      </c>
      <c r="J6174" s="105">
        <f t="shared" si="778"/>
        <v>0</v>
      </c>
      <c r="K6174" s="105">
        <f t="shared" si="779"/>
        <v>0</v>
      </c>
      <c r="L6174" s="105">
        <f t="shared" si="780"/>
        <v>0</v>
      </c>
      <c r="M6174">
        <v>0.04</v>
      </c>
      <c r="N6174">
        <f t="shared" si="781"/>
        <v>3.3960531989175591E-3</v>
      </c>
    </row>
    <row r="6175" spans="1:14" x14ac:dyDescent="0.3">
      <c r="A6175">
        <f t="shared" si="775"/>
        <v>62</v>
      </c>
      <c r="E6175" s="105">
        <f t="shared" si="776"/>
        <v>0</v>
      </c>
      <c r="I6175" s="105">
        <f t="shared" si="777"/>
        <v>0</v>
      </c>
      <c r="J6175" s="105">
        <f t="shared" si="778"/>
        <v>0</v>
      </c>
      <c r="K6175" s="105">
        <f t="shared" si="779"/>
        <v>0</v>
      </c>
      <c r="L6175" s="105">
        <f t="shared" si="780"/>
        <v>0</v>
      </c>
      <c r="M6175">
        <v>0.04</v>
      </c>
      <c r="N6175">
        <f t="shared" si="781"/>
        <v>3.3960531989175591E-3</v>
      </c>
    </row>
    <row r="6176" spans="1:14" x14ac:dyDescent="0.3">
      <c r="A6176">
        <f t="shared" si="775"/>
        <v>62</v>
      </c>
      <c r="E6176" s="105">
        <f t="shared" si="776"/>
        <v>0</v>
      </c>
      <c r="I6176" s="105">
        <f t="shared" si="777"/>
        <v>0</v>
      </c>
      <c r="J6176" s="105">
        <f t="shared" si="778"/>
        <v>0</v>
      </c>
      <c r="K6176" s="105">
        <f t="shared" si="779"/>
        <v>0</v>
      </c>
      <c r="L6176" s="105">
        <f t="shared" si="780"/>
        <v>0</v>
      </c>
      <c r="M6176">
        <v>0.04</v>
      </c>
      <c r="N6176">
        <f t="shared" si="781"/>
        <v>3.3960531989175591E-3</v>
      </c>
    </row>
    <row r="6177" spans="1:14" x14ac:dyDescent="0.3">
      <c r="A6177">
        <f t="shared" si="775"/>
        <v>62</v>
      </c>
      <c r="E6177" s="105">
        <f t="shared" si="776"/>
        <v>0</v>
      </c>
      <c r="I6177" s="105">
        <f t="shared" si="777"/>
        <v>0</v>
      </c>
      <c r="J6177" s="105">
        <f t="shared" si="778"/>
        <v>0</v>
      </c>
      <c r="K6177" s="105">
        <f t="shared" si="779"/>
        <v>0</v>
      </c>
      <c r="L6177" s="105">
        <f t="shared" si="780"/>
        <v>0</v>
      </c>
      <c r="M6177">
        <v>0.04</v>
      </c>
      <c r="N6177">
        <f t="shared" si="781"/>
        <v>3.3960531989175591E-3</v>
      </c>
    </row>
    <row r="6178" spans="1:14" x14ac:dyDescent="0.3">
      <c r="A6178">
        <f t="shared" si="775"/>
        <v>62</v>
      </c>
      <c r="E6178" s="105">
        <f t="shared" si="776"/>
        <v>0</v>
      </c>
      <c r="I6178" s="105">
        <f t="shared" si="777"/>
        <v>0</v>
      </c>
      <c r="J6178" s="105">
        <f t="shared" si="778"/>
        <v>0</v>
      </c>
      <c r="K6178" s="105">
        <f t="shared" si="779"/>
        <v>0</v>
      </c>
      <c r="L6178" s="105">
        <f t="shared" si="780"/>
        <v>0</v>
      </c>
      <c r="M6178">
        <v>0.04</v>
      </c>
      <c r="N6178">
        <f t="shared" si="781"/>
        <v>3.3960531989175591E-3</v>
      </c>
    </row>
    <row r="6179" spans="1:14" x14ac:dyDescent="0.3">
      <c r="A6179">
        <f t="shared" si="775"/>
        <v>62</v>
      </c>
      <c r="E6179" s="105">
        <f t="shared" si="776"/>
        <v>0</v>
      </c>
      <c r="I6179" s="105">
        <f t="shared" si="777"/>
        <v>0</v>
      </c>
      <c r="J6179" s="105">
        <f t="shared" si="778"/>
        <v>0</v>
      </c>
      <c r="K6179" s="105">
        <f t="shared" si="779"/>
        <v>0</v>
      </c>
      <c r="L6179" s="105">
        <f t="shared" si="780"/>
        <v>0</v>
      </c>
      <c r="M6179">
        <v>0.04</v>
      </c>
      <c r="N6179">
        <f t="shared" si="781"/>
        <v>3.3960531989175591E-3</v>
      </c>
    </row>
    <row r="6180" spans="1:14" x14ac:dyDescent="0.3">
      <c r="A6180">
        <f t="shared" si="775"/>
        <v>62</v>
      </c>
      <c r="E6180" s="105">
        <f t="shared" si="776"/>
        <v>0</v>
      </c>
      <c r="I6180" s="105">
        <f t="shared" si="777"/>
        <v>0</v>
      </c>
      <c r="J6180" s="105">
        <f t="shared" si="778"/>
        <v>0</v>
      </c>
      <c r="K6180" s="105">
        <f t="shared" si="779"/>
        <v>0</v>
      </c>
      <c r="L6180" s="105">
        <f t="shared" si="780"/>
        <v>0</v>
      </c>
      <c r="M6180">
        <v>0.04</v>
      </c>
      <c r="N6180">
        <f t="shared" si="781"/>
        <v>3.3960531989175591E-3</v>
      </c>
    </row>
    <row r="6181" spans="1:14" x14ac:dyDescent="0.3">
      <c r="A6181">
        <f t="shared" si="775"/>
        <v>62</v>
      </c>
      <c r="E6181" s="105">
        <f t="shared" si="776"/>
        <v>0</v>
      </c>
      <c r="I6181" s="105">
        <f t="shared" si="777"/>
        <v>0</v>
      </c>
      <c r="J6181" s="105">
        <f t="shared" si="778"/>
        <v>0</v>
      </c>
      <c r="K6181" s="105">
        <f t="shared" si="779"/>
        <v>0</v>
      </c>
      <c r="L6181" s="105">
        <f t="shared" si="780"/>
        <v>0</v>
      </c>
      <c r="M6181">
        <v>0.04</v>
      </c>
      <c r="N6181">
        <f t="shared" si="781"/>
        <v>3.3960531989175591E-3</v>
      </c>
    </row>
    <row r="6182" spans="1:14" x14ac:dyDescent="0.3">
      <c r="A6182">
        <f t="shared" si="775"/>
        <v>62</v>
      </c>
      <c r="E6182" s="105">
        <f t="shared" si="776"/>
        <v>0</v>
      </c>
      <c r="I6182" s="105">
        <f t="shared" si="777"/>
        <v>0</v>
      </c>
      <c r="J6182" s="105">
        <f t="shared" si="778"/>
        <v>0</v>
      </c>
      <c r="K6182" s="105">
        <f t="shared" si="779"/>
        <v>0</v>
      </c>
      <c r="L6182" s="105">
        <f t="shared" si="780"/>
        <v>0</v>
      </c>
      <c r="M6182">
        <v>0.04</v>
      </c>
      <c r="N6182">
        <f t="shared" si="781"/>
        <v>3.3960531989175591E-3</v>
      </c>
    </row>
    <row r="6183" spans="1:14" x14ac:dyDescent="0.3">
      <c r="A6183">
        <f t="shared" ref="A6183:A6246" si="782">IF(COUNTIF(A6083:A6182,A6182)=100, A6182+1,A6182)</f>
        <v>62</v>
      </c>
      <c r="E6183" s="105">
        <f t="shared" ref="E6183:E6246" si="783">MAX(0, E6083-K6083-L6083)</f>
        <v>0</v>
      </c>
      <c r="I6183" s="105">
        <f t="shared" ref="I6183:I6246" si="784">IF(E6183&lt;I6083,J6183 + E6183, I6083)</f>
        <v>0</v>
      </c>
      <c r="J6183" s="105">
        <f t="shared" si="778"/>
        <v>0</v>
      </c>
      <c r="K6183" s="105">
        <f t="shared" si="779"/>
        <v>0</v>
      </c>
      <c r="L6183" s="105">
        <f t="shared" si="780"/>
        <v>0</v>
      </c>
      <c r="M6183">
        <v>0.04</v>
      </c>
      <c r="N6183">
        <f t="shared" si="781"/>
        <v>3.3960531989175591E-3</v>
      </c>
    </row>
    <row r="6184" spans="1:14" x14ac:dyDescent="0.3">
      <c r="A6184">
        <f t="shared" si="782"/>
        <v>62</v>
      </c>
      <c r="E6184" s="105">
        <f t="shared" si="783"/>
        <v>0</v>
      </c>
      <c r="I6184" s="105">
        <f t="shared" si="784"/>
        <v>0</v>
      </c>
      <c r="J6184" s="105">
        <f t="shared" si="778"/>
        <v>0</v>
      </c>
      <c r="K6184" s="105">
        <f t="shared" si="779"/>
        <v>0</v>
      </c>
      <c r="L6184" s="105">
        <f t="shared" si="780"/>
        <v>0</v>
      </c>
      <c r="M6184">
        <v>0.04</v>
      </c>
      <c r="N6184">
        <f t="shared" si="781"/>
        <v>3.3960531989175591E-3</v>
      </c>
    </row>
    <row r="6185" spans="1:14" x14ac:dyDescent="0.3">
      <c r="A6185">
        <f t="shared" si="782"/>
        <v>62</v>
      </c>
      <c r="E6185" s="105">
        <f t="shared" si="783"/>
        <v>0</v>
      </c>
      <c r="I6185" s="105">
        <f t="shared" si="784"/>
        <v>0</v>
      </c>
      <c r="J6185" s="105">
        <f t="shared" si="778"/>
        <v>0</v>
      </c>
      <c r="K6185" s="105">
        <f t="shared" si="779"/>
        <v>0</v>
      </c>
      <c r="L6185" s="105">
        <f t="shared" si="780"/>
        <v>0</v>
      </c>
      <c r="M6185">
        <v>0.04</v>
      </c>
      <c r="N6185">
        <f t="shared" si="781"/>
        <v>3.3960531989175591E-3</v>
      </c>
    </row>
    <row r="6186" spans="1:14" x14ac:dyDescent="0.3">
      <c r="A6186">
        <f t="shared" si="782"/>
        <v>62</v>
      </c>
      <c r="E6186" s="105">
        <f t="shared" si="783"/>
        <v>0</v>
      </c>
      <c r="I6186" s="105">
        <f t="shared" si="784"/>
        <v>0</v>
      </c>
      <c r="J6186" s="105">
        <f t="shared" si="778"/>
        <v>0</v>
      </c>
      <c r="K6186" s="105">
        <f t="shared" si="779"/>
        <v>0</v>
      </c>
      <c r="L6186" s="105">
        <f t="shared" si="780"/>
        <v>0</v>
      </c>
      <c r="M6186">
        <v>0.04</v>
      </c>
      <c r="N6186">
        <f t="shared" si="781"/>
        <v>3.3960531989175591E-3</v>
      </c>
    </row>
    <row r="6187" spans="1:14" x14ac:dyDescent="0.3">
      <c r="A6187">
        <f t="shared" si="782"/>
        <v>62</v>
      </c>
      <c r="E6187" s="105">
        <f t="shared" si="783"/>
        <v>0</v>
      </c>
      <c r="I6187" s="105">
        <f t="shared" si="784"/>
        <v>0</v>
      </c>
      <c r="J6187" s="105">
        <f t="shared" si="778"/>
        <v>0</v>
      </c>
      <c r="K6187" s="105">
        <f t="shared" si="779"/>
        <v>0</v>
      </c>
      <c r="L6187" s="105">
        <f t="shared" si="780"/>
        <v>0</v>
      </c>
      <c r="M6187">
        <v>0.04</v>
      </c>
      <c r="N6187">
        <f t="shared" si="781"/>
        <v>3.3960531989175591E-3</v>
      </c>
    </row>
    <row r="6188" spans="1:14" x14ac:dyDescent="0.3">
      <c r="A6188">
        <f t="shared" si="782"/>
        <v>62</v>
      </c>
      <c r="E6188" s="105">
        <f t="shared" si="783"/>
        <v>0</v>
      </c>
      <c r="I6188" s="105">
        <f t="shared" si="784"/>
        <v>0</v>
      </c>
      <c r="J6188" s="105">
        <f t="shared" si="778"/>
        <v>0</v>
      </c>
      <c r="K6188" s="105">
        <f t="shared" si="779"/>
        <v>0</v>
      </c>
      <c r="L6188" s="105">
        <f t="shared" si="780"/>
        <v>0</v>
      </c>
      <c r="M6188">
        <v>0.04</v>
      </c>
      <c r="N6188">
        <f t="shared" si="781"/>
        <v>3.3960531989175591E-3</v>
      </c>
    </row>
    <row r="6189" spans="1:14" x14ac:dyDescent="0.3">
      <c r="A6189">
        <f t="shared" si="782"/>
        <v>62</v>
      </c>
      <c r="E6189" s="105">
        <f t="shared" si="783"/>
        <v>0</v>
      </c>
      <c r="I6189" s="105">
        <f t="shared" si="784"/>
        <v>0</v>
      </c>
      <c r="J6189" s="105">
        <f t="shared" si="778"/>
        <v>0</v>
      </c>
      <c r="K6189" s="105">
        <f t="shared" si="779"/>
        <v>0</v>
      </c>
      <c r="L6189" s="105">
        <f t="shared" si="780"/>
        <v>0</v>
      </c>
      <c r="M6189">
        <v>0.04</v>
      </c>
      <c r="N6189">
        <f t="shared" si="781"/>
        <v>3.3960531989175591E-3</v>
      </c>
    </row>
    <row r="6190" spans="1:14" x14ac:dyDescent="0.3">
      <c r="A6190">
        <f t="shared" si="782"/>
        <v>62</v>
      </c>
      <c r="E6190" s="105">
        <f t="shared" si="783"/>
        <v>0</v>
      </c>
      <c r="I6190" s="105">
        <f t="shared" si="784"/>
        <v>0</v>
      </c>
      <c r="J6190" s="105">
        <f t="shared" si="778"/>
        <v>0</v>
      </c>
      <c r="K6190" s="105">
        <f t="shared" si="779"/>
        <v>0</v>
      </c>
      <c r="L6190" s="105">
        <f t="shared" si="780"/>
        <v>0</v>
      </c>
      <c r="M6190">
        <v>0.04</v>
      </c>
      <c r="N6190">
        <f t="shared" si="781"/>
        <v>3.3960531989175591E-3</v>
      </c>
    </row>
    <row r="6191" spans="1:14" x14ac:dyDescent="0.3">
      <c r="A6191">
        <f t="shared" si="782"/>
        <v>62</v>
      </c>
      <c r="E6191" s="105">
        <f t="shared" si="783"/>
        <v>0</v>
      </c>
      <c r="I6191" s="105">
        <f t="shared" si="784"/>
        <v>0</v>
      </c>
      <c r="J6191" s="105">
        <f t="shared" si="778"/>
        <v>0</v>
      </c>
      <c r="K6191" s="105">
        <f t="shared" si="779"/>
        <v>0</v>
      </c>
      <c r="L6191" s="105">
        <f t="shared" si="780"/>
        <v>0</v>
      </c>
      <c r="M6191">
        <v>0.04</v>
      </c>
      <c r="N6191">
        <f t="shared" si="781"/>
        <v>3.3960531989175591E-3</v>
      </c>
    </row>
    <row r="6192" spans="1:14" x14ac:dyDescent="0.3">
      <c r="A6192">
        <f t="shared" si="782"/>
        <v>62</v>
      </c>
      <c r="E6192" s="105">
        <f t="shared" si="783"/>
        <v>0</v>
      </c>
      <c r="I6192" s="105">
        <f t="shared" si="784"/>
        <v>0</v>
      </c>
      <c r="J6192" s="105">
        <f t="shared" si="778"/>
        <v>0</v>
      </c>
      <c r="K6192" s="105">
        <f t="shared" si="779"/>
        <v>0</v>
      </c>
      <c r="L6192" s="105">
        <f t="shared" si="780"/>
        <v>0</v>
      </c>
      <c r="M6192">
        <v>0.04</v>
      </c>
      <c r="N6192">
        <f t="shared" si="781"/>
        <v>3.3960531989175591E-3</v>
      </c>
    </row>
    <row r="6193" spans="1:15" x14ac:dyDescent="0.3">
      <c r="A6193">
        <f t="shared" si="782"/>
        <v>62</v>
      </c>
      <c r="E6193" s="105">
        <f t="shared" si="783"/>
        <v>0</v>
      </c>
      <c r="I6193" s="105">
        <f t="shared" si="784"/>
        <v>0</v>
      </c>
      <c r="J6193" s="105">
        <f t="shared" si="778"/>
        <v>0</v>
      </c>
      <c r="K6193" s="105">
        <f t="shared" si="779"/>
        <v>0</v>
      </c>
      <c r="L6193" s="105">
        <f t="shared" si="780"/>
        <v>0</v>
      </c>
      <c r="M6193">
        <v>0.04</v>
      </c>
      <c r="N6193">
        <f t="shared" si="781"/>
        <v>3.3960531989175591E-3</v>
      </c>
    </row>
    <row r="6194" spans="1:15" x14ac:dyDescent="0.3">
      <c r="A6194">
        <f t="shared" si="782"/>
        <v>62</v>
      </c>
      <c r="E6194" s="105">
        <f t="shared" si="783"/>
        <v>0</v>
      </c>
      <c r="I6194" s="105">
        <f t="shared" si="784"/>
        <v>0</v>
      </c>
      <c r="J6194" s="105">
        <f t="shared" si="778"/>
        <v>0</v>
      </c>
      <c r="K6194" s="105">
        <f t="shared" si="779"/>
        <v>0</v>
      </c>
      <c r="L6194" s="105">
        <f t="shared" si="780"/>
        <v>0</v>
      </c>
      <c r="M6194">
        <v>0.04</v>
      </c>
      <c r="N6194">
        <f t="shared" si="781"/>
        <v>3.3960531989175591E-3</v>
      </c>
    </row>
    <row r="6195" spans="1:15" x14ac:dyDescent="0.3">
      <c r="A6195">
        <f t="shared" si="782"/>
        <v>62</v>
      </c>
      <c r="E6195" s="105">
        <f t="shared" si="783"/>
        <v>0</v>
      </c>
      <c r="I6195" s="105">
        <f t="shared" si="784"/>
        <v>0</v>
      </c>
      <c r="J6195" s="105">
        <f t="shared" si="778"/>
        <v>0</v>
      </c>
      <c r="K6195" s="105">
        <f t="shared" si="779"/>
        <v>0</v>
      </c>
      <c r="L6195" s="105">
        <f t="shared" si="780"/>
        <v>0</v>
      </c>
      <c r="M6195">
        <v>0.04</v>
      </c>
      <c r="N6195">
        <f t="shared" si="781"/>
        <v>3.3960531989175591E-3</v>
      </c>
    </row>
    <row r="6196" spans="1:15" x14ac:dyDescent="0.3">
      <c r="A6196">
        <f t="shared" si="782"/>
        <v>62</v>
      </c>
      <c r="E6196" s="105">
        <f t="shared" si="783"/>
        <v>0</v>
      </c>
      <c r="I6196" s="105">
        <f t="shared" si="784"/>
        <v>0</v>
      </c>
      <c r="J6196" s="105">
        <f t="shared" si="778"/>
        <v>0</v>
      </c>
      <c r="K6196" s="105">
        <f t="shared" si="779"/>
        <v>0</v>
      </c>
      <c r="L6196" s="105">
        <f t="shared" si="780"/>
        <v>0</v>
      </c>
      <c r="M6196">
        <v>0.04</v>
      </c>
      <c r="N6196">
        <f t="shared" si="781"/>
        <v>3.3960531989175591E-3</v>
      </c>
    </row>
    <row r="6197" spans="1:15" x14ac:dyDescent="0.3">
      <c r="A6197">
        <f t="shared" si="782"/>
        <v>62</v>
      </c>
      <c r="E6197" s="105">
        <f t="shared" si="783"/>
        <v>0</v>
      </c>
      <c r="I6197" s="105">
        <f t="shared" si="784"/>
        <v>0</v>
      </c>
      <c r="J6197" s="105">
        <f t="shared" si="778"/>
        <v>0</v>
      </c>
      <c r="K6197" s="105">
        <f t="shared" si="779"/>
        <v>0</v>
      </c>
      <c r="L6197" s="105">
        <f t="shared" si="780"/>
        <v>0</v>
      </c>
      <c r="M6197">
        <v>0.04</v>
      </c>
      <c r="N6197">
        <f t="shared" si="781"/>
        <v>3.3960531989175591E-3</v>
      </c>
    </row>
    <row r="6198" spans="1:15" x14ac:dyDescent="0.3">
      <c r="A6198">
        <f t="shared" si="782"/>
        <v>62</v>
      </c>
      <c r="E6198" s="105">
        <f t="shared" si="783"/>
        <v>0</v>
      </c>
      <c r="I6198" s="105">
        <f t="shared" si="784"/>
        <v>0</v>
      </c>
      <c r="J6198" s="105">
        <f t="shared" si="778"/>
        <v>0</v>
      </c>
      <c r="K6198" s="105">
        <f t="shared" si="779"/>
        <v>0</v>
      </c>
      <c r="L6198" s="105">
        <f t="shared" si="780"/>
        <v>0</v>
      </c>
      <c r="M6198">
        <v>0.04</v>
      </c>
      <c r="N6198">
        <f t="shared" si="781"/>
        <v>3.3960531989175591E-3</v>
      </c>
    </row>
    <row r="6199" spans="1:15" x14ac:dyDescent="0.3">
      <c r="A6199">
        <f t="shared" si="782"/>
        <v>62</v>
      </c>
      <c r="E6199" s="105">
        <f t="shared" si="783"/>
        <v>0</v>
      </c>
      <c r="I6199" s="105">
        <f t="shared" si="784"/>
        <v>0</v>
      </c>
      <c r="J6199" s="105">
        <f t="shared" si="778"/>
        <v>0</v>
      </c>
      <c r="K6199" s="105">
        <f t="shared" si="779"/>
        <v>0</v>
      </c>
      <c r="L6199" s="105">
        <f t="shared" si="780"/>
        <v>0</v>
      </c>
      <c r="M6199">
        <v>0.04</v>
      </c>
      <c r="N6199">
        <f t="shared" si="781"/>
        <v>3.3960531989175591E-3</v>
      </c>
    </row>
    <row r="6200" spans="1:15" x14ac:dyDescent="0.3">
      <c r="A6200">
        <f t="shared" si="782"/>
        <v>62</v>
      </c>
      <c r="E6200" s="105">
        <f t="shared" si="783"/>
        <v>0</v>
      </c>
      <c r="I6200" s="105">
        <f t="shared" si="784"/>
        <v>0</v>
      </c>
      <c r="J6200" s="105">
        <f t="shared" si="778"/>
        <v>0</v>
      </c>
      <c r="K6200" s="105">
        <f t="shared" si="779"/>
        <v>0</v>
      </c>
      <c r="L6200" s="105">
        <f t="shared" si="780"/>
        <v>0</v>
      </c>
      <c r="M6200">
        <v>0.04</v>
      </c>
      <c r="N6200">
        <f t="shared" si="781"/>
        <v>3.3960531989175591E-3</v>
      </c>
    </row>
    <row r="6201" spans="1:15" x14ac:dyDescent="0.3">
      <c r="A6201">
        <f t="shared" si="782"/>
        <v>62</v>
      </c>
      <c r="E6201" s="105">
        <f t="shared" si="783"/>
        <v>0</v>
      </c>
      <c r="I6201" s="105">
        <f t="shared" si="784"/>
        <v>0</v>
      </c>
      <c r="J6201" s="105">
        <f t="shared" si="778"/>
        <v>0</v>
      </c>
      <c r="K6201" s="105">
        <f t="shared" si="779"/>
        <v>0</v>
      </c>
      <c r="L6201" s="105">
        <f t="shared" si="780"/>
        <v>0</v>
      </c>
      <c r="M6201">
        <v>0.04</v>
      </c>
      <c r="N6201">
        <f t="shared" si="781"/>
        <v>3.3960531989175591E-3</v>
      </c>
      <c r="O6201" s="105" t="e">
        <f t="shared" ref="O6201" si="785">SUM(I6102:I6201)</f>
        <v>#REF!</v>
      </c>
    </row>
    <row r="6202" spans="1:15" x14ac:dyDescent="0.3">
      <c r="A6202">
        <f t="shared" si="782"/>
        <v>63</v>
      </c>
      <c r="E6202" s="105" t="e">
        <f t="shared" si="783"/>
        <v>#REF!</v>
      </c>
      <c r="I6202" s="105" t="e">
        <f t="shared" si="784"/>
        <v>#REF!</v>
      </c>
      <c r="J6202" s="105" t="e">
        <f t="shared" si="778"/>
        <v>#REF!</v>
      </c>
      <c r="K6202" s="105" t="e">
        <f t="shared" si="779"/>
        <v>#REF!</v>
      </c>
      <c r="L6202" s="105" t="e">
        <f t="shared" si="780"/>
        <v>#REF!</v>
      </c>
      <c r="M6202">
        <v>0.04</v>
      </c>
      <c r="N6202">
        <f t="shared" si="781"/>
        <v>3.3960531989175591E-3</v>
      </c>
    </row>
    <row r="6203" spans="1:15" x14ac:dyDescent="0.3">
      <c r="A6203">
        <f t="shared" si="782"/>
        <v>63</v>
      </c>
      <c r="E6203" s="105" t="e">
        <f t="shared" si="783"/>
        <v>#REF!</v>
      </c>
      <c r="I6203" s="105" t="e">
        <f t="shared" si="784"/>
        <v>#REF!</v>
      </c>
      <c r="J6203" s="105" t="e">
        <f t="shared" si="778"/>
        <v>#REF!</v>
      </c>
      <c r="K6203" s="105" t="e">
        <f t="shared" si="779"/>
        <v>#REF!</v>
      </c>
      <c r="L6203" s="105" t="e">
        <f t="shared" si="780"/>
        <v>#REF!</v>
      </c>
      <c r="M6203">
        <v>0.04</v>
      </c>
      <c r="N6203">
        <f t="shared" si="781"/>
        <v>3.3960531989175591E-3</v>
      </c>
    </row>
    <row r="6204" spans="1:15" x14ac:dyDescent="0.3">
      <c r="A6204">
        <f t="shared" si="782"/>
        <v>63</v>
      </c>
      <c r="E6204" s="105" t="e">
        <f t="shared" si="783"/>
        <v>#REF!</v>
      </c>
      <c r="I6204" s="105" t="e">
        <f t="shared" si="784"/>
        <v>#REF!</v>
      </c>
      <c r="J6204" s="105" t="e">
        <f t="shared" si="778"/>
        <v>#REF!</v>
      </c>
      <c r="K6204" s="105" t="e">
        <f t="shared" si="779"/>
        <v>#REF!</v>
      </c>
      <c r="L6204" s="105" t="e">
        <f t="shared" si="780"/>
        <v>#REF!</v>
      </c>
      <c r="M6204">
        <v>0.04</v>
      </c>
      <c r="N6204">
        <f t="shared" si="781"/>
        <v>3.3960531989175591E-3</v>
      </c>
    </row>
    <row r="6205" spans="1:15" x14ac:dyDescent="0.3">
      <c r="A6205">
        <f t="shared" si="782"/>
        <v>63</v>
      </c>
      <c r="E6205" s="105">
        <f t="shared" si="783"/>
        <v>0</v>
      </c>
      <c r="I6205" s="105">
        <f t="shared" si="784"/>
        <v>0</v>
      </c>
      <c r="J6205" s="105">
        <f t="shared" si="778"/>
        <v>0</v>
      </c>
      <c r="K6205" s="105">
        <f t="shared" si="779"/>
        <v>0</v>
      </c>
      <c r="L6205" s="105">
        <f t="shared" si="780"/>
        <v>0</v>
      </c>
      <c r="M6205">
        <v>0.04</v>
      </c>
      <c r="N6205">
        <f t="shared" si="781"/>
        <v>3.3960531989175591E-3</v>
      </c>
    </row>
    <row r="6206" spans="1:15" x14ac:dyDescent="0.3">
      <c r="A6206">
        <f t="shared" si="782"/>
        <v>63</v>
      </c>
      <c r="E6206" s="105">
        <f t="shared" si="783"/>
        <v>0</v>
      </c>
      <c r="I6206" s="105">
        <f t="shared" si="784"/>
        <v>0</v>
      </c>
      <c r="J6206" s="105">
        <f t="shared" si="778"/>
        <v>0</v>
      </c>
      <c r="K6206" s="105">
        <f t="shared" si="779"/>
        <v>0</v>
      </c>
      <c r="L6206" s="105">
        <f t="shared" si="780"/>
        <v>0</v>
      </c>
      <c r="M6206">
        <v>0.04</v>
      </c>
      <c r="N6206">
        <f t="shared" si="781"/>
        <v>3.3960531989175591E-3</v>
      </c>
    </row>
    <row r="6207" spans="1:15" x14ac:dyDescent="0.3">
      <c r="A6207">
        <f t="shared" si="782"/>
        <v>63</v>
      </c>
      <c r="E6207" s="105">
        <f t="shared" si="783"/>
        <v>0</v>
      </c>
      <c r="I6207" s="105">
        <f t="shared" si="784"/>
        <v>0</v>
      </c>
      <c r="J6207" s="105">
        <f t="shared" si="778"/>
        <v>0</v>
      </c>
      <c r="K6207" s="105">
        <f t="shared" si="779"/>
        <v>0</v>
      </c>
      <c r="L6207" s="105">
        <f t="shared" si="780"/>
        <v>0</v>
      </c>
      <c r="M6207">
        <v>0.04</v>
      </c>
      <c r="N6207">
        <f t="shared" si="781"/>
        <v>3.3960531989175591E-3</v>
      </c>
    </row>
    <row r="6208" spans="1:15" x14ac:dyDescent="0.3">
      <c r="A6208">
        <f t="shared" si="782"/>
        <v>63</v>
      </c>
      <c r="E6208" s="105">
        <f t="shared" si="783"/>
        <v>0</v>
      </c>
      <c r="I6208" s="105">
        <f t="shared" si="784"/>
        <v>0</v>
      </c>
      <c r="J6208" s="105">
        <f t="shared" si="778"/>
        <v>0</v>
      </c>
      <c r="K6208" s="105">
        <f t="shared" si="779"/>
        <v>0</v>
      </c>
      <c r="L6208" s="105">
        <f t="shared" si="780"/>
        <v>0</v>
      </c>
      <c r="M6208">
        <v>0.04</v>
      </c>
      <c r="N6208">
        <f t="shared" si="781"/>
        <v>3.3960531989175591E-3</v>
      </c>
    </row>
    <row r="6209" spans="1:14" x14ac:dyDescent="0.3">
      <c r="A6209">
        <f t="shared" si="782"/>
        <v>63</v>
      </c>
      <c r="E6209" s="105">
        <f t="shared" si="783"/>
        <v>0</v>
      </c>
      <c r="I6209" s="105">
        <f t="shared" si="784"/>
        <v>0</v>
      </c>
      <c r="J6209" s="105">
        <f t="shared" si="778"/>
        <v>0</v>
      </c>
      <c r="K6209" s="105">
        <f t="shared" si="779"/>
        <v>0</v>
      </c>
      <c r="L6209" s="105">
        <f t="shared" si="780"/>
        <v>0</v>
      </c>
      <c r="M6209">
        <v>0.04</v>
      </c>
      <c r="N6209">
        <f t="shared" si="781"/>
        <v>3.3960531989175591E-3</v>
      </c>
    </row>
    <row r="6210" spans="1:14" x14ac:dyDescent="0.3">
      <c r="A6210">
        <f t="shared" si="782"/>
        <v>63</v>
      </c>
      <c r="E6210" s="105">
        <f t="shared" si="783"/>
        <v>0</v>
      </c>
      <c r="I6210" s="105">
        <f t="shared" si="784"/>
        <v>0</v>
      </c>
      <c r="J6210" s="105">
        <f t="shared" si="778"/>
        <v>0</v>
      </c>
      <c r="K6210" s="105">
        <f t="shared" si="779"/>
        <v>0</v>
      </c>
      <c r="L6210" s="105">
        <f t="shared" si="780"/>
        <v>0</v>
      </c>
      <c r="M6210">
        <v>0.04</v>
      </c>
      <c r="N6210">
        <f t="shared" si="781"/>
        <v>3.3960531989175591E-3</v>
      </c>
    </row>
    <row r="6211" spans="1:14" x14ac:dyDescent="0.3">
      <c r="A6211">
        <f t="shared" si="782"/>
        <v>63</v>
      </c>
      <c r="E6211" s="105">
        <f t="shared" si="783"/>
        <v>0</v>
      </c>
      <c r="I6211" s="105">
        <f t="shared" si="784"/>
        <v>0</v>
      </c>
      <c r="J6211" s="105">
        <f t="shared" ref="J6211:J6274" si="786">E6211*($H$2/12)</f>
        <v>0</v>
      </c>
      <c r="K6211" s="105">
        <f t="shared" ref="K6211:K6274" si="787">I6211-J6211</f>
        <v>0</v>
      </c>
      <c r="L6211" s="105">
        <f t="shared" ref="L6211:L6274" si="788">N6211*(E6211-K6211)</f>
        <v>0</v>
      </c>
      <c r="M6211">
        <v>0.04</v>
      </c>
      <c r="N6211">
        <f t="shared" ref="N6211:N6274" si="789">1-(POWER(1-M6211,(1/12)))</f>
        <v>3.3960531989175591E-3</v>
      </c>
    </row>
    <row r="6212" spans="1:14" x14ac:dyDescent="0.3">
      <c r="A6212">
        <f t="shared" si="782"/>
        <v>63</v>
      </c>
      <c r="E6212" s="105">
        <f t="shared" si="783"/>
        <v>0</v>
      </c>
      <c r="I6212" s="105">
        <f t="shared" si="784"/>
        <v>0</v>
      </c>
      <c r="J6212" s="105">
        <f t="shared" si="786"/>
        <v>0</v>
      </c>
      <c r="K6212" s="105">
        <f t="shared" si="787"/>
        <v>0</v>
      </c>
      <c r="L6212" s="105">
        <f t="shared" si="788"/>
        <v>0</v>
      </c>
      <c r="M6212">
        <v>0.04</v>
      </c>
      <c r="N6212">
        <f t="shared" si="789"/>
        <v>3.3960531989175591E-3</v>
      </c>
    </row>
    <row r="6213" spans="1:14" x14ac:dyDescent="0.3">
      <c r="A6213">
        <f t="shared" si="782"/>
        <v>63</v>
      </c>
      <c r="E6213" s="105">
        <f t="shared" si="783"/>
        <v>0</v>
      </c>
      <c r="I6213" s="105">
        <f t="shared" si="784"/>
        <v>0</v>
      </c>
      <c r="J6213" s="105">
        <f t="shared" si="786"/>
        <v>0</v>
      </c>
      <c r="K6213" s="105">
        <f t="shared" si="787"/>
        <v>0</v>
      </c>
      <c r="L6213" s="105">
        <f t="shared" si="788"/>
        <v>0</v>
      </c>
      <c r="M6213">
        <v>0.04</v>
      </c>
      <c r="N6213">
        <f t="shared" si="789"/>
        <v>3.3960531989175591E-3</v>
      </c>
    </row>
    <row r="6214" spans="1:14" x14ac:dyDescent="0.3">
      <c r="A6214">
        <f t="shared" si="782"/>
        <v>63</v>
      </c>
      <c r="E6214" s="105">
        <f t="shared" si="783"/>
        <v>0</v>
      </c>
      <c r="I6214" s="105">
        <f t="shared" si="784"/>
        <v>0</v>
      </c>
      <c r="J6214" s="105">
        <f t="shared" si="786"/>
        <v>0</v>
      </c>
      <c r="K6214" s="105">
        <f t="shared" si="787"/>
        <v>0</v>
      </c>
      <c r="L6214" s="105">
        <f t="shared" si="788"/>
        <v>0</v>
      </c>
      <c r="M6214">
        <v>0.04</v>
      </c>
      <c r="N6214">
        <f t="shared" si="789"/>
        <v>3.3960531989175591E-3</v>
      </c>
    </row>
    <row r="6215" spans="1:14" x14ac:dyDescent="0.3">
      <c r="A6215">
        <f t="shared" si="782"/>
        <v>63</v>
      </c>
      <c r="E6215" s="105">
        <f t="shared" si="783"/>
        <v>0</v>
      </c>
      <c r="I6215" s="105">
        <f t="shared" si="784"/>
        <v>0</v>
      </c>
      <c r="J6215" s="105">
        <f t="shared" si="786"/>
        <v>0</v>
      </c>
      <c r="K6215" s="105">
        <f t="shared" si="787"/>
        <v>0</v>
      </c>
      <c r="L6215" s="105">
        <f t="shared" si="788"/>
        <v>0</v>
      </c>
      <c r="M6215">
        <v>0.04</v>
      </c>
      <c r="N6215">
        <f t="shared" si="789"/>
        <v>3.3960531989175591E-3</v>
      </c>
    </row>
    <row r="6216" spans="1:14" x14ac:dyDescent="0.3">
      <c r="A6216">
        <f t="shared" si="782"/>
        <v>63</v>
      </c>
      <c r="E6216" s="105">
        <f t="shared" si="783"/>
        <v>0</v>
      </c>
      <c r="I6216" s="105">
        <f t="shared" si="784"/>
        <v>0</v>
      </c>
      <c r="J6216" s="105">
        <f t="shared" si="786"/>
        <v>0</v>
      </c>
      <c r="K6216" s="105">
        <f t="shared" si="787"/>
        <v>0</v>
      </c>
      <c r="L6216" s="105">
        <f t="shared" si="788"/>
        <v>0</v>
      </c>
      <c r="M6216">
        <v>0.04</v>
      </c>
      <c r="N6216">
        <f t="shared" si="789"/>
        <v>3.3960531989175591E-3</v>
      </c>
    </row>
    <row r="6217" spans="1:14" x14ac:dyDescent="0.3">
      <c r="A6217">
        <f t="shared" si="782"/>
        <v>63</v>
      </c>
      <c r="E6217" s="105">
        <f t="shared" si="783"/>
        <v>0</v>
      </c>
      <c r="I6217" s="105">
        <f t="shared" si="784"/>
        <v>0</v>
      </c>
      <c r="J6217" s="105">
        <f t="shared" si="786"/>
        <v>0</v>
      </c>
      <c r="K6217" s="105">
        <f t="shared" si="787"/>
        <v>0</v>
      </c>
      <c r="L6217" s="105">
        <f t="shared" si="788"/>
        <v>0</v>
      </c>
      <c r="M6217">
        <v>0.04</v>
      </c>
      <c r="N6217">
        <f t="shared" si="789"/>
        <v>3.3960531989175591E-3</v>
      </c>
    </row>
    <row r="6218" spans="1:14" x14ac:dyDescent="0.3">
      <c r="A6218">
        <f t="shared" si="782"/>
        <v>63</v>
      </c>
      <c r="E6218" s="105">
        <f t="shared" si="783"/>
        <v>0</v>
      </c>
      <c r="I6218" s="105">
        <f t="shared" si="784"/>
        <v>0</v>
      </c>
      <c r="J6218" s="105">
        <f t="shared" si="786"/>
        <v>0</v>
      </c>
      <c r="K6218" s="105">
        <f t="shared" si="787"/>
        <v>0</v>
      </c>
      <c r="L6218" s="105">
        <f t="shared" si="788"/>
        <v>0</v>
      </c>
      <c r="M6218">
        <v>0.04</v>
      </c>
      <c r="N6218">
        <f t="shared" si="789"/>
        <v>3.3960531989175591E-3</v>
      </c>
    </row>
    <row r="6219" spans="1:14" x14ac:dyDescent="0.3">
      <c r="A6219">
        <f t="shared" si="782"/>
        <v>63</v>
      </c>
      <c r="E6219" s="105">
        <f t="shared" si="783"/>
        <v>0</v>
      </c>
      <c r="I6219" s="105">
        <f t="shared" si="784"/>
        <v>0</v>
      </c>
      <c r="J6219" s="105">
        <f t="shared" si="786"/>
        <v>0</v>
      </c>
      <c r="K6219" s="105">
        <f t="shared" si="787"/>
        <v>0</v>
      </c>
      <c r="L6219" s="105">
        <f t="shared" si="788"/>
        <v>0</v>
      </c>
      <c r="M6219">
        <v>0.04</v>
      </c>
      <c r="N6219">
        <f t="shared" si="789"/>
        <v>3.3960531989175591E-3</v>
      </c>
    </row>
    <row r="6220" spans="1:14" x14ac:dyDescent="0.3">
      <c r="A6220">
        <f t="shared" si="782"/>
        <v>63</v>
      </c>
      <c r="E6220" s="105">
        <f t="shared" si="783"/>
        <v>0</v>
      </c>
      <c r="I6220" s="105">
        <f t="shared" si="784"/>
        <v>0</v>
      </c>
      <c r="J6220" s="105">
        <f t="shared" si="786"/>
        <v>0</v>
      </c>
      <c r="K6220" s="105">
        <f t="shared" si="787"/>
        <v>0</v>
      </c>
      <c r="L6220" s="105">
        <f t="shared" si="788"/>
        <v>0</v>
      </c>
      <c r="M6220">
        <v>0.04</v>
      </c>
      <c r="N6220">
        <f t="shared" si="789"/>
        <v>3.3960531989175591E-3</v>
      </c>
    </row>
    <row r="6221" spans="1:14" x14ac:dyDescent="0.3">
      <c r="A6221">
        <f t="shared" si="782"/>
        <v>63</v>
      </c>
      <c r="E6221" s="105">
        <f t="shared" si="783"/>
        <v>0</v>
      </c>
      <c r="I6221" s="105">
        <f t="shared" si="784"/>
        <v>0</v>
      </c>
      <c r="J6221" s="105">
        <f t="shared" si="786"/>
        <v>0</v>
      </c>
      <c r="K6221" s="105">
        <f t="shared" si="787"/>
        <v>0</v>
      </c>
      <c r="L6221" s="105">
        <f t="shared" si="788"/>
        <v>0</v>
      </c>
      <c r="M6221">
        <v>0.04</v>
      </c>
      <c r="N6221">
        <f t="shared" si="789"/>
        <v>3.3960531989175591E-3</v>
      </c>
    </row>
    <row r="6222" spans="1:14" x14ac:dyDescent="0.3">
      <c r="A6222">
        <f t="shared" si="782"/>
        <v>63</v>
      </c>
      <c r="E6222" s="105">
        <f t="shared" si="783"/>
        <v>0</v>
      </c>
      <c r="I6222" s="105">
        <f t="shared" si="784"/>
        <v>0</v>
      </c>
      <c r="J6222" s="105">
        <f t="shared" si="786"/>
        <v>0</v>
      </c>
      <c r="K6222" s="105">
        <f t="shared" si="787"/>
        <v>0</v>
      </c>
      <c r="L6222" s="105">
        <f t="shared" si="788"/>
        <v>0</v>
      </c>
      <c r="M6222">
        <v>0.04</v>
      </c>
      <c r="N6222">
        <f t="shared" si="789"/>
        <v>3.3960531989175591E-3</v>
      </c>
    </row>
    <row r="6223" spans="1:14" x14ac:dyDescent="0.3">
      <c r="A6223">
        <f t="shared" si="782"/>
        <v>63</v>
      </c>
      <c r="E6223" s="105">
        <f t="shared" si="783"/>
        <v>0</v>
      </c>
      <c r="I6223" s="105">
        <f t="shared" si="784"/>
        <v>0</v>
      </c>
      <c r="J6223" s="105">
        <f t="shared" si="786"/>
        <v>0</v>
      </c>
      <c r="K6223" s="105">
        <f t="shared" si="787"/>
        <v>0</v>
      </c>
      <c r="L6223" s="105">
        <f t="shared" si="788"/>
        <v>0</v>
      </c>
      <c r="M6223">
        <v>0.04</v>
      </c>
      <c r="N6223">
        <f t="shared" si="789"/>
        <v>3.3960531989175591E-3</v>
      </c>
    </row>
    <row r="6224" spans="1:14" x14ac:dyDescent="0.3">
      <c r="A6224">
        <f t="shared" si="782"/>
        <v>63</v>
      </c>
      <c r="E6224" s="105">
        <f t="shared" si="783"/>
        <v>0</v>
      </c>
      <c r="I6224" s="105">
        <f t="shared" si="784"/>
        <v>0</v>
      </c>
      <c r="J6224" s="105">
        <f t="shared" si="786"/>
        <v>0</v>
      </c>
      <c r="K6224" s="105">
        <f t="shared" si="787"/>
        <v>0</v>
      </c>
      <c r="L6224" s="105">
        <f t="shared" si="788"/>
        <v>0</v>
      </c>
      <c r="M6224">
        <v>0.04</v>
      </c>
      <c r="N6224">
        <f t="shared" si="789"/>
        <v>3.3960531989175591E-3</v>
      </c>
    </row>
    <row r="6225" spans="1:14" x14ac:dyDescent="0.3">
      <c r="A6225">
        <f t="shared" si="782"/>
        <v>63</v>
      </c>
      <c r="E6225" s="105">
        <f t="shared" si="783"/>
        <v>0</v>
      </c>
      <c r="I6225" s="105">
        <f t="shared" si="784"/>
        <v>0</v>
      </c>
      <c r="J6225" s="105">
        <f t="shared" si="786"/>
        <v>0</v>
      </c>
      <c r="K6225" s="105">
        <f t="shared" si="787"/>
        <v>0</v>
      </c>
      <c r="L6225" s="105">
        <f t="shared" si="788"/>
        <v>0</v>
      </c>
      <c r="M6225">
        <v>0.04</v>
      </c>
      <c r="N6225">
        <f t="shared" si="789"/>
        <v>3.3960531989175591E-3</v>
      </c>
    </row>
    <row r="6226" spans="1:14" x14ac:dyDescent="0.3">
      <c r="A6226">
        <f t="shared" si="782"/>
        <v>63</v>
      </c>
      <c r="E6226" s="105">
        <f t="shared" si="783"/>
        <v>0</v>
      </c>
      <c r="I6226" s="105">
        <f t="shared" si="784"/>
        <v>0</v>
      </c>
      <c r="J6226" s="105">
        <f t="shared" si="786"/>
        <v>0</v>
      </c>
      <c r="K6226" s="105">
        <f t="shared" si="787"/>
        <v>0</v>
      </c>
      <c r="L6226" s="105">
        <f t="shared" si="788"/>
        <v>0</v>
      </c>
      <c r="M6226">
        <v>0.04</v>
      </c>
      <c r="N6226">
        <f t="shared" si="789"/>
        <v>3.3960531989175591E-3</v>
      </c>
    </row>
    <row r="6227" spans="1:14" x14ac:dyDescent="0.3">
      <c r="A6227">
        <f t="shared" si="782"/>
        <v>63</v>
      </c>
      <c r="E6227" s="105">
        <f t="shared" si="783"/>
        <v>0</v>
      </c>
      <c r="I6227" s="105">
        <f t="shared" si="784"/>
        <v>0</v>
      </c>
      <c r="J6227" s="105">
        <f t="shared" si="786"/>
        <v>0</v>
      </c>
      <c r="K6227" s="105">
        <f t="shared" si="787"/>
        <v>0</v>
      </c>
      <c r="L6227" s="105">
        <f t="shared" si="788"/>
        <v>0</v>
      </c>
      <c r="M6227">
        <v>0.04</v>
      </c>
      <c r="N6227">
        <f t="shared" si="789"/>
        <v>3.3960531989175591E-3</v>
      </c>
    </row>
    <row r="6228" spans="1:14" x14ac:dyDescent="0.3">
      <c r="A6228">
        <f t="shared" si="782"/>
        <v>63</v>
      </c>
      <c r="E6228" s="105">
        <f t="shared" si="783"/>
        <v>0</v>
      </c>
      <c r="I6228" s="105">
        <f t="shared" si="784"/>
        <v>0</v>
      </c>
      <c r="J6228" s="105">
        <f t="shared" si="786"/>
        <v>0</v>
      </c>
      <c r="K6228" s="105">
        <f t="shared" si="787"/>
        <v>0</v>
      </c>
      <c r="L6228" s="105">
        <f t="shared" si="788"/>
        <v>0</v>
      </c>
      <c r="M6228">
        <v>0.04</v>
      </c>
      <c r="N6228">
        <f t="shared" si="789"/>
        <v>3.3960531989175591E-3</v>
      </c>
    </row>
    <row r="6229" spans="1:14" x14ac:dyDescent="0.3">
      <c r="A6229">
        <f t="shared" si="782"/>
        <v>63</v>
      </c>
      <c r="E6229" s="105">
        <f t="shared" si="783"/>
        <v>0</v>
      </c>
      <c r="I6229" s="105">
        <f t="shared" si="784"/>
        <v>0</v>
      </c>
      <c r="J6229" s="105">
        <f t="shared" si="786"/>
        <v>0</v>
      </c>
      <c r="K6229" s="105">
        <f t="shared" si="787"/>
        <v>0</v>
      </c>
      <c r="L6229" s="105">
        <f t="shared" si="788"/>
        <v>0</v>
      </c>
      <c r="M6229">
        <v>0.04</v>
      </c>
      <c r="N6229">
        <f t="shared" si="789"/>
        <v>3.3960531989175591E-3</v>
      </c>
    </row>
    <row r="6230" spans="1:14" x14ac:dyDescent="0.3">
      <c r="A6230">
        <f t="shared" si="782"/>
        <v>63</v>
      </c>
      <c r="E6230" s="105">
        <f t="shared" si="783"/>
        <v>0</v>
      </c>
      <c r="I6230" s="105">
        <f t="shared" si="784"/>
        <v>0</v>
      </c>
      <c r="J6230" s="105">
        <f t="shared" si="786"/>
        <v>0</v>
      </c>
      <c r="K6230" s="105">
        <f t="shared" si="787"/>
        <v>0</v>
      </c>
      <c r="L6230" s="105">
        <f t="shared" si="788"/>
        <v>0</v>
      </c>
      <c r="M6230">
        <v>0.04</v>
      </c>
      <c r="N6230">
        <f t="shared" si="789"/>
        <v>3.3960531989175591E-3</v>
      </c>
    </row>
    <row r="6231" spans="1:14" x14ac:dyDescent="0.3">
      <c r="A6231">
        <f t="shared" si="782"/>
        <v>63</v>
      </c>
      <c r="E6231" s="105">
        <f t="shared" si="783"/>
        <v>0</v>
      </c>
      <c r="I6231" s="105">
        <f t="shared" si="784"/>
        <v>0</v>
      </c>
      <c r="J6231" s="105">
        <f t="shared" si="786"/>
        <v>0</v>
      </c>
      <c r="K6231" s="105">
        <f t="shared" si="787"/>
        <v>0</v>
      </c>
      <c r="L6231" s="105">
        <f t="shared" si="788"/>
        <v>0</v>
      </c>
      <c r="M6231">
        <v>0.04</v>
      </c>
      <c r="N6231">
        <f t="shared" si="789"/>
        <v>3.3960531989175591E-3</v>
      </c>
    </row>
    <row r="6232" spans="1:14" x14ac:dyDescent="0.3">
      <c r="A6232">
        <f t="shared" si="782"/>
        <v>63</v>
      </c>
      <c r="E6232" s="105">
        <f t="shared" si="783"/>
        <v>0</v>
      </c>
      <c r="I6232" s="105">
        <f t="shared" si="784"/>
        <v>0</v>
      </c>
      <c r="J6232" s="105">
        <f t="shared" si="786"/>
        <v>0</v>
      </c>
      <c r="K6232" s="105">
        <f t="shared" si="787"/>
        <v>0</v>
      </c>
      <c r="L6232" s="105">
        <f t="shared" si="788"/>
        <v>0</v>
      </c>
      <c r="M6232">
        <v>0.04</v>
      </c>
      <c r="N6232">
        <f t="shared" si="789"/>
        <v>3.3960531989175591E-3</v>
      </c>
    </row>
    <row r="6233" spans="1:14" x14ac:dyDescent="0.3">
      <c r="A6233">
        <f t="shared" si="782"/>
        <v>63</v>
      </c>
      <c r="E6233" s="105">
        <f t="shared" si="783"/>
        <v>0</v>
      </c>
      <c r="I6233" s="105">
        <f t="shared" si="784"/>
        <v>0</v>
      </c>
      <c r="J6233" s="105">
        <f t="shared" si="786"/>
        <v>0</v>
      </c>
      <c r="K6233" s="105">
        <f t="shared" si="787"/>
        <v>0</v>
      </c>
      <c r="L6233" s="105">
        <f t="shared" si="788"/>
        <v>0</v>
      </c>
      <c r="M6233">
        <v>0.04</v>
      </c>
      <c r="N6233">
        <f t="shared" si="789"/>
        <v>3.3960531989175591E-3</v>
      </c>
    </row>
    <row r="6234" spans="1:14" x14ac:dyDescent="0.3">
      <c r="A6234">
        <f t="shared" si="782"/>
        <v>63</v>
      </c>
      <c r="E6234" s="105">
        <f t="shared" si="783"/>
        <v>0</v>
      </c>
      <c r="I6234" s="105">
        <f t="shared" si="784"/>
        <v>0</v>
      </c>
      <c r="J6234" s="105">
        <f t="shared" si="786"/>
        <v>0</v>
      </c>
      <c r="K6234" s="105">
        <f t="shared" si="787"/>
        <v>0</v>
      </c>
      <c r="L6234" s="105">
        <f t="shared" si="788"/>
        <v>0</v>
      </c>
      <c r="M6234">
        <v>0.04</v>
      </c>
      <c r="N6234">
        <f t="shared" si="789"/>
        <v>3.3960531989175591E-3</v>
      </c>
    </row>
    <row r="6235" spans="1:14" x14ac:dyDescent="0.3">
      <c r="A6235">
        <f t="shared" si="782"/>
        <v>63</v>
      </c>
      <c r="E6235" s="105">
        <f t="shared" si="783"/>
        <v>0</v>
      </c>
      <c r="I6235" s="105">
        <f t="shared" si="784"/>
        <v>0</v>
      </c>
      <c r="J6235" s="105">
        <f t="shared" si="786"/>
        <v>0</v>
      </c>
      <c r="K6235" s="105">
        <f t="shared" si="787"/>
        <v>0</v>
      </c>
      <c r="L6235" s="105">
        <f t="shared" si="788"/>
        <v>0</v>
      </c>
      <c r="M6235">
        <v>0.04</v>
      </c>
      <c r="N6235">
        <f t="shared" si="789"/>
        <v>3.3960531989175591E-3</v>
      </c>
    </row>
    <row r="6236" spans="1:14" x14ac:dyDescent="0.3">
      <c r="A6236">
        <f t="shared" si="782"/>
        <v>63</v>
      </c>
      <c r="E6236" s="105">
        <f t="shared" si="783"/>
        <v>0</v>
      </c>
      <c r="I6236" s="105">
        <f t="shared" si="784"/>
        <v>0</v>
      </c>
      <c r="J6236" s="105">
        <f t="shared" si="786"/>
        <v>0</v>
      </c>
      <c r="K6236" s="105">
        <f t="shared" si="787"/>
        <v>0</v>
      </c>
      <c r="L6236" s="105">
        <f t="shared" si="788"/>
        <v>0</v>
      </c>
      <c r="M6236">
        <v>0.04</v>
      </c>
      <c r="N6236">
        <f t="shared" si="789"/>
        <v>3.3960531989175591E-3</v>
      </c>
    </row>
    <row r="6237" spans="1:14" x14ac:dyDescent="0.3">
      <c r="A6237">
        <f t="shared" si="782"/>
        <v>63</v>
      </c>
      <c r="E6237" s="105">
        <f t="shared" si="783"/>
        <v>0</v>
      </c>
      <c r="I6237" s="105">
        <f t="shared" si="784"/>
        <v>0</v>
      </c>
      <c r="J6237" s="105">
        <f t="shared" si="786"/>
        <v>0</v>
      </c>
      <c r="K6237" s="105">
        <f t="shared" si="787"/>
        <v>0</v>
      </c>
      <c r="L6237" s="105">
        <f t="shared" si="788"/>
        <v>0</v>
      </c>
      <c r="M6237">
        <v>0.04</v>
      </c>
      <c r="N6237">
        <f t="shared" si="789"/>
        <v>3.3960531989175591E-3</v>
      </c>
    </row>
    <row r="6238" spans="1:14" x14ac:dyDescent="0.3">
      <c r="A6238">
        <f t="shared" si="782"/>
        <v>63</v>
      </c>
      <c r="E6238" s="105">
        <f t="shared" si="783"/>
        <v>0</v>
      </c>
      <c r="I6238" s="105">
        <f t="shared" si="784"/>
        <v>0</v>
      </c>
      <c r="J6238" s="105">
        <f t="shared" si="786"/>
        <v>0</v>
      </c>
      <c r="K6238" s="105">
        <f t="shared" si="787"/>
        <v>0</v>
      </c>
      <c r="L6238" s="105">
        <f t="shared" si="788"/>
        <v>0</v>
      </c>
      <c r="M6238">
        <v>0.04</v>
      </c>
      <c r="N6238">
        <f t="shared" si="789"/>
        <v>3.3960531989175591E-3</v>
      </c>
    </row>
    <row r="6239" spans="1:14" x14ac:dyDescent="0.3">
      <c r="A6239">
        <f t="shared" si="782"/>
        <v>63</v>
      </c>
      <c r="E6239" s="105">
        <f t="shared" si="783"/>
        <v>0</v>
      </c>
      <c r="I6239" s="105">
        <f t="shared" si="784"/>
        <v>0</v>
      </c>
      <c r="J6239" s="105">
        <f t="shared" si="786"/>
        <v>0</v>
      </c>
      <c r="K6239" s="105">
        <f t="shared" si="787"/>
        <v>0</v>
      </c>
      <c r="L6239" s="105">
        <f t="shared" si="788"/>
        <v>0</v>
      </c>
      <c r="M6239">
        <v>0.04</v>
      </c>
      <c r="N6239">
        <f t="shared" si="789"/>
        <v>3.3960531989175591E-3</v>
      </c>
    </row>
    <row r="6240" spans="1:14" x14ac:dyDescent="0.3">
      <c r="A6240">
        <f t="shared" si="782"/>
        <v>63</v>
      </c>
      <c r="E6240" s="105">
        <f t="shared" si="783"/>
        <v>0</v>
      </c>
      <c r="I6240" s="105">
        <f t="shared" si="784"/>
        <v>0</v>
      </c>
      <c r="J6240" s="105">
        <f t="shared" si="786"/>
        <v>0</v>
      </c>
      <c r="K6240" s="105">
        <f t="shared" si="787"/>
        <v>0</v>
      </c>
      <c r="L6240" s="105">
        <f t="shared" si="788"/>
        <v>0</v>
      </c>
      <c r="M6240">
        <v>0.04</v>
      </c>
      <c r="N6240">
        <f t="shared" si="789"/>
        <v>3.3960531989175591E-3</v>
      </c>
    </row>
    <row r="6241" spans="1:14" x14ac:dyDescent="0.3">
      <c r="A6241">
        <f t="shared" si="782"/>
        <v>63</v>
      </c>
      <c r="E6241" s="105">
        <f t="shared" si="783"/>
        <v>0</v>
      </c>
      <c r="I6241" s="105">
        <f t="shared" si="784"/>
        <v>0</v>
      </c>
      <c r="J6241" s="105">
        <f t="shared" si="786"/>
        <v>0</v>
      </c>
      <c r="K6241" s="105">
        <f t="shared" si="787"/>
        <v>0</v>
      </c>
      <c r="L6241" s="105">
        <f t="shared" si="788"/>
        <v>0</v>
      </c>
      <c r="M6241">
        <v>0.04</v>
      </c>
      <c r="N6241">
        <f t="shared" si="789"/>
        <v>3.3960531989175591E-3</v>
      </c>
    </row>
    <row r="6242" spans="1:14" x14ac:dyDescent="0.3">
      <c r="A6242">
        <f t="shared" si="782"/>
        <v>63</v>
      </c>
      <c r="E6242" s="105">
        <f t="shared" si="783"/>
        <v>0</v>
      </c>
      <c r="I6242" s="105">
        <f t="shared" si="784"/>
        <v>0</v>
      </c>
      <c r="J6242" s="105">
        <f t="shared" si="786"/>
        <v>0</v>
      </c>
      <c r="K6242" s="105">
        <f t="shared" si="787"/>
        <v>0</v>
      </c>
      <c r="L6242" s="105">
        <f t="shared" si="788"/>
        <v>0</v>
      </c>
      <c r="M6242">
        <v>0.04</v>
      </c>
      <c r="N6242">
        <f t="shared" si="789"/>
        <v>3.3960531989175591E-3</v>
      </c>
    </row>
    <row r="6243" spans="1:14" x14ac:dyDescent="0.3">
      <c r="A6243">
        <f t="shared" si="782"/>
        <v>63</v>
      </c>
      <c r="E6243" s="105">
        <f t="shared" si="783"/>
        <v>0</v>
      </c>
      <c r="I6243" s="105">
        <f t="shared" si="784"/>
        <v>0</v>
      </c>
      <c r="J6243" s="105">
        <f t="shared" si="786"/>
        <v>0</v>
      </c>
      <c r="K6243" s="105">
        <f t="shared" si="787"/>
        <v>0</v>
      </c>
      <c r="L6243" s="105">
        <f t="shared" si="788"/>
        <v>0</v>
      </c>
      <c r="M6243">
        <v>0.04</v>
      </c>
      <c r="N6243">
        <f t="shared" si="789"/>
        <v>3.3960531989175591E-3</v>
      </c>
    </row>
    <row r="6244" spans="1:14" x14ac:dyDescent="0.3">
      <c r="A6244">
        <f t="shared" si="782"/>
        <v>63</v>
      </c>
      <c r="E6244" s="105">
        <f t="shared" si="783"/>
        <v>0</v>
      </c>
      <c r="I6244" s="105">
        <f t="shared" si="784"/>
        <v>0</v>
      </c>
      <c r="J6244" s="105">
        <f t="shared" si="786"/>
        <v>0</v>
      </c>
      <c r="K6244" s="105">
        <f t="shared" si="787"/>
        <v>0</v>
      </c>
      <c r="L6244" s="105">
        <f t="shared" si="788"/>
        <v>0</v>
      </c>
      <c r="M6244">
        <v>0.04</v>
      </c>
      <c r="N6244">
        <f t="shared" si="789"/>
        <v>3.3960531989175591E-3</v>
      </c>
    </row>
    <row r="6245" spans="1:14" x14ac:dyDescent="0.3">
      <c r="A6245">
        <f t="shared" si="782"/>
        <v>63</v>
      </c>
      <c r="E6245" s="105">
        <f t="shared" si="783"/>
        <v>0</v>
      </c>
      <c r="I6245" s="105">
        <f t="shared" si="784"/>
        <v>0</v>
      </c>
      <c r="J6245" s="105">
        <f t="shared" si="786"/>
        <v>0</v>
      </c>
      <c r="K6245" s="105">
        <f t="shared" si="787"/>
        <v>0</v>
      </c>
      <c r="L6245" s="105">
        <f t="shared" si="788"/>
        <v>0</v>
      </c>
      <c r="M6245">
        <v>0.04</v>
      </c>
      <c r="N6245">
        <f t="shared" si="789"/>
        <v>3.3960531989175591E-3</v>
      </c>
    </row>
    <row r="6246" spans="1:14" x14ac:dyDescent="0.3">
      <c r="A6246">
        <f t="shared" si="782"/>
        <v>63</v>
      </c>
      <c r="E6246" s="105">
        <f t="shared" si="783"/>
        <v>0</v>
      </c>
      <c r="I6246" s="105">
        <f t="shared" si="784"/>
        <v>0</v>
      </c>
      <c r="J6246" s="105">
        <f t="shared" si="786"/>
        <v>0</v>
      </c>
      <c r="K6246" s="105">
        <f t="shared" si="787"/>
        <v>0</v>
      </c>
      <c r="L6246" s="105">
        <f t="shared" si="788"/>
        <v>0</v>
      </c>
      <c r="M6246">
        <v>0.04</v>
      </c>
      <c r="N6246">
        <f t="shared" si="789"/>
        <v>3.3960531989175591E-3</v>
      </c>
    </row>
    <row r="6247" spans="1:14" x14ac:dyDescent="0.3">
      <c r="A6247">
        <f t="shared" ref="A6247:A6310" si="790">IF(COUNTIF(A6147:A6246,A6246)=100, A6246+1,A6246)</f>
        <v>63</v>
      </c>
      <c r="E6247" s="105">
        <f t="shared" ref="E6247:E6310" si="791">MAX(0, E6147-K6147-L6147)</f>
        <v>0</v>
      </c>
      <c r="I6247" s="105">
        <f t="shared" ref="I6247:I6310" si="792">IF(E6247&lt;I6147,J6247 + E6247, I6147)</f>
        <v>0</v>
      </c>
      <c r="J6247" s="105">
        <f t="shared" si="786"/>
        <v>0</v>
      </c>
      <c r="K6247" s="105">
        <f t="shared" si="787"/>
        <v>0</v>
      </c>
      <c r="L6247" s="105">
        <f t="shared" si="788"/>
        <v>0</v>
      </c>
      <c r="M6247">
        <v>0.04</v>
      </c>
      <c r="N6247">
        <f t="shared" si="789"/>
        <v>3.3960531989175591E-3</v>
      </c>
    </row>
    <row r="6248" spans="1:14" x14ac:dyDescent="0.3">
      <c r="A6248">
        <f t="shared" si="790"/>
        <v>63</v>
      </c>
      <c r="E6248" s="105">
        <f t="shared" si="791"/>
        <v>0</v>
      </c>
      <c r="I6248" s="105">
        <f t="shared" si="792"/>
        <v>0</v>
      </c>
      <c r="J6248" s="105">
        <f t="shared" si="786"/>
        <v>0</v>
      </c>
      <c r="K6248" s="105">
        <f t="shared" si="787"/>
        <v>0</v>
      </c>
      <c r="L6248" s="105">
        <f t="shared" si="788"/>
        <v>0</v>
      </c>
      <c r="M6248">
        <v>0.04</v>
      </c>
      <c r="N6248">
        <f t="shared" si="789"/>
        <v>3.3960531989175591E-3</v>
      </c>
    </row>
    <row r="6249" spans="1:14" x14ac:dyDescent="0.3">
      <c r="A6249">
        <f t="shared" si="790"/>
        <v>63</v>
      </c>
      <c r="E6249" s="105">
        <f t="shared" si="791"/>
        <v>0</v>
      </c>
      <c r="I6249" s="105">
        <f t="shared" si="792"/>
        <v>0</v>
      </c>
      <c r="J6249" s="105">
        <f t="shared" si="786"/>
        <v>0</v>
      </c>
      <c r="K6249" s="105">
        <f t="shared" si="787"/>
        <v>0</v>
      </c>
      <c r="L6249" s="105">
        <f t="shared" si="788"/>
        <v>0</v>
      </c>
      <c r="M6249">
        <v>0.04</v>
      </c>
      <c r="N6249">
        <f t="shared" si="789"/>
        <v>3.3960531989175591E-3</v>
      </c>
    </row>
    <row r="6250" spans="1:14" x14ac:dyDescent="0.3">
      <c r="A6250">
        <f t="shared" si="790"/>
        <v>63</v>
      </c>
      <c r="E6250" s="105">
        <f t="shared" si="791"/>
        <v>0</v>
      </c>
      <c r="I6250" s="105">
        <f t="shared" si="792"/>
        <v>0</v>
      </c>
      <c r="J6250" s="105">
        <f t="shared" si="786"/>
        <v>0</v>
      </c>
      <c r="K6250" s="105">
        <f t="shared" si="787"/>
        <v>0</v>
      </c>
      <c r="L6250" s="105">
        <f t="shared" si="788"/>
        <v>0</v>
      </c>
      <c r="M6250">
        <v>0.04</v>
      </c>
      <c r="N6250">
        <f t="shared" si="789"/>
        <v>3.3960531989175591E-3</v>
      </c>
    </row>
    <row r="6251" spans="1:14" x14ac:dyDescent="0.3">
      <c r="A6251">
        <f t="shared" si="790"/>
        <v>63</v>
      </c>
      <c r="E6251" s="105">
        <f t="shared" si="791"/>
        <v>0</v>
      </c>
      <c r="I6251" s="105">
        <f t="shared" si="792"/>
        <v>0</v>
      </c>
      <c r="J6251" s="105">
        <f t="shared" si="786"/>
        <v>0</v>
      </c>
      <c r="K6251" s="105">
        <f t="shared" si="787"/>
        <v>0</v>
      </c>
      <c r="L6251" s="105">
        <f t="shared" si="788"/>
        <v>0</v>
      </c>
      <c r="M6251">
        <v>0.04</v>
      </c>
      <c r="N6251">
        <f t="shared" si="789"/>
        <v>3.3960531989175591E-3</v>
      </c>
    </row>
    <row r="6252" spans="1:14" x14ac:dyDescent="0.3">
      <c r="A6252">
        <f t="shared" si="790"/>
        <v>63</v>
      </c>
      <c r="E6252" s="105">
        <f t="shared" si="791"/>
        <v>0</v>
      </c>
      <c r="I6252" s="105">
        <f t="shared" si="792"/>
        <v>0</v>
      </c>
      <c r="J6252" s="105">
        <f t="shared" si="786"/>
        <v>0</v>
      </c>
      <c r="K6252" s="105">
        <f t="shared" si="787"/>
        <v>0</v>
      </c>
      <c r="L6252" s="105">
        <f t="shared" si="788"/>
        <v>0</v>
      </c>
      <c r="M6252">
        <v>0.04</v>
      </c>
      <c r="N6252">
        <f t="shared" si="789"/>
        <v>3.3960531989175591E-3</v>
      </c>
    </row>
    <row r="6253" spans="1:14" x14ac:dyDescent="0.3">
      <c r="A6253">
        <f t="shared" si="790"/>
        <v>63</v>
      </c>
      <c r="E6253" s="105">
        <f t="shared" si="791"/>
        <v>0</v>
      </c>
      <c r="I6253" s="105">
        <f t="shared" si="792"/>
        <v>0</v>
      </c>
      <c r="J6253" s="105">
        <f t="shared" si="786"/>
        <v>0</v>
      </c>
      <c r="K6253" s="105">
        <f t="shared" si="787"/>
        <v>0</v>
      </c>
      <c r="L6253" s="105">
        <f t="shared" si="788"/>
        <v>0</v>
      </c>
      <c r="M6253">
        <v>0.04</v>
      </c>
      <c r="N6253">
        <f t="shared" si="789"/>
        <v>3.3960531989175591E-3</v>
      </c>
    </row>
    <row r="6254" spans="1:14" x14ac:dyDescent="0.3">
      <c r="A6254">
        <f t="shared" si="790"/>
        <v>63</v>
      </c>
      <c r="E6254" s="105">
        <f t="shared" si="791"/>
        <v>0</v>
      </c>
      <c r="I6254" s="105">
        <f t="shared" si="792"/>
        <v>0</v>
      </c>
      <c r="J6254" s="105">
        <f t="shared" si="786"/>
        <v>0</v>
      </c>
      <c r="K6254" s="105">
        <f t="shared" si="787"/>
        <v>0</v>
      </c>
      <c r="L6254" s="105">
        <f t="shared" si="788"/>
        <v>0</v>
      </c>
      <c r="M6254">
        <v>0.04</v>
      </c>
      <c r="N6254">
        <f t="shared" si="789"/>
        <v>3.3960531989175591E-3</v>
      </c>
    </row>
    <row r="6255" spans="1:14" x14ac:dyDescent="0.3">
      <c r="A6255">
        <f t="shared" si="790"/>
        <v>63</v>
      </c>
      <c r="E6255" s="105">
        <f t="shared" si="791"/>
        <v>0</v>
      </c>
      <c r="I6255" s="105">
        <f t="shared" si="792"/>
        <v>0</v>
      </c>
      <c r="J6255" s="105">
        <f t="shared" si="786"/>
        <v>0</v>
      </c>
      <c r="K6255" s="105">
        <f t="shared" si="787"/>
        <v>0</v>
      </c>
      <c r="L6255" s="105">
        <f t="shared" si="788"/>
        <v>0</v>
      </c>
      <c r="M6255">
        <v>0.04</v>
      </c>
      <c r="N6255">
        <f t="shared" si="789"/>
        <v>3.3960531989175591E-3</v>
      </c>
    </row>
    <row r="6256" spans="1:14" x14ac:dyDescent="0.3">
      <c r="A6256">
        <f t="shared" si="790"/>
        <v>63</v>
      </c>
      <c r="E6256" s="105">
        <f t="shared" si="791"/>
        <v>0</v>
      </c>
      <c r="I6256" s="105">
        <f t="shared" si="792"/>
        <v>0</v>
      </c>
      <c r="J6256" s="105">
        <f t="shared" si="786"/>
        <v>0</v>
      </c>
      <c r="K6256" s="105">
        <f t="shared" si="787"/>
        <v>0</v>
      </c>
      <c r="L6256" s="105">
        <f t="shared" si="788"/>
        <v>0</v>
      </c>
      <c r="M6256">
        <v>0.04</v>
      </c>
      <c r="N6256">
        <f t="shared" si="789"/>
        <v>3.3960531989175591E-3</v>
      </c>
    </row>
    <row r="6257" spans="1:14" x14ac:dyDescent="0.3">
      <c r="A6257">
        <f t="shared" si="790"/>
        <v>63</v>
      </c>
      <c r="E6257" s="105">
        <f t="shared" si="791"/>
        <v>0</v>
      </c>
      <c r="I6257" s="105">
        <f t="shared" si="792"/>
        <v>0</v>
      </c>
      <c r="J6257" s="105">
        <f t="shared" si="786"/>
        <v>0</v>
      </c>
      <c r="K6257" s="105">
        <f t="shared" si="787"/>
        <v>0</v>
      </c>
      <c r="L6257" s="105">
        <f t="shared" si="788"/>
        <v>0</v>
      </c>
      <c r="M6257">
        <v>0.04</v>
      </c>
      <c r="N6257">
        <f t="shared" si="789"/>
        <v>3.3960531989175591E-3</v>
      </c>
    </row>
    <row r="6258" spans="1:14" x14ac:dyDescent="0.3">
      <c r="A6258">
        <f t="shared" si="790"/>
        <v>63</v>
      </c>
      <c r="E6258" s="105">
        <f t="shared" si="791"/>
        <v>0</v>
      </c>
      <c r="I6258" s="105">
        <f t="shared" si="792"/>
        <v>0</v>
      </c>
      <c r="J6258" s="105">
        <f t="shared" si="786"/>
        <v>0</v>
      </c>
      <c r="K6258" s="105">
        <f t="shared" si="787"/>
        <v>0</v>
      </c>
      <c r="L6258" s="105">
        <f t="shared" si="788"/>
        <v>0</v>
      </c>
      <c r="M6258">
        <v>0.04</v>
      </c>
      <c r="N6258">
        <f t="shared" si="789"/>
        <v>3.3960531989175591E-3</v>
      </c>
    </row>
    <row r="6259" spans="1:14" x14ac:dyDescent="0.3">
      <c r="A6259">
        <f t="shared" si="790"/>
        <v>63</v>
      </c>
      <c r="E6259" s="105">
        <f t="shared" si="791"/>
        <v>0</v>
      </c>
      <c r="I6259" s="105">
        <f t="shared" si="792"/>
        <v>0</v>
      </c>
      <c r="J6259" s="105">
        <f t="shared" si="786"/>
        <v>0</v>
      </c>
      <c r="K6259" s="105">
        <f t="shared" si="787"/>
        <v>0</v>
      </c>
      <c r="L6259" s="105">
        <f t="shared" si="788"/>
        <v>0</v>
      </c>
      <c r="M6259">
        <v>0.04</v>
      </c>
      <c r="N6259">
        <f t="shared" si="789"/>
        <v>3.3960531989175591E-3</v>
      </c>
    </row>
    <row r="6260" spans="1:14" x14ac:dyDescent="0.3">
      <c r="A6260">
        <f t="shared" si="790"/>
        <v>63</v>
      </c>
      <c r="E6260" s="105">
        <f t="shared" si="791"/>
        <v>0</v>
      </c>
      <c r="I6260" s="105">
        <f t="shared" si="792"/>
        <v>0</v>
      </c>
      <c r="J6260" s="105">
        <f t="shared" si="786"/>
        <v>0</v>
      </c>
      <c r="K6260" s="105">
        <f t="shared" si="787"/>
        <v>0</v>
      </c>
      <c r="L6260" s="105">
        <f t="shared" si="788"/>
        <v>0</v>
      </c>
      <c r="M6260">
        <v>0.04</v>
      </c>
      <c r="N6260">
        <f t="shared" si="789"/>
        <v>3.3960531989175591E-3</v>
      </c>
    </row>
    <row r="6261" spans="1:14" x14ac:dyDescent="0.3">
      <c r="A6261">
        <f t="shared" si="790"/>
        <v>63</v>
      </c>
      <c r="E6261" s="105">
        <f t="shared" si="791"/>
        <v>0</v>
      </c>
      <c r="I6261" s="105">
        <f t="shared" si="792"/>
        <v>0</v>
      </c>
      <c r="J6261" s="105">
        <f t="shared" si="786"/>
        <v>0</v>
      </c>
      <c r="K6261" s="105">
        <f t="shared" si="787"/>
        <v>0</v>
      </c>
      <c r="L6261" s="105">
        <f t="shared" si="788"/>
        <v>0</v>
      </c>
      <c r="M6261">
        <v>0.04</v>
      </c>
      <c r="N6261">
        <f t="shared" si="789"/>
        <v>3.3960531989175591E-3</v>
      </c>
    </row>
    <row r="6262" spans="1:14" x14ac:dyDescent="0.3">
      <c r="A6262">
        <f t="shared" si="790"/>
        <v>63</v>
      </c>
      <c r="E6262" s="105">
        <f t="shared" si="791"/>
        <v>0</v>
      </c>
      <c r="I6262" s="105">
        <f t="shared" si="792"/>
        <v>0</v>
      </c>
      <c r="J6262" s="105">
        <f t="shared" si="786"/>
        <v>0</v>
      </c>
      <c r="K6262" s="105">
        <f t="shared" si="787"/>
        <v>0</v>
      </c>
      <c r="L6262" s="105">
        <f t="shared" si="788"/>
        <v>0</v>
      </c>
      <c r="M6262">
        <v>0.04</v>
      </c>
      <c r="N6262">
        <f t="shared" si="789"/>
        <v>3.3960531989175591E-3</v>
      </c>
    </row>
    <row r="6263" spans="1:14" x14ac:dyDescent="0.3">
      <c r="A6263">
        <f t="shared" si="790"/>
        <v>63</v>
      </c>
      <c r="E6263" s="105">
        <f t="shared" si="791"/>
        <v>0</v>
      </c>
      <c r="I6263" s="105">
        <f t="shared" si="792"/>
        <v>0</v>
      </c>
      <c r="J6263" s="105">
        <f t="shared" si="786"/>
        <v>0</v>
      </c>
      <c r="K6263" s="105">
        <f t="shared" si="787"/>
        <v>0</v>
      </c>
      <c r="L6263" s="105">
        <f t="shared" si="788"/>
        <v>0</v>
      </c>
      <c r="M6263">
        <v>0.04</v>
      </c>
      <c r="N6263">
        <f t="shared" si="789"/>
        <v>3.3960531989175591E-3</v>
      </c>
    </row>
    <row r="6264" spans="1:14" x14ac:dyDescent="0.3">
      <c r="A6264">
        <f t="shared" si="790"/>
        <v>63</v>
      </c>
      <c r="E6264" s="105">
        <f t="shared" si="791"/>
        <v>0</v>
      </c>
      <c r="I6264" s="105">
        <f t="shared" si="792"/>
        <v>0</v>
      </c>
      <c r="J6264" s="105">
        <f t="shared" si="786"/>
        <v>0</v>
      </c>
      <c r="K6264" s="105">
        <f t="shared" si="787"/>
        <v>0</v>
      </c>
      <c r="L6264" s="105">
        <f t="shared" si="788"/>
        <v>0</v>
      </c>
      <c r="M6264">
        <v>0.04</v>
      </c>
      <c r="N6264">
        <f t="shared" si="789"/>
        <v>3.3960531989175591E-3</v>
      </c>
    </row>
    <row r="6265" spans="1:14" x14ac:dyDescent="0.3">
      <c r="A6265">
        <f t="shared" si="790"/>
        <v>63</v>
      </c>
      <c r="E6265" s="105">
        <f t="shared" si="791"/>
        <v>0</v>
      </c>
      <c r="I6265" s="105">
        <f t="shared" si="792"/>
        <v>0</v>
      </c>
      <c r="J6265" s="105">
        <f t="shared" si="786"/>
        <v>0</v>
      </c>
      <c r="K6265" s="105">
        <f t="shared" si="787"/>
        <v>0</v>
      </c>
      <c r="L6265" s="105">
        <f t="shared" si="788"/>
        <v>0</v>
      </c>
      <c r="M6265">
        <v>0.04</v>
      </c>
      <c r="N6265">
        <f t="shared" si="789"/>
        <v>3.3960531989175591E-3</v>
      </c>
    </row>
    <row r="6266" spans="1:14" x14ac:dyDescent="0.3">
      <c r="A6266">
        <f t="shared" si="790"/>
        <v>63</v>
      </c>
      <c r="E6266" s="105">
        <f t="shared" si="791"/>
        <v>0</v>
      </c>
      <c r="I6266" s="105">
        <f t="shared" si="792"/>
        <v>0</v>
      </c>
      <c r="J6266" s="105">
        <f t="shared" si="786"/>
        <v>0</v>
      </c>
      <c r="K6266" s="105">
        <f t="shared" si="787"/>
        <v>0</v>
      </c>
      <c r="L6266" s="105">
        <f t="shared" si="788"/>
        <v>0</v>
      </c>
      <c r="M6266">
        <v>0.04</v>
      </c>
      <c r="N6266">
        <f t="shared" si="789"/>
        <v>3.3960531989175591E-3</v>
      </c>
    </row>
    <row r="6267" spans="1:14" x14ac:dyDescent="0.3">
      <c r="A6267">
        <f t="shared" si="790"/>
        <v>63</v>
      </c>
      <c r="E6267" s="105">
        <f t="shared" si="791"/>
        <v>0</v>
      </c>
      <c r="I6267" s="105">
        <f t="shared" si="792"/>
        <v>0</v>
      </c>
      <c r="J6267" s="105">
        <f t="shared" si="786"/>
        <v>0</v>
      </c>
      <c r="K6267" s="105">
        <f t="shared" si="787"/>
        <v>0</v>
      </c>
      <c r="L6267" s="105">
        <f t="shared" si="788"/>
        <v>0</v>
      </c>
      <c r="M6267">
        <v>0.04</v>
      </c>
      <c r="N6267">
        <f t="shared" si="789"/>
        <v>3.3960531989175591E-3</v>
      </c>
    </row>
    <row r="6268" spans="1:14" x14ac:dyDescent="0.3">
      <c r="A6268">
        <f t="shared" si="790"/>
        <v>63</v>
      </c>
      <c r="E6268" s="105">
        <f t="shared" si="791"/>
        <v>0</v>
      </c>
      <c r="I6268" s="105">
        <f t="shared" si="792"/>
        <v>0</v>
      </c>
      <c r="J6268" s="105">
        <f t="shared" si="786"/>
        <v>0</v>
      </c>
      <c r="K6268" s="105">
        <f t="shared" si="787"/>
        <v>0</v>
      </c>
      <c r="L6268" s="105">
        <f t="shared" si="788"/>
        <v>0</v>
      </c>
      <c r="M6268">
        <v>0.04</v>
      </c>
      <c r="N6268">
        <f t="shared" si="789"/>
        <v>3.3960531989175591E-3</v>
      </c>
    </row>
    <row r="6269" spans="1:14" x14ac:dyDescent="0.3">
      <c r="A6269">
        <f t="shared" si="790"/>
        <v>63</v>
      </c>
      <c r="E6269" s="105">
        <f t="shared" si="791"/>
        <v>0</v>
      </c>
      <c r="I6269" s="105">
        <f t="shared" si="792"/>
        <v>0</v>
      </c>
      <c r="J6269" s="105">
        <f t="shared" si="786"/>
        <v>0</v>
      </c>
      <c r="K6269" s="105">
        <f t="shared" si="787"/>
        <v>0</v>
      </c>
      <c r="L6269" s="105">
        <f t="shared" si="788"/>
        <v>0</v>
      </c>
      <c r="M6269">
        <v>0.04</v>
      </c>
      <c r="N6269">
        <f t="shared" si="789"/>
        <v>3.3960531989175591E-3</v>
      </c>
    </row>
    <row r="6270" spans="1:14" x14ac:dyDescent="0.3">
      <c r="A6270">
        <f t="shared" si="790"/>
        <v>63</v>
      </c>
      <c r="E6270" s="105">
        <f t="shared" si="791"/>
        <v>0</v>
      </c>
      <c r="I6270" s="105">
        <f t="shared" si="792"/>
        <v>0</v>
      </c>
      <c r="J6270" s="105">
        <f t="shared" si="786"/>
        <v>0</v>
      </c>
      <c r="K6270" s="105">
        <f t="shared" si="787"/>
        <v>0</v>
      </c>
      <c r="L6270" s="105">
        <f t="shared" si="788"/>
        <v>0</v>
      </c>
      <c r="M6270">
        <v>0.04</v>
      </c>
      <c r="N6270">
        <f t="shared" si="789"/>
        <v>3.3960531989175591E-3</v>
      </c>
    </row>
    <row r="6271" spans="1:14" x14ac:dyDescent="0.3">
      <c r="A6271">
        <f t="shared" si="790"/>
        <v>63</v>
      </c>
      <c r="E6271" s="105">
        <f t="shared" si="791"/>
        <v>0</v>
      </c>
      <c r="I6271" s="105">
        <f t="shared" si="792"/>
        <v>0</v>
      </c>
      <c r="J6271" s="105">
        <f t="shared" si="786"/>
        <v>0</v>
      </c>
      <c r="K6271" s="105">
        <f t="shared" si="787"/>
        <v>0</v>
      </c>
      <c r="L6271" s="105">
        <f t="shared" si="788"/>
        <v>0</v>
      </c>
      <c r="M6271">
        <v>0.04</v>
      </c>
      <c r="N6271">
        <f t="shared" si="789"/>
        <v>3.3960531989175591E-3</v>
      </c>
    </row>
    <row r="6272" spans="1:14" x14ac:dyDescent="0.3">
      <c r="A6272">
        <f t="shared" si="790"/>
        <v>63</v>
      </c>
      <c r="E6272" s="105">
        <f t="shared" si="791"/>
        <v>0</v>
      </c>
      <c r="I6272" s="105">
        <f t="shared" si="792"/>
        <v>0</v>
      </c>
      <c r="J6272" s="105">
        <f t="shared" si="786"/>
        <v>0</v>
      </c>
      <c r="K6272" s="105">
        <f t="shared" si="787"/>
        <v>0</v>
      </c>
      <c r="L6272" s="105">
        <f t="shared" si="788"/>
        <v>0</v>
      </c>
      <c r="M6272">
        <v>0.04</v>
      </c>
      <c r="N6272">
        <f t="shared" si="789"/>
        <v>3.3960531989175591E-3</v>
      </c>
    </row>
    <row r="6273" spans="1:14" x14ac:dyDescent="0.3">
      <c r="A6273">
        <f t="shared" si="790"/>
        <v>63</v>
      </c>
      <c r="E6273" s="105">
        <f t="shared" si="791"/>
        <v>0</v>
      </c>
      <c r="I6273" s="105">
        <f t="shared" si="792"/>
        <v>0</v>
      </c>
      <c r="J6273" s="105">
        <f t="shared" si="786"/>
        <v>0</v>
      </c>
      <c r="K6273" s="105">
        <f t="shared" si="787"/>
        <v>0</v>
      </c>
      <c r="L6273" s="105">
        <f t="shared" si="788"/>
        <v>0</v>
      </c>
      <c r="M6273">
        <v>0.04</v>
      </c>
      <c r="N6273">
        <f t="shared" si="789"/>
        <v>3.3960531989175591E-3</v>
      </c>
    </row>
    <row r="6274" spans="1:14" x14ac:dyDescent="0.3">
      <c r="A6274">
        <f t="shared" si="790"/>
        <v>63</v>
      </c>
      <c r="E6274" s="105">
        <f t="shared" si="791"/>
        <v>0</v>
      </c>
      <c r="I6274" s="105">
        <f t="shared" si="792"/>
        <v>0</v>
      </c>
      <c r="J6274" s="105">
        <f t="shared" si="786"/>
        <v>0</v>
      </c>
      <c r="K6274" s="105">
        <f t="shared" si="787"/>
        <v>0</v>
      </c>
      <c r="L6274" s="105">
        <f t="shared" si="788"/>
        <v>0</v>
      </c>
      <c r="M6274">
        <v>0.04</v>
      </c>
      <c r="N6274">
        <f t="shared" si="789"/>
        <v>3.3960531989175591E-3</v>
      </c>
    </row>
    <row r="6275" spans="1:14" x14ac:dyDescent="0.3">
      <c r="A6275">
        <f t="shared" si="790"/>
        <v>63</v>
      </c>
      <c r="E6275" s="105">
        <f t="shared" si="791"/>
        <v>0</v>
      </c>
      <c r="I6275" s="105">
        <f t="shared" si="792"/>
        <v>0</v>
      </c>
      <c r="J6275" s="105">
        <f t="shared" ref="J6275:J6338" si="793">E6275*($H$2/12)</f>
        <v>0</v>
      </c>
      <c r="K6275" s="105">
        <f t="shared" ref="K6275:K6338" si="794">I6275-J6275</f>
        <v>0</v>
      </c>
      <c r="L6275" s="105">
        <f t="shared" ref="L6275:L6338" si="795">N6275*(E6275-K6275)</f>
        <v>0</v>
      </c>
      <c r="M6275">
        <v>0.04</v>
      </c>
      <c r="N6275">
        <f t="shared" ref="N6275:N6338" si="796">1-(POWER(1-M6275,(1/12)))</f>
        <v>3.3960531989175591E-3</v>
      </c>
    </row>
    <row r="6276" spans="1:14" x14ac:dyDescent="0.3">
      <c r="A6276">
        <f t="shared" si="790"/>
        <v>63</v>
      </c>
      <c r="E6276" s="105">
        <f t="shared" si="791"/>
        <v>0</v>
      </c>
      <c r="I6276" s="105">
        <f t="shared" si="792"/>
        <v>0</v>
      </c>
      <c r="J6276" s="105">
        <f t="shared" si="793"/>
        <v>0</v>
      </c>
      <c r="K6276" s="105">
        <f t="shared" si="794"/>
        <v>0</v>
      </c>
      <c r="L6276" s="105">
        <f t="shared" si="795"/>
        <v>0</v>
      </c>
      <c r="M6276">
        <v>0.04</v>
      </c>
      <c r="N6276">
        <f t="shared" si="796"/>
        <v>3.3960531989175591E-3</v>
      </c>
    </row>
    <row r="6277" spans="1:14" x14ac:dyDescent="0.3">
      <c r="A6277">
        <f t="shared" si="790"/>
        <v>63</v>
      </c>
      <c r="E6277" s="105">
        <f t="shared" si="791"/>
        <v>0</v>
      </c>
      <c r="I6277" s="105">
        <f t="shared" si="792"/>
        <v>0</v>
      </c>
      <c r="J6277" s="105">
        <f t="shared" si="793"/>
        <v>0</v>
      </c>
      <c r="K6277" s="105">
        <f t="shared" si="794"/>
        <v>0</v>
      </c>
      <c r="L6277" s="105">
        <f t="shared" si="795"/>
        <v>0</v>
      </c>
      <c r="M6277">
        <v>0.04</v>
      </c>
      <c r="N6277">
        <f t="shared" si="796"/>
        <v>3.3960531989175591E-3</v>
      </c>
    </row>
    <row r="6278" spans="1:14" x14ac:dyDescent="0.3">
      <c r="A6278">
        <f t="shared" si="790"/>
        <v>63</v>
      </c>
      <c r="E6278" s="105">
        <f t="shared" si="791"/>
        <v>0</v>
      </c>
      <c r="I6278" s="105">
        <f t="shared" si="792"/>
        <v>0</v>
      </c>
      <c r="J6278" s="105">
        <f t="shared" si="793"/>
        <v>0</v>
      </c>
      <c r="K6278" s="105">
        <f t="shared" si="794"/>
        <v>0</v>
      </c>
      <c r="L6278" s="105">
        <f t="shared" si="795"/>
        <v>0</v>
      </c>
      <c r="M6278">
        <v>0.04</v>
      </c>
      <c r="N6278">
        <f t="shared" si="796"/>
        <v>3.3960531989175591E-3</v>
      </c>
    </row>
    <row r="6279" spans="1:14" x14ac:dyDescent="0.3">
      <c r="A6279">
        <f t="shared" si="790"/>
        <v>63</v>
      </c>
      <c r="E6279" s="105">
        <f t="shared" si="791"/>
        <v>0</v>
      </c>
      <c r="I6279" s="105">
        <f t="shared" si="792"/>
        <v>0</v>
      </c>
      <c r="J6279" s="105">
        <f t="shared" si="793"/>
        <v>0</v>
      </c>
      <c r="K6279" s="105">
        <f t="shared" si="794"/>
        <v>0</v>
      </c>
      <c r="L6279" s="105">
        <f t="shared" si="795"/>
        <v>0</v>
      </c>
      <c r="M6279">
        <v>0.04</v>
      </c>
      <c r="N6279">
        <f t="shared" si="796"/>
        <v>3.3960531989175591E-3</v>
      </c>
    </row>
    <row r="6280" spans="1:14" x14ac:dyDescent="0.3">
      <c r="A6280">
        <f t="shared" si="790"/>
        <v>63</v>
      </c>
      <c r="E6280" s="105">
        <f t="shared" si="791"/>
        <v>0</v>
      </c>
      <c r="I6280" s="105">
        <f t="shared" si="792"/>
        <v>0</v>
      </c>
      <c r="J6280" s="105">
        <f t="shared" si="793"/>
        <v>0</v>
      </c>
      <c r="K6280" s="105">
        <f t="shared" si="794"/>
        <v>0</v>
      </c>
      <c r="L6280" s="105">
        <f t="shared" si="795"/>
        <v>0</v>
      </c>
      <c r="M6280">
        <v>0.04</v>
      </c>
      <c r="N6280">
        <f t="shared" si="796"/>
        <v>3.3960531989175591E-3</v>
      </c>
    </row>
    <row r="6281" spans="1:14" x14ac:dyDescent="0.3">
      <c r="A6281">
        <f t="shared" si="790"/>
        <v>63</v>
      </c>
      <c r="E6281" s="105">
        <f t="shared" si="791"/>
        <v>0</v>
      </c>
      <c r="I6281" s="105">
        <f t="shared" si="792"/>
        <v>0</v>
      </c>
      <c r="J6281" s="105">
        <f t="shared" si="793"/>
        <v>0</v>
      </c>
      <c r="K6281" s="105">
        <f t="shared" si="794"/>
        <v>0</v>
      </c>
      <c r="L6281" s="105">
        <f t="shared" si="795"/>
        <v>0</v>
      </c>
      <c r="M6281">
        <v>0.04</v>
      </c>
      <c r="N6281">
        <f t="shared" si="796"/>
        <v>3.3960531989175591E-3</v>
      </c>
    </row>
    <row r="6282" spans="1:14" x14ac:dyDescent="0.3">
      <c r="A6282">
        <f t="shared" si="790"/>
        <v>63</v>
      </c>
      <c r="E6282" s="105">
        <f t="shared" si="791"/>
        <v>0</v>
      </c>
      <c r="I6282" s="105">
        <f t="shared" si="792"/>
        <v>0</v>
      </c>
      <c r="J6282" s="105">
        <f t="shared" si="793"/>
        <v>0</v>
      </c>
      <c r="K6282" s="105">
        <f t="shared" si="794"/>
        <v>0</v>
      </c>
      <c r="L6282" s="105">
        <f t="shared" si="795"/>
        <v>0</v>
      </c>
      <c r="M6282">
        <v>0.04</v>
      </c>
      <c r="N6282">
        <f t="shared" si="796"/>
        <v>3.3960531989175591E-3</v>
      </c>
    </row>
    <row r="6283" spans="1:14" x14ac:dyDescent="0.3">
      <c r="A6283">
        <f t="shared" si="790"/>
        <v>63</v>
      </c>
      <c r="E6283" s="105">
        <f t="shared" si="791"/>
        <v>0</v>
      </c>
      <c r="I6283" s="105">
        <f t="shared" si="792"/>
        <v>0</v>
      </c>
      <c r="J6283" s="105">
        <f t="shared" si="793"/>
        <v>0</v>
      </c>
      <c r="K6283" s="105">
        <f t="shared" si="794"/>
        <v>0</v>
      </c>
      <c r="L6283" s="105">
        <f t="shared" si="795"/>
        <v>0</v>
      </c>
      <c r="M6283">
        <v>0.04</v>
      </c>
      <c r="N6283">
        <f t="shared" si="796"/>
        <v>3.3960531989175591E-3</v>
      </c>
    </row>
    <row r="6284" spans="1:14" x14ac:dyDescent="0.3">
      <c r="A6284">
        <f t="shared" si="790"/>
        <v>63</v>
      </c>
      <c r="E6284" s="105">
        <f t="shared" si="791"/>
        <v>0</v>
      </c>
      <c r="I6284" s="105">
        <f t="shared" si="792"/>
        <v>0</v>
      </c>
      <c r="J6284" s="105">
        <f t="shared" si="793"/>
        <v>0</v>
      </c>
      <c r="K6284" s="105">
        <f t="shared" si="794"/>
        <v>0</v>
      </c>
      <c r="L6284" s="105">
        <f t="shared" si="795"/>
        <v>0</v>
      </c>
      <c r="M6284">
        <v>0.04</v>
      </c>
      <c r="N6284">
        <f t="shared" si="796"/>
        <v>3.3960531989175591E-3</v>
      </c>
    </row>
    <row r="6285" spans="1:14" x14ac:dyDescent="0.3">
      <c r="A6285">
        <f t="shared" si="790"/>
        <v>63</v>
      </c>
      <c r="E6285" s="105">
        <f t="shared" si="791"/>
        <v>0</v>
      </c>
      <c r="I6285" s="105">
        <f t="shared" si="792"/>
        <v>0</v>
      </c>
      <c r="J6285" s="105">
        <f t="shared" si="793"/>
        <v>0</v>
      </c>
      <c r="K6285" s="105">
        <f t="shared" si="794"/>
        <v>0</v>
      </c>
      <c r="L6285" s="105">
        <f t="shared" si="795"/>
        <v>0</v>
      </c>
      <c r="M6285">
        <v>0.04</v>
      </c>
      <c r="N6285">
        <f t="shared" si="796"/>
        <v>3.3960531989175591E-3</v>
      </c>
    </row>
    <row r="6286" spans="1:14" x14ac:dyDescent="0.3">
      <c r="A6286">
        <f t="shared" si="790"/>
        <v>63</v>
      </c>
      <c r="E6286" s="105">
        <f t="shared" si="791"/>
        <v>0</v>
      </c>
      <c r="I6286" s="105">
        <f t="shared" si="792"/>
        <v>0</v>
      </c>
      <c r="J6286" s="105">
        <f t="shared" si="793"/>
        <v>0</v>
      </c>
      <c r="K6286" s="105">
        <f t="shared" si="794"/>
        <v>0</v>
      </c>
      <c r="L6286" s="105">
        <f t="shared" si="795"/>
        <v>0</v>
      </c>
      <c r="M6286">
        <v>0.04</v>
      </c>
      <c r="N6286">
        <f t="shared" si="796"/>
        <v>3.3960531989175591E-3</v>
      </c>
    </row>
    <row r="6287" spans="1:14" x14ac:dyDescent="0.3">
      <c r="A6287">
        <f t="shared" si="790"/>
        <v>63</v>
      </c>
      <c r="E6287" s="105">
        <f t="shared" si="791"/>
        <v>0</v>
      </c>
      <c r="I6287" s="105">
        <f t="shared" si="792"/>
        <v>0</v>
      </c>
      <c r="J6287" s="105">
        <f t="shared" si="793"/>
        <v>0</v>
      </c>
      <c r="K6287" s="105">
        <f t="shared" si="794"/>
        <v>0</v>
      </c>
      <c r="L6287" s="105">
        <f t="shared" si="795"/>
        <v>0</v>
      </c>
      <c r="M6287">
        <v>0.04</v>
      </c>
      <c r="N6287">
        <f t="shared" si="796"/>
        <v>3.3960531989175591E-3</v>
      </c>
    </row>
    <row r="6288" spans="1:14" x14ac:dyDescent="0.3">
      <c r="A6288">
        <f t="shared" si="790"/>
        <v>63</v>
      </c>
      <c r="E6288" s="105">
        <f t="shared" si="791"/>
        <v>0</v>
      </c>
      <c r="I6288" s="105">
        <f t="shared" si="792"/>
        <v>0</v>
      </c>
      <c r="J6288" s="105">
        <f t="shared" si="793"/>
        <v>0</v>
      </c>
      <c r="K6288" s="105">
        <f t="shared" si="794"/>
        <v>0</v>
      </c>
      <c r="L6288" s="105">
        <f t="shared" si="795"/>
        <v>0</v>
      </c>
      <c r="M6288">
        <v>0.04</v>
      </c>
      <c r="N6288">
        <f t="shared" si="796"/>
        <v>3.3960531989175591E-3</v>
      </c>
    </row>
    <row r="6289" spans="1:15" x14ac:dyDescent="0.3">
      <c r="A6289">
        <f t="shared" si="790"/>
        <v>63</v>
      </c>
      <c r="E6289" s="105">
        <f t="shared" si="791"/>
        <v>0</v>
      </c>
      <c r="I6289" s="105">
        <f t="shared" si="792"/>
        <v>0</v>
      </c>
      <c r="J6289" s="105">
        <f t="shared" si="793"/>
        <v>0</v>
      </c>
      <c r="K6289" s="105">
        <f t="shared" si="794"/>
        <v>0</v>
      </c>
      <c r="L6289" s="105">
        <f t="shared" si="795"/>
        <v>0</v>
      </c>
      <c r="M6289">
        <v>0.04</v>
      </c>
      <c r="N6289">
        <f t="shared" si="796"/>
        <v>3.3960531989175591E-3</v>
      </c>
    </row>
    <row r="6290" spans="1:15" x14ac:dyDescent="0.3">
      <c r="A6290">
        <f t="shared" si="790"/>
        <v>63</v>
      </c>
      <c r="E6290" s="105">
        <f t="shared" si="791"/>
        <v>0</v>
      </c>
      <c r="I6290" s="105">
        <f t="shared" si="792"/>
        <v>0</v>
      </c>
      <c r="J6290" s="105">
        <f t="shared" si="793"/>
        <v>0</v>
      </c>
      <c r="K6290" s="105">
        <f t="shared" si="794"/>
        <v>0</v>
      </c>
      <c r="L6290" s="105">
        <f t="shared" si="795"/>
        <v>0</v>
      </c>
      <c r="M6290">
        <v>0.04</v>
      </c>
      <c r="N6290">
        <f t="shared" si="796"/>
        <v>3.3960531989175591E-3</v>
      </c>
    </row>
    <row r="6291" spans="1:15" x14ac:dyDescent="0.3">
      <c r="A6291">
        <f t="shared" si="790"/>
        <v>63</v>
      </c>
      <c r="E6291" s="105">
        <f t="shared" si="791"/>
        <v>0</v>
      </c>
      <c r="I6291" s="105">
        <f t="shared" si="792"/>
        <v>0</v>
      </c>
      <c r="J6291" s="105">
        <f t="shared" si="793"/>
        <v>0</v>
      </c>
      <c r="K6291" s="105">
        <f t="shared" si="794"/>
        <v>0</v>
      </c>
      <c r="L6291" s="105">
        <f t="shared" si="795"/>
        <v>0</v>
      </c>
      <c r="M6291">
        <v>0.04</v>
      </c>
      <c r="N6291">
        <f t="shared" si="796"/>
        <v>3.3960531989175591E-3</v>
      </c>
    </row>
    <row r="6292" spans="1:15" x14ac:dyDescent="0.3">
      <c r="A6292">
        <f t="shared" si="790"/>
        <v>63</v>
      </c>
      <c r="E6292" s="105">
        <f t="shared" si="791"/>
        <v>0</v>
      </c>
      <c r="I6292" s="105">
        <f t="shared" si="792"/>
        <v>0</v>
      </c>
      <c r="J6292" s="105">
        <f t="shared" si="793"/>
        <v>0</v>
      </c>
      <c r="K6292" s="105">
        <f t="shared" si="794"/>
        <v>0</v>
      </c>
      <c r="L6292" s="105">
        <f t="shared" si="795"/>
        <v>0</v>
      </c>
      <c r="M6292">
        <v>0.04</v>
      </c>
      <c r="N6292">
        <f t="shared" si="796"/>
        <v>3.3960531989175591E-3</v>
      </c>
    </row>
    <row r="6293" spans="1:15" x14ac:dyDescent="0.3">
      <c r="A6293">
        <f t="shared" si="790"/>
        <v>63</v>
      </c>
      <c r="E6293" s="105">
        <f t="shared" si="791"/>
        <v>0</v>
      </c>
      <c r="I6293" s="105">
        <f t="shared" si="792"/>
        <v>0</v>
      </c>
      <c r="J6293" s="105">
        <f t="shared" si="793"/>
        <v>0</v>
      </c>
      <c r="K6293" s="105">
        <f t="shared" si="794"/>
        <v>0</v>
      </c>
      <c r="L6293" s="105">
        <f t="shared" si="795"/>
        <v>0</v>
      </c>
      <c r="M6293">
        <v>0.04</v>
      </c>
      <c r="N6293">
        <f t="shared" si="796"/>
        <v>3.3960531989175591E-3</v>
      </c>
    </row>
    <row r="6294" spans="1:15" x14ac:dyDescent="0.3">
      <c r="A6294">
        <f t="shared" si="790"/>
        <v>63</v>
      </c>
      <c r="E6294" s="105">
        <f t="shared" si="791"/>
        <v>0</v>
      </c>
      <c r="I6294" s="105">
        <f t="shared" si="792"/>
        <v>0</v>
      </c>
      <c r="J6294" s="105">
        <f t="shared" si="793"/>
        <v>0</v>
      </c>
      <c r="K6294" s="105">
        <f t="shared" si="794"/>
        <v>0</v>
      </c>
      <c r="L6294" s="105">
        <f t="shared" si="795"/>
        <v>0</v>
      </c>
      <c r="M6294">
        <v>0.04</v>
      </c>
      <c r="N6294">
        <f t="shared" si="796"/>
        <v>3.3960531989175591E-3</v>
      </c>
    </row>
    <row r="6295" spans="1:15" x14ac:dyDescent="0.3">
      <c r="A6295">
        <f t="shared" si="790"/>
        <v>63</v>
      </c>
      <c r="E6295" s="105">
        <f t="shared" si="791"/>
        <v>0</v>
      </c>
      <c r="I6295" s="105">
        <f t="shared" si="792"/>
        <v>0</v>
      </c>
      <c r="J6295" s="105">
        <f t="shared" si="793"/>
        <v>0</v>
      </c>
      <c r="K6295" s="105">
        <f t="shared" si="794"/>
        <v>0</v>
      </c>
      <c r="L6295" s="105">
        <f t="shared" si="795"/>
        <v>0</v>
      </c>
      <c r="M6295">
        <v>0.04</v>
      </c>
      <c r="N6295">
        <f t="shared" si="796"/>
        <v>3.3960531989175591E-3</v>
      </c>
    </row>
    <row r="6296" spans="1:15" x14ac:dyDescent="0.3">
      <c r="A6296">
        <f t="shared" si="790"/>
        <v>63</v>
      </c>
      <c r="E6296" s="105">
        <f t="shared" si="791"/>
        <v>0</v>
      </c>
      <c r="I6296" s="105">
        <f t="shared" si="792"/>
        <v>0</v>
      </c>
      <c r="J6296" s="105">
        <f t="shared" si="793"/>
        <v>0</v>
      </c>
      <c r="K6296" s="105">
        <f t="shared" si="794"/>
        <v>0</v>
      </c>
      <c r="L6296" s="105">
        <f t="shared" si="795"/>
        <v>0</v>
      </c>
      <c r="M6296">
        <v>0.04</v>
      </c>
      <c r="N6296">
        <f t="shared" si="796"/>
        <v>3.3960531989175591E-3</v>
      </c>
    </row>
    <row r="6297" spans="1:15" x14ac:dyDescent="0.3">
      <c r="A6297">
        <f t="shared" si="790"/>
        <v>63</v>
      </c>
      <c r="E6297" s="105">
        <f t="shared" si="791"/>
        <v>0</v>
      </c>
      <c r="I6297" s="105">
        <f t="shared" si="792"/>
        <v>0</v>
      </c>
      <c r="J6297" s="105">
        <f t="shared" si="793"/>
        <v>0</v>
      </c>
      <c r="K6297" s="105">
        <f t="shared" si="794"/>
        <v>0</v>
      </c>
      <c r="L6297" s="105">
        <f t="shared" si="795"/>
        <v>0</v>
      </c>
      <c r="M6297">
        <v>0.04</v>
      </c>
      <c r="N6297">
        <f t="shared" si="796"/>
        <v>3.3960531989175591E-3</v>
      </c>
    </row>
    <row r="6298" spans="1:15" x14ac:dyDescent="0.3">
      <c r="A6298">
        <f t="shared" si="790"/>
        <v>63</v>
      </c>
      <c r="E6298" s="105">
        <f t="shared" si="791"/>
        <v>0</v>
      </c>
      <c r="I6298" s="105">
        <f t="shared" si="792"/>
        <v>0</v>
      </c>
      <c r="J6298" s="105">
        <f t="shared" si="793"/>
        <v>0</v>
      </c>
      <c r="K6298" s="105">
        <f t="shared" si="794"/>
        <v>0</v>
      </c>
      <c r="L6298" s="105">
        <f t="shared" si="795"/>
        <v>0</v>
      </c>
      <c r="M6298">
        <v>0.04</v>
      </c>
      <c r="N6298">
        <f t="shared" si="796"/>
        <v>3.3960531989175591E-3</v>
      </c>
    </row>
    <row r="6299" spans="1:15" x14ac:dyDescent="0.3">
      <c r="A6299">
        <f t="shared" si="790"/>
        <v>63</v>
      </c>
      <c r="E6299" s="105">
        <f t="shared" si="791"/>
        <v>0</v>
      </c>
      <c r="I6299" s="105">
        <f t="shared" si="792"/>
        <v>0</v>
      </c>
      <c r="J6299" s="105">
        <f t="shared" si="793"/>
        <v>0</v>
      </c>
      <c r="K6299" s="105">
        <f t="shared" si="794"/>
        <v>0</v>
      </c>
      <c r="L6299" s="105">
        <f t="shared" si="795"/>
        <v>0</v>
      </c>
      <c r="M6299">
        <v>0.04</v>
      </c>
      <c r="N6299">
        <f t="shared" si="796"/>
        <v>3.3960531989175591E-3</v>
      </c>
    </row>
    <row r="6300" spans="1:15" x14ac:dyDescent="0.3">
      <c r="A6300">
        <f t="shared" si="790"/>
        <v>63</v>
      </c>
      <c r="E6300" s="105">
        <f t="shared" si="791"/>
        <v>0</v>
      </c>
      <c r="I6300" s="105">
        <f t="shared" si="792"/>
        <v>0</v>
      </c>
      <c r="J6300" s="105">
        <f t="shared" si="793"/>
        <v>0</v>
      </c>
      <c r="K6300" s="105">
        <f t="shared" si="794"/>
        <v>0</v>
      </c>
      <c r="L6300" s="105">
        <f t="shared" si="795"/>
        <v>0</v>
      </c>
      <c r="M6300">
        <v>0.04</v>
      </c>
      <c r="N6300">
        <f t="shared" si="796"/>
        <v>3.3960531989175591E-3</v>
      </c>
    </row>
    <row r="6301" spans="1:15" x14ac:dyDescent="0.3">
      <c r="A6301">
        <f t="shared" si="790"/>
        <v>63</v>
      </c>
      <c r="E6301" s="105">
        <f t="shared" si="791"/>
        <v>0</v>
      </c>
      <c r="I6301" s="105">
        <f t="shared" si="792"/>
        <v>0</v>
      </c>
      <c r="J6301" s="105">
        <f t="shared" si="793"/>
        <v>0</v>
      </c>
      <c r="K6301" s="105">
        <f t="shared" si="794"/>
        <v>0</v>
      </c>
      <c r="L6301" s="105">
        <f t="shared" si="795"/>
        <v>0</v>
      </c>
      <c r="M6301">
        <v>0.04</v>
      </c>
      <c r="N6301">
        <f t="shared" si="796"/>
        <v>3.3960531989175591E-3</v>
      </c>
      <c r="O6301" s="105" t="e">
        <f t="shared" ref="O6301" si="797">SUM(I6202:I6301)</f>
        <v>#REF!</v>
      </c>
    </row>
    <row r="6302" spans="1:15" x14ac:dyDescent="0.3">
      <c r="A6302">
        <f t="shared" si="790"/>
        <v>64</v>
      </c>
      <c r="E6302" s="105" t="e">
        <f t="shared" si="791"/>
        <v>#REF!</v>
      </c>
      <c r="I6302" s="105" t="e">
        <f t="shared" si="792"/>
        <v>#REF!</v>
      </c>
      <c r="J6302" s="105" t="e">
        <f t="shared" si="793"/>
        <v>#REF!</v>
      </c>
      <c r="K6302" s="105" t="e">
        <f t="shared" si="794"/>
        <v>#REF!</v>
      </c>
      <c r="L6302" s="105" t="e">
        <f t="shared" si="795"/>
        <v>#REF!</v>
      </c>
      <c r="M6302">
        <v>0.04</v>
      </c>
      <c r="N6302">
        <f t="shared" si="796"/>
        <v>3.3960531989175591E-3</v>
      </c>
    </row>
    <row r="6303" spans="1:15" x14ac:dyDescent="0.3">
      <c r="A6303">
        <f t="shared" si="790"/>
        <v>64</v>
      </c>
      <c r="E6303" s="105" t="e">
        <f t="shared" si="791"/>
        <v>#REF!</v>
      </c>
      <c r="I6303" s="105" t="e">
        <f t="shared" si="792"/>
        <v>#REF!</v>
      </c>
      <c r="J6303" s="105" t="e">
        <f t="shared" si="793"/>
        <v>#REF!</v>
      </c>
      <c r="K6303" s="105" t="e">
        <f t="shared" si="794"/>
        <v>#REF!</v>
      </c>
      <c r="L6303" s="105" t="e">
        <f t="shared" si="795"/>
        <v>#REF!</v>
      </c>
      <c r="M6303">
        <v>0.04</v>
      </c>
      <c r="N6303">
        <f t="shared" si="796"/>
        <v>3.3960531989175591E-3</v>
      </c>
    </row>
    <row r="6304" spans="1:15" x14ac:dyDescent="0.3">
      <c r="A6304">
        <f t="shared" si="790"/>
        <v>64</v>
      </c>
      <c r="E6304" s="105" t="e">
        <f t="shared" si="791"/>
        <v>#REF!</v>
      </c>
      <c r="I6304" s="105" t="e">
        <f t="shared" si="792"/>
        <v>#REF!</v>
      </c>
      <c r="J6304" s="105" t="e">
        <f t="shared" si="793"/>
        <v>#REF!</v>
      </c>
      <c r="K6304" s="105" t="e">
        <f t="shared" si="794"/>
        <v>#REF!</v>
      </c>
      <c r="L6304" s="105" t="e">
        <f t="shared" si="795"/>
        <v>#REF!</v>
      </c>
      <c r="M6304">
        <v>0.04</v>
      </c>
      <c r="N6304">
        <f t="shared" si="796"/>
        <v>3.3960531989175591E-3</v>
      </c>
    </row>
    <row r="6305" spans="1:14" x14ac:dyDescent="0.3">
      <c r="A6305">
        <f t="shared" si="790"/>
        <v>64</v>
      </c>
      <c r="E6305" s="105">
        <f t="shared" si="791"/>
        <v>0</v>
      </c>
      <c r="I6305" s="105">
        <f t="shared" si="792"/>
        <v>0</v>
      </c>
      <c r="J6305" s="105">
        <f t="shared" si="793"/>
        <v>0</v>
      </c>
      <c r="K6305" s="105">
        <f t="shared" si="794"/>
        <v>0</v>
      </c>
      <c r="L6305" s="105">
        <f t="shared" si="795"/>
        <v>0</v>
      </c>
      <c r="M6305">
        <v>0.04</v>
      </c>
      <c r="N6305">
        <f t="shared" si="796"/>
        <v>3.3960531989175591E-3</v>
      </c>
    </row>
    <row r="6306" spans="1:14" x14ac:dyDescent="0.3">
      <c r="A6306">
        <f t="shared" si="790"/>
        <v>64</v>
      </c>
      <c r="E6306" s="105">
        <f t="shared" si="791"/>
        <v>0</v>
      </c>
      <c r="I6306" s="105">
        <f t="shared" si="792"/>
        <v>0</v>
      </c>
      <c r="J6306" s="105">
        <f t="shared" si="793"/>
        <v>0</v>
      </c>
      <c r="K6306" s="105">
        <f t="shared" si="794"/>
        <v>0</v>
      </c>
      <c r="L6306" s="105">
        <f t="shared" si="795"/>
        <v>0</v>
      </c>
      <c r="M6306">
        <v>0.04</v>
      </c>
      <c r="N6306">
        <f t="shared" si="796"/>
        <v>3.3960531989175591E-3</v>
      </c>
    </row>
    <row r="6307" spans="1:14" x14ac:dyDescent="0.3">
      <c r="A6307">
        <f t="shared" si="790"/>
        <v>64</v>
      </c>
      <c r="E6307" s="105">
        <f t="shared" si="791"/>
        <v>0</v>
      </c>
      <c r="I6307" s="105">
        <f t="shared" si="792"/>
        <v>0</v>
      </c>
      <c r="J6307" s="105">
        <f t="shared" si="793"/>
        <v>0</v>
      </c>
      <c r="K6307" s="105">
        <f t="shared" si="794"/>
        <v>0</v>
      </c>
      <c r="L6307" s="105">
        <f t="shared" si="795"/>
        <v>0</v>
      </c>
      <c r="M6307">
        <v>0.04</v>
      </c>
      <c r="N6307">
        <f t="shared" si="796"/>
        <v>3.3960531989175591E-3</v>
      </c>
    </row>
    <row r="6308" spans="1:14" x14ac:dyDescent="0.3">
      <c r="A6308">
        <f t="shared" si="790"/>
        <v>64</v>
      </c>
      <c r="E6308" s="105">
        <f t="shared" si="791"/>
        <v>0</v>
      </c>
      <c r="I6308" s="105">
        <f t="shared" si="792"/>
        <v>0</v>
      </c>
      <c r="J6308" s="105">
        <f t="shared" si="793"/>
        <v>0</v>
      </c>
      <c r="K6308" s="105">
        <f t="shared" si="794"/>
        <v>0</v>
      </c>
      <c r="L6308" s="105">
        <f t="shared" si="795"/>
        <v>0</v>
      </c>
      <c r="M6308">
        <v>0.04</v>
      </c>
      <c r="N6308">
        <f t="shared" si="796"/>
        <v>3.3960531989175591E-3</v>
      </c>
    </row>
    <row r="6309" spans="1:14" x14ac:dyDescent="0.3">
      <c r="A6309">
        <f t="shared" si="790"/>
        <v>64</v>
      </c>
      <c r="E6309" s="105">
        <f t="shared" si="791"/>
        <v>0</v>
      </c>
      <c r="I6309" s="105">
        <f t="shared" si="792"/>
        <v>0</v>
      </c>
      <c r="J6309" s="105">
        <f t="shared" si="793"/>
        <v>0</v>
      </c>
      <c r="K6309" s="105">
        <f t="shared" si="794"/>
        <v>0</v>
      </c>
      <c r="L6309" s="105">
        <f t="shared" si="795"/>
        <v>0</v>
      </c>
      <c r="M6309">
        <v>0.04</v>
      </c>
      <c r="N6309">
        <f t="shared" si="796"/>
        <v>3.3960531989175591E-3</v>
      </c>
    </row>
    <row r="6310" spans="1:14" x14ac:dyDescent="0.3">
      <c r="A6310">
        <f t="shared" si="790"/>
        <v>64</v>
      </c>
      <c r="E6310" s="105">
        <f t="shared" si="791"/>
        <v>0</v>
      </c>
      <c r="I6310" s="105">
        <f t="shared" si="792"/>
        <v>0</v>
      </c>
      <c r="J6310" s="105">
        <f t="shared" si="793"/>
        <v>0</v>
      </c>
      <c r="K6310" s="105">
        <f t="shared" si="794"/>
        <v>0</v>
      </c>
      <c r="L6310" s="105">
        <f t="shared" si="795"/>
        <v>0</v>
      </c>
      <c r="M6310">
        <v>0.04</v>
      </c>
      <c r="N6310">
        <f t="shared" si="796"/>
        <v>3.3960531989175591E-3</v>
      </c>
    </row>
    <row r="6311" spans="1:14" x14ac:dyDescent="0.3">
      <c r="A6311">
        <f t="shared" ref="A6311:A6374" si="798">IF(COUNTIF(A6211:A6310,A6310)=100, A6310+1,A6310)</f>
        <v>64</v>
      </c>
      <c r="E6311" s="105">
        <f t="shared" ref="E6311:E6374" si="799">MAX(0, E6211-K6211-L6211)</f>
        <v>0</v>
      </c>
      <c r="I6311" s="105">
        <f t="shared" ref="I6311:I6374" si="800">IF(E6311&lt;I6211,J6311 + E6311, I6211)</f>
        <v>0</v>
      </c>
      <c r="J6311" s="105">
        <f t="shared" si="793"/>
        <v>0</v>
      </c>
      <c r="K6311" s="105">
        <f t="shared" si="794"/>
        <v>0</v>
      </c>
      <c r="L6311" s="105">
        <f t="shared" si="795"/>
        <v>0</v>
      </c>
      <c r="M6311">
        <v>0.04</v>
      </c>
      <c r="N6311">
        <f t="shared" si="796"/>
        <v>3.3960531989175591E-3</v>
      </c>
    </row>
    <row r="6312" spans="1:14" x14ac:dyDescent="0.3">
      <c r="A6312">
        <f t="shared" si="798"/>
        <v>64</v>
      </c>
      <c r="E6312" s="105">
        <f t="shared" si="799"/>
        <v>0</v>
      </c>
      <c r="I6312" s="105">
        <f t="shared" si="800"/>
        <v>0</v>
      </c>
      <c r="J6312" s="105">
        <f t="shared" si="793"/>
        <v>0</v>
      </c>
      <c r="K6312" s="105">
        <f t="shared" si="794"/>
        <v>0</v>
      </c>
      <c r="L6312" s="105">
        <f t="shared" si="795"/>
        <v>0</v>
      </c>
      <c r="M6312">
        <v>0.04</v>
      </c>
      <c r="N6312">
        <f t="shared" si="796"/>
        <v>3.3960531989175591E-3</v>
      </c>
    </row>
    <row r="6313" spans="1:14" x14ac:dyDescent="0.3">
      <c r="A6313">
        <f t="shared" si="798"/>
        <v>64</v>
      </c>
      <c r="E6313" s="105">
        <f t="shared" si="799"/>
        <v>0</v>
      </c>
      <c r="I6313" s="105">
        <f t="shared" si="800"/>
        <v>0</v>
      </c>
      <c r="J6313" s="105">
        <f t="shared" si="793"/>
        <v>0</v>
      </c>
      <c r="K6313" s="105">
        <f t="shared" si="794"/>
        <v>0</v>
      </c>
      <c r="L6313" s="105">
        <f t="shared" si="795"/>
        <v>0</v>
      </c>
      <c r="M6313">
        <v>0.04</v>
      </c>
      <c r="N6313">
        <f t="shared" si="796"/>
        <v>3.3960531989175591E-3</v>
      </c>
    </row>
    <row r="6314" spans="1:14" x14ac:dyDescent="0.3">
      <c r="A6314">
        <f t="shared" si="798"/>
        <v>64</v>
      </c>
      <c r="E6314" s="105">
        <f t="shared" si="799"/>
        <v>0</v>
      </c>
      <c r="I6314" s="105">
        <f t="shared" si="800"/>
        <v>0</v>
      </c>
      <c r="J6314" s="105">
        <f t="shared" si="793"/>
        <v>0</v>
      </c>
      <c r="K6314" s="105">
        <f t="shared" si="794"/>
        <v>0</v>
      </c>
      <c r="L6314" s="105">
        <f t="shared" si="795"/>
        <v>0</v>
      </c>
      <c r="M6314">
        <v>0.04</v>
      </c>
      <c r="N6314">
        <f t="shared" si="796"/>
        <v>3.3960531989175591E-3</v>
      </c>
    </row>
    <row r="6315" spans="1:14" x14ac:dyDescent="0.3">
      <c r="A6315">
        <f t="shared" si="798"/>
        <v>64</v>
      </c>
      <c r="E6315" s="105">
        <f t="shared" si="799"/>
        <v>0</v>
      </c>
      <c r="I6315" s="105">
        <f t="shared" si="800"/>
        <v>0</v>
      </c>
      <c r="J6315" s="105">
        <f t="shared" si="793"/>
        <v>0</v>
      </c>
      <c r="K6315" s="105">
        <f t="shared" si="794"/>
        <v>0</v>
      </c>
      <c r="L6315" s="105">
        <f t="shared" si="795"/>
        <v>0</v>
      </c>
      <c r="M6315">
        <v>0.04</v>
      </c>
      <c r="N6315">
        <f t="shared" si="796"/>
        <v>3.3960531989175591E-3</v>
      </c>
    </row>
    <row r="6316" spans="1:14" x14ac:dyDescent="0.3">
      <c r="A6316">
        <f t="shared" si="798"/>
        <v>64</v>
      </c>
      <c r="E6316" s="105">
        <f t="shared" si="799"/>
        <v>0</v>
      </c>
      <c r="I6316" s="105">
        <f t="shared" si="800"/>
        <v>0</v>
      </c>
      <c r="J6316" s="105">
        <f t="shared" si="793"/>
        <v>0</v>
      </c>
      <c r="K6316" s="105">
        <f t="shared" si="794"/>
        <v>0</v>
      </c>
      <c r="L6316" s="105">
        <f t="shared" si="795"/>
        <v>0</v>
      </c>
      <c r="M6316">
        <v>0.04</v>
      </c>
      <c r="N6316">
        <f t="shared" si="796"/>
        <v>3.3960531989175591E-3</v>
      </c>
    </row>
    <row r="6317" spans="1:14" x14ac:dyDescent="0.3">
      <c r="A6317">
        <f t="shared" si="798"/>
        <v>64</v>
      </c>
      <c r="E6317" s="105">
        <f t="shared" si="799"/>
        <v>0</v>
      </c>
      <c r="I6317" s="105">
        <f t="shared" si="800"/>
        <v>0</v>
      </c>
      <c r="J6317" s="105">
        <f t="shared" si="793"/>
        <v>0</v>
      </c>
      <c r="K6317" s="105">
        <f t="shared" si="794"/>
        <v>0</v>
      </c>
      <c r="L6317" s="105">
        <f t="shared" si="795"/>
        <v>0</v>
      </c>
      <c r="M6317">
        <v>0.04</v>
      </c>
      <c r="N6317">
        <f t="shared" si="796"/>
        <v>3.3960531989175591E-3</v>
      </c>
    </row>
    <row r="6318" spans="1:14" x14ac:dyDescent="0.3">
      <c r="A6318">
        <f t="shared" si="798"/>
        <v>64</v>
      </c>
      <c r="E6318" s="105">
        <f t="shared" si="799"/>
        <v>0</v>
      </c>
      <c r="I6318" s="105">
        <f t="shared" si="800"/>
        <v>0</v>
      </c>
      <c r="J6318" s="105">
        <f t="shared" si="793"/>
        <v>0</v>
      </c>
      <c r="K6318" s="105">
        <f t="shared" si="794"/>
        <v>0</v>
      </c>
      <c r="L6318" s="105">
        <f t="shared" si="795"/>
        <v>0</v>
      </c>
      <c r="M6318">
        <v>0.04</v>
      </c>
      <c r="N6318">
        <f t="shared" si="796"/>
        <v>3.3960531989175591E-3</v>
      </c>
    </row>
    <row r="6319" spans="1:14" x14ac:dyDescent="0.3">
      <c r="A6319">
        <f t="shared" si="798"/>
        <v>64</v>
      </c>
      <c r="E6319" s="105">
        <f t="shared" si="799"/>
        <v>0</v>
      </c>
      <c r="I6319" s="105">
        <f t="shared" si="800"/>
        <v>0</v>
      </c>
      <c r="J6319" s="105">
        <f t="shared" si="793"/>
        <v>0</v>
      </c>
      <c r="K6319" s="105">
        <f t="shared" si="794"/>
        <v>0</v>
      </c>
      <c r="L6319" s="105">
        <f t="shared" si="795"/>
        <v>0</v>
      </c>
      <c r="M6319">
        <v>0.04</v>
      </c>
      <c r="N6319">
        <f t="shared" si="796"/>
        <v>3.3960531989175591E-3</v>
      </c>
    </row>
    <row r="6320" spans="1:14" x14ac:dyDescent="0.3">
      <c r="A6320">
        <f t="shared" si="798"/>
        <v>64</v>
      </c>
      <c r="E6320" s="105">
        <f t="shared" si="799"/>
        <v>0</v>
      </c>
      <c r="I6320" s="105">
        <f t="shared" si="800"/>
        <v>0</v>
      </c>
      <c r="J6320" s="105">
        <f t="shared" si="793"/>
        <v>0</v>
      </c>
      <c r="K6320" s="105">
        <f t="shared" si="794"/>
        <v>0</v>
      </c>
      <c r="L6320" s="105">
        <f t="shared" si="795"/>
        <v>0</v>
      </c>
      <c r="M6320">
        <v>0.04</v>
      </c>
      <c r="N6320">
        <f t="shared" si="796"/>
        <v>3.3960531989175591E-3</v>
      </c>
    </row>
    <row r="6321" spans="1:14" x14ac:dyDescent="0.3">
      <c r="A6321">
        <f t="shared" si="798"/>
        <v>64</v>
      </c>
      <c r="E6321" s="105">
        <f t="shared" si="799"/>
        <v>0</v>
      </c>
      <c r="I6321" s="105">
        <f t="shared" si="800"/>
        <v>0</v>
      </c>
      <c r="J6321" s="105">
        <f t="shared" si="793"/>
        <v>0</v>
      </c>
      <c r="K6321" s="105">
        <f t="shared" si="794"/>
        <v>0</v>
      </c>
      <c r="L6321" s="105">
        <f t="shared" si="795"/>
        <v>0</v>
      </c>
      <c r="M6321">
        <v>0.04</v>
      </c>
      <c r="N6321">
        <f t="shared" si="796"/>
        <v>3.3960531989175591E-3</v>
      </c>
    </row>
    <row r="6322" spans="1:14" x14ac:dyDescent="0.3">
      <c r="A6322">
        <f t="shared" si="798"/>
        <v>64</v>
      </c>
      <c r="E6322" s="105">
        <f t="shared" si="799"/>
        <v>0</v>
      </c>
      <c r="I6322" s="105">
        <f t="shared" si="800"/>
        <v>0</v>
      </c>
      <c r="J6322" s="105">
        <f t="shared" si="793"/>
        <v>0</v>
      </c>
      <c r="K6322" s="105">
        <f t="shared" si="794"/>
        <v>0</v>
      </c>
      <c r="L6322" s="105">
        <f t="shared" si="795"/>
        <v>0</v>
      </c>
      <c r="M6322">
        <v>0.04</v>
      </c>
      <c r="N6322">
        <f t="shared" si="796"/>
        <v>3.3960531989175591E-3</v>
      </c>
    </row>
    <row r="6323" spans="1:14" x14ac:dyDescent="0.3">
      <c r="A6323">
        <f t="shared" si="798"/>
        <v>64</v>
      </c>
      <c r="E6323" s="105">
        <f t="shared" si="799"/>
        <v>0</v>
      </c>
      <c r="I6323" s="105">
        <f t="shared" si="800"/>
        <v>0</v>
      </c>
      <c r="J6323" s="105">
        <f t="shared" si="793"/>
        <v>0</v>
      </c>
      <c r="K6323" s="105">
        <f t="shared" si="794"/>
        <v>0</v>
      </c>
      <c r="L6323" s="105">
        <f t="shared" si="795"/>
        <v>0</v>
      </c>
      <c r="M6323">
        <v>0.04</v>
      </c>
      <c r="N6323">
        <f t="shared" si="796"/>
        <v>3.3960531989175591E-3</v>
      </c>
    </row>
    <row r="6324" spans="1:14" x14ac:dyDescent="0.3">
      <c r="A6324">
        <f t="shared" si="798"/>
        <v>64</v>
      </c>
      <c r="E6324" s="105">
        <f t="shared" si="799"/>
        <v>0</v>
      </c>
      <c r="I6324" s="105">
        <f t="shared" si="800"/>
        <v>0</v>
      </c>
      <c r="J6324" s="105">
        <f t="shared" si="793"/>
        <v>0</v>
      </c>
      <c r="K6324" s="105">
        <f t="shared" si="794"/>
        <v>0</v>
      </c>
      <c r="L6324" s="105">
        <f t="shared" si="795"/>
        <v>0</v>
      </c>
      <c r="M6324">
        <v>0.04</v>
      </c>
      <c r="N6324">
        <f t="shared" si="796"/>
        <v>3.3960531989175591E-3</v>
      </c>
    </row>
    <row r="6325" spans="1:14" x14ac:dyDescent="0.3">
      <c r="A6325">
        <f t="shared" si="798"/>
        <v>64</v>
      </c>
      <c r="E6325" s="105">
        <f t="shared" si="799"/>
        <v>0</v>
      </c>
      <c r="I6325" s="105">
        <f t="shared" si="800"/>
        <v>0</v>
      </c>
      <c r="J6325" s="105">
        <f t="shared" si="793"/>
        <v>0</v>
      </c>
      <c r="K6325" s="105">
        <f t="shared" si="794"/>
        <v>0</v>
      </c>
      <c r="L6325" s="105">
        <f t="shared" si="795"/>
        <v>0</v>
      </c>
      <c r="M6325">
        <v>0.04</v>
      </c>
      <c r="N6325">
        <f t="shared" si="796"/>
        <v>3.3960531989175591E-3</v>
      </c>
    </row>
    <row r="6326" spans="1:14" x14ac:dyDescent="0.3">
      <c r="A6326">
        <f t="shared" si="798"/>
        <v>64</v>
      </c>
      <c r="E6326" s="105">
        <f t="shared" si="799"/>
        <v>0</v>
      </c>
      <c r="I6326" s="105">
        <f t="shared" si="800"/>
        <v>0</v>
      </c>
      <c r="J6326" s="105">
        <f t="shared" si="793"/>
        <v>0</v>
      </c>
      <c r="K6326" s="105">
        <f t="shared" si="794"/>
        <v>0</v>
      </c>
      <c r="L6326" s="105">
        <f t="shared" si="795"/>
        <v>0</v>
      </c>
      <c r="M6326">
        <v>0.04</v>
      </c>
      <c r="N6326">
        <f t="shared" si="796"/>
        <v>3.3960531989175591E-3</v>
      </c>
    </row>
    <row r="6327" spans="1:14" x14ac:dyDescent="0.3">
      <c r="A6327">
        <f t="shared" si="798"/>
        <v>64</v>
      </c>
      <c r="E6327" s="105">
        <f t="shared" si="799"/>
        <v>0</v>
      </c>
      <c r="I6327" s="105">
        <f t="shared" si="800"/>
        <v>0</v>
      </c>
      <c r="J6327" s="105">
        <f t="shared" si="793"/>
        <v>0</v>
      </c>
      <c r="K6327" s="105">
        <f t="shared" si="794"/>
        <v>0</v>
      </c>
      <c r="L6327" s="105">
        <f t="shared" si="795"/>
        <v>0</v>
      </c>
      <c r="M6327">
        <v>0.04</v>
      </c>
      <c r="N6327">
        <f t="shared" si="796"/>
        <v>3.3960531989175591E-3</v>
      </c>
    </row>
    <row r="6328" spans="1:14" x14ac:dyDescent="0.3">
      <c r="A6328">
        <f t="shared" si="798"/>
        <v>64</v>
      </c>
      <c r="E6328" s="105">
        <f t="shared" si="799"/>
        <v>0</v>
      </c>
      <c r="I6328" s="105">
        <f t="shared" si="800"/>
        <v>0</v>
      </c>
      <c r="J6328" s="105">
        <f t="shared" si="793"/>
        <v>0</v>
      </c>
      <c r="K6328" s="105">
        <f t="shared" si="794"/>
        <v>0</v>
      </c>
      <c r="L6328" s="105">
        <f t="shared" si="795"/>
        <v>0</v>
      </c>
      <c r="M6328">
        <v>0.04</v>
      </c>
      <c r="N6328">
        <f t="shared" si="796"/>
        <v>3.3960531989175591E-3</v>
      </c>
    </row>
    <row r="6329" spans="1:14" x14ac:dyDescent="0.3">
      <c r="A6329">
        <f t="shared" si="798"/>
        <v>64</v>
      </c>
      <c r="E6329" s="105">
        <f t="shared" si="799"/>
        <v>0</v>
      </c>
      <c r="I6329" s="105">
        <f t="shared" si="800"/>
        <v>0</v>
      </c>
      <c r="J6329" s="105">
        <f t="shared" si="793"/>
        <v>0</v>
      </c>
      <c r="K6329" s="105">
        <f t="shared" si="794"/>
        <v>0</v>
      </c>
      <c r="L6329" s="105">
        <f t="shared" si="795"/>
        <v>0</v>
      </c>
      <c r="M6329">
        <v>0.04</v>
      </c>
      <c r="N6329">
        <f t="shared" si="796"/>
        <v>3.3960531989175591E-3</v>
      </c>
    </row>
    <row r="6330" spans="1:14" x14ac:dyDescent="0.3">
      <c r="A6330">
        <f t="shared" si="798"/>
        <v>64</v>
      </c>
      <c r="E6330" s="105">
        <f t="shared" si="799"/>
        <v>0</v>
      </c>
      <c r="I6330" s="105">
        <f t="shared" si="800"/>
        <v>0</v>
      </c>
      <c r="J6330" s="105">
        <f t="shared" si="793"/>
        <v>0</v>
      </c>
      <c r="K6330" s="105">
        <f t="shared" si="794"/>
        <v>0</v>
      </c>
      <c r="L6330" s="105">
        <f t="shared" si="795"/>
        <v>0</v>
      </c>
      <c r="M6330">
        <v>0.04</v>
      </c>
      <c r="N6330">
        <f t="shared" si="796"/>
        <v>3.3960531989175591E-3</v>
      </c>
    </row>
    <row r="6331" spans="1:14" x14ac:dyDescent="0.3">
      <c r="A6331">
        <f t="shared" si="798"/>
        <v>64</v>
      </c>
      <c r="E6331" s="105">
        <f t="shared" si="799"/>
        <v>0</v>
      </c>
      <c r="I6331" s="105">
        <f t="shared" si="800"/>
        <v>0</v>
      </c>
      <c r="J6331" s="105">
        <f t="shared" si="793"/>
        <v>0</v>
      </c>
      <c r="K6331" s="105">
        <f t="shared" si="794"/>
        <v>0</v>
      </c>
      <c r="L6331" s="105">
        <f t="shared" si="795"/>
        <v>0</v>
      </c>
      <c r="M6331">
        <v>0.04</v>
      </c>
      <c r="N6331">
        <f t="shared" si="796"/>
        <v>3.3960531989175591E-3</v>
      </c>
    </row>
    <row r="6332" spans="1:14" x14ac:dyDescent="0.3">
      <c r="A6332">
        <f t="shared" si="798"/>
        <v>64</v>
      </c>
      <c r="E6332" s="105">
        <f t="shared" si="799"/>
        <v>0</v>
      </c>
      <c r="I6332" s="105">
        <f t="shared" si="800"/>
        <v>0</v>
      </c>
      <c r="J6332" s="105">
        <f t="shared" si="793"/>
        <v>0</v>
      </c>
      <c r="K6332" s="105">
        <f t="shared" si="794"/>
        <v>0</v>
      </c>
      <c r="L6332" s="105">
        <f t="shared" si="795"/>
        <v>0</v>
      </c>
      <c r="M6332">
        <v>0.04</v>
      </c>
      <c r="N6332">
        <f t="shared" si="796"/>
        <v>3.3960531989175591E-3</v>
      </c>
    </row>
    <row r="6333" spans="1:14" x14ac:dyDescent="0.3">
      <c r="A6333">
        <f t="shared" si="798"/>
        <v>64</v>
      </c>
      <c r="E6333" s="105">
        <f t="shared" si="799"/>
        <v>0</v>
      </c>
      <c r="I6333" s="105">
        <f t="shared" si="800"/>
        <v>0</v>
      </c>
      <c r="J6333" s="105">
        <f t="shared" si="793"/>
        <v>0</v>
      </c>
      <c r="K6333" s="105">
        <f t="shared" si="794"/>
        <v>0</v>
      </c>
      <c r="L6333" s="105">
        <f t="shared" si="795"/>
        <v>0</v>
      </c>
      <c r="M6333">
        <v>0.04</v>
      </c>
      <c r="N6333">
        <f t="shared" si="796"/>
        <v>3.3960531989175591E-3</v>
      </c>
    </row>
    <row r="6334" spans="1:14" x14ac:dyDescent="0.3">
      <c r="A6334">
        <f t="shared" si="798"/>
        <v>64</v>
      </c>
      <c r="E6334" s="105">
        <f t="shared" si="799"/>
        <v>0</v>
      </c>
      <c r="I6334" s="105">
        <f t="shared" si="800"/>
        <v>0</v>
      </c>
      <c r="J6334" s="105">
        <f t="shared" si="793"/>
        <v>0</v>
      </c>
      <c r="K6334" s="105">
        <f t="shared" si="794"/>
        <v>0</v>
      </c>
      <c r="L6334" s="105">
        <f t="shared" si="795"/>
        <v>0</v>
      </c>
      <c r="M6334">
        <v>0.04</v>
      </c>
      <c r="N6334">
        <f t="shared" si="796"/>
        <v>3.3960531989175591E-3</v>
      </c>
    </row>
    <row r="6335" spans="1:14" x14ac:dyDescent="0.3">
      <c r="A6335">
        <f t="shared" si="798"/>
        <v>64</v>
      </c>
      <c r="E6335" s="105">
        <f t="shared" si="799"/>
        <v>0</v>
      </c>
      <c r="I6335" s="105">
        <f t="shared" si="800"/>
        <v>0</v>
      </c>
      <c r="J6335" s="105">
        <f t="shared" si="793"/>
        <v>0</v>
      </c>
      <c r="K6335" s="105">
        <f t="shared" si="794"/>
        <v>0</v>
      </c>
      <c r="L6335" s="105">
        <f t="shared" si="795"/>
        <v>0</v>
      </c>
      <c r="M6335">
        <v>0.04</v>
      </c>
      <c r="N6335">
        <f t="shared" si="796"/>
        <v>3.3960531989175591E-3</v>
      </c>
    </row>
    <row r="6336" spans="1:14" x14ac:dyDescent="0.3">
      <c r="A6336">
        <f t="shared" si="798"/>
        <v>64</v>
      </c>
      <c r="E6336" s="105">
        <f t="shared" si="799"/>
        <v>0</v>
      </c>
      <c r="I6336" s="105">
        <f t="shared" si="800"/>
        <v>0</v>
      </c>
      <c r="J6336" s="105">
        <f t="shared" si="793"/>
        <v>0</v>
      </c>
      <c r="K6336" s="105">
        <f t="shared" si="794"/>
        <v>0</v>
      </c>
      <c r="L6336" s="105">
        <f t="shared" si="795"/>
        <v>0</v>
      </c>
      <c r="M6336">
        <v>0.04</v>
      </c>
      <c r="N6336">
        <f t="shared" si="796"/>
        <v>3.3960531989175591E-3</v>
      </c>
    </row>
    <row r="6337" spans="1:14" x14ac:dyDescent="0.3">
      <c r="A6337">
        <f t="shared" si="798"/>
        <v>64</v>
      </c>
      <c r="E6337" s="105">
        <f t="shared" si="799"/>
        <v>0</v>
      </c>
      <c r="I6337" s="105">
        <f t="shared" si="800"/>
        <v>0</v>
      </c>
      <c r="J6337" s="105">
        <f t="shared" si="793"/>
        <v>0</v>
      </c>
      <c r="K6337" s="105">
        <f t="shared" si="794"/>
        <v>0</v>
      </c>
      <c r="L6337" s="105">
        <f t="shared" si="795"/>
        <v>0</v>
      </c>
      <c r="M6337">
        <v>0.04</v>
      </c>
      <c r="N6337">
        <f t="shared" si="796"/>
        <v>3.3960531989175591E-3</v>
      </c>
    </row>
    <row r="6338" spans="1:14" x14ac:dyDescent="0.3">
      <c r="A6338">
        <f t="shared" si="798"/>
        <v>64</v>
      </c>
      <c r="E6338" s="105">
        <f t="shared" si="799"/>
        <v>0</v>
      </c>
      <c r="I6338" s="105">
        <f t="shared" si="800"/>
        <v>0</v>
      </c>
      <c r="J6338" s="105">
        <f t="shared" si="793"/>
        <v>0</v>
      </c>
      <c r="K6338" s="105">
        <f t="shared" si="794"/>
        <v>0</v>
      </c>
      <c r="L6338" s="105">
        <f t="shared" si="795"/>
        <v>0</v>
      </c>
      <c r="M6338">
        <v>0.04</v>
      </c>
      <c r="N6338">
        <f t="shared" si="796"/>
        <v>3.3960531989175591E-3</v>
      </c>
    </row>
    <row r="6339" spans="1:14" x14ac:dyDescent="0.3">
      <c r="A6339">
        <f t="shared" si="798"/>
        <v>64</v>
      </c>
      <c r="E6339" s="105">
        <f t="shared" si="799"/>
        <v>0</v>
      </c>
      <c r="I6339" s="105">
        <f t="shared" si="800"/>
        <v>0</v>
      </c>
      <c r="J6339" s="105">
        <f t="shared" ref="J6339:J6402" si="801">E6339*($H$2/12)</f>
        <v>0</v>
      </c>
      <c r="K6339" s="105">
        <f t="shared" ref="K6339:K6402" si="802">I6339-J6339</f>
        <v>0</v>
      </c>
      <c r="L6339" s="105">
        <f t="shared" ref="L6339:L6402" si="803">N6339*(E6339-K6339)</f>
        <v>0</v>
      </c>
      <c r="M6339">
        <v>0.04</v>
      </c>
      <c r="N6339">
        <f t="shared" ref="N6339:N6402" si="804">1-(POWER(1-M6339,(1/12)))</f>
        <v>3.3960531989175591E-3</v>
      </c>
    </row>
    <row r="6340" spans="1:14" x14ac:dyDescent="0.3">
      <c r="A6340">
        <f t="shared" si="798"/>
        <v>64</v>
      </c>
      <c r="E6340" s="105">
        <f t="shared" si="799"/>
        <v>0</v>
      </c>
      <c r="I6340" s="105">
        <f t="shared" si="800"/>
        <v>0</v>
      </c>
      <c r="J6340" s="105">
        <f t="shared" si="801"/>
        <v>0</v>
      </c>
      <c r="K6340" s="105">
        <f t="shared" si="802"/>
        <v>0</v>
      </c>
      <c r="L6340" s="105">
        <f t="shared" si="803"/>
        <v>0</v>
      </c>
      <c r="M6340">
        <v>0.04</v>
      </c>
      <c r="N6340">
        <f t="shared" si="804"/>
        <v>3.3960531989175591E-3</v>
      </c>
    </row>
    <row r="6341" spans="1:14" x14ac:dyDescent="0.3">
      <c r="A6341">
        <f t="shared" si="798"/>
        <v>64</v>
      </c>
      <c r="E6341" s="105">
        <f t="shared" si="799"/>
        <v>0</v>
      </c>
      <c r="I6341" s="105">
        <f t="shared" si="800"/>
        <v>0</v>
      </c>
      <c r="J6341" s="105">
        <f t="shared" si="801"/>
        <v>0</v>
      </c>
      <c r="K6341" s="105">
        <f t="shared" si="802"/>
        <v>0</v>
      </c>
      <c r="L6341" s="105">
        <f t="shared" si="803"/>
        <v>0</v>
      </c>
      <c r="M6341">
        <v>0.04</v>
      </c>
      <c r="N6341">
        <f t="shared" si="804"/>
        <v>3.3960531989175591E-3</v>
      </c>
    </row>
    <row r="6342" spans="1:14" x14ac:dyDescent="0.3">
      <c r="A6342">
        <f t="shared" si="798"/>
        <v>64</v>
      </c>
      <c r="E6342" s="105">
        <f t="shared" si="799"/>
        <v>0</v>
      </c>
      <c r="I6342" s="105">
        <f t="shared" si="800"/>
        <v>0</v>
      </c>
      <c r="J6342" s="105">
        <f t="shared" si="801"/>
        <v>0</v>
      </c>
      <c r="K6342" s="105">
        <f t="shared" si="802"/>
        <v>0</v>
      </c>
      <c r="L6342" s="105">
        <f t="shared" si="803"/>
        <v>0</v>
      </c>
      <c r="M6342">
        <v>0.04</v>
      </c>
      <c r="N6342">
        <f t="shared" si="804"/>
        <v>3.3960531989175591E-3</v>
      </c>
    </row>
    <row r="6343" spans="1:14" x14ac:dyDescent="0.3">
      <c r="A6343">
        <f t="shared" si="798"/>
        <v>64</v>
      </c>
      <c r="E6343" s="105">
        <f t="shared" si="799"/>
        <v>0</v>
      </c>
      <c r="I6343" s="105">
        <f t="shared" si="800"/>
        <v>0</v>
      </c>
      <c r="J6343" s="105">
        <f t="shared" si="801"/>
        <v>0</v>
      </c>
      <c r="K6343" s="105">
        <f t="shared" si="802"/>
        <v>0</v>
      </c>
      <c r="L6343" s="105">
        <f t="shared" si="803"/>
        <v>0</v>
      </c>
      <c r="M6343">
        <v>0.04</v>
      </c>
      <c r="N6343">
        <f t="shared" si="804"/>
        <v>3.3960531989175591E-3</v>
      </c>
    </row>
    <row r="6344" spans="1:14" x14ac:dyDescent="0.3">
      <c r="A6344">
        <f t="shared" si="798"/>
        <v>64</v>
      </c>
      <c r="E6344" s="105">
        <f t="shared" si="799"/>
        <v>0</v>
      </c>
      <c r="I6344" s="105">
        <f t="shared" si="800"/>
        <v>0</v>
      </c>
      <c r="J6344" s="105">
        <f t="shared" si="801"/>
        <v>0</v>
      </c>
      <c r="K6344" s="105">
        <f t="shared" si="802"/>
        <v>0</v>
      </c>
      <c r="L6344" s="105">
        <f t="shared" si="803"/>
        <v>0</v>
      </c>
      <c r="M6344">
        <v>0.04</v>
      </c>
      <c r="N6344">
        <f t="shared" si="804"/>
        <v>3.3960531989175591E-3</v>
      </c>
    </row>
    <row r="6345" spans="1:14" x14ac:dyDescent="0.3">
      <c r="A6345">
        <f t="shared" si="798"/>
        <v>64</v>
      </c>
      <c r="E6345" s="105">
        <f t="shared" si="799"/>
        <v>0</v>
      </c>
      <c r="I6345" s="105">
        <f t="shared" si="800"/>
        <v>0</v>
      </c>
      <c r="J6345" s="105">
        <f t="shared" si="801"/>
        <v>0</v>
      </c>
      <c r="K6345" s="105">
        <f t="shared" si="802"/>
        <v>0</v>
      </c>
      <c r="L6345" s="105">
        <f t="shared" si="803"/>
        <v>0</v>
      </c>
      <c r="M6345">
        <v>0.04</v>
      </c>
      <c r="N6345">
        <f t="shared" si="804"/>
        <v>3.3960531989175591E-3</v>
      </c>
    </row>
    <row r="6346" spans="1:14" x14ac:dyDescent="0.3">
      <c r="A6346">
        <f t="shared" si="798"/>
        <v>64</v>
      </c>
      <c r="E6346" s="105">
        <f t="shared" si="799"/>
        <v>0</v>
      </c>
      <c r="I6346" s="105">
        <f t="shared" si="800"/>
        <v>0</v>
      </c>
      <c r="J6346" s="105">
        <f t="shared" si="801"/>
        <v>0</v>
      </c>
      <c r="K6346" s="105">
        <f t="shared" si="802"/>
        <v>0</v>
      </c>
      <c r="L6346" s="105">
        <f t="shared" si="803"/>
        <v>0</v>
      </c>
      <c r="M6346">
        <v>0.04</v>
      </c>
      <c r="N6346">
        <f t="shared" si="804"/>
        <v>3.3960531989175591E-3</v>
      </c>
    </row>
    <row r="6347" spans="1:14" x14ac:dyDescent="0.3">
      <c r="A6347">
        <f t="shared" si="798"/>
        <v>64</v>
      </c>
      <c r="E6347" s="105">
        <f t="shared" si="799"/>
        <v>0</v>
      </c>
      <c r="I6347" s="105">
        <f t="shared" si="800"/>
        <v>0</v>
      </c>
      <c r="J6347" s="105">
        <f t="shared" si="801"/>
        <v>0</v>
      </c>
      <c r="K6347" s="105">
        <f t="shared" si="802"/>
        <v>0</v>
      </c>
      <c r="L6347" s="105">
        <f t="shared" si="803"/>
        <v>0</v>
      </c>
      <c r="M6347">
        <v>0.04</v>
      </c>
      <c r="N6347">
        <f t="shared" si="804"/>
        <v>3.3960531989175591E-3</v>
      </c>
    </row>
    <row r="6348" spans="1:14" x14ac:dyDescent="0.3">
      <c r="A6348">
        <f t="shared" si="798"/>
        <v>64</v>
      </c>
      <c r="E6348" s="105">
        <f t="shared" si="799"/>
        <v>0</v>
      </c>
      <c r="I6348" s="105">
        <f t="shared" si="800"/>
        <v>0</v>
      </c>
      <c r="J6348" s="105">
        <f t="shared" si="801"/>
        <v>0</v>
      </c>
      <c r="K6348" s="105">
        <f t="shared" si="802"/>
        <v>0</v>
      </c>
      <c r="L6348" s="105">
        <f t="shared" si="803"/>
        <v>0</v>
      </c>
      <c r="M6348">
        <v>0.04</v>
      </c>
      <c r="N6348">
        <f t="shared" si="804"/>
        <v>3.3960531989175591E-3</v>
      </c>
    </row>
    <row r="6349" spans="1:14" x14ac:dyDescent="0.3">
      <c r="A6349">
        <f t="shared" si="798"/>
        <v>64</v>
      </c>
      <c r="E6349" s="105">
        <f t="shared" si="799"/>
        <v>0</v>
      </c>
      <c r="I6349" s="105">
        <f t="shared" si="800"/>
        <v>0</v>
      </c>
      <c r="J6349" s="105">
        <f t="shared" si="801"/>
        <v>0</v>
      </c>
      <c r="K6349" s="105">
        <f t="shared" si="802"/>
        <v>0</v>
      </c>
      <c r="L6349" s="105">
        <f t="shared" si="803"/>
        <v>0</v>
      </c>
      <c r="M6349">
        <v>0.04</v>
      </c>
      <c r="N6349">
        <f t="shared" si="804"/>
        <v>3.3960531989175591E-3</v>
      </c>
    </row>
    <row r="6350" spans="1:14" x14ac:dyDescent="0.3">
      <c r="A6350">
        <f t="shared" si="798"/>
        <v>64</v>
      </c>
      <c r="E6350" s="105">
        <f t="shared" si="799"/>
        <v>0</v>
      </c>
      <c r="I6350" s="105">
        <f t="shared" si="800"/>
        <v>0</v>
      </c>
      <c r="J6350" s="105">
        <f t="shared" si="801"/>
        <v>0</v>
      </c>
      <c r="K6350" s="105">
        <f t="shared" si="802"/>
        <v>0</v>
      </c>
      <c r="L6350" s="105">
        <f t="shared" si="803"/>
        <v>0</v>
      </c>
      <c r="M6350">
        <v>0.04</v>
      </c>
      <c r="N6350">
        <f t="shared" si="804"/>
        <v>3.3960531989175591E-3</v>
      </c>
    </row>
    <row r="6351" spans="1:14" x14ac:dyDescent="0.3">
      <c r="A6351">
        <f t="shared" si="798"/>
        <v>64</v>
      </c>
      <c r="E6351" s="105">
        <f t="shared" si="799"/>
        <v>0</v>
      </c>
      <c r="I6351" s="105">
        <f t="shared" si="800"/>
        <v>0</v>
      </c>
      <c r="J6351" s="105">
        <f t="shared" si="801"/>
        <v>0</v>
      </c>
      <c r="K6351" s="105">
        <f t="shared" si="802"/>
        <v>0</v>
      </c>
      <c r="L6351" s="105">
        <f t="shared" si="803"/>
        <v>0</v>
      </c>
      <c r="M6351">
        <v>0.04</v>
      </c>
      <c r="N6351">
        <f t="shared" si="804"/>
        <v>3.3960531989175591E-3</v>
      </c>
    </row>
    <row r="6352" spans="1:14" x14ac:dyDescent="0.3">
      <c r="A6352">
        <f t="shared" si="798"/>
        <v>64</v>
      </c>
      <c r="E6352" s="105">
        <f t="shared" si="799"/>
        <v>0</v>
      </c>
      <c r="I6352" s="105">
        <f t="shared" si="800"/>
        <v>0</v>
      </c>
      <c r="J6352" s="105">
        <f t="shared" si="801"/>
        <v>0</v>
      </c>
      <c r="K6352" s="105">
        <f t="shared" si="802"/>
        <v>0</v>
      </c>
      <c r="L6352" s="105">
        <f t="shared" si="803"/>
        <v>0</v>
      </c>
      <c r="M6352">
        <v>0.04</v>
      </c>
      <c r="N6352">
        <f t="shared" si="804"/>
        <v>3.3960531989175591E-3</v>
      </c>
    </row>
    <row r="6353" spans="1:14" x14ac:dyDescent="0.3">
      <c r="A6353">
        <f t="shared" si="798"/>
        <v>64</v>
      </c>
      <c r="E6353" s="105">
        <f t="shared" si="799"/>
        <v>0</v>
      </c>
      <c r="I6353" s="105">
        <f t="shared" si="800"/>
        <v>0</v>
      </c>
      <c r="J6353" s="105">
        <f t="shared" si="801"/>
        <v>0</v>
      </c>
      <c r="K6353" s="105">
        <f t="shared" si="802"/>
        <v>0</v>
      </c>
      <c r="L6353" s="105">
        <f t="shared" si="803"/>
        <v>0</v>
      </c>
      <c r="M6353">
        <v>0.04</v>
      </c>
      <c r="N6353">
        <f t="shared" si="804"/>
        <v>3.3960531989175591E-3</v>
      </c>
    </row>
    <row r="6354" spans="1:14" x14ac:dyDescent="0.3">
      <c r="A6354">
        <f t="shared" si="798"/>
        <v>64</v>
      </c>
      <c r="E6354" s="105">
        <f t="shared" si="799"/>
        <v>0</v>
      </c>
      <c r="I6354" s="105">
        <f t="shared" si="800"/>
        <v>0</v>
      </c>
      <c r="J6354" s="105">
        <f t="shared" si="801"/>
        <v>0</v>
      </c>
      <c r="K6354" s="105">
        <f t="shared" si="802"/>
        <v>0</v>
      </c>
      <c r="L6354" s="105">
        <f t="shared" si="803"/>
        <v>0</v>
      </c>
      <c r="M6354">
        <v>0.04</v>
      </c>
      <c r="N6354">
        <f t="shared" si="804"/>
        <v>3.3960531989175591E-3</v>
      </c>
    </row>
    <row r="6355" spans="1:14" x14ac:dyDescent="0.3">
      <c r="A6355">
        <f t="shared" si="798"/>
        <v>64</v>
      </c>
      <c r="E6355" s="105">
        <f t="shared" si="799"/>
        <v>0</v>
      </c>
      <c r="I6355" s="105">
        <f t="shared" si="800"/>
        <v>0</v>
      </c>
      <c r="J6355" s="105">
        <f t="shared" si="801"/>
        <v>0</v>
      </c>
      <c r="K6355" s="105">
        <f t="shared" si="802"/>
        <v>0</v>
      </c>
      <c r="L6355" s="105">
        <f t="shared" si="803"/>
        <v>0</v>
      </c>
      <c r="M6355">
        <v>0.04</v>
      </c>
      <c r="N6355">
        <f t="shared" si="804"/>
        <v>3.3960531989175591E-3</v>
      </c>
    </row>
    <row r="6356" spans="1:14" x14ac:dyDescent="0.3">
      <c r="A6356">
        <f t="shared" si="798"/>
        <v>64</v>
      </c>
      <c r="E6356" s="105">
        <f t="shared" si="799"/>
        <v>0</v>
      </c>
      <c r="I6356" s="105">
        <f t="shared" si="800"/>
        <v>0</v>
      </c>
      <c r="J6356" s="105">
        <f t="shared" si="801"/>
        <v>0</v>
      </c>
      <c r="K6356" s="105">
        <f t="shared" si="802"/>
        <v>0</v>
      </c>
      <c r="L6356" s="105">
        <f t="shared" si="803"/>
        <v>0</v>
      </c>
      <c r="M6356">
        <v>0.04</v>
      </c>
      <c r="N6356">
        <f t="shared" si="804"/>
        <v>3.3960531989175591E-3</v>
      </c>
    </row>
    <row r="6357" spans="1:14" x14ac:dyDescent="0.3">
      <c r="A6357">
        <f t="shared" si="798"/>
        <v>64</v>
      </c>
      <c r="E6357" s="105">
        <f t="shared" si="799"/>
        <v>0</v>
      </c>
      <c r="I6357" s="105">
        <f t="shared" si="800"/>
        <v>0</v>
      </c>
      <c r="J6357" s="105">
        <f t="shared" si="801"/>
        <v>0</v>
      </c>
      <c r="K6357" s="105">
        <f t="shared" si="802"/>
        <v>0</v>
      </c>
      <c r="L6357" s="105">
        <f t="shared" si="803"/>
        <v>0</v>
      </c>
      <c r="M6357">
        <v>0.04</v>
      </c>
      <c r="N6357">
        <f t="shared" si="804"/>
        <v>3.3960531989175591E-3</v>
      </c>
    </row>
    <row r="6358" spans="1:14" x14ac:dyDescent="0.3">
      <c r="A6358">
        <f t="shared" si="798"/>
        <v>64</v>
      </c>
      <c r="E6358" s="105">
        <f t="shared" si="799"/>
        <v>0</v>
      </c>
      <c r="I6358" s="105">
        <f t="shared" si="800"/>
        <v>0</v>
      </c>
      <c r="J6358" s="105">
        <f t="shared" si="801"/>
        <v>0</v>
      </c>
      <c r="K6358" s="105">
        <f t="shared" si="802"/>
        <v>0</v>
      </c>
      <c r="L6358" s="105">
        <f t="shared" si="803"/>
        <v>0</v>
      </c>
      <c r="M6358">
        <v>0.04</v>
      </c>
      <c r="N6358">
        <f t="shared" si="804"/>
        <v>3.3960531989175591E-3</v>
      </c>
    </row>
    <row r="6359" spans="1:14" x14ac:dyDescent="0.3">
      <c r="A6359">
        <f t="shared" si="798"/>
        <v>64</v>
      </c>
      <c r="E6359" s="105">
        <f t="shared" si="799"/>
        <v>0</v>
      </c>
      <c r="I6359" s="105">
        <f t="shared" si="800"/>
        <v>0</v>
      </c>
      <c r="J6359" s="105">
        <f t="shared" si="801"/>
        <v>0</v>
      </c>
      <c r="K6359" s="105">
        <f t="shared" si="802"/>
        <v>0</v>
      </c>
      <c r="L6359" s="105">
        <f t="shared" si="803"/>
        <v>0</v>
      </c>
      <c r="M6359">
        <v>0.04</v>
      </c>
      <c r="N6359">
        <f t="shared" si="804"/>
        <v>3.3960531989175591E-3</v>
      </c>
    </row>
    <row r="6360" spans="1:14" x14ac:dyDescent="0.3">
      <c r="A6360">
        <f t="shared" si="798"/>
        <v>64</v>
      </c>
      <c r="E6360" s="105">
        <f t="shared" si="799"/>
        <v>0</v>
      </c>
      <c r="I6360" s="105">
        <f t="shared" si="800"/>
        <v>0</v>
      </c>
      <c r="J6360" s="105">
        <f t="shared" si="801"/>
        <v>0</v>
      </c>
      <c r="K6360" s="105">
        <f t="shared" si="802"/>
        <v>0</v>
      </c>
      <c r="L6360" s="105">
        <f t="shared" si="803"/>
        <v>0</v>
      </c>
      <c r="M6360">
        <v>0.04</v>
      </c>
      <c r="N6360">
        <f t="shared" si="804"/>
        <v>3.3960531989175591E-3</v>
      </c>
    </row>
    <row r="6361" spans="1:14" x14ac:dyDescent="0.3">
      <c r="A6361">
        <f t="shared" si="798"/>
        <v>64</v>
      </c>
      <c r="E6361" s="105">
        <f t="shared" si="799"/>
        <v>0</v>
      </c>
      <c r="I6361" s="105">
        <f t="shared" si="800"/>
        <v>0</v>
      </c>
      <c r="J6361" s="105">
        <f t="shared" si="801"/>
        <v>0</v>
      </c>
      <c r="K6361" s="105">
        <f t="shared" si="802"/>
        <v>0</v>
      </c>
      <c r="L6361" s="105">
        <f t="shared" si="803"/>
        <v>0</v>
      </c>
      <c r="M6361">
        <v>0.04</v>
      </c>
      <c r="N6361">
        <f t="shared" si="804"/>
        <v>3.3960531989175591E-3</v>
      </c>
    </row>
    <row r="6362" spans="1:14" x14ac:dyDescent="0.3">
      <c r="A6362">
        <f t="shared" si="798"/>
        <v>64</v>
      </c>
      <c r="E6362" s="105">
        <f t="shared" si="799"/>
        <v>0</v>
      </c>
      <c r="I6362" s="105">
        <f t="shared" si="800"/>
        <v>0</v>
      </c>
      <c r="J6362" s="105">
        <f t="shared" si="801"/>
        <v>0</v>
      </c>
      <c r="K6362" s="105">
        <f t="shared" si="802"/>
        <v>0</v>
      </c>
      <c r="L6362" s="105">
        <f t="shared" si="803"/>
        <v>0</v>
      </c>
      <c r="M6362">
        <v>0.04</v>
      </c>
      <c r="N6362">
        <f t="shared" si="804"/>
        <v>3.3960531989175591E-3</v>
      </c>
    </row>
    <row r="6363" spans="1:14" x14ac:dyDescent="0.3">
      <c r="A6363">
        <f t="shared" si="798"/>
        <v>64</v>
      </c>
      <c r="E6363" s="105">
        <f t="shared" si="799"/>
        <v>0</v>
      </c>
      <c r="I6363" s="105">
        <f t="shared" si="800"/>
        <v>0</v>
      </c>
      <c r="J6363" s="105">
        <f t="shared" si="801"/>
        <v>0</v>
      </c>
      <c r="K6363" s="105">
        <f t="shared" si="802"/>
        <v>0</v>
      </c>
      <c r="L6363" s="105">
        <f t="shared" si="803"/>
        <v>0</v>
      </c>
      <c r="M6363">
        <v>0.04</v>
      </c>
      <c r="N6363">
        <f t="shared" si="804"/>
        <v>3.3960531989175591E-3</v>
      </c>
    </row>
    <row r="6364" spans="1:14" x14ac:dyDescent="0.3">
      <c r="A6364">
        <f t="shared" si="798"/>
        <v>64</v>
      </c>
      <c r="E6364" s="105">
        <f t="shared" si="799"/>
        <v>0</v>
      </c>
      <c r="I6364" s="105">
        <f t="shared" si="800"/>
        <v>0</v>
      </c>
      <c r="J6364" s="105">
        <f t="shared" si="801"/>
        <v>0</v>
      </c>
      <c r="K6364" s="105">
        <f t="shared" si="802"/>
        <v>0</v>
      </c>
      <c r="L6364" s="105">
        <f t="shared" si="803"/>
        <v>0</v>
      </c>
      <c r="M6364">
        <v>0.04</v>
      </c>
      <c r="N6364">
        <f t="shared" si="804"/>
        <v>3.3960531989175591E-3</v>
      </c>
    </row>
    <row r="6365" spans="1:14" x14ac:dyDescent="0.3">
      <c r="A6365">
        <f t="shared" si="798"/>
        <v>64</v>
      </c>
      <c r="E6365" s="105">
        <f t="shared" si="799"/>
        <v>0</v>
      </c>
      <c r="I6365" s="105">
        <f t="shared" si="800"/>
        <v>0</v>
      </c>
      <c r="J6365" s="105">
        <f t="shared" si="801"/>
        <v>0</v>
      </c>
      <c r="K6365" s="105">
        <f t="shared" si="802"/>
        <v>0</v>
      </c>
      <c r="L6365" s="105">
        <f t="shared" si="803"/>
        <v>0</v>
      </c>
      <c r="M6365">
        <v>0.04</v>
      </c>
      <c r="N6365">
        <f t="shared" si="804"/>
        <v>3.3960531989175591E-3</v>
      </c>
    </row>
    <row r="6366" spans="1:14" x14ac:dyDescent="0.3">
      <c r="A6366">
        <f t="shared" si="798"/>
        <v>64</v>
      </c>
      <c r="E6366" s="105">
        <f t="shared" si="799"/>
        <v>0</v>
      </c>
      <c r="I6366" s="105">
        <f t="shared" si="800"/>
        <v>0</v>
      </c>
      <c r="J6366" s="105">
        <f t="shared" si="801"/>
        <v>0</v>
      </c>
      <c r="K6366" s="105">
        <f t="shared" si="802"/>
        <v>0</v>
      </c>
      <c r="L6366" s="105">
        <f t="shared" si="803"/>
        <v>0</v>
      </c>
      <c r="M6366">
        <v>0.04</v>
      </c>
      <c r="N6366">
        <f t="shared" si="804"/>
        <v>3.3960531989175591E-3</v>
      </c>
    </row>
    <row r="6367" spans="1:14" x14ac:dyDescent="0.3">
      <c r="A6367">
        <f t="shared" si="798"/>
        <v>64</v>
      </c>
      <c r="E6367" s="105">
        <f t="shared" si="799"/>
        <v>0</v>
      </c>
      <c r="I6367" s="105">
        <f t="shared" si="800"/>
        <v>0</v>
      </c>
      <c r="J6367" s="105">
        <f t="shared" si="801"/>
        <v>0</v>
      </c>
      <c r="K6367" s="105">
        <f t="shared" si="802"/>
        <v>0</v>
      </c>
      <c r="L6367" s="105">
        <f t="shared" si="803"/>
        <v>0</v>
      </c>
      <c r="M6367">
        <v>0.04</v>
      </c>
      <c r="N6367">
        <f t="shared" si="804"/>
        <v>3.3960531989175591E-3</v>
      </c>
    </row>
    <row r="6368" spans="1:14" x14ac:dyDescent="0.3">
      <c r="A6368">
        <f t="shared" si="798"/>
        <v>64</v>
      </c>
      <c r="E6368" s="105">
        <f t="shared" si="799"/>
        <v>0</v>
      </c>
      <c r="I6368" s="105">
        <f t="shared" si="800"/>
        <v>0</v>
      </c>
      <c r="J6368" s="105">
        <f t="shared" si="801"/>
        <v>0</v>
      </c>
      <c r="K6368" s="105">
        <f t="shared" si="802"/>
        <v>0</v>
      </c>
      <c r="L6368" s="105">
        <f t="shared" si="803"/>
        <v>0</v>
      </c>
      <c r="M6368">
        <v>0.04</v>
      </c>
      <c r="N6368">
        <f t="shared" si="804"/>
        <v>3.3960531989175591E-3</v>
      </c>
    </row>
    <row r="6369" spans="1:14" x14ac:dyDescent="0.3">
      <c r="A6369">
        <f t="shared" si="798"/>
        <v>64</v>
      </c>
      <c r="E6369" s="105">
        <f t="shared" si="799"/>
        <v>0</v>
      </c>
      <c r="I6369" s="105">
        <f t="shared" si="800"/>
        <v>0</v>
      </c>
      <c r="J6369" s="105">
        <f t="shared" si="801"/>
        <v>0</v>
      </c>
      <c r="K6369" s="105">
        <f t="shared" si="802"/>
        <v>0</v>
      </c>
      <c r="L6369" s="105">
        <f t="shared" si="803"/>
        <v>0</v>
      </c>
      <c r="M6369">
        <v>0.04</v>
      </c>
      <c r="N6369">
        <f t="shared" si="804"/>
        <v>3.3960531989175591E-3</v>
      </c>
    </row>
    <row r="6370" spans="1:14" x14ac:dyDescent="0.3">
      <c r="A6370">
        <f t="shared" si="798"/>
        <v>64</v>
      </c>
      <c r="E6370" s="105">
        <f t="shared" si="799"/>
        <v>0</v>
      </c>
      <c r="I6370" s="105">
        <f t="shared" si="800"/>
        <v>0</v>
      </c>
      <c r="J6370" s="105">
        <f t="shared" si="801"/>
        <v>0</v>
      </c>
      <c r="K6370" s="105">
        <f t="shared" si="802"/>
        <v>0</v>
      </c>
      <c r="L6370" s="105">
        <f t="shared" si="803"/>
        <v>0</v>
      </c>
      <c r="M6370">
        <v>0.04</v>
      </c>
      <c r="N6370">
        <f t="shared" si="804"/>
        <v>3.3960531989175591E-3</v>
      </c>
    </row>
    <row r="6371" spans="1:14" x14ac:dyDescent="0.3">
      <c r="A6371">
        <f t="shared" si="798"/>
        <v>64</v>
      </c>
      <c r="E6371" s="105">
        <f t="shared" si="799"/>
        <v>0</v>
      </c>
      <c r="I6371" s="105">
        <f t="shared" si="800"/>
        <v>0</v>
      </c>
      <c r="J6371" s="105">
        <f t="shared" si="801"/>
        <v>0</v>
      </c>
      <c r="K6371" s="105">
        <f t="shared" si="802"/>
        <v>0</v>
      </c>
      <c r="L6371" s="105">
        <f t="shared" si="803"/>
        <v>0</v>
      </c>
      <c r="M6371">
        <v>0.04</v>
      </c>
      <c r="N6371">
        <f t="shared" si="804"/>
        <v>3.3960531989175591E-3</v>
      </c>
    </row>
    <row r="6372" spans="1:14" x14ac:dyDescent="0.3">
      <c r="A6372">
        <f t="shared" si="798"/>
        <v>64</v>
      </c>
      <c r="E6372" s="105">
        <f t="shared" si="799"/>
        <v>0</v>
      </c>
      <c r="I6372" s="105">
        <f t="shared" si="800"/>
        <v>0</v>
      </c>
      <c r="J6372" s="105">
        <f t="shared" si="801"/>
        <v>0</v>
      </c>
      <c r="K6372" s="105">
        <f t="shared" si="802"/>
        <v>0</v>
      </c>
      <c r="L6372" s="105">
        <f t="shared" si="803"/>
        <v>0</v>
      </c>
      <c r="M6372">
        <v>0.04</v>
      </c>
      <c r="N6372">
        <f t="shared" si="804"/>
        <v>3.3960531989175591E-3</v>
      </c>
    </row>
    <row r="6373" spans="1:14" x14ac:dyDescent="0.3">
      <c r="A6373">
        <f t="shared" si="798"/>
        <v>64</v>
      </c>
      <c r="E6373" s="105">
        <f t="shared" si="799"/>
        <v>0</v>
      </c>
      <c r="I6373" s="105">
        <f t="shared" si="800"/>
        <v>0</v>
      </c>
      <c r="J6373" s="105">
        <f t="shared" si="801"/>
        <v>0</v>
      </c>
      <c r="K6373" s="105">
        <f t="shared" si="802"/>
        <v>0</v>
      </c>
      <c r="L6373" s="105">
        <f t="shared" si="803"/>
        <v>0</v>
      </c>
      <c r="M6373">
        <v>0.04</v>
      </c>
      <c r="N6373">
        <f t="shared" si="804"/>
        <v>3.3960531989175591E-3</v>
      </c>
    </row>
    <row r="6374" spans="1:14" x14ac:dyDescent="0.3">
      <c r="A6374">
        <f t="shared" si="798"/>
        <v>64</v>
      </c>
      <c r="E6374" s="105">
        <f t="shared" si="799"/>
        <v>0</v>
      </c>
      <c r="I6374" s="105">
        <f t="shared" si="800"/>
        <v>0</v>
      </c>
      <c r="J6374" s="105">
        <f t="shared" si="801"/>
        <v>0</v>
      </c>
      <c r="K6374" s="105">
        <f t="shared" si="802"/>
        <v>0</v>
      </c>
      <c r="L6374" s="105">
        <f t="shared" si="803"/>
        <v>0</v>
      </c>
      <c r="M6374">
        <v>0.04</v>
      </c>
      <c r="N6374">
        <f t="shared" si="804"/>
        <v>3.3960531989175591E-3</v>
      </c>
    </row>
    <row r="6375" spans="1:14" x14ac:dyDescent="0.3">
      <c r="A6375">
        <f t="shared" ref="A6375:A6438" si="805">IF(COUNTIF(A6275:A6374,A6374)=100, A6374+1,A6374)</f>
        <v>64</v>
      </c>
      <c r="E6375" s="105">
        <f t="shared" ref="E6375:E6438" si="806">MAX(0, E6275-K6275-L6275)</f>
        <v>0</v>
      </c>
      <c r="I6375" s="105">
        <f t="shared" ref="I6375:I6438" si="807">IF(E6375&lt;I6275,J6375 + E6375, I6275)</f>
        <v>0</v>
      </c>
      <c r="J6375" s="105">
        <f t="shared" si="801"/>
        <v>0</v>
      </c>
      <c r="K6375" s="105">
        <f t="shared" si="802"/>
        <v>0</v>
      </c>
      <c r="L6375" s="105">
        <f t="shared" si="803"/>
        <v>0</v>
      </c>
      <c r="M6375">
        <v>0.04</v>
      </c>
      <c r="N6375">
        <f t="shared" si="804"/>
        <v>3.3960531989175591E-3</v>
      </c>
    </row>
    <row r="6376" spans="1:14" x14ac:dyDescent="0.3">
      <c r="A6376">
        <f t="shared" si="805"/>
        <v>64</v>
      </c>
      <c r="E6376" s="105">
        <f t="shared" si="806"/>
        <v>0</v>
      </c>
      <c r="I6376" s="105">
        <f t="shared" si="807"/>
        <v>0</v>
      </c>
      <c r="J6376" s="105">
        <f t="shared" si="801"/>
        <v>0</v>
      </c>
      <c r="K6376" s="105">
        <f t="shared" si="802"/>
        <v>0</v>
      </c>
      <c r="L6376" s="105">
        <f t="shared" si="803"/>
        <v>0</v>
      </c>
      <c r="M6376">
        <v>0.04</v>
      </c>
      <c r="N6376">
        <f t="shared" si="804"/>
        <v>3.3960531989175591E-3</v>
      </c>
    </row>
    <row r="6377" spans="1:14" x14ac:dyDescent="0.3">
      <c r="A6377">
        <f t="shared" si="805"/>
        <v>64</v>
      </c>
      <c r="E6377" s="105">
        <f t="shared" si="806"/>
        <v>0</v>
      </c>
      <c r="I6377" s="105">
        <f t="shared" si="807"/>
        <v>0</v>
      </c>
      <c r="J6377" s="105">
        <f t="shared" si="801"/>
        <v>0</v>
      </c>
      <c r="K6377" s="105">
        <f t="shared" si="802"/>
        <v>0</v>
      </c>
      <c r="L6377" s="105">
        <f t="shared" si="803"/>
        <v>0</v>
      </c>
      <c r="M6377">
        <v>0.04</v>
      </c>
      <c r="N6377">
        <f t="shared" si="804"/>
        <v>3.3960531989175591E-3</v>
      </c>
    </row>
    <row r="6378" spans="1:14" x14ac:dyDescent="0.3">
      <c r="A6378">
        <f t="shared" si="805"/>
        <v>64</v>
      </c>
      <c r="E6378" s="105">
        <f t="shared" si="806"/>
        <v>0</v>
      </c>
      <c r="I6378" s="105">
        <f t="shared" si="807"/>
        <v>0</v>
      </c>
      <c r="J6378" s="105">
        <f t="shared" si="801"/>
        <v>0</v>
      </c>
      <c r="K6378" s="105">
        <f t="shared" si="802"/>
        <v>0</v>
      </c>
      <c r="L6378" s="105">
        <f t="shared" si="803"/>
        <v>0</v>
      </c>
      <c r="M6378">
        <v>0.04</v>
      </c>
      <c r="N6378">
        <f t="shared" si="804"/>
        <v>3.3960531989175591E-3</v>
      </c>
    </row>
    <row r="6379" spans="1:14" x14ac:dyDescent="0.3">
      <c r="A6379">
        <f t="shared" si="805"/>
        <v>64</v>
      </c>
      <c r="E6379" s="105">
        <f t="shared" si="806"/>
        <v>0</v>
      </c>
      <c r="I6379" s="105">
        <f t="shared" si="807"/>
        <v>0</v>
      </c>
      <c r="J6379" s="105">
        <f t="shared" si="801"/>
        <v>0</v>
      </c>
      <c r="K6379" s="105">
        <f t="shared" si="802"/>
        <v>0</v>
      </c>
      <c r="L6379" s="105">
        <f t="shared" si="803"/>
        <v>0</v>
      </c>
      <c r="M6379">
        <v>0.04</v>
      </c>
      <c r="N6379">
        <f t="shared" si="804"/>
        <v>3.3960531989175591E-3</v>
      </c>
    </row>
    <row r="6380" spans="1:14" x14ac:dyDescent="0.3">
      <c r="A6380">
        <f t="shared" si="805"/>
        <v>64</v>
      </c>
      <c r="E6380" s="105">
        <f t="shared" si="806"/>
        <v>0</v>
      </c>
      <c r="I6380" s="105">
        <f t="shared" si="807"/>
        <v>0</v>
      </c>
      <c r="J6380" s="105">
        <f t="shared" si="801"/>
        <v>0</v>
      </c>
      <c r="K6380" s="105">
        <f t="shared" si="802"/>
        <v>0</v>
      </c>
      <c r="L6380" s="105">
        <f t="shared" si="803"/>
        <v>0</v>
      </c>
      <c r="M6380">
        <v>0.04</v>
      </c>
      <c r="N6380">
        <f t="shared" si="804"/>
        <v>3.3960531989175591E-3</v>
      </c>
    </row>
    <row r="6381" spans="1:14" x14ac:dyDescent="0.3">
      <c r="A6381">
        <f t="shared" si="805"/>
        <v>64</v>
      </c>
      <c r="E6381" s="105">
        <f t="shared" si="806"/>
        <v>0</v>
      </c>
      <c r="I6381" s="105">
        <f t="shared" si="807"/>
        <v>0</v>
      </c>
      <c r="J6381" s="105">
        <f t="shared" si="801"/>
        <v>0</v>
      </c>
      <c r="K6381" s="105">
        <f t="shared" si="802"/>
        <v>0</v>
      </c>
      <c r="L6381" s="105">
        <f t="shared" si="803"/>
        <v>0</v>
      </c>
      <c r="M6381">
        <v>0.04</v>
      </c>
      <c r="N6381">
        <f t="shared" si="804"/>
        <v>3.3960531989175591E-3</v>
      </c>
    </row>
    <row r="6382" spans="1:14" x14ac:dyDescent="0.3">
      <c r="A6382">
        <f t="shared" si="805"/>
        <v>64</v>
      </c>
      <c r="E6382" s="105">
        <f t="shared" si="806"/>
        <v>0</v>
      </c>
      <c r="I6382" s="105">
        <f t="shared" si="807"/>
        <v>0</v>
      </c>
      <c r="J6382" s="105">
        <f t="shared" si="801"/>
        <v>0</v>
      </c>
      <c r="K6382" s="105">
        <f t="shared" si="802"/>
        <v>0</v>
      </c>
      <c r="L6382" s="105">
        <f t="shared" si="803"/>
        <v>0</v>
      </c>
      <c r="M6382">
        <v>0.04</v>
      </c>
      <c r="N6382">
        <f t="shared" si="804"/>
        <v>3.3960531989175591E-3</v>
      </c>
    </row>
    <row r="6383" spans="1:14" x14ac:dyDescent="0.3">
      <c r="A6383">
        <f t="shared" si="805"/>
        <v>64</v>
      </c>
      <c r="E6383" s="105">
        <f t="shared" si="806"/>
        <v>0</v>
      </c>
      <c r="I6383" s="105">
        <f t="shared" si="807"/>
        <v>0</v>
      </c>
      <c r="J6383" s="105">
        <f t="shared" si="801"/>
        <v>0</v>
      </c>
      <c r="K6383" s="105">
        <f t="shared" si="802"/>
        <v>0</v>
      </c>
      <c r="L6383" s="105">
        <f t="shared" si="803"/>
        <v>0</v>
      </c>
      <c r="M6383">
        <v>0.04</v>
      </c>
      <c r="N6383">
        <f t="shared" si="804"/>
        <v>3.3960531989175591E-3</v>
      </c>
    </row>
    <row r="6384" spans="1:14" x14ac:dyDescent="0.3">
      <c r="A6384">
        <f t="shared" si="805"/>
        <v>64</v>
      </c>
      <c r="E6384" s="105">
        <f t="shared" si="806"/>
        <v>0</v>
      </c>
      <c r="I6384" s="105">
        <f t="shared" si="807"/>
        <v>0</v>
      </c>
      <c r="J6384" s="105">
        <f t="shared" si="801"/>
        <v>0</v>
      </c>
      <c r="K6384" s="105">
        <f t="shared" si="802"/>
        <v>0</v>
      </c>
      <c r="L6384" s="105">
        <f t="shared" si="803"/>
        <v>0</v>
      </c>
      <c r="M6384">
        <v>0.04</v>
      </c>
      <c r="N6384">
        <f t="shared" si="804"/>
        <v>3.3960531989175591E-3</v>
      </c>
    </row>
    <row r="6385" spans="1:14" x14ac:dyDescent="0.3">
      <c r="A6385">
        <f t="shared" si="805"/>
        <v>64</v>
      </c>
      <c r="E6385" s="105">
        <f t="shared" si="806"/>
        <v>0</v>
      </c>
      <c r="I6385" s="105">
        <f t="shared" si="807"/>
        <v>0</v>
      </c>
      <c r="J6385" s="105">
        <f t="shared" si="801"/>
        <v>0</v>
      </c>
      <c r="K6385" s="105">
        <f t="shared" si="802"/>
        <v>0</v>
      </c>
      <c r="L6385" s="105">
        <f t="shared" si="803"/>
        <v>0</v>
      </c>
      <c r="M6385">
        <v>0.04</v>
      </c>
      <c r="N6385">
        <f t="shared" si="804"/>
        <v>3.3960531989175591E-3</v>
      </c>
    </row>
    <row r="6386" spans="1:14" x14ac:dyDescent="0.3">
      <c r="A6386">
        <f t="shared" si="805"/>
        <v>64</v>
      </c>
      <c r="E6386" s="105">
        <f t="shared" si="806"/>
        <v>0</v>
      </c>
      <c r="I6386" s="105">
        <f t="shared" si="807"/>
        <v>0</v>
      </c>
      <c r="J6386" s="105">
        <f t="shared" si="801"/>
        <v>0</v>
      </c>
      <c r="K6386" s="105">
        <f t="shared" si="802"/>
        <v>0</v>
      </c>
      <c r="L6386" s="105">
        <f t="shared" si="803"/>
        <v>0</v>
      </c>
      <c r="M6386">
        <v>0.04</v>
      </c>
      <c r="N6386">
        <f t="shared" si="804"/>
        <v>3.3960531989175591E-3</v>
      </c>
    </row>
    <row r="6387" spans="1:14" x14ac:dyDescent="0.3">
      <c r="A6387">
        <f t="shared" si="805"/>
        <v>64</v>
      </c>
      <c r="E6387" s="105">
        <f t="shared" si="806"/>
        <v>0</v>
      </c>
      <c r="I6387" s="105">
        <f t="shared" si="807"/>
        <v>0</v>
      </c>
      <c r="J6387" s="105">
        <f t="shared" si="801"/>
        <v>0</v>
      </c>
      <c r="K6387" s="105">
        <f t="shared" si="802"/>
        <v>0</v>
      </c>
      <c r="L6387" s="105">
        <f t="shared" si="803"/>
        <v>0</v>
      </c>
      <c r="M6387">
        <v>0.04</v>
      </c>
      <c r="N6387">
        <f t="shared" si="804"/>
        <v>3.3960531989175591E-3</v>
      </c>
    </row>
    <row r="6388" spans="1:14" x14ac:dyDescent="0.3">
      <c r="A6388">
        <f t="shared" si="805"/>
        <v>64</v>
      </c>
      <c r="E6388" s="105">
        <f t="shared" si="806"/>
        <v>0</v>
      </c>
      <c r="I6388" s="105">
        <f t="shared" si="807"/>
        <v>0</v>
      </c>
      <c r="J6388" s="105">
        <f t="shared" si="801"/>
        <v>0</v>
      </c>
      <c r="K6388" s="105">
        <f t="shared" si="802"/>
        <v>0</v>
      </c>
      <c r="L6388" s="105">
        <f t="shared" si="803"/>
        <v>0</v>
      </c>
      <c r="M6388">
        <v>0.04</v>
      </c>
      <c r="N6388">
        <f t="shared" si="804"/>
        <v>3.3960531989175591E-3</v>
      </c>
    </row>
    <row r="6389" spans="1:14" x14ac:dyDescent="0.3">
      <c r="A6389">
        <f t="shared" si="805"/>
        <v>64</v>
      </c>
      <c r="E6389" s="105">
        <f t="shared" si="806"/>
        <v>0</v>
      </c>
      <c r="I6389" s="105">
        <f t="shared" si="807"/>
        <v>0</v>
      </c>
      <c r="J6389" s="105">
        <f t="shared" si="801"/>
        <v>0</v>
      </c>
      <c r="K6389" s="105">
        <f t="shared" si="802"/>
        <v>0</v>
      </c>
      <c r="L6389" s="105">
        <f t="shared" si="803"/>
        <v>0</v>
      </c>
      <c r="M6389">
        <v>0.04</v>
      </c>
      <c r="N6389">
        <f t="shared" si="804"/>
        <v>3.3960531989175591E-3</v>
      </c>
    </row>
    <row r="6390" spans="1:14" x14ac:dyDescent="0.3">
      <c r="A6390">
        <f t="shared" si="805"/>
        <v>64</v>
      </c>
      <c r="E6390" s="105">
        <f t="shared" si="806"/>
        <v>0</v>
      </c>
      <c r="I6390" s="105">
        <f t="shared" si="807"/>
        <v>0</v>
      </c>
      <c r="J6390" s="105">
        <f t="shared" si="801"/>
        <v>0</v>
      </c>
      <c r="K6390" s="105">
        <f t="shared" si="802"/>
        <v>0</v>
      </c>
      <c r="L6390" s="105">
        <f t="shared" si="803"/>
        <v>0</v>
      </c>
      <c r="M6390">
        <v>0.04</v>
      </c>
      <c r="N6390">
        <f t="shared" si="804"/>
        <v>3.3960531989175591E-3</v>
      </c>
    </row>
    <row r="6391" spans="1:14" x14ac:dyDescent="0.3">
      <c r="A6391">
        <f t="shared" si="805"/>
        <v>64</v>
      </c>
      <c r="E6391" s="105">
        <f t="shared" si="806"/>
        <v>0</v>
      </c>
      <c r="I6391" s="105">
        <f t="shared" si="807"/>
        <v>0</v>
      </c>
      <c r="J6391" s="105">
        <f t="shared" si="801"/>
        <v>0</v>
      </c>
      <c r="K6391" s="105">
        <f t="shared" si="802"/>
        <v>0</v>
      </c>
      <c r="L6391" s="105">
        <f t="shared" si="803"/>
        <v>0</v>
      </c>
      <c r="M6391">
        <v>0.04</v>
      </c>
      <c r="N6391">
        <f t="shared" si="804"/>
        <v>3.3960531989175591E-3</v>
      </c>
    </row>
    <row r="6392" spans="1:14" x14ac:dyDescent="0.3">
      <c r="A6392">
        <f t="shared" si="805"/>
        <v>64</v>
      </c>
      <c r="E6392" s="105">
        <f t="shared" si="806"/>
        <v>0</v>
      </c>
      <c r="I6392" s="105">
        <f t="shared" si="807"/>
        <v>0</v>
      </c>
      <c r="J6392" s="105">
        <f t="shared" si="801"/>
        <v>0</v>
      </c>
      <c r="K6392" s="105">
        <f t="shared" si="802"/>
        <v>0</v>
      </c>
      <c r="L6392" s="105">
        <f t="shared" si="803"/>
        <v>0</v>
      </c>
      <c r="M6392">
        <v>0.04</v>
      </c>
      <c r="N6392">
        <f t="shared" si="804"/>
        <v>3.3960531989175591E-3</v>
      </c>
    </row>
    <row r="6393" spans="1:14" x14ac:dyDescent="0.3">
      <c r="A6393">
        <f t="shared" si="805"/>
        <v>64</v>
      </c>
      <c r="E6393" s="105">
        <f t="shared" si="806"/>
        <v>0</v>
      </c>
      <c r="I6393" s="105">
        <f t="shared" si="807"/>
        <v>0</v>
      </c>
      <c r="J6393" s="105">
        <f t="shared" si="801"/>
        <v>0</v>
      </c>
      <c r="K6393" s="105">
        <f t="shared" si="802"/>
        <v>0</v>
      </c>
      <c r="L6393" s="105">
        <f t="shared" si="803"/>
        <v>0</v>
      </c>
      <c r="M6393">
        <v>0.04</v>
      </c>
      <c r="N6393">
        <f t="shared" si="804"/>
        <v>3.3960531989175591E-3</v>
      </c>
    </row>
    <row r="6394" spans="1:14" x14ac:dyDescent="0.3">
      <c r="A6394">
        <f t="shared" si="805"/>
        <v>64</v>
      </c>
      <c r="E6394" s="105">
        <f t="shared" si="806"/>
        <v>0</v>
      </c>
      <c r="I6394" s="105">
        <f t="shared" si="807"/>
        <v>0</v>
      </c>
      <c r="J6394" s="105">
        <f t="shared" si="801"/>
        <v>0</v>
      </c>
      <c r="K6394" s="105">
        <f t="shared" si="802"/>
        <v>0</v>
      </c>
      <c r="L6394" s="105">
        <f t="shared" si="803"/>
        <v>0</v>
      </c>
      <c r="M6394">
        <v>0.04</v>
      </c>
      <c r="N6394">
        <f t="shared" si="804"/>
        <v>3.3960531989175591E-3</v>
      </c>
    </row>
    <row r="6395" spans="1:14" x14ac:dyDescent="0.3">
      <c r="A6395">
        <f t="shared" si="805"/>
        <v>64</v>
      </c>
      <c r="E6395" s="105">
        <f t="shared" si="806"/>
        <v>0</v>
      </c>
      <c r="I6395" s="105">
        <f t="shared" si="807"/>
        <v>0</v>
      </c>
      <c r="J6395" s="105">
        <f t="shared" si="801"/>
        <v>0</v>
      </c>
      <c r="K6395" s="105">
        <f t="shared" si="802"/>
        <v>0</v>
      </c>
      <c r="L6395" s="105">
        <f t="shared" si="803"/>
        <v>0</v>
      </c>
      <c r="M6395">
        <v>0.04</v>
      </c>
      <c r="N6395">
        <f t="shared" si="804"/>
        <v>3.3960531989175591E-3</v>
      </c>
    </row>
    <row r="6396" spans="1:14" x14ac:dyDescent="0.3">
      <c r="A6396">
        <f t="shared" si="805"/>
        <v>64</v>
      </c>
      <c r="E6396" s="105">
        <f t="shared" si="806"/>
        <v>0</v>
      </c>
      <c r="I6396" s="105">
        <f t="shared" si="807"/>
        <v>0</v>
      </c>
      <c r="J6396" s="105">
        <f t="shared" si="801"/>
        <v>0</v>
      </c>
      <c r="K6396" s="105">
        <f t="shared" si="802"/>
        <v>0</v>
      </c>
      <c r="L6396" s="105">
        <f t="shared" si="803"/>
        <v>0</v>
      </c>
      <c r="M6396">
        <v>0.04</v>
      </c>
      <c r="N6396">
        <f t="shared" si="804"/>
        <v>3.3960531989175591E-3</v>
      </c>
    </row>
    <row r="6397" spans="1:14" x14ac:dyDescent="0.3">
      <c r="A6397">
        <f t="shared" si="805"/>
        <v>64</v>
      </c>
      <c r="E6397" s="105">
        <f t="shared" si="806"/>
        <v>0</v>
      </c>
      <c r="I6397" s="105">
        <f t="shared" si="807"/>
        <v>0</v>
      </c>
      <c r="J6397" s="105">
        <f t="shared" si="801"/>
        <v>0</v>
      </c>
      <c r="K6397" s="105">
        <f t="shared" si="802"/>
        <v>0</v>
      </c>
      <c r="L6397" s="105">
        <f t="shared" si="803"/>
        <v>0</v>
      </c>
      <c r="M6397">
        <v>0.04</v>
      </c>
      <c r="N6397">
        <f t="shared" si="804"/>
        <v>3.3960531989175591E-3</v>
      </c>
    </row>
    <row r="6398" spans="1:14" x14ac:dyDescent="0.3">
      <c r="A6398">
        <f t="shared" si="805"/>
        <v>64</v>
      </c>
      <c r="E6398" s="105">
        <f t="shared" si="806"/>
        <v>0</v>
      </c>
      <c r="I6398" s="105">
        <f t="shared" si="807"/>
        <v>0</v>
      </c>
      <c r="J6398" s="105">
        <f t="shared" si="801"/>
        <v>0</v>
      </c>
      <c r="K6398" s="105">
        <f t="shared" si="802"/>
        <v>0</v>
      </c>
      <c r="L6398" s="105">
        <f t="shared" si="803"/>
        <v>0</v>
      </c>
      <c r="M6398">
        <v>0.04</v>
      </c>
      <c r="N6398">
        <f t="shared" si="804"/>
        <v>3.3960531989175591E-3</v>
      </c>
    </row>
    <row r="6399" spans="1:14" x14ac:dyDescent="0.3">
      <c r="A6399">
        <f t="shared" si="805"/>
        <v>64</v>
      </c>
      <c r="E6399" s="105">
        <f t="shared" si="806"/>
        <v>0</v>
      </c>
      <c r="I6399" s="105">
        <f t="shared" si="807"/>
        <v>0</v>
      </c>
      <c r="J6399" s="105">
        <f t="shared" si="801"/>
        <v>0</v>
      </c>
      <c r="K6399" s="105">
        <f t="shared" si="802"/>
        <v>0</v>
      </c>
      <c r="L6399" s="105">
        <f t="shared" si="803"/>
        <v>0</v>
      </c>
      <c r="M6399">
        <v>0.04</v>
      </c>
      <c r="N6399">
        <f t="shared" si="804"/>
        <v>3.3960531989175591E-3</v>
      </c>
    </row>
    <row r="6400" spans="1:14" x14ac:dyDescent="0.3">
      <c r="A6400">
        <f t="shared" si="805"/>
        <v>64</v>
      </c>
      <c r="E6400" s="105">
        <f t="shared" si="806"/>
        <v>0</v>
      </c>
      <c r="I6400" s="105">
        <f t="shared" si="807"/>
        <v>0</v>
      </c>
      <c r="J6400" s="105">
        <f t="shared" si="801"/>
        <v>0</v>
      </c>
      <c r="K6400" s="105">
        <f t="shared" si="802"/>
        <v>0</v>
      </c>
      <c r="L6400" s="105">
        <f t="shared" si="803"/>
        <v>0</v>
      </c>
      <c r="M6400">
        <v>0.04</v>
      </c>
      <c r="N6400">
        <f t="shared" si="804"/>
        <v>3.3960531989175591E-3</v>
      </c>
    </row>
    <row r="6401" spans="1:15" x14ac:dyDescent="0.3">
      <c r="A6401">
        <f t="shared" si="805"/>
        <v>64</v>
      </c>
      <c r="E6401" s="105">
        <f t="shared" si="806"/>
        <v>0</v>
      </c>
      <c r="I6401" s="105">
        <f t="shared" si="807"/>
        <v>0</v>
      </c>
      <c r="J6401" s="105">
        <f t="shared" si="801"/>
        <v>0</v>
      </c>
      <c r="K6401" s="105">
        <f t="shared" si="802"/>
        <v>0</v>
      </c>
      <c r="L6401" s="105">
        <f t="shared" si="803"/>
        <v>0</v>
      </c>
      <c r="M6401">
        <v>0.04</v>
      </c>
      <c r="N6401">
        <f t="shared" si="804"/>
        <v>3.3960531989175591E-3</v>
      </c>
      <c r="O6401" s="105" t="e">
        <f t="shared" ref="O6401" si="808">SUM(I6302:I6401)</f>
        <v>#REF!</v>
      </c>
    </row>
    <row r="6402" spans="1:15" x14ac:dyDescent="0.3">
      <c r="A6402">
        <f t="shared" si="805"/>
        <v>65</v>
      </c>
      <c r="E6402" s="105" t="e">
        <f t="shared" si="806"/>
        <v>#REF!</v>
      </c>
      <c r="I6402" s="105" t="e">
        <f t="shared" si="807"/>
        <v>#REF!</v>
      </c>
      <c r="J6402" s="105" t="e">
        <f t="shared" si="801"/>
        <v>#REF!</v>
      </c>
      <c r="K6402" s="105" t="e">
        <f t="shared" si="802"/>
        <v>#REF!</v>
      </c>
      <c r="L6402" s="105" t="e">
        <f t="shared" si="803"/>
        <v>#REF!</v>
      </c>
      <c r="M6402">
        <v>0.04</v>
      </c>
      <c r="N6402">
        <f t="shared" si="804"/>
        <v>3.3960531989175591E-3</v>
      </c>
    </row>
    <row r="6403" spans="1:15" x14ac:dyDescent="0.3">
      <c r="A6403">
        <f t="shared" si="805"/>
        <v>65</v>
      </c>
      <c r="E6403" s="105" t="e">
        <f t="shared" si="806"/>
        <v>#REF!</v>
      </c>
      <c r="I6403" s="105" t="e">
        <f t="shared" si="807"/>
        <v>#REF!</v>
      </c>
      <c r="J6403" s="105" t="e">
        <f t="shared" ref="J6403:J6466" si="809">E6403*($H$2/12)</f>
        <v>#REF!</v>
      </c>
      <c r="K6403" s="105" t="e">
        <f t="shared" ref="K6403:K6466" si="810">I6403-J6403</f>
        <v>#REF!</v>
      </c>
      <c r="L6403" s="105" t="e">
        <f t="shared" ref="L6403:L6466" si="811">N6403*(E6403-K6403)</f>
        <v>#REF!</v>
      </c>
      <c r="M6403">
        <v>0.04</v>
      </c>
      <c r="N6403">
        <f t="shared" ref="N6403:N6466" si="812">1-(POWER(1-M6403,(1/12)))</f>
        <v>3.3960531989175591E-3</v>
      </c>
    </row>
    <row r="6404" spans="1:15" x14ac:dyDescent="0.3">
      <c r="A6404">
        <f t="shared" si="805"/>
        <v>65</v>
      </c>
      <c r="E6404" s="105" t="e">
        <f t="shared" si="806"/>
        <v>#REF!</v>
      </c>
      <c r="I6404" s="105" t="e">
        <f t="shared" si="807"/>
        <v>#REF!</v>
      </c>
      <c r="J6404" s="105" t="e">
        <f t="shared" si="809"/>
        <v>#REF!</v>
      </c>
      <c r="K6404" s="105" t="e">
        <f t="shared" si="810"/>
        <v>#REF!</v>
      </c>
      <c r="L6404" s="105" t="e">
        <f t="shared" si="811"/>
        <v>#REF!</v>
      </c>
      <c r="M6404">
        <v>0.04</v>
      </c>
      <c r="N6404">
        <f t="shared" si="812"/>
        <v>3.3960531989175591E-3</v>
      </c>
    </row>
    <row r="6405" spans="1:15" x14ac:dyDescent="0.3">
      <c r="A6405">
        <f t="shared" si="805"/>
        <v>65</v>
      </c>
      <c r="E6405" s="105">
        <f t="shared" si="806"/>
        <v>0</v>
      </c>
      <c r="I6405" s="105">
        <f t="shared" si="807"/>
        <v>0</v>
      </c>
      <c r="J6405" s="105">
        <f t="shared" si="809"/>
        <v>0</v>
      </c>
      <c r="K6405" s="105">
        <f t="shared" si="810"/>
        <v>0</v>
      </c>
      <c r="L6405" s="105">
        <f t="shared" si="811"/>
        <v>0</v>
      </c>
      <c r="M6405">
        <v>0.04</v>
      </c>
      <c r="N6405">
        <f t="shared" si="812"/>
        <v>3.3960531989175591E-3</v>
      </c>
    </row>
    <row r="6406" spans="1:15" x14ac:dyDescent="0.3">
      <c r="A6406">
        <f t="shared" si="805"/>
        <v>65</v>
      </c>
      <c r="E6406" s="105">
        <f t="shared" si="806"/>
        <v>0</v>
      </c>
      <c r="I6406" s="105">
        <f t="shared" si="807"/>
        <v>0</v>
      </c>
      <c r="J6406" s="105">
        <f t="shared" si="809"/>
        <v>0</v>
      </c>
      <c r="K6406" s="105">
        <f t="shared" si="810"/>
        <v>0</v>
      </c>
      <c r="L6406" s="105">
        <f t="shared" si="811"/>
        <v>0</v>
      </c>
      <c r="M6406">
        <v>0.04</v>
      </c>
      <c r="N6406">
        <f t="shared" si="812"/>
        <v>3.3960531989175591E-3</v>
      </c>
    </row>
    <row r="6407" spans="1:15" x14ac:dyDescent="0.3">
      <c r="A6407">
        <f t="shared" si="805"/>
        <v>65</v>
      </c>
      <c r="E6407" s="105">
        <f t="shared" si="806"/>
        <v>0</v>
      </c>
      <c r="I6407" s="105">
        <f t="shared" si="807"/>
        <v>0</v>
      </c>
      <c r="J6407" s="105">
        <f t="shared" si="809"/>
        <v>0</v>
      </c>
      <c r="K6407" s="105">
        <f t="shared" si="810"/>
        <v>0</v>
      </c>
      <c r="L6407" s="105">
        <f t="shared" si="811"/>
        <v>0</v>
      </c>
      <c r="M6407">
        <v>0.04</v>
      </c>
      <c r="N6407">
        <f t="shared" si="812"/>
        <v>3.3960531989175591E-3</v>
      </c>
    </row>
    <row r="6408" spans="1:15" x14ac:dyDescent="0.3">
      <c r="A6408">
        <f t="shared" si="805"/>
        <v>65</v>
      </c>
      <c r="E6408" s="105">
        <f t="shared" si="806"/>
        <v>0</v>
      </c>
      <c r="I6408" s="105">
        <f t="shared" si="807"/>
        <v>0</v>
      </c>
      <c r="J6408" s="105">
        <f t="shared" si="809"/>
        <v>0</v>
      </c>
      <c r="K6408" s="105">
        <f t="shared" si="810"/>
        <v>0</v>
      </c>
      <c r="L6408" s="105">
        <f t="shared" si="811"/>
        <v>0</v>
      </c>
      <c r="M6408">
        <v>0.04</v>
      </c>
      <c r="N6408">
        <f t="shared" si="812"/>
        <v>3.3960531989175591E-3</v>
      </c>
    </row>
    <row r="6409" spans="1:15" x14ac:dyDescent="0.3">
      <c r="A6409">
        <f t="shared" si="805"/>
        <v>65</v>
      </c>
      <c r="E6409" s="105">
        <f t="shared" si="806"/>
        <v>0</v>
      </c>
      <c r="I6409" s="105">
        <f t="shared" si="807"/>
        <v>0</v>
      </c>
      <c r="J6409" s="105">
        <f t="shared" si="809"/>
        <v>0</v>
      </c>
      <c r="K6409" s="105">
        <f t="shared" si="810"/>
        <v>0</v>
      </c>
      <c r="L6409" s="105">
        <f t="shared" si="811"/>
        <v>0</v>
      </c>
      <c r="M6409">
        <v>0.04</v>
      </c>
      <c r="N6409">
        <f t="shared" si="812"/>
        <v>3.3960531989175591E-3</v>
      </c>
    </row>
    <row r="6410" spans="1:15" x14ac:dyDescent="0.3">
      <c r="A6410">
        <f t="shared" si="805"/>
        <v>65</v>
      </c>
      <c r="E6410" s="105">
        <f t="shared" si="806"/>
        <v>0</v>
      </c>
      <c r="I6410" s="105">
        <f t="shared" si="807"/>
        <v>0</v>
      </c>
      <c r="J6410" s="105">
        <f t="shared" si="809"/>
        <v>0</v>
      </c>
      <c r="K6410" s="105">
        <f t="shared" si="810"/>
        <v>0</v>
      </c>
      <c r="L6410" s="105">
        <f t="shared" si="811"/>
        <v>0</v>
      </c>
      <c r="M6410">
        <v>0.04</v>
      </c>
      <c r="N6410">
        <f t="shared" si="812"/>
        <v>3.3960531989175591E-3</v>
      </c>
    </row>
    <row r="6411" spans="1:15" x14ac:dyDescent="0.3">
      <c r="A6411">
        <f t="shared" si="805"/>
        <v>65</v>
      </c>
      <c r="E6411" s="105">
        <f t="shared" si="806"/>
        <v>0</v>
      </c>
      <c r="I6411" s="105">
        <f t="shared" si="807"/>
        <v>0</v>
      </c>
      <c r="J6411" s="105">
        <f t="shared" si="809"/>
        <v>0</v>
      </c>
      <c r="K6411" s="105">
        <f t="shared" si="810"/>
        <v>0</v>
      </c>
      <c r="L6411" s="105">
        <f t="shared" si="811"/>
        <v>0</v>
      </c>
      <c r="M6411">
        <v>0.04</v>
      </c>
      <c r="N6411">
        <f t="shared" si="812"/>
        <v>3.3960531989175591E-3</v>
      </c>
    </row>
    <row r="6412" spans="1:15" x14ac:dyDescent="0.3">
      <c r="A6412">
        <f t="shared" si="805"/>
        <v>65</v>
      </c>
      <c r="E6412" s="105">
        <f t="shared" si="806"/>
        <v>0</v>
      </c>
      <c r="I6412" s="105">
        <f t="shared" si="807"/>
        <v>0</v>
      </c>
      <c r="J6412" s="105">
        <f t="shared" si="809"/>
        <v>0</v>
      </c>
      <c r="K6412" s="105">
        <f t="shared" si="810"/>
        <v>0</v>
      </c>
      <c r="L6412" s="105">
        <f t="shared" si="811"/>
        <v>0</v>
      </c>
      <c r="M6412">
        <v>0.04</v>
      </c>
      <c r="N6412">
        <f t="shared" si="812"/>
        <v>3.3960531989175591E-3</v>
      </c>
    </row>
    <row r="6413" spans="1:15" x14ac:dyDescent="0.3">
      <c r="A6413">
        <f t="shared" si="805"/>
        <v>65</v>
      </c>
      <c r="E6413" s="105">
        <f t="shared" si="806"/>
        <v>0</v>
      </c>
      <c r="I6413" s="105">
        <f t="shared" si="807"/>
        <v>0</v>
      </c>
      <c r="J6413" s="105">
        <f t="shared" si="809"/>
        <v>0</v>
      </c>
      <c r="K6413" s="105">
        <f t="shared" si="810"/>
        <v>0</v>
      </c>
      <c r="L6413" s="105">
        <f t="shared" si="811"/>
        <v>0</v>
      </c>
      <c r="M6413">
        <v>0.04</v>
      </c>
      <c r="N6413">
        <f t="shared" si="812"/>
        <v>3.3960531989175591E-3</v>
      </c>
    </row>
    <row r="6414" spans="1:15" x14ac:dyDescent="0.3">
      <c r="A6414">
        <f t="shared" si="805"/>
        <v>65</v>
      </c>
      <c r="E6414" s="105">
        <f t="shared" si="806"/>
        <v>0</v>
      </c>
      <c r="I6414" s="105">
        <f t="shared" si="807"/>
        <v>0</v>
      </c>
      <c r="J6414" s="105">
        <f t="shared" si="809"/>
        <v>0</v>
      </c>
      <c r="K6414" s="105">
        <f t="shared" si="810"/>
        <v>0</v>
      </c>
      <c r="L6414" s="105">
        <f t="shared" si="811"/>
        <v>0</v>
      </c>
      <c r="M6414">
        <v>0.04</v>
      </c>
      <c r="N6414">
        <f t="shared" si="812"/>
        <v>3.3960531989175591E-3</v>
      </c>
    </row>
    <row r="6415" spans="1:15" x14ac:dyDescent="0.3">
      <c r="A6415">
        <f t="shared" si="805"/>
        <v>65</v>
      </c>
      <c r="E6415" s="105">
        <f t="shared" si="806"/>
        <v>0</v>
      </c>
      <c r="I6415" s="105">
        <f t="shared" si="807"/>
        <v>0</v>
      </c>
      <c r="J6415" s="105">
        <f t="shared" si="809"/>
        <v>0</v>
      </c>
      <c r="K6415" s="105">
        <f t="shared" si="810"/>
        <v>0</v>
      </c>
      <c r="L6415" s="105">
        <f t="shared" si="811"/>
        <v>0</v>
      </c>
      <c r="M6415">
        <v>0.04</v>
      </c>
      <c r="N6415">
        <f t="shared" si="812"/>
        <v>3.3960531989175591E-3</v>
      </c>
    </row>
    <row r="6416" spans="1:15" x14ac:dyDescent="0.3">
      <c r="A6416">
        <f t="shared" si="805"/>
        <v>65</v>
      </c>
      <c r="E6416" s="105">
        <f t="shared" si="806"/>
        <v>0</v>
      </c>
      <c r="I6416" s="105">
        <f t="shared" si="807"/>
        <v>0</v>
      </c>
      <c r="J6416" s="105">
        <f t="shared" si="809"/>
        <v>0</v>
      </c>
      <c r="K6416" s="105">
        <f t="shared" si="810"/>
        <v>0</v>
      </c>
      <c r="L6416" s="105">
        <f t="shared" si="811"/>
        <v>0</v>
      </c>
      <c r="M6416">
        <v>0.04</v>
      </c>
      <c r="N6416">
        <f t="shared" si="812"/>
        <v>3.3960531989175591E-3</v>
      </c>
    </row>
    <row r="6417" spans="1:14" x14ac:dyDescent="0.3">
      <c r="A6417">
        <f t="shared" si="805"/>
        <v>65</v>
      </c>
      <c r="E6417" s="105">
        <f t="shared" si="806"/>
        <v>0</v>
      </c>
      <c r="I6417" s="105">
        <f t="shared" si="807"/>
        <v>0</v>
      </c>
      <c r="J6417" s="105">
        <f t="shared" si="809"/>
        <v>0</v>
      </c>
      <c r="K6417" s="105">
        <f t="shared" si="810"/>
        <v>0</v>
      </c>
      <c r="L6417" s="105">
        <f t="shared" si="811"/>
        <v>0</v>
      </c>
      <c r="M6417">
        <v>0.04</v>
      </c>
      <c r="N6417">
        <f t="shared" si="812"/>
        <v>3.3960531989175591E-3</v>
      </c>
    </row>
    <row r="6418" spans="1:14" x14ac:dyDescent="0.3">
      <c r="A6418">
        <f t="shared" si="805"/>
        <v>65</v>
      </c>
      <c r="E6418" s="105">
        <f t="shared" si="806"/>
        <v>0</v>
      </c>
      <c r="I6418" s="105">
        <f t="shared" si="807"/>
        <v>0</v>
      </c>
      <c r="J6418" s="105">
        <f t="shared" si="809"/>
        <v>0</v>
      </c>
      <c r="K6418" s="105">
        <f t="shared" si="810"/>
        <v>0</v>
      </c>
      <c r="L6418" s="105">
        <f t="shared" si="811"/>
        <v>0</v>
      </c>
      <c r="M6418">
        <v>0.04</v>
      </c>
      <c r="N6418">
        <f t="shared" si="812"/>
        <v>3.3960531989175591E-3</v>
      </c>
    </row>
    <row r="6419" spans="1:14" x14ac:dyDescent="0.3">
      <c r="A6419">
        <f t="shared" si="805"/>
        <v>65</v>
      </c>
      <c r="E6419" s="105">
        <f t="shared" si="806"/>
        <v>0</v>
      </c>
      <c r="I6419" s="105">
        <f t="shared" si="807"/>
        <v>0</v>
      </c>
      <c r="J6419" s="105">
        <f t="shared" si="809"/>
        <v>0</v>
      </c>
      <c r="K6419" s="105">
        <f t="shared" si="810"/>
        <v>0</v>
      </c>
      <c r="L6419" s="105">
        <f t="shared" si="811"/>
        <v>0</v>
      </c>
      <c r="M6419">
        <v>0.04</v>
      </c>
      <c r="N6419">
        <f t="shared" si="812"/>
        <v>3.3960531989175591E-3</v>
      </c>
    </row>
    <row r="6420" spans="1:14" x14ac:dyDescent="0.3">
      <c r="A6420">
        <f t="shared" si="805"/>
        <v>65</v>
      </c>
      <c r="E6420" s="105">
        <f t="shared" si="806"/>
        <v>0</v>
      </c>
      <c r="I6420" s="105">
        <f t="shared" si="807"/>
        <v>0</v>
      </c>
      <c r="J6420" s="105">
        <f t="shared" si="809"/>
        <v>0</v>
      </c>
      <c r="K6420" s="105">
        <f t="shared" si="810"/>
        <v>0</v>
      </c>
      <c r="L6420" s="105">
        <f t="shared" si="811"/>
        <v>0</v>
      </c>
      <c r="M6420">
        <v>0.04</v>
      </c>
      <c r="N6420">
        <f t="shared" si="812"/>
        <v>3.3960531989175591E-3</v>
      </c>
    </row>
    <row r="6421" spans="1:14" x14ac:dyDescent="0.3">
      <c r="A6421">
        <f t="shared" si="805"/>
        <v>65</v>
      </c>
      <c r="E6421" s="105">
        <f t="shared" si="806"/>
        <v>0</v>
      </c>
      <c r="I6421" s="105">
        <f t="shared" si="807"/>
        <v>0</v>
      </c>
      <c r="J6421" s="105">
        <f t="shared" si="809"/>
        <v>0</v>
      </c>
      <c r="K6421" s="105">
        <f t="shared" si="810"/>
        <v>0</v>
      </c>
      <c r="L6421" s="105">
        <f t="shared" si="811"/>
        <v>0</v>
      </c>
      <c r="M6421">
        <v>0.04</v>
      </c>
      <c r="N6421">
        <f t="shared" si="812"/>
        <v>3.3960531989175591E-3</v>
      </c>
    </row>
    <row r="6422" spans="1:14" x14ac:dyDescent="0.3">
      <c r="A6422">
        <f t="shared" si="805"/>
        <v>65</v>
      </c>
      <c r="E6422" s="105">
        <f t="shared" si="806"/>
        <v>0</v>
      </c>
      <c r="I6422" s="105">
        <f t="shared" si="807"/>
        <v>0</v>
      </c>
      <c r="J6422" s="105">
        <f t="shared" si="809"/>
        <v>0</v>
      </c>
      <c r="K6422" s="105">
        <f t="shared" si="810"/>
        <v>0</v>
      </c>
      <c r="L6422" s="105">
        <f t="shared" si="811"/>
        <v>0</v>
      </c>
      <c r="M6422">
        <v>0.04</v>
      </c>
      <c r="N6422">
        <f t="shared" si="812"/>
        <v>3.3960531989175591E-3</v>
      </c>
    </row>
    <row r="6423" spans="1:14" x14ac:dyDescent="0.3">
      <c r="A6423">
        <f t="shared" si="805"/>
        <v>65</v>
      </c>
      <c r="E6423" s="105">
        <f t="shared" si="806"/>
        <v>0</v>
      </c>
      <c r="I6423" s="105">
        <f t="shared" si="807"/>
        <v>0</v>
      </c>
      <c r="J6423" s="105">
        <f t="shared" si="809"/>
        <v>0</v>
      </c>
      <c r="K6423" s="105">
        <f t="shared" si="810"/>
        <v>0</v>
      </c>
      <c r="L6423" s="105">
        <f t="shared" si="811"/>
        <v>0</v>
      </c>
      <c r="M6423">
        <v>0.04</v>
      </c>
      <c r="N6423">
        <f t="shared" si="812"/>
        <v>3.3960531989175591E-3</v>
      </c>
    </row>
    <row r="6424" spans="1:14" x14ac:dyDescent="0.3">
      <c r="A6424">
        <f t="shared" si="805"/>
        <v>65</v>
      </c>
      <c r="E6424" s="105">
        <f t="shared" si="806"/>
        <v>0</v>
      </c>
      <c r="I6424" s="105">
        <f t="shared" si="807"/>
        <v>0</v>
      </c>
      <c r="J6424" s="105">
        <f t="shared" si="809"/>
        <v>0</v>
      </c>
      <c r="K6424" s="105">
        <f t="shared" si="810"/>
        <v>0</v>
      </c>
      <c r="L6424" s="105">
        <f t="shared" si="811"/>
        <v>0</v>
      </c>
      <c r="M6424">
        <v>0.04</v>
      </c>
      <c r="N6424">
        <f t="shared" si="812"/>
        <v>3.3960531989175591E-3</v>
      </c>
    </row>
    <row r="6425" spans="1:14" x14ac:dyDescent="0.3">
      <c r="A6425">
        <f t="shared" si="805"/>
        <v>65</v>
      </c>
      <c r="E6425" s="105">
        <f t="shared" si="806"/>
        <v>0</v>
      </c>
      <c r="I6425" s="105">
        <f t="shared" si="807"/>
        <v>0</v>
      </c>
      <c r="J6425" s="105">
        <f t="shared" si="809"/>
        <v>0</v>
      </c>
      <c r="K6425" s="105">
        <f t="shared" si="810"/>
        <v>0</v>
      </c>
      <c r="L6425" s="105">
        <f t="shared" si="811"/>
        <v>0</v>
      </c>
      <c r="M6425">
        <v>0.04</v>
      </c>
      <c r="N6425">
        <f t="shared" si="812"/>
        <v>3.3960531989175591E-3</v>
      </c>
    </row>
    <row r="6426" spans="1:14" x14ac:dyDescent="0.3">
      <c r="A6426">
        <f t="shared" si="805"/>
        <v>65</v>
      </c>
      <c r="E6426" s="105">
        <f t="shared" si="806"/>
        <v>0</v>
      </c>
      <c r="I6426" s="105">
        <f t="shared" si="807"/>
        <v>0</v>
      </c>
      <c r="J6426" s="105">
        <f t="shared" si="809"/>
        <v>0</v>
      </c>
      <c r="K6426" s="105">
        <f t="shared" si="810"/>
        <v>0</v>
      </c>
      <c r="L6426" s="105">
        <f t="shared" si="811"/>
        <v>0</v>
      </c>
      <c r="M6426">
        <v>0.04</v>
      </c>
      <c r="N6426">
        <f t="shared" si="812"/>
        <v>3.3960531989175591E-3</v>
      </c>
    </row>
    <row r="6427" spans="1:14" x14ac:dyDescent="0.3">
      <c r="A6427">
        <f t="shared" si="805"/>
        <v>65</v>
      </c>
      <c r="E6427" s="105">
        <f t="shared" si="806"/>
        <v>0</v>
      </c>
      <c r="I6427" s="105">
        <f t="shared" si="807"/>
        <v>0</v>
      </c>
      <c r="J6427" s="105">
        <f t="shared" si="809"/>
        <v>0</v>
      </c>
      <c r="K6427" s="105">
        <f t="shared" si="810"/>
        <v>0</v>
      </c>
      <c r="L6427" s="105">
        <f t="shared" si="811"/>
        <v>0</v>
      </c>
      <c r="M6427">
        <v>0.04</v>
      </c>
      <c r="N6427">
        <f t="shared" si="812"/>
        <v>3.3960531989175591E-3</v>
      </c>
    </row>
    <row r="6428" spans="1:14" x14ac:dyDescent="0.3">
      <c r="A6428">
        <f t="shared" si="805"/>
        <v>65</v>
      </c>
      <c r="E6428" s="105">
        <f t="shared" si="806"/>
        <v>0</v>
      </c>
      <c r="I6428" s="105">
        <f t="shared" si="807"/>
        <v>0</v>
      </c>
      <c r="J6428" s="105">
        <f t="shared" si="809"/>
        <v>0</v>
      </c>
      <c r="K6428" s="105">
        <f t="shared" si="810"/>
        <v>0</v>
      </c>
      <c r="L6428" s="105">
        <f t="shared" si="811"/>
        <v>0</v>
      </c>
      <c r="M6428">
        <v>0.04</v>
      </c>
      <c r="N6428">
        <f t="shared" si="812"/>
        <v>3.3960531989175591E-3</v>
      </c>
    </row>
    <row r="6429" spans="1:14" x14ac:dyDescent="0.3">
      <c r="A6429">
        <f t="shared" si="805"/>
        <v>65</v>
      </c>
      <c r="E6429" s="105">
        <f t="shared" si="806"/>
        <v>0</v>
      </c>
      <c r="I6429" s="105">
        <f t="shared" si="807"/>
        <v>0</v>
      </c>
      <c r="J6429" s="105">
        <f t="shared" si="809"/>
        <v>0</v>
      </c>
      <c r="K6429" s="105">
        <f t="shared" si="810"/>
        <v>0</v>
      </c>
      <c r="L6429" s="105">
        <f t="shared" si="811"/>
        <v>0</v>
      </c>
      <c r="M6429">
        <v>0.04</v>
      </c>
      <c r="N6429">
        <f t="shared" si="812"/>
        <v>3.3960531989175591E-3</v>
      </c>
    </row>
    <row r="6430" spans="1:14" x14ac:dyDescent="0.3">
      <c r="A6430">
        <f t="shared" si="805"/>
        <v>65</v>
      </c>
      <c r="E6430" s="105">
        <f t="shared" si="806"/>
        <v>0</v>
      </c>
      <c r="I6430" s="105">
        <f t="shared" si="807"/>
        <v>0</v>
      </c>
      <c r="J6430" s="105">
        <f t="shared" si="809"/>
        <v>0</v>
      </c>
      <c r="K6430" s="105">
        <f t="shared" si="810"/>
        <v>0</v>
      </c>
      <c r="L6430" s="105">
        <f t="shared" si="811"/>
        <v>0</v>
      </c>
      <c r="M6430">
        <v>0.04</v>
      </c>
      <c r="N6430">
        <f t="shared" si="812"/>
        <v>3.3960531989175591E-3</v>
      </c>
    </row>
    <row r="6431" spans="1:14" x14ac:dyDescent="0.3">
      <c r="A6431">
        <f t="shared" si="805"/>
        <v>65</v>
      </c>
      <c r="E6431" s="105">
        <f t="shared" si="806"/>
        <v>0</v>
      </c>
      <c r="I6431" s="105">
        <f t="shared" si="807"/>
        <v>0</v>
      </c>
      <c r="J6431" s="105">
        <f t="shared" si="809"/>
        <v>0</v>
      </c>
      <c r="K6431" s="105">
        <f t="shared" si="810"/>
        <v>0</v>
      </c>
      <c r="L6431" s="105">
        <f t="shared" si="811"/>
        <v>0</v>
      </c>
      <c r="M6431">
        <v>0.04</v>
      </c>
      <c r="N6431">
        <f t="shared" si="812"/>
        <v>3.3960531989175591E-3</v>
      </c>
    </row>
    <row r="6432" spans="1:14" x14ac:dyDescent="0.3">
      <c r="A6432">
        <f t="shared" si="805"/>
        <v>65</v>
      </c>
      <c r="E6432" s="105">
        <f t="shared" si="806"/>
        <v>0</v>
      </c>
      <c r="I6432" s="105">
        <f t="shared" si="807"/>
        <v>0</v>
      </c>
      <c r="J6432" s="105">
        <f t="shared" si="809"/>
        <v>0</v>
      </c>
      <c r="K6432" s="105">
        <f t="shared" si="810"/>
        <v>0</v>
      </c>
      <c r="L6432" s="105">
        <f t="shared" si="811"/>
        <v>0</v>
      </c>
      <c r="M6432">
        <v>0.04</v>
      </c>
      <c r="N6432">
        <f t="shared" si="812"/>
        <v>3.3960531989175591E-3</v>
      </c>
    </row>
    <row r="6433" spans="1:14" x14ac:dyDescent="0.3">
      <c r="A6433">
        <f t="shared" si="805"/>
        <v>65</v>
      </c>
      <c r="E6433" s="105">
        <f t="shared" si="806"/>
        <v>0</v>
      </c>
      <c r="I6433" s="105">
        <f t="shared" si="807"/>
        <v>0</v>
      </c>
      <c r="J6433" s="105">
        <f t="shared" si="809"/>
        <v>0</v>
      </c>
      <c r="K6433" s="105">
        <f t="shared" si="810"/>
        <v>0</v>
      </c>
      <c r="L6433" s="105">
        <f t="shared" si="811"/>
        <v>0</v>
      </c>
      <c r="M6433">
        <v>0.04</v>
      </c>
      <c r="N6433">
        <f t="shared" si="812"/>
        <v>3.3960531989175591E-3</v>
      </c>
    </row>
    <row r="6434" spans="1:14" x14ac:dyDescent="0.3">
      <c r="A6434">
        <f t="shared" si="805"/>
        <v>65</v>
      </c>
      <c r="E6434" s="105">
        <f t="shared" si="806"/>
        <v>0</v>
      </c>
      <c r="I6434" s="105">
        <f t="shared" si="807"/>
        <v>0</v>
      </c>
      <c r="J6434" s="105">
        <f t="shared" si="809"/>
        <v>0</v>
      </c>
      <c r="K6434" s="105">
        <f t="shared" si="810"/>
        <v>0</v>
      </c>
      <c r="L6434" s="105">
        <f t="shared" si="811"/>
        <v>0</v>
      </c>
      <c r="M6434">
        <v>0.04</v>
      </c>
      <c r="N6434">
        <f t="shared" si="812"/>
        <v>3.3960531989175591E-3</v>
      </c>
    </row>
    <row r="6435" spans="1:14" x14ac:dyDescent="0.3">
      <c r="A6435">
        <f t="shared" si="805"/>
        <v>65</v>
      </c>
      <c r="E6435" s="105">
        <f t="shared" si="806"/>
        <v>0</v>
      </c>
      <c r="I6435" s="105">
        <f t="shared" si="807"/>
        <v>0</v>
      </c>
      <c r="J6435" s="105">
        <f t="shared" si="809"/>
        <v>0</v>
      </c>
      <c r="K6435" s="105">
        <f t="shared" si="810"/>
        <v>0</v>
      </c>
      <c r="L6435" s="105">
        <f t="shared" si="811"/>
        <v>0</v>
      </c>
      <c r="M6435">
        <v>0.04</v>
      </c>
      <c r="N6435">
        <f t="shared" si="812"/>
        <v>3.3960531989175591E-3</v>
      </c>
    </row>
    <row r="6436" spans="1:14" x14ac:dyDescent="0.3">
      <c r="A6436">
        <f t="shared" si="805"/>
        <v>65</v>
      </c>
      <c r="E6436" s="105">
        <f t="shared" si="806"/>
        <v>0</v>
      </c>
      <c r="I6436" s="105">
        <f t="shared" si="807"/>
        <v>0</v>
      </c>
      <c r="J6436" s="105">
        <f t="shared" si="809"/>
        <v>0</v>
      </c>
      <c r="K6436" s="105">
        <f t="shared" si="810"/>
        <v>0</v>
      </c>
      <c r="L6436" s="105">
        <f t="shared" si="811"/>
        <v>0</v>
      </c>
      <c r="M6436">
        <v>0.04</v>
      </c>
      <c r="N6436">
        <f t="shared" si="812"/>
        <v>3.3960531989175591E-3</v>
      </c>
    </row>
    <row r="6437" spans="1:14" x14ac:dyDescent="0.3">
      <c r="A6437">
        <f t="shared" si="805"/>
        <v>65</v>
      </c>
      <c r="E6437" s="105">
        <f t="shared" si="806"/>
        <v>0</v>
      </c>
      <c r="I6437" s="105">
        <f t="shared" si="807"/>
        <v>0</v>
      </c>
      <c r="J6437" s="105">
        <f t="shared" si="809"/>
        <v>0</v>
      </c>
      <c r="K6437" s="105">
        <f t="shared" si="810"/>
        <v>0</v>
      </c>
      <c r="L6437" s="105">
        <f t="shared" si="811"/>
        <v>0</v>
      </c>
      <c r="M6437">
        <v>0.04</v>
      </c>
      <c r="N6437">
        <f t="shared" si="812"/>
        <v>3.3960531989175591E-3</v>
      </c>
    </row>
    <row r="6438" spans="1:14" x14ac:dyDescent="0.3">
      <c r="A6438">
        <f t="shared" si="805"/>
        <v>65</v>
      </c>
      <c r="E6438" s="105">
        <f t="shared" si="806"/>
        <v>0</v>
      </c>
      <c r="I6438" s="105">
        <f t="shared" si="807"/>
        <v>0</v>
      </c>
      <c r="J6438" s="105">
        <f t="shared" si="809"/>
        <v>0</v>
      </c>
      <c r="K6438" s="105">
        <f t="shared" si="810"/>
        <v>0</v>
      </c>
      <c r="L6438" s="105">
        <f t="shared" si="811"/>
        <v>0</v>
      </c>
      <c r="M6438">
        <v>0.04</v>
      </c>
      <c r="N6438">
        <f t="shared" si="812"/>
        <v>3.3960531989175591E-3</v>
      </c>
    </row>
    <row r="6439" spans="1:14" x14ac:dyDescent="0.3">
      <c r="A6439">
        <f t="shared" ref="A6439:A6502" si="813">IF(COUNTIF(A6339:A6438,A6438)=100, A6438+1,A6438)</f>
        <v>65</v>
      </c>
      <c r="E6439" s="105">
        <f t="shared" ref="E6439:E6502" si="814">MAX(0, E6339-K6339-L6339)</f>
        <v>0</v>
      </c>
      <c r="I6439" s="105">
        <f t="shared" ref="I6439:I6502" si="815">IF(E6439&lt;I6339,J6439 + E6439, I6339)</f>
        <v>0</v>
      </c>
      <c r="J6439" s="105">
        <f t="shared" si="809"/>
        <v>0</v>
      </c>
      <c r="K6439" s="105">
        <f t="shared" si="810"/>
        <v>0</v>
      </c>
      <c r="L6439" s="105">
        <f t="shared" si="811"/>
        <v>0</v>
      </c>
      <c r="M6439">
        <v>0.04</v>
      </c>
      <c r="N6439">
        <f t="shared" si="812"/>
        <v>3.3960531989175591E-3</v>
      </c>
    </row>
    <row r="6440" spans="1:14" x14ac:dyDescent="0.3">
      <c r="A6440">
        <f t="shared" si="813"/>
        <v>65</v>
      </c>
      <c r="E6440" s="105">
        <f t="shared" si="814"/>
        <v>0</v>
      </c>
      <c r="I6440" s="105">
        <f t="shared" si="815"/>
        <v>0</v>
      </c>
      <c r="J6440" s="105">
        <f t="shared" si="809"/>
        <v>0</v>
      </c>
      <c r="K6440" s="105">
        <f t="shared" si="810"/>
        <v>0</v>
      </c>
      <c r="L6440" s="105">
        <f t="shared" si="811"/>
        <v>0</v>
      </c>
      <c r="M6440">
        <v>0.04</v>
      </c>
      <c r="N6440">
        <f t="shared" si="812"/>
        <v>3.3960531989175591E-3</v>
      </c>
    </row>
    <row r="6441" spans="1:14" x14ac:dyDescent="0.3">
      <c r="A6441">
        <f t="shared" si="813"/>
        <v>65</v>
      </c>
      <c r="E6441" s="105">
        <f t="shared" si="814"/>
        <v>0</v>
      </c>
      <c r="I6441" s="105">
        <f t="shared" si="815"/>
        <v>0</v>
      </c>
      <c r="J6441" s="105">
        <f t="shared" si="809"/>
        <v>0</v>
      </c>
      <c r="K6441" s="105">
        <f t="shared" si="810"/>
        <v>0</v>
      </c>
      <c r="L6441" s="105">
        <f t="shared" si="811"/>
        <v>0</v>
      </c>
      <c r="M6441">
        <v>0.04</v>
      </c>
      <c r="N6441">
        <f t="shared" si="812"/>
        <v>3.3960531989175591E-3</v>
      </c>
    </row>
    <row r="6442" spans="1:14" x14ac:dyDescent="0.3">
      <c r="A6442">
        <f t="shared" si="813"/>
        <v>65</v>
      </c>
      <c r="E6442" s="105">
        <f t="shared" si="814"/>
        <v>0</v>
      </c>
      <c r="I6442" s="105">
        <f t="shared" si="815"/>
        <v>0</v>
      </c>
      <c r="J6442" s="105">
        <f t="shared" si="809"/>
        <v>0</v>
      </c>
      <c r="K6442" s="105">
        <f t="shared" si="810"/>
        <v>0</v>
      </c>
      <c r="L6442" s="105">
        <f t="shared" si="811"/>
        <v>0</v>
      </c>
      <c r="M6442">
        <v>0.04</v>
      </c>
      <c r="N6442">
        <f t="shared" si="812"/>
        <v>3.3960531989175591E-3</v>
      </c>
    </row>
    <row r="6443" spans="1:14" x14ac:dyDescent="0.3">
      <c r="A6443">
        <f t="shared" si="813"/>
        <v>65</v>
      </c>
      <c r="E6443" s="105">
        <f t="shared" si="814"/>
        <v>0</v>
      </c>
      <c r="I6443" s="105">
        <f t="shared" si="815"/>
        <v>0</v>
      </c>
      <c r="J6443" s="105">
        <f t="shared" si="809"/>
        <v>0</v>
      </c>
      <c r="K6443" s="105">
        <f t="shared" si="810"/>
        <v>0</v>
      </c>
      <c r="L6443" s="105">
        <f t="shared" si="811"/>
        <v>0</v>
      </c>
      <c r="M6443">
        <v>0.04</v>
      </c>
      <c r="N6443">
        <f t="shared" si="812"/>
        <v>3.3960531989175591E-3</v>
      </c>
    </row>
    <row r="6444" spans="1:14" x14ac:dyDescent="0.3">
      <c r="A6444">
        <f t="shared" si="813"/>
        <v>65</v>
      </c>
      <c r="E6444" s="105">
        <f t="shared" si="814"/>
        <v>0</v>
      </c>
      <c r="I6444" s="105">
        <f t="shared" si="815"/>
        <v>0</v>
      </c>
      <c r="J6444" s="105">
        <f t="shared" si="809"/>
        <v>0</v>
      </c>
      <c r="K6444" s="105">
        <f t="shared" si="810"/>
        <v>0</v>
      </c>
      <c r="L6444" s="105">
        <f t="shared" si="811"/>
        <v>0</v>
      </c>
      <c r="M6444">
        <v>0.04</v>
      </c>
      <c r="N6444">
        <f t="shared" si="812"/>
        <v>3.3960531989175591E-3</v>
      </c>
    </row>
    <row r="6445" spans="1:14" x14ac:dyDescent="0.3">
      <c r="A6445">
        <f t="shared" si="813"/>
        <v>65</v>
      </c>
      <c r="E6445" s="105">
        <f t="shared" si="814"/>
        <v>0</v>
      </c>
      <c r="I6445" s="105">
        <f t="shared" si="815"/>
        <v>0</v>
      </c>
      <c r="J6445" s="105">
        <f t="shared" si="809"/>
        <v>0</v>
      </c>
      <c r="K6445" s="105">
        <f t="shared" si="810"/>
        <v>0</v>
      </c>
      <c r="L6445" s="105">
        <f t="shared" si="811"/>
        <v>0</v>
      </c>
      <c r="M6445">
        <v>0.04</v>
      </c>
      <c r="N6445">
        <f t="shared" si="812"/>
        <v>3.3960531989175591E-3</v>
      </c>
    </row>
    <row r="6446" spans="1:14" x14ac:dyDescent="0.3">
      <c r="A6446">
        <f t="shared" si="813"/>
        <v>65</v>
      </c>
      <c r="E6446" s="105">
        <f t="shared" si="814"/>
        <v>0</v>
      </c>
      <c r="I6446" s="105">
        <f t="shared" si="815"/>
        <v>0</v>
      </c>
      <c r="J6446" s="105">
        <f t="shared" si="809"/>
        <v>0</v>
      </c>
      <c r="K6446" s="105">
        <f t="shared" si="810"/>
        <v>0</v>
      </c>
      <c r="L6446" s="105">
        <f t="shared" si="811"/>
        <v>0</v>
      </c>
      <c r="M6446">
        <v>0.04</v>
      </c>
      <c r="N6446">
        <f t="shared" si="812"/>
        <v>3.3960531989175591E-3</v>
      </c>
    </row>
    <row r="6447" spans="1:14" x14ac:dyDescent="0.3">
      <c r="A6447">
        <f t="shared" si="813"/>
        <v>65</v>
      </c>
      <c r="E6447" s="105">
        <f t="shared" si="814"/>
        <v>0</v>
      </c>
      <c r="I6447" s="105">
        <f t="shared" si="815"/>
        <v>0</v>
      </c>
      <c r="J6447" s="105">
        <f t="shared" si="809"/>
        <v>0</v>
      </c>
      <c r="K6447" s="105">
        <f t="shared" si="810"/>
        <v>0</v>
      </c>
      <c r="L6447" s="105">
        <f t="shared" si="811"/>
        <v>0</v>
      </c>
      <c r="M6447">
        <v>0.04</v>
      </c>
      <c r="N6447">
        <f t="shared" si="812"/>
        <v>3.3960531989175591E-3</v>
      </c>
    </row>
    <row r="6448" spans="1:14" x14ac:dyDescent="0.3">
      <c r="A6448">
        <f t="shared" si="813"/>
        <v>65</v>
      </c>
      <c r="E6448" s="105">
        <f t="shared" si="814"/>
        <v>0</v>
      </c>
      <c r="I6448" s="105">
        <f t="shared" si="815"/>
        <v>0</v>
      </c>
      <c r="J6448" s="105">
        <f t="shared" si="809"/>
        <v>0</v>
      </c>
      <c r="K6448" s="105">
        <f t="shared" si="810"/>
        <v>0</v>
      </c>
      <c r="L6448" s="105">
        <f t="shared" si="811"/>
        <v>0</v>
      </c>
      <c r="M6448">
        <v>0.04</v>
      </c>
      <c r="N6448">
        <f t="shared" si="812"/>
        <v>3.3960531989175591E-3</v>
      </c>
    </row>
    <row r="6449" spans="1:14" x14ac:dyDescent="0.3">
      <c r="A6449">
        <f t="shared" si="813"/>
        <v>65</v>
      </c>
      <c r="E6449" s="105">
        <f t="shared" si="814"/>
        <v>0</v>
      </c>
      <c r="I6449" s="105">
        <f t="shared" si="815"/>
        <v>0</v>
      </c>
      <c r="J6449" s="105">
        <f t="shared" si="809"/>
        <v>0</v>
      </c>
      <c r="K6449" s="105">
        <f t="shared" si="810"/>
        <v>0</v>
      </c>
      <c r="L6449" s="105">
        <f t="shared" si="811"/>
        <v>0</v>
      </c>
      <c r="M6449">
        <v>0.04</v>
      </c>
      <c r="N6449">
        <f t="shared" si="812"/>
        <v>3.3960531989175591E-3</v>
      </c>
    </row>
    <row r="6450" spans="1:14" x14ac:dyDescent="0.3">
      <c r="A6450">
        <f t="shared" si="813"/>
        <v>65</v>
      </c>
      <c r="E6450" s="105">
        <f t="shared" si="814"/>
        <v>0</v>
      </c>
      <c r="I6450" s="105">
        <f t="shared" si="815"/>
        <v>0</v>
      </c>
      <c r="J6450" s="105">
        <f t="shared" si="809"/>
        <v>0</v>
      </c>
      <c r="K6450" s="105">
        <f t="shared" si="810"/>
        <v>0</v>
      </c>
      <c r="L6450" s="105">
        <f t="shared" si="811"/>
        <v>0</v>
      </c>
      <c r="M6450">
        <v>0.04</v>
      </c>
      <c r="N6450">
        <f t="shared" si="812"/>
        <v>3.3960531989175591E-3</v>
      </c>
    </row>
    <row r="6451" spans="1:14" x14ac:dyDescent="0.3">
      <c r="A6451">
        <f t="shared" si="813"/>
        <v>65</v>
      </c>
      <c r="E6451" s="105">
        <f t="shared" si="814"/>
        <v>0</v>
      </c>
      <c r="I6451" s="105">
        <f t="shared" si="815"/>
        <v>0</v>
      </c>
      <c r="J6451" s="105">
        <f t="shared" si="809"/>
        <v>0</v>
      </c>
      <c r="K6451" s="105">
        <f t="shared" si="810"/>
        <v>0</v>
      </c>
      <c r="L6451" s="105">
        <f t="shared" si="811"/>
        <v>0</v>
      </c>
      <c r="M6451">
        <v>0.04</v>
      </c>
      <c r="N6451">
        <f t="shared" si="812"/>
        <v>3.3960531989175591E-3</v>
      </c>
    </row>
    <row r="6452" spans="1:14" x14ac:dyDescent="0.3">
      <c r="A6452">
        <f t="shared" si="813"/>
        <v>65</v>
      </c>
      <c r="E6452" s="105">
        <f t="shared" si="814"/>
        <v>0</v>
      </c>
      <c r="I6452" s="105">
        <f t="shared" si="815"/>
        <v>0</v>
      </c>
      <c r="J6452" s="105">
        <f t="shared" si="809"/>
        <v>0</v>
      </c>
      <c r="K6452" s="105">
        <f t="shared" si="810"/>
        <v>0</v>
      </c>
      <c r="L6452" s="105">
        <f t="shared" si="811"/>
        <v>0</v>
      </c>
      <c r="M6452">
        <v>0.04</v>
      </c>
      <c r="N6452">
        <f t="shared" si="812"/>
        <v>3.3960531989175591E-3</v>
      </c>
    </row>
    <row r="6453" spans="1:14" x14ac:dyDescent="0.3">
      <c r="A6453">
        <f t="shared" si="813"/>
        <v>65</v>
      </c>
      <c r="E6453" s="105">
        <f t="shared" si="814"/>
        <v>0</v>
      </c>
      <c r="I6453" s="105">
        <f t="shared" si="815"/>
        <v>0</v>
      </c>
      <c r="J6453" s="105">
        <f t="shared" si="809"/>
        <v>0</v>
      </c>
      <c r="K6453" s="105">
        <f t="shared" si="810"/>
        <v>0</v>
      </c>
      <c r="L6453" s="105">
        <f t="shared" si="811"/>
        <v>0</v>
      </c>
      <c r="M6453">
        <v>0.04</v>
      </c>
      <c r="N6453">
        <f t="shared" si="812"/>
        <v>3.3960531989175591E-3</v>
      </c>
    </row>
    <row r="6454" spans="1:14" x14ac:dyDescent="0.3">
      <c r="A6454">
        <f t="shared" si="813"/>
        <v>65</v>
      </c>
      <c r="E6454" s="105">
        <f t="shared" si="814"/>
        <v>0</v>
      </c>
      <c r="I6454" s="105">
        <f t="shared" si="815"/>
        <v>0</v>
      </c>
      <c r="J6454" s="105">
        <f t="shared" si="809"/>
        <v>0</v>
      </c>
      <c r="K6454" s="105">
        <f t="shared" si="810"/>
        <v>0</v>
      </c>
      <c r="L6454" s="105">
        <f t="shared" si="811"/>
        <v>0</v>
      </c>
      <c r="M6454">
        <v>0.04</v>
      </c>
      <c r="N6454">
        <f t="shared" si="812"/>
        <v>3.3960531989175591E-3</v>
      </c>
    </row>
    <row r="6455" spans="1:14" x14ac:dyDescent="0.3">
      <c r="A6455">
        <f t="shared" si="813"/>
        <v>65</v>
      </c>
      <c r="E6455" s="105">
        <f t="shared" si="814"/>
        <v>0</v>
      </c>
      <c r="I6455" s="105">
        <f t="shared" si="815"/>
        <v>0</v>
      </c>
      <c r="J6455" s="105">
        <f t="shared" si="809"/>
        <v>0</v>
      </c>
      <c r="K6455" s="105">
        <f t="shared" si="810"/>
        <v>0</v>
      </c>
      <c r="L6455" s="105">
        <f t="shared" si="811"/>
        <v>0</v>
      </c>
      <c r="M6455">
        <v>0.04</v>
      </c>
      <c r="N6455">
        <f t="shared" si="812"/>
        <v>3.3960531989175591E-3</v>
      </c>
    </row>
    <row r="6456" spans="1:14" x14ac:dyDescent="0.3">
      <c r="A6456">
        <f t="shared" si="813"/>
        <v>65</v>
      </c>
      <c r="E6456" s="105">
        <f t="shared" si="814"/>
        <v>0</v>
      </c>
      <c r="I6456" s="105">
        <f t="shared" si="815"/>
        <v>0</v>
      </c>
      <c r="J6456" s="105">
        <f t="shared" si="809"/>
        <v>0</v>
      </c>
      <c r="K6456" s="105">
        <f t="shared" si="810"/>
        <v>0</v>
      </c>
      <c r="L6456" s="105">
        <f t="shared" si="811"/>
        <v>0</v>
      </c>
      <c r="M6456">
        <v>0.04</v>
      </c>
      <c r="N6456">
        <f t="shared" si="812"/>
        <v>3.3960531989175591E-3</v>
      </c>
    </row>
    <row r="6457" spans="1:14" x14ac:dyDescent="0.3">
      <c r="A6457">
        <f t="shared" si="813"/>
        <v>65</v>
      </c>
      <c r="E6457" s="105">
        <f t="shared" si="814"/>
        <v>0</v>
      </c>
      <c r="I6457" s="105">
        <f t="shared" si="815"/>
        <v>0</v>
      </c>
      <c r="J6457" s="105">
        <f t="shared" si="809"/>
        <v>0</v>
      </c>
      <c r="K6457" s="105">
        <f t="shared" si="810"/>
        <v>0</v>
      </c>
      <c r="L6457" s="105">
        <f t="shared" si="811"/>
        <v>0</v>
      </c>
      <c r="M6457">
        <v>0.04</v>
      </c>
      <c r="N6457">
        <f t="shared" si="812"/>
        <v>3.3960531989175591E-3</v>
      </c>
    </row>
    <row r="6458" spans="1:14" x14ac:dyDescent="0.3">
      <c r="A6458">
        <f t="shared" si="813"/>
        <v>65</v>
      </c>
      <c r="E6458" s="105">
        <f t="shared" si="814"/>
        <v>0</v>
      </c>
      <c r="I6458" s="105">
        <f t="shared" si="815"/>
        <v>0</v>
      </c>
      <c r="J6458" s="105">
        <f t="shared" si="809"/>
        <v>0</v>
      </c>
      <c r="K6458" s="105">
        <f t="shared" si="810"/>
        <v>0</v>
      </c>
      <c r="L6458" s="105">
        <f t="shared" si="811"/>
        <v>0</v>
      </c>
      <c r="M6458">
        <v>0.04</v>
      </c>
      <c r="N6458">
        <f t="shared" si="812"/>
        <v>3.3960531989175591E-3</v>
      </c>
    </row>
    <row r="6459" spans="1:14" x14ac:dyDescent="0.3">
      <c r="A6459">
        <f t="shared" si="813"/>
        <v>65</v>
      </c>
      <c r="E6459" s="105">
        <f t="shared" si="814"/>
        <v>0</v>
      </c>
      <c r="I6459" s="105">
        <f t="shared" si="815"/>
        <v>0</v>
      </c>
      <c r="J6459" s="105">
        <f t="shared" si="809"/>
        <v>0</v>
      </c>
      <c r="K6459" s="105">
        <f t="shared" si="810"/>
        <v>0</v>
      </c>
      <c r="L6459" s="105">
        <f t="shared" si="811"/>
        <v>0</v>
      </c>
      <c r="M6459">
        <v>0.04</v>
      </c>
      <c r="N6459">
        <f t="shared" si="812"/>
        <v>3.3960531989175591E-3</v>
      </c>
    </row>
    <row r="6460" spans="1:14" x14ac:dyDescent="0.3">
      <c r="A6460">
        <f t="shared" si="813"/>
        <v>65</v>
      </c>
      <c r="E6460" s="105">
        <f t="shared" si="814"/>
        <v>0</v>
      </c>
      <c r="I6460" s="105">
        <f t="shared" si="815"/>
        <v>0</v>
      </c>
      <c r="J6460" s="105">
        <f t="shared" si="809"/>
        <v>0</v>
      </c>
      <c r="K6460" s="105">
        <f t="shared" si="810"/>
        <v>0</v>
      </c>
      <c r="L6460" s="105">
        <f t="shared" si="811"/>
        <v>0</v>
      </c>
      <c r="M6460">
        <v>0.04</v>
      </c>
      <c r="N6460">
        <f t="shared" si="812"/>
        <v>3.3960531989175591E-3</v>
      </c>
    </row>
    <row r="6461" spans="1:14" x14ac:dyDescent="0.3">
      <c r="A6461">
        <f t="shared" si="813"/>
        <v>65</v>
      </c>
      <c r="E6461" s="105">
        <f t="shared" si="814"/>
        <v>0</v>
      </c>
      <c r="I6461" s="105">
        <f t="shared" si="815"/>
        <v>0</v>
      </c>
      <c r="J6461" s="105">
        <f t="shared" si="809"/>
        <v>0</v>
      </c>
      <c r="K6461" s="105">
        <f t="shared" si="810"/>
        <v>0</v>
      </c>
      <c r="L6461" s="105">
        <f t="shared" si="811"/>
        <v>0</v>
      </c>
      <c r="M6461">
        <v>0.04</v>
      </c>
      <c r="N6461">
        <f t="shared" si="812"/>
        <v>3.3960531989175591E-3</v>
      </c>
    </row>
    <row r="6462" spans="1:14" x14ac:dyDescent="0.3">
      <c r="A6462">
        <f t="shared" si="813"/>
        <v>65</v>
      </c>
      <c r="E6462" s="105">
        <f t="shared" si="814"/>
        <v>0</v>
      </c>
      <c r="I6462" s="105">
        <f t="shared" si="815"/>
        <v>0</v>
      </c>
      <c r="J6462" s="105">
        <f t="shared" si="809"/>
        <v>0</v>
      </c>
      <c r="K6462" s="105">
        <f t="shared" si="810"/>
        <v>0</v>
      </c>
      <c r="L6462" s="105">
        <f t="shared" si="811"/>
        <v>0</v>
      </c>
      <c r="M6462">
        <v>0.04</v>
      </c>
      <c r="N6462">
        <f t="shared" si="812"/>
        <v>3.3960531989175591E-3</v>
      </c>
    </row>
    <row r="6463" spans="1:14" x14ac:dyDescent="0.3">
      <c r="A6463">
        <f t="shared" si="813"/>
        <v>65</v>
      </c>
      <c r="E6463" s="105">
        <f t="shared" si="814"/>
        <v>0</v>
      </c>
      <c r="I6463" s="105">
        <f t="shared" si="815"/>
        <v>0</v>
      </c>
      <c r="J6463" s="105">
        <f t="shared" si="809"/>
        <v>0</v>
      </c>
      <c r="K6463" s="105">
        <f t="shared" si="810"/>
        <v>0</v>
      </c>
      <c r="L6463" s="105">
        <f t="shared" si="811"/>
        <v>0</v>
      </c>
      <c r="M6463">
        <v>0.04</v>
      </c>
      <c r="N6463">
        <f t="shared" si="812"/>
        <v>3.3960531989175591E-3</v>
      </c>
    </row>
    <row r="6464" spans="1:14" x14ac:dyDescent="0.3">
      <c r="A6464">
        <f t="shared" si="813"/>
        <v>65</v>
      </c>
      <c r="E6464" s="105">
        <f t="shared" si="814"/>
        <v>0</v>
      </c>
      <c r="I6464" s="105">
        <f t="shared" si="815"/>
        <v>0</v>
      </c>
      <c r="J6464" s="105">
        <f t="shared" si="809"/>
        <v>0</v>
      </c>
      <c r="K6464" s="105">
        <f t="shared" si="810"/>
        <v>0</v>
      </c>
      <c r="L6464" s="105">
        <f t="shared" si="811"/>
        <v>0</v>
      </c>
      <c r="M6464">
        <v>0.04</v>
      </c>
      <c r="N6464">
        <f t="shared" si="812"/>
        <v>3.3960531989175591E-3</v>
      </c>
    </row>
    <row r="6465" spans="1:14" x14ac:dyDescent="0.3">
      <c r="A6465">
        <f t="shared" si="813"/>
        <v>65</v>
      </c>
      <c r="E6465" s="105">
        <f t="shared" si="814"/>
        <v>0</v>
      </c>
      <c r="I6465" s="105">
        <f t="shared" si="815"/>
        <v>0</v>
      </c>
      <c r="J6465" s="105">
        <f t="shared" si="809"/>
        <v>0</v>
      </c>
      <c r="K6465" s="105">
        <f t="shared" si="810"/>
        <v>0</v>
      </c>
      <c r="L6465" s="105">
        <f t="shared" si="811"/>
        <v>0</v>
      </c>
      <c r="M6465">
        <v>0.04</v>
      </c>
      <c r="N6465">
        <f t="shared" si="812"/>
        <v>3.3960531989175591E-3</v>
      </c>
    </row>
    <row r="6466" spans="1:14" x14ac:dyDescent="0.3">
      <c r="A6466">
        <f t="shared" si="813"/>
        <v>65</v>
      </c>
      <c r="E6466" s="105">
        <f t="shared" si="814"/>
        <v>0</v>
      </c>
      <c r="I6466" s="105">
        <f t="shared" si="815"/>
        <v>0</v>
      </c>
      <c r="J6466" s="105">
        <f t="shared" si="809"/>
        <v>0</v>
      </c>
      <c r="K6466" s="105">
        <f t="shared" si="810"/>
        <v>0</v>
      </c>
      <c r="L6466" s="105">
        <f t="shared" si="811"/>
        <v>0</v>
      </c>
      <c r="M6466">
        <v>0.04</v>
      </c>
      <c r="N6466">
        <f t="shared" si="812"/>
        <v>3.3960531989175591E-3</v>
      </c>
    </row>
    <row r="6467" spans="1:14" x14ac:dyDescent="0.3">
      <c r="A6467">
        <f t="shared" si="813"/>
        <v>65</v>
      </c>
      <c r="E6467" s="105">
        <f t="shared" si="814"/>
        <v>0</v>
      </c>
      <c r="I6467" s="105">
        <f t="shared" si="815"/>
        <v>0</v>
      </c>
      <c r="J6467" s="105">
        <f t="shared" ref="J6467:J6530" si="816">E6467*($H$2/12)</f>
        <v>0</v>
      </c>
      <c r="K6467" s="105">
        <f t="shared" ref="K6467:K6530" si="817">I6467-J6467</f>
        <v>0</v>
      </c>
      <c r="L6467" s="105">
        <f t="shared" ref="L6467:L6530" si="818">N6467*(E6467-K6467)</f>
        <v>0</v>
      </c>
      <c r="M6467">
        <v>0.04</v>
      </c>
      <c r="N6467">
        <f t="shared" ref="N6467:N6530" si="819">1-(POWER(1-M6467,(1/12)))</f>
        <v>3.3960531989175591E-3</v>
      </c>
    </row>
    <row r="6468" spans="1:14" x14ac:dyDescent="0.3">
      <c r="A6468">
        <f t="shared" si="813"/>
        <v>65</v>
      </c>
      <c r="E6468" s="105">
        <f t="shared" si="814"/>
        <v>0</v>
      </c>
      <c r="I6468" s="105">
        <f t="shared" si="815"/>
        <v>0</v>
      </c>
      <c r="J6468" s="105">
        <f t="shared" si="816"/>
        <v>0</v>
      </c>
      <c r="K6468" s="105">
        <f t="shared" si="817"/>
        <v>0</v>
      </c>
      <c r="L6468" s="105">
        <f t="shared" si="818"/>
        <v>0</v>
      </c>
      <c r="M6468">
        <v>0.04</v>
      </c>
      <c r="N6468">
        <f t="shared" si="819"/>
        <v>3.3960531989175591E-3</v>
      </c>
    </row>
    <row r="6469" spans="1:14" x14ac:dyDescent="0.3">
      <c r="A6469">
        <f t="shared" si="813"/>
        <v>65</v>
      </c>
      <c r="E6469" s="105">
        <f t="shared" si="814"/>
        <v>0</v>
      </c>
      <c r="I6469" s="105">
        <f t="shared" si="815"/>
        <v>0</v>
      </c>
      <c r="J6469" s="105">
        <f t="shared" si="816"/>
        <v>0</v>
      </c>
      <c r="K6469" s="105">
        <f t="shared" si="817"/>
        <v>0</v>
      </c>
      <c r="L6469" s="105">
        <f t="shared" si="818"/>
        <v>0</v>
      </c>
      <c r="M6469">
        <v>0.04</v>
      </c>
      <c r="N6469">
        <f t="shared" si="819"/>
        <v>3.3960531989175591E-3</v>
      </c>
    </row>
    <row r="6470" spans="1:14" x14ac:dyDescent="0.3">
      <c r="A6470">
        <f t="shared" si="813"/>
        <v>65</v>
      </c>
      <c r="E6470" s="105">
        <f t="shared" si="814"/>
        <v>0</v>
      </c>
      <c r="I6470" s="105">
        <f t="shared" si="815"/>
        <v>0</v>
      </c>
      <c r="J6470" s="105">
        <f t="shared" si="816"/>
        <v>0</v>
      </c>
      <c r="K6470" s="105">
        <f t="shared" si="817"/>
        <v>0</v>
      </c>
      <c r="L6470" s="105">
        <f t="shared" si="818"/>
        <v>0</v>
      </c>
      <c r="M6470">
        <v>0.04</v>
      </c>
      <c r="N6470">
        <f t="shared" si="819"/>
        <v>3.3960531989175591E-3</v>
      </c>
    </row>
    <row r="6471" spans="1:14" x14ac:dyDescent="0.3">
      <c r="A6471">
        <f t="shared" si="813"/>
        <v>65</v>
      </c>
      <c r="E6471" s="105">
        <f t="shared" si="814"/>
        <v>0</v>
      </c>
      <c r="I6471" s="105">
        <f t="shared" si="815"/>
        <v>0</v>
      </c>
      <c r="J6471" s="105">
        <f t="shared" si="816"/>
        <v>0</v>
      </c>
      <c r="K6471" s="105">
        <f t="shared" si="817"/>
        <v>0</v>
      </c>
      <c r="L6471" s="105">
        <f t="shared" si="818"/>
        <v>0</v>
      </c>
      <c r="M6471">
        <v>0.04</v>
      </c>
      <c r="N6471">
        <f t="shared" si="819"/>
        <v>3.3960531989175591E-3</v>
      </c>
    </row>
    <row r="6472" spans="1:14" x14ac:dyDescent="0.3">
      <c r="A6472">
        <f t="shared" si="813"/>
        <v>65</v>
      </c>
      <c r="E6472" s="105">
        <f t="shared" si="814"/>
        <v>0</v>
      </c>
      <c r="I6472" s="105">
        <f t="shared" si="815"/>
        <v>0</v>
      </c>
      <c r="J6472" s="105">
        <f t="shared" si="816"/>
        <v>0</v>
      </c>
      <c r="K6472" s="105">
        <f t="shared" si="817"/>
        <v>0</v>
      </c>
      <c r="L6472" s="105">
        <f t="shared" si="818"/>
        <v>0</v>
      </c>
      <c r="M6472">
        <v>0.04</v>
      </c>
      <c r="N6472">
        <f t="shared" si="819"/>
        <v>3.3960531989175591E-3</v>
      </c>
    </row>
    <row r="6473" spans="1:14" x14ac:dyDescent="0.3">
      <c r="A6473">
        <f t="shared" si="813"/>
        <v>65</v>
      </c>
      <c r="E6473" s="105">
        <f t="shared" si="814"/>
        <v>0</v>
      </c>
      <c r="I6473" s="105">
        <f t="shared" si="815"/>
        <v>0</v>
      </c>
      <c r="J6473" s="105">
        <f t="shared" si="816"/>
        <v>0</v>
      </c>
      <c r="K6473" s="105">
        <f t="shared" si="817"/>
        <v>0</v>
      </c>
      <c r="L6473" s="105">
        <f t="shared" si="818"/>
        <v>0</v>
      </c>
      <c r="M6473">
        <v>0.04</v>
      </c>
      <c r="N6473">
        <f t="shared" si="819"/>
        <v>3.3960531989175591E-3</v>
      </c>
    </row>
    <row r="6474" spans="1:14" x14ac:dyDescent="0.3">
      <c r="A6474">
        <f t="shared" si="813"/>
        <v>65</v>
      </c>
      <c r="E6474" s="105">
        <f t="shared" si="814"/>
        <v>0</v>
      </c>
      <c r="I6474" s="105">
        <f t="shared" si="815"/>
        <v>0</v>
      </c>
      <c r="J6474" s="105">
        <f t="shared" si="816"/>
        <v>0</v>
      </c>
      <c r="K6474" s="105">
        <f t="shared" si="817"/>
        <v>0</v>
      </c>
      <c r="L6474" s="105">
        <f t="shared" si="818"/>
        <v>0</v>
      </c>
      <c r="M6474">
        <v>0.04</v>
      </c>
      <c r="N6474">
        <f t="shared" si="819"/>
        <v>3.3960531989175591E-3</v>
      </c>
    </row>
    <row r="6475" spans="1:14" x14ac:dyDescent="0.3">
      <c r="A6475">
        <f t="shared" si="813"/>
        <v>65</v>
      </c>
      <c r="E6475" s="105">
        <f t="shared" si="814"/>
        <v>0</v>
      </c>
      <c r="I6475" s="105">
        <f t="shared" si="815"/>
        <v>0</v>
      </c>
      <c r="J6475" s="105">
        <f t="shared" si="816"/>
        <v>0</v>
      </c>
      <c r="K6475" s="105">
        <f t="shared" si="817"/>
        <v>0</v>
      </c>
      <c r="L6475" s="105">
        <f t="shared" si="818"/>
        <v>0</v>
      </c>
      <c r="M6475">
        <v>0.04</v>
      </c>
      <c r="N6475">
        <f t="shared" si="819"/>
        <v>3.3960531989175591E-3</v>
      </c>
    </row>
    <row r="6476" spans="1:14" x14ac:dyDescent="0.3">
      <c r="A6476">
        <f t="shared" si="813"/>
        <v>65</v>
      </c>
      <c r="E6476" s="105">
        <f t="shared" si="814"/>
        <v>0</v>
      </c>
      <c r="I6476" s="105">
        <f t="shared" si="815"/>
        <v>0</v>
      </c>
      <c r="J6476" s="105">
        <f t="shared" si="816"/>
        <v>0</v>
      </c>
      <c r="K6476" s="105">
        <f t="shared" si="817"/>
        <v>0</v>
      </c>
      <c r="L6476" s="105">
        <f t="shared" si="818"/>
        <v>0</v>
      </c>
      <c r="M6476">
        <v>0.04</v>
      </c>
      <c r="N6476">
        <f t="shared" si="819"/>
        <v>3.3960531989175591E-3</v>
      </c>
    </row>
    <row r="6477" spans="1:14" x14ac:dyDescent="0.3">
      <c r="A6477">
        <f t="shared" si="813"/>
        <v>65</v>
      </c>
      <c r="E6477" s="105">
        <f t="shared" si="814"/>
        <v>0</v>
      </c>
      <c r="I6477" s="105">
        <f t="shared" si="815"/>
        <v>0</v>
      </c>
      <c r="J6477" s="105">
        <f t="shared" si="816"/>
        <v>0</v>
      </c>
      <c r="K6477" s="105">
        <f t="shared" si="817"/>
        <v>0</v>
      </c>
      <c r="L6477" s="105">
        <f t="shared" si="818"/>
        <v>0</v>
      </c>
      <c r="M6477">
        <v>0.04</v>
      </c>
      <c r="N6477">
        <f t="shared" si="819"/>
        <v>3.3960531989175591E-3</v>
      </c>
    </row>
    <row r="6478" spans="1:14" x14ac:dyDescent="0.3">
      <c r="A6478">
        <f t="shared" si="813"/>
        <v>65</v>
      </c>
      <c r="E6478" s="105">
        <f t="shared" si="814"/>
        <v>0</v>
      </c>
      <c r="I6478" s="105">
        <f t="shared" si="815"/>
        <v>0</v>
      </c>
      <c r="J6478" s="105">
        <f t="shared" si="816"/>
        <v>0</v>
      </c>
      <c r="K6478" s="105">
        <f t="shared" si="817"/>
        <v>0</v>
      </c>
      <c r="L6478" s="105">
        <f t="shared" si="818"/>
        <v>0</v>
      </c>
      <c r="M6478">
        <v>0.04</v>
      </c>
      <c r="N6478">
        <f t="shared" si="819"/>
        <v>3.3960531989175591E-3</v>
      </c>
    </row>
    <row r="6479" spans="1:14" x14ac:dyDescent="0.3">
      <c r="A6479">
        <f t="shared" si="813"/>
        <v>65</v>
      </c>
      <c r="E6479" s="105">
        <f t="shared" si="814"/>
        <v>0</v>
      </c>
      <c r="I6479" s="105">
        <f t="shared" si="815"/>
        <v>0</v>
      </c>
      <c r="J6479" s="105">
        <f t="shared" si="816"/>
        <v>0</v>
      </c>
      <c r="K6479" s="105">
        <f t="shared" si="817"/>
        <v>0</v>
      </c>
      <c r="L6479" s="105">
        <f t="shared" si="818"/>
        <v>0</v>
      </c>
      <c r="M6479">
        <v>0.04</v>
      </c>
      <c r="N6479">
        <f t="shared" si="819"/>
        <v>3.3960531989175591E-3</v>
      </c>
    </row>
    <row r="6480" spans="1:14" x14ac:dyDescent="0.3">
      <c r="A6480">
        <f t="shared" si="813"/>
        <v>65</v>
      </c>
      <c r="E6480" s="105">
        <f t="shared" si="814"/>
        <v>0</v>
      </c>
      <c r="I6480" s="105">
        <f t="shared" si="815"/>
        <v>0</v>
      </c>
      <c r="J6480" s="105">
        <f t="shared" si="816"/>
        <v>0</v>
      </c>
      <c r="K6480" s="105">
        <f t="shared" si="817"/>
        <v>0</v>
      </c>
      <c r="L6480" s="105">
        <f t="shared" si="818"/>
        <v>0</v>
      </c>
      <c r="M6480">
        <v>0.04</v>
      </c>
      <c r="N6480">
        <f t="shared" si="819"/>
        <v>3.3960531989175591E-3</v>
      </c>
    </row>
    <row r="6481" spans="1:14" x14ac:dyDescent="0.3">
      <c r="A6481">
        <f t="shared" si="813"/>
        <v>65</v>
      </c>
      <c r="E6481" s="105">
        <f t="shared" si="814"/>
        <v>0</v>
      </c>
      <c r="I6481" s="105">
        <f t="shared" si="815"/>
        <v>0</v>
      </c>
      <c r="J6481" s="105">
        <f t="shared" si="816"/>
        <v>0</v>
      </c>
      <c r="K6481" s="105">
        <f t="shared" si="817"/>
        <v>0</v>
      </c>
      <c r="L6481" s="105">
        <f t="shared" si="818"/>
        <v>0</v>
      </c>
      <c r="M6481">
        <v>0.04</v>
      </c>
      <c r="N6481">
        <f t="shared" si="819"/>
        <v>3.3960531989175591E-3</v>
      </c>
    </row>
    <row r="6482" spans="1:14" x14ac:dyDescent="0.3">
      <c r="A6482">
        <f t="shared" si="813"/>
        <v>65</v>
      </c>
      <c r="E6482" s="105">
        <f t="shared" si="814"/>
        <v>0</v>
      </c>
      <c r="I6482" s="105">
        <f t="shared" si="815"/>
        <v>0</v>
      </c>
      <c r="J6482" s="105">
        <f t="shared" si="816"/>
        <v>0</v>
      </c>
      <c r="K6482" s="105">
        <f t="shared" si="817"/>
        <v>0</v>
      </c>
      <c r="L6482" s="105">
        <f t="shared" si="818"/>
        <v>0</v>
      </c>
      <c r="M6482">
        <v>0.04</v>
      </c>
      <c r="N6482">
        <f t="shared" si="819"/>
        <v>3.3960531989175591E-3</v>
      </c>
    </row>
    <row r="6483" spans="1:14" x14ac:dyDescent="0.3">
      <c r="A6483">
        <f t="shared" si="813"/>
        <v>65</v>
      </c>
      <c r="E6483" s="105">
        <f t="shared" si="814"/>
        <v>0</v>
      </c>
      <c r="I6483" s="105">
        <f t="shared" si="815"/>
        <v>0</v>
      </c>
      <c r="J6483" s="105">
        <f t="shared" si="816"/>
        <v>0</v>
      </c>
      <c r="K6483" s="105">
        <f t="shared" si="817"/>
        <v>0</v>
      </c>
      <c r="L6483" s="105">
        <f t="shared" si="818"/>
        <v>0</v>
      </c>
      <c r="M6483">
        <v>0.04</v>
      </c>
      <c r="N6483">
        <f t="shared" si="819"/>
        <v>3.3960531989175591E-3</v>
      </c>
    </row>
    <row r="6484" spans="1:14" x14ac:dyDescent="0.3">
      <c r="A6484">
        <f t="shared" si="813"/>
        <v>65</v>
      </c>
      <c r="E6484" s="105">
        <f t="shared" si="814"/>
        <v>0</v>
      </c>
      <c r="I6484" s="105">
        <f t="shared" si="815"/>
        <v>0</v>
      </c>
      <c r="J6484" s="105">
        <f t="shared" si="816"/>
        <v>0</v>
      </c>
      <c r="K6484" s="105">
        <f t="shared" si="817"/>
        <v>0</v>
      </c>
      <c r="L6484" s="105">
        <f t="shared" si="818"/>
        <v>0</v>
      </c>
      <c r="M6484">
        <v>0.04</v>
      </c>
      <c r="N6484">
        <f t="shared" si="819"/>
        <v>3.3960531989175591E-3</v>
      </c>
    </row>
    <row r="6485" spans="1:14" x14ac:dyDescent="0.3">
      <c r="A6485">
        <f t="shared" si="813"/>
        <v>65</v>
      </c>
      <c r="E6485" s="105">
        <f t="shared" si="814"/>
        <v>0</v>
      </c>
      <c r="I6485" s="105">
        <f t="shared" si="815"/>
        <v>0</v>
      </c>
      <c r="J6485" s="105">
        <f t="shared" si="816"/>
        <v>0</v>
      </c>
      <c r="K6485" s="105">
        <f t="shared" si="817"/>
        <v>0</v>
      </c>
      <c r="L6485" s="105">
        <f t="shared" si="818"/>
        <v>0</v>
      </c>
      <c r="M6485">
        <v>0.04</v>
      </c>
      <c r="N6485">
        <f t="shared" si="819"/>
        <v>3.3960531989175591E-3</v>
      </c>
    </row>
    <row r="6486" spans="1:14" x14ac:dyDescent="0.3">
      <c r="A6486">
        <f t="shared" si="813"/>
        <v>65</v>
      </c>
      <c r="E6486" s="105">
        <f t="shared" si="814"/>
        <v>0</v>
      </c>
      <c r="I6486" s="105">
        <f t="shared" si="815"/>
        <v>0</v>
      </c>
      <c r="J6486" s="105">
        <f t="shared" si="816"/>
        <v>0</v>
      </c>
      <c r="K6486" s="105">
        <f t="shared" si="817"/>
        <v>0</v>
      </c>
      <c r="L6486" s="105">
        <f t="shared" si="818"/>
        <v>0</v>
      </c>
      <c r="M6486">
        <v>0.04</v>
      </c>
      <c r="N6486">
        <f t="shared" si="819"/>
        <v>3.3960531989175591E-3</v>
      </c>
    </row>
    <row r="6487" spans="1:14" x14ac:dyDescent="0.3">
      <c r="A6487">
        <f t="shared" si="813"/>
        <v>65</v>
      </c>
      <c r="E6487" s="105">
        <f t="shared" si="814"/>
        <v>0</v>
      </c>
      <c r="I6487" s="105">
        <f t="shared" si="815"/>
        <v>0</v>
      </c>
      <c r="J6487" s="105">
        <f t="shared" si="816"/>
        <v>0</v>
      </c>
      <c r="K6487" s="105">
        <f t="shared" si="817"/>
        <v>0</v>
      </c>
      <c r="L6487" s="105">
        <f t="shared" si="818"/>
        <v>0</v>
      </c>
      <c r="M6487">
        <v>0.04</v>
      </c>
      <c r="N6487">
        <f t="shared" si="819"/>
        <v>3.3960531989175591E-3</v>
      </c>
    </row>
    <row r="6488" spans="1:14" x14ac:dyDescent="0.3">
      <c r="A6488">
        <f t="shared" si="813"/>
        <v>65</v>
      </c>
      <c r="E6488" s="105">
        <f t="shared" si="814"/>
        <v>0</v>
      </c>
      <c r="I6488" s="105">
        <f t="shared" si="815"/>
        <v>0</v>
      </c>
      <c r="J6488" s="105">
        <f t="shared" si="816"/>
        <v>0</v>
      </c>
      <c r="K6488" s="105">
        <f t="shared" si="817"/>
        <v>0</v>
      </c>
      <c r="L6488" s="105">
        <f t="shared" si="818"/>
        <v>0</v>
      </c>
      <c r="M6488">
        <v>0.04</v>
      </c>
      <c r="N6488">
        <f t="shared" si="819"/>
        <v>3.3960531989175591E-3</v>
      </c>
    </row>
    <row r="6489" spans="1:14" x14ac:dyDescent="0.3">
      <c r="A6489">
        <f t="shared" si="813"/>
        <v>65</v>
      </c>
      <c r="E6489" s="105">
        <f t="shared" si="814"/>
        <v>0</v>
      </c>
      <c r="I6489" s="105">
        <f t="shared" si="815"/>
        <v>0</v>
      </c>
      <c r="J6489" s="105">
        <f t="shared" si="816"/>
        <v>0</v>
      </c>
      <c r="K6489" s="105">
        <f t="shared" si="817"/>
        <v>0</v>
      </c>
      <c r="L6489" s="105">
        <f t="shared" si="818"/>
        <v>0</v>
      </c>
      <c r="M6489">
        <v>0.04</v>
      </c>
      <c r="N6489">
        <f t="shared" si="819"/>
        <v>3.3960531989175591E-3</v>
      </c>
    </row>
    <row r="6490" spans="1:14" x14ac:dyDescent="0.3">
      <c r="A6490">
        <f t="shared" si="813"/>
        <v>65</v>
      </c>
      <c r="E6490" s="105">
        <f t="shared" si="814"/>
        <v>0</v>
      </c>
      <c r="I6490" s="105">
        <f t="shared" si="815"/>
        <v>0</v>
      </c>
      <c r="J6490" s="105">
        <f t="shared" si="816"/>
        <v>0</v>
      </c>
      <c r="K6490" s="105">
        <f t="shared" si="817"/>
        <v>0</v>
      </c>
      <c r="L6490" s="105">
        <f t="shared" si="818"/>
        <v>0</v>
      </c>
      <c r="M6490">
        <v>0.04</v>
      </c>
      <c r="N6490">
        <f t="shared" si="819"/>
        <v>3.3960531989175591E-3</v>
      </c>
    </row>
    <row r="6491" spans="1:14" x14ac:dyDescent="0.3">
      <c r="A6491">
        <f t="shared" si="813"/>
        <v>65</v>
      </c>
      <c r="E6491" s="105">
        <f t="shared" si="814"/>
        <v>0</v>
      </c>
      <c r="I6491" s="105">
        <f t="shared" si="815"/>
        <v>0</v>
      </c>
      <c r="J6491" s="105">
        <f t="shared" si="816"/>
        <v>0</v>
      </c>
      <c r="K6491" s="105">
        <f t="shared" si="817"/>
        <v>0</v>
      </c>
      <c r="L6491" s="105">
        <f t="shared" si="818"/>
        <v>0</v>
      </c>
      <c r="M6491">
        <v>0.04</v>
      </c>
      <c r="N6491">
        <f t="shared" si="819"/>
        <v>3.3960531989175591E-3</v>
      </c>
    </row>
    <row r="6492" spans="1:14" x14ac:dyDescent="0.3">
      <c r="A6492">
        <f t="shared" si="813"/>
        <v>65</v>
      </c>
      <c r="E6492" s="105">
        <f t="shared" si="814"/>
        <v>0</v>
      </c>
      <c r="I6492" s="105">
        <f t="shared" si="815"/>
        <v>0</v>
      </c>
      <c r="J6492" s="105">
        <f t="shared" si="816"/>
        <v>0</v>
      </c>
      <c r="K6492" s="105">
        <f t="shared" si="817"/>
        <v>0</v>
      </c>
      <c r="L6492" s="105">
        <f t="shared" si="818"/>
        <v>0</v>
      </c>
      <c r="M6492">
        <v>0.04</v>
      </c>
      <c r="N6492">
        <f t="shared" si="819"/>
        <v>3.3960531989175591E-3</v>
      </c>
    </row>
    <row r="6493" spans="1:14" x14ac:dyDescent="0.3">
      <c r="A6493">
        <f t="shared" si="813"/>
        <v>65</v>
      </c>
      <c r="E6493" s="105">
        <f t="shared" si="814"/>
        <v>0</v>
      </c>
      <c r="I6493" s="105">
        <f t="shared" si="815"/>
        <v>0</v>
      </c>
      <c r="J6493" s="105">
        <f t="shared" si="816"/>
        <v>0</v>
      </c>
      <c r="K6493" s="105">
        <f t="shared" si="817"/>
        <v>0</v>
      </c>
      <c r="L6493" s="105">
        <f t="shared" si="818"/>
        <v>0</v>
      </c>
      <c r="M6493">
        <v>0.04</v>
      </c>
      <c r="N6493">
        <f t="shared" si="819"/>
        <v>3.3960531989175591E-3</v>
      </c>
    </row>
    <row r="6494" spans="1:14" x14ac:dyDescent="0.3">
      <c r="A6494">
        <f t="shared" si="813"/>
        <v>65</v>
      </c>
      <c r="E6494" s="105">
        <f t="shared" si="814"/>
        <v>0</v>
      </c>
      <c r="I6494" s="105">
        <f t="shared" si="815"/>
        <v>0</v>
      </c>
      <c r="J6494" s="105">
        <f t="shared" si="816"/>
        <v>0</v>
      </c>
      <c r="K6494" s="105">
        <f t="shared" si="817"/>
        <v>0</v>
      </c>
      <c r="L6494" s="105">
        <f t="shared" si="818"/>
        <v>0</v>
      </c>
      <c r="M6494">
        <v>0.04</v>
      </c>
      <c r="N6494">
        <f t="shared" si="819"/>
        <v>3.3960531989175591E-3</v>
      </c>
    </row>
    <row r="6495" spans="1:14" x14ac:dyDescent="0.3">
      <c r="A6495">
        <f t="shared" si="813"/>
        <v>65</v>
      </c>
      <c r="E6495" s="105">
        <f t="shared" si="814"/>
        <v>0</v>
      </c>
      <c r="I6495" s="105">
        <f t="shared" si="815"/>
        <v>0</v>
      </c>
      <c r="J6495" s="105">
        <f t="shared" si="816"/>
        <v>0</v>
      </c>
      <c r="K6495" s="105">
        <f t="shared" si="817"/>
        <v>0</v>
      </c>
      <c r="L6495" s="105">
        <f t="shared" si="818"/>
        <v>0</v>
      </c>
      <c r="M6495">
        <v>0.04</v>
      </c>
      <c r="N6495">
        <f t="shared" si="819"/>
        <v>3.3960531989175591E-3</v>
      </c>
    </row>
    <row r="6496" spans="1:14" x14ac:dyDescent="0.3">
      <c r="A6496">
        <f t="shared" si="813"/>
        <v>65</v>
      </c>
      <c r="E6496" s="105">
        <f t="shared" si="814"/>
        <v>0</v>
      </c>
      <c r="I6496" s="105">
        <f t="shared" si="815"/>
        <v>0</v>
      </c>
      <c r="J6496" s="105">
        <f t="shared" si="816"/>
        <v>0</v>
      </c>
      <c r="K6496" s="105">
        <f t="shared" si="817"/>
        <v>0</v>
      </c>
      <c r="L6496" s="105">
        <f t="shared" si="818"/>
        <v>0</v>
      </c>
      <c r="M6496">
        <v>0.04</v>
      </c>
      <c r="N6496">
        <f t="shared" si="819"/>
        <v>3.3960531989175591E-3</v>
      </c>
    </row>
    <row r="6497" spans="1:15" x14ac:dyDescent="0.3">
      <c r="A6497">
        <f t="shared" si="813"/>
        <v>65</v>
      </c>
      <c r="E6497" s="105">
        <f t="shared" si="814"/>
        <v>0</v>
      </c>
      <c r="I6497" s="105">
        <f t="shared" si="815"/>
        <v>0</v>
      </c>
      <c r="J6497" s="105">
        <f t="shared" si="816"/>
        <v>0</v>
      </c>
      <c r="K6497" s="105">
        <f t="shared" si="817"/>
        <v>0</v>
      </c>
      <c r="L6497" s="105">
        <f t="shared" si="818"/>
        <v>0</v>
      </c>
      <c r="M6497">
        <v>0.04</v>
      </c>
      <c r="N6497">
        <f t="shared" si="819"/>
        <v>3.3960531989175591E-3</v>
      </c>
    </row>
    <row r="6498" spans="1:15" x14ac:dyDescent="0.3">
      <c r="A6498">
        <f t="shared" si="813"/>
        <v>65</v>
      </c>
      <c r="E6498" s="105">
        <f t="shared" si="814"/>
        <v>0</v>
      </c>
      <c r="I6498" s="105">
        <f t="shared" si="815"/>
        <v>0</v>
      </c>
      <c r="J6498" s="105">
        <f t="shared" si="816"/>
        <v>0</v>
      </c>
      <c r="K6498" s="105">
        <f t="shared" si="817"/>
        <v>0</v>
      </c>
      <c r="L6498" s="105">
        <f t="shared" si="818"/>
        <v>0</v>
      </c>
      <c r="M6498">
        <v>0.04</v>
      </c>
      <c r="N6498">
        <f t="shared" si="819"/>
        <v>3.3960531989175591E-3</v>
      </c>
    </row>
    <row r="6499" spans="1:15" x14ac:dyDescent="0.3">
      <c r="A6499">
        <f t="shared" si="813"/>
        <v>65</v>
      </c>
      <c r="E6499" s="105">
        <f t="shared" si="814"/>
        <v>0</v>
      </c>
      <c r="I6499" s="105">
        <f t="shared" si="815"/>
        <v>0</v>
      </c>
      <c r="J6499" s="105">
        <f t="shared" si="816"/>
        <v>0</v>
      </c>
      <c r="K6499" s="105">
        <f t="shared" si="817"/>
        <v>0</v>
      </c>
      <c r="L6499" s="105">
        <f t="shared" si="818"/>
        <v>0</v>
      </c>
      <c r="M6499">
        <v>0.04</v>
      </c>
      <c r="N6499">
        <f t="shared" si="819"/>
        <v>3.3960531989175591E-3</v>
      </c>
    </row>
    <row r="6500" spans="1:15" x14ac:dyDescent="0.3">
      <c r="A6500">
        <f t="shared" si="813"/>
        <v>65</v>
      </c>
      <c r="E6500" s="105">
        <f t="shared" si="814"/>
        <v>0</v>
      </c>
      <c r="I6500" s="105">
        <f t="shared" si="815"/>
        <v>0</v>
      </c>
      <c r="J6500" s="105">
        <f t="shared" si="816"/>
        <v>0</v>
      </c>
      <c r="K6500" s="105">
        <f t="shared" si="817"/>
        <v>0</v>
      </c>
      <c r="L6500" s="105">
        <f t="shared" si="818"/>
        <v>0</v>
      </c>
      <c r="M6500">
        <v>0.04</v>
      </c>
      <c r="N6500">
        <f t="shared" si="819"/>
        <v>3.3960531989175591E-3</v>
      </c>
    </row>
    <row r="6501" spans="1:15" x14ac:dyDescent="0.3">
      <c r="A6501">
        <f t="shared" si="813"/>
        <v>65</v>
      </c>
      <c r="E6501" s="105">
        <f t="shared" si="814"/>
        <v>0</v>
      </c>
      <c r="I6501" s="105">
        <f t="shared" si="815"/>
        <v>0</v>
      </c>
      <c r="J6501" s="105">
        <f t="shared" si="816"/>
        <v>0</v>
      </c>
      <c r="K6501" s="105">
        <f t="shared" si="817"/>
        <v>0</v>
      </c>
      <c r="L6501" s="105">
        <f t="shared" si="818"/>
        <v>0</v>
      </c>
      <c r="M6501">
        <v>0.04</v>
      </c>
      <c r="N6501">
        <f t="shared" si="819"/>
        <v>3.3960531989175591E-3</v>
      </c>
      <c r="O6501" s="105" t="e">
        <f t="shared" ref="O6501" si="820">SUM(I6402:I6501)</f>
        <v>#REF!</v>
      </c>
    </row>
    <row r="6502" spans="1:15" x14ac:dyDescent="0.3">
      <c r="A6502">
        <f t="shared" si="813"/>
        <v>66</v>
      </c>
      <c r="E6502" s="105" t="e">
        <f t="shared" si="814"/>
        <v>#REF!</v>
      </c>
      <c r="I6502" s="105" t="e">
        <f t="shared" si="815"/>
        <v>#REF!</v>
      </c>
      <c r="J6502" s="105" t="e">
        <f t="shared" si="816"/>
        <v>#REF!</v>
      </c>
      <c r="K6502" s="105" t="e">
        <f t="shared" si="817"/>
        <v>#REF!</v>
      </c>
      <c r="L6502" s="105" t="e">
        <f t="shared" si="818"/>
        <v>#REF!</v>
      </c>
      <c r="M6502">
        <v>0.04</v>
      </c>
      <c r="N6502">
        <f t="shared" si="819"/>
        <v>3.3960531989175591E-3</v>
      </c>
    </row>
    <row r="6503" spans="1:15" x14ac:dyDescent="0.3">
      <c r="A6503">
        <f t="shared" ref="A6503:A6566" si="821">IF(COUNTIF(A6403:A6502,A6502)=100, A6502+1,A6502)</f>
        <v>66</v>
      </c>
      <c r="E6503" s="105" t="e">
        <f t="shared" ref="E6503:E6566" si="822">MAX(0, E6403-K6403-L6403)</f>
        <v>#REF!</v>
      </c>
      <c r="I6503" s="105" t="e">
        <f t="shared" ref="I6503:I6566" si="823">IF(E6503&lt;I6403,J6503 + E6503, I6403)</f>
        <v>#REF!</v>
      </c>
      <c r="J6503" s="105" t="e">
        <f t="shared" si="816"/>
        <v>#REF!</v>
      </c>
      <c r="K6503" s="105" t="e">
        <f t="shared" si="817"/>
        <v>#REF!</v>
      </c>
      <c r="L6503" s="105" t="e">
        <f t="shared" si="818"/>
        <v>#REF!</v>
      </c>
      <c r="M6503">
        <v>0.04</v>
      </c>
      <c r="N6503">
        <f t="shared" si="819"/>
        <v>3.3960531989175591E-3</v>
      </c>
    </row>
    <row r="6504" spans="1:15" x14ac:dyDescent="0.3">
      <c r="A6504">
        <f t="shared" si="821"/>
        <v>66</v>
      </c>
      <c r="E6504" s="105" t="e">
        <f t="shared" si="822"/>
        <v>#REF!</v>
      </c>
      <c r="I6504" s="105" t="e">
        <f t="shared" si="823"/>
        <v>#REF!</v>
      </c>
      <c r="J6504" s="105" t="e">
        <f t="shared" si="816"/>
        <v>#REF!</v>
      </c>
      <c r="K6504" s="105" t="e">
        <f t="shared" si="817"/>
        <v>#REF!</v>
      </c>
      <c r="L6504" s="105" t="e">
        <f t="shared" si="818"/>
        <v>#REF!</v>
      </c>
      <c r="M6504">
        <v>0.04</v>
      </c>
      <c r="N6504">
        <f t="shared" si="819"/>
        <v>3.3960531989175591E-3</v>
      </c>
    </row>
    <row r="6505" spans="1:15" x14ac:dyDescent="0.3">
      <c r="A6505">
        <f t="shared" si="821"/>
        <v>66</v>
      </c>
      <c r="E6505" s="105">
        <f t="shared" si="822"/>
        <v>0</v>
      </c>
      <c r="I6505" s="105">
        <f t="shared" si="823"/>
        <v>0</v>
      </c>
      <c r="J6505" s="105">
        <f t="shared" si="816"/>
        <v>0</v>
      </c>
      <c r="K6505" s="105">
        <f t="shared" si="817"/>
        <v>0</v>
      </c>
      <c r="L6505" s="105">
        <f t="shared" si="818"/>
        <v>0</v>
      </c>
      <c r="M6505">
        <v>0.04</v>
      </c>
      <c r="N6505">
        <f t="shared" si="819"/>
        <v>3.3960531989175591E-3</v>
      </c>
    </row>
    <row r="6506" spans="1:15" x14ac:dyDescent="0.3">
      <c r="A6506">
        <f t="shared" si="821"/>
        <v>66</v>
      </c>
      <c r="E6506" s="105">
        <f t="shared" si="822"/>
        <v>0</v>
      </c>
      <c r="I6506" s="105">
        <f t="shared" si="823"/>
        <v>0</v>
      </c>
      <c r="J6506" s="105">
        <f t="shared" si="816"/>
        <v>0</v>
      </c>
      <c r="K6506" s="105">
        <f t="shared" si="817"/>
        <v>0</v>
      </c>
      <c r="L6506" s="105">
        <f t="shared" si="818"/>
        <v>0</v>
      </c>
      <c r="M6506">
        <v>0.04</v>
      </c>
      <c r="N6506">
        <f t="shared" si="819"/>
        <v>3.3960531989175591E-3</v>
      </c>
    </row>
    <row r="6507" spans="1:15" x14ac:dyDescent="0.3">
      <c r="A6507">
        <f t="shared" si="821"/>
        <v>66</v>
      </c>
      <c r="E6507" s="105">
        <f t="shared" si="822"/>
        <v>0</v>
      </c>
      <c r="I6507" s="105">
        <f t="shared" si="823"/>
        <v>0</v>
      </c>
      <c r="J6507" s="105">
        <f t="shared" si="816"/>
        <v>0</v>
      </c>
      <c r="K6507" s="105">
        <f t="shared" si="817"/>
        <v>0</v>
      </c>
      <c r="L6507" s="105">
        <f t="shared" si="818"/>
        <v>0</v>
      </c>
      <c r="M6507">
        <v>0.04</v>
      </c>
      <c r="N6507">
        <f t="shared" si="819"/>
        <v>3.3960531989175591E-3</v>
      </c>
    </row>
    <row r="6508" spans="1:15" x14ac:dyDescent="0.3">
      <c r="A6508">
        <f t="shared" si="821"/>
        <v>66</v>
      </c>
      <c r="E6508" s="105">
        <f t="shared" si="822"/>
        <v>0</v>
      </c>
      <c r="I6508" s="105">
        <f t="shared" si="823"/>
        <v>0</v>
      </c>
      <c r="J6508" s="105">
        <f t="shared" si="816"/>
        <v>0</v>
      </c>
      <c r="K6508" s="105">
        <f t="shared" si="817"/>
        <v>0</v>
      </c>
      <c r="L6508" s="105">
        <f t="shared" si="818"/>
        <v>0</v>
      </c>
      <c r="M6508">
        <v>0.04</v>
      </c>
      <c r="N6508">
        <f t="shared" si="819"/>
        <v>3.3960531989175591E-3</v>
      </c>
    </row>
    <row r="6509" spans="1:15" x14ac:dyDescent="0.3">
      <c r="A6509">
        <f t="shared" si="821"/>
        <v>66</v>
      </c>
      <c r="E6509" s="105">
        <f t="shared" si="822"/>
        <v>0</v>
      </c>
      <c r="I6509" s="105">
        <f t="shared" si="823"/>
        <v>0</v>
      </c>
      <c r="J6509" s="105">
        <f t="shared" si="816"/>
        <v>0</v>
      </c>
      <c r="K6509" s="105">
        <f t="shared" si="817"/>
        <v>0</v>
      </c>
      <c r="L6509" s="105">
        <f t="shared" si="818"/>
        <v>0</v>
      </c>
      <c r="M6509">
        <v>0.04</v>
      </c>
      <c r="N6509">
        <f t="shared" si="819"/>
        <v>3.3960531989175591E-3</v>
      </c>
    </row>
    <row r="6510" spans="1:15" x14ac:dyDescent="0.3">
      <c r="A6510">
        <f t="shared" si="821"/>
        <v>66</v>
      </c>
      <c r="E6510" s="105">
        <f t="shared" si="822"/>
        <v>0</v>
      </c>
      <c r="I6510" s="105">
        <f t="shared" si="823"/>
        <v>0</v>
      </c>
      <c r="J6510" s="105">
        <f t="shared" si="816"/>
        <v>0</v>
      </c>
      <c r="K6510" s="105">
        <f t="shared" si="817"/>
        <v>0</v>
      </c>
      <c r="L6510" s="105">
        <f t="shared" si="818"/>
        <v>0</v>
      </c>
      <c r="M6510">
        <v>0.04</v>
      </c>
      <c r="N6510">
        <f t="shared" si="819"/>
        <v>3.3960531989175591E-3</v>
      </c>
    </row>
    <row r="6511" spans="1:15" x14ac:dyDescent="0.3">
      <c r="A6511">
        <f t="shared" si="821"/>
        <v>66</v>
      </c>
      <c r="E6511" s="105">
        <f t="shared" si="822"/>
        <v>0</v>
      </c>
      <c r="I6511" s="105">
        <f t="shared" si="823"/>
        <v>0</v>
      </c>
      <c r="J6511" s="105">
        <f t="shared" si="816"/>
        <v>0</v>
      </c>
      <c r="K6511" s="105">
        <f t="shared" si="817"/>
        <v>0</v>
      </c>
      <c r="L6511" s="105">
        <f t="shared" si="818"/>
        <v>0</v>
      </c>
      <c r="M6511">
        <v>0.04</v>
      </c>
      <c r="N6511">
        <f t="shared" si="819"/>
        <v>3.3960531989175591E-3</v>
      </c>
    </row>
    <row r="6512" spans="1:15" x14ac:dyDescent="0.3">
      <c r="A6512">
        <f t="shared" si="821"/>
        <v>66</v>
      </c>
      <c r="E6512" s="105">
        <f t="shared" si="822"/>
        <v>0</v>
      </c>
      <c r="I6512" s="105">
        <f t="shared" si="823"/>
        <v>0</v>
      </c>
      <c r="J6512" s="105">
        <f t="shared" si="816"/>
        <v>0</v>
      </c>
      <c r="K6512" s="105">
        <f t="shared" si="817"/>
        <v>0</v>
      </c>
      <c r="L6512" s="105">
        <f t="shared" si="818"/>
        <v>0</v>
      </c>
      <c r="M6512">
        <v>0.04</v>
      </c>
      <c r="N6512">
        <f t="shared" si="819"/>
        <v>3.3960531989175591E-3</v>
      </c>
    </row>
    <row r="6513" spans="1:14" x14ac:dyDescent="0.3">
      <c r="A6513">
        <f t="shared" si="821"/>
        <v>66</v>
      </c>
      <c r="E6513" s="105">
        <f t="shared" si="822"/>
        <v>0</v>
      </c>
      <c r="I6513" s="105">
        <f t="shared" si="823"/>
        <v>0</v>
      </c>
      <c r="J6513" s="105">
        <f t="shared" si="816"/>
        <v>0</v>
      </c>
      <c r="K6513" s="105">
        <f t="shared" si="817"/>
        <v>0</v>
      </c>
      <c r="L6513" s="105">
        <f t="shared" si="818"/>
        <v>0</v>
      </c>
      <c r="M6513">
        <v>0.04</v>
      </c>
      <c r="N6513">
        <f t="shared" si="819"/>
        <v>3.3960531989175591E-3</v>
      </c>
    </row>
    <row r="6514" spans="1:14" x14ac:dyDescent="0.3">
      <c r="A6514">
        <f t="shared" si="821"/>
        <v>66</v>
      </c>
      <c r="E6514" s="105">
        <f t="shared" si="822"/>
        <v>0</v>
      </c>
      <c r="I6514" s="105">
        <f t="shared" si="823"/>
        <v>0</v>
      </c>
      <c r="J6514" s="105">
        <f t="shared" si="816"/>
        <v>0</v>
      </c>
      <c r="K6514" s="105">
        <f t="shared" si="817"/>
        <v>0</v>
      </c>
      <c r="L6514" s="105">
        <f t="shared" si="818"/>
        <v>0</v>
      </c>
      <c r="M6514">
        <v>0.04</v>
      </c>
      <c r="N6514">
        <f t="shared" si="819"/>
        <v>3.3960531989175591E-3</v>
      </c>
    </row>
    <row r="6515" spans="1:14" x14ac:dyDescent="0.3">
      <c r="A6515">
        <f t="shared" si="821"/>
        <v>66</v>
      </c>
      <c r="E6515" s="105">
        <f t="shared" si="822"/>
        <v>0</v>
      </c>
      <c r="I6515" s="105">
        <f t="shared" si="823"/>
        <v>0</v>
      </c>
      <c r="J6515" s="105">
        <f t="shared" si="816"/>
        <v>0</v>
      </c>
      <c r="K6515" s="105">
        <f t="shared" si="817"/>
        <v>0</v>
      </c>
      <c r="L6515" s="105">
        <f t="shared" si="818"/>
        <v>0</v>
      </c>
      <c r="M6515">
        <v>0.04</v>
      </c>
      <c r="N6515">
        <f t="shared" si="819"/>
        <v>3.3960531989175591E-3</v>
      </c>
    </row>
    <row r="6516" spans="1:14" x14ac:dyDescent="0.3">
      <c r="A6516">
        <f t="shared" si="821"/>
        <v>66</v>
      </c>
      <c r="E6516" s="105">
        <f t="shared" si="822"/>
        <v>0</v>
      </c>
      <c r="I6516" s="105">
        <f t="shared" si="823"/>
        <v>0</v>
      </c>
      <c r="J6516" s="105">
        <f t="shared" si="816"/>
        <v>0</v>
      </c>
      <c r="K6516" s="105">
        <f t="shared" si="817"/>
        <v>0</v>
      </c>
      <c r="L6516" s="105">
        <f t="shared" si="818"/>
        <v>0</v>
      </c>
      <c r="M6516">
        <v>0.04</v>
      </c>
      <c r="N6516">
        <f t="shared" si="819"/>
        <v>3.3960531989175591E-3</v>
      </c>
    </row>
    <row r="6517" spans="1:14" x14ac:dyDescent="0.3">
      <c r="A6517">
        <f t="shared" si="821"/>
        <v>66</v>
      </c>
      <c r="E6517" s="105">
        <f t="shared" si="822"/>
        <v>0</v>
      </c>
      <c r="I6517" s="105">
        <f t="shared" si="823"/>
        <v>0</v>
      </c>
      <c r="J6517" s="105">
        <f t="shared" si="816"/>
        <v>0</v>
      </c>
      <c r="K6517" s="105">
        <f t="shared" si="817"/>
        <v>0</v>
      </c>
      <c r="L6517" s="105">
        <f t="shared" si="818"/>
        <v>0</v>
      </c>
      <c r="M6517">
        <v>0.04</v>
      </c>
      <c r="N6517">
        <f t="shared" si="819"/>
        <v>3.3960531989175591E-3</v>
      </c>
    </row>
    <row r="6518" spans="1:14" x14ac:dyDescent="0.3">
      <c r="A6518">
        <f t="shared" si="821"/>
        <v>66</v>
      </c>
      <c r="E6518" s="105">
        <f t="shared" si="822"/>
        <v>0</v>
      </c>
      <c r="I6518" s="105">
        <f t="shared" si="823"/>
        <v>0</v>
      </c>
      <c r="J6518" s="105">
        <f t="shared" si="816"/>
        <v>0</v>
      </c>
      <c r="K6518" s="105">
        <f t="shared" si="817"/>
        <v>0</v>
      </c>
      <c r="L6518" s="105">
        <f t="shared" si="818"/>
        <v>0</v>
      </c>
      <c r="M6518">
        <v>0.04</v>
      </c>
      <c r="N6518">
        <f t="shared" si="819"/>
        <v>3.3960531989175591E-3</v>
      </c>
    </row>
    <row r="6519" spans="1:14" x14ac:dyDescent="0.3">
      <c r="A6519">
        <f t="shared" si="821"/>
        <v>66</v>
      </c>
      <c r="E6519" s="105">
        <f t="shared" si="822"/>
        <v>0</v>
      </c>
      <c r="I6519" s="105">
        <f t="shared" si="823"/>
        <v>0</v>
      </c>
      <c r="J6519" s="105">
        <f t="shared" si="816"/>
        <v>0</v>
      </c>
      <c r="K6519" s="105">
        <f t="shared" si="817"/>
        <v>0</v>
      </c>
      <c r="L6519" s="105">
        <f t="shared" si="818"/>
        <v>0</v>
      </c>
      <c r="M6519">
        <v>0.04</v>
      </c>
      <c r="N6519">
        <f t="shared" si="819"/>
        <v>3.3960531989175591E-3</v>
      </c>
    </row>
    <row r="6520" spans="1:14" x14ac:dyDescent="0.3">
      <c r="A6520">
        <f t="shared" si="821"/>
        <v>66</v>
      </c>
      <c r="E6520" s="105">
        <f t="shared" si="822"/>
        <v>0</v>
      </c>
      <c r="I6520" s="105">
        <f t="shared" si="823"/>
        <v>0</v>
      </c>
      <c r="J6520" s="105">
        <f t="shared" si="816"/>
        <v>0</v>
      </c>
      <c r="K6520" s="105">
        <f t="shared" si="817"/>
        <v>0</v>
      </c>
      <c r="L6520" s="105">
        <f t="shared" si="818"/>
        <v>0</v>
      </c>
      <c r="M6520">
        <v>0.04</v>
      </c>
      <c r="N6520">
        <f t="shared" si="819"/>
        <v>3.3960531989175591E-3</v>
      </c>
    </row>
    <row r="6521" spans="1:14" x14ac:dyDescent="0.3">
      <c r="A6521">
        <f t="shared" si="821"/>
        <v>66</v>
      </c>
      <c r="E6521" s="105">
        <f t="shared" si="822"/>
        <v>0</v>
      </c>
      <c r="I6521" s="105">
        <f t="shared" si="823"/>
        <v>0</v>
      </c>
      <c r="J6521" s="105">
        <f t="shared" si="816"/>
        <v>0</v>
      </c>
      <c r="K6521" s="105">
        <f t="shared" si="817"/>
        <v>0</v>
      </c>
      <c r="L6521" s="105">
        <f t="shared" si="818"/>
        <v>0</v>
      </c>
      <c r="M6521">
        <v>0.04</v>
      </c>
      <c r="N6521">
        <f t="shared" si="819"/>
        <v>3.3960531989175591E-3</v>
      </c>
    </row>
    <row r="6522" spans="1:14" x14ac:dyDescent="0.3">
      <c r="A6522">
        <f t="shared" si="821"/>
        <v>66</v>
      </c>
      <c r="E6522" s="105">
        <f t="shared" si="822"/>
        <v>0</v>
      </c>
      <c r="I6522" s="105">
        <f t="shared" si="823"/>
        <v>0</v>
      </c>
      <c r="J6522" s="105">
        <f t="shared" si="816"/>
        <v>0</v>
      </c>
      <c r="K6522" s="105">
        <f t="shared" si="817"/>
        <v>0</v>
      </c>
      <c r="L6522" s="105">
        <f t="shared" si="818"/>
        <v>0</v>
      </c>
      <c r="M6522">
        <v>0.04</v>
      </c>
      <c r="N6522">
        <f t="shared" si="819"/>
        <v>3.3960531989175591E-3</v>
      </c>
    </row>
    <row r="6523" spans="1:14" x14ac:dyDescent="0.3">
      <c r="A6523">
        <f t="shared" si="821"/>
        <v>66</v>
      </c>
      <c r="E6523" s="105">
        <f t="shared" si="822"/>
        <v>0</v>
      </c>
      <c r="I6523" s="105">
        <f t="shared" si="823"/>
        <v>0</v>
      </c>
      <c r="J6523" s="105">
        <f t="shared" si="816"/>
        <v>0</v>
      </c>
      <c r="K6523" s="105">
        <f t="shared" si="817"/>
        <v>0</v>
      </c>
      <c r="L6523" s="105">
        <f t="shared" si="818"/>
        <v>0</v>
      </c>
      <c r="M6523">
        <v>0.04</v>
      </c>
      <c r="N6523">
        <f t="shared" si="819"/>
        <v>3.3960531989175591E-3</v>
      </c>
    </row>
    <row r="6524" spans="1:14" x14ac:dyDescent="0.3">
      <c r="A6524">
        <f t="shared" si="821"/>
        <v>66</v>
      </c>
      <c r="E6524" s="105">
        <f t="shared" si="822"/>
        <v>0</v>
      </c>
      <c r="I6524" s="105">
        <f t="shared" si="823"/>
        <v>0</v>
      </c>
      <c r="J6524" s="105">
        <f t="shared" si="816"/>
        <v>0</v>
      </c>
      <c r="K6524" s="105">
        <f t="shared" si="817"/>
        <v>0</v>
      </c>
      <c r="L6524" s="105">
        <f t="shared" si="818"/>
        <v>0</v>
      </c>
      <c r="M6524">
        <v>0.04</v>
      </c>
      <c r="N6524">
        <f t="shared" si="819"/>
        <v>3.3960531989175591E-3</v>
      </c>
    </row>
    <row r="6525" spans="1:14" x14ac:dyDescent="0.3">
      <c r="A6525">
        <f t="shared" si="821"/>
        <v>66</v>
      </c>
      <c r="E6525" s="105">
        <f t="shared" si="822"/>
        <v>0</v>
      </c>
      <c r="I6525" s="105">
        <f t="shared" si="823"/>
        <v>0</v>
      </c>
      <c r="J6525" s="105">
        <f t="shared" si="816"/>
        <v>0</v>
      </c>
      <c r="K6525" s="105">
        <f t="shared" si="817"/>
        <v>0</v>
      </c>
      <c r="L6525" s="105">
        <f t="shared" si="818"/>
        <v>0</v>
      </c>
      <c r="M6525">
        <v>0.04</v>
      </c>
      <c r="N6525">
        <f t="shared" si="819"/>
        <v>3.3960531989175591E-3</v>
      </c>
    </row>
    <row r="6526" spans="1:14" x14ac:dyDescent="0.3">
      <c r="A6526">
        <f t="shared" si="821"/>
        <v>66</v>
      </c>
      <c r="E6526" s="105">
        <f t="shared" si="822"/>
        <v>0</v>
      </c>
      <c r="I6526" s="105">
        <f t="shared" si="823"/>
        <v>0</v>
      </c>
      <c r="J6526" s="105">
        <f t="shared" si="816"/>
        <v>0</v>
      </c>
      <c r="K6526" s="105">
        <f t="shared" si="817"/>
        <v>0</v>
      </c>
      <c r="L6526" s="105">
        <f t="shared" si="818"/>
        <v>0</v>
      </c>
      <c r="M6526">
        <v>0.04</v>
      </c>
      <c r="N6526">
        <f t="shared" si="819"/>
        <v>3.3960531989175591E-3</v>
      </c>
    </row>
    <row r="6527" spans="1:14" x14ac:dyDescent="0.3">
      <c r="A6527">
        <f t="shared" si="821"/>
        <v>66</v>
      </c>
      <c r="E6527" s="105">
        <f t="shared" si="822"/>
        <v>0</v>
      </c>
      <c r="I6527" s="105">
        <f t="shared" si="823"/>
        <v>0</v>
      </c>
      <c r="J6527" s="105">
        <f t="shared" si="816"/>
        <v>0</v>
      </c>
      <c r="K6527" s="105">
        <f t="shared" si="817"/>
        <v>0</v>
      </c>
      <c r="L6527" s="105">
        <f t="shared" si="818"/>
        <v>0</v>
      </c>
      <c r="M6527">
        <v>0.04</v>
      </c>
      <c r="N6527">
        <f t="shared" si="819"/>
        <v>3.3960531989175591E-3</v>
      </c>
    </row>
    <row r="6528" spans="1:14" x14ac:dyDescent="0.3">
      <c r="A6528">
        <f t="shared" si="821"/>
        <v>66</v>
      </c>
      <c r="E6528" s="105">
        <f t="shared" si="822"/>
        <v>0</v>
      </c>
      <c r="I6528" s="105">
        <f t="shared" si="823"/>
        <v>0</v>
      </c>
      <c r="J6528" s="105">
        <f t="shared" si="816"/>
        <v>0</v>
      </c>
      <c r="K6528" s="105">
        <f t="shared" si="817"/>
        <v>0</v>
      </c>
      <c r="L6528" s="105">
        <f t="shared" si="818"/>
        <v>0</v>
      </c>
      <c r="M6528">
        <v>0.04</v>
      </c>
      <c r="N6528">
        <f t="shared" si="819"/>
        <v>3.3960531989175591E-3</v>
      </c>
    </row>
    <row r="6529" spans="1:14" x14ac:dyDescent="0.3">
      <c r="A6529">
        <f t="shared" si="821"/>
        <v>66</v>
      </c>
      <c r="E6529" s="105">
        <f t="shared" si="822"/>
        <v>0</v>
      </c>
      <c r="I6529" s="105">
        <f t="shared" si="823"/>
        <v>0</v>
      </c>
      <c r="J6529" s="105">
        <f t="shared" si="816"/>
        <v>0</v>
      </c>
      <c r="K6529" s="105">
        <f t="shared" si="817"/>
        <v>0</v>
      </c>
      <c r="L6529" s="105">
        <f t="shared" si="818"/>
        <v>0</v>
      </c>
      <c r="M6529">
        <v>0.04</v>
      </c>
      <c r="N6529">
        <f t="shared" si="819"/>
        <v>3.3960531989175591E-3</v>
      </c>
    </row>
    <row r="6530" spans="1:14" x14ac:dyDescent="0.3">
      <c r="A6530">
        <f t="shared" si="821"/>
        <v>66</v>
      </c>
      <c r="E6530" s="105">
        <f t="shared" si="822"/>
        <v>0</v>
      </c>
      <c r="I6530" s="105">
        <f t="shared" si="823"/>
        <v>0</v>
      </c>
      <c r="J6530" s="105">
        <f t="shared" si="816"/>
        <v>0</v>
      </c>
      <c r="K6530" s="105">
        <f t="shared" si="817"/>
        <v>0</v>
      </c>
      <c r="L6530" s="105">
        <f t="shared" si="818"/>
        <v>0</v>
      </c>
      <c r="M6530">
        <v>0.04</v>
      </c>
      <c r="N6530">
        <f t="shared" si="819"/>
        <v>3.3960531989175591E-3</v>
      </c>
    </row>
    <row r="6531" spans="1:14" x14ac:dyDescent="0.3">
      <c r="A6531">
        <f t="shared" si="821"/>
        <v>66</v>
      </c>
      <c r="E6531" s="105">
        <f t="shared" si="822"/>
        <v>0</v>
      </c>
      <c r="I6531" s="105">
        <f t="shared" si="823"/>
        <v>0</v>
      </c>
      <c r="J6531" s="105">
        <f t="shared" ref="J6531:J6594" si="824">E6531*($H$2/12)</f>
        <v>0</v>
      </c>
      <c r="K6531" s="105">
        <f t="shared" ref="K6531:K6594" si="825">I6531-J6531</f>
        <v>0</v>
      </c>
      <c r="L6531" s="105">
        <f t="shared" ref="L6531:L6594" si="826">N6531*(E6531-K6531)</f>
        <v>0</v>
      </c>
      <c r="M6531">
        <v>0.04</v>
      </c>
      <c r="N6531">
        <f t="shared" ref="N6531:N6594" si="827">1-(POWER(1-M6531,(1/12)))</f>
        <v>3.3960531989175591E-3</v>
      </c>
    </row>
    <row r="6532" spans="1:14" x14ac:dyDescent="0.3">
      <c r="A6532">
        <f t="shared" si="821"/>
        <v>66</v>
      </c>
      <c r="E6532" s="105">
        <f t="shared" si="822"/>
        <v>0</v>
      </c>
      <c r="I6532" s="105">
        <f t="shared" si="823"/>
        <v>0</v>
      </c>
      <c r="J6532" s="105">
        <f t="shared" si="824"/>
        <v>0</v>
      </c>
      <c r="K6532" s="105">
        <f t="shared" si="825"/>
        <v>0</v>
      </c>
      <c r="L6532" s="105">
        <f t="shared" si="826"/>
        <v>0</v>
      </c>
      <c r="M6532">
        <v>0.04</v>
      </c>
      <c r="N6532">
        <f t="shared" si="827"/>
        <v>3.3960531989175591E-3</v>
      </c>
    </row>
    <row r="6533" spans="1:14" x14ac:dyDescent="0.3">
      <c r="A6533">
        <f t="shared" si="821"/>
        <v>66</v>
      </c>
      <c r="E6533" s="105">
        <f t="shared" si="822"/>
        <v>0</v>
      </c>
      <c r="I6533" s="105">
        <f t="shared" si="823"/>
        <v>0</v>
      </c>
      <c r="J6533" s="105">
        <f t="shared" si="824"/>
        <v>0</v>
      </c>
      <c r="K6533" s="105">
        <f t="shared" si="825"/>
        <v>0</v>
      </c>
      <c r="L6533" s="105">
        <f t="shared" si="826"/>
        <v>0</v>
      </c>
      <c r="M6533">
        <v>0.04</v>
      </c>
      <c r="N6533">
        <f t="shared" si="827"/>
        <v>3.3960531989175591E-3</v>
      </c>
    </row>
    <row r="6534" spans="1:14" x14ac:dyDescent="0.3">
      <c r="A6534">
        <f t="shared" si="821"/>
        <v>66</v>
      </c>
      <c r="E6534" s="105">
        <f t="shared" si="822"/>
        <v>0</v>
      </c>
      <c r="I6534" s="105">
        <f t="shared" si="823"/>
        <v>0</v>
      </c>
      <c r="J6534" s="105">
        <f t="shared" si="824"/>
        <v>0</v>
      </c>
      <c r="K6534" s="105">
        <f t="shared" si="825"/>
        <v>0</v>
      </c>
      <c r="L6534" s="105">
        <f t="shared" si="826"/>
        <v>0</v>
      </c>
      <c r="M6534">
        <v>0.04</v>
      </c>
      <c r="N6534">
        <f t="shared" si="827"/>
        <v>3.3960531989175591E-3</v>
      </c>
    </row>
    <row r="6535" spans="1:14" x14ac:dyDescent="0.3">
      <c r="A6535">
        <f t="shared" si="821"/>
        <v>66</v>
      </c>
      <c r="E6535" s="105">
        <f t="shared" si="822"/>
        <v>0</v>
      </c>
      <c r="I6535" s="105">
        <f t="shared" si="823"/>
        <v>0</v>
      </c>
      <c r="J6535" s="105">
        <f t="shared" si="824"/>
        <v>0</v>
      </c>
      <c r="K6535" s="105">
        <f t="shared" si="825"/>
        <v>0</v>
      </c>
      <c r="L6535" s="105">
        <f t="shared" si="826"/>
        <v>0</v>
      </c>
      <c r="M6535">
        <v>0.04</v>
      </c>
      <c r="N6535">
        <f t="shared" si="827"/>
        <v>3.3960531989175591E-3</v>
      </c>
    </row>
    <row r="6536" spans="1:14" x14ac:dyDescent="0.3">
      <c r="A6536">
        <f t="shared" si="821"/>
        <v>66</v>
      </c>
      <c r="E6536" s="105">
        <f t="shared" si="822"/>
        <v>0</v>
      </c>
      <c r="I6536" s="105">
        <f t="shared" si="823"/>
        <v>0</v>
      </c>
      <c r="J6536" s="105">
        <f t="shared" si="824"/>
        <v>0</v>
      </c>
      <c r="K6536" s="105">
        <f t="shared" si="825"/>
        <v>0</v>
      </c>
      <c r="L6536" s="105">
        <f t="shared" si="826"/>
        <v>0</v>
      </c>
      <c r="M6536">
        <v>0.04</v>
      </c>
      <c r="N6536">
        <f t="shared" si="827"/>
        <v>3.3960531989175591E-3</v>
      </c>
    </row>
    <row r="6537" spans="1:14" x14ac:dyDescent="0.3">
      <c r="A6537">
        <f t="shared" si="821"/>
        <v>66</v>
      </c>
      <c r="E6537" s="105">
        <f t="shared" si="822"/>
        <v>0</v>
      </c>
      <c r="I6537" s="105">
        <f t="shared" si="823"/>
        <v>0</v>
      </c>
      <c r="J6537" s="105">
        <f t="shared" si="824"/>
        <v>0</v>
      </c>
      <c r="K6537" s="105">
        <f t="shared" si="825"/>
        <v>0</v>
      </c>
      <c r="L6537" s="105">
        <f t="shared" si="826"/>
        <v>0</v>
      </c>
      <c r="M6537">
        <v>0.04</v>
      </c>
      <c r="N6537">
        <f t="shared" si="827"/>
        <v>3.3960531989175591E-3</v>
      </c>
    </row>
    <row r="6538" spans="1:14" x14ac:dyDescent="0.3">
      <c r="A6538">
        <f t="shared" si="821"/>
        <v>66</v>
      </c>
      <c r="E6538" s="105">
        <f t="shared" si="822"/>
        <v>0</v>
      </c>
      <c r="I6538" s="105">
        <f t="shared" si="823"/>
        <v>0</v>
      </c>
      <c r="J6538" s="105">
        <f t="shared" si="824"/>
        <v>0</v>
      </c>
      <c r="K6538" s="105">
        <f t="shared" si="825"/>
        <v>0</v>
      </c>
      <c r="L6538" s="105">
        <f t="shared" si="826"/>
        <v>0</v>
      </c>
      <c r="M6538">
        <v>0.04</v>
      </c>
      <c r="N6538">
        <f t="shared" si="827"/>
        <v>3.3960531989175591E-3</v>
      </c>
    </row>
    <row r="6539" spans="1:14" x14ac:dyDescent="0.3">
      <c r="A6539">
        <f t="shared" si="821"/>
        <v>66</v>
      </c>
      <c r="E6539" s="105">
        <f t="shared" si="822"/>
        <v>0</v>
      </c>
      <c r="I6539" s="105">
        <f t="shared" si="823"/>
        <v>0</v>
      </c>
      <c r="J6539" s="105">
        <f t="shared" si="824"/>
        <v>0</v>
      </c>
      <c r="K6539" s="105">
        <f t="shared" si="825"/>
        <v>0</v>
      </c>
      <c r="L6539" s="105">
        <f t="shared" si="826"/>
        <v>0</v>
      </c>
      <c r="M6539">
        <v>0.04</v>
      </c>
      <c r="N6539">
        <f t="shared" si="827"/>
        <v>3.3960531989175591E-3</v>
      </c>
    </row>
    <row r="6540" spans="1:14" x14ac:dyDescent="0.3">
      <c r="A6540">
        <f t="shared" si="821"/>
        <v>66</v>
      </c>
      <c r="E6540" s="105">
        <f t="shared" si="822"/>
        <v>0</v>
      </c>
      <c r="I6540" s="105">
        <f t="shared" si="823"/>
        <v>0</v>
      </c>
      <c r="J6540" s="105">
        <f t="shared" si="824"/>
        <v>0</v>
      </c>
      <c r="K6540" s="105">
        <f t="shared" si="825"/>
        <v>0</v>
      </c>
      <c r="L6540" s="105">
        <f t="shared" si="826"/>
        <v>0</v>
      </c>
      <c r="M6540">
        <v>0.04</v>
      </c>
      <c r="N6540">
        <f t="shared" si="827"/>
        <v>3.3960531989175591E-3</v>
      </c>
    </row>
    <row r="6541" spans="1:14" x14ac:dyDescent="0.3">
      <c r="A6541">
        <f t="shared" si="821"/>
        <v>66</v>
      </c>
      <c r="E6541" s="105">
        <f t="shared" si="822"/>
        <v>0</v>
      </c>
      <c r="I6541" s="105">
        <f t="shared" si="823"/>
        <v>0</v>
      </c>
      <c r="J6541" s="105">
        <f t="shared" si="824"/>
        <v>0</v>
      </c>
      <c r="K6541" s="105">
        <f t="shared" si="825"/>
        <v>0</v>
      </c>
      <c r="L6541" s="105">
        <f t="shared" si="826"/>
        <v>0</v>
      </c>
      <c r="M6541">
        <v>0.04</v>
      </c>
      <c r="N6541">
        <f t="shared" si="827"/>
        <v>3.3960531989175591E-3</v>
      </c>
    </row>
    <row r="6542" spans="1:14" x14ac:dyDescent="0.3">
      <c r="A6542">
        <f t="shared" si="821"/>
        <v>66</v>
      </c>
      <c r="E6542" s="105">
        <f t="shared" si="822"/>
        <v>0</v>
      </c>
      <c r="I6542" s="105">
        <f t="shared" si="823"/>
        <v>0</v>
      </c>
      <c r="J6542" s="105">
        <f t="shared" si="824"/>
        <v>0</v>
      </c>
      <c r="K6542" s="105">
        <f t="shared" si="825"/>
        <v>0</v>
      </c>
      <c r="L6542" s="105">
        <f t="shared" si="826"/>
        <v>0</v>
      </c>
      <c r="M6542">
        <v>0.04</v>
      </c>
      <c r="N6542">
        <f t="shared" si="827"/>
        <v>3.3960531989175591E-3</v>
      </c>
    </row>
    <row r="6543" spans="1:14" x14ac:dyDescent="0.3">
      <c r="A6543">
        <f t="shared" si="821"/>
        <v>66</v>
      </c>
      <c r="E6543" s="105">
        <f t="shared" si="822"/>
        <v>0</v>
      </c>
      <c r="I6543" s="105">
        <f t="shared" si="823"/>
        <v>0</v>
      </c>
      <c r="J6543" s="105">
        <f t="shared" si="824"/>
        <v>0</v>
      </c>
      <c r="K6543" s="105">
        <f t="shared" si="825"/>
        <v>0</v>
      </c>
      <c r="L6543" s="105">
        <f t="shared" si="826"/>
        <v>0</v>
      </c>
      <c r="M6543">
        <v>0.04</v>
      </c>
      <c r="N6543">
        <f t="shared" si="827"/>
        <v>3.3960531989175591E-3</v>
      </c>
    </row>
    <row r="6544" spans="1:14" x14ac:dyDescent="0.3">
      <c r="A6544">
        <f t="shared" si="821"/>
        <v>66</v>
      </c>
      <c r="E6544" s="105">
        <f t="shared" si="822"/>
        <v>0</v>
      </c>
      <c r="I6544" s="105">
        <f t="shared" si="823"/>
        <v>0</v>
      </c>
      <c r="J6544" s="105">
        <f t="shared" si="824"/>
        <v>0</v>
      </c>
      <c r="K6544" s="105">
        <f t="shared" si="825"/>
        <v>0</v>
      </c>
      <c r="L6544" s="105">
        <f t="shared" si="826"/>
        <v>0</v>
      </c>
      <c r="M6544">
        <v>0.04</v>
      </c>
      <c r="N6544">
        <f t="shared" si="827"/>
        <v>3.3960531989175591E-3</v>
      </c>
    </row>
    <row r="6545" spans="1:14" x14ac:dyDescent="0.3">
      <c r="A6545">
        <f t="shared" si="821"/>
        <v>66</v>
      </c>
      <c r="E6545" s="105">
        <f t="shared" si="822"/>
        <v>0</v>
      </c>
      <c r="I6545" s="105">
        <f t="shared" si="823"/>
        <v>0</v>
      </c>
      <c r="J6545" s="105">
        <f t="shared" si="824"/>
        <v>0</v>
      </c>
      <c r="K6545" s="105">
        <f t="shared" si="825"/>
        <v>0</v>
      </c>
      <c r="L6545" s="105">
        <f t="shared" si="826"/>
        <v>0</v>
      </c>
      <c r="M6545">
        <v>0.04</v>
      </c>
      <c r="N6545">
        <f t="shared" si="827"/>
        <v>3.3960531989175591E-3</v>
      </c>
    </row>
    <row r="6546" spans="1:14" x14ac:dyDescent="0.3">
      <c r="A6546">
        <f t="shared" si="821"/>
        <v>66</v>
      </c>
      <c r="E6546" s="105">
        <f t="shared" si="822"/>
        <v>0</v>
      </c>
      <c r="I6546" s="105">
        <f t="shared" si="823"/>
        <v>0</v>
      </c>
      <c r="J6546" s="105">
        <f t="shared" si="824"/>
        <v>0</v>
      </c>
      <c r="K6546" s="105">
        <f t="shared" si="825"/>
        <v>0</v>
      </c>
      <c r="L6546" s="105">
        <f t="shared" si="826"/>
        <v>0</v>
      </c>
      <c r="M6546">
        <v>0.04</v>
      </c>
      <c r="N6546">
        <f t="shared" si="827"/>
        <v>3.3960531989175591E-3</v>
      </c>
    </row>
    <row r="6547" spans="1:14" x14ac:dyDescent="0.3">
      <c r="A6547">
        <f t="shared" si="821"/>
        <v>66</v>
      </c>
      <c r="E6547" s="105">
        <f t="shared" si="822"/>
        <v>0</v>
      </c>
      <c r="I6547" s="105">
        <f t="shared" si="823"/>
        <v>0</v>
      </c>
      <c r="J6547" s="105">
        <f t="shared" si="824"/>
        <v>0</v>
      </c>
      <c r="K6547" s="105">
        <f t="shared" si="825"/>
        <v>0</v>
      </c>
      <c r="L6547" s="105">
        <f t="shared" si="826"/>
        <v>0</v>
      </c>
      <c r="M6547">
        <v>0.04</v>
      </c>
      <c r="N6547">
        <f t="shared" si="827"/>
        <v>3.3960531989175591E-3</v>
      </c>
    </row>
    <row r="6548" spans="1:14" x14ac:dyDescent="0.3">
      <c r="A6548">
        <f t="shared" si="821"/>
        <v>66</v>
      </c>
      <c r="E6548" s="105">
        <f t="shared" si="822"/>
        <v>0</v>
      </c>
      <c r="I6548" s="105">
        <f t="shared" si="823"/>
        <v>0</v>
      </c>
      <c r="J6548" s="105">
        <f t="shared" si="824"/>
        <v>0</v>
      </c>
      <c r="K6548" s="105">
        <f t="shared" si="825"/>
        <v>0</v>
      </c>
      <c r="L6548" s="105">
        <f t="shared" si="826"/>
        <v>0</v>
      </c>
      <c r="M6548">
        <v>0.04</v>
      </c>
      <c r="N6548">
        <f t="shared" si="827"/>
        <v>3.3960531989175591E-3</v>
      </c>
    </row>
    <row r="6549" spans="1:14" x14ac:dyDescent="0.3">
      <c r="A6549">
        <f t="shared" si="821"/>
        <v>66</v>
      </c>
      <c r="E6549" s="105">
        <f t="shared" si="822"/>
        <v>0</v>
      </c>
      <c r="I6549" s="105">
        <f t="shared" si="823"/>
        <v>0</v>
      </c>
      <c r="J6549" s="105">
        <f t="shared" si="824"/>
        <v>0</v>
      </c>
      <c r="K6549" s="105">
        <f t="shared" si="825"/>
        <v>0</v>
      </c>
      <c r="L6549" s="105">
        <f t="shared" si="826"/>
        <v>0</v>
      </c>
      <c r="M6549">
        <v>0.04</v>
      </c>
      <c r="N6549">
        <f t="shared" si="827"/>
        <v>3.3960531989175591E-3</v>
      </c>
    </row>
    <row r="6550" spans="1:14" x14ac:dyDescent="0.3">
      <c r="A6550">
        <f t="shared" si="821"/>
        <v>66</v>
      </c>
      <c r="E6550" s="105">
        <f t="shared" si="822"/>
        <v>0</v>
      </c>
      <c r="I6550" s="105">
        <f t="shared" si="823"/>
        <v>0</v>
      </c>
      <c r="J6550" s="105">
        <f t="shared" si="824"/>
        <v>0</v>
      </c>
      <c r="K6550" s="105">
        <f t="shared" si="825"/>
        <v>0</v>
      </c>
      <c r="L6550" s="105">
        <f t="shared" si="826"/>
        <v>0</v>
      </c>
      <c r="M6550">
        <v>0.04</v>
      </c>
      <c r="N6550">
        <f t="shared" si="827"/>
        <v>3.3960531989175591E-3</v>
      </c>
    </row>
    <row r="6551" spans="1:14" x14ac:dyDescent="0.3">
      <c r="A6551">
        <f t="shared" si="821"/>
        <v>66</v>
      </c>
      <c r="E6551" s="105">
        <f t="shared" si="822"/>
        <v>0</v>
      </c>
      <c r="I6551" s="105">
        <f t="shared" si="823"/>
        <v>0</v>
      </c>
      <c r="J6551" s="105">
        <f t="shared" si="824"/>
        <v>0</v>
      </c>
      <c r="K6551" s="105">
        <f t="shared" si="825"/>
        <v>0</v>
      </c>
      <c r="L6551" s="105">
        <f t="shared" si="826"/>
        <v>0</v>
      </c>
      <c r="M6551">
        <v>0.04</v>
      </c>
      <c r="N6551">
        <f t="shared" si="827"/>
        <v>3.3960531989175591E-3</v>
      </c>
    </row>
    <row r="6552" spans="1:14" x14ac:dyDescent="0.3">
      <c r="A6552">
        <f t="shared" si="821"/>
        <v>66</v>
      </c>
      <c r="E6552" s="105">
        <f t="shared" si="822"/>
        <v>0</v>
      </c>
      <c r="I6552" s="105">
        <f t="shared" si="823"/>
        <v>0</v>
      </c>
      <c r="J6552" s="105">
        <f t="shared" si="824"/>
        <v>0</v>
      </c>
      <c r="K6552" s="105">
        <f t="shared" si="825"/>
        <v>0</v>
      </c>
      <c r="L6552" s="105">
        <f t="shared" si="826"/>
        <v>0</v>
      </c>
      <c r="M6552">
        <v>0.04</v>
      </c>
      <c r="N6552">
        <f t="shared" si="827"/>
        <v>3.3960531989175591E-3</v>
      </c>
    </row>
    <row r="6553" spans="1:14" x14ac:dyDescent="0.3">
      <c r="A6553">
        <f t="shared" si="821"/>
        <v>66</v>
      </c>
      <c r="E6553" s="105">
        <f t="shared" si="822"/>
        <v>0</v>
      </c>
      <c r="I6553" s="105">
        <f t="shared" si="823"/>
        <v>0</v>
      </c>
      <c r="J6553" s="105">
        <f t="shared" si="824"/>
        <v>0</v>
      </c>
      <c r="K6553" s="105">
        <f t="shared" si="825"/>
        <v>0</v>
      </c>
      <c r="L6553" s="105">
        <f t="shared" si="826"/>
        <v>0</v>
      </c>
      <c r="M6553">
        <v>0.04</v>
      </c>
      <c r="N6553">
        <f t="shared" si="827"/>
        <v>3.3960531989175591E-3</v>
      </c>
    </row>
    <row r="6554" spans="1:14" x14ac:dyDescent="0.3">
      <c r="A6554">
        <f t="shared" si="821"/>
        <v>66</v>
      </c>
      <c r="E6554" s="105">
        <f t="shared" si="822"/>
        <v>0</v>
      </c>
      <c r="I6554" s="105">
        <f t="shared" si="823"/>
        <v>0</v>
      </c>
      <c r="J6554" s="105">
        <f t="shared" si="824"/>
        <v>0</v>
      </c>
      <c r="K6554" s="105">
        <f t="shared" si="825"/>
        <v>0</v>
      </c>
      <c r="L6554" s="105">
        <f t="shared" si="826"/>
        <v>0</v>
      </c>
      <c r="M6554">
        <v>0.04</v>
      </c>
      <c r="N6554">
        <f t="shared" si="827"/>
        <v>3.3960531989175591E-3</v>
      </c>
    </row>
    <row r="6555" spans="1:14" x14ac:dyDescent="0.3">
      <c r="A6555">
        <f t="shared" si="821"/>
        <v>66</v>
      </c>
      <c r="E6555" s="105">
        <f t="shared" si="822"/>
        <v>0</v>
      </c>
      <c r="I6555" s="105">
        <f t="shared" si="823"/>
        <v>0</v>
      </c>
      <c r="J6555" s="105">
        <f t="shared" si="824"/>
        <v>0</v>
      </c>
      <c r="K6555" s="105">
        <f t="shared" si="825"/>
        <v>0</v>
      </c>
      <c r="L6555" s="105">
        <f t="shared" si="826"/>
        <v>0</v>
      </c>
      <c r="M6555">
        <v>0.04</v>
      </c>
      <c r="N6555">
        <f t="shared" si="827"/>
        <v>3.3960531989175591E-3</v>
      </c>
    </row>
    <row r="6556" spans="1:14" x14ac:dyDescent="0.3">
      <c r="A6556">
        <f t="shared" si="821"/>
        <v>66</v>
      </c>
      <c r="E6556" s="105">
        <f t="shared" si="822"/>
        <v>0</v>
      </c>
      <c r="I6556" s="105">
        <f t="shared" si="823"/>
        <v>0</v>
      </c>
      <c r="J6556" s="105">
        <f t="shared" si="824"/>
        <v>0</v>
      </c>
      <c r="K6556" s="105">
        <f t="shared" si="825"/>
        <v>0</v>
      </c>
      <c r="L6556" s="105">
        <f t="shared" si="826"/>
        <v>0</v>
      </c>
      <c r="M6556">
        <v>0.04</v>
      </c>
      <c r="N6556">
        <f t="shared" si="827"/>
        <v>3.3960531989175591E-3</v>
      </c>
    </row>
    <row r="6557" spans="1:14" x14ac:dyDescent="0.3">
      <c r="A6557">
        <f t="shared" si="821"/>
        <v>66</v>
      </c>
      <c r="E6557" s="105">
        <f t="shared" si="822"/>
        <v>0</v>
      </c>
      <c r="I6557" s="105">
        <f t="shared" si="823"/>
        <v>0</v>
      </c>
      <c r="J6557" s="105">
        <f t="shared" si="824"/>
        <v>0</v>
      </c>
      <c r="K6557" s="105">
        <f t="shared" si="825"/>
        <v>0</v>
      </c>
      <c r="L6557" s="105">
        <f t="shared" si="826"/>
        <v>0</v>
      </c>
      <c r="M6557">
        <v>0.04</v>
      </c>
      <c r="N6557">
        <f t="shared" si="827"/>
        <v>3.3960531989175591E-3</v>
      </c>
    </row>
    <row r="6558" spans="1:14" x14ac:dyDescent="0.3">
      <c r="A6558">
        <f t="shared" si="821"/>
        <v>66</v>
      </c>
      <c r="E6558" s="105">
        <f t="shared" si="822"/>
        <v>0</v>
      </c>
      <c r="I6558" s="105">
        <f t="shared" si="823"/>
        <v>0</v>
      </c>
      <c r="J6558" s="105">
        <f t="shared" si="824"/>
        <v>0</v>
      </c>
      <c r="K6558" s="105">
        <f t="shared" si="825"/>
        <v>0</v>
      </c>
      <c r="L6558" s="105">
        <f t="shared" si="826"/>
        <v>0</v>
      </c>
      <c r="M6558">
        <v>0.04</v>
      </c>
      <c r="N6558">
        <f t="shared" si="827"/>
        <v>3.3960531989175591E-3</v>
      </c>
    </row>
    <row r="6559" spans="1:14" x14ac:dyDescent="0.3">
      <c r="A6559">
        <f t="shared" si="821"/>
        <v>66</v>
      </c>
      <c r="E6559" s="105">
        <f t="shared" si="822"/>
        <v>0</v>
      </c>
      <c r="I6559" s="105">
        <f t="shared" si="823"/>
        <v>0</v>
      </c>
      <c r="J6559" s="105">
        <f t="shared" si="824"/>
        <v>0</v>
      </c>
      <c r="K6559" s="105">
        <f t="shared" si="825"/>
        <v>0</v>
      </c>
      <c r="L6559" s="105">
        <f t="shared" si="826"/>
        <v>0</v>
      </c>
      <c r="M6559">
        <v>0.04</v>
      </c>
      <c r="N6559">
        <f t="shared" si="827"/>
        <v>3.3960531989175591E-3</v>
      </c>
    </row>
    <row r="6560" spans="1:14" x14ac:dyDescent="0.3">
      <c r="A6560">
        <f t="shared" si="821"/>
        <v>66</v>
      </c>
      <c r="E6560" s="105">
        <f t="shared" si="822"/>
        <v>0</v>
      </c>
      <c r="I6560" s="105">
        <f t="shared" si="823"/>
        <v>0</v>
      </c>
      <c r="J6560" s="105">
        <f t="shared" si="824"/>
        <v>0</v>
      </c>
      <c r="K6560" s="105">
        <f t="shared" si="825"/>
        <v>0</v>
      </c>
      <c r="L6560" s="105">
        <f t="shared" si="826"/>
        <v>0</v>
      </c>
      <c r="M6560">
        <v>0.04</v>
      </c>
      <c r="N6560">
        <f t="shared" si="827"/>
        <v>3.3960531989175591E-3</v>
      </c>
    </row>
    <row r="6561" spans="1:14" x14ac:dyDescent="0.3">
      <c r="A6561">
        <f t="shared" si="821"/>
        <v>66</v>
      </c>
      <c r="E6561" s="105">
        <f t="shared" si="822"/>
        <v>0</v>
      </c>
      <c r="I6561" s="105">
        <f t="shared" si="823"/>
        <v>0</v>
      </c>
      <c r="J6561" s="105">
        <f t="shared" si="824"/>
        <v>0</v>
      </c>
      <c r="K6561" s="105">
        <f t="shared" si="825"/>
        <v>0</v>
      </c>
      <c r="L6561" s="105">
        <f t="shared" si="826"/>
        <v>0</v>
      </c>
      <c r="M6561">
        <v>0.04</v>
      </c>
      <c r="N6561">
        <f t="shared" si="827"/>
        <v>3.3960531989175591E-3</v>
      </c>
    </row>
    <row r="6562" spans="1:14" x14ac:dyDescent="0.3">
      <c r="A6562">
        <f t="shared" si="821"/>
        <v>66</v>
      </c>
      <c r="E6562" s="105">
        <f t="shared" si="822"/>
        <v>0</v>
      </c>
      <c r="I6562" s="105">
        <f t="shared" si="823"/>
        <v>0</v>
      </c>
      <c r="J6562" s="105">
        <f t="shared" si="824"/>
        <v>0</v>
      </c>
      <c r="K6562" s="105">
        <f t="shared" si="825"/>
        <v>0</v>
      </c>
      <c r="L6562" s="105">
        <f t="shared" si="826"/>
        <v>0</v>
      </c>
      <c r="M6562">
        <v>0.04</v>
      </c>
      <c r="N6562">
        <f t="shared" si="827"/>
        <v>3.3960531989175591E-3</v>
      </c>
    </row>
    <row r="6563" spans="1:14" x14ac:dyDescent="0.3">
      <c r="A6563">
        <f t="shared" si="821"/>
        <v>66</v>
      </c>
      <c r="E6563" s="105">
        <f t="shared" si="822"/>
        <v>0</v>
      </c>
      <c r="I6563" s="105">
        <f t="shared" si="823"/>
        <v>0</v>
      </c>
      <c r="J6563" s="105">
        <f t="shared" si="824"/>
        <v>0</v>
      </c>
      <c r="K6563" s="105">
        <f t="shared" si="825"/>
        <v>0</v>
      </c>
      <c r="L6563" s="105">
        <f t="shared" si="826"/>
        <v>0</v>
      </c>
      <c r="M6563">
        <v>0.04</v>
      </c>
      <c r="N6563">
        <f t="shared" si="827"/>
        <v>3.3960531989175591E-3</v>
      </c>
    </row>
    <row r="6564" spans="1:14" x14ac:dyDescent="0.3">
      <c r="A6564">
        <f t="shared" si="821"/>
        <v>66</v>
      </c>
      <c r="E6564" s="105">
        <f t="shared" si="822"/>
        <v>0</v>
      </c>
      <c r="I6564" s="105">
        <f t="shared" si="823"/>
        <v>0</v>
      </c>
      <c r="J6564" s="105">
        <f t="shared" si="824"/>
        <v>0</v>
      </c>
      <c r="K6564" s="105">
        <f t="shared" si="825"/>
        <v>0</v>
      </c>
      <c r="L6564" s="105">
        <f t="shared" si="826"/>
        <v>0</v>
      </c>
      <c r="M6564">
        <v>0.04</v>
      </c>
      <c r="N6564">
        <f t="shared" si="827"/>
        <v>3.3960531989175591E-3</v>
      </c>
    </row>
    <row r="6565" spans="1:14" x14ac:dyDescent="0.3">
      <c r="A6565">
        <f t="shared" si="821"/>
        <v>66</v>
      </c>
      <c r="E6565" s="105">
        <f t="shared" si="822"/>
        <v>0</v>
      </c>
      <c r="I6565" s="105">
        <f t="shared" si="823"/>
        <v>0</v>
      </c>
      <c r="J6565" s="105">
        <f t="shared" si="824"/>
        <v>0</v>
      </c>
      <c r="K6565" s="105">
        <f t="shared" si="825"/>
        <v>0</v>
      </c>
      <c r="L6565" s="105">
        <f t="shared" si="826"/>
        <v>0</v>
      </c>
      <c r="M6565">
        <v>0.04</v>
      </c>
      <c r="N6565">
        <f t="shared" si="827"/>
        <v>3.3960531989175591E-3</v>
      </c>
    </row>
    <row r="6566" spans="1:14" x14ac:dyDescent="0.3">
      <c r="A6566">
        <f t="shared" si="821"/>
        <v>66</v>
      </c>
      <c r="E6566" s="105">
        <f t="shared" si="822"/>
        <v>0</v>
      </c>
      <c r="I6566" s="105">
        <f t="shared" si="823"/>
        <v>0</v>
      </c>
      <c r="J6566" s="105">
        <f t="shared" si="824"/>
        <v>0</v>
      </c>
      <c r="K6566" s="105">
        <f t="shared" si="825"/>
        <v>0</v>
      </c>
      <c r="L6566" s="105">
        <f t="shared" si="826"/>
        <v>0</v>
      </c>
      <c r="M6566">
        <v>0.04</v>
      </c>
      <c r="N6566">
        <f t="shared" si="827"/>
        <v>3.3960531989175591E-3</v>
      </c>
    </row>
    <row r="6567" spans="1:14" x14ac:dyDescent="0.3">
      <c r="A6567">
        <f t="shared" ref="A6567:A6630" si="828">IF(COUNTIF(A6467:A6566,A6566)=100, A6566+1,A6566)</f>
        <v>66</v>
      </c>
      <c r="E6567" s="105">
        <f t="shared" ref="E6567:E6630" si="829">MAX(0, E6467-K6467-L6467)</f>
        <v>0</v>
      </c>
      <c r="I6567" s="105">
        <f t="shared" ref="I6567:I6630" si="830">IF(E6567&lt;I6467,J6567 + E6567, I6467)</f>
        <v>0</v>
      </c>
      <c r="J6567" s="105">
        <f t="shared" si="824"/>
        <v>0</v>
      </c>
      <c r="K6567" s="105">
        <f t="shared" si="825"/>
        <v>0</v>
      </c>
      <c r="L6567" s="105">
        <f t="shared" si="826"/>
        <v>0</v>
      </c>
      <c r="M6567">
        <v>0.04</v>
      </c>
      <c r="N6567">
        <f t="shared" si="827"/>
        <v>3.3960531989175591E-3</v>
      </c>
    </row>
    <row r="6568" spans="1:14" x14ac:dyDescent="0.3">
      <c r="A6568">
        <f t="shared" si="828"/>
        <v>66</v>
      </c>
      <c r="E6568" s="105">
        <f t="shared" si="829"/>
        <v>0</v>
      </c>
      <c r="I6568" s="105">
        <f t="shared" si="830"/>
        <v>0</v>
      </c>
      <c r="J6568" s="105">
        <f t="shared" si="824"/>
        <v>0</v>
      </c>
      <c r="K6568" s="105">
        <f t="shared" si="825"/>
        <v>0</v>
      </c>
      <c r="L6568" s="105">
        <f t="shared" si="826"/>
        <v>0</v>
      </c>
      <c r="M6568">
        <v>0.04</v>
      </c>
      <c r="N6568">
        <f t="shared" si="827"/>
        <v>3.3960531989175591E-3</v>
      </c>
    </row>
    <row r="6569" spans="1:14" x14ac:dyDescent="0.3">
      <c r="A6569">
        <f t="shared" si="828"/>
        <v>66</v>
      </c>
      <c r="E6569" s="105">
        <f t="shared" si="829"/>
        <v>0</v>
      </c>
      <c r="I6569" s="105">
        <f t="shared" si="830"/>
        <v>0</v>
      </c>
      <c r="J6569" s="105">
        <f t="shared" si="824"/>
        <v>0</v>
      </c>
      <c r="K6569" s="105">
        <f t="shared" si="825"/>
        <v>0</v>
      </c>
      <c r="L6569" s="105">
        <f t="shared" si="826"/>
        <v>0</v>
      </c>
      <c r="M6569">
        <v>0.04</v>
      </c>
      <c r="N6569">
        <f t="shared" si="827"/>
        <v>3.3960531989175591E-3</v>
      </c>
    </row>
    <row r="6570" spans="1:14" x14ac:dyDescent="0.3">
      <c r="A6570">
        <f t="shared" si="828"/>
        <v>66</v>
      </c>
      <c r="E6570" s="105">
        <f t="shared" si="829"/>
        <v>0</v>
      </c>
      <c r="I6570" s="105">
        <f t="shared" si="830"/>
        <v>0</v>
      </c>
      <c r="J6570" s="105">
        <f t="shared" si="824"/>
        <v>0</v>
      </c>
      <c r="K6570" s="105">
        <f t="shared" si="825"/>
        <v>0</v>
      </c>
      <c r="L6570" s="105">
        <f t="shared" si="826"/>
        <v>0</v>
      </c>
      <c r="M6570">
        <v>0.04</v>
      </c>
      <c r="N6570">
        <f t="shared" si="827"/>
        <v>3.3960531989175591E-3</v>
      </c>
    </row>
    <row r="6571" spans="1:14" x14ac:dyDescent="0.3">
      <c r="A6571">
        <f t="shared" si="828"/>
        <v>66</v>
      </c>
      <c r="E6571" s="105">
        <f t="shared" si="829"/>
        <v>0</v>
      </c>
      <c r="I6571" s="105">
        <f t="shared" si="830"/>
        <v>0</v>
      </c>
      <c r="J6571" s="105">
        <f t="shared" si="824"/>
        <v>0</v>
      </c>
      <c r="K6571" s="105">
        <f t="shared" si="825"/>
        <v>0</v>
      </c>
      <c r="L6571" s="105">
        <f t="shared" si="826"/>
        <v>0</v>
      </c>
      <c r="M6571">
        <v>0.04</v>
      </c>
      <c r="N6571">
        <f t="shared" si="827"/>
        <v>3.3960531989175591E-3</v>
      </c>
    </row>
    <row r="6572" spans="1:14" x14ac:dyDescent="0.3">
      <c r="A6572">
        <f t="shared" si="828"/>
        <v>66</v>
      </c>
      <c r="E6572" s="105">
        <f t="shared" si="829"/>
        <v>0</v>
      </c>
      <c r="I6572" s="105">
        <f t="shared" si="830"/>
        <v>0</v>
      </c>
      <c r="J6572" s="105">
        <f t="shared" si="824"/>
        <v>0</v>
      </c>
      <c r="K6572" s="105">
        <f t="shared" si="825"/>
        <v>0</v>
      </c>
      <c r="L6572" s="105">
        <f t="shared" si="826"/>
        <v>0</v>
      </c>
      <c r="M6572">
        <v>0.04</v>
      </c>
      <c r="N6572">
        <f t="shared" si="827"/>
        <v>3.3960531989175591E-3</v>
      </c>
    </row>
    <row r="6573" spans="1:14" x14ac:dyDescent="0.3">
      <c r="A6573">
        <f t="shared" si="828"/>
        <v>66</v>
      </c>
      <c r="E6573" s="105">
        <f t="shared" si="829"/>
        <v>0</v>
      </c>
      <c r="I6573" s="105">
        <f t="shared" si="830"/>
        <v>0</v>
      </c>
      <c r="J6573" s="105">
        <f t="shared" si="824"/>
        <v>0</v>
      </c>
      <c r="K6573" s="105">
        <f t="shared" si="825"/>
        <v>0</v>
      </c>
      <c r="L6573" s="105">
        <f t="shared" si="826"/>
        <v>0</v>
      </c>
      <c r="M6573">
        <v>0.04</v>
      </c>
      <c r="N6573">
        <f t="shared" si="827"/>
        <v>3.3960531989175591E-3</v>
      </c>
    </row>
    <row r="6574" spans="1:14" x14ac:dyDescent="0.3">
      <c r="A6574">
        <f t="shared" si="828"/>
        <v>66</v>
      </c>
      <c r="E6574" s="105">
        <f t="shared" si="829"/>
        <v>0</v>
      </c>
      <c r="I6574" s="105">
        <f t="shared" si="830"/>
        <v>0</v>
      </c>
      <c r="J6574" s="105">
        <f t="shared" si="824"/>
        <v>0</v>
      </c>
      <c r="K6574" s="105">
        <f t="shared" si="825"/>
        <v>0</v>
      </c>
      <c r="L6574" s="105">
        <f t="shared" si="826"/>
        <v>0</v>
      </c>
      <c r="M6574">
        <v>0.04</v>
      </c>
      <c r="N6574">
        <f t="shared" si="827"/>
        <v>3.3960531989175591E-3</v>
      </c>
    </row>
    <row r="6575" spans="1:14" x14ac:dyDescent="0.3">
      <c r="A6575">
        <f t="shared" si="828"/>
        <v>66</v>
      </c>
      <c r="E6575" s="105">
        <f t="shared" si="829"/>
        <v>0</v>
      </c>
      <c r="I6575" s="105">
        <f t="shared" si="830"/>
        <v>0</v>
      </c>
      <c r="J6575" s="105">
        <f t="shared" si="824"/>
        <v>0</v>
      </c>
      <c r="K6575" s="105">
        <f t="shared" si="825"/>
        <v>0</v>
      </c>
      <c r="L6575" s="105">
        <f t="shared" si="826"/>
        <v>0</v>
      </c>
      <c r="M6575">
        <v>0.04</v>
      </c>
      <c r="N6575">
        <f t="shared" si="827"/>
        <v>3.3960531989175591E-3</v>
      </c>
    </row>
    <row r="6576" spans="1:14" x14ac:dyDescent="0.3">
      <c r="A6576">
        <f t="shared" si="828"/>
        <v>66</v>
      </c>
      <c r="E6576" s="105">
        <f t="shared" si="829"/>
        <v>0</v>
      </c>
      <c r="I6576" s="105">
        <f t="shared" si="830"/>
        <v>0</v>
      </c>
      <c r="J6576" s="105">
        <f t="shared" si="824"/>
        <v>0</v>
      </c>
      <c r="K6576" s="105">
        <f t="shared" si="825"/>
        <v>0</v>
      </c>
      <c r="L6576" s="105">
        <f t="shared" si="826"/>
        <v>0</v>
      </c>
      <c r="M6576">
        <v>0.04</v>
      </c>
      <c r="N6576">
        <f t="shared" si="827"/>
        <v>3.3960531989175591E-3</v>
      </c>
    </row>
    <row r="6577" spans="1:14" x14ac:dyDescent="0.3">
      <c r="A6577">
        <f t="shared" si="828"/>
        <v>66</v>
      </c>
      <c r="E6577" s="105">
        <f t="shared" si="829"/>
        <v>0</v>
      </c>
      <c r="I6577" s="105">
        <f t="shared" si="830"/>
        <v>0</v>
      </c>
      <c r="J6577" s="105">
        <f t="shared" si="824"/>
        <v>0</v>
      </c>
      <c r="K6577" s="105">
        <f t="shared" si="825"/>
        <v>0</v>
      </c>
      <c r="L6577" s="105">
        <f t="shared" si="826"/>
        <v>0</v>
      </c>
      <c r="M6577">
        <v>0.04</v>
      </c>
      <c r="N6577">
        <f t="shared" si="827"/>
        <v>3.3960531989175591E-3</v>
      </c>
    </row>
    <row r="6578" spans="1:14" x14ac:dyDescent="0.3">
      <c r="A6578">
        <f t="shared" si="828"/>
        <v>66</v>
      </c>
      <c r="E6578" s="105">
        <f t="shared" si="829"/>
        <v>0</v>
      </c>
      <c r="I6578" s="105">
        <f t="shared" si="830"/>
        <v>0</v>
      </c>
      <c r="J6578" s="105">
        <f t="shared" si="824"/>
        <v>0</v>
      </c>
      <c r="K6578" s="105">
        <f t="shared" si="825"/>
        <v>0</v>
      </c>
      <c r="L6578" s="105">
        <f t="shared" si="826"/>
        <v>0</v>
      </c>
      <c r="M6578">
        <v>0.04</v>
      </c>
      <c r="N6578">
        <f t="shared" si="827"/>
        <v>3.3960531989175591E-3</v>
      </c>
    </row>
    <row r="6579" spans="1:14" x14ac:dyDescent="0.3">
      <c r="A6579">
        <f t="shared" si="828"/>
        <v>66</v>
      </c>
      <c r="E6579" s="105">
        <f t="shared" si="829"/>
        <v>0</v>
      </c>
      <c r="I6579" s="105">
        <f t="shared" si="830"/>
        <v>0</v>
      </c>
      <c r="J6579" s="105">
        <f t="shared" si="824"/>
        <v>0</v>
      </c>
      <c r="K6579" s="105">
        <f t="shared" si="825"/>
        <v>0</v>
      </c>
      <c r="L6579" s="105">
        <f t="shared" si="826"/>
        <v>0</v>
      </c>
      <c r="M6579">
        <v>0.04</v>
      </c>
      <c r="N6579">
        <f t="shared" si="827"/>
        <v>3.3960531989175591E-3</v>
      </c>
    </row>
    <row r="6580" spans="1:14" x14ac:dyDescent="0.3">
      <c r="A6580">
        <f t="shared" si="828"/>
        <v>66</v>
      </c>
      <c r="E6580" s="105">
        <f t="shared" si="829"/>
        <v>0</v>
      </c>
      <c r="I6580" s="105">
        <f t="shared" si="830"/>
        <v>0</v>
      </c>
      <c r="J6580" s="105">
        <f t="shared" si="824"/>
        <v>0</v>
      </c>
      <c r="K6580" s="105">
        <f t="shared" si="825"/>
        <v>0</v>
      </c>
      <c r="L6580" s="105">
        <f t="shared" si="826"/>
        <v>0</v>
      </c>
      <c r="M6580">
        <v>0.04</v>
      </c>
      <c r="N6580">
        <f t="shared" si="827"/>
        <v>3.3960531989175591E-3</v>
      </c>
    </row>
    <row r="6581" spans="1:14" x14ac:dyDescent="0.3">
      <c r="A6581">
        <f t="shared" si="828"/>
        <v>66</v>
      </c>
      <c r="E6581" s="105">
        <f t="shared" si="829"/>
        <v>0</v>
      </c>
      <c r="I6581" s="105">
        <f t="shared" si="830"/>
        <v>0</v>
      </c>
      <c r="J6581" s="105">
        <f t="shared" si="824"/>
        <v>0</v>
      </c>
      <c r="K6581" s="105">
        <f t="shared" si="825"/>
        <v>0</v>
      </c>
      <c r="L6581" s="105">
        <f t="shared" si="826"/>
        <v>0</v>
      </c>
      <c r="M6581">
        <v>0.04</v>
      </c>
      <c r="N6581">
        <f t="shared" si="827"/>
        <v>3.3960531989175591E-3</v>
      </c>
    </row>
    <row r="6582" spans="1:14" x14ac:dyDescent="0.3">
      <c r="A6582">
        <f t="shared" si="828"/>
        <v>66</v>
      </c>
      <c r="E6582" s="105">
        <f t="shared" si="829"/>
        <v>0</v>
      </c>
      <c r="I6582" s="105">
        <f t="shared" si="830"/>
        <v>0</v>
      </c>
      <c r="J6582" s="105">
        <f t="shared" si="824"/>
        <v>0</v>
      </c>
      <c r="K6582" s="105">
        <f t="shared" si="825"/>
        <v>0</v>
      </c>
      <c r="L6582" s="105">
        <f t="shared" si="826"/>
        <v>0</v>
      </c>
      <c r="M6582">
        <v>0.04</v>
      </c>
      <c r="N6582">
        <f t="shared" si="827"/>
        <v>3.3960531989175591E-3</v>
      </c>
    </row>
    <row r="6583" spans="1:14" x14ac:dyDescent="0.3">
      <c r="A6583">
        <f t="shared" si="828"/>
        <v>66</v>
      </c>
      <c r="E6583" s="105">
        <f t="shared" si="829"/>
        <v>0</v>
      </c>
      <c r="I6583" s="105">
        <f t="shared" si="830"/>
        <v>0</v>
      </c>
      <c r="J6583" s="105">
        <f t="shared" si="824"/>
        <v>0</v>
      </c>
      <c r="K6583" s="105">
        <f t="shared" si="825"/>
        <v>0</v>
      </c>
      <c r="L6583" s="105">
        <f t="shared" si="826"/>
        <v>0</v>
      </c>
      <c r="M6583">
        <v>0.04</v>
      </c>
      <c r="N6583">
        <f t="shared" si="827"/>
        <v>3.3960531989175591E-3</v>
      </c>
    </row>
    <row r="6584" spans="1:14" x14ac:dyDescent="0.3">
      <c r="A6584">
        <f t="shared" si="828"/>
        <v>66</v>
      </c>
      <c r="E6584" s="105">
        <f t="shared" si="829"/>
        <v>0</v>
      </c>
      <c r="I6584" s="105">
        <f t="shared" si="830"/>
        <v>0</v>
      </c>
      <c r="J6584" s="105">
        <f t="shared" si="824"/>
        <v>0</v>
      </c>
      <c r="K6584" s="105">
        <f t="shared" si="825"/>
        <v>0</v>
      </c>
      <c r="L6584" s="105">
        <f t="shared" si="826"/>
        <v>0</v>
      </c>
      <c r="M6584">
        <v>0.04</v>
      </c>
      <c r="N6584">
        <f t="shared" si="827"/>
        <v>3.3960531989175591E-3</v>
      </c>
    </row>
    <row r="6585" spans="1:14" x14ac:dyDescent="0.3">
      <c r="A6585">
        <f t="shared" si="828"/>
        <v>66</v>
      </c>
      <c r="E6585" s="105">
        <f t="shared" si="829"/>
        <v>0</v>
      </c>
      <c r="I6585" s="105">
        <f t="shared" si="830"/>
        <v>0</v>
      </c>
      <c r="J6585" s="105">
        <f t="shared" si="824"/>
        <v>0</v>
      </c>
      <c r="K6585" s="105">
        <f t="shared" si="825"/>
        <v>0</v>
      </c>
      <c r="L6585" s="105">
        <f t="shared" si="826"/>
        <v>0</v>
      </c>
      <c r="M6585">
        <v>0.04</v>
      </c>
      <c r="N6585">
        <f t="shared" si="827"/>
        <v>3.3960531989175591E-3</v>
      </c>
    </row>
    <row r="6586" spans="1:14" x14ac:dyDescent="0.3">
      <c r="A6586">
        <f t="shared" si="828"/>
        <v>66</v>
      </c>
      <c r="E6586" s="105">
        <f t="shared" si="829"/>
        <v>0</v>
      </c>
      <c r="I6586" s="105">
        <f t="shared" si="830"/>
        <v>0</v>
      </c>
      <c r="J6586" s="105">
        <f t="shared" si="824"/>
        <v>0</v>
      </c>
      <c r="K6586" s="105">
        <f t="shared" si="825"/>
        <v>0</v>
      </c>
      <c r="L6586" s="105">
        <f t="shared" si="826"/>
        <v>0</v>
      </c>
      <c r="M6586">
        <v>0.04</v>
      </c>
      <c r="N6586">
        <f t="shared" si="827"/>
        <v>3.3960531989175591E-3</v>
      </c>
    </row>
    <row r="6587" spans="1:14" x14ac:dyDescent="0.3">
      <c r="A6587">
        <f t="shared" si="828"/>
        <v>66</v>
      </c>
      <c r="E6587" s="105">
        <f t="shared" si="829"/>
        <v>0</v>
      </c>
      <c r="I6587" s="105">
        <f t="shared" si="830"/>
        <v>0</v>
      </c>
      <c r="J6587" s="105">
        <f t="shared" si="824"/>
        <v>0</v>
      </c>
      <c r="K6587" s="105">
        <f t="shared" si="825"/>
        <v>0</v>
      </c>
      <c r="L6587" s="105">
        <f t="shared" si="826"/>
        <v>0</v>
      </c>
      <c r="M6587">
        <v>0.04</v>
      </c>
      <c r="N6587">
        <f t="shared" si="827"/>
        <v>3.3960531989175591E-3</v>
      </c>
    </row>
    <row r="6588" spans="1:14" x14ac:dyDescent="0.3">
      <c r="A6588">
        <f t="shared" si="828"/>
        <v>66</v>
      </c>
      <c r="E6588" s="105">
        <f t="shared" si="829"/>
        <v>0</v>
      </c>
      <c r="I6588" s="105">
        <f t="shared" si="830"/>
        <v>0</v>
      </c>
      <c r="J6588" s="105">
        <f t="shared" si="824"/>
        <v>0</v>
      </c>
      <c r="K6588" s="105">
        <f t="shared" si="825"/>
        <v>0</v>
      </c>
      <c r="L6588" s="105">
        <f t="shared" si="826"/>
        <v>0</v>
      </c>
      <c r="M6588">
        <v>0.04</v>
      </c>
      <c r="N6588">
        <f t="shared" si="827"/>
        <v>3.3960531989175591E-3</v>
      </c>
    </row>
    <row r="6589" spans="1:14" x14ac:dyDescent="0.3">
      <c r="A6589">
        <f t="shared" si="828"/>
        <v>66</v>
      </c>
      <c r="E6589" s="105">
        <f t="shared" si="829"/>
        <v>0</v>
      </c>
      <c r="I6589" s="105">
        <f t="shared" si="830"/>
        <v>0</v>
      </c>
      <c r="J6589" s="105">
        <f t="shared" si="824"/>
        <v>0</v>
      </c>
      <c r="K6589" s="105">
        <f t="shared" si="825"/>
        <v>0</v>
      </c>
      <c r="L6589" s="105">
        <f t="shared" si="826"/>
        <v>0</v>
      </c>
      <c r="M6589">
        <v>0.04</v>
      </c>
      <c r="N6589">
        <f t="shared" si="827"/>
        <v>3.3960531989175591E-3</v>
      </c>
    </row>
    <row r="6590" spans="1:14" x14ac:dyDescent="0.3">
      <c r="A6590">
        <f t="shared" si="828"/>
        <v>66</v>
      </c>
      <c r="E6590" s="105">
        <f t="shared" si="829"/>
        <v>0</v>
      </c>
      <c r="I6590" s="105">
        <f t="shared" si="830"/>
        <v>0</v>
      </c>
      <c r="J6590" s="105">
        <f t="shared" si="824"/>
        <v>0</v>
      </c>
      <c r="K6590" s="105">
        <f t="shared" si="825"/>
        <v>0</v>
      </c>
      <c r="L6590" s="105">
        <f t="shared" si="826"/>
        <v>0</v>
      </c>
      <c r="M6590">
        <v>0.04</v>
      </c>
      <c r="N6590">
        <f t="shared" si="827"/>
        <v>3.3960531989175591E-3</v>
      </c>
    </row>
    <row r="6591" spans="1:14" x14ac:dyDescent="0.3">
      <c r="A6591">
        <f t="shared" si="828"/>
        <v>66</v>
      </c>
      <c r="E6591" s="105">
        <f t="shared" si="829"/>
        <v>0</v>
      </c>
      <c r="I6591" s="105">
        <f t="shared" si="830"/>
        <v>0</v>
      </c>
      <c r="J6591" s="105">
        <f t="shared" si="824"/>
        <v>0</v>
      </c>
      <c r="K6591" s="105">
        <f t="shared" si="825"/>
        <v>0</v>
      </c>
      <c r="L6591" s="105">
        <f t="shared" si="826"/>
        <v>0</v>
      </c>
      <c r="M6591">
        <v>0.04</v>
      </c>
      <c r="N6591">
        <f t="shared" si="827"/>
        <v>3.3960531989175591E-3</v>
      </c>
    </row>
    <row r="6592" spans="1:14" x14ac:dyDescent="0.3">
      <c r="A6592">
        <f t="shared" si="828"/>
        <v>66</v>
      </c>
      <c r="E6592" s="105">
        <f t="shared" si="829"/>
        <v>0</v>
      </c>
      <c r="I6592" s="105">
        <f t="shared" si="830"/>
        <v>0</v>
      </c>
      <c r="J6592" s="105">
        <f t="shared" si="824"/>
        <v>0</v>
      </c>
      <c r="K6592" s="105">
        <f t="shared" si="825"/>
        <v>0</v>
      </c>
      <c r="L6592" s="105">
        <f t="shared" si="826"/>
        <v>0</v>
      </c>
      <c r="M6592">
        <v>0.04</v>
      </c>
      <c r="N6592">
        <f t="shared" si="827"/>
        <v>3.3960531989175591E-3</v>
      </c>
    </row>
    <row r="6593" spans="1:15" x14ac:dyDescent="0.3">
      <c r="A6593">
        <f t="shared" si="828"/>
        <v>66</v>
      </c>
      <c r="E6593" s="105">
        <f t="shared" si="829"/>
        <v>0</v>
      </c>
      <c r="I6593" s="105">
        <f t="shared" si="830"/>
        <v>0</v>
      </c>
      <c r="J6593" s="105">
        <f t="shared" si="824"/>
        <v>0</v>
      </c>
      <c r="K6593" s="105">
        <f t="shared" si="825"/>
        <v>0</v>
      </c>
      <c r="L6593" s="105">
        <f t="shared" si="826"/>
        <v>0</v>
      </c>
      <c r="M6593">
        <v>0.04</v>
      </c>
      <c r="N6593">
        <f t="shared" si="827"/>
        <v>3.3960531989175591E-3</v>
      </c>
    </row>
    <row r="6594" spans="1:15" x14ac:dyDescent="0.3">
      <c r="A6594">
        <f t="shared" si="828"/>
        <v>66</v>
      </c>
      <c r="E6594" s="105">
        <f t="shared" si="829"/>
        <v>0</v>
      </c>
      <c r="I6594" s="105">
        <f t="shared" si="830"/>
        <v>0</v>
      </c>
      <c r="J6594" s="105">
        <f t="shared" si="824"/>
        <v>0</v>
      </c>
      <c r="K6594" s="105">
        <f t="shared" si="825"/>
        <v>0</v>
      </c>
      <c r="L6594" s="105">
        <f t="shared" si="826"/>
        <v>0</v>
      </c>
      <c r="M6594">
        <v>0.04</v>
      </c>
      <c r="N6594">
        <f t="shared" si="827"/>
        <v>3.3960531989175591E-3</v>
      </c>
    </row>
    <row r="6595" spans="1:15" x14ac:dyDescent="0.3">
      <c r="A6595">
        <f t="shared" si="828"/>
        <v>66</v>
      </c>
      <c r="E6595" s="105">
        <f t="shared" si="829"/>
        <v>0</v>
      </c>
      <c r="I6595" s="105">
        <f t="shared" si="830"/>
        <v>0</v>
      </c>
      <c r="J6595" s="105">
        <f t="shared" ref="J6595:J6658" si="831">E6595*($H$2/12)</f>
        <v>0</v>
      </c>
      <c r="K6595" s="105">
        <f t="shared" ref="K6595:K6658" si="832">I6595-J6595</f>
        <v>0</v>
      </c>
      <c r="L6595" s="105">
        <f t="shared" ref="L6595:L6658" si="833">N6595*(E6595-K6595)</f>
        <v>0</v>
      </c>
      <c r="M6595">
        <v>0.04</v>
      </c>
      <c r="N6595">
        <f t="shared" ref="N6595:N6658" si="834">1-(POWER(1-M6595,(1/12)))</f>
        <v>3.3960531989175591E-3</v>
      </c>
    </row>
    <row r="6596" spans="1:15" x14ac:dyDescent="0.3">
      <c r="A6596">
        <f t="shared" si="828"/>
        <v>66</v>
      </c>
      <c r="E6596" s="105">
        <f t="shared" si="829"/>
        <v>0</v>
      </c>
      <c r="I6596" s="105">
        <f t="shared" si="830"/>
        <v>0</v>
      </c>
      <c r="J6596" s="105">
        <f t="shared" si="831"/>
        <v>0</v>
      </c>
      <c r="K6596" s="105">
        <f t="shared" si="832"/>
        <v>0</v>
      </c>
      <c r="L6596" s="105">
        <f t="shared" si="833"/>
        <v>0</v>
      </c>
      <c r="M6596">
        <v>0.04</v>
      </c>
      <c r="N6596">
        <f t="shared" si="834"/>
        <v>3.3960531989175591E-3</v>
      </c>
    </row>
    <row r="6597" spans="1:15" x14ac:dyDescent="0.3">
      <c r="A6597">
        <f t="shared" si="828"/>
        <v>66</v>
      </c>
      <c r="E6597" s="105">
        <f t="shared" si="829"/>
        <v>0</v>
      </c>
      <c r="I6597" s="105">
        <f t="shared" si="830"/>
        <v>0</v>
      </c>
      <c r="J6597" s="105">
        <f t="shared" si="831"/>
        <v>0</v>
      </c>
      <c r="K6597" s="105">
        <f t="shared" si="832"/>
        <v>0</v>
      </c>
      <c r="L6597" s="105">
        <f t="shared" si="833"/>
        <v>0</v>
      </c>
      <c r="M6597">
        <v>0.04</v>
      </c>
      <c r="N6597">
        <f t="shared" si="834"/>
        <v>3.3960531989175591E-3</v>
      </c>
    </row>
    <row r="6598" spans="1:15" x14ac:dyDescent="0.3">
      <c r="A6598">
        <f t="shared" si="828"/>
        <v>66</v>
      </c>
      <c r="E6598" s="105">
        <f t="shared" si="829"/>
        <v>0</v>
      </c>
      <c r="I6598" s="105">
        <f t="shared" si="830"/>
        <v>0</v>
      </c>
      <c r="J6598" s="105">
        <f t="shared" si="831"/>
        <v>0</v>
      </c>
      <c r="K6598" s="105">
        <f t="shared" si="832"/>
        <v>0</v>
      </c>
      <c r="L6598" s="105">
        <f t="shared" si="833"/>
        <v>0</v>
      </c>
      <c r="M6598">
        <v>0.04</v>
      </c>
      <c r="N6598">
        <f t="shared" si="834"/>
        <v>3.3960531989175591E-3</v>
      </c>
    </row>
    <row r="6599" spans="1:15" x14ac:dyDescent="0.3">
      <c r="A6599">
        <f t="shared" si="828"/>
        <v>66</v>
      </c>
      <c r="E6599" s="105">
        <f t="shared" si="829"/>
        <v>0</v>
      </c>
      <c r="I6599" s="105">
        <f t="shared" si="830"/>
        <v>0</v>
      </c>
      <c r="J6599" s="105">
        <f t="shared" si="831"/>
        <v>0</v>
      </c>
      <c r="K6599" s="105">
        <f t="shared" si="832"/>
        <v>0</v>
      </c>
      <c r="L6599" s="105">
        <f t="shared" si="833"/>
        <v>0</v>
      </c>
      <c r="M6599">
        <v>0.04</v>
      </c>
      <c r="N6599">
        <f t="shared" si="834"/>
        <v>3.3960531989175591E-3</v>
      </c>
    </row>
    <row r="6600" spans="1:15" x14ac:dyDescent="0.3">
      <c r="A6600">
        <f t="shared" si="828"/>
        <v>66</v>
      </c>
      <c r="E6600" s="105">
        <f t="shared" si="829"/>
        <v>0</v>
      </c>
      <c r="I6600" s="105">
        <f t="shared" si="830"/>
        <v>0</v>
      </c>
      <c r="J6600" s="105">
        <f t="shared" si="831"/>
        <v>0</v>
      </c>
      <c r="K6600" s="105">
        <f t="shared" si="832"/>
        <v>0</v>
      </c>
      <c r="L6600" s="105">
        <f t="shared" si="833"/>
        <v>0</v>
      </c>
      <c r="M6600">
        <v>0.04</v>
      </c>
      <c r="N6600">
        <f t="shared" si="834"/>
        <v>3.3960531989175591E-3</v>
      </c>
    </row>
    <row r="6601" spans="1:15" x14ac:dyDescent="0.3">
      <c r="A6601">
        <f t="shared" si="828"/>
        <v>66</v>
      </c>
      <c r="E6601" s="105">
        <f t="shared" si="829"/>
        <v>0</v>
      </c>
      <c r="I6601" s="105">
        <f t="shared" si="830"/>
        <v>0</v>
      </c>
      <c r="J6601" s="105">
        <f t="shared" si="831"/>
        <v>0</v>
      </c>
      <c r="K6601" s="105">
        <f t="shared" si="832"/>
        <v>0</v>
      </c>
      <c r="L6601" s="105">
        <f t="shared" si="833"/>
        <v>0</v>
      </c>
      <c r="M6601">
        <v>0.04</v>
      </c>
      <c r="N6601">
        <f t="shared" si="834"/>
        <v>3.3960531989175591E-3</v>
      </c>
      <c r="O6601" s="105" t="e">
        <f t="shared" ref="O6601" si="835">SUM(I6502:I6601)</f>
        <v>#REF!</v>
      </c>
    </row>
    <row r="6602" spans="1:15" x14ac:dyDescent="0.3">
      <c r="A6602">
        <f t="shared" si="828"/>
        <v>67</v>
      </c>
      <c r="E6602" s="105" t="e">
        <f t="shared" si="829"/>
        <v>#REF!</v>
      </c>
      <c r="I6602" s="105" t="e">
        <f t="shared" si="830"/>
        <v>#REF!</v>
      </c>
      <c r="J6602" s="105" t="e">
        <f t="shared" si="831"/>
        <v>#REF!</v>
      </c>
      <c r="K6602" s="105" t="e">
        <f t="shared" si="832"/>
        <v>#REF!</v>
      </c>
      <c r="L6602" s="105" t="e">
        <f t="shared" si="833"/>
        <v>#REF!</v>
      </c>
      <c r="M6602">
        <v>0.04</v>
      </c>
      <c r="N6602">
        <f t="shared" si="834"/>
        <v>3.3960531989175591E-3</v>
      </c>
    </row>
    <row r="6603" spans="1:15" x14ac:dyDescent="0.3">
      <c r="A6603">
        <f t="shared" si="828"/>
        <v>67</v>
      </c>
      <c r="E6603" s="105" t="e">
        <f t="shared" si="829"/>
        <v>#REF!</v>
      </c>
      <c r="I6603" s="105" t="e">
        <f t="shared" si="830"/>
        <v>#REF!</v>
      </c>
      <c r="J6603" s="105" t="e">
        <f t="shared" si="831"/>
        <v>#REF!</v>
      </c>
      <c r="K6603" s="105" t="e">
        <f t="shared" si="832"/>
        <v>#REF!</v>
      </c>
      <c r="L6603" s="105" t="e">
        <f t="shared" si="833"/>
        <v>#REF!</v>
      </c>
      <c r="M6603">
        <v>0.04</v>
      </c>
      <c r="N6603">
        <f t="shared" si="834"/>
        <v>3.3960531989175591E-3</v>
      </c>
    </row>
    <row r="6604" spans="1:15" x14ac:dyDescent="0.3">
      <c r="A6604">
        <f t="shared" si="828"/>
        <v>67</v>
      </c>
      <c r="E6604" s="105" t="e">
        <f t="shared" si="829"/>
        <v>#REF!</v>
      </c>
      <c r="I6604" s="105" t="e">
        <f t="shared" si="830"/>
        <v>#REF!</v>
      </c>
      <c r="J6604" s="105" t="e">
        <f t="shared" si="831"/>
        <v>#REF!</v>
      </c>
      <c r="K6604" s="105" t="e">
        <f t="shared" si="832"/>
        <v>#REF!</v>
      </c>
      <c r="L6604" s="105" t="e">
        <f t="shared" si="833"/>
        <v>#REF!</v>
      </c>
      <c r="M6604">
        <v>0.04</v>
      </c>
      <c r="N6604">
        <f t="shared" si="834"/>
        <v>3.3960531989175591E-3</v>
      </c>
    </row>
    <row r="6605" spans="1:15" x14ac:dyDescent="0.3">
      <c r="A6605">
        <f t="shared" si="828"/>
        <v>67</v>
      </c>
      <c r="E6605" s="105">
        <f t="shared" si="829"/>
        <v>0</v>
      </c>
      <c r="I6605" s="105">
        <f t="shared" si="830"/>
        <v>0</v>
      </c>
      <c r="J6605" s="105">
        <f t="shared" si="831"/>
        <v>0</v>
      </c>
      <c r="K6605" s="105">
        <f t="shared" si="832"/>
        <v>0</v>
      </c>
      <c r="L6605" s="105">
        <f t="shared" si="833"/>
        <v>0</v>
      </c>
      <c r="M6605">
        <v>0.04</v>
      </c>
      <c r="N6605">
        <f t="shared" si="834"/>
        <v>3.3960531989175591E-3</v>
      </c>
    </row>
    <row r="6606" spans="1:15" x14ac:dyDescent="0.3">
      <c r="A6606">
        <f t="shared" si="828"/>
        <v>67</v>
      </c>
      <c r="E6606" s="105">
        <f t="shared" si="829"/>
        <v>0</v>
      </c>
      <c r="I6606" s="105">
        <f t="shared" si="830"/>
        <v>0</v>
      </c>
      <c r="J6606" s="105">
        <f t="shared" si="831"/>
        <v>0</v>
      </c>
      <c r="K6606" s="105">
        <f t="shared" si="832"/>
        <v>0</v>
      </c>
      <c r="L6606" s="105">
        <f t="shared" si="833"/>
        <v>0</v>
      </c>
      <c r="M6606">
        <v>0.04</v>
      </c>
      <c r="N6606">
        <f t="shared" si="834"/>
        <v>3.3960531989175591E-3</v>
      </c>
    </row>
    <row r="6607" spans="1:15" x14ac:dyDescent="0.3">
      <c r="A6607">
        <f t="shared" si="828"/>
        <v>67</v>
      </c>
      <c r="E6607" s="105">
        <f t="shared" si="829"/>
        <v>0</v>
      </c>
      <c r="I6607" s="105">
        <f t="shared" si="830"/>
        <v>0</v>
      </c>
      <c r="J6607" s="105">
        <f t="shared" si="831"/>
        <v>0</v>
      </c>
      <c r="K6607" s="105">
        <f t="shared" si="832"/>
        <v>0</v>
      </c>
      <c r="L6607" s="105">
        <f t="shared" si="833"/>
        <v>0</v>
      </c>
      <c r="M6607">
        <v>0.04</v>
      </c>
      <c r="N6607">
        <f t="shared" si="834"/>
        <v>3.3960531989175591E-3</v>
      </c>
    </row>
    <row r="6608" spans="1:15" x14ac:dyDescent="0.3">
      <c r="A6608">
        <f t="shared" si="828"/>
        <v>67</v>
      </c>
      <c r="E6608" s="105">
        <f t="shared" si="829"/>
        <v>0</v>
      </c>
      <c r="I6608" s="105">
        <f t="shared" si="830"/>
        <v>0</v>
      </c>
      <c r="J6608" s="105">
        <f t="shared" si="831"/>
        <v>0</v>
      </c>
      <c r="K6608" s="105">
        <f t="shared" si="832"/>
        <v>0</v>
      </c>
      <c r="L6608" s="105">
        <f t="shared" si="833"/>
        <v>0</v>
      </c>
      <c r="M6608">
        <v>0.04</v>
      </c>
      <c r="N6608">
        <f t="shared" si="834"/>
        <v>3.3960531989175591E-3</v>
      </c>
    </row>
    <row r="6609" spans="1:14" x14ac:dyDescent="0.3">
      <c r="A6609">
        <f t="shared" si="828"/>
        <v>67</v>
      </c>
      <c r="E6609" s="105">
        <f t="shared" si="829"/>
        <v>0</v>
      </c>
      <c r="I6609" s="105">
        <f t="shared" si="830"/>
        <v>0</v>
      </c>
      <c r="J6609" s="105">
        <f t="shared" si="831"/>
        <v>0</v>
      </c>
      <c r="K6609" s="105">
        <f t="shared" si="832"/>
        <v>0</v>
      </c>
      <c r="L6609" s="105">
        <f t="shared" si="833"/>
        <v>0</v>
      </c>
      <c r="M6609">
        <v>0.04</v>
      </c>
      <c r="N6609">
        <f t="shared" si="834"/>
        <v>3.3960531989175591E-3</v>
      </c>
    </row>
    <row r="6610" spans="1:14" x14ac:dyDescent="0.3">
      <c r="A6610">
        <f t="shared" si="828"/>
        <v>67</v>
      </c>
      <c r="E6610" s="105">
        <f t="shared" si="829"/>
        <v>0</v>
      </c>
      <c r="I6610" s="105">
        <f t="shared" si="830"/>
        <v>0</v>
      </c>
      <c r="J6610" s="105">
        <f t="shared" si="831"/>
        <v>0</v>
      </c>
      <c r="K6610" s="105">
        <f t="shared" si="832"/>
        <v>0</v>
      </c>
      <c r="L6610" s="105">
        <f t="shared" si="833"/>
        <v>0</v>
      </c>
      <c r="M6610">
        <v>0.04</v>
      </c>
      <c r="N6610">
        <f t="shared" si="834"/>
        <v>3.3960531989175591E-3</v>
      </c>
    </row>
    <row r="6611" spans="1:14" x14ac:dyDescent="0.3">
      <c r="A6611">
        <f t="shared" si="828"/>
        <v>67</v>
      </c>
      <c r="E6611" s="105">
        <f t="shared" si="829"/>
        <v>0</v>
      </c>
      <c r="I6611" s="105">
        <f t="shared" si="830"/>
        <v>0</v>
      </c>
      <c r="J6611" s="105">
        <f t="shared" si="831"/>
        <v>0</v>
      </c>
      <c r="K6611" s="105">
        <f t="shared" si="832"/>
        <v>0</v>
      </c>
      <c r="L6611" s="105">
        <f t="shared" si="833"/>
        <v>0</v>
      </c>
      <c r="M6611">
        <v>0.04</v>
      </c>
      <c r="N6611">
        <f t="shared" si="834"/>
        <v>3.3960531989175591E-3</v>
      </c>
    </row>
    <row r="6612" spans="1:14" x14ac:dyDescent="0.3">
      <c r="A6612">
        <f t="shared" si="828"/>
        <v>67</v>
      </c>
      <c r="E6612" s="105">
        <f t="shared" si="829"/>
        <v>0</v>
      </c>
      <c r="I6612" s="105">
        <f t="shared" si="830"/>
        <v>0</v>
      </c>
      <c r="J6612" s="105">
        <f t="shared" si="831"/>
        <v>0</v>
      </c>
      <c r="K6612" s="105">
        <f t="shared" si="832"/>
        <v>0</v>
      </c>
      <c r="L6612" s="105">
        <f t="shared" si="833"/>
        <v>0</v>
      </c>
      <c r="M6612">
        <v>0.04</v>
      </c>
      <c r="N6612">
        <f t="shared" si="834"/>
        <v>3.3960531989175591E-3</v>
      </c>
    </row>
    <row r="6613" spans="1:14" x14ac:dyDescent="0.3">
      <c r="A6613">
        <f t="shared" si="828"/>
        <v>67</v>
      </c>
      <c r="E6613" s="105">
        <f t="shared" si="829"/>
        <v>0</v>
      </c>
      <c r="I6613" s="105">
        <f t="shared" si="830"/>
        <v>0</v>
      </c>
      <c r="J6613" s="105">
        <f t="shared" si="831"/>
        <v>0</v>
      </c>
      <c r="K6613" s="105">
        <f t="shared" si="832"/>
        <v>0</v>
      </c>
      <c r="L6613" s="105">
        <f t="shared" si="833"/>
        <v>0</v>
      </c>
      <c r="M6613">
        <v>0.04</v>
      </c>
      <c r="N6613">
        <f t="shared" si="834"/>
        <v>3.3960531989175591E-3</v>
      </c>
    </row>
    <row r="6614" spans="1:14" x14ac:dyDescent="0.3">
      <c r="A6614">
        <f t="shared" si="828"/>
        <v>67</v>
      </c>
      <c r="E6614" s="105">
        <f t="shared" si="829"/>
        <v>0</v>
      </c>
      <c r="I6614" s="105">
        <f t="shared" si="830"/>
        <v>0</v>
      </c>
      <c r="J6614" s="105">
        <f t="shared" si="831"/>
        <v>0</v>
      </c>
      <c r="K6614" s="105">
        <f t="shared" si="832"/>
        <v>0</v>
      </c>
      <c r="L6614" s="105">
        <f t="shared" si="833"/>
        <v>0</v>
      </c>
      <c r="M6614">
        <v>0.04</v>
      </c>
      <c r="N6614">
        <f t="shared" si="834"/>
        <v>3.3960531989175591E-3</v>
      </c>
    </row>
    <row r="6615" spans="1:14" x14ac:dyDescent="0.3">
      <c r="A6615">
        <f t="shared" si="828"/>
        <v>67</v>
      </c>
      <c r="E6615" s="105">
        <f t="shared" si="829"/>
        <v>0</v>
      </c>
      <c r="I6615" s="105">
        <f t="shared" si="830"/>
        <v>0</v>
      </c>
      <c r="J6615" s="105">
        <f t="shared" si="831"/>
        <v>0</v>
      </c>
      <c r="K6615" s="105">
        <f t="shared" si="832"/>
        <v>0</v>
      </c>
      <c r="L6615" s="105">
        <f t="shared" si="833"/>
        <v>0</v>
      </c>
      <c r="M6615">
        <v>0.04</v>
      </c>
      <c r="N6615">
        <f t="shared" si="834"/>
        <v>3.3960531989175591E-3</v>
      </c>
    </row>
    <row r="6616" spans="1:14" x14ac:dyDescent="0.3">
      <c r="A6616">
        <f t="shared" si="828"/>
        <v>67</v>
      </c>
      <c r="E6616" s="105">
        <f t="shared" si="829"/>
        <v>0</v>
      </c>
      <c r="I6616" s="105">
        <f t="shared" si="830"/>
        <v>0</v>
      </c>
      <c r="J6616" s="105">
        <f t="shared" si="831"/>
        <v>0</v>
      </c>
      <c r="K6616" s="105">
        <f t="shared" si="832"/>
        <v>0</v>
      </c>
      <c r="L6616" s="105">
        <f t="shared" si="833"/>
        <v>0</v>
      </c>
      <c r="M6616">
        <v>0.04</v>
      </c>
      <c r="N6616">
        <f t="shared" si="834"/>
        <v>3.3960531989175591E-3</v>
      </c>
    </row>
    <row r="6617" spans="1:14" x14ac:dyDescent="0.3">
      <c r="A6617">
        <f t="shared" si="828"/>
        <v>67</v>
      </c>
      <c r="E6617" s="105">
        <f t="shared" si="829"/>
        <v>0</v>
      </c>
      <c r="I6617" s="105">
        <f t="shared" si="830"/>
        <v>0</v>
      </c>
      <c r="J6617" s="105">
        <f t="shared" si="831"/>
        <v>0</v>
      </c>
      <c r="K6617" s="105">
        <f t="shared" si="832"/>
        <v>0</v>
      </c>
      <c r="L6617" s="105">
        <f t="shared" si="833"/>
        <v>0</v>
      </c>
      <c r="M6617">
        <v>0.04</v>
      </c>
      <c r="N6617">
        <f t="shared" si="834"/>
        <v>3.3960531989175591E-3</v>
      </c>
    </row>
    <row r="6618" spans="1:14" x14ac:dyDescent="0.3">
      <c r="A6618">
        <f t="shared" si="828"/>
        <v>67</v>
      </c>
      <c r="E6618" s="105">
        <f t="shared" si="829"/>
        <v>0</v>
      </c>
      <c r="I6618" s="105">
        <f t="shared" si="830"/>
        <v>0</v>
      </c>
      <c r="J6618" s="105">
        <f t="shared" si="831"/>
        <v>0</v>
      </c>
      <c r="K6618" s="105">
        <f t="shared" si="832"/>
        <v>0</v>
      </c>
      <c r="L6618" s="105">
        <f t="shared" si="833"/>
        <v>0</v>
      </c>
      <c r="M6618">
        <v>0.04</v>
      </c>
      <c r="N6618">
        <f t="shared" si="834"/>
        <v>3.3960531989175591E-3</v>
      </c>
    </row>
    <row r="6619" spans="1:14" x14ac:dyDescent="0.3">
      <c r="A6619">
        <f t="shared" si="828"/>
        <v>67</v>
      </c>
      <c r="E6619" s="105">
        <f t="shared" si="829"/>
        <v>0</v>
      </c>
      <c r="I6619" s="105">
        <f t="shared" si="830"/>
        <v>0</v>
      </c>
      <c r="J6619" s="105">
        <f t="shared" si="831"/>
        <v>0</v>
      </c>
      <c r="K6619" s="105">
        <f t="shared" si="832"/>
        <v>0</v>
      </c>
      <c r="L6619" s="105">
        <f t="shared" si="833"/>
        <v>0</v>
      </c>
      <c r="M6619">
        <v>0.04</v>
      </c>
      <c r="N6619">
        <f t="shared" si="834"/>
        <v>3.3960531989175591E-3</v>
      </c>
    </row>
    <row r="6620" spans="1:14" x14ac:dyDescent="0.3">
      <c r="A6620">
        <f t="shared" si="828"/>
        <v>67</v>
      </c>
      <c r="E6620" s="105">
        <f t="shared" si="829"/>
        <v>0</v>
      </c>
      <c r="I6620" s="105">
        <f t="shared" si="830"/>
        <v>0</v>
      </c>
      <c r="J6620" s="105">
        <f t="shared" si="831"/>
        <v>0</v>
      </c>
      <c r="K6620" s="105">
        <f t="shared" si="832"/>
        <v>0</v>
      </c>
      <c r="L6620" s="105">
        <f t="shared" si="833"/>
        <v>0</v>
      </c>
      <c r="M6620">
        <v>0.04</v>
      </c>
      <c r="N6620">
        <f t="shared" si="834"/>
        <v>3.3960531989175591E-3</v>
      </c>
    </row>
    <row r="6621" spans="1:14" x14ac:dyDescent="0.3">
      <c r="A6621">
        <f t="shared" si="828"/>
        <v>67</v>
      </c>
      <c r="E6621" s="105">
        <f t="shared" si="829"/>
        <v>0</v>
      </c>
      <c r="I6621" s="105">
        <f t="shared" si="830"/>
        <v>0</v>
      </c>
      <c r="J6621" s="105">
        <f t="shared" si="831"/>
        <v>0</v>
      </c>
      <c r="K6621" s="105">
        <f t="shared" si="832"/>
        <v>0</v>
      </c>
      <c r="L6621" s="105">
        <f t="shared" si="833"/>
        <v>0</v>
      </c>
      <c r="M6621">
        <v>0.04</v>
      </c>
      <c r="N6621">
        <f t="shared" si="834"/>
        <v>3.3960531989175591E-3</v>
      </c>
    </row>
    <row r="6622" spans="1:14" x14ac:dyDescent="0.3">
      <c r="A6622">
        <f t="shared" si="828"/>
        <v>67</v>
      </c>
      <c r="E6622" s="105">
        <f t="shared" si="829"/>
        <v>0</v>
      </c>
      <c r="I6622" s="105">
        <f t="shared" si="830"/>
        <v>0</v>
      </c>
      <c r="J6622" s="105">
        <f t="shared" si="831"/>
        <v>0</v>
      </c>
      <c r="K6622" s="105">
        <f t="shared" si="832"/>
        <v>0</v>
      </c>
      <c r="L6622" s="105">
        <f t="shared" si="833"/>
        <v>0</v>
      </c>
      <c r="M6622">
        <v>0.04</v>
      </c>
      <c r="N6622">
        <f t="shared" si="834"/>
        <v>3.3960531989175591E-3</v>
      </c>
    </row>
    <row r="6623" spans="1:14" x14ac:dyDescent="0.3">
      <c r="A6623">
        <f t="shared" si="828"/>
        <v>67</v>
      </c>
      <c r="E6623" s="105">
        <f t="shared" si="829"/>
        <v>0</v>
      </c>
      <c r="I6623" s="105">
        <f t="shared" si="830"/>
        <v>0</v>
      </c>
      <c r="J6623" s="105">
        <f t="shared" si="831"/>
        <v>0</v>
      </c>
      <c r="K6623" s="105">
        <f t="shared" si="832"/>
        <v>0</v>
      </c>
      <c r="L6623" s="105">
        <f t="shared" si="833"/>
        <v>0</v>
      </c>
      <c r="M6623">
        <v>0.04</v>
      </c>
      <c r="N6623">
        <f t="shared" si="834"/>
        <v>3.3960531989175591E-3</v>
      </c>
    </row>
    <row r="6624" spans="1:14" x14ac:dyDescent="0.3">
      <c r="A6624">
        <f t="shared" si="828"/>
        <v>67</v>
      </c>
      <c r="E6624" s="105">
        <f t="shared" si="829"/>
        <v>0</v>
      </c>
      <c r="I6624" s="105">
        <f t="shared" si="830"/>
        <v>0</v>
      </c>
      <c r="J6624" s="105">
        <f t="shared" si="831"/>
        <v>0</v>
      </c>
      <c r="K6624" s="105">
        <f t="shared" si="832"/>
        <v>0</v>
      </c>
      <c r="L6624" s="105">
        <f t="shared" si="833"/>
        <v>0</v>
      </c>
      <c r="M6624">
        <v>0.04</v>
      </c>
      <c r="N6624">
        <f t="shared" si="834"/>
        <v>3.3960531989175591E-3</v>
      </c>
    </row>
    <row r="6625" spans="1:14" x14ac:dyDescent="0.3">
      <c r="A6625">
        <f t="shared" si="828"/>
        <v>67</v>
      </c>
      <c r="E6625" s="105">
        <f t="shared" si="829"/>
        <v>0</v>
      </c>
      <c r="I6625" s="105">
        <f t="shared" si="830"/>
        <v>0</v>
      </c>
      <c r="J6625" s="105">
        <f t="shared" si="831"/>
        <v>0</v>
      </c>
      <c r="K6625" s="105">
        <f t="shared" si="832"/>
        <v>0</v>
      </c>
      <c r="L6625" s="105">
        <f t="shared" si="833"/>
        <v>0</v>
      </c>
      <c r="M6625">
        <v>0.04</v>
      </c>
      <c r="N6625">
        <f t="shared" si="834"/>
        <v>3.3960531989175591E-3</v>
      </c>
    </row>
    <row r="6626" spans="1:14" x14ac:dyDescent="0.3">
      <c r="A6626">
        <f t="shared" si="828"/>
        <v>67</v>
      </c>
      <c r="E6626" s="105">
        <f t="shared" si="829"/>
        <v>0</v>
      </c>
      <c r="I6626" s="105">
        <f t="shared" si="830"/>
        <v>0</v>
      </c>
      <c r="J6626" s="105">
        <f t="shared" si="831"/>
        <v>0</v>
      </c>
      <c r="K6626" s="105">
        <f t="shared" si="832"/>
        <v>0</v>
      </c>
      <c r="L6626" s="105">
        <f t="shared" si="833"/>
        <v>0</v>
      </c>
      <c r="M6626">
        <v>0.04</v>
      </c>
      <c r="N6626">
        <f t="shared" si="834"/>
        <v>3.3960531989175591E-3</v>
      </c>
    </row>
    <row r="6627" spans="1:14" x14ac:dyDescent="0.3">
      <c r="A6627">
        <f t="shared" si="828"/>
        <v>67</v>
      </c>
      <c r="E6627" s="105">
        <f t="shared" si="829"/>
        <v>0</v>
      </c>
      <c r="I6627" s="105">
        <f t="shared" si="830"/>
        <v>0</v>
      </c>
      <c r="J6627" s="105">
        <f t="shared" si="831"/>
        <v>0</v>
      </c>
      <c r="K6627" s="105">
        <f t="shared" si="832"/>
        <v>0</v>
      </c>
      <c r="L6627" s="105">
        <f t="shared" si="833"/>
        <v>0</v>
      </c>
      <c r="M6627">
        <v>0.04</v>
      </c>
      <c r="N6627">
        <f t="shared" si="834"/>
        <v>3.3960531989175591E-3</v>
      </c>
    </row>
    <row r="6628" spans="1:14" x14ac:dyDescent="0.3">
      <c r="A6628">
        <f t="shared" si="828"/>
        <v>67</v>
      </c>
      <c r="E6628" s="105">
        <f t="shared" si="829"/>
        <v>0</v>
      </c>
      <c r="I6628" s="105">
        <f t="shared" si="830"/>
        <v>0</v>
      </c>
      <c r="J6628" s="105">
        <f t="shared" si="831"/>
        <v>0</v>
      </c>
      <c r="K6628" s="105">
        <f t="shared" si="832"/>
        <v>0</v>
      </c>
      <c r="L6628" s="105">
        <f t="shared" si="833"/>
        <v>0</v>
      </c>
      <c r="M6628">
        <v>0.04</v>
      </c>
      <c r="N6628">
        <f t="shared" si="834"/>
        <v>3.3960531989175591E-3</v>
      </c>
    </row>
    <row r="6629" spans="1:14" x14ac:dyDescent="0.3">
      <c r="A6629">
        <f t="shared" si="828"/>
        <v>67</v>
      </c>
      <c r="E6629" s="105">
        <f t="shared" si="829"/>
        <v>0</v>
      </c>
      <c r="I6629" s="105">
        <f t="shared" si="830"/>
        <v>0</v>
      </c>
      <c r="J6629" s="105">
        <f t="shared" si="831"/>
        <v>0</v>
      </c>
      <c r="K6629" s="105">
        <f t="shared" si="832"/>
        <v>0</v>
      </c>
      <c r="L6629" s="105">
        <f t="shared" si="833"/>
        <v>0</v>
      </c>
      <c r="M6629">
        <v>0.04</v>
      </c>
      <c r="N6629">
        <f t="shared" si="834"/>
        <v>3.3960531989175591E-3</v>
      </c>
    </row>
    <row r="6630" spans="1:14" x14ac:dyDescent="0.3">
      <c r="A6630">
        <f t="shared" si="828"/>
        <v>67</v>
      </c>
      <c r="E6630" s="105">
        <f t="shared" si="829"/>
        <v>0</v>
      </c>
      <c r="I6630" s="105">
        <f t="shared" si="830"/>
        <v>0</v>
      </c>
      <c r="J6630" s="105">
        <f t="shared" si="831"/>
        <v>0</v>
      </c>
      <c r="K6630" s="105">
        <f t="shared" si="832"/>
        <v>0</v>
      </c>
      <c r="L6630" s="105">
        <f t="shared" si="833"/>
        <v>0</v>
      </c>
      <c r="M6630">
        <v>0.04</v>
      </c>
      <c r="N6630">
        <f t="shared" si="834"/>
        <v>3.3960531989175591E-3</v>
      </c>
    </row>
    <row r="6631" spans="1:14" x14ac:dyDescent="0.3">
      <c r="A6631">
        <f t="shared" ref="A6631:A6694" si="836">IF(COUNTIF(A6531:A6630,A6630)=100, A6630+1,A6630)</f>
        <v>67</v>
      </c>
      <c r="E6631" s="105">
        <f t="shared" ref="E6631:E6694" si="837">MAX(0, E6531-K6531-L6531)</f>
        <v>0</v>
      </c>
      <c r="I6631" s="105">
        <f t="shared" ref="I6631:I6694" si="838">IF(E6631&lt;I6531,J6631 + E6631, I6531)</f>
        <v>0</v>
      </c>
      <c r="J6631" s="105">
        <f t="shared" si="831"/>
        <v>0</v>
      </c>
      <c r="K6631" s="105">
        <f t="shared" si="832"/>
        <v>0</v>
      </c>
      <c r="L6631" s="105">
        <f t="shared" si="833"/>
        <v>0</v>
      </c>
      <c r="M6631">
        <v>0.04</v>
      </c>
      <c r="N6631">
        <f t="shared" si="834"/>
        <v>3.3960531989175591E-3</v>
      </c>
    </row>
    <row r="6632" spans="1:14" x14ac:dyDescent="0.3">
      <c r="A6632">
        <f t="shared" si="836"/>
        <v>67</v>
      </c>
      <c r="E6632" s="105">
        <f t="shared" si="837"/>
        <v>0</v>
      </c>
      <c r="I6632" s="105">
        <f t="shared" si="838"/>
        <v>0</v>
      </c>
      <c r="J6632" s="105">
        <f t="shared" si="831"/>
        <v>0</v>
      </c>
      <c r="K6632" s="105">
        <f t="shared" si="832"/>
        <v>0</v>
      </c>
      <c r="L6632" s="105">
        <f t="shared" si="833"/>
        <v>0</v>
      </c>
      <c r="M6632">
        <v>0.04</v>
      </c>
      <c r="N6632">
        <f t="shared" si="834"/>
        <v>3.3960531989175591E-3</v>
      </c>
    </row>
    <row r="6633" spans="1:14" x14ac:dyDescent="0.3">
      <c r="A6633">
        <f t="shared" si="836"/>
        <v>67</v>
      </c>
      <c r="E6633" s="105">
        <f t="shared" si="837"/>
        <v>0</v>
      </c>
      <c r="I6633" s="105">
        <f t="shared" si="838"/>
        <v>0</v>
      </c>
      <c r="J6633" s="105">
        <f t="shared" si="831"/>
        <v>0</v>
      </c>
      <c r="K6633" s="105">
        <f t="shared" si="832"/>
        <v>0</v>
      </c>
      <c r="L6633" s="105">
        <f t="shared" si="833"/>
        <v>0</v>
      </c>
      <c r="M6633">
        <v>0.04</v>
      </c>
      <c r="N6633">
        <f t="shared" si="834"/>
        <v>3.3960531989175591E-3</v>
      </c>
    </row>
    <row r="6634" spans="1:14" x14ac:dyDescent="0.3">
      <c r="A6634">
        <f t="shared" si="836"/>
        <v>67</v>
      </c>
      <c r="E6634" s="105">
        <f t="shared" si="837"/>
        <v>0</v>
      </c>
      <c r="I6634" s="105">
        <f t="shared" si="838"/>
        <v>0</v>
      </c>
      <c r="J6634" s="105">
        <f t="shared" si="831"/>
        <v>0</v>
      </c>
      <c r="K6634" s="105">
        <f t="shared" si="832"/>
        <v>0</v>
      </c>
      <c r="L6634" s="105">
        <f t="shared" si="833"/>
        <v>0</v>
      </c>
      <c r="M6634">
        <v>0.04</v>
      </c>
      <c r="N6634">
        <f t="shared" si="834"/>
        <v>3.3960531989175591E-3</v>
      </c>
    </row>
    <row r="6635" spans="1:14" x14ac:dyDescent="0.3">
      <c r="A6635">
        <f t="shared" si="836"/>
        <v>67</v>
      </c>
      <c r="E6635" s="105">
        <f t="shared" si="837"/>
        <v>0</v>
      </c>
      <c r="I6635" s="105">
        <f t="shared" si="838"/>
        <v>0</v>
      </c>
      <c r="J6635" s="105">
        <f t="shared" si="831"/>
        <v>0</v>
      </c>
      <c r="K6635" s="105">
        <f t="shared" si="832"/>
        <v>0</v>
      </c>
      <c r="L6635" s="105">
        <f t="shared" si="833"/>
        <v>0</v>
      </c>
      <c r="M6635">
        <v>0.04</v>
      </c>
      <c r="N6635">
        <f t="shared" si="834"/>
        <v>3.3960531989175591E-3</v>
      </c>
    </row>
    <row r="6636" spans="1:14" x14ac:dyDescent="0.3">
      <c r="A6636">
        <f t="shared" si="836"/>
        <v>67</v>
      </c>
      <c r="E6636" s="105">
        <f t="shared" si="837"/>
        <v>0</v>
      </c>
      <c r="I6636" s="105">
        <f t="shared" si="838"/>
        <v>0</v>
      </c>
      <c r="J6636" s="105">
        <f t="shared" si="831"/>
        <v>0</v>
      </c>
      <c r="K6636" s="105">
        <f t="shared" si="832"/>
        <v>0</v>
      </c>
      <c r="L6636" s="105">
        <f t="shared" si="833"/>
        <v>0</v>
      </c>
      <c r="M6636">
        <v>0.04</v>
      </c>
      <c r="N6636">
        <f t="shared" si="834"/>
        <v>3.3960531989175591E-3</v>
      </c>
    </row>
    <row r="6637" spans="1:14" x14ac:dyDescent="0.3">
      <c r="A6637">
        <f t="shared" si="836"/>
        <v>67</v>
      </c>
      <c r="E6637" s="105">
        <f t="shared" si="837"/>
        <v>0</v>
      </c>
      <c r="I6637" s="105">
        <f t="shared" si="838"/>
        <v>0</v>
      </c>
      <c r="J6637" s="105">
        <f t="shared" si="831"/>
        <v>0</v>
      </c>
      <c r="K6637" s="105">
        <f t="shared" si="832"/>
        <v>0</v>
      </c>
      <c r="L6637" s="105">
        <f t="shared" si="833"/>
        <v>0</v>
      </c>
      <c r="M6637">
        <v>0.04</v>
      </c>
      <c r="N6637">
        <f t="shared" si="834"/>
        <v>3.3960531989175591E-3</v>
      </c>
    </row>
    <row r="6638" spans="1:14" x14ac:dyDescent="0.3">
      <c r="A6638">
        <f t="shared" si="836"/>
        <v>67</v>
      </c>
      <c r="E6638" s="105">
        <f t="shared" si="837"/>
        <v>0</v>
      </c>
      <c r="I6638" s="105">
        <f t="shared" si="838"/>
        <v>0</v>
      </c>
      <c r="J6638" s="105">
        <f t="shared" si="831"/>
        <v>0</v>
      </c>
      <c r="K6638" s="105">
        <f t="shared" si="832"/>
        <v>0</v>
      </c>
      <c r="L6638" s="105">
        <f t="shared" si="833"/>
        <v>0</v>
      </c>
      <c r="M6638">
        <v>0.04</v>
      </c>
      <c r="N6638">
        <f t="shared" si="834"/>
        <v>3.3960531989175591E-3</v>
      </c>
    </row>
    <row r="6639" spans="1:14" x14ac:dyDescent="0.3">
      <c r="A6639">
        <f t="shared" si="836"/>
        <v>67</v>
      </c>
      <c r="E6639" s="105">
        <f t="shared" si="837"/>
        <v>0</v>
      </c>
      <c r="I6639" s="105">
        <f t="shared" si="838"/>
        <v>0</v>
      </c>
      <c r="J6639" s="105">
        <f t="shared" si="831"/>
        <v>0</v>
      </c>
      <c r="K6639" s="105">
        <f t="shared" si="832"/>
        <v>0</v>
      </c>
      <c r="L6639" s="105">
        <f t="shared" si="833"/>
        <v>0</v>
      </c>
      <c r="M6639">
        <v>0.04</v>
      </c>
      <c r="N6639">
        <f t="shared" si="834"/>
        <v>3.3960531989175591E-3</v>
      </c>
    </row>
    <row r="6640" spans="1:14" x14ac:dyDescent="0.3">
      <c r="A6640">
        <f t="shared" si="836"/>
        <v>67</v>
      </c>
      <c r="E6640" s="105">
        <f t="shared" si="837"/>
        <v>0</v>
      </c>
      <c r="I6640" s="105">
        <f t="shared" si="838"/>
        <v>0</v>
      </c>
      <c r="J6640" s="105">
        <f t="shared" si="831"/>
        <v>0</v>
      </c>
      <c r="K6640" s="105">
        <f t="shared" si="832"/>
        <v>0</v>
      </c>
      <c r="L6640" s="105">
        <f t="shared" si="833"/>
        <v>0</v>
      </c>
      <c r="M6640">
        <v>0.04</v>
      </c>
      <c r="N6640">
        <f t="shared" si="834"/>
        <v>3.3960531989175591E-3</v>
      </c>
    </row>
    <row r="6641" spans="1:14" x14ac:dyDescent="0.3">
      <c r="A6641">
        <f t="shared" si="836"/>
        <v>67</v>
      </c>
      <c r="E6641" s="105">
        <f t="shared" si="837"/>
        <v>0</v>
      </c>
      <c r="I6641" s="105">
        <f t="shared" si="838"/>
        <v>0</v>
      </c>
      <c r="J6641" s="105">
        <f t="shared" si="831"/>
        <v>0</v>
      </c>
      <c r="K6641" s="105">
        <f t="shared" si="832"/>
        <v>0</v>
      </c>
      <c r="L6641" s="105">
        <f t="shared" si="833"/>
        <v>0</v>
      </c>
      <c r="M6641">
        <v>0.04</v>
      </c>
      <c r="N6641">
        <f t="shared" si="834"/>
        <v>3.3960531989175591E-3</v>
      </c>
    </row>
    <row r="6642" spans="1:14" x14ac:dyDescent="0.3">
      <c r="A6642">
        <f t="shared" si="836"/>
        <v>67</v>
      </c>
      <c r="E6642" s="105">
        <f t="shared" si="837"/>
        <v>0</v>
      </c>
      <c r="I6642" s="105">
        <f t="shared" si="838"/>
        <v>0</v>
      </c>
      <c r="J6642" s="105">
        <f t="shared" si="831"/>
        <v>0</v>
      </c>
      <c r="K6642" s="105">
        <f t="shared" si="832"/>
        <v>0</v>
      </c>
      <c r="L6642" s="105">
        <f t="shared" si="833"/>
        <v>0</v>
      </c>
      <c r="M6642">
        <v>0.04</v>
      </c>
      <c r="N6642">
        <f t="shared" si="834"/>
        <v>3.3960531989175591E-3</v>
      </c>
    </row>
    <row r="6643" spans="1:14" x14ac:dyDescent="0.3">
      <c r="A6643">
        <f t="shared" si="836"/>
        <v>67</v>
      </c>
      <c r="E6643" s="105">
        <f t="shared" si="837"/>
        <v>0</v>
      </c>
      <c r="I6643" s="105">
        <f t="shared" si="838"/>
        <v>0</v>
      </c>
      <c r="J6643" s="105">
        <f t="shared" si="831"/>
        <v>0</v>
      </c>
      <c r="K6643" s="105">
        <f t="shared" si="832"/>
        <v>0</v>
      </c>
      <c r="L6643" s="105">
        <f t="shared" si="833"/>
        <v>0</v>
      </c>
      <c r="M6643">
        <v>0.04</v>
      </c>
      <c r="N6643">
        <f t="shared" si="834"/>
        <v>3.3960531989175591E-3</v>
      </c>
    </row>
    <row r="6644" spans="1:14" x14ac:dyDescent="0.3">
      <c r="A6644">
        <f t="shared" si="836"/>
        <v>67</v>
      </c>
      <c r="E6644" s="105">
        <f t="shared" si="837"/>
        <v>0</v>
      </c>
      <c r="I6644" s="105">
        <f t="shared" si="838"/>
        <v>0</v>
      </c>
      <c r="J6644" s="105">
        <f t="shared" si="831"/>
        <v>0</v>
      </c>
      <c r="K6644" s="105">
        <f t="shared" si="832"/>
        <v>0</v>
      </c>
      <c r="L6644" s="105">
        <f t="shared" si="833"/>
        <v>0</v>
      </c>
      <c r="M6644">
        <v>0.04</v>
      </c>
      <c r="N6644">
        <f t="shared" si="834"/>
        <v>3.3960531989175591E-3</v>
      </c>
    </row>
    <row r="6645" spans="1:14" x14ac:dyDescent="0.3">
      <c r="A6645">
        <f t="shared" si="836"/>
        <v>67</v>
      </c>
      <c r="E6645" s="105">
        <f t="shared" si="837"/>
        <v>0</v>
      </c>
      <c r="I6645" s="105">
        <f t="shared" si="838"/>
        <v>0</v>
      </c>
      <c r="J6645" s="105">
        <f t="shared" si="831"/>
        <v>0</v>
      </c>
      <c r="K6645" s="105">
        <f t="shared" si="832"/>
        <v>0</v>
      </c>
      <c r="L6645" s="105">
        <f t="shared" si="833"/>
        <v>0</v>
      </c>
      <c r="M6645">
        <v>0.04</v>
      </c>
      <c r="N6645">
        <f t="shared" si="834"/>
        <v>3.3960531989175591E-3</v>
      </c>
    </row>
    <row r="6646" spans="1:14" x14ac:dyDescent="0.3">
      <c r="A6646">
        <f t="shared" si="836"/>
        <v>67</v>
      </c>
      <c r="E6646" s="105">
        <f t="shared" si="837"/>
        <v>0</v>
      </c>
      <c r="I6646" s="105">
        <f t="shared" si="838"/>
        <v>0</v>
      </c>
      <c r="J6646" s="105">
        <f t="shared" si="831"/>
        <v>0</v>
      </c>
      <c r="K6646" s="105">
        <f t="shared" si="832"/>
        <v>0</v>
      </c>
      <c r="L6646" s="105">
        <f t="shared" si="833"/>
        <v>0</v>
      </c>
      <c r="M6646">
        <v>0.04</v>
      </c>
      <c r="N6646">
        <f t="shared" si="834"/>
        <v>3.3960531989175591E-3</v>
      </c>
    </row>
    <row r="6647" spans="1:14" x14ac:dyDescent="0.3">
      <c r="A6647">
        <f t="shared" si="836"/>
        <v>67</v>
      </c>
      <c r="E6647" s="105">
        <f t="shared" si="837"/>
        <v>0</v>
      </c>
      <c r="I6647" s="105">
        <f t="shared" si="838"/>
        <v>0</v>
      </c>
      <c r="J6647" s="105">
        <f t="shared" si="831"/>
        <v>0</v>
      </c>
      <c r="K6647" s="105">
        <f t="shared" si="832"/>
        <v>0</v>
      </c>
      <c r="L6647" s="105">
        <f t="shared" si="833"/>
        <v>0</v>
      </c>
      <c r="M6647">
        <v>0.04</v>
      </c>
      <c r="N6647">
        <f t="shared" si="834"/>
        <v>3.3960531989175591E-3</v>
      </c>
    </row>
    <row r="6648" spans="1:14" x14ac:dyDescent="0.3">
      <c r="A6648">
        <f t="shared" si="836"/>
        <v>67</v>
      </c>
      <c r="E6648" s="105">
        <f t="shared" si="837"/>
        <v>0</v>
      </c>
      <c r="I6648" s="105">
        <f t="shared" si="838"/>
        <v>0</v>
      </c>
      <c r="J6648" s="105">
        <f t="shared" si="831"/>
        <v>0</v>
      </c>
      <c r="K6648" s="105">
        <f t="shared" si="832"/>
        <v>0</v>
      </c>
      <c r="L6648" s="105">
        <f t="shared" si="833"/>
        <v>0</v>
      </c>
      <c r="M6648">
        <v>0.04</v>
      </c>
      <c r="N6648">
        <f t="shared" si="834"/>
        <v>3.3960531989175591E-3</v>
      </c>
    </row>
    <row r="6649" spans="1:14" x14ac:dyDescent="0.3">
      <c r="A6649">
        <f t="shared" si="836"/>
        <v>67</v>
      </c>
      <c r="E6649" s="105">
        <f t="shared" si="837"/>
        <v>0</v>
      </c>
      <c r="I6649" s="105">
        <f t="shared" si="838"/>
        <v>0</v>
      </c>
      <c r="J6649" s="105">
        <f t="shared" si="831"/>
        <v>0</v>
      </c>
      <c r="K6649" s="105">
        <f t="shared" si="832"/>
        <v>0</v>
      </c>
      <c r="L6649" s="105">
        <f t="shared" si="833"/>
        <v>0</v>
      </c>
      <c r="M6649">
        <v>0.04</v>
      </c>
      <c r="N6649">
        <f t="shared" si="834"/>
        <v>3.3960531989175591E-3</v>
      </c>
    </row>
    <row r="6650" spans="1:14" x14ac:dyDescent="0.3">
      <c r="A6650">
        <f t="shared" si="836"/>
        <v>67</v>
      </c>
      <c r="E6650" s="105">
        <f t="shared" si="837"/>
        <v>0</v>
      </c>
      <c r="I6650" s="105">
        <f t="shared" si="838"/>
        <v>0</v>
      </c>
      <c r="J6650" s="105">
        <f t="shared" si="831"/>
        <v>0</v>
      </c>
      <c r="K6650" s="105">
        <f t="shared" si="832"/>
        <v>0</v>
      </c>
      <c r="L6650" s="105">
        <f t="shared" si="833"/>
        <v>0</v>
      </c>
      <c r="M6650">
        <v>0.04</v>
      </c>
      <c r="N6650">
        <f t="shared" si="834"/>
        <v>3.3960531989175591E-3</v>
      </c>
    </row>
    <row r="6651" spans="1:14" x14ac:dyDescent="0.3">
      <c r="A6651">
        <f t="shared" si="836"/>
        <v>67</v>
      </c>
      <c r="E6651" s="105">
        <f t="shared" si="837"/>
        <v>0</v>
      </c>
      <c r="I6651" s="105">
        <f t="shared" si="838"/>
        <v>0</v>
      </c>
      <c r="J6651" s="105">
        <f t="shared" si="831"/>
        <v>0</v>
      </c>
      <c r="K6651" s="105">
        <f t="shared" si="832"/>
        <v>0</v>
      </c>
      <c r="L6651" s="105">
        <f t="shared" si="833"/>
        <v>0</v>
      </c>
      <c r="M6651">
        <v>0.04</v>
      </c>
      <c r="N6651">
        <f t="shared" si="834"/>
        <v>3.3960531989175591E-3</v>
      </c>
    </row>
    <row r="6652" spans="1:14" x14ac:dyDescent="0.3">
      <c r="A6652">
        <f t="shared" si="836"/>
        <v>67</v>
      </c>
      <c r="E6652" s="105">
        <f t="shared" si="837"/>
        <v>0</v>
      </c>
      <c r="I6652" s="105">
        <f t="shared" si="838"/>
        <v>0</v>
      </c>
      <c r="J6652" s="105">
        <f t="shared" si="831"/>
        <v>0</v>
      </c>
      <c r="K6652" s="105">
        <f t="shared" si="832"/>
        <v>0</v>
      </c>
      <c r="L6652" s="105">
        <f t="shared" si="833"/>
        <v>0</v>
      </c>
      <c r="M6652">
        <v>0.04</v>
      </c>
      <c r="N6652">
        <f t="shared" si="834"/>
        <v>3.3960531989175591E-3</v>
      </c>
    </row>
    <row r="6653" spans="1:14" x14ac:dyDescent="0.3">
      <c r="A6653">
        <f t="shared" si="836"/>
        <v>67</v>
      </c>
      <c r="E6653" s="105">
        <f t="shared" si="837"/>
        <v>0</v>
      </c>
      <c r="I6653" s="105">
        <f t="shared" si="838"/>
        <v>0</v>
      </c>
      <c r="J6653" s="105">
        <f t="shared" si="831"/>
        <v>0</v>
      </c>
      <c r="K6653" s="105">
        <f t="shared" si="832"/>
        <v>0</v>
      </c>
      <c r="L6653" s="105">
        <f t="shared" si="833"/>
        <v>0</v>
      </c>
      <c r="M6653">
        <v>0.04</v>
      </c>
      <c r="N6653">
        <f t="shared" si="834"/>
        <v>3.3960531989175591E-3</v>
      </c>
    </row>
    <row r="6654" spans="1:14" x14ac:dyDescent="0.3">
      <c r="A6654">
        <f t="shared" si="836"/>
        <v>67</v>
      </c>
      <c r="E6654" s="105">
        <f t="shared" si="837"/>
        <v>0</v>
      </c>
      <c r="I6654" s="105">
        <f t="shared" si="838"/>
        <v>0</v>
      </c>
      <c r="J6654" s="105">
        <f t="shared" si="831"/>
        <v>0</v>
      </c>
      <c r="K6654" s="105">
        <f t="shared" si="832"/>
        <v>0</v>
      </c>
      <c r="L6654" s="105">
        <f t="shared" si="833"/>
        <v>0</v>
      </c>
      <c r="M6654">
        <v>0.04</v>
      </c>
      <c r="N6654">
        <f t="shared" si="834"/>
        <v>3.3960531989175591E-3</v>
      </c>
    </row>
    <row r="6655" spans="1:14" x14ac:dyDescent="0.3">
      <c r="A6655">
        <f t="shared" si="836"/>
        <v>67</v>
      </c>
      <c r="E6655" s="105">
        <f t="shared" si="837"/>
        <v>0</v>
      </c>
      <c r="I6655" s="105">
        <f t="shared" si="838"/>
        <v>0</v>
      </c>
      <c r="J6655" s="105">
        <f t="shared" si="831"/>
        <v>0</v>
      </c>
      <c r="K6655" s="105">
        <f t="shared" si="832"/>
        <v>0</v>
      </c>
      <c r="L6655" s="105">
        <f t="shared" si="833"/>
        <v>0</v>
      </c>
      <c r="M6655">
        <v>0.04</v>
      </c>
      <c r="N6655">
        <f t="shared" si="834"/>
        <v>3.3960531989175591E-3</v>
      </c>
    </row>
    <row r="6656" spans="1:14" x14ac:dyDescent="0.3">
      <c r="A6656">
        <f t="shared" si="836"/>
        <v>67</v>
      </c>
      <c r="E6656" s="105">
        <f t="shared" si="837"/>
        <v>0</v>
      </c>
      <c r="I6656" s="105">
        <f t="shared" si="838"/>
        <v>0</v>
      </c>
      <c r="J6656" s="105">
        <f t="shared" si="831"/>
        <v>0</v>
      </c>
      <c r="K6656" s="105">
        <f t="shared" si="832"/>
        <v>0</v>
      </c>
      <c r="L6656" s="105">
        <f t="shared" si="833"/>
        <v>0</v>
      </c>
      <c r="M6656">
        <v>0.04</v>
      </c>
      <c r="N6656">
        <f t="shared" si="834"/>
        <v>3.3960531989175591E-3</v>
      </c>
    </row>
    <row r="6657" spans="1:14" x14ac:dyDescent="0.3">
      <c r="A6657">
        <f t="shared" si="836"/>
        <v>67</v>
      </c>
      <c r="E6657" s="105">
        <f t="shared" si="837"/>
        <v>0</v>
      </c>
      <c r="I6657" s="105">
        <f t="shared" si="838"/>
        <v>0</v>
      </c>
      <c r="J6657" s="105">
        <f t="shared" si="831"/>
        <v>0</v>
      </c>
      <c r="K6657" s="105">
        <f t="shared" si="832"/>
        <v>0</v>
      </c>
      <c r="L6657" s="105">
        <f t="shared" si="833"/>
        <v>0</v>
      </c>
      <c r="M6657">
        <v>0.04</v>
      </c>
      <c r="N6657">
        <f t="shared" si="834"/>
        <v>3.3960531989175591E-3</v>
      </c>
    </row>
    <row r="6658" spans="1:14" x14ac:dyDescent="0.3">
      <c r="A6658">
        <f t="shared" si="836"/>
        <v>67</v>
      </c>
      <c r="E6658" s="105">
        <f t="shared" si="837"/>
        <v>0</v>
      </c>
      <c r="I6658" s="105">
        <f t="shared" si="838"/>
        <v>0</v>
      </c>
      <c r="J6658" s="105">
        <f t="shared" si="831"/>
        <v>0</v>
      </c>
      <c r="K6658" s="105">
        <f t="shared" si="832"/>
        <v>0</v>
      </c>
      <c r="L6658" s="105">
        <f t="shared" si="833"/>
        <v>0</v>
      </c>
      <c r="M6658">
        <v>0.04</v>
      </c>
      <c r="N6658">
        <f t="shared" si="834"/>
        <v>3.3960531989175591E-3</v>
      </c>
    </row>
    <row r="6659" spans="1:14" x14ac:dyDescent="0.3">
      <c r="A6659">
        <f t="shared" si="836"/>
        <v>67</v>
      </c>
      <c r="E6659" s="105">
        <f t="shared" si="837"/>
        <v>0</v>
      </c>
      <c r="I6659" s="105">
        <f t="shared" si="838"/>
        <v>0</v>
      </c>
      <c r="J6659" s="105">
        <f t="shared" ref="J6659:J6722" si="839">E6659*($H$2/12)</f>
        <v>0</v>
      </c>
      <c r="K6659" s="105">
        <f t="shared" ref="K6659:K6722" si="840">I6659-J6659</f>
        <v>0</v>
      </c>
      <c r="L6659" s="105">
        <f t="shared" ref="L6659:L6722" si="841">N6659*(E6659-K6659)</f>
        <v>0</v>
      </c>
      <c r="M6659">
        <v>0.04</v>
      </c>
      <c r="N6659">
        <f t="shared" ref="N6659:N6722" si="842">1-(POWER(1-M6659,(1/12)))</f>
        <v>3.3960531989175591E-3</v>
      </c>
    </row>
    <row r="6660" spans="1:14" x14ac:dyDescent="0.3">
      <c r="A6660">
        <f t="shared" si="836"/>
        <v>67</v>
      </c>
      <c r="E6660" s="105">
        <f t="shared" si="837"/>
        <v>0</v>
      </c>
      <c r="I6660" s="105">
        <f t="shared" si="838"/>
        <v>0</v>
      </c>
      <c r="J6660" s="105">
        <f t="shared" si="839"/>
        <v>0</v>
      </c>
      <c r="K6660" s="105">
        <f t="shared" si="840"/>
        <v>0</v>
      </c>
      <c r="L6660" s="105">
        <f t="shared" si="841"/>
        <v>0</v>
      </c>
      <c r="M6660">
        <v>0.04</v>
      </c>
      <c r="N6660">
        <f t="shared" si="842"/>
        <v>3.3960531989175591E-3</v>
      </c>
    </row>
    <row r="6661" spans="1:14" x14ac:dyDescent="0.3">
      <c r="A6661">
        <f t="shared" si="836"/>
        <v>67</v>
      </c>
      <c r="E6661" s="105">
        <f t="shared" si="837"/>
        <v>0</v>
      </c>
      <c r="I6661" s="105">
        <f t="shared" si="838"/>
        <v>0</v>
      </c>
      <c r="J6661" s="105">
        <f t="shared" si="839"/>
        <v>0</v>
      </c>
      <c r="K6661" s="105">
        <f t="shared" si="840"/>
        <v>0</v>
      </c>
      <c r="L6661" s="105">
        <f t="shared" si="841"/>
        <v>0</v>
      </c>
      <c r="M6661">
        <v>0.04</v>
      </c>
      <c r="N6661">
        <f t="shared" si="842"/>
        <v>3.3960531989175591E-3</v>
      </c>
    </row>
    <row r="6662" spans="1:14" x14ac:dyDescent="0.3">
      <c r="A6662">
        <f t="shared" si="836"/>
        <v>67</v>
      </c>
      <c r="E6662" s="105">
        <f t="shared" si="837"/>
        <v>0</v>
      </c>
      <c r="I6662" s="105">
        <f t="shared" si="838"/>
        <v>0</v>
      </c>
      <c r="J6662" s="105">
        <f t="shared" si="839"/>
        <v>0</v>
      </c>
      <c r="K6662" s="105">
        <f t="shared" si="840"/>
        <v>0</v>
      </c>
      <c r="L6662" s="105">
        <f t="shared" si="841"/>
        <v>0</v>
      </c>
      <c r="M6662">
        <v>0.04</v>
      </c>
      <c r="N6662">
        <f t="shared" si="842"/>
        <v>3.3960531989175591E-3</v>
      </c>
    </row>
    <row r="6663" spans="1:14" x14ac:dyDescent="0.3">
      <c r="A6663">
        <f t="shared" si="836"/>
        <v>67</v>
      </c>
      <c r="E6663" s="105">
        <f t="shared" si="837"/>
        <v>0</v>
      </c>
      <c r="I6663" s="105">
        <f t="shared" si="838"/>
        <v>0</v>
      </c>
      <c r="J6663" s="105">
        <f t="shared" si="839"/>
        <v>0</v>
      </c>
      <c r="K6663" s="105">
        <f t="shared" si="840"/>
        <v>0</v>
      </c>
      <c r="L6663" s="105">
        <f t="shared" si="841"/>
        <v>0</v>
      </c>
      <c r="M6663">
        <v>0.04</v>
      </c>
      <c r="N6663">
        <f t="shared" si="842"/>
        <v>3.3960531989175591E-3</v>
      </c>
    </row>
    <row r="6664" spans="1:14" x14ac:dyDescent="0.3">
      <c r="A6664">
        <f t="shared" si="836"/>
        <v>67</v>
      </c>
      <c r="E6664" s="105">
        <f t="shared" si="837"/>
        <v>0</v>
      </c>
      <c r="I6664" s="105">
        <f t="shared" si="838"/>
        <v>0</v>
      </c>
      <c r="J6664" s="105">
        <f t="shared" si="839"/>
        <v>0</v>
      </c>
      <c r="K6664" s="105">
        <f t="shared" si="840"/>
        <v>0</v>
      </c>
      <c r="L6664" s="105">
        <f t="shared" si="841"/>
        <v>0</v>
      </c>
      <c r="M6664">
        <v>0.04</v>
      </c>
      <c r="N6664">
        <f t="shared" si="842"/>
        <v>3.3960531989175591E-3</v>
      </c>
    </row>
    <row r="6665" spans="1:14" x14ac:dyDescent="0.3">
      <c r="A6665">
        <f t="shared" si="836"/>
        <v>67</v>
      </c>
      <c r="E6665" s="105">
        <f t="shared" si="837"/>
        <v>0</v>
      </c>
      <c r="I6665" s="105">
        <f t="shared" si="838"/>
        <v>0</v>
      </c>
      <c r="J6665" s="105">
        <f t="shared" si="839"/>
        <v>0</v>
      </c>
      <c r="K6665" s="105">
        <f t="shared" si="840"/>
        <v>0</v>
      </c>
      <c r="L6665" s="105">
        <f t="shared" si="841"/>
        <v>0</v>
      </c>
      <c r="M6665">
        <v>0.04</v>
      </c>
      <c r="N6665">
        <f t="shared" si="842"/>
        <v>3.3960531989175591E-3</v>
      </c>
    </row>
    <row r="6666" spans="1:14" x14ac:dyDescent="0.3">
      <c r="A6666">
        <f t="shared" si="836"/>
        <v>67</v>
      </c>
      <c r="E6666" s="105">
        <f t="shared" si="837"/>
        <v>0</v>
      </c>
      <c r="I6666" s="105">
        <f t="shared" si="838"/>
        <v>0</v>
      </c>
      <c r="J6666" s="105">
        <f t="shared" si="839"/>
        <v>0</v>
      </c>
      <c r="K6666" s="105">
        <f t="shared" si="840"/>
        <v>0</v>
      </c>
      <c r="L6666" s="105">
        <f t="shared" si="841"/>
        <v>0</v>
      </c>
      <c r="M6666">
        <v>0.04</v>
      </c>
      <c r="N6666">
        <f t="shared" si="842"/>
        <v>3.3960531989175591E-3</v>
      </c>
    </row>
    <row r="6667" spans="1:14" x14ac:dyDescent="0.3">
      <c r="A6667">
        <f t="shared" si="836"/>
        <v>67</v>
      </c>
      <c r="E6667" s="105">
        <f t="shared" si="837"/>
        <v>0</v>
      </c>
      <c r="I6667" s="105">
        <f t="shared" si="838"/>
        <v>0</v>
      </c>
      <c r="J6667" s="105">
        <f t="shared" si="839"/>
        <v>0</v>
      </c>
      <c r="K6667" s="105">
        <f t="shared" si="840"/>
        <v>0</v>
      </c>
      <c r="L6667" s="105">
        <f t="shared" si="841"/>
        <v>0</v>
      </c>
      <c r="M6667">
        <v>0.04</v>
      </c>
      <c r="N6667">
        <f t="shared" si="842"/>
        <v>3.3960531989175591E-3</v>
      </c>
    </row>
    <row r="6668" spans="1:14" x14ac:dyDescent="0.3">
      <c r="A6668">
        <f t="shared" si="836"/>
        <v>67</v>
      </c>
      <c r="E6668" s="105">
        <f t="shared" si="837"/>
        <v>0</v>
      </c>
      <c r="I6668" s="105">
        <f t="shared" si="838"/>
        <v>0</v>
      </c>
      <c r="J6668" s="105">
        <f t="shared" si="839"/>
        <v>0</v>
      </c>
      <c r="K6668" s="105">
        <f t="shared" si="840"/>
        <v>0</v>
      </c>
      <c r="L6668" s="105">
        <f t="shared" si="841"/>
        <v>0</v>
      </c>
      <c r="M6668">
        <v>0.04</v>
      </c>
      <c r="N6668">
        <f t="shared" si="842"/>
        <v>3.3960531989175591E-3</v>
      </c>
    </row>
    <row r="6669" spans="1:14" x14ac:dyDescent="0.3">
      <c r="A6669">
        <f t="shared" si="836"/>
        <v>67</v>
      </c>
      <c r="E6669" s="105">
        <f t="shared" si="837"/>
        <v>0</v>
      </c>
      <c r="I6669" s="105">
        <f t="shared" si="838"/>
        <v>0</v>
      </c>
      <c r="J6669" s="105">
        <f t="shared" si="839"/>
        <v>0</v>
      </c>
      <c r="K6669" s="105">
        <f t="shared" si="840"/>
        <v>0</v>
      </c>
      <c r="L6669" s="105">
        <f t="shared" si="841"/>
        <v>0</v>
      </c>
      <c r="M6669">
        <v>0.04</v>
      </c>
      <c r="N6669">
        <f t="shared" si="842"/>
        <v>3.3960531989175591E-3</v>
      </c>
    </row>
    <row r="6670" spans="1:14" x14ac:dyDescent="0.3">
      <c r="A6670">
        <f t="shared" si="836"/>
        <v>67</v>
      </c>
      <c r="E6670" s="105">
        <f t="shared" si="837"/>
        <v>0</v>
      </c>
      <c r="I6670" s="105">
        <f t="shared" si="838"/>
        <v>0</v>
      </c>
      <c r="J6670" s="105">
        <f t="shared" si="839"/>
        <v>0</v>
      </c>
      <c r="K6670" s="105">
        <f t="shared" si="840"/>
        <v>0</v>
      </c>
      <c r="L6670" s="105">
        <f t="shared" si="841"/>
        <v>0</v>
      </c>
      <c r="M6670">
        <v>0.04</v>
      </c>
      <c r="N6670">
        <f t="shared" si="842"/>
        <v>3.3960531989175591E-3</v>
      </c>
    </row>
    <row r="6671" spans="1:14" x14ac:dyDescent="0.3">
      <c r="A6671">
        <f t="shared" si="836"/>
        <v>67</v>
      </c>
      <c r="E6671" s="105">
        <f t="shared" si="837"/>
        <v>0</v>
      </c>
      <c r="I6671" s="105">
        <f t="shared" si="838"/>
        <v>0</v>
      </c>
      <c r="J6671" s="105">
        <f t="shared" si="839"/>
        <v>0</v>
      </c>
      <c r="K6671" s="105">
        <f t="shared" si="840"/>
        <v>0</v>
      </c>
      <c r="L6671" s="105">
        <f t="shared" si="841"/>
        <v>0</v>
      </c>
      <c r="M6671">
        <v>0.04</v>
      </c>
      <c r="N6671">
        <f t="shared" si="842"/>
        <v>3.3960531989175591E-3</v>
      </c>
    </row>
    <row r="6672" spans="1:14" x14ac:dyDescent="0.3">
      <c r="A6672">
        <f t="shared" si="836"/>
        <v>67</v>
      </c>
      <c r="E6672" s="105">
        <f t="shared" si="837"/>
        <v>0</v>
      </c>
      <c r="I6672" s="105">
        <f t="shared" si="838"/>
        <v>0</v>
      </c>
      <c r="J6672" s="105">
        <f t="shared" si="839"/>
        <v>0</v>
      </c>
      <c r="K6672" s="105">
        <f t="shared" si="840"/>
        <v>0</v>
      </c>
      <c r="L6672" s="105">
        <f t="shared" si="841"/>
        <v>0</v>
      </c>
      <c r="M6672">
        <v>0.04</v>
      </c>
      <c r="N6672">
        <f t="shared" si="842"/>
        <v>3.3960531989175591E-3</v>
      </c>
    </row>
    <row r="6673" spans="1:14" x14ac:dyDescent="0.3">
      <c r="A6673">
        <f t="shared" si="836"/>
        <v>67</v>
      </c>
      <c r="E6673" s="105">
        <f t="shared" si="837"/>
        <v>0</v>
      </c>
      <c r="I6673" s="105">
        <f t="shared" si="838"/>
        <v>0</v>
      </c>
      <c r="J6673" s="105">
        <f t="shared" si="839"/>
        <v>0</v>
      </c>
      <c r="K6673" s="105">
        <f t="shared" si="840"/>
        <v>0</v>
      </c>
      <c r="L6673" s="105">
        <f t="shared" si="841"/>
        <v>0</v>
      </c>
      <c r="M6673">
        <v>0.04</v>
      </c>
      <c r="N6673">
        <f t="shared" si="842"/>
        <v>3.3960531989175591E-3</v>
      </c>
    </row>
    <row r="6674" spans="1:14" x14ac:dyDescent="0.3">
      <c r="A6674">
        <f t="shared" si="836"/>
        <v>67</v>
      </c>
      <c r="E6674" s="105">
        <f t="shared" si="837"/>
        <v>0</v>
      </c>
      <c r="I6674" s="105">
        <f t="shared" si="838"/>
        <v>0</v>
      </c>
      <c r="J6674" s="105">
        <f t="shared" si="839"/>
        <v>0</v>
      </c>
      <c r="K6674" s="105">
        <f t="shared" si="840"/>
        <v>0</v>
      </c>
      <c r="L6674" s="105">
        <f t="shared" si="841"/>
        <v>0</v>
      </c>
      <c r="M6674">
        <v>0.04</v>
      </c>
      <c r="N6674">
        <f t="shared" si="842"/>
        <v>3.3960531989175591E-3</v>
      </c>
    </row>
    <row r="6675" spans="1:14" x14ac:dyDescent="0.3">
      <c r="A6675">
        <f t="shared" si="836"/>
        <v>67</v>
      </c>
      <c r="E6675" s="105">
        <f t="shared" si="837"/>
        <v>0</v>
      </c>
      <c r="I6675" s="105">
        <f t="shared" si="838"/>
        <v>0</v>
      </c>
      <c r="J6675" s="105">
        <f t="shared" si="839"/>
        <v>0</v>
      </c>
      <c r="K6675" s="105">
        <f t="shared" si="840"/>
        <v>0</v>
      </c>
      <c r="L6675" s="105">
        <f t="shared" si="841"/>
        <v>0</v>
      </c>
      <c r="M6675">
        <v>0.04</v>
      </c>
      <c r="N6675">
        <f t="shared" si="842"/>
        <v>3.3960531989175591E-3</v>
      </c>
    </row>
    <row r="6676" spans="1:14" x14ac:dyDescent="0.3">
      <c r="A6676">
        <f t="shared" si="836"/>
        <v>67</v>
      </c>
      <c r="E6676" s="105">
        <f t="shared" si="837"/>
        <v>0</v>
      </c>
      <c r="I6676" s="105">
        <f t="shared" si="838"/>
        <v>0</v>
      </c>
      <c r="J6676" s="105">
        <f t="shared" si="839"/>
        <v>0</v>
      </c>
      <c r="K6676" s="105">
        <f t="shared" si="840"/>
        <v>0</v>
      </c>
      <c r="L6676" s="105">
        <f t="shared" si="841"/>
        <v>0</v>
      </c>
      <c r="M6676">
        <v>0.04</v>
      </c>
      <c r="N6676">
        <f t="shared" si="842"/>
        <v>3.3960531989175591E-3</v>
      </c>
    </row>
    <row r="6677" spans="1:14" x14ac:dyDescent="0.3">
      <c r="A6677">
        <f t="shared" si="836"/>
        <v>67</v>
      </c>
      <c r="E6677" s="105">
        <f t="shared" si="837"/>
        <v>0</v>
      </c>
      <c r="I6677" s="105">
        <f t="shared" si="838"/>
        <v>0</v>
      </c>
      <c r="J6677" s="105">
        <f t="shared" si="839"/>
        <v>0</v>
      </c>
      <c r="K6677" s="105">
        <f t="shared" si="840"/>
        <v>0</v>
      </c>
      <c r="L6677" s="105">
        <f t="shared" si="841"/>
        <v>0</v>
      </c>
      <c r="M6677">
        <v>0.04</v>
      </c>
      <c r="N6677">
        <f t="shared" si="842"/>
        <v>3.3960531989175591E-3</v>
      </c>
    </row>
    <row r="6678" spans="1:14" x14ac:dyDescent="0.3">
      <c r="A6678">
        <f t="shared" si="836"/>
        <v>67</v>
      </c>
      <c r="E6678" s="105">
        <f t="shared" si="837"/>
        <v>0</v>
      </c>
      <c r="I6678" s="105">
        <f t="shared" si="838"/>
        <v>0</v>
      </c>
      <c r="J6678" s="105">
        <f t="shared" si="839"/>
        <v>0</v>
      </c>
      <c r="K6678" s="105">
        <f t="shared" si="840"/>
        <v>0</v>
      </c>
      <c r="L6678" s="105">
        <f t="shared" si="841"/>
        <v>0</v>
      </c>
      <c r="M6678">
        <v>0.04</v>
      </c>
      <c r="N6678">
        <f t="shared" si="842"/>
        <v>3.3960531989175591E-3</v>
      </c>
    </row>
    <row r="6679" spans="1:14" x14ac:dyDescent="0.3">
      <c r="A6679">
        <f t="shared" si="836"/>
        <v>67</v>
      </c>
      <c r="E6679" s="105">
        <f t="shared" si="837"/>
        <v>0</v>
      </c>
      <c r="I6679" s="105">
        <f t="shared" si="838"/>
        <v>0</v>
      </c>
      <c r="J6679" s="105">
        <f t="shared" si="839"/>
        <v>0</v>
      </c>
      <c r="K6679" s="105">
        <f t="shared" si="840"/>
        <v>0</v>
      </c>
      <c r="L6679" s="105">
        <f t="shared" si="841"/>
        <v>0</v>
      </c>
      <c r="M6679">
        <v>0.04</v>
      </c>
      <c r="N6679">
        <f t="shared" si="842"/>
        <v>3.3960531989175591E-3</v>
      </c>
    </row>
    <row r="6680" spans="1:14" x14ac:dyDescent="0.3">
      <c r="A6680">
        <f t="shared" si="836"/>
        <v>67</v>
      </c>
      <c r="E6680" s="105">
        <f t="shared" si="837"/>
        <v>0</v>
      </c>
      <c r="I6680" s="105">
        <f t="shared" si="838"/>
        <v>0</v>
      </c>
      <c r="J6680" s="105">
        <f t="shared" si="839"/>
        <v>0</v>
      </c>
      <c r="K6680" s="105">
        <f t="shared" si="840"/>
        <v>0</v>
      </c>
      <c r="L6680" s="105">
        <f t="shared" si="841"/>
        <v>0</v>
      </c>
      <c r="M6680">
        <v>0.04</v>
      </c>
      <c r="N6680">
        <f t="shared" si="842"/>
        <v>3.3960531989175591E-3</v>
      </c>
    </row>
    <row r="6681" spans="1:14" x14ac:dyDescent="0.3">
      <c r="A6681">
        <f t="shared" si="836"/>
        <v>67</v>
      </c>
      <c r="E6681" s="105">
        <f t="shared" si="837"/>
        <v>0</v>
      </c>
      <c r="I6681" s="105">
        <f t="shared" si="838"/>
        <v>0</v>
      </c>
      <c r="J6681" s="105">
        <f t="shared" si="839"/>
        <v>0</v>
      </c>
      <c r="K6681" s="105">
        <f t="shared" si="840"/>
        <v>0</v>
      </c>
      <c r="L6681" s="105">
        <f t="shared" si="841"/>
        <v>0</v>
      </c>
      <c r="M6681">
        <v>0.04</v>
      </c>
      <c r="N6681">
        <f t="shared" si="842"/>
        <v>3.3960531989175591E-3</v>
      </c>
    </row>
    <row r="6682" spans="1:14" x14ac:dyDescent="0.3">
      <c r="A6682">
        <f t="shared" si="836"/>
        <v>67</v>
      </c>
      <c r="E6682" s="105">
        <f t="shared" si="837"/>
        <v>0</v>
      </c>
      <c r="I6682" s="105">
        <f t="shared" si="838"/>
        <v>0</v>
      </c>
      <c r="J6682" s="105">
        <f t="shared" si="839"/>
        <v>0</v>
      </c>
      <c r="K6682" s="105">
        <f t="shared" si="840"/>
        <v>0</v>
      </c>
      <c r="L6682" s="105">
        <f t="shared" si="841"/>
        <v>0</v>
      </c>
      <c r="M6682">
        <v>0.04</v>
      </c>
      <c r="N6682">
        <f t="shared" si="842"/>
        <v>3.3960531989175591E-3</v>
      </c>
    </row>
    <row r="6683" spans="1:14" x14ac:dyDescent="0.3">
      <c r="A6683">
        <f t="shared" si="836"/>
        <v>67</v>
      </c>
      <c r="E6683" s="105">
        <f t="shared" si="837"/>
        <v>0</v>
      </c>
      <c r="I6683" s="105">
        <f t="shared" si="838"/>
        <v>0</v>
      </c>
      <c r="J6683" s="105">
        <f t="shared" si="839"/>
        <v>0</v>
      </c>
      <c r="K6683" s="105">
        <f t="shared" si="840"/>
        <v>0</v>
      </c>
      <c r="L6683" s="105">
        <f t="shared" si="841"/>
        <v>0</v>
      </c>
      <c r="M6683">
        <v>0.04</v>
      </c>
      <c r="N6683">
        <f t="shared" si="842"/>
        <v>3.3960531989175591E-3</v>
      </c>
    </row>
    <row r="6684" spans="1:14" x14ac:dyDescent="0.3">
      <c r="A6684">
        <f t="shared" si="836"/>
        <v>67</v>
      </c>
      <c r="E6684" s="105">
        <f t="shared" si="837"/>
        <v>0</v>
      </c>
      <c r="I6684" s="105">
        <f t="shared" si="838"/>
        <v>0</v>
      </c>
      <c r="J6684" s="105">
        <f t="shared" si="839"/>
        <v>0</v>
      </c>
      <c r="K6684" s="105">
        <f t="shared" si="840"/>
        <v>0</v>
      </c>
      <c r="L6684" s="105">
        <f t="shared" si="841"/>
        <v>0</v>
      </c>
      <c r="M6684">
        <v>0.04</v>
      </c>
      <c r="N6684">
        <f t="shared" si="842"/>
        <v>3.3960531989175591E-3</v>
      </c>
    </row>
    <row r="6685" spans="1:14" x14ac:dyDescent="0.3">
      <c r="A6685">
        <f t="shared" si="836"/>
        <v>67</v>
      </c>
      <c r="E6685" s="105">
        <f t="shared" si="837"/>
        <v>0</v>
      </c>
      <c r="I6685" s="105">
        <f t="shared" si="838"/>
        <v>0</v>
      </c>
      <c r="J6685" s="105">
        <f t="shared" si="839"/>
        <v>0</v>
      </c>
      <c r="K6685" s="105">
        <f t="shared" si="840"/>
        <v>0</v>
      </c>
      <c r="L6685" s="105">
        <f t="shared" si="841"/>
        <v>0</v>
      </c>
      <c r="M6685">
        <v>0.04</v>
      </c>
      <c r="N6685">
        <f t="shared" si="842"/>
        <v>3.3960531989175591E-3</v>
      </c>
    </row>
    <row r="6686" spans="1:14" x14ac:dyDescent="0.3">
      <c r="A6686">
        <f t="shared" si="836"/>
        <v>67</v>
      </c>
      <c r="E6686" s="105">
        <f t="shared" si="837"/>
        <v>0</v>
      </c>
      <c r="I6686" s="105">
        <f t="shared" si="838"/>
        <v>0</v>
      </c>
      <c r="J6686" s="105">
        <f t="shared" si="839"/>
        <v>0</v>
      </c>
      <c r="K6686" s="105">
        <f t="shared" si="840"/>
        <v>0</v>
      </c>
      <c r="L6686" s="105">
        <f t="shared" si="841"/>
        <v>0</v>
      </c>
      <c r="M6686">
        <v>0.04</v>
      </c>
      <c r="N6686">
        <f t="shared" si="842"/>
        <v>3.3960531989175591E-3</v>
      </c>
    </row>
    <row r="6687" spans="1:14" x14ac:dyDescent="0.3">
      <c r="A6687">
        <f t="shared" si="836"/>
        <v>67</v>
      </c>
      <c r="E6687" s="105">
        <f t="shared" si="837"/>
        <v>0</v>
      </c>
      <c r="I6687" s="105">
        <f t="shared" si="838"/>
        <v>0</v>
      </c>
      <c r="J6687" s="105">
        <f t="shared" si="839"/>
        <v>0</v>
      </c>
      <c r="K6687" s="105">
        <f t="shared" si="840"/>
        <v>0</v>
      </c>
      <c r="L6687" s="105">
        <f t="shared" si="841"/>
        <v>0</v>
      </c>
      <c r="M6687">
        <v>0.04</v>
      </c>
      <c r="N6687">
        <f t="shared" si="842"/>
        <v>3.3960531989175591E-3</v>
      </c>
    </row>
    <row r="6688" spans="1:14" x14ac:dyDescent="0.3">
      <c r="A6688">
        <f t="shared" si="836"/>
        <v>67</v>
      </c>
      <c r="E6688" s="105">
        <f t="shared" si="837"/>
        <v>0</v>
      </c>
      <c r="I6688" s="105">
        <f t="shared" si="838"/>
        <v>0</v>
      </c>
      <c r="J6688" s="105">
        <f t="shared" si="839"/>
        <v>0</v>
      </c>
      <c r="K6688" s="105">
        <f t="shared" si="840"/>
        <v>0</v>
      </c>
      <c r="L6688" s="105">
        <f t="shared" si="841"/>
        <v>0</v>
      </c>
      <c r="M6688">
        <v>0.04</v>
      </c>
      <c r="N6688">
        <f t="shared" si="842"/>
        <v>3.3960531989175591E-3</v>
      </c>
    </row>
    <row r="6689" spans="1:15" x14ac:dyDescent="0.3">
      <c r="A6689">
        <f t="shared" si="836"/>
        <v>67</v>
      </c>
      <c r="E6689" s="105">
        <f t="shared" si="837"/>
        <v>0</v>
      </c>
      <c r="I6689" s="105">
        <f t="shared" si="838"/>
        <v>0</v>
      </c>
      <c r="J6689" s="105">
        <f t="shared" si="839"/>
        <v>0</v>
      </c>
      <c r="K6689" s="105">
        <f t="shared" si="840"/>
        <v>0</v>
      </c>
      <c r="L6689" s="105">
        <f t="shared" si="841"/>
        <v>0</v>
      </c>
      <c r="M6689">
        <v>0.04</v>
      </c>
      <c r="N6689">
        <f t="shared" si="842"/>
        <v>3.3960531989175591E-3</v>
      </c>
    </row>
    <row r="6690" spans="1:15" x14ac:dyDescent="0.3">
      <c r="A6690">
        <f t="shared" si="836"/>
        <v>67</v>
      </c>
      <c r="E6690" s="105">
        <f t="shared" si="837"/>
        <v>0</v>
      </c>
      <c r="I6690" s="105">
        <f t="shared" si="838"/>
        <v>0</v>
      </c>
      <c r="J6690" s="105">
        <f t="shared" si="839"/>
        <v>0</v>
      </c>
      <c r="K6690" s="105">
        <f t="shared" si="840"/>
        <v>0</v>
      </c>
      <c r="L6690" s="105">
        <f t="shared" si="841"/>
        <v>0</v>
      </c>
      <c r="M6690">
        <v>0.04</v>
      </c>
      <c r="N6690">
        <f t="shared" si="842"/>
        <v>3.3960531989175591E-3</v>
      </c>
    </row>
    <row r="6691" spans="1:15" x14ac:dyDescent="0.3">
      <c r="A6691">
        <f t="shared" si="836"/>
        <v>67</v>
      </c>
      <c r="E6691" s="105">
        <f t="shared" si="837"/>
        <v>0</v>
      </c>
      <c r="I6691" s="105">
        <f t="shared" si="838"/>
        <v>0</v>
      </c>
      <c r="J6691" s="105">
        <f t="shared" si="839"/>
        <v>0</v>
      </c>
      <c r="K6691" s="105">
        <f t="shared" si="840"/>
        <v>0</v>
      </c>
      <c r="L6691" s="105">
        <f t="shared" si="841"/>
        <v>0</v>
      </c>
      <c r="M6691">
        <v>0.04</v>
      </c>
      <c r="N6691">
        <f t="shared" si="842"/>
        <v>3.3960531989175591E-3</v>
      </c>
    </row>
    <row r="6692" spans="1:15" x14ac:dyDescent="0.3">
      <c r="A6692">
        <f t="shared" si="836"/>
        <v>67</v>
      </c>
      <c r="E6692" s="105">
        <f t="shared" si="837"/>
        <v>0</v>
      </c>
      <c r="I6692" s="105">
        <f t="shared" si="838"/>
        <v>0</v>
      </c>
      <c r="J6692" s="105">
        <f t="shared" si="839"/>
        <v>0</v>
      </c>
      <c r="K6692" s="105">
        <f t="shared" si="840"/>
        <v>0</v>
      </c>
      <c r="L6692" s="105">
        <f t="shared" si="841"/>
        <v>0</v>
      </c>
      <c r="M6692">
        <v>0.04</v>
      </c>
      <c r="N6692">
        <f t="shared" si="842"/>
        <v>3.3960531989175591E-3</v>
      </c>
    </row>
    <row r="6693" spans="1:15" x14ac:dyDescent="0.3">
      <c r="A6693">
        <f t="shared" si="836"/>
        <v>67</v>
      </c>
      <c r="E6693" s="105">
        <f t="shared" si="837"/>
        <v>0</v>
      </c>
      <c r="I6693" s="105">
        <f t="shared" si="838"/>
        <v>0</v>
      </c>
      <c r="J6693" s="105">
        <f t="shared" si="839"/>
        <v>0</v>
      </c>
      <c r="K6693" s="105">
        <f t="shared" si="840"/>
        <v>0</v>
      </c>
      <c r="L6693" s="105">
        <f t="shared" si="841"/>
        <v>0</v>
      </c>
      <c r="M6693">
        <v>0.04</v>
      </c>
      <c r="N6693">
        <f t="shared" si="842"/>
        <v>3.3960531989175591E-3</v>
      </c>
    </row>
    <row r="6694" spans="1:15" x14ac:dyDescent="0.3">
      <c r="A6694">
        <f t="shared" si="836"/>
        <v>67</v>
      </c>
      <c r="E6694" s="105">
        <f t="shared" si="837"/>
        <v>0</v>
      </c>
      <c r="I6694" s="105">
        <f t="shared" si="838"/>
        <v>0</v>
      </c>
      <c r="J6694" s="105">
        <f t="shared" si="839"/>
        <v>0</v>
      </c>
      <c r="K6694" s="105">
        <f t="shared" si="840"/>
        <v>0</v>
      </c>
      <c r="L6694" s="105">
        <f t="shared" si="841"/>
        <v>0</v>
      </c>
      <c r="M6694">
        <v>0.04</v>
      </c>
      <c r="N6694">
        <f t="shared" si="842"/>
        <v>3.3960531989175591E-3</v>
      </c>
    </row>
    <row r="6695" spans="1:15" x14ac:dyDescent="0.3">
      <c r="A6695">
        <f t="shared" ref="A6695:A6758" si="843">IF(COUNTIF(A6595:A6694,A6694)=100, A6694+1,A6694)</f>
        <v>67</v>
      </c>
      <c r="E6695" s="105">
        <f t="shared" ref="E6695:E6758" si="844">MAX(0, E6595-K6595-L6595)</f>
        <v>0</v>
      </c>
      <c r="I6695" s="105">
        <f t="shared" ref="I6695:I6758" si="845">IF(E6695&lt;I6595,J6695 + E6695, I6595)</f>
        <v>0</v>
      </c>
      <c r="J6695" s="105">
        <f t="shared" si="839"/>
        <v>0</v>
      </c>
      <c r="K6695" s="105">
        <f t="shared" si="840"/>
        <v>0</v>
      </c>
      <c r="L6695" s="105">
        <f t="shared" si="841"/>
        <v>0</v>
      </c>
      <c r="M6695">
        <v>0.04</v>
      </c>
      <c r="N6695">
        <f t="shared" si="842"/>
        <v>3.3960531989175591E-3</v>
      </c>
    </row>
    <row r="6696" spans="1:15" x14ac:dyDescent="0.3">
      <c r="A6696">
        <f t="shared" si="843"/>
        <v>67</v>
      </c>
      <c r="E6696" s="105">
        <f t="shared" si="844"/>
        <v>0</v>
      </c>
      <c r="I6696" s="105">
        <f t="shared" si="845"/>
        <v>0</v>
      </c>
      <c r="J6696" s="105">
        <f t="shared" si="839"/>
        <v>0</v>
      </c>
      <c r="K6696" s="105">
        <f t="shared" si="840"/>
        <v>0</v>
      </c>
      <c r="L6696" s="105">
        <f t="shared" si="841"/>
        <v>0</v>
      </c>
      <c r="M6696">
        <v>0.04</v>
      </c>
      <c r="N6696">
        <f t="shared" si="842"/>
        <v>3.3960531989175591E-3</v>
      </c>
    </row>
    <row r="6697" spans="1:15" x14ac:dyDescent="0.3">
      <c r="A6697">
        <f t="shared" si="843"/>
        <v>67</v>
      </c>
      <c r="E6697" s="105">
        <f t="shared" si="844"/>
        <v>0</v>
      </c>
      <c r="I6697" s="105">
        <f t="shared" si="845"/>
        <v>0</v>
      </c>
      <c r="J6697" s="105">
        <f t="shared" si="839"/>
        <v>0</v>
      </c>
      <c r="K6697" s="105">
        <f t="shared" si="840"/>
        <v>0</v>
      </c>
      <c r="L6697" s="105">
        <f t="shared" si="841"/>
        <v>0</v>
      </c>
      <c r="M6697">
        <v>0.04</v>
      </c>
      <c r="N6697">
        <f t="shared" si="842"/>
        <v>3.3960531989175591E-3</v>
      </c>
    </row>
    <row r="6698" spans="1:15" x14ac:dyDescent="0.3">
      <c r="A6698">
        <f t="shared" si="843"/>
        <v>67</v>
      </c>
      <c r="E6698" s="105">
        <f t="shared" si="844"/>
        <v>0</v>
      </c>
      <c r="I6698" s="105">
        <f t="shared" si="845"/>
        <v>0</v>
      </c>
      <c r="J6698" s="105">
        <f t="shared" si="839"/>
        <v>0</v>
      </c>
      <c r="K6698" s="105">
        <f t="shared" si="840"/>
        <v>0</v>
      </c>
      <c r="L6698" s="105">
        <f t="shared" si="841"/>
        <v>0</v>
      </c>
      <c r="M6698">
        <v>0.04</v>
      </c>
      <c r="N6698">
        <f t="shared" si="842"/>
        <v>3.3960531989175591E-3</v>
      </c>
    </row>
    <row r="6699" spans="1:15" x14ac:dyDescent="0.3">
      <c r="A6699">
        <f t="shared" si="843"/>
        <v>67</v>
      </c>
      <c r="E6699" s="105">
        <f t="shared" si="844"/>
        <v>0</v>
      </c>
      <c r="I6699" s="105">
        <f t="shared" si="845"/>
        <v>0</v>
      </c>
      <c r="J6699" s="105">
        <f t="shared" si="839"/>
        <v>0</v>
      </c>
      <c r="K6699" s="105">
        <f t="shared" si="840"/>
        <v>0</v>
      </c>
      <c r="L6699" s="105">
        <f t="shared" si="841"/>
        <v>0</v>
      </c>
      <c r="M6699">
        <v>0.04</v>
      </c>
      <c r="N6699">
        <f t="shared" si="842"/>
        <v>3.3960531989175591E-3</v>
      </c>
    </row>
    <row r="6700" spans="1:15" x14ac:dyDescent="0.3">
      <c r="A6700">
        <f t="shared" si="843"/>
        <v>67</v>
      </c>
      <c r="E6700" s="105">
        <f t="shared" si="844"/>
        <v>0</v>
      </c>
      <c r="I6700" s="105">
        <f t="shared" si="845"/>
        <v>0</v>
      </c>
      <c r="J6700" s="105">
        <f t="shared" si="839"/>
        <v>0</v>
      </c>
      <c r="K6700" s="105">
        <f t="shared" si="840"/>
        <v>0</v>
      </c>
      <c r="L6700" s="105">
        <f t="shared" si="841"/>
        <v>0</v>
      </c>
      <c r="M6700">
        <v>0.04</v>
      </c>
      <c r="N6700">
        <f t="shared" si="842"/>
        <v>3.3960531989175591E-3</v>
      </c>
    </row>
    <row r="6701" spans="1:15" x14ac:dyDescent="0.3">
      <c r="A6701">
        <f t="shared" si="843"/>
        <v>67</v>
      </c>
      <c r="E6701" s="105">
        <f t="shared" si="844"/>
        <v>0</v>
      </c>
      <c r="I6701" s="105">
        <f t="shared" si="845"/>
        <v>0</v>
      </c>
      <c r="J6701" s="105">
        <f t="shared" si="839"/>
        <v>0</v>
      </c>
      <c r="K6701" s="105">
        <f t="shared" si="840"/>
        <v>0</v>
      </c>
      <c r="L6701" s="105">
        <f t="shared" si="841"/>
        <v>0</v>
      </c>
      <c r="M6701">
        <v>0.04</v>
      </c>
      <c r="N6701">
        <f t="shared" si="842"/>
        <v>3.3960531989175591E-3</v>
      </c>
      <c r="O6701" s="105" t="e">
        <f t="shared" ref="O6701" si="846">SUM(I6602:I6701)</f>
        <v>#REF!</v>
      </c>
    </row>
    <row r="6702" spans="1:15" x14ac:dyDescent="0.3">
      <c r="A6702">
        <f t="shared" si="843"/>
        <v>68</v>
      </c>
      <c r="E6702" s="105" t="e">
        <f t="shared" si="844"/>
        <v>#REF!</v>
      </c>
      <c r="I6702" s="105" t="e">
        <f t="shared" si="845"/>
        <v>#REF!</v>
      </c>
      <c r="J6702" s="105" t="e">
        <f t="shared" si="839"/>
        <v>#REF!</v>
      </c>
      <c r="K6702" s="105" t="e">
        <f t="shared" si="840"/>
        <v>#REF!</v>
      </c>
      <c r="L6702" s="105" t="e">
        <f t="shared" si="841"/>
        <v>#REF!</v>
      </c>
      <c r="M6702">
        <v>0.04</v>
      </c>
      <c r="N6702">
        <f t="shared" si="842"/>
        <v>3.3960531989175591E-3</v>
      </c>
    </row>
    <row r="6703" spans="1:15" x14ac:dyDescent="0.3">
      <c r="A6703">
        <f t="shared" si="843"/>
        <v>68</v>
      </c>
      <c r="E6703" s="105" t="e">
        <f t="shared" si="844"/>
        <v>#REF!</v>
      </c>
      <c r="I6703" s="105" t="e">
        <f t="shared" si="845"/>
        <v>#REF!</v>
      </c>
      <c r="J6703" s="105" t="e">
        <f t="shared" si="839"/>
        <v>#REF!</v>
      </c>
      <c r="K6703" s="105" t="e">
        <f t="shared" si="840"/>
        <v>#REF!</v>
      </c>
      <c r="L6703" s="105" t="e">
        <f t="shared" si="841"/>
        <v>#REF!</v>
      </c>
      <c r="M6703">
        <v>0.04</v>
      </c>
      <c r="N6703">
        <f t="shared" si="842"/>
        <v>3.3960531989175591E-3</v>
      </c>
    </row>
    <row r="6704" spans="1:15" x14ac:dyDescent="0.3">
      <c r="A6704">
        <f t="shared" si="843"/>
        <v>68</v>
      </c>
      <c r="E6704" s="105" t="e">
        <f t="shared" si="844"/>
        <v>#REF!</v>
      </c>
      <c r="I6704" s="105" t="e">
        <f t="shared" si="845"/>
        <v>#REF!</v>
      </c>
      <c r="J6704" s="105" t="e">
        <f t="shared" si="839"/>
        <v>#REF!</v>
      </c>
      <c r="K6704" s="105" t="e">
        <f t="shared" si="840"/>
        <v>#REF!</v>
      </c>
      <c r="L6704" s="105" t="e">
        <f t="shared" si="841"/>
        <v>#REF!</v>
      </c>
      <c r="M6704">
        <v>0.04</v>
      </c>
      <c r="N6704">
        <f t="shared" si="842"/>
        <v>3.3960531989175591E-3</v>
      </c>
    </row>
    <row r="6705" spans="1:14" x14ac:dyDescent="0.3">
      <c r="A6705">
        <f t="shared" si="843"/>
        <v>68</v>
      </c>
      <c r="E6705" s="105">
        <f t="shared" si="844"/>
        <v>0</v>
      </c>
      <c r="I6705" s="105">
        <f t="shared" si="845"/>
        <v>0</v>
      </c>
      <c r="J6705" s="105">
        <f t="shared" si="839"/>
        <v>0</v>
      </c>
      <c r="K6705" s="105">
        <f t="shared" si="840"/>
        <v>0</v>
      </c>
      <c r="L6705" s="105">
        <f t="shared" si="841"/>
        <v>0</v>
      </c>
      <c r="M6705">
        <v>0.04</v>
      </c>
      <c r="N6705">
        <f t="shared" si="842"/>
        <v>3.3960531989175591E-3</v>
      </c>
    </row>
    <row r="6706" spans="1:14" x14ac:dyDescent="0.3">
      <c r="A6706">
        <f t="shared" si="843"/>
        <v>68</v>
      </c>
      <c r="E6706" s="105">
        <f t="shared" si="844"/>
        <v>0</v>
      </c>
      <c r="I6706" s="105">
        <f t="shared" si="845"/>
        <v>0</v>
      </c>
      <c r="J6706" s="105">
        <f t="shared" si="839"/>
        <v>0</v>
      </c>
      <c r="K6706" s="105">
        <f t="shared" si="840"/>
        <v>0</v>
      </c>
      <c r="L6706" s="105">
        <f t="shared" si="841"/>
        <v>0</v>
      </c>
      <c r="M6706">
        <v>0.04</v>
      </c>
      <c r="N6706">
        <f t="shared" si="842"/>
        <v>3.3960531989175591E-3</v>
      </c>
    </row>
    <row r="6707" spans="1:14" x14ac:dyDescent="0.3">
      <c r="A6707">
        <f t="shared" si="843"/>
        <v>68</v>
      </c>
      <c r="E6707" s="105">
        <f t="shared" si="844"/>
        <v>0</v>
      </c>
      <c r="I6707" s="105">
        <f t="shared" si="845"/>
        <v>0</v>
      </c>
      <c r="J6707" s="105">
        <f t="shared" si="839"/>
        <v>0</v>
      </c>
      <c r="K6707" s="105">
        <f t="shared" si="840"/>
        <v>0</v>
      </c>
      <c r="L6707" s="105">
        <f t="shared" si="841"/>
        <v>0</v>
      </c>
      <c r="M6707">
        <v>0.04</v>
      </c>
      <c r="N6707">
        <f t="shared" si="842"/>
        <v>3.3960531989175591E-3</v>
      </c>
    </row>
    <row r="6708" spans="1:14" x14ac:dyDescent="0.3">
      <c r="A6708">
        <f t="shared" si="843"/>
        <v>68</v>
      </c>
      <c r="E6708" s="105">
        <f t="shared" si="844"/>
        <v>0</v>
      </c>
      <c r="I6708" s="105">
        <f t="shared" si="845"/>
        <v>0</v>
      </c>
      <c r="J6708" s="105">
        <f t="shared" si="839"/>
        <v>0</v>
      </c>
      <c r="K6708" s="105">
        <f t="shared" si="840"/>
        <v>0</v>
      </c>
      <c r="L6708" s="105">
        <f t="shared" si="841"/>
        <v>0</v>
      </c>
      <c r="M6708">
        <v>0.04</v>
      </c>
      <c r="N6708">
        <f t="shared" si="842"/>
        <v>3.3960531989175591E-3</v>
      </c>
    </row>
    <row r="6709" spans="1:14" x14ac:dyDescent="0.3">
      <c r="A6709">
        <f t="shared" si="843"/>
        <v>68</v>
      </c>
      <c r="E6709" s="105">
        <f t="shared" si="844"/>
        <v>0</v>
      </c>
      <c r="I6709" s="105">
        <f t="shared" si="845"/>
        <v>0</v>
      </c>
      <c r="J6709" s="105">
        <f t="shared" si="839"/>
        <v>0</v>
      </c>
      <c r="K6709" s="105">
        <f t="shared" si="840"/>
        <v>0</v>
      </c>
      <c r="L6709" s="105">
        <f t="shared" si="841"/>
        <v>0</v>
      </c>
      <c r="M6709">
        <v>0.04</v>
      </c>
      <c r="N6709">
        <f t="shared" si="842"/>
        <v>3.3960531989175591E-3</v>
      </c>
    </row>
    <row r="6710" spans="1:14" x14ac:dyDescent="0.3">
      <c r="A6710">
        <f t="shared" si="843"/>
        <v>68</v>
      </c>
      <c r="E6710" s="105">
        <f t="shared" si="844"/>
        <v>0</v>
      </c>
      <c r="I6710" s="105">
        <f t="shared" si="845"/>
        <v>0</v>
      </c>
      <c r="J6710" s="105">
        <f t="shared" si="839"/>
        <v>0</v>
      </c>
      <c r="K6710" s="105">
        <f t="shared" si="840"/>
        <v>0</v>
      </c>
      <c r="L6710" s="105">
        <f t="shared" si="841"/>
        <v>0</v>
      </c>
      <c r="M6710">
        <v>0.04</v>
      </c>
      <c r="N6710">
        <f t="shared" si="842"/>
        <v>3.3960531989175591E-3</v>
      </c>
    </row>
    <row r="6711" spans="1:14" x14ac:dyDescent="0.3">
      <c r="A6711">
        <f t="shared" si="843"/>
        <v>68</v>
      </c>
      <c r="E6711" s="105">
        <f t="shared" si="844"/>
        <v>0</v>
      </c>
      <c r="I6711" s="105">
        <f t="shared" si="845"/>
        <v>0</v>
      </c>
      <c r="J6711" s="105">
        <f t="shared" si="839"/>
        <v>0</v>
      </c>
      <c r="K6711" s="105">
        <f t="shared" si="840"/>
        <v>0</v>
      </c>
      <c r="L6711" s="105">
        <f t="shared" si="841"/>
        <v>0</v>
      </c>
      <c r="M6711">
        <v>0.04</v>
      </c>
      <c r="N6711">
        <f t="shared" si="842"/>
        <v>3.3960531989175591E-3</v>
      </c>
    </row>
    <row r="6712" spans="1:14" x14ac:dyDescent="0.3">
      <c r="A6712">
        <f t="shared" si="843"/>
        <v>68</v>
      </c>
      <c r="E6712" s="105">
        <f t="shared" si="844"/>
        <v>0</v>
      </c>
      <c r="I6712" s="105">
        <f t="shared" si="845"/>
        <v>0</v>
      </c>
      <c r="J6712" s="105">
        <f t="shared" si="839"/>
        <v>0</v>
      </c>
      <c r="K6712" s="105">
        <f t="shared" si="840"/>
        <v>0</v>
      </c>
      <c r="L6712" s="105">
        <f t="shared" si="841"/>
        <v>0</v>
      </c>
      <c r="M6712">
        <v>0.04</v>
      </c>
      <c r="N6712">
        <f t="shared" si="842"/>
        <v>3.3960531989175591E-3</v>
      </c>
    </row>
    <row r="6713" spans="1:14" x14ac:dyDescent="0.3">
      <c r="A6713">
        <f t="shared" si="843"/>
        <v>68</v>
      </c>
      <c r="E6713" s="105">
        <f t="shared" si="844"/>
        <v>0</v>
      </c>
      <c r="I6713" s="105">
        <f t="shared" si="845"/>
        <v>0</v>
      </c>
      <c r="J6713" s="105">
        <f t="shared" si="839"/>
        <v>0</v>
      </c>
      <c r="K6713" s="105">
        <f t="shared" si="840"/>
        <v>0</v>
      </c>
      <c r="L6713" s="105">
        <f t="shared" si="841"/>
        <v>0</v>
      </c>
      <c r="M6713">
        <v>0.04</v>
      </c>
      <c r="N6713">
        <f t="shared" si="842"/>
        <v>3.3960531989175591E-3</v>
      </c>
    </row>
    <row r="6714" spans="1:14" x14ac:dyDescent="0.3">
      <c r="A6714">
        <f t="shared" si="843"/>
        <v>68</v>
      </c>
      <c r="E6714" s="105">
        <f t="shared" si="844"/>
        <v>0</v>
      </c>
      <c r="I6714" s="105">
        <f t="shared" si="845"/>
        <v>0</v>
      </c>
      <c r="J6714" s="105">
        <f t="shared" si="839"/>
        <v>0</v>
      </c>
      <c r="K6714" s="105">
        <f t="shared" si="840"/>
        <v>0</v>
      </c>
      <c r="L6714" s="105">
        <f t="shared" si="841"/>
        <v>0</v>
      </c>
      <c r="M6714">
        <v>0.04</v>
      </c>
      <c r="N6714">
        <f t="shared" si="842"/>
        <v>3.3960531989175591E-3</v>
      </c>
    </row>
    <row r="6715" spans="1:14" x14ac:dyDescent="0.3">
      <c r="A6715">
        <f t="shared" si="843"/>
        <v>68</v>
      </c>
      <c r="E6715" s="105">
        <f t="shared" si="844"/>
        <v>0</v>
      </c>
      <c r="I6715" s="105">
        <f t="shared" si="845"/>
        <v>0</v>
      </c>
      <c r="J6715" s="105">
        <f t="shared" si="839"/>
        <v>0</v>
      </c>
      <c r="K6715" s="105">
        <f t="shared" si="840"/>
        <v>0</v>
      </c>
      <c r="L6715" s="105">
        <f t="shared" si="841"/>
        <v>0</v>
      </c>
      <c r="M6715">
        <v>0.04</v>
      </c>
      <c r="N6715">
        <f t="shared" si="842"/>
        <v>3.3960531989175591E-3</v>
      </c>
    </row>
    <row r="6716" spans="1:14" x14ac:dyDescent="0.3">
      <c r="A6716">
        <f t="shared" si="843"/>
        <v>68</v>
      </c>
      <c r="E6716" s="105">
        <f t="shared" si="844"/>
        <v>0</v>
      </c>
      <c r="I6716" s="105">
        <f t="shared" si="845"/>
        <v>0</v>
      </c>
      <c r="J6716" s="105">
        <f t="shared" si="839"/>
        <v>0</v>
      </c>
      <c r="K6716" s="105">
        <f t="shared" si="840"/>
        <v>0</v>
      </c>
      <c r="L6716" s="105">
        <f t="shared" si="841"/>
        <v>0</v>
      </c>
      <c r="M6716">
        <v>0.04</v>
      </c>
      <c r="N6716">
        <f t="shared" si="842"/>
        <v>3.3960531989175591E-3</v>
      </c>
    </row>
    <row r="6717" spans="1:14" x14ac:dyDescent="0.3">
      <c r="A6717">
        <f t="shared" si="843"/>
        <v>68</v>
      </c>
      <c r="E6717" s="105">
        <f t="shared" si="844"/>
        <v>0</v>
      </c>
      <c r="I6717" s="105">
        <f t="shared" si="845"/>
        <v>0</v>
      </c>
      <c r="J6717" s="105">
        <f t="shared" si="839"/>
        <v>0</v>
      </c>
      <c r="K6717" s="105">
        <f t="shared" si="840"/>
        <v>0</v>
      </c>
      <c r="L6717" s="105">
        <f t="shared" si="841"/>
        <v>0</v>
      </c>
      <c r="M6717">
        <v>0.04</v>
      </c>
      <c r="N6717">
        <f t="shared" si="842"/>
        <v>3.3960531989175591E-3</v>
      </c>
    </row>
    <row r="6718" spans="1:14" x14ac:dyDescent="0.3">
      <c r="A6718">
        <f t="shared" si="843"/>
        <v>68</v>
      </c>
      <c r="E6718" s="105">
        <f t="shared" si="844"/>
        <v>0</v>
      </c>
      <c r="I6718" s="105">
        <f t="shared" si="845"/>
        <v>0</v>
      </c>
      <c r="J6718" s="105">
        <f t="shared" si="839"/>
        <v>0</v>
      </c>
      <c r="K6718" s="105">
        <f t="shared" si="840"/>
        <v>0</v>
      </c>
      <c r="L6718" s="105">
        <f t="shared" si="841"/>
        <v>0</v>
      </c>
      <c r="M6718">
        <v>0.04</v>
      </c>
      <c r="N6718">
        <f t="shared" si="842"/>
        <v>3.3960531989175591E-3</v>
      </c>
    </row>
    <row r="6719" spans="1:14" x14ac:dyDescent="0.3">
      <c r="A6719">
        <f t="shared" si="843"/>
        <v>68</v>
      </c>
      <c r="E6719" s="105">
        <f t="shared" si="844"/>
        <v>0</v>
      </c>
      <c r="I6719" s="105">
        <f t="shared" si="845"/>
        <v>0</v>
      </c>
      <c r="J6719" s="105">
        <f t="shared" si="839"/>
        <v>0</v>
      </c>
      <c r="K6719" s="105">
        <f t="shared" si="840"/>
        <v>0</v>
      </c>
      <c r="L6719" s="105">
        <f t="shared" si="841"/>
        <v>0</v>
      </c>
      <c r="M6719">
        <v>0.04</v>
      </c>
      <c r="N6719">
        <f t="shared" si="842"/>
        <v>3.3960531989175591E-3</v>
      </c>
    </row>
    <row r="6720" spans="1:14" x14ac:dyDescent="0.3">
      <c r="A6720">
        <f t="shared" si="843"/>
        <v>68</v>
      </c>
      <c r="E6720" s="105">
        <f t="shared" si="844"/>
        <v>0</v>
      </c>
      <c r="I6720" s="105">
        <f t="shared" si="845"/>
        <v>0</v>
      </c>
      <c r="J6720" s="105">
        <f t="shared" si="839"/>
        <v>0</v>
      </c>
      <c r="K6720" s="105">
        <f t="shared" si="840"/>
        <v>0</v>
      </c>
      <c r="L6720" s="105">
        <f t="shared" si="841"/>
        <v>0</v>
      </c>
      <c r="M6720">
        <v>0.04</v>
      </c>
      <c r="N6720">
        <f t="shared" si="842"/>
        <v>3.3960531989175591E-3</v>
      </c>
    </row>
    <row r="6721" spans="1:14" x14ac:dyDescent="0.3">
      <c r="A6721">
        <f t="shared" si="843"/>
        <v>68</v>
      </c>
      <c r="E6721" s="105">
        <f t="shared" si="844"/>
        <v>0</v>
      </c>
      <c r="I6721" s="105">
        <f t="shared" si="845"/>
        <v>0</v>
      </c>
      <c r="J6721" s="105">
        <f t="shared" si="839"/>
        <v>0</v>
      </c>
      <c r="K6721" s="105">
        <f t="shared" si="840"/>
        <v>0</v>
      </c>
      <c r="L6721" s="105">
        <f t="shared" si="841"/>
        <v>0</v>
      </c>
      <c r="M6721">
        <v>0.04</v>
      </c>
      <c r="N6721">
        <f t="shared" si="842"/>
        <v>3.3960531989175591E-3</v>
      </c>
    </row>
    <row r="6722" spans="1:14" x14ac:dyDescent="0.3">
      <c r="A6722">
        <f t="shared" si="843"/>
        <v>68</v>
      </c>
      <c r="E6722" s="105">
        <f t="shared" si="844"/>
        <v>0</v>
      </c>
      <c r="I6722" s="105">
        <f t="shared" si="845"/>
        <v>0</v>
      </c>
      <c r="J6722" s="105">
        <f t="shared" si="839"/>
        <v>0</v>
      </c>
      <c r="K6722" s="105">
        <f t="shared" si="840"/>
        <v>0</v>
      </c>
      <c r="L6722" s="105">
        <f t="shared" si="841"/>
        <v>0</v>
      </c>
      <c r="M6722">
        <v>0.04</v>
      </c>
      <c r="N6722">
        <f t="shared" si="842"/>
        <v>3.3960531989175591E-3</v>
      </c>
    </row>
    <row r="6723" spans="1:14" x14ac:dyDescent="0.3">
      <c r="A6723">
        <f t="shared" si="843"/>
        <v>68</v>
      </c>
      <c r="E6723" s="105">
        <f t="shared" si="844"/>
        <v>0</v>
      </c>
      <c r="I6723" s="105">
        <f t="shared" si="845"/>
        <v>0</v>
      </c>
      <c r="J6723" s="105">
        <f t="shared" ref="J6723:J6786" si="847">E6723*($H$2/12)</f>
        <v>0</v>
      </c>
      <c r="K6723" s="105">
        <f t="shared" ref="K6723:K6786" si="848">I6723-J6723</f>
        <v>0</v>
      </c>
      <c r="L6723" s="105">
        <f t="shared" ref="L6723:L6786" si="849">N6723*(E6723-K6723)</f>
        <v>0</v>
      </c>
      <c r="M6723">
        <v>0.04</v>
      </c>
      <c r="N6723">
        <f t="shared" ref="N6723:N6786" si="850">1-(POWER(1-M6723,(1/12)))</f>
        <v>3.3960531989175591E-3</v>
      </c>
    </row>
    <row r="6724" spans="1:14" x14ac:dyDescent="0.3">
      <c r="A6724">
        <f t="shared" si="843"/>
        <v>68</v>
      </c>
      <c r="E6724" s="105">
        <f t="shared" si="844"/>
        <v>0</v>
      </c>
      <c r="I6724" s="105">
        <f t="shared" si="845"/>
        <v>0</v>
      </c>
      <c r="J6724" s="105">
        <f t="shared" si="847"/>
        <v>0</v>
      </c>
      <c r="K6724" s="105">
        <f t="shared" si="848"/>
        <v>0</v>
      </c>
      <c r="L6724" s="105">
        <f t="shared" si="849"/>
        <v>0</v>
      </c>
      <c r="M6724">
        <v>0.04</v>
      </c>
      <c r="N6724">
        <f t="shared" si="850"/>
        <v>3.3960531989175591E-3</v>
      </c>
    </row>
    <row r="6725" spans="1:14" x14ac:dyDescent="0.3">
      <c r="A6725">
        <f t="shared" si="843"/>
        <v>68</v>
      </c>
      <c r="E6725" s="105">
        <f t="shared" si="844"/>
        <v>0</v>
      </c>
      <c r="I6725" s="105">
        <f t="shared" si="845"/>
        <v>0</v>
      </c>
      <c r="J6725" s="105">
        <f t="shared" si="847"/>
        <v>0</v>
      </c>
      <c r="K6725" s="105">
        <f t="shared" si="848"/>
        <v>0</v>
      </c>
      <c r="L6725" s="105">
        <f t="shared" si="849"/>
        <v>0</v>
      </c>
      <c r="M6725">
        <v>0.04</v>
      </c>
      <c r="N6725">
        <f t="shared" si="850"/>
        <v>3.3960531989175591E-3</v>
      </c>
    </row>
    <row r="6726" spans="1:14" x14ac:dyDescent="0.3">
      <c r="A6726">
        <f t="shared" si="843"/>
        <v>68</v>
      </c>
      <c r="E6726" s="105">
        <f t="shared" si="844"/>
        <v>0</v>
      </c>
      <c r="I6726" s="105">
        <f t="shared" si="845"/>
        <v>0</v>
      </c>
      <c r="J6726" s="105">
        <f t="shared" si="847"/>
        <v>0</v>
      </c>
      <c r="K6726" s="105">
        <f t="shared" si="848"/>
        <v>0</v>
      </c>
      <c r="L6726" s="105">
        <f t="shared" si="849"/>
        <v>0</v>
      </c>
      <c r="M6726">
        <v>0.04</v>
      </c>
      <c r="N6726">
        <f t="shared" si="850"/>
        <v>3.3960531989175591E-3</v>
      </c>
    </row>
    <row r="6727" spans="1:14" x14ac:dyDescent="0.3">
      <c r="A6727">
        <f t="shared" si="843"/>
        <v>68</v>
      </c>
      <c r="E6727" s="105">
        <f t="shared" si="844"/>
        <v>0</v>
      </c>
      <c r="I6727" s="105">
        <f t="shared" si="845"/>
        <v>0</v>
      </c>
      <c r="J6727" s="105">
        <f t="shared" si="847"/>
        <v>0</v>
      </c>
      <c r="K6727" s="105">
        <f t="shared" si="848"/>
        <v>0</v>
      </c>
      <c r="L6727" s="105">
        <f t="shared" si="849"/>
        <v>0</v>
      </c>
      <c r="M6727">
        <v>0.04</v>
      </c>
      <c r="N6727">
        <f t="shared" si="850"/>
        <v>3.3960531989175591E-3</v>
      </c>
    </row>
    <row r="6728" spans="1:14" x14ac:dyDescent="0.3">
      <c r="A6728">
        <f t="shared" si="843"/>
        <v>68</v>
      </c>
      <c r="E6728" s="105">
        <f t="shared" si="844"/>
        <v>0</v>
      </c>
      <c r="I6728" s="105">
        <f t="shared" si="845"/>
        <v>0</v>
      </c>
      <c r="J6728" s="105">
        <f t="shared" si="847"/>
        <v>0</v>
      </c>
      <c r="K6728" s="105">
        <f t="shared" si="848"/>
        <v>0</v>
      </c>
      <c r="L6728" s="105">
        <f t="shared" si="849"/>
        <v>0</v>
      </c>
      <c r="M6728">
        <v>0.04</v>
      </c>
      <c r="N6728">
        <f t="shared" si="850"/>
        <v>3.3960531989175591E-3</v>
      </c>
    </row>
    <row r="6729" spans="1:14" x14ac:dyDescent="0.3">
      <c r="A6729">
        <f t="shared" si="843"/>
        <v>68</v>
      </c>
      <c r="E6729" s="105">
        <f t="shared" si="844"/>
        <v>0</v>
      </c>
      <c r="I6729" s="105">
        <f t="shared" si="845"/>
        <v>0</v>
      </c>
      <c r="J6729" s="105">
        <f t="shared" si="847"/>
        <v>0</v>
      </c>
      <c r="K6729" s="105">
        <f t="shared" si="848"/>
        <v>0</v>
      </c>
      <c r="L6729" s="105">
        <f t="shared" si="849"/>
        <v>0</v>
      </c>
      <c r="M6729">
        <v>0.04</v>
      </c>
      <c r="N6729">
        <f t="shared" si="850"/>
        <v>3.3960531989175591E-3</v>
      </c>
    </row>
    <row r="6730" spans="1:14" x14ac:dyDescent="0.3">
      <c r="A6730">
        <f t="shared" si="843"/>
        <v>68</v>
      </c>
      <c r="E6730" s="105">
        <f t="shared" si="844"/>
        <v>0</v>
      </c>
      <c r="I6730" s="105">
        <f t="shared" si="845"/>
        <v>0</v>
      </c>
      <c r="J6730" s="105">
        <f t="shared" si="847"/>
        <v>0</v>
      </c>
      <c r="K6730" s="105">
        <f t="shared" si="848"/>
        <v>0</v>
      </c>
      <c r="L6730" s="105">
        <f t="shared" si="849"/>
        <v>0</v>
      </c>
      <c r="M6730">
        <v>0.04</v>
      </c>
      <c r="N6730">
        <f t="shared" si="850"/>
        <v>3.3960531989175591E-3</v>
      </c>
    </row>
    <row r="6731" spans="1:14" x14ac:dyDescent="0.3">
      <c r="A6731">
        <f t="shared" si="843"/>
        <v>68</v>
      </c>
      <c r="E6731" s="105">
        <f t="shared" si="844"/>
        <v>0</v>
      </c>
      <c r="I6731" s="105">
        <f t="shared" si="845"/>
        <v>0</v>
      </c>
      <c r="J6731" s="105">
        <f t="shared" si="847"/>
        <v>0</v>
      </c>
      <c r="K6731" s="105">
        <f t="shared" si="848"/>
        <v>0</v>
      </c>
      <c r="L6731" s="105">
        <f t="shared" si="849"/>
        <v>0</v>
      </c>
      <c r="M6731">
        <v>0.04</v>
      </c>
      <c r="N6731">
        <f t="shared" si="850"/>
        <v>3.3960531989175591E-3</v>
      </c>
    </row>
    <row r="6732" spans="1:14" x14ac:dyDescent="0.3">
      <c r="A6732">
        <f t="shared" si="843"/>
        <v>68</v>
      </c>
      <c r="E6732" s="105">
        <f t="shared" si="844"/>
        <v>0</v>
      </c>
      <c r="I6732" s="105">
        <f t="shared" si="845"/>
        <v>0</v>
      </c>
      <c r="J6732" s="105">
        <f t="shared" si="847"/>
        <v>0</v>
      </c>
      <c r="K6732" s="105">
        <f t="shared" si="848"/>
        <v>0</v>
      </c>
      <c r="L6732" s="105">
        <f t="shared" si="849"/>
        <v>0</v>
      </c>
      <c r="M6732">
        <v>0.04</v>
      </c>
      <c r="N6732">
        <f t="shared" si="850"/>
        <v>3.3960531989175591E-3</v>
      </c>
    </row>
    <row r="6733" spans="1:14" x14ac:dyDescent="0.3">
      <c r="A6733">
        <f t="shared" si="843"/>
        <v>68</v>
      </c>
      <c r="E6733" s="105">
        <f t="shared" si="844"/>
        <v>0</v>
      </c>
      <c r="I6733" s="105">
        <f t="shared" si="845"/>
        <v>0</v>
      </c>
      <c r="J6733" s="105">
        <f t="shared" si="847"/>
        <v>0</v>
      </c>
      <c r="K6733" s="105">
        <f t="shared" si="848"/>
        <v>0</v>
      </c>
      <c r="L6733" s="105">
        <f t="shared" si="849"/>
        <v>0</v>
      </c>
      <c r="M6733">
        <v>0.04</v>
      </c>
      <c r="N6733">
        <f t="shared" si="850"/>
        <v>3.3960531989175591E-3</v>
      </c>
    </row>
    <row r="6734" spans="1:14" x14ac:dyDescent="0.3">
      <c r="A6734">
        <f t="shared" si="843"/>
        <v>68</v>
      </c>
      <c r="E6734" s="105">
        <f t="shared" si="844"/>
        <v>0</v>
      </c>
      <c r="I6734" s="105">
        <f t="shared" si="845"/>
        <v>0</v>
      </c>
      <c r="J6734" s="105">
        <f t="shared" si="847"/>
        <v>0</v>
      </c>
      <c r="K6734" s="105">
        <f t="shared" si="848"/>
        <v>0</v>
      </c>
      <c r="L6734" s="105">
        <f t="shared" si="849"/>
        <v>0</v>
      </c>
      <c r="M6734">
        <v>0.04</v>
      </c>
      <c r="N6734">
        <f t="shared" si="850"/>
        <v>3.3960531989175591E-3</v>
      </c>
    </row>
    <row r="6735" spans="1:14" x14ac:dyDescent="0.3">
      <c r="A6735">
        <f t="shared" si="843"/>
        <v>68</v>
      </c>
      <c r="E6735" s="105">
        <f t="shared" si="844"/>
        <v>0</v>
      </c>
      <c r="I6735" s="105">
        <f t="shared" si="845"/>
        <v>0</v>
      </c>
      <c r="J6735" s="105">
        <f t="shared" si="847"/>
        <v>0</v>
      </c>
      <c r="K6735" s="105">
        <f t="shared" si="848"/>
        <v>0</v>
      </c>
      <c r="L6735" s="105">
        <f t="shared" si="849"/>
        <v>0</v>
      </c>
      <c r="M6735">
        <v>0.04</v>
      </c>
      <c r="N6735">
        <f t="shared" si="850"/>
        <v>3.3960531989175591E-3</v>
      </c>
    </row>
    <row r="6736" spans="1:14" x14ac:dyDescent="0.3">
      <c r="A6736">
        <f t="shared" si="843"/>
        <v>68</v>
      </c>
      <c r="E6736" s="105">
        <f t="shared" si="844"/>
        <v>0</v>
      </c>
      <c r="I6736" s="105">
        <f t="shared" si="845"/>
        <v>0</v>
      </c>
      <c r="J6736" s="105">
        <f t="shared" si="847"/>
        <v>0</v>
      </c>
      <c r="K6736" s="105">
        <f t="shared" si="848"/>
        <v>0</v>
      </c>
      <c r="L6736" s="105">
        <f t="shared" si="849"/>
        <v>0</v>
      </c>
      <c r="M6736">
        <v>0.04</v>
      </c>
      <c r="N6736">
        <f t="shared" si="850"/>
        <v>3.3960531989175591E-3</v>
      </c>
    </row>
    <row r="6737" spans="1:14" x14ac:dyDescent="0.3">
      <c r="A6737">
        <f t="shared" si="843"/>
        <v>68</v>
      </c>
      <c r="E6737" s="105">
        <f t="shared" si="844"/>
        <v>0</v>
      </c>
      <c r="I6737" s="105">
        <f t="shared" si="845"/>
        <v>0</v>
      </c>
      <c r="J6737" s="105">
        <f t="shared" si="847"/>
        <v>0</v>
      </c>
      <c r="K6737" s="105">
        <f t="shared" si="848"/>
        <v>0</v>
      </c>
      <c r="L6737" s="105">
        <f t="shared" si="849"/>
        <v>0</v>
      </c>
      <c r="M6737">
        <v>0.04</v>
      </c>
      <c r="N6737">
        <f t="shared" si="850"/>
        <v>3.3960531989175591E-3</v>
      </c>
    </row>
    <row r="6738" spans="1:14" x14ac:dyDescent="0.3">
      <c r="A6738">
        <f t="shared" si="843"/>
        <v>68</v>
      </c>
      <c r="E6738" s="105">
        <f t="shared" si="844"/>
        <v>0</v>
      </c>
      <c r="I6738" s="105">
        <f t="shared" si="845"/>
        <v>0</v>
      </c>
      <c r="J6738" s="105">
        <f t="shared" si="847"/>
        <v>0</v>
      </c>
      <c r="K6738" s="105">
        <f t="shared" si="848"/>
        <v>0</v>
      </c>
      <c r="L6738" s="105">
        <f t="shared" si="849"/>
        <v>0</v>
      </c>
      <c r="M6738">
        <v>0.04</v>
      </c>
      <c r="N6738">
        <f t="shared" si="850"/>
        <v>3.3960531989175591E-3</v>
      </c>
    </row>
    <row r="6739" spans="1:14" x14ac:dyDescent="0.3">
      <c r="A6739">
        <f t="shared" si="843"/>
        <v>68</v>
      </c>
      <c r="E6739" s="105">
        <f t="shared" si="844"/>
        <v>0</v>
      </c>
      <c r="I6739" s="105">
        <f t="shared" si="845"/>
        <v>0</v>
      </c>
      <c r="J6739" s="105">
        <f t="shared" si="847"/>
        <v>0</v>
      </c>
      <c r="K6739" s="105">
        <f t="shared" si="848"/>
        <v>0</v>
      </c>
      <c r="L6739" s="105">
        <f t="shared" si="849"/>
        <v>0</v>
      </c>
      <c r="M6739">
        <v>0.04</v>
      </c>
      <c r="N6739">
        <f t="shared" si="850"/>
        <v>3.3960531989175591E-3</v>
      </c>
    </row>
    <row r="6740" spans="1:14" x14ac:dyDescent="0.3">
      <c r="A6740">
        <f t="shared" si="843"/>
        <v>68</v>
      </c>
      <c r="E6740" s="105">
        <f t="shared" si="844"/>
        <v>0</v>
      </c>
      <c r="I6740" s="105">
        <f t="shared" si="845"/>
        <v>0</v>
      </c>
      <c r="J6740" s="105">
        <f t="shared" si="847"/>
        <v>0</v>
      </c>
      <c r="K6740" s="105">
        <f t="shared" si="848"/>
        <v>0</v>
      </c>
      <c r="L6740" s="105">
        <f t="shared" si="849"/>
        <v>0</v>
      </c>
      <c r="M6740">
        <v>0.04</v>
      </c>
      <c r="N6740">
        <f t="shared" si="850"/>
        <v>3.3960531989175591E-3</v>
      </c>
    </row>
    <row r="6741" spans="1:14" x14ac:dyDescent="0.3">
      <c r="A6741">
        <f t="shared" si="843"/>
        <v>68</v>
      </c>
      <c r="E6741" s="105">
        <f t="shared" si="844"/>
        <v>0</v>
      </c>
      <c r="I6741" s="105">
        <f t="shared" si="845"/>
        <v>0</v>
      </c>
      <c r="J6741" s="105">
        <f t="shared" si="847"/>
        <v>0</v>
      </c>
      <c r="K6741" s="105">
        <f t="shared" si="848"/>
        <v>0</v>
      </c>
      <c r="L6741" s="105">
        <f t="shared" si="849"/>
        <v>0</v>
      </c>
      <c r="M6741">
        <v>0.04</v>
      </c>
      <c r="N6741">
        <f t="shared" si="850"/>
        <v>3.3960531989175591E-3</v>
      </c>
    </row>
    <row r="6742" spans="1:14" x14ac:dyDescent="0.3">
      <c r="A6742">
        <f t="shared" si="843"/>
        <v>68</v>
      </c>
      <c r="E6742" s="105">
        <f t="shared" si="844"/>
        <v>0</v>
      </c>
      <c r="I6742" s="105">
        <f t="shared" si="845"/>
        <v>0</v>
      </c>
      <c r="J6742" s="105">
        <f t="shared" si="847"/>
        <v>0</v>
      </c>
      <c r="K6742" s="105">
        <f t="shared" si="848"/>
        <v>0</v>
      </c>
      <c r="L6742" s="105">
        <f t="shared" si="849"/>
        <v>0</v>
      </c>
      <c r="M6742">
        <v>0.04</v>
      </c>
      <c r="N6742">
        <f t="shared" si="850"/>
        <v>3.3960531989175591E-3</v>
      </c>
    </row>
    <row r="6743" spans="1:14" x14ac:dyDescent="0.3">
      <c r="A6743">
        <f t="shared" si="843"/>
        <v>68</v>
      </c>
      <c r="E6743" s="105">
        <f t="shared" si="844"/>
        <v>0</v>
      </c>
      <c r="I6743" s="105">
        <f t="shared" si="845"/>
        <v>0</v>
      </c>
      <c r="J6743" s="105">
        <f t="shared" si="847"/>
        <v>0</v>
      </c>
      <c r="K6743" s="105">
        <f t="shared" si="848"/>
        <v>0</v>
      </c>
      <c r="L6743" s="105">
        <f t="shared" si="849"/>
        <v>0</v>
      </c>
      <c r="M6743">
        <v>0.04</v>
      </c>
      <c r="N6743">
        <f t="shared" si="850"/>
        <v>3.3960531989175591E-3</v>
      </c>
    </row>
    <row r="6744" spans="1:14" x14ac:dyDescent="0.3">
      <c r="A6744">
        <f t="shared" si="843"/>
        <v>68</v>
      </c>
      <c r="E6744" s="105">
        <f t="shared" si="844"/>
        <v>0</v>
      </c>
      <c r="I6744" s="105">
        <f t="shared" si="845"/>
        <v>0</v>
      </c>
      <c r="J6744" s="105">
        <f t="shared" si="847"/>
        <v>0</v>
      </c>
      <c r="K6744" s="105">
        <f t="shared" si="848"/>
        <v>0</v>
      </c>
      <c r="L6744" s="105">
        <f t="shared" si="849"/>
        <v>0</v>
      </c>
      <c r="M6744">
        <v>0.04</v>
      </c>
      <c r="N6744">
        <f t="shared" si="850"/>
        <v>3.3960531989175591E-3</v>
      </c>
    </row>
    <row r="6745" spans="1:14" x14ac:dyDescent="0.3">
      <c r="A6745">
        <f t="shared" si="843"/>
        <v>68</v>
      </c>
      <c r="E6745" s="105">
        <f t="shared" si="844"/>
        <v>0</v>
      </c>
      <c r="I6745" s="105">
        <f t="shared" si="845"/>
        <v>0</v>
      </c>
      <c r="J6745" s="105">
        <f t="shared" si="847"/>
        <v>0</v>
      </c>
      <c r="K6745" s="105">
        <f t="shared" si="848"/>
        <v>0</v>
      </c>
      <c r="L6745" s="105">
        <f t="shared" si="849"/>
        <v>0</v>
      </c>
      <c r="M6745">
        <v>0.04</v>
      </c>
      <c r="N6745">
        <f t="shared" si="850"/>
        <v>3.3960531989175591E-3</v>
      </c>
    </row>
    <row r="6746" spans="1:14" x14ac:dyDescent="0.3">
      <c r="A6746">
        <f t="shared" si="843"/>
        <v>68</v>
      </c>
      <c r="E6746" s="105">
        <f t="shared" si="844"/>
        <v>0</v>
      </c>
      <c r="I6746" s="105">
        <f t="shared" si="845"/>
        <v>0</v>
      </c>
      <c r="J6746" s="105">
        <f t="shared" si="847"/>
        <v>0</v>
      </c>
      <c r="K6746" s="105">
        <f t="shared" si="848"/>
        <v>0</v>
      </c>
      <c r="L6746" s="105">
        <f t="shared" si="849"/>
        <v>0</v>
      </c>
      <c r="M6746">
        <v>0.04</v>
      </c>
      <c r="N6746">
        <f t="shared" si="850"/>
        <v>3.3960531989175591E-3</v>
      </c>
    </row>
    <row r="6747" spans="1:14" x14ac:dyDescent="0.3">
      <c r="A6747">
        <f t="shared" si="843"/>
        <v>68</v>
      </c>
      <c r="E6747" s="105">
        <f t="shared" si="844"/>
        <v>0</v>
      </c>
      <c r="I6747" s="105">
        <f t="shared" si="845"/>
        <v>0</v>
      </c>
      <c r="J6747" s="105">
        <f t="shared" si="847"/>
        <v>0</v>
      </c>
      <c r="K6747" s="105">
        <f t="shared" si="848"/>
        <v>0</v>
      </c>
      <c r="L6747" s="105">
        <f t="shared" si="849"/>
        <v>0</v>
      </c>
      <c r="M6747">
        <v>0.04</v>
      </c>
      <c r="N6747">
        <f t="shared" si="850"/>
        <v>3.3960531989175591E-3</v>
      </c>
    </row>
    <row r="6748" spans="1:14" x14ac:dyDescent="0.3">
      <c r="A6748">
        <f t="shared" si="843"/>
        <v>68</v>
      </c>
      <c r="E6748" s="105">
        <f t="shared" si="844"/>
        <v>0</v>
      </c>
      <c r="I6748" s="105">
        <f t="shared" si="845"/>
        <v>0</v>
      </c>
      <c r="J6748" s="105">
        <f t="shared" si="847"/>
        <v>0</v>
      </c>
      <c r="K6748" s="105">
        <f t="shared" si="848"/>
        <v>0</v>
      </c>
      <c r="L6748" s="105">
        <f t="shared" si="849"/>
        <v>0</v>
      </c>
      <c r="M6748">
        <v>0.04</v>
      </c>
      <c r="N6748">
        <f t="shared" si="850"/>
        <v>3.3960531989175591E-3</v>
      </c>
    </row>
    <row r="6749" spans="1:14" x14ac:dyDescent="0.3">
      <c r="A6749">
        <f t="shared" si="843"/>
        <v>68</v>
      </c>
      <c r="E6749" s="105">
        <f t="shared" si="844"/>
        <v>0</v>
      </c>
      <c r="I6749" s="105">
        <f t="shared" si="845"/>
        <v>0</v>
      </c>
      <c r="J6749" s="105">
        <f t="shared" si="847"/>
        <v>0</v>
      </c>
      <c r="K6749" s="105">
        <f t="shared" si="848"/>
        <v>0</v>
      </c>
      <c r="L6749" s="105">
        <f t="shared" si="849"/>
        <v>0</v>
      </c>
      <c r="M6749">
        <v>0.04</v>
      </c>
      <c r="N6749">
        <f t="shared" si="850"/>
        <v>3.3960531989175591E-3</v>
      </c>
    </row>
    <row r="6750" spans="1:14" x14ac:dyDescent="0.3">
      <c r="A6750">
        <f t="shared" si="843"/>
        <v>68</v>
      </c>
      <c r="E6750" s="105">
        <f t="shared" si="844"/>
        <v>0</v>
      </c>
      <c r="I6750" s="105">
        <f t="shared" si="845"/>
        <v>0</v>
      </c>
      <c r="J6750" s="105">
        <f t="shared" si="847"/>
        <v>0</v>
      </c>
      <c r="K6750" s="105">
        <f t="shared" si="848"/>
        <v>0</v>
      </c>
      <c r="L6750" s="105">
        <f t="shared" si="849"/>
        <v>0</v>
      </c>
      <c r="M6750">
        <v>0.04</v>
      </c>
      <c r="N6750">
        <f t="shared" si="850"/>
        <v>3.3960531989175591E-3</v>
      </c>
    </row>
    <row r="6751" spans="1:14" x14ac:dyDescent="0.3">
      <c r="A6751">
        <f t="shared" si="843"/>
        <v>68</v>
      </c>
      <c r="E6751" s="105">
        <f t="shared" si="844"/>
        <v>0</v>
      </c>
      <c r="I6751" s="105">
        <f t="shared" si="845"/>
        <v>0</v>
      </c>
      <c r="J6751" s="105">
        <f t="shared" si="847"/>
        <v>0</v>
      </c>
      <c r="K6751" s="105">
        <f t="shared" si="848"/>
        <v>0</v>
      </c>
      <c r="L6751" s="105">
        <f t="shared" si="849"/>
        <v>0</v>
      </c>
      <c r="M6751">
        <v>0.04</v>
      </c>
      <c r="N6751">
        <f t="shared" si="850"/>
        <v>3.3960531989175591E-3</v>
      </c>
    </row>
    <row r="6752" spans="1:14" x14ac:dyDescent="0.3">
      <c r="A6752">
        <f t="shared" si="843"/>
        <v>68</v>
      </c>
      <c r="E6752" s="105">
        <f t="shared" si="844"/>
        <v>0</v>
      </c>
      <c r="I6752" s="105">
        <f t="shared" si="845"/>
        <v>0</v>
      </c>
      <c r="J6752" s="105">
        <f t="shared" si="847"/>
        <v>0</v>
      </c>
      <c r="K6752" s="105">
        <f t="shared" si="848"/>
        <v>0</v>
      </c>
      <c r="L6752" s="105">
        <f t="shared" si="849"/>
        <v>0</v>
      </c>
      <c r="M6752">
        <v>0.04</v>
      </c>
      <c r="N6752">
        <f t="shared" si="850"/>
        <v>3.3960531989175591E-3</v>
      </c>
    </row>
    <row r="6753" spans="1:14" x14ac:dyDescent="0.3">
      <c r="A6753">
        <f t="shared" si="843"/>
        <v>68</v>
      </c>
      <c r="E6753" s="105">
        <f t="shared" si="844"/>
        <v>0</v>
      </c>
      <c r="I6753" s="105">
        <f t="shared" si="845"/>
        <v>0</v>
      </c>
      <c r="J6753" s="105">
        <f t="shared" si="847"/>
        <v>0</v>
      </c>
      <c r="K6753" s="105">
        <f t="shared" si="848"/>
        <v>0</v>
      </c>
      <c r="L6753" s="105">
        <f t="shared" si="849"/>
        <v>0</v>
      </c>
      <c r="M6753">
        <v>0.04</v>
      </c>
      <c r="N6753">
        <f t="shared" si="850"/>
        <v>3.3960531989175591E-3</v>
      </c>
    </row>
    <row r="6754" spans="1:14" x14ac:dyDescent="0.3">
      <c r="A6754">
        <f t="shared" si="843"/>
        <v>68</v>
      </c>
      <c r="E6754" s="105">
        <f t="shared" si="844"/>
        <v>0</v>
      </c>
      <c r="I6754" s="105">
        <f t="shared" si="845"/>
        <v>0</v>
      </c>
      <c r="J6754" s="105">
        <f t="shared" si="847"/>
        <v>0</v>
      </c>
      <c r="K6754" s="105">
        <f t="shared" si="848"/>
        <v>0</v>
      </c>
      <c r="L6754" s="105">
        <f t="shared" si="849"/>
        <v>0</v>
      </c>
      <c r="M6754">
        <v>0.04</v>
      </c>
      <c r="N6754">
        <f t="shared" si="850"/>
        <v>3.3960531989175591E-3</v>
      </c>
    </row>
    <row r="6755" spans="1:14" x14ac:dyDescent="0.3">
      <c r="A6755">
        <f t="shared" si="843"/>
        <v>68</v>
      </c>
      <c r="E6755" s="105">
        <f t="shared" si="844"/>
        <v>0</v>
      </c>
      <c r="I6755" s="105">
        <f t="shared" si="845"/>
        <v>0</v>
      </c>
      <c r="J6755" s="105">
        <f t="shared" si="847"/>
        <v>0</v>
      </c>
      <c r="K6755" s="105">
        <f t="shared" si="848"/>
        <v>0</v>
      </c>
      <c r="L6755" s="105">
        <f t="shared" si="849"/>
        <v>0</v>
      </c>
      <c r="M6755">
        <v>0.04</v>
      </c>
      <c r="N6755">
        <f t="shared" si="850"/>
        <v>3.3960531989175591E-3</v>
      </c>
    </row>
    <row r="6756" spans="1:14" x14ac:dyDescent="0.3">
      <c r="A6756">
        <f t="shared" si="843"/>
        <v>68</v>
      </c>
      <c r="E6756" s="105">
        <f t="shared" si="844"/>
        <v>0</v>
      </c>
      <c r="I6756" s="105">
        <f t="shared" si="845"/>
        <v>0</v>
      </c>
      <c r="J6756" s="105">
        <f t="shared" si="847"/>
        <v>0</v>
      </c>
      <c r="K6756" s="105">
        <f t="shared" si="848"/>
        <v>0</v>
      </c>
      <c r="L6756" s="105">
        <f t="shared" si="849"/>
        <v>0</v>
      </c>
      <c r="M6756">
        <v>0.04</v>
      </c>
      <c r="N6756">
        <f t="shared" si="850"/>
        <v>3.3960531989175591E-3</v>
      </c>
    </row>
    <row r="6757" spans="1:14" x14ac:dyDescent="0.3">
      <c r="A6757">
        <f t="shared" si="843"/>
        <v>68</v>
      </c>
      <c r="E6757" s="105">
        <f t="shared" si="844"/>
        <v>0</v>
      </c>
      <c r="I6757" s="105">
        <f t="shared" si="845"/>
        <v>0</v>
      </c>
      <c r="J6757" s="105">
        <f t="shared" si="847"/>
        <v>0</v>
      </c>
      <c r="K6757" s="105">
        <f t="shared" si="848"/>
        <v>0</v>
      </c>
      <c r="L6757" s="105">
        <f t="shared" si="849"/>
        <v>0</v>
      </c>
      <c r="M6757">
        <v>0.04</v>
      </c>
      <c r="N6757">
        <f t="shared" si="850"/>
        <v>3.3960531989175591E-3</v>
      </c>
    </row>
    <row r="6758" spans="1:14" x14ac:dyDescent="0.3">
      <c r="A6758">
        <f t="shared" si="843"/>
        <v>68</v>
      </c>
      <c r="E6758" s="105">
        <f t="shared" si="844"/>
        <v>0</v>
      </c>
      <c r="I6758" s="105">
        <f t="shared" si="845"/>
        <v>0</v>
      </c>
      <c r="J6758" s="105">
        <f t="shared" si="847"/>
        <v>0</v>
      </c>
      <c r="K6758" s="105">
        <f t="shared" si="848"/>
        <v>0</v>
      </c>
      <c r="L6758" s="105">
        <f t="shared" si="849"/>
        <v>0</v>
      </c>
      <c r="M6758">
        <v>0.04</v>
      </c>
      <c r="N6758">
        <f t="shared" si="850"/>
        <v>3.3960531989175591E-3</v>
      </c>
    </row>
    <row r="6759" spans="1:14" x14ac:dyDescent="0.3">
      <c r="A6759">
        <f t="shared" ref="A6759:A6822" si="851">IF(COUNTIF(A6659:A6758,A6758)=100, A6758+1,A6758)</f>
        <v>68</v>
      </c>
      <c r="E6759" s="105">
        <f t="shared" ref="E6759:E6822" si="852">MAX(0, E6659-K6659-L6659)</f>
        <v>0</v>
      </c>
      <c r="I6759" s="105">
        <f t="shared" ref="I6759:I6822" si="853">IF(E6759&lt;I6659,J6759 + E6759, I6659)</f>
        <v>0</v>
      </c>
      <c r="J6759" s="105">
        <f t="shared" si="847"/>
        <v>0</v>
      </c>
      <c r="K6759" s="105">
        <f t="shared" si="848"/>
        <v>0</v>
      </c>
      <c r="L6759" s="105">
        <f t="shared" si="849"/>
        <v>0</v>
      </c>
      <c r="M6759">
        <v>0.04</v>
      </c>
      <c r="N6759">
        <f t="shared" si="850"/>
        <v>3.3960531989175591E-3</v>
      </c>
    </row>
    <row r="6760" spans="1:14" x14ac:dyDescent="0.3">
      <c r="A6760">
        <f t="shared" si="851"/>
        <v>68</v>
      </c>
      <c r="E6760" s="105">
        <f t="shared" si="852"/>
        <v>0</v>
      </c>
      <c r="I6760" s="105">
        <f t="shared" si="853"/>
        <v>0</v>
      </c>
      <c r="J6760" s="105">
        <f t="shared" si="847"/>
        <v>0</v>
      </c>
      <c r="K6760" s="105">
        <f t="shared" si="848"/>
        <v>0</v>
      </c>
      <c r="L6760" s="105">
        <f t="shared" si="849"/>
        <v>0</v>
      </c>
      <c r="M6760">
        <v>0.04</v>
      </c>
      <c r="N6760">
        <f t="shared" si="850"/>
        <v>3.3960531989175591E-3</v>
      </c>
    </row>
    <row r="6761" spans="1:14" x14ac:dyDescent="0.3">
      <c r="A6761">
        <f t="shared" si="851"/>
        <v>68</v>
      </c>
      <c r="E6761" s="105">
        <f t="shared" si="852"/>
        <v>0</v>
      </c>
      <c r="I6761" s="105">
        <f t="shared" si="853"/>
        <v>0</v>
      </c>
      <c r="J6761" s="105">
        <f t="shared" si="847"/>
        <v>0</v>
      </c>
      <c r="K6761" s="105">
        <f t="shared" si="848"/>
        <v>0</v>
      </c>
      <c r="L6761" s="105">
        <f t="shared" si="849"/>
        <v>0</v>
      </c>
      <c r="M6761">
        <v>0.04</v>
      </c>
      <c r="N6761">
        <f t="shared" si="850"/>
        <v>3.3960531989175591E-3</v>
      </c>
    </row>
    <row r="6762" spans="1:14" x14ac:dyDescent="0.3">
      <c r="A6762">
        <f t="shared" si="851"/>
        <v>68</v>
      </c>
      <c r="E6762" s="105">
        <f t="shared" si="852"/>
        <v>0</v>
      </c>
      <c r="I6762" s="105">
        <f t="shared" si="853"/>
        <v>0</v>
      </c>
      <c r="J6762" s="105">
        <f t="shared" si="847"/>
        <v>0</v>
      </c>
      <c r="K6762" s="105">
        <f t="shared" si="848"/>
        <v>0</v>
      </c>
      <c r="L6762" s="105">
        <f t="shared" si="849"/>
        <v>0</v>
      </c>
      <c r="M6762">
        <v>0.04</v>
      </c>
      <c r="N6762">
        <f t="shared" si="850"/>
        <v>3.3960531989175591E-3</v>
      </c>
    </row>
    <row r="6763" spans="1:14" x14ac:dyDescent="0.3">
      <c r="A6763">
        <f t="shared" si="851"/>
        <v>68</v>
      </c>
      <c r="E6763" s="105">
        <f t="shared" si="852"/>
        <v>0</v>
      </c>
      <c r="I6763" s="105">
        <f t="shared" si="853"/>
        <v>0</v>
      </c>
      <c r="J6763" s="105">
        <f t="shared" si="847"/>
        <v>0</v>
      </c>
      <c r="K6763" s="105">
        <f t="shared" si="848"/>
        <v>0</v>
      </c>
      <c r="L6763" s="105">
        <f t="shared" si="849"/>
        <v>0</v>
      </c>
      <c r="M6763">
        <v>0.04</v>
      </c>
      <c r="N6763">
        <f t="shared" si="850"/>
        <v>3.3960531989175591E-3</v>
      </c>
    </row>
    <row r="6764" spans="1:14" x14ac:dyDescent="0.3">
      <c r="A6764">
        <f t="shared" si="851"/>
        <v>68</v>
      </c>
      <c r="E6764" s="105">
        <f t="shared" si="852"/>
        <v>0</v>
      </c>
      <c r="I6764" s="105">
        <f t="shared" si="853"/>
        <v>0</v>
      </c>
      <c r="J6764" s="105">
        <f t="shared" si="847"/>
        <v>0</v>
      </c>
      <c r="K6764" s="105">
        <f t="shared" si="848"/>
        <v>0</v>
      </c>
      <c r="L6764" s="105">
        <f t="shared" si="849"/>
        <v>0</v>
      </c>
      <c r="M6764">
        <v>0.04</v>
      </c>
      <c r="N6764">
        <f t="shared" si="850"/>
        <v>3.3960531989175591E-3</v>
      </c>
    </row>
    <row r="6765" spans="1:14" x14ac:dyDescent="0.3">
      <c r="A6765">
        <f t="shared" si="851"/>
        <v>68</v>
      </c>
      <c r="E6765" s="105">
        <f t="shared" si="852"/>
        <v>0</v>
      </c>
      <c r="I6765" s="105">
        <f t="shared" si="853"/>
        <v>0</v>
      </c>
      <c r="J6765" s="105">
        <f t="shared" si="847"/>
        <v>0</v>
      </c>
      <c r="K6765" s="105">
        <f t="shared" si="848"/>
        <v>0</v>
      </c>
      <c r="L6765" s="105">
        <f t="shared" si="849"/>
        <v>0</v>
      </c>
      <c r="M6765">
        <v>0.04</v>
      </c>
      <c r="N6765">
        <f t="shared" si="850"/>
        <v>3.3960531989175591E-3</v>
      </c>
    </row>
    <row r="6766" spans="1:14" x14ac:dyDescent="0.3">
      <c r="A6766">
        <f t="shared" si="851"/>
        <v>68</v>
      </c>
      <c r="E6766" s="105">
        <f t="shared" si="852"/>
        <v>0</v>
      </c>
      <c r="I6766" s="105">
        <f t="shared" si="853"/>
        <v>0</v>
      </c>
      <c r="J6766" s="105">
        <f t="shared" si="847"/>
        <v>0</v>
      </c>
      <c r="K6766" s="105">
        <f t="shared" si="848"/>
        <v>0</v>
      </c>
      <c r="L6766" s="105">
        <f t="shared" si="849"/>
        <v>0</v>
      </c>
      <c r="M6766">
        <v>0.04</v>
      </c>
      <c r="N6766">
        <f t="shared" si="850"/>
        <v>3.3960531989175591E-3</v>
      </c>
    </row>
    <row r="6767" spans="1:14" x14ac:dyDescent="0.3">
      <c r="A6767">
        <f t="shared" si="851"/>
        <v>68</v>
      </c>
      <c r="E6767" s="105">
        <f t="shared" si="852"/>
        <v>0</v>
      </c>
      <c r="I6767" s="105">
        <f t="shared" si="853"/>
        <v>0</v>
      </c>
      <c r="J6767" s="105">
        <f t="shared" si="847"/>
        <v>0</v>
      </c>
      <c r="K6767" s="105">
        <f t="shared" si="848"/>
        <v>0</v>
      </c>
      <c r="L6767" s="105">
        <f t="shared" si="849"/>
        <v>0</v>
      </c>
      <c r="M6767">
        <v>0.04</v>
      </c>
      <c r="N6767">
        <f t="shared" si="850"/>
        <v>3.3960531989175591E-3</v>
      </c>
    </row>
    <row r="6768" spans="1:14" x14ac:dyDescent="0.3">
      <c r="A6768">
        <f t="shared" si="851"/>
        <v>68</v>
      </c>
      <c r="E6768" s="105">
        <f t="shared" si="852"/>
        <v>0</v>
      </c>
      <c r="I6768" s="105">
        <f t="shared" si="853"/>
        <v>0</v>
      </c>
      <c r="J6768" s="105">
        <f t="shared" si="847"/>
        <v>0</v>
      </c>
      <c r="K6768" s="105">
        <f t="shared" si="848"/>
        <v>0</v>
      </c>
      <c r="L6768" s="105">
        <f t="shared" si="849"/>
        <v>0</v>
      </c>
      <c r="M6768">
        <v>0.04</v>
      </c>
      <c r="N6768">
        <f t="shared" si="850"/>
        <v>3.3960531989175591E-3</v>
      </c>
    </row>
    <row r="6769" spans="1:14" x14ac:dyDescent="0.3">
      <c r="A6769">
        <f t="shared" si="851"/>
        <v>68</v>
      </c>
      <c r="E6769" s="105">
        <f t="shared" si="852"/>
        <v>0</v>
      </c>
      <c r="I6769" s="105">
        <f t="shared" si="853"/>
        <v>0</v>
      </c>
      <c r="J6769" s="105">
        <f t="shared" si="847"/>
        <v>0</v>
      </c>
      <c r="K6769" s="105">
        <f t="shared" si="848"/>
        <v>0</v>
      </c>
      <c r="L6769" s="105">
        <f t="shared" si="849"/>
        <v>0</v>
      </c>
      <c r="M6769">
        <v>0.04</v>
      </c>
      <c r="N6769">
        <f t="shared" si="850"/>
        <v>3.3960531989175591E-3</v>
      </c>
    </row>
    <row r="6770" spans="1:14" x14ac:dyDescent="0.3">
      <c r="A6770">
        <f t="shared" si="851"/>
        <v>68</v>
      </c>
      <c r="E6770" s="105">
        <f t="shared" si="852"/>
        <v>0</v>
      </c>
      <c r="I6770" s="105">
        <f t="shared" si="853"/>
        <v>0</v>
      </c>
      <c r="J6770" s="105">
        <f t="shared" si="847"/>
        <v>0</v>
      </c>
      <c r="K6770" s="105">
        <f t="shared" si="848"/>
        <v>0</v>
      </c>
      <c r="L6770" s="105">
        <f t="shared" si="849"/>
        <v>0</v>
      </c>
      <c r="M6770">
        <v>0.04</v>
      </c>
      <c r="N6770">
        <f t="shared" si="850"/>
        <v>3.3960531989175591E-3</v>
      </c>
    </row>
    <row r="6771" spans="1:14" x14ac:dyDescent="0.3">
      <c r="A6771">
        <f t="shared" si="851"/>
        <v>68</v>
      </c>
      <c r="E6771" s="105">
        <f t="shared" si="852"/>
        <v>0</v>
      </c>
      <c r="I6771" s="105">
        <f t="shared" si="853"/>
        <v>0</v>
      </c>
      <c r="J6771" s="105">
        <f t="shared" si="847"/>
        <v>0</v>
      </c>
      <c r="K6771" s="105">
        <f t="shared" si="848"/>
        <v>0</v>
      </c>
      <c r="L6771" s="105">
        <f t="shared" si="849"/>
        <v>0</v>
      </c>
      <c r="M6771">
        <v>0.04</v>
      </c>
      <c r="N6771">
        <f t="shared" si="850"/>
        <v>3.3960531989175591E-3</v>
      </c>
    </row>
    <row r="6772" spans="1:14" x14ac:dyDescent="0.3">
      <c r="A6772">
        <f t="shared" si="851"/>
        <v>68</v>
      </c>
      <c r="E6772" s="105">
        <f t="shared" si="852"/>
        <v>0</v>
      </c>
      <c r="I6772" s="105">
        <f t="shared" si="853"/>
        <v>0</v>
      </c>
      <c r="J6772" s="105">
        <f t="shared" si="847"/>
        <v>0</v>
      </c>
      <c r="K6772" s="105">
        <f t="shared" si="848"/>
        <v>0</v>
      </c>
      <c r="L6772" s="105">
        <f t="shared" si="849"/>
        <v>0</v>
      </c>
      <c r="M6772">
        <v>0.04</v>
      </c>
      <c r="N6772">
        <f t="shared" si="850"/>
        <v>3.3960531989175591E-3</v>
      </c>
    </row>
    <row r="6773" spans="1:14" x14ac:dyDescent="0.3">
      <c r="A6773">
        <f t="shared" si="851"/>
        <v>68</v>
      </c>
      <c r="E6773" s="105">
        <f t="shared" si="852"/>
        <v>0</v>
      </c>
      <c r="I6773" s="105">
        <f t="shared" si="853"/>
        <v>0</v>
      </c>
      <c r="J6773" s="105">
        <f t="shared" si="847"/>
        <v>0</v>
      </c>
      <c r="K6773" s="105">
        <f t="shared" si="848"/>
        <v>0</v>
      </c>
      <c r="L6773" s="105">
        <f t="shared" si="849"/>
        <v>0</v>
      </c>
      <c r="M6773">
        <v>0.04</v>
      </c>
      <c r="N6773">
        <f t="shared" si="850"/>
        <v>3.3960531989175591E-3</v>
      </c>
    </row>
    <row r="6774" spans="1:14" x14ac:dyDescent="0.3">
      <c r="A6774">
        <f t="shared" si="851"/>
        <v>68</v>
      </c>
      <c r="E6774" s="105">
        <f t="shared" si="852"/>
        <v>0</v>
      </c>
      <c r="I6774" s="105">
        <f t="shared" si="853"/>
        <v>0</v>
      </c>
      <c r="J6774" s="105">
        <f t="shared" si="847"/>
        <v>0</v>
      </c>
      <c r="K6774" s="105">
        <f t="shared" si="848"/>
        <v>0</v>
      </c>
      <c r="L6774" s="105">
        <f t="shared" si="849"/>
        <v>0</v>
      </c>
      <c r="M6774">
        <v>0.04</v>
      </c>
      <c r="N6774">
        <f t="shared" si="850"/>
        <v>3.3960531989175591E-3</v>
      </c>
    </row>
    <row r="6775" spans="1:14" x14ac:dyDescent="0.3">
      <c r="A6775">
        <f t="shared" si="851"/>
        <v>68</v>
      </c>
      <c r="E6775" s="105">
        <f t="shared" si="852"/>
        <v>0</v>
      </c>
      <c r="I6775" s="105">
        <f t="shared" si="853"/>
        <v>0</v>
      </c>
      <c r="J6775" s="105">
        <f t="shared" si="847"/>
        <v>0</v>
      </c>
      <c r="K6775" s="105">
        <f t="shared" si="848"/>
        <v>0</v>
      </c>
      <c r="L6775" s="105">
        <f t="shared" si="849"/>
        <v>0</v>
      </c>
      <c r="M6775">
        <v>0.04</v>
      </c>
      <c r="N6775">
        <f t="shared" si="850"/>
        <v>3.3960531989175591E-3</v>
      </c>
    </row>
    <row r="6776" spans="1:14" x14ac:dyDescent="0.3">
      <c r="A6776">
        <f t="shared" si="851"/>
        <v>68</v>
      </c>
      <c r="E6776" s="105">
        <f t="shared" si="852"/>
        <v>0</v>
      </c>
      <c r="I6776" s="105">
        <f t="shared" si="853"/>
        <v>0</v>
      </c>
      <c r="J6776" s="105">
        <f t="shared" si="847"/>
        <v>0</v>
      </c>
      <c r="K6776" s="105">
        <f t="shared" si="848"/>
        <v>0</v>
      </c>
      <c r="L6776" s="105">
        <f t="shared" si="849"/>
        <v>0</v>
      </c>
      <c r="M6776">
        <v>0.04</v>
      </c>
      <c r="N6776">
        <f t="shared" si="850"/>
        <v>3.3960531989175591E-3</v>
      </c>
    </row>
    <row r="6777" spans="1:14" x14ac:dyDescent="0.3">
      <c r="A6777">
        <f t="shared" si="851"/>
        <v>68</v>
      </c>
      <c r="E6777" s="105">
        <f t="shared" si="852"/>
        <v>0</v>
      </c>
      <c r="I6777" s="105">
        <f t="shared" si="853"/>
        <v>0</v>
      </c>
      <c r="J6777" s="105">
        <f t="shared" si="847"/>
        <v>0</v>
      </c>
      <c r="K6777" s="105">
        <f t="shared" si="848"/>
        <v>0</v>
      </c>
      <c r="L6777" s="105">
        <f t="shared" si="849"/>
        <v>0</v>
      </c>
      <c r="M6777">
        <v>0.04</v>
      </c>
      <c r="N6777">
        <f t="shared" si="850"/>
        <v>3.3960531989175591E-3</v>
      </c>
    </row>
    <row r="6778" spans="1:14" x14ac:dyDescent="0.3">
      <c r="A6778">
        <f t="shared" si="851"/>
        <v>68</v>
      </c>
      <c r="E6778" s="105">
        <f t="shared" si="852"/>
        <v>0</v>
      </c>
      <c r="I6778" s="105">
        <f t="shared" si="853"/>
        <v>0</v>
      </c>
      <c r="J6778" s="105">
        <f t="shared" si="847"/>
        <v>0</v>
      </c>
      <c r="K6778" s="105">
        <f t="shared" si="848"/>
        <v>0</v>
      </c>
      <c r="L6778" s="105">
        <f t="shared" si="849"/>
        <v>0</v>
      </c>
      <c r="M6778">
        <v>0.04</v>
      </c>
      <c r="N6778">
        <f t="shared" si="850"/>
        <v>3.3960531989175591E-3</v>
      </c>
    </row>
    <row r="6779" spans="1:14" x14ac:dyDescent="0.3">
      <c r="A6779">
        <f t="shared" si="851"/>
        <v>68</v>
      </c>
      <c r="E6779" s="105">
        <f t="shared" si="852"/>
        <v>0</v>
      </c>
      <c r="I6779" s="105">
        <f t="shared" si="853"/>
        <v>0</v>
      </c>
      <c r="J6779" s="105">
        <f t="shared" si="847"/>
        <v>0</v>
      </c>
      <c r="K6779" s="105">
        <f t="shared" si="848"/>
        <v>0</v>
      </c>
      <c r="L6779" s="105">
        <f t="shared" si="849"/>
        <v>0</v>
      </c>
      <c r="M6779">
        <v>0.04</v>
      </c>
      <c r="N6779">
        <f t="shared" si="850"/>
        <v>3.3960531989175591E-3</v>
      </c>
    </row>
    <row r="6780" spans="1:14" x14ac:dyDescent="0.3">
      <c r="A6780">
        <f t="shared" si="851"/>
        <v>68</v>
      </c>
      <c r="E6780" s="105">
        <f t="shared" si="852"/>
        <v>0</v>
      </c>
      <c r="I6780" s="105">
        <f t="shared" si="853"/>
        <v>0</v>
      </c>
      <c r="J6780" s="105">
        <f t="shared" si="847"/>
        <v>0</v>
      </c>
      <c r="K6780" s="105">
        <f t="shared" si="848"/>
        <v>0</v>
      </c>
      <c r="L6780" s="105">
        <f t="shared" si="849"/>
        <v>0</v>
      </c>
      <c r="M6780">
        <v>0.04</v>
      </c>
      <c r="N6780">
        <f t="shared" si="850"/>
        <v>3.3960531989175591E-3</v>
      </c>
    </row>
    <row r="6781" spans="1:14" x14ac:dyDescent="0.3">
      <c r="A6781">
        <f t="shared" si="851"/>
        <v>68</v>
      </c>
      <c r="E6781" s="105">
        <f t="shared" si="852"/>
        <v>0</v>
      </c>
      <c r="I6781" s="105">
        <f t="shared" si="853"/>
        <v>0</v>
      </c>
      <c r="J6781" s="105">
        <f t="shared" si="847"/>
        <v>0</v>
      </c>
      <c r="K6781" s="105">
        <f t="shared" si="848"/>
        <v>0</v>
      </c>
      <c r="L6781" s="105">
        <f t="shared" si="849"/>
        <v>0</v>
      </c>
      <c r="M6781">
        <v>0.04</v>
      </c>
      <c r="N6781">
        <f t="shared" si="850"/>
        <v>3.3960531989175591E-3</v>
      </c>
    </row>
    <row r="6782" spans="1:14" x14ac:dyDescent="0.3">
      <c r="A6782">
        <f t="shared" si="851"/>
        <v>68</v>
      </c>
      <c r="E6782" s="105">
        <f t="shared" si="852"/>
        <v>0</v>
      </c>
      <c r="I6782" s="105">
        <f t="shared" si="853"/>
        <v>0</v>
      </c>
      <c r="J6782" s="105">
        <f t="shared" si="847"/>
        <v>0</v>
      </c>
      <c r="K6782" s="105">
        <f t="shared" si="848"/>
        <v>0</v>
      </c>
      <c r="L6782" s="105">
        <f t="shared" si="849"/>
        <v>0</v>
      </c>
      <c r="M6782">
        <v>0.04</v>
      </c>
      <c r="N6782">
        <f t="shared" si="850"/>
        <v>3.3960531989175591E-3</v>
      </c>
    </row>
    <row r="6783" spans="1:14" x14ac:dyDescent="0.3">
      <c r="A6783">
        <f t="shared" si="851"/>
        <v>68</v>
      </c>
      <c r="E6783" s="105">
        <f t="shared" si="852"/>
        <v>0</v>
      </c>
      <c r="I6783" s="105">
        <f t="shared" si="853"/>
        <v>0</v>
      </c>
      <c r="J6783" s="105">
        <f t="shared" si="847"/>
        <v>0</v>
      </c>
      <c r="K6783" s="105">
        <f t="shared" si="848"/>
        <v>0</v>
      </c>
      <c r="L6783" s="105">
        <f t="shared" si="849"/>
        <v>0</v>
      </c>
      <c r="M6783">
        <v>0.04</v>
      </c>
      <c r="N6783">
        <f t="shared" si="850"/>
        <v>3.3960531989175591E-3</v>
      </c>
    </row>
    <row r="6784" spans="1:14" x14ac:dyDescent="0.3">
      <c r="A6784">
        <f t="shared" si="851"/>
        <v>68</v>
      </c>
      <c r="E6784" s="105">
        <f t="shared" si="852"/>
        <v>0</v>
      </c>
      <c r="I6784" s="105">
        <f t="shared" si="853"/>
        <v>0</v>
      </c>
      <c r="J6784" s="105">
        <f t="shared" si="847"/>
        <v>0</v>
      </c>
      <c r="K6784" s="105">
        <f t="shared" si="848"/>
        <v>0</v>
      </c>
      <c r="L6784" s="105">
        <f t="shared" si="849"/>
        <v>0</v>
      </c>
      <c r="M6784">
        <v>0.04</v>
      </c>
      <c r="N6784">
        <f t="shared" si="850"/>
        <v>3.3960531989175591E-3</v>
      </c>
    </row>
    <row r="6785" spans="1:14" x14ac:dyDescent="0.3">
      <c r="A6785">
        <f t="shared" si="851"/>
        <v>68</v>
      </c>
      <c r="E6785" s="105">
        <f t="shared" si="852"/>
        <v>0</v>
      </c>
      <c r="I6785" s="105">
        <f t="shared" si="853"/>
        <v>0</v>
      </c>
      <c r="J6785" s="105">
        <f t="shared" si="847"/>
        <v>0</v>
      </c>
      <c r="K6785" s="105">
        <f t="shared" si="848"/>
        <v>0</v>
      </c>
      <c r="L6785" s="105">
        <f t="shared" si="849"/>
        <v>0</v>
      </c>
      <c r="M6785">
        <v>0.04</v>
      </c>
      <c r="N6785">
        <f t="shared" si="850"/>
        <v>3.3960531989175591E-3</v>
      </c>
    </row>
    <row r="6786" spans="1:14" x14ac:dyDescent="0.3">
      <c r="A6786">
        <f t="shared" si="851"/>
        <v>68</v>
      </c>
      <c r="E6786" s="105">
        <f t="shared" si="852"/>
        <v>0</v>
      </c>
      <c r="I6786" s="105">
        <f t="shared" si="853"/>
        <v>0</v>
      </c>
      <c r="J6786" s="105">
        <f t="shared" si="847"/>
        <v>0</v>
      </c>
      <c r="K6786" s="105">
        <f t="shared" si="848"/>
        <v>0</v>
      </c>
      <c r="L6786" s="105">
        <f t="shared" si="849"/>
        <v>0</v>
      </c>
      <c r="M6786">
        <v>0.04</v>
      </c>
      <c r="N6786">
        <f t="shared" si="850"/>
        <v>3.3960531989175591E-3</v>
      </c>
    </row>
    <row r="6787" spans="1:14" x14ac:dyDescent="0.3">
      <c r="A6787">
        <f t="shared" si="851"/>
        <v>68</v>
      </c>
      <c r="E6787" s="105">
        <f t="shared" si="852"/>
        <v>0</v>
      </c>
      <c r="I6787" s="105">
        <f t="shared" si="853"/>
        <v>0</v>
      </c>
      <c r="J6787" s="105">
        <f t="shared" ref="J6787:J6850" si="854">E6787*($H$2/12)</f>
        <v>0</v>
      </c>
      <c r="K6787" s="105">
        <f t="shared" ref="K6787:K6850" si="855">I6787-J6787</f>
        <v>0</v>
      </c>
      <c r="L6787" s="105">
        <f t="shared" ref="L6787:L6850" si="856">N6787*(E6787-K6787)</f>
        <v>0</v>
      </c>
      <c r="M6787">
        <v>0.04</v>
      </c>
      <c r="N6787">
        <f t="shared" ref="N6787:N6850" si="857">1-(POWER(1-M6787,(1/12)))</f>
        <v>3.3960531989175591E-3</v>
      </c>
    </row>
    <row r="6788" spans="1:14" x14ac:dyDescent="0.3">
      <c r="A6788">
        <f t="shared" si="851"/>
        <v>68</v>
      </c>
      <c r="E6788" s="105">
        <f t="shared" si="852"/>
        <v>0</v>
      </c>
      <c r="I6788" s="105">
        <f t="shared" si="853"/>
        <v>0</v>
      </c>
      <c r="J6788" s="105">
        <f t="shared" si="854"/>
        <v>0</v>
      </c>
      <c r="K6788" s="105">
        <f t="shared" si="855"/>
        <v>0</v>
      </c>
      <c r="L6788" s="105">
        <f t="shared" si="856"/>
        <v>0</v>
      </c>
      <c r="M6788">
        <v>0.04</v>
      </c>
      <c r="N6788">
        <f t="shared" si="857"/>
        <v>3.3960531989175591E-3</v>
      </c>
    </row>
    <row r="6789" spans="1:14" x14ac:dyDescent="0.3">
      <c r="A6789">
        <f t="shared" si="851"/>
        <v>68</v>
      </c>
      <c r="E6789" s="105">
        <f t="shared" si="852"/>
        <v>0</v>
      </c>
      <c r="I6789" s="105">
        <f t="shared" si="853"/>
        <v>0</v>
      </c>
      <c r="J6789" s="105">
        <f t="shared" si="854"/>
        <v>0</v>
      </c>
      <c r="K6789" s="105">
        <f t="shared" si="855"/>
        <v>0</v>
      </c>
      <c r="L6789" s="105">
        <f t="shared" si="856"/>
        <v>0</v>
      </c>
      <c r="M6789">
        <v>0.04</v>
      </c>
      <c r="N6789">
        <f t="shared" si="857"/>
        <v>3.3960531989175591E-3</v>
      </c>
    </row>
    <row r="6790" spans="1:14" x14ac:dyDescent="0.3">
      <c r="A6790">
        <f t="shared" si="851"/>
        <v>68</v>
      </c>
      <c r="E6790" s="105">
        <f t="shared" si="852"/>
        <v>0</v>
      </c>
      <c r="I6790" s="105">
        <f t="shared" si="853"/>
        <v>0</v>
      </c>
      <c r="J6790" s="105">
        <f t="shared" si="854"/>
        <v>0</v>
      </c>
      <c r="K6790" s="105">
        <f t="shared" si="855"/>
        <v>0</v>
      </c>
      <c r="L6790" s="105">
        <f t="shared" si="856"/>
        <v>0</v>
      </c>
      <c r="M6790">
        <v>0.04</v>
      </c>
      <c r="N6790">
        <f t="shared" si="857"/>
        <v>3.3960531989175591E-3</v>
      </c>
    </row>
    <row r="6791" spans="1:14" x14ac:dyDescent="0.3">
      <c r="A6791">
        <f t="shared" si="851"/>
        <v>68</v>
      </c>
      <c r="E6791" s="105">
        <f t="shared" si="852"/>
        <v>0</v>
      </c>
      <c r="I6791" s="105">
        <f t="shared" si="853"/>
        <v>0</v>
      </c>
      <c r="J6791" s="105">
        <f t="shared" si="854"/>
        <v>0</v>
      </c>
      <c r="K6791" s="105">
        <f t="shared" si="855"/>
        <v>0</v>
      </c>
      <c r="L6791" s="105">
        <f t="shared" si="856"/>
        <v>0</v>
      </c>
      <c r="M6791">
        <v>0.04</v>
      </c>
      <c r="N6791">
        <f t="shared" si="857"/>
        <v>3.3960531989175591E-3</v>
      </c>
    </row>
    <row r="6792" spans="1:14" x14ac:dyDescent="0.3">
      <c r="A6792">
        <f t="shared" si="851"/>
        <v>68</v>
      </c>
      <c r="E6792" s="105">
        <f t="shared" si="852"/>
        <v>0</v>
      </c>
      <c r="I6792" s="105">
        <f t="shared" si="853"/>
        <v>0</v>
      </c>
      <c r="J6792" s="105">
        <f t="shared" si="854"/>
        <v>0</v>
      </c>
      <c r="K6792" s="105">
        <f t="shared" si="855"/>
        <v>0</v>
      </c>
      <c r="L6792" s="105">
        <f t="shared" si="856"/>
        <v>0</v>
      </c>
      <c r="M6792">
        <v>0.04</v>
      </c>
      <c r="N6792">
        <f t="shared" si="857"/>
        <v>3.3960531989175591E-3</v>
      </c>
    </row>
    <row r="6793" spans="1:14" x14ac:dyDescent="0.3">
      <c r="A6793">
        <f t="shared" si="851"/>
        <v>68</v>
      </c>
      <c r="E6793" s="105">
        <f t="shared" si="852"/>
        <v>0</v>
      </c>
      <c r="I6793" s="105">
        <f t="shared" si="853"/>
        <v>0</v>
      </c>
      <c r="J6793" s="105">
        <f t="shared" si="854"/>
        <v>0</v>
      </c>
      <c r="K6793" s="105">
        <f t="shared" si="855"/>
        <v>0</v>
      </c>
      <c r="L6793" s="105">
        <f t="shared" si="856"/>
        <v>0</v>
      </c>
      <c r="M6793">
        <v>0.04</v>
      </c>
      <c r="N6793">
        <f t="shared" si="857"/>
        <v>3.3960531989175591E-3</v>
      </c>
    </row>
    <row r="6794" spans="1:14" x14ac:dyDescent="0.3">
      <c r="A6794">
        <f t="shared" si="851"/>
        <v>68</v>
      </c>
      <c r="E6794" s="105">
        <f t="shared" si="852"/>
        <v>0</v>
      </c>
      <c r="I6794" s="105">
        <f t="shared" si="853"/>
        <v>0</v>
      </c>
      <c r="J6794" s="105">
        <f t="shared" si="854"/>
        <v>0</v>
      </c>
      <c r="K6794" s="105">
        <f t="shared" si="855"/>
        <v>0</v>
      </c>
      <c r="L6794" s="105">
        <f t="shared" si="856"/>
        <v>0</v>
      </c>
      <c r="M6794">
        <v>0.04</v>
      </c>
      <c r="N6794">
        <f t="shared" si="857"/>
        <v>3.3960531989175591E-3</v>
      </c>
    </row>
    <row r="6795" spans="1:14" x14ac:dyDescent="0.3">
      <c r="A6795">
        <f t="shared" si="851"/>
        <v>68</v>
      </c>
      <c r="E6795" s="105">
        <f t="shared" si="852"/>
        <v>0</v>
      </c>
      <c r="I6795" s="105">
        <f t="shared" si="853"/>
        <v>0</v>
      </c>
      <c r="J6795" s="105">
        <f t="shared" si="854"/>
        <v>0</v>
      </c>
      <c r="K6795" s="105">
        <f t="shared" si="855"/>
        <v>0</v>
      </c>
      <c r="L6795" s="105">
        <f t="shared" si="856"/>
        <v>0</v>
      </c>
      <c r="M6795">
        <v>0.04</v>
      </c>
      <c r="N6795">
        <f t="shared" si="857"/>
        <v>3.3960531989175591E-3</v>
      </c>
    </row>
    <row r="6796" spans="1:14" x14ac:dyDescent="0.3">
      <c r="A6796">
        <f t="shared" si="851"/>
        <v>68</v>
      </c>
      <c r="E6796" s="105">
        <f t="shared" si="852"/>
        <v>0</v>
      </c>
      <c r="I6796" s="105">
        <f t="shared" si="853"/>
        <v>0</v>
      </c>
      <c r="J6796" s="105">
        <f t="shared" si="854"/>
        <v>0</v>
      </c>
      <c r="K6796" s="105">
        <f t="shared" si="855"/>
        <v>0</v>
      </c>
      <c r="L6796" s="105">
        <f t="shared" si="856"/>
        <v>0</v>
      </c>
      <c r="M6796">
        <v>0.04</v>
      </c>
      <c r="N6796">
        <f t="shared" si="857"/>
        <v>3.3960531989175591E-3</v>
      </c>
    </row>
    <row r="6797" spans="1:14" x14ac:dyDescent="0.3">
      <c r="A6797">
        <f t="shared" si="851"/>
        <v>68</v>
      </c>
      <c r="E6797" s="105">
        <f t="shared" si="852"/>
        <v>0</v>
      </c>
      <c r="I6797" s="105">
        <f t="shared" si="853"/>
        <v>0</v>
      </c>
      <c r="J6797" s="105">
        <f t="shared" si="854"/>
        <v>0</v>
      </c>
      <c r="K6797" s="105">
        <f t="shared" si="855"/>
        <v>0</v>
      </c>
      <c r="L6797" s="105">
        <f t="shared" si="856"/>
        <v>0</v>
      </c>
      <c r="M6797">
        <v>0.04</v>
      </c>
      <c r="N6797">
        <f t="shared" si="857"/>
        <v>3.3960531989175591E-3</v>
      </c>
    </row>
    <row r="6798" spans="1:14" x14ac:dyDescent="0.3">
      <c r="A6798">
        <f t="shared" si="851"/>
        <v>68</v>
      </c>
      <c r="E6798" s="105">
        <f t="shared" si="852"/>
        <v>0</v>
      </c>
      <c r="I6798" s="105">
        <f t="shared" si="853"/>
        <v>0</v>
      </c>
      <c r="J6798" s="105">
        <f t="shared" si="854"/>
        <v>0</v>
      </c>
      <c r="K6798" s="105">
        <f t="shared" si="855"/>
        <v>0</v>
      </c>
      <c r="L6798" s="105">
        <f t="shared" si="856"/>
        <v>0</v>
      </c>
      <c r="M6798">
        <v>0.04</v>
      </c>
      <c r="N6798">
        <f t="shared" si="857"/>
        <v>3.3960531989175591E-3</v>
      </c>
    </row>
    <row r="6799" spans="1:14" x14ac:dyDescent="0.3">
      <c r="A6799">
        <f t="shared" si="851"/>
        <v>68</v>
      </c>
      <c r="E6799" s="105">
        <f t="shared" si="852"/>
        <v>0</v>
      </c>
      <c r="I6799" s="105">
        <f t="shared" si="853"/>
        <v>0</v>
      </c>
      <c r="J6799" s="105">
        <f t="shared" si="854"/>
        <v>0</v>
      </c>
      <c r="K6799" s="105">
        <f t="shared" si="855"/>
        <v>0</v>
      </c>
      <c r="L6799" s="105">
        <f t="shared" si="856"/>
        <v>0</v>
      </c>
      <c r="M6799">
        <v>0.04</v>
      </c>
      <c r="N6799">
        <f t="shared" si="857"/>
        <v>3.3960531989175591E-3</v>
      </c>
    </row>
    <row r="6800" spans="1:14" x14ac:dyDescent="0.3">
      <c r="A6800">
        <f t="shared" si="851"/>
        <v>68</v>
      </c>
      <c r="E6800" s="105">
        <f t="shared" si="852"/>
        <v>0</v>
      </c>
      <c r="I6800" s="105">
        <f t="shared" si="853"/>
        <v>0</v>
      </c>
      <c r="J6800" s="105">
        <f t="shared" si="854"/>
        <v>0</v>
      </c>
      <c r="K6800" s="105">
        <f t="shared" si="855"/>
        <v>0</v>
      </c>
      <c r="L6800" s="105">
        <f t="shared" si="856"/>
        <v>0</v>
      </c>
      <c r="M6800">
        <v>0.04</v>
      </c>
      <c r="N6800">
        <f t="shared" si="857"/>
        <v>3.3960531989175591E-3</v>
      </c>
    </row>
    <row r="6801" spans="1:15" x14ac:dyDescent="0.3">
      <c r="A6801">
        <f t="shared" si="851"/>
        <v>68</v>
      </c>
      <c r="E6801" s="105">
        <f t="shared" si="852"/>
        <v>0</v>
      </c>
      <c r="I6801" s="105">
        <f t="shared" si="853"/>
        <v>0</v>
      </c>
      <c r="J6801" s="105">
        <f t="shared" si="854"/>
        <v>0</v>
      </c>
      <c r="K6801" s="105">
        <f t="shared" si="855"/>
        <v>0</v>
      </c>
      <c r="L6801" s="105">
        <f t="shared" si="856"/>
        <v>0</v>
      </c>
      <c r="M6801">
        <v>0.04</v>
      </c>
      <c r="N6801">
        <f t="shared" si="857"/>
        <v>3.3960531989175591E-3</v>
      </c>
      <c r="O6801" s="105" t="e">
        <f t="shared" ref="O6801" si="858">SUM(I6702:I6801)</f>
        <v>#REF!</v>
      </c>
    </row>
    <row r="6802" spans="1:15" x14ac:dyDescent="0.3">
      <c r="A6802">
        <f t="shared" si="851"/>
        <v>69</v>
      </c>
      <c r="E6802" s="105" t="e">
        <f t="shared" si="852"/>
        <v>#REF!</v>
      </c>
      <c r="I6802" s="105" t="e">
        <f t="shared" si="853"/>
        <v>#REF!</v>
      </c>
      <c r="J6802" s="105" t="e">
        <f t="shared" si="854"/>
        <v>#REF!</v>
      </c>
      <c r="K6802" s="105" t="e">
        <f t="shared" si="855"/>
        <v>#REF!</v>
      </c>
      <c r="L6802" s="105" t="e">
        <f t="shared" si="856"/>
        <v>#REF!</v>
      </c>
      <c r="M6802">
        <v>0.04</v>
      </c>
      <c r="N6802">
        <f t="shared" si="857"/>
        <v>3.3960531989175591E-3</v>
      </c>
    </row>
    <row r="6803" spans="1:15" x14ac:dyDescent="0.3">
      <c r="A6803">
        <f t="shared" si="851"/>
        <v>69</v>
      </c>
      <c r="E6803" s="105" t="e">
        <f t="shared" si="852"/>
        <v>#REF!</v>
      </c>
      <c r="I6803" s="105" t="e">
        <f t="shared" si="853"/>
        <v>#REF!</v>
      </c>
      <c r="J6803" s="105" t="e">
        <f t="shared" si="854"/>
        <v>#REF!</v>
      </c>
      <c r="K6803" s="105" t="e">
        <f t="shared" si="855"/>
        <v>#REF!</v>
      </c>
      <c r="L6803" s="105" t="e">
        <f t="shared" si="856"/>
        <v>#REF!</v>
      </c>
      <c r="M6803">
        <v>0.04</v>
      </c>
      <c r="N6803">
        <f t="shared" si="857"/>
        <v>3.3960531989175591E-3</v>
      </c>
    </row>
    <row r="6804" spans="1:15" x14ac:dyDescent="0.3">
      <c r="A6804">
        <f t="shared" si="851"/>
        <v>69</v>
      </c>
      <c r="E6804" s="105" t="e">
        <f t="shared" si="852"/>
        <v>#REF!</v>
      </c>
      <c r="I6804" s="105" t="e">
        <f t="shared" si="853"/>
        <v>#REF!</v>
      </c>
      <c r="J6804" s="105" t="e">
        <f t="shared" si="854"/>
        <v>#REF!</v>
      </c>
      <c r="K6804" s="105" t="e">
        <f t="shared" si="855"/>
        <v>#REF!</v>
      </c>
      <c r="L6804" s="105" t="e">
        <f t="shared" si="856"/>
        <v>#REF!</v>
      </c>
      <c r="M6804">
        <v>0.04</v>
      </c>
      <c r="N6804">
        <f t="shared" si="857"/>
        <v>3.3960531989175591E-3</v>
      </c>
    </row>
    <row r="6805" spans="1:15" x14ac:dyDescent="0.3">
      <c r="A6805">
        <f t="shared" si="851"/>
        <v>69</v>
      </c>
      <c r="E6805" s="105">
        <f t="shared" si="852"/>
        <v>0</v>
      </c>
      <c r="I6805" s="105">
        <f t="shared" si="853"/>
        <v>0</v>
      </c>
      <c r="J6805" s="105">
        <f t="shared" si="854"/>
        <v>0</v>
      </c>
      <c r="K6805" s="105">
        <f t="shared" si="855"/>
        <v>0</v>
      </c>
      <c r="L6805" s="105">
        <f t="shared" si="856"/>
        <v>0</v>
      </c>
      <c r="M6805">
        <v>0.04</v>
      </c>
      <c r="N6805">
        <f t="shared" si="857"/>
        <v>3.3960531989175591E-3</v>
      </c>
    </row>
    <row r="6806" spans="1:15" x14ac:dyDescent="0.3">
      <c r="A6806">
        <f t="shared" si="851"/>
        <v>69</v>
      </c>
      <c r="E6806" s="105">
        <f t="shared" si="852"/>
        <v>0</v>
      </c>
      <c r="I6806" s="105">
        <f t="shared" si="853"/>
        <v>0</v>
      </c>
      <c r="J6806" s="105">
        <f t="shared" si="854"/>
        <v>0</v>
      </c>
      <c r="K6806" s="105">
        <f t="shared" si="855"/>
        <v>0</v>
      </c>
      <c r="L6806" s="105">
        <f t="shared" si="856"/>
        <v>0</v>
      </c>
      <c r="M6806">
        <v>0.04</v>
      </c>
      <c r="N6806">
        <f t="shared" si="857"/>
        <v>3.3960531989175591E-3</v>
      </c>
    </row>
    <row r="6807" spans="1:15" x14ac:dyDescent="0.3">
      <c r="A6807">
        <f t="shared" si="851"/>
        <v>69</v>
      </c>
      <c r="E6807" s="105">
        <f t="shared" si="852"/>
        <v>0</v>
      </c>
      <c r="I6807" s="105">
        <f t="shared" si="853"/>
        <v>0</v>
      </c>
      <c r="J6807" s="105">
        <f t="shared" si="854"/>
        <v>0</v>
      </c>
      <c r="K6807" s="105">
        <f t="shared" si="855"/>
        <v>0</v>
      </c>
      <c r="L6807" s="105">
        <f t="shared" si="856"/>
        <v>0</v>
      </c>
      <c r="M6807">
        <v>0.04</v>
      </c>
      <c r="N6807">
        <f t="shared" si="857"/>
        <v>3.3960531989175591E-3</v>
      </c>
    </row>
    <row r="6808" spans="1:15" x14ac:dyDescent="0.3">
      <c r="A6808">
        <f t="shared" si="851"/>
        <v>69</v>
      </c>
      <c r="E6808" s="105">
        <f t="shared" si="852"/>
        <v>0</v>
      </c>
      <c r="I6808" s="105">
        <f t="shared" si="853"/>
        <v>0</v>
      </c>
      <c r="J6808" s="105">
        <f t="shared" si="854"/>
        <v>0</v>
      </c>
      <c r="K6808" s="105">
        <f t="shared" si="855"/>
        <v>0</v>
      </c>
      <c r="L6808" s="105">
        <f t="shared" si="856"/>
        <v>0</v>
      </c>
      <c r="M6808">
        <v>0.04</v>
      </c>
      <c r="N6808">
        <f t="shared" si="857"/>
        <v>3.3960531989175591E-3</v>
      </c>
    </row>
    <row r="6809" spans="1:15" x14ac:dyDescent="0.3">
      <c r="A6809">
        <f t="shared" si="851"/>
        <v>69</v>
      </c>
      <c r="E6809" s="105">
        <f t="shared" si="852"/>
        <v>0</v>
      </c>
      <c r="I6809" s="105">
        <f t="shared" si="853"/>
        <v>0</v>
      </c>
      <c r="J6809" s="105">
        <f t="shared" si="854"/>
        <v>0</v>
      </c>
      <c r="K6809" s="105">
        <f t="shared" si="855"/>
        <v>0</v>
      </c>
      <c r="L6809" s="105">
        <f t="shared" si="856"/>
        <v>0</v>
      </c>
      <c r="M6809">
        <v>0.04</v>
      </c>
      <c r="N6809">
        <f t="shared" si="857"/>
        <v>3.3960531989175591E-3</v>
      </c>
    </row>
    <row r="6810" spans="1:15" x14ac:dyDescent="0.3">
      <c r="A6810">
        <f t="shared" si="851"/>
        <v>69</v>
      </c>
      <c r="E6810" s="105">
        <f t="shared" si="852"/>
        <v>0</v>
      </c>
      <c r="I6810" s="105">
        <f t="shared" si="853"/>
        <v>0</v>
      </c>
      <c r="J6810" s="105">
        <f t="shared" si="854"/>
        <v>0</v>
      </c>
      <c r="K6810" s="105">
        <f t="shared" si="855"/>
        <v>0</v>
      </c>
      <c r="L6810" s="105">
        <f t="shared" si="856"/>
        <v>0</v>
      </c>
      <c r="M6810">
        <v>0.04</v>
      </c>
      <c r="N6810">
        <f t="shared" si="857"/>
        <v>3.3960531989175591E-3</v>
      </c>
    </row>
    <row r="6811" spans="1:15" x14ac:dyDescent="0.3">
      <c r="A6811">
        <f t="shared" si="851"/>
        <v>69</v>
      </c>
      <c r="E6811" s="105">
        <f t="shared" si="852"/>
        <v>0</v>
      </c>
      <c r="I6811" s="105">
        <f t="shared" si="853"/>
        <v>0</v>
      </c>
      <c r="J6811" s="105">
        <f t="shared" si="854"/>
        <v>0</v>
      </c>
      <c r="K6811" s="105">
        <f t="shared" si="855"/>
        <v>0</v>
      </c>
      <c r="L6811" s="105">
        <f t="shared" si="856"/>
        <v>0</v>
      </c>
      <c r="M6811">
        <v>0.04</v>
      </c>
      <c r="N6811">
        <f t="shared" si="857"/>
        <v>3.3960531989175591E-3</v>
      </c>
    </row>
    <row r="6812" spans="1:15" x14ac:dyDescent="0.3">
      <c r="A6812">
        <f t="shared" si="851"/>
        <v>69</v>
      </c>
      <c r="E6812" s="105">
        <f t="shared" si="852"/>
        <v>0</v>
      </c>
      <c r="I6812" s="105">
        <f t="shared" si="853"/>
        <v>0</v>
      </c>
      <c r="J6812" s="105">
        <f t="shared" si="854"/>
        <v>0</v>
      </c>
      <c r="K6812" s="105">
        <f t="shared" si="855"/>
        <v>0</v>
      </c>
      <c r="L6812" s="105">
        <f t="shared" si="856"/>
        <v>0</v>
      </c>
      <c r="M6812">
        <v>0.04</v>
      </c>
      <c r="N6812">
        <f t="shared" si="857"/>
        <v>3.3960531989175591E-3</v>
      </c>
    </row>
    <row r="6813" spans="1:15" x14ac:dyDescent="0.3">
      <c r="A6813">
        <f t="shared" si="851"/>
        <v>69</v>
      </c>
      <c r="E6813" s="105">
        <f t="shared" si="852"/>
        <v>0</v>
      </c>
      <c r="I6813" s="105">
        <f t="shared" si="853"/>
        <v>0</v>
      </c>
      <c r="J6813" s="105">
        <f t="shared" si="854"/>
        <v>0</v>
      </c>
      <c r="K6813" s="105">
        <f t="shared" si="855"/>
        <v>0</v>
      </c>
      <c r="L6813" s="105">
        <f t="shared" si="856"/>
        <v>0</v>
      </c>
      <c r="M6813">
        <v>0.04</v>
      </c>
      <c r="N6813">
        <f t="shared" si="857"/>
        <v>3.3960531989175591E-3</v>
      </c>
    </row>
    <row r="6814" spans="1:15" x14ac:dyDescent="0.3">
      <c r="A6814">
        <f t="shared" si="851"/>
        <v>69</v>
      </c>
      <c r="E6814" s="105">
        <f t="shared" si="852"/>
        <v>0</v>
      </c>
      <c r="I6814" s="105">
        <f t="shared" si="853"/>
        <v>0</v>
      </c>
      <c r="J6814" s="105">
        <f t="shared" si="854"/>
        <v>0</v>
      </c>
      <c r="K6814" s="105">
        <f t="shared" si="855"/>
        <v>0</v>
      </c>
      <c r="L6814" s="105">
        <f t="shared" si="856"/>
        <v>0</v>
      </c>
      <c r="M6814">
        <v>0.04</v>
      </c>
      <c r="N6814">
        <f t="shared" si="857"/>
        <v>3.3960531989175591E-3</v>
      </c>
    </row>
    <row r="6815" spans="1:15" x14ac:dyDescent="0.3">
      <c r="A6815">
        <f t="shared" si="851"/>
        <v>69</v>
      </c>
      <c r="E6815" s="105">
        <f t="shared" si="852"/>
        <v>0</v>
      </c>
      <c r="I6815" s="105">
        <f t="shared" si="853"/>
        <v>0</v>
      </c>
      <c r="J6815" s="105">
        <f t="shared" si="854"/>
        <v>0</v>
      </c>
      <c r="K6815" s="105">
        <f t="shared" si="855"/>
        <v>0</v>
      </c>
      <c r="L6815" s="105">
        <f t="shared" si="856"/>
        <v>0</v>
      </c>
      <c r="M6815">
        <v>0.04</v>
      </c>
      <c r="N6815">
        <f t="shared" si="857"/>
        <v>3.3960531989175591E-3</v>
      </c>
    </row>
    <row r="6816" spans="1:15" x14ac:dyDescent="0.3">
      <c r="A6816">
        <f t="shared" si="851"/>
        <v>69</v>
      </c>
      <c r="E6816" s="105">
        <f t="shared" si="852"/>
        <v>0</v>
      </c>
      <c r="I6816" s="105">
        <f t="shared" si="853"/>
        <v>0</v>
      </c>
      <c r="J6816" s="105">
        <f t="shared" si="854"/>
        <v>0</v>
      </c>
      <c r="K6816" s="105">
        <f t="shared" si="855"/>
        <v>0</v>
      </c>
      <c r="L6816" s="105">
        <f t="shared" si="856"/>
        <v>0</v>
      </c>
      <c r="M6816">
        <v>0.04</v>
      </c>
      <c r="N6816">
        <f t="shared" si="857"/>
        <v>3.3960531989175591E-3</v>
      </c>
    </row>
    <row r="6817" spans="1:14" x14ac:dyDescent="0.3">
      <c r="A6817">
        <f t="shared" si="851"/>
        <v>69</v>
      </c>
      <c r="E6817" s="105">
        <f t="shared" si="852"/>
        <v>0</v>
      </c>
      <c r="I6817" s="105">
        <f t="shared" si="853"/>
        <v>0</v>
      </c>
      <c r="J6817" s="105">
        <f t="shared" si="854"/>
        <v>0</v>
      </c>
      <c r="K6817" s="105">
        <f t="shared" si="855"/>
        <v>0</v>
      </c>
      <c r="L6817" s="105">
        <f t="shared" si="856"/>
        <v>0</v>
      </c>
      <c r="M6817">
        <v>0.04</v>
      </c>
      <c r="N6817">
        <f t="shared" si="857"/>
        <v>3.3960531989175591E-3</v>
      </c>
    </row>
    <row r="6818" spans="1:14" x14ac:dyDescent="0.3">
      <c r="A6818">
        <f t="shared" si="851"/>
        <v>69</v>
      </c>
      <c r="E6818" s="105">
        <f t="shared" si="852"/>
        <v>0</v>
      </c>
      <c r="I6818" s="105">
        <f t="shared" si="853"/>
        <v>0</v>
      </c>
      <c r="J6818" s="105">
        <f t="shared" si="854"/>
        <v>0</v>
      </c>
      <c r="K6818" s="105">
        <f t="shared" si="855"/>
        <v>0</v>
      </c>
      <c r="L6818" s="105">
        <f t="shared" si="856"/>
        <v>0</v>
      </c>
      <c r="M6818">
        <v>0.04</v>
      </c>
      <c r="N6818">
        <f t="shared" si="857"/>
        <v>3.3960531989175591E-3</v>
      </c>
    </row>
    <row r="6819" spans="1:14" x14ac:dyDescent="0.3">
      <c r="A6819">
        <f t="shared" si="851"/>
        <v>69</v>
      </c>
      <c r="E6819" s="105">
        <f t="shared" si="852"/>
        <v>0</v>
      </c>
      <c r="I6819" s="105">
        <f t="shared" si="853"/>
        <v>0</v>
      </c>
      <c r="J6819" s="105">
        <f t="shared" si="854"/>
        <v>0</v>
      </c>
      <c r="K6819" s="105">
        <f t="shared" si="855"/>
        <v>0</v>
      </c>
      <c r="L6819" s="105">
        <f t="shared" si="856"/>
        <v>0</v>
      </c>
      <c r="M6819">
        <v>0.04</v>
      </c>
      <c r="N6819">
        <f t="shared" si="857"/>
        <v>3.3960531989175591E-3</v>
      </c>
    </row>
    <row r="6820" spans="1:14" x14ac:dyDescent="0.3">
      <c r="A6820">
        <f t="shared" si="851"/>
        <v>69</v>
      </c>
      <c r="E6820" s="105">
        <f t="shared" si="852"/>
        <v>0</v>
      </c>
      <c r="I6820" s="105">
        <f t="shared" si="853"/>
        <v>0</v>
      </c>
      <c r="J6820" s="105">
        <f t="shared" si="854"/>
        <v>0</v>
      </c>
      <c r="K6820" s="105">
        <f t="shared" si="855"/>
        <v>0</v>
      </c>
      <c r="L6820" s="105">
        <f t="shared" si="856"/>
        <v>0</v>
      </c>
      <c r="M6820">
        <v>0.04</v>
      </c>
      <c r="N6820">
        <f t="shared" si="857"/>
        <v>3.3960531989175591E-3</v>
      </c>
    </row>
    <row r="6821" spans="1:14" x14ac:dyDescent="0.3">
      <c r="A6821">
        <f t="shared" si="851"/>
        <v>69</v>
      </c>
      <c r="E6821" s="105">
        <f t="shared" si="852"/>
        <v>0</v>
      </c>
      <c r="I6821" s="105">
        <f t="shared" si="853"/>
        <v>0</v>
      </c>
      <c r="J6821" s="105">
        <f t="shared" si="854"/>
        <v>0</v>
      </c>
      <c r="K6821" s="105">
        <f t="shared" si="855"/>
        <v>0</v>
      </c>
      <c r="L6821" s="105">
        <f t="shared" si="856"/>
        <v>0</v>
      </c>
      <c r="M6821">
        <v>0.04</v>
      </c>
      <c r="N6821">
        <f t="shared" si="857"/>
        <v>3.3960531989175591E-3</v>
      </c>
    </row>
    <row r="6822" spans="1:14" x14ac:dyDescent="0.3">
      <c r="A6822">
        <f t="shared" si="851"/>
        <v>69</v>
      </c>
      <c r="E6822" s="105">
        <f t="shared" si="852"/>
        <v>0</v>
      </c>
      <c r="I6822" s="105">
        <f t="shared" si="853"/>
        <v>0</v>
      </c>
      <c r="J6822" s="105">
        <f t="shared" si="854"/>
        <v>0</v>
      </c>
      <c r="K6822" s="105">
        <f t="shared" si="855"/>
        <v>0</v>
      </c>
      <c r="L6822" s="105">
        <f t="shared" si="856"/>
        <v>0</v>
      </c>
      <c r="M6822">
        <v>0.04</v>
      </c>
      <c r="N6822">
        <f t="shared" si="857"/>
        <v>3.3960531989175591E-3</v>
      </c>
    </row>
    <row r="6823" spans="1:14" x14ac:dyDescent="0.3">
      <c r="A6823">
        <f t="shared" ref="A6823:A6886" si="859">IF(COUNTIF(A6723:A6822,A6822)=100, A6822+1,A6822)</f>
        <v>69</v>
      </c>
      <c r="E6823" s="105">
        <f t="shared" ref="E6823:E6886" si="860">MAX(0, E6723-K6723-L6723)</f>
        <v>0</v>
      </c>
      <c r="I6823" s="105">
        <f t="shared" ref="I6823:I6886" si="861">IF(E6823&lt;I6723,J6823 + E6823, I6723)</f>
        <v>0</v>
      </c>
      <c r="J6823" s="105">
        <f t="shared" si="854"/>
        <v>0</v>
      </c>
      <c r="K6823" s="105">
        <f t="shared" si="855"/>
        <v>0</v>
      </c>
      <c r="L6823" s="105">
        <f t="shared" si="856"/>
        <v>0</v>
      </c>
      <c r="M6823">
        <v>0.04</v>
      </c>
      <c r="N6823">
        <f t="shared" si="857"/>
        <v>3.3960531989175591E-3</v>
      </c>
    </row>
    <row r="6824" spans="1:14" x14ac:dyDescent="0.3">
      <c r="A6824">
        <f t="shared" si="859"/>
        <v>69</v>
      </c>
      <c r="E6824" s="105">
        <f t="shared" si="860"/>
        <v>0</v>
      </c>
      <c r="I6824" s="105">
        <f t="shared" si="861"/>
        <v>0</v>
      </c>
      <c r="J6824" s="105">
        <f t="shared" si="854"/>
        <v>0</v>
      </c>
      <c r="K6824" s="105">
        <f t="shared" si="855"/>
        <v>0</v>
      </c>
      <c r="L6824" s="105">
        <f t="shared" si="856"/>
        <v>0</v>
      </c>
      <c r="M6824">
        <v>0.04</v>
      </c>
      <c r="N6824">
        <f t="shared" si="857"/>
        <v>3.3960531989175591E-3</v>
      </c>
    </row>
    <row r="6825" spans="1:14" x14ac:dyDescent="0.3">
      <c r="A6825">
        <f t="shared" si="859"/>
        <v>69</v>
      </c>
      <c r="E6825" s="105">
        <f t="shared" si="860"/>
        <v>0</v>
      </c>
      <c r="I6825" s="105">
        <f t="shared" si="861"/>
        <v>0</v>
      </c>
      <c r="J6825" s="105">
        <f t="shared" si="854"/>
        <v>0</v>
      </c>
      <c r="K6825" s="105">
        <f t="shared" si="855"/>
        <v>0</v>
      </c>
      <c r="L6825" s="105">
        <f t="shared" si="856"/>
        <v>0</v>
      </c>
      <c r="M6825">
        <v>0.04</v>
      </c>
      <c r="N6825">
        <f t="shared" si="857"/>
        <v>3.3960531989175591E-3</v>
      </c>
    </row>
    <row r="6826" spans="1:14" x14ac:dyDescent="0.3">
      <c r="A6826">
        <f t="shared" si="859"/>
        <v>69</v>
      </c>
      <c r="E6826" s="105">
        <f t="shared" si="860"/>
        <v>0</v>
      </c>
      <c r="I6826" s="105">
        <f t="shared" si="861"/>
        <v>0</v>
      </c>
      <c r="J6826" s="105">
        <f t="shared" si="854"/>
        <v>0</v>
      </c>
      <c r="K6826" s="105">
        <f t="shared" si="855"/>
        <v>0</v>
      </c>
      <c r="L6826" s="105">
        <f t="shared" si="856"/>
        <v>0</v>
      </c>
      <c r="M6826">
        <v>0.04</v>
      </c>
      <c r="N6826">
        <f t="shared" si="857"/>
        <v>3.3960531989175591E-3</v>
      </c>
    </row>
    <row r="6827" spans="1:14" x14ac:dyDescent="0.3">
      <c r="A6827">
        <f t="shared" si="859"/>
        <v>69</v>
      </c>
      <c r="E6827" s="105">
        <f t="shared" si="860"/>
        <v>0</v>
      </c>
      <c r="I6827" s="105">
        <f t="shared" si="861"/>
        <v>0</v>
      </c>
      <c r="J6827" s="105">
        <f t="shared" si="854"/>
        <v>0</v>
      </c>
      <c r="K6827" s="105">
        <f t="shared" si="855"/>
        <v>0</v>
      </c>
      <c r="L6827" s="105">
        <f t="shared" si="856"/>
        <v>0</v>
      </c>
      <c r="M6827">
        <v>0.04</v>
      </c>
      <c r="N6827">
        <f t="shared" si="857"/>
        <v>3.3960531989175591E-3</v>
      </c>
    </row>
    <row r="6828" spans="1:14" x14ac:dyDescent="0.3">
      <c r="A6828">
        <f t="shared" si="859"/>
        <v>69</v>
      </c>
      <c r="E6828" s="105">
        <f t="shared" si="860"/>
        <v>0</v>
      </c>
      <c r="I6828" s="105">
        <f t="shared" si="861"/>
        <v>0</v>
      </c>
      <c r="J6828" s="105">
        <f t="shared" si="854"/>
        <v>0</v>
      </c>
      <c r="K6828" s="105">
        <f t="shared" si="855"/>
        <v>0</v>
      </c>
      <c r="L6828" s="105">
        <f t="shared" si="856"/>
        <v>0</v>
      </c>
      <c r="M6828">
        <v>0.04</v>
      </c>
      <c r="N6828">
        <f t="shared" si="857"/>
        <v>3.3960531989175591E-3</v>
      </c>
    </row>
    <row r="6829" spans="1:14" x14ac:dyDescent="0.3">
      <c r="A6829">
        <f t="shared" si="859"/>
        <v>69</v>
      </c>
      <c r="E6829" s="105">
        <f t="shared" si="860"/>
        <v>0</v>
      </c>
      <c r="I6829" s="105">
        <f t="shared" si="861"/>
        <v>0</v>
      </c>
      <c r="J6829" s="105">
        <f t="shared" si="854"/>
        <v>0</v>
      </c>
      <c r="K6829" s="105">
        <f t="shared" si="855"/>
        <v>0</v>
      </c>
      <c r="L6829" s="105">
        <f t="shared" si="856"/>
        <v>0</v>
      </c>
      <c r="M6829">
        <v>0.04</v>
      </c>
      <c r="N6829">
        <f t="shared" si="857"/>
        <v>3.3960531989175591E-3</v>
      </c>
    </row>
    <row r="6830" spans="1:14" x14ac:dyDescent="0.3">
      <c r="A6830">
        <f t="shared" si="859"/>
        <v>69</v>
      </c>
      <c r="E6830" s="105">
        <f t="shared" si="860"/>
        <v>0</v>
      </c>
      <c r="I6830" s="105">
        <f t="shared" si="861"/>
        <v>0</v>
      </c>
      <c r="J6830" s="105">
        <f t="shared" si="854"/>
        <v>0</v>
      </c>
      <c r="K6830" s="105">
        <f t="shared" si="855"/>
        <v>0</v>
      </c>
      <c r="L6830" s="105">
        <f t="shared" si="856"/>
        <v>0</v>
      </c>
      <c r="M6830">
        <v>0.04</v>
      </c>
      <c r="N6830">
        <f t="shared" si="857"/>
        <v>3.3960531989175591E-3</v>
      </c>
    </row>
    <row r="6831" spans="1:14" x14ac:dyDescent="0.3">
      <c r="A6831">
        <f t="shared" si="859"/>
        <v>69</v>
      </c>
      <c r="E6831" s="105">
        <f t="shared" si="860"/>
        <v>0</v>
      </c>
      <c r="I6831" s="105">
        <f t="shared" si="861"/>
        <v>0</v>
      </c>
      <c r="J6831" s="105">
        <f t="shared" si="854"/>
        <v>0</v>
      </c>
      <c r="K6831" s="105">
        <f t="shared" si="855"/>
        <v>0</v>
      </c>
      <c r="L6831" s="105">
        <f t="shared" si="856"/>
        <v>0</v>
      </c>
      <c r="M6831">
        <v>0.04</v>
      </c>
      <c r="N6831">
        <f t="shared" si="857"/>
        <v>3.3960531989175591E-3</v>
      </c>
    </row>
    <row r="6832" spans="1:14" x14ac:dyDescent="0.3">
      <c r="A6832">
        <f t="shared" si="859"/>
        <v>69</v>
      </c>
      <c r="E6832" s="105">
        <f t="shared" si="860"/>
        <v>0</v>
      </c>
      <c r="I6832" s="105">
        <f t="shared" si="861"/>
        <v>0</v>
      </c>
      <c r="J6832" s="105">
        <f t="shared" si="854"/>
        <v>0</v>
      </c>
      <c r="K6832" s="105">
        <f t="shared" si="855"/>
        <v>0</v>
      </c>
      <c r="L6832" s="105">
        <f t="shared" si="856"/>
        <v>0</v>
      </c>
      <c r="M6832">
        <v>0.04</v>
      </c>
      <c r="N6832">
        <f t="shared" si="857"/>
        <v>3.3960531989175591E-3</v>
      </c>
    </row>
    <row r="6833" spans="1:14" x14ac:dyDescent="0.3">
      <c r="A6833">
        <f t="shared" si="859"/>
        <v>69</v>
      </c>
      <c r="E6833" s="105">
        <f t="shared" si="860"/>
        <v>0</v>
      </c>
      <c r="I6833" s="105">
        <f t="shared" si="861"/>
        <v>0</v>
      </c>
      <c r="J6833" s="105">
        <f t="shared" si="854"/>
        <v>0</v>
      </c>
      <c r="K6833" s="105">
        <f t="shared" si="855"/>
        <v>0</v>
      </c>
      <c r="L6833" s="105">
        <f t="shared" si="856"/>
        <v>0</v>
      </c>
      <c r="M6833">
        <v>0.04</v>
      </c>
      <c r="N6833">
        <f t="shared" si="857"/>
        <v>3.3960531989175591E-3</v>
      </c>
    </row>
    <row r="6834" spans="1:14" x14ac:dyDescent="0.3">
      <c r="A6834">
        <f t="shared" si="859"/>
        <v>69</v>
      </c>
      <c r="E6834" s="105">
        <f t="shared" si="860"/>
        <v>0</v>
      </c>
      <c r="I6834" s="105">
        <f t="shared" si="861"/>
        <v>0</v>
      </c>
      <c r="J6834" s="105">
        <f t="shared" si="854"/>
        <v>0</v>
      </c>
      <c r="K6834" s="105">
        <f t="shared" si="855"/>
        <v>0</v>
      </c>
      <c r="L6834" s="105">
        <f t="shared" si="856"/>
        <v>0</v>
      </c>
      <c r="M6834">
        <v>0.04</v>
      </c>
      <c r="N6834">
        <f t="shared" si="857"/>
        <v>3.3960531989175591E-3</v>
      </c>
    </row>
    <row r="6835" spans="1:14" x14ac:dyDescent="0.3">
      <c r="A6835">
        <f t="shared" si="859"/>
        <v>69</v>
      </c>
      <c r="E6835" s="105">
        <f t="shared" si="860"/>
        <v>0</v>
      </c>
      <c r="I6835" s="105">
        <f t="shared" si="861"/>
        <v>0</v>
      </c>
      <c r="J6835" s="105">
        <f t="shared" si="854"/>
        <v>0</v>
      </c>
      <c r="K6835" s="105">
        <f t="shared" si="855"/>
        <v>0</v>
      </c>
      <c r="L6835" s="105">
        <f t="shared" si="856"/>
        <v>0</v>
      </c>
      <c r="M6835">
        <v>0.04</v>
      </c>
      <c r="N6835">
        <f t="shared" si="857"/>
        <v>3.3960531989175591E-3</v>
      </c>
    </row>
    <row r="6836" spans="1:14" x14ac:dyDescent="0.3">
      <c r="A6836">
        <f t="shared" si="859"/>
        <v>69</v>
      </c>
      <c r="E6836" s="105">
        <f t="shared" si="860"/>
        <v>0</v>
      </c>
      <c r="I6836" s="105">
        <f t="shared" si="861"/>
        <v>0</v>
      </c>
      <c r="J6836" s="105">
        <f t="shared" si="854"/>
        <v>0</v>
      </c>
      <c r="K6836" s="105">
        <f t="shared" si="855"/>
        <v>0</v>
      </c>
      <c r="L6836" s="105">
        <f t="shared" si="856"/>
        <v>0</v>
      </c>
      <c r="M6836">
        <v>0.04</v>
      </c>
      <c r="N6836">
        <f t="shared" si="857"/>
        <v>3.3960531989175591E-3</v>
      </c>
    </row>
    <row r="6837" spans="1:14" x14ac:dyDescent="0.3">
      <c r="A6837">
        <f t="shared" si="859"/>
        <v>69</v>
      </c>
      <c r="E6837" s="105">
        <f t="shared" si="860"/>
        <v>0</v>
      </c>
      <c r="I6837" s="105">
        <f t="shared" si="861"/>
        <v>0</v>
      </c>
      <c r="J6837" s="105">
        <f t="shared" si="854"/>
        <v>0</v>
      </c>
      <c r="K6837" s="105">
        <f t="shared" si="855"/>
        <v>0</v>
      </c>
      <c r="L6837" s="105">
        <f t="shared" si="856"/>
        <v>0</v>
      </c>
      <c r="M6837">
        <v>0.04</v>
      </c>
      <c r="N6837">
        <f t="shared" si="857"/>
        <v>3.3960531989175591E-3</v>
      </c>
    </row>
    <row r="6838" spans="1:14" x14ac:dyDescent="0.3">
      <c r="A6838">
        <f t="shared" si="859"/>
        <v>69</v>
      </c>
      <c r="E6838" s="105">
        <f t="shared" si="860"/>
        <v>0</v>
      </c>
      <c r="I6838" s="105">
        <f t="shared" si="861"/>
        <v>0</v>
      </c>
      <c r="J6838" s="105">
        <f t="shared" si="854"/>
        <v>0</v>
      </c>
      <c r="K6838" s="105">
        <f t="shared" si="855"/>
        <v>0</v>
      </c>
      <c r="L6838" s="105">
        <f t="shared" si="856"/>
        <v>0</v>
      </c>
      <c r="M6838">
        <v>0.04</v>
      </c>
      <c r="N6838">
        <f t="shared" si="857"/>
        <v>3.3960531989175591E-3</v>
      </c>
    </row>
    <row r="6839" spans="1:14" x14ac:dyDescent="0.3">
      <c r="A6839">
        <f t="shared" si="859"/>
        <v>69</v>
      </c>
      <c r="E6839" s="105">
        <f t="shared" si="860"/>
        <v>0</v>
      </c>
      <c r="I6839" s="105">
        <f t="shared" si="861"/>
        <v>0</v>
      </c>
      <c r="J6839" s="105">
        <f t="shared" si="854"/>
        <v>0</v>
      </c>
      <c r="K6839" s="105">
        <f t="shared" si="855"/>
        <v>0</v>
      </c>
      <c r="L6839" s="105">
        <f t="shared" si="856"/>
        <v>0</v>
      </c>
      <c r="M6839">
        <v>0.04</v>
      </c>
      <c r="N6839">
        <f t="shared" si="857"/>
        <v>3.3960531989175591E-3</v>
      </c>
    </row>
    <row r="6840" spans="1:14" x14ac:dyDescent="0.3">
      <c r="A6840">
        <f t="shared" si="859"/>
        <v>69</v>
      </c>
      <c r="E6840" s="105">
        <f t="shared" si="860"/>
        <v>0</v>
      </c>
      <c r="I6840" s="105">
        <f t="shared" si="861"/>
        <v>0</v>
      </c>
      <c r="J6840" s="105">
        <f t="shared" si="854"/>
        <v>0</v>
      </c>
      <c r="K6840" s="105">
        <f t="shared" si="855"/>
        <v>0</v>
      </c>
      <c r="L6840" s="105">
        <f t="shared" si="856"/>
        <v>0</v>
      </c>
      <c r="M6840">
        <v>0.04</v>
      </c>
      <c r="N6840">
        <f t="shared" si="857"/>
        <v>3.3960531989175591E-3</v>
      </c>
    </row>
    <row r="6841" spans="1:14" x14ac:dyDescent="0.3">
      <c r="A6841">
        <f t="shared" si="859"/>
        <v>69</v>
      </c>
      <c r="E6841" s="105">
        <f t="shared" si="860"/>
        <v>0</v>
      </c>
      <c r="I6841" s="105">
        <f t="shared" si="861"/>
        <v>0</v>
      </c>
      <c r="J6841" s="105">
        <f t="shared" si="854"/>
        <v>0</v>
      </c>
      <c r="K6841" s="105">
        <f t="shared" si="855"/>
        <v>0</v>
      </c>
      <c r="L6841" s="105">
        <f t="shared" si="856"/>
        <v>0</v>
      </c>
      <c r="M6841">
        <v>0.04</v>
      </c>
      <c r="N6841">
        <f t="shared" si="857"/>
        <v>3.3960531989175591E-3</v>
      </c>
    </row>
    <row r="6842" spans="1:14" x14ac:dyDescent="0.3">
      <c r="A6842">
        <f t="shared" si="859"/>
        <v>69</v>
      </c>
      <c r="E6842" s="105">
        <f t="shared" si="860"/>
        <v>0</v>
      </c>
      <c r="I6842" s="105">
        <f t="shared" si="861"/>
        <v>0</v>
      </c>
      <c r="J6842" s="105">
        <f t="shared" si="854"/>
        <v>0</v>
      </c>
      <c r="K6842" s="105">
        <f t="shared" si="855"/>
        <v>0</v>
      </c>
      <c r="L6842" s="105">
        <f t="shared" si="856"/>
        <v>0</v>
      </c>
      <c r="M6842">
        <v>0.04</v>
      </c>
      <c r="N6842">
        <f t="shared" si="857"/>
        <v>3.3960531989175591E-3</v>
      </c>
    </row>
    <row r="6843" spans="1:14" x14ac:dyDescent="0.3">
      <c r="A6843">
        <f t="shared" si="859"/>
        <v>69</v>
      </c>
      <c r="E6843" s="105">
        <f t="shared" si="860"/>
        <v>0</v>
      </c>
      <c r="I6843" s="105">
        <f t="shared" si="861"/>
        <v>0</v>
      </c>
      <c r="J6843" s="105">
        <f t="shared" si="854"/>
        <v>0</v>
      </c>
      <c r="K6843" s="105">
        <f t="shared" si="855"/>
        <v>0</v>
      </c>
      <c r="L6843" s="105">
        <f t="shared" si="856"/>
        <v>0</v>
      </c>
      <c r="M6843">
        <v>0.04</v>
      </c>
      <c r="N6843">
        <f t="shared" si="857"/>
        <v>3.3960531989175591E-3</v>
      </c>
    </row>
    <row r="6844" spans="1:14" x14ac:dyDescent="0.3">
      <c r="A6844">
        <f t="shared" si="859"/>
        <v>69</v>
      </c>
      <c r="E6844" s="105">
        <f t="shared" si="860"/>
        <v>0</v>
      </c>
      <c r="I6844" s="105">
        <f t="shared" si="861"/>
        <v>0</v>
      </c>
      <c r="J6844" s="105">
        <f t="shared" si="854"/>
        <v>0</v>
      </c>
      <c r="K6844" s="105">
        <f t="shared" si="855"/>
        <v>0</v>
      </c>
      <c r="L6844" s="105">
        <f t="shared" si="856"/>
        <v>0</v>
      </c>
      <c r="M6844">
        <v>0.04</v>
      </c>
      <c r="N6844">
        <f t="shared" si="857"/>
        <v>3.3960531989175591E-3</v>
      </c>
    </row>
    <row r="6845" spans="1:14" x14ac:dyDescent="0.3">
      <c r="A6845">
        <f t="shared" si="859"/>
        <v>69</v>
      </c>
      <c r="E6845" s="105">
        <f t="shared" si="860"/>
        <v>0</v>
      </c>
      <c r="I6845" s="105">
        <f t="shared" si="861"/>
        <v>0</v>
      </c>
      <c r="J6845" s="105">
        <f t="shared" si="854"/>
        <v>0</v>
      </c>
      <c r="K6845" s="105">
        <f t="shared" si="855"/>
        <v>0</v>
      </c>
      <c r="L6845" s="105">
        <f t="shared" si="856"/>
        <v>0</v>
      </c>
      <c r="M6845">
        <v>0.04</v>
      </c>
      <c r="N6845">
        <f t="shared" si="857"/>
        <v>3.3960531989175591E-3</v>
      </c>
    </row>
    <row r="6846" spans="1:14" x14ac:dyDescent="0.3">
      <c r="A6846">
        <f t="shared" si="859"/>
        <v>69</v>
      </c>
      <c r="E6846" s="105">
        <f t="shared" si="860"/>
        <v>0</v>
      </c>
      <c r="I6846" s="105">
        <f t="shared" si="861"/>
        <v>0</v>
      </c>
      <c r="J6846" s="105">
        <f t="shared" si="854"/>
        <v>0</v>
      </c>
      <c r="K6846" s="105">
        <f t="shared" si="855"/>
        <v>0</v>
      </c>
      <c r="L6846" s="105">
        <f t="shared" si="856"/>
        <v>0</v>
      </c>
      <c r="M6846">
        <v>0.04</v>
      </c>
      <c r="N6846">
        <f t="shared" si="857"/>
        <v>3.3960531989175591E-3</v>
      </c>
    </row>
    <row r="6847" spans="1:14" x14ac:dyDescent="0.3">
      <c r="A6847">
        <f t="shared" si="859"/>
        <v>69</v>
      </c>
      <c r="E6847" s="105">
        <f t="shared" si="860"/>
        <v>0</v>
      </c>
      <c r="I6847" s="105">
        <f t="shared" si="861"/>
        <v>0</v>
      </c>
      <c r="J6847" s="105">
        <f t="shared" si="854"/>
        <v>0</v>
      </c>
      <c r="K6847" s="105">
        <f t="shared" si="855"/>
        <v>0</v>
      </c>
      <c r="L6847" s="105">
        <f t="shared" si="856"/>
        <v>0</v>
      </c>
      <c r="M6847">
        <v>0.04</v>
      </c>
      <c r="N6847">
        <f t="shared" si="857"/>
        <v>3.3960531989175591E-3</v>
      </c>
    </row>
    <row r="6848" spans="1:14" x14ac:dyDescent="0.3">
      <c r="A6848">
        <f t="shared" si="859"/>
        <v>69</v>
      </c>
      <c r="E6848" s="105">
        <f t="shared" si="860"/>
        <v>0</v>
      </c>
      <c r="I6848" s="105">
        <f t="shared" si="861"/>
        <v>0</v>
      </c>
      <c r="J6848" s="105">
        <f t="shared" si="854"/>
        <v>0</v>
      </c>
      <c r="K6848" s="105">
        <f t="shared" si="855"/>
        <v>0</v>
      </c>
      <c r="L6848" s="105">
        <f t="shared" si="856"/>
        <v>0</v>
      </c>
      <c r="M6848">
        <v>0.04</v>
      </c>
      <c r="N6848">
        <f t="shared" si="857"/>
        <v>3.3960531989175591E-3</v>
      </c>
    </row>
    <row r="6849" spans="1:14" x14ac:dyDescent="0.3">
      <c r="A6849">
        <f t="shared" si="859"/>
        <v>69</v>
      </c>
      <c r="E6849" s="105">
        <f t="shared" si="860"/>
        <v>0</v>
      </c>
      <c r="I6849" s="105">
        <f t="shared" si="861"/>
        <v>0</v>
      </c>
      <c r="J6849" s="105">
        <f t="shared" si="854"/>
        <v>0</v>
      </c>
      <c r="K6849" s="105">
        <f t="shared" si="855"/>
        <v>0</v>
      </c>
      <c r="L6849" s="105">
        <f t="shared" si="856"/>
        <v>0</v>
      </c>
      <c r="M6849">
        <v>0.04</v>
      </c>
      <c r="N6849">
        <f t="shared" si="857"/>
        <v>3.3960531989175591E-3</v>
      </c>
    </row>
    <row r="6850" spans="1:14" x14ac:dyDescent="0.3">
      <c r="A6850">
        <f t="shared" si="859"/>
        <v>69</v>
      </c>
      <c r="E6850" s="105">
        <f t="shared" si="860"/>
        <v>0</v>
      </c>
      <c r="I6850" s="105">
        <f t="shared" si="861"/>
        <v>0</v>
      </c>
      <c r="J6850" s="105">
        <f t="shared" si="854"/>
        <v>0</v>
      </c>
      <c r="K6850" s="105">
        <f t="shared" si="855"/>
        <v>0</v>
      </c>
      <c r="L6850" s="105">
        <f t="shared" si="856"/>
        <v>0</v>
      </c>
      <c r="M6850">
        <v>0.04</v>
      </c>
      <c r="N6850">
        <f t="shared" si="857"/>
        <v>3.3960531989175591E-3</v>
      </c>
    </row>
    <row r="6851" spans="1:14" x14ac:dyDescent="0.3">
      <c r="A6851">
        <f t="shared" si="859"/>
        <v>69</v>
      </c>
      <c r="E6851" s="105">
        <f t="shared" si="860"/>
        <v>0</v>
      </c>
      <c r="I6851" s="105">
        <f t="shared" si="861"/>
        <v>0</v>
      </c>
      <c r="J6851" s="105">
        <f t="shared" ref="J6851:J6914" si="862">E6851*($H$2/12)</f>
        <v>0</v>
      </c>
      <c r="K6851" s="105">
        <f t="shared" ref="K6851:K6914" si="863">I6851-J6851</f>
        <v>0</v>
      </c>
      <c r="L6851" s="105">
        <f t="shared" ref="L6851:L6914" si="864">N6851*(E6851-K6851)</f>
        <v>0</v>
      </c>
      <c r="M6851">
        <v>0.04</v>
      </c>
      <c r="N6851">
        <f t="shared" ref="N6851:N6914" si="865">1-(POWER(1-M6851,(1/12)))</f>
        <v>3.3960531989175591E-3</v>
      </c>
    </row>
    <row r="6852" spans="1:14" x14ac:dyDescent="0.3">
      <c r="A6852">
        <f t="shared" si="859"/>
        <v>69</v>
      </c>
      <c r="E6852" s="105">
        <f t="shared" si="860"/>
        <v>0</v>
      </c>
      <c r="I6852" s="105">
        <f t="shared" si="861"/>
        <v>0</v>
      </c>
      <c r="J6852" s="105">
        <f t="shared" si="862"/>
        <v>0</v>
      </c>
      <c r="K6852" s="105">
        <f t="shared" si="863"/>
        <v>0</v>
      </c>
      <c r="L6852" s="105">
        <f t="shared" si="864"/>
        <v>0</v>
      </c>
      <c r="M6852">
        <v>0.04</v>
      </c>
      <c r="N6852">
        <f t="shared" si="865"/>
        <v>3.3960531989175591E-3</v>
      </c>
    </row>
    <row r="6853" spans="1:14" x14ac:dyDescent="0.3">
      <c r="A6853">
        <f t="shared" si="859"/>
        <v>69</v>
      </c>
      <c r="E6853" s="105">
        <f t="shared" si="860"/>
        <v>0</v>
      </c>
      <c r="I6853" s="105">
        <f t="shared" si="861"/>
        <v>0</v>
      </c>
      <c r="J6853" s="105">
        <f t="shared" si="862"/>
        <v>0</v>
      </c>
      <c r="K6853" s="105">
        <f t="shared" si="863"/>
        <v>0</v>
      </c>
      <c r="L6853" s="105">
        <f t="shared" si="864"/>
        <v>0</v>
      </c>
      <c r="M6853">
        <v>0.04</v>
      </c>
      <c r="N6853">
        <f t="shared" si="865"/>
        <v>3.3960531989175591E-3</v>
      </c>
    </row>
    <row r="6854" spans="1:14" x14ac:dyDescent="0.3">
      <c r="A6854">
        <f t="shared" si="859"/>
        <v>69</v>
      </c>
      <c r="E6854" s="105">
        <f t="shared" si="860"/>
        <v>0</v>
      </c>
      <c r="I6854" s="105">
        <f t="shared" si="861"/>
        <v>0</v>
      </c>
      <c r="J6854" s="105">
        <f t="shared" si="862"/>
        <v>0</v>
      </c>
      <c r="K6854" s="105">
        <f t="shared" si="863"/>
        <v>0</v>
      </c>
      <c r="L6854" s="105">
        <f t="shared" si="864"/>
        <v>0</v>
      </c>
      <c r="M6854">
        <v>0.04</v>
      </c>
      <c r="N6854">
        <f t="shared" si="865"/>
        <v>3.3960531989175591E-3</v>
      </c>
    </row>
    <row r="6855" spans="1:14" x14ac:dyDescent="0.3">
      <c r="A6855">
        <f t="shared" si="859"/>
        <v>69</v>
      </c>
      <c r="E6855" s="105">
        <f t="shared" si="860"/>
        <v>0</v>
      </c>
      <c r="I6855" s="105">
        <f t="shared" si="861"/>
        <v>0</v>
      </c>
      <c r="J6855" s="105">
        <f t="shared" si="862"/>
        <v>0</v>
      </c>
      <c r="K6855" s="105">
        <f t="shared" si="863"/>
        <v>0</v>
      </c>
      <c r="L6855" s="105">
        <f t="shared" si="864"/>
        <v>0</v>
      </c>
      <c r="M6855">
        <v>0.04</v>
      </c>
      <c r="N6855">
        <f t="shared" si="865"/>
        <v>3.3960531989175591E-3</v>
      </c>
    </row>
    <row r="6856" spans="1:14" x14ac:dyDescent="0.3">
      <c r="A6856">
        <f t="shared" si="859"/>
        <v>69</v>
      </c>
      <c r="E6856" s="105">
        <f t="shared" si="860"/>
        <v>0</v>
      </c>
      <c r="I6856" s="105">
        <f t="shared" si="861"/>
        <v>0</v>
      </c>
      <c r="J6856" s="105">
        <f t="shared" si="862"/>
        <v>0</v>
      </c>
      <c r="K6856" s="105">
        <f t="shared" si="863"/>
        <v>0</v>
      </c>
      <c r="L6856" s="105">
        <f t="shared" si="864"/>
        <v>0</v>
      </c>
      <c r="M6856">
        <v>0.04</v>
      </c>
      <c r="N6856">
        <f t="shared" si="865"/>
        <v>3.3960531989175591E-3</v>
      </c>
    </row>
    <row r="6857" spans="1:14" x14ac:dyDescent="0.3">
      <c r="A6857">
        <f t="shared" si="859"/>
        <v>69</v>
      </c>
      <c r="E6857" s="105">
        <f t="shared" si="860"/>
        <v>0</v>
      </c>
      <c r="I6857" s="105">
        <f t="shared" si="861"/>
        <v>0</v>
      </c>
      <c r="J6857" s="105">
        <f t="shared" si="862"/>
        <v>0</v>
      </c>
      <c r="K6857" s="105">
        <f t="shared" si="863"/>
        <v>0</v>
      </c>
      <c r="L6857" s="105">
        <f t="shared" si="864"/>
        <v>0</v>
      </c>
      <c r="M6857">
        <v>0.04</v>
      </c>
      <c r="N6857">
        <f t="shared" si="865"/>
        <v>3.3960531989175591E-3</v>
      </c>
    </row>
    <row r="6858" spans="1:14" x14ac:dyDescent="0.3">
      <c r="A6858">
        <f t="shared" si="859"/>
        <v>69</v>
      </c>
      <c r="E6858" s="105">
        <f t="shared" si="860"/>
        <v>0</v>
      </c>
      <c r="I6858" s="105">
        <f t="shared" si="861"/>
        <v>0</v>
      </c>
      <c r="J6858" s="105">
        <f t="shared" si="862"/>
        <v>0</v>
      </c>
      <c r="K6858" s="105">
        <f t="shared" si="863"/>
        <v>0</v>
      </c>
      <c r="L6858" s="105">
        <f t="shared" si="864"/>
        <v>0</v>
      </c>
      <c r="M6858">
        <v>0.04</v>
      </c>
      <c r="N6858">
        <f t="shared" si="865"/>
        <v>3.3960531989175591E-3</v>
      </c>
    </row>
    <row r="6859" spans="1:14" x14ac:dyDescent="0.3">
      <c r="A6859">
        <f t="shared" si="859"/>
        <v>69</v>
      </c>
      <c r="E6859" s="105">
        <f t="shared" si="860"/>
        <v>0</v>
      </c>
      <c r="I6859" s="105">
        <f t="shared" si="861"/>
        <v>0</v>
      </c>
      <c r="J6859" s="105">
        <f t="shared" si="862"/>
        <v>0</v>
      </c>
      <c r="K6859" s="105">
        <f t="shared" si="863"/>
        <v>0</v>
      </c>
      <c r="L6859" s="105">
        <f t="shared" si="864"/>
        <v>0</v>
      </c>
      <c r="M6859">
        <v>0.04</v>
      </c>
      <c r="N6859">
        <f t="shared" si="865"/>
        <v>3.3960531989175591E-3</v>
      </c>
    </row>
    <row r="6860" spans="1:14" x14ac:dyDescent="0.3">
      <c r="A6860">
        <f t="shared" si="859"/>
        <v>69</v>
      </c>
      <c r="E6860" s="105">
        <f t="shared" si="860"/>
        <v>0</v>
      </c>
      <c r="I6860" s="105">
        <f t="shared" si="861"/>
        <v>0</v>
      </c>
      <c r="J6860" s="105">
        <f t="shared" si="862"/>
        <v>0</v>
      </c>
      <c r="K6860" s="105">
        <f t="shared" si="863"/>
        <v>0</v>
      </c>
      <c r="L6860" s="105">
        <f t="shared" si="864"/>
        <v>0</v>
      </c>
      <c r="M6860">
        <v>0.04</v>
      </c>
      <c r="N6860">
        <f t="shared" si="865"/>
        <v>3.3960531989175591E-3</v>
      </c>
    </row>
    <row r="6861" spans="1:14" x14ac:dyDescent="0.3">
      <c r="A6861">
        <f t="shared" si="859"/>
        <v>69</v>
      </c>
      <c r="E6861" s="105">
        <f t="shared" si="860"/>
        <v>0</v>
      </c>
      <c r="I6861" s="105">
        <f t="shared" si="861"/>
        <v>0</v>
      </c>
      <c r="J6861" s="105">
        <f t="shared" si="862"/>
        <v>0</v>
      </c>
      <c r="K6861" s="105">
        <f t="shared" si="863"/>
        <v>0</v>
      </c>
      <c r="L6861" s="105">
        <f t="shared" si="864"/>
        <v>0</v>
      </c>
      <c r="M6861">
        <v>0.04</v>
      </c>
      <c r="N6861">
        <f t="shared" si="865"/>
        <v>3.3960531989175591E-3</v>
      </c>
    </row>
    <row r="6862" spans="1:14" x14ac:dyDescent="0.3">
      <c r="A6862">
        <f t="shared" si="859"/>
        <v>69</v>
      </c>
      <c r="E6862" s="105">
        <f t="shared" si="860"/>
        <v>0</v>
      </c>
      <c r="I6862" s="105">
        <f t="shared" si="861"/>
        <v>0</v>
      </c>
      <c r="J6862" s="105">
        <f t="shared" si="862"/>
        <v>0</v>
      </c>
      <c r="K6862" s="105">
        <f t="shared" si="863"/>
        <v>0</v>
      </c>
      <c r="L6862" s="105">
        <f t="shared" si="864"/>
        <v>0</v>
      </c>
      <c r="M6862">
        <v>0.04</v>
      </c>
      <c r="N6862">
        <f t="shared" si="865"/>
        <v>3.3960531989175591E-3</v>
      </c>
    </row>
    <row r="6863" spans="1:14" x14ac:dyDescent="0.3">
      <c r="A6863">
        <f t="shared" si="859"/>
        <v>69</v>
      </c>
      <c r="E6863" s="105">
        <f t="shared" si="860"/>
        <v>0</v>
      </c>
      <c r="I6863" s="105">
        <f t="shared" si="861"/>
        <v>0</v>
      </c>
      <c r="J6863" s="105">
        <f t="shared" si="862"/>
        <v>0</v>
      </c>
      <c r="K6863" s="105">
        <f t="shared" si="863"/>
        <v>0</v>
      </c>
      <c r="L6863" s="105">
        <f t="shared" si="864"/>
        <v>0</v>
      </c>
      <c r="M6863">
        <v>0.04</v>
      </c>
      <c r="N6863">
        <f t="shared" si="865"/>
        <v>3.3960531989175591E-3</v>
      </c>
    </row>
    <row r="6864" spans="1:14" x14ac:dyDescent="0.3">
      <c r="A6864">
        <f t="shared" si="859"/>
        <v>69</v>
      </c>
      <c r="E6864" s="105">
        <f t="shared" si="860"/>
        <v>0</v>
      </c>
      <c r="I6864" s="105">
        <f t="shared" si="861"/>
        <v>0</v>
      </c>
      <c r="J6864" s="105">
        <f t="shared" si="862"/>
        <v>0</v>
      </c>
      <c r="K6864" s="105">
        <f t="shared" si="863"/>
        <v>0</v>
      </c>
      <c r="L6864" s="105">
        <f t="shared" si="864"/>
        <v>0</v>
      </c>
      <c r="M6864">
        <v>0.04</v>
      </c>
      <c r="N6864">
        <f t="shared" si="865"/>
        <v>3.3960531989175591E-3</v>
      </c>
    </row>
    <row r="6865" spans="1:14" x14ac:dyDescent="0.3">
      <c r="A6865">
        <f t="shared" si="859"/>
        <v>69</v>
      </c>
      <c r="E6865" s="105">
        <f t="shared" si="860"/>
        <v>0</v>
      </c>
      <c r="I6865" s="105">
        <f t="shared" si="861"/>
        <v>0</v>
      </c>
      <c r="J6865" s="105">
        <f t="shared" si="862"/>
        <v>0</v>
      </c>
      <c r="K6865" s="105">
        <f t="shared" si="863"/>
        <v>0</v>
      </c>
      <c r="L6865" s="105">
        <f t="shared" si="864"/>
        <v>0</v>
      </c>
      <c r="M6865">
        <v>0.04</v>
      </c>
      <c r="N6865">
        <f t="shared" si="865"/>
        <v>3.3960531989175591E-3</v>
      </c>
    </row>
    <row r="6866" spans="1:14" x14ac:dyDescent="0.3">
      <c r="A6866">
        <f t="shared" si="859"/>
        <v>69</v>
      </c>
      <c r="E6866" s="105">
        <f t="shared" si="860"/>
        <v>0</v>
      </c>
      <c r="I6866" s="105">
        <f t="shared" si="861"/>
        <v>0</v>
      </c>
      <c r="J6866" s="105">
        <f t="shared" si="862"/>
        <v>0</v>
      </c>
      <c r="K6866" s="105">
        <f t="shared" si="863"/>
        <v>0</v>
      </c>
      <c r="L6866" s="105">
        <f t="shared" si="864"/>
        <v>0</v>
      </c>
      <c r="M6866">
        <v>0.04</v>
      </c>
      <c r="N6866">
        <f t="shared" si="865"/>
        <v>3.3960531989175591E-3</v>
      </c>
    </row>
    <row r="6867" spans="1:14" x14ac:dyDescent="0.3">
      <c r="A6867">
        <f t="shared" si="859"/>
        <v>69</v>
      </c>
      <c r="E6867" s="105">
        <f t="shared" si="860"/>
        <v>0</v>
      </c>
      <c r="I6867" s="105">
        <f t="shared" si="861"/>
        <v>0</v>
      </c>
      <c r="J6867" s="105">
        <f t="shared" si="862"/>
        <v>0</v>
      </c>
      <c r="K6867" s="105">
        <f t="shared" si="863"/>
        <v>0</v>
      </c>
      <c r="L6867" s="105">
        <f t="shared" si="864"/>
        <v>0</v>
      </c>
      <c r="M6867">
        <v>0.04</v>
      </c>
      <c r="N6867">
        <f t="shared" si="865"/>
        <v>3.3960531989175591E-3</v>
      </c>
    </row>
    <row r="6868" spans="1:14" x14ac:dyDescent="0.3">
      <c r="A6868">
        <f t="shared" si="859"/>
        <v>69</v>
      </c>
      <c r="E6868" s="105">
        <f t="shared" si="860"/>
        <v>0</v>
      </c>
      <c r="I6868" s="105">
        <f t="shared" si="861"/>
        <v>0</v>
      </c>
      <c r="J6868" s="105">
        <f t="shared" si="862"/>
        <v>0</v>
      </c>
      <c r="K6868" s="105">
        <f t="shared" si="863"/>
        <v>0</v>
      </c>
      <c r="L6868" s="105">
        <f t="shared" si="864"/>
        <v>0</v>
      </c>
      <c r="M6868">
        <v>0.04</v>
      </c>
      <c r="N6868">
        <f t="shared" si="865"/>
        <v>3.3960531989175591E-3</v>
      </c>
    </row>
    <row r="6869" spans="1:14" x14ac:dyDescent="0.3">
      <c r="A6869">
        <f t="shared" si="859"/>
        <v>69</v>
      </c>
      <c r="E6869" s="105">
        <f t="shared" si="860"/>
        <v>0</v>
      </c>
      <c r="I6869" s="105">
        <f t="shared" si="861"/>
        <v>0</v>
      </c>
      <c r="J6869" s="105">
        <f t="shared" si="862"/>
        <v>0</v>
      </c>
      <c r="K6869" s="105">
        <f t="shared" si="863"/>
        <v>0</v>
      </c>
      <c r="L6869" s="105">
        <f t="shared" si="864"/>
        <v>0</v>
      </c>
      <c r="M6869">
        <v>0.04</v>
      </c>
      <c r="N6869">
        <f t="shared" si="865"/>
        <v>3.3960531989175591E-3</v>
      </c>
    </row>
    <row r="6870" spans="1:14" x14ac:dyDescent="0.3">
      <c r="A6870">
        <f t="shared" si="859"/>
        <v>69</v>
      </c>
      <c r="E6870" s="105">
        <f t="shared" si="860"/>
        <v>0</v>
      </c>
      <c r="I6870" s="105">
        <f t="shared" si="861"/>
        <v>0</v>
      </c>
      <c r="J6870" s="105">
        <f t="shared" si="862"/>
        <v>0</v>
      </c>
      <c r="K6870" s="105">
        <f t="shared" si="863"/>
        <v>0</v>
      </c>
      <c r="L6870" s="105">
        <f t="shared" si="864"/>
        <v>0</v>
      </c>
      <c r="M6870">
        <v>0.04</v>
      </c>
      <c r="N6870">
        <f t="shared" si="865"/>
        <v>3.3960531989175591E-3</v>
      </c>
    </row>
    <row r="6871" spans="1:14" x14ac:dyDescent="0.3">
      <c r="A6871">
        <f t="shared" si="859"/>
        <v>69</v>
      </c>
      <c r="E6871" s="105">
        <f t="shared" si="860"/>
        <v>0</v>
      </c>
      <c r="I6871" s="105">
        <f t="shared" si="861"/>
        <v>0</v>
      </c>
      <c r="J6871" s="105">
        <f t="shared" si="862"/>
        <v>0</v>
      </c>
      <c r="K6871" s="105">
        <f t="shared" si="863"/>
        <v>0</v>
      </c>
      <c r="L6871" s="105">
        <f t="shared" si="864"/>
        <v>0</v>
      </c>
      <c r="M6871">
        <v>0.04</v>
      </c>
      <c r="N6871">
        <f t="shared" si="865"/>
        <v>3.3960531989175591E-3</v>
      </c>
    </row>
    <row r="6872" spans="1:14" x14ac:dyDescent="0.3">
      <c r="A6872">
        <f t="shared" si="859"/>
        <v>69</v>
      </c>
      <c r="E6872" s="105">
        <f t="shared" si="860"/>
        <v>0</v>
      </c>
      <c r="I6872" s="105">
        <f t="shared" si="861"/>
        <v>0</v>
      </c>
      <c r="J6872" s="105">
        <f t="shared" si="862"/>
        <v>0</v>
      </c>
      <c r="K6872" s="105">
        <f t="shared" si="863"/>
        <v>0</v>
      </c>
      <c r="L6872" s="105">
        <f t="shared" si="864"/>
        <v>0</v>
      </c>
      <c r="M6872">
        <v>0.04</v>
      </c>
      <c r="N6872">
        <f t="shared" si="865"/>
        <v>3.3960531989175591E-3</v>
      </c>
    </row>
    <row r="6873" spans="1:14" x14ac:dyDescent="0.3">
      <c r="A6873">
        <f t="shared" si="859"/>
        <v>69</v>
      </c>
      <c r="E6873" s="105">
        <f t="shared" si="860"/>
        <v>0</v>
      </c>
      <c r="I6873" s="105">
        <f t="shared" si="861"/>
        <v>0</v>
      </c>
      <c r="J6873" s="105">
        <f t="shared" si="862"/>
        <v>0</v>
      </c>
      <c r="K6873" s="105">
        <f t="shared" si="863"/>
        <v>0</v>
      </c>
      <c r="L6873" s="105">
        <f t="shared" si="864"/>
        <v>0</v>
      </c>
      <c r="M6873">
        <v>0.04</v>
      </c>
      <c r="N6873">
        <f t="shared" si="865"/>
        <v>3.3960531989175591E-3</v>
      </c>
    </row>
    <row r="6874" spans="1:14" x14ac:dyDescent="0.3">
      <c r="A6874">
        <f t="shared" si="859"/>
        <v>69</v>
      </c>
      <c r="E6874" s="105">
        <f t="shared" si="860"/>
        <v>0</v>
      </c>
      <c r="I6874" s="105">
        <f t="shared" si="861"/>
        <v>0</v>
      </c>
      <c r="J6874" s="105">
        <f t="shared" si="862"/>
        <v>0</v>
      </c>
      <c r="K6874" s="105">
        <f t="shared" si="863"/>
        <v>0</v>
      </c>
      <c r="L6874" s="105">
        <f t="shared" si="864"/>
        <v>0</v>
      </c>
      <c r="M6874">
        <v>0.04</v>
      </c>
      <c r="N6874">
        <f t="shared" si="865"/>
        <v>3.3960531989175591E-3</v>
      </c>
    </row>
    <row r="6875" spans="1:14" x14ac:dyDescent="0.3">
      <c r="A6875">
        <f t="shared" si="859"/>
        <v>69</v>
      </c>
      <c r="E6875" s="105">
        <f t="shared" si="860"/>
        <v>0</v>
      </c>
      <c r="I6875" s="105">
        <f t="shared" si="861"/>
        <v>0</v>
      </c>
      <c r="J6875" s="105">
        <f t="shared" si="862"/>
        <v>0</v>
      </c>
      <c r="K6875" s="105">
        <f t="shared" si="863"/>
        <v>0</v>
      </c>
      <c r="L6875" s="105">
        <f t="shared" si="864"/>
        <v>0</v>
      </c>
      <c r="M6875">
        <v>0.04</v>
      </c>
      <c r="N6875">
        <f t="shared" si="865"/>
        <v>3.3960531989175591E-3</v>
      </c>
    </row>
    <row r="6876" spans="1:14" x14ac:dyDescent="0.3">
      <c r="A6876">
        <f t="shared" si="859"/>
        <v>69</v>
      </c>
      <c r="E6876" s="105">
        <f t="shared" si="860"/>
        <v>0</v>
      </c>
      <c r="I6876" s="105">
        <f t="shared" si="861"/>
        <v>0</v>
      </c>
      <c r="J6876" s="105">
        <f t="shared" si="862"/>
        <v>0</v>
      </c>
      <c r="K6876" s="105">
        <f t="shared" si="863"/>
        <v>0</v>
      </c>
      <c r="L6876" s="105">
        <f t="shared" si="864"/>
        <v>0</v>
      </c>
      <c r="M6876">
        <v>0.04</v>
      </c>
      <c r="N6876">
        <f t="shared" si="865"/>
        <v>3.3960531989175591E-3</v>
      </c>
    </row>
    <row r="6877" spans="1:14" x14ac:dyDescent="0.3">
      <c r="A6877">
        <f t="shared" si="859"/>
        <v>69</v>
      </c>
      <c r="E6877" s="105">
        <f t="shared" si="860"/>
        <v>0</v>
      </c>
      <c r="I6877" s="105">
        <f t="shared" si="861"/>
        <v>0</v>
      </c>
      <c r="J6877" s="105">
        <f t="shared" si="862"/>
        <v>0</v>
      </c>
      <c r="K6877" s="105">
        <f t="shared" si="863"/>
        <v>0</v>
      </c>
      <c r="L6877" s="105">
        <f t="shared" si="864"/>
        <v>0</v>
      </c>
      <c r="M6877">
        <v>0.04</v>
      </c>
      <c r="N6877">
        <f t="shared" si="865"/>
        <v>3.3960531989175591E-3</v>
      </c>
    </row>
    <row r="6878" spans="1:14" x14ac:dyDescent="0.3">
      <c r="A6878">
        <f t="shared" si="859"/>
        <v>69</v>
      </c>
      <c r="E6878" s="105">
        <f t="shared" si="860"/>
        <v>0</v>
      </c>
      <c r="I6878" s="105">
        <f t="shared" si="861"/>
        <v>0</v>
      </c>
      <c r="J6878" s="105">
        <f t="shared" si="862"/>
        <v>0</v>
      </c>
      <c r="K6878" s="105">
        <f t="shared" si="863"/>
        <v>0</v>
      </c>
      <c r="L6878" s="105">
        <f t="shared" si="864"/>
        <v>0</v>
      </c>
      <c r="M6878">
        <v>0.04</v>
      </c>
      <c r="N6878">
        <f t="shared" si="865"/>
        <v>3.3960531989175591E-3</v>
      </c>
    </row>
    <row r="6879" spans="1:14" x14ac:dyDescent="0.3">
      <c r="A6879">
        <f t="shared" si="859"/>
        <v>69</v>
      </c>
      <c r="E6879" s="105">
        <f t="shared" si="860"/>
        <v>0</v>
      </c>
      <c r="I6879" s="105">
        <f t="shared" si="861"/>
        <v>0</v>
      </c>
      <c r="J6879" s="105">
        <f t="shared" si="862"/>
        <v>0</v>
      </c>
      <c r="K6879" s="105">
        <f t="shared" si="863"/>
        <v>0</v>
      </c>
      <c r="L6879" s="105">
        <f t="shared" si="864"/>
        <v>0</v>
      </c>
      <c r="M6879">
        <v>0.04</v>
      </c>
      <c r="N6879">
        <f t="shared" si="865"/>
        <v>3.3960531989175591E-3</v>
      </c>
    </row>
    <row r="6880" spans="1:14" x14ac:dyDescent="0.3">
      <c r="A6880">
        <f t="shared" si="859"/>
        <v>69</v>
      </c>
      <c r="E6880" s="105">
        <f t="shared" si="860"/>
        <v>0</v>
      </c>
      <c r="I6880" s="105">
        <f t="shared" si="861"/>
        <v>0</v>
      </c>
      <c r="J6880" s="105">
        <f t="shared" si="862"/>
        <v>0</v>
      </c>
      <c r="K6880" s="105">
        <f t="shared" si="863"/>
        <v>0</v>
      </c>
      <c r="L6880" s="105">
        <f t="shared" si="864"/>
        <v>0</v>
      </c>
      <c r="M6880">
        <v>0.04</v>
      </c>
      <c r="N6880">
        <f t="shared" si="865"/>
        <v>3.3960531989175591E-3</v>
      </c>
    </row>
    <row r="6881" spans="1:14" x14ac:dyDescent="0.3">
      <c r="A6881">
        <f t="shared" si="859"/>
        <v>69</v>
      </c>
      <c r="E6881" s="105">
        <f t="shared" si="860"/>
        <v>0</v>
      </c>
      <c r="I6881" s="105">
        <f t="shared" si="861"/>
        <v>0</v>
      </c>
      <c r="J6881" s="105">
        <f t="shared" si="862"/>
        <v>0</v>
      </c>
      <c r="K6881" s="105">
        <f t="shared" si="863"/>
        <v>0</v>
      </c>
      <c r="L6881" s="105">
        <f t="shared" si="864"/>
        <v>0</v>
      </c>
      <c r="M6881">
        <v>0.04</v>
      </c>
      <c r="N6881">
        <f t="shared" si="865"/>
        <v>3.3960531989175591E-3</v>
      </c>
    </row>
    <row r="6882" spans="1:14" x14ac:dyDescent="0.3">
      <c r="A6882">
        <f t="shared" si="859"/>
        <v>69</v>
      </c>
      <c r="E6882" s="105">
        <f t="shared" si="860"/>
        <v>0</v>
      </c>
      <c r="I6882" s="105">
        <f t="shared" si="861"/>
        <v>0</v>
      </c>
      <c r="J6882" s="105">
        <f t="shared" si="862"/>
        <v>0</v>
      </c>
      <c r="K6882" s="105">
        <f t="shared" si="863"/>
        <v>0</v>
      </c>
      <c r="L6882" s="105">
        <f t="shared" si="864"/>
        <v>0</v>
      </c>
      <c r="M6882">
        <v>0.04</v>
      </c>
      <c r="N6882">
        <f t="shared" si="865"/>
        <v>3.3960531989175591E-3</v>
      </c>
    </row>
    <row r="6883" spans="1:14" x14ac:dyDescent="0.3">
      <c r="A6883">
        <f t="shared" si="859"/>
        <v>69</v>
      </c>
      <c r="E6883" s="105">
        <f t="shared" si="860"/>
        <v>0</v>
      </c>
      <c r="I6883" s="105">
        <f t="shared" si="861"/>
        <v>0</v>
      </c>
      <c r="J6883" s="105">
        <f t="shared" si="862"/>
        <v>0</v>
      </c>
      <c r="K6883" s="105">
        <f t="shared" si="863"/>
        <v>0</v>
      </c>
      <c r="L6883" s="105">
        <f t="shared" si="864"/>
        <v>0</v>
      </c>
      <c r="M6883">
        <v>0.04</v>
      </c>
      <c r="N6883">
        <f t="shared" si="865"/>
        <v>3.3960531989175591E-3</v>
      </c>
    </row>
    <row r="6884" spans="1:14" x14ac:dyDescent="0.3">
      <c r="A6884">
        <f t="shared" si="859"/>
        <v>69</v>
      </c>
      <c r="E6884" s="105">
        <f t="shared" si="860"/>
        <v>0</v>
      </c>
      <c r="I6884" s="105">
        <f t="shared" si="861"/>
        <v>0</v>
      </c>
      <c r="J6884" s="105">
        <f t="shared" si="862"/>
        <v>0</v>
      </c>
      <c r="K6884" s="105">
        <f t="shared" si="863"/>
        <v>0</v>
      </c>
      <c r="L6884" s="105">
        <f t="shared" si="864"/>
        <v>0</v>
      </c>
      <c r="M6884">
        <v>0.04</v>
      </c>
      <c r="N6884">
        <f t="shared" si="865"/>
        <v>3.3960531989175591E-3</v>
      </c>
    </row>
    <row r="6885" spans="1:14" x14ac:dyDescent="0.3">
      <c r="A6885">
        <f t="shared" si="859"/>
        <v>69</v>
      </c>
      <c r="E6885" s="105">
        <f t="shared" si="860"/>
        <v>0</v>
      </c>
      <c r="I6885" s="105">
        <f t="shared" si="861"/>
        <v>0</v>
      </c>
      <c r="J6885" s="105">
        <f t="shared" si="862"/>
        <v>0</v>
      </c>
      <c r="K6885" s="105">
        <f t="shared" si="863"/>
        <v>0</v>
      </c>
      <c r="L6885" s="105">
        <f t="shared" si="864"/>
        <v>0</v>
      </c>
      <c r="M6885">
        <v>0.04</v>
      </c>
      <c r="N6885">
        <f t="shared" si="865"/>
        <v>3.3960531989175591E-3</v>
      </c>
    </row>
    <row r="6886" spans="1:14" x14ac:dyDescent="0.3">
      <c r="A6886">
        <f t="shared" si="859"/>
        <v>69</v>
      </c>
      <c r="E6886" s="105">
        <f t="shared" si="860"/>
        <v>0</v>
      </c>
      <c r="I6886" s="105">
        <f t="shared" si="861"/>
        <v>0</v>
      </c>
      <c r="J6886" s="105">
        <f t="shared" si="862"/>
        <v>0</v>
      </c>
      <c r="K6886" s="105">
        <f t="shared" si="863"/>
        <v>0</v>
      </c>
      <c r="L6886" s="105">
        <f t="shared" si="864"/>
        <v>0</v>
      </c>
      <c r="M6886">
        <v>0.04</v>
      </c>
      <c r="N6886">
        <f t="shared" si="865"/>
        <v>3.3960531989175591E-3</v>
      </c>
    </row>
    <row r="6887" spans="1:14" x14ac:dyDescent="0.3">
      <c r="A6887">
        <f t="shared" ref="A6887:A6950" si="866">IF(COUNTIF(A6787:A6886,A6886)=100, A6886+1,A6886)</f>
        <v>69</v>
      </c>
      <c r="E6887" s="105">
        <f t="shared" ref="E6887:E6950" si="867">MAX(0, E6787-K6787-L6787)</f>
        <v>0</v>
      </c>
      <c r="I6887" s="105">
        <f t="shared" ref="I6887:I6950" si="868">IF(E6887&lt;I6787,J6887 + E6887, I6787)</f>
        <v>0</v>
      </c>
      <c r="J6887" s="105">
        <f t="shared" si="862"/>
        <v>0</v>
      </c>
      <c r="K6887" s="105">
        <f t="shared" si="863"/>
        <v>0</v>
      </c>
      <c r="L6887" s="105">
        <f t="shared" si="864"/>
        <v>0</v>
      </c>
      <c r="M6887">
        <v>0.04</v>
      </c>
      <c r="N6887">
        <f t="shared" si="865"/>
        <v>3.3960531989175591E-3</v>
      </c>
    </row>
    <row r="6888" spans="1:14" x14ac:dyDescent="0.3">
      <c r="A6888">
        <f t="shared" si="866"/>
        <v>69</v>
      </c>
      <c r="E6888" s="105">
        <f t="shared" si="867"/>
        <v>0</v>
      </c>
      <c r="I6888" s="105">
        <f t="shared" si="868"/>
        <v>0</v>
      </c>
      <c r="J6888" s="105">
        <f t="shared" si="862"/>
        <v>0</v>
      </c>
      <c r="K6888" s="105">
        <f t="shared" si="863"/>
        <v>0</v>
      </c>
      <c r="L6888" s="105">
        <f t="shared" si="864"/>
        <v>0</v>
      </c>
      <c r="M6888">
        <v>0.04</v>
      </c>
      <c r="N6888">
        <f t="shared" si="865"/>
        <v>3.3960531989175591E-3</v>
      </c>
    </row>
    <row r="6889" spans="1:14" x14ac:dyDescent="0.3">
      <c r="A6889">
        <f t="shared" si="866"/>
        <v>69</v>
      </c>
      <c r="E6889" s="105">
        <f t="shared" si="867"/>
        <v>0</v>
      </c>
      <c r="I6889" s="105">
        <f t="shared" si="868"/>
        <v>0</v>
      </c>
      <c r="J6889" s="105">
        <f t="shared" si="862"/>
        <v>0</v>
      </c>
      <c r="K6889" s="105">
        <f t="shared" si="863"/>
        <v>0</v>
      </c>
      <c r="L6889" s="105">
        <f t="shared" si="864"/>
        <v>0</v>
      </c>
      <c r="M6889">
        <v>0.04</v>
      </c>
      <c r="N6889">
        <f t="shared" si="865"/>
        <v>3.3960531989175591E-3</v>
      </c>
    </row>
    <row r="6890" spans="1:14" x14ac:dyDescent="0.3">
      <c r="A6890">
        <f t="shared" si="866"/>
        <v>69</v>
      </c>
      <c r="E6890" s="105">
        <f t="shared" si="867"/>
        <v>0</v>
      </c>
      <c r="I6890" s="105">
        <f t="shared" si="868"/>
        <v>0</v>
      </c>
      <c r="J6890" s="105">
        <f t="shared" si="862"/>
        <v>0</v>
      </c>
      <c r="K6890" s="105">
        <f t="shared" si="863"/>
        <v>0</v>
      </c>
      <c r="L6890" s="105">
        <f t="shared" si="864"/>
        <v>0</v>
      </c>
      <c r="M6890">
        <v>0.04</v>
      </c>
      <c r="N6890">
        <f t="shared" si="865"/>
        <v>3.3960531989175591E-3</v>
      </c>
    </row>
    <row r="6891" spans="1:14" x14ac:dyDescent="0.3">
      <c r="A6891">
        <f t="shared" si="866"/>
        <v>69</v>
      </c>
      <c r="E6891" s="105">
        <f t="shared" si="867"/>
        <v>0</v>
      </c>
      <c r="I6891" s="105">
        <f t="shared" si="868"/>
        <v>0</v>
      </c>
      <c r="J6891" s="105">
        <f t="shared" si="862"/>
        <v>0</v>
      </c>
      <c r="K6891" s="105">
        <f t="shared" si="863"/>
        <v>0</v>
      </c>
      <c r="L6891" s="105">
        <f t="shared" si="864"/>
        <v>0</v>
      </c>
      <c r="M6891">
        <v>0.04</v>
      </c>
      <c r="N6891">
        <f t="shared" si="865"/>
        <v>3.3960531989175591E-3</v>
      </c>
    </row>
    <row r="6892" spans="1:14" x14ac:dyDescent="0.3">
      <c r="A6892">
        <f t="shared" si="866"/>
        <v>69</v>
      </c>
      <c r="E6892" s="105">
        <f t="shared" si="867"/>
        <v>0</v>
      </c>
      <c r="I6892" s="105">
        <f t="shared" si="868"/>
        <v>0</v>
      </c>
      <c r="J6892" s="105">
        <f t="shared" si="862"/>
        <v>0</v>
      </c>
      <c r="K6892" s="105">
        <f t="shared" si="863"/>
        <v>0</v>
      </c>
      <c r="L6892" s="105">
        <f t="shared" si="864"/>
        <v>0</v>
      </c>
      <c r="M6892">
        <v>0.04</v>
      </c>
      <c r="N6892">
        <f t="shared" si="865"/>
        <v>3.3960531989175591E-3</v>
      </c>
    </row>
    <row r="6893" spans="1:14" x14ac:dyDescent="0.3">
      <c r="A6893">
        <f t="shared" si="866"/>
        <v>69</v>
      </c>
      <c r="E6893" s="105">
        <f t="shared" si="867"/>
        <v>0</v>
      </c>
      <c r="I6893" s="105">
        <f t="shared" si="868"/>
        <v>0</v>
      </c>
      <c r="J6893" s="105">
        <f t="shared" si="862"/>
        <v>0</v>
      </c>
      <c r="K6893" s="105">
        <f t="shared" si="863"/>
        <v>0</v>
      </c>
      <c r="L6893" s="105">
        <f t="shared" si="864"/>
        <v>0</v>
      </c>
      <c r="M6893">
        <v>0.04</v>
      </c>
      <c r="N6893">
        <f t="shared" si="865"/>
        <v>3.3960531989175591E-3</v>
      </c>
    </row>
    <row r="6894" spans="1:14" x14ac:dyDescent="0.3">
      <c r="A6894">
        <f t="shared" si="866"/>
        <v>69</v>
      </c>
      <c r="E6894" s="105">
        <f t="shared" si="867"/>
        <v>0</v>
      </c>
      <c r="I6894" s="105">
        <f t="shared" si="868"/>
        <v>0</v>
      </c>
      <c r="J6894" s="105">
        <f t="shared" si="862"/>
        <v>0</v>
      </c>
      <c r="K6894" s="105">
        <f t="shared" si="863"/>
        <v>0</v>
      </c>
      <c r="L6894" s="105">
        <f t="shared" si="864"/>
        <v>0</v>
      </c>
      <c r="M6894">
        <v>0.04</v>
      </c>
      <c r="N6894">
        <f t="shared" si="865"/>
        <v>3.3960531989175591E-3</v>
      </c>
    </row>
    <row r="6895" spans="1:14" x14ac:dyDescent="0.3">
      <c r="A6895">
        <f t="shared" si="866"/>
        <v>69</v>
      </c>
      <c r="E6895" s="105">
        <f t="shared" si="867"/>
        <v>0</v>
      </c>
      <c r="I6895" s="105">
        <f t="shared" si="868"/>
        <v>0</v>
      </c>
      <c r="J6895" s="105">
        <f t="shared" si="862"/>
        <v>0</v>
      </c>
      <c r="K6895" s="105">
        <f t="shared" si="863"/>
        <v>0</v>
      </c>
      <c r="L6895" s="105">
        <f t="shared" si="864"/>
        <v>0</v>
      </c>
      <c r="M6895">
        <v>0.04</v>
      </c>
      <c r="N6895">
        <f t="shared" si="865"/>
        <v>3.3960531989175591E-3</v>
      </c>
    </row>
    <row r="6896" spans="1:14" x14ac:dyDescent="0.3">
      <c r="A6896">
        <f t="shared" si="866"/>
        <v>69</v>
      </c>
      <c r="E6896" s="105">
        <f t="shared" si="867"/>
        <v>0</v>
      </c>
      <c r="I6896" s="105">
        <f t="shared" si="868"/>
        <v>0</v>
      </c>
      <c r="J6896" s="105">
        <f t="shared" si="862"/>
        <v>0</v>
      </c>
      <c r="K6896" s="105">
        <f t="shared" si="863"/>
        <v>0</v>
      </c>
      <c r="L6896" s="105">
        <f t="shared" si="864"/>
        <v>0</v>
      </c>
      <c r="M6896">
        <v>0.04</v>
      </c>
      <c r="N6896">
        <f t="shared" si="865"/>
        <v>3.3960531989175591E-3</v>
      </c>
    </row>
    <row r="6897" spans="1:15" x14ac:dyDescent="0.3">
      <c r="A6897">
        <f t="shared" si="866"/>
        <v>69</v>
      </c>
      <c r="E6897" s="105">
        <f t="shared" si="867"/>
        <v>0</v>
      </c>
      <c r="I6897" s="105">
        <f t="shared" si="868"/>
        <v>0</v>
      </c>
      <c r="J6897" s="105">
        <f t="shared" si="862"/>
        <v>0</v>
      </c>
      <c r="K6897" s="105">
        <f t="shared" si="863"/>
        <v>0</v>
      </c>
      <c r="L6897" s="105">
        <f t="shared" si="864"/>
        <v>0</v>
      </c>
      <c r="M6897">
        <v>0.04</v>
      </c>
      <c r="N6897">
        <f t="shared" si="865"/>
        <v>3.3960531989175591E-3</v>
      </c>
    </row>
    <row r="6898" spans="1:15" x14ac:dyDescent="0.3">
      <c r="A6898">
        <f t="shared" si="866"/>
        <v>69</v>
      </c>
      <c r="E6898" s="105">
        <f t="shared" si="867"/>
        <v>0</v>
      </c>
      <c r="I6898" s="105">
        <f t="shared" si="868"/>
        <v>0</v>
      </c>
      <c r="J6898" s="105">
        <f t="shared" si="862"/>
        <v>0</v>
      </c>
      <c r="K6898" s="105">
        <f t="shared" si="863"/>
        <v>0</v>
      </c>
      <c r="L6898" s="105">
        <f t="shared" si="864"/>
        <v>0</v>
      </c>
      <c r="M6898">
        <v>0.04</v>
      </c>
      <c r="N6898">
        <f t="shared" si="865"/>
        <v>3.3960531989175591E-3</v>
      </c>
    </row>
    <row r="6899" spans="1:15" x14ac:dyDescent="0.3">
      <c r="A6899">
        <f t="shared" si="866"/>
        <v>69</v>
      </c>
      <c r="E6899" s="105">
        <f t="shared" si="867"/>
        <v>0</v>
      </c>
      <c r="I6899" s="105">
        <f t="shared" si="868"/>
        <v>0</v>
      </c>
      <c r="J6899" s="105">
        <f t="shared" si="862"/>
        <v>0</v>
      </c>
      <c r="K6899" s="105">
        <f t="shared" si="863"/>
        <v>0</v>
      </c>
      <c r="L6899" s="105">
        <f t="shared" si="864"/>
        <v>0</v>
      </c>
      <c r="M6899">
        <v>0.04</v>
      </c>
      <c r="N6899">
        <f t="shared" si="865"/>
        <v>3.3960531989175591E-3</v>
      </c>
    </row>
    <row r="6900" spans="1:15" x14ac:dyDescent="0.3">
      <c r="A6900">
        <f t="shared" si="866"/>
        <v>69</v>
      </c>
      <c r="E6900" s="105">
        <f t="shared" si="867"/>
        <v>0</v>
      </c>
      <c r="I6900" s="105">
        <f t="shared" si="868"/>
        <v>0</v>
      </c>
      <c r="J6900" s="105">
        <f t="shared" si="862"/>
        <v>0</v>
      </c>
      <c r="K6900" s="105">
        <f t="shared" si="863"/>
        <v>0</v>
      </c>
      <c r="L6900" s="105">
        <f t="shared" si="864"/>
        <v>0</v>
      </c>
      <c r="M6900">
        <v>0.04</v>
      </c>
      <c r="N6900">
        <f t="shared" si="865"/>
        <v>3.3960531989175591E-3</v>
      </c>
    </row>
    <row r="6901" spans="1:15" x14ac:dyDescent="0.3">
      <c r="A6901">
        <f t="shared" si="866"/>
        <v>69</v>
      </c>
      <c r="E6901" s="105">
        <f t="shared" si="867"/>
        <v>0</v>
      </c>
      <c r="I6901" s="105">
        <f t="shared" si="868"/>
        <v>0</v>
      </c>
      <c r="J6901" s="105">
        <f t="shared" si="862"/>
        <v>0</v>
      </c>
      <c r="K6901" s="105">
        <f t="shared" si="863"/>
        <v>0</v>
      </c>
      <c r="L6901" s="105">
        <f t="shared" si="864"/>
        <v>0</v>
      </c>
      <c r="M6901">
        <v>0.04</v>
      </c>
      <c r="N6901">
        <f t="shared" si="865"/>
        <v>3.3960531989175591E-3</v>
      </c>
      <c r="O6901" s="105" t="e">
        <f t="shared" ref="O6901" si="869">SUM(I6802:I6901)</f>
        <v>#REF!</v>
      </c>
    </row>
    <row r="6902" spans="1:15" x14ac:dyDescent="0.3">
      <c r="A6902">
        <f t="shared" si="866"/>
        <v>70</v>
      </c>
      <c r="E6902" s="105" t="e">
        <f t="shared" si="867"/>
        <v>#REF!</v>
      </c>
      <c r="I6902" s="105" t="e">
        <f t="shared" si="868"/>
        <v>#REF!</v>
      </c>
      <c r="J6902" s="105" t="e">
        <f t="shared" si="862"/>
        <v>#REF!</v>
      </c>
      <c r="K6902" s="105" t="e">
        <f t="shared" si="863"/>
        <v>#REF!</v>
      </c>
      <c r="L6902" s="105" t="e">
        <f t="shared" si="864"/>
        <v>#REF!</v>
      </c>
      <c r="M6902">
        <v>0.04</v>
      </c>
      <c r="N6902">
        <f t="shared" si="865"/>
        <v>3.3960531989175591E-3</v>
      </c>
    </row>
    <row r="6903" spans="1:15" x14ac:dyDescent="0.3">
      <c r="A6903">
        <f t="shared" si="866"/>
        <v>70</v>
      </c>
      <c r="E6903" s="105" t="e">
        <f t="shared" si="867"/>
        <v>#REF!</v>
      </c>
      <c r="I6903" s="105" t="e">
        <f t="shared" si="868"/>
        <v>#REF!</v>
      </c>
      <c r="J6903" s="105" t="e">
        <f t="shared" si="862"/>
        <v>#REF!</v>
      </c>
      <c r="K6903" s="105" t="e">
        <f t="shared" si="863"/>
        <v>#REF!</v>
      </c>
      <c r="L6903" s="105" t="e">
        <f t="shared" si="864"/>
        <v>#REF!</v>
      </c>
      <c r="M6903">
        <v>0.04</v>
      </c>
      <c r="N6903">
        <f t="shared" si="865"/>
        <v>3.3960531989175591E-3</v>
      </c>
    </row>
    <row r="6904" spans="1:15" x14ac:dyDescent="0.3">
      <c r="A6904">
        <f t="shared" si="866"/>
        <v>70</v>
      </c>
      <c r="E6904" s="105" t="e">
        <f t="shared" si="867"/>
        <v>#REF!</v>
      </c>
      <c r="I6904" s="105" t="e">
        <f t="shared" si="868"/>
        <v>#REF!</v>
      </c>
      <c r="J6904" s="105" t="e">
        <f t="shared" si="862"/>
        <v>#REF!</v>
      </c>
      <c r="K6904" s="105" t="e">
        <f t="shared" si="863"/>
        <v>#REF!</v>
      </c>
      <c r="L6904" s="105" t="e">
        <f t="shared" si="864"/>
        <v>#REF!</v>
      </c>
      <c r="M6904">
        <v>0.04</v>
      </c>
      <c r="N6904">
        <f t="shared" si="865"/>
        <v>3.3960531989175591E-3</v>
      </c>
    </row>
    <row r="6905" spans="1:15" x14ac:dyDescent="0.3">
      <c r="A6905">
        <f t="shared" si="866"/>
        <v>70</v>
      </c>
      <c r="E6905" s="105">
        <f t="shared" si="867"/>
        <v>0</v>
      </c>
      <c r="I6905" s="105">
        <f t="shared" si="868"/>
        <v>0</v>
      </c>
      <c r="J6905" s="105">
        <f t="shared" si="862"/>
        <v>0</v>
      </c>
      <c r="K6905" s="105">
        <f t="shared" si="863"/>
        <v>0</v>
      </c>
      <c r="L6905" s="105">
        <f t="shared" si="864"/>
        <v>0</v>
      </c>
      <c r="M6905">
        <v>0.04</v>
      </c>
      <c r="N6905">
        <f t="shared" si="865"/>
        <v>3.3960531989175591E-3</v>
      </c>
    </row>
    <row r="6906" spans="1:15" x14ac:dyDescent="0.3">
      <c r="A6906">
        <f t="shared" si="866"/>
        <v>70</v>
      </c>
      <c r="E6906" s="105">
        <f t="shared" si="867"/>
        <v>0</v>
      </c>
      <c r="I6906" s="105">
        <f t="shared" si="868"/>
        <v>0</v>
      </c>
      <c r="J6906" s="105">
        <f t="shared" si="862"/>
        <v>0</v>
      </c>
      <c r="K6906" s="105">
        <f t="shared" si="863"/>
        <v>0</v>
      </c>
      <c r="L6906" s="105">
        <f t="shared" si="864"/>
        <v>0</v>
      </c>
      <c r="M6906">
        <v>0.04</v>
      </c>
      <c r="N6906">
        <f t="shared" si="865"/>
        <v>3.3960531989175591E-3</v>
      </c>
    </row>
    <row r="6907" spans="1:15" x14ac:dyDescent="0.3">
      <c r="A6907">
        <f t="shared" si="866"/>
        <v>70</v>
      </c>
      <c r="E6907" s="105">
        <f t="shared" si="867"/>
        <v>0</v>
      </c>
      <c r="I6907" s="105">
        <f t="shared" si="868"/>
        <v>0</v>
      </c>
      <c r="J6907" s="105">
        <f t="shared" si="862"/>
        <v>0</v>
      </c>
      <c r="K6907" s="105">
        <f t="shared" si="863"/>
        <v>0</v>
      </c>
      <c r="L6907" s="105">
        <f t="shared" si="864"/>
        <v>0</v>
      </c>
      <c r="M6907">
        <v>0.04</v>
      </c>
      <c r="N6907">
        <f t="shared" si="865"/>
        <v>3.3960531989175591E-3</v>
      </c>
    </row>
    <row r="6908" spans="1:15" x14ac:dyDescent="0.3">
      <c r="A6908">
        <f t="shared" si="866"/>
        <v>70</v>
      </c>
      <c r="E6908" s="105">
        <f t="shared" si="867"/>
        <v>0</v>
      </c>
      <c r="I6908" s="105">
        <f t="shared" si="868"/>
        <v>0</v>
      </c>
      <c r="J6908" s="105">
        <f t="shared" si="862"/>
        <v>0</v>
      </c>
      <c r="K6908" s="105">
        <f t="shared" si="863"/>
        <v>0</v>
      </c>
      <c r="L6908" s="105">
        <f t="shared" si="864"/>
        <v>0</v>
      </c>
      <c r="M6908">
        <v>0.04</v>
      </c>
      <c r="N6908">
        <f t="shared" si="865"/>
        <v>3.3960531989175591E-3</v>
      </c>
    </row>
    <row r="6909" spans="1:15" x14ac:dyDescent="0.3">
      <c r="A6909">
        <f t="shared" si="866"/>
        <v>70</v>
      </c>
      <c r="E6909" s="105">
        <f t="shared" si="867"/>
        <v>0</v>
      </c>
      <c r="I6909" s="105">
        <f t="shared" si="868"/>
        <v>0</v>
      </c>
      <c r="J6909" s="105">
        <f t="shared" si="862"/>
        <v>0</v>
      </c>
      <c r="K6909" s="105">
        <f t="shared" si="863"/>
        <v>0</v>
      </c>
      <c r="L6909" s="105">
        <f t="shared" si="864"/>
        <v>0</v>
      </c>
      <c r="M6909">
        <v>0.04</v>
      </c>
      <c r="N6909">
        <f t="shared" si="865"/>
        <v>3.3960531989175591E-3</v>
      </c>
    </row>
    <row r="6910" spans="1:15" x14ac:dyDescent="0.3">
      <c r="A6910">
        <f t="shared" si="866"/>
        <v>70</v>
      </c>
      <c r="E6910" s="105">
        <f t="shared" si="867"/>
        <v>0</v>
      </c>
      <c r="I6910" s="105">
        <f t="shared" si="868"/>
        <v>0</v>
      </c>
      <c r="J6910" s="105">
        <f t="shared" si="862"/>
        <v>0</v>
      </c>
      <c r="K6910" s="105">
        <f t="shared" si="863"/>
        <v>0</v>
      </c>
      <c r="L6910" s="105">
        <f t="shared" si="864"/>
        <v>0</v>
      </c>
      <c r="M6910">
        <v>0.04</v>
      </c>
      <c r="N6910">
        <f t="shared" si="865"/>
        <v>3.3960531989175591E-3</v>
      </c>
    </row>
    <row r="6911" spans="1:15" x14ac:dyDescent="0.3">
      <c r="A6911">
        <f t="shared" si="866"/>
        <v>70</v>
      </c>
      <c r="E6911" s="105">
        <f t="shared" si="867"/>
        <v>0</v>
      </c>
      <c r="I6911" s="105">
        <f t="shared" si="868"/>
        <v>0</v>
      </c>
      <c r="J6911" s="105">
        <f t="shared" si="862"/>
        <v>0</v>
      </c>
      <c r="K6911" s="105">
        <f t="shared" si="863"/>
        <v>0</v>
      </c>
      <c r="L6911" s="105">
        <f t="shared" si="864"/>
        <v>0</v>
      </c>
      <c r="M6911">
        <v>0.04</v>
      </c>
      <c r="N6911">
        <f t="shared" si="865"/>
        <v>3.3960531989175591E-3</v>
      </c>
    </row>
    <row r="6912" spans="1:15" x14ac:dyDescent="0.3">
      <c r="A6912">
        <f t="shared" si="866"/>
        <v>70</v>
      </c>
      <c r="E6912" s="105">
        <f t="shared" si="867"/>
        <v>0</v>
      </c>
      <c r="I6912" s="105">
        <f t="shared" si="868"/>
        <v>0</v>
      </c>
      <c r="J6912" s="105">
        <f t="shared" si="862"/>
        <v>0</v>
      </c>
      <c r="K6912" s="105">
        <f t="shared" si="863"/>
        <v>0</v>
      </c>
      <c r="L6912" s="105">
        <f t="shared" si="864"/>
        <v>0</v>
      </c>
      <c r="M6912">
        <v>0.04</v>
      </c>
      <c r="N6912">
        <f t="shared" si="865"/>
        <v>3.3960531989175591E-3</v>
      </c>
    </row>
    <row r="6913" spans="1:14" x14ac:dyDescent="0.3">
      <c r="A6913">
        <f t="shared" si="866"/>
        <v>70</v>
      </c>
      <c r="E6913" s="105">
        <f t="shared" si="867"/>
        <v>0</v>
      </c>
      <c r="I6913" s="105">
        <f t="shared" si="868"/>
        <v>0</v>
      </c>
      <c r="J6913" s="105">
        <f t="shared" si="862"/>
        <v>0</v>
      </c>
      <c r="K6913" s="105">
        <f t="shared" si="863"/>
        <v>0</v>
      </c>
      <c r="L6913" s="105">
        <f t="shared" si="864"/>
        <v>0</v>
      </c>
      <c r="M6913">
        <v>0.04</v>
      </c>
      <c r="N6913">
        <f t="shared" si="865"/>
        <v>3.3960531989175591E-3</v>
      </c>
    </row>
    <row r="6914" spans="1:14" x14ac:dyDescent="0.3">
      <c r="A6914">
        <f t="shared" si="866"/>
        <v>70</v>
      </c>
      <c r="E6914" s="105">
        <f t="shared" si="867"/>
        <v>0</v>
      </c>
      <c r="I6914" s="105">
        <f t="shared" si="868"/>
        <v>0</v>
      </c>
      <c r="J6914" s="105">
        <f t="shared" si="862"/>
        <v>0</v>
      </c>
      <c r="K6914" s="105">
        <f t="shared" si="863"/>
        <v>0</v>
      </c>
      <c r="L6914" s="105">
        <f t="shared" si="864"/>
        <v>0</v>
      </c>
      <c r="M6914">
        <v>0.04</v>
      </c>
      <c r="N6914">
        <f t="shared" si="865"/>
        <v>3.3960531989175591E-3</v>
      </c>
    </row>
    <row r="6915" spans="1:14" x14ac:dyDescent="0.3">
      <c r="A6915">
        <f t="shared" si="866"/>
        <v>70</v>
      </c>
      <c r="E6915" s="105">
        <f t="shared" si="867"/>
        <v>0</v>
      </c>
      <c r="I6915" s="105">
        <f t="shared" si="868"/>
        <v>0</v>
      </c>
      <c r="J6915" s="105">
        <f t="shared" ref="J6915:J6978" si="870">E6915*($H$2/12)</f>
        <v>0</v>
      </c>
      <c r="K6915" s="105">
        <f t="shared" ref="K6915:K6978" si="871">I6915-J6915</f>
        <v>0</v>
      </c>
      <c r="L6915" s="105">
        <f t="shared" ref="L6915:L6978" si="872">N6915*(E6915-K6915)</f>
        <v>0</v>
      </c>
      <c r="M6915">
        <v>0.04</v>
      </c>
      <c r="N6915">
        <f t="shared" ref="N6915:N6978" si="873">1-(POWER(1-M6915,(1/12)))</f>
        <v>3.3960531989175591E-3</v>
      </c>
    </row>
    <row r="6916" spans="1:14" x14ac:dyDescent="0.3">
      <c r="A6916">
        <f t="shared" si="866"/>
        <v>70</v>
      </c>
      <c r="E6916" s="105">
        <f t="shared" si="867"/>
        <v>0</v>
      </c>
      <c r="I6916" s="105">
        <f t="shared" si="868"/>
        <v>0</v>
      </c>
      <c r="J6916" s="105">
        <f t="shared" si="870"/>
        <v>0</v>
      </c>
      <c r="K6916" s="105">
        <f t="shared" si="871"/>
        <v>0</v>
      </c>
      <c r="L6916" s="105">
        <f t="shared" si="872"/>
        <v>0</v>
      </c>
      <c r="M6916">
        <v>0.04</v>
      </c>
      <c r="N6916">
        <f t="shared" si="873"/>
        <v>3.3960531989175591E-3</v>
      </c>
    </row>
    <row r="6917" spans="1:14" x14ac:dyDescent="0.3">
      <c r="A6917">
        <f t="shared" si="866"/>
        <v>70</v>
      </c>
      <c r="E6917" s="105">
        <f t="shared" si="867"/>
        <v>0</v>
      </c>
      <c r="I6917" s="105">
        <f t="shared" si="868"/>
        <v>0</v>
      </c>
      <c r="J6917" s="105">
        <f t="shared" si="870"/>
        <v>0</v>
      </c>
      <c r="K6917" s="105">
        <f t="shared" si="871"/>
        <v>0</v>
      </c>
      <c r="L6917" s="105">
        <f t="shared" si="872"/>
        <v>0</v>
      </c>
      <c r="M6917">
        <v>0.04</v>
      </c>
      <c r="N6917">
        <f t="shared" si="873"/>
        <v>3.3960531989175591E-3</v>
      </c>
    </row>
    <row r="6918" spans="1:14" x14ac:dyDescent="0.3">
      <c r="A6918">
        <f t="shared" si="866"/>
        <v>70</v>
      </c>
      <c r="E6918" s="105">
        <f t="shared" si="867"/>
        <v>0</v>
      </c>
      <c r="I6918" s="105">
        <f t="shared" si="868"/>
        <v>0</v>
      </c>
      <c r="J6918" s="105">
        <f t="shared" si="870"/>
        <v>0</v>
      </c>
      <c r="K6918" s="105">
        <f t="shared" si="871"/>
        <v>0</v>
      </c>
      <c r="L6918" s="105">
        <f t="shared" si="872"/>
        <v>0</v>
      </c>
      <c r="M6918">
        <v>0.04</v>
      </c>
      <c r="N6918">
        <f t="shared" si="873"/>
        <v>3.3960531989175591E-3</v>
      </c>
    </row>
    <row r="6919" spans="1:14" x14ac:dyDescent="0.3">
      <c r="A6919">
        <f t="shared" si="866"/>
        <v>70</v>
      </c>
      <c r="E6919" s="105">
        <f t="shared" si="867"/>
        <v>0</v>
      </c>
      <c r="I6919" s="105">
        <f t="shared" si="868"/>
        <v>0</v>
      </c>
      <c r="J6919" s="105">
        <f t="shared" si="870"/>
        <v>0</v>
      </c>
      <c r="K6919" s="105">
        <f t="shared" si="871"/>
        <v>0</v>
      </c>
      <c r="L6919" s="105">
        <f t="shared" si="872"/>
        <v>0</v>
      </c>
      <c r="M6919">
        <v>0.04</v>
      </c>
      <c r="N6919">
        <f t="shared" si="873"/>
        <v>3.3960531989175591E-3</v>
      </c>
    </row>
    <row r="6920" spans="1:14" x14ac:dyDescent="0.3">
      <c r="A6920">
        <f t="shared" si="866"/>
        <v>70</v>
      </c>
      <c r="E6920" s="105">
        <f t="shared" si="867"/>
        <v>0</v>
      </c>
      <c r="I6920" s="105">
        <f t="shared" si="868"/>
        <v>0</v>
      </c>
      <c r="J6920" s="105">
        <f t="shared" si="870"/>
        <v>0</v>
      </c>
      <c r="K6920" s="105">
        <f t="shared" si="871"/>
        <v>0</v>
      </c>
      <c r="L6920" s="105">
        <f t="shared" si="872"/>
        <v>0</v>
      </c>
      <c r="M6920">
        <v>0.04</v>
      </c>
      <c r="N6920">
        <f t="shared" si="873"/>
        <v>3.3960531989175591E-3</v>
      </c>
    </row>
    <row r="6921" spans="1:14" x14ac:dyDescent="0.3">
      <c r="A6921">
        <f t="shared" si="866"/>
        <v>70</v>
      </c>
      <c r="E6921" s="105">
        <f t="shared" si="867"/>
        <v>0</v>
      </c>
      <c r="I6921" s="105">
        <f t="shared" si="868"/>
        <v>0</v>
      </c>
      <c r="J6921" s="105">
        <f t="shared" si="870"/>
        <v>0</v>
      </c>
      <c r="K6921" s="105">
        <f t="shared" si="871"/>
        <v>0</v>
      </c>
      <c r="L6921" s="105">
        <f t="shared" si="872"/>
        <v>0</v>
      </c>
      <c r="M6921">
        <v>0.04</v>
      </c>
      <c r="N6921">
        <f t="shared" si="873"/>
        <v>3.3960531989175591E-3</v>
      </c>
    </row>
    <row r="6922" spans="1:14" x14ac:dyDescent="0.3">
      <c r="A6922">
        <f t="shared" si="866"/>
        <v>70</v>
      </c>
      <c r="E6922" s="105">
        <f t="shared" si="867"/>
        <v>0</v>
      </c>
      <c r="I6922" s="105">
        <f t="shared" si="868"/>
        <v>0</v>
      </c>
      <c r="J6922" s="105">
        <f t="shared" si="870"/>
        <v>0</v>
      </c>
      <c r="K6922" s="105">
        <f t="shared" si="871"/>
        <v>0</v>
      </c>
      <c r="L6922" s="105">
        <f t="shared" si="872"/>
        <v>0</v>
      </c>
      <c r="M6922">
        <v>0.04</v>
      </c>
      <c r="N6922">
        <f t="shared" si="873"/>
        <v>3.3960531989175591E-3</v>
      </c>
    </row>
    <row r="6923" spans="1:14" x14ac:dyDescent="0.3">
      <c r="A6923">
        <f t="shared" si="866"/>
        <v>70</v>
      </c>
      <c r="E6923" s="105">
        <f t="shared" si="867"/>
        <v>0</v>
      </c>
      <c r="I6923" s="105">
        <f t="shared" si="868"/>
        <v>0</v>
      </c>
      <c r="J6923" s="105">
        <f t="shared" si="870"/>
        <v>0</v>
      </c>
      <c r="K6923" s="105">
        <f t="shared" si="871"/>
        <v>0</v>
      </c>
      <c r="L6923" s="105">
        <f t="shared" si="872"/>
        <v>0</v>
      </c>
      <c r="M6923">
        <v>0.04</v>
      </c>
      <c r="N6923">
        <f t="shared" si="873"/>
        <v>3.3960531989175591E-3</v>
      </c>
    </row>
    <row r="6924" spans="1:14" x14ac:dyDescent="0.3">
      <c r="A6924">
        <f t="shared" si="866"/>
        <v>70</v>
      </c>
      <c r="E6924" s="105">
        <f t="shared" si="867"/>
        <v>0</v>
      </c>
      <c r="I6924" s="105">
        <f t="shared" si="868"/>
        <v>0</v>
      </c>
      <c r="J6924" s="105">
        <f t="shared" si="870"/>
        <v>0</v>
      </c>
      <c r="K6924" s="105">
        <f t="shared" si="871"/>
        <v>0</v>
      </c>
      <c r="L6924" s="105">
        <f t="shared" si="872"/>
        <v>0</v>
      </c>
      <c r="M6924">
        <v>0.04</v>
      </c>
      <c r="N6924">
        <f t="shared" si="873"/>
        <v>3.3960531989175591E-3</v>
      </c>
    </row>
    <row r="6925" spans="1:14" x14ac:dyDescent="0.3">
      <c r="A6925">
        <f t="shared" si="866"/>
        <v>70</v>
      </c>
      <c r="E6925" s="105">
        <f t="shared" si="867"/>
        <v>0</v>
      </c>
      <c r="I6925" s="105">
        <f t="shared" si="868"/>
        <v>0</v>
      </c>
      <c r="J6925" s="105">
        <f t="shared" si="870"/>
        <v>0</v>
      </c>
      <c r="K6925" s="105">
        <f t="shared" si="871"/>
        <v>0</v>
      </c>
      <c r="L6925" s="105">
        <f t="shared" si="872"/>
        <v>0</v>
      </c>
      <c r="M6925">
        <v>0.04</v>
      </c>
      <c r="N6925">
        <f t="shared" si="873"/>
        <v>3.3960531989175591E-3</v>
      </c>
    </row>
    <row r="6926" spans="1:14" x14ac:dyDescent="0.3">
      <c r="A6926">
        <f t="shared" si="866"/>
        <v>70</v>
      </c>
      <c r="E6926" s="105">
        <f t="shared" si="867"/>
        <v>0</v>
      </c>
      <c r="I6926" s="105">
        <f t="shared" si="868"/>
        <v>0</v>
      </c>
      <c r="J6926" s="105">
        <f t="shared" si="870"/>
        <v>0</v>
      </c>
      <c r="K6926" s="105">
        <f t="shared" si="871"/>
        <v>0</v>
      </c>
      <c r="L6926" s="105">
        <f t="shared" si="872"/>
        <v>0</v>
      </c>
      <c r="M6926">
        <v>0.04</v>
      </c>
      <c r="N6926">
        <f t="shared" si="873"/>
        <v>3.3960531989175591E-3</v>
      </c>
    </row>
    <row r="6927" spans="1:14" x14ac:dyDescent="0.3">
      <c r="A6927">
        <f t="shared" si="866"/>
        <v>70</v>
      </c>
      <c r="E6927" s="105">
        <f t="shared" si="867"/>
        <v>0</v>
      </c>
      <c r="I6927" s="105">
        <f t="shared" si="868"/>
        <v>0</v>
      </c>
      <c r="J6927" s="105">
        <f t="shared" si="870"/>
        <v>0</v>
      </c>
      <c r="K6927" s="105">
        <f t="shared" si="871"/>
        <v>0</v>
      </c>
      <c r="L6927" s="105">
        <f t="shared" si="872"/>
        <v>0</v>
      </c>
      <c r="M6927">
        <v>0.04</v>
      </c>
      <c r="N6927">
        <f t="shared" si="873"/>
        <v>3.3960531989175591E-3</v>
      </c>
    </row>
    <row r="6928" spans="1:14" x14ac:dyDescent="0.3">
      <c r="A6928">
        <f t="shared" si="866"/>
        <v>70</v>
      </c>
      <c r="E6928" s="105">
        <f t="shared" si="867"/>
        <v>0</v>
      </c>
      <c r="I6928" s="105">
        <f t="shared" si="868"/>
        <v>0</v>
      </c>
      <c r="J6928" s="105">
        <f t="shared" si="870"/>
        <v>0</v>
      </c>
      <c r="K6928" s="105">
        <f t="shared" si="871"/>
        <v>0</v>
      </c>
      <c r="L6928" s="105">
        <f t="shared" si="872"/>
        <v>0</v>
      </c>
      <c r="M6928">
        <v>0.04</v>
      </c>
      <c r="N6928">
        <f t="shared" si="873"/>
        <v>3.3960531989175591E-3</v>
      </c>
    </row>
    <row r="6929" spans="1:14" x14ac:dyDescent="0.3">
      <c r="A6929">
        <f t="shared" si="866"/>
        <v>70</v>
      </c>
      <c r="E6929" s="105">
        <f t="shared" si="867"/>
        <v>0</v>
      </c>
      <c r="I6929" s="105">
        <f t="shared" si="868"/>
        <v>0</v>
      </c>
      <c r="J6929" s="105">
        <f t="shared" si="870"/>
        <v>0</v>
      </c>
      <c r="K6929" s="105">
        <f t="shared" si="871"/>
        <v>0</v>
      </c>
      <c r="L6929" s="105">
        <f t="shared" si="872"/>
        <v>0</v>
      </c>
      <c r="M6929">
        <v>0.04</v>
      </c>
      <c r="N6929">
        <f t="shared" si="873"/>
        <v>3.3960531989175591E-3</v>
      </c>
    </row>
    <row r="6930" spans="1:14" x14ac:dyDescent="0.3">
      <c r="A6930">
        <f t="shared" si="866"/>
        <v>70</v>
      </c>
      <c r="E6930" s="105">
        <f t="shared" si="867"/>
        <v>0</v>
      </c>
      <c r="I6930" s="105">
        <f t="shared" si="868"/>
        <v>0</v>
      </c>
      <c r="J6930" s="105">
        <f t="shared" si="870"/>
        <v>0</v>
      </c>
      <c r="K6930" s="105">
        <f t="shared" si="871"/>
        <v>0</v>
      </c>
      <c r="L6930" s="105">
        <f t="shared" si="872"/>
        <v>0</v>
      </c>
      <c r="M6930">
        <v>0.04</v>
      </c>
      <c r="N6930">
        <f t="shared" si="873"/>
        <v>3.3960531989175591E-3</v>
      </c>
    </row>
    <row r="6931" spans="1:14" x14ac:dyDescent="0.3">
      <c r="A6931">
        <f t="shared" si="866"/>
        <v>70</v>
      </c>
      <c r="E6931" s="105">
        <f t="shared" si="867"/>
        <v>0</v>
      </c>
      <c r="I6931" s="105">
        <f t="shared" si="868"/>
        <v>0</v>
      </c>
      <c r="J6931" s="105">
        <f t="shared" si="870"/>
        <v>0</v>
      </c>
      <c r="K6931" s="105">
        <f t="shared" si="871"/>
        <v>0</v>
      </c>
      <c r="L6931" s="105">
        <f t="shared" si="872"/>
        <v>0</v>
      </c>
      <c r="M6931">
        <v>0.04</v>
      </c>
      <c r="N6931">
        <f t="shared" si="873"/>
        <v>3.3960531989175591E-3</v>
      </c>
    </row>
    <row r="6932" spans="1:14" x14ac:dyDescent="0.3">
      <c r="A6932">
        <f t="shared" si="866"/>
        <v>70</v>
      </c>
      <c r="E6932" s="105">
        <f t="shared" si="867"/>
        <v>0</v>
      </c>
      <c r="I6932" s="105">
        <f t="shared" si="868"/>
        <v>0</v>
      </c>
      <c r="J6932" s="105">
        <f t="shared" si="870"/>
        <v>0</v>
      </c>
      <c r="K6932" s="105">
        <f t="shared" si="871"/>
        <v>0</v>
      </c>
      <c r="L6932" s="105">
        <f t="shared" si="872"/>
        <v>0</v>
      </c>
      <c r="M6932">
        <v>0.04</v>
      </c>
      <c r="N6932">
        <f t="shared" si="873"/>
        <v>3.3960531989175591E-3</v>
      </c>
    </row>
    <row r="6933" spans="1:14" x14ac:dyDescent="0.3">
      <c r="A6933">
        <f t="shared" si="866"/>
        <v>70</v>
      </c>
      <c r="E6933" s="105">
        <f t="shared" si="867"/>
        <v>0</v>
      </c>
      <c r="I6933" s="105">
        <f t="shared" si="868"/>
        <v>0</v>
      </c>
      <c r="J6933" s="105">
        <f t="shared" si="870"/>
        <v>0</v>
      </c>
      <c r="K6933" s="105">
        <f t="shared" si="871"/>
        <v>0</v>
      </c>
      <c r="L6933" s="105">
        <f t="shared" si="872"/>
        <v>0</v>
      </c>
      <c r="M6933">
        <v>0.04</v>
      </c>
      <c r="N6933">
        <f t="shared" si="873"/>
        <v>3.3960531989175591E-3</v>
      </c>
    </row>
    <row r="6934" spans="1:14" x14ac:dyDescent="0.3">
      <c r="A6934">
        <f t="shared" si="866"/>
        <v>70</v>
      </c>
      <c r="E6934" s="105">
        <f t="shared" si="867"/>
        <v>0</v>
      </c>
      <c r="I6934" s="105">
        <f t="shared" si="868"/>
        <v>0</v>
      </c>
      <c r="J6934" s="105">
        <f t="shared" si="870"/>
        <v>0</v>
      </c>
      <c r="K6934" s="105">
        <f t="shared" si="871"/>
        <v>0</v>
      </c>
      <c r="L6934" s="105">
        <f t="shared" si="872"/>
        <v>0</v>
      </c>
      <c r="M6934">
        <v>0.04</v>
      </c>
      <c r="N6934">
        <f t="shared" si="873"/>
        <v>3.3960531989175591E-3</v>
      </c>
    </row>
    <row r="6935" spans="1:14" x14ac:dyDescent="0.3">
      <c r="A6935">
        <f t="shared" si="866"/>
        <v>70</v>
      </c>
      <c r="E6935" s="105">
        <f t="shared" si="867"/>
        <v>0</v>
      </c>
      <c r="I6935" s="105">
        <f t="shared" si="868"/>
        <v>0</v>
      </c>
      <c r="J6935" s="105">
        <f t="shared" si="870"/>
        <v>0</v>
      </c>
      <c r="K6935" s="105">
        <f t="shared" si="871"/>
        <v>0</v>
      </c>
      <c r="L6935" s="105">
        <f t="shared" si="872"/>
        <v>0</v>
      </c>
      <c r="M6935">
        <v>0.04</v>
      </c>
      <c r="N6935">
        <f t="shared" si="873"/>
        <v>3.3960531989175591E-3</v>
      </c>
    </row>
    <row r="6936" spans="1:14" x14ac:dyDescent="0.3">
      <c r="A6936">
        <f t="shared" si="866"/>
        <v>70</v>
      </c>
      <c r="E6936" s="105">
        <f t="shared" si="867"/>
        <v>0</v>
      </c>
      <c r="I6936" s="105">
        <f t="shared" si="868"/>
        <v>0</v>
      </c>
      <c r="J6936" s="105">
        <f t="shared" si="870"/>
        <v>0</v>
      </c>
      <c r="K6936" s="105">
        <f t="shared" si="871"/>
        <v>0</v>
      </c>
      <c r="L6936" s="105">
        <f t="shared" si="872"/>
        <v>0</v>
      </c>
      <c r="M6936">
        <v>0.04</v>
      </c>
      <c r="N6936">
        <f t="shared" si="873"/>
        <v>3.3960531989175591E-3</v>
      </c>
    </row>
    <row r="6937" spans="1:14" x14ac:dyDescent="0.3">
      <c r="A6937">
        <f t="shared" si="866"/>
        <v>70</v>
      </c>
      <c r="E6937" s="105">
        <f t="shared" si="867"/>
        <v>0</v>
      </c>
      <c r="I6937" s="105">
        <f t="shared" si="868"/>
        <v>0</v>
      </c>
      <c r="J6937" s="105">
        <f t="shared" si="870"/>
        <v>0</v>
      </c>
      <c r="K6937" s="105">
        <f t="shared" si="871"/>
        <v>0</v>
      </c>
      <c r="L6937" s="105">
        <f t="shared" si="872"/>
        <v>0</v>
      </c>
      <c r="M6937">
        <v>0.04</v>
      </c>
      <c r="N6937">
        <f t="shared" si="873"/>
        <v>3.3960531989175591E-3</v>
      </c>
    </row>
    <row r="6938" spans="1:14" x14ac:dyDescent="0.3">
      <c r="A6938">
        <f t="shared" si="866"/>
        <v>70</v>
      </c>
      <c r="E6938" s="105">
        <f t="shared" si="867"/>
        <v>0</v>
      </c>
      <c r="I6938" s="105">
        <f t="shared" si="868"/>
        <v>0</v>
      </c>
      <c r="J6938" s="105">
        <f t="shared" si="870"/>
        <v>0</v>
      </c>
      <c r="K6938" s="105">
        <f t="shared" si="871"/>
        <v>0</v>
      </c>
      <c r="L6938" s="105">
        <f t="shared" si="872"/>
        <v>0</v>
      </c>
      <c r="M6938">
        <v>0.04</v>
      </c>
      <c r="N6938">
        <f t="shared" si="873"/>
        <v>3.3960531989175591E-3</v>
      </c>
    </row>
    <row r="6939" spans="1:14" x14ac:dyDescent="0.3">
      <c r="A6939">
        <f t="shared" si="866"/>
        <v>70</v>
      </c>
      <c r="E6939" s="105">
        <f t="shared" si="867"/>
        <v>0</v>
      </c>
      <c r="I6939" s="105">
        <f t="shared" si="868"/>
        <v>0</v>
      </c>
      <c r="J6939" s="105">
        <f t="shared" si="870"/>
        <v>0</v>
      </c>
      <c r="K6939" s="105">
        <f t="shared" si="871"/>
        <v>0</v>
      </c>
      <c r="L6939" s="105">
        <f t="shared" si="872"/>
        <v>0</v>
      </c>
      <c r="M6939">
        <v>0.04</v>
      </c>
      <c r="N6939">
        <f t="shared" si="873"/>
        <v>3.3960531989175591E-3</v>
      </c>
    </row>
    <row r="6940" spans="1:14" x14ac:dyDescent="0.3">
      <c r="A6940">
        <f t="shared" si="866"/>
        <v>70</v>
      </c>
      <c r="E6940" s="105">
        <f t="shared" si="867"/>
        <v>0</v>
      </c>
      <c r="I6940" s="105">
        <f t="shared" si="868"/>
        <v>0</v>
      </c>
      <c r="J6940" s="105">
        <f t="shared" si="870"/>
        <v>0</v>
      </c>
      <c r="K6940" s="105">
        <f t="shared" si="871"/>
        <v>0</v>
      </c>
      <c r="L6940" s="105">
        <f t="shared" si="872"/>
        <v>0</v>
      </c>
      <c r="M6940">
        <v>0.04</v>
      </c>
      <c r="N6940">
        <f t="shared" si="873"/>
        <v>3.3960531989175591E-3</v>
      </c>
    </row>
    <row r="6941" spans="1:14" x14ac:dyDescent="0.3">
      <c r="A6941">
        <f t="shared" si="866"/>
        <v>70</v>
      </c>
      <c r="E6941" s="105">
        <f t="shared" si="867"/>
        <v>0</v>
      </c>
      <c r="I6941" s="105">
        <f t="shared" si="868"/>
        <v>0</v>
      </c>
      <c r="J6941" s="105">
        <f t="shared" si="870"/>
        <v>0</v>
      </c>
      <c r="K6941" s="105">
        <f t="shared" si="871"/>
        <v>0</v>
      </c>
      <c r="L6941" s="105">
        <f t="shared" si="872"/>
        <v>0</v>
      </c>
      <c r="M6941">
        <v>0.04</v>
      </c>
      <c r="N6941">
        <f t="shared" si="873"/>
        <v>3.3960531989175591E-3</v>
      </c>
    </row>
    <row r="6942" spans="1:14" x14ac:dyDescent="0.3">
      <c r="A6942">
        <f t="shared" si="866"/>
        <v>70</v>
      </c>
      <c r="E6942" s="105">
        <f t="shared" si="867"/>
        <v>0</v>
      </c>
      <c r="I6942" s="105">
        <f t="shared" si="868"/>
        <v>0</v>
      </c>
      <c r="J6942" s="105">
        <f t="shared" si="870"/>
        <v>0</v>
      </c>
      <c r="K6942" s="105">
        <f t="shared" si="871"/>
        <v>0</v>
      </c>
      <c r="L6942" s="105">
        <f t="shared" si="872"/>
        <v>0</v>
      </c>
      <c r="M6942">
        <v>0.04</v>
      </c>
      <c r="N6942">
        <f t="shared" si="873"/>
        <v>3.3960531989175591E-3</v>
      </c>
    </row>
    <row r="6943" spans="1:14" x14ac:dyDescent="0.3">
      <c r="A6943">
        <f t="shared" si="866"/>
        <v>70</v>
      </c>
      <c r="E6943" s="105">
        <f t="shared" si="867"/>
        <v>0</v>
      </c>
      <c r="I6943" s="105">
        <f t="shared" si="868"/>
        <v>0</v>
      </c>
      <c r="J6943" s="105">
        <f t="shared" si="870"/>
        <v>0</v>
      </c>
      <c r="K6943" s="105">
        <f t="shared" si="871"/>
        <v>0</v>
      </c>
      <c r="L6943" s="105">
        <f t="shared" si="872"/>
        <v>0</v>
      </c>
      <c r="M6943">
        <v>0.04</v>
      </c>
      <c r="N6943">
        <f t="shared" si="873"/>
        <v>3.3960531989175591E-3</v>
      </c>
    </row>
    <row r="6944" spans="1:14" x14ac:dyDescent="0.3">
      <c r="A6944">
        <f t="shared" si="866"/>
        <v>70</v>
      </c>
      <c r="E6944" s="105">
        <f t="shared" si="867"/>
        <v>0</v>
      </c>
      <c r="I6944" s="105">
        <f t="shared" si="868"/>
        <v>0</v>
      </c>
      <c r="J6944" s="105">
        <f t="shared" si="870"/>
        <v>0</v>
      </c>
      <c r="K6944" s="105">
        <f t="shared" si="871"/>
        <v>0</v>
      </c>
      <c r="L6944" s="105">
        <f t="shared" si="872"/>
        <v>0</v>
      </c>
      <c r="M6944">
        <v>0.04</v>
      </c>
      <c r="N6944">
        <f t="shared" si="873"/>
        <v>3.3960531989175591E-3</v>
      </c>
    </row>
    <row r="6945" spans="1:14" x14ac:dyDescent="0.3">
      <c r="A6945">
        <f t="shared" si="866"/>
        <v>70</v>
      </c>
      <c r="E6945" s="105">
        <f t="shared" si="867"/>
        <v>0</v>
      </c>
      <c r="I6945" s="105">
        <f t="shared" si="868"/>
        <v>0</v>
      </c>
      <c r="J6945" s="105">
        <f t="shared" si="870"/>
        <v>0</v>
      </c>
      <c r="K6945" s="105">
        <f t="shared" si="871"/>
        <v>0</v>
      </c>
      <c r="L6945" s="105">
        <f t="shared" si="872"/>
        <v>0</v>
      </c>
      <c r="M6945">
        <v>0.04</v>
      </c>
      <c r="N6945">
        <f t="shared" si="873"/>
        <v>3.3960531989175591E-3</v>
      </c>
    </row>
    <row r="6946" spans="1:14" x14ac:dyDescent="0.3">
      <c r="A6946">
        <f t="shared" si="866"/>
        <v>70</v>
      </c>
      <c r="E6946" s="105">
        <f t="shared" si="867"/>
        <v>0</v>
      </c>
      <c r="I6946" s="105">
        <f t="shared" si="868"/>
        <v>0</v>
      </c>
      <c r="J6946" s="105">
        <f t="shared" si="870"/>
        <v>0</v>
      </c>
      <c r="K6946" s="105">
        <f t="shared" si="871"/>
        <v>0</v>
      </c>
      <c r="L6946" s="105">
        <f t="shared" si="872"/>
        <v>0</v>
      </c>
      <c r="M6946">
        <v>0.04</v>
      </c>
      <c r="N6946">
        <f t="shared" si="873"/>
        <v>3.3960531989175591E-3</v>
      </c>
    </row>
    <row r="6947" spans="1:14" x14ac:dyDescent="0.3">
      <c r="A6947">
        <f t="shared" si="866"/>
        <v>70</v>
      </c>
      <c r="E6947" s="105">
        <f t="shared" si="867"/>
        <v>0</v>
      </c>
      <c r="I6947" s="105">
        <f t="shared" si="868"/>
        <v>0</v>
      </c>
      <c r="J6947" s="105">
        <f t="shared" si="870"/>
        <v>0</v>
      </c>
      <c r="K6947" s="105">
        <f t="shared" si="871"/>
        <v>0</v>
      </c>
      <c r="L6947" s="105">
        <f t="shared" si="872"/>
        <v>0</v>
      </c>
      <c r="M6947">
        <v>0.04</v>
      </c>
      <c r="N6947">
        <f t="shared" si="873"/>
        <v>3.3960531989175591E-3</v>
      </c>
    </row>
    <row r="6948" spans="1:14" x14ac:dyDescent="0.3">
      <c r="A6948">
        <f t="shared" si="866"/>
        <v>70</v>
      </c>
      <c r="E6948" s="105">
        <f t="shared" si="867"/>
        <v>0</v>
      </c>
      <c r="I6948" s="105">
        <f t="shared" si="868"/>
        <v>0</v>
      </c>
      <c r="J6948" s="105">
        <f t="shared" si="870"/>
        <v>0</v>
      </c>
      <c r="K6948" s="105">
        <f t="shared" si="871"/>
        <v>0</v>
      </c>
      <c r="L6948" s="105">
        <f t="shared" si="872"/>
        <v>0</v>
      </c>
      <c r="M6948">
        <v>0.04</v>
      </c>
      <c r="N6948">
        <f t="shared" si="873"/>
        <v>3.3960531989175591E-3</v>
      </c>
    </row>
    <row r="6949" spans="1:14" x14ac:dyDescent="0.3">
      <c r="A6949">
        <f t="shared" si="866"/>
        <v>70</v>
      </c>
      <c r="E6949" s="105">
        <f t="shared" si="867"/>
        <v>0</v>
      </c>
      <c r="I6949" s="105">
        <f t="shared" si="868"/>
        <v>0</v>
      </c>
      <c r="J6949" s="105">
        <f t="shared" si="870"/>
        <v>0</v>
      </c>
      <c r="K6949" s="105">
        <f t="shared" si="871"/>
        <v>0</v>
      </c>
      <c r="L6949" s="105">
        <f t="shared" si="872"/>
        <v>0</v>
      </c>
      <c r="M6949">
        <v>0.04</v>
      </c>
      <c r="N6949">
        <f t="shared" si="873"/>
        <v>3.3960531989175591E-3</v>
      </c>
    </row>
    <row r="6950" spans="1:14" x14ac:dyDescent="0.3">
      <c r="A6950">
        <f t="shared" si="866"/>
        <v>70</v>
      </c>
      <c r="E6950" s="105">
        <f t="shared" si="867"/>
        <v>0</v>
      </c>
      <c r="I6950" s="105">
        <f t="shared" si="868"/>
        <v>0</v>
      </c>
      <c r="J6950" s="105">
        <f t="shared" si="870"/>
        <v>0</v>
      </c>
      <c r="K6950" s="105">
        <f t="shared" si="871"/>
        <v>0</v>
      </c>
      <c r="L6950" s="105">
        <f t="shared" si="872"/>
        <v>0</v>
      </c>
      <c r="M6950">
        <v>0.04</v>
      </c>
      <c r="N6950">
        <f t="shared" si="873"/>
        <v>3.3960531989175591E-3</v>
      </c>
    </row>
    <row r="6951" spans="1:14" x14ac:dyDescent="0.3">
      <c r="A6951">
        <f t="shared" ref="A6951:A7014" si="874">IF(COUNTIF(A6851:A6950,A6950)=100, A6950+1,A6950)</f>
        <v>70</v>
      </c>
      <c r="E6951" s="105">
        <f t="shared" ref="E6951:E7014" si="875">MAX(0, E6851-K6851-L6851)</f>
        <v>0</v>
      </c>
      <c r="I6951" s="105">
        <f t="shared" ref="I6951:I7014" si="876">IF(E6951&lt;I6851,J6951 + E6951, I6851)</f>
        <v>0</v>
      </c>
      <c r="J6951" s="105">
        <f t="shared" si="870"/>
        <v>0</v>
      </c>
      <c r="K6951" s="105">
        <f t="shared" si="871"/>
        <v>0</v>
      </c>
      <c r="L6951" s="105">
        <f t="shared" si="872"/>
        <v>0</v>
      </c>
      <c r="M6951">
        <v>0.04</v>
      </c>
      <c r="N6951">
        <f t="shared" si="873"/>
        <v>3.3960531989175591E-3</v>
      </c>
    </row>
    <row r="6952" spans="1:14" x14ac:dyDescent="0.3">
      <c r="A6952">
        <f t="shared" si="874"/>
        <v>70</v>
      </c>
      <c r="E6952" s="105">
        <f t="shared" si="875"/>
        <v>0</v>
      </c>
      <c r="I6952" s="105">
        <f t="shared" si="876"/>
        <v>0</v>
      </c>
      <c r="J6952" s="105">
        <f t="shared" si="870"/>
        <v>0</v>
      </c>
      <c r="K6952" s="105">
        <f t="shared" si="871"/>
        <v>0</v>
      </c>
      <c r="L6952" s="105">
        <f t="shared" si="872"/>
        <v>0</v>
      </c>
      <c r="M6952">
        <v>0.04</v>
      </c>
      <c r="N6952">
        <f t="shared" si="873"/>
        <v>3.3960531989175591E-3</v>
      </c>
    </row>
    <row r="6953" spans="1:14" x14ac:dyDescent="0.3">
      <c r="A6953">
        <f t="shared" si="874"/>
        <v>70</v>
      </c>
      <c r="E6953" s="105">
        <f t="shared" si="875"/>
        <v>0</v>
      </c>
      <c r="I6953" s="105">
        <f t="shared" si="876"/>
        <v>0</v>
      </c>
      <c r="J6953" s="105">
        <f t="shared" si="870"/>
        <v>0</v>
      </c>
      <c r="K6953" s="105">
        <f t="shared" si="871"/>
        <v>0</v>
      </c>
      <c r="L6953" s="105">
        <f t="shared" si="872"/>
        <v>0</v>
      </c>
      <c r="M6953">
        <v>0.04</v>
      </c>
      <c r="N6953">
        <f t="shared" si="873"/>
        <v>3.3960531989175591E-3</v>
      </c>
    </row>
    <row r="6954" spans="1:14" x14ac:dyDescent="0.3">
      <c r="A6954">
        <f t="shared" si="874"/>
        <v>70</v>
      </c>
      <c r="E6954" s="105">
        <f t="shared" si="875"/>
        <v>0</v>
      </c>
      <c r="I6954" s="105">
        <f t="shared" si="876"/>
        <v>0</v>
      </c>
      <c r="J6954" s="105">
        <f t="shared" si="870"/>
        <v>0</v>
      </c>
      <c r="K6954" s="105">
        <f t="shared" si="871"/>
        <v>0</v>
      </c>
      <c r="L6954" s="105">
        <f t="shared" si="872"/>
        <v>0</v>
      </c>
      <c r="M6954">
        <v>0.04</v>
      </c>
      <c r="N6954">
        <f t="shared" si="873"/>
        <v>3.3960531989175591E-3</v>
      </c>
    </row>
    <row r="6955" spans="1:14" x14ac:dyDescent="0.3">
      <c r="A6955">
        <f t="shared" si="874"/>
        <v>70</v>
      </c>
      <c r="E6955" s="105">
        <f t="shared" si="875"/>
        <v>0</v>
      </c>
      <c r="I6955" s="105">
        <f t="shared" si="876"/>
        <v>0</v>
      </c>
      <c r="J6955" s="105">
        <f t="shared" si="870"/>
        <v>0</v>
      </c>
      <c r="K6955" s="105">
        <f t="shared" si="871"/>
        <v>0</v>
      </c>
      <c r="L6955" s="105">
        <f t="shared" si="872"/>
        <v>0</v>
      </c>
      <c r="M6955">
        <v>0.04</v>
      </c>
      <c r="N6955">
        <f t="shared" si="873"/>
        <v>3.3960531989175591E-3</v>
      </c>
    </row>
    <row r="6956" spans="1:14" x14ac:dyDescent="0.3">
      <c r="A6956">
        <f t="shared" si="874"/>
        <v>70</v>
      </c>
      <c r="E6956" s="105">
        <f t="shared" si="875"/>
        <v>0</v>
      </c>
      <c r="I6956" s="105">
        <f t="shared" si="876"/>
        <v>0</v>
      </c>
      <c r="J6956" s="105">
        <f t="shared" si="870"/>
        <v>0</v>
      </c>
      <c r="K6956" s="105">
        <f t="shared" si="871"/>
        <v>0</v>
      </c>
      <c r="L6956" s="105">
        <f t="shared" si="872"/>
        <v>0</v>
      </c>
      <c r="M6956">
        <v>0.04</v>
      </c>
      <c r="N6956">
        <f t="shared" si="873"/>
        <v>3.3960531989175591E-3</v>
      </c>
    </row>
    <row r="6957" spans="1:14" x14ac:dyDescent="0.3">
      <c r="A6957">
        <f t="shared" si="874"/>
        <v>70</v>
      </c>
      <c r="E6957" s="105">
        <f t="shared" si="875"/>
        <v>0</v>
      </c>
      <c r="I6957" s="105">
        <f t="shared" si="876"/>
        <v>0</v>
      </c>
      <c r="J6957" s="105">
        <f t="shared" si="870"/>
        <v>0</v>
      </c>
      <c r="K6957" s="105">
        <f t="shared" si="871"/>
        <v>0</v>
      </c>
      <c r="L6957" s="105">
        <f t="shared" si="872"/>
        <v>0</v>
      </c>
      <c r="M6957">
        <v>0.04</v>
      </c>
      <c r="N6957">
        <f t="shared" si="873"/>
        <v>3.3960531989175591E-3</v>
      </c>
    </row>
    <row r="6958" spans="1:14" x14ac:dyDescent="0.3">
      <c r="A6958">
        <f t="shared" si="874"/>
        <v>70</v>
      </c>
      <c r="E6958" s="105">
        <f t="shared" si="875"/>
        <v>0</v>
      </c>
      <c r="I6958" s="105">
        <f t="shared" si="876"/>
        <v>0</v>
      </c>
      <c r="J6958" s="105">
        <f t="shared" si="870"/>
        <v>0</v>
      </c>
      <c r="K6958" s="105">
        <f t="shared" si="871"/>
        <v>0</v>
      </c>
      <c r="L6958" s="105">
        <f t="shared" si="872"/>
        <v>0</v>
      </c>
      <c r="M6958">
        <v>0.04</v>
      </c>
      <c r="N6958">
        <f t="shared" si="873"/>
        <v>3.3960531989175591E-3</v>
      </c>
    </row>
    <row r="6959" spans="1:14" x14ac:dyDescent="0.3">
      <c r="A6959">
        <f t="shared" si="874"/>
        <v>70</v>
      </c>
      <c r="E6959" s="105">
        <f t="shared" si="875"/>
        <v>0</v>
      </c>
      <c r="I6959" s="105">
        <f t="shared" si="876"/>
        <v>0</v>
      </c>
      <c r="J6959" s="105">
        <f t="shared" si="870"/>
        <v>0</v>
      </c>
      <c r="K6959" s="105">
        <f t="shared" si="871"/>
        <v>0</v>
      </c>
      <c r="L6959" s="105">
        <f t="shared" si="872"/>
        <v>0</v>
      </c>
      <c r="M6959">
        <v>0.04</v>
      </c>
      <c r="N6959">
        <f t="shared" si="873"/>
        <v>3.3960531989175591E-3</v>
      </c>
    </row>
    <row r="6960" spans="1:14" x14ac:dyDescent="0.3">
      <c r="A6960">
        <f t="shared" si="874"/>
        <v>70</v>
      </c>
      <c r="E6960" s="105">
        <f t="shared" si="875"/>
        <v>0</v>
      </c>
      <c r="I6960" s="105">
        <f t="shared" si="876"/>
        <v>0</v>
      </c>
      <c r="J6960" s="105">
        <f t="shared" si="870"/>
        <v>0</v>
      </c>
      <c r="K6960" s="105">
        <f t="shared" si="871"/>
        <v>0</v>
      </c>
      <c r="L6960" s="105">
        <f t="shared" si="872"/>
        <v>0</v>
      </c>
      <c r="M6960">
        <v>0.04</v>
      </c>
      <c r="N6960">
        <f t="shared" si="873"/>
        <v>3.3960531989175591E-3</v>
      </c>
    </row>
    <row r="6961" spans="1:14" x14ac:dyDescent="0.3">
      <c r="A6961">
        <f t="shared" si="874"/>
        <v>70</v>
      </c>
      <c r="E6961" s="105">
        <f t="shared" si="875"/>
        <v>0</v>
      </c>
      <c r="I6961" s="105">
        <f t="shared" si="876"/>
        <v>0</v>
      </c>
      <c r="J6961" s="105">
        <f t="shared" si="870"/>
        <v>0</v>
      </c>
      <c r="K6961" s="105">
        <f t="shared" si="871"/>
        <v>0</v>
      </c>
      <c r="L6961" s="105">
        <f t="shared" si="872"/>
        <v>0</v>
      </c>
      <c r="M6961">
        <v>0.04</v>
      </c>
      <c r="N6961">
        <f t="shared" si="873"/>
        <v>3.3960531989175591E-3</v>
      </c>
    </row>
    <row r="6962" spans="1:14" x14ac:dyDescent="0.3">
      <c r="A6962">
        <f t="shared" si="874"/>
        <v>70</v>
      </c>
      <c r="E6962" s="105">
        <f t="shared" si="875"/>
        <v>0</v>
      </c>
      <c r="I6962" s="105">
        <f t="shared" si="876"/>
        <v>0</v>
      </c>
      <c r="J6962" s="105">
        <f t="shared" si="870"/>
        <v>0</v>
      </c>
      <c r="K6962" s="105">
        <f t="shared" si="871"/>
        <v>0</v>
      </c>
      <c r="L6962" s="105">
        <f t="shared" si="872"/>
        <v>0</v>
      </c>
      <c r="M6962">
        <v>0.04</v>
      </c>
      <c r="N6962">
        <f t="shared" si="873"/>
        <v>3.3960531989175591E-3</v>
      </c>
    </row>
    <row r="6963" spans="1:14" x14ac:dyDescent="0.3">
      <c r="A6963">
        <f t="shared" si="874"/>
        <v>70</v>
      </c>
      <c r="E6963" s="105">
        <f t="shared" si="875"/>
        <v>0</v>
      </c>
      <c r="I6963" s="105">
        <f t="shared" si="876"/>
        <v>0</v>
      </c>
      <c r="J6963" s="105">
        <f t="shared" si="870"/>
        <v>0</v>
      </c>
      <c r="K6963" s="105">
        <f t="shared" si="871"/>
        <v>0</v>
      </c>
      <c r="L6963" s="105">
        <f t="shared" si="872"/>
        <v>0</v>
      </c>
      <c r="M6963">
        <v>0.04</v>
      </c>
      <c r="N6963">
        <f t="shared" si="873"/>
        <v>3.3960531989175591E-3</v>
      </c>
    </row>
    <row r="6964" spans="1:14" x14ac:dyDescent="0.3">
      <c r="A6964">
        <f t="shared" si="874"/>
        <v>70</v>
      </c>
      <c r="E6964" s="105">
        <f t="shared" si="875"/>
        <v>0</v>
      </c>
      <c r="I6964" s="105">
        <f t="shared" si="876"/>
        <v>0</v>
      </c>
      <c r="J6964" s="105">
        <f t="shared" si="870"/>
        <v>0</v>
      </c>
      <c r="K6964" s="105">
        <f t="shared" si="871"/>
        <v>0</v>
      </c>
      <c r="L6964" s="105">
        <f t="shared" si="872"/>
        <v>0</v>
      </c>
      <c r="M6964">
        <v>0.04</v>
      </c>
      <c r="N6964">
        <f t="shared" si="873"/>
        <v>3.3960531989175591E-3</v>
      </c>
    </row>
    <row r="6965" spans="1:14" x14ac:dyDescent="0.3">
      <c r="A6965">
        <f t="shared" si="874"/>
        <v>70</v>
      </c>
      <c r="E6965" s="105">
        <f t="shared" si="875"/>
        <v>0</v>
      </c>
      <c r="I6965" s="105">
        <f t="shared" si="876"/>
        <v>0</v>
      </c>
      <c r="J6965" s="105">
        <f t="shared" si="870"/>
        <v>0</v>
      </c>
      <c r="K6965" s="105">
        <f t="shared" si="871"/>
        <v>0</v>
      </c>
      <c r="L6965" s="105">
        <f t="shared" si="872"/>
        <v>0</v>
      </c>
      <c r="M6965">
        <v>0.04</v>
      </c>
      <c r="N6965">
        <f t="shared" si="873"/>
        <v>3.3960531989175591E-3</v>
      </c>
    </row>
    <row r="6966" spans="1:14" x14ac:dyDescent="0.3">
      <c r="A6966">
        <f t="shared" si="874"/>
        <v>70</v>
      </c>
      <c r="E6966" s="105">
        <f t="shared" si="875"/>
        <v>0</v>
      </c>
      <c r="I6966" s="105">
        <f t="shared" si="876"/>
        <v>0</v>
      </c>
      <c r="J6966" s="105">
        <f t="shared" si="870"/>
        <v>0</v>
      </c>
      <c r="K6966" s="105">
        <f t="shared" si="871"/>
        <v>0</v>
      </c>
      <c r="L6966" s="105">
        <f t="shared" si="872"/>
        <v>0</v>
      </c>
      <c r="M6966">
        <v>0.04</v>
      </c>
      <c r="N6966">
        <f t="shared" si="873"/>
        <v>3.3960531989175591E-3</v>
      </c>
    </row>
    <row r="6967" spans="1:14" x14ac:dyDescent="0.3">
      <c r="A6967">
        <f t="shared" si="874"/>
        <v>70</v>
      </c>
      <c r="E6967" s="105">
        <f t="shared" si="875"/>
        <v>0</v>
      </c>
      <c r="I6967" s="105">
        <f t="shared" si="876"/>
        <v>0</v>
      </c>
      <c r="J6967" s="105">
        <f t="shared" si="870"/>
        <v>0</v>
      </c>
      <c r="K6967" s="105">
        <f t="shared" si="871"/>
        <v>0</v>
      </c>
      <c r="L6967" s="105">
        <f t="shared" si="872"/>
        <v>0</v>
      </c>
      <c r="M6967">
        <v>0.04</v>
      </c>
      <c r="N6967">
        <f t="shared" si="873"/>
        <v>3.3960531989175591E-3</v>
      </c>
    </row>
    <row r="6968" spans="1:14" x14ac:dyDescent="0.3">
      <c r="A6968">
        <f t="shared" si="874"/>
        <v>70</v>
      </c>
      <c r="E6968" s="105">
        <f t="shared" si="875"/>
        <v>0</v>
      </c>
      <c r="I6968" s="105">
        <f t="shared" si="876"/>
        <v>0</v>
      </c>
      <c r="J6968" s="105">
        <f t="shared" si="870"/>
        <v>0</v>
      </c>
      <c r="K6968" s="105">
        <f t="shared" si="871"/>
        <v>0</v>
      </c>
      <c r="L6968" s="105">
        <f t="shared" si="872"/>
        <v>0</v>
      </c>
      <c r="M6968">
        <v>0.04</v>
      </c>
      <c r="N6968">
        <f t="shared" si="873"/>
        <v>3.3960531989175591E-3</v>
      </c>
    </row>
    <row r="6969" spans="1:14" x14ac:dyDescent="0.3">
      <c r="A6969">
        <f t="shared" si="874"/>
        <v>70</v>
      </c>
      <c r="E6969" s="105">
        <f t="shared" si="875"/>
        <v>0</v>
      </c>
      <c r="I6969" s="105">
        <f t="shared" si="876"/>
        <v>0</v>
      </c>
      <c r="J6969" s="105">
        <f t="shared" si="870"/>
        <v>0</v>
      </c>
      <c r="K6969" s="105">
        <f t="shared" si="871"/>
        <v>0</v>
      </c>
      <c r="L6969" s="105">
        <f t="shared" si="872"/>
        <v>0</v>
      </c>
      <c r="M6969">
        <v>0.04</v>
      </c>
      <c r="N6969">
        <f t="shared" si="873"/>
        <v>3.3960531989175591E-3</v>
      </c>
    </row>
    <row r="6970" spans="1:14" x14ac:dyDescent="0.3">
      <c r="A6970">
        <f t="shared" si="874"/>
        <v>70</v>
      </c>
      <c r="E6970" s="105">
        <f t="shared" si="875"/>
        <v>0</v>
      </c>
      <c r="I6970" s="105">
        <f t="shared" si="876"/>
        <v>0</v>
      </c>
      <c r="J6970" s="105">
        <f t="shared" si="870"/>
        <v>0</v>
      </c>
      <c r="K6970" s="105">
        <f t="shared" si="871"/>
        <v>0</v>
      </c>
      <c r="L6970" s="105">
        <f t="shared" si="872"/>
        <v>0</v>
      </c>
      <c r="M6970">
        <v>0.04</v>
      </c>
      <c r="N6970">
        <f t="shared" si="873"/>
        <v>3.3960531989175591E-3</v>
      </c>
    </row>
    <row r="6971" spans="1:14" x14ac:dyDescent="0.3">
      <c r="A6971">
        <f t="shared" si="874"/>
        <v>70</v>
      </c>
      <c r="E6971" s="105">
        <f t="shared" si="875"/>
        <v>0</v>
      </c>
      <c r="I6971" s="105">
        <f t="shared" si="876"/>
        <v>0</v>
      </c>
      <c r="J6971" s="105">
        <f t="shared" si="870"/>
        <v>0</v>
      </c>
      <c r="K6971" s="105">
        <f t="shared" si="871"/>
        <v>0</v>
      </c>
      <c r="L6971" s="105">
        <f t="shared" si="872"/>
        <v>0</v>
      </c>
      <c r="M6971">
        <v>0.04</v>
      </c>
      <c r="N6971">
        <f t="shared" si="873"/>
        <v>3.3960531989175591E-3</v>
      </c>
    </row>
    <row r="6972" spans="1:14" x14ac:dyDescent="0.3">
      <c r="A6972">
        <f t="shared" si="874"/>
        <v>70</v>
      </c>
      <c r="E6972" s="105">
        <f t="shared" si="875"/>
        <v>0</v>
      </c>
      <c r="I6972" s="105">
        <f t="shared" si="876"/>
        <v>0</v>
      </c>
      <c r="J6972" s="105">
        <f t="shared" si="870"/>
        <v>0</v>
      </c>
      <c r="K6972" s="105">
        <f t="shared" si="871"/>
        <v>0</v>
      </c>
      <c r="L6972" s="105">
        <f t="shared" si="872"/>
        <v>0</v>
      </c>
      <c r="M6972">
        <v>0.04</v>
      </c>
      <c r="N6972">
        <f t="shared" si="873"/>
        <v>3.3960531989175591E-3</v>
      </c>
    </row>
    <row r="6973" spans="1:14" x14ac:dyDescent="0.3">
      <c r="A6973">
        <f t="shared" si="874"/>
        <v>70</v>
      </c>
      <c r="E6973" s="105">
        <f t="shared" si="875"/>
        <v>0</v>
      </c>
      <c r="I6973" s="105">
        <f t="shared" si="876"/>
        <v>0</v>
      </c>
      <c r="J6973" s="105">
        <f t="shared" si="870"/>
        <v>0</v>
      </c>
      <c r="K6973" s="105">
        <f t="shared" si="871"/>
        <v>0</v>
      </c>
      <c r="L6973" s="105">
        <f t="shared" si="872"/>
        <v>0</v>
      </c>
      <c r="M6973">
        <v>0.04</v>
      </c>
      <c r="N6973">
        <f t="shared" si="873"/>
        <v>3.3960531989175591E-3</v>
      </c>
    </row>
    <row r="6974" spans="1:14" x14ac:dyDescent="0.3">
      <c r="A6974">
        <f t="shared" si="874"/>
        <v>70</v>
      </c>
      <c r="E6974" s="105">
        <f t="shared" si="875"/>
        <v>0</v>
      </c>
      <c r="I6974" s="105">
        <f t="shared" si="876"/>
        <v>0</v>
      </c>
      <c r="J6974" s="105">
        <f t="shared" si="870"/>
        <v>0</v>
      </c>
      <c r="K6974" s="105">
        <f t="shared" si="871"/>
        <v>0</v>
      </c>
      <c r="L6974" s="105">
        <f t="shared" si="872"/>
        <v>0</v>
      </c>
      <c r="M6974">
        <v>0.04</v>
      </c>
      <c r="N6974">
        <f t="shared" si="873"/>
        <v>3.3960531989175591E-3</v>
      </c>
    </row>
    <row r="6975" spans="1:14" x14ac:dyDescent="0.3">
      <c r="A6975">
        <f t="shared" si="874"/>
        <v>70</v>
      </c>
      <c r="E6975" s="105">
        <f t="shared" si="875"/>
        <v>0</v>
      </c>
      <c r="I6975" s="105">
        <f t="shared" si="876"/>
        <v>0</v>
      </c>
      <c r="J6975" s="105">
        <f t="shared" si="870"/>
        <v>0</v>
      </c>
      <c r="K6975" s="105">
        <f t="shared" si="871"/>
        <v>0</v>
      </c>
      <c r="L6975" s="105">
        <f t="shared" si="872"/>
        <v>0</v>
      </c>
      <c r="M6975">
        <v>0.04</v>
      </c>
      <c r="N6975">
        <f t="shared" si="873"/>
        <v>3.3960531989175591E-3</v>
      </c>
    </row>
    <row r="6976" spans="1:14" x14ac:dyDescent="0.3">
      <c r="A6976">
        <f t="shared" si="874"/>
        <v>70</v>
      </c>
      <c r="E6976" s="105">
        <f t="shared" si="875"/>
        <v>0</v>
      </c>
      <c r="I6976" s="105">
        <f t="shared" si="876"/>
        <v>0</v>
      </c>
      <c r="J6976" s="105">
        <f t="shared" si="870"/>
        <v>0</v>
      </c>
      <c r="K6976" s="105">
        <f t="shared" si="871"/>
        <v>0</v>
      </c>
      <c r="L6976" s="105">
        <f t="shared" si="872"/>
        <v>0</v>
      </c>
      <c r="M6976">
        <v>0.04</v>
      </c>
      <c r="N6976">
        <f t="shared" si="873"/>
        <v>3.3960531989175591E-3</v>
      </c>
    </row>
    <row r="6977" spans="1:14" x14ac:dyDescent="0.3">
      <c r="A6977">
        <f t="shared" si="874"/>
        <v>70</v>
      </c>
      <c r="E6977" s="105">
        <f t="shared" si="875"/>
        <v>0</v>
      </c>
      <c r="I6977" s="105">
        <f t="shared" si="876"/>
        <v>0</v>
      </c>
      <c r="J6977" s="105">
        <f t="shared" si="870"/>
        <v>0</v>
      </c>
      <c r="K6977" s="105">
        <f t="shared" si="871"/>
        <v>0</v>
      </c>
      <c r="L6977" s="105">
        <f t="shared" si="872"/>
        <v>0</v>
      </c>
      <c r="M6977">
        <v>0.04</v>
      </c>
      <c r="N6977">
        <f t="shared" si="873"/>
        <v>3.3960531989175591E-3</v>
      </c>
    </row>
    <row r="6978" spans="1:14" x14ac:dyDescent="0.3">
      <c r="A6978">
        <f t="shared" si="874"/>
        <v>70</v>
      </c>
      <c r="E6978" s="105">
        <f t="shared" si="875"/>
        <v>0</v>
      </c>
      <c r="I6978" s="105">
        <f t="shared" si="876"/>
        <v>0</v>
      </c>
      <c r="J6978" s="105">
        <f t="shared" si="870"/>
        <v>0</v>
      </c>
      <c r="K6978" s="105">
        <f t="shared" si="871"/>
        <v>0</v>
      </c>
      <c r="L6978" s="105">
        <f t="shared" si="872"/>
        <v>0</v>
      </c>
      <c r="M6978">
        <v>0.04</v>
      </c>
      <c r="N6978">
        <f t="shared" si="873"/>
        <v>3.3960531989175591E-3</v>
      </c>
    </row>
    <row r="6979" spans="1:14" x14ac:dyDescent="0.3">
      <c r="A6979">
        <f t="shared" si="874"/>
        <v>70</v>
      </c>
      <c r="E6979" s="105">
        <f t="shared" si="875"/>
        <v>0</v>
      </c>
      <c r="I6979" s="105">
        <f t="shared" si="876"/>
        <v>0</v>
      </c>
      <c r="J6979" s="105">
        <f t="shared" ref="J6979:J7042" si="877">E6979*($H$2/12)</f>
        <v>0</v>
      </c>
      <c r="K6979" s="105">
        <f t="shared" ref="K6979:K7042" si="878">I6979-J6979</f>
        <v>0</v>
      </c>
      <c r="L6979" s="105">
        <f t="shared" ref="L6979:L7042" si="879">N6979*(E6979-K6979)</f>
        <v>0</v>
      </c>
      <c r="M6979">
        <v>0.04</v>
      </c>
      <c r="N6979">
        <f t="shared" ref="N6979:N7042" si="880">1-(POWER(1-M6979,(1/12)))</f>
        <v>3.3960531989175591E-3</v>
      </c>
    </row>
    <row r="6980" spans="1:14" x14ac:dyDescent="0.3">
      <c r="A6980">
        <f t="shared" si="874"/>
        <v>70</v>
      </c>
      <c r="E6980" s="105">
        <f t="shared" si="875"/>
        <v>0</v>
      </c>
      <c r="I6980" s="105">
        <f t="shared" si="876"/>
        <v>0</v>
      </c>
      <c r="J6980" s="105">
        <f t="shared" si="877"/>
        <v>0</v>
      </c>
      <c r="K6980" s="105">
        <f t="shared" si="878"/>
        <v>0</v>
      </c>
      <c r="L6980" s="105">
        <f t="shared" si="879"/>
        <v>0</v>
      </c>
      <c r="M6980">
        <v>0.04</v>
      </c>
      <c r="N6980">
        <f t="shared" si="880"/>
        <v>3.3960531989175591E-3</v>
      </c>
    </row>
    <row r="6981" spans="1:14" x14ac:dyDescent="0.3">
      <c r="A6981">
        <f t="shared" si="874"/>
        <v>70</v>
      </c>
      <c r="E6981" s="105">
        <f t="shared" si="875"/>
        <v>0</v>
      </c>
      <c r="I6981" s="105">
        <f t="shared" si="876"/>
        <v>0</v>
      </c>
      <c r="J6981" s="105">
        <f t="shared" si="877"/>
        <v>0</v>
      </c>
      <c r="K6981" s="105">
        <f t="shared" si="878"/>
        <v>0</v>
      </c>
      <c r="L6981" s="105">
        <f t="shared" si="879"/>
        <v>0</v>
      </c>
      <c r="M6981">
        <v>0.04</v>
      </c>
      <c r="N6981">
        <f t="shared" si="880"/>
        <v>3.3960531989175591E-3</v>
      </c>
    </row>
    <row r="6982" spans="1:14" x14ac:dyDescent="0.3">
      <c r="A6982">
        <f t="shared" si="874"/>
        <v>70</v>
      </c>
      <c r="E6982" s="105">
        <f t="shared" si="875"/>
        <v>0</v>
      </c>
      <c r="I6982" s="105">
        <f t="shared" si="876"/>
        <v>0</v>
      </c>
      <c r="J6982" s="105">
        <f t="shared" si="877"/>
        <v>0</v>
      </c>
      <c r="K6982" s="105">
        <f t="shared" si="878"/>
        <v>0</v>
      </c>
      <c r="L6982" s="105">
        <f t="shared" si="879"/>
        <v>0</v>
      </c>
      <c r="M6982">
        <v>0.04</v>
      </c>
      <c r="N6982">
        <f t="shared" si="880"/>
        <v>3.3960531989175591E-3</v>
      </c>
    </row>
    <row r="6983" spans="1:14" x14ac:dyDescent="0.3">
      <c r="A6983">
        <f t="shared" si="874"/>
        <v>70</v>
      </c>
      <c r="E6983" s="105">
        <f t="shared" si="875"/>
        <v>0</v>
      </c>
      <c r="I6983" s="105">
        <f t="shared" si="876"/>
        <v>0</v>
      </c>
      <c r="J6983" s="105">
        <f t="shared" si="877"/>
        <v>0</v>
      </c>
      <c r="K6983" s="105">
        <f t="shared" si="878"/>
        <v>0</v>
      </c>
      <c r="L6983" s="105">
        <f t="shared" si="879"/>
        <v>0</v>
      </c>
      <c r="M6983">
        <v>0.04</v>
      </c>
      <c r="N6983">
        <f t="shared" si="880"/>
        <v>3.3960531989175591E-3</v>
      </c>
    </row>
    <row r="6984" spans="1:14" x14ac:dyDescent="0.3">
      <c r="A6984">
        <f t="shared" si="874"/>
        <v>70</v>
      </c>
      <c r="E6984" s="105">
        <f t="shared" si="875"/>
        <v>0</v>
      </c>
      <c r="I6984" s="105">
        <f t="shared" si="876"/>
        <v>0</v>
      </c>
      <c r="J6984" s="105">
        <f t="shared" si="877"/>
        <v>0</v>
      </c>
      <c r="K6984" s="105">
        <f t="shared" si="878"/>
        <v>0</v>
      </c>
      <c r="L6984" s="105">
        <f t="shared" si="879"/>
        <v>0</v>
      </c>
      <c r="M6984">
        <v>0.04</v>
      </c>
      <c r="N6984">
        <f t="shared" si="880"/>
        <v>3.3960531989175591E-3</v>
      </c>
    </row>
    <row r="6985" spans="1:14" x14ac:dyDescent="0.3">
      <c r="A6985">
        <f t="shared" si="874"/>
        <v>70</v>
      </c>
      <c r="E6985" s="105">
        <f t="shared" si="875"/>
        <v>0</v>
      </c>
      <c r="I6985" s="105">
        <f t="shared" si="876"/>
        <v>0</v>
      </c>
      <c r="J6985" s="105">
        <f t="shared" si="877"/>
        <v>0</v>
      </c>
      <c r="K6985" s="105">
        <f t="shared" si="878"/>
        <v>0</v>
      </c>
      <c r="L6985" s="105">
        <f t="shared" si="879"/>
        <v>0</v>
      </c>
      <c r="M6985">
        <v>0.04</v>
      </c>
      <c r="N6985">
        <f t="shared" si="880"/>
        <v>3.3960531989175591E-3</v>
      </c>
    </row>
    <row r="6986" spans="1:14" x14ac:dyDescent="0.3">
      <c r="A6986">
        <f t="shared" si="874"/>
        <v>70</v>
      </c>
      <c r="E6986" s="105">
        <f t="shared" si="875"/>
        <v>0</v>
      </c>
      <c r="I6986" s="105">
        <f t="shared" si="876"/>
        <v>0</v>
      </c>
      <c r="J6986" s="105">
        <f t="shared" si="877"/>
        <v>0</v>
      </c>
      <c r="K6986" s="105">
        <f t="shared" si="878"/>
        <v>0</v>
      </c>
      <c r="L6986" s="105">
        <f t="shared" si="879"/>
        <v>0</v>
      </c>
      <c r="M6986">
        <v>0.04</v>
      </c>
      <c r="N6986">
        <f t="shared" si="880"/>
        <v>3.3960531989175591E-3</v>
      </c>
    </row>
    <row r="6987" spans="1:14" x14ac:dyDescent="0.3">
      <c r="A6987">
        <f t="shared" si="874"/>
        <v>70</v>
      </c>
      <c r="E6987" s="105">
        <f t="shared" si="875"/>
        <v>0</v>
      </c>
      <c r="I6987" s="105">
        <f t="shared" si="876"/>
        <v>0</v>
      </c>
      <c r="J6987" s="105">
        <f t="shared" si="877"/>
        <v>0</v>
      </c>
      <c r="K6987" s="105">
        <f t="shared" si="878"/>
        <v>0</v>
      </c>
      <c r="L6987" s="105">
        <f t="shared" si="879"/>
        <v>0</v>
      </c>
      <c r="M6987">
        <v>0.04</v>
      </c>
      <c r="N6987">
        <f t="shared" si="880"/>
        <v>3.3960531989175591E-3</v>
      </c>
    </row>
    <row r="6988" spans="1:14" x14ac:dyDescent="0.3">
      <c r="A6988">
        <f t="shared" si="874"/>
        <v>70</v>
      </c>
      <c r="E6988" s="105">
        <f t="shared" si="875"/>
        <v>0</v>
      </c>
      <c r="I6988" s="105">
        <f t="shared" si="876"/>
        <v>0</v>
      </c>
      <c r="J6988" s="105">
        <f t="shared" si="877"/>
        <v>0</v>
      </c>
      <c r="K6988" s="105">
        <f t="shared" si="878"/>
        <v>0</v>
      </c>
      <c r="L6988" s="105">
        <f t="shared" si="879"/>
        <v>0</v>
      </c>
      <c r="M6988">
        <v>0.04</v>
      </c>
      <c r="N6988">
        <f t="shared" si="880"/>
        <v>3.3960531989175591E-3</v>
      </c>
    </row>
    <row r="6989" spans="1:14" x14ac:dyDescent="0.3">
      <c r="A6989">
        <f t="shared" si="874"/>
        <v>70</v>
      </c>
      <c r="E6989" s="105">
        <f t="shared" si="875"/>
        <v>0</v>
      </c>
      <c r="I6989" s="105">
        <f t="shared" si="876"/>
        <v>0</v>
      </c>
      <c r="J6989" s="105">
        <f t="shared" si="877"/>
        <v>0</v>
      </c>
      <c r="K6989" s="105">
        <f t="shared" si="878"/>
        <v>0</v>
      </c>
      <c r="L6989" s="105">
        <f t="shared" si="879"/>
        <v>0</v>
      </c>
      <c r="M6989">
        <v>0.04</v>
      </c>
      <c r="N6989">
        <f t="shared" si="880"/>
        <v>3.3960531989175591E-3</v>
      </c>
    </row>
    <row r="6990" spans="1:14" x14ac:dyDescent="0.3">
      <c r="A6990">
        <f t="shared" si="874"/>
        <v>70</v>
      </c>
      <c r="E6990" s="105">
        <f t="shared" si="875"/>
        <v>0</v>
      </c>
      <c r="I6990" s="105">
        <f t="shared" si="876"/>
        <v>0</v>
      </c>
      <c r="J6990" s="105">
        <f t="shared" si="877"/>
        <v>0</v>
      </c>
      <c r="K6990" s="105">
        <f t="shared" si="878"/>
        <v>0</v>
      </c>
      <c r="L6990" s="105">
        <f t="shared" si="879"/>
        <v>0</v>
      </c>
      <c r="M6990">
        <v>0.04</v>
      </c>
      <c r="N6990">
        <f t="shared" si="880"/>
        <v>3.3960531989175591E-3</v>
      </c>
    </row>
    <row r="6991" spans="1:14" x14ac:dyDescent="0.3">
      <c r="A6991">
        <f t="shared" si="874"/>
        <v>70</v>
      </c>
      <c r="E6991" s="105">
        <f t="shared" si="875"/>
        <v>0</v>
      </c>
      <c r="I6991" s="105">
        <f t="shared" si="876"/>
        <v>0</v>
      </c>
      <c r="J6991" s="105">
        <f t="shared" si="877"/>
        <v>0</v>
      </c>
      <c r="K6991" s="105">
        <f t="shared" si="878"/>
        <v>0</v>
      </c>
      <c r="L6991" s="105">
        <f t="shared" si="879"/>
        <v>0</v>
      </c>
      <c r="M6991">
        <v>0.04</v>
      </c>
      <c r="N6991">
        <f t="shared" si="880"/>
        <v>3.3960531989175591E-3</v>
      </c>
    </row>
    <row r="6992" spans="1:14" x14ac:dyDescent="0.3">
      <c r="A6992">
        <f t="shared" si="874"/>
        <v>70</v>
      </c>
      <c r="E6992" s="105">
        <f t="shared" si="875"/>
        <v>0</v>
      </c>
      <c r="I6992" s="105">
        <f t="shared" si="876"/>
        <v>0</v>
      </c>
      <c r="J6992" s="105">
        <f t="shared" si="877"/>
        <v>0</v>
      </c>
      <c r="K6992" s="105">
        <f t="shared" si="878"/>
        <v>0</v>
      </c>
      <c r="L6992" s="105">
        <f t="shared" si="879"/>
        <v>0</v>
      </c>
      <c r="M6992">
        <v>0.04</v>
      </c>
      <c r="N6992">
        <f t="shared" si="880"/>
        <v>3.3960531989175591E-3</v>
      </c>
    </row>
    <row r="6993" spans="1:15" x14ac:dyDescent="0.3">
      <c r="A6993">
        <f t="shared" si="874"/>
        <v>70</v>
      </c>
      <c r="E6993" s="105">
        <f t="shared" si="875"/>
        <v>0</v>
      </c>
      <c r="I6993" s="105">
        <f t="shared" si="876"/>
        <v>0</v>
      </c>
      <c r="J6993" s="105">
        <f t="shared" si="877"/>
        <v>0</v>
      </c>
      <c r="K6993" s="105">
        <f t="shared" si="878"/>
        <v>0</v>
      </c>
      <c r="L6993" s="105">
        <f t="shared" si="879"/>
        <v>0</v>
      </c>
      <c r="M6993">
        <v>0.04</v>
      </c>
      <c r="N6993">
        <f t="shared" si="880"/>
        <v>3.3960531989175591E-3</v>
      </c>
    </row>
    <row r="6994" spans="1:15" x14ac:dyDescent="0.3">
      <c r="A6994">
        <f t="shared" si="874"/>
        <v>70</v>
      </c>
      <c r="E6994" s="105">
        <f t="shared" si="875"/>
        <v>0</v>
      </c>
      <c r="I6994" s="105">
        <f t="shared" si="876"/>
        <v>0</v>
      </c>
      <c r="J6994" s="105">
        <f t="shared" si="877"/>
        <v>0</v>
      </c>
      <c r="K6994" s="105">
        <f t="shared" si="878"/>
        <v>0</v>
      </c>
      <c r="L6994" s="105">
        <f t="shared" si="879"/>
        <v>0</v>
      </c>
      <c r="M6994">
        <v>0.04</v>
      </c>
      <c r="N6994">
        <f t="shared" si="880"/>
        <v>3.3960531989175591E-3</v>
      </c>
    </row>
    <row r="6995" spans="1:15" x14ac:dyDescent="0.3">
      <c r="A6995">
        <f t="shared" si="874"/>
        <v>70</v>
      </c>
      <c r="E6995" s="105">
        <f t="shared" si="875"/>
        <v>0</v>
      </c>
      <c r="I6995" s="105">
        <f t="shared" si="876"/>
        <v>0</v>
      </c>
      <c r="J6995" s="105">
        <f t="shared" si="877"/>
        <v>0</v>
      </c>
      <c r="K6995" s="105">
        <f t="shared" si="878"/>
        <v>0</v>
      </c>
      <c r="L6995" s="105">
        <f t="shared" si="879"/>
        <v>0</v>
      </c>
      <c r="M6995">
        <v>0.04</v>
      </c>
      <c r="N6995">
        <f t="shared" si="880"/>
        <v>3.3960531989175591E-3</v>
      </c>
    </row>
    <row r="6996" spans="1:15" x14ac:dyDescent="0.3">
      <c r="A6996">
        <f t="shared" si="874"/>
        <v>70</v>
      </c>
      <c r="E6996" s="105">
        <f t="shared" si="875"/>
        <v>0</v>
      </c>
      <c r="I6996" s="105">
        <f t="shared" si="876"/>
        <v>0</v>
      </c>
      <c r="J6996" s="105">
        <f t="shared" si="877"/>
        <v>0</v>
      </c>
      <c r="K6996" s="105">
        <f t="shared" si="878"/>
        <v>0</v>
      </c>
      <c r="L6996" s="105">
        <f t="shared" si="879"/>
        <v>0</v>
      </c>
      <c r="M6996">
        <v>0.04</v>
      </c>
      <c r="N6996">
        <f t="shared" si="880"/>
        <v>3.3960531989175591E-3</v>
      </c>
    </row>
    <row r="6997" spans="1:15" x14ac:dyDescent="0.3">
      <c r="A6997">
        <f t="shared" si="874"/>
        <v>70</v>
      </c>
      <c r="E6997" s="105">
        <f t="shared" si="875"/>
        <v>0</v>
      </c>
      <c r="I6997" s="105">
        <f t="shared" si="876"/>
        <v>0</v>
      </c>
      <c r="J6997" s="105">
        <f t="shared" si="877"/>
        <v>0</v>
      </c>
      <c r="K6997" s="105">
        <f t="shared" si="878"/>
        <v>0</v>
      </c>
      <c r="L6997" s="105">
        <f t="shared" si="879"/>
        <v>0</v>
      </c>
      <c r="M6997">
        <v>0.04</v>
      </c>
      <c r="N6997">
        <f t="shared" si="880"/>
        <v>3.3960531989175591E-3</v>
      </c>
    </row>
    <row r="6998" spans="1:15" x14ac:dyDescent="0.3">
      <c r="A6998">
        <f t="shared" si="874"/>
        <v>70</v>
      </c>
      <c r="E6998" s="105">
        <f t="shared" si="875"/>
        <v>0</v>
      </c>
      <c r="I6998" s="105">
        <f t="shared" si="876"/>
        <v>0</v>
      </c>
      <c r="J6998" s="105">
        <f t="shared" si="877"/>
        <v>0</v>
      </c>
      <c r="K6998" s="105">
        <f t="shared" si="878"/>
        <v>0</v>
      </c>
      <c r="L6998" s="105">
        <f t="shared" si="879"/>
        <v>0</v>
      </c>
      <c r="M6998">
        <v>0.04</v>
      </c>
      <c r="N6998">
        <f t="shared" si="880"/>
        <v>3.3960531989175591E-3</v>
      </c>
    </row>
    <row r="6999" spans="1:15" x14ac:dyDescent="0.3">
      <c r="A6999">
        <f t="shared" si="874"/>
        <v>70</v>
      </c>
      <c r="E6999" s="105">
        <f t="shared" si="875"/>
        <v>0</v>
      </c>
      <c r="I6999" s="105">
        <f t="shared" si="876"/>
        <v>0</v>
      </c>
      <c r="J6999" s="105">
        <f t="shared" si="877"/>
        <v>0</v>
      </c>
      <c r="K6999" s="105">
        <f t="shared" si="878"/>
        <v>0</v>
      </c>
      <c r="L6999" s="105">
        <f t="shared" si="879"/>
        <v>0</v>
      </c>
      <c r="M6999">
        <v>0.04</v>
      </c>
      <c r="N6999">
        <f t="shared" si="880"/>
        <v>3.3960531989175591E-3</v>
      </c>
    </row>
    <row r="7000" spans="1:15" x14ac:dyDescent="0.3">
      <c r="A7000">
        <f t="shared" si="874"/>
        <v>70</v>
      </c>
      <c r="E7000" s="105">
        <f t="shared" si="875"/>
        <v>0</v>
      </c>
      <c r="I7000" s="105">
        <f t="shared" si="876"/>
        <v>0</v>
      </c>
      <c r="J7000" s="105">
        <f t="shared" si="877"/>
        <v>0</v>
      </c>
      <c r="K7000" s="105">
        <f t="shared" si="878"/>
        <v>0</v>
      </c>
      <c r="L7000" s="105">
        <f t="shared" si="879"/>
        <v>0</v>
      </c>
      <c r="M7000">
        <v>0.04</v>
      </c>
      <c r="N7000">
        <f t="shared" si="880"/>
        <v>3.3960531989175591E-3</v>
      </c>
    </row>
    <row r="7001" spans="1:15" x14ac:dyDescent="0.3">
      <c r="A7001">
        <f t="shared" si="874"/>
        <v>70</v>
      </c>
      <c r="E7001" s="105">
        <f t="shared" si="875"/>
        <v>0</v>
      </c>
      <c r="I7001" s="105">
        <f t="shared" si="876"/>
        <v>0</v>
      </c>
      <c r="J7001" s="105">
        <f t="shared" si="877"/>
        <v>0</v>
      </c>
      <c r="K7001" s="105">
        <f t="shared" si="878"/>
        <v>0</v>
      </c>
      <c r="L7001" s="105">
        <f t="shared" si="879"/>
        <v>0</v>
      </c>
      <c r="M7001">
        <v>0.04</v>
      </c>
      <c r="N7001">
        <f t="shared" si="880"/>
        <v>3.3960531989175591E-3</v>
      </c>
      <c r="O7001" s="105" t="e">
        <f t="shared" ref="O7001" si="881">SUM(I6902:I7001)</f>
        <v>#REF!</v>
      </c>
    </row>
    <row r="7002" spans="1:15" x14ac:dyDescent="0.3">
      <c r="A7002">
        <f t="shared" si="874"/>
        <v>71</v>
      </c>
      <c r="E7002" s="105" t="e">
        <f t="shared" si="875"/>
        <v>#REF!</v>
      </c>
      <c r="I7002" s="105" t="e">
        <f t="shared" si="876"/>
        <v>#REF!</v>
      </c>
      <c r="J7002" s="105" t="e">
        <f t="shared" si="877"/>
        <v>#REF!</v>
      </c>
      <c r="K7002" s="105" t="e">
        <f t="shared" si="878"/>
        <v>#REF!</v>
      </c>
      <c r="L7002" s="105" t="e">
        <f t="shared" si="879"/>
        <v>#REF!</v>
      </c>
      <c r="M7002">
        <v>0.04</v>
      </c>
      <c r="N7002">
        <f t="shared" si="880"/>
        <v>3.3960531989175591E-3</v>
      </c>
    </row>
    <row r="7003" spans="1:15" x14ac:dyDescent="0.3">
      <c r="A7003">
        <f t="shared" si="874"/>
        <v>71</v>
      </c>
      <c r="E7003" s="105" t="e">
        <f t="shared" si="875"/>
        <v>#REF!</v>
      </c>
      <c r="I7003" s="105" t="e">
        <f t="shared" si="876"/>
        <v>#REF!</v>
      </c>
      <c r="J7003" s="105" t="e">
        <f t="shared" si="877"/>
        <v>#REF!</v>
      </c>
      <c r="K7003" s="105" t="e">
        <f t="shared" si="878"/>
        <v>#REF!</v>
      </c>
      <c r="L7003" s="105" t="e">
        <f t="shared" si="879"/>
        <v>#REF!</v>
      </c>
      <c r="M7003">
        <v>0.04</v>
      </c>
      <c r="N7003">
        <f t="shared" si="880"/>
        <v>3.3960531989175591E-3</v>
      </c>
    </row>
    <row r="7004" spans="1:15" x14ac:dyDescent="0.3">
      <c r="A7004">
        <f t="shared" si="874"/>
        <v>71</v>
      </c>
      <c r="E7004" s="105" t="e">
        <f t="shared" si="875"/>
        <v>#REF!</v>
      </c>
      <c r="I7004" s="105" t="e">
        <f t="shared" si="876"/>
        <v>#REF!</v>
      </c>
      <c r="J7004" s="105" t="e">
        <f t="shared" si="877"/>
        <v>#REF!</v>
      </c>
      <c r="K7004" s="105" t="e">
        <f t="shared" si="878"/>
        <v>#REF!</v>
      </c>
      <c r="L7004" s="105" t="e">
        <f t="shared" si="879"/>
        <v>#REF!</v>
      </c>
      <c r="M7004">
        <v>0.04</v>
      </c>
      <c r="N7004">
        <f t="shared" si="880"/>
        <v>3.3960531989175591E-3</v>
      </c>
    </row>
    <row r="7005" spans="1:15" x14ac:dyDescent="0.3">
      <c r="A7005">
        <f t="shared" si="874"/>
        <v>71</v>
      </c>
      <c r="E7005" s="105">
        <f t="shared" si="875"/>
        <v>0</v>
      </c>
      <c r="I7005" s="105">
        <f t="shared" si="876"/>
        <v>0</v>
      </c>
      <c r="J7005" s="105">
        <f t="shared" si="877"/>
        <v>0</v>
      </c>
      <c r="K7005" s="105">
        <f t="shared" si="878"/>
        <v>0</v>
      </c>
      <c r="L7005" s="105">
        <f t="shared" si="879"/>
        <v>0</v>
      </c>
      <c r="M7005">
        <v>0.04</v>
      </c>
      <c r="N7005">
        <f t="shared" si="880"/>
        <v>3.3960531989175591E-3</v>
      </c>
    </row>
    <row r="7006" spans="1:15" x14ac:dyDescent="0.3">
      <c r="A7006">
        <f t="shared" si="874"/>
        <v>71</v>
      </c>
      <c r="E7006" s="105">
        <f t="shared" si="875"/>
        <v>0</v>
      </c>
      <c r="I7006" s="105">
        <f t="shared" si="876"/>
        <v>0</v>
      </c>
      <c r="J7006" s="105">
        <f t="shared" si="877"/>
        <v>0</v>
      </c>
      <c r="K7006" s="105">
        <f t="shared" si="878"/>
        <v>0</v>
      </c>
      <c r="L7006" s="105">
        <f t="shared" si="879"/>
        <v>0</v>
      </c>
      <c r="M7006">
        <v>0.04</v>
      </c>
      <c r="N7006">
        <f t="shared" si="880"/>
        <v>3.3960531989175591E-3</v>
      </c>
    </row>
    <row r="7007" spans="1:15" x14ac:dyDescent="0.3">
      <c r="A7007">
        <f t="shared" si="874"/>
        <v>71</v>
      </c>
      <c r="E7007" s="105">
        <f t="shared" si="875"/>
        <v>0</v>
      </c>
      <c r="I7007" s="105">
        <f t="shared" si="876"/>
        <v>0</v>
      </c>
      <c r="J7007" s="105">
        <f t="shared" si="877"/>
        <v>0</v>
      </c>
      <c r="K7007" s="105">
        <f t="shared" si="878"/>
        <v>0</v>
      </c>
      <c r="L7007" s="105">
        <f t="shared" si="879"/>
        <v>0</v>
      </c>
      <c r="M7007">
        <v>0.04</v>
      </c>
      <c r="N7007">
        <f t="shared" si="880"/>
        <v>3.3960531989175591E-3</v>
      </c>
    </row>
    <row r="7008" spans="1:15" x14ac:dyDescent="0.3">
      <c r="A7008">
        <f t="shared" si="874"/>
        <v>71</v>
      </c>
      <c r="E7008" s="105">
        <f t="shared" si="875"/>
        <v>0</v>
      </c>
      <c r="I7008" s="105">
        <f t="shared" si="876"/>
        <v>0</v>
      </c>
      <c r="J7008" s="105">
        <f t="shared" si="877"/>
        <v>0</v>
      </c>
      <c r="K7008" s="105">
        <f t="shared" si="878"/>
        <v>0</v>
      </c>
      <c r="L7008" s="105">
        <f t="shared" si="879"/>
        <v>0</v>
      </c>
      <c r="M7008">
        <v>0.04</v>
      </c>
      <c r="N7008">
        <f t="shared" si="880"/>
        <v>3.3960531989175591E-3</v>
      </c>
    </row>
    <row r="7009" spans="1:14" x14ac:dyDescent="0.3">
      <c r="A7009">
        <f t="shared" si="874"/>
        <v>71</v>
      </c>
      <c r="E7009" s="105">
        <f t="shared" si="875"/>
        <v>0</v>
      </c>
      <c r="I7009" s="105">
        <f t="shared" si="876"/>
        <v>0</v>
      </c>
      <c r="J7009" s="105">
        <f t="shared" si="877"/>
        <v>0</v>
      </c>
      <c r="K7009" s="105">
        <f t="shared" si="878"/>
        <v>0</v>
      </c>
      <c r="L7009" s="105">
        <f t="shared" si="879"/>
        <v>0</v>
      </c>
      <c r="M7009">
        <v>0.04</v>
      </c>
      <c r="N7009">
        <f t="shared" si="880"/>
        <v>3.3960531989175591E-3</v>
      </c>
    </row>
    <row r="7010" spans="1:14" x14ac:dyDescent="0.3">
      <c r="A7010">
        <f t="shared" si="874"/>
        <v>71</v>
      </c>
      <c r="E7010" s="105">
        <f t="shared" si="875"/>
        <v>0</v>
      </c>
      <c r="I7010" s="105">
        <f t="shared" si="876"/>
        <v>0</v>
      </c>
      <c r="J7010" s="105">
        <f t="shared" si="877"/>
        <v>0</v>
      </c>
      <c r="K7010" s="105">
        <f t="shared" si="878"/>
        <v>0</v>
      </c>
      <c r="L7010" s="105">
        <f t="shared" si="879"/>
        <v>0</v>
      </c>
      <c r="M7010">
        <v>0.04</v>
      </c>
      <c r="N7010">
        <f t="shared" si="880"/>
        <v>3.3960531989175591E-3</v>
      </c>
    </row>
    <row r="7011" spans="1:14" x14ac:dyDescent="0.3">
      <c r="A7011">
        <f t="shared" si="874"/>
        <v>71</v>
      </c>
      <c r="E7011" s="105">
        <f t="shared" si="875"/>
        <v>0</v>
      </c>
      <c r="I7011" s="105">
        <f t="shared" si="876"/>
        <v>0</v>
      </c>
      <c r="J7011" s="105">
        <f t="shared" si="877"/>
        <v>0</v>
      </c>
      <c r="K7011" s="105">
        <f t="shared" si="878"/>
        <v>0</v>
      </c>
      <c r="L7011" s="105">
        <f t="shared" si="879"/>
        <v>0</v>
      </c>
      <c r="M7011">
        <v>0.04</v>
      </c>
      <c r="N7011">
        <f t="shared" si="880"/>
        <v>3.3960531989175591E-3</v>
      </c>
    </row>
    <row r="7012" spans="1:14" x14ac:dyDescent="0.3">
      <c r="A7012">
        <f t="shared" si="874"/>
        <v>71</v>
      </c>
      <c r="E7012" s="105">
        <f t="shared" si="875"/>
        <v>0</v>
      </c>
      <c r="I7012" s="105">
        <f t="shared" si="876"/>
        <v>0</v>
      </c>
      <c r="J7012" s="105">
        <f t="shared" si="877"/>
        <v>0</v>
      </c>
      <c r="K7012" s="105">
        <f t="shared" si="878"/>
        <v>0</v>
      </c>
      <c r="L7012" s="105">
        <f t="shared" si="879"/>
        <v>0</v>
      </c>
      <c r="M7012">
        <v>0.04</v>
      </c>
      <c r="N7012">
        <f t="shared" si="880"/>
        <v>3.3960531989175591E-3</v>
      </c>
    </row>
    <row r="7013" spans="1:14" x14ac:dyDescent="0.3">
      <c r="A7013">
        <f t="shared" si="874"/>
        <v>71</v>
      </c>
      <c r="E7013" s="105">
        <f t="shared" si="875"/>
        <v>0</v>
      </c>
      <c r="I7013" s="105">
        <f t="shared" si="876"/>
        <v>0</v>
      </c>
      <c r="J7013" s="105">
        <f t="shared" si="877"/>
        <v>0</v>
      </c>
      <c r="K7013" s="105">
        <f t="shared" si="878"/>
        <v>0</v>
      </c>
      <c r="L7013" s="105">
        <f t="shared" si="879"/>
        <v>0</v>
      </c>
      <c r="M7013">
        <v>0.04</v>
      </c>
      <c r="N7013">
        <f t="shared" si="880"/>
        <v>3.3960531989175591E-3</v>
      </c>
    </row>
    <row r="7014" spans="1:14" x14ac:dyDescent="0.3">
      <c r="A7014">
        <f t="shared" si="874"/>
        <v>71</v>
      </c>
      <c r="E7014" s="105">
        <f t="shared" si="875"/>
        <v>0</v>
      </c>
      <c r="I7014" s="105">
        <f t="shared" si="876"/>
        <v>0</v>
      </c>
      <c r="J7014" s="105">
        <f t="shared" si="877"/>
        <v>0</v>
      </c>
      <c r="K7014" s="105">
        <f t="shared" si="878"/>
        <v>0</v>
      </c>
      <c r="L7014" s="105">
        <f t="shared" si="879"/>
        <v>0</v>
      </c>
      <c r="M7014">
        <v>0.04</v>
      </c>
      <c r="N7014">
        <f t="shared" si="880"/>
        <v>3.3960531989175591E-3</v>
      </c>
    </row>
    <row r="7015" spans="1:14" x14ac:dyDescent="0.3">
      <c r="A7015">
        <f t="shared" ref="A7015:A7078" si="882">IF(COUNTIF(A6915:A7014,A7014)=100, A7014+1,A7014)</f>
        <v>71</v>
      </c>
      <c r="E7015" s="105">
        <f t="shared" ref="E7015:E7078" si="883">MAX(0, E6915-K6915-L6915)</f>
        <v>0</v>
      </c>
      <c r="I7015" s="105">
        <f t="shared" ref="I7015:I7078" si="884">IF(E7015&lt;I6915,J7015 + E7015, I6915)</f>
        <v>0</v>
      </c>
      <c r="J7015" s="105">
        <f t="shared" si="877"/>
        <v>0</v>
      </c>
      <c r="K7015" s="105">
        <f t="shared" si="878"/>
        <v>0</v>
      </c>
      <c r="L7015" s="105">
        <f t="shared" si="879"/>
        <v>0</v>
      </c>
      <c r="M7015">
        <v>0.04</v>
      </c>
      <c r="N7015">
        <f t="shared" si="880"/>
        <v>3.3960531989175591E-3</v>
      </c>
    </row>
    <row r="7016" spans="1:14" x14ac:dyDescent="0.3">
      <c r="A7016">
        <f t="shared" si="882"/>
        <v>71</v>
      </c>
      <c r="E7016" s="105">
        <f t="shared" si="883"/>
        <v>0</v>
      </c>
      <c r="I7016" s="105">
        <f t="shared" si="884"/>
        <v>0</v>
      </c>
      <c r="J7016" s="105">
        <f t="shared" si="877"/>
        <v>0</v>
      </c>
      <c r="K7016" s="105">
        <f t="shared" si="878"/>
        <v>0</v>
      </c>
      <c r="L7016" s="105">
        <f t="shared" si="879"/>
        <v>0</v>
      </c>
      <c r="M7016">
        <v>0.04</v>
      </c>
      <c r="N7016">
        <f t="shared" si="880"/>
        <v>3.3960531989175591E-3</v>
      </c>
    </row>
    <row r="7017" spans="1:14" x14ac:dyDescent="0.3">
      <c r="A7017">
        <f t="shared" si="882"/>
        <v>71</v>
      </c>
      <c r="E7017" s="105">
        <f t="shared" si="883"/>
        <v>0</v>
      </c>
      <c r="I7017" s="105">
        <f t="shared" si="884"/>
        <v>0</v>
      </c>
      <c r="J7017" s="105">
        <f t="shared" si="877"/>
        <v>0</v>
      </c>
      <c r="K7017" s="105">
        <f t="shared" si="878"/>
        <v>0</v>
      </c>
      <c r="L7017" s="105">
        <f t="shared" si="879"/>
        <v>0</v>
      </c>
      <c r="M7017">
        <v>0.04</v>
      </c>
      <c r="N7017">
        <f t="shared" si="880"/>
        <v>3.3960531989175591E-3</v>
      </c>
    </row>
    <row r="7018" spans="1:14" x14ac:dyDescent="0.3">
      <c r="A7018">
        <f t="shared" si="882"/>
        <v>71</v>
      </c>
      <c r="E7018" s="105">
        <f t="shared" si="883"/>
        <v>0</v>
      </c>
      <c r="I7018" s="105">
        <f t="shared" si="884"/>
        <v>0</v>
      </c>
      <c r="J7018" s="105">
        <f t="shared" si="877"/>
        <v>0</v>
      </c>
      <c r="K7018" s="105">
        <f t="shared" si="878"/>
        <v>0</v>
      </c>
      <c r="L7018" s="105">
        <f t="shared" si="879"/>
        <v>0</v>
      </c>
      <c r="M7018">
        <v>0.04</v>
      </c>
      <c r="N7018">
        <f t="shared" si="880"/>
        <v>3.3960531989175591E-3</v>
      </c>
    </row>
    <row r="7019" spans="1:14" x14ac:dyDescent="0.3">
      <c r="A7019">
        <f t="shared" si="882"/>
        <v>71</v>
      </c>
      <c r="E7019" s="105">
        <f t="shared" si="883"/>
        <v>0</v>
      </c>
      <c r="I7019" s="105">
        <f t="shared" si="884"/>
        <v>0</v>
      </c>
      <c r="J7019" s="105">
        <f t="shared" si="877"/>
        <v>0</v>
      </c>
      <c r="K7019" s="105">
        <f t="shared" si="878"/>
        <v>0</v>
      </c>
      <c r="L7019" s="105">
        <f t="shared" si="879"/>
        <v>0</v>
      </c>
      <c r="M7019">
        <v>0.04</v>
      </c>
      <c r="N7019">
        <f t="shared" si="880"/>
        <v>3.3960531989175591E-3</v>
      </c>
    </row>
    <row r="7020" spans="1:14" x14ac:dyDescent="0.3">
      <c r="A7020">
        <f t="shared" si="882"/>
        <v>71</v>
      </c>
      <c r="E7020" s="105">
        <f t="shared" si="883"/>
        <v>0</v>
      </c>
      <c r="I7020" s="105">
        <f t="shared" si="884"/>
        <v>0</v>
      </c>
      <c r="J7020" s="105">
        <f t="shared" si="877"/>
        <v>0</v>
      </c>
      <c r="K7020" s="105">
        <f t="shared" si="878"/>
        <v>0</v>
      </c>
      <c r="L7020" s="105">
        <f t="shared" si="879"/>
        <v>0</v>
      </c>
      <c r="M7020">
        <v>0.04</v>
      </c>
      <c r="N7020">
        <f t="shared" si="880"/>
        <v>3.3960531989175591E-3</v>
      </c>
    </row>
    <row r="7021" spans="1:14" x14ac:dyDescent="0.3">
      <c r="A7021">
        <f t="shared" si="882"/>
        <v>71</v>
      </c>
      <c r="E7021" s="105">
        <f t="shared" si="883"/>
        <v>0</v>
      </c>
      <c r="I7021" s="105">
        <f t="shared" si="884"/>
        <v>0</v>
      </c>
      <c r="J7021" s="105">
        <f t="shared" si="877"/>
        <v>0</v>
      </c>
      <c r="K7021" s="105">
        <f t="shared" si="878"/>
        <v>0</v>
      </c>
      <c r="L7021" s="105">
        <f t="shared" si="879"/>
        <v>0</v>
      </c>
      <c r="M7021">
        <v>0.04</v>
      </c>
      <c r="N7021">
        <f t="shared" si="880"/>
        <v>3.3960531989175591E-3</v>
      </c>
    </row>
    <row r="7022" spans="1:14" x14ac:dyDescent="0.3">
      <c r="A7022">
        <f t="shared" si="882"/>
        <v>71</v>
      </c>
      <c r="E7022" s="105">
        <f t="shared" si="883"/>
        <v>0</v>
      </c>
      <c r="I7022" s="105">
        <f t="shared" si="884"/>
        <v>0</v>
      </c>
      <c r="J7022" s="105">
        <f t="shared" si="877"/>
        <v>0</v>
      </c>
      <c r="K7022" s="105">
        <f t="shared" si="878"/>
        <v>0</v>
      </c>
      <c r="L7022" s="105">
        <f t="shared" si="879"/>
        <v>0</v>
      </c>
      <c r="M7022">
        <v>0.04</v>
      </c>
      <c r="N7022">
        <f t="shared" si="880"/>
        <v>3.3960531989175591E-3</v>
      </c>
    </row>
    <row r="7023" spans="1:14" x14ac:dyDescent="0.3">
      <c r="A7023">
        <f t="shared" si="882"/>
        <v>71</v>
      </c>
      <c r="E7023" s="105">
        <f t="shared" si="883"/>
        <v>0</v>
      </c>
      <c r="I7023" s="105">
        <f t="shared" si="884"/>
        <v>0</v>
      </c>
      <c r="J7023" s="105">
        <f t="shared" si="877"/>
        <v>0</v>
      </c>
      <c r="K7023" s="105">
        <f t="shared" si="878"/>
        <v>0</v>
      </c>
      <c r="L7023" s="105">
        <f t="shared" si="879"/>
        <v>0</v>
      </c>
      <c r="M7023">
        <v>0.04</v>
      </c>
      <c r="N7023">
        <f t="shared" si="880"/>
        <v>3.3960531989175591E-3</v>
      </c>
    </row>
    <row r="7024" spans="1:14" x14ac:dyDescent="0.3">
      <c r="A7024">
        <f t="shared" si="882"/>
        <v>71</v>
      </c>
      <c r="E7024" s="105">
        <f t="shared" si="883"/>
        <v>0</v>
      </c>
      <c r="I7024" s="105">
        <f t="shared" si="884"/>
        <v>0</v>
      </c>
      <c r="J7024" s="105">
        <f t="shared" si="877"/>
        <v>0</v>
      </c>
      <c r="K7024" s="105">
        <f t="shared" si="878"/>
        <v>0</v>
      </c>
      <c r="L7024" s="105">
        <f t="shared" si="879"/>
        <v>0</v>
      </c>
      <c r="M7024">
        <v>0.04</v>
      </c>
      <c r="N7024">
        <f t="shared" si="880"/>
        <v>3.3960531989175591E-3</v>
      </c>
    </row>
    <row r="7025" spans="1:14" x14ac:dyDescent="0.3">
      <c r="A7025">
        <f t="shared" si="882"/>
        <v>71</v>
      </c>
      <c r="E7025" s="105">
        <f t="shared" si="883"/>
        <v>0</v>
      </c>
      <c r="I7025" s="105">
        <f t="shared" si="884"/>
        <v>0</v>
      </c>
      <c r="J7025" s="105">
        <f t="shared" si="877"/>
        <v>0</v>
      </c>
      <c r="K7025" s="105">
        <f t="shared" si="878"/>
        <v>0</v>
      </c>
      <c r="L7025" s="105">
        <f t="shared" si="879"/>
        <v>0</v>
      </c>
      <c r="M7025">
        <v>0.04</v>
      </c>
      <c r="N7025">
        <f t="shared" si="880"/>
        <v>3.3960531989175591E-3</v>
      </c>
    </row>
    <row r="7026" spans="1:14" x14ac:dyDescent="0.3">
      <c r="A7026">
        <f t="shared" si="882"/>
        <v>71</v>
      </c>
      <c r="E7026" s="105">
        <f t="shared" si="883"/>
        <v>0</v>
      </c>
      <c r="I7026" s="105">
        <f t="shared" si="884"/>
        <v>0</v>
      </c>
      <c r="J7026" s="105">
        <f t="shared" si="877"/>
        <v>0</v>
      </c>
      <c r="K7026" s="105">
        <f t="shared" si="878"/>
        <v>0</v>
      </c>
      <c r="L7026" s="105">
        <f t="shared" si="879"/>
        <v>0</v>
      </c>
      <c r="M7026">
        <v>0.04</v>
      </c>
      <c r="N7026">
        <f t="shared" si="880"/>
        <v>3.3960531989175591E-3</v>
      </c>
    </row>
    <row r="7027" spans="1:14" x14ac:dyDescent="0.3">
      <c r="A7027">
        <f t="shared" si="882"/>
        <v>71</v>
      </c>
      <c r="E7027" s="105">
        <f t="shared" si="883"/>
        <v>0</v>
      </c>
      <c r="I7027" s="105">
        <f t="shared" si="884"/>
        <v>0</v>
      </c>
      <c r="J7027" s="105">
        <f t="shared" si="877"/>
        <v>0</v>
      </c>
      <c r="K7027" s="105">
        <f t="shared" si="878"/>
        <v>0</v>
      </c>
      <c r="L7027" s="105">
        <f t="shared" si="879"/>
        <v>0</v>
      </c>
      <c r="M7027">
        <v>0.04</v>
      </c>
      <c r="N7027">
        <f t="shared" si="880"/>
        <v>3.3960531989175591E-3</v>
      </c>
    </row>
    <row r="7028" spans="1:14" x14ac:dyDescent="0.3">
      <c r="A7028">
        <f t="shared" si="882"/>
        <v>71</v>
      </c>
      <c r="E7028" s="105">
        <f t="shared" si="883"/>
        <v>0</v>
      </c>
      <c r="I7028" s="105">
        <f t="shared" si="884"/>
        <v>0</v>
      </c>
      <c r="J7028" s="105">
        <f t="shared" si="877"/>
        <v>0</v>
      </c>
      <c r="K7028" s="105">
        <f t="shared" si="878"/>
        <v>0</v>
      </c>
      <c r="L7028" s="105">
        <f t="shared" si="879"/>
        <v>0</v>
      </c>
      <c r="M7028">
        <v>0.04</v>
      </c>
      <c r="N7028">
        <f t="shared" si="880"/>
        <v>3.3960531989175591E-3</v>
      </c>
    </row>
    <row r="7029" spans="1:14" x14ac:dyDescent="0.3">
      <c r="A7029">
        <f t="shared" si="882"/>
        <v>71</v>
      </c>
      <c r="E7029" s="105">
        <f t="shared" si="883"/>
        <v>0</v>
      </c>
      <c r="I7029" s="105">
        <f t="shared" si="884"/>
        <v>0</v>
      </c>
      <c r="J7029" s="105">
        <f t="shared" si="877"/>
        <v>0</v>
      </c>
      <c r="K7029" s="105">
        <f t="shared" si="878"/>
        <v>0</v>
      </c>
      <c r="L7029" s="105">
        <f t="shared" si="879"/>
        <v>0</v>
      </c>
      <c r="M7029">
        <v>0.04</v>
      </c>
      <c r="N7029">
        <f t="shared" si="880"/>
        <v>3.3960531989175591E-3</v>
      </c>
    </row>
    <row r="7030" spans="1:14" x14ac:dyDescent="0.3">
      <c r="A7030">
        <f t="shared" si="882"/>
        <v>71</v>
      </c>
      <c r="E7030" s="105">
        <f t="shared" si="883"/>
        <v>0</v>
      </c>
      <c r="I7030" s="105">
        <f t="shared" si="884"/>
        <v>0</v>
      </c>
      <c r="J7030" s="105">
        <f t="shared" si="877"/>
        <v>0</v>
      </c>
      <c r="K7030" s="105">
        <f t="shared" si="878"/>
        <v>0</v>
      </c>
      <c r="L7030" s="105">
        <f t="shared" si="879"/>
        <v>0</v>
      </c>
      <c r="M7030">
        <v>0.04</v>
      </c>
      <c r="N7030">
        <f t="shared" si="880"/>
        <v>3.3960531989175591E-3</v>
      </c>
    </row>
    <row r="7031" spans="1:14" x14ac:dyDescent="0.3">
      <c r="A7031">
        <f t="shared" si="882"/>
        <v>71</v>
      </c>
      <c r="E7031" s="105">
        <f t="shared" si="883"/>
        <v>0</v>
      </c>
      <c r="I7031" s="105">
        <f t="shared" si="884"/>
        <v>0</v>
      </c>
      <c r="J7031" s="105">
        <f t="shared" si="877"/>
        <v>0</v>
      </c>
      <c r="K7031" s="105">
        <f t="shared" si="878"/>
        <v>0</v>
      </c>
      <c r="L7031" s="105">
        <f t="shared" si="879"/>
        <v>0</v>
      </c>
      <c r="M7031">
        <v>0.04</v>
      </c>
      <c r="N7031">
        <f t="shared" si="880"/>
        <v>3.3960531989175591E-3</v>
      </c>
    </row>
    <row r="7032" spans="1:14" x14ac:dyDescent="0.3">
      <c r="A7032">
        <f t="shared" si="882"/>
        <v>71</v>
      </c>
      <c r="E7032" s="105">
        <f t="shared" si="883"/>
        <v>0</v>
      </c>
      <c r="I7032" s="105">
        <f t="shared" si="884"/>
        <v>0</v>
      </c>
      <c r="J7032" s="105">
        <f t="shared" si="877"/>
        <v>0</v>
      </c>
      <c r="K7032" s="105">
        <f t="shared" si="878"/>
        <v>0</v>
      </c>
      <c r="L7032" s="105">
        <f t="shared" si="879"/>
        <v>0</v>
      </c>
      <c r="M7032">
        <v>0.04</v>
      </c>
      <c r="N7032">
        <f t="shared" si="880"/>
        <v>3.3960531989175591E-3</v>
      </c>
    </row>
    <row r="7033" spans="1:14" x14ac:dyDescent="0.3">
      <c r="A7033">
        <f t="shared" si="882"/>
        <v>71</v>
      </c>
      <c r="E7033" s="105">
        <f t="shared" si="883"/>
        <v>0</v>
      </c>
      <c r="I7033" s="105">
        <f t="shared" si="884"/>
        <v>0</v>
      </c>
      <c r="J7033" s="105">
        <f t="shared" si="877"/>
        <v>0</v>
      </c>
      <c r="K7033" s="105">
        <f t="shared" si="878"/>
        <v>0</v>
      </c>
      <c r="L7033" s="105">
        <f t="shared" si="879"/>
        <v>0</v>
      </c>
      <c r="M7033">
        <v>0.04</v>
      </c>
      <c r="N7033">
        <f t="shared" si="880"/>
        <v>3.3960531989175591E-3</v>
      </c>
    </row>
    <row r="7034" spans="1:14" x14ac:dyDescent="0.3">
      <c r="A7034">
        <f t="shared" si="882"/>
        <v>71</v>
      </c>
      <c r="E7034" s="105">
        <f t="shared" si="883"/>
        <v>0</v>
      </c>
      <c r="I7034" s="105">
        <f t="shared" si="884"/>
        <v>0</v>
      </c>
      <c r="J7034" s="105">
        <f t="shared" si="877"/>
        <v>0</v>
      </c>
      <c r="K7034" s="105">
        <f t="shared" si="878"/>
        <v>0</v>
      </c>
      <c r="L7034" s="105">
        <f t="shared" si="879"/>
        <v>0</v>
      </c>
      <c r="M7034">
        <v>0.04</v>
      </c>
      <c r="N7034">
        <f t="shared" si="880"/>
        <v>3.3960531989175591E-3</v>
      </c>
    </row>
    <row r="7035" spans="1:14" x14ac:dyDescent="0.3">
      <c r="A7035">
        <f t="shared" si="882"/>
        <v>71</v>
      </c>
      <c r="E7035" s="105">
        <f t="shared" si="883"/>
        <v>0</v>
      </c>
      <c r="I7035" s="105">
        <f t="shared" si="884"/>
        <v>0</v>
      </c>
      <c r="J7035" s="105">
        <f t="shared" si="877"/>
        <v>0</v>
      </c>
      <c r="K7035" s="105">
        <f t="shared" si="878"/>
        <v>0</v>
      </c>
      <c r="L7035" s="105">
        <f t="shared" si="879"/>
        <v>0</v>
      </c>
      <c r="M7035">
        <v>0.04</v>
      </c>
      <c r="N7035">
        <f t="shared" si="880"/>
        <v>3.3960531989175591E-3</v>
      </c>
    </row>
    <row r="7036" spans="1:14" x14ac:dyDescent="0.3">
      <c r="A7036">
        <f t="shared" si="882"/>
        <v>71</v>
      </c>
      <c r="E7036" s="105">
        <f t="shared" si="883"/>
        <v>0</v>
      </c>
      <c r="I7036" s="105">
        <f t="shared" si="884"/>
        <v>0</v>
      </c>
      <c r="J7036" s="105">
        <f t="shared" si="877"/>
        <v>0</v>
      </c>
      <c r="K7036" s="105">
        <f t="shared" si="878"/>
        <v>0</v>
      </c>
      <c r="L7036" s="105">
        <f t="shared" si="879"/>
        <v>0</v>
      </c>
      <c r="M7036">
        <v>0.04</v>
      </c>
      <c r="N7036">
        <f t="shared" si="880"/>
        <v>3.3960531989175591E-3</v>
      </c>
    </row>
    <row r="7037" spans="1:14" x14ac:dyDescent="0.3">
      <c r="A7037">
        <f t="shared" si="882"/>
        <v>71</v>
      </c>
      <c r="E7037" s="105">
        <f t="shared" si="883"/>
        <v>0</v>
      </c>
      <c r="I7037" s="105">
        <f t="shared" si="884"/>
        <v>0</v>
      </c>
      <c r="J7037" s="105">
        <f t="shared" si="877"/>
        <v>0</v>
      </c>
      <c r="K7037" s="105">
        <f t="shared" si="878"/>
        <v>0</v>
      </c>
      <c r="L7037" s="105">
        <f t="shared" si="879"/>
        <v>0</v>
      </c>
      <c r="M7037">
        <v>0.04</v>
      </c>
      <c r="N7037">
        <f t="shared" si="880"/>
        <v>3.3960531989175591E-3</v>
      </c>
    </row>
    <row r="7038" spans="1:14" x14ac:dyDescent="0.3">
      <c r="A7038">
        <f t="shared" si="882"/>
        <v>71</v>
      </c>
      <c r="E7038" s="105">
        <f t="shared" si="883"/>
        <v>0</v>
      </c>
      <c r="I7038" s="105">
        <f t="shared" si="884"/>
        <v>0</v>
      </c>
      <c r="J7038" s="105">
        <f t="shared" si="877"/>
        <v>0</v>
      </c>
      <c r="K7038" s="105">
        <f t="shared" si="878"/>
        <v>0</v>
      </c>
      <c r="L7038" s="105">
        <f t="shared" si="879"/>
        <v>0</v>
      </c>
      <c r="M7038">
        <v>0.04</v>
      </c>
      <c r="N7038">
        <f t="shared" si="880"/>
        <v>3.3960531989175591E-3</v>
      </c>
    </row>
    <row r="7039" spans="1:14" x14ac:dyDescent="0.3">
      <c r="A7039">
        <f t="shared" si="882"/>
        <v>71</v>
      </c>
      <c r="E7039" s="105">
        <f t="shared" si="883"/>
        <v>0</v>
      </c>
      <c r="I7039" s="105">
        <f t="shared" si="884"/>
        <v>0</v>
      </c>
      <c r="J7039" s="105">
        <f t="shared" si="877"/>
        <v>0</v>
      </c>
      <c r="K7039" s="105">
        <f t="shared" si="878"/>
        <v>0</v>
      </c>
      <c r="L7039" s="105">
        <f t="shared" si="879"/>
        <v>0</v>
      </c>
      <c r="M7039">
        <v>0.04</v>
      </c>
      <c r="N7039">
        <f t="shared" si="880"/>
        <v>3.3960531989175591E-3</v>
      </c>
    </row>
    <row r="7040" spans="1:14" x14ac:dyDescent="0.3">
      <c r="A7040">
        <f t="shared" si="882"/>
        <v>71</v>
      </c>
      <c r="E7040" s="105">
        <f t="shared" si="883"/>
        <v>0</v>
      </c>
      <c r="I7040" s="105">
        <f t="shared" si="884"/>
        <v>0</v>
      </c>
      <c r="J7040" s="105">
        <f t="shared" si="877"/>
        <v>0</v>
      </c>
      <c r="K7040" s="105">
        <f t="shared" si="878"/>
        <v>0</v>
      </c>
      <c r="L7040" s="105">
        <f t="shared" si="879"/>
        <v>0</v>
      </c>
      <c r="M7040">
        <v>0.04</v>
      </c>
      <c r="N7040">
        <f t="shared" si="880"/>
        <v>3.3960531989175591E-3</v>
      </c>
    </row>
    <row r="7041" spans="1:14" x14ac:dyDescent="0.3">
      <c r="A7041">
        <f t="shared" si="882"/>
        <v>71</v>
      </c>
      <c r="E7041" s="105">
        <f t="shared" si="883"/>
        <v>0</v>
      </c>
      <c r="I7041" s="105">
        <f t="shared" si="884"/>
        <v>0</v>
      </c>
      <c r="J7041" s="105">
        <f t="shared" si="877"/>
        <v>0</v>
      </c>
      <c r="K7041" s="105">
        <f t="shared" si="878"/>
        <v>0</v>
      </c>
      <c r="L7041" s="105">
        <f t="shared" si="879"/>
        <v>0</v>
      </c>
      <c r="M7041">
        <v>0.04</v>
      </c>
      <c r="N7041">
        <f t="shared" si="880"/>
        <v>3.3960531989175591E-3</v>
      </c>
    </row>
    <row r="7042" spans="1:14" x14ac:dyDescent="0.3">
      <c r="A7042">
        <f t="shared" si="882"/>
        <v>71</v>
      </c>
      <c r="E7042" s="105">
        <f t="shared" si="883"/>
        <v>0</v>
      </c>
      <c r="I7042" s="105">
        <f t="shared" si="884"/>
        <v>0</v>
      </c>
      <c r="J7042" s="105">
        <f t="shared" si="877"/>
        <v>0</v>
      </c>
      <c r="K7042" s="105">
        <f t="shared" si="878"/>
        <v>0</v>
      </c>
      <c r="L7042" s="105">
        <f t="shared" si="879"/>
        <v>0</v>
      </c>
      <c r="M7042">
        <v>0.04</v>
      </c>
      <c r="N7042">
        <f t="shared" si="880"/>
        <v>3.3960531989175591E-3</v>
      </c>
    </row>
    <row r="7043" spans="1:14" x14ac:dyDescent="0.3">
      <c r="A7043">
        <f t="shared" si="882"/>
        <v>71</v>
      </c>
      <c r="E7043" s="105">
        <f t="shared" si="883"/>
        <v>0</v>
      </c>
      <c r="I7043" s="105">
        <f t="shared" si="884"/>
        <v>0</v>
      </c>
      <c r="J7043" s="105">
        <f t="shared" ref="J7043:J7106" si="885">E7043*($H$2/12)</f>
        <v>0</v>
      </c>
      <c r="K7043" s="105">
        <f t="shared" ref="K7043:K7106" si="886">I7043-J7043</f>
        <v>0</v>
      </c>
      <c r="L7043" s="105">
        <f t="shared" ref="L7043:L7106" si="887">N7043*(E7043-K7043)</f>
        <v>0</v>
      </c>
      <c r="M7043">
        <v>0.04</v>
      </c>
      <c r="N7043">
        <f t="shared" ref="N7043:N7106" si="888">1-(POWER(1-M7043,(1/12)))</f>
        <v>3.3960531989175591E-3</v>
      </c>
    </row>
    <row r="7044" spans="1:14" x14ac:dyDescent="0.3">
      <c r="A7044">
        <f t="shared" si="882"/>
        <v>71</v>
      </c>
      <c r="E7044" s="105">
        <f t="shared" si="883"/>
        <v>0</v>
      </c>
      <c r="I7044" s="105">
        <f t="shared" si="884"/>
        <v>0</v>
      </c>
      <c r="J7044" s="105">
        <f t="shared" si="885"/>
        <v>0</v>
      </c>
      <c r="K7044" s="105">
        <f t="shared" si="886"/>
        <v>0</v>
      </c>
      <c r="L7044" s="105">
        <f t="shared" si="887"/>
        <v>0</v>
      </c>
      <c r="M7044">
        <v>0.04</v>
      </c>
      <c r="N7044">
        <f t="shared" si="888"/>
        <v>3.3960531989175591E-3</v>
      </c>
    </row>
    <row r="7045" spans="1:14" x14ac:dyDescent="0.3">
      <c r="A7045">
        <f t="shared" si="882"/>
        <v>71</v>
      </c>
      <c r="E7045" s="105">
        <f t="shared" si="883"/>
        <v>0</v>
      </c>
      <c r="I7045" s="105">
        <f t="shared" si="884"/>
        <v>0</v>
      </c>
      <c r="J7045" s="105">
        <f t="shared" si="885"/>
        <v>0</v>
      </c>
      <c r="K7045" s="105">
        <f t="shared" si="886"/>
        <v>0</v>
      </c>
      <c r="L7045" s="105">
        <f t="shared" si="887"/>
        <v>0</v>
      </c>
      <c r="M7045">
        <v>0.04</v>
      </c>
      <c r="N7045">
        <f t="shared" si="888"/>
        <v>3.3960531989175591E-3</v>
      </c>
    </row>
    <row r="7046" spans="1:14" x14ac:dyDescent="0.3">
      <c r="A7046">
        <f t="shared" si="882"/>
        <v>71</v>
      </c>
      <c r="E7046" s="105">
        <f t="shared" si="883"/>
        <v>0</v>
      </c>
      <c r="I7046" s="105">
        <f t="shared" si="884"/>
        <v>0</v>
      </c>
      <c r="J7046" s="105">
        <f t="shared" si="885"/>
        <v>0</v>
      </c>
      <c r="K7046" s="105">
        <f t="shared" si="886"/>
        <v>0</v>
      </c>
      <c r="L7046" s="105">
        <f t="shared" si="887"/>
        <v>0</v>
      </c>
      <c r="M7046">
        <v>0.04</v>
      </c>
      <c r="N7046">
        <f t="shared" si="888"/>
        <v>3.3960531989175591E-3</v>
      </c>
    </row>
    <row r="7047" spans="1:14" x14ac:dyDescent="0.3">
      <c r="A7047">
        <f t="shared" si="882"/>
        <v>71</v>
      </c>
      <c r="E7047" s="105">
        <f t="shared" si="883"/>
        <v>0</v>
      </c>
      <c r="I7047" s="105">
        <f t="shared" si="884"/>
        <v>0</v>
      </c>
      <c r="J7047" s="105">
        <f t="shared" si="885"/>
        <v>0</v>
      </c>
      <c r="K7047" s="105">
        <f t="shared" si="886"/>
        <v>0</v>
      </c>
      <c r="L7047" s="105">
        <f t="shared" si="887"/>
        <v>0</v>
      </c>
      <c r="M7047">
        <v>0.04</v>
      </c>
      <c r="N7047">
        <f t="shared" si="888"/>
        <v>3.3960531989175591E-3</v>
      </c>
    </row>
    <row r="7048" spans="1:14" x14ac:dyDescent="0.3">
      <c r="A7048">
        <f t="shared" si="882"/>
        <v>71</v>
      </c>
      <c r="E7048" s="105">
        <f t="shared" si="883"/>
        <v>0</v>
      </c>
      <c r="I7048" s="105">
        <f t="shared" si="884"/>
        <v>0</v>
      </c>
      <c r="J7048" s="105">
        <f t="shared" si="885"/>
        <v>0</v>
      </c>
      <c r="K7048" s="105">
        <f t="shared" si="886"/>
        <v>0</v>
      </c>
      <c r="L7048" s="105">
        <f t="shared" si="887"/>
        <v>0</v>
      </c>
      <c r="M7048">
        <v>0.04</v>
      </c>
      <c r="N7048">
        <f t="shared" si="888"/>
        <v>3.3960531989175591E-3</v>
      </c>
    </row>
    <row r="7049" spans="1:14" x14ac:dyDescent="0.3">
      <c r="A7049">
        <f t="shared" si="882"/>
        <v>71</v>
      </c>
      <c r="E7049" s="105">
        <f t="shared" si="883"/>
        <v>0</v>
      </c>
      <c r="I7049" s="105">
        <f t="shared" si="884"/>
        <v>0</v>
      </c>
      <c r="J7049" s="105">
        <f t="shared" si="885"/>
        <v>0</v>
      </c>
      <c r="K7049" s="105">
        <f t="shared" si="886"/>
        <v>0</v>
      </c>
      <c r="L7049" s="105">
        <f t="shared" si="887"/>
        <v>0</v>
      </c>
      <c r="M7049">
        <v>0.04</v>
      </c>
      <c r="N7049">
        <f t="shared" si="888"/>
        <v>3.3960531989175591E-3</v>
      </c>
    </row>
    <row r="7050" spans="1:14" x14ac:dyDescent="0.3">
      <c r="A7050">
        <f t="shared" si="882"/>
        <v>71</v>
      </c>
      <c r="E7050" s="105">
        <f t="shared" si="883"/>
        <v>0</v>
      </c>
      <c r="I7050" s="105">
        <f t="shared" si="884"/>
        <v>0</v>
      </c>
      <c r="J7050" s="105">
        <f t="shared" si="885"/>
        <v>0</v>
      </c>
      <c r="K7050" s="105">
        <f t="shared" si="886"/>
        <v>0</v>
      </c>
      <c r="L7050" s="105">
        <f t="shared" si="887"/>
        <v>0</v>
      </c>
      <c r="M7050">
        <v>0.04</v>
      </c>
      <c r="N7050">
        <f t="shared" si="888"/>
        <v>3.3960531989175591E-3</v>
      </c>
    </row>
    <row r="7051" spans="1:14" x14ac:dyDescent="0.3">
      <c r="A7051">
        <f t="shared" si="882"/>
        <v>71</v>
      </c>
      <c r="E7051" s="105">
        <f t="shared" si="883"/>
        <v>0</v>
      </c>
      <c r="I7051" s="105">
        <f t="shared" si="884"/>
        <v>0</v>
      </c>
      <c r="J7051" s="105">
        <f t="shared" si="885"/>
        <v>0</v>
      </c>
      <c r="K7051" s="105">
        <f t="shared" si="886"/>
        <v>0</v>
      </c>
      <c r="L7051" s="105">
        <f t="shared" si="887"/>
        <v>0</v>
      </c>
      <c r="M7051">
        <v>0.04</v>
      </c>
      <c r="N7051">
        <f t="shared" si="888"/>
        <v>3.3960531989175591E-3</v>
      </c>
    </row>
    <row r="7052" spans="1:14" x14ac:dyDescent="0.3">
      <c r="A7052">
        <f t="shared" si="882"/>
        <v>71</v>
      </c>
      <c r="E7052" s="105">
        <f t="shared" si="883"/>
        <v>0</v>
      </c>
      <c r="I7052" s="105">
        <f t="shared" si="884"/>
        <v>0</v>
      </c>
      <c r="J7052" s="105">
        <f t="shared" si="885"/>
        <v>0</v>
      </c>
      <c r="K7052" s="105">
        <f t="shared" si="886"/>
        <v>0</v>
      </c>
      <c r="L7052" s="105">
        <f t="shared" si="887"/>
        <v>0</v>
      </c>
      <c r="M7052">
        <v>0.04</v>
      </c>
      <c r="N7052">
        <f t="shared" si="888"/>
        <v>3.3960531989175591E-3</v>
      </c>
    </row>
    <row r="7053" spans="1:14" x14ac:dyDescent="0.3">
      <c r="A7053">
        <f t="shared" si="882"/>
        <v>71</v>
      </c>
      <c r="E7053" s="105">
        <f t="shared" si="883"/>
        <v>0</v>
      </c>
      <c r="I7053" s="105">
        <f t="shared" si="884"/>
        <v>0</v>
      </c>
      <c r="J7053" s="105">
        <f t="shared" si="885"/>
        <v>0</v>
      </c>
      <c r="K7053" s="105">
        <f t="shared" si="886"/>
        <v>0</v>
      </c>
      <c r="L7053" s="105">
        <f t="shared" si="887"/>
        <v>0</v>
      </c>
      <c r="M7053">
        <v>0.04</v>
      </c>
      <c r="N7053">
        <f t="shared" si="888"/>
        <v>3.3960531989175591E-3</v>
      </c>
    </row>
    <row r="7054" spans="1:14" x14ac:dyDescent="0.3">
      <c r="A7054">
        <f t="shared" si="882"/>
        <v>71</v>
      </c>
      <c r="E7054" s="105">
        <f t="shared" si="883"/>
        <v>0</v>
      </c>
      <c r="I7054" s="105">
        <f t="shared" si="884"/>
        <v>0</v>
      </c>
      <c r="J7054" s="105">
        <f t="shared" si="885"/>
        <v>0</v>
      </c>
      <c r="K7054" s="105">
        <f t="shared" si="886"/>
        <v>0</v>
      </c>
      <c r="L7054" s="105">
        <f t="shared" si="887"/>
        <v>0</v>
      </c>
      <c r="M7054">
        <v>0.04</v>
      </c>
      <c r="N7054">
        <f t="shared" si="888"/>
        <v>3.3960531989175591E-3</v>
      </c>
    </row>
    <row r="7055" spans="1:14" x14ac:dyDescent="0.3">
      <c r="A7055">
        <f t="shared" si="882"/>
        <v>71</v>
      </c>
      <c r="E7055" s="105">
        <f t="shared" si="883"/>
        <v>0</v>
      </c>
      <c r="I7055" s="105">
        <f t="shared" si="884"/>
        <v>0</v>
      </c>
      <c r="J7055" s="105">
        <f t="shared" si="885"/>
        <v>0</v>
      </c>
      <c r="K7055" s="105">
        <f t="shared" si="886"/>
        <v>0</v>
      </c>
      <c r="L7055" s="105">
        <f t="shared" si="887"/>
        <v>0</v>
      </c>
      <c r="M7055">
        <v>0.04</v>
      </c>
      <c r="N7055">
        <f t="shared" si="888"/>
        <v>3.3960531989175591E-3</v>
      </c>
    </row>
    <row r="7056" spans="1:14" x14ac:dyDescent="0.3">
      <c r="A7056">
        <f t="shared" si="882"/>
        <v>71</v>
      </c>
      <c r="E7056" s="105">
        <f t="shared" si="883"/>
        <v>0</v>
      </c>
      <c r="I7056" s="105">
        <f t="shared" si="884"/>
        <v>0</v>
      </c>
      <c r="J7056" s="105">
        <f t="shared" si="885"/>
        <v>0</v>
      </c>
      <c r="K7056" s="105">
        <f t="shared" si="886"/>
        <v>0</v>
      </c>
      <c r="L7056" s="105">
        <f t="shared" si="887"/>
        <v>0</v>
      </c>
      <c r="M7056">
        <v>0.04</v>
      </c>
      <c r="N7056">
        <f t="shared" si="888"/>
        <v>3.3960531989175591E-3</v>
      </c>
    </row>
    <row r="7057" spans="1:14" x14ac:dyDescent="0.3">
      <c r="A7057">
        <f t="shared" si="882"/>
        <v>71</v>
      </c>
      <c r="E7057" s="105">
        <f t="shared" si="883"/>
        <v>0</v>
      </c>
      <c r="I7057" s="105">
        <f t="shared" si="884"/>
        <v>0</v>
      </c>
      <c r="J7057" s="105">
        <f t="shared" si="885"/>
        <v>0</v>
      </c>
      <c r="K7057" s="105">
        <f t="shared" si="886"/>
        <v>0</v>
      </c>
      <c r="L7057" s="105">
        <f t="shared" si="887"/>
        <v>0</v>
      </c>
      <c r="M7057">
        <v>0.04</v>
      </c>
      <c r="N7057">
        <f t="shared" si="888"/>
        <v>3.3960531989175591E-3</v>
      </c>
    </row>
    <row r="7058" spans="1:14" x14ac:dyDescent="0.3">
      <c r="A7058">
        <f t="shared" si="882"/>
        <v>71</v>
      </c>
      <c r="E7058" s="105">
        <f t="shared" si="883"/>
        <v>0</v>
      </c>
      <c r="I7058" s="105">
        <f t="shared" si="884"/>
        <v>0</v>
      </c>
      <c r="J7058" s="105">
        <f t="shared" si="885"/>
        <v>0</v>
      </c>
      <c r="K7058" s="105">
        <f t="shared" si="886"/>
        <v>0</v>
      </c>
      <c r="L7058" s="105">
        <f t="shared" si="887"/>
        <v>0</v>
      </c>
      <c r="M7058">
        <v>0.04</v>
      </c>
      <c r="N7058">
        <f t="shared" si="888"/>
        <v>3.3960531989175591E-3</v>
      </c>
    </row>
    <row r="7059" spans="1:14" x14ac:dyDescent="0.3">
      <c r="A7059">
        <f t="shared" si="882"/>
        <v>71</v>
      </c>
      <c r="E7059" s="105">
        <f t="shared" si="883"/>
        <v>0</v>
      </c>
      <c r="I7059" s="105">
        <f t="shared" si="884"/>
        <v>0</v>
      </c>
      <c r="J7059" s="105">
        <f t="shared" si="885"/>
        <v>0</v>
      </c>
      <c r="K7059" s="105">
        <f t="shared" si="886"/>
        <v>0</v>
      </c>
      <c r="L7059" s="105">
        <f t="shared" si="887"/>
        <v>0</v>
      </c>
      <c r="M7059">
        <v>0.04</v>
      </c>
      <c r="N7059">
        <f t="shared" si="888"/>
        <v>3.3960531989175591E-3</v>
      </c>
    </row>
    <row r="7060" spans="1:14" x14ac:dyDescent="0.3">
      <c r="A7060">
        <f t="shared" si="882"/>
        <v>71</v>
      </c>
      <c r="E7060" s="105">
        <f t="shared" si="883"/>
        <v>0</v>
      </c>
      <c r="I7060" s="105">
        <f t="shared" si="884"/>
        <v>0</v>
      </c>
      <c r="J7060" s="105">
        <f t="shared" si="885"/>
        <v>0</v>
      </c>
      <c r="K7060" s="105">
        <f t="shared" si="886"/>
        <v>0</v>
      </c>
      <c r="L7060" s="105">
        <f t="shared" si="887"/>
        <v>0</v>
      </c>
      <c r="M7060">
        <v>0.04</v>
      </c>
      <c r="N7060">
        <f t="shared" si="888"/>
        <v>3.3960531989175591E-3</v>
      </c>
    </row>
    <row r="7061" spans="1:14" x14ac:dyDescent="0.3">
      <c r="A7061">
        <f t="shared" si="882"/>
        <v>71</v>
      </c>
      <c r="E7061" s="105">
        <f t="shared" si="883"/>
        <v>0</v>
      </c>
      <c r="I7061" s="105">
        <f t="shared" si="884"/>
        <v>0</v>
      </c>
      <c r="J7061" s="105">
        <f t="shared" si="885"/>
        <v>0</v>
      </c>
      <c r="K7061" s="105">
        <f t="shared" si="886"/>
        <v>0</v>
      </c>
      <c r="L7061" s="105">
        <f t="shared" si="887"/>
        <v>0</v>
      </c>
      <c r="M7061">
        <v>0.04</v>
      </c>
      <c r="N7061">
        <f t="shared" si="888"/>
        <v>3.3960531989175591E-3</v>
      </c>
    </row>
    <row r="7062" spans="1:14" x14ac:dyDescent="0.3">
      <c r="A7062">
        <f t="shared" si="882"/>
        <v>71</v>
      </c>
      <c r="E7062" s="105">
        <f t="shared" si="883"/>
        <v>0</v>
      </c>
      <c r="I7062" s="105">
        <f t="shared" si="884"/>
        <v>0</v>
      </c>
      <c r="J7062" s="105">
        <f t="shared" si="885"/>
        <v>0</v>
      </c>
      <c r="K7062" s="105">
        <f t="shared" si="886"/>
        <v>0</v>
      </c>
      <c r="L7062" s="105">
        <f t="shared" si="887"/>
        <v>0</v>
      </c>
      <c r="M7062">
        <v>0.04</v>
      </c>
      <c r="N7062">
        <f t="shared" si="888"/>
        <v>3.3960531989175591E-3</v>
      </c>
    </row>
    <row r="7063" spans="1:14" x14ac:dyDescent="0.3">
      <c r="A7063">
        <f t="shared" si="882"/>
        <v>71</v>
      </c>
      <c r="E7063" s="105">
        <f t="shared" si="883"/>
        <v>0</v>
      </c>
      <c r="I7063" s="105">
        <f t="shared" si="884"/>
        <v>0</v>
      </c>
      <c r="J7063" s="105">
        <f t="shared" si="885"/>
        <v>0</v>
      </c>
      <c r="K7063" s="105">
        <f t="shared" si="886"/>
        <v>0</v>
      </c>
      <c r="L7063" s="105">
        <f t="shared" si="887"/>
        <v>0</v>
      </c>
      <c r="M7063">
        <v>0.04</v>
      </c>
      <c r="N7063">
        <f t="shared" si="888"/>
        <v>3.3960531989175591E-3</v>
      </c>
    </row>
    <row r="7064" spans="1:14" x14ac:dyDescent="0.3">
      <c r="A7064">
        <f t="shared" si="882"/>
        <v>71</v>
      </c>
      <c r="E7064" s="105">
        <f t="shared" si="883"/>
        <v>0</v>
      </c>
      <c r="I7064" s="105">
        <f t="shared" si="884"/>
        <v>0</v>
      </c>
      <c r="J7064" s="105">
        <f t="shared" si="885"/>
        <v>0</v>
      </c>
      <c r="K7064" s="105">
        <f t="shared" si="886"/>
        <v>0</v>
      </c>
      <c r="L7064" s="105">
        <f t="shared" si="887"/>
        <v>0</v>
      </c>
      <c r="M7064">
        <v>0.04</v>
      </c>
      <c r="N7064">
        <f t="shared" si="888"/>
        <v>3.3960531989175591E-3</v>
      </c>
    </row>
    <row r="7065" spans="1:14" x14ac:dyDescent="0.3">
      <c r="A7065">
        <f t="shared" si="882"/>
        <v>71</v>
      </c>
      <c r="E7065" s="105">
        <f t="shared" si="883"/>
        <v>0</v>
      </c>
      <c r="I7065" s="105">
        <f t="shared" si="884"/>
        <v>0</v>
      </c>
      <c r="J7065" s="105">
        <f t="shared" si="885"/>
        <v>0</v>
      </c>
      <c r="K7065" s="105">
        <f t="shared" si="886"/>
        <v>0</v>
      </c>
      <c r="L7065" s="105">
        <f t="shared" si="887"/>
        <v>0</v>
      </c>
      <c r="M7065">
        <v>0.04</v>
      </c>
      <c r="N7065">
        <f t="shared" si="888"/>
        <v>3.3960531989175591E-3</v>
      </c>
    </row>
    <row r="7066" spans="1:14" x14ac:dyDescent="0.3">
      <c r="A7066">
        <f t="shared" si="882"/>
        <v>71</v>
      </c>
      <c r="E7066" s="105">
        <f t="shared" si="883"/>
        <v>0</v>
      </c>
      <c r="I7066" s="105">
        <f t="shared" si="884"/>
        <v>0</v>
      </c>
      <c r="J7066" s="105">
        <f t="shared" si="885"/>
        <v>0</v>
      </c>
      <c r="K7066" s="105">
        <f t="shared" si="886"/>
        <v>0</v>
      </c>
      <c r="L7066" s="105">
        <f t="shared" si="887"/>
        <v>0</v>
      </c>
      <c r="M7066">
        <v>0.04</v>
      </c>
      <c r="N7066">
        <f t="shared" si="888"/>
        <v>3.3960531989175591E-3</v>
      </c>
    </row>
    <row r="7067" spans="1:14" x14ac:dyDescent="0.3">
      <c r="A7067">
        <f t="shared" si="882"/>
        <v>71</v>
      </c>
      <c r="E7067" s="105">
        <f t="shared" si="883"/>
        <v>0</v>
      </c>
      <c r="I7067" s="105">
        <f t="shared" si="884"/>
        <v>0</v>
      </c>
      <c r="J7067" s="105">
        <f t="shared" si="885"/>
        <v>0</v>
      </c>
      <c r="K7067" s="105">
        <f t="shared" si="886"/>
        <v>0</v>
      </c>
      <c r="L7067" s="105">
        <f t="shared" si="887"/>
        <v>0</v>
      </c>
      <c r="M7067">
        <v>0.04</v>
      </c>
      <c r="N7067">
        <f t="shared" si="888"/>
        <v>3.3960531989175591E-3</v>
      </c>
    </row>
    <row r="7068" spans="1:14" x14ac:dyDescent="0.3">
      <c r="A7068">
        <f t="shared" si="882"/>
        <v>71</v>
      </c>
      <c r="E7068" s="105">
        <f t="shared" si="883"/>
        <v>0</v>
      </c>
      <c r="I7068" s="105">
        <f t="shared" si="884"/>
        <v>0</v>
      </c>
      <c r="J7068" s="105">
        <f t="shared" si="885"/>
        <v>0</v>
      </c>
      <c r="K7068" s="105">
        <f t="shared" si="886"/>
        <v>0</v>
      </c>
      <c r="L7068" s="105">
        <f t="shared" si="887"/>
        <v>0</v>
      </c>
      <c r="M7068">
        <v>0.04</v>
      </c>
      <c r="N7068">
        <f t="shared" si="888"/>
        <v>3.3960531989175591E-3</v>
      </c>
    </row>
    <row r="7069" spans="1:14" x14ac:dyDescent="0.3">
      <c r="A7069">
        <f t="shared" si="882"/>
        <v>71</v>
      </c>
      <c r="E7069" s="105">
        <f t="shared" si="883"/>
        <v>0</v>
      </c>
      <c r="I7069" s="105">
        <f t="shared" si="884"/>
        <v>0</v>
      </c>
      <c r="J7069" s="105">
        <f t="shared" si="885"/>
        <v>0</v>
      </c>
      <c r="K7069" s="105">
        <f t="shared" si="886"/>
        <v>0</v>
      </c>
      <c r="L7069" s="105">
        <f t="shared" si="887"/>
        <v>0</v>
      </c>
      <c r="M7069">
        <v>0.04</v>
      </c>
      <c r="N7069">
        <f t="shared" si="888"/>
        <v>3.3960531989175591E-3</v>
      </c>
    </row>
    <row r="7070" spans="1:14" x14ac:dyDescent="0.3">
      <c r="A7070">
        <f t="shared" si="882"/>
        <v>71</v>
      </c>
      <c r="E7070" s="105">
        <f t="shared" si="883"/>
        <v>0</v>
      </c>
      <c r="I7070" s="105">
        <f t="shared" si="884"/>
        <v>0</v>
      </c>
      <c r="J7070" s="105">
        <f t="shared" si="885"/>
        <v>0</v>
      </c>
      <c r="K7070" s="105">
        <f t="shared" si="886"/>
        <v>0</v>
      </c>
      <c r="L7070" s="105">
        <f t="shared" si="887"/>
        <v>0</v>
      </c>
      <c r="M7070">
        <v>0.04</v>
      </c>
      <c r="N7070">
        <f t="shared" si="888"/>
        <v>3.3960531989175591E-3</v>
      </c>
    </row>
    <row r="7071" spans="1:14" x14ac:dyDescent="0.3">
      <c r="A7071">
        <f t="shared" si="882"/>
        <v>71</v>
      </c>
      <c r="E7071" s="105">
        <f t="shared" si="883"/>
        <v>0</v>
      </c>
      <c r="I7071" s="105">
        <f t="shared" si="884"/>
        <v>0</v>
      </c>
      <c r="J7071" s="105">
        <f t="shared" si="885"/>
        <v>0</v>
      </c>
      <c r="K7071" s="105">
        <f t="shared" si="886"/>
        <v>0</v>
      </c>
      <c r="L7071" s="105">
        <f t="shared" si="887"/>
        <v>0</v>
      </c>
      <c r="M7071">
        <v>0.04</v>
      </c>
      <c r="N7071">
        <f t="shared" si="888"/>
        <v>3.3960531989175591E-3</v>
      </c>
    </row>
    <row r="7072" spans="1:14" x14ac:dyDescent="0.3">
      <c r="A7072">
        <f t="shared" si="882"/>
        <v>71</v>
      </c>
      <c r="E7072" s="105">
        <f t="shared" si="883"/>
        <v>0</v>
      </c>
      <c r="I7072" s="105">
        <f t="shared" si="884"/>
        <v>0</v>
      </c>
      <c r="J7072" s="105">
        <f t="shared" si="885"/>
        <v>0</v>
      </c>
      <c r="K7072" s="105">
        <f t="shared" si="886"/>
        <v>0</v>
      </c>
      <c r="L7072" s="105">
        <f t="shared" si="887"/>
        <v>0</v>
      </c>
      <c r="M7072">
        <v>0.04</v>
      </c>
      <c r="N7072">
        <f t="shared" si="888"/>
        <v>3.3960531989175591E-3</v>
      </c>
    </row>
    <row r="7073" spans="1:14" x14ac:dyDescent="0.3">
      <c r="A7073">
        <f t="shared" si="882"/>
        <v>71</v>
      </c>
      <c r="E7073" s="105">
        <f t="shared" si="883"/>
        <v>0</v>
      </c>
      <c r="I7073" s="105">
        <f t="shared" si="884"/>
        <v>0</v>
      </c>
      <c r="J7073" s="105">
        <f t="shared" si="885"/>
        <v>0</v>
      </c>
      <c r="K7073" s="105">
        <f t="shared" si="886"/>
        <v>0</v>
      </c>
      <c r="L7073" s="105">
        <f t="shared" si="887"/>
        <v>0</v>
      </c>
      <c r="M7073">
        <v>0.04</v>
      </c>
      <c r="N7073">
        <f t="shared" si="888"/>
        <v>3.3960531989175591E-3</v>
      </c>
    </row>
    <row r="7074" spans="1:14" x14ac:dyDescent="0.3">
      <c r="A7074">
        <f t="shared" si="882"/>
        <v>71</v>
      </c>
      <c r="E7074" s="105">
        <f t="shared" si="883"/>
        <v>0</v>
      </c>
      <c r="I7074" s="105">
        <f t="shared" si="884"/>
        <v>0</v>
      </c>
      <c r="J7074" s="105">
        <f t="shared" si="885"/>
        <v>0</v>
      </c>
      <c r="K7074" s="105">
        <f t="shared" si="886"/>
        <v>0</v>
      </c>
      <c r="L7074" s="105">
        <f t="shared" si="887"/>
        <v>0</v>
      </c>
      <c r="M7074">
        <v>0.04</v>
      </c>
      <c r="N7074">
        <f t="shared" si="888"/>
        <v>3.3960531989175591E-3</v>
      </c>
    </row>
    <row r="7075" spans="1:14" x14ac:dyDescent="0.3">
      <c r="A7075">
        <f t="shared" si="882"/>
        <v>71</v>
      </c>
      <c r="E7075" s="105">
        <f t="shared" si="883"/>
        <v>0</v>
      </c>
      <c r="I7075" s="105">
        <f t="shared" si="884"/>
        <v>0</v>
      </c>
      <c r="J7075" s="105">
        <f t="shared" si="885"/>
        <v>0</v>
      </c>
      <c r="K7075" s="105">
        <f t="shared" si="886"/>
        <v>0</v>
      </c>
      <c r="L7075" s="105">
        <f t="shared" si="887"/>
        <v>0</v>
      </c>
      <c r="M7075">
        <v>0.04</v>
      </c>
      <c r="N7075">
        <f t="shared" si="888"/>
        <v>3.3960531989175591E-3</v>
      </c>
    </row>
    <row r="7076" spans="1:14" x14ac:dyDescent="0.3">
      <c r="A7076">
        <f t="shared" si="882"/>
        <v>71</v>
      </c>
      <c r="E7076" s="105">
        <f t="shared" si="883"/>
        <v>0</v>
      </c>
      <c r="I7076" s="105">
        <f t="shared" si="884"/>
        <v>0</v>
      </c>
      <c r="J7076" s="105">
        <f t="shared" si="885"/>
        <v>0</v>
      </c>
      <c r="K7076" s="105">
        <f t="shared" si="886"/>
        <v>0</v>
      </c>
      <c r="L7076" s="105">
        <f t="shared" si="887"/>
        <v>0</v>
      </c>
      <c r="M7076">
        <v>0.04</v>
      </c>
      <c r="N7076">
        <f t="shared" si="888"/>
        <v>3.3960531989175591E-3</v>
      </c>
    </row>
    <row r="7077" spans="1:14" x14ac:dyDescent="0.3">
      <c r="A7077">
        <f t="shared" si="882"/>
        <v>71</v>
      </c>
      <c r="E7077" s="105">
        <f t="shared" si="883"/>
        <v>0</v>
      </c>
      <c r="I7077" s="105">
        <f t="shared" si="884"/>
        <v>0</v>
      </c>
      <c r="J7077" s="105">
        <f t="shared" si="885"/>
        <v>0</v>
      </c>
      <c r="K7077" s="105">
        <f t="shared" si="886"/>
        <v>0</v>
      </c>
      <c r="L7077" s="105">
        <f t="shared" si="887"/>
        <v>0</v>
      </c>
      <c r="M7077">
        <v>0.04</v>
      </c>
      <c r="N7077">
        <f t="shared" si="888"/>
        <v>3.3960531989175591E-3</v>
      </c>
    </row>
    <row r="7078" spans="1:14" x14ac:dyDescent="0.3">
      <c r="A7078">
        <f t="shared" si="882"/>
        <v>71</v>
      </c>
      <c r="E7078" s="105">
        <f t="shared" si="883"/>
        <v>0</v>
      </c>
      <c r="I7078" s="105">
        <f t="shared" si="884"/>
        <v>0</v>
      </c>
      <c r="J7078" s="105">
        <f t="shared" si="885"/>
        <v>0</v>
      </c>
      <c r="K7078" s="105">
        <f t="shared" si="886"/>
        <v>0</v>
      </c>
      <c r="L7078" s="105">
        <f t="shared" si="887"/>
        <v>0</v>
      </c>
      <c r="M7078">
        <v>0.04</v>
      </c>
      <c r="N7078">
        <f t="shared" si="888"/>
        <v>3.3960531989175591E-3</v>
      </c>
    </row>
    <row r="7079" spans="1:14" x14ac:dyDescent="0.3">
      <c r="A7079">
        <f t="shared" ref="A7079:A7142" si="889">IF(COUNTIF(A6979:A7078,A7078)=100, A7078+1,A7078)</f>
        <v>71</v>
      </c>
      <c r="E7079" s="105">
        <f t="shared" ref="E7079:E7142" si="890">MAX(0, E6979-K6979-L6979)</f>
        <v>0</v>
      </c>
      <c r="I7079" s="105">
        <f t="shared" ref="I7079:I7142" si="891">IF(E7079&lt;I6979,J7079 + E7079, I6979)</f>
        <v>0</v>
      </c>
      <c r="J7079" s="105">
        <f t="shared" si="885"/>
        <v>0</v>
      </c>
      <c r="K7079" s="105">
        <f t="shared" si="886"/>
        <v>0</v>
      </c>
      <c r="L7079" s="105">
        <f t="shared" si="887"/>
        <v>0</v>
      </c>
      <c r="M7079">
        <v>0.04</v>
      </c>
      <c r="N7079">
        <f t="shared" si="888"/>
        <v>3.3960531989175591E-3</v>
      </c>
    </row>
    <row r="7080" spans="1:14" x14ac:dyDescent="0.3">
      <c r="A7080">
        <f t="shared" si="889"/>
        <v>71</v>
      </c>
      <c r="E7080" s="105">
        <f t="shared" si="890"/>
        <v>0</v>
      </c>
      <c r="I7080" s="105">
        <f t="shared" si="891"/>
        <v>0</v>
      </c>
      <c r="J7080" s="105">
        <f t="shared" si="885"/>
        <v>0</v>
      </c>
      <c r="K7080" s="105">
        <f t="shared" si="886"/>
        <v>0</v>
      </c>
      <c r="L7080" s="105">
        <f t="shared" si="887"/>
        <v>0</v>
      </c>
      <c r="M7080">
        <v>0.04</v>
      </c>
      <c r="N7080">
        <f t="shared" si="888"/>
        <v>3.3960531989175591E-3</v>
      </c>
    </row>
    <row r="7081" spans="1:14" x14ac:dyDescent="0.3">
      <c r="A7081">
        <f t="shared" si="889"/>
        <v>71</v>
      </c>
      <c r="E7081" s="105">
        <f t="shared" si="890"/>
        <v>0</v>
      </c>
      <c r="I7081" s="105">
        <f t="shared" si="891"/>
        <v>0</v>
      </c>
      <c r="J7081" s="105">
        <f t="shared" si="885"/>
        <v>0</v>
      </c>
      <c r="K7081" s="105">
        <f t="shared" si="886"/>
        <v>0</v>
      </c>
      <c r="L7081" s="105">
        <f t="shared" si="887"/>
        <v>0</v>
      </c>
      <c r="M7081">
        <v>0.04</v>
      </c>
      <c r="N7081">
        <f t="shared" si="888"/>
        <v>3.3960531989175591E-3</v>
      </c>
    </row>
    <row r="7082" spans="1:14" x14ac:dyDescent="0.3">
      <c r="A7082">
        <f t="shared" si="889"/>
        <v>71</v>
      </c>
      <c r="E7082" s="105">
        <f t="shared" si="890"/>
        <v>0</v>
      </c>
      <c r="I7082" s="105">
        <f t="shared" si="891"/>
        <v>0</v>
      </c>
      <c r="J7082" s="105">
        <f t="shared" si="885"/>
        <v>0</v>
      </c>
      <c r="K7082" s="105">
        <f t="shared" si="886"/>
        <v>0</v>
      </c>
      <c r="L7082" s="105">
        <f t="shared" si="887"/>
        <v>0</v>
      </c>
      <c r="M7082">
        <v>0.04</v>
      </c>
      <c r="N7082">
        <f t="shared" si="888"/>
        <v>3.3960531989175591E-3</v>
      </c>
    </row>
    <row r="7083" spans="1:14" x14ac:dyDescent="0.3">
      <c r="A7083">
        <f t="shared" si="889"/>
        <v>71</v>
      </c>
      <c r="E7083" s="105">
        <f t="shared" si="890"/>
        <v>0</v>
      </c>
      <c r="I7083" s="105">
        <f t="shared" si="891"/>
        <v>0</v>
      </c>
      <c r="J7083" s="105">
        <f t="shared" si="885"/>
        <v>0</v>
      </c>
      <c r="K7083" s="105">
        <f t="shared" si="886"/>
        <v>0</v>
      </c>
      <c r="L7083" s="105">
        <f t="shared" si="887"/>
        <v>0</v>
      </c>
      <c r="M7083">
        <v>0.04</v>
      </c>
      <c r="N7083">
        <f t="shared" si="888"/>
        <v>3.3960531989175591E-3</v>
      </c>
    </row>
    <row r="7084" spans="1:14" x14ac:dyDescent="0.3">
      <c r="A7084">
        <f t="shared" si="889"/>
        <v>71</v>
      </c>
      <c r="E7084" s="105">
        <f t="shared" si="890"/>
        <v>0</v>
      </c>
      <c r="I7084" s="105">
        <f t="shared" si="891"/>
        <v>0</v>
      </c>
      <c r="J7084" s="105">
        <f t="shared" si="885"/>
        <v>0</v>
      </c>
      <c r="K7084" s="105">
        <f t="shared" si="886"/>
        <v>0</v>
      </c>
      <c r="L7084" s="105">
        <f t="shared" si="887"/>
        <v>0</v>
      </c>
      <c r="M7084">
        <v>0.04</v>
      </c>
      <c r="N7084">
        <f t="shared" si="888"/>
        <v>3.3960531989175591E-3</v>
      </c>
    </row>
    <row r="7085" spans="1:14" x14ac:dyDescent="0.3">
      <c r="A7085">
        <f t="shared" si="889"/>
        <v>71</v>
      </c>
      <c r="E7085" s="105">
        <f t="shared" si="890"/>
        <v>0</v>
      </c>
      <c r="I7085" s="105">
        <f t="shared" si="891"/>
        <v>0</v>
      </c>
      <c r="J7085" s="105">
        <f t="shared" si="885"/>
        <v>0</v>
      </c>
      <c r="K7085" s="105">
        <f t="shared" si="886"/>
        <v>0</v>
      </c>
      <c r="L7085" s="105">
        <f t="shared" si="887"/>
        <v>0</v>
      </c>
      <c r="M7085">
        <v>0.04</v>
      </c>
      <c r="N7085">
        <f t="shared" si="888"/>
        <v>3.3960531989175591E-3</v>
      </c>
    </row>
    <row r="7086" spans="1:14" x14ac:dyDescent="0.3">
      <c r="A7086">
        <f t="shared" si="889"/>
        <v>71</v>
      </c>
      <c r="E7086" s="105">
        <f t="shared" si="890"/>
        <v>0</v>
      </c>
      <c r="I7086" s="105">
        <f t="shared" si="891"/>
        <v>0</v>
      </c>
      <c r="J7086" s="105">
        <f t="shared" si="885"/>
        <v>0</v>
      </c>
      <c r="K7086" s="105">
        <f t="shared" si="886"/>
        <v>0</v>
      </c>
      <c r="L7086" s="105">
        <f t="shared" si="887"/>
        <v>0</v>
      </c>
      <c r="M7086">
        <v>0.04</v>
      </c>
      <c r="N7086">
        <f t="shared" si="888"/>
        <v>3.3960531989175591E-3</v>
      </c>
    </row>
    <row r="7087" spans="1:14" x14ac:dyDescent="0.3">
      <c r="A7087">
        <f t="shared" si="889"/>
        <v>71</v>
      </c>
      <c r="E7087" s="105">
        <f t="shared" si="890"/>
        <v>0</v>
      </c>
      <c r="I7087" s="105">
        <f t="shared" si="891"/>
        <v>0</v>
      </c>
      <c r="J7087" s="105">
        <f t="shared" si="885"/>
        <v>0</v>
      </c>
      <c r="K7087" s="105">
        <f t="shared" si="886"/>
        <v>0</v>
      </c>
      <c r="L7087" s="105">
        <f t="shared" si="887"/>
        <v>0</v>
      </c>
      <c r="M7087">
        <v>0.04</v>
      </c>
      <c r="N7087">
        <f t="shared" si="888"/>
        <v>3.3960531989175591E-3</v>
      </c>
    </row>
    <row r="7088" spans="1:14" x14ac:dyDescent="0.3">
      <c r="A7088">
        <f t="shared" si="889"/>
        <v>71</v>
      </c>
      <c r="E7088" s="105">
        <f t="shared" si="890"/>
        <v>0</v>
      </c>
      <c r="I7088" s="105">
        <f t="shared" si="891"/>
        <v>0</v>
      </c>
      <c r="J7088" s="105">
        <f t="shared" si="885"/>
        <v>0</v>
      </c>
      <c r="K7088" s="105">
        <f t="shared" si="886"/>
        <v>0</v>
      </c>
      <c r="L7088" s="105">
        <f t="shared" si="887"/>
        <v>0</v>
      </c>
      <c r="M7088">
        <v>0.04</v>
      </c>
      <c r="N7088">
        <f t="shared" si="888"/>
        <v>3.3960531989175591E-3</v>
      </c>
    </row>
    <row r="7089" spans="1:15" x14ac:dyDescent="0.3">
      <c r="A7089">
        <f t="shared" si="889"/>
        <v>71</v>
      </c>
      <c r="E7089" s="105">
        <f t="shared" si="890"/>
        <v>0</v>
      </c>
      <c r="I7089" s="105">
        <f t="shared" si="891"/>
        <v>0</v>
      </c>
      <c r="J7089" s="105">
        <f t="shared" si="885"/>
        <v>0</v>
      </c>
      <c r="K7089" s="105">
        <f t="shared" si="886"/>
        <v>0</v>
      </c>
      <c r="L7089" s="105">
        <f t="shared" si="887"/>
        <v>0</v>
      </c>
      <c r="M7089">
        <v>0.04</v>
      </c>
      <c r="N7089">
        <f t="shared" si="888"/>
        <v>3.3960531989175591E-3</v>
      </c>
    </row>
    <row r="7090" spans="1:15" x14ac:dyDescent="0.3">
      <c r="A7090">
        <f t="shared" si="889"/>
        <v>71</v>
      </c>
      <c r="E7090" s="105">
        <f t="shared" si="890"/>
        <v>0</v>
      </c>
      <c r="I7090" s="105">
        <f t="shared" si="891"/>
        <v>0</v>
      </c>
      <c r="J7090" s="105">
        <f t="shared" si="885"/>
        <v>0</v>
      </c>
      <c r="K7090" s="105">
        <f t="shared" si="886"/>
        <v>0</v>
      </c>
      <c r="L7090" s="105">
        <f t="shared" si="887"/>
        <v>0</v>
      </c>
      <c r="M7090">
        <v>0.04</v>
      </c>
      <c r="N7090">
        <f t="shared" si="888"/>
        <v>3.3960531989175591E-3</v>
      </c>
    </row>
    <row r="7091" spans="1:15" x14ac:dyDescent="0.3">
      <c r="A7091">
        <f t="shared" si="889"/>
        <v>71</v>
      </c>
      <c r="E7091" s="105">
        <f t="shared" si="890"/>
        <v>0</v>
      </c>
      <c r="I7091" s="105">
        <f t="shared" si="891"/>
        <v>0</v>
      </c>
      <c r="J7091" s="105">
        <f t="shared" si="885"/>
        <v>0</v>
      </c>
      <c r="K7091" s="105">
        <f t="shared" si="886"/>
        <v>0</v>
      </c>
      <c r="L7091" s="105">
        <f t="shared" si="887"/>
        <v>0</v>
      </c>
      <c r="M7091">
        <v>0.04</v>
      </c>
      <c r="N7091">
        <f t="shared" si="888"/>
        <v>3.3960531989175591E-3</v>
      </c>
    </row>
    <row r="7092" spans="1:15" x14ac:dyDescent="0.3">
      <c r="A7092">
        <f t="shared" si="889"/>
        <v>71</v>
      </c>
      <c r="E7092" s="105">
        <f t="shared" si="890"/>
        <v>0</v>
      </c>
      <c r="I7092" s="105">
        <f t="shared" si="891"/>
        <v>0</v>
      </c>
      <c r="J7092" s="105">
        <f t="shared" si="885"/>
        <v>0</v>
      </c>
      <c r="K7092" s="105">
        <f t="shared" si="886"/>
        <v>0</v>
      </c>
      <c r="L7092" s="105">
        <f t="shared" si="887"/>
        <v>0</v>
      </c>
      <c r="M7092">
        <v>0.04</v>
      </c>
      <c r="N7092">
        <f t="shared" si="888"/>
        <v>3.3960531989175591E-3</v>
      </c>
    </row>
    <row r="7093" spans="1:15" x14ac:dyDescent="0.3">
      <c r="A7093">
        <f t="shared" si="889"/>
        <v>71</v>
      </c>
      <c r="E7093" s="105">
        <f t="shared" si="890"/>
        <v>0</v>
      </c>
      <c r="I7093" s="105">
        <f t="shared" si="891"/>
        <v>0</v>
      </c>
      <c r="J7093" s="105">
        <f t="shared" si="885"/>
        <v>0</v>
      </c>
      <c r="K7093" s="105">
        <f t="shared" si="886"/>
        <v>0</v>
      </c>
      <c r="L7093" s="105">
        <f t="shared" si="887"/>
        <v>0</v>
      </c>
      <c r="M7093">
        <v>0.04</v>
      </c>
      <c r="N7093">
        <f t="shared" si="888"/>
        <v>3.3960531989175591E-3</v>
      </c>
    </row>
    <row r="7094" spans="1:15" x14ac:dyDescent="0.3">
      <c r="A7094">
        <f t="shared" si="889"/>
        <v>71</v>
      </c>
      <c r="E7094" s="105">
        <f t="shared" si="890"/>
        <v>0</v>
      </c>
      <c r="I7094" s="105">
        <f t="shared" si="891"/>
        <v>0</v>
      </c>
      <c r="J7094" s="105">
        <f t="shared" si="885"/>
        <v>0</v>
      </c>
      <c r="K7094" s="105">
        <f t="shared" si="886"/>
        <v>0</v>
      </c>
      <c r="L7094" s="105">
        <f t="shared" si="887"/>
        <v>0</v>
      </c>
      <c r="M7094">
        <v>0.04</v>
      </c>
      <c r="N7094">
        <f t="shared" si="888"/>
        <v>3.3960531989175591E-3</v>
      </c>
    </row>
    <row r="7095" spans="1:15" x14ac:dyDescent="0.3">
      <c r="A7095">
        <f t="shared" si="889"/>
        <v>71</v>
      </c>
      <c r="E7095" s="105">
        <f t="shared" si="890"/>
        <v>0</v>
      </c>
      <c r="I7095" s="105">
        <f t="shared" si="891"/>
        <v>0</v>
      </c>
      <c r="J7095" s="105">
        <f t="shared" si="885"/>
        <v>0</v>
      </c>
      <c r="K7095" s="105">
        <f t="shared" si="886"/>
        <v>0</v>
      </c>
      <c r="L7095" s="105">
        <f t="shared" si="887"/>
        <v>0</v>
      </c>
      <c r="M7095">
        <v>0.04</v>
      </c>
      <c r="N7095">
        <f t="shared" si="888"/>
        <v>3.3960531989175591E-3</v>
      </c>
    </row>
    <row r="7096" spans="1:15" x14ac:dyDescent="0.3">
      <c r="A7096">
        <f t="shared" si="889"/>
        <v>71</v>
      </c>
      <c r="E7096" s="105">
        <f t="shared" si="890"/>
        <v>0</v>
      </c>
      <c r="I7096" s="105">
        <f t="shared" si="891"/>
        <v>0</v>
      </c>
      <c r="J7096" s="105">
        <f t="shared" si="885"/>
        <v>0</v>
      </c>
      <c r="K7096" s="105">
        <f t="shared" si="886"/>
        <v>0</v>
      </c>
      <c r="L7096" s="105">
        <f t="shared" si="887"/>
        <v>0</v>
      </c>
      <c r="M7096">
        <v>0.04</v>
      </c>
      <c r="N7096">
        <f t="shared" si="888"/>
        <v>3.3960531989175591E-3</v>
      </c>
    </row>
    <row r="7097" spans="1:15" x14ac:dyDescent="0.3">
      <c r="A7097">
        <f t="shared" si="889"/>
        <v>71</v>
      </c>
      <c r="E7097" s="105">
        <f t="shared" si="890"/>
        <v>0</v>
      </c>
      <c r="I7097" s="105">
        <f t="shared" si="891"/>
        <v>0</v>
      </c>
      <c r="J7097" s="105">
        <f t="shared" si="885"/>
        <v>0</v>
      </c>
      <c r="K7097" s="105">
        <f t="shared" si="886"/>
        <v>0</v>
      </c>
      <c r="L7097" s="105">
        <f t="shared" si="887"/>
        <v>0</v>
      </c>
      <c r="M7097">
        <v>0.04</v>
      </c>
      <c r="N7097">
        <f t="shared" si="888"/>
        <v>3.3960531989175591E-3</v>
      </c>
    </row>
    <row r="7098" spans="1:15" x14ac:dyDescent="0.3">
      <c r="A7098">
        <f t="shared" si="889"/>
        <v>71</v>
      </c>
      <c r="E7098" s="105">
        <f t="shared" si="890"/>
        <v>0</v>
      </c>
      <c r="I7098" s="105">
        <f t="shared" si="891"/>
        <v>0</v>
      </c>
      <c r="J7098" s="105">
        <f t="shared" si="885"/>
        <v>0</v>
      </c>
      <c r="K7098" s="105">
        <f t="shared" si="886"/>
        <v>0</v>
      </c>
      <c r="L7098" s="105">
        <f t="shared" si="887"/>
        <v>0</v>
      </c>
      <c r="M7098">
        <v>0.04</v>
      </c>
      <c r="N7098">
        <f t="shared" si="888"/>
        <v>3.3960531989175591E-3</v>
      </c>
    </row>
    <row r="7099" spans="1:15" x14ac:dyDescent="0.3">
      <c r="A7099">
        <f t="shared" si="889"/>
        <v>71</v>
      </c>
      <c r="E7099" s="105">
        <f t="shared" si="890"/>
        <v>0</v>
      </c>
      <c r="I7099" s="105">
        <f t="shared" si="891"/>
        <v>0</v>
      </c>
      <c r="J7099" s="105">
        <f t="shared" si="885"/>
        <v>0</v>
      </c>
      <c r="K7099" s="105">
        <f t="shared" si="886"/>
        <v>0</v>
      </c>
      <c r="L7099" s="105">
        <f t="shared" si="887"/>
        <v>0</v>
      </c>
      <c r="M7099">
        <v>0.04</v>
      </c>
      <c r="N7099">
        <f t="shared" si="888"/>
        <v>3.3960531989175591E-3</v>
      </c>
    </row>
    <row r="7100" spans="1:15" x14ac:dyDescent="0.3">
      <c r="A7100">
        <f t="shared" si="889"/>
        <v>71</v>
      </c>
      <c r="E7100" s="105">
        <f t="shared" si="890"/>
        <v>0</v>
      </c>
      <c r="I7100" s="105">
        <f t="shared" si="891"/>
        <v>0</v>
      </c>
      <c r="J7100" s="105">
        <f t="shared" si="885"/>
        <v>0</v>
      </c>
      <c r="K7100" s="105">
        <f t="shared" si="886"/>
        <v>0</v>
      </c>
      <c r="L7100" s="105">
        <f t="shared" si="887"/>
        <v>0</v>
      </c>
      <c r="M7100">
        <v>0.04</v>
      </c>
      <c r="N7100">
        <f t="shared" si="888"/>
        <v>3.3960531989175591E-3</v>
      </c>
    </row>
    <row r="7101" spans="1:15" x14ac:dyDescent="0.3">
      <c r="A7101">
        <f t="shared" si="889"/>
        <v>71</v>
      </c>
      <c r="E7101" s="105">
        <f t="shared" si="890"/>
        <v>0</v>
      </c>
      <c r="I7101" s="105">
        <f t="shared" si="891"/>
        <v>0</v>
      </c>
      <c r="J7101" s="105">
        <f t="shared" si="885"/>
        <v>0</v>
      </c>
      <c r="K7101" s="105">
        <f t="shared" si="886"/>
        <v>0</v>
      </c>
      <c r="L7101" s="105">
        <f t="shared" si="887"/>
        <v>0</v>
      </c>
      <c r="M7101">
        <v>0.04</v>
      </c>
      <c r="N7101">
        <f t="shared" si="888"/>
        <v>3.3960531989175591E-3</v>
      </c>
      <c r="O7101" s="105" t="e">
        <f t="shared" ref="O7101" si="892">SUM(I7002:I7101)</f>
        <v>#REF!</v>
      </c>
    </row>
    <row r="7102" spans="1:15" x14ac:dyDescent="0.3">
      <c r="A7102">
        <f t="shared" si="889"/>
        <v>72</v>
      </c>
      <c r="E7102" s="105" t="e">
        <f t="shared" si="890"/>
        <v>#REF!</v>
      </c>
      <c r="I7102" s="105" t="e">
        <f t="shared" si="891"/>
        <v>#REF!</v>
      </c>
      <c r="J7102" s="105" t="e">
        <f t="shared" si="885"/>
        <v>#REF!</v>
      </c>
      <c r="K7102" s="105" t="e">
        <f t="shared" si="886"/>
        <v>#REF!</v>
      </c>
      <c r="L7102" s="105" t="e">
        <f t="shared" si="887"/>
        <v>#REF!</v>
      </c>
      <c r="M7102">
        <v>0.04</v>
      </c>
      <c r="N7102">
        <f t="shared" si="888"/>
        <v>3.3960531989175591E-3</v>
      </c>
    </row>
    <row r="7103" spans="1:15" x14ac:dyDescent="0.3">
      <c r="A7103">
        <f t="shared" si="889"/>
        <v>72</v>
      </c>
      <c r="E7103" s="105" t="e">
        <f t="shared" si="890"/>
        <v>#REF!</v>
      </c>
      <c r="I7103" s="105" t="e">
        <f t="shared" si="891"/>
        <v>#REF!</v>
      </c>
      <c r="J7103" s="105" t="e">
        <f t="shared" si="885"/>
        <v>#REF!</v>
      </c>
      <c r="K7103" s="105" t="e">
        <f t="shared" si="886"/>
        <v>#REF!</v>
      </c>
      <c r="L7103" s="105" t="e">
        <f t="shared" si="887"/>
        <v>#REF!</v>
      </c>
      <c r="M7103">
        <v>0.04</v>
      </c>
      <c r="N7103">
        <f t="shared" si="888"/>
        <v>3.3960531989175591E-3</v>
      </c>
    </row>
    <row r="7104" spans="1:15" x14ac:dyDescent="0.3">
      <c r="A7104">
        <f t="shared" si="889"/>
        <v>72</v>
      </c>
      <c r="E7104" s="105" t="e">
        <f t="shared" si="890"/>
        <v>#REF!</v>
      </c>
      <c r="I7104" s="105" t="e">
        <f t="shared" si="891"/>
        <v>#REF!</v>
      </c>
      <c r="J7104" s="105" t="e">
        <f t="shared" si="885"/>
        <v>#REF!</v>
      </c>
      <c r="K7104" s="105" t="e">
        <f t="shared" si="886"/>
        <v>#REF!</v>
      </c>
      <c r="L7104" s="105" t="e">
        <f t="shared" si="887"/>
        <v>#REF!</v>
      </c>
      <c r="M7104">
        <v>0.04</v>
      </c>
      <c r="N7104">
        <f t="shared" si="888"/>
        <v>3.3960531989175591E-3</v>
      </c>
    </row>
    <row r="7105" spans="1:14" x14ac:dyDescent="0.3">
      <c r="A7105">
        <f t="shared" si="889"/>
        <v>72</v>
      </c>
      <c r="E7105" s="105">
        <f t="shared" si="890"/>
        <v>0</v>
      </c>
      <c r="I7105" s="105">
        <f t="shared" si="891"/>
        <v>0</v>
      </c>
      <c r="J7105" s="105">
        <f t="shared" si="885"/>
        <v>0</v>
      </c>
      <c r="K7105" s="105">
        <f t="shared" si="886"/>
        <v>0</v>
      </c>
      <c r="L7105" s="105">
        <f t="shared" si="887"/>
        <v>0</v>
      </c>
      <c r="M7105">
        <v>0.04</v>
      </c>
      <c r="N7105">
        <f t="shared" si="888"/>
        <v>3.3960531989175591E-3</v>
      </c>
    </row>
    <row r="7106" spans="1:14" x14ac:dyDescent="0.3">
      <c r="A7106">
        <f t="shared" si="889"/>
        <v>72</v>
      </c>
      <c r="E7106" s="105">
        <f t="shared" si="890"/>
        <v>0</v>
      </c>
      <c r="I7106" s="105">
        <f t="shared" si="891"/>
        <v>0</v>
      </c>
      <c r="J7106" s="105">
        <f t="shared" si="885"/>
        <v>0</v>
      </c>
      <c r="K7106" s="105">
        <f t="shared" si="886"/>
        <v>0</v>
      </c>
      <c r="L7106" s="105">
        <f t="shared" si="887"/>
        <v>0</v>
      </c>
      <c r="M7106">
        <v>0.04</v>
      </c>
      <c r="N7106">
        <f t="shared" si="888"/>
        <v>3.3960531989175591E-3</v>
      </c>
    </row>
    <row r="7107" spans="1:14" x14ac:dyDescent="0.3">
      <c r="A7107">
        <f t="shared" si="889"/>
        <v>72</v>
      </c>
      <c r="E7107" s="105">
        <f t="shared" si="890"/>
        <v>0</v>
      </c>
      <c r="I7107" s="105">
        <f t="shared" si="891"/>
        <v>0</v>
      </c>
      <c r="J7107" s="105">
        <f t="shared" ref="J7107:J7170" si="893">E7107*($H$2/12)</f>
        <v>0</v>
      </c>
      <c r="K7107" s="105">
        <f t="shared" ref="K7107:K7170" si="894">I7107-J7107</f>
        <v>0</v>
      </c>
      <c r="L7107" s="105">
        <f t="shared" ref="L7107:L7170" si="895">N7107*(E7107-K7107)</f>
        <v>0</v>
      </c>
      <c r="M7107">
        <v>0.04</v>
      </c>
      <c r="N7107">
        <f t="shared" ref="N7107:N7170" si="896">1-(POWER(1-M7107,(1/12)))</f>
        <v>3.3960531989175591E-3</v>
      </c>
    </row>
    <row r="7108" spans="1:14" x14ac:dyDescent="0.3">
      <c r="A7108">
        <f t="shared" si="889"/>
        <v>72</v>
      </c>
      <c r="E7108" s="105">
        <f t="shared" si="890"/>
        <v>0</v>
      </c>
      <c r="I7108" s="105">
        <f t="shared" si="891"/>
        <v>0</v>
      </c>
      <c r="J7108" s="105">
        <f t="shared" si="893"/>
        <v>0</v>
      </c>
      <c r="K7108" s="105">
        <f t="shared" si="894"/>
        <v>0</v>
      </c>
      <c r="L7108" s="105">
        <f t="shared" si="895"/>
        <v>0</v>
      </c>
      <c r="M7108">
        <v>0.04</v>
      </c>
      <c r="N7108">
        <f t="shared" si="896"/>
        <v>3.3960531989175591E-3</v>
      </c>
    </row>
    <row r="7109" spans="1:14" x14ac:dyDescent="0.3">
      <c r="A7109">
        <f t="shared" si="889"/>
        <v>72</v>
      </c>
      <c r="E7109" s="105">
        <f t="shared" si="890"/>
        <v>0</v>
      </c>
      <c r="I7109" s="105">
        <f t="shared" si="891"/>
        <v>0</v>
      </c>
      <c r="J7109" s="105">
        <f t="shared" si="893"/>
        <v>0</v>
      </c>
      <c r="K7109" s="105">
        <f t="shared" si="894"/>
        <v>0</v>
      </c>
      <c r="L7109" s="105">
        <f t="shared" si="895"/>
        <v>0</v>
      </c>
      <c r="M7109">
        <v>0.04</v>
      </c>
      <c r="N7109">
        <f t="shared" si="896"/>
        <v>3.3960531989175591E-3</v>
      </c>
    </row>
    <row r="7110" spans="1:14" x14ac:dyDescent="0.3">
      <c r="A7110">
        <f t="shared" si="889"/>
        <v>72</v>
      </c>
      <c r="E7110" s="105">
        <f t="shared" si="890"/>
        <v>0</v>
      </c>
      <c r="I7110" s="105">
        <f t="shared" si="891"/>
        <v>0</v>
      </c>
      <c r="J7110" s="105">
        <f t="shared" si="893"/>
        <v>0</v>
      </c>
      <c r="K7110" s="105">
        <f t="shared" si="894"/>
        <v>0</v>
      </c>
      <c r="L7110" s="105">
        <f t="shared" si="895"/>
        <v>0</v>
      </c>
      <c r="M7110">
        <v>0.04</v>
      </c>
      <c r="N7110">
        <f t="shared" si="896"/>
        <v>3.3960531989175591E-3</v>
      </c>
    </row>
    <row r="7111" spans="1:14" x14ac:dyDescent="0.3">
      <c r="A7111">
        <f t="shared" si="889"/>
        <v>72</v>
      </c>
      <c r="E7111" s="105">
        <f t="shared" si="890"/>
        <v>0</v>
      </c>
      <c r="I7111" s="105">
        <f t="shared" si="891"/>
        <v>0</v>
      </c>
      <c r="J7111" s="105">
        <f t="shared" si="893"/>
        <v>0</v>
      </c>
      <c r="K7111" s="105">
        <f t="shared" si="894"/>
        <v>0</v>
      </c>
      <c r="L7111" s="105">
        <f t="shared" si="895"/>
        <v>0</v>
      </c>
      <c r="M7111">
        <v>0.04</v>
      </c>
      <c r="N7111">
        <f t="shared" si="896"/>
        <v>3.3960531989175591E-3</v>
      </c>
    </row>
    <row r="7112" spans="1:14" x14ac:dyDescent="0.3">
      <c r="A7112">
        <f t="shared" si="889"/>
        <v>72</v>
      </c>
      <c r="E7112" s="105">
        <f t="shared" si="890"/>
        <v>0</v>
      </c>
      <c r="I7112" s="105">
        <f t="shared" si="891"/>
        <v>0</v>
      </c>
      <c r="J7112" s="105">
        <f t="shared" si="893"/>
        <v>0</v>
      </c>
      <c r="K7112" s="105">
        <f t="shared" si="894"/>
        <v>0</v>
      </c>
      <c r="L7112" s="105">
        <f t="shared" si="895"/>
        <v>0</v>
      </c>
      <c r="M7112">
        <v>0.04</v>
      </c>
      <c r="N7112">
        <f t="shared" si="896"/>
        <v>3.3960531989175591E-3</v>
      </c>
    </row>
    <row r="7113" spans="1:14" x14ac:dyDescent="0.3">
      <c r="A7113">
        <f t="shared" si="889"/>
        <v>72</v>
      </c>
      <c r="E7113" s="105">
        <f t="shared" si="890"/>
        <v>0</v>
      </c>
      <c r="I7113" s="105">
        <f t="shared" si="891"/>
        <v>0</v>
      </c>
      <c r="J7113" s="105">
        <f t="shared" si="893"/>
        <v>0</v>
      </c>
      <c r="K7113" s="105">
        <f t="shared" si="894"/>
        <v>0</v>
      </c>
      <c r="L7113" s="105">
        <f t="shared" si="895"/>
        <v>0</v>
      </c>
      <c r="M7113">
        <v>0.04</v>
      </c>
      <c r="N7113">
        <f t="shared" si="896"/>
        <v>3.3960531989175591E-3</v>
      </c>
    </row>
    <row r="7114" spans="1:14" x14ac:dyDescent="0.3">
      <c r="A7114">
        <f t="shared" si="889"/>
        <v>72</v>
      </c>
      <c r="E7114" s="105">
        <f t="shared" si="890"/>
        <v>0</v>
      </c>
      <c r="I7114" s="105">
        <f t="shared" si="891"/>
        <v>0</v>
      </c>
      <c r="J7114" s="105">
        <f t="shared" si="893"/>
        <v>0</v>
      </c>
      <c r="K7114" s="105">
        <f t="shared" si="894"/>
        <v>0</v>
      </c>
      <c r="L7114" s="105">
        <f t="shared" si="895"/>
        <v>0</v>
      </c>
      <c r="M7114">
        <v>0.04</v>
      </c>
      <c r="N7114">
        <f t="shared" si="896"/>
        <v>3.3960531989175591E-3</v>
      </c>
    </row>
    <row r="7115" spans="1:14" x14ac:dyDescent="0.3">
      <c r="A7115">
        <f t="shared" si="889"/>
        <v>72</v>
      </c>
      <c r="E7115" s="105">
        <f t="shared" si="890"/>
        <v>0</v>
      </c>
      <c r="I7115" s="105">
        <f t="shared" si="891"/>
        <v>0</v>
      </c>
      <c r="J7115" s="105">
        <f t="shared" si="893"/>
        <v>0</v>
      </c>
      <c r="K7115" s="105">
        <f t="shared" si="894"/>
        <v>0</v>
      </c>
      <c r="L7115" s="105">
        <f t="shared" si="895"/>
        <v>0</v>
      </c>
      <c r="M7115">
        <v>0.04</v>
      </c>
      <c r="N7115">
        <f t="shared" si="896"/>
        <v>3.3960531989175591E-3</v>
      </c>
    </row>
    <row r="7116" spans="1:14" x14ac:dyDescent="0.3">
      <c r="A7116">
        <f t="shared" si="889"/>
        <v>72</v>
      </c>
      <c r="E7116" s="105">
        <f t="shared" si="890"/>
        <v>0</v>
      </c>
      <c r="I7116" s="105">
        <f t="shared" si="891"/>
        <v>0</v>
      </c>
      <c r="J7116" s="105">
        <f t="shared" si="893"/>
        <v>0</v>
      </c>
      <c r="K7116" s="105">
        <f t="shared" si="894"/>
        <v>0</v>
      </c>
      <c r="L7116" s="105">
        <f t="shared" si="895"/>
        <v>0</v>
      </c>
      <c r="M7116">
        <v>0.04</v>
      </c>
      <c r="N7116">
        <f t="shared" si="896"/>
        <v>3.3960531989175591E-3</v>
      </c>
    </row>
    <row r="7117" spans="1:14" x14ac:dyDescent="0.3">
      <c r="A7117">
        <f t="shared" si="889"/>
        <v>72</v>
      </c>
      <c r="E7117" s="105">
        <f t="shared" si="890"/>
        <v>0</v>
      </c>
      <c r="I7117" s="105">
        <f t="shared" si="891"/>
        <v>0</v>
      </c>
      <c r="J7117" s="105">
        <f t="shared" si="893"/>
        <v>0</v>
      </c>
      <c r="K7117" s="105">
        <f t="shared" si="894"/>
        <v>0</v>
      </c>
      <c r="L7117" s="105">
        <f t="shared" si="895"/>
        <v>0</v>
      </c>
      <c r="M7117">
        <v>0.04</v>
      </c>
      <c r="N7117">
        <f t="shared" si="896"/>
        <v>3.3960531989175591E-3</v>
      </c>
    </row>
    <row r="7118" spans="1:14" x14ac:dyDescent="0.3">
      <c r="A7118">
        <f t="shared" si="889"/>
        <v>72</v>
      </c>
      <c r="E7118" s="105">
        <f t="shared" si="890"/>
        <v>0</v>
      </c>
      <c r="I7118" s="105">
        <f t="shared" si="891"/>
        <v>0</v>
      </c>
      <c r="J7118" s="105">
        <f t="shared" si="893"/>
        <v>0</v>
      </c>
      <c r="K7118" s="105">
        <f t="shared" si="894"/>
        <v>0</v>
      </c>
      <c r="L7118" s="105">
        <f t="shared" si="895"/>
        <v>0</v>
      </c>
      <c r="M7118">
        <v>0.04</v>
      </c>
      <c r="N7118">
        <f t="shared" si="896"/>
        <v>3.3960531989175591E-3</v>
      </c>
    </row>
    <row r="7119" spans="1:14" x14ac:dyDescent="0.3">
      <c r="A7119">
        <f t="shared" si="889"/>
        <v>72</v>
      </c>
      <c r="E7119" s="105">
        <f t="shared" si="890"/>
        <v>0</v>
      </c>
      <c r="I7119" s="105">
        <f t="shared" si="891"/>
        <v>0</v>
      </c>
      <c r="J7119" s="105">
        <f t="shared" si="893"/>
        <v>0</v>
      </c>
      <c r="K7119" s="105">
        <f t="shared" si="894"/>
        <v>0</v>
      </c>
      <c r="L7119" s="105">
        <f t="shared" si="895"/>
        <v>0</v>
      </c>
      <c r="M7119">
        <v>0.04</v>
      </c>
      <c r="N7119">
        <f t="shared" si="896"/>
        <v>3.3960531989175591E-3</v>
      </c>
    </row>
    <row r="7120" spans="1:14" x14ac:dyDescent="0.3">
      <c r="A7120">
        <f t="shared" si="889"/>
        <v>72</v>
      </c>
      <c r="E7120" s="105">
        <f t="shared" si="890"/>
        <v>0</v>
      </c>
      <c r="I7120" s="105">
        <f t="shared" si="891"/>
        <v>0</v>
      </c>
      <c r="J7120" s="105">
        <f t="shared" si="893"/>
        <v>0</v>
      </c>
      <c r="K7120" s="105">
        <f t="shared" si="894"/>
        <v>0</v>
      </c>
      <c r="L7120" s="105">
        <f t="shared" si="895"/>
        <v>0</v>
      </c>
      <c r="M7120">
        <v>0.04</v>
      </c>
      <c r="N7120">
        <f t="shared" si="896"/>
        <v>3.3960531989175591E-3</v>
      </c>
    </row>
    <row r="7121" spans="1:14" x14ac:dyDescent="0.3">
      <c r="A7121">
        <f t="shared" si="889"/>
        <v>72</v>
      </c>
      <c r="E7121" s="105">
        <f t="shared" si="890"/>
        <v>0</v>
      </c>
      <c r="I7121" s="105">
        <f t="shared" si="891"/>
        <v>0</v>
      </c>
      <c r="J7121" s="105">
        <f t="shared" si="893"/>
        <v>0</v>
      </c>
      <c r="K7121" s="105">
        <f t="shared" si="894"/>
        <v>0</v>
      </c>
      <c r="L7121" s="105">
        <f t="shared" si="895"/>
        <v>0</v>
      </c>
      <c r="M7121">
        <v>0.04</v>
      </c>
      <c r="N7121">
        <f t="shared" si="896"/>
        <v>3.3960531989175591E-3</v>
      </c>
    </row>
    <row r="7122" spans="1:14" x14ac:dyDescent="0.3">
      <c r="A7122">
        <f t="shared" si="889"/>
        <v>72</v>
      </c>
      <c r="E7122" s="105">
        <f t="shared" si="890"/>
        <v>0</v>
      </c>
      <c r="I7122" s="105">
        <f t="shared" si="891"/>
        <v>0</v>
      </c>
      <c r="J7122" s="105">
        <f t="shared" si="893"/>
        <v>0</v>
      </c>
      <c r="K7122" s="105">
        <f t="shared" si="894"/>
        <v>0</v>
      </c>
      <c r="L7122" s="105">
        <f t="shared" si="895"/>
        <v>0</v>
      </c>
      <c r="M7122">
        <v>0.04</v>
      </c>
      <c r="N7122">
        <f t="shared" si="896"/>
        <v>3.3960531989175591E-3</v>
      </c>
    </row>
    <row r="7123" spans="1:14" x14ac:dyDescent="0.3">
      <c r="A7123">
        <f t="shared" si="889"/>
        <v>72</v>
      </c>
      <c r="E7123" s="105">
        <f t="shared" si="890"/>
        <v>0</v>
      </c>
      <c r="I7123" s="105">
        <f t="shared" si="891"/>
        <v>0</v>
      </c>
      <c r="J7123" s="105">
        <f t="shared" si="893"/>
        <v>0</v>
      </c>
      <c r="K7123" s="105">
        <f t="shared" si="894"/>
        <v>0</v>
      </c>
      <c r="L7123" s="105">
        <f t="shared" si="895"/>
        <v>0</v>
      </c>
      <c r="M7123">
        <v>0.04</v>
      </c>
      <c r="N7123">
        <f t="shared" si="896"/>
        <v>3.3960531989175591E-3</v>
      </c>
    </row>
    <row r="7124" spans="1:14" x14ac:dyDescent="0.3">
      <c r="A7124">
        <f t="shared" si="889"/>
        <v>72</v>
      </c>
      <c r="E7124" s="105">
        <f t="shared" si="890"/>
        <v>0</v>
      </c>
      <c r="I7124" s="105">
        <f t="shared" si="891"/>
        <v>0</v>
      </c>
      <c r="J7124" s="105">
        <f t="shared" si="893"/>
        <v>0</v>
      </c>
      <c r="K7124" s="105">
        <f t="shared" si="894"/>
        <v>0</v>
      </c>
      <c r="L7124" s="105">
        <f t="shared" si="895"/>
        <v>0</v>
      </c>
      <c r="M7124">
        <v>0.04</v>
      </c>
      <c r="N7124">
        <f t="shared" si="896"/>
        <v>3.3960531989175591E-3</v>
      </c>
    </row>
    <row r="7125" spans="1:14" x14ac:dyDescent="0.3">
      <c r="A7125">
        <f t="shared" si="889"/>
        <v>72</v>
      </c>
      <c r="E7125" s="105">
        <f t="shared" si="890"/>
        <v>0</v>
      </c>
      <c r="I7125" s="105">
        <f t="shared" si="891"/>
        <v>0</v>
      </c>
      <c r="J7125" s="105">
        <f t="shared" si="893"/>
        <v>0</v>
      </c>
      <c r="K7125" s="105">
        <f t="shared" si="894"/>
        <v>0</v>
      </c>
      <c r="L7125" s="105">
        <f t="shared" si="895"/>
        <v>0</v>
      </c>
      <c r="M7125">
        <v>0.04</v>
      </c>
      <c r="N7125">
        <f t="shared" si="896"/>
        <v>3.3960531989175591E-3</v>
      </c>
    </row>
    <row r="7126" spans="1:14" x14ac:dyDescent="0.3">
      <c r="A7126">
        <f t="shared" si="889"/>
        <v>72</v>
      </c>
      <c r="E7126" s="105">
        <f t="shared" si="890"/>
        <v>0</v>
      </c>
      <c r="I7126" s="105">
        <f t="shared" si="891"/>
        <v>0</v>
      </c>
      <c r="J7126" s="105">
        <f t="shared" si="893"/>
        <v>0</v>
      </c>
      <c r="K7126" s="105">
        <f t="shared" si="894"/>
        <v>0</v>
      </c>
      <c r="L7126" s="105">
        <f t="shared" si="895"/>
        <v>0</v>
      </c>
      <c r="M7126">
        <v>0.04</v>
      </c>
      <c r="N7126">
        <f t="shared" si="896"/>
        <v>3.3960531989175591E-3</v>
      </c>
    </row>
    <row r="7127" spans="1:14" x14ac:dyDescent="0.3">
      <c r="A7127">
        <f t="shared" si="889"/>
        <v>72</v>
      </c>
      <c r="E7127" s="105">
        <f t="shared" si="890"/>
        <v>0</v>
      </c>
      <c r="I7127" s="105">
        <f t="shared" si="891"/>
        <v>0</v>
      </c>
      <c r="J7127" s="105">
        <f t="shared" si="893"/>
        <v>0</v>
      </c>
      <c r="K7127" s="105">
        <f t="shared" si="894"/>
        <v>0</v>
      </c>
      <c r="L7127" s="105">
        <f t="shared" si="895"/>
        <v>0</v>
      </c>
      <c r="M7127">
        <v>0.04</v>
      </c>
      <c r="N7127">
        <f t="shared" si="896"/>
        <v>3.3960531989175591E-3</v>
      </c>
    </row>
    <row r="7128" spans="1:14" x14ac:dyDescent="0.3">
      <c r="A7128">
        <f t="shared" si="889"/>
        <v>72</v>
      </c>
      <c r="E7128" s="105">
        <f t="shared" si="890"/>
        <v>0</v>
      </c>
      <c r="I7128" s="105">
        <f t="shared" si="891"/>
        <v>0</v>
      </c>
      <c r="J7128" s="105">
        <f t="shared" si="893"/>
        <v>0</v>
      </c>
      <c r="K7128" s="105">
        <f t="shared" si="894"/>
        <v>0</v>
      </c>
      <c r="L7128" s="105">
        <f t="shared" si="895"/>
        <v>0</v>
      </c>
      <c r="M7128">
        <v>0.04</v>
      </c>
      <c r="N7128">
        <f t="shared" si="896"/>
        <v>3.3960531989175591E-3</v>
      </c>
    </row>
    <row r="7129" spans="1:14" x14ac:dyDescent="0.3">
      <c r="A7129">
        <f t="shared" si="889"/>
        <v>72</v>
      </c>
      <c r="E7129" s="105">
        <f t="shared" si="890"/>
        <v>0</v>
      </c>
      <c r="I7129" s="105">
        <f t="shared" si="891"/>
        <v>0</v>
      </c>
      <c r="J7129" s="105">
        <f t="shared" si="893"/>
        <v>0</v>
      </c>
      <c r="K7129" s="105">
        <f t="shared" si="894"/>
        <v>0</v>
      </c>
      <c r="L7129" s="105">
        <f t="shared" si="895"/>
        <v>0</v>
      </c>
      <c r="M7129">
        <v>0.04</v>
      </c>
      <c r="N7129">
        <f t="shared" si="896"/>
        <v>3.3960531989175591E-3</v>
      </c>
    </row>
    <row r="7130" spans="1:14" x14ac:dyDescent="0.3">
      <c r="A7130">
        <f t="shared" si="889"/>
        <v>72</v>
      </c>
      <c r="E7130" s="105">
        <f t="shared" si="890"/>
        <v>0</v>
      </c>
      <c r="I7130" s="105">
        <f t="shared" si="891"/>
        <v>0</v>
      </c>
      <c r="J7130" s="105">
        <f t="shared" si="893"/>
        <v>0</v>
      </c>
      <c r="K7130" s="105">
        <f t="shared" si="894"/>
        <v>0</v>
      </c>
      <c r="L7130" s="105">
        <f t="shared" si="895"/>
        <v>0</v>
      </c>
      <c r="M7130">
        <v>0.04</v>
      </c>
      <c r="N7130">
        <f t="shared" si="896"/>
        <v>3.3960531989175591E-3</v>
      </c>
    </row>
    <row r="7131" spans="1:14" x14ac:dyDescent="0.3">
      <c r="A7131">
        <f t="shared" si="889"/>
        <v>72</v>
      </c>
      <c r="E7131" s="105">
        <f t="shared" si="890"/>
        <v>0</v>
      </c>
      <c r="I7131" s="105">
        <f t="shared" si="891"/>
        <v>0</v>
      </c>
      <c r="J7131" s="105">
        <f t="shared" si="893"/>
        <v>0</v>
      </c>
      <c r="K7131" s="105">
        <f t="shared" si="894"/>
        <v>0</v>
      </c>
      <c r="L7131" s="105">
        <f t="shared" si="895"/>
        <v>0</v>
      </c>
      <c r="M7131">
        <v>0.04</v>
      </c>
      <c r="N7131">
        <f t="shared" si="896"/>
        <v>3.3960531989175591E-3</v>
      </c>
    </row>
    <row r="7132" spans="1:14" x14ac:dyDescent="0.3">
      <c r="A7132">
        <f t="shared" si="889"/>
        <v>72</v>
      </c>
      <c r="E7132" s="105">
        <f t="shared" si="890"/>
        <v>0</v>
      </c>
      <c r="I7132" s="105">
        <f t="shared" si="891"/>
        <v>0</v>
      </c>
      <c r="J7132" s="105">
        <f t="shared" si="893"/>
        <v>0</v>
      </c>
      <c r="K7132" s="105">
        <f t="shared" si="894"/>
        <v>0</v>
      </c>
      <c r="L7132" s="105">
        <f t="shared" si="895"/>
        <v>0</v>
      </c>
      <c r="M7132">
        <v>0.04</v>
      </c>
      <c r="N7132">
        <f t="shared" si="896"/>
        <v>3.3960531989175591E-3</v>
      </c>
    </row>
    <row r="7133" spans="1:14" x14ac:dyDescent="0.3">
      <c r="A7133">
        <f t="shared" si="889"/>
        <v>72</v>
      </c>
      <c r="E7133" s="105">
        <f t="shared" si="890"/>
        <v>0</v>
      </c>
      <c r="I7133" s="105">
        <f t="shared" si="891"/>
        <v>0</v>
      </c>
      <c r="J7133" s="105">
        <f t="shared" si="893"/>
        <v>0</v>
      </c>
      <c r="K7133" s="105">
        <f t="shared" si="894"/>
        <v>0</v>
      </c>
      <c r="L7133" s="105">
        <f t="shared" si="895"/>
        <v>0</v>
      </c>
      <c r="M7133">
        <v>0.04</v>
      </c>
      <c r="N7133">
        <f t="shared" si="896"/>
        <v>3.3960531989175591E-3</v>
      </c>
    </row>
    <row r="7134" spans="1:14" x14ac:dyDescent="0.3">
      <c r="A7134">
        <f t="shared" si="889"/>
        <v>72</v>
      </c>
      <c r="E7134" s="105">
        <f t="shared" si="890"/>
        <v>0</v>
      </c>
      <c r="I7134" s="105">
        <f t="shared" si="891"/>
        <v>0</v>
      </c>
      <c r="J7134" s="105">
        <f t="shared" si="893"/>
        <v>0</v>
      </c>
      <c r="K7134" s="105">
        <f t="shared" si="894"/>
        <v>0</v>
      </c>
      <c r="L7134" s="105">
        <f t="shared" si="895"/>
        <v>0</v>
      </c>
      <c r="M7134">
        <v>0.04</v>
      </c>
      <c r="N7134">
        <f t="shared" si="896"/>
        <v>3.3960531989175591E-3</v>
      </c>
    </row>
    <row r="7135" spans="1:14" x14ac:dyDescent="0.3">
      <c r="A7135">
        <f t="shared" si="889"/>
        <v>72</v>
      </c>
      <c r="E7135" s="105">
        <f t="shared" si="890"/>
        <v>0</v>
      </c>
      <c r="I7135" s="105">
        <f t="shared" si="891"/>
        <v>0</v>
      </c>
      <c r="J7135" s="105">
        <f t="shared" si="893"/>
        <v>0</v>
      </c>
      <c r="K7135" s="105">
        <f t="shared" si="894"/>
        <v>0</v>
      </c>
      <c r="L7135" s="105">
        <f t="shared" si="895"/>
        <v>0</v>
      </c>
      <c r="M7135">
        <v>0.04</v>
      </c>
      <c r="N7135">
        <f t="shared" si="896"/>
        <v>3.3960531989175591E-3</v>
      </c>
    </row>
    <row r="7136" spans="1:14" x14ac:dyDescent="0.3">
      <c r="A7136">
        <f t="shared" si="889"/>
        <v>72</v>
      </c>
      <c r="E7136" s="105">
        <f t="shared" si="890"/>
        <v>0</v>
      </c>
      <c r="I7136" s="105">
        <f t="shared" si="891"/>
        <v>0</v>
      </c>
      <c r="J7136" s="105">
        <f t="shared" si="893"/>
        <v>0</v>
      </c>
      <c r="K7136" s="105">
        <f t="shared" si="894"/>
        <v>0</v>
      </c>
      <c r="L7136" s="105">
        <f t="shared" si="895"/>
        <v>0</v>
      </c>
      <c r="M7136">
        <v>0.04</v>
      </c>
      <c r="N7136">
        <f t="shared" si="896"/>
        <v>3.3960531989175591E-3</v>
      </c>
    </row>
    <row r="7137" spans="1:14" x14ac:dyDescent="0.3">
      <c r="A7137">
        <f t="shared" si="889"/>
        <v>72</v>
      </c>
      <c r="E7137" s="105">
        <f t="shared" si="890"/>
        <v>0</v>
      </c>
      <c r="I7137" s="105">
        <f t="shared" si="891"/>
        <v>0</v>
      </c>
      <c r="J7137" s="105">
        <f t="shared" si="893"/>
        <v>0</v>
      </c>
      <c r="K7137" s="105">
        <f t="shared" si="894"/>
        <v>0</v>
      </c>
      <c r="L7137" s="105">
        <f t="shared" si="895"/>
        <v>0</v>
      </c>
      <c r="M7137">
        <v>0.04</v>
      </c>
      <c r="N7137">
        <f t="shared" si="896"/>
        <v>3.3960531989175591E-3</v>
      </c>
    </row>
    <row r="7138" spans="1:14" x14ac:dyDescent="0.3">
      <c r="A7138">
        <f t="shared" si="889"/>
        <v>72</v>
      </c>
      <c r="E7138" s="105">
        <f t="shared" si="890"/>
        <v>0</v>
      </c>
      <c r="I7138" s="105">
        <f t="shared" si="891"/>
        <v>0</v>
      </c>
      <c r="J7138" s="105">
        <f t="shared" si="893"/>
        <v>0</v>
      </c>
      <c r="K7138" s="105">
        <f t="shared" si="894"/>
        <v>0</v>
      </c>
      <c r="L7138" s="105">
        <f t="shared" si="895"/>
        <v>0</v>
      </c>
      <c r="M7138">
        <v>0.04</v>
      </c>
      <c r="N7138">
        <f t="shared" si="896"/>
        <v>3.3960531989175591E-3</v>
      </c>
    </row>
    <row r="7139" spans="1:14" x14ac:dyDescent="0.3">
      <c r="A7139">
        <f t="shared" si="889"/>
        <v>72</v>
      </c>
      <c r="E7139" s="105">
        <f t="shared" si="890"/>
        <v>0</v>
      </c>
      <c r="I7139" s="105">
        <f t="shared" si="891"/>
        <v>0</v>
      </c>
      <c r="J7139" s="105">
        <f t="shared" si="893"/>
        <v>0</v>
      </c>
      <c r="K7139" s="105">
        <f t="shared" si="894"/>
        <v>0</v>
      </c>
      <c r="L7139" s="105">
        <f t="shared" si="895"/>
        <v>0</v>
      </c>
      <c r="M7139">
        <v>0.04</v>
      </c>
      <c r="N7139">
        <f t="shared" si="896"/>
        <v>3.3960531989175591E-3</v>
      </c>
    </row>
    <row r="7140" spans="1:14" x14ac:dyDescent="0.3">
      <c r="A7140">
        <f t="shared" si="889"/>
        <v>72</v>
      </c>
      <c r="E7140" s="105">
        <f t="shared" si="890"/>
        <v>0</v>
      </c>
      <c r="I7140" s="105">
        <f t="shared" si="891"/>
        <v>0</v>
      </c>
      <c r="J7140" s="105">
        <f t="shared" si="893"/>
        <v>0</v>
      </c>
      <c r="K7140" s="105">
        <f t="shared" si="894"/>
        <v>0</v>
      </c>
      <c r="L7140" s="105">
        <f t="shared" si="895"/>
        <v>0</v>
      </c>
      <c r="M7140">
        <v>0.04</v>
      </c>
      <c r="N7140">
        <f t="shared" si="896"/>
        <v>3.3960531989175591E-3</v>
      </c>
    </row>
    <row r="7141" spans="1:14" x14ac:dyDescent="0.3">
      <c r="A7141">
        <f t="shared" si="889"/>
        <v>72</v>
      </c>
      <c r="E7141" s="105">
        <f t="shared" si="890"/>
        <v>0</v>
      </c>
      <c r="I7141" s="105">
        <f t="shared" si="891"/>
        <v>0</v>
      </c>
      <c r="J7141" s="105">
        <f t="shared" si="893"/>
        <v>0</v>
      </c>
      <c r="K7141" s="105">
        <f t="shared" si="894"/>
        <v>0</v>
      </c>
      <c r="L7141" s="105">
        <f t="shared" si="895"/>
        <v>0</v>
      </c>
      <c r="M7141">
        <v>0.04</v>
      </c>
      <c r="N7141">
        <f t="shared" si="896"/>
        <v>3.3960531989175591E-3</v>
      </c>
    </row>
    <row r="7142" spans="1:14" x14ac:dyDescent="0.3">
      <c r="A7142">
        <f t="shared" si="889"/>
        <v>72</v>
      </c>
      <c r="E7142" s="105">
        <f t="shared" si="890"/>
        <v>0</v>
      </c>
      <c r="I7142" s="105">
        <f t="shared" si="891"/>
        <v>0</v>
      </c>
      <c r="J7142" s="105">
        <f t="shared" si="893"/>
        <v>0</v>
      </c>
      <c r="K7142" s="105">
        <f t="shared" si="894"/>
        <v>0</v>
      </c>
      <c r="L7142" s="105">
        <f t="shared" si="895"/>
        <v>0</v>
      </c>
      <c r="M7142">
        <v>0.04</v>
      </c>
      <c r="N7142">
        <f t="shared" si="896"/>
        <v>3.3960531989175591E-3</v>
      </c>
    </row>
    <row r="7143" spans="1:14" x14ac:dyDescent="0.3">
      <c r="A7143">
        <f t="shared" ref="A7143:A7206" si="897">IF(COUNTIF(A7043:A7142,A7142)=100, A7142+1,A7142)</f>
        <v>72</v>
      </c>
      <c r="E7143" s="105">
        <f t="shared" ref="E7143:E7206" si="898">MAX(0, E7043-K7043-L7043)</f>
        <v>0</v>
      </c>
      <c r="I7143" s="105">
        <f t="shared" ref="I7143:I7206" si="899">IF(E7143&lt;I7043,J7143 + E7143, I7043)</f>
        <v>0</v>
      </c>
      <c r="J7143" s="105">
        <f t="shared" si="893"/>
        <v>0</v>
      </c>
      <c r="K7143" s="105">
        <f t="shared" si="894"/>
        <v>0</v>
      </c>
      <c r="L7143" s="105">
        <f t="shared" si="895"/>
        <v>0</v>
      </c>
      <c r="M7143">
        <v>0.04</v>
      </c>
      <c r="N7143">
        <f t="shared" si="896"/>
        <v>3.3960531989175591E-3</v>
      </c>
    </row>
    <row r="7144" spans="1:14" x14ac:dyDescent="0.3">
      <c r="A7144">
        <f t="shared" si="897"/>
        <v>72</v>
      </c>
      <c r="E7144" s="105">
        <f t="shared" si="898"/>
        <v>0</v>
      </c>
      <c r="I7144" s="105">
        <f t="shared" si="899"/>
        <v>0</v>
      </c>
      <c r="J7144" s="105">
        <f t="shared" si="893"/>
        <v>0</v>
      </c>
      <c r="K7144" s="105">
        <f t="shared" si="894"/>
        <v>0</v>
      </c>
      <c r="L7144" s="105">
        <f t="shared" si="895"/>
        <v>0</v>
      </c>
      <c r="M7144">
        <v>0.04</v>
      </c>
      <c r="N7144">
        <f t="shared" si="896"/>
        <v>3.3960531989175591E-3</v>
      </c>
    </row>
    <row r="7145" spans="1:14" x14ac:dyDescent="0.3">
      <c r="A7145">
        <f t="shared" si="897"/>
        <v>72</v>
      </c>
      <c r="E7145" s="105">
        <f t="shared" si="898"/>
        <v>0</v>
      </c>
      <c r="I7145" s="105">
        <f t="shared" si="899"/>
        <v>0</v>
      </c>
      <c r="J7145" s="105">
        <f t="shared" si="893"/>
        <v>0</v>
      </c>
      <c r="K7145" s="105">
        <f t="shared" si="894"/>
        <v>0</v>
      </c>
      <c r="L7145" s="105">
        <f t="shared" si="895"/>
        <v>0</v>
      </c>
      <c r="M7145">
        <v>0.04</v>
      </c>
      <c r="N7145">
        <f t="shared" si="896"/>
        <v>3.3960531989175591E-3</v>
      </c>
    </row>
    <row r="7146" spans="1:14" x14ac:dyDescent="0.3">
      <c r="A7146">
        <f t="shared" si="897"/>
        <v>72</v>
      </c>
      <c r="E7146" s="105">
        <f t="shared" si="898"/>
        <v>0</v>
      </c>
      <c r="I7146" s="105">
        <f t="shared" si="899"/>
        <v>0</v>
      </c>
      <c r="J7146" s="105">
        <f t="shared" si="893"/>
        <v>0</v>
      </c>
      <c r="K7146" s="105">
        <f t="shared" si="894"/>
        <v>0</v>
      </c>
      <c r="L7146" s="105">
        <f t="shared" si="895"/>
        <v>0</v>
      </c>
      <c r="M7146">
        <v>0.04</v>
      </c>
      <c r="N7146">
        <f t="shared" si="896"/>
        <v>3.3960531989175591E-3</v>
      </c>
    </row>
    <row r="7147" spans="1:14" x14ac:dyDescent="0.3">
      <c r="A7147">
        <f t="shared" si="897"/>
        <v>72</v>
      </c>
      <c r="E7147" s="105">
        <f t="shared" si="898"/>
        <v>0</v>
      </c>
      <c r="I7147" s="105">
        <f t="shared" si="899"/>
        <v>0</v>
      </c>
      <c r="J7147" s="105">
        <f t="shared" si="893"/>
        <v>0</v>
      </c>
      <c r="K7147" s="105">
        <f t="shared" si="894"/>
        <v>0</v>
      </c>
      <c r="L7147" s="105">
        <f t="shared" si="895"/>
        <v>0</v>
      </c>
      <c r="M7147">
        <v>0.04</v>
      </c>
      <c r="N7147">
        <f t="shared" si="896"/>
        <v>3.3960531989175591E-3</v>
      </c>
    </row>
    <row r="7148" spans="1:14" x14ac:dyDescent="0.3">
      <c r="A7148">
        <f t="shared" si="897"/>
        <v>72</v>
      </c>
      <c r="E7148" s="105">
        <f t="shared" si="898"/>
        <v>0</v>
      </c>
      <c r="I7148" s="105">
        <f t="shared" si="899"/>
        <v>0</v>
      </c>
      <c r="J7148" s="105">
        <f t="shared" si="893"/>
        <v>0</v>
      </c>
      <c r="K7148" s="105">
        <f t="shared" si="894"/>
        <v>0</v>
      </c>
      <c r="L7148" s="105">
        <f t="shared" si="895"/>
        <v>0</v>
      </c>
      <c r="M7148">
        <v>0.04</v>
      </c>
      <c r="N7148">
        <f t="shared" si="896"/>
        <v>3.3960531989175591E-3</v>
      </c>
    </row>
    <row r="7149" spans="1:14" x14ac:dyDescent="0.3">
      <c r="A7149">
        <f t="shared" si="897"/>
        <v>72</v>
      </c>
      <c r="E7149" s="105">
        <f t="shared" si="898"/>
        <v>0</v>
      </c>
      <c r="I7149" s="105">
        <f t="shared" si="899"/>
        <v>0</v>
      </c>
      <c r="J7149" s="105">
        <f t="shared" si="893"/>
        <v>0</v>
      </c>
      <c r="K7149" s="105">
        <f t="shared" si="894"/>
        <v>0</v>
      </c>
      <c r="L7149" s="105">
        <f t="shared" si="895"/>
        <v>0</v>
      </c>
      <c r="M7149">
        <v>0.04</v>
      </c>
      <c r="N7149">
        <f t="shared" si="896"/>
        <v>3.3960531989175591E-3</v>
      </c>
    </row>
    <row r="7150" spans="1:14" x14ac:dyDescent="0.3">
      <c r="A7150">
        <f t="shared" si="897"/>
        <v>72</v>
      </c>
      <c r="E7150" s="105">
        <f t="shared" si="898"/>
        <v>0</v>
      </c>
      <c r="I7150" s="105">
        <f t="shared" si="899"/>
        <v>0</v>
      </c>
      <c r="J7150" s="105">
        <f t="shared" si="893"/>
        <v>0</v>
      </c>
      <c r="K7150" s="105">
        <f t="shared" si="894"/>
        <v>0</v>
      </c>
      <c r="L7150" s="105">
        <f t="shared" si="895"/>
        <v>0</v>
      </c>
      <c r="M7150">
        <v>0.04</v>
      </c>
      <c r="N7150">
        <f t="shared" si="896"/>
        <v>3.3960531989175591E-3</v>
      </c>
    </row>
    <row r="7151" spans="1:14" x14ac:dyDescent="0.3">
      <c r="A7151">
        <f t="shared" si="897"/>
        <v>72</v>
      </c>
      <c r="E7151" s="105">
        <f t="shared" si="898"/>
        <v>0</v>
      </c>
      <c r="I7151" s="105">
        <f t="shared" si="899"/>
        <v>0</v>
      </c>
      <c r="J7151" s="105">
        <f t="shared" si="893"/>
        <v>0</v>
      </c>
      <c r="K7151" s="105">
        <f t="shared" si="894"/>
        <v>0</v>
      </c>
      <c r="L7151" s="105">
        <f t="shared" si="895"/>
        <v>0</v>
      </c>
      <c r="M7151">
        <v>0.04</v>
      </c>
      <c r="N7151">
        <f t="shared" si="896"/>
        <v>3.3960531989175591E-3</v>
      </c>
    </row>
    <row r="7152" spans="1:14" x14ac:dyDescent="0.3">
      <c r="A7152">
        <f t="shared" si="897"/>
        <v>72</v>
      </c>
      <c r="E7152" s="105">
        <f t="shared" si="898"/>
        <v>0</v>
      </c>
      <c r="I7152" s="105">
        <f t="shared" si="899"/>
        <v>0</v>
      </c>
      <c r="J7152" s="105">
        <f t="shared" si="893"/>
        <v>0</v>
      </c>
      <c r="K7152" s="105">
        <f t="shared" si="894"/>
        <v>0</v>
      </c>
      <c r="L7152" s="105">
        <f t="shared" si="895"/>
        <v>0</v>
      </c>
      <c r="M7152">
        <v>0.04</v>
      </c>
      <c r="N7152">
        <f t="shared" si="896"/>
        <v>3.3960531989175591E-3</v>
      </c>
    </row>
    <row r="7153" spans="1:14" x14ac:dyDescent="0.3">
      <c r="A7153">
        <f t="shared" si="897"/>
        <v>72</v>
      </c>
      <c r="E7153" s="105">
        <f t="shared" si="898"/>
        <v>0</v>
      </c>
      <c r="I7153" s="105">
        <f t="shared" si="899"/>
        <v>0</v>
      </c>
      <c r="J7153" s="105">
        <f t="shared" si="893"/>
        <v>0</v>
      </c>
      <c r="K7153" s="105">
        <f t="shared" si="894"/>
        <v>0</v>
      </c>
      <c r="L7153" s="105">
        <f t="shared" si="895"/>
        <v>0</v>
      </c>
      <c r="M7153">
        <v>0.04</v>
      </c>
      <c r="N7153">
        <f t="shared" si="896"/>
        <v>3.3960531989175591E-3</v>
      </c>
    </row>
    <row r="7154" spans="1:14" x14ac:dyDescent="0.3">
      <c r="A7154">
        <f t="shared" si="897"/>
        <v>72</v>
      </c>
      <c r="E7154" s="105">
        <f t="shared" si="898"/>
        <v>0</v>
      </c>
      <c r="I7154" s="105">
        <f t="shared" si="899"/>
        <v>0</v>
      </c>
      <c r="J7154" s="105">
        <f t="shared" si="893"/>
        <v>0</v>
      </c>
      <c r="K7154" s="105">
        <f t="shared" si="894"/>
        <v>0</v>
      </c>
      <c r="L7154" s="105">
        <f t="shared" si="895"/>
        <v>0</v>
      </c>
      <c r="M7154">
        <v>0.04</v>
      </c>
      <c r="N7154">
        <f t="shared" si="896"/>
        <v>3.3960531989175591E-3</v>
      </c>
    </row>
    <row r="7155" spans="1:14" x14ac:dyDescent="0.3">
      <c r="A7155">
        <f t="shared" si="897"/>
        <v>72</v>
      </c>
      <c r="E7155" s="105">
        <f t="shared" si="898"/>
        <v>0</v>
      </c>
      <c r="I7155" s="105">
        <f t="shared" si="899"/>
        <v>0</v>
      </c>
      <c r="J7155" s="105">
        <f t="shared" si="893"/>
        <v>0</v>
      </c>
      <c r="K7155" s="105">
        <f t="shared" si="894"/>
        <v>0</v>
      </c>
      <c r="L7155" s="105">
        <f t="shared" si="895"/>
        <v>0</v>
      </c>
      <c r="M7155">
        <v>0.04</v>
      </c>
      <c r="N7155">
        <f t="shared" si="896"/>
        <v>3.3960531989175591E-3</v>
      </c>
    </row>
    <row r="7156" spans="1:14" x14ac:dyDescent="0.3">
      <c r="A7156">
        <f t="shared" si="897"/>
        <v>72</v>
      </c>
      <c r="E7156" s="105">
        <f t="shared" si="898"/>
        <v>0</v>
      </c>
      <c r="I7156" s="105">
        <f t="shared" si="899"/>
        <v>0</v>
      </c>
      <c r="J7156" s="105">
        <f t="shared" si="893"/>
        <v>0</v>
      </c>
      <c r="K7156" s="105">
        <f t="shared" si="894"/>
        <v>0</v>
      </c>
      <c r="L7156" s="105">
        <f t="shared" si="895"/>
        <v>0</v>
      </c>
      <c r="M7156">
        <v>0.04</v>
      </c>
      <c r="N7156">
        <f t="shared" si="896"/>
        <v>3.3960531989175591E-3</v>
      </c>
    </row>
    <row r="7157" spans="1:14" x14ac:dyDescent="0.3">
      <c r="A7157">
        <f t="shared" si="897"/>
        <v>72</v>
      </c>
      <c r="E7157" s="105">
        <f t="shared" si="898"/>
        <v>0</v>
      </c>
      <c r="I7157" s="105">
        <f t="shared" si="899"/>
        <v>0</v>
      </c>
      <c r="J7157" s="105">
        <f t="shared" si="893"/>
        <v>0</v>
      </c>
      <c r="K7157" s="105">
        <f t="shared" si="894"/>
        <v>0</v>
      </c>
      <c r="L7157" s="105">
        <f t="shared" si="895"/>
        <v>0</v>
      </c>
      <c r="M7157">
        <v>0.04</v>
      </c>
      <c r="N7157">
        <f t="shared" si="896"/>
        <v>3.3960531989175591E-3</v>
      </c>
    </row>
    <row r="7158" spans="1:14" x14ac:dyDescent="0.3">
      <c r="A7158">
        <f t="shared" si="897"/>
        <v>72</v>
      </c>
      <c r="E7158" s="105">
        <f t="shared" si="898"/>
        <v>0</v>
      </c>
      <c r="I7158" s="105">
        <f t="shared" si="899"/>
        <v>0</v>
      </c>
      <c r="J7158" s="105">
        <f t="shared" si="893"/>
        <v>0</v>
      </c>
      <c r="K7158" s="105">
        <f t="shared" si="894"/>
        <v>0</v>
      </c>
      <c r="L7158" s="105">
        <f t="shared" si="895"/>
        <v>0</v>
      </c>
      <c r="M7158">
        <v>0.04</v>
      </c>
      <c r="N7158">
        <f t="shared" si="896"/>
        <v>3.3960531989175591E-3</v>
      </c>
    </row>
    <row r="7159" spans="1:14" x14ac:dyDescent="0.3">
      <c r="A7159">
        <f t="shared" si="897"/>
        <v>72</v>
      </c>
      <c r="E7159" s="105">
        <f t="shared" si="898"/>
        <v>0</v>
      </c>
      <c r="I7159" s="105">
        <f t="shared" si="899"/>
        <v>0</v>
      </c>
      <c r="J7159" s="105">
        <f t="shared" si="893"/>
        <v>0</v>
      </c>
      <c r="K7159" s="105">
        <f t="shared" si="894"/>
        <v>0</v>
      </c>
      <c r="L7159" s="105">
        <f t="shared" si="895"/>
        <v>0</v>
      </c>
      <c r="M7159">
        <v>0.04</v>
      </c>
      <c r="N7159">
        <f t="shared" si="896"/>
        <v>3.3960531989175591E-3</v>
      </c>
    </row>
    <row r="7160" spans="1:14" x14ac:dyDescent="0.3">
      <c r="A7160">
        <f t="shared" si="897"/>
        <v>72</v>
      </c>
      <c r="E7160" s="105">
        <f t="shared" si="898"/>
        <v>0</v>
      </c>
      <c r="I7160" s="105">
        <f t="shared" si="899"/>
        <v>0</v>
      </c>
      <c r="J7160" s="105">
        <f t="shared" si="893"/>
        <v>0</v>
      </c>
      <c r="K7160" s="105">
        <f t="shared" si="894"/>
        <v>0</v>
      </c>
      <c r="L7160" s="105">
        <f t="shared" si="895"/>
        <v>0</v>
      </c>
      <c r="M7160">
        <v>0.04</v>
      </c>
      <c r="N7160">
        <f t="shared" si="896"/>
        <v>3.3960531989175591E-3</v>
      </c>
    </row>
    <row r="7161" spans="1:14" x14ac:dyDescent="0.3">
      <c r="A7161">
        <f t="shared" si="897"/>
        <v>72</v>
      </c>
      <c r="E7161" s="105">
        <f t="shared" si="898"/>
        <v>0</v>
      </c>
      <c r="I7161" s="105">
        <f t="shared" si="899"/>
        <v>0</v>
      </c>
      <c r="J7161" s="105">
        <f t="shared" si="893"/>
        <v>0</v>
      </c>
      <c r="K7161" s="105">
        <f t="shared" si="894"/>
        <v>0</v>
      </c>
      <c r="L7161" s="105">
        <f t="shared" si="895"/>
        <v>0</v>
      </c>
      <c r="M7161">
        <v>0.04</v>
      </c>
      <c r="N7161">
        <f t="shared" si="896"/>
        <v>3.3960531989175591E-3</v>
      </c>
    </row>
    <row r="7162" spans="1:14" x14ac:dyDescent="0.3">
      <c r="A7162">
        <f t="shared" si="897"/>
        <v>72</v>
      </c>
      <c r="E7162" s="105">
        <f t="shared" si="898"/>
        <v>0</v>
      </c>
      <c r="I7162" s="105">
        <f t="shared" si="899"/>
        <v>0</v>
      </c>
      <c r="J7162" s="105">
        <f t="shared" si="893"/>
        <v>0</v>
      </c>
      <c r="K7162" s="105">
        <f t="shared" si="894"/>
        <v>0</v>
      </c>
      <c r="L7162" s="105">
        <f t="shared" si="895"/>
        <v>0</v>
      </c>
      <c r="M7162">
        <v>0.04</v>
      </c>
      <c r="N7162">
        <f t="shared" si="896"/>
        <v>3.3960531989175591E-3</v>
      </c>
    </row>
    <row r="7163" spans="1:14" x14ac:dyDescent="0.3">
      <c r="A7163">
        <f t="shared" si="897"/>
        <v>72</v>
      </c>
      <c r="E7163" s="105">
        <f t="shared" si="898"/>
        <v>0</v>
      </c>
      <c r="I7163" s="105">
        <f t="shared" si="899"/>
        <v>0</v>
      </c>
      <c r="J7163" s="105">
        <f t="shared" si="893"/>
        <v>0</v>
      </c>
      <c r="K7163" s="105">
        <f t="shared" si="894"/>
        <v>0</v>
      </c>
      <c r="L7163" s="105">
        <f t="shared" si="895"/>
        <v>0</v>
      </c>
      <c r="M7163">
        <v>0.04</v>
      </c>
      <c r="N7163">
        <f t="shared" si="896"/>
        <v>3.3960531989175591E-3</v>
      </c>
    </row>
    <row r="7164" spans="1:14" x14ac:dyDescent="0.3">
      <c r="A7164">
        <f t="shared" si="897"/>
        <v>72</v>
      </c>
      <c r="E7164" s="105">
        <f t="shared" si="898"/>
        <v>0</v>
      </c>
      <c r="I7164" s="105">
        <f t="shared" si="899"/>
        <v>0</v>
      </c>
      <c r="J7164" s="105">
        <f t="shared" si="893"/>
        <v>0</v>
      </c>
      <c r="K7164" s="105">
        <f t="shared" si="894"/>
        <v>0</v>
      </c>
      <c r="L7164" s="105">
        <f t="shared" si="895"/>
        <v>0</v>
      </c>
      <c r="M7164">
        <v>0.04</v>
      </c>
      <c r="N7164">
        <f t="shared" si="896"/>
        <v>3.3960531989175591E-3</v>
      </c>
    </row>
    <row r="7165" spans="1:14" x14ac:dyDescent="0.3">
      <c r="A7165">
        <f t="shared" si="897"/>
        <v>72</v>
      </c>
      <c r="E7165" s="105">
        <f t="shared" si="898"/>
        <v>0</v>
      </c>
      <c r="I7165" s="105">
        <f t="shared" si="899"/>
        <v>0</v>
      </c>
      <c r="J7165" s="105">
        <f t="shared" si="893"/>
        <v>0</v>
      </c>
      <c r="K7165" s="105">
        <f t="shared" si="894"/>
        <v>0</v>
      </c>
      <c r="L7165" s="105">
        <f t="shared" si="895"/>
        <v>0</v>
      </c>
      <c r="M7165">
        <v>0.04</v>
      </c>
      <c r="N7165">
        <f t="shared" si="896"/>
        <v>3.3960531989175591E-3</v>
      </c>
    </row>
    <row r="7166" spans="1:14" x14ac:dyDescent="0.3">
      <c r="A7166">
        <f t="shared" si="897"/>
        <v>72</v>
      </c>
      <c r="E7166" s="105">
        <f t="shared" si="898"/>
        <v>0</v>
      </c>
      <c r="I7166" s="105">
        <f t="shared" si="899"/>
        <v>0</v>
      </c>
      <c r="J7166" s="105">
        <f t="shared" si="893"/>
        <v>0</v>
      </c>
      <c r="K7166" s="105">
        <f t="shared" si="894"/>
        <v>0</v>
      </c>
      <c r="L7166" s="105">
        <f t="shared" si="895"/>
        <v>0</v>
      </c>
      <c r="M7166">
        <v>0.04</v>
      </c>
      <c r="N7166">
        <f t="shared" si="896"/>
        <v>3.3960531989175591E-3</v>
      </c>
    </row>
    <row r="7167" spans="1:14" x14ac:dyDescent="0.3">
      <c r="A7167">
        <f t="shared" si="897"/>
        <v>72</v>
      </c>
      <c r="E7167" s="105">
        <f t="shared" si="898"/>
        <v>0</v>
      </c>
      <c r="I7167" s="105">
        <f t="shared" si="899"/>
        <v>0</v>
      </c>
      <c r="J7167" s="105">
        <f t="shared" si="893"/>
        <v>0</v>
      </c>
      <c r="K7167" s="105">
        <f t="shared" si="894"/>
        <v>0</v>
      </c>
      <c r="L7167" s="105">
        <f t="shared" si="895"/>
        <v>0</v>
      </c>
      <c r="M7167">
        <v>0.04</v>
      </c>
      <c r="N7167">
        <f t="shared" si="896"/>
        <v>3.3960531989175591E-3</v>
      </c>
    </row>
    <row r="7168" spans="1:14" x14ac:dyDescent="0.3">
      <c r="A7168">
        <f t="shared" si="897"/>
        <v>72</v>
      </c>
      <c r="E7168" s="105">
        <f t="shared" si="898"/>
        <v>0</v>
      </c>
      <c r="I7168" s="105">
        <f t="shared" si="899"/>
        <v>0</v>
      </c>
      <c r="J7168" s="105">
        <f t="shared" si="893"/>
        <v>0</v>
      </c>
      <c r="K7168" s="105">
        <f t="shared" si="894"/>
        <v>0</v>
      </c>
      <c r="L7168" s="105">
        <f t="shared" si="895"/>
        <v>0</v>
      </c>
      <c r="M7168">
        <v>0.04</v>
      </c>
      <c r="N7168">
        <f t="shared" si="896"/>
        <v>3.3960531989175591E-3</v>
      </c>
    </row>
    <row r="7169" spans="1:14" x14ac:dyDescent="0.3">
      <c r="A7169">
        <f t="shared" si="897"/>
        <v>72</v>
      </c>
      <c r="E7169" s="105">
        <f t="shared" si="898"/>
        <v>0</v>
      </c>
      <c r="I7169" s="105">
        <f t="shared" si="899"/>
        <v>0</v>
      </c>
      <c r="J7169" s="105">
        <f t="shared" si="893"/>
        <v>0</v>
      </c>
      <c r="K7169" s="105">
        <f t="shared" si="894"/>
        <v>0</v>
      </c>
      <c r="L7169" s="105">
        <f t="shared" si="895"/>
        <v>0</v>
      </c>
      <c r="M7169">
        <v>0.04</v>
      </c>
      <c r="N7169">
        <f t="shared" si="896"/>
        <v>3.3960531989175591E-3</v>
      </c>
    </row>
    <row r="7170" spans="1:14" x14ac:dyDescent="0.3">
      <c r="A7170">
        <f t="shared" si="897"/>
        <v>72</v>
      </c>
      <c r="E7170" s="105">
        <f t="shared" si="898"/>
        <v>0</v>
      </c>
      <c r="I7170" s="105">
        <f t="shared" si="899"/>
        <v>0</v>
      </c>
      <c r="J7170" s="105">
        <f t="shared" si="893"/>
        <v>0</v>
      </c>
      <c r="K7170" s="105">
        <f t="shared" si="894"/>
        <v>0</v>
      </c>
      <c r="L7170" s="105">
        <f t="shared" si="895"/>
        <v>0</v>
      </c>
      <c r="M7170">
        <v>0.04</v>
      </c>
      <c r="N7170">
        <f t="shared" si="896"/>
        <v>3.3960531989175591E-3</v>
      </c>
    </row>
    <row r="7171" spans="1:14" x14ac:dyDescent="0.3">
      <c r="A7171">
        <f t="shared" si="897"/>
        <v>72</v>
      </c>
      <c r="E7171" s="105">
        <f t="shared" si="898"/>
        <v>0</v>
      </c>
      <c r="I7171" s="105">
        <f t="shared" si="899"/>
        <v>0</v>
      </c>
      <c r="J7171" s="105">
        <f t="shared" ref="J7171:J7234" si="900">E7171*($H$2/12)</f>
        <v>0</v>
      </c>
      <c r="K7171" s="105">
        <f t="shared" ref="K7171:K7234" si="901">I7171-J7171</f>
        <v>0</v>
      </c>
      <c r="L7171" s="105">
        <f t="shared" ref="L7171:L7234" si="902">N7171*(E7171-K7171)</f>
        <v>0</v>
      </c>
      <c r="M7171">
        <v>0.04</v>
      </c>
      <c r="N7171">
        <f t="shared" ref="N7171:N7234" si="903">1-(POWER(1-M7171,(1/12)))</f>
        <v>3.3960531989175591E-3</v>
      </c>
    </row>
    <row r="7172" spans="1:14" x14ac:dyDescent="0.3">
      <c r="A7172">
        <f t="shared" si="897"/>
        <v>72</v>
      </c>
      <c r="E7172" s="105">
        <f t="shared" si="898"/>
        <v>0</v>
      </c>
      <c r="I7172" s="105">
        <f t="shared" si="899"/>
        <v>0</v>
      </c>
      <c r="J7172" s="105">
        <f t="shared" si="900"/>
        <v>0</v>
      </c>
      <c r="K7172" s="105">
        <f t="shared" si="901"/>
        <v>0</v>
      </c>
      <c r="L7172" s="105">
        <f t="shared" si="902"/>
        <v>0</v>
      </c>
      <c r="M7172">
        <v>0.04</v>
      </c>
      <c r="N7172">
        <f t="shared" si="903"/>
        <v>3.3960531989175591E-3</v>
      </c>
    </row>
    <row r="7173" spans="1:14" x14ac:dyDescent="0.3">
      <c r="A7173">
        <f t="shared" si="897"/>
        <v>72</v>
      </c>
      <c r="E7173" s="105">
        <f t="shared" si="898"/>
        <v>0</v>
      </c>
      <c r="I7173" s="105">
        <f t="shared" si="899"/>
        <v>0</v>
      </c>
      <c r="J7173" s="105">
        <f t="shared" si="900"/>
        <v>0</v>
      </c>
      <c r="K7173" s="105">
        <f t="shared" si="901"/>
        <v>0</v>
      </c>
      <c r="L7173" s="105">
        <f t="shared" si="902"/>
        <v>0</v>
      </c>
      <c r="M7173">
        <v>0.04</v>
      </c>
      <c r="N7173">
        <f t="shared" si="903"/>
        <v>3.3960531989175591E-3</v>
      </c>
    </row>
    <row r="7174" spans="1:14" x14ac:dyDescent="0.3">
      <c r="A7174">
        <f t="shared" si="897"/>
        <v>72</v>
      </c>
      <c r="E7174" s="105">
        <f t="shared" si="898"/>
        <v>0</v>
      </c>
      <c r="I7174" s="105">
        <f t="shared" si="899"/>
        <v>0</v>
      </c>
      <c r="J7174" s="105">
        <f t="shared" si="900"/>
        <v>0</v>
      </c>
      <c r="K7174" s="105">
        <f t="shared" si="901"/>
        <v>0</v>
      </c>
      <c r="L7174" s="105">
        <f t="shared" si="902"/>
        <v>0</v>
      </c>
      <c r="M7174">
        <v>0.04</v>
      </c>
      <c r="N7174">
        <f t="shared" si="903"/>
        <v>3.3960531989175591E-3</v>
      </c>
    </row>
    <row r="7175" spans="1:14" x14ac:dyDescent="0.3">
      <c r="A7175">
        <f t="shared" si="897"/>
        <v>72</v>
      </c>
      <c r="E7175" s="105">
        <f t="shared" si="898"/>
        <v>0</v>
      </c>
      <c r="I7175" s="105">
        <f t="shared" si="899"/>
        <v>0</v>
      </c>
      <c r="J7175" s="105">
        <f t="shared" si="900"/>
        <v>0</v>
      </c>
      <c r="K7175" s="105">
        <f t="shared" si="901"/>
        <v>0</v>
      </c>
      <c r="L7175" s="105">
        <f t="shared" si="902"/>
        <v>0</v>
      </c>
      <c r="M7175">
        <v>0.04</v>
      </c>
      <c r="N7175">
        <f t="shared" si="903"/>
        <v>3.3960531989175591E-3</v>
      </c>
    </row>
    <row r="7176" spans="1:14" x14ac:dyDescent="0.3">
      <c r="A7176">
        <f t="shared" si="897"/>
        <v>72</v>
      </c>
      <c r="E7176" s="105">
        <f t="shared" si="898"/>
        <v>0</v>
      </c>
      <c r="I7176" s="105">
        <f t="shared" si="899"/>
        <v>0</v>
      </c>
      <c r="J7176" s="105">
        <f t="shared" si="900"/>
        <v>0</v>
      </c>
      <c r="K7176" s="105">
        <f t="shared" si="901"/>
        <v>0</v>
      </c>
      <c r="L7176" s="105">
        <f t="shared" si="902"/>
        <v>0</v>
      </c>
      <c r="M7176">
        <v>0.04</v>
      </c>
      <c r="N7176">
        <f t="shared" si="903"/>
        <v>3.3960531989175591E-3</v>
      </c>
    </row>
    <row r="7177" spans="1:14" x14ac:dyDescent="0.3">
      <c r="A7177">
        <f t="shared" si="897"/>
        <v>72</v>
      </c>
      <c r="E7177" s="105">
        <f t="shared" si="898"/>
        <v>0</v>
      </c>
      <c r="I7177" s="105">
        <f t="shared" si="899"/>
        <v>0</v>
      </c>
      <c r="J7177" s="105">
        <f t="shared" si="900"/>
        <v>0</v>
      </c>
      <c r="K7177" s="105">
        <f t="shared" si="901"/>
        <v>0</v>
      </c>
      <c r="L7177" s="105">
        <f t="shared" si="902"/>
        <v>0</v>
      </c>
      <c r="M7177">
        <v>0.04</v>
      </c>
      <c r="N7177">
        <f t="shared" si="903"/>
        <v>3.3960531989175591E-3</v>
      </c>
    </row>
    <row r="7178" spans="1:14" x14ac:dyDescent="0.3">
      <c r="A7178">
        <f t="shared" si="897"/>
        <v>72</v>
      </c>
      <c r="E7178" s="105">
        <f t="shared" si="898"/>
        <v>0</v>
      </c>
      <c r="I7178" s="105">
        <f t="shared" si="899"/>
        <v>0</v>
      </c>
      <c r="J7178" s="105">
        <f t="shared" si="900"/>
        <v>0</v>
      </c>
      <c r="K7178" s="105">
        <f t="shared" si="901"/>
        <v>0</v>
      </c>
      <c r="L7178" s="105">
        <f t="shared" si="902"/>
        <v>0</v>
      </c>
      <c r="M7178">
        <v>0.04</v>
      </c>
      <c r="N7178">
        <f t="shared" si="903"/>
        <v>3.3960531989175591E-3</v>
      </c>
    </row>
    <row r="7179" spans="1:14" x14ac:dyDescent="0.3">
      <c r="A7179">
        <f t="shared" si="897"/>
        <v>72</v>
      </c>
      <c r="E7179" s="105">
        <f t="shared" si="898"/>
        <v>0</v>
      </c>
      <c r="I7179" s="105">
        <f t="shared" si="899"/>
        <v>0</v>
      </c>
      <c r="J7179" s="105">
        <f t="shared" si="900"/>
        <v>0</v>
      </c>
      <c r="K7179" s="105">
        <f t="shared" si="901"/>
        <v>0</v>
      </c>
      <c r="L7179" s="105">
        <f t="shared" si="902"/>
        <v>0</v>
      </c>
      <c r="M7179">
        <v>0.04</v>
      </c>
      <c r="N7179">
        <f t="shared" si="903"/>
        <v>3.3960531989175591E-3</v>
      </c>
    </row>
    <row r="7180" spans="1:14" x14ac:dyDescent="0.3">
      <c r="A7180">
        <f t="shared" si="897"/>
        <v>72</v>
      </c>
      <c r="E7180" s="105">
        <f t="shared" si="898"/>
        <v>0</v>
      </c>
      <c r="I7180" s="105">
        <f t="shared" si="899"/>
        <v>0</v>
      </c>
      <c r="J7180" s="105">
        <f t="shared" si="900"/>
        <v>0</v>
      </c>
      <c r="K7180" s="105">
        <f t="shared" si="901"/>
        <v>0</v>
      </c>
      <c r="L7180" s="105">
        <f t="shared" si="902"/>
        <v>0</v>
      </c>
      <c r="M7180">
        <v>0.04</v>
      </c>
      <c r="N7180">
        <f t="shared" si="903"/>
        <v>3.3960531989175591E-3</v>
      </c>
    </row>
    <row r="7181" spans="1:14" x14ac:dyDescent="0.3">
      <c r="A7181">
        <f t="shared" si="897"/>
        <v>72</v>
      </c>
      <c r="E7181" s="105">
        <f t="shared" si="898"/>
        <v>0</v>
      </c>
      <c r="I7181" s="105">
        <f t="shared" si="899"/>
        <v>0</v>
      </c>
      <c r="J7181" s="105">
        <f t="shared" si="900"/>
        <v>0</v>
      </c>
      <c r="K7181" s="105">
        <f t="shared" si="901"/>
        <v>0</v>
      </c>
      <c r="L7181" s="105">
        <f t="shared" si="902"/>
        <v>0</v>
      </c>
      <c r="M7181">
        <v>0.04</v>
      </c>
      <c r="N7181">
        <f t="shared" si="903"/>
        <v>3.3960531989175591E-3</v>
      </c>
    </row>
    <row r="7182" spans="1:14" x14ac:dyDescent="0.3">
      <c r="A7182">
        <f t="shared" si="897"/>
        <v>72</v>
      </c>
      <c r="E7182" s="105">
        <f t="shared" si="898"/>
        <v>0</v>
      </c>
      <c r="I7182" s="105">
        <f t="shared" si="899"/>
        <v>0</v>
      </c>
      <c r="J7182" s="105">
        <f t="shared" si="900"/>
        <v>0</v>
      </c>
      <c r="K7182" s="105">
        <f t="shared" si="901"/>
        <v>0</v>
      </c>
      <c r="L7182" s="105">
        <f t="shared" si="902"/>
        <v>0</v>
      </c>
      <c r="M7182">
        <v>0.04</v>
      </c>
      <c r="N7182">
        <f t="shared" si="903"/>
        <v>3.3960531989175591E-3</v>
      </c>
    </row>
    <row r="7183" spans="1:14" x14ac:dyDescent="0.3">
      <c r="A7183">
        <f t="shared" si="897"/>
        <v>72</v>
      </c>
      <c r="E7183" s="105">
        <f t="shared" si="898"/>
        <v>0</v>
      </c>
      <c r="I7183" s="105">
        <f t="shared" si="899"/>
        <v>0</v>
      </c>
      <c r="J7183" s="105">
        <f t="shared" si="900"/>
        <v>0</v>
      </c>
      <c r="K7183" s="105">
        <f t="shared" si="901"/>
        <v>0</v>
      </c>
      <c r="L7183" s="105">
        <f t="shared" si="902"/>
        <v>0</v>
      </c>
      <c r="M7183">
        <v>0.04</v>
      </c>
      <c r="N7183">
        <f t="shared" si="903"/>
        <v>3.3960531989175591E-3</v>
      </c>
    </row>
    <row r="7184" spans="1:14" x14ac:dyDescent="0.3">
      <c r="A7184">
        <f t="shared" si="897"/>
        <v>72</v>
      </c>
      <c r="E7184" s="105">
        <f t="shared" si="898"/>
        <v>0</v>
      </c>
      <c r="I7184" s="105">
        <f t="shared" si="899"/>
        <v>0</v>
      </c>
      <c r="J7184" s="105">
        <f t="shared" si="900"/>
        <v>0</v>
      </c>
      <c r="K7184" s="105">
        <f t="shared" si="901"/>
        <v>0</v>
      </c>
      <c r="L7184" s="105">
        <f t="shared" si="902"/>
        <v>0</v>
      </c>
      <c r="M7184">
        <v>0.04</v>
      </c>
      <c r="N7184">
        <f t="shared" si="903"/>
        <v>3.3960531989175591E-3</v>
      </c>
    </row>
    <row r="7185" spans="1:14" x14ac:dyDescent="0.3">
      <c r="A7185">
        <f t="shared" si="897"/>
        <v>72</v>
      </c>
      <c r="E7185" s="105">
        <f t="shared" si="898"/>
        <v>0</v>
      </c>
      <c r="I7185" s="105">
        <f t="shared" si="899"/>
        <v>0</v>
      </c>
      <c r="J7185" s="105">
        <f t="shared" si="900"/>
        <v>0</v>
      </c>
      <c r="K7185" s="105">
        <f t="shared" si="901"/>
        <v>0</v>
      </c>
      <c r="L7185" s="105">
        <f t="shared" si="902"/>
        <v>0</v>
      </c>
      <c r="M7185">
        <v>0.04</v>
      </c>
      <c r="N7185">
        <f t="shared" si="903"/>
        <v>3.3960531989175591E-3</v>
      </c>
    </row>
    <row r="7186" spans="1:14" x14ac:dyDescent="0.3">
      <c r="A7186">
        <f t="shared" si="897"/>
        <v>72</v>
      </c>
      <c r="E7186" s="105">
        <f t="shared" si="898"/>
        <v>0</v>
      </c>
      <c r="I7186" s="105">
        <f t="shared" si="899"/>
        <v>0</v>
      </c>
      <c r="J7186" s="105">
        <f t="shared" si="900"/>
        <v>0</v>
      </c>
      <c r="K7186" s="105">
        <f t="shared" si="901"/>
        <v>0</v>
      </c>
      <c r="L7186" s="105">
        <f t="shared" si="902"/>
        <v>0</v>
      </c>
      <c r="M7186">
        <v>0.04</v>
      </c>
      <c r="N7186">
        <f t="shared" si="903"/>
        <v>3.3960531989175591E-3</v>
      </c>
    </row>
    <row r="7187" spans="1:14" x14ac:dyDescent="0.3">
      <c r="A7187">
        <f t="shared" si="897"/>
        <v>72</v>
      </c>
      <c r="E7187" s="105">
        <f t="shared" si="898"/>
        <v>0</v>
      </c>
      <c r="I7187" s="105">
        <f t="shared" si="899"/>
        <v>0</v>
      </c>
      <c r="J7187" s="105">
        <f t="shared" si="900"/>
        <v>0</v>
      </c>
      <c r="K7187" s="105">
        <f t="shared" si="901"/>
        <v>0</v>
      </c>
      <c r="L7187" s="105">
        <f t="shared" si="902"/>
        <v>0</v>
      </c>
      <c r="M7187">
        <v>0.04</v>
      </c>
      <c r="N7187">
        <f t="shared" si="903"/>
        <v>3.3960531989175591E-3</v>
      </c>
    </row>
    <row r="7188" spans="1:14" x14ac:dyDescent="0.3">
      <c r="A7188">
        <f t="shared" si="897"/>
        <v>72</v>
      </c>
      <c r="E7188" s="105">
        <f t="shared" si="898"/>
        <v>0</v>
      </c>
      <c r="I7188" s="105">
        <f t="shared" si="899"/>
        <v>0</v>
      </c>
      <c r="J7188" s="105">
        <f t="shared" si="900"/>
        <v>0</v>
      </c>
      <c r="K7188" s="105">
        <f t="shared" si="901"/>
        <v>0</v>
      </c>
      <c r="L7188" s="105">
        <f t="shared" si="902"/>
        <v>0</v>
      </c>
      <c r="M7188">
        <v>0.04</v>
      </c>
      <c r="N7188">
        <f t="shared" si="903"/>
        <v>3.3960531989175591E-3</v>
      </c>
    </row>
    <row r="7189" spans="1:14" x14ac:dyDescent="0.3">
      <c r="A7189">
        <f t="shared" si="897"/>
        <v>72</v>
      </c>
      <c r="E7189" s="105">
        <f t="shared" si="898"/>
        <v>0</v>
      </c>
      <c r="I7189" s="105">
        <f t="shared" si="899"/>
        <v>0</v>
      </c>
      <c r="J7189" s="105">
        <f t="shared" si="900"/>
        <v>0</v>
      </c>
      <c r="K7189" s="105">
        <f t="shared" si="901"/>
        <v>0</v>
      </c>
      <c r="L7189" s="105">
        <f t="shared" si="902"/>
        <v>0</v>
      </c>
      <c r="M7189">
        <v>0.04</v>
      </c>
      <c r="N7189">
        <f t="shared" si="903"/>
        <v>3.3960531989175591E-3</v>
      </c>
    </row>
    <row r="7190" spans="1:14" x14ac:dyDescent="0.3">
      <c r="A7190">
        <f t="shared" si="897"/>
        <v>72</v>
      </c>
      <c r="E7190" s="105">
        <f t="shared" si="898"/>
        <v>0</v>
      </c>
      <c r="I7190" s="105">
        <f t="shared" si="899"/>
        <v>0</v>
      </c>
      <c r="J7190" s="105">
        <f t="shared" si="900"/>
        <v>0</v>
      </c>
      <c r="K7190" s="105">
        <f t="shared" si="901"/>
        <v>0</v>
      </c>
      <c r="L7190" s="105">
        <f t="shared" si="902"/>
        <v>0</v>
      </c>
      <c r="M7190">
        <v>0.04</v>
      </c>
      <c r="N7190">
        <f t="shared" si="903"/>
        <v>3.3960531989175591E-3</v>
      </c>
    </row>
    <row r="7191" spans="1:14" x14ac:dyDescent="0.3">
      <c r="A7191">
        <f t="shared" si="897"/>
        <v>72</v>
      </c>
      <c r="E7191" s="105">
        <f t="shared" si="898"/>
        <v>0</v>
      </c>
      <c r="I7191" s="105">
        <f t="shared" si="899"/>
        <v>0</v>
      </c>
      <c r="J7191" s="105">
        <f t="shared" si="900"/>
        <v>0</v>
      </c>
      <c r="K7191" s="105">
        <f t="shared" si="901"/>
        <v>0</v>
      </c>
      <c r="L7191" s="105">
        <f t="shared" si="902"/>
        <v>0</v>
      </c>
      <c r="M7191">
        <v>0.04</v>
      </c>
      <c r="N7191">
        <f t="shared" si="903"/>
        <v>3.3960531989175591E-3</v>
      </c>
    </row>
    <row r="7192" spans="1:14" x14ac:dyDescent="0.3">
      <c r="A7192">
        <f t="shared" si="897"/>
        <v>72</v>
      </c>
      <c r="E7192" s="105">
        <f t="shared" si="898"/>
        <v>0</v>
      </c>
      <c r="I7192" s="105">
        <f t="shared" si="899"/>
        <v>0</v>
      </c>
      <c r="J7192" s="105">
        <f t="shared" si="900"/>
        <v>0</v>
      </c>
      <c r="K7192" s="105">
        <f t="shared" si="901"/>
        <v>0</v>
      </c>
      <c r="L7192" s="105">
        <f t="shared" si="902"/>
        <v>0</v>
      </c>
      <c r="M7192">
        <v>0.04</v>
      </c>
      <c r="N7192">
        <f t="shared" si="903"/>
        <v>3.3960531989175591E-3</v>
      </c>
    </row>
    <row r="7193" spans="1:14" x14ac:dyDescent="0.3">
      <c r="A7193">
        <f t="shared" si="897"/>
        <v>72</v>
      </c>
      <c r="E7193" s="105">
        <f t="shared" si="898"/>
        <v>0</v>
      </c>
      <c r="I7193" s="105">
        <f t="shared" si="899"/>
        <v>0</v>
      </c>
      <c r="J7193" s="105">
        <f t="shared" si="900"/>
        <v>0</v>
      </c>
      <c r="K7193" s="105">
        <f t="shared" si="901"/>
        <v>0</v>
      </c>
      <c r="L7193" s="105">
        <f t="shared" si="902"/>
        <v>0</v>
      </c>
      <c r="M7193">
        <v>0.04</v>
      </c>
      <c r="N7193">
        <f t="shared" si="903"/>
        <v>3.3960531989175591E-3</v>
      </c>
    </row>
    <row r="7194" spans="1:14" x14ac:dyDescent="0.3">
      <c r="A7194">
        <f t="shared" si="897"/>
        <v>72</v>
      </c>
      <c r="E7194" s="105">
        <f t="shared" si="898"/>
        <v>0</v>
      </c>
      <c r="I7194" s="105">
        <f t="shared" si="899"/>
        <v>0</v>
      </c>
      <c r="J7194" s="105">
        <f t="shared" si="900"/>
        <v>0</v>
      </c>
      <c r="K7194" s="105">
        <f t="shared" si="901"/>
        <v>0</v>
      </c>
      <c r="L7194" s="105">
        <f t="shared" si="902"/>
        <v>0</v>
      </c>
      <c r="M7194">
        <v>0.04</v>
      </c>
      <c r="N7194">
        <f t="shared" si="903"/>
        <v>3.3960531989175591E-3</v>
      </c>
    </row>
    <row r="7195" spans="1:14" x14ac:dyDescent="0.3">
      <c r="A7195">
        <f t="shared" si="897"/>
        <v>72</v>
      </c>
      <c r="E7195" s="105">
        <f t="shared" si="898"/>
        <v>0</v>
      </c>
      <c r="I7195" s="105">
        <f t="shared" si="899"/>
        <v>0</v>
      </c>
      <c r="J7195" s="105">
        <f t="shared" si="900"/>
        <v>0</v>
      </c>
      <c r="K7195" s="105">
        <f t="shared" si="901"/>
        <v>0</v>
      </c>
      <c r="L7195" s="105">
        <f t="shared" si="902"/>
        <v>0</v>
      </c>
      <c r="M7195">
        <v>0.04</v>
      </c>
      <c r="N7195">
        <f t="shared" si="903"/>
        <v>3.3960531989175591E-3</v>
      </c>
    </row>
    <row r="7196" spans="1:14" x14ac:dyDescent="0.3">
      <c r="A7196">
        <f t="shared" si="897"/>
        <v>72</v>
      </c>
      <c r="E7196" s="105">
        <f t="shared" si="898"/>
        <v>0</v>
      </c>
      <c r="I7196" s="105">
        <f t="shared" si="899"/>
        <v>0</v>
      </c>
      <c r="J7196" s="105">
        <f t="shared" si="900"/>
        <v>0</v>
      </c>
      <c r="K7196" s="105">
        <f t="shared" si="901"/>
        <v>0</v>
      </c>
      <c r="L7196" s="105">
        <f t="shared" si="902"/>
        <v>0</v>
      </c>
      <c r="M7196">
        <v>0.04</v>
      </c>
      <c r="N7196">
        <f t="shared" si="903"/>
        <v>3.3960531989175591E-3</v>
      </c>
    </row>
    <row r="7197" spans="1:14" x14ac:dyDescent="0.3">
      <c r="A7197">
        <f t="shared" si="897"/>
        <v>72</v>
      </c>
      <c r="E7197" s="105">
        <f t="shared" si="898"/>
        <v>0</v>
      </c>
      <c r="I7197" s="105">
        <f t="shared" si="899"/>
        <v>0</v>
      </c>
      <c r="J7197" s="105">
        <f t="shared" si="900"/>
        <v>0</v>
      </c>
      <c r="K7197" s="105">
        <f t="shared" si="901"/>
        <v>0</v>
      </c>
      <c r="L7197" s="105">
        <f t="shared" si="902"/>
        <v>0</v>
      </c>
      <c r="M7197">
        <v>0.04</v>
      </c>
      <c r="N7197">
        <f t="shared" si="903"/>
        <v>3.3960531989175591E-3</v>
      </c>
    </row>
    <row r="7198" spans="1:14" x14ac:dyDescent="0.3">
      <c r="A7198">
        <f t="shared" si="897"/>
        <v>72</v>
      </c>
      <c r="E7198" s="105">
        <f t="shared" si="898"/>
        <v>0</v>
      </c>
      <c r="I7198" s="105">
        <f t="shared" si="899"/>
        <v>0</v>
      </c>
      <c r="J7198" s="105">
        <f t="shared" si="900"/>
        <v>0</v>
      </c>
      <c r="K7198" s="105">
        <f t="shared" si="901"/>
        <v>0</v>
      </c>
      <c r="L7198" s="105">
        <f t="shared" si="902"/>
        <v>0</v>
      </c>
      <c r="M7198">
        <v>0.04</v>
      </c>
      <c r="N7198">
        <f t="shared" si="903"/>
        <v>3.3960531989175591E-3</v>
      </c>
    </row>
    <row r="7199" spans="1:14" x14ac:dyDescent="0.3">
      <c r="A7199">
        <f t="shared" si="897"/>
        <v>72</v>
      </c>
      <c r="E7199" s="105">
        <f t="shared" si="898"/>
        <v>0</v>
      </c>
      <c r="I7199" s="105">
        <f t="shared" si="899"/>
        <v>0</v>
      </c>
      <c r="J7199" s="105">
        <f t="shared" si="900"/>
        <v>0</v>
      </c>
      <c r="K7199" s="105">
        <f t="shared" si="901"/>
        <v>0</v>
      </c>
      <c r="L7199" s="105">
        <f t="shared" si="902"/>
        <v>0</v>
      </c>
      <c r="M7199">
        <v>0.04</v>
      </c>
      <c r="N7199">
        <f t="shared" si="903"/>
        <v>3.3960531989175591E-3</v>
      </c>
    </row>
    <row r="7200" spans="1:14" x14ac:dyDescent="0.3">
      <c r="A7200">
        <f t="shared" si="897"/>
        <v>72</v>
      </c>
      <c r="E7200" s="105">
        <f t="shared" si="898"/>
        <v>0</v>
      </c>
      <c r="I7200" s="105">
        <f t="shared" si="899"/>
        <v>0</v>
      </c>
      <c r="J7200" s="105">
        <f t="shared" si="900"/>
        <v>0</v>
      </c>
      <c r="K7200" s="105">
        <f t="shared" si="901"/>
        <v>0</v>
      </c>
      <c r="L7200" s="105">
        <f t="shared" si="902"/>
        <v>0</v>
      </c>
      <c r="M7200">
        <v>0.04</v>
      </c>
      <c r="N7200">
        <f t="shared" si="903"/>
        <v>3.3960531989175591E-3</v>
      </c>
    </row>
    <row r="7201" spans="1:15" x14ac:dyDescent="0.3">
      <c r="A7201">
        <f t="shared" si="897"/>
        <v>72</v>
      </c>
      <c r="E7201" s="105">
        <f t="shared" si="898"/>
        <v>0</v>
      </c>
      <c r="I7201" s="105">
        <f t="shared" si="899"/>
        <v>0</v>
      </c>
      <c r="J7201" s="105">
        <f t="shared" si="900"/>
        <v>0</v>
      </c>
      <c r="K7201" s="105">
        <f t="shared" si="901"/>
        <v>0</v>
      </c>
      <c r="L7201" s="105">
        <f t="shared" si="902"/>
        <v>0</v>
      </c>
      <c r="M7201">
        <v>0.04</v>
      </c>
      <c r="N7201">
        <f t="shared" si="903"/>
        <v>3.3960531989175591E-3</v>
      </c>
      <c r="O7201" s="105" t="e">
        <f t="shared" ref="O7201" si="904">SUM(I7102:I7201)</f>
        <v>#REF!</v>
      </c>
    </row>
    <row r="7202" spans="1:15" x14ac:dyDescent="0.3">
      <c r="A7202">
        <f t="shared" si="897"/>
        <v>73</v>
      </c>
      <c r="E7202" s="105" t="e">
        <f t="shared" si="898"/>
        <v>#REF!</v>
      </c>
      <c r="I7202" s="105" t="e">
        <f t="shared" si="899"/>
        <v>#REF!</v>
      </c>
      <c r="J7202" s="105" t="e">
        <f t="shared" si="900"/>
        <v>#REF!</v>
      </c>
      <c r="K7202" s="105" t="e">
        <f t="shared" si="901"/>
        <v>#REF!</v>
      </c>
      <c r="L7202" s="105" t="e">
        <f t="shared" si="902"/>
        <v>#REF!</v>
      </c>
      <c r="M7202">
        <v>0.04</v>
      </c>
      <c r="N7202">
        <f t="shared" si="903"/>
        <v>3.3960531989175591E-3</v>
      </c>
    </row>
    <row r="7203" spans="1:15" x14ac:dyDescent="0.3">
      <c r="A7203">
        <f t="shared" si="897"/>
        <v>73</v>
      </c>
      <c r="E7203" s="105" t="e">
        <f t="shared" si="898"/>
        <v>#REF!</v>
      </c>
      <c r="I7203" s="105" t="e">
        <f t="shared" si="899"/>
        <v>#REF!</v>
      </c>
      <c r="J7203" s="105" t="e">
        <f t="shared" si="900"/>
        <v>#REF!</v>
      </c>
      <c r="K7203" s="105" t="e">
        <f t="shared" si="901"/>
        <v>#REF!</v>
      </c>
      <c r="L7203" s="105" t="e">
        <f t="shared" si="902"/>
        <v>#REF!</v>
      </c>
      <c r="M7203">
        <v>0.04</v>
      </c>
      <c r="N7203">
        <f t="shared" si="903"/>
        <v>3.3960531989175591E-3</v>
      </c>
    </row>
    <row r="7204" spans="1:15" x14ac:dyDescent="0.3">
      <c r="A7204">
        <f t="shared" si="897"/>
        <v>73</v>
      </c>
      <c r="E7204" s="105" t="e">
        <f t="shared" si="898"/>
        <v>#REF!</v>
      </c>
      <c r="I7204" s="105" t="e">
        <f t="shared" si="899"/>
        <v>#REF!</v>
      </c>
      <c r="J7204" s="105" t="e">
        <f t="shared" si="900"/>
        <v>#REF!</v>
      </c>
      <c r="K7204" s="105" t="e">
        <f t="shared" si="901"/>
        <v>#REF!</v>
      </c>
      <c r="L7204" s="105" t="e">
        <f t="shared" si="902"/>
        <v>#REF!</v>
      </c>
      <c r="M7204">
        <v>0.04</v>
      </c>
      <c r="N7204">
        <f t="shared" si="903"/>
        <v>3.3960531989175591E-3</v>
      </c>
    </row>
    <row r="7205" spans="1:15" x14ac:dyDescent="0.3">
      <c r="A7205">
        <f t="shared" si="897"/>
        <v>73</v>
      </c>
      <c r="E7205" s="105">
        <f t="shared" si="898"/>
        <v>0</v>
      </c>
      <c r="I7205" s="105">
        <f t="shared" si="899"/>
        <v>0</v>
      </c>
      <c r="J7205" s="105">
        <f t="shared" si="900"/>
        <v>0</v>
      </c>
      <c r="K7205" s="105">
        <f t="shared" si="901"/>
        <v>0</v>
      </c>
      <c r="L7205" s="105">
        <f t="shared" si="902"/>
        <v>0</v>
      </c>
      <c r="M7205">
        <v>0.04</v>
      </c>
      <c r="N7205">
        <f t="shared" si="903"/>
        <v>3.3960531989175591E-3</v>
      </c>
    </row>
    <row r="7206" spans="1:15" x14ac:dyDescent="0.3">
      <c r="A7206">
        <f t="shared" si="897"/>
        <v>73</v>
      </c>
      <c r="E7206" s="105">
        <f t="shared" si="898"/>
        <v>0</v>
      </c>
      <c r="I7206" s="105">
        <f t="shared" si="899"/>
        <v>0</v>
      </c>
      <c r="J7206" s="105">
        <f t="shared" si="900"/>
        <v>0</v>
      </c>
      <c r="K7206" s="105">
        <f t="shared" si="901"/>
        <v>0</v>
      </c>
      <c r="L7206" s="105">
        <f t="shared" si="902"/>
        <v>0</v>
      </c>
      <c r="M7206">
        <v>0.04</v>
      </c>
      <c r="N7206">
        <f t="shared" si="903"/>
        <v>3.3960531989175591E-3</v>
      </c>
    </row>
    <row r="7207" spans="1:15" x14ac:dyDescent="0.3">
      <c r="A7207">
        <f t="shared" ref="A7207:A7270" si="905">IF(COUNTIF(A7107:A7206,A7206)=100, A7206+1,A7206)</f>
        <v>73</v>
      </c>
      <c r="E7207" s="105">
        <f t="shared" ref="E7207:E7270" si="906">MAX(0, E7107-K7107-L7107)</f>
        <v>0</v>
      </c>
      <c r="I7207" s="105">
        <f t="shared" ref="I7207:I7270" si="907">IF(E7207&lt;I7107,J7207 + E7207, I7107)</f>
        <v>0</v>
      </c>
      <c r="J7207" s="105">
        <f t="shared" si="900"/>
        <v>0</v>
      </c>
      <c r="K7207" s="105">
        <f t="shared" si="901"/>
        <v>0</v>
      </c>
      <c r="L7207" s="105">
        <f t="shared" si="902"/>
        <v>0</v>
      </c>
      <c r="M7207">
        <v>0.04</v>
      </c>
      <c r="N7207">
        <f t="shared" si="903"/>
        <v>3.3960531989175591E-3</v>
      </c>
    </row>
    <row r="7208" spans="1:15" x14ac:dyDescent="0.3">
      <c r="A7208">
        <f t="shared" si="905"/>
        <v>73</v>
      </c>
      <c r="E7208" s="105">
        <f t="shared" si="906"/>
        <v>0</v>
      </c>
      <c r="I7208" s="105">
        <f t="shared" si="907"/>
        <v>0</v>
      </c>
      <c r="J7208" s="105">
        <f t="shared" si="900"/>
        <v>0</v>
      </c>
      <c r="K7208" s="105">
        <f t="shared" si="901"/>
        <v>0</v>
      </c>
      <c r="L7208" s="105">
        <f t="shared" si="902"/>
        <v>0</v>
      </c>
      <c r="M7208">
        <v>0.04</v>
      </c>
      <c r="N7208">
        <f t="shared" si="903"/>
        <v>3.3960531989175591E-3</v>
      </c>
    </row>
    <row r="7209" spans="1:15" x14ac:dyDescent="0.3">
      <c r="A7209">
        <f t="shared" si="905"/>
        <v>73</v>
      </c>
      <c r="E7209" s="105">
        <f t="shared" si="906"/>
        <v>0</v>
      </c>
      <c r="I7209" s="105">
        <f t="shared" si="907"/>
        <v>0</v>
      </c>
      <c r="J7209" s="105">
        <f t="shared" si="900"/>
        <v>0</v>
      </c>
      <c r="K7209" s="105">
        <f t="shared" si="901"/>
        <v>0</v>
      </c>
      <c r="L7209" s="105">
        <f t="shared" si="902"/>
        <v>0</v>
      </c>
      <c r="M7209">
        <v>0.04</v>
      </c>
      <c r="N7209">
        <f t="shared" si="903"/>
        <v>3.3960531989175591E-3</v>
      </c>
    </row>
    <row r="7210" spans="1:15" x14ac:dyDescent="0.3">
      <c r="A7210">
        <f t="shared" si="905"/>
        <v>73</v>
      </c>
      <c r="E7210" s="105">
        <f t="shared" si="906"/>
        <v>0</v>
      </c>
      <c r="I7210" s="105">
        <f t="shared" si="907"/>
        <v>0</v>
      </c>
      <c r="J7210" s="105">
        <f t="shared" si="900"/>
        <v>0</v>
      </c>
      <c r="K7210" s="105">
        <f t="shared" si="901"/>
        <v>0</v>
      </c>
      <c r="L7210" s="105">
        <f t="shared" si="902"/>
        <v>0</v>
      </c>
      <c r="M7210">
        <v>0.04</v>
      </c>
      <c r="N7210">
        <f t="shared" si="903"/>
        <v>3.3960531989175591E-3</v>
      </c>
    </row>
    <row r="7211" spans="1:15" x14ac:dyDescent="0.3">
      <c r="A7211">
        <f t="shared" si="905"/>
        <v>73</v>
      </c>
      <c r="E7211" s="105">
        <f t="shared" si="906"/>
        <v>0</v>
      </c>
      <c r="I7211" s="105">
        <f t="shared" si="907"/>
        <v>0</v>
      </c>
      <c r="J7211" s="105">
        <f t="shared" si="900"/>
        <v>0</v>
      </c>
      <c r="K7211" s="105">
        <f t="shared" si="901"/>
        <v>0</v>
      </c>
      <c r="L7211" s="105">
        <f t="shared" si="902"/>
        <v>0</v>
      </c>
      <c r="M7211">
        <v>0.04</v>
      </c>
      <c r="N7211">
        <f t="shared" si="903"/>
        <v>3.3960531989175591E-3</v>
      </c>
    </row>
    <row r="7212" spans="1:15" x14ac:dyDescent="0.3">
      <c r="A7212">
        <f t="shared" si="905"/>
        <v>73</v>
      </c>
      <c r="E7212" s="105">
        <f t="shared" si="906"/>
        <v>0</v>
      </c>
      <c r="I7212" s="105">
        <f t="shared" si="907"/>
        <v>0</v>
      </c>
      <c r="J7212" s="105">
        <f t="shared" si="900"/>
        <v>0</v>
      </c>
      <c r="K7212" s="105">
        <f t="shared" si="901"/>
        <v>0</v>
      </c>
      <c r="L7212" s="105">
        <f t="shared" si="902"/>
        <v>0</v>
      </c>
      <c r="M7212">
        <v>0.04</v>
      </c>
      <c r="N7212">
        <f t="shared" si="903"/>
        <v>3.3960531989175591E-3</v>
      </c>
    </row>
    <row r="7213" spans="1:15" x14ac:dyDescent="0.3">
      <c r="A7213">
        <f t="shared" si="905"/>
        <v>73</v>
      </c>
      <c r="E7213" s="105">
        <f t="shared" si="906"/>
        <v>0</v>
      </c>
      <c r="I7213" s="105">
        <f t="shared" si="907"/>
        <v>0</v>
      </c>
      <c r="J7213" s="105">
        <f t="shared" si="900"/>
        <v>0</v>
      </c>
      <c r="K7213" s="105">
        <f t="shared" si="901"/>
        <v>0</v>
      </c>
      <c r="L7213" s="105">
        <f t="shared" si="902"/>
        <v>0</v>
      </c>
      <c r="M7213">
        <v>0.04</v>
      </c>
      <c r="N7213">
        <f t="shared" si="903"/>
        <v>3.3960531989175591E-3</v>
      </c>
    </row>
    <row r="7214" spans="1:15" x14ac:dyDescent="0.3">
      <c r="A7214">
        <f t="shared" si="905"/>
        <v>73</v>
      </c>
      <c r="E7214" s="105">
        <f t="shared" si="906"/>
        <v>0</v>
      </c>
      <c r="I7214" s="105">
        <f t="shared" si="907"/>
        <v>0</v>
      </c>
      <c r="J7214" s="105">
        <f t="shared" si="900"/>
        <v>0</v>
      </c>
      <c r="K7214" s="105">
        <f t="shared" si="901"/>
        <v>0</v>
      </c>
      <c r="L7214" s="105">
        <f t="shared" si="902"/>
        <v>0</v>
      </c>
      <c r="M7214">
        <v>0.04</v>
      </c>
      <c r="N7214">
        <f t="shared" si="903"/>
        <v>3.3960531989175591E-3</v>
      </c>
    </row>
    <row r="7215" spans="1:15" x14ac:dyDescent="0.3">
      <c r="A7215">
        <f t="shared" si="905"/>
        <v>73</v>
      </c>
      <c r="E7215" s="105">
        <f t="shared" si="906"/>
        <v>0</v>
      </c>
      <c r="I7215" s="105">
        <f t="shared" si="907"/>
        <v>0</v>
      </c>
      <c r="J7215" s="105">
        <f t="shared" si="900"/>
        <v>0</v>
      </c>
      <c r="K7215" s="105">
        <f t="shared" si="901"/>
        <v>0</v>
      </c>
      <c r="L7215" s="105">
        <f t="shared" si="902"/>
        <v>0</v>
      </c>
      <c r="M7215">
        <v>0.04</v>
      </c>
      <c r="N7215">
        <f t="shared" si="903"/>
        <v>3.3960531989175591E-3</v>
      </c>
    </row>
    <row r="7216" spans="1:15" x14ac:dyDescent="0.3">
      <c r="A7216">
        <f t="shared" si="905"/>
        <v>73</v>
      </c>
      <c r="E7216" s="105">
        <f t="shared" si="906"/>
        <v>0</v>
      </c>
      <c r="I7216" s="105">
        <f t="shared" si="907"/>
        <v>0</v>
      </c>
      <c r="J7216" s="105">
        <f t="shared" si="900"/>
        <v>0</v>
      </c>
      <c r="K7216" s="105">
        <f t="shared" si="901"/>
        <v>0</v>
      </c>
      <c r="L7216" s="105">
        <f t="shared" si="902"/>
        <v>0</v>
      </c>
      <c r="M7216">
        <v>0.04</v>
      </c>
      <c r="N7216">
        <f t="shared" si="903"/>
        <v>3.3960531989175591E-3</v>
      </c>
    </row>
    <row r="7217" spans="1:14" x14ac:dyDescent="0.3">
      <c r="A7217">
        <f t="shared" si="905"/>
        <v>73</v>
      </c>
      <c r="E7217" s="105">
        <f t="shared" si="906"/>
        <v>0</v>
      </c>
      <c r="I7217" s="105">
        <f t="shared" si="907"/>
        <v>0</v>
      </c>
      <c r="J7217" s="105">
        <f t="shared" si="900"/>
        <v>0</v>
      </c>
      <c r="K7217" s="105">
        <f t="shared" si="901"/>
        <v>0</v>
      </c>
      <c r="L7217" s="105">
        <f t="shared" si="902"/>
        <v>0</v>
      </c>
      <c r="M7217">
        <v>0.04</v>
      </c>
      <c r="N7217">
        <f t="shared" si="903"/>
        <v>3.3960531989175591E-3</v>
      </c>
    </row>
    <row r="7218" spans="1:14" x14ac:dyDescent="0.3">
      <c r="A7218">
        <f t="shared" si="905"/>
        <v>73</v>
      </c>
      <c r="E7218" s="105">
        <f t="shared" si="906"/>
        <v>0</v>
      </c>
      <c r="I7218" s="105">
        <f t="shared" si="907"/>
        <v>0</v>
      </c>
      <c r="J7218" s="105">
        <f t="shared" si="900"/>
        <v>0</v>
      </c>
      <c r="K7218" s="105">
        <f t="shared" si="901"/>
        <v>0</v>
      </c>
      <c r="L7218" s="105">
        <f t="shared" si="902"/>
        <v>0</v>
      </c>
      <c r="M7218">
        <v>0.04</v>
      </c>
      <c r="N7218">
        <f t="shared" si="903"/>
        <v>3.3960531989175591E-3</v>
      </c>
    </row>
    <row r="7219" spans="1:14" x14ac:dyDescent="0.3">
      <c r="A7219">
        <f t="shared" si="905"/>
        <v>73</v>
      </c>
      <c r="E7219" s="105">
        <f t="shared" si="906"/>
        <v>0</v>
      </c>
      <c r="I7219" s="105">
        <f t="shared" si="907"/>
        <v>0</v>
      </c>
      <c r="J7219" s="105">
        <f t="shared" si="900"/>
        <v>0</v>
      </c>
      <c r="K7219" s="105">
        <f t="shared" si="901"/>
        <v>0</v>
      </c>
      <c r="L7219" s="105">
        <f t="shared" si="902"/>
        <v>0</v>
      </c>
      <c r="M7219">
        <v>0.04</v>
      </c>
      <c r="N7219">
        <f t="shared" si="903"/>
        <v>3.3960531989175591E-3</v>
      </c>
    </row>
    <row r="7220" spans="1:14" x14ac:dyDescent="0.3">
      <c r="A7220">
        <f t="shared" si="905"/>
        <v>73</v>
      </c>
      <c r="E7220" s="105">
        <f t="shared" si="906"/>
        <v>0</v>
      </c>
      <c r="I7220" s="105">
        <f t="shared" si="907"/>
        <v>0</v>
      </c>
      <c r="J7220" s="105">
        <f t="shared" si="900"/>
        <v>0</v>
      </c>
      <c r="K7220" s="105">
        <f t="shared" si="901"/>
        <v>0</v>
      </c>
      <c r="L7220" s="105">
        <f t="shared" si="902"/>
        <v>0</v>
      </c>
      <c r="M7220">
        <v>0.04</v>
      </c>
      <c r="N7220">
        <f t="shared" si="903"/>
        <v>3.3960531989175591E-3</v>
      </c>
    </row>
    <row r="7221" spans="1:14" x14ac:dyDescent="0.3">
      <c r="A7221">
        <f t="shared" si="905"/>
        <v>73</v>
      </c>
      <c r="E7221" s="105">
        <f t="shared" si="906"/>
        <v>0</v>
      </c>
      <c r="I7221" s="105">
        <f t="shared" si="907"/>
        <v>0</v>
      </c>
      <c r="J7221" s="105">
        <f t="shared" si="900"/>
        <v>0</v>
      </c>
      <c r="K7221" s="105">
        <f t="shared" si="901"/>
        <v>0</v>
      </c>
      <c r="L7221" s="105">
        <f t="shared" si="902"/>
        <v>0</v>
      </c>
      <c r="M7221">
        <v>0.04</v>
      </c>
      <c r="N7221">
        <f t="shared" si="903"/>
        <v>3.3960531989175591E-3</v>
      </c>
    </row>
    <row r="7222" spans="1:14" x14ac:dyDescent="0.3">
      <c r="A7222">
        <f t="shared" si="905"/>
        <v>73</v>
      </c>
      <c r="E7222" s="105">
        <f t="shared" si="906"/>
        <v>0</v>
      </c>
      <c r="I7222" s="105">
        <f t="shared" si="907"/>
        <v>0</v>
      </c>
      <c r="J7222" s="105">
        <f t="shared" si="900"/>
        <v>0</v>
      </c>
      <c r="K7222" s="105">
        <f t="shared" si="901"/>
        <v>0</v>
      </c>
      <c r="L7222" s="105">
        <f t="shared" si="902"/>
        <v>0</v>
      </c>
      <c r="M7222">
        <v>0.04</v>
      </c>
      <c r="N7222">
        <f t="shared" si="903"/>
        <v>3.3960531989175591E-3</v>
      </c>
    </row>
    <row r="7223" spans="1:14" x14ac:dyDescent="0.3">
      <c r="A7223">
        <f t="shared" si="905"/>
        <v>73</v>
      </c>
      <c r="E7223" s="105">
        <f t="shared" si="906"/>
        <v>0</v>
      </c>
      <c r="I7223" s="105">
        <f t="shared" si="907"/>
        <v>0</v>
      </c>
      <c r="J7223" s="105">
        <f t="shared" si="900"/>
        <v>0</v>
      </c>
      <c r="K7223" s="105">
        <f t="shared" si="901"/>
        <v>0</v>
      </c>
      <c r="L7223" s="105">
        <f t="shared" si="902"/>
        <v>0</v>
      </c>
      <c r="M7223">
        <v>0.04</v>
      </c>
      <c r="N7223">
        <f t="shared" si="903"/>
        <v>3.3960531989175591E-3</v>
      </c>
    </row>
    <row r="7224" spans="1:14" x14ac:dyDescent="0.3">
      <c r="A7224">
        <f t="shared" si="905"/>
        <v>73</v>
      </c>
      <c r="E7224" s="105">
        <f t="shared" si="906"/>
        <v>0</v>
      </c>
      <c r="I7224" s="105">
        <f t="shared" si="907"/>
        <v>0</v>
      </c>
      <c r="J7224" s="105">
        <f t="shared" si="900"/>
        <v>0</v>
      </c>
      <c r="K7224" s="105">
        <f t="shared" si="901"/>
        <v>0</v>
      </c>
      <c r="L7224" s="105">
        <f t="shared" si="902"/>
        <v>0</v>
      </c>
      <c r="M7224">
        <v>0.04</v>
      </c>
      <c r="N7224">
        <f t="shared" si="903"/>
        <v>3.3960531989175591E-3</v>
      </c>
    </row>
    <row r="7225" spans="1:14" x14ac:dyDescent="0.3">
      <c r="A7225">
        <f t="shared" si="905"/>
        <v>73</v>
      </c>
      <c r="E7225" s="105">
        <f t="shared" si="906"/>
        <v>0</v>
      </c>
      <c r="I7225" s="105">
        <f t="shared" si="907"/>
        <v>0</v>
      </c>
      <c r="J7225" s="105">
        <f t="shared" si="900"/>
        <v>0</v>
      </c>
      <c r="K7225" s="105">
        <f t="shared" si="901"/>
        <v>0</v>
      </c>
      <c r="L7225" s="105">
        <f t="shared" si="902"/>
        <v>0</v>
      </c>
      <c r="M7225">
        <v>0.04</v>
      </c>
      <c r="N7225">
        <f t="shared" si="903"/>
        <v>3.3960531989175591E-3</v>
      </c>
    </row>
    <row r="7226" spans="1:14" x14ac:dyDescent="0.3">
      <c r="A7226">
        <f t="shared" si="905"/>
        <v>73</v>
      </c>
      <c r="E7226" s="105">
        <f t="shared" si="906"/>
        <v>0</v>
      </c>
      <c r="I7226" s="105">
        <f t="shared" si="907"/>
        <v>0</v>
      </c>
      <c r="J7226" s="105">
        <f t="shared" si="900"/>
        <v>0</v>
      </c>
      <c r="K7226" s="105">
        <f t="shared" si="901"/>
        <v>0</v>
      </c>
      <c r="L7226" s="105">
        <f t="shared" si="902"/>
        <v>0</v>
      </c>
      <c r="M7226">
        <v>0.04</v>
      </c>
      <c r="N7226">
        <f t="shared" si="903"/>
        <v>3.3960531989175591E-3</v>
      </c>
    </row>
    <row r="7227" spans="1:14" x14ac:dyDescent="0.3">
      <c r="A7227">
        <f t="shared" si="905"/>
        <v>73</v>
      </c>
      <c r="E7227" s="105">
        <f t="shared" si="906"/>
        <v>0</v>
      </c>
      <c r="I7227" s="105">
        <f t="shared" si="907"/>
        <v>0</v>
      </c>
      <c r="J7227" s="105">
        <f t="shared" si="900"/>
        <v>0</v>
      </c>
      <c r="K7227" s="105">
        <f t="shared" si="901"/>
        <v>0</v>
      </c>
      <c r="L7227" s="105">
        <f t="shared" si="902"/>
        <v>0</v>
      </c>
      <c r="M7227">
        <v>0.04</v>
      </c>
      <c r="N7227">
        <f t="shared" si="903"/>
        <v>3.3960531989175591E-3</v>
      </c>
    </row>
    <row r="7228" spans="1:14" x14ac:dyDescent="0.3">
      <c r="A7228">
        <f t="shared" si="905"/>
        <v>73</v>
      </c>
      <c r="E7228" s="105">
        <f t="shared" si="906"/>
        <v>0</v>
      </c>
      <c r="I7228" s="105">
        <f t="shared" si="907"/>
        <v>0</v>
      </c>
      <c r="J7228" s="105">
        <f t="shared" si="900"/>
        <v>0</v>
      </c>
      <c r="K7228" s="105">
        <f t="shared" si="901"/>
        <v>0</v>
      </c>
      <c r="L7228" s="105">
        <f t="shared" si="902"/>
        <v>0</v>
      </c>
      <c r="M7228">
        <v>0.04</v>
      </c>
      <c r="N7228">
        <f t="shared" si="903"/>
        <v>3.3960531989175591E-3</v>
      </c>
    </row>
    <row r="7229" spans="1:14" x14ac:dyDescent="0.3">
      <c r="A7229">
        <f t="shared" si="905"/>
        <v>73</v>
      </c>
      <c r="E7229" s="105">
        <f t="shared" si="906"/>
        <v>0</v>
      </c>
      <c r="I7229" s="105">
        <f t="shared" si="907"/>
        <v>0</v>
      </c>
      <c r="J7229" s="105">
        <f t="shared" si="900"/>
        <v>0</v>
      </c>
      <c r="K7229" s="105">
        <f t="shared" si="901"/>
        <v>0</v>
      </c>
      <c r="L7229" s="105">
        <f t="shared" si="902"/>
        <v>0</v>
      </c>
      <c r="M7229">
        <v>0.04</v>
      </c>
      <c r="N7229">
        <f t="shared" si="903"/>
        <v>3.3960531989175591E-3</v>
      </c>
    </row>
    <row r="7230" spans="1:14" x14ac:dyDescent="0.3">
      <c r="A7230">
        <f t="shared" si="905"/>
        <v>73</v>
      </c>
      <c r="E7230" s="105">
        <f t="shared" si="906"/>
        <v>0</v>
      </c>
      <c r="I7230" s="105">
        <f t="shared" si="907"/>
        <v>0</v>
      </c>
      <c r="J7230" s="105">
        <f t="shared" si="900"/>
        <v>0</v>
      </c>
      <c r="K7230" s="105">
        <f t="shared" si="901"/>
        <v>0</v>
      </c>
      <c r="L7230" s="105">
        <f t="shared" si="902"/>
        <v>0</v>
      </c>
      <c r="M7230">
        <v>0.04</v>
      </c>
      <c r="N7230">
        <f t="shared" si="903"/>
        <v>3.3960531989175591E-3</v>
      </c>
    </row>
    <row r="7231" spans="1:14" x14ac:dyDescent="0.3">
      <c r="A7231">
        <f t="shared" si="905"/>
        <v>73</v>
      </c>
      <c r="E7231" s="105">
        <f t="shared" si="906"/>
        <v>0</v>
      </c>
      <c r="I7231" s="105">
        <f t="shared" si="907"/>
        <v>0</v>
      </c>
      <c r="J7231" s="105">
        <f t="shared" si="900"/>
        <v>0</v>
      </c>
      <c r="K7231" s="105">
        <f t="shared" si="901"/>
        <v>0</v>
      </c>
      <c r="L7231" s="105">
        <f t="shared" si="902"/>
        <v>0</v>
      </c>
      <c r="M7231">
        <v>0.04</v>
      </c>
      <c r="N7231">
        <f t="shared" si="903"/>
        <v>3.3960531989175591E-3</v>
      </c>
    </row>
    <row r="7232" spans="1:14" x14ac:dyDescent="0.3">
      <c r="A7232">
        <f t="shared" si="905"/>
        <v>73</v>
      </c>
      <c r="E7232" s="105">
        <f t="shared" si="906"/>
        <v>0</v>
      </c>
      <c r="I7232" s="105">
        <f t="shared" si="907"/>
        <v>0</v>
      </c>
      <c r="J7232" s="105">
        <f t="shared" si="900"/>
        <v>0</v>
      </c>
      <c r="K7232" s="105">
        <f t="shared" si="901"/>
        <v>0</v>
      </c>
      <c r="L7232" s="105">
        <f t="shared" si="902"/>
        <v>0</v>
      </c>
      <c r="M7232">
        <v>0.04</v>
      </c>
      <c r="N7232">
        <f t="shared" si="903"/>
        <v>3.3960531989175591E-3</v>
      </c>
    </row>
    <row r="7233" spans="1:14" x14ac:dyDescent="0.3">
      <c r="A7233">
        <f t="shared" si="905"/>
        <v>73</v>
      </c>
      <c r="E7233" s="105">
        <f t="shared" si="906"/>
        <v>0</v>
      </c>
      <c r="I7233" s="105">
        <f t="shared" si="907"/>
        <v>0</v>
      </c>
      <c r="J7233" s="105">
        <f t="shared" si="900"/>
        <v>0</v>
      </c>
      <c r="K7233" s="105">
        <f t="shared" si="901"/>
        <v>0</v>
      </c>
      <c r="L7233" s="105">
        <f t="shared" si="902"/>
        <v>0</v>
      </c>
      <c r="M7233">
        <v>0.04</v>
      </c>
      <c r="N7233">
        <f t="shared" si="903"/>
        <v>3.3960531989175591E-3</v>
      </c>
    </row>
    <row r="7234" spans="1:14" x14ac:dyDescent="0.3">
      <c r="A7234">
        <f t="shared" si="905"/>
        <v>73</v>
      </c>
      <c r="E7234" s="105">
        <f t="shared" si="906"/>
        <v>0</v>
      </c>
      <c r="I7234" s="105">
        <f t="shared" si="907"/>
        <v>0</v>
      </c>
      <c r="J7234" s="105">
        <f t="shared" si="900"/>
        <v>0</v>
      </c>
      <c r="K7234" s="105">
        <f t="shared" si="901"/>
        <v>0</v>
      </c>
      <c r="L7234" s="105">
        <f t="shared" si="902"/>
        <v>0</v>
      </c>
      <c r="M7234">
        <v>0.04</v>
      </c>
      <c r="N7234">
        <f t="shared" si="903"/>
        <v>3.3960531989175591E-3</v>
      </c>
    </row>
    <row r="7235" spans="1:14" x14ac:dyDescent="0.3">
      <c r="A7235">
        <f t="shared" si="905"/>
        <v>73</v>
      </c>
      <c r="E7235" s="105">
        <f t="shared" si="906"/>
        <v>0</v>
      </c>
      <c r="I7235" s="105">
        <f t="shared" si="907"/>
        <v>0</v>
      </c>
      <c r="J7235" s="105">
        <f t="shared" ref="J7235:J7298" si="908">E7235*($H$2/12)</f>
        <v>0</v>
      </c>
      <c r="K7235" s="105">
        <f t="shared" ref="K7235:K7298" si="909">I7235-J7235</f>
        <v>0</v>
      </c>
      <c r="L7235" s="105">
        <f t="shared" ref="L7235:L7298" si="910">N7235*(E7235-K7235)</f>
        <v>0</v>
      </c>
      <c r="M7235">
        <v>0.04</v>
      </c>
      <c r="N7235">
        <f t="shared" ref="N7235:N7298" si="911">1-(POWER(1-M7235,(1/12)))</f>
        <v>3.3960531989175591E-3</v>
      </c>
    </row>
    <row r="7236" spans="1:14" x14ac:dyDescent="0.3">
      <c r="A7236">
        <f t="shared" si="905"/>
        <v>73</v>
      </c>
      <c r="E7236" s="105">
        <f t="shared" si="906"/>
        <v>0</v>
      </c>
      <c r="I7236" s="105">
        <f t="shared" si="907"/>
        <v>0</v>
      </c>
      <c r="J7236" s="105">
        <f t="shared" si="908"/>
        <v>0</v>
      </c>
      <c r="K7236" s="105">
        <f t="shared" si="909"/>
        <v>0</v>
      </c>
      <c r="L7236" s="105">
        <f t="shared" si="910"/>
        <v>0</v>
      </c>
      <c r="M7236">
        <v>0.04</v>
      </c>
      <c r="N7236">
        <f t="shared" si="911"/>
        <v>3.3960531989175591E-3</v>
      </c>
    </row>
    <row r="7237" spans="1:14" x14ac:dyDescent="0.3">
      <c r="A7237">
        <f t="shared" si="905"/>
        <v>73</v>
      </c>
      <c r="E7237" s="105">
        <f t="shared" si="906"/>
        <v>0</v>
      </c>
      <c r="I7237" s="105">
        <f t="shared" si="907"/>
        <v>0</v>
      </c>
      <c r="J7237" s="105">
        <f t="shared" si="908"/>
        <v>0</v>
      </c>
      <c r="K7237" s="105">
        <f t="shared" si="909"/>
        <v>0</v>
      </c>
      <c r="L7237" s="105">
        <f t="shared" si="910"/>
        <v>0</v>
      </c>
      <c r="M7237">
        <v>0.04</v>
      </c>
      <c r="N7237">
        <f t="shared" si="911"/>
        <v>3.3960531989175591E-3</v>
      </c>
    </row>
    <row r="7238" spans="1:14" x14ac:dyDescent="0.3">
      <c r="A7238">
        <f t="shared" si="905"/>
        <v>73</v>
      </c>
      <c r="E7238" s="105">
        <f t="shared" si="906"/>
        <v>0</v>
      </c>
      <c r="I7238" s="105">
        <f t="shared" si="907"/>
        <v>0</v>
      </c>
      <c r="J7238" s="105">
        <f t="shared" si="908"/>
        <v>0</v>
      </c>
      <c r="K7238" s="105">
        <f t="shared" si="909"/>
        <v>0</v>
      </c>
      <c r="L7238" s="105">
        <f t="shared" si="910"/>
        <v>0</v>
      </c>
      <c r="M7238">
        <v>0.04</v>
      </c>
      <c r="N7238">
        <f t="shared" si="911"/>
        <v>3.3960531989175591E-3</v>
      </c>
    </row>
    <row r="7239" spans="1:14" x14ac:dyDescent="0.3">
      <c r="A7239">
        <f t="shared" si="905"/>
        <v>73</v>
      </c>
      <c r="E7239" s="105">
        <f t="shared" si="906"/>
        <v>0</v>
      </c>
      <c r="I7239" s="105">
        <f t="shared" si="907"/>
        <v>0</v>
      </c>
      <c r="J7239" s="105">
        <f t="shared" si="908"/>
        <v>0</v>
      </c>
      <c r="K7239" s="105">
        <f t="shared" si="909"/>
        <v>0</v>
      </c>
      <c r="L7239" s="105">
        <f t="shared" si="910"/>
        <v>0</v>
      </c>
      <c r="M7239">
        <v>0.04</v>
      </c>
      <c r="N7239">
        <f t="shared" si="911"/>
        <v>3.3960531989175591E-3</v>
      </c>
    </row>
    <row r="7240" spans="1:14" x14ac:dyDescent="0.3">
      <c r="A7240">
        <f t="shared" si="905"/>
        <v>73</v>
      </c>
      <c r="E7240" s="105">
        <f t="shared" si="906"/>
        <v>0</v>
      </c>
      <c r="I7240" s="105">
        <f t="shared" si="907"/>
        <v>0</v>
      </c>
      <c r="J7240" s="105">
        <f t="shared" si="908"/>
        <v>0</v>
      </c>
      <c r="K7240" s="105">
        <f t="shared" si="909"/>
        <v>0</v>
      </c>
      <c r="L7240" s="105">
        <f t="shared" si="910"/>
        <v>0</v>
      </c>
      <c r="M7240">
        <v>0.04</v>
      </c>
      <c r="N7240">
        <f t="shared" si="911"/>
        <v>3.3960531989175591E-3</v>
      </c>
    </row>
    <row r="7241" spans="1:14" x14ac:dyDescent="0.3">
      <c r="A7241">
        <f t="shared" si="905"/>
        <v>73</v>
      </c>
      <c r="E7241" s="105">
        <f t="shared" si="906"/>
        <v>0</v>
      </c>
      <c r="I7241" s="105">
        <f t="shared" si="907"/>
        <v>0</v>
      </c>
      <c r="J7241" s="105">
        <f t="shared" si="908"/>
        <v>0</v>
      </c>
      <c r="K7241" s="105">
        <f t="shared" si="909"/>
        <v>0</v>
      </c>
      <c r="L7241" s="105">
        <f t="shared" si="910"/>
        <v>0</v>
      </c>
      <c r="M7241">
        <v>0.04</v>
      </c>
      <c r="N7241">
        <f t="shared" si="911"/>
        <v>3.3960531989175591E-3</v>
      </c>
    </row>
    <row r="7242" spans="1:14" x14ac:dyDescent="0.3">
      <c r="A7242">
        <f t="shared" si="905"/>
        <v>73</v>
      </c>
      <c r="E7242" s="105">
        <f t="shared" si="906"/>
        <v>0</v>
      </c>
      <c r="I7242" s="105">
        <f t="shared" si="907"/>
        <v>0</v>
      </c>
      <c r="J7242" s="105">
        <f t="shared" si="908"/>
        <v>0</v>
      </c>
      <c r="K7242" s="105">
        <f t="shared" si="909"/>
        <v>0</v>
      </c>
      <c r="L7242" s="105">
        <f t="shared" si="910"/>
        <v>0</v>
      </c>
      <c r="M7242">
        <v>0.04</v>
      </c>
      <c r="N7242">
        <f t="shared" si="911"/>
        <v>3.3960531989175591E-3</v>
      </c>
    </row>
    <row r="7243" spans="1:14" x14ac:dyDescent="0.3">
      <c r="A7243">
        <f t="shared" si="905"/>
        <v>73</v>
      </c>
      <c r="E7243" s="105">
        <f t="shared" si="906"/>
        <v>0</v>
      </c>
      <c r="I7243" s="105">
        <f t="shared" si="907"/>
        <v>0</v>
      </c>
      <c r="J7243" s="105">
        <f t="shared" si="908"/>
        <v>0</v>
      </c>
      <c r="K7243" s="105">
        <f t="shared" si="909"/>
        <v>0</v>
      </c>
      <c r="L7243" s="105">
        <f t="shared" si="910"/>
        <v>0</v>
      </c>
      <c r="M7243">
        <v>0.04</v>
      </c>
      <c r="N7243">
        <f t="shared" si="911"/>
        <v>3.3960531989175591E-3</v>
      </c>
    </row>
    <row r="7244" spans="1:14" x14ac:dyDescent="0.3">
      <c r="A7244">
        <f t="shared" si="905"/>
        <v>73</v>
      </c>
      <c r="E7244" s="105">
        <f t="shared" si="906"/>
        <v>0</v>
      </c>
      <c r="I7244" s="105">
        <f t="shared" si="907"/>
        <v>0</v>
      </c>
      <c r="J7244" s="105">
        <f t="shared" si="908"/>
        <v>0</v>
      </c>
      <c r="K7244" s="105">
        <f t="shared" si="909"/>
        <v>0</v>
      </c>
      <c r="L7244" s="105">
        <f t="shared" si="910"/>
        <v>0</v>
      </c>
      <c r="M7244">
        <v>0.04</v>
      </c>
      <c r="N7244">
        <f t="shared" si="911"/>
        <v>3.3960531989175591E-3</v>
      </c>
    </row>
    <row r="7245" spans="1:14" x14ac:dyDescent="0.3">
      <c r="A7245">
        <f t="shared" si="905"/>
        <v>73</v>
      </c>
      <c r="E7245" s="105">
        <f t="shared" si="906"/>
        <v>0</v>
      </c>
      <c r="I7245" s="105">
        <f t="shared" si="907"/>
        <v>0</v>
      </c>
      <c r="J7245" s="105">
        <f t="shared" si="908"/>
        <v>0</v>
      </c>
      <c r="K7245" s="105">
        <f t="shared" si="909"/>
        <v>0</v>
      </c>
      <c r="L7245" s="105">
        <f t="shared" si="910"/>
        <v>0</v>
      </c>
      <c r="M7245">
        <v>0.04</v>
      </c>
      <c r="N7245">
        <f t="shared" si="911"/>
        <v>3.3960531989175591E-3</v>
      </c>
    </row>
    <row r="7246" spans="1:14" x14ac:dyDescent="0.3">
      <c r="A7246">
        <f t="shared" si="905"/>
        <v>73</v>
      </c>
      <c r="E7246" s="105">
        <f t="shared" si="906"/>
        <v>0</v>
      </c>
      <c r="I7246" s="105">
        <f t="shared" si="907"/>
        <v>0</v>
      </c>
      <c r="J7246" s="105">
        <f t="shared" si="908"/>
        <v>0</v>
      </c>
      <c r="K7246" s="105">
        <f t="shared" si="909"/>
        <v>0</v>
      </c>
      <c r="L7246" s="105">
        <f t="shared" si="910"/>
        <v>0</v>
      </c>
      <c r="M7246">
        <v>0.04</v>
      </c>
      <c r="N7246">
        <f t="shared" si="911"/>
        <v>3.3960531989175591E-3</v>
      </c>
    </row>
    <row r="7247" spans="1:14" x14ac:dyDescent="0.3">
      <c r="A7247">
        <f t="shared" si="905"/>
        <v>73</v>
      </c>
      <c r="E7247" s="105">
        <f t="shared" si="906"/>
        <v>0</v>
      </c>
      <c r="I7247" s="105">
        <f t="shared" si="907"/>
        <v>0</v>
      </c>
      <c r="J7247" s="105">
        <f t="shared" si="908"/>
        <v>0</v>
      </c>
      <c r="K7247" s="105">
        <f t="shared" si="909"/>
        <v>0</v>
      </c>
      <c r="L7247" s="105">
        <f t="shared" si="910"/>
        <v>0</v>
      </c>
      <c r="M7247">
        <v>0.04</v>
      </c>
      <c r="N7247">
        <f t="shared" si="911"/>
        <v>3.3960531989175591E-3</v>
      </c>
    </row>
    <row r="7248" spans="1:14" x14ac:dyDescent="0.3">
      <c r="A7248">
        <f t="shared" si="905"/>
        <v>73</v>
      </c>
      <c r="E7248" s="105">
        <f t="shared" si="906"/>
        <v>0</v>
      </c>
      <c r="I7248" s="105">
        <f t="shared" si="907"/>
        <v>0</v>
      </c>
      <c r="J7248" s="105">
        <f t="shared" si="908"/>
        <v>0</v>
      </c>
      <c r="K7248" s="105">
        <f t="shared" si="909"/>
        <v>0</v>
      </c>
      <c r="L7248" s="105">
        <f t="shared" si="910"/>
        <v>0</v>
      </c>
      <c r="M7248">
        <v>0.04</v>
      </c>
      <c r="N7248">
        <f t="shared" si="911"/>
        <v>3.3960531989175591E-3</v>
      </c>
    </row>
    <row r="7249" spans="1:14" x14ac:dyDescent="0.3">
      <c r="A7249">
        <f t="shared" si="905"/>
        <v>73</v>
      </c>
      <c r="E7249" s="105">
        <f t="shared" si="906"/>
        <v>0</v>
      </c>
      <c r="I7249" s="105">
        <f t="shared" si="907"/>
        <v>0</v>
      </c>
      <c r="J7249" s="105">
        <f t="shared" si="908"/>
        <v>0</v>
      </c>
      <c r="K7249" s="105">
        <f t="shared" si="909"/>
        <v>0</v>
      </c>
      <c r="L7249" s="105">
        <f t="shared" si="910"/>
        <v>0</v>
      </c>
      <c r="M7249">
        <v>0.04</v>
      </c>
      <c r="N7249">
        <f t="shared" si="911"/>
        <v>3.3960531989175591E-3</v>
      </c>
    </row>
    <row r="7250" spans="1:14" x14ac:dyDescent="0.3">
      <c r="A7250">
        <f t="shared" si="905"/>
        <v>73</v>
      </c>
      <c r="E7250" s="105">
        <f t="shared" si="906"/>
        <v>0</v>
      </c>
      <c r="I7250" s="105">
        <f t="shared" si="907"/>
        <v>0</v>
      </c>
      <c r="J7250" s="105">
        <f t="shared" si="908"/>
        <v>0</v>
      </c>
      <c r="K7250" s="105">
        <f t="shared" si="909"/>
        <v>0</v>
      </c>
      <c r="L7250" s="105">
        <f t="shared" si="910"/>
        <v>0</v>
      </c>
      <c r="M7250">
        <v>0.04</v>
      </c>
      <c r="N7250">
        <f t="shared" si="911"/>
        <v>3.3960531989175591E-3</v>
      </c>
    </row>
    <row r="7251" spans="1:14" x14ac:dyDescent="0.3">
      <c r="A7251">
        <f t="shared" si="905"/>
        <v>73</v>
      </c>
      <c r="E7251" s="105">
        <f t="shared" si="906"/>
        <v>0</v>
      </c>
      <c r="I7251" s="105">
        <f t="shared" si="907"/>
        <v>0</v>
      </c>
      <c r="J7251" s="105">
        <f t="shared" si="908"/>
        <v>0</v>
      </c>
      <c r="K7251" s="105">
        <f t="shared" si="909"/>
        <v>0</v>
      </c>
      <c r="L7251" s="105">
        <f t="shared" si="910"/>
        <v>0</v>
      </c>
      <c r="M7251">
        <v>0.04</v>
      </c>
      <c r="N7251">
        <f t="shared" si="911"/>
        <v>3.3960531989175591E-3</v>
      </c>
    </row>
    <row r="7252" spans="1:14" x14ac:dyDescent="0.3">
      <c r="A7252">
        <f t="shared" si="905"/>
        <v>73</v>
      </c>
      <c r="E7252" s="105">
        <f t="shared" si="906"/>
        <v>0</v>
      </c>
      <c r="I7252" s="105">
        <f t="shared" si="907"/>
        <v>0</v>
      </c>
      <c r="J7252" s="105">
        <f t="shared" si="908"/>
        <v>0</v>
      </c>
      <c r="K7252" s="105">
        <f t="shared" si="909"/>
        <v>0</v>
      </c>
      <c r="L7252" s="105">
        <f t="shared" si="910"/>
        <v>0</v>
      </c>
      <c r="M7252">
        <v>0.04</v>
      </c>
      <c r="N7252">
        <f t="shared" si="911"/>
        <v>3.3960531989175591E-3</v>
      </c>
    </row>
    <row r="7253" spans="1:14" x14ac:dyDescent="0.3">
      <c r="A7253">
        <f t="shared" si="905"/>
        <v>73</v>
      </c>
      <c r="E7253" s="105">
        <f t="shared" si="906"/>
        <v>0</v>
      </c>
      <c r="I7253" s="105">
        <f t="shared" si="907"/>
        <v>0</v>
      </c>
      <c r="J7253" s="105">
        <f t="shared" si="908"/>
        <v>0</v>
      </c>
      <c r="K7253" s="105">
        <f t="shared" si="909"/>
        <v>0</v>
      </c>
      <c r="L7253" s="105">
        <f t="shared" si="910"/>
        <v>0</v>
      </c>
      <c r="M7253">
        <v>0.04</v>
      </c>
      <c r="N7253">
        <f t="shared" si="911"/>
        <v>3.3960531989175591E-3</v>
      </c>
    </row>
    <row r="7254" spans="1:14" x14ac:dyDescent="0.3">
      <c r="A7254">
        <f t="shared" si="905"/>
        <v>73</v>
      </c>
      <c r="E7254" s="105">
        <f t="shared" si="906"/>
        <v>0</v>
      </c>
      <c r="I7254" s="105">
        <f t="shared" si="907"/>
        <v>0</v>
      </c>
      <c r="J7254" s="105">
        <f t="shared" si="908"/>
        <v>0</v>
      </c>
      <c r="K7254" s="105">
        <f t="shared" si="909"/>
        <v>0</v>
      </c>
      <c r="L7254" s="105">
        <f t="shared" si="910"/>
        <v>0</v>
      </c>
      <c r="M7254">
        <v>0.04</v>
      </c>
      <c r="N7254">
        <f t="shared" si="911"/>
        <v>3.3960531989175591E-3</v>
      </c>
    </row>
    <row r="7255" spans="1:14" x14ac:dyDescent="0.3">
      <c r="A7255">
        <f t="shared" si="905"/>
        <v>73</v>
      </c>
      <c r="E7255" s="105">
        <f t="shared" si="906"/>
        <v>0</v>
      </c>
      <c r="I7255" s="105">
        <f t="shared" si="907"/>
        <v>0</v>
      </c>
      <c r="J7255" s="105">
        <f t="shared" si="908"/>
        <v>0</v>
      </c>
      <c r="K7255" s="105">
        <f t="shared" si="909"/>
        <v>0</v>
      </c>
      <c r="L7255" s="105">
        <f t="shared" si="910"/>
        <v>0</v>
      </c>
      <c r="M7255">
        <v>0.04</v>
      </c>
      <c r="N7255">
        <f t="shared" si="911"/>
        <v>3.3960531989175591E-3</v>
      </c>
    </row>
    <row r="7256" spans="1:14" x14ac:dyDescent="0.3">
      <c r="A7256">
        <f t="shared" si="905"/>
        <v>73</v>
      </c>
      <c r="E7256" s="105">
        <f t="shared" si="906"/>
        <v>0</v>
      </c>
      <c r="I7256" s="105">
        <f t="shared" si="907"/>
        <v>0</v>
      </c>
      <c r="J7256" s="105">
        <f t="shared" si="908"/>
        <v>0</v>
      </c>
      <c r="K7256" s="105">
        <f t="shared" si="909"/>
        <v>0</v>
      </c>
      <c r="L7256" s="105">
        <f t="shared" si="910"/>
        <v>0</v>
      </c>
      <c r="M7256">
        <v>0.04</v>
      </c>
      <c r="N7256">
        <f t="shared" si="911"/>
        <v>3.3960531989175591E-3</v>
      </c>
    </row>
    <row r="7257" spans="1:14" x14ac:dyDescent="0.3">
      <c r="A7257">
        <f t="shared" si="905"/>
        <v>73</v>
      </c>
      <c r="E7257" s="105">
        <f t="shared" si="906"/>
        <v>0</v>
      </c>
      <c r="I7257" s="105">
        <f t="shared" si="907"/>
        <v>0</v>
      </c>
      <c r="J7257" s="105">
        <f t="shared" si="908"/>
        <v>0</v>
      </c>
      <c r="K7257" s="105">
        <f t="shared" si="909"/>
        <v>0</v>
      </c>
      <c r="L7257" s="105">
        <f t="shared" si="910"/>
        <v>0</v>
      </c>
      <c r="M7257">
        <v>0.04</v>
      </c>
      <c r="N7257">
        <f t="shared" si="911"/>
        <v>3.3960531989175591E-3</v>
      </c>
    </row>
    <row r="7258" spans="1:14" x14ac:dyDescent="0.3">
      <c r="A7258">
        <f t="shared" si="905"/>
        <v>73</v>
      </c>
      <c r="E7258" s="105">
        <f t="shared" si="906"/>
        <v>0</v>
      </c>
      <c r="I7258" s="105">
        <f t="shared" si="907"/>
        <v>0</v>
      </c>
      <c r="J7258" s="105">
        <f t="shared" si="908"/>
        <v>0</v>
      </c>
      <c r="K7258" s="105">
        <f t="shared" si="909"/>
        <v>0</v>
      </c>
      <c r="L7258" s="105">
        <f t="shared" si="910"/>
        <v>0</v>
      </c>
      <c r="M7258">
        <v>0.04</v>
      </c>
      <c r="N7258">
        <f t="shared" si="911"/>
        <v>3.3960531989175591E-3</v>
      </c>
    </row>
    <row r="7259" spans="1:14" x14ac:dyDescent="0.3">
      <c r="A7259">
        <f t="shared" si="905"/>
        <v>73</v>
      </c>
      <c r="E7259" s="105">
        <f t="shared" si="906"/>
        <v>0</v>
      </c>
      <c r="I7259" s="105">
        <f t="shared" si="907"/>
        <v>0</v>
      </c>
      <c r="J7259" s="105">
        <f t="shared" si="908"/>
        <v>0</v>
      </c>
      <c r="K7259" s="105">
        <f t="shared" si="909"/>
        <v>0</v>
      </c>
      <c r="L7259" s="105">
        <f t="shared" si="910"/>
        <v>0</v>
      </c>
      <c r="M7259">
        <v>0.04</v>
      </c>
      <c r="N7259">
        <f t="shared" si="911"/>
        <v>3.3960531989175591E-3</v>
      </c>
    </row>
    <row r="7260" spans="1:14" x14ac:dyDescent="0.3">
      <c r="A7260">
        <f t="shared" si="905"/>
        <v>73</v>
      </c>
      <c r="E7260" s="105">
        <f t="shared" si="906"/>
        <v>0</v>
      </c>
      <c r="I7260" s="105">
        <f t="shared" si="907"/>
        <v>0</v>
      </c>
      <c r="J7260" s="105">
        <f t="shared" si="908"/>
        <v>0</v>
      </c>
      <c r="K7260" s="105">
        <f t="shared" si="909"/>
        <v>0</v>
      </c>
      <c r="L7260" s="105">
        <f t="shared" si="910"/>
        <v>0</v>
      </c>
      <c r="M7260">
        <v>0.04</v>
      </c>
      <c r="N7260">
        <f t="shared" si="911"/>
        <v>3.3960531989175591E-3</v>
      </c>
    </row>
    <row r="7261" spans="1:14" x14ac:dyDescent="0.3">
      <c r="A7261">
        <f t="shared" si="905"/>
        <v>73</v>
      </c>
      <c r="E7261" s="105">
        <f t="shared" si="906"/>
        <v>0</v>
      </c>
      <c r="I7261" s="105">
        <f t="shared" si="907"/>
        <v>0</v>
      </c>
      <c r="J7261" s="105">
        <f t="shared" si="908"/>
        <v>0</v>
      </c>
      <c r="K7261" s="105">
        <f t="shared" si="909"/>
        <v>0</v>
      </c>
      <c r="L7261" s="105">
        <f t="shared" si="910"/>
        <v>0</v>
      </c>
      <c r="M7261">
        <v>0.04</v>
      </c>
      <c r="N7261">
        <f t="shared" si="911"/>
        <v>3.3960531989175591E-3</v>
      </c>
    </row>
    <row r="7262" spans="1:14" x14ac:dyDescent="0.3">
      <c r="A7262">
        <f t="shared" si="905"/>
        <v>73</v>
      </c>
      <c r="E7262" s="105">
        <f t="shared" si="906"/>
        <v>0</v>
      </c>
      <c r="I7262" s="105">
        <f t="shared" si="907"/>
        <v>0</v>
      </c>
      <c r="J7262" s="105">
        <f t="shared" si="908"/>
        <v>0</v>
      </c>
      <c r="K7262" s="105">
        <f t="shared" si="909"/>
        <v>0</v>
      </c>
      <c r="L7262" s="105">
        <f t="shared" si="910"/>
        <v>0</v>
      </c>
      <c r="M7262">
        <v>0.04</v>
      </c>
      <c r="N7262">
        <f t="shared" si="911"/>
        <v>3.3960531989175591E-3</v>
      </c>
    </row>
    <row r="7263" spans="1:14" x14ac:dyDescent="0.3">
      <c r="A7263">
        <f t="shared" si="905"/>
        <v>73</v>
      </c>
      <c r="E7263" s="105">
        <f t="shared" si="906"/>
        <v>0</v>
      </c>
      <c r="I7263" s="105">
        <f t="shared" si="907"/>
        <v>0</v>
      </c>
      <c r="J7263" s="105">
        <f t="shared" si="908"/>
        <v>0</v>
      </c>
      <c r="K7263" s="105">
        <f t="shared" si="909"/>
        <v>0</v>
      </c>
      <c r="L7263" s="105">
        <f t="shared" si="910"/>
        <v>0</v>
      </c>
      <c r="M7263">
        <v>0.04</v>
      </c>
      <c r="N7263">
        <f t="shared" si="911"/>
        <v>3.3960531989175591E-3</v>
      </c>
    </row>
    <row r="7264" spans="1:14" x14ac:dyDescent="0.3">
      <c r="A7264">
        <f t="shared" si="905"/>
        <v>73</v>
      </c>
      <c r="E7264" s="105">
        <f t="shared" si="906"/>
        <v>0</v>
      </c>
      <c r="I7264" s="105">
        <f t="shared" si="907"/>
        <v>0</v>
      </c>
      <c r="J7264" s="105">
        <f t="shared" si="908"/>
        <v>0</v>
      </c>
      <c r="K7264" s="105">
        <f t="shared" si="909"/>
        <v>0</v>
      </c>
      <c r="L7264" s="105">
        <f t="shared" si="910"/>
        <v>0</v>
      </c>
      <c r="M7264">
        <v>0.04</v>
      </c>
      <c r="N7264">
        <f t="shared" si="911"/>
        <v>3.3960531989175591E-3</v>
      </c>
    </row>
    <row r="7265" spans="1:14" x14ac:dyDescent="0.3">
      <c r="A7265">
        <f t="shared" si="905"/>
        <v>73</v>
      </c>
      <c r="E7265" s="105">
        <f t="shared" si="906"/>
        <v>0</v>
      </c>
      <c r="I7265" s="105">
        <f t="shared" si="907"/>
        <v>0</v>
      </c>
      <c r="J7265" s="105">
        <f t="shared" si="908"/>
        <v>0</v>
      </c>
      <c r="K7265" s="105">
        <f t="shared" si="909"/>
        <v>0</v>
      </c>
      <c r="L7265" s="105">
        <f t="shared" si="910"/>
        <v>0</v>
      </c>
      <c r="M7265">
        <v>0.04</v>
      </c>
      <c r="N7265">
        <f t="shared" si="911"/>
        <v>3.3960531989175591E-3</v>
      </c>
    </row>
    <row r="7266" spans="1:14" x14ac:dyDescent="0.3">
      <c r="A7266">
        <f t="shared" si="905"/>
        <v>73</v>
      </c>
      <c r="E7266" s="105">
        <f t="shared" si="906"/>
        <v>0</v>
      </c>
      <c r="I7266" s="105">
        <f t="shared" si="907"/>
        <v>0</v>
      </c>
      <c r="J7266" s="105">
        <f t="shared" si="908"/>
        <v>0</v>
      </c>
      <c r="K7266" s="105">
        <f t="shared" si="909"/>
        <v>0</v>
      </c>
      <c r="L7266" s="105">
        <f t="shared" si="910"/>
        <v>0</v>
      </c>
      <c r="M7266">
        <v>0.04</v>
      </c>
      <c r="N7266">
        <f t="shared" si="911"/>
        <v>3.3960531989175591E-3</v>
      </c>
    </row>
    <row r="7267" spans="1:14" x14ac:dyDescent="0.3">
      <c r="A7267">
        <f t="shared" si="905"/>
        <v>73</v>
      </c>
      <c r="E7267" s="105">
        <f t="shared" si="906"/>
        <v>0</v>
      </c>
      <c r="I7267" s="105">
        <f t="shared" si="907"/>
        <v>0</v>
      </c>
      <c r="J7267" s="105">
        <f t="shared" si="908"/>
        <v>0</v>
      </c>
      <c r="K7267" s="105">
        <f t="shared" si="909"/>
        <v>0</v>
      </c>
      <c r="L7267" s="105">
        <f t="shared" si="910"/>
        <v>0</v>
      </c>
      <c r="M7267">
        <v>0.04</v>
      </c>
      <c r="N7267">
        <f t="shared" si="911"/>
        <v>3.3960531989175591E-3</v>
      </c>
    </row>
    <row r="7268" spans="1:14" x14ac:dyDescent="0.3">
      <c r="A7268">
        <f t="shared" si="905"/>
        <v>73</v>
      </c>
      <c r="E7268" s="105">
        <f t="shared" si="906"/>
        <v>0</v>
      </c>
      <c r="I7268" s="105">
        <f t="shared" si="907"/>
        <v>0</v>
      </c>
      <c r="J7268" s="105">
        <f t="shared" si="908"/>
        <v>0</v>
      </c>
      <c r="K7268" s="105">
        <f t="shared" si="909"/>
        <v>0</v>
      </c>
      <c r="L7268" s="105">
        <f t="shared" si="910"/>
        <v>0</v>
      </c>
      <c r="M7268">
        <v>0.04</v>
      </c>
      <c r="N7268">
        <f t="shared" si="911"/>
        <v>3.3960531989175591E-3</v>
      </c>
    </row>
    <row r="7269" spans="1:14" x14ac:dyDescent="0.3">
      <c r="A7269">
        <f t="shared" si="905"/>
        <v>73</v>
      </c>
      <c r="E7269" s="105">
        <f t="shared" si="906"/>
        <v>0</v>
      </c>
      <c r="I7269" s="105">
        <f t="shared" si="907"/>
        <v>0</v>
      </c>
      <c r="J7269" s="105">
        <f t="shared" si="908"/>
        <v>0</v>
      </c>
      <c r="K7269" s="105">
        <f t="shared" si="909"/>
        <v>0</v>
      </c>
      <c r="L7269" s="105">
        <f t="shared" si="910"/>
        <v>0</v>
      </c>
      <c r="M7269">
        <v>0.04</v>
      </c>
      <c r="N7269">
        <f t="shared" si="911"/>
        <v>3.3960531989175591E-3</v>
      </c>
    </row>
    <row r="7270" spans="1:14" x14ac:dyDescent="0.3">
      <c r="A7270">
        <f t="shared" si="905"/>
        <v>73</v>
      </c>
      <c r="E7270" s="105">
        <f t="shared" si="906"/>
        <v>0</v>
      </c>
      <c r="I7270" s="105">
        <f t="shared" si="907"/>
        <v>0</v>
      </c>
      <c r="J7270" s="105">
        <f t="shared" si="908"/>
        <v>0</v>
      </c>
      <c r="K7270" s="105">
        <f t="shared" si="909"/>
        <v>0</v>
      </c>
      <c r="L7270" s="105">
        <f t="shared" si="910"/>
        <v>0</v>
      </c>
      <c r="M7270">
        <v>0.04</v>
      </c>
      <c r="N7270">
        <f t="shared" si="911"/>
        <v>3.3960531989175591E-3</v>
      </c>
    </row>
    <row r="7271" spans="1:14" x14ac:dyDescent="0.3">
      <c r="A7271">
        <f t="shared" ref="A7271:A7334" si="912">IF(COUNTIF(A7171:A7270,A7270)=100, A7270+1,A7270)</f>
        <v>73</v>
      </c>
      <c r="E7271" s="105">
        <f t="shared" ref="E7271:E7334" si="913">MAX(0, E7171-K7171-L7171)</f>
        <v>0</v>
      </c>
      <c r="I7271" s="105">
        <f t="shared" ref="I7271:I7334" si="914">IF(E7271&lt;I7171,J7271 + E7271, I7171)</f>
        <v>0</v>
      </c>
      <c r="J7271" s="105">
        <f t="shared" si="908"/>
        <v>0</v>
      </c>
      <c r="K7271" s="105">
        <f t="shared" si="909"/>
        <v>0</v>
      </c>
      <c r="L7271" s="105">
        <f t="shared" si="910"/>
        <v>0</v>
      </c>
      <c r="M7271">
        <v>0.04</v>
      </c>
      <c r="N7271">
        <f t="shared" si="911"/>
        <v>3.3960531989175591E-3</v>
      </c>
    </row>
    <row r="7272" spans="1:14" x14ac:dyDescent="0.3">
      <c r="A7272">
        <f t="shared" si="912"/>
        <v>73</v>
      </c>
      <c r="E7272" s="105">
        <f t="shared" si="913"/>
        <v>0</v>
      </c>
      <c r="I7272" s="105">
        <f t="shared" si="914"/>
        <v>0</v>
      </c>
      <c r="J7272" s="105">
        <f t="shared" si="908"/>
        <v>0</v>
      </c>
      <c r="K7272" s="105">
        <f t="shared" si="909"/>
        <v>0</v>
      </c>
      <c r="L7272" s="105">
        <f t="shared" si="910"/>
        <v>0</v>
      </c>
      <c r="M7272">
        <v>0.04</v>
      </c>
      <c r="N7272">
        <f t="shared" si="911"/>
        <v>3.3960531989175591E-3</v>
      </c>
    </row>
    <row r="7273" spans="1:14" x14ac:dyDescent="0.3">
      <c r="A7273">
        <f t="shared" si="912"/>
        <v>73</v>
      </c>
      <c r="E7273" s="105">
        <f t="shared" si="913"/>
        <v>0</v>
      </c>
      <c r="I7273" s="105">
        <f t="shared" si="914"/>
        <v>0</v>
      </c>
      <c r="J7273" s="105">
        <f t="shared" si="908"/>
        <v>0</v>
      </c>
      <c r="K7273" s="105">
        <f t="shared" si="909"/>
        <v>0</v>
      </c>
      <c r="L7273" s="105">
        <f t="shared" si="910"/>
        <v>0</v>
      </c>
      <c r="M7273">
        <v>0.04</v>
      </c>
      <c r="N7273">
        <f t="shared" si="911"/>
        <v>3.3960531989175591E-3</v>
      </c>
    </row>
    <row r="7274" spans="1:14" x14ac:dyDescent="0.3">
      <c r="A7274">
        <f t="shared" si="912"/>
        <v>73</v>
      </c>
      <c r="E7274" s="105">
        <f t="shared" si="913"/>
        <v>0</v>
      </c>
      <c r="I7274" s="105">
        <f t="shared" si="914"/>
        <v>0</v>
      </c>
      <c r="J7274" s="105">
        <f t="shared" si="908"/>
        <v>0</v>
      </c>
      <c r="K7274" s="105">
        <f t="shared" si="909"/>
        <v>0</v>
      </c>
      <c r="L7274" s="105">
        <f t="shared" si="910"/>
        <v>0</v>
      </c>
      <c r="M7274">
        <v>0.04</v>
      </c>
      <c r="N7274">
        <f t="shared" si="911"/>
        <v>3.3960531989175591E-3</v>
      </c>
    </row>
    <row r="7275" spans="1:14" x14ac:dyDescent="0.3">
      <c r="A7275">
        <f t="shared" si="912"/>
        <v>73</v>
      </c>
      <c r="E7275" s="105">
        <f t="shared" si="913"/>
        <v>0</v>
      </c>
      <c r="I7275" s="105">
        <f t="shared" si="914"/>
        <v>0</v>
      </c>
      <c r="J7275" s="105">
        <f t="shared" si="908"/>
        <v>0</v>
      </c>
      <c r="K7275" s="105">
        <f t="shared" si="909"/>
        <v>0</v>
      </c>
      <c r="L7275" s="105">
        <f t="shared" si="910"/>
        <v>0</v>
      </c>
      <c r="M7275">
        <v>0.04</v>
      </c>
      <c r="N7275">
        <f t="shared" si="911"/>
        <v>3.3960531989175591E-3</v>
      </c>
    </row>
    <row r="7276" spans="1:14" x14ac:dyDescent="0.3">
      <c r="A7276">
        <f t="shared" si="912"/>
        <v>73</v>
      </c>
      <c r="E7276" s="105">
        <f t="shared" si="913"/>
        <v>0</v>
      </c>
      <c r="I7276" s="105">
        <f t="shared" si="914"/>
        <v>0</v>
      </c>
      <c r="J7276" s="105">
        <f t="shared" si="908"/>
        <v>0</v>
      </c>
      <c r="K7276" s="105">
        <f t="shared" si="909"/>
        <v>0</v>
      </c>
      <c r="L7276" s="105">
        <f t="shared" si="910"/>
        <v>0</v>
      </c>
      <c r="M7276">
        <v>0.04</v>
      </c>
      <c r="N7276">
        <f t="shared" si="911"/>
        <v>3.3960531989175591E-3</v>
      </c>
    </row>
    <row r="7277" spans="1:14" x14ac:dyDescent="0.3">
      <c r="A7277">
        <f t="shared" si="912"/>
        <v>73</v>
      </c>
      <c r="E7277" s="105">
        <f t="shared" si="913"/>
        <v>0</v>
      </c>
      <c r="I7277" s="105">
        <f t="shared" si="914"/>
        <v>0</v>
      </c>
      <c r="J7277" s="105">
        <f t="shared" si="908"/>
        <v>0</v>
      </c>
      <c r="K7277" s="105">
        <f t="shared" si="909"/>
        <v>0</v>
      </c>
      <c r="L7277" s="105">
        <f t="shared" si="910"/>
        <v>0</v>
      </c>
      <c r="M7277">
        <v>0.04</v>
      </c>
      <c r="N7277">
        <f t="shared" si="911"/>
        <v>3.3960531989175591E-3</v>
      </c>
    </row>
    <row r="7278" spans="1:14" x14ac:dyDescent="0.3">
      <c r="A7278">
        <f t="shared" si="912"/>
        <v>73</v>
      </c>
      <c r="E7278" s="105">
        <f t="shared" si="913"/>
        <v>0</v>
      </c>
      <c r="I7278" s="105">
        <f t="shared" si="914"/>
        <v>0</v>
      </c>
      <c r="J7278" s="105">
        <f t="shared" si="908"/>
        <v>0</v>
      </c>
      <c r="K7278" s="105">
        <f t="shared" si="909"/>
        <v>0</v>
      </c>
      <c r="L7278" s="105">
        <f t="shared" si="910"/>
        <v>0</v>
      </c>
      <c r="M7278">
        <v>0.04</v>
      </c>
      <c r="N7278">
        <f t="shared" si="911"/>
        <v>3.3960531989175591E-3</v>
      </c>
    </row>
    <row r="7279" spans="1:14" x14ac:dyDescent="0.3">
      <c r="A7279">
        <f t="shared" si="912"/>
        <v>73</v>
      </c>
      <c r="E7279" s="105">
        <f t="shared" si="913"/>
        <v>0</v>
      </c>
      <c r="I7279" s="105">
        <f t="shared" si="914"/>
        <v>0</v>
      </c>
      <c r="J7279" s="105">
        <f t="shared" si="908"/>
        <v>0</v>
      </c>
      <c r="K7279" s="105">
        <f t="shared" si="909"/>
        <v>0</v>
      </c>
      <c r="L7279" s="105">
        <f t="shared" si="910"/>
        <v>0</v>
      </c>
      <c r="M7279">
        <v>0.04</v>
      </c>
      <c r="N7279">
        <f t="shared" si="911"/>
        <v>3.3960531989175591E-3</v>
      </c>
    </row>
    <row r="7280" spans="1:14" x14ac:dyDescent="0.3">
      <c r="A7280">
        <f t="shared" si="912"/>
        <v>73</v>
      </c>
      <c r="E7280" s="105">
        <f t="shared" si="913"/>
        <v>0</v>
      </c>
      <c r="I7280" s="105">
        <f t="shared" si="914"/>
        <v>0</v>
      </c>
      <c r="J7280" s="105">
        <f t="shared" si="908"/>
        <v>0</v>
      </c>
      <c r="K7280" s="105">
        <f t="shared" si="909"/>
        <v>0</v>
      </c>
      <c r="L7280" s="105">
        <f t="shared" si="910"/>
        <v>0</v>
      </c>
      <c r="M7280">
        <v>0.04</v>
      </c>
      <c r="N7280">
        <f t="shared" si="911"/>
        <v>3.3960531989175591E-3</v>
      </c>
    </row>
    <row r="7281" spans="1:14" x14ac:dyDescent="0.3">
      <c r="A7281">
        <f t="shared" si="912"/>
        <v>73</v>
      </c>
      <c r="E7281" s="105">
        <f t="shared" si="913"/>
        <v>0</v>
      </c>
      <c r="I7281" s="105">
        <f t="shared" si="914"/>
        <v>0</v>
      </c>
      <c r="J7281" s="105">
        <f t="shared" si="908"/>
        <v>0</v>
      </c>
      <c r="K7281" s="105">
        <f t="shared" si="909"/>
        <v>0</v>
      </c>
      <c r="L7281" s="105">
        <f t="shared" si="910"/>
        <v>0</v>
      </c>
      <c r="M7281">
        <v>0.04</v>
      </c>
      <c r="N7281">
        <f t="shared" si="911"/>
        <v>3.3960531989175591E-3</v>
      </c>
    </row>
    <row r="7282" spans="1:14" x14ac:dyDescent="0.3">
      <c r="A7282">
        <f t="shared" si="912"/>
        <v>73</v>
      </c>
      <c r="E7282" s="105">
        <f t="shared" si="913"/>
        <v>0</v>
      </c>
      <c r="I7282" s="105">
        <f t="shared" si="914"/>
        <v>0</v>
      </c>
      <c r="J7282" s="105">
        <f t="shared" si="908"/>
        <v>0</v>
      </c>
      <c r="K7282" s="105">
        <f t="shared" si="909"/>
        <v>0</v>
      </c>
      <c r="L7282" s="105">
        <f t="shared" si="910"/>
        <v>0</v>
      </c>
      <c r="M7282">
        <v>0.04</v>
      </c>
      <c r="N7282">
        <f t="shared" si="911"/>
        <v>3.3960531989175591E-3</v>
      </c>
    </row>
    <row r="7283" spans="1:14" x14ac:dyDescent="0.3">
      <c r="A7283">
        <f t="shared" si="912"/>
        <v>73</v>
      </c>
      <c r="E7283" s="105">
        <f t="shared" si="913"/>
        <v>0</v>
      </c>
      <c r="I7283" s="105">
        <f t="shared" si="914"/>
        <v>0</v>
      </c>
      <c r="J7283" s="105">
        <f t="shared" si="908"/>
        <v>0</v>
      </c>
      <c r="K7283" s="105">
        <f t="shared" si="909"/>
        <v>0</v>
      </c>
      <c r="L7283" s="105">
        <f t="shared" si="910"/>
        <v>0</v>
      </c>
      <c r="M7283">
        <v>0.04</v>
      </c>
      <c r="N7283">
        <f t="shared" si="911"/>
        <v>3.3960531989175591E-3</v>
      </c>
    </row>
    <row r="7284" spans="1:14" x14ac:dyDescent="0.3">
      <c r="A7284">
        <f t="shared" si="912"/>
        <v>73</v>
      </c>
      <c r="E7284" s="105">
        <f t="shared" si="913"/>
        <v>0</v>
      </c>
      <c r="I7284" s="105">
        <f t="shared" si="914"/>
        <v>0</v>
      </c>
      <c r="J7284" s="105">
        <f t="shared" si="908"/>
        <v>0</v>
      </c>
      <c r="K7284" s="105">
        <f t="shared" si="909"/>
        <v>0</v>
      </c>
      <c r="L7284" s="105">
        <f t="shared" si="910"/>
        <v>0</v>
      </c>
      <c r="M7284">
        <v>0.04</v>
      </c>
      <c r="N7284">
        <f t="shared" si="911"/>
        <v>3.3960531989175591E-3</v>
      </c>
    </row>
    <row r="7285" spans="1:14" x14ac:dyDescent="0.3">
      <c r="A7285">
        <f t="shared" si="912"/>
        <v>73</v>
      </c>
      <c r="E7285" s="105">
        <f t="shared" si="913"/>
        <v>0</v>
      </c>
      <c r="I7285" s="105">
        <f t="shared" si="914"/>
        <v>0</v>
      </c>
      <c r="J7285" s="105">
        <f t="shared" si="908"/>
        <v>0</v>
      </c>
      <c r="K7285" s="105">
        <f t="shared" si="909"/>
        <v>0</v>
      </c>
      <c r="L7285" s="105">
        <f t="shared" si="910"/>
        <v>0</v>
      </c>
      <c r="M7285">
        <v>0.04</v>
      </c>
      <c r="N7285">
        <f t="shared" si="911"/>
        <v>3.3960531989175591E-3</v>
      </c>
    </row>
    <row r="7286" spans="1:14" x14ac:dyDescent="0.3">
      <c r="A7286">
        <f t="shared" si="912"/>
        <v>73</v>
      </c>
      <c r="E7286" s="105">
        <f t="shared" si="913"/>
        <v>0</v>
      </c>
      <c r="I7286" s="105">
        <f t="shared" si="914"/>
        <v>0</v>
      </c>
      <c r="J7286" s="105">
        <f t="shared" si="908"/>
        <v>0</v>
      </c>
      <c r="K7286" s="105">
        <f t="shared" si="909"/>
        <v>0</v>
      </c>
      <c r="L7286" s="105">
        <f t="shared" si="910"/>
        <v>0</v>
      </c>
      <c r="M7286">
        <v>0.04</v>
      </c>
      <c r="N7286">
        <f t="shared" si="911"/>
        <v>3.3960531989175591E-3</v>
      </c>
    </row>
    <row r="7287" spans="1:14" x14ac:dyDescent="0.3">
      <c r="A7287">
        <f t="shared" si="912"/>
        <v>73</v>
      </c>
      <c r="E7287" s="105">
        <f t="shared" si="913"/>
        <v>0</v>
      </c>
      <c r="I7287" s="105">
        <f t="shared" si="914"/>
        <v>0</v>
      </c>
      <c r="J7287" s="105">
        <f t="shared" si="908"/>
        <v>0</v>
      </c>
      <c r="K7287" s="105">
        <f t="shared" si="909"/>
        <v>0</v>
      </c>
      <c r="L7287" s="105">
        <f t="shared" si="910"/>
        <v>0</v>
      </c>
      <c r="M7287">
        <v>0.04</v>
      </c>
      <c r="N7287">
        <f t="shared" si="911"/>
        <v>3.3960531989175591E-3</v>
      </c>
    </row>
    <row r="7288" spans="1:14" x14ac:dyDescent="0.3">
      <c r="A7288">
        <f t="shared" si="912"/>
        <v>73</v>
      </c>
      <c r="E7288" s="105">
        <f t="shared" si="913"/>
        <v>0</v>
      </c>
      <c r="I7288" s="105">
        <f t="shared" si="914"/>
        <v>0</v>
      </c>
      <c r="J7288" s="105">
        <f t="shared" si="908"/>
        <v>0</v>
      </c>
      <c r="K7288" s="105">
        <f t="shared" si="909"/>
        <v>0</v>
      </c>
      <c r="L7288" s="105">
        <f t="shared" si="910"/>
        <v>0</v>
      </c>
      <c r="M7288">
        <v>0.04</v>
      </c>
      <c r="N7288">
        <f t="shared" si="911"/>
        <v>3.3960531989175591E-3</v>
      </c>
    </row>
    <row r="7289" spans="1:14" x14ac:dyDescent="0.3">
      <c r="A7289">
        <f t="shared" si="912"/>
        <v>73</v>
      </c>
      <c r="E7289" s="105">
        <f t="shared" si="913"/>
        <v>0</v>
      </c>
      <c r="I7289" s="105">
        <f t="shared" si="914"/>
        <v>0</v>
      </c>
      <c r="J7289" s="105">
        <f t="shared" si="908"/>
        <v>0</v>
      </c>
      <c r="K7289" s="105">
        <f t="shared" si="909"/>
        <v>0</v>
      </c>
      <c r="L7289" s="105">
        <f t="shared" si="910"/>
        <v>0</v>
      </c>
      <c r="M7289">
        <v>0.04</v>
      </c>
      <c r="N7289">
        <f t="shared" si="911"/>
        <v>3.3960531989175591E-3</v>
      </c>
    </row>
    <row r="7290" spans="1:14" x14ac:dyDescent="0.3">
      <c r="A7290">
        <f t="shared" si="912"/>
        <v>73</v>
      </c>
      <c r="E7290" s="105">
        <f t="shared" si="913"/>
        <v>0</v>
      </c>
      <c r="I7290" s="105">
        <f t="shared" si="914"/>
        <v>0</v>
      </c>
      <c r="J7290" s="105">
        <f t="shared" si="908"/>
        <v>0</v>
      </c>
      <c r="K7290" s="105">
        <f t="shared" si="909"/>
        <v>0</v>
      </c>
      <c r="L7290" s="105">
        <f t="shared" si="910"/>
        <v>0</v>
      </c>
      <c r="M7290">
        <v>0.04</v>
      </c>
      <c r="N7290">
        <f t="shared" si="911"/>
        <v>3.3960531989175591E-3</v>
      </c>
    </row>
    <row r="7291" spans="1:14" x14ac:dyDescent="0.3">
      <c r="A7291">
        <f t="shared" si="912"/>
        <v>73</v>
      </c>
      <c r="E7291" s="105">
        <f t="shared" si="913"/>
        <v>0</v>
      </c>
      <c r="I7291" s="105">
        <f t="shared" si="914"/>
        <v>0</v>
      </c>
      <c r="J7291" s="105">
        <f t="shared" si="908"/>
        <v>0</v>
      </c>
      <c r="K7291" s="105">
        <f t="shared" si="909"/>
        <v>0</v>
      </c>
      <c r="L7291" s="105">
        <f t="shared" si="910"/>
        <v>0</v>
      </c>
      <c r="M7291">
        <v>0.04</v>
      </c>
      <c r="N7291">
        <f t="shared" si="911"/>
        <v>3.3960531989175591E-3</v>
      </c>
    </row>
    <row r="7292" spans="1:14" x14ac:dyDescent="0.3">
      <c r="A7292">
        <f t="shared" si="912"/>
        <v>73</v>
      </c>
      <c r="E7292" s="105">
        <f t="shared" si="913"/>
        <v>0</v>
      </c>
      <c r="I7292" s="105">
        <f t="shared" si="914"/>
        <v>0</v>
      </c>
      <c r="J7292" s="105">
        <f t="shared" si="908"/>
        <v>0</v>
      </c>
      <c r="K7292" s="105">
        <f t="shared" si="909"/>
        <v>0</v>
      </c>
      <c r="L7292" s="105">
        <f t="shared" si="910"/>
        <v>0</v>
      </c>
      <c r="M7292">
        <v>0.04</v>
      </c>
      <c r="N7292">
        <f t="shared" si="911"/>
        <v>3.3960531989175591E-3</v>
      </c>
    </row>
    <row r="7293" spans="1:14" x14ac:dyDescent="0.3">
      <c r="A7293">
        <f t="shared" si="912"/>
        <v>73</v>
      </c>
      <c r="E7293" s="105">
        <f t="shared" si="913"/>
        <v>0</v>
      </c>
      <c r="I7293" s="105">
        <f t="shared" si="914"/>
        <v>0</v>
      </c>
      <c r="J7293" s="105">
        <f t="shared" si="908"/>
        <v>0</v>
      </c>
      <c r="K7293" s="105">
        <f t="shared" si="909"/>
        <v>0</v>
      </c>
      <c r="L7293" s="105">
        <f t="shared" si="910"/>
        <v>0</v>
      </c>
      <c r="M7293">
        <v>0.04</v>
      </c>
      <c r="N7293">
        <f t="shared" si="911"/>
        <v>3.3960531989175591E-3</v>
      </c>
    </row>
    <row r="7294" spans="1:14" x14ac:dyDescent="0.3">
      <c r="A7294">
        <f t="shared" si="912"/>
        <v>73</v>
      </c>
      <c r="E7294" s="105">
        <f t="shared" si="913"/>
        <v>0</v>
      </c>
      <c r="I7294" s="105">
        <f t="shared" si="914"/>
        <v>0</v>
      </c>
      <c r="J7294" s="105">
        <f t="shared" si="908"/>
        <v>0</v>
      </c>
      <c r="K7294" s="105">
        <f t="shared" si="909"/>
        <v>0</v>
      </c>
      <c r="L7294" s="105">
        <f t="shared" si="910"/>
        <v>0</v>
      </c>
      <c r="M7294">
        <v>0.04</v>
      </c>
      <c r="N7294">
        <f t="shared" si="911"/>
        <v>3.3960531989175591E-3</v>
      </c>
    </row>
    <row r="7295" spans="1:14" x14ac:dyDescent="0.3">
      <c r="A7295">
        <f t="shared" si="912"/>
        <v>73</v>
      </c>
      <c r="E7295" s="105">
        <f t="shared" si="913"/>
        <v>0</v>
      </c>
      <c r="I7295" s="105">
        <f t="shared" si="914"/>
        <v>0</v>
      </c>
      <c r="J7295" s="105">
        <f t="shared" si="908"/>
        <v>0</v>
      </c>
      <c r="K7295" s="105">
        <f t="shared" si="909"/>
        <v>0</v>
      </c>
      <c r="L7295" s="105">
        <f t="shared" si="910"/>
        <v>0</v>
      </c>
      <c r="M7295">
        <v>0.04</v>
      </c>
      <c r="N7295">
        <f t="shared" si="911"/>
        <v>3.3960531989175591E-3</v>
      </c>
    </row>
    <row r="7296" spans="1:14" x14ac:dyDescent="0.3">
      <c r="A7296">
        <f t="shared" si="912"/>
        <v>73</v>
      </c>
      <c r="E7296" s="105">
        <f t="shared" si="913"/>
        <v>0</v>
      </c>
      <c r="I7296" s="105">
        <f t="shared" si="914"/>
        <v>0</v>
      </c>
      <c r="J7296" s="105">
        <f t="shared" si="908"/>
        <v>0</v>
      </c>
      <c r="K7296" s="105">
        <f t="shared" si="909"/>
        <v>0</v>
      </c>
      <c r="L7296" s="105">
        <f t="shared" si="910"/>
        <v>0</v>
      </c>
      <c r="M7296">
        <v>0.04</v>
      </c>
      <c r="N7296">
        <f t="shared" si="911"/>
        <v>3.3960531989175591E-3</v>
      </c>
    </row>
    <row r="7297" spans="1:15" x14ac:dyDescent="0.3">
      <c r="A7297">
        <f t="shared" si="912"/>
        <v>73</v>
      </c>
      <c r="E7297" s="105">
        <f t="shared" si="913"/>
        <v>0</v>
      </c>
      <c r="I7297" s="105">
        <f t="shared" si="914"/>
        <v>0</v>
      </c>
      <c r="J7297" s="105">
        <f t="shared" si="908"/>
        <v>0</v>
      </c>
      <c r="K7297" s="105">
        <f t="shared" si="909"/>
        <v>0</v>
      </c>
      <c r="L7297" s="105">
        <f t="shared" si="910"/>
        <v>0</v>
      </c>
      <c r="M7297">
        <v>0.04</v>
      </c>
      <c r="N7297">
        <f t="shared" si="911"/>
        <v>3.3960531989175591E-3</v>
      </c>
    </row>
    <row r="7298" spans="1:15" x14ac:dyDescent="0.3">
      <c r="A7298">
        <f t="shared" si="912"/>
        <v>73</v>
      </c>
      <c r="E7298" s="105">
        <f t="shared" si="913"/>
        <v>0</v>
      </c>
      <c r="I7298" s="105">
        <f t="shared" si="914"/>
        <v>0</v>
      </c>
      <c r="J7298" s="105">
        <f t="shared" si="908"/>
        <v>0</v>
      </c>
      <c r="K7298" s="105">
        <f t="shared" si="909"/>
        <v>0</v>
      </c>
      <c r="L7298" s="105">
        <f t="shared" si="910"/>
        <v>0</v>
      </c>
      <c r="M7298">
        <v>0.04</v>
      </c>
      <c r="N7298">
        <f t="shared" si="911"/>
        <v>3.3960531989175591E-3</v>
      </c>
    </row>
    <row r="7299" spans="1:15" x14ac:dyDescent="0.3">
      <c r="A7299">
        <f t="shared" si="912"/>
        <v>73</v>
      </c>
      <c r="E7299" s="105">
        <f t="shared" si="913"/>
        <v>0</v>
      </c>
      <c r="I7299" s="105">
        <f t="shared" si="914"/>
        <v>0</v>
      </c>
      <c r="J7299" s="105">
        <f t="shared" ref="J7299:J7362" si="915">E7299*($H$2/12)</f>
        <v>0</v>
      </c>
      <c r="K7299" s="105">
        <f t="shared" ref="K7299:K7362" si="916">I7299-J7299</f>
        <v>0</v>
      </c>
      <c r="L7299" s="105">
        <f t="shared" ref="L7299:L7362" si="917">N7299*(E7299-K7299)</f>
        <v>0</v>
      </c>
      <c r="M7299">
        <v>0.04</v>
      </c>
      <c r="N7299">
        <f t="shared" ref="N7299:N7362" si="918">1-(POWER(1-M7299,(1/12)))</f>
        <v>3.3960531989175591E-3</v>
      </c>
    </row>
    <row r="7300" spans="1:15" x14ac:dyDescent="0.3">
      <c r="A7300">
        <f t="shared" si="912"/>
        <v>73</v>
      </c>
      <c r="E7300" s="105">
        <f t="shared" si="913"/>
        <v>0</v>
      </c>
      <c r="I7300" s="105">
        <f t="shared" si="914"/>
        <v>0</v>
      </c>
      <c r="J7300" s="105">
        <f t="shared" si="915"/>
        <v>0</v>
      </c>
      <c r="K7300" s="105">
        <f t="shared" si="916"/>
        <v>0</v>
      </c>
      <c r="L7300" s="105">
        <f t="shared" si="917"/>
        <v>0</v>
      </c>
      <c r="M7300">
        <v>0.04</v>
      </c>
      <c r="N7300">
        <f t="shared" si="918"/>
        <v>3.3960531989175591E-3</v>
      </c>
    </row>
    <row r="7301" spans="1:15" x14ac:dyDescent="0.3">
      <c r="A7301">
        <f t="shared" si="912"/>
        <v>73</v>
      </c>
      <c r="E7301" s="105">
        <f t="shared" si="913"/>
        <v>0</v>
      </c>
      <c r="I7301" s="105">
        <f t="shared" si="914"/>
        <v>0</v>
      </c>
      <c r="J7301" s="105">
        <f t="shared" si="915"/>
        <v>0</v>
      </c>
      <c r="K7301" s="105">
        <f t="shared" si="916"/>
        <v>0</v>
      </c>
      <c r="L7301" s="105">
        <f t="shared" si="917"/>
        <v>0</v>
      </c>
      <c r="M7301">
        <v>0.04</v>
      </c>
      <c r="N7301">
        <f t="shared" si="918"/>
        <v>3.3960531989175591E-3</v>
      </c>
      <c r="O7301" s="105" t="e">
        <f t="shared" ref="O7301" si="919">SUM(I7202:I7301)</f>
        <v>#REF!</v>
      </c>
    </row>
    <row r="7302" spans="1:15" x14ac:dyDescent="0.3">
      <c r="A7302">
        <f t="shared" si="912"/>
        <v>74</v>
      </c>
      <c r="E7302" s="105" t="e">
        <f t="shared" si="913"/>
        <v>#REF!</v>
      </c>
      <c r="I7302" s="105" t="e">
        <f t="shared" si="914"/>
        <v>#REF!</v>
      </c>
      <c r="J7302" s="105" t="e">
        <f t="shared" si="915"/>
        <v>#REF!</v>
      </c>
      <c r="K7302" s="105" t="e">
        <f t="shared" si="916"/>
        <v>#REF!</v>
      </c>
      <c r="L7302" s="105" t="e">
        <f t="shared" si="917"/>
        <v>#REF!</v>
      </c>
      <c r="M7302">
        <v>0.04</v>
      </c>
      <c r="N7302">
        <f t="shared" si="918"/>
        <v>3.3960531989175591E-3</v>
      </c>
    </row>
    <row r="7303" spans="1:15" x14ac:dyDescent="0.3">
      <c r="A7303">
        <f t="shared" si="912"/>
        <v>74</v>
      </c>
      <c r="E7303" s="105" t="e">
        <f t="shared" si="913"/>
        <v>#REF!</v>
      </c>
      <c r="I7303" s="105" t="e">
        <f t="shared" si="914"/>
        <v>#REF!</v>
      </c>
      <c r="J7303" s="105" t="e">
        <f t="shared" si="915"/>
        <v>#REF!</v>
      </c>
      <c r="K7303" s="105" t="e">
        <f t="shared" si="916"/>
        <v>#REF!</v>
      </c>
      <c r="L7303" s="105" t="e">
        <f t="shared" si="917"/>
        <v>#REF!</v>
      </c>
      <c r="M7303">
        <v>0.04</v>
      </c>
      <c r="N7303">
        <f t="shared" si="918"/>
        <v>3.3960531989175591E-3</v>
      </c>
    </row>
    <row r="7304" spans="1:15" x14ac:dyDescent="0.3">
      <c r="A7304">
        <f t="shared" si="912"/>
        <v>74</v>
      </c>
      <c r="E7304" s="105" t="e">
        <f t="shared" si="913"/>
        <v>#REF!</v>
      </c>
      <c r="I7304" s="105" t="e">
        <f t="shared" si="914"/>
        <v>#REF!</v>
      </c>
      <c r="J7304" s="105" t="e">
        <f t="shared" si="915"/>
        <v>#REF!</v>
      </c>
      <c r="K7304" s="105" t="e">
        <f t="shared" si="916"/>
        <v>#REF!</v>
      </c>
      <c r="L7304" s="105" t="e">
        <f t="shared" si="917"/>
        <v>#REF!</v>
      </c>
      <c r="M7304">
        <v>0.04</v>
      </c>
      <c r="N7304">
        <f t="shared" si="918"/>
        <v>3.3960531989175591E-3</v>
      </c>
    </row>
    <row r="7305" spans="1:15" x14ac:dyDescent="0.3">
      <c r="A7305">
        <f t="shared" si="912"/>
        <v>74</v>
      </c>
      <c r="E7305" s="105">
        <f t="shared" si="913"/>
        <v>0</v>
      </c>
      <c r="I7305" s="105">
        <f t="shared" si="914"/>
        <v>0</v>
      </c>
      <c r="J7305" s="105">
        <f t="shared" si="915"/>
        <v>0</v>
      </c>
      <c r="K7305" s="105">
        <f t="shared" si="916"/>
        <v>0</v>
      </c>
      <c r="L7305" s="105">
        <f t="shared" si="917"/>
        <v>0</v>
      </c>
      <c r="M7305">
        <v>0.04</v>
      </c>
      <c r="N7305">
        <f t="shared" si="918"/>
        <v>3.3960531989175591E-3</v>
      </c>
    </row>
    <row r="7306" spans="1:15" x14ac:dyDescent="0.3">
      <c r="A7306">
        <f t="shared" si="912"/>
        <v>74</v>
      </c>
      <c r="E7306" s="105">
        <f t="shared" si="913"/>
        <v>0</v>
      </c>
      <c r="I7306" s="105">
        <f t="shared" si="914"/>
        <v>0</v>
      </c>
      <c r="J7306" s="105">
        <f t="shared" si="915"/>
        <v>0</v>
      </c>
      <c r="K7306" s="105">
        <f t="shared" si="916"/>
        <v>0</v>
      </c>
      <c r="L7306" s="105">
        <f t="shared" si="917"/>
        <v>0</v>
      </c>
      <c r="M7306">
        <v>0.04</v>
      </c>
      <c r="N7306">
        <f t="shared" si="918"/>
        <v>3.3960531989175591E-3</v>
      </c>
    </row>
    <row r="7307" spans="1:15" x14ac:dyDescent="0.3">
      <c r="A7307">
        <f t="shared" si="912"/>
        <v>74</v>
      </c>
      <c r="E7307" s="105">
        <f t="shared" si="913"/>
        <v>0</v>
      </c>
      <c r="I7307" s="105">
        <f t="shared" si="914"/>
        <v>0</v>
      </c>
      <c r="J7307" s="105">
        <f t="shared" si="915"/>
        <v>0</v>
      </c>
      <c r="K7307" s="105">
        <f t="shared" si="916"/>
        <v>0</v>
      </c>
      <c r="L7307" s="105">
        <f t="shared" si="917"/>
        <v>0</v>
      </c>
      <c r="M7307">
        <v>0.04</v>
      </c>
      <c r="N7307">
        <f t="shared" si="918"/>
        <v>3.3960531989175591E-3</v>
      </c>
    </row>
    <row r="7308" spans="1:15" x14ac:dyDescent="0.3">
      <c r="A7308">
        <f t="shared" si="912"/>
        <v>74</v>
      </c>
      <c r="E7308" s="105">
        <f t="shared" si="913"/>
        <v>0</v>
      </c>
      <c r="I7308" s="105">
        <f t="shared" si="914"/>
        <v>0</v>
      </c>
      <c r="J7308" s="105">
        <f t="shared" si="915"/>
        <v>0</v>
      </c>
      <c r="K7308" s="105">
        <f t="shared" si="916"/>
        <v>0</v>
      </c>
      <c r="L7308" s="105">
        <f t="shared" si="917"/>
        <v>0</v>
      </c>
      <c r="M7308">
        <v>0.04</v>
      </c>
      <c r="N7308">
        <f t="shared" si="918"/>
        <v>3.3960531989175591E-3</v>
      </c>
    </row>
    <row r="7309" spans="1:15" x14ac:dyDescent="0.3">
      <c r="A7309">
        <f t="shared" si="912"/>
        <v>74</v>
      </c>
      <c r="E7309" s="105">
        <f t="shared" si="913"/>
        <v>0</v>
      </c>
      <c r="I7309" s="105">
        <f t="shared" si="914"/>
        <v>0</v>
      </c>
      <c r="J7309" s="105">
        <f t="shared" si="915"/>
        <v>0</v>
      </c>
      <c r="K7309" s="105">
        <f t="shared" si="916"/>
        <v>0</v>
      </c>
      <c r="L7309" s="105">
        <f t="shared" si="917"/>
        <v>0</v>
      </c>
      <c r="M7309">
        <v>0.04</v>
      </c>
      <c r="N7309">
        <f t="shared" si="918"/>
        <v>3.3960531989175591E-3</v>
      </c>
    </row>
    <row r="7310" spans="1:15" x14ac:dyDescent="0.3">
      <c r="A7310">
        <f t="shared" si="912"/>
        <v>74</v>
      </c>
      <c r="E7310" s="105">
        <f t="shared" si="913"/>
        <v>0</v>
      </c>
      <c r="I7310" s="105">
        <f t="shared" si="914"/>
        <v>0</v>
      </c>
      <c r="J7310" s="105">
        <f t="shared" si="915"/>
        <v>0</v>
      </c>
      <c r="K7310" s="105">
        <f t="shared" si="916"/>
        <v>0</v>
      </c>
      <c r="L7310" s="105">
        <f t="shared" si="917"/>
        <v>0</v>
      </c>
      <c r="M7310">
        <v>0.04</v>
      </c>
      <c r="N7310">
        <f t="shared" si="918"/>
        <v>3.3960531989175591E-3</v>
      </c>
    </row>
    <row r="7311" spans="1:15" x14ac:dyDescent="0.3">
      <c r="A7311">
        <f t="shared" si="912"/>
        <v>74</v>
      </c>
      <c r="E7311" s="105">
        <f t="shared" si="913"/>
        <v>0</v>
      </c>
      <c r="I7311" s="105">
        <f t="shared" si="914"/>
        <v>0</v>
      </c>
      <c r="J7311" s="105">
        <f t="shared" si="915"/>
        <v>0</v>
      </c>
      <c r="K7311" s="105">
        <f t="shared" si="916"/>
        <v>0</v>
      </c>
      <c r="L7311" s="105">
        <f t="shared" si="917"/>
        <v>0</v>
      </c>
      <c r="M7311">
        <v>0.04</v>
      </c>
      <c r="N7311">
        <f t="shared" si="918"/>
        <v>3.3960531989175591E-3</v>
      </c>
    </row>
    <row r="7312" spans="1:15" x14ac:dyDescent="0.3">
      <c r="A7312">
        <f t="shared" si="912"/>
        <v>74</v>
      </c>
      <c r="E7312" s="105">
        <f t="shared" si="913"/>
        <v>0</v>
      </c>
      <c r="I7312" s="105">
        <f t="shared" si="914"/>
        <v>0</v>
      </c>
      <c r="J7312" s="105">
        <f t="shared" si="915"/>
        <v>0</v>
      </c>
      <c r="K7312" s="105">
        <f t="shared" si="916"/>
        <v>0</v>
      </c>
      <c r="L7312" s="105">
        <f t="shared" si="917"/>
        <v>0</v>
      </c>
      <c r="M7312">
        <v>0.04</v>
      </c>
      <c r="N7312">
        <f t="shared" si="918"/>
        <v>3.3960531989175591E-3</v>
      </c>
    </row>
    <row r="7313" spans="1:14" x14ac:dyDescent="0.3">
      <c r="A7313">
        <f t="shared" si="912"/>
        <v>74</v>
      </c>
      <c r="E7313" s="105">
        <f t="shared" si="913"/>
        <v>0</v>
      </c>
      <c r="I7313" s="105">
        <f t="shared" si="914"/>
        <v>0</v>
      </c>
      <c r="J7313" s="105">
        <f t="shared" si="915"/>
        <v>0</v>
      </c>
      <c r="K7313" s="105">
        <f t="shared" si="916"/>
        <v>0</v>
      </c>
      <c r="L7313" s="105">
        <f t="shared" si="917"/>
        <v>0</v>
      </c>
      <c r="M7313">
        <v>0.04</v>
      </c>
      <c r="N7313">
        <f t="shared" si="918"/>
        <v>3.3960531989175591E-3</v>
      </c>
    </row>
    <row r="7314" spans="1:14" x14ac:dyDescent="0.3">
      <c r="A7314">
        <f t="shared" si="912"/>
        <v>74</v>
      </c>
      <c r="E7314" s="105">
        <f t="shared" si="913"/>
        <v>0</v>
      </c>
      <c r="I7314" s="105">
        <f t="shared" si="914"/>
        <v>0</v>
      </c>
      <c r="J7314" s="105">
        <f t="shared" si="915"/>
        <v>0</v>
      </c>
      <c r="K7314" s="105">
        <f t="shared" si="916"/>
        <v>0</v>
      </c>
      <c r="L7314" s="105">
        <f t="shared" si="917"/>
        <v>0</v>
      </c>
      <c r="M7314">
        <v>0.04</v>
      </c>
      <c r="N7314">
        <f t="shared" si="918"/>
        <v>3.3960531989175591E-3</v>
      </c>
    </row>
    <row r="7315" spans="1:14" x14ac:dyDescent="0.3">
      <c r="A7315">
        <f t="shared" si="912"/>
        <v>74</v>
      </c>
      <c r="E7315" s="105">
        <f t="shared" si="913"/>
        <v>0</v>
      </c>
      <c r="I7315" s="105">
        <f t="shared" si="914"/>
        <v>0</v>
      </c>
      <c r="J7315" s="105">
        <f t="shared" si="915"/>
        <v>0</v>
      </c>
      <c r="K7315" s="105">
        <f t="shared" si="916"/>
        <v>0</v>
      </c>
      <c r="L7315" s="105">
        <f t="shared" si="917"/>
        <v>0</v>
      </c>
      <c r="M7315">
        <v>0.04</v>
      </c>
      <c r="N7315">
        <f t="shared" si="918"/>
        <v>3.3960531989175591E-3</v>
      </c>
    </row>
    <row r="7316" spans="1:14" x14ac:dyDescent="0.3">
      <c r="A7316">
        <f t="shared" si="912"/>
        <v>74</v>
      </c>
      <c r="E7316" s="105">
        <f t="shared" si="913"/>
        <v>0</v>
      </c>
      <c r="I7316" s="105">
        <f t="shared" si="914"/>
        <v>0</v>
      </c>
      <c r="J7316" s="105">
        <f t="shared" si="915"/>
        <v>0</v>
      </c>
      <c r="K7316" s="105">
        <f t="shared" si="916"/>
        <v>0</v>
      </c>
      <c r="L7316" s="105">
        <f t="shared" si="917"/>
        <v>0</v>
      </c>
      <c r="M7316">
        <v>0.04</v>
      </c>
      <c r="N7316">
        <f t="shared" si="918"/>
        <v>3.3960531989175591E-3</v>
      </c>
    </row>
    <row r="7317" spans="1:14" x14ac:dyDescent="0.3">
      <c r="A7317">
        <f t="shared" si="912"/>
        <v>74</v>
      </c>
      <c r="E7317" s="105">
        <f t="shared" si="913"/>
        <v>0</v>
      </c>
      <c r="I7317" s="105">
        <f t="shared" si="914"/>
        <v>0</v>
      </c>
      <c r="J7317" s="105">
        <f t="shared" si="915"/>
        <v>0</v>
      </c>
      <c r="K7317" s="105">
        <f t="shared" si="916"/>
        <v>0</v>
      </c>
      <c r="L7317" s="105">
        <f t="shared" si="917"/>
        <v>0</v>
      </c>
      <c r="M7317">
        <v>0.04</v>
      </c>
      <c r="N7317">
        <f t="shared" si="918"/>
        <v>3.3960531989175591E-3</v>
      </c>
    </row>
    <row r="7318" spans="1:14" x14ac:dyDescent="0.3">
      <c r="A7318">
        <f t="shared" si="912"/>
        <v>74</v>
      </c>
      <c r="E7318" s="105">
        <f t="shared" si="913"/>
        <v>0</v>
      </c>
      <c r="I7318" s="105">
        <f t="shared" si="914"/>
        <v>0</v>
      </c>
      <c r="J7318" s="105">
        <f t="shared" si="915"/>
        <v>0</v>
      </c>
      <c r="K7318" s="105">
        <f t="shared" si="916"/>
        <v>0</v>
      </c>
      <c r="L7318" s="105">
        <f t="shared" si="917"/>
        <v>0</v>
      </c>
      <c r="M7318">
        <v>0.04</v>
      </c>
      <c r="N7318">
        <f t="shared" si="918"/>
        <v>3.3960531989175591E-3</v>
      </c>
    </row>
    <row r="7319" spans="1:14" x14ac:dyDescent="0.3">
      <c r="A7319">
        <f t="shared" si="912"/>
        <v>74</v>
      </c>
      <c r="E7319" s="105">
        <f t="shared" si="913"/>
        <v>0</v>
      </c>
      <c r="I7319" s="105">
        <f t="shared" si="914"/>
        <v>0</v>
      </c>
      <c r="J7319" s="105">
        <f t="shared" si="915"/>
        <v>0</v>
      </c>
      <c r="K7319" s="105">
        <f t="shared" si="916"/>
        <v>0</v>
      </c>
      <c r="L7319" s="105">
        <f t="shared" si="917"/>
        <v>0</v>
      </c>
      <c r="M7319">
        <v>0.04</v>
      </c>
      <c r="N7319">
        <f t="shared" si="918"/>
        <v>3.3960531989175591E-3</v>
      </c>
    </row>
    <row r="7320" spans="1:14" x14ac:dyDescent="0.3">
      <c r="A7320">
        <f t="shared" si="912"/>
        <v>74</v>
      </c>
      <c r="E7320" s="105">
        <f t="shared" si="913"/>
        <v>0</v>
      </c>
      <c r="I7320" s="105">
        <f t="shared" si="914"/>
        <v>0</v>
      </c>
      <c r="J7320" s="105">
        <f t="shared" si="915"/>
        <v>0</v>
      </c>
      <c r="K7320" s="105">
        <f t="shared" si="916"/>
        <v>0</v>
      </c>
      <c r="L7320" s="105">
        <f t="shared" si="917"/>
        <v>0</v>
      </c>
      <c r="M7320">
        <v>0.04</v>
      </c>
      <c r="N7320">
        <f t="shared" si="918"/>
        <v>3.3960531989175591E-3</v>
      </c>
    </row>
    <row r="7321" spans="1:14" x14ac:dyDescent="0.3">
      <c r="A7321">
        <f t="shared" si="912"/>
        <v>74</v>
      </c>
      <c r="E7321" s="105">
        <f t="shared" si="913"/>
        <v>0</v>
      </c>
      <c r="I7321" s="105">
        <f t="shared" si="914"/>
        <v>0</v>
      </c>
      <c r="J7321" s="105">
        <f t="shared" si="915"/>
        <v>0</v>
      </c>
      <c r="K7321" s="105">
        <f t="shared" si="916"/>
        <v>0</v>
      </c>
      <c r="L7321" s="105">
        <f t="shared" si="917"/>
        <v>0</v>
      </c>
      <c r="M7321">
        <v>0.04</v>
      </c>
      <c r="N7321">
        <f t="shared" si="918"/>
        <v>3.3960531989175591E-3</v>
      </c>
    </row>
    <row r="7322" spans="1:14" x14ac:dyDescent="0.3">
      <c r="A7322">
        <f t="shared" si="912"/>
        <v>74</v>
      </c>
      <c r="E7322" s="105">
        <f t="shared" si="913"/>
        <v>0</v>
      </c>
      <c r="I7322" s="105">
        <f t="shared" si="914"/>
        <v>0</v>
      </c>
      <c r="J7322" s="105">
        <f t="shared" si="915"/>
        <v>0</v>
      </c>
      <c r="K7322" s="105">
        <f t="shared" si="916"/>
        <v>0</v>
      </c>
      <c r="L7322" s="105">
        <f t="shared" si="917"/>
        <v>0</v>
      </c>
      <c r="M7322">
        <v>0.04</v>
      </c>
      <c r="N7322">
        <f t="shared" si="918"/>
        <v>3.3960531989175591E-3</v>
      </c>
    </row>
    <row r="7323" spans="1:14" x14ac:dyDescent="0.3">
      <c r="A7323">
        <f t="shared" si="912"/>
        <v>74</v>
      </c>
      <c r="E7323" s="105">
        <f t="shared" si="913"/>
        <v>0</v>
      </c>
      <c r="I7323" s="105">
        <f t="shared" si="914"/>
        <v>0</v>
      </c>
      <c r="J7323" s="105">
        <f t="shared" si="915"/>
        <v>0</v>
      </c>
      <c r="K7323" s="105">
        <f t="shared" si="916"/>
        <v>0</v>
      </c>
      <c r="L7323" s="105">
        <f t="shared" si="917"/>
        <v>0</v>
      </c>
      <c r="M7323">
        <v>0.04</v>
      </c>
      <c r="N7323">
        <f t="shared" si="918"/>
        <v>3.3960531989175591E-3</v>
      </c>
    </row>
    <row r="7324" spans="1:14" x14ac:dyDescent="0.3">
      <c r="A7324">
        <f t="shared" si="912"/>
        <v>74</v>
      </c>
      <c r="E7324" s="105">
        <f t="shared" si="913"/>
        <v>0</v>
      </c>
      <c r="I7324" s="105">
        <f t="shared" si="914"/>
        <v>0</v>
      </c>
      <c r="J7324" s="105">
        <f t="shared" si="915"/>
        <v>0</v>
      </c>
      <c r="K7324" s="105">
        <f t="shared" si="916"/>
        <v>0</v>
      </c>
      <c r="L7324" s="105">
        <f t="shared" si="917"/>
        <v>0</v>
      </c>
      <c r="M7324">
        <v>0.04</v>
      </c>
      <c r="N7324">
        <f t="shared" si="918"/>
        <v>3.3960531989175591E-3</v>
      </c>
    </row>
    <row r="7325" spans="1:14" x14ac:dyDescent="0.3">
      <c r="A7325">
        <f t="shared" si="912"/>
        <v>74</v>
      </c>
      <c r="E7325" s="105">
        <f t="shared" si="913"/>
        <v>0</v>
      </c>
      <c r="I7325" s="105">
        <f t="shared" si="914"/>
        <v>0</v>
      </c>
      <c r="J7325" s="105">
        <f t="shared" si="915"/>
        <v>0</v>
      </c>
      <c r="K7325" s="105">
        <f t="shared" si="916"/>
        <v>0</v>
      </c>
      <c r="L7325" s="105">
        <f t="shared" si="917"/>
        <v>0</v>
      </c>
      <c r="M7325">
        <v>0.04</v>
      </c>
      <c r="N7325">
        <f t="shared" si="918"/>
        <v>3.3960531989175591E-3</v>
      </c>
    </row>
    <row r="7326" spans="1:14" x14ac:dyDescent="0.3">
      <c r="A7326">
        <f t="shared" si="912"/>
        <v>74</v>
      </c>
      <c r="E7326" s="105">
        <f t="shared" si="913"/>
        <v>0</v>
      </c>
      <c r="I7326" s="105">
        <f t="shared" si="914"/>
        <v>0</v>
      </c>
      <c r="J7326" s="105">
        <f t="shared" si="915"/>
        <v>0</v>
      </c>
      <c r="K7326" s="105">
        <f t="shared" si="916"/>
        <v>0</v>
      </c>
      <c r="L7326" s="105">
        <f t="shared" si="917"/>
        <v>0</v>
      </c>
      <c r="M7326">
        <v>0.04</v>
      </c>
      <c r="N7326">
        <f t="shared" si="918"/>
        <v>3.3960531989175591E-3</v>
      </c>
    </row>
    <row r="7327" spans="1:14" x14ac:dyDescent="0.3">
      <c r="A7327">
        <f t="shared" si="912"/>
        <v>74</v>
      </c>
      <c r="E7327" s="105">
        <f t="shared" si="913"/>
        <v>0</v>
      </c>
      <c r="I7327" s="105">
        <f t="shared" si="914"/>
        <v>0</v>
      </c>
      <c r="J7327" s="105">
        <f t="shared" si="915"/>
        <v>0</v>
      </c>
      <c r="K7327" s="105">
        <f t="shared" si="916"/>
        <v>0</v>
      </c>
      <c r="L7327" s="105">
        <f t="shared" si="917"/>
        <v>0</v>
      </c>
      <c r="M7327">
        <v>0.04</v>
      </c>
      <c r="N7327">
        <f t="shared" si="918"/>
        <v>3.3960531989175591E-3</v>
      </c>
    </row>
    <row r="7328" spans="1:14" x14ac:dyDescent="0.3">
      <c r="A7328">
        <f t="shared" si="912"/>
        <v>74</v>
      </c>
      <c r="E7328" s="105">
        <f t="shared" si="913"/>
        <v>0</v>
      </c>
      <c r="I7328" s="105">
        <f t="shared" si="914"/>
        <v>0</v>
      </c>
      <c r="J7328" s="105">
        <f t="shared" si="915"/>
        <v>0</v>
      </c>
      <c r="K7328" s="105">
        <f t="shared" si="916"/>
        <v>0</v>
      </c>
      <c r="L7328" s="105">
        <f t="shared" si="917"/>
        <v>0</v>
      </c>
      <c r="M7328">
        <v>0.04</v>
      </c>
      <c r="N7328">
        <f t="shared" si="918"/>
        <v>3.3960531989175591E-3</v>
      </c>
    </row>
    <row r="7329" spans="1:14" x14ac:dyDescent="0.3">
      <c r="A7329">
        <f t="shared" si="912"/>
        <v>74</v>
      </c>
      <c r="E7329" s="105">
        <f t="shared" si="913"/>
        <v>0</v>
      </c>
      <c r="I7329" s="105">
        <f t="shared" si="914"/>
        <v>0</v>
      </c>
      <c r="J7329" s="105">
        <f t="shared" si="915"/>
        <v>0</v>
      </c>
      <c r="K7329" s="105">
        <f t="shared" si="916"/>
        <v>0</v>
      </c>
      <c r="L7329" s="105">
        <f t="shared" si="917"/>
        <v>0</v>
      </c>
      <c r="M7329">
        <v>0.04</v>
      </c>
      <c r="N7329">
        <f t="shared" si="918"/>
        <v>3.3960531989175591E-3</v>
      </c>
    </row>
    <row r="7330" spans="1:14" x14ac:dyDescent="0.3">
      <c r="A7330">
        <f t="shared" si="912"/>
        <v>74</v>
      </c>
      <c r="E7330" s="105">
        <f t="shared" si="913"/>
        <v>0</v>
      </c>
      <c r="I7330" s="105">
        <f t="shared" si="914"/>
        <v>0</v>
      </c>
      <c r="J7330" s="105">
        <f t="shared" si="915"/>
        <v>0</v>
      </c>
      <c r="K7330" s="105">
        <f t="shared" si="916"/>
        <v>0</v>
      </c>
      <c r="L7330" s="105">
        <f t="shared" si="917"/>
        <v>0</v>
      </c>
      <c r="M7330">
        <v>0.04</v>
      </c>
      <c r="N7330">
        <f t="shared" si="918"/>
        <v>3.3960531989175591E-3</v>
      </c>
    </row>
    <row r="7331" spans="1:14" x14ac:dyDescent="0.3">
      <c r="A7331">
        <f t="shared" si="912"/>
        <v>74</v>
      </c>
      <c r="E7331" s="105">
        <f t="shared" si="913"/>
        <v>0</v>
      </c>
      <c r="I7331" s="105">
        <f t="shared" si="914"/>
        <v>0</v>
      </c>
      <c r="J7331" s="105">
        <f t="shared" si="915"/>
        <v>0</v>
      </c>
      <c r="K7331" s="105">
        <f t="shared" si="916"/>
        <v>0</v>
      </c>
      <c r="L7331" s="105">
        <f t="shared" si="917"/>
        <v>0</v>
      </c>
      <c r="M7331">
        <v>0.04</v>
      </c>
      <c r="N7331">
        <f t="shared" si="918"/>
        <v>3.3960531989175591E-3</v>
      </c>
    </row>
    <row r="7332" spans="1:14" x14ac:dyDescent="0.3">
      <c r="A7332">
        <f t="shared" si="912"/>
        <v>74</v>
      </c>
      <c r="E7332" s="105">
        <f t="shared" si="913"/>
        <v>0</v>
      </c>
      <c r="I7332" s="105">
        <f t="shared" si="914"/>
        <v>0</v>
      </c>
      <c r="J7332" s="105">
        <f t="shared" si="915"/>
        <v>0</v>
      </c>
      <c r="K7332" s="105">
        <f t="shared" si="916"/>
        <v>0</v>
      </c>
      <c r="L7332" s="105">
        <f t="shared" si="917"/>
        <v>0</v>
      </c>
      <c r="M7332">
        <v>0.04</v>
      </c>
      <c r="N7332">
        <f t="shared" si="918"/>
        <v>3.3960531989175591E-3</v>
      </c>
    </row>
    <row r="7333" spans="1:14" x14ac:dyDescent="0.3">
      <c r="A7333">
        <f t="shared" si="912"/>
        <v>74</v>
      </c>
      <c r="E7333" s="105">
        <f t="shared" si="913"/>
        <v>0</v>
      </c>
      <c r="I7333" s="105">
        <f t="shared" si="914"/>
        <v>0</v>
      </c>
      <c r="J7333" s="105">
        <f t="shared" si="915"/>
        <v>0</v>
      </c>
      <c r="K7333" s="105">
        <f t="shared" si="916"/>
        <v>0</v>
      </c>
      <c r="L7333" s="105">
        <f t="shared" si="917"/>
        <v>0</v>
      </c>
      <c r="M7333">
        <v>0.04</v>
      </c>
      <c r="N7333">
        <f t="shared" si="918"/>
        <v>3.3960531989175591E-3</v>
      </c>
    </row>
    <row r="7334" spans="1:14" x14ac:dyDescent="0.3">
      <c r="A7334">
        <f t="shared" si="912"/>
        <v>74</v>
      </c>
      <c r="E7334" s="105">
        <f t="shared" si="913"/>
        <v>0</v>
      </c>
      <c r="I7334" s="105">
        <f t="shared" si="914"/>
        <v>0</v>
      </c>
      <c r="J7334" s="105">
        <f t="shared" si="915"/>
        <v>0</v>
      </c>
      <c r="K7334" s="105">
        <f t="shared" si="916"/>
        <v>0</v>
      </c>
      <c r="L7334" s="105">
        <f t="shared" si="917"/>
        <v>0</v>
      </c>
      <c r="M7334">
        <v>0.04</v>
      </c>
      <c r="N7334">
        <f t="shared" si="918"/>
        <v>3.3960531989175591E-3</v>
      </c>
    </row>
    <row r="7335" spans="1:14" x14ac:dyDescent="0.3">
      <c r="A7335">
        <f t="shared" ref="A7335:A7398" si="920">IF(COUNTIF(A7235:A7334,A7334)=100, A7334+1,A7334)</f>
        <v>74</v>
      </c>
      <c r="E7335" s="105">
        <f t="shared" ref="E7335:E7398" si="921">MAX(0, E7235-K7235-L7235)</f>
        <v>0</v>
      </c>
      <c r="I7335" s="105">
        <f t="shared" ref="I7335:I7398" si="922">IF(E7335&lt;I7235,J7335 + E7335, I7235)</f>
        <v>0</v>
      </c>
      <c r="J7335" s="105">
        <f t="shared" si="915"/>
        <v>0</v>
      </c>
      <c r="K7335" s="105">
        <f t="shared" si="916"/>
        <v>0</v>
      </c>
      <c r="L7335" s="105">
        <f t="shared" si="917"/>
        <v>0</v>
      </c>
      <c r="M7335">
        <v>0.04</v>
      </c>
      <c r="N7335">
        <f t="shared" si="918"/>
        <v>3.3960531989175591E-3</v>
      </c>
    </row>
    <row r="7336" spans="1:14" x14ac:dyDescent="0.3">
      <c r="A7336">
        <f t="shared" si="920"/>
        <v>74</v>
      </c>
      <c r="E7336" s="105">
        <f t="shared" si="921"/>
        <v>0</v>
      </c>
      <c r="I7336" s="105">
        <f t="shared" si="922"/>
        <v>0</v>
      </c>
      <c r="J7336" s="105">
        <f t="shared" si="915"/>
        <v>0</v>
      </c>
      <c r="K7336" s="105">
        <f t="shared" si="916"/>
        <v>0</v>
      </c>
      <c r="L7336" s="105">
        <f t="shared" si="917"/>
        <v>0</v>
      </c>
      <c r="M7336">
        <v>0.04</v>
      </c>
      <c r="N7336">
        <f t="shared" si="918"/>
        <v>3.3960531989175591E-3</v>
      </c>
    </row>
    <row r="7337" spans="1:14" x14ac:dyDescent="0.3">
      <c r="A7337">
        <f t="shared" si="920"/>
        <v>74</v>
      </c>
      <c r="E7337" s="105">
        <f t="shared" si="921"/>
        <v>0</v>
      </c>
      <c r="I7337" s="105">
        <f t="shared" si="922"/>
        <v>0</v>
      </c>
      <c r="J7337" s="105">
        <f t="shared" si="915"/>
        <v>0</v>
      </c>
      <c r="K7337" s="105">
        <f t="shared" si="916"/>
        <v>0</v>
      </c>
      <c r="L7337" s="105">
        <f t="shared" si="917"/>
        <v>0</v>
      </c>
      <c r="M7337">
        <v>0.04</v>
      </c>
      <c r="N7337">
        <f t="shared" si="918"/>
        <v>3.3960531989175591E-3</v>
      </c>
    </row>
    <row r="7338" spans="1:14" x14ac:dyDescent="0.3">
      <c r="A7338">
        <f t="shared" si="920"/>
        <v>74</v>
      </c>
      <c r="E7338" s="105">
        <f t="shared" si="921"/>
        <v>0</v>
      </c>
      <c r="I7338" s="105">
        <f t="shared" si="922"/>
        <v>0</v>
      </c>
      <c r="J7338" s="105">
        <f t="shared" si="915"/>
        <v>0</v>
      </c>
      <c r="K7338" s="105">
        <f t="shared" si="916"/>
        <v>0</v>
      </c>
      <c r="L7338" s="105">
        <f t="shared" si="917"/>
        <v>0</v>
      </c>
      <c r="M7338">
        <v>0.04</v>
      </c>
      <c r="N7338">
        <f t="shared" si="918"/>
        <v>3.3960531989175591E-3</v>
      </c>
    </row>
    <row r="7339" spans="1:14" x14ac:dyDescent="0.3">
      <c r="A7339">
        <f t="shared" si="920"/>
        <v>74</v>
      </c>
      <c r="E7339" s="105">
        <f t="shared" si="921"/>
        <v>0</v>
      </c>
      <c r="I7339" s="105">
        <f t="shared" si="922"/>
        <v>0</v>
      </c>
      <c r="J7339" s="105">
        <f t="shared" si="915"/>
        <v>0</v>
      </c>
      <c r="K7339" s="105">
        <f t="shared" si="916"/>
        <v>0</v>
      </c>
      <c r="L7339" s="105">
        <f t="shared" si="917"/>
        <v>0</v>
      </c>
      <c r="M7339">
        <v>0.04</v>
      </c>
      <c r="N7339">
        <f t="shared" si="918"/>
        <v>3.3960531989175591E-3</v>
      </c>
    </row>
    <row r="7340" spans="1:14" x14ac:dyDescent="0.3">
      <c r="A7340">
        <f t="shared" si="920"/>
        <v>74</v>
      </c>
      <c r="E7340" s="105">
        <f t="shared" si="921"/>
        <v>0</v>
      </c>
      <c r="I7340" s="105">
        <f t="shared" si="922"/>
        <v>0</v>
      </c>
      <c r="J7340" s="105">
        <f t="shared" si="915"/>
        <v>0</v>
      </c>
      <c r="K7340" s="105">
        <f t="shared" si="916"/>
        <v>0</v>
      </c>
      <c r="L7340" s="105">
        <f t="shared" si="917"/>
        <v>0</v>
      </c>
      <c r="M7340">
        <v>0.04</v>
      </c>
      <c r="N7340">
        <f t="shared" si="918"/>
        <v>3.3960531989175591E-3</v>
      </c>
    </row>
    <row r="7341" spans="1:14" x14ac:dyDescent="0.3">
      <c r="A7341">
        <f t="shared" si="920"/>
        <v>74</v>
      </c>
      <c r="E7341" s="105">
        <f t="shared" si="921"/>
        <v>0</v>
      </c>
      <c r="I7341" s="105">
        <f t="shared" si="922"/>
        <v>0</v>
      </c>
      <c r="J7341" s="105">
        <f t="shared" si="915"/>
        <v>0</v>
      </c>
      <c r="K7341" s="105">
        <f t="shared" si="916"/>
        <v>0</v>
      </c>
      <c r="L7341" s="105">
        <f t="shared" si="917"/>
        <v>0</v>
      </c>
      <c r="M7341">
        <v>0.04</v>
      </c>
      <c r="N7341">
        <f t="shared" si="918"/>
        <v>3.3960531989175591E-3</v>
      </c>
    </row>
    <row r="7342" spans="1:14" x14ac:dyDescent="0.3">
      <c r="A7342">
        <f t="shared" si="920"/>
        <v>74</v>
      </c>
      <c r="E7342" s="105">
        <f t="shared" si="921"/>
        <v>0</v>
      </c>
      <c r="I7342" s="105">
        <f t="shared" si="922"/>
        <v>0</v>
      </c>
      <c r="J7342" s="105">
        <f t="shared" si="915"/>
        <v>0</v>
      </c>
      <c r="K7342" s="105">
        <f t="shared" si="916"/>
        <v>0</v>
      </c>
      <c r="L7342" s="105">
        <f t="shared" si="917"/>
        <v>0</v>
      </c>
      <c r="M7342">
        <v>0.04</v>
      </c>
      <c r="N7342">
        <f t="shared" si="918"/>
        <v>3.3960531989175591E-3</v>
      </c>
    </row>
    <row r="7343" spans="1:14" x14ac:dyDescent="0.3">
      <c r="A7343">
        <f t="shared" si="920"/>
        <v>74</v>
      </c>
      <c r="E7343" s="105">
        <f t="shared" si="921"/>
        <v>0</v>
      </c>
      <c r="I7343" s="105">
        <f t="shared" si="922"/>
        <v>0</v>
      </c>
      <c r="J7343" s="105">
        <f t="shared" si="915"/>
        <v>0</v>
      </c>
      <c r="K7343" s="105">
        <f t="shared" si="916"/>
        <v>0</v>
      </c>
      <c r="L7343" s="105">
        <f t="shared" si="917"/>
        <v>0</v>
      </c>
      <c r="M7343">
        <v>0.04</v>
      </c>
      <c r="N7343">
        <f t="shared" si="918"/>
        <v>3.3960531989175591E-3</v>
      </c>
    </row>
    <row r="7344" spans="1:14" x14ac:dyDescent="0.3">
      <c r="A7344">
        <f t="shared" si="920"/>
        <v>74</v>
      </c>
      <c r="E7344" s="105">
        <f t="shared" si="921"/>
        <v>0</v>
      </c>
      <c r="I7344" s="105">
        <f t="shared" si="922"/>
        <v>0</v>
      </c>
      <c r="J7344" s="105">
        <f t="shared" si="915"/>
        <v>0</v>
      </c>
      <c r="K7344" s="105">
        <f t="shared" si="916"/>
        <v>0</v>
      </c>
      <c r="L7344" s="105">
        <f t="shared" si="917"/>
        <v>0</v>
      </c>
      <c r="M7344">
        <v>0.04</v>
      </c>
      <c r="N7344">
        <f t="shared" si="918"/>
        <v>3.3960531989175591E-3</v>
      </c>
    </row>
    <row r="7345" spans="1:14" x14ac:dyDescent="0.3">
      <c r="A7345">
        <f t="shared" si="920"/>
        <v>74</v>
      </c>
      <c r="E7345" s="105">
        <f t="shared" si="921"/>
        <v>0</v>
      </c>
      <c r="I7345" s="105">
        <f t="shared" si="922"/>
        <v>0</v>
      </c>
      <c r="J7345" s="105">
        <f t="shared" si="915"/>
        <v>0</v>
      </c>
      <c r="K7345" s="105">
        <f t="shared" si="916"/>
        <v>0</v>
      </c>
      <c r="L7345" s="105">
        <f t="shared" si="917"/>
        <v>0</v>
      </c>
      <c r="M7345">
        <v>0.04</v>
      </c>
      <c r="N7345">
        <f t="shared" si="918"/>
        <v>3.3960531989175591E-3</v>
      </c>
    </row>
    <row r="7346" spans="1:14" x14ac:dyDescent="0.3">
      <c r="A7346">
        <f t="shared" si="920"/>
        <v>74</v>
      </c>
      <c r="E7346" s="105">
        <f t="shared" si="921"/>
        <v>0</v>
      </c>
      <c r="I7346" s="105">
        <f t="shared" si="922"/>
        <v>0</v>
      </c>
      <c r="J7346" s="105">
        <f t="shared" si="915"/>
        <v>0</v>
      </c>
      <c r="K7346" s="105">
        <f t="shared" si="916"/>
        <v>0</v>
      </c>
      <c r="L7346" s="105">
        <f t="shared" si="917"/>
        <v>0</v>
      </c>
      <c r="M7346">
        <v>0.04</v>
      </c>
      <c r="N7346">
        <f t="shared" si="918"/>
        <v>3.3960531989175591E-3</v>
      </c>
    </row>
    <row r="7347" spans="1:14" x14ac:dyDescent="0.3">
      <c r="A7347">
        <f t="shared" si="920"/>
        <v>74</v>
      </c>
      <c r="E7347" s="105">
        <f t="shared" si="921"/>
        <v>0</v>
      </c>
      <c r="I7347" s="105">
        <f t="shared" si="922"/>
        <v>0</v>
      </c>
      <c r="J7347" s="105">
        <f t="shared" si="915"/>
        <v>0</v>
      </c>
      <c r="K7347" s="105">
        <f t="shared" si="916"/>
        <v>0</v>
      </c>
      <c r="L7347" s="105">
        <f t="shared" si="917"/>
        <v>0</v>
      </c>
      <c r="M7347">
        <v>0.04</v>
      </c>
      <c r="N7347">
        <f t="shared" si="918"/>
        <v>3.3960531989175591E-3</v>
      </c>
    </row>
    <row r="7348" spans="1:14" x14ac:dyDescent="0.3">
      <c r="A7348">
        <f t="shared" si="920"/>
        <v>74</v>
      </c>
      <c r="E7348" s="105">
        <f t="shared" si="921"/>
        <v>0</v>
      </c>
      <c r="I7348" s="105">
        <f t="shared" si="922"/>
        <v>0</v>
      </c>
      <c r="J7348" s="105">
        <f t="shared" si="915"/>
        <v>0</v>
      </c>
      <c r="K7348" s="105">
        <f t="shared" si="916"/>
        <v>0</v>
      </c>
      <c r="L7348" s="105">
        <f t="shared" si="917"/>
        <v>0</v>
      </c>
      <c r="M7348">
        <v>0.04</v>
      </c>
      <c r="N7348">
        <f t="shared" si="918"/>
        <v>3.3960531989175591E-3</v>
      </c>
    </row>
    <row r="7349" spans="1:14" x14ac:dyDescent="0.3">
      <c r="A7349">
        <f t="shared" si="920"/>
        <v>74</v>
      </c>
      <c r="E7349" s="105">
        <f t="shared" si="921"/>
        <v>0</v>
      </c>
      <c r="I7349" s="105">
        <f t="shared" si="922"/>
        <v>0</v>
      </c>
      <c r="J7349" s="105">
        <f t="shared" si="915"/>
        <v>0</v>
      </c>
      <c r="K7349" s="105">
        <f t="shared" si="916"/>
        <v>0</v>
      </c>
      <c r="L7349" s="105">
        <f t="shared" si="917"/>
        <v>0</v>
      </c>
      <c r="M7349">
        <v>0.04</v>
      </c>
      <c r="N7349">
        <f t="shared" si="918"/>
        <v>3.3960531989175591E-3</v>
      </c>
    </row>
    <row r="7350" spans="1:14" x14ac:dyDescent="0.3">
      <c r="A7350">
        <f t="shared" si="920"/>
        <v>74</v>
      </c>
      <c r="E7350" s="105">
        <f t="shared" si="921"/>
        <v>0</v>
      </c>
      <c r="I7350" s="105">
        <f t="shared" si="922"/>
        <v>0</v>
      </c>
      <c r="J7350" s="105">
        <f t="shared" si="915"/>
        <v>0</v>
      </c>
      <c r="K7350" s="105">
        <f t="shared" si="916"/>
        <v>0</v>
      </c>
      <c r="L7350" s="105">
        <f t="shared" si="917"/>
        <v>0</v>
      </c>
      <c r="M7350">
        <v>0.04</v>
      </c>
      <c r="N7350">
        <f t="shared" si="918"/>
        <v>3.3960531989175591E-3</v>
      </c>
    </row>
    <row r="7351" spans="1:14" x14ac:dyDescent="0.3">
      <c r="A7351">
        <f t="shared" si="920"/>
        <v>74</v>
      </c>
      <c r="E7351" s="105">
        <f t="shared" si="921"/>
        <v>0</v>
      </c>
      <c r="I7351" s="105">
        <f t="shared" si="922"/>
        <v>0</v>
      </c>
      <c r="J7351" s="105">
        <f t="shared" si="915"/>
        <v>0</v>
      </c>
      <c r="K7351" s="105">
        <f t="shared" si="916"/>
        <v>0</v>
      </c>
      <c r="L7351" s="105">
        <f t="shared" si="917"/>
        <v>0</v>
      </c>
      <c r="M7351">
        <v>0.04</v>
      </c>
      <c r="N7351">
        <f t="shared" si="918"/>
        <v>3.3960531989175591E-3</v>
      </c>
    </row>
    <row r="7352" spans="1:14" x14ac:dyDescent="0.3">
      <c r="A7352">
        <f t="shared" si="920"/>
        <v>74</v>
      </c>
      <c r="E7352" s="105">
        <f t="shared" si="921"/>
        <v>0</v>
      </c>
      <c r="I7352" s="105">
        <f t="shared" si="922"/>
        <v>0</v>
      </c>
      <c r="J7352" s="105">
        <f t="shared" si="915"/>
        <v>0</v>
      </c>
      <c r="K7352" s="105">
        <f t="shared" si="916"/>
        <v>0</v>
      </c>
      <c r="L7352" s="105">
        <f t="shared" si="917"/>
        <v>0</v>
      </c>
      <c r="M7352">
        <v>0.04</v>
      </c>
      <c r="N7352">
        <f t="shared" si="918"/>
        <v>3.3960531989175591E-3</v>
      </c>
    </row>
    <row r="7353" spans="1:14" x14ac:dyDescent="0.3">
      <c r="A7353">
        <f t="shared" si="920"/>
        <v>74</v>
      </c>
      <c r="E7353" s="105">
        <f t="shared" si="921"/>
        <v>0</v>
      </c>
      <c r="I7353" s="105">
        <f t="shared" si="922"/>
        <v>0</v>
      </c>
      <c r="J7353" s="105">
        <f t="shared" si="915"/>
        <v>0</v>
      </c>
      <c r="K7353" s="105">
        <f t="shared" si="916"/>
        <v>0</v>
      </c>
      <c r="L7353" s="105">
        <f t="shared" si="917"/>
        <v>0</v>
      </c>
      <c r="M7353">
        <v>0.04</v>
      </c>
      <c r="N7353">
        <f t="shared" si="918"/>
        <v>3.3960531989175591E-3</v>
      </c>
    </row>
    <row r="7354" spans="1:14" x14ac:dyDescent="0.3">
      <c r="A7354">
        <f t="shared" si="920"/>
        <v>74</v>
      </c>
      <c r="E7354" s="105">
        <f t="shared" si="921"/>
        <v>0</v>
      </c>
      <c r="I7354" s="105">
        <f t="shared" si="922"/>
        <v>0</v>
      </c>
      <c r="J7354" s="105">
        <f t="shared" si="915"/>
        <v>0</v>
      </c>
      <c r="K7354" s="105">
        <f t="shared" si="916"/>
        <v>0</v>
      </c>
      <c r="L7354" s="105">
        <f t="shared" si="917"/>
        <v>0</v>
      </c>
      <c r="M7354">
        <v>0.04</v>
      </c>
      <c r="N7354">
        <f t="shared" si="918"/>
        <v>3.3960531989175591E-3</v>
      </c>
    </row>
    <row r="7355" spans="1:14" x14ac:dyDescent="0.3">
      <c r="A7355">
        <f t="shared" si="920"/>
        <v>74</v>
      </c>
      <c r="E7355" s="105">
        <f t="shared" si="921"/>
        <v>0</v>
      </c>
      <c r="I7355" s="105">
        <f t="shared" si="922"/>
        <v>0</v>
      </c>
      <c r="J7355" s="105">
        <f t="shared" si="915"/>
        <v>0</v>
      </c>
      <c r="K7355" s="105">
        <f t="shared" si="916"/>
        <v>0</v>
      </c>
      <c r="L7355" s="105">
        <f t="shared" si="917"/>
        <v>0</v>
      </c>
      <c r="M7355">
        <v>0.04</v>
      </c>
      <c r="N7355">
        <f t="shared" si="918"/>
        <v>3.3960531989175591E-3</v>
      </c>
    </row>
    <row r="7356" spans="1:14" x14ac:dyDescent="0.3">
      <c r="A7356">
        <f t="shared" si="920"/>
        <v>74</v>
      </c>
      <c r="E7356" s="105">
        <f t="shared" si="921"/>
        <v>0</v>
      </c>
      <c r="I7356" s="105">
        <f t="shared" si="922"/>
        <v>0</v>
      </c>
      <c r="J7356" s="105">
        <f t="shared" si="915"/>
        <v>0</v>
      </c>
      <c r="K7356" s="105">
        <f t="shared" si="916"/>
        <v>0</v>
      </c>
      <c r="L7356" s="105">
        <f t="shared" si="917"/>
        <v>0</v>
      </c>
      <c r="M7356">
        <v>0.04</v>
      </c>
      <c r="N7356">
        <f t="shared" si="918"/>
        <v>3.3960531989175591E-3</v>
      </c>
    </row>
    <row r="7357" spans="1:14" x14ac:dyDescent="0.3">
      <c r="A7357">
        <f t="shared" si="920"/>
        <v>74</v>
      </c>
      <c r="E7357" s="105">
        <f t="shared" si="921"/>
        <v>0</v>
      </c>
      <c r="I7357" s="105">
        <f t="shared" si="922"/>
        <v>0</v>
      </c>
      <c r="J7357" s="105">
        <f t="shared" si="915"/>
        <v>0</v>
      </c>
      <c r="K7357" s="105">
        <f t="shared" si="916"/>
        <v>0</v>
      </c>
      <c r="L7357" s="105">
        <f t="shared" si="917"/>
        <v>0</v>
      </c>
      <c r="M7357">
        <v>0.04</v>
      </c>
      <c r="N7357">
        <f t="shared" si="918"/>
        <v>3.3960531989175591E-3</v>
      </c>
    </row>
    <row r="7358" spans="1:14" x14ac:dyDescent="0.3">
      <c r="A7358">
        <f t="shared" si="920"/>
        <v>74</v>
      </c>
      <c r="E7358" s="105">
        <f t="shared" si="921"/>
        <v>0</v>
      </c>
      <c r="I7358" s="105">
        <f t="shared" si="922"/>
        <v>0</v>
      </c>
      <c r="J7358" s="105">
        <f t="shared" si="915"/>
        <v>0</v>
      </c>
      <c r="K7358" s="105">
        <f t="shared" si="916"/>
        <v>0</v>
      </c>
      <c r="L7358" s="105">
        <f t="shared" si="917"/>
        <v>0</v>
      </c>
      <c r="M7358">
        <v>0.04</v>
      </c>
      <c r="N7358">
        <f t="shared" si="918"/>
        <v>3.3960531989175591E-3</v>
      </c>
    </row>
    <row r="7359" spans="1:14" x14ac:dyDescent="0.3">
      <c r="A7359">
        <f t="shared" si="920"/>
        <v>74</v>
      </c>
      <c r="E7359" s="105">
        <f t="shared" si="921"/>
        <v>0</v>
      </c>
      <c r="I7359" s="105">
        <f t="shared" si="922"/>
        <v>0</v>
      </c>
      <c r="J7359" s="105">
        <f t="shared" si="915"/>
        <v>0</v>
      </c>
      <c r="K7359" s="105">
        <f t="shared" si="916"/>
        <v>0</v>
      </c>
      <c r="L7359" s="105">
        <f t="shared" si="917"/>
        <v>0</v>
      </c>
      <c r="M7359">
        <v>0.04</v>
      </c>
      <c r="N7359">
        <f t="shared" si="918"/>
        <v>3.3960531989175591E-3</v>
      </c>
    </row>
    <row r="7360" spans="1:14" x14ac:dyDescent="0.3">
      <c r="A7360">
        <f t="shared" si="920"/>
        <v>74</v>
      </c>
      <c r="E7360" s="105">
        <f t="shared" si="921"/>
        <v>0</v>
      </c>
      <c r="I7360" s="105">
        <f t="shared" si="922"/>
        <v>0</v>
      </c>
      <c r="J7360" s="105">
        <f t="shared" si="915"/>
        <v>0</v>
      </c>
      <c r="K7360" s="105">
        <f t="shared" si="916"/>
        <v>0</v>
      </c>
      <c r="L7360" s="105">
        <f t="shared" si="917"/>
        <v>0</v>
      </c>
      <c r="M7360">
        <v>0.04</v>
      </c>
      <c r="N7360">
        <f t="shared" si="918"/>
        <v>3.3960531989175591E-3</v>
      </c>
    </row>
    <row r="7361" spans="1:14" x14ac:dyDescent="0.3">
      <c r="A7361">
        <f t="shared" si="920"/>
        <v>74</v>
      </c>
      <c r="E7361" s="105">
        <f t="shared" si="921"/>
        <v>0</v>
      </c>
      <c r="I7361" s="105">
        <f t="shared" si="922"/>
        <v>0</v>
      </c>
      <c r="J7361" s="105">
        <f t="shared" si="915"/>
        <v>0</v>
      </c>
      <c r="K7361" s="105">
        <f t="shared" si="916"/>
        <v>0</v>
      </c>
      <c r="L7361" s="105">
        <f t="shared" si="917"/>
        <v>0</v>
      </c>
      <c r="M7361">
        <v>0.04</v>
      </c>
      <c r="N7361">
        <f t="shared" si="918"/>
        <v>3.3960531989175591E-3</v>
      </c>
    </row>
    <row r="7362" spans="1:14" x14ac:dyDescent="0.3">
      <c r="A7362">
        <f t="shared" si="920"/>
        <v>74</v>
      </c>
      <c r="E7362" s="105">
        <f t="shared" si="921"/>
        <v>0</v>
      </c>
      <c r="I7362" s="105">
        <f t="shared" si="922"/>
        <v>0</v>
      </c>
      <c r="J7362" s="105">
        <f t="shared" si="915"/>
        <v>0</v>
      </c>
      <c r="K7362" s="105">
        <f t="shared" si="916"/>
        <v>0</v>
      </c>
      <c r="L7362" s="105">
        <f t="shared" si="917"/>
        <v>0</v>
      </c>
      <c r="M7362">
        <v>0.04</v>
      </c>
      <c r="N7362">
        <f t="shared" si="918"/>
        <v>3.3960531989175591E-3</v>
      </c>
    </row>
    <row r="7363" spans="1:14" x14ac:dyDescent="0.3">
      <c r="A7363">
        <f t="shared" si="920"/>
        <v>74</v>
      </c>
      <c r="E7363" s="105">
        <f t="shared" si="921"/>
        <v>0</v>
      </c>
      <c r="I7363" s="105">
        <f t="shared" si="922"/>
        <v>0</v>
      </c>
      <c r="J7363" s="105">
        <f t="shared" ref="J7363:J7426" si="923">E7363*($H$2/12)</f>
        <v>0</v>
      </c>
      <c r="K7363" s="105">
        <f t="shared" ref="K7363:K7426" si="924">I7363-J7363</f>
        <v>0</v>
      </c>
      <c r="L7363" s="105">
        <f t="shared" ref="L7363:L7426" si="925">N7363*(E7363-K7363)</f>
        <v>0</v>
      </c>
      <c r="M7363">
        <v>0.04</v>
      </c>
      <c r="N7363">
        <f t="shared" ref="N7363:N7426" si="926">1-(POWER(1-M7363,(1/12)))</f>
        <v>3.3960531989175591E-3</v>
      </c>
    </row>
    <row r="7364" spans="1:14" x14ac:dyDescent="0.3">
      <c r="A7364">
        <f t="shared" si="920"/>
        <v>74</v>
      </c>
      <c r="E7364" s="105">
        <f t="shared" si="921"/>
        <v>0</v>
      </c>
      <c r="I7364" s="105">
        <f t="shared" si="922"/>
        <v>0</v>
      </c>
      <c r="J7364" s="105">
        <f t="shared" si="923"/>
        <v>0</v>
      </c>
      <c r="K7364" s="105">
        <f t="shared" si="924"/>
        <v>0</v>
      </c>
      <c r="L7364" s="105">
        <f t="shared" si="925"/>
        <v>0</v>
      </c>
      <c r="M7364">
        <v>0.04</v>
      </c>
      <c r="N7364">
        <f t="shared" si="926"/>
        <v>3.3960531989175591E-3</v>
      </c>
    </row>
    <row r="7365" spans="1:14" x14ac:dyDescent="0.3">
      <c r="A7365">
        <f t="shared" si="920"/>
        <v>74</v>
      </c>
      <c r="E7365" s="105">
        <f t="shared" si="921"/>
        <v>0</v>
      </c>
      <c r="I7365" s="105">
        <f t="shared" si="922"/>
        <v>0</v>
      </c>
      <c r="J7365" s="105">
        <f t="shared" si="923"/>
        <v>0</v>
      </c>
      <c r="K7365" s="105">
        <f t="shared" si="924"/>
        <v>0</v>
      </c>
      <c r="L7365" s="105">
        <f t="shared" si="925"/>
        <v>0</v>
      </c>
      <c r="M7365">
        <v>0.04</v>
      </c>
      <c r="N7365">
        <f t="shared" si="926"/>
        <v>3.3960531989175591E-3</v>
      </c>
    </row>
    <row r="7366" spans="1:14" x14ac:dyDescent="0.3">
      <c r="A7366">
        <f t="shared" si="920"/>
        <v>74</v>
      </c>
      <c r="E7366" s="105">
        <f t="shared" si="921"/>
        <v>0</v>
      </c>
      <c r="I7366" s="105">
        <f t="shared" si="922"/>
        <v>0</v>
      </c>
      <c r="J7366" s="105">
        <f t="shared" si="923"/>
        <v>0</v>
      </c>
      <c r="K7366" s="105">
        <f t="shared" si="924"/>
        <v>0</v>
      </c>
      <c r="L7366" s="105">
        <f t="shared" si="925"/>
        <v>0</v>
      </c>
      <c r="M7366">
        <v>0.04</v>
      </c>
      <c r="N7366">
        <f t="shared" si="926"/>
        <v>3.3960531989175591E-3</v>
      </c>
    </row>
    <row r="7367" spans="1:14" x14ac:dyDescent="0.3">
      <c r="A7367">
        <f t="shared" si="920"/>
        <v>74</v>
      </c>
      <c r="E7367" s="105">
        <f t="shared" si="921"/>
        <v>0</v>
      </c>
      <c r="I7367" s="105">
        <f t="shared" si="922"/>
        <v>0</v>
      </c>
      <c r="J7367" s="105">
        <f t="shared" si="923"/>
        <v>0</v>
      </c>
      <c r="K7367" s="105">
        <f t="shared" si="924"/>
        <v>0</v>
      </c>
      <c r="L7367" s="105">
        <f t="shared" si="925"/>
        <v>0</v>
      </c>
      <c r="M7367">
        <v>0.04</v>
      </c>
      <c r="N7367">
        <f t="shared" si="926"/>
        <v>3.3960531989175591E-3</v>
      </c>
    </row>
    <row r="7368" spans="1:14" x14ac:dyDescent="0.3">
      <c r="A7368">
        <f t="shared" si="920"/>
        <v>74</v>
      </c>
      <c r="E7368" s="105">
        <f t="shared" si="921"/>
        <v>0</v>
      </c>
      <c r="I7368" s="105">
        <f t="shared" si="922"/>
        <v>0</v>
      </c>
      <c r="J7368" s="105">
        <f t="shared" si="923"/>
        <v>0</v>
      </c>
      <c r="K7368" s="105">
        <f t="shared" si="924"/>
        <v>0</v>
      </c>
      <c r="L7368" s="105">
        <f t="shared" si="925"/>
        <v>0</v>
      </c>
      <c r="M7368">
        <v>0.04</v>
      </c>
      <c r="N7368">
        <f t="shared" si="926"/>
        <v>3.3960531989175591E-3</v>
      </c>
    </row>
    <row r="7369" spans="1:14" x14ac:dyDescent="0.3">
      <c r="A7369">
        <f t="shared" si="920"/>
        <v>74</v>
      </c>
      <c r="E7369" s="105">
        <f t="shared" si="921"/>
        <v>0</v>
      </c>
      <c r="I7369" s="105">
        <f t="shared" si="922"/>
        <v>0</v>
      </c>
      <c r="J7369" s="105">
        <f t="shared" si="923"/>
        <v>0</v>
      </c>
      <c r="K7369" s="105">
        <f t="shared" si="924"/>
        <v>0</v>
      </c>
      <c r="L7369" s="105">
        <f t="shared" si="925"/>
        <v>0</v>
      </c>
      <c r="M7369">
        <v>0.04</v>
      </c>
      <c r="N7369">
        <f t="shared" si="926"/>
        <v>3.3960531989175591E-3</v>
      </c>
    </row>
    <row r="7370" spans="1:14" x14ac:dyDescent="0.3">
      <c r="A7370">
        <f t="shared" si="920"/>
        <v>74</v>
      </c>
      <c r="E7370" s="105">
        <f t="shared" si="921"/>
        <v>0</v>
      </c>
      <c r="I7370" s="105">
        <f t="shared" si="922"/>
        <v>0</v>
      </c>
      <c r="J7370" s="105">
        <f t="shared" si="923"/>
        <v>0</v>
      </c>
      <c r="K7370" s="105">
        <f t="shared" si="924"/>
        <v>0</v>
      </c>
      <c r="L7370" s="105">
        <f t="shared" si="925"/>
        <v>0</v>
      </c>
      <c r="M7370">
        <v>0.04</v>
      </c>
      <c r="N7370">
        <f t="shared" si="926"/>
        <v>3.3960531989175591E-3</v>
      </c>
    </row>
    <row r="7371" spans="1:14" x14ac:dyDescent="0.3">
      <c r="A7371">
        <f t="shared" si="920"/>
        <v>74</v>
      </c>
      <c r="E7371" s="105">
        <f t="shared" si="921"/>
        <v>0</v>
      </c>
      <c r="I7371" s="105">
        <f t="shared" si="922"/>
        <v>0</v>
      </c>
      <c r="J7371" s="105">
        <f t="shared" si="923"/>
        <v>0</v>
      </c>
      <c r="K7371" s="105">
        <f t="shared" si="924"/>
        <v>0</v>
      </c>
      <c r="L7371" s="105">
        <f t="shared" si="925"/>
        <v>0</v>
      </c>
      <c r="M7371">
        <v>0.04</v>
      </c>
      <c r="N7371">
        <f t="shared" si="926"/>
        <v>3.3960531989175591E-3</v>
      </c>
    </row>
    <row r="7372" spans="1:14" x14ac:dyDescent="0.3">
      <c r="A7372">
        <f t="shared" si="920"/>
        <v>74</v>
      </c>
      <c r="E7372" s="105">
        <f t="shared" si="921"/>
        <v>0</v>
      </c>
      <c r="I7372" s="105">
        <f t="shared" si="922"/>
        <v>0</v>
      </c>
      <c r="J7372" s="105">
        <f t="shared" si="923"/>
        <v>0</v>
      </c>
      <c r="K7372" s="105">
        <f t="shared" si="924"/>
        <v>0</v>
      </c>
      <c r="L7372" s="105">
        <f t="shared" si="925"/>
        <v>0</v>
      </c>
      <c r="M7372">
        <v>0.04</v>
      </c>
      <c r="N7372">
        <f t="shared" si="926"/>
        <v>3.3960531989175591E-3</v>
      </c>
    </row>
    <row r="7373" spans="1:14" x14ac:dyDescent="0.3">
      <c r="A7373">
        <f t="shared" si="920"/>
        <v>74</v>
      </c>
      <c r="E7373" s="105">
        <f t="shared" si="921"/>
        <v>0</v>
      </c>
      <c r="I7373" s="105">
        <f t="shared" si="922"/>
        <v>0</v>
      </c>
      <c r="J7373" s="105">
        <f t="shared" si="923"/>
        <v>0</v>
      </c>
      <c r="K7373" s="105">
        <f t="shared" si="924"/>
        <v>0</v>
      </c>
      <c r="L7373" s="105">
        <f t="shared" si="925"/>
        <v>0</v>
      </c>
      <c r="M7373">
        <v>0.04</v>
      </c>
      <c r="N7373">
        <f t="shared" si="926"/>
        <v>3.3960531989175591E-3</v>
      </c>
    </row>
    <row r="7374" spans="1:14" x14ac:dyDescent="0.3">
      <c r="A7374">
        <f t="shared" si="920"/>
        <v>74</v>
      </c>
      <c r="E7374" s="105">
        <f t="shared" si="921"/>
        <v>0</v>
      </c>
      <c r="I7374" s="105">
        <f t="shared" si="922"/>
        <v>0</v>
      </c>
      <c r="J7374" s="105">
        <f t="shared" si="923"/>
        <v>0</v>
      </c>
      <c r="K7374" s="105">
        <f t="shared" si="924"/>
        <v>0</v>
      </c>
      <c r="L7374" s="105">
        <f t="shared" si="925"/>
        <v>0</v>
      </c>
      <c r="M7374">
        <v>0.04</v>
      </c>
      <c r="N7374">
        <f t="shared" si="926"/>
        <v>3.3960531989175591E-3</v>
      </c>
    </row>
    <row r="7375" spans="1:14" x14ac:dyDescent="0.3">
      <c r="A7375">
        <f t="shared" si="920"/>
        <v>74</v>
      </c>
      <c r="E7375" s="105">
        <f t="shared" si="921"/>
        <v>0</v>
      </c>
      <c r="I7375" s="105">
        <f t="shared" si="922"/>
        <v>0</v>
      </c>
      <c r="J7375" s="105">
        <f t="shared" si="923"/>
        <v>0</v>
      </c>
      <c r="K7375" s="105">
        <f t="shared" si="924"/>
        <v>0</v>
      </c>
      <c r="L7375" s="105">
        <f t="shared" si="925"/>
        <v>0</v>
      </c>
      <c r="M7375">
        <v>0.04</v>
      </c>
      <c r="N7375">
        <f t="shared" si="926"/>
        <v>3.3960531989175591E-3</v>
      </c>
    </row>
    <row r="7376" spans="1:14" x14ac:dyDescent="0.3">
      <c r="A7376">
        <f t="shared" si="920"/>
        <v>74</v>
      </c>
      <c r="E7376" s="105">
        <f t="shared" si="921"/>
        <v>0</v>
      </c>
      <c r="I7376" s="105">
        <f t="shared" si="922"/>
        <v>0</v>
      </c>
      <c r="J7376" s="105">
        <f t="shared" si="923"/>
        <v>0</v>
      </c>
      <c r="K7376" s="105">
        <f t="shared" si="924"/>
        <v>0</v>
      </c>
      <c r="L7376" s="105">
        <f t="shared" si="925"/>
        <v>0</v>
      </c>
      <c r="M7376">
        <v>0.04</v>
      </c>
      <c r="N7376">
        <f t="shared" si="926"/>
        <v>3.3960531989175591E-3</v>
      </c>
    </row>
    <row r="7377" spans="1:14" x14ac:dyDescent="0.3">
      <c r="A7377">
        <f t="shared" si="920"/>
        <v>74</v>
      </c>
      <c r="E7377" s="105">
        <f t="shared" si="921"/>
        <v>0</v>
      </c>
      <c r="I7377" s="105">
        <f t="shared" si="922"/>
        <v>0</v>
      </c>
      <c r="J7377" s="105">
        <f t="shared" si="923"/>
        <v>0</v>
      </c>
      <c r="K7377" s="105">
        <f t="shared" si="924"/>
        <v>0</v>
      </c>
      <c r="L7377" s="105">
        <f t="shared" si="925"/>
        <v>0</v>
      </c>
      <c r="M7377">
        <v>0.04</v>
      </c>
      <c r="N7377">
        <f t="shared" si="926"/>
        <v>3.3960531989175591E-3</v>
      </c>
    </row>
    <row r="7378" spans="1:14" x14ac:dyDescent="0.3">
      <c r="A7378">
        <f t="shared" si="920"/>
        <v>74</v>
      </c>
      <c r="E7378" s="105">
        <f t="shared" si="921"/>
        <v>0</v>
      </c>
      <c r="I7378" s="105">
        <f t="shared" si="922"/>
        <v>0</v>
      </c>
      <c r="J7378" s="105">
        <f t="shared" si="923"/>
        <v>0</v>
      </c>
      <c r="K7378" s="105">
        <f t="shared" si="924"/>
        <v>0</v>
      </c>
      <c r="L7378" s="105">
        <f t="shared" si="925"/>
        <v>0</v>
      </c>
      <c r="M7378">
        <v>0.04</v>
      </c>
      <c r="N7378">
        <f t="shared" si="926"/>
        <v>3.3960531989175591E-3</v>
      </c>
    </row>
    <row r="7379" spans="1:14" x14ac:dyDescent="0.3">
      <c r="A7379">
        <f t="shared" si="920"/>
        <v>74</v>
      </c>
      <c r="E7379" s="105">
        <f t="shared" si="921"/>
        <v>0</v>
      </c>
      <c r="I7379" s="105">
        <f t="shared" si="922"/>
        <v>0</v>
      </c>
      <c r="J7379" s="105">
        <f t="shared" si="923"/>
        <v>0</v>
      </c>
      <c r="K7379" s="105">
        <f t="shared" si="924"/>
        <v>0</v>
      </c>
      <c r="L7379" s="105">
        <f t="shared" si="925"/>
        <v>0</v>
      </c>
      <c r="M7379">
        <v>0.04</v>
      </c>
      <c r="N7379">
        <f t="shared" si="926"/>
        <v>3.3960531989175591E-3</v>
      </c>
    </row>
    <row r="7380" spans="1:14" x14ac:dyDescent="0.3">
      <c r="A7380">
        <f t="shared" si="920"/>
        <v>74</v>
      </c>
      <c r="E7380" s="105">
        <f t="shared" si="921"/>
        <v>0</v>
      </c>
      <c r="I7380" s="105">
        <f t="shared" si="922"/>
        <v>0</v>
      </c>
      <c r="J7380" s="105">
        <f t="shared" si="923"/>
        <v>0</v>
      </c>
      <c r="K7380" s="105">
        <f t="shared" si="924"/>
        <v>0</v>
      </c>
      <c r="L7380" s="105">
        <f t="shared" si="925"/>
        <v>0</v>
      </c>
      <c r="M7380">
        <v>0.04</v>
      </c>
      <c r="N7380">
        <f t="shared" si="926"/>
        <v>3.3960531989175591E-3</v>
      </c>
    </row>
    <row r="7381" spans="1:14" x14ac:dyDescent="0.3">
      <c r="A7381">
        <f t="shared" si="920"/>
        <v>74</v>
      </c>
      <c r="E7381" s="105">
        <f t="shared" si="921"/>
        <v>0</v>
      </c>
      <c r="I7381" s="105">
        <f t="shared" si="922"/>
        <v>0</v>
      </c>
      <c r="J7381" s="105">
        <f t="shared" si="923"/>
        <v>0</v>
      </c>
      <c r="K7381" s="105">
        <f t="shared" si="924"/>
        <v>0</v>
      </c>
      <c r="L7381" s="105">
        <f t="shared" si="925"/>
        <v>0</v>
      </c>
      <c r="M7381">
        <v>0.04</v>
      </c>
      <c r="N7381">
        <f t="shared" si="926"/>
        <v>3.3960531989175591E-3</v>
      </c>
    </row>
    <row r="7382" spans="1:14" x14ac:dyDescent="0.3">
      <c r="A7382">
        <f t="shared" si="920"/>
        <v>74</v>
      </c>
      <c r="E7382" s="105">
        <f t="shared" si="921"/>
        <v>0</v>
      </c>
      <c r="I7382" s="105">
        <f t="shared" si="922"/>
        <v>0</v>
      </c>
      <c r="J7382" s="105">
        <f t="shared" si="923"/>
        <v>0</v>
      </c>
      <c r="K7382" s="105">
        <f t="shared" si="924"/>
        <v>0</v>
      </c>
      <c r="L7382" s="105">
        <f t="shared" si="925"/>
        <v>0</v>
      </c>
      <c r="M7382">
        <v>0.04</v>
      </c>
      <c r="N7382">
        <f t="shared" si="926"/>
        <v>3.3960531989175591E-3</v>
      </c>
    </row>
    <row r="7383" spans="1:14" x14ac:dyDescent="0.3">
      <c r="A7383">
        <f t="shared" si="920"/>
        <v>74</v>
      </c>
      <c r="E7383" s="105">
        <f t="shared" si="921"/>
        <v>0</v>
      </c>
      <c r="I7383" s="105">
        <f t="shared" si="922"/>
        <v>0</v>
      </c>
      <c r="J7383" s="105">
        <f t="shared" si="923"/>
        <v>0</v>
      </c>
      <c r="K7383" s="105">
        <f t="shared" si="924"/>
        <v>0</v>
      </c>
      <c r="L7383" s="105">
        <f t="shared" si="925"/>
        <v>0</v>
      </c>
      <c r="M7383">
        <v>0.04</v>
      </c>
      <c r="N7383">
        <f t="shared" si="926"/>
        <v>3.3960531989175591E-3</v>
      </c>
    </row>
    <row r="7384" spans="1:14" x14ac:dyDescent="0.3">
      <c r="A7384">
        <f t="shared" si="920"/>
        <v>74</v>
      </c>
      <c r="E7384" s="105">
        <f t="shared" si="921"/>
        <v>0</v>
      </c>
      <c r="I7384" s="105">
        <f t="shared" si="922"/>
        <v>0</v>
      </c>
      <c r="J7384" s="105">
        <f t="shared" si="923"/>
        <v>0</v>
      </c>
      <c r="K7384" s="105">
        <f t="shared" si="924"/>
        <v>0</v>
      </c>
      <c r="L7384" s="105">
        <f t="shared" si="925"/>
        <v>0</v>
      </c>
      <c r="M7384">
        <v>0.04</v>
      </c>
      <c r="N7384">
        <f t="shared" si="926"/>
        <v>3.3960531989175591E-3</v>
      </c>
    </row>
    <row r="7385" spans="1:14" x14ac:dyDescent="0.3">
      <c r="A7385">
        <f t="shared" si="920"/>
        <v>74</v>
      </c>
      <c r="E7385" s="105">
        <f t="shared" si="921"/>
        <v>0</v>
      </c>
      <c r="I7385" s="105">
        <f t="shared" si="922"/>
        <v>0</v>
      </c>
      <c r="J7385" s="105">
        <f t="shared" si="923"/>
        <v>0</v>
      </c>
      <c r="K7385" s="105">
        <f t="shared" si="924"/>
        <v>0</v>
      </c>
      <c r="L7385" s="105">
        <f t="shared" si="925"/>
        <v>0</v>
      </c>
      <c r="M7385">
        <v>0.04</v>
      </c>
      <c r="N7385">
        <f t="shared" si="926"/>
        <v>3.3960531989175591E-3</v>
      </c>
    </row>
    <row r="7386" spans="1:14" x14ac:dyDescent="0.3">
      <c r="A7386">
        <f t="shared" si="920"/>
        <v>74</v>
      </c>
      <c r="E7386" s="105">
        <f t="shared" si="921"/>
        <v>0</v>
      </c>
      <c r="I7386" s="105">
        <f t="shared" si="922"/>
        <v>0</v>
      </c>
      <c r="J7386" s="105">
        <f t="shared" si="923"/>
        <v>0</v>
      </c>
      <c r="K7386" s="105">
        <f t="shared" si="924"/>
        <v>0</v>
      </c>
      <c r="L7386" s="105">
        <f t="shared" si="925"/>
        <v>0</v>
      </c>
      <c r="M7386">
        <v>0.04</v>
      </c>
      <c r="N7386">
        <f t="shared" si="926"/>
        <v>3.3960531989175591E-3</v>
      </c>
    </row>
    <row r="7387" spans="1:14" x14ac:dyDescent="0.3">
      <c r="A7387">
        <f t="shared" si="920"/>
        <v>74</v>
      </c>
      <c r="E7387" s="105">
        <f t="shared" si="921"/>
        <v>0</v>
      </c>
      <c r="I7387" s="105">
        <f t="shared" si="922"/>
        <v>0</v>
      </c>
      <c r="J7387" s="105">
        <f t="shared" si="923"/>
        <v>0</v>
      </c>
      <c r="K7387" s="105">
        <f t="shared" si="924"/>
        <v>0</v>
      </c>
      <c r="L7387" s="105">
        <f t="shared" si="925"/>
        <v>0</v>
      </c>
      <c r="M7387">
        <v>0.04</v>
      </c>
      <c r="N7387">
        <f t="shared" si="926"/>
        <v>3.3960531989175591E-3</v>
      </c>
    </row>
    <row r="7388" spans="1:14" x14ac:dyDescent="0.3">
      <c r="A7388">
        <f t="shared" si="920"/>
        <v>74</v>
      </c>
      <c r="E7388" s="105">
        <f t="shared" si="921"/>
        <v>0</v>
      </c>
      <c r="I7388" s="105">
        <f t="shared" si="922"/>
        <v>0</v>
      </c>
      <c r="J7388" s="105">
        <f t="shared" si="923"/>
        <v>0</v>
      </c>
      <c r="K7388" s="105">
        <f t="shared" si="924"/>
        <v>0</v>
      </c>
      <c r="L7388" s="105">
        <f t="shared" si="925"/>
        <v>0</v>
      </c>
      <c r="M7388">
        <v>0.04</v>
      </c>
      <c r="N7388">
        <f t="shared" si="926"/>
        <v>3.3960531989175591E-3</v>
      </c>
    </row>
    <row r="7389" spans="1:14" x14ac:dyDescent="0.3">
      <c r="A7389">
        <f t="shared" si="920"/>
        <v>74</v>
      </c>
      <c r="E7389" s="105">
        <f t="shared" si="921"/>
        <v>0</v>
      </c>
      <c r="I7389" s="105">
        <f t="shared" si="922"/>
        <v>0</v>
      </c>
      <c r="J7389" s="105">
        <f t="shared" si="923"/>
        <v>0</v>
      </c>
      <c r="K7389" s="105">
        <f t="shared" si="924"/>
        <v>0</v>
      </c>
      <c r="L7389" s="105">
        <f t="shared" si="925"/>
        <v>0</v>
      </c>
      <c r="M7389">
        <v>0.04</v>
      </c>
      <c r="N7389">
        <f t="shared" si="926"/>
        <v>3.3960531989175591E-3</v>
      </c>
    </row>
    <row r="7390" spans="1:14" x14ac:dyDescent="0.3">
      <c r="A7390">
        <f t="shared" si="920"/>
        <v>74</v>
      </c>
      <c r="E7390" s="105">
        <f t="shared" si="921"/>
        <v>0</v>
      </c>
      <c r="I7390" s="105">
        <f t="shared" si="922"/>
        <v>0</v>
      </c>
      <c r="J7390" s="105">
        <f t="shared" si="923"/>
        <v>0</v>
      </c>
      <c r="K7390" s="105">
        <f t="shared" si="924"/>
        <v>0</v>
      </c>
      <c r="L7390" s="105">
        <f t="shared" si="925"/>
        <v>0</v>
      </c>
      <c r="M7390">
        <v>0.04</v>
      </c>
      <c r="N7390">
        <f t="shared" si="926"/>
        <v>3.3960531989175591E-3</v>
      </c>
    </row>
    <row r="7391" spans="1:14" x14ac:dyDescent="0.3">
      <c r="A7391">
        <f t="shared" si="920"/>
        <v>74</v>
      </c>
      <c r="E7391" s="105">
        <f t="shared" si="921"/>
        <v>0</v>
      </c>
      <c r="I7391" s="105">
        <f t="shared" si="922"/>
        <v>0</v>
      </c>
      <c r="J7391" s="105">
        <f t="shared" si="923"/>
        <v>0</v>
      </c>
      <c r="K7391" s="105">
        <f t="shared" si="924"/>
        <v>0</v>
      </c>
      <c r="L7391" s="105">
        <f t="shared" si="925"/>
        <v>0</v>
      </c>
      <c r="M7391">
        <v>0.04</v>
      </c>
      <c r="N7391">
        <f t="shared" si="926"/>
        <v>3.3960531989175591E-3</v>
      </c>
    </row>
    <row r="7392" spans="1:14" x14ac:dyDescent="0.3">
      <c r="A7392">
        <f t="shared" si="920"/>
        <v>74</v>
      </c>
      <c r="E7392" s="105">
        <f t="shared" si="921"/>
        <v>0</v>
      </c>
      <c r="I7392" s="105">
        <f t="shared" si="922"/>
        <v>0</v>
      </c>
      <c r="J7392" s="105">
        <f t="shared" si="923"/>
        <v>0</v>
      </c>
      <c r="K7392" s="105">
        <f t="shared" si="924"/>
        <v>0</v>
      </c>
      <c r="L7392" s="105">
        <f t="shared" si="925"/>
        <v>0</v>
      </c>
      <c r="M7392">
        <v>0.04</v>
      </c>
      <c r="N7392">
        <f t="shared" si="926"/>
        <v>3.3960531989175591E-3</v>
      </c>
    </row>
    <row r="7393" spans="1:15" x14ac:dyDescent="0.3">
      <c r="A7393">
        <f t="shared" si="920"/>
        <v>74</v>
      </c>
      <c r="E7393" s="105">
        <f t="shared" si="921"/>
        <v>0</v>
      </c>
      <c r="I7393" s="105">
        <f t="shared" si="922"/>
        <v>0</v>
      </c>
      <c r="J7393" s="105">
        <f t="shared" si="923"/>
        <v>0</v>
      </c>
      <c r="K7393" s="105">
        <f t="shared" si="924"/>
        <v>0</v>
      </c>
      <c r="L7393" s="105">
        <f t="shared" si="925"/>
        <v>0</v>
      </c>
      <c r="M7393">
        <v>0.04</v>
      </c>
      <c r="N7393">
        <f t="shared" si="926"/>
        <v>3.3960531989175591E-3</v>
      </c>
    </row>
    <row r="7394" spans="1:15" x14ac:dyDescent="0.3">
      <c r="A7394">
        <f t="shared" si="920"/>
        <v>74</v>
      </c>
      <c r="E7394" s="105">
        <f t="shared" si="921"/>
        <v>0</v>
      </c>
      <c r="I7394" s="105">
        <f t="shared" si="922"/>
        <v>0</v>
      </c>
      <c r="J7394" s="105">
        <f t="shared" si="923"/>
        <v>0</v>
      </c>
      <c r="K7394" s="105">
        <f t="shared" si="924"/>
        <v>0</v>
      </c>
      <c r="L7394" s="105">
        <f t="shared" si="925"/>
        <v>0</v>
      </c>
      <c r="M7394">
        <v>0.04</v>
      </c>
      <c r="N7394">
        <f t="shared" si="926"/>
        <v>3.3960531989175591E-3</v>
      </c>
    </row>
    <row r="7395" spans="1:15" x14ac:dyDescent="0.3">
      <c r="A7395">
        <f t="shared" si="920"/>
        <v>74</v>
      </c>
      <c r="E7395" s="105">
        <f t="shared" si="921"/>
        <v>0</v>
      </c>
      <c r="I7395" s="105">
        <f t="shared" si="922"/>
        <v>0</v>
      </c>
      <c r="J7395" s="105">
        <f t="shared" si="923"/>
        <v>0</v>
      </c>
      <c r="K7395" s="105">
        <f t="shared" si="924"/>
        <v>0</v>
      </c>
      <c r="L7395" s="105">
        <f t="shared" si="925"/>
        <v>0</v>
      </c>
      <c r="M7395">
        <v>0.04</v>
      </c>
      <c r="N7395">
        <f t="shared" si="926"/>
        <v>3.3960531989175591E-3</v>
      </c>
    </row>
    <row r="7396" spans="1:15" x14ac:dyDescent="0.3">
      <c r="A7396">
        <f t="shared" si="920"/>
        <v>74</v>
      </c>
      <c r="E7396" s="105">
        <f t="shared" si="921"/>
        <v>0</v>
      </c>
      <c r="I7396" s="105">
        <f t="shared" si="922"/>
        <v>0</v>
      </c>
      <c r="J7396" s="105">
        <f t="shared" si="923"/>
        <v>0</v>
      </c>
      <c r="K7396" s="105">
        <f t="shared" si="924"/>
        <v>0</v>
      </c>
      <c r="L7396" s="105">
        <f t="shared" si="925"/>
        <v>0</v>
      </c>
      <c r="M7396">
        <v>0.04</v>
      </c>
      <c r="N7396">
        <f t="shared" si="926"/>
        <v>3.3960531989175591E-3</v>
      </c>
    </row>
    <row r="7397" spans="1:15" x14ac:dyDescent="0.3">
      <c r="A7397">
        <f t="shared" si="920"/>
        <v>74</v>
      </c>
      <c r="E7397" s="105">
        <f t="shared" si="921"/>
        <v>0</v>
      </c>
      <c r="I7397" s="105">
        <f t="shared" si="922"/>
        <v>0</v>
      </c>
      <c r="J7397" s="105">
        <f t="shared" si="923"/>
        <v>0</v>
      </c>
      <c r="K7397" s="105">
        <f t="shared" si="924"/>
        <v>0</v>
      </c>
      <c r="L7397" s="105">
        <f t="shared" si="925"/>
        <v>0</v>
      </c>
      <c r="M7397">
        <v>0.04</v>
      </c>
      <c r="N7397">
        <f t="shared" si="926"/>
        <v>3.3960531989175591E-3</v>
      </c>
    </row>
    <row r="7398" spans="1:15" x14ac:dyDescent="0.3">
      <c r="A7398">
        <f t="shared" si="920"/>
        <v>74</v>
      </c>
      <c r="E7398" s="105">
        <f t="shared" si="921"/>
        <v>0</v>
      </c>
      <c r="I7398" s="105">
        <f t="shared" si="922"/>
        <v>0</v>
      </c>
      <c r="J7398" s="105">
        <f t="shared" si="923"/>
        <v>0</v>
      </c>
      <c r="K7398" s="105">
        <f t="shared" si="924"/>
        <v>0</v>
      </c>
      <c r="L7398" s="105">
        <f t="shared" si="925"/>
        <v>0</v>
      </c>
      <c r="M7398">
        <v>0.04</v>
      </c>
      <c r="N7398">
        <f t="shared" si="926"/>
        <v>3.3960531989175591E-3</v>
      </c>
    </row>
    <row r="7399" spans="1:15" x14ac:dyDescent="0.3">
      <c r="A7399">
        <f t="shared" ref="A7399:A7462" si="927">IF(COUNTIF(A7299:A7398,A7398)=100, A7398+1,A7398)</f>
        <v>74</v>
      </c>
      <c r="E7399" s="105">
        <f t="shared" ref="E7399:E7462" si="928">MAX(0, E7299-K7299-L7299)</f>
        <v>0</v>
      </c>
      <c r="I7399" s="105">
        <f t="shared" ref="I7399:I7462" si="929">IF(E7399&lt;I7299,J7399 + E7399, I7299)</f>
        <v>0</v>
      </c>
      <c r="J7399" s="105">
        <f t="shared" si="923"/>
        <v>0</v>
      </c>
      <c r="K7399" s="105">
        <f t="shared" si="924"/>
        <v>0</v>
      </c>
      <c r="L7399" s="105">
        <f t="shared" si="925"/>
        <v>0</v>
      </c>
      <c r="M7399">
        <v>0.04</v>
      </c>
      <c r="N7399">
        <f t="shared" si="926"/>
        <v>3.3960531989175591E-3</v>
      </c>
    </row>
    <row r="7400" spans="1:15" x14ac:dyDescent="0.3">
      <c r="A7400">
        <f t="shared" si="927"/>
        <v>74</v>
      </c>
      <c r="E7400" s="105">
        <f t="shared" si="928"/>
        <v>0</v>
      </c>
      <c r="I7400" s="105">
        <f t="shared" si="929"/>
        <v>0</v>
      </c>
      <c r="J7400" s="105">
        <f t="shared" si="923"/>
        <v>0</v>
      </c>
      <c r="K7400" s="105">
        <f t="shared" si="924"/>
        <v>0</v>
      </c>
      <c r="L7400" s="105">
        <f t="shared" si="925"/>
        <v>0</v>
      </c>
      <c r="M7400">
        <v>0.04</v>
      </c>
      <c r="N7400">
        <f t="shared" si="926"/>
        <v>3.3960531989175591E-3</v>
      </c>
    </row>
    <row r="7401" spans="1:15" x14ac:dyDescent="0.3">
      <c r="A7401">
        <f t="shared" si="927"/>
        <v>74</v>
      </c>
      <c r="E7401" s="105">
        <f t="shared" si="928"/>
        <v>0</v>
      </c>
      <c r="I7401" s="105">
        <f t="shared" si="929"/>
        <v>0</v>
      </c>
      <c r="J7401" s="105">
        <f t="shared" si="923"/>
        <v>0</v>
      </c>
      <c r="K7401" s="105">
        <f t="shared" si="924"/>
        <v>0</v>
      </c>
      <c r="L7401" s="105">
        <f t="shared" si="925"/>
        <v>0</v>
      </c>
      <c r="M7401">
        <v>0.04</v>
      </c>
      <c r="N7401">
        <f t="shared" si="926"/>
        <v>3.3960531989175591E-3</v>
      </c>
      <c r="O7401" s="105" t="e">
        <f t="shared" ref="O7401" si="930">SUM(I7302:I7401)</f>
        <v>#REF!</v>
      </c>
    </row>
    <row r="7402" spans="1:15" x14ac:dyDescent="0.3">
      <c r="A7402">
        <f t="shared" si="927"/>
        <v>75</v>
      </c>
      <c r="E7402" s="105" t="e">
        <f t="shared" si="928"/>
        <v>#REF!</v>
      </c>
      <c r="I7402" s="105" t="e">
        <f t="shared" si="929"/>
        <v>#REF!</v>
      </c>
      <c r="J7402" s="105" t="e">
        <f t="shared" si="923"/>
        <v>#REF!</v>
      </c>
      <c r="K7402" s="105" t="e">
        <f t="shared" si="924"/>
        <v>#REF!</v>
      </c>
      <c r="L7402" s="105" t="e">
        <f t="shared" si="925"/>
        <v>#REF!</v>
      </c>
      <c r="M7402">
        <v>0.04</v>
      </c>
      <c r="N7402">
        <f t="shared" si="926"/>
        <v>3.3960531989175591E-3</v>
      </c>
    </row>
    <row r="7403" spans="1:15" x14ac:dyDescent="0.3">
      <c r="A7403">
        <f t="shared" si="927"/>
        <v>75</v>
      </c>
      <c r="E7403" s="105" t="e">
        <f t="shared" si="928"/>
        <v>#REF!</v>
      </c>
      <c r="I7403" s="105" t="e">
        <f t="shared" si="929"/>
        <v>#REF!</v>
      </c>
      <c r="J7403" s="105" t="e">
        <f t="shared" si="923"/>
        <v>#REF!</v>
      </c>
      <c r="K7403" s="105" t="e">
        <f t="shared" si="924"/>
        <v>#REF!</v>
      </c>
      <c r="L7403" s="105" t="e">
        <f t="shared" si="925"/>
        <v>#REF!</v>
      </c>
      <c r="M7403">
        <v>0.04</v>
      </c>
      <c r="N7403">
        <f t="shared" si="926"/>
        <v>3.3960531989175591E-3</v>
      </c>
    </row>
    <row r="7404" spans="1:15" x14ac:dyDescent="0.3">
      <c r="A7404">
        <f t="shared" si="927"/>
        <v>75</v>
      </c>
      <c r="E7404" s="105" t="e">
        <f t="shared" si="928"/>
        <v>#REF!</v>
      </c>
      <c r="I7404" s="105" t="e">
        <f t="shared" si="929"/>
        <v>#REF!</v>
      </c>
      <c r="J7404" s="105" t="e">
        <f t="shared" si="923"/>
        <v>#REF!</v>
      </c>
      <c r="K7404" s="105" t="e">
        <f t="shared" si="924"/>
        <v>#REF!</v>
      </c>
      <c r="L7404" s="105" t="e">
        <f t="shared" si="925"/>
        <v>#REF!</v>
      </c>
      <c r="M7404">
        <v>0.04</v>
      </c>
      <c r="N7404">
        <f t="shared" si="926"/>
        <v>3.3960531989175591E-3</v>
      </c>
    </row>
    <row r="7405" spans="1:15" x14ac:dyDescent="0.3">
      <c r="A7405">
        <f t="shared" si="927"/>
        <v>75</v>
      </c>
      <c r="E7405" s="105">
        <f t="shared" si="928"/>
        <v>0</v>
      </c>
      <c r="I7405" s="105">
        <f t="shared" si="929"/>
        <v>0</v>
      </c>
      <c r="J7405" s="105">
        <f t="shared" si="923"/>
        <v>0</v>
      </c>
      <c r="K7405" s="105">
        <f t="shared" si="924"/>
        <v>0</v>
      </c>
      <c r="L7405" s="105">
        <f t="shared" si="925"/>
        <v>0</v>
      </c>
      <c r="M7405">
        <v>0.04</v>
      </c>
      <c r="N7405">
        <f t="shared" si="926"/>
        <v>3.3960531989175591E-3</v>
      </c>
    </row>
    <row r="7406" spans="1:15" x14ac:dyDescent="0.3">
      <c r="A7406">
        <f t="shared" si="927"/>
        <v>75</v>
      </c>
      <c r="E7406" s="105">
        <f t="shared" si="928"/>
        <v>0</v>
      </c>
      <c r="I7406" s="105">
        <f t="shared" si="929"/>
        <v>0</v>
      </c>
      <c r="J7406" s="105">
        <f t="shared" si="923"/>
        <v>0</v>
      </c>
      <c r="K7406" s="105">
        <f t="shared" si="924"/>
        <v>0</v>
      </c>
      <c r="L7406" s="105">
        <f t="shared" si="925"/>
        <v>0</v>
      </c>
      <c r="M7406">
        <v>0.04</v>
      </c>
      <c r="N7406">
        <f t="shared" si="926"/>
        <v>3.3960531989175591E-3</v>
      </c>
    </row>
    <row r="7407" spans="1:15" x14ac:dyDescent="0.3">
      <c r="A7407">
        <f t="shared" si="927"/>
        <v>75</v>
      </c>
      <c r="E7407" s="105">
        <f t="shared" si="928"/>
        <v>0</v>
      </c>
      <c r="I7407" s="105">
        <f t="shared" si="929"/>
        <v>0</v>
      </c>
      <c r="J7407" s="105">
        <f t="shared" si="923"/>
        <v>0</v>
      </c>
      <c r="K7407" s="105">
        <f t="shared" si="924"/>
        <v>0</v>
      </c>
      <c r="L7407" s="105">
        <f t="shared" si="925"/>
        <v>0</v>
      </c>
      <c r="M7407">
        <v>0.04</v>
      </c>
      <c r="N7407">
        <f t="shared" si="926"/>
        <v>3.3960531989175591E-3</v>
      </c>
    </row>
    <row r="7408" spans="1:15" x14ac:dyDescent="0.3">
      <c r="A7408">
        <f t="shared" si="927"/>
        <v>75</v>
      </c>
      <c r="E7408" s="105">
        <f t="shared" si="928"/>
        <v>0</v>
      </c>
      <c r="I7408" s="105">
        <f t="shared" si="929"/>
        <v>0</v>
      </c>
      <c r="J7408" s="105">
        <f t="shared" si="923"/>
        <v>0</v>
      </c>
      <c r="K7408" s="105">
        <f t="shared" si="924"/>
        <v>0</v>
      </c>
      <c r="L7408" s="105">
        <f t="shared" si="925"/>
        <v>0</v>
      </c>
      <c r="M7408">
        <v>0.04</v>
      </c>
      <c r="N7408">
        <f t="shared" si="926"/>
        <v>3.3960531989175591E-3</v>
      </c>
    </row>
    <row r="7409" spans="1:14" x14ac:dyDescent="0.3">
      <c r="A7409">
        <f t="shared" si="927"/>
        <v>75</v>
      </c>
      <c r="E7409" s="105">
        <f t="shared" si="928"/>
        <v>0</v>
      </c>
      <c r="I7409" s="105">
        <f t="shared" si="929"/>
        <v>0</v>
      </c>
      <c r="J7409" s="105">
        <f t="shared" si="923"/>
        <v>0</v>
      </c>
      <c r="K7409" s="105">
        <f t="shared" si="924"/>
        <v>0</v>
      </c>
      <c r="L7409" s="105">
        <f t="shared" si="925"/>
        <v>0</v>
      </c>
      <c r="M7409">
        <v>0.04</v>
      </c>
      <c r="N7409">
        <f t="shared" si="926"/>
        <v>3.3960531989175591E-3</v>
      </c>
    </row>
    <row r="7410" spans="1:14" x14ac:dyDescent="0.3">
      <c r="A7410">
        <f t="shared" si="927"/>
        <v>75</v>
      </c>
      <c r="E7410" s="105">
        <f t="shared" si="928"/>
        <v>0</v>
      </c>
      <c r="I7410" s="105">
        <f t="shared" si="929"/>
        <v>0</v>
      </c>
      <c r="J7410" s="105">
        <f t="shared" si="923"/>
        <v>0</v>
      </c>
      <c r="K7410" s="105">
        <f t="shared" si="924"/>
        <v>0</v>
      </c>
      <c r="L7410" s="105">
        <f t="shared" si="925"/>
        <v>0</v>
      </c>
      <c r="M7410">
        <v>0.04</v>
      </c>
      <c r="N7410">
        <f t="shared" si="926"/>
        <v>3.3960531989175591E-3</v>
      </c>
    </row>
    <row r="7411" spans="1:14" x14ac:dyDescent="0.3">
      <c r="A7411">
        <f t="shared" si="927"/>
        <v>75</v>
      </c>
      <c r="E7411" s="105">
        <f t="shared" si="928"/>
        <v>0</v>
      </c>
      <c r="I7411" s="105">
        <f t="shared" si="929"/>
        <v>0</v>
      </c>
      <c r="J7411" s="105">
        <f t="shared" si="923"/>
        <v>0</v>
      </c>
      <c r="K7411" s="105">
        <f t="shared" si="924"/>
        <v>0</v>
      </c>
      <c r="L7411" s="105">
        <f t="shared" si="925"/>
        <v>0</v>
      </c>
      <c r="M7411">
        <v>0.04</v>
      </c>
      <c r="N7411">
        <f t="shared" si="926"/>
        <v>3.3960531989175591E-3</v>
      </c>
    </row>
    <row r="7412" spans="1:14" x14ac:dyDescent="0.3">
      <c r="A7412">
        <f t="shared" si="927"/>
        <v>75</v>
      </c>
      <c r="E7412" s="105">
        <f t="shared" si="928"/>
        <v>0</v>
      </c>
      <c r="I7412" s="105">
        <f t="shared" si="929"/>
        <v>0</v>
      </c>
      <c r="J7412" s="105">
        <f t="shared" si="923"/>
        <v>0</v>
      </c>
      <c r="K7412" s="105">
        <f t="shared" si="924"/>
        <v>0</v>
      </c>
      <c r="L7412" s="105">
        <f t="shared" si="925"/>
        <v>0</v>
      </c>
      <c r="M7412">
        <v>0.04</v>
      </c>
      <c r="N7412">
        <f t="shared" si="926"/>
        <v>3.3960531989175591E-3</v>
      </c>
    </row>
    <row r="7413" spans="1:14" x14ac:dyDescent="0.3">
      <c r="A7413">
        <f t="shared" si="927"/>
        <v>75</v>
      </c>
      <c r="E7413" s="105">
        <f t="shared" si="928"/>
        <v>0</v>
      </c>
      <c r="I7413" s="105">
        <f t="shared" si="929"/>
        <v>0</v>
      </c>
      <c r="J7413" s="105">
        <f t="shared" si="923"/>
        <v>0</v>
      </c>
      <c r="K7413" s="105">
        <f t="shared" si="924"/>
        <v>0</v>
      </c>
      <c r="L7413" s="105">
        <f t="shared" si="925"/>
        <v>0</v>
      </c>
      <c r="M7413">
        <v>0.04</v>
      </c>
      <c r="N7413">
        <f t="shared" si="926"/>
        <v>3.3960531989175591E-3</v>
      </c>
    </row>
    <row r="7414" spans="1:14" x14ac:dyDescent="0.3">
      <c r="A7414">
        <f t="shared" si="927"/>
        <v>75</v>
      </c>
      <c r="E7414" s="105">
        <f t="shared" si="928"/>
        <v>0</v>
      </c>
      <c r="I7414" s="105">
        <f t="shared" si="929"/>
        <v>0</v>
      </c>
      <c r="J7414" s="105">
        <f t="shared" si="923"/>
        <v>0</v>
      </c>
      <c r="K7414" s="105">
        <f t="shared" si="924"/>
        <v>0</v>
      </c>
      <c r="L7414" s="105">
        <f t="shared" si="925"/>
        <v>0</v>
      </c>
      <c r="M7414">
        <v>0.04</v>
      </c>
      <c r="N7414">
        <f t="shared" si="926"/>
        <v>3.3960531989175591E-3</v>
      </c>
    </row>
    <row r="7415" spans="1:14" x14ac:dyDescent="0.3">
      <c r="A7415">
        <f t="shared" si="927"/>
        <v>75</v>
      </c>
      <c r="E7415" s="105">
        <f t="shared" si="928"/>
        <v>0</v>
      </c>
      <c r="I7415" s="105">
        <f t="shared" si="929"/>
        <v>0</v>
      </c>
      <c r="J7415" s="105">
        <f t="shared" si="923"/>
        <v>0</v>
      </c>
      <c r="K7415" s="105">
        <f t="shared" si="924"/>
        <v>0</v>
      </c>
      <c r="L7415" s="105">
        <f t="shared" si="925"/>
        <v>0</v>
      </c>
      <c r="M7415">
        <v>0.04</v>
      </c>
      <c r="N7415">
        <f t="shared" si="926"/>
        <v>3.3960531989175591E-3</v>
      </c>
    </row>
    <row r="7416" spans="1:14" x14ac:dyDescent="0.3">
      <c r="A7416">
        <f t="shared" si="927"/>
        <v>75</v>
      </c>
      <c r="E7416" s="105">
        <f t="shared" si="928"/>
        <v>0</v>
      </c>
      <c r="I7416" s="105">
        <f t="shared" si="929"/>
        <v>0</v>
      </c>
      <c r="J7416" s="105">
        <f t="shared" si="923"/>
        <v>0</v>
      </c>
      <c r="K7416" s="105">
        <f t="shared" si="924"/>
        <v>0</v>
      </c>
      <c r="L7416" s="105">
        <f t="shared" si="925"/>
        <v>0</v>
      </c>
      <c r="M7416">
        <v>0.04</v>
      </c>
      <c r="N7416">
        <f t="shared" si="926"/>
        <v>3.3960531989175591E-3</v>
      </c>
    </row>
    <row r="7417" spans="1:14" x14ac:dyDescent="0.3">
      <c r="A7417">
        <f t="shared" si="927"/>
        <v>75</v>
      </c>
      <c r="E7417" s="105">
        <f t="shared" si="928"/>
        <v>0</v>
      </c>
      <c r="I7417" s="105">
        <f t="shared" si="929"/>
        <v>0</v>
      </c>
      <c r="J7417" s="105">
        <f t="shared" si="923"/>
        <v>0</v>
      </c>
      <c r="K7417" s="105">
        <f t="shared" si="924"/>
        <v>0</v>
      </c>
      <c r="L7417" s="105">
        <f t="shared" si="925"/>
        <v>0</v>
      </c>
      <c r="M7417">
        <v>0.04</v>
      </c>
      <c r="N7417">
        <f t="shared" si="926"/>
        <v>3.3960531989175591E-3</v>
      </c>
    </row>
    <row r="7418" spans="1:14" x14ac:dyDescent="0.3">
      <c r="A7418">
        <f t="shared" si="927"/>
        <v>75</v>
      </c>
      <c r="E7418" s="105">
        <f t="shared" si="928"/>
        <v>0</v>
      </c>
      <c r="I7418" s="105">
        <f t="shared" si="929"/>
        <v>0</v>
      </c>
      <c r="J7418" s="105">
        <f t="shared" si="923"/>
        <v>0</v>
      </c>
      <c r="K7418" s="105">
        <f t="shared" si="924"/>
        <v>0</v>
      </c>
      <c r="L7418" s="105">
        <f t="shared" si="925"/>
        <v>0</v>
      </c>
      <c r="M7418">
        <v>0.04</v>
      </c>
      <c r="N7418">
        <f t="shared" si="926"/>
        <v>3.3960531989175591E-3</v>
      </c>
    </row>
    <row r="7419" spans="1:14" x14ac:dyDescent="0.3">
      <c r="A7419">
        <f t="shared" si="927"/>
        <v>75</v>
      </c>
      <c r="E7419" s="105">
        <f t="shared" si="928"/>
        <v>0</v>
      </c>
      <c r="I7419" s="105">
        <f t="shared" si="929"/>
        <v>0</v>
      </c>
      <c r="J7419" s="105">
        <f t="shared" si="923"/>
        <v>0</v>
      </c>
      <c r="K7419" s="105">
        <f t="shared" si="924"/>
        <v>0</v>
      </c>
      <c r="L7419" s="105">
        <f t="shared" si="925"/>
        <v>0</v>
      </c>
      <c r="M7419">
        <v>0.04</v>
      </c>
      <c r="N7419">
        <f t="shared" si="926"/>
        <v>3.3960531989175591E-3</v>
      </c>
    </row>
    <row r="7420" spans="1:14" x14ac:dyDescent="0.3">
      <c r="A7420">
        <f t="shared" si="927"/>
        <v>75</v>
      </c>
      <c r="E7420" s="105">
        <f t="shared" si="928"/>
        <v>0</v>
      </c>
      <c r="I7420" s="105">
        <f t="shared" si="929"/>
        <v>0</v>
      </c>
      <c r="J7420" s="105">
        <f t="shared" si="923"/>
        <v>0</v>
      </c>
      <c r="K7420" s="105">
        <f t="shared" si="924"/>
        <v>0</v>
      </c>
      <c r="L7420" s="105">
        <f t="shared" si="925"/>
        <v>0</v>
      </c>
      <c r="M7420">
        <v>0.04</v>
      </c>
      <c r="N7420">
        <f t="shared" si="926"/>
        <v>3.3960531989175591E-3</v>
      </c>
    </row>
    <row r="7421" spans="1:14" x14ac:dyDescent="0.3">
      <c r="A7421">
        <f t="shared" si="927"/>
        <v>75</v>
      </c>
      <c r="E7421" s="105">
        <f t="shared" si="928"/>
        <v>0</v>
      </c>
      <c r="I7421" s="105">
        <f t="shared" si="929"/>
        <v>0</v>
      </c>
      <c r="J7421" s="105">
        <f t="shared" si="923"/>
        <v>0</v>
      </c>
      <c r="K7421" s="105">
        <f t="shared" si="924"/>
        <v>0</v>
      </c>
      <c r="L7421" s="105">
        <f t="shared" si="925"/>
        <v>0</v>
      </c>
      <c r="M7421">
        <v>0.04</v>
      </c>
      <c r="N7421">
        <f t="shared" si="926"/>
        <v>3.3960531989175591E-3</v>
      </c>
    </row>
    <row r="7422" spans="1:14" x14ac:dyDescent="0.3">
      <c r="A7422">
        <f t="shared" si="927"/>
        <v>75</v>
      </c>
      <c r="E7422" s="105">
        <f t="shared" si="928"/>
        <v>0</v>
      </c>
      <c r="I7422" s="105">
        <f t="shared" si="929"/>
        <v>0</v>
      </c>
      <c r="J7422" s="105">
        <f t="shared" si="923"/>
        <v>0</v>
      </c>
      <c r="K7422" s="105">
        <f t="shared" si="924"/>
        <v>0</v>
      </c>
      <c r="L7422" s="105">
        <f t="shared" si="925"/>
        <v>0</v>
      </c>
      <c r="M7422">
        <v>0.04</v>
      </c>
      <c r="N7422">
        <f t="shared" si="926"/>
        <v>3.3960531989175591E-3</v>
      </c>
    </row>
    <row r="7423" spans="1:14" x14ac:dyDescent="0.3">
      <c r="A7423">
        <f t="shared" si="927"/>
        <v>75</v>
      </c>
      <c r="E7423" s="105">
        <f t="shared" si="928"/>
        <v>0</v>
      </c>
      <c r="I7423" s="105">
        <f t="shared" si="929"/>
        <v>0</v>
      </c>
      <c r="J7423" s="105">
        <f t="shared" si="923"/>
        <v>0</v>
      </c>
      <c r="K7423" s="105">
        <f t="shared" si="924"/>
        <v>0</v>
      </c>
      <c r="L7423" s="105">
        <f t="shared" si="925"/>
        <v>0</v>
      </c>
      <c r="M7423">
        <v>0.04</v>
      </c>
      <c r="N7423">
        <f t="shared" si="926"/>
        <v>3.3960531989175591E-3</v>
      </c>
    </row>
    <row r="7424" spans="1:14" x14ac:dyDescent="0.3">
      <c r="A7424">
        <f t="shared" si="927"/>
        <v>75</v>
      </c>
      <c r="E7424" s="105">
        <f t="shared" si="928"/>
        <v>0</v>
      </c>
      <c r="I7424" s="105">
        <f t="shared" si="929"/>
        <v>0</v>
      </c>
      <c r="J7424" s="105">
        <f t="shared" si="923"/>
        <v>0</v>
      </c>
      <c r="K7424" s="105">
        <f t="shared" si="924"/>
        <v>0</v>
      </c>
      <c r="L7424" s="105">
        <f t="shared" si="925"/>
        <v>0</v>
      </c>
      <c r="M7424">
        <v>0.04</v>
      </c>
      <c r="N7424">
        <f t="shared" si="926"/>
        <v>3.3960531989175591E-3</v>
      </c>
    </row>
    <row r="7425" spans="1:14" x14ac:dyDescent="0.3">
      <c r="A7425">
        <f t="shared" si="927"/>
        <v>75</v>
      </c>
      <c r="E7425" s="105">
        <f t="shared" si="928"/>
        <v>0</v>
      </c>
      <c r="I7425" s="105">
        <f t="shared" si="929"/>
        <v>0</v>
      </c>
      <c r="J7425" s="105">
        <f t="shared" si="923"/>
        <v>0</v>
      </c>
      <c r="K7425" s="105">
        <f t="shared" si="924"/>
        <v>0</v>
      </c>
      <c r="L7425" s="105">
        <f t="shared" si="925"/>
        <v>0</v>
      </c>
      <c r="M7425">
        <v>0.04</v>
      </c>
      <c r="N7425">
        <f t="shared" si="926"/>
        <v>3.3960531989175591E-3</v>
      </c>
    </row>
    <row r="7426" spans="1:14" x14ac:dyDescent="0.3">
      <c r="A7426">
        <f t="shared" si="927"/>
        <v>75</v>
      </c>
      <c r="E7426" s="105">
        <f t="shared" si="928"/>
        <v>0</v>
      </c>
      <c r="I7426" s="105">
        <f t="shared" si="929"/>
        <v>0</v>
      </c>
      <c r="J7426" s="105">
        <f t="shared" si="923"/>
        <v>0</v>
      </c>
      <c r="K7426" s="105">
        <f t="shared" si="924"/>
        <v>0</v>
      </c>
      <c r="L7426" s="105">
        <f t="shared" si="925"/>
        <v>0</v>
      </c>
      <c r="M7426">
        <v>0.04</v>
      </c>
      <c r="N7426">
        <f t="shared" si="926"/>
        <v>3.3960531989175591E-3</v>
      </c>
    </row>
    <row r="7427" spans="1:14" x14ac:dyDescent="0.3">
      <c r="A7427">
        <f t="shared" si="927"/>
        <v>75</v>
      </c>
      <c r="E7427" s="105">
        <f t="shared" si="928"/>
        <v>0</v>
      </c>
      <c r="I7427" s="105">
        <f t="shared" si="929"/>
        <v>0</v>
      </c>
      <c r="J7427" s="105">
        <f t="shared" ref="J7427:J7490" si="931">E7427*($H$2/12)</f>
        <v>0</v>
      </c>
      <c r="K7427" s="105">
        <f t="shared" ref="K7427:K7490" si="932">I7427-J7427</f>
        <v>0</v>
      </c>
      <c r="L7427" s="105">
        <f t="shared" ref="L7427:L7490" si="933">N7427*(E7427-K7427)</f>
        <v>0</v>
      </c>
      <c r="M7427">
        <v>0.04</v>
      </c>
      <c r="N7427">
        <f t="shared" ref="N7427:N7490" si="934">1-(POWER(1-M7427,(1/12)))</f>
        <v>3.3960531989175591E-3</v>
      </c>
    </row>
    <row r="7428" spans="1:14" x14ac:dyDescent="0.3">
      <c r="A7428">
        <f t="shared" si="927"/>
        <v>75</v>
      </c>
      <c r="E7428" s="105">
        <f t="shared" si="928"/>
        <v>0</v>
      </c>
      <c r="I7428" s="105">
        <f t="shared" si="929"/>
        <v>0</v>
      </c>
      <c r="J7428" s="105">
        <f t="shared" si="931"/>
        <v>0</v>
      </c>
      <c r="K7428" s="105">
        <f t="shared" si="932"/>
        <v>0</v>
      </c>
      <c r="L7428" s="105">
        <f t="shared" si="933"/>
        <v>0</v>
      </c>
      <c r="M7428">
        <v>0.04</v>
      </c>
      <c r="N7428">
        <f t="shared" si="934"/>
        <v>3.3960531989175591E-3</v>
      </c>
    </row>
    <row r="7429" spans="1:14" x14ac:dyDescent="0.3">
      <c r="A7429">
        <f t="shared" si="927"/>
        <v>75</v>
      </c>
      <c r="E7429" s="105">
        <f t="shared" si="928"/>
        <v>0</v>
      </c>
      <c r="I7429" s="105">
        <f t="shared" si="929"/>
        <v>0</v>
      </c>
      <c r="J7429" s="105">
        <f t="shared" si="931"/>
        <v>0</v>
      </c>
      <c r="K7429" s="105">
        <f t="shared" si="932"/>
        <v>0</v>
      </c>
      <c r="L7429" s="105">
        <f t="shared" si="933"/>
        <v>0</v>
      </c>
      <c r="M7429">
        <v>0.04</v>
      </c>
      <c r="N7429">
        <f t="shared" si="934"/>
        <v>3.3960531989175591E-3</v>
      </c>
    </row>
    <row r="7430" spans="1:14" x14ac:dyDescent="0.3">
      <c r="A7430">
        <f t="shared" si="927"/>
        <v>75</v>
      </c>
      <c r="E7430" s="105">
        <f t="shared" si="928"/>
        <v>0</v>
      </c>
      <c r="I7430" s="105">
        <f t="shared" si="929"/>
        <v>0</v>
      </c>
      <c r="J7430" s="105">
        <f t="shared" si="931"/>
        <v>0</v>
      </c>
      <c r="K7430" s="105">
        <f t="shared" si="932"/>
        <v>0</v>
      </c>
      <c r="L7430" s="105">
        <f t="shared" si="933"/>
        <v>0</v>
      </c>
      <c r="M7430">
        <v>0.04</v>
      </c>
      <c r="N7430">
        <f t="shared" si="934"/>
        <v>3.3960531989175591E-3</v>
      </c>
    </row>
    <row r="7431" spans="1:14" x14ac:dyDescent="0.3">
      <c r="A7431">
        <f t="shared" si="927"/>
        <v>75</v>
      </c>
      <c r="E7431" s="105">
        <f t="shared" si="928"/>
        <v>0</v>
      </c>
      <c r="I7431" s="105">
        <f t="shared" si="929"/>
        <v>0</v>
      </c>
      <c r="J7431" s="105">
        <f t="shared" si="931"/>
        <v>0</v>
      </c>
      <c r="K7431" s="105">
        <f t="shared" si="932"/>
        <v>0</v>
      </c>
      <c r="L7431" s="105">
        <f t="shared" si="933"/>
        <v>0</v>
      </c>
      <c r="M7431">
        <v>0.04</v>
      </c>
      <c r="N7431">
        <f t="shared" si="934"/>
        <v>3.3960531989175591E-3</v>
      </c>
    </row>
    <row r="7432" spans="1:14" x14ac:dyDescent="0.3">
      <c r="A7432">
        <f t="shared" si="927"/>
        <v>75</v>
      </c>
      <c r="E7432" s="105">
        <f t="shared" si="928"/>
        <v>0</v>
      </c>
      <c r="I7432" s="105">
        <f t="shared" si="929"/>
        <v>0</v>
      </c>
      <c r="J7432" s="105">
        <f t="shared" si="931"/>
        <v>0</v>
      </c>
      <c r="K7432" s="105">
        <f t="shared" si="932"/>
        <v>0</v>
      </c>
      <c r="L7432" s="105">
        <f t="shared" si="933"/>
        <v>0</v>
      </c>
      <c r="M7432">
        <v>0.04</v>
      </c>
      <c r="N7432">
        <f t="shared" si="934"/>
        <v>3.3960531989175591E-3</v>
      </c>
    </row>
    <row r="7433" spans="1:14" x14ac:dyDescent="0.3">
      <c r="A7433">
        <f t="shared" si="927"/>
        <v>75</v>
      </c>
      <c r="E7433" s="105">
        <f t="shared" si="928"/>
        <v>0</v>
      </c>
      <c r="I7433" s="105">
        <f t="shared" si="929"/>
        <v>0</v>
      </c>
      <c r="J7433" s="105">
        <f t="shared" si="931"/>
        <v>0</v>
      </c>
      <c r="K7433" s="105">
        <f t="shared" si="932"/>
        <v>0</v>
      </c>
      <c r="L7433" s="105">
        <f t="shared" si="933"/>
        <v>0</v>
      </c>
      <c r="M7433">
        <v>0.04</v>
      </c>
      <c r="N7433">
        <f t="shared" si="934"/>
        <v>3.3960531989175591E-3</v>
      </c>
    </row>
    <row r="7434" spans="1:14" x14ac:dyDescent="0.3">
      <c r="A7434">
        <f t="shared" si="927"/>
        <v>75</v>
      </c>
      <c r="E7434" s="105">
        <f t="shared" si="928"/>
        <v>0</v>
      </c>
      <c r="I7434" s="105">
        <f t="shared" si="929"/>
        <v>0</v>
      </c>
      <c r="J7434" s="105">
        <f t="shared" si="931"/>
        <v>0</v>
      </c>
      <c r="K7434" s="105">
        <f t="shared" si="932"/>
        <v>0</v>
      </c>
      <c r="L7434" s="105">
        <f t="shared" si="933"/>
        <v>0</v>
      </c>
      <c r="M7434">
        <v>0.04</v>
      </c>
      <c r="N7434">
        <f t="shared" si="934"/>
        <v>3.3960531989175591E-3</v>
      </c>
    </row>
    <row r="7435" spans="1:14" x14ac:dyDescent="0.3">
      <c r="A7435">
        <f t="shared" si="927"/>
        <v>75</v>
      </c>
      <c r="E7435" s="105">
        <f t="shared" si="928"/>
        <v>0</v>
      </c>
      <c r="I7435" s="105">
        <f t="shared" si="929"/>
        <v>0</v>
      </c>
      <c r="J7435" s="105">
        <f t="shared" si="931"/>
        <v>0</v>
      </c>
      <c r="K7435" s="105">
        <f t="shared" si="932"/>
        <v>0</v>
      </c>
      <c r="L7435" s="105">
        <f t="shared" si="933"/>
        <v>0</v>
      </c>
      <c r="M7435">
        <v>0.04</v>
      </c>
      <c r="N7435">
        <f t="shared" si="934"/>
        <v>3.3960531989175591E-3</v>
      </c>
    </row>
    <row r="7436" spans="1:14" x14ac:dyDescent="0.3">
      <c r="A7436">
        <f t="shared" si="927"/>
        <v>75</v>
      </c>
      <c r="E7436" s="105">
        <f t="shared" si="928"/>
        <v>0</v>
      </c>
      <c r="I7436" s="105">
        <f t="shared" si="929"/>
        <v>0</v>
      </c>
      <c r="J7436" s="105">
        <f t="shared" si="931"/>
        <v>0</v>
      </c>
      <c r="K7436" s="105">
        <f t="shared" si="932"/>
        <v>0</v>
      </c>
      <c r="L7436" s="105">
        <f t="shared" si="933"/>
        <v>0</v>
      </c>
      <c r="M7436">
        <v>0.04</v>
      </c>
      <c r="N7436">
        <f t="shared" si="934"/>
        <v>3.3960531989175591E-3</v>
      </c>
    </row>
    <row r="7437" spans="1:14" x14ac:dyDescent="0.3">
      <c r="A7437">
        <f t="shared" si="927"/>
        <v>75</v>
      </c>
      <c r="E7437" s="105">
        <f t="shared" si="928"/>
        <v>0</v>
      </c>
      <c r="I7437" s="105">
        <f t="shared" si="929"/>
        <v>0</v>
      </c>
      <c r="J7437" s="105">
        <f t="shared" si="931"/>
        <v>0</v>
      </c>
      <c r="K7437" s="105">
        <f t="shared" si="932"/>
        <v>0</v>
      </c>
      <c r="L7437" s="105">
        <f t="shared" si="933"/>
        <v>0</v>
      </c>
      <c r="M7437">
        <v>0.04</v>
      </c>
      <c r="N7437">
        <f t="shared" si="934"/>
        <v>3.3960531989175591E-3</v>
      </c>
    </row>
    <row r="7438" spans="1:14" x14ac:dyDescent="0.3">
      <c r="A7438">
        <f t="shared" si="927"/>
        <v>75</v>
      </c>
      <c r="E7438" s="105">
        <f t="shared" si="928"/>
        <v>0</v>
      </c>
      <c r="I7438" s="105">
        <f t="shared" si="929"/>
        <v>0</v>
      </c>
      <c r="J7438" s="105">
        <f t="shared" si="931"/>
        <v>0</v>
      </c>
      <c r="K7438" s="105">
        <f t="shared" si="932"/>
        <v>0</v>
      </c>
      <c r="L7438" s="105">
        <f t="shared" si="933"/>
        <v>0</v>
      </c>
      <c r="M7438">
        <v>0.04</v>
      </c>
      <c r="N7438">
        <f t="shared" si="934"/>
        <v>3.3960531989175591E-3</v>
      </c>
    </row>
    <row r="7439" spans="1:14" x14ac:dyDescent="0.3">
      <c r="A7439">
        <f t="shared" si="927"/>
        <v>75</v>
      </c>
      <c r="E7439" s="105">
        <f t="shared" si="928"/>
        <v>0</v>
      </c>
      <c r="I7439" s="105">
        <f t="shared" si="929"/>
        <v>0</v>
      </c>
      <c r="J7439" s="105">
        <f t="shared" si="931"/>
        <v>0</v>
      </c>
      <c r="K7439" s="105">
        <f t="shared" si="932"/>
        <v>0</v>
      </c>
      <c r="L7439" s="105">
        <f t="shared" si="933"/>
        <v>0</v>
      </c>
      <c r="M7439">
        <v>0.04</v>
      </c>
      <c r="N7439">
        <f t="shared" si="934"/>
        <v>3.3960531989175591E-3</v>
      </c>
    </row>
    <row r="7440" spans="1:14" x14ac:dyDescent="0.3">
      <c r="A7440">
        <f t="shared" si="927"/>
        <v>75</v>
      </c>
      <c r="E7440" s="105">
        <f t="shared" si="928"/>
        <v>0</v>
      </c>
      <c r="I7440" s="105">
        <f t="shared" si="929"/>
        <v>0</v>
      </c>
      <c r="J7440" s="105">
        <f t="shared" si="931"/>
        <v>0</v>
      </c>
      <c r="K7440" s="105">
        <f t="shared" si="932"/>
        <v>0</v>
      </c>
      <c r="L7440" s="105">
        <f t="shared" si="933"/>
        <v>0</v>
      </c>
      <c r="M7440">
        <v>0.04</v>
      </c>
      <c r="N7440">
        <f t="shared" si="934"/>
        <v>3.3960531989175591E-3</v>
      </c>
    </row>
    <row r="7441" spans="1:14" x14ac:dyDescent="0.3">
      <c r="A7441">
        <f t="shared" si="927"/>
        <v>75</v>
      </c>
      <c r="E7441" s="105">
        <f t="shared" si="928"/>
        <v>0</v>
      </c>
      <c r="I7441" s="105">
        <f t="shared" si="929"/>
        <v>0</v>
      </c>
      <c r="J7441" s="105">
        <f t="shared" si="931"/>
        <v>0</v>
      </c>
      <c r="K7441" s="105">
        <f t="shared" si="932"/>
        <v>0</v>
      </c>
      <c r="L7441" s="105">
        <f t="shared" si="933"/>
        <v>0</v>
      </c>
      <c r="M7441">
        <v>0.04</v>
      </c>
      <c r="N7441">
        <f t="shared" si="934"/>
        <v>3.3960531989175591E-3</v>
      </c>
    </row>
    <row r="7442" spans="1:14" x14ac:dyDescent="0.3">
      <c r="A7442">
        <f t="shared" si="927"/>
        <v>75</v>
      </c>
      <c r="E7442" s="105">
        <f t="shared" si="928"/>
        <v>0</v>
      </c>
      <c r="I7442" s="105">
        <f t="shared" si="929"/>
        <v>0</v>
      </c>
      <c r="J7442" s="105">
        <f t="shared" si="931"/>
        <v>0</v>
      </c>
      <c r="K7442" s="105">
        <f t="shared" si="932"/>
        <v>0</v>
      </c>
      <c r="L7442" s="105">
        <f t="shared" si="933"/>
        <v>0</v>
      </c>
      <c r="M7442">
        <v>0.04</v>
      </c>
      <c r="N7442">
        <f t="shared" si="934"/>
        <v>3.3960531989175591E-3</v>
      </c>
    </row>
    <row r="7443" spans="1:14" x14ac:dyDescent="0.3">
      <c r="A7443">
        <f t="shared" si="927"/>
        <v>75</v>
      </c>
      <c r="E7443" s="105">
        <f t="shared" si="928"/>
        <v>0</v>
      </c>
      <c r="I7443" s="105">
        <f t="shared" si="929"/>
        <v>0</v>
      </c>
      <c r="J7443" s="105">
        <f t="shared" si="931"/>
        <v>0</v>
      </c>
      <c r="K7443" s="105">
        <f t="shared" si="932"/>
        <v>0</v>
      </c>
      <c r="L7443" s="105">
        <f t="shared" si="933"/>
        <v>0</v>
      </c>
      <c r="M7443">
        <v>0.04</v>
      </c>
      <c r="N7443">
        <f t="shared" si="934"/>
        <v>3.3960531989175591E-3</v>
      </c>
    </row>
    <row r="7444" spans="1:14" x14ac:dyDescent="0.3">
      <c r="A7444">
        <f t="shared" si="927"/>
        <v>75</v>
      </c>
      <c r="E7444" s="105">
        <f t="shared" si="928"/>
        <v>0</v>
      </c>
      <c r="I7444" s="105">
        <f t="shared" si="929"/>
        <v>0</v>
      </c>
      <c r="J7444" s="105">
        <f t="shared" si="931"/>
        <v>0</v>
      </c>
      <c r="K7444" s="105">
        <f t="shared" si="932"/>
        <v>0</v>
      </c>
      <c r="L7444" s="105">
        <f t="shared" si="933"/>
        <v>0</v>
      </c>
      <c r="M7444">
        <v>0.04</v>
      </c>
      <c r="N7444">
        <f t="shared" si="934"/>
        <v>3.3960531989175591E-3</v>
      </c>
    </row>
    <row r="7445" spans="1:14" x14ac:dyDescent="0.3">
      <c r="A7445">
        <f t="shared" si="927"/>
        <v>75</v>
      </c>
      <c r="E7445" s="105">
        <f t="shared" si="928"/>
        <v>0</v>
      </c>
      <c r="I7445" s="105">
        <f t="shared" si="929"/>
        <v>0</v>
      </c>
      <c r="J7445" s="105">
        <f t="shared" si="931"/>
        <v>0</v>
      </c>
      <c r="K7445" s="105">
        <f t="shared" si="932"/>
        <v>0</v>
      </c>
      <c r="L7445" s="105">
        <f t="shared" si="933"/>
        <v>0</v>
      </c>
      <c r="M7445">
        <v>0.04</v>
      </c>
      <c r="N7445">
        <f t="shared" si="934"/>
        <v>3.3960531989175591E-3</v>
      </c>
    </row>
    <row r="7446" spans="1:14" x14ac:dyDescent="0.3">
      <c r="A7446">
        <f t="shared" si="927"/>
        <v>75</v>
      </c>
      <c r="E7446" s="105">
        <f t="shared" si="928"/>
        <v>0</v>
      </c>
      <c r="I7446" s="105">
        <f t="shared" si="929"/>
        <v>0</v>
      </c>
      <c r="J7446" s="105">
        <f t="shared" si="931"/>
        <v>0</v>
      </c>
      <c r="K7446" s="105">
        <f t="shared" si="932"/>
        <v>0</v>
      </c>
      <c r="L7446" s="105">
        <f t="shared" si="933"/>
        <v>0</v>
      </c>
      <c r="M7446">
        <v>0.04</v>
      </c>
      <c r="N7446">
        <f t="shared" si="934"/>
        <v>3.3960531989175591E-3</v>
      </c>
    </row>
    <row r="7447" spans="1:14" x14ac:dyDescent="0.3">
      <c r="A7447">
        <f t="shared" si="927"/>
        <v>75</v>
      </c>
      <c r="E7447" s="105">
        <f t="shared" si="928"/>
        <v>0</v>
      </c>
      <c r="I7447" s="105">
        <f t="shared" si="929"/>
        <v>0</v>
      </c>
      <c r="J7447" s="105">
        <f t="shared" si="931"/>
        <v>0</v>
      </c>
      <c r="K7447" s="105">
        <f t="shared" si="932"/>
        <v>0</v>
      </c>
      <c r="L7447" s="105">
        <f t="shared" si="933"/>
        <v>0</v>
      </c>
      <c r="M7447">
        <v>0.04</v>
      </c>
      <c r="N7447">
        <f t="shared" si="934"/>
        <v>3.3960531989175591E-3</v>
      </c>
    </row>
    <row r="7448" spans="1:14" x14ac:dyDescent="0.3">
      <c r="A7448">
        <f t="shared" si="927"/>
        <v>75</v>
      </c>
      <c r="E7448" s="105">
        <f t="shared" si="928"/>
        <v>0</v>
      </c>
      <c r="I7448" s="105">
        <f t="shared" si="929"/>
        <v>0</v>
      </c>
      <c r="J7448" s="105">
        <f t="shared" si="931"/>
        <v>0</v>
      </c>
      <c r="K7448" s="105">
        <f t="shared" si="932"/>
        <v>0</v>
      </c>
      <c r="L7448" s="105">
        <f t="shared" si="933"/>
        <v>0</v>
      </c>
      <c r="M7448">
        <v>0.04</v>
      </c>
      <c r="N7448">
        <f t="shared" si="934"/>
        <v>3.3960531989175591E-3</v>
      </c>
    </row>
    <row r="7449" spans="1:14" x14ac:dyDescent="0.3">
      <c r="A7449">
        <f t="shared" si="927"/>
        <v>75</v>
      </c>
      <c r="E7449" s="105">
        <f t="shared" si="928"/>
        <v>0</v>
      </c>
      <c r="I7449" s="105">
        <f t="shared" si="929"/>
        <v>0</v>
      </c>
      <c r="J7449" s="105">
        <f t="shared" si="931"/>
        <v>0</v>
      </c>
      <c r="K7449" s="105">
        <f t="shared" si="932"/>
        <v>0</v>
      </c>
      <c r="L7449" s="105">
        <f t="shared" si="933"/>
        <v>0</v>
      </c>
      <c r="M7449">
        <v>0.04</v>
      </c>
      <c r="N7449">
        <f t="shared" si="934"/>
        <v>3.3960531989175591E-3</v>
      </c>
    </row>
    <row r="7450" spans="1:14" x14ac:dyDescent="0.3">
      <c r="A7450">
        <f t="shared" si="927"/>
        <v>75</v>
      </c>
      <c r="E7450" s="105">
        <f t="shared" si="928"/>
        <v>0</v>
      </c>
      <c r="I7450" s="105">
        <f t="shared" si="929"/>
        <v>0</v>
      </c>
      <c r="J7450" s="105">
        <f t="shared" si="931"/>
        <v>0</v>
      </c>
      <c r="K7450" s="105">
        <f t="shared" si="932"/>
        <v>0</v>
      </c>
      <c r="L7450" s="105">
        <f t="shared" si="933"/>
        <v>0</v>
      </c>
      <c r="M7450">
        <v>0.04</v>
      </c>
      <c r="N7450">
        <f t="shared" si="934"/>
        <v>3.3960531989175591E-3</v>
      </c>
    </row>
    <row r="7451" spans="1:14" x14ac:dyDescent="0.3">
      <c r="A7451">
        <f t="shared" si="927"/>
        <v>75</v>
      </c>
      <c r="E7451" s="105">
        <f t="shared" si="928"/>
        <v>0</v>
      </c>
      <c r="I7451" s="105">
        <f t="shared" si="929"/>
        <v>0</v>
      </c>
      <c r="J7451" s="105">
        <f t="shared" si="931"/>
        <v>0</v>
      </c>
      <c r="K7451" s="105">
        <f t="shared" si="932"/>
        <v>0</v>
      </c>
      <c r="L7451" s="105">
        <f t="shared" si="933"/>
        <v>0</v>
      </c>
      <c r="M7451">
        <v>0.04</v>
      </c>
      <c r="N7451">
        <f t="shared" si="934"/>
        <v>3.3960531989175591E-3</v>
      </c>
    </row>
    <row r="7452" spans="1:14" x14ac:dyDescent="0.3">
      <c r="A7452">
        <f t="shared" si="927"/>
        <v>75</v>
      </c>
      <c r="E7452" s="105">
        <f t="shared" si="928"/>
        <v>0</v>
      </c>
      <c r="I7452" s="105">
        <f t="shared" si="929"/>
        <v>0</v>
      </c>
      <c r="J7452" s="105">
        <f t="shared" si="931"/>
        <v>0</v>
      </c>
      <c r="K7452" s="105">
        <f t="shared" si="932"/>
        <v>0</v>
      </c>
      <c r="L7452" s="105">
        <f t="shared" si="933"/>
        <v>0</v>
      </c>
      <c r="M7452">
        <v>0.04</v>
      </c>
      <c r="N7452">
        <f t="shared" si="934"/>
        <v>3.3960531989175591E-3</v>
      </c>
    </row>
    <row r="7453" spans="1:14" x14ac:dyDescent="0.3">
      <c r="A7453">
        <f t="shared" si="927"/>
        <v>75</v>
      </c>
      <c r="E7453" s="105">
        <f t="shared" si="928"/>
        <v>0</v>
      </c>
      <c r="I7453" s="105">
        <f t="shared" si="929"/>
        <v>0</v>
      </c>
      <c r="J7453" s="105">
        <f t="shared" si="931"/>
        <v>0</v>
      </c>
      <c r="K7453" s="105">
        <f t="shared" si="932"/>
        <v>0</v>
      </c>
      <c r="L7453" s="105">
        <f t="shared" si="933"/>
        <v>0</v>
      </c>
      <c r="M7453">
        <v>0.04</v>
      </c>
      <c r="N7453">
        <f t="shared" si="934"/>
        <v>3.3960531989175591E-3</v>
      </c>
    </row>
    <row r="7454" spans="1:14" x14ac:dyDescent="0.3">
      <c r="A7454">
        <f t="shared" si="927"/>
        <v>75</v>
      </c>
      <c r="E7454" s="105">
        <f t="shared" si="928"/>
        <v>0</v>
      </c>
      <c r="I7454" s="105">
        <f t="shared" si="929"/>
        <v>0</v>
      </c>
      <c r="J7454" s="105">
        <f t="shared" si="931"/>
        <v>0</v>
      </c>
      <c r="K7454" s="105">
        <f t="shared" si="932"/>
        <v>0</v>
      </c>
      <c r="L7454" s="105">
        <f t="shared" si="933"/>
        <v>0</v>
      </c>
      <c r="M7454">
        <v>0.04</v>
      </c>
      <c r="N7454">
        <f t="shared" si="934"/>
        <v>3.3960531989175591E-3</v>
      </c>
    </row>
    <row r="7455" spans="1:14" x14ac:dyDescent="0.3">
      <c r="A7455">
        <f t="shared" si="927"/>
        <v>75</v>
      </c>
      <c r="E7455" s="105">
        <f t="shared" si="928"/>
        <v>0</v>
      </c>
      <c r="I7455" s="105">
        <f t="shared" si="929"/>
        <v>0</v>
      </c>
      <c r="J7455" s="105">
        <f t="shared" si="931"/>
        <v>0</v>
      </c>
      <c r="K7455" s="105">
        <f t="shared" si="932"/>
        <v>0</v>
      </c>
      <c r="L7455" s="105">
        <f t="shared" si="933"/>
        <v>0</v>
      </c>
      <c r="M7455">
        <v>0.04</v>
      </c>
      <c r="N7455">
        <f t="shared" si="934"/>
        <v>3.3960531989175591E-3</v>
      </c>
    </row>
    <row r="7456" spans="1:14" x14ac:dyDescent="0.3">
      <c r="A7456">
        <f t="shared" si="927"/>
        <v>75</v>
      </c>
      <c r="E7456" s="105">
        <f t="shared" si="928"/>
        <v>0</v>
      </c>
      <c r="I7456" s="105">
        <f t="shared" si="929"/>
        <v>0</v>
      </c>
      <c r="J7456" s="105">
        <f t="shared" si="931"/>
        <v>0</v>
      </c>
      <c r="K7456" s="105">
        <f t="shared" si="932"/>
        <v>0</v>
      </c>
      <c r="L7456" s="105">
        <f t="shared" si="933"/>
        <v>0</v>
      </c>
      <c r="M7456">
        <v>0.04</v>
      </c>
      <c r="N7456">
        <f t="shared" si="934"/>
        <v>3.3960531989175591E-3</v>
      </c>
    </row>
    <row r="7457" spans="1:14" x14ac:dyDescent="0.3">
      <c r="A7457">
        <f t="shared" si="927"/>
        <v>75</v>
      </c>
      <c r="E7457" s="105">
        <f t="shared" si="928"/>
        <v>0</v>
      </c>
      <c r="I7457" s="105">
        <f t="shared" si="929"/>
        <v>0</v>
      </c>
      <c r="J7457" s="105">
        <f t="shared" si="931"/>
        <v>0</v>
      </c>
      <c r="K7457" s="105">
        <f t="shared" si="932"/>
        <v>0</v>
      </c>
      <c r="L7457" s="105">
        <f t="shared" si="933"/>
        <v>0</v>
      </c>
      <c r="M7457">
        <v>0.04</v>
      </c>
      <c r="N7457">
        <f t="shared" si="934"/>
        <v>3.3960531989175591E-3</v>
      </c>
    </row>
    <row r="7458" spans="1:14" x14ac:dyDescent="0.3">
      <c r="A7458">
        <f t="shared" si="927"/>
        <v>75</v>
      </c>
      <c r="E7458" s="105">
        <f t="shared" si="928"/>
        <v>0</v>
      </c>
      <c r="I7458" s="105">
        <f t="shared" si="929"/>
        <v>0</v>
      </c>
      <c r="J7458" s="105">
        <f t="shared" si="931"/>
        <v>0</v>
      </c>
      <c r="K7458" s="105">
        <f t="shared" si="932"/>
        <v>0</v>
      </c>
      <c r="L7458" s="105">
        <f t="shared" si="933"/>
        <v>0</v>
      </c>
      <c r="M7458">
        <v>0.04</v>
      </c>
      <c r="N7458">
        <f t="shared" si="934"/>
        <v>3.3960531989175591E-3</v>
      </c>
    </row>
    <row r="7459" spans="1:14" x14ac:dyDescent="0.3">
      <c r="A7459">
        <f t="shared" si="927"/>
        <v>75</v>
      </c>
      <c r="E7459" s="105">
        <f t="shared" si="928"/>
        <v>0</v>
      </c>
      <c r="I7459" s="105">
        <f t="shared" si="929"/>
        <v>0</v>
      </c>
      <c r="J7459" s="105">
        <f t="shared" si="931"/>
        <v>0</v>
      </c>
      <c r="K7459" s="105">
        <f t="shared" si="932"/>
        <v>0</v>
      </c>
      <c r="L7459" s="105">
        <f t="shared" si="933"/>
        <v>0</v>
      </c>
      <c r="M7459">
        <v>0.04</v>
      </c>
      <c r="N7459">
        <f t="shared" si="934"/>
        <v>3.3960531989175591E-3</v>
      </c>
    </row>
    <row r="7460" spans="1:14" x14ac:dyDescent="0.3">
      <c r="A7460">
        <f t="shared" si="927"/>
        <v>75</v>
      </c>
      <c r="E7460" s="105">
        <f t="shared" si="928"/>
        <v>0</v>
      </c>
      <c r="I7460" s="105">
        <f t="shared" si="929"/>
        <v>0</v>
      </c>
      <c r="J7460" s="105">
        <f t="shared" si="931"/>
        <v>0</v>
      </c>
      <c r="K7460" s="105">
        <f t="shared" si="932"/>
        <v>0</v>
      </c>
      <c r="L7460" s="105">
        <f t="shared" si="933"/>
        <v>0</v>
      </c>
      <c r="M7460">
        <v>0.04</v>
      </c>
      <c r="N7460">
        <f t="shared" si="934"/>
        <v>3.3960531989175591E-3</v>
      </c>
    </row>
    <row r="7461" spans="1:14" x14ac:dyDescent="0.3">
      <c r="A7461">
        <f t="shared" si="927"/>
        <v>75</v>
      </c>
      <c r="E7461" s="105">
        <f t="shared" si="928"/>
        <v>0</v>
      </c>
      <c r="I7461" s="105">
        <f t="shared" si="929"/>
        <v>0</v>
      </c>
      <c r="J7461" s="105">
        <f t="shared" si="931"/>
        <v>0</v>
      </c>
      <c r="K7461" s="105">
        <f t="shared" si="932"/>
        <v>0</v>
      </c>
      <c r="L7461" s="105">
        <f t="shared" si="933"/>
        <v>0</v>
      </c>
      <c r="M7461">
        <v>0.04</v>
      </c>
      <c r="N7461">
        <f t="shared" si="934"/>
        <v>3.3960531989175591E-3</v>
      </c>
    </row>
    <row r="7462" spans="1:14" x14ac:dyDescent="0.3">
      <c r="A7462">
        <f t="shared" si="927"/>
        <v>75</v>
      </c>
      <c r="E7462" s="105">
        <f t="shared" si="928"/>
        <v>0</v>
      </c>
      <c r="I7462" s="105">
        <f t="shared" si="929"/>
        <v>0</v>
      </c>
      <c r="J7462" s="105">
        <f t="shared" si="931"/>
        <v>0</v>
      </c>
      <c r="K7462" s="105">
        <f t="shared" si="932"/>
        <v>0</v>
      </c>
      <c r="L7462" s="105">
        <f t="shared" si="933"/>
        <v>0</v>
      </c>
      <c r="M7462">
        <v>0.04</v>
      </c>
      <c r="N7462">
        <f t="shared" si="934"/>
        <v>3.3960531989175591E-3</v>
      </c>
    </row>
    <row r="7463" spans="1:14" x14ac:dyDescent="0.3">
      <c r="A7463">
        <f t="shared" ref="A7463:A7526" si="935">IF(COUNTIF(A7363:A7462,A7462)=100, A7462+1,A7462)</f>
        <v>75</v>
      </c>
      <c r="E7463" s="105">
        <f t="shared" ref="E7463:E7526" si="936">MAX(0, E7363-K7363-L7363)</f>
        <v>0</v>
      </c>
      <c r="I7463" s="105">
        <f t="shared" ref="I7463:I7526" si="937">IF(E7463&lt;I7363,J7463 + E7463, I7363)</f>
        <v>0</v>
      </c>
      <c r="J7463" s="105">
        <f t="shared" si="931"/>
        <v>0</v>
      </c>
      <c r="K7463" s="105">
        <f t="shared" si="932"/>
        <v>0</v>
      </c>
      <c r="L7463" s="105">
        <f t="shared" si="933"/>
        <v>0</v>
      </c>
      <c r="M7463">
        <v>0.04</v>
      </c>
      <c r="N7463">
        <f t="shared" si="934"/>
        <v>3.3960531989175591E-3</v>
      </c>
    </row>
    <row r="7464" spans="1:14" x14ac:dyDescent="0.3">
      <c r="A7464">
        <f t="shared" si="935"/>
        <v>75</v>
      </c>
      <c r="E7464" s="105">
        <f t="shared" si="936"/>
        <v>0</v>
      </c>
      <c r="I7464" s="105">
        <f t="shared" si="937"/>
        <v>0</v>
      </c>
      <c r="J7464" s="105">
        <f t="shared" si="931"/>
        <v>0</v>
      </c>
      <c r="K7464" s="105">
        <f t="shared" si="932"/>
        <v>0</v>
      </c>
      <c r="L7464" s="105">
        <f t="shared" si="933"/>
        <v>0</v>
      </c>
      <c r="M7464">
        <v>0.04</v>
      </c>
      <c r="N7464">
        <f t="shared" si="934"/>
        <v>3.3960531989175591E-3</v>
      </c>
    </row>
    <row r="7465" spans="1:14" x14ac:dyDescent="0.3">
      <c r="A7465">
        <f t="shared" si="935"/>
        <v>75</v>
      </c>
      <c r="E7465" s="105">
        <f t="shared" si="936"/>
        <v>0</v>
      </c>
      <c r="I7465" s="105">
        <f t="shared" si="937"/>
        <v>0</v>
      </c>
      <c r="J7465" s="105">
        <f t="shared" si="931"/>
        <v>0</v>
      </c>
      <c r="K7465" s="105">
        <f t="shared" si="932"/>
        <v>0</v>
      </c>
      <c r="L7465" s="105">
        <f t="shared" si="933"/>
        <v>0</v>
      </c>
      <c r="M7465">
        <v>0.04</v>
      </c>
      <c r="N7465">
        <f t="shared" si="934"/>
        <v>3.3960531989175591E-3</v>
      </c>
    </row>
    <row r="7466" spans="1:14" x14ac:dyDescent="0.3">
      <c r="A7466">
        <f t="shared" si="935"/>
        <v>75</v>
      </c>
      <c r="E7466" s="105">
        <f t="shared" si="936"/>
        <v>0</v>
      </c>
      <c r="I7466" s="105">
        <f t="shared" si="937"/>
        <v>0</v>
      </c>
      <c r="J7466" s="105">
        <f t="shared" si="931"/>
        <v>0</v>
      </c>
      <c r="K7466" s="105">
        <f t="shared" si="932"/>
        <v>0</v>
      </c>
      <c r="L7466" s="105">
        <f t="shared" si="933"/>
        <v>0</v>
      </c>
      <c r="M7466">
        <v>0.04</v>
      </c>
      <c r="N7466">
        <f t="shared" si="934"/>
        <v>3.3960531989175591E-3</v>
      </c>
    </row>
    <row r="7467" spans="1:14" x14ac:dyDescent="0.3">
      <c r="A7467">
        <f t="shared" si="935"/>
        <v>75</v>
      </c>
      <c r="E7467" s="105">
        <f t="shared" si="936"/>
        <v>0</v>
      </c>
      <c r="I7467" s="105">
        <f t="shared" si="937"/>
        <v>0</v>
      </c>
      <c r="J7467" s="105">
        <f t="shared" si="931"/>
        <v>0</v>
      </c>
      <c r="K7467" s="105">
        <f t="shared" si="932"/>
        <v>0</v>
      </c>
      <c r="L7467" s="105">
        <f t="shared" si="933"/>
        <v>0</v>
      </c>
      <c r="M7467">
        <v>0.04</v>
      </c>
      <c r="N7467">
        <f t="shared" si="934"/>
        <v>3.3960531989175591E-3</v>
      </c>
    </row>
    <row r="7468" spans="1:14" x14ac:dyDescent="0.3">
      <c r="A7468">
        <f t="shared" si="935"/>
        <v>75</v>
      </c>
      <c r="E7468" s="105">
        <f t="shared" si="936"/>
        <v>0</v>
      </c>
      <c r="I7468" s="105">
        <f t="shared" si="937"/>
        <v>0</v>
      </c>
      <c r="J7468" s="105">
        <f t="shared" si="931"/>
        <v>0</v>
      </c>
      <c r="K7468" s="105">
        <f t="shared" si="932"/>
        <v>0</v>
      </c>
      <c r="L7468" s="105">
        <f t="shared" si="933"/>
        <v>0</v>
      </c>
      <c r="M7468">
        <v>0.04</v>
      </c>
      <c r="N7468">
        <f t="shared" si="934"/>
        <v>3.3960531989175591E-3</v>
      </c>
    </row>
    <row r="7469" spans="1:14" x14ac:dyDescent="0.3">
      <c r="A7469">
        <f t="shared" si="935"/>
        <v>75</v>
      </c>
      <c r="E7469" s="105">
        <f t="shared" si="936"/>
        <v>0</v>
      </c>
      <c r="I7469" s="105">
        <f t="shared" si="937"/>
        <v>0</v>
      </c>
      <c r="J7469" s="105">
        <f t="shared" si="931"/>
        <v>0</v>
      </c>
      <c r="K7469" s="105">
        <f t="shared" si="932"/>
        <v>0</v>
      </c>
      <c r="L7469" s="105">
        <f t="shared" si="933"/>
        <v>0</v>
      </c>
      <c r="M7469">
        <v>0.04</v>
      </c>
      <c r="N7469">
        <f t="shared" si="934"/>
        <v>3.3960531989175591E-3</v>
      </c>
    </row>
    <row r="7470" spans="1:14" x14ac:dyDescent="0.3">
      <c r="A7470">
        <f t="shared" si="935"/>
        <v>75</v>
      </c>
      <c r="E7470" s="105">
        <f t="shared" si="936"/>
        <v>0</v>
      </c>
      <c r="I7470" s="105">
        <f t="shared" si="937"/>
        <v>0</v>
      </c>
      <c r="J7470" s="105">
        <f t="shared" si="931"/>
        <v>0</v>
      </c>
      <c r="K7470" s="105">
        <f t="shared" si="932"/>
        <v>0</v>
      </c>
      <c r="L7470" s="105">
        <f t="shared" si="933"/>
        <v>0</v>
      </c>
      <c r="M7470">
        <v>0.04</v>
      </c>
      <c r="N7470">
        <f t="shared" si="934"/>
        <v>3.3960531989175591E-3</v>
      </c>
    </row>
    <row r="7471" spans="1:14" x14ac:dyDescent="0.3">
      <c r="A7471">
        <f t="shared" si="935"/>
        <v>75</v>
      </c>
      <c r="E7471" s="105">
        <f t="shared" si="936"/>
        <v>0</v>
      </c>
      <c r="I7471" s="105">
        <f t="shared" si="937"/>
        <v>0</v>
      </c>
      <c r="J7471" s="105">
        <f t="shared" si="931"/>
        <v>0</v>
      </c>
      <c r="K7471" s="105">
        <f t="shared" si="932"/>
        <v>0</v>
      </c>
      <c r="L7471" s="105">
        <f t="shared" si="933"/>
        <v>0</v>
      </c>
      <c r="M7471">
        <v>0.04</v>
      </c>
      <c r="N7471">
        <f t="shared" si="934"/>
        <v>3.3960531989175591E-3</v>
      </c>
    </row>
    <row r="7472" spans="1:14" x14ac:dyDescent="0.3">
      <c r="A7472">
        <f t="shared" si="935"/>
        <v>75</v>
      </c>
      <c r="E7472" s="105">
        <f t="shared" si="936"/>
        <v>0</v>
      </c>
      <c r="I7472" s="105">
        <f t="shared" si="937"/>
        <v>0</v>
      </c>
      <c r="J7472" s="105">
        <f t="shared" si="931"/>
        <v>0</v>
      </c>
      <c r="K7472" s="105">
        <f t="shared" si="932"/>
        <v>0</v>
      </c>
      <c r="L7472" s="105">
        <f t="shared" si="933"/>
        <v>0</v>
      </c>
      <c r="M7472">
        <v>0.04</v>
      </c>
      <c r="N7472">
        <f t="shared" si="934"/>
        <v>3.3960531989175591E-3</v>
      </c>
    </row>
    <row r="7473" spans="1:14" x14ac:dyDescent="0.3">
      <c r="A7473">
        <f t="shared" si="935"/>
        <v>75</v>
      </c>
      <c r="E7473" s="105">
        <f t="shared" si="936"/>
        <v>0</v>
      </c>
      <c r="I7473" s="105">
        <f t="shared" si="937"/>
        <v>0</v>
      </c>
      <c r="J7473" s="105">
        <f t="shared" si="931"/>
        <v>0</v>
      </c>
      <c r="K7473" s="105">
        <f t="shared" si="932"/>
        <v>0</v>
      </c>
      <c r="L7473" s="105">
        <f t="shared" si="933"/>
        <v>0</v>
      </c>
      <c r="M7473">
        <v>0.04</v>
      </c>
      <c r="N7473">
        <f t="shared" si="934"/>
        <v>3.3960531989175591E-3</v>
      </c>
    </row>
    <row r="7474" spans="1:14" x14ac:dyDescent="0.3">
      <c r="A7474">
        <f t="shared" si="935"/>
        <v>75</v>
      </c>
      <c r="E7474" s="105">
        <f t="shared" si="936"/>
        <v>0</v>
      </c>
      <c r="I7474" s="105">
        <f t="shared" si="937"/>
        <v>0</v>
      </c>
      <c r="J7474" s="105">
        <f t="shared" si="931"/>
        <v>0</v>
      </c>
      <c r="K7474" s="105">
        <f t="shared" si="932"/>
        <v>0</v>
      </c>
      <c r="L7474" s="105">
        <f t="shared" si="933"/>
        <v>0</v>
      </c>
      <c r="M7474">
        <v>0.04</v>
      </c>
      <c r="N7474">
        <f t="shared" si="934"/>
        <v>3.3960531989175591E-3</v>
      </c>
    </row>
    <row r="7475" spans="1:14" x14ac:dyDescent="0.3">
      <c r="A7475">
        <f t="shared" si="935"/>
        <v>75</v>
      </c>
      <c r="E7475" s="105">
        <f t="shared" si="936"/>
        <v>0</v>
      </c>
      <c r="I7475" s="105">
        <f t="shared" si="937"/>
        <v>0</v>
      </c>
      <c r="J7475" s="105">
        <f t="shared" si="931"/>
        <v>0</v>
      </c>
      <c r="K7475" s="105">
        <f t="shared" si="932"/>
        <v>0</v>
      </c>
      <c r="L7475" s="105">
        <f t="shared" si="933"/>
        <v>0</v>
      </c>
      <c r="M7475">
        <v>0.04</v>
      </c>
      <c r="N7475">
        <f t="shared" si="934"/>
        <v>3.3960531989175591E-3</v>
      </c>
    </row>
    <row r="7476" spans="1:14" x14ac:dyDescent="0.3">
      <c r="A7476">
        <f t="shared" si="935"/>
        <v>75</v>
      </c>
      <c r="E7476" s="105">
        <f t="shared" si="936"/>
        <v>0</v>
      </c>
      <c r="I7476" s="105">
        <f t="shared" si="937"/>
        <v>0</v>
      </c>
      <c r="J7476" s="105">
        <f t="shared" si="931"/>
        <v>0</v>
      </c>
      <c r="K7476" s="105">
        <f t="shared" si="932"/>
        <v>0</v>
      </c>
      <c r="L7476" s="105">
        <f t="shared" si="933"/>
        <v>0</v>
      </c>
      <c r="M7476">
        <v>0.04</v>
      </c>
      <c r="N7476">
        <f t="shared" si="934"/>
        <v>3.3960531989175591E-3</v>
      </c>
    </row>
    <row r="7477" spans="1:14" x14ac:dyDescent="0.3">
      <c r="A7477">
        <f t="shared" si="935"/>
        <v>75</v>
      </c>
      <c r="E7477" s="105">
        <f t="shared" si="936"/>
        <v>0</v>
      </c>
      <c r="I7477" s="105">
        <f t="shared" si="937"/>
        <v>0</v>
      </c>
      <c r="J7477" s="105">
        <f t="shared" si="931"/>
        <v>0</v>
      </c>
      <c r="K7477" s="105">
        <f t="shared" si="932"/>
        <v>0</v>
      </c>
      <c r="L7477" s="105">
        <f t="shared" si="933"/>
        <v>0</v>
      </c>
      <c r="M7477">
        <v>0.04</v>
      </c>
      <c r="N7477">
        <f t="shared" si="934"/>
        <v>3.3960531989175591E-3</v>
      </c>
    </row>
    <row r="7478" spans="1:14" x14ac:dyDescent="0.3">
      <c r="A7478">
        <f t="shared" si="935"/>
        <v>75</v>
      </c>
      <c r="E7478" s="105">
        <f t="shared" si="936"/>
        <v>0</v>
      </c>
      <c r="I7478" s="105">
        <f t="shared" si="937"/>
        <v>0</v>
      </c>
      <c r="J7478" s="105">
        <f t="shared" si="931"/>
        <v>0</v>
      </c>
      <c r="K7478" s="105">
        <f t="shared" si="932"/>
        <v>0</v>
      </c>
      <c r="L7478" s="105">
        <f t="shared" si="933"/>
        <v>0</v>
      </c>
      <c r="M7478">
        <v>0.04</v>
      </c>
      <c r="N7478">
        <f t="shared" si="934"/>
        <v>3.3960531989175591E-3</v>
      </c>
    </row>
    <row r="7479" spans="1:14" x14ac:dyDescent="0.3">
      <c r="A7479">
        <f t="shared" si="935"/>
        <v>75</v>
      </c>
      <c r="E7479" s="105">
        <f t="shared" si="936"/>
        <v>0</v>
      </c>
      <c r="I7479" s="105">
        <f t="shared" si="937"/>
        <v>0</v>
      </c>
      <c r="J7479" s="105">
        <f t="shared" si="931"/>
        <v>0</v>
      </c>
      <c r="K7479" s="105">
        <f t="shared" si="932"/>
        <v>0</v>
      </c>
      <c r="L7479" s="105">
        <f t="shared" si="933"/>
        <v>0</v>
      </c>
      <c r="M7479">
        <v>0.04</v>
      </c>
      <c r="N7479">
        <f t="shared" si="934"/>
        <v>3.3960531989175591E-3</v>
      </c>
    </row>
    <row r="7480" spans="1:14" x14ac:dyDescent="0.3">
      <c r="A7480">
        <f t="shared" si="935"/>
        <v>75</v>
      </c>
      <c r="E7480" s="105">
        <f t="shared" si="936"/>
        <v>0</v>
      </c>
      <c r="I7480" s="105">
        <f t="shared" si="937"/>
        <v>0</v>
      </c>
      <c r="J7480" s="105">
        <f t="shared" si="931"/>
        <v>0</v>
      </c>
      <c r="K7480" s="105">
        <f t="shared" si="932"/>
        <v>0</v>
      </c>
      <c r="L7480" s="105">
        <f t="shared" si="933"/>
        <v>0</v>
      </c>
      <c r="M7480">
        <v>0.04</v>
      </c>
      <c r="N7480">
        <f t="shared" si="934"/>
        <v>3.3960531989175591E-3</v>
      </c>
    </row>
    <row r="7481" spans="1:14" x14ac:dyDescent="0.3">
      <c r="A7481">
        <f t="shared" si="935"/>
        <v>75</v>
      </c>
      <c r="E7481" s="105">
        <f t="shared" si="936"/>
        <v>0</v>
      </c>
      <c r="I7481" s="105">
        <f t="shared" si="937"/>
        <v>0</v>
      </c>
      <c r="J7481" s="105">
        <f t="shared" si="931"/>
        <v>0</v>
      </c>
      <c r="K7481" s="105">
        <f t="shared" si="932"/>
        <v>0</v>
      </c>
      <c r="L7481" s="105">
        <f t="shared" si="933"/>
        <v>0</v>
      </c>
      <c r="M7481">
        <v>0.04</v>
      </c>
      <c r="N7481">
        <f t="shared" si="934"/>
        <v>3.3960531989175591E-3</v>
      </c>
    </row>
    <row r="7482" spans="1:14" x14ac:dyDescent="0.3">
      <c r="A7482">
        <f t="shared" si="935"/>
        <v>75</v>
      </c>
      <c r="E7482" s="105">
        <f t="shared" si="936"/>
        <v>0</v>
      </c>
      <c r="I7482" s="105">
        <f t="shared" si="937"/>
        <v>0</v>
      </c>
      <c r="J7482" s="105">
        <f t="shared" si="931"/>
        <v>0</v>
      </c>
      <c r="K7482" s="105">
        <f t="shared" si="932"/>
        <v>0</v>
      </c>
      <c r="L7482" s="105">
        <f t="shared" si="933"/>
        <v>0</v>
      </c>
      <c r="M7482">
        <v>0.04</v>
      </c>
      <c r="N7482">
        <f t="shared" si="934"/>
        <v>3.3960531989175591E-3</v>
      </c>
    </row>
    <row r="7483" spans="1:14" x14ac:dyDescent="0.3">
      <c r="A7483">
        <f t="shared" si="935"/>
        <v>75</v>
      </c>
      <c r="E7483" s="105">
        <f t="shared" si="936"/>
        <v>0</v>
      </c>
      <c r="I7483" s="105">
        <f t="shared" si="937"/>
        <v>0</v>
      </c>
      <c r="J7483" s="105">
        <f t="shared" si="931"/>
        <v>0</v>
      </c>
      <c r="K7483" s="105">
        <f t="shared" si="932"/>
        <v>0</v>
      </c>
      <c r="L7483" s="105">
        <f t="shared" si="933"/>
        <v>0</v>
      </c>
      <c r="M7483">
        <v>0.04</v>
      </c>
      <c r="N7483">
        <f t="shared" si="934"/>
        <v>3.3960531989175591E-3</v>
      </c>
    </row>
    <row r="7484" spans="1:14" x14ac:dyDescent="0.3">
      <c r="A7484">
        <f t="shared" si="935"/>
        <v>75</v>
      </c>
      <c r="E7484" s="105">
        <f t="shared" si="936"/>
        <v>0</v>
      </c>
      <c r="I7484" s="105">
        <f t="shared" si="937"/>
        <v>0</v>
      </c>
      <c r="J7484" s="105">
        <f t="shared" si="931"/>
        <v>0</v>
      </c>
      <c r="K7484" s="105">
        <f t="shared" si="932"/>
        <v>0</v>
      </c>
      <c r="L7484" s="105">
        <f t="shared" si="933"/>
        <v>0</v>
      </c>
      <c r="M7484">
        <v>0.04</v>
      </c>
      <c r="N7484">
        <f t="shared" si="934"/>
        <v>3.3960531989175591E-3</v>
      </c>
    </row>
    <row r="7485" spans="1:14" x14ac:dyDescent="0.3">
      <c r="A7485">
        <f t="shared" si="935"/>
        <v>75</v>
      </c>
      <c r="E7485" s="105">
        <f t="shared" si="936"/>
        <v>0</v>
      </c>
      <c r="I7485" s="105">
        <f t="shared" si="937"/>
        <v>0</v>
      </c>
      <c r="J7485" s="105">
        <f t="shared" si="931"/>
        <v>0</v>
      </c>
      <c r="K7485" s="105">
        <f t="shared" si="932"/>
        <v>0</v>
      </c>
      <c r="L7485" s="105">
        <f t="shared" si="933"/>
        <v>0</v>
      </c>
      <c r="M7485">
        <v>0.04</v>
      </c>
      <c r="N7485">
        <f t="shared" si="934"/>
        <v>3.3960531989175591E-3</v>
      </c>
    </row>
    <row r="7486" spans="1:14" x14ac:dyDescent="0.3">
      <c r="A7486">
        <f t="shared" si="935"/>
        <v>75</v>
      </c>
      <c r="E7486" s="105">
        <f t="shared" si="936"/>
        <v>0</v>
      </c>
      <c r="I7486" s="105">
        <f t="shared" si="937"/>
        <v>0</v>
      </c>
      <c r="J7486" s="105">
        <f t="shared" si="931"/>
        <v>0</v>
      </c>
      <c r="K7486" s="105">
        <f t="shared" si="932"/>
        <v>0</v>
      </c>
      <c r="L7486" s="105">
        <f t="shared" si="933"/>
        <v>0</v>
      </c>
      <c r="M7486">
        <v>0.04</v>
      </c>
      <c r="N7486">
        <f t="shared" si="934"/>
        <v>3.3960531989175591E-3</v>
      </c>
    </row>
    <row r="7487" spans="1:14" x14ac:dyDescent="0.3">
      <c r="A7487">
        <f t="shared" si="935"/>
        <v>75</v>
      </c>
      <c r="E7487" s="105">
        <f t="shared" si="936"/>
        <v>0</v>
      </c>
      <c r="I7487" s="105">
        <f t="shared" si="937"/>
        <v>0</v>
      </c>
      <c r="J7487" s="105">
        <f t="shared" si="931"/>
        <v>0</v>
      </c>
      <c r="K7487" s="105">
        <f t="shared" si="932"/>
        <v>0</v>
      </c>
      <c r="L7487" s="105">
        <f t="shared" si="933"/>
        <v>0</v>
      </c>
      <c r="M7487">
        <v>0.04</v>
      </c>
      <c r="N7487">
        <f t="shared" si="934"/>
        <v>3.3960531989175591E-3</v>
      </c>
    </row>
    <row r="7488" spans="1:14" x14ac:dyDescent="0.3">
      <c r="A7488">
        <f t="shared" si="935"/>
        <v>75</v>
      </c>
      <c r="E7488" s="105">
        <f t="shared" si="936"/>
        <v>0</v>
      </c>
      <c r="I7488" s="105">
        <f t="shared" si="937"/>
        <v>0</v>
      </c>
      <c r="J7488" s="105">
        <f t="shared" si="931"/>
        <v>0</v>
      </c>
      <c r="K7488" s="105">
        <f t="shared" si="932"/>
        <v>0</v>
      </c>
      <c r="L7488" s="105">
        <f t="shared" si="933"/>
        <v>0</v>
      </c>
      <c r="M7488">
        <v>0.04</v>
      </c>
      <c r="N7488">
        <f t="shared" si="934"/>
        <v>3.3960531989175591E-3</v>
      </c>
    </row>
    <row r="7489" spans="1:15" x14ac:dyDescent="0.3">
      <c r="A7489">
        <f t="shared" si="935"/>
        <v>75</v>
      </c>
      <c r="E7489" s="105">
        <f t="shared" si="936"/>
        <v>0</v>
      </c>
      <c r="I7489" s="105">
        <f t="shared" si="937"/>
        <v>0</v>
      </c>
      <c r="J7489" s="105">
        <f t="shared" si="931"/>
        <v>0</v>
      </c>
      <c r="K7489" s="105">
        <f t="shared" si="932"/>
        <v>0</v>
      </c>
      <c r="L7489" s="105">
        <f t="shared" si="933"/>
        <v>0</v>
      </c>
      <c r="M7489">
        <v>0.04</v>
      </c>
      <c r="N7489">
        <f t="shared" si="934"/>
        <v>3.3960531989175591E-3</v>
      </c>
    </row>
    <row r="7490" spans="1:15" x14ac:dyDescent="0.3">
      <c r="A7490">
        <f t="shared" si="935"/>
        <v>75</v>
      </c>
      <c r="E7490" s="105">
        <f t="shared" si="936"/>
        <v>0</v>
      </c>
      <c r="I7490" s="105">
        <f t="shared" si="937"/>
        <v>0</v>
      </c>
      <c r="J7490" s="105">
        <f t="shared" si="931"/>
        <v>0</v>
      </c>
      <c r="K7490" s="105">
        <f t="shared" si="932"/>
        <v>0</v>
      </c>
      <c r="L7490" s="105">
        <f t="shared" si="933"/>
        <v>0</v>
      </c>
      <c r="M7490">
        <v>0.04</v>
      </c>
      <c r="N7490">
        <f t="shared" si="934"/>
        <v>3.3960531989175591E-3</v>
      </c>
    </row>
    <row r="7491" spans="1:15" x14ac:dyDescent="0.3">
      <c r="A7491">
        <f t="shared" si="935"/>
        <v>75</v>
      </c>
      <c r="E7491" s="105">
        <f t="shared" si="936"/>
        <v>0</v>
      </c>
      <c r="I7491" s="105">
        <f t="shared" si="937"/>
        <v>0</v>
      </c>
      <c r="J7491" s="105">
        <f t="shared" ref="J7491:J7554" si="938">E7491*($H$2/12)</f>
        <v>0</v>
      </c>
      <c r="K7491" s="105">
        <f t="shared" ref="K7491:K7554" si="939">I7491-J7491</f>
        <v>0</v>
      </c>
      <c r="L7491" s="105">
        <f t="shared" ref="L7491:L7554" si="940">N7491*(E7491-K7491)</f>
        <v>0</v>
      </c>
      <c r="M7491">
        <v>0.04</v>
      </c>
      <c r="N7491">
        <f t="shared" ref="N7491:N7554" si="941">1-(POWER(1-M7491,(1/12)))</f>
        <v>3.3960531989175591E-3</v>
      </c>
    </row>
    <row r="7492" spans="1:15" x14ac:dyDescent="0.3">
      <c r="A7492">
        <f t="shared" si="935"/>
        <v>75</v>
      </c>
      <c r="E7492" s="105">
        <f t="shared" si="936"/>
        <v>0</v>
      </c>
      <c r="I7492" s="105">
        <f t="shared" si="937"/>
        <v>0</v>
      </c>
      <c r="J7492" s="105">
        <f t="shared" si="938"/>
        <v>0</v>
      </c>
      <c r="K7492" s="105">
        <f t="shared" si="939"/>
        <v>0</v>
      </c>
      <c r="L7492" s="105">
        <f t="shared" si="940"/>
        <v>0</v>
      </c>
      <c r="M7492">
        <v>0.04</v>
      </c>
      <c r="N7492">
        <f t="shared" si="941"/>
        <v>3.3960531989175591E-3</v>
      </c>
    </row>
    <row r="7493" spans="1:15" x14ac:dyDescent="0.3">
      <c r="A7493">
        <f t="shared" si="935"/>
        <v>75</v>
      </c>
      <c r="E7493" s="105">
        <f t="shared" si="936"/>
        <v>0</v>
      </c>
      <c r="I7493" s="105">
        <f t="shared" si="937"/>
        <v>0</v>
      </c>
      <c r="J7493" s="105">
        <f t="shared" si="938"/>
        <v>0</v>
      </c>
      <c r="K7493" s="105">
        <f t="shared" si="939"/>
        <v>0</v>
      </c>
      <c r="L7493" s="105">
        <f t="shared" si="940"/>
        <v>0</v>
      </c>
      <c r="M7493">
        <v>0.04</v>
      </c>
      <c r="N7493">
        <f t="shared" si="941"/>
        <v>3.3960531989175591E-3</v>
      </c>
    </row>
    <row r="7494" spans="1:15" x14ac:dyDescent="0.3">
      <c r="A7494">
        <f t="shared" si="935"/>
        <v>75</v>
      </c>
      <c r="E7494" s="105">
        <f t="shared" si="936"/>
        <v>0</v>
      </c>
      <c r="I7494" s="105">
        <f t="shared" si="937"/>
        <v>0</v>
      </c>
      <c r="J7494" s="105">
        <f t="shared" si="938"/>
        <v>0</v>
      </c>
      <c r="K7494" s="105">
        <f t="shared" si="939"/>
        <v>0</v>
      </c>
      <c r="L7494" s="105">
        <f t="shared" si="940"/>
        <v>0</v>
      </c>
      <c r="M7494">
        <v>0.04</v>
      </c>
      <c r="N7494">
        <f t="shared" si="941"/>
        <v>3.3960531989175591E-3</v>
      </c>
    </row>
    <row r="7495" spans="1:15" x14ac:dyDescent="0.3">
      <c r="A7495">
        <f t="shared" si="935"/>
        <v>75</v>
      </c>
      <c r="E7495" s="105">
        <f t="shared" si="936"/>
        <v>0</v>
      </c>
      <c r="I7495" s="105">
        <f t="shared" si="937"/>
        <v>0</v>
      </c>
      <c r="J7495" s="105">
        <f t="shared" si="938"/>
        <v>0</v>
      </c>
      <c r="K7495" s="105">
        <f t="shared" si="939"/>
        <v>0</v>
      </c>
      <c r="L7495" s="105">
        <f t="shared" si="940"/>
        <v>0</v>
      </c>
      <c r="M7495">
        <v>0.04</v>
      </c>
      <c r="N7495">
        <f t="shared" si="941"/>
        <v>3.3960531989175591E-3</v>
      </c>
    </row>
    <row r="7496" spans="1:15" x14ac:dyDescent="0.3">
      <c r="A7496">
        <f t="shared" si="935"/>
        <v>75</v>
      </c>
      <c r="E7496" s="105">
        <f t="shared" si="936"/>
        <v>0</v>
      </c>
      <c r="I7496" s="105">
        <f t="shared" si="937"/>
        <v>0</v>
      </c>
      <c r="J7496" s="105">
        <f t="shared" si="938"/>
        <v>0</v>
      </c>
      <c r="K7496" s="105">
        <f t="shared" si="939"/>
        <v>0</v>
      </c>
      <c r="L7496" s="105">
        <f t="shared" si="940"/>
        <v>0</v>
      </c>
      <c r="M7496">
        <v>0.04</v>
      </c>
      <c r="N7496">
        <f t="shared" si="941"/>
        <v>3.3960531989175591E-3</v>
      </c>
    </row>
    <row r="7497" spans="1:15" x14ac:dyDescent="0.3">
      <c r="A7497">
        <f t="shared" si="935"/>
        <v>75</v>
      </c>
      <c r="E7497" s="105">
        <f t="shared" si="936"/>
        <v>0</v>
      </c>
      <c r="I7497" s="105">
        <f t="shared" si="937"/>
        <v>0</v>
      </c>
      <c r="J7497" s="105">
        <f t="shared" si="938"/>
        <v>0</v>
      </c>
      <c r="K7497" s="105">
        <f t="shared" si="939"/>
        <v>0</v>
      </c>
      <c r="L7497" s="105">
        <f t="shared" si="940"/>
        <v>0</v>
      </c>
      <c r="M7497">
        <v>0.04</v>
      </c>
      <c r="N7497">
        <f t="shared" si="941"/>
        <v>3.3960531989175591E-3</v>
      </c>
    </row>
    <row r="7498" spans="1:15" x14ac:dyDescent="0.3">
      <c r="A7498">
        <f t="shared" si="935"/>
        <v>75</v>
      </c>
      <c r="E7498" s="105">
        <f t="shared" si="936"/>
        <v>0</v>
      </c>
      <c r="I7498" s="105">
        <f t="shared" si="937"/>
        <v>0</v>
      </c>
      <c r="J7498" s="105">
        <f t="shared" si="938"/>
        <v>0</v>
      </c>
      <c r="K7498" s="105">
        <f t="shared" si="939"/>
        <v>0</v>
      </c>
      <c r="L7498" s="105">
        <f t="shared" si="940"/>
        <v>0</v>
      </c>
      <c r="M7498">
        <v>0.04</v>
      </c>
      <c r="N7498">
        <f t="shared" si="941"/>
        <v>3.3960531989175591E-3</v>
      </c>
    </row>
    <row r="7499" spans="1:15" x14ac:dyDescent="0.3">
      <c r="A7499">
        <f t="shared" si="935"/>
        <v>75</v>
      </c>
      <c r="E7499" s="105">
        <f t="shared" si="936"/>
        <v>0</v>
      </c>
      <c r="I7499" s="105">
        <f t="shared" si="937"/>
        <v>0</v>
      </c>
      <c r="J7499" s="105">
        <f t="shared" si="938"/>
        <v>0</v>
      </c>
      <c r="K7499" s="105">
        <f t="shared" si="939"/>
        <v>0</v>
      </c>
      <c r="L7499" s="105">
        <f t="shared" si="940"/>
        <v>0</v>
      </c>
      <c r="M7499">
        <v>0.04</v>
      </c>
      <c r="N7499">
        <f t="shared" si="941"/>
        <v>3.3960531989175591E-3</v>
      </c>
    </row>
    <row r="7500" spans="1:15" x14ac:dyDescent="0.3">
      <c r="A7500">
        <f t="shared" si="935"/>
        <v>75</v>
      </c>
      <c r="E7500" s="105">
        <f t="shared" si="936"/>
        <v>0</v>
      </c>
      <c r="I7500" s="105">
        <f t="shared" si="937"/>
        <v>0</v>
      </c>
      <c r="J7500" s="105">
        <f t="shared" si="938"/>
        <v>0</v>
      </c>
      <c r="K7500" s="105">
        <f t="shared" si="939"/>
        <v>0</v>
      </c>
      <c r="L7500" s="105">
        <f t="shared" si="940"/>
        <v>0</v>
      </c>
      <c r="M7500">
        <v>0.04</v>
      </c>
      <c r="N7500">
        <f t="shared" si="941"/>
        <v>3.3960531989175591E-3</v>
      </c>
    </row>
    <row r="7501" spans="1:15" x14ac:dyDescent="0.3">
      <c r="A7501">
        <f t="shared" si="935"/>
        <v>75</v>
      </c>
      <c r="E7501" s="105">
        <f t="shared" si="936"/>
        <v>0</v>
      </c>
      <c r="I7501" s="105">
        <f t="shared" si="937"/>
        <v>0</v>
      </c>
      <c r="J7501" s="105">
        <f t="shared" si="938"/>
        <v>0</v>
      </c>
      <c r="K7501" s="105">
        <f t="shared" si="939"/>
        <v>0</v>
      </c>
      <c r="L7501" s="105">
        <f t="shared" si="940"/>
        <v>0</v>
      </c>
      <c r="M7501">
        <v>0.04</v>
      </c>
      <c r="N7501">
        <f t="shared" si="941"/>
        <v>3.3960531989175591E-3</v>
      </c>
      <c r="O7501" s="105" t="e">
        <f t="shared" ref="O7501" si="942">SUM(I7402:I7501)</f>
        <v>#REF!</v>
      </c>
    </row>
    <row r="7502" spans="1:15" x14ac:dyDescent="0.3">
      <c r="A7502">
        <f t="shared" si="935"/>
        <v>76</v>
      </c>
      <c r="E7502" s="105" t="e">
        <f t="shared" si="936"/>
        <v>#REF!</v>
      </c>
      <c r="I7502" s="105" t="e">
        <f t="shared" si="937"/>
        <v>#REF!</v>
      </c>
      <c r="J7502" s="105" t="e">
        <f t="shared" si="938"/>
        <v>#REF!</v>
      </c>
      <c r="K7502" s="105" t="e">
        <f t="shared" si="939"/>
        <v>#REF!</v>
      </c>
      <c r="L7502" s="105" t="e">
        <f t="shared" si="940"/>
        <v>#REF!</v>
      </c>
      <c r="M7502">
        <v>0.04</v>
      </c>
      <c r="N7502">
        <f t="shared" si="941"/>
        <v>3.3960531989175591E-3</v>
      </c>
    </row>
    <row r="7503" spans="1:15" x14ac:dyDescent="0.3">
      <c r="A7503">
        <f t="shared" si="935"/>
        <v>76</v>
      </c>
      <c r="E7503" s="105" t="e">
        <f t="shared" si="936"/>
        <v>#REF!</v>
      </c>
      <c r="I7503" s="105" t="e">
        <f t="shared" si="937"/>
        <v>#REF!</v>
      </c>
      <c r="J7503" s="105" t="e">
        <f t="shared" si="938"/>
        <v>#REF!</v>
      </c>
      <c r="K7503" s="105" t="e">
        <f t="shared" si="939"/>
        <v>#REF!</v>
      </c>
      <c r="L7503" s="105" t="e">
        <f t="shared" si="940"/>
        <v>#REF!</v>
      </c>
      <c r="M7503">
        <v>0.04</v>
      </c>
      <c r="N7503">
        <f t="shared" si="941"/>
        <v>3.3960531989175591E-3</v>
      </c>
    </row>
    <row r="7504" spans="1:15" x14ac:dyDescent="0.3">
      <c r="A7504">
        <f t="shared" si="935"/>
        <v>76</v>
      </c>
      <c r="E7504" s="105" t="e">
        <f t="shared" si="936"/>
        <v>#REF!</v>
      </c>
      <c r="I7504" s="105" t="e">
        <f t="shared" si="937"/>
        <v>#REF!</v>
      </c>
      <c r="J7504" s="105" t="e">
        <f t="shared" si="938"/>
        <v>#REF!</v>
      </c>
      <c r="K7504" s="105" t="e">
        <f t="shared" si="939"/>
        <v>#REF!</v>
      </c>
      <c r="L7504" s="105" t="e">
        <f t="shared" si="940"/>
        <v>#REF!</v>
      </c>
      <c r="M7504">
        <v>0.04</v>
      </c>
      <c r="N7504">
        <f t="shared" si="941"/>
        <v>3.3960531989175591E-3</v>
      </c>
    </row>
    <row r="7505" spans="1:14" x14ac:dyDescent="0.3">
      <c r="A7505">
        <f t="shared" si="935"/>
        <v>76</v>
      </c>
      <c r="E7505" s="105">
        <f t="shared" si="936"/>
        <v>0</v>
      </c>
      <c r="I7505" s="105">
        <f t="shared" si="937"/>
        <v>0</v>
      </c>
      <c r="J7505" s="105">
        <f t="shared" si="938"/>
        <v>0</v>
      </c>
      <c r="K7505" s="105">
        <f t="shared" si="939"/>
        <v>0</v>
      </c>
      <c r="L7505" s="105">
        <f t="shared" si="940"/>
        <v>0</v>
      </c>
      <c r="M7505">
        <v>0.04</v>
      </c>
      <c r="N7505">
        <f t="shared" si="941"/>
        <v>3.3960531989175591E-3</v>
      </c>
    </row>
    <row r="7506" spans="1:14" x14ac:dyDescent="0.3">
      <c r="A7506">
        <f t="shared" si="935"/>
        <v>76</v>
      </c>
      <c r="E7506" s="105">
        <f t="shared" si="936"/>
        <v>0</v>
      </c>
      <c r="I7506" s="105">
        <f t="shared" si="937"/>
        <v>0</v>
      </c>
      <c r="J7506" s="105">
        <f t="shared" si="938"/>
        <v>0</v>
      </c>
      <c r="K7506" s="105">
        <f t="shared" si="939"/>
        <v>0</v>
      </c>
      <c r="L7506" s="105">
        <f t="shared" si="940"/>
        <v>0</v>
      </c>
      <c r="M7506">
        <v>0.04</v>
      </c>
      <c r="N7506">
        <f t="shared" si="941"/>
        <v>3.3960531989175591E-3</v>
      </c>
    </row>
    <row r="7507" spans="1:14" x14ac:dyDescent="0.3">
      <c r="A7507">
        <f t="shared" si="935"/>
        <v>76</v>
      </c>
      <c r="E7507" s="105">
        <f t="shared" si="936"/>
        <v>0</v>
      </c>
      <c r="I7507" s="105">
        <f t="shared" si="937"/>
        <v>0</v>
      </c>
      <c r="J7507" s="105">
        <f t="shared" si="938"/>
        <v>0</v>
      </c>
      <c r="K7507" s="105">
        <f t="shared" si="939"/>
        <v>0</v>
      </c>
      <c r="L7507" s="105">
        <f t="shared" si="940"/>
        <v>0</v>
      </c>
      <c r="M7507">
        <v>0.04</v>
      </c>
      <c r="N7507">
        <f t="shared" si="941"/>
        <v>3.3960531989175591E-3</v>
      </c>
    </row>
    <row r="7508" spans="1:14" x14ac:dyDescent="0.3">
      <c r="A7508">
        <f t="shared" si="935"/>
        <v>76</v>
      </c>
      <c r="E7508" s="105">
        <f t="shared" si="936"/>
        <v>0</v>
      </c>
      <c r="I7508" s="105">
        <f t="shared" si="937"/>
        <v>0</v>
      </c>
      <c r="J7508" s="105">
        <f t="shared" si="938"/>
        <v>0</v>
      </c>
      <c r="K7508" s="105">
        <f t="shared" si="939"/>
        <v>0</v>
      </c>
      <c r="L7508" s="105">
        <f t="shared" si="940"/>
        <v>0</v>
      </c>
      <c r="M7508">
        <v>0.04</v>
      </c>
      <c r="N7508">
        <f t="shared" si="941"/>
        <v>3.3960531989175591E-3</v>
      </c>
    </row>
    <row r="7509" spans="1:14" x14ac:dyDescent="0.3">
      <c r="A7509">
        <f t="shared" si="935"/>
        <v>76</v>
      </c>
      <c r="E7509" s="105">
        <f t="shared" si="936"/>
        <v>0</v>
      </c>
      <c r="I7509" s="105">
        <f t="shared" si="937"/>
        <v>0</v>
      </c>
      <c r="J7509" s="105">
        <f t="shared" si="938"/>
        <v>0</v>
      </c>
      <c r="K7509" s="105">
        <f t="shared" si="939"/>
        <v>0</v>
      </c>
      <c r="L7509" s="105">
        <f t="shared" si="940"/>
        <v>0</v>
      </c>
      <c r="M7509">
        <v>0.04</v>
      </c>
      <c r="N7509">
        <f t="shared" si="941"/>
        <v>3.3960531989175591E-3</v>
      </c>
    </row>
    <row r="7510" spans="1:14" x14ac:dyDescent="0.3">
      <c r="A7510">
        <f t="shared" si="935"/>
        <v>76</v>
      </c>
      <c r="E7510" s="105">
        <f t="shared" si="936"/>
        <v>0</v>
      </c>
      <c r="I7510" s="105">
        <f t="shared" si="937"/>
        <v>0</v>
      </c>
      <c r="J7510" s="105">
        <f t="shared" si="938"/>
        <v>0</v>
      </c>
      <c r="K7510" s="105">
        <f t="shared" si="939"/>
        <v>0</v>
      </c>
      <c r="L7510" s="105">
        <f t="shared" si="940"/>
        <v>0</v>
      </c>
      <c r="M7510">
        <v>0.04</v>
      </c>
      <c r="N7510">
        <f t="shared" si="941"/>
        <v>3.3960531989175591E-3</v>
      </c>
    </row>
    <row r="7511" spans="1:14" x14ac:dyDescent="0.3">
      <c r="A7511">
        <f t="shared" si="935"/>
        <v>76</v>
      </c>
      <c r="E7511" s="105">
        <f t="shared" si="936"/>
        <v>0</v>
      </c>
      <c r="I7511" s="105">
        <f t="shared" si="937"/>
        <v>0</v>
      </c>
      <c r="J7511" s="105">
        <f t="shared" si="938"/>
        <v>0</v>
      </c>
      <c r="K7511" s="105">
        <f t="shared" si="939"/>
        <v>0</v>
      </c>
      <c r="L7511" s="105">
        <f t="shared" si="940"/>
        <v>0</v>
      </c>
      <c r="M7511">
        <v>0.04</v>
      </c>
      <c r="N7511">
        <f t="shared" si="941"/>
        <v>3.3960531989175591E-3</v>
      </c>
    </row>
    <row r="7512" spans="1:14" x14ac:dyDescent="0.3">
      <c r="A7512">
        <f t="shared" si="935"/>
        <v>76</v>
      </c>
      <c r="E7512" s="105">
        <f t="shared" si="936"/>
        <v>0</v>
      </c>
      <c r="I7512" s="105">
        <f t="shared" si="937"/>
        <v>0</v>
      </c>
      <c r="J7512" s="105">
        <f t="shared" si="938"/>
        <v>0</v>
      </c>
      <c r="K7512" s="105">
        <f t="shared" si="939"/>
        <v>0</v>
      </c>
      <c r="L7512" s="105">
        <f t="shared" si="940"/>
        <v>0</v>
      </c>
      <c r="M7512">
        <v>0.04</v>
      </c>
      <c r="N7512">
        <f t="shared" si="941"/>
        <v>3.3960531989175591E-3</v>
      </c>
    </row>
    <row r="7513" spans="1:14" x14ac:dyDescent="0.3">
      <c r="A7513">
        <f t="shared" si="935"/>
        <v>76</v>
      </c>
      <c r="E7513" s="105">
        <f t="shared" si="936"/>
        <v>0</v>
      </c>
      <c r="I7513" s="105">
        <f t="shared" si="937"/>
        <v>0</v>
      </c>
      <c r="J7513" s="105">
        <f t="shared" si="938"/>
        <v>0</v>
      </c>
      <c r="K7513" s="105">
        <f t="shared" si="939"/>
        <v>0</v>
      </c>
      <c r="L7513" s="105">
        <f t="shared" si="940"/>
        <v>0</v>
      </c>
      <c r="M7513">
        <v>0.04</v>
      </c>
      <c r="N7513">
        <f t="shared" si="941"/>
        <v>3.3960531989175591E-3</v>
      </c>
    </row>
    <row r="7514" spans="1:14" x14ac:dyDescent="0.3">
      <c r="A7514">
        <f t="shared" si="935"/>
        <v>76</v>
      </c>
      <c r="E7514" s="105">
        <f t="shared" si="936"/>
        <v>0</v>
      </c>
      <c r="I7514" s="105">
        <f t="shared" si="937"/>
        <v>0</v>
      </c>
      <c r="J7514" s="105">
        <f t="shared" si="938"/>
        <v>0</v>
      </c>
      <c r="K7514" s="105">
        <f t="shared" si="939"/>
        <v>0</v>
      </c>
      <c r="L7514" s="105">
        <f t="shared" si="940"/>
        <v>0</v>
      </c>
      <c r="M7514">
        <v>0.04</v>
      </c>
      <c r="N7514">
        <f t="shared" si="941"/>
        <v>3.3960531989175591E-3</v>
      </c>
    </row>
    <row r="7515" spans="1:14" x14ac:dyDescent="0.3">
      <c r="A7515">
        <f t="shared" si="935"/>
        <v>76</v>
      </c>
      <c r="E7515" s="105">
        <f t="shared" si="936"/>
        <v>0</v>
      </c>
      <c r="I7515" s="105">
        <f t="shared" si="937"/>
        <v>0</v>
      </c>
      <c r="J7515" s="105">
        <f t="shared" si="938"/>
        <v>0</v>
      </c>
      <c r="K7515" s="105">
        <f t="shared" si="939"/>
        <v>0</v>
      </c>
      <c r="L7515" s="105">
        <f t="shared" si="940"/>
        <v>0</v>
      </c>
      <c r="M7515">
        <v>0.04</v>
      </c>
      <c r="N7515">
        <f t="shared" si="941"/>
        <v>3.3960531989175591E-3</v>
      </c>
    </row>
    <row r="7516" spans="1:14" x14ac:dyDescent="0.3">
      <c r="A7516">
        <f t="shared" si="935"/>
        <v>76</v>
      </c>
      <c r="E7516" s="105">
        <f t="shared" si="936"/>
        <v>0</v>
      </c>
      <c r="I7516" s="105">
        <f t="shared" si="937"/>
        <v>0</v>
      </c>
      <c r="J7516" s="105">
        <f t="shared" si="938"/>
        <v>0</v>
      </c>
      <c r="K7516" s="105">
        <f t="shared" si="939"/>
        <v>0</v>
      </c>
      <c r="L7516" s="105">
        <f t="shared" si="940"/>
        <v>0</v>
      </c>
      <c r="M7516">
        <v>0.04</v>
      </c>
      <c r="N7516">
        <f t="shared" si="941"/>
        <v>3.3960531989175591E-3</v>
      </c>
    </row>
    <row r="7517" spans="1:14" x14ac:dyDescent="0.3">
      <c r="A7517">
        <f t="shared" si="935"/>
        <v>76</v>
      </c>
      <c r="E7517" s="105">
        <f t="shared" si="936"/>
        <v>0</v>
      </c>
      <c r="I7517" s="105">
        <f t="shared" si="937"/>
        <v>0</v>
      </c>
      <c r="J7517" s="105">
        <f t="shared" si="938"/>
        <v>0</v>
      </c>
      <c r="K7517" s="105">
        <f t="shared" si="939"/>
        <v>0</v>
      </c>
      <c r="L7517" s="105">
        <f t="shared" si="940"/>
        <v>0</v>
      </c>
      <c r="M7517">
        <v>0.04</v>
      </c>
      <c r="N7517">
        <f t="shared" si="941"/>
        <v>3.3960531989175591E-3</v>
      </c>
    </row>
    <row r="7518" spans="1:14" x14ac:dyDescent="0.3">
      <c r="A7518">
        <f t="shared" si="935"/>
        <v>76</v>
      </c>
      <c r="E7518" s="105">
        <f t="shared" si="936"/>
        <v>0</v>
      </c>
      <c r="I7518" s="105">
        <f t="shared" si="937"/>
        <v>0</v>
      </c>
      <c r="J7518" s="105">
        <f t="shared" si="938"/>
        <v>0</v>
      </c>
      <c r="K7518" s="105">
        <f t="shared" si="939"/>
        <v>0</v>
      </c>
      <c r="L7518" s="105">
        <f t="shared" si="940"/>
        <v>0</v>
      </c>
      <c r="M7518">
        <v>0.04</v>
      </c>
      <c r="N7518">
        <f t="shared" si="941"/>
        <v>3.3960531989175591E-3</v>
      </c>
    </row>
    <row r="7519" spans="1:14" x14ac:dyDescent="0.3">
      <c r="A7519">
        <f t="shared" si="935"/>
        <v>76</v>
      </c>
      <c r="E7519" s="105">
        <f t="shared" si="936"/>
        <v>0</v>
      </c>
      <c r="I7519" s="105">
        <f t="shared" si="937"/>
        <v>0</v>
      </c>
      <c r="J7519" s="105">
        <f t="shared" si="938"/>
        <v>0</v>
      </c>
      <c r="K7519" s="105">
        <f t="shared" si="939"/>
        <v>0</v>
      </c>
      <c r="L7519" s="105">
        <f t="shared" si="940"/>
        <v>0</v>
      </c>
      <c r="M7519">
        <v>0.04</v>
      </c>
      <c r="N7519">
        <f t="shared" si="941"/>
        <v>3.3960531989175591E-3</v>
      </c>
    </row>
    <row r="7520" spans="1:14" x14ac:dyDescent="0.3">
      <c r="A7520">
        <f t="shared" si="935"/>
        <v>76</v>
      </c>
      <c r="E7520" s="105">
        <f t="shared" si="936"/>
        <v>0</v>
      </c>
      <c r="I7520" s="105">
        <f t="shared" si="937"/>
        <v>0</v>
      </c>
      <c r="J7520" s="105">
        <f t="shared" si="938"/>
        <v>0</v>
      </c>
      <c r="K7520" s="105">
        <f t="shared" si="939"/>
        <v>0</v>
      </c>
      <c r="L7520" s="105">
        <f t="shared" si="940"/>
        <v>0</v>
      </c>
      <c r="M7520">
        <v>0.04</v>
      </c>
      <c r="N7520">
        <f t="shared" si="941"/>
        <v>3.3960531989175591E-3</v>
      </c>
    </row>
    <row r="7521" spans="1:14" x14ac:dyDescent="0.3">
      <c r="A7521">
        <f t="shared" si="935"/>
        <v>76</v>
      </c>
      <c r="E7521" s="105">
        <f t="shared" si="936"/>
        <v>0</v>
      </c>
      <c r="I7521" s="105">
        <f t="shared" si="937"/>
        <v>0</v>
      </c>
      <c r="J7521" s="105">
        <f t="shared" si="938"/>
        <v>0</v>
      </c>
      <c r="K7521" s="105">
        <f t="shared" si="939"/>
        <v>0</v>
      </c>
      <c r="L7521" s="105">
        <f t="shared" si="940"/>
        <v>0</v>
      </c>
      <c r="M7521">
        <v>0.04</v>
      </c>
      <c r="N7521">
        <f t="shared" si="941"/>
        <v>3.3960531989175591E-3</v>
      </c>
    </row>
    <row r="7522" spans="1:14" x14ac:dyDescent="0.3">
      <c r="A7522">
        <f t="shared" si="935"/>
        <v>76</v>
      </c>
      <c r="E7522" s="105">
        <f t="shared" si="936"/>
        <v>0</v>
      </c>
      <c r="I7522" s="105">
        <f t="shared" si="937"/>
        <v>0</v>
      </c>
      <c r="J7522" s="105">
        <f t="shared" si="938"/>
        <v>0</v>
      </c>
      <c r="K7522" s="105">
        <f t="shared" si="939"/>
        <v>0</v>
      </c>
      <c r="L7522" s="105">
        <f t="shared" si="940"/>
        <v>0</v>
      </c>
      <c r="M7522">
        <v>0.04</v>
      </c>
      <c r="N7522">
        <f t="shared" si="941"/>
        <v>3.3960531989175591E-3</v>
      </c>
    </row>
    <row r="7523" spans="1:14" x14ac:dyDescent="0.3">
      <c r="A7523">
        <f t="shared" si="935"/>
        <v>76</v>
      </c>
      <c r="E7523" s="105">
        <f t="shared" si="936"/>
        <v>0</v>
      </c>
      <c r="I7523" s="105">
        <f t="shared" si="937"/>
        <v>0</v>
      </c>
      <c r="J7523" s="105">
        <f t="shared" si="938"/>
        <v>0</v>
      </c>
      <c r="K7523" s="105">
        <f t="shared" si="939"/>
        <v>0</v>
      </c>
      <c r="L7523" s="105">
        <f t="shared" si="940"/>
        <v>0</v>
      </c>
      <c r="M7523">
        <v>0.04</v>
      </c>
      <c r="N7523">
        <f t="shared" si="941"/>
        <v>3.3960531989175591E-3</v>
      </c>
    </row>
    <row r="7524" spans="1:14" x14ac:dyDescent="0.3">
      <c r="A7524">
        <f t="shared" si="935"/>
        <v>76</v>
      </c>
      <c r="E7524" s="105">
        <f t="shared" si="936"/>
        <v>0</v>
      </c>
      <c r="I7524" s="105">
        <f t="shared" si="937"/>
        <v>0</v>
      </c>
      <c r="J7524" s="105">
        <f t="shared" si="938"/>
        <v>0</v>
      </c>
      <c r="K7524" s="105">
        <f t="shared" si="939"/>
        <v>0</v>
      </c>
      <c r="L7524" s="105">
        <f t="shared" si="940"/>
        <v>0</v>
      </c>
      <c r="M7524">
        <v>0.04</v>
      </c>
      <c r="N7524">
        <f t="shared" si="941"/>
        <v>3.3960531989175591E-3</v>
      </c>
    </row>
    <row r="7525" spans="1:14" x14ac:dyDescent="0.3">
      <c r="A7525">
        <f t="shared" si="935"/>
        <v>76</v>
      </c>
      <c r="E7525" s="105">
        <f t="shared" si="936"/>
        <v>0</v>
      </c>
      <c r="I7525" s="105">
        <f t="shared" si="937"/>
        <v>0</v>
      </c>
      <c r="J7525" s="105">
        <f t="shared" si="938"/>
        <v>0</v>
      </c>
      <c r="K7525" s="105">
        <f t="shared" si="939"/>
        <v>0</v>
      </c>
      <c r="L7525" s="105">
        <f t="shared" si="940"/>
        <v>0</v>
      </c>
      <c r="M7525">
        <v>0.04</v>
      </c>
      <c r="N7525">
        <f t="shared" si="941"/>
        <v>3.3960531989175591E-3</v>
      </c>
    </row>
    <row r="7526" spans="1:14" x14ac:dyDescent="0.3">
      <c r="A7526">
        <f t="shared" si="935"/>
        <v>76</v>
      </c>
      <c r="E7526" s="105">
        <f t="shared" si="936"/>
        <v>0</v>
      </c>
      <c r="I7526" s="105">
        <f t="shared" si="937"/>
        <v>0</v>
      </c>
      <c r="J7526" s="105">
        <f t="shared" si="938"/>
        <v>0</v>
      </c>
      <c r="K7526" s="105">
        <f t="shared" si="939"/>
        <v>0</v>
      </c>
      <c r="L7526" s="105">
        <f t="shared" si="940"/>
        <v>0</v>
      </c>
      <c r="M7526">
        <v>0.04</v>
      </c>
      <c r="N7526">
        <f t="shared" si="941"/>
        <v>3.3960531989175591E-3</v>
      </c>
    </row>
    <row r="7527" spans="1:14" x14ac:dyDescent="0.3">
      <c r="A7527">
        <f t="shared" ref="A7527:A7590" si="943">IF(COUNTIF(A7427:A7526,A7526)=100, A7526+1,A7526)</f>
        <v>76</v>
      </c>
      <c r="E7527" s="105">
        <f t="shared" ref="E7527:E7590" si="944">MAX(0, E7427-K7427-L7427)</f>
        <v>0</v>
      </c>
      <c r="I7527" s="105">
        <f t="shared" ref="I7527:I7590" si="945">IF(E7527&lt;I7427,J7527 + E7527, I7427)</f>
        <v>0</v>
      </c>
      <c r="J7527" s="105">
        <f t="shared" si="938"/>
        <v>0</v>
      </c>
      <c r="K7527" s="105">
        <f t="shared" si="939"/>
        <v>0</v>
      </c>
      <c r="L7527" s="105">
        <f t="shared" si="940"/>
        <v>0</v>
      </c>
      <c r="M7527">
        <v>0.04</v>
      </c>
      <c r="N7527">
        <f t="shared" si="941"/>
        <v>3.3960531989175591E-3</v>
      </c>
    </row>
    <row r="7528" spans="1:14" x14ac:dyDescent="0.3">
      <c r="A7528">
        <f t="shared" si="943"/>
        <v>76</v>
      </c>
      <c r="E7528" s="105">
        <f t="shared" si="944"/>
        <v>0</v>
      </c>
      <c r="I7528" s="105">
        <f t="shared" si="945"/>
        <v>0</v>
      </c>
      <c r="J7528" s="105">
        <f t="shared" si="938"/>
        <v>0</v>
      </c>
      <c r="K7528" s="105">
        <f t="shared" si="939"/>
        <v>0</v>
      </c>
      <c r="L7528" s="105">
        <f t="shared" si="940"/>
        <v>0</v>
      </c>
      <c r="M7528">
        <v>0.04</v>
      </c>
      <c r="N7528">
        <f t="shared" si="941"/>
        <v>3.3960531989175591E-3</v>
      </c>
    </row>
    <row r="7529" spans="1:14" x14ac:dyDescent="0.3">
      <c r="A7529">
        <f t="shared" si="943"/>
        <v>76</v>
      </c>
      <c r="E7529" s="105">
        <f t="shared" si="944"/>
        <v>0</v>
      </c>
      <c r="I7529" s="105">
        <f t="shared" si="945"/>
        <v>0</v>
      </c>
      <c r="J7529" s="105">
        <f t="shared" si="938"/>
        <v>0</v>
      </c>
      <c r="K7529" s="105">
        <f t="shared" si="939"/>
        <v>0</v>
      </c>
      <c r="L7529" s="105">
        <f t="shared" si="940"/>
        <v>0</v>
      </c>
      <c r="M7529">
        <v>0.04</v>
      </c>
      <c r="N7529">
        <f t="shared" si="941"/>
        <v>3.3960531989175591E-3</v>
      </c>
    </row>
    <row r="7530" spans="1:14" x14ac:dyDescent="0.3">
      <c r="A7530">
        <f t="shared" si="943"/>
        <v>76</v>
      </c>
      <c r="E7530" s="105">
        <f t="shared" si="944"/>
        <v>0</v>
      </c>
      <c r="I7530" s="105">
        <f t="shared" si="945"/>
        <v>0</v>
      </c>
      <c r="J7530" s="105">
        <f t="shared" si="938"/>
        <v>0</v>
      </c>
      <c r="K7530" s="105">
        <f t="shared" si="939"/>
        <v>0</v>
      </c>
      <c r="L7530" s="105">
        <f t="shared" si="940"/>
        <v>0</v>
      </c>
      <c r="M7530">
        <v>0.04</v>
      </c>
      <c r="N7530">
        <f t="shared" si="941"/>
        <v>3.3960531989175591E-3</v>
      </c>
    </row>
    <row r="7531" spans="1:14" x14ac:dyDescent="0.3">
      <c r="A7531">
        <f t="shared" si="943"/>
        <v>76</v>
      </c>
      <c r="E7531" s="105">
        <f t="shared" si="944"/>
        <v>0</v>
      </c>
      <c r="I7531" s="105">
        <f t="shared" si="945"/>
        <v>0</v>
      </c>
      <c r="J7531" s="105">
        <f t="shared" si="938"/>
        <v>0</v>
      </c>
      <c r="K7531" s="105">
        <f t="shared" si="939"/>
        <v>0</v>
      </c>
      <c r="L7531" s="105">
        <f t="shared" si="940"/>
        <v>0</v>
      </c>
      <c r="M7531">
        <v>0.04</v>
      </c>
      <c r="N7531">
        <f t="shared" si="941"/>
        <v>3.3960531989175591E-3</v>
      </c>
    </row>
    <row r="7532" spans="1:14" x14ac:dyDescent="0.3">
      <c r="A7532">
        <f t="shared" si="943"/>
        <v>76</v>
      </c>
      <c r="E7532" s="105">
        <f t="shared" si="944"/>
        <v>0</v>
      </c>
      <c r="I7532" s="105">
        <f t="shared" si="945"/>
        <v>0</v>
      </c>
      <c r="J7532" s="105">
        <f t="shared" si="938"/>
        <v>0</v>
      </c>
      <c r="K7532" s="105">
        <f t="shared" si="939"/>
        <v>0</v>
      </c>
      <c r="L7532" s="105">
        <f t="shared" si="940"/>
        <v>0</v>
      </c>
      <c r="M7532">
        <v>0.04</v>
      </c>
      <c r="N7532">
        <f t="shared" si="941"/>
        <v>3.3960531989175591E-3</v>
      </c>
    </row>
    <row r="7533" spans="1:14" x14ac:dyDescent="0.3">
      <c r="A7533">
        <f t="shared" si="943"/>
        <v>76</v>
      </c>
      <c r="E7533" s="105">
        <f t="shared" si="944"/>
        <v>0</v>
      </c>
      <c r="I7533" s="105">
        <f t="shared" si="945"/>
        <v>0</v>
      </c>
      <c r="J7533" s="105">
        <f t="shared" si="938"/>
        <v>0</v>
      </c>
      <c r="K7533" s="105">
        <f t="shared" si="939"/>
        <v>0</v>
      </c>
      <c r="L7533" s="105">
        <f t="shared" si="940"/>
        <v>0</v>
      </c>
      <c r="M7533">
        <v>0.04</v>
      </c>
      <c r="N7533">
        <f t="shared" si="941"/>
        <v>3.3960531989175591E-3</v>
      </c>
    </row>
    <row r="7534" spans="1:14" x14ac:dyDescent="0.3">
      <c r="A7534">
        <f t="shared" si="943"/>
        <v>76</v>
      </c>
      <c r="E7534" s="105">
        <f t="shared" si="944"/>
        <v>0</v>
      </c>
      <c r="I7534" s="105">
        <f t="shared" si="945"/>
        <v>0</v>
      </c>
      <c r="J7534" s="105">
        <f t="shared" si="938"/>
        <v>0</v>
      </c>
      <c r="K7534" s="105">
        <f t="shared" si="939"/>
        <v>0</v>
      </c>
      <c r="L7534" s="105">
        <f t="shared" si="940"/>
        <v>0</v>
      </c>
      <c r="M7534">
        <v>0.04</v>
      </c>
      <c r="N7534">
        <f t="shared" si="941"/>
        <v>3.3960531989175591E-3</v>
      </c>
    </row>
    <row r="7535" spans="1:14" x14ac:dyDescent="0.3">
      <c r="A7535">
        <f t="shared" si="943"/>
        <v>76</v>
      </c>
      <c r="E7535" s="105">
        <f t="shared" si="944"/>
        <v>0</v>
      </c>
      <c r="I7535" s="105">
        <f t="shared" si="945"/>
        <v>0</v>
      </c>
      <c r="J7535" s="105">
        <f t="shared" si="938"/>
        <v>0</v>
      </c>
      <c r="K7535" s="105">
        <f t="shared" si="939"/>
        <v>0</v>
      </c>
      <c r="L7535" s="105">
        <f t="shared" si="940"/>
        <v>0</v>
      </c>
      <c r="M7535">
        <v>0.04</v>
      </c>
      <c r="N7535">
        <f t="shared" si="941"/>
        <v>3.3960531989175591E-3</v>
      </c>
    </row>
    <row r="7536" spans="1:14" x14ac:dyDescent="0.3">
      <c r="A7536">
        <f t="shared" si="943"/>
        <v>76</v>
      </c>
      <c r="E7536" s="105">
        <f t="shared" si="944"/>
        <v>0</v>
      </c>
      <c r="I7536" s="105">
        <f t="shared" si="945"/>
        <v>0</v>
      </c>
      <c r="J7536" s="105">
        <f t="shared" si="938"/>
        <v>0</v>
      </c>
      <c r="K7536" s="105">
        <f t="shared" si="939"/>
        <v>0</v>
      </c>
      <c r="L7536" s="105">
        <f t="shared" si="940"/>
        <v>0</v>
      </c>
      <c r="M7536">
        <v>0.04</v>
      </c>
      <c r="N7536">
        <f t="shared" si="941"/>
        <v>3.3960531989175591E-3</v>
      </c>
    </row>
    <row r="7537" spans="1:14" x14ac:dyDescent="0.3">
      <c r="A7537">
        <f t="shared" si="943"/>
        <v>76</v>
      </c>
      <c r="E7537" s="105">
        <f t="shared" si="944"/>
        <v>0</v>
      </c>
      <c r="I7537" s="105">
        <f t="shared" si="945"/>
        <v>0</v>
      </c>
      <c r="J7537" s="105">
        <f t="shared" si="938"/>
        <v>0</v>
      </c>
      <c r="K7537" s="105">
        <f t="shared" si="939"/>
        <v>0</v>
      </c>
      <c r="L7537" s="105">
        <f t="shared" si="940"/>
        <v>0</v>
      </c>
      <c r="M7537">
        <v>0.04</v>
      </c>
      <c r="N7537">
        <f t="shared" si="941"/>
        <v>3.3960531989175591E-3</v>
      </c>
    </row>
    <row r="7538" spans="1:14" x14ac:dyDescent="0.3">
      <c r="A7538">
        <f t="shared" si="943"/>
        <v>76</v>
      </c>
      <c r="E7538" s="105">
        <f t="shared" si="944"/>
        <v>0</v>
      </c>
      <c r="I7538" s="105">
        <f t="shared" si="945"/>
        <v>0</v>
      </c>
      <c r="J7538" s="105">
        <f t="shared" si="938"/>
        <v>0</v>
      </c>
      <c r="K7538" s="105">
        <f t="shared" si="939"/>
        <v>0</v>
      </c>
      <c r="L7538" s="105">
        <f t="shared" si="940"/>
        <v>0</v>
      </c>
      <c r="M7538">
        <v>0.04</v>
      </c>
      <c r="N7538">
        <f t="shared" si="941"/>
        <v>3.3960531989175591E-3</v>
      </c>
    </row>
    <row r="7539" spans="1:14" x14ac:dyDescent="0.3">
      <c r="A7539">
        <f t="shared" si="943"/>
        <v>76</v>
      </c>
      <c r="E7539" s="105">
        <f t="shared" si="944"/>
        <v>0</v>
      </c>
      <c r="I7539" s="105">
        <f t="shared" si="945"/>
        <v>0</v>
      </c>
      <c r="J7539" s="105">
        <f t="shared" si="938"/>
        <v>0</v>
      </c>
      <c r="K7539" s="105">
        <f t="shared" si="939"/>
        <v>0</v>
      </c>
      <c r="L7539" s="105">
        <f t="shared" si="940"/>
        <v>0</v>
      </c>
      <c r="M7539">
        <v>0.04</v>
      </c>
      <c r="N7539">
        <f t="shared" si="941"/>
        <v>3.3960531989175591E-3</v>
      </c>
    </row>
    <row r="7540" spans="1:14" x14ac:dyDescent="0.3">
      <c r="A7540">
        <f t="shared" si="943"/>
        <v>76</v>
      </c>
      <c r="E7540" s="105">
        <f t="shared" si="944"/>
        <v>0</v>
      </c>
      <c r="I7540" s="105">
        <f t="shared" si="945"/>
        <v>0</v>
      </c>
      <c r="J7540" s="105">
        <f t="shared" si="938"/>
        <v>0</v>
      </c>
      <c r="K7540" s="105">
        <f t="shared" si="939"/>
        <v>0</v>
      </c>
      <c r="L7540" s="105">
        <f t="shared" si="940"/>
        <v>0</v>
      </c>
      <c r="M7540">
        <v>0.04</v>
      </c>
      <c r="N7540">
        <f t="shared" si="941"/>
        <v>3.3960531989175591E-3</v>
      </c>
    </row>
    <row r="7541" spans="1:14" x14ac:dyDescent="0.3">
      <c r="A7541">
        <f t="shared" si="943"/>
        <v>76</v>
      </c>
      <c r="E7541" s="105">
        <f t="shared" si="944"/>
        <v>0</v>
      </c>
      <c r="I7541" s="105">
        <f t="shared" si="945"/>
        <v>0</v>
      </c>
      <c r="J7541" s="105">
        <f t="shared" si="938"/>
        <v>0</v>
      </c>
      <c r="K7541" s="105">
        <f t="shared" si="939"/>
        <v>0</v>
      </c>
      <c r="L7541" s="105">
        <f t="shared" si="940"/>
        <v>0</v>
      </c>
      <c r="M7541">
        <v>0.04</v>
      </c>
      <c r="N7541">
        <f t="shared" si="941"/>
        <v>3.3960531989175591E-3</v>
      </c>
    </row>
    <row r="7542" spans="1:14" x14ac:dyDescent="0.3">
      <c r="A7542">
        <f t="shared" si="943"/>
        <v>76</v>
      </c>
      <c r="E7542" s="105">
        <f t="shared" si="944"/>
        <v>0</v>
      </c>
      <c r="I7542" s="105">
        <f t="shared" si="945"/>
        <v>0</v>
      </c>
      <c r="J7542" s="105">
        <f t="shared" si="938"/>
        <v>0</v>
      </c>
      <c r="K7542" s="105">
        <f t="shared" si="939"/>
        <v>0</v>
      </c>
      <c r="L7542" s="105">
        <f t="shared" si="940"/>
        <v>0</v>
      </c>
      <c r="M7542">
        <v>0.04</v>
      </c>
      <c r="N7542">
        <f t="shared" si="941"/>
        <v>3.3960531989175591E-3</v>
      </c>
    </row>
    <row r="7543" spans="1:14" x14ac:dyDescent="0.3">
      <c r="A7543">
        <f t="shared" si="943"/>
        <v>76</v>
      </c>
      <c r="E7543" s="105">
        <f t="shared" si="944"/>
        <v>0</v>
      </c>
      <c r="I7543" s="105">
        <f t="shared" si="945"/>
        <v>0</v>
      </c>
      <c r="J7543" s="105">
        <f t="shared" si="938"/>
        <v>0</v>
      </c>
      <c r="K7543" s="105">
        <f t="shared" si="939"/>
        <v>0</v>
      </c>
      <c r="L7543" s="105">
        <f t="shared" si="940"/>
        <v>0</v>
      </c>
      <c r="M7543">
        <v>0.04</v>
      </c>
      <c r="N7543">
        <f t="shared" si="941"/>
        <v>3.3960531989175591E-3</v>
      </c>
    </row>
    <row r="7544" spans="1:14" x14ac:dyDescent="0.3">
      <c r="A7544">
        <f t="shared" si="943"/>
        <v>76</v>
      </c>
      <c r="E7544" s="105">
        <f t="shared" si="944"/>
        <v>0</v>
      </c>
      <c r="I7544" s="105">
        <f t="shared" si="945"/>
        <v>0</v>
      </c>
      <c r="J7544" s="105">
        <f t="shared" si="938"/>
        <v>0</v>
      </c>
      <c r="K7544" s="105">
        <f t="shared" si="939"/>
        <v>0</v>
      </c>
      <c r="L7544" s="105">
        <f t="shared" si="940"/>
        <v>0</v>
      </c>
      <c r="M7544">
        <v>0.04</v>
      </c>
      <c r="N7544">
        <f t="shared" si="941"/>
        <v>3.3960531989175591E-3</v>
      </c>
    </row>
    <row r="7545" spans="1:14" x14ac:dyDescent="0.3">
      <c r="A7545">
        <f t="shared" si="943"/>
        <v>76</v>
      </c>
      <c r="E7545" s="105">
        <f t="shared" si="944"/>
        <v>0</v>
      </c>
      <c r="I7545" s="105">
        <f t="shared" si="945"/>
        <v>0</v>
      </c>
      <c r="J7545" s="105">
        <f t="shared" si="938"/>
        <v>0</v>
      </c>
      <c r="K7545" s="105">
        <f t="shared" si="939"/>
        <v>0</v>
      </c>
      <c r="L7545" s="105">
        <f t="shared" si="940"/>
        <v>0</v>
      </c>
      <c r="M7545">
        <v>0.04</v>
      </c>
      <c r="N7545">
        <f t="shared" si="941"/>
        <v>3.3960531989175591E-3</v>
      </c>
    </row>
    <row r="7546" spans="1:14" x14ac:dyDescent="0.3">
      <c r="A7546">
        <f t="shared" si="943"/>
        <v>76</v>
      </c>
      <c r="E7546" s="105">
        <f t="shared" si="944"/>
        <v>0</v>
      </c>
      <c r="I7546" s="105">
        <f t="shared" si="945"/>
        <v>0</v>
      </c>
      <c r="J7546" s="105">
        <f t="shared" si="938"/>
        <v>0</v>
      </c>
      <c r="K7546" s="105">
        <f t="shared" si="939"/>
        <v>0</v>
      </c>
      <c r="L7546" s="105">
        <f t="shared" si="940"/>
        <v>0</v>
      </c>
      <c r="M7546">
        <v>0.04</v>
      </c>
      <c r="N7546">
        <f t="shared" si="941"/>
        <v>3.3960531989175591E-3</v>
      </c>
    </row>
    <row r="7547" spans="1:14" x14ac:dyDescent="0.3">
      <c r="A7547">
        <f t="shared" si="943"/>
        <v>76</v>
      </c>
      <c r="E7547" s="105">
        <f t="shared" si="944"/>
        <v>0</v>
      </c>
      <c r="I7547" s="105">
        <f t="shared" si="945"/>
        <v>0</v>
      </c>
      <c r="J7547" s="105">
        <f t="shared" si="938"/>
        <v>0</v>
      </c>
      <c r="K7547" s="105">
        <f t="shared" si="939"/>
        <v>0</v>
      </c>
      <c r="L7547" s="105">
        <f t="shared" si="940"/>
        <v>0</v>
      </c>
      <c r="M7547">
        <v>0.04</v>
      </c>
      <c r="N7547">
        <f t="shared" si="941"/>
        <v>3.3960531989175591E-3</v>
      </c>
    </row>
    <row r="7548" spans="1:14" x14ac:dyDescent="0.3">
      <c r="A7548">
        <f t="shared" si="943"/>
        <v>76</v>
      </c>
      <c r="E7548" s="105">
        <f t="shared" si="944"/>
        <v>0</v>
      </c>
      <c r="I7548" s="105">
        <f t="shared" si="945"/>
        <v>0</v>
      </c>
      <c r="J7548" s="105">
        <f t="shared" si="938"/>
        <v>0</v>
      </c>
      <c r="K7548" s="105">
        <f t="shared" si="939"/>
        <v>0</v>
      </c>
      <c r="L7548" s="105">
        <f t="shared" si="940"/>
        <v>0</v>
      </c>
      <c r="M7548">
        <v>0.04</v>
      </c>
      <c r="N7548">
        <f t="shared" si="941"/>
        <v>3.3960531989175591E-3</v>
      </c>
    </row>
    <row r="7549" spans="1:14" x14ac:dyDescent="0.3">
      <c r="A7549">
        <f t="shared" si="943"/>
        <v>76</v>
      </c>
      <c r="E7549" s="105">
        <f t="shared" si="944"/>
        <v>0</v>
      </c>
      <c r="I7549" s="105">
        <f t="shared" si="945"/>
        <v>0</v>
      </c>
      <c r="J7549" s="105">
        <f t="shared" si="938"/>
        <v>0</v>
      </c>
      <c r="K7549" s="105">
        <f t="shared" si="939"/>
        <v>0</v>
      </c>
      <c r="L7549" s="105">
        <f t="shared" si="940"/>
        <v>0</v>
      </c>
      <c r="M7549">
        <v>0.04</v>
      </c>
      <c r="N7549">
        <f t="shared" si="941"/>
        <v>3.3960531989175591E-3</v>
      </c>
    </row>
    <row r="7550" spans="1:14" x14ac:dyDescent="0.3">
      <c r="A7550">
        <f t="shared" si="943"/>
        <v>76</v>
      </c>
      <c r="E7550" s="105">
        <f t="shared" si="944"/>
        <v>0</v>
      </c>
      <c r="I7550" s="105">
        <f t="shared" si="945"/>
        <v>0</v>
      </c>
      <c r="J7550" s="105">
        <f t="shared" si="938"/>
        <v>0</v>
      </c>
      <c r="K7550" s="105">
        <f t="shared" si="939"/>
        <v>0</v>
      </c>
      <c r="L7550" s="105">
        <f t="shared" si="940"/>
        <v>0</v>
      </c>
      <c r="M7550">
        <v>0.04</v>
      </c>
      <c r="N7550">
        <f t="shared" si="941"/>
        <v>3.3960531989175591E-3</v>
      </c>
    </row>
    <row r="7551" spans="1:14" x14ac:dyDescent="0.3">
      <c r="A7551">
        <f t="shared" si="943"/>
        <v>76</v>
      </c>
      <c r="E7551" s="105">
        <f t="shared" si="944"/>
        <v>0</v>
      </c>
      <c r="I7551" s="105">
        <f t="shared" si="945"/>
        <v>0</v>
      </c>
      <c r="J7551" s="105">
        <f t="shared" si="938"/>
        <v>0</v>
      </c>
      <c r="K7551" s="105">
        <f t="shared" si="939"/>
        <v>0</v>
      </c>
      <c r="L7551" s="105">
        <f t="shared" si="940"/>
        <v>0</v>
      </c>
      <c r="M7551">
        <v>0.04</v>
      </c>
      <c r="N7551">
        <f t="shared" si="941"/>
        <v>3.3960531989175591E-3</v>
      </c>
    </row>
    <row r="7552" spans="1:14" x14ac:dyDescent="0.3">
      <c r="A7552">
        <f t="shared" si="943"/>
        <v>76</v>
      </c>
      <c r="E7552" s="105">
        <f t="shared" si="944"/>
        <v>0</v>
      </c>
      <c r="I7552" s="105">
        <f t="shared" si="945"/>
        <v>0</v>
      </c>
      <c r="J7552" s="105">
        <f t="shared" si="938"/>
        <v>0</v>
      </c>
      <c r="K7552" s="105">
        <f t="shared" si="939"/>
        <v>0</v>
      </c>
      <c r="L7552" s="105">
        <f t="shared" si="940"/>
        <v>0</v>
      </c>
      <c r="M7552">
        <v>0.04</v>
      </c>
      <c r="N7552">
        <f t="shared" si="941"/>
        <v>3.3960531989175591E-3</v>
      </c>
    </row>
    <row r="7553" spans="1:14" x14ac:dyDescent="0.3">
      <c r="A7553">
        <f t="shared" si="943"/>
        <v>76</v>
      </c>
      <c r="E7553" s="105">
        <f t="shared" si="944"/>
        <v>0</v>
      </c>
      <c r="I7553" s="105">
        <f t="shared" si="945"/>
        <v>0</v>
      </c>
      <c r="J7553" s="105">
        <f t="shared" si="938"/>
        <v>0</v>
      </c>
      <c r="K7553" s="105">
        <f t="shared" si="939"/>
        <v>0</v>
      </c>
      <c r="L7553" s="105">
        <f t="shared" si="940"/>
        <v>0</v>
      </c>
      <c r="M7553">
        <v>0.04</v>
      </c>
      <c r="N7553">
        <f t="shared" si="941"/>
        <v>3.3960531989175591E-3</v>
      </c>
    </row>
    <row r="7554" spans="1:14" x14ac:dyDescent="0.3">
      <c r="A7554">
        <f t="shared" si="943"/>
        <v>76</v>
      </c>
      <c r="E7554" s="105">
        <f t="shared" si="944"/>
        <v>0</v>
      </c>
      <c r="I7554" s="105">
        <f t="shared" si="945"/>
        <v>0</v>
      </c>
      <c r="J7554" s="105">
        <f t="shared" si="938"/>
        <v>0</v>
      </c>
      <c r="K7554" s="105">
        <f t="shared" si="939"/>
        <v>0</v>
      </c>
      <c r="L7554" s="105">
        <f t="shared" si="940"/>
        <v>0</v>
      </c>
      <c r="M7554">
        <v>0.04</v>
      </c>
      <c r="N7554">
        <f t="shared" si="941"/>
        <v>3.3960531989175591E-3</v>
      </c>
    </row>
    <row r="7555" spans="1:14" x14ac:dyDescent="0.3">
      <c r="A7555">
        <f t="shared" si="943"/>
        <v>76</v>
      </c>
      <c r="E7555" s="105">
        <f t="shared" si="944"/>
        <v>0</v>
      </c>
      <c r="I7555" s="105">
        <f t="shared" si="945"/>
        <v>0</v>
      </c>
      <c r="J7555" s="105">
        <f t="shared" ref="J7555:J7618" si="946">E7555*($H$2/12)</f>
        <v>0</v>
      </c>
      <c r="K7555" s="105">
        <f t="shared" ref="K7555:K7618" si="947">I7555-J7555</f>
        <v>0</v>
      </c>
      <c r="L7555" s="105">
        <f t="shared" ref="L7555:L7618" si="948">N7555*(E7555-K7555)</f>
        <v>0</v>
      </c>
      <c r="M7555">
        <v>0.04</v>
      </c>
      <c r="N7555">
        <f t="shared" ref="N7555:N7618" si="949">1-(POWER(1-M7555,(1/12)))</f>
        <v>3.3960531989175591E-3</v>
      </c>
    </row>
    <row r="7556" spans="1:14" x14ac:dyDescent="0.3">
      <c r="A7556">
        <f t="shared" si="943"/>
        <v>76</v>
      </c>
      <c r="E7556" s="105">
        <f t="shared" si="944"/>
        <v>0</v>
      </c>
      <c r="I7556" s="105">
        <f t="shared" si="945"/>
        <v>0</v>
      </c>
      <c r="J7556" s="105">
        <f t="shared" si="946"/>
        <v>0</v>
      </c>
      <c r="K7556" s="105">
        <f t="shared" si="947"/>
        <v>0</v>
      </c>
      <c r="L7556" s="105">
        <f t="shared" si="948"/>
        <v>0</v>
      </c>
      <c r="M7556">
        <v>0.04</v>
      </c>
      <c r="N7556">
        <f t="shared" si="949"/>
        <v>3.3960531989175591E-3</v>
      </c>
    </row>
    <row r="7557" spans="1:14" x14ac:dyDescent="0.3">
      <c r="A7557">
        <f t="shared" si="943"/>
        <v>76</v>
      </c>
      <c r="E7557" s="105">
        <f t="shared" si="944"/>
        <v>0</v>
      </c>
      <c r="I7557" s="105">
        <f t="shared" si="945"/>
        <v>0</v>
      </c>
      <c r="J7557" s="105">
        <f t="shared" si="946"/>
        <v>0</v>
      </c>
      <c r="K7557" s="105">
        <f t="shared" si="947"/>
        <v>0</v>
      </c>
      <c r="L7557" s="105">
        <f t="shared" si="948"/>
        <v>0</v>
      </c>
      <c r="M7557">
        <v>0.04</v>
      </c>
      <c r="N7557">
        <f t="shared" si="949"/>
        <v>3.3960531989175591E-3</v>
      </c>
    </row>
    <row r="7558" spans="1:14" x14ac:dyDescent="0.3">
      <c r="A7558">
        <f t="shared" si="943"/>
        <v>76</v>
      </c>
      <c r="E7558" s="105">
        <f t="shared" si="944"/>
        <v>0</v>
      </c>
      <c r="I7558" s="105">
        <f t="shared" si="945"/>
        <v>0</v>
      </c>
      <c r="J7558" s="105">
        <f t="shared" si="946"/>
        <v>0</v>
      </c>
      <c r="K7558" s="105">
        <f t="shared" si="947"/>
        <v>0</v>
      </c>
      <c r="L7558" s="105">
        <f t="shared" si="948"/>
        <v>0</v>
      </c>
      <c r="M7558">
        <v>0.04</v>
      </c>
      <c r="N7558">
        <f t="shared" si="949"/>
        <v>3.3960531989175591E-3</v>
      </c>
    </row>
    <row r="7559" spans="1:14" x14ac:dyDescent="0.3">
      <c r="A7559">
        <f t="shared" si="943"/>
        <v>76</v>
      </c>
      <c r="E7559" s="105">
        <f t="shared" si="944"/>
        <v>0</v>
      </c>
      <c r="I7559" s="105">
        <f t="shared" si="945"/>
        <v>0</v>
      </c>
      <c r="J7559" s="105">
        <f t="shared" si="946"/>
        <v>0</v>
      </c>
      <c r="K7559" s="105">
        <f t="shared" si="947"/>
        <v>0</v>
      </c>
      <c r="L7559" s="105">
        <f t="shared" si="948"/>
        <v>0</v>
      </c>
      <c r="M7559">
        <v>0.04</v>
      </c>
      <c r="N7559">
        <f t="shared" si="949"/>
        <v>3.3960531989175591E-3</v>
      </c>
    </row>
    <row r="7560" spans="1:14" x14ac:dyDescent="0.3">
      <c r="A7560">
        <f t="shared" si="943"/>
        <v>76</v>
      </c>
      <c r="E7560" s="105">
        <f t="shared" si="944"/>
        <v>0</v>
      </c>
      <c r="I7560" s="105">
        <f t="shared" si="945"/>
        <v>0</v>
      </c>
      <c r="J7560" s="105">
        <f t="shared" si="946"/>
        <v>0</v>
      </c>
      <c r="K7560" s="105">
        <f t="shared" si="947"/>
        <v>0</v>
      </c>
      <c r="L7560" s="105">
        <f t="shared" si="948"/>
        <v>0</v>
      </c>
      <c r="M7560">
        <v>0.04</v>
      </c>
      <c r="N7560">
        <f t="shared" si="949"/>
        <v>3.3960531989175591E-3</v>
      </c>
    </row>
    <row r="7561" spans="1:14" x14ac:dyDescent="0.3">
      <c r="A7561">
        <f t="shared" si="943"/>
        <v>76</v>
      </c>
      <c r="E7561" s="105">
        <f t="shared" si="944"/>
        <v>0</v>
      </c>
      <c r="I7561" s="105">
        <f t="shared" si="945"/>
        <v>0</v>
      </c>
      <c r="J7561" s="105">
        <f t="shared" si="946"/>
        <v>0</v>
      </c>
      <c r="K7561" s="105">
        <f t="shared" si="947"/>
        <v>0</v>
      </c>
      <c r="L7561" s="105">
        <f t="shared" si="948"/>
        <v>0</v>
      </c>
      <c r="M7561">
        <v>0.04</v>
      </c>
      <c r="N7561">
        <f t="shared" si="949"/>
        <v>3.3960531989175591E-3</v>
      </c>
    </row>
    <row r="7562" spans="1:14" x14ac:dyDescent="0.3">
      <c r="A7562">
        <f t="shared" si="943"/>
        <v>76</v>
      </c>
      <c r="E7562" s="105">
        <f t="shared" si="944"/>
        <v>0</v>
      </c>
      <c r="I7562" s="105">
        <f t="shared" si="945"/>
        <v>0</v>
      </c>
      <c r="J7562" s="105">
        <f t="shared" si="946"/>
        <v>0</v>
      </c>
      <c r="K7562" s="105">
        <f t="shared" si="947"/>
        <v>0</v>
      </c>
      <c r="L7562" s="105">
        <f t="shared" si="948"/>
        <v>0</v>
      </c>
      <c r="M7562">
        <v>0.04</v>
      </c>
      <c r="N7562">
        <f t="shared" si="949"/>
        <v>3.3960531989175591E-3</v>
      </c>
    </row>
    <row r="7563" spans="1:14" x14ac:dyDescent="0.3">
      <c r="A7563">
        <f t="shared" si="943"/>
        <v>76</v>
      </c>
      <c r="E7563" s="105">
        <f t="shared" si="944"/>
        <v>0</v>
      </c>
      <c r="I7563" s="105">
        <f t="shared" si="945"/>
        <v>0</v>
      </c>
      <c r="J7563" s="105">
        <f t="shared" si="946"/>
        <v>0</v>
      </c>
      <c r="K7563" s="105">
        <f t="shared" si="947"/>
        <v>0</v>
      </c>
      <c r="L7563" s="105">
        <f t="shared" si="948"/>
        <v>0</v>
      </c>
      <c r="M7563">
        <v>0.04</v>
      </c>
      <c r="N7563">
        <f t="shared" si="949"/>
        <v>3.3960531989175591E-3</v>
      </c>
    </row>
    <row r="7564" spans="1:14" x14ac:dyDescent="0.3">
      <c r="A7564">
        <f t="shared" si="943"/>
        <v>76</v>
      </c>
      <c r="E7564" s="105">
        <f t="shared" si="944"/>
        <v>0</v>
      </c>
      <c r="I7564" s="105">
        <f t="shared" si="945"/>
        <v>0</v>
      </c>
      <c r="J7564" s="105">
        <f t="shared" si="946"/>
        <v>0</v>
      </c>
      <c r="K7564" s="105">
        <f t="shared" si="947"/>
        <v>0</v>
      </c>
      <c r="L7564" s="105">
        <f t="shared" si="948"/>
        <v>0</v>
      </c>
      <c r="M7564">
        <v>0.04</v>
      </c>
      <c r="N7564">
        <f t="shared" si="949"/>
        <v>3.3960531989175591E-3</v>
      </c>
    </row>
    <row r="7565" spans="1:14" x14ac:dyDescent="0.3">
      <c r="A7565">
        <f t="shared" si="943"/>
        <v>76</v>
      </c>
      <c r="E7565" s="105">
        <f t="shared" si="944"/>
        <v>0</v>
      </c>
      <c r="I7565" s="105">
        <f t="shared" si="945"/>
        <v>0</v>
      </c>
      <c r="J7565" s="105">
        <f t="shared" si="946"/>
        <v>0</v>
      </c>
      <c r="K7565" s="105">
        <f t="shared" si="947"/>
        <v>0</v>
      </c>
      <c r="L7565" s="105">
        <f t="shared" si="948"/>
        <v>0</v>
      </c>
      <c r="M7565">
        <v>0.04</v>
      </c>
      <c r="N7565">
        <f t="shared" si="949"/>
        <v>3.3960531989175591E-3</v>
      </c>
    </row>
    <row r="7566" spans="1:14" x14ac:dyDescent="0.3">
      <c r="A7566">
        <f t="shared" si="943"/>
        <v>76</v>
      </c>
      <c r="E7566" s="105">
        <f t="shared" si="944"/>
        <v>0</v>
      </c>
      <c r="I7566" s="105">
        <f t="shared" si="945"/>
        <v>0</v>
      </c>
      <c r="J7566" s="105">
        <f t="shared" si="946"/>
        <v>0</v>
      </c>
      <c r="K7566" s="105">
        <f t="shared" si="947"/>
        <v>0</v>
      </c>
      <c r="L7566" s="105">
        <f t="shared" si="948"/>
        <v>0</v>
      </c>
      <c r="M7566">
        <v>0.04</v>
      </c>
      <c r="N7566">
        <f t="shared" si="949"/>
        <v>3.3960531989175591E-3</v>
      </c>
    </row>
    <row r="7567" spans="1:14" x14ac:dyDescent="0.3">
      <c r="A7567">
        <f t="shared" si="943"/>
        <v>76</v>
      </c>
      <c r="E7567" s="105">
        <f t="shared" si="944"/>
        <v>0</v>
      </c>
      <c r="I7567" s="105">
        <f t="shared" si="945"/>
        <v>0</v>
      </c>
      <c r="J7567" s="105">
        <f t="shared" si="946"/>
        <v>0</v>
      </c>
      <c r="K7567" s="105">
        <f t="shared" si="947"/>
        <v>0</v>
      </c>
      <c r="L7567" s="105">
        <f t="shared" si="948"/>
        <v>0</v>
      </c>
      <c r="M7567">
        <v>0.04</v>
      </c>
      <c r="N7567">
        <f t="shared" si="949"/>
        <v>3.3960531989175591E-3</v>
      </c>
    </row>
    <row r="7568" spans="1:14" x14ac:dyDescent="0.3">
      <c r="A7568">
        <f t="shared" si="943"/>
        <v>76</v>
      </c>
      <c r="E7568" s="105">
        <f t="shared" si="944"/>
        <v>0</v>
      </c>
      <c r="I7568" s="105">
        <f t="shared" si="945"/>
        <v>0</v>
      </c>
      <c r="J7568" s="105">
        <f t="shared" si="946"/>
        <v>0</v>
      </c>
      <c r="K7568" s="105">
        <f t="shared" si="947"/>
        <v>0</v>
      </c>
      <c r="L7568" s="105">
        <f t="shared" si="948"/>
        <v>0</v>
      </c>
      <c r="M7568">
        <v>0.04</v>
      </c>
      <c r="N7568">
        <f t="shared" si="949"/>
        <v>3.3960531989175591E-3</v>
      </c>
    </row>
    <row r="7569" spans="1:14" x14ac:dyDescent="0.3">
      <c r="A7569">
        <f t="shared" si="943"/>
        <v>76</v>
      </c>
      <c r="E7569" s="105">
        <f t="shared" si="944"/>
        <v>0</v>
      </c>
      <c r="I7569" s="105">
        <f t="shared" si="945"/>
        <v>0</v>
      </c>
      <c r="J7569" s="105">
        <f t="shared" si="946"/>
        <v>0</v>
      </c>
      <c r="K7569" s="105">
        <f t="shared" si="947"/>
        <v>0</v>
      </c>
      <c r="L7569" s="105">
        <f t="shared" si="948"/>
        <v>0</v>
      </c>
      <c r="M7569">
        <v>0.04</v>
      </c>
      <c r="N7569">
        <f t="shared" si="949"/>
        <v>3.3960531989175591E-3</v>
      </c>
    </row>
    <row r="7570" spans="1:14" x14ac:dyDescent="0.3">
      <c r="A7570">
        <f t="shared" si="943"/>
        <v>76</v>
      </c>
      <c r="E7570" s="105">
        <f t="shared" si="944"/>
        <v>0</v>
      </c>
      <c r="I7570" s="105">
        <f t="shared" si="945"/>
        <v>0</v>
      </c>
      <c r="J7570" s="105">
        <f t="shared" si="946"/>
        <v>0</v>
      </c>
      <c r="K7570" s="105">
        <f t="shared" si="947"/>
        <v>0</v>
      </c>
      <c r="L7570" s="105">
        <f t="shared" si="948"/>
        <v>0</v>
      </c>
      <c r="M7570">
        <v>0.04</v>
      </c>
      <c r="N7570">
        <f t="shared" si="949"/>
        <v>3.3960531989175591E-3</v>
      </c>
    </row>
    <row r="7571" spans="1:14" x14ac:dyDescent="0.3">
      <c r="A7571">
        <f t="shared" si="943"/>
        <v>76</v>
      </c>
      <c r="E7571" s="105">
        <f t="shared" si="944"/>
        <v>0</v>
      </c>
      <c r="I7571" s="105">
        <f t="shared" si="945"/>
        <v>0</v>
      </c>
      <c r="J7571" s="105">
        <f t="shared" si="946"/>
        <v>0</v>
      </c>
      <c r="K7571" s="105">
        <f t="shared" si="947"/>
        <v>0</v>
      </c>
      <c r="L7571" s="105">
        <f t="shared" si="948"/>
        <v>0</v>
      </c>
      <c r="M7571">
        <v>0.04</v>
      </c>
      <c r="N7571">
        <f t="shared" si="949"/>
        <v>3.3960531989175591E-3</v>
      </c>
    </row>
    <row r="7572" spans="1:14" x14ac:dyDescent="0.3">
      <c r="A7572">
        <f t="shared" si="943"/>
        <v>76</v>
      </c>
      <c r="E7572" s="105">
        <f t="shared" si="944"/>
        <v>0</v>
      </c>
      <c r="I7572" s="105">
        <f t="shared" si="945"/>
        <v>0</v>
      </c>
      <c r="J7572" s="105">
        <f t="shared" si="946"/>
        <v>0</v>
      </c>
      <c r="K7572" s="105">
        <f t="shared" si="947"/>
        <v>0</v>
      </c>
      <c r="L7572" s="105">
        <f t="shared" si="948"/>
        <v>0</v>
      </c>
      <c r="M7572">
        <v>0.04</v>
      </c>
      <c r="N7572">
        <f t="shared" si="949"/>
        <v>3.3960531989175591E-3</v>
      </c>
    </row>
    <row r="7573" spans="1:14" x14ac:dyDescent="0.3">
      <c r="A7573">
        <f t="shared" si="943"/>
        <v>76</v>
      </c>
      <c r="E7573" s="105">
        <f t="shared" si="944"/>
        <v>0</v>
      </c>
      <c r="I7573" s="105">
        <f t="shared" si="945"/>
        <v>0</v>
      </c>
      <c r="J7573" s="105">
        <f t="shared" si="946"/>
        <v>0</v>
      </c>
      <c r="K7573" s="105">
        <f t="shared" si="947"/>
        <v>0</v>
      </c>
      <c r="L7573" s="105">
        <f t="shared" si="948"/>
        <v>0</v>
      </c>
      <c r="M7573">
        <v>0.04</v>
      </c>
      <c r="N7573">
        <f t="shared" si="949"/>
        <v>3.3960531989175591E-3</v>
      </c>
    </row>
    <row r="7574" spans="1:14" x14ac:dyDescent="0.3">
      <c r="A7574">
        <f t="shared" si="943"/>
        <v>76</v>
      </c>
      <c r="E7574" s="105">
        <f t="shared" si="944"/>
        <v>0</v>
      </c>
      <c r="I7574" s="105">
        <f t="shared" si="945"/>
        <v>0</v>
      </c>
      <c r="J7574" s="105">
        <f t="shared" si="946"/>
        <v>0</v>
      </c>
      <c r="K7574" s="105">
        <f t="shared" si="947"/>
        <v>0</v>
      </c>
      <c r="L7574" s="105">
        <f t="shared" si="948"/>
        <v>0</v>
      </c>
      <c r="M7574">
        <v>0.04</v>
      </c>
      <c r="N7574">
        <f t="shared" si="949"/>
        <v>3.3960531989175591E-3</v>
      </c>
    </row>
    <row r="7575" spans="1:14" x14ac:dyDescent="0.3">
      <c r="A7575">
        <f t="shared" si="943"/>
        <v>76</v>
      </c>
      <c r="E7575" s="105">
        <f t="shared" si="944"/>
        <v>0</v>
      </c>
      <c r="I7575" s="105">
        <f t="shared" si="945"/>
        <v>0</v>
      </c>
      <c r="J7575" s="105">
        <f t="shared" si="946"/>
        <v>0</v>
      </c>
      <c r="K7575" s="105">
        <f t="shared" si="947"/>
        <v>0</v>
      </c>
      <c r="L7575" s="105">
        <f t="shared" si="948"/>
        <v>0</v>
      </c>
      <c r="M7575">
        <v>0.04</v>
      </c>
      <c r="N7575">
        <f t="shared" si="949"/>
        <v>3.3960531989175591E-3</v>
      </c>
    </row>
    <row r="7576" spans="1:14" x14ac:dyDescent="0.3">
      <c r="A7576">
        <f t="shared" si="943"/>
        <v>76</v>
      </c>
      <c r="E7576" s="105">
        <f t="shared" si="944"/>
        <v>0</v>
      </c>
      <c r="I7576" s="105">
        <f t="shared" si="945"/>
        <v>0</v>
      </c>
      <c r="J7576" s="105">
        <f t="shared" si="946"/>
        <v>0</v>
      </c>
      <c r="K7576" s="105">
        <f t="shared" si="947"/>
        <v>0</v>
      </c>
      <c r="L7576" s="105">
        <f t="shared" si="948"/>
        <v>0</v>
      </c>
      <c r="M7576">
        <v>0.04</v>
      </c>
      <c r="N7576">
        <f t="shared" si="949"/>
        <v>3.3960531989175591E-3</v>
      </c>
    </row>
    <row r="7577" spans="1:14" x14ac:dyDescent="0.3">
      <c r="A7577">
        <f t="shared" si="943"/>
        <v>76</v>
      </c>
      <c r="E7577" s="105">
        <f t="shared" si="944"/>
        <v>0</v>
      </c>
      <c r="I7577" s="105">
        <f t="shared" si="945"/>
        <v>0</v>
      </c>
      <c r="J7577" s="105">
        <f t="shared" si="946"/>
        <v>0</v>
      </c>
      <c r="K7577" s="105">
        <f t="shared" si="947"/>
        <v>0</v>
      </c>
      <c r="L7577" s="105">
        <f t="shared" si="948"/>
        <v>0</v>
      </c>
      <c r="M7577">
        <v>0.04</v>
      </c>
      <c r="N7577">
        <f t="shared" si="949"/>
        <v>3.3960531989175591E-3</v>
      </c>
    </row>
    <row r="7578" spans="1:14" x14ac:dyDescent="0.3">
      <c r="A7578">
        <f t="shared" si="943"/>
        <v>76</v>
      </c>
      <c r="E7578" s="105">
        <f t="shared" si="944"/>
        <v>0</v>
      </c>
      <c r="I7578" s="105">
        <f t="shared" si="945"/>
        <v>0</v>
      </c>
      <c r="J7578" s="105">
        <f t="shared" si="946"/>
        <v>0</v>
      </c>
      <c r="K7578" s="105">
        <f t="shared" si="947"/>
        <v>0</v>
      </c>
      <c r="L7578" s="105">
        <f t="shared" si="948"/>
        <v>0</v>
      </c>
      <c r="M7578">
        <v>0.04</v>
      </c>
      <c r="N7578">
        <f t="shared" si="949"/>
        <v>3.3960531989175591E-3</v>
      </c>
    </row>
    <row r="7579" spans="1:14" x14ac:dyDescent="0.3">
      <c r="A7579">
        <f t="shared" si="943"/>
        <v>76</v>
      </c>
      <c r="E7579" s="105">
        <f t="shared" si="944"/>
        <v>0</v>
      </c>
      <c r="I7579" s="105">
        <f t="shared" si="945"/>
        <v>0</v>
      </c>
      <c r="J7579" s="105">
        <f t="shared" si="946"/>
        <v>0</v>
      </c>
      <c r="K7579" s="105">
        <f t="shared" si="947"/>
        <v>0</v>
      </c>
      <c r="L7579" s="105">
        <f t="shared" si="948"/>
        <v>0</v>
      </c>
      <c r="M7579">
        <v>0.04</v>
      </c>
      <c r="N7579">
        <f t="shared" si="949"/>
        <v>3.3960531989175591E-3</v>
      </c>
    </row>
    <row r="7580" spans="1:14" x14ac:dyDescent="0.3">
      <c r="A7580">
        <f t="shared" si="943"/>
        <v>76</v>
      </c>
      <c r="E7580" s="105">
        <f t="shared" si="944"/>
        <v>0</v>
      </c>
      <c r="I7580" s="105">
        <f t="shared" si="945"/>
        <v>0</v>
      </c>
      <c r="J7580" s="105">
        <f t="shared" si="946"/>
        <v>0</v>
      </c>
      <c r="K7580" s="105">
        <f t="shared" si="947"/>
        <v>0</v>
      </c>
      <c r="L7580" s="105">
        <f t="shared" si="948"/>
        <v>0</v>
      </c>
      <c r="M7580">
        <v>0.04</v>
      </c>
      <c r="N7580">
        <f t="shared" si="949"/>
        <v>3.3960531989175591E-3</v>
      </c>
    </row>
    <row r="7581" spans="1:14" x14ac:dyDescent="0.3">
      <c r="A7581">
        <f t="shared" si="943"/>
        <v>76</v>
      </c>
      <c r="E7581" s="105">
        <f t="shared" si="944"/>
        <v>0</v>
      </c>
      <c r="I7581" s="105">
        <f t="shared" si="945"/>
        <v>0</v>
      </c>
      <c r="J7581" s="105">
        <f t="shared" si="946"/>
        <v>0</v>
      </c>
      <c r="K7581" s="105">
        <f t="shared" si="947"/>
        <v>0</v>
      </c>
      <c r="L7581" s="105">
        <f t="shared" si="948"/>
        <v>0</v>
      </c>
      <c r="M7581">
        <v>0.04</v>
      </c>
      <c r="N7581">
        <f t="shared" si="949"/>
        <v>3.3960531989175591E-3</v>
      </c>
    </row>
    <row r="7582" spans="1:14" x14ac:dyDescent="0.3">
      <c r="A7582">
        <f t="shared" si="943"/>
        <v>76</v>
      </c>
      <c r="E7582" s="105">
        <f t="shared" si="944"/>
        <v>0</v>
      </c>
      <c r="I7582" s="105">
        <f t="shared" si="945"/>
        <v>0</v>
      </c>
      <c r="J7582" s="105">
        <f t="shared" si="946"/>
        <v>0</v>
      </c>
      <c r="K7582" s="105">
        <f t="shared" si="947"/>
        <v>0</v>
      </c>
      <c r="L7582" s="105">
        <f t="shared" si="948"/>
        <v>0</v>
      </c>
      <c r="M7582">
        <v>0.04</v>
      </c>
      <c r="N7582">
        <f t="shared" si="949"/>
        <v>3.3960531989175591E-3</v>
      </c>
    </row>
    <row r="7583" spans="1:14" x14ac:dyDescent="0.3">
      <c r="A7583">
        <f t="shared" si="943"/>
        <v>76</v>
      </c>
      <c r="E7583" s="105">
        <f t="shared" si="944"/>
        <v>0</v>
      </c>
      <c r="I7583" s="105">
        <f t="shared" si="945"/>
        <v>0</v>
      </c>
      <c r="J7583" s="105">
        <f t="shared" si="946"/>
        <v>0</v>
      </c>
      <c r="K7583" s="105">
        <f t="shared" si="947"/>
        <v>0</v>
      </c>
      <c r="L7583" s="105">
        <f t="shared" si="948"/>
        <v>0</v>
      </c>
      <c r="M7583">
        <v>0.04</v>
      </c>
      <c r="N7583">
        <f t="shared" si="949"/>
        <v>3.3960531989175591E-3</v>
      </c>
    </row>
    <row r="7584" spans="1:14" x14ac:dyDescent="0.3">
      <c r="A7584">
        <f t="shared" si="943"/>
        <v>76</v>
      </c>
      <c r="E7584" s="105">
        <f t="shared" si="944"/>
        <v>0</v>
      </c>
      <c r="I7584" s="105">
        <f t="shared" si="945"/>
        <v>0</v>
      </c>
      <c r="J7584" s="105">
        <f t="shared" si="946"/>
        <v>0</v>
      </c>
      <c r="K7584" s="105">
        <f t="shared" si="947"/>
        <v>0</v>
      </c>
      <c r="L7584" s="105">
        <f t="shared" si="948"/>
        <v>0</v>
      </c>
      <c r="M7584">
        <v>0.04</v>
      </c>
      <c r="N7584">
        <f t="shared" si="949"/>
        <v>3.3960531989175591E-3</v>
      </c>
    </row>
    <row r="7585" spans="1:14" x14ac:dyDescent="0.3">
      <c r="A7585">
        <f t="shared" si="943"/>
        <v>76</v>
      </c>
      <c r="E7585" s="105">
        <f t="shared" si="944"/>
        <v>0</v>
      </c>
      <c r="I7585" s="105">
        <f t="shared" si="945"/>
        <v>0</v>
      </c>
      <c r="J7585" s="105">
        <f t="shared" si="946"/>
        <v>0</v>
      </c>
      <c r="K7585" s="105">
        <f t="shared" si="947"/>
        <v>0</v>
      </c>
      <c r="L7585" s="105">
        <f t="shared" si="948"/>
        <v>0</v>
      </c>
      <c r="M7585">
        <v>0.04</v>
      </c>
      <c r="N7585">
        <f t="shared" si="949"/>
        <v>3.3960531989175591E-3</v>
      </c>
    </row>
    <row r="7586" spans="1:14" x14ac:dyDescent="0.3">
      <c r="A7586">
        <f t="shared" si="943"/>
        <v>76</v>
      </c>
      <c r="E7586" s="105">
        <f t="shared" si="944"/>
        <v>0</v>
      </c>
      <c r="I7586" s="105">
        <f t="shared" si="945"/>
        <v>0</v>
      </c>
      <c r="J7586" s="105">
        <f t="shared" si="946"/>
        <v>0</v>
      </c>
      <c r="K7586" s="105">
        <f t="shared" si="947"/>
        <v>0</v>
      </c>
      <c r="L7586" s="105">
        <f t="shared" si="948"/>
        <v>0</v>
      </c>
      <c r="M7586">
        <v>0.04</v>
      </c>
      <c r="N7586">
        <f t="shared" si="949"/>
        <v>3.3960531989175591E-3</v>
      </c>
    </row>
    <row r="7587" spans="1:14" x14ac:dyDescent="0.3">
      <c r="A7587">
        <f t="shared" si="943"/>
        <v>76</v>
      </c>
      <c r="E7587" s="105">
        <f t="shared" si="944"/>
        <v>0</v>
      </c>
      <c r="I7587" s="105">
        <f t="shared" si="945"/>
        <v>0</v>
      </c>
      <c r="J7587" s="105">
        <f t="shared" si="946"/>
        <v>0</v>
      </c>
      <c r="K7587" s="105">
        <f t="shared" si="947"/>
        <v>0</v>
      </c>
      <c r="L7587" s="105">
        <f t="shared" si="948"/>
        <v>0</v>
      </c>
      <c r="M7587">
        <v>0.04</v>
      </c>
      <c r="N7587">
        <f t="shared" si="949"/>
        <v>3.3960531989175591E-3</v>
      </c>
    </row>
    <row r="7588" spans="1:14" x14ac:dyDescent="0.3">
      <c r="A7588">
        <f t="shared" si="943"/>
        <v>76</v>
      </c>
      <c r="E7588" s="105">
        <f t="shared" si="944"/>
        <v>0</v>
      </c>
      <c r="I7588" s="105">
        <f t="shared" si="945"/>
        <v>0</v>
      </c>
      <c r="J7588" s="105">
        <f t="shared" si="946"/>
        <v>0</v>
      </c>
      <c r="K7588" s="105">
        <f t="shared" si="947"/>
        <v>0</v>
      </c>
      <c r="L7588" s="105">
        <f t="shared" si="948"/>
        <v>0</v>
      </c>
      <c r="M7588">
        <v>0.04</v>
      </c>
      <c r="N7588">
        <f t="shared" si="949"/>
        <v>3.3960531989175591E-3</v>
      </c>
    </row>
    <row r="7589" spans="1:14" x14ac:dyDescent="0.3">
      <c r="A7589">
        <f t="shared" si="943"/>
        <v>76</v>
      </c>
      <c r="E7589" s="105">
        <f t="shared" si="944"/>
        <v>0</v>
      </c>
      <c r="I7589" s="105">
        <f t="shared" si="945"/>
        <v>0</v>
      </c>
      <c r="J7589" s="105">
        <f t="shared" si="946"/>
        <v>0</v>
      </c>
      <c r="K7589" s="105">
        <f t="shared" si="947"/>
        <v>0</v>
      </c>
      <c r="L7589" s="105">
        <f t="shared" si="948"/>
        <v>0</v>
      </c>
      <c r="M7589">
        <v>0.04</v>
      </c>
      <c r="N7589">
        <f t="shared" si="949"/>
        <v>3.3960531989175591E-3</v>
      </c>
    </row>
    <row r="7590" spans="1:14" x14ac:dyDescent="0.3">
      <c r="A7590">
        <f t="shared" si="943"/>
        <v>76</v>
      </c>
      <c r="E7590" s="105">
        <f t="shared" si="944"/>
        <v>0</v>
      </c>
      <c r="I7590" s="105">
        <f t="shared" si="945"/>
        <v>0</v>
      </c>
      <c r="J7590" s="105">
        <f t="shared" si="946"/>
        <v>0</v>
      </c>
      <c r="K7590" s="105">
        <f t="shared" si="947"/>
        <v>0</v>
      </c>
      <c r="L7590" s="105">
        <f t="shared" si="948"/>
        <v>0</v>
      </c>
      <c r="M7590">
        <v>0.04</v>
      </c>
      <c r="N7590">
        <f t="shared" si="949"/>
        <v>3.3960531989175591E-3</v>
      </c>
    </row>
    <row r="7591" spans="1:14" x14ac:dyDescent="0.3">
      <c r="A7591">
        <f t="shared" ref="A7591:A7654" si="950">IF(COUNTIF(A7491:A7590,A7590)=100, A7590+1,A7590)</f>
        <v>76</v>
      </c>
      <c r="E7591" s="105">
        <f t="shared" ref="E7591:E7654" si="951">MAX(0, E7491-K7491-L7491)</f>
        <v>0</v>
      </c>
      <c r="I7591" s="105">
        <f t="shared" ref="I7591:I7654" si="952">IF(E7591&lt;I7491,J7591 + E7591, I7491)</f>
        <v>0</v>
      </c>
      <c r="J7591" s="105">
        <f t="shared" si="946"/>
        <v>0</v>
      </c>
      <c r="K7591" s="105">
        <f t="shared" si="947"/>
        <v>0</v>
      </c>
      <c r="L7591" s="105">
        <f t="shared" si="948"/>
        <v>0</v>
      </c>
      <c r="M7591">
        <v>0.04</v>
      </c>
      <c r="N7591">
        <f t="shared" si="949"/>
        <v>3.3960531989175591E-3</v>
      </c>
    </row>
    <row r="7592" spans="1:14" x14ac:dyDescent="0.3">
      <c r="A7592">
        <f t="shared" si="950"/>
        <v>76</v>
      </c>
      <c r="E7592" s="105">
        <f t="shared" si="951"/>
        <v>0</v>
      </c>
      <c r="I7592" s="105">
        <f t="shared" si="952"/>
        <v>0</v>
      </c>
      <c r="J7592" s="105">
        <f t="shared" si="946"/>
        <v>0</v>
      </c>
      <c r="K7592" s="105">
        <f t="shared" si="947"/>
        <v>0</v>
      </c>
      <c r="L7592" s="105">
        <f t="shared" si="948"/>
        <v>0</v>
      </c>
      <c r="M7592">
        <v>0.04</v>
      </c>
      <c r="N7592">
        <f t="shared" si="949"/>
        <v>3.3960531989175591E-3</v>
      </c>
    </row>
    <row r="7593" spans="1:14" x14ac:dyDescent="0.3">
      <c r="A7593">
        <f t="shared" si="950"/>
        <v>76</v>
      </c>
      <c r="E7593" s="105">
        <f t="shared" si="951"/>
        <v>0</v>
      </c>
      <c r="I7593" s="105">
        <f t="shared" si="952"/>
        <v>0</v>
      </c>
      <c r="J7593" s="105">
        <f t="shared" si="946"/>
        <v>0</v>
      </c>
      <c r="K7593" s="105">
        <f t="shared" si="947"/>
        <v>0</v>
      </c>
      <c r="L7593" s="105">
        <f t="shared" si="948"/>
        <v>0</v>
      </c>
      <c r="M7593">
        <v>0.04</v>
      </c>
      <c r="N7593">
        <f t="shared" si="949"/>
        <v>3.3960531989175591E-3</v>
      </c>
    </row>
    <row r="7594" spans="1:14" x14ac:dyDescent="0.3">
      <c r="A7594">
        <f t="shared" si="950"/>
        <v>76</v>
      </c>
      <c r="E7594" s="105">
        <f t="shared" si="951"/>
        <v>0</v>
      </c>
      <c r="I7594" s="105">
        <f t="shared" si="952"/>
        <v>0</v>
      </c>
      <c r="J7594" s="105">
        <f t="shared" si="946"/>
        <v>0</v>
      </c>
      <c r="K7594" s="105">
        <f t="shared" si="947"/>
        <v>0</v>
      </c>
      <c r="L7594" s="105">
        <f t="shared" si="948"/>
        <v>0</v>
      </c>
      <c r="M7594">
        <v>0.04</v>
      </c>
      <c r="N7594">
        <f t="shared" si="949"/>
        <v>3.3960531989175591E-3</v>
      </c>
    </row>
    <row r="7595" spans="1:14" x14ac:dyDescent="0.3">
      <c r="A7595">
        <f t="shared" si="950"/>
        <v>76</v>
      </c>
      <c r="E7595" s="105">
        <f t="shared" si="951"/>
        <v>0</v>
      </c>
      <c r="I7595" s="105">
        <f t="shared" si="952"/>
        <v>0</v>
      </c>
      <c r="J7595" s="105">
        <f t="shared" si="946"/>
        <v>0</v>
      </c>
      <c r="K7595" s="105">
        <f t="shared" si="947"/>
        <v>0</v>
      </c>
      <c r="L7595" s="105">
        <f t="shared" si="948"/>
        <v>0</v>
      </c>
      <c r="M7595">
        <v>0.04</v>
      </c>
      <c r="N7595">
        <f t="shared" si="949"/>
        <v>3.3960531989175591E-3</v>
      </c>
    </row>
    <row r="7596" spans="1:14" x14ac:dyDescent="0.3">
      <c r="A7596">
        <f t="shared" si="950"/>
        <v>76</v>
      </c>
      <c r="E7596" s="105">
        <f t="shared" si="951"/>
        <v>0</v>
      </c>
      <c r="I7596" s="105">
        <f t="shared" si="952"/>
        <v>0</v>
      </c>
      <c r="J7596" s="105">
        <f t="shared" si="946"/>
        <v>0</v>
      </c>
      <c r="K7596" s="105">
        <f t="shared" si="947"/>
        <v>0</v>
      </c>
      <c r="L7596" s="105">
        <f t="shared" si="948"/>
        <v>0</v>
      </c>
      <c r="M7596">
        <v>0.04</v>
      </c>
      <c r="N7596">
        <f t="shared" si="949"/>
        <v>3.3960531989175591E-3</v>
      </c>
    </row>
    <row r="7597" spans="1:14" x14ac:dyDescent="0.3">
      <c r="A7597">
        <f t="shared" si="950"/>
        <v>76</v>
      </c>
      <c r="E7597" s="105">
        <f t="shared" si="951"/>
        <v>0</v>
      </c>
      <c r="I7597" s="105">
        <f t="shared" si="952"/>
        <v>0</v>
      </c>
      <c r="J7597" s="105">
        <f t="shared" si="946"/>
        <v>0</v>
      </c>
      <c r="K7597" s="105">
        <f t="shared" si="947"/>
        <v>0</v>
      </c>
      <c r="L7597" s="105">
        <f t="shared" si="948"/>
        <v>0</v>
      </c>
      <c r="M7597">
        <v>0.04</v>
      </c>
      <c r="N7597">
        <f t="shared" si="949"/>
        <v>3.3960531989175591E-3</v>
      </c>
    </row>
    <row r="7598" spans="1:14" x14ac:dyDescent="0.3">
      <c r="A7598">
        <f t="shared" si="950"/>
        <v>76</v>
      </c>
      <c r="E7598" s="105">
        <f t="shared" si="951"/>
        <v>0</v>
      </c>
      <c r="I7598" s="105">
        <f t="shared" si="952"/>
        <v>0</v>
      </c>
      <c r="J7598" s="105">
        <f t="shared" si="946"/>
        <v>0</v>
      </c>
      <c r="K7598" s="105">
        <f t="shared" si="947"/>
        <v>0</v>
      </c>
      <c r="L7598" s="105">
        <f t="shared" si="948"/>
        <v>0</v>
      </c>
      <c r="M7598">
        <v>0.04</v>
      </c>
      <c r="N7598">
        <f t="shared" si="949"/>
        <v>3.3960531989175591E-3</v>
      </c>
    </row>
    <row r="7599" spans="1:14" x14ac:dyDescent="0.3">
      <c r="A7599">
        <f t="shared" si="950"/>
        <v>76</v>
      </c>
      <c r="E7599" s="105">
        <f t="shared" si="951"/>
        <v>0</v>
      </c>
      <c r="I7599" s="105">
        <f t="shared" si="952"/>
        <v>0</v>
      </c>
      <c r="J7599" s="105">
        <f t="shared" si="946"/>
        <v>0</v>
      </c>
      <c r="K7599" s="105">
        <f t="shared" si="947"/>
        <v>0</v>
      </c>
      <c r="L7599" s="105">
        <f t="shared" si="948"/>
        <v>0</v>
      </c>
      <c r="M7599">
        <v>0.04</v>
      </c>
      <c r="N7599">
        <f t="shared" si="949"/>
        <v>3.3960531989175591E-3</v>
      </c>
    </row>
    <row r="7600" spans="1:14" x14ac:dyDescent="0.3">
      <c r="A7600">
        <f t="shared" si="950"/>
        <v>76</v>
      </c>
      <c r="E7600" s="105">
        <f t="shared" si="951"/>
        <v>0</v>
      </c>
      <c r="I7600" s="105">
        <f t="shared" si="952"/>
        <v>0</v>
      </c>
      <c r="J7600" s="105">
        <f t="shared" si="946"/>
        <v>0</v>
      </c>
      <c r="K7600" s="105">
        <f t="shared" si="947"/>
        <v>0</v>
      </c>
      <c r="L7600" s="105">
        <f t="shared" si="948"/>
        <v>0</v>
      </c>
      <c r="M7600">
        <v>0.04</v>
      </c>
      <c r="N7600">
        <f t="shared" si="949"/>
        <v>3.3960531989175591E-3</v>
      </c>
    </row>
    <row r="7601" spans="1:15" x14ac:dyDescent="0.3">
      <c r="A7601">
        <f t="shared" si="950"/>
        <v>76</v>
      </c>
      <c r="E7601" s="105">
        <f t="shared" si="951"/>
        <v>0</v>
      </c>
      <c r="I7601" s="105">
        <f t="shared" si="952"/>
        <v>0</v>
      </c>
      <c r="J7601" s="105">
        <f t="shared" si="946"/>
        <v>0</v>
      </c>
      <c r="K7601" s="105">
        <f t="shared" si="947"/>
        <v>0</v>
      </c>
      <c r="L7601" s="105">
        <f t="shared" si="948"/>
        <v>0</v>
      </c>
      <c r="M7601">
        <v>0.04</v>
      </c>
      <c r="N7601">
        <f t="shared" si="949"/>
        <v>3.3960531989175591E-3</v>
      </c>
      <c r="O7601" s="105" t="e">
        <f t="shared" ref="O7601" si="953">SUM(I7502:I7601)</f>
        <v>#REF!</v>
      </c>
    </row>
    <row r="7602" spans="1:15" x14ac:dyDescent="0.3">
      <c r="A7602">
        <f t="shared" si="950"/>
        <v>77</v>
      </c>
      <c r="E7602" s="105" t="e">
        <f t="shared" si="951"/>
        <v>#REF!</v>
      </c>
      <c r="I7602" s="105" t="e">
        <f t="shared" si="952"/>
        <v>#REF!</v>
      </c>
      <c r="J7602" s="105" t="e">
        <f t="shared" si="946"/>
        <v>#REF!</v>
      </c>
      <c r="K7602" s="105" t="e">
        <f t="shared" si="947"/>
        <v>#REF!</v>
      </c>
      <c r="L7602" s="105" t="e">
        <f t="shared" si="948"/>
        <v>#REF!</v>
      </c>
      <c r="M7602">
        <v>0.04</v>
      </c>
      <c r="N7602">
        <f t="shared" si="949"/>
        <v>3.3960531989175591E-3</v>
      </c>
    </row>
    <row r="7603" spans="1:15" x14ac:dyDescent="0.3">
      <c r="A7603">
        <f t="shared" si="950"/>
        <v>77</v>
      </c>
      <c r="E7603" s="105" t="e">
        <f t="shared" si="951"/>
        <v>#REF!</v>
      </c>
      <c r="I7603" s="105" t="e">
        <f t="shared" si="952"/>
        <v>#REF!</v>
      </c>
      <c r="J7603" s="105" t="e">
        <f t="shared" si="946"/>
        <v>#REF!</v>
      </c>
      <c r="K7603" s="105" t="e">
        <f t="shared" si="947"/>
        <v>#REF!</v>
      </c>
      <c r="L7603" s="105" t="e">
        <f t="shared" si="948"/>
        <v>#REF!</v>
      </c>
      <c r="M7603">
        <v>0.04</v>
      </c>
      <c r="N7603">
        <f t="shared" si="949"/>
        <v>3.3960531989175591E-3</v>
      </c>
    </row>
    <row r="7604" spans="1:15" x14ac:dyDescent="0.3">
      <c r="A7604">
        <f t="shared" si="950"/>
        <v>77</v>
      </c>
      <c r="E7604" s="105" t="e">
        <f t="shared" si="951"/>
        <v>#REF!</v>
      </c>
      <c r="I7604" s="105" t="e">
        <f t="shared" si="952"/>
        <v>#REF!</v>
      </c>
      <c r="J7604" s="105" t="e">
        <f t="shared" si="946"/>
        <v>#REF!</v>
      </c>
      <c r="K7604" s="105" t="e">
        <f t="shared" si="947"/>
        <v>#REF!</v>
      </c>
      <c r="L7604" s="105" t="e">
        <f t="shared" si="948"/>
        <v>#REF!</v>
      </c>
      <c r="M7604">
        <v>0.04</v>
      </c>
      <c r="N7604">
        <f t="shared" si="949"/>
        <v>3.3960531989175591E-3</v>
      </c>
    </row>
    <row r="7605" spans="1:15" x14ac:dyDescent="0.3">
      <c r="A7605">
        <f t="shared" si="950"/>
        <v>77</v>
      </c>
      <c r="E7605" s="105">
        <f t="shared" si="951"/>
        <v>0</v>
      </c>
      <c r="I7605" s="105">
        <f t="shared" si="952"/>
        <v>0</v>
      </c>
      <c r="J7605" s="105">
        <f t="shared" si="946"/>
        <v>0</v>
      </c>
      <c r="K7605" s="105">
        <f t="shared" si="947"/>
        <v>0</v>
      </c>
      <c r="L7605" s="105">
        <f t="shared" si="948"/>
        <v>0</v>
      </c>
      <c r="M7605">
        <v>0.04</v>
      </c>
      <c r="N7605">
        <f t="shared" si="949"/>
        <v>3.3960531989175591E-3</v>
      </c>
    </row>
    <row r="7606" spans="1:15" x14ac:dyDescent="0.3">
      <c r="A7606">
        <f t="shared" si="950"/>
        <v>77</v>
      </c>
      <c r="E7606" s="105">
        <f t="shared" si="951"/>
        <v>0</v>
      </c>
      <c r="I7606" s="105">
        <f t="shared" si="952"/>
        <v>0</v>
      </c>
      <c r="J7606" s="105">
        <f t="shared" si="946"/>
        <v>0</v>
      </c>
      <c r="K7606" s="105">
        <f t="shared" si="947"/>
        <v>0</v>
      </c>
      <c r="L7606" s="105">
        <f t="shared" si="948"/>
        <v>0</v>
      </c>
      <c r="M7606">
        <v>0.04</v>
      </c>
      <c r="N7606">
        <f t="shared" si="949"/>
        <v>3.3960531989175591E-3</v>
      </c>
    </row>
    <row r="7607" spans="1:15" x14ac:dyDescent="0.3">
      <c r="A7607">
        <f t="shared" si="950"/>
        <v>77</v>
      </c>
      <c r="E7607" s="105">
        <f t="shared" si="951"/>
        <v>0</v>
      </c>
      <c r="I7607" s="105">
        <f t="shared" si="952"/>
        <v>0</v>
      </c>
      <c r="J7607" s="105">
        <f t="shared" si="946"/>
        <v>0</v>
      </c>
      <c r="K7607" s="105">
        <f t="shared" si="947"/>
        <v>0</v>
      </c>
      <c r="L7607" s="105">
        <f t="shared" si="948"/>
        <v>0</v>
      </c>
      <c r="M7607">
        <v>0.04</v>
      </c>
      <c r="N7607">
        <f t="shared" si="949"/>
        <v>3.3960531989175591E-3</v>
      </c>
    </row>
    <row r="7608" spans="1:15" x14ac:dyDescent="0.3">
      <c r="A7608">
        <f t="shared" si="950"/>
        <v>77</v>
      </c>
      <c r="E7608" s="105">
        <f t="shared" si="951"/>
        <v>0</v>
      </c>
      <c r="I7608" s="105">
        <f t="shared" si="952"/>
        <v>0</v>
      </c>
      <c r="J7608" s="105">
        <f t="shared" si="946"/>
        <v>0</v>
      </c>
      <c r="K7608" s="105">
        <f t="shared" si="947"/>
        <v>0</v>
      </c>
      <c r="L7608" s="105">
        <f t="shared" si="948"/>
        <v>0</v>
      </c>
      <c r="M7608">
        <v>0.04</v>
      </c>
      <c r="N7608">
        <f t="shared" si="949"/>
        <v>3.3960531989175591E-3</v>
      </c>
    </row>
    <row r="7609" spans="1:15" x14ac:dyDescent="0.3">
      <c r="A7609">
        <f t="shared" si="950"/>
        <v>77</v>
      </c>
      <c r="E7609" s="105">
        <f t="shared" si="951"/>
        <v>0</v>
      </c>
      <c r="I7609" s="105">
        <f t="shared" si="952"/>
        <v>0</v>
      </c>
      <c r="J7609" s="105">
        <f t="shared" si="946"/>
        <v>0</v>
      </c>
      <c r="K7609" s="105">
        <f t="shared" si="947"/>
        <v>0</v>
      </c>
      <c r="L7609" s="105">
        <f t="shared" si="948"/>
        <v>0</v>
      </c>
      <c r="M7609">
        <v>0.04</v>
      </c>
      <c r="N7609">
        <f t="shared" si="949"/>
        <v>3.3960531989175591E-3</v>
      </c>
    </row>
    <row r="7610" spans="1:15" x14ac:dyDescent="0.3">
      <c r="A7610">
        <f t="shared" si="950"/>
        <v>77</v>
      </c>
      <c r="E7610" s="105">
        <f t="shared" si="951"/>
        <v>0</v>
      </c>
      <c r="I7610" s="105">
        <f t="shared" si="952"/>
        <v>0</v>
      </c>
      <c r="J7610" s="105">
        <f t="shared" si="946"/>
        <v>0</v>
      </c>
      <c r="K7610" s="105">
        <f t="shared" si="947"/>
        <v>0</v>
      </c>
      <c r="L7610" s="105">
        <f t="shared" si="948"/>
        <v>0</v>
      </c>
      <c r="M7610">
        <v>0.04</v>
      </c>
      <c r="N7610">
        <f t="shared" si="949"/>
        <v>3.3960531989175591E-3</v>
      </c>
    </row>
    <row r="7611" spans="1:15" x14ac:dyDescent="0.3">
      <c r="A7611">
        <f t="shared" si="950"/>
        <v>77</v>
      </c>
      <c r="E7611" s="105">
        <f t="shared" si="951"/>
        <v>0</v>
      </c>
      <c r="I7611" s="105">
        <f t="shared" si="952"/>
        <v>0</v>
      </c>
      <c r="J7611" s="105">
        <f t="shared" si="946"/>
        <v>0</v>
      </c>
      <c r="K7611" s="105">
        <f t="shared" si="947"/>
        <v>0</v>
      </c>
      <c r="L7611" s="105">
        <f t="shared" si="948"/>
        <v>0</v>
      </c>
      <c r="M7611">
        <v>0.04</v>
      </c>
      <c r="N7611">
        <f t="shared" si="949"/>
        <v>3.3960531989175591E-3</v>
      </c>
    </row>
    <row r="7612" spans="1:15" x14ac:dyDescent="0.3">
      <c r="A7612">
        <f t="shared" si="950"/>
        <v>77</v>
      </c>
      <c r="E7612" s="105">
        <f t="shared" si="951"/>
        <v>0</v>
      </c>
      <c r="I7612" s="105">
        <f t="shared" si="952"/>
        <v>0</v>
      </c>
      <c r="J7612" s="105">
        <f t="shared" si="946"/>
        <v>0</v>
      </c>
      <c r="K7612" s="105">
        <f t="shared" si="947"/>
        <v>0</v>
      </c>
      <c r="L7612" s="105">
        <f t="shared" si="948"/>
        <v>0</v>
      </c>
      <c r="M7612">
        <v>0.04</v>
      </c>
      <c r="N7612">
        <f t="shared" si="949"/>
        <v>3.3960531989175591E-3</v>
      </c>
    </row>
    <row r="7613" spans="1:15" x14ac:dyDescent="0.3">
      <c r="A7613">
        <f t="shared" si="950"/>
        <v>77</v>
      </c>
      <c r="E7613" s="105">
        <f t="shared" si="951"/>
        <v>0</v>
      </c>
      <c r="I7613" s="105">
        <f t="shared" si="952"/>
        <v>0</v>
      </c>
      <c r="J7613" s="105">
        <f t="shared" si="946"/>
        <v>0</v>
      </c>
      <c r="K7613" s="105">
        <f t="shared" si="947"/>
        <v>0</v>
      </c>
      <c r="L7613" s="105">
        <f t="shared" si="948"/>
        <v>0</v>
      </c>
      <c r="M7613">
        <v>0.04</v>
      </c>
      <c r="N7613">
        <f t="shared" si="949"/>
        <v>3.3960531989175591E-3</v>
      </c>
    </row>
    <row r="7614" spans="1:15" x14ac:dyDescent="0.3">
      <c r="A7614">
        <f t="shared" si="950"/>
        <v>77</v>
      </c>
      <c r="E7614" s="105">
        <f t="shared" si="951"/>
        <v>0</v>
      </c>
      <c r="I7614" s="105">
        <f t="shared" si="952"/>
        <v>0</v>
      </c>
      <c r="J7614" s="105">
        <f t="shared" si="946"/>
        <v>0</v>
      </c>
      <c r="K7614" s="105">
        <f t="shared" si="947"/>
        <v>0</v>
      </c>
      <c r="L7614" s="105">
        <f t="shared" si="948"/>
        <v>0</v>
      </c>
      <c r="M7614">
        <v>0.04</v>
      </c>
      <c r="N7614">
        <f t="shared" si="949"/>
        <v>3.3960531989175591E-3</v>
      </c>
    </row>
    <row r="7615" spans="1:15" x14ac:dyDescent="0.3">
      <c r="A7615">
        <f t="shared" si="950"/>
        <v>77</v>
      </c>
      <c r="E7615" s="105">
        <f t="shared" si="951"/>
        <v>0</v>
      </c>
      <c r="I7615" s="105">
        <f t="shared" si="952"/>
        <v>0</v>
      </c>
      <c r="J7615" s="105">
        <f t="shared" si="946"/>
        <v>0</v>
      </c>
      <c r="K7615" s="105">
        <f t="shared" si="947"/>
        <v>0</v>
      </c>
      <c r="L7615" s="105">
        <f t="shared" si="948"/>
        <v>0</v>
      </c>
      <c r="M7615">
        <v>0.04</v>
      </c>
      <c r="N7615">
        <f t="shared" si="949"/>
        <v>3.3960531989175591E-3</v>
      </c>
    </row>
    <row r="7616" spans="1:15" x14ac:dyDescent="0.3">
      <c r="A7616">
        <f t="shared" si="950"/>
        <v>77</v>
      </c>
      <c r="E7616" s="105">
        <f t="shared" si="951"/>
        <v>0</v>
      </c>
      <c r="I7616" s="105">
        <f t="shared" si="952"/>
        <v>0</v>
      </c>
      <c r="J7616" s="105">
        <f t="shared" si="946"/>
        <v>0</v>
      </c>
      <c r="K7616" s="105">
        <f t="shared" si="947"/>
        <v>0</v>
      </c>
      <c r="L7616" s="105">
        <f t="shared" si="948"/>
        <v>0</v>
      </c>
      <c r="M7616">
        <v>0.04</v>
      </c>
      <c r="N7616">
        <f t="shared" si="949"/>
        <v>3.3960531989175591E-3</v>
      </c>
    </row>
    <row r="7617" spans="1:14" x14ac:dyDescent="0.3">
      <c r="A7617">
        <f t="shared" si="950"/>
        <v>77</v>
      </c>
      <c r="E7617" s="105">
        <f t="shared" si="951"/>
        <v>0</v>
      </c>
      <c r="I7617" s="105">
        <f t="shared" si="952"/>
        <v>0</v>
      </c>
      <c r="J7617" s="105">
        <f t="shared" si="946"/>
        <v>0</v>
      </c>
      <c r="K7617" s="105">
        <f t="shared" si="947"/>
        <v>0</v>
      </c>
      <c r="L7617" s="105">
        <f t="shared" si="948"/>
        <v>0</v>
      </c>
      <c r="M7617">
        <v>0.04</v>
      </c>
      <c r="N7617">
        <f t="shared" si="949"/>
        <v>3.3960531989175591E-3</v>
      </c>
    </row>
    <row r="7618" spans="1:14" x14ac:dyDescent="0.3">
      <c r="A7618">
        <f t="shared" si="950"/>
        <v>77</v>
      </c>
      <c r="E7618" s="105">
        <f t="shared" si="951"/>
        <v>0</v>
      </c>
      <c r="I7618" s="105">
        <f t="shared" si="952"/>
        <v>0</v>
      </c>
      <c r="J7618" s="105">
        <f t="shared" si="946"/>
        <v>0</v>
      </c>
      <c r="K7618" s="105">
        <f t="shared" si="947"/>
        <v>0</v>
      </c>
      <c r="L7618" s="105">
        <f t="shared" si="948"/>
        <v>0</v>
      </c>
      <c r="M7618">
        <v>0.04</v>
      </c>
      <c r="N7618">
        <f t="shared" si="949"/>
        <v>3.3960531989175591E-3</v>
      </c>
    </row>
    <row r="7619" spans="1:14" x14ac:dyDescent="0.3">
      <c r="A7619">
        <f t="shared" si="950"/>
        <v>77</v>
      </c>
      <c r="E7619" s="105">
        <f t="shared" si="951"/>
        <v>0</v>
      </c>
      <c r="I7619" s="105">
        <f t="shared" si="952"/>
        <v>0</v>
      </c>
      <c r="J7619" s="105">
        <f t="shared" ref="J7619:J7682" si="954">E7619*($H$2/12)</f>
        <v>0</v>
      </c>
      <c r="K7619" s="105">
        <f t="shared" ref="K7619:K7682" si="955">I7619-J7619</f>
        <v>0</v>
      </c>
      <c r="L7619" s="105">
        <f t="shared" ref="L7619:L7682" si="956">N7619*(E7619-K7619)</f>
        <v>0</v>
      </c>
      <c r="M7619">
        <v>0.04</v>
      </c>
      <c r="N7619">
        <f t="shared" ref="N7619:N7682" si="957">1-(POWER(1-M7619,(1/12)))</f>
        <v>3.3960531989175591E-3</v>
      </c>
    </row>
    <row r="7620" spans="1:14" x14ac:dyDescent="0.3">
      <c r="A7620">
        <f t="shared" si="950"/>
        <v>77</v>
      </c>
      <c r="E7620" s="105">
        <f t="shared" si="951"/>
        <v>0</v>
      </c>
      <c r="I7620" s="105">
        <f t="shared" si="952"/>
        <v>0</v>
      </c>
      <c r="J7620" s="105">
        <f t="shared" si="954"/>
        <v>0</v>
      </c>
      <c r="K7620" s="105">
        <f t="shared" si="955"/>
        <v>0</v>
      </c>
      <c r="L7620" s="105">
        <f t="shared" si="956"/>
        <v>0</v>
      </c>
      <c r="M7620">
        <v>0.04</v>
      </c>
      <c r="N7620">
        <f t="shared" si="957"/>
        <v>3.3960531989175591E-3</v>
      </c>
    </row>
    <row r="7621" spans="1:14" x14ac:dyDescent="0.3">
      <c r="A7621">
        <f t="shared" si="950"/>
        <v>77</v>
      </c>
      <c r="E7621" s="105">
        <f t="shared" si="951"/>
        <v>0</v>
      </c>
      <c r="I7621" s="105">
        <f t="shared" si="952"/>
        <v>0</v>
      </c>
      <c r="J7621" s="105">
        <f t="shared" si="954"/>
        <v>0</v>
      </c>
      <c r="K7621" s="105">
        <f t="shared" si="955"/>
        <v>0</v>
      </c>
      <c r="L7621" s="105">
        <f t="shared" si="956"/>
        <v>0</v>
      </c>
      <c r="M7621">
        <v>0.04</v>
      </c>
      <c r="N7621">
        <f t="shared" si="957"/>
        <v>3.3960531989175591E-3</v>
      </c>
    </row>
    <row r="7622" spans="1:14" x14ac:dyDescent="0.3">
      <c r="A7622">
        <f t="shared" si="950"/>
        <v>77</v>
      </c>
      <c r="E7622" s="105">
        <f t="shared" si="951"/>
        <v>0</v>
      </c>
      <c r="I7622" s="105">
        <f t="shared" si="952"/>
        <v>0</v>
      </c>
      <c r="J7622" s="105">
        <f t="shared" si="954"/>
        <v>0</v>
      </c>
      <c r="K7622" s="105">
        <f t="shared" si="955"/>
        <v>0</v>
      </c>
      <c r="L7622" s="105">
        <f t="shared" si="956"/>
        <v>0</v>
      </c>
      <c r="M7622">
        <v>0.04</v>
      </c>
      <c r="N7622">
        <f t="shared" si="957"/>
        <v>3.3960531989175591E-3</v>
      </c>
    </row>
    <row r="7623" spans="1:14" x14ac:dyDescent="0.3">
      <c r="A7623">
        <f t="shared" si="950"/>
        <v>77</v>
      </c>
      <c r="E7623" s="105">
        <f t="shared" si="951"/>
        <v>0</v>
      </c>
      <c r="I7623" s="105">
        <f t="shared" si="952"/>
        <v>0</v>
      </c>
      <c r="J7623" s="105">
        <f t="shared" si="954"/>
        <v>0</v>
      </c>
      <c r="K7623" s="105">
        <f t="shared" si="955"/>
        <v>0</v>
      </c>
      <c r="L7623" s="105">
        <f t="shared" si="956"/>
        <v>0</v>
      </c>
      <c r="M7623">
        <v>0.04</v>
      </c>
      <c r="N7623">
        <f t="shared" si="957"/>
        <v>3.3960531989175591E-3</v>
      </c>
    </row>
    <row r="7624" spans="1:14" x14ac:dyDescent="0.3">
      <c r="A7624">
        <f t="shared" si="950"/>
        <v>77</v>
      </c>
      <c r="E7624" s="105">
        <f t="shared" si="951"/>
        <v>0</v>
      </c>
      <c r="I7624" s="105">
        <f t="shared" si="952"/>
        <v>0</v>
      </c>
      <c r="J7624" s="105">
        <f t="shared" si="954"/>
        <v>0</v>
      </c>
      <c r="K7624" s="105">
        <f t="shared" si="955"/>
        <v>0</v>
      </c>
      <c r="L7624" s="105">
        <f t="shared" si="956"/>
        <v>0</v>
      </c>
      <c r="M7624">
        <v>0.04</v>
      </c>
      <c r="N7624">
        <f t="shared" si="957"/>
        <v>3.3960531989175591E-3</v>
      </c>
    </row>
    <row r="7625" spans="1:14" x14ac:dyDescent="0.3">
      <c r="A7625">
        <f t="shared" si="950"/>
        <v>77</v>
      </c>
      <c r="E7625" s="105">
        <f t="shared" si="951"/>
        <v>0</v>
      </c>
      <c r="I7625" s="105">
        <f t="shared" si="952"/>
        <v>0</v>
      </c>
      <c r="J7625" s="105">
        <f t="shared" si="954"/>
        <v>0</v>
      </c>
      <c r="K7625" s="105">
        <f t="shared" si="955"/>
        <v>0</v>
      </c>
      <c r="L7625" s="105">
        <f t="shared" si="956"/>
        <v>0</v>
      </c>
      <c r="M7625">
        <v>0.04</v>
      </c>
      <c r="N7625">
        <f t="shared" si="957"/>
        <v>3.3960531989175591E-3</v>
      </c>
    </row>
    <row r="7626" spans="1:14" x14ac:dyDescent="0.3">
      <c r="A7626">
        <f t="shared" si="950"/>
        <v>77</v>
      </c>
      <c r="E7626" s="105">
        <f t="shared" si="951"/>
        <v>0</v>
      </c>
      <c r="I7626" s="105">
        <f t="shared" si="952"/>
        <v>0</v>
      </c>
      <c r="J7626" s="105">
        <f t="shared" si="954"/>
        <v>0</v>
      </c>
      <c r="K7626" s="105">
        <f t="shared" si="955"/>
        <v>0</v>
      </c>
      <c r="L7626" s="105">
        <f t="shared" si="956"/>
        <v>0</v>
      </c>
      <c r="M7626">
        <v>0.04</v>
      </c>
      <c r="N7626">
        <f t="shared" si="957"/>
        <v>3.3960531989175591E-3</v>
      </c>
    </row>
    <row r="7627" spans="1:14" x14ac:dyDescent="0.3">
      <c r="A7627">
        <f t="shared" si="950"/>
        <v>77</v>
      </c>
      <c r="E7627" s="105">
        <f t="shared" si="951"/>
        <v>0</v>
      </c>
      <c r="I7627" s="105">
        <f t="shared" si="952"/>
        <v>0</v>
      </c>
      <c r="J7627" s="105">
        <f t="shared" si="954"/>
        <v>0</v>
      </c>
      <c r="K7627" s="105">
        <f t="shared" si="955"/>
        <v>0</v>
      </c>
      <c r="L7627" s="105">
        <f t="shared" si="956"/>
        <v>0</v>
      </c>
      <c r="M7627">
        <v>0.04</v>
      </c>
      <c r="N7627">
        <f t="shared" si="957"/>
        <v>3.3960531989175591E-3</v>
      </c>
    </row>
    <row r="7628" spans="1:14" x14ac:dyDescent="0.3">
      <c r="A7628">
        <f t="shared" si="950"/>
        <v>77</v>
      </c>
      <c r="E7628" s="105">
        <f t="shared" si="951"/>
        <v>0</v>
      </c>
      <c r="I7628" s="105">
        <f t="shared" si="952"/>
        <v>0</v>
      </c>
      <c r="J7628" s="105">
        <f t="shared" si="954"/>
        <v>0</v>
      </c>
      <c r="K7628" s="105">
        <f t="shared" si="955"/>
        <v>0</v>
      </c>
      <c r="L7628" s="105">
        <f t="shared" si="956"/>
        <v>0</v>
      </c>
      <c r="M7628">
        <v>0.04</v>
      </c>
      <c r="N7628">
        <f t="shared" si="957"/>
        <v>3.3960531989175591E-3</v>
      </c>
    </row>
    <row r="7629" spans="1:14" x14ac:dyDescent="0.3">
      <c r="A7629">
        <f t="shared" si="950"/>
        <v>77</v>
      </c>
      <c r="E7629" s="105">
        <f t="shared" si="951"/>
        <v>0</v>
      </c>
      <c r="I7629" s="105">
        <f t="shared" si="952"/>
        <v>0</v>
      </c>
      <c r="J7629" s="105">
        <f t="shared" si="954"/>
        <v>0</v>
      </c>
      <c r="K7629" s="105">
        <f t="shared" si="955"/>
        <v>0</v>
      </c>
      <c r="L7629" s="105">
        <f t="shared" si="956"/>
        <v>0</v>
      </c>
      <c r="M7629">
        <v>0.04</v>
      </c>
      <c r="N7629">
        <f t="shared" si="957"/>
        <v>3.3960531989175591E-3</v>
      </c>
    </row>
    <row r="7630" spans="1:14" x14ac:dyDescent="0.3">
      <c r="A7630">
        <f t="shared" si="950"/>
        <v>77</v>
      </c>
      <c r="E7630" s="105">
        <f t="shared" si="951"/>
        <v>0</v>
      </c>
      <c r="I7630" s="105">
        <f t="shared" si="952"/>
        <v>0</v>
      </c>
      <c r="J7630" s="105">
        <f t="shared" si="954"/>
        <v>0</v>
      </c>
      <c r="K7630" s="105">
        <f t="shared" si="955"/>
        <v>0</v>
      </c>
      <c r="L7630" s="105">
        <f t="shared" si="956"/>
        <v>0</v>
      </c>
      <c r="M7630">
        <v>0.04</v>
      </c>
      <c r="N7630">
        <f t="shared" si="957"/>
        <v>3.3960531989175591E-3</v>
      </c>
    </row>
    <row r="7631" spans="1:14" x14ac:dyDescent="0.3">
      <c r="A7631">
        <f t="shared" si="950"/>
        <v>77</v>
      </c>
      <c r="E7631" s="105">
        <f t="shared" si="951"/>
        <v>0</v>
      </c>
      <c r="I7631" s="105">
        <f t="shared" si="952"/>
        <v>0</v>
      </c>
      <c r="J7631" s="105">
        <f t="shared" si="954"/>
        <v>0</v>
      </c>
      <c r="K7631" s="105">
        <f t="shared" si="955"/>
        <v>0</v>
      </c>
      <c r="L7631" s="105">
        <f t="shared" si="956"/>
        <v>0</v>
      </c>
      <c r="M7631">
        <v>0.04</v>
      </c>
      <c r="N7631">
        <f t="shared" si="957"/>
        <v>3.3960531989175591E-3</v>
      </c>
    </row>
    <row r="7632" spans="1:14" x14ac:dyDescent="0.3">
      <c r="A7632">
        <f t="shared" si="950"/>
        <v>77</v>
      </c>
      <c r="E7632" s="105">
        <f t="shared" si="951"/>
        <v>0</v>
      </c>
      <c r="I7632" s="105">
        <f t="shared" si="952"/>
        <v>0</v>
      </c>
      <c r="J7632" s="105">
        <f t="shared" si="954"/>
        <v>0</v>
      </c>
      <c r="K7632" s="105">
        <f t="shared" si="955"/>
        <v>0</v>
      </c>
      <c r="L7632" s="105">
        <f t="shared" si="956"/>
        <v>0</v>
      </c>
      <c r="M7632">
        <v>0.04</v>
      </c>
      <c r="N7632">
        <f t="shared" si="957"/>
        <v>3.3960531989175591E-3</v>
      </c>
    </row>
    <row r="7633" spans="1:14" x14ac:dyDescent="0.3">
      <c r="A7633">
        <f t="shared" si="950"/>
        <v>77</v>
      </c>
      <c r="E7633" s="105">
        <f t="shared" si="951"/>
        <v>0</v>
      </c>
      <c r="I7633" s="105">
        <f t="shared" si="952"/>
        <v>0</v>
      </c>
      <c r="J7633" s="105">
        <f t="shared" si="954"/>
        <v>0</v>
      </c>
      <c r="K7633" s="105">
        <f t="shared" si="955"/>
        <v>0</v>
      </c>
      <c r="L7633" s="105">
        <f t="shared" si="956"/>
        <v>0</v>
      </c>
      <c r="M7633">
        <v>0.04</v>
      </c>
      <c r="N7633">
        <f t="shared" si="957"/>
        <v>3.3960531989175591E-3</v>
      </c>
    </row>
    <row r="7634" spans="1:14" x14ac:dyDescent="0.3">
      <c r="A7634">
        <f t="shared" si="950"/>
        <v>77</v>
      </c>
      <c r="E7634" s="105">
        <f t="shared" si="951"/>
        <v>0</v>
      </c>
      <c r="I7634" s="105">
        <f t="shared" si="952"/>
        <v>0</v>
      </c>
      <c r="J7634" s="105">
        <f t="shared" si="954"/>
        <v>0</v>
      </c>
      <c r="K7634" s="105">
        <f t="shared" si="955"/>
        <v>0</v>
      </c>
      <c r="L7634" s="105">
        <f t="shared" si="956"/>
        <v>0</v>
      </c>
      <c r="M7634">
        <v>0.04</v>
      </c>
      <c r="N7634">
        <f t="shared" si="957"/>
        <v>3.3960531989175591E-3</v>
      </c>
    </row>
    <row r="7635" spans="1:14" x14ac:dyDescent="0.3">
      <c r="A7635">
        <f t="shared" si="950"/>
        <v>77</v>
      </c>
      <c r="E7635" s="105">
        <f t="shared" si="951"/>
        <v>0</v>
      </c>
      <c r="I7635" s="105">
        <f t="shared" si="952"/>
        <v>0</v>
      </c>
      <c r="J7635" s="105">
        <f t="shared" si="954"/>
        <v>0</v>
      </c>
      <c r="K7635" s="105">
        <f t="shared" si="955"/>
        <v>0</v>
      </c>
      <c r="L7635" s="105">
        <f t="shared" si="956"/>
        <v>0</v>
      </c>
      <c r="M7635">
        <v>0.04</v>
      </c>
      <c r="N7635">
        <f t="shared" si="957"/>
        <v>3.3960531989175591E-3</v>
      </c>
    </row>
    <row r="7636" spans="1:14" x14ac:dyDescent="0.3">
      <c r="A7636">
        <f t="shared" si="950"/>
        <v>77</v>
      </c>
      <c r="E7636" s="105">
        <f t="shared" si="951"/>
        <v>0</v>
      </c>
      <c r="I7636" s="105">
        <f t="shared" si="952"/>
        <v>0</v>
      </c>
      <c r="J7636" s="105">
        <f t="shared" si="954"/>
        <v>0</v>
      </c>
      <c r="K7636" s="105">
        <f t="shared" si="955"/>
        <v>0</v>
      </c>
      <c r="L7636" s="105">
        <f t="shared" si="956"/>
        <v>0</v>
      </c>
      <c r="M7636">
        <v>0.04</v>
      </c>
      <c r="N7636">
        <f t="shared" si="957"/>
        <v>3.3960531989175591E-3</v>
      </c>
    </row>
    <row r="7637" spans="1:14" x14ac:dyDescent="0.3">
      <c r="A7637">
        <f t="shared" si="950"/>
        <v>77</v>
      </c>
      <c r="E7637" s="105">
        <f t="shared" si="951"/>
        <v>0</v>
      </c>
      <c r="I7637" s="105">
        <f t="shared" si="952"/>
        <v>0</v>
      </c>
      <c r="J7637" s="105">
        <f t="shared" si="954"/>
        <v>0</v>
      </c>
      <c r="K7637" s="105">
        <f t="shared" si="955"/>
        <v>0</v>
      </c>
      <c r="L7637" s="105">
        <f t="shared" si="956"/>
        <v>0</v>
      </c>
      <c r="M7637">
        <v>0.04</v>
      </c>
      <c r="N7637">
        <f t="shared" si="957"/>
        <v>3.3960531989175591E-3</v>
      </c>
    </row>
    <row r="7638" spans="1:14" x14ac:dyDescent="0.3">
      <c r="A7638">
        <f t="shared" si="950"/>
        <v>77</v>
      </c>
      <c r="E7638" s="105">
        <f t="shared" si="951"/>
        <v>0</v>
      </c>
      <c r="I7638" s="105">
        <f t="shared" si="952"/>
        <v>0</v>
      </c>
      <c r="J7638" s="105">
        <f t="shared" si="954"/>
        <v>0</v>
      </c>
      <c r="K7638" s="105">
        <f t="shared" si="955"/>
        <v>0</v>
      </c>
      <c r="L7638" s="105">
        <f t="shared" si="956"/>
        <v>0</v>
      </c>
      <c r="M7638">
        <v>0.04</v>
      </c>
      <c r="N7638">
        <f t="shared" si="957"/>
        <v>3.3960531989175591E-3</v>
      </c>
    </row>
    <row r="7639" spans="1:14" x14ac:dyDescent="0.3">
      <c r="A7639">
        <f t="shared" si="950"/>
        <v>77</v>
      </c>
      <c r="E7639" s="105">
        <f t="shared" si="951"/>
        <v>0</v>
      </c>
      <c r="I7639" s="105">
        <f t="shared" si="952"/>
        <v>0</v>
      </c>
      <c r="J7639" s="105">
        <f t="shared" si="954"/>
        <v>0</v>
      </c>
      <c r="K7639" s="105">
        <f t="shared" si="955"/>
        <v>0</v>
      </c>
      <c r="L7639" s="105">
        <f t="shared" si="956"/>
        <v>0</v>
      </c>
      <c r="M7639">
        <v>0.04</v>
      </c>
      <c r="N7639">
        <f t="shared" si="957"/>
        <v>3.3960531989175591E-3</v>
      </c>
    </row>
    <row r="7640" spans="1:14" x14ac:dyDescent="0.3">
      <c r="A7640">
        <f t="shared" si="950"/>
        <v>77</v>
      </c>
      <c r="E7640" s="105">
        <f t="shared" si="951"/>
        <v>0</v>
      </c>
      <c r="I7640" s="105">
        <f t="shared" si="952"/>
        <v>0</v>
      </c>
      <c r="J7640" s="105">
        <f t="shared" si="954"/>
        <v>0</v>
      </c>
      <c r="K7640" s="105">
        <f t="shared" si="955"/>
        <v>0</v>
      </c>
      <c r="L7640" s="105">
        <f t="shared" si="956"/>
        <v>0</v>
      </c>
      <c r="M7640">
        <v>0.04</v>
      </c>
      <c r="N7640">
        <f t="shared" si="957"/>
        <v>3.3960531989175591E-3</v>
      </c>
    </row>
    <row r="7641" spans="1:14" x14ac:dyDescent="0.3">
      <c r="A7641">
        <f t="shared" si="950"/>
        <v>77</v>
      </c>
      <c r="E7641" s="105">
        <f t="shared" si="951"/>
        <v>0</v>
      </c>
      <c r="I7641" s="105">
        <f t="shared" si="952"/>
        <v>0</v>
      </c>
      <c r="J7641" s="105">
        <f t="shared" si="954"/>
        <v>0</v>
      </c>
      <c r="K7641" s="105">
        <f t="shared" si="955"/>
        <v>0</v>
      </c>
      <c r="L7641" s="105">
        <f t="shared" si="956"/>
        <v>0</v>
      </c>
      <c r="M7641">
        <v>0.04</v>
      </c>
      <c r="N7641">
        <f t="shared" si="957"/>
        <v>3.3960531989175591E-3</v>
      </c>
    </row>
    <row r="7642" spans="1:14" x14ac:dyDescent="0.3">
      <c r="A7642">
        <f t="shared" si="950"/>
        <v>77</v>
      </c>
      <c r="E7642" s="105">
        <f t="shared" si="951"/>
        <v>0</v>
      </c>
      <c r="I7642" s="105">
        <f t="shared" si="952"/>
        <v>0</v>
      </c>
      <c r="J7642" s="105">
        <f t="shared" si="954"/>
        <v>0</v>
      </c>
      <c r="K7642" s="105">
        <f t="shared" si="955"/>
        <v>0</v>
      </c>
      <c r="L7642" s="105">
        <f t="shared" si="956"/>
        <v>0</v>
      </c>
      <c r="M7642">
        <v>0.04</v>
      </c>
      <c r="N7642">
        <f t="shared" si="957"/>
        <v>3.3960531989175591E-3</v>
      </c>
    </row>
    <row r="7643" spans="1:14" x14ac:dyDescent="0.3">
      <c r="A7643">
        <f t="shared" si="950"/>
        <v>77</v>
      </c>
      <c r="E7643" s="105">
        <f t="shared" si="951"/>
        <v>0</v>
      </c>
      <c r="I7643" s="105">
        <f t="shared" si="952"/>
        <v>0</v>
      </c>
      <c r="J7643" s="105">
        <f t="shared" si="954"/>
        <v>0</v>
      </c>
      <c r="K7643" s="105">
        <f t="shared" si="955"/>
        <v>0</v>
      </c>
      <c r="L7643" s="105">
        <f t="shared" si="956"/>
        <v>0</v>
      </c>
      <c r="M7643">
        <v>0.04</v>
      </c>
      <c r="N7643">
        <f t="shared" si="957"/>
        <v>3.3960531989175591E-3</v>
      </c>
    </row>
    <row r="7644" spans="1:14" x14ac:dyDescent="0.3">
      <c r="A7644">
        <f t="shared" si="950"/>
        <v>77</v>
      </c>
      <c r="E7644" s="105">
        <f t="shared" si="951"/>
        <v>0</v>
      </c>
      <c r="I7644" s="105">
        <f t="shared" si="952"/>
        <v>0</v>
      </c>
      <c r="J7644" s="105">
        <f t="shared" si="954"/>
        <v>0</v>
      </c>
      <c r="K7644" s="105">
        <f t="shared" si="955"/>
        <v>0</v>
      </c>
      <c r="L7644" s="105">
        <f t="shared" si="956"/>
        <v>0</v>
      </c>
      <c r="M7644">
        <v>0.04</v>
      </c>
      <c r="N7644">
        <f t="shared" si="957"/>
        <v>3.3960531989175591E-3</v>
      </c>
    </row>
    <row r="7645" spans="1:14" x14ac:dyDescent="0.3">
      <c r="A7645">
        <f t="shared" si="950"/>
        <v>77</v>
      </c>
      <c r="E7645" s="105">
        <f t="shared" si="951"/>
        <v>0</v>
      </c>
      <c r="I7645" s="105">
        <f t="shared" si="952"/>
        <v>0</v>
      </c>
      <c r="J7645" s="105">
        <f t="shared" si="954"/>
        <v>0</v>
      </c>
      <c r="K7645" s="105">
        <f t="shared" si="955"/>
        <v>0</v>
      </c>
      <c r="L7645" s="105">
        <f t="shared" si="956"/>
        <v>0</v>
      </c>
      <c r="M7645">
        <v>0.04</v>
      </c>
      <c r="N7645">
        <f t="shared" si="957"/>
        <v>3.3960531989175591E-3</v>
      </c>
    </row>
    <row r="7646" spans="1:14" x14ac:dyDescent="0.3">
      <c r="A7646">
        <f t="shared" si="950"/>
        <v>77</v>
      </c>
      <c r="E7646" s="105">
        <f t="shared" si="951"/>
        <v>0</v>
      </c>
      <c r="I7646" s="105">
        <f t="shared" si="952"/>
        <v>0</v>
      </c>
      <c r="J7646" s="105">
        <f t="shared" si="954"/>
        <v>0</v>
      </c>
      <c r="K7646" s="105">
        <f t="shared" si="955"/>
        <v>0</v>
      </c>
      <c r="L7646" s="105">
        <f t="shared" si="956"/>
        <v>0</v>
      </c>
      <c r="M7646">
        <v>0.04</v>
      </c>
      <c r="N7646">
        <f t="shared" si="957"/>
        <v>3.3960531989175591E-3</v>
      </c>
    </row>
    <row r="7647" spans="1:14" x14ac:dyDescent="0.3">
      <c r="A7647">
        <f t="shared" si="950"/>
        <v>77</v>
      </c>
      <c r="E7647" s="105">
        <f t="shared" si="951"/>
        <v>0</v>
      </c>
      <c r="I7647" s="105">
        <f t="shared" si="952"/>
        <v>0</v>
      </c>
      <c r="J7647" s="105">
        <f t="shared" si="954"/>
        <v>0</v>
      </c>
      <c r="K7647" s="105">
        <f t="shared" si="955"/>
        <v>0</v>
      </c>
      <c r="L7647" s="105">
        <f t="shared" si="956"/>
        <v>0</v>
      </c>
      <c r="M7647">
        <v>0.04</v>
      </c>
      <c r="N7647">
        <f t="shared" si="957"/>
        <v>3.3960531989175591E-3</v>
      </c>
    </row>
    <row r="7648" spans="1:14" x14ac:dyDescent="0.3">
      <c r="A7648">
        <f t="shared" si="950"/>
        <v>77</v>
      </c>
      <c r="E7648" s="105">
        <f t="shared" si="951"/>
        <v>0</v>
      </c>
      <c r="I7648" s="105">
        <f t="shared" si="952"/>
        <v>0</v>
      </c>
      <c r="J7648" s="105">
        <f t="shared" si="954"/>
        <v>0</v>
      </c>
      <c r="K7648" s="105">
        <f t="shared" si="955"/>
        <v>0</v>
      </c>
      <c r="L7648" s="105">
        <f t="shared" si="956"/>
        <v>0</v>
      </c>
      <c r="M7648">
        <v>0.04</v>
      </c>
      <c r="N7648">
        <f t="shared" si="957"/>
        <v>3.3960531989175591E-3</v>
      </c>
    </row>
    <row r="7649" spans="1:14" x14ac:dyDescent="0.3">
      <c r="A7649">
        <f t="shared" si="950"/>
        <v>77</v>
      </c>
      <c r="E7649" s="105">
        <f t="shared" si="951"/>
        <v>0</v>
      </c>
      <c r="I7649" s="105">
        <f t="shared" si="952"/>
        <v>0</v>
      </c>
      <c r="J7649" s="105">
        <f t="shared" si="954"/>
        <v>0</v>
      </c>
      <c r="K7649" s="105">
        <f t="shared" si="955"/>
        <v>0</v>
      </c>
      <c r="L7649" s="105">
        <f t="shared" si="956"/>
        <v>0</v>
      </c>
      <c r="M7649">
        <v>0.04</v>
      </c>
      <c r="N7649">
        <f t="shared" si="957"/>
        <v>3.3960531989175591E-3</v>
      </c>
    </row>
    <row r="7650" spans="1:14" x14ac:dyDescent="0.3">
      <c r="A7650">
        <f t="shared" si="950"/>
        <v>77</v>
      </c>
      <c r="E7650" s="105">
        <f t="shared" si="951"/>
        <v>0</v>
      </c>
      <c r="I7650" s="105">
        <f t="shared" si="952"/>
        <v>0</v>
      </c>
      <c r="J7650" s="105">
        <f t="shared" si="954"/>
        <v>0</v>
      </c>
      <c r="K7650" s="105">
        <f t="shared" si="955"/>
        <v>0</v>
      </c>
      <c r="L7650" s="105">
        <f t="shared" si="956"/>
        <v>0</v>
      </c>
      <c r="M7650">
        <v>0.04</v>
      </c>
      <c r="N7650">
        <f t="shared" si="957"/>
        <v>3.3960531989175591E-3</v>
      </c>
    </row>
    <row r="7651" spans="1:14" x14ac:dyDescent="0.3">
      <c r="A7651">
        <f t="shared" si="950"/>
        <v>77</v>
      </c>
      <c r="E7651" s="105">
        <f t="shared" si="951"/>
        <v>0</v>
      </c>
      <c r="I7651" s="105">
        <f t="shared" si="952"/>
        <v>0</v>
      </c>
      <c r="J7651" s="105">
        <f t="shared" si="954"/>
        <v>0</v>
      </c>
      <c r="K7651" s="105">
        <f t="shared" si="955"/>
        <v>0</v>
      </c>
      <c r="L7651" s="105">
        <f t="shared" si="956"/>
        <v>0</v>
      </c>
      <c r="M7651">
        <v>0.04</v>
      </c>
      <c r="N7651">
        <f t="shared" si="957"/>
        <v>3.3960531989175591E-3</v>
      </c>
    </row>
    <row r="7652" spans="1:14" x14ac:dyDescent="0.3">
      <c r="A7652">
        <f t="shared" si="950"/>
        <v>77</v>
      </c>
      <c r="E7652" s="105">
        <f t="shared" si="951"/>
        <v>0</v>
      </c>
      <c r="I7652" s="105">
        <f t="shared" si="952"/>
        <v>0</v>
      </c>
      <c r="J7652" s="105">
        <f t="shared" si="954"/>
        <v>0</v>
      </c>
      <c r="K7652" s="105">
        <f t="shared" si="955"/>
        <v>0</v>
      </c>
      <c r="L7652" s="105">
        <f t="shared" si="956"/>
        <v>0</v>
      </c>
      <c r="M7652">
        <v>0.04</v>
      </c>
      <c r="N7652">
        <f t="shared" si="957"/>
        <v>3.3960531989175591E-3</v>
      </c>
    </row>
    <row r="7653" spans="1:14" x14ac:dyDescent="0.3">
      <c r="A7653">
        <f t="shared" si="950"/>
        <v>77</v>
      </c>
      <c r="E7653" s="105">
        <f t="shared" si="951"/>
        <v>0</v>
      </c>
      <c r="I7653" s="105">
        <f t="shared" si="952"/>
        <v>0</v>
      </c>
      <c r="J7653" s="105">
        <f t="shared" si="954"/>
        <v>0</v>
      </c>
      <c r="K7653" s="105">
        <f t="shared" si="955"/>
        <v>0</v>
      </c>
      <c r="L7653" s="105">
        <f t="shared" si="956"/>
        <v>0</v>
      </c>
      <c r="M7653">
        <v>0.04</v>
      </c>
      <c r="N7653">
        <f t="shared" si="957"/>
        <v>3.3960531989175591E-3</v>
      </c>
    </row>
    <row r="7654" spans="1:14" x14ac:dyDescent="0.3">
      <c r="A7654">
        <f t="shared" si="950"/>
        <v>77</v>
      </c>
      <c r="E7654" s="105">
        <f t="shared" si="951"/>
        <v>0</v>
      </c>
      <c r="I7654" s="105">
        <f t="shared" si="952"/>
        <v>0</v>
      </c>
      <c r="J7654" s="105">
        <f t="shared" si="954"/>
        <v>0</v>
      </c>
      <c r="K7654" s="105">
        <f t="shared" si="955"/>
        <v>0</v>
      </c>
      <c r="L7654" s="105">
        <f t="shared" si="956"/>
        <v>0</v>
      </c>
      <c r="M7654">
        <v>0.04</v>
      </c>
      <c r="N7654">
        <f t="shared" si="957"/>
        <v>3.3960531989175591E-3</v>
      </c>
    </row>
    <row r="7655" spans="1:14" x14ac:dyDescent="0.3">
      <c r="A7655">
        <f t="shared" ref="A7655:A7718" si="958">IF(COUNTIF(A7555:A7654,A7654)=100, A7654+1,A7654)</f>
        <v>77</v>
      </c>
      <c r="E7655" s="105">
        <f t="shared" ref="E7655:E7718" si="959">MAX(0, E7555-K7555-L7555)</f>
        <v>0</v>
      </c>
      <c r="I7655" s="105">
        <f t="shared" ref="I7655:I7718" si="960">IF(E7655&lt;I7555,J7655 + E7655, I7555)</f>
        <v>0</v>
      </c>
      <c r="J7655" s="105">
        <f t="shared" si="954"/>
        <v>0</v>
      </c>
      <c r="K7655" s="105">
        <f t="shared" si="955"/>
        <v>0</v>
      </c>
      <c r="L7655" s="105">
        <f t="shared" si="956"/>
        <v>0</v>
      </c>
      <c r="M7655">
        <v>0.04</v>
      </c>
      <c r="N7655">
        <f t="shared" si="957"/>
        <v>3.3960531989175591E-3</v>
      </c>
    </row>
    <row r="7656" spans="1:14" x14ac:dyDescent="0.3">
      <c r="A7656">
        <f t="shared" si="958"/>
        <v>77</v>
      </c>
      <c r="E7656" s="105">
        <f t="shared" si="959"/>
        <v>0</v>
      </c>
      <c r="I7656" s="105">
        <f t="shared" si="960"/>
        <v>0</v>
      </c>
      <c r="J7656" s="105">
        <f t="shared" si="954"/>
        <v>0</v>
      </c>
      <c r="K7656" s="105">
        <f t="shared" si="955"/>
        <v>0</v>
      </c>
      <c r="L7656" s="105">
        <f t="shared" si="956"/>
        <v>0</v>
      </c>
      <c r="M7656">
        <v>0.04</v>
      </c>
      <c r="N7656">
        <f t="shared" si="957"/>
        <v>3.3960531989175591E-3</v>
      </c>
    </row>
    <row r="7657" spans="1:14" x14ac:dyDescent="0.3">
      <c r="A7657">
        <f t="shared" si="958"/>
        <v>77</v>
      </c>
      <c r="E7657" s="105">
        <f t="shared" si="959"/>
        <v>0</v>
      </c>
      <c r="I7657" s="105">
        <f t="shared" si="960"/>
        <v>0</v>
      </c>
      <c r="J7657" s="105">
        <f t="shared" si="954"/>
        <v>0</v>
      </c>
      <c r="K7657" s="105">
        <f t="shared" si="955"/>
        <v>0</v>
      </c>
      <c r="L7657" s="105">
        <f t="shared" si="956"/>
        <v>0</v>
      </c>
      <c r="M7657">
        <v>0.04</v>
      </c>
      <c r="N7657">
        <f t="shared" si="957"/>
        <v>3.3960531989175591E-3</v>
      </c>
    </row>
    <row r="7658" spans="1:14" x14ac:dyDescent="0.3">
      <c r="A7658">
        <f t="shared" si="958"/>
        <v>77</v>
      </c>
      <c r="E7658" s="105">
        <f t="shared" si="959"/>
        <v>0</v>
      </c>
      <c r="I7658" s="105">
        <f t="shared" si="960"/>
        <v>0</v>
      </c>
      <c r="J7658" s="105">
        <f t="shared" si="954"/>
        <v>0</v>
      </c>
      <c r="K7658" s="105">
        <f t="shared" si="955"/>
        <v>0</v>
      </c>
      <c r="L7658" s="105">
        <f t="shared" si="956"/>
        <v>0</v>
      </c>
      <c r="M7658">
        <v>0.04</v>
      </c>
      <c r="N7658">
        <f t="shared" si="957"/>
        <v>3.3960531989175591E-3</v>
      </c>
    </row>
    <row r="7659" spans="1:14" x14ac:dyDescent="0.3">
      <c r="A7659">
        <f t="shared" si="958"/>
        <v>77</v>
      </c>
      <c r="E7659" s="105">
        <f t="shared" si="959"/>
        <v>0</v>
      </c>
      <c r="I7659" s="105">
        <f t="shared" si="960"/>
        <v>0</v>
      </c>
      <c r="J7659" s="105">
        <f t="shared" si="954"/>
        <v>0</v>
      </c>
      <c r="K7659" s="105">
        <f t="shared" si="955"/>
        <v>0</v>
      </c>
      <c r="L7659" s="105">
        <f t="shared" si="956"/>
        <v>0</v>
      </c>
      <c r="M7659">
        <v>0.04</v>
      </c>
      <c r="N7659">
        <f t="shared" si="957"/>
        <v>3.3960531989175591E-3</v>
      </c>
    </row>
    <row r="7660" spans="1:14" x14ac:dyDescent="0.3">
      <c r="A7660">
        <f t="shared" si="958"/>
        <v>77</v>
      </c>
      <c r="E7660" s="105">
        <f t="shared" si="959"/>
        <v>0</v>
      </c>
      <c r="I7660" s="105">
        <f t="shared" si="960"/>
        <v>0</v>
      </c>
      <c r="J7660" s="105">
        <f t="shared" si="954"/>
        <v>0</v>
      </c>
      <c r="K7660" s="105">
        <f t="shared" si="955"/>
        <v>0</v>
      </c>
      <c r="L7660" s="105">
        <f t="shared" si="956"/>
        <v>0</v>
      </c>
      <c r="M7660">
        <v>0.04</v>
      </c>
      <c r="N7660">
        <f t="shared" si="957"/>
        <v>3.3960531989175591E-3</v>
      </c>
    </row>
    <row r="7661" spans="1:14" x14ac:dyDescent="0.3">
      <c r="A7661">
        <f t="shared" si="958"/>
        <v>77</v>
      </c>
      <c r="E7661" s="105">
        <f t="shared" si="959"/>
        <v>0</v>
      </c>
      <c r="I7661" s="105">
        <f t="shared" si="960"/>
        <v>0</v>
      </c>
      <c r="J7661" s="105">
        <f t="shared" si="954"/>
        <v>0</v>
      </c>
      <c r="K7661" s="105">
        <f t="shared" si="955"/>
        <v>0</v>
      </c>
      <c r="L7661" s="105">
        <f t="shared" si="956"/>
        <v>0</v>
      </c>
      <c r="M7661">
        <v>0.04</v>
      </c>
      <c r="N7661">
        <f t="shared" si="957"/>
        <v>3.3960531989175591E-3</v>
      </c>
    </row>
    <row r="7662" spans="1:14" x14ac:dyDescent="0.3">
      <c r="A7662">
        <f t="shared" si="958"/>
        <v>77</v>
      </c>
      <c r="E7662" s="105">
        <f t="shared" si="959"/>
        <v>0</v>
      </c>
      <c r="I7662" s="105">
        <f t="shared" si="960"/>
        <v>0</v>
      </c>
      <c r="J7662" s="105">
        <f t="shared" si="954"/>
        <v>0</v>
      </c>
      <c r="K7662" s="105">
        <f t="shared" si="955"/>
        <v>0</v>
      </c>
      <c r="L7662" s="105">
        <f t="shared" si="956"/>
        <v>0</v>
      </c>
      <c r="M7662">
        <v>0.04</v>
      </c>
      <c r="N7662">
        <f t="shared" si="957"/>
        <v>3.3960531989175591E-3</v>
      </c>
    </row>
    <row r="7663" spans="1:14" x14ac:dyDescent="0.3">
      <c r="A7663">
        <f t="shared" si="958"/>
        <v>77</v>
      </c>
      <c r="E7663" s="105">
        <f t="shared" si="959"/>
        <v>0</v>
      </c>
      <c r="I7663" s="105">
        <f t="shared" si="960"/>
        <v>0</v>
      </c>
      <c r="J7663" s="105">
        <f t="shared" si="954"/>
        <v>0</v>
      </c>
      <c r="K7663" s="105">
        <f t="shared" si="955"/>
        <v>0</v>
      </c>
      <c r="L7663" s="105">
        <f t="shared" si="956"/>
        <v>0</v>
      </c>
      <c r="M7663">
        <v>0.04</v>
      </c>
      <c r="N7663">
        <f t="shared" si="957"/>
        <v>3.3960531989175591E-3</v>
      </c>
    </row>
    <row r="7664" spans="1:14" x14ac:dyDescent="0.3">
      <c r="A7664">
        <f t="shared" si="958"/>
        <v>77</v>
      </c>
      <c r="E7664" s="105">
        <f t="shared" si="959"/>
        <v>0</v>
      </c>
      <c r="I7664" s="105">
        <f t="shared" si="960"/>
        <v>0</v>
      </c>
      <c r="J7664" s="105">
        <f t="shared" si="954"/>
        <v>0</v>
      </c>
      <c r="K7664" s="105">
        <f t="shared" si="955"/>
        <v>0</v>
      </c>
      <c r="L7664" s="105">
        <f t="shared" si="956"/>
        <v>0</v>
      </c>
      <c r="M7664">
        <v>0.04</v>
      </c>
      <c r="N7664">
        <f t="shared" si="957"/>
        <v>3.3960531989175591E-3</v>
      </c>
    </row>
    <row r="7665" spans="1:14" x14ac:dyDescent="0.3">
      <c r="A7665">
        <f t="shared" si="958"/>
        <v>77</v>
      </c>
      <c r="E7665" s="105">
        <f t="shared" si="959"/>
        <v>0</v>
      </c>
      <c r="I7665" s="105">
        <f t="shared" si="960"/>
        <v>0</v>
      </c>
      <c r="J7665" s="105">
        <f t="shared" si="954"/>
        <v>0</v>
      </c>
      <c r="K7665" s="105">
        <f t="shared" si="955"/>
        <v>0</v>
      </c>
      <c r="L7665" s="105">
        <f t="shared" si="956"/>
        <v>0</v>
      </c>
      <c r="M7665">
        <v>0.04</v>
      </c>
      <c r="N7665">
        <f t="shared" si="957"/>
        <v>3.3960531989175591E-3</v>
      </c>
    </row>
    <row r="7666" spans="1:14" x14ac:dyDescent="0.3">
      <c r="A7666">
        <f t="shared" si="958"/>
        <v>77</v>
      </c>
      <c r="E7666" s="105">
        <f t="shared" si="959"/>
        <v>0</v>
      </c>
      <c r="I7666" s="105">
        <f t="shared" si="960"/>
        <v>0</v>
      </c>
      <c r="J7666" s="105">
        <f t="shared" si="954"/>
        <v>0</v>
      </c>
      <c r="K7666" s="105">
        <f t="shared" si="955"/>
        <v>0</v>
      </c>
      <c r="L7666" s="105">
        <f t="shared" si="956"/>
        <v>0</v>
      </c>
      <c r="M7666">
        <v>0.04</v>
      </c>
      <c r="N7666">
        <f t="shared" si="957"/>
        <v>3.3960531989175591E-3</v>
      </c>
    </row>
    <row r="7667" spans="1:14" x14ac:dyDescent="0.3">
      <c r="A7667">
        <f t="shared" si="958"/>
        <v>77</v>
      </c>
      <c r="E7667" s="105">
        <f t="shared" si="959"/>
        <v>0</v>
      </c>
      <c r="I7667" s="105">
        <f t="shared" si="960"/>
        <v>0</v>
      </c>
      <c r="J7667" s="105">
        <f t="shared" si="954"/>
        <v>0</v>
      </c>
      <c r="K7667" s="105">
        <f t="shared" si="955"/>
        <v>0</v>
      </c>
      <c r="L7667" s="105">
        <f t="shared" si="956"/>
        <v>0</v>
      </c>
      <c r="M7667">
        <v>0.04</v>
      </c>
      <c r="N7667">
        <f t="shared" si="957"/>
        <v>3.3960531989175591E-3</v>
      </c>
    </row>
    <row r="7668" spans="1:14" x14ac:dyDescent="0.3">
      <c r="A7668">
        <f t="shared" si="958"/>
        <v>77</v>
      </c>
      <c r="E7668" s="105">
        <f t="shared" si="959"/>
        <v>0</v>
      </c>
      <c r="I7668" s="105">
        <f t="shared" si="960"/>
        <v>0</v>
      </c>
      <c r="J7668" s="105">
        <f t="shared" si="954"/>
        <v>0</v>
      </c>
      <c r="K7668" s="105">
        <f t="shared" si="955"/>
        <v>0</v>
      </c>
      <c r="L7668" s="105">
        <f t="shared" si="956"/>
        <v>0</v>
      </c>
      <c r="M7668">
        <v>0.04</v>
      </c>
      <c r="N7668">
        <f t="shared" si="957"/>
        <v>3.3960531989175591E-3</v>
      </c>
    </row>
    <row r="7669" spans="1:14" x14ac:dyDescent="0.3">
      <c r="A7669">
        <f t="shared" si="958"/>
        <v>77</v>
      </c>
      <c r="E7669" s="105">
        <f t="shared" si="959"/>
        <v>0</v>
      </c>
      <c r="I7669" s="105">
        <f t="shared" si="960"/>
        <v>0</v>
      </c>
      <c r="J7669" s="105">
        <f t="shared" si="954"/>
        <v>0</v>
      </c>
      <c r="K7669" s="105">
        <f t="shared" si="955"/>
        <v>0</v>
      </c>
      <c r="L7669" s="105">
        <f t="shared" si="956"/>
        <v>0</v>
      </c>
      <c r="M7669">
        <v>0.04</v>
      </c>
      <c r="N7669">
        <f t="shared" si="957"/>
        <v>3.3960531989175591E-3</v>
      </c>
    </row>
    <row r="7670" spans="1:14" x14ac:dyDescent="0.3">
      <c r="A7670">
        <f t="shared" si="958"/>
        <v>77</v>
      </c>
      <c r="E7670" s="105">
        <f t="shared" si="959"/>
        <v>0</v>
      </c>
      <c r="I7670" s="105">
        <f t="shared" si="960"/>
        <v>0</v>
      </c>
      <c r="J7670" s="105">
        <f t="shared" si="954"/>
        <v>0</v>
      </c>
      <c r="K7670" s="105">
        <f t="shared" si="955"/>
        <v>0</v>
      </c>
      <c r="L7670" s="105">
        <f t="shared" si="956"/>
        <v>0</v>
      </c>
      <c r="M7670">
        <v>0.04</v>
      </c>
      <c r="N7670">
        <f t="shared" si="957"/>
        <v>3.3960531989175591E-3</v>
      </c>
    </row>
    <row r="7671" spans="1:14" x14ac:dyDescent="0.3">
      <c r="A7671">
        <f t="shared" si="958"/>
        <v>77</v>
      </c>
      <c r="E7671" s="105">
        <f t="shared" si="959"/>
        <v>0</v>
      </c>
      <c r="I7671" s="105">
        <f t="shared" si="960"/>
        <v>0</v>
      </c>
      <c r="J7671" s="105">
        <f t="shared" si="954"/>
        <v>0</v>
      </c>
      <c r="K7671" s="105">
        <f t="shared" si="955"/>
        <v>0</v>
      </c>
      <c r="L7671" s="105">
        <f t="shared" si="956"/>
        <v>0</v>
      </c>
      <c r="M7671">
        <v>0.04</v>
      </c>
      <c r="N7671">
        <f t="shared" si="957"/>
        <v>3.3960531989175591E-3</v>
      </c>
    </row>
    <row r="7672" spans="1:14" x14ac:dyDescent="0.3">
      <c r="A7672">
        <f t="shared" si="958"/>
        <v>77</v>
      </c>
      <c r="E7672" s="105">
        <f t="shared" si="959"/>
        <v>0</v>
      </c>
      <c r="I7672" s="105">
        <f t="shared" si="960"/>
        <v>0</v>
      </c>
      <c r="J7672" s="105">
        <f t="shared" si="954"/>
        <v>0</v>
      </c>
      <c r="K7672" s="105">
        <f t="shared" si="955"/>
        <v>0</v>
      </c>
      <c r="L7672" s="105">
        <f t="shared" si="956"/>
        <v>0</v>
      </c>
      <c r="M7672">
        <v>0.04</v>
      </c>
      <c r="N7672">
        <f t="shared" si="957"/>
        <v>3.3960531989175591E-3</v>
      </c>
    </row>
    <row r="7673" spans="1:14" x14ac:dyDescent="0.3">
      <c r="A7673">
        <f t="shared" si="958"/>
        <v>77</v>
      </c>
      <c r="E7673" s="105">
        <f t="shared" si="959"/>
        <v>0</v>
      </c>
      <c r="I7673" s="105">
        <f t="shared" si="960"/>
        <v>0</v>
      </c>
      <c r="J7673" s="105">
        <f t="shared" si="954"/>
        <v>0</v>
      </c>
      <c r="K7673" s="105">
        <f t="shared" si="955"/>
        <v>0</v>
      </c>
      <c r="L7673" s="105">
        <f t="shared" si="956"/>
        <v>0</v>
      </c>
      <c r="M7673">
        <v>0.04</v>
      </c>
      <c r="N7673">
        <f t="shared" si="957"/>
        <v>3.3960531989175591E-3</v>
      </c>
    </row>
    <row r="7674" spans="1:14" x14ac:dyDescent="0.3">
      <c r="A7674">
        <f t="shared" si="958"/>
        <v>77</v>
      </c>
      <c r="E7674" s="105">
        <f t="shared" si="959"/>
        <v>0</v>
      </c>
      <c r="I7674" s="105">
        <f t="shared" si="960"/>
        <v>0</v>
      </c>
      <c r="J7674" s="105">
        <f t="shared" si="954"/>
        <v>0</v>
      </c>
      <c r="K7674" s="105">
        <f t="shared" si="955"/>
        <v>0</v>
      </c>
      <c r="L7674" s="105">
        <f t="shared" si="956"/>
        <v>0</v>
      </c>
      <c r="M7674">
        <v>0.04</v>
      </c>
      <c r="N7674">
        <f t="shared" si="957"/>
        <v>3.3960531989175591E-3</v>
      </c>
    </row>
    <row r="7675" spans="1:14" x14ac:dyDescent="0.3">
      <c r="A7675">
        <f t="shared" si="958"/>
        <v>77</v>
      </c>
      <c r="E7675" s="105">
        <f t="shared" si="959"/>
        <v>0</v>
      </c>
      <c r="I7675" s="105">
        <f t="shared" si="960"/>
        <v>0</v>
      </c>
      <c r="J7675" s="105">
        <f t="shared" si="954"/>
        <v>0</v>
      </c>
      <c r="K7675" s="105">
        <f t="shared" si="955"/>
        <v>0</v>
      </c>
      <c r="L7675" s="105">
        <f t="shared" si="956"/>
        <v>0</v>
      </c>
      <c r="M7675">
        <v>0.04</v>
      </c>
      <c r="N7675">
        <f t="shared" si="957"/>
        <v>3.3960531989175591E-3</v>
      </c>
    </row>
    <row r="7676" spans="1:14" x14ac:dyDescent="0.3">
      <c r="A7676">
        <f t="shared" si="958"/>
        <v>77</v>
      </c>
      <c r="E7676" s="105">
        <f t="shared" si="959"/>
        <v>0</v>
      </c>
      <c r="I7676" s="105">
        <f t="shared" si="960"/>
        <v>0</v>
      </c>
      <c r="J7676" s="105">
        <f t="shared" si="954"/>
        <v>0</v>
      </c>
      <c r="K7676" s="105">
        <f t="shared" si="955"/>
        <v>0</v>
      </c>
      <c r="L7676" s="105">
        <f t="shared" si="956"/>
        <v>0</v>
      </c>
      <c r="M7676">
        <v>0.04</v>
      </c>
      <c r="N7676">
        <f t="shared" si="957"/>
        <v>3.3960531989175591E-3</v>
      </c>
    </row>
    <row r="7677" spans="1:14" x14ac:dyDescent="0.3">
      <c r="A7677">
        <f t="shared" si="958"/>
        <v>77</v>
      </c>
      <c r="E7677" s="105">
        <f t="shared" si="959"/>
        <v>0</v>
      </c>
      <c r="I7677" s="105">
        <f t="shared" si="960"/>
        <v>0</v>
      </c>
      <c r="J7677" s="105">
        <f t="shared" si="954"/>
        <v>0</v>
      </c>
      <c r="K7677" s="105">
        <f t="shared" si="955"/>
        <v>0</v>
      </c>
      <c r="L7677" s="105">
        <f t="shared" si="956"/>
        <v>0</v>
      </c>
      <c r="M7677">
        <v>0.04</v>
      </c>
      <c r="N7677">
        <f t="shared" si="957"/>
        <v>3.3960531989175591E-3</v>
      </c>
    </row>
    <row r="7678" spans="1:14" x14ac:dyDescent="0.3">
      <c r="A7678">
        <f t="shared" si="958"/>
        <v>77</v>
      </c>
      <c r="E7678" s="105">
        <f t="shared" si="959"/>
        <v>0</v>
      </c>
      <c r="I7678" s="105">
        <f t="shared" si="960"/>
        <v>0</v>
      </c>
      <c r="J7678" s="105">
        <f t="shared" si="954"/>
        <v>0</v>
      </c>
      <c r="K7678" s="105">
        <f t="shared" si="955"/>
        <v>0</v>
      </c>
      <c r="L7678" s="105">
        <f t="shared" si="956"/>
        <v>0</v>
      </c>
      <c r="M7678">
        <v>0.04</v>
      </c>
      <c r="N7678">
        <f t="shared" si="957"/>
        <v>3.3960531989175591E-3</v>
      </c>
    </row>
    <row r="7679" spans="1:14" x14ac:dyDescent="0.3">
      <c r="A7679">
        <f t="shared" si="958"/>
        <v>77</v>
      </c>
      <c r="E7679" s="105">
        <f t="shared" si="959"/>
        <v>0</v>
      </c>
      <c r="I7679" s="105">
        <f t="shared" si="960"/>
        <v>0</v>
      </c>
      <c r="J7679" s="105">
        <f t="shared" si="954"/>
        <v>0</v>
      </c>
      <c r="K7679" s="105">
        <f t="shared" si="955"/>
        <v>0</v>
      </c>
      <c r="L7679" s="105">
        <f t="shared" si="956"/>
        <v>0</v>
      </c>
      <c r="M7679">
        <v>0.04</v>
      </c>
      <c r="N7679">
        <f t="shared" si="957"/>
        <v>3.3960531989175591E-3</v>
      </c>
    </row>
    <row r="7680" spans="1:14" x14ac:dyDescent="0.3">
      <c r="A7680">
        <f t="shared" si="958"/>
        <v>77</v>
      </c>
      <c r="E7680" s="105">
        <f t="shared" si="959"/>
        <v>0</v>
      </c>
      <c r="I7680" s="105">
        <f t="shared" si="960"/>
        <v>0</v>
      </c>
      <c r="J7680" s="105">
        <f t="shared" si="954"/>
        <v>0</v>
      </c>
      <c r="K7680" s="105">
        <f t="shared" si="955"/>
        <v>0</v>
      </c>
      <c r="L7680" s="105">
        <f t="shared" si="956"/>
        <v>0</v>
      </c>
      <c r="M7680">
        <v>0.04</v>
      </c>
      <c r="N7680">
        <f t="shared" si="957"/>
        <v>3.3960531989175591E-3</v>
      </c>
    </row>
    <row r="7681" spans="1:14" x14ac:dyDescent="0.3">
      <c r="A7681">
        <f t="shared" si="958"/>
        <v>77</v>
      </c>
      <c r="E7681" s="105">
        <f t="shared" si="959"/>
        <v>0</v>
      </c>
      <c r="I7681" s="105">
        <f t="shared" si="960"/>
        <v>0</v>
      </c>
      <c r="J7681" s="105">
        <f t="shared" si="954"/>
        <v>0</v>
      </c>
      <c r="K7681" s="105">
        <f t="shared" si="955"/>
        <v>0</v>
      </c>
      <c r="L7681" s="105">
        <f t="shared" si="956"/>
        <v>0</v>
      </c>
      <c r="M7681">
        <v>0.04</v>
      </c>
      <c r="N7681">
        <f t="shared" si="957"/>
        <v>3.3960531989175591E-3</v>
      </c>
    </row>
    <row r="7682" spans="1:14" x14ac:dyDescent="0.3">
      <c r="A7682">
        <f t="shared" si="958"/>
        <v>77</v>
      </c>
      <c r="E7682" s="105">
        <f t="shared" si="959"/>
        <v>0</v>
      </c>
      <c r="I7682" s="105">
        <f t="shared" si="960"/>
        <v>0</v>
      </c>
      <c r="J7682" s="105">
        <f t="shared" si="954"/>
        <v>0</v>
      </c>
      <c r="K7682" s="105">
        <f t="shared" si="955"/>
        <v>0</v>
      </c>
      <c r="L7682" s="105">
        <f t="shared" si="956"/>
        <v>0</v>
      </c>
      <c r="M7682">
        <v>0.04</v>
      </c>
      <c r="N7682">
        <f t="shared" si="957"/>
        <v>3.3960531989175591E-3</v>
      </c>
    </row>
    <row r="7683" spans="1:14" x14ac:dyDescent="0.3">
      <c r="A7683">
        <f t="shared" si="958"/>
        <v>77</v>
      </c>
      <c r="E7683" s="105">
        <f t="shared" si="959"/>
        <v>0</v>
      </c>
      <c r="I7683" s="105">
        <f t="shared" si="960"/>
        <v>0</v>
      </c>
      <c r="J7683" s="105">
        <f t="shared" ref="J7683:J7746" si="961">E7683*($H$2/12)</f>
        <v>0</v>
      </c>
      <c r="K7683" s="105">
        <f t="shared" ref="K7683:K7746" si="962">I7683-J7683</f>
        <v>0</v>
      </c>
      <c r="L7683" s="105">
        <f t="shared" ref="L7683:L7746" si="963">N7683*(E7683-K7683)</f>
        <v>0</v>
      </c>
      <c r="M7683">
        <v>0.04</v>
      </c>
      <c r="N7683">
        <f t="shared" ref="N7683:N7746" si="964">1-(POWER(1-M7683,(1/12)))</f>
        <v>3.3960531989175591E-3</v>
      </c>
    </row>
    <row r="7684" spans="1:14" x14ac:dyDescent="0.3">
      <c r="A7684">
        <f t="shared" si="958"/>
        <v>77</v>
      </c>
      <c r="E7684" s="105">
        <f t="shared" si="959"/>
        <v>0</v>
      </c>
      <c r="I7684" s="105">
        <f t="shared" si="960"/>
        <v>0</v>
      </c>
      <c r="J7684" s="105">
        <f t="shared" si="961"/>
        <v>0</v>
      </c>
      <c r="K7684" s="105">
        <f t="shared" si="962"/>
        <v>0</v>
      </c>
      <c r="L7684" s="105">
        <f t="shared" si="963"/>
        <v>0</v>
      </c>
      <c r="M7684">
        <v>0.04</v>
      </c>
      <c r="N7684">
        <f t="shared" si="964"/>
        <v>3.3960531989175591E-3</v>
      </c>
    </row>
    <row r="7685" spans="1:14" x14ac:dyDescent="0.3">
      <c r="A7685">
        <f t="shared" si="958"/>
        <v>77</v>
      </c>
      <c r="E7685" s="105">
        <f t="shared" si="959"/>
        <v>0</v>
      </c>
      <c r="I7685" s="105">
        <f t="shared" si="960"/>
        <v>0</v>
      </c>
      <c r="J7685" s="105">
        <f t="shared" si="961"/>
        <v>0</v>
      </c>
      <c r="K7685" s="105">
        <f t="shared" si="962"/>
        <v>0</v>
      </c>
      <c r="L7685" s="105">
        <f t="shared" si="963"/>
        <v>0</v>
      </c>
      <c r="M7685">
        <v>0.04</v>
      </c>
      <c r="N7685">
        <f t="shared" si="964"/>
        <v>3.3960531989175591E-3</v>
      </c>
    </row>
    <row r="7686" spans="1:14" x14ac:dyDescent="0.3">
      <c r="A7686">
        <f t="shared" si="958"/>
        <v>77</v>
      </c>
      <c r="E7686" s="105">
        <f t="shared" si="959"/>
        <v>0</v>
      </c>
      <c r="I7686" s="105">
        <f t="shared" si="960"/>
        <v>0</v>
      </c>
      <c r="J7686" s="105">
        <f t="shared" si="961"/>
        <v>0</v>
      </c>
      <c r="K7686" s="105">
        <f t="shared" si="962"/>
        <v>0</v>
      </c>
      <c r="L7686" s="105">
        <f t="shared" si="963"/>
        <v>0</v>
      </c>
      <c r="M7686">
        <v>0.04</v>
      </c>
      <c r="N7686">
        <f t="shared" si="964"/>
        <v>3.3960531989175591E-3</v>
      </c>
    </row>
    <row r="7687" spans="1:14" x14ac:dyDescent="0.3">
      <c r="A7687">
        <f t="shared" si="958"/>
        <v>77</v>
      </c>
      <c r="E7687" s="105">
        <f t="shared" si="959"/>
        <v>0</v>
      </c>
      <c r="I7687" s="105">
        <f t="shared" si="960"/>
        <v>0</v>
      </c>
      <c r="J7687" s="105">
        <f t="shared" si="961"/>
        <v>0</v>
      </c>
      <c r="K7687" s="105">
        <f t="shared" si="962"/>
        <v>0</v>
      </c>
      <c r="L7687" s="105">
        <f t="shared" si="963"/>
        <v>0</v>
      </c>
      <c r="M7687">
        <v>0.04</v>
      </c>
      <c r="N7687">
        <f t="shared" si="964"/>
        <v>3.3960531989175591E-3</v>
      </c>
    </row>
    <row r="7688" spans="1:14" x14ac:dyDescent="0.3">
      <c r="A7688">
        <f t="shared" si="958"/>
        <v>77</v>
      </c>
      <c r="E7688" s="105">
        <f t="shared" si="959"/>
        <v>0</v>
      </c>
      <c r="I7688" s="105">
        <f t="shared" si="960"/>
        <v>0</v>
      </c>
      <c r="J7688" s="105">
        <f t="shared" si="961"/>
        <v>0</v>
      </c>
      <c r="K7688" s="105">
        <f t="shared" si="962"/>
        <v>0</v>
      </c>
      <c r="L7688" s="105">
        <f t="shared" si="963"/>
        <v>0</v>
      </c>
      <c r="M7688">
        <v>0.04</v>
      </c>
      <c r="N7688">
        <f t="shared" si="964"/>
        <v>3.3960531989175591E-3</v>
      </c>
    </row>
    <row r="7689" spans="1:14" x14ac:dyDescent="0.3">
      <c r="A7689">
        <f t="shared" si="958"/>
        <v>77</v>
      </c>
      <c r="E7689" s="105">
        <f t="shared" si="959"/>
        <v>0</v>
      </c>
      <c r="I7689" s="105">
        <f t="shared" si="960"/>
        <v>0</v>
      </c>
      <c r="J7689" s="105">
        <f t="shared" si="961"/>
        <v>0</v>
      </c>
      <c r="K7689" s="105">
        <f t="shared" si="962"/>
        <v>0</v>
      </c>
      <c r="L7689" s="105">
        <f t="shared" si="963"/>
        <v>0</v>
      </c>
      <c r="M7689">
        <v>0.04</v>
      </c>
      <c r="N7689">
        <f t="shared" si="964"/>
        <v>3.3960531989175591E-3</v>
      </c>
    </row>
    <row r="7690" spans="1:14" x14ac:dyDescent="0.3">
      <c r="A7690">
        <f t="shared" si="958"/>
        <v>77</v>
      </c>
      <c r="E7690" s="105">
        <f t="shared" si="959"/>
        <v>0</v>
      </c>
      <c r="I7690" s="105">
        <f t="shared" si="960"/>
        <v>0</v>
      </c>
      <c r="J7690" s="105">
        <f t="shared" si="961"/>
        <v>0</v>
      </c>
      <c r="K7690" s="105">
        <f t="shared" si="962"/>
        <v>0</v>
      </c>
      <c r="L7690" s="105">
        <f t="shared" si="963"/>
        <v>0</v>
      </c>
      <c r="M7690">
        <v>0.04</v>
      </c>
      <c r="N7690">
        <f t="shared" si="964"/>
        <v>3.3960531989175591E-3</v>
      </c>
    </row>
    <row r="7691" spans="1:14" x14ac:dyDescent="0.3">
      <c r="A7691">
        <f t="shared" si="958"/>
        <v>77</v>
      </c>
      <c r="E7691" s="105">
        <f t="shared" si="959"/>
        <v>0</v>
      </c>
      <c r="I7691" s="105">
        <f t="shared" si="960"/>
        <v>0</v>
      </c>
      <c r="J7691" s="105">
        <f t="shared" si="961"/>
        <v>0</v>
      </c>
      <c r="K7691" s="105">
        <f t="shared" si="962"/>
        <v>0</v>
      </c>
      <c r="L7691" s="105">
        <f t="shared" si="963"/>
        <v>0</v>
      </c>
      <c r="M7691">
        <v>0.04</v>
      </c>
      <c r="N7691">
        <f t="shared" si="964"/>
        <v>3.3960531989175591E-3</v>
      </c>
    </row>
    <row r="7692" spans="1:14" x14ac:dyDescent="0.3">
      <c r="A7692">
        <f t="shared" si="958"/>
        <v>77</v>
      </c>
      <c r="E7692" s="105">
        <f t="shared" si="959"/>
        <v>0</v>
      </c>
      <c r="I7692" s="105">
        <f t="shared" si="960"/>
        <v>0</v>
      </c>
      <c r="J7692" s="105">
        <f t="shared" si="961"/>
        <v>0</v>
      </c>
      <c r="K7692" s="105">
        <f t="shared" si="962"/>
        <v>0</v>
      </c>
      <c r="L7692" s="105">
        <f t="shared" si="963"/>
        <v>0</v>
      </c>
      <c r="M7692">
        <v>0.04</v>
      </c>
      <c r="N7692">
        <f t="shared" si="964"/>
        <v>3.3960531989175591E-3</v>
      </c>
    </row>
    <row r="7693" spans="1:14" x14ac:dyDescent="0.3">
      <c r="A7693">
        <f t="shared" si="958"/>
        <v>77</v>
      </c>
      <c r="E7693" s="105">
        <f t="shared" si="959"/>
        <v>0</v>
      </c>
      <c r="I7693" s="105">
        <f t="shared" si="960"/>
        <v>0</v>
      </c>
      <c r="J7693" s="105">
        <f t="shared" si="961"/>
        <v>0</v>
      </c>
      <c r="K7693" s="105">
        <f t="shared" si="962"/>
        <v>0</v>
      </c>
      <c r="L7693" s="105">
        <f t="shared" si="963"/>
        <v>0</v>
      </c>
      <c r="M7693">
        <v>0.04</v>
      </c>
      <c r="N7693">
        <f t="shared" si="964"/>
        <v>3.3960531989175591E-3</v>
      </c>
    </row>
    <row r="7694" spans="1:14" x14ac:dyDescent="0.3">
      <c r="A7694">
        <f t="shared" si="958"/>
        <v>77</v>
      </c>
      <c r="E7694" s="105">
        <f t="shared" si="959"/>
        <v>0</v>
      </c>
      <c r="I7694" s="105">
        <f t="shared" si="960"/>
        <v>0</v>
      </c>
      <c r="J7694" s="105">
        <f t="shared" si="961"/>
        <v>0</v>
      </c>
      <c r="K7694" s="105">
        <f t="shared" si="962"/>
        <v>0</v>
      </c>
      <c r="L7694" s="105">
        <f t="shared" si="963"/>
        <v>0</v>
      </c>
      <c r="M7694">
        <v>0.04</v>
      </c>
      <c r="N7694">
        <f t="shared" si="964"/>
        <v>3.3960531989175591E-3</v>
      </c>
    </row>
    <row r="7695" spans="1:14" x14ac:dyDescent="0.3">
      <c r="A7695">
        <f t="shared" si="958"/>
        <v>77</v>
      </c>
      <c r="E7695" s="105">
        <f t="shared" si="959"/>
        <v>0</v>
      </c>
      <c r="I7695" s="105">
        <f t="shared" si="960"/>
        <v>0</v>
      </c>
      <c r="J7695" s="105">
        <f t="shared" si="961"/>
        <v>0</v>
      </c>
      <c r="K7695" s="105">
        <f t="shared" si="962"/>
        <v>0</v>
      </c>
      <c r="L7695" s="105">
        <f t="shared" si="963"/>
        <v>0</v>
      </c>
      <c r="M7695">
        <v>0.04</v>
      </c>
      <c r="N7695">
        <f t="shared" si="964"/>
        <v>3.3960531989175591E-3</v>
      </c>
    </row>
    <row r="7696" spans="1:14" x14ac:dyDescent="0.3">
      <c r="A7696">
        <f t="shared" si="958"/>
        <v>77</v>
      </c>
      <c r="E7696" s="105">
        <f t="shared" si="959"/>
        <v>0</v>
      </c>
      <c r="I7696" s="105">
        <f t="shared" si="960"/>
        <v>0</v>
      </c>
      <c r="J7696" s="105">
        <f t="shared" si="961"/>
        <v>0</v>
      </c>
      <c r="K7696" s="105">
        <f t="shared" si="962"/>
        <v>0</v>
      </c>
      <c r="L7696" s="105">
        <f t="shared" si="963"/>
        <v>0</v>
      </c>
      <c r="M7696">
        <v>0.04</v>
      </c>
      <c r="N7696">
        <f t="shared" si="964"/>
        <v>3.3960531989175591E-3</v>
      </c>
    </row>
    <row r="7697" spans="1:15" x14ac:dyDescent="0.3">
      <c r="A7697">
        <f t="shared" si="958"/>
        <v>77</v>
      </c>
      <c r="E7697" s="105">
        <f t="shared" si="959"/>
        <v>0</v>
      </c>
      <c r="I7697" s="105">
        <f t="shared" si="960"/>
        <v>0</v>
      </c>
      <c r="J7697" s="105">
        <f t="shared" si="961"/>
        <v>0</v>
      </c>
      <c r="K7697" s="105">
        <f t="shared" si="962"/>
        <v>0</v>
      </c>
      <c r="L7697" s="105">
        <f t="shared" si="963"/>
        <v>0</v>
      </c>
      <c r="M7697">
        <v>0.04</v>
      </c>
      <c r="N7697">
        <f t="shared" si="964"/>
        <v>3.3960531989175591E-3</v>
      </c>
    </row>
    <row r="7698" spans="1:15" x14ac:dyDescent="0.3">
      <c r="A7698">
        <f t="shared" si="958"/>
        <v>77</v>
      </c>
      <c r="E7698" s="105">
        <f t="shared" si="959"/>
        <v>0</v>
      </c>
      <c r="I7698" s="105">
        <f t="shared" si="960"/>
        <v>0</v>
      </c>
      <c r="J7698" s="105">
        <f t="shared" si="961"/>
        <v>0</v>
      </c>
      <c r="K7698" s="105">
        <f t="shared" si="962"/>
        <v>0</v>
      </c>
      <c r="L7698" s="105">
        <f t="shared" si="963"/>
        <v>0</v>
      </c>
      <c r="M7698">
        <v>0.04</v>
      </c>
      <c r="N7698">
        <f t="shared" si="964"/>
        <v>3.3960531989175591E-3</v>
      </c>
    </row>
    <row r="7699" spans="1:15" x14ac:dyDescent="0.3">
      <c r="A7699">
        <f t="shared" si="958"/>
        <v>77</v>
      </c>
      <c r="E7699" s="105">
        <f t="shared" si="959"/>
        <v>0</v>
      </c>
      <c r="I7699" s="105">
        <f t="shared" si="960"/>
        <v>0</v>
      </c>
      <c r="J7699" s="105">
        <f t="shared" si="961"/>
        <v>0</v>
      </c>
      <c r="K7699" s="105">
        <f t="shared" si="962"/>
        <v>0</v>
      </c>
      <c r="L7699" s="105">
        <f t="shared" si="963"/>
        <v>0</v>
      </c>
      <c r="M7699">
        <v>0.04</v>
      </c>
      <c r="N7699">
        <f t="shared" si="964"/>
        <v>3.3960531989175591E-3</v>
      </c>
    </row>
    <row r="7700" spans="1:15" x14ac:dyDescent="0.3">
      <c r="A7700">
        <f t="shared" si="958"/>
        <v>77</v>
      </c>
      <c r="E7700" s="105">
        <f t="shared" si="959"/>
        <v>0</v>
      </c>
      <c r="I7700" s="105">
        <f t="shared" si="960"/>
        <v>0</v>
      </c>
      <c r="J7700" s="105">
        <f t="shared" si="961"/>
        <v>0</v>
      </c>
      <c r="K7700" s="105">
        <f t="shared" si="962"/>
        <v>0</v>
      </c>
      <c r="L7700" s="105">
        <f t="shared" si="963"/>
        <v>0</v>
      </c>
      <c r="M7700">
        <v>0.04</v>
      </c>
      <c r="N7700">
        <f t="shared" si="964"/>
        <v>3.3960531989175591E-3</v>
      </c>
    </row>
    <row r="7701" spans="1:15" x14ac:dyDescent="0.3">
      <c r="A7701">
        <f t="shared" si="958"/>
        <v>77</v>
      </c>
      <c r="E7701" s="105">
        <f t="shared" si="959"/>
        <v>0</v>
      </c>
      <c r="I7701" s="105">
        <f t="shared" si="960"/>
        <v>0</v>
      </c>
      <c r="J7701" s="105">
        <f t="shared" si="961"/>
        <v>0</v>
      </c>
      <c r="K7701" s="105">
        <f t="shared" si="962"/>
        <v>0</v>
      </c>
      <c r="L7701" s="105">
        <f t="shared" si="963"/>
        <v>0</v>
      </c>
      <c r="M7701">
        <v>0.04</v>
      </c>
      <c r="N7701">
        <f t="shared" si="964"/>
        <v>3.3960531989175591E-3</v>
      </c>
      <c r="O7701" s="105" t="e">
        <f t="shared" ref="O7701" si="965">SUM(I7602:I7701)</f>
        <v>#REF!</v>
      </c>
    </row>
    <row r="7702" spans="1:15" x14ac:dyDescent="0.3">
      <c r="A7702">
        <f t="shared" si="958"/>
        <v>78</v>
      </c>
      <c r="E7702" s="105" t="e">
        <f t="shared" si="959"/>
        <v>#REF!</v>
      </c>
      <c r="I7702" s="105" t="e">
        <f t="shared" si="960"/>
        <v>#REF!</v>
      </c>
      <c r="J7702" s="105" t="e">
        <f t="shared" si="961"/>
        <v>#REF!</v>
      </c>
      <c r="K7702" s="105" t="e">
        <f t="shared" si="962"/>
        <v>#REF!</v>
      </c>
      <c r="L7702" s="105" t="e">
        <f t="shared" si="963"/>
        <v>#REF!</v>
      </c>
      <c r="M7702">
        <v>0.04</v>
      </c>
      <c r="N7702">
        <f t="shared" si="964"/>
        <v>3.3960531989175591E-3</v>
      </c>
    </row>
    <row r="7703" spans="1:15" x14ac:dyDescent="0.3">
      <c r="A7703">
        <f t="shared" si="958"/>
        <v>78</v>
      </c>
      <c r="E7703" s="105" t="e">
        <f t="shared" si="959"/>
        <v>#REF!</v>
      </c>
      <c r="I7703" s="105" t="e">
        <f t="shared" si="960"/>
        <v>#REF!</v>
      </c>
      <c r="J7703" s="105" t="e">
        <f t="shared" si="961"/>
        <v>#REF!</v>
      </c>
      <c r="K7703" s="105" t="e">
        <f t="shared" si="962"/>
        <v>#REF!</v>
      </c>
      <c r="L7703" s="105" t="e">
        <f t="shared" si="963"/>
        <v>#REF!</v>
      </c>
      <c r="M7703">
        <v>0.04</v>
      </c>
      <c r="N7703">
        <f t="shared" si="964"/>
        <v>3.3960531989175591E-3</v>
      </c>
    </row>
    <row r="7704" spans="1:15" x14ac:dyDescent="0.3">
      <c r="A7704">
        <f t="shared" si="958"/>
        <v>78</v>
      </c>
      <c r="E7704" s="105" t="e">
        <f t="shared" si="959"/>
        <v>#REF!</v>
      </c>
      <c r="I7704" s="105" t="e">
        <f t="shared" si="960"/>
        <v>#REF!</v>
      </c>
      <c r="J7704" s="105" t="e">
        <f t="shared" si="961"/>
        <v>#REF!</v>
      </c>
      <c r="K7704" s="105" t="e">
        <f t="shared" si="962"/>
        <v>#REF!</v>
      </c>
      <c r="L7704" s="105" t="e">
        <f t="shared" si="963"/>
        <v>#REF!</v>
      </c>
      <c r="M7704">
        <v>0.04</v>
      </c>
      <c r="N7704">
        <f t="shared" si="964"/>
        <v>3.3960531989175591E-3</v>
      </c>
    </row>
    <row r="7705" spans="1:15" x14ac:dyDescent="0.3">
      <c r="A7705">
        <f t="shared" si="958"/>
        <v>78</v>
      </c>
      <c r="E7705" s="105">
        <f t="shared" si="959"/>
        <v>0</v>
      </c>
      <c r="I7705" s="105">
        <f t="shared" si="960"/>
        <v>0</v>
      </c>
      <c r="J7705" s="105">
        <f t="shared" si="961"/>
        <v>0</v>
      </c>
      <c r="K7705" s="105">
        <f t="shared" si="962"/>
        <v>0</v>
      </c>
      <c r="L7705" s="105">
        <f t="shared" si="963"/>
        <v>0</v>
      </c>
      <c r="M7705">
        <v>0.04</v>
      </c>
      <c r="N7705">
        <f t="shared" si="964"/>
        <v>3.3960531989175591E-3</v>
      </c>
    </row>
    <row r="7706" spans="1:15" x14ac:dyDescent="0.3">
      <c r="A7706">
        <f t="shared" si="958"/>
        <v>78</v>
      </c>
      <c r="E7706" s="105">
        <f t="shared" si="959"/>
        <v>0</v>
      </c>
      <c r="I7706" s="105">
        <f t="shared" si="960"/>
        <v>0</v>
      </c>
      <c r="J7706" s="105">
        <f t="shared" si="961"/>
        <v>0</v>
      </c>
      <c r="K7706" s="105">
        <f t="shared" si="962"/>
        <v>0</v>
      </c>
      <c r="L7706" s="105">
        <f t="shared" si="963"/>
        <v>0</v>
      </c>
      <c r="M7706">
        <v>0.04</v>
      </c>
      <c r="N7706">
        <f t="shared" si="964"/>
        <v>3.3960531989175591E-3</v>
      </c>
    </row>
    <row r="7707" spans="1:15" x14ac:dyDescent="0.3">
      <c r="A7707">
        <f t="shared" si="958"/>
        <v>78</v>
      </c>
      <c r="E7707" s="105">
        <f t="shared" si="959"/>
        <v>0</v>
      </c>
      <c r="I7707" s="105">
        <f t="shared" si="960"/>
        <v>0</v>
      </c>
      <c r="J7707" s="105">
        <f t="shared" si="961"/>
        <v>0</v>
      </c>
      <c r="K7707" s="105">
        <f t="shared" si="962"/>
        <v>0</v>
      </c>
      <c r="L7707" s="105">
        <f t="shared" si="963"/>
        <v>0</v>
      </c>
      <c r="M7707">
        <v>0.04</v>
      </c>
      <c r="N7707">
        <f t="shared" si="964"/>
        <v>3.3960531989175591E-3</v>
      </c>
    </row>
    <row r="7708" spans="1:15" x14ac:dyDescent="0.3">
      <c r="A7708">
        <f t="shared" si="958"/>
        <v>78</v>
      </c>
      <c r="E7708" s="105">
        <f t="shared" si="959"/>
        <v>0</v>
      </c>
      <c r="I7708" s="105">
        <f t="shared" si="960"/>
        <v>0</v>
      </c>
      <c r="J7708" s="105">
        <f t="shared" si="961"/>
        <v>0</v>
      </c>
      <c r="K7708" s="105">
        <f t="shared" si="962"/>
        <v>0</v>
      </c>
      <c r="L7708" s="105">
        <f t="shared" si="963"/>
        <v>0</v>
      </c>
      <c r="M7708">
        <v>0.04</v>
      </c>
      <c r="N7708">
        <f t="shared" si="964"/>
        <v>3.3960531989175591E-3</v>
      </c>
    </row>
    <row r="7709" spans="1:15" x14ac:dyDescent="0.3">
      <c r="A7709">
        <f t="shared" si="958"/>
        <v>78</v>
      </c>
      <c r="E7709" s="105">
        <f t="shared" si="959"/>
        <v>0</v>
      </c>
      <c r="I7709" s="105">
        <f t="shared" si="960"/>
        <v>0</v>
      </c>
      <c r="J7709" s="105">
        <f t="shared" si="961"/>
        <v>0</v>
      </c>
      <c r="K7709" s="105">
        <f t="shared" si="962"/>
        <v>0</v>
      </c>
      <c r="L7709" s="105">
        <f t="shared" si="963"/>
        <v>0</v>
      </c>
      <c r="M7709">
        <v>0.04</v>
      </c>
      <c r="N7709">
        <f t="shared" si="964"/>
        <v>3.3960531989175591E-3</v>
      </c>
    </row>
    <row r="7710" spans="1:15" x14ac:dyDescent="0.3">
      <c r="A7710">
        <f t="shared" si="958"/>
        <v>78</v>
      </c>
      <c r="E7710" s="105">
        <f t="shared" si="959"/>
        <v>0</v>
      </c>
      <c r="I7710" s="105">
        <f t="shared" si="960"/>
        <v>0</v>
      </c>
      <c r="J7710" s="105">
        <f t="shared" si="961"/>
        <v>0</v>
      </c>
      <c r="K7710" s="105">
        <f t="shared" si="962"/>
        <v>0</v>
      </c>
      <c r="L7710" s="105">
        <f t="shared" si="963"/>
        <v>0</v>
      </c>
      <c r="M7710">
        <v>0.04</v>
      </c>
      <c r="N7710">
        <f t="shared" si="964"/>
        <v>3.3960531989175591E-3</v>
      </c>
    </row>
    <row r="7711" spans="1:15" x14ac:dyDescent="0.3">
      <c r="A7711">
        <f t="shared" si="958"/>
        <v>78</v>
      </c>
      <c r="E7711" s="105">
        <f t="shared" si="959"/>
        <v>0</v>
      </c>
      <c r="I7711" s="105">
        <f t="shared" si="960"/>
        <v>0</v>
      </c>
      <c r="J7711" s="105">
        <f t="shared" si="961"/>
        <v>0</v>
      </c>
      <c r="K7711" s="105">
        <f t="shared" si="962"/>
        <v>0</v>
      </c>
      <c r="L7711" s="105">
        <f t="shared" si="963"/>
        <v>0</v>
      </c>
      <c r="M7711">
        <v>0.04</v>
      </c>
      <c r="N7711">
        <f t="shared" si="964"/>
        <v>3.3960531989175591E-3</v>
      </c>
    </row>
    <row r="7712" spans="1:15" x14ac:dyDescent="0.3">
      <c r="A7712">
        <f t="shared" si="958"/>
        <v>78</v>
      </c>
      <c r="E7712" s="105">
        <f t="shared" si="959"/>
        <v>0</v>
      </c>
      <c r="I7712" s="105">
        <f t="shared" si="960"/>
        <v>0</v>
      </c>
      <c r="J7712" s="105">
        <f t="shared" si="961"/>
        <v>0</v>
      </c>
      <c r="K7712" s="105">
        <f t="shared" si="962"/>
        <v>0</v>
      </c>
      <c r="L7712" s="105">
        <f t="shared" si="963"/>
        <v>0</v>
      </c>
      <c r="M7712">
        <v>0.04</v>
      </c>
      <c r="N7712">
        <f t="shared" si="964"/>
        <v>3.3960531989175591E-3</v>
      </c>
    </row>
    <row r="7713" spans="1:14" x14ac:dyDescent="0.3">
      <c r="A7713">
        <f t="shared" si="958"/>
        <v>78</v>
      </c>
      <c r="E7713" s="105">
        <f t="shared" si="959"/>
        <v>0</v>
      </c>
      <c r="I7713" s="105">
        <f t="shared" si="960"/>
        <v>0</v>
      </c>
      <c r="J7713" s="105">
        <f t="shared" si="961"/>
        <v>0</v>
      </c>
      <c r="K7713" s="105">
        <f t="shared" si="962"/>
        <v>0</v>
      </c>
      <c r="L7713" s="105">
        <f t="shared" si="963"/>
        <v>0</v>
      </c>
      <c r="M7713">
        <v>0.04</v>
      </c>
      <c r="N7713">
        <f t="shared" si="964"/>
        <v>3.3960531989175591E-3</v>
      </c>
    </row>
    <row r="7714" spans="1:14" x14ac:dyDescent="0.3">
      <c r="A7714">
        <f t="shared" si="958"/>
        <v>78</v>
      </c>
      <c r="E7714" s="105">
        <f t="shared" si="959"/>
        <v>0</v>
      </c>
      <c r="I7714" s="105">
        <f t="shared" si="960"/>
        <v>0</v>
      </c>
      <c r="J7714" s="105">
        <f t="shared" si="961"/>
        <v>0</v>
      </c>
      <c r="K7714" s="105">
        <f t="shared" si="962"/>
        <v>0</v>
      </c>
      <c r="L7714" s="105">
        <f t="shared" si="963"/>
        <v>0</v>
      </c>
      <c r="M7714">
        <v>0.04</v>
      </c>
      <c r="N7714">
        <f t="shared" si="964"/>
        <v>3.3960531989175591E-3</v>
      </c>
    </row>
    <row r="7715" spans="1:14" x14ac:dyDescent="0.3">
      <c r="A7715">
        <f t="shared" si="958"/>
        <v>78</v>
      </c>
      <c r="E7715" s="105">
        <f t="shared" si="959"/>
        <v>0</v>
      </c>
      <c r="I7715" s="105">
        <f t="shared" si="960"/>
        <v>0</v>
      </c>
      <c r="J7715" s="105">
        <f t="shared" si="961"/>
        <v>0</v>
      </c>
      <c r="K7715" s="105">
        <f t="shared" si="962"/>
        <v>0</v>
      </c>
      <c r="L7715" s="105">
        <f t="shared" si="963"/>
        <v>0</v>
      </c>
      <c r="M7715">
        <v>0.04</v>
      </c>
      <c r="N7715">
        <f t="shared" si="964"/>
        <v>3.3960531989175591E-3</v>
      </c>
    </row>
    <row r="7716" spans="1:14" x14ac:dyDescent="0.3">
      <c r="A7716">
        <f t="shared" si="958"/>
        <v>78</v>
      </c>
      <c r="E7716" s="105">
        <f t="shared" si="959"/>
        <v>0</v>
      </c>
      <c r="I7716" s="105">
        <f t="shared" si="960"/>
        <v>0</v>
      </c>
      <c r="J7716" s="105">
        <f t="shared" si="961"/>
        <v>0</v>
      </c>
      <c r="K7716" s="105">
        <f t="shared" si="962"/>
        <v>0</v>
      </c>
      <c r="L7716" s="105">
        <f t="shared" si="963"/>
        <v>0</v>
      </c>
      <c r="M7716">
        <v>0.04</v>
      </c>
      <c r="N7716">
        <f t="shared" si="964"/>
        <v>3.3960531989175591E-3</v>
      </c>
    </row>
    <row r="7717" spans="1:14" x14ac:dyDescent="0.3">
      <c r="A7717">
        <f t="shared" si="958"/>
        <v>78</v>
      </c>
      <c r="E7717" s="105">
        <f t="shared" si="959"/>
        <v>0</v>
      </c>
      <c r="I7717" s="105">
        <f t="shared" si="960"/>
        <v>0</v>
      </c>
      <c r="J7717" s="105">
        <f t="shared" si="961"/>
        <v>0</v>
      </c>
      <c r="K7717" s="105">
        <f t="shared" si="962"/>
        <v>0</v>
      </c>
      <c r="L7717" s="105">
        <f t="shared" si="963"/>
        <v>0</v>
      </c>
      <c r="M7717">
        <v>0.04</v>
      </c>
      <c r="N7717">
        <f t="shared" si="964"/>
        <v>3.3960531989175591E-3</v>
      </c>
    </row>
    <row r="7718" spans="1:14" x14ac:dyDescent="0.3">
      <c r="A7718">
        <f t="shared" si="958"/>
        <v>78</v>
      </c>
      <c r="E7718" s="105">
        <f t="shared" si="959"/>
        <v>0</v>
      </c>
      <c r="I7718" s="105">
        <f t="shared" si="960"/>
        <v>0</v>
      </c>
      <c r="J7718" s="105">
        <f t="shared" si="961"/>
        <v>0</v>
      </c>
      <c r="K7718" s="105">
        <f t="shared" si="962"/>
        <v>0</v>
      </c>
      <c r="L7718" s="105">
        <f t="shared" si="963"/>
        <v>0</v>
      </c>
      <c r="M7718">
        <v>0.04</v>
      </c>
      <c r="N7718">
        <f t="shared" si="964"/>
        <v>3.3960531989175591E-3</v>
      </c>
    </row>
    <row r="7719" spans="1:14" x14ac:dyDescent="0.3">
      <c r="A7719">
        <f t="shared" ref="A7719:A7782" si="966">IF(COUNTIF(A7619:A7718,A7718)=100, A7718+1,A7718)</f>
        <v>78</v>
      </c>
      <c r="E7719" s="105">
        <f t="shared" ref="E7719:E7782" si="967">MAX(0, E7619-K7619-L7619)</f>
        <v>0</v>
      </c>
      <c r="I7719" s="105">
        <f t="shared" ref="I7719:I7782" si="968">IF(E7719&lt;I7619,J7719 + E7719, I7619)</f>
        <v>0</v>
      </c>
      <c r="J7719" s="105">
        <f t="shared" si="961"/>
        <v>0</v>
      </c>
      <c r="K7719" s="105">
        <f t="shared" si="962"/>
        <v>0</v>
      </c>
      <c r="L7719" s="105">
        <f t="shared" si="963"/>
        <v>0</v>
      </c>
      <c r="M7719">
        <v>0.04</v>
      </c>
      <c r="N7719">
        <f t="shared" si="964"/>
        <v>3.3960531989175591E-3</v>
      </c>
    </row>
    <row r="7720" spans="1:14" x14ac:dyDescent="0.3">
      <c r="A7720">
        <f t="shared" si="966"/>
        <v>78</v>
      </c>
      <c r="E7720" s="105">
        <f t="shared" si="967"/>
        <v>0</v>
      </c>
      <c r="I7720" s="105">
        <f t="shared" si="968"/>
        <v>0</v>
      </c>
      <c r="J7720" s="105">
        <f t="shared" si="961"/>
        <v>0</v>
      </c>
      <c r="K7720" s="105">
        <f t="shared" si="962"/>
        <v>0</v>
      </c>
      <c r="L7720" s="105">
        <f t="shared" si="963"/>
        <v>0</v>
      </c>
      <c r="M7720">
        <v>0.04</v>
      </c>
      <c r="N7720">
        <f t="shared" si="964"/>
        <v>3.3960531989175591E-3</v>
      </c>
    </row>
    <row r="7721" spans="1:14" x14ac:dyDescent="0.3">
      <c r="A7721">
        <f t="shared" si="966"/>
        <v>78</v>
      </c>
      <c r="E7721" s="105">
        <f t="shared" si="967"/>
        <v>0</v>
      </c>
      <c r="I7721" s="105">
        <f t="shared" si="968"/>
        <v>0</v>
      </c>
      <c r="J7721" s="105">
        <f t="shared" si="961"/>
        <v>0</v>
      </c>
      <c r="K7721" s="105">
        <f t="shared" si="962"/>
        <v>0</v>
      </c>
      <c r="L7721" s="105">
        <f t="shared" si="963"/>
        <v>0</v>
      </c>
      <c r="M7721">
        <v>0.04</v>
      </c>
      <c r="N7721">
        <f t="shared" si="964"/>
        <v>3.3960531989175591E-3</v>
      </c>
    </row>
    <row r="7722" spans="1:14" x14ac:dyDescent="0.3">
      <c r="A7722">
        <f t="shared" si="966"/>
        <v>78</v>
      </c>
      <c r="E7722" s="105">
        <f t="shared" si="967"/>
        <v>0</v>
      </c>
      <c r="I7722" s="105">
        <f t="shared" si="968"/>
        <v>0</v>
      </c>
      <c r="J7722" s="105">
        <f t="shared" si="961"/>
        <v>0</v>
      </c>
      <c r="K7722" s="105">
        <f t="shared" si="962"/>
        <v>0</v>
      </c>
      <c r="L7722" s="105">
        <f t="shared" si="963"/>
        <v>0</v>
      </c>
      <c r="M7722">
        <v>0.04</v>
      </c>
      <c r="N7722">
        <f t="shared" si="964"/>
        <v>3.3960531989175591E-3</v>
      </c>
    </row>
    <row r="7723" spans="1:14" x14ac:dyDescent="0.3">
      <c r="A7723">
        <f t="shared" si="966"/>
        <v>78</v>
      </c>
      <c r="E7723" s="105">
        <f t="shared" si="967"/>
        <v>0</v>
      </c>
      <c r="I7723" s="105">
        <f t="shared" si="968"/>
        <v>0</v>
      </c>
      <c r="J7723" s="105">
        <f t="shared" si="961"/>
        <v>0</v>
      </c>
      <c r="K7723" s="105">
        <f t="shared" si="962"/>
        <v>0</v>
      </c>
      <c r="L7723" s="105">
        <f t="shared" si="963"/>
        <v>0</v>
      </c>
      <c r="M7723">
        <v>0.04</v>
      </c>
      <c r="N7723">
        <f t="shared" si="964"/>
        <v>3.3960531989175591E-3</v>
      </c>
    </row>
    <row r="7724" spans="1:14" x14ac:dyDescent="0.3">
      <c r="A7724">
        <f t="shared" si="966"/>
        <v>78</v>
      </c>
      <c r="E7724" s="105">
        <f t="shared" si="967"/>
        <v>0</v>
      </c>
      <c r="I7724" s="105">
        <f t="shared" si="968"/>
        <v>0</v>
      </c>
      <c r="J7724" s="105">
        <f t="shared" si="961"/>
        <v>0</v>
      </c>
      <c r="K7724" s="105">
        <f t="shared" si="962"/>
        <v>0</v>
      </c>
      <c r="L7724" s="105">
        <f t="shared" si="963"/>
        <v>0</v>
      </c>
      <c r="M7724">
        <v>0.04</v>
      </c>
      <c r="N7724">
        <f t="shared" si="964"/>
        <v>3.3960531989175591E-3</v>
      </c>
    </row>
    <row r="7725" spans="1:14" x14ac:dyDescent="0.3">
      <c r="A7725">
        <f t="shared" si="966"/>
        <v>78</v>
      </c>
      <c r="E7725" s="105">
        <f t="shared" si="967"/>
        <v>0</v>
      </c>
      <c r="I7725" s="105">
        <f t="shared" si="968"/>
        <v>0</v>
      </c>
      <c r="J7725" s="105">
        <f t="shared" si="961"/>
        <v>0</v>
      </c>
      <c r="K7725" s="105">
        <f t="shared" si="962"/>
        <v>0</v>
      </c>
      <c r="L7725" s="105">
        <f t="shared" si="963"/>
        <v>0</v>
      </c>
      <c r="M7725">
        <v>0.04</v>
      </c>
      <c r="N7725">
        <f t="shared" si="964"/>
        <v>3.3960531989175591E-3</v>
      </c>
    </row>
    <row r="7726" spans="1:14" x14ac:dyDescent="0.3">
      <c r="A7726">
        <f t="shared" si="966"/>
        <v>78</v>
      </c>
      <c r="E7726" s="105">
        <f t="shared" si="967"/>
        <v>0</v>
      </c>
      <c r="I7726" s="105">
        <f t="shared" si="968"/>
        <v>0</v>
      </c>
      <c r="J7726" s="105">
        <f t="shared" si="961"/>
        <v>0</v>
      </c>
      <c r="K7726" s="105">
        <f t="shared" si="962"/>
        <v>0</v>
      </c>
      <c r="L7726" s="105">
        <f t="shared" si="963"/>
        <v>0</v>
      </c>
      <c r="M7726">
        <v>0.04</v>
      </c>
      <c r="N7726">
        <f t="shared" si="964"/>
        <v>3.3960531989175591E-3</v>
      </c>
    </row>
    <row r="7727" spans="1:14" x14ac:dyDescent="0.3">
      <c r="A7727">
        <f t="shared" si="966"/>
        <v>78</v>
      </c>
      <c r="E7727" s="105">
        <f t="shared" si="967"/>
        <v>0</v>
      </c>
      <c r="I7727" s="105">
        <f t="shared" si="968"/>
        <v>0</v>
      </c>
      <c r="J7727" s="105">
        <f t="shared" si="961"/>
        <v>0</v>
      </c>
      <c r="K7727" s="105">
        <f t="shared" si="962"/>
        <v>0</v>
      </c>
      <c r="L7727" s="105">
        <f t="shared" si="963"/>
        <v>0</v>
      </c>
      <c r="M7727">
        <v>0.04</v>
      </c>
      <c r="N7727">
        <f t="shared" si="964"/>
        <v>3.3960531989175591E-3</v>
      </c>
    </row>
    <row r="7728" spans="1:14" x14ac:dyDescent="0.3">
      <c r="A7728">
        <f t="shared" si="966"/>
        <v>78</v>
      </c>
      <c r="E7728" s="105">
        <f t="shared" si="967"/>
        <v>0</v>
      </c>
      <c r="I7728" s="105">
        <f t="shared" si="968"/>
        <v>0</v>
      </c>
      <c r="J7728" s="105">
        <f t="shared" si="961"/>
        <v>0</v>
      </c>
      <c r="K7728" s="105">
        <f t="shared" si="962"/>
        <v>0</v>
      </c>
      <c r="L7728" s="105">
        <f t="shared" si="963"/>
        <v>0</v>
      </c>
      <c r="M7728">
        <v>0.04</v>
      </c>
      <c r="N7728">
        <f t="shared" si="964"/>
        <v>3.3960531989175591E-3</v>
      </c>
    </row>
    <row r="7729" spans="1:14" x14ac:dyDescent="0.3">
      <c r="A7729">
        <f t="shared" si="966"/>
        <v>78</v>
      </c>
      <c r="E7729" s="105">
        <f t="shared" si="967"/>
        <v>0</v>
      </c>
      <c r="I7729" s="105">
        <f t="shared" si="968"/>
        <v>0</v>
      </c>
      <c r="J7729" s="105">
        <f t="shared" si="961"/>
        <v>0</v>
      </c>
      <c r="K7729" s="105">
        <f t="shared" si="962"/>
        <v>0</v>
      </c>
      <c r="L7729" s="105">
        <f t="shared" si="963"/>
        <v>0</v>
      </c>
      <c r="M7729">
        <v>0.04</v>
      </c>
      <c r="N7729">
        <f t="shared" si="964"/>
        <v>3.3960531989175591E-3</v>
      </c>
    </row>
    <row r="7730" spans="1:14" x14ac:dyDescent="0.3">
      <c r="A7730">
        <f t="shared" si="966"/>
        <v>78</v>
      </c>
      <c r="E7730" s="105">
        <f t="shared" si="967"/>
        <v>0</v>
      </c>
      <c r="I7730" s="105">
        <f t="shared" si="968"/>
        <v>0</v>
      </c>
      <c r="J7730" s="105">
        <f t="shared" si="961"/>
        <v>0</v>
      </c>
      <c r="K7730" s="105">
        <f t="shared" si="962"/>
        <v>0</v>
      </c>
      <c r="L7730" s="105">
        <f t="shared" si="963"/>
        <v>0</v>
      </c>
      <c r="M7730">
        <v>0.04</v>
      </c>
      <c r="N7730">
        <f t="shared" si="964"/>
        <v>3.3960531989175591E-3</v>
      </c>
    </row>
    <row r="7731" spans="1:14" x14ac:dyDescent="0.3">
      <c r="A7731">
        <f t="shared" si="966"/>
        <v>78</v>
      </c>
      <c r="E7731" s="105">
        <f t="shared" si="967"/>
        <v>0</v>
      </c>
      <c r="I7731" s="105">
        <f t="shared" si="968"/>
        <v>0</v>
      </c>
      <c r="J7731" s="105">
        <f t="shared" si="961"/>
        <v>0</v>
      </c>
      <c r="K7731" s="105">
        <f t="shared" si="962"/>
        <v>0</v>
      </c>
      <c r="L7731" s="105">
        <f t="shared" si="963"/>
        <v>0</v>
      </c>
      <c r="M7731">
        <v>0.04</v>
      </c>
      <c r="N7731">
        <f t="shared" si="964"/>
        <v>3.3960531989175591E-3</v>
      </c>
    </row>
    <row r="7732" spans="1:14" x14ac:dyDescent="0.3">
      <c r="A7732">
        <f t="shared" si="966"/>
        <v>78</v>
      </c>
      <c r="E7732" s="105">
        <f t="shared" si="967"/>
        <v>0</v>
      </c>
      <c r="I7732" s="105">
        <f t="shared" si="968"/>
        <v>0</v>
      </c>
      <c r="J7732" s="105">
        <f t="shared" si="961"/>
        <v>0</v>
      </c>
      <c r="K7732" s="105">
        <f t="shared" si="962"/>
        <v>0</v>
      </c>
      <c r="L7732" s="105">
        <f t="shared" si="963"/>
        <v>0</v>
      </c>
      <c r="M7732">
        <v>0.04</v>
      </c>
      <c r="N7732">
        <f t="shared" si="964"/>
        <v>3.3960531989175591E-3</v>
      </c>
    </row>
    <row r="7733" spans="1:14" x14ac:dyDescent="0.3">
      <c r="A7733">
        <f t="shared" si="966"/>
        <v>78</v>
      </c>
      <c r="E7733" s="105">
        <f t="shared" si="967"/>
        <v>0</v>
      </c>
      <c r="I7733" s="105">
        <f t="shared" si="968"/>
        <v>0</v>
      </c>
      <c r="J7733" s="105">
        <f t="shared" si="961"/>
        <v>0</v>
      </c>
      <c r="K7733" s="105">
        <f t="shared" si="962"/>
        <v>0</v>
      </c>
      <c r="L7733" s="105">
        <f t="shared" si="963"/>
        <v>0</v>
      </c>
      <c r="M7733">
        <v>0.04</v>
      </c>
      <c r="N7733">
        <f t="shared" si="964"/>
        <v>3.3960531989175591E-3</v>
      </c>
    </row>
    <row r="7734" spans="1:14" x14ac:dyDescent="0.3">
      <c r="A7734">
        <f t="shared" si="966"/>
        <v>78</v>
      </c>
      <c r="E7734" s="105">
        <f t="shared" si="967"/>
        <v>0</v>
      </c>
      <c r="I7734" s="105">
        <f t="shared" si="968"/>
        <v>0</v>
      </c>
      <c r="J7734" s="105">
        <f t="shared" si="961"/>
        <v>0</v>
      </c>
      <c r="K7734" s="105">
        <f t="shared" si="962"/>
        <v>0</v>
      </c>
      <c r="L7734" s="105">
        <f t="shared" si="963"/>
        <v>0</v>
      </c>
      <c r="M7734">
        <v>0.04</v>
      </c>
      <c r="N7734">
        <f t="shared" si="964"/>
        <v>3.3960531989175591E-3</v>
      </c>
    </row>
    <row r="7735" spans="1:14" x14ac:dyDescent="0.3">
      <c r="A7735">
        <f t="shared" si="966"/>
        <v>78</v>
      </c>
      <c r="E7735" s="105">
        <f t="shared" si="967"/>
        <v>0</v>
      </c>
      <c r="I7735" s="105">
        <f t="shared" si="968"/>
        <v>0</v>
      </c>
      <c r="J7735" s="105">
        <f t="shared" si="961"/>
        <v>0</v>
      </c>
      <c r="K7735" s="105">
        <f t="shared" si="962"/>
        <v>0</v>
      </c>
      <c r="L7735" s="105">
        <f t="shared" si="963"/>
        <v>0</v>
      </c>
      <c r="M7735">
        <v>0.04</v>
      </c>
      <c r="N7735">
        <f t="shared" si="964"/>
        <v>3.3960531989175591E-3</v>
      </c>
    </row>
    <row r="7736" spans="1:14" x14ac:dyDescent="0.3">
      <c r="A7736">
        <f t="shared" si="966"/>
        <v>78</v>
      </c>
      <c r="E7736" s="105">
        <f t="shared" si="967"/>
        <v>0</v>
      </c>
      <c r="I7736" s="105">
        <f t="shared" si="968"/>
        <v>0</v>
      </c>
      <c r="J7736" s="105">
        <f t="shared" si="961"/>
        <v>0</v>
      </c>
      <c r="K7736" s="105">
        <f t="shared" si="962"/>
        <v>0</v>
      </c>
      <c r="L7736" s="105">
        <f t="shared" si="963"/>
        <v>0</v>
      </c>
      <c r="M7736">
        <v>0.04</v>
      </c>
      <c r="N7736">
        <f t="shared" si="964"/>
        <v>3.3960531989175591E-3</v>
      </c>
    </row>
    <row r="7737" spans="1:14" x14ac:dyDescent="0.3">
      <c r="A7737">
        <f t="shared" si="966"/>
        <v>78</v>
      </c>
      <c r="E7737" s="105">
        <f t="shared" si="967"/>
        <v>0</v>
      </c>
      <c r="I7737" s="105">
        <f t="shared" si="968"/>
        <v>0</v>
      </c>
      <c r="J7737" s="105">
        <f t="shared" si="961"/>
        <v>0</v>
      </c>
      <c r="K7737" s="105">
        <f t="shared" si="962"/>
        <v>0</v>
      </c>
      <c r="L7737" s="105">
        <f t="shared" si="963"/>
        <v>0</v>
      </c>
      <c r="M7737">
        <v>0.04</v>
      </c>
      <c r="N7737">
        <f t="shared" si="964"/>
        <v>3.3960531989175591E-3</v>
      </c>
    </row>
    <row r="7738" spans="1:14" x14ac:dyDescent="0.3">
      <c r="A7738">
        <f t="shared" si="966"/>
        <v>78</v>
      </c>
      <c r="E7738" s="105">
        <f t="shared" si="967"/>
        <v>0</v>
      </c>
      <c r="I7738" s="105">
        <f t="shared" si="968"/>
        <v>0</v>
      </c>
      <c r="J7738" s="105">
        <f t="shared" si="961"/>
        <v>0</v>
      </c>
      <c r="K7738" s="105">
        <f t="shared" si="962"/>
        <v>0</v>
      </c>
      <c r="L7738" s="105">
        <f t="shared" si="963"/>
        <v>0</v>
      </c>
      <c r="M7738">
        <v>0.04</v>
      </c>
      <c r="N7738">
        <f t="shared" si="964"/>
        <v>3.3960531989175591E-3</v>
      </c>
    </row>
    <row r="7739" spans="1:14" x14ac:dyDescent="0.3">
      <c r="A7739">
        <f t="shared" si="966"/>
        <v>78</v>
      </c>
      <c r="E7739" s="105">
        <f t="shared" si="967"/>
        <v>0</v>
      </c>
      <c r="I7739" s="105">
        <f t="shared" si="968"/>
        <v>0</v>
      </c>
      <c r="J7739" s="105">
        <f t="shared" si="961"/>
        <v>0</v>
      </c>
      <c r="K7739" s="105">
        <f t="shared" si="962"/>
        <v>0</v>
      </c>
      <c r="L7739" s="105">
        <f t="shared" si="963"/>
        <v>0</v>
      </c>
      <c r="M7739">
        <v>0.04</v>
      </c>
      <c r="N7739">
        <f t="shared" si="964"/>
        <v>3.3960531989175591E-3</v>
      </c>
    </row>
    <row r="7740" spans="1:14" x14ac:dyDescent="0.3">
      <c r="A7740">
        <f t="shared" si="966"/>
        <v>78</v>
      </c>
      <c r="E7740" s="105">
        <f t="shared" si="967"/>
        <v>0</v>
      </c>
      <c r="I7740" s="105">
        <f t="shared" si="968"/>
        <v>0</v>
      </c>
      <c r="J7740" s="105">
        <f t="shared" si="961"/>
        <v>0</v>
      </c>
      <c r="K7740" s="105">
        <f t="shared" si="962"/>
        <v>0</v>
      </c>
      <c r="L7740" s="105">
        <f t="shared" si="963"/>
        <v>0</v>
      </c>
      <c r="M7740">
        <v>0.04</v>
      </c>
      <c r="N7740">
        <f t="shared" si="964"/>
        <v>3.3960531989175591E-3</v>
      </c>
    </row>
    <row r="7741" spans="1:14" x14ac:dyDescent="0.3">
      <c r="A7741">
        <f t="shared" si="966"/>
        <v>78</v>
      </c>
      <c r="E7741" s="105">
        <f t="shared" si="967"/>
        <v>0</v>
      </c>
      <c r="I7741" s="105">
        <f t="shared" si="968"/>
        <v>0</v>
      </c>
      <c r="J7741" s="105">
        <f t="shared" si="961"/>
        <v>0</v>
      </c>
      <c r="K7741" s="105">
        <f t="shared" si="962"/>
        <v>0</v>
      </c>
      <c r="L7741" s="105">
        <f t="shared" si="963"/>
        <v>0</v>
      </c>
      <c r="M7741">
        <v>0.04</v>
      </c>
      <c r="N7741">
        <f t="shared" si="964"/>
        <v>3.3960531989175591E-3</v>
      </c>
    </row>
    <row r="7742" spans="1:14" x14ac:dyDescent="0.3">
      <c r="A7742">
        <f t="shared" si="966"/>
        <v>78</v>
      </c>
      <c r="E7742" s="105">
        <f t="shared" si="967"/>
        <v>0</v>
      </c>
      <c r="I7742" s="105">
        <f t="shared" si="968"/>
        <v>0</v>
      </c>
      <c r="J7742" s="105">
        <f t="shared" si="961"/>
        <v>0</v>
      </c>
      <c r="K7742" s="105">
        <f t="shared" si="962"/>
        <v>0</v>
      </c>
      <c r="L7742" s="105">
        <f t="shared" si="963"/>
        <v>0</v>
      </c>
      <c r="M7742">
        <v>0.04</v>
      </c>
      <c r="N7742">
        <f t="shared" si="964"/>
        <v>3.3960531989175591E-3</v>
      </c>
    </row>
    <row r="7743" spans="1:14" x14ac:dyDescent="0.3">
      <c r="A7743">
        <f t="shared" si="966"/>
        <v>78</v>
      </c>
      <c r="E7743" s="105">
        <f t="shared" si="967"/>
        <v>0</v>
      </c>
      <c r="I7743" s="105">
        <f t="shared" si="968"/>
        <v>0</v>
      </c>
      <c r="J7743" s="105">
        <f t="shared" si="961"/>
        <v>0</v>
      </c>
      <c r="K7743" s="105">
        <f t="shared" si="962"/>
        <v>0</v>
      </c>
      <c r="L7743" s="105">
        <f t="shared" si="963"/>
        <v>0</v>
      </c>
      <c r="M7743">
        <v>0.04</v>
      </c>
      <c r="N7743">
        <f t="shared" si="964"/>
        <v>3.3960531989175591E-3</v>
      </c>
    </row>
    <row r="7744" spans="1:14" x14ac:dyDescent="0.3">
      <c r="A7744">
        <f t="shared" si="966"/>
        <v>78</v>
      </c>
      <c r="E7744" s="105">
        <f t="shared" si="967"/>
        <v>0</v>
      </c>
      <c r="I7744" s="105">
        <f t="shared" si="968"/>
        <v>0</v>
      </c>
      <c r="J7744" s="105">
        <f t="shared" si="961"/>
        <v>0</v>
      </c>
      <c r="K7744" s="105">
        <f t="shared" si="962"/>
        <v>0</v>
      </c>
      <c r="L7744" s="105">
        <f t="shared" si="963"/>
        <v>0</v>
      </c>
      <c r="M7744">
        <v>0.04</v>
      </c>
      <c r="N7744">
        <f t="shared" si="964"/>
        <v>3.3960531989175591E-3</v>
      </c>
    </row>
    <row r="7745" spans="1:14" x14ac:dyDescent="0.3">
      <c r="A7745">
        <f t="shared" si="966"/>
        <v>78</v>
      </c>
      <c r="E7745" s="105">
        <f t="shared" si="967"/>
        <v>0</v>
      </c>
      <c r="I7745" s="105">
        <f t="shared" si="968"/>
        <v>0</v>
      </c>
      <c r="J7745" s="105">
        <f t="shared" si="961"/>
        <v>0</v>
      </c>
      <c r="K7745" s="105">
        <f t="shared" si="962"/>
        <v>0</v>
      </c>
      <c r="L7745" s="105">
        <f t="shared" si="963"/>
        <v>0</v>
      </c>
      <c r="M7745">
        <v>0.04</v>
      </c>
      <c r="N7745">
        <f t="shared" si="964"/>
        <v>3.3960531989175591E-3</v>
      </c>
    </row>
    <row r="7746" spans="1:14" x14ac:dyDescent="0.3">
      <c r="A7746">
        <f t="shared" si="966"/>
        <v>78</v>
      </c>
      <c r="E7746" s="105">
        <f t="shared" si="967"/>
        <v>0</v>
      </c>
      <c r="I7746" s="105">
        <f t="shared" si="968"/>
        <v>0</v>
      </c>
      <c r="J7746" s="105">
        <f t="shared" si="961"/>
        <v>0</v>
      </c>
      <c r="K7746" s="105">
        <f t="shared" si="962"/>
        <v>0</v>
      </c>
      <c r="L7746" s="105">
        <f t="shared" si="963"/>
        <v>0</v>
      </c>
      <c r="M7746">
        <v>0.04</v>
      </c>
      <c r="N7746">
        <f t="shared" si="964"/>
        <v>3.3960531989175591E-3</v>
      </c>
    </row>
    <row r="7747" spans="1:14" x14ac:dyDescent="0.3">
      <c r="A7747">
        <f t="shared" si="966"/>
        <v>78</v>
      </c>
      <c r="E7747" s="105">
        <f t="shared" si="967"/>
        <v>0</v>
      </c>
      <c r="I7747" s="105">
        <f t="shared" si="968"/>
        <v>0</v>
      </c>
      <c r="J7747" s="105">
        <f t="shared" ref="J7747:J7810" si="969">E7747*($H$2/12)</f>
        <v>0</v>
      </c>
      <c r="K7747" s="105">
        <f t="shared" ref="K7747:K7810" si="970">I7747-J7747</f>
        <v>0</v>
      </c>
      <c r="L7747" s="105">
        <f t="shared" ref="L7747:L7810" si="971">N7747*(E7747-K7747)</f>
        <v>0</v>
      </c>
      <c r="M7747">
        <v>0.04</v>
      </c>
      <c r="N7747">
        <f t="shared" ref="N7747:N7810" si="972">1-(POWER(1-M7747,(1/12)))</f>
        <v>3.3960531989175591E-3</v>
      </c>
    </row>
    <row r="7748" spans="1:14" x14ac:dyDescent="0.3">
      <c r="A7748">
        <f t="shared" si="966"/>
        <v>78</v>
      </c>
      <c r="E7748" s="105">
        <f t="shared" si="967"/>
        <v>0</v>
      </c>
      <c r="I7748" s="105">
        <f t="shared" si="968"/>
        <v>0</v>
      </c>
      <c r="J7748" s="105">
        <f t="shared" si="969"/>
        <v>0</v>
      </c>
      <c r="K7748" s="105">
        <f t="shared" si="970"/>
        <v>0</v>
      </c>
      <c r="L7748" s="105">
        <f t="shared" si="971"/>
        <v>0</v>
      </c>
      <c r="M7748">
        <v>0.04</v>
      </c>
      <c r="N7748">
        <f t="shared" si="972"/>
        <v>3.3960531989175591E-3</v>
      </c>
    </row>
    <row r="7749" spans="1:14" x14ac:dyDescent="0.3">
      <c r="A7749">
        <f t="shared" si="966"/>
        <v>78</v>
      </c>
      <c r="E7749" s="105">
        <f t="shared" si="967"/>
        <v>0</v>
      </c>
      <c r="I7749" s="105">
        <f t="shared" si="968"/>
        <v>0</v>
      </c>
      <c r="J7749" s="105">
        <f t="shared" si="969"/>
        <v>0</v>
      </c>
      <c r="K7749" s="105">
        <f t="shared" si="970"/>
        <v>0</v>
      </c>
      <c r="L7749" s="105">
        <f t="shared" si="971"/>
        <v>0</v>
      </c>
      <c r="M7749">
        <v>0.04</v>
      </c>
      <c r="N7749">
        <f t="shared" si="972"/>
        <v>3.3960531989175591E-3</v>
      </c>
    </row>
    <row r="7750" spans="1:14" x14ac:dyDescent="0.3">
      <c r="A7750">
        <f t="shared" si="966"/>
        <v>78</v>
      </c>
      <c r="E7750" s="105">
        <f t="shared" si="967"/>
        <v>0</v>
      </c>
      <c r="I7750" s="105">
        <f t="shared" si="968"/>
        <v>0</v>
      </c>
      <c r="J7750" s="105">
        <f t="shared" si="969"/>
        <v>0</v>
      </c>
      <c r="K7750" s="105">
        <f t="shared" si="970"/>
        <v>0</v>
      </c>
      <c r="L7750" s="105">
        <f t="shared" si="971"/>
        <v>0</v>
      </c>
      <c r="M7750">
        <v>0.04</v>
      </c>
      <c r="N7750">
        <f t="shared" si="972"/>
        <v>3.3960531989175591E-3</v>
      </c>
    </row>
    <row r="7751" spans="1:14" x14ac:dyDescent="0.3">
      <c r="A7751">
        <f t="shared" si="966"/>
        <v>78</v>
      </c>
      <c r="E7751" s="105">
        <f t="shared" si="967"/>
        <v>0</v>
      </c>
      <c r="I7751" s="105">
        <f t="shared" si="968"/>
        <v>0</v>
      </c>
      <c r="J7751" s="105">
        <f t="shared" si="969"/>
        <v>0</v>
      </c>
      <c r="K7751" s="105">
        <f t="shared" si="970"/>
        <v>0</v>
      </c>
      <c r="L7751" s="105">
        <f t="shared" si="971"/>
        <v>0</v>
      </c>
      <c r="M7751">
        <v>0.04</v>
      </c>
      <c r="N7751">
        <f t="shared" si="972"/>
        <v>3.3960531989175591E-3</v>
      </c>
    </row>
    <row r="7752" spans="1:14" x14ac:dyDescent="0.3">
      <c r="A7752">
        <f t="shared" si="966"/>
        <v>78</v>
      </c>
      <c r="E7752" s="105">
        <f t="shared" si="967"/>
        <v>0</v>
      </c>
      <c r="I7752" s="105">
        <f t="shared" si="968"/>
        <v>0</v>
      </c>
      <c r="J7752" s="105">
        <f t="shared" si="969"/>
        <v>0</v>
      </c>
      <c r="K7752" s="105">
        <f t="shared" si="970"/>
        <v>0</v>
      </c>
      <c r="L7752" s="105">
        <f t="shared" si="971"/>
        <v>0</v>
      </c>
      <c r="M7752">
        <v>0.04</v>
      </c>
      <c r="N7752">
        <f t="shared" si="972"/>
        <v>3.3960531989175591E-3</v>
      </c>
    </row>
    <row r="7753" spans="1:14" x14ac:dyDescent="0.3">
      <c r="A7753">
        <f t="shared" si="966"/>
        <v>78</v>
      </c>
      <c r="E7753" s="105">
        <f t="shared" si="967"/>
        <v>0</v>
      </c>
      <c r="I7753" s="105">
        <f t="shared" si="968"/>
        <v>0</v>
      </c>
      <c r="J7753" s="105">
        <f t="shared" si="969"/>
        <v>0</v>
      </c>
      <c r="K7753" s="105">
        <f t="shared" si="970"/>
        <v>0</v>
      </c>
      <c r="L7753" s="105">
        <f t="shared" si="971"/>
        <v>0</v>
      </c>
      <c r="M7753">
        <v>0.04</v>
      </c>
      <c r="N7753">
        <f t="shared" si="972"/>
        <v>3.3960531989175591E-3</v>
      </c>
    </row>
    <row r="7754" spans="1:14" x14ac:dyDescent="0.3">
      <c r="A7754">
        <f t="shared" si="966"/>
        <v>78</v>
      </c>
      <c r="E7754" s="105">
        <f t="shared" si="967"/>
        <v>0</v>
      </c>
      <c r="I7754" s="105">
        <f t="shared" si="968"/>
        <v>0</v>
      </c>
      <c r="J7754" s="105">
        <f t="shared" si="969"/>
        <v>0</v>
      </c>
      <c r="K7754" s="105">
        <f t="shared" si="970"/>
        <v>0</v>
      </c>
      <c r="L7754" s="105">
        <f t="shared" si="971"/>
        <v>0</v>
      </c>
      <c r="M7754">
        <v>0.04</v>
      </c>
      <c r="N7754">
        <f t="shared" si="972"/>
        <v>3.3960531989175591E-3</v>
      </c>
    </row>
    <row r="7755" spans="1:14" x14ac:dyDescent="0.3">
      <c r="A7755">
        <f t="shared" si="966"/>
        <v>78</v>
      </c>
      <c r="E7755" s="105">
        <f t="shared" si="967"/>
        <v>0</v>
      </c>
      <c r="I7755" s="105">
        <f t="shared" si="968"/>
        <v>0</v>
      </c>
      <c r="J7755" s="105">
        <f t="shared" si="969"/>
        <v>0</v>
      </c>
      <c r="K7755" s="105">
        <f t="shared" si="970"/>
        <v>0</v>
      </c>
      <c r="L7755" s="105">
        <f t="shared" si="971"/>
        <v>0</v>
      </c>
      <c r="M7755">
        <v>0.04</v>
      </c>
      <c r="N7755">
        <f t="shared" si="972"/>
        <v>3.3960531989175591E-3</v>
      </c>
    </row>
    <row r="7756" spans="1:14" x14ac:dyDescent="0.3">
      <c r="A7756">
        <f t="shared" si="966"/>
        <v>78</v>
      </c>
      <c r="E7756" s="105">
        <f t="shared" si="967"/>
        <v>0</v>
      </c>
      <c r="I7756" s="105">
        <f t="shared" si="968"/>
        <v>0</v>
      </c>
      <c r="J7756" s="105">
        <f t="shared" si="969"/>
        <v>0</v>
      </c>
      <c r="K7756" s="105">
        <f t="shared" si="970"/>
        <v>0</v>
      </c>
      <c r="L7756" s="105">
        <f t="shared" si="971"/>
        <v>0</v>
      </c>
      <c r="M7756">
        <v>0.04</v>
      </c>
      <c r="N7756">
        <f t="shared" si="972"/>
        <v>3.3960531989175591E-3</v>
      </c>
    </row>
    <row r="7757" spans="1:14" x14ac:dyDescent="0.3">
      <c r="A7757">
        <f t="shared" si="966"/>
        <v>78</v>
      </c>
      <c r="E7757" s="105">
        <f t="shared" si="967"/>
        <v>0</v>
      </c>
      <c r="I7757" s="105">
        <f t="shared" si="968"/>
        <v>0</v>
      </c>
      <c r="J7757" s="105">
        <f t="shared" si="969"/>
        <v>0</v>
      </c>
      <c r="K7757" s="105">
        <f t="shared" si="970"/>
        <v>0</v>
      </c>
      <c r="L7757" s="105">
        <f t="shared" si="971"/>
        <v>0</v>
      </c>
      <c r="M7757">
        <v>0.04</v>
      </c>
      <c r="N7757">
        <f t="shared" si="972"/>
        <v>3.3960531989175591E-3</v>
      </c>
    </row>
    <row r="7758" spans="1:14" x14ac:dyDescent="0.3">
      <c r="A7758">
        <f t="shared" si="966"/>
        <v>78</v>
      </c>
      <c r="E7758" s="105">
        <f t="shared" si="967"/>
        <v>0</v>
      </c>
      <c r="I7758" s="105">
        <f t="shared" si="968"/>
        <v>0</v>
      </c>
      <c r="J7758" s="105">
        <f t="shared" si="969"/>
        <v>0</v>
      </c>
      <c r="K7758" s="105">
        <f t="shared" si="970"/>
        <v>0</v>
      </c>
      <c r="L7758" s="105">
        <f t="shared" si="971"/>
        <v>0</v>
      </c>
      <c r="M7758">
        <v>0.04</v>
      </c>
      <c r="N7758">
        <f t="shared" si="972"/>
        <v>3.3960531989175591E-3</v>
      </c>
    </row>
    <row r="7759" spans="1:14" x14ac:dyDescent="0.3">
      <c r="A7759">
        <f t="shared" si="966"/>
        <v>78</v>
      </c>
      <c r="E7759" s="105">
        <f t="shared" si="967"/>
        <v>0</v>
      </c>
      <c r="I7759" s="105">
        <f t="shared" si="968"/>
        <v>0</v>
      </c>
      <c r="J7759" s="105">
        <f t="shared" si="969"/>
        <v>0</v>
      </c>
      <c r="K7759" s="105">
        <f t="shared" si="970"/>
        <v>0</v>
      </c>
      <c r="L7759" s="105">
        <f t="shared" si="971"/>
        <v>0</v>
      </c>
      <c r="M7759">
        <v>0.04</v>
      </c>
      <c r="N7759">
        <f t="shared" si="972"/>
        <v>3.3960531989175591E-3</v>
      </c>
    </row>
    <row r="7760" spans="1:14" x14ac:dyDescent="0.3">
      <c r="A7760">
        <f t="shared" si="966"/>
        <v>78</v>
      </c>
      <c r="E7760" s="105">
        <f t="shared" si="967"/>
        <v>0</v>
      </c>
      <c r="I7760" s="105">
        <f t="shared" si="968"/>
        <v>0</v>
      </c>
      <c r="J7760" s="105">
        <f t="shared" si="969"/>
        <v>0</v>
      </c>
      <c r="K7760" s="105">
        <f t="shared" si="970"/>
        <v>0</v>
      </c>
      <c r="L7760" s="105">
        <f t="shared" si="971"/>
        <v>0</v>
      </c>
      <c r="M7760">
        <v>0.04</v>
      </c>
      <c r="N7760">
        <f t="shared" si="972"/>
        <v>3.3960531989175591E-3</v>
      </c>
    </row>
    <row r="7761" spans="1:14" x14ac:dyDescent="0.3">
      <c r="A7761">
        <f t="shared" si="966"/>
        <v>78</v>
      </c>
      <c r="E7761" s="105">
        <f t="shared" si="967"/>
        <v>0</v>
      </c>
      <c r="I7761" s="105">
        <f t="shared" si="968"/>
        <v>0</v>
      </c>
      <c r="J7761" s="105">
        <f t="shared" si="969"/>
        <v>0</v>
      </c>
      <c r="K7761" s="105">
        <f t="shared" si="970"/>
        <v>0</v>
      </c>
      <c r="L7761" s="105">
        <f t="shared" si="971"/>
        <v>0</v>
      </c>
      <c r="M7761">
        <v>0.04</v>
      </c>
      <c r="N7761">
        <f t="shared" si="972"/>
        <v>3.3960531989175591E-3</v>
      </c>
    </row>
    <row r="7762" spans="1:14" x14ac:dyDescent="0.3">
      <c r="A7762">
        <f t="shared" si="966"/>
        <v>78</v>
      </c>
      <c r="E7762" s="105">
        <f t="shared" si="967"/>
        <v>0</v>
      </c>
      <c r="I7762" s="105">
        <f t="shared" si="968"/>
        <v>0</v>
      </c>
      <c r="J7762" s="105">
        <f t="shared" si="969"/>
        <v>0</v>
      </c>
      <c r="K7762" s="105">
        <f t="shared" si="970"/>
        <v>0</v>
      </c>
      <c r="L7762" s="105">
        <f t="shared" si="971"/>
        <v>0</v>
      </c>
      <c r="M7762">
        <v>0.04</v>
      </c>
      <c r="N7762">
        <f t="shared" si="972"/>
        <v>3.3960531989175591E-3</v>
      </c>
    </row>
    <row r="7763" spans="1:14" x14ac:dyDescent="0.3">
      <c r="A7763">
        <f t="shared" si="966"/>
        <v>78</v>
      </c>
      <c r="E7763" s="105">
        <f t="shared" si="967"/>
        <v>0</v>
      </c>
      <c r="I7763" s="105">
        <f t="shared" si="968"/>
        <v>0</v>
      </c>
      <c r="J7763" s="105">
        <f t="shared" si="969"/>
        <v>0</v>
      </c>
      <c r="K7763" s="105">
        <f t="shared" si="970"/>
        <v>0</v>
      </c>
      <c r="L7763" s="105">
        <f t="shared" si="971"/>
        <v>0</v>
      </c>
      <c r="M7763">
        <v>0.04</v>
      </c>
      <c r="N7763">
        <f t="shared" si="972"/>
        <v>3.3960531989175591E-3</v>
      </c>
    </row>
    <row r="7764" spans="1:14" x14ac:dyDescent="0.3">
      <c r="A7764">
        <f t="shared" si="966"/>
        <v>78</v>
      </c>
      <c r="E7764" s="105">
        <f t="shared" si="967"/>
        <v>0</v>
      </c>
      <c r="I7764" s="105">
        <f t="shared" si="968"/>
        <v>0</v>
      </c>
      <c r="J7764" s="105">
        <f t="shared" si="969"/>
        <v>0</v>
      </c>
      <c r="K7764" s="105">
        <f t="shared" si="970"/>
        <v>0</v>
      </c>
      <c r="L7764" s="105">
        <f t="shared" si="971"/>
        <v>0</v>
      </c>
      <c r="M7764">
        <v>0.04</v>
      </c>
      <c r="N7764">
        <f t="shared" si="972"/>
        <v>3.3960531989175591E-3</v>
      </c>
    </row>
    <row r="7765" spans="1:14" x14ac:dyDescent="0.3">
      <c r="A7765">
        <f t="shared" si="966"/>
        <v>78</v>
      </c>
      <c r="E7765" s="105">
        <f t="shared" si="967"/>
        <v>0</v>
      </c>
      <c r="I7765" s="105">
        <f t="shared" si="968"/>
        <v>0</v>
      </c>
      <c r="J7765" s="105">
        <f t="shared" si="969"/>
        <v>0</v>
      </c>
      <c r="K7765" s="105">
        <f t="shared" si="970"/>
        <v>0</v>
      </c>
      <c r="L7765" s="105">
        <f t="shared" si="971"/>
        <v>0</v>
      </c>
      <c r="M7765">
        <v>0.04</v>
      </c>
      <c r="N7765">
        <f t="shared" si="972"/>
        <v>3.3960531989175591E-3</v>
      </c>
    </row>
    <row r="7766" spans="1:14" x14ac:dyDescent="0.3">
      <c r="A7766">
        <f t="shared" si="966"/>
        <v>78</v>
      </c>
      <c r="E7766" s="105">
        <f t="shared" si="967"/>
        <v>0</v>
      </c>
      <c r="I7766" s="105">
        <f t="shared" si="968"/>
        <v>0</v>
      </c>
      <c r="J7766" s="105">
        <f t="shared" si="969"/>
        <v>0</v>
      </c>
      <c r="K7766" s="105">
        <f t="shared" si="970"/>
        <v>0</v>
      </c>
      <c r="L7766" s="105">
        <f t="shared" si="971"/>
        <v>0</v>
      </c>
      <c r="M7766">
        <v>0.04</v>
      </c>
      <c r="N7766">
        <f t="shared" si="972"/>
        <v>3.3960531989175591E-3</v>
      </c>
    </row>
    <row r="7767" spans="1:14" x14ac:dyDescent="0.3">
      <c r="A7767">
        <f t="shared" si="966"/>
        <v>78</v>
      </c>
      <c r="E7767" s="105">
        <f t="shared" si="967"/>
        <v>0</v>
      </c>
      <c r="I7767" s="105">
        <f t="shared" si="968"/>
        <v>0</v>
      </c>
      <c r="J7767" s="105">
        <f t="shared" si="969"/>
        <v>0</v>
      </c>
      <c r="K7767" s="105">
        <f t="shared" si="970"/>
        <v>0</v>
      </c>
      <c r="L7767" s="105">
        <f t="shared" si="971"/>
        <v>0</v>
      </c>
      <c r="M7767">
        <v>0.04</v>
      </c>
      <c r="N7767">
        <f t="shared" si="972"/>
        <v>3.3960531989175591E-3</v>
      </c>
    </row>
    <row r="7768" spans="1:14" x14ac:dyDescent="0.3">
      <c r="A7768">
        <f t="shared" si="966"/>
        <v>78</v>
      </c>
      <c r="E7768" s="105">
        <f t="shared" si="967"/>
        <v>0</v>
      </c>
      <c r="I7768" s="105">
        <f t="shared" si="968"/>
        <v>0</v>
      </c>
      <c r="J7768" s="105">
        <f t="shared" si="969"/>
        <v>0</v>
      </c>
      <c r="K7768" s="105">
        <f t="shared" si="970"/>
        <v>0</v>
      </c>
      <c r="L7768" s="105">
        <f t="shared" si="971"/>
        <v>0</v>
      </c>
      <c r="M7768">
        <v>0.04</v>
      </c>
      <c r="N7768">
        <f t="shared" si="972"/>
        <v>3.3960531989175591E-3</v>
      </c>
    </row>
    <row r="7769" spans="1:14" x14ac:dyDescent="0.3">
      <c r="A7769">
        <f t="shared" si="966"/>
        <v>78</v>
      </c>
      <c r="E7769" s="105">
        <f t="shared" si="967"/>
        <v>0</v>
      </c>
      <c r="I7769" s="105">
        <f t="shared" si="968"/>
        <v>0</v>
      </c>
      <c r="J7769" s="105">
        <f t="shared" si="969"/>
        <v>0</v>
      </c>
      <c r="K7769" s="105">
        <f t="shared" si="970"/>
        <v>0</v>
      </c>
      <c r="L7769" s="105">
        <f t="shared" si="971"/>
        <v>0</v>
      </c>
      <c r="M7769">
        <v>0.04</v>
      </c>
      <c r="N7769">
        <f t="shared" si="972"/>
        <v>3.3960531989175591E-3</v>
      </c>
    </row>
    <row r="7770" spans="1:14" x14ac:dyDescent="0.3">
      <c r="A7770">
        <f t="shared" si="966"/>
        <v>78</v>
      </c>
      <c r="E7770" s="105">
        <f t="shared" si="967"/>
        <v>0</v>
      </c>
      <c r="I7770" s="105">
        <f t="shared" si="968"/>
        <v>0</v>
      </c>
      <c r="J7770" s="105">
        <f t="shared" si="969"/>
        <v>0</v>
      </c>
      <c r="K7770" s="105">
        <f t="shared" si="970"/>
        <v>0</v>
      </c>
      <c r="L7770" s="105">
        <f t="shared" si="971"/>
        <v>0</v>
      </c>
      <c r="M7770">
        <v>0.04</v>
      </c>
      <c r="N7770">
        <f t="shared" si="972"/>
        <v>3.3960531989175591E-3</v>
      </c>
    </row>
    <row r="7771" spans="1:14" x14ac:dyDescent="0.3">
      <c r="A7771">
        <f t="shared" si="966"/>
        <v>78</v>
      </c>
      <c r="E7771" s="105">
        <f t="shared" si="967"/>
        <v>0</v>
      </c>
      <c r="I7771" s="105">
        <f t="shared" si="968"/>
        <v>0</v>
      </c>
      <c r="J7771" s="105">
        <f t="shared" si="969"/>
        <v>0</v>
      </c>
      <c r="K7771" s="105">
        <f t="shared" si="970"/>
        <v>0</v>
      </c>
      <c r="L7771" s="105">
        <f t="shared" si="971"/>
        <v>0</v>
      </c>
      <c r="M7771">
        <v>0.04</v>
      </c>
      <c r="N7771">
        <f t="shared" si="972"/>
        <v>3.3960531989175591E-3</v>
      </c>
    </row>
    <row r="7772" spans="1:14" x14ac:dyDescent="0.3">
      <c r="A7772">
        <f t="shared" si="966"/>
        <v>78</v>
      </c>
      <c r="E7772" s="105">
        <f t="shared" si="967"/>
        <v>0</v>
      </c>
      <c r="I7772" s="105">
        <f t="shared" si="968"/>
        <v>0</v>
      </c>
      <c r="J7772" s="105">
        <f t="shared" si="969"/>
        <v>0</v>
      </c>
      <c r="K7772" s="105">
        <f t="shared" si="970"/>
        <v>0</v>
      </c>
      <c r="L7772" s="105">
        <f t="shared" si="971"/>
        <v>0</v>
      </c>
      <c r="M7772">
        <v>0.04</v>
      </c>
      <c r="N7772">
        <f t="shared" si="972"/>
        <v>3.3960531989175591E-3</v>
      </c>
    </row>
    <row r="7773" spans="1:14" x14ac:dyDescent="0.3">
      <c r="A7773">
        <f t="shared" si="966"/>
        <v>78</v>
      </c>
      <c r="E7773" s="105">
        <f t="shared" si="967"/>
        <v>0</v>
      </c>
      <c r="I7773" s="105">
        <f t="shared" si="968"/>
        <v>0</v>
      </c>
      <c r="J7773" s="105">
        <f t="shared" si="969"/>
        <v>0</v>
      </c>
      <c r="K7773" s="105">
        <f t="shared" si="970"/>
        <v>0</v>
      </c>
      <c r="L7773" s="105">
        <f t="shared" si="971"/>
        <v>0</v>
      </c>
      <c r="M7773">
        <v>0.04</v>
      </c>
      <c r="N7773">
        <f t="shared" si="972"/>
        <v>3.3960531989175591E-3</v>
      </c>
    </row>
    <row r="7774" spans="1:14" x14ac:dyDescent="0.3">
      <c r="A7774">
        <f t="shared" si="966"/>
        <v>78</v>
      </c>
      <c r="E7774" s="105">
        <f t="shared" si="967"/>
        <v>0</v>
      </c>
      <c r="I7774" s="105">
        <f t="shared" si="968"/>
        <v>0</v>
      </c>
      <c r="J7774" s="105">
        <f t="shared" si="969"/>
        <v>0</v>
      </c>
      <c r="K7774" s="105">
        <f t="shared" si="970"/>
        <v>0</v>
      </c>
      <c r="L7774" s="105">
        <f t="shared" si="971"/>
        <v>0</v>
      </c>
      <c r="M7774">
        <v>0.04</v>
      </c>
      <c r="N7774">
        <f t="shared" si="972"/>
        <v>3.3960531989175591E-3</v>
      </c>
    </row>
    <row r="7775" spans="1:14" x14ac:dyDescent="0.3">
      <c r="A7775">
        <f t="shared" si="966"/>
        <v>78</v>
      </c>
      <c r="E7775" s="105">
        <f t="shared" si="967"/>
        <v>0</v>
      </c>
      <c r="I7775" s="105">
        <f t="shared" si="968"/>
        <v>0</v>
      </c>
      <c r="J7775" s="105">
        <f t="shared" si="969"/>
        <v>0</v>
      </c>
      <c r="K7775" s="105">
        <f t="shared" si="970"/>
        <v>0</v>
      </c>
      <c r="L7775" s="105">
        <f t="shared" si="971"/>
        <v>0</v>
      </c>
      <c r="M7775">
        <v>0.04</v>
      </c>
      <c r="N7775">
        <f t="shared" si="972"/>
        <v>3.3960531989175591E-3</v>
      </c>
    </row>
    <row r="7776" spans="1:14" x14ac:dyDescent="0.3">
      <c r="A7776">
        <f t="shared" si="966"/>
        <v>78</v>
      </c>
      <c r="E7776" s="105">
        <f t="shared" si="967"/>
        <v>0</v>
      </c>
      <c r="I7776" s="105">
        <f t="shared" si="968"/>
        <v>0</v>
      </c>
      <c r="J7776" s="105">
        <f t="shared" si="969"/>
        <v>0</v>
      </c>
      <c r="K7776" s="105">
        <f t="shared" si="970"/>
        <v>0</v>
      </c>
      <c r="L7776" s="105">
        <f t="shared" si="971"/>
        <v>0</v>
      </c>
      <c r="M7776">
        <v>0.04</v>
      </c>
      <c r="N7776">
        <f t="shared" si="972"/>
        <v>3.3960531989175591E-3</v>
      </c>
    </row>
    <row r="7777" spans="1:14" x14ac:dyDescent="0.3">
      <c r="A7777">
        <f t="shared" si="966"/>
        <v>78</v>
      </c>
      <c r="E7777" s="105">
        <f t="shared" si="967"/>
        <v>0</v>
      </c>
      <c r="I7777" s="105">
        <f t="shared" si="968"/>
        <v>0</v>
      </c>
      <c r="J7777" s="105">
        <f t="shared" si="969"/>
        <v>0</v>
      </c>
      <c r="K7777" s="105">
        <f t="shared" si="970"/>
        <v>0</v>
      </c>
      <c r="L7777" s="105">
        <f t="shared" si="971"/>
        <v>0</v>
      </c>
      <c r="M7777">
        <v>0.04</v>
      </c>
      <c r="N7777">
        <f t="shared" si="972"/>
        <v>3.3960531989175591E-3</v>
      </c>
    </row>
    <row r="7778" spans="1:14" x14ac:dyDescent="0.3">
      <c r="A7778">
        <f t="shared" si="966"/>
        <v>78</v>
      </c>
      <c r="E7778" s="105">
        <f t="shared" si="967"/>
        <v>0</v>
      </c>
      <c r="I7778" s="105">
        <f t="shared" si="968"/>
        <v>0</v>
      </c>
      <c r="J7778" s="105">
        <f t="shared" si="969"/>
        <v>0</v>
      </c>
      <c r="K7778" s="105">
        <f t="shared" si="970"/>
        <v>0</v>
      </c>
      <c r="L7778" s="105">
        <f t="shared" si="971"/>
        <v>0</v>
      </c>
      <c r="M7778">
        <v>0.04</v>
      </c>
      <c r="N7778">
        <f t="shared" si="972"/>
        <v>3.3960531989175591E-3</v>
      </c>
    </row>
    <row r="7779" spans="1:14" x14ac:dyDescent="0.3">
      <c r="A7779">
        <f t="shared" si="966"/>
        <v>78</v>
      </c>
      <c r="E7779" s="105">
        <f t="shared" si="967"/>
        <v>0</v>
      </c>
      <c r="I7779" s="105">
        <f t="shared" si="968"/>
        <v>0</v>
      </c>
      <c r="J7779" s="105">
        <f t="shared" si="969"/>
        <v>0</v>
      </c>
      <c r="K7779" s="105">
        <f t="shared" si="970"/>
        <v>0</v>
      </c>
      <c r="L7779" s="105">
        <f t="shared" si="971"/>
        <v>0</v>
      </c>
      <c r="M7779">
        <v>0.04</v>
      </c>
      <c r="N7779">
        <f t="shared" si="972"/>
        <v>3.3960531989175591E-3</v>
      </c>
    </row>
    <row r="7780" spans="1:14" x14ac:dyDescent="0.3">
      <c r="A7780">
        <f t="shared" si="966"/>
        <v>78</v>
      </c>
      <c r="E7780" s="105">
        <f t="shared" si="967"/>
        <v>0</v>
      </c>
      <c r="I7780" s="105">
        <f t="shared" si="968"/>
        <v>0</v>
      </c>
      <c r="J7780" s="105">
        <f t="shared" si="969"/>
        <v>0</v>
      </c>
      <c r="K7780" s="105">
        <f t="shared" si="970"/>
        <v>0</v>
      </c>
      <c r="L7780" s="105">
        <f t="shared" si="971"/>
        <v>0</v>
      </c>
      <c r="M7780">
        <v>0.04</v>
      </c>
      <c r="N7780">
        <f t="shared" si="972"/>
        <v>3.3960531989175591E-3</v>
      </c>
    </row>
    <row r="7781" spans="1:14" x14ac:dyDescent="0.3">
      <c r="A7781">
        <f t="shared" si="966"/>
        <v>78</v>
      </c>
      <c r="E7781" s="105">
        <f t="shared" si="967"/>
        <v>0</v>
      </c>
      <c r="I7781" s="105">
        <f t="shared" si="968"/>
        <v>0</v>
      </c>
      <c r="J7781" s="105">
        <f t="shared" si="969"/>
        <v>0</v>
      </c>
      <c r="K7781" s="105">
        <f t="shared" si="970"/>
        <v>0</v>
      </c>
      <c r="L7781" s="105">
        <f t="shared" si="971"/>
        <v>0</v>
      </c>
      <c r="M7781">
        <v>0.04</v>
      </c>
      <c r="N7781">
        <f t="shared" si="972"/>
        <v>3.3960531989175591E-3</v>
      </c>
    </row>
    <row r="7782" spans="1:14" x14ac:dyDescent="0.3">
      <c r="A7782">
        <f t="shared" si="966"/>
        <v>78</v>
      </c>
      <c r="E7782" s="105">
        <f t="shared" si="967"/>
        <v>0</v>
      </c>
      <c r="I7782" s="105">
        <f t="shared" si="968"/>
        <v>0</v>
      </c>
      <c r="J7782" s="105">
        <f t="shared" si="969"/>
        <v>0</v>
      </c>
      <c r="K7782" s="105">
        <f t="shared" si="970"/>
        <v>0</v>
      </c>
      <c r="L7782" s="105">
        <f t="shared" si="971"/>
        <v>0</v>
      </c>
      <c r="M7782">
        <v>0.04</v>
      </c>
      <c r="N7782">
        <f t="shared" si="972"/>
        <v>3.3960531989175591E-3</v>
      </c>
    </row>
    <row r="7783" spans="1:14" x14ac:dyDescent="0.3">
      <c r="A7783">
        <f t="shared" ref="A7783:A7846" si="973">IF(COUNTIF(A7683:A7782,A7782)=100, A7782+1,A7782)</f>
        <v>78</v>
      </c>
      <c r="E7783" s="105">
        <f t="shared" ref="E7783:E7846" si="974">MAX(0, E7683-K7683-L7683)</f>
        <v>0</v>
      </c>
      <c r="I7783" s="105">
        <f t="shared" ref="I7783:I7846" si="975">IF(E7783&lt;I7683,J7783 + E7783, I7683)</f>
        <v>0</v>
      </c>
      <c r="J7783" s="105">
        <f t="shared" si="969"/>
        <v>0</v>
      </c>
      <c r="K7783" s="105">
        <f t="shared" si="970"/>
        <v>0</v>
      </c>
      <c r="L7783" s="105">
        <f t="shared" si="971"/>
        <v>0</v>
      </c>
      <c r="M7783">
        <v>0.04</v>
      </c>
      <c r="N7783">
        <f t="shared" si="972"/>
        <v>3.3960531989175591E-3</v>
      </c>
    </row>
    <row r="7784" spans="1:14" x14ac:dyDescent="0.3">
      <c r="A7784">
        <f t="shared" si="973"/>
        <v>78</v>
      </c>
      <c r="E7784" s="105">
        <f t="shared" si="974"/>
        <v>0</v>
      </c>
      <c r="I7784" s="105">
        <f t="shared" si="975"/>
        <v>0</v>
      </c>
      <c r="J7784" s="105">
        <f t="shared" si="969"/>
        <v>0</v>
      </c>
      <c r="K7784" s="105">
        <f t="shared" si="970"/>
        <v>0</v>
      </c>
      <c r="L7784" s="105">
        <f t="shared" si="971"/>
        <v>0</v>
      </c>
      <c r="M7784">
        <v>0.04</v>
      </c>
      <c r="N7784">
        <f t="shared" si="972"/>
        <v>3.3960531989175591E-3</v>
      </c>
    </row>
    <row r="7785" spans="1:14" x14ac:dyDescent="0.3">
      <c r="A7785">
        <f t="shared" si="973"/>
        <v>78</v>
      </c>
      <c r="E7785" s="105">
        <f t="shared" si="974"/>
        <v>0</v>
      </c>
      <c r="I7785" s="105">
        <f t="shared" si="975"/>
        <v>0</v>
      </c>
      <c r="J7785" s="105">
        <f t="shared" si="969"/>
        <v>0</v>
      </c>
      <c r="K7785" s="105">
        <f t="shared" si="970"/>
        <v>0</v>
      </c>
      <c r="L7785" s="105">
        <f t="shared" si="971"/>
        <v>0</v>
      </c>
      <c r="M7785">
        <v>0.04</v>
      </c>
      <c r="N7785">
        <f t="shared" si="972"/>
        <v>3.3960531989175591E-3</v>
      </c>
    </row>
    <row r="7786" spans="1:14" x14ac:dyDescent="0.3">
      <c r="A7786">
        <f t="shared" si="973"/>
        <v>78</v>
      </c>
      <c r="E7786" s="105">
        <f t="shared" si="974"/>
        <v>0</v>
      </c>
      <c r="I7786" s="105">
        <f t="shared" si="975"/>
        <v>0</v>
      </c>
      <c r="J7786" s="105">
        <f t="shared" si="969"/>
        <v>0</v>
      </c>
      <c r="K7786" s="105">
        <f t="shared" si="970"/>
        <v>0</v>
      </c>
      <c r="L7786" s="105">
        <f t="shared" si="971"/>
        <v>0</v>
      </c>
      <c r="M7786">
        <v>0.04</v>
      </c>
      <c r="N7786">
        <f t="shared" si="972"/>
        <v>3.3960531989175591E-3</v>
      </c>
    </row>
    <row r="7787" spans="1:14" x14ac:dyDescent="0.3">
      <c r="A7787">
        <f t="shared" si="973"/>
        <v>78</v>
      </c>
      <c r="E7787" s="105">
        <f t="shared" si="974"/>
        <v>0</v>
      </c>
      <c r="I7787" s="105">
        <f t="shared" si="975"/>
        <v>0</v>
      </c>
      <c r="J7787" s="105">
        <f t="shared" si="969"/>
        <v>0</v>
      </c>
      <c r="K7787" s="105">
        <f t="shared" si="970"/>
        <v>0</v>
      </c>
      <c r="L7787" s="105">
        <f t="shared" si="971"/>
        <v>0</v>
      </c>
      <c r="M7787">
        <v>0.04</v>
      </c>
      <c r="N7787">
        <f t="shared" si="972"/>
        <v>3.3960531989175591E-3</v>
      </c>
    </row>
    <row r="7788" spans="1:14" x14ac:dyDescent="0.3">
      <c r="A7788">
        <f t="shared" si="973"/>
        <v>78</v>
      </c>
      <c r="E7788" s="105">
        <f t="shared" si="974"/>
        <v>0</v>
      </c>
      <c r="I7788" s="105">
        <f t="shared" si="975"/>
        <v>0</v>
      </c>
      <c r="J7788" s="105">
        <f t="shared" si="969"/>
        <v>0</v>
      </c>
      <c r="K7788" s="105">
        <f t="shared" si="970"/>
        <v>0</v>
      </c>
      <c r="L7788" s="105">
        <f t="shared" si="971"/>
        <v>0</v>
      </c>
      <c r="M7788">
        <v>0.04</v>
      </c>
      <c r="N7788">
        <f t="shared" si="972"/>
        <v>3.3960531989175591E-3</v>
      </c>
    </row>
    <row r="7789" spans="1:14" x14ac:dyDescent="0.3">
      <c r="A7789">
        <f t="shared" si="973"/>
        <v>78</v>
      </c>
      <c r="E7789" s="105">
        <f t="shared" si="974"/>
        <v>0</v>
      </c>
      <c r="I7789" s="105">
        <f t="shared" si="975"/>
        <v>0</v>
      </c>
      <c r="J7789" s="105">
        <f t="shared" si="969"/>
        <v>0</v>
      </c>
      <c r="K7789" s="105">
        <f t="shared" si="970"/>
        <v>0</v>
      </c>
      <c r="L7789" s="105">
        <f t="shared" si="971"/>
        <v>0</v>
      </c>
      <c r="M7789">
        <v>0.04</v>
      </c>
      <c r="N7789">
        <f t="shared" si="972"/>
        <v>3.3960531989175591E-3</v>
      </c>
    </row>
    <row r="7790" spans="1:14" x14ac:dyDescent="0.3">
      <c r="A7790">
        <f t="shared" si="973"/>
        <v>78</v>
      </c>
      <c r="E7790" s="105">
        <f t="shared" si="974"/>
        <v>0</v>
      </c>
      <c r="I7790" s="105">
        <f t="shared" si="975"/>
        <v>0</v>
      </c>
      <c r="J7790" s="105">
        <f t="shared" si="969"/>
        <v>0</v>
      </c>
      <c r="K7790" s="105">
        <f t="shared" si="970"/>
        <v>0</v>
      </c>
      <c r="L7790" s="105">
        <f t="shared" si="971"/>
        <v>0</v>
      </c>
      <c r="M7790">
        <v>0.04</v>
      </c>
      <c r="N7790">
        <f t="shared" si="972"/>
        <v>3.3960531989175591E-3</v>
      </c>
    </row>
    <row r="7791" spans="1:14" x14ac:dyDescent="0.3">
      <c r="A7791">
        <f t="shared" si="973"/>
        <v>78</v>
      </c>
      <c r="E7791" s="105">
        <f t="shared" si="974"/>
        <v>0</v>
      </c>
      <c r="I7791" s="105">
        <f t="shared" si="975"/>
        <v>0</v>
      </c>
      <c r="J7791" s="105">
        <f t="shared" si="969"/>
        <v>0</v>
      </c>
      <c r="K7791" s="105">
        <f t="shared" si="970"/>
        <v>0</v>
      </c>
      <c r="L7791" s="105">
        <f t="shared" si="971"/>
        <v>0</v>
      </c>
      <c r="M7791">
        <v>0.04</v>
      </c>
      <c r="N7791">
        <f t="shared" si="972"/>
        <v>3.3960531989175591E-3</v>
      </c>
    </row>
    <row r="7792" spans="1:14" x14ac:dyDescent="0.3">
      <c r="A7792">
        <f t="shared" si="973"/>
        <v>78</v>
      </c>
      <c r="E7792" s="105">
        <f t="shared" si="974"/>
        <v>0</v>
      </c>
      <c r="I7792" s="105">
        <f t="shared" si="975"/>
        <v>0</v>
      </c>
      <c r="J7792" s="105">
        <f t="shared" si="969"/>
        <v>0</v>
      </c>
      <c r="K7792" s="105">
        <f t="shared" si="970"/>
        <v>0</v>
      </c>
      <c r="L7792" s="105">
        <f t="shared" si="971"/>
        <v>0</v>
      </c>
      <c r="M7792">
        <v>0.04</v>
      </c>
      <c r="N7792">
        <f t="shared" si="972"/>
        <v>3.3960531989175591E-3</v>
      </c>
    </row>
    <row r="7793" spans="1:15" x14ac:dyDescent="0.3">
      <c r="A7793">
        <f t="shared" si="973"/>
        <v>78</v>
      </c>
      <c r="E7793" s="105">
        <f t="shared" si="974"/>
        <v>0</v>
      </c>
      <c r="I7793" s="105">
        <f t="shared" si="975"/>
        <v>0</v>
      </c>
      <c r="J7793" s="105">
        <f t="shared" si="969"/>
        <v>0</v>
      </c>
      <c r="K7793" s="105">
        <f t="shared" si="970"/>
        <v>0</v>
      </c>
      <c r="L7793" s="105">
        <f t="shared" si="971"/>
        <v>0</v>
      </c>
      <c r="M7793">
        <v>0.04</v>
      </c>
      <c r="N7793">
        <f t="shared" si="972"/>
        <v>3.3960531989175591E-3</v>
      </c>
    </row>
    <row r="7794" spans="1:15" x14ac:dyDescent="0.3">
      <c r="A7794">
        <f t="shared" si="973"/>
        <v>78</v>
      </c>
      <c r="E7794" s="105">
        <f t="shared" si="974"/>
        <v>0</v>
      </c>
      <c r="I7794" s="105">
        <f t="shared" si="975"/>
        <v>0</v>
      </c>
      <c r="J7794" s="105">
        <f t="shared" si="969"/>
        <v>0</v>
      </c>
      <c r="K7794" s="105">
        <f t="shared" si="970"/>
        <v>0</v>
      </c>
      <c r="L7794" s="105">
        <f t="shared" si="971"/>
        <v>0</v>
      </c>
      <c r="M7794">
        <v>0.04</v>
      </c>
      <c r="N7794">
        <f t="shared" si="972"/>
        <v>3.3960531989175591E-3</v>
      </c>
    </row>
    <row r="7795" spans="1:15" x14ac:dyDescent="0.3">
      <c r="A7795">
        <f t="shared" si="973"/>
        <v>78</v>
      </c>
      <c r="E7795" s="105">
        <f t="shared" si="974"/>
        <v>0</v>
      </c>
      <c r="I7795" s="105">
        <f t="shared" si="975"/>
        <v>0</v>
      </c>
      <c r="J7795" s="105">
        <f t="shared" si="969"/>
        <v>0</v>
      </c>
      <c r="K7795" s="105">
        <f t="shared" si="970"/>
        <v>0</v>
      </c>
      <c r="L7795" s="105">
        <f t="shared" si="971"/>
        <v>0</v>
      </c>
      <c r="M7795">
        <v>0.04</v>
      </c>
      <c r="N7795">
        <f t="shared" si="972"/>
        <v>3.3960531989175591E-3</v>
      </c>
    </row>
    <row r="7796" spans="1:15" x14ac:dyDescent="0.3">
      <c r="A7796">
        <f t="shared" si="973"/>
        <v>78</v>
      </c>
      <c r="E7796" s="105">
        <f t="shared" si="974"/>
        <v>0</v>
      </c>
      <c r="I7796" s="105">
        <f t="shared" si="975"/>
        <v>0</v>
      </c>
      <c r="J7796" s="105">
        <f t="shared" si="969"/>
        <v>0</v>
      </c>
      <c r="K7796" s="105">
        <f t="shared" si="970"/>
        <v>0</v>
      </c>
      <c r="L7796" s="105">
        <f t="shared" si="971"/>
        <v>0</v>
      </c>
      <c r="M7796">
        <v>0.04</v>
      </c>
      <c r="N7796">
        <f t="shared" si="972"/>
        <v>3.3960531989175591E-3</v>
      </c>
    </row>
    <row r="7797" spans="1:15" x14ac:dyDescent="0.3">
      <c r="A7797">
        <f t="shared" si="973"/>
        <v>78</v>
      </c>
      <c r="E7797" s="105">
        <f t="shared" si="974"/>
        <v>0</v>
      </c>
      <c r="I7797" s="105">
        <f t="shared" si="975"/>
        <v>0</v>
      </c>
      <c r="J7797" s="105">
        <f t="shared" si="969"/>
        <v>0</v>
      </c>
      <c r="K7797" s="105">
        <f t="shared" si="970"/>
        <v>0</v>
      </c>
      <c r="L7797" s="105">
        <f t="shared" si="971"/>
        <v>0</v>
      </c>
      <c r="M7797">
        <v>0.04</v>
      </c>
      <c r="N7797">
        <f t="shared" si="972"/>
        <v>3.3960531989175591E-3</v>
      </c>
    </row>
    <row r="7798" spans="1:15" x14ac:dyDescent="0.3">
      <c r="A7798">
        <f t="shared" si="973"/>
        <v>78</v>
      </c>
      <c r="E7798" s="105">
        <f t="shared" si="974"/>
        <v>0</v>
      </c>
      <c r="I7798" s="105">
        <f t="shared" si="975"/>
        <v>0</v>
      </c>
      <c r="J7798" s="105">
        <f t="shared" si="969"/>
        <v>0</v>
      </c>
      <c r="K7798" s="105">
        <f t="shared" si="970"/>
        <v>0</v>
      </c>
      <c r="L7798" s="105">
        <f t="shared" si="971"/>
        <v>0</v>
      </c>
      <c r="M7798">
        <v>0.04</v>
      </c>
      <c r="N7798">
        <f t="shared" si="972"/>
        <v>3.3960531989175591E-3</v>
      </c>
    </row>
    <row r="7799" spans="1:15" x14ac:dyDescent="0.3">
      <c r="A7799">
        <f t="shared" si="973"/>
        <v>78</v>
      </c>
      <c r="E7799" s="105">
        <f t="shared" si="974"/>
        <v>0</v>
      </c>
      <c r="I7799" s="105">
        <f t="shared" si="975"/>
        <v>0</v>
      </c>
      <c r="J7799" s="105">
        <f t="shared" si="969"/>
        <v>0</v>
      </c>
      <c r="K7799" s="105">
        <f t="shared" si="970"/>
        <v>0</v>
      </c>
      <c r="L7799" s="105">
        <f t="shared" si="971"/>
        <v>0</v>
      </c>
      <c r="M7799">
        <v>0.04</v>
      </c>
      <c r="N7799">
        <f t="shared" si="972"/>
        <v>3.3960531989175591E-3</v>
      </c>
    </row>
    <row r="7800" spans="1:15" x14ac:dyDescent="0.3">
      <c r="A7800">
        <f t="shared" si="973"/>
        <v>78</v>
      </c>
      <c r="E7800" s="105">
        <f t="shared" si="974"/>
        <v>0</v>
      </c>
      <c r="I7800" s="105">
        <f t="shared" si="975"/>
        <v>0</v>
      </c>
      <c r="J7800" s="105">
        <f t="shared" si="969"/>
        <v>0</v>
      </c>
      <c r="K7800" s="105">
        <f t="shared" si="970"/>
        <v>0</v>
      </c>
      <c r="L7800" s="105">
        <f t="shared" si="971"/>
        <v>0</v>
      </c>
      <c r="M7800">
        <v>0.04</v>
      </c>
      <c r="N7800">
        <f t="shared" si="972"/>
        <v>3.3960531989175591E-3</v>
      </c>
    </row>
    <row r="7801" spans="1:15" x14ac:dyDescent="0.3">
      <c r="A7801">
        <f t="shared" si="973"/>
        <v>78</v>
      </c>
      <c r="E7801" s="105">
        <f t="shared" si="974"/>
        <v>0</v>
      </c>
      <c r="I7801" s="105">
        <f t="shared" si="975"/>
        <v>0</v>
      </c>
      <c r="J7801" s="105">
        <f t="shared" si="969"/>
        <v>0</v>
      </c>
      <c r="K7801" s="105">
        <f t="shared" si="970"/>
        <v>0</v>
      </c>
      <c r="L7801" s="105">
        <f t="shared" si="971"/>
        <v>0</v>
      </c>
      <c r="M7801">
        <v>0.04</v>
      </c>
      <c r="N7801">
        <f t="shared" si="972"/>
        <v>3.3960531989175591E-3</v>
      </c>
      <c r="O7801" s="105" t="e">
        <f t="shared" ref="O7801" si="976">SUM(I7702:I7801)</f>
        <v>#REF!</v>
      </c>
    </row>
    <row r="7802" spans="1:15" x14ac:dyDescent="0.3">
      <c r="A7802">
        <f t="shared" si="973"/>
        <v>79</v>
      </c>
      <c r="E7802" s="105" t="e">
        <f t="shared" si="974"/>
        <v>#REF!</v>
      </c>
      <c r="I7802" s="105" t="e">
        <f t="shared" si="975"/>
        <v>#REF!</v>
      </c>
      <c r="J7802" s="105" t="e">
        <f t="shared" si="969"/>
        <v>#REF!</v>
      </c>
      <c r="K7802" s="105" t="e">
        <f t="shared" si="970"/>
        <v>#REF!</v>
      </c>
      <c r="L7802" s="105" t="e">
        <f t="shared" si="971"/>
        <v>#REF!</v>
      </c>
      <c r="M7802">
        <v>0.04</v>
      </c>
      <c r="N7802">
        <f t="shared" si="972"/>
        <v>3.3960531989175591E-3</v>
      </c>
    </row>
    <row r="7803" spans="1:15" x14ac:dyDescent="0.3">
      <c r="A7803">
        <f t="shared" si="973"/>
        <v>79</v>
      </c>
      <c r="E7803" s="105" t="e">
        <f t="shared" si="974"/>
        <v>#REF!</v>
      </c>
      <c r="I7803" s="105" t="e">
        <f t="shared" si="975"/>
        <v>#REF!</v>
      </c>
      <c r="J7803" s="105" t="e">
        <f t="shared" si="969"/>
        <v>#REF!</v>
      </c>
      <c r="K7803" s="105" t="e">
        <f t="shared" si="970"/>
        <v>#REF!</v>
      </c>
      <c r="L7803" s="105" t="e">
        <f t="shared" si="971"/>
        <v>#REF!</v>
      </c>
      <c r="M7803">
        <v>0.04</v>
      </c>
      <c r="N7803">
        <f t="shared" si="972"/>
        <v>3.3960531989175591E-3</v>
      </c>
    </row>
    <row r="7804" spans="1:15" x14ac:dyDescent="0.3">
      <c r="A7804">
        <f t="shared" si="973"/>
        <v>79</v>
      </c>
      <c r="E7804" s="105" t="e">
        <f t="shared" si="974"/>
        <v>#REF!</v>
      </c>
      <c r="I7804" s="105" t="e">
        <f t="shared" si="975"/>
        <v>#REF!</v>
      </c>
      <c r="J7804" s="105" t="e">
        <f t="shared" si="969"/>
        <v>#REF!</v>
      </c>
      <c r="K7804" s="105" t="e">
        <f t="shared" si="970"/>
        <v>#REF!</v>
      </c>
      <c r="L7804" s="105" t="e">
        <f t="shared" si="971"/>
        <v>#REF!</v>
      </c>
      <c r="M7804">
        <v>0.04</v>
      </c>
      <c r="N7804">
        <f t="shared" si="972"/>
        <v>3.3960531989175591E-3</v>
      </c>
    </row>
    <row r="7805" spans="1:15" x14ac:dyDescent="0.3">
      <c r="A7805">
        <f t="shared" si="973"/>
        <v>79</v>
      </c>
      <c r="E7805" s="105">
        <f t="shared" si="974"/>
        <v>0</v>
      </c>
      <c r="I7805" s="105">
        <f t="shared" si="975"/>
        <v>0</v>
      </c>
      <c r="J7805" s="105">
        <f t="shared" si="969"/>
        <v>0</v>
      </c>
      <c r="K7805" s="105">
        <f t="shared" si="970"/>
        <v>0</v>
      </c>
      <c r="L7805" s="105">
        <f t="shared" si="971"/>
        <v>0</v>
      </c>
      <c r="M7805">
        <v>0.04</v>
      </c>
      <c r="N7805">
        <f t="shared" si="972"/>
        <v>3.3960531989175591E-3</v>
      </c>
    </row>
    <row r="7806" spans="1:15" x14ac:dyDescent="0.3">
      <c r="A7806">
        <f t="shared" si="973"/>
        <v>79</v>
      </c>
      <c r="E7806" s="105">
        <f t="shared" si="974"/>
        <v>0</v>
      </c>
      <c r="I7806" s="105">
        <f t="shared" si="975"/>
        <v>0</v>
      </c>
      <c r="J7806" s="105">
        <f t="shared" si="969"/>
        <v>0</v>
      </c>
      <c r="K7806" s="105">
        <f t="shared" si="970"/>
        <v>0</v>
      </c>
      <c r="L7806" s="105">
        <f t="shared" si="971"/>
        <v>0</v>
      </c>
      <c r="M7806">
        <v>0.04</v>
      </c>
      <c r="N7806">
        <f t="shared" si="972"/>
        <v>3.3960531989175591E-3</v>
      </c>
    </row>
    <row r="7807" spans="1:15" x14ac:dyDescent="0.3">
      <c r="A7807">
        <f t="shared" si="973"/>
        <v>79</v>
      </c>
      <c r="E7807" s="105">
        <f t="shared" si="974"/>
        <v>0</v>
      </c>
      <c r="I7807" s="105">
        <f t="shared" si="975"/>
        <v>0</v>
      </c>
      <c r="J7807" s="105">
        <f t="shared" si="969"/>
        <v>0</v>
      </c>
      <c r="K7807" s="105">
        <f t="shared" si="970"/>
        <v>0</v>
      </c>
      <c r="L7807" s="105">
        <f t="shared" si="971"/>
        <v>0</v>
      </c>
      <c r="M7807">
        <v>0.04</v>
      </c>
      <c r="N7807">
        <f t="shared" si="972"/>
        <v>3.3960531989175591E-3</v>
      </c>
    </row>
    <row r="7808" spans="1:15" x14ac:dyDescent="0.3">
      <c r="A7808">
        <f t="shared" si="973"/>
        <v>79</v>
      </c>
      <c r="E7808" s="105">
        <f t="shared" si="974"/>
        <v>0</v>
      </c>
      <c r="I7808" s="105">
        <f t="shared" si="975"/>
        <v>0</v>
      </c>
      <c r="J7808" s="105">
        <f t="shared" si="969"/>
        <v>0</v>
      </c>
      <c r="K7808" s="105">
        <f t="shared" si="970"/>
        <v>0</v>
      </c>
      <c r="L7808" s="105">
        <f t="shared" si="971"/>
        <v>0</v>
      </c>
      <c r="M7808">
        <v>0.04</v>
      </c>
      <c r="N7808">
        <f t="shared" si="972"/>
        <v>3.3960531989175591E-3</v>
      </c>
    </row>
    <row r="7809" spans="1:14" x14ac:dyDescent="0.3">
      <c r="A7809">
        <f t="shared" si="973"/>
        <v>79</v>
      </c>
      <c r="E7809" s="105">
        <f t="shared" si="974"/>
        <v>0</v>
      </c>
      <c r="I7809" s="105">
        <f t="shared" si="975"/>
        <v>0</v>
      </c>
      <c r="J7809" s="105">
        <f t="shared" si="969"/>
        <v>0</v>
      </c>
      <c r="K7809" s="105">
        <f t="shared" si="970"/>
        <v>0</v>
      </c>
      <c r="L7809" s="105">
        <f t="shared" si="971"/>
        <v>0</v>
      </c>
      <c r="M7809">
        <v>0.04</v>
      </c>
      <c r="N7809">
        <f t="shared" si="972"/>
        <v>3.3960531989175591E-3</v>
      </c>
    </row>
    <row r="7810" spans="1:14" x14ac:dyDescent="0.3">
      <c r="A7810">
        <f t="shared" si="973"/>
        <v>79</v>
      </c>
      <c r="E7810" s="105">
        <f t="shared" si="974"/>
        <v>0</v>
      </c>
      <c r="I7810" s="105">
        <f t="shared" si="975"/>
        <v>0</v>
      </c>
      <c r="J7810" s="105">
        <f t="shared" si="969"/>
        <v>0</v>
      </c>
      <c r="K7810" s="105">
        <f t="shared" si="970"/>
        <v>0</v>
      </c>
      <c r="L7810" s="105">
        <f t="shared" si="971"/>
        <v>0</v>
      </c>
      <c r="M7810">
        <v>0.04</v>
      </c>
      <c r="N7810">
        <f t="shared" si="972"/>
        <v>3.3960531989175591E-3</v>
      </c>
    </row>
    <row r="7811" spans="1:14" x14ac:dyDescent="0.3">
      <c r="A7811">
        <f t="shared" si="973"/>
        <v>79</v>
      </c>
      <c r="E7811" s="105">
        <f t="shared" si="974"/>
        <v>0</v>
      </c>
      <c r="I7811" s="105">
        <f t="shared" si="975"/>
        <v>0</v>
      </c>
      <c r="J7811" s="105">
        <f t="shared" ref="J7811:J7874" si="977">E7811*($H$2/12)</f>
        <v>0</v>
      </c>
      <c r="K7811" s="105">
        <f t="shared" ref="K7811:K7874" si="978">I7811-J7811</f>
        <v>0</v>
      </c>
      <c r="L7811" s="105">
        <f t="shared" ref="L7811:L7874" si="979">N7811*(E7811-K7811)</f>
        <v>0</v>
      </c>
      <c r="M7811">
        <v>0.04</v>
      </c>
      <c r="N7811">
        <f t="shared" ref="N7811:N7874" si="980">1-(POWER(1-M7811,(1/12)))</f>
        <v>3.3960531989175591E-3</v>
      </c>
    </row>
    <row r="7812" spans="1:14" x14ac:dyDescent="0.3">
      <c r="A7812">
        <f t="shared" si="973"/>
        <v>79</v>
      </c>
      <c r="E7812" s="105">
        <f t="shared" si="974"/>
        <v>0</v>
      </c>
      <c r="I7812" s="105">
        <f t="shared" si="975"/>
        <v>0</v>
      </c>
      <c r="J7812" s="105">
        <f t="shared" si="977"/>
        <v>0</v>
      </c>
      <c r="K7812" s="105">
        <f t="shared" si="978"/>
        <v>0</v>
      </c>
      <c r="L7812" s="105">
        <f t="shared" si="979"/>
        <v>0</v>
      </c>
      <c r="M7812">
        <v>0.04</v>
      </c>
      <c r="N7812">
        <f t="shared" si="980"/>
        <v>3.3960531989175591E-3</v>
      </c>
    </row>
    <row r="7813" spans="1:14" x14ac:dyDescent="0.3">
      <c r="A7813">
        <f t="shared" si="973"/>
        <v>79</v>
      </c>
      <c r="E7813" s="105">
        <f t="shared" si="974"/>
        <v>0</v>
      </c>
      <c r="I7813" s="105">
        <f t="shared" si="975"/>
        <v>0</v>
      </c>
      <c r="J7813" s="105">
        <f t="shared" si="977"/>
        <v>0</v>
      </c>
      <c r="K7813" s="105">
        <f t="shared" si="978"/>
        <v>0</v>
      </c>
      <c r="L7813" s="105">
        <f t="shared" si="979"/>
        <v>0</v>
      </c>
      <c r="M7813">
        <v>0.04</v>
      </c>
      <c r="N7813">
        <f t="shared" si="980"/>
        <v>3.3960531989175591E-3</v>
      </c>
    </row>
    <row r="7814" spans="1:14" x14ac:dyDescent="0.3">
      <c r="A7814">
        <f t="shared" si="973"/>
        <v>79</v>
      </c>
      <c r="E7814" s="105">
        <f t="shared" si="974"/>
        <v>0</v>
      </c>
      <c r="I7814" s="105">
        <f t="shared" si="975"/>
        <v>0</v>
      </c>
      <c r="J7814" s="105">
        <f t="shared" si="977"/>
        <v>0</v>
      </c>
      <c r="K7814" s="105">
        <f t="shared" si="978"/>
        <v>0</v>
      </c>
      <c r="L7814" s="105">
        <f t="shared" si="979"/>
        <v>0</v>
      </c>
      <c r="M7814">
        <v>0.04</v>
      </c>
      <c r="N7814">
        <f t="shared" si="980"/>
        <v>3.3960531989175591E-3</v>
      </c>
    </row>
    <row r="7815" spans="1:14" x14ac:dyDescent="0.3">
      <c r="A7815">
        <f t="shared" si="973"/>
        <v>79</v>
      </c>
      <c r="E7815" s="105">
        <f t="shared" si="974"/>
        <v>0</v>
      </c>
      <c r="I7815" s="105">
        <f t="shared" si="975"/>
        <v>0</v>
      </c>
      <c r="J7815" s="105">
        <f t="shared" si="977"/>
        <v>0</v>
      </c>
      <c r="K7815" s="105">
        <f t="shared" si="978"/>
        <v>0</v>
      </c>
      <c r="L7815" s="105">
        <f t="shared" si="979"/>
        <v>0</v>
      </c>
      <c r="M7815">
        <v>0.04</v>
      </c>
      <c r="N7815">
        <f t="shared" si="980"/>
        <v>3.3960531989175591E-3</v>
      </c>
    </row>
    <row r="7816" spans="1:14" x14ac:dyDescent="0.3">
      <c r="A7816">
        <f t="shared" si="973"/>
        <v>79</v>
      </c>
      <c r="E7816" s="105">
        <f t="shared" si="974"/>
        <v>0</v>
      </c>
      <c r="I7816" s="105">
        <f t="shared" si="975"/>
        <v>0</v>
      </c>
      <c r="J7816" s="105">
        <f t="shared" si="977"/>
        <v>0</v>
      </c>
      <c r="K7816" s="105">
        <f t="shared" si="978"/>
        <v>0</v>
      </c>
      <c r="L7816" s="105">
        <f t="shared" si="979"/>
        <v>0</v>
      </c>
      <c r="M7816">
        <v>0.04</v>
      </c>
      <c r="N7816">
        <f t="shared" si="980"/>
        <v>3.3960531989175591E-3</v>
      </c>
    </row>
    <row r="7817" spans="1:14" x14ac:dyDescent="0.3">
      <c r="A7817">
        <f t="shared" si="973"/>
        <v>79</v>
      </c>
      <c r="E7817" s="105">
        <f t="shared" si="974"/>
        <v>0</v>
      </c>
      <c r="I7817" s="105">
        <f t="shared" si="975"/>
        <v>0</v>
      </c>
      <c r="J7817" s="105">
        <f t="shared" si="977"/>
        <v>0</v>
      </c>
      <c r="K7817" s="105">
        <f t="shared" si="978"/>
        <v>0</v>
      </c>
      <c r="L7817" s="105">
        <f t="shared" si="979"/>
        <v>0</v>
      </c>
      <c r="M7817">
        <v>0.04</v>
      </c>
      <c r="N7817">
        <f t="shared" si="980"/>
        <v>3.3960531989175591E-3</v>
      </c>
    </row>
    <row r="7818" spans="1:14" x14ac:dyDescent="0.3">
      <c r="A7818">
        <f t="shared" si="973"/>
        <v>79</v>
      </c>
      <c r="E7818" s="105">
        <f t="shared" si="974"/>
        <v>0</v>
      </c>
      <c r="I7818" s="105">
        <f t="shared" si="975"/>
        <v>0</v>
      </c>
      <c r="J7818" s="105">
        <f t="shared" si="977"/>
        <v>0</v>
      </c>
      <c r="K7818" s="105">
        <f t="shared" si="978"/>
        <v>0</v>
      </c>
      <c r="L7818" s="105">
        <f t="shared" si="979"/>
        <v>0</v>
      </c>
      <c r="M7818">
        <v>0.04</v>
      </c>
      <c r="N7818">
        <f t="shared" si="980"/>
        <v>3.3960531989175591E-3</v>
      </c>
    </row>
    <row r="7819" spans="1:14" x14ac:dyDescent="0.3">
      <c r="A7819">
        <f t="shared" si="973"/>
        <v>79</v>
      </c>
      <c r="E7819" s="105">
        <f t="shared" si="974"/>
        <v>0</v>
      </c>
      <c r="I7819" s="105">
        <f t="shared" si="975"/>
        <v>0</v>
      </c>
      <c r="J7819" s="105">
        <f t="shared" si="977"/>
        <v>0</v>
      </c>
      <c r="K7819" s="105">
        <f t="shared" si="978"/>
        <v>0</v>
      </c>
      <c r="L7819" s="105">
        <f t="shared" si="979"/>
        <v>0</v>
      </c>
      <c r="M7819">
        <v>0.04</v>
      </c>
      <c r="N7819">
        <f t="shared" si="980"/>
        <v>3.3960531989175591E-3</v>
      </c>
    </row>
    <row r="7820" spans="1:14" x14ac:dyDescent="0.3">
      <c r="A7820">
        <f t="shared" si="973"/>
        <v>79</v>
      </c>
      <c r="E7820" s="105">
        <f t="shared" si="974"/>
        <v>0</v>
      </c>
      <c r="I7820" s="105">
        <f t="shared" si="975"/>
        <v>0</v>
      </c>
      <c r="J7820" s="105">
        <f t="shared" si="977"/>
        <v>0</v>
      </c>
      <c r="K7820" s="105">
        <f t="shared" si="978"/>
        <v>0</v>
      </c>
      <c r="L7820" s="105">
        <f t="shared" si="979"/>
        <v>0</v>
      </c>
      <c r="M7820">
        <v>0.04</v>
      </c>
      <c r="N7820">
        <f t="shared" si="980"/>
        <v>3.3960531989175591E-3</v>
      </c>
    </row>
    <row r="7821" spans="1:14" x14ac:dyDescent="0.3">
      <c r="A7821">
        <f t="shared" si="973"/>
        <v>79</v>
      </c>
      <c r="E7821" s="105">
        <f t="shared" si="974"/>
        <v>0</v>
      </c>
      <c r="I7821" s="105">
        <f t="shared" si="975"/>
        <v>0</v>
      </c>
      <c r="J7821" s="105">
        <f t="shared" si="977"/>
        <v>0</v>
      </c>
      <c r="K7821" s="105">
        <f t="shared" si="978"/>
        <v>0</v>
      </c>
      <c r="L7821" s="105">
        <f t="shared" si="979"/>
        <v>0</v>
      </c>
      <c r="M7821">
        <v>0.04</v>
      </c>
      <c r="N7821">
        <f t="shared" si="980"/>
        <v>3.3960531989175591E-3</v>
      </c>
    </row>
    <row r="7822" spans="1:14" x14ac:dyDescent="0.3">
      <c r="A7822">
        <f t="shared" si="973"/>
        <v>79</v>
      </c>
      <c r="E7822" s="105">
        <f t="shared" si="974"/>
        <v>0</v>
      </c>
      <c r="I7822" s="105">
        <f t="shared" si="975"/>
        <v>0</v>
      </c>
      <c r="J7822" s="105">
        <f t="shared" si="977"/>
        <v>0</v>
      </c>
      <c r="K7822" s="105">
        <f t="shared" si="978"/>
        <v>0</v>
      </c>
      <c r="L7822" s="105">
        <f t="shared" si="979"/>
        <v>0</v>
      </c>
      <c r="M7822">
        <v>0.04</v>
      </c>
      <c r="N7822">
        <f t="shared" si="980"/>
        <v>3.3960531989175591E-3</v>
      </c>
    </row>
    <row r="7823" spans="1:14" x14ac:dyDescent="0.3">
      <c r="A7823">
        <f t="shared" si="973"/>
        <v>79</v>
      </c>
      <c r="E7823" s="105">
        <f t="shared" si="974"/>
        <v>0</v>
      </c>
      <c r="I7823" s="105">
        <f t="shared" si="975"/>
        <v>0</v>
      </c>
      <c r="J7823" s="105">
        <f t="shared" si="977"/>
        <v>0</v>
      </c>
      <c r="K7823" s="105">
        <f t="shared" si="978"/>
        <v>0</v>
      </c>
      <c r="L7823" s="105">
        <f t="shared" si="979"/>
        <v>0</v>
      </c>
      <c r="M7823">
        <v>0.04</v>
      </c>
      <c r="N7823">
        <f t="shared" si="980"/>
        <v>3.3960531989175591E-3</v>
      </c>
    </row>
    <row r="7824" spans="1:14" x14ac:dyDescent="0.3">
      <c r="A7824">
        <f t="shared" si="973"/>
        <v>79</v>
      </c>
      <c r="E7824" s="105">
        <f t="shared" si="974"/>
        <v>0</v>
      </c>
      <c r="I7824" s="105">
        <f t="shared" si="975"/>
        <v>0</v>
      </c>
      <c r="J7824" s="105">
        <f t="shared" si="977"/>
        <v>0</v>
      </c>
      <c r="K7824" s="105">
        <f t="shared" si="978"/>
        <v>0</v>
      </c>
      <c r="L7824" s="105">
        <f t="shared" si="979"/>
        <v>0</v>
      </c>
      <c r="M7824">
        <v>0.04</v>
      </c>
      <c r="N7824">
        <f t="shared" si="980"/>
        <v>3.3960531989175591E-3</v>
      </c>
    </row>
    <row r="7825" spans="1:14" x14ac:dyDescent="0.3">
      <c r="A7825">
        <f t="shared" si="973"/>
        <v>79</v>
      </c>
      <c r="E7825" s="105">
        <f t="shared" si="974"/>
        <v>0</v>
      </c>
      <c r="I7825" s="105">
        <f t="shared" si="975"/>
        <v>0</v>
      </c>
      <c r="J7825" s="105">
        <f t="shared" si="977"/>
        <v>0</v>
      </c>
      <c r="K7825" s="105">
        <f t="shared" si="978"/>
        <v>0</v>
      </c>
      <c r="L7825" s="105">
        <f t="shared" si="979"/>
        <v>0</v>
      </c>
      <c r="M7825">
        <v>0.04</v>
      </c>
      <c r="N7825">
        <f t="shared" si="980"/>
        <v>3.3960531989175591E-3</v>
      </c>
    </row>
    <row r="7826" spans="1:14" x14ac:dyDescent="0.3">
      <c r="A7826">
        <f t="shared" si="973"/>
        <v>79</v>
      </c>
      <c r="E7826" s="105">
        <f t="shared" si="974"/>
        <v>0</v>
      </c>
      <c r="I7826" s="105">
        <f t="shared" si="975"/>
        <v>0</v>
      </c>
      <c r="J7826" s="105">
        <f t="shared" si="977"/>
        <v>0</v>
      </c>
      <c r="K7826" s="105">
        <f t="shared" si="978"/>
        <v>0</v>
      </c>
      <c r="L7826" s="105">
        <f t="shared" si="979"/>
        <v>0</v>
      </c>
      <c r="M7826">
        <v>0.04</v>
      </c>
      <c r="N7826">
        <f t="shared" si="980"/>
        <v>3.3960531989175591E-3</v>
      </c>
    </row>
    <row r="7827" spans="1:14" x14ac:dyDescent="0.3">
      <c r="A7827">
        <f t="shared" si="973"/>
        <v>79</v>
      </c>
      <c r="E7827" s="105">
        <f t="shared" si="974"/>
        <v>0</v>
      </c>
      <c r="I7827" s="105">
        <f t="shared" si="975"/>
        <v>0</v>
      </c>
      <c r="J7827" s="105">
        <f t="shared" si="977"/>
        <v>0</v>
      </c>
      <c r="K7827" s="105">
        <f t="shared" si="978"/>
        <v>0</v>
      </c>
      <c r="L7827" s="105">
        <f t="shared" si="979"/>
        <v>0</v>
      </c>
      <c r="M7827">
        <v>0.04</v>
      </c>
      <c r="N7827">
        <f t="shared" si="980"/>
        <v>3.3960531989175591E-3</v>
      </c>
    </row>
    <row r="7828" spans="1:14" x14ac:dyDescent="0.3">
      <c r="A7828">
        <f t="shared" si="973"/>
        <v>79</v>
      </c>
      <c r="E7828" s="105">
        <f t="shared" si="974"/>
        <v>0</v>
      </c>
      <c r="I7828" s="105">
        <f t="shared" si="975"/>
        <v>0</v>
      </c>
      <c r="J7828" s="105">
        <f t="shared" si="977"/>
        <v>0</v>
      </c>
      <c r="K7828" s="105">
        <f t="shared" si="978"/>
        <v>0</v>
      </c>
      <c r="L7828" s="105">
        <f t="shared" si="979"/>
        <v>0</v>
      </c>
      <c r="M7828">
        <v>0.04</v>
      </c>
      <c r="N7828">
        <f t="shared" si="980"/>
        <v>3.3960531989175591E-3</v>
      </c>
    </row>
    <row r="7829" spans="1:14" x14ac:dyDescent="0.3">
      <c r="A7829">
        <f t="shared" si="973"/>
        <v>79</v>
      </c>
      <c r="E7829" s="105">
        <f t="shared" si="974"/>
        <v>0</v>
      </c>
      <c r="I7829" s="105">
        <f t="shared" si="975"/>
        <v>0</v>
      </c>
      <c r="J7829" s="105">
        <f t="shared" si="977"/>
        <v>0</v>
      </c>
      <c r="K7829" s="105">
        <f t="shared" si="978"/>
        <v>0</v>
      </c>
      <c r="L7829" s="105">
        <f t="shared" si="979"/>
        <v>0</v>
      </c>
      <c r="M7829">
        <v>0.04</v>
      </c>
      <c r="N7829">
        <f t="shared" si="980"/>
        <v>3.3960531989175591E-3</v>
      </c>
    </row>
    <row r="7830" spans="1:14" x14ac:dyDescent="0.3">
      <c r="A7830">
        <f t="shared" si="973"/>
        <v>79</v>
      </c>
      <c r="E7830" s="105">
        <f t="shared" si="974"/>
        <v>0</v>
      </c>
      <c r="I7830" s="105">
        <f t="shared" si="975"/>
        <v>0</v>
      </c>
      <c r="J7830" s="105">
        <f t="shared" si="977"/>
        <v>0</v>
      </c>
      <c r="K7830" s="105">
        <f t="shared" si="978"/>
        <v>0</v>
      </c>
      <c r="L7830" s="105">
        <f t="shared" si="979"/>
        <v>0</v>
      </c>
      <c r="M7830">
        <v>0.04</v>
      </c>
      <c r="N7830">
        <f t="shared" si="980"/>
        <v>3.3960531989175591E-3</v>
      </c>
    </row>
    <row r="7831" spans="1:14" x14ac:dyDescent="0.3">
      <c r="A7831">
        <f t="shared" si="973"/>
        <v>79</v>
      </c>
      <c r="E7831" s="105">
        <f t="shared" si="974"/>
        <v>0</v>
      </c>
      <c r="I7831" s="105">
        <f t="shared" si="975"/>
        <v>0</v>
      </c>
      <c r="J7831" s="105">
        <f t="shared" si="977"/>
        <v>0</v>
      </c>
      <c r="K7831" s="105">
        <f t="shared" si="978"/>
        <v>0</v>
      </c>
      <c r="L7831" s="105">
        <f t="shared" si="979"/>
        <v>0</v>
      </c>
      <c r="M7831">
        <v>0.04</v>
      </c>
      <c r="N7831">
        <f t="shared" si="980"/>
        <v>3.3960531989175591E-3</v>
      </c>
    </row>
    <row r="7832" spans="1:14" x14ac:dyDescent="0.3">
      <c r="A7832">
        <f t="shared" si="973"/>
        <v>79</v>
      </c>
      <c r="E7832" s="105">
        <f t="shared" si="974"/>
        <v>0</v>
      </c>
      <c r="I7832" s="105">
        <f t="shared" si="975"/>
        <v>0</v>
      </c>
      <c r="J7832" s="105">
        <f t="shared" si="977"/>
        <v>0</v>
      </c>
      <c r="K7832" s="105">
        <f t="shared" si="978"/>
        <v>0</v>
      </c>
      <c r="L7832" s="105">
        <f t="shared" si="979"/>
        <v>0</v>
      </c>
      <c r="M7832">
        <v>0.04</v>
      </c>
      <c r="N7832">
        <f t="shared" si="980"/>
        <v>3.3960531989175591E-3</v>
      </c>
    </row>
    <row r="7833" spans="1:14" x14ac:dyDescent="0.3">
      <c r="A7833">
        <f t="shared" si="973"/>
        <v>79</v>
      </c>
      <c r="E7833" s="105">
        <f t="shared" si="974"/>
        <v>0</v>
      </c>
      <c r="I7833" s="105">
        <f t="shared" si="975"/>
        <v>0</v>
      </c>
      <c r="J7833" s="105">
        <f t="shared" si="977"/>
        <v>0</v>
      </c>
      <c r="K7833" s="105">
        <f t="shared" si="978"/>
        <v>0</v>
      </c>
      <c r="L7833" s="105">
        <f t="shared" si="979"/>
        <v>0</v>
      </c>
      <c r="M7833">
        <v>0.04</v>
      </c>
      <c r="N7833">
        <f t="shared" si="980"/>
        <v>3.3960531989175591E-3</v>
      </c>
    </row>
    <row r="7834" spans="1:14" x14ac:dyDescent="0.3">
      <c r="A7834">
        <f t="shared" si="973"/>
        <v>79</v>
      </c>
      <c r="E7834" s="105">
        <f t="shared" si="974"/>
        <v>0</v>
      </c>
      <c r="I7834" s="105">
        <f t="shared" si="975"/>
        <v>0</v>
      </c>
      <c r="J7834" s="105">
        <f t="shared" si="977"/>
        <v>0</v>
      </c>
      <c r="K7834" s="105">
        <f t="shared" si="978"/>
        <v>0</v>
      </c>
      <c r="L7834" s="105">
        <f t="shared" si="979"/>
        <v>0</v>
      </c>
      <c r="M7834">
        <v>0.04</v>
      </c>
      <c r="N7834">
        <f t="shared" si="980"/>
        <v>3.3960531989175591E-3</v>
      </c>
    </row>
    <row r="7835" spans="1:14" x14ac:dyDescent="0.3">
      <c r="A7835">
        <f t="shared" si="973"/>
        <v>79</v>
      </c>
      <c r="E7835" s="105">
        <f t="shared" si="974"/>
        <v>0</v>
      </c>
      <c r="I7835" s="105">
        <f t="shared" si="975"/>
        <v>0</v>
      </c>
      <c r="J7835" s="105">
        <f t="shared" si="977"/>
        <v>0</v>
      </c>
      <c r="K7835" s="105">
        <f t="shared" si="978"/>
        <v>0</v>
      </c>
      <c r="L7835" s="105">
        <f t="shared" si="979"/>
        <v>0</v>
      </c>
      <c r="M7835">
        <v>0.04</v>
      </c>
      <c r="N7835">
        <f t="shared" si="980"/>
        <v>3.3960531989175591E-3</v>
      </c>
    </row>
    <row r="7836" spans="1:14" x14ac:dyDescent="0.3">
      <c r="A7836">
        <f t="shared" si="973"/>
        <v>79</v>
      </c>
      <c r="E7836" s="105">
        <f t="shared" si="974"/>
        <v>0</v>
      </c>
      <c r="I7836" s="105">
        <f t="shared" si="975"/>
        <v>0</v>
      </c>
      <c r="J7836" s="105">
        <f t="shared" si="977"/>
        <v>0</v>
      </c>
      <c r="K7836" s="105">
        <f t="shared" si="978"/>
        <v>0</v>
      </c>
      <c r="L7836" s="105">
        <f t="shared" si="979"/>
        <v>0</v>
      </c>
      <c r="M7836">
        <v>0.04</v>
      </c>
      <c r="N7836">
        <f t="shared" si="980"/>
        <v>3.3960531989175591E-3</v>
      </c>
    </row>
    <row r="7837" spans="1:14" x14ac:dyDescent="0.3">
      <c r="A7837">
        <f t="shared" si="973"/>
        <v>79</v>
      </c>
      <c r="E7837" s="105">
        <f t="shared" si="974"/>
        <v>0</v>
      </c>
      <c r="I7837" s="105">
        <f t="shared" si="975"/>
        <v>0</v>
      </c>
      <c r="J7837" s="105">
        <f t="shared" si="977"/>
        <v>0</v>
      </c>
      <c r="K7837" s="105">
        <f t="shared" si="978"/>
        <v>0</v>
      </c>
      <c r="L7837" s="105">
        <f t="shared" si="979"/>
        <v>0</v>
      </c>
      <c r="M7837">
        <v>0.04</v>
      </c>
      <c r="N7837">
        <f t="shared" si="980"/>
        <v>3.3960531989175591E-3</v>
      </c>
    </row>
    <row r="7838" spans="1:14" x14ac:dyDescent="0.3">
      <c r="A7838">
        <f t="shared" si="973"/>
        <v>79</v>
      </c>
      <c r="E7838" s="105">
        <f t="shared" si="974"/>
        <v>0</v>
      </c>
      <c r="I7838" s="105">
        <f t="shared" si="975"/>
        <v>0</v>
      </c>
      <c r="J7838" s="105">
        <f t="shared" si="977"/>
        <v>0</v>
      </c>
      <c r="K7838" s="105">
        <f t="shared" si="978"/>
        <v>0</v>
      </c>
      <c r="L7838" s="105">
        <f t="shared" si="979"/>
        <v>0</v>
      </c>
      <c r="M7838">
        <v>0.04</v>
      </c>
      <c r="N7838">
        <f t="shared" si="980"/>
        <v>3.3960531989175591E-3</v>
      </c>
    </row>
    <row r="7839" spans="1:14" x14ac:dyDescent="0.3">
      <c r="A7839">
        <f t="shared" si="973"/>
        <v>79</v>
      </c>
      <c r="E7839" s="105">
        <f t="shared" si="974"/>
        <v>0</v>
      </c>
      <c r="I7839" s="105">
        <f t="shared" si="975"/>
        <v>0</v>
      </c>
      <c r="J7839" s="105">
        <f t="shared" si="977"/>
        <v>0</v>
      </c>
      <c r="K7839" s="105">
        <f t="shared" si="978"/>
        <v>0</v>
      </c>
      <c r="L7839" s="105">
        <f t="shared" si="979"/>
        <v>0</v>
      </c>
      <c r="M7839">
        <v>0.04</v>
      </c>
      <c r="N7839">
        <f t="shared" si="980"/>
        <v>3.3960531989175591E-3</v>
      </c>
    </row>
    <row r="7840" spans="1:14" x14ac:dyDescent="0.3">
      <c r="A7840">
        <f t="shared" si="973"/>
        <v>79</v>
      </c>
      <c r="E7840" s="105">
        <f t="shared" si="974"/>
        <v>0</v>
      </c>
      <c r="I7840" s="105">
        <f t="shared" si="975"/>
        <v>0</v>
      </c>
      <c r="J7840" s="105">
        <f t="shared" si="977"/>
        <v>0</v>
      </c>
      <c r="K7840" s="105">
        <f t="shared" si="978"/>
        <v>0</v>
      </c>
      <c r="L7840" s="105">
        <f t="shared" si="979"/>
        <v>0</v>
      </c>
      <c r="M7840">
        <v>0.04</v>
      </c>
      <c r="N7840">
        <f t="shared" si="980"/>
        <v>3.3960531989175591E-3</v>
      </c>
    </row>
    <row r="7841" spans="1:14" x14ac:dyDescent="0.3">
      <c r="A7841">
        <f t="shared" si="973"/>
        <v>79</v>
      </c>
      <c r="E7841" s="105">
        <f t="shared" si="974"/>
        <v>0</v>
      </c>
      <c r="I7841" s="105">
        <f t="shared" si="975"/>
        <v>0</v>
      </c>
      <c r="J7841" s="105">
        <f t="shared" si="977"/>
        <v>0</v>
      </c>
      <c r="K7841" s="105">
        <f t="shared" si="978"/>
        <v>0</v>
      </c>
      <c r="L7841" s="105">
        <f t="shared" si="979"/>
        <v>0</v>
      </c>
      <c r="M7841">
        <v>0.04</v>
      </c>
      <c r="N7841">
        <f t="shared" si="980"/>
        <v>3.3960531989175591E-3</v>
      </c>
    </row>
    <row r="7842" spans="1:14" x14ac:dyDescent="0.3">
      <c r="A7842">
        <f t="shared" si="973"/>
        <v>79</v>
      </c>
      <c r="E7842" s="105">
        <f t="shared" si="974"/>
        <v>0</v>
      </c>
      <c r="I7842" s="105">
        <f t="shared" si="975"/>
        <v>0</v>
      </c>
      <c r="J7842" s="105">
        <f t="shared" si="977"/>
        <v>0</v>
      </c>
      <c r="K7842" s="105">
        <f t="shared" si="978"/>
        <v>0</v>
      </c>
      <c r="L7842" s="105">
        <f t="shared" si="979"/>
        <v>0</v>
      </c>
      <c r="M7842">
        <v>0.04</v>
      </c>
      <c r="N7842">
        <f t="shared" si="980"/>
        <v>3.3960531989175591E-3</v>
      </c>
    </row>
    <row r="7843" spans="1:14" x14ac:dyDescent="0.3">
      <c r="A7843">
        <f t="shared" si="973"/>
        <v>79</v>
      </c>
      <c r="E7843" s="105">
        <f t="shared" si="974"/>
        <v>0</v>
      </c>
      <c r="I7843" s="105">
        <f t="shared" si="975"/>
        <v>0</v>
      </c>
      <c r="J7843" s="105">
        <f t="shared" si="977"/>
        <v>0</v>
      </c>
      <c r="K7843" s="105">
        <f t="shared" si="978"/>
        <v>0</v>
      </c>
      <c r="L7843" s="105">
        <f t="shared" si="979"/>
        <v>0</v>
      </c>
      <c r="M7843">
        <v>0.04</v>
      </c>
      <c r="N7843">
        <f t="shared" si="980"/>
        <v>3.3960531989175591E-3</v>
      </c>
    </row>
    <row r="7844" spans="1:14" x14ac:dyDescent="0.3">
      <c r="A7844">
        <f t="shared" si="973"/>
        <v>79</v>
      </c>
      <c r="E7844" s="105">
        <f t="shared" si="974"/>
        <v>0</v>
      </c>
      <c r="I7844" s="105">
        <f t="shared" si="975"/>
        <v>0</v>
      </c>
      <c r="J7844" s="105">
        <f t="shared" si="977"/>
        <v>0</v>
      </c>
      <c r="K7844" s="105">
        <f t="shared" si="978"/>
        <v>0</v>
      </c>
      <c r="L7844" s="105">
        <f t="shared" si="979"/>
        <v>0</v>
      </c>
      <c r="M7844">
        <v>0.04</v>
      </c>
      <c r="N7844">
        <f t="shared" si="980"/>
        <v>3.3960531989175591E-3</v>
      </c>
    </row>
    <row r="7845" spans="1:14" x14ac:dyDescent="0.3">
      <c r="A7845">
        <f t="shared" si="973"/>
        <v>79</v>
      </c>
      <c r="E7845" s="105">
        <f t="shared" si="974"/>
        <v>0</v>
      </c>
      <c r="I7845" s="105">
        <f t="shared" si="975"/>
        <v>0</v>
      </c>
      <c r="J7845" s="105">
        <f t="shared" si="977"/>
        <v>0</v>
      </c>
      <c r="K7845" s="105">
        <f t="shared" si="978"/>
        <v>0</v>
      </c>
      <c r="L7845" s="105">
        <f t="shared" si="979"/>
        <v>0</v>
      </c>
      <c r="M7845">
        <v>0.04</v>
      </c>
      <c r="N7845">
        <f t="shared" si="980"/>
        <v>3.3960531989175591E-3</v>
      </c>
    </row>
    <row r="7846" spans="1:14" x14ac:dyDescent="0.3">
      <c r="A7846">
        <f t="shared" si="973"/>
        <v>79</v>
      </c>
      <c r="E7846" s="105">
        <f t="shared" si="974"/>
        <v>0</v>
      </c>
      <c r="I7846" s="105">
        <f t="shared" si="975"/>
        <v>0</v>
      </c>
      <c r="J7846" s="105">
        <f t="shared" si="977"/>
        <v>0</v>
      </c>
      <c r="K7846" s="105">
        <f t="shared" si="978"/>
        <v>0</v>
      </c>
      <c r="L7846" s="105">
        <f t="shared" si="979"/>
        <v>0</v>
      </c>
      <c r="M7846">
        <v>0.04</v>
      </c>
      <c r="N7846">
        <f t="shared" si="980"/>
        <v>3.3960531989175591E-3</v>
      </c>
    </row>
    <row r="7847" spans="1:14" x14ac:dyDescent="0.3">
      <c r="A7847">
        <f t="shared" ref="A7847:A7910" si="981">IF(COUNTIF(A7747:A7846,A7846)=100, A7846+1,A7846)</f>
        <v>79</v>
      </c>
      <c r="E7847" s="105">
        <f t="shared" ref="E7847:E7910" si="982">MAX(0, E7747-K7747-L7747)</f>
        <v>0</v>
      </c>
      <c r="I7847" s="105">
        <f t="shared" ref="I7847:I7910" si="983">IF(E7847&lt;I7747,J7847 + E7847, I7747)</f>
        <v>0</v>
      </c>
      <c r="J7847" s="105">
        <f t="shared" si="977"/>
        <v>0</v>
      </c>
      <c r="K7847" s="105">
        <f t="shared" si="978"/>
        <v>0</v>
      </c>
      <c r="L7847" s="105">
        <f t="shared" si="979"/>
        <v>0</v>
      </c>
      <c r="M7847">
        <v>0.04</v>
      </c>
      <c r="N7847">
        <f t="shared" si="980"/>
        <v>3.3960531989175591E-3</v>
      </c>
    </row>
    <row r="7848" spans="1:14" x14ac:dyDescent="0.3">
      <c r="A7848">
        <f t="shared" si="981"/>
        <v>79</v>
      </c>
      <c r="E7848" s="105">
        <f t="shared" si="982"/>
        <v>0</v>
      </c>
      <c r="I7848" s="105">
        <f t="shared" si="983"/>
        <v>0</v>
      </c>
      <c r="J7848" s="105">
        <f t="shared" si="977"/>
        <v>0</v>
      </c>
      <c r="K7848" s="105">
        <f t="shared" si="978"/>
        <v>0</v>
      </c>
      <c r="L7848" s="105">
        <f t="shared" si="979"/>
        <v>0</v>
      </c>
      <c r="M7848">
        <v>0.04</v>
      </c>
      <c r="N7848">
        <f t="shared" si="980"/>
        <v>3.3960531989175591E-3</v>
      </c>
    </row>
    <row r="7849" spans="1:14" x14ac:dyDescent="0.3">
      <c r="A7849">
        <f t="shared" si="981"/>
        <v>79</v>
      </c>
      <c r="E7849" s="105">
        <f t="shared" si="982"/>
        <v>0</v>
      </c>
      <c r="I7849" s="105">
        <f t="shared" si="983"/>
        <v>0</v>
      </c>
      <c r="J7849" s="105">
        <f t="shared" si="977"/>
        <v>0</v>
      </c>
      <c r="K7849" s="105">
        <f t="shared" si="978"/>
        <v>0</v>
      </c>
      <c r="L7849" s="105">
        <f t="shared" si="979"/>
        <v>0</v>
      </c>
      <c r="M7849">
        <v>0.04</v>
      </c>
      <c r="N7849">
        <f t="shared" si="980"/>
        <v>3.3960531989175591E-3</v>
      </c>
    </row>
    <row r="7850" spans="1:14" x14ac:dyDescent="0.3">
      <c r="A7850">
        <f t="shared" si="981"/>
        <v>79</v>
      </c>
      <c r="E7850" s="105">
        <f t="shared" si="982"/>
        <v>0</v>
      </c>
      <c r="I7850" s="105">
        <f t="shared" si="983"/>
        <v>0</v>
      </c>
      <c r="J7850" s="105">
        <f t="shared" si="977"/>
        <v>0</v>
      </c>
      <c r="K7850" s="105">
        <f t="shared" si="978"/>
        <v>0</v>
      </c>
      <c r="L7850" s="105">
        <f t="shared" si="979"/>
        <v>0</v>
      </c>
      <c r="M7850">
        <v>0.04</v>
      </c>
      <c r="N7850">
        <f t="shared" si="980"/>
        <v>3.3960531989175591E-3</v>
      </c>
    </row>
    <row r="7851" spans="1:14" x14ac:dyDescent="0.3">
      <c r="A7851">
        <f t="shared" si="981"/>
        <v>79</v>
      </c>
      <c r="E7851" s="105">
        <f t="shared" si="982"/>
        <v>0</v>
      </c>
      <c r="I7851" s="105">
        <f t="shared" si="983"/>
        <v>0</v>
      </c>
      <c r="J7851" s="105">
        <f t="shared" si="977"/>
        <v>0</v>
      </c>
      <c r="K7851" s="105">
        <f t="shared" si="978"/>
        <v>0</v>
      </c>
      <c r="L7851" s="105">
        <f t="shared" si="979"/>
        <v>0</v>
      </c>
      <c r="M7851">
        <v>0.04</v>
      </c>
      <c r="N7851">
        <f t="shared" si="980"/>
        <v>3.3960531989175591E-3</v>
      </c>
    </row>
    <row r="7852" spans="1:14" x14ac:dyDescent="0.3">
      <c r="A7852">
        <f t="shared" si="981"/>
        <v>79</v>
      </c>
      <c r="E7852" s="105">
        <f t="shared" si="982"/>
        <v>0</v>
      </c>
      <c r="I7852" s="105">
        <f t="shared" si="983"/>
        <v>0</v>
      </c>
      <c r="J7852" s="105">
        <f t="shared" si="977"/>
        <v>0</v>
      </c>
      <c r="K7852" s="105">
        <f t="shared" si="978"/>
        <v>0</v>
      </c>
      <c r="L7852" s="105">
        <f t="shared" si="979"/>
        <v>0</v>
      </c>
      <c r="M7852">
        <v>0.04</v>
      </c>
      <c r="N7852">
        <f t="shared" si="980"/>
        <v>3.3960531989175591E-3</v>
      </c>
    </row>
    <row r="7853" spans="1:14" x14ac:dyDescent="0.3">
      <c r="A7853">
        <f t="shared" si="981"/>
        <v>79</v>
      </c>
      <c r="E7853" s="105">
        <f t="shared" si="982"/>
        <v>0</v>
      </c>
      <c r="I7853" s="105">
        <f t="shared" si="983"/>
        <v>0</v>
      </c>
      <c r="J7853" s="105">
        <f t="shared" si="977"/>
        <v>0</v>
      </c>
      <c r="K7853" s="105">
        <f t="shared" si="978"/>
        <v>0</v>
      </c>
      <c r="L7853" s="105">
        <f t="shared" si="979"/>
        <v>0</v>
      </c>
      <c r="M7853">
        <v>0.04</v>
      </c>
      <c r="N7853">
        <f t="shared" si="980"/>
        <v>3.3960531989175591E-3</v>
      </c>
    </row>
    <row r="7854" spans="1:14" x14ac:dyDescent="0.3">
      <c r="A7854">
        <f t="shared" si="981"/>
        <v>79</v>
      </c>
      <c r="E7854" s="105">
        <f t="shared" si="982"/>
        <v>0</v>
      </c>
      <c r="I7854" s="105">
        <f t="shared" si="983"/>
        <v>0</v>
      </c>
      <c r="J7854" s="105">
        <f t="shared" si="977"/>
        <v>0</v>
      </c>
      <c r="K7854" s="105">
        <f t="shared" si="978"/>
        <v>0</v>
      </c>
      <c r="L7854" s="105">
        <f t="shared" si="979"/>
        <v>0</v>
      </c>
      <c r="M7854">
        <v>0.04</v>
      </c>
      <c r="N7854">
        <f t="shared" si="980"/>
        <v>3.3960531989175591E-3</v>
      </c>
    </row>
    <row r="7855" spans="1:14" x14ac:dyDescent="0.3">
      <c r="A7855">
        <f t="shared" si="981"/>
        <v>79</v>
      </c>
      <c r="E7855" s="105">
        <f t="shared" si="982"/>
        <v>0</v>
      </c>
      <c r="I7855" s="105">
        <f t="shared" si="983"/>
        <v>0</v>
      </c>
      <c r="J7855" s="105">
        <f t="shared" si="977"/>
        <v>0</v>
      </c>
      <c r="K7855" s="105">
        <f t="shared" si="978"/>
        <v>0</v>
      </c>
      <c r="L7855" s="105">
        <f t="shared" si="979"/>
        <v>0</v>
      </c>
      <c r="M7855">
        <v>0.04</v>
      </c>
      <c r="N7855">
        <f t="shared" si="980"/>
        <v>3.3960531989175591E-3</v>
      </c>
    </row>
    <row r="7856" spans="1:14" x14ac:dyDescent="0.3">
      <c r="A7856">
        <f t="shared" si="981"/>
        <v>79</v>
      </c>
      <c r="E7856" s="105">
        <f t="shared" si="982"/>
        <v>0</v>
      </c>
      <c r="I7856" s="105">
        <f t="shared" si="983"/>
        <v>0</v>
      </c>
      <c r="J7856" s="105">
        <f t="shared" si="977"/>
        <v>0</v>
      </c>
      <c r="K7856" s="105">
        <f t="shared" si="978"/>
        <v>0</v>
      </c>
      <c r="L7856" s="105">
        <f t="shared" si="979"/>
        <v>0</v>
      </c>
      <c r="M7856">
        <v>0.04</v>
      </c>
      <c r="N7856">
        <f t="shared" si="980"/>
        <v>3.3960531989175591E-3</v>
      </c>
    </row>
    <row r="7857" spans="1:14" x14ac:dyDescent="0.3">
      <c r="A7857">
        <f t="shared" si="981"/>
        <v>79</v>
      </c>
      <c r="E7857" s="105">
        <f t="shared" si="982"/>
        <v>0</v>
      </c>
      <c r="I7857" s="105">
        <f t="shared" si="983"/>
        <v>0</v>
      </c>
      <c r="J7857" s="105">
        <f t="shared" si="977"/>
        <v>0</v>
      </c>
      <c r="K7857" s="105">
        <f t="shared" si="978"/>
        <v>0</v>
      </c>
      <c r="L7857" s="105">
        <f t="shared" si="979"/>
        <v>0</v>
      </c>
      <c r="M7857">
        <v>0.04</v>
      </c>
      <c r="N7857">
        <f t="shared" si="980"/>
        <v>3.3960531989175591E-3</v>
      </c>
    </row>
    <row r="7858" spans="1:14" x14ac:dyDescent="0.3">
      <c r="A7858">
        <f t="shared" si="981"/>
        <v>79</v>
      </c>
      <c r="E7858" s="105">
        <f t="shared" si="982"/>
        <v>0</v>
      </c>
      <c r="I7858" s="105">
        <f t="shared" si="983"/>
        <v>0</v>
      </c>
      <c r="J7858" s="105">
        <f t="shared" si="977"/>
        <v>0</v>
      </c>
      <c r="K7858" s="105">
        <f t="shared" si="978"/>
        <v>0</v>
      </c>
      <c r="L7858" s="105">
        <f t="shared" si="979"/>
        <v>0</v>
      </c>
      <c r="M7858">
        <v>0.04</v>
      </c>
      <c r="N7858">
        <f t="shared" si="980"/>
        <v>3.3960531989175591E-3</v>
      </c>
    </row>
    <row r="7859" spans="1:14" x14ac:dyDescent="0.3">
      <c r="A7859">
        <f t="shared" si="981"/>
        <v>79</v>
      </c>
      <c r="E7859" s="105">
        <f t="shared" si="982"/>
        <v>0</v>
      </c>
      <c r="I7859" s="105">
        <f t="shared" si="983"/>
        <v>0</v>
      </c>
      <c r="J7859" s="105">
        <f t="shared" si="977"/>
        <v>0</v>
      </c>
      <c r="K7859" s="105">
        <f t="shared" si="978"/>
        <v>0</v>
      </c>
      <c r="L7859" s="105">
        <f t="shared" si="979"/>
        <v>0</v>
      </c>
      <c r="M7859">
        <v>0.04</v>
      </c>
      <c r="N7859">
        <f t="shared" si="980"/>
        <v>3.3960531989175591E-3</v>
      </c>
    </row>
    <row r="7860" spans="1:14" x14ac:dyDescent="0.3">
      <c r="A7860">
        <f t="shared" si="981"/>
        <v>79</v>
      </c>
      <c r="E7860" s="105">
        <f t="shared" si="982"/>
        <v>0</v>
      </c>
      <c r="I7860" s="105">
        <f t="shared" si="983"/>
        <v>0</v>
      </c>
      <c r="J7860" s="105">
        <f t="shared" si="977"/>
        <v>0</v>
      </c>
      <c r="K7860" s="105">
        <f t="shared" si="978"/>
        <v>0</v>
      </c>
      <c r="L7860" s="105">
        <f t="shared" si="979"/>
        <v>0</v>
      </c>
      <c r="M7860">
        <v>0.04</v>
      </c>
      <c r="N7860">
        <f t="shared" si="980"/>
        <v>3.3960531989175591E-3</v>
      </c>
    </row>
    <row r="7861" spans="1:14" x14ac:dyDescent="0.3">
      <c r="A7861">
        <f t="shared" si="981"/>
        <v>79</v>
      </c>
      <c r="E7861" s="105">
        <f t="shared" si="982"/>
        <v>0</v>
      </c>
      <c r="I7861" s="105">
        <f t="shared" si="983"/>
        <v>0</v>
      </c>
      <c r="J7861" s="105">
        <f t="shared" si="977"/>
        <v>0</v>
      </c>
      <c r="K7861" s="105">
        <f t="shared" si="978"/>
        <v>0</v>
      </c>
      <c r="L7861" s="105">
        <f t="shared" si="979"/>
        <v>0</v>
      </c>
      <c r="M7861">
        <v>0.04</v>
      </c>
      <c r="N7861">
        <f t="shared" si="980"/>
        <v>3.3960531989175591E-3</v>
      </c>
    </row>
    <row r="7862" spans="1:14" x14ac:dyDescent="0.3">
      <c r="A7862">
        <f t="shared" si="981"/>
        <v>79</v>
      </c>
      <c r="E7862" s="105">
        <f t="shared" si="982"/>
        <v>0</v>
      </c>
      <c r="I7862" s="105">
        <f t="shared" si="983"/>
        <v>0</v>
      </c>
      <c r="J7862" s="105">
        <f t="shared" si="977"/>
        <v>0</v>
      </c>
      <c r="K7862" s="105">
        <f t="shared" si="978"/>
        <v>0</v>
      </c>
      <c r="L7862" s="105">
        <f t="shared" si="979"/>
        <v>0</v>
      </c>
      <c r="M7862">
        <v>0.04</v>
      </c>
      <c r="N7862">
        <f t="shared" si="980"/>
        <v>3.3960531989175591E-3</v>
      </c>
    </row>
    <row r="7863" spans="1:14" x14ac:dyDescent="0.3">
      <c r="A7863">
        <f t="shared" si="981"/>
        <v>79</v>
      </c>
      <c r="E7863" s="105">
        <f t="shared" si="982"/>
        <v>0</v>
      </c>
      <c r="I7863" s="105">
        <f t="shared" si="983"/>
        <v>0</v>
      </c>
      <c r="J7863" s="105">
        <f t="shared" si="977"/>
        <v>0</v>
      </c>
      <c r="K7863" s="105">
        <f t="shared" si="978"/>
        <v>0</v>
      </c>
      <c r="L7863" s="105">
        <f t="shared" si="979"/>
        <v>0</v>
      </c>
      <c r="M7863">
        <v>0.04</v>
      </c>
      <c r="N7863">
        <f t="shared" si="980"/>
        <v>3.3960531989175591E-3</v>
      </c>
    </row>
    <row r="7864" spans="1:14" x14ac:dyDescent="0.3">
      <c r="A7864">
        <f t="shared" si="981"/>
        <v>79</v>
      </c>
      <c r="E7864" s="105">
        <f t="shared" si="982"/>
        <v>0</v>
      </c>
      <c r="I7864" s="105">
        <f t="shared" si="983"/>
        <v>0</v>
      </c>
      <c r="J7864" s="105">
        <f t="shared" si="977"/>
        <v>0</v>
      </c>
      <c r="K7864" s="105">
        <f t="shared" si="978"/>
        <v>0</v>
      </c>
      <c r="L7864" s="105">
        <f t="shared" si="979"/>
        <v>0</v>
      </c>
      <c r="M7864">
        <v>0.04</v>
      </c>
      <c r="N7864">
        <f t="shared" si="980"/>
        <v>3.3960531989175591E-3</v>
      </c>
    </row>
    <row r="7865" spans="1:14" x14ac:dyDescent="0.3">
      <c r="A7865">
        <f t="shared" si="981"/>
        <v>79</v>
      </c>
      <c r="E7865" s="105">
        <f t="shared" si="982"/>
        <v>0</v>
      </c>
      <c r="I7865" s="105">
        <f t="shared" si="983"/>
        <v>0</v>
      </c>
      <c r="J7865" s="105">
        <f t="shared" si="977"/>
        <v>0</v>
      </c>
      <c r="K7865" s="105">
        <f t="shared" si="978"/>
        <v>0</v>
      </c>
      <c r="L7865" s="105">
        <f t="shared" si="979"/>
        <v>0</v>
      </c>
      <c r="M7865">
        <v>0.04</v>
      </c>
      <c r="N7865">
        <f t="shared" si="980"/>
        <v>3.3960531989175591E-3</v>
      </c>
    </row>
    <row r="7866" spans="1:14" x14ac:dyDescent="0.3">
      <c r="A7866">
        <f t="shared" si="981"/>
        <v>79</v>
      </c>
      <c r="E7866" s="105">
        <f t="shared" si="982"/>
        <v>0</v>
      </c>
      <c r="I7866" s="105">
        <f t="shared" si="983"/>
        <v>0</v>
      </c>
      <c r="J7866" s="105">
        <f t="shared" si="977"/>
        <v>0</v>
      </c>
      <c r="K7866" s="105">
        <f t="shared" si="978"/>
        <v>0</v>
      </c>
      <c r="L7866" s="105">
        <f t="shared" si="979"/>
        <v>0</v>
      </c>
      <c r="M7866">
        <v>0.04</v>
      </c>
      <c r="N7866">
        <f t="shared" si="980"/>
        <v>3.3960531989175591E-3</v>
      </c>
    </row>
    <row r="7867" spans="1:14" x14ac:dyDescent="0.3">
      <c r="A7867">
        <f t="shared" si="981"/>
        <v>79</v>
      </c>
      <c r="E7867" s="105">
        <f t="shared" si="982"/>
        <v>0</v>
      </c>
      <c r="I7867" s="105">
        <f t="shared" si="983"/>
        <v>0</v>
      </c>
      <c r="J7867" s="105">
        <f t="shared" si="977"/>
        <v>0</v>
      </c>
      <c r="K7867" s="105">
        <f t="shared" si="978"/>
        <v>0</v>
      </c>
      <c r="L7867" s="105">
        <f t="shared" si="979"/>
        <v>0</v>
      </c>
      <c r="M7867">
        <v>0.04</v>
      </c>
      <c r="N7867">
        <f t="shared" si="980"/>
        <v>3.3960531989175591E-3</v>
      </c>
    </row>
    <row r="7868" spans="1:14" x14ac:dyDescent="0.3">
      <c r="A7868">
        <f t="shared" si="981"/>
        <v>79</v>
      </c>
      <c r="E7868" s="105">
        <f t="shared" si="982"/>
        <v>0</v>
      </c>
      <c r="I7868" s="105">
        <f t="shared" si="983"/>
        <v>0</v>
      </c>
      <c r="J7868" s="105">
        <f t="shared" si="977"/>
        <v>0</v>
      </c>
      <c r="K7868" s="105">
        <f t="shared" si="978"/>
        <v>0</v>
      </c>
      <c r="L7868" s="105">
        <f t="shared" si="979"/>
        <v>0</v>
      </c>
      <c r="M7868">
        <v>0.04</v>
      </c>
      <c r="N7868">
        <f t="shared" si="980"/>
        <v>3.3960531989175591E-3</v>
      </c>
    </row>
    <row r="7869" spans="1:14" x14ac:dyDescent="0.3">
      <c r="A7869">
        <f t="shared" si="981"/>
        <v>79</v>
      </c>
      <c r="E7869" s="105">
        <f t="shared" si="982"/>
        <v>0</v>
      </c>
      <c r="I7869" s="105">
        <f t="shared" si="983"/>
        <v>0</v>
      </c>
      <c r="J7869" s="105">
        <f t="shared" si="977"/>
        <v>0</v>
      </c>
      <c r="K7869" s="105">
        <f t="shared" si="978"/>
        <v>0</v>
      </c>
      <c r="L7869" s="105">
        <f t="shared" si="979"/>
        <v>0</v>
      </c>
      <c r="M7869">
        <v>0.04</v>
      </c>
      <c r="N7869">
        <f t="shared" si="980"/>
        <v>3.3960531989175591E-3</v>
      </c>
    </row>
    <row r="7870" spans="1:14" x14ac:dyDescent="0.3">
      <c r="A7870">
        <f t="shared" si="981"/>
        <v>79</v>
      </c>
      <c r="E7870" s="105">
        <f t="shared" si="982"/>
        <v>0</v>
      </c>
      <c r="I7870" s="105">
        <f t="shared" si="983"/>
        <v>0</v>
      </c>
      <c r="J7870" s="105">
        <f t="shared" si="977"/>
        <v>0</v>
      </c>
      <c r="K7870" s="105">
        <f t="shared" si="978"/>
        <v>0</v>
      </c>
      <c r="L7870" s="105">
        <f t="shared" si="979"/>
        <v>0</v>
      </c>
      <c r="M7870">
        <v>0.04</v>
      </c>
      <c r="N7870">
        <f t="shared" si="980"/>
        <v>3.3960531989175591E-3</v>
      </c>
    </row>
    <row r="7871" spans="1:14" x14ac:dyDescent="0.3">
      <c r="A7871">
        <f t="shared" si="981"/>
        <v>79</v>
      </c>
      <c r="E7871" s="105">
        <f t="shared" si="982"/>
        <v>0</v>
      </c>
      <c r="I7871" s="105">
        <f t="shared" si="983"/>
        <v>0</v>
      </c>
      <c r="J7871" s="105">
        <f t="shared" si="977"/>
        <v>0</v>
      </c>
      <c r="K7871" s="105">
        <f t="shared" si="978"/>
        <v>0</v>
      </c>
      <c r="L7871" s="105">
        <f t="shared" si="979"/>
        <v>0</v>
      </c>
      <c r="M7871">
        <v>0.04</v>
      </c>
      <c r="N7871">
        <f t="shared" si="980"/>
        <v>3.3960531989175591E-3</v>
      </c>
    </row>
    <row r="7872" spans="1:14" x14ac:dyDescent="0.3">
      <c r="A7872">
        <f t="shared" si="981"/>
        <v>79</v>
      </c>
      <c r="E7872" s="105">
        <f t="shared" si="982"/>
        <v>0</v>
      </c>
      <c r="I7872" s="105">
        <f t="shared" si="983"/>
        <v>0</v>
      </c>
      <c r="J7872" s="105">
        <f t="shared" si="977"/>
        <v>0</v>
      </c>
      <c r="K7872" s="105">
        <f t="shared" si="978"/>
        <v>0</v>
      </c>
      <c r="L7872" s="105">
        <f t="shared" si="979"/>
        <v>0</v>
      </c>
      <c r="M7872">
        <v>0.04</v>
      </c>
      <c r="N7872">
        <f t="shared" si="980"/>
        <v>3.3960531989175591E-3</v>
      </c>
    </row>
    <row r="7873" spans="1:14" x14ac:dyDescent="0.3">
      <c r="A7873">
        <f t="shared" si="981"/>
        <v>79</v>
      </c>
      <c r="E7873" s="105">
        <f t="shared" si="982"/>
        <v>0</v>
      </c>
      <c r="I7873" s="105">
        <f t="shared" si="983"/>
        <v>0</v>
      </c>
      <c r="J7873" s="105">
        <f t="shared" si="977"/>
        <v>0</v>
      </c>
      <c r="K7873" s="105">
        <f t="shared" si="978"/>
        <v>0</v>
      </c>
      <c r="L7873" s="105">
        <f t="shared" si="979"/>
        <v>0</v>
      </c>
      <c r="M7873">
        <v>0.04</v>
      </c>
      <c r="N7873">
        <f t="shared" si="980"/>
        <v>3.3960531989175591E-3</v>
      </c>
    </row>
    <row r="7874" spans="1:14" x14ac:dyDescent="0.3">
      <c r="A7874">
        <f t="shared" si="981"/>
        <v>79</v>
      </c>
      <c r="E7874" s="105">
        <f t="shared" si="982"/>
        <v>0</v>
      </c>
      <c r="I7874" s="105">
        <f t="shared" si="983"/>
        <v>0</v>
      </c>
      <c r="J7874" s="105">
        <f t="shared" si="977"/>
        <v>0</v>
      </c>
      <c r="K7874" s="105">
        <f t="shared" si="978"/>
        <v>0</v>
      </c>
      <c r="L7874" s="105">
        <f t="shared" si="979"/>
        <v>0</v>
      </c>
      <c r="M7874">
        <v>0.04</v>
      </c>
      <c r="N7874">
        <f t="shared" si="980"/>
        <v>3.3960531989175591E-3</v>
      </c>
    </row>
    <row r="7875" spans="1:14" x14ac:dyDescent="0.3">
      <c r="A7875">
        <f t="shared" si="981"/>
        <v>79</v>
      </c>
      <c r="E7875" s="105">
        <f t="shared" si="982"/>
        <v>0</v>
      </c>
      <c r="I7875" s="105">
        <f t="shared" si="983"/>
        <v>0</v>
      </c>
      <c r="J7875" s="105">
        <f t="shared" ref="J7875:J7938" si="984">E7875*($H$2/12)</f>
        <v>0</v>
      </c>
      <c r="K7875" s="105">
        <f t="shared" ref="K7875:K7938" si="985">I7875-J7875</f>
        <v>0</v>
      </c>
      <c r="L7875" s="105">
        <f t="shared" ref="L7875:L7938" si="986">N7875*(E7875-K7875)</f>
        <v>0</v>
      </c>
      <c r="M7875">
        <v>0.04</v>
      </c>
      <c r="N7875">
        <f t="shared" ref="N7875:N7938" si="987">1-(POWER(1-M7875,(1/12)))</f>
        <v>3.3960531989175591E-3</v>
      </c>
    </row>
    <row r="7876" spans="1:14" x14ac:dyDescent="0.3">
      <c r="A7876">
        <f t="shared" si="981"/>
        <v>79</v>
      </c>
      <c r="E7876" s="105">
        <f t="shared" si="982"/>
        <v>0</v>
      </c>
      <c r="I7876" s="105">
        <f t="shared" si="983"/>
        <v>0</v>
      </c>
      <c r="J7876" s="105">
        <f t="shared" si="984"/>
        <v>0</v>
      </c>
      <c r="K7876" s="105">
        <f t="shared" si="985"/>
        <v>0</v>
      </c>
      <c r="L7876" s="105">
        <f t="shared" si="986"/>
        <v>0</v>
      </c>
      <c r="M7876">
        <v>0.04</v>
      </c>
      <c r="N7876">
        <f t="shared" si="987"/>
        <v>3.3960531989175591E-3</v>
      </c>
    </row>
    <row r="7877" spans="1:14" x14ac:dyDescent="0.3">
      <c r="A7877">
        <f t="shared" si="981"/>
        <v>79</v>
      </c>
      <c r="E7877" s="105">
        <f t="shared" si="982"/>
        <v>0</v>
      </c>
      <c r="I7877" s="105">
        <f t="shared" si="983"/>
        <v>0</v>
      </c>
      <c r="J7877" s="105">
        <f t="shared" si="984"/>
        <v>0</v>
      </c>
      <c r="K7877" s="105">
        <f t="shared" si="985"/>
        <v>0</v>
      </c>
      <c r="L7877" s="105">
        <f t="shared" si="986"/>
        <v>0</v>
      </c>
      <c r="M7877">
        <v>0.04</v>
      </c>
      <c r="N7877">
        <f t="shared" si="987"/>
        <v>3.3960531989175591E-3</v>
      </c>
    </row>
    <row r="7878" spans="1:14" x14ac:dyDescent="0.3">
      <c r="A7878">
        <f t="shared" si="981"/>
        <v>79</v>
      </c>
      <c r="E7878" s="105">
        <f t="shared" si="982"/>
        <v>0</v>
      </c>
      <c r="I7878" s="105">
        <f t="shared" si="983"/>
        <v>0</v>
      </c>
      <c r="J7878" s="105">
        <f t="shared" si="984"/>
        <v>0</v>
      </c>
      <c r="K7878" s="105">
        <f t="shared" si="985"/>
        <v>0</v>
      </c>
      <c r="L7878" s="105">
        <f t="shared" si="986"/>
        <v>0</v>
      </c>
      <c r="M7878">
        <v>0.04</v>
      </c>
      <c r="N7878">
        <f t="shared" si="987"/>
        <v>3.3960531989175591E-3</v>
      </c>
    </row>
    <row r="7879" spans="1:14" x14ac:dyDescent="0.3">
      <c r="A7879">
        <f t="shared" si="981"/>
        <v>79</v>
      </c>
      <c r="E7879" s="105">
        <f t="shared" si="982"/>
        <v>0</v>
      </c>
      <c r="I7879" s="105">
        <f t="shared" si="983"/>
        <v>0</v>
      </c>
      <c r="J7879" s="105">
        <f t="shared" si="984"/>
        <v>0</v>
      </c>
      <c r="K7879" s="105">
        <f t="shared" si="985"/>
        <v>0</v>
      </c>
      <c r="L7879" s="105">
        <f t="shared" si="986"/>
        <v>0</v>
      </c>
      <c r="M7879">
        <v>0.04</v>
      </c>
      <c r="N7879">
        <f t="shared" si="987"/>
        <v>3.3960531989175591E-3</v>
      </c>
    </row>
    <row r="7880" spans="1:14" x14ac:dyDescent="0.3">
      <c r="A7880">
        <f t="shared" si="981"/>
        <v>79</v>
      </c>
      <c r="E7880" s="105">
        <f t="shared" si="982"/>
        <v>0</v>
      </c>
      <c r="I7880" s="105">
        <f t="shared" si="983"/>
        <v>0</v>
      </c>
      <c r="J7880" s="105">
        <f t="shared" si="984"/>
        <v>0</v>
      </c>
      <c r="K7880" s="105">
        <f t="shared" si="985"/>
        <v>0</v>
      </c>
      <c r="L7880" s="105">
        <f t="shared" si="986"/>
        <v>0</v>
      </c>
      <c r="M7880">
        <v>0.04</v>
      </c>
      <c r="N7880">
        <f t="shared" si="987"/>
        <v>3.3960531989175591E-3</v>
      </c>
    </row>
    <row r="7881" spans="1:14" x14ac:dyDescent="0.3">
      <c r="A7881">
        <f t="shared" si="981"/>
        <v>79</v>
      </c>
      <c r="E7881" s="105">
        <f t="shared" si="982"/>
        <v>0</v>
      </c>
      <c r="I7881" s="105">
        <f t="shared" si="983"/>
        <v>0</v>
      </c>
      <c r="J7881" s="105">
        <f t="shared" si="984"/>
        <v>0</v>
      </c>
      <c r="K7881" s="105">
        <f t="shared" si="985"/>
        <v>0</v>
      </c>
      <c r="L7881" s="105">
        <f t="shared" si="986"/>
        <v>0</v>
      </c>
      <c r="M7881">
        <v>0.04</v>
      </c>
      <c r="N7881">
        <f t="shared" si="987"/>
        <v>3.3960531989175591E-3</v>
      </c>
    </row>
    <row r="7882" spans="1:14" x14ac:dyDescent="0.3">
      <c r="A7882">
        <f t="shared" si="981"/>
        <v>79</v>
      </c>
      <c r="E7882" s="105">
        <f t="shared" si="982"/>
        <v>0</v>
      </c>
      <c r="I7882" s="105">
        <f t="shared" si="983"/>
        <v>0</v>
      </c>
      <c r="J7882" s="105">
        <f t="shared" si="984"/>
        <v>0</v>
      </c>
      <c r="K7882" s="105">
        <f t="shared" si="985"/>
        <v>0</v>
      </c>
      <c r="L7882" s="105">
        <f t="shared" si="986"/>
        <v>0</v>
      </c>
      <c r="M7882">
        <v>0.04</v>
      </c>
      <c r="N7882">
        <f t="shared" si="987"/>
        <v>3.3960531989175591E-3</v>
      </c>
    </row>
    <row r="7883" spans="1:14" x14ac:dyDescent="0.3">
      <c r="A7883">
        <f t="shared" si="981"/>
        <v>79</v>
      </c>
      <c r="E7883" s="105">
        <f t="shared" si="982"/>
        <v>0</v>
      </c>
      <c r="I7883" s="105">
        <f t="shared" si="983"/>
        <v>0</v>
      </c>
      <c r="J7883" s="105">
        <f t="shared" si="984"/>
        <v>0</v>
      </c>
      <c r="K7883" s="105">
        <f t="shared" si="985"/>
        <v>0</v>
      </c>
      <c r="L7883" s="105">
        <f t="shared" si="986"/>
        <v>0</v>
      </c>
      <c r="M7883">
        <v>0.04</v>
      </c>
      <c r="N7883">
        <f t="shared" si="987"/>
        <v>3.3960531989175591E-3</v>
      </c>
    </row>
    <row r="7884" spans="1:14" x14ac:dyDescent="0.3">
      <c r="A7884">
        <f t="shared" si="981"/>
        <v>79</v>
      </c>
      <c r="E7884" s="105">
        <f t="shared" si="982"/>
        <v>0</v>
      </c>
      <c r="I7884" s="105">
        <f t="shared" si="983"/>
        <v>0</v>
      </c>
      <c r="J7884" s="105">
        <f t="shared" si="984"/>
        <v>0</v>
      </c>
      <c r="K7884" s="105">
        <f t="shared" si="985"/>
        <v>0</v>
      </c>
      <c r="L7884" s="105">
        <f t="shared" si="986"/>
        <v>0</v>
      </c>
      <c r="M7884">
        <v>0.04</v>
      </c>
      <c r="N7884">
        <f t="shared" si="987"/>
        <v>3.3960531989175591E-3</v>
      </c>
    </row>
    <row r="7885" spans="1:14" x14ac:dyDescent="0.3">
      <c r="A7885">
        <f t="shared" si="981"/>
        <v>79</v>
      </c>
      <c r="E7885" s="105">
        <f t="shared" si="982"/>
        <v>0</v>
      </c>
      <c r="I7885" s="105">
        <f t="shared" si="983"/>
        <v>0</v>
      </c>
      <c r="J7885" s="105">
        <f t="shared" si="984"/>
        <v>0</v>
      </c>
      <c r="K7885" s="105">
        <f t="shared" si="985"/>
        <v>0</v>
      </c>
      <c r="L7885" s="105">
        <f t="shared" si="986"/>
        <v>0</v>
      </c>
      <c r="M7885">
        <v>0.04</v>
      </c>
      <c r="N7885">
        <f t="shared" si="987"/>
        <v>3.3960531989175591E-3</v>
      </c>
    </row>
    <row r="7886" spans="1:14" x14ac:dyDescent="0.3">
      <c r="A7886">
        <f t="shared" si="981"/>
        <v>79</v>
      </c>
      <c r="E7886" s="105">
        <f t="shared" si="982"/>
        <v>0</v>
      </c>
      <c r="I7886" s="105">
        <f t="shared" si="983"/>
        <v>0</v>
      </c>
      <c r="J7886" s="105">
        <f t="shared" si="984"/>
        <v>0</v>
      </c>
      <c r="K7886" s="105">
        <f t="shared" si="985"/>
        <v>0</v>
      </c>
      <c r="L7886" s="105">
        <f t="shared" si="986"/>
        <v>0</v>
      </c>
      <c r="M7886">
        <v>0.04</v>
      </c>
      <c r="N7886">
        <f t="shared" si="987"/>
        <v>3.3960531989175591E-3</v>
      </c>
    </row>
    <row r="7887" spans="1:14" x14ac:dyDescent="0.3">
      <c r="A7887">
        <f t="shared" si="981"/>
        <v>79</v>
      </c>
      <c r="E7887" s="105">
        <f t="shared" si="982"/>
        <v>0</v>
      </c>
      <c r="I7887" s="105">
        <f t="shared" si="983"/>
        <v>0</v>
      </c>
      <c r="J7887" s="105">
        <f t="shared" si="984"/>
        <v>0</v>
      </c>
      <c r="K7887" s="105">
        <f t="shared" si="985"/>
        <v>0</v>
      </c>
      <c r="L7887" s="105">
        <f t="shared" si="986"/>
        <v>0</v>
      </c>
      <c r="M7887">
        <v>0.04</v>
      </c>
      <c r="N7887">
        <f t="shared" si="987"/>
        <v>3.3960531989175591E-3</v>
      </c>
    </row>
    <row r="7888" spans="1:14" x14ac:dyDescent="0.3">
      <c r="A7888">
        <f t="shared" si="981"/>
        <v>79</v>
      </c>
      <c r="E7888" s="105">
        <f t="shared" si="982"/>
        <v>0</v>
      </c>
      <c r="I7888" s="105">
        <f t="shared" si="983"/>
        <v>0</v>
      </c>
      <c r="J7888" s="105">
        <f t="shared" si="984"/>
        <v>0</v>
      </c>
      <c r="K7888" s="105">
        <f t="shared" si="985"/>
        <v>0</v>
      </c>
      <c r="L7888" s="105">
        <f t="shared" si="986"/>
        <v>0</v>
      </c>
      <c r="M7888">
        <v>0.04</v>
      </c>
      <c r="N7888">
        <f t="shared" si="987"/>
        <v>3.3960531989175591E-3</v>
      </c>
    </row>
    <row r="7889" spans="1:15" x14ac:dyDescent="0.3">
      <c r="A7889">
        <f t="shared" si="981"/>
        <v>79</v>
      </c>
      <c r="E7889" s="105">
        <f t="shared" si="982"/>
        <v>0</v>
      </c>
      <c r="I7889" s="105">
        <f t="shared" si="983"/>
        <v>0</v>
      </c>
      <c r="J7889" s="105">
        <f t="shared" si="984"/>
        <v>0</v>
      </c>
      <c r="K7889" s="105">
        <f t="shared" si="985"/>
        <v>0</v>
      </c>
      <c r="L7889" s="105">
        <f t="shared" si="986"/>
        <v>0</v>
      </c>
      <c r="M7889">
        <v>0.04</v>
      </c>
      <c r="N7889">
        <f t="shared" si="987"/>
        <v>3.3960531989175591E-3</v>
      </c>
    </row>
    <row r="7890" spans="1:15" x14ac:dyDescent="0.3">
      <c r="A7890">
        <f t="shared" si="981"/>
        <v>79</v>
      </c>
      <c r="E7890" s="105">
        <f t="shared" si="982"/>
        <v>0</v>
      </c>
      <c r="I7890" s="105">
        <f t="shared" si="983"/>
        <v>0</v>
      </c>
      <c r="J7890" s="105">
        <f t="shared" si="984"/>
        <v>0</v>
      </c>
      <c r="K7890" s="105">
        <f t="shared" si="985"/>
        <v>0</v>
      </c>
      <c r="L7890" s="105">
        <f t="shared" si="986"/>
        <v>0</v>
      </c>
      <c r="M7890">
        <v>0.04</v>
      </c>
      <c r="N7890">
        <f t="shared" si="987"/>
        <v>3.3960531989175591E-3</v>
      </c>
    </row>
    <row r="7891" spans="1:15" x14ac:dyDescent="0.3">
      <c r="A7891">
        <f t="shared" si="981"/>
        <v>79</v>
      </c>
      <c r="E7891" s="105">
        <f t="shared" si="982"/>
        <v>0</v>
      </c>
      <c r="I7891" s="105">
        <f t="shared" si="983"/>
        <v>0</v>
      </c>
      <c r="J7891" s="105">
        <f t="shared" si="984"/>
        <v>0</v>
      </c>
      <c r="K7891" s="105">
        <f t="shared" si="985"/>
        <v>0</v>
      </c>
      <c r="L7891" s="105">
        <f t="shared" si="986"/>
        <v>0</v>
      </c>
      <c r="M7891">
        <v>0.04</v>
      </c>
      <c r="N7891">
        <f t="shared" si="987"/>
        <v>3.3960531989175591E-3</v>
      </c>
    </row>
    <row r="7892" spans="1:15" x14ac:dyDescent="0.3">
      <c r="A7892">
        <f t="shared" si="981"/>
        <v>79</v>
      </c>
      <c r="E7892" s="105">
        <f t="shared" si="982"/>
        <v>0</v>
      </c>
      <c r="I7892" s="105">
        <f t="shared" si="983"/>
        <v>0</v>
      </c>
      <c r="J7892" s="105">
        <f t="shared" si="984"/>
        <v>0</v>
      </c>
      <c r="K7892" s="105">
        <f t="shared" si="985"/>
        <v>0</v>
      </c>
      <c r="L7892" s="105">
        <f t="shared" si="986"/>
        <v>0</v>
      </c>
      <c r="M7892">
        <v>0.04</v>
      </c>
      <c r="N7892">
        <f t="shared" si="987"/>
        <v>3.3960531989175591E-3</v>
      </c>
    </row>
    <row r="7893" spans="1:15" x14ac:dyDescent="0.3">
      <c r="A7893">
        <f t="shared" si="981"/>
        <v>79</v>
      </c>
      <c r="E7893" s="105">
        <f t="shared" si="982"/>
        <v>0</v>
      </c>
      <c r="I7893" s="105">
        <f t="shared" si="983"/>
        <v>0</v>
      </c>
      <c r="J7893" s="105">
        <f t="shared" si="984"/>
        <v>0</v>
      </c>
      <c r="K7893" s="105">
        <f t="shared" si="985"/>
        <v>0</v>
      </c>
      <c r="L7893" s="105">
        <f t="shared" si="986"/>
        <v>0</v>
      </c>
      <c r="M7893">
        <v>0.04</v>
      </c>
      <c r="N7893">
        <f t="shared" si="987"/>
        <v>3.3960531989175591E-3</v>
      </c>
    </row>
    <row r="7894" spans="1:15" x14ac:dyDescent="0.3">
      <c r="A7894">
        <f t="shared" si="981"/>
        <v>79</v>
      </c>
      <c r="E7894" s="105">
        <f t="shared" si="982"/>
        <v>0</v>
      </c>
      <c r="I7894" s="105">
        <f t="shared" si="983"/>
        <v>0</v>
      </c>
      <c r="J7894" s="105">
        <f t="shared" si="984"/>
        <v>0</v>
      </c>
      <c r="K7894" s="105">
        <f t="shared" si="985"/>
        <v>0</v>
      </c>
      <c r="L7894" s="105">
        <f t="shared" si="986"/>
        <v>0</v>
      </c>
      <c r="M7894">
        <v>0.04</v>
      </c>
      <c r="N7894">
        <f t="shared" si="987"/>
        <v>3.3960531989175591E-3</v>
      </c>
    </row>
    <row r="7895" spans="1:15" x14ac:dyDescent="0.3">
      <c r="A7895">
        <f t="shared" si="981"/>
        <v>79</v>
      </c>
      <c r="E7895" s="105">
        <f t="shared" si="982"/>
        <v>0</v>
      </c>
      <c r="I7895" s="105">
        <f t="shared" si="983"/>
        <v>0</v>
      </c>
      <c r="J7895" s="105">
        <f t="shared" si="984"/>
        <v>0</v>
      </c>
      <c r="K7895" s="105">
        <f t="shared" si="985"/>
        <v>0</v>
      </c>
      <c r="L7895" s="105">
        <f t="shared" si="986"/>
        <v>0</v>
      </c>
      <c r="M7895">
        <v>0.04</v>
      </c>
      <c r="N7895">
        <f t="shared" si="987"/>
        <v>3.3960531989175591E-3</v>
      </c>
    </row>
    <row r="7896" spans="1:15" x14ac:dyDescent="0.3">
      <c r="A7896">
        <f t="shared" si="981"/>
        <v>79</v>
      </c>
      <c r="E7896" s="105">
        <f t="shared" si="982"/>
        <v>0</v>
      </c>
      <c r="I7896" s="105">
        <f t="shared" si="983"/>
        <v>0</v>
      </c>
      <c r="J7896" s="105">
        <f t="shared" si="984"/>
        <v>0</v>
      </c>
      <c r="K7896" s="105">
        <f t="shared" si="985"/>
        <v>0</v>
      </c>
      <c r="L7896" s="105">
        <f t="shared" si="986"/>
        <v>0</v>
      </c>
      <c r="M7896">
        <v>0.04</v>
      </c>
      <c r="N7896">
        <f t="shared" si="987"/>
        <v>3.3960531989175591E-3</v>
      </c>
    </row>
    <row r="7897" spans="1:15" x14ac:dyDescent="0.3">
      <c r="A7897">
        <f t="shared" si="981"/>
        <v>79</v>
      </c>
      <c r="E7897" s="105">
        <f t="shared" si="982"/>
        <v>0</v>
      </c>
      <c r="I7897" s="105">
        <f t="shared" si="983"/>
        <v>0</v>
      </c>
      <c r="J7897" s="105">
        <f t="shared" si="984"/>
        <v>0</v>
      </c>
      <c r="K7897" s="105">
        <f t="shared" si="985"/>
        <v>0</v>
      </c>
      <c r="L7897" s="105">
        <f t="shared" si="986"/>
        <v>0</v>
      </c>
      <c r="M7897">
        <v>0.04</v>
      </c>
      <c r="N7897">
        <f t="shared" si="987"/>
        <v>3.3960531989175591E-3</v>
      </c>
    </row>
    <row r="7898" spans="1:15" x14ac:dyDescent="0.3">
      <c r="A7898">
        <f t="shared" si="981"/>
        <v>79</v>
      </c>
      <c r="E7898" s="105">
        <f t="shared" si="982"/>
        <v>0</v>
      </c>
      <c r="I7898" s="105">
        <f t="shared" si="983"/>
        <v>0</v>
      </c>
      <c r="J7898" s="105">
        <f t="shared" si="984"/>
        <v>0</v>
      </c>
      <c r="K7898" s="105">
        <f t="shared" si="985"/>
        <v>0</v>
      </c>
      <c r="L7898" s="105">
        <f t="shared" si="986"/>
        <v>0</v>
      </c>
      <c r="M7898">
        <v>0.04</v>
      </c>
      <c r="N7898">
        <f t="shared" si="987"/>
        <v>3.3960531989175591E-3</v>
      </c>
    </row>
    <row r="7899" spans="1:15" x14ac:dyDescent="0.3">
      <c r="A7899">
        <f t="shared" si="981"/>
        <v>79</v>
      </c>
      <c r="E7899" s="105">
        <f t="shared" si="982"/>
        <v>0</v>
      </c>
      <c r="I7899" s="105">
        <f t="shared" si="983"/>
        <v>0</v>
      </c>
      <c r="J7899" s="105">
        <f t="shared" si="984"/>
        <v>0</v>
      </c>
      <c r="K7899" s="105">
        <f t="shared" si="985"/>
        <v>0</v>
      </c>
      <c r="L7899" s="105">
        <f t="shared" si="986"/>
        <v>0</v>
      </c>
      <c r="M7899">
        <v>0.04</v>
      </c>
      <c r="N7899">
        <f t="shared" si="987"/>
        <v>3.3960531989175591E-3</v>
      </c>
    </row>
    <row r="7900" spans="1:15" x14ac:dyDescent="0.3">
      <c r="A7900">
        <f t="shared" si="981"/>
        <v>79</v>
      </c>
      <c r="E7900" s="105">
        <f t="shared" si="982"/>
        <v>0</v>
      </c>
      <c r="I7900" s="105">
        <f t="shared" si="983"/>
        <v>0</v>
      </c>
      <c r="J7900" s="105">
        <f t="shared" si="984"/>
        <v>0</v>
      </c>
      <c r="K7900" s="105">
        <f t="shared" si="985"/>
        <v>0</v>
      </c>
      <c r="L7900" s="105">
        <f t="shared" si="986"/>
        <v>0</v>
      </c>
      <c r="M7900">
        <v>0.04</v>
      </c>
      <c r="N7900">
        <f t="shared" si="987"/>
        <v>3.3960531989175591E-3</v>
      </c>
    </row>
    <row r="7901" spans="1:15" x14ac:dyDescent="0.3">
      <c r="A7901">
        <f t="shared" si="981"/>
        <v>79</v>
      </c>
      <c r="E7901" s="105">
        <f t="shared" si="982"/>
        <v>0</v>
      </c>
      <c r="I7901" s="105">
        <f t="shared" si="983"/>
        <v>0</v>
      </c>
      <c r="J7901" s="105">
        <f t="shared" si="984"/>
        <v>0</v>
      </c>
      <c r="K7901" s="105">
        <f t="shared" si="985"/>
        <v>0</v>
      </c>
      <c r="L7901" s="105">
        <f t="shared" si="986"/>
        <v>0</v>
      </c>
      <c r="M7901">
        <v>0.04</v>
      </c>
      <c r="N7901">
        <f t="shared" si="987"/>
        <v>3.3960531989175591E-3</v>
      </c>
      <c r="O7901" s="105" t="e">
        <f t="shared" ref="O7901" si="988">SUM(I7802:I7901)</f>
        <v>#REF!</v>
      </c>
    </row>
    <row r="7902" spans="1:15" x14ac:dyDescent="0.3">
      <c r="A7902">
        <f t="shared" si="981"/>
        <v>80</v>
      </c>
      <c r="E7902" s="105" t="e">
        <f t="shared" si="982"/>
        <v>#REF!</v>
      </c>
      <c r="I7902" s="105" t="e">
        <f t="shared" si="983"/>
        <v>#REF!</v>
      </c>
      <c r="J7902" s="105" t="e">
        <f t="shared" si="984"/>
        <v>#REF!</v>
      </c>
      <c r="K7902" s="105" t="e">
        <f t="shared" si="985"/>
        <v>#REF!</v>
      </c>
      <c r="L7902" s="105" t="e">
        <f t="shared" si="986"/>
        <v>#REF!</v>
      </c>
      <c r="M7902">
        <v>0.04</v>
      </c>
      <c r="N7902">
        <f t="shared" si="987"/>
        <v>3.3960531989175591E-3</v>
      </c>
    </row>
    <row r="7903" spans="1:15" x14ac:dyDescent="0.3">
      <c r="A7903">
        <f t="shared" si="981"/>
        <v>80</v>
      </c>
      <c r="E7903" s="105" t="e">
        <f t="shared" si="982"/>
        <v>#REF!</v>
      </c>
      <c r="I7903" s="105" t="e">
        <f t="shared" si="983"/>
        <v>#REF!</v>
      </c>
      <c r="J7903" s="105" t="e">
        <f t="shared" si="984"/>
        <v>#REF!</v>
      </c>
      <c r="K7903" s="105" t="e">
        <f t="shared" si="985"/>
        <v>#REF!</v>
      </c>
      <c r="L7903" s="105" t="e">
        <f t="shared" si="986"/>
        <v>#REF!</v>
      </c>
      <c r="M7903">
        <v>0.04</v>
      </c>
      <c r="N7903">
        <f t="shared" si="987"/>
        <v>3.3960531989175591E-3</v>
      </c>
    </row>
    <row r="7904" spans="1:15" x14ac:dyDescent="0.3">
      <c r="A7904">
        <f t="shared" si="981"/>
        <v>80</v>
      </c>
      <c r="E7904" s="105" t="e">
        <f t="shared" si="982"/>
        <v>#REF!</v>
      </c>
      <c r="I7904" s="105" t="e">
        <f t="shared" si="983"/>
        <v>#REF!</v>
      </c>
      <c r="J7904" s="105" t="e">
        <f t="shared" si="984"/>
        <v>#REF!</v>
      </c>
      <c r="K7904" s="105" t="e">
        <f t="shared" si="985"/>
        <v>#REF!</v>
      </c>
      <c r="L7904" s="105" t="e">
        <f t="shared" si="986"/>
        <v>#REF!</v>
      </c>
      <c r="M7904">
        <v>0.04</v>
      </c>
      <c r="N7904">
        <f t="shared" si="987"/>
        <v>3.3960531989175591E-3</v>
      </c>
    </row>
    <row r="7905" spans="1:14" x14ac:dyDescent="0.3">
      <c r="A7905">
        <f t="shared" si="981"/>
        <v>80</v>
      </c>
      <c r="E7905" s="105">
        <f t="shared" si="982"/>
        <v>0</v>
      </c>
      <c r="I7905" s="105">
        <f t="shared" si="983"/>
        <v>0</v>
      </c>
      <c r="J7905" s="105">
        <f t="shared" si="984"/>
        <v>0</v>
      </c>
      <c r="K7905" s="105">
        <f t="shared" si="985"/>
        <v>0</v>
      </c>
      <c r="L7905" s="105">
        <f t="shared" si="986"/>
        <v>0</v>
      </c>
      <c r="M7905">
        <v>0.04</v>
      </c>
      <c r="N7905">
        <f t="shared" si="987"/>
        <v>3.3960531989175591E-3</v>
      </c>
    </row>
    <row r="7906" spans="1:14" x14ac:dyDescent="0.3">
      <c r="A7906">
        <f t="shared" si="981"/>
        <v>80</v>
      </c>
      <c r="E7906" s="105">
        <f t="shared" si="982"/>
        <v>0</v>
      </c>
      <c r="I7906" s="105">
        <f t="shared" si="983"/>
        <v>0</v>
      </c>
      <c r="J7906" s="105">
        <f t="shared" si="984"/>
        <v>0</v>
      </c>
      <c r="K7906" s="105">
        <f t="shared" si="985"/>
        <v>0</v>
      </c>
      <c r="L7906" s="105">
        <f t="shared" si="986"/>
        <v>0</v>
      </c>
      <c r="M7906">
        <v>0.04</v>
      </c>
      <c r="N7906">
        <f t="shared" si="987"/>
        <v>3.3960531989175591E-3</v>
      </c>
    </row>
    <row r="7907" spans="1:14" x14ac:dyDescent="0.3">
      <c r="A7907">
        <f t="shared" si="981"/>
        <v>80</v>
      </c>
      <c r="E7907" s="105">
        <f t="shared" si="982"/>
        <v>0</v>
      </c>
      <c r="I7907" s="105">
        <f t="shared" si="983"/>
        <v>0</v>
      </c>
      <c r="J7907" s="105">
        <f t="shared" si="984"/>
        <v>0</v>
      </c>
      <c r="K7907" s="105">
        <f t="shared" si="985"/>
        <v>0</v>
      </c>
      <c r="L7907" s="105">
        <f t="shared" si="986"/>
        <v>0</v>
      </c>
      <c r="M7907">
        <v>0.04</v>
      </c>
      <c r="N7907">
        <f t="shared" si="987"/>
        <v>3.3960531989175591E-3</v>
      </c>
    </row>
    <row r="7908" spans="1:14" x14ac:dyDescent="0.3">
      <c r="A7908">
        <f t="shared" si="981"/>
        <v>80</v>
      </c>
      <c r="E7908" s="105">
        <f t="shared" si="982"/>
        <v>0</v>
      </c>
      <c r="I7908" s="105">
        <f t="shared" si="983"/>
        <v>0</v>
      </c>
      <c r="J7908" s="105">
        <f t="shared" si="984"/>
        <v>0</v>
      </c>
      <c r="K7908" s="105">
        <f t="shared" si="985"/>
        <v>0</v>
      </c>
      <c r="L7908" s="105">
        <f t="shared" si="986"/>
        <v>0</v>
      </c>
      <c r="M7908">
        <v>0.04</v>
      </c>
      <c r="N7908">
        <f t="shared" si="987"/>
        <v>3.3960531989175591E-3</v>
      </c>
    </row>
    <row r="7909" spans="1:14" x14ac:dyDescent="0.3">
      <c r="A7909">
        <f t="shared" si="981"/>
        <v>80</v>
      </c>
      <c r="E7909" s="105">
        <f t="shared" si="982"/>
        <v>0</v>
      </c>
      <c r="I7909" s="105">
        <f t="shared" si="983"/>
        <v>0</v>
      </c>
      <c r="J7909" s="105">
        <f t="shared" si="984"/>
        <v>0</v>
      </c>
      <c r="K7909" s="105">
        <f t="shared" si="985"/>
        <v>0</v>
      </c>
      <c r="L7909" s="105">
        <f t="shared" si="986"/>
        <v>0</v>
      </c>
      <c r="M7909">
        <v>0.04</v>
      </c>
      <c r="N7909">
        <f t="shared" si="987"/>
        <v>3.3960531989175591E-3</v>
      </c>
    </row>
    <row r="7910" spans="1:14" x14ac:dyDescent="0.3">
      <c r="A7910">
        <f t="shared" si="981"/>
        <v>80</v>
      </c>
      <c r="E7910" s="105">
        <f t="shared" si="982"/>
        <v>0</v>
      </c>
      <c r="I7910" s="105">
        <f t="shared" si="983"/>
        <v>0</v>
      </c>
      <c r="J7910" s="105">
        <f t="shared" si="984"/>
        <v>0</v>
      </c>
      <c r="K7910" s="105">
        <f t="shared" si="985"/>
        <v>0</v>
      </c>
      <c r="L7910" s="105">
        <f t="shared" si="986"/>
        <v>0</v>
      </c>
      <c r="M7910">
        <v>0.04</v>
      </c>
      <c r="N7910">
        <f t="shared" si="987"/>
        <v>3.3960531989175591E-3</v>
      </c>
    </row>
    <row r="7911" spans="1:14" x14ac:dyDescent="0.3">
      <c r="A7911">
        <f t="shared" ref="A7911:A7974" si="989">IF(COUNTIF(A7811:A7910,A7910)=100, A7910+1,A7910)</f>
        <v>80</v>
      </c>
      <c r="E7911" s="105">
        <f t="shared" ref="E7911:E7974" si="990">MAX(0, E7811-K7811-L7811)</f>
        <v>0</v>
      </c>
      <c r="I7911" s="105">
        <f t="shared" ref="I7911:I7974" si="991">IF(E7911&lt;I7811,J7911 + E7911, I7811)</f>
        <v>0</v>
      </c>
      <c r="J7911" s="105">
        <f t="shared" si="984"/>
        <v>0</v>
      </c>
      <c r="K7911" s="105">
        <f t="shared" si="985"/>
        <v>0</v>
      </c>
      <c r="L7911" s="105">
        <f t="shared" si="986"/>
        <v>0</v>
      </c>
      <c r="M7911">
        <v>0.04</v>
      </c>
      <c r="N7911">
        <f t="shared" si="987"/>
        <v>3.3960531989175591E-3</v>
      </c>
    </row>
    <row r="7912" spans="1:14" x14ac:dyDescent="0.3">
      <c r="A7912">
        <f t="shared" si="989"/>
        <v>80</v>
      </c>
      <c r="E7912" s="105">
        <f t="shared" si="990"/>
        <v>0</v>
      </c>
      <c r="I7912" s="105">
        <f t="shared" si="991"/>
        <v>0</v>
      </c>
      <c r="J7912" s="105">
        <f t="shared" si="984"/>
        <v>0</v>
      </c>
      <c r="K7912" s="105">
        <f t="shared" si="985"/>
        <v>0</v>
      </c>
      <c r="L7912" s="105">
        <f t="shared" si="986"/>
        <v>0</v>
      </c>
      <c r="M7912">
        <v>0.04</v>
      </c>
      <c r="N7912">
        <f t="shared" si="987"/>
        <v>3.3960531989175591E-3</v>
      </c>
    </row>
    <row r="7913" spans="1:14" x14ac:dyDescent="0.3">
      <c r="A7913">
        <f t="shared" si="989"/>
        <v>80</v>
      </c>
      <c r="E7913" s="105">
        <f t="shared" si="990"/>
        <v>0</v>
      </c>
      <c r="I7913" s="105">
        <f t="shared" si="991"/>
        <v>0</v>
      </c>
      <c r="J7913" s="105">
        <f t="shared" si="984"/>
        <v>0</v>
      </c>
      <c r="K7913" s="105">
        <f t="shared" si="985"/>
        <v>0</v>
      </c>
      <c r="L7913" s="105">
        <f t="shared" si="986"/>
        <v>0</v>
      </c>
      <c r="M7913">
        <v>0.04</v>
      </c>
      <c r="N7913">
        <f t="shared" si="987"/>
        <v>3.3960531989175591E-3</v>
      </c>
    </row>
    <row r="7914" spans="1:14" x14ac:dyDescent="0.3">
      <c r="A7914">
        <f t="shared" si="989"/>
        <v>80</v>
      </c>
      <c r="E7914" s="105">
        <f t="shared" si="990"/>
        <v>0</v>
      </c>
      <c r="I7914" s="105">
        <f t="shared" si="991"/>
        <v>0</v>
      </c>
      <c r="J7914" s="105">
        <f t="shared" si="984"/>
        <v>0</v>
      </c>
      <c r="K7914" s="105">
        <f t="shared" si="985"/>
        <v>0</v>
      </c>
      <c r="L7914" s="105">
        <f t="shared" si="986"/>
        <v>0</v>
      </c>
      <c r="M7914">
        <v>0.04</v>
      </c>
      <c r="N7914">
        <f t="shared" si="987"/>
        <v>3.3960531989175591E-3</v>
      </c>
    </row>
    <row r="7915" spans="1:14" x14ac:dyDescent="0.3">
      <c r="A7915">
        <f t="shared" si="989"/>
        <v>80</v>
      </c>
      <c r="E7915" s="105">
        <f t="shared" si="990"/>
        <v>0</v>
      </c>
      <c r="I7915" s="105">
        <f t="shared" si="991"/>
        <v>0</v>
      </c>
      <c r="J7915" s="105">
        <f t="shared" si="984"/>
        <v>0</v>
      </c>
      <c r="K7915" s="105">
        <f t="shared" si="985"/>
        <v>0</v>
      </c>
      <c r="L7915" s="105">
        <f t="shared" si="986"/>
        <v>0</v>
      </c>
      <c r="M7915">
        <v>0.04</v>
      </c>
      <c r="N7915">
        <f t="shared" si="987"/>
        <v>3.3960531989175591E-3</v>
      </c>
    </row>
    <row r="7916" spans="1:14" x14ac:dyDescent="0.3">
      <c r="A7916">
        <f t="shared" si="989"/>
        <v>80</v>
      </c>
      <c r="E7916" s="105">
        <f t="shared" si="990"/>
        <v>0</v>
      </c>
      <c r="I7916" s="105">
        <f t="shared" si="991"/>
        <v>0</v>
      </c>
      <c r="J7916" s="105">
        <f t="shared" si="984"/>
        <v>0</v>
      </c>
      <c r="K7916" s="105">
        <f t="shared" si="985"/>
        <v>0</v>
      </c>
      <c r="L7916" s="105">
        <f t="shared" si="986"/>
        <v>0</v>
      </c>
      <c r="M7916">
        <v>0.04</v>
      </c>
      <c r="N7916">
        <f t="shared" si="987"/>
        <v>3.3960531989175591E-3</v>
      </c>
    </row>
    <row r="7917" spans="1:14" x14ac:dyDescent="0.3">
      <c r="A7917">
        <f t="shared" si="989"/>
        <v>80</v>
      </c>
      <c r="E7917" s="105">
        <f t="shared" si="990"/>
        <v>0</v>
      </c>
      <c r="I7917" s="105">
        <f t="shared" si="991"/>
        <v>0</v>
      </c>
      <c r="J7917" s="105">
        <f t="shared" si="984"/>
        <v>0</v>
      </c>
      <c r="K7917" s="105">
        <f t="shared" si="985"/>
        <v>0</v>
      </c>
      <c r="L7917" s="105">
        <f t="shared" si="986"/>
        <v>0</v>
      </c>
      <c r="M7917">
        <v>0.04</v>
      </c>
      <c r="N7917">
        <f t="shared" si="987"/>
        <v>3.3960531989175591E-3</v>
      </c>
    </row>
    <row r="7918" spans="1:14" x14ac:dyDescent="0.3">
      <c r="A7918">
        <f t="shared" si="989"/>
        <v>80</v>
      </c>
      <c r="E7918" s="105">
        <f t="shared" si="990"/>
        <v>0</v>
      </c>
      <c r="I7918" s="105">
        <f t="shared" si="991"/>
        <v>0</v>
      </c>
      <c r="J7918" s="105">
        <f t="shared" si="984"/>
        <v>0</v>
      </c>
      <c r="K7918" s="105">
        <f t="shared" si="985"/>
        <v>0</v>
      </c>
      <c r="L7918" s="105">
        <f t="shared" si="986"/>
        <v>0</v>
      </c>
      <c r="M7918">
        <v>0.04</v>
      </c>
      <c r="N7918">
        <f t="shared" si="987"/>
        <v>3.3960531989175591E-3</v>
      </c>
    </row>
    <row r="7919" spans="1:14" x14ac:dyDescent="0.3">
      <c r="A7919">
        <f t="shared" si="989"/>
        <v>80</v>
      </c>
      <c r="E7919" s="105">
        <f t="shared" si="990"/>
        <v>0</v>
      </c>
      <c r="I7919" s="105">
        <f t="shared" si="991"/>
        <v>0</v>
      </c>
      <c r="J7919" s="105">
        <f t="shared" si="984"/>
        <v>0</v>
      </c>
      <c r="K7919" s="105">
        <f t="shared" si="985"/>
        <v>0</v>
      </c>
      <c r="L7919" s="105">
        <f t="shared" si="986"/>
        <v>0</v>
      </c>
      <c r="M7919">
        <v>0.04</v>
      </c>
      <c r="N7919">
        <f t="shared" si="987"/>
        <v>3.3960531989175591E-3</v>
      </c>
    </row>
    <row r="7920" spans="1:14" x14ac:dyDescent="0.3">
      <c r="A7920">
        <f t="shared" si="989"/>
        <v>80</v>
      </c>
      <c r="E7920" s="105">
        <f t="shared" si="990"/>
        <v>0</v>
      </c>
      <c r="I7920" s="105">
        <f t="shared" si="991"/>
        <v>0</v>
      </c>
      <c r="J7920" s="105">
        <f t="shared" si="984"/>
        <v>0</v>
      </c>
      <c r="K7920" s="105">
        <f t="shared" si="985"/>
        <v>0</v>
      </c>
      <c r="L7920" s="105">
        <f t="shared" si="986"/>
        <v>0</v>
      </c>
      <c r="M7920">
        <v>0.04</v>
      </c>
      <c r="N7920">
        <f t="shared" si="987"/>
        <v>3.3960531989175591E-3</v>
      </c>
    </row>
    <row r="7921" spans="1:14" x14ac:dyDescent="0.3">
      <c r="A7921">
        <f t="shared" si="989"/>
        <v>80</v>
      </c>
      <c r="E7921" s="105">
        <f t="shared" si="990"/>
        <v>0</v>
      </c>
      <c r="I7921" s="105">
        <f t="shared" si="991"/>
        <v>0</v>
      </c>
      <c r="J7921" s="105">
        <f t="shared" si="984"/>
        <v>0</v>
      </c>
      <c r="K7921" s="105">
        <f t="shared" si="985"/>
        <v>0</v>
      </c>
      <c r="L7921" s="105">
        <f t="shared" si="986"/>
        <v>0</v>
      </c>
      <c r="M7921">
        <v>0.04</v>
      </c>
      <c r="N7921">
        <f t="shared" si="987"/>
        <v>3.3960531989175591E-3</v>
      </c>
    </row>
    <row r="7922" spans="1:14" x14ac:dyDescent="0.3">
      <c r="A7922">
        <f t="shared" si="989"/>
        <v>80</v>
      </c>
      <c r="E7922" s="105">
        <f t="shared" si="990"/>
        <v>0</v>
      </c>
      <c r="I7922" s="105">
        <f t="shared" si="991"/>
        <v>0</v>
      </c>
      <c r="J7922" s="105">
        <f t="shared" si="984"/>
        <v>0</v>
      </c>
      <c r="K7922" s="105">
        <f t="shared" si="985"/>
        <v>0</v>
      </c>
      <c r="L7922" s="105">
        <f t="shared" si="986"/>
        <v>0</v>
      </c>
      <c r="M7922">
        <v>0.04</v>
      </c>
      <c r="N7922">
        <f t="shared" si="987"/>
        <v>3.3960531989175591E-3</v>
      </c>
    </row>
    <row r="7923" spans="1:14" x14ac:dyDescent="0.3">
      <c r="A7923">
        <f t="shared" si="989"/>
        <v>80</v>
      </c>
      <c r="E7923" s="105">
        <f t="shared" si="990"/>
        <v>0</v>
      </c>
      <c r="I7923" s="105">
        <f t="shared" si="991"/>
        <v>0</v>
      </c>
      <c r="J7923" s="105">
        <f t="shared" si="984"/>
        <v>0</v>
      </c>
      <c r="K7923" s="105">
        <f t="shared" si="985"/>
        <v>0</v>
      </c>
      <c r="L7923" s="105">
        <f t="shared" si="986"/>
        <v>0</v>
      </c>
      <c r="M7923">
        <v>0.04</v>
      </c>
      <c r="N7923">
        <f t="shared" si="987"/>
        <v>3.3960531989175591E-3</v>
      </c>
    </row>
    <row r="7924" spans="1:14" x14ac:dyDescent="0.3">
      <c r="A7924">
        <f t="shared" si="989"/>
        <v>80</v>
      </c>
      <c r="E7924" s="105">
        <f t="shared" si="990"/>
        <v>0</v>
      </c>
      <c r="I7924" s="105">
        <f t="shared" si="991"/>
        <v>0</v>
      </c>
      <c r="J7924" s="105">
        <f t="shared" si="984"/>
        <v>0</v>
      </c>
      <c r="K7924" s="105">
        <f t="shared" si="985"/>
        <v>0</v>
      </c>
      <c r="L7924" s="105">
        <f t="shared" si="986"/>
        <v>0</v>
      </c>
      <c r="M7924">
        <v>0.04</v>
      </c>
      <c r="N7924">
        <f t="shared" si="987"/>
        <v>3.3960531989175591E-3</v>
      </c>
    </row>
    <row r="7925" spans="1:14" x14ac:dyDescent="0.3">
      <c r="A7925">
        <f t="shared" si="989"/>
        <v>80</v>
      </c>
      <c r="E7925" s="105">
        <f t="shared" si="990"/>
        <v>0</v>
      </c>
      <c r="I7925" s="105">
        <f t="shared" si="991"/>
        <v>0</v>
      </c>
      <c r="J7925" s="105">
        <f t="shared" si="984"/>
        <v>0</v>
      </c>
      <c r="K7925" s="105">
        <f t="shared" si="985"/>
        <v>0</v>
      </c>
      <c r="L7925" s="105">
        <f t="shared" si="986"/>
        <v>0</v>
      </c>
      <c r="M7925">
        <v>0.04</v>
      </c>
      <c r="N7925">
        <f t="shared" si="987"/>
        <v>3.3960531989175591E-3</v>
      </c>
    </row>
    <row r="7926" spans="1:14" x14ac:dyDescent="0.3">
      <c r="A7926">
        <f t="shared" si="989"/>
        <v>80</v>
      </c>
      <c r="E7926" s="105">
        <f t="shared" si="990"/>
        <v>0</v>
      </c>
      <c r="I7926" s="105">
        <f t="shared" si="991"/>
        <v>0</v>
      </c>
      <c r="J7926" s="105">
        <f t="shared" si="984"/>
        <v>0</v>
      </c>
      <c r="K7926" s="105">
        <f t="shared" si="985"/>
        <v>0</v>
      </c>
      <c r="L7926" s="105">
        <f t="shared" si="986"/>
        <v>0</v>
      </c>
      <c r="M7926">
        <v>0.04</v>
      </c>
      <c r="N7926">
        <f t="shared" si="987"/>
        <v>3.3960531989175591E-3</v>
      </c>
    </row>
    <row r="7927" spans="1:14" x14ac:dyDescent="0.3">
      <c r="A7927">
        <f t="shared" si="989"/>
        <v>80</v>
      </c>
      <c r="E7927" s="105">
        <f t="shared" si="990"/>
        <v>0</v>
      </c>
      <c r="I7927" s="105">
        <f t="shared" si="991"/>
        <v>0</v>
      </c>
      <c r="J7927" s="105">
        <f t="shared" si="984"/>
        <v>0</v>
      </c>
      <c r="K7927" s="105">
        <f t="shared" si="985"/>
        <v>0</v>
      </c>
      <c r="L7927" s="105">
        <f t="shared" si="986"/>
        <v>0</v>
      </c>
      <c r="M7927">
        <v>0.04</v>
      </c>
      <c r="N7927">
        <f t="shared" si="987"/>
        <v>3.3960531989175591E-3</v>
      </c>
    </row>
    <row r="7928" spans="1:14" x14ac:dyDescent="0.3">
      <c r="A7928">
        <f t="shared" si="989"/>
        <v>80</v>
      </c>
      <c r="E7928" s="105">
        <f t="shared" si="990"/>
        <v>0</v>
      </c>
      <c r="I7928" s="105">
        <f t="shared" si="991"/>
        <v>0</v>
      </c>
      <c r="J7928" s="105">
        <f t="shared" si="984"/>
        <v>0</v>
      </c>
      <c r="K7928" s="105">
        <f t="shared" si="985"/>
        <v>0</v>
      </c>
      <c r="L7928" s="105">
        <f t="shared" si="986"/>
        <v>0</v>
      </c>
      <c r="M7928">
        <v>0.04</v>
      </c>
      <c r="N7928">
        <f t="shared" si="987"/>
        <v>3.3960531989175591E-3</v>
      </c>
    </row>
    <row r="7929" spans="1:14" x14ac:dyDescent="0.3">
      <c r="A7929">
        <f t="shared" si="989"/>
        <v>80</v>
      </c>
      <c r="E7929" s="105">
        <f t="shared" si="990"/>
        <v>0</v>
      </c>
      <c r="I7929" s="105">
        <f t="shared" si="991"/>
        <v>0</v>
      </c>
      <c r="J7929" s="105">
        <f t="shared" si="984"/>
        <v>0</v>
      </c>
      <c r="K7929" s="105">
        <f t="shared" si="985"/>
        <v>0</v>
      </c>
      <c r="L7929" s="105">
        <f t="shared" si="986"/>
        <v>0</v>
      </c>
      <c r="M7929">
        <v>0.04</v>
      </c>
      <c r="N7929">
        <f t="shared" si="987"/>
        <v>3.3960531989175591E-3</v>
      </c>
    </row>
    <row r="7930" spans="1:14" x14ac:dyDescent="0.3">
      <c r="A7930">
        <f t="shared" si="989"/>
        <v>80</v>
      </c>
      <c r="E7930" s="105">
        <f t="shared" si="990"/>
        <v>0</v>
      </c>
      <c r="I7930" s="105">
        <f t="shared" si="991"/>
        <v>0</v>
      </c>
      <c r="J7930" s="105">
        <f t="shared" si="984"/>
        <v>0</v>
      </c>
      <c r="K7930" s="105">
        <f t="shared" si="985"/>
        <v>0</v>
      </c>
      <c r="L7930" s="105">
        <f t="shared" si="986"/>
        <v>0</v>
      </c>
      <c r="M7930">
        <v>0.04</v>
      </c>
      <c r="N7930">
        <f t="shared" si="987"/>
        <v>3.3960531989175591E-3</v>
      </c>
    </row>
    <row r="7931" spans="1:14" x14ac:dyDescent="0.3">
      <c r="A7931">
        <f t="shared" si="989"/>
        <v>80</v>
      </c>
      <c r="E7931" s="105">
        <f t="shared" si="990"/>
        <v>0</v>
      </c>
      <c r="I7931" s="105">
        <f t="shared" si="991"/>
        <v>0</v>
      </c>
      <c r="J7931" s="105">
        <f t="shared" si="984"/>
        <v>0</v>
      </c>
      <c r="K7931" s="105">
        <f t="shared" si="985"/>
        <v>0</v>
      </c>
      <c r="L7931" s="105">
        <f t="shared" si="986"/>
        <v>0</v>
      </c>
      <c r="M7931">
        <v>0.04</v>
      </c>
      <c r="N7931">
        <f t="shared" si="987"/>
        <v>3.3960531989175591E-3</v>
      </c>
    </row>
    <row r="7932" spans="1:14" x14ac:dyDescent="0.3">
      <c r="A7932">
        <f t="shared" si="989"/>
        <v>80</v>
      </c>
      <c r="E7932" s="105">
        <f t="shared" si="990"/>
        <v>0</v>
      </c>
      <c r="I7932" s="105">
        <f t="shared" si="991"/>
        <v>0</v>
      </c>
      <c r="J7932" s="105">
        <f t="shared" si="984"/>
        <v>0</v>
      </c>
      <c r="K7932" s="105">
        <f t="shared" si="985"/>
        <v>0</v>
      </c>
      <c r="L7932" s="105">
        <f t="shared" si="986"/>
        <v>0</v>
      </c>
      <c r="M7932">
        <v>0.04</v>
      </c>
      <c r="N7932">
        <f t="shared" si="987"/>
        <v>3.3960531989175591E-3</v>
      </c>
    </row>
    <row r="7933" spans="1:14" x14ac:dyDescent="0.3">
      <c r="A7933">
        <f t="shared" si="989"/>
        <v>80</v>
      </c>
      <c r="E7933" s="105">
        <f t="shared" si="990"/>
        <v>0</v>
      </c>
      <c r="I7933" s="105">
        <f t="shared" si="991"/>
        <v>0</v>
      </c>
      <c r="J7933" s="105">
        <f t="shared" si="984"/>
        <v>0</v>
      </c>
      <c r="K7933" s="105">
        <f t="shared" si="985"/>
        <v>0</v>
      </c>
      <c r="L7933" s="105">
        <f t="shared" si="986"/>
        <v>0</v>
      </c>
      <c r="M7933">
        <v>0.04</v>
      </c>
      <c r="N7933">
        <f t="shared" si="987"/>
        <v>3.3960531989175591E-3</v>
      </c>
    </row>
    <row r="7934" spans="1:14" x14ac:dyDescent="0.3">
      <c r="A7934">
        <f t="shared" si="989"/>
        <v>80</v>
      </c>
      <c r="E7934" s="105">
        <f t="shared" si="990"/>
        <v>0</v>
      </c>
      <c r="I7934" s="105">
        <f t="shared" si="991"/>
        <v>0</v>
      </c>
      <c r="J7934" s="105">
        <f t="shared" si="984"/>
        <v>0</v>
      </c>
      <c r="K7934" s="105">
        <f t="shared" si="985"/>
        <v>0</v>
      </c>
      <c r="L7934" s="105">
        <f t="shared" si="986"/>
        <v>0</v>
      </c>
      <c r="M7934">
        <v>0.04</v>
      </c>
      <c r="N7934">
        <f t="shared" si="987"/>
        <v>3.3960531989175591E-3</v>
      </c>
    </row>
    <row r="7935" spans="1:14" x14ac:dyDescent="0.3">
      <c r="A7935">
        <f t="shared" si="989"/>
        <v>80</v>
      </c>
      <c r="E7935" s="105">
        <f t="shared" si="990"/>
        <v>0</v>
      </c>
      <c r="I7935" s="105">
        <f t="shared" si="991"/>
        <v>0</v>
      </c>
      <c r="J7935" s="105">
        <f t="shared" si="984"/>
        <v>0</v>
      </c>
      <c r="K7935" s="105">
        <f t="shared" si="985"/>
        <v>0</v>
      </c>
      <c r="L7935" s="105">
        <f t="shared" si="986"/>
        <v>0</v>
      </c>
      <c r="M7935">
        <v>0.04</v>
      </c>
      <c r="N7935">
        <f t="shared" si="987"/>
        <v>3.3960531989175591E-3</v>
      </c>
    </row>
    <row r="7936" spans="1:14" x14ac:dyDescent="0.3">
      <c r="A7936">
        <f t="shared" si="989"/>
        <v>80</v>
      </c>
      <c r="E7936" s="105">
        <f t="shared" si="990"/>
        <v>0</v>
      </c>
      <c r="I7936" s="105">
        <f t="shared" si="991"/>
        <v>0</v>
      </c>
      <c r="J7936" s="105">
        <f t="shared" si="984"/>
        <v>0</v>
      </c>
      <c r="K7936" s="105">
        <f t="shared" si="985"/>
        <v>0</v>
      </c>
      <c r="L7936" s="105">
        <f t="shared" si="986"/>
        <v>0</v>
      </c>
      <c r="M7936">
        <v>0.04</v>
      </c>
      <c r="N7936">
        <f t="shared" si="987"/>
        <v>3.3960531989175591E-3</v>
      </c>
    </row>
    <row r="7937" spans="1:14" x14ac:dyDescent="0.3">
      <c r="A7937">
        <f t="shared" si="989"/>
        <v>80</v>
      </c>
      <c r="E7937" s="105">
        <f t="shared" si="990"/>
        <v>0</v>
      </c>
      <c r="I7937" s="105">
        <f t="shared" si="991"/>
        <v>0</v>
      </c>
      <c r="J7937" s="105">
        <f t="shared" si="984"/>
        <v>0</v>
      </c>
      <c r="K7937" s="105">
        <f t="shared" si="985"/>
        <v>0</v>
      </c>
      <c r="L7937" s="105">
        <f t="shared" si="986"/>
        <v>0</v>
      </c>
      <c r="M7937">
        <v>0.04</v>
      </c>
      <c r="N7937">
        <f t="shared" si="987"/>
        <v>3.3960531989175591E-3</v>
      </c>
    </row>
    <row r="7938" spans="1:14" x14ac:dyDescent="0.3">
      <c r="A7938">
        <f t="shared" si="989"/>
        <v>80</v>
      </c>
      <c r="E7938" s="105">
        <f t="shared" si="990"/>
        <v>0</v>
      </c>
      <c r="I7938" s="105">
        <f t="shared" si="991"/>
        <v>0</v>
      </c>
      <c r="J7938" s="105">
        <f t="shared" si="984"/>
        <v>0</v>
      </c>
      <c r="K7938" s="105">
        <f t="shared" si="985"/>
        <v>0</v>
      </c>
      <c r="L7938" s="105">
        <f t="shared" si="986"/>
        <v>0</v>
      </c>
      <c r="M7938">
        <v>0.04</v>
      </c>
      <c r="N7938">
        <f t="shared" si="987"/>
        <v>3.3960531989175591E-3</v>
      </c>
    </row>
    <row r="7939" spans="1:14" x14ac:dyDescent="0.3">
      <c r="A7939">
        <f t="shared" si="989"/>
        <v>80</v>
      </c>
      <c r="E7939" s="105">
        <f t="shared" si="990"/>
        <v>0</v>
      </c>
      <c r="I7939" s="105">
        <f t="shared" si="991"/>
        <v>0</v>
      </c>
      <c r="J7939" s="105">
        <f t="shared" ref="J7939:J8002" si="992">E7939*($H$2/12)</f>
        <v>0</v>
      </c>
      <c r="K7939" s="105">
        <f t="shared" ref="K7939:K8002" si="993">I7939-J7939</f>
        <v>0</v>
      </c>
      <c r="L7939" s="105">
        <f t="shared" ref="L7939:L8002" si="994">N7939*(E7939-K7939)</f>
        <v>0</v>
      </c>
      <c r="M7939">
        <v>0.04</v>
      </c>
      <c r="N7939">
        <f t="shared" ref="N7939:N8002" si="995">1-(POWER(1-M7939,(1/12)))</f>
        <v>3.3960531989175591E-3</v>
      </c>
    </row>
    <row r="7940" spans="1:14" x14ac:dyDescent="0.3">
      <c r="A7940">
        <f t="shared" si="989"/>
        <v>80</v>
      </c>
      <c r="E7940" s="105">
        <f t="shared" si="990"/>
        <v>0</v>
      </c>
      <c r="I7940" s="105">
        <f t="shared" si="991"/>
        <v>0</v>
      </c>
      <c r="J7940" s="105">
        <f t="shared" si="992"/>
        <v>0</v>
      </c>
      <c r="K7940" s="105">
        <f t="shared" si="993"/>
        <v>0</v>
      </c>
      <c r="L7940" s="105">
        <f t="shared" si="994"/>
        <v>0</v>
      </c>
      <c r="M7940">
        <v>0.04</v>
      </c>
      <c r="N7940">
        <f t="shared" si="995"/>
        <v>3.3960531989175591E-3</v>
      </c>
    </row>
    <row r="7941" spans="1:14" x14ac:dyDescent="0.3">
      <c r="A7941">
        <f t="shared" si="989"/>
        <v>80</v>
      </c>
      <c r="E7941" s="105">
        <f t="shared" si="990"/>
        <v>0</v>
      </c>
      <c r="I7941" s="105">
        <f t="shared" si="991"/>
        <v>0</v>
      </c>
      <c r="J7941" s="105">
        <f t="shared" si="992"/>
        <v>0</v>
      </c>
      <c r="K7941" s="105">
        <f t="shared" si="993"/>
        <v>0</v>
      </c>
      <c r="L7941" s="105">
        <f t="shared" si="994"/>
        <v>0</v>
      </c>
      <c r="M7941">
        <v>0.04</v>
      </c>
      <c r="N7941">
        <f t="shared" si="995"/>
        <v>3.3960531989175591E-3</v>
      </c>
    </row>
    <row r="7942" spans="1:14" x14ac:dyDescent="0.3">
      <c r="A7942">
        <f t="shared" si="989"/>
        <v>80</v>
      </c>
      <c r="E7942" s="105">
        <f t="shared" si="990"/>
        <v>0</v>
      </c>
      <c r="I7942" s="105">
        <f t="shared" si="991"/>
        <v>0</v>
      </c>
      <c r="J7942" s="105">
        <f t="shared" si="992"/>
        <v>0</v>
      </c>
      <c r="K7942" s="105">
        <f t="shared" si="993"/>
        <v>0</v>
      </c>
      <c r="L7942" s="105">
        <f t="shared" si="994"/>
        <v>0</v>
      </c>
      <c r="M7942">
        <v>0.04</v>
      </c>
      <c r="N7942">
        <f t="shared" si="995"/>
        <v>3.3960531989175591E-3</v>
      </c>
    </row>
    <row r="7943" spans="1:14" x14ac:dyDescent="0.3">
      <c r="A7943">
        <f t="shared" si="989"/>
        <v>80</v>
      </c>
      <c r="E7943" s="105">
        <f t="shared" si="990"/>
        <v>0</v>
      </c>
      <c r="I7943" s="105">
        <f t="shared" si="991"/>
        <v>0</v>
      </c>
      <c r="J7943" s="105">
        <f t="shared" si="992"/>
        <v>0</v>
      </c>
      <c r="K7943" s="105">
        <f t="shared" si="993"/>
        <v>0</v>
      </c>
      <c r="L7943" s="105">
        <f t="shared" si="994"/>
        <v>0</v>
      </c>
      <c r="M7943">
        <v>0.04</v>
      </c>
      <c r="N7943">
        <f t="shared" si="995"/>
        <v>3.3960531989175591E-3</v>
      </c>
    </row>
    <row r="7944" spans="1:14" x14ac:dyDescent="0.3">
      <c r="A7944">
        <f t="shared" si="989"/>
        <v>80</v>
      </c>
      <c r="E7944" s="105">
        <f t="shared" si="990"/>
        <v>0</v>
      </c>
      <c r="I7944" s="105">
        <f t="shared" si="991"/>
        <v>0</v>
      </c>
      <c r="J7944" s="105">
        <f t="shared" si="992"/>
        <v>0</v>
      </c>
      <c r="K7944" s="105">
        <f t="shared" si="993"/>
        <v>0</v>
      </c>
      <c r="L7944" s="105">
        <f t="shared" si="994"/>
        <v>0</v>
      </c>
      <c r="M7944">
        <v>0.04</v>
      </c>
      <c r="N7944">
        <f t="shared" si="995"/>
        <v>3.3960531989175591E-3</v>
      </c>
    </row>
    <row r="7945" spans="1:14" x14ac:dyDescent="0.3">
      <c r="A7945">
        <f t="shared" si="989"/>
        <v>80</v>
      </c>
      <c r="E7945" s="105">
        <f t="shared" si="990"/>
        <v>0</v>
      </c>
      <c r="I7945" s="105">
        <f t="shared" si="991"/>
        <v>0</v>
      </c>
      <c r="J7945" s="105">
        <f t="shared" si="992"/>
        <v>0</v>
      </c>
      <c r="K7945" s="105">
        <f t="shared" si="993"/>
        <v>0</v>
      </c>
      <c r="L7945" s="105">
        <f t="shared" si="994"/>
        <v>0</v>
      </c>
      <c r="M7945">
        <v>0.04</v>
      </c>
      <c r="N7945">
        <f t="shared" si="995"/>
        <v>3.3960531989175591E-3</v>
      </c>
    </row>
    <row r="7946" spans="1:14" x14ac:dyDescent="0.3">
      <c r="A7946">
        <f t="shared" si="989"/>
        <v>80</v>
      </c>
      <c r="E7946" s="105">
        <f t="shared" si="990"/>
        <v>0</v>
      </c>
      <c r="I7946" s="105">
        <f t="shared" si="991"/>
        <v>0</v>
      </c>
      <c r="J7946" s="105">
        <f t="shared" si="992"/>
        <v>0</v>
      </c>
      <c r="K7946" s="105">
        <f t="shared" si="993"/>
        <v>0</v>
      </c>
      <c r="L7946" s="105">
        <f t="shared" si="994"/>
        <v>0</v>
      </c>
      <c r="M7946">
        <v>0.04</v>
      </c>
      <c r="N7946">
        <f t="shared" si="995"/>
        <v>3.3960531989175591E-3</v>
      </c>
    </row>
    <row r="7947" spans="1:14" x14ac:dyDescent="0.3">
      <c r="A7947">
        <f t="shared" si="989"/>
        <v>80</v>
      </c>
      <c r="E7947" s="105">
        <f t="shared" si="990"/>
        <v>0</v>
      </c>
      <c r="I7947" s="105">
        <f t="shared" si="991"/>
        <v>0</v>
      </c>
      <c r="J7947" s="105">
        <f t="shared" si="992"/>
        <v>0</v>
      </c>
      <c r="K7947" s="105">
        <f t="shared" si="993"/>
        <v>0</v>
      </c>
      <c r="L7947" s="105">
        <f t="shared" si="994"/>
        <v>0</v>
      </c>
      <c r="M7947">
        <v>0.04</v>
      </c>
      <c r="N7947">
        <f t="shared" si="995"/>
        <v>3.3960531989175591E-3</v>
      </c>
    </row>
    <row r="7948" spans="1:14" x14ac:dyDescent="0.3">
      <c r="A7948">
        <f t="shared" si="989"/>
        <v>80</v>
      </c>
      <c r="E7948" s="105">
        <f t="shared" si="990"/>
        <v>0</v>
      </c>
      <c r="I7948" s="105">
        <f t="shared" si="991"/>
        <v>0</v>
      </c>
      <c r="J7948" s="105">
        <f t="shared" si="992"/>
        <v>0</v>
      </c>
      <c r="K7948" s="105">
        <f t="shared" si="993"/>
        <v>0</v>
      </c>
      <c r="L7948" s="105">
        <f t="shared" si="994"/>
        <v>0</v>
      </c>
      <c r="M7948">
        <v>0.04</v>
      </c>
      <c r="N7948">
        <f t="shared" si="995"/>
        <v>3.3960531989175591E-3</v>
      </c>
    </row>
    <row r="7949" spans="1:14" x14ac:dyDescent="0.3">
      <c r="A7949">
        <f t="shared" si="989"/>
        <v>80</v>
      </c>
      <c r="E7949" s="105">
        <f t="shared" si="990"/>
        <v>0</v>
      </c>
      <c r="I7949" s="105">
        <f t="shared" si="991"/>
        <v>0</v>
      </c>
      <c r="J7949" s="105">
        <f t="shared" si="992"/>
        <v>0</v>
      </c>
      <c r="K7949" s="105">
        <f t="shared" si="993"/>
        <v>0</v>
      </c>
      <c r="L7949" s="105">
        <f t="shared" si="994"/>
        <v>0</v>
      </c>
      <c r="M7949">
        <v>0.04</v>
      </c>
      <c r="N7949">
        <f t="shared" si="995"/>
        <v>3.3960531989175591E-3</v>
      </c>
    </row>
    <row r="7950" spans="1:14" x14ac:dyDescent="0.3">
      <c r="A7950">
        <f t="shared" si="989"/>
        <v>80</v>
      </c>
      <c r="E7950" s="105">
        <f t="shared" si="990"/>
        <v>0</v>
      </c>
      <c r="I7950" s="105">
        <f t="shared" si="991"/>
        <v>0</v>
      </c>
      <c r="J7950" s="105">
        <f t="shared" si="992"/>
        <v>0</v>
      </c>
      <c r="K7950" s="105">
        <f t="shared" si="993"/>
        <v>0</v>
      </c>
      <c r="L7950" s="105">
        <f t="shared" si="994"/>
        <v>0</v>
      </c>
      <c r="M7950">
        <v>0.04</v>
      </c>
      <c r="N7950">
        <f t="shared" si="995"/>
        <v>3.3960531989175591E-3</v>
      </c>
    </row>
    <row r="7951" spans="1:14" x14ac:dyDescent="0.3">
      <c r="A7951">
        <f t="shared" si="989"/>
        <v>80</v>
      </c>
      <c r="E7951" s="105">
        <f t="shared" si="990"/>
        <v>0</v>
      </c>
      <c r="I7951" s="105">
        <f t="shared" si="991"/>
        <v>0</v>
      </c>
      <c r="J7951" s="105">
        <f t="shared" si="992"/>
        <v>0</v>
      </c>
      <c r="K7951" s="105">
        <f t="shared" si="993"/>
        <v>0</v>
      </c>
      <c r="L7951" s="105">
        <f t="shared" si="994"/>
        <v>0</v>
      </c>
      <c r="M7951">
        <v>0.04</v>
      </c>
      <c r="N7951">
        <f t="shared" si="995"/>
        <v>3.3960531989175591E-3</v>
      </c>
    </row>
    <row r="7952" spans="1:14" x14ac:dyDescent="0.3">
      <c r="A7952">
        <f t="shared" si="989"/>
        <v>80</v>
      </c>
      <c r="E7952" s="105">
        <f t="shared" si="990"/>
        <v>0</v>
      </c>
      <c r="I7952" s="105">
        <f t="shared" si="991"/>
        <v>0</v>
      </c>
      <c r="J7952" s="105">
        <f t="shared" si="992"/>
        <v>0</v>
      </c>
      <c r="K7952" s="105">
        <f t="shared" si="993"/>
        <v>0</v>
      </c>
      <c r="L7952" s="105">
        <f t="shared" si="994"/>
        <v>0</v>
      </c>
      <c r="M7952">
        <v>0.04</v>
      </c>
      <c r="N7952">
        <f t="shared" si="995"/>
        <v>3.3960531989175591E-3</v>
      </c>
    </row>
    <row r="7953" spans="1:14" x14ac:dyDescent="0.3">
      <c r="A7953">
        <f t="shared" si="989"/>
        <v>80</v>
      </c>
      <c r="E7953" s="105">
        <f t="shared" si="990"/>
        <v>0</v>
      </c>
      <c r="I7953" s="105">
        <f t="shared" si="991"/>
        <v>0</v>
      </c>
      <c r="J7953" s="105">
        <f t="shared" si="992"/>
        <v>0</v>
      </c>
      <c r="K7953" s="105">
        <f t="shared" si="993"/>
        <v>0</v>
      </c>
      <c r="L7953" s="105">
        <f t="shared" si="994"/>
        <v>0</v>
      </c>
      <c r="M7953">
        <v>0.04</v>
      </c>
      <c r="N7953">
        <f t="shared" si="995"/>
        <v>3.3960531989175591E-3</v>
      </c>
    </row>
    <row r="7954" spans="1:14" x14ac:dyDescent="0.3">
      <c r="A7954">
        <f t="shared" si="989"/>
        <v>80</v>
      </c>
      <c r="E7954" s="105">
        <f t="shared" si="990"/>
        <v>0</v>
      </c>
      <c r="I7954" s="105">
        <f t="shared" si="991"/>
        <v>0</v>
      </c>
      <c r="J7954" s="105">
        <f t="shared" si="992"/>
        <v>0</v>
      </c>
      <c r="K7954" s="105">
        <f t="shared" si="993"/>
        <v>0</v>
      </c>
      <c r="L7954" s="105">
        <f t="shared" si="994"/>
        <v>0</v>
      </c>
      <c r="M7954">
        <v>0.04</v>
      </c>
      <c r="N7954">
        <f t="shared" si="995"/>
        <v>3.3960531989175591E-3</v>
      </c>
    </row>
    <row r="7955" spans="1:14" x14ac:dyDescent="0.3">
      <c r="A7955">
        <f t="shared" si="989"/>
        <v>80</v>
      </c>
      <c r="E7955" s="105">
        <f t="shared" si="990"/>
        <v>0</v>
      </c>
      <c r="I7955" s="105">
        <f t="shared" si="991"/>
        <v>0</v>
      </c>
      <c r="J7955" s="105">
        <f t="shared" si="992"/>
        <v>0</v>
      </c>
      <c r="K7955" s="105">
        <f t="shared" si="993"/>
        <v>0</v>
      </c>
      <c r="L7955" s="105">
        <f t="shared" si="994"/>
        <v>0</v>
      </c>
      <c r="M7955">
        <v>0.04</v>
      </c>
      <c r="N7955">
        <f t="shared" si="995"/>
        <v>3.3960531989175591E-3</v>
      </c>
    </row>
    <row r="7956" spans="1:14" x14ac:dyDescent="0.3">
      <c r="A7956">
        <f t="shared" si="989"/>
        <v>80</v>
      </c>
      <c r="E7956" s="105">
        <f t="shared" si="990"/>
        <v>0</v>
      </c>
      <c r="I7956" s="105">
        <f t="shared" si="991"/>
        <v>0</v>
      </c>
      <c r="J7956" s="105">
        <f t="shared" si="992"/>
        <v>0</v>
      </c>
      <c r="K7956" s="105">
        <f t="shared" si="993"/>
        <v>0</v>
      </c>
      <c r="L7956" s="105">
        <f t="shared" si="994"/>
        <v>0</v>
      </c>
      <c r="M7956">
        <v>0.04</v>
      </c>
      <c r="N7956">
        <f t="shared" si="995"/>
        <v>3.3960531989175591E-3</v>
      </c>
    </row>
    <row r="7957" spans="1:14" x14ac:dyDescent="0.3">
      <c r="A7957">
        <f t="shared" si="989"/>
        <v>80</v>
      </c>
      <c r="E7957" s="105">
        <f t="shared" si="990"/>
        <v>0</v>
      </c>
      <c r="I7957" s="105">
        <f t="shared" si="991"/>
        <v>0</v>
      </c>
      <c r="J7957" s="105">
        <f t="shared" si="992"/>
        <v>0</v>
      </c>
      <c r="K7957" s="105">
        <f t="shared" si="993"/>
        <v>0</v>
      </c>
      <c r="L7957" s="105">
        <f t="shared" si="994"/>
        <v>0</v>
      </c>
      <c r="M7957">
        <v>0.04</v>
      </c>
      <c r="N7957">
        <f t="shared" si="995"/>
        <v>3.3960531989175591E-3</v>
      </c>
    </row>
    <row r="7958" spans="1:14" x14ac:dyDescent="0.3">
      <c r="A7958">
        <f t="shared" si="989"/>
        <v>80</v>
      </c>
      <c r="E7958" s="105">
        <f t="shared" si="990"/>
        <v>0</v>
      </c>
      <c r="I7958" s="105">
        <f t="shared" si="991"/>
        <v>0</v>
      </c>
      <c r="J7958" s="105">
        <f t="shared" si="992"/>
        <v>0</v>
      </c>
      <c r="K7958" s="105">
        <f t="shared" si="993"/>
        <v>0</v>
      </c>
      <c r="L7958" s="105">
        <f t="shared" si="994"/>
        <v>0</v>
      </c>
      <c r="M7958">
        <v>0.04</v>
      </c>
      <c r="N7958">
        <f t="shared" si="995"/>
        <v>3.3960531989175591E-3</v>
      </c>
    </row>
    <row r="7959" spans="1:14" x14ac:dyDescent="0.3">
      <c r="A7959">
        <f t="shared" si="989"/>
        <v>80</v>
      </c>
      <c r="E7959" s="105">
        <f t="shared" si="990"/>
        <v>0</v>
      </c>
      <c r="I7959" s="105">
        <f t="shared" si="991"/>
        <v>0</v>
      </c>
      <c r="J7959" s="105">
        <f t="shared" si="992"/>
        <v>0</v>
      </c>
      <c r="K7959" s="105">
        <f t="shared" si="993"/>
        <v>0</v>
      </c>
      <c r="L7959" s="105">
        <f t="shared" si="994"/>
        <v>0</v>
      </c>
      <c r="M7959">
        <v>0.04</v>
      </c>
      <c r="N7959">
        <f t="shared" si="995"/>
        <v>3.3960531989175591E-3</v>
      </c>
    </row>
    <row r="7960" spans="1:14" x14ac:dyDescent="0.3">
      <c r="A7960">
        <f t="shared" si="989"/>
        <v>80</v>
      </c>
      <c r="E7960" s="105">
        <f t="shared" si="990"/>
        <v>0</v>
      </c>
      <c r="I7960" s="105">
        <f t="shared" si="991"/>
        <v>0</v>
      </c>
      <c r="J7960" s="105">
        <f t="shared" si="992"/>
        <v>0</v>
      </c>
      <c r="K7960" s="105">
        <f t="shared" si="993"/>
        <v>0</v>
      </c>
      <c r="L7960" s="105">
        <f t="shared" si="994"/>
        <v>0</v>
      </c>
      <c r="M7960">
        <v>0.04</v>
      </c>
      <c r="N7960">
        <f t="shared" si="995"/>
        <v>3.3960531989175591E-3</v>
      </c>
    </row>
    <row r="7961" spans="1:14" x14ac:dyDescent="0.3">
      <c r="A7961">
        <f t="shared" si="989"/>
        <v>80</v>
      </c>
      <c r="E7961" s="105">
        <f t="shared" si="990"/>
        <v>0</v>
      </c>
      <c r="I7961" s="105">
        <f t="shared" si="991"/>
        <v>0</v>
      </c>
      <c r="J7961" s="105">
        <f t="shared" si="992"/>
        <v>0</v>
      </c>
      <c r="K7961" s="105">
        <f t="shared" si="993"/>
        <v>0</v>
      </c>
      <c r="L7961" s="105">
        <f t="shared" si="994"/>
        <v>0</v>
      </c>
      <c r="M7961">
        <v>0.04</v>
      </c>
      <c r="N7961">
        <f t="shared" si="995"/>
        <v>3.3960531989175591E-3</v>
      </c>
    </row>
    <row r="7962" spans="1:14" x14ac:dyDescent="0.3">
      <c r="A7962">
        <f t="shared" si="989"/>
        <v>80</v>
      </c>
      <c r="E7962" s="105">
        <f t="shared" si="990"/>
        <v>0</v>
      </c>
      <c r="I7962" s="105">
        <f t="shared" si="991"/>
        <v>0</v>
      </c>
      <c r="J7962" s="105">
        <f t="shared" si="992"/>
        <v>0</v>
      </c>
      <c r="K7962" s="105">
        <f t="shared" si="993"/>
        <v>0</v>
      </c>
      <c r="L7962" s="105">
        <f t="shared" si="994"/>
        <v>0</v>
      </c>
      <c r="M7962">
        <v>0.04</v>
      </c>
      <c r="N7962">
        <f t="shared" si="995"/>
        <v>3.3960531989175591E-3</v>
      </c>
    </row>
    <row r="7963" spans="1:14" x14ac:dyDescent="0.3">
      <c r="A7963">
        <f t="shared" si="989"/>
        <v>80</v>
      </c>
      <c r="E7963" s="105">
        <f t="shared" si="990"/>
        <v>0</v>
      </c>
      <c r="I7963" s="105">
        <f t="shared" si="991"/>
        <v>0</v>
      </c>
      <c r="J7963" s="105">
        <f t="shared" si="992"/>
        <v>0</v>
      </c>
      <c r="K7963" s="105">
        <f t="shared" si="993"/>
        <v>0</v>
      </c>
      <c r="L7963" s="105">
        <f t="shared" si="994"/>
        <v>0</v>
      </c>
      <c r="M7963">
        <v>0.04</v>
      </c>
      <c r="N7963">
        <f t="shared" si="995"/>
        <v>3.3960531989175591E-3</v>
      </c>
    </row>
    <row r="7964" spans="1:14" x14ac:dyDescent="0.3">
      <c r="A7964">
        <f t="shared" si="989"/>
        <v>80</v>
      </c>
      <c r="E7964" s="105">
        <f t="shared" si="990"/>
        <v>0</v>
      </c>
      <c r="I7964" s="105">
        <f t="shared" si="991"/>
        <v>0</v>
      </c>
      <c r="J7964" s="105">
        <f t="shared" si="992"/>
        <v>0</v>
      </c>
      <c r="K7964" s="105">
        <f t="shared" si="993"/>
        <v>0</v>
      </c>
      <c r="L7964" s="105">
        <f t="shared" si="994"/>
        <v>0</v>
      </c>
      <c r="M7964">
        <v>0.04</v>
      </c>
      <c r="N7964">
        <f t="shared" si="995"/>
        <v>3.3960531989175591E-3</v>
      </c>
    </row>
    <row r="7965" spans="1:14" x14ac:dyDescent="0.3">
      <c r="A7965">
        <f t="shared" si="989"/>
        <v>80</v>
      </c>
      <c r="E7965" s="105">
        <f t="shared" si="990"/>
        <v>0</v>
      </c>
      <c r="I7965" s="105">
        <f t="shared" si="991"/>
        <v>0</v>
      </c>
      <c r="J7965" s="105">
        <f t="shared" si="992"/>
        <v>0</v>
      </c>
      <c r="K7965" s="105">
        <f t="shared" si="993"/>
        <v>0</v>
      </c>
      <c r="L7965" s="105">
        <f t="shared" si="994"/>
        <v>0</v>
      </c>
      <c r="M7965">
        <v>0.04</v>
      </c>
      <c r="N7965">
        <f t="shared" si="995"/>
        <v>3.3960531989175591E-3</v>
      </c>
    </row>
    <row r="7966" spans="1:14" x14ac:dyDescent="0.3">
      <c r="A7966">
        <f t="shared" si="989"/>
        <v>80</v>
      </c>
      <c r="E7966" s="105">
        <f t="shared" si="990"/>
        <v>0</v>
      </c>
      <c r="I7966" s="105">
        <f t="shared" si="991"/>
        <v>0</v>
      </c>
      <c r="J7966" s="105">
        <f t="shared" si="992"/>
        <v>0</v>
      </c>
      <c r="K7966" s="105">
        <f t="shared" si="993"/>
        <v>0</v>
      </c>
      <c r="L7966" s="105">
        <f t="shared" si="994"/>
        <v>0</v>
      </c>
      <c r="M7966">
        <v>0.04</v>
      </c>
      <c r="N7966">
        <f t="shared" si="995"/>
        <v>3.3960531989175591E-3</v>
      </c>
    </row>
    <row r="7967" spans="1:14" x14ac:dyDescent="0.3">
      <c r="A7967">
        <f t="shared" si="989"/>
        <v>80</v>
      </c>
      <c r="E7967" s="105">
        <f t="shared" si="990"/>
        <v>0</v>
      </c>
      <c r="I7967" s="105">
        <f t="shared" si="991"/>
        <v>0</v>
      </c>
      <c r="J7967" s="105">
        <f t="shared" si="992"/>
        <v>0</v>
      </c>
      <c r="K7967" s="105">
        <f t="shared" si="993"/>
        <v>0</v>
      </c>
      <c r="L7967" s="105">
        <f t="shared" si="994"/>
        <v>0</v>
      </c>
      <c r="M7967">
        <v>0.04</v>
      </c>
      <c r="N7967">
        <f t="shared" si="995"/>
        <v>3.3960531989175591E-3</v>
      </c>
    </row>
    <row r="7968" spans="1:14" x14ac:dyDescent="0.3">
      <c r="A7968">
        <f t="shared" si="989"/>
        <v>80</v>
      </c>
      <c r="E7968" s="105">
        <f t="shared" si="990"/>
        <v>0</v>
      </c>
      <c r="I7968" s="105">
        <f t="shared" si="991"/>
        <v>0</v>
      </c>
      <c r="J7968" s="105">
        <f t="shared" si="992"/>
        <v>0</v>
      </c>
      <c r="K7968" s="105">
        <f t="shared" si="993"/>
        <v>0</v>
      </c>
      <c r="L7968" s="105">
        <f t="shared" si="994"/>
        <v>0</v>
      </c>
      <c r="M7968">
        <v>0.04</v>
      </c>
      <c r="N7968">
        <f t="shared" si="995"/>
        <v>3.3960531989175591E-3</v>
      </c>
    </row>
    <row r="7969" spans="1:14" x14ac:dyDescent="0.3">
      <c r="A7969">
        <f t="shared" si="989"/>
        <v>80</v>
      </c>
      <c r="E7969" s="105">
        <f t="shared" si="990"/>
        <v>0</v>
      </c>
      <c r="I7969" s="105">
        <f t="shared" si="991"/>
        <v>0</v>
      </c>
      <c r="J7969" s="105">
        <f t="shared" si="992"/>
        <v>0</v>
      </c>
      <c r="K7969" s="105">
        <f t="shared" si="993"/>
        <v>0</v>
      </c>
      <c r="L7969" s="105">
        <f t="shared" si="994"/>
        <v>0</v>
      </c>
      <c r="M7969">
        <v>0.04</v>
      </c>
      <c r="N7969">
        <f t="shared" si="995"/>
        <v>3.3960531989175591E-3</v>
      </c>
    </row>
    <row r="7970" spans="1:14" x14ac:dyDescent="0.3">
      <c r="A7970">
        <f t="shared" si="989"/>
        <v>80</v>
      </c>
      <c r="E7970" s="105">
        <f t="shared" si="990"/>
        <v>0</v>
      </c>
      <c r="I7970" s="105">
        <f t="shared" si="991"/>
        <v>0</v>
      </c>
      <c r="J7970" s="105">
        <f t="shared" si="992"/>
        <v>0</v>
      </c>
      <c r="K7970" s="105">
        <f t="shared" si="993"/>
        <v>0</v>
      </c>
      <c r="L7970" s="105">
        <f t="shared" si="994"/>
        <v>0</v>
      </c>
      <c r="M7970">
        <v>0.04</v>
      </c>
      <c r="N7970">
        <f t="shared" si="995"/>
        <v>3.3960531989175591E-3</v>
      </c>
    </row>
    <row r="7971" spans="1:14" x14ac:dyDescent="0.3">
      <c r="A7971">
        <f t="shared" si="989"/>
        <v>80</v>
      </c>
      <c r="E7971" s="105">
        <f t="shared" si="990"/>
        <v>0</v>
      </c>
      <c r="I7971" s="105">
        <f t="shared" si="991"/>
        <v>0</v>
      </c>
      <c r="J7971" s="105">
        <f t="shared" si="992"/>
        <v>0</v>
      </c>
      <c r="K7971" s="105">
        <f t="shared" si="993"/>
        <v>0</v>
      </c>
      <c r="L7971" s="105">
        <f t="shared" si="994"/>
        <v>0</v>
      </c>
      <c r="M7971">
        <v>0.04</v>
      </c>
      <c r="N7971">
        <f t="shared" si="995"/>
        <v>3.3960531989175591E-3</v>
      </c>
    </row>
    <row r="7972" spans="1:14" x14ac:dyDescent="0.3">
      <c r="A7972">
        <f t="shared" si="989"/>
        <v>80</v>
      </c>
      <c r="E7972" s="105">
        <f t="shared" si="990"/>
        <v>0</v>
      </c>
      <c r="I7972" s="105">
        <f t="shared" si="991"/>
        <v>0</v>
      </c>
      <c r="J7972" s="105">
        <f t="shared" si="992"/>
        <v>0</v>
      </c>
      <c r="K7972" s="105">
        <f t="shared" si="993"/>
        <v>0</v>
      </c>
      <c r="L7972" s="105">
        <f t="shared" si="994"/>
        <v>0</v>
      </c>
      <c r="M7972">
        <v>0.04</v>
      </c>
      <c r="N7972">
        <f t="shared" si="995"/>
        <v>3.3960531989175591E-3</v>
      </c>
    </row>
    <row r="7973" spans="1:14" x14ac:dyDescent="0.3">
      <c r="A7973">
        <f t="shared" si="989"/>
        <v>80</v>
      </c>
      <c r="E7973" s="105">
        <f t="shared" si="990"/>
        <v>0</v>
      </c>
      <c r="I7973" s="105">
        <f t="shared" si="991"/>
        <v>0</v>
      </c>
      <c r="J7973" s="105">
        <f t="shared" si="992"/>
        <v>0</v>
      </c>
      <c r="K7973" s="105">
        <f t="shared" si="993"/>
        <v>0</v>
      </c>
      <c r="L7973" s="105">
        <f t="shared" si="994"/>
        <v>0</v>
      </c>
      <c r="M7973">
        <v>0.04</v>
      </c>
      <c r="N7973">
        <f t="shared" si="995"/>
        <v>3.3960531989175591E-3</v>
      </c>
    </row>
    <row r="7974" spans="1:14" x14ac:dyDescent="0.3">
      <c r="A7974">
        <f t="shared" si="989"/>
        <v>80</v>
      </c>
      <c r="E7974" s="105">
        <f t="shared" si="990"/>
        <v>0</v>
      </c>
      <c r="I7974" s="105">
        <f t="shared" si="991"/>
        <v>0</v>
      </c>
      <c r="J7974" s="105">
        <f t="shared" si="992"/>
        <v>0</v>
      </c>
      <c r="K7974" s="105">
        <f t="shared" si="993"/>
        <v>0</v>
      </c>
      <c r="L7974" s="105">
        <f t="shared" si="994"/>
        <v>0</v>
      </c>
      <c r="M7974">
        <v>0.04</v>
      </c>
      <c r="N7974">
        <f t="shared" si="995"/>
        <v>3.3960531989175591E-3</v>
      </c>
    </row>
    <row r="7975" spans="1:14" x14ac:dyDescent="0.3">
      <c r="A7975">
        <f t="shared" ref="A7975:A8038" si="996">IF(COUNTIF(A7875:A7974,A7974)=100, A7974+1,A7974)</f>
        <v>80</v>
      </c>
      <c r="E7975" s="105">
        <f t="shared" ref="E7975:E8038" si="997">MAX(0, E7875-K7875-L7875)</f>
        <v>0</v>
      </c>
      <c r="I7975" s="105">
        <f t="shared" ref="I7975:I8038" si="998">IF(E7975&lt;I7875,J7975 + E7975, I7875)</f>
        <v>0</v>
      </c>
      <c r="J7975" s="105">
        <f t="shared" si="992"/>
        <v>0</v>
      </c>
      <c r="K7975" s="105">
        <f t="shared" si="993"/>
        <v>0</v>
      </c>
      <c r="L7975" s="105">
        <f t="shared" si="994"/>
        <v>0</v>
      </c>
      <c r="M7975">
        <v>0.04</v>
      </c>
      <c r="N7975">
        <f t="shared" si="995"/>
        <v>3.3960531989175591E-3</v>
      </c>
    </row>
    <row r="7976" spans="1:14" x14ac:dyDescent="0.3">
      <c r="A7976">
        <f t="shared" si="996"/>
        <v>80</v>
      </c>
      <c r="E7976" s="105">
        <f t="shared" si="997"/>
        <v>0</v>
      </c>
      <c r="I7976" s="105">
        <f t="shared" si="998"/>
        <v>0</v>
      </c>
      <c r="J7976" s="105">
        <f t="shared" si="992"/>
        <v>0</v>
      </c>
      <c r="K7976" s="105">
        <f t="shared" si="993"/>
        <v>0</v>
      </c>
      <c r="L7976" s="105">
        <f t="shared" si="994"/>
        <v>0</v>
      </c>
      <c r="M7976">
        <v>0.04</v>
      </c>
      <c r="N7976">
        <f t="shared" si="995"/>
        <v>3.3960531989175591E-3</v>
      </c>
    </row>
    <row r="7977" spans="1:14" x14ac:dyDescent="0.3">
      <c r="A7977">
        <f t="shared" si="996"/>
        <v>80</v>
      </c>
      <c r="E7977" s="105">
        <f t="shared" si="997"/>
        <v>0</v>
      </c>
      <c r="I7977" s="105">
        <f t="shared" si="998"/>
        <v>0</v>
      </c>
      <c r="J7977" s="105">
        <f t="shared" si="992"/>
        <v>0</v>
      </c>
      <c r="K7977" s="105">
        <f t="shared" si="993"/>
        <v>0</v>
      </c>
      <c r="L7977" s="105">
        <f t="shared" si="994"/>
        <v>0</v>
      </c>
      <c r="M7977">
        <v>0.04</v>
      </c>
      <c r="N7977">
        <f t="shared" si="995"/>
        <v>3.3960531989175591E-3</v>
      </c>
    </row>
    <row r="7978" spans="1:14" x14ac:dyDescent="0.3">
      <c r="A7978">
        <f t="shared" si="996"/>
        <v>80</v>
      </c>
      <c r="E7978" s="105">
        <f t="shared" si="997"/>
        <v>0</v>
      </c>
      <c r="I7978" s="105">
        <f t="shared" si="998"/>
        <v>0</v>
      </c>
      <c r="J7978" s="105">
        <f t="shared" si="992"/>
        <v>0</v>
      </c>
      <c r="K7978" s="105">
        <f t="shared" si="993"/>
        <v>0</v>
      </c>
      <c r="L7978" s="105">
        <f t="shared" si="994"/>
        <v>0</v>
      </c>
      <c r="M7978">
        <v>0.04</v>
      </c>
      <c r="N7978">
        <f t="shared" si="995"/>
        <v>3.3960531989175591E-3</v>
      </c>
    </row>
    <row r="7979" spans="1:14" x14ac:dyDescent="0.3">
      <c r="A7979">
        <f t="shared" si="996"/>
        <v>80</v>
      </c>
      <c r="E7979" s="105">
        <f t="shared" si="997"/>
        <v>0</v>
      </c>
      <c r="I7979" s="105">
        <f t="shared" si="998"/>
        <v>0</v>
      </c>
      <c r="J7979" s="105">
        <f t="shared" si="992"/>
        <v>0</v>
      </c>
      <c r="K7979" s="105">
        <f t="shared" si="993"/>
        <v>0</v>
      </c>
      <c r="L7979" s="105">
        <f t="shared" si="994"/>
        <v>0</v>
      </c>
      <c r="M7979">
        <v>0.04</v>
      </c>
      <c r="N7979">
        <f t="shared" si="995"/>
        <v>3.3960531989175591E-3</v>
      </c>
    </row>
    <row r="7980" spans="1:14" x14ac:dyDescent="0.3">
      <c r="A7980">
        <f t="shared" si="996"/>
        <v>80</v>
      </c>
      <c r="E7980" s="105">
        <f t="shared" si="997"/>
        <v>0</v>
      </c>
      <c r="I7980" s="105">
        <f t="shared" si="998"/>
        <v>0</v>
      </c>
      <c r="J7980" s="105">
        <f t="shared" si="992"/>
        <v>0</v>
      </c>
      <c r="K7980" s="105">
        <f t="shared" si="993"/>
        <v>0</v>
      </c>
      <c r="L7980" s="105">
        <f t="shared" si="994"/>
        <v>0</v>
      </c>
      <c r="M7980">
        <v>0.04</v>
      </c>
      <c r="N7980">
        <f t="shared" si="995"/>
        <v>3.3960531989175591E-3</v>
      </c>
    </row>
    <row r="7981" spans="1:14" x14ac:dyDescent="0.3">
      <c r="A7981">
        <f t="shared" si="996"/>
        <v>80</v>
      </c>
      <c r="E7981" s="105">
        <f t="shared" si="997"/>
        <v>0</v>
      </c>
      <c r="I7981" s="105">
        <f t="shared" si="998"/>
        <v>0</v>
      </c>
      <c r="J7981" s="105">
        <f t="shared" si="992"/>
        <v>0</v>
      </c>
      <c r="K7981" s="105">
        <f t="shared" si="993"/>
        <v>0</v>
      </c>
      <c r="L7981" s="105">
        <f t="shared" si="994"/>
        <v>0</v>
      </c>
      <c r="M7981">
        <v>0.04</v>
      </c>
      <c r="N7981">
        <f t="shared" si="995"/>
        <v>3.3960531989175591E-3</v>
      </c>
    </row>
    <row r="7982" spans="1:14" x14ac:dyDescent="0.3">
      <c r="A7982">
        <f t="shared" si="996"/>
        <v>80</v>
      </c>
      <c r="E7982" s="105">
        <f t="shared" si="997"/>
        <v>0</v>
      </c>
      <c r="I7982" s="105">
        <f t="shared" si="998"/>
        <v>0</v>
      </c>
      <c r="J7982" s="105">
        <f t="shared" si="992"/>
        <v>0</v>
      </c>
      <c r="K7982" s="105">
        <f t="shared" si="993"/>
        <v>0</v>
      </c>
      <c r="L7982" s="105">
        <f t="shared" si="994"/>
        <v>0</v>
      </c>
      <c r="M7982">
        <v>0.04</v>
      </c>
      <c r="N7982">
        <f t="shared" si="995"/>
        <v>3.3960531989175591E-3</v>
      </c>
    </row>
    <row r="7983" spans="1:14" x14ac:dyDescent="0.3">
      <c r="A7983">
        <f t="shared" si="996"/>
        <v>80</v>
      </c>
      <c r="E7983" s="105">
        <f t="shared" si="997"/>
        <v>0</v>
      </c>
      <c r="I7983" s="105">
        <f t="shared" si="998"/>
        <v>0</v>
      </c>
      <c r="J7983" s="105">
        <f t="shared" si="992"/>
        <v>0</v>
      </c>
      <c r="K7983" s="105">
        <f t="shared" si="993"/>
        <v>0</v>
      </c>
      <c r="L7983" s="105">
        <f t="shared" si="994"/>
        <v>0</v>
      </c>
      <c r="M7983">
        <v>0.04</v>
      </c>
      <c r="N7983">
        <f t="shared" si="995"/>
        <v>3.3960531989175591E-3</v>
      </c>
    </row>
    <row r="7984" spans="1:14" x14ac:dyDescent="0.3">
      <c r="A7984">
        <f t="shared" si="996"/>
        <v>80</v>
      </c>
      <c r="E7984" s="105">
        <f t="shared" si="997"/>
        <v>0</v>
      </c>
      <c r="I7984" s="105">
        <f t="shared" si="998"/>
        <v>0</v>
      </c>
      <c r="J7984" s="105">
        <f t="shared" si="992"/>
        <v>0</v>
      </c>
      <c r="K7984" s="105">
        <f t="shared" si="993"/>
        <v>0</v>
      </c>
      <c r="L7984" s="105">
        <f t="shared" si="994"/>
        <v>0</v>
      </c>
      <c r="M7984">
        <v>0.04</v>
      </c>
      <c r="N7984">
        <f t="shared" si="995"/>
        <v>3.3960531989175591E-3</v>
      </c>
    </row>
    <row r="7985" spans="1:14" x14ac:dyDescent="0.3">
      <c r="A7985">
        <f t="shared" si="996"/>
        <v>80</v>
      </c>
      <c r="E7985" s="105">
        <f t="shared" si="997"/>
        <v>0</v>
      </c>
      <c r="I7985" s="105">
        <f t="shared" si="998"/>
        <v>0</v>
      </c>
      <c r="J7985" s="105">
        <f t="shared" si="992"/>
        <v>0</v>
      </c>
      <c r="K7985" s="105">
        <f t="shared" si="993"/>
        <v>0</v>
      </c>
      <c r="L7985" s="105">
        <f t="shared" si="994"/>
        <v>0</v>
      </c>
      <c r="M7985">
        <v>0.04</v>
      </c>
      <c r="N7985">
        <f t="shared" si="995"/>
        <v>3.3960531989175591E-3</v>
      </c>
    </row>
    <row r="7986" spans="1:14" x14ac:dyDescent="0.3">
      <c r="A7986">
        <f t="shared" si="996"/>
        <v>80</v>
      </c>
      <c r="E7986" s="105">
        <f t="shared" si="997"/>
        <v>0</v>
      </c>
      <c r="I7986" s="105">
        <f t="shared" si="998"/>
        <v>0</v>
      </c>
      <c r="J7986" s="105">
        <f t="shared" si="992"/>
        <v>0</v>
      </c>
      <c r="K7986" s="105">
        <f t="shared" si="993"/>
        <v>0</v>
      </c>
      <c r="L7986" s="105">
        <f t="shared" si="994"/>
        <v>0</v>
      </c>
      <c r="M7986">
        <v>0.04</v>
      </c>
      <c r="N7986">
        <f t="shared" si="995"/>
        <v>3.3960531989175591E-3</v>
      </c>
    </row>
    <row r="7987" spans="1:14" x14ac:dyDescent="0.3">
      <c r="A7987">
        <f t="shared" si="996"/>
        <v>80</v>
      </c>
      <c r="E7987" s="105">
        <f t="shared" si="997"/>
        <v>0</v>
      </c>
      <c r="I7987" s="105">
        <f t="shared" si="998"/>
        <v>0</v>
      </c>
      <c r="J7987" s="105">
        <f t="shared" si="992"/>
        <v>0</v>
      </c>
      <c r="K7987" s="105">
        <f t="shared" si="993"/>
        <v>0</v>
      </c>
      <c r="L7987" s="105">
        <f t="shared" si="994"/>
        <v>0</v>
      </c>
      <c r="M7987">
        <v>0.04</v>
      </c>
      <c r="N7987">
        <f t="shared" si="995"/>
        <v>3.3960531989175591E-3</v>
      </c>
    </row>
    <row r="7988" spans="1:14" x14ac:dyDescent="0.3">
      <c r="A7988">
        <f t="shared" si="996"/>
        <v>80</v>
      </c>
      <c r="E7988" s="105">
        <f t="shared" si="997"/>
        <v>0</v>
      </c>
      <c r="I7988" s="105">
        <f t="shared" si="998"/>
        <v>0</v>
      </c>
      <c r="J7988" s="105">
        <f t="shared" si="992"/>
        <v>0</v>
      </c>
      <c r="K7988" s="105">
        <f t="shared" si="993"/>
        <v>0</v>
      </c>
      <c r="L7988" s="105">
        <f t="shared" si="994"/>
        <v>0</v>
      </c>
      <c r="M7988">
        <v>0.04</v>
      </c>
      <c r="N7988">
        <f t="shared" si="995"/>
        <v>3.3960531989175591E-3</v>
      </c>
    </row>
    <row r="7989" spans="1:14" x14ac:dyDescent="0.3">
      <c r="A7989">
        <f t="shared" si="996"/>
        <v>80</v>
      </c>
      <c r="E7989" s="105">
        <f t="shared" si="997"/>
        <v>0</v>
      </c>
      <c r="I7989" s="105">
        <f t="shared" si="998"/>
        <v>0</v>
      </c>
      <c r="J7989" s="105">
        <f t="shared" si="992"/>
        <v>0</v>
      </c>
      <c r="K7989" s="105">
        <f t="shared" si="993"/>
        <v>0</v>
      </c>
      <c r="L7989" s="105">
        <f t="shared" si="994"/>
        <v>0</v>
      </c>
      <c r="M7989">
        <v>0.04</v>
      </c>
      <c r="N7989">
        <f t="shared" si="995"/>
        <v>3.3960531989175591E-3</v>
      </c>
    </row>
    <row r="7990" spans="1:14" x14ac:dyDescent="0.3">
      <c r="A7990">
        <f t="shared" si="996"/>
        <v>80</v>
      </c>
      <c r="E7990" s="105">
        <f t="shared" si="997"/>
        <v>0</v>
      </c>
      <c r="I7990" s="105">
        <f t="shared" si="998"/>
        <v>0</v>
      </c>
      <c r="J7990" s="105">
        <f t="shared" si="992"/>
        <v>0</v>
      </c>
      <c r="K7990" s="105">
        <f t="shared" si="993"/>
        <v>0</v>
      </c>
      <c r="L7990" s="105">
        <f t="shared" si="994"/>
        <v>0</v>
      </c>
      <c r="M7990">
        <v>0.04</v>
      </c>
      <c r="N7990">
        <f t="shared" si="995"/>
        <v>3.3960531989175591E-3</v>
      </c>
    </row>
    <row r="7991" spans="1:14" x14ac:dyDescent="0.3">
      <c r="A7991">
        <f t="shared" si="996"/>
        <v>80</v>
      </c>
      <c r="E7991" s="105">
        <f t="shared" si="997"/>
        <v>0</v>
      </c>
      <c r="I7991" s="105">
        <f t="shared" si="998"/>
        <v>0</v>
      </c>
      <c r="J7991" s="105">
        <f t="shared" si="992"/>
        <v>0</v>
      </c>
      <c r="K7991" s="105">
        <f t="shared" si="993"/>
        <v>0</v>
      </c>
      <c r="L7991" s="105">
        <f t="shared" si="994"/>
        <v>0</v>
      </c>
      <c r="M7991">
        <v>0.04</v>
      </c>
      <c r="N7991">
        <f t="shared" si="995"/>
        <v>3.3960531989175591E-3</v>
      </c>
    </row>
    <row r="7992" spans="1:14" x14ac:dyDescent="0.3">
      <c r="A7992">
        <f t="shared" si="996"/>
        <v>80</v>
      </c>
      <c r="E7992" s="105">
        <f t="shared" si="997"/>
        <v>0</v>
      </c>
      <c r="I7992" s="105">
        <f t="shared" si="998"/>
        <v>0</v>
      </c>
      <c r="J7992" s="105">
        <f t="shared" si="992"/>
        <v>0</v>
      </c>
      <c r="K7992" s="105">
        <f t="shared" si="993"/>
        <v>0</v>
      </c>
      <c r="L7992" s="105">
        <f t="shared" si="994"/>
        <v>0</v>
      </c>
      <c r="M7992">
        <v>0.04</v>
      </c>
      <c r="N7992">
        <f t="shared" si="995"/>
        <v>3.3960531989175591E-3</v>
      </c>
    </row>
    <row r="7993" spans="1:14" x14ac:dyDescent="0.3">
      <c r="A7993">
        <f t="shared" si="996"/>
        <v>80</v>
      </c>
      <c r="E7993" s="105">
        <f t="shared" si="997"/>
        <v>0</v>
      </c>
      <c r="I7993" s="105">
        <f t="shared" si="998"/>
        <v>0</v>
      </c>
      <c r="J7993" s="105">
        <f t="shared" si="992"/>
        <v>0</v>
      </c>
      <c r="K7993" s="105">
        <f t="shared" si="993"/>
        <v>0</v>
      </c>
      <c r="L7993" s="105">
        <f t="shared" si="994"/>
        <v>0</v>
      </c>
      <c r="M7993">
        <v>0.04</v>
      </c>
      <c r="N7993">
        <f t="shared" si="995"/>
        <v>3.3960531989175591E-3</v>
      </c>
    </row>
    <row r="7994" spans="1:14" x14ac:dyDescent="0.3">
      <c r="A7994">
        <f t="shared" si="996"/>
        <v>80</v>
      </c>
      <c r="E7994" s="105">
        <f t="shared" si="997"/>
        <v>0</v>
      </c>
      <c r="I7994" s="105">
        <f t="shared" si="998"/>
        <v>0</v>
      </c>
      <c r="J7994" s="105">
        <f t="shared" si="992"/>
        <v>0</v>
      </c>
      <c r="K7994" s="105">
        <f t="shared" si="993"/>
        <v>0</v>
      </c>
      <c r="L7994" s="105">
        <f t="shared" si="994"/>
        <v>0</v>
      </c>
      <c r="M7994">
        <v>0.04</v>
      </c>
      <c r="N7994">
        <f t="shared" si="995"/>
        <v>3.3960531989175591E-3</v>
      </c>
    </row>
    <row r="7995" spans="1:14" x14ac:dyDescent="0.3">
      <c r="A7995">
        <f t="shared" si="996"/>
        <v>80</v>
      </c>
      <c r="E7995" s="105">
        <f t="shared" si="997"/>
        <v>0</v>
      </c>
      <c r="I7995" s="105">
        <f t="shared" si="998"/>
        <v>0</v>
      </c>
      <c r="J7995" s="105">
        <f t="shared" si="992"/>
        <v>0</v>
      </c>
      <c r="K7995" s="105">
        <f t="shared" si="993"/>
        <v>0</v>
      </c>
      <c r="L7995" s="105">
        <f t="shared" si="994"/>
        <v>0</v>
      </c>
      <c r="M7995">
        <v>0.04</v>
      </c>
      <c r="N7995">
        <f t="shared" si="995"/>
        <v>3.3960531989175591E-3</v>
      </c>
    </row>
    <row r="7996" spans="1:14" x14ac:dyDescent="0.3">
      <c r="A7996">
        <f t="shared" si="996"/>
        <v>80</v>
      </c>
      <c r="E7996" s="105">
        <f t="shared" si="997"/>
        <v>0</v>
      </c>
      <c r="I7996" s="105">
        <f t="shared" si="998"/>
        <v>0</v>
      </c>
      <c r="J7996" s="105">
        <f t="shared" si="992"/>
        <v>0</v>
      </c>
      <c r="K7996" s="105">
        <f t="shared" si="993"/>
        <v>0</v>
      </c>
      <c r="L7996" s="105">
        <f t="shared" si="994"/>
        <v>0</v>
      </c>
      <c r="M7996">
        <v>0.04</v>
      </c>
      <c r="N7996">
        <f t="shared" si="995"/>
        <v>3.3960531989175591E-3</v>
      </c>
    </row>
    <row r="7997" spans="1:14" x14ac:dyDescent="0.3">
      <c r="A7997">
        <f t="shared" si="996"/>
        <v>80</v>
      </c>
      <c r="E7997" s="105">
        <f t="shared" si="997"/>
        <v>0</v>
      </c>
      <c r="I7997" s="105">
        <f t="shared" si="998"/>
        <v>0</v>
      </c>
      <c r="J7997" s="105">
        <f t="shared" si="992"/>
        <v>0</v>
      </c>
      <c r="K7997" s="105">
        <f t="shared" si="993"/>
        <v>0</v>
      </c>
      <c r="L7997" s="105">
        <f t="shared" si="994"/>
        <v>0</v>
      </c>
      <c r="M7997">
        <v>0.04</v>
      </c>
      <c r="N7997">
        <f t="shared" si="995"/>
        <v>3.3960531989175591E-3</v>
      </c>
    </row>
    <row r="7998" spans="1:14" x14ac:dyDescent="0.3">
      <c r="A7998">
        <f t="shared" si="996"/>
        <v>80</v>
      </c>
      <c r="E7998" s="105">
        <f t="shared" si="997"/>
        <v>0</v>
      </c>
      <c r="I7998" s="105">
        <f t="shared" si="998"/>
        <v>0</v>
      </c>
      <c r="J7998" s="105">
        <f t="shared" si="992"/>
        <v>0</v>
      </c>
      <c r="K7998" s="105">
        <f t="shared" si="993"/>
        <v>0</v>
      </c>
      <c r="L7998" s="105">
        <f t="shared" si="994"/>
        <v>0</v>
      </c>
      <c r="M7998">
        <v>0.04</v>
      </c>
      <c r="N7998">
        <f t="shared" si="995"/>
        <v>3.3960531989175591E-3</v>
      </c>
    </row>
    <row r="7999" spans="1:14" x14ac:dyDescent="0.3">
      <c r="A7999">
        <f t="shared" si="996"/>
        <v>80</v>
      </c>
      <c r="E7999" s="105">
        <f t="shared" si="997"/>
        <v>0</v>
      </c>
      <c r="I7999" s="105">
        <f t="shared" si="998"/>
        <v>0</v>
      </c>
      <c r="J7999" s="105">
        <f t="shared" si="992"/>
        <v>0</v>
      </c>
      <c r="K7999" s="105">
        <f t="shared" si="993"/>
        <v>0</v>
      </c>
      <c r="L7999" s="105">
        <f t="shared" si="994"/>
        <v>0</v>
      </c>
      <c r="M7999">
        <v>0.04</v>
      </c>
      <c r="N7999">
        <f t="shared" si="995"/>
        <v>3.3960531989175591E-3</v>
      </c>
    </row>
    <row r="8000" spans="1:14" x14ac:dyDescent="0.3">
      <c r="A8000">
        <f t="shared" si="996"/>
        <v>80</v>
      </c>
      <c r="E8000" s="105">
        <f t="shared" si="997"/>
        <v>0</v>
      </c>
      <c r="I8000" s="105">
        <f t="shared" si="998"/>
        <v>0</v>
      </c>
      <c r="J8000" s="105">
        <f t="shared" si="992"/>
        <v>0</v>
      </c>
      <c r="K8000" s="105">
        <f t="shared" si="993"/>
        <v>0</v>
      </c>
      <c r="L8000" s="105">
        <f t="shared" si="994"/>
        <v>0</v>
      </c>
      <c r="M8000">
        <v>0.04</v>
      </c>
      <c r="N8000">
        <f t="shared" si="995"/>
        <v>3.3960531989175591E-3</v>
      </c>
    </row>
    <row r="8001" spans="1:15" x14ac:dyDescent="0.3">
      <c r="A8001">
        <f t="shared" si="996"/>
        <v>80</v>
      </c>
      <c r="E8001" s="105">
        <f t="shared" si="997"/>
        <v>0</v>
      </c>
      <c r="I8001" s="105">
        <f t="shared" si="998"/>
        <v>0</v>
      </c>
      <c r="J8001" s="105">
        <f t="shared" si="992"/>
        <v>0</v>
      </c>
      <c r="K8001" s="105">
        <f t="shared" si="993"/>
        <v>0</v>
      </c>
      <c r="L8001" s="105">
        <f t="shared" si="994"/>
        <v>0</v>
      </c>
      <c r="M8001">
        <v>0.04</v>
      </c>
      <c r="N8001">
        <f t="shared" si="995"/>
        <v>3.3960531989175591E-3</v>
      </c>
      <c r="O8001" s="105" t="e">
        <f t="shared" ref="O8001" si="999">SUM(I7902:I8001)</f>
        <v>#REF!</v>
      </c>
    </row>
    <row r="8002" spans="1:15" x14ac:dyDescent="0.3">
      <c r="A8002">
        <f t="shared" si="996"/>
        <v>81</v>
      </c>
      <c r="E8002" s="105" t="e">
        <f t="shared" si="997"/>
        <v>#REF!</v>
      </c>
      <c r="I8002" s="105" t="e">
        <f t="shared" si="998"/>
        <v>#REF!</v>
      </c>
      <c r="J8002" s="105" t="e">
        <f t="shared" si="992"/>
        <v>#REF!</v>
      </c>
      <c r="K8002" s="105" t="e">
        <f t="shared" si="993"/>
        <v>#REF!</v>
      </c>
      <c r="L8002" s="105" t="e">
        <f t="shared" si="994"/>
        <v>#REF!</v>
      </c>
      <c r="M8002">
        <v>0.04</v>
      </c>
      <c r="N8002">
        <f t="shared" si="995"/>
        <v>3.3960531989175591E-3</v>
      </c>
    </row>
    <row r="8003" spans="1:15" x14ac:dyDescent="0.3">
      <c r="A8003">
        <f t="shared" si="996"/>
        <v>81</v>
      </c>
      <c r="E8003" s="105" t="e">
        <f t="shared" si="997"/>
        <v>#REF!</v>
      </c>
      <c r="I8003" s="105" t="e">
        <f t="shared" si="998"/>
        <v>#REF!</v>
      </c>
      <c r="J8003" s="105" t="e">
        <f t="shared" ref="J8003:J8066" si="1000">E8003*($H$2/12)</f>
        <v>#REF!</v>
      </c>
      <c r="K8003" s="105" t="e">
        <f t="shared" ref="K8003:K8066" si="1001">I8003-J8003</f>
        <v>#REF!</v>
      </c>
      <c r="L8003" s="105" t="e">
        <f t="shared" ref="L8003:L8066" si="1002">N8003*(E8003-K8003)</f>
        <v>#REF!</v>
      </c>
      <c r="M8003">
        <v>0.04</v>
      </c>
      <c r="N8003">
        <f t="shared" ref="N8003:N8066" si="1003">1-(POWER(1-M8003,(1/12)))</f>
        <v>3.3960531989175591E-3</v>
      </c>
    </row>
    <row r="8004" spans="1:15" x14ac:dyDescent="0.3">
      <c r="A8004">
        <f t="shared" si="996"/>
        <v>81</v>
      </c>
      <c r="E8004" s="105" t="e">
        <f t="shared" si="997"/>
        <v>#REF!</v>
      </c>
      <c r="I8004" s="105" t="e">
        <f t="shared" si="998"/>
        <v>#REF!</v>
      </c>
      <c r="J8004" s="105" t="e">
        <f t="shared" si="1000"/>
        <v>#REF!</v>
      </c>
      <c r="K8004" s="105" t="e">
        <f t="shared" si="1001"/>
        <v>#REF!</v>
      </c>
      <c r="L8004" s="105" t="e">
        <f t="shared" si="1002"/>
        <v>#REF!</v>
      </c>
      <c r="M8004">
        <v>0.04</v>
      </c>
      <c r="N8004">
        <f t="shared" si="1003"/>
        <v>3.3960531989175591E-3</v>
      </c>
    </row>
    <row r="8005" spans="1:15" x14ac:dyDescent="0.3">
      <c r="A8005">
        <f t="shared" si="996"/>
        <v>81</v>
      </c>
      <c r="E8005" s="105">
        <f t="shared" si="997"/>
        <v>0</v>
      </c>
      <c r="I8005" s="105">
        <f t="shared" si="998"/>
        <v>0</v>
      </c>
      <c r="J8005" s="105">
        <f t="shared" si="1000"/>
        <v>0</v>
      </c>
      <c r="K8005" s="105">
        <f t="shared" si="1001"/>
        <v>0</v>
      </c>
      <c r="L8005" s="105">
        <f t="shared" si="1002"/>
        <v>0</v>
      </c>
      <c r="M8005">
        <v>0.04</v>
      </c>
      <c r="N8005">
        <f t="shared" si="1003"/>
        <v>3.3960531989175591E-3</v>
      </c>
    </row>
    <row r="8006" spans="1:15" x14ac:dyDescent="0.3">
      <c r="A8006">
        <f t="shared" si="996"/>
        <v>81</v>
      </c>
      <c r="E8006" s="105">
        <f t="shared" si="997"/>
        <v>0</v>
      </c>
      <c r="I8006" s="105">
        <f t="shared" si="998"/>
        <v>0</v>
      </c>
      <c r="J8006" s="105">
        <f t="shared" si="1000"/>
        <v>0</v>
      </c>
      <c r="K8006" s="105">
        <f t="shared" si="1001"/>
        <v>0</v>
      </c>
      <c r="L8006" s="105">
        <f t="shared" si="1002"/>
        <v>0</v>
      </c>
      <c r="M8006">
        <v>0.04</v>
      </c>
      <c r="N8006">
        <f t="shared" si="1003"/>
        <v>3.3960531989175591E-3</v>
      </c>
    </row>
    <row r="8007" spans="1:15" x14ac:dyDescent="0.3">
      <c r="A8007">
        <f t="shared" si="996"/>
        <v>81</v>
      </c>
      <c r="E8007" s="105">
        <f t="shared" si="997"/>
        <v>0</v>
      </c>
      <c r="I8007" s="105">
        <f t="shared" si="998"/>
        <v>0</v>
      </c>
      <c r="J8007" s="105">
        <f t="shared" si="1000"/>
        <v>0</v>
      </c>
      <c r="K8007" s="105">
        <f t="shared" si="1001"/>
        <v>0</v>
      </c>
      <c r="L8007" s="105">
        <f t="shared" si="1002"/>
        <v>0</v>
      </c>
      <c r="M8007">
        <v>0.04</v>
      </c>
      <c r="N8007">
        <f t="shared" si="1003"/>
        <v>3.3960531989175591E-3</v>
      </c>
    </row>
    <row r="8008" spans="1:15" x14ac:dyDescent="0.3">
      <c r="A8008">
        <f t="shared" si="996"/>
        <v>81</v>
      </c>
      <c r="E8008" s="105">
        <f t="shared" si="997"/>
        <v>0</v>
      </c>
      <c r="I8008" s="105">
        <f t="shared" si="998"/>
        <v>0</v>
      </c>
      <c r="J8008" s="105">
        <f t="shared" si="1000"/>
        <v>0</v>
      </c>
      <c r="K8008" s="105">
        <f t="shared" si="1001"/>
        <v>0</v>
      </c>
      <c r="L8008" s="105">
        <f t="shared" si="1002"/>
        <v>0</v>
      </c>
      <c r="M8008">
        <v>0.04</v>
      </c>
      <c r="N8008">
        <f t="shared" si="1003"/>
        <v>3.3960531989175591E-3</v>
      </c>
    </row>
    <row r="8009" spans="1:15" x14ac:dyDescent="0.3">
      <c r="A8009">
        <f t="shared" si="996"/>
        <v>81</v>
      </c>
      <c r="E8009" s="105">
        <f t="shared" si="997"/>
        <v>0</v>
      </c>
      <c r="I8009" s="105">
        <f t="shared" si="998"/>
        <v>0</v>
      </c>
      <c r="J8009" s="105">
        <f t="shared" si="1000"/>
        <v>0</v>
      </c>
      <c r="K8009" s="105">
        <f t="shared" si="1001"/>
        <v>0</v>
      </c>
      <c r="L8009" s="105">
        <f t="shared" si="1002"/>
        <v>0</v>
      </c>
      <c r="M8009">
        <v>0.04</v>
      </c>
      <c r="N8009">
        <f t="shared" si="1003"/>
        <v>3.3960531989175591E-3</v>
      </c>
    </row>
    <row r="8010" spans="1:15" x14ac:dyDescent="0.3">
      <c r="A8010">
        <f t="shared" si="996"/>
        <v>81</v>
      </c>
      <c r="E8010" s="105">
        <f t="shared" si="997"/>
        <v>0</v>
      </c>
      <c r="I8010" s="105">
        <f t="shared" si="998"/>
        <v>0</v>
      </c>
      <c r="J8010" s="105">
        <f t="shared" si="1000"/>
        <v>0</v>
      </c>
      <c r="K8010" s="105">
        <f t="shared" si="1001"/>
        <v>0</v>
      </c>
      <c r="L8010" s="105">
        <f t="shared" si="1002"/>
        <v>0</v>
      </c>
      <c r="M8010">
        <v>0.04</v>
      </c>
      <c r="N8010">
        <f t="shared" si="1003"/>
        <v>3.3960531989175591E-3</v>
      </c>
    </row>
    <row r="8011" spans="1:15" x14ac:dyDescent="0.3">
      <c r="A8011">
        <f t="shared" si="996"/>
        <v>81</v>
      </c>
      <c r="E8011" s="105">
        <f t="shared" si="997"/>
        <v>0</v>
      </c>
      <c r="I8011" s="105">
        <f t="shared" si="998"/>
        <v>0</v>
      </c>
      <c r="J8011" s="105">
        <f t="shared" si="1000"/>
        <v>0</v>
      </c>
      <c r="K8011" s="105">
        <f t="shared" si="1001"/>
        <v>0</v>
      </c>
      <c r="L8011" s="105">
        <f t="shared" si="1002"/>
        <v>0</v>
      </c>
      <c r="M8011">
        <v>0.04</v>
      </c>
      <c r="N8011">
        <f t="shared" si="1003"/>
        <v>3.3960531989175591E-3</v>
      </c>
    </row>
    <row r="8012" spans="1:15" x14ac:dyDescent="0.3">
      <c r="A8012">
        <f t="shared" si="996"/>
        <v>81</v>
      </c>
      <c r="E8012" s="105">
        <f t="shared" si="997"/>
        <v>0</v>
      </c>
      <c r="I8012" s="105">
        <f t="shared" si="998"/>
        <v>0</v>
      </c>
      <c r="J8012" s="105">
        <f t="shared" si="1000"/>
        <v>0</v>
      </c>
      <c r="K8012" s="105">
        <f t="shared" si="1001"/>
        <v>0</v>
      </c>
      <c r="L8012" s="105">
        <f t="shared" si="1002"/>
        <v>0</v>
      </c>
      <c r="M8012">
        <v>0.04</v>
      </c>
      <c r="N8012">
        <f t="shared" si="1003"/>
        <v>3.3960531989175591E-3</v>
      </c>
    </row>
    <row r="8013" spans="1:15" x14ac:dyDescent="0.3">
      <c r="A8013">
        <f t="shared" si="996"/>
        <v>81</v>
      </c>
      <c r="E8013" s="105">
        <f t="shared" si="997"/>
        <v>0</v>
      </c>
      <c r="I8013" s="105">
        <f t="shared" si="998"/>
        <v>0</v>
      </c>
      <c r="J8013" s="105">
        <f t="shared" si="1000"/>
        <v>0</v>
      </c>
      <c r="K8013" s="105">
        <f t="shared" si="1001"/>
        <v>0</v>
      </c>
      <c r="L8013" s="105">
        <f t="shared" si="1002"/>
        <v>0</v>
      </c>
      <c r="M8013">
        <v>0.04</v>
      </c>
      <c r="N8013">
        <f t="shared" si="1003"/>
        <v>3.3960531989175591E-3</v>
      </c>
    </row>
    <row r="8014" spans="1:15" x14ac:dyDescent="0.3">
      <c r="A8014">
        <f t="shared" si="996"/>
        <v>81</v>
      </c>
      <c r="E8014" s="105">
        <f t="shared" si="997"/>
        <v>0</v>
      </c>
      <c r="I8014" s="105">
        <f t="shared" si="998"/>
        <v>0</v>
      </c>
      <c r="J8014" s="105">
        <f t="shared" si="1000"/>
        <v>0</v>
      </c>
      <c r="K8014" s="105">
        <f t="shared" si="1001"/>
        <v>0</v>
      </c>
      <c r="L8014" s="105">
        <f t="shared" si="1002"/>
        <v>0</v>
      </c>
      <c r="M8014">
        <v>0.04</v>
      </c>
      <c r="N8014">
        <f t="shared" si="1003"/>
        <v>3.3960531989175591E-3</v>
      </c>
    </row>
    <row r="8015" spans="1:15" x14ac:dyDescent="0.3">
      <c r="A8015">
        <f t="shared" si="996"/>
        <v>81</v>
      </c>
      <c r="E8015" s="105">
        <f t="shared" si="997"/>
        <v>0</v>
      </c>
      <c r="I8015" s="105">
        <f t="shared" si="998"/>
        <v>0</v>
      </c>
      <c r="J8015" s="105">
        <f t="shared" si="1000"/>
        <v>0</v>
      </c>
      <c r="K8015" s="105">
        <f t="shared" si="1001"/>
        <v>0</v>
      </c>
      <c r="L8015" s="105">
        <f t="shared" si="1002"/>
        <v>0</v>
      </c>
      <c r="M8015">
        <v>0.04</v>
      </c>
      <c r="N8015">
        <f t="shared" si="1003"/>
        <v>3.3960531989175591E-3</v>
      </c>
    </row>
    <row r="8016" spans="1:15" x14ac:dyDescent="0.3">
      <c r="A8016">
        <f t="shared" si="996"/>
        <v>81</v>
      </c>
      <c r="E8016" s="105">
        <f t="shared" si="997"/>
        <v>0</v>
      </c>
      <c r="I8016" s="105">
        <f t="shared" si="998"/>
        <v>0</v>
      </c>
      <c r="J8016" s="105">
        <f t="shared" si="1000"/>
        <v>0</v>
      </c>
      <c r="K8016" s="105">
        <f t="shared" si="1001"/>
        <v>0</v>
      </c>
      <c r="L8016" s="105">
        <f t="shared" si="1002"/>
        <v>0</v>
      </c>
      <c r="M8016">
        <v>0.04</v>
      </c>
      <c r="N8016">
        <f t="shared" si="1003"/>
        <v>3.3960531989175591E-3</v>
      </c>
    </row>
    <row r="8017" spans="1:14" x14ac:dyDescent="0.3">
      <c r="A8017">
        <f t="shared" si="996"/>
        <v>81</v>
      </c>
      <c r="E8017" s="105">
        <f t="shared" si="997"/>
        <v>0</v>
      </c>
      <c r="I8017" s="105">
        <f t="shared" si="998"/>
        <v>0</v>
      </c>
      <c r="J8017" s="105">
        <f t="shared" si="1000"/>
        <v>0</v>
      </c>
      <c r="K8017" s="105">
        <f t="shared" si="1001"/>
        <v>0</v>
      </c>
      <c r="L8017" s="105">
        <f t="shared" si="1002"/>
        <v>0</v>
      </c>
      <c r="M8017">
        <v>0.04</v>
      </c>
      <c r="N8017">
        <f t="shared" si="1003"/>
        <v>3.3960531989175591E-3</v>
      </c>
    </row>
    <row r="8018" spans="1:14" x14ac:dyDescent="0.3">
      <c r="A8018">
        <f t="shared" si="996"/>
        <v>81</v>
      </c>
      <c r="E8018" s="105">
        <f t="shared" si="997"/>
        <v>0</v>
      </c>
      <c r="I8018" s="105">
        <f t="shared" si="998"/>
        <v>0</v>
      </c>
      <c r="J8018" s="105">
        <f t="shared" si="1000"/>
        <v>0</v>
      </c>
      <c r="K8018" s="105">
        <f t="shared" si="1001"/>
        <v>0</v>
      </c>
      <c r="L8018" s="105">
        <f t="shared" si="1002"/>
        <v>0</v>
      </c>
      <c r="M8018">
        <v>0.04</v>
      </c>
      <c r="N8018">
        <f t="shared" si="1003"/>
        <v>3.3960531989175591E-3</v>
      </c>
    </row>
    <row r="8019" spans="1:14" x14ac:dyDescent="0.3">
      <c r="A8019">
        <f t="shared" si="996"/>
        <v>81</v>
      </c>
      <c r="E8019" s="105">
        <f t="shared" si="997"/>
        <v>0</v>
      </c>
      <c r="I8019" s="105">
        <f t="shared" si="998"/>
        <v>0</v>
      </c>
      <c r="J8019" s="105">
        <f t="shared" si="1000"/>
        <v>0</v>
      </c>
      <c r="K8019" s="105">
        <f t="shared" si="1001"/>
        <v>0</v>
      </c>
      <c r="L8019" s="105">
        <f t="shared" si="1002"/>
        <v>0</v>
      </c>
      <c r="M8019">
        <v>0.04</v>
      </c>
      <c r="N8019">
        <f t="shared" si="1003"/>
        <v>3.3960531989175591E-3</v>
      </c>
    </row>
    <row r="8020" spans="1:14" x14ac:dyDescent="0.3">
      <c r="A8020">
        <f t="shared" si="996"/>
        <v>81</v>
      </c>
      <c r="E8020" s="105">
        <f t="shared" si="997"/>
        <v>0</v>
      </c>
      <c r="I8020" s="105">
        <f t="shared" si="998"/>
        <v>0</v>
      </c>
      <c r="J8020" s="105">
        <f t="shared" si="1000"/>
        <v>0</v>
      </c>
      <c r="K8020" s="105">
        <f t="shared" si="1001"/>
        <v>0</v>
      </c>
      <c r="L8020" s="105">
        <f t="shared" si="1002"/>
        <v>0</v>
      </c>
      <c r="M8020">
        <v>0.04</v>
      </c>
      <c r="N8020">
        <f t="shared" si="1003"/>
        <v>3.3960531989175591E-3</v>
      </c>
    </row>
    <row r="8021" spans="1:14" x14ac:dyDescent="0.3">
      <c r="A8021">
        <f t="shared" si="996"/>
        <v>81</v>
      </c>
      <c r="E8021" s="105">
        <f t="shared" si="997"/>
        <v>0</v>
      </c>
      <c r="I8021" s="105">
        <f t="shared" si="998"/>
        <v>0</v>
      </c>
      <c r="J8021" s="105">
        <f t="shared" si="1000"/>
        <v>0</v>
      </c>
      <c r="K8021" s="105">
        <f t="shared" si="1001"/>
        <v>0</v>
      </c>
      <c r="L8021" s="105">
        <f t="shared" si="1002"/>
        <v>0</v>
      </c>
      <c r="M8021">
        <v>0.04</v>
      </c>
      <c r="N8021">
        <f t="shared" si="1003"/>
        <v>3.3960531989175591E-3</v>
      </c>
    </row>
    <row r="8022" spans="1:14" x14ac:dyDescent="0.3">
      <c r="A8022">
        <f t="shared" si="996"/>
        <v>81</v>
      </c>
      <c r="E8022" s="105">
        <f t="shared" si="997"/>
        <v>0</v>
      </c>
      <c r="I8022" s="105">
        <f t="shared" si="998"/>
        <v>0</v>
      </c>
      <c r="J8022" s="105">
        <f t="shared" si="1000"/>
        <v>0</v>
      </c>
      <c r="K8022" s="105">
        <f t="shared" si="1001"/>
        <v>0</v>
      </c>
      <c r="L8022" s="105">
        <f t="shared" si="1002"/>
        <v>0</v>
      </c>
      <c r="M8022">
        <v>0.04</v>
      </c>
      <c r="N8022">
        <f t="shared" si="1003"/>
        <v>3.3960531989175591E-3</v>
      </c>
    </row>
    <row r="8023" spans="1:14" x14ac:dyDescent="0.3">
      <c r="A8023">
        <f t="shared" si="996"/>
        <v>81</v>
      </c>
      <c r="E8023" s="105">
        <f t="shared" si="997"/>
        <v>0</v>
      </c>
      <c r="I8023" s="105">
        <f t="shared" si="998"/>
        <v>0</v>
      </c>
      <c r="J8023" s="105">
        <f t="shared" si="1000"/>
        <v>0</v>
      </c>
      <c r="K8023" s="105">
        <f t="shared" si="1001"/>
        <v>0</v>
      </c>
      <c r="L8023" s="105">
        <f t="shared" si="1002"/>
        <v>0</v>
      </c>
      <c r="M8023">
        <v>0.04</v>
      </c>
      <c r="N8023">
        <f t="shared" si="1003"/>
        <v>3.3960531989175591E-3</v>
      </c>
    </row>
    <row r="8024" spans="1:14" x14ac:dyDescent="0.3">
      <c r="A8024">
        <f t="shared" si="996"/>
        <v>81</v>
      </c>
      <c r="E8024" s="105">
        <f t="shared" si="997"/>
        <v>0</v>
      </c>
      <c r="I8024" s="105">
        <f t="shared" si="998"/>
        <v>0</v>
      </c>
      <c r="J8024" s="105">
        <f t="shared" si="1000"/>
        <v>0</v>
      </c>
      <c r="K8024" s="105">
        <f t="shared" si="1001"/>
        <v>0</v>
      </c>
      <c r="L8024" s="105">
        <f t="shared" si="1002"/>
        <v>0</v>
      </c>
      <c r="M8024">
        <v>0.04</v>
      </c>
      <c r="N8024">
        <f t="shared" si="1003"/>
        <v>3.3960531989175591E-3</v>
      </c>
    </row>
    <row r="8025" spans="1:14" x14ac:dyDescent="0.3">
      <c r="A8025">
        <f t="shared" si="996"/>
        <v>81</v>
      </c>
      <c r="E8025" s="105">
        <f t="shared" si="997"/>
        <v>0</v>
      </c>
      <c r="I8025" s="105">
        <f t="shared" si="998"/>
        <v>0</v>
      </c>
      <c r="J8025" s="105">
        <f t="shared" si="1000"/>
        <v>0</v>
      </c>
      <c r="K8025" s="105">
        <f t="shared" si="1001"/>
        <v>0</v>
      </c>
      <c r="L8025" s="105">
        <f t="shared" si="1002"/>
        <v>0</v>
      </c>
      <c r="M8025">
        <v>0.04</v>
      </c>
      <c r="N8025">
        <f t="shared" si="1003"/>
        <v>3.3960531989175591E-3</v>
      </c>
    </row>
    <row r="8026" spans="1:14" x14ac:dyDescent="0.3">
      <c r="A8026">
        <f t="shared" si="996"/>
        <v>81</v>
      </c>
      <c r="E8026" s="105">
        <f t="shared" si="997"/>
        <v>0</v>
      </c>
      <c r="I8026" s="105">
        <f t="shared" si="998"/>
        <v>0</v>
      </c>
      <c r="J8026" s="105">
        <f t="shared" si="1000"/>
        <v>0</v>
      </c>
      <c r="K8026" s="105">
        <f t="shared" si="1001"/>
        <v>0</v>
      </c>
      <c r="L8026" s="105">
        <f t="shared" si="1002"/>
        <v>0</v>
      </c>
      <c r="M8026">
        <v>0.04</v>
      </c>
      <c r="N8026">
        <f t="shared" si="1003"/>
        <v>3.3960531989175591E-3</v>
      </c>
    </row>
    <row r="8027" spans="1:14" x14ac:dyDescent="0.3">
      <c r="A8027">
        <f t="shared" si="996"/>
        <v>81</v>
      </c>
      <c r="E8027" s="105">
        <f t="shared" si="997"/>
        <v>0</v>
      </c>
      <c r="I8027" s="105">
        <f t="shared" si="998"/>
        <v>0</v>
      </c>
      <c r="J8027" s="105">
        <f t="shared" si="1000"/>
        <v>0</v>
      </c>
      <c r="K8027" s="105">
        <f t="shared" si="1001"/>
        <v>0</v>
      </c>
      <c r="L8027" s="105">
        <f t="shared" si="1002"/>
        <v>0</v>
      </c>
      <c r="M8027">
        <v>0.04</v>
      </c>
      <c r="N8027">
        <f t="shared" si="1003"/>
        <v>3.3960531989175591E-3</v>
      </c>
    </row>
    <row r="8028" spans="1:14" x14ac:dyDescent="0.3">
      <c r="A8028">
        <f t="shared" si="996"/>
        <v>81</v>
      </c>
      <c r="E8028" s="105">
        <f t="shared" si="997"/>
        <v>0</v>
      </c>
      <c r="I8028" s="105">
        <f t="shared" si="998"/>
        <v>0</v>
      </c>
      <c r="J8028" s="105">
        <f t="shared" si="1000"/>
        <v>0</v>
      </c>
      <c r="K8028" s="105">
        <f t="shared" si="1001"/>
        <v>0</v>
      </c>
      <c r="L8028" s="105">
        <f t="shared" si="1002"/>
        <v>0</v>
      </c>
      <c r="M8028">
        <v>0.04</v>
      </c>
      <c r="N8028">
        <f t="shared" si="1003"/>
        <v>3.3960531989175591E-3</v>
      </c>
    </row>
    <row r="8029" spans="1:14" x14ac:dyDescent="0.3">
      <c r="A8029">
        <f t="shared" si="996"/>
        <v>81</v>
      </c>
      <c r="E8029" s="105">
        <f t="shared" si="997"/>
        <v>0</v>
      </c>
      <c r="I8029" s="105">
        <f t="shared" si="998"/>
        <v>0</v>
      </c>
      <c r="J8029" s="105">
        <f t="shared" si="1000"/>
        <v>0</v>
      </c>
      <c r="K8029" s="105">
        <f t="shared" si="1001"/>
        <v>0</v>
      </c>
      <c r="L8029" s="105">
        <f t="shared" si="1002"/>
        <v>0</v>
      </c>
      <c r="M8029">
        <v>0.04</v>
      </c>
      <c r="N8029">
        <f t="shared" si="1003"/>
        <v>3.3960531989175591E-3</v>
      </c>
    </row>
    <row r="8030" spans="1:14" x14ac:dyDescent="0.3">
      <c r="A8030">
        <f t="shared" si="996"/>
        <v>81</v>
      </c>
      <c r="E8030" s="105">
        <f t="shared" si="997"/>
        <v>0</v>
      </c>
      <c r="I8030" s="105">
        <f t="shared" si="998"/>
        <v>0</v>
      </c>
      <c r="J8030" s="105">
        <f t="shared" si="1000"/>
        <v>0</v>
      </c>
      <c r="K8030" s="105">
        <f t="shared" si="1001"/>
        <v>0</v>
      </c>
      <c r="L8030" s="105">
        <f t="shared" si="1002"/>
        <v>0</v>
      </c>
      <c r="M8030">
        <v>0.04</v>
      </c>
      <c r="N8030">
        <f t="shared" si="1003"/>
        <v>3.3960531989175591E-3</v>
      </c>
    </row>
    <row r="8031" spans="1:14" x14ac:dyDescent="0.3">
      <c r="A8031">
        <f t="shared" si="996"/>
        <v>81</v>
      </c>
      <c r="E8031" s="105">
        <f t="shared" si="997"/>
        <v>0</v>
      </c>
      <c r="I8031" s="105">
        <f t="shared" si="998"/>
        <v>0</v>
      </c>
      <c r="J8031" s="105">
        <f t="shared" si="1000"/>
        <v>0</v>
      </c>
      <c r="K8031" s="105">
        <f t="shared" si="1001"/>
        <v>0</v>
      </c>
      <c r="L8031" s="105">
        <f t="shared" si="1002"/>
        <v>0</v>
      </c>
      <c r="M8031">
        <v>0.04</v>
      </c>
      <c r="N8031">
        <f t="shared" si="1003"/>
        <v>3.3960531989175591E-3</v>
      </c>
    </row>
    <row r="8032" spans="1:14" x14ac:dyDescent="0.3">
      <c r="A8032">
        <f t="shared" si="996"/>
        <v>81</v>
      </c>
      <c r="E8032" s="105">
        <f t="shared" si="997"/>
        <v>0</v>
      </c>
      <c r="I8032" s="105">
        <f t="shared" si="998"/>
        <v>0</v>
      </c>
      <c r="J8032" s="105">
        <f t="shared" si="1000"/>
        <v>0</v>
      </c>
      <c r="K8032" s="105">
        <f t="shared" si="1001"/>
        <v>0</v>
      </c>
      <c r="L8032" s="105">
        <f t="shared" si="1002"/>
        <v>0</v>
      </c>
      <c r="M8032">
        <v>0.04</v>
      </c>
      <c r="N8032">
        <f t="shared" si="1003"/>
        <v>3.3960531989175591E-3</v>
      </c>
    </row>
    <row r="8033" spans="1:14" x14ac:dyDescent="0.3">
      <c r="A8033">
        <f t="shared" si="996"/>
        <v>81</v>
      </c>
      <c r="E8033" s="105">
        <f t="shared" si="997"/>
        <v>0</v>
      </c>
      <c r="I8033" s="105">
        <f t="shared" si="998"/>
        <v>0</v>
      </c>
      <c r="J8033" s="105">
        <f t="shared" si="1000"/>
        <v>0</v>
      </c>
      <c r="K8033" s="105">
        <f t="shared" si="1001"/>
        <v>0</v>
      </c>
      <c r="L8033" s="105">
        <f t="shared" si="1002"/>
        <v>0</v>
      </c>
      <c r="M8033">
        <v>0.04</v>
      </c>
      <c r="N8033">
        <f t="shared" si="1003"/>
        <v>3.3960531989175591E-3</v>
      </c>
    </row>
    <row r="8034" spans="1:14" x14ac:dyDescent="0.3">
      <c r="A8034">
        <f t="shared" si="996"/>
        <v>81</v>
      </c>
      <c r="E8034" s="105">
        <f t="shared" si="997"/>
        <v>0</v>
      </c>
      <c r="I8034" s="105">
        <f t="shared" si="998"/>
        <v>0</v>
      </c>
      <c r="J8034" s="105">
        <f t="shared" si="1000"/>
        <v>0</v>
      </c>
      <c r="K8034" s="105">
        <f t="shared" si="1001"/>
        <v>0</v>
      </c>
      <c r="L8034" s="105">
        <f t="shared" si="1002"/>
        <v>0</v>
      </c>
      <c r="M8034">
        <v>0.04</v>
      </c>
      <c r="N8034">
        <f t="shared" si="1003"/>
        <v>3.3960531989175591E-3</v>
      </c>
    </row>
    <row r="8035" spans="1:14" x14ac:dyDescent="0.3">
      <c r="A8035">
        <f t="shared" si="996"/>
        <v>81</v>
      </c>
      <c r="E8035" s="105">
        <f t="shared" si="997"/>
        <v>0</v>
      </c>
      <c r="I8035" s="105">
        <f t="shared" si="998"/>
        <v>0</v>
      </c>
      <c r="J8035" s="105">
        <f t="shared" si="1000"/>
        <v>0</v>
      </c>
      <c r="K8035" s="105">
        <f t="shared" si="1001"/>
        <v>0</v>
      </c>
      <c r="L8035" s="105">
        <f t="shared" si="1002"/>
        <v>0</v>
      </c>
      <c r="M8035">
        <v>0.04</v>
      </c>
      <c r="N8035">
        <f t="shared" si="1003"/>
        <v>3.3960531989175591E-3</v>
      </c>
    </row>
    <row r="8036" spans="1:14" x14ac:dyDescent="0.3">
      <c r="A8036">
        <f t="shared" si="996"/>
        <v>81</v>
      </c>
      <c r="E8036" s="105">
        <f t="shared" si="997"/>
        <v>0</v>
      </c>
      <c r="I8036" s="105">
        <f t="shared" si="998"/>
        <v>0</v>
      </c>
      <c r="J8036" s="105">
        <f t="shared" si="1000"/>
        <v>0</v>
      </c>
      <c r="K8036" s="105">
        <f t="shared" si="1001"/>
        <v>0</v>
      </c>
      <c r="L8036" s="105">
        <f t="shared" si="1002"/>
        <v>0</v>
      </c>
      <c r="M8036">
        <v>0.04</v>
      </c>
      <c r="N8036">
        <f t="shared" si="1003"/>
        <v>3.3960531989175591E-3</v>
      </c>
    </row>
    <row r="8037" spans="1:14" x14ac:dyDescent="0.3">
      <c r="A8037">
        <f t="shared" si="996"/>
        <v>81</v>
      </c>
      <c r="E8037" s="105">
        <f t="shared" si="997"/>
        <v>0</v>
      </c>
      <c r="I8037" s="105">
        <f t="shared" si="998"/>
        <v>0</v>
      </c>
      <c r="J8037" s="105">
        <f t="shared" si="1000"/>
        <v>0</v>
      </c>
      <c r="K8037" s="105">
        <f t="shared" si="1001"/>
        <v>0</v>
      </c>
      <c r="L8037" s="105">
        <f t="shared" si="1002"/>
        <v>0</v>
      </c>
      <c r="M8037">
        <v>0.04</v>
      </c>
      <c r="N8037">
        <f t="shared" si="1003"/>
        <v>3.3960531989175591E-3</v>
      </c>
    </row>
    <row r="8038" spans="1:14" x14ac:dyDescent="0.3">
      <c r="A8038">
        <f t="shared" si="996"/>
        <v>81</v>
      </c>
      <c r="E8038" s="105">
        <f t="shared" si="997"/>
        <v>0</v>
      </c>
      <c r="I8038" s="105">
        <f t="shared" si="998"/>
        <v>0</v>
      </c>
      <c r="J8038" s="105">
        <f t="shared" si="1000"/>
        <v>0</v>
      </c>
      <c r="K8038" s="105">
        <f t="shared" si="1001"/>
        <v>0</v>
      </c>
      <c r="L8038" s="105">
        <f t="shared" si="1002"/>
        <v>0</v>
      </c>
      <c r="M8038">
        <v>0.04</v>
      </c>
      <c r="N8038">
        <f t="shared" si="1003"/>
        <v>3.3960531989175591E-3</v>
      </c>
    </row>
    <row r="8039" spans="1:14" x14ac:dyDescent="0.3">
      <c r="A8039">
        <f t="shared" ref="A8039:A8102" si="1004">IF(COUNTIF(A7939:A8038,A8038)=100, A8038+1,A8038)</f>
        <v>81</v>
      </c>
      <c r="E8039" s="105">
        <f t="shared" ref="E8039:E8102" si="1005">MAX(0, E7939-K7939-L7939)</f>
        <v>0</v>
      </c>
      <c r="I8039" s="105">
        <f t="shared" ref="I8039:I8102" si="1006">IF(E8039&lt;I7939,J8039 + E8039, I7939)</f>
        <v>0</v>
      </c>
      <c r="J8039" s="105">
        <f t="shared" si="1000"/>
        <v>0</v>
      </c>
      <c r="K8039" s="105">
        <f t="shared" si="1001"/>
        <v>0</v>
      </c>
      <c r="L8039" s="105">
        <f t="shared" si="1002"/>
        <v>0</v>
      </c>
      <c r="M8039">
        <v>0.04</v>
      </c>
      <c r="N8039">
        <f t="shared" si="1003"/>
        <v>3.3960531989175591E-3</v>
      </c>
    </row>
    <row r="8040" spans="1:14" x14ac:dyDescent="0.3">
      <c r="A8040">
        <f t="shared" si="1004"/>
        <v>81</v>
      </c>
      <c r="E8040" s="105">
        <f t="shared" si="1005"/>
        <v>0</v>
      </c>
      <c r="I8040" s="105">
        <f t="shared" si="1006"/>
        <v>0</v>
      </c>
      <c r="J8040" s="105">
        <f t="shared" si="1000"/>
        <v>0</v>
      </c>
      <c r="K8040" s="105">
        <f t="shared" si="1001"/>
        <v>0</v>
      </c>
      <c r="L8040" s="105">
        <f t="shared" si="1002"/>
        <v>0</v>
      </c>
      <c r="M8040">
        <v>0.04</v>
      </c>
      <c r="N8040">
        <f t="shared" si="1003"/>
        <v>3.3960531989175591E-3</v>
      </c>
    </row>
    <row r="8041" spans="1:14" x14ac:dyDescent="0.3">
      <c r="A8041">
        <f t="shared" si="1004"/>
        <v>81</v>
      </c>
      <c r="E8041" s="105">
        <f t="shared" si="1005"/>
        <v>0</v>
      </c>
      <c r="I8041" s="105">
        <f t="shared" si="1006"/>
        <v>0</v>
      </c>
      <c r="J8041" s="105">
        <f t="shared" si="1000"/>
        <v>0</v>
      </c>
      <c r="K8041" s="105">
        <f t="shared" si="1001"/>
        <v>0</v>
      </c>
      <c r="L8041" s="105">
        <f t="shared" si="1002"/>
        <v>0</v>
      </c>
      <c r="M8041">
        <v>0.04</v>
      </c>
      <c r="N8041">
        <f t="shared" si="1003"/>
        <v>3.3960531989175591E-3</v>
      </c>
    </row>
    <row r="8042" spans="1:14" x14ac:dyDescent="0.3">
      <c r="A8042">
        <f t="shared" si="1004"/>
        <v>81</v>
      </c>
      <c r="E8042" s="105">
        <f t="shared" si="1005"/>
        <v>0</v>
      </c>
      <c r="I8042" s="105">
        <f t="shared" si="1006"/>
        <v>0</v>
      </c>
      <c r="J8042" s="105">
        <f t="shared" si="1000"/>
        <v>0</v>
      </c>
      <c r="K8042" s="105">
        <f t="shared" si="1001"/>
        <v>0</v>
      </c>
      <c r="L8042" s="105">
        <f t="shared" si="1002"/>
        <v>0</v>
      </c>
      <c r="M8042">
        <v>0.04</v>
      </c>
      <c r="N8042">
        <f t="shared" si="1003"/>
        <v>3.3960531989175591E-3</v>
      </c>
    </row>
    <row r="8043" spans="1:14" x14ac:dyDescent="0.3">
      <c r="A8043">
        <f t="shared" si="1004"/>
        <v>81</v>
      </c>
      <c r="E8043" s="105">
        <f t="shared" si="1005"/>
        <v>0</v>
      </c>
      <c r="I8043" s="105">
        <f t="shared" si="1006"/>
        <v>0</v>
      </c>
      <c r="J8043" s="105">
        <f t="shared" si="1000"/>
        <v>0</v>
      </c>
      <c r="K8043" s="105">
        <f t="shared" si="1001"/>
        <v>0</v>
      </c>
      <c r="L8043" s="105">
        <f t="shared" si="1002"/>
        <v>0</v>
      </c>
      <c r="M8043">
        <v>0.04</v>
      </c>
      <c r="N8043">
        <f t="shared" si="1003"/>
        <v>3.3960531989175591E-3</v>
      </c>
    </row>
    <row r="8044" spans="1:14" x14ac:dyDescent="0.3">
      <c r="A8044">
        <f t="shared" si="1004"/>
        <v>81</v>
      </c>
      <c r="E8044" s="105">
        <f t="shared" si="1005"/>
        <v>0</v>
      </c>
      <c r="I8044" s="105">
        <f t="shared" si="1006"/>
        <v>0</v>
      </c>
      <c r="J8044" s="105">
        <f t="shared" si="1000"/>
        <v>0</v>
      </c>
      <c r="K8044" s="105">
        <f t="shared" si="1001"/>
        <v>0</v>
      </c>
      <c r="L8044" s="105">
        <f t="shared" si="1002"/>
        <v>0</v>
      </c>
      <c r="M8044">
        <v>0.04</v>
      </c>
      <c r="N8044">
        <f t="shared" si="1003"/>
        <v>3.3960531989175591E-3</v>
      </c>
    </row>
    <row r="8045" spans="1:14" x14ac:dyDescent="0.3">
      <c r="A8045">
        <f t="shared" si="1004"/>
        <v>81</v>
      </c>
      <c r="E8045" s="105">
        <f t="shared" si="1005"/>
        <v>0</v>
      </c>
      <c r="I8045" s="105">
        <f t="shared" si="1006"/>
        <v>0</v>
      </c>
      <c r="J8045" s="105">
        <f t="shared" si="1000"/>
        <v>0</v>
      </c>
      <c r="K8045" s="105">
        <f t="shared" si="1001"/>
        <v>0</v>
      </c>
      <c r="L8045" s="105">
        <f t="shared" si="1002"/>
        <v>0</v>
      </c>
      <c r="M8045">
        <v>0.04</v>
      </c>
      <c r="N8045">
        <f t="shared" si="1003"/>
        <v>3.3960531989175591E-3</v>
      </c>
    </row>
    <row r="8046" spans="1:14" x14ac:dyDescent="0.3">
      <c r="A8046">
        <f t="shared" si="1004"/>
        <v>81</v>
      </c>
      <c r="E8046" s="105">
        <f t="shared" si="1005"/>
        <v>0</v>
      </c>
      <c r="I8046" s="105">
        <f t="shared" si="1006"/>
        <v>0</v>
      </c>
      <c r="J8046" s="105">
        <f t="shared" si="1000"/>
        <v>0</v>
      </c>
      <c r="K8046" s="105">
        <f t="shared" si="1001"/>
        <v>0</v>
      </c>
      <c r="L8046" s="105">
        <f t="shared" si="1002"/>
        <v>0</v>
      </c>
      <c r="M8046">
        <v>0.04</v>
      </c>
      <c r="N8046">
        <f t="shared" si="1003"/>
        <v>3.3960531989175591E-3</v>
      </c>
    </row>
    <row r="8047" spans="1:14" x14ac:dyDescent="0.3">
      <c r="A8047">
        <f t="shared" si="1004"/>
        <v>81</v>
      </c>
      <c r="E8047" s="105">
        <f t="shared" si="1005"/>
        <v>0</v>
      </c>
      <c r="I8047" s="105">
        <f t="shared" si="1006"/>
        <v>0</v>
      </c>
      <c r="J8047" s="105">
        <f t="shared" si="1000"/>
        <v>0</v>
      </c>
      <c r="K8047" s="105">
        <f t="shared" si="1001"/>
        <v>0</v>
      </c>
      <c r="L8047" s="105">
        <f t="shared" si="1002"/>
        <v>0</v>
      </c>
      <c r="M8047">
        <v>0.04</v>
      </c>
      <c r="N8047">
        <f t="shared" si="1003"/>
        <v>3.3960531989175591E-3</v>
      </c>
    </row>
    <row r="8048" spans="1:14" x14ac:dyDescent="0.3">
      <c r="A8048">
        <f t="shared" si="1004"/>
        <v>81</v>
      </c>
      <c r="E8048" s="105">
        <f t="shared" si="1005"/>
        <v>0</v>
      </c>
      <c r="I8048" s="105">
        <f t="shared" si="1006"/>
        <v>0</v>
      </c>
      <c r="J8048" s="105">
        <f t="shared" si="1000"/>
        <v>0</v>
      </c>
      <c r="K8048" s="105">
        <f t="shared" si="1001"/>
        <v>0</v>
      </c>
      <c r="L8048" s="105">
        <f t="shared" si="1002"/>
        <v>0</v>
      </c>
      <c r="M8048">
        <v>0.04</v>
      </c>
      <c r="N8048">
        <f t="shared" si="1003"/>
        <v>3.3960531989175591E-3</v>
      </c>
    </row>
    <row r="8049" spans="1:14" x14ac:dyDescent="0.3">
      <c r="A8049">
        <f t="shared" si="1004"/>
        <v>81</v>
      </c>
      <c r="E8049" s="105">
        <f t="shared" si="1005"/>
        <v>0</v>
      </c>
      <c r="I8049" s="105">
        <f t="shared" si="1006"/>
        <v>0</v>
      </c>
      <c r="J8049" s="105">
        <f t="shared" si="1000"/>
        <v>0</v>
      </c>
      <c r="K8049" s="105">
        <f t="shared" si="1001"/>
        <v>0</v>
      </c>
      <c r="L8049" s="105">
        <f t="shared" si="1002"/>
        <v>0</v>
      </c>
      <c r="M8049">
        <v>0.04</v>
      </c>
      <c r="N8049">
        <f t="shared" si="1003"/>
        <v>3.3960531989175591E-3</v>
      </c>
    </row>
    <row r="8050" spans="1:14" x14ac:dyDescent="0.3">
      <c r="A8050">
        <f t="shared" si="1004"/>
        <v>81</v>
      </c>
      <c r="E8050" s="105">
        <f t="shared" si="1005"/>
        <v>0</v>
      </c>
      <c r="I8050" s="105">
        <f t="shared" si="1006"/>
        <v>0</v>
      </c>
      <c r="J8050" s="105">
        <f t="shared" si="1000"/>
        <v>0</v>
      </c>
      <c r="K8050" s="105">
        <f t="shared" si="1001"/>
        <v>0</v>
      </c>
      <c r="L8050" s="105">
        <f t="shared" si="1002"/>
        <v>0</v>
      </c>
      <c r="M8050">
        <v>0.04</v>
      </c>
      <c r="N8050">
        <f t="shared" si="1003"/>
        <v>3.3960531989175591E-3</v>
      </c>
    </row>
    <row r="8051" spans="1:14" x14ac:dyDescent="0.3">
      <c r="A8051">
        <f t="shared" si="1004"/>
        <v>81</v>
      </c>
      <c r="E8051" s="105">
        <f t="shared" si="1005"/>
        <v>0</v>
      </c>
      <c r="I8051" s="105">
        <f t="shared" si="1006"/>
        <v>0</v>
      </c>
      <c r="J8051" s="105">
        <f t="shared" si="1000"/>
        <v>0</v>
      </c>
      <c r="K8051" s="105">
        <f t="shared" si="1001"/>
        <v>0</v>
      </c>
      <c r="L8051" s="105">
        <f t="shared" si="1002"/>
        <v>0</v>
      </c>
      <c r="M8051">
        <v>0.04</v>
      </c>
      <c r="N8051">
        <f t="shared" si="1003"/>
        <v>3.3960531989175591E-3</v>
      </c>
    </row>
    <row r="8052" spans="1:14" x14ac:dyDescent="0.3">
      <c r="A8052">
        <f t="shared" si="1004"/>
        <v>81</v>
      </c>
      <c r="E8052" s="105">
        <f t="shared" si="1005"/>
        <v>0</v>
      </c>
      <c r="I8052" s="105">
        <f t="shared" si="1006"/>
        <v>0</v>
      </c>
      <c r="J8052" s="105">
        <f t="shared" si="1000"/>
        <v>0</v>
      </c>
      <c r="K8052" s="105">
        <f t="shared" si="1001"/>
        <v>0</v>
      </c>
      <c r="L8052" s="105">
        <f t="shared" si="1002"/>
        <v>0</v>
      </c>
      <c r="M8052">
        <v>0.04</v>
      </c>
      <c r="N8052">
        <f t="shared" si="1003"/>
        <v>3.3960531989175591E-3</v>
      </c>
    </row>
    <row r="8053" spans="1:14" x14ac:dyDescent="0.3">
      <c r="A8053">
        <f t="shared" si="1004"/>
        <v>81</v>
      </c>
      <c r="E8053" s="105">
        <f t="shared" si="1005"/>
        <v>0</v>
      </c>
      <c r="I8053" s="105">
        <f t="shared" si="1006"/>
        <v>0</v>
      </c>
      <c r="J8053" s="105">
        <f t="shared" si="1000"/>
        <v>0</v>
      </c>
      <c r="K8053" s="105">
        <f t="shared" si="1001"/>
        <v>0</v>
      </c>
      <c r="L8053" s="105">
        <f t="shared" si="1002"/>
        <v>0</v>
      </c>
      <c r="M8053">
        <v>0.04</v>
      </c>
      <c r="N8053">
        <f t="shared" si="1003"/>
        <v>3.3960531989175591E-3</v>
      </c>
    </row>
    <row r="8054" spans="1:14" x14ac:dyDescent="0.3">
      <c r="A8054">
        <f t="shared" si="1004"/>
        <v>81</v>
      </c>
      <c r="E8054" s="105">
        <f t="shared" si="1005"/>
        <v>0</v>
      </c>
      <c r="I8054" s="105">
        <f t="shared" si="1006"/>
        <v>0</v>
      </c>
      <c r="J8054" s="105">
        <f t="shared" si="1000"/>
        <v>0</v>
      </c>
      <c r="K8054" s="105">
        <f t="shared" si="1001"/>
        <v>0</v>
      </c>
      <c r="L8054" s="105">
        <f t="shared" si="1002"/>
        <v>0</v>
      </c>
      <c r="M8054">
        <v>0.04</v>
      </c>
      <c r="N8054">
        <f t="shared" si="1003"/>
        <v>3.3960531989175591E-3</v>
      </c>
    </row>
    <row r="8055" spans="1:14" x14ac:dyDescent="0.3">
      <c r="A8055">
        <f t="shared" si="1004"/>
        <v>81</v>
      </c>
      <c r="E8055" s="105">
        <f t="shared" si="1005"/>
        <v>0</v>
      </c>
      <c r="I8055" s="105">
        <f t="shared" si="1006"/>
        <v>0</v>
      </c>
      <c r="J8055" s="105">
        <f t="shared" si="1000"/>
        <v>0</v>
      </c>
      <c r="K8055" s="105">
        <f t="shared" si="1001"/>
        <v>0</v>
      </c>
      <c r="L8055" s="105">
        <f t="shared" si="1002"/>
        <v>0</v>
      </c>
      <c r="M8055">
        <v>0.04</v>
      </c>
      <c r="N8055">
        <f t="shared" si="1003"/>
        <v>3.3960531989175591E-3</v>
      </c>
    </row>
    <row r="8056" spans="1:14" x14ac:dyDescent="0.3">
      <c r="A8056">
        <f t="shared" si="1004"/>
        <v>81</v>
      </c>
      <c r="E8056" s="105">
        <f t="shared" si="1005"/>
        <v>0</v>
      </c>
      <c r="I8056" s="105">
        <f t="shared" si="1006"/>
        <v>0</v>
      </c>
      <c r="J8056" s="105">
        <f t="shared" si="1000"/>
        <v>0</v>
      </c>
      <c r="K8056" s="105">
        <f t="shared" si="1001"/>
        <v>0</v>
      </c>
      <c r="L8056" s="105">
        <f t="shared" si="1002"/>
        <v>0</v>
      </c>
      <c r="M8056">
        <v>0.04</v>
      </c>
      <c r="N8056">
        <f t="shared" si="1003"/>
        <v>3.3960531989175591E-3</v>
      </c>
    </row>
    <row r="8057" spans="1:14" x14ac:dyDescent="0.3">
      <c r="A8057">
        <f t="shared" si="1004"/>
        <v>81</v>
      </c>
      <c r="E8057" s="105">
        <f t="shared" si="1005"/>
        <v>0</v>
      </c>
      <c r="I8057" s="105">
        <f t="shared" si="1006"/>
        <v>0</v>
      </c>
      <c r="J8057" s="105">
        <f t="shared" si="1000"/>
        <v>0</v>
      </c>
      <c r="K8057" s="105">
        <f t="shared" si="1001"/>
        <v>0</v>
      </c>
      <c r="L8057" s="105">
        <f t="shared" si="1002"/>
        <v>0</v>
      </c>
      <c r="M8057">
        <v>0.04</v>
      </c>
      <c r="N8057">
        <f t="shared" si="1003"/>
        <v>3.3960531989175591E-3</v>
      </c>
    </row>
    <row r="8058" spans="1:14" x14ac:dyDescent="0.3">
      <c r="A8058">
        <f t="shared" si="1004"/>
        <v>81</v>
      </c>
      <c r="E8058" s="105">
        <f t="shared" si="1005"/>
        <v>0</v>
      </c>
      <c r="I8058" s="105">
        <f t="shared" si="1006"/>
        <v>0</v>
      </c>
      <c r="J8058" s="105">
        <f t="shared" si="1000"/>
        <v>0</v>
      </c>
      <c r="K8058" s="105">
        <f t="shared" si="1001"/>
        <v>0</v>
      </c>
      <c r="L8058" s="105">
        <f t="shared" si="1002"/>
        <v>0</v>
      </c>
      <c r="M8058">
        <v>0.04</v>
      </c>
      <c r="N8058">
        <f t="shared" si="1003"/>
        <v>3.3960531989175591E-3</v>
      </c>
    </row>
    <row r="8059" spans="1:14" x14ac:dyDescent="0.3">
      <c r="A8059">
        <f t="shared" si="1004"/>
        <v>81</v>
      </c>
      <c r="E8059" s="105">
        <f t="shared" si="1005"/>
        <v>0</v>
      </c>
      <c r="I8059" s="105">
        <f t="shared" si="1006"/>
        <v>0</v>
      </c>
      <c r="J8059" s="105">
        <f t="shared" si="1000"/>
        <v>0</v>
      </c>
      <c r="K8059" s="105">
        <f t="shared" si="1001"/>
        <v>0</v>
      </c>
      <c r="L8059" s="105">
        <f t="shared" si="1002"/>
        <v>0</v>
      </c>
      <c r="M8059">
        <v>0.04</v>
      </c>
      <c r="N8059">
        <f t="shared" si="1003"/>
        <v>3.3960531989175591E-3</v>
      </c>
    </row>
    <row r="8060" spans="1:14" x14ac:dyDescent="0.3">
      <c r="A8060">
        <f t="shared" si="1004"/>
        <v>81</v>
      </c>
      <c r="E8060" s="105">
        <f t="shared" si="1005"/>
        <v>0</v>
      </c>
      <c r="I8060" s="105">
        <f t="shared" si="1006"/>
        <v>0</v>
      </c>
      <c r="J8060" s="105">
        <f t="shared" si="1000"/>
        <v>0</v>
      </c>
      <c r="K8060" s="105">
        <f t="shared" si="1001"/>
        <v>0</v>
      </c>
      <c r="L8060" s="105">
        <f t="shared" si="1002"/>
        <v>0</v>
      </c>
      <c r="M8060">
        <v>0.04</v>
      </c>
      <c r="N8060">
        <f t="shared" si="1003"/>
        <v>3.3960531989175591E-3</v>
      </c>
    </row>
    <row r="8061" spans="1:14" x14ac:dyDescent="0.3">
      <c r="A8061">
        <f t="shared" si="1004"/>
        <v>81</v>
      </c>
      <c r="E8061" s="105">
        <f t="shared" si="1005"/>
        <v>0</v>
      </c>
      <c r="I8061" s="105">
        <f t="shared" si="1006"/>
        <v>0</v>
      </c>
      <c r="J8061" s="105">
        <f t="shared" si="1000"/>
        <v>0</v>
      </c>
      <c r="K8061" s="105">
        <f t="shared" si="1001"/>
        <v>0</v>
      </c>
      <c r="L8061" s="105">
        <f t="shared" si="1002"/>
        <v>0</v>
      </c>
      <c r="M8061">
        <v>0.04</v>
      </c>
      <c r="N8061">
        <f t="shared" si="1003"/>
        <v>3.3960531989175591E-3</v>
      </c>
    </row>
    <row r="8062" spans="1:14" x14ac:dyDescent="0.3">
      <c r="A8062">
        <f t="shared" si="1004"/>
        <v>81</v>
      </c>
      <c r="E8062" s="105">
        <f t="shared" si="1005"/>
        <v>0</v>
      </c>
      <c r="I8062" s="105">
        <f t="shared" si="1006"/>
        <v>0</v>
      </c>
      <c r="J8062" s="105">
        <f t="shared" si="1000"/>
        <v>0</v>
      </c>
      <c r="K8062" s="105">
        <f t="shared" si="1001"/>
        <v>0</v>
      </c>
      <c r="L8062" s="105">
        <f t="shared" si="1002"/>
        <v>0</v>
      </c>
      <c r="M8062">
        <v>0.04</v>
      </c>
      <c r="N8062">
        <f t="shared" si="1003"/>
        <v>3.3960531989175591E-3</v>
      </c>
    </row>
    <row r="8063" spans="1:14" x14ac:dyDescent="0.3">
      <c r="A8063">
        <f t="shared" si="1004"/>
        <v>81</v>
      </c>
      <c r="E8063" s="105">
        <f t="shared" si="1005"/>
        <v>0</v>
      </c>
      <c r="I8063" s="105">
        <f t="shared" si="1006"/>
        <v>0</v>
      </c>
      <c r="J8063" s="105">
        <f t="shared" si="1000"/>
        <v>0</v>
      </c>
      <c r="K8063" s="105">
        <f t="shared" si="1001"/>
        <v>0</v>
      </c>
      <c r="L8063" s="105">
        <f t="shared" si="1002"/>
        <v>0</v>
      </c>
      <c r="M8063">
        <v>0.04</v>
      </c>
      <c r="N8063">
        <f t="shared" si="1003"/>
        <v>3.3960531989175591E-3</v>
      </c>
    </row>
    <row r="8064" spans="1:14" x14ac:dyDescent="0.3">
      <c r="A8064">
        <f t="shared" si="1004"/>
        <v>81</v>
      </c>
      <c r="E8064" s="105">
        <f t="shared" si="1005"/>
        <v>0</v>
      </c>
      <c r="I8064" s="105">
        <f t="shared" si="1006"/>
        <v>0</v>
      </c>
      <c r="J8064" s="105">
        <f t="shared" si="1000"/>
        <v>0</v>
      </c>
      <c r="K8064" s="105">
        <f t="shared" si="1001"/>
        <v>0</v>
      </c>
      <c r="L8064" s="105">
        <f t="shared" si="1002"/>
        <v>0</v>
      </c>
      <c r="M8064">
        <v>0.04</v>
      </c>
      <c r="N8064">
        <f t="shared" si="1003"/>
        <v>3.3960531989175591E-3</v>
      </c>
    </row>
    <row r="8065" spans="1:14" x14ac:dyDescent="0.3">
      <c r="A8065">
        <f t="shared" si="1004"/>
        <v>81</v>
      </c>
      <c r="E8065" s="105">
        <f t="shared" si="1005"/>
        <v>0</v>
      </c>
      <c r="I8065" s="105">
        <f t="shared" si="1006"/>
        <v>0</v>
      </c>
      <c r="J8065" s="105">
        <f t="shared" si="1000"/>
        <v>0</v>
      </c>
      <c r="K8065" s="105">
        <f t="shared" si="1001"/>
        <v>0</v>
      </c>
      <c r="L8065" s="105">
        <f t="shared" si="1002"/>
        <v>0</v>
      </c>
      <c r="M8065">
        <v>0.04</v>
      </c>
      <c r="N8065">
        <f t="shared" si="1003"/>
        <v>3.3960531989175591E-3</v>
      </c>
    </row>
    <row r="8066" spans="1:14" x14ac:dyDescent="0.3">
      <c r="A8066">
        <f t="shared" si="1004"/>
        <v>81</v>
      </c>
      <c r="E8066" s="105">
        <f t="shared" si="1005"/>
        <v>0</v>
      </c>
      <c r="I8066" s="105">
        <f t="shared" si="1006"/>
        <v>0</v>
      </c>
      <c r="J8066" s="105">
        <f t="shared" si="1000"/>
        <v>0</v>
      </c>
      <c r="K8066" s="105">
        <f t="shared" si="1001"/>
        <v>0</v>
      </c>
      <c r="L8066" s="105">
        <f t="shared" si="1002"/>
        <v>0</v>
      </c>
      <c r="M8066">
        <v>0.04</v>
      </c>
      <c r="N8066">
        <f t="shared" si="1003"/>
        <v>3.3960531989175591E-3</v>
      </c>
    </row>
    <row r="8067" spans="1:14" x14ac:dyDescent="0.3">
      <c r="A8067">
        <f t="shared" si="1004"/>
        <v>81</v>
      </c>
      <c r="E8067" s="105">
        <f t="shared" si="1005"/>
        <v>0</v>
      </c>
      <c r="I8067" s="105">
        <f t="shared" si="1006"/>
        <v>0</v>
      </c>
      <c r="J8067" s="105">
        <f t="shared" ref="J8067:J8130" si="1007">E8067*($H$2/12)</f>
        <v>0</v>
      </c>
      <c r="K8067" s="105">
        <f t="shared" ref="K8067:K8130" si="1008">I8067-J8067</f>
        <v>0</v>
      </c>
      <c r="L8067" s="105">
        <f t="shared" ref="L8067:L8130" si="1009">N8067*(E8067-K8067)</f>
        <v>0</v>
      </c>
      <c r="M8067">
        <v>0.04</v>
      </c>
      <c r="N8067">
        <f t="shared" ref="N8067:N8130" si="1010">1-(POWER(1-M8067,(1/12)))</f>
        <v>3.3960531989175591E-3</v>
      </c>
    </row>
    <row r="8068" spans="1:14" x14ac:dyDescent="0.3">
      <c r="A8068">
        <f t="shared" si="1004"/>
        <v>81</v>
      </c>
      <c r="E8068" s="105">
        <f t="shared" si="1005"/>
        <v>0</v>
      </c>
      <c r="I8068" s="105">
        <f t="shared" si="1006"/>
        <v>0</v>
      </c>
      <c r="J8068" s="105">
        <f t="shared" si="1007"/>
        <v>0</v>
      </c>
      <c r="K8068" s="105">
        <f t="shared" si="1008"/>
        <v>0</v>
      </c>
      <c r="L8068" s="105">
        <f t="shared" si="1009"/>
        <v>0</v>
      </c>
      <c r="M8068">
        <v>0.04</v>
      </c>
      <c r="N8068">
        <f t="shared" si="1010"/>
        <v>3.3960531989175591E-3</v>
      </c>
    </row>
    <row r="8069" spans="1:14" x14ac:dyDescent="0.3">
      <c r="A8069">
        <f t="shared" si="1004"/>
        <v>81</v>
      </c>
      <c r="E8069" s="105">
        <f t="shared" si="1005"/>
        <v>0</v>
      </c>
      <c r="I8069" s="105">
        <f t="shared" si="1006"/>
        <v>0</v>
      </c>
      <c r="J8069" s="105">
        <f t="shared" si="1007"/>
        <v>0</v>
      </c>
      <c r="K8069" s="105">
        <f t="shared" si="1008"/>
        <v>0</v>
      </c>
      <c r="L8069" s="105">
        <f t="shared" si="1009"/>
        <v>0</v>
      </c>
      <c r="M8069">
        <v>0.04</v>
      </c>
      <c r="N8069">
        <f t="shared" si="1010"/>
        <v>3.3960531989175591E-3</v>
      </c>
    </row>
    <row r="8070" spans="1:14" x14ac:dyDescent="0.3">
      <c r="A8070">
        <f t="shared" si="1004"/>
        <v>81</v>
      </c>
      <c r="E8070" s="105">
        <f t="shared" si="1005"/>
        <v>0</v>
      </c>
      <c r="I8070" s="105">
        <f t="shared" si="1006"/>
        <v>0</v>
      </c>
      <c r="J8070" s="105">
        <f t="shared" si="1007"/>
        <v>0</v>
      </c>
      <c r="K8070" s="105">
        <f t="shared" si="1008"/>
        <v>0</v>
      </c>
      <c r="L8070" s="105">
        <f t="shared" si="1009"/>
        <v>0</v>
      </c>
      <c r="M8070">
        <v>0.04</v>
      </c>
      <c r="N8070">
        <f t="shared" si="1010"/>
        <v>3.3960531989175591E-3</v>
      </c>
    </row>
    <row r="8071" spans="1:14" x14ac:dyDescent="0.3">
      <c r="A8071">
        <f t="shared" si="1004"/>
        <v>81</v>
      </c>
      <c r="E8071" s="105">
        <f t="shared" si="1005"/>
        <v>0</v>
      </c>
      <c r="I8071" s="105">
        <f t="shared" si="1006"/>
        <v>0</v>
      </c>
      <c r="J8071" s="105">
        <f t="shared" si="1007"/>
        <v>0</v>
      </c>
      <c r="K8071" s="105">
        <f t="shared" si="1008"/>
        <v>0</v>
      </c>
      <c r="L8071" s="105">
        <f t="shared" si="1009"/>
        <v>0</v>
      </c>
      <c r="M8071">
        <v>0.04</v>
      </c>
      <c r="N8071">
        <f t="shared" si="1010"/>
        <v>3.3960531989175591E-3</v>
      </c>
    </row>
    <row r="8072" spans="1:14" x14ac:dyDescent="0.3">
      <c r="A8072">
        <f t="shared" si="1004"/>
        <v>81</v>
      </c>
      <c r="E8072" s="105">
        <f t="shared" si="1005"/>
        <v>0</v>
      </c>
      <c r="I8072" s="105">
        <f t="shared" si="1006"/>
        <v>0</v>
      </c>
      <c r="J8072" s="105">
        <f t="shared" si="1007"/>
        <v>0</v>
      </c>
      <c r="K8072" s="105">
        <f t="shared" si="1008"/>
        <v>0</v>
      </c>
      <c r="L8072" s="105">
        <f t="shared" si="1009"/>
        <v>0</v>
      </c>
      <c r="M8072">
        <v>0.04</v>
      </c>
      <c r="N8072">
        <f t="shared" si="1010"/>
        <v>3.3960531989175591E-3</v>
      </c>
    </row>
    <row r="8073" spans="1:14" x14ac:dyDescent="0.3">
      <c r="A8073">
        <f t="shared" si="1004"/>
        <v>81</v>
      </c>
      <c r="E8073" s="105">
        <f t="shared" si="1005"/>
        <v>0</v>
      </c>
      <c r="I8073" s="105">
        <f t="shared" si="1006"/>
        <v>0</v>
      </c>
      <c r="J8073" s="105">
        <f t="shared" si="1007"/>
        <v>0</v>
      </c>
      <c r="K8073" s="105">
        <f t="shared" si="1008"/>
        <v>0</v>
      </c>
      <c r="L8073" s="105">
        <f t="shared" si="1009"/>
        <v>0</v>
      </c>
      <c r="M8073">
        <v>0.04</v>
      </c>
      <c r="N8073">
        <f t="shared" si="1010"/>
        <v>3.3960531989175591E-3</v>
      </c>
    </row>
    <row r="8074" spans="1:14" x14ac:dyDescent="0.3">
      <c r="A8074">
        <f t="shared" si="1004"/>
        <v>81</v>
      </c>
      <c r="E8074" s="105">
        <f t="shared" si="1005"/>
        <v>0</v>
      </c>
      <c r="I8074" s="105">
        <f t="shared" si="1006"/>
        <v>0</v>
      </c>
      <c r="J8074" s="105">
        <f t="shared" si="1007"/>
        <v>0</v>
      </c>
      <c r="K8074" s="105">
        <f t="shared" si="1008"/>
        <v>0</v>
      </c>
      <c r="L8074" s="105">
        <f t="shared" si="1009"/>
        <v>0</v>
      </c>
      <c r="M8074">
        <v>0.04</v>
      </c>
      <c r="N8074">
        <f t="shared" si="1010"/>
        <v>3.3960531989175591E-3</v>
      </c>
    </row>
    <row r="8075" spans="1:14" x14ac:dyDescent="0.3">
      <c r="A8075">
        <f t="shared" si="1004"/>
        <v>81</v>
      </c>
      <c r="E8075" s="105">
        <f t="shared" si="1005"/>
        <v>0</v>
      </c>
      <c r="I8075" s="105">
        <f t="shared" si="1006"/>
        <v>0</v>
      </c>
      <c r="J8075" s="105">
        <f t="shared" si="1007"/>
        <v>0</v>
      </c>
      <c r="K8075" s="105">
        <f t="shared" si="1008"/>
        <v>0</v>
      </c>
      <c r="L8075" s="105">
        <f t="shared" si="1009"/>
        <v>0</v>
      </c>
      <c r="M8075">
        <v>0.04</v>
      </c>
      <c r="N8075">
        <f t="shared" si="1010"/>
        <v>3.3960531989175591E-3</v>
      </c>
    </row>
    <row r="8076" spans="1:14" x14ac:dyDescent="0.3">
      <c r="A8076">
        <f t="shared" si="1004"/>
        <v>81</v>
      </c>
      <c r="E8076" s="105">
        <f t="shared" si="1005"/>
        <v>0</v>
      </c>
      <c r="I8076" s="105">
        <f t="shared" si="1006"/>
        <v>0</v>
      </c>
      <c r="J8076" s="105">
        <f t="shared" si="1007"/>
        <v>0</v>
      </c>
      <c r="K8076" s="105">
        <f t="shared" si="1008"/>
        <v>0</v>
      </c>
      <c r="L8076" s="105">
        <f t="shared" si="1009"/>
        <v>0</v>
      </c>
      <c r="M8076">
        <v>0.04</v>
      </c>
      <c r="N8076">
        <f t="shared" si="1010"/>
        <v>3.3960531989175591E-3</v>
      </c>
    </row>
    <row r="8077" spans="1:14" x14ac:dyDescent="0.3">
      <c r="A8077">
        <f t="shared" si="1004"/>
        <v>81</v>
      </c>
      <c r="E8077" s="105">
        <f t="shared" si="1005"/>
        <v>0</v>
      </c>
      <c r="I8077" s="105">
        <f t="shared" si="1006"/>
        <v>0</v>
      </c>
      <c r="J8077" s="105">
        <f t="shared" si="1007"/>
        <v>0</v>
      </c>
      <c r="K8077" s="105">
        <f t="shared" si="1008"/>
        <v>0</v>
      </c>
      <c r="L8077" s="105">
        <f t="shared" si="1009"/>
        <v>0</v>
      </c>
      <c r="M8077">
        <v>0.04</v>
      </c>
      <c r="N8077">
        <f t="shared" si="1010"/>
        <v>3.3960531989175591E-3</v>
      </c>
    </row>
    <row r="8078" spans="1:14" x14ac:dyDescent="0.3">
      <c r="A8078">
        <f t="shared" si="1004"/>
        <v>81</v>
      </c>
      <c r="E8078" s="105">
        <f t="shared" si="1005"/>
        <v>0</v>
      </c>
      <c r="I8078" s="105">
        <f t="shared" si="1006"/>
        <v>0</v>
      </c>
      <c r="J8078" s="105">
        <f t="shared" si="1007"/>
        <v>0</v>
      </c>
      <c r="K8078" s="105">
        <f t="shared" si="1008"/>
        <v>0</v>
      </c>
      <c r="L8078" s="105">
        <f t="shared" si="1009"/>
        <v>0</v>
      </c>
      <c r="M8078">
        <v>0.04</v>
      </c>
      <c r="N8078">
        <f t="shared" si="1010"/>
        <v>3.3960531989175591E-3</v>
      </c>
    </row>
    <row r="8079" spans="1:14" x14ac:dyDescent="0.3">
      <c r="A8079">
        <f t="shared" si="1004"/>
        <v>81</v>
      </c>
      <c r="E8079" s="105">
        <f t="shared" si="1005"/>
        <v>0</v>
      </c>
      <c r="I8079" s="105">
        <f t="shared" si="1006"/>
        <v>0</v>
      </c>
      <c r="J8079" s="105">
        <f t="shared" si="1007"/>
        <v>0</v>
      </c>
      <c r="K8079" s="105">
        <f t="shared" si="1008"/>
        <v>0</v>
      </c>
      <c r="L8079" s="105">
        <f t="shared" si="1009"/>
        <v>0</v>
      </c>
      <c r="M8079">
        <v>0.04</v>
      </c>
      <c r="N8079">
        <f t="shared" si="1010"/>
        <v>3.3960531989175591E-3</v>
      </c>
    </row>
    <row r="8080" spans="1:14" x14ac:dyDescent="0.3">
      <c r="A8080">
        <f t="shared" si="1004"/>
        <v>81</v>
      </c>
      <c r="E8080" s="105">
        <f t="shared" si="1005"/>
        <v>0</v>
      </c>
      <c r="I8080" s="105">
        <f t="shared" si="1006"/>
        <v>0</v>
      </c>
      <c r="J8080" s="105">
        <f t="shared" si="1007"/>
        <v>0</v>
      </c>
      <c r="K8080" s="105">
        <f t="shared" si="1008"/>
        <v>0</v>
      </c>
      <c r="L8080" s="105">
        <f t="shared" si="1009"/>
        <v>0</v>
      </c>
      <c r="M8080">
        <v>0.04</v>
      </c>
      <c r="N8080">
        <f t="shared" si="1010"/>
        <v>3.3960531989175591E-3</v>
      </c>
    </row>
    <row r="8081" spans="1:14" x14ac:dyDescent="0.3">
      <c r="A8081">
        <f t="shared" si="1004"/>
        <v>81</v>
      </c>
      <c r="E8081" s="105">
        <f t="shared" si="1005"/>
        <v>0</v>
      </c>
      <c r="I8081" s="105">
        <f t="shared" si="1006"/>
        <v>0</v>
      </c>
      <c r="J8081" s="105">
        <f t="shared" si="1007"/>
        <v>0</v>
      </c>
      <c r="K8081" s="105">
        <f t="shared" si="1008"/>
        <v>0</v>
      </c>
      <c r="L8081" s="105">
        <f t="shared" si="1009"/>
        <v>0</v>
      </c>
      <c r="M8081">
        <v>0.04</v>
      </c>
      <c r="N8081">
        <f t="shared" si="1010"/>
        <v>3.3960531989175591E-3</v>
      </c>
    </row>
    <row r="8082" spans="1:14" x14ac:dyDescent="0.3">
      <c r="A8082">
        <f t="shared" si="1004"/>
        <v>81</v>
      </c>
      <c r="E8082" s="105">
        <f t="shared" si="1005"/>
        <v>0</v>
      </c>
      <c r="I8082" s="105">
        <f t="shared" si="1006"/>
        <v>0</v>
      </c>
      <c r="J8082" s="105">
        <f t="shared" si="1007"/>
        <v>0</v>
      </c>
      <c r="K8082" s="105">
        <f t="shared" si="1008"/>
        <v>0</v>
      </c>
      <c r="L8082" s="105">
        <f t="shared" si="1009"/>
        <v>0</v>
      </c>
      <c r="M8082">
        <v>0.04</v>
      </c>
      <c r="N8082">
        <f t="shared" si="1010"/>
        <v>3.3960531989175591E-3</v>
      </c>
    </row>
    <row r="8083" spans="1:14" x14ac:dyDescent="0.3">
      <c r="A8083">
        <f t="shared" si="1004"/>
        <v>81</v>
      </c>
      <c r="E8083" s="105">
        <f t="shared" si="1005"/>
        <v>0</v>
      </c>
      <c r="I8083" s="105">
        <f t="shared" si="1006"/>
        <v>0</v>
      </c>
      <c r="J8083" s="105">
        <f t="shared" si="1007"/>
        <v>0</v>
      </c>
      <c r="K8083" s="105">
        <f t="shared" si="1008"/>
        <v>0</v>
      </c>
      <c r="L8083" s="105">
        <f t="shared" si="1009"/>
        <v>0</v>
      </c>
      <c r="M8083">
        <v>0.04</v>
      </c>
      <c r="N8083">
        <f t="shared" si="1010"/>
        <v>3.3960531989175591E-3</v>
      </c>
    </row>
    <row r="8084" spans="1:14" x14ac:dyDescent="0.3">
      <c r="A8084">
        <f t="shared" si="1004"/>
        <v>81</v>
      </c>
      <c r="E8084" s="105">
        <f t="shared" si="1005"/>
        <v>0</v>
      </c>
      <c r="I8084" s="105">
        <f t="shared" si="1006"/>
        <v>0</v>
      </c>
      <c r="J8084" s="105">
        <f t="shared" si="1007"/>
        <v>0</v>
      </c>
      <c r="K8084" s="105">
        <f t="shared" si="1008"/>
        <v>0</v>
      </c>
      <c r="L8084" s="105">
        <f t="shared" si="1009"/>
        <v>0</v>
      </c>
      <c r="M8084">
        <v>0.04</v>
      </c>
      <c r="N8084">
        <f t="shared" si="1010"/>
        <v>3.3960531989175591E-3</v>
      </c>
    </row>
    <row r="8085" spans="1:14" x14ac:dyDescent="0.3">
      <c r="A8085">
        <f t="shared" si="1004"/>
        <v>81</v>
      </c>
      <c r="E8085" s="105">
        <f t="shared" si="1005"/>
        <v>0</v>
      </c>
      <c r="I8085" s="105">
        <f t="shared" si="1006"/>
        <v>0</v>
      </c>
      <c r="J8085" s="105">
        <f t="shared" si="1007"/>
        <v>0</v>
      </c>
      <c r="K8085" s="105">
        <f t="shared" si="1008"/>
        <v>0</v>
      </c>
      <c r="L8085" s="105">
        <f t="shared" si="1009"/>
        <v>0</v>
      </c>
      <c r="M8085">
        <v>0.04</v>
      </c>
      <c r="N8085">
        <f t="shared" si="1010"/>
        <v>3.3960531989175591E-3</v>
      </c>
    </row>
    <row r="8086" spans="1:14" x14ac:dyDescent="0.3">
      <c r="A8086">
        <f t="shared" si="1004"/>
        <v>81</v>
      </c>
      <c r="E8086" s="105">
        <f t="shared" si="1005"/>
        <v>0</v>
      </c>
      <c r="I8086" s="105">
        <f t="shared" si="1006"/>
        <v>0</v>
      </c>
      <c r="J8086" s="105">
        <f t="shared" si="1007"/>
        <v>0</v>
      </c>
      <c r="K8086" s="105">
        <f t="shared" si="1008"/>
        <v>0</v>
      </c>
      <c r="L8086" s="105">
        <f t="shared" si="1009"/>
        <v>0</v>
      </c>
      <c r="M8086">
        <v>0.04</v>
      </c>
      <c r="N8086">
        <f t="shared" si="1010"/>
        <v>3.3960531989175591E-3</v>
      </c>
    </row>
    <row r="8087" spans="1:14" x14ac:dyDescent="0.3">
      <c r="A8087">
        <f t="shared" si="1004"/>
        <v>81</v>
      </c>
      <c r="E8087" s="105">
        <f t="shared" si="1005"/>
        <v>0</v>
      </c>
      <c r="I8087" s="105">
        <f t="shared" si="1006"/>
        <v>0</v>
      </c>
      <c r="J8087" s="105">
        <f t="shared" si="1007"/>
        <v>0</v>
      </c>
      <c r="K8087" s="105">
        <f t="shared" si="1008"/>
        <v>0</v>
      </c>
      <c r="L8087" s="105">
        <f t="shared" si="1009"/>
        <v>0</v>
      </c>
      <c r="M8087">
        <v>0.04</v>
      </c>
      <c r="N8087">
        <f t="shared" si="1010"/>
        <v>3.3960531989175591E-3</v>
      </c>
    </row>
    <row r="8088" spans="1:14" x14ac:dyDescent="0.3">
      <c r="A8088">
        <f t="shared" si="1004"/>
        <v>81</v>
      </c>
      <c r="E8088" s="105">
        <f t="shared" si="1005"/>
        <v>0</v>
      </c>
      <c r="I8088" s="105">
        <f t="shared" si="1006"/>
        <v>0</v>
      </c>
      <c r="J8088" s="105">
        <f t="shared" si="1007"/>
        <v>0</v>
      </c>
      <c r="K8088" s="105">
        <f t="shared" si="1008"/>
        <v>0</v>
      </c>
      <c r="L8088" s="105">
        <f t="shared" si="1009"/>
        <v>0</v>
      </c>
      <c r="M8088">
        <v>0.04</v>
      </c>
      <c r="N8088">
        <f t="shared" si="1010"/>
        <v>3.3960531989175591E-3</v>
      </c>
    </row>
    <row r="8089" spans="1:14" x14ac:dyDescent="0.3">
      <c r="A8089">
        <f t="shared" si="1004"/>
        <v>81</v>
      </c>
      <c r="E8089" s="105">
        <f t="shared" si="1005"/>
        <v>0</v>
      </c>
      <c r="I8089" s="105">
        <f t="shared" si="1006"/>
        <v>0</v>
      </c>
      <c r="J8089" s="105">
        <f t="shared" si="1007"/>
        <v>0</v>
      </c>
      <c r="K8089" s="105">
        <f t="shared" si="1008"/>
        <v>0</v>
      </c>
      <c r="L8089" s="105">
        <f t="shared" si="1009"/>
        <v>0</v>
      </c>
      <c r="M8089">
        <v>0.04</v>
      </c>
      <c r="N8089">
        <f t="shared" si="1010"/>
        <v>3.3960531989175591E-3</v>
      </c>
    </row>
    <row r="8090" spans="1:14" x14ac:dyDescent="0.3">
      <c r="A8090">
        <f t="shared" si="1004"/>
        <v>81</v>
      </c>
      <c r="E8090" s="105">
        <f t="shared" si="1005"/>
        <v>0</v>
      </c>
      <c r="I8090" s="105">
        <f t="shared" si="1006"/>
        <v>0</v>
      </c>
      <c r="J8090" s="105">
        <f t="shared" si="1007"/>
        <v>0</v>
      </c>
      <c r="K8090" s="105">
        <f t="shared" si="1008"/>
        <v>0</v>
      </c>
      <c r="L8090" s="105">
        <f t="shared" si="1009"/>
        <v>0</v>
      </c>
      <c r="M8090">
        <v>0.04</v>
      </c>
      <c r="N8090">
        <f t="shared" si="1010"/>
        <v>3.3960531989175591E-3</v>
      </c>
    </row>
    <row r="8091" spans="1:14" x14ac:dyDescent="0.3">
      <c r="A8091">
        <f t="shared" si="1004"/>
        <v>81</v>
      </c>
      <c r="E8091" s="105">
        <f t="shared" si="1005"/>
        <v>0</v>
      </c>
      <c r="I8091" s="105">
        <f t="shared" si="1006"/>
        <v>0</v>
      </c>
      <c r="J8091" s="105">
        <f t="shared" si="1007"/>
        <v>0</v>
      </c>
      <c r="K8091" s="105">
        <f t="shared" si="1008"/>
        <v>0</v>
      </c>
      <c r="L8091" s="105">
        <f t="shared" si="1009"/>
        <v>0</v>
      </c>
      <c r="M8091">
        <v>0.04</v>
      </c>
      <c r="N8091">
        <f t="shared" si="1010"/>
        <v>3.3960531989175591E-3</v>
      </c>
    </row>
    <row r="8092" spans="1:14" x14ac:dyDescent="0.3">
      <c r="A8092">
        <f t="shared" si="1004"/>
        <v>81</v>
      </c>
      <c r="E8092" s="105">
        <f t="shared" si="1005"/>
        <v>0</v>
      </c>
      <c r="I8092" s="105">
        <f t="shared" si="1006"/>
        <v>0</v>
      </c>
      <c r="J8092" s="105">
        <f t="shared" si="1007"/>
        <v>0</v>
      </c>
      <c r="K8092" s="105">
        <f t="shared" si="1008"/>
        <v>0</v>
      </c>
      <c r="L8092" s="105">
        <f t="shared" si="1009"/>
        <v>0</v>
      </c>
      <c r="M8092">
        <v>0.04</v>
      </c>
      <c r="N8092">
        <f t="shared" si="1010"/>
        <v>3.3960531989175591E-3</v>
      </c>
    </row>
    <row r="8093" spans="1:14" x14ac:dyDescent="0.3">
      <c r="A8093">
        <f t="shared" si="1004"/>
        <v>81</v>
      </c>
      <c r="E8093" s="105">
        <f t="shared" si="1005"/>
        <v>0</v>
      </c>
      <c r="I8093" s="105">
        <f t="shared" si="1006"/>
        <v>0</v>
      </c>
      <c r="J8093" s="105">
        <f t="shared" si="1007"/>
        <v>0</v>
      </c>
      <c r="K8093" s="105">
        <f t="shared" si="1008"/>
        <v>0</v>
      </c>
      <c r="L8093" s="105">
        <f t="shared" si="1009"/>
        <v>0</v>
      </c>
      <c r="M8093">
        <v>0.04</v>
      </c>
      <c r="N8093">
        <f t="shared" si="1010"/>
        <v>3.3960531989175591E-3</v>
      </c>
    </row>
    <row r="8094" spans="1:14" x14ac:dyDescent="0.3">
      <c r="A8094">
        <f t="shared" si="1004"/>
        <v>81</v>
      </c>
      <c r="E8094" s="105">
        <f t="shared" si="1005"/>
        <v>0</v>
      </c>
      <c r="I8094" s="105">
        <f t="shared" si="1006"/>
        <v>0</v>
      </c>
      <c r="J8094" s="105">
        <f t="shared" si="1007"/>
        <v>0</v>
      </c>
      <c r="K8094" s="105">
        <f t="shared" si="1008"/>
        <v>0</v>
      </c>
      <c r="L8094" s="105">
        <f t="shared" si="1009"/>
        <v>0</v>
      </c>
      <c r="M8094">
        <v>0.04</v>
      </c>
      <c r="N8094">
        <f t="shared" si="1010"/>
        <v>3.3960531989175591E-3</v>
      </c>
    </row>
    <row r="8095" spans="1:14" x14ac:dyDescent="0.3">
      <c r="A8095">
        <f t="shared" si="1004"/>
        <v>81</v>
      </c>
      <c r="E8095" s="105">
        <f t="shared" si="1005"/>
        <v>0</v>
      </c>
      <c r="I8095" s="105">
        <f t="shared" si="1006"/>
        <v>0</v>
      </c>
      <c r="J8095" s="105">
        <f t="shared" si="1007"/>
        <v>0</v>
      </c>
      <c r="K8095" s="105">
        <f t="shared" si="1008"/>
        <v>0</v>
      </c>
      <c r="L8095" s="105">
        <f t="shared" si="1009"/>
        <v>0</v>
      </c>
      <c r="M8095">
        <v>0.04</v>
      </c>
      <c r="N8095">
        <f t="shared" si="1010"/>
        <v>3.3960531989175591E-3</v>
      </c>
    </row>
    <row r="8096" spans="1:14" x14ac:dyDescent="0.3">
      <c r="A8096">
        <f t="shared" si="1004"/>
        <v>81</v>
      </c>
      <c r="E8096" s="105">
        <f t="shared" si="1005"/>
        <v>0</v>
      </c>
      <c r="I8096" s="105">
        <f t="shared" si="1006"/>
        <v>0</v>
      </c>
      <c r="J8096" s="105">
        <f t="shared" si="1007"/>
        <v>0</v>
      </c>
      <c r="K8096" s="105">
        <f t="shared" si="1008"/>
        <v>0</v>
      </c>
      <c r="L8096" s="105">
        <f t="shared" si="1009"/>
        <v>0</v>
      </c>
      <c r="M8096">
        <v>0.04</v>
      </c>
      <c r="N8096">
        <f t="shared" si="1010"/>
        <v>3.3960531989175591E-3</v>
      </c>
    </row>
    <row r="8097" spans="1:15" x14ac:dyDescent="0.3">
      <c r="A8097">
        <f t="shared" si="1004"/>
        <v>81</v>
      </c>
      <c r="E8097" s="105">
        <f t="shared" si="1005"/>
        <v>0</v>
      </c>
      <c r="I8097" s="105">
        <f t="shared" si="1006"/>
        <v>0</v>
      </c>
      <c r="J8097" s="105">
        <f t="shared" si="1007"/>
        <v>0</v>
      </c>
      <c r="K8097" s="105">
        <f t="shared" si="1008"/>
        <v>0</v>
      </c>
      <c r="L8097" s="105">
        <f t="shared" si="1009"/>
        <v>0</v>
      </c>
      <c r="M8097">
        <v>0.04</v>
      </c>
      <c r="N8097">
        <f t="shared" si="1010"/>
        <v>3.3960531989175591E-3</v>
      </c>
    </row>
    <row r="8098" spans="1:15" x14ac:dyDescent="0.3">
      <c r="A8098">
        <f t="shared" si="1004"/>
        <v>81</v>
      </c>
      <c r="E8098" s="105">
        <f t="shared" si="1005"/>
        <v>0</v>
      </c>
      <c r="I8098" s="105">
        <f t="shared" si="1006"/>
        <v>0</v>
      </c>
      <c r="J8098" s="105">
        <f t="shared" si="1007"/>
        <v>0</v>
      </c>
      <c r="K8098" s="105">
        <f t="shared" si="1008"/>
        <v>0</v>
      </c>
      <c r="L8098" s="105">
        <f t="shared" si="1009"/>
        <v>0</v>
      </c>
      <c r="M8098">
        <v>0.04</v>
      </c>
      <c r="N8098">
        <f t="shared" si="1010"/>
        <v>3.3960531989175591E-3</v>
      </c>
    </row>
    <row r="8099" spans="1:15" x14ac:dyDescent="0.3">
      <c r="A8099">
        <f t="shared" si="1004"/>
        <v>81</v>
      </c>
      <c r="E8099" s="105">
        <f t="shared" si="1005"/>
        <v>0</v>
      </c>
      <c r="I8099" s="105">
        <f t="shared" si="1006"/>
        <v>0</v>
      </c>
      <c r="J8099" s="105">
        <f t="shared" si="1007"/>
        <v>0</v>
      </c>
      <c r="K8099" s="105">
        <f t="shared" si="1008"/>
        <v>0</v>
      </c>
      <c r="L8099" s="105">
        <f t="shared" si="1009"/>
        <v>0</v>
      </c>
      <c r="M8099">
        <v>0.04</v>
      </c>
      <c r="N8099">
        <f t="shared" si="1010"/>
        <v>3.3960531989175591E-3</v>
      </c>
    </row>
    <row r="8100" spans="1:15" x14ac:dyDescent="0.3">
      <c r="A8100">
        <f t="shared" si="1004"/>
        <v>81</v>
      </c>
      <c r="E8100" s="105">
        <f t="shared" si="1005"/>
        <v>0</v>
      </c>
      <c r="I8100" s="105">
        <f t="shared" si="1006"/>
        <v>0</v>
      </c>
      <c r="J8100" s="105">
        <f t="shared" si="1007"/>
        <v>0</v>
      </c>
      <c r="K8100" s="105">
        <f t="shared" si="1008"/>
        <v>0</v>
      </c>
      <c r="L8100" s="105">
        <f t="shared" si="1009"/>
        <v>0</v>
      </c>
      <c r="M8100">
        <v>0.04</v>
      </c>
      <c r="N8100">
        <f t="shared" si="1010"/>
        <v>3.3960531989175591E-3</v>
      </c>
    </row>
    <row r="8101" spans="1:15" x14ac:dyDescent="0.3">
      <c r="A8101">
        <f t="shared" si="1004"/>
        <v>81</v>
      </c>
      <c r="E8101" s="105">
        <f t="shared" si="1005"/>
        <v>0</v>
      </c>
      <c r="I8101" s="105">
        <f t="shared" si="1006"/>
        <v>0</v>
      </c>
      <c r="J8101" s="105">
        <f t="shared" si="1007"/>
        <v>0</v>
      </c>
      <c r="K8101" s="105">
        <f t="shared" si="1008"/>
        <v>0</v>
      </c>
      <c r="L8101" s="105">
        <f t="shared" si="1009"/>
        <v>0</v>
      </c>
      <c r="M8101">
        <v>0.04</v>
      </c>
      <c r="N8101">
        <f t="shared" si="1010"/>
        <v>3.3960531989175591E-3</v>
      </c>
      <c r="O8101" s="105" t="e">
        <f t="shared" ref="O8101" si="1011">SUM(I8002:I8101)</f>
        <v>#REF!</v>
      </c>
    </row>
    <row r="8102" spans="1:15" x14ac:dyDescent="0.3">
      <c r="A8102">
        <f t="shared" si="1004"/>
        <v>82</v>
      </c>
      <c r="E8102" s="105" t="e">
        <f t="shared" si="1005"/>
        <v>#REF!</v>
      </c>
      <c r="I8102" s="105" t="e">
        <f t="shared" si="1006"/>
        <v>#REF!</v>
      </c>
      <c r="J8102" s="105" t="e">
        <f t="shared" si="1007"/>
        <v>#REF!</v>
      </c>
      <c r="K8102" s="105" t="e">
        <f t="shared" si="1008"/>
        <v>#REF!</v>
      </c>
      <c r="L8102" s="105" t="e">
        <f t="shared" si="1009"/>
        <v>#REF!</v>
      </c>
      <c r="M8102">
        <v>0.04</v>
      </c>
      <c r="N8102">
        <f t="shared" si="1010"/>
        <v>3.3960531989175591E-3</v>
      </c>
    </row>
    <row r="8103" spans="1:15" x14ac:dyDescent="0.3">
      <c r="A8103">
        <f t="shared" ref="A8103:A8166" si="1012">IF(COUNTIF(A8003:A8102,A8102)=100, A8102+1,A8102)</f>
        <v>82</v>
      </c>
      <c r="E8103" s="105" t="e">
        <f t="shared" ref="E8103:E8166" si="1013">MAX(0, E8003-K8003-L8003)</f>
        <v>#REF!</v>
      </c>
      <c r="I8103" s="105" t="e">
        <f t="shared" ref="I8103:I8166" si="1014">IF(E8103&lt;I8003,J8103 + E8103, I8003)</f>
        <v>#REF!</v>
      </c>
      <c r="J8103" s="105" t="e">
        <f t="shared" si="1007"/>
        <v>#REF!</v>
      </c>
      <c r="K8103" s="105" t="e">
        <f t="shared" si="1008"/>
        <v>#REF!</v>
      </c>
      <c r="L8103" s="105" t="e">
        <f t="shared" si="1009"/>
        <v>#REF!</v>
      </c>
      <c r="M8103">
        <v>0.04</v>
      </c>
      <c r="N8103">
        <f t="shared" si="1010"/>
        <v>3.3960531989175591E-3</v>
      </c>
    </row>
    <row r="8104" spans="1:15" x14ac:dyDescent="0.3">
      <c r="A8104">
        <f t="shared" si="1012"/>
        <v>82</v>
      </c>
      <c r="E8104" s="105" t="e">
        <f t="shared" si="1013"/>
        <v>#REF!</v>
      </c>
      <c r="I8104" s="105" t="e">
        <f t="shared" si="1014"/>
        <v>#REF!</v>
      </c>
      <c r="J8104" s="105" t="e">
        <f t="shared" si="1007"/>
        <v>#REF!</v>
      </c>
      <c r="K8104" s="105" t="e">
        <f t="shared" si="1008"/>
        <v>#REF!</v>
      </c>
      <c r="L8104" s="105" t="e">
        <f t="shared" si="1009"/>
        <v>#REF!</v>
      </c>
      <c r="M8104">
        <v>0.04</v>
      </c>
      <c r="N8104">
        <f t="shared" si="1010"/>
        <v>3.3960531989175591E-3</v>
      </c>
    </row>
    <row r="8105" spans="1:15" x14ac:dyDescent="0.3">
      <c r="A8105">
        <f t="shared" si="1012"/>
        <v>82</v>
      </c>
      <c r="E8105" s="105">
        <f t="shared" si="1013"/>
        <v>0</v>
      </c>
      <c r="I8105" s="105">
        <f t="shared" si="1014"/>
        <v>0</v>
      </c>
      <c r="J8105" s="105">
        <f t="shared" si="1007"/>
        <v>0</v>
      </c>
      <c r="K8105" s="105">
        <f t="shared" si="1008"/>
        <v>0</v>
      </c>
      <c r="L8105" s="105">
        <f t="shared" si="1009"/>
        <v>0</v>
      </c>
      <c r="M8105">
        <v>0.04</v>
      </c>
      <c r="N8105">
        <f t="shared" si="1010"/>
        <v>3.3960531989175591E-3</v>
      </c>
    </row>
    <row r="8106" spans="1:15" x14ac:dyDescent="0.3">
      <c r="A8106">
        <f t="shared" si="1012"/>
        <v>82</v>
      </c>
      <c r="E8106" s="105">
        <f t="shared" si="1013"/>
        <v>0</v>
      </c>
      <c r="I8106" s="105">
        <f t="shared" si="1014"/>
        <v>0</v>
      </c>
      <c r="J8106" s="105">
        <f t="shared" si="1007"/>
        <v>0</v>
      </c>
      <c r="K8106" s="105">
        <f t="shared" si="1008"/>
        <v>0</v>
      </c>
      <c r="L8106" s="105">
        <f t="shared" si="1009"/>
        <v>0</v>
      </c>
      <c r="M8106">
        <v>0.04</v>
      </c>
      <c r="N8106">
        <f t="shared" si="1010"/>
        <v>3.3960531989175591E-3</v>
      </c>
    </row>
    <row r="8107" spans="1:15" x14ac:dyDescent="0.3">
      <c r="A8107">
        <f t="shared" si="1012"/>
        <v>82</v>
      </c>
      <c r="E8107" s="105">
        <f t="shared" si="1013"/>
        <v>0</v>
      </c>
      <c r="I8107" s="105">
        <f t="shared" si="1014"/>
        <v>0</v>
      </c>
      <c r="J8107" s="105">
        <f t="shared" si="1007"/>
        <v>0</v>
      </c>
      <c r="K8107" s="105">
        <f t="shared" si="1008"/>
        <v>0</v>
      </c>
      <c r="L8107" s="105">
        <f t="shared" si="1009"/>
        <v>0</v>
      </c>
      <c r="M8107">
        <v>0.04</v>
      </c>
      <c r="N8107">
        <f t="shared" si="1010"/>
        <v>3.3960531989175591E-3</v>
      </c>
    </row>
    <row r="8108" spans="1:15" x14ac:dyDescent="0.3">
      <c r="A8108">
        <f t="shared" si="1012"/>
        <v>82</v>
      </c>
      <c r="E8108" s="105">
        <f t="shared" si="1013"/>
        <v>0</v>
      </c>
      <c r="I8108" s="105">
        <f t="shared" si="1014"/>
        <v>0</v>
      </c>
      <c r="J8108" s="105">
        <f t="shared" si="1007"/>
        <v>0</v>
      </c>
      <c r="K8108" s="105">
        <f t="shared" si="1008"/>
        <v>0</v>
      </c>
      <c r="L8108" s="105">
        <f t="shared" si="1009"/>
        <v>0</v>
      </c>
      <c r="M8108">
        <v>0.04</v>
      </c>
      <c r="N8108">
        <f t="shared" si="1010"/>
        <v>3.3960531989175591E-3</v>
      </c>
    </row>
    <row r="8109" spans="1:15" x14ac:dyDescent="0.3">
      <c r="A8109">
        <f t="shared" si="1012"/>
        <v>82</v>
      </c>
      <c r="E8109" s="105">
        <f t="shared" si="1013"/>
        <v>0</v>
      </c>
      <c r="I8109" s="105">
        <f t="shared" si="1014"/>
        <v>0</v>
      </c>
      <c r="J8109" s="105">
        <f t="shared" si="1007"/>
        <v>0</v>
      </c>
      <c r="K8109" s="105">
        <f t="shared" si="1008"/>
        <v>0</v>
      </c>
      <c r="L8109" s="105">
        <f t="shared" si="1009"/>
        <v>0</v>
      </c>
      <c r="M8109">
        <v>0.04</v>
      </c>
      <c r="N8109">
        <f t="shared" si="1010"/>
        <v>3.3960531989175591E-3</v>
      </c>
    </row>
    <row r="8110" spans="1:15" x14ac:dyDescent="0.3">
      <c r="A8110">
        <f t="shared" si="1012"/>
        <v>82</v>
      </c>
      <c r="E8110" s="105">
        <f t="shared" si="1013"/>
        <v>0</v>
      </c>
      <c r="I8110" s="105">
        <f t="shared" si="1014"/>
        <v>0</v>
      </c>
      <c r="J8110" s="105">
        <f t="shared" si="1007"/>
        <v>0</v>
      </c>
      <c r="K8110" s="105">
        <f t="shared" si="1008"/>
        <v>0</v>
      </c>
      <c r="L8110" s="105">
        <f t="shared" si="1009"/>
        <v>0</v>
      </c>
      <c r="M8110">
        <v>0.04</v>
      </c>
      <c r="N8110">
        <f t="shared" si="1010"/>
        <v>3.3960531989175591E-3</v>
      </c>
    </row>
    <row r="8111" spans="1:15" x14ac:dyDescent="0.3">
      <c r="A8111">
        <f t="shared" si="1012"/>
        <v>82</v>
      </c>
      <c r="E8111" s="105">
        <f t="shared" si="1013"/>
        <v>0</v>
      </c>
      <c r="I8111" s="105">
        <f t="shared" si="1014"/>
        <v>0</v>
      </c>
      <c r="J8111" s="105">
        <f t="shared" si="1007"/>
        <v>0</v>
      </c>
      <c r="K8111" s="105">
        <f t="shared" si="1008"/>
        <v>0</v>
      </c>
      <c r="L8111" s="105">
        <f t="shared" si="1009"/>
        <v>0</v>
      </c>
      <c r="M8111">
        <v>0.04</v>
      </c>
      <c r="N8111">
        <f t="shared" si="1010"/>
        <v>3.3960531989175591E-3</v>
      </c>
    </row>
    <row r="8112" spans="1:15" x14ac:dyDescent="0.3">
      <c r="A8112">
        <f t="shared" si="1012"/>
        <v>82</v>
      </c>
      <c r="E8112" s="105">
        <f t="shared" si="1013"/>
        <v>0</v>
      </c>
      <c r="I8112" s="105">
        <f t="shared" si="1014"/>
        <v>0</v>
      </c>
      <c r="J8112" s="105">
        <f t="shared" si="1007"/>
        <v>0</v>
      </c>
      <c r="K8112" s="105">
        <f t="shared" si="1008"/>
        <v>0</v>
      </c>
      <c r="L8112" s="105">
        <f t="shared" si="1009"/>
        <v>0</v>
      </c>
      <c r="M8112">
        <v>0.04</v>
      </c>
      <c r="N8112">
        <f t="shared" si="1010"/>
        <v>3.3960531989175591E-3</v>
      </c>
    </row>
    <row r="8113" spans="1:14" x14ac:dyDescent="0.3">
      <c r="A8113">
        <f t="shared" si="1012"/>
        <v>82</v>
      </c>
      <c r="E8113" s="105">
        <f t="shared" si="1013"/>
        <v>0</v>
      </c>
      <c r="I8113" s="105">
        <f t="shared" si="1014"/>
        <v>0</v>
      </c>
      <c r="J8113" s="105">
        <f t="shared" si="1007"/>
        <v>0</v>
      </c>
      <c r="K8113" s="105">
        <f t="shared" si="1008"/>
        <v>0</v>
      </c>
      <c r="L8113" s="105">
        <f t="shared" si="1009"/>
        <v>0</v>
      </c>
      <c r="M8113">
        <v>0.04</v>
      </c>
      <c r="N8113">
        <f t="shared" si="1010"/>
        <v>3.3960531989175591E-3</v>
      </c>
    </row>
    <row r="8114" spans="1:14" x14ac:dyDescent="0.3">
      <c r="A8114">
        <f t="shared" si="1012"/>
        <v>82</v>
      </c>
      <c r="E8114" s="105">
        <f t="shared" si="1013"/>
        <v>0</v>
      </c>
      <c r="I8114" s="105">
        <f t="shared" si="1014"/>
        <v>0</v>
      </c>
      <c r="J8114" s="105">
        <f t="shared" si="1007"/>
        <v>0</v>
      </c>
      <c r="K8114" s="105">
        <f t="shared" si="1008"/>
        <v>0</v>
      </c>
      <c r="L8114" s="105">
        <f t="shared" si="1009"/>
        <v>0</v>
      </c>
      <c r="M8114">
        <v>0.04</v>
      </c>
      <c r="N8114">
        <f t="shared" si="1010"/>
        <v>3.3960531989175591E-3</v>
      </c>
    </row>
    <row r="8115" spans="1:14" x14ac:dyDescent="0.3">
      <c r="A8115">
        <f t="shared" si="1012"/>
        <v>82</v>
      </c>
      <c r="E8115" s="105">
        <f t="shared" si="1013"/>
        <v>0</v>
      </c>
      <c r="I8115" s="105">
        <f t="shared" si="1014"/>
        <v>0</v>
      </c>
      <c r="J8115" s="105">
        <f t="shared" si="1007"/>
        <v>0</v>
      </c>
      <c r="K8115" s="105">
        <f t="shared" si="1008"/>
        <v>0</v>
      </c>
      <c r="L8115" s="105">
        <f t="shared" si="1009"/>
        <v>0</v>
      </c>
      <c r="M8115">
        <v>0.04</v>
      </c>
      <c r="N8115">
        <f t="shared" si="1010"/>
        <v>3.3960531989175591E-3</v>
      </c>
    </row>
    <row r="8116" spans="1:14" x14ac:dyDescent="0.3">
      <c r="A8116">
        <f t="shared" si="1012"/>
        <v>82</v>
      </c>
      <c r="E8116" s="105">
        <f t="shared" si="1013"/>
        <v>0</v>
      </c>
      <c r="I8116" s="105">
        <f t="shared" si="1014"/>
        <v>0</v>
      </c>
      <c r="J8116" s="105">
        <f t="shared" si="1007"/>
        <v>0</v>
      </c>
      <c r="K8116" s="105">
        <f t="shared" si="1008"/>
        <v>0</v>
      </c>
      <c r="L8116" s="105">
        <f t="shared" si="1009"/>
        <v>0</v>
      </c>
      <c r="M8116">
        <v>0.04</v>
      </c>
      <c r="N8116">
        <f t="shared" si="1010"/>
        <v>3.3960531989175591E-3</v>
      </c>
    </row>
    <row r="8117" spans="1:14" x14ac:dyDescent="0.3">
      <c r="A8117">
        <f t="shared" si="1012"/>
        <v>82</v>
      </c>
      <c r="E8117" s="105">
        <f t="shared" si="1013"/>
        <v>0</v>
      </c>
      <c r="I8117" s="105">
        <f t="shared" si="1014"/>
        <v>0</v>
      </c>
      <c r="J8117" s="105">
        <f t="shared" si="1007"/>
        <v>0</v>
      </c>
      <c r="K8117" s="105">
        <f t="shared" si="1008"/>
        <v>0</v>
      </c>
      <c r="L8117" s="105">
        <f t="shared" si="1009"/>
        <v>0</v>
      </c>
      <c r="M8117">
        <v>0.04</v>
      </c>
      <c r="N8117">
        <f t="shared" si="1010"/>
        <v>3.3960531989175591E-3</v>
      </c>
    </row>
    <row r="8118" spans="1:14" x14ac:dyDescent="0.3">
      <c r="A8118">
        <f t="shared" si="1012"/>
        <v>82</v>
      </c>
      <c r="E8118" s="105">
        <f t="shared" si="1013"/>
        <v>0</v>
      </c>
      <c r="I8118" s="105">
        <f t="shared" si="1014"/>
        <v>0</v>
      </c>
      <c r="J8118" s="105">
        <f t="shared" si="1007"/>
        <v>0</v>
      </c>
      <c r="K8118" s="105">
        <f t="shared" si="1008"/>
        <v>0</v>
      </c>
      <c r="L8118" s="105">
        <f t="shared" si="1009"/>
        <v>0</v>
      </c>
      <c r="M8118">
        <v>0.04</v>
      </c>
      <c r="N8118">
        <f t="shared" si="1010"/>
        <v>3.3960531989175591E-3</v>
      </c>
    </row>
    <row r="8119" spans="1:14" x14ac:dyDescent="0.3">
      <c r="A8119">
        <f t="shared" si="1012"/>
        <v>82</v>
      </c>
      <c r="E8119" s="105">
        <f t="shared" si="1013"/>
        <v>0</v>
      </c>
      <c r="I8119" s="105">
        <f t="shared" si="1014"/>
        <v>0</v>
      </c>
      <c r="J8119" s="105">
        <f t="shared" si="1007"/>
        <v>0</v>
      </c>
      <c r="K8119" s="105">
        <f t="shared" si="1008"/>
        <v>0</v>
      </c>
      <c r="L8119" s="105">
        <f t="shared" si="1009"/>
        <v>0</v>
      </c>
      <c r="M8119">
        <v>0.04</v>
      </c>
      <c r="N8119">
        <f t="shared" si="1010"/>
        <v>3.3960531989175591E-3</v>
      </c>
    </row>
    <row r="8120" spans="1:14" x14ac:dyDescent="0.3">
      <c r="A8120">
        <f t="shared" si="1012"/>
        <v>82</v>
      </c>
      <c r="E8120" s="105">
        <f t="shared" si="1013"/>
        <v>0</v>
      </c>
      <c r="I8120" s="105">
        <f t="shared" si="1014"/>
        <v>0</v>
      </c>
      <c r="J8120" s="105">
        <f t="shared" si="1007"/>
        <v>0</v>
      </c>
      <c r="K8120" s="105">
        <f t="shared" si="1008"/>
        <v>0</v>
      </c>
      <c r="L8120" s="105">
        <f t="shared" si="1009"/>
        <v>0</v>
      </c>
      <c r="M8120">
        <v>0.04</v>
      </c>
      <c r="N8120">
        <f t="shared" si="1010"/>
        <v>3.3960531989175591E-3</v>
      </c>
    </row>
    <row r="8121" spans="1:14" x14ac:dyDescent="0.3">
      <c r="A8121">
        <f t="shared" si="1012"/>
        <v>82</v>
      </c>
      <c r="E8121" s="105">
        <f t="shared" si="1013"/>
        <v>0</v>
      </c>
      <c r="I8121" s="105">
        <f t="shared" si="1014"/>
        <v>0</v>
      </c>
      <c r="J8121" s="105">
        <f t="shared" si="1007"/>
        <v>0</v>
      </c>
      <c r="K8121" s="105">
        <f t="shared" si="1008"/>
        <v>0</v>
      </c>
      <c r="L8121" s="105">
        <f t="shared" si="1009"/>
        <v>0</v>
      </c>
      <c r="M8121">
        <v>0.04</v>
      </c>
      <c r="N8121">
        <f t="shared" si="1010"/>
        <v>3.3960531989175591E-3</v>
      </c>
    </row>
    <row r="8122" spans="1:14" x14ac:dyDescent="0.3">
      <c r="A8122">
        <f t="shared" si="1012"/>
        <v>82</v>
      </c>
      <c r="E8122" s="105">
        <f t="shared" si="1013"/>
        <v>0</v>
      </c>
      <c r="I8122" s="105">
        <f t="shared" si="1014"/>
        <v>0</v>
      </c>
      <c r="J8122" s="105">
        <f t="shared" si="1007"/>
        <v>0</v>
      </c>
      <c r="K8122" s="105">
        <f t="shared" si="1008"/>
        <v>0</v>
      </c>
      <c r="L8122" s="105">
        <f t="shared" si="1009"/>
        <v>0</v>
      </c>
      <c r="M8122">
        <v>0.04</v>
      </c>
      <c r="N8122">
        <f t="shared" si="1010"/>
        <v>3.3960531989175591E-3</v>
      </c>
    </row>
    <row r="8123" spans="1:14" x14ac:dyDescent="0.3">
      <c r="A8123">
        <f t="shared" si="1012"/>
        <v>82</v>
      </c>
      <c r="E8123" s="105">
        <f t="shared" si="1013"/>
        <v>0</v>
      </c>
      <c r="I8123" s="105">
        <f t="shared" si="1014"/>
        <v>0</v>
      </c>
      <c r="J8123" s="105">
        <f t="shared" si="1007"/>
        <v>0</v>
      </c>
      <c r="K8123" s="105">
        <f t="shared" si="1008"/>
        <v>0</v>
      </c>
      <c r="L8123" s="105">
        <f t="shared" si="1009"/>
        <v>0</v>
      </c>
      <c r="M8123">
        <v>0.04</v>
      </c>
      <c r="N8123">
        <f t="shared" si="1010"/>
        <v>3.3960531989175591E-3</v>
      </c>
    </row>
    <row r="8124" spans="1:14" x14ac:dyDescent="0.3">
      <c r="A8124">
        <f t="shared" si="1012"/>
        <v>82</v>
      </c>
      <c r="E8124" s="105">
        <f t="shared" si="1013"/>
        <v>0</v>
      </c>
      <c r="I8124" s="105">
        <f t="shared" si="1014"/>
        <v>0</v>
      </c>
      <c r="J8124" s="105">
        <f t="shared" si="1007"/>
        <v>0</v>
      </c>
      <c r="K8124" s="105">
        <f t="shared" si="1008"/>
        <v>0</v>
      </c>
      <c r="L8124" s="105">
        <f t="shared" si="1009"/>
        <v>0</v>
      </c>
      <c r="M8124">
        <v>0.04</v>
      </c>
      <c r="N8124">
        <f t="shared" si="1010"/>
        <v>3.3960531989175591E-3</v>
      </c>
    </row>
    <row r="8125" spans="1:14" x14ac:dyDescent="0.3">
      <c r="A8125">
        <f t="shared" si="1012"/>
        <v>82</v>
      </c>
      <c r="E8125" s="105">
        <f t="shared" si="1013"/>
        <v>0</v>
      </c>
      <c r="I8125" s="105">
        <f t="shared" si="1014"/>
        <v>0</v>
      </c>
      <c r="J8125" s="105">
        <f t="shared" si="1007"/>
        <v>0</v>
      </c>
      <c r="K8125" s="105">
        <f t="shared" si="1008"/>
        <v>0</v>
      </c>
      <c r="L8125" s="105">
        <f t="shared" si="1009"/>
        <v>0</v>
      </c>
      <c r="M8125">
        <v>0.04</v>
      </c>
      <c r="N8125">
        <f t="shared" si="1010"/>
        <v>3.3960531989175591E-3</v>
      </c>
    </row>
    <row r="8126" spans="1:14" x14ac:dyDescent="0.3">
      <c r="A8126">
        <f t="shared" si="1012"/>
        <v>82</v>
      </c>
      <c r="E8126" s="105">
        <f t="shared" si="1013"/>
        <v>0</v>
      </c>
      <c r="I8126" s="105">
        <f t="shared" si="1014"/>
        <v>0</v>
      </c>
      <c r="J8126" s="105">
        <f t="shared" si="1007"/>
        <v>0</v>
      </c>
      <c r="K8126" s="105">
        <f t="shared" si="1008"/>
        <v>0</v>
      </c>
      <c r="L8126" s="105">
        <f t="shared" si="1009"/>
        <v>0</v>
      </c>
      <c r="M8126">
        <v>0.04</v>
      </c>
      <c r="N8126">
        <f t="shared" si="1010"/>
        <v>3.3960531989175591E-3</v>
      </c>
    </row>
    <row r="8127" spans="1:14" x14ac:dyDescent="0.3">
      <c r="A8127">
        <f t="shared" si="1012"/>
        <v>82</v>
      </c>
      <c r="E8127" s="105">
        <f t="shared" si="1013"/>
        <v>0</v>
      </c>
      <c r="I8127" s="105">
        <f t="shared" si="1014"/>
        <v>0</v>
      </c>
      <c r="J8127" s="105">
        <f t="shared" si="1007"/>
        <v>0</v>
      </c>
      <c r="K8127" s="105">
        <f t="shared" si="1008"/>
        <v>0</v>
      </c>
      <c r="L8127" s="105">
        <f t="shared" si="1009"/>
        <v>0</v>
      </c>
      <c r="M8127">
        <v>0.04</v>
      </c>
      <c r="N8127">
        <f t="shared" si="1010"/>
        <v>3.3960531989175591E-3</v>
      </c>
    </row>
    <row r="8128" spans="1:14" x14ac:dyDescent="0.3">
      <c r="A8128">
        <f t="shared" si="1012"/>
        <v>82</v>
      </c>
      <c r="E8128" s="105">
        <f t="shared" si="1013"/>
        <v>0</v>
      </c>
      <c r="I8128" s="105">
        <f t="shared" si="1014"/>
        <v>0</v>
      </c>
      <c r="J8128" s="105">
        <f t="shared" si="1007"/>
        <v>0</v>
      </c>
      <c r="K8128" s="105">
        <f t="shared" si="1008"/>
        <v>0</v>
      </c>
      <c r="L8128" s="105">
        <f t="shared" si="1009"/>
        <v>0</v>
      </c>
      <c r="M8128">
        <v>0.04</v>
      </c>
      <c r="N8128">
        <f t="shared" si="1010"/>
        <v>3.3960531989175591E-3</v>
      </c>
    </row>
    <row r="8129" spans="1:14" x14ac:dyDescent="0.3">
      <c r="A8129">
        <f t="shared" si="1012"/>
        <v>82</v>
      </c>
      <c r="E8129" s="105">
        <f t="shared" si="1013"/>
        <v>0</v>
      </c>
      <c r="I8129" s="105">
        <f t="shared" si="1014"/>
        <v>0</v>
      </c>
      <c r="J8129" s="105">
        <f t="shared" si="1007"/>
        <v>0</v>
      </c>
      <c r="K8129" s="105">
        <f t="shared" si="1008"/>
        <v>0</v>
      </c>
      <c r="L8129" s="105">
        <f t="shared" si="1009"/>
        <v>0</v>
      </c>
      <c r="M8129">
        <v>0.04</v>
      </c>
      <c r="N8129">
        <f t="shared" si="1010"/>
        <v>3.3960531989175591E-3</v>
      </c>
    </row>
    <row r="8130" spans="1:14" x14ac:dyDescent="0.3">
      <c r="A8130">
        <f t="shared" si="1012"/>
        <v>82</v>
      </c>
      <c r="E8130" s="105">
        <f t="shared" si="1013"/>
        <v>0</v>
      </c>
      <c r="I8130" s="105">
        <f t="shared" si="1014"/>
        <v>0</v>
      </c>
      <c r="J8130" s="105">
        <f t="shared" si="1007"/>
        <v>0</v>
      </c>
      <c r="K8130" s="105">
        <f t="shared" si="1008"/>
        <v>0</v>
      </c>
      <c r="L8130" s="105">
        <f t="shared" si="1009"/>
        <v>0</v>
      </c>
      <c r="M8130">
        <v>0.04</v>
      </c>
      <c r="N8130">
        <f t="shared" si="1010"/>
        <v>3.3960531989175591E-3</v>
      </c>
    </row>
    <row r="8131" spans="1:14" x14ac:dyDescent="0.3">
      <c r="A8131">
        <f t="shared" si="1012"/>
        <v>82</v>
      </c>
      <c r="E8131" s="105">
        <f t="shared" si="1013"/>
        <v>0</v>
      </c>
      <c r="I8131" s="105">
        <f t="shared" si="1014"/>
        <v>0</v>
      </c>
      <c r="J8131" s="105">
        <f t="shared" ref="J8131:J8194" si="1015">E8131*($H$2/12)</f>
        <v>0</v>
      </c>
      <c r="K8131" s="105">
        <f t="shared" ref="K8131:K8194" si="1016">I8131-J8131</f>
        <v>0</v>
      </c>
      <c r="L8131" s="105">
        <f t="shared" ref="L8131:L8194" si="1017">N8131*(E8131-K8131)</f>
        <v>0</v>
      </c>
      <c r="M8131">
        <v>0.04</v>
      </c>
      <c r="N8131">
        <f t="shared" ref="N8131:N8194" si="1018">1-(POWER(1-M8131,(1/12)))</f>
        <v>3.3960531989175591E-3</v>
      </c>
    </row>
    <row r="8132" spans="1:14" x14ac:dyDescent="0.3">
      <c r="A8132">
        <f t="shared" si="1012"/>
        <v>82</v>
      </c>
      <c r="E8132" s="105">
        <f t="shared" si="1013"/>
        <v>0</v>
      </c>
      <c r="I8132" s="105">
        <f t="shared" si="1014"/>
        <v>0</v>
      </c>
      <c r="J8132" s="105">
        <f t="shared" si="1015"/>
        <v>0</v>
      </c>
      <c r="K8132" s="105">
        <f t="shared" si="1016"/>
        <v>0</v>
      </c>
      <c r="L8132" s="105">
        <f t="shared" si="1017"/>
        <v>0</v>
      </c>
      <c r="M8132">
        <v>0.04</v>
      </c>
      <c r="N8132">
        <f t="shared" si="1018"/>
        <v>3.3960531989175591E-3</v>
      </c>
    </row>
    <row r="8133" spans="1:14" x14ac:dyDescent="0.3">
      <c r="A8133">
        <f t="shared" si="1012"/>
        <v>82</v>
      </c>
      <c r="E8133" s="105">
        <f t="shared" si="1013"/>
        <v>0</v>
      </c>
      <c r="I8133" s="105">
        <f t="shared" si="1014"/>
        <v>0</v>
      </c>
      <c r="J8133" s="105">
        <f t="shared" si="1015"/>
        <v>0</v>
      </c>
      <c r="K8133" s="105">
        <f t="shared" si="1016"/>
        <v>0</v>
      </c>
      <c r="L8133" s="105">
        <f t="shared" si="1017"/>
        <v>0</v>
      </c>
      <c r="M8133">
        <v>0.04</v>
      </c>
      <c r="N8133">
        <f t="shared" si="1018"/>
        <v>3.3960531989175591E-3</v>
      </c>
    </row>
    <row r="8134" spans="1:14" x14ac:dyDescent="0.3">
      <c r="A8134">
        <f t="shared" si="1012"/>
        <v>82</v>
      </c>
      <c r="E8134" s="105">
        <f t="shared" si="1013"/>
        <v>0</v>
      </c>
      <c r="I8134" s="105">
        <f t="shared" si="1014"/>
        <v>0</v>
      </c>
      <c r="J8134" s="105">
        <f t="shared" si="1015"/>
        <v>0</v>
      </c>
      <c r="K8134" s="105">
        <f t="shared" si="1016"/>
        <v>0</v>
      </c>
      <c r="L8134" s="105">
        <f t="shared" si="1017"/>
        <v>0</v>
      </c>
      <c r="M8134">
        <v>0.04</v>
      </c>
      <c r="N8134">
        <f t="shared" si="1018"/>
        <v>3.3960531989175591E-3</v>
      </c>
    </row>
    <row r="8135" spans="1:14" x14ac:dyDescent="0.3">
      <c r="A8135">
        <f t="shared" si="1012"/>
        <v>82</v>
      </c>
      <c r="E8135" s="105">
        <f t="shared" si="1013"/>
        <v>0</v>
      </c>
      <c r="I8135" s="105">
        <f t="shared" si="1014"/>
        <v>0</v>
      </c>
      <c r="J8135" s="105">
        <f t="shared" si="1015"/>
        <v>0</v>
      </c>
      <c r="K8135" s="105">
        <f t="shared" si="1016"/>
        <v>0</v>
      </c>
      <c r="L8135" s="105">
        <f t="shared" si="1017"/>
        <v>0</v>
      </c>
      <c r="M8135">
        <v>0.04</v>
      </c>
      <c r="N8135">
        <f t="shared" si="1018"/>
        <v>3.3960531989175591E-3</v>
      </c>
    </row>
    <row r="8136" spans="1:14" x14ac:dyDescent="0.3">
      <c r="A8136">
        <f t="shared" si="1012"/>
        <v>82</v>
      </c>
      <c r="E8136" s="105">
        <f t="shared" si="1013"/>
        <v>0</v>
      </c>
      <c r="I8136" s="105">
        <f t="shared" si="1014"/>
        <v>0</v>
      </c>
      <c r="J8136" s="105">
        <f t="shared" si="1015"/>
        <v>0</v>
      </c>
      <c r="K8136" s="105">
        <f t="shared" si="1016"/>
        <v>0</v>
      </c>
      <c r="L8136" s="105">
        <f t="shared" si="1017"/>
        <v>0</v>
      </c>
      <c r="M8136">
        <v>0.04</v>
      </c>
      <c r="N8136">
        <f t="shared" si="1018"/>
        <v>3.3960531989175591E-3</v>
      </c>
    </row>
    <row r="8137" spans="1:14" x14ac:dyDescent="0.3">
      <c r="A8137">
        <f t="shared" si="1012"/>
        <v>82</v>
      </c>
      <c r="E8137" s="105">
        <f t="shared" si="1013"/>
        <v>0</v>
      </c>
      <c r="I8137" s="105">
        <f t="shared" si="1014"/>
        <v>0</v>
      </c>
      <c r="J8137" s="105">
        <f t="shared" si="1015"/>
        <v>0</v>
      </c>
      <c r="K8137" s="105">
        <f t="shared" si="1016"/>
        <v>0</v>
      </c>
      <c r="L8137" s="105">
        <f t="shared" si="1017"/>
        <v>0</v>
      </c>
      <c r="M8137">
        <v>0.04</v>
      </c>
      <c r="N8137">
        <f t="shared" si="1018"/>
        <v>3.3960531989175591E-3</v>
      </c>
    </row>
    <row r="8138" spans="1:14" x14ac:dyDescent="0.3">
      <c r="A8138">
        <f t="shared" si="1012"/>
        <v>82</v>
      </c>
      <c r="E8138" s="105">
        <f t="shared" si="1013"/>
        <v>0</v>
      </c>
      <c r="I8138" s="105">
        <f t="shared" si="1014"/>
        <v>0</v>
      </c>
      <c r="J8138" s="105">
        <f t="shared" si="1015"/>
        <v>0</v>
      </c>
      <c r="K8138" s="105">
        <f t="shared" si="1016"/>
        <v>0</v>
      </c>
      <c r="L8138" s="105">
        <f t="shared" si="1017"/>
        <v>0</v>
      </c>
      <c r="M8138">
        <v>0.04</v>
      </c>
      <c r="N8138">
        <f t="shared" si="1018"/>
        <v>3.3960531989175591E-3</v>
      </c>
    </row>
    <row r="8139" spans="1:14" x14ac:dyDescent="0.3">
      <c r="A8139">
        <f t="shared" si="1012"/>
        <v>82</v>
      </c>
      <c r="E8139" s="105">
        <f t="shared" si="1013"/>
        <v>0</v>
      </c>
      <c r="I8139" s="105">
        <f t="shared" si="1014"/>
        <v>0</v>
      </c>
      <c r="J8139" s="105">
        <f t="shared" si="1015"/>
        <v>0</v>
      </c>
      <c r="K8139" s="105">
        <f t="shared" si="1016"/>
        <v>0</v>
      </c>
      <c r="L8139" s="105">
        <f t="shared" si="1017"/>
        <v>0</v>
      </c>
      <c r="M8139">
        <v>0.04</v>
      </c>
      <c r="N8139">
        <f t="shared" si="1018"/>
        <v>3.3960531989175591E-3</v>
      </c>
    </row>
    <row r="8140" spans="1:14" x14ac:dyDescent="0.3">
      <c r="A8140">
        <f t="shared" si="1012"/>
        <v>82</v>
      </c>
      <c r="E8140" s="105">
        <f t="shared" si="1013"/>
        <v>0</v>
      </c>
      <c r="I8140" s="105">
        <f t="shared" si="1014"/>
        <v>0</v>
      </c>
      <c r="J8140" s="105">
        <f t="shared" si="1015"/>
        <v>0</v>
      </c>
      <c r="K8140" s="105">
        <f t="shared" si="1016"/>
        <v>0</v>
      </c>
      <c r="L8140" s="105">
        <f t="shared" si="1017"/>
        <v>0</v>
      </c>
      <c r="M8140">
        <v>0.04</v>
      </c>
      <c r="N8140">
        <f t="shared" si="1018"/>
        <v>3.3960531989175591E-3</v>
      </c>
    </row>
    <row r="8141" spans="1:14" x14ac:dyDescent="0.3">
      <c r="A8141">
        <f t="shared" si="1012"/>
        <v>82</v>
      </c>
      <c r="E8141" s="105">
        <f t="shared" si="1013"/>
        <v>0</v>
      </c>
      <c r="I8141" s="105">
        <f t="shared" si="1014"/>
        <v>0</v>
      </c>
      <c r="J8141" s="105">
        <f t="shared" si="1015"/>
        <v>0</v>
      </c>
      <c r="K8141" s="105">
        <f t="shared" si="1016"/>
        <v>0</v>
      </c>
      <c r="L8141" s="105">
        <f t="shared" si="1017"/>
        <v>0</v>
      </c>
      <c r="M8141">
        <v>0.04</v>
      </c>
      <c r="N8141">
        <f t="shared" si="1018"/>
        <v>3.3960531989175591E-3</v>
      </c>
    </row>
    <row r="8142" spans="1:14" x14ac:dyDescent="0.3">
      <c r="A8142">
        <f t="shared" si="1012"/>
        <v>82</v>
      </c>
      <c r="E8142" s="105">
        <f t="shared" si="1013"/>
        <v>0</v>
      </c>
      <c r="I8142" s="105">
        <f t="shared" si="1014"/>
        <v>0</v>
      </c>
      <c r="J8142" s="105">
        <f t="shared" si="1015"/>
        <v>0</v>
      </c>
      <c r="K8142" s="105">
        <f t="shared" si="1016"/>
        <v>0</v>
      </c>
      <c r="L8142" s="105">
        <f t="shared" si="1017"/>
        <v>0</v>
      </c>
      <c r="M8142">
        <v>0.04</v>
      </c>
      <c r="N8142">
        <f t="shared" si="1018"/>
        <v>3.3960531989175591E-3</v>
      </c>
    </row>
    <row r="8143" spans="1:14" x14ac:dyDescent="0.3">
      <c r="A8143">
        <f t="shared" si="1012"/>
        <v>82</v>
      </c>
      <c r="E8143" s="105">
        <f t="shared" si="1013"/>
        <v>0</v>
      </c>
      <c r="I8143" s="105">
        <f t="shared" si="1014"/>
        <v>0</v>
      </c>
      <c r="J8143" s="105">
        <f t="shared" si="1015"/>
        <v>0</v>
      </c>
      <c r="K8143" s="105">
        <f t="shared" si="1016"/>
        <v>0</v>
      </c>
      <c r="L8143" s="105">
        <f t="shared" si="1017"/>
        <v>0</v>
      </c>
      <c r="M8143">
        <v>0.04</v>
      </c>
      <c r="N8143">
        <f t="shared" si="1018"/>
        <v>3.3960531989175591E-3</v>
      </c>
    </row>
    <row r="8144" spans="1:14" x14ac:dyDescent="0.3">
      <c r="A8144">
        <f t="shared" si="1012"/>
        <v>82</v>
      </c>
      <c r="E8144" s="105">
        <f t="shared" si="1013"/>
        <v>0</v>
      </c>
      <c r="I8144" s="105">
        <f t="shared" si="1014"/>
        <v>0</v>
      </c>
      <c r="J8144" s="105">
        <f t="shared" si="1015"/>
        <v>0</v>
      </c>
      <c r="K8144" s="105">
        <f t="shared" si="1016"/>
        <v>0</v>
      </c>
      <c r="L8144" s="105">
        <f t="shared" si="1017"/>
        <v>0</v>
      </c>
      <c r="M8144">
        <v>0.04</v>
      </c>
      <c r="N8144">
        <f t="shared" si="1018"/>
        <v>3.3960531989175591E-3</v>
      </c>
    </row>
    <row r="8145" spans="1:14" x14ac:dyDescent="0.3">
      <c r="A8145">
        <f t="shared" si="1012"/>
        <v>82</v>
      </c>
      <c r="E8145" s="105">
        <f t="shared" si="1013"/>
        <v>0</v>
      </c>
      <c r="I8145" s="105">
        <f t="shared" si="1014"/>
        <v>0</v>
      </c>
      <c r="J8145" s="105">
        <f t="shared" si="1015"/>
        <v>0</v>
      </c>
      <c r="K8145" s="105">
        <f t="shared" si="1016"/>
        <v>0</v>
      </c>
      <c r="L8145" s="105">
        <f t="shared" si="1017"/>
        <v>0</v>
      </c>
      <c r="M8145">
        <v>0.04</v>
      </c>
      <c r="N8145">
        <f t="shared" si="1018"/>
        <v>3.3960531989175591E-3</v>
      </c>
    </row>
    <row r="8146" spans="1:14" x14ac:dyDescent="0.3">
      <c r="A8146">
        <f t="shared" si="1012"/>
        <v>82</v>
      </c>
      <c r="E8146" s="105">
        <f t="shared" si="1013"/>
        <v>0</v>
      </c>
      <c r="I8146" s="105">
        <f t="shared" si="1014"/>
        <v>0</v>
      </c>
      <c r="J8146" s="105">
        <f t="shared" si="1015"/>
        <v>0</v>
      </c>
      <c r="K8146" s="105">
        <f t="shared" si="1016"/>
        <v>0</v>
      </c>
      <c r="L8146" s="105">
        <f t="shared" si="1017"/>
        <v>0</v>
      </c>
      <c r="M8146">
        <v>0.04</v>
      </c>
      <c r="N8146">
        <f t="shared" si="1018"/>
        <v>3.3960531989175591E-3</v>
      </c>
    </row>
    <row r="8147" spans="1:14" x14ac:dyDescent="0.3">
      <c r="A8147">
        <f t="shared" si="1012"/>
        <v>82</v>
      </c>
      <c r="E8147" s="105">
        <f t="shared" si="1013"/>
        <v>0</v>
      </c>
      <c r="I8147" s="105">
        <f t="shared" si="1014"/>
        <v>0</v>
      </c>
      <c r="J8147" s="105">
        <f t="shared" si="1015"/>
        <v>0</v>
      </c>
      <c r="K8147" s="105">
        <f t="shared" si="1016"/>
        <v>0</v>
      </c>
      <c r="L8147" s="105">
        <f t="shared" si="1017"/>
        <v>0</v>
      </c>
      <c r="M8147">
        <v>0.04</v>
      </c>
      <c r="N8147">
        <f t="shared" si="1018"/>
        <v>3.3960531989175591E-3</v>
      </c>
    </row>
    <row r="8148" spans="1:14" x14ac:dyDescent="0.3">
      <c r="A8148">
        <f t="shared" si="1012"/>
        <v>82</v>
      </c>
      <c r="E8148" s="105">
        <f t="shared" si="1013"/>
        <v>0</v>
      </c>
      <c r="I8148" s="105">
        <f t="shared" si="1014"/>
        <v>0</v>
      </c>
      <c r="J8148" s="105">
        <f t="shared" si="1015"/>
        <v>0</v>
      </c>
      <c r="K8148" s="105">
        <f t="shared" si="1016"/>
        <v>0</v>
      </c>
      <c r="L8148" s="105">
        <f t="shared" si="1017"/>
        <v>0</v>
      </c>
      <c r="M8148">
        <v>0.04</v>
      </c>
      <c r="N8148">
        <f t="shared" si="1018"/>
        <v>3.3960531989175591E-3</v>
      </c>
    </row>
    <row r="8149" spans="1:14" x14ac:dyDescent="0.3">
      <c r="A8149">
        <f t="shared" si="1012"/>
        <v>82</v>
      </c>
      <c r="E8149" s="105">
        <f t="shared" si="1013"/>
        <v>0</v>
      </c>
      <c r="I8149" s="105">
        <f t="shared" si="1014"/>
        <v>0</v>
      </c>
      <c r="J8149" s="105">
        <f t="shared" si="1015"/>
        <v>0</v>
      </c>
      <c r="K8149" s="105">
        <f t="shared" si="1016"/>
        <v>0</v>
      </c>
      <c r="L8149" s="105">
        <f t="shared" si="1017"/>
        <v>0</v>
      </c>
      <c r="M8149">
        <v>0.04</v>
      </c>
      <c r="N8149">
        <f t="shared" si="1018"/>
        <v>3.3960531989175591E-3</v>
      </c>
    </row>
    <row r="8150" spans="1:14" x14ac:dyDescent="0.3">
      <c r="A8150">
        <f t="shared" si="1012"/>
        <v>82</v>
      </c>
      <c r="E8150" s="105">
        <f t="shared" si="1013"/>
        <v>0</v>
      </c>
      <c r="I8150" s="105">
        <f t="shared" si="1014"/>
        <v>0</v>
      </c>
      <c r="J8150" s="105">
        <f t="shared" si="1015"/>
        <v>0</v>
      </c>
      <c r="K8150" s="105">
        <f t="shared" si="1016"/>
        <v>0</v>
      </c>
      <c r="L8150" s="105">
        <f t="shared" si="1017"/>
        <v>0</v>
      </c>
      <c r="M8150">
        <v>0.04</v>
      </c>
      <c r="N8150">
        <f t="shared" si="1018"/>
        <v>3.3960531989175591E-3</v>
      </c>
    </row>
    <row r="8151" spans="1:14" x14ac:dyDescent="0.3">
      <c r="A8151">
        <f t="shared" si="1012"/>
        <v>82</v>
      </c>
      <c r="E8151" s="105">
        <f t="shared" si="1013"/>
        <v>0</v>
      </c>
      <c r="I8151" s="105">
        <f t="shared" si="1014"/>
        <v>0</v>
      </c>
      <c r="J8151" s="105">
        <f t="shared" si="1015"/>
        <v>0</v>
      </c>
      <c r="K8151" s="105">
        <f t="shared" si="1016"/>
        <v>0</v>
      </c>
      <c r="L8151" s="105">
        <f t="shared" si="1017"/>
        <v>0</v>
      </c>
      <c r="M8151">
        <v>0.04</v>
      </c>
      <c r="N8151">
        <f t="shared" si="1018"/>
        <v>3.3960531989175591E-3</v>
      </c>
    </row>
    <row r="8152" spans="1:14" x14ac:dyDescent="0.3">
      <c r="A8152">
        <f t="shared" si="1012"/>
        <v>82</v>
      </c>
      <c r="E8152" s="105">
        <f t="shared" si="1013"/>
        <v>0</v>
      </c>
      <c r="I8152" s="105">
        <f t="shared" si="1014"/>
        <v>0</v>
      </c>
      <c r="J8152" s="105">
        <f t="shared" si="1015"/>
        <v>0</v>
      </c>
      <c r="K8152" s="105">
        <f t="shared" si="1016"/>
        <v>0</v>
      </c>
      <c r="L8152" s="105">
        <f t="shared" si="1017"/>
        <v>0</v>
      </c>
      <c r="M8152">
        <v>0.04</v>
      </c>
      <c r="N8152">
        <f t="shared" si="1018"/>
        <v>3.3960531989175591E-3</v>
      </c>
    </row>
    <row r="8153" spans="1:14" x14ac:dyDescent="0.3">
      <c r="A8153">
        <f t="shared" si="1012"/>
        <v>82</v>
      </c>
      <c r="E8153" s="105">
        <f t="shared" si="1013"/>
        <v>0</v>
      </c>
      <c r="I8153" s="105">
        <f t="shared" si="1014"/>
        <v>0</v>
      </c>
      <c r="J8153" s="105">
        <f t="shared" si="1015"/>
        <v>0</v>
      </c>
      <c r="K8153" s="105">
        <f t="shared" si="1016"/>
        <v>0</v>
      </c>
      <c r="L8153" s="105">
        <f t="shared" si="1017"/>
        <v>0</v>
      </c>
      <c r="M8153">
        <v>0.04</v>
      </c>
      <c r="N8153">
        <f t="shared" si="1018"/>
        <v>3.3960531989175591E-3</v>
      </c>
    </row>
    <row r="8154" spans="1:14" x14ac:dyDescent="0.3">
      <c r="A8154">
        <f t="shared" si="1012"/>
        <v>82</v>
      </c>
      <c r="E8154" s="105">
        <f t="shared" si="1013"/>
        <v>0</v>
      </c>
      <c r="I8154" s="105">
        <f t="shared" si="1014"/>
        <v>0</v>
      </c>
      <c r="J8154" s="105">
        <f t="shared" si="1015"/>
        <v>0</v>
      </c>
      <c r="K8154" s="105">
        <f t="shared" si="1016"/>
        <v>0</v>
      </c>
      <c r="L8154" s="105">
        <f t="shared" si="1017"/>
        <v>0</v>
      </c>
      <c r="M8154">
        <v>0.04</v>
      </c>
      <c r="N8154">
        <f t="shared" si="1018"/>
        <v>3.3960531989175591E-3</v>
      </c>
    </row>
    <row r="8155" spans="1:14" x14ac:dyDescent="0.3">
      <c r="A8155">
        <f t="shared" si="1012"/>
        <v>82</v>
      </c>
      <c r="E8155" s="105">
        <f t="shared" si="1013"/>
        <v>0</v>
      </c>
      <c r="I8155" s="105">
        <f t="shared" si="1014"/>
        <v>0</v>
      </c>
      <c r="J8155" s="105">
        <f t="shared" si="1015"/>
        <v>0</v>
      </c>
      <c r="K8155" s="105">
        <f t="shared" si="1016"/>
        <v>0</v>
      </c>
      <c r="L8155" s="105">
        <f t="shared" si="1017"/>
        <v>0</v>
      </c>
      <c r="M8155">
        <v>0.04</v>
      </c>
      <c r="N8155">
        <f t="shared" si="1018"/>
        <v>3.3960531989175591E-3</v>
      </c>
    </row>
    <row r="8156" spans="1:14" x14ac:dyDescent="0.3">
      <c r="A8156">
        <f t="shared" si="1012"/>
        <v>82</v>
      </c>
      <c r="E8156" s="105">
        <f t="shared" si="1013"/>
        <v>0</v>
      </c>
      <c r="I8156" s="105">
        <f t="shared" si="1014"/>
        <v>0</v>
      </c>
      <c r="J8156" s="105">
        <f t="shared" si="1015"/>
        <v>0</v>
      </c>
      <c r="K8156" s="105">
        <f t="shared" si="1016"/>
        <v>0</v>
      </c>
      <c r="L8156" s="105">
        <f t="shared" si="1017"/>
        <v>0</v>
      </c>
      <c r="M8156">
        <v>0.04</v>
      </c>
      <c r="N8156">
        <f t="shared" si="1018"/>
        <v>3.3960531989175591E-3</v>
      </c>
    </row>
    <row r="8157" spans="1:14" x14ac:dyDescent="0.3">
      <c r="A8157">
        <f t="shared" si="1012"/>
        <v>82</v>
      </c>
      <c r="E8157" s="105">
        <f t="shared" si="1013"/>
        <v>0</v>
      </c>
      <c r="I8157" s="105">
        <f t="shared" si="1014"/>
        <v>0</v>
      </c>
      <c r="J8157" s="105">
        <f t="shared" si="1015"/>
        <v>0</v>
      </c>
      <c r="K8157" s="105">
        <f t="shared" si="1016"/>
        <v>0</v>
      </c>
      <c r="L8157" s="105">
        <f t="shared" si="1017"/>
        <v>0</v>
      </c>
      <c r="M8157">
        <v>0.04</v>
      </c>
      <c r="N8157">
        <f t="shared" si="1018"/>
        <v>3.3960531989175591E-3</v>
      </c>
    </row>
    <row r="8158" spans="1:14" x14ac:dyDescent="0.3">
      <c r="A8158">
        <f t="shared" si="1012"/>
        <v>82</v>
      </c>
      <c r="E8158" s="105">
        <f t="shared" si="1013"/>
        <v>0</v>
      </c>
      <c r="I8158" s="105">
        <f t="shared" si="1014"/>
        <v>0</v>
      </c>
      <c r="J8158" s="105">
        <f t="shared" si="1015"/>
        <v>0</v>
      </c>
      <c r="K8158" s="105">
        <f t="shared" si="1016"/>
        <v>0</v>
      </c>
      <c r="L8158" s="105">
        <f t="shared" si="1017"/>
        <v>0</v>
      </c>
      <c r="M8158">
        <v>0.04</v>
      </c>
      <c r="N8158">
        <f t="shared" si="1018"/>
        <v>3.3960531989175591E-3</v>
      </c>
    </row>
    <row r="8159" spans="1:14" x14ac:dyDescent="0.3">
      <c r="A8159">
        <f t="shared" si="1012"/>
        <v>82</v>
      </c>
      <c r="E8159" s="105">
        <f t="shared" si="1013"/>
        <v>0</v>
      </c>
      <c r="I8159" s="105">
        <f t="shared" si="1014"/>
        <v>0</v>
      </c>
      <c r="J8159" s="105">
        <f t="shared" si="1015"/>
        <v>0</v>
      </c>
      <c r="K8159" s="105">
        <f t="shared" si="1016"/>
        <v>0</v>
      </c>
      <c r="L8159" s="105">
        <f t="shared" si="1017"/>
        <v>0</v>
      </c>
      <c r="M8159">
        <v>0.04</v>
      </c>
      <c r="N8159">
        <f t="shared" si="1018"/>
        <v>3.3960531989175591E-3</v>
      </c>
    </row>
    <row r="8160" spans="1:14" x14ac:dyDescent="0.3">
      <c r="A8160">
        <f t="shared" si="1012"/>
        <v>82</v>
      </c>
      <c r="E8160" s="105">
        <f t="shared" si="1013"/>
        <v>0</v>
      </c>
      <c r="I8160" s="105">
        <f t="shared" si="1014"/>
        <v>0</v>
      </c>
      <c r="J8160" s="105">
        <f t="shared" si="1015"/>
        <v>0</v>
      </c>
      <c r="K8160" s="105">
        <f t="shared" si="1016"/>
        <v>0</v>
      </c>
      <c r="L8160" s="105">
        <f t="shared" si="1017"/>
        <v>0</v>
      </c>
      <c r="M8160">
        <v>0.04</v>
      </c>
      <c r="N8160">
        <f t="shared" si="1018"/>
        <v>3.3960531989175591E-3</v>
      </c>
    </row>
    <row r="8161" spans="1:14" x14ac:dyDescent="0.3">
      <c r="A8161">
        <f t="shared" si="1012"/>
        <v>82</v>
      </c>
      <c r="E8161" s="105">
        <f t="shared" si="1013"/>
        <v>0</v>
      </c>
      <c r="I8161" s="105">
        <f t="shared" si="1014"/>
        <v>0</v>
      </c>
      <c r="J8161" s="105">
        <f t="shared" si="1015"/>
        <v>0</v>
      </c>
      <c r="K8161" s="105">
        <f t="shared" si="1016"/>
        <v>0</v>
      </c>
      <c r="L8161" s="105">
        <f t="shared" si="1017"/>
        <v>0</v>
      </c>
      <c r="M8161">
        <v>0.04</v>
      </c>
      <c r="N8161">
        <f t="shared" si="1018"/>
        <v>3.3960531989175591E-3</v>
      </c>
    </row>
    <row r="8162" spans="1:14" x14ac:dyDescent="0.3">
      <c r="A8162">
        <f t="shared" si="1012"/>
        <v>82</v>
      </c>
      <c r="E8162" s="105">
        <f t="shared" si="1013"/>
        <v>0</v>
      </c>
      <c r="I8162" s="105">
        <f t="shared" si="1014"/>
        <v>0</v>
      </c>
      <c r="J8162" s="105">
        <f t="shared" si="1015"/>
        <v>0</v>
      </c>
      <c r="K8162" s="105">
        <f t="shared" si="1016"/>
        <v>0</v>
      </c>
      <c r="L8162" s="105">
        <f t="shared" si="1017"/>
        <v>0</v>
      </c>
      <c r="M8162">
        <v>0.04</v>
      </c>
      <c r="N8162">
        <f t="shared" si="1018"/>
        <v>3.3960531989175591E-3</v>
      </c>
    </row>
    <row r="8163" spans="1:14" x14ac:dyDescent="0.3">
      <c r="A8163">
        <f t="shared" si="1012"/>
        <v>82</v>
      </c>
      <c r="E8163" s="105">
        <f t="shared" si="1013"/>
        <v>0</v>
      </c>
      <c r="I8163" s="105">
        <f t="shared" si="1014"/>
        <v>0</v>
      </c>
      <c r="J8163" s="105">
        <f t="shared" si="1015"/>
        <v>0</v>
      </c>
      <c r="K8163" s="105">
        <f t="shared" si="1016"/>
        <v>0</v>
      </c>
      <c r="L8163" s="105">
        <f t="shared" si="1017"/>
        <v>0</v>
      </c>
      <c r="M8163">
        <v>0.04</v>
      </c>
      <c r="N8163">
        <f t="shared" si="1018"/>
        <v>3.3960531989175591E-3</v>
      </c>
    </row>
    <row r="8164" spans="1:14" x14ac:dyDescent="0.3">
      <c r="A8164">
        <f t="shared" si="1012"/>
        <v>82</v>
      </c>
      <c r="E8164" s="105">
        <f t="shared" si="1013"/>
        <v>0</v>
      </c>
      <c r="I8164" s="105">
        <f t="shared" si="1014"/>
        <v>0</v>
      </c>
      <c r="J8164" s="105">
        <f t="shared" si="1015"/>
        <v>0</v>
      </c>
      <c r="K8164" s="105">
        <f t="shared" si="1016"/>
        <v>0</v>
      </c>
      <c r="L8164" s="105">
        <f t="shared" si="1017"/>
        <v>0</v>
      </c>
      <c r="M8164">
        <v>0.04</v>
      </c>
      <c r="N8164">
        <f t="shared" si="1018"/>
        <v>3.3960531989175591E-3</v>
      </c>
    </row>
    <row r="8165" spans="1:14" x14ac:dyDescent="0.3">
      <c r="A8165">
        <f t="shared" si="1012"/>
        <v>82</v>
      </c>
      <c r="E8165" s="105">
        <f t="shared" si="1013"/>
        <v>0</v>
      </c>
      <c r="I8165" s="105">
        <f t="shared" si="1014"/>
        <v>0</v>
      </c>
      <c r="J8165" s="105">
        <f t="shared" si="1015"/>
        <v>0</v>
      </c>
      <c r="K8165" s="105">
        <f t="shared" si="1016"/>
        <v>0</v>
      </c>
      <c r="L8165" s="105">
        <f t="shared" si="1017"/>
        <v>0</v>
      </c>
      <c r="M8165">
        <v>0.04</v>
      </c>
      <c r="N8165">
        <f t="shared" si="1018"/>
        <v>3.3960531989175591E-3</v>
      </c>
    </row>
    <row r="8166" spans="1:14" x14ac:dyDescent="0.3">
      <c r="A8166">
        <f t="shared" si="1012"/>
        <v>82</v>
      </c>
      <c r="E8166" s="105">
        <f t="shared" si="1013"/>
        <v>0</v>
      </c>
      <c r="I8166" s="105">
        <f t="shared" si="1014"/>
        <v>0</v>
      </c>
      <c r="J8166" s="105">
        <f t="shared" si="1015"/>
        <v>0</v>
      </c>
      <c r="K8166" s="105">
        <f t="shared" si="1016"/>
        <v>0</v>
      </c>
      <c r="L8166" s="105">
        <f t="shared" si="1017"/>
        <v>0</v>
      </c>
      <c r="M8166">
        <v>0.04</v>
      </c>
      <c r="N8166">
        <f t="shared" si="1018"/>
        <v>3.3960531989175591E-3</v>
      </c>
    </row>
    <row r="8167" spans="1:14" x14ac:dyDescent="0.3">
      <c r="A8167">
        <f t="shared" ref="A8167:A8230" si="1019">IF(COUNTIF(A8067:A8166,A8166)=100, A8166+1,A8166)</f>
        <v>82</v>
      </c>
      <c r="E8167" s="105">
        <f t="shared" ref="E8167:E8230" si="1020">MAX(0, E8067-K8067-L8067)</f>
        <v>0</v>
      </c>
      <c r="I8167" s="105">
        <f t="shared" ref="I8167:I8230" si="1021">IF(E8167&lt;I8067,J8167 + E8167, I8067)</f>
        <v>0</v>
      </c>
      <c r="J8167" s="105">
        <f t="shared" si="1015"/>
        <v>0</v>
      </c>
      <c r="K8167" s="105">
        <f t="shared" si="1016"/>
        <v>0</v>
      </c>
      <c r="L8167" s="105">
        <f t="shared" si="1017"/>
        <v>0</v>
      </c>
      <c r="M8167">
        <v>0.04</v>
      </c>
      <c r="N8167">
        <f t="shared" si="1018"/>
        <v>3.3960531989175591E-3</v>
      </c>
    </row>
    <row r="8168" spans="1:14" x14ac:dyDescent="0.3">
      <c r="A8168">
        <f t="shared" si="1019"/>
        <v>82</v>
      </c>
      <c r="E8168" s="105">
        <f t="shared" si="1020"/>
        <v>0</v>
      </c>
      <c r="I8168" s="105">
        <f t="shared" si="1021"/>
        <v>0</v>
      </c>
      <c r="J8168" s="105">
        <f t="shared" si="1015"/>
        <v>0</v>
      </c>
      <c r="K8168" s="105">
        <f t="shared" si="1016"/>
        <v>0</v>
      </c>
      <c r="L8168" s="105">
        <f t="shared" si="1017"/>
        <v>0</v>
      </c>
      <c r="M8168">
        <v>0.04</v>
      </c>
      <c r="N8168">
        <f t="shared" si="1018"/>
        <v>3.3960531989175591E-3</v>
      </c>
    </row>
    <row r="8169" spans="1:14" x14ac:dyDescent="0.3">
      <c r="A8169">
        <f t="shared" si="1019"/>
        <v>82</v>
      </c>
      <c r="E8169" s="105">
        <f t="shared" si="1020"/>
        <v>0</v>
      </c>
      <c r="I8169" s="105">
        <f t="shared" si="1021"/>
        <v>0</v>
      </c>
      <c r="J8169" s="105">
        <f t="shared" si="1015"/>
        <v>0</v>
      </c>
      <c r="K8169" s="105">
        <f t="shared" si="1016"/>
        <v>0</v>
      </c>
      <c r="L8169" s="105">
        <f t="shared" si="1017"/>
        <v>0</v>
      </c>
      <c r="M8169">
        <v>0.04</v>
      </c>
      <c r="N8169">
        <f t="shared" si="1018"/>
        <v>3.3960531989175591E-3</v>
      </c>
    </row>
    <row r="8170" spans="1:14" x14ac:dyDescent="0.3">
      <c r="A8170">
        <f t="shared" si="1019"/>
        <v>82</v>
      </c>
      <c r="E8170" s="105">
        <f t="shared" si="1020"/>
        <v>0</v>
      </c>
      <c r="I8170" s="105">
        <f t="shared" si="1021"/>
        <v>0</v>
      </c>
      <c r="J8170" s="105">
        <f t="shared" si="1015"/>
        <v>0</v>
      </c>
      <c r="K8170" s="105">
        <f t="shared" si="1016"/>
        <v>0</v>
      </c>
      <c r="L8170" s="105">
        <f t="shared" si="1017"/>
        <v>0</v>
      </c>
      <c r="M8170">
        <v>0.04</v>
      </c>
      <c r="N8170">
        <f t="shared" si="1018"/>
        <v>3.3960531989175591E-3</v>
      </c>
    </row>
    <row r="8171" spans="1:14" x14ac:dyDescent="0.3">
      <c r="A8171">
        <f t="shared" si="1019"/>
        <v>82</v>
      </c>
      <c r="E8171" s="105">
        <f t="shared" si="1020"/>
        <v>0</v>
      </c>
      <c r="I8171" s="105">
        <f t="shared" si="1021"/>
        <v>0</v>
      </c>
      <c r="J8171" s="105">
        <f t="shared" si="1015"/>
        <v>0</v>
      </c>
      <c r="K8171" s="105">
        <f t="shared" si="1016"/>
        <v>0</v>
      </c>
      <c r="L8171" s="105">
        <f t="shared" si="1017"/>
        <v>0</v>
      </c>
      <c r="M8171">
        <v>0.04</v>
      </c>
      <c r="N8171">
        <f t="shared" si="1018"/>
        <v>3.3960531989175591E-3</v>
      </c>
    </row>
    <row r="8172" spans="1:14" x14ac:dyDescent="0.3">
      <c r="A8172">
        <f t="shared" si="1019"/>
        <v>82</v>
      </c>
      <c r="E8172" s="105">
        <f t="shared" si="1020"/>
        <v>0</v>
      </c>
      <c r="I8172" s="105">
        <f t="shared" si="1021"/>
        <v>0</v>
      </c>
      <c r="J8172" s="105">
        <f t="shared" si="1015"/>
        <v>0</v>
      </c>
      <c r="K8172" s="105">
        <f t="shared" si="1016"/>
        <v>0</v>
      </c>
      <c r="L8172" s="105">
        <f t="shared" si="1017"/>
        <v>0</v>
      </c>
      <c r="M8172">
        <v>0.04</v>
      </c>
      <c r="N8172">
        <f t="shared" si="1018"/>
        <v>3.3960531989175591E-3</v>
      </c>
    </row>
    <row r="8173" spans="1:14" x14ac:dyDescent="0.3">
      <c r="A8173">
        <f t="shared" si="1019"/>
        <v>82</v>
      </c>
      <c r="E8173" s="105">
        <f t="shared" si="1020"/>
        <v>0</v>
      </c>
      <c r="I8173" s="105">
        <f t="shared" si="1021"/>
        <v>0</v>
      </c>
      <c r="J8173" s="105">
        <f t="shared" si="1015"/>
        <v>0</v>
      </c>
      <c r="K8173" s="105">
        <f t="shared" si="1016"/>
        <v>0</v>
      </c>
      <c r="L8173" s="105">
        <f t="shared" si="1017"/>
        <v>0</v>
      </c>
      <c r="M8173">
        <v>0.04</v>
      </c>
      <c r="N8173">
        <f t="shared" si="1018"/>
        <v>3.3960531989175591E-3</v>
      </c>
    </row>
    <row r="8174" spans="1:14" x14ac:dyDescent="0.3">
      <c r="A8174">
        <f t="shared" si="1019"/>
        <v>82</v>
      </c>
      <c r="E8174" s="105">
        <f t="shared" si="1020"/>
        <v>0</v>
      </c>
      <c r="I8174" s="105">
        <f t="shared" si="1021"/>
        <v>0</v>
      </c>
      <c r="J8174" s="105">
        <f t="shared" si="1015"/>
        <v>0</v>
      </c>
      <c r="K8174" s="105">
        <f t="shared" si="1016"/>
        <v>0</v>
      </c>
      <c r="L8174" s="105">
        <f t="shared" si="1017"/>
        <v>0</v>
      </c>
      <c r="M8174">
        <v>0.04</v>
      </c>
      <c r="N8174">
        <f t="shared" si="1018"/>
        <v>3.3960531989175591E-3</v>
      </c>
    </row>
    <row r="8175" spans="1:14" x14ac:dyDescent="0.3">
      <c r="A8175">
        <f t="shared" si="1019"/>
        <v>82</v>
      </c>
      <c r="E8175" s="105">
        <f t="shared" si="1020"/>
        <v>0</v>
      </c>
      <c r="I8175" s="105">
        <f t="shared" si="1021"/>
        <v>0</v>
      </c>
      <c r="J8175" s="105">
        <f t="shared" si="1015"/>
        <v>0</v>
      </c>
      <c r="K8175" s="105">
        <f t="shared" si="1016"/>
        <v>0</v>
      </c>
      <c r="L8175" s="105">
        <f t="shared" si="1017"/>
        <v>0</v>
      </c>
      <c r="M8175">
        <v>0.04</v>
      </c>
      <c r="N8175">
        <f t="shared" si="1018"/>
        <v>3.3960531989175591E-3</v>
      </c>
    </row>
    <row r="8176" spans="1:14" x14ac:dyDescent="0.3">
      <c r="A8176">
        <f t="shared" si="1019"/>
        <v>82</v>
      </c>
      <c r="E8176" s="105">
        <f t="shared" si="1020"/>
        <v>0</v>
      </c>
      <c r="I8176" s="105">
        <f t="shared" si="1021"/>
        <v>0</v>
      </c>
      <c r="J8176" s="105">
        <f t="shared" si="1015"/>
        <v>0</v>
      </c>
      <c r="K8176" s="105">
        <f t="shared" si="1016"/>
        <v>0</v>
      </c>
      <c r="L8176" s="105">
        <f t="shared" si="1017"/>
        <v>0</v>
      </c>
      <c r="M8176">
        <v>0.04</v>
      </c>
      <c r="N8176">
        <f t="shared" si="1018"/>
        <v>3.3960531989175591E-3</v>
      </c>
    </row>
    <row r="8177" spans="1:14" x14ac:dyDescent="0.3">
      <c r="A8177">
        <f t="shared" si="1019"/>
        <v>82</v>
      </c>
      <c r="E8177" s="105">
        <f t="shared" si="1020"/>
        <v>0</v>
      </c>
      <c r="I8177" s="105">
        <f t="shared" si="1021"/>
        <v>0</v>
      </c>
      <c r="J8177" s="105">
        <f t="shared" si="1015"/>
        <v>0</v>
      </c>
      <c r="K8177" s="105">
        <f t="shared" si="1016"/>
        <v>0</v>
      </c>
      <c r="L8177" s="105">
        <f t="shared" si="1017"/>
        <v>0</v>
      </c>
      <c r="M8177">
        <v>0.04</v>
      </c>
      <c r="N8177">
        <f t="shared" si="1018"/>
        <v>3.3960531989175591E-3</v>
      </c>
    </row>
    <row r="8178" spans="1:14" x14ac:dyDescent="0.3">
      <c r="A8178">
        <f t="shared" si="1019"/>
        <v>82</v>
      </c>
      <c r="E8178" s="105">
        <f t="shared" si="1020"/>
        <v>0</v>
      </c>
      <c r="I8178" s="105">
        <f t="shared" si="1021"/>
        <v>0</v>
      </c>
      <c r="J8178" s="105">
        <f t="shared" si="1015"/>
        <v>0</v>
      </c>
      <c r="K8178" s="105">
        <f t="shared" si="1016"/>
        <v>0</v>
      </c>
      <c r="L8178" s="105">
        <f t="shared" si="1017"/>
        <v>0</v>
      </c>
      <c r="M8178">
        <v>0.04</v>
      </c>
      <c r="N8178">
        <f t="shared" si="1018"/>
        <v>3.3960531989175591E-3</v>
      </c>
    </row>
    <row r="8179" spans="1:14" x14ac:dyDescent="0.3">
      <c r="A8179">
        <f t="shared" si="1019"/>
        <v>82</v>
      </c>
      <c r="E8179" s="105">
        <f t="shared" si="1020"/>
        <v>0</v>
      </c>
      <c r="I8179" s="105">
        <f t="shared" si="1021"/>
        <v>0</v>
      </c>
      <c r="J8179" s="105">
        <f t="shared" si="1015"/>
        <v>0</v>
      </c>
      <c r="K8179" s="105">
        <f t="shared" si="1016"/>
        <v>0</v>
      </c>
      <c r="L8179" s="105">
        <f t="shared" si="1017"/>
        <v>0</v>
      </c>
      <c r="M8179">
        <v>0.04</v>
      </c>
      <c r="N8179">
        <f t="shared" si="1018"/>
        <v>3.3960531989175591E-3</v>
      </c>
    </row>
    <row r="8180" spans="1:14" x14ac:dyDescent="0.3">
      <c r="A8180">
        <f t="shared" si="1019"/>
        <v>82</v>
      </c>
      <c r="E8180" s="105">
        <f t="shared" si="1020"/>
        <v>0</v>
      </c>
      <c r="I8180" s="105">
        <f t="shared" si="1021"/>
        <v>0</v>
      </c>
      <c r="J8180" s="105">
        <f t="shared" si="1015"/>
        <v>0</v>
      </c>
      <c r="K8180" s="105">
        <f t="shared" si="1016"/>
        <v>0</v>
      </c>
      <c r="L8180" s="105">
        <f t="shared" si="1017"/>
        <v>0</v>
      </c>
      <c r="M8180">
        <v>0.04</v>
      </c>
      <c r="N8180">
        <f t="shared" si="1018"/>
        <v>3.3960531989175591E-3</v>
      </c>
    </row>
    <row r="8181" spans="1:14" x14ac:dyDescent="0.3">
      <c r="A8181">
        <f t="shared" si="1019"/>
        <v>82</v>
      </c>
      <c r="E8181" s="105">
        <f t="shared" si="1020"/>
        <v>0</v>
      </c>
      <c r="I8181" s="105">
        <f t="shared" si="1021"/>
        <v>0</v>
      </c>
      <c r="J8181" s="105">
        <f t="shared" si="1015"/>
        <v>0</v>
      </c>
      <c r="K8181" s="105">
        <f t="shared" si="1016"/>
        <v>0</v>
      </c>
      <c r="L8181" s="105">
        <f t="shared" si="1017"/>
        <v>0</v>
      </c>
      <c r="M8181">
        <v>0.04</v>
      </c>
      <c r="N8181">
        <f t="shared" si="1018"/>
        <v>3.3960531989175591E-3</v>
      </c>
    </row>
    <row r="8182" spans="1:14" x14ac:dyDescent="0.3">
      <c r="A8182">
        <f t="shared" si="1019"/>
        <v>82</v>
      </c>
      <c r="E8182" s="105">
        <f t="shared" si="1020"/>
        <v>0</v>
      </c>
      <c r="I8182" s="105">
        <f t="shared" si="1021"/>
        <v>0</v>
      </c>
      <c r="J8182" s="105">
        <f t="shared" si="1015"/>
        <v>0</v>
      </c>
      <c r="K8182" s="105">
        <f t="shared" si="1016"/>
        <v>0</v>
      </c>
      <c r="L8182" s="105">
        <f t="shared" si="1017"/>
        <v>0</v>
      </c>
      <c r="M8182">
        <v>0.04</v>
      </c>
      <c r="N8182">
        <f t="shared" si="1018"/>
        <v>3.3960531989175591E-3</v>
      </c>
    </row>
    <row r="8183" spans="1:14" x14ac:dyDescent="0.3">
      <c r="A8183">
        <f t="shared" si="1019"/>
        <v>82</v>
      </c>
      <c r="E8183" s="105">
        <f t="shared" si="1020"/>
        <v>0</v>
      </c>
      <c r="I8183" s="105">
        <f t="shared" si="1021"/>
        <v>0</v>
      </c>
      <c r="J8183" s="105">
        <f t="shared" si="1015"/>
        <v>0</v>
      </c>
      <c r="K8183" s="105">
        <f t="shared" si="1016"/>
        <v>0</v>
      </c>
      <c r="L8183" s="105">
        <f t="shared" si="1017"/>
        <v>0</v>
      </c>
      <c r="M8183">
        <v>0.04</v>
      </c>
      <c r="N8183">
        <f t="shared" si="1018"/>
        <v>3.3960531989175591E-3</v>
      </c>
    </row>
    <row r="8184" spans="1:14" x14ac:dyDescent="0.3">
      <c r="A8184">
        <f t="shared" si="1019"/>
        <v>82</v>
      </c>
      <c r="E8184" s="105">
        <f t="shared" si="1020"/>
        <v>0</v>
      </c>
      <c r="I8184" s="105">
        <f t="shared" si="1021"/>
        <v>0</v>
      </c>
      <c r="J8184" s="105">
        <f t="shared" si="1015"/>
        <v>0</v>
      </c>
      <c r="K8184" s="105">
        <f t="shared" si="1016"/>
        <v>0</v>
      </c>
      <c r="L8184" s="105">
        <f t="shared" si="1017"/>
        <v>0</v>
      </c>
      <c r="M8184">
        <v>0.04</v>
      </c>
      <c r="N8184">
        <f t="shared" si="1018"/>
        <v>3.3960531989175591E-3</v>
      </c>
    </row>
    <row r="8185" spans="1:14" x14ac:dyDescent="0.3">
      <c r="A8185">
        <f t="shared" si="1019"/>
        <v>82</v>
      </c>
      <c r="E8185" s="105">
        <f t="shared" si="1020"/>
        <v>0</v>
      </c>
      <c r="I8185" s="105">
        <f t="shared" si="1021"/>
        <v>0</v>
      </c>
      <c r="J8185" s="105">
        <f t="shared" si="1015"/>
        <v>0</v>
      </c>
      <c r="K8185" s="105">
        <f t="shared" si="1016"/>
        <v>0</v>
      </c>
      <c r="L8185" s="105">
        <f t="shared" si="1017"/>
        <v>0</v>
      </c>
      <c r="M8185">
        <v>0.04</v>
      </c>
      <c r="N8185">
        <f t="shared" si="1018"/>
        <v>3.3960531989175591E-3</v>
      </c>
    </row>
    <row r="8186" spans="1:14" x14ac:dyDescent="0.3">
      <c r="A8186">
        <f t="shared" si="1019"/>
        <v>82</v>
      </c>
      <c r="E8186" s="105">
        <f t="shared" si="1020"/>
        <v>0</v>
      </c>
      <c r="I8186" s="105">
        <f t="shared" si="1021"/>
        <v>0</v>
      </c>
      <c r="J8186" s="105">
        <f t="shared" si="1015"/>
        <v>0</v>
      </c>
      <c r="K8186" s="105">
        <f t="shared" si="1016"/>
        <v>0</v>
      </c>
      <c r="L8186" s="105">
        <f t="shared" si="1017"/>
        <v>0</v>
      </c>
      <c r="M8186">
        <v>0.04</v>
      </c>
      <c r="N8186">
        <f t="shared" si="1018"/>
        <v>3.3960531989175591E-3</v>
      </c>
    </row>
    <row r="8187" spans="1:14" x14ac:dyDescent="0.3">
      <c r="A8187">
        <f t="shared" si="1019"/>
        <v>82</v>
      </c>
      <c r="E8187" s="105">
        <f t="shared" si="1020"/>
        <v>0</v>
      </c>
      <c r="I8187" s="105">
        <f t="shared" si="1021"/>
        <v>0</v>
      </c>
      <c r="J8187" s="105">
        <f t="shared" si="1015"/>
        <v>0</v>
      </c>
      <c r="K8187" s="105">
        <f t="shared" si="1016"/>
        <v>0</v>
      </c>
      <c r="L8187" s="105">
        <f t="shared" si="1017"/>
        <v>0</v>
      </c>
      <c r="M8187">
        <v>0.04</v>
      </c>
      <c r="N8187">
        <f t="shared" si="1018"/>
        <v>3.3960531989175591E-3</v>
      </c>
    </row>
    <row r="8188" spans="1:14" x14ac:dyDescent="0.3">
      <c r="A8188">
        <f t="shared" si="1019"/>
        <v>82</v>
      </c>
      <c r="E8188" s="105">
        <f t="shared" si="1020"/>
        <v>0</v>
      </c>
      <c r="I8188" s="105">
        <f t="shared" si="1021"/>
        <v>0</v>
      </c>
      <c r="J8188" s="105">
        <f t="shared" si="1015"/>
        <v>0</v>
      </c>
      <c r="K8188" s="105">
        <f t="shared" si="1016"/>
        <v>0</v>
      </c>
      <c r="L8188" s="105">
        <f t="shared" si="1017"/>
        <v>0</v>
      </c>
      <c r="M8188">
        <v>0.04</v>
      </c>
      <c r="N8188">
        <f t="shared" si="1018"/>
        <v>3.3960531989175591E-3</v>
      </c>
    </row>
    <row r="8189" spans="1:14" x14ac:dyDescent="0.3">
      <c r="A8189">
        <f t="shared" si="1019"/>
        <v>82</v>
      </c>
      <c r="E8189" s="105">
        <f t="shared" si="1020"/>
        <v>0</v>
      </c>
      <c r="I8189" s="105">
        <f t="shared" si="1021"/>
        <v>0</v>
      </c>
      <c r="J8189" s="105">
        <f t="shared" si="1015"/>
        <v>0</v>
      </c>
      <c r="K8189" s="105">
        <f t="shared" si="1016"/>
        <v>0</v>
      </c>
      <c r="L8189" s="105">
        <f t="shared" si="1017"/>
        <v>0</v>
      </c>
      <c r="M8189">
        <v>0.04</v>
      </c>
      <c r="N8189">
        <f t="shared" si="1018"/>
        <v>3.3960531989175591E-3</v>
      </c>
    </row>
    <row r="8190" spans="1:14" x14ac:dyDescent="0.3">
      <c r="A8190">
        <f t="shared" si="1019"/>
        <v>82</v>
      </c>
      <c r="E8190" s="105">
        <f t="shared" si="1020"/>
        <v>0</v>
      </c>
      <c r="I8190" s="105">
        <f t="shared" si="1021"/>
        <v>0</v>
      </c>
      <c r="J8190" s="105">
        <f t="shared" si="1015"/>
        <v>0</v>
      </c>
      <c r="K8190" s="105">
        <f t="shared" si="1016"/>
        <v>0</v>
      </c>
      <c r="L8190" s="105">
        <f t="shared" si="1017"/>
        <v>0</v>
      </c>
      <c r="M8190">
        <v>0.04</v>
      </c>
      <c r="N8190">
        <f t="shared" si="1018"/>
        <v>3.3960531989175591E-3</v>
      </c>
    </row>
    <row r="8191" spans="1:14" x14ac:dyDescent="0.3">
      <c r="A8191">
        <f t="shared" si="1019"/>
        <v>82</v>
      </c>
      <c r="E8191" s="105">
        <f t="shared" si="1020"/>
        <v>0</v>
      </c>
      <c r="I8191" s="105">
        <f t="shared" si="1021"/>
        <v>0</v>
      </c>
      <c r="J8191" s="105">
        <f t="shared" si="1015"/>
        <v>0</v>
      </c>
      <c r="K8191" s="105">
        <f t="shared" si="1016"/>
        <v>0</v>
      </c>
      <c r="L8191" s="105">
        <f t="shared" si="1017"/>
        <v>0</v>
      </c>
      <c r="M8191">
        <v>0.04</v>
      </c>
      <c r="N8191">
        <f t="shared" si="1018"/>
        <v>3.3960531989175591E-3</v>
      </c>
    </row>
    <row r="8192" spans="1:14" x14ac:dyDescent="0.3">
      <c r="A8192">
        <f t="shared" si="1019"/>
        <v>82</v>
      </c>
      <c r="E8192" s="105">
        <f t="shared" si="1020"/>
        <v>0</v>
      </c>
      <c r="I8192" s="105">
        <f t="shared" si="1021"/>
        <v>0</v>
      </c>
      <c r="J8192" s="105">
        <f t="shared" si="1015"/>
        <v>0</v>
      </c>
      <c r="K8192" s="105">
        <f t="shared" si="1016"/>
        <v>0</v>
      </c>
      <c r="L8192" s="105">
        <f t="shared" si="1017"/>
        <v>0</v>
      </c>
      <c r="M8192">
        <v>0.04</v>
      </c>
      <c r="N8192">
        <f t="shared" si="1018"/>
        <v>3.3960531989175591E-3</v>
      </c>
    </row>
    <row r="8193" spans="1:15" x14ac:dyDescent="0.3">
      <c r="A8193">
        <f t="shared" si="1019"/>
        <v>82</v>
      </c>
      <c r="E8193" s="105">
        <f t="shared" si="1020"/>
        <v>0</v>
      </c>
      <c r="I8193" s="105">
        <f t="shared" si="1021"/>
        <v>0</v>
      </c>
      <c r="J8193" s="105">
        <f t="shared" si="1015"/>
        <v>0</v>
      </c>
      <c r="K8193" s="105">
        <f t="shared" si="1016"/>
        <v>0</v>
      </c>
      <c r="L8193" s="105">
        <f t="shared" si="1017"/>
        <v>0</v>
      </c>
      <c r="M8193">
        <v>0.04</v>
      </c>
      <c r="N8193">
        <f t="shared" si="1018"/>
        <v>3.3960531989175591E-3</v>
      </c>
    </row>
    <row r="8194" spans="1:15" x14ac:dyDescent="0.3">
      <c r="A8194">
        <f t="shared" si="1019"/>
        <v>82</v>
      </c>
      <c r="E8194" s="105">
        <f t="shared" si="1020"/>
        <v>0</v>
      </c>
      <c r="I8194" s="105">
        <f t="shared" si="1021"/>
        <v>0</v>
      </c>
      <c r="J8194" s="105">
        <f t="shared" si="1015"/>
        <v>0</v>
      </c>
      <c r="K8194" s="105">
        <f t="shared" si="1016"/>
        <v>0</v>
      </c>
      <c r="L8194" s="105">
        <f t="shared" si="1017"/>
        <v>0</v>
      </c>
      <c r="M8194">
        <v>0.04</v>
      </c>
      <c r="N8194">
        <f t="shared" si="1018"/>
        <v>3.3960531989175591E-3</v>
      </c>
    </row>
    <row r="8195" spans="1:15" x14ac:dyDescent="0.3">
      <c r="A8195">
        <f t="shared" si="1019"/>
        <v>82</v>
      </c>
      <c r="E8195" s="105">
        <f t="shared" si="1020"/>
        <v>0</v>
      </c>
      <c r="I8195" s="105">
        <f t="shared" si="1021"/>
        <v>0</v>
      </c>
      <c r="J8195" s="105">
        <f t="shared" ref="J8195:J8258" si="1022">E8195*($H$2/12)</f>
        <v>0</v>
      </c>
      <c r="K8195" s="105">
        <f t="shared" ref="K8195:K8258" si="1023">I8195-J8195</f>
        <v>0</v>
      </c>
      <c r="L8195" s="105">
        <f t="shared" ref="L8195:L8258" si="1024">N8195*(E8195-K8195)</f>
        <v>0</v>
      </c>
      <c r="M8195">
        <v>0.04</v>
      </c>
      <c r="N8195">
        <f t="shared" ref="N8195:N8258" si="1025">1-(POWER(1-M8195,(1/12)))</f>
        <v>3.3960531989175591E-3</v>
      </c>
    </row>
    <row r="8196" spans="1:15" x14ac:dyDescent="0.3">
      <c r="A8196">
        <f t="shared" si="1019"/>
        <v>82</v>
      </c>
      <c r="E8196" s="105">
        <f t="shared" si="1020"/>
        <v>0</v>
      </c>
      <c r="I8196" s="105">
        <f t="shared" si="1021"/>
        <v>0</v>
      </c>
      <c r="J8196" s="105">
        <f t="shared" si="1022"/>
        <v>0</v>
      </c>
      <c r="K8196" s="105">
        <f t="shared" si="1023"/>
        <v>0</v>
      </c>
      <c r="L8196" s="105">
        <f t="shared" si="1024"/>
        <v>0</v>
      </c>
      <c r="M8196">
        <v>0.04</v>
      </c>
      <c r="N8196">
        <f t="shared" si="1025"/>
        <v>3.3960531989175591E-3</v>
      </c>
    </row>
    <row r="8197" spans="1:15" x14ac:dyDescent="0.3">
      <c r="A8197">
        <f t="shared" si="1019"/>
        <v>82</v>
      </c>
      <c r="E8197" s="105">
        <f t="shared" si="1020"/>
        <v>0</v>
      </c>
      <c r="I8197" s="105">
        <f t="shared" si="1021"/>
        <v>0</v>
      </c>
      <c r="J8197" s="105">
        <f t="shared" si="1022"/>
        <v>0</v>
      </c>
      <c r="K8197" s="105">
        <f t="shared" si="1023"/>
        <v>0</v>
      </c>
      <c r="L8197" s="105">
        <f t="shared" si="1024"/>
        <v>0</v>
      </c>
      <c r="M8197">
        <v>0.04</v>
      </c>
      <c r="N8197">
        <f t="shared" si="1025"/>
        <v>3.3960531989175591E-3</v>
      </c>
    </row>
    <row r="8198" spans="1:15" x14ac:dyDescent="0.3">
      <c r="A8198">
        <f t="shared" si="1019"/>
        <v>82</v>
      </c>
      <c r="E8198" s="105">
        <f t="shared" si="1020"/>
        <v>0</v>
      </c>
      <c r="I8198" s="105">
        <f t="shared" si="1021"/>
        <v>0</v>
      </c>
      <c r="J8198" s="105">
        <f t="shared" si="1022"/>
        <v>0</v>
      </c>
      <c r="K8198" s="105">
        <f t="shared" si="1023"/>
        <v>0</v>
      </c>
      <c r="L8198" s="105">
        <f t="shared" si="1024"/>
        <v>0</v>
      </c>
      <c r="M8198">
        <v>0.04</v>
      </c>
      <c r="N8198">
        <f t="shared" si="1025"/>
        <v>3.3960531989175591E-3</v>
      </c>
    </row>
    <row r="8199" spans="1:15" x14ac:dyDescent="0.3">
      <c r="A8199">
        <f t="shared" si="1019"/>
        <v>82</v>
      </c>
      <c r="E8199" s="105">
        <f t="shared" si="1020"/>
        <v>0</v>
      </c>
      <c r="I8199" s="105">
        <f t="shared" si="1021"/>
        <v>0</v>
      </c>
      <c r="J8199" s="105">
        <f t="shared" si="1022"/>
        <v>0</v>
      </c>
      <c r="K8199" s="105">
        <f t="shared" si="1023"/>
        <v>0</v>
      </c>
      <c r="L8199" s="105">
        <f t="shared" si="1024"/>
        <v>0</v>
      </c>
      <c r="M8199">
        <v>0.04</v>
      </c>
      <c r="N8199">
        <f t="shared" si="1025"/>
        <v>3.3960531989175591E-3</v>
      </c>
    </row>
    <row r="8200" spans="1:15" x14ac:dyDescent="0.3">
      <c r="A8200">
        <f t="shared" si="1019"/>
        <v>82</v>
      </c>
      <c r="E8200" s="105">
        <f t="shared" si="1020"/>
        <v>0</v>
      </c>
      <c r="I8200" s="105">
        <f t="shared" si="1021"/>
        <v>0</v>
      </c>
      <c r="J8200" s="105">
        <f t="shared" si="1022"/>
        <v>0</v>
      </c>
      <c r="K8200" s="105">
        <f t="shared" si="1023"/>
        <v>0</v>
      </c>
      <c r="L8200" s="105">
        <f t="shared" si="1024"/>
        <v>0</v>
      </c>
      <c r="M8200">
        <v>0.04</v>
      </c>
      <c r="N8200">
        <f t="shared" si="1025"/>
        <v>3.3960531989175591E-3</v>
      </c>
    </row>
    <row r="8201" spans="1:15" x14ac:dyDescent="0.3">
      <c r="A8201">
        <f t="shared" si="1019"/>
        <v>82</v>
      </c>
      <c r="E8201" s="105">
        <f t="shared" si="1020"/>
        <v>0</v>
      </c>
      <c r="I8201" s="105">
        <f t="shared" si="1021"/>
        <v>0</v>
      </c>
      <c r="J8201" s="105">
        <f t="shared" si="1022"/>
        <v>0</v>
      </c>
      <c r="K8201" s="105">
        <f t="shared" si="1023"/>
        <v>0</v>
      </c>
      <c r="L8201" s="105">
        <f t="shared" si="1024"/>
        <v>0</v>
      </c>
      <c r="M8201">
        <v>0.04</v>
      </c>
      <c r="N8201">
        <f t="shared" si="1025"/>
        <v>3.3960531989175591E-3</v>
      </c>
      <c r="O8201" s="105" t="e">
        <f t="shared" ref="O8201" si="1026">SUM(I8102:I8201)</f>
        <v>#REF!</v>
      </c>
    </row>
    <row r="8202" spans="1:15" x14ac:dyDescent="0.3">
      <c r="A8202">
        <f t="shared" si="1019"/>
        <v>83</v>
      </c>
      <c r="E8202" s="105" t="e">
        <f t="shared" si="1020"/>
        <v>#REF!</v>
      </c>
      <c r="I8202" s="105" t="e">
        <f t="shared" si="1021"/>
        <v>#REF!</v>
      </c>
      <c r="J8202" s="105" t="e">
        <f t="shared" si="1022"/>
        <v>#REF!</v>
      </c>
      <c r="K8202" s="105" t="e">
        <f t="shared" si="1023"/>
        <v>#REF!</v>
      </c>
      <c r="L8202" s="105" t="e">
        <f t="shared" si="1024"/>
        <v>#REF!</v>
      </c>
      <c r="M8202">
        <v>0.04</v>
      </c>
      <c r="N8202">
        <f t="shared" si="1025"/>
        <v>3.3960531989175591E-3</v>
      </c>
    </row>
    <row r="8203" spans="1:15" x14ac:dyDescent="0.3">
      <c r="A8203">
        <f t="shared" si="1019"/>
        <v>83</v>
      </c>
      <c r="E8203" s="105" t="e">
        <f t="shared" si="1020"/>
        <v>#REF!</v>
      </c>
      <c r="I8203" s="105" t="e">
        <f t="shared" si="1021"/>
        <v>#REF!</v>
      </c>
      <c r="J8203" s="105" t="e">
        <f t="shared" si="1022"/>
        <v>#REF!</v>
      </c>
      <c r="K8203" s="105" t="e">
        <f t="shared" si="1023"/>
        <v>#REF!</v>
      </c>
      <c r="L8203" s="105" t="e">
        <f t="shared" si="1024"/>
        <v>#REF!</v>
      </c>
      <c r="M8203">
        <v>0.04</v>
      </c>
      <c r="N8203">
        <f t="shared" si="1025"/>
        <v>3.3960531989175591E-3</v>
      </c>
    </row>
    <row r="8204" spans="1:15" x14ac:dyDescent="0.3">
      <c r="A8204">
        <f t="shared" si="1019"/>
        <v>83</v>
      </c>
      <c r="E8204" s="105" t="e">
        <f t="shared" si="1020"/>
        <v>#REF!</v>
      </c>
      <c r="I8204" s="105" t="e">
        <f t="shared" si="1021"/>
        <v>#REF!</v>
      </c>
      <c r="J8204" s="105" t="e">
        <f t="shared" si="1022"/>
        <v>#REF!</v>
      </c>
      <c r="K8204" s="105" t="e">
        <f t="shared" si="1023"/>
        <v>#REF!</v>
      </c>
      <c r="L8204" s="105" t="e">
        <f t="shared" si="1024"/>
        <v>#REF!</v>
      </c>
      <c r="M8204">
        <v>0.04</v>
      </c>
      <c r="N8204">
        <f t="shared" si="1025"/>
        <v>3.3960531989175591E-3</v>
      </c>
    </row>
    <row r="8205" spans="1:15" x14ac:dyDescent="0.3">
      <c r="A8205">
        <f t="shared" si="1019"/>
        <v>83</v>
      </c>
      <c r="E8205" s="105">
        <f t="shared" si="1020"/>
        <v>0</v>
      </c>
      <c r="I8205" s="105">
        <f t="shared" si="1021"/>
        <v>0</v>
      </c>
      <c r="J8205" s="105">
        <f t="shared" si="1022"/>
        <v>0</v>
      </c>
      <c r="K8205" s="105">
        <f t="shared" si="1023"/>
        <v>0</v>
      </c>
      <c r="L8205" s="105">
        <f t="shared" si="1024"/>
        <v>0</v>
      </c>
      <c r="M8205">
        <v>0.04</v>
      </c>
      <c r="N8205">
        <f t="shared" si="1025"/>
        <v>3.3960531989175591E-3</v>
      </c>
    </row>
    <row r="8206" spans="1:15" x14ac:dyDescent="0.3">
      <c r="A8206">
        <f t="shared" si="1019"/>
        <v>83</v>
      </c>
      <c r="E8206" s="105">
        <f t="shared" si="1020"/>
        <v>0</v>
      </c>
      <c r="I8206" s="105">
        <f t="shared" si="1021"/>
        <v>0</v>
      </c>
      <c r="J8206" s="105">
        <f t="shared" si="1022"/>
        <v>0</v>
      </c>
      <c r="K8206" s="105">
        <f t="shared" si="1023"/>
        <v>0</v>
      </c>
      <c r="L8206" s="105">
        <f t="shared" si="1024"/>
        <v>0</v>
      </c>
      <c r="M8206">
        <v>0.04</v>
      </c>
      <c r="N8206">
        <f t="shared" si="1025"/>
        <v>3.3960531989175591E-3</v>
      </c>
    </row>
    <row r="8207" spans="1:15" x14ac:dyDescent="0.3">
      <c r="A8207">
        <f t="shared" si="1019"/>
        <v>83</v>
      </c>
      <c r="E8207" s="105">
        <f t="shared" si="1020"/>
        <v>0</v>
      </c>
      <c r="I8207" s="105">
        <f t="shared" si="1021"/>
        <v>0</v>
      </c>
      <c r="J8207" s="105">
        <f t="shared" si="1022"/>
        <v>0</v>
      </c>
      <c r="K8207" s="105">
        <f t="shared" si="1023"/>
        <v>0</v>
      </c>
      <c r="L8207" s="105">
        <f t="shared" si="1024"/>
        <v>0</v>
      </c>
      <c r="M8207">
        <v>0.04</v>
      </c>
      <c r="N8207">
        <f t="shared" si="1025"/>
        <v>3.3960531989175591E-3</v>
      </c>
    </row>
    <row r="8208" spans="1:15" x14ac:dyDescent="0.3">
      <c r="A8208">
        <f t="shared" si="1019"/>
        <v>83</v>
      </c>
      <c r="E8208" s="105">
        <f t="shared" si="1020"/>
        <v>0</v>
      </c>
      <c r="I8208" s="105">
        <f t="shared" si="1021"/>
        <v>0</v>
      </c>
      <c r="J8208" s="105">
        <f t="shared" si="1022"/>
        <v>0</v>
      </c>
      <c r="K8208" s="105">
        <f t="shared" si="1023"/>
        <v>0</v>
      </c>
      <c r="L8208" s="105">
        <f t="shared" si="1024"/>
        <v>0</v>
      </c>
      <c r="M8208">
        <v>0.04</v>
      </c>
      <c r="N8208">
        <f t="shared" si="1025"/>
        <v>3.3960531989175591E-3</v>
      </c>
    </row>
    <row r="8209" spans="1:14" x14ac:dyDescent="0.3">
      <c r="A8209">
        <f t="shared" si="1019"/>
        <v>83</v>
      </c>
      <c r="E8209" s="105">
        <f t="shared" si="1020"/>
        <v>0</v>
      </c>
      <c r="I8209" s="105">
        <f t="shared" si="1021"/>
        <v>0</v>
      </c>
      <c r="J8209" s="105">
        <f t="shared" si="1022"/>
        <v>0</v>
      </c>
      <c r="K8209" s="105">
        <f t="shared" si="1023"/>
        <v>0</v>
      </c>
      <c r="L8209" s="105">
        <f t="shared" si="1024"/>
        <v>0</v>
      </c>
      <c r="M8209">
        <v>0.04</v>
      </c>
      <c r="N8209">
        <f t="shared" si="1025"/>
        <v>3.3960531989175591E-3</v>
      </c>
    </row>
    <row r="8210" spans="1:14" x14ac:dyDescent="0.3">
      <c r="A8210">
        <f t="shared" si="1019"/>
        <v>83</v>
      </c>
      <c r="E8210" s="105">
        <f t="shared" si="1020"/>
        <v>0</v>
      </c>
      <c r="I8210" s="105">
        <f t="shared" si="1021"/>
        <v>0</v>
      </c>
      <c r="J8210" s="105">
        <f t="shared" si="1022"/>
        <v>0</v>
      </c>
      <c r="K8210" s="105">
        <f t="shared" si="1023"/>
        <v>0</v>
      </c>
      <c r="L8210" s="105">
        <f t="shared" si="1024"/>
        <v>0</v>
      </c>
      <c r="M8210">
        <v>0.04</v>
      </c>
      <c r="N8210">
        <f t="shared" si="1025"/>
        <v>3.3960531989175591E-3</v>
      </c>
    </row>
    <row r="8211" spans="1:14" x14ac:dyDescent="0.3">
      <c r="A8211">
        <f t="shared" si="1019"/>
        <v>83</v>
      </c>
      <c r="E8211" s="105">
        <f t="shared" si="1020"/>
        <v>0</v>
      </c>
      <c r="I8211" s="105">
        <f t="shared" si="1021"/>
        <v>0</v>
      </c>
      <c r="J8211" s="105">
        <f t="shared" si="1022"/>
        <v>0</v>
      </c>
      <c r="K8211" s="105">
        <f t="shared" si="1023"/>
        <v>0</v>
      </c>
      <c r="L8211" s="105">
        <f t="shared" si="1024"/>
        <v>0</v>
      </c>
      <c r="M8211">
        <v>0.04</v>
      </c>
      <c r="N8211">
        <f t="shared" si="1025"/>
        <v>3.3960531989175591E-3</v>
      </c>
    </row>
    <row r="8212" spans="1:14" x14ac:dyDescent="0.3">
      <c r="A8212">
        <f t="shared" si="1019"/>
        <v>83</v>
      </c>
      <c r="E8212" s="105">
        <f t="shared" si="1020"/>
        <v>0</v>
      </c>
      <c r="I8212" s="105">
        <f t="shared" si="1021"/>
        <v>0</v>
      </c>
      <c r="J8212" s="105">
        <f t="shared" si="1022"/>
        <v>0</v>
      </c>
      <c r="K8212" s="105">
        <f t="shared" si="1023"/>
        <v>0</v>
      </c>
      <c r="L8212" s="105">
        <f t="shared" si="1024"/>
        <v>0</v>
      </c>
      <c r="M8212">
        <v>0.04</v>
      </c>
      <c r="N8212">
        <f t="shared" si="1025"/>
        <v>3.3960531989175591E-3</v>
      </c>
    </row>
    <row r="8213" spans="1:14" x14ac:dyDescent="0.3">
      <c r="A8213">
        <f t="shared" si="1019"/>
        <v>83</v>
      </c>
      <c r="E8213" s="105">
        <f t="shared" si="1020"/>
        <v>0</v>
      </c>
      <c r="I8213" s="105">
        <f t="shared" si="1021"/>
        <v>0</v>
      </c>
      <c r="J8213" s="105">
        <f t="shared" si="1022"/>
        <v>0</v>
      </c>
      <c r="K8213" s="105">
        <f t="shared" si="1023"/>
        <v>0</v>
      </c>
      <c r="L8213" s="105">
        <f t="shared" si="1024"/>
        <v>0</v>
      </c>
      <c r="M8213">
        <v>0.04</v>
      </c>
      <c r="N8213">
        <f t="shared" si="1025"/>
        <v>3.3960531989175591E-3</v>
      </c>
    </row>
    <row r="8214" spans="1:14" x14ac:dyDescent="0.3">
      <c r="A8214">
        <f t="shared" si="1019"/>
        <v>83</v>
      </c>
      <c r="E8214" s="105">
        <f t="shared" si="1020"/>
        <v>0</v>
      </c>
      <c r="I8214" s="105">
        <f t="shared" si="1021"/>
        <v>0</v>
      </c>
      <c r="J8214" s="105">
        <f t="shared" si="1022"/>
        <v>0</v>
      </c>
      <c r="K8214" s="105">
        <f t="shared" si="1023"/>
        <v>0</v>
      </c>
      <c r="L8214" s="105">
        <f t="shared" si="1024"/>
        <v>0</v>
      </c>
      <c r="M8214">
        <v>0.04</v>
      </c>
      <c r="N8214">
        <f t="shared" si="1025"/>
        <v>3.3960531989175591E-3</v>
      </c>
    </row>
    <row r="8215" spans="1:14" x14ac:dyDescent="0.3">
      <c r="A8215">
        <f t="shared" si="1019"/>
        <v>83</v>
      </c>
      <c r="E8215" s="105">
        <f t="shared" si="1020"/>
        <v>0</v>
      </c>
      <c r="I8215" s="105">
        <f t="shared" si="1021"/>
        <v>0</v>
      </c>
      <c r="J8215" s="105">
        <f t="shared" si="1022"/>
        <v>0</v>
      </c>
      <c r="K8215" s="105">
        <f t="shared" si="1023"/>
        <v>0</v>
      </c>
      <c r="L8215" s="105">
        <f t="shared" si="1024"/>
        <v>0</v>
      </c>
      <c r="M8215">
        <v>0.04</v>
      </c>
      <c r="N8215">
        <f t="shared" si="1025"/>
        <v>3.3960531989175591E-3</v>
      </c>
    </row>
    <row r="8216" spans="1:14" x14ac:dyDescent="0.3">
      <c r="A8216">
        <f t="shared" si="1019"/>
        <v>83</v>
      </c>
      <c r="E8216" s="105">
        <f t="shared" si="1020"/>
        <v>0</v>
      </c>
      <c r="I8216" s="105">
        <f t="shared" si="1021"/>
        <v>0</v>
      </c>
      <c r="J8216" s="105">
        <f t="shared" si="1022"/>
        <v>0</v>
      </c>
      <c r="K8216" s="105">
        <f t="shared" si="1023"/>
        <v>0</v>
      </c>
      <c r="L8216" s="105">
        <f t="shared" si="1024"/>
        <v>0</v>
      </c>
      <c r="M8216">
        <v>0.04</v>
      </c>
      <c r="N8216">
        <f t="shared" si="1025"/>
        <v>3.3960531989175591E-3</v>
      </c>
    </row>
    <row r="8217" spans="1:14" x14ac:dyDescent="0.3">
      <c r="A8217">
        <f t="shared" si="1019"/>
        <v>83</v>
      </c>
      <c r="E8217" s="105">
        <f t="shared" si="1020"/>
        <v>0</v>
      </c>
      <c r="I8217" s="105">
        <f t="shared" si="1021"/>
        <v>0</v>
      </c>
      <c r="J8217" s="105">
        <f t="shared" si="1022"/>
        <v>0</v>
      </c>
      <c r="K8217" s="105">
        <f t="shared" si="1023"/>
        <v>0</v>
      </c>
      <c r="L8217" s="105">
        <f t="shared" si="1024"/>
        <v>0</v>
      </c>
      <c r="M8217">
        <v>0.04</v>
      </c>
      <c r="N8217">
        <f t="shared" si="1025"/>
        <v>3.3960531989175591E-3</v>
      </c>
    </row>
    <row r="8218" spans="1:14" x14ac:dyDescent="0.3">
      <c r="A8218">
        <f t="shared" si="1019"/>
        <v>83</v>
      </c>
      <c r="E8218" s="105">
        <f t="shared" si="1020"/>
        <v>0</v>
      </c>
      <c r="I8218" s="105">
        <f t="shared" si="1021"/>
        <v>0</v>
      </c>
      <c r="J8218" s="105">
        <f t="shared" si="1022"/>
        <v>0</v>
      </c>
      <c r="K8218" s="105">
        <f t="shared" si="1023"/>
        <v>0</v>
      </c>
      <c r="L8218" s="105">
        <f t="shared" si="1024"/>
        <v>0</v>
      </c>
      <c r="M8218">
        <v>0.04</v>
      </c>
      <c r="N8218">
        <f t="shared" si="1025"/>
        <v>3.3960531989175591E-3</v>
      </c>
    </row>
    <row r="8219" spans="1:14" x14ac:dyDescent="0.3">
      <c r="A8219">
        <f t="shared" si="1019"/>
        <v>83</v>
      </c>
      <c r="E8219" s="105">
        <f t="shared" si="1020"/>
        <v>0</v>
      </c>
      <c r="I8219" s="105">
        <f t="shared" si="1021"/>
        <v>0</v>
      </c>
      <c r="J8219" s="105">
        <f t="shared" si="1022"/>
        <v>0</v>
      </c>
      <c r="K8219" s="105">
        <f t="shared" si="1023"/>
        <v>0</v>
      </c>
      <c r="L8219" s="105">
        <f t="shared" si="1024"/>
        <v>0</v>
      </c>
      <c r="M8219">
        <v>0.04</v>
      </c>
      <c r="N8219">
        <f t="shared" si="1025"/>
        <v>3.3960531989175591E-3</v>
      </c>
    </row>
    <row r="8220" spans="1:14" x14ac:dyDescent="0.3">
      <c r="A8220">
        <f t="shared" si="1019"/>
        <v>83</v>
      </c>
      <c r="E8220" s="105">
        <f t="shared" si="1020"/>
        <v>0</v>
      </c>
      <c r="I8220" s="105">
        <f t="shared" si="1021"/>
        <v>0</v>
      </c>
      <c r="J8220" s="105">
        <f t="shared" si="1022"/>
        <v>0</v>
      </c>
      <c r="K8220" s="105">
        <f t="shared" si="1023"/>
        <v>0</v>
      </c>
      <c r="L8220" s="105">
        <f t="shared" si="1024"/>
        <v>0</v>
      </c>
      <c r="M8220">
        <v>0.04</v>
      </c>
      <c r="N8220">
        <f t="shared" si="1025"/>
        <v>3.3960531989175591E-3</v>
      </c>
    </row>
    <row r="8221" spans="1:14" x14ac:dyDescent="0.3">
      <c r="A8221">
        <f t="shared" si="1019"/>
        <v>83</v>
      </c>
      <c r="E8221" s="105">
        <f t="shared" si="1020"/>
        <v>0</v>
      </c>
      <c r="I8221" s="105">
        <f t="shared" si="1021"/>
        <v>0</v>
      </c>
      <c r="J8221" s="105">
        <f t="shared" si="1022"/>
        <v>0</v>
      </c>
      <c r="K8221" s="105">
        <f t="shared" si="1023"/>
        <v>0</v>
      </c>
      <c r="L8221" s="105">
        <f t="shared" si="1024"/>
        <v>0</v>
      </c>
      <c r="M8221">
        <v>0.04</v>
      </c>
      <c r="N8221">
        <f t="shared" si="1025"/>
        <v>3.3960531989175591E-3</v>
      </c>
    </row>
    <row r="8222" spans="1:14" x14ac:dyDescent="0.3">
      <c r="A8222">
        <f t="shared" si="1019"/>
        <v>83</v>
      </c>
      <c r="E8222" s="105">
        <f t="shared" si="1020"/>
        <v>0</v>
      </c>
      <c r="I8222" s="105">
        <f t="shared" si="1021"/>
        <v>0</v>
      </c>
      <c r="J8222" s="105">
        <f t="shared" si="1022"/>
        <v>0</v>
      </c>
      <c r="K8222" s="105">
        <f t="shared" si="1023"/>
        <v>0</v>
      </c>
      <c r="L8222" s="105">
        <f t="shared" si="1024"/>
        <v>0</v>
      </c>
      <c r="M8222">
        <v>0.04</v>
      </c>
      <c r="N8222">
        <f t="shared" si="1025"/>
        <v>3.3960531989175591E-3</v>
      </c>
    </row>
    <row r="8223" spans="1:14" x14ac:dyDescent="0.3">
      <c r="A8223">
        <f t="shared" si="1019"/>
        <v>83</v>
      </c>
      <c r="E8223" s="105">
        <f t="shared" si="1020"/>
        <v>0</v>
      </c>
      <c r="I8223" s="105">
        <f t="shared" si="1021"/>
        <v>0</v>
      </c>
      <c r="J8223" s="105">
        <f t="shared" si="1022"/>
        <v>0</v>
      </c>
      <c r="K8223" s="105">
        <f t="shared" si="1023"/>
        <v>0</v>
      </c>
      <c r="L8223" s="105">
        <f t="shared" si="1024"/>
        <v>0</v>
      </c>
      <c r="M8223">
        <v>0.04</v>
      </c>
      <c r="N8223">
        <f t="shared" si="1025"/>
        <v>3.3960531989175591E-3</v>
      </c>
    </row>
    <row r="8224" spans="1:14" x14ac:dyDescent="0.3">
      <c r="A8224">
        <f t="shared" si="1019"/>
        <v>83</v>
      </c>
      <c r="E8224" s="105">
        <f t="shared" si="1020"/>
        <v>0</v>
      </c>
      <c r="I8224" s="105">
        <f t="shared" si="1021"/>
        <v>0</v>
      </c>
      <c r="J8224" s="105">
        <f t="shared" si="1022"/>
        <v>0</v>
      </c>
      <c r="K8224" s="105">
        <f t="shared" si="1023"/>
        <v>0</v>
      </c>
      <c r="L8224" s="105">
        <f t="shared" si="1024"/>
        <v>0</v>
      </c>
      <c r="M8224">
        <v>0.04</v>
      </c>
      <c r="N8224">
        <f t="shared" si="1025"/>
        <v>3.3960531989175591E-3</v>
      </c>
    </row>
    <row r="8225" spans="1:14" x14ac:dyDescent="0.3">
      <c r="A8225">
        <f t="shared" si="1019"/>
        <v>83</v>
      </c>
      <c r="E8225" s="105">
        <f t="shared" si="1020"/>
        <v>0</v>
      </c>
      <c r="I8225" s="105">
        <f t="shared" si="1021"/>
        <v>0</v>
      </c>
      <c r="J8225" s="105">
        <f t="shared" si="1022"/>
        <v>0</v>
      </c>
      <c r="K8225" s="105">
        <f t="shared" si="1023"/>
        <v>0</v>
      </c>
      <c r="L8225" s="105">
        <f t="shared" si="1024"/>
        <v>0</v>
      </c>
      <c r="M8225">
        <v>0.04</v>
      </c>
      <c r="N8225">
        <f t="shared" si="1025"/>
        <v>3.3960531989175591E-3</v>
      </c>
    </row>
    <row r="8226" spans="1:14" x14ac:dyDescent="0.3">
      <c r="A8226">
        <f t="shared" si="1019"/>
        <v>83</v>
      </c>
      <c r="E8226" s="105">
        <f t="shared" si="1020"/>
        <v>0</v>
      </c>
      <c r="I8226" s="105">
        <f t="shared" si="1021"/>
        <v>0</v>
      </c>
      <c r="J8226" s="105">
        <f t="shared" si="1022"/>
        <v>0</v>
      </c>
      <c r="K8226" s="105">
        <f t="shared" si="1023"/>
        <v>0</v>
      </c>
      <c r="L8226" s="105">
        <f t="shared" si="1024"/>
        <v>0</v>
      </c>
      <c r="M8226">
        <v>0.04</v>
      </c>
      <c r="N8226">
        <f t="shared" si="1025"/>
        <v>3.3960531989175591E-3</v>
      </c>
    </row>
    <row r="8227" spans="1:14" x14ac:dyDescent="0.3">
      <c r="A8227">
        <f t="shared" si="1019"/>
        <v>83</v>
      </c>
      <c r="E8227" s="105">
        <f t="shared" si="1020"/>
        <v>0</v>
      </c>
      <c r="I8227" s="105">
        <f t="shared" si="1021"/>
        <v>0</v>
      </c>
      <c r="J8227" s="105">
        <f t="shared" si="1022"/>
        <v>0</v>
      </c>
      <c r="K8227" s="105">
        <f t="shared" si="1023"/>
        <v>0</v>
      </c>
      <c r="L8227" s="105">
        <f t="shared" si="1024"/>
        <v>0</v>
      </c>
      <c r="M8227">
        <v>0.04</v>
      </c>
      <c r="N8227">
        <f t="shared" si="1025"/>
        <v>3.3960531989175591E-3</v>
      </c>
    </row>
    <row r="8228" spans="1:14" x14ac:dyDescent="0.3">
      <c r="A8228">
        <f t="shared" si="1019"/>
        <v>83</v>
      </c>
      <c r="E8228" s="105">
        <f t="shared" si="1020"/>
        <v>0</v>
      </c>
      <c r="I8228" s="105">
        <f t="shared" si="1021"/>
        <v>0</v>
      </c>
      <c r="J8228" s="105">
        <f t="shared" si="1022"/>
        <v>0</v>
      </c>
      <c r="K8228" s="105">
        <f t="shared" si="1023"/>
        <v>0</v>
      </c>
      <c r="L8228" s="105">
        <f t="shared" si="1024"/>
        <v>0</v>
      </c>
      <c r="M8228">
        <v>0.04</v>
      </c>
      <c r="N8228">
        <f t="shared" si="1025"/>
        <v>3.3960531989175591E-3</v>
      </c>
    </row>
    <row r="8229" spans="1:14" x14ac:dyDescent="0.3">
      <c r="A8229">
        <f t="shared" si="1019"/>
        <v>83</v>
      </c>
      <c r="E8229" s="105">
        <f t="shared" si="1020"/>
        <v>0</v>
      </c>
      <c r="I8229" s="105">
        <f t="shared" si="1021"/>
        <v>0</v>
      </c>
      <c r="J8229" s="105">
        <f t="shared" si="1022"/>
        <v>0</v>
      </c>
      <c r="K8229" s="105">
        <f t="shared" si="1023"/>
        <v>0</v>
      </c>
      <c r="L8229" s="105">
        <f t="shared" si="1024"/>
        <v>0</v>
      </c>
      <c r="M8229">
        <v>0.04</v>
      </c>
      <c r="N8229">
        <f t="shared" si="1025"/>
        <v>3.3960531989175591E-3</v>
      </c>
    </row>
    <row r="8230" spans="1:14" x14ac:dyDescent="0.3">
      <c r="A8230">
        <f t="shared" si="1019"/>
        <v>83</v>
      </c>
      <c r="E8230" s="105">
        <f t="shared" si="1020"/>
        <v>0</v>
      </c>
      <c r="I8230" s="105">
        <f t="shared" si="1021"/>
        <v>0</v>
      </c>
      <c r="J8230" s="105">
        <f t="shared" si="1022"/>
        <v>0</v>
      </c>
      <c r="K8230" s="105">
        <f t="shared" si="1023"/>
        <v>0</v>
      </c>
      <c r="L8230" s="105">
        <f t="shared" si="1024"/>
        <v>0</v>
      </c>
      <c r="M8230">
        <v>0.04</v>
      </c>
      <c r="N8230">
        <f t="shared" si="1025"/>
        <v>3.3960531989175591E-3</v>
      </c>
    </row>
    <row r="8231" spans="1:14" x14ac:dyDescent="0.3">
      <c r="A8231">
        <f t="shared" ref="A8231:A8294" si="1027">IF(COUNTIF(A8131:A8230,A8230)=100, A8230+1,A8230)</f>
        <v>83</v>
      </c>
      <c r="E8231" s="105">
        <f t="shared" ref="E8231:E8294" si="1028">MAX(0, E8131-K8131-L8131)</f>
        <v>0</v>
      </c>
      <c r="I8231" s="105">
        <f t="shared" ref="I8231:I8294" si="1029">IF(E8231&lt;I8131,J8231 + E8231, I8131)</f>
        <v>0</v>
      </c>
      <c r="J8231" s="105">
        <f t="shared" si="1022"/>
        <v>0</v>
      </c>
      <c r="K8231" s="105">
        <f t="shared" si="1023"/>
        <v>0</v>
      </c>
      <c r="L8231" s="105">
        <f t="shared" si="1024"/>
        <v>0</v>
      </c>
      <c r="M8231">
        <v>0.04</v>
      </c>
      <c r="N8231">
        <f t="shared" si="1025"/>
        <v>3.3960531989175591E-3</v>
      </c>
    </row>
    <row r="8232" spans="1:14" x14ac:dyDescent="0.3">
      <c r="A8232">
        <f t="shared" si="1027"/>
        <v>83</v>
      </c>
      <c r="E8232" s="105">
        <f t="shared" si="1028"/>
        <v>0</v>
      </c>
      <c r="I8232" s="105">
        <f t="shared" si="1029"/>
        <v>0</v>
      </c>
      <c r="J8232" s="105">
        <f t="shared" si="1022"/>
        <v>0</v>
      </c>
      <c r="K8232" s="105">
        <f t="shared" si="1023"/>
        <v>0</v>
      </c>
      <c r="L8232" s="105">
        <f t="shared" si="1024"/>
        <v>0</v>
      </c>
      <c r="M8232">
        <v>0.04</v>
      </c>
      <c r="N8232">
        <f t="shared" si="1025"/>
        <v>3.3960531989175591E-3</v>
      </c>
    </row>
    <row r="8233" spans="1:14" x14ac:dyDescent="0.3">
      <c r="A8233">
        <f t="shared" si="1027"/>
        <v>83</v>
      </c>
      <c r="E8233" s="105">
        <f t="shared" si="1028"/>
        <v>0</v>
      </c>
      <c r="I8233" s="105">
        <f t="shared" si="1029"/>
        <v>0</v>
      </c>
      <c r="J8233" s="105">
        <f t="shared" si="1022"/>
        <v>0</v>
      </c>
      <c r="K8233" s="105">
        <f t="shared" si="1023"/>
        <v>0</v>
      </c>
      <c r="L8233" s="105">
        <f t="shared" si="1024"/>
        <v>0</v>
      </c>
      <c r="M8233">
        <v>0.04</v>
      </c>
      <c r="N8233">
        <f t="shared" si="1025"/>
        <v>3.3960531989175591E-3</v>
      </c>
    </row>
    <row r="8234" spans="1:14" x14ac:dyDescent="0.3">
      <c r="A8234">
        <f t="shared" si="1027"/>
        <v>83</v>
      </c>
      <c r="E8234" s="105">
        <f t="shared" si="1028"/>
        <v>0</v>
      </c>
      <c r="I8234" s="105">
        <f t="shared" si="1029"/>
        <v>0</v>
      </c>
      <c r="J8234" s="105">
        <f t="shared" si="1022"/>
        <v>0</v>
      </c>
      <c r="K8234" s="105">
        <f t="shared" si="1023"/>
        <v>0</v>
      </c>
      <c r="L8234" s="105">
        <f t="shared" si="1024"/>
        <v>0</v>
      </c>
      <c r="M8234">
        <v>0.04</v>
      </c>
      <c r="N8234">
        <f t="shared" si="1025"/>
        <v>3.3960531989175591E-3</v>
      </c>
    </row>
    <row r="8235" spans="1:14" x14ac:dyDescent="0.3">
      <c r="A8235">
        <f t="shared" si="1027"/>
        <v>83</v>
      </c>
      <c r="E8235" s="105">
        <f t="shared" si="1028"/>
        <v>0</v>
      </c>
      <c r="I8235" s="105">
        <f t="shared" si="1029"/>
        <v>0</v>
      </c>
      <c r="J8235" s="105">
        <f t="shared" si="1022"/>
        <v>0</v>
      </c>
      <c r="K8235" s="105">
        <f t="shared" si="1023"/>
        <v>0</v>
      </c>
      <c r="L8235" s="105">
        <f t="shared" si="1024"/>
        <v>0</v>
      </c>
      <c r="M8235">
        <v>0.04</v>
      </c>
      <c r="N8235">
        <f t="shared" si="1025"/>
        <v>3.3960531989175591E-3</v>
      </c>
    </row>
    <row r="8236" spans="1:14" x14ac:dyDescent="0.3">
      <c r="A8236">
        <f t="shared" si="1027"/>
        <v>83</v>
      </c>
      <c r="E8236" s="105">
        <f t="shared" si="1028"/>
        <v>0</v>
      </c>
      <c r="I8236" s="105">
        <f t="shared" si="1029"/>
        <v>0</v>
      </c>
      <c r="J8236" s="105">
        <f t="shared" si="1022"/>
        <v>0</v>
      </c>
      <c r="K8236" s="105">
        <f t="shared" si="1023"/>
        <v>0</v>
      </c>
      <c r="L8236" s="105">
        <f t="shared" si="1024"/>
        <v>0</v>
      </c>
      <c r="M8236">
        <v>0.04</v>
      </c>
      <c r="N8236">
        <f t="shared" si="1025"/>
        <v>3.3960531989175591E-3</v>
      </c>
    </row>
    <row r="8237" spans="1:14" x14ac:dyDescent="0.3">
      <c r="A8237">
        <f t="shared" si="1027"/>
        <v>83</v>
      </c>
      <c r="E8237" s="105">
        <f t="shared" si="1028"/>
        <v>0</v>
      </c>
      <c r="I8237" s="105">
        <f t="shared" si="1029"/>
        <v>0</v>
      </c>
      <c r="J8237" s="105">
        <f t="shared" si="1022"/>
        <v>0</v>
      </c>
      <c r="K8237" s="105">
        <f t="shared" si="1023"/>
        <v>0</v>
      </c>
      <c r="L8237" s="105">
        <f t="shared" si="1024"/>
        <v>0</v>
      </c>
      <c r="M8237">
        <v>0.04</v>
      </c>
      <c r="N8237">
        <f t="shared" si="1025"/>
        <v>3.3960531989175591E-3</v>
      </c>
    </row>
    <row r="8238" spans="1:14" x14ac:dyDescent="0.3">
      <c r="A8238">
        <f t="shared" si="1027"/>
        <v>83</v>
      </c>
      <c r="E8238" s="105">
        <f t="shared" si="1028"/>
        <v>0</v>
      </c>
      <c r="I8238" s="105">
        <f t="shared" si="1029"/>
        <v>0</v>
      </c>
      <c r="J8238" s="105">
        <f t="shared" si="1022"/>
        <v>0</v>
      </c>
      <c r="K8238" s="105">
        <f t="shared" si="1023"/>
        <v>0</v>
      </c>
      <c r="L8238" s="105">
        <f t="shared" si="1024"/>
        <v>0</v>
      </c>
      <c r="M8238">
        <v>0.04</v>
      </c>
      <c r="N8238">
        <f t="shared" si="1025"/>
        <v>3.3960531989175591E-3</v>
      </c>
    </row>
    <row r="8239" spans="1:14" x14ac:dyDescent="0.3">
      <c r="A8239">
        <f t="shared" si="1027"/>
        <v>83</v>
      </c>
      <c r="E8239" s="105">
        <f t="shared" si="1028"/>
        <v>0</v>
      </c>
      <c r="I8239" s="105">
        <f t="shared" si="1029"/>
        <v>0</v>
      </c>
      <c r="J8239" s="105">
        <f t="shared" si="1022"/>
        <v>0</v>
      </c>
      <c r="K8239" s="105">
        <f t="shared" si="1023"/>
        <v>0</v>
      </c>
      <c r="L8239" s="105">
        <f t="shared" si="1024"/>
        <v>0</v>
      </c>
      <c r="M8239">
        <v>0.04</v>
      </c>
      <c r="N8239">
        <f t="shared" si="1025"/>
        <v>3.3960531989175591E-3</v>
      </c>
    </row>
    <row r="8240" spans="1:14" x14ac:dyDescent="0.3">
      <c r="A8240">
        <f t="shared" si="1027"/>
        <v>83</v>
      </c>
      <c r="E8240" s="105">
        <f t="shared" si="1028"/>
        <v>0</v>
      </c>
      <c r="I8240" s="105">
        <f t="shared" si="1029"/>
        <v>0</v>
      </c>
      <c r="J8240" s="105">
        <f t="shared" si="1022"/>
        <v>0</v>
      </c>
      <c r="K8240" s="105">
        <f t="shared" si="1023"/>
        <v>0</v>
      </c>
      <c r="L8240" s="105">
        <f t="shared" si="1024"/>
        <v>0</v>
      </c>
      <c r="M8240">
        <v>0.04</v>
      </c>
      <c r="N8240">
        <f t="shared" si="1025"/>
        <v>3.3960531989175591E-3</v>
      </c>
    </row>
    <row r="8241" spans="1:14" x14ac:dyDescent="0.3">
      <c r="A8241">
        <f t="shared" si="1027"/>
        <v>83</v>
      </c>
      <c r="E8241" s="105">
        <f t="shared" si="1028"/>
        <v>0</v>
      </c>
      <c r="I8241" s="105">
        <f t="shared" si="1029"/>
        <v>0</v>
      </c>
      <c r="J8241" s="105">
        <f t="shared" si="1022"/>
        <v>0</v>
      </c>
      <c r="K8241" s="105">
        <f t="shared" si="1023"/>
        <v>0</v>
      </c>
      <c r="L8241" s="105">
        <f t="shared" si="1024"/>
        <v>0</v>
      </c>
      <c r="M8241">
        <v>0.04</v>
      </c>
      <c r="N8241">
        <f t="shared" si="1025"/>
        <v>3.3960531989175591E-3</v>
      </c>
    </row>
    <row r="8242" spans="1:14" x14ac:dyDescent="0.3">
      <c r="A8242">
        <f t="shared" si="1027"/>
        <v>83</v>
      </c>
      <c r="E8242" s="105">
        <f t="shared" si="1028"/>
        <v>0</v>
      </c>
      <c r="I8242" s="105">
        <f t="shared" si="1029"/>
        <v>0</v>
      </c>
      <c r="J8242" s="105">
        <f t="shared" si="1022"/>
        <v>0</v>
      </c>
      <c r="K8242" s="105">
        <f t="shared" si="1023"/>
        <v>0</v>
      </c>
      <c r="L8242" s="105">
        <f t="shared" si="1024"/>
        <v>0</v>
      </c>
      <c r="M8242">
        <v>0.04</v>
      </c>
      <c r="N8242">
        <f t="shared" si="1025"/>
        <v>3.3960531989175591E-3</v>
      </c>
    </row>
    <row r="8243" spans="1:14" x14ac:dyDescent="0.3">
      <c r="A8243">
        <f t="shared" si="1027"/>
        <v>83</v>
      </c>
      <c r="E8243" s="105">
        <f t="shared" si="1028"/>
        <v>0</v>
      </c>
      <c r="I8243" s="105">
        <f t="shared" si="1029"/>
        <v>0</v>
      </c>
      <c r="J8243" s="105">
        <f t="shared" si="1022"/>
        <v>0</v>
      </c>
      <c r="K8243" s="105">
        <f t="shared" si="1023"/>
        <v>0</v>
      </c>
      <c r="L8243" s="105">
        <f t="shared" si="1024"/>
        <v>0</v>
      </c>
      <c r="M8243">
        <v>0.04</v>
      </c>
      <c r="N8243">
        <f t="shared" si="1025"/>
        <v>3.3960531989175591E-3</v>
      </c>
    </row>
    <row r="8244" spans="1:14" x14ac:dyDescent="0.3">
      <c r="A8244">
        <f t="shared" si="1027"/>
        <v>83</v>
      </c>
      <c r="E8244" s="105">
        <f t="shared" si="1028"/>
        <v>0</v>
      </c>
      <c r="I8244" s="105">
        <f t="shared" si="1029"/>
        <v>0</v>
      </c>
      <c r="J8244" s="105">
        <f t="shared" si="1022"/>
        <v>0</v>
      </c>
      <c r="K8244" s="105">
        <f t="shared" si="1023"/>
        <v>0</v>
      </c>
      <c r="L8244" s="105">
        <f t="shared" si="1024"/>
        <v>0</v>
      </c>
      <c r="M8244">
        <v>0.04</v>
      </c>
      <c r="N8244">
        <f t="shared" si="1025"/>
        <v>3.3960531989175591E-3</v>
      </c>
    </row>
    <row r="8245" spans="1:14" x14ac:dyDescent="0.3">
      <c r="A8245">
        <f t="shared" si="1027"/>
        <v>83</v>
      </c>
      <c r="E8245" s="105">
        <f t="shared" si="1028"/>
        <v>0</v>
      </c>
      <c r="I8245" s="105">
        <f t="shared" si="1029"/>
        <v>0</v>
      </c>
      <c r="J8245" s="105">
        <f t="shared" si="1022"/>
        <v>0</v>
      </c>
      <c r="K8245" s="105">
        <f t="shared" si="1023"/>
        <v>0</v>
      </c>
      <c r="L8245" s="105">
        <f t="shared" si="1024"/>
        <v>0</v>
      </c>
      <c r="M8245">
        <v>0.04</v>
      </c>
      <c r="N8245">
        <f t="shared" si="1025"/>
        <v>3.3960531989175591E-3</v>
      </c>
    </row>
    <row r="8246" spans="1:14" x14ac:dyDescent="0.3">
      <c r="A8246">
        <f t="shared" si="1027"/>
        <v>83</v>
      </c>
      <c r="E8246" s="105">
        <f t="shared" si="1028"/>
        <v>0</v>
      </c>
      <c r="I8246" s="105">
        <f t="shared" si="1029"/>
        <v>0</v>
      </c>
      <c r="J8246" s="105">
        <f t="shared" si="1022"/>
        <v>0</v>
      </c>
      <c r="K8246" s="105">
        <f t="shared" si="1023"/>
        <v>0</v>
      </c>
      <c r="L8246" s="105">
        <f t="shared" si="1024"/>
        <v>0</v>
      </c>
      <c r="M8246">
        <v>0.04</v>
      </c>
      <c r="N8246">
        <f t="shared" si="1025"/>
        <v>3.3960531989175591E-3</v>
      </c>
    </row>
    <row r="8247" spans="1:14" x14ac:dyDescent="0.3">
      <c r="A8247">
        <f t="shared" si="1027"/>
        <v>83</v>
      </c>
      <c r="E8247" s="105">
        <f t="shared" si="1028"/>
        <v>0</v>
      </c>
      <c r="I8247" s="105">
        <f t="shared" si="1029"/>
        <v>0</v>
      </c>
      <c r="J8247" s="105">
        <f t="shared" si="1022"/>
        <v>0</v>
      </c>
      <c r="K8247" s="105">
        <f t="shared" si="1023"/>
        <v>0</v>
      </c>
      <c r="L8247" s="105">
        <f t="shared" si="1024"/>
        <v>0</v>
      </c>
      <c r="M8247">
        <v>0.04</v>
      </c>
      <c r="N8247">
        <f t="shared" si="1025"/>
        <v>3.3960531989175591E-3</v>
      </c>
    </row>
    <row r="8248" spans="1:14" x14ac:dyDescent="0.3">
      <c r="A8248">
        <f t="shared" si="1027"/>
        <v>83</v>
      </c>
      <c r="E8248" s="105">
        <f t="shared" si="1028"/>
        <v>0</v>
      </c>
      <c r="I8248" s="105">
        <f t="shared" si="1029"/>
        <v>0</v>
      </c>
      <c r="J8248" s="105">
        <f t="shared" si="1022"/>
        <v>0</v>
      </c>
      <c r="K8248" s="105">
        <f t="shared" si="1023"/>
        <v>0</v>
      </c>
      <c r="L8248" s="105">
        <f t="shared" si="1024"/>
        <v>0</v>
      </c>
      <c r="M8248">
        <v>0.04</v>
      </c>
      <c r="N8248">
        <f t="shared" si="1025"/>
        <v>3.3960531989175591E-3</v>
      </c>
    </row>
    <row r="8249" spans="1:14" x14ac:dyDescent="0.3">
      <c r="A8249">
        <f t="shared" si="1027"/>
        <v>83</v>
      </c>
      <c r="E8249" s="105">
        <f t="shared" si="1028"/>
        <v>0</v>
      </c>
      <c r="I8249" s="105">
        <f t="shared" si="1029"/>
        <v>0</v>
      </c>
      <c r="J8249" s="105">
        <f t="shared" si="1022"/>
        <v>0</v>
      </c>
      <c r="K8249" s="105">
        <f t="shared" si="1023"/>
        <v>0</v>
      </c>
      <c r="L8249" s="105">
        <f t="shared" si="1024"/>
        <v>0</v>
      </c>
      <c r="M8249">
        <v>0.04</v>
      </c>
      <c r="N8249">
        <f t="shared" si="1025"/>
        <v>3.3960531989175591E-3</v>
      </c>
    </row>
    <row r="8250" spans="1:14" x14ac:dyDescent="0.3">
      <c r="A8250">
        <f t="shared" si="1027"/>
        <v>83</v>
      </c>
      <c r="E8250" s="105">
        <f t="shared" si="1028"/>
        <v>0</v>
      </c>
      <c r="I8250" s="105">
        <f t="shared" si="1029"/>
        <v>0</v>
      </c>
      <c r="J8250" s="105">
        <f t="shared" si="1022"/>
        <v>0</v>
      </c>
      <c r="K8250" s="105">
        <f t="shared" si="1023"/>
        <v>0</v>
      </c>
      <c r="L8250" s="105">
        <f t="shared" si="1024"/>
        <v>0</v>
      </c>
      <c r="M8250">
        <v>0.04</v>
      </c>
      <c r="N8250">
        <f t="shared" si="1025"/>
        <v>3.3960531989175591E-3</v>
      </c>
    </row>
    <row r="8251" spans="1:14" x14ac:dyDescent="0.3">
      <c r="A8251">
        <f t="shared" si="1027"/>
        <v>83</v>
      </c>
      <c r="E8251" s="105">
        <f t="shared" si="1028"/>
        <v>0</v>
      </c>
      <c r="I8251" s="105">
        <f t="shared" si="1029"/>
        <v>0</v>
      </c>
      <c r="J8251" s="105">
        <f t="shared" si="1022"/>
        <v>0</v>
      </c>
      <c r="K8251" s="105">
        <f t="shared" si="1023"/>
        <v>0</v>
      </c>
      <c r="L8251" s="105">
        <f t="shared" si="1024"/>
        <v>0</v>
      </c>
      <c r="M8251">
        <v>0.04</v>
      </c>
      <c r="N8251">
        <f t="shared" si="1025"/>
        <v>3.3960531989175591E-3</v>
      </c>
    </row>
    <row r="8252" spans="1:14" x14ac:dyDescent="0.3">
      <c r="A8252">
        <f t="shared" si="1027"/>
        <v>83</v>
      </c>
      <c r="E8252" s="105">
        <f t="shared" si="1028"/>
        <v>0</v>
      </c>
      <c r="I8252" s="105">
        <f t="shared" si="1029"/>
        <v>0</v>
      </c>
      <c r="J8252" s="105">
        <f t="shared" si="1022"/>
        <v>0</v>
      </c>
      <c r="K8252" s="105">
        <f t="shared" si="1023"/>
        <v>0</v>
      </c>
      <c r="L8252" s="105">
        <f t="shared" si="1024"/>
        <v>0</v>
      </c>
      <c r="M8252">
        <v>0.04</v>
      </c>
      <c r="N8252">
        <f t="shared" si="1025"/>
        <v>3.3960531989175591E-3</v>
      </c>
    </row>
    <row r="8253" spans="1:14" x14ac:dyDescent="0.3">
      <c r="A8253">
        <f t="shared" si="1027"/>
        <v>83</v>
      </c>
      <c r="E8253" s="105">
        <f t="shared" si="1028"/>
        <v>0</v>
      </c>
      <c r="I8253" s="105">
        <f t="shared" si="1029"/>
        <v>0</v>
      </c>
      <c r="J8253" s="105">
        <f t="shared" si="1022"/>
        <v>0</v>
      </c>
      <c r="K8253" s="105">
        <f t="shared" si="1023"/>
        <v>0</v>
      </c>
      <c r="L8253" s="105">
        <f t="shared" si="1024"/>
        <v>0</v>
      </c>
      <c r="M8253">
        <v>0.04</v>
      </c>
      <c r="N8253">
        <f t="shared" si="1025"/>
        <v>3.3960531989175591E-3</v>
      </c>
    </row>
    <row r="8254" spans="1:14" x14ac:dyDescent="0.3">
      <c r="A8254">
        <f t="shared" si="1027"/>
        <v>83</v>
      </c>
      <c r="E8254" s="105">
        <f t="shared" si="1028"/>
        <v>0</v>
      </c>
      <c r="I8254" s="105">
        <f t="shared" si="1029"/>
        <v>0</v>
      </c>
      <c r="J8254" s="105">
        <f t="shared" si="1022"/>
        <v>0</v>
      </c>
      <c r="K8254" s="105">
        <f t="shared" si="1023"/>
        <v>0</v>
      </c>
      <c r="L8254" s="105">
        <f t="shared" si="1024"/>
        <v>0</v>
      </c>
      <c r="M8254">
        <v>0.04</v>
      </c>
      <c r="N8254">
        <f t="shared" si="1025"/>
        <v>3.3960531989175591E-3</v>
      </c>
    </row>
    <row r="8255" spans="1:14" x14ac:dyDescent="0.3">
      <c r="A8255">
        <f t="shared" si="1027"/>
        <v>83</v>
      </c>
      <c r="E8255" s="105">
        <f t="shared" si="1028"/>
        <v>0</v>
      </c>
      <c r="I8255" s="105">
        <f t="shared" si="1029"/>
        <v>0</v>
      </c>
      <c r="J8255" s="105">
        <f t="shared" si="1022"/>
        <v>0</v>
      </c>
      <c r="K8255" s="105">
        <f t="shared" si="1023"/>
        <v>0</v>
      </c>
      <c r="L8255" s="105">
        <f t="shared" si="1024"/>
        <v>0</v>
      </c>
      <c r="M8255">
        <v>0.04</v>
      </c>
      <c r="N8255">
        <f t="shared" si="1025"/>
        <v>3.3960531989175591E-3</v>
      </c>
    </row>
    <row r="8256" spans="1:14" x14ac:dyDescent="0.3">
      <c r="A8256">
        <f t="shared" si="1027"/>
        <v>83</v>
      </c>
      <c r="E8256" s="105">
        <f t="shared" si="1028"/>
        <v>0</v>
      </c>
      <c r="I8256" s="105">
        <f t="shared" si="1029"/>
        <v>0</v>
      </c>
      <c r="J8256" s="105">
        <f t="shared" si="1022"/>
        <v>0</v>
      </c>
      <c r="K8256" s="105">
        <f t="shared" si="1023"/>
        <v>0</v>
      </c>
      <c r="L8256" s="105">
        <f t="shared" si="1024"/>
        <v>0</v>
      </c>
      <c r="M8256">
        <v>0.04</v>
      </c>
      <c r="N8256">
        <f t="shared" si="1025"/>
        <v>3.3960531989175591E-3</v>
      </c>
    </row>
    <row r="8257" spans="1:14" x14ac:dyDescent="0.3">
      <c r="A8257">
        <f t="shared" si="1027"/>
        <v>83</v>
      </c>
      <c r="E8257" s="105">
        <f t="shared" si="1028"/>
        <v>0</v>
      </c>
      <c r="I8257" s="105">
        <f t="shared" si="1029"/>
        <v>0</v>
      </c>
      <c r="J8257" s="105">
        <f t="shared" si="1022"/>
        <v>0</v>
      </c>
      <c r="K8257" s="105">
        <f t="shared" si="1023"/>
        <v>0</v>
      </c>
      <c r="L8257" s="105">
        <f t="shared" si="1024"/>
        <v>0</v>
      </c>
      <c r="M8257">
        <v>0.04</v>
      </c>
      <c r="N8257">
        <f t="shared" si="1025"/>
        <v>3.3960531989175591E-3</v>
      </c>
    </row>
    <row r="8258" spans="1:14" x14ac:dyDescent="0.3">
      <c r="A8258">
        <f t="shared" si="1027"/>
        <v>83</v>
      </c>
      <c r="E8258" s="105">
        <f t="shared" si="1028"/>
        <v>0</v>
      </c>
      <c r="I8258" s="105">
        <f t="shared" si="1029"/>
        <v>0</v>
      </c>
      <c r="J8258" s="105">
        <f t="shared" si="1022"/>
        <v>0</v>
      </c>
      <c r="K8258" s="105">
        <f t="shared" si="1023"/>
        <v>0</v>
      </c>
      <c r="L8258" s="105">
        <f t="shared" si="1024"/>
        <v>0</v>
      </c>
      <c r="M8258">
        <v>0.04</v>
      </c>
      <c r="N8258">
        <f t="shared" si="1025"/>
        <v>3.3960531989175591E-3</v>
      </c>
    </row>
    <row r="8259" spans="1:14" x14ac:dyDescent="0.3">
      <c r="A8259">
        <f t="shared" si="1027"/>
        <v>83</v>
      </c>
      <c r="E8259" s="105">
        <f t="shared" si="1028"/>
        <v>0</v>
      </c>
      <c r="I8259" s="105">
        <f t="shared" si="1029"/>
        <v>0</v>
      </c>
      <c r="J8259" s="105">
        <f t="shared" ref="J8259:J8322" si="1030">E8259*($H$2/12)</f>
        <v>0</v>
      </c>
      <c r="K8259" s="105">
        <f t="shared" ref="K8259:K8322" si="1031">I8259-J8259</f>
        <v>0</v>
      </c>
      <c r="L8259" s="105">
        <f t="shared" ref="L8259:L8322" si="1032">N8259*(E8259-K8259)</f>
        <v>0</v>
      </c>
      <c r="M8259">
        <v>0.04</v>
      </c>
      <c r="N8259">
        <f t="shared" ref="N8259:N8322" si="1033">1-(POWER(1-M8259,(1/12)))</f>
        <v>3.3960531989175591E-3</v>
      </c>
    </row>
    <row r="8260" spans="1:14" x14ac:dyDescent="0.3">
      <c r="A8260">
        <f t="shared" si="1027"/>
        <v>83</v>
      </c>
      <c r="E8260" s="105">
        <f t="shared" si="1028"/>
        <v>0</v>
      </c>
      <c r="I8260" s="105">
        <f t="shared" si="1029"/>
        <v>0</v>
      </c>
      <c r="J8260" s="105">
        <f t="shared" si="1030"/>
        <v>0</v>
      </c>
      <c r="K8260" s="105">
        <f t="shared" si="1031"/>
        <v>0</v>
      </c>
      <c r="L8260" s="105">
        <f t="shared" si="1032"/>
        <v>0</v>
      </c>
      <c r="M8260">
        <v>0.04</v>
      </c>
      <c r="N8260">
        <f t="shared" si="1033"/>
        <v>3.3960531989175591E-3</v>
      </c>
    </row>
    <row r="8261" spans="1:14" x14ac:dyDescent="0.3">
      <c r="A8261">
        <f t="shared" si="1027"/>
        <v>83</v>
      </c>
      <c r="E8261" s="105">
        <f t="shared" si="1028"/>
        <v>0</v>
      </c>
      <c r="I8261" s="105">
        <f t="shared" si="1029"/>
        <v>0</v>
      </c>
      <c r="J8261" s="105">
        <f t="shared" si="1030"/>
        <v>0</v>
      </c>
      <c r="K8261" s="105">
        <f t="shared" si="1031"/>
        <v>0</v>
      </c>
      <c r="L8261" s="105">
        <f t="shared" si="1032"/>
        <v>0</v>
      </c>
      <c r="M8261">
        <v>0.04</v>
      </c>
      <c r="N8261">
        <f t="shared" si="1033"/>
        <v>3.3960531989175591E-3</v>
      </c>
    </row>
    <row r="8262" spans="1:14" x14ac:dyDescent="0.3">
      <c r="A8262">
        <f t="shared" si="1027"/>
        <v>83</v>
      </c>
      <c r="E8262" s="105">
        <f t="shared" si="1028"/>
        <v>0</v>
      </c>
      <c r="I8262" s="105">
        <f t="shared" si="1029"/>
        <v>0</v>
      </c>
      <c r="J8262" s="105">
        <f t="shared" si="1030"/>
        <v>0</v>
      </c>
      <c r="K8262" s="105">
        <f t="shared" si="1031"/>
        <v>0</v>
      </c>
      <c r="L8262" s="105">
        <f t="shared" si="1032"/>
        <v>0</v>
      </c>
      <c r="M8262">
        <v>0.04</v>
      </c>
      <c r="N8262">
        <f t="shared" si="1033"/>
        <v>3.3960531989175591E-3</v>
      </c>
    </row>
    <row r="8263" spans="1:14" x14ac:dyDescent="0.3">
      <c r="A8263">
        <f t="shared" si="1027"/>
        <v>83</v>
      </c>
      <c r="E8263" s="105">
        <f t="shared" si="1028"/>
        <v>0</v>
      </c>
      <c r="I8263" s="105">
        <f t="shared" si="1029"/>
        <v>0</v>
      </c>
      <c r="J8263" s="105">
        <f t="shared" si="1030"/>
        <v>0</v>
      </c>
      <c r="K8263" s="105">
        <f t="shared" si="1031"/>
        <v>0</v>
      </c>
      <c r="L8263" s="105">
        <f t="shared" si="1032"/>
        <v>0</v>
      </c>
      <c r="M8263">
        <v>0.04</v>
      </c>
      <c r="N8263">
        <f t="shared" si="1033"/>
        <v>3.3960531989175591E-3</v>
      </c>
    </row>
    <row r="8264" spans="1:14" x14ac:dyDescent="0.3">
      <c r="A8264">
        <f t="shared" si="1027"/>
        <v>83</v>
      </c>
      <c r="E8264" s="105">
        <f t="shared" si="1028"/>
        <v>0</v>
      </c>
      <c r="I8264" s="105">
        <f t="shared" si="1029"/>
        <v>0</v>
      </c>
      <c r="J8264" s="105">
        <f t="shared" si="1030"/>
        <v>0</v>
      </c>
      <c r="K8264" s="105">
        <f t="shared" si="1031"/>
        <v>0</v>
      </c>
      <c r="L8264" s="105">
        <f t="shared" si="1032"/>
        <v>0</v>
      </c>
      <c r="M8264">
        <v>0.04</v>
      </c>
      <c r="N8264">
        <f t="shared" si="1033"/>
        <v>3.3960531989175591E-3</v>
      </c>
    </row>
    <row r="8265" spans="1:14" x14ac:dyDescent="0.3">
      <c r="A8265">
        <f t="shared" si="1027"/>
        <v>83</v>
      </c>
      <c r="E8265" s="105">
        <f t="shared" si="1028"/>
        <v>0</v>
      </c>
      <c r="I8265" s="105">
        <f t="shared" si="1029"/>
        <v>0</v>
      </c>
      <c r="J8265" s="105">
        <f t="shared" si="1030"/>
        <v>0</v>
      </c>
      <c r="K8265" s="105">
        <f t="shared" si="1031"/>
        <v>0</v>
      </c>
      <c r="L8265" s="105">
        <f t="shared" si="1032"/>
        <v>0</v>
      </c>
      <c r="M8265">
        <v>0.04</v>
      </c>
      <c r="N8265">
        <f t="shared" si="1033"/>
        <v>3.3960531989175591E-3</v>
      </c>
    </row>
    <row r="8266" spans="1:14" x14ac:dyDescent="0.3">
      <c r="A8266">
        <f t="shared" si="1027"/>
        <v>83</v>
      </c>
      <c r="E8266" s="105">
        <f t="shared" si="1028"/>
        <v>0</v>
      </c>
      <c r="I8266" s="105">
        <f t="shared" si="1029"/>
        <v>0</v>
      </c>
      <c r="J8266" s="105">
        <f t="shared" si="1030"/>
        <v>0</v>
      </c>
      <c r="K8266" s="105">
        <f t="shared" si="1031"/>
        <v>0</v>
      </c>
      <c r="L8266" s="105">
        <f t="shared" si="1032"/>
        <v>0</v>
      </c>
      <c r="M8266">
        <v>0.04</v>
      </c>
      <c r="N8266">
        <f t="shared" si="1033"/>
        <v>3.3960531989175591E-3</v>
      </c>
    </row>
    <row r="8267" spans="1:14" x14ac:dyDescent="0.3">
      <c r="A8267">
        <f t="shared" si="1027"/>
        <v>83</v>
      </c>
      <c r="E8267" s="105">
        <f t="shared" si="1028"/>
        <v>0</v>
      </c>
      <c r="I8267" s="105">
        <f t="shared" si="1029"/>
        <v>0</v>
      </c>
      <c r="J8267" s="105">
        <f t="shared" si="1030"/>
        <v>0</v>
      </c>
      <c r="K8267" s="105">
        <f t="shared" si="1031"/>
        <v>0</v>
      </c>
      <c r="L8267" s="105">
        <f t="shared" si="1032"/>
        <v>0</v>
      </c>
      <c r="M8267">
        <v>0.04</v>
      </c>
      <c r="N8267">
        <f t="shared" si="1033"/>
        <v>3.3960531989175591E-3</v>
      </c>
    </row>
    <row r="8268" spans="1:14" x14ac:dyDescent="0.3">
      <c r="A8268">
        <f t="shared" si="1027"/>
        <v>83</v>
      </c>
      <c r="E8268" s="105">
        <f t="shared" si="1028"/>
        <v>0</v>
      </c>
      <c r="I8268" s="105">
        <f t="shared" si="1029"/>
        <v>0</v>
      </c>
      <c r="J8268" s="105">
        <f t="shared" si="1030"/>
        <v>0</v>
      </c>
      <c r="K8268" s="105">
        <f t="shared" si="1031"/>
        <v>0</v>
      </c>
      <c r="L8268" s="105">
        <f t="shared" si="1032"/>
        <v>0</v>
      </c>
      <c r="M8268">
        <v>0.04</v>
      </c>
      <c r="N8268">
        <f t="shared" si="1033"/>
        <v>3.3960531989175591E-3</v>
      </c>
    </row>
    <row r="8269" spans="1:14" x14ac:dyDescent="0.3">
      <c r="A8269">
        <f t="shared" si="1027"/>
        <v>83</v>
      </c>
      <c r="E8269" s="105">
        <f t="shared" si="1028"/>
        <v>0</v>
      </c>
      <c r="I8269" s="105">
        <f t="shared" si="1029"/>
        <v>0</v>
      </c>
      <c r="J8269" s="105">
        <f t="shared" si="1030"/>
        <v>0</v>
      </c>
      <c r="K8269" s="105">
        <f t="shared" si="1031"/>
        <v>0</v>
      </c>
      <c r="L8269" s="105">
        <f t="shared" si="1032"/>
        <v>0</v>
      </c>
      <c r="M8269">
        <v>0.04</v>
      </c>
      <c r="N8269">
        <f t="shared" si="1033"/>
        <v>3.3960531989175591E-3</v>
      </c>
    </row>
    <row r="8270" spans="1:14" x14ac:dyDescent="0.3">
      <c r="A8270">
        <f t="shared" si="1027"/>
        <v>83</v>
      </c>
      <c r="E8270" s="105">
        <f t="shared" si="1028"/>
        <v>0</v>
      </c>
      <c r="I8270" s="105">
        <f t="shared" si="1029"/>
        <v>0</v>
      </c>
      <c r="J8270" s="105">
        <f t="shared" si="1030"/>
        <v>0</v>
      </c>
      <c r="K8270" s="105">
        <f t="shared" si="1031"/>
        <v>0</v>
      </c>
      <c r="L8270" s="105">
        <f t="shared" si="1032"/>
        <v>0</v>
      </c>
      <c r="M8270">
        <v>0.04</v>
      </c>
      <c r="N8270">
        <f t="shared" si="1033"/>
        <v>3.3960531989175591E-3</v>
      </c>
    </row>
    <row r="8271" spans="1:14" x14ac:dyDescent="0.3">
      <c r="A8271">
        <f t="shared" si="1027"/>
        <v>83</v>
      </c>
      <c r="E8271" s="105">
        <f t="shared" si="1028"/>
        <v>0</v>
      </c>
      <c r="I8271" s="105">
        <f t="shared" si="1029"/>
        <v>0</v>
      </c>
      <c r="J8271" s="105">
        <f t="shared" si="1030"/>
        <v>0</v>
      </c>
      <c r="K8271" s="105">
        <f t="shared" si="1031"/>
        <v>0</v>
      </c>
      <c r="L8271" s="105">
        <f t="shared" si="1032"/>
        <v>0</v>
      </c>
      <c r="M8271">
        <v>0.04</v>
      </c>
      <c r="N8271">
        <f t="shared" si="1033"/>
        <v>3.3960531989175591E-3</v>
      </c>
    </row>
    <row r="8272" spans="1:14" x14ac:dyDescent="0.3">
      <c r="A8272">
        <f t="shared" si="1027"/>
        <v>83</v>
      </c>
      <c r="E8272" s="105">
        <f t="shared" si="1028"/>
        <v>0</v>
      </c>
      <c r="I8272" s="105">
        <f t="shared" si="1029"/>
        <v>0</v>
      </c>
      <c r="J8272" s="105">
        <f t="shared" si="1030"/>
        <v>0</v>
      </c>
      <c r="K8272" s="105">
        <f t="shared" si="1031"/>
        <v>0</v>
      </c>
      <c r="L8272" s="105">
        <f t="shared" si="1032"/>
        <v>0</v>
      </c>
      <c r="M8272">
        <v>0.04</v>
      </c>
      <c r="N8272">
        <f t="shared" si="1033"/>
        <v>3.3960531989175591E-3</v>
      </c>
    </row>
    <row r="8273" spans="1:14" x14ac:dyDescent="0.3">
      <c r="A8273">
        <f t="shared" si="1027"/>
        <v>83</v>
      </c>
      <c r="E8273" s="105">
        <f t="shared" si="1028"/>
        <v>0</v>
      </c>
      <c r="I8273" s="105">
        <f t="shared" si="1029"/>
        <v>0</v>
      </c>
      <c r="J8273" s="105">
        <f t="shared" si="1030"/>
        <v>0</v>
      </c>
      <c r="K8273" s="105">
        <f t="shared" si="1031"/>
        <v>0</v>
      </c>
      <c r="L8273" s="105">
        <f t="shared" si="1032"/>
        <v>0</v>
      </c>
      <c r="M8273">
        <v>0.04</v>
      </c>
      <c r="N8273">
        <f t="shared" si="1033"/>
        <v>3.3960531989175591E-3</v>
      </c>
    </row>
    <row r="8274" spans="1:14" x14ac:dyDescent="0.3">
      <c r="A8274">
        <f t="shared" si="1027"/>
        <v>83</v>
      </c>
      <c r="E8274" s="105">
        <f t="shared" si="1028"/>
        <v>0</v>
      </c>
      <c r="I8274" s="105">
        <f t="shared" si="1029"/>
        <v>0</v>
      </c>
      <c r="J8274" s="105">
        <f t="shared" si="1030"/>
        <v>0</v>
      </c>
      <c r="K8274" s="105">
        <f t="shared" si="1031"/>
        <v>0</v>
      </c>
      <c r="L8274" s="105">
        <f t="shared" si="1032"/>
        <v>0</v>
      </c>
      <c r="M8274">
        <v>0.04</v>
      </c>
      <c r="N8274">
        <f t="shared" si="1033"/>
        <v>3.3960531989175591E-3</v>
      </c>
    </row>
    <row r="8275" spans="1:14" x14ac:dyDescent="0.3">
      <c r="A8275">
        <f t="shared" si="1027"/>
        <v>83</v>
      </c>
      <c r="E8275" s="105">
        <f t="shared" si="1028"/>
        <v>0</v>
      </c>
      <c r="I8275" s="105">
        <f t="shared" si="1029"/>
        <v>0</v>
      </c>
      <c r="J8275" s="105">
        <f t="shared" si="1030"/>
        <v>0</v>
      </c>
      <c r="K8275" s="105">
        <f t="shared" si="1031"/>
        <v>0</v>
      </c>
      <c r="L8275" s="105">
        <f t="shared" si="1032"/>
        <v>0</v>
      </c>
      <c r="M8275">
        <v>0.04</v>
      </c>
      <c r="N8275">
        <f t="shared" si="1033"/>
        <v>3.3960531989175591E-3</v>
      </c>
    </row>
    <row r="8276" spans="1:14" x14ac:dyDescent="0.3">
      <c r="A8276">
        <f t="shared" si="1027"/>
        <v>83</v>
      </c>
      <c r="E8276" s="105">
        <f t="shared" si="1028"/>
        <v>0</v>
      </c>
      <c r="I8276" s="105">
        <f t="shared" si="1029"/>
        <v>0</v>
      </c>
      <c r="J8276" s="105">
        <f t="shared" si="1030"/>
        <v>0</v>
      </c>
      <c r="K8276" s="105">
        <f t="shared" si="1031"/>
        <v>0</v>
      </c>
      <c r="L8276" s="105">
        <f t="shared" si="1032"/>
        <v>0</v>
      </c>
      <c r="M8276">
        <v>0.04</v>
      </c>
      <c r="N8276">
        <f t="shared" si="1033"/>
        <v>3.3960531989175591E-3</v>
      </c>
    </row>
    <row r="8277" spans="1:14" x14ac:dyDescent="0.3">
      <c r="A8277">
        <f t="shared" si="1027"/>
        <v>83</v>
      </c>
      <c r="E8277" s="105">
        <f t="shared" si="1028"/>
        <v>0</v>
      </c>
      <c r="I8277" s="105">
        <f t="shared" si="1029"/>
        <v>0</v>
      </c>
      <c r="J8277" s="105">
        <f t="shared" si="1030"/>
        <v>0</v>
      </c>
      <c r="K8277" s="105">
        <f t="shared" si="1031"/>
        <v>0</v>
      </c>
      <c r="L8277" s="105">
        <f t="shared" si="1032"/>
        <v>0</v>
      </c>
      <c r="M8277">
        <v>0.04</v>
      </c>
      <c r="N8277">
        <f t="shared" si="1033"/>
        <v>3.3960531989175591E-3</v>
      </c>
    </row>
    <row r="8278" spans="1:14" x14ac:dyDescent="0.3">
      <c r="A8278">
        <f t="shared" si="1027"/>
        <v>83</v>
      </c>
      <c r="E8278" s="105">
        <f t="shared" si="1028"/>
        <v>0</v>
      </c>
      <c r="I8278" s="105">
        <f t="shared" si="1029"/>
        <v>0</v>
      </c>
      <c r="J8278" s="105">
        <f t="shared" si="1030"/>
        <v>0</v>
      </c>
      <c r="K8278" s="105">
        <f t="shared" si="1031"/>
        <v>0</v>
      </c>
      <c r="L8278" s="105">
        <f t="shared" si="1032"/>
        <v>0</v>
      </c>
      <c r="M8278">
        <v>0.04</v>
      </c>
      <c r="N8278">
        <f t="shared" si="1033"/>
        <v>3.3960531989175591E-3</v>
      </c>
    </row>
    <row r="8279" spans="1:14" x14ac:dyDescent="0.3">
      <c r="A8279">
        <f t="shared" si="1027"/>
        <v>83</v>
      </c>
      <c r="E8279" s="105">
        <f t="shared" si="1028"/>
        <v>0</v>
      </c>
      <c r="I8279" s="105">
        <f t="shared" si="1029"/>
        <v>0</v>
      </c>
      <c r="J8279" s="105">
        <f t="shared" si="1030"/>
        <v>0</v>
      </c>
      <c r="K8279" s="105">
        <f t="shared" si="1031"/>
        <v>0</v>
      </c>
      <c r="L8279" s="105">
        <f t="shared" si="1032"/>
        <v>0</v>
      </c>
      <c r="M8279">
        <v>0.04</v>
      </c>
      <c r="N8279">
        <f t="shared" si="1033"/>
        <v>3.3960531989175591E-3</v>
      </c>
    </row>
    <row r="8280" spans="1:14" x14ac:dyDescent="0.3">
      <c r="A8280">
        <f t="shared" si="1027"/>
        <v>83</v>
      </c>
      <c r="E8280" s="105">
        <f t="shared" si="1028"/>
        <v>0</v>
      </c>
      <c r="I8280" s="105">
        <f t="shared" si="1029"/>
        <v>0</v>
      </c>
      <c r="J8280" s="105">
        <f t="shared" si="1030"/>
        <v>0</v>
      </c>
      <c r="K8280" s="105">
        <f t="shared" si="1031"/>
        <v>0</v>
      </c>
      <c r="L8280" s="105">
        <f t="shared" si="1032"/>
        <v>0</v>
      </c>
      <c r="M8280">
        <v>0.04</v>
      </c>
      <c r="N8280">
        <f t="shared" si="1033"/>
        <v>3.3960531989175591E-3</v>
      </c>
    </row>
    <row r="8281" spans="1:14" x14ac:dyDescent="0.3">
      <c r="A8281">
        <f t="shared" si="1027"/>
        <v>83</v>
      </c>
      <c r="E8281" s="105">
        <f t="shared" si="1028"/>
        <v>0</v>
      </c>
      <c r="I8281" s="105">
        <f t="shared" si="1029"/>
        <v>0</v>
      </c>
      <c r="J8281" s="105">
        <f t="shared" si="1030"/>
        <v>0</v>
      </c>
      <c r="K8281" s="105">
        <f t="shared" si="1031"/>
        <v>0</v>
      </c>
      <c r="L8281" s="105">
        <f t="shared" si="1032"/>
        <v>0</v>
      </c>
      <c r="M8281">
        <v>0.04</v>
      </c>
      <c r="N8281">
        <f t="shared" si="1033"/>
        <v>3.3960531989175591E-3</v>
      </c>
    </row>
    <row r="8282" spans="1:14" x14ac:dyDescent="0.3">
      <c r="A8282">
        <f t="shared" si="1027"/>
        <v>83</v>
      </c>
      <c r="E8282" s="105">
        <f t="shared" si="1028"/>
        <v>0</v>
      </c>
      <c r="I8282" s="105">
        <f t="shared" si="1029"/>
        <v>0</v>
      </c>
      <c r="J8282" s="105">
        <f t="shared" si="1030"/>
        <v>0</v>
      </c>
      <c r="K8282" s="105">
        <f t="shared" si="1031"/>
        <v>0</v>
      </c>
      <c r="L8282" s="105">
        <f t="shared" si="1032"/>
        <v>0</v>
      </c>
      <c r="M8282">
        <v>0.04</v>
      </c>
      <c r="N8282">
        <f t="shared" si="1033"/>
        <v>3.3960531989175591E-3</v>
      </c>
    </row>
    <row r="8283" spans="1:14" x14ac:dyDescent="0.3">
      <c r="A8283">
        <f t="shared" si="1027"/>
        <v>83</v>
      </c>
      <c r="E8283" s="105">
        <f t="shared" si="1028"/>
        <v>0</v>
      </c>
      <c r="I8283" s="105">
        <f t="shared" si="1029"/>
        <v>0</v>
      </c>
      <c r="J8283" s="105">
        <f t="shared" si="1030"/>
        <v>0</v>
      </c>
      <c r="K8283" s="105">
        <f t="shared" si="1031"/>
        <v>0</v>
      </c>
      <c r="L8283" s="105">
        <f t="shared" si="1032"/>
        <v>0</v>
      </c>
      <c r="M8283">
        <v>0.04</v>
      </c>
      <c r="N8283">
        <f t="shared" si="1033"/>
        <v>3.3960531989175591E-3</v>
      </c>
    </row>
    <row r="8284" spans="1:14" x14ac:dyDescent="0.3">
      <c r="A8284">
        <f t="shared" si="1027"/>
        <v>83</v>
      </c>
      <c r="E8284" s="105">
        <f t="shared" si="1028"/>
        <v>0</v>
      </c>
      <c r="I8284" s="105">
        <f t="shared" si="1029"/>
        <v>0</v>
      </c>
      <c r="J8284" s="105">
        <f t="shared" si="1030"/>
        <v>0</v>
      </c>
      <c r="K8284" s="105">
        <f t="shared" si="1031"/>
        <v>0</v>
      </c>
      <c r="L8284" s="105">
        <f t="shared" si="1032"/>
        <v>0</v>
      </c>
      <c r="M8284">
        <v>0.04</v>
      </c>
      <c r="N8284">
        <f t="shared" si="1033"/>
        <v>3.3960531989175591E-3</v>
      </c>
    </row>
    <row r="8285" spans="1:14" x14ac:dyDescent="0.3">
      <c r="A8285">
        <f t="shared" si="1027"/>
        <v>83</v>
      </c>
      <c r="E8285" s="105">
        <f t="shared" si="1028"/>
        <v>0</v>
      </c>
      <c r="I8285" s="105">
        <f t="shared" si="1029"/>
        <v>0</v>
      </c>
      <c r="J8285" s="105">
        <f t="shared" si="1030"/>
        <v>0</v>
      </c>
      <c r="K8285" s="105">
        <f t="shared" si="1031"/>
        <v>0</v>
      </c>
      <c r="L8285" s="105">
        <f t="shared" si="1032"/>
        <v>0</v>
      </c>
      <c r="M8285">
        <v>0.04</v>
      </c>
      <c r="N8285">
        <f t="shared" si="1033"/>
        <v>3.3960531989175591E-3</v>
      </c>
    </row>
    <row r="8286" spans="1:14" x14ac:dyDescent="0.3">
      <c r="A8286">
        <f t="shared" si="1027"/>
        <v>83</v>
      </c>
      <c r="E8286" s="105">
        <f t="shared" si="1028"/>
        <v>0</v>
      </c>
      <c r="I8286" s="105">
        <f t="shared" si="1029"/>
        <v>0</v>
      </c>
      <c r="J8286" s="105">
        <f t="shared" si="1030"/>
        <v>0</v>
      </c>
      <c r="K8286" s="105">
        <f t="shared" si="1031"/>
        <v>0</v>
      </c>
      <c r="L8286" s="105">
        <f t="shared" si="1032"/>
        <v>0</v>
      </c>
      <c r="M8286">
        <v>0.04</v>
      </c>
      <c r="N8286">
        <f t="shared" si="1033"/>
        <v>3.3960531989175591E-3</v>
      </c>
    </row>
    <row r="8287" spans="1:14" x14ac:dyDescent="0.3">
      <c r="A8287">
        <f t="shared" si="1027"/>
        <v>83</v>
      </c>
      <c r="E8287" s="105">
        <f t="shared" si="1028"/>
        <v>0</v>
      </c>
      <c r="I8287" s="105">
        <f t="shared" si="1029"/>
        <v>0</v>
      </c>
      <c r="J8287" s="105">
        <f t="shared" si="1030"/>
        <v>0</v>
      </c>
      <c r="K8287" s="105">
        <f t="shared" si="1031"/>
        <v>0</v>
      </c>
      <c r="L8287" s="105">
        <f t="shared" si="1032"/>
        <v>0</v>
      </c>
      <c r="M8287">
        <v>0.04</v>
      </c>
      <c r="N8287">
        <f t="shared" si="1033"/>
        <v>3.3960531989175591E-3</v>
      </c>
    </row>
    <row r="8288" spans="1:14" x14ac:dyDescent="0.3">
      <c r="A8288">
        <f t="shared" si="1027"/>
        <v>83</v>
      </c>
      <c r="E8288" s="105">
        <f t="shared" si="1028"/>
        <v>0</v>
      </c>
      <c r="I8288" s="105">
        <f t="shared" si="1029"/>
        <v>0</v>
      </c>
      <c r="J8288" s="105">
        <f t="shared" si="1030"/>
        <v>0</v>
      </c>
      <c r="K8288" s="105">
        <f t="shared" si="1031"/>
        <v>0</v>
      </c>
      <c r="L8288" s="105">
        <f t="shared" si="1032"/>
        <v>0</v>
      </c>
      <c r="M8288">
        <v>0.04</v>
      </c>
      <c r="N8288">
        <f t="shared" si="1033"/>
        <v>3.3960531989175591E-3</v>
      </c>
    </row>
    <row r="8289" spans="1:15" x14ac:dyDescent="0.3">
      <c r="A8289">
        <f t="shared" si="1027"/>
        <v>83</v>
      </c>
      <c r="E8289" s="105">
        <f t="shared" si="1028"/>
        <v>0</v>
      </c>
      <c r="I8289" s="105">
        <f t="shared" si="1029"/>
        <v>0</v>
      </c>
      <c r="J8289" s="105">
        <f t="shared" si="1030"/>
        <v>0</v>
      </c>
      <c r="K8289" s="105">
        <f t="shared" si="1031"/>
        <v>0</v>
      </c>
      <c r="L8289" s="105">
        <f t="shared" si="1032"/>
        <v>0</v>
      </c>
      <c r="M8289">
        <v>0.04</v>
      </c>
      <c r="N8289">
        <f t="shared" si="1033"/>
        <v>3.3960531989175591E-3</v>
      </c>
    </row>
    <row r="8290" spans="1:15" x14ac:dyDescent="0.3">
      <c r="A8290">
        <f t="shared" si="1027"/>
        <v>83</v>
      </c>
      <c r="E8290" s="105">
        <f t="shared" si="1028"/>
        <v>0</v>
      </c>
      <c r="I8290" s="105">
        <f t="shared" si="1029"/>
        <v>0</v>
      </c>
      <c r="J8290" s="105">
        <f t="shared" si="1030"/>
        <v>0</v>
      </c>
      <c r="K8290" s="105">
        <f t="shared" si="1031"/>
        <v>0</v>
      </c>
      <c r="L8290" s="105">
        <f t="shared" si="1032"/>
        <v>0</v>
      </c>
      <c r="M8290">
        <v>0.04</v>
      </c>
      <c r="N8290">
        <f t="shared" si="1033"/>
        <v>3.3960531989175591E-3</v>
      </c>
    </row>
    <row r="8291" spans="1:15" x14ac:dyDescent="0.3">
      <c r="A8291">
        <f t="shared" si="1027"/>
        <v>83</v>
      </c>
      <c r="E8291" s="105">
        <f t="shared" si="1028"/>
        <v>0</v>
      </c>
      <c r="I8291" s="105">
        <f t="shared" si="1029"/>
        <v>0</v>
      </c>
      <c r="J8291" s="105">
        <f t="shared" si="1030"/>
        <v>0</v>
      </c>
      <c r="K8291" s="105">
        <f t="shared" si="1031"/>
        <v>0</v>
      </c>
      <c r="L8291" s="105">
        <f t="shared" si="1032"/>
        <v>0</v>
      </c>
      <c r="M8291">
        <v>0.04</v>
      </c>
      <c r="N8291">
        <f t="shared" si="1033"/>
        <v>3.3960531989175591E-3</v>
      </c>
    </row>
    <row r="8292" spans="1:15" x14ac:dyDescent="0.3">
      <c r="A8292">
        <f t="shared" si="1027"/>
        <v>83</v>
      </c>
      <c r="E8292" s="105">
        <f t="shared" si="1028"/>
        <v>0</v>
      </c>
      <c r="I8292" s="105">
        <f t="shared" si="1029"/>
        <v>0</v>
      </c>
      <c r="J8292" s="105">
        <f t="shared" si="1030"/>
        <v>0</v>
      </c>
      <c r="K8292" s="105">
        <f t="shared" si="1031"/>
        <v>0</v>
      </c>
      <c r="L8292" s="105">
        <f t="shared" si="1032"/>
        <v>0</v>
      </c>
      <c r="M8292">
        <v>0.04</v>
      </c>
      <c r="N8292">
        <f t="shared" si="1033"/>
        <v>3.3960531989175591E-3</v>
      </c>
    </row>
    <row r="8293" spans="1:15" x14ac:dyDescent="0.3">
      <c r="A8293">
        <f t="shared" si="1027"/>
        <v>83</v>
      </c>
      <c r="E8293" s="105">
        <f t="shared" si="1028"/>
        <v>0</v>
      </c>
      <c r="I8293" s="105">
        <f t="shared" si="1029"/>
        <v>0</v>
      </c>
      <c r="J8293" s="105">
        <f t="shared" si="1030"/>
        <v>0</v>
      </c>
      <c r="K8293" s="105">
        <f t="shared" si="1031"/>
        <v>0</v>
      </c>
      <c r="L8293" s="105">
        <f t="shared" si="1032"/>
        <v>0</v>
      </c>
      <c r="M8293">
        <v>0.04</v>
      </c>
      <c r="N8293">
        <f t="shared" si="1033"/>
        <v>3.3960531989175591E-3</v>
      </c>
    </row>
    <row r="8294" spans="1:15" x14ac:dyDescent="0.3">
      <c r="A8294">
        <f t="shared" si="1027"/>
        <v>83</v>
      </c>
      <c r="E8294" s="105">
        <f t="shared" si="1028"/>
        <v>0</v>
      </c>
      <c r="I8294" s="105">
        <f t="shared" si="1029"/>
        <v>0</v>
      </c>
      <c r="J8294" s="105">
        <f t="shared" si="1030"/>
        <v>0</v>
      </c>
      <c r="K8294" s="105">
        <f t="shared" si="1031"/>
        <v>0</v>
      </c>
      <c r="L8294" s="105">
        <f t="shared" si="1032"/>
        <v>0</v>
      </c>
      <c r="M8294">
        <v>0.04</v>
      </c>
      <c r="N8294">
        <f t="shared" si="1033"/>
        <v>3.3960531989175591E-3</v>
      </c>
    </row>
    <row r="8295" spans="1:15" x14ac:dyDescent="0.3">
      <c r="A8295">
        <f t="shared" ref="A8295:A8358" si="1034">IF(COUNTIF(A8195:A8294,A8294)=100, A8294+1,A8294)</f>
        <v>83</v>
      </c>
      <c r="E8295" s="105">
        <f t="shared" ref="E8295:E8358" si="1035">MAX(0, E8195-K8195-L8195)</f>
        <v>0</v>
      </c>
      <c r="I8295" s="105">
        <f t="shared" ref="I8295:I8358" si="1036">IF(E8295&lt;I8195,J8295 + E8295, I8195)</f>
        <v>0</v>
      </c>
      <c r="J8295" s="105">
        <f t="shared" si="1030"/>
        <v>0</v>
      </c>
      <c r="K8295" s="105">
        <f t="shared" si="1031"/>
        <v>0</v>
      </c>
      <c r="L8295" s="105">
        <f t="shared" si="1032"/>
        <v>0</v>
      </c>
      <c r="M8295">
        <v>0.04</v>
      </c>
      <c r="N8295">
        <f t="shared" si="1033"/>
        <v>3.3960531989175591E-3</v>
      </c>
    </row>
    <row r="8296" spans="1:15" x14ac:dyDescent="0.3">
      <c r="A8296">
        <f t="shared" si="1034"/>
        <v>83</v>
      </c>
      <c r="E8296" s="105">
        <f t="shared" si="1035"/>
        <v>0</v>
      </c>
      <c r="I8296" s="105">
        <f t="shared" si="1036"/>
        <v>0</v>
      </c>
      <c r="J8296" s="105">
        <f t="shared" si="1030"/>
        <v>0</v>
      </c>
      <c r="K8296" s="105">
        <f t="shared" si="1031"/>
        <v>0</v>
      </c>
      <c r="L8296" s="105">
        <f t="shared" si="1032"/>
        <v>0</v>
      </c>
      <c r="M8296">
        <v>0.04</v>
      </c>
      <c r="N8296">
        <f t="shared" si="1033"/>
        <v>3.3960531989175591E-3</v>
      </c>
    </row>
    <row r="8297" spans="1:15" x14ac:dyDescent="0.3">
      <c r="A8297">
        <f t="shared" si="1034"/>
        <v>83</v>
      </c>
      <c r="E8297" s="105">
        <f t="shared" si="1035"/>
        <v>0</v>
      </c>
      <c r="I8297" s="105">
        <f t="shared" si="1036"/>
        <v>0</v>
      </c>
      <c r="J8297" s="105">
        <f t="shared" si="1030"/>
        <v>0</v>
      </c>
      <c r="K8297" s="105">
        <f t="shared" si="1031"/>
        <v>0</v>
      </c>
      <c r="L8297" s="105">
        <f t="shared" si="1032"/>
        <v>0</v>
      </c>
      <c r="M8297">
        <v>0.04</v>
      </c>
      <c r="N8297">
        <f t="shared" si="1033"/>
        <v>3.3960531989175591E-3</v>
      </c>
    </row>
    <row r="8298" spans="1:15" x14ac:dyDescent="0.3">
      <c r="A8298">
        <f t="shared" si="1034"/>
        <v>83</v>
      </c>
      <c r="E8298" s="105">
        <f t="shared" si="1035"/>
        <v>0</v>
      </c>
      <c r="I8298" s="105">
        <f t="shared" si="1036"/>
        <v>0</v>
      </c>
      <c r="J8298" s="105">
        <f t="shared" si="1030"/>
        <v>0</v>
      </c>
      <c r="K8298" s="105">
        <f t="shared" si="1031"/>
        <v>0</v>
      </c>
      <c r="L8298" s="105">
        <f t="shared" si="1032"/>
        <v>0</v>
      </c>
      <c r="M8298">
        <v>0.04</v>
      </c>
      <c r="N8298">
        <f t="shared" si="1033"/>
        <v>3.3960531989175591E-3</v>
      </c>
    </row>
    <row r="8299" spans="1:15" x14ac:dyDescent="0.3">
      <c r="A8299">
        <f t="shared" si="1034"/>
        <v>83</v>
      </c>
      <c r="E8299" s="105">
        <f t="shared" si="1035"/>
        <v>0</v>
      </c>
      <c r="I8299" s="105">
        <f t="shared" si="1036"/>
        <v>0</v>
      </c>
      <c r="J8299" s="105">
        <f t="shared" si="1030"/>
        <v>0</v>
      </c>
      <c r="K8299" s="105">
        <f t="shared" si="1031"/>
        <v>0</v>
      </c>
      <c r="L8299" s="105">
        <f t="shared" si="1032"/>
        <v>0</v>
      </c>
      <c r="M8299">
        <v>0.04</v>
      </c>
      <c r="N8299">
        <f t="shared" si="1033"/>
        <v>3.3960531989175591E-3</v>
      </c>
    </row>
    <row r="8300" spans="1:15" x14ac:dyDescent="0.3">
      <c r="A8300">
        <f t="shared" si="1034"/>
        <v>83</v>
      </c>
      <c r="E8300" s="105">
        <f t="shared" si="1035"/>
        <v>0</v>
      </c>
      <c r="I8300" s="105">
        <f t="shared" si="1036"/>
        <v>0</v>
      </c>
      <c r="J8300" s="105">
        <f t="shared" si="1030"/>
        <v>0</v>
      </c>
      <c r="K8300" s="105">
        <f t="shared" si="1031"/>
        <v>0</v>
      </c>
      <c r="L8300" s="105">
        <f t="shared" si="1032"/>
        <v>0</v>
      </c>
      <c r="M8300">
        <v>0.04</v>
      </c>
      <c r="N8300">
        <f t="shared" si="1033"/>
        <v>3.3960531989175591E-3</v>
      </c>
    </row>
    <row r="8301" spans="1:15" x14ac:dyDescent="0.3">
      <c r="A8301">
        <f t="shared" si="1034"/>
        <v>83</v>
      </c>
      <c r="E8301" s="105">
        <f t="shared" si="1035"/>
        <v>0</v>
      </c>
      <c r="I8301" s="105">
        <f t="shared" si="1036"/>
        <v>0</v>
      </c>
      <c r="J8301" s="105">
        <f t="shared" si="1030"/>
        <v>0</v>
      </c>
      <c r="K8301" s="105">
        <f t="shared" si="1031"/>
        <v>0</v>
      </c>
      <c r="L8301" s="105">
        <f t="shared" si="1032"/>
        <v>0</v>
      </c>
      <c r="M8301">
        <v>0.04</v>
      </c>
      <c r="N8301">
        <f t="shared" si="1033"/>
        <v>3.3960531989175591E-3</v>
      </c>
      <c r="O8301" s="105" t="e">
        <f t="shared" ref="O8301" si="1037">SUM(I8202:I8301)</f>
        <v>#REF!</v>
      </c>
    </row>
    <row r="8302" spans="1:15" x14ac:dyDescent="0.3">
      <c r="A8302">
        <f t="shared" si="1034"/>
        <v>84</v>
      </c>
      <c r="E8302" s="105" t="e">
        <f t="shared" si="1035"/>
        <v>#REF!</v>
      </c>
      <c r="I8302" s="105" t="e">
        <f t="shared" si="1036"/>
        <v>#REF!</v>
      </c>
      <c r="J8302" s="105" t="e">
        <f t="shared" si="1030"/>
        <v>#REF!</v>
      </c>
      <c r="K8302" s="105" t="e">
        <f t="shared" si="1031"/>
        <v>#REF!</v>
      </c>
      <c r="L8302" s="105" t="e">
        <f t="shared" si="1032"/>
        <v>#REF!</v>
      </c>
      <c r="M8302">
        <v>0.04</v>
      </c>
      <c r="N8302">
        <f t="shared" si="1033"/>
        <v>3.3960531989175591E-3</v>
      </c>
    </row>
    <row r="8303" spans="1:15" x14ac:dyDescent="0.3">
      <c r="A8303">
        <f t="shared" si="1034"/>
        <v>84</v>
      </c>
      <c r="E8303" s="105" t="e">
        <f t="shared" si="1035"/>
        <v>#REF!</v>
      </c>
      <c r="I8303" s="105" t="e">
        <f t="shared" si="1036"/>
        <v>#REF!</v>
      </c>
      <c r="J8303" s="105" t="e">
        <f t="shared" si="1030"/>
        <v>#REF!</v>
      </c>
      <c r="K8303" s="105" t="e">
        <f t="shared" si="1031"/>
        <v>#REF!</v>
      </c>
      <c r="L8303" s="105" t="e">
        <f t="shared" si="1032"/>
        <v>#REF!</v>
      </c>
      <c r="M8303">
        <v>0.04</v>
      </c>
      <c r="N8303">
        <f t="shared" si="1033"/>
        <v>3.3960531989175591E-3</v>
      </c>
    </row>
    <row r="8304" spans="1:15" x14ac:dyDescent="0.3">
      <c r="A8304">
        <f t="shared" si="1034"/>
        <v>84</v>
      </c>
      <c r="E8304" s="105" t="e">
        <f t="shared" si="1035"/>
        <v>#REF!</v>
      </c>
      <c r="I8304" s="105" t="e">
        <f t="shared" si="1036"/>
        <v>#REF!</v>
      </c>
      <c r="J8304" s="105" t="e">
        <f t="shared" si="1030"/>
        <v>#REF!</v>
      </c>
      <c r="K8304" s="105" t="e">
        <f t="shared" si="1031"/>
        <v>#REF!</v>
      </c>
      <c r="L8304" s="105" t="e">
        <f t="shared" si="1032"/>
        <v>#REF!</v>
      </c>
      <c r="M8304">
        <v>0.04</v>
      </c>
      <c r="N8304">
        <f t="shared" si="1033"/>
        <v>3.3960531989175591E-3</v>
      </c>
    </row>
    <row r="8305" spans="1:14" x14ac:dyDescent="0.3">
      <c r="A8305">
        <f t="shared" si="1034"/>
        <v>84</v>
      </c>
      <c r="E8305" s="105">
        <f t="shared" si="1035"/>
        <v>0</v>
      </c>
      <c r="I8305" s="105">
        <f t="shared" si="1036"/>
        <v>0</v>
      </c>
      <c r="J8305" s="105">
        <f t="shared" si="1030"/>
        <v>0</v>
      </c>
      <c r="K8305" s="105">
        <f t="shared" si="1031"/>
        <v>0</v>
      </c>
      <c r="L8305" s="105">
        <f t="shared" si="1032"/>
        <v>0</v>
      </c>
      <c r="M8305">
        <v>0.04</v>
      </c>
      <c r="N8305">
        <f t="shared" si="1033"/>
        <v>3.3960531989175591E-3</v>
      </c>
    </row>
    <row r="8306" spans="1:14" x14ac:dyDescent="0.3">
      <c r="A8306">
        <f t="shared" si="1034"/>
        <v>84</v>
      </c>
      <c r="E8306" s="105">
        <f t="shared" si="1035"/>
        <v>0</v>
      </c>
      <c r="I8306" s="105">
        <f t="shared" si="1036"/>
        <v>0</v>
      </c>
      <c r="J8306" s="105">
        <f t="shared" si="1030"/>
        <v>0</v>
      </c>
      <c r="K8306" s="105">
        <f t="shared" si="1031"/>
        <v>0</v>
      </c>
      <c r="L8306" s="105">
        <f t="shared" si="1032"/>
        <v>0</v>
      </c>
      <c r="M8306">
        <v>0.04</v>
      </c>
      <c r="N8306">
        <f t="shared" si="1033"/>
        <v>3.3960531989175591E-3</v>
      </c>
    </row>
    <row r="8307" spans="1:14" x14ac:dyDescent="0.3">
      <c r="A8307">
        <f t="shared" si="1034"/>
        <v>84</v>
      </c>
      <c r="E8307" s="105">
        <f t="shared" si="1035"/>
        <v>0</v>
      </c>
      <c r="I8307" s="105">
        <f t="shared" si="1036"/>
        <v>0</v>
      </c>
      <c r="J8307" s="105">
        <f t="shared" si="1030"/>
        <v>0</v>
      </c>
      <c r="K8307" s="105">
        <f t="shared" si="1031"/>
        <v>0</v>
      </c>
      <c r="L8307" s="105">
        <f t="shared" si="1032"/>
        <v>0</v>
      </c>
      <c r="M8307">
        <v>0.04</v>
      </c>
      <c r="N8307">
        <f t="shared" si="1033"/>
        <v>3.3960531989175591E-3</v>
      </c>
    </row>
    <row r="8308" spans="1:14" x14ac:dyDescent="0.3">
      <c r="A8308">
        <f t="shared" si="1034"/>
        <v>84</v>
      </c>
      <c r="E8308" s="105">
        <f t="shared" si="1035"/>
        <v>0</v>
      </c>
      <c r="I8308" s="105">
        <f t="shared" si="1036"/>
        <v>0</v>
      </c>
      <c r="J8308" s="105">
        <f t="shared" si="1030"/>
        <v>0</v>
      </c>
      <c r="K8308" s="105">
        <f t="shared" si="1031"/>
        <v>0</v>
      </c>
      <c r="L8308" s="105">
        <f t="shared" si="1032"/>
        <v>0</v>
      </c>
      <c r="M8308">
        <v>0.04</v>
      </c>
      <c r="N8308">
        <f t="shared" si="1033"/>
        <v>3.3960531989175591E-3</v>
      </c>
    </row>
    <row r="8309" spans="1:14" x14ac:dyDescent="0.3">
      <c r="A8309">
        <f t="shared" si="1034"/>
        <v>84</v>
      </c>
      <c r="E8309" s="105">
        <f t="shared" si="1035"/>
        <v>0</v>
      </c>
      <c r="I8309" s="105">
        <f t="shared" si="1036"/>
        <v>0</v>
      </c>
      <c r="J8309" s="105">
        <f t="shared" si="1030"/>
        <v>0</v>
      </c>
      <c r="K8309" s="105">
        <f t="shared" si="1031"/>
        <v>0</v>
      </c>
      <c r="L8309" s="105">
        <f t="shared" si="1032"/>
        <v>0</v>
      </c>
      <c r="M8309">
        <v>0.04</v>
      </c>
      <c r="N8309">
        <f t="shared" si="1033"/>
        <v>3.3960531989175591E-3</v>
      </c>
    </row>
    <row r="8310" spans="1:14" x14ac:dyDescent="0.3">
      <c r="A8310">
        <f t="shared" si="1034"/>
        <v>84</v>
      </c>
      <c r="E8310" s="105">
        <f t="shared" si="1035"/>
        <v>0</v>
      </c>
      <c r="I8310" s="105">
        <f t="shared" si="1036"/>
        <v>0</v>
      </c>
      <c r="J8310" s="105">
        <f t="shared" si="1030"/>
        <v>0</v>
      </c>
      <c r="K8310" s="105">
        <f t="shared" si="1031"/>
        <v>0</v>
      </c>
      <c r="L8310" s="105">
        <f t="shared" si="1032"/>
        <v>0</v>
      </c>
      <c r="M8310">
        <v>0.04</v>
      </c>
      <c r="N8310">
        <f t="shared" si="1033"/>
        <v>3.3960531989175591E-3</v>
      </c>
    </row>
    <row r="8311" spans="1:14" x14ac:dyDescent="0.3">
      <c r="A8311">
        <f t="shared" si="1034"/>
        <v>84</v>
      </c>
      <c r="E8311" s="105">
        <f t="shared" si="1035"/>
        <v>0</v>
      </c>
      <c r="I8311" s="105">
        <f t="shared" si="1036"/>
        <v>0</v>
      </c>
      <c r="J8311" s="105">
        <f t="shared" si="1030"/>
        <v>0</v>
      </c>
      <c r="K8311" s="105">
        <f t="shared" si="1031"/>
        <v>0</v>
      </c>
      <c r="L8311" s="105">
        <f t="shared" si="1032"/>
        <v>0</v>
      </c>
      <c r="M8311">
        <v>0.04</v>
      </c>
      <c r="N8311">
        <f t="shared" si="1033"/>
        <v>3.3960531989175591E-3</v>
      </c>
    </row>
    <row r="8312" spans="1:14" x14ac:dyDescent="0.3">
      <c r="A8312">
        <f t="shared" si="1034"/>
        <v>84</v>
      </c>
      <c r="E8312" s="105">
        <f t="shared" si="1035"/>
        <v>0</v>
      </c>
      <c r="I8312" s="105">
        <f t="shared" si="1036"/>
        <v>0</v>
      </c>
      <c r="J8312" s="105">
        <f t="shared" si="1030"/>
        <v>0</v>
      </c>
      <c r="K8312" s="105">
        <f t="shared" si="1031"/>
        <v>0</v>
      </c>
      <c r="L8312" s="105">
        <f t="shared" si="1032"/>
        <v>0</v>
      </c>
      <c r="M8312">
        <v>0.04</v>
      </c>
      <c r="N8312">
        <f t="shared" si="1033"/>
        <v>3.3960531989175591E-3</v>
      </c>
    </row>
    <row r="8313" spans="1:14" x14ac:dyDescent="0.3">
      <c r="A8313">
        <f t="shared" si="1034"/>
        <v>84</v>
      </c>
      <c r="E8313" s="105">
        <f t="shared" si="1035"/>
        <v>0</v>
      </c>
      <c r="I8313" s="105">
        <f t="shared" si="1036"/>
        <v>0</v>
      </c>
      <c r="J8313" s="105">
        <f t="shared" si="1030"/>
        <v>0</v>
      </c>
      <c r="K8313" s="105">
        <f t="shared" si="1031"/>
        <v>0</v>
      </c>
      <c r="L8313" s="105">
        <f t="shared" si="1032"/>
        <v>0</v>
      </c>
      <c r="M8313">
        <v>0.04</v>
      </c>
      <c r="N8313">
        <f t="shared" si="1033"/>
        <v>3.3960531989175591E-3</v>
      </c>
    </row>
    <row r="8314" spans="1:14" x14ac:dyDescent="0.3">
      <c r="A8314">
        <f t="shared" si="1034"/>
        <v>84</v>
      </c>
      <c r="E8314" s="105">
        <f t="shared" si="1035"/>
        <v>0</v>
      </c>
      <c r="I8314" s="105">
        <f t="shared" si="1036"/>
        <v>0</v>
      </c>
      <c r="J8314" s="105">
        <f t="shared" si="1030"/>
        <v>0</v>
      </c>
      <c r="K8314" s="105">
        <f t="shared" si="1031"/>
        <v>0</v>
      </c>
      <c r="L8314" s="105">
        <f t="shared" si="1032"/>
        <v>0</v>
      </c>
      <c r="M8314">
        <v>0.04</v>
      </c>
      <c r="N8314">
        <f t="shared" si="1033"/>
        <v>3.3960531989175591E-3</v>
      </c>
    </row>
    <row r="8315" spans="1:14" x14ac:dyDescent="0.3">
      <c r="A8315">
        <f t="shared" si="1034"/>
        <v>84</v>
      </c>
      <c r="E8315" s="105">
        <f t="shared" si="1035"/>
        <v>0</v>
      </c>
      <c r="I8315" s="105">
        <f t="shared" si="1036"/>
        <v>0</v>
      </c>
      <c r="J8315" s="105">
        <f t="shared" si="1030"/>
        <v>0</v>
      </c>
      <c r="K8315" s="105">
        <f t="shared" si="1031"/>
        <v>0</v>
      </c>
      <c r="L8315" s="105">
        <f t="shared" si="1032"/>
        <v>0</v>
      </c>
      <c r="M8315">
        <v>0.04</v>
      </c>
      <c r="N8315">
        <f t="shared" si="1033"/>
        <v>3.3960531989175591E-3</v>
      </c>
    </row>
    <row r="8316" spans="1:14" x14ac:dyDescent="0.3">
      <c r="A8316">
        <f t="shared" si="1034"/>
        <v>84</v>
      </c>
      <c r="E8316" s="105">
        <f t="shared" si="1035"/>
        <v>0</v>
      </c>
      <c r="I8316" s="105">
        <f t="shared" si="1036"/>
        <v>0</v>
      </c>
      <c r="J8316" s="105">
        <f t="shared" si="1030"/>
        <v>0</v>
      </c>
      <c r="K8316" s="105">
        <f t="shared" si="1031"/>
        <v>0</v>
      </c>
      <c r="L8316" s="105">
        <f t="shared" si="1032"/>
        <v>0</v>
      </c>
      <c r="M8316">
        <v>0.04</v>
      </c>
      <c r="N8316">
        <f t="shared" si="1033"/>
        <v>3.3960531989175591E-3</v>
      </c>
    </row>
    <row r="8317" spans="1:14" x14ac:dyDescent="0.3">
      <c r="A8317">
        <f t="shared" si="1034"/>
        <v>84</v>
      </c>
      <c r="E8317" s="105">
        <f t="shared" si="1035"/>
        <v>0</v>
      </c>
      <c r="I8317" s="105">
        <f t="shared" si="1036"/>
        <v>0</v>
      </c>
      <c r="J8317" s="105">
        <f t="shared" si="1030"/>
        <v>0</v>
      </c>
      <c r="K8317" s="105">
        <f t="shared" si="1031"/>
        <v>0</v>
      </c>
      <c r="L8317" s="105">
        <f t="shared" si="1032"/>
        <v>0</v>
      </c>
      <c r="M8317">
        <v>0.04</v>
      </c>
      <c r="N8317">
        <f t="shared" si="1033"/>
        <v>3.3960531989175591E-3</v>
      </c>
    </row>
    <row r="8318" spans="1:14" x14ac:dyDescent="0.3">
      <c r="A8318">
        <f t="shared" si="1034"/>
        <v>84</v>
      </c>
      <c r="E8318" s="105">
        <f t="shared" si="1035"/>
        <v>0</v>
      </c>
      <c r="I8318" s="105">
        <f t="shared" si="1036"/>
        <v>0</v>
      </c>
      <c r="J8318" s="105">
        <f t="shared" si="1030"/>
        <v>0</v>
      </c>
      <c r="K8318" s="105">
        <f t="shared" si="1031"/>
        <v>0</v>
      </c>
      <c r="L8318" s="105">
        <f t="shared" si="1032"/>
        <v>0</v>
      </c>
      <c r="M8318">
        <v>0.04</v>
      </c>
      <c r="N8318">
        <f t="shared" si="1033"/>
        <v>3.3960531989175591E-3</v>
      </c>
    </row>
    <row r="8319" spans="1:14" x14ac:dyDescent="0.3">
      <c r="A8319">
        <f t="shared" si="1034"/>
        <v>84</v>
      </c>
      <c r="E8319" s="105">
        <f t="shared" si="1035"/>
        <v>0</v>
      </c>
      <c r="I8319" s="105">
        <f t="shared" si="1036"/>
        <v>0</v>
      </c>
      <c r="J8319" s="105">
        <f t="shared" si="1030"/>
        <v>0</v>
      </c>
      <c r="K8319" s="105">
        <f t="shared" si="1031"/>
        <v>0</v>
      </c>
      <c r="L8319" s="105">
        <f t="shared" si="1032"/>
        <v>0</v>
      </c>
      <c r="M8319">
        <v>0.04</v>
      </c>
      <c r="N8319">
        <f t="shared" si="1033"/>
        <v>3.3960531989175591E-3</v>
      </c>
    </row>
    <row r="8320" spans="1:14" x14ac:dyDescent="0.3">
      <c r="A8320">
        <f t="shared" si="1034"/>
        <v>84</v>
      </c>
      <c r="E8320" s="105">
        <f t="shared" si="1035"/>
        <v>0</v>
      </c>
      <c r="I8320" s="105">
        <f t="shared" si="1036"/>
        <v>0</v>
      </c>
      <c r="J8320" s="105">
        <f t="shared" si="1030"/>
        <v>0</v>
      </c>
      <c r="K8320" s="105">
        <f t="shared" si="1031"/>
        <v>0</v>
      </c>
      <c r="L8320" s="105">
        <f t="shared" si="1032"/>
        <v>0</v>
      </c>
      <c r="M8320">
        <v>0.04</v>
      </c>
      <c r="N8320">
        <f t="shared" si="1033"/>
        <v>3.3960531989175591E-3</v>
      </c>
    </row>
    <row r="8321" spans="1:14" x14ac:dyDescent="0.3">
      <c r="A8321">
        <f t="shared" si="1034"/>
        <v>84</v>
      </c>
      <c r="E8321" s="105">
        <f t="shared" si="1035"/>
        <v>0</v>
      </c>
      <c r="I8321" s="105">
        <f t="shared" si="1036"/>
        <v>0</v>
      </c>
      <c r="J8321" s="105">
        <f t="shared" si="1030"/>
        <v>0</v>
      </c>
      <c r="K8321" s="105">
        <f t="shared" si="1031"/>
        <v>0</v>
      </c>
      <c r="L8321" s="105">
        <f t="shared" si="1032"/>
        <v>0</v>
      </c>
      <c r="M8321">
        <v>0.04</v>
      </c>
      <c r="N8321">
        <f t="shared" si="1033"/>
        <v>3.3960531989175591E-3</v>
      </c>
    </row>
    <row r="8322" spans="1:14" x14ac:dyDescent="0.3">
      <c r="A8322">
        <f t="shared" si="1034"/>
        <v>84</v>
      </c>
      <c r="E8322" s="105">
        <f t="shared" si="1035"/>
        <v>0</v>
      </c>
      <c r="I8322" s="105">
        <f t="shared" si="1036"/>
        <v>0</v>
      </c>
      <c r="J8322" s="105">
        <f t="shared" si="1030"/>
        <v>0</v>
      </c>
      <c r="K8322" s="105">
        <f t="shared" si="1031"/>
        <v>0</v>
      </c>
      <c r="L8322" s="105">
        <f t="shared" si="1032"/>
        <v>0</v>
      </c>
      <c r="M8322">
        <v>0.04</v>
      </c>
      <c r="N8322">
        <f t="shared" si="1033"/>
        <v>3.3960531989175591E-3</v>
      </c>
    </row>
    <row r="8323" spans="1:14" x14ac:dyDescent="0.3">
      <c r="A8323">
        <f t="shared" si="1034"/>
        <v>84</v>
      </c>
      <c r="E8323" s="105">
        <f t="shared" si="1035"/>
        <v>0</v>
      </c>
      <c r="I8323" s="105">
        <f t="shared" si="1036"/>
        <v>0</v>
      </c>
      <c r="J8323" s="105">
        <f t="shared" ref="J8323:J8386" si="1038">E8323*($H$2/12)</f>
        <v>0</v>
      </c>
      <c r="K8323" s="105">
        <f t="shared" ref="K8323:K8386" si="1039">I8323-J8323</f>
        <v>0</v>
      </c>
      <c r="L8323" s="105">
        <f t="shared" ref="L8323:L8386" si="1040">N8323*(E8323-K8323)</f>
        <v>0</v>
      </c>
      <c r="M8323">
        <v>0.04</v>
      </c>
      <c r="N8323">
        <f t="shared" ref="N8323:N8386" si="1041">1-(POWER(1-M8323,(1/12)))</f>
        <v>3.3960531989175591E-3</v>
      </c>
    </row>
    <row r="8324" spans="1:14" x14ac:dyDescent="0.3">
      <c r="A8324">
        <f t="shared" si="1034"/>
        <v>84</v>
      </c>
      <c r="E8324" s="105">
        <f t="shared" si="1035"/>
        <v>0</v>
      </c>
      <c r="I8324" s="105">
        <f t="shared" si="1036"/>
        <v>0</v>
      </c>
      <c r="J8324" s="105">
        <f t="shared" si="1038"/>
        <v>0</v>
      </c>
      <c r="K8324" s="105">
        <f t="shared" si="1039"/>
        <v>0</v>
      </c>
      <c r="L8324" s="105">
        <f t="shared" si="1040"/>
        <v>0</v>
      </c>
      <c r="M8324">
        <v>0.04</v>
      </c>
      <c r="N8324">
        <f t="shared" si="1041"/>
        <v>3.3960531989175591E-3</v>
      </c>
    </row>
    <row r="8325" spans="1:14" x14ac:dyDescent="0.3">
      <c r="A8325">
        <f t="shared" si="1034"/>
        <v>84</v>
      </c>
      <c r="E8325" s="105">
        <f t="shared" si="1035"/>
        <v>0</v>
      </c>
      <c r="I8325" s="105">
        <f t="shared" si="1036"/>
        <v>0</v>
      </c>
      <c r="J8325" s="105">
        <f t="shared" si="1038"/>
        <v>0</v>
      </c>
      <c r="K8325" s="105">
        <f t="shared" si="1039"/>
        <v>0</v>
      </c>
      <c r="L8325" s="105">
        <f t="shared" si="1040"/>
        <v>0</v>
      </c>
      <c r="M8325">
        <v>0.04</v>
      </c>
      <c r="N8325">
        <f t="shared" si="1041"/>
        <v>3.3960531989175591E-3</v>
      </c>
    </row>
    <row r="8326" spans="1:14" x14ac:dyDescent="0.3">
      <c r="A8326">
        <f t="shared" si="1034"/>
        <v>84</v>
      </c>
      <c r="E8326" s="105">
        <f t="shared" si="1035"/>
        <v>0</v>
      </c>
      <c r="I8326" s="105">
        <f t="shared" si="1036"/>
        <v>0</v>
      </c>
      <c r="J8326" s="105">
        <f t="shared" si="1038"/>
        <v>0</v>
      </c>
      <c r="K8326" s="105">
        <f t="shared" si="1039"/>
        <v>0</v>
      </c>
      <c r="L8326" s="105">
        <f t="shared" si="1040"/>
        <v>0</v>
      </c>
      <c r="M8326">
        <v>0.04</v>
      </c>
      <c r="N8326">
        <f t="shared" si="1041"/>
        <v>3.3960531989175591E-3</v>
      </c>
    </row>
    <row r="8327" spans="1:14" x14ac:dyDescent="0.3">
      <c r="A8327">
        <f t="shared" si="1034"/>
        <v>84</v>
      </c>
      <c r="E8327" s="105">
        <f t="shared" si="1035"/>
        <v>0</v>
      </c>
      <c r="I8327" s="105">
        <f t="shared" si="1036"/>
        <v>0</v>
      </c>
      <c r="J8327" s="105">
        <f t="shared" si="1038"/>
        <v>0</v>
      </c>
      <c r="K8327" s="105">
        <f t="shared" si="1039"/>
        <v>0</v>
      </c>
      <c r="L8327" s="105">
        <f t="shared" si="1040"/>
        <v>0</v>
      </c>
      <c r="M8327">
        <v>0.04</v>
      </c>
      <c r="N8327">
        <f t="shared" si="1041"/>
        <v>3.3960531989175591E-3</v>
      </c>
    </row>
    <row r="8328" spans="1:14" x14ac:dyDescent="0.3">
      <c r="A8328">
        <f t="shared" si="1034"/>
        <v>84</v>
      </c>
      <c r="E8328" s="105">
        <f t="shared" si="1035"/>
        <v>0</v>
      </c>
      <c r="I8328" s="105">
        <f t="shared" si="1036"/>
        <v>0</v>
      </c>
      <c r="J8328" s="105">
        <f t="shared" si="1038"/>
        <v>0</v>
      </c>
      <c r="K8328" s="105">
        <f t="shared" si="1039"/>
        <v>0</v>
      </c>
      <c r="L8328" s="105">
        <f t="shared" si="1040"/>
        <v>0</v>
      </c>
      <c r="M8328">
        <v>0.04</v>
      </c>
      <c r="N8328">
        <f t="shared" si="1041"/>
        <v>3.3960531989175591E-3</v>
      </c>
    </row>
    <row r="8329" spans="1:14" x14ac:dyDescent="0.3">
      <c r="A8329">
        <f t="shared" si="1034"/>
        <v>84</v>
      </c>
      <c r="E8329" s="105">
        <f t="shared" si="1035"/>
        <v>0</v>
      </c>
      <c r="I8329" s="105">
        <f t="shared" si="1036"/>
        <v>0</v>
      </c>
      <c r="J8329" s="105">
        <f t="shared" si="1038"/>
        <v>0</v>
      </c>
      <c r="K8329" s="105">
        <f t="shared" si="1039"/>
        <v>0</v>
      </c>
      <c r="L8329" s="105">
        <f t="shared" si="1040"/>
        <v>0</v>
      </c>
      <c r="M8329">
        <v>0.04</v>
      </c>
      <c r="N8329">
        <f t="shared" si="1041"/>
        <v>3.3960531989175591E-3</v>
      </c>
    </row>
    <row r="8330" spans="1:14" x14ac:dyDescent="0.3">
      <c r="A8330">
        <f t="shared" si="1034"/>
        <v>84</v>
      </c>
      <c r="E8330" s="105">
        <f t="shared" si="1035"/>
        <v>0</v>
      </c>
      <c r="I8330" s="105">
        <f t="shared" si="1036"/>
        <v>0</v>
      </c>
      <c r="J8330" s="105">
        <f t="shared" si="1038"/>
        <v>0</v>
      </c>
      <c r="K8330" s="105">
        <f t="shared" si="1039"/>
        <v>0</v>
      </c>
      <c r="L8330" s="105">
        <f t="shared" si="1040"/>
        <v>0</v>
      </c>
      <c r="M8330">
        <v>0.04</v>
      </c>
      <c r="N8330">
        <f t="shared" si="1041"/>
        <v>3.3960531989175591E-3</v>
      </c>
    </row>
    <row r="8331" spans="1:14" x14ac:dyDescent="0.3">
      <c r="A8331">
        <f t="shared" si="1034"/>
        <v>84</v>
      </c>
      <c r="E8331" s="105">
        <f t="shared" si="1035"/>
        <v>0</v>
      </c>
      <c r="I8331" s="105">
        <f t="shared" si="1036"/>
        <v>0</v>
      </c>
      <c r="J8331" s="105">
        <f t="shared" si="1038"/>
        <v>0</v>
      </c>
      <c r="K8331" s="105">
        <f t="shared" si="1039"/>
        <v>0</v>
      </c>
      <c r="L8331" s="105">
        <f t="shared" si="1040"/>
        <v>0</v>
      </c>
      <c r="M8331">
        <v>0.04</v>
      </c>
      <c r="N8331">
        <f t="shared" si="1041"/>
        <v>3.3960531989175591E-3</v>
      </c>
    </row>
    <row r="8332" spans="1:14" x14ac:dyDescent="0.3">
      <c r="A8332">
        <f t="shared" si="1034"/>
        <v>84</v>
      </c>
      <c r="E8332" s="105">
        <f t="shared" si="1035"/>
        <v>0</v>
      </c>
      <c r="I8332" s="105">
        <f t="shared" si="1036"/>
        <v>0</v>
      </c>
      <c r="J8332" s="105">
        <f t="shared" si="1038"/>
        <v>0</v>
      </c>
      <c r="K8332" s="105">
        <f t="shared" si="1039"/>
        <v>0</v>
      </c>
      <c r="L8332" s="105">
        <f t="shared" si="1040"/>
        <v>0</v>
      </c>
      <c r="M8332">
        <v>0.04</v>
      </c>
      <c r="N8332">
        <f t="shared" si="1041"/>
        <v>3.3960531989175591E-3</v>
      </c>
    </row>
    <row r="8333" spans="1:14" x14ac:dyDescent="0.3">
      <c r="A8333">
        <f t="shared" si="1034"/>
        <v>84</v>
      </c>
      <c r="E8333" s="105">
        <f t="shared" si="1035"/>
        <v>0</v>
      </c>
      <c r="I8333" s="105">
        <f t="shared" si="1036"/>
        <v>0</v>
      </c>
      <c r="J8333" s="105">
        <f t="shared" si="1038"/>
        <v>0</v>
      </c>
      <c r="K8333" s="105">
        <f t="shared" si="1039"/>
        <v>0</v>
      </c>
      <c r="L8333" s="105">
        <f t="shared" si="1040"/>
        <v>0</v>
      </c>
      <c r="M8333">
        <v>0.04</v>
      </c>
      <c r="N8333">
        <f t="shared" si="1041"/>
        <v>3.3960531989175591E-3</v>
      </c>
    </row>
    <row r="8334" spans="1:14" x14ac:dyDescent="0.3">
      <c r="A8334">
        <f t="shared" si="1034"/>
        <v>84</v>
      </c>
      <c r="E8334" s="105">
        <f t="shared" si="1035"/>
        <v>0</v>
      </c>
      <c r="I8334" s="105">
        <f t="shared" si="1036"/>
        <v>0</v>
      </c>
      <c r="J8334" s="105">
        <f t="shared" si="1038"/>
        <v>0</v>
      </c>
      <c r="K8334" s="105">
        <f t="shared" si="1039"/>
        <v>0</v>
      </c>
      <c r="L8334" s="105">
        <f t="shared" si="1040"/>
        <v>0</v>
      </c>
      <c r="M8334">
        <v>0.04</v>
      </c>
      <c r="N8334">
        <f t="shared" si="1041"/>
        <v>3.3960531989175591E-3</v>
      </c>
    </row>
    <row r="8335" spans="1:14" x14ac:dyDescent="0.3">
      <c r="A8335">
        <f t="shared" si="1034"/>
        <v>84</v>
      </c>
      <c r="E8335" s="105">
        <f t="shared" si="1035"/>
        <v>0</v>
      </c>
      <c r="I8335" s="105">
        <f t="shared" si="1036"/>
        <v>0</v>
      </c>
      <c r="J8335" s="105">
        <f t="shared" si="1038"/>
        <v>0</v>
      </c>
      <c r="K8335" s="105">
        <f t="shared" si="1039"/>
        <v>0</v>
      </c>
      <c r="L8335" s="105">
        <f t="shared" si="1040"/>
        <v>0</v>
      </c>
      <c r="M8335">
        <v>0.04</v>
      </c>
      <c r="N8335">
        <f t="shared" si="1041"/>
        <v>3.3960531989175591E-3</v>
      </c>
    </row>
    <row r="8336" spans="1:14" x14ac:dyDescent="0.3">
      <c r="A8336">
        <f t="shared" si="1034"/>
        <v>84</v>
      </c>
      <c r="E8336" s="105">
        <f t="shared" si="1035"/>
        <v>0</v>
      </c>
      <c r="I8336" s="105">
        <f t="shared" si="1036"/>
        <v>0</v>
      </c>
      <c r="J8336" s="105">
        <f t="shared" si="1038"/>
        <v>0</v>
      </c>
      <c r="K8336" s="105">
        <f t="shared" si="1039"/>
        <v>0</v>
      </c>
      <c r="L8336" s="105">
        <f t="shared" si="1040"/>
        <v>0</v>
      </c>
      <c r="M8336">
        <v>0.04</v>
      </c>
      <c r="N8336">
        <f t="shared" si="1041"/>
        <v>3.3960531989175591E-3</v>
      </c>
    </row>
    <row r="8337" spans="1:14" x14ac:dyDescent="0.3">
      <c r="A8337">
        <f t="shared" si="1034"/>
        <v>84</v>
      </c>
      <c r="E8337" s="105">
        <f t="shared" si="1035"/>
        <v>0</v>
      </c>
      <c r="I8337" s="105">
        <f t="shared" si="1036"/>
        <v>0</v>
      </c>
      <c r="J8337" s="105">
        <f t="shared" si="1038"/>
        <v>0</v>
      </c>
      <c r="K8337" s="105">
        <f t="shared" si="1039"/>
        <v>0</v>
      </c>
      <c r="L8337" s="105">
        <f t="shared" si="1040"/>
        <v>0</v>
      </c>
      <c r="M8337">
        <v>0.04</v>
      </c>
      <c r="N8337">
        <f t="shared" si="1041"/>
        <v>3.3960531989175591E-3</v>
      </c>
    </row>
    <row r="8338" spans="1:14" x14ac:dyDescent="0.3">
      <c r="A8338">
        <f t="shared" si="1034"/>
        <v>84</v>
      </c>
      <c r="E8338" s="105">
        <f t="shared" si="1035"/>
        <v>0</v>
      </c>
      <c r="I8338" s="105">
        <f t="shared" si="1036"/>
        <v>0</v>
      </c>
      <c r="J8338" s="105">
        <f t="shared" si="1038"/>
        <v>0</v>
      </c>
      <c r="K8338" s="105">
        <f t="shared" si="1039"/>
        <v>0</v>
      </c>
      <c r="L8338" s="105">
        <f t="shared" si="1040"/>
        <v>0</v>
      </c>
      <c r="M8338">
        <v>0.04</v>
      </c>
      <c r="N8338">
        <f t="shared" si="1041"/>
        <v>3.3960531989175591E-3</v>
      </c>
    </row>
    <row r="8339" spans="1:14" x14ac:dyDescent="0.3">
      <c r="A8339">
        <f t="shared" si="1034"/>
        <v>84</v>
      </c>
      <c r="E8339" s="105">
        <f t="shared" si="1035"/>
        <v>0</v>
      </c>
      <c r="I8339" s="105">
        <f t="shared" si="1036"/>
        <v>0</v>
      </c>
      <c r="J8339" s="105">
        <f t="shared" si="1038"/>
        <v>0</v>
      </c>
      <c r="K8339" s="105">
        <f t="shared" si="1039"/>
        <v>0</v>
      </c>
      <c r="L8339" s="105">
        <f t="shared" si="1040"/>
        <v>0</v>
      </c>
      <c r="M8339">
        <v>0.04</v>
      </c>
      <c r="N8339">
        <f t="shared" si="1041"/>
        <v>3.3960531989175591E-3</v>
      </c>
    </row>
    <row r="8340" spans="1:14" x14ac:dyDescent="0.3">
      <c r="A8340">
        <f t="shared" si="1034"/>
        <v>84</v>
      </c>
      <c r="E8340" s="105">
        <f t="shared" si="1035"/>
        <v>0</v>
      </c>
      <c r="I8340" s="105">
        <f t="shared" si="1036"/>
        <v>0</v>
      </c>
      <c r="J8340" s="105">
        <f t="shared" si="1038"/>
        <v>0</v>
      </c>
      <c r="K8340" s="105">
        <f t="shared" si="1039"/>
        <v>0</v>
      </c>
      <c r="L8340" s="105">
        <f t="shared" si="1040"/>
        <v>0</v>
      </c>
      <c r="M8340">
        <v>0.04</v>
      </c>
      <c r="N8340">
        <f t="shared" si="1041"/>
        <v>3.3960531989175591E-3</v>
      </c>
    </row>
    <row r="8341" spans="1:14" x14ac:dyDescent="0.3">
      <c r="A8341">
        <f t="shared" si="1034"/>
        <v>84</v>
      </c>
      <c r="E8341" s="105">
        <f t="shared" si="1035"/>
        <v>0</v>
      </c>
      <c r="I8341" s="105">
        <f t="shared" si="1036"/>
        <v>0</v>
      </c>
      <c r="J8341" s="105">
        <f t="shared" si="1038"/>
        <v>0</v>
      </c>
      <c r="K8341" s="105">
        <f t="shared" si="1039"/>
        <v>0</v>
      </c>
      <c r="L8341" s="105">
        <f t="shared" si="1040"/>
        <v>0</v>
      </c>
      <c r="M8341">
        <v>0.04</v>
      </c>
      <c r="N8341">
        <f t="shared" si="1041"/>
        <v>3.3960531989175591E-3</v>
      </c>
    </row>
    <row r="8342" spans="1:14" x14ac:dyDescent="0.3">
      <c r="A8342">
        <f t="shared" si="1034"/>
        <v>84</v>
      </c>
      <c r="E8342" s="105">
        <f t="shared" si="1035"/>
        <v>0</v>
      </c>
      <c r="I8342" s="105">
        <f t="shared" si="1036"/>
        <v>0</v>
      </c>
      <c r="J8342" s="105">
        <f t="shared" si="1038"/>
        <v>0</v>
      </c>
      <c r="K8342" s="105">
        <f t="shared" si="1039"/>
        <v>0</v>
      </c>
      <c r="L8342" s="105">
        <f t="shared" si="1040"/>
        <v>0</v>
      </c>
      <c r="M8342">
        <v>0.04</v>
      </c>
      <c r="N8342">
        <f t="shared" si="1041"/>
        <v>3.3960531989175591E-3</v>
      </c>
    </row>
    <row r="8343" spans="1:14" x14ac:dyDescent="0.3">
      <c r="A8343">
        <f t="shared" si="1034"/>
        <v>84</v>
      </c>
      <c r="E8343" s="105">
        <f t="shared" si="1035"/>
        <v>0</v>
      </c>
      <c r="I8343" s="105">
        <f t="shared" si="1036"/>
        <v>0</v>
      </c>
      <c r="J8343" s="105">
        <f t="shared" si="1038"/>
        <v>0</v>
      </c>
      <c r="K8343" s="105">
        <f t="shared" si="1039"/>
        <v>0</v>
      </c>
      <c r="L8343" s="105">
        <f t="shared" si="1040"/>
        <v>0</v>
      </c>
      <c r="M8343">
        <v>0.04</v>
      </c>
      <c r="N8343">
        <f t="shared" si="1041"/>
        <v>3.3960531989175591E-3</v>
      </c>
    </row>
    <row r="8344" spans="1:14" x14ac:dyDescent="0.3">
      <c r="A8344">
        <f t="shared" si="1034"/>
        <v>84</v>
      </c>
      <c r="E8344" s="105">
        <f t="shared" si="1035"/>
        <v>0</v>
      </c>
      <c r="I8344" s="105">
        <f t="shared" si="1036"/>
        <v>0</v>
      </c>
      <c r="J8344" s="105">
        <f t="shared" si="1038"/>
        <v>0</v>
      </c>
      <c r="K8344" s="105">
        <f t="shared" si="1039"/>
        <v>0</v>
      </c>
      <c r="L8344" s="105">
        <f t="shared" si="1040"/>
        <v>0</v>
      </c>
      <c r="M8344">
        <v>0.04</v>
      </c>
      <c r="N8344">
        <f t="shared" si="1041"/>
        <v>3.3960531989175591E-3</v>
      </c>
    </row>
    <row r="8345" spans="1:14" x14ac:dyDescent="0.3">
      <c r="A8345">
        <f t="shared" si="1034"/>
        <v>84</v>
      </c>
      <c r="E8345" s="105">
        <f t="shared" si="1035"/>
        <v>0</v>
      </c>
      <c r="I8345" s="105">
        <f t="shared" si="1036"/>
        <v>0</v>
      </c>
      <c r="J8345" s="105">
        <f t="shared" si="1038"/>
        <v>0</v>
      </c>
      <c r="K8345" s="105">
        <f t="shared" si="1039"/>
        <v>0</v>
      </c>
      <c r="L8345" s="105">
        <f t="shared" si="1040"/>
        <v>0</v>
      </c>
      <c r="M8345">
        <v>0.04</v>
      </c>
      <c r="N8345">
        <f t="shared" si="1041"/>
        <v>3.3960531989175591E-3</v>
      </c>
    </row>
    <row r="8346" spans="1:14" x14ac:dyDescent="0.3">
      <c r="A8346">
        <f t="shared" si="1034"/>
        <v>84</v>
      </c>
      <c r="E8346" s="105">
        <f t="shared" si="1035"/>
        <v>0</v>
      </c>
      <c r="I8346" s="105">
        <f t="shared" si="1036"/>
        <v>0</v>
      </c>
      <c r="J8346" s="105">
        <f t="shared" si="1038"/>
        <v>0</v>
      </c>
      <c r="K8346" s="105">
        <f t="shared" si="1039"/>
        <v>0</v>
      </c>
      <c r="L8346" s="105">
        <f t="shared" si="1040"/>
        <v>0</v>
      </c>
      <c r="M8346">
        <v>0.04</v>
      </c>
      <c r="N8346">
        <f t="shared" si="1041"/>
        <v>3.3960531989175591E-3</v>
      </c>
    </row>
    <row r="8347" spans="1:14" x14ac:dyDescent="0.3">
      <c r="A8347">
        <f t="shared" si="1034"/>
        <v>84</v>
      </c>
      <c r="E8347" s="105">
        <f t="shared" si="1035"/>
        <v>0</v>
      </c>
      <c r="I8347" s="105">
        <f t="shared" si="1036"/>
        <v>0</v>
      </c>
      <c r="J8347" s="105">
        <f t="shared" si="1038"/>
        <v>0</v>
      </c>
      <c r="K8347" s="105">
        <f t="shared" si="1039"/>
        <v>0</v>
      </c>
      <c r="L8347" s="105">
        <f t="shared" si="1040"/>
        <v>0</v>
      </c>
      <c r="M8347">
        <v>0.04</v>
      </c>
      <c r="N8347">
        <f t="shared" si="1041"/>
        <v>3.3960531989175591E-3</v>
      </c>
    </row>
    <row r="8348" spans="1:14" x14ac:dyDescent="0.3">
      <c r="A8348">
        <f t="shared" si="1034"/>
        <v>84</v>
      </c>
      <c r="E8348" s="105">
        <f t="shared" si="1035"/>
        <v>0</v>
      </c>
      <c r="I8348" s="105">
        <f t="shared" si="1036"/>
        <v>0</v>
      </c>
      <c r="J8348" s="105">
        <f t="shared" si="1038"/>
        <v>0</v>
      </c>
      <c r="K8348" s="105">
        <f t="shared" si="1039"/>
        <v>0</v>
      </c>
      <c r="L8348" s="105">
        <f t="shared" si="1040"/>
        <v>0</v>
      </c>
      <c r="M8348">
        <v>0.04</v>
      </c>
      <c r="N8348">
        <f t="shared" si="1041"/>
        <v>3.3960531989175591E-3</v>
      </c>
    </row>
    <row r="8349" spans="1:14" x14ac:dyDescent="0.3">
      <c r="A8349">
        <f t="shared" si="1034"/>
        <v>84</v>
      </c>
      <c r="E8349" s="105">
        <f t="shared" si="1035"/>
        <v>0</v>
      </c>
      <c r="I8349" s="105">
        <f t="shared" si="1036"/>
        <v>0</v>
      </c>
      <c r="J8349" s="105">
        <f t="shared" si="1038"/>
        <v>0</v>
      </c>
      <c r="K8349" s="105">
        <f t="shared" si="1039"/>
        <v>0</v>
      </c>
      <c r="L8349" s="105">
        <f t="shared" si="1040"/>
        <v>0</v>
      </c>
      <c r="M8349">
        <v>0.04</v>
      </c>
      <c r="N8349">
        <f t="shared" si="1041"/>
        <v>3.3960531989175591E-3</v>
      </c>
    </row>
    <row r="8350" spans="1:14" x14ac:dyDescent="0.3">
      <c r="A8350">
        <f t="shared" si="1034"/>
        <v>84</v>
      </c>
      <c r="E8350" s="105">
        <f t="shared" si="1035"/>
        <v>0</v>
      </c>
      <c r="I8350" s="105">
        <f t="shared" si="1036"/>
        <v>0</v>
      </c>
      <c r="J8350" s="105">
        <f t="shared" si="1038"/>
        <v>0</v>
      </c>
      <c r="K8350" s="105">
        <f t="shared" si="1039"/>
        <v>0</v>
      </c>
      <c r="L8350" s="105">
        <f t="shared" si="1040"/>
        <v>0</v>
      </c>
      <c r="M8350">
        <v>0.04</v>
      </c>
      <c r="N8350">
        <f t="shared" si="1041"/>
        <v>3.3960531989175591E-3</v>
      </c>
    </row>
    <row r="8351" spans="1:14" x14ac:dyDescent="0.3">
      <c r="A8351">
        <f t="shared" si="1034"/>
        <v>84</v>
      </c>
      <c r="E8351" s="105">
        <f t="shared" si="1035"/>
        <v>0</v>
      </c>
      <c r="I8351" s="105">
        <f t="shared" si="1036"/>
        <v>0</v>
      </c>
      <c r="J8351" s="105">
        <f t="shared" si="1038"/>
        <v>0</v>
      </c>
      <c r="K8351" s="105">
        <f t="shared" si="1039"/>
        <v>0</v>
      </c>
      <c r="L8351" s="105">
        <f t="shared" si="1040"/>
        <v>0</v>
      </c>
      <c r="M8351">
        <v>0.04</v>
      </c>
      <c r="N8351">
        <f t="shared" si="1041"/>
        <v>3.3960531989175591E-3</v>
      </c>
    </row>
    <row r="8352" spans="1:14" x14ac:dyDescent="0.3">
      <c r="A8352">
        <f t="shared" si="1034"/>
        <v>84</v>
      </c>
      <c r="E8352" s="105">
        <f t="shared" si="1035"/>
        <v>0</v>
      </c>
      <c r="I8352" s="105">
        <f t="shared" si="1036"/>
        <v>0</v>
      </c>
      <c r="J8352" s="105">
        <f t="shared" si="1038"/>
        <v>0</v>
      </c>
      <c r="K8352" s="105">
        <f t="shared" si="1039"/>
        <v>0</v>
      </c>
      <c r="L8352" s="105">
        <f t="shared" si="1040"/>
        <v>0</v>
      </c>
      <c r="M8352">
        <v>0.04</v>
      </c>
      <c r="N8352">
        <f t="shared" si="1041"/>
        <v>3.3960531989175591E-3</v>
      </c>
    </row>
    <row r="8353" spans="1:14" x14ac:dyDescent="0.3">
      <c r="A8353">
        <f t="shared" si="1034"/>
        <v>84</v>
      </c>
      <c r="E8353" s="105">
        <f t="shared" si="1035"/>
        <v>0</v>
      </c>
      <c r="I8353" s="105">
        <f t="shared" si="1036"/>
        <v>0</v>
      </c>
      <c r="J8353" s="105">
        <f t="shared" si="1038"/>
        <v>0</v>
      </c>
      <c r="K8353" s="105">
        <f t="shared" si="1039"/>
        <v>0</v>
      </c>
      <c r="L8353" s="105">
        <f t="shared" si="1040"/>
        <v>0</v>
      </c>
      <c r="M8353">
        <v>0.04</v>
      </c>
      <c r="N8353">
        <f t="shared" si="1041"/>
        <v>3.3960531989175591E-3</v>
      </c>
    </row>
    <row r="8354" spans="1:14" x14ac:dyDescent="0.3">
      <c r="A8354">
        <f t="shared" si="1034"/>
        <v>84</v>
      </c>
      <c r="E8354" s="105">
        <f t="shared" si="1035"/>
        <v>0</v>
      </c>
      <c r="I8354" s="105">
        <f t="shared" si="1036"/>
        <v>0</v>
      </c>
      <c r="J8354" s="105">
        <f t="shared" si="1038"/>
        <v>0</v>
      </c>
      <c r="K8354" s="105">
        <f t="shared" si="1039"/>
        <v>0</v>
      </c>
      <c r="L8354" s="105">
        <f t="shared" si="1040"/>
        <v>0</v>
      </c>
      <c r="M8354">
        <v>0.04</v>
      </c>
      <c r="N8354">
        <f t="shared" si="1041"/>
        <v>3.3960531989175591E-3</v>
      </c>
    </row>
    <row r="8355" spans="1:14" x14ac:dyDescent="0.3">
      <c r="A8355">
        <f t="shared" si="1034"/>
        <v>84</v>
      </c>
      <c r="E8355" s="105">
        <f t="shared" si="1035"/>
        <v>0</v>
      </c>
      <c r="I8355" s="105">
        <f t="shared" si="1036"/>
        <v>0</v>
      </c>
      <c r="J8355" s="105">
        <f t="shared" si="1038"/>
        <v>0</v>
      </c>
      <c r="K8355" s="105">
        <f t="shared" si="1039"/>
        <v>0</v>
      </c>
      <c r="L8355" s="105">
        <f t="shared" si="1040"/>
        <v>0</v>
      </c>
      <c r="M8355">
        <v>0.04</v>
      </c>
      <c r="N8355">
        <f t="shared" si="1041"/>
        <v>3.3960531989175591E-3</v>
      </c>
    </row>
    <row r="8356" spans="1:14" x14ac:dyDescent="0.3">
      <c r="A8356">
        <f t="shared" si="1034"/>
        <v>84</v>
      </c>
      <c r="E8356" s="105">
        <f t="shared" si="1035"/>
        <v>0</v>
      </c>
      <c r="I8356" s="105">
        <f t="shared" si="1036"/>
        <v>0</v>
      </c>
      <c r="J8356" s="105">
        <f t="shared" si="1038"/>
        <v>0</v>
      </c>
      <c r="K8356" s="105">
        <f t="shared" si="1039"/>
        <v>0</v>
      </c>
      <c r="L8356" s="105">
        <f t="shared" si="1040"/>
        <v>0</v>
      </c>
      <c r="M8356">
        <v>0.04</v>
      </c>
      <c r="N8356">
        <f t="shared" si="1041"/>
        <v>3.3960531989175591E-3</v>
      </c>
    </row>
    <row r="8357" spans="1:14" x14ac:dyDescent="0.3">
      <c r="A8357">
        <f t="shared" si="1034"/>
        <v>84</v>
      </c>
      <c r="E8357" s="105">
        <f t="shared" si="1035"/>
        <v>0</v>
      </c>
      <c r="I8357" s="105">
        <f t="shared" si="1036"/>
        <v>0</v>
      </c>
      <c r="J8357" s="105">
        <f t="shared" si="1038"/>
        <v>0</v>
      </c>
      <c r="K8357" s="105">
        <f t="shared" si="1039"/>
        <v>0</v>
      </c>
      <c r="L8357" s="105">
        <f t="shared" si="1040"/>
        <v>0</v>
      </c>
      <c r="M8357">
        <v>0.04</v>
      </c>
      <c r="N8357">
        <f t="shared" si="1041"/>
        <v>3.3960531989175591E-3</v>
      </c>
    </row>
    <row r="8358" spans="1:14" x14ac:dyDescent="0.3">
      <c r="A8358">
        <f t="shared" si="1034"/>
        <v>84</v>
      </c>
      <c r="E8358" s="105">
        <f t="shared" si="1035"/>
        <v>0</v>
      </c>
      <c r="I8358" s="105">
        <f t="shared" si="1036"/>
        <v>0</v>
      </c>
      <c r="J8358" s="105">
        <f t="shared" si="1038"/>
        <v>0</v>
      </c>
      <c r="K8358" s="105">
        <f t="shared" si="1039"/>
        <v>0</v>
      </c>
      <c r="L8358" s="105">
        <f t="shared" si="1040"/>
        <v>0</v>
      </c>
      <c r="M8358">
        <v>0.04</v>
      </c>
      <c r="N8358">
        <f t="shared" si="1041"/>
        <v>3.3960531989175591E-3</v>
      </c>
    </row>
    <row r="8359" spans="1:14" x14ac:dyDescent="0.3">
      <c r="A8359">
        <f t="shared" ref="A8359:A8422" si="1042">IF(COUNTIF(A8259:A8358,A8358)=100, A8358+1,A8358)</f>
        <v>84</v>
      </c>
      <c r="E8359" s="105">
        <f t="shared" ref="E8359:E8422" si="1043">MAX(0, E8259-K8259-L8259)</f>
        <v>0</v>
      </c>
      <c r="I8359" s="105">
        <f t="shared" ref="I8359:I8422" si="1044">IF(E8359&lt;I8259,J8359 + E8359, I8259)</f>
        <v>0</v>
      </c>
      <c r="J8359" s="105">
        <f t="shared" si="1038"/>
        <v>0</v>
      </c>
      <c r="K8359" s="105">
        <f t="shared" si="1039"/>
        <v>0</v>
      </c>
      <c r="L8359" s="105">
        <f t="shared" si="1040"/>
        <v>0</v>
      </c>
      <c r="M8359">
        <v>0.04</v>
      </c>
      <c r="N8359">
        <f t="shared" si="1041"/>
        <v>3.3960531989175591E-3</v>
      </c>
    </row>
    <row r="8360" spans="1:14" x14ac:dyDescent="0.3">
      <c r="A8360">
        <f t="shared" si="1042"/>
        <v>84</v>
      </c>
      <c r="E8360" s="105">
        <f t="shared" si="1043"/>
        <v>0</v>
      </c>
      <c r="I8360" s="105">
        <f t="shared" si="1044"/>
        <v>0</v>
      </c>
      <c r="J8360" s="105">
        <f t="shared" si="1038"/>
        <v>0</v>
      </c>
      <c r="K8360" s="105">
        <f t="shared" si="1039"/>
        <v>0</v>
      </c>
      <c r="L8360" s="105">
        <f t="shared" si="1040"/>
        <v>0</v>
      </c>
      <c r="M8360">
        <v>0.04</v>
      </c>
      <c r="N8360">
        <f t="shared" si="1041"/>
        <v>3.3960531989175591E-3</v>
      </c>
    </row>
    <row r="8361" spans="1:14" x14ac:dyDescent="0.3">
      <c r="A8361">
        <f t="shared" si="1042"/>
        <v>84</v>
      </c>
      <c r="E8361" s="105">
        <f t="shared" si="1043"/>
        <v>0</v>
      </c>
      <c r="I8361" s="105">
        <f t="shared" si="1044"/>
        <v>0</v>
      </c>
      <c r="J8361" s="105">
        <f t="shared" si="1038"/>
        <v>0</v>
      </c>
      <c r="K8361" s="105">
        <f t="shared" si="1039"/>
        <v>0</v>
      </c>
      <c r="L8361" s="105">
        <f t="shared" si="1040"/>
        <v>0</v>
      </c>
      <c r="M8361">
        <v>0.04</v>
      </c>
      <c r="N8361">
        <f t="shared" si="1041"/>
        <v>3.3960531989175591E-3</v>
      </c>
    </row>
    <row r="8362" spans="1:14" x14ac:dyDescent="0.3">
      <c r="A8362">
        <f t="shared" si="1042"/>
        <v>84</v>
      </c>
      <c r="E8362" s="105">
        <f t="shared" si="1043"/>
        <v>0</v>
      </c>
      <c r="I8362" s="105">
        <f t="shared" si="1044"/>
        <v>0</v>
      </c>
      <c r="J8362" s="105">
        <f t="shared" si="1038"/>
        <v>0</v>
      </c>
      <c r="K8362" s="105">
        <f t="shared" si="1039"/>
        <v>0</v>
      </c>
      <c r="L8362" s="105">
        <f t="shared" si="1040"/>
        <v>0</v>
      </c>
      <c r="M8362">
        <v>0.04</v>
      </c>
      <c r="N8362">
        <f t="shared" si="1041"/>
        <v>3.3960531989175591E-3</v>
      </c>
    </row>
    <row r="8363" spans="1:14" x14ac:dyDescent="0.3">
      <c r="A8363">
        <f t="shared" si="1042"/>
        <v>84</v>
      </c>
      <c r="E8363" s="105">
        <f t="shared" si="1043"/>
        <v>0</v>
      </c>
      <c r="I8363" s="105">
        <f t="shared" si="1044"/>
        <v>0</v>
      </c>
      <c r="J8363" s="105">
        <f t="shared" si="1038"/>
        <v>0</v>
      </c>
      <c r="K8363" s="105">
        <f t="shared" si="1039"/>
        <v>0</v>
      </c>
      <c r="L8363" s="105">
        <f t="shared" si="1040"/>
        <v>0</v>
      </c>
      <c r="M8363">
        <v>0.04</v>
      </c>
      <c r="N8363">
        <f t="shared" si="1041"/>
        <v>3.3960531989175591E-3</v>
      </c>
    </row>
    <row r="8364" spans="1:14" x14ac:dyDescent="0.3">
      <c r="A8364">
        <f t="shared" si="1042"/>
        <v>84</v>
      </c>
      <c r="E8364" s="105">
        <f t="shared" si="1043"/>
        <v>0</v>
      </c>
      <c r="I8364" s="105">
        <f t="shared" si="1044"/>
        <v>0</v>
      </c>
      <c r="J8364" s="105">
        <f t="shared" si="1038"/>
        <v>0</v>
      </c>
      <c r="K8364" s="105">
        <f t="shared" si="1039"/>
        <v>0</v>
      </c>
      <c r="L8364" s="105">
        <f t="shared" si="1040"/>
        <v>0</v>
      </c>
      <c r="M8364">
        <v>0.04</v>
      </c>
      <c r="N8364">
        <f t="shared" si="1041"/>
        <v>3.3960531989175591E-3</v>
      </c>
    </row>
    <row r="8365" spans="1:14" x14ac:dyDescent="0.3">
      <c r="A8365">
        <f t="shared" si="1042"/>
        <v>84</v>
      </c>
      <c r="E8365" s="105">
        <f t="shared" si="1043"/>
        <v>0</v>
      </c>
      <c r="I8365" s="105">
        <f t="shared" si="1044"/>
        <v>0</v>
      </c>
      <c r="J8365" s="105">
        <f t="shared" si="1038"/>
        <v>0</v>
      </c>
      <c r="K8365" s="105">
        <f t="shared" si="1039"/>
        <v>0</v>
      </c>
      <c r="L8365" s="105">
        <f t="shared" si="1040"/>
        <v>0</v>
      </c>
      <c r="M8365">
        <v>0.04</v>
      </c>
      <c r="N8365">
        <f t="shared" si="1041"/>
        <v>3.3960531989175591E-3</v>
      </c>
    </row>
    <row r="8366" spans="1:14" x14ac:dyDescent="0.3">
      <c r="A8366">
        <f t="shared" si="1042"/>
        <v>84</v>
      </c>
      <c r="E8366" s="105">
        <f t="shared" si="1043"/>
        <v>0</v>
      </c>
      <c r="I8366" s="105">
        <f t="shared" si="1044"/>
        <v>0</v>
      </c>
      <c r="J8366" s="105">
        <f t="shared" si="1038"/>
        <v>0</v>
      </c>
      <c r="K8366" s="105">
        <f t="shared" si="1039"/>
        <v>0</v>
      </c>
      <c r="L8366" s="105">
        <f t="shared" si="1040"/>
        <v>0</v>
      </c>
      <c r="M8366">
        <v>0.04</v>
      </c>
      <c r="N8366">
        <f t="shared" si="1041"/>
        <v>3.3960531989175591E-3</v>
      </c>
    </row>
    <row r="8367" spans="1:14" x14ac:dyDescent="0.3">
      <c r="A8367">
        <f t="shared" si="1042"/>
        <v>84</v>
      </c>
      <c r="E8367" s="105">
        <f t="shared" si="1043"/>
        <v>0</v>
      </c>
      <c r="I8367" s="105">
        <f t="shared" si="1044"/>
        <v>0</v>
      </c>
      <c r="J8367" s="105">
        <f t="shared" si="1038"/>
        <v>0</v>
      </c>
      <c r="K8367" s="105">
        <f t="shared" si="1039"/>
        <v>0</v>
      </c>
      <c r="L8367" s="105">
        <f t="shared" si="1040"/>
        <v>0</v>
      </c>
      <c r="M8367">
        <v>0.04</v>
      </c>
      <c r="N8367">
        <f t="shared" si="1041"/>
        <v>3.3960531989175591E-3</v>
      </c>
    </row>
    <row r="8368" spans="1:14" x14ac:dyDescent="0.3">
      <c r="A8368">
        <f t="shared" si="1042"/>
        <v>84</v>
      </c>
      <c r="E8368" s="105">
        <f t="shared" si="1043"/>
        <v>0</v>
      </c>
      <c r="I8368" s="105">
        <f t="shared" si="1044"/>
        <v>0</v>
      </c>
      <c r="J8368" s="105">
        <f t="shared" si="1038"/>
        <v>0</v>
      </c>
      <c r="K8368" s="105">
        <f t="shared" si="1039"/>
        <v>0</v>
      </c>
      <c r="L8368" s="105">
        <f t="shared" si="1040"/>
        <v>0</v>
      </c>
      <c r="M8368">
        <v>0.04</v>
      </c>
      <c r="N8368">
        <f t="shared" si="1041"/>
        <v>3.3960531989175591E-3</v>
      </c>
    </row>
    <row r="8369" spans="1:14" x14ac:dyDescent="0.3">
      <c r="A8369">
        <f t="shared" si="1042"/>
        <v>84</v>
      </c>
      <c r="E8369" s="105">
        <f t="shared" si="1043"/>
        <v>0</v>
      </c>
      <c r="I8369" s="105">
        <f t="shared" si="1044"/>
        <v>0</v>
      </c>
      <c r="J8369" s="105">
        <f t="shared" si="1038"/>
        <v>0</v>
      </c>
      <c r="K8369" s="105">
        <f t="shared" si="1039"/>
        <v>0</v>
      </c>
      <c r="L8369" s="105">
        <f t="shared" si="1040"/>
        <v>0</v>
      </c>
      <c r="M8369">
        <v>0.04</v>
      </c>
      <c r="N8369">
        <f t="shared" si="1041"/>
        <v>3.3960531989175591E-3</v>
      </c>
    </row>
    <row r="8370" spans="1:14" x14ac:dyDescent="0.3">
      <c r="A8370">
        <f t="shared" si="1042"/>
        <v>84</v>
      </c>
      <c r="E8370" s="105">
        <f t="shared" si="1043"/>
        <v>0</v>
      </c>
      <c r="I8370" s="105">
        <f t="shared" si="1044"/>
        <v>0</v>
      </c>
      <c r="J8370" s="105">
        <f t="shared" si="1038"/>
        <v>0</v>
      </c>
      <c r="K8370" s="105">
        <f t="shared" si="1039"/>
        <v>0</v>
      </c>
      <c r="L8370" s="105">
        <f t="shared" si="1040"/>
        <v>0</v>
      </c>
      <c r="M8370">
        <v>0.04</v>
      </c>
      <c r="N8370">
        <f t="shared" si="1041"/>
        <v>3.3960531989175591E-3</v>
      </c>
    </row>
    <row r="8371" spans="1:14" x14ac:dyDescent="0.3">
      <c r="A8371">
        <f t="shared" si="1042"/>
        <v>84</v>
      </c>
      <c r="E8371" s="105">
        <f t="shared" si="1043"/>
        <v>0</v>
      </c>
      <c r="I8371" s="105">
        <f t="shared" si="1044"/>
        <v>0</v>
      </c>
      <c r="J8371" s="105">
        <f t="shared" si="1038"/>
        <v>0</v>
      </c>
      <c r="K8371" s="105">
        <f t="shared" si="1039"/>
        <v>0</v>
      </c>
      <c r="L8371" s="105">
        <f t="shared" si="1040"/>
        <v>0</v>
      </c>
      <c r="M8371">
        <v>0.04</v>
      </c>
      <c r="N8371">
        <f t="shared" si="1041"/>
        <v>3.3960531989175591E-3</v>
      </c>
    </row>
    <row r="8372" spans="1:14" x14ac:dyDescent="0.3">
      <c r="A8372">
        <f t="shared" si="1042"/>
        <v>84</v>
      </c>
      <c r="E8372" s="105">
        <f t="shared" si="1043"/>
        <v>0</v>
      </c>
      <c r="I8372" s="105">
        <f t="shared" si="1044"/>
        <v>0</v>
      </c>
      <c r="J8372" s="105">
        <f t="shared" si="1038"/>
        <v>0</v>
      </c>
      <c r="K8372" s="105">
        <f t="shared" si="1039"/>
        <v>0</v>
      </c>
      <c r="L8372" s="105">
        <f t="shared" si="1040"/>
        <v>0</v>
      </c>
      <c r="M8372">
        <v>0.04</v>
      </c>
      <c r="N8372">
        <f t="shared" si="1041"/>
        <v>3.3960531989175591E-3</v>
      </c>
    </row>
    <row r="8373" spans="1:14" x14ac:dyDescent="0.3">
      <c r="A8373">
        <f t="shared" si="1042"/>
        <v>84</v>
      </c>
      <c r="E8373" s="105">
        <f t="shared" si="1043"/>
        <v>0</v>
      </c>
      <c r="I8373" s="105">
        <f t="shared" si="1044"/>
        <v>0</v>
      </c>
      <c r="J8373" s="105">
        <f t="shared" si="1038"/>
        <v>0</v>
      </c>
      <c r="K8373" s="105">
        <f t="shared" si="1039"/>
        <v>0</v>
      </c>
      <c r="L8373" s="105">
        <f t="shared" si="1040"/>
        <v>0</v>
      </c>
      <c r="M8373">
        <v>0.04</v>
      </c>
      <c r="N8373">
        <f t="shared" si="1041"/>
        <v>3.3960531989175591E-3</v>
      </c>
    </row>
    <row r="8374" spans="1:14" x14ac:dyDescent="0.3">
      <c r="A8374">
        <f t="shared" si="1042"/>
        <v>84</v>
      </c>
      <c r="E8374" s="105">
        <f t="shared" si="1043"/>
        <v>0</v>
      </c>
      <c r="I8374" s="105">
        <f t="shared" si="1044"/>
        <v>0</v>
      </c>
      <c r="J8374" s="105">
        <f t="shared" si="1038"/>
        <v>0</v>
      </c>
      <c r="K8374" s="105">
        <f t="shared" si="1039"/>
        <v>0</v>
      </c>
      <c r="L8374" s="105">
        <f t="shared" si="1040"/>
        <v>0</v>
      </c>
      <c r="M8374">
        <v>0.04</v>
      </c>
      <c r="N8374">
        <f t="shared" si="1041"/>
        <v>3.3960531989175591E-3</v>
      </c>
    </row>
    <row r="8375" spans="1:14" x14ac:dyDescent="0.3">
      <c r="A8375">
        <f t="shared" si="1042"/>
        <v>84</v>
      </c>
      <c r="E8375" s="105">
        <f t="shared" si="1043"/>
        <v>0</v>
      </c>
      <c r="I8375" s="105">
        <f t="shared" si="1044"/>
        <v>0</v>
      </c>
      <c r="J8375" s="105">
        <f t="shared" si="1038"/>
        <v>0</v>
      </c>
      <c r="K8375" s="105">
        <f t="shared" si="1039"/>
        <v>0</v>
      </c>
      <c r="L8375" s="105">
        <f t="shared" si="1040"/>
        <v>0</v>
      </c>
      <c r="M8375">
        <v>0.04</v>
      </c>
      <c r="N8375">
        <f t="shared" si="1041"/>
        <v>3.3960531989175591E-3</v>
      </c>
    </row>
    <row r="8376" spans="1:14" x14ac:dyDescent="0.3">
      <c r="A8376">
        <f t="shared" si="1042"/>
        <v>84</v>
      </c>
      <c r="E8376" s="105">
        <f t="shared" si="1043"/>
        <v>0</v>
      </c>
      <c r="I8376" s="105">
        <f t="shared" si="1044"/>
        <v>0</v>
      </c>
      <c r="J8376" s="105">
        <f t="shared" si="1038"/>
        <v>0</v>
      </c>
      <c r="K8376" s="105">
        <f t="shared" si="1039"/>
        <v>0</v>
      </c>
      <c r="L8376" s="105">
        <f t="shared" si="1040"/>
        <v>0</v>
      </c>
      <c r="M8376">
        <v>0.04</v>
      </c>
      <c r="N8376">
        <f t="shared" si="1041"/>
        <v>3.3960531989175591E-3</v>
      </c>
    </row>
    <row r="8377" spans="1:14" x14ac:dyDescent="0.3">
      <c r="A8377">
        <f t="shared" si="1042"/>
        <v>84</v>
      </c>
      <c r="E8377" s="105">
        <f t="shared" si="1043"/>
        <v>0</v>
      </c>
      <c r="I8377" s="105">
        <f t="shared" si="1044"/>
        <v>0</v>
      </c>
      <c r="J8377" s="105">
        <f t="shared" si="1038"/>
        <v>0</v>
      </c>
      <c r="K8377" s="105">
        <f t="shared" si="1039"/>
        <v>0</v>
      </c>
      <c r="L8377" s="105">
        <f t="shared" si="1040"/>
        <v>0</v>
      </c>
      <c r="M8377">
        <v>0.04</v>
      </c>
      <c r="N8377">
        <f t="shared" si="1041"/>
        <v>3.3960531989175591E-3</v>
      </c>
    </row>
    <row r="8378" spans="1:14" x14ac:dyDescent="0.3">
      <c r="A8378">
        <f t="shared" si="1042"/>
        <v>84</v>
      </c>
      <c r="E8378" s="105">
        <f t="shared" si="1043"/>
        <v>0</v>
      </c>
      <c r="I8378" s="105">
        <f t="shared" si="1044"/>
        <v>0</v>
      </c>
      <c r="J8378" s="105">
        <f t="shared" si="1038"/>
        <v>0</v>
      </c>
      <c r="K8378" s="105">
        <f t="shared" si="1039"/>
        <v>0</v>
      </c>
      <c r="L8378" s="105">
        <f t="shared" si="1040"/>
        <v>0</v>
      </c>
      <c r="M8378">
        <v>0.04</v>
      </c>
      <c r="N8378">
        <f t="shared" si="1041"/>
        <v>3.3960531989175591E-3</v>
      </c>
    </row>
    <row r="8379" spans="1:14" x14ac:dyDescent="0.3">
      <c r="A8379">
        <f t="shared" si="1042"/>
        <v>84</v>
      </c>
      <c r="E8379" s="105">
        <f t="shared" si="1043"/>
        <v>0</v>
      </c>
      <c r="I8379" s="105">
        <f t="shared" si="1044"/>
        <v>0</v>
      </c>
      <c r="J8379" s="105">
        <f t="shared" si="1038"/>
        <v>0</v>
      </c>
      <c r="K8379" s="105">
        <f t="shared" si="1039"/>
        <v>0</v>
      </c>
      <c r="L8379" s="105">
        <f t="shared" si="1040"/>
        <v>0</v>
      </c>
      <c r="M8379">
        <v>0.04</v>
      </c>
      <c r="N8379">
        <f t="shared" si="1041"/>
        <v>3.3960531989175591E-3</v>
      </c>
    </row>
    <row r="8380" spans="1:14" x14ac:dyDescent="0.3">
      <c r="A8380">
        <f t="shared" si="1042"/>
        <v>84</v>
      </c>
      <c r="E8380" s="105">
        <f t="shared" si="1043"/>
        <v>0</v>
      </c>
      <c r="I8380" s="105">
        <f t="shared" si="1044"/>
        <v>0</v>
      </c>
      <c r="J8380" s="105">
        <f t="shared" si="1038"/>
        <v>0</v>
      </c>
      <c r="K8380" s="105">
        <f t="shared" si="1039"/>
        <v>0</v>
      </c>
      <c r="L8380" s="105">
        <f t="shared" si="1040"/>
        <v>0</v>
      </c>
      <c r="M8380">
        <v>0.04</v>
      </c>
      <c r="N8380">
        <f t="shared" si="1041"/>
        <v>3.3960531989175591E-3</v>
      </c>
    </row>
    <row r="8381" spans="1:14" x14ac:dyDescent="0.3">
      <c r="A8381">
        <f t="shared" si="1042"/>
        <v>84</v>
      </c>
      <c r="E8381" s="105">
        <f t="shared" si="1043"/>
        <v>0</v>
      </c>
      <c r="I8381" s="105">
        <f t="shared" si="1044"/>
        <v>0</v>
      </c>
      <c r="J8381" s="105">
        <f t="shared" si="1038"/>
        <v>0</v>
      </c>
      <c r="K8381" s="105">
        <f t="shared" si="1039"/>
        <v>0</v>
      </c>
      <c r="L8381" s="105">
        <f t="shared" si="1040"/>
        <v>0</v>
      </c>
      <c r="M8381">
        <v>0.04</v>
      </c>
      <c r="N8381">
        <f t="shared" si="1041"/>
        <v>3.3960531989175591E-3</v>
      </c>
    </row>
    <row r="8382" spans="1:14" x14ac:dyDescent="0.3">
      <c r="A8382">
        <f t="shared" si="1042"/>
        <v>84</v>
      </c>
      <c r="E8382" s="105">
        <f t="shared" si="1043"/>
        <v>0</v>
      </c>
      <c r="I8382" s="105">
        <f t="shared" si="1044"/>
        <v>0</v>
      </c>
      <c r="J8382" s="105">
        <f t="shared" si="1038"/>
        <v>0</v>
      </c>
      <c r="K8382" s="105">
        <f t="shared" si="1039"/>
        <v>0</v>
      </c>
      <c r="L8382" s="105">
        <f t="shared" si="1040"/>
        <v>0</v>
      </c>
      <c r="M8382">
        <v>0.04</v>
      </c>
      <c r="N8382">
        <f t="shared" si="1041"/>
        <v>3.3960531989175591E-3</v>
      </c>
    </row>
    <row r="8383" spans="1:14" x14ac:dyDescent="0.3">
      <c r="A8383">
        <f t="shared" si="1042"/>
        <v>84</v>
      </c>
      <c r="E8383" s="105">
        <f t="shared" si="1043"/>
        <v>0</v>
      </c>
      <c r="I8383" s="105">
        <f t="shared" si="1044"/>
        <v>0</v>
      </c>
      <c r="J8383" s="105">
        <f t="shared" si="1038"/>
        <v>0</v>
      </c>
      <c r="K8383" s="105">
        <f t="shared" si="1039"/>
        <v>0</v>
      </c>
      <c r="L8383" s="105">
        <f t="shared" si="1040"/>
        <v>0</v>
      </c>
      <c r="M8383">
        <v>0.04</v>
      </c>
      <c r="N8383">
        <f t="shared" si="1041"/>
        <v>3.3960531989175591E-3</v>
      </c>
    </row>
    <row r="8384" spans="1:14" x14ac:dyDescent="0.3">
      <c r="A8384">
        <f t="shared" si="1042"/>
        <v>84</v>
      </c>
      <c r="E8384" s="105">
        <f t="shared" si="1043"/>
        <v>0</v>
      </c>
      <c r="I8384" s="105">
        <f t="shared" si="1044"/>
        <v>0</v>
      </c>
      <c r="J8384" s="105">
        <f t="shared" si="1038"/>
        <v>0</v>
      </c>
      <c r="K8384" s="105">
        <f t="shared" si="1039"/>
        <v>0</v>
      </c>
      <c r="L8384" s="105">
        <f t="shared" si="1040"/>
        <v>0</v>
      </c>
      <c r="M8384">
        <v>0.04</v>
      </c>
      <c r="N8384">
        <f t="shared" si="1041"/>
        <v>3.3960531989175591E-3</v>
      </c>
    </row>
    <row r="8385" spans="1:14" x14ac:dyDescent="0.3">
      <c r="A8385">
        <f t="shared" si="1042"/>
        <v>84</v>
      </c>
      <c r="E8385" s="105">
        <f t="shared" si="1043"/>
        <v>0</v>
      </c>
      <c r="I8385" s="105">
        <f t="shared" si="1044"/>
        <v>0</v>
      </c>
      <c r="J8385" s="105">
        <f t="shared" si="1038"/>
        <v>0</v>
      </c>
      <c r="K8385" s="105">
        <f t="shared" si="1039"/>
        <v>0</v>
      </c>
      <c r="L8385" s="105">
        <f t="shared" si="1040"/>
        <v>0</v>
      </c>
      <c r="M8385">
        <v>0.04</v>
      </c>
      <c r="N8385">
        <f t="shared" si="1041"/>
        <v>3.3960531989175591E-3</v>
      </c>
    </row>
    <row r="8386" spans="1:14" x14ac:dyDescent="0.3">
      <c r="A8386">
        <f t="shared" si="1042"/>
        <v>84</v>
      </c>
      <c r="E8386" s="105">
        <f t="shared" si="1043"/>
        <v>0</v>
      </c>
      <c r="I8386" s="105">
        <f t="shared" si="1044"/>
        <v>0</v>
      </c>
      <c r="J8386" s="105">
        <f t="shared" si="1038"/>
        <v>0</v>
      </c>
      <c r="K8386" s="105">
        <f t="shared" si="1039"/>
        <v>0</v>
      </c>
      <c r="L8386" s="105">
        <f t="shared" si="1040"/>
        <v>0</v>
      </c>
      <c r="M8386">
        <v>0.04</v>
      </c>
      <c r="N8386">
        <f t="shared" si="1041"/>
        <v>3.3960531989175591E-3</v>
      </c>
    </row>
    <row r="8387" spans="1:14" x14ac:dyDescent="0.3">
      <c r="A8387">
        <f t="shared" si="1042"/>
        <v>84</v>
      </c>
      <c r="E8387" s="105">
        <f t="shared" si="1043"/>
        <v>0</v>
      </c>
      <c r="I8387" s="105">
        <f t="shared" si="1044"/>
        <v>0</v>
      </c>
      <c r="J8387" s="105">
        <f t="shared" ref="J8387:J8450" si="1045">E8387*($H$2/12)</f>
        <v>0</v>
      </c>
      <c r="K8387" s="105">
        <f t="shared" ref="K8387:K8450" si="1046">I8387-J8387</f>
        <v>0</v>
      </c>
      <c r="L8387" s="105">
        <f t="shared" ref="L8387:L8450" si="1047">N8387*(E8387-K8387)</f>
        <v>0</v>
      </c>
      <c r="M8387">
        <v>0.04</v>
      </c>
      <c r="N8387">
        <f t="shared" ref="N8387:N8450" si="1048">1-(POWER(1-M8387,(1/12)))</f>
        <v>3.3960531989175591E-3</v>
      </c>
    </row>
    <row r="8388" spans="1:14" x14ac:dyDescent="0.3">
      <c r="A8388">
        <f t="shared" si="1042"/>
        <v>84</v>
      </c>
      <c r="E8388" s="105">
        <f t="shared" si="1043"/>
        <v>0</v>
      </c>
      <c r="I8388" s="105">
        <f t="shared" si="1044"/>
        <v>0</v>
      </c>
      <c r="J8388" s="105">
        <f t="shared" si="1045"/>
        <v>0</v>
      </c>
      <c r="K8388" s="105">
        <f t="shared" si="1046"/>
        <v>0</v>
      </c>
      <c r="L8388" s="105">
        <f t="shared" si="1047"/>
        <v>0</v>
      </c>
      <c r="M8388">
        <v>0.04</v>
      </c>
      <c r="N8388">
        <f t="shared" si="1048"/>
        <v>3.3960531989175591E-3</v>
      </c>
    </row>
    <row r="8389" spans="1:14" x14ac:dyDescent="0.3">
      <c r="A8389">
        <f t="shared" si="1042"/>
        <v>84</v>
      </c>
      <c r="E8389" s="105">
        <f t="shared" si="1043"/>
        <v>0</v>
      </c>
      <c r="I8389" s="105">
        <f t="shared" si="1044"/>
        <v>0</v>
      </c>
      <c r="J8389" s="105">
        <f t="shared" si="1045"/>
        <v>0</v>
      </c>
      <c r="K8389" s="105">
        <f t="shared" si="1046"/>
        <v>0</v>
      </c>
      <c r="L8389" s="105">
        <f t="shared" si="1047"/>
        <v>0</v>
      </c>
      <c r="M8389">
        <v>0.04</v>
      </c>
      <c r="N8389">
        <f t="shared" si="1048"/>
        <v>3.3960531989175591E-3</v>
      </c>
    </row>
    <row r="8390" spans="1:14" x14ac:dyDescent="0.3">
      <c r="A8390">
        <f t="shared" si="1042"/>
        <v>84</v>
      </c>
      <c r="E8390" s="105">
        <f t="shared" si="1043"/>
        <v>0</v>
      </c>
      <c r="I8390" s="105">
        <f t="shared" si="1044"/>
        <v>0</v>
      </c>
      <c r="J8390" s="105">
        <f t="shared" si="1045"/>
        <v>0</v>
      </c>
      <c r="K8390" s="105">
        <f t="shared" si="1046"/>
        <v>0</v>
      </c>
      <c r="L8390" s="105">
        <f t="shared" si="1047"/>
        <v>0</v>
      </c>
      <c r="M8390">
        <v>0.04</v>
      </c>
      <c r="N8390">
        <f t="shared" si="1048"/>
        <v>3.3960531989175591E-3</v>
      </c>
    </row>
    <row r="8391" spans="1:14" x14ac:dyDescent="0.3">
      <c r="A8391">
        <f t="shared" si="1042"/>
        <v>84</v>
      </c>
      <c r="E8391" s="105">
        <f t="shared" si="1043"/>
        <v>0</v>
      </c>
      <c r="I8391" s="105">
        <f t="shared" si="1044"/>
        <v>0</v>
      </c>
      <c r="J8391" s="105">
        <f t="shared" si="1045"/>
        <v>0</v>
      </c>
      <c r="K8391" s="105">
        <f t="shared" si="1046"/>
        <v>0</v>
      </c>
      <c r="L8391" s="105">
        <f t="shared" si="1047"/>
        <v>0</v>
      </c>
      <c r="M8391">
        <v>0.04</v>
      </c>
      <c r="N8391">
        <f t="shared" si="1048"/>
        <v>3.3960531989175591E-3</v>
      </c>
    </row>
    <row r="8392" spans="1:14" x14ac:dyDescent="0.3">
      <c r="A8392">
        <f t="shared" si="1042"/>
        <v>84</v>
      </c>
      <c r="E8392" s="105">
        <f t="shared" si="1043"/>
        <v>0</v>
      </c>
      <c r="I8392" s="105">
        <f t="shared" si="1044"/>
        <v>0</v>
      </c>
      <c r="J8392" s="105">
        <f t="shared" si="1045"/>
        <v>0</v>
      </c>
      <c r="K8392" s="105">
        <f t="shared" si="1046"/>
        <v>0</v>
      </c>
      <c r="L8392" s="105">
        <f t="shared" si="1047"/>
        <v>0</v>
      </c>
      <c r="M8392">
        <v>0.04</v>
      </c>
      <c r="N8392">
        <f t="shared" si="1048"/>
        <v>3.3960531989175591E-3</v>
      </c>
    </row>
    <row r="8393" spans="1:14" x14ac:dyDescent="0.3">
      <c r="A8393">
        <f t="shared" si="1042"/>
        <v>84</v>
      </c>
      <c r="E8393" s="105">
        <f t="shared" si="1043"/>
        <v>0</v>
      </c>
      <c r="I8393" s="105">
        <f t="shared" si="1044"/>
        <v>0</v>
      </c>
      <c r="J8393" s="105">
        <f t="shared" si="1045"/>
        <v>0</v>
      </c>
      <c r="K8393" s="105">
        <f t="shared" si="1046"/>
        <v>0</v>
      </c>
      <c r="L8393" s="105">
        <f t="shared" si="1047"/>
        <v>0</v>
      </c>
      <c r="M8393">
        <v>0.04</v>
      </c>
      <c r="N8393">
        <f t="shared" si="1048"/>
        <v>3.3960531989175591E-3</v>
      </c>
    </row>
    <row r="8394" spans="1:14" x14ac:dyDescent="0.3">
      <c r="A8394">
        <f t="shared" si="1042"/>
        <v>84</v>
      </c>
      <c r="E8394" s="105">
        <f t="shared" si="1043"/>
        <v>0</v>
      </c>
      <c r="I8394" s="105">
        <f t="shared" si="1044"/>
        <v>0</v>
      </c>
      <c r="J8394" s="105">
        <f t="shared" si="1045"/>
        <v>0</v>
      </c>
      <c r="K8394" s="105">
        <f t="shared" si="1046"/>
        <v>0</v>
      </c>
      <c r="L8394" s="105">
        <f t="shared" si="1047"/>
        <v>0</v>
      </c>
      <c r="M8394">
        <v>0.04</v>
      </c>
      <c r="N8394">
        <f t="shared" si="1048"/>
        <v>3.3960531989175591E-3</v>
      </c>
    </row>
    <row r="8395" spans="1:14" x14ac:dyDescent="0.3">
      <c r="A8395">
        <f t="shared" si="1042"/>
        <v>84</v>
      </c>
      <c r="E8395" s="105">
        <f t="shared" si="1043"/>
        <v>0</v>
      </c>
      <c r="I8395" s="105">
        <f t="shared" si="1044"/>
        <v>0</v>
      </c>
      <c r="J8395" s="105">
        <f t="shared" si="1045"/>
        <v>0</v>
      </c>
      <c r="K8395" s="105">
        <f t="shared" si="1046"/>
        <v>0</v>
      </c>
      <c r="L8395" s="105">
        <f t="shared" si="1047"/>
        <v>0</v>
      </c>
      <c r="M8395">
        <v>0.04</v>
      </c>
      <c r="N8395">
        <f t="shared" si="1048"/>
        <v>3.3960531989175591E-3</v>
      </c>
    </row>
    <row r="8396" spans="1:14" x14ac:dyDescent="0.3">
      <c r="A8396">
        <f t="shared" si="1042"/>
        <v>84</v>
      </c>
      <c r="E8396" s="105">
        <f t="shared" si="1043"/>
        <v>0</v>
      </c>
      <c r="I8396" s="105">
        <f t="shared" si="1044"/>
        <v>0</v>
      </c>
      <c r="J8396" s="105">
        <f t="shared" si="1045"/>
        <v>0</v>
      </c>
      <c r="K8396" s="105">
        <f t="shared" si="1046"/>
        <v>0</v>
      </c>
      <c r="L8396" s="105">
        <f t="shared" si="1047"/>
        <v>0</v>
      </c>
      <c r="M8396">
        <v>0.04</v>
      </c>
      <c r="N8396">
        <f t="shared" si="1048"/>
        <v>3.3960531989175591E-3</v>
      </c>
    </row>
    <row r="8397" spans="1:14" x14ac:dyDescent="0.3">
      <c r="A8397">
        <f t="shared" si="1042"/>
        <v>84</v>
      </c>
      <c r="E8397" s="105">
        <f t="shared" si="1043"/>
        <v>0</v>
      </c>
      <c r="I8397" s="105">
        <f t="shared" si="1044"/>
        <v>0</v>
      </c>
      <c r="J8397" s="105">
        <f t="shared" si="1045"/>
        <v>0</v>
      </c>
      <c r="K8397" s="105">
        <f t="shared" si="1046"/>
        <v>0</v>
      </c>
      <c r="L8397" s="105">
        <f t="shared" si="1047"/>
        <v>0</v>
      </c>
      <c r="M8397">
        <v>0.04</v>
      </c>
      <c r="N8397">
        <f t="shared" si="1048"/>
        <v>3.3960531989175591E-3</v>
      </c>
    </row>
    <row r="8398" spans="1:14" x14ac:dyDescent="0.3">
      <c r="A8398">
        <f t="shared" si="1042"/>
        <v>84</v>
      </c>
      <c r="E8398" s="105">
        <f t="shared" si="1043"/>
        <v>0</v>
      </c>
      <c r="I8398" s="105">
        <f t="shared" si="1044"/>
        <v>0</v>
      </c>
      <c r="J8398" s="105">
        <f t="shared" si="1045"/>
        <v>0</v>
      </c>
      <c r="K8398" s="105">
        <f t="shared" si="1046"/>
        <v>0</v>
      </c>
      <c r="L8398" s="105">
        <f t="shared" si="1047"/>
        <v>0</v>
      </c>
      <c r="M8398">
        <v>0.04</v>
      </c>
      <c r="N8398">
        <f t="shared" si="1048"/>
        <v>3.3960531989175591E-3</v>
      </c>
    </row>
    <row r="8399" spans="1:14" x14ac:dyDescent="0.3">
      <c r="A8399">
        <f t="shared" si="1042"/>
        <v>84</v>
      </c>
      <c r="E8399" s="105">
        <f t="shared" si="1043"/>
        <v>0</v>
      </c>
      <c r="I8399" s="105">
        <f t="shared" si="1044"/>
        <v>0</v>
      </c>
      <c r="J8399" s="105">
        <f t="shared" si="1045"/>
        <v>0</v>
      </c>
      <c r="K8399" s="105">
        <f t="shared" si="1046"/>
        <v>0</v>
      </c>
      <c r="L8399" s="105">
        <f t="shared" si="1047"/>
        <v>0</v>
      </c>
      <c r="M8399">
        <v>0.04</v>
      </c>
      <c r="N8399">
        <f t="shared" si="1048"/>
        <v>3.3960531989175591E-3</v>
      </c>
    </row>
    <row r="8400" spans="1:14" x14ac:dyDescent="0.3">
      <c r="A8400">
        <f t="shared" si="1042"/>
        <v>84</v>
      </c>
      <c r="E8400" s="105">
        <f t="shared" si="1043"/>
        <v>0</v>
      </c>
      <c r="I8400" s="105">
        <f t="shared" si="1044"/>
        <v>0</v>
      </c>
      <c r="J8400" s="105">
        <f t="shared" si="1045"/>
        <v>0</v>
      </c>
      <c r="K8400" s="105">
        <f t="shared" si="1046"/>
        <v>0</v>
      </c>
      <c r="L8400" s="105">
        <f t="shared" si="1047"/>
        <v>0</v>
      </c>
      <c r="M8400">
        <v>0.04</v>
      </c>
      <c r="N8400">
        <f t="shared" si="1048"/>
        <v>3.3960531989175591E-3</v>
      </c>
    </row>
    <row r="8401" spans="1:15" x14ac:dyDescent="0.3">
      <c r="A8401">
        <f t="shared" si="1042"/>
        <v>84</v>
      </c>
      <c r="E8401" s="105">
        <f t="shared" si="1043"/>
        <v>0</v>
      </c>
      <c r="I8401" s="105">
        <f t="shared" si="1044"/>
        <v>0</v>
      </c>
      <c r="J8401" s="105">
        <f t="shared" si="1045"/>
        <v>0</v>
      </c>
      <c r="K8401" s="105">
        <f t="shared" si="1046"/>
        <v>0</v>
      </c>
      <c r="L8401" s="105">
        <f t="shared" si="1047"/>
        <v>0</v>
      </c>
      <c r="M8401">
        <v>0.04</v>
      </c>
      <c r="N8401">
        <f t="shared" si="1048"/>
        <v>3.3960531989175591E-3</v>
      </c>
      <c r="O8401" s="105" t="e">
        <f t="shared" ref="O8401" si="1049">SUM(I8302:I8401)</f>
        <v>#REF!</v>
      </c>
    </row>
    <row r="8402" spans="1:15" x14ac:dyDescent="0.3">
      <c r="A8402">
        <f t="shared" si="1042"/>
        <v>85</v>
      </c>
      <c r="E8402" s="105" t="e">
        <f t="shared" si="1043"/>
        <v>#REF!</v>
      </c>
      <c r="I8402" s="105" t="e">
        <f t="shared" si="1044"/>
        <v>#REF!</v>
      </c>
      <c r="J8402" s="105" t="e">
        <f t="shared" si="1045"/>
        <v>#REF!</v>
      </c>
      <c r="K8402" s="105" t="e">
        <f t="shared" si="1046"/>
        <v>#REF!</v>
      </c>
      <c r="L8402" s="105" t="e">
        <f t="shared" si="1047"/>
        <v>#REF!</v>
      </c>
      <c r="M8402">
        <v>0.04</v>
      </c>
      <c r="N8402">
        <f t="shared" si="1048"/>
        <v>3.3960531989175591E-3</v>
      </c>
    </row>
    <row r="8403" spans="1:15" x14ac:dyDescent="0.3">
      <c r="A8403">
        <f t="shared" si="1042"/>
        <v>85</v>
      </c>
      <c r="E8403" s="105" t="e">
        <f t="shared" si="1043"/>
        <v>#REF!</v>
      </c>
      <c r="I8403" s="105" t="e">
        <f t="shared" si="1044"/>
        <v>#REF!</v>
      </c>
      <c r="J8403" s="105" t="e">
        <f t="shared" si="1045"/>
        <v>#REF!</v>
      </c>
      <c r="K8403" s="105" t="e">
        <f t="shared" si="1046"/>
        <v>#REF!</v>
      </c>
      <c r="L8403" s="105" t="e">
        <f t="shared" si="1047"/>
        <v>#REF!</v>
      </c>
      <c r="M8403">
        <v>0.04</v>
      </c>
      <c r="N8403">
        <f t="shared" si="1048"/>
        <v>3.3960531989175591E-3</v>
      </c>
    </row>
    <row r="8404" spans="1:15" x14ac:dyDescent="0.3">
      <c r="A8404">
        <f t="shared" si="1042"/>
        <v>85</v>
      </c>
      <c r="E8404" s="105" t="e">
        <f t="shared" si="1043"/>
        <v>#REF!</v>
      </c>
      <c r="I8404" s="105" t="e">
        <f t="shared" si="1044"/>
        <v>#REF!</v>
      </c>
      <c r="J8404" s="105" t="e">
        <f t="shared" si="1045"/>
        <v>#REF!</v>
      </c>
      <c r="K8404" s="105" t="e">
        <f t="shared" si="1046"/>
        <v>#REF!</v>
      </c>
      <c r="L8404" s="105" t="e">
        <f t="shared" si="1047"/>
        <v>#REF!</v>
      </c>
      <c r="M8404">
        <v>0.04</v>
      </c>
      <c r="N8404">
        <f t="shared" si="1048"/>
        <v>3.3960531989175591E-3</v>
      </c>
    </row>
    <row r="8405" spans="1:15" x14ac:dyDescent="0.3">
      <c r="A8405">
        <f t="shared" si="1042"/>
        <v>85</v>
      </c>
      <c r="E8405" s="105">
        <f t="shared" si="1043"/>
        <v>0</v>
      </c>
      <c r="I8405" s="105">
        <f t="shared" si="1044"/>
        <v>0</v>
      </c>
      <c r="J8405" s="105">
        <f t="shared" si="1045"/>
        <v>0</v>
      </c>
      <c r="K8405" s="105">
        <f t="shared" si="1046"/>
        <v>0</v>
      </c>
      <c r="L8405" s="105">
        <f t="shared" si="1047"/>
        <v>0</v>
      </c>
      <c r="M8405">
        <v>0.04</v>
      </c>
      <c r="N8405">
        <f t="shared" si="1048"/>
        <v>3.3960531989175591E-3</v>
      </c>
    </row>
    <row r="8406" spans="1:15" x14ac:dyDescent="0.3">
      <c r="A8406">
        <f t="shared" si="1042"/>
        <v>85</v>
      </c>
      <c r="E8406" s="105">
        <f t="shared" si="1043"/>
        <v>0</v>
      </c>
      <c r="I8406" s="105">
        <f t="shared" si="1044"/>
        <v>0</v>
      </c>
      <c r="J8406" s="105">
        <f t="shared" si="1045"/>
        <v>0</v>
      </c>
      <c r="K8406" s="105">
        <f t="shared" si="1046"/>
        <v>0</v>
      </c>
      <c r="L8406" s="105">
        <f t="shared" si="1047"/>
        <v>0</v>
      </c>
      <c r="M8406">
        <v>0.04</v>
      </c>
      <c r="N8406">
        <f t="shared" si="1048"/>
        <v>3.3960531989175591E-3</v>
      </c>
    </row>
    <row r="8407" spans="1:15" x14ac:dyDescent="0.3">
      <c r="A8407">
        <f t="shared" si="1042"/>
        <v>85</v>
      </c>
      <c r="E8407" s="105">
        <f t="shared" si="1043"/>
        <v>0</v>
      </c>
      <c r="I8407" s="105">
        <f t="shared" si="1044"/>
        <v>0</v>
      </c>
      <c r="J8407" s="105">
        <f t="shared" si="1045"/>
        <v>0</v>
      </c>
      <c r="K8407" s="105">
        <f t="shared" si="1046"/>
        <v>0</v>
      </c>
      <c r="L8407" s="105">
        <f t="shared" si="1047"/>
        <v>0</v>
      </c>
      <c r="M8407">
        <v>0.04</v>
      </c>
      <c r="N8407">
        <f t="shared" si="1048"/>
        <v>3.3960531989175591E-3</v>
      </c>
    </row>
    <row r="8408" spans="1:15" x14ac:dyDescent="0.3">
      <c r="A8408">
        <f t="shared" si="1042"/>
        <v>85</v>
      </c>
      <c r="E8408" s="105">
        <f t="shared" si="1043"/>
        <v>0</v>
      </c>
      <c r="I8408" s="105">
        <f t="shared" si="1044"/>
        <v>0</v>
      </c>
      <c r="J8408" s="105">
        <f t="shared" si="1045"/>
        <v>0</v>
      </c>
      <c r="K8408" s="105">
        <f t="shared" si="1046"/>
        <v>0</v>
      </c>
      <c r="L8408" s="105">
        <f t="shared" si="1047"/>
        <v>0</v>
      </c>
      <c r="M8408">
        <v>0.04</v>
      </c>
      <c r="N8408">
        <f t="shared" si="1048"/>
        <v>3.3960531989175591E-3</v>
      </c>
    </row>
    <row r="8409" spans="1:15" x14ac:dyDescent="0.3">
      <c r="A8409">
        <f t="shared" si="1042"/>
        <v>85</v>
      </c>
      <c r="E8409" s="105">
        <f t="shared" si="1043"/>
        <v>0</v>
      </c>
      <c r="I8409" s="105">
        <f t="shared" si="1044"/>
        <v>0</v>
      </c>
      <c r="J8409" s="105">
        <f t="shared" si="1045"/>
        <v>0</v>
      </c>
      <c r="K8409" s="105">
        <f t="shared" si="1046"/>
        <v>0</v>
      </c>
      <c r="L8409" s="105">
        <f t="shared" si="1047"/>
        <v>0</v>
      </c>
      <c r="M8409">
        <v>0.04</v>
      </c>
      <c r="N8409">
        <f t="shared" si="1048"/>
        <v>3.3960531989175591E-3</v>
      </c>
    </row>
    <row r="8410" spans="1:15" x14ac:dyDescent="0.3">
      <c r="A8410">
        <f t="shared" si="1042"/>
        <v>85</v>
      </c>
      <c r="E8410" s="105">
        <f t="shared" si="1043"/>
        <v>0</v>
      </c>
      <c r="I8410" s="105">
        <f t="shared" si="1044"/>
        <v>0</v>
      </c>
      <c r="J8410" s="105">
        <f t="shared" si="1045"/>
        <v>0</v>
      </c>
      <c r="K8410" s="105">
        <f t="shared" si="1046"/>
        <v>0</v>
      </c>
      <c r="L8410" s="105">
        <f t="shared" si="1047"/>
        <v>0</v>
      </c>
      <c r="M8410">
        <v>0.04</v>
      </c>
      <c r="N8410">
        <f t="shared" si="1048"/>
        <v>3.3960531989175591E-3</v>
      </c>
    </row>
    <row r="8411" spans="1:15" x14ac:dyDescent="0.3">
      <c r="A8411">
        <f t="shared" si="1042"/>
        <v>85</v>
      </c>
      <c r="E8411" s="105">
        <f t="shared" si="1043"/>
        <v>0</v>
      </c>
      <c r="I8411" s="105">
        <f t="shared" si="1044"/>
        <v>0</v>
      </c>
      <c r="J8411" s="105">
        <f t="shared" si="1045"/>
        <v>0</v>
      </c>
      <c r="K8411" s="105">
        <f t="shared" si="1046"/>
        <v>0</v>
      </c>
      <c r="L8411" s="105">
        <f t="shared" si="1047"/>
        <v>0</v>
      </c>
      <c r="M8411">
        <v>0.04</v>
      </c>
      <c r="N8411">
        <f t="shared" si="1048"/>
        <v>3.3960531989175591E-3</v>
      </c>
    </row>
    <row r="8412" spans="1:15" x14ac:dyDescent="0.3">
      <c r="A8412">
        <f t="shared" si="1042"/>
        <v>85</v>
      </c>
      <c r="E8412" s="105">
        <f t="shared" si="1043"/>
        <v>0</v>
      </c>
      <c r="I8412" s="105">
        <f t="shared" si="1044"/>
        <v>0</v>
      </c>
      <c r="J8412" s="105">
        <f t="shared" si="1045"/>
        <v>0</v>
      </c>
      <c r="K8412" s="105">
        <f t="shared" si="1046"/>
        <v>0</v>
      </c>
      <c r="L8412" s="105">
        <f t="shared" si="1047"/>
        <v>0</v>
      </c>
      <c r="M8412">
        <v>0.04</v>
      </c>
      <c r="N8412">
        <f t="shared" si="1048"/>
        <v>3.3960531989175591E-3</v>
      </c>
    </row>
    <row r="8413" spans="1:15" x14ac:dyDescent="0.3">
      <c r="A8413">
        <f t="shared" si="1042"/>
        <v>85</v>
      </c>
      <c r="E8413" s="105">
        <f t="shared" si="1043"/>
        <v>0</v>
      </c>
      <c r="I8413" s="105">
        <f t="shared" si="1044"/>
        <v>0</v>
      </c>
      <c r="J8413" s="105">
        <f t="shared" si="1045"/>
        <v>0</v>
      </c>
      <c r="K8413" s="105">
        <f t="shared" si="1046"/>
        <v>0</v>
      </c>
      <c r="L8413" s="105">
        <f t="shared" si="1047"/>
        <v>0</v>
      </c>
      <c r="M8413">
        <v>0.04</v>
      </c>
      <c r="N8413">
        <f t="shared" si="1048"/>
        <v>3.3960531989175591E-3</v>
      </c>
    </row>
    <row r="8414" spans="1:15" x14ac:dyDescent="0.3">
      <c r="A8414">
        <f t="shared" si="1042"/>
        <v>85</v>
      </c>
      <c r="E8414" s="105">
        <f t="shared" si="1043"/>
        <v>0</v>
      </c>
      <c r="I8414" s="105">
        <f t="shared" si="1044"/>
        <v>0</v>
      </c>
      <c r="J8414" s="105">
        <f t="shared" si="1045"/>
        <v>0</v>
      </c>
      <c r="K8414" s="105">
        <f t="shared" si="1046"/>
        <v>0</v>
      </c>
      <c r="L8414" s="105">
        <f t="shared" si="1047"/>
        <v>0</v>
      </c>
      <c r="M8414">
        <v>0.04</v>
      </c>
      <c r="N8414">
        <f t="shared" si="1048"/>
        <v>3.3960531989175591E-3</v>
      </c>
    </row>
    <row r="8415" spans="1:15" x14ac:dyDescent="0.3">
      <c r="A8415">
        <f t="shared" si="1042"/>
        <v>85</v>
      </c>
      <c r="E8415" s="105">
        <f t="shared" si="1043"/>
        <v>0</v>
      </c>
      <c r="I8415" s="105">
        <f t="shared" si="1044"/>
        <v>0</v>
      </c>
      <c r="J8415" s="105">
        <f t="shared" si="1045"/>
        <v>0</v>
      </c>
      <c r="K8415" s="105">
        <f t="shared" si="1046"/>
        <v>0</v>
      </c>
      <c r="L8415" s="105">
        <f t="shared" si="1047"/>
        <v>0</v>
      </c>
      <c r="M8415">
        <v>0.04</v>
      </c>
      <c r="N8415">
        <f t="shared" si="1048"/>
        <v>3.3960531989175591E-3</v>
      </c>
    </row>
    <row r="8416" spans="1:15" x14ac:dyDescent="0.3">
      <c r="A8416">
        <f t="shared" si="1042"/>
        <v>85</v>
      </c>
      <c r="E8416" s="105">
        <f t="shared" si="1043"/>
        <v>0</v>
      </c>
      <c r="I8416" s="105">
        <f t="shared" si="1044"/>
        <v>0</v>
      </c>
      <c r="J8416" s="105">
        <f t="shared" si="1045"/>
        <v>0</v>
      </c>
      <c r="K8416" s="105">
        <f t="shared" si="1046"/>
        <v>0</v>
      </c>
      <c r="L8416" s="105">
        <f t="shared" si="1047"/>
        <v>0</v>
      </c>
      <c r="M8416">
        <v>0.04</v>
      </c>
      <c r="N8416">
        <f t="shared" si="1048"/>
        <v>3.3960531989175591E-3</v>
      </c>
    </row>
    <row r="8417" spans="1:14" x14ac:dyDescent="0.3">
      <c r="A8417">
        <f t="shared" si="1042"/>
        <v>85</v>
      </c>
      <c r="E8417" s="105">
        <f t="shared" si="1043"/>
        <v>0</v>
      </c>
      <c r="I8417" s="105">
        <f t="shared" si="1044"/>
        <v>0</v>
      </c>
      <c r="J8417" s="105">
        <f t="shared" si="1045"/>
        <v>0</v>
      </c>
      <c r="K8417" s="105">
        <f t="shared" si="1046"/>
        <v>0</v>
      </c>
      <c r="L8417" s="105">
        <f t="shared" si="1047"/>
        <v>0</v>
      </c>
      <c r="M8417">
        <v>0.04</v>
      </c>
      <c r="N8417">
        <f t="shared" si="1048"/>
        <v>3.3960531989175591E-3</v>
      </c>
    </row>
    <row r="8418" spans="1:14" x14ac:dyDescent="0.3">
      <c r="A8418">
        <f t="shared" si="1042"/>
        <v>85</v>
      </c>
      <c r="E8418" s="105">
        <f t="shared" si="1043"/>
        <v>0</v>
      </c>
      <c r="I8418" s="105">
        <f t="shared" si="1044"/>
        <v>0</v>
      </c>
      <c r="J8418" s="105">
        <f t="shared" si="1045"/>
        <v>0</v>
      </c>
      <c r="K8418" s="105">
        <f t="shared" si="1046"/>
        <v>0</v>
      </c>
      <c r="L8418" s="105">
        <f t="shared" si="1047"/>
        <v>0</v>
      </c>
      <c r="M8418">
        <v>0.04</v>
      </c>
      <c r="N8418">
        <f t="shared" si="1048"/>
        <v>3.3960531989175591E-3</v>
      </c>
    </row>
    <row r="8419" spans="1:14" x14ac:dyDescent="0.3">
      <c r="A8419">
        <f t="shared" si="1042"/>
        <v>85</v>
      </c>
      <c r="E8419" s="105">
        <f t="shared" si="1043"/>
        <v>0</v>
      </c>
      <c r="I8419" s="105">
        <f t="shared" si="1044"/>
        <v>0</v>
      </c>
      <c r="J8419" s="105">
        <f t="shared" si="1045"/>
        <v>0</v>
      </c>
      <c r="K8419" s="105">
        <f t="shared" si="1046"/>
        <v>0</v>
      </c>
      <c r="L8419" s="105">
        <f t="shared" si="1047"/>
        <v>0</v>
      </c>
      <c r="M8419">
        <v>0.04</v>
      </c>
      <c r="N8419">
        <f t="shared" si="1048"/>
        <v>3.3960531989175591E-3</v>
      </c>
    </row>
    <row r="8420" spans="1:14" x14ac:dyDescent="0.3">
      <c r="A8420">
        <f t="shared" si="1042"/>
        <v>85</v>
      </c>
      <c r="E8420" s="105">
        <f t="shared" si="1043"/>
        <v>0</v>
      </c>
      <c r="I8420" s="105">
        <f t="shared" si="1044"/>
        <v>0</v>
      </c>
      <c r="J8420" s="105">
        <f t="shared" si="1045"/>
        <v>0</v>
      </c>
      <c r="K8420" s="105">
        <f t="shared" si="1046"/>
        <v>0</v>
      </c>
      <c r="L8420" s="105">
        <f t="shared" si="1047"/>
        <v>0</v>
      </c>
      <c r="M8420">
        <v>0.04</v>
      </c>
      <c r="N8420">
        <f t="shared" si="1048"/>
        <v>3.3960531989175591E-3</v>
      </c>
    </row>
    <row r="8421" spans="1:14" x14ac:dyDescent="0.3">
      <c r="A8421">
        <f t="shared" si="1042"/>
        <v>85</v>
      </c>
      <c r="E8421" s="105">
        <f t="shared" si="1043"/>
        <v>0</v>
      </c>
      <c r="I8421" s="105">
        <f t="shared" si="1044"/>
        <v>0</v>
      </c>
      <c r="J8421" s="105">
        <f t="shared" si="1045"/>
        <v>0</v>
      </c>
      <c r="K8421" s="105">
        <f t="shared" si="1046"/>
        <v>0</v>
      </c>
      <c r="L8421" s="105">
        <f t="shared" si="1047"/>
        <v>0</v>
      </c>
      <c r="M8421">
        <v>0.04</v>
      </c>
      <c r="N8421">
        <f t="shared" si="1048"/>
        <v>3.3960531989175591E-3</v>
      </c>
    </row>
    <row r="8422" spans="1:14" x14ac:dyDescent="0.3">
      <c r="A8422">
        <f t="shared" si="1042"/>
        <v>85</v>
      </c>
      <c r="E8422" s="105">
        <f t="shared" si="1043"/>
        <v>0</v>
      </c>
      <c r="I8422" s="105">
        <f t="shared" si="1044"/>
        <v>0</v>
      </c>
      <c r="J8422" s="105">
        <f t="shared" si="1045"/>
        <v>0</v>
      </c>
      <c r="K8422" s="105">
        <f t="shared" si="1046"/>
        <v>0</v>
      </c>
      <c r="L8422" s="105">
        <f t="shared" si="1047"/>
        <v>0</v>
      </c>
      <c r="M8422">
        <v>0.04</v>
      </c>
      <c r="N8422">
        <f t="shared" si="1048"/>
        <v>3.3960531989175591E-3</v>
      </c>
    </row>
    <row r="8423" spans="1:14" x14ac:dyDescent="0.3">
      <c r="A8423">
        <f t="shared" ref="A8423:A8486" si="1050">IF(COUNTIF(A8323:A8422,A8422)=100, A8422+1,A8422)</f>
        <v>85</v>
      </c>
      <c r="E8423" s="105">
        <f t="shared" ref="E8423:E8486" si="1051">MAX(0, E8323-K8323-L8323)</f>
        <v>0</v>
      </c>
      <c r="I8423" s="105">
        <f t="shared" ref="I8423:I8486" si="1052">IF(E8423&lt;I8323,J8423 + E8423, I8323)</f>
        <v>0</v>
      </c>
      <c r="J8423" s="105">
        <f t="shared" si="1045"/>
        <v>0</v>
      </c>
      <c r="K8423" s="105">
        <f t="shared" si="1046"/>
        <v>0</v>
      </c>
      <c r="L8423" s="105">
        <f t="shared" si="1047"/>
        <v>0</v>
      </c>
      <c r="M8423">
        <v>0.04</v>
      </c>
      <c r="N8423">
        <f t="shared" si="1048"/>
        <v>3.3960531989175591E-3</v>
      </c>
    </row>
    <row r="8424" spans="1:14" x14ac:dyDescent="0.3">
      <c r="A8424">
        <f t="shared" si="1050"/>
        <v>85</v>
      </c>
      <c r="E8424" s="105">
        <f t="shared" si="1051"/>
        <v>0</v>
      </c>
      <c r="I8424" s="105">
        <f t="shared" si="1052"/>
        <v>0</v>
      </c>
      <c r="J8424" s="105">
        <f t="shared" si="1045"/>
        <v>0</v>
      </c>
      <c r="K8424" s="105">
        <f t="shared" si="1046"/>
        <v>0</v>
      </c>
      <c r="L8424" s="105">
        <f t="shared" si="1047"/>
        <v>0</v>
      </c>
      <c r="M8424">
        <v>0.04</v>
      </c>
      <c r="N8424">
        <f t="shared" si="1048"/>
        <v>3.3960531989175591E-3</v>
      </c>
    </row>
    <row r="8425" spans="1:14" x14ac:dyDescent="0.3">
      <c r="A8425">
        <f t="shared" si="1050"/>
        <v>85</v>
      </c>
      <c r="E8425" s="105">
        <f t="shared" si="1051"/>
        <v>0</v>
      </c>
      <c r="I8425" s="105">
        <f t="shared" si="1052"/>
        <v>0</v>
      </c>
      <c r="J8425" s="105">
        <f t="shared" si="1045"/>
        <v>0</v>
      </c>
      <c r="K8425" s="105">
        <f t="shared" si="1046"/>
        <v>0</v>
      </c>
      <c r="L8425" s="105">
        <f t="shared" si="1047"/>
        <v>0</v>
      </c>
      <c r="M8425">
        <v>0.04</v>
      </c>
      <c r="N8425">
        <f t="shared" si="1048"/>
        <v>3.3960531989175591E-3</v>
      </c>
    </row>
    <row r="8426" spans="1:14" x14ac:dyDescent="0.3">
      <c r="A8426">
        <f t="shared" si="1050"/>
        <v>85</v>
      </c>
      <c r="E8426" s="105">
        <f t="shared" si="1051"/>
        <v>0</v>
      </c>
      <c r="I8426" s="105">
        <f t="shared" si="1052"/>
        <v>0</v>
      </c>
      <c r="J8426" s="105">
        <f t="shared" si="1045"/>
        <v>0</v>
      </c>
      <c r="K8426" s="105">
        <f t="shared" si="1046"/>
        <v>0</v>
      </c>
      <c r="L8426" s="105">
        <f t="shared" si="1047"/>
        <v>0</v>
      </c>
      <c r="M8426">
        <v>0.04</v>
      </c>
      <c r="N8426">
        <f t="shared" si="1048"/>
        <v>3.3960531989175591E-3</v>
      </c>
    </row>
    <row r="8427" spans="1:14" x14ac:dyDescent="0.3">
      <c r="A8427">
        <f t="shared" si="1050"/>
        <v>85</v>
      </c>
      <c r="E8427" s="105">
        <f t="shared" si="1051"/>
        <v>0</v>
      </c>
      <c r="I8427" s="105">
        <f t="shared" si="1052"/>
        <v>0</v>
      </c>
      <c r="J8427" s="105">
        <f t="shared" si="1045"/>
        <v>0</v>
      </c>
      <c r="K8427" s="105">
        <f t="shared" si="1046"/>
        <v>0</v>
      </c>
      <c r="L8427" s="105">
        <f t="shared" si="1047"/>
        <v>0</v>
      </c>
      <c r="M8427">
        <v>0.04</v>
      </c>
      <c r="N8427">
        <f t="shared" si="1048"/>
        <v>3.3960531989175591E-3</v>
      </c>
    </row>
    <row r="8428" spans="1:14" x14ac:dyDescent="0.3">
      <c r="A8428">
        <f t="shared" si="1050"/>
        <v>85</v>
      </c>
      <c r="E8428" s="105">
        <f t="shared" si="1051"/>
        <v>0</v>
      </c>
      <c r="I8428" s="105">
        <f t="shared" si="1052"/>
        <v>0</v>
      </c>
      <c r="J8428" s="105">
        <f t="shared" si="1045"/>
        <v>0</v>
      </c>
      <c r="K8428" s="105">
        <f t="shared" si="1046"/>
        <v>0</v>
      </c>
      <c r="L8428" s="105">
        <f t="shared" si="1047"/>
        <v>0</v>
      </c>
      <c r="M8428">
        <v>0.04</v>
      </c>
      <c r="N8428">
        <f t="shared" si="1048"/>
        <v>3.3960531989175591E-3</v>
      </c>
    </row>
    <row r="8429" spans="1:14" x14ac:dyDescent="0.3">
      <c r="A8429">
        <f t="shared" si="1050"/>
        <v>85</v>
      </c>
      <c r="E8429" s="105">
        <f t="shared" si="1051"/>
        <v>0</v>
      </c>
      <c r="I8429" s="105">
        <f t="shared" si="1052"/>
        <v>0</v>
      </c>
      <c r="J8429" s="105">
        <f t="shared" si="1045"/>
        <v>0</v>
      </c>
      <c r="K8429" s="105">
        <f t="shared" si="1046"/>
        <v>0</v>
      </c>
      <c r="L8429" s="105">
        <f t="shared" si="1047"/>
        <v>0</v>
      </c>
      <c r="M8429">
        <v>0.04</v>
      </c>
      <c r="N8429">
        <f t="shared" si="1048"/>
        <v>3.3960531989175591E-3</v>
      </c>
    </row>
    <row r="8430" spans="1:14" x14ac:dyDescent="0.3">
      <c r="A8430">
        <f t="shared" si="1050"/>
        <v>85</v>
      </c>
      <c r="E8430" s="105">
        <f t="shared" si="1051"/>
        <v>0</v>
      </c>
      <c r="I8430" s="105">
        <f t="shared" si="1052"/>
        <v>0</v>
      </c>
      <c r="J8430" s="105">
        <f t="shared" si="1045"/>
        <v>0</v>
      </c>
      <c r="K8430" s="105">
        <f t="shared" si="1046"/>
        <v>0</v>
      </c>
      <c r="L8430" s="105">
        <f t="shared" si="1047"/>
        <v>0</v>
      </c>
      <c r="M8430">
        <v>0.04</v>
      </c>
      <c r="N8430">
        <f t="shared" si="1048"/>
        <v>3.3960531989175591E-3</v>
      </c>
    </row>
    <row r="8431" spans="1:14" x14ac:dyDescent="0.3">
      <c r="A8431">
        <f t="shared" si="1050"/>
        <v>85</v>
      </c>
      <c r="E8431" s="105">
        <f t="shared" si="1051"/>
        <v>0</v>
      </c>
      <c r="I8431" s="105">
        <f t="shared" si="1052"/>
        <v>0</v>
      </c>
      <c r="J8431" s="105">
        <f t="shared" si="1045"/>
        <v>0</v>
      </c>
      <c r="K8431" s="105">
        <f t="shared" si="1046"/>
        <v>0</v>
      </c>
      <c r="L8431" s="105">
        <f t="shared" si="1047"/>
        <v>0</v>
      </c>
      <c r="M8431">
        <v>0.04</v>
      </c>
      <c r="N8431">
        <f t="shared" si="1048"/>
        <v>3.3960531989175591E-3</v>
      </c>
    </row>
    <row r="8432" spans="1:14" x14ac:dyDescent="0.3">
      <c r="A8432">
        <f t="shared" si="1050"/>
        <v>85</v>
      </c>
      <c r="E8432" s="105">
        <f t="shared" si="1051"/>
        <v>0</v>
      </c>
      <c r="I8432" s="105">
        <f t="shared" si="1052"/>
        <v>0</v>
      </c>
      <c r="J8432" s="105">
        <f t="shared" si="1045"/>
        <v>0</v>
      </c>
      <c r="K8432" s="105">
        <f t="shared" si="1046"/>
        <v>0</v>
      </c>
      <c r="L8432" s="105">
        <f t="shared" si="1047"/>
        <v>0</v>
      </c>
      <c r="M8432">
        <v>0.04</v>
      </c>
      <c r="N8432">
        <f t="shared" si="1048"/>
        <v>3.3960531989175591E-3</v>
      </c>
    </row>
    <row r="8433" spans="1:14" x14ac:dyDescent="0.3">
      <c r="A8433">
        <f t="shared" si="1050"/>
        <v>85</v>
      </c>
      <c r="E8433" s="105">
        <f t="shared" si="1051"/>
        <v>0</v>
      </c>
      <c r="I8433" s="105">
        <f t="shared" si="1052"/>
        <v>0</v>
      </c>
      <c r="J8433" s="105">
        <f t="shared" si="1045"/>
        <v>0</v>
      </c>
      <c r="K8433" s="105">
        <f t="shared" si="1046"/>
        <v>0</v>
      </c>
      <c r="L8433" s="105">
        <f t="shared" si="1047"/>
        <v>0</v>
      </c>
      <c r="M8433">
        <v>0.04</v>
      </c>
      <c r="N8433">
        <f t="shared" si="1048"/>
        <v>3.3960531989175591E-3</v>
      </c>
    </row>
    <row r="8434" spans="1:14" x14ac:dyDescent="0.3">
      <c r="A8434">
        <f t="shared" si="1050"/>
        <v>85</v>
      </c>
      <c r="E8434" s="105">
        <f t="shared" si="1051"/>
        <v>0</v>
      </c>
      <c r="I8434" s="105">
        <f t="shared" si="1052"/>
        <v>0</v>
      </c>
      <c r="J8434" s="105">
        <f t="shared" si="1045"/>
        <v>0</v>
      </c>
      <c r="K8434" s="105">
        <f t="shared" si="1046"/>
        <v>0</v>
      </c>
      <c r="L8434" s="105">
        <f t="shared" si="1047"/>
        <v>0</v>
      </c>
      <c r="M8434">
        <v>0.04</v>
      </c>
      <c r="N8434">
        <f t="shared" si="1048"/>
        <v>3.3960531989175591E-3</v>
      </c>
    </row>
    <row r="8435" spans="1:14" x14ac:dyDescent="0.3">
      <c r="A8435">
        <f t="shared" si="1050"/>
        <v>85</v>
      </c>
      <c r="E8435" s="105">
        <f t="shared" si="1051"/>
        <v>0</v>
      </c>
      <c r="I8435" s="105">
        <f t="shared" si="1052"/>
        <v>0</v>
      </c>
      <c r="J8435" s="105">
        <f t="shared" si="1045"/>
        <v>0</v>
      </c>
      <c r="K8435" s="105">
        <f t="shared" si="1046"/>
        <v>0</v>
      </c>
      <c r="L8435" s="105">
        <f t="shared" si="1047"/>
        <v>0</v>
      </c>
      <c r="M8435">
        <v>0.04</v>
      </c>
      <c r="N8435">
        <f t="shared" si="1048"/>
        <v>3.3960531989175591E-3</v>
      </c>
    </row>
    <row r="8436" spans="1:14" x14ac:dyDescent="0.3">
      <c r="A8436">
        <f t="shared" si="1050"/>
        <v>85</v>
      </c>
      <c r="E8436" s="105">
        <f t="shared" si="1051"/>
        <v>0</v>
      </c>
      <c r="I8436" s="105">
        <f t="shared" si="1052"/>
        <v>0</v>
      </c>
      <c r="J8436" s="105">
        <f t="shared" si="1045"/>
        <v>0</v>
      </c>
      <c r="K8436" s="105">
        <f t="shared" si="1046"/>
        <v>0</v>
      </c>
      <c r="L8436" s="105">
        <f t="shared" si="1047"/>
        <v>0</v>
      </c>
      <c r="M8436">
        <v>0.04</v>
      </c>
      <c r="N8436">
        <f t="shared" si="1048"/>
        <v>3.3960531989175591E-3</v>
      </c>
    </row>
    <row r="8437" spans="1:14" x14ac:dyDescent="0.3">
      <c r="A8437">
        <f t="shared" si="1050"/>
        <v>85</v>
      </c>
      <c r="E8437" s="105">
        <f t="shared" si="1051"/>
        <v>0</v>
      </c>
      <c r="I8437" s="105">
        <f t="shared" si="1052"/>
        <v>0</v>
      </c>
      <c r="J8437" s="105">
        <f t="shared" si="1045"/>
        <v>0</v>
      </c>
      <c r="K8437" s="105">
        <f t="shared" si="1046"/>
        <v>0</v>
      </c>
      <c r="L8437" s="105">
        <f t="shared" si="1047"/>
        <v>0</v>
      </c>
      <c r="M8437">
        <v>0.04</v>
      </c>
      <c r="N8437">
        <f t="shared" si="1048"/>
        <v>3.3960531989175591E-3</v>
      </c>
    </row>
    <row r="8438" spans="1:14" x14ac:dyDescent="0.3">
      <c r="A8438">
        <f t="shared" si="1050"/>
        <v>85</v>
      </c>
      <c r="E8438" s="105">
        <f t="shared" si="1051"/>
        <v>0</v>
      </c>
      <c r="I8438" s="105">
        <f t="shared" si="1052"/>
        <v>0</v>
      </c>
      <c r="J8438" s="105">
        <f t="shared" si="1045"/>
        <v>0</v>
      </c>
      <c r="K8438" s="105">
        <f t="shared" si="1046"/>
        <v>0</v>
      </c>
      <c r="L8438" s="105">
        <f t="shared" si="1047"/>
        <v>0</v>
      </c>
      <c r="M8438">
        <v>0.04</v>
      </c>
      <c r="N8438">
        <f t="shared" si="1048"/>
        <v>3.3960531989175591E-3</v>
      </c>
    </row>
    <row r="8439" spans="1:14" x14ac:dyDescent="0.3">
      <c r="A8439">
        <f t="shared" si="1050"/>
        <v>85</v>
      </c>
      <c r="E8439" s="105">
        <f t="shared" si="1051"/>
        <v>0</v>
      </c>
      <c r="I8439" s="105">
        <f t="shared" si="1052"/>
        <v>0</v>
      </c>
      <c r="J8439" s="105">
        <f t="shared" si="1045"/>
        <v>0</v>
      </c>
      <c r="K8439" s="105">
        <f t="shared" si="1046"/>
        <v>0</v>
      </c>
      <c r="L8439" s="105">
        <f t="shared" si="1047"/>
        <v>0</v>
      </c>
      <c r="M8439">
        <v>0.04</v>
      </c>
      <c r="N8439">
        <f t="shared" si="1048"/>
        <v>3.3960531989175591E-3</v>
      </c>
    </row>
    <row r="8440" spans="1:14" x14ac:dyDescent="0.3">
      <c r="A8440">
        <f t="shared" si="1050"/>
        <v>85</v>
      </c>
      <c r="E8440" s="105">
        <f t="shared" si="1051"/>
        <v>0</v>
      </c>
      <c r="I8440" s="105">
        <f t="shared" si="1052"/>
        <v>0</v>
      </c>
      <c r="J8440" s="105">
        <f t="shared" si="1045"/>
        <v>0</v>
      </c>
      <c r="K8440" s="105">
        <f t="shared" si="1046"/>
        <v>0</v>
      </c>
      <c r="L8440" s="105">
        <f t="shared" si="1047"/>
        <v>0</v>
      </c>
      <c r="M8440">
        <v>0.04</v>
      </c>
      <c r="N8440">
        <f t="shared" si="1048"/>
        <v>3.3960531989175591E-3</v>
      </c>
    </row>
    <row r="8441" spans="1:14" x14ac:dyDescent="0.3">
      <c r="A8441">
        <f t="shared" si="1050"/>
        <v>85</v>
      </c>
      <c r="E8441" s="105">
        <f t="shared" si="1051"/>
        <v>0</v>
      </c>
      <c r="I8441" s="105">
        <f t="shared" si="1052"/>
        <v>0</v>
      </c>
      <c r="J8441" s="105">
        <f t="shared" si="1045"/>
        <v>0</v>
      </c>
      <c r="K8441" s="105">
        <f t="shared" si="1046"/>
        <v>0</v>
      </c>
      <c r="L8441" s="105">
        <f t="shared" si="1047"/>
        <v>0</v>
      </c>
      <c r="M8441">
        <v>0.04</v>
      </c>
      <c r="N8441">
        <f t="shared" si="1048"/>
        <v>3.3960531989175591E-3</v>
      </c>
    </row>
    <row r="8442" spans="1:14" x14ac:dyDescent="0.3">
      <c r="A8442">
        <f t="shared" si="1050"/>
        <v>85</v>
      </c>
      <c r="E8442" s="105">
        <f t="shared" si="1051"/>
        <v>0</v>
      </c>
      <c r="I8442" s="105">
        <f t="shared" si="1052"/>
        <v>0</v>
      </c>
      <c r="J8442" s="105">
        <f t="shared" si="1045"/>
        <v>0</v>
      </c>
      <c r="K8442" s="105">
        <f t="shared" si="1046"/>
        <v>0</v>
      </c>
      <c r="L8442" s="105">
        <f t="shared" si="1047"/>
        <v>0</v>
      </c>
      <c r="M8442">
        <v>0.04</v>
      </c>
      <c r="N8442">
        <f t="shared" si="1048"/>
        <v>3.3960531989175591E-3</v>
      </c>
    </row>
    <row r="8443" spans="1:14" x14ac:dyDescent="0.3">
      <c r="A8443">
        <f t="shared" si="1050"/>
        <v>85</v>
      </c>
      <c r="E8443" s="105">
        <f t="shared" si="1051"/>
        <v>0</v>
      </c>
      <c r="I8443" s="105">
        <f t="shared" si="1052"/>
        <v>0</v>
      </c>
      <c r="J8443" s="105">
        <f t="shared" si="1045"/>
        <v>0</v>
      </c>
      <c r="K8443" s="105">
        <f t="shared" si="1046"/>
        <v>0</v>
      </c>
      <c r="L8443" s="105">
        <f t="shared" si="1047"/>
        <v>0</v>
      </c>
      <c r="M8443">
        <v>0.04</v>
      </c>
      <c r="N8443">
        <f t="shared" si="1048"/>
        <v>3.3960531989175591E-3</v>
      </c>
    </row>
    <row r="8444" spans="1:14" x14ac:dyDescent="0.3">
      <c r="A8444">
        <f t="shared" si="1050"/>
        <v>85</v>
      </c>
      <c r="E8444" s="105">
        <f t="shared" si="1051"/>
        <v>0</v>
      </c>
      <c r="I8444" s="105">
        <f t="shared" si="1052"/>
        <v>0</v>
      </c>
      <c r="J8444" s="105">
        <f t="shared" si="1045"/>
        <v>0</v>
      </c>
      <c r="K8444" s="105">
        <f t="shared" si="1046"/>
        <v>0</v>
      </c>
      <c r="L8444" s="105">
        <f t="shared" si="1047"/>
        <v>0</v>
      </c>
      <c r="M8444">
        <v>0.04</v>
      </c>
      <c r="N8444">
        <f t="shared" si="1048"/>
        <v>3.3960531989175591E-3</v>
      </c>
    </row>
    <row r="8445" spans="1:14" x14ac:dyDescent="0.3">
      <c r="A8445">
        <f t="shared" si="1050"/>
        <v>85</v>
      </c>
      <c r="E8445" s="105">
        <f t="shared" si="1051"/>
        <v>0</v>
      </c>
      <c r="I8445" s="105">
        <f t="shared" si="1052"/>
        <v>0</v>
      </c>
      <c r="J8445" s="105">
        <f t="shared" si="1045"/>
        <v>0</v>
      </c>
      <c r="K8445" s="105">
        <f t="shared" si="1046"/>
        <v>0</v>
      </c>
      <c r="L8445" s="105">
        <f t="shared" si="1047"/>
        <v>0</v>
      </c>
      <c r="M8445">
        <v>0.04</v>
      </c>
      <c r="N8445">
        <f t="shared" si="1048"/>
        <v>3.3960531989175591E-3</v>
      </c>
    </row>
    <row r="8446" spans="1:14" x14ac:dyDescent="0.3">
      <c r="A8446">
        <f t="shared" si="1050"/>
        <v>85</v>
      </c>
      <c r="E8446" s="105">
        <f t="shared" si="1051"/>
        <v>0</v>
      </c>
      <c r="I8446" s="105">
        <f t="shared" si="1052"/>
        <v>0</v>
      </c>
      <c r="J8446" s="105">
        <f t="shared" si="1045"/>
        <v>0</v>
      </c>
      <c r="K8446" s="105">
        <f t="shared" si="1046"/>
        <v>0</v>
      </c>
      <c r="L8446" s="105">
        <f t="shared" si="1047"/>
        <v>0</v>
      </c>
      <c r="M8446">
        <v>0.04</v>
      </c>
      <c r="N8446">
        <f t="shared" si="1048"/>
        <v>3.3960531989175591E-3</v>
      </c>
    </row>
    <row r="8447" spans="1:14" x14ac:dyDescent="0.3">
      <c r="A8447">
        <f t="shared" si="1050"/>
        <v>85</v>
      </c>
      <c r="E8447" s="105">
        <f t="shared" si="1051"/>
        <v>0</v>
      </c>
      <c r="I8447" s="105">
        <f t="shared" si="1052"/>
        <v>0</v>
      </c>
      <c r="J8447" s="105">
        <f t="shared" si="1045"/>
        <v>0</v>
      </c>
      <c r="K8447" s="105">
        <f t="shared" si="1046"/>
        <v>0</v>
      </c>
      <c r="L8447" s="105">
        <f t="shared" si="1047"/>
        <v>0</v>
      </c>
      <c r="M8447">
        <v>0.04</v>
      </c>
      <c r="N8447">
        <f t="shared" si="1048"/>
        <v>3.3960531989175591E-3</v>
      </c>
    </row>
    <row r="8448" spans="1:14" x14ac:dyDescent="0.3">
      <c r="A8448">
        <f t="shared" si="1050"/>
        <v>85</v>
      </c>
      <c r="E8448" s="105">
        <f t="shared" si="1051"/>
        <v>0</v>
      </c>
      <c r="I8448" s="105">
        <f t="shared" si="1052"/>
        <v>0</v>
      </c>
      <c r="J8448" s="105">
        <f t="shared" si="1045"/>
        <v>0</v>
      </c>
      <c r="K8448" s="105">
        <f t="shared" si="1046"/>
        <v>0</v>
      </c>
      <c r="L8448" s="105">
        <f t="shared" si="1047"/>
        <v>0</v>
      </c>
      <c r="M8448">
        <v>0.04</v>
      </c>
      <c r="N8448">
        <f t="shared" si="1048"/>
        <v>3.3960531989175591E-3</v>
      </c>
    </row>
    <row r="8449" spans="1:14" x14ac:dyDescent="0.3">
      <c r="A8449">
        <f t="shared" si="1050"/>
        <v>85</v>
      </c>
      <c r="E8449" s="105">
        <f t="shared" si="1051"/>
        <v>0</v>
      </c>
      <c r="I8449" s="105">
        <f t="shared" si="1052"/>
        <v>0</v>
      </c>
      <c r="J8449" s="105">
        <f t="shared" si="1045"/>
        <v>0</v>
      </c>
      <c r="K8449" s="105">
        <f t="shared" si="1046"/>
        <v>0</v>
      </c>
      <c r="L8449" s="105">
        <f t="shared" si="1047"/>
        <v>0</v>
      </c>
      <c r="M8449">
        <v>0.04</v>
      </c>
      <c r="N8449">
        <f t="shared" si="1048"/>
        <v>3.3960531989175591E-3</v>
      </c>
    </row>
    <row r="8450" spans="1:14" x14ac:dyDescent="0.3">
      <c r="A8450">
        <f t="shared" si="1050"/>
        <v>85</v>
      </c>
      <c r="E8450" s="105">
        <f t="shared" si="1051"/>
        <v>0</v>
      </c>
      <c r="I8450" s="105">
        <f t="shared" si="1052"/>
        <v>0</v>
      </c>
      <c r="J8450" s="105">
        <f t="shared" si="1045"/>
        <v>0</v>
      </c>
      <c r="K8450" s="105">
        <f t="shared" si="1046"/>
        <v>0</v>
      </c>
      <c r="L8450" s="105">
        <f t="shared" si="1047"/>
        <v>0</v>
      </c>
      <c r="M8450">
        <v>0.04</v>
      </c>
      <c r="N8450">
        <f t="shared" si="1048"/>
        <v>3.3960531989175591E-3</v>
      </c>
    </row>
    <row r="8451" spans="1:14" x14ac:dyDescent="0.3">
      <c r="A8451">
        <f t="shared" si="1050"/>
        <v>85</v>
      </c>
      <c r="E8451" s="105">
        <f t="shared" si="1051"/>
        <v>0</v>
      </c>
      <c r="I8451" s="105">
        <f t="shared" si="1052"/>
        <v>0</v>
      </c>
      <c r="J8451" s="105">
        <f t="shared" ref="J8451:J8514" si="1053">E8451*($H$2/12)</f>
        <v>0</v>
      </c>
      <c r="K8451" s="105">
        <f t="shared" ref="K8451:K8514" si="1054">I8451-J8451</f>
        <v>0</v>
      </c>
      <c r="L8451" s="105">
        <f t="shared" ref="L8451:L8514" si="1055">N8451*(E8451-K8451)</f>
        <v>0</v>
      </c>
      <c r="M8451">
        <v>0.04</v>
      </c>
      <c r="N8451">
        <f t="shared" ref="N8451:N8514" si="1056">1-(POWER(1-M8451,(1/12)))</f>
        <v>3.3960531989175591E-3</v>
      </c>
    </row>
    <row r="8452" spans="1:14" x14ac:dyDescent="0.3">
      <c r="A8452">
        <f t="shared" si="1050"/>
        <v>85</v>
      </c>
      <c r="E8452" s="105">
        <f t="shared" si="1051"/>
        <v>0</v>
      </c>
      <c r="I8452" s="105">
        <f t="shared" si="1052"/>
        <v>0</v>
      </c>
      <c r="J8452" s="105">
        <f t="shared" si="1053"/>
        <v>0</v>
      </c>
      <c r="K8452" s="105">
        <f t="shared" si="1054"/>
        <v>0</v>
      </c>
      <c r="L8452" s="105">
        <f t="shared" si="1055"/>
        <v>0</v>
      </c>
      <c r="M8452">
        <v>0.04</v>
      </c>
      <c r="N8452">
        <f t="shared" si="1056"/>
        <v>3.3960531989175591E-3</v>
      </c>
    </row>
    <row r="8453" spans="1:14" x14ac:dyDescent="0.3">
      <c r="A8453">
        <f t="shared" si="1050"/>
        <v>85</v>
      </c>
      <c r="E8453" s="105">
        <f t="shared" si="1051"/>
        <v>0</v>
      </c>
      <c r="I8453" s="105">
        <f t="shared" si="1052"/>
        <v>0</v>
      </c>
      <c r="J8453" s="105">
        <f t="shared" si="1053"/>
        <v>0</v>
      </c>
      <c r="K8453" s="105">
        <f t="shared" si="1054"/>
        <v>0</v>
      </c>
      <c r="L8453" s="105">
        <f t="shared" si="1055"/>
        <v>0</v>
      </c>
      <c r="M8453">
        <v>0.04</v>
      </c>
      <c r="N8453">
        <f t="shared" si="1056"/>
        <v>3.3960531989175591E-3</v>
      </c>
    </row>
    <row r="8454" spans="1:14" x14ac:dyDescent="0.3">
      <c r="A8454">
        <f t="shared" si="1050"/>
        <v>85</v>
      </c>
      <c r="E8454" s="105">
        <f t="shared" si="1051"/>
        <v>0</v>
      </c>
      <c r="I8454" s="105">
        <f t="shared" si="1052"/>
        <v>0</v>
      </c>
      <c r="J8454" s="105">
        <f t="shared" si="1053"/>
        <v>0</v>
      </c>
      <c r="K8454" s="105">
        <f t="shared" si="1054"/>
        <v>0</v>
      </c>
      <c r="L8454" s="105">
        <f t="shared" si="1055"/>
        <v>0</v>
      </c>
      <c r="M8454">
        <v>0.04</v>
      </c>
      <c r="N8454">
        <f t="shared" si="1056"/>
        <v>3.3960531989175591E-3</v>
      </c>
    </row>
    <row r="8455" spans="1:14" x14ac:dyDescent="0.3">
      <c r="A8455">
        <f t="shared" si="1050"/>
        <v>85</v>
      </c>
      <c r="E8455" s="105">
        <f t="shared" si="1051"/>
        <v>0</v>
      </c>
      <c r="I8455" s="105">
        <f t="shared" si="1052"/>
        <v>0</v>
      </c>
      <c r="J8455" s="105">
        <f t="shared" si="1053"/>
        <v>0</v>
      </c>
      <c r="K8455" s="105">
        <f t="shared" si="1054"/>
        <v>0</v>
      </c>
      <c r="L8455" s="105">
        <f t="shared" si="1055"/>
        <v>0</v>
      </c>
      <c r="M8455">
        <v>0.04</v>
      </c>
      <c r="N8455">
        <f t="shared" si="1056"/>
        <v>3.3960531989175591E-3</v>
      </c>
    </row>
    <row r="8456" spans="1:14" x14ac:dyDescent="0.3">
      <c r="A8456">
        <f t="shared" si="1050"/>
        <v>85</v>
      </c>
      <c r="E8456" s="105">
        <f t="shared" si="1051"/>
        <v>0</v>
      </c>
      <c r="I8456" s="105">
        <f t="shared" si="1052"/>
        <v>0</v>
      </c>
      <c r="J8456" s="105">
        <f t="shared" si="1053"/>
        <v>0</v>
      </c>
      <c r="K8456" s="105">
        <f t="shared" si="1054"/>
        <v>0</v>
      </c>
      <c r="L8456" s="105">
        <f t="shared" si="1055"/>
        <v>0</v>
      </c>
      <c r="M8456">
        <v>0.04</v>
      </c>
      <c r="N8456">
        <f t="shared" si="1056"/>
        <v>3.3960531989175591E-3</v>
      </c>
    </row>
    <row r="8457" spans="1:14" x14ac:dyDescent="0.3">
      <c r="A8457">
        <f t="shared" si="1050"/>
        <v>85</v>
      </c>
      <c r="E8457" s="105">
        <f t="shared" si="1051"/>
        <v>0</v>
      </c>
      <c r="I8457" s="105">
        <f t="shared" si="1052"/>
        <v>0</v>
      </c>
      <c r="J8457" s="105">
        <f t="shared" si="1053"/>
        <v>0</v>
      </c>
      <c r="K8457" s="105">
        <f t="shared" si="1054"/>
        <v>0</v>
      </c>
      <c r="L8457" s="105">
        <f t="shared" si="1055"/>
        <v>0</v>
      </c>
      <c r="M8457">
        <v>0.04</v>
      </c>
      <c r="N8457">
        <f t="shared" si="1056"/>
        <v>3.3960531989175591E-3</v>
      </c>
    </row>
    <row r="8458" spans="1:14" x14ac:dyDescent="0.3">
      <c r="A8458">
        <f t="shared" si="1050"/>
        <v>85</v>
      </c>
      <c r="E8458" s="105">
        <f t="shared" si="1051"/>
        <v>0</v>
      </c>
      <c r="I8458" s="105">
        <f t="shared" si="1052"/>
        <v>0</v>
      </c>
      <c r="J8458" s="105">
        <f t="shared" si="1053"/>
        <v>0</v>
      </c>
      <c r="K8458" s="105">
        <f t="shared" si="1054"/>
        <v>0</v>
      </c>
      <c r="L8458" s="105">
        <f t="shared" si="1055"/>
        <v>0</v>
      </c>
      <c r="M8458">
        <v>0.04</v>
      </c>
      <c r="N8458">
        <f t="shared" si="1056"/>
        <v>3.3960531989175591E-3</v>
      </c>
    </row>
    <row r="8459" spans="1:14" x14ac:dyDescent="0.3">
      <c r="A8459">
        <f t="shared" si="1050"/>
        <v>85</v>
      </c>
      <c r="E8459" s="105">
        <f t="shared" si="1051"/>
        <v>0</v>
      </c>
      <c r="I8459" s="105">
        <f t="shared" si="1052"/>
        <v>0</v>
      </c>
      <c r="J8459" s="105">
        <f t="shared" si="1053"/>
        <v>0</v>
      </c>
      <c r="K8459" s="105">
        <f t="shared" si="1054"/>
        <v>0</v>
      </c>
      <c r="L8459" s="105">
        <f t="shared" si="1055"/>
        <v>0</v>
      </c>
      <c r="M8459">
        <v>0.04</v>
      </c>
      <c r="N8459">
        <f t="shared" si="1056"/>
        <v>3.3960531989175591E-3</v>
      </c>
    </row>
    <row r="8460" spans="1:14" x14ac:dyDescent="0.3">
      <c r="A8460">
        <f t="shared" si="1050"/>
        <v>85</v>
      </c>
      <c r="E8460" s="105">
        <f t="shared" si="1051"/>
        <v>0</v>
      </c>
      <c r="I8460" s="105">
        <f t="shared" si="1052"/>
        <v>0</v>
      </c>
      <c r="J8460" s="105">
        <f t="shared" si="1053"/>
        <v>0</v>
      </c>
      <c r="K8460" s="105">
        <f t="shared" si="1054"/>
        <v>0</v>
      </c>
      <c r="L8460" s="105">
        <f t="shared" si="1055"/>
        <v>0</v>
      </c>
      <c r="M8460">
        <v>0.04</v>
      </c>
      <c r="N8460">
        <f t="shared" si="1056"/>
        <v>3.3960531989175591E-3</v>
      </c>
    </row>
    <row r="8461" spans="1:14" x14ac:dyDescent="0.3">
      <c r="A8461">
        <f t="shared" si="1050"/>
        <v>85</v>
      </c>
      <c r="E8461" s="105">
        <f t="shared" si="1051"/>
        <v>0</v>
      </c>
      <c r="I8461" s="105">
        <f t="shared" si="1052"/>
        <v>0</v>
      </c>
      <c r="J8461" s="105">
        <f t="shared" si="1053"/>
        <v>0</v>
      </c>
      <c r="K8461" s="105">
        <f t="shared" si="1054"/>
        <v>0</v>
      </c>
      <c r="L8461" s="105">
        <f t="shared" si="1055"/>
        <v>0</v>
      </c>
      <c r="M8461">
        <v>0.04</v>
      </c>
      <c r="N8461">
        <f t="shared" si="1056"/>
        <v>3.3960531989175591E-3</v>
      </c>
    </row>
    <row r="8462" spans="1:14" x14ac:dyDescent="0.3">
      <c r="A8462">
        <f t="shared" si="1050"/>
        <v>85</v>
      </c>
      <c r="E8462" s="105">
        <f t="shared" si="1051"/>
        <v>0</v>
      </c>
      <c r="I8462" s="105">
        <f t="shared" si="1052"/>
        <v>0</v>
      </c>
      <c r="J8462" s="105">
        <f t="shared" si="1053"/>
        <v>0</v>
      </c>
      <c r="K8462" s="105">
        <f t="shared" si="1054"/>
        <v>0</v>
      </c>
      <c r="L8462" s="105">
        <f t="shared" si="1055"/>
        <v>0</v>
      </c>
      <c r="M8462">
        <v>0.04</v>
      </c>
      <c r="N8462">
        <f t="shared" si="1056"/>
        <v>3.3960531989175591E-3</v>
      </c>
    </row>
    <row r="8463" spans="1:14" x14ac:dyDescent="0.3">
      <c r="A8463">
        <f t="shared" si="1050"/>
        <v>85</v>
      </c>
      <c r="E8463" s="105">
        <f t="shared" si="1051"/>
        <v>0</v>
      </c>
      <c r="I8463" s="105">
        <f t="shared" si="1052"/>
        <v>0</v>
      </c>
      <c r="J8463" s="105">
        <f t="shared" si="1053"/>
        <v>0</v>
      </c>
      <c r="K8463" s="105">
        <f t="shared" si="1054"/>
        <v>0</v>
      </c>
      <c r="L8463" s="105">
        <f t="shared" si="1055"/>
        <v>0</v>
      </c>
      <c r="M8463">
        <v>0.04</v>
      </c>
      <c r="N8463">
        <f t="shared" si="1056"/>
        <v>3.3960531989175591E-3</v>
      </c>
    </row>
    <row r="8464" spans="1:14" x14ac:dyDescent="0.3">
      <c r="A8464">
        <f t="shared" si="1050"/>
        <v>85</v>
      </c>
      <c r="E8464" s="105">
        <f t="shared" si="1051"/>
        <v>0</v>
      </c>
      <c r="I8464" s="105">
        <f t="shared" si="1052"/>
        <v>0</v>
      </c>
      <c r="J8464" s="105">
        <f t="shared" si="1053"/>
        <v>0</v>
      </c>
      <c r="K8464" s="105">
        <f t="shared" si="1054"/>
        <v>0</v>
      </c>
      <c r="L8464" s="105">
        <f t="shared" si="1055"/>
        <v>0</v>
      </c>
      <c r="M8464">
        <v>0.04</v>
      </c>
      <c r="N8464">
        <f t="shared" si="1056"/>
        <v>3.3960531989175591E-3</v>
      </c>
    </row>
    <row r="8465" spans="1:14" x14ac:dyDescent="0.3">
      <c r="A8465">
        <f t="shared" si="1050"/>
        <v>85</v>
      </c>
      <c r="E8465" s="105">
        <f t="shared" si="1051"/>
        <v>0</v>
      </c>
      <c r="I8465" s="105">
        <f t="shared" si="1052"/>
        <v>0</v>
      </c>
      <c r="J8465" s="105">
        <f t="shared" si="1053"/>
        <v>0</v>
      </c>
      <c r="K8465" s="105">
        <f t="shared" si="1054"/>
        <v>0</v>
      </c>
      <c r="L8465" s="105">
        <f t="shared" si="1055"/>
        <v>0</v>
      </c>
      <c r="M8465">
        <v>0.04</v>
      </c>
      <c r="N8465">
        <f t="shared" si="1056"/>
        <v>3.3960531989175591E-3</v>
      </c>
    </row>
    <row r="8466" spans="1:14" x14ac:dyDescent="0.3">
      <c r="A8466">
        <f t="shared" si="1050"/>
        <v>85</v>
      </c>
      <c r="E8466" s="105">
        <f t="shared" si="1051"/>
        <v>0</v>
      </c>
      <c r="I8466" s="105">
        <f t="shared" si="1052"/>
        <v>0</v>
      </c>
      <c r="J8466" s="105">
        <f t="shared" si="1053"/>
        <v>0</v>
      </c>
      <c r="K8466" s="105">
        <f t="shared" si="1054"/>
        <v>0</v>
      </c>
      <c r="L8466" s="105">
        <f t="shared" si="1055"/>
        <v>0</v>
      </c>
      <c r="M8466">
        <v>0.04</v>
      </c>
      <c r="N8466">
        <f t="shared" si="1056"/>
        <v>3.3960531989175591E-3</v>
      </c>
    </row>
    <row r="8467" spans="1:14" x14ac:dyDescent="0.3">
      <c r="A8467">
        <f t="shared" si="1050"/>
        <v>85</v>
      </c>
      <c r="E8467" s="105">
        <f t="shared" si="1051"/>
        <v>0</v>
      </c>
      <c r="I8467" s="105">
        <f t="shared" si="1052"/>
        <v>0</v>
      </c>
      <c r="J8467" s="105">
        <f t="shared" si="1053"/>
        <v>0</v>
      </c>
      <c r="K8467" s="105">
        <f t="shared" si="1054"/>
        <v>0</v>
      </c>
      <c r="L8467" s="105">
        <f t="shared" si="1055"/>
        <v>0</v>
      </c>
      <c r="M8467">
        <v>0.04</v>
      </c>
      <c r="N8467">
        <f t="shared" si="1056"/>
        <v>3.3960531989175591E-3</v>
      </c>
    </row>
    <row r="8468" spans="1:14" x14ac:dyDescent="0.3">
      <c r="A8468">
        <f t="shared" si="1050"/>
        <v>85</v>
      </c>
      <c r="E8468" s="105">
        <f t="shared" si="1051"/>
        <v>0</v>
      </c>
      <c r="I8468" s="105">
        <f t="shared" si="1052"/>
        <v>0</v>
      </c>
      <c r="J8468" s="105">
        <f t="shared" si="1053"/>
        <v>0</v>
      </c>
      <c r="K8468" s="105">
        <f t="shared" si="1054"/>
        <v>0</v>
      </c>
      <c r="L8468" s="105">
        <f t="shared" si="1055"/>
        <v>0</v>
      </c>
      <c r="M8468">
        <v>0.04</v>
      </c>
      <c r="N8468">
        <f t="shared" si="1056"/>
        <v>3.3960531989175591E-3</v>
      </c>
    </row>
    <row r="8469" spans="1:14" x14ac:dyDescent="0.3">
      <c r="A8469">
        <f t="shared" si="1050"/>
        <v>85</v>
      </c>
      <c r="E8469" s="105">
        <f t="shared" si="1051"/>
        <v>0</v>
      </c>
      <c r="I8469" s="105">
        <f t="shared" si="1052"/>
        <v>0</v>
      </c>
      <c r="J8469" s="105">
        <f t="shared" si="1053"/>
        <v>0</v>
      </c>
      <c r="K8469" s="105">
        <f t="shared" si="1054"/>
        <v>0</v>
      </c>
      <c r="L8469" s="105">
        <f t="shared" si="1055"/>
        <v>0</v>
      </c>
      <c r="M8469">
        <v>0.04</v>
      </c>
      <c r="N8469">
        <f t="shared" si="1056"/>
        <v>3.3960531989175591E-3</v>
      </c>
    </row>
    <row r="8470" spans="1:14" x14ac:dyDescent="0.3">
      <c r="A8470">
        <f t="shared" si="1050"/>
        <v>85</v>
      </c>
      <c r="E8470" s="105">
        <f t="shared" si="1051"/>
        <v>0</v>
      </c>
      <c r="I8470" s="105">
        <f t="shared" si="1052"/>
        <v>0</v>
      </c>
      <c r="J8470" s="105">
        <f t="shared" si="1053"/>
        <v>0</v>
      </c>
      <c r="K8470" s="105">
        <f t="shared" si="1054"/>
        <v>0</v>
      </c>
      <c r="L8470" s="105">
        <f t="shared" si="1055"/>
        <v>0</v>
      </c>
      <c r="M8470">
        <v>0.04</v>
      </c>
      <c r="N8470">
        <f t="shared" si="1056"/>
        <v>3.3960531989175591E-3</v>
      </c>
    </row>
    <row r="8471" spans="1:14" x14ac:dyDescent="0.3">
      <c r="A8471">
        <f t="shared" si="1050"/>
        <v>85</v>
      </c>
      <c r="E8471" s="105">
        <f t="shared" si="1051"/>
        <v>0</v>
      </c>
      <c r="I8471" s="105">
        <f t="shared" si="1052"/>
        <v>0</v>
      </c>
      <c r="J8471" s="105">
        <f t="shared" si="1053"/>
        <v>0</v>
      </c>
      <c r="K8471" s="105">
        <f t="shared" si="1054"/>
        <v>0</v>
      </c>
      <c r="L8471" s="105">
        <f t="shared" si="1055"/>
        <v>0</v>
      </c>
      <c r="M8471">
        <v>0.04</v>
      </c>
      <c r="N8471">
        <f t="shared" si="1056"/>
        <v>3.3960531989175591E-3</v>
      </c>
    </row>
    <row r="8472" spans="1:14" x14ac:dyDescent="0.3">
      <c r="A8472">
        <f t="shared" si="1050"/>
        <v>85</v>
      </c>
      <c r="E8472" s="105">
        <f t="shared" si="1051"/>
        <v>0</v>
      </c>
      <c r="I8472" s="105">
        <f t="shared" si="1052"/>
        <v>0</v>
      </c>
      <c r="J8472" s="105">
        <f t="shared" si="1053"/>
        <v>0</v>
      </c>
      <c r="K8472" s="105">
        <f t="shared" si="1054"/>
        <v>0</v>
      </c>
      <c r="L8472" s="105">
        <f t="shared" si="1055"/>
        <v>0</v>
      </c>
      <c r="M8472">
        <v>0.04</v>
      </c>
      <c r="N8472">
        <f t="shared" si="1056"/>
        <v>3.3960531989175591E-3</v>
      </c>
    </row>
    <row r="8473" spans="1:14" x14ac:dyDescent="0.3">
      <c r="A8473">
        <f t="shared" si="1050"/>
        <v>85</v>
      </c>
      <c r="E8473" s="105">
        <f t="shared" si="1051"/>
        <v>0</v>
      </c>
      <c r="I8473" s="105">
        <f t="shared" si="1052"/>
        <v>0</v>
      </c>
      <c r="J8473" s="105">
        <f t="shared" si="1053"/>
        <v>0</v>
      </c>
      <c r="K8473" s="105">
        <f t="shared" si="1054"/>
        <v>0</v>
      </c>
      <c r="L8473" s="105">
        <f t="shared" si="1055"/>
        <v>0</v>
      </c>
      <c r="M8473">
        <v>0.04</v>
      </c>
      <c r="N8473">
        <f t="shared" si="1056"/>
        <v>3.3960531989175591E-3</v>
      </c>
    </row>
    <row r="8474" spans="1:14" x14ac:dyDescent="0.3">
      <c r="A8474">
        <f t="shared" si="1050"/>
        <v>85</v>
      </c>
      <c r="E8474" s="105">
        <f t="shared" si="1051"/>
        <v>0</v>
      </c>
      <c r="I8474" s="105">
        <f t="shared" si="1052"/>
        <v>0</v>
      </c>
      <c r="J8474" s="105">
        <f t="shared" si="1053"/>
        <v>0</v>
      </c>
      <c r="K8474" s="105">
        <f t="shared" si="1054"/>
        <v>0</v>
      </c>
      <c r="L8474" s="105">
        <f t="shared" si="1055"/>
        <v>0</v>
      </c>
      <c r="M8474">
        <v>0.04</v>
      </c>
      <c r="N8474">
        <f t="shared" si="1056"/>
        <v>3.3960531989175591E-3</v>
      </c>
    </row>
    <row r="8475" spans="1:14" x14ac:dyDescent="0.3">
      <c r="A8475">
        <f t="shared" si="1050"/>
        <v>85</v>
      </c>
      <c r="E8475" s="105">
        <f t="shared" si="1051"/>
        <v>0</v>
      </c>
      <c r="I8475" s="105">
        <f t="shared" si="1052"/>
        <v>0</v>
      </c>
      <c r="J8475" s="105">
        <f t="shared" si="1053"/>
        <v>0</v>
      </c>
      <c r="K8475" s="105">
        <f t="shared" si="1054"/>
        <v>0</v>
      </c>
      <c r="L8475" s="105">
        <f t="shared" si="1055"/>
        <v>0</v>
      </c>
      <c r="M8475">
        <v>0.04</v>
      </c>
      <c r="N8475">
        <f t="shared" si="1056"/>
        <v>3.3960531989175591E-3</v>
      </c>
    </row>
    <row r="8476" spans="1:14" x14ac:dyDescent="0.3">
      <c r="A8476">
        <f t="shared" si="1050"/>
        <v>85</v>
      </c>
      <c r="E8476" s="105">
        <f t="shared" si="1051"/>
        <v>0</v>
      </c>
      <c r="I8476" s="105">
        <f t="shared" si="1052"/>
        <v>0</v>
      </c>
      <c r="J8476" s="105">
        <f t="shared" si="1053"/>
        <v>0</v>
      </c>
      <c r="K8476" s="105">
        <f t="shared" si="1054"/>
        <v>0</v>
      </c>
      <c r="L8476" s="105">
        <f t="shared" si="1055"/>
        <v>0</v>
      </c>
      <c r="M8476">
        <v>0.04</v>
      </c>
      <c r="N8476">
        <f t="shared" si="1056"/>
        <v>3.3960531989175591E-3</v>
      </c>
    </row>
    <row r="8477" spans="1:14" x14ac:dyDescent="0.3">
      <c r="A8477">
        <f t="shared" si="1050"/>
        <v>85</v>
      </c>
      <c r="E8477" s="105">
        <f t="shared" si="1051"/>
        <v>0</v>
      </c>
      <c r="I8477" s="105">
        <f t="shared" si="1052"/>
        <v>0</v>
      </c>
      <c r="J8477" s="105">
        <f t="shared" si="1053"/>
        <v>0</v>
      </c>
      <c r="K8477" s="105">
        <f t="shared" si="1054"/>
        <v>0</v>
      </c>
      <c r="L8477" s="105">
        <f t="shared" si="1055"/>
        <v>0</v>
      </c>
      <c r="M8477">
        <v>0.04</v>
      </c>
      <c r="N8477">
        <f t="shared" si="1056"/>
        <v>3.3960531989175591E-3</v>
      </c>
    </row>
    <row r="8478" spans="1:14" x14ac:dyDescent="0.3">
      <c r="A8478">
        <f t="shared" si="1050"/>
        <v>85</v>
      </c>
      <c r="E8478" s="105">
        <f t="shared" si="1051"/>
        <v>0</v>
      </c>
      <c r="I8478" s="105">
        <f t="shared" si="1052"/>
        <v>0</v>
      </c>
      <c r="J8478" s="105">
        <f t="shared" si="1053"/>
        <v>0</v>
      </c>
      <c r="K8478" s="105">
        <f t="shared" si="1054"/>
        <v>0</v>
      </c>
      <c r="L8478" s="105">
        <f t="shared" si="1055"/>
        <v>0</v>
      </c>
      <c r="M8478">
        <v>0.04</v>
      </c>
      <c r="N8478">
        <f t="shared" si="1056"/>
        <v>3.3960531989175591E-3</v>
      </c>
    </row>
    <row r="8479" spans="1:14" x14ac:dyDescent="0.3">
      <c r="A8479">
        <f t="shared" si="1050"/>
        <v>85</v>
      </c>
      <c r="E8479" s="105">
        <f t="shared" si="1051"/>
        <v>0</v>
      </c>
      <c r="I8479" s="105">
        <f t="shared" si="1052"/>
        <v>0</v>
      </c>
      <c r="J8479" s="105">
        <f t="shared" si="1053"/>
        <v>0</v>
      </c>
      <c r="K8479" s="105">
        <f t="shared" si="1054"/>
        <v>0</v>
      </c>
      <c r="L8479" s="105">
        <f t="shared" si="1055"/>
        <v>0</v>
      </c>
      <c r="M8479">
        <v>0.04</v>
      </c>
      <c r="N8479">
        <f t="shared" si="1056"/>
        <v>3.3960531989175591E-3</v>
      </c>
    </row>
    <row r="8480" spans="1:14" x14ac:dyDescent="0.3">
      <c r="A8480">
        <f t="shared" si="1050"/>
        <v>85</v>
      </c>
      <c r="E8480" s="105">
        <f t="shared" si="1051"/>
        <v>0</v>
      </c>
      <c r="I8480" s="105">
        <f t="shared" si="1052"/>
        <v>0</v>
      </c>
      <c r="J8480" s="105">
        <f t="shared" si="1053"/>
        <v>0</v>
      </c>
      <c r="K8480" s="105">
        <f t="shared" si="1054"/>
        <v>0</v>
      </c>
      <c r="L8480" s="105">
        <f t="shared" si="1055"/>
        <v>0</v>
      </c>
      <c r="M8480">
        <v>0.04</v>
      </c>
      <c r="N8480">
        <f t="shared" si="1056"/>
        <v>3.3960531989175591E-3</v>
      </c>
    </row>
    <row r="8481" spans="1:14" x14ac:dyDescent="0.3">
      <c r="A8481">
        <f t="shared" si="1050"/>
        <v>85</v>
      </c>
      <c r="E8481" s="105">
        <f t="shared" si="1051"/>
        <v>0</v>
      </c>
      <c r="I8481" s="105">
        <f t="shared" si="1052"/>
        <v>0</v>
      </c>
      <c r="J8481" s="105">
        <f t="shared" si="1053"/>
        <v>0</v>
      </c>
      <c r="K8481" s="105">
        <f t="shared" si="1054"/>
        <v>0</v>
      </c>
      <c r="L8481" s="105">
        <f t="shared" si="1055"/>
        <v>0</v>
      </c>
      <c r="M8481">
        <v>0.04</v>
      </c>
      <c r="N8481">
        <f t="shared" si="1056"/>
        <v>3.3960531989175591E-3</v>
      </c>
    </row>
    <row r="8482" spans="1:14" x14ac:dyDescent="0.3">
      <c r="A8482">
        <f t="shared" si="1050"/>
        <v>85</v>
      </c>
      <c r="E8482" s="105">
        <f t="shared" si="1051"/>
        <v>0</v>
      </c>
      <c r="I8482" s="105">
        <f t="shared" si="1052"/>
        <v>0</v>
      </c>
      <c r="J8482" s="105">
        <f t="shared" si="1053"/>
        <v>0</v>
      </c>
      <c r="K8482" s="105">
        <f t="shared" si="1054"/>
        <v>0</v>
      </c>
      <c r="L8482" s="105">
        <f t="shared" si="1055"/>
        <v>0</v>
      </c>
      <c r="M8482">
        <v>0.04</v>
      </c>
      <c r="N8482">
        <f t="shared" si="1056"/>
        <v>3.3960531989175591E-3</v>
      </c>
    </row>
    <row r="8483" spans="1:14" x14ac:dyDescent="0.3">
      <c r="A8483">
        <f t="shared" si="1050"/>
        <v>85</v>
      </c>
      <c r="E8483" s="105">
        <f t="shared" si="1051"/>
        <v>0</v>
      </c>
      <c r="I8483" s="105">
        <f t="shared" si="1052"/>
        <v>0</v>
      </c>
      <c r="J8483" s="105">
        <f t="shared" si="1053"/>
        <v>0</v>
      </c>
      <c r="K8483" s="105">
        <f t="shared" si="1054"/>
        <v>0</v>
      </c>
      <c r="L8483" s="105">
        <f t="shared" si="1055"/>
        <v>0</v>
      </c>
      <c r="M8483">
        <v>0.04</v>
      </c>
      <c r="N8483">
        <f t="shared" si="1056"/>
        <v>3.3960531989175591E-3</v>
      </c>
    </row>
    <row r="8484" spans="1:14" x14ac:dyDescent="0.3">
      <c r="A8484">
        <f t="shared" si="1050"/>
        <v>85</v>
      </c>
      <c r="E8484" s="105">
        <f t="shared" si="1051"/>
        <v>0</v>
      </c>
      <c r="I8484" s="105">
        <f t="shared" si="1052"/>
        <v>0</v>
      </c>
      <c r="J8484" s="105">
        <f t="shared" si="1053"/>
        <v>0</v>
      </c>
      <c r="K8484" s="105">
        <f t="shared" si="1054"/>
        <v>0</v>
      </c>
      <c r="L8484" s="105">
        <f t="shared" si="1055"/>
        <v>0</v>
      </c>
      <c r="M8484">
        <v>0.04</v>
      </c>
      <c r="N8484">
        <f t="shared" si="1056"/>
        <v>3.3960531989175591E-3</v>
      </c>
    </row>
    <row r="8485" spans="1:14" x14ac:dyDescent="0.3">
      <c r="A8485">
        <f t="shared" si="1050"/>
        <v>85</v>
      </c>
      <c r="E8485" s="105">
        <f t="shared" si="1051"/>
        <v>0</v>
      </c>
      <c r="I8485" s="105">
        <f t="shared" si="1052"/>
        <v>0</v>
      </c>
      <c r="J8485" s="105">
        <f t="shared" si="1053"/>
        <v>0</v>
      </c>
      <c r="K8485" s="105">
        <f t="shared" si="1054"/>
        <v>0</v>
      </c>
      <c r="L8485" s="105">
        <f t="shared" si="1055"/>
        <v>0</v>
      </c>
      <c r="M8485">
        <v>0.04</v>
      </c>
      <c r="N8485">
        <f t="shared" si="1056"/>
        <v>3.3960531989175591E-3</v>
      </c>
    </row>
    <row r="8486" spans="1:14" x14ac:dyDescent="0.3">
      <c r="A8486">
        <f t="shared" si="1050"/>
        <v>85</v>
      </c>
      <c r="E8486" s="105">
        <f t="shared" si="1051"/>
        <v>0</v>
      </c>
      <c r="I8486" s="105">
        <f t="shared" si="1052"/>
        <v>0</v>
      </c>
      <c r="J8486" s="105">
        <f t="shared" si="1053"/>
        <v>0</v>
      </c>
      <c r="K8486" s="105">
        <f t="shared" si="1054"/>
        <v>0</v>
      </c>
      <c r="L8486" s="105">
        <f t="shared" si="1055"/>
        <v>0</v>
      </c>
      <c r="M8486">
        <v>0.04</v>
      </c>
      <c r="N8486">
        <f t="shared" si="1056"/>
        <v>3.3960531989175591E-3</v>
      </c>
    </row>
    <row r="8487" spans="1:14" x14ac:dyDescent="0.3">
      <c r="A8487">
        <f t="shared" ref="A8487:A8550" si="1057">IF(COUNTIF(A8387:A8486,A8486)=100, A8486+1,A8486)</f>
        <v>85</v>
      </c>
      <c r="E8487" s="105">
        <f t="shared" ref="E8487:E8550" si="1058">MAX(0, E8387-K8387-L8387)</f>
        <v>0</v>
      </c>
      <c r="I8487" s="105">
        <f t="shared" ref="I8487:I8550" si="1059">IF(E8487&lt;I8387,J8487 + E8487, I8387)</f>
        <v>0</v>
      </c>
      <c r="J8487" s="105">
        <f t="shared" si="1053"/>
        <v>0</v>
      </c>
      <c r="K8487" s="105">
        <f t="shared" si="1054"/>
        <v>0</v>
      </c>
      <c r="L8487" s="105">
        <f t="shared" si="1055"/>
        <v>0</v>
      </c>
      <c r="M8487">
        <v>0.04</v>
      </c>
      <c r="N8487">
        <f t="shared" si="1056"/>
        <v>3.3960531989175591E-3</v>
      </c>
    </row>
    <row r="8488" spans="1:14" x14ac:dyDescent="0.3">
      <c r="A8488">
        <f t="shared" si="1057"/>
        <v>85</v>
      </c>
      <c r="E8488" s="105">
        <f t="shared" si="1058"/>
        <v>0</v>
      </c>
      <c r="I8488" s="105">
        <f t="shared" si="1059"/>
        <v>0</v>
      </c>
      <c r="J8488" s="105">
        <f t="shared" si="1053"/>
        <v>0</v>
      </c>
      <c r="K8488" s="105">
        <f t="shared" si="1054"/>
        <v>0</v>
      </c>
      <c r="L8488" s="105">
        <f t="shared" si="1055"/>
        <v>0</v>
      </c>
      <c r="M8488">
        <v>0.04</v>
      </c>
      <c r="N8488">
        <f t="shared" si="1056"/>
        <v>3.3960531989175591E-3</v>
      </c>
    </row>
    <row r="8489" spans="1:14" x14ac:dyDescent="0.3">
      <c r="A8489">
        <f t="shared" si="1057"/>
        <v>85</v>
      </c>
      <c r="E8489" s="105">
        <f t="shared" si="1058"/>
        <v>0</v>
      </c>
      <c r="I8489" s="105">
        <f t="shared" si="1059"/>
        <v>0</v>
      </c>
      <c r="J8489" s="105">
        <f t="shared" si="1053"/>
        <v>0</v>
      </c>
      <c r="K8489" s="105">
        <f t="shared" si="1054"/>
        <v>0</v>
      </c>
      <c r="L8489" s="105">
        <f t="shared" si="1055"/>
        <v>0</v>
      </c>
      <c r="M8489">
        <v>0.04</v>
      </c>
      <c r="N8489">
        <f t="shared" si="1056"/>
        <v>3.3960531989175591E-3</v>
      </c>
    </row>
    <row r="8490" spans="1:14" x14ac:dyDescent="0.3">
      <c r="A8490">
        <f t="shared" si="1057"/>
        <v>85</v>
      </c>
      <c r="E8490" s="105">
        <f t="shared" si="1058"/>
        <v>0</v>
      </c>
      <c r="I8490" s="105">
        <f t="shared" si="1059"/>
        <v>0</v>
      </c>
      <c r="J8490" s="105">
        <f t="shared" si="1053"/>
        <v>0</v>
      </c>
      <c r="K8490" s="105">
        <f t="shared" si="1054"/>
        <v>0</v>
      </c>
      <c r="L8490" s="105">
        <f t="shared" si="1055"/>
        <v>0</v>
      </c>
      <c r="M8490">
        <v>0.04</v>
      </c>
      <c r="N8490">
        <f t="shared" si="1056"/>
        <v>3.3960531989175591E-3</v>
      </c>
    </row>
    <row r="8491" spans="1:14" x14ac:dyDescent="0.3">
      <c r="A8491">
        <f t="shared" si="1057"/>
        <v>85</v>
      </c>
      <c r="E8491" s="105">
        <f t="shared" si="1058"/>
        <v>0</v>
      </c>
      <c r="I8491" s="105">
        <f t="shared" si="1059"/>
        <v>0</v>
      </c>
      <c r="J8491" s="105">
        <f t="shared" si="1053"/>
        <v>0</v>
      </c>
      <c r="K8491" s="105">
        <f t="shared" si="1054"/>
        <v>0</v>
      </c>
      <c r="L8491" s="105">
        <f t="shared" si="1055"/>
        <v>0</v>
      </c>
      <c r="M8491">
        <v>0.04</v>
      </c>
      <c r="N8491">
        <f t="shared" si="1056"/>
        <v>3.3960531989175591E-3</v>
      </c>
    </row>
    <row r="8492" spans="1:14" x14ac:dyDescent="0.3">
      <c r="A8492">
        <f t="shared" si="1057"/>
        <v>85</v>
      </c>
      <c r="E8492" s="105">
        <f t="shared" si="1058"/>
        <v>0</v>
      </c>
      <c r="I8492" s="105">
        <f t="shared" si="1059"/>
        <v>0</v>
      </c>
      <c r="J8492" s="105">
        <f t="shared" si="1053"/>
        <v>0</v>
      </c>
      <c r="K8492" s="105">
        <f t="shared" si="1054"/>
        <v>0</v>
      </c>
      <c r="L8492" s="105">
        <f t="shared" si="1055"/>
        <v>0</v>
      </c>
      <c r="M8492">
        <v>0.04</v>
      </c>
      <c r="N8492">
        <f t="shared" si="1056"/>
        <v>3.3960531989175591E-3</v>
      </c>
    </row>
    <row r="8493" spans="1:14" x14ac:dyDescent="0.3">
      <c r="A8493">
        <f t="shared" si="1057"/>
        <v>85</v>
      </c>
      <c r="E8493" s="105">
        <f t="shared" si="1058"/>
        <v>0</v>
      </c>
      <c r="I8493" s="105">
        <f t="shared" si="1059"/>
        <v>0</v>
      </c>
      <c r="J8493" s="105">
        <f t="shared" si="1053"/>
        <v>0</v>
      </c>
      <c r="K8493" s="105">
        <f t="shared" si="1054"/>
        <v>0</v>
      </c>
      <c r="L8493" s="105">
        <f t="shared" si="1055"/>
        <v>0</v>
      </c>
      <c r="M8493">
        <v>0.04</v>
      </c>
      <c r="N8493">
        <f t="shared" si="1056"/>
        <v>3.3960531989175591E-3</v>
      </c>
    </row>
    <row r="8494" spans="1:14" x14ac:dyDescent="0.3">
      <c r="A8494">
        <f t="shared" si="1057"/>
        <v>85</v>
      </c>
      <c r="E8494" s="105">
        <f t="shared" si="1058"/>
        <v>0</v>
      </c>
      <c r="I8494" s="105">
        <f t="shared" si="1059"/>
        <v>0</v>
      </c>
      <c r="J8494" s="105">
        <f t="shared" si="1053"/>
        <v>0</v>
      </c>
      <c r="K8494" s="105">
        <f t="shared" si="1054"/>
        <v>0</v>
      </c>
      <c r="L8494" s="105">
        <f t="shared" si="1055"/>
        <v>0</v>
      </c>
      <c r="M8494">
        <v>0.04</v>
      </c>
      <c r="N8494">
        <f t="shared" si="1056"/>
        <v>3.3960531989175591E-3</v>
      </c>
    </row>
    <row r="8495" spans="1:14" x14ac:dyDescent="0.3">
      <c r="A8495">
        <f t="shared" si="1057"/>
        <v>85</v>
      </c>
      <c r="E8495" s="105">
        <f t="shared" si="1058"/>
        <v>0</v>
      </c>
      <c r="I8495" s="105">
        <f t="shared" si="1059"/>
        <v>0</v>
      </c>
      <c r="J8495" s="105">
        <f t="shared" si="1053"/>
        <v>0</v>
      </c>
      <c r="K8495" s="105">
        <f t="shared" si="1054"/>
        <v>0</v>
      </c>
      <c r="L8495" s="105">
        <f t="shared" si="1055"/>
        <v>0</v>
      </c>
      <c r="M8495">
        <v>0.04</v>
      </c>
      <c r="N8495">
        <f t="shared" si="1056"/>
        <v>3.3960531989175591E-3</v>
      </c>
    </row>
    <row r="8496" spans="1:14" x14ac:dyDescent="0.3">
      <c r="A8496">
        <f t="shared" si="1057"/>
        <v>85</v>
      </c>
      <c r="E8496" s="105">
        <f t="shared" si="1058"/>
        <v>0</v>
      </c>
      <c r="I8496" s="105">
        <f t="shared" si="1059"/>
        <v>0</v>
      </c>
      <c r="J8496" s="105">
        <f t="shared" si="1053"/>
        <v>0</v>
      </c>
      <c r="K8496" s="105">
        <f t="shared" si="1054"/>
        <v>0</v>
      </c>
      <c r="L8496" s="105">
        <f t="shared" si="1055"/>
        <v>0</v>
      </c>
      <c r="M8496">
        <v>0.04</v>
      </c>
      <c r="N8496">
        <f t="shared" si="1056"/>
        <v>3.3960531989175591E-3</v>
      </c>
    </row>
    <row r="8497" spans="1:15" x14ac:dyDescent="0.3">
      <c r="A8497">
        <f t="shared" si="1057"/>
        <v>85</v>
      </c>
      <c r="E8497" s="105">
        <f t="shared" si="1058"/>
        <v>0</v>
      </c>
      <c r="I8497" s="105">
        <f t="shared" si="1059"/>
        <v>0</v>
      </c>
      <c r="J8497" s="105">
        <f t="shared" si="1053"/>
        <v>0</v>
      </c>
      <c r="K8497" s="105">
        <f t="shared" si="1054"/>
        <v>0</v>
      </c>
      <c r="L8497" s="105">
        <f t="shared" si="1055"/>
        <v>0</v>
      </c>
      <c r="M8497">
        <v>0.04</v>
      </c>
      <c r="N8497">
        <f t="shared" si="1056"/>
        <v>3.3960531989175591E-3</v>
      </c>
    </row>
    <row r="8498" spans="1:15" x14ac:dyDescent="0.3">
      <c r="A8498">
        <f t="shared" si="1057"/>
        <v>85</v>
      </c>
      <c r="E8498" s="105">
        <f t="shared" si="1058"/>
        <v>0</v>
      </c>
      <c r="I8498" s="105">
        <f t="shared" si="1059"/>
        <v>0</v>
      </c>
      <c r="J8498" s="105">
        <f t="shared" si="1053"/>
        <v>0</v>
      </c>
      <c r="K8498" s="105">
        <f t="shared" si="1054"/>
        <v>0</v>
      </c>
      <c r="L8498" s="105">
        <f t="shared" si="1055"/>
        <v>0</v>
      </c>
      <c r="M8498">
        <v>0.04</v>
      </c>
      <c r="N8498">
        <f t="shared" si="1056"/>
        <v>3.3960531989175591E-3</v>
      </c>
    </row>
    <row r="8499" spans="1:15" x14ac:dyDescent="0.3">
      <c r="A8499">
        <f t="shared" si="1057"/>
        <v>85</v>
      </c>
      <c r="E8499" s="105">
        <f t="shared" si="1058"/>
        <v>0</v>
      </c>
      <c r="I8499" s="105">
        <f t="shared" si="1059"/>
        <v>0</v>
      </c>
      <c r="J8499" s="105">
        <f t="shared" si="1053"/>
        <v>0</v>
      </c>
      <c r="K8499" s="105">
        <f t="shared" si="1054"/>
        <v>0</v>
      </c>
      <c r="L8499" s="105">
        <f t="shared" si="1055"/>
        <v>0</v>
      </c>
      <c r="M8499">
        <v>0.04</v>
      </c>
      <c r="N8499">
        <f t="shared" si="1056"/>
        <v>3.3960531989175591E-3</v>
      </c>
    </row>
    <row r="8500" spans="1:15" x14ac:dyDescent="0.3">
      <c r="A8500">
        <f t="shared" si="1057"/>
        <v>85</v>
      </c>
      <c r="E8500" s="105">
        <f t="shared" si="1058"/>
        <v>0</v>
      </c>
      <c r="I8500" s="105">
        <f t="shared" si="1059"/>
        <v>0</v>
      </c>
      <c r="J8500" s="105">
        <f t="shared" si="1053"/>
        <v>0</v>
      </c>
      <c r="K8500" s="105">
        <f t="shared" si="1054"/>
        <v>0</v>
      </c>
      <c r="L8500" s="105">
        <f t="shared" si="1055"/>
        <v>0</v>
      </c>
      <c r="M8500">
        <v>0.04</v>
      </c>
      <c r="N8500">
        <f t="shared" si="1056"/>
        <v>3.3960531989175591E-3</v>
      </c>
    </row>
    <row r="8501" spans="1:15" x14ac:dyDescent="0.3">
      <c r="A8501">
        <f t="shared" si="1057"/>
        <v>85</v>
      </c>
      <c r="E8501" s="105">
        <f t="shared" si="1058"/>
        <v>0</v>
      </c>
      <c r="I8501" s="105">
        <f t="shared" si="1059"/>
        <v>0</v>
      </c>
      <c r="J8501" s="105">
        <f t="shared" si="1053"/>
        <v>0</v>
      </c>
      <c r="K8501" s="105">
        <f t="shared" si="1054"/>
        <v>0</v>
      </c>
      <c r="L8501" s="105">
        <f t="shared" si="1055"/>
        <v>0</v>
      </c>
      <c r="M8501">
        <v>0.04</v>
      </c>
      <c r="N8501">
        <f t="shared" si="1056"/>
        <v>3.3960531989175591E-3</v>
      </c>
      <c r="O8501" s="105" t="e">
        <f t="shared" ref="O8501" si="1060">SUM(I8402:I8501)</f>
        <v>#REF!</v>
      </c>
    </row>
    <row r="8502" spans="1:15" x14ac:dyDescent="0.3">
      <c r="A8502">
        <f t="shared" si="1057"/>
        <v>86</v>
      </c>
      <c r="E8502" s="105" t="e">
        <f t="shared" si="1058"/>
        <v>#REF!</v>
      </c>
      <c r="I8502" s="105" t="e">
        <f t="shared" si="1059"/>
        <v>#REF!</v>
      </c>
      <c r="J8502" s="105" t="e">
        <f t="shared" si="1053"/>
        <v>#REF!</v>
      </c>
      <c r="K8502" s="105" t="e">
        <f t="shared" si="1054"/>
        <v>#REF!</v>
      </c>
      <c r="L8502" s="105" t="e">
        <f t="shared" si="1055"/>
        <v>#REF!</v>
      </c>
      <c r="M8502">
        <v>0.04</v>
      </c>
      <c r="N8502">
        <f t="shared" si="1056"/>
        <v>3.3960531989175591E-3</v>
      </c>
    </row>
    <row r="8503" spans="1:15" x14ac:dyDescent="0.3">
      <c r="A8503">
        <f t="shared" si="1057"/>
        <v>86</v>
      </c>
      <c r="E8503" s="105" t="e">
        <f t="shared" si="1058"/>
        <v>#REF!</v>
      </c>
      <c r="I8503" s="105" t="e">
        <f t="shared" si="1059"/>
        <v>#REF!</v>
      </c>
      <c r="J8503" s="105" t="e">
        <f t="shared" si="1053"/>
        <v>#REF!</v>
      </c>
      <c r="K8503" s="105" t="e">
        <f t="shared" si="1054"/>
        <v>#REF!</v>
      </c>
      <c r="L8503" s="105" t="e">
        <f t="shared" si="1055"/>
        <v>#REF!</v>
      </c>
      <c r="M8503">
        <v>0.04</v>
      </c>
      <c r="N8503">
        <f t="shared" si="1056"/>
        <v>3.3960531989175591E-3</v>
      </c>
    </row>
    <row r="8504" spans="1:15" x14ac:dyDescent="0.3">
      <c r="A8504">
        <f t="shared" si="1057"/>
        <v>86</v>
      </c>
      <c r="E8504" s="105" t="e">
        <f t="shared" si="1058"/>
        <v>#REF!</v>
      </c>
      <c r="I8504" s="105" t="e">
        <f t="shared" si="1059"/>
        <v>#REF!</v>
      </c>
      <c r="J8504" s="105" t="e">
        <f t="shared" si="1053"/>
        <v>#REF!</v>
      </c>
      <c r="K8504" s="105" t="e">
        <f t="shared" si="1054"/>
        <v>#REF!</v>
      </c>
      <c r="L8504" s="105" t="e">
        <f t="shared" si="1055"/>
        <v>#REF!</v>
      </c>
      <c r="M8504">
        <v>0.04</v>
      </c>
      <c r="N8504">
        <f t="shared" si="1056"/>
        <v>3.3960531989175591E-3</v>
      </c>
    </row>
    <row r="8505" spans="1:15" x14ac:dyDescent="0.3">
      <c r="A8505">
        <f t="shared" si="1057"/>
        <v>86</v>
      </c>
      <c r="E8505" s="105">
        <f t="shared" si="1058"/>
        <v>0</v>
      </c>
      <c r="I8505" s="105">
        <f t="shared" si="1059"/>
        <v>0</v>
      </c>
      <c r="J8505" s="105">
        <f t="shared" si="1053"/>
        <v>0</v>
      </c>
      <c r="K8505" s="105">
        <f t="shared" si="1054"/>
        <v>0</v>
      </c>
      <c r="L8505" s="105">
        <f t="shared" si="1055"/>
        <v>0</v>
      </c>
      <c r="M8505">
        <v>0.04</v>
      </c>
      <c r="N8505">
        <f t="shared" si="1056"/>
        <v>3.3960531989175591E-3</v>
      </c>
    </row>
    <row r="8506" spans="1:15" x14ac:dyDescent="0.3">
      <c r="A8506">
        <f t="shared" si="1057"/>
        <v>86</v>
      </c>
      <c r="E8506" s="105">
        <f t="shared" si="1058"/>
        <v>0</v>
      </c>
      <c r="I8506" s="105">
        <f t="shared" si="1059"/>
        <v>0</v>
      </c>
      <c r="J8506" s="105">
        <f t="shared" si="1053"/>
        <v>0</v>
      </c>
      <c r="K8506" s="105">
        <f t="shared" si="1054"/>
        <v>0</v>
      </c>
      <c r="L8506" s="105">
        <f t="shared" si="1055"/>
        <v>0</v>
      </c>
      <c r="M8506">
        <v>0.04</v>
      </c>
      <c r="N8506">
        <f t="shared" si="1056"/>
        <v>3.3960531989175591E-3</v>
      </c>
    </row>
    <row r="8507" spans="1:15" x14ac:dyDescent="0.3">
      <c r="A8507">
        <f t="shared" si="1057"/>
        <v>86</v>
      </c>
      <c r="E8507" s="105">
        <f t="shared" si="1058"/>
        <v>0</v>
      </c>
      <c r="I8507" s="105">
        <f t="shared" si="1059"/>
        <v>0</v>
      </c>
      <c r="J8507" s="105">
        <f t="shared" si="1053"/>
        <v>0</v>
      </c>
      <c r="K8507" s="105">
        <f t="shared" si="1054"/>
        <v>0</v>
      </c>
      <c r="L8507" s="105">
        <f t="shared" si="1055"/>
        <v>0</v>
      </c>
      <c r="M8507">
        <v>0.04</v>
      </c>
      <c r="N8507">
        <f t="shared" si="1056"/>
        <v>3.3960531989175591E-3</v>
      </c>
    </row>
    <row r="8508" spans="1:15" x14ac:dyDescent="0.3">
      <c r="A8508">
        <f t="shared" si="1057"/>
        <v>86</v>
      </c>
      <c r="E8508" s="105">
        <f t="shared" si="1058"/>
        <v>0</v>
      </c>
      <c r="I8508" s="105">
        <f t="shared" si="1059"/>
        <v>0</v>
      </c>
      <c r="J8508" s="105">
        <f t="shared" si="1053"/>
        <v>0</v>
      </c>
      <c r="K8508" s="105">
        <f t="shared" si="1054"/>
        <v>0</v>
      </c>
      <c r="L8508" s="105">
        <f t="shared" si="1055"/>
        <v>0</v>
      </c>
      <c r="M8508">
        <v>0.04</v>
      </c>
      <c r="N8508">
        <f t="shared" si="1056"/>
        <v>3.3960531989175591E-3</v>
      </c>
    </row>
    <row r="8509" spans="1:15" x14ac:dyDescent="0.3">
      <c r="A8509">
        <f t="shared" si="1057"/>
        <v>86</v>
      </c>
      <c r="E8509" s="105">
        <f t="shared" si="1058"/>
        <v>0</v>
      </c>
      <c r="I8509" s="105">
        <f t="shared" si="1059"/>
        <v>0</v>
      </c>
      <c r="J8509" s="105">
        <f t="shared" si="1053"/>
        <v>0</v>
      </c>
      <c r="K8509" s="105">
        <f t="shared" si="1054"/>
        <v>0</v>
      </c>
      <c r="L8509" s="105">
        <f t="shared" si="1055"/>
        <v>0</v>
      </c>
      <c r="M8509">
        <v>0.04</v>
      </c>
      <c r="N8509">
        <f t="shared" si="1056"/>
        <v>3.3960531989175591E-3</v>
      </c>
    </row>
    <row r="8510" spans="1:15" x14ac:dyDescent="0.3">
      <c r="A8510">
        <f t="shared" si="1057"/>
        <v>86</v>
      </c>
      <c r="E8510" s="105">
        <f t="shared" si="1058"/>
        <v>0</v>
      </c>
      <c r="I8510" s="105">
        <f t="shared" si="1059"/>
        <v>0</v>
      </c>
      <c r="J8510" s="105">
        <f t="shared" si="1053"/>
        <v>0</v>
      </c>
      <c r="K8510" s="105">
        <f t="shared" si="1054"/>
        <v>0</v>
      </c>
      <c r="L8510" s="105">
        <f t="shared" si="1055"/>
        <v>0</v>
      </c>
      <c r="M8510">
        <v>0.04</v>
      </c>
      <c r="N8510">
        <f t="shared" si="1056"/>
        <v>3.3960531989175591E-3</v>
      </c>
    </row>
    <row r="8511" spans="1:15" x14ac:dyDescent="0.3">
      <c r="A8511">
        <f t="shared" si="1057"/>
        <v>86</v>
      </c>
      <c r="E8511" s="105">
        <f t="shared" si="1058"/>
        <v>0</v>
      </c>
      <c r="I8511" s="105">
        <f t="shared" si="1059"/>
        <v>0</v>
      </c>
      <c r="J8511" s="105">
        <f t="shared" si="1053"/>
        <v>0</v>
      </c>
      <c r="K8511" s="105">
        <f t="shared" si="1054"/>
        <v>0</v>
      </c>
      <c r="L8511" s="105">
        <f t="shared" si="1055"/>
        <v>0</v>
      </c>
      <c r="M8511">
        <v>0.04</v>
      </c>
      <c r="N8511">
        <f t="shared" si="1056"/>
        <v>3.3960531989175591E-3</v>
      </c>
    </row>
    <row r="8512" spans="1:15" x14ac:dyDescent="0.3">
      <c r="A8512">
        <f t="shared" si="1057"/>
        <v>86</v>
      </c>
      <c r="E8512" s="105">
        <f t="shared" si="1058"/>
        <v>0</v>
      </c>
      <c r="I8512" s="105">
        <f t="shared" si="1059"/>
        <v>0</v>
      </c>
      <c r="J8512" s="105">
        <f t="shared" si="1053"/>
        <v>0</v>
      </c>
      <c r="K8512" s="105">
        <f t="shared" si="1054"/>
        <v>0</v>
      </c>
      <c r="L8512" s="105">
        <f t="shared" si="1055"/>
        <v>0</v>
      </c>
      <c r="M8512">
        <v>0.04</v>
      </c>
      <c r="N8512">
        <f t="shared" si="1056"/>
        <v>3.3960531989175591E-3</v>
      </c>
    </row>
    <row r="8513" spans="1:14" x14ac:dyDescent="0.3">
      <c r="A8513">
        <f t="shared" si="1057"/>
        <v>86</v>
      </c>
      <c r="E8513" s="105">
        <f t="shared" si="1058"/>
        <v>0</v>
      </c>
      <c r="I8513" s="105">
        <f t="shared" si="1059"/>
        <v>0</v>
      </c>
      <c r="J8513" s="105">
        <f t="shared" si="1053"/>
        <v>0</v>
      </c>
      <c r="K8513" s="105">
        <f t="shared" si="1054"/>
        <v>0</v>
      </c>
      <c r="L8513" s="105">
        <f t="shared" si="1055"/>
        <v>0</v>
      </c>
      <c r="M8513">
        <v>0.04</v>
      </c>
      <c r="N8513">
        <f t="shared" si="1056"/>
        <v>3.3960531989175591E-3</v>
      </c>
    </row>
    <row r="8514" spans="1:14" x14ac:dyDescent="0.3">
      <c r="A8514">
        <f t="shared" si="1057"/>
        <v>86</v>
      </c>
      <c r="E8514" s="105">
        <f t="shared" si="1058"/>
        <v>0</v>
      </c>
      <c r="I8514" s="105">
        <f t="shared" si="1059"/>
        <v>0</v>
      </c>
      <c r="J8514" s="105">
        <f t="shared" si="1053"/>
        <v>0</v>
      </c>
      <c r="K8514" s="105">
        <f t="shared" si="1054"/>
        <v>0</v>
      </c>
      <c r="L8514" s="105">
        <f t="shared" si="1055"/>
        <v>0</v>
      </c>
      <c r="M8514">
        <v>0.04</v>
      </c>
      <c r="N8514">
        <f t="shared" si="1056"/>
        <v>3.3960531989175591E-3</v>
      </c>
    </row>
    <row r="8515" spans="1:14" x14ac:dyDescent="0.3">
      <c r="A8515">
        <f t="shared" si="1057"/>
        <v>86</v>
      </c>
      <c r="E8515" s="105">
        <f t="shared" si="1058"/>
        <v>0</v>
      </c>
      <c r="I8515" s="105">
        <f t="shared" si="1059"/>
        <v>0</v>
      </c>
      <c r="J8515" s="105">
        <f t="shared" ref="J8515:J8578" si="1061">E8515*($H$2/12)</f>
        <v>0</v>
      </c>
      <c r="K8515" s="105">
        <f t="shared" ref="K8515:K8578" si="1062">I8515-J8515</f>
        <v>0</v>
      </c>
      <c r="L8515" s="105">
        <f t="shared" ref="L8515:L8578" si="1063">N8515*(E8515-K8515)</f>
        <v>0</v>
      </c>
      <c r="M8515">
        <v>0.04</v>
      </c>
      <c r="N8515">
        <f t="shared" ref="N8515:N8578" si="1064">1-(POWER(1-M8515,(1/12)))</f>
        <v>3.3960531989175591E-3</v>
      </c>
    </row>
    <row r="8516" spans="1:14" x14ac:dyDescent="0.3">
      <c r="A8516">
        <f t="shared" si="1057"/>
        <v>86</v>
      </c>
      <c r="E8516" s="105">
        <f t="shared" si="1058"/>
        <v>0</v>
      </c>
      <c r="I8516" s="105">
        <f t="shared" si="1059"/>
        <v>0</v>
      </c>
      <c r="J8516" s="105">
        <f t="shared" si="1061"/>
        <v>0</v>
      </c>
      <c r="K8516" s="105">
        <f t="shared" si="1062"/>
        <v>0</v>
      </c>
      <c r="L8516" s="105">
        <f t="shared" si="1063"/>
        <v>0</v>
      </c>
      <c r="M8516">
        <v>0.04</v>
      </c>
      <c r="N8516">
        <f t="shared" si="1064"/>
        <v>3.3960531989175591E-3</v>
      </c>
    </row>
    <row r="8517" spans="1:14" x14ac:dyDescent="0.3">
      <c r="A8517">
        <f t="shared" si="1057"/>
        <v>86</v>
      </c>
      <c r="E8517" s="105">
        <f t="shared" si="1058"/>
        <v>0</v>
      </c>
      <c r="I8517" s="105">
        <f t="shared" si="1059"/>
        <v>0</v>
      </c>
      <c r="J8517" s="105">
        <f t="shared" si="1061"/>
        <v>0</v>
      </c>
      <c r="K8517" s="105">
        <f t="shared" si="1062"/>
        <v>0</v>
      </c>
      <c r="L8517" s="105">
        <f t="shared" si="1063"/>
        <v>0</v>
      </c>
      <c r="M8517">
        <v>0.04</v>
      </c>
      <c r="N8517">
        <f t="shared" si="1064"/>
        <v>3.3960531989175591E-3</v>
      </c>
    </row>
    <row r="8518" spans="1:14" x14ac:dyDescent="0.3">
      <c r="A8518">
        <f t="shared" si="1057"/>
        <v>86</v>
      </c>
      <c r="E8518" s="105">
        <f t="shared" si="1058"/>
        <v>0</v>
      </c>
      <c r="I8518" s="105">
        <f t="shared" si="1059"/>
        <v>0</v>
      </c>
      <c r="J8518" s="105">
        <f t="shared" si="1061"/>
        <v>0</v>
      </c>
      <c r="K8518" s="105">
        <f t="shared" si="1062"/>
        <v>0</v>
      </c>
      <c r="L8518" s="105">
        <f t="shared" si="1063"/>
        <v>0</v>
      </c>
      <c r="M8518">
        <v>0.04</v>
      </c>
      <c r="N8518">
        <f t="shared" si="1064"/>
        <v>3.3960531989175591E-3</v>
      </c>
    </row>
    <row r="8519" spans="1:14" x14ac:dyDescent="0.3">
      <c r="A8519">
        <f t="shared" si="1057"/>
        <v>86</v>
      </c>
      <c r="E8519" s="105">
        <f t="shared" si="1058"/>
        <v>0</v>
      </c>
      <c r="I8519" s="105">
        <f t="shared" si="1059"/>
        <v>0</v>
      </c>
      <c r="J8519" s="105">
        <f t="shared" si="1061"/>
        <v>0</v>
      </c>
      <c r="K8519" s="105">
        <f t="shared" si="1062"/>
        <v>0</v>
      </c>
      <c r="L8519" s="105">
        <f t="shared" si="1063"/>
        <v>0</v>
      </c>
      <c r="M8519">
        <v>0.04</v>
      </c>
      <c r="N8519">
        <f t="shared" si="1064"/>
        <v>3.3960531989175591E-3</v>
      </c>
    </row>
    <row r="8520" spans="1:14" x14ac:dyDescent="0.3">
      <c r="A8520">
        <f t="shared" si="1057"/>
        <v>86</v>
      </c>
      <c r="E8520" s="105">
        <f t="shared" si="1058"/>
        <v>0</v>
      </c>
      <c r="I8520" s="105">
        <f t="shared" si="1059"/>
        <v>0</v>
      </c>
      <c r="J8520" s="105">
        <f t="shared" si="1061"/>
        <v>0</v>
      </c>
      <c r="K8520" s="105">
        <f t="shared" si="1062"/>
        <v>0</v>
      </c>
      <c r="L8520" s="105">
        <f t="shared" si="1063"/>
        <v>0</v>
      </c>
      <c r="M8520">
        <v>0.04</v>
      </c>
      <c r="N8520">
        <f t="shared" si="1064"/>
        <v>3.3960531989175591E-3</v>
      </c>
    </row>
    <row r="8521" spans="1:14" x14ac:dyDescent="0.3">
      <c r="A8521">
        <f t="shared" si="1057"/>
        <v>86</v>
      </c>
      <c r="E8521" s="105">
        <f t="shared" si="1058"/>
        <v>0</v>
      </c>
      <c r="I8521" s="105">
        <f t="shared" si="1059"/>
        <v>0</v>
      </c>
      <c r="J8521" s="105">
        <f t="shared" si="1061"/>
        <v>0</v>
      </c>
      <c r="K8521" s="105">
        <f t="shared" si="1062"/>
        <v>0</v>
      </c>
      <c r="L8521" s="105">
        <f t="shared" si="1063"/>
        <v>0</v>
      </c>
      <c r="M8521">
        <v>0.04</v>
      </c>
      <c r="N8521">
        <f t="shared" si="1064"/>
        <v>3.3960531989175591E-3</v>
      </c>
    </row>
    <row r="8522" spans="1:14" x14ac:dyDescent="0.3">
      <c r="A8522">
        <f t="shared" si="1057"/>
        <v>86</v>
      </c>
      <c r="E8522" s="105">
        <f t="shared" si="1058"/>
        <v>0</v>
      </c>
      <c r="I8522" s="105">
        <f t="shared" si="1059"/>
        <v>0</v>
      </c>
      <c r="J8522" s="105">
        <f t="shared" si="1061"/>
        <v>0</v>
      </c>
      <c r="K8522" s="105">
        <f t="shared" si="1062"/>
        <v>0</v>
      </c>
      <c r="L8522" s="105">
        <f t="shared" si="1063"/>
        <v>0</v>
      </c>
      <c r="M8522">
        <v>0.04</v>
      </c>
      <c r="N8522">
        <f t="shared" si="1064"/>
        <v>3.3960531989175591E-3</v>
      </c>
    </row>
    <row r="8523" spans="1:14" x14ac:dyDescent="0.3">
      <c r="A8523">
        <f t="shared" si="1057"/>
        <v>86</v>
      </c>
      <c r="E8523" s="105">
        <f t="shared" si="1058"/>
        <v>0</v>
      </c>
      <c r="I8523" s="105">
        <f t="shared" si="1059"/>
        <v>0</v>
      </c>
      <c r="J8523" s="105">
        <f t="shared" si="1061"/>
        <v>0</v>
      </c>
      <c r="K8523" s="105">
        <f t="shared" si="1062"/>
        <v>0</v>
      </c>
      <c r="L8523" s="105">
        <f t="shared" si="1063"/>
        <v>0</v>
      </c>
      <c r="M8523">
        <v>0.04</v>
      </c>
      <c r="N8523">
        <f t="shared" si="1064"/>
        <v>3.3960531989175591E-3</v>
      </c>
    </row>
    <row r="8524" spans="1:14" x14ac:dyDescent="0.3">
      <c r="A8524">
        <f t="shared" si="1057"/>
        <v>86</v>
      </c>
      <c r="E8524" s="105">
        <f t="shared" si="1058"/>
        <v>0</v>
      </c>
      <c r="I8524" s="105">
        <f t="shared" si="1059"/>
        <v>0</v>
      </c>
      <c r="J8524" s="105">
        <f t="shared" si="1061"/>
        <v>0</v>
      </c>
      <c r="K8524" s="105">
        <f t="shared" si="1062"/>
        <v>0</v>
      </c>
      <c r="L8524" s="105">
        <f t="shared" si="1063"/>
        <v>0</v>
      </c>
      <c r="M8524">
        <v>0.04</v>
      </c>
      <c r="N8524">
        <f t="shared" si="1064"/>
        <v>3.3960531989175591E-3</v>
      </c>
    </row>
    <row r="8525" spans="1:14" x14ac:dyDescent="0.3">
      <c r="A8525">
        <f t="shared" si="1057"/>
        <v>86</v>
      </c>
      <c r="E8525" s="105">
        <f t="shared" si="1058"/>
        <v>0</v>
      </c>
      <c r="I8525" s="105">
        <f t="shared" si="1059"/>
        <v>0</v>
      </c>
      <c r="J8525" s="105">
        <f t="shared" si="1061"/>
        <v>0</v>
      </c>
      <c r="K8525" s="105">
        <f t="shared" si="1062"/>
        <v>0</v>
      </c>
      <c r="L8525" s="105">
        <f t="shared" si="1063"/>
        <v>0</v>
      </c>
      <c r="M8525">
        <v>0.04</v>
      </c>
      <c r="N8525">
        <f t="shared" si="1064"/>
        <v>3.3960531989175591E-3</v>
      </c>
    </row>
    <row r="8526" spans="1:14" x14ac:dyDescent="0.3">
      <c r="A8526">
        <f t="shared" si="1057"/>
        <v>86</v>
      </c>
      <c r="E8526" s="105">
        <f t="shared" si="1058"/>
        <v>0</v>
      </c>
      <c r="I8526" s="105">
        <f t="shared" si="1059"/>
        <v>0</v>
      </c>
      <c r="J8526" s="105">
        <f t="shared" si="1061"/>
        <v>0</v>
      </c>
      <c r="K8526" s="105">
        <f t="shared" si="1062"/>
        <v>0</v>
      </c>
      <c r="L8526" s="105">
        <f t="shared" si="1063"/>
        <v>0</v>
      </c>
      <c r="M8526">
        <v>0.04</v>
      </c>
      <c r="N8526">
        <f t="shared" si="1064"/>
        <v>3.3960531989175591E-3</v>
      </c>
    </row>
    <row r="8527" spans="1:14" x14ac:dyDescent="0.3">
      <c r="A8527">
        <f t="shared" si="1057"/>
        <v>86</v>
      </c>
      <c r="E8527" s="105">
        <f t="shared" si="1058"/>
        <v>0</v>
      </c>
      <c r="I8527" s="105">
        <f t="shared" si="1059"/>
        <v>0</v>
      </c>
      <c r="J8527" s="105">
        <f t="shared" si="1061"/>
        <v>0</v>
      </c>
      <c r="K8527" s="105">
        <f t="shared" si="1062"/>
        <v>0</v>
      </c>
      <c r="L8527" s="105">
        <f t="shared" si="1063"/>
        <v>0</v>
      </c>
      <c r="M8527">
        <v>0.04</v>
      </c>
      <c r="N8527">
        <f t="shared" si="1064"/>
        <v>3.3960531989175591E-3</v>
      </c>
    </row>
    <row r="8528" spans="1:14" x14ac:dyDescent="0.3">
      <c r="A8528">
        <f t="shared" si="1057"/>
        <v>86</v>
      </c>
      <c r="E8528" s="105">
        <f t="shared" si="1058"/>
        <v>0</v>
      </c>
      <c r="I8528" s="105">
        <f t="shared" si="1059"/>
        <v>0</v>
      </c>
      <c r="J8528" s="105">
        <f t="shared" si="1061"/>
        <v>0</v>
      </c>
      <c r="K8528" s="105">
        <f t="shared" si="1062"/>
        <v>0</v>
      </c>
      <c r="L8528" s="105">
        <f t="shared" si="1063"/>
        <v>0</v>
      </c>
      <c r="M8528">
        <v>0.04</v>
      </c>
      <c r="N8528">
        <f t="shared" si="1064"/>
        <v>3.3960531989175591E-3</v>
      </c>
    </row>
    <row r="8529" spans="1:14" x14ac:dyDescent="0.3">
      <c r="A8529">
        <f t="shared" si="1057"/>
        <v>86</v>
      </c>
      <c r="E8529" s="105">
        <f t="shared" si="1058"/>
        <v>0</v>
      </c>
      <c r="I8529" s="105">
        <f t="shared" si="1059"/>
        <v>0</v>
      </c>
      <c r="J8529" s="105">
        <f t="shared" si="1061"/>
        <v>0</v>
      </c>
      <c r="K8529" s="105">
        <f t="shared" si="1062"/>
        <v>0</v>
      </c>
      <c r="L8529" s="105">
        <f t="shared" si="1063"/>
        <v>0</v>
      </c>
      <c r="M8529">
        <v>0.04</v>
      </c>
      <c r="N8529">
        <f t="shared" si="1064"/>
        <v>3.3960531989175591E-3</v>
      </c>
    </row>
    <row r="8530" spans="1:14" x14ac:dyDescent="0.3">
      <c r="A8530">
        <f t="shared" si="1057"/>
        <v>86</v>
      </c>
      <c r="E8530" s="105">
        <f t="shared" si="1058"/>
        <v>0</v>
      </c>
      <c r="I8530" s="105">
        <f t="shared" si="1059"/>
        <v>0</v>
      </c>
      <c r="J8530" s="105">
        <f t="shared" si="1061"/>
        <v>0</v>
      </c>
      <c r="K8530" s="105">
        <f t="shared" si="1062"/>
        <v>0</v>
      </c>
      <c r="L8530" s="105">
        <f t="shared" si="1063"/>
        <v>0</v>
      </c>
      <c r="M8530">
        <v>0.04</v>
      </c>
      <c r="N8530">
        <f t="shared" si="1064"/>
        <v>3.3960531989175591E-3</v>
      </c>
    </row>
    <row r="8531" spans="1:14" x14ac:dyDescent="0.3">
      <c r="A8531">
        <f t="shared" si="1057"/>
        <v>86</v>
      </c>
      <c r="E8531" s="105">
        <f t="shared" si="1058"/>
        <v>0</v>
      </c>
      <c r="I8531" s="105">
        <f t="shared" si="1059"/>
        <v>0</v>
      </c>
      <c r="J8531" s="105">
        <f t="shared" si="1061"/>
        <v>0</v>
      </c>
      <c r="K8531" s="105">
        <f t="shared" si="1062"/>
        <v>0</v>
      </c>
      <c r="L8531" s="105">
        <f t="shared" si="1063"/>
        <v>0</v>
      </c>
      <c r="M8531">
        <v>0.04</v>
      </c>
      <c r="N8531">
        <f t="shared" si="1064"/>
        <v>3.3960531989175591E-3</v>
      </c>
    </row>
    <row r="8532" spans="1:14" x14ac:dyDescent="0.3">
      <c r="A8532">
        <f t="shared" si="1057"/>
        <v>86</v>
      </c>
      <c r="E8532" s="105">
        <f t="shared" si="1058"/>
        <v>0</v>
      </c>
      <c r="I8532" s="105">
        <f t="shared" si="1059"/>
        <v>0</v>
      </c>
      <c r="J8532" s="105">
        <f t="shared" si="1061"/>
        <v>0</v>
      </c>
      <c r="K8532" s="105">
        <f t="shared" si="1062"/>
        <v>0</v>
      </c>
      <c r="L8532" s="105">
        <f t="shared" si="1063"/>
        <v>0</v>
      </c>
      <c r="M8532">
        <v>0.04</v>
      </c>
      <c r="N8532">
        <f t="shared" si="1064"/>
        <v>3.3960531989175591E-3</v>
      </c>
    </row>
    <row r="8533" spans="1:14" x14ac:dyDescent="0.3">
      <c r="A8533">
        <f t="shared" si="1057"/>
        <v>86</v>
      </c>
      <c r="E8533" s="105">
        <f t="shared" si="1058"/>
        <v>0</v>
      </c>
      <c r="I8533" s="105">
        <f t="shared" si="1059"/>
        <v>0</v>
      </c>
      <c r="J8533" s="105">
        <f t="shared" si="1061"/>
        <v>0</v>
      </c>
      <c r="K8533" s="105">
        <f t="shared" si="1062"/>
        <v>0</v>
      </c>
      <c r="L8533" s="105">
        <f t="shared" si="1063"/>
        <v>0</v>
      </c>
      <c r="M8533">
        <v>0.04</v>
      </c>
      <c r="N8533">
        <f t="shared" si="1064"/>
        <v>3.3960531989175591E-3</v>
      </c>
    </row>
    <row r="8534" spans="1:14" x14ac:dyDescent="0.3">
      <c r="A8534">
        <f t="shared" si="1057"/>
        <v>86</v>
      </c>
      <c r="E8534" s="105">
        <f t="shared" si="1058"/>
        <v>0</v>
      </c>
      <c r="I8534" s="105">
        <f t="shared" si="1059"/>
        <v>0</v>
      </c>
      <c r="J8534" s="105">
        <f t="shared" si="1061"/>
        <v>0</v>
      </c>
      <c r="K8534" s="105">
        <f t="shared" si="1062"/>
        <v>0</v>
      </c>
      <c r="L8534" s="105">
        <f t="shared" si="1063"/>
        <v>0</v>
      </c>
      <c r="M8534">
        <v>0.04</v>
      </c>
      <c r="N8534">
        <f t="shared" si="1064"/>
        <v>3.3960531989175591E-3</v>
      </c>
    </row>
    <row r="8535" spans="1:14" x14ac:dyDescent="0.3">
      <c r="A8535">
        <f t="shared" si="1057"/>
        <v>86</v>
      </c>
      <c r="E8535" s="105">
        <f t="shared" si="1058"/>
        <v>0</v>
      </c>
      <c r="I8535" s="105">
        <f t="shared" si="1059"/>
        <v>0</v>
      </c>
      <c r="J8535" s="105">
        <f t="shared" si="1061"/>
        <v>0</v>
      </c>
      <c r="K8535" s="105">
        <f t="shared" si="1062"/>
        <v>0</v>
      </c>
      <c r="L8535" s="105">
        <f t="shared" si="1063"/>
        <v>0</v>
      </c>
      <c r="M8535">
        <v>0.04</v>
      </c>
      <c r="N8535">
        <f t="shared" si="1064"/>
        <v>3.3960531989175591E-3</v>
      </c>
    </row>
    <row r="8536" spans="1:14" x14ac:dyDescent="0.3">
      <c r="A8536">
        <f t="shared" si="1057"/>
        <v>86</v>
      </c>
      <c r="E8536" s="105">
        <f t="shared" si="1058"/>
        <v>0</v>
      </c>
      <c r="I8536" s="105">
        <f t="shared" si="1059"/>
        <v>0</v>
      </c>
      <c r="J8536" s="105">
        <f t="shared" si="1061"/>
        <v>0</v>
      </c>
      <c r="K8536" s="105">
        <f t="shared" si="1062"/>
        <v>0</v>
      </c>
      <c r="L8536" s="105">
        <f t="shared" si="1063"/>
        <v>0</v>
      </c>
      <c r="M8536">
        <v>0.04</v>
      </c>
      <c r="N8536">
        <f t="shared" si="1064"/>
        <v>3.3960531989175591E-3</v>
      </c>
    </row>
    <row r="8537" spans="1:14" x14ac:dyDescent="0.3">
      <c r="A8537">
        <f t="shared" si="1057"/>
        <v>86</v>
      </c>
      <c r="E8537" s="105">
        <f t="shared" si="1058"/>
        <v>0</v>
      </c>
      <c r="I8537" s="105">
        <f t="shared" si="1059"/>
        <v>0</v>
      </c>
      <c r="J8537" s="105">
        <f t="shared" si="1061"/>
        <v>0</v>
      </c>
      <c r="K8537" s="105">
        <f t="shared" si="1062"/>
        <v>0</v>
      </c>
      <c r="L8537" s="105">
        <f t="shared" si="1063"/>
        <v>0</v>
      </c>
      <c r="M8537">
        <v>0.04</v>
      </c>
      <c r="N8537">
        <f t="shared" si="1064"/>
        <v>3.3960531989175591E-3</v>
      </c>
    </row>
    <row r="8538" spans="1:14" x14ac:dyDescent="0.3">
      <c r="A8538">
        <f t="shared" si="1057"/>
        <v>86</v>
      </c>
      <c r="E8538" s="105">
        <f t="shared" si="1058"/>
        <v>0</v>
      </c>
      <c r="I8538" s="105">
        <f t="shared" si="1059"/>
        <v>0</v>
      </c>
      <c r="J8538" s="105">
        <f t="shared" si="1061"/>
        <v>0</v>
      </c>
      <c r="K8538" s="105">
        <f t="shared" si="1062"/>
        <v>0</v>
      </c>
      <c r="L8538" s="105">
        <f t="shared" si="1063"/>
        <v>0</v>
      </c>
      <c r="M8538">
        <v>0.04</v>
      </c>
      <c r="N8538">
        <f t="shared" si="1064"/>
        <v>3.3960531989175591E-3</v>
      </c>
    </row>
    <row r="8539" spans="1:14" x14ac:dyDescent="0.3">
      <c r="A8539">
        <f t="shared" si="1057"/>
        <v>86</v>
      </c>
      <c r="E8539" s="105">
        <f t="shared" si="1058"/>
        <v>0</v>
      </c>
      <c r="I8539" s="105">
        <f t="shared" si="1059"/>
        <v>0</v>
      </c>
      <c r="J8539" s="105">
        <f t="shared" si="1061"/>
        <v>0</v>
      </c>
      <c r="K8539" s="105">
        <f t="shared" si="1062"/>
        <v>0</v>
      </c>
      <c r="L8539" s="105">
        <f t="shared" si="1063"/>
        <v>0</v>
      </c>
      <c r="M8539">
        <v>0.04</v>
      </c>
      <c r="N8539">
        <f t="shared" si="1064"/>
        <v>3.3960531989175591E-3</v>
      </c>
    </row>
    <row r="8540" spans="1:14" x14ac:dyDescent="0.3">
      <c r="A8540">
        <f t="shared" si="1057"/>
        <v>86</v>
      </c>
      <c r="E8540" s="105">
        <f t="shared" si="1058"/>
        <v>0</v>
      </c>
      <c r="I8540" s="105">
        <f t="shared" si="1059"/>
        <v>0</v>
      </c>
      <c r="J8540" s="105">
        <f t="shared" si="1061"/>
        <v>0</v>
      </c>
      <c r="K8540" s="105">
        <f t="shared" si="1062"/>
        <v>0</v>
      </c>
      <c r="L8540" s="105">
        <f t="shared" si="1063"/>
        <v>0</v>
      </c>
      <c r="M8540">
        <v>0.04</v>
      </c>
      <c r="N8540">
        <f t="shared" si="1064"/>
        <v>3.3960531989175591E-3</v>
      </c>
    </row>
    <row r="8541" spans="1:14" x14ac:dyDescent="0.3">
      <c r="A8541">
        <f t="shared" si="1057"/>
        <v>86</v>
      </c>
      <c r="E8541" s="105">
        <f t="shared" si="1058"/>
        <v>0</v>
      </c>
      <c r="I8541" s="105">
        <f t="shared" si="1059"/>
        <v>0</v>
      </c>
      <c r="J8541" s="105">
        <f t="shared" si="1061"/>
        <v>0</v>
      </c>
      <c r="K8541" s="105">
        <f t="shared" si="1062"/>
        <v>0</v>
      </c>
      <c r="L8541" s="105">
        <f t="shared" si="1063"/>
        <v>0</v>
      </c>
      <c r="M8541">
        <v>0.04</v>
      </c>
      <c r="N8541">
        <f t="shared" si="1064"/>
        <v>3.3960531989175591E-3</v>
      </c>
    </row>
    <row r="8542" spans="1:14" x14ac:dyDescent="0.3">
      <c r="A8542">
        <f t="shared" si="1057"/>
        <v>86</v>
      </c>
      <c r="E8542" s="105">
        <f t="shared" si="1058"/>
        <v>0</v>
      </c>
      <c r="I8542" s="105">
        <f t="shared" si="1059"/>
        <v>0</v>
      </c>
      <c r="J8542" s="105">
        <f t="shared" si="1061"/>
        <v>0</v>
      </c>
      <c r="K8542" s="105">
        <f t="shared" si="1062"/>
        <v>0</v>
      </c>
      <c r="L8542" s="105">
        <f t="shared" si="1063"/>
        <v>0</v>
      </c>
      <c r="M8542">
        <v>0.04</v>
      </c>
      <c r="N8542">
        <f t="shared" si="1064"/>
        <v>3.3960531989175591E-3</v>
      </c>
    </row>
    <row r="8543" spans="1:14" x14ac:dyDescent="0.3">
      <c r="A8543">
        <f t="shared" si="1057"/>
        <v>86</v>
      </c>
      <c r="E8543" s="105">
        <f t="shared" si="1058"/>
        <v>0</v>
      </c>
      <c r="I8543" s="105">
        <f t="shared" si="1059"/>
        <v>0</v>
      </c>
      <c r="J8543" s="105">
        <f t="shared" si="1061"/>
        <v>0</v>
      </c>
      <c r="K8543" s="105">
        <f t="shared" si="1062"/>
        <v>0</v>
      </c>
      <c r="L8543" s="105">
        <f t="shared" si="1063"/>
        <v>0</v>
      </c>
      <c r="M8543">
        <v>0.04</v>
      </c>
      <c r="N8543">
        <f t="shared" si="1064"/>
        <v>3.3960531989175591E-3</v>
      </c>
    </row>
    <row r="8544" spans="1:14" x14ac:dyDescent="0.3">
      <c r="A8544">
        <f t="shared" si="1057"/>
        <v>86</v>
      </c>
      <c r="E8544" s="105">
        <f t="shared" si="1058"/>
        <v>0</v>
      </c>
      <c r="I8544" s="105">
        <f t="shared" si="1059"/>
        <v>0</v>
      </c>
      <c r="J8544" s="105">
        <f t="shared" si="1061"/>
        <v>0</v>
      </c>
      <c r="K8544" s="105">
        <f t="shared" si="1062"/>
        <v>0</v>
      </c>
      <c r="L8544" s="105">
        <f t="shared" si="1063"/>
        <v>0</v>
      </c>
      <c r="M8544">
        <v>0.04</v>
      </c>
      <c r="N8544">
        <f t="shared" si="1064"/>
        <v>3.3960531989175591E-3</v>
      </c>
    </row>
    <row r="8545" spans="1:14" x14ac:dyDescent="0.3">
      <c r="A8545">
        <f t="shared" si="1057"/>
        <v>86</v>
      </c>
      <c r="E8545" s="105">
        <f t="shared" si="1058"/>
        <v>0</v>
      </c>
      <c r="I8545" s="105">
        <f t="shared" si="1059"/>
        <v>0</v>
      </c>
      <c r="J8545" s="105">
        <f t="shared" si="1061"/>
        <v>0</v>
      </c>
      <c r="K8545" s="105">
        <f t="shared" si="1062"/>
        <v>0</v>
      </c>
      <c r="L8545" s="105">
        <f t="shared" si="1063"/>
        <v>0</v>
      </c>
      <c r="M8545">
        <v>0.04</v>
      </c>
      <c r="N8545">
        <f t="shared" si="1064"/>
        <v>3.3960531989175591E-3</v>
      </c>
    </row>
    <row r="8546" spans="1:14" x14ac:dyDescent="0.3">
      <c r="A8546">
        <f t="shared" si="1057"/>
        <v>86</v>
      </c>
      <c r="E8546" s="105">
        <f t="shared" si="1058"/>
        <v>0</v>
      </c>
      <c r="I8546" s="105">
        <f t="shared" si="1059"/>
        <v>0</v>
      </c>
      <c r="J8546" s="105">
        <f t="shared" si="1061"/>
        <v>0</v>
      </c>
      <c r="K8546" s="105">
        <f t="shared" si="1062"/>
        <v>0</v>
      </c>
      <c r="L8546" s="105">
        <f t="shared" si="1063"/>
        <v>0</v>
      </c>
      <c r="M8546">
        <v>0.04</v>
      </c>
      <c r="N8546">
        <f t="shared" si="1064"/>
        <v>3.3960531989175591E-3</v>
      </c>
    </row>
    <row r="8547" spans="1:14" x14ac:dyDescent="0.3">
      <c r="A8547">
        <f t="shared" si="1057"/>
        <v>86</v>
      </c>
      <c r="E8547" s="105">
        <f t="shared" si="1058"/>
        <v>0</v>
      </c>
      <c r="I8547" s="105">
        <f t="shared" si="1059"/>
        <v>0</v>
      </c>
      <c r="J8547" s="105">
        <f t="shared" si="1061"/>
        <v>0</v>
      </c>
      <c r="K8547" s="105">
        <f t="shared" si="1062"/>
        <v>0</v>
      </c>
      <c r="L8547" s="105">
        <f t="shared" si="1063"/>
        <v>0</v>
      </c>
      <c r="M8547">
        <v>0.04</v>
      </c>
      <c r="N8547">
        <f t="shared" si="1064"/>
        <v>3.3960531989175591E-3</v>
      </c>
    </row>
    <row r="8548" spans="1:14" x14ac:dyDescent="0.3">
      <c r="A8548">
        <f t="shared" si="1057"/>
        <v>86</v>
      </c>
      <c r="E8548" s="105">
        <f t="shared" si="1058"/>
        <v>0</v>
      </c>
      <c r="I8548" s="105">
        <f t="shared" si="1059"/>
        <v>0</v>
      </c>
      <c r="J8548" s="105">
        <f t="shared" si="1061"/>
        <v>0</v>
      </c>
      <c r="K8548" s="105">
        <f t="shared" si="1062"/>
        <v>0</v>
      </c>
      <c r="L8548" s="105">
        <f t="shared" si="1063"/>
        <v>0</v>
      </c>
      <c r="M8548">
        <v>0.04</v>
      </c>
      <c r="N8548">
        <f t="shared" si="1064"/>
        <v>3.3960531989175591E-3</v>
      </c>
    </row>
    <row r="8549" spans="1:14" x14ac:dyDescent="0.3">
      <c r="A8549">
        <f t="shared" si="1057"/>
        <v>86</v>
      </c>
      <c r="E8549" s="105">
        <f t="shared" si="1058"/>
        <v>0</v>
      </c>
      <c r="I8549" s="105">
        <f t="shared" si="1059"/>
        <v>0</v>
      </c>
      <c r="J8549" s="105">
        <f t="shared" si="1061"/>
        <v>0</v>
      </c>
      <c r="K8549" s="105">
        <f t="shared" si="1062"/>
        <v>0</v>
      </c>
      <c r="L8549" s="105">
        <f t="shared" si="1063"/>
        <v>0</v>
      </c>
      <c r="M8549">
        <v>0.04</v>
      </c>
      <c r="N8549">
        <f t="shared" si="1064"/>
        <v>3.3960531989175591E-3</v>
      </c>
    </row>
    <row r="8550" spans="1:14" x14ac:dyDescent="0.3">
      <c r="A8550">
        <f t="shared" si="1057"/>
        <v>86</v>
      </c>
      <c r="E8550" s="105">
        <f t="shared" si="1058"/>
        <v>0</v>
      </c>
      <c r="I8550" s="105">
        <f t="shared" si="1059"/>
        <v>0</v>
      </c>
      <c r="J8550" s="105">
        <f t="shared" si="1061"/>
        <v>0</v>
      </c>
      <c r="K8550" s="105">
        <f t="shared" si="1062"/>
        <v>0</v>
      </c>
      <c r="L8550" s="105">
        <f t="shared" si="1063"/>
        <v>0</v>
      </c>
      <c r="M8550">
        <v>0.04</v>
      </c>
      <c r="N8550">
        <f t="shared" si="1064"/>
        <v>3.3960531989175591E-3</v>
      </c>
    </row>
    <row r="8551" spans="1:14" x14ac:dyDescent="0.3">
      <c r="A8551">
        <f t="shared" ref="A8551:A8614" si="1065">IF(COUNTIF(A8451:A8550,A8550)=100, A8550+1,A8550)</f>
        <v>86</v>
      </c>
      <c r="E8551" s="105">
        <f t="shared" ref="E8551:E8614" si="1066">MAX(0, E8451-K8451-L8451)</f>
        <v>0</v>
      </c>
      <c r="I8551" s="105">
        <f t="shared" ref="I8551:I8614" si="1067">IF(E8551&lt;I8451,J8551 + E8551, I8451)</f>
        <v>0</v>
      </c>
      <c r="J8551" s="105">
        <f t="shared" si="1061"/>
        <v>0</v>
      </c>
      <c r="K8551" s="105">
        <f t="shared" si="1062"/>
        <v>0</v>
      </c>
      <c r="L8551" s="105">
        <f t="shared" si="1063"/>
        <v>0</v>
      </c>
      <c r="M8551">
        <v>0.04</v>
      </c>
      <c r="N8551">
        <f t="shared" si="1064"/>
        <v>3.3960531989175591E-3</v>
      </c>
    </row>
    <row r="8552" spans="1:14" x14ac:dyDescent="0.3">
      <c r="A8552">
        <f t="shared" si="1065"/>
        <v>86</v>
      </c>
      <c r="E8552" s="105">
        <f t="shared" si="1066"/>
        <v>0</v>
      </c>
      <c r="I8552" s="105">
        <f t="shared" si="1067"/>
        <v>0</v>
      </c>
      <c r="J8552" s="105">
        <f t="shared" si="1061"/>
        <v>0</v>
      </c>
      <c r="K8552" s="105">
        <f t="shared" si="1062"/>
        <v>0</v>
      </c>
      <c r="L8552" s="105">
        <f t="shared" si="1063"/>
        <v>0</v>
      </c>
      <c r="M8552">
        <v>0.04</v>
      </c>
      <c r="N8552">
        <f t="shared" si="1064"/>
        <v>3.3960531989175591E-3</v>
      </c>
    </row>
    <row r="8553" spans="1:14" x14ac:dyDescent="0.3">
      <c r="A8553">
        <f t="shared" si="1065"/>
        <v>86</v>
      </c>
      <c r="E8553" s="105">
        <f t="shared" si="1066"/>
        <v>0</v>
      </c>
      <c r="I8553" s="105">
        <f t="shared" si="1067"/>
        <v>0</v>
      </c>
      <c r="J8553" s="105">
        <f t="shared" si="1061"/>
        <v>0</v>
      </c>
      <c r="K8553" s="105">
        <f t="shared" si="1062"/>
        <v>0</v>
      </c>
      <c r="L8553" s="105">
        <f t="shared" si="1063"/>
        <v>0</v>
      </c>
      <c r="M8553">
        <v>0.04</v>
      </c>
      <c r="N8553">
        <f t="shared" si="1064"/>
        <v>3.3960531989175591E-3</v>
      </c>
    </row>
    <row r="8554" spans="1:14" x14ac:dyDescent="0.3">
      <c r="A8554">
        <f t="shared" si="1065"/>
        <v>86</v>
      </c>
      <c r="E8554" s="105">
        <f t="shared" si="1066"/>
        <v>0</v>
      </c>
      <c r="I8554" s="105">
        <f t="shared" si="1067"/>
        <v>0</v>
      </c>
      <c r="J8554" s="105">
        <f t="shared" si="1061"/>
        <v>0</v>
      </c>
      <c r="K8554" s="105">
        <f t="shared" si="1062"/>
        <v>0</v>
      </c>
      <c r="L8554" s="105">
        <f t="shared" si="1063"/>
        <v>0</v>
      </c>
      <c r="M8554">
        <v>0.04</v>
      </c>
      <c r="N8554">
        <f t="shared" si="1064"/>
        <v>3.3960531989175591E-3</v>
      </c>
    </row>
    <row r="8555" spans="1:14" x14ac:dyDescent="0.3">
      <c r="A8555">
        <f t="shared" si="1065"/>
        <v>86</v>
      </c>
      <c r="E8555" s="105">
        <f t="shared" si="1066"/>
        <v>0</v>
      </c>
      <c r="I8555" s="105">
        <f t="shared" si="1067"/>
        <v>0</v>
      </c>
      <c r="J8555" s="105">
        <f t="shared" si="1061"/>
        <v>0</v>
      </c>
      <c r="K8555" s="105">
        <f t="shared" si="1062"/>
        <v>0</v>
      </c>
      <c r="L8555" s="105">
        <f t="shared" si="1063"/>
        <v>0</v>
      </c>
      <c r="M8555">
        <v>0.04</v>
      </c>
      <c r="N8555">
        <f t="shared" si="1064"/>
        <v>3.3960531989175591E-3</v>
      </c>
    </row>
    <row r="8556" spans="1:14" x14ac:dyDescent="0.3">
      <c r="A8556">
        <f t="shared" si="1065"/>
        <v>86</v>
      </c>
      <c r="E8556" s="105">
        <f t="shared" si="1066"/>
        <v>0</v>
      </c>
      <c r="I8556" s="105">
        <f t="shared" si="1067"/>
        <v>0</v>
      </c>
      <c r="J8556" s="105">
        <f t="shared" si="1061"/>
        <v>0</v>
      </c>
      <c r="K8556" s="105">
        <f t="shared" si="1062"/>
        <v>0</v>
      </c>
      <c r="L8556" s="105">
        <f t="shared" si="1063"/>
        <v>0</v>
      </c>
      <c r="M8556">
        <v>0.04</v>
      </c>
      <c r="N8556">
        <f t="shared" si="1064"/>
        <v>3.3960531989175591E-3</v>
      </c>
    </row>
    <row r="8557" spans="1:14" x14ac:dyDescent="0.3">
      <c r="A8557">
        <f t="shared" si="1065"/>
        <v>86</v>
      </c>
      <c r="E8557" s="105">
        <f t="shared" si="1066"/>
        <v>0</v>
      </c>
      <c r="I8557" s="105">
        <f t="shared" si="1067"/>
        <v>0</v>
      </c>
      <c r="J8557" s="105">
        <f t="shared" si="1061"/>
        <v>0</v>
      </c>
      <c r="K8557" s="105">
        <f t="shared" si="1062"/>
        <v>0</v>
      </c>
      <c r="L8557" s="105">
        <f t="shared" si="1063"/>
        <v>0</v>
      </c>
      <c r="M8557">
        <v>0.04</v>
      </c>
      <c r="N8557">
        <f t="shared" si="1064"/>
        <v>3.3960531989175591E-3</v>
      </c>
    </row>
    <row r="8558" spans="1:14" x14ac:dyDescent="0.3">
      <c r="A8558">
        <f t="shared" si="1065"/>
        <v>86</v>
      </c>
      <c r="E8558" s="105">
        <f t="shared" si="1066"/>
        <v>0</v>
      </c>
      <c r="I8558" s="105">
        <f t="shared" si="1067"/>
        <v>0</v>
      </c>
      <c r="J8558" s="105">
        <f t="shared" si="1061"/>
        <v>0</v>
      </c>
      <c r="K8558" s="105">
        <f t="shared" si="1062"/>
        <v>0</v>
      </c>
      <c r="L8558" s="105">
        <f t="shared" si="1063"/>
        <v>0</v>
      </c>
      <c r="M8558">
        <v>0.04</v>
      </c>
      <c r="N8558">
        <f t="shared" si="1064"/>
        <v>3.3960531989175591E-3</v>
      </c>
    </row>
    <row r="8559" spans="1:14" x14ac:dyDescent="0.3">
      <c r="A8559">
        <f t="shared" si="1065"/>
        <v>86</v>
      </c>
      <c r="E8559" s="105">
        <f t="shared" si="1066"/>
        <v>0</v>
      </c>
      <c r="I8559" s="105">
        <f t="shared" si="1067"/>
        <v>0</v>
      </c>
      <c r="J8559" s="105">
        <f t="shared" si="1061"/>
        <v>0</v>
      </c>
      <c r="K8559" s="105">
        <f t="shared" si="1062"/>
        <v>0</v>
      </c>
      <c r="L8559" s="105">
        <f t="shared" si="1063"/>
        <v>0</v>
      </c>
      <c r="M8559">
        <v>0.04</v>
      </c>
      <c r="N8559">
        <f t="shared" si="1064"/>
        <v>3.3960531989175591E-3</v>
      </c>
    </row>
    <row r="8560" spans="1:14" x14ac:dyDescent="0.3">
      <c r="A8560">
        <f t="shared" si="1065"/>
        <v>86</v>
      </c>
      <c r="E8560" s="105">
        <f t="shared" si="1066"/>
        <v>0</v>
      </c>
      <c r="I8560" s="105">
        <f t="shared" si="1067"/>
        <v>0</v>
      </c>
      <c r="J8560" s="105">
        <f t="shared" si="1061"/>
        <v>0</v>
      </c>
      <c r="K8560" s="105">
        <f t="shared" si="1062"/>
        <v>0</v>
      </c>
      <c r="L8560" s="105">
        <f t="shared" si="1063"/>
        <v>0</v>
      </c>
      <c r="M8560">
        <v>0.04</v>
      </c>
      <c r="N8560">
        <f t="shared" si="1064"/>
        <v>3.3960531989175591E-3</v>
      </c>
    </row>
    <row r="8561" spans="1:14" x14ac:dyDescent="0.3">
      <c r="A8561">
        <f t="shared" si="1065"/>
        <v>86</v>
      </c>
      <c r="E8561" s="105">
        <f t="shared" si="1066"/>
        <v>0</v>
      </c>
      <c r="I8561" s="105">
        <f t="shared" si="1067"/>
        <v>0</v>
      </c>
      <c r="J8561" s="105">
        <f t="shared" si="1061"/>
        <v>0</v>
      </c>
      <c r="K8561" s="105">
        <f t="shared" si="1062"/>
        <v>0</v>
      </c>
      <c r="L8561" s="105">
        <f t="shared" si="1063"/>
        <v>0</v>
      </c>
      <c r="M8561">
        <v>0.04</v>
      </c>
      <c r="N8561">
        <f t="shared" si="1064"/>
        <v>3.3960531989175591E-3</v>
      </c>
    </row>
    <row r="8562" spans="1:14" x14ac:dyDescent="0.3">
      <c r="A8562">
        <f t="shared" si="1065"/>
        <v>86</v>
      </c>
      <c r="E8562" s="105">
        <f t="shared" si="1066"/>
        <v>0</v>
      </c>
      <c r="I8562" s="105">
        <f t="shared" si="1067"/>
        <v>0</v>
      </c>
      <c r="J8562" s="105">
        <f t="shared" si="1061"/>
        <v>0</v>
      </c>
      <c r="K8562" s="105">
        <f t="shared" si="1062"/>
        <v>0</v>
      </c>
      <c r="L8562" s="105">
        <f t="shared" si="1063"/>
        <v>0</v>
      </c>
      <c r="M8562">
        <v>0.04</v>
      </c>
      <c r="N8562">
        <f t="shared" si="1064"/>
        <v>3.3960531989175591E-3</v>
      </c>
    </row>
    <row r="8563" spans="1:14" x14ac:dyDescent="0.3">
      <c r="A8563">
        <f t="shared" si="1065"/>
        <v>86</v>
      </c>
      <c r="E8563" s="105">
        <f t="shared" si="1066"/>
        <v>0</v>
      </c>
      <c r="I8563" s="105">
        <f t="shared" si="1067"/>
        <v>0</v>
      </c>
      <c r="J8563" s="105">
        <f t="shared" si="1061"/>
        <v>0</v>
      </c>
      <c r="K8563" s="105">
        <f t="shared" si="1062"/>
        <v>0</v>
      </c>
      <c r="L8563" s="105">
        <f t="shared" si="1063"/>
        <v>0</v>
      </c>
      <c r="M8563">
        <v>0.04</v>
      </c>
      <c r="N8563">
        <f t="shared" si="1064"/>
        <v>3.3960531989175591E-3</v>
      </c>
    </row>
    <row r="8564" spans="1:14" x14ac:dyDescent="0.3">
      <c r="A8564">
        <f t="shared" si="1065"/>
        <v>86</v>
      </c>
      <c r="E8564" s="105">
        <f t="shared" si="1066"/>
        <v>0</v>
      </c>
      <c r="I8564" s="105">
        <f t="shared" si="1067"/>
        <v>0</v>
      </c>
      <c r="J8564" s="105">
        <f t="shared" si="1061"/>
        <v>0</v>
      </c>
      <c r="K8564" s="105">
        <f t="shared" si="1062"/>
        <v>0</v>
      </c>
      <c r="L8564" s="105">
        <f t="shared" si="1063"/>
        <v>0</v>
      </c>
      <c r="M8564">
        <v>0.04</v>
      </c>
      <c r="N8564">
        <f t="shared" si="1064"/>
        <v>3.3960531989175591E-3</v>
      </c>
    </row>
    <row r="8565" spans="1:14" x14ac:dyDescent="0.3">
      <c r="A8565">
        <f t="shared" si="1065"/>
        <v>86</v>
      </c>
      <c r="E8565" s="105">
        <f t="shared" si="1066"/>
        <v>0</v>
      </c>
      <c r="I8565" s="105">
        <f t="shared" si="1067"/>
        <v>0</v>
      </c>
      <c r="J8565" s="105">
        <f t="shared" si="1061"/>
        <v>0</v>
      </c>
      <c r="K8565" s="105">
        <f t="shared" si="1062"/>
        <v>0</v>
      </c>
      <c r="L8565" s="105">
        <f t="shared" si="1063"/>
        <v>0</v>
      </c>
      <c r="M8565">
        <v>0.04</v>
      </c>
      <c r="N8565">
        <f t="shared" si="1064"/>
        <v>3.3960531989175591E-3</v>
      </c>
    </row>
    <row r="8566" spans="1:14" x14ac:dyDescent="0.3">
      <c r="A8566">
        <f t="shared" si="1065"/>
        <v>86</v>
      </c>
      <c r="E8566" s="105">
        <f t="shared" si="1066"/>
        <v>0</v>
      </c>
      <c r="I8566" s="105">
        <f t="shared" si="1067"/>
        <v>0</v>
      </c>
      <c r="J8566" s="105">
        <f t="shared" si="1061"/>
        <v>0</v>
      </c>
      <c r="K8566" s="105">
        <f t="shared" si="1062"/>
        <v>0</v>
      </c>
      <c r="L8566" s="105">
        <f t="shared" si="1063"/>
        <v>0</v>
      </c>
      <c r="M8566">
        <v>0.04</v>
      </c>
      <c r="N8566">
        <f t="shared" si="1064"/>
        <v>3.3960531989175591E-3</v>
      </c>
    </row>
    <row r="8567" spans="1:14" x14ac:dyDescent="0.3">
      <c r="A8567">
        <f t="shared" si="1065"/>
        <v>86</v>
      </c>
      <c r="E8567" s="105">
        <f t="shared" si="1066"/>
        <v>0</v>
      </c>
      <c r="I8567" s="105">
        <f t="shared" si="1067"/>
        <v>0</v>
      </c>
      <c r="J8567" s="105">
        <f t="shared" si="1061"/>
        <v>0</v>
      </c>
      <c r="K8567" s="105">
        <f t="shared" si="1062"/>
        <v>0</v>
      </c>
      <c r="L8567" s="105">
        <f t="shared" si="1063"/>
        <v>0</v>
      </c>
      <c r="M8567">
        <v>0.04</v>
      </c>
      <c r="N8567">
        <f t="shared" si="1064"/>
        <v>3.3960531989175591E-3</v>
      </c>
    </row>
    <row r="8568" spans="1:14" x14ac:dyDescent="0.3">
      <c r="A8568">
        <f t="shared" si="1065"/>
        <v>86</v>
      </c>
      <c r="E8568" s="105">
        <f t="shared" si="1066"/>
        <v>0</v>
      </c>
      <c r="I8568" s="105">
        <f t="shared" si="1067"/>
        <v>0</v>
      </c>
      <c r="J8568" s="105">
        <f t="shared" si="1061"/>
        <v>0</v>
      </c>
      <c r="K8568" s="105">
        <f t="shared" si="1062"/>
        <v>0</v>
      </c>
      <c r="L8568" s="105">
        <f t="shared" si="1063"/>
        <v>0</v>
      </c>
      <c r="M8568">
        <v>0.04</v>
      </c>
      <c r="N8568">
        <f t="shared" si="1064"/>
        <v>3.3960531989175591E-3</v>
      </c>
    </row>
    <row r="8569" spans="1:14" x14ac:dyDescent="0.3">
      <c r="A8569">
        <f t="shared" si="1065"/>
        <v>86</v>
      </c>
      <c r="E8569" s="105">
        <f t="shared" si="1066"/>
        <v>0</v>
      </c>
      <c r="I8569" s="105">
        <f t="shared" si="1067"/>
        <v>0</v>
      </c>
      <c r="J8569" s="105">
        <f t="shared" si="1061"/>
        <v>0</v>
      </c>
      <c r="K8569" s="105">
        <f t="shared" si="1062"/>
        <v>0</v>
      </c>
      <c r="L8569" s="105">
        <f t="shared" si="1063"/>
        <v>0</v>
      </c>
      <c r="M8569">
        <v>0.04</v>
      </c>
      <c r="N8569">
        <f t="shared" si="1064"/>
        <v>3.3960531989175591E-3</v>
      </c>
    </row>
    <row r="8570" spans="1:14" x14ac:dyDescent="0.3">
      <c r="A8570">
        <f t="shared" si="1065"/>
        <v>86</v>
      </c>
      <c r="E8570" s="105">
        <f t="shared" si="1066"/>
        <v>0</v>
      </c>
      <c r="I8570" s="105">
        <f t="shared" si="1067"/>
        <v>0</v>
      </c>
      <c r="J8570" s="105">
        <f t="shared" si="1061"/>
        <v>0</v>
      </c>
      <c r="K8570" s="105">
        <f t="shared" si="1062"/>
        <v>0</v>
      </c>
      <c r="L8570" s="105">
        <f t="shared" si="1063"/>
        <v>0</v>
      </c>
      <c r="M8570">
        <v>0.04</v>
      </c>
      <c r="N8570">
        <f t="shared" si="1064"/>
        <v>3.3960531989175591E-3</v>
      </c>
    </row>
    <row r="8571" spans="1:14" x14ac:dyDescent="0.3">
      <c r="A8571">
        <f t="shared" si="1065"/>
        <v>86</v>
      </c>
      <c r="E8571" s="105">
        <f t="shared" si="1066"/>
        <v>0</v>
      </c>
      <c r="I8571" s="105">
        <f t="shared" si="1067"/>
        <v>0</v>
      </c>
      <c r="J8571" s="105">
        <f t="shared" si="1061"/>
        <v>0</v>
      </c>
      <c r="K8571" s="105">
        <f t="shared" si="1062"/>
        <v>0</v>
      </c>
      <c r="L8571" s="105">
        <f t="shared" si="1063"/>
        <v>0</v>
      </c>
      <c r="M8571">
        <v>0.04</v>
      </c>
      <c r="N8571">
        <f t="shared" si="1064"/>
        <v>3.3960531989175591E-3</v>
      </c>
    </row>
    <row r="8572" spans="1:14" x14ac:dyDescent="0.3">
      <c r="A8572">
        <f t="shared" si="1065"/>
        <v>86</v>
      </c>
      <c r="E8572" s="105">
        <f t="shared" si="1066"/>
        <v>0</v>
      </c>
      <c r="I8572" s="105">
        <f t="shared" si="1067"/>
        <v>0</v>
      </c>
      <c r="J8572" s="105">
        <f t="shared" si="1061"/>
        <v>0</v>
      </c>
      <c r="K8572" s="105">
        <f t="shared" si="1062"/>
        <v>0</v>
      </c>
      <c r="L8572" s="105">
        <f t="shared" si="1063"/>
        <v>0</v>
      </c>
      <c r="M8572">
        <v>0.04</v>
      </c>
      <c r="N8572">
        <f t="shared" si="1064"/>
        <v>3.3960531989175591E-3</v>
      </c>
    </row>
    <row r="8573" spans="1:14" x14ac:dyDescent="0.3">
      <c r="A8573">
        <f t="shared" si="1065"/>
        <v>86</v>
      </c>
      <c r="E8573" s="105">
        <f t="shared" si="1066"/>
        <v>0</v>
      </c>
      <c r="I8573" s="105">
        <f t="shared" si="1067"/>
        <v>0</v>
      </c>
      <c r="J8573" s="105">
        <f t="shared" si="1061"/>
        <v>0</v>
      </c>
      <c r="K8573" s="105">
        <f t="shared" si="1062"/>
        <v>0</v>
      </c>
      <c r="L8573" s="105">
        <f t="shared" si="1063"/>
        <v>0</v>
      </c>
      <c r="M8573">
        <v>0.04</v>
      </c>
      <c r="N8573">
        <f t="shared" si="1064"/>
        <v>3.3960531989175591E-3</v>
      </c>
    </row>
    <row r="8574" spans="1:14" x14ac:dyDescent="0.3">
      <c r="A8574">
        <f t="shared" si="1065"/>
        <v>86</v>
      </c>
      <c r="E8574" s="105">
        <f t="shared" si="1066"/>
        <v>0</v>
      </c>
      <c r="I8574" s="105">
        <f t="shared" si="1067"/>
        <v>0</v>
      </c>
      <c r="J8574" s="105">
        <f t="shared" si="1061"/>
        <v>0</v>
      </c>
      <c r="K8574" s="105">
        <f t="shared" si="1062"/>
        <v>0</v>
      </c>
      <c r="L8574" s="105">
        <f t="shared" si="1063"/>
        <v>0</v>
      </c>
      <c r="M8574">
        <v>0.04</v>
      </c>
      <c r="N8574">
        <f t="shared" si="1064"/>
        <v>3.3960531989175591E-3</v>
      </c>
    </row>
    <row r="8575" spans="1:14" x14ac:dyDescent="0.3">
      <c r="A8575">
        <f t="shared" si="1065"/>
        <v>86</v>
      </c>
      <c r="E8575" s="105">
        <f t="shared" si="1066"/>
        <v>0</v>
      </c>
      <c r="I8575" s="105">
        <f t="shared" si="1067"/>
        <v>0</v>
      </c>
      <c r="J8575" s="105">
        <f t="shared" si="1061"/>
        <v>0</v>
      </c>
      <c r="K8575" s="105">
        <f t="shared" si="1062"/>
        <v>0</v>
      </c>
      <c r="L8575" s="105">
        <f t="shared" si="1063"/>
        <v>0</v>
      </c>
      <c r="M8575">
        <v>0.04</v>
      </c>
      <c r="N8575">
        <f t="shared" si="1064"/>
        <v>3.3960531989175591E-3</v>
      </c>
    </row>
    <row r="8576" spans="1:14" x14ac:dyDescent="0.3">
      <c r="A8576">
        <f t="shared" si="1065"/>
        <v>86</v>
      </c>
      <c r="E8576" s="105">
        <f t="shared" si="1066"/>
        <v>0</v>
      </c>
      <c r="I8576" s="105">
        <f t="shared" si="1067"/>
        <v>0</v>
      </c>
      <c r="J8576" s="105">
        <f t="shared" si="1061"/>
        <v>0</v>
      </c>
      <c r="K8576" s="105">
        <f t="shared" si="1062"/>
        <v>0</v>
      </c>
      <c r="L8576" s="105">
        <f t="shared" si="1063"/>
        <v>0</v>
      </c>
      <c r="M8576">
        <v>0.04</v>
      </c>
      <c r="N8576">
        <f t="shared" si="1064"/>
        <v>3.3960531989175591E-3</v>
      </c>
    </row>
    <row r="8577" spans="1:14" x14ac:dyDescent="0.3">
      <c r="A8577">
        <f t="shared" si="1065"/>
        <v>86</v>
      </c>
      <c r="E8577" s="105">
        <f t="shared" si="1066"/>
        <v>0</v>
      </c>
      <c r="I8577" s="105">
        <f t="shared" si="1067"/>
        <v>0</v>
      </c>
      <c r="J8577" s="105">
        <f t="shared" si="1061"/>
        <v>0</v>
      </c>
      <c r="K8577" s="105">
        <f t="shared" si="1062"/>
        <v>0</v>
      </c>
      <c r="L8577" s="105">
        <f t="shared" si="1063"/>
        <v>0</v>
      </c>
      <c r="M8577">
        <v>0.04</v>
      </c>
      <c r="N8577">
        <f t="shared" si="1064"/>
        <v>3.3960531989175591E-3</v>
      </c>
    </row>
    <row r="8578" spans="1:14" x14ac:dyDescent="0.3">
      <c r="A8578">
        <f t="shared" si="1065"/>
        <v>86</v>
      </c>
      <c r="E8578" s="105">
        <f t="shared" si="1066"/>
        <v>0</v>
      </c>
      <c r="I8578" s="105">
        <f t="shared" si="1067"/>
        <v>0</v>
      </c>
      <c r="J8578" s="105">
        <f t="shared" si="1061"/>
        <v>0</v>
      </c>
      <c r="K8578" s="105">
        <f t="shared" si="1062"/>
        <v>0</v>
      </c>
      <c r="L8578" s="105">
        <f t="shared" si="1063"/>
        <v>0</v>
      </c>
      <c r="M8578">
        <v>0.04</v>
      </c>
      <c r="N8578">
        <f t="shared" si="1064"/>
        <v>3.3960531989175591E-3</v>
      </c>
    </row>
    <row r="8579" spans="1:14" x14ac:dyDescent="0.3">
      <c r="A8579">
        <f t="shared" si="1065"/>
        <v>86</v>
      </c>
      <c r="E8579" s="105">
        <f t="shared" si="1066"/>
        <v>0</v>
      </c>
      <c r="I8579" s="105">
        <f t="shared" si="1067"/>
        <v>0</v>
      </c>
      <c r="J8579" s="105">
        <f t="shared" ref="J8579:J8642" si="1068">E8579*($H$2/12)</f>
        <v>0</v>
      </c>
      <c r="K8579" s="105">
        <f t="shared" ref="K8579:K8642" si="1069">I8579-J8579</f>
        <v>0</v>
      </c>
      <c r="L8579" s="105">
        <f t="shared" ref="L8579:L8642" si="1070">N8579*(E8579-K8579)</f>
        <v>0</v>
      </c>
      <c r="M8579">
        <v>0.04</v>
      </c>
      <c r="N8579">
        <f t="shared" ref="N8579:N8642" si="1071">1-(POWER(1-M8579,(1/12)))</f>
        <v>3.3960531989175591E-3</v>
      </c>
    </row>
    <row r="8580" spans="1:14" x14ac:dyDescent="0.3">
      <c r="A8580">
        <f t="shared" si="1065"/>
        <v>86</v>
      </c>
      <c r="E8580" s="105">
        <f t="shared" si="1066"/>
        <v>0</v>
      </c>
      <c r="I8580" s="105">
        <f t="shared" si="1067"/>
        <v>0</v>
      </c>
      <c r="J8580" s="105">
        <f t="shared" si="1068"/>
        <v>0</v>
      </c>
      <c r="K8580" s="105">
        <f t="shared" si="1069"/>
        <v>0</v>
      </c>
      <c r="L8580" s="105">
        <f t="shared" si="1070"/>
        <v>0</v>
      </c>
      <c r="M8580">
        <v>0.04</v>
      </c>
      <c r="N8580">
        <f t="shared" si="1071"/>
        <v>3.3960531989175591E-3</v>
      </c>
    </row>
    <row r="8581" spans="1:14" x14ac:dyDescent="0.3">
      <c r="A8581">
        <f t="shared" si="1065"/>
        <v>86</v>
      </c>
      <c r="E8581" s="105">
        <f t="shared" si="1066"/>
        <v>0</v>
      </c>
      <c r="I8581" s="105">
        <f t="shared" si="1067"/>
        <v>0</v>
      </c>
      <c r="J8581" s="105">
        <f t="shared" si="1068"/>
        <v>0</v>
      </c>
      <c r="K8581" s="105">
        <f t="shared" si="1069"/>
        <v>0</v>
      </c>
      <c r="L8581" s="105">
        <f t="shared" si="1070"/>
        <v>0</v>
      </c>
      <c r="M8581">
        <v>0.04</v>
      </c>
      <c r="N8581">
        <f t="shared" si="1071"/>
        <v>3.3960531989175591E-3</v>
      </c>
    </row>
    <row r="8582" spans="1:14" x14ac:dyDescent="0.3">
      <c r="A8582">
        <f t="shared" si="1065"/>
        <v>86</v>
      </c>
      <c r="E8582" s="105">
        <f t="shared" si="1066"/>
        <v>0</v>
      </c>
      <c r="I8582" s="105">
        <f t="shared" si="1067"/>
        <v>0</v>
      </c>
      <c r="J8582" s="105">
        <f t="shared" si="1068"/>
        <v>0</v>
      </c>
      <c r="K8582" s="105">
        <f t="shared" si="1069"/>
        <v>0</v>
      </c>
      <c r="L8582" s="105">
        <f t="shared" si="1070"/>
        <v>0</v>
      </c>
      <c r="M8582">
        <v>0.04</v>
      </c>
      <c r="N8582">
        <f t="shared" si="1071"/>
        <v>3.3960531989175591E-3</v>
      </c>
    </row>
    <row r="8583" spans="1:14" x14ac:dyDescent="0.3">
      <c r="A8583">
        <f t="shared" si="1065"/>
        <v>86</v>
      </c>
      <c r="E8583" s="105">
        <f t="shared" si="1066"/>
        <v>0</v>
      </c>
      <c r="I8583" s="105">
        <f t="shared" si="1067"/>
        <v>0</v>
      </c>
      <c r="J8583" s="105">
        <f t="shared" si="1068"/>
        <v>0</v>
      </c>
      <c r="K8583" s="105">
        <f t="shared" si="1069"/>
        <v>0</v>
      </c>
      <c r="L8583" s="105">
        <f t="shared" si="1070"/>
        <v>0</v>
      </c>
      <c r="M8583">
        <v>0.04</v>
      </c>
      <c r="N8583">
        <f t="shared" si="1071"/>
        <v>3.3960531989175591E-3</v>
      </c>
    </row>
    <row r="8584" spans="1:14" x14ac:dyDescent="0.3">
      <c r="A8584">
        <f t="shared" si="1065"/>
        <v>86</v>
      </c>
      <c r="E8584" s="105">
        <f t="shared" si="1066"/>
        <v>0</v>
      </c>
      <c r="I8584" s="105">
        <f t="shared" si="1067"/>
        <v>0</v>
      </c>
      <c r="J8584" s="105">
        <f t="shared" si="1068"/>
        <v>0</v>
      </c>
      <c r="K8584" s="105">
        <f t="shared" si="1069"/>
        <v>0</v>
      </c>
      <c r="L8584" s="105">
        <f t="shared" si="1070"/>
        <v>0</v>
      </c>
      <c r="M8584">
        <v>0.04</v>
      </c>
      <c r="N8584">
        <f t="shared" si="1071"/>
        <v>3.3960531989175591E-3</v>
      </c>
    </row>
    <row r="8585" spans="1:14" x14ac:dyDescent="0.3">
      <c r="A8585">
        <f t="shared" si="1065"/>
        <v>86</v>
      </c>
      <c r="E8585" s="105">
        <f t="shared" si="1066"/>
        <v>0</v>
      </c>
      <c r="I8585" s="105">
        <f t="shared" si="1067"/>
        <v>0</v>
      </c>
      <c r="J8585" s="105">
        <f t="shared" si="1068"/>
        <v>0</v>
      </c>
      <c r="K8585" s="105">
        <f t="shared" si="1069"/>
        <v>0</v>
      </c>
      <c r="L8585" s="105">
        <f t="shared" si="1070"/>
        <v>0</v>
      </c>
      <c r="M8585">
        <v>0.04</v>
      </c>
      <c r="N8585">
        <f t="shared" si="1071"/>
        <v>3.3960531989175591E-3</v>
      </c>
    </row>
    <row r="8586" spans="1:14" x14ac:dyDescent="0.3">
      <c r="A8586">
        <f t="shared" si="1065"/>
        <v>86</v>
      </c>
      <c r="E8586" s="105">
        <f t="shared" si="1066"/>
        <v>0</v>
      </c>
      <c r="I8586" s="105">
        <f t="shared" si="1067"/>
        <v>0</v>
      </c>
      <c r="J8586" s="105">
        <f t="shared" si="1068"/>
        <v>0</v>
      </c>
      <c r="K8586" s="105">
        <f t="shared" si="1069"/>
        <v>0</v>
      </c>
      <c r="L8586" s="105">
        <f t="shared" si="1070"/>
        <v>0</v>
      </c>
      <c r="M8586">
        <v>0.04</v>
      </c>
      <c r="N8586">
        <f t="shared" si="1071"/>
        <v>3.3960531989175591E-3</v>
      </c>
    </row>
    <row r="8587" spans="1:14" x14ac:dyDescent="0.3">
      <c r="A8587">
        <f t="shared" si="1065"/>
        <v>86</v>
      </c>
      <c r="E8587" s="105">
        <f t="shared" si="1066"/>
        <v>0</v>
      </c>
      <c r="I8587" s="105">
        <f t="shared" si="1067"/>
        <v>0</v>
      </c>
      <c r="J8587" s="105">
        <f t="shared" si="1068"/>
        <v>0</v>
      </c>
      <c r="K8587" s="105">
        <f t="shared" si="1069"/>
        <v>0</v>
      </c>
      <c r="L8587" s="105">
        <f t="shared" si="1070"/>
        <v>0</v>
      </c>
      <c r="M8587">
        <v>0.04</v>
      </c>
      <c r="N8587">
        <f t="shared" si="1071"/>
        <v>3.3960531989175591E-3</v>
      </c>
    </row>
    <row r="8588" spans="1:14" x14ac:dyDescent="0.3">
      <c r="A8588">
        <f t="shared" si="1065"/>
        <v>86</v>
      </c>
      <c r="E8588" s="105">
        <f t="shared" si="1066"/>
        <v>0</v>
      </c>
      <c r="I8588" s="105">
        <f t="shared" si="1067"/>
        <v>0</v>
      </c>
      <c r="J8588" s="105">
        <f t="shared" si="1068"/>
        <v>0</v>
      </c>
      <c r="K8588" s="105">
        <f t="shared" si="1069"/>
        <v>0</v>
      </c>
      <c r="L8588" s="105">
        <f t="shared" si="1070"/>
        <v>0</v>
      </c>
      <c r="M8588">
        <v>0.04</v>
      </c>
      <c r="N8588">
        <f t="shared" si="1071"/>
        <v>3.3960531989175591E-3</v>
      </c>
    </row>
    <row r="8589" spans="1:14" x14ac:dyDescent="0.3">
      <c r="A8589">
        <f t="shared" si="1065"/>
        <v>86</v>
      </c>
      <c r="E8589" s="105">
        <f t="shared" si="1066"/>
        <v>0</v>
      </c>
      <c r="I8589" s="105">
        <f t="shared" si="1067"/>
        <v>0</v>
      </c>
      <c r="J8589" s="105">
        <f t="shared" si="1068"/>
        <v>0</v>
      </c>
      <c r="K8589" s="105">
        <f t="shared" si="1069"/>
        <v>0</v>
      </c>
      <c r="L8589" s="105">
        <f t="shared" si="1070"/>
        <v>0</v>
      </c>
      <c r="M8589">
        <v>0.04</v>
      </c>
      <c r="N8589">
        <f t="shared" si="1071"/>
        <v>3.3960531989175591E-3</v>
      </c>
    </row>
    <row r="8590" spans="1:14" x14ac:dyDescent="0.3">
      <c r="A8590">
        <f t="shared" si="1065"/>
        <v>86</v>
      </c>
      <c r="E8590" s="105">
        <f t="shared" si="1066"/>
        <v>0</v>
      </c>
      <c r="I8590" s="105">
        <f t="shared" si="1067"/>
        <v>0</v>
      </c>
      <c r="J8590" s="105">
        <f t="shared" si="1068"/>
        <v>0</v>
      </c>
      <c r="K8590" s="105">
        <f t="shared" si="1069"/>
        <v>0</v>
      </c>
      <c r="L8590" s="105">
        <f t="shared" si="1070"/>
        <v>0</v>
      </c>
      <c r="M8590">
        <v>0.04</v>
      </c>
      <c r="N8590">
        <f t="shared" si="1071"/>
        <v>3.3960531989175591E-3</v>
      </c>
    </row>
    <row r="8591" spans="1:14" x14ac:dyDescent="0.3">
      <c r="A8591">
        <f t="shared" si="1065"/>
        <v>86</v>
      </c>
      <c r="E8591" s="105">
        <f t="shared" si="1066"/>
        <v>0</v>
      </c>
      <c r="I8591" s="105">
        <f t="shared" si="1067"/>
        <v>0</v>
      </c>
      <c r="J8591" s="105">
        <f t="shared" si="1068"/>
        <v>0</v>
      </c>
      <c r="K8591" s="105">
        <f t="shared" si="1069"/>
        <v>0</v>
      </c>
      <c r="L8591" s="105">
        <f t="shared" si="1070"/>
        <v>0</v>
      </c>
      <c r="M8591">
        <v>0.04</v>
      </c>
      <c r="N8591">
        <f t="shared" si="1071"/>
        <v>3.3960531989175591E-3</v>
      </c>
    </row>
    <row r="8592" spans="1:14" x14ac:dyDescent="0.3">
      <c r="A8592">
        <f t="shared" si="1065"/>
        <v>86</v>
      </c>
      <c r="E8592" s="105">
        <f t="shared" si="1066"/>
        <v>0</v>
      </c>
      <c r="I8592" s="105">
        <f t="shared" si="1067"/>
        <v>0</v>
      </c>
      <c r="J8592" s="105">
        <f t="shared" si="1068"/>
        <v>0</v>
      </c>
      <c r="K8592" s="105">
        <f t="shared" si="1069"/>
        <v>0</v>
      </c>
      <c r="L8592" s="105">
        <f t="shared" si="1070"/>
        <v>0</v>
      </c>
      <c r="M8592">
        <v>0.04</v>
      </c>
      <c r="N8592">
        <f t="shared" si="1071"/>
        <v>3.3960531989175591E-3</v>
      </c>
    </row>
    <row r="8593" spans="1:15" x14ac:dyDescent="0.3">
      <c r="A8593">
        <f t="shared" si="1065"/>
        <v>86</v>
      </c>
      <c r="E8593" s="105">
        <f t="shared" si="1066"/>
        <v>0</v>
      </c>
      <c r="I8593" s="105">
        <f t="shared" si="1067"/>
        <v>0</v>
      </c>
      <c r="J8593" s="105">
        <f t="shared" si="1068"/>
        <v>0</v>
      </c>
      <c r="K8593" s="105">
        <f t="shared" si="1069"/>
        <v>0</v>
      </c>
      <c r="L8593" s="105">
        <f t="shared" si="1070"/>
        <v>0</v>
      </c>
      <c r="M8593">
        <v>0.04</v>
      </c>
      <c r="N8593">
        <f t="shared" si="1071"/>
        <v>3.3960531989175591E-3</v>
      </c>
    </row>
    <row r="8594" spans="1:15" x14ac:dyDescent="0.3">
      <c r="A8594">
        <f t="shared" si="1065"/>
        <v>86</v>
      </c>
      <c r="E8594" s="105">
        <f t="shared" si="1066"/>
        <v>0</v>
      </c>
      <c r="I8594" s="105">
        <f t="shared" si="1067"/>
        <v>0</v>
      </c>
      <c r="J8594" s="105">
        <f t="shared" si="1068"/>
        <v>0</v>
      </c>
      <c r="K8594" s="105">
        <f t="shared" si="1069"/>
        <v>0</v>
      </c>
      <c r="L8594" s="105">
        <f t="shared" si="1070"/>
        <v>0</v>
      </c>
      <c r="M8594">
        <v>0.04</v>
      </c>
      <c r="N8594">
        <f t="shared" si="1071"/>
        <v>3.3960531989175591E-3</v>
      </c>
    </row>
    <row r="8595" spans="1:15" x14ac:dyDescent="0.3">
      <c r="A8595">
        <f t="shared" si="1065"/>
        <v>86</v>
      </c>
      <c r="E8595" s="105">
        <f t="shared" si="1066"/>
        <v>0</v>
      </c>
      <c r="I8595" s="105">
        <f t="shared" si="1067"/>
        <v>0</v>
      </c>
      <c r="J8595" s="105">
        <f t="shared" si="1068"/>
        <v>0</v>
      </c>
      <c r="K8595" s="105">
        <f t="shared" si="1069"/>
        <v>0</v>
      </c>
      <c r="L8595" s="105">
        <f t="shared" si="1070"/>
        <v>0</v>
      </c>
      <c r="M8595">
        <v>0.04</v>
      </c>
      <c r="N8595">
        <f t="shared" si="1071"/>
        <v>3.3960531989175591E-3</v>
      </c>
    </row>
    <row r="8596" spans="1:15" x14ac:dyDescent="0.3">
      <c r="A8596">
        <f t="shared" si="1065"/>
        <v>86</v>
      </c>
      <c r="E8596" s="105">
        <f t="shared" si="1066"/>
        <v>0</v>
      </c>
      <c r="I8596" s="105">
        <f t="shared" si="1067"/>
        <v>0</v>
      </c>
      <c r="J8596" s="105">
        <f t="shared" si="1068"/>
        <v>0</v>
      </c>
      <c r="K8596" s="105">
        <f t="shared" si="1069"/>
        <v>0</v>
      </c>
      <c r="L8596" s="105">
        <f t="shared" si="1070"/>
        <v>0</v>
      </c>
      <c r="M8596">
        <v>0.04</v>
      </c>
      <c r="N8596">
        <f t="shared" si="1071"/>
        <v>3.3960531989175591E-3</v>
      </c>
    </row>
    <row r="8597" spans="1:15" x14ac:dyDescent="0.3">
      <c r="A8597">
        <f t="shared" si="1065"/>
        <v>86</v>
      </c>
      <c r="E8597" s="105">
        <f t="shared" si="1066"/>
        <v>0</v>
      </c>
      <c r="I8597" s="105">
        <f t="shared" si="1067"/>
        <v>0</v>
      </c>
      <c r="J8597" s="105">
        <f t="shared" si="1068"/>
        <v>0</v>
      </c>
      <c r="K8597" s="105">
        <f t="shared" si="1069"/>
        <v>0</v>
      </c>
      <c r="L8597" s="105">
        <f t="shared" si="1070"/>
        <v>0</v>
      </c>
      <c r="M8597">
        <v>0.04</v>
      </c>
      <c r="N8597">
        <f t="shared" si="1071"/>
        <v>3.3960531989175591E-3</v>
      </c>
    </row>
    <row r="8598" spans="1:15" x14ac:dyDescent="0.3">
      <c r="A8598">
        <f t="shared" si="1065"/>
        <v>86</v>
      </c>
      <c r="E8598" s="105">
        <f t="shared" si="1066"/>
        <v>0</v>
      </c>
      <c r="I8598" s="105">
        <f t="shared" si="1067"/>
        <v>0</v>
      </c>
      <c r="J8598" s="105">
        <f t="shared" si="1068"/>
        <v>0</v>
      </c>
      <c r="K8598" s="105">
        <f t="shared" si="1069"/>
        <v>0</v>
      </c>
      <c r="L8598" s="105">
        <f t="shared" si="1070"/>
        <v>0</v>
      </c>
      <c r="M8598">
        <v>0.04</v>
      </c>
      <c r="N8598">
        <f t="shared" si="1071"/>
        <v>3.3960531989175591E-3</v>
      </c>
    </row>
    <row r="8599" spans="1:15" x14ac:dyDescent="0.3">
      <c r="A8599">
        <f t="shared" si="1065"/>
        <v>86</v>
      </c>
      <c r="E8599" s="105">
        <f t="shared" si="1066"/>
        <v>0</v>
      </c>
      <c r="I8599" s="105">
        <f t="shared" si="1067"/>
        <v>0</v>
      </c>
      <c r="J8599" s="105">
        <f t="shared" si="1068"/>
        <v>0</v>
      </c>
      <c r="K8599" s="105">
        <f t="shared" si="1069"/>
        <v>0</v>
      </c>
      <c r="L8599" s="105">
        <f t="shared" si="1070"/>
        <v>0</v>
      </c>
      <c r="M8599">
        <v>0.04</v>
      </c>
      <c r="N8599">
        <f t="shared" si="1071"/>
        <v>3.3960531989175591E-3</v>
      </c>
    </row>
    <row r="8600" spans="1:15" x14ac:dyDescent="0.3">
      <c r="A8600">
        <f t="shared" si="1065"/>
        <v>86</v>
      </c>
      <c r="E8600" s="105">
        <f t="shared" si="1066"/>
        <v>0</v>
      </c>
      <c r="I8600" s="105">
        <f t="shared" si="1067"/>
        <v>0</v>
      </c>
      <c r="J8600" s="105">
        <f t="shared" si="1068"/>
        <v>0</v>
      </c>
      <c r="K8600" s="105">
        <f t="shared" si="1069"/>
        <v>0</v>
      </c>
      <c r="L8600" s="105">
        <f t="shared" si="1070"/>
        <v>0</v>
      </c>
      <c r="M8600">
        <v>0.04</v>
      </c>
      <c r="N8600">
        <f t="shared" si="1071"/>
        <v>3.3960531989175591E-3</v>
      </c>
    </row>
    <row r="8601" spans="1:15" x14ac:dyDescent="0.3">
      <c r="A8601">
        <f t="shared" si="1065"/>
        <v>86</v>
      </c>
      <c r="E8601" s="105">
        <f t="shared" si="1066"/>
        <v>0</v>
      </c>
      <c r="I8601" s="105">
        <f t="shared" si="1067"/>
        <v>0</v>
      </c>
      <c r="J8601" s="105">
        <f t="shared" si="1068"/>
        <v>0</v>
      </c>
      <c r="K8601" s="105">
        <f t="shared" si="1069"/>
        <v>0</v>
      </c>
      <c r="L8601" s="105">
        <f t="shared" si="1070"/>
        <v>0</v>
      </c>
      <c r="M8601">
        <v>0.04</v>
      </c>
      <c r="N8601">
        <f t="shared" si="1071"/>
        <v>3.3960531989175591E-3</v>
      </c>
      <c r="O8601" s="105" t="e">
        <f t="shared" ref="O8601" si="1072">SUM(I8502:I8601)</f>
        <v>#REF!</v>
      </c>
    </row>
    <row r="8602" spans="1:15" x14ac:dyDescent="0.3">
      <c r="A8602">
        <f t="shared" si="1065"/>
        <v>87</v>
      </c>
      <c r="E8602" s="105" t="e">
        <f t="shared" si="1066"/>
        <v>#REF!</v>
      </c>
      <c r="I8602" s="105" t="e">
        <f t="shared" si="1067"/>
        <v>#REF!</v>
      </c>
      <c r="J8602" s="105" t="e">
        <f t="shared" si="1068"/>
        <v>#REF!</v>
      </c>
      <c r="K8602" s="105" t="e">
        <f t="shared" si="1069"/>
        <v>#REF!</v>
      </c>
      <c r="L8602" s="105" t="e">
        <f t="shared" si="1070"/>
        <v>#REF!</v>
      </c>
      <c r="M8602">
        <v>0.04</v>
      </c>
      <c r="N8602">
        <f t="shared" si="1071"/>
        <v>3.3960531989175591E-3</v>
      </c>
    </row>
    <row r="8603" spans="1:15" x14ac:dyDescent="0.3">
      <c r="A8603">
        <f t="shared" si="1065"/>
        <v>87</v>
      </c>
      <c r="E8603" s="105" t="e">
        <f t="shared" si="1066"/>
        <v>#REF!</v>
      </c>
      <c r="I8603" s="105" t="e">
        <f t="shared" si="1067"/>
        <v>#REF!</v>
      </c>
      <c r="J8603" s="105" t="e">
        <f t="shared" si="1068"/>
        <v>#REF!</v>
      </c>
      <c r="K8603" s="105" t="e">
        <f t="shared" si="1069"/>
        <v>#REF!</v>
      </c>
      <c r="L8603" s="105" t="e">
        <f t="shared" si="1070"/>
        <v>#REF!</v>
      </c>
      <c r="M8603">
        <v>0.04</v>
      </c>
      <c r="N8603">
        <f t="shared" si="1071"/>
        <v>3.3960531989175591E-3</v>
      </c>
    </row>
    <row r="8604" spans="1:15" x14ac:dyDescent="0.3">
      <c r="A8604">
        <f t="shared" si="1065"/>
        <v>87</v>
      </c>
      <c r="E8604" s="105" t="e">
        <f t="shared" si="1066"/>
        <v>#REF!</v>
      </c>
      <c r="I8604" s="105" t="e">
        <f t="shared" si="1067"/>
        <v>#REF!</v>
      </c>
      <c r="J8604" s="105" t="e">
        <f t="shared" si="1068"/>
        <v>#REF!</v>
      </c>
      <c r="K8604" s="105" t="e">
        <f t="shared" si="1069"/>
        <v>#REF!</v>
      </c>
      <c r="L8604" s="105" t="e">
        <f t="shared" si="1070"/>
        <v>#REF!</v>
      </c>
      <c r="M8604">
        <v>0.04</v>
      </c>
      <c r="N8604">
        <f t="shared" si="1071"/>
        <v>3.3960531989175591E-3</v>
      </c>
    </row>
    <row r="8605" spans="1:15" x14ac:dyDescent="0.3">
      <c r="A8605">
        <f t="shared" si="1065"/>
        <v>87</v>
      </c>
      <c r="E8605" s="105">
        <f t="shared" si="1066"/>
        <v>0</v>
      </c>
      <c r="I8605" s="105">
        <f t="shared" si="1067"/>
        <v>0</v>
      </c>
      <c r="J8605" s="105">
        <f t="shared" si="1068"/>
        <v>0</v>
      </c>
      <c r="K8605" s="105">
        <f t="shared" si="1069"/>
        <v>0</v>
      </c>
      <c r="L8605" s="105">
        <f t="shared" si="1070"/>
        <v>0</v>
      </c>
      <c r="M8605">
        <v>0.04</v>
      </c>
      <c r="N8605">
        <f t="shared" si="1071"/>
        <v>3.3960531989175591E-3</v>
      </c>
    </row>
    <row r="8606" spans="1:15" x14ac:dyDescent="0.3">
      <c r="A8606">
        <f t="shared" si="1065"/>
        <v>87</v>
      </c>
      <c r="E8606" s="105">
        <f t="shared" si="1066"/>
        <v>0</v>
      </c>
      <c r="I8606" s="105">
        <f t="shared" si="1067"/>
        <v>0</v>
      </c>
      <c r="J8606" s="105">
        <f t="shared" si="1068"/>
        <v>0</v>
      </c>
      <c r="K8606" s="105">
        <f t="shared" si="1069"/>
        <v>0</v>
      </c>
      <c r="L8606" s="105">
        <f t="shared" si="1070"/>
        <v>0</v>
      </c>
      <c r="M8606">
        <v>0.04</v>
      </c>
      <c r="N8606">
        <f t="shared" si="1071"/>
        <v>3.3960531989175591E-3</v>
      </c>
    </row>
    <row r="8607" spans="1:15" x14ac:dyDescent="0.3">
      <c r="A8607">
        <f t="shared" si="1065"/>
        <v>87</v>
      </c>
      <c r="E8607" s="105">
        <f t="shared" si="1066"/>
        <v>0</v>
      </c>
      <c r="I8607" s="105">
        <f t="shared" si="1067"/>
        <v>0</v>
      </c>
      <c r="J8607" s="105">
        <f t="shared" si="1068"/>
        <v>0</v>
      </c>
      <c r="K8607" s="105">
        <f t="shared" si="1069"/>
        <v>0</v>
      </c>
      <c r="L8607" s="105">
        <f t="shared" si="1070"/>
        <v>0</v>
      </c>
      <c r="M8607">
        <v>0.04</v>
      </c>
      <c r="N8607">
        <f t="shared" si="1071"/>
        <v>3.3960531989175591E-3</v>
      </c>
    </row>
    <row r="8608" spans="1:15" x14ac:dyDescent="0.3">
      <c r="A8608">
        <f t="shared" si="1065"/>
        <v>87</v>
      </c>
      <c r="E8608" s="105">
        <f t="shared" si="1066"/>
        <v>0</v>
      </c>
      <c r="I8608" s="105">
        <f t="shared" si="1067"/>
        <v>0</v>
      </c>
      <c r="J8608" s="105">
        <f t="shared" si="1068"/>
        <v>0</v>
      </c>
      <c r="K8608" s="105">
        <f t="shared" si="1069"/>
        <v>0</v>
      </c>
      <c r="L8608" s="105">
        <f t="shared" si="1070"/>
        <v>0</v>
      </c>
      <c r="M8608">
        <v>0.04</v>
      </c>
      <c r="N8608">
        <f t="shared" si="1071"/>
        <v>3.3960531989175591E-3</v>
      </c>
    </row>
    <row r="8609" spans="1:14" x14ac:dyDescent="0.3">
      <c r="A8609">
        <f t="shared" si="1065"/>
        <v>87</v>
      </c>
      <c r="E8609" s="105">
        <f t="shared" si="1066"/>
        <v>0</v>
      </c>
      <c r="I8609" s="105">
        <f t="shared" si="1067"/>
        <v>0</v>
      </c>
      <c r="J8609" s="105">
        <f t="shared" si="1068"/>
        <v>0</v>
      </c>
      <c r="K8609" s="105">
        <f t="shared" si="1069"/>
        <v>0</v>
      </c>
      <c r="L8609" s="105">
        <f t="shared" si="1070"/>
        <v>0</v>
      </c>
      <c r="M8609">
        <v>0.04</v>
      </c>
      <c r="N8609">
        <f t="shared" si="1071"/>
        <v>3.3960531989175591E-3</v>
      </c>
    </row>
    <row r="8610" spans="1:14" x14ac:dyDescent="0.3">
      <c r="A8610">
        <f t="shared" si="1065"/>
        <v>87</v>
      </c>
      <c r="E8610" s="105">
        <f t="shared" si="1066"/>
        <v>0</v>
      </c>
      <c r="I8610" s="105">
        <f t="shared" si="1067"/>
        <v>0</v>
      </c>
      <c r="J8610" s="105">
        <f t="shared" si="1068"/>
        <v>0</v>
      </c>
      <c r="K8610" s="105">
        <f t="shared" si="1069"/>
        <v>0</v>
      </c>
      <c r="L8610" s="105">
        <f t="shared" si="1070"/>
        <v>0</v>
      </c>
      <c r="M8610">
        <v>0.04</v>
      </c>
      <c r="N8610">
        <f t="shared" si="1071"/>
        <v>3.3960531989175591E-3</v>
      </c>
    </row>
    <row r="8611" spans="1:14" x14ac:dyDescent="0.3">
      <c r="A8611">
        <f t="shared" si="1065"/>
        <v>87</v>
      </c>
      <c r="E8611" s="105">
        <f t="shared" si="1066"/>
        <v>0</v>
      </c>
      <c r="I8611" s="105">
        <f t="shared" si="1067"/>
        <v>0</v>
      </c>
      <c r="J8611" s="105">
        <f t="shared" si="1068"/>
        <v>0</v>
      </c>
      <c r="K8611" s="105">
        <f t="shared" si="1069"/>
        <v>0</v>
      </c>
      <c r="L8611" s="105">
        <f t="shared" si="1070"/>
        <v>0</v>
      </c>
      <c r="M8611">
        <v>0.04</v>
      </c>
      <c r="N8611">
        <f t="shared" si="1071"/>
        <v>3.3960531989175591E-3</v>
      </c>
    </row>
    <row r="8612" spans="1:14" x14ac:dyDescent="0.3">
      <c r="A8612">
        <f t="shared" si="1065"/>
        <v>87</v>
      </c>
      <c r="E8612" s="105">
        <f t="shared" si="1066"/>
        <v>0</v>
      </c>
      <c r="I8612" s="105">
        <f t="shared" si="1067"/>
        <v>0</v>
      </c>
      <c r="J8612" s="105">
        <f t="shared" si="1068"/>
        <v>0</v>
      </c>
      <c r="K8612" s="105">
        <f t="shared" si="1069"/>
        <v>0</v>
      </c>
      <c r="L8612" s="105">
        <f t="shared" si="1070"/>
        <v>0</v>
      </c>
      <c r="M8612">
        <v>0.04</v>
      </c>
      <c r="N8612">
        <f t="shared" si="1071"/>
        <v>3.3960531989175591E-3</v>
      </c>
    </row>
    <row r="8613" spans="1:14" x14ac:dyDescent="0.3">
      <c r="A8613">
        <f t="shared" si="1065"/>
        <v>87</v>
      </c>
      <c r="E8613" s="105">
        <f t="shared" si="1066"/>
        <v>0</v>
      </c>
      <c r="I8613" s="105">
        <f t="shared" si="1067"/>
        <v>0</v>
      </c>
      <c r="J8613" s="105">
        <f t="shared" si="1068"/>
        <v>0</v>
      </c>
      <c r="K8613" s="105">
        <f t="shared" si="1069"/>
        <v>0</v>
      </c>
      <c r="L8613" s="105">
        <f t="shared" si="1070"/>
        <v>0</v>
      </c>
      <c r="M8613">
        <v>0.04</v>
      </c>
      <c r="N8613">
        <f t="shared" si="1071"/>
        <v>3.3960531989175591E-3</v>
      </c>
    </row>
    <row r="8614" spans="1:14" x14ac:dyDescent="0.3">
      <c r="A8614">
        <f t="shared" si="1065"/>
        <v>87</v>
      </c>
      <c r="E8614" s="105">
        <f t="shared" si="1066"/>
        <v>0</v>
      </c>
      <c r="I8614" s="105">
        <f t="shared" si="1067"/>
        <v>0</v>
      </c>
      <c r="J8614" s="105">
        <f t="shared" si="1068"/>
        <v>0</v>
      </c>
      <c r="K8614" s="105">
        <f t="shared" si="1069"/>
        <v>0</v>
      </c>
      <c r="L8614" s="105">
        <f t="shared" si="1070"/>
        <v>0</v>
      </c>
      <c r="M8614">
        <v>0.04</v>
      </c>
      <c r="N8614">
        <f t="shared" si="1071"/>
        <v>3.3960531989175591E-3</v>
      </c>
    </row>
    <row r="8615" spans="1:14" x14ac:dyDescent="0.3">
      <c r="A8615">
        <f t="shared" ref="A8615:A8678" si="1073">IF(COUNTIF(A8515:A8614,A8614)=100, A8614+1,A8614)</f>
        <v>87</v>
      </c>
      <c r="E8615" s="105">
        <f t="shared" ref="E8615:E8678" si="1074">MAX(0, E8515-K8515-L8515)</f>
        <v>0</v>
      </c>
      <c r="I8615" s="105">
        <f t="shared" ref="I8615:I8678" si="1075">IF(E8615&lt;I8515,J8615 + E8615, I8515)</f>
        <v>0</v>
      </c>
      <c r="J8615" s="105">
        <f t="shared" si="1068"/>
        <v>0</v>
      </c>
      <c r="K8615" s="105">
        <f t="shared" si="1069"/>
        <v>0</v>
      </c>
      <c r="L8615" s="105">
        <f t="shared" si="1070"/>
        <v>0</v>
      </c>
      <c r="M8615">
        <v>0.04</v>
      </c>
      <c r="N8615">
        <f t="shared" si="1071"/>
        <v>3.3960531989175591E-3</v>
      </c>
    </row>
    <row r="8616" spans="1:14" x14ac:dyDescent="0.3">
      <c r="A8616">
        <f t="shared" si="1073"/>
        <v>87</v>
      </c>
      <c r="E8616" s="105">
        <f t="shared" si="1074"/>
        <v>0</v>
      </c>
      <c r="I8616" s="105">
        <f t="shared" si="1075"/>
        <v>0</v>
      </c>
      <c r="J8616" s="105">
        <f t="shared" si="1068"/>
        <v>0</v>
      </c>
      <c r="K8616" s="105">
        <f t="shared" si="1069"/>
        <v>0</v>
      </c>
      <c r="L8616" s="105">
        <f t="shared" si="1070"/>
        <v>0</v>
      </c>
      <c r="M8616">
        <v>0.04</v>
      </c>
      <c r="N8616">
        <f t="shared" si="1071"/>
        <v>3.3960531989175591E-3</v>
      </c>
    </row>
    <row r="8617" spans="1:14" x14ac:dyDescent="0.3">
      <c r="A8617">
        <f t="shared" si="1073"/>
        <v>87</v>
      </c>
      <c r="E8617" s="105">
        <f t="shared" si="1074"/>
        <v>0</v>
      </c>
      <c r="I8617" s="105">
        <f t="shared" si="1075"/>
        <v>0</v>
      </c>
      <c r="J8617" s="105">
        <f t="shared" si="1068"/>
        <v>0</v>
      </c>
      <c r="K8617" s="105">
        <f t="shared" si="1069"/>
        <v>0</v>
      </c>
      <c r="L8617" s="105">
        <f t="shared" si="1070"/>
        <v>0</v>
      </c>
      <c r="M8617">
        <v>0.04</v>
      </c>
      <c r="N8617">
        <f t="shared" si="1071"/>
        <v>3.3960531989175591E-3</v>
      </c>
    </row>
    <row r="8618" spans="1:14" x14ac:dyDescent="0.3">
      <c r="A8618">
        <f t="shared" si="1073"/>
        <v>87</v>
      </c>
      <c r="E8618" s="105">
        <f t="shared" si="1074"/>
        <v>0</v>
      </c>
      <c r="I8618" s="105">
        <f t="shared" si="1075"/>
        <v>0</v>
      </c>
      <c r="J8618" s="105">
        <f t="shared" si="1068"/>
        <v>0</v>
      </c>
      <c r="K8618" s="105">
        <f t="shared" si="1069"/>
        <v>0</v>
      </c>
      <c r="L8618" s="105">
        <f t="shared" si="1070"/>
        <v>0</v>
      </c>
      <c r="M8618">
        <v>0.04</v>
      </c>
      <c r="N8618">
        <f t="shared" si="1071"/>
        <v>3.3960531989175591E-3</v>
      </c>
    </row>
    <row r="8619" spans="1:14" x14ac:dyDescent="0.3">
      <c r="A8619">
        <f t="shared" si="1073"/>
        <v>87</v>
      </c>
      <c r="E8619" s="105">
        <f t="shared" si="1074"/>
        <v>0</v>
      </c>
      <c r="I8619" s="105">
        <f t="shared" si="1075"/>
        <v>0</v>
      </c>
      <c r="J8619" s="105">
        <f t="shared" si="1068"/>
        <v>0</v>
      </c>
      <c r="K8619" s="105">
        <f t="shared" si="1069"/>
        <v>0</v>
      </c>
      <c r="L8619" s="105">
        <f t="shared" si="1070"/>
        <v>0</v>
      </c>
      <c r="M8619">
        <v>0.04</v>
      </c>
      <c r="N8619">
        <f t="shared" si="1071"/>
        <v>3.3960531989175591E-3</v>
      </c>
    </row>
    <row r="8620" spans="1:14" x14ac:dyDescent="0.3">
      <c r="A8620">
        <f t="shared" si="1073"/>
        <v>87</v>
      </c>
      <c r="E8620" s="105">
        <f t="shared" si="1074"/>
        <v>0</v>
      </c>
      <c r="I8620" s="105">
        <f t="shared" si="1075"/>
        <v>0</v>
      </c>
      <c r="J8620" s="105">
        <f t="shared" si="1068"/>
        <v>0</v>
      </c>
      <c r="K8620" s="105">
        <f t="shared" si="1069"/>
        <v>0</v>
      </c>
      <c r="L8620" s="105">
        <f t="shared" si="1070"/>
        <v>0</v>
      </c>
      <c r="M8620">
        <v>0.04</v>
      </c>
      <c r="N8620">
        <f t="shared" si="1071"/>
        <v>3.3960531989175591E-3</v>
      </c>
    </row>
    <row r="8621" spans="1:14" x14ac:dyDescent="0.3">
      <c r="A8621">
        <f t="shared" si="1073"/>
        <v>87</v>
      </c>
      <c r="E8621" s="105">
        <f t="shared" si="1074"/>
        <v>0</v>
      </c>
      <c r="I8621" s="105">
        <f t="shared" si="1075"/>
        <v>0</v>
      </c>
      <c r="J8621" s="105">
        <f t="shared" si="1068"/>
        <v>0</v>
      </c>
      <c r="K8621" s="105">
        <f t="shared" si="1069"/>
        <v>0</v>
      </c>
      <c r="L8621" s="105">
        <f t="shared" si="1070"/>
        <v>0</v>
      </c>
      <c r="M8621">
        <v>0.04</v>
      </c>
      <c r="N8621">
        <f t="shared" si="1071"/>
        <v>3.3960531989175591E-3</v>
      </c>
    </row>
    <row r="8622" spans="1:14" x14ac:dyDescent="0.3">
      <c r="A8622">
        <f t="shared" si="1073"/>
        <v>87</v>
      </c>
      <c r="E8622" s="105">
        <f t="shared" si="1074"/>
        <v>0</v>
      </c>
      <c r="I8622" s="105">
        <f t="shared" si="1075"/>
        <v>0</v>
      </c>
      <c r="J8622" s="105">
        <f t="shared" si="1068"/>
        <v>0</v>
      </c>
      <c r="K8622" s="105">
        <f t="shared" si="1069"/>
        <v>0</v>
      </c>
      <c r="L8622" s="105">
        <f t="shared" si="1070"/>
        <v>0</v>
      </c>
      <c r="M8622">
        <v>0.04</v>
      </c>
      <c r="N8622">
        <f t="shared" si="1071"/>
        <v>3.3960531989175591E-3</v>
      </c>
    </row>
    <row r="8623" spans="1:14" x14ac:dyDescent="0.3">
      <c r="A8623">
        <f t="shared" si="1073"/>
        <v>87</v>
      </c>
      <c r="E8623" s="105">
        <f t="shared" si="1074"/>
        <v>0</v>
      </c>
      <c r="I8623" s="105">
        <f t="shared" si="1075"/>
        <v>0</v>
      </c>
      <c r="J8623" s="105">
        <f t="shared" si="1068"/>
        <v>0</v>
      </c>
      <c r="K8623" s="105">
        <f t="shared" si="1069"/>
        <v>0</v>
      </c>
      <c r="L8623" s="105">
        <f t="shared" si="1070"/>
        <v>0</v>
      </c>
      <c r="M8623">
        <v>0.04</v>
      </c>
      <c r="N8623">
        <f t="shared" si="1071"/>
        <v>3.3960531989175591E-3</v>
      </c>
    </row>
    <row r="8624" spans="1:14" x14ac:dyDescent="0.3">
      <c r="A8624">
        <f t="shared" si="1073"/>
        <v>87</v>
      </c>
      <c r="E8624" s="105">
        <f t="shared" si="1074"/>
        <v>0</v>
      </c>
      <c r="I8624" s="105">
        <f t="shared" si="1075"/>
        <v>0</v>
      </c>
      <c r="J8624" s="105">
        <f t="shared" si="1068"/>
        <v>0</v>
      </c>
      <c r="K8624" s="105">
        <f t="shared" si="1069"/>
        <v>0</v>
      </c>
      <c r="L8624" s="105">
        <f t="shared" si="1070"/>
        <v>0</v>
      </c>
      <c r="M8624">
        <v>0.04</v>
      </c>
      <c r="N8624">
        <f t="shared" si="1071"/>
        <v>3.3960531989175591E-3</v>
      </c>
    </row>
    <row r="8625" spans="1:14" x14ac:dyDescent="0.3">
      <c r="A8625">
        <f t="shared" si="1073"/>
        <v>87</v>
      </c>
      <c r="E8625" s="105">
        <f t="shared" si="1074"/>
        <v>0</v>
      </c>
      <c r="I8625" s="105">
        <f t="shared" si="1075"/>
        <v>0</v>
      </c>
      <c r="J8625" s="105">
        <f t="shared" si="1068"/>
        <v>0</v>
      </c>
      <c r="K8625" s="105">
        <f t="shared" si="1069"/>
        <v>0</v>
      </c>
      <c r="L8625" s="105">
        <f t="shared" si="1070"/>
        <v>0</v>
      </c>
      <c r="M8625">
        <v>0.04</v>
      </c>
      <c r="N8625">
        <f t="shared" si="1071"/>
        <v>3.3960531989175591E-3</v>
      </c>
    </row>
    <row r="8626" spans="1:14" x14ac:dyDescent="0.3">
      <c r="A8626">
        <f t="shared" si="1073"/>
        <v>87</v>
      </c>
      <c r="E8626" s="105">
        <f t="shared" si="1074"/>
        <v>0</v>
      </c>
      <c r="I8626" s="105">
        <f t="shared" si="1075"/>
        <v>0</v>
      </c>
      <c r="J8626" s="105">
        <f t="shared" si="1068"/>
        <v>0</v>
      </c>
      <c r="K8626" s="105">
        <f t="shared" si="1069"/>
        <v>0</v>
      </c>
      <c r="L8626" s="105">
        <f t="shared" si="1070"/>
        <v>0</v>
      </c>
      <c r="M8626">
        <v>0.04</v>
      </c>
      <c r="N8626">
        <f t="shared" si="1071"/>
        <v>3.3960531989175591E-3</v>
      </c>
    </row>
    <row r="8627" spans="1:14" x14ac:dyDescent="0.3">
      <c r="A8627">
        <f t="shared" si="1073"/>
        <v>87</v>
      </c>
      <c r="E8627" s="105">
        <f t="shared" si="1074"/>
        <v>0</v>
      </c>
      <c r="I8627" s="105">
        <f t="shared" si="1075"/>
        <v>0</v>
      </c>
      <c r="J8627" s="105">
        <f t="shared" si="1068"/>
        <v>0</v>
      </c>
      <c r="K8627" s="105">
        <f t="shared" si="1069"/>
        <v>0</v>
      </c>
      <c r="L8627" s="105">
        <f t="shared" si="1070"/>
        <v>0</v>
      </c>
      <c r="M8627">
        <v>0.04</v>
      </c>
      <c r="N8627">
        <f t="shared" si="1071"/>
        <v>3.3960531989175591E-3</v>
      </c>
    </row>
    <row r="8628" spans="1:14" x14ac:dyDescent="0.3">
      <c r="A8628">
        <f t="shared" si="1073"/>
        <v>87</v>
      </c>
      <c r="E8628" s="105">
        <f t="shared" si="1074"/>
        <v>0</v>
      </c>
      <c r="I8628" s="105">
        <f t="shared" si="1075"/>
        <v>0</v>
      </c>
      <c r="J8628" s="105">
        <f t="shared" si="1068"/>
        <v>0</v>
      </c>
      <c r="K8628" s="105">
        <f t="shared" si="1069"/>
        <v>0</v>
      </c>
      <c r="L8628" s="105">
        <f t="shared" si="1070"/>
        <v>0</v>
      </c>
      <c r="M8628">
        <v>0.04</v>
      </c>
      <c r="N8628">
        <f t="shared" si="1071"/>
        <v>3.3960531989175591E-3</v>
      </c>
    </row>
    <row r="8629" spans="1:14" x14ac:dyDescent="0.3">
      <c r="A8629">
        <f t="shared" si="1073"/>
        <v>87</v>
      </c>
      <c r="E8629" s="105">
        <f t="shared" si="1074"/>
        <v>0</v>
      </c>
      <c r="I8629" s="105">
        <f t="shared" si="1075"/>
        <v>0</v>
      </c>
      <c r="J8629" s="105">
        <f t="shared" si="1068"/>
        <v>0</v>
      </c>
      <c r="K8629" s="105">
        <f t="shared" si="1069"/>
        <v>0</v>
      </c>
      <c r="L8629" s="105">
        <f t="shared" si="1070"/>
        <v>0</v>
      </c>
      <c r="M8629">
        <v>0.04</v>
      </c>
      <c r="N8629">
        <f t="shared" si="1071"/>
        <v>3.3960531989175591E-3</v>
      </c>
    </row>
    <row r="8630" spans="1:14" x14ac:dyDescent="0.3">
      <c r="A8630">
        <f t="shared" si="1073"/>
        <v>87</v>
      </c>
      <c r="E8630" s="105">
        <f t="shared" si="1074"/>
        <v>0</v>
      </c>
      <c r="I8630" s="105">
        <f t="shared" si="1075"/>
        <v>0</v>
      </c>
      <c r="J8630" s="105">
        <f t="shared" si="1068"/>
        <v>0</v>
      </c>
      <c r="K8630" s="105">
        <f t="shared" si="1069"/>
        <v>0</v>
      </c>
      <c r="L8630" s="105">
        <f t="shared" si="1070"/>
        <v>0</v>
      </c>
      <c r="M8630">
        <v>0.04</v>
      </c>
      <c r="N8630">
        <f t="shared" si="1071"/>
        <v>3.3960531989175591E-3</v>
      </c>
    </row>
    <row r="8631" spans="1:14" x14ac:dyDescent="0.3">
      <c r="A8631">
        <f t="shared" si="1073"/>
        <v>87</v>
      </c>
      <c r="E8631" s="105">
        <f t="shared" si="1074"/>
        <v>0</v>
      </c>
      <c r="I8631" s="105">
        <f t="shared" si="1075"/>
        <v>0</v>
      </c>
      <c r="J8631" s="105">
        <f t="shared" si="1068"/>
        <v>0</v>
      </c>
      <c r="K8631" s="105">
        <f t="shared" si="1069"/>
        <v>0</v>
      </c>
      <c r="L8631" s="105">
        <f t="shared" si="1070"/>
        <v>0</v>
      </c>
      <c r="M8631">
        <v>0.04</v>
      </c>
      <c r="N8631">
        <f t="shared" si="1071"/>
        <v>3.3960531989175591E-3</v>
      </c>
    </row>
    <row r="8632" spans="1:14" x14ac:dyDescent="0.3">
      <c r="A8632">
        <f t="shared" si="1073"/>
        <v>87</v>
      </c>
      <c r="E8632" s="105">
        <f t="shared" si="1074"/>
        <v>0</v>
      </c>
      <c r="I8632" s="105">
        <f t="shared" si="1075"/>
        <v>0</v>
      </c>
      <c r="J8632" s="105">
        <f t="shared" si="1068"/>
        <v>0</v>
      </c>
      <c r="K8632" s="105">
        <f t="shared" si="1069"/>
        <v>0</v>
      </c>
      <c r="L8632" s="105">
        <f t="shared" si="1070"/>
        <v>0</v>
      </c>
      <c r="M8632">
        <v>0.04</v>
      </c>
      <c r="N8632">
        <f t="shared" si="1071"/>
        <v>3.3960531989175591E-3</v>
      </c>
    </row>
    <row r="8633" spans="1:14" x14ac:dyDescent="0.3">
      <c r="A8633">
        <f t="shared" si="1073"/>
        <v>87</v>
      </c>
      <c r="E8633" s="105">
        <f t="shared" si="1074"/>
        <v>0</v>
      </c>
      <c r="I8633" s="105">
        <f t="shared" si="1075"/>
        <v>0</v>
      </c>
      <c r="J8633" s="105">
        <f t="shared" si="1068"/>
        <v>0</v>
      </c>
      <c r="K8633" s="105">
        <f t="shared" si="1069"/>
        <v>0</v>
      </c>
      <c r="L8633" s="105">
        <f t="shared" si="1070"/>
        <v>0</v>
      </c>
      <c r="M8633">
        <v>0.04</v>
      </c>
      <c r="N8633">
        <f t="shared" si="1071"/>
        <v>3.3960531989175591E-3</v>
      </c>
    </row>
    <row r="8634" spans="1:14" x14ac:dyDescent="0.3">
      <c r="A8634">
        <f t="shared" si="1073"/>
        <v>87</v>
      </c>
      <c r="E8634" s="105">
        <f t="shared" si="1074"/>
        <v>0</v>
      </c>
      <c r="I8634" s="105">
        <f t="shared" si="1075"/>
        <v>0</v>
      </c>
      <c r="J8634" s="105">
        <f t="shared" si="1068"/>
        <v>0</v>
      </c>
      <c r="K8634" s="105">
        <f t="shared" si="1069"/>
        <v>0</v>
      </c>
      <c r="L8634" s="105">
        <f t="shared" si="1070"/>
        <v>0</v>
      </c>
      <c r="M8634">
        <v>0.04</v>
      </c>
      <c r="N8634">
        <f t="shared" si="1071"/>
        <v>3.3960531989175591E-3</v>
      </c>
    </row>
    <row r="8635" spans="1:14" x14ac:dyDescent="0.3">
      <c r="A8635">
        <f t="shared" si="1073"/>
        <v>87</v>
      </c>
      <c r="E8635" s="105">
        <f t="shared" si="1074"/>
        <v>0</v>
      </c>
      <c r="I8635" s="105">
        <f t="shared" si="1075"/>
        <v>0</v>
      </c>
      <c r="J8635" s="105">
        <f t="shared" si="1068"/>
        <v>0</v>
      </c>
      <c r="K8635" s="105">
        <f t="shared" si="1069"/>
        <v>0</v>
      </c>
      <c r="L8635" s="105">
        <f t="shared" si="1070"/>
        <v>0</v>
      </c>
      <c r="M8635">
        <v>0.04</v>
      </c>
      <c r="N8635">
        <f t="shared" si="1071"/>
        <v>3.3960531989175591E-3</v>
      </c>
    </row>
    <row r="8636" spans="1:14" x14ac:dyDescent="0.3">
      <c r="A8636">
        <f t="shared" si="1073"/>
        <v>87</v>
      </c>
      <c r="E8636" s="105">
        <f t="shared" si="1074"/>
        <v>0</v>
      </c>
      <c r="I8636" s="105">
        <f t="shared" si="1075"/>
        <v>0</v>
      </c>
      <c r="J8636" s="105">
        <f t="shared" si="1068"/>
        <v>0</v>
      </c>
      <c r="K8636" s="105">
        <f t="shared" si="1069"/>
        <v>0</v>
      </c>
      <c r="L8636" s="105">
        <f t="shared" si="1070"/>
        <v>0</v>
      </c>
      <c r="M8636">
        <v>0.04</v>
      </c>
      <c r="N8636">
        <f t="shared" si="1071"/>
        <v>3.3960531989175591E-3</v>
      </c>
    </row>
    <row r="8637" spans="1:14" x14ac:dyDescent="0.3">
      <c r="A8637">
        <f t="shared" si="1073"/>
        <v>87</v>
      </c>
      <c r="E8637" s="105">
        <f t="shared" si="1074"/>
        <v>0</v>
      </c>
      <c r="I8637" s="105">
        <f t="shared" si="1075"/>
        <v>0</v>
      </c>
      <c r="J8637" s="105">
        <f t="shared" si="1068"/>
        <v>0</v>
      </c>
      <c r="K8637" s="105">
        <f t="shared" si="1069"/>
        <v>0</v>
      </c>
      <c r="L8637" s="105">
        <f t="shared" si="1070"/>
        <v>0</v>
      </c>
      <c r="M8637">
        <v>0.04</v>
      </c>
      <c r="N8637">
        <f t="shared" si="1071"/>
        <v>3.3960531989175591E-3</v>
      </c>
    </row>
    <row r="8638" spans="1:14" x14ac:dyDescent="0.3">
      <c r="A8638">
        <f t="shared" si="1073"/>
        <v>87</v>
      </c>
      <c r="E8638" s="105">
        <f t="shared" si="1074"/>
        <v>0</v>
      </c>
      <c r="I8638" s="105">
        <f t="shared" si="1075"/>
        <v>0</v>
      </c>
      <c r="J8638" s="105">
        <f t="shared" si="1068"/>
        <v>0</v>
      </c>
      <c r="K8638" s="105">
        <f t="shared" si="1069"/>
        <v>0</v>
      </c>
      <c r="L8638" s="105">
        <f t="shared" si="1070"/>
        <v>0</v>
      </c>
      <c r="M8638">
        <v>0.04</v>
      </c>
      <c r="N8638">
        <f t="shared" si="1071"/>
        <v>3.3960531989175591E-3</v>
      </c>
    </row>
    <row r="8639" spans="1:14" x14ac:dyDescent="0.3">
      <c r="A8639">
        <f t="shared" si="1073"/>
        <v>87</v>
      </c>
      <c r="E8639" s="105">
        <f t="shared" si="1074"/>
        <v>0</v>
      </c>
      <c r="I8639" s="105">
        <f t="shared" si="1075"/>
        <v>0</v>
      </c>
      <c r="J8639" s="105">
        <f t="shared" si="1068"/>
        <v>0</v>
      </c>
      <c r="K8639" s="105">
        <f t="shared" si="1069"/>
        <v>0</v>
      </c>
      <c r="L8639" s="105">
        <f t="shared" si="1070"/>
        <v>0</v>
      </c>
      <c r="M8639">
        <v>0.04</v>
      </c>
      <c r="N8639">
        <f t="shared" si="1071"/>
        <v>3.3960531989175591E-3</v>
      </c>
    </row>
    <row r="8640" spans="1:14" x14ac:dyDescent="0.3">
      <c r="A8640">
        <f t="shared" si="1073"/>
        <v>87</v>
      </c>
      <c r="E8640" s="105">
        <f t="shared" si="1074"/>
        <v>0</v>
      </c>
      <c r="I8640" s="105">
        <f t="shared" si="1075"/>
        <v>0</v>
      </c>
      <c r="J8640" s="105">
        <f t="shared" si="1068"/>
        <v>0</v>
      </c>
      <c r="K8640" s="105">
        <f t="shared" si="1069"/>
        <v>0</v>
      </c>
      <c r="L8640" s="105">
        <f t="shared" si="1070"/>
        <v>0</v>
      </c>
      <c r="M8640">
        <v>0.04</v>
      </c>
      <c r="N8640">
        <f t="shared" si="1071"/>
        <v>3.3960531989175591E-3</v>
      </c>
    </row>
    <row r="8641" spans="1:14" x14ac:dyDescent="0.3">
      <c r="A8641">
        <f t="shared" si="1073"/>
        <v>87</v>
      </c>
      <c r="E8641" s="105">
        <f t="shared" si="1074"/>
        <v>0</v>
      </c>
      <c r="I8641" s="105">
        <f t="shared" si="1075"/>
        <v>0</v>
      </c>
      <c r="J8641" s="105">
        <f t="shared" si="1068"/>
        <v>0</v>
      </c>
      <c r="K8641" s="105">
        <f t="shared" si="1069"/>
        <v>0</v>
      </c>
      <c r="L8641" s="105">
        <f t="shared" si="1070"/>
        <v>0</v>
      </c>
      <c r="M8641">
        <v>0.04</v>
      </c>
      <c r="N8641">
        <f t="shared" si="1071"/>
        <v>3.3960531989175591E-3</v>
      </c>
    </row>
    <row r="8642" spans="1:14" x14ac:dyDescent="0.3">
      <c r="A8642">
        <f t="shared" si="1073"/>
        <v>87</v>
      </c>
      <c r="E8642" s="105">
        <f t="shared" si="1074"/>
        <v>0</v>
      </c>
      <c r="I8642" s="105">
        <f t="shared" si="1075"/>
        <v>0</v>
      </c>
      <c r="J8642" s="105">
        <f t="shared" si="1068"/>
        <v>0</v>
      </c>
      <c r="K8642" s="105">
        <f t="shared" si="1069"/>
        <v>0</v>
      </c>
      <c r="L8642" s="105">
        <f t="shared" si="1070"/>
        <v>0</v>
      </c>
      <c r="M8642">
        <v>0.04</v>
      </c>
      <c r="N8642">
        <f t="shared" si="1071"/>
        <v>3.3960531989175591E-3</v>
      </c>
    </row>
    <row r="8643" spans="1:14" x14ac:dyDescent="0.3">
      <c r="A8643">
        <f t="shared" si="1073"/>
        <v>87</v>
      </c>
      <c r="E8643" s="105">
        <f t="shared" si="1074"/>
        <v>0</v>
      </c>
      <c r="I8643" s="105">
        <f t="shared" si="1075"/>
        <v>0</v>
      </c>
      <c r="J8643" s="105">
        <f t="shared" ref="J8643:J8706" si="1076">E8643*($H$2/12)</f>
        <v>0</v>
      </c>
      <c r="K8643" s="105">
        <f t="shared" ref="K8643:K8706" si="1077">I8643-J8643</f>
        <v>0</v>
      </c>
      <c r="L8643" s="105">
        <f t="shared" ref="L8643:L8706" si="1078">N8643*(E8643-K8643)</f>
        <v>0</v>
      </c>
      <c r="M8643">
        <v>0.04</v>
      </c>
      <c r="N8643">
        <f t="shared" ref="N8643:N8706" si="1079">1-(POWER(1-M8643,(1/12)))</f>
        <v>3.3960531989175591E-3</v>
      </c>
    </row>
    <row r="8644" spans="1:14" x14ac:dyDescent="0.3">
      <c r="A8644">
        <f t="shared" si="1073"/>
        <v>87</v>
      </c>
      <c r="E8644" s="105">
        <f t="shared" si="1074"/>
        <v>0</v>
      </c>
      <c r="I8644" s="105">
        <f t="shared" si="1075"/>
        <v>0</v>
      </c>
      <c r="J8644" s="105">
        <f t="shared" si="1076"/>
        <v>0</v>
      </c>
      <c r="K8644" s="105">
        <f t="shared" si="1077"/>
        <v>0</v>
      </c>
      <c r="L8644" s="105">
        <f t="shared" si="1078"/>
        <v>0</v>
      </c>
      <c r="M8644">
        <v>0.04</v>
      </c>
      <c r="N8644">
        <f t="shared" si="1079"/>
        <v>3.3960531989175591E-3</v>
      </c>
    </row>
    <row r="8645" spans="1:14" x14ac:dyDescent="0.3">
      <c r="A8645">
        <f t="shared" si="1073"/>
        <v>87</v>
      </c>
      <c r="E8645" s="105">
        <f t="shared" si="1074"/>
        <v>0</v>
      </c>
      <c r="I8645" s="105">
        <f t="shared" si="1075"/>
        <v>0</v>
      </c>
      <c r="J8645" s="105">
        <f t="shared" si="1076"/>
        <v>0</v>
      </c>
      <c r="K8645" s="105">
        <f t="shared" si="1077"/>
        <v>0</v>
      </c>
      <c r="L8645" s="105">
        <f t="shared" si="1078"/>
        <v>0</v>
      </c>
      <c r="M8645">
        <v>0.04</v>
      </c>
      <c r="N8645">
        <f t="shared" si="1079"/>
        <v>3.3960531989175591E-3</v>
      </c>
    </row>
    <row r="8646" spans="1:14" x14ac:dyDescent="0.3">
      <c r="A8646">
        <f t="shared" si="1073"/>
        <v>87</v>
      </c>
      <c r="E8646" s="105">
        <f t="shared" si="1074"/>
        <v>0</v>
      </c>
      <c r="I8646" s="105">
        <f t="shared" si="1075"/>
        <v>0</v>
      </c>
      <c r="J8646" s="105">
        <f t="shared" si="1076"/>
        <v>0</v>
      </c>
      <c r="K8646" s="105">
        <f t="shared" si="1077"/>
        <v>0</v>
      </c>
      <c r="L8646" s="105">
        <f t="shared" si="1078"/>
        <v>0</v>
      </c>
      <c r="M8646">
        <v>0.04</v>
      </c>
      <c r="N8646">
        <f t="shared" si="1079"/>
        <v>3.3960531989175591E-3</v>
      </c>
    </row>
    <row r="8647" spans="1:14" x14ac:dyDescent="0.3">
      <c r="A8647">
        <f t="shared" si="1073"/>
        <v>87</v>
      </c>
      <c r="E8647" s="105">
        <f t="shared" si="1074"/>
        <v>0</v>
      </c>
      <c r="I8647" s="105">
        <f t="shared" si="1075"/>
        <v>0</v>
      </c>
      <c r="J8647" s="105">
        <f t="shared" si="1076"/>
        <v>0</v>
      </c>
      <c r="K8647" s="105">
        <f t="shared" si="1077"/>
        <v>0</v>
      </c>
      <c r="L8647" s="105">
        <f t="shared" si="1078"/>
        <v>0</v>
      </c>
      <c r="M8647">
        <v>0.04</v>
      </c>
      <c r="N8647">
        <f t="shared" si="1079"/>
        <v>3.3960531989175591E-3</v>
      </c>
    </row>
    <row r="8648" spans="1:14" x14ac:dyDescent="0.3">
      <c r="A8648">
        <f t="shared" si="1073"/>
        <v>87</v>
      </c>
      <c r="E8648" s="105">
        <f t="shared" si="1074"/>
        <v>0</v>
      </c>
      <c r="I8648" s="105">
        <f t="shared" si="1075"/>
        <v>0</v>
      </c>
      <c r="J8648" s="105">
        <f t="shared" si="1076"/>
        <v>0</v>
      </c>
      <c r="K8648" s="105">
        <f t="shared" si="1077"/>
        <v>0</v>
      </c>
      <c r="L8648" s="105">
        <f t="shared" si="1078"/>
        <v>0</v>
      </c>
      <c r="M8648">
        <v>0.04</v>
      </c>
      <c r="N8648">
        <f t="shared" si="1079"/>
        <v>3.3960531989175591E-3</v>
      </c>
    </row>
    <row r="8649" spans="1:14" x14ac:dyDescent="0.3">
      <c r="A8649">
        <f t="shared" si="1073"/>
        <v>87</v>
      </c>
      <c r="E8649" s="105">
        <f t="shared" si="1074"/>
        <v>0</v>
      </c>
      <c r="I8649" s="105">
        <f t="shared" si="1075"/>
        <v>0</v>
      </c>
      <c r="J8649" s="105">
        <f t="shared" si="1076"/>
        <v>0</v>
      </c>
      <c r="K8649" s="105">
        <f t="shared" si="1077"/>
        <v>0</v>
      </c>
      <c r="L8649" s="105">
        <f t="shared" si="1078"/>
        <v>0</v>
      </c>
      <c r="M8649">
        <v>0.04</v>
      </c>
      <c r="N8649">
        <f t="shared" si="1079"/>
        <v>3.3960531989175591E-3</v>
      </c>
    </row>
    <row r="8650" spans="1:14" x14ac:dyDescent="0.3">
      <c r="A8650">
        <f t="shared" si="1073"/>
        <v>87</v>
      </c>
      <c r="E8650" s="105">
        <f t="shared" si="1074"/>
        <v>0</v>
      </c>
      <c r="I8650" s="105">
        <f t="shared" si="1075"/>
        <v>0</v>
      </c>
      <c r="J8650" s="105">
        <f t="shared" si="1076"/>
        <v>0</v>
      </c>
      <c r="K8650" s="105">
        <f t="shared" si="1077"/>
        <v>0</v>
      </c>
      <c r="L8650" s="105">
        <f t="shared" si="1078"/>
        <v>0</v>
      </c>
      <c r="M8650">
        <v>0.04</v>
      </c>
      <c r="N8650">
        <f t="shared" si="1079"/>
        <v>3.3960531989175591E-3</v>
      </c>
    </row>
    <row r="8651" spans="1:14" x14ac:dyDescent="0.3">
      <c r="A8651">
        <f t="shared" si="1073"/>
        <v>87</v>
      </c>
      <c r="E8651" s="105">
        <f t="shared" si="1074"/>
        <v>0</v>
      </c>
      <c r="I8651" s="105">
        <f t="shared" si="1075"/>
        <v>0</v>
      </c>
      <c r="J8651" s="105">
        <f t="shared" si="1076"/>
        <v>0</v>
      </c>
      <c r="K8651" s="105">
        <f t="shared" si="1077"/>
        <v>0</v>
      </c>
      <c r="L8651" s="105">
        <f t="shared" si="1078"/>
        <v>0</v>
      </c>
      <c r="M8651">
        <v>0.04</v>
      </c>
      <c r="N8651">
        <f t="shared" si="1079"/>
        <v>3.3960531989175591E-3</v>
      </c>
    </row>
    <row r="8652" spans="1:14" x14ac:dyDescent="0.3">
      <c r="A8652">
        <f t="shared" si="1073"/>
        <v>87</v>
      </c>
      <c r="E8652" s="105">
        <f t="shared" si="1074"/>
        <v>0</v>
      </c>
      <c r="I8652" s="105">
        <f t="shared" si="1075"/>
        <v>0</v>
      </c>
      <c r="J8652" s="105">
        <f t="shared" si="1076"/>
        <v>0</v>
      </c>
      <c r="K8652" s="105">
        <f t="shared" si="1077"/>
        <v>0</v>
      </c>
      <c r="L8652" s="105">
        <f t="shared" si="1078"/>
        <v>0</v>
      </c>
      <c r="M8652">
        <v>0.04</v>
      </c>
      <c r="N8652">
        <f t="shared" si="1079"/>
        <v>3.3960531989175591E-3</v>
      </c>
    </row>
    <row r="8653" spans="1:14" x14ac:dyDescent="0.3">
      <c r="A8653">
        <f t="shared" si="1073"/>
        <v>87</v>
      </c>
      <c r="E8653" s="105">
        <f t="shared" si="1074"/>
        <v>0</v>
      </c>
      <c r="I8653" s="105">
        <f t="shared" si="1075"/>
        <v>0</v>
      </c>
      <c r="J8653" s="105">
        <f t="shared" si="1076"/>
        <v>0</v>
      </c>
      <c r="K8653" s="105">
        <f t="shared" si="1077"/>
        <v>0</v>
      </c>
      <c r="L8653" s="105">
        <f t="shared" si="1078"/>
        <v>0</v>
      </c>
      <c r="M8653">
        <v>0.04</v>
      </c>
      <c r="N8653">
        <f t="shared" si="1079"/>
        <v>3.3960531989175591E-3</v>
      </c>
    </row>
    <row r="8654" spans="1:14" x14ac:dyDescent="0.3">
      <c r="A8654">
        <f t="shared" si="1073"/>
        <v>87</v>
      </c>
      <c r="E8654" s="105">
        <f t="shared" si="1074"/>
        <v>0</v>
      </c>
      <c r="I8654" s="105">
        <f t="shared" si="1075"/>
        <v>0</v>
      </c>
      <c r="J8654" s="105">
        <f t="shared" si="1076"/>
        <v>0</v>
      </c>
      <c r="K8654" s="105">
        <f t="shared" si="1077"/>
        <v>0</v>
      </c>
      <c r="L8654" s="105">
        <f t="shared" si="1078"/>
        <v>0</v>
      </c>
      <c r="M8654">
        <v>0.04</v>
      </c>
      <c r="N8654">
        <f t="shared" si="1079"/>
        <v>3.3960531989175591E-3</v>
      </c>
    </row>
    <row r="8655" spans="1:14" x14ac:dyDescent="0.3">
      <c r="A8655">
        <f t="shared" si="1073"/>
        <v>87</v>
      </c>
      <c r="E8655" s="105">
        <f t="shared" si="1074"/>
        <v>0</v>
      </c>
      <c r="I8655" s="105">
        <f t="shared" si="1075"/>
        <v>0</v>
      </c>
      <c r="J8655" s="105">
        <f t="shared" si="1076"/>
        <v>0</v>
      </c>
      <c r="K8655" s="105">
        <f t="shared" si="1077"/>
        <v>0</v>
      </c>
      <c r="L8655" s="105">
        <f t="shared" si="1078"/>
        <v>0</v>
      </c>
      <c r="M8655">
        <v>0.04</v>
      </c>
      <c r="N8655">
        <f t="shared" si="1079"/>
        <v>3.3960531989175591E-3</v>
      </c>
    </row>
    <row r="8656" spans="1:14" x14ac:dyDescent="0.3">
      <c r="A8656">
        <f t="shared" si="1073"/>
        <v>87</v>
      </c>
      <c r="E8656" s="105">
        <f t="shared" si="1074"/>
        <v>0</v>
      </c>
      <c r="I8656" s="105">
        <f t="shared" si="1075"/>
        <v>0</v>
      </c>
      <c r="J8656" s="105">
        <f t="shared" si="1076"/>
        <v>0</v>
      </c>
      <c r="K8656" s="105">
        <f t="shared" si="1077"/>
        <v>0</v>
      </c>
      <c r="L8656" s="105">
        <f t="shared" si="1078"/>
        <v>0</v>
      </c>
      <c r="M8656">
        <v>0.04</v>
      </c>
      <c r="N8656">
        <f t="shared" si="1079"/>
        <v>3.3960531989175591E-3</v>
      </c>
    </row>
    <row r="8657" spans="1:14" x14ac:dyDescent="0.3">
      <c r="A8657">
        <f t="shared" si="1073"/>
        <v>87</v>
      </c>
      <c r="E8657" s="105">
        <f t="shared" si="1074"/>
        <v>0</v>
      </c>
      <c r="I8657" s="105">
        <f t="shared" si="1075"/>
        <v>0</v>
      </c>
      <c r="J8657" s="105">
        <f t="shared" si="1076"/>
        <v>0</v>
      </c>
      <c r="K8657" s="105">
        <f t="shared" si="1077"/>
        <v>0</v>
      </c>
      <c r="L8657" s="105">
        <f t="shared" si="1078"/>
        <v>0</v>
      </c>
      <c r="M8657">
        <v>0.04</v>
      </c>
      <c r="N8657">
        <f t="shared" si="1079"/>
        <v>3.3960531989175591E-3</v>
      </c>
    </row>
    <row r="8658" spans="1:14" x14ac:dyDescent="0.3">
      <c r="A8658">
        <f t="shared" si="1073"/>
        <v>87</v>
      </c>
      <c r="E8658" s="105">
        <f t="shared" si="1074"/>
        <v>0</v>
      </c>
      <c r="I8658" s="105">
        <f t="shared" si="1075"/>
        <v>0</v>
      </c>
      <c r="J8658" s="105">
        <f t="shared" si="1076"/>
        <v>0</v>
      </c>
      <c r="K8658" s="105">
        <f t="shared" si="1077"/>
        <v>0</v>
      </c>
      <c r="L8658" s="105">
        <f t="shared" si="1078"/>
        <v>0</v>
      </c>
      <c r="M8658">
        <v>0.04</v>
      </c>
      <c r="N8658">
        <f t="shared" si="1079"/>
        <v>3.3960531989175591E-3</v>
      </c>
    </row>
    <row r="8659" spans="1:14" x14ac:dyDescent="0.3">
      <c r="A8659">
        <f t="shared" si="1073"/>
        <v>87</v>
      </c>
      <c r="E8659" s="105">
        <f t="shared" si="1074"/>
        <v>0</v>
      </c>
      <c r="I8659" s="105">
        <f t="shared" si="1075"/>
        <v>0</v>
      </c>
      <c r="J8659" s="105">
        <f t="shared" si="1076"/>
        <v>0</v>
      </c>
      <c r="K8659" s="105">
        <f t="shared" si="1077"/>
        <v>0</v>
      </c>
      <c r="L8659" s="105">
        <f t="shared" si="1078"/>
        <v>0</v>
      </c>
      <c r="M8659">
        <v>0.04</v>
      </c>
      <c r="N8659">
        <f t="shared" si="1079"/>
        <v>3.3960531989175591E-3</v>
      </c>
    </row>
    <row r="8660" spans="1:14" x14ac:dyDescent="0.3">
      <c r="A8660">
        <f t="shared" si="1073"/>
        <v>87</v>
      </c>
      <c r="E8660" s="105">
        <f t="shared" si="1074"/>
        <v>0</v>
      </c>
      <c r="I8660" s="105">
        <f t="shared" si="1075"/>
        <v>0</v>
      </c>
      <c r="J8660" s="105">
        <f t="shared" si="1076"/>
        <v>0</v>
      </c>
      <c r="K8660" s="105">
        <f t="shared" si="1077"/>
        <v>0</v>
      </c>
      <c r="L8660" s="105">
        <f t="shared" si="1078"/>
        <v>0</v>
      </c>
      <c r="M8660">
        <v>0.04</v>
      </c>
      <c r="N8660">
        <f t="shared" si="1079"/>
        <v>3.3960531989175591E-3</v>
      </c>
    </row>
    <row r="8661" spans="1:14" x14ac:dyDescent="0.3">
      <c r="A8661">
        <f t="shared" si="1073"/>
        <v>87</v>
      </c>
      <c r="E8661" s="105">
        <f t="shared" si="1074"/>
        <v>0</v>
      </c>
      <c r="I8661" s="105">
        <f t="shared" si="1075"/>
        <v>0</v>
      </c>
      <c r="J8661" s="105">
        <f t="shared" si="1076"/>
        <v>0</v>
      </c>
      <c r="K8661" s="105">
        <f t="shared" si="1077"/>
        <v>0</v>
      </c>
      <c r="L8661" s="105">
        <f t="shared" si="1078"/>
        <v>0</v>
      </c>
      <c r="M8661">
        <v>0.04</v>
      </c>
      <c r="N8661">
        <f t="shared" si="1079"/>
        <v>3.3960531989175591E-3</v>
      </c>
    </row>
    <row r="8662" spans="1:14" x14ac:dyDescent="0.3">
      <c r="A8662">
        <f t="shared" si="1073"/>
        <v>87</v>
      </c>
      <c r="E8662" s="105">
        <f t="shared" si="1074"/>
        <v>0</v>
      </c>
      <c r="I8662" s="105">
        <f t="shared" si="1075"/>
        <v>0</v>
      </c>
      <c r="J8662" s="105">
        <f t="shared" si="1076"/>
        <v>0</v>
      </c>
      <c r="K8662" s="105">
        <f t="shared" si="1077"/>
        <v>0</v>
      </c>
      <c r="L8662" s="105">
        <f t="shared" si="1078"/>
        <v>0</v>
      </c>
      <c r="M8662">
        <v>0.04</v>
      </c>
      <c r="N8662">
        <f t="shared" si="1079"/>
        <v>3.3960531989175591E-3</v>
      </c>
    </row>
    <row r="8663" spans="1:14" x14ac:dyDescent="0.3">
      <c r="A8663">
        <f t="shared" si="1073"/>
        <v>87</v>
      </c>
      <c r="E8663" s="105">
        <f t="shared" si="1074"/>
        <v>0</v>
      </c>
      <c r="I8663" s="105">
        <f t="shared" si="1075"/>
        <v>0</v>
      </c>
      <c r="J8663" s="105">
        <f t="shared" si="1076"/>
        <v>0</v>
      </c>
      <c r="K8663" s="105">
        <f t="shared" si="1077"/>
        <v>0</v>
      </c>
      <c r="L8663" s="105">
        <f t="shared" si="1078"/>
        <v>0</v>
      </c>
      <c r="M8663">
        <v>0.04</v>
      </c>
      <c r="N8663">
        <f t="shared" si="1079"/>
        <v>3.3960531989175591E-3</v>
      </c>
    </row>
    <row r="8664" spans="1:14" x14ac:dyDescent="0.3">
      <c r="A8664">
        <f t="shared" si="1073"/>
        <v>87</v>
      </c>
      <c r="E8664" s="105">
        <f t="shared" si="1074"/>
        <v>0</v>
      </c>
      <c r="I8664" s="105">
        <f t="shared" si="1075"/>
        <v>0</v>
      </c>
      <c r="J8664" s="105">
        <f t="shared" si="1076"/>
        <v>0</v>
      </c>
      <c r="K8664" s="105">
        <f t="shared" si="1077"/>
        <v>0</v>
      </c>
      <c r="L8664" s="105">
        <f t="shared" si="1078"/>
        <v>0</v>
      </c>
      <c r="M8664">
        <v>0.04</v>
      </c>
      <c r="N8664">
        <f t="shared" si="1079"/>
        <v>3.3960531989175591E-3</v>
      </c>
    </row>
    <row r="8665" spans="1:14" x14ac:dyDescent="0.3">
      <c r="A8665">
        <f t="shared" si="1073"/>
        <v>87</v>
      </c>
      <c r="E8665" s="105">
        <f t="shared" si="1074"/>
        <v>0</v>
      </c>
      <c r="I8665" s="105">
        <f t="shared" si="1075"/>
        <v>0</v>
      </c>
      <c r="J8665" s="105">
        <f t="shared" si="1076"/>
        <v>0</v>
      </c>
      <c r="K8665" s="105">
        <f t="shared" si="1077"/>
        <v>0</v>
      </c>
      <c r="L8665" s="105">
        <f t="shared" si="1078"/>
        <v>0</v>
      </c>
      <c r="M8665">
        <v>0.04</v>
      </c>
      <c r="N8665">
        <f t="shared" si="1079"/>
        <v>3.3960531989175591E-3</v>
      </c>
    </row>
    <row r="8666" spans="1:14" x14ac:dyDescent="0.3">
      <c r="A8666">
        <f t="shared" si="1073"/>
        <v>87</v>
      </c>
      <c r="E8666" s="105">
        <f t="shared" si="1074"/>
        <v>0</v>
      </c>
      <c r="I8666" s="105">
        <f t="shared" si="1075"/>
        <v>0</v>
      </c>
      <c r="J8666" s="105">
        <f t="shared" si="1076"/>
        <v>0</v>
      </c>
      <c r="K8666" s="105">
        <f t="shared" si="1077"/>
        <v>0</v>
      </c>
      <c r="L8666" s="105">
        <f t="shared" si="1078"/>
        <v>0</v>
      </c>
      <c r="M8666">
        <v>0.04</v>
      </c>
      <c r="N8666">
        <f t="shared" si="1079"/>
        <v>3.3960531989175591E-3</v>
      </c>
    </row>
    <row r="8667" spans="1:14" x14ac:dyDescent="0.3">
      <c r="A8667">
        <f t="shared" si="1073"/>
        <v>87</v>
      </c>
      <c r="E8667" s="105">
        <f t="shared" si="1074"/>
        <v>0</v>
      </c>
      <c r="I8667" s="105">
        <f t="shared" si="1075"/>
        <v>0</v>
      </c>
      <c r="J8667" s="105">
        <f t="shared" si="1076"/>
        <v>0</v>
      </c>
      <c r="K8667" s="105">
        <f t="shared" si="1077"/>
        <v>0</v>
      </c>
      <c r="L8667" s="105">
        <f t="shared" si="1078"/>
        <v>0</v>
      </c>
      <c r="M8667">
        <v>0.04</v>
      </c>
      <c r="N8667">
        <f t="shared" si="1079"/>
        <v>3.3960531989175591E-3</v>
      </c>
    </row>
    <row r="8668" spans="1:14" x14ac:dyDescent="0.3">
      <c r="A8668">
        <f t="shared" si="1073"/>
        <v>87</v>
      </c>
      <c r="E8668" s="105">
        <f t="shared" si="1074"/>
        <v>0</v>
      </c>
      <c r="I8668" s="105">
        <f t="shared" si="1075"/>
        <v>0</v>
      </c>
      <c r="J8668" s="105">
        <f t="shared" si="1076"/>
        <v>0</v>
      </c>
      <c r="K8668" s="105">
        <f t="shared" si="1077"/>
        <v>0</v>
      </c>
      <c r="L8668" s="105">
        <f t="shared" si="1078"/>
        <v>0</v>
      </c>
      <c r="M8668">
        <v>0.04</v>
      </c>
      <c r="N8668">
        <f t="shared" si="1079"/>
        <v>3.3960531989175591E-3</v>
      </c>
    </row>
    <row r="8669" spans="1:14" x14ac:dyDescent="0.3">
      <c r="A8669">
        <f t="shared" si="1073"/>
        <v>87</v>
      </c>
      <c r="E8669" s="105">
        <f t="shared" si="1074"/>
        <v>0</v>
      </c>
      <c r="I8669" s="105">
        <f t="shared" si="1075"/>
        <v>0</v>
      </c>
      <c r="J8669" s="105">
        <f t="shared" si="1076"/>
        <v>0</v>
      </c>
      <c r="K8669" s="105">
        <f t="shared" si="1077"/>
        <v>0</v>
      </c>
      <c r="L8669" s="105">
        <f t="shared" si="1078"/>
        <v>0</v>
      </c>
      <c r="M8669">
        <v>0.04</v>
      </c>
      <c r="N8669">
        <f t="shared" si="1079"/>
        <v>3.3960531989175591E-3</v>
      </c>
    </row>
    <row r="8670" spans="1:14" x14ac:dyDescent="0.3">
      <c r="A8670">
        <f t="shared" si="1073"/>
        <v>87</v>
      </c>
      <c r="E8670" s="105">
        <f t="shared" si="1074"/>
        <v>0</v>
      </c>
      <c r="I8670" s="105">
        <f t="shared" si="1075"/>
        <v>0</v>
      </c>
      <c r="J8670" s="105">
        <f t="shared" si="1076"/>
        <v>0</v>
      </c>
      <c r="K8670" s="105">
        <f t="shared" si="1077"/>
        <v>0</v>
      </c>
      <c r="L8670" s="105">
        <f t="shared" si="1078"/>
        <v>0</v>
      </c>
      <c r="M8670">
        <v>0.04</v>
      </c>
      <c r="N8670">
        <f t="shared" si="1079"/>
        <v>3.3960531989175591E-3</v>
      </c>
    </row>
    <row r="8671" spans="1:14" x14ac:dyDescent="0.3">
      <c r="A8671">
        <f t="shared" si="1073"/>
        <v>87</v>
      </c>
      <c r="E8671" s="105">
        <f t="shared" si="1074"/>
        <v>0</v>
      </c>
      <c r="I8671" s="105">
        <f t="shared" si="1075"/>
        <v>0</v>
      </c>
      <c r="J8671" s="105">
        <f t="shared" si="1076"/>
        <v>0</v>
      </c>
      <c r="K8671" s="105">
        <f t="shared" si="1077"/>
        <v>0</v>
      </c>
      <c r="L8671" s="105">
        <f t="shared" si="1078"/>
        <v>0</v>
      </c>
      <c r="M8671">
        <v>0.04</v>
      </c>
      <c r="N8671">
        <f t="shared" si="1079"/>
        <v>3.3960531989175591E-3</v>
      </c>
    </row>
    <row r="8672" spans="1:14" x14ac:dyDescent="0.3">
      <c r="A8672">
        <f t="shared" si="1073"/>
        <v>87</v>
      </c>
      <c r="E8672" s="105">
        <f t="shared" si="1074"/>
        <v>0</v>
      </c>
      <c r="I8672" s="105">
        <f t="shared" si="1075"/>
        <v>0</v>
      </c>
      <c r="J8672" s="105">
        <f t="shared" si="1076"/>
        <v>0</v>
      </c>
      <c r="K8672" s="105">
        <f t="shared" si="1077"/>
        <v>0</v>
      </c>
      <c r="L8672" s="105">
        <f t="shared" si="1078"/>
        <v>0</v>
      </c>
      <c r="M8672">
        <v>0.04</v>
      </c>
      <c r="N8672">
        <f t="shared" si="1079"/>
        <v>3.3960531989175591E-3</v>
      </c>
    </row>
    <row r="8673" spans="1:14" x14ac:dyDescent="0.3">
      <c r="A8673">
        <f t="shared" si="1073"/>
        <v>87</v>
      </c>
      <c r="E8673" s="105">
        <f t="shared" si="1074"/>
        <v>0</v>
      </c>
      <c r="I8673" s="105">
        <f t="shared" si="1075"/>
        <v>0</v>
      </c>
      <c r="J8673" s="105">
        <f t="shared" si="1076"/>
        <v>0</v>
      </c>
      <c r="K8673" s="105">
        <f t="shared" si="1077"/>
        <v>0</v>
      </c>
      <c r="L8673" s="105">
        <f t="shared" si="1078"/>
        <v>0</v>
      </c>
      <c r="M8673">
        <v>0.04</v>
      </c>
      <c r="N8673">
        <f t="shared" si="1079"/>
        <v>3.3960531989175591E-3</v>
      </c>
    </row>
    <row r="8674" spans="1:14" x14ac:dyDescent="0.3">
      <c r="A8674">
        <f t="shared" si="1073"/>
        <v>87</v>
      </c>
      <c r="E8674" s="105">
        <f t="shared" si="1074"/>
        <v>0</v>
      </c>
      <c r="I8674" s="105">
        <f t="shared" si="1075"/>
        <v>0</v>
      </c>
      <c r="J8674" s="105">
        <f t="shared" si="1076"/>
        <v>0</v>
      </c>
      <c r="K8674" s="105">
        <f t="shared" si="1077"/>
        <v>0</v>
      </c>
      <c r="L8674" s="105">
        <f t="shared" si="1078"/>
        <v>0</v>
      </c>
      <c r="M8674">
        <v>0.04</v>
      </c>
      <c r="N8674">
        <f t="shared" si="1079"/>
        <v>3.3960531989175591E-3</v>
      </c>
    </row>
    <row r="8675" spans="1:14" x14ac:dyDescent="0.3">
      <c r="A8675">
        <f t="shared" si="1073"/>
        <v>87</v>
      </c>
      <c r="E8675" s="105">
        <f t="shared" si="1074"/>
        <v>0</v>
      </c>
      <c r="I8675" s="105">
        <f t="shared" si="1075"/>
        <v>0</v>
      </c>
      <c r="J8675" s="105">
        <f t="shared" si="1076"/>
        <v>0</v>
      </c>
      <c r="K8675" s="105">
        <f t="shared" si="1077"/>
        <v>0</v>
      </c>
      <c r="L8675" s="105">
        <f t="shared" si="1078"/>
        <v>0</v>
      </c>
      <c r="M8675">
        <v>0.04</v>
      </c>
      <c r="N8675">
        <f t="shared" si="1079"/>
        <v>3.3960531989175591E-3</v>
      </c>
    </row>
    <row r="8676" spans="1:14" x14ac:dyDescent="0.3">
      <c r="A8676">
        <f t="shared" si="1073"/>
        <v>87</v>
      </c>
      <c r="E8676" s="105">
        <f t="shared" si="1074"/>
        <v>0</v>
      </c>
      <c r="I8676" s="105">
        <f t="shared" si="1075"/>
        <v>0</v>
      </c>
      <c r="J8676" s="105">
        <f t="shared" si="1076"/>
        <v>0</v>
      </c>
      <c r="K8676" s="105">
        <f t="shared" si="1077"/>
        <v>0</v>
      </c>
      <c r="L8676" s="105">
        <f t="shared" si="1078"/>
        <v>0</v>
      </c>
      <c r="M8676">
        <v>0.04</v>
      </c>
      <c r="N8676">
        <f t="shared" si="1079"/>
        <v>3.3960531989175591E-3</v>
      </c>
    </row>
    <row r="8677" spans="1:14" x14ac:dyDescent="0.3">
      <c r="A8677">
        <f t="shared" si="1073"/>
        <v>87</v>
      </c>
      <c r="E8677" s="105">
        <f t="shared" si="1074"/>
        <v>0</v>
      </c>
      <c r="I8677" s="105">
        <f t="shared" si="1075"/>
        <v>0</v>
      </c>
      <c r="J8677" s="105">
        <f t="shared" si="1076"/>
        <v>0</v>
      </c>
      <c r="K8677" s="105">
        <f t="shared" si="1077"/>
        <v>0</v>
      </c>
      <c r="L8677" s="105">
        <f t="shared" si="1078"/>
        <v>0</v>
      </c>
      <c r="M8677">
        <v>0.04</v>
      </c>
      <c r="N8677">
        <f t="shared" si="1079"/>
        <v>3.3960531989175591E-3</v>
      </c>
    </row>
    <row r="8678" spans="1:14" x14ac:dyDescent="0.3">
      <c r="A8678">
        <f t="shared" si="1073"/>
        <v>87</v>
      </c>
      <c r="E8678" s="105">
        <f t="shared" si="1074"/>
        <v>0</v>
      </c>
      <c r="I8678" s="105">
        <f t="shared" si="1075"/>
        <v>0</v>
      </c>
      <c r="J8678" s="105">
        <f t="shared" si="1076"/>
        <v>0</v>
      </c>
      <c r="K8678" s="105">
        <f t="shared" si="1077"/>
        <v>0</v>
      </c>
      <c r="L8678" s="105">
        <f t="shared" si="1078"/>
        <v>0</v>
      </c>
      <c r="M8678">
        <v>0.04</v>
      </c>
      <c r="N8678">
        <f t="shared" si="1079"/>
        <v>3.3960531989175591E-3</v>
      </c>
    </row>
    <row r="8679" spans="1:14" x14ac:dyDescent="0.3">
      <c r="A8679">
        <f t="shared" ref="A8679:A8742" si="1080">IF(COUNTIF(A8579:A8678,A8678)=100, A8678+1,A8678)</f>
        <v>87</v>
      </c>
      <c r="E8679" s="105">
        <f t="shared" ref="E8679:E8742" si="1081">MAX(0, E8579-K8579-L8579)</f>
        <v>0</v>
      </c>
      <c r="I8679" s="105">
        <f t="shared" ref="I8679:I8742" si="1082">IF(E8679&lt;I8579,J8679 + E8679, I8579)</f>
        <v>0</v>
      </c>
      <c r="J8679" s="105">
        <f t="shared" si="1076"/>
        <v>0</v>
      </c>
      <c r="K8679" s="105">
        <f t="shared" si="1077"/>
        <v>0</v>
      </c>
      <c r="L8679" s="105">
        <f t="shared" si="1078"/>
        <v>0</v>
      </c>
      <c r="M8679">
        <v>0.04</v>
      </c>
      <c r="N8679">
        <f t="shared" si="1079"/>
        <v>3.3960531989175591E-3</v>
      </c>
    </row>
    <row r="8680" spans="1:14" x14ac:dyDescent="0.3">
      <c r="A8680">
        <f t="shared" si="1080"/>
        <v>87</v>
      </c>
      <c r="E8680" s="105">
        <f t="shared" si="1081"/>
        <v>0</v>
      </c>
      <c r="I8680" s="105">
        <f t="shared" si="1082"/>
        <v>0</v>
      </c>
      <c r="J8680" s="105">
        <f t="shared" si="1076"/>
        <v>0</v>
      </c>
      <c r="K8680" s="105">
        <f t="shared" si="1077"/>
        <v>0</v>
      </c>
      <c r="L8680" s="105">
        <f t="shared" si="1078"/>
        <v>0</v>
      </c>
      <c r="M8680">
        <v>0.04</v>
      </c>
      <c r="N8680">
        <f t="shared" si="1079"/>
        <v>3.3960531989175591E-3</v>
      </c>
    </row>
    <row r="8681" spans="1:14" x14ac:dyDescent="0.3">
      <c r="A8681">
        <f t="shared" si="1080"/>
        <v>87</v>
      </c>
      <c r="E8681" s="105">
        <f t="shared" si="1081"/>
        <v>0</v>
      </c>
      <c r="I8681" s="105">
        <f t="shared" si="1082"/>
        <v>0</v>
      </c>
      <c r="J8681" s="105">
        <f t="shared" si="1076"/>
        <v>0</v>
      </c>
      <c r="K8681" s="105">
        <f t="shared" si="1077"/>
        <v>0</v>
      </c>
      <c r="L8681" s="105">
        <f t="shared" si="1078"/>
        <v>0</v>
      </c>
      <c r="M8681">
        <v>0.04</v>
      </c>
      <c r="N8681">
        <f t="shared" si="1079"/>
        <v>3.3960531989175591E-3</v>
      </c>
    </row>
    <row r="8682" spans="1:14" x14ac:dyDescent="0.3">
      <c r="A8682">
        <f t="shared" si="1080"/>
        <v>87</v>
      </c>
      <c r="E8682" s="105">
        <f t="shared" si="1081"/>
        <v>0</v>
      </c>
      <c r="I8682" s="105">
        <f t="shared" si="1082"/>
        <v>0</v>
      </c>
      <c r="J8682" s="105">
        <f t="shared" si="1076"/>
        <v>0</v>
      </c>
      <c r="K8682" s="105">
        <f t="shared" si="1077"/>
        <v>0</v>
      </c>
      <c r="L8682" s="105">
        <f t="shared" si="1078"/>
        <v>0</v>
      </c>
      <c r="M8682">
        <v>0.04</v>
      </c>
      <c r="N8682">
        <f t="shared" si="1079"/>
        <v>3.3960531989175591E-3</v>
      </c>
    </row>
    <row r="8683" spans="1:14" x14ac:dyDescent="0.3">
      <c r="A8683">
        <f t="shared" si="1080"/>
        <v>87</v>
      </c>
      <c r="E8683" s="105">
        <f t="shared" si="1081"/>
        <v>0</v>
      </c>
      <c r="I8683" s="105">
        <f t="shared" si="1082"/>
        <v>0</v>
      </c>
      <c r="J8683" s="105">
        <f t="shared" si="1076"/>
        <v>0</v>
      </c>
      <c r="K8683" s="105">
        <f t="shared" si="1077"/>
        <v>0</v>
      </c>
      <c r="L8683" s="105">
        <f t="shared" si="1078"/>
        <v>0</v>
      </c>
      <c r="M8683">
        <v>0.04</v>
      </c>
      <c r="N8683">
        <f t="shared" si="1079"/>
        <v>3.3960531989175591E-3</v>
      </c>
    </row>
    <row r="8684" spans="1:14" x14ac:dyDescent="0.3">
      <c r="A8684">
        <f t="shared" si="1080"/>
        <v>87</v>
      </c>
      <c r="E8684" s="105">
        <f t="shared" si="1081"/>
        <v>0</v>
      </c>
      <c r="I8684" s="105">
        <f t="shared" si="1082"/>
        <v>0</v>
      </c>
      <c r="J8684" s="105">
        <f t="shared" si="1076"/>
        <v>0</v>
      </c>
      <c r="K8684" s="105">
        <f t="shared" si="1077"/>
        <v>0</v>
      </c>
      <c r="L8684" s="105">
        <f t="shared" si="1078"/>
        <v>0</v>
      </c>
      <c r="M8684">
        <v>0.04</v>
      </c>
      <c r="N8684">
        <f t="shared" si="1079"/>
        <v>3.3960531989175591E-3</v>
      </c>
    </row>
    <row r="8685" spans="1:14" x14ac:dyDescent="0.3">
      <c r="A8685">
        <f t="shared" si="1080"/>
        <v>87</v>
      </c>
      <c r="E8685" s="105">
        <f t="shared" si="1081"/>
        <v>0</v>
      </c>
      <c r="I8685" s="105">
        <f t="shared" si="1082"/>
        <v>0</v>
      </c>
      <c r="J8685" s="105">
        <f t="shared" si="1076"/>
        <v>0</v>
      </c>
      <c r="K8685" s="105">
        <f t="shared" si="1077"/>
        <v>0</v>
      </c>
      <c r="L8685" s="105">
        <f t="shared" si="1078"/>
        <v>0</v>
      </c>
      <c r="M8685">
        <v>0.04</v>
      </c>
      <c r="N8685">
        <f t="shared" si="1079"/>
        <v>3.3960531989175591E-3</v>
      </c>
    </row>
    <row r="8686" spans="1:14" x14ac:dyDescent="0.3">
      <c r="A8686">
        <f t="shared" si="1080"/>
        <v>87</v>
      </c>
      <c r="E8686" s="105">
        <f t="shared" si="1081"/>
        <v>0</v>
      </c>
      <c r="I8686" s="105">
        <f t="shared" si="1082"/>
        <v>0</v>
      </c>
      <c r="J8686" s="105">
        <f t="shared" si="1076"/>
        <v>0</v>
      </c>
      <c r="K8686" s="105">
        <f t="shared" si="1077"/>
        <v>0</v>
      </c>
      <c r="L8686" s="105">
        <f t="shared" si="1078"/>
        <v>0</v>
      </c>
      <c r="M8686">
        <v>0.04</v>
      </c>
      <c r="N8686">
        <f t="shared" si="1079"/>
        <v>3.3960531989175591E-3</v>
      </c>
    </row>
    <row r="8687" spans="1:14" x14ac:dyDescent="0.3">
      <c r="A8687">
        <f t="shared" si="1080"/>
        <v>87</v>
      </c>
      <c r="E8687" s="105">
        <f t="shared" si="1081"/>
        <v>0</v>
      </c>
      <c r="I8687" s="105">
        <f t="shared" si="1082"/>
        <v>0</v>
      </c>
      <c r="J8687" s="105">
        <f t="shared" si="1076"/>
        <v>0</v>
      </c>
      <c r="K8687" s="105">
        <f t="shared" si="1077"/>
        <v>0</v>
      </c>
      <c r="L8687" s="105">
        <f t="shared" si="1078"/>
        <v>0</v>
      </c>
      <c r="M8687">
        <v>0.04</v>
      </c>
      <c r="N8687">
        <f t="shared" si="1079"/>
        <v>3.3960531989175591E-3</v>
      </c>
    </row>
    <row r="8688" spans="1:14" x14ac:dyDescent="0.3">
      <c r="A8688">
        <f t="shared" si="1080"/>
        <v>87</v>
      </c>
      <c r="E8688" s="105">
        <f t="shared" si="1081"/>
        <v>0</v>
      </c>
      <c r="I8688" s="105">
        <f t="shared" si="1082"/>
        <v>0</v>
      </c>
      <c r="J8688" s="105">
        <f t="shared" si="1076"/>
        <v>0</v>
      </c>
      <c r="K8688" s="105">
        <f t="shared" si="1077"/>
        <v>0</v>
      </c>
      <c r="L8688" s="105">
        <f t="shared" si="1078"/>
        <v>0</v>
      </c>
      <c r="M8688">
        <v>0.04</v>
      </c>
      <c r="N8688">
        <f t="shared" si="1079"/>
        <v>3.3960531989175591E-3</v>
      </c>
    </row>
    <row r="8689" spans="1:15" x14ac:dyDescent="0.3">
      <c r="A8689">
        <f t="shared" si="1080"/>
        <v>87</v>
      </c>
      <c r="E8689" s="105">
        <f t="shared" si="1081"/>
        <v>0</v>
      </c>
      <c r="I8689" s="105">
        <f t="shared" si="1082"/>
        <v>0</v>
      </c>
      <c r="J8689" s="105">
        <f t="shared" si="1076"/>
        <v>0</v>
      </c>
      <c r="K8689" s="105">
        <f t="shared" si="1077"/>
        <v>0</v>
      </c>
      <c r="L8689" s="105">
        <f t="shared" si="1078"/>
        <v>0</v>
      </c>
      <c r="M8689">
        <v>0.04</v>
      </c>
      <c r="N8689">
        <f t="shared" si="1079"/>
        <v>3.3960531989175591E-3</v>
      </c>
    </row>
    <row r="8690" spans="1:15" x14ac:dyDescent="0.3">
      <c r="A8690">
        <f t="shared" si="1080"/>
        <v>87</v>
      </c>
      <c r="E8690" s="105">
        <f t="shared" si="1081"/>
        <v>0</v>
      </c>
      <c r="I8690" s="105">
        <f t="shared" si="1082"/>
        <v>0</v>
      </c>
      <c r="J8690" s="105">
        <f t="shared" si="1076"/>
        <v>0</v>
      </c>
      <c r="K8690" s="105">
        <f t="shared" si="1077"/>
        <v>0</v>
      </c>
      <c r="L8690" s="105">
        <f t="shared" si="1078"/>
        <v>0</v>
      </c>
      <c r="M8690">
        <v>0.04</v>
      </c>
      <c r="N8690">
        <f t="shared" si="1079"/>
        <v>3.3960531989175591E-3</v>
      </c>
    </row>
    <row r="8691" spans="1:15" x14ac:dyDescent="0.3">
      <c r="A8691">
        <f t="shared" si="1080"/>
        <v>87</v>
      </c>
      <c r="E8691" s="105">
        <f t="shared" si="1081"/>
        <v>0</v>
      </c>
      <c r="I8691" s="105">
        <f t="shared" si="1082"/>
        <v>0</v>
      </c>
      <c r="J8691" s="105">
        <f t="shared" si="1076"/>
        <v>0</v>
      </c>
      <c r="K8691" s="105">
        <f t="shared" si="1077"/>
        <v>0</v>
      </c>
      <c r="L8691" s="105">
        <f t="shared" si="1078"/>
        <v>0</v>
      </c>
      <c r="M8691">
        <v>0.04</v>
      </c>
      <c r="N8691">
        <f t="shared" si="1079"/>
        <v>3.3960531989175591E-3</v>
      </c>
    </row>
    <row r="8692" spans="1:15" x14ac:dyDescent="0.3">
      <c r="A8692">
        <f t="shared" si="1080"/>
        <v>87</v>
      </c>
      <c r="E8692" s="105">
        <f t="shared" si="1081"/>
        <v>0</v>
      </c>
      <c r="I8692" s="105">
        <f t="shared" si="1082"/>
        <v>0</v>
      </c>
      <c r="J8692" s="105">
        <f t="shared" si="1076"/>
        <v>0</v>
      </c>
      <c r="K8692" s="105">
        <f t="shared" si="1077"/>
        <v>0</v>
      </c>
      <c r="L8692" s="105">
        <f t="shared" si="1078"/>
        <v>0</v>
      </c>
      <c r="M8692">
        <v>0.04</v>
      </c>
      <c r="N8692">
        <f t="shared" si="1079"/>
        <v>3.3960531989175591E-3</v>
      </c>
    </row>
    <row r="8693" spans="1:15" x14ac:dyDescent="0.3">
      <c r="A8693">
        <f t="shared" si="1080"/>
        <v>87</v>
      </c>
      <c r="E8693" s="105">
        <f t="shared" si="1081"/>
        <v>0</v>
      </c>
      <c r="I8693" s="105">
        <f t="shared" si="1082"/>
        <v>0</v>
      </c>
      <c r="J8693" s="105">
        <f t="shared" si="1076"/>
        <v>0</v>
      </c>
      <c r="K8693" s="105">
        <f t="shared" si="1077"/>
        <v>0</v>
      </c>
      <c r="L8693" s="105">
        <f t="shared" si="1078"/>
        <v>0</v>
      </c>
      <c r="M8693">
        <v>0.04</v>
      </c>
      <c r="N8693">
        <f t="shared" si="1079"/>
        <v>3.3960531989175591E-3</v>
      </c>
    </row>
    <row r="8694" spans="1:15" x14ac:dyDescent="0.3">
      <c r="A8694">
        <f t="shared" si="1080"/>
        <v>87</v>
      </c>
      <c r="E8694" s="105">
        <f t="shared" si="1081"/>
        <v>0</v>
      </c>
      <c r="I8694" s="105">
        <f t="shared" si="1082"/>
        <v>0</v>
      </c>
      <c r="J8694" s="105">
        <f t="shared" si="1076"/>
        <v>0</v>
      </c>
      <c r="K8694" s="105">
        <f t="shared" si="1077"/>
        <v>0</v>
      </c>
      <c r="L8694" s="105">
        <f t="shared" si="1078"/>
        <v>0</v>
      </c>
      <c r="M8694">
        <v>0.04</v>
      </c>
      <c r="N8694">
        <f t="shared" si="1079"/>
        <v>3.3960531989175591E-3</v>
      </c>
    </row>
    <row r="8695" spans="1:15" x14ac:dyDescent="0.3">
      <c r="A8695">
        <f t="shared" si="1080"/>
        <v>87</v>
      </c>
      <c r="E8695" s="105">
        <f t="shared" si="1081"/>
        <v>0</v>
      </c>
      <c r="I8695" s="105">
        <f t="shared" si="1082"/>
        <v>0</v>
      </c>
      <c r="J8695" s="105">
        <f t="shared" si="1076"/>
        <v>0</v>
      </c>
      <c r="K8695" s="105">
        <f t="shared" si="1077"/>
        <v>0</v>
      </c>
      <c r="L8695" s="105">
        <f t="shared" si="1078"/>
        <v>0</v>
      </c>
      <c r="M8695">
        <v>0.04</v>
      </c>
      <c r="N8695">
        <f t="shared" si="1079"/>
        <v>3.3960531989175591E-3</v>
      </c>
    </row>
    <row r="8696" spans="1:15" x14ac:dyDescent="0.3">
      <c r="A8696">
        <f t="shared" si="1080"/>
        <v>87</v>
      </c>
      <c r="E8696" s="105">
        <f t="shared" si="1081"/>
        <v>0</v>
      </c>
      <c r="I8696" s="105">
        <f t="shared" si="1082"/>
        <v>0</v>
      </c>
      <c r="J8696" s="105">
        <f t="shared" si="1076"/>
        <v>0</v>
      </c>
      <c r="K8696" s="105">
        <f t="shared" si="1077"/>
        <v>0</v>
      </c>
      <c r="L8696" s="105">
        <f t="shared" si="1078"/>
        <v>0</v>
      </c>
      <c r="M8696">
        <v>0.04</v>
      </c>
      <c r="N8696">
        <f t="shared" si="1079"/>
        <v>3.3960531989175591E-3</v>
      </c>
    </row>
    <row r="8697" spans="1:15" x14ac:dyDescent="0.3">
      <c r="A8697">
        <f t="shared" si="1080"/>
        <v>87</v>
      </c>
      <c r="E8697" s="105">
        <f t="shared" si="1081"/>
        <v>0</v>
      </c>
      <c r="I8697" s="105">
        <f t="shared" si="1082"/>
        <v>0</v>
      </c>
      <c r="J8697" s="105">
        <f t="shared" si="1076"/>
        <v>0</v>
      </c>
      <c r="K8697" s="105">
        <f t="shared" si="1077"/>
        <v>0</v>
      </c>
      <c r="L8697" s="105">
        <f t="shared" si="1078"/>
        <v>0</v>
      </c>
      <c r="M8697">
        <v>0.04</v>
      </c>
      <c r="N8697">
        <f t="shared" si="1079"/>
        <v>3.3960531989175591E-3</v>
      </c>
    </row>
    <row r="8698" spans="1:15" x14ac:dyDescent="0.3">
      <c r="A8698">
        <f t="shared" si="1080"/>
        <v>87</v>
      </c>
      <c r="E8698" s="105">
        <f t="shared" si="1081"/>
        <v>0</v>
      </c>
      <c r="I8698" s="105">
        <f t="shared" si="1082"/>
        <v>0</v>
      </c>
      <c r="J8698" s="105">
        <f t="shared" si="1076"/>
        <v>0</v>
      </c>
      <c r="K8698" s="105">
        <f t="shared" si="1077"/>
        <v>0</v>
      </c>
      <c r="L8698" s="105">
        <f t="shared" si="1078"/>
        <v>0</v>
      </c>
      <c r="M8698">
        <v>0.04</v>
      </c>
      <c r="N8698">
        <f t="shared" si="1079"/>
        <v>3.3960531989175591E-3</v>
      </c>
    </row>
    <row r="8699" spans="1:15" x14ac:dyDescent="0.3">
      <c r="A8699">
        <f t="shared" si="1080"/>
        <v>87</v>
      </c>
      <c r="E8699" s="105">
        <f t="shared" si="1081"/>
        <v>0</v>
      </c>
      <c r="I8699" s="105">
        <f t="shared" si="1082"/>
        <v>0</v>
      </c>
      <c r="J8699" s="105">
        <f t="shared" si="1076"/>
        <v>0</v>
      </c>
      <c r="K8699" s="105">
        <f t="shared" si="1077"/>
        <v>0</v>
      </c>
      <c r="L8699" s="105">
        <f t="shared" si="1078"/>
        <v>0</v>
      </c>
      <c r="M8699">
        <v>0.04</v>
      </c>
      <c r="N8699">
        <f t="shared" si="1079"/>
        <v>3.3960531989175591E-3</v>
      </c>
    </row>
    <row r="8700" spans="1:15" x14ac:dyDescent="0.3">
      <c r="A8700">
        <f t="shared" si="1080"/>
        <v>87</v>
      </c>
      <c r="E8700" s="105">
        <f t="shared" si="1081"/>
        <v>0</v>
      </c>
      <c r="I8700" s="105">
        <f t="shared" si="1082"/>
        <v>0</v>
      </c>
      <c r="J8700" s="105">
        <f t="shared" si="1076"/>
        <v>0</v>
      </c>
      <c r="K8700" s="105">
        <f t="shared" si="1077"/>
        <v>0</v>
      </c>
      <c r="L8700" s="105">
        <f t="shared" si="1078"/>
        <v>0</v>
      </c>
      <c r="M8700">
        <v>0.04</v>
      </c>
      <c r="N8700">
        <f t="shared" si="1079"/>
        <v>3.3960531989175591E-3</v>
      </c>
    </row>
    <row r="8701" spans="1:15" x14ac:dyDescent="0.3">
      <c r="A8701">
        <f t="shared" si="1080"/>
        <v>87</v>
      </c>
      <c r="E8701" s="105">
        <f t="shared" si="1081"/>
        <v>0</v>
      </c>
      <c r="I8701" s="105">
        <f t="shared" si="1082"/>
        <v>0</v>
      </c>
      <c r="J8701" s="105">
        <f t="shared" si="1076"/>
        <v>0</v>
      </c>
      <c r="K8701" s="105">
        <f t="shared" si="1077"/>
        <v>0</v>
      </c>
      <c r="L8701" s="105">
        <f t="shared" si="1078"/>
        <v>0</v>
      </c>
      <c r="M8701">
        <v>0.04</v>
      </c>
      <c r="N8701">
        <f t="shared" si="1079"/>
        <v>3.3960531989175591E-3</v>
      </c>
      <c r="O8701" s="105" t="e">
        <f t="shared" ref="O8701" si="1083">SUM(I8602:I8701)</f>
        <v>#REF!</v>
      </c>
    </row>
    <row r="8702" spans="1:15" x14ac:dyDescent="0.3">
      <c r="A8702">
        <f t="shared" si="1080"/>
        <v>88</v>
      </c>
      <c r="E8702" s="105" t="e">
        <f t="shared" si="1081"/>
        <v>#REF!</v>
      </c>
      <c r="I8702" s="105" t="e">
        <f t="shared" si="1082"/>
        <v>#REF!</v>
      </c>
      <c r="J8702" s="105" t="e">
        <f t="shared" si="1076"/>
        <v>#REF!</v>
      </c>
      <c r="K8702" s="105" t="e">
        <f t="shared" si="1077"/>
        <v>#REF!</v>
      </c>
      <c r="L8702" s="105" t="e">
        <f t="shared" si="1078"/>
        <v>#REF!</v>
      </c>
      <c r="M8702">
        <v>0.04</v>
      </c>
      <c r="N8702">
        <f t="shared" si="1079"/>
        <v>3.3960531989175591E-3</v>
      </c>
    </row>
    <row r="8703" spans="1:15" x14ac:dyDescent="0.3">
      <c r="A8703">
        <f t="shared" si="1080"/>
        <v>88</v>
      </c>
      <c r="E8703" s="105" t="e">
        <f t="shared" si="1081"/>
        <v>#REF!</v>
      </c>
      <c r="I8703" s="105" t="e">
        <f t="shared" si="1082"/>
        <v>#REF!</v>
      </c>
      <c r="J8703" s="105" t="e">
        <f t="shared" si="1076"/>
        <v>#REF!</v>
      </c>
      <c r="K8703" s="105" t="e">
        <f t="shared" si="1077"/>
        <v>#REF!</v>
      </c>
      <c r="L8703" s="105" t="e">
        <f t="shared" si="1078"/>
        <v>#REF!</v>
      </c>
      <c r="M8703">
        <v>0.04</v>
      </c>
      <c r="N8703">
        <f t="shared" si="1079"/>
        <v>3.3960531989175591E-3</v>
      </c>
    </row>
    <row r="8704" spans="1:15" x14ac:dyDescent="0.3">
      <c r="A8704">
        <f t="shared" si="1080"/>
        <v>88</v>
      </c>
      <c r="E8704" s="105" t="e">
        <f t="shared" si="1081"/>
        <v>#REF!</v>
      </c>
      <c r="I8704" s="105" t="e">
        <f t="shared" si="1082"/>
        <v>#REF!</v>
      </c>
      <c r="J8704" s="105" t="e">
        <f t="shared" si="1076"/>
        <v>#REF!</v>
      </c>
      <c r="K8704" s="105" t="e">
        <f t="shared" si="1077"/>
        <v>#REF!</v>
      </c>
      <c r="L8704" s="105" t="e">
        <f t="shared" si="1078"/>
        <v>#REF!</v>
      </c>
      <c r="M8704">
        <v>0.04</v>
      </c>
      <c r="N8704">
        <f t="shared" si="1079"/>
        <v>3.3960531989175591E-3</v>
      </c>
    </row>
    <row r="8705" spans="1:14" x14ac:dyDescent="0.3">
      <c r="A8705">
        <f t="shared" si="1080"/>
        <v>88</v>
      </c>
      <c r="E8705" s="105">
        <f t="shared" si="1081"/>
        <v>0</v>
      </c>
      <c r="I8705" s="105">
        <f t="shared" si="1082"/>
        <v>0</v>
      </c>
      <c r="J8705" s="105">
        <f t="shared" si="1076"/>
        <v>0</v>
      </c>
      <c r="K8705" s="105">
        <f t="shared" si="1077"/>
        <v>0</v>
      </c>
      <c r="L8705" s="105">
        <f t="shared" si="1078"/>
        <v>0</v>
      </c>
      <c r="M8705">
        <v>0.04</v>
      </c>
      <c r="N8705">
        <f t="shared" si="1079"/>
        <v>3.3960531989175591E-3</v>
      </c>
    </row>
    <row r="8706" spans="1:14" x14ac:dyDescent="0.3">
      <c r="A8706">
        <f t="shared" si="1080"/>
        <v>88</v>
      </c>
      <c r="E8706" s="105">
        <f t="shared" si="1081"/>
        <v>0</v>
      </c>
      <c r="I8706" s="105">
        <f t="shared" si="1082"/>
        <v>0</v>
      </c>
      <c r="J8706" s="105">
        <f t="shared" si="1076"/>
        <v>0</v>
      </c>
      <c r="K8706" s="105">
        <f t="shared" si="1077"/>
        <v>0</v>
      </c>
      <c r="L8706" s="105">
        <f t="shared" si="1078"/>
        <v>0</v>
      </c>
      <c r="M8706">
        <v>0.04</v>
      </c>
      <c r="N8706">
        <f t="shared" si="1079"/>
        <v>3.3960531989175591E-3</v>
      </c>
    </row>
    <row r="8707" spans="1:14" x14ac:dyDescent="0.3">
      <c r="A8707">
        <f t="shared" si="1080"/>
        <v>88</v>
      </c>
      <c r="E8707" s="105">
        <f t="shared" si="1081"/>
        <v>0</v>
      </c>
      <c r="I8707" s="105">
        <f t="shared" si="1082"/>
        <v>0</v>
      </c>
      <c r="J8707" s="105">
        <f t="shared" ref="J8707:J8770" si="1084">E8707*($H$2/12)</f>
        <v>0</v>
      </c>
      <c r="K8707" s="105">
        <f t="shared" ref="K8707:K8770" si="1085">I8707-J8707</f>
        <v>0</v>
      </c>
      <c r="L8707" s="105">
        <f t="shared" ref="L8707:L8770" si="1086">N8707*(E8707-K8707)</f>
        <v>0</v>
      </c>
      <c r="M8707">
        <v>0.04</v>
      </c>
      <c r="N8707">
        <f t="shared" ref="N8707:N8770" si="1087">1-(POWER(1-M8707,(1/12)))</f>
        <v>3.3960531989175591E-3</v>
      </c>
    </row>
    <row r="8708" spans="1:14" x14ac:dyDescent="0.3">
      <c r="A8708">
        <f t="shared" si="1080"/>
        <v>88</v>
      </c>
      <c r="E8708" s="105">
        <f t="shared" si="1081"/>
        <v>0</v>
      </c>
      <c r="I8708" s="105">
        <f t="shared" si="1082"/>
        <v>0</v>
      </c>
      <c r="J8708" s="105">
        <f t="shared" si="1084"/>
        <v>0</v>
      </c>
      <c r="K8708" s="105">
        <f t="shared" si="1085"/>
        <v>0</v>
      </c>
      <c r="L8708" s="105">
        <f t="shared" si="1086"/>
        <v>0</v>
      </c>
      <c r="M8708">
        <v>0.04</v>
      </c>
      <c r="N8708">
        <f t="shared" si="1087"/>
        <v>3.3960531989175591E-3</v>
      </c>
    </row>
    <row r="8709" spans="1:14" x14ac:dyDescent="0.3">
      <c r="A8709">
        <f t="shared" si="1080"/>
        <v>88</v>
      </c>
      <c r="E8709" s="105">
        <f t="shared" si="1081"/>
        <v>0</v>
      </c>
      <c r="I8709" s="105">
        <f t="shared" si="1082"/>
        <v>0</v>
      </c>
      <c r="J8709" s="105">
        <f t="shared" si="1084"/>
        <v>0</v>
      </c>
      <c r="K8709" s="105">
        <f t="shared" si="1085"/>
        <v>0</v>
      </c>
      <c r="L8709" s="105">
        <f t="shared" si="1086"/>
        <v>0</v>
      </c>
      <c r="M8709">
        <v>0.04</v>
      </c>
      <c r="N8709">
        <f t="shared" si="1087"/>
        <v>3.3960531989175591E-3</v>
      </c>
    </row>
    <row r="8710" spans="1:14" x14ac:dyDescent="0.3">
      <c r="A8710">
        <f t="shared" si="1080"/>
        <v>88</v>
      </c>
      <c r="E8710" s="105">
        <f t="shared" si="1081"/>
        <v>0</v>
      </c>
      <c r="I8710" s="105">
        <f t="shared" si="1082"/>
        <v>0</v>
      </c>
      <c r="J8710" s="105">
        <f t="shared" si="1084"/>
        <v>0</v>
      </c>
      <c r="K8710" s="105">
        <f t="shared" si="1085"/>
        <v>0</v>
      </c>
      <c r="L8710" s="105">
        <f t="shared" si="1086"/>
        <v>0</v>
      </c>
      <c r="M8710">
        <v>0.04</v>
      </c>
      <c r="N8710">
        <f t="shared" si="1087"/>
        <v>3.3960531989175591E-3</v>
      </c>
    </row>
    <row r="8711" spans="1:14" x14ac:dyDescent="0.3">
      <c r="A8711">
        <f t="shared" si="1080"/>
        <v>88</v>
      </c>
      <c r="E8711" s="105">
        <f t="shared" si="1081"/>
        <v>0</v>
      </c>
      <c r="I8711" s="105">
        <f t="shared" si="1082"/>
        <v>0</v>
      </c>
      <c r="J8711" s="105">
        <f t="shared" si="1084"/>
        <v>0</v>
      </c>
      <c r="K8711" s="105">
        <f t="shared" si="1085"/>
        <v>0</v>
      </c>
      <c r="L8711" s="105">
        <f t="shared" si="1086"/>
        <v>0</v>
      </c>
      <c r="M8711">
        <v>0.04</v>
      </c>
      <c r="N8711">
        <f t="shared" si="1087"/>
        <v>3.3960531989175591E-3</v>
      </c>
    </row>
    <row r="8712" spans="1:14" x14ac:dyDescent="0.3">
      <c r="A8712">
        <f t="shared" si="1080"/>
        <v>88</v>
      </c>
      <c r="E8712" s="105">
        <f t="shared" si="1081"/>
        <v>0</v>
      </c>
      <c r="I8712" s="105">
        <f t="shared" si="1082"/>
        <v>0</v>
      </c>
      <c r="J8712" s="105">
        <f t="shared" si="1084"/>
        <v>0</v>
      </c>
      <c r="K8712" s="105">
        <f t="shared" si="1085"/>
        <v>0</v>
      </c>
      <c r="L8712" s="105">
        <f t="shared" si="1086"/>
        <v>0</v>
      </c>
      <c r="M8712">
        <v>0.04</v>
      </c>
      <c r="N8712">
        <f t="shared" si="1087"/>
        <v>3.3960531989175591E-3</v>
      </c>
    </row>
    <row r="8713" spans="1:14" x14ac:dyDescent="0.3">
      <c r="A8713">
        <f t="shared" si="1080"/>
        <v>88</v>
      </c>
      <c r="E8713" s="105">
        <f t="shared" si="1081"/>
        <v>0</v>
      </c>
      <c r="I8713" s="105">
        <f t="shared" si="1082"/>
        <v>0</v>
      </c>
      <c r="J8713" s="105">
        <f t="shared" si="1084"/>
        <v>0</v>
      </c>
      <c r="K8713" s="105">
        <f t="shared" si="1085"/>
        <v>0</v>
      </c>
      <c r="L8713" s="105">
        <f t="shared" si="1086"/>
        <v>0</v>
      </c>
      <c r="M8713">
        <v>0.04</v>
      </c>
      <c r="N8713">
        <f t="shared" si="1087"/>
        <v>3.3960531989175591E-3</v>
      </c>
    </row>
    <row r="8714" spans="1:14" x14ac:dyDescent="0.3">
      <c r="A8714">
        <f t="shared" si="1080"/>
        <v>88</v>
      </c>
      <c r="E8714" s="105">
        <f t="shared" si="1081"/>
        <v>0</v>
      </c>
      <c r="I8714" s="105">
        <f t="shared" si="1082"/>
        <v>0</v>
      </c>
      <c r="J8714" s="105">
        <f t="shared" si="1084"/>
        <v>0</v>
      </c>
      <c r="K8714" s="105">
        <f t="shared" si="1085"/>
        <v>0</v>
      </c>
      <c r="L8714" s="105">
        <f t="shared" si="1086"/>
        <v>0</v>
      </c>
      <c r="M8714">
        <v>0.04</v>
      </c>
      <c r="N8714">
        <f t="shared" si="1087"/>
        <v>3.3960531989175591E-3</v>
      </c>
    </row>
    <row r="8715" spans="1:14" x14ac:dyDescent="0.3">
      <c r="A8715">
        <f t="shared" si="1080"/>
        <v>88</v>
      </c>
      <c r="E8715" s="105">
        <f t="shared" si="1081"/>
        <v>0</v>
      </c>
      <c r="I8715" s="105">
        <f t="shared" si="1082"/>
        <v>0</v>
      </c>
      <c r="J8715" s="105">
        <f t="shared" si="1084"/>
        <v>0</v>
      </c>
      <c r="K8715" s="105">
        <f t="shared" si="1085"/>
        <v>0</v>
      </c>
      <c r="L8715" s="105">
        <f t="shared" si="1086"/>
        <v>0</v>
      </c>
      <c r="M8715">
        <v>0.04</v>
      </c>
      <c r="N8715">
        <f t="shared" si="1087"/>
        <v>3.3960531989175591E-3</v>
      </c>
    </row>
    <row r="8716" spans="1:14" x14ac:dyDescent="0.3">
      <c r="A8716">
        <f t="shared" si="1080"/>
        <v>88</v>
      </c>
      <c r="E8716" s="105">
        <f t="shared" si="1081"/>
        <v>0</v>
      </c>
      <c r="I8716" s="105">
        <f t="shared" si="1082"/>
        <v>0</v>
      </c>
      <c r="J8716" s="105">
        <f t="shared" si="1084"/>
        <v>0</v>
      </c>
      <c r="K8716" s="105">
        <f t="shared" si="1085"/>
        <v>0</v>
      </c>
      <c r="L8716" s="105">
        <f t="shared" si="1086"/>
        <v>0</v>
      </c>
      <c r="M8716">
        <v>0.04</v>
      </c>
      <c r="N8716">
        <f t="shared" si="1087"/>
        <v>3.3960531989175591E-3</v>
      </c>
    </row>
    <row r="8717" spans="1:14" x14ac:dyDescent="0.3">
      <c r="A8717">
        <f t="shared" si="1080"/>
        <v>88</v>
      </c>
      <c r="E8717" s="105">
        <f t="shared" si="1081"/>
        <v>0</v>
      </c>
      <c r="I8717" s="105">
        <f t="shared" si="1082"/>
        <v>0</v>
      </c>
      <c r="J8717" s="105">
        <f t="shared" si="1084"/>
        <v>0</v>
      </c>
      <c r="K8717" s="105">
        <f t="shared" si="1085"/>
        <v>0</v>
      </c>
      <c r="L8717" s="105">
        <f t="shared" si="1086"/>
        <v>0</v>
      </c>
      <c r="M8717">
        <v>0.04</v>
      </c>
      <c r="N8717">
        <f t="shared" si="1087"/>
        <v>3.3960531989175591E-3</v>
      </c>
    </row>
    <row r="8718" spans="1:14" x14ac:dyDescent="0.3">
      <c r="A8718">
        <f t="shared" si="1080"/>
        <v>88</v>
      </c>
      <c r="E8718" s="105">
        <f t="shared" si="1081"/>
        <v>0</v>
      </c>
      <c r="I8718" s="105">
        <f t="shared" si="1082"/>
        <v>0</v>
      </c>
      <c r="J8718" s="105">
        <f t="shared" si="1084"/>
        <v>0</v>
      </c>
      <c r="K8718" s="105">
        <f t="shared" si="1085"/>
        <v>0</v>
      </c>
      <c r="L8718" s="105">
        <f t="shared" si="1086"/>
        <v>0</v>
      </c>
      <c r="M8718">
        <v>0.04</v>
      </c>
      <c r="N8718">
        <f t="shared" si="1087"/>
        <v>3.3960531989175591E-3</v>
      </c>
    </row>
    <row r="8719" spans="1:14" x14ac:dyDescent="0.3">
      <c r="A8719">
        <f t="shared" si="1080"/>
        <v>88</v>
      </c>
      <c r="E8719" s="105">
        <f t="shared" si="1081"/>
        <v>0</v>
      </c>
      <c r="I8719" s="105">
        <f t="shared" si="1082"/>
        <v>0</v>
      </c>
      <c r="J8719" s="105">
        <f t="shared" si="1084"/>
        <v>0</v>
      </c>
      <c r="K8719" s="105">
        <f t="shared" si="1085"/>
        <v>0</v>
      </c>
      <c r="L8719" s="105">
        <f t="shared" si="1086"/>
        <v>0</v>
      </c>
      <c r="M8719">
        <v>0.04</v>
      </c>
      <c r="N8719">
        <f t="shared" si="1087"/>
        <v>3.3960531989175591E-3</v>
      </c>
    </row>
    <row r="8720" spans="1:14" x14ac:dyDescent="0.3">
      <c r="A8720">
        <f t="shared" si="1080"/>
        <v>88</v>
      </c>
      <c r="E8720" s="105">
        <f t="shared" si="1081"/>
        <v>0</v>
      </c>
      <c r="I8720" s="105">
        <f t="shared" si="1082"/>
        <v>0</v>
      </c>
      <c r="J8720" s="105">
        <f t="shared" si="1084"/>
        <v>0</v>
      </c>
      <c r="K8720" s="105">
        <f t="shared" si="1085"/>
        <v>0</v>
      </c>
      <c r="L8720" s="105">
        <f t="shared" si="1086"/>
        <v>0</v>
      </c>
      <c r="M8720">
        <v>0.04</v>
      </c>
      <c r="N8720">
        <f t="shared" si="1087"/>
        <v>3.3960531989175591E-3</v>
      </c>
    </row>
    <row r="8721" spans="1:14" x14ac:dyDescent="0.3">
      <c r="A8721">
        <f t="shared" si="1080"/>
        <v>88</v>
      </c>
      <c r="E8721" s="105">
        <f t="shared" si="1081"/>
        <v>0</v>
      </c>
      <c r="I8721" s="105">
        <f t="shared" si="1082"/>
        <v>0</v>
      </c>
      <c r="J8721" s="105">
        <f t="shared" si="1084"/>
        <v>0</v>
      </c>
      <c r="K8721" s="105">
        <f t="shared" si="1085"/>
        <v>0</v>
      </c>
      <c r="L8721" s="105">
        <f t="shared" si="1086"/>
        <v>0</v>
      </c>
      <c r="M8721">
        <v>0.04</v>
      </c>
      <c r="N8721">
        <f t="shared" si="1087"/>
        <v>3.3960531989175591E-3</v>
      </c>
    </row>
    <row r="8722" spans="1:14" x14ac:dyDescent="0.3">
      <c r="A8722">
        <f t="shared" si="1080"/>
        <v>88</v>
      </c>
      <c r="E8722" s="105">
        <f t="shared" si="1081"/>
        <v>0</v>
      </c>
      <c r="I8722" s="105">
        <f t="shared" si="1082"/>
        <v>0</v>
      </c>
      <c r="J8722" s="105">
        <f t="shared" si="1084"/>
        <v>0</v>
      </c>
      <c r="K8722" s="105">
        <f t="shared" si="1085"/>
        <v>0</v>
      </c>
      <c r="L8722" s="105">
        <f t="shared" si="1086"/>
        <v>0</v>
      </c>
      <c r="M8722">
        <v>0.04</v>
      </c>
      <c r="N8722">
        <f t="shared" si="1087"/>
        <v>3.3960531989175591E-3</v>
      </c>
    </row>
    <row r="8723" spans="1:14" x14ac:dyDescent="0.3">
      <c r="A8723">
        <f t="shared" si="1080"/>
        <v>88</v>
      </c>
      <c r="E8723" s="105">
        <f t="shared" si="1081"/>
        <v>0</v>
      </c>
      <c r="I8723" s="105">
        <f t="shared" si="1082"/>
        <v>0</v>
      </c>
      <c r="J8723" s="105">
        <f t="shared" si="1084"/>
        <v>0</v>
      </c>
      <c r="K8723" s="105">
        <f t="shared" si="1085"/>
        <v>0</v>
      </c>
      <c r="L8723" s="105">
        <f t="shared" si="1086"/>
        <v>0</v>
      </c>
      <c r="M8723">
        <v>0.04</v>
      </c>
      <c r="N8723">
        <f t="shared" si="1087"/>
        <v>3.3960531989175591E-3</v>
      </c>
    </row>
    <row r="8724" spans="1:14" x14ac:dyDescent="0.3">
      <c r="A8724">
        <f t="shared" si="1080"/>
        <v>88</v>
      </c>
      <c r="E8724" s="105">
        <f t="shared" si="1081"/>
        <v>0</v>
      </c>
      <c r="I8724" s="105">
        <f t="shared" si="1082"/>
        <v>0</v>
      </c>
      <c r="J8724" s="105">
        <f t="shared" si="1084"/>
        <v>0</v>
      </c>
      <c r="K8724" s="105">
        <f t="shared" si="1085"/>
        <v>0</v>
      </c>
      <c r="L8724" s="105">
        <f t="shared" si="1086"/>
        <v>0</v>
      </c>
      <c r="M8724">
        <v>0.04</v>
      </c>
      <c r="N8724">
        <f t="shared" si="1087"/>
        <v>3.3960531989175591E-3</v>
      </c>
    </row>
    <row r="8725" spans="1:14" x14ac:dyDescent="0.3">
      <c r="A8725">
        <f t="shared" si="1080"/>
        <v>88</v>
      </c>
      <c r="E8725" s="105">
        <f t="shared" si="1081"/>
        <v>0</v>
      </c>
      <c r="I8725" s="105">
        <f t="shared" si="1082"/>
        <v>0</v>
      </c>
      <c r="J8725" s="105">
        <f t="shared" si="1084"/>
        <v>0</v>
      </c>
      <c r="K8725" s="105">
        <f t="shared" si="1085"/>
        <v>0</v>
      </c>
      <c r="L8725" s="105">
        <f t="shared" si="1086"/>
        <v>0</v>
      </c>
      <c r="M8725">
        <v>0.04</v>
      </c>
      <c r="N8725">
        <f t="shared" si="1087"/>
        <v>3.3960531989175591E-3</v>
      </c>
    </row>
    <row r="8726" spans="1:14" x14ac:dyDescent="0.3">
      <c r="A8726">
        <f t="shared" si="1080"/>
        <v>88</v>
      </c>
      <c r="E8726" s="105">
        <f t="shared" si="1081"/>
        <v>0</v>
      </c>
      <c r="I8726" s="105">
        <f t="shared" si="1082"/>
        <v>0</v>
      </c>
      <c r="J8726" s="105">
        <f t="shared" si="1084"/>
        <v>0</v>
      </c>
      <c r="K8726" s="105">
        <f t="shared" si="1085"/>
        <v>0</v>
      </c>
      <c r="L8726" s="105">
        <f t="shared" si="1086"/>
        <v>0</v>
      </c>
      <c r="M8726">
        <v>0.04</v>
      </c>
      <c r="N8726">
        <f t="shared" si="1087"/>
        <v>3.3960531989175591E-3</v>
      </c>
    </row>
    <row r="8727" spans="1:14" x14ac:dyDescent="0.3">
      <c r="A8727">
        <f t="shared" si="1080"/>
        <v>88</v>
      </c>
      <c r="E8727" s="105">
        <f t="shared" si="1081"/>
        <v>0</v>
      </c>
      <c r="I8727" s="105">
        <f t="shared" si="1082"/>
        <v>0</v>
      </c>
      <c r="J8727" s="105">
        <f t="shared" si="1084"/>
        <v>0</v>
      </c>
      <c r="K8727" s="105">
        <f t="shared" si="1085"/>
        <v>0</v>
      </c>
      <c r="L8727" s="105">
        <f t="shared" si="1086"/>
        <v>0</v>
      </c>
      <c r="M8727">
        <v>0.04</v>
      </c>
      <c r="N8727">
        <f t="shared" si="1087"/>
        <v>3.3960531989175591E-3</v>
      </c>
    </row>
    <row r="8728" spans="1:14" x14ac:dyDescent="0.3">
      <c r="A8728">
        <f t="shared" si="1080"/>
        <v>88</v>
      </c>
      <c r="E8728" s="105">
        <f t="shared" si="1081"/>
        <v>0</v>
      </c>
      <c r="I8728" s="105">
        <f t="shared" si="1082"/>
        <v>0</v>
      </c>
      <c r="J8728" s="105">
        <f t="shared" si="1084"/>
        <v>0</v>
      </c>
      <c r="K8728" s="105">
        <f t="shared" si="1085"/>
        <v>0</v>
      </c>
      <c r="L8728" s="105">
        <f t="shared" si="1086"/>
        <v>0</v>
      </c>
      <c r="M8728">
        <v>0.04</v>
      </c>
      <c r="N8728">
        <f t="shared" si="1087"/>
        <v>3.3960531989175591E-3</v>
      </c>
    </row>
    <row r="8729" spans="1:14" x14ac:dyDescent="0.3">
      <c r="A8729">
        <f t="shared" si="1080"/>
        <v>88</v>
      </c>
      <c r="E8729" s="105">
        <f t="shared" si="1081"/>
        <v>0</v>
      </c>
      <c r="I8729" s="105">
        <f t="shared" si="1082"/>
        <v>0</v>
      </c>
      <c r="J8729" s="105">
        <f t="shared" si="1084"/>
        <v>0</v>
      </c>
      <c r="K8729" s="105">
        <f t="shared" si="1085"/>
        <v>0</v>
      </c>
      <c r="L8729" s="105">
        <f t="shared" si="1086"/>
        <v>0</v>
      </c>
      <c r="M8729">
        <v>0.04</v>
      </c>
      <c r="N8729">
        <f t="shared" si="1087"/>
        <v>3.3960531989175591E-3</v>
      </c>
    </row>
    <row r="8730" spans="1:14" x14ac:dyDescent="0.3">
      <c r="A8730">
        <f t="shared" si="1080"/>
        <v>88</v>
      </c>
      <c r="E8730" s="105">
        <f t="shared" si="1081"/>
        <v>0</v>
      </c>
      <c r="I8730" s="105">
        <f t="shared" si="1082"/>
        <v>0</v>
      </c>
      <c r="J8730" s="105">
        <f t="shared" si="1084"/>
        <v>0</v>
      </c>
      <c r="K8730" s="105">
        <f t="shared" si="1085"/>
        <v>0</v>
      </c>
      <c r="L8730" s="105">
        <f t="shared" si="1086"/>
        <v>0</v>
      </c>
      <c r="M8730">
        <v>0.04</v>
      </c>
      <c r="N8730">
        <f t="shared" si="1087"/>
        <v>3.3960531989175591E-3</v>
      </c>
    </row>
    <row r="8731" spans="1:14" x14ac:dyDescent="0.3">
      <c r="A8731">
        <f t="shared" si="1080"/>
        <v>88</v>
      </c>
      <c r="E8731" s="105">
        <f t="shared" si="1081"/>
        <v>0</v>
      </c>
      <c r="I8731" s="105">
        <f t="shared" si="1082"/>
        <v>0</v>
      </c>
      <c r="J8731" s="105">
        <f t="shared" si="1084"/>
        <v>0</v>
      </c>
      <c r="K8731" s="105">
        <f t="shared" si="1085"/>
        <v>0</v>
      </c>
      <c r="L8731" s="105">
        <f t="shared" si="1086"/>
        <v>0</v>
      </c>
      <c r="M8731">
        <v>0.04</v>
      </c>
      <c r="N8731">
        <f t="shared" si="1087"/>
        <v>3.3960531989175591E-3</v>
      </c>
    </row>
    <row r="8732" spans="1:14" x14ac:dyDescent="0.3">
      <c r="A8732">
        <f t="shared" si="1080"/>
        <v>88</v>
      </c>
      <c r="E8732" s="105">
        <f t="shared" si="1081"/>
        <v>0</v>
      </c>
      <c r="I8732" s="105">
        <f t="shared" si="1082"/>
        <v>0</v>
      </c>
      <c r="J8732" s="105">
        <f t="shared" si="1084"/>
        <v>0</v>
      </c>
      <c r="K8732" s="105">
        <f t="shared" si="1085"/>
        <v>0</v>
      </c>
      <c r="L8732" s="105">
        <f t="shared" si="1086"/>
        <v>0</v>
      </c>
      <c r="M8732">
        <v>0.04</v>
      </c>
      <c r="N8732">
        <f t="shared" si="1087"/>
        <v>3.3960531989175591E-3</v>
      </c>
    </row>
    <row r="8733" spans="1:14" x14ac:dyDescent="0.3">
      <c r="A8733">
        <f t="shared" si="1080"/>
        <v>88</v>
      </c>
      <c r="E8733" s="105">
        <f t="shared" si="1081"/>
        <v>0</v>
      </c>
      <c r="I8733" s="105">
        <f t="shared" si="1082"/>
        <v>0</v>
      </c>
      <c r="J8733" s="105">
        <f t="shared" si="1084"/>
        <v>0</v>
      </c>
      <c r="K8733" s="105">
        <f t="shared" si="1085"/>
        <v>0</v>
      </c>
      <c r="L8733" s="105">
        <f t="shared" si="1086"/>
        <v>0</v>
      </c>
      <c r="M8733">
        <v>0.04</v>
      </c>
      <c r="N8733">
        <f t="shared" si="1087"/>
        <v>3.3960531989175591E-3</v>
      </c>
    </row>
    <row r="8734" spans="1:14" x14ac:dyDescent="0.3">
      <c r="A8734">
        <f t="shared" si="1080"/>
        <v>88</v>
      </c>
      <c r="E8734" s="105">
        <f t="shared" si="1081"/>
        <v>0</v>
      </c>
      <c r="I8734" s="105">
        <f t="shared" si="1082"/>
        <v>0</v>
      </c>
      <c r="J8734" s="105">
        <f t="shared" si="1084"/>
        <v>0</v>
      </c>
      <c r="K8734" s="105">
        <f t="shared" si="1085"/>
        <v>0</v>
      </c>
      <c r="L8734" s="105">
        <f t="shared" si="1086"/>
        <v>0</v>
      </c>
      <c r="M8734">
        <v>0.04</v>
      </c>
      <c r="N8734">
        <f t="shared" si="1087"/>
        <v>3.3960531989175591E-3</v>
      </c>
    </row>
    <row r="8735" spans="1:14" x14ac:dyDescent="0.3">
      <c r="A8735">
        <f t="shared" si="1080"/>
        <v>88</v>
      </c>
      <c r="E8735" s="105">
        <f t="shared" si="1081"/>
        <v>0</v>
      </c>
      <c r="I8735" s="105">
        <f t="shared" si="1082"/>
        <v>0</v>
      </c>
      <c r="J8735" s="105">
        <f t="shared" si="1084"/>
        <v>0</v>
      </c>
      <c r="K8735" s="105">
        <f t="shared" si="1085"/>
        <v>0</v>
      </c>
      <c r="L8735" s="105">
        <f t="shared" si="1086"/>
        <v>0</v>
      </c>
      <c r="M8735">
        <v>0.04</v>
      </c>
      <c r="N8735">
        <f t="shared" si="1087"/>
        <v>3.3960531989175591E-3</v>
      </c>
    </row>
    <row r="8736" spans="1:14" x14ac:dyDescent="0.3">
      <c r="A8736">
        <f t="shared" si="1080"/>
        <v>88</v>
      </c>
      <c r="E8736" s="105">
        <f t="shared" si="1081"/>
        <v>0</v>
      </c>
      <c r="I8736" s="105">
        <f t="shared" si="1082"/>
        <v>0</v>
      </c>
      <c r="J8736" s="105">
        <f t="shared" si="1084"/>
        <v>0</v>
      </c>
      <c r="K8736" s="105">
        <f t="shared" si="1085"/>
        <v>0</v>
      </c>
      <c r="L8736" s="105">
        <f t="shared" si="1086"/>
        <v>0</v>
      </c>
      <c r="M8736">
        <v>0.04</v>
      </c>
      <c r="N8736">
        <f t="shared" si="1087"/>
        <v>3.3960531989175591E-3</v>
      </c>
    </row>
    <row r="8737" spans="1:14" x14ac:dyDescent="0.3">
      <c r="A8737">
        <f t="shared" si="1080"/>
        <v>88</v>
      </c>
      <c r="E8737" s="105">
        <f t="shared" si="1081"/>
        <v>0</v>
      </c>
      <c r="I8737" s="105">
        <f t="shared" si="1082"/>
        <v>0</v>
      </c>
      <c r="J8737" s="105">
        <f t="shared" si="1084"/>
        <v>0</v>
      </c>
      <c r="K8737" s="105">
        <f t="shared" si="1085"/>
        <v>0</v>
      </c>
      <c r="L8737" s="105">
        <f t="shared" si="1086"/>
        <v>0</v>
      </c>
      <c r="M8737">
        <v>0.04</v>
      </c>
      <c r="N8737">
        <f t="shared" si="1087"/>
        <v>3.3960531989175591E-3</v>
      </c>
    </row>
    <row r="8738" spans="1:14" x14ac:dyDescent="0.3">
      <c r="A8738">
        <f t="shared" si="1080"/>
        <v>88</v>
      </c>
      <c r="E8738" s="105">
        <f t="shared" si="1081"/>
        <v>0</v>
      </c>
      <c r="I8738" s="105">
        <f t="shared" si="1082"/>
        <v>0</v>
      </c>
      <c r="J8738" s="105">
        <f t="shared" si="1084"/>
        <v>0</v>
      </c>
      <c r="K8738" s="105">
        <f t="shared" si="1085"/>
        <v>0</v>
      </c>
      <c r="L8738" s="105">
        <f t="shared" si="1086"/>
        <v>0</v>
      </c>
      <c r="M8738">
        <v>0.04</v>
      </c>
      <c r="N8738">
        <f t="shared" si="1087"/>
        <v>3.3960531989175591E-3</v>
      </c>
    </row>
    <row r="8739" spans="1:14" x14ac:dyDescent="0.3">
      <c r="A8739">
        <f t="shared" si="1080"/>
        <v>88</v>
      </c>
      <c r="E8739" s="105">
        <f t="shared" si="1081"/>
        <v>0</v>
      </c>
      <c r="I8739" s="105">
        <f t="shared" si="1082"/>
        <v>0</v>
      </c>
      <c r="J8739" s="105">
        <f t="shared" si="1084"/>
        <v>0</v>
      </c>
      <c r="K8739" s="105">
        <f t="shared" si="1085"/>
        <v>0</v>
      </c>
      <c r="L8739" s="105">
        <f t="shared" si="1086"/>
        <v>0</v>
      </c>
      <c r="M8739">
        <v>0.04</v>
      </c>
      <c r="N8739">
        <f t="shared" si="1087"/>
        <v>3.3960531989175591E-3</v>
      </c>
    </row>
    <row r="8740" spans="1:14" x14ac:dyDescent="0.3">
      <c r="A8740">
        <f t="shared" si="1080"/>
        <v>88</v>
      </c>
      <c r="E8740" s="105">
        <f t="shared" si="1081"/>
        <v>0</v>
      </c>
      <c r="I8740" s="105">
        <f t="shared" si="1082"/>
        <v>0</v>
      </c>
      <c r="J8740" s="105">
        <f t="shared" si="1084"/>
        <v>0</v>
      </c>
      <c r="K8740" s="105">
        <f t="shared" si="1085"/>
        <v>0</v>
      </c>
      <c r="L8740" s="105">
        <f t="shared" si="1086"/>
        <v>0</v>
      </c>
      <c r="M8740">
        <v>0.04</v>
      </c>
      <c r="N8740">
        <f t="shared" si="1087"/>
        <v>3.3960531989175591E-3</v>
      </c>
    </row>
    <row r="8741" spans="1:14" x14ac:dyDescent="0.3">
      <c r="A8741">
        <f t="shared" si="1080"/>
        <v>88</v>
      </c>
      <c r="E8741" s="105">
        <f t="shared" si="1081"/>
        <v>0</v>
      </c>
      <c r="I8741" s="105">
        <f t="shared" si="1082"/>
        <v>0</v>
      </c>
      <c r="J8741" s="105">
        <f t="shared" si="1084"/>
        <v>0</v>
      </c>
      <c r="K8741" s="105">
        <f t="shared" si="1085"/>
        <v>0</v>
      </c>
      <c r="L8741" s="105">
        <f t="shared" si="1086"/>
        <v>0</v>
      </c>
      <c r="M8741">
        <v>0.04</v>
      </c>
      <c r="N8741">
        <f t="shared" si="1087"/>
        <v>3.3960531989175591E-3</v>
      </c>
    </row>
    <row r="8742" spans="1:14" x14ac:dyDescent="0.3">
      <c r="A8742">
        <f t="shared" si="1080"/>
        <v>88</v>
      </c>
      <c r="E8742" s="105">
        <f t="shared" si="1081"/>
        <v>0</v>
      </c>
      <c r="I8742" s="105">
        <f t="shared" si="1082"/>
        <v>0</v>
      </c>
      <c r="J8742" s="105">
        <f t="shared" si="1084"/>
        <v>0</v>
      </c>
      <c r="K8742" s="105">
        <f t="shared" si="1085"/>
        <v>0</v>
      </c>
      <c r="L8742" s="105">
        <f t="shared" si="1086"/>
        <v>0</v>
      </c>
      <c r="M8742">
        <v>0.04</v>
      </c>
      <c r="N8742">
        <f t="shared" si="1087"/>
        <v>3.3960531989175591E-3</v>
      </c>
    </row>
    <row r="8743" spans="1:14" x14ac:dyDescent="0.3">
      <c r="A8743">
        <f t="shared" ref="A8743:A8806" si="1088">IF(COUNTIF(A8643:A8742,A8742)=100, A8742+1,A8742)</f>
        <v>88</v>
      </c>
      <c r="E8743" s="105">
        <f t="shared" ref="E8743:E8806" si="1089">MAX(0, E8643-K8643-L8643)</f>
        <v>0</v>
      </c>
      <c r="I8743" s="105">
        <f t="shared" ref="I8743:I8806" si="1090">IF(E8743&lt;I8643,J8743 + E8743, I8643)</f>
        <v>0</v>
      </c>
      <c r="J8743" s="105">
        <f t="shared" si="1084"/>
        <v>0</v>
      </c>
      <c r="K8743" s="105">
        <f t="shared" si="1085"/>
        <v>0</v>
      </c>
      <c r="L8743" s="105">
        <f t="shared" si="1086"/>
        <v>0</v>
      </c>
      <c r="M8743">
        <v>0.04</v>
      </c>
      <c r="N8743">
        <f t="shared" si="1087"/>
        <v>3.3960531989175591E-3</v>
      </c>
    </row>
    <row r="8744" spans="1:14" x14ac:dyDescent="0.3">
      <c r="A8744">
        <f t="shared" si="1088"/>
        <v>88</v>
      </c>
      <c r="E8744" s="105">
        <f t="shared" si="1089"/>
        <v>0</v>
      </c>
      <c r="I8744" s="105">
        <f t="shared" si="1090"/>
        <v>0</v>
      </c>
      <c r="J8744" s="105">
        <f t="shared" si="1084"/>
        <v>0</v>
      </c>
      <c r="K8744" s="105">
        <f t="shared" si="1085"/>
        <v>0</v>
      </c>
      <c r="L8744" s="105">
        <f t="shared" si="1086"/>
        <v>0</v>
      </c>
      <c r="M8744">
        <v>0.04</v>
      </c>
      <c r="N8744">
        <f t="shared" si="1087"/>
        <v>3.3960531989175591E-3</v>
      </c>
    </row>
    <row r="8745" spans="1:14" x14ac:dyDescent="0.3">
      <c r="A8745">
        <f t="shared" si="1088"/>
        <v>88</v>
      </c>
      <c r="E8745" s="105">
        <f t="shared" si="1089"/>
        <v>0</v>
      </c>
      <c r="I8745" s="105">
        <f t="shared" si="1090"/>
        <v>0</v>
      </c>
      <c r="J8745" s="105">
        <f t="shared" si="1084"/>
        <v>0</v>
      </c>
      <c r="K8745" s="105">
        <f t="shared" si="1085"/>
        <v>0</v>
      </c>
      <c r="L8745" s="105">
        <f t="shared" si="1086"/>
        <v>0</v>
      </c>
      <c r="M8745">
        <v>0.04</v>
      </c>
      <c r="N8745">
        <f t="shared" si="1087"/>
        <v>3.3960531989175591E-3</v>
      </c>
    </row>
    <row r="8746" spans="1:14" x14ac:dyDescent="0.3">
      <c r="A8746">
        <f t="shared" si="1088"/>
        <v>88</v>
      </c>
      <c r="E8746" s="105">
        <f t="shared" si="1089"/>
        <v>0</v>
      </c>
      <c r="I8746" s="105">
        <f t="shared" si="1090"/>
        <v>0</v>
      </c>
      <c r="J8746" s="105">
        <f t="shared" si="1084"/>
        <v>0</v>
      </c>
      <c r="K8746" s="105">
        <f t="shared" si="1085"/>
        <v>0</v>
      </c>
      <c r="L8746" s="105">
        <f t="shared" si="1086"/>
        <v>0</v>
      </c>
      <c r="M8746">
        <v>0.04</v>
      </c>
      <c r="N8746">
        <f t="shared" si="1087"/>
        <v>3.3960531989175591E-3</v>
      </c>
    </row>
    <row r="8747" spans="1:14" x14ac:dyDescent="0.3">
      <c r="A8747">
        <f t="shared" si="1088"/>
        <v>88</v>
      </c>
      <c r="E8747" s="105">
        <f t="shared" si="1089"/>
        <v>0</v>
      </c>
      <c r="I8747" s="105">
        <f t="shared" si="1090"/>
        <v>0</v>
      </c>
      <c r="J8747" s="105">
        <f t="shared" si="1084"/>
        <v>0</v>
      </c>
      <c r="K8747" s="105">
        <f t="shared" si="1085"/>
        <v>0</v>
      </c>
      <c r="L8747" s="105">
        <f t="shared" si="1086"/>
        <v>0</v>
      </c>
      <c r="M8747">
        <v>0.04</v>
      </c>
      <c r="N8747">
        <f t="shared" si="1087"/>
        <v>3.3960531989175591E-3</v>
      </c>
    </row>
    <row r="8748" spans="1:14" x14ac:dyDescent="0.3">
      <c r="A8748">
        <f t="shared" si="1088"/>
        <v>88</v>
      </c>
      <c r="E8748" s="105">
        <f t="shared" si="1089"/>
        <v>0</v>
      </c>
      <c r="I8748" s="105">
        <f t="shared" si="1090"/>
        <v>0</v>
      </c>
      <c r="J8748" s="105">
        <f t="shared" si="1084"/>
        <v>0</v>
      </c>
      <c r="K8748" s="105">
        <f t="shared" si="1085"/>
        <v>0</v>
      </c>
      <c r="L8748" s="105">
        <f t="shared" si="1086"/>
        <v>0</v>
      </c>
      <c r="M8748">
        <v>0.04</v>
      </c>
      <c r="N8748">
        <f t="shared" si="1087"/>
        <v>3.3960531989175591E-3</v>
      </c>
    </row>
    <row r="8749" spans="1:14" x14ac:dyDescent="0.3">
      <c r="A8749">
        <f t="shared" si="1088"/>
        <v>88</v>
      </c>
      <c r="E8749" s="105">
        <f t="shared" si="1089"/>
        <v>0</v>
      </c>
      <c r="I8749" s="105">
        <f t="shared" si="1090"/>
        <v>0</v>
      </c>
      <c r="J8749" s="105">
        <f t="shared" si="1084"/>
        <v>0</v>
      </c>
      <c r="K8749" s="105">
        <f t="shared" si="1085"/>
        <v>0</v>
      </c>
      <c r="L8749" s="105">
        <f t="shared" si="1086"/>
        <v>0</v>
      </c>
      <c r="M8749">
        <v>0.04</v>
      </c>
      <c r="N8749">
        <f t="shared" si="1087"/>
        <v>3.3960531989175591E-3</v>
      </c>
    </row>
    <row r="8750" spans="1:14" x14ac:dyDescent="0.3">
      <c r="A8750">
        <f t="shared" si="1088"/>
        <v>88</v>
      </c>
      <c r="E8750" s="105">
        <f t="shared" si="1089"/>
        <v>0</v>
      </c>
      <c r="I8750" s="105">
        <f t="shared" si="1090"/>
        <v>0</v>
      </c>
      <c r="J8750" s="105">
        <f t="shared" si="1084"/>
        <v>0</v>
      </c>
      <c r="K8750" s="105">
        <f t="shared" si="1085"/>
        <v>0</v>
      </c>
      <c r="L8750" s="105">
        <f t="shared" si="1086"/>
        <v>0</v>
      </c>
      <c r="M8750">
        <v>0.04</v>
      </c>
      <c r="N8750">
        <f t="shared" si="1087"/>
        <v>3.3960531989175591E-3</v>
      </c>
    </row>
    <row r="8751" spans="1:14" x14ac:dyDescent="0.3">
      <c r="A8751">
        <f t="shared" si="1088"/>
        <v>88</v>
      </c>
      <c r="E8751" s="105">
        <f t="shared" si="1089"/>
        <v>0</v>
      </c>
      <c r="I8751" s="105">
        <f t="shared" si="1090"/>
        <v>0</v>
      </c>
      <c r="J8751" s="105">
        <f t="shared" si="1084"/>
        <v>0</v>
      </c>
      <c r="K8751" s="105">
        <f t="shared" si="1085"/>
        <v>0</v>
      </c>
      <c r="L8751" s="105">
        <f t="shared" si="1086"/>
        <v>0</v>
      </c>
      <c r="M8751">
        <v>0.04</v>
      </c>
      <c r="N8751">
        <f t="shared" si="1087"/>
        <v>3.3960531989175591E-3</v>
      </c>
    </row>
    <row r="8752" spans="1:14" x14ac:dyDescent="0.3">
      <c r="A8752">
        <f t="shared" si="1088"/>
        <v>88</v>
      </c>
      <c r="E8752" s="105">
        <f t="shared" si="1089"/>
        <v>0</v>
      </c>
      <c r="I8752" s="105">
        <f t="shared" si="1090"/>
        <v>0</v>
      </c>
      <c r="J8752" s="105">
        <f t="shared" si="1084"/>
        <v>0</v>
      </c>
      <c r="K8752" s="105">
        <f t="shared" si="1085"/>
        <v>0</v>
      </c>
      <c r="L8752" s="105">
        <f t="shared" si="1086"/>
        <v>0</v>
      </c>
      <c r="M8752">
        <v>0.04</v>
      </c>
      <c r="N8752">
        <f t="shared" si="1087"/>
        <v>3.3960531989175591E-3</v>
      </c>
    </row>
    <row r="8753" spans="1:14" x14ac:dyDescent="0.3">
      <c r="A8753">
        <f t="shared" si="1088"/>
        <v>88</v>
      </c>
      <c r="E8753" s="105">
        <f t="shared" si="1089"/>
        <v>0</v>
      </c>
      <c r="I8753" s="105">
        <f t="shared" si="1090"/>
        <v>0</v>
      </c>
      <c r="J8753" s="105">
        <f t="shared" si="1084"/>
        <v>0</v>
      </c>
      <c r="K8753" s="105">
        <f t="shared" si="1085"/>
        <v>0</v>
      </c>
      <c r="L8753" s="105">
        <f t="shared" si="1086"/>
        <v>0</v>
      </c>
      <c r="M8753">
        <v>0.04</v>
      </c>
      <c r="N8753">
        <f t="shared" si="1087"/>
        <v>3.3960531989175591E-3</v>
      </c>
    </row>
    <row r="8754" spans="1:14" x14ac:dyDescent="0.3">
      <c r="A8754">
        <f t="shared" si="1088"/>
        <v>88</v>
      </c>
      <c r="E8754" s="105">
        <f t="shared" si="1089"/>
        <v>0</v>
      </c>
      <c r="I8754" s="105">
        <f t="shared" si="1090"/>
        <v>0</v>
      </c>
      <c r="J8754" s="105">
        <f t="shared" si="1084"/>
        <v>0</v>
      </c>
      <c r="K8754" s="105">
        <f t="shared" si="1085"/>
        <v>0</v>
      </c>
      <c r="L8754" s="105">
        <f t="shared" si="1086"/>
        <v>0</v>
      </c>
      <c r="M8754">
        <v>0.04</v>
      </c>
      <c r="N8754">
        <f t="shared" si="1087"/>
        <v>3.3960531989175591E-3</v>
      </c>
    </row>
    <row r="8755" spans="1:14" x14ac:dyDescent="0.3">
      <c r="A8755">
        <f t="shared" si="1088"/>
        <v>88</v>
      </c>
      <c r="E8755" s="105">
        <f t="shared" si="1089"/>
        <v>0</v>
      </c>
      <c r="I8755" s="105">
        <f t="shared" si="1090"/>
        <v>0</v>
      </c>
      <c r="J8755" s="105">
        <f t="shared" si="1084"/>
        <v>0</v>
      </c>
      <c r="K8755" s="105">
        <f t="shared" si="1085"/>
        <v>0</v>
      </c>
      <c r="L8755" s="105">
        <f t="shared" si="1086"/>
        <v>0</v>
      </c>
      <c r="M8755">
        <v>0.04</v>
      </c>
      <c r="N8755">
        <f t="shared" si="1087"/>
        <v>3.3960531989175591E-3</v>
      </c>
    </row>
    <row r="8756" spans="1:14" x14ac:dyDescent="0.3">
      <c r="A8756">
        <f t="shared" si="1088"/>
        <v>88</v>
      </c>
      <c r="E8756" s="105">
        <f t="shared" si="1089"/>
        <v>0</v>
      </c>
      <c r="I8756" s="105">
        <f t="shared" si="1090"/>
        <v>0</v>
      </c>
      <c r="J8756" s="105">
        <f t="shared" si="1084"/>
        <v>0</v>
      </c>
      <c r="K8756" s="105">
        <f t="shared" si="1085"/>
        <v>0</v>
      </c>
      <c r="L8756" s="105">
        <f t="shared" si="1086"/>
        <v>0</v>
      </c>
      <c r="M8756">
        <v>0.04</v>
      </c>
      <c r="N8756">
        <f t="shared" si="1087"/>
        <v>3.3960531989175591E-3</v>
      </c>
    </row>
    <row r="8757" spans="1:14" x14ac:dyDescent="0.3">
      <c r="A8757">
        <f t="shared" si="1088"/>
        <v>88</v>
      </c>
      <c r="E8757" s="105">
        <f t="shared" si="1089"/>
        <v>0</v>
      </c>
      <c r="I8757" s="105">
        <f t="shared" si="1090"/>
        <v>0</v>
      </c>
      <c r="J8757" s="105">
        <f t="shared" si="1084"/>
        <v>0</v>
      </c>
      <c r="K8757" s="105">
        <f t="shared" si="1085"/>
        <v>0</v>
      </c>
      <c r="L8757" s="105">
        <f t="shared" si="1086"/>
        <v>0</v>
      </c>
      <c r="M8757">
        <v>0.04</v>
      </c>
      <c r="N8757">
        <f t="shared" si="1087"/>
        <v>3.3960531989175591E-3</v>
      </c>
    </row>
    <row r="8758" spans="1:14" x14ac:dyDescent="0.3">
      <c r="A8758">
        <f t="shared" si="1088"/>
        <v>88</v>
      </c>
      <c r="E8758" s="105">
        <f t="shared" si="1089"/>
        <v>0</v>
      </c>
      <c r="I8758" s="105">
        <f t="shared" si="1090"/>
        <v>0</v>
      </c>
      <c r="J8758" s="105">
        <f t="shared" si="1084"/>
        <v>0</v>
      </c>
      <c r="K8758" s="105">
        <f t="shared" si="1085"/>
        <v>0</v>
      </c>
      <c r="L8758" s="105">
        <f t="shared" si="1086"/>
        <v>0</v>
      </c>
      <c r="M8758">
        <v>0.04</v>
      </c>
      <c r="N8758">
        <f t="shared" si="1087"/>
        <v>3.3960531989175591E-3</v>
      </c>
    </row>
    <row r="8759" spans="1:14" x14ac:dyDescent="0.3">
      <c r="A8759">
        <f t="shared" si="1088"/>
        <v>88</v>
      </c>
      <c r="E8759" s="105">
        <f t="shared" si="1089"/>
        <v>0</v>
      </c>
      <c r="I8759" s="105">
        <f t="shared" si="1090"/>
        <v>0</v>
      </c>
      <c r="J8759" s="105">
        <f t="shared" si="1084"/>
        <v>0</v>
      </c>
      <c r="K8759" s="105">
        <f t="shared" si="1085"/>
        <v>0</v>
      </c>
      <c r="L8759" s="105">
        <f t="shared" si="1086"/>
        <v>0</v>
      </c>
      <c r="M8759">
        <v>0.04</v>
      </c>
      <c r="N8759">
        <f t="shared" si="1087"/>
        <v>3.3960531989175591E-3</v>
      </c>
    </row>
    <row r="8760" spans="1:14" x14ac:dyDescent="0.3">
      <c r="A8760">
        <f t="shared" si="1088"/>
        <v>88</v>
      </c>
      <c r="E8760" s="105">
        <f t="shared" si="1089"/>
        <v>0</v>
      </c>
      <c r="I8760" s="105">
        <f t="shared" si="1090"/>
        <v>0</v>
      </c>
      <c r="J8760" s="105">
        <f t="shared" si="1084"/>
        <v>0</v>
      </c>
      <c r="K8760" s="105">
        <f t="shared" si="1085"/>
        <v>0</v>
      </c>
      <c r="L8760" s="105">
        <f t="shared" si="1086"/>
        <v>0</v>
      </c>
      <c r="M8760">
        <v>0.04</v>
      </c>
      <c r="N8760">
        <f t="shared" si="1087"/>
        <v>3.3960531989175591E-3</v>
      </c>
    </row>
    <row r="8761" spans="1:14" x14ac:dyDescent="0.3">
      <c r="A8761">
        <f t="shared" si="1088"/>
        <v>88</v>
      </c>
      <c r="E8761" s="105">
        <f t="shared" si="1089"/>
        <v>0</v>
      </c>
      <c r="I8761" s="105">
        <f t="shared" si="1090"/>
        <v>0</v>
      </c>
      <c r="J8761" s="105">
        <f t="shared" si="1084"/>
        <v>0</v>
      </c>
      <c r="K8761" s="105">
        <f t="shared" si="1085"/>
        <v>0</v>
      </c>
      <c r="L8761" s="105">
        <f t="shared" si="1086"/>
        <v>0</v>
      </c>
      <c r="M8761">
        <v>0.04</v>
      </c>
      <c r="N8761">
        <f t="shared" si="1087"/>
        <v>3.3960531989175591E-3</v>
      </c>
    </row>
    <row r="8762" spans="1:14" x14ac:dyDescent="0.3">
      <c r="A8762">
        <f t="shared" si="1088"/>
        <v>88</v>
      </c>
      <c r="E8762" s="105">
        <f t="shared" si="1089"/>
        <v>0</v>
      </c>
      <c r="I8762" s="105">
        <f t="shared" si="1090"/>
        <v>0</v>
      </c>
      <c r="J8762" s="105">
        <f t="shared" si="1084"/>
        <v>0</v>
      </c>
      <c r="K8762" s="105">
        <f t="shared" si="1085"/>
        <v>0</v>
      </c>
      <c r="L8762" s="105">
        <f t="shared" si="1086"/>
        <v>0</v>
      </c>
      <c r="M8762">
        <v>0.04</v>
      </c>
      <c r="N8762">
        <f t="shared" si="1087"/>
        <v>3.3960531989175591E-3</v>
      </c>
    </row>
    <row r="8763" spans="1:14" x14ac:dyDescent="0.3">
      <c r="A8763">
        <f t="shared" si="1088"/>
        <v>88</v>
      </c>
      <c r="E8763" s="105">
        <f t="shared" si="1089"/>
        <v>0</v>
      </c>
      <c r="I8763" s="105">
        <f t="shared" si="1090"/>
        <v>0</v>
      </c>
      <c r="J8763" s="105">
        <f t="shared" si="1084"/>
        <v>0</v>
      </c>
      <c r="K8763" s="105">
        <f t="shared" si="1085"/>
        <v>0</v>
      </c>
      <c r="L8763" s="105">
        <f t="shared" si="1086"/>
        <v>0</v>
      </c>
      <c r="M8763">
        <v>0.04</v>
      </c>
      <c r="N8763">
        <f t="shared" si="1087"/>
        <v>3.3960531989175591E-3</v>
      </c>
    </row>
    <row r="8764" spans="1:14" x14ac:dyDescent="0.3">
      <c r="A8764">
        <f t="shared" si="1088"/>
        <v>88</v>
      </c>
      <c r="E8764" s="105">
        <f t="shared" si="1089"/>
        <v>0</v>
      </c>
      <c r="I8764" s="105">
        <f t="shared" si="1090"/>
        <v>0</v>
      </c>
      <c r="J8764" s="105">
        <f t="shared" si="1084"/>
        <v>0</v>
      </c>
      <c r="K8764" s="105">
        <f t="shared" si="1085"/>
        <v>0</v>
      </c>
      <c r="L8764" s="105">
        <f t="shared" si="1086"/>
        <v>0</v>
      </c>
      <c r="M8764">
        <v>0.04</v>
      </c>
      <c r="N8764">
        <f t="shared" si="1087"/>
        <v>3.3960531989175591E-3</v>
      </c>
    </row>
    <row r="8765" spans="1:14" x14ac:dyDescent="0.3">
      <c r="A8765">
        <f t="shared" si="1088"/>
        <v>88</v>
      </c>
      <c r="E8765" s="105">
        <f t="shared" si="1089"/>
        <v>0</v>
      </c>
      <c r="I8765" s="105">
        <f t="shared" si="1090"/>
        <v>0</v>
      </c>
      <c r="J8765" s="105">
        <f t="shared" si="1084"/>
        <v>0</v>
      </c>
      <c r="K8765" s="105">
        <f t="shared" si="1085"/>
        <v>0</v>
      </c>
      <c r="L8765" s="105">
        <f t="shared" si="1086"/>
        <v>0</v>
      </c>
      <c r="M8765">
        <v>0.04</v>
      </c>
      <c r="N8765">
        <f t="shared" si="1087"/>
        <v>3.3960531989175591E-3</v>
      </c>
    </row>
    <row r="8766" spans="1:14" x14ac:dyDescent="0.3">
      <c r="A8766">
        <f t="shared" si="1088"/>
        <v>88</v>
      </c>
      <c r="E8766" s="105">
        <f t="shared" si="1089"/>
        <v>0</v>
      </c>
      <c r="I8766" s="105">
        <f t="shared" si="1090"/>
        <v>0</v>
      </c>
      <c r="J8766" s="105">
        <f t="shared" si="1084"/>
        <v>0</v>
      </c>
      <c r="K8766" s="105">
        <f t="shared" si="1085"/>
        <v>0</v>
      </c>
      <c r="L8766" s="105">
        <f t="shared" si="1086"/>
        <v>0</v>
      </c>
      <c r="M8766">
        <v>0.04</v>
      </c>
      <c r="N8766">
        <f t="shared" si="1087"/>
        <v>3.3960531989175591E-3</v>
      </c>
    </row>
    <row r="8767" spans="1:14" x14ac:dyDescent="0.3">
      <c r="A8767">
        <f t="shared" si="1088"/>
        <v>88</v>
      </c>
      <c r="E8767" s="105">
        <f t="shared" si="1089"/>
        <v>0</v>
      </c>
      <c r="I8767" s="105">
        <f t="shared" si="1090"/>
        <v>0</v>
      </c>
      <c r="J8767" s="105">
        <f t="shared" si="1084"/>
        <v>0</v>
      </c>
      <c r="K8767" s="105">
        <f t="shared" si="1085"/>
        <v>0</v>
      </c>
      <c r="L8767" s="105">
        <f t="shared" si="1086"/>
        <v>0</v>
      </c>
      <c r="M8767">
        <v>0.04</v>
      </c>
      <c r="N8767">
        <f t="shared" si="1087"/>
        <v>3.3960531989175591E-3</v>
      </c>
    </row>
    <row r="8768" spans="1:14" x14ac:dyDescent="0.3">
      <c r="A8768">
        <f t="shared" si="1088"/>
        <v>88</v>
      </c>
      <c r="E8768" s="105">
        <f t="shared" si="1089"/>
        <v>0</v>
      </c>
      <c r="I8768" s="105">
        <f t="shared" si="1090"/>
        <v>0</v>
      </c>
      <c r="J8768" s="105">
        <f t="shared" si="1084"/>
        <v>0</v>
      </c>
      <c r="K8768" s="105">
        <f t="shared" si="1085"/>
        <v>0</v>
      </c>
      <c r="L8768" s="105">
        <f t="shared" si="1086"/>
        <v>0</v>
      </c>
      <c r="M8768">
        <v>0.04</v>
      </c>
      <c r="N8768">
        <f t="shared" si="1087"/>
        <v>3.3960531989175591E-3</v>
      </c>
    </row>
    <row r="8769" spans="1:14" x14ac:dyDescent="0.3">
      <c r="A8769">
        <f t="shared" si="1088"/>
        <v>88</v>
      </c>
      <c r="E8769" s="105">
        <f t="shared" si="1089"/>
        <v>0</v>
      </c>
      <c r="I8769" s="105">
        <f t="shared" si="1090"/>
        <v>0</v>
      </c>
      <c r="J8769" s="105">
        <f t="shared" si="1084"/>
        <v>0</v>
      </c>
      <c r="K8769" s="105">
        <f t="shared" si="1085"/>
        <v>0</v>
      </c>
      <c r="L8769" s="105">
        <f t="shared" si="1086"/>
        <v>0</v>
      </c>
      <c r="M8769">
        <v>0.04</v>
      </c>
      <c r="N8769">
        <f t="shared" si="1087"/>
        <v>3.3960531989175591E-3</v>
      </c>
    </row>
    <row r="8770" spans="1:14" x14ac:dyDescent="0.3">
      <c r="A8770">
        <f t="shared" si="1088"/>
        <v>88</v>
      </c>
      <c r="E8770" s="105">
        <f t="shared" si="1089"/>
        <v>0</v>
      </c>
      <c r="I8770" s="105">
        <f t="shared" si="1090"/>
        <v>0</v>
      </c>
      <c r="J8770" s="105">
        <f t="shared" si="1084"/>
        <v>0</v>
      </c>
      <c r="K8770" s="105">
        <f t="shared" si="1085"/>
        <v>0</v>
      </c>
      <c r="L8770" s="105">
        <f t="shared" si="1086"/>
        <v>0</v>
      </c>
      <c r="M8770">
        <v>0.04</v>
      </c>
      <c r="N8770">
        <f t="shared" si="1087"/>
        <v>3.3960531989175591E-3</v>
      </c>
    </row>
    <row r="8771" spans="1:14" x14ac:dyDescent="0.3">
      <c r="A8771">
        <f t="shared" si="1088"/>
        <v>88</v>
      </c>
      <c r="E8771" s="105">
        <f t="shared" si="1089"/>
        <v>0</v>
      </c>
      <c r="I8771" s="105">
        <f t="shared" si="1090"/>
        <v>0</v>
      </c>
      <c r="J8771" s="105">
        <f t="shared" ref="J8771:J8834" si="1091">E8771*($H$2/12)</f>
        <v>0</v>
      </c>
      <c r="K8771" s="105">
        <f t="shared" ref="K8771:K8834" si="1092">I8771-J8771</f>
        <v>0</v>
      </c>
      <c r="L8771" s="105">
        <f t="shared" ref="L8771:L8834" si="1093">N8771*(E8771-K8771)</f>
        <v>0</v>
      </c>
      <c r="M8771">
        <v>0.04</v>
      </c>
      <c r="N8771">
        <f t="shared" ref="N8771:N8834" si="1094">1-(POWER(1-M8771,(1/12)))</f>
        <v>3.3960531989175591E-3</v>
      </c>
    </row>
    <row r="8772" spans="1:14" x14ac:dyDescent="0.3">
      <c r="A8772">
        <f t="shared" si="1088"/>
        <v>88</v>
      </c>
      <c r="E8772" s="105">
        <f t="shared" si="1089"/>
        <v>0</v>
      </c>
      <c r="I8772" s="105">
        <f t="shared" si="1090"/>
        <v>0</v>
      </c>
      <c r="J8772" s="105">
        <f t="shared" si="1091"/>
        <v>0</v>
      </c>
      <c r="K8772" s="105">
        <f t="shared" si="1092"/>
        <v>0</v>
      </c>
      <c r="L8772" s="105">
        <f t="shared" si="1093"/>
        <v>0</v>
      </c>
      <c r="M8772">
        <v>0.04</v>
      </c>
      <c r="N8772">
        <f t="shared" si="1094"/>
        <v>3.3960531989175591E-3</v>
      </c>
    </row>
    <row r="8773" spans="1:14" x14ac:dyDescent="0.3">
      <c r="A8773">
        <f t="shared" si="1088"/>
        <v>88</v>
      </c>
      <c r="E8773" s="105">
        <f t="shared" si="1089"/>
        <v>0</v>
      </c>
      <c r="I8773" s="105">
        <f t="shared" si="1090"/>
        <v>0</v>
      </c>
      <c r="J8773" s="105">
        <f t="shared" si="1091"/>
        <v>0</v>
      </c>
      <c r="K8773" s="105">
        <f t="shared" si="1092"/>
        <v>0</v>
      </c>
      <c r="L8773" s="105">
        <f t="shared" si="1093"/>
        <v>0</v>
      </c>
      <c r="M8773">
        <v>0.04</v>
      </c>
      <c r="N8773">
        <f t="shared" si="1094"/>
        <v>3.3960531989175591E-3</v>
      </c>
    </row>
    <row r="8774" spans="1:14" x14ac:dyDescent="0.3">
      <c r="A8774">
        <f t="shared" si="1088"/>
        <v>88</v>
      </c>
      <c r="E8774" s="105">
        <f t="shared" si="1089"/>
        <v>0</v>
      </c>
      <c r="I8774" s="105">
        <f t="shared" si="1090"/>
        <v>0</v>
      </c>
      <c r="J8774" s="105">
        <f t="shared" si="1091"/>
        <v>0</v>
      </c>
      <c r="K8774" s="105">
        <f t="shared" si="1092"/>
        <v>0</v>
      </c>
      <c r="L8774" s="105">
        <f t="shared" si="1093"/>
        <v>0</v>
      </c>
      <c r="M8774">
        <v>0.04</v>
      </c>
      <c r="N8774">
        <f t="shared" si="1094"/>
        <v>3.3960531989175591E-3</v>
      </c>
    </row>
    <row r="8775" spans="1:14" x14ac:dyDescent="0.3">
      <c r="A8775">
        <f t="shared" si="1088"/>
        <v>88</v>
      </c>
      <c r="E8775" s="105">
        <f t="shared" si="1089"/>
        <v>0</v>
      </c>
      <c r="I8775" s="105">
        <f t="shared" si="1090"/>
        <v>0</v>
      </c>
      <c r="J8775" s="105">
        <f t="shared" si="1091"/>
        <v>0</v>
      </c>
      <c r="K8775" s="105">
        <f t="shared" si="1092"/>
        <v>0</v>
      </c>
      <c r="L8775" s="105">
        <f t="shared" si="1093"/>
        <v>0</v>
      </c>
      <c r="M8775">
        <v>0.04</v>
      </c>
      <c r="N8775">
        <f t="shared" si="1094"/>
        <v>3.3960531989175591E-3</v>
      </c>
    </row>
    <row r="8776" spans="1:14" x14ac:dyDescent="0.3">
      <c r="A8776">
        <f t="shared" si="1088"/>
        <v>88</v>
      </c>
      <c r="E8776" s="105">
        <f t="shared" si="1089"/>
        <v>0</v>
      </c>
      <c r="I8776" s="105">
        <f t="shared" si="1090"/>
        <v>0</v>
      </c>
      <c r="J8776" s="105">
        <f t="shared" si="1091"/>
        <v>0</v>
      </c>
      <c r="K8776" s="105">
        <f t="shared" si="1092"/>
        <v>0</v>
      </c>
      <c r="L8776" s="105">
        <f t="shared" si="1093"/>
        <v>0</v>
      </c>
      <c r="M8776">
        <v>0.04</v>
      </c>
      <c r="N8776">
        <f t="shared" si="1094"/>
        <v>3.3960531989175591E-3</v>
      </c>
    </row>
    <row r="8777" spans="1:14" x14ac:dyDescent="0.3">
      <c r="A8777">
        <f t="shared" si="1088"/>
        <v>88</v>
      </c>
      <c r="E8777" s="105">
        <f t="shared" si="1089"/>
        <v>0</v>
      </c>
      <c r="I8777" s="105">
        <f t="shared" si="1090"/>
        <v>0</v>
      </c>
      <c r="J8777" s="105">
        <f t="shared" si="1091"/>
        <v>0</v>
      </c>
      <c r="K8777" s="105">
        <f t="shared" si="1092"/>
        <v>0</v>
      </c>
      <c r="L8777" s="105">
        <f t="shared" si="1093"/>
        <v>0</v>
      </c>
      <c r="M8777">
        <v>0.04</v>
      </c>
      <c r="N8777">
        <f t="shared" si="1094"/>
        <v>3.3960531989175591E-3</v>
      </c>
    </row>
    <row r="8778" spans="1:14" x14ac:dyDescent="0.3">
      <c r="A8778">
        <f t="shared" si="1088"/>
        <v>88</v>
      </c>
      <c r="E8778" s="105">
        <f t="shared" si="1089"/>
        <v>0</v>
      </c>
      <c r="I8778" s="105">
        <f t="shared" si="1090"/>
        <v>0</v>
      </c>
      <c r="J8778" s="105">
        <f t="shared" si="1091"/>
        <v>0</v>
      </c>
      <c r="K8778" s="105">
        <f t="shared" si="1092"/>
        <v>0</v>
      </c>
      <c r="L8778" s="105">
        <f t="shared" si="1093"/>
        <v>0</v>
      </c>
      <c r="M8778">
        <v>0.04</v>
      </c>
      <c r="N8778">
        <f t="shared" si="1094"/>
        <v>3.3960531989175591E-3</v>
      </c>
    </row>
    <row r="8779" spans="1:14" x14ac:dyDescent="0.3">
      <c r="A8779">
        <f t="shared" si="1088"/>
        <v>88</v>
      </c>
      <c r="E8779" s="105">
        <f t="shared" si="1089"/>
        <v>0</v>
      </c>
      <c r="I8779" s="105">
        <f t="shared" si="1090"/>
        <v>0</v>
      </c>
      <c r="J8779" s="105">
        <f t="shared" si="1091"/>
        <v>0</v>
      </c>
      <c r="K8779" s="105">
        <f t="shared" si="1092"/>
        <v>0</v>
      </c>
      <c r="L8779" s="105">
        <f t="shared" si="1093"/>
        <v>0</v>
      </c>
      <c r="M8779">
        <v>0.04</v>
      </c>
      <c r="N8779">
        <f t="shared" si="1094"/>
        <v>3.3960531989175591E-3</v>
      </c>
    </row>
    <row r="8780" spans="1:14" x14ac:dyDescent="0.3">
      <c r="A8780">
        <f t="shared" si="1088"/>
        <v>88</v>
      </c>
      <c r="E8780" s="105">
        <f t="shared" si="1089"/>
        <v>0</v>
      </c>
      <c r="I8780" s="105">
        <f t="shared" si="1090"/>
        <v>0</v>
      </c>
      <c r="J8780" s="105">
        <f t="shared" si="1091"/>
        <v>0</v>
      </c>
      <c r="K8780" s="105">
        <f t="shared" si="1092"/>
        <v>0</v>
      </c>
      <c r="L8780" s="105">
        <f t="shared" si="1093"/>
        <v>0</v>
      </c>
      <c r="M8780">
        <v>0.04</v>
      </c>
      <c r="N8780">
        <f t="shared" si="1094"/>
        <v>3.3960531989175591E-3</v>
      </c>
    </row>
    <row r="8781" spans="1:14" x14ac:dyDescent="0.3">
      <c r="A8781">
        <f t="shared" si="1088"/>
        <v>88</v>
      </c>
      <c r="E8781" s="105">
        <f t="shared" si="1089"/>
        <v>0</v>
      </c>
      <c r="I8781" s="105">
        <f t="shared" si="1090"/>
        <v>0</v>
      </c>
      <c r="J8781" s="105">
        <f t="shared" si="1091"/>
        <v>0</v>
      </c>
      <c r="K8781" s="105">
        <f t="shared" si="1092"/>
        <v>0</v>
      </c>
      <c r="L8781" s="105">
        <f t="shared" si="1093"/>
        <v>0</v>
      </c>
      <c r="M8781">
        <v>0.04</v>
      </c>
      <c r="N8781">
        <f t="shared" si="1094"/>
        <v>3.3960531989175591E-3</v>
      </c>
    </row>
    <row r="8782" spans="1:14" x14ac:dyDescent="0.3">
      <c r="A8782">
        <f t="shared" si="1088"/>
        <v>88</v>
      </c>
      <c r="E8782" s="105">
        <f t="shared" si="1089"/>
        <v>0</v>
      </c>
      <c r="I8782" s="105">
        <f t="shared" si="1090"/>
        <v>0</v>
      </c>
      <c r="J8782" s="105">
        <f t="shared" si="1091"/>
        <v>0</v>
      </c>
      <c r="K8782" s="105">
        <f t="shared" si="1092"/>
        <v>0</v>
      </c>
      <c r="L8782" s="105">
        <f t="shared" si="1093"/>
        <v>0</v>
      </c>
      <c r="M8782">
        <v>0.04</v>
      </c>
      <c r="N8782">
        <f t="shared" si="1094"/>
        <v>3.3960531989175591E-3</v>
      </c>
    </row>
    <row r="8783" spans="1:14" x14ac:dyDescent="0.3">
      <c r="A8783">
        <f t="shared" si="1088"/>
        <v>88</v>
      </c>
      <c r="E8783" s="105">
        <f t="shared" si="1089"/>
        <v>0</v>
      </c>
      <c r="I8783" s="105">
        <f t="shared" si="1090"/>
        <v>0</v>
      </c>
      <c r="J8783" s="105">
        <f t="shared" si="1091"/>
        <v>0</v>
      </c>
      <c r="K8783" s="105">
        <f t="shared" si="1092"/>
        <v>0</v>
      </c>
      <c r="L8783" s="105">
        <f t="shared" si="1093"/>
        <v>0</v>
      </c>
      <c r="M8783">
        <v>0.04</v>
      </c>
      <c r="N8783">
        <f t="shared" si="1094"/>
        <v>3.3960531989175591E-3</v>
      </c>
    </row>
    <row r="8784" spans="1:14" x14ac:dyDescent="0.3">
      <c r="A8784">
        <f t="shared" si="1088"/>
        <v>88</v>
      </c>
      <c r="E8784" s="105">
        <f t="shared" si="1089"/>
        <v>0</v>
      </c>
      <c r="I8784" s="105">
        <f t="shared" si="1090"/>
        <v>0</v>
      </c>
      <c r="J8784" s="105">
        <f t="shared" si="1091"/>
        <v>0</v>
      </c>
      <c r="K8784" s="105">
        <f t="shared" si="1092"/>
        <v>0</v>
      </c>
      <c r="L8784" s="105">
        <f t="shared" si="1093"/>
        <v>0</v>
      </c>
      <c r="M8784">
        <v>0.04</v>
      </c>
      <c r="N8784">
        <f t="shared" si="1094"/>
        <v>3.3960531989175591E-3</v>
      </c>
    </row>
    <row r="8785" spans="1:14" x14ac:dyDescent="0.3">
      <c r="A8785">
        <f t="shared" si="1088"/>
        <v>88</v>
      </c>
      <c r="E8785" s="105">
        <f t="shared" si="1089"/>
        <v>0</v>
      </c>
      <c r="I8785" s="105">
        <f t="shared" si="1090"/>
        <v>0</v>
      </c>
      <c r="J8785" s="105">
        <f t="shared" si="1091"/>
        <v>0</v>
      </c>
      <c r="K8785" s="105">
        <f t="shared" si="1092"/>
        <v>0</v>
      </c>
      <c r="L8785" s="105">
        <f t="shared" si="1093"/>
        <v>0</v>
      </c>
      <c r="M8785">
        <v>0.04</v>
      </c>
      <c r="N8785">
        <f t="shared" si="1094"/>
        <v>3.3960531989175591E-3</v>
      </c>
    </row>
    <row r="8786" spans="1:14" x14ac:dyDescent="0.3">
      <c r="A8786">
        <f t="shared" si="1088"/>
        <v>88</v>
      </c>
      <c r="E8786" s="105">
        <f t="shared" si="1089"/>
        <v>0</v>
      </c>
      <c r="I8786" s="105">
        <f t="shared" si="1090"/>
        <v>0</v>
      </c>
      <c r="J8786" s="105">
        <f t="shared" si="1091"/>
        <v>0</v>
      </c>
      <c r="K8786" s="105">
        <f t="shared" si="1092"/>
        <v>0</v>
      </c>
      <c r="L8786" s="105">
        <f t="shared" si="1093"/>
        <v>0</v>
      </c>
      <c r="M8786">
        <v>0.04</v>
      </c>
      <c r="N8786">
        <f t="shared" si="1094"/>
        <v>3.3960531989175591E-3</v>
      </c>
    </row>
    <row r="8787" spans="1:14" x14ac:dyDescent="0.3">
      <c r="A8787">
        <f t="shared" si="1088"/>
        <v>88</v>
      </c>
      <c r="E8787" s="105">
        <f t="shared" si="1089"/>
        <v>0</v>
      </c>
      <c r="I8787" s="105">
        <f t="shared" si="1090"/>
        <v>0</v>
      </c>
      <c r="J8787" s="105">
        <f t="shared" si="1091"/>
        <v>0</v>
      </c>
      <c r="K8787" s="105">
        <f t="shared" si="1092"/>
        <v>0</v>
      </c>
      <c r="L8787" s="105">
        <f t="shared" si="1093"/>
        <v>0</v>
      </c>
      <c r="M8787">
        <v>0.04</v>
      </c>
      <c r="N8787">
        <f t="shared" si="1094"/>
        <v>3.3960531989175591E-3</v>
      </c>
    </row>
    <row r="8788" spans="1:14" x14ac:dyDescent="0.3">
      <c r="A8788">
        <f t="shared" si="1088"/>
        <v>88</v>
      </c>
      <c r="E8788" s="105">
        <f t="shared" si="1089"/>
        <v>0</v>
      </c>
      <c r="I8788" s="105">
        <f t="shared" si="1090"/>
        <v>0</v>
      </c>
      <c r="J8788" s="105">
        <f t="shared" si="1091"/>
        <v>0</v>
      </c>
      <c r="K8788" s="105">
        <f t="shared" si="1092"/>
        <v>0</v>
      </c>
      <c r="L8788" s="105">
        <f t="shared" si="1093"/>
        <v>0</v>
      </c>
      <c r="M8788">
        <v>0.04</v>
      </c>
      <c r="N8788">
        <f t="shared" si="1094"/>
        <v>3.3960531989175591E-3</v>
      </c>
    </row>
    <row r="8789" spans="1:14" x14ac:dyDescent="0.3">
      <c r="A8789">
        <f t="shared" si="1088"/>
        <v>88</v>
      </c>
      <c r="E8789" s="105">
        <f t="shared" si="1089"/>
        <v>0</v>
      </c>
      <c r="I8789" s="105">
        <f t="shared" si="1090"/>
        <v>0</v>
      </c>
      <c r="J8789" s="105">
        <f t="shared" si="1091"/>
        <v>0</v>
      </c>
      <c r="K8789" s="105">
        <f t="shared" si="1092"/>
        <v>0</v>
      </c>
      <c r="L8789" s="105">
        <f t="shared" si="1093"/>
        <v>0</v>
      </c>
      <c r="M8789">
        <v>0.04</v>
      </c>
      <c r="N8789">
        <f t="shared" si="1094"/>
        <v>3.3960531989175591E-3</v>
      </c>
    </row>
    <row r="8790" spans="1:14" x14ac:dyDescent="0.3">
      <c r="A8790">
        <f t="shared" si="1088"/>
        <v>88</v>
      </c>
      <c r="E8790" s="105">
        <f t="shared" si="1089"/>
        <v>0</v>
      </c>
      <c r="I8790" s="105">
        <f t="shared" si="1090"/>
        <v>0</v>
      </c>
      <c r="J8790" s="105">
        <f t="shared" si="1091"/>
        <v>0</v>
      </c>
      <c r="K8790" s="105">
        <f t="shared" si="1092"/>
        <v>0</v>
      </c>
      <c r="L8790" s="105">
        <f t="shared" si="1093"/>
        <v>0</v>
      </c>
      <c r="M8790">
        <v>0.04</v>
      </c>
      <c r="N8790">
        <f t="shared" si="1094"/>
        <v>3.3960531989175591E-3</v>
      </c>
    </row>
    <row r="8791" spans="1:14" x14ac:dyDescent="0.3">
      <c r="A8791">
        <f t="shared" si="1088"/>
        <v>88</v>
      </c>
      <c r="E8791" s="105">
        <f t="shared" si="1089"/>
        <v>0</v>
      </c>
      <c r="I8791" s="105">
        <f t="shared" si="1090"/>
        <v>0</v>
      </c>
      <c r="J8791" s="105">
        <f t="shared" si="1091"/>
        <v>0</v>
      </c>
      <c r="K8791" s="105">
        <f t="shared" si="1092"/>
        <v>0</v>
      </c>
      <c r="L8791" s="105">
        <f t="shared" si="1093"/>
        <v>0</v>
      </c>
      <c r="M8791">
        <v>0.04</v>
      </c>
      <c r="N8791">
        <f t="shared" si="1094"/>
        <v>3.3960531989175591E-3</v>
      </c>
    </row>
    <row r="8792" spans="1:14" x14ac:dyDescent="0.3">
      <c r="A8792">
        <f t="shared" si="1088"/>
        <v>88</v>
      </c>
      <c r="E8792" s="105">
        <f t="shared" si="1089"/>
        <v>0</v>
      </c>
      <c r="I8792" s="105">
        <f t="shared" si="1090"/>
        <v>0</v>
      </c>
      <c r="J8792" s="105">
        <f t="shared" si="1091"/>
        <v>0</v>
      </c>
      <c r="K8792" s="105">
        <f t="shared" si="1092"/>
        <v>0</v>
      </c>
      <c r="L8792" s="105">
        <f t="shared" si="1093"/>
        <v>0</v>
      </c>
      <c r="M8792">
        <v>0.04</v>
      </c>
      <c r="N8792">
        <f t="shared" si="1094"/>
        <v>3.3960531989175591E-3</v>
      </c>
    </row>
    <row r="8793" spans="1:14" x14ac:dyDescent="0.3">
      <c r="A8793">
        <f t="shared" si="1088"/>
        <v>88</v>
      </c>
      <c r="E8793" s="105">
        <f t="shared" si="1089"/>
        <v>0</v>
      </c>
      <c r="I8793" s="105">
        <f t="shared" si="1090"/>
        <v>0</v>
      </c>
      <c r="J8793" s="105">
        <f t="shared" si="1091"/>
        <v>0</v>
      </c>
      <c r="K8793" s="105">
        <f t="shared" si="1092"/>
        <v>0</v>
      </c>
      <c r="L8793" s="105">
        <f t="shared" si="1093"/>
        <v>0</v>
      </c>
      <c r="M8793">
        <v>0.04</v>
      </c>
      <c r="N8793">
        <f t="shared" si="1094"/>
        <v>3.3960531989175591E-3</v>
      </c>
    </row>
    <row r="8794" spans="1:14" x14ac:dyDescent="0.3">
      <c r="A8794">
        <f t="shared" si="1088"/>
        <v>88</v>
      </c>
      <c r="E8794" s="105">
        <f t="shared" si="1089"/>
        <v>0</v>
      </c>
      <c r="I8794" s="105">
        <f t="shared" si="1090"/>
        <v>0</v>
      </c>
      <c r="J8794" s="105">
        <f t="shared" si="1091"/>
        <v>0</v>
      </c>
      <c r="K8794" s="105">
        <f t="shared" si="1092"/>
        <v>0</v>
      </c>
      <c r="L8794" s="105">
        <f t="shared" si="1093"/>
        <v>0</v>
      </c>
      <c r="M8794">
        <v>0.04</v>
      </c>
      <c r="N8794">
        <f t="shared" si="1094"/>
        <v>3.3960531989175591E-3</v>
      </c>
    </row>
    <row r="8795" spans="1:14" x14ac:dyDescent="0.3">
      <c r="A8795">
        <f t="shared" si="1088"/>
        <v>88</v>
      </c>
      <c r="E8795" s="105">
        <f t="shared" si="1089"/>
        <v>0</v>
      </c>
      <c r="I8795" s="105">
        <f t="shared" si="1090"/>
        <v>0</v>
      </c>
      <c r="J8795" s="105">
        <f t="shared" si="1091"/>
        <v>0</v>
      </c>
      <c r="K8795" s="105">
        <f t="shared" si="1092"/>
        <v>0</v>
      </c>
      <c r="L8795" s="105">
        <f t="shared" si="1093"/>
        <v>0</v>
      </c>
      <c r="M8795">
        <v>0.04</v>
      </c>
      <c r="N8795">
        <f t="shared" si="1094"/>
        <v>3.3960531989175591E-3</v>
      </c>
    </row>
    <row r="8796" spans="1:14" x14ac:dyDescent="0.3">
      <c r="A8796">
        <f t="shared" si="1088"/>
        <v>88</v>
      </c>
      <c r="E8796" s="105">
        <f t="shared" si="1089"/>
        <v>0</v>
      </c>
      <c r="I8796" s="105">
        <f t="shared" si="1090"/>
        <v>0</v>
      </c>
      <c r="J8796" s="105">
        <f t="shared" si="1091"/>
        <v>0</v>
      </c>
      <c r="K8796" s="105">
        <f t="shared" si="1092"/>
        <v>0</v>
      </c>
      <c r="L8796" s="105">
        <f t="shared" si="1093"/>
        <v>0</v>
      </c>
      <c r="M8796">
        <v>0.04</v>
      </c>
      <c r="N8796">
        <f t="shared" si="1094"/>
        <v>3.3960531989175591E-3</v>
      </c>
    </row>
    <row r="8797" spans="1:14" x14ac:dyDescent="0.3">
      <c r="A8797">
        <f t="shared" si="1088"/>
        <v>88</v>
      </c>
      <c r="E8797" s="105">
        <f t="shared" si="1089"/>
        <v>0</v>
      </c>
      <c r="I8797" s="105">
        <f t="shared" si="1090"/>
        <v>0</v>
      </c>
      <c r="J8797" s="105">
        <f t="shared" si="1091"/>
        <v>0</v>
      </c>
      <c r="K8797" s="105">
        <f t="shared" si="1092"/>
        <v>0</v>
      </c>
      <c r="L8797" s="105">
        <f t="shared" si="1093"/>
        <v>0</v>
      </c>
      <c r="M8797">
        <v>0.04</v>
      </c>
      <c r="N8797">
        <f t="shared" si="1094"/>
        <v>3.3960531989175591E-3</v>
      </c>
    </row>
    <row r="8798" spans="1:14" x14ac:dyDescent="0.3">
      <c r="A8798">
        <f t="shared" si="1088"/>
        <v>88</v>
      </c>
      <c r="E8798" s="105">
        <f t="shared" si="1089"/>
        <v>0</v>
      </c>
      <c r="I8798" s="105">
        <f t="shared" si="1090"/>
        <v>0</v>
      </c>
      <c r="J8798" s="105">
        <f t="shared" si="1091"/>
        <v>0</v>
      </c>
      <c r="K8798" s="105">
        <f t="shared" si="1092"/>
        <v>0</v>
      </c>
      <c r="L8798" s="105">
        <f t="shared" si="1093"/>
        <v>0</v>
      </c>
      <c r="M8798">
        <v>0.04</v>
      </c>
      <c r="N8798">
        <f t="shared" si="1094"/>
        <v>3.3960531989175591E-3</v>
      </c>
    </row>
    <row r="8799" spans="1:14" x14ac:dyDescent="0.3">
      <c r="A8799">
        <f t="shared" si="1088"/>
        <v>88</v>
      </c>
      <c r="E8799" s="105">
        <f t="shared" si="1089"/>
        <v>0</v>
      </c>
      <c r="I8799" s="105">
        <f t="shared" si="1090"/>
        <v>0</v>
      </c>
      <c r="J8799" s="105">
        <f t="shared" si="1091"/>
        <v>0</v>
      </c>
      <c r="K8799" s="105">
        <f t="shared" si="1092"/>
        <v>0</v>
      </c>
      <c r="L8799" s="105">
        <f t="shared" si="1093"/>
        <v>0</v>
      </c>
      <c r="M8799">
        <v>0.04</v>
      </c>
      <c r="N8799">
        <f t="shared" si="1094"/>
        <v>3.3960531989175591E-3</v>
      </c>
    </row>
    <row r="8800" spans="1:14" x14ac:dyDescent="0.3">
      <c r="A8800">
        <f t="shared" si="1088"/>
        <v>88</v>
      </c>
      <c r="E8800" s="105">
        <f t="shared" si="1089"/>
        <v>0</v>
      </c>
      <c r="I8800" s="105">
        <f t="shared" si="1090"/>
        <v>0</v>
      </c>
      <c r="J8800" s="105">
        <f t="shared" si="1091"/>
        <v>0</v>
      </c>
      <c r="K8800" s="105">
        <f t="shared" si="1092"/>
        <v>0</v>
      </c>
      <c r="L8800" s="105">
        <f t="shared" si="1093"/>
        <v>0</v>
      </c>
      <c r="M8800">
        <v>0.04</v>
      </c>
      <c r="N8800">
        <f t="shared" si="1094"/>
        <v>3.3960531989175591E-3</v>
      </c>
    </row>
    <row r="8801" spans="1:15" x14ac:dyDescent="0.3">
      <c r="A8801">
        <f t="shared" si="1088"/>
        <v>88</v>
      </c>
      <c r="E8801" s="105">
        <f t="shared" si="1089"/>
        <v>0</v>
      </c>
      <c r="I8801" s="105">
        <f t="shared" si="1090"/>
        <v>0</v>
      </c>
      <c r="J8801" s="105">
        <f t="shared" si="1091"/>
        <v>0</v>
      </c>
      <c r="K8801" s="105">
        <f t="shared" si="1092"/>
        <v>0</v>
      </c>
      <c r="L8801" s="105">
        <f t="shared" si="1093"/>
        <v>0</v>
      </c>
      <c r="M8801">
        <v>0.04</v>
      </c>
      <c r="N8801">
        <f t="shared" si="1094"/>
        <v>3.3960531989175591E-3</v>
      </c>
      <c r="O8801" s="105" t="e">
        <f t="shared" ref="O8801" si="1095">SUM(I8702:I8801)</f>
        <v>#REF!</v>
      </c>
    </row>
    <row r="8802" spans="1:15" x14ac:dyDescent="0.3">
      <c r="A8802">
        <f t="shared" si="1088"/>
        <v>89</v>
      </c>
      <c r="E8802" s="105" t="e">
        <f t="shared" si="1089"/>
        <v>#REF!</v>
      </c>
      <c r="I8802" s="105" t="e">
        <f t="shared" si="1090"/>
        <v>#REF!</v>
      </c>
      <c r="J8802" s="105" t="e">
        <f t="shared" si="1091"/>
        <v>#REF!</v>
      </c>
      <c r="K8802" s="105" t="e">
        <f t="shared" si="1092"/>
        <v>#REF!</v>
      </c>
      <c r="L8802" s="105" t="e">
        <f t="shared" si="1093"/>
        <v>#REF!</v>
      </c>
      <c r="M8802">
        <v>0.04</v>
      </c>
      <c r="N8802">
        <f t="shared" si="1094"/>
        <v>3.3960531989175591E-3</v>
      </c>
    </row>
    <row r="8803" spans="1:15" x14ac:dyDescent="0.3">
      <c r="A8803">
        <f t="shared" si="1088"/>
        <v>89</v>
      </c>
      <c r="E8803" s="105" t="e">
        <f t="shared" si="1089"/>
        <v>#REF!</v>
      </c>
      <c r="I8803" s="105" t="e">
        <f t="shared" si="1090"/>
        <v>#REF!</v>
      </c>
      <c r="J8803" s="105" t="e">
        <f t="shared" si="1091"/>
        <v>#REF!</v>
      </c>
      <c r="K8803" s="105" t="e">
        <f t="shared" si="1092"/>
        <v>#REF!</v>
      </c>
      <c r="L8803" s="105" t="e">
        <f t="shared" si="1093"/>
        <v>#REF!</v>
      </c>
      <c r="M8803">
        <v>0.04</v>
      </c>
      <c r="N8803">
        <f t="shared" si="1094"/>
        <v>3.3960531989175591E-3</v>
      </c>
    </row>
    <row r="8804" spans="1:15" x14ac:dyDescent="0.3">
      <c r="A8804">
        <f t="shared" si="1088"/>
        <v>89</v>
      </c>
      <c r="E8804" s="105" t="e">
        <f t="shared" si="1089"/>
        <v>#REF!</v>
      </c>
      <c r="I8804" s="105" t="e">
        <f t="shared" si="1090"/>
        <v>#REF!</v>
      </c>
      <c r="J8804" s="105" t="e">
        <f t="shared" si="1091"/>
        <v>#REF!</v>
      </c>
      <c r="K8804" s="105" t="e">
        <f t="shared" si="1092"/>
        <v>#REF!</v>
      </c>
      <c r="L8804" s="105" t="e">
        <f t="shared" si="1093"/>
        <v>#REF!</v>
      </c>
      <c r="M8804">
        <v>0.04</v>
      </c>
      <c r="N8804">
        <f t="shared" si="1094"/>
        <v>3.3960531989175591E-3</v>
      </c>
    </row>
    <row r="8805" spans="1:15" x14ac:dyDescent="0.3">
      <c r="A8805">
        <f t="shared" si="1088"/>
        <v>89</v>
      </c>
      <c r="E8805" s="105">
        <f t="shared" si="1089"/>
        <v>0</v>
      </c>
      <c r="I8805" s="105">
        <f t="shared" si="1090"/>
        <v>0</v>
      </c>
      <c r="J8805" s="105">
        <f t="shared" si="1091"/>
        <v>0</v>
      </c>
      <c r="K8805" s="105">
        <f t="shared" si="1092"/>
        <v>0</v>
      </c>
      <c r="L8805" s="105">
        <f t="shared" si="1093"/>
        <v>0</v>
      </c>
      <c r="M8805">
        <v>0.04</v>
      </c>
      <c r="N8805">
        <f t="shared" si="1094"/>
        <v>3.3960531989175591E-3</v>
      </c>
    </row>
    <row r="8806" spans="1:15" x14ac:dyDescent="0.3">
      <c r="A8806">
        <f t="shared" si="1088"/>
        <v>89</v>
      </c>
      <c r="E8806" s="105">
        <f t="shared" si="1089"/>
        <v>0</v>
      </c>
      <c r="I8806" s="105">
        <f t="shared" si="1090"/>
        <v>0</v>
      </c>
      <c r="J8806" s="105">
        <f t="shared" si="1091"/>
        <v>0</v>
      </c>
      <c r="K8806" s="105">
        <f t="shared" si="1092"/>
        <v>0</v>
      </c>
      <c r="L8806" s="105">
        <f t="shared" si="1093"/>
        <v>0</v>
      </c>
      <c r="M8806">
        <v>0.04</v>
      </c>
      <c r="N8806">
        <f t="shared" si="1094"/>
        <v>3.3960531989175591E-3</v>
      </c>
    </row>
    <row r="8807" spans="1:15" x14ac:dyDescent="0.3">
      <c r="A8807">
        <f t="shared" ref="A8807:A8870" si="1096">IF(COUNTIF(A8707:A8806,A8806)=100, A8806+1,A8806)</f>
        <v>89</v>
      </c>
      <c r="E8807" s="105">
        <f t="shared" ref="E8807:E8870" si="1097">MAX(0, E8707-K8707-L8707)</f>
        <v>0</v>
      </c>
      <c r="I8807" s="105">
        <f t="shared" ref="I8807:I8870" si="1098">IF(E8807&lt;I8707,J8807 + E8807, I8707)</f>
        <v>0</v>
      </c>
      <c r="J8807" s="105">
        <f t="shared" si="1091"/>
        <v>0</v>
      </c>
      <c r="K8807" s="105">
        <f t="shared" si="1092"/>
        <v>0</v>
      </c>
      <c r="L8807" s="105">
        <f t="shared" si="1093"/>
        <v>0</v>
      </c>
      <c r="M8807">
        <v>0.04</v>
      </c>
      <c r="N8807">
        <f t="shared" si="1094"/>
        <v>3.3960531989175591E-3</v>
      </c>
    </row>
    <row r="8808" spans="1:15" x14ac:dyDescent="0.3">
      <c r="A8808">
        <f t="shared" si="1096"/>
        <v>89</v>
      </c>
      <c r="E8808" s="105">
        <f t="shared" si="1097"/>
        <v>0</v>
      </c>
      <c r="I8808" s="105">
        <f t="shared" si="1098"/>
        <v>0</v>
      </c>
      <c r="J8808" s="105">
        <f t="shared" si="1091"/>
        <v>0</v>
      </c>
      <c r="K8808" s="105">
        <f t="shared" si="1092"/>
        <v>0</v>
      </c>
      <c r="L8808" s="105">
        <f t="shared" si="1093"/>
        <v>0</v>
      </c>
      <c r="M8808">
        <v>0.04</v>
      </c>
      <c r="N8808">
        <f t="shared" si="1094"/>
        <v>3.3960531989175591E-3</v>
      </c>
    </row>
    <row r="8809" spans="1:15" x14ac:dyDescent="0.3">
      <c r="A8809">
        <f t="shared" si="1096"/>
        <v>89</v>
      </c>
      <c r="E8809" s="105">
        <f t="shared" si="1097"/>
        <v>0</v>
      </c>
      <c r="I8809" s="105">
        <f t="shared" si="1098"/>
        <v>0</v>
      </c>
      <c r="J8809" s="105">
        <f t="shared" si="1091"/>
        <v>0</v>
      </c>
      <c r="K8809" s="105">
        <f t="shared" si="1092"/>
        <v>0</v>
      </c>
      <c r="L8809" s="105">
        <f t="shared" si="1093"/>
        <v>0</v>
      </c>
      <c r="M8809">
        <v>0.04</v>
      </c>
      <c r="N8809">
        <f t="shared" si="1094"/>
        <v>3.3960531989175591E-3</v>
      </c>
    </row>
    <row r="8810" spans="1:15" x14ac:dyDescent="0.3">
      <c r="A8810">
        <f t="shared" si="1096"/>
        <v>89</v>
      </c>
      <c r="E8810" s="105">
        <f t="shared" si="1097"/>
        <v>0</v>
      </c>
      <c r="I8810" s="105">
        <f t="shared" si="1098"/>
        <v>0</v>
      </c>
      <c r="J8810" s="105">
        <f t="shared" si="1091"/>
        <v>0</v>
      </c>
      <c r="K8810" s="105">
        <f t="shared" si="1092"/>
        <v>0</v>
      </c>
      <c r="L8810" s="105">
        <f t="shared" si="1093"/>
        <v>0</v>
      </c>
      <c r="M8810">
        <v>0.04</v>
      </c>
      <c r="N8810">
        <f t="shared" si="1094"/>
        <v>3.3960531989175591E-3</v>
      </c>
    </row>
    <row r="8811" spans="1:15" x14ac:dyDescent="0.3">
      <c r="A8811">
        <f t="shared" si="1096"/>
        <v>89</v>
      </c>
      <c r="E8811" s="105">
        <f t="shared" si="1097"/>
        <v>0</v>
      </c>
      <c r="I8811" s="105">
        <f t="shared" si="1098"/>
        <v>0</v>
      </c>
      <c r="J8811" s="105">
        <f t="shared" si="1091"/>
        <v>0</v>
      </c>
      <c r="K8811" s="105">
        <f t="shared" si="1092"/>
        <v>0</v>
      </c>
      <c r="L8811" s="105">
        <f t="shared" si="1093"/>
        <v>0</v>
      </c>
      <c r="M8811">
        <v>0.04</v>
      </c>
      <c r="N8811">
        <f t="shared" si="1094"/>
        <v>3.3960531989175591E-3</v>
      </c>
    </row>
    <row r="8812" spans="1:15" x14ac:dyDescent="0.3">
      <c r="A8812">
        <f t="shared" si="1096"/>
        <v>89</v>
      </c>
      <c r="E8812" s="105">
        <f t="shared" si="1097"/>
        <v>0</v>
      </c>
      <c r="I8812" s="105">
        <f t="shared" si="1098"/>
        <v>0</v>
      </c>
      <c r="J8812" s="105">
        <f t="shared" si="1091"/>
        <v>0</v>
      </c>
      <c r="K8812" s="105">
        <f t="shared" si="1092"/>
        <v>0</v>
      </c>
      <c r="L8812" s="105">
        <f t="shared" si="1093"/>
        <v>0</v>
      </c>
      <c r="M8812">
        <v>0.04</v>
      </c>
      <c r="N8812">
        <f t="shared" si="1094"/>
        <v>3.3960531989175591E-3</v>
      </c>
    </row>
    <row r="8813" spans="1:15" x14ac:dyDescent="0.3">
      <c r="A8813">
        <f t="shared" si="1096"/>
        <v>89</v>
      </c>
      <c r="E8813" s="105">
        <f t="shared" si="1097"/>
        <v>0</v>
      </c>
      <c r="I8813" s="105">
        <f t="shared" si="1098"/>
        <v>0</v>
      </c>
      <c r="J8813" s="105">
        <f t="shared" si="1091"/>
        <v>0</v>
      </c>
      <c r="K8813" s="105">
        <f t="shared" si="1092"/>
        <v>0</v>
      </c>
      <c r="L8813" s="105">
        <f t="shared" si="1093"/>
        <v>0</v>
      </c>
      <c r="M8813">
        <v>0.04</v>
      </c>
      <c r="N8813">
        <f t="shared" si="1094"/>
        <v>3.3960531989175591E-3</v>
      </c>
    </row>
    <row r="8814" spans="1:15" x14ac:dyDescent="0.3">
      <c r="A8814">
        <f t="shared" si="1096"/>
        <v>89</v>
      </c>
      <c r="E8814" s="105">
        <f t="shared" si="1097"/>
        <v>0</v>
      </c>
      <c r="I8814" s="105">
        <f t="shared" si="1098"/>
        <v>0</v>
      </c>
      <c r="J8814" s="105">
        <f t="shared" si="1091"/>
        <v>0</v>
      </c>
      <c r="K8814" s="105">
        <f t="shared" si="1092"/>
        <v>0</v>
      </c>
      <c r="L8814" s="105">
        <f t="shared" si="1093"/>
        <v>0</v>
      </c>
      <c r="M8814">
        <v>0.04</v>
      </c>
      <c r="N8814">
        <f t="shared" si="1094"/>
        <v>3.3960531989175591E-3</v>
      </c>
    </row>
    <row r="8815" spans="1:15" x14ac:dyDescent="0.3">
      <c r="A8815">
        <f t="shared" si="1096"/>
        <v>89</v>
      </c>
      <c r="E8815" s="105">
        <f t="shared" si="1097"/>
        <v>0</v>
      </c>
      <c r="I8815" s="105">
        <f t="shared" si="1098"/>
        <v>0</v>
      </c>
      <c r="J8815" s="105">
        <f t="shared" si="1091"/>
        <v>0</v>
      </c>
      <c r="K8815" s="105">
        <f t="shared" si="1092"/>
        <v>0</v>
      </c>
      <c r="L8815" s="105">
        <f t="shared" si="1093"/>
        <v>0</v>
      </c>
      <c r="M8815">
        <v>0.04</v>
      </c>
      <c r="N8815">
        <f t="shared" si="1094"/>
        <v>3.3960531989175591E-3</v>
      </c>
    </row>
    <row r="8816" spans="1:15" x14ac:dyDescent="0.3">
      <c r="A8816">
        <f t="shared" si="1096"/>
        <v>89</v>
      </c>
      <c r="E8816" s="105">
        <f t="shared" si="1097"/>
        <v>0</v>
      </c>
      <c r="I8816" s="105">
        <f t="shared" si="1098"/>
        <v>0</v>
      </c>
      <c r="J8816" s="105">
        <f t="shared" si="1091"/>
        <v>0</v>
      </c>
      <c r="K8816" s="105">
        <f t="shared" si="1092"/>
        <v>0</v>
      </c>
      <c r="L8816" s="105">
        <f t="shared" si="1093"/>
        <v>0</v>
      </c>
      <c r="M8816">
        <v>0.04</v>
      </c>
      <c r="N8816">
        <f t="shared" si="1094"/>
        <v>3.3960531989175591E-3</v>
      </c>
    </row>
    <row r="8817" spans="1:14" x14ac:dyDescent="0.3">
      <c r="A8817">
        <f t="shared" si="1096"/>
        <v>89</v>
      </c>
      <c r="E8817" s="105">
        <f t="shared" si="1097"/>
        <v>0</v>
      </c>
      <c r="I8817" s="105">
        <f t="shared" si="1098"/>
        <v>0</v>
      </c>
      <c r="J8817" s="105">
        <f t="shared" si="1091"/>
        <v>0</v>
      </c>
      <c r="K8817" s="105">
        <f t="shared" si="1092"/>
        <v>0</v>
      </c>
      <c r="L8817" s="105">
        <f t="shared" si="1093"/>
        <v>0</v>
      </c>
      <c r="M8817">
        <v>0.04</v>
      </c>
      <c r="N8817">
        <f t="shared" si="1094"/>
        <v>3.3960531989175591E-3</v>
      </c>
    </row>
    <row r="8818" spans="1:14" x14ac:dyDescent="0.3">
      <c r="A8818">
        <f t="shared" si="1096"/>
        <v>89</v>
      </c>
      <c r="E8818" s="105">
        <f t="shared" si="1097"/>
        <v>0</v>
      </c>
      <c r="I8818" s="105">
        <f t="shared" si="1098"/>
        <v>0</v>
      </c>
      <c r="J8818" s="105">
        <f t="shared" si="1091"/>
        <v>0</v>
      </c>
      <c r="K8818" s="105">
        <f t="shared" si="1092"/>
        <v>0</v>
      </c>
      <c r="L8818" s="105">
        <f t="shared" si="1093"/>
        <v>0</v>
      </c>
      <c r="M8818">
        <v>0.04</v>
      </c>
      <c r="N8818">
        <f t="shared" si="1094"/>
        <v>3.3960531989175591E-3</v>
      </c>
    </row>
    <row r="8819" spans="1:14" x14ac:dyDescent="0.3">
      <c r="A8819">
        <f t="shared" si="1096"/>
        <v>89</v>
      </c>
      <c r="E8819" s="105">
        <f t="shared" si="1097"/>
        <v>0</v>
      </c>
      <c r="I8819" s="105">
        <f t="shared" si="1098"/>
        <v>0</v>
      </c>
      <c r="J8819" s="105">
        <f t="shared" si="1091"/>
        <v>0</v>
      </c>
      <c r="K8819" s="105">
        <f t="shared" si="1092"/>
        <v>0</v>
      </c>
      <c r="L8819" s="105">
        <f t="shared" si="1093"/>
        <v>0</v>
      </c>
      <c r="M8819">
        <v>0.04</v>
      </c>
      <c r="N8819">
        <f t="shared" si="1094"/>
        <v>3.3960531989175591E-3</v>
      </c>
    </row>
    <row r="8820" spans="1:14" x14ac:dyDescent="0.3">
      <c r="A8820">
        <f t="shared" si="1096"/>
        <v>89</v>
      </c>
      <c r="E8820" s="105">
        <f t="shared" si="1097"/>
        <v>0</v>
      </c>
      <c r="I8820" s="105">
        <f t="shared" si="1098"/>
        <v>0</v>
      </c>
      <c r="J8820" s="105">
        <f t="shared" si="1091"/>
        <v>0</v>
      </c>
      <c r="K8820" s="105">
        <f t="shared" si="1092"/>
        <v>0</v>
      </c>
      <c r="L8820" s="105">
        <f t="shared" si="1093"/>
        <v>0</v>
      </c>
      <c r="M8820">
        <v>0.04</v>
      </c>
      <c r="N8820">
        <f t="shared" si="1094"/>
        <v>3.3960531989175591E-3</v>
      </c>
    </row>
    <row r="8821" spans="1:14" x14ac:dyDescent="0.3">
      <c r="A8821">
        <f t="shared" si="1096"/>
        <v>89</v>
      </c>
      <c r="E8821" s="105">
        <f t="shared" si="1097"/>
        <v>0</v>
      </c>
      <c r="I8821" s="105">
        <f t="shared" si="1098"/>
        <v>0</v>
      </c>
      <c r="J8821" s="105">
        <f t="shared" si="1091"/>
        <v>0</v>
      </c>
      <c r="K8821" s="105">
        <f t="shared" si="1092"/>
        <v>0</v>
      </c>
      <c r="L8821" s="105">
        <f t="shared" si="1093"/>
        <v>0</v>
      </c>
      <c r="M8821">
        <v>0.04</v>
      </c>
      <c r="N8821">
        <f t="shared" si="1094"/>
        <v>3.3960531989175591E-3</v>
      </c>
    </row>
    <row r="8822" spans="1:14" x14ac:dyDescent="0.3">
      <c r="A8822">
        <f t="shared" si="1096"/>
        <v>89</v>
      </c>
      <c r="E8822" s="105">
        <f t="shared" si="1097"/>
        <v>0</v>
      </c>
      <c r="I8822" s="105">
        <f t="shared" si="1098"/>
        <v>0</v>
      </c>
      <c r="J8822" s="105">
        <f t="shared" si="1091"/>
        <v>0</v>
      </c>
      <c r="K8822" s="105">
        <f t="shared" si="1092"/>
        <v>0</v>
      </c>
      <c r="L8822" s="105">
        <f t="shared" si="1093"/>
        <v>0</v>
      </c>
      <c r="M8822">
        <v>0.04</v>
      </c>
      <c r="N8822">
        <f t="shared" si="1094"/>
        <v>3.3960531989175591E-3</v>
      </c>
    </row>
    <row r="8823" spans="1:14" x14ac:dyDescent="0.3">
      <c r="A8823">
        <f t="shared" si="1096"/>
        <v>89</v>
      </c>
      <c r="E8823" s="105">
        <f t="shared" si="1097"/>
        <v>0</v>
      </c>
      <c r="I8823" s="105">
        <f t="shared" si="1098"/>
        <v>0</v>
      </c>
      <c r="J8823" s="105">
        <f t="shared" si="1091"/>
        <v>0</v>
      </c>
      <c r="K8823" s="105">
        <f t="shared" si="1092"/>
        <v>0</v>
      </c>
      <c r="L8823" s="105">
        <f t="shared" si="1093"/>
        <v>0</v>
      </c>
      <c r="M8823">
        <v>0.04</v>
      </c>
      <c r="N8823">
        <f t="shared" si="1094"/>
        <v>3.3960531989175591E-3</v>
      </c>
    </row>
    <row r="8824" spans="1:14" x14ac:dyDescent="0.3">
      <c r="A8824">
        <f t="shared" si="1096"/>
        <v>89</v>
      </c>
      <c r="E8824" s="105">
        <f t="shared" si="1097"/>
        <v>0</v>
      </c>
      <c r="I8824" s="105">
        <f t="shared" si="1098"/>
        <v>0</v>
      </c>
      <c r="J8824" s="105">
        <f t="shared" si="1091"/>
        <v>0</v>
      </c>
      <c r="K8824" s="105">
        <f t="shared" si="1092"/>
        <v>0</v>
      </c>
      <c r="L8824" s="105">
        <f t="shared" si="1093"/>
        <v>0</v>
      </c>
      <c r="M8824">
        <v>0.04</v>
      </c>
      <c r="N8824">
        <f t="shared" si="1094"/>
        <v>3.3960531989175591E-3</v>
      </c>
    </row>
    <row r="8825" spans="1:14" x14ac:dyDescent="0.3">
      <c r="A8825">
        <f t="shared" si="1096"/>
        <v>89</v>
      </c>
      <c r="E8825" s="105">
        <f t="shared" si="1097"/>
        <v>0</v>
      </c>
      <c r="I8825" s="105">
        <f t="shared" si="1098"/>
        <v>0</v>
      </c>
      <c r="J8825" s="105">
        <f t="shared" si="1091"/>
        <v>0</v>
      </c>
      <c r="K8825" s="105">
        <f t="shared" si="1092"/>
        <v>0</v>
      </c>
      <c r="L8825" s="105">
        <f t="shared" si="1093"/>
        <v>0</v>
      </c>
      <c r="M8825">
        <v>0.04</v>
      </c>
      <c r="N8825">
        <f t="shared" si="1094"/>
        <v>3.3960531989175591E-3</v>
      </c>
    </row>
    <row r="8826" spans="1:14" x14ac:dyDescent="0.3">
      <c r="A8826">
        <f t="shared" si="1096"/>
        <v>89</v>
      </c>
      <c r="E8826" s="105">
        <f t="shared" si="1097"/>
        <v>0</v>
      </c>
      <c r="I8826" s="105">
        <f t="shared" si="1098"/>
        <v>0</v>
      </c>
      <c r="J8826" s="105">
        <f t="shared" si="1091"/>
        <v>0</v>
      </c>
      <c r="K8826" s="105">
        <f t="shared" si="1092"/>
        <v>0</v>
      </c>
      <c r="L8826" s="105">
        <f t="shared" si="1093"/>
        <v>0</v>
      </c>
      <c r="M8826">
        <v>0.04</v>
      </c>
      <c r="N8826">
        <f t="shared" si="1094"/>
        <v>3.3960531989175591E-3</v>
      </c>
    </row>
    <row r="8827" spans="1:14" x14ac:dyDescent="0.3">
      <c r="A8827">
        <f t="shared" si="1096"/>
        <v>89</v>
      </c>
      <c r="E8827" s="105">
        <f t="shared" si="1097"/>
        <v>0</v>
      </c>
      <c r="I8827" s="105">
        <f t="shared" si="1098"/>
        <v>0</v>
      </c>
      <c r="J8827" s="105">
        <f t="shared" si="1091"/>
        <v>0</v>
      </c>
      <c r="K8827" s="105">
        <f t="shared" si="1092"/>
        <v>0</v>
      </c>
      <c r="L8827" s="105">
        <f t="shared" si="1093"/>
        <v>0</v>
      </c>
      <c r="M8827">
        <v>0.04</v>
      </c>
      <c r="N8827">
        <f t="shared" si="1094"/>
        <v>3.3960531989175591E-3</v>
      </c>
    </row>
    <row r="8828" spans="1:14" x14ac:dyDescent="0.3">
      <c r="A8828">
        <f t="shared" si="1096"/>
        <v>89</v>
      </c>
      <c r="E8828" s="105">
        <f t="shared" si="1097"/>
        <v>0</v>
      </c>
      <c r="I8828" s="105">
        <f t="shared" si="1098"/>
        <v>0</v>
      </c>
      <c r="J8828" s="105">
        <f t="shared" si="1091"/>
        <v>0</v>
      </c>
      <c r="K8828" s="105">
        <f t="shared" si="1092"/>
        <v>0</v>
      </c>
      <c r="L8828" s="105">
        <f t="shared" si="1093"/>
        <v>0</v>
      </c>
      <c r="M8828">
        <v>0.04</v>
      </c>
      <c r="N8828">
        <f t="shared" si="1094"/>
        <v>3.3960531989175591E-3</v>
      </c>
    </row>
    <row r="8829" spans="1:14" x14ac:dyDescent="0.3">
      <c r="A8829">
        <f t="shared" si="1096"/>
        <v>89</v>
      </c>
      <c r="E8829" s="105">
        <f t="shared" si="1097"/>
        <v>0</v>
      </c>
      <c r="I8829" s="105">
        <f t="shared" si="1098"/>
        <v>0</v>
      </c>
      <c r="J8829" s="105">
        <f t="shared" si="1091"/>
        <v>0</v>
      </c>
      <c r="K8829" s="105">
        <f t="shared" si="1092"/>
        <v>0</v>
      </c>
      <c r="L8829" s="105">
        <f t="shared" si="1093"/>
        <v>0</v>
      </c>
      <c r="M8829">
        <v>0.04</v>
      </c>
      <c r="N8829">
        <f t="shared" si="1094"/>
        <v>3.3960531989175591E-3</v>
      </c>
    </row>
    <row r="8830" spans="1:14" x14ac:dyDescent="0.3">
      <c r="A8830">
        <f t="shared" si="1096"/>
        <v>89</v>
      </c>
      <c r="E8830" s="105">
        <f t="shared" si="1097"/>
        <v>0</v>
      </c>
      <c r="I8830" s="105">
        <f t="shared" si="1098"/>
        <v>0</v>
      </c>
      <c r="J8830" s="105">
        <f t="shared" si="1091"/>
        <v>0</v>
      </c>
      <c r="K8830" s="105">
        <f t="shared" si="1092"/>
        <v>0</v>
      </c>
      <c r="L8830" s="105">
        <f t="shared" si="1093"/>
        <v>0</v>
      </c>
      <c r="M8830">
        <v>0.04</v>
      </c>
      <c r="N8830">
        <f t="shared" si="1094"/>
        <v>3.3960531989175591E-3</v>
      </c>
    </row>
    <row r="8831" spans="1:14" x14ac:dyDescent="0.3">
      <c r="A8831">
        <f t="shared" si="1096"/>
        <v>89</v>
      </c>
      <c r="E8831" s="105">
        <f t="shared" si="1097"/>
        <v>0</v>
      </c>
      <c r="I8831" s="105">
        <f t="shared" si="1098"/>
        <v>0</v>
      </c>
      <c r="J8831" s="105">
        <f t="shared" si="1091"/>
        <v>0</v>
      </c>
      <c r="K8831" s="105">
        <f t="shared" si="1092"/>
        <v>0</v>
      </c>
      <c r="L8831" s="105">
        <f t="shared" si="1093"/>
        <v>0</v>
      </c>
      <c r="M8831">
        <v>0.04</v>
      </c>
      <c r="N8831">
        <f t="shared" si="1094"/>
        <v>3.3960531989175591E-3</v>
      </c>
    </row>
    <row r="8832" spans="1:14" x14ac:dyDescent="0.3">
      <c r="A8832">
        <f t="shared" si="1096"/>
        <v>89</v>
      </c>
      <c r="E8832" s="105">
        <f t="shared" si="1097"/>
        <v>0</v>
      </c>
      <c r="I8832" s="105">
        <f t="shared" si="1098"/>
        <v>0</v>
      </c>
      <c r="J8832" s="105">
        <f t="shared" si="1091"/>
        <v>0</v>
      </c>
      <c r="K8832" s="105">
        <f t="shared" si="1092"/>
        <v>0</v>
      </c>
      <c r="L8832" s="105">
        <f t="shared" si="1093"/>
        <v>0</v>
      </c>
      <c r="M8832">
        <v>0.04</v>
      </c>
      <c r="N8832">
        <f t="shared" si="1094"/>
        <v>3.3960531989175591E-3</v>
      </c>
    </row>
    <row r="8833" spans="1:14" x14ac:dyDescent="0.3">
      <c r="A8833">
        <f t="shared" si="1096"/>
        <v>89</v>
      </c>
      <c r="E8833" s="105">
        <f t="shared" si="1097"/>
        <v>0</v>
      </c>
      <c r="I8833" s="105">
        <f t="shared" si="1098"/>
        <v>0</v>
      </c>
      <c r="J8833" s="105">
        <f t="shared" si="1091"/>
        <v>0</v>
      </c>
      <c r="K8833" s="105">
        <f t="shared" si="1092"/>
        <v>0</v>
      </c>
      <c r="L8833" s="105">
        <f t="shared" si="1093"/>
        <v>0</v>
      </c>
      <c r="M8833">
        <v>0.04</v>
      </c>
      <c r="N8833">
        <f t="shared" si="1094"/>
        <v>3.3960531989175591E-3</v>
      </c>
    </row>
    <row r="8834" spans="1:14" x14ac:dyDescent="0.3">
      <c r="A8834">
        <f t="shared" si="1096"/>
        <v>89</v>
      </c>
      <c r="E8834" s="105">
        <f t="shared" si="1097"/>
        <v>0</v>
      </c>
      <c r="I8834" s="105">
        <f t="shared" si="1098"/>
        <v>0</v>
      </c>
      <c r="J8834" s="105">
        <f t="shared" si="1091"/>
        <v>0</v>
      </c>
      <c r="K8834" s="105">
        <f t="shared" si="1092"/>
        <v>0</v>
      </c>
      <c r="L8834" s="105">
        <f t="shared" si="1093"/>
        <v>0</v>
      </c>
      <c r="M8834">
        <v>0.04</v>
      </c>
      <c r="N8834">
        <f t="shared" si="1094"/>
        <v>3.3960531989175591E-3</v>
      </c>
    </row>
    <row r="8835" spans="1:14" x14ac:dyDescent="0.3">
      <c r="A8835">
        <f t="shared" si="1096"/>
        <v>89</v>
      </c>
      <c r="E8835" s="105">
        <f t="shared" si="1097"/>
        <v>0</v>
      </c>
      <c r="I8835" s="105">
        <f t="shared" si="1098"/>
        <v>0</v>
      </c>
      <c r="J8835" s="105">
        <f t="shared" ref="J8835:J8898" si="1099">E8835*($H$2/12)</f>
        <v>0</v>
      </c>
      <c r="K8835" s="105">
        <f t="shared" ref="K8835:K8898" si="1100">I8835-J8835</f>
        <v>0</v>
      </c>
      <c r="L8835" s="105">
        <f t="shared" ref="L8835:L8898" si="1101">N8835*(E8835-K8835)</f>
        <v>0</v>
      </c>
      <c r="M8835">
        <v>0.04</v>
      </c>
      <c r="N8835">
        <f t="shared" ref="N8835:N8898" si="1102">1-(POWER(1-M8835,(1/12)))</f>
        <v>3.3960531989175591E-3</v>
      </c>
    </row>
    <row r="8836" spans="1:14" x14ac:dyDescent="0.3">
      <c r="A8836">
        <f t="shared" si="1096"/>
        <v>89</v>
      </c>
      <c r="E8836" s="105">
        <f t="shared" si="1097"/>
        <v>0</v>
      </c>
      <c r="I8836" s="105">
        <f t="shared" si="1098"/>
        <v>0</v>
      </c>
      <c r="J8836" s="105">
        <f t="shared" si="1099"/>
        <v>0</v>
      </c>
      <c r="K8836" s="105">
        <f t="shared" si="1100"/>
        <v>0</v>
      </c>
      <c r="L8836" s="105">
        <f t="shared" si="1101"/>
        <v>0</v>
      </c>
      <c r="M8836">
        <v>0.04</v>
      </c>
      <c r="N8836">
        <f t="shared" si="1102"/>
        <v>3.3960531989175591E-3</v>
      </c>
    </row>
    <row r="8837" spans="1:14" x14ac:dyDescent="0.3">
      <c r="A8837">
        <f t="shared" si="1096"/>
        <v>89</v>
      </c>
      <c r="E8837" s="105">
        <f t="shared" si="1097"/>
        <v>0</v>
      </c>
      <c r="I8837" s="105">
        <f t="shared" si="1098"/>
        <v>0</v>
      </c>
      <c r="J8837" s="105">
        <f t="shared" si="1099"/>
        <v>0</v>
      </c>
      <c r="K8837" s="105">
        <f t="shared" si="1100"/>
        <v>0</v>
      </c>
      <c r="L8837" s="105">
        <f t="shared" si="1101"/>
        <v>0</v>
      </c>
      <c r="M8837">
        <v>0.04</v>
      </c>
      <c r="N8837">
        <f t="shared" si="1102"/>
        <v>3.3960531989175591E-3</v>
      </c>
    </row>
    <row r="8838" spans="1:14" x14ac:dyDescent="0.3">
      <c r="A8838">
        <f t="shared" si="1096"/>
        <v>89</v>
      </c>
      <c r="E8838" s="105">
        <f t="shared" si="1097"/>
        <v>0</v>
      </c>
      <c r="I8838" s="105">
        <f t="shared" si="1098"/>
        <v>0</v>
      </c>
      <c r="J8838" s="105">
        <f t="shared" si="1099"/>
        <v>0</v>
      </c>
      <c r="K8838" s="105">
        <f t="shared" si="1100"/>
        <v>0</v>
      </c>
      <c r="L8838" s="105">
        <f t="shared" si="1101"/>
        <v>0</v>
      </c>
      <c r="M8838">
        <v>0.04</v>
      </c>
      <c r="N8838">
        <f t="shared" si="1102"/>
        <v>3.3960531989175591E-3</v>
      </c>
    </row>
    <row r="8839" spans="1:14" x14ac:dyDescent="0.3">
      <c r="A8839">
        <f t="shared" si="1096"/>
        <v>89</v>
      </c>
      <c r="E8839" s="105">
        <f t="shared" si="1097"/>
        <v>0</v>
      </c>
      <c r="I8839" s="105">
        <f t="shared" si="1098"/>
        <v>0</v>
      </c>
      <c r="J8839" s="105">
        <f t="shared" si="1099"/>
        <v>0</v>
      </c>
      <c r="K8839" s="105">
        <f t="shared" si="1100"/>
        <v>0</v>
      </c>
      <c r="L8839" s="105">
        <f t="shared" si="1101"/>
        <v>0</v>
      </c>
      <c r="M8839">
        <v>0.04</v>
      </c>
      <c r="N8839">
        <f t="shared" si="1102"/>
        <v>3.3960531989175591E-3</v>
      </c>
    </row>
    <row r="8840" spans="1:14" x14ac:dyDescent="0.3">
      <c r="A8840">
        <f t="shared" si="1096"/>
        <v>89</v>
      </c>
      <c r="E8840" s="105">
        <f t="shared" si="1097"/>
        <v>0</v>
      </c>
      <c r="I8840" s="105">
        <f t="shared" si="1098"/>
        <v>0</v>
      </c>
      <c r="J8840" s="105">
        <f t="shared" si="1099"/>
        <v>0</v>
      </c>
      <c r="K8840" s="105">
        <f t="shared" si="1100"/>
        <v>0</v>
      </c>
      <c r="L8840" s="105">
        <f t="shared" si="1101"/>
        <v>0</v>
      </c>
      <c r="M8840">
        <v>0.04</v>
      </c>
      <c r="N8840">
        <f t="shared" si="1102"/>
        <v>3.3960531989175591E-3</v>
      </c>
    </row>
    <row r="8841" spans="1:14" x14ac:dyDescent="0.3">
      <c r="A8841">
        <f t="shared" si="1096"/>
        <v>89</v>
      </c>
      <c r="E8841" s="105">
        <f t="shared" si="1097"/>
        <v>0</v>
      </c>
      <c r="I8841" s="105">
        <f t="shared" si="1098"/>
        <v>0</v>
      </c>
      <c r="J8841" s="105">
        <f t="shared" si="1099"/>
        <v>0</v>
      </c>
      <c r="K8841" s="105">
        <f t="shared" si="1100"/>
        <v>0</v>
      </c>
      <c r="L8841" s="105">
        <f t="shared" si="1101"/>
        <v>0</v>
      </c>
      <c r="M8841">
        <v>0.04</v>
      </c>
      <c r="N8841">
        <f t="shared" si="1102"/>
        <v>3.3960531989175591E-3</v>
      </c>
    </row>
    <row r="8842" spans="1:14" x14ac:dyDescent="0.3">
      <c r="A8842">
        <f t="shared" si="1096"/>
        <v>89</v>
      </c>
      <c r="E8842" s="105">
        <f t="shared" si="1097"/>
        <v>0</v>
      </c>
      <c r="I8842" s="105">
        <f t="shared" si="1098"/>
        <v>0</v>
      </c>
      <c r="J8842" s="105">
        <f t="shared" si="1099"/>
        <v>0</v>
      </c>
      <c r="K8842" s="105">
        <f t="shared" si="1100"/>
        <v>0</v>
      </c>
      <c r="L8842" s="105">
        <f t="shared" si="1101"/>
        <v>0</v>
      </c>
      <c r="M8842">
        <v>0.04</v>
      </c>
      <c r="N8842">
        <f t="shared" si="1102"/>
        <v>3.3960531989175591E-3</v>
      </c>
    </row>
    <row r="8843" spans="1:14" x14ac:dyDescent="0.3">
      <c r="A8843">
        <f t="shared" si="1096"/>
        <v>89</v>
      </c>
      <c r="E8843" s="105">
        <f t="shared" si="1097"/>
        <v>0</v>
      </c>
      <c r="I8843" s="105">
        <f t="shared" si="1098"/>
        <v>0</v>
      </c>
      <c r="J8843" s="105">
        <f t="shared" si="1099"/>
        <v>0</v>
      </c>
      <c r="K8843" s="105">
        <f t="shared" si="1100"/>
        <v>0</v>
      </c>
      <c r="L8843" s="105">
        <f t="shared" si="1101"/>
        <v>0</v>
      </c>
      <c r="M8843">
        <v>0.04</v>
      </c>
      <c r="N8843">
        <f t="shared" si="1102"/>
        <v>3.3960531989175591E-3</v>
      </c>
    </row>
    <row r="8844" spans="1:14" x14ac:dyDescent="0.3">
      <c r="A8844">
        <f t="shared" si="1096"/>
        <v>89</v>
      </c>
      <c r="E8844" s="105">
        <f t="shared" si="1097"/>
        <v>0</v>
      </c>
      <c r="I8844" s="105">
        <f t="shared" si="1098"/>
        <v>0</v>
      </c>
      <c r="J8844" s="105">
        <f t="shared" si="1099"/>
        <v>0</v>
      </c>
      <c r="K8844" s="105">
        <f t="shared" si="1100"/>
        <v>0</v>
      </c>
      <c r="L8844" s="105">
        <f t="shared" si="1101"/>
        <v>0</v>
      </c>
      <c r="M8844">
        <v>0.04</v>
      </c>
      <c r="N8844">
        <f t="shared" si="1102"/>
        <v>3.3960531989175591E-3</v>
      </c>
    </row>
    <row r="8845" spans="1:14" x14ac:dyDescent="0.3">
      <c r="A8845">
        <f t="shared" si="1096"/>
        <v>89</v>
      </c>
      <c r="E8845" s="105">
        <f t="shared" si="1097"/>
        <v>0</v>
      </c>
      <c r="I8845" s="105">
        <f t="shared" si="1098"/>
        <v>0</v>
      </c>
      <c r="J8845" s="105">
        <f t="shared" si="1099"/>
        <v>0</v>
      </c>
      <c r="K8845" s="105">
        <f t="shared" si="1100"/>
        <v>0</v>
      </c>
      <c r="L8845" s="105">
        <f t="shared" si="1101"/>
        <v>0</v>
      </c>
      <c r="M8845">
        <v>0.04</v>
      </c>
      <c r="N8845">
        <f t="shared" si="1102"/>
        <v>3.3960531989175591E-3</v>
      </c>
    </row>
    <row r="8846" spans="1:14" x14ac:dyDescent="0.3">
      <c r="A8846">
        <f t="shared" si="1096"/>
        <v>89</v>
      </c>
      <c r="E8846" s="105">
        <f t="shared" si="1097"/>
        <v>0</v>
      </c>
      <c r="I8846" s="105">
        <f t="shared" si="1098"/>
        <v>0</v>
      </c>
      <c r="J8846" s="105">
        <f t="shared" si="1099"/>
        <v>0</v>
      </c>
      <c r="K8846" s="105">
        <f t="shared" si="1100"/>
        <v>0</v>
      </c>
      <c r="L8846" s="105">
        <f t="shared" si="1101"/>
        <v>0</v>
      </c>
      <c r="M8846">
        <v>0.04</v>
      </c>
      <c r="N8846">
        <f t="shared" si="1102"/>
        <v>3.3960531989175591E-3</v>
      </c>
    </row>
    <row r="8847" spans="1:14" x14ac:dyDescent="0.3">
      <c r="A8847">
        <f t="shared" si="1096"/>
        <v>89</v>
      </c>
      <c r="E8847" s="105">
        <f t="shared" si="1097"/>
        <v>0</v>
      </c>
      <c r="I8847" s="105">
        <f t="shared" si="1098"/>
        <v>0</v>
      </c>
      <c r="J8847" s="105">
        <f t="shared" si="1099"/>
        <v>0</v>
      </c>
      <c r="K8847" s="105">
        <f t="shared" si="1100"/>
        <v>0</v>
      </c>
      <c r="L8847" s="105">
        <f t="shared" si="1101"/>
        <v>0</v>
      </c>
      <c r="M8847">
        <v>0.04</v>
      </c>
      <c r="N8847">
        <f t="shared" si="1102"/>
        <v>3.3960531989175591E-3</v>
      </c>
    </row>
    <row r="8848" spans="1:14" x14ac:dyDescent="0.3">
      <c r="A8848">
        <f t="shared" si="1096"/>
        <v>89</v>
      </c>
      <c r="E8848" s="105">
        <f t="shared" si="1097"/>
        <v>0</v>
      </c>
      <c r="I8848" s="105">
        <f t="shared" si="1098"/>
        <v>0</v>
      </c>
      <c r="J8848" s="105">
        <f t="shared" si="1099"/>
        <v>0</v>
      </c>
      <c r="K8848" s="105">
        <f t="shared" si="1100"/>
        <v>0</v>
      </c>
      <c r="L8848" s="105">
        <f t="shared" si="1101"/>
        <v>0</v>
      </c>
      <c r="M8848">
        <v>0.04</v>
      </c>
      <c r="N8848">
        <f t="shared" si="1102"/>
        <v>3.3960531989175591E-3</v>
      </c>
    </row>
    <row r="8849" spans="1:14" x14ac:dyDescent="0.3">
      <c r="A8849">
        <f t="shared" si="1096"/>
        <v>89</v>
      </c>
      <c r="E8849" s="105">
        <f t="shared" si="1097"/>
        <v>0</v>
      </c>
      <c r="I8849" s="105">
        <f t="shared" si="1098"/>
        <v>0</v>
      </c>
      <c r="J8849" s="105">
        <f t="shared" si="1099"/>
        <v>0</v>
      </c>
      <c r="K8849" s="105">
        <f t="shared" si="1100"/>
        <v>0</v>
      </c>
      <c r="L8849" s="105">
        <f t="shared" si="1101"/>
        <v>0</v>
      </c>
      <c r="M8849">
        <v>0.04</v>
      </c>
      <c r="N8849">
        <f t="shared" si="1102"/>
        <v>3.3960531989175591E-3</v>
      </c>
    </row>
    <row r="8850" spans="1:14" x14ac:dyDescent="0.3">
      <c r="A8850">
        <f t="shared" si="1096"/>
        <v>89</v>
      </c>
      <c r="E8850" s="105">
        <f t="shared" si="1097"/>
        <v>0</v>
      </c>
      <c r="I8850" s="105">
        <f t="shared" si="1098"/>
        <v>0</v>
      </c>
      <c r="J8850" s="105">
        <f t="shared" si="1099"/>
        <v>0</v>
      </c>
      <c r="K8850" s="105">
        <f t="shared" si="1100"/>
        <v>0</v>
      </c>
      <c r="L8850" s="105">
        <f t="shared" si="1101"/>
        <v>0</v>
      </c>
      <c r="M8850">
        <v>0.04</v>
      </c>
      <c r="N8850">
        <f t="shared" si="1102"/>
        <v>3.3960531989175591E-3</v>
      </c>
    </row>
    <row r="8851" spans="1:14" x14ac:dyDescent="0.3">
      <c r="A8851">
        <f t="shared" si="1096"/>
        <v>89</v>
      </c>
      <c r="E8851" s="105">
        <f t="shared" si="1097"/>
        <v>0</v>
      </c>
      <c r="I8851" s="105">
        <f t="shared" si="1098"/>
        <v>0</v>
      </c>
      <c r="J8851" s="105">
        <f t="shared" si="1099"/>
        <v>0</v>
      </c>
      <c r="K8851" s="105">
        <f t="shared" si="1100"/>
        <v>0</v>
      </c>
      <c r="L8851" s="105">
        <f t="shared" si="1101"/>
        <v>0</v>
      </c>
      <c r="M8851">
        <v>0.04</v>
      </c>
      <c r="N8851">
        <f t="shared" si="1102"/>
        <v>3.3960531989175591E-3</v>
      </c>
    </row>
    <row r="8852" spans="1:14" x14ac:dyDescent="0.3">
      <c r="A8852">
        <f t="shared" si="1096"/>
        <v>89</v>
      </c>
      <c r="E8852" s="105">
        <f t="shared" si="1097"/>
        <v>0</v>
      </c>
      <c r="I8852" s="105">
        <f t="shared" si="1098"/>
        <v>0</v>
      </c>
      <c r="J8852" s="105">
        <f t="shared" si="1099"/>
        <v>0</v>
      </c>
      <c r="K8852" s="105">
        <f t="shared" si="1100"/>
        <v>0</v>
      </c>
      <c r="L8852" s="105">
        <f t="shared" si="1101"/>
        <v>0</v>
      </c>
      <c r="M8852">
        <v>0.04</v>
      </c>
      <c r="N8852">
        <f t="shared" si="1102"/>
        <v>3.3960531989175591E-3</v>
      </c>
    </row>
    <row r="8853" spans="1:14" x14ac:dyDescent="0.3">
      <c r="A8853">
        <f t="shared" si="1096"/>
        <v>89</v>
      </c>
      <c r="E8853" s="105">
        <f t="shared" si="1097"/>
        <v>0</v>
      </c>
      <c r="I8853" s="105">
        <f t="shared" si="1098"/>
        <v>0</v>
      </c>
      <c r="J8853" s="105">
        <f t="shared" si="1099"/>
        <v>0</v>
      </c>
      <c r="K8853" s="105">
        <f t="shared" si="1100"/>
        <v>0</v>
      </c>
      <c r="L8853" s="105">
        <f t="shared" si="1101"/>
        <v>0</v>
      </c>
      <c r="M8853">
        <v>0.04</v>
      </c>
      <c r="N8853">
        <f t="shared" si="1102"/>
        <v>3.3960531989175591E-3</v>
      </c>
    </row>
    <row r="8854" spans="1:14" x14ac:dyDescent="0.3">
      <c r="A8854">
        <f t="shared" si="1096"/>
        <v>89</v>
      </c>
      <c r="E8854" s="105">
        <f t="shared" si="1097"/>
        <v>0</v>
      </c>
      <c r="I8854" s="105">
        <f t="shared" si="1098"/>
        <v>0</v>
      </c>
      <c r="J8854" s="105">
        <f t="shared" si="1099"/>
        <v>0</v>
      </c>
      <c r="K8854" s="105">
        <f t="shared" si="1100"/>
        <v>0</v>
      </c>
      <c r="L8854" s="105">
        <f t="shared" si="1101"/>
        <v>0</v>
      </c>
      <c r="M8854">
        <v>0.04</v>
      </c>
      <c r="N8854">
        <f t="shared" si="1102"/>
        <v>3.3960531989175591E-3</v>
      </c>
    </row>
    <row r="8855" spans="1:14" x14ac:dyDescent="0.3">
      <c r="A8855">
        <f t="shared" si="1096"/>
        <v>89</v>
      </c>
      <c r="E8855" s="105">
        <f t="shared" si="1097"/>
        <v>0</v>
      </c>
      <c r="I8855" s="105">
        <f t="shared" si="1098"/>
        <v>0</v>
      </c>
      <c r="J8855" s="105">
        <f t="shared" si="1099"/>
        <v>0</v>
      </c>
      <c r="K8855" s="105">
        <f t="shared" si="1100"/>
        <v>0</v>
      </c>
      <c r="L8855" s="105">
        <f t="shared" si="1101"/>
        <v>0</v>
      </c>
      <c r="M8855">
        <v>0.04</v>
      </c>
      <c r="N8855">
        <f t="shared" si="1102"/>
        <v>3.3960531989175591E-3</v>
      </c>
    </row>
    <row r="8856" spans="1:14" x14ac:dyDescent="0.3">
      <c r="A8856">
        <f t="shared" si="1096"/>
        <v>89</v>
      </c>
      <c r="E8856" s="105">
        <f t="shared" si="1097"/>
        <v>0</v>
      </c>
      <c r="I8856" s="105">
        <f t="shared" si="1098"/>
        <v>0</v>
      </c>
      <c r="J8856" s="105">
        <f t="shared" si="1099"/>
        <v>0</v>
      </c>
      <c r="K8856" s="105">
        <f t="shared" si="1100"/>
        <v>0</v>
      </c>
      <c r="L8856" s="105">
        <f t="shared" si="1101"/>
        <v>0</v>
      </c>
      <c r="M8856">
        <v>0.04</v>
      </c>
      <c r="N8856">
        <f t="shared" si="1102"/>
        <v>3.3960531989175591E-3</v>
      </c>
    </row>
    <row r="8857" spans="1:14" x14ac:dyDescent="0.3">
      <c r="A8857">
        <f t="shared" si="1096"/>
        <v>89</v>
      </c>
      <c r="E8857" s="105">
        <f t="shared" si="1097"/>
        <v>0</v>
      </c>
      <c r="I8857" s="105">
        <f t="shared" si="1098"/>
        <v>0</v>
      </c>
      <c r="J8857" s="105">
        <f t="shared" si="1099"/>
        <v>0</v>
      </c>
      <c r="K8857" s="105">
        <f t="shared" si="1100"/>
        <v>0</v>
      </c>
      <c r="L8857" s="105">
        <f t="shared" si="1101"/>
        <v>0</v>
      </c>
      <c r="M8857">
        <v>0.04</v>
      </c>
      <c r="N8857">
        <f t="shared" si="1102"/>
        <v>3.3960531989175591E-3</v>
      </c>
    </row>
    <row r="8858" spans="1:14" x14ac:dyDescent="0.3">
      <c r="A8858">
        <f t="shared" si="1096"/>
        <v>89</v>
      </c>
      <c r="E8858" s="105">
        <f t="shared" si="1097"/>
        <v>0</v>
      </c>
      <c r="I8858" s="105">
        <f t="shared" si="1098"/>
        <v>0</v>
      </c>
      <c r="J8858" s="105">
        <f t="shared" si="1099"/>
        <v>0</v>
      </c>
      <c r="K8858" s="105">
        <f t="shared" si="1100"/>
        <v>0</v>
      </c>
      <c r="L8858" s="105">
        <f t="shared" si="1101"/>
        <v>0</v>
      </c>
      <c r="M8858">
        <v>0.04</v>
      </c>
      <c r="N8858">
        <f t="shared" si="1102"/>
        <v>3.3960531989175591E-3</v>
      </c>
    </row>
    <row r="8859" spans="1:14" x14ac:dyDescent="0.3">
      <c r="A8859">
        <f t="shared" si="1096"/>
        <v>89</v>
      </c>
      <c r="E8859" s="105">
        <f t="shared" si="1097"/>
        <v>0</v>
      </c>
      <c r="I8859" s="105">
        <f t="shared" si="1098"/>
        <v>0</v>
      </c>
      <c r="J8859" s="105">
        <f t="shared" si="1099"/>
        <v>0</v>
      </c>
      <c r="K8859" s="105">
        <f t="shared" si="1100"/>
        <v>0</v>
      </c>
      <c r="L8859" s="105">
        <f t="shared" si="1101"/>
        <v>0</v>
      </c>
      <c r="M8859">
        <v>0.04</v>
      </c>
      <c r="N8859">
        <f t="shared" si="1102"/>
        <v>3.3960531989175591E-3</v>
      </c>
    </row>
    <row r="8860" spans="1:14" x14ac:dyDescent="0.3">
      <c r="A8860">
        <f t="shared" si="1096"/>
        <v>89</v>
      </c>
      <c r="E8860" s="105">
        <f t="shared" si="1097"/>
        <v>0</v>
      </c>
      <c r="I8860" s="105">
        <f t="shared" si="1098"/>
        <v>0</v>
      </c>
      <c r="J8860" s="105">
        <f t="shared" si="1099"/>
        <v>0</v>
      </c>
      <c r="K8860" s="105">
        <f t="shared" si="1100"/>
        <v>0</v>
      </c>
      <c r="L8860" s="105">
        <f t="shared" si="1101"/>
        <v>0</v>
      </c>
      <c r="M8860">
        <v>0.04</v>
      </c>
      <c r="N8860">
        <f t="shared" si="1102"/>
        <v>3.3960531989175591E-3</v>
      </c>
    </row>
    <row r="8861" spans="1:14" x14ac:dyDescent="0.3">
      <c r="A8861">
        <f t="shared" si="1096"/>
        <v>89</v>
      </c>
      <c r="E8861" s="105">
        <f t="shared" si="1097"/>
        <v>0</v>
      </c>
      <c r="I8861" s="105">
        <f t="shared" si="1098"/>
        <v>0</v>
      </c>
      <c r="J8861" s="105">
        <f t="shared" si="1099"/>
        <v>0</v>
      </c>
      <c r="K8861" s="105">
        <f t="shared" si="1100"/>
        <v>0</v>
      </c>
      <c r="L8861" s="105">
        <f t="shared" si="1101"/>
        <v>0</v>
      </c>
      <c r="M8861">
        <v>0.04</v>
      </c>
      <c r="N8861">
        <f t="shared" si="1102"/>
        <v>3.3960531989175591E-3</v>
      </c>
    </row>
    <row r="8862" spans="1:14" x14ac:dyDescent="0.3">
      <c r="A8862">
        <f t="shared" si="1096"/>
        <v>89</v>
      </c>
      <c r="E8862" s="105">
        <f t="shared" si="1097"/>
        <v>0</v>
      </c>
      <c r="I8862" s="105">
        <f t="shared" si="1098"/>
        <v>0</v>
      </c>
      <c r="J8862" s="105">
        <f t="shared" si="1099"/>
        <v>0</v>
      </c>
      <c r="K8862" s="105">
        <f t="shared" si="1100"/>
        <v>0</v>
      </c>
      <c r="L8862" s="105">
        <f t="shared" si="1101"/>
        <v>0</v>
      </c>
      <c r="M8862">
        <v>0.04</v>
      </c>
      <c r="N8862">
        <f t="shared" si="1102"/>
        <v>3.3960531989175591E-3</v>
      </c>
    </row>
    <row r="8863" spans="1:14" x14ac:dyDescent="0.3">
      <c r="A8863">
        <f t="shared" si="1096"/>
        <v>89</v>
      </c>
      <c r="E8863" s="105">
        <f t="shared" si="1097"/>
        <v>0</v>
      </c>
      <c r="I8863" s="105">
        <f t="shared" si="1098"/>
        <v>0</v>
      </c>
      <c r="J8863" s="105">
        <f t="shared" si="1099"/>
        <v>0</v>
      </c>
      <c r="K8863" s="105">
        <f t="shared" si="1100"/>
        <v>0</v>
      </c>
      <c r="L8863" s="105">
        <f t="shared" si="1101"/>
        <v>0</v>
      </c>
      <c r="M8863">
        <v>0.04</v>
      </c>
      <c r="N8863">
        <f t="shared" si="1102"/>
        <v>3.3960531989175591E-3</v>
      </c>
    </row>
    <row r="8864" spans="1:14" x14ac:dyDescent="0.3">
      <c r="A8864">
        <f t="shared" si="1096"/>
        <v>89</v>
      </c>
      <c r="E8864" s="105">
        <f t="shared" si="1097"/>
        <v>0</v>
      </c>
      <c r="I8864" s="105">
        <f t="shared" si="1098"/>
        <v>0</v>
      </c>
      <c r="J8864" s="105">
        <f t="shared" si="1099"/>
        <v>0</v>
      </c>
      <c r="K8864" s="105">
        <f t="shared" si="1100"/>
        <v>0</v>
      </c>
      <c r="L8864" s="105">
        <f t="shared" si="1101"/>
        <v>0</v>
      </c>
      <c r="M8864">
        <v>0.04</v>
      </c>
      <c r="N8864">
        <f t="shared" si="1102"/>
        <v>3.3960531989175591E-3</v>
      </c>
    </row>
    <row r="8865" spans="1:14" x14ac:dyDescent="0.3">
      <c r="A8865">
        <f t="shared" si="1096"/>
        <v>89</v>
      </c>
      <c r="E8865" s="105">
        <f t="shared" si="1097"/>
        <v>0</v>
      </c>
      <c r="I8865" s="105">
        <f t="shared" si="1098"/>
        <v>0</v>
      </c>
      <c r="J8865" s="105">
        <f t="shared" si="1099"/>
        <v>0</v>
      </c>
      <c r="K8865" s="105">
        <f t="shared" si="1100"/>
        <v>0</v>
      </c>
      <c r="L8865" s="105">
        <f t="shared" si="1101"/>
        <v>0</v>
      </c>
      <c r="M8865">
        <v>0.04</v>
      </c>
      <c r="N8865">
        <f t="shared" si="1102"/>
        <v>3.3960531989175591E-3</v>
      </c>
    </row>
    <row r="8866" spans="1:14" x14ac:dyDescent="0.3">
      <c r="A8866">
        <f t="shared" si="1096"/>
        <v>89</v>
      </c>
      <c r="E8866" s="105">
        <f t="shared" si="1097"/>
        <v>0</v>
      </c>
      <c r="I8866" s="105">
        <f t="shared" si="1098"/>
        <v>0</v>
      </c>
      <c r="J8866" s="105">
        <f t="shared" si="1099"/>
        <v>0</v>
      </c>
      <c r="K8866" s="105">
        <f t="shared" si="1100"/>
        <v>0</v>
      </c>
      <c r="L8866" s="105">
        <f t="shared" si="1101"/>
        <v>0</v>
      </c>
      <c r="M8866">
        <v>0.04</v>
      </c>
      <c r="N8866">
        <f t="shared" si="1102"/>
        <v>3.3960531989175591E-3</v>
      </c>
    </row>
    <row r="8867" spans="1:14" x14ac:dyDescent="0.3">
      <c r="A8867">
        <f t="shared" si="1096"/>
        <v>89</v>
      </c>
      <c r="E8867" s="105">
        <f t="shared" si="1097"/>
        <v>0</v>
      </c>
      <c r="I8867" s="105">
        <f t="shared" si="1098"/>
        <v>0</v>
      </c>
      <c r="J8867" s="105">
        <f t="shared" si="1099"/>
        <v>0</v>
      </c>
      <c r="K8867" s="105">
        <f t="shared" si="1100"/>
        <v>0</v>
      </c>
      <c r="L8867" s="105">
        <f t="shared" si="1101"/>
        <v>0</v>
      </c>
      <c r="M8867">
        <v>0.04</v>
      </c>
      <c r="N8867">
        <f t="shared" si="1102"/>
        <v>3.3960531989175591E-3</v>
      </c>
    </row>
    <row r="8868" spans="1:14" x14ac:dyDescent="0.3">
      <c r="A8868">
        <f t="shared" si="1096"/>
        <v>89</v>
      </c>
      <c r="E8868" s="105">
        <f t="shared" si="1097"/>
        <v>0</v>
      </c>
      <c r="I8868" s="105">
        <f t="shared" si="1098"/>
        <v>0</v>
      </c>
      <c r="J8868" s="105">
        <f t="shared" si="1099"/>
        <v>0</v>
      </c>
      <c r="K8868" s="105">
        <f t="shared" si="1100"/>
        <v>0</v>
      </c>
      <c r="L8868" s="105">
        <f t="shared" si="1101"/>
        <v>0</v>
      </c>
      <c r="M8868">
        <v>0.04</v>
      </c>
      <c r="N8868">
        <f t="shared" si="1102"/>
        <v>3.3960531989175591E-3</v>
      </c>
    </row>
    <row r="8869" spans="1:14" x14ac:dyDescent="0.3">
      <c r="A8869">
        <f t="shared" si="1096"/>
        <v>89</v>
      </c>
      <c r="E8869" s="105">
        <f t="shared" si="1097"/>
        <v>0</v>
      </c>
      <c r="I8869" s="105">
        <f t="shared" si="1098"/>
        <v>0</v>
      </c>
      <c r="J8869" s="105">
        <f t="shared" si="1099"/>
        <v>0</v>
      </c>
      <c r="K8869" s="105">
        <f t="shared" si="1100"/>
        <v>0</v>
      </c>
      <c r="L8869" s="105">
        <f t="shared" si="1101"/>
        <v>0</v>
      </c>
      <c r="M8869">
        <v>0.04</v>
      </c>
      <c r="N8869">
        <f t="shared" si="1102"/>
        <v>3.3960531989175591E-3</v>
      </c>
    </row>
    <row r="8870" spans="1:14" x14ac:dyDescent="0.3">
      <c r="A8870">
        <f t="shared" si="1096"/>
        <v>89</v>
      </c>
      <c r="E8870" s="105">
        <f t="shared" si="1097"/>
        <v>0</v>
      </c>
      <c r="I8870" s="105">
        <f t="shared" si="1098"/>
        <v>0</v>
      </c>
      <c r="J8870" s="105">
        <f t="shared" si="1099"/>
        <v>0</v>
      </c>
      <c r="K8870" s="105">
        <f t="shared" si="1100"/>
        <v>0</v>
      </c>
      <c r="L8870" s="105">
        <f t="shared" si="1101"/>
        <v>0</v>
      </c>
      <c r="M8870">
        <v>0.04</v>
      </c>
      <c r="N8870">
        <f t="shared" si="1102"/>
        <v>3.3960531989175591E-3</v>
      </c>
    </row>
    <row r="8871" spans="1:14" x14ac:dyDescent="0.3">
      <c r="A8871">
        <f t="shared" ref="A8871:A8934" si="1103">IF(COUNTIF(A8771:A8870,A8870)=100, A8870+1,A8870)</f>
        <v>89</v>
      </c>
      <c r="E8871" s="105">
        <f t="shared" ref="E8871:E8934" si="1104">MAX(0, E8771-K8771-L8771)</f>
        <v>0</v>
      </c>
      <c r="I8871" s="105">
        <f t="shared" ref="I8871:I8934" si="1105">IF(E8871&lt;I8771,J8871 + E8871, I8771)</f>
        <v>0</v>
      </c>
      <c r="J8871" s="105">
        <f t="shared" si="1099"/>
        <v>0</v>
      </c>
      <c r="K8871" s="105">
        <f t="shared" si="1100"/>
        <v>0</v>
      </c>
      <c r="L8871" s="105">
        <f t="shared" si="1101"/>
        <v>0</v>
      </c>
      <c r="M8871">
        <v>0.04</v>
      </c>
      <c r="N8871">
        <f t="shared" si="1102"/>
        <v>3.3960531989175591E-3</v>
      </c>
    </row>
    <row r="8872" spans="1:14" x14ac:dyDescent="0.3">
      <c r="A8872">
        <f t="shared" si="1103"/>
        <v>89</v>
      </c>
      <c r="E8872" s="105">
        <f t="shared" si="1104"/>
        <v>0</v>
      </c>
      <c r="I8872" s="105">
        <f t="shared" si="1105"/>
        <v>0</v>
      </c>
      <c r="J8872" s="105">
        <f t="shared" si="1099"/>
        <v>0</v>
      </c>
      <c r="K8872" s="105">
        <f t="shared" si="1100"/>
        <v>0</v>
      </c>
      <c r="L8872" s="105">
        <f t="shared" si="1101"/>
        <v>0</v>
      </c>
      <c r="M8872">
        <v>0.04</v>
      </c>
      <c r="N8872">
        <f t="shared" si="1102"/>
        <v>3.3960531989175591E-3</v>
      </c>
    </row>
    <row r="8873" spans="1:14" x14ac:dyDescent="0.3">
      <c r="A8873">
        <f t="shared" si="1103"/>
        <v>89</v>
      </c>
      <c r="E8873" s="105">
        <f t="shared" si="1104"/>
        <v>0</v>
      </c>
      <c r="I8873" s="105">
        <f t="shared" si="1105"/>
        <v>0</v>
      </c>
      <c r="J8873" s="105">
        <f t="shared" si="1099"/>
        <v>0</v>
      </c>
      <c r="K8873" s="105">
        <f t="shared" si="1100"/>
        <v>0</v>
      </c>
      <c r="L8873" s="105">
        <f t="shared" si="1101"/>
        <v>0</v>
      </c>
      <c r="M8873">
        <v>0.04</v>
      </c>
      <c r="N8873">
        <f t="shared" si="1102"/>
        <v>3.3960531989175591E-3</v>
      </c>
    </row>
    <row r="8874" spans="1:14" x14ac:dyDescent="0.3">
      <c r="A8874">
        <f t="shared" si="1103"/>
        <v>89</v>
      </c>
      <c r="E8874" s="105">
        <f t="shared" si="1104"/>
        <v>0</v>
      </c>
      <c r="I8874" s="105">
        <f t="shared" si="1105"/>
        <v>0</v>
      </c>
      <c r="J8874" s="105">
        <f t="shared" si="1099"/>
        <v>0</v>
      </c>
      <c r="K8874" s="105">
        <f t="shared" si="1100"/>
        <v>0</v>
      </c>
      <c r="L8874" s="105">
        <f t="shared" si="1101"/>
        <v>0</v>
      </c>
      <c r="M8874">
        <v>0.04</v>
      </c>
      <c r="N8874">
        <f t="shared" si="1102"/>
        <v>3.3960531989175591E-3</v>
      </c>
    </row>
    <row r="8875" spans="1:14" x14ac:dyDescent="0.3">
      <c r="A8875">
        <f t="shared" si="1103"/>
        <v>89</v>
      </c>
      <c r="E8875" s="105">
        <f t="shared" si="1104"/>
        <v>0</v>
      </c>
      <c r="I8875" s="105">
        <f t="shared" si="1105"/>
        <v>0</v>
      </c>
      <c r="J8875" s="105">
        <f t="shared" si="1099"/>
        <v>0</v>
      </c>
      <c r="K8875" s="105">
        <f t="shared" si="1100"/>
        <v>0</v>
      </c>
      <c r="L8875" s="105">
        <f t="shared" si="1101"/>
        <v>0</v>
      </c>
      <c r="M8875">
        <v>0.04</v>
      </c>
      <c r="N8875">
        <f t="shared" si="1102"/>
        <v>3.3960531989175591E-3</v>
      </c>
    </row>
    <row r="8876" spans="1:14" x14ac:dyDescent="0.3">
      <c r="A8876">
        <f t="shared" si="1103"/>
        <v>89</v>
      </c>
      <c r="E8876" s="105">
        <f t="shared" si="1104"/>
        <v>0</v>
      </c>
      <c r="I8876" s="105">
        <f t="shared" si="1105"/>
        <v>0</v>
      </c>
      <c r="J8876" s="105">
        <f t="shared" si="1099"/>
        <v>0</v>
      </c>
      <c r="K8876" s="105">
        <f t="shared" si="1100"/>
        <v>0</v>
      </c>
      <c r="L8876" s="105">
        <f t="shared" si="1101"/>
        <v>0</v>
      </c>
      <c r="M8876">
        <v>0.04</v>
      </c>
      <c r="N8876">
        <f t="shared" si="1102"/>
        <v>3.3960531989175591E-3</v>
      </c>
    </row>
    <row r="8877" spans="1:14" x14ac:dyDescent="0.3">
      <c r="A8877">
        <f t="shared" si="1103"/>
        <v>89</v>
      </c>
      <c r="E8877" s="105">
        <f t="shared" si="1104"/>
        <v>0</v>
      </c>
      <c r="I8877" s="105">
        <f t="shared" si="1105"/>
        <v>0</v>
      </c>
      <c r="J8877" s="105">
        <f t="shared" si="1099"/>
        <v>0</v>
      </c>
      <c r="K8877" s="105">
        <f t="shared" si="1100"/>
        <v>0</v>
      </c>
      <c r="L8877" s="105">
        <f t="shared" si="1101"/>
        <v>0</v>
      </c>
      <c r="M8877">
        <v>0.04</v>
      </c>
      <c r="N8877">
        <f t="shared" si="1102"/>
        <v>3.3960531989175591E-3</v>
      </c>
    </row>
    <row r="8878" spans="1:14" x14ac:dyDescent="0.3">
      <c r="A8878">
        <f t="shared" si="1103"/>
        <v>89</v>
      </c>
      <c r="E8878" s="105">
        <f t="shared" si="1104"/>
        <v>0</v>
      </c>
      <c r="I8878" s="105">
        <f t="shared" si="1105"/>
        <v>0</v>
      </c>
      <c r="J8878" s="105">
        <f t="shared" si="1099"/>
        <v>0</v>
      </c>
      <c r="K8878" s="105">
        <f t="shared" si="1100"/>
        <v>0</v>
      </c>
      <c r="L8878" s="105">
        <f t="shared" si="1101"/>
        <v>0</v>
      </c>
      <c r="M8878">
        <v>0.04</v>
      </c>
      <c r="N8878">
        <f t="shared" si="1102"/>
        <v>3.3960531989175591E-3</v>
      </c>
    </row>
    <row r="8879" spans="1:14" x14ac:dyDescent="0.3">
      <c r="A8879">
        <f t="shared" si="1103"/>
        <v>89</v>
      </c>
      <c r="E8879" s="105">
        <f t="shared" si="1104"/>
        <v>0</v>
      </c>
      <c r="I8879" s="105">
        <f t="shared" si="1105"/>
        <v>0</v>
      </c>
      <c r="J8879" s="105">
        <f t="shared" si="1099"/>
        <v>0</v>
      </c>
      <c r="K8879" s="105">
        <f t="shared" si="1100"/>
        <v>0</v>
      </c>
      <c r="L8879" s="105">
        <f t="shared" si="1101"/>
        <v>0</v>
      </c>
      <c r="M8879">
        <v>0.04</v>
      </c>
      <c r="N8879">
        <f t="shared" si="1102"/>
        <v>3.3960531989175591E-3</v>
      </c>
    </row>
    <row r="8880" spans="1:14" x14ac:dyDescent="0.3">
      <c r="A8880">
        <f t="shared" si="1103"/>
        <v>89</v>
      </c>
      <c r="E8880" s="105">
        <f t="shared" si="1104"/>
        <v>0</v>
      </c>
      <c r="I8880" s="105">
        <f t="shared" si="1105"/>
        <v>0</v>
      </c>
      <c r="J8880" s="105">
        <f t="shared" si="1099"/>
        <v>0</v>
      </c>
      <c r="K8880" s="105">
        <f t="shared" si="1100"/>
        <v>0</v>
      </c>
      <c r="L8880" s="105">
        <f t="shared" si="1101"/>
        <v>0</v>
      </c>
      <c r="M8880">
        <v>0.04</v>
      </c>
      <c r="N8880">
        <f t="shared" si="1102"/>
        <v>3.3960531989175591E-3</v>
      </c>
    </row>
    <row r="8881" spans="1:14" x14ac:dyDescent="0.3">
      <c r="A8881">
        <f t="shared" si="1103"/>
        <v>89</v>
      </c>
      <c r="E8881" s="105">
        <f t="shared" si="1104"/>
        <v>0</v>
      </c>
      <c r="I8881" s="105">
        <f t="shared" si="1105"/>
        <v>0</v>
      </c>
      <c r="J8881" s="105">
        <f t="shared" si="1099"/>
        <v>0</v>
      </c>
      <c r="K8881" s="105">
        <f t="shared" si="1100"/>
        <v>0</v>
      </c>
      <c r="L8881" s="105">
        <f t="shared" si="1101"/>
        <v>0</v>
      </c>
      <c r="M8881">
        <v>0.04</v>
      </c>
      <c r="N8881">
        <f t="shared" si="1102"/>
        <v>3.3960531989175591E-3</v>
      </c>
    </row>
    <row r="8882" spans="1:14" x14ac:dyDescent="0.3">
      <c r="A8882">
        <f t="shared" si="1103"/>
        <v>89</v>
      </c>
      <c r="E8882" s="105">
        <f t="shared" si="1104"/>
        <v>0</v>
      </c>
      <c r="I8882" s="105">
        <f t="shared" si="1105"/>
        <v>0</v>
      </c>
      <c r="J8882" s="105">
        <f t="shared" si="1099"/>
        <v>0</v>
      </c>
      <c r="K8882" s="105">
        <f t="shared" si="1100"/>
        <v>0</v>
      </c>
      <c r="L8882" s="105">
        <f t="shared" si="1101"/>
        <v>0</v>
      </c>
      <c r="M8882">
        <v>0.04</v>
      </c>
      <c r="N8882">
        <f t="shared" si="1102"/>
        <v>3.3960531989175591E-3</v>
      </c>
    </row>
    <row r="8883" spans="1:14" x14ac:dyDescent="0.3">
      <c r="A8883">
        <f t="shared" si="1103"/>
        <v>89</v>
      </c>
      <c r="E8883" s="105">
        <f t="shared" si="1104"/>
        <v>0</v>
      </c>
      <c r="I8883" s="105">
        <f t="shared" si="1105"/>
        <v>0</v>
      </c>
      <c r="J8883" s="105">
        <f t="shared" si="1099"/>
        <v>0</v>
      </c>
      <c r="K8883" s="105">
        <f t="shared" si="1100"/>
        <v>0</v>
      </c>
      <c r="L8883" s="105">
        <f t="shared" si="1101"/>
        <v>0</v>
      </c>
      <c r="M8883">
        <v>0.04</v>
      </c>
      <c r="N8883">
        <f t="shared" si="1102"/>
        <v>3.3960531989175591E-3</v>
      </c>
    </row>
    <row r="8884" spans="1:14" x14ac:dyDescent="0.3">
      <c r="A8884">
        <f t="shared" si="1103"/>
        <v>89</v>
      </c>
      <c r="E8884" s="105">
        <f t="shared" si="1104"/>
        <v>0</v>
      </c>
      <c r="I8884" s="105">
        <f t="shared" si="1105"/>
        <v>0</v>
      </c>
      <c r="J8884" s="105">
        <f t="shared" si="1099"/>
        <v>0</v>
      </c>
      <c r="K8884" s="105">
        <f t="shared" si="1100"/>
        <v>0</v>
      </c>
      <c r="L8884" s="105">
        <f t="shared" si="1101"/>
        <v>0</v>
      </c>
      <c r="M8884">
        <v>0.04</v>
      </c>
      <c r="N8884">
        <f t="shared" si="1102"/>
        <v>3.3960531989175591E-3</v>
      </c>
    </row>
    <row r="8885" spans="1:14" x14ac:dyDescent="0.3">
      <c r="A8885">
        <f t="shared" si="1103"/>
        <v>89</v>
      </c>
      <c r="E8885" s="105">
        <f t="shared" si="1104"/>
        <v>0</v>
      </c>
      <c r="I8885" s="105">
        <f t="shared" si="1105"/>
        <v>0</v>
      </c>
      <c r="J8885" s="105">
        <f t="shared" si="1099"/>
        <v>0</v>
      </c>
      <c r="K8885" s="105">
        <f t="shared" si="1100"/>
        <v>0</v>
      </c>
      <c r="L8885" s="105">
        <f t="shared" si="1101"/>
        <v>0</v>
      </c>
      <c r="M8885">
        <v>0.04</v>
      </c>
      <c r="N8885">
        <f t="shared" si="1102"/>
        <v>3.3960531989175591E-3</v>
      </c>
    </row>
    <row r="8886" spans="1:14" x14ac:dyDescent="0.3">
      <c r="A8886">
        <f t="shared" si="1103"/>
        <v>89</v>
      </c>
      <c r="E8886" s="105">
        <f t="shared" si="1104"/>
        <v>0</v>
      </c>
      <c r="I8886" s="105">
        <f t="shared" si="1105"/>
        <v>0</v>
      </c>
      <c r="J8886" s="105">
        <f t="shared" si="1099"/>
        <v>0</v>
      </c>
      <c r="K8886" s="105">
        <f t="shared" si="1100"/>
        <v>0</v>
      </c>
      <c r="L8886" s="105">
        <f t="shared" si="1101"/>
        <v>0</v>
      </c>
      <c r="M8886">
        <v>0.04</v>
      </c>
      <c r="N8886">
        <f t="shared" si="1102"/>
        <v>3.3960531989175591E-3</v>
      </c>
    </row>
    <row r="8887" spans="1:14" x14ac:dyDescent="0.3">
      <c r="A8887">
        <f t="shared" si="1103"/>
        <v>89</v>
      </c>
      <c r="E8887" s="105">
        <f t="shared" si="1104"/>
        <v>0</v>
      </c>
      <c r="I8887" s="105">
        <f t="shared" si="1105"/>
        <v>0</v>
      </c>
      <c r="J8887" s="105">
        <f t="shared" si="1099"/>
        <v>0</v>
      </c>
      <c r="K8887" s="105">
        <f t="shared" si="1100"/>
        <v>0</v>
      </c>
      <c r="L8887" s="105">
        <f t="shared" si="1101"/>
        <v>0</v>
      </c>
      <c r="M8887">
        <v>0.04</v>
      </c>
      <c r="N8887">
        <f t="shared" si="1102"/>
        <v>3.3960531989175591E-3</v>
      </c>
    </row>
    <row r="8888" spans="1:14" x14ac:dyDescent="0.3">
      <c r="A8888">
        <f t="shared" si="1103"/>
        <v>89</v>
      </c>
      <c r="E8888" s="105">
        <f t="shared" si="1104"/>
        <v>0</v>
      </c>
      <c r="I8888" s="105">
        <f t="shared" si="1105"/>
        <v>0</v>
      </c>
      <c r="J8888" s="105">
        <f t="shared" si="1099"/>
        <v>0</v>
      </c>
      <c r="K8888" s="105">
        <f t="shared" si="1100"/>
        <v>0</v>
      </c>
      <c r="L8888" s="105">
        <f t="shared" si="1101"/>
        <v>0</v>
      </c>
      <c r="M8888">
        <v>0.04</v>
      </c>
      <c r="N8888">
        <f t="shared" si="1102"/>
        <v>3.3960531989175591E-3</v>
      </c>
    </row>
    <row r="8889" spans="1:14" x14ac:dyDescent="0.3">
      <c r="A8889">
        <f t="shared" si="1103"/>
        <v>89</v>
      </c>
      <c r="E8889" s="105">
        <f t="shared" si="1104"/>
        <v>0</v>
      </c>
      <c r="I8889" s="105">
        <f t="shared" si="1105"/>
        <v>0</v>
      </c>
      <c r="J8889" s="105">
        <f t="shared" si="1099"/>
        <v>0</v>
      </c>
      <c r="K8889" s="105">
        <f t="shared" si="1100"/>
        <v>0</v>
      </c>
      <c r="L8889" s="105">
        <f t="shared" si="1101"/>
        <v>0</v>
      </c>
      <c r="M8889">
        <v>0.04</v>
      </c>
      <c r="N8889">
        <f t="shared" si="1102"/>
        <v>3.3960531989175591E-3</v>
      </c>
    </row>
    <row r="8890" spans="1:14" x14ac:dyDescent="0.3">
      <c r="A8890">
        <f t="shared" si="1103"/>
        <v>89</v>
      </c>
      <c r="E8890" s="105">
        <f t="shared" si="1104"/>
        <v>0</v>
      </c>
      <c r="I8890" s="105">
        <f t="shared" si="1105"/>
        <v>0</v>
      </c>
      <c r="J8890" s="105">
        <f t="shared" si="1099"/>
        <v>0</v>
      </c>
      <c r="K8890" s="105">
        <f t="shared" si="1100"/>
        <v>0</v>
      </c>
      <c r="L8890" s="105">
        <f t="shared" si="1101"/>
        <v>0</v>
      </c>
      <c r="M8890">
        <v>0.04</v>
      </c>
      <c r="N8890">
        <f t="shared" si="1102"/>
        <v>3.3960531989175591E-3</v>
      </c>
    </row>
    <row r="8891" spans="1:14" x14ac:dyDescent="0.3">
      <c r="A8891">
        <f t="shared" si="1103"/>
        <v>89</v>
      </c>
      <c r="E8891" s="105">
        <f t="shared" si="1104"/>
        <v>0</v>
      </c>
      <c r="I8891" s="105">
        <f t="shared" si="1105"/>
        <v>0</v>
      </c>
      <c r="J8891" s="105">
        <f t="shared" si="1099"/>
        <v>0</v>
      </c>
      <c r="K8891" s="105">
        <f t="shared" si="1100"/>
        <v>0</v>
      </c>
      <c r="L8891" s="105">
        <f t="shared" si="1101"/>
        <v>0</v>
      </c>
      <c r="M8891">
        <v>0.04</v>
      </c>
      <c r="N8891">
        <f t="shared" si="1102"/>
        <v>3.3960531989175591E-3</v>
      </c>
    </row>
    <row r="8892" spans="1:14" x14ac:dyDescent="0.3">
      <c r="A8892">
        <f t="shared" si="1103"/>
        <v>89</v>
      </c>
      <c r="E8892" s="105">
        <f t="shared" si="1104"/>
        <v>0</v>
      </c>
      <c r="I8892" s="105">
        <f t="shared" si="1105"/>
        <v>0</v>
      </c>
      <c r="J8892" s="105">
        <f t="shared" si="1099"/>
        <v>0</v>
      </c>
      <c r="K8892" s="105">
        <f t="shared" si="1100"/>
        <v>0</v>
      </c>
      <c r="L8892" s="105">
        <f t="shared" si="1101"/>
        <v>0</v>
      </c>
      <c r="M8892">
        <v>0.04</v>
      </c>
      <c r="N8892">
        <f t="shared" si="1102"/>
        <v>3.3960531989175591E-3</v>
      </c>
    </row>
    <row r="8893" spans="1:14" x14ac:dyDescent="0.3">
      <c r="A8893">
        <f t="shared" si="1103"/>
        <v>89</v>
      </c>
      <c r="E8893" s="105">
        <f t="shared" si="1104"/>
        <v>0</v>
      </c>
      <c r="I8893" s="105">
        <f t="shared" si="1105"/>
        <v>0</v>
      </c>
      <c r="J8893" s="105">
        <f t="shared" si="1099"/>
        <v>0</v>
      </c>
      <c r="K8893" s="105">
        <f t="shared" si="1100"/>
        <v>0</v>
      </c>
      <c r="L8893" s="105">
        <f t="shared" si="1101"/>
        <v>0</v>
      </c>
      <c r="M8893">
        <v>0.04</v>
      </c>
      <c r="N8893">
        <f t="shared" si="1102"/>
        <v>3.3960531989175591E-3</v>
      </c>
    </row>
    <row r="8894" spans="1:14" x14ac:dyDescent="0.3">
      <c r="A8894">
        <f t="shared" si="1103"/>
        <v>89</v>
      </c>
      <c r="E8894" s="105">
        <f t="shared" si="1104"/>
        <v>0</v>
      </c>
      <c r="I8894" s="105">
        <f t="shared" si="1105"/>
        <v>0</v>
      </c>
      <c r="J8894" s="105">
        <f t="shared" si="1099"/>
        <v>0</v>
      </c>
      <c r="K8894" s="105">
        <f t="shared" si="1100"/>
        <v>0</v>
      </c>
      <c r="L8894" s="105">
        <f t="shared" si="1101"/>
        <v>0</v>
      </c>
      <c r="M8894">
        <v>0.04</v>
      </c>
      <c r="N8894">
        <f t="shared" si="1102"/>
        <v>3.3960531989175591E-3</v>
      </c>
    </row>
    <row r="8895" spans="1:14" x14ac:dyDescent="0.3">
      <c r="A8895">
        <f t="shared" si="1103"/>
        <v>89</v>
      </c>
      <c r="E8895" s="105">
        <f t="shared" si="1104"/>
        <v>0</v>
      </c>
      <c r="I8895" s="105">
        <f t="shared" si="1105"/>
        <v>0</v>
      </c>
      <c r="J8895" s="105">
        <f t="shared" si="1099"/>
        <v>0</v>
      </c>
      <c r="K8895" s="105">
        <f t="shared" si="1100"/>
        <v>0</v>
      </c>
      <c r="L8895" s="105">
        <f t="shared" si="1101"/>
        <v>0</v>
      </c>
      <c r="M8895">
        <v>0.04</v>
      </c>
      <c r="N8895">
        <f t="shared" si="1102"/>
        <v>3.3960531989175591E-3</v>
      </c>
    </row>
    <row r="8896" spans="1:14" x14ac:dyDescent="0.3">
      <c r="A8896">
        <f t="shared" si="1103"/>
        <v>89</v>
      </c>
      <c r="E8896" s="105">
        <f t="shared" si="1104"/>
        <v>0</v>
      </c>
      <c r="I8896" s="105">
        <f t="shared" si="1105"/>
        <v>0</v>
      </c>
      <c r="J8896" s="105">
        <f t="shared" si="1099"/>
        <v>0</v>
      </c>
      <c r="K8896" s="105">
        <f t="shared" si="1100"/>
        <v>0</v>
      </c>
      <c r="L8896" s="105">
        <f t="shared" si="1101"/>
        <v>0</v>
      </c>
      <c r="M8896">
        <v>0.04</v>
      </c>
      <c r="N8896">
        <f t="shared" si="1102"/>
        <v>3.3960531989175591E-3</v>
      </c>
    </row>
    <row r="8897" spans="1:15" x14ac:dyDescent="0.3">
      <c r="A8897">
        <f t="shared" si="1103"/>
        <v>89</v>
      </c>
      <c r="E8897" s="105">
        <f t="shared" si="1104"/>
        <v>0</v>
      </c>
      <c r="I8897" s="105">
        <f t="shared" si="1105"/>
        <v>0</v>
      </c>
      <c r="J8897" s="105">
        <f t="shared" si="1099"/>
        <v>0</v>
      </c>
      <c r="K8897" s="105">
        <f t="shared" si="1100"/>
        <v>0</v>
      </c>
      <c r="L8897" s="105">
        <f t="shared" si="1101"/>
        <v>0</v>
      </c>
      <c r="M8897">
        <v>0.04</v>
      </c>
      <c r="N8897">
        <f t="shared" si="1102"/>
        <v>3.3960531989175591E-3</v>
      </c>
    </row>
    <row r="8898" spans="1:15" x14ac:dyDescent="0.3">
      <c r="A8898">
        <f t="shared" si="1103"/>
        <v>89</v>
      </c>
      <c r="E8898" s="105">
        <f t="shared" si="1104"/>
        <v>0</v>
      </c>
      <c r="I8898" s="105">
        <f t="shared" si="1105"/>
        <v>0</v>
      </c>
      <c r="J8898" s="105">
        <f t="shared" si="1099"/>
        <v>0</v>
      </c>
      <c r="K8898" s="105">
        <f t="shared" si="1100"/>
        <v>0</v>
      </c>
      <c r="L8898" s="105">
        <f t="shared" si="1101"/>
        <v>0</v>
      </c>
      <c r="M8898">
        <v>0.04</v>
      </c>
      <c r="N8898">
        <f t="shared" si="1102"/>
        <v>3.3960531989175591E-3</v>
      </c>
    </row>
    <row r="8899" spans="1:15" x14ac:dyDescent="0.3">
      <c r="A8899">
        <f t="shared" si="1103"/>
        <v>89</v>
      </c>
      <c r="E8899" s="105">
        <f t="shared" si="1104"/>
        <v>0</v>
      </c>
      <c r="I8899" s="105">
        <f t="shared" si="1105"/>
        <v>0</v>
      </c>
      <c r="J8899" s="105">
        <f t="shared" ref="J8899:J8962" si="1106">E8899*($H$2/12)</f>
        <v>0</v>
      </c>
      <c r="K8899" s="105">
        <f t="shared" ref="K8899:K8962" si="1107">I8899-J8899</f>
        <v>0</v>
      </c>
      <c r="L8899" s="105">
        <f t="shared" ref="L8899:L8962" si="1108">N8899*(E8899-K8899)</f>
        <v>0</v>
      </c>
      <c r="M8899">
        <v>0.04</v>
      </c>
      <c r="N8899">
        <f t="shared" ref="N8899:N8962" si="1109">1-(POWER(1-M8899,(1/12)))</f>
        <v>3.3960531989175591E-3</v>
      </c>
    </row>
    <row r="8900" spans="1:15" x14ac:dyDescent="0.3">
      <c r="A8900">
        <f t="shared" si="1103"/>
        <v>89</v>
      </c>
      <c r="E8900" s="105">
        <f t="shared" si="1104"/>
        <v>0</v>
      </c>
      <c r="I8900" s="105">
        <f t="shared" si="1105"/>
        <v>0</v>
      </c>
      <c r="J8900" s="105">
        <f t="shared" si="1106"/>
        <v>0</v>
      </c>
      <c r="K8900" s="105">
        <f t="shared" si="1107"/>
        <v>0</v>
      </c>
      <c r="L8900" s="105">
        <f t="shared" si="1108"/>
        <v>0</v>
      </c>
      <c r="M8900">
        <v>0.04</v>
      </c>
      <c r="N8900">
        <f t="shared" si="1109"/>
        <v>3.3960531989175591E-3</v>
      </c>
    </row>
    <row r="8901" spans="1:15" x14ac:dyDescent="0.3">
      <c r="A8901">
        <f t="shared" si="1103"/>
        <v>89</v>
      </c>
      <c r="E8901" s="105">
        <f t="shared" si="1104"/>
        <v>0</v>
      </c>
      <c r="I8901" s="105">
        <f t="shared" si="1105"/>
        <v>0</v>
      </c>
      <c r="J8901" s="105">
        <f t="shared" si="1106"/>
        <v>0</v>
      </c>
      <c r="K8901" s="105">
        <f t="shared" si="1107"/>
        <v>0</v>
      </c>
      <c r="L8901" s="105">
        <f t="shared" si="1108"/>
        <v>0</v>
      </c>
      <c r="M8901">
        <v>0.04</v>
      </c>
      <c r="N8901">
        <f t="shared" si="1109"/>
        <v>3.3960531989175591E-3</v>
      </c>
      <c r="O8901" s="105" t="e">
        <f t="shared" ref="O8901" si="1110">SUM(I8802:I8901)</f>
        <v>#REF!</v>
      </c>
    </row>
    <row r="8902" spans="1:15" x14ac:dyDescent="0.3">
      <c r="A8902">
        <f t="shared" si="1103"/>
        <v>90</v>
      </c>
      <c r="E8902" s="105" t="e">
        <f t="shared" si="1104"/>
        <v>#REF!</v>
      </c>
      <c r="I8902" s="105" t="e">
        <f t="shared" si="1105"/>
        <v>#REF!</v>
      </c>
      <c r="J8902" s="105" t="e">
        <f t="shared" si="1106"/>
        <v>#REF!</v>
      </c>
      <c r="K8902" s="105" t="e">
        <f t="shared" si="1107"/>
        <v>#REF!</v>
      </c>
      <c r="L8902" s="105" t="e">
        <f t="shared" si="1108"/>
        <v>#REF!</v>
      </c>
      <c r="M8902">
        <v>0.04</v>
      </c>
      <c r="N8902">
        <f t="shared" si="1109"/>
        <v>3.3960531989175591E-3</v>
      </c>
    </row>
    <row r="8903" spans="1:15" x14ac:dyDescent="0.3">
      <c r="A8903">
        <f t="shared" si="1103"/>
        <v>90</v>
      </c>
      <c r="E8903" s="105" t="e">
        <f t="shared" si="1104"/>
        <v>#REF!</v>
      </c>
      <c r="I8903" s="105" t="e">
        <f t="shared" si="1105"/>
        <v>#REF!</v>
      </c>
      <c r="J8903" s="105" t="e">
        <f t="shared" si="1106"/>
        <v>#REF!</v>
      </c>
      <c r="K8903" s="105" t="e">
        <f t="shared" si="1107"/>
        <v>#REF!</v>
      </c>
      <c r="L8903" s="105" t="e">
        <f t="shared" si="1108"/>
        <v>#REF!</v>
      </c>
      <c r="M8903">
        <v>0.04</v>
      </c>
      <c r="N8903">
        <f t="shared" si="1109"/>
        <v>3.3960531989175591E-3</v>
      </c>
    </row>
    <row r="8904" spans="1:15" x14ac:dyDescent="0.3">
      <c r="A8904">
        <f t="shared" si="1103"/>
        <v>90</v>
      </c>
      <c r="E8904" s="105" t="e">
        <f t="shared" si="1104"/>
        <v>#REF!</v>
      </c>
      <c r="I8904" s="105" t="e">
        <f t="shared" si="1105"/>
        <v>#REF!</v>
      </c>
      <c r="J8904" s="105" t="e">
        <f t="shared" si="1106"/>
        <v>#REF!</v>
      </c>
      <c r="K8904" s="105" t="e">
        <f t="shared" si="1107"/>
        <v>#REF!</v>
      </c>
      <c r="L8904" s="105" t="e">
        <f t="shared" si="1108"/>
        <v>#REF!</v>
      </c>
      <c r="M8904">
        <v>0.04</v>
      </c>
      <c r="N8904">
        <f t="shared" si="1109"/>
        <v>3.3960531989175591E-3</v>
      </c>
    </row>
    <row r="8905" spans="1:15" x14ac:dyDescent="0.3">
      <c r="A8905">
        <f t="shared" si="1103"/>
        <v>90</v>
      </c>
      <c r="E8905" s="105">
        <f t="shared" si="1104"/>
        <v>0</v>
      </c>
      <c r="I8905" s="105">
        <f t="shared" si="1105"/>
        <v>0</v>
      </c>
      <c r="J8905" s="105">
        <f t="shared" si="1106"/>
        <v>0</v>
      </c>
      <c r="K8905" s="105">
        <f t="shared" si="1107"/>
        <v>0</v>
      </c>
      <c r="L8905" s="105">
        <f t="shared" si="1108"/>
        <v>0</v>
      </c>
      <c r="M8905">
        <v>0.04</v>
      </c>
      <c r="N8905">
        <f t="shared" si="1109"/>
        <v>3.3960531989175591E-3</v>
      </c>
    </row>
    <row r="8906" spans="1:15" x14ac:dyDescent="0.3">
      <c r="A8906">
        <f t="shared" si="1103"/>
        <v>90</v>
      </c>
      <c r="E8906" s="105">
        <f t="shared" si="1104"/>
        <v>0</v>
      </c>
      <c r="I8906" s="105">
        <f t="shared" si="1105"/>
        <v>0</v>
      </c>
      <c r="J8906" s="105">
        <f t="shared" si="1106"/>
        <v>0</v>
      </c>
      <c r="K8906" s="105">
        <f t="shared" si="1107"/>
        <v>0</v>
      </c>
      <c r="L8906" s="105">
        <f t="shared" si="1108"/>
        <v>0</v>
      </c>
      <c r="M8906">
        <v>0.04</v>
      </c>
      <c r="N8906">
        <f t="shared" si="1109"/>
        <v>3.3960531989175591E-3</v>
      </c>
    </row>
    <row r="8907" spans="1:15" x14ac:dyDescent="0.3">
      <c r="A8907">
        <f t="shared" si="1103"/>
        <v>90</v>
      </c>
      <c r="E8907" s="105">
        <f t="shared" si="1104"/>
        <v>0</v>
      </c>
      <c r="I8907" s="105">
        <f t="shared" si="1105"/>
        <v>0</v>
      </c>
      <c r="J8907" s="105">
        <f t="shared" si="1106"/>
        <v>0</v>
      </c>
      <c r="K8907" s="105">
        <f t="shared" si="1107"/>
        <v>0</v>
      </c>
      <c r="L8907" s="105">
        <f t="shared" si="1108"/>
        <v>0</v>
      </c>
      <c r="M8907">
        <v>0.04</v>
      </c>
      <c r="N8907">
        <f t="shared" si="1109"/>
        <v>3.3960531989175591E-3</v>
      </c>
    </row>
    <row r="8908" spans="1:15" x14ac:dyDescent="0.3">
      <c r="A8908">
        <f t="shared" si="1103"/>
        <v>90</v>
      </c>
      <c r="E8908" s="105">
        <f t="shared" si="1104"/>
        <v>0</v>
      </c>
      <c r="I8908" s="105">
        <f t="shared" si="1105"/>
        <v>0</v>
      </c>
      <c r="J8908" s="105">
        <f t="shared" si="1106"/>
        <v>0</v>
      </c>
      <c r="K8908" s="105">
        <f t="shared" si="1107"/>
        <v>0</v>
      </c>
      <c r="L8908" s="105">
        <f t="shared" si="1108"/>
        <v>0</v>
      </c>
      <c r="M8908">
        <v>0.04</v>
      </c>
      <c r="N8908">
        <f t="shared" si="1109"/>
        <v>3.3960531989175591E-3</v>
      </c>
    </row>
    <row r="8909" spans="1:15" x14ac:dyDescent="0.3">
      <c r="A8909">
        <f t="shared" si="1103"/>
        <v>90</v>
      </c>
      <c r="E8909" s="105">
        <f t="shared" si="1104"/>
        <v>0</v>
      </c>
      <c r="I8909" s="105">
        <f t="shared" si="1105"/>
        <v>0</v>
      </c>
      <c r="J8909" s="105">
        <f t="shared" si="1106"/>
        <v>0</v>
      </c>
      <c r="K8909" s="105">
        <f t="shared" si="1107"/>
        <v>0</v>
      </c>
      <c r="L8909" s="105">
        <f t="shared" si="1108"/>
        <v>0</v>
      </c>
      <c r="M8909">
        <v>0.04</v>
      </c>
      <c r="N8909">
        <f t="shared" si="1109"/>
        <v>3.3960531989175591E-3</v>
      </c>
    </row>
    <row r="8910" spans="1:15" x14ac:dyDescent="0.3">
      <c r="A8910">
        <f t="shared" si="1103"/>
        <v>90</v>
      </c>
      <c r="E8910" s="105">
        <f t="shared" si="1104"/>
        <v>0</v>
      </c>
      <c r="I8910" s="105">
        <f t="shared" si="1105"/>
        <v>0</v>
      </c>
      <c r="J8910" s="105">
        <f t="shared" si="1106"/>
        <v>0</v>
      </c>
      <c r="K8910" s="105">
        <f t="shared" si="1107"/>
        <v>0</v>
      </c>
      <c r="L8910" s="105">
        <f t="shared" si="1108"/>
        <v>0</v>
      </c>
      <c r="M8910">
        <v>0.04</v>
      </c>
      <c r="N8910">
        <f t="shared" si="1109"/>
        <v>3.3960531989175591E-3</v>
      </c>
    </row>
    <row r="8911" spans="1:15" x14ac:dyDescent="0.3">
      <c r="A8911">
        <f t="shared" si="1103"/>
        <v>90</v>
      </c>
      <c r="E8911" s="105">
        <f t="shared" si="1104"/>
        <v>0</v>
      </c>
      <c r="I8911" s="105">
        <f t="shared" si="1105"/>
        <v>0</v>
      </c>
      <c r="J8911" s="105">
        <f t="shared" si="1106"/>
        <v>0</v>
      </c>
      <c r="K8911" s="105">
        <f t="shared" si="1107"/>
        <v>0</v>
      </c>
      <c r="L8911" s="105">
        <f t="shared" si="1108"/>
        <v>0</v>
      </c>
      <c r="M8911">
        <v>0.04</v>
      </c>
      <c r="N8911">
        <f t="shared" si="1109"/>
        <v>3.3960531989175591E-3</v>
      </c>
    </row>
    <row r="8912" spans="1:15" x14ac:dyDescent="0.3">
      <c r="A8912">
        <f t="shared" si="1103"/>
        <v>90</v>
      </c>
      <c r="E8912" s="105">
        <f t="shared" si="1104"/>
        <v>0</v>
      </c>
      <c r="I8912" s="105">
        <f t="shared" si="1105"/>
        <v>0</v>
      </c>
      <c r="J8912" s="105">
        <f t="shared" si="1106"/>
        <v>0</v>
      </c>
      <c r="K8912" s="105">
        <f t="shared" si="1107"/>
        <v>0</v>
      </c>
      <c r="L8912" s="105">
        <f t="shared" si="1108"/>
        <v>0</v>
      </c>
      <c r="M8912">
        <v>0.04</v>
      </c>
      <c r="N8912">
        <f t="shared" si="1109"/>
        <v>3.3960531989175591E-3</v>
      </c>
    </row>
    <row r="8913" spans="1:14" x14ac:dyDescent="0.3">
      <c r="A8913">
        <f t="shared" si="1103"/>
        <v>90</v>
      </c>
      <c r="E8913" s="105">
        <f t="shared" si="1104"/>
        <v>0</v>
      </c>
      <c r="I8913" s="105">
        <f t="shared" si="1105"/>
        <v>0</v>
      </c>
      <c r="J8913" s="105">
        <f t="shared" si="1106"/>
        <v>0</v>
      </c>
      <c r="K8913" s="105">
        <f t="shared" si="1107"/>
        <v>0</v>
      </c>
      <c r="L8913" s="105">
        <f t="shared" si="1108"/>
        <v>0</v>
      </c>
      <c r="M8913">
        <v>0.04</v>
      </c>
      <c r="N8913">
        <f t="shared" si="1109"/>
        <v>3.3960531989175591E-3</v>
      </c>
    </row>
    <row r="8914" spans="1:14" x14ac:dyDescent="0.3">
      <c r="A8914">
        <f t="shared" si="1103"/>
        <v>90</v>
      </c>
      <c r="E8914" s="105">
        <f t="shared" si="1104"/>
        <v>0</v>
      </c>
      <c r="I8914" s="105">
        <f t="shared" si="1105"/>
        <v>0</v>
      </c>
      <c r="J8914" s="105">
        <f t="shared" si="1106"/>
        <v>0</v>
      </c>
      <c r="K8914" s="105">
        <f t="shared" si="1107"/>
        <v>0</v>
      </c>
      <c r="L8914" s="105">
        <f t="shared" si="1108"/>
        <v>0</v>
      </c>
      <c r="M8914">
        <v>0.04</v>
      </c>
      <c r="N8914">
        <f t="shared" si="1109"/>
        <v>3.3960531989175591E-3</v>
      </c>
    </row>
    <row r="8915" spans="1:14" x14ac:dyDescent="0.3">
      <c r="A8915">
        <f t="shared" si="1103"/>
        <v>90</v>
      </c>
      <c r="E8915" s="105">
        <f t="shared" si="1104"/>
        <v>0</v>
      </c>
      <c r="I8915" s="105">
        <f t="shared" si="1105"/>
        <v>0</v>
      </c>
      <c r="J8915" s="105">
        <f t="shared" si="1106"/>
        <v>0</v>
      </c>
      <c r="K8915" s="105">
        <f t="shared" si="1107"/>
        <v>0</v>
      </c>
      <c r="L8915" s="105">
        <f t="shared" si="1108"/>
        <v>0</v>
      </c>
      <c r="M8915">
        <v>0.04</v>
      </c>
      <c r="N8915">
        <f t="shared" si="1109"/>
        <v>3.3960531989175591E-3</v>
      </c>
    </row>
    <row r="8916" spans="1:14" x14ac:dyDescent="0.3">
      <c r="A8916">
        <f t="shared" si="1103"/>
        <v>90</v>
      </c>
      <c r="E8916" s="105">
        <f t="shared" si="1104"/>
        <v>0</v>
      </c>
      <c r="I8916" s="105">
        <f t="shared" si="1105"/>
        <v>0</v>
      </c>
      <c r="J8916" s="105">
        <f t="shared" si="1106"/>
        <v>0</v>
      </c>
      <c r="K8916" s="105">
        <f t="shared" si="1107"/>
        <v>0</v>
      </c>
      <c r="L8916" s="105">
        <f t="shared" si="1108"/>
        <v>0</v>
      </c>
      <c r="M8916">
        <v>0.04</v>
      </c>
      <c r="N8916">
        <f t="shared" si="1109"/>
        <v>3.3960531989175591E-3</v>
      </c>
    </row>
    <row r="8917" spans="1:14" x14ac:dyDescent="0.3">
      <c r="A8917">
        <f t="shared" si="1103"/>
        <v>90</v>
      </c>
      <c r="E8917" s="105">
        <f t="shared" si="1104"/>
        <v>0</v>
      </c>
      <c r="I8917" s="105">
        <f t="shared" si="1105"/>
        <v>0</v>
      </c>
      <c r="J8917" s="105">
        <f t="shared" si="1106"/>
        <v>0</v>
      </c>
      <c r="K8917" s="105">
        <f t="shared" si="1107"/>
        <v>0</v>
      </c>
      <c r="L8917" s="105">
        <f t="shared" si="1108"/>
        <v>0</v>
      </c>
      <c r="M8917">
        <v>0.04</v>
      </c>
      <c r="N8917">
        <f t="shared" si="1109"/>
        <v>3.3960531989175591E-3</v>
      </c>
    </row>
    <row r="8918" spans="1:14" x14ac:dyDescent="0.3">
      <c r="A8918">
        <f t="shared" si="1103"/>
        <v>90</v>
      </c>
      <c r="E8918" s="105">
        <f t="shared" si="1104"/>
        <v>0</v>
      </c>
      <c r="I8918" s="105">
        <f t="shared" si="1105"/>
        <v>0</v>
      </c>
      <c r="J8918" s="105">
        <f t="shared" si="1106"/>
        <v>0</v>
      </c>
      <c r="K8918" s="105">
        <f t="shared" si="1107"/>
        <v>0</v>
      </c>
      <c r="L8918" s="105">
        <f t="shared" si="1108"/>
        <v>0</v>
      </c>
      <c r="M8918">
        <v>0.04</v>
      </c>
      <c r="N8918">
        <f t="shared" si="1109"/>
        <v>3.3960531989175591E-3</v>
      </c>
    </row>
    <row r="8919" spans="1:14" x14ac:dyDescent="0.3">
      <c r="A8919">
        <f t="shared" si="1103"/>
        <v>90</v>
      </c>
      <c r="E8919" s="105">
        <f t="shared" si="1104"/>
        <v>0</v>
      </c>
      <c r="I8919" s="105">
        <f t="shared" si="1105"/>
        <v>0</v>
      </c>
      <c r="J8919" s="105">
        <f t="shared" si="1106"/>
        <v>0</v>
      </c>
      <c r="K8919" s="105">
        <f t="shared" si="1107"/>
        <v>0</v>
      </c>
      <c r="L8919" s="105">
        <f t="shared" si="1108"/>
        <v>0</v>
      </c>
      <c r="M8919">
        <v>0.04</v>
      </c>
      <c r="N8919">
        <f t="shared" si="1109"/>
        <v>3.3960531989175591E-3</v>
      </c>
    </row>
    <row r="8920" spans="1:14" x14ac:dyDescent="0.3">
      <c r="A8920">
        <f t="shared" si="1103"/>
        <v>90</v>
      </c>
      <c r="E8920" s="105">
        <f t="shared" si="1104"/>
        <v>0</v>
      </c>
      <c r="I8920" s="105">
        <f t="shared" si="1105"/>
        <v>0</v>
      </c>
      <c r="J8920" s="105">
        <f t="shared" si="1106"/>
        <v>0</v>
      </c>
      <c r="K8920" s="105">
        <f t="shared" si="1107"/>
        <v>0</v>
      </c>
      <c r="L8920" s="105">
        <f t="shared" si="1108"/>
        <v>0</v>
      </c>
      <c r="M8920">
        <v>0.04</v>
      </c>
      <c r="N8920">
        <f t="shared" si="1109"/>
        <v>3.3960531989175591E-3</v>
      </c>
    </row>
    <row r="8921" spans="1:14" x14ac:dyDescent="0.3">
      <c r="A8921">
        <f t="shared" si="1103"/>
        <v>90</v>
      </c>
      <c r="E8921" s="105">
        <f t="shared" si="1104"/>
        <v>0</v>
      </c>
      <c r="I8921" s="105">
        <f t="shared" si="1105"/>
        <v>0</v>
      </c>
      <c r="J8921" s="105">
        <f t="shared" si="1106"/>
        <v>0</v>
      </c>
      <c r="K8921" s="105">
        <f t="shared" si="1107"/>
        <v>0</v>
      </c>
      <c r="L8921" s="105">
        <f t="shared" si="1108"/>
        <v>0</v>
      </c>
      <c r="M8921">
        <v>0.04</v>
      </c>
      <c r="N8921">
        <f t="shared" si="1109"/>
        <v>3.3960531989175591E-3</v>
      </c>
    </row>
    <row r="8922" spans="1:14" x14ac:dyDescent="0.3">
      <c r="A8922">
        <f t="shared" si="1103"/>
        <v>90</v>
      </c>
      <c r="E8922" s="105">
        <f t="shared" si="1104"/>
        <v>0</v>
      </c>
      <c r="I8922" s="105">
        <f t="shared" si="1105"/>
        <v>0</v>
      </c>
      <c r="J8922" s="105">
        <f t="shared" si="1106"/>
        <v>0</v>
      </c>
      <c r="K8922" s="105">
        <f t="shared" si="1107"/>
        <v>0</v>
      </c>
      <c r="L8922" s="105">
        <f t="shared" si="1108"/>
        <v>0</v>
      </c>
      <c r="M8922">
        <v>0.04</v>
      </c>
      <c r="N8922">
        <f t="shared" si="1109"/>
        <v>3.3960531989175591E-3</v>
      </c>
    </row>
    <row r="8923" spans="1:14" x14ac:dyDescent="0.3">
      <c r="A8923">
        <f t="shared" si="1103"/>
        <v>90</v>
      </c>
      <c r="E8923" s="105">
        <f t="shared" si="1104"/>
        <v>0</v>
      </c>
      <c r="I8923" s="105">
        <f t="shared" si="1105"/>
        <v>0</v>
      </c>
      <c r="J8923" s="105">
        <f t="shared" si="1106"/>
        <v>0</v>
      </c>
      <c r="K8923" s="105">
        <f t="shared" si="1107"/>
        <v>0</v>
      </c>
      <c r="L8923" s="105">
        <f t="shared" si="1108"/>
        <v>0</v>
      </c>
      <c r="M8923">
        <v>0.04</v>
      </c>
      <c r="N8923">
        <f t="shared" si="1109"/>
        <v>3.3960531989175591E-3</v>
      </c>
    </row>
    <row r="8924" spans="1:14" x14ac:dyDescent="0.3">
      <c r="A8924">
        <f t="shared" si="1103"/>
        <v>90</v>
      </c>
      <c r="E8924" s="105">
        <f t="shared" si="1104"/>
        <v>0</v>
      </c>
      <c r="I8924" s="105">
        <f t="shared" si="1105"/>
        <v>0</v>
      </c>
      <c r="J8924" s="105">
        <f t="shared" si="1106"/>
        <v>0</v>
      </c>
      <c r="K8924" s="105">
        <f t="shared" si="1107"/>
        <v>0</v>
      </c>
      <c r="L8924" s="105">
        <f t="shared" si="1108"/>
        <v>0</v>
      </c>
      <c r="M8924">
        <v>0.04</v>
      </c>
      <c r="N8924">
        <f t="shared" si="1109"/>
        <v>3.3960531989175591E-3</v>
      </c>
    </row>
    <row r="8925" spans="1:14" x14ac:dyDescent="0.3">
      <c r="A8925">
        <f t="shared" si="1103"/>
        <v>90</v>
      </c>
      <c r="E8925" s="105">
        <f t="shared" si="1104"/>
        <v>0</v>
      </c>
      <c r="I8925" s="105">
        <f t="shared" si="1105"/>
        <v>0</v>
      </c>
      <c r="J8925" s="105">
        <f t="shared" si="1106"/>
        <v>0</v>
      </c>
      <c r="K8925" s="105">
        <f t="shared" si="1107"/>
        <v>0</v>
      </c>
      <c r="L8925" s="105">
        <f t="shared" si="1108"/>
        <v>0</v>
      </c>
      <c r="M8925">
        <v>0.04</v>
      </c>
      <c r="N8925">
        <f t="shared" si="1109"/>
        <v>3.3960531989175591E-3</v>
      </c>
    </row>
    <row r="8926" spans="1:14" x14ac:dyDescent="0.3">
      <c r="A8926">
        <f t="shared" si="1103"/>
        <v>90</v>
      </c>
      <c r="E8926" s="105">
        <f t="shared" si="1104"/>
        <v>0</v>
      </c>
      <c r="I8926" s="105">
        <f t="shared" si="1105"/>
        <v>0</v>
      </c>
      <c r="J8926" s="105">
        <f t="shared" si="1106"/>
        <v>0</v>
      </c>
      <c r="K8926" s="105">
        <f t="shared" si="1107"/>
        <v>0</v>
      </c>
      <c r="L8926" s="105">
        <f t="shared" si="1108"/>
        <v>0</v>
      </c>
      <c r="M8926">
        <v>0.04</v>
      </c>
      <c r="N8926">
        <f t="shared" si="1109"/>
        <v>3.3960531989175591E-3</v>
      </c>
    </row>
    <row r="8927" spans="1:14" x14ac:dyDescent="0.3">
      <c r="A8927">
        <f t="shared" si="1103"/>
        <v>90</v>
      </c>
      <c r="E8927" s="105">
        <f t="shared" si="1104"/>
        <v>0</v>
      </c>
      <c r="I8927" s="105">
        <f t="shared" si="1105"/>
        <v>0</v>
      </c>
      <c r="J8927" s="105">
        <f t="shared" si="1106"/>
        <v>0</v>
      </c>
      <c r="K8927" s="105">
        <f t="shared" si="1107"/>
        <v>0</v>
      </c>
      <c r="L8927" s="105">
        <f t="shared" si="1108"/>
        <v>0</v>
      </c>
      <c r="M8927">
        <v>0.04</v>
      </c>
      <c r="N8927">
        <f t="shared" si="1109"/>
        <v>3.3960531989175591E-3</v>
      </c>
    </row>
    <row r="8928" spans="1:14" x14ac:dyDescent="0.3">
      <c r="A8928">
        <f t="shared" si="1103"/>
        <v>90</v>
      </c>
      <c r="E8928" s="105">
        <f t="shared" si="1104"/>
        <v>0</v>
      </c>
      <c r="I8928" s="105">
        <f t="shared" si="1105"/>
        <v>0</v>
      </c>
      <c r="J8928" s="105">
        <f t="shared" si="1106"/>
        <v>0</v>
      </c>
      <c r="K8928" s="105">
        <f t="shared" si="1107"/>
        <v>0</v>
      </c>
      <c r="L8928" s="105">
        <f t="shared" si="1108"/>
        <v>0</v>
      </c>
      <c r="M8928">
        <v>0.04</v>
      </c>
      <c r="N8928">
        <f t="shared" si="1109"/>
        <v>3.3960531989175591E-3</v>
      </c>
    </row>
    <row r="8929" spans="1:14" x14ac:dyDescent="0.3">
      <c r="A8929">
        <f t="shared" si="1103"/>
        <v>90</v>
      </c>
      <c r="E8929" s="105">
        <f t="shared" si="1104"/>
        <v>0</v>
      </c>
      <c r="I8929" s="105">
        <f t="shared" si="1105"/>
        <v>0</v>
      </c>
      <c r="J8929" s="105">
        <f t="shared" si="1106"/>
        <v>0</v>
      </c>
      <c r="K8929" s="105">
        <f t="shared" si="1107"/>
        <v>0</v>
      </c>
      <c r="L8929" s="105">
        <f t="shared" si="1108"/>
        <v>0</v>
      </c>
      <c r="M8929">
        <v>0.04</v>
      </c>
      <c r="N8929">
        <f t="shared" si="1109"/>
        <v>3.3960531989175591E-3</v>
      </c>
    </row>
    <row r="8930" spans="1:14" x14ac:dyDescent="0.3">
      <c r="A8930">
        <f t="shared" si="1103"/>
        <v>90</v>
      </c>
      <c r="E8930" s="105">
        <f t="shared" si="1104"/>
        <v>0</v>
      </c>
      <c r="I8930" s="105">
        <f t="shared" si="1105"/>
        <v>0</v>
      </c>
      <c r="J8930" s="105">
        <f t="shared" si="1106"/>
        <v>0</v>
      </c>
      <c r="K8930" s="105">
        <f t="shared" si="1107"/>
        <v>0</v>
      </c>
      <c r="L8930" s="105">
        <f t="shared" si="1108"/>
        <v>0</v>
      </c>
      <c r="M8930">
        <v>0.04</v>
      </c>
      <c r="N8930">
        <f t="shared" si="1109"/>
        <v>3.3960531989175591E-3</v>
      </c>
    </row>
    <row r="8931" spans="1:14" x14ac:dyDescent="0.3">
      <c r="A8931">
        <f t="shared" si="1103"/>
        <v>90</v>
      </c>
      <c r="E8931" s="105">
        <f t="shared" si="1104"/>
        <v>0</v>
      </c>
      <c r="I8931" s="105">
        <f t="shared" si="1105"/>
        <v>0</v>
      </c>
      <c r="J8931" s="105">
        <f t="shared" si="1106"/>
        <v>0</v>
      </c>
      <c r="K8931" s="105">
        <f t="shared" si="1107"/>
        <v>0</v>
      </c>
      <c r="L8931" s="105">
        <f t="shared" si="1108"/>
        <v>0</v>
      </c>
      <c r="M8931">
        <v>0.04</v>
      </c>
      <c r="N8931">
        <f t="shared" si="1109"/>
        <v>3.3960531989175591E-3</v>
      </c>
    </row>
    <row r="8932" spans="1:14" x14ac:dyDescent="0.3">
      <c r="A8932">
        <f t="shared" si="1103"/>
        <v>90</v>
      </c>
      <c r="E8932" s="105">
        <f t="shared" si="1104"/>
        <v>0</v>
      </c>
      <c r="I8932" s="105">
        <f t="shared" si="1105"/>
        <v>0</v>
      </c>
      <c r="J8932" s="105">
        <f t="shared" si="1106"/>
        <v>0</v>
      </c>
      <c r="K8932" s="105">
        <f t="shared" si="1107"/>
        <v>0</v>
      </c>
      <c r="L8932" s="105">
        <f t="shared" si="1108"/>
        <v>0</v>
      </c>
      <c r="M8932">
        <v>0.04</v>
      </c>
      <c r="N8932">
        <f t="shared" si="1109"/>
        <v>3.3960531989175591E-3</v>
      </c>
    </row>
    <row r="8933" spans="1:14" x14ac:dyDescent="0.3">
      <c r="A8933">
        <f t="shared" si="1103"/>
        <v>90</v>
      </c>
      <c r="E8933" s="105">
        <f t="shared" si="1104"/>
        <v>0</v>
      </c>
      <c r="I8933" s="105">
        <f t="shared" si="1105"/>
        <v>0</v>
      </c>
      <c r="J8933" s="105">
        <f t="shared" si="1106"/>
        <v>0</v>
      </c>
      <c r="K8933" s="105">
        <f t="shared" si="1107"/>
        <v>0</v>
      </c>
      <c r="L8933" s="105">
        <f t="shared" si="1108"/>
        <v>0</v>
      </c>
      <c r="M8933">
        <v>0.04</v>
      </c>
      <c r="N8933">
        <f t="shared" si="1109"/>
        <v>3.3960531989175591E-3</v>
      </c>
    </row>
    <row r="8934" spans="1:14" x14ac:dyDescent="0.3">
      <c r="A8934">
        <f t="shared" si="1103"/>
        <v>90</v>
      </c>
      <c r="E8934" s="105">
        <f t="shared" si="1104"/>
        <v>0</v>
      </c>
      <c r="I8934" s="105">
        <f t="shared" si="1105"/>
        <v>0</v>
      </c>
      <c r="J8934" s="105">
        <f t="shared" si="1106"/>
        <v>0</v>
      </c>
      <c r="K8934" s="105">
        <f t="shared" si="1107"/>
        <v>0</v>
      </c>
      <c r="L8934" s="105">
        <f t="shared" si="1108"/>
        <v>0</v>
      </c>
      <c r="M8934">
        <v>0.04</v>
      </c>
      <c r="N8934">
        <f t="shared" si="1109"/>
        <v>3.3960531989175591E-3</v>
      </c>
    </row>
    <row r="8935" spans="1:14" x14ac:dyDescent="0.3">
      <c r="A8935">
        <f t="shared" ref="A8935:A8998" si="1111">IF(COUNTIF(A8835:A8934,A8934)=100, A8934+1,A8934)</f>
        <v>90</v>
      </c>
      <c r="E8935" s="105">
        <f t="shared" ref="E8935:E8998" si="1112">MAX(0, E8835-K8835-L8835)</f>
        <v>0</v>
      </c>
      <c r="I8935" s="105">
        <f t="shared" ref="I8935:I8998" si="1113">IF(E8935&lt;I8835,J8935 + E8935, I8835)</f>
        <v>0</v>
      </c>
      <c r="J8935" s="105">
        <f t="shared" si="1106"/>
        <v>0</v>
      </c>
      <c r="K8935" s="105">
        <f t="shared" si="1107"/>
        <v>0</v>
      </c>
      <c r="L8935" s="105">
        <f t="shared" si="1108"/>
        <v>0</v>
      </c>
      <c r="M8935">
        <v>0.04</v>
      </c>
      <c r="N8935">
        <f t="shared" si="1109"/>
        <v>3.3960531989175591E-3</v>
      </c>
    </row>
    <row r="8936" spans="1:14" x14ac:dyDescent="0.3">
      <c r="A8936">
        <f t="shared" si="1111"/>
        <v>90</v>
      </c>
      <c r="E8936" s="105">
        <f t="shared" si="1112"/>
        <v>0</v>
      </c>
      <c r="I8936" s="105">
        <f t="shared" si="1113"/>
        <v>0</v>
      </c>
      <c r="J8936" s="105">
        <f t="shared" si="1106"/>
        <v>0</v>
      </c>
      <c r="K8936" s="105">
        <f t="shared" si="1107"/>
        <v>0</v>
      </c>
      <c r="L8936" s="105">
        <f t="shared" si="1108"/>
        <v>0</v>
      </c>
      <c r="M8936">
        <v>0.04</v>
      </c>
      <c r="N8936">
        <f t="shared" si="1109"/>
        <v>3.3960531989175591E-3</v>
      </c>
    </row>
    <row r="8937" spans="1:14" x14ac:dyDescent="0.3">
      <c r="A8937">
        <f t="shared" si="1111"/>
        <v>90</v>
      </c>
      <c r="E8937" s="105">
        <f t="shared" si="1112"/>
        <v>0</v>
      </c>
      <c r="I8937" s="105">
        <f t="shared" si="1113"/>
        <v>0</v>
      </c>
      <c r="J8937" s="105">
        <f t="shared" si="1106"/>
        <v>0</v>
      </c>
      <c r="K8937" s="105">
        <f t="shared" si="1107"/>
        <v>0</v>
      </c>
      <c r="L8937" s="105">
        <f t="shared" si="1108"/>
        <v>0</v>
      </c>
      <c r="M8937">
        <v>0.04</v>
      </c>
      <c r="N8937">
        <f t="shared" si="1109"/>
        <v>3.3960531989175591E-3</v>
      </c>
    </row>
    <row r="8938" spans="1:14" x14ac:dyDescent="0.3">
      <c r="A8938">
        <f t="shared" si="1111"/>
        <v>90</v>
      </c>
      <c r="E8938" s="105">
        <f t="shared" si="1112"/>
        <v>0</v>
      </c>
      <c r="I8938" s="105">
        <f t="shared" si="1113"/>
        <v>0</v>
      </c>
      <c r="J8938" s="105">
        <f t="shared" si="1106"/>
        <v>0</v>
      </c>
      <c r="K8938" s="105">
        <f t="shared" si="1107"/>
        <v>0</v>
      </c>
      <c r="L8938" s="105">
        <f t="shared" si="1108"/>
        <v>0</v>
      </c>
      <c r="M8938">
        <v>0.04</v>
      </c>
      <c r="N8938">
        <f t="shared" si="1109"/>
        <v>3.3960531989175591E-3</v>
      </c>
    </row>
    <row r="8939" spans="1:14" x14ac:dyDescent="0.3">
      <c r="A8939">
        <f t="shared" si="1111"/>
        <v>90</v>
      </c>
      <c r="E8939" s="105">
        <f t="shared" si="1112"/>
        <v>0</v>
      </c>
      <c r="I8939" s="105">
        <f t="shared" si="1113"/>
        <v>0</v>
      </c>
      <c r="J8939" s="105">
        <f t="shared" si="1106"/>
        <v>0</v>
      </c>
      <c r="K8939" s="105">
        <f t="shared" si="1107"/>
        <v>0</v>
      </c>
      <c r="L8939" s="105">
        <f t="shared" si="1108"/>
        <v>0</v>
      </c>
      <c r="M8939">
        <v>0.04</v>
      </c>
      <c r="N8939">
        <f t="shared" si="1109"/>
        <v>3.3960531989175591E-3</v>
      </c>
    </row>
    <row r="8940" spans="1:14" x14ac:dyDescent="0.3">
      <c r="A8940">
        <f t="shared" si="1111"/>
        <v>90</v>
      </c>
      <c r="E8940" s="105">
        <f t="shared" si="1112"/>
        <v>0</v>
      </c>
      <c r="I8940" s="105">
        <f t="shared" si="1113"/>
        <v>0</v>
      </c>
      <c r="J8940" s="105">
        <f t="shared" si="1106"/>
        <v>0</v>
      </c>
      <c r="K8940" s="105">
        <f t="shared" si="1107"/>
        <v>0</v>
      </c>
      <c r="L8940" s="105">
        <f t="shared" si="1108"/>
        <v>0</v>
      </c>
      <c r="M8940">
        <v>0.04</v>
      </c>
      <c r="N8940">
        <f t="shared" si="1109"/>
        <v>3.3960531989175591E-3</v>
      </c>
    </row>
    <row r="8941" spans="1:14" x14ac:dyDescent="0.3">
      <c r="A8941">
        <f t="shared" si="1111"/>
        <v>90</v>
      </c>
      <c r="E8941" s="105">
        <f t="shared" si="1112"/>
        <v>0</v>
      </c>
      <c r="I8941" s="105">
        <f t="shared" si="1113"/>
        <v>0</v>
      </c>
      <c r="J8941" s="105">
        <f t="shared" si="1106"/>
        <v>0</v>
      </c>
      <c r="K8941" s="105">
        <f t="shared" si="1107"/>
        <v>0</v>
      </c>
      <c r="L8941" s="105">
        <f t="shared" si="1108"/>
        <v>0</v>
      </c>
      <c r="M8941">
        <v>0.04</v>
      </c>
      <c r="N8941">
        <f t="shared" si="1109"/>
        <v>3.3960531989175591E-3</v>
      </c>
    </row>
    <row r="8942" spans="1:14" x14ac:dyDescent="0.3">
      <c r="A8942">
        <f t="shared" si="1111"/>
        <v>90</v>
      </c>
      <c r="E8942" s="105">
        <f t="shared" si="1112"/>
        <v>0</v>
      </c>
      <c r="I8942" s="105">
        <f t="shared" si="1113"/>
        <v>0</v>
      </c>
      <c r="J8942" s="105">
        <f t="shared" si="1106"/>
        <v>0</v>
      </c>
      <c r="K8942" s="105">
        <f t="shared" si="1107"/>
        <v>0</v>
      </c>
      <c r="L8942" s="105">
        <f t="shared" si="1108"/>
        <v>0</v>
      </c>
      <c r="M8942">
        <v>0.04</v>
      </c>
      <c r="N8942">
        <f t="shared" si="1109"/>
        <v>3.3960531989175591E-3</v>
      </c>
    </row>
    <row r="8943" spans="1:14" x14ac:dyDescent="0.3">
      <c r="A8943">
        <f t="shared" si="1111"/>
        <v>90</v>
      </c>
      <c r="E8943" s="105">
        <f t="shared" si="1112"/>
        <v>0</v>
      </c>
      <c r="I8943" s="105">
        <f t="shared" si="1113"/>
        <v>0</v>
      </c>
      <c r="J8943" s="105">
        <f t="shared" si="1106"/>
        <v>0</v>
      </c>
      <c r="K8943" s="105">
        <f t="shared" si="1107"/>
        <v>0</v>
      </c>
      <c r="L8943" s="105">
        <f t="shared" si="1108"/>
        <v>0</v>
      </c>
      <c r="M8943">
        <v>0.04</v>
      </c>
      <c r="N8943">
        <f t="shared" si="1109"/>
        <v>3.3960531989175591E-3</v>
      </c>
    </row>
    <row r="8944" spans="1:14" x14ac:dyDescent="0.3">
      <c r="A8944">
        <f t="shared" si="1111"/>
        <v>90</v>
      </c>
      <c r="E8944" s="105">
        <f t="shared" si="1112"/>
        <v>0</v>
      </c>
      <c r="I8944" s="105">
        <f t="shared" si="1113"/>
        <v>0</v>
      </c>
      <c r="J8944" s="105">
        <f t="shared" si="1106"/>
        <v>0</v>
      </c>
      <c r="K8944" s="105">
        <f t="shared" si="1107"/>
        <v>0</v>
      </c>
      <c r="L8944" s="105">
        <f t="shared" si="1108"/>
        <v>0</v>
      </c>
      <c r="M8944">
        <v>0.04</v>
      </c>
      <c r="N8944">
        <f t="shared" si="1109"/>
        <v>3.3960531989175591E-3</v>
      </c>
    </row>
    <row r="8945" spans="1:14" x14ac:dyDescent="0.3">
      <c r="A8945">
        <f t="shared" si="1111"/>
        <v>90</v>
      </c>
      <c r="E8945" s="105">
        <f t="shared" si="1112"/>
        <v>0</v>
      </c>
      <c r="I8945" s="105">
        <f t="shared" si="1113"/>
        <v>0</v>
      </c>
      <c r="J8945" s="105">
        <f t="shared" si="1106"/>
        <v>0</v>
      </c>
      <c r="K8945" s="105">
        <f t="shared" si="1107"/>
        <v>0</v>
      </c>
      <c r="L8945" s="105">
        <f t="shared" si="1108"/>
        <v>0</v>
      </c>
      <c r="M8945">
        <v>0.04</v>
      </c>
      <c r="N8945">
        <f t="shared" si="1109"/>
        <v>3.3960531989175591E-3</v>
      </c>
    </row>
    <row r="8946" spans="1:14" x14ac:dyDescent="0.3">
      <c r="A8946">
        <f t="shared" si="1111"/>
        <v>90</v>
      </c>
      <c r="E8946" s="105">
        <f t="shared" si="1112"/>
        <v>0</v>
      </c>
      <c r="I8946" s="105">
        <f t="shared" si="1113"/>
        <v>0</v>
      </c>
      <c r="J8946" s="105">
        <f t="shared" si="1106"/>
        <v>0</v>
      </c>
      <c r="K8946" s="105">
        <f t="shared" si="1107"/>
        <v>0</v>
      </c>
      <c r="L8946" s="105">
        <f t="shared" si="1108"/>
        <v>0</v>
      </c>
      <c r="M8946">
        <v>0.04</v>
      </c>
      <c r="N8946">
        <f t="shared" si="1109"/>
        <v>3.3960531989175591E-3</v>
      </c>
    </row>
    <row r="8947" spans="1:14" x14ac:dyDescent="0.3">
      <c r="A8947">
        <f t="shared" si="1111"/>
        <v>90</v>
      </c>
      <c r="E8947" s="105">
        <f t="shared" si="1112"/>
        <v>0</v>
      </c>
      <c r="I8947" s="105">
        <f t="shared" si="1113"/>
        <v>0</v>
      </c>
      <c r="J8947" s="105">
        <f t="shared" si="1106"/>
        <v>0</v>
      </c>
      <c r="K8947" s="105">
        <f t="shared" si="1107"/>
        <v>0</v>
      </c>
      <c r="L8947" s="105">
        <f t="shared" si="1108"/>
        <v>0</v>
      </c>
      <c r="M8947">
        <v>0.04</v>
      </c>
      <c r="N8947">
        <f t="shared" si="1109"/>
        <v>3.3960531989175591E-3</v>
      </c>
    </row>
    <row r="8948" spans="1:14" x14ac:dyDescent="0.3">
      <c r="A8948">
        <f t="shared" si="1111"/>
        <v>90</v>
      </c>
      <c r="E8948" s="105">
        <f t="shared" si="1112"/>
        <v>0</v>
      </c>
      <c r="I8948" s="105">
        <f t="shared" si="1113"/>
        <v>0</v>
      </c>
      <c r="J8948" s="105">
        <f t="shared" si="1106"/>
        <v>0</v>
      </c>
      <c r="K8948" s="105">
        <f t="shared" si="1107"/>
        <v>0</v>
      </c>
      <c r="L8948" s="105">
        <f t="shared" si="1108"/>
        <v>0</v>
      </c>
      <c r="M8948">
        <v>0.04</v>
      </c>
      <c r="N8948">
        <f t="shared" si="1109"/>
        <v>3.3960531989175591E-3</v>
      </c>
    </row>
    <row r="8949" spans="1:14" x14ac:dyDescent="0.3">
      <c r="A8949">
        <f t="shared" si="1111"/>
        <v>90</v>
      </c>
      <c r="E8949" s="105">
        <f t="shared" si="1112"/>
        <v>0</v>
      </c>
      <c r="I8949" s="105">
        <f t="shared" si="1113"/>
        <v>0</v>
      </c>
      <c r="J8949" s="105">
        <f t="shared" si="1106"/>
        <v>0</v>
      </c>
      <c r="K8949" s="105">
        <f t="shared" si="1107"/>
        <v>0</v>
      </c>
      <c r="L8949" s="105">
        <f t="shared" si="1108"/>
        <v>0</v>
      </c>
      <c r="M8949">
        <v>0.04</v>
      </c>
      <c r="N8949">
        <f t="shared" si="1109"/>
        <v>3.3960531989175591E-3</v>
      </c>
    </row>
    <row r="8950" spans="1:14" x14ac:dyDescent="0.3">
      <c r="A8950">
        <f t="shared" si="1111"/>
        <v>90</v>
      </c>
      <c r="E8950" s="105">
        <f t="shared" si="1112"/>
        <v>0</v>
      </c>
      <c r="I8950" s="105">
        <f t="shared" si="1113"/>
        <v>0</v>
      </c>
      <c r="J8950" s="105">
        <f t="shared" si="1106"/>
        <v>0</v>
      </c>
      <c r="K8950" s="105">
        <f t="shared" si="1107"/>
        <v>0</v>
      </c>
      <c r="L8950" s="105">
        <f t="shared" si="1108"/>
        <v>0</v>
      </c>
      <c r="M8950">
        <v>0.04</v>
      </c>
      <c r="N8950">
        <f t="shared" si="1109"/>
        <v>3.3960531989175591E-3</v>
      </c>
    </row>
    <row r="8951" spans="1:14" x14ac:dyDescent="0.3">
      <c r="A8951">
        <f t="shared" si="1111"/>
        <v>90</v>
      </c>
      <c r="E8951" s="105">
        <f t="shared" si="1112"/>
        <v>0</v>
      </c>
      <c r="I8951" s="105">
        <f t="shared" si="1113"/>
        <v>0</v>
      </c>
      <c r="J8951" s="105">
        <f t="shared" si="1106"/>
        <v>0</v>
      </c>
      <c r="K8951" s="105">
        <f t="shared" si="1107"/>
        <v>0</v>
      </c>
      <c r="L8951" s="105">
        <f t="shared" si="1108"/>
        <v>0</v>
      </c>
      <c r="M8951">
        <v>0.04</v>
      </c>
      <c r="N8951">
        <f t="shared" si="1109"/>
        <v>3.3960531989175591E-3</v>
      </c>
    </row>
    <row r="8952" spans="1:14" x14ac:dyDescent="0.3">
      <c r="A8952">
        <f t="shared" si="1111"/>
        <v>90</v>
      </c>
      <c r="E8952" s="105">
        <f t="shared" si="1112"/>
        <v>0</v>
      </c>
      <c r="I8952" s="105">
        <f t="shared" si="1113"/>
        <v>0</v>
      </c>
      <c r="J8952" s="105">
        <f t="shared" si="1106"/>
        <v>0</v>
      </c>
      <c r="K8952" s="105">
        <f t="shared" si="1107"/>
        <v>0</v>
      </c>
      <c r="L8952" s="105">
        <f t="shared" si="1108"/>
        <v>0</v>
      </c>
      <c r="M8952">
        <v>0.04</v>
      </c>
      <c r="N8952">
        <f t="shared" si="1109"/>
        <v>3.3960531989175591E-3</v>
      </c>
    </row>
    <row r="8953" spans="1:14" x14ac:dyDescent="0.3">
      <c r="A8953">
        <f t="shared" si="1111"/>
        <v>90</v>
      </c>
      <c r="E8953" s="105">
        <f t="shared" si="1112"/>
        <v>0</v>
      </c>
      <c r="I8953" s="105">
        <f t="shared" si="1113"/>
        <v>0</v>
      </c>
      <c r="J8953" s="105">
        <f t="shared" si="1106"/>
        <v>0</v>
      </c>
      <c r="K8953" s="105">
        <f t="shared" si="1107"/>
        <v>0</v>
      </c>
      <c r="L8953" s="105">
        <f t="shared" si="1108"/>
        <v>0</v>
      </c>
      <c r="M8953">
        <v>0.04</v>
      </c>
      <c r="N8953">
        <f t="shared" si="1109"/>
        <v>3.3960531989175591E-3</v>
      </c>
    </row>
    <row r="8954" spans="1:14" x14ac:dyDescent="0.3">
      <c r="A8954">
        <f t="shared" si="1111"/>
        <v>90</v>
      </c>
      <c r="E8954" s="105">
        <f t="shared" si="1112"/>
        <v>0</v>
      </c>
      <c r="I8954" s="105">
        <f t="shared" si="1113"/>
        <v>0</v>
      </c>
      <c r="J8954" s="105">
        <f t="shared" si="1106"/>
        <v>0</v>
      </c>
      <c r="K8954" s="105">
        <f t="shared" si="1107"/>
        <v>0</v>
      </c>
      <c r="L8954" s="105">
        <f t="shared" si="1108"/>
        <v>0</v>
      </c>
      <c r="M8954">
        <v>0.04</v>
      </c>
      <c r="N8954">
        <f t="shared" si="1109"/>
        <v>3.3960531989175591E-3</v>
      </c>
    </row>
    <row r="8955" spans="1:14" x14ac:dyDescent="0.3">
      <c r="A8955">
        <f t="shared" si="1111"/>
        <v>90</v>
      </c>
      <c r="E8955" s="105">
        <f t="shared" si="1112"/>
        <v>0</v>
      </c>
      <c r="I8955" s="105">
        <f t="shared" si="1113"/>
        <v>0</v>
      </c>
      <c r="J8955" s="105">
        <f t="shared" si="1106"/>
        <v>0</v>
      </c>
      <c r="K8955" s="105">
        <f t="shared" si="1107"/>
        <v>0</v>
      </c>
      <c r="L8955" s="105">
        <f t="shared" si="1108"/>
        <v>0</v>
      </c>
      <c r="M8955">
        <v>0.04</v>
      </c>
      <c r="N8955">
        <f t="shared" si="1109"/>
        <v>3.3960531989175591E-3</v>
      </c>
    </row>
    <row r="8956" spans="1:14" x14ac:dyDescent="0.3">
      <c r="A8956">
        <f t="shared" si="1111"/>
        <v>90</v>
      </c>
      <c r="E8956" s="105">
        <f t="shared" si="1112"/>
        <v>0</v>
      </c>
      <c r="I8956" s="105">
        <f t="shared" si="1113"/>
        <v>0</v>
      </c>
      <c r="J8956" s="105">
        <f t="shared" si="1106"/>
        <v>0</v>
      </c>
      <c r="K8956" s="105">
        <f t="shared" si="1107"/>
        <v>0</v>
      </c>
      <c r="L8956" s="105">
        <f t="shared" si="1108"/>
        <v>0</v>
      </c>
      <c r="M8956">
        <v>0.04</v>
      </c>
      <c r="N8956">
        <f t="shared" si="1109"/>
        <v>3.3960531989175591E-3</v>
      </c>
    </row>
    <row r="8957" spans="1:14" x14ac:dyDescent="0.3">
      <c r="A8957">
        <f t="shared" si="1111"/>
        <v>90</v>
      </c>
      <c r="E8957" s="105">
        <f t="shared" si="1112"/>
        <v>0</v>
      </c>
      <c r="I8957" s="105">
        <f t="shared" si="1113"/>
        <v>0</v>
      </c>
      <c r="J8957" s="105">
        <f t="shared" si="1106"/>
        <v>0</v>
      </c>
      <c r="K8957" s="105">
        <f t="shared" si="1107"/>
        <v>0</v>
      </c>
      <c r="L8957" s="105">
        <f t="shared" si="1108"/>
        <v>0</v>
      </c>
      <c r="M8957">
        <v>0.04</v>
      </c>
      <c r="N8957">
        <f t="shared" si="1109"/>
        <v>3.3960531989175591E-3</v>
      </c>
    </row>
    <row r="8958" spans="1:14" x14ac:dyDescent="0.3">
      <c r="A8958">
        <f t="shared" si="1111"/>
        <v>90</v>
      </c>
      <c r="E8958" s="105">
        <f t="shared" si="1112"/>
        <v>0</v>
      </c>
      <c r="I8958" s="105">
        <f t="shared" si="1113"/>
        <v>0</v>
      </c>
      <c r="J8958" s="105">
        <f t="shared" si="1106"/>
        <v>0</v>
      </c>
      <c r="K8958" s="105">
        <f t="shared" si="1107"/>
        <v>0</v>
      </c>
      <c r="L8958" s="105">
        <f t="shared" si="1108"/>
        <v>0</v>
      </c>
      <c r="M8958">
        <v>0.04</v>
      </c>
      <c r="N8958">
        <f t="shared" si="1109"/>
        <v>3.3960531989175591E-3</v>
      </c>
    </row>
    <row r="8959" spans="1:14" x14ac:dyDescent="0.3">
      <c r="A8959">
        <f t="shared" si="1111"/>
        <v>90</v>
      </c>
      <c r="E8959" s="105">
        <f t="shared" si="1112"/>
        <v>0</v>
      </c>
      <c r="I8959" s="105">
        <f t="shared" si="1113"/>
        <v>0</v>
      </c>
      <c r="J8959" s="105">
        <f t="shared" si="1106"/>
        <v>0</v>
      </c>
      <c r="K8959" s="105">
        <f t="shared" si="1107"/>
        <v>0</v>
      </c>
      <c r="L8959" s="105">
        <f t="shared" si="1108"/>
        <v>0</v>
      </c>
      <c r="M8959">
        <v>0.04</v>
      </c>
      <c r="N8959">
        <f t="shared" si="1109"/>
        <v>3.3960531989175591E-3</v>
      </c>
    </row>
    <row r="8960" spans="1:14" x14ac:dyDescent="0.3">
      <c r="A8960">
        <f t="shared" si="1111"/>
        <v>90</v>
      </c>
      <c r="E8960" s="105">
        <f t="shared" si="1112"/>
        <v>0</v>
      </c>
      <c r="I8960" s="105">
        <f t="shared" si="1113"/>
        <v>0</v>
      </c>
      <c r="J8960" s="105">
        <f t="shared" si="1106"/>
        <v>0</v>
      </c>
      <c r="K8960" s="105">
        <f t="shared" si="1107"/>
        <v>0</v>
      </c>
      <c r="L8960" s="105">
        <f t="shared" si="1108"/>
        <v>0</v>
      </c>
      <c r="M8960">
        <v>0.04</v>
      </c>
      <c r="N8960">
        <f t="shared" si="1109"/>
        <v>3.3960531989175591E-3</v>
      </c>
    </row>
    <row r="8961" spans="1:14" x14ac:dyDescent="0.3">
      <c r="A8961">
        <f t="shared" si="1111"/>
        <v>90</v>
      </c>
      <c r="E8961" s="105">
        <f t="shared" si="1112"/>
        <v>0</v>
      </c>
      <c r="I8961" s="105">
        <f t="shared" si="1113"/>
        <v>0</v>
      </c>
      <c r="J8961" s="105">
        <f t="shared" si="1106"/>
        <v>0</v>
      </c>
      <c r="K8961" s="105">
        <f t="shared" si="1107"/>
        <v>0</v>
      </c>
      <c r="L8961" s="105">
        <f t="shared" si="1108"/>
        <v>0</v>
      </c>
      <c r="M8961">
        <v>0.04</v>
      </c>
      <c r="N8961">
        <f t="shared" si="1109"/>
        <v>3.3960531989175591E-3</v>
      </c>
    </row>
    <row r="8962" spans="1:14" x14ac:dyDescent="0.3">
      <c r="A8962">
        <f t="shared" si="1111"/>
        <v>90</v>
      </c>
      <c r="E8962" s="105">
        <f t="shared" si="1112"/>
        <v>0</v>
      </c>
      <c r="I8962" s="105">
        <f t="shared" si="1113"/>
        <v>0</v>
      </c>
      <c r="J8962" s="105">
        <f t="shared" si="1106"/>
        <v>0</v>
      </c>
      <c r="K8962" s="105">
        <f t="shared" si="1107"/>
        <v>0</v>
      </c>
      <c r="L8962" s="105">
        <f t="shared" si="1108"/>
        <v>0</v>
      </c>
      <c r="M8962">
        <v>0.04</v>
      </c>
      <c r="N8962">
        <f t="shared" si="1109"/>
        <v>3.3960531989175591E-3</v>
      </c>
    </row>
    <row r="8963" spans="1:14" x14ac:dyDescent="0.3">
      <c r="A8963">
        <f t="shared" si="1111"/>
        <v>90</v>
      </c>
      <c r="E8963" s="105">
        <f t="shared" si="1112"/>
        <v>0</v>
      </c>
      <c r="I8963" s="105">
        <f t="shared" si="1113"/>
        <v>0</v>
      </c>
      <c r="J8963" s="105">
        <f t="shared" ref="J8963:J9026" si="1114">E8963*($H$2/12)</f>
        <v>0</v>
      </c>
      <c r="K8963" s="105">
        <f t="shared" ref="K8963:K9026" si="1115">I8963-J8963</f>
        <v>0</v>
      </c>
      <c r="L8963" s="105">
        <f t="shared" ref="L8963:L9026" si="1116">N8963*(E8963-K8963)</f>
        <v>0</v>
      </c>
      <c r="M8963">
        <v>0.04</v>
      </c>
      <c r="N8963">
        <f t="shared" ref="N8963:N9026" si="1117">1-(POWER(1-M8963,(1/12)))</f>
        <v>3.3960531989175591E-3</v>
      </c>
    </row>
    <row r="8964" spans="1:14" x14ac:dyDescent="0.3">
      <c r="A8964">
        <f t="shared" si="1111"/>
        <v>90</v>
      </c>
      <c r="E8964" s="105">
        <f t="shared" si="1112"/>
        <v>0</v>
      </c>
      <c r="I8964" s="105">
        <f t="shared" si="1113"/>
        <v>0</v>
      </c>
      <c r="J8964" s="105">
        <f t="shared" si="1114"/>
        <v>0</v>
      </c>
      <c r="K8964" s="105">
        <f t="shared" si="1115"/>
        <v>0</v>
      </c>
      <c r="L8964" s="105">
        <f t="shared" si="1116"/>
        <v>0</v>
      </c>
      <c r="M8964">
        <v>0.04</v>
      </c>
      <c r="N8964">
        <f t="shared" si="1117"/>
        <v>3.3960531989175591E-3</v>
      </c>
    </row>
    <row r="8965" spans="1:14" x14ac:dyDescent="0.3">
      <c r="A8965">
        <f t="shared" si="1111"/>
        <v>90</v>
      </c>
      <c r="E8965" s="105">
        <f t="shared" si="1112"/>
        <v>0</v>
      </c>
      <c r="I8965" s="105">
        <f t="shared" si="1113"/>
        <v>0</v>
      </c>
      <c r="J8965" s="105">
        <f t="shared" si="1114"/>
        <v>0</v>
      </c>
      <c r="K8965" s="105">
        <f t="shared" si="1115"/>
        <v>0</v>
      </c>
      <c r="L8965" s="105">
        <f t="shared" si="1116"/>
        <v>0</v>
      </c>
      <c r="M8965">
        <v>0.04</v>
      </c>
      <c r="N8965">
        <f t="shared" si="1117"/>
        <v>3.3960531989175591E-3</v>
      </c>
    </row>
    <row r="8966" spans="1:14" x14ac:dyDescent="0.3">
      <c r="A8966">
        <f t="shared" si="1111"/>
        <v>90</v>
      </c>
      <c r="E8966" s="105">
        <f t="shared" si="1112"/>
        <v>0</v>
      </c>
      <c r="I8966" s="105">
        <f t="shared" si="1113"/>
        <v>0</v>
      </c>
      <c r="J8966" s="105">
        <f t="shared" si="1114"/>
        <v>0</v>
      </c>
      <c r="K8966" s="105">
        <f t="shared" si="1115"/>
        <v>0</v>
      </c>
      <c r="L8966" s="105">
        <f t="shared" si="1116"/>
        <v>0</v>
      </c>
      <c r="M8966">
        <v>0.04</v>
      </c>
      <c r="N8966">
        <f t="shared" si="1117"/>
        <v>3.3960531989175591E-3</v>
      </c>
    </row>
    <row r="8967" spans="1:14" x14ac:dyDescent="0.3">
      <c r="A8967">
        <f t="shared" si="1111"/>
        <v>90</v>
      </c>
      <c r="E8967" s="105">
        <f t="shared" si="1112"/>
        <v>0</v>
      </c>
      <c r="I8967" s="105">
        <f t="shared" si="1113"/>
        <v>0</v>
      </c>
      <c r="J8967" s="105">
        <f t="shared" si="1114"/>
        <v>0</v>
      </c>
      <c r="K8967" s="105">
        <f t="shared" si="1115"/>
        <v>0</v>
      </c>
      <c r="L8967" s="105">
        <f t="shared" si="1116"/>
        <v>0</v>
      </c>
      <c r="M8967">
        <v>0.04</v>
      </c>
      <c r="N8967">
        <f t="shared" si="1117"/>
        <v>3.3960531989175591E-3</v>
      </c>
    </row>
    <row r="8968" spans="1:14" x14ac:dyDescent="0.3">
      <c r="A8968">
        <f t="shared" si="1111"/>
        <v>90</v>
      </c>
      <c r="E8968" s="105">
        <f t="shared" si="1112"/>
        <v>0</v>
      </c>
      <c r="I8968" s="105">
        <f t="shared" si="1113"/>
        <v>0</v>
      </c>
      <c r="J8968" s="105">
        <f t="shared" si="1114"/>
        <v>0</v>
      </c>
      <c r="K8968" s="105">
        <f t="shared" si="1115"/>
        <v>0</v>
      </c>
      <c r="L8968" s="105">
        <f t="shared" si="1116"/>
        <v>0</v>
      </c>
      <c r="M8968">
        <v>0.04</v>
      </c>
      <c r="N8968">
        <f t="shared" si="1117"/>
        <v>3.3960531989175591E-3</v>
      </c>
    </row>
    <row r="8969" spans="1:14" x14ac:dyDescent="0.3">
      <c r="A8969">
        <f t="shared" si="1111"/>
        <v>90</v>
      </c>
      <c r="E8969" s="105">
        <f t="shared" si="1112"/>
        <v>0</v>
      </c>
      <c r="I8969" s="105">
        <f t="shared" si="1113"/>
        <v>0</v>
      </c>
      <c r="J8969" s="105">
        <f t="shared" si="1114"/>
        <v>0</v>
      </c>
      <c r="K8969" s="105">
        <f t="shared" si="1115"/>
        <v>0</v>
      </c>
      <c r="L8969" s="105">
        <f t="shared" si="1116"/>
        <v>0</v>
      </c>
      <c r="M8969">
        <v>0.04</v>
      </c>
      <c r="N8969">
        <f t="shared" si="1117"/>
        <v>3.3960531989175591E-3</v>
      </c>
    </row>
    <row r="8970" spans="1:14" x14ac:dyDescent="0.3">
      <c r="A8970">
        <f t="shared" si="1111"/>
        <v>90</v>
      </c>
      <c r="E8970" s="105">
        <f t="shared" si="1112"/>
        <v>0</v>
      </c>
      <c r="I8970" s="105">
        <f t="shared" si="1113"/>
        <v>0</v>
      </c>
      <c r="J8970" s="105">
        <f t="shared" si="1114"/>
        <v>0</v>
      </c>
      <c r="K8970" s="105">
        <f t="shared" si="1115"/>
        <v>0</v>
      </c>
      <c r="L8970" s="105">
        <f t="shared" si="1116"/>
        <v>0</v>
      </c>
      <c r="M8970">
        <v>0.04</v>
      </c>
      <c r="N8970">
        <f t="shared" si="1117"/>
        <v>3.3960531989175591E-3</v>
      </c>
    </row>
    <row r="8971" spans="1:14" x14ac:dyDescent="0.3">
      <c r="A8971">
        <f t="shared" si="1111"/>
        <v>90</v>
      </c>
      <c r="E8971" s="105">
        <f t="shared" si="1112"/>
        <v>0</v>
      </c>
      <c r="I8971" s="105">
        <f t="shared" si="1113"/>
        <v>0</v>
      </c>
      <c r="J8971" s="105">
        <f t="shared" si="1114"/>
        <v>0</v>
      </c>
      <c r="K8971" s="105">
        <f t="shared" si="1115"/>
        <v>0</v>
      </c>
      <c r="L8971" s="105">
        <f t="shared" si="1116"/>
        <v>0</v>
      </c>
      <c r="M8971">
        <v>0.04</v>
      </c>
      <c r="N8971">
        <f t="shared" si="1117"/>
        <v>3.3960531989175591E-3</v>
      </c>
    </row>
    <row r="8972" spans="1:14" x14ac:dyDescent="0.3">
      <c r="A8972">
        <f t="shared" si="1111"/>
        <v>90</v>
      </c>
      <c r="E8972" s="105">
        <f t="shared" si="1112"/>
        <v>0</v>
      </c>
      <c r="I8972" s="105">
        <f t="shared" si="1113"/>
        <v>0</v>
      </c>
      <c r="J8972" s="105">
        <f t="shared" si="1114"/>
        <v>0</v>
      </c>
      <c r="K8972" s="105">
        <f t="shared" si="1115"/>
        <v>0</v>
      </c>
      <c r="L8972" s="105">
        <f t="shared" si="1116"/>
        <v>0</v>
      </c>
      <c r="M8972">
        <v>0.04</v>
      </c>
      <c r="N8972">
        <f t="shared" si="1117"/>
        <v>3.3960531989175591E-3</v>
      </c>
    </row>
    <row r="8973" spans="1:14" x14ac:dyDescent="0.3">
      <c r="A8973">
        <f t="shared" si="1111"/>
        <v>90</v>
      </c>
      <c r="E8973" s="105">
        <f t="shared" si="1112"/>
        <v>0</v>
      </c>
      <c r="I8973" s="105">
        <f t="shared" si="1113"/>
        <v>0</v>
      </c>
      <c r="J8973" s="105">
        <f t="shared" si="1114"/>
        <v>0</v>
      </c>
      <c r="K8973" s="105">
        <f t="shared" si="1115"/>
        <v>0</v>
      </c>
      <c r="L8973" s="105">
        <f t="shared" si="1116"/>
        <v>0</v>
      </c>
      <c r="M8973">
        <v>0.04</v>
      </c>
      <c r="N8973">
        <f t="shared" si="1117"/>
        <v>3.3960531989175591E-3</v>
      </c>
    </row>
    <row r="8974" spans="1:14" x14ac:dyDescent="0.3">
      <c r="A8974">
        <f t="shared" si="1111"/>
        <v>90</v>
      </c>
      <c r="E8974" s="105">
        <f t="shared" si="1112"/>
        <v>0</v>
      </c>
      <c r="I8974" s="105">
        <f t="shared" si="1113"/>
        <v>0</v>
      </c>
      <c r="J8974" s="105">
        <f t="shared" si="1114"/>
        <v>0</v>
      </c>
      <c r="K8974" s="105">
        <f t="shared" si="1115"/>
        <v>0</v>
      </c>
      <c r="L8974" s="105">
        <f t="shared" si="1116"/>
        <v>0</v>
      </c>
      <c r="M8974">
        <v>0.04</v>
      </c>
      <c r="N8974">
        <f t="shared" si="1117"/>
        <v>3.3960531989175591E-3</v>
      </c>
    </row>
    <row r="8975" spans="1:14" x14ac:dyDescent="0.3">
      <c r="A8975">
        <f t="shared" si="1111"/>
        <v>90</v>
      </c>
      <c r="E8975" s="105">
        <f t="shared" si="1112"/>
        <v>0</v>
      </c>
      <c r="I8975" s="105">
        <f t="shared" si="1113"/>
        <v>0</v>
      </c>
      <c r="J8975" s="105">
        <f t="shared" si="1114"/>
        <v>0</v>
      </c>
      <c r="K8975" s="105">
        <f t="shared" si="1115"/>
        <v>0</v>
      </c>
      <c r="L8975" s="105">
        <f t="shared" si="1116"/>
        <v>0</v>
      </c>
      <c r="M8975">
        <v>0.04</v>
      </c>
      <c r="N8975">
        <f t="shared" si="1117"/>
        <v>3.3960531989175591E-3</v>
      </c>
    </row>
    <row r="8976" spans="1:14" x14ac:dyDescent="0.3">
      <c r="A8976">
        <f t="shared" si="1111"/>
        <v>90</v>
      </c>
      <c r="E8976" s="105">
        <f t="shared" si="1112"/>
        <v>0</v>
      </c>
      <c r="I8976" s="105">
        <f t="shared" si="1113"/>
        <v>0</v>
      </c>
      <c r="J8976" s="105">
        <f t="shared" si="1114"/>
        <v>0</v>
      </c>
      <c r="K8976" s="105">
        <f t="shared" si="1115"/>
        <v>0</v>
      </c>
      <c r="L8976" s="105">
        <f t="shared" si="1116"/>
        <v>0</v>
      </c>
      <c r="M8976">
        <v>0.04</v>
      </c>
      <c r="N8976">
        <f t="shared" si="1117"/>
        <v>3.3960531989175591E-3</v>
      </c>
    </row>
    <row r="8977" spans="1:14" x14ac:dyDescent="0.3">
      <c r="A8977">
        <f t="shared" si="1111"/>
        <v>90</v>
      </c>
      <c r="E8977" s="105">
        <f t="shared" si="1112"/>
        <v>0</v>
      </c>
      <c r="I8977" s="105">
        <f t="shared" si="1113"/>
        <v>0</v>
      </c>
      <c r="J8977" s="105">
        <f t="shared" si="1114"/>
        <v>0</v>
      </c>
      <c r="K8977" s="105">
        <f t="shared" si="1115"/>
        <v>0</v>
      </c>
      <c r="L8977" s="105">
        <f t="shared" si="1116"/>
        <v>0</v>
      </c>
      <c r="M8977">
        <v>0.04</v>
      </c>
      <c r="N8977">
        <f t="shared" si="1117"/>
        <v>3.3960531989175591E-3</v>
      </c>
    </row>
    <row r="8978" spans="1:14" x14ac:dyDescent="0.3">
      <c r="A8978">
        <f t="shared" si="1111"/>
        <v>90</v>
      </c>
      <c r="E8978" s="105">
        <f t="shared" si="1112"/>
        <v>0</v>
      </c>
      <c r="I8978" s="105">
        <f t="shared" si="1113"/>
        <v>0</v>
      </c>
      <c r="J8978" s="105">
        <f t="shared" si="1114"/>
        <v>0</v>
      </c>
      <c r="K8978" s="105">
        <f t="shared" si="1115"/>
        <v>0</v>
      </c>
      <c r="L8978" s="105">
        <f t="shared" si="1116"/>
        <v>0</v>
      </c>
      <c r="M8978">
        <v>0.04</v>
      </c>
      <c r="N8978">
        <f t="shared" si="1117"/>
        <v>3.3960531989175591E-3</v>
      </c>
    </row>
    <row r="8979" spans="1:14" x14ac:dyDescent="0.3">
      <c r="A8979">
        <f t="shared" si="1111"/>
        <v>90</v>
      </c>
      <c r="E8979" s="105">
        <f t="shared" si="1112"/>
        <v>0</v>
      </c>
      <c r="I8979" s="105">
        <f t="shared" si="1113"/>
        <v>0</v>
      </c>
      <c r="J8979" s="105">
        <f t="shared" si="1114"/>
        <v>0</v>
      </c>
      <c r="K8979" s="105">
        <f t="shared" si="1115"/>
        <v>0</v>
      </c>
      <c r="L8979" s="105">
        <f t="shared" si="1116"/>
        <v>0</v>
      </c>
      <c r="M8979">
        <v>0.04</v>
      </c>
      <c r="N8979">
        <f t="shared" si="1117"/>
        <v>3.3960531989175591E-3</v>
      </c>
    </row>
    <row r="8980" spans="1:14" x14ac:dyDescent="0.3">
      <c r="A8980">
        <f t="shared" si="1111"/>
        <v>90</v>
      </c>
      <c r="E8980" s="105">
        <f t="shared" si="1112"/>
        <v>0</v>
      </c>
      <c r="I8980" s="105">
        <f t="shared" si="1113"/>
        <v>0</v>
      </c>
      <c r="J8980" s="105">
        <f t="shared" si="1114"/>
        <v>0</v>
      </c>
      <c r="K8980" s="105">
        <f t="shared" si="1115"/>
        <v>0</v>
      </c>
      <c r="L8980" s="105">
        <f t="shared" si="1116"/>
        <v>0</v>
      </c>
      <c r="M8980">
        <v>0.04</v>
      </c>
      <c r="N8980">
        <f t="shared" si="1117"/>
        <v>3.3960531989175591E-3</v>
      </c>
    </row>
    <row r="8981" spans="1:14" x14ac:dyDescent="0.3">
      <c r="A8981">
        <f t="shared" si="1111"/>
        <v>90</v>
      </c>
      <c r="E8981" s="105">
        <f t="shared" si="1112"/>
        <v>0</v>
      </c>
      <c r="I8981" s="105">
        <f t="shared" si="1113"/>
        <v>0</v>
      </c>
      <c r="J8981" s="105">
        <f t="shared" si="1114"/>
        <v>0</v>
      </c>
      <c r="K8981" s="105">
        <f t="shared" si="1115"/>
        <v>0</v>
      </c>
      <c r="L8981" s="105">
        <f t="shared" si="1116"/>
        <v>0</v>
      </c>
      <c r="M8981">
        <v>0.04</v>
      </c>
      <c r="N8981">
        <f t="shared" si="1117"/>
        <v>3.3960531989175591E-3</v>
      </c>
    </row>
    <row r="8982" spans="1:14" x14ac:dyDescent="0.3">
      <c r="A8982">
        <f t="shared" si="1111"/>
        <v>90</v>
      </c>
      <c r="E8982" s="105">
        <f t="shared" si="1112"/>
        <v>0</v>
      </c>
      <c r="I8982" s="105">
        <f t="shared" si="1113"/>
        <v>0</v>
      </c>
      <c r="J8982" s="105">
        <f t="shared" si="1114"/>
        <v>0</v>
      </c>
      <c r="K8982" s="105">
        <f t="shared" si="1115"/>
        <v>0</v>
      </c>
      <c r="L8982" s="105">
        <f t="shared" si="1116"/>
        <v>0</v>
      </c>
      <c r="M8982">
        <v>0.04</v>
      </c>
      <c r="N8982">
        <f t="shared" si="1117"/>
        <v>3.3960531989175591E-3</v>
      </c>
    </row>
    <row r="8983" spans="1:14" x14ac:dyDescent="0.3">
      <c r="A8983">
        <f t="shared" si="1111"/>
        <v>90</v>
      </c>
      <c r="E8983" s="105">
        <f t="shared" si="1112"/>
        <v>0</v>
      </c>
      <c r="I8983" s="105">
        <f t="shared" si="1113"/>
        <v>0</v>
      </c>
      <c r="J8983" s="105">
        <f t="shared" si="1114"/>
        <v>0</v>
      </c>
      <c r="K8983" s="105">
        <f t="shared" si="1115"/>
        <v>0</v>
      </c>
      <c r="L8983" s="105">
        <f t="shared" si="1116"/>
        <v>0</v>
      </c>
      <c r="M8983">
        <v>0.04</v>
      </c>
      <c r="N8983">
        <f t="shared" si="1117"/>
        <v>3.3960531989175591E-3</v>
      </c>
    </row>
    <row r="8984" spans="1:14" x14ac:dyDescent="0.3">
      <c r="A8984">
        <f t="shared" si="1111"/>
        <v>90</v>
      </c>
      <c r="E8984" s="105">
        <f t="shared" si="1112"/>
        <v>0</v>
      </c>
      <c r="I8984" s="105">
        <f t="shared" si="1113"/>
        <v>0</v>
      </c>
      <c r="J8984" s="105">
        <f t="shared" si="1114"/>
        <v>0</v>
      </c>
      <c r="K8984" s="105">
        <f t="shared" si="1115"/>
        <v>0</v>
      </c>
      <c r="L8984" s="105">
        <f t="shared" si="1116"/>
        <v>0</v>
      </c>
      <c r="M8984">
        <v>0.04</v>
      </c>
      <c r="N8984">
        <f t="shared" si="1117"/>
        <v>3.3960531989175591E-3</v>
      </c>
    </row>
    <row r="8985" spans="1:14" x14ac:dyDescent="0.3">
      <c r="A8985">
        <f t="shared" si="1111"/>
        <v>90</v>
      </c>
      <c r="E8985" s="105">
        <f t="shared" si="1112"/>
        <v>0</v>
      </c>
      <c r="I8985" s="105">
        <f t="shared" si="1113"/>
        <v>0</v>
      </c>
      <c r="J8985" s="105">
        <f t="shared" si="1114"/>
        <v>0</v>
      </c>
      <c r="K8985" s="105">
        <f t="shared" si="1115"/>
        <v>0</v>
      </c>
      <c r="L8985" s="105">
        <f t="shared" si="1116"/>
        <v>0</v>
      </c>
      <c r="M8985">
        <v>0.04</v>
      </c>
      <c r="N8985">
        <f t="shared" si="1117"/>
        <v>3.3960531989175591E-3</v>
      </c>
    </row>
    <row r="8986" spans="1:14" x14ac:dyDescent="0.3">
      <c r="A8986">
        <f t="shared" si="1111"/>
        <v>90</v>
      </c>
      <c r="E8986" s="105">
        <f t="shared" si="1112"/>
        <v>0</v>
      </c>
      <c r="I8986" s="105">
        <f t="shared" si="1113"/>
        <v>0</v>
      </c>
      <c r="J8986" s="105">
        <f t="shared" si="1114"/>
        <v>0</v>
      </c>
      <c r="K8986" s="105">
        <f t="shared" si="1115"/>
        <v>0</v>
      </c>
      <c r="L8986" s="105">
        <f t="shared" si="1116"/>
        <v>0</v>
      </c>
      <c r="M8986">
        <v>0.04</v>
      </c>
      <c r="N8986">
        <f t="shared" si="1117"/>
        <v>3.3960531989175591E-3</v>
      </c>
    </row>
    <row r="8987" spans="1:14" x14ac:dyDescent="0.3">
      <c r="A8987">
        <f t="shared" si="1111"/>
        <v>90</v>
      </c>
      <c r="E8987" s="105">
        <f t="shared" si="1112"/>
        <v>0</v>
      </c>
      <c r="I8987" s="105">
        <f t="shared" si="1113"/>
        <v>0</v>
      </c>
      <c r="J8987" s="105">
        <f t="shared" si="1114"/>
        <v>0</v>
      </c>
      <c r="K8987" s="105">
        <f t="shared" si="1115"/>
        <v>0</v>
      </c>
      <c r="L8987" s="105">
        <f t="shared" si="1116"/>
        <v>0</v>
      </c>
      <c r="M8987">
        <v>0.04</v>
      </c>
      <c r="N8987">
        <f t="shared" si="1117"/>
        <v>3.3960531989175591E-3</v>
      </c>
    </row>
    <row r="8988" spans="1:14" x14ac:dyDescent="0.3">
      <c r="A8988">
        <f t="shared" si="1111"/>
        <v>90</v>
      </c>
      <c r="E8988" s="105">
        <f t="shared" si="1112"/>
        <v>0</v>
      </c>
      <c r="I8988" s="105">
        <f t="shared" si="1113"/>
        <v>0</v>
      </c>
      <c r="J8988" s="105">
        <f t="shared" si="1114"/>
        <v>0</v>
      </c>
      <c r="K8988" s="105">
        <f t="shared" si="1115"/>
        <v>0</v>
      </c>
      <c r="L8988" s="105">
        <f t="shared" si="1116"/>
        <v>0</v>
      </c>
      <c r="M8988">
        <v>0.04</v>
      </c>
      <c r="N8988">
        <f t="shared" si="1117"/>
        <v>3.3960531989175591E-3</v>
      </c>
    </row>
    <row r="8989" spans="1:14" x14ac:dyDescent="0.3">
      <c r="A8989">
        <f t="shared" si="1111"/>
        <v>90</v>
      </c>
      <c r="E8989" s="105">
        <f t="shared" si="1112"/>
        <v>0</v>
      </c>
      <c r="I8989" s="105">
        <f t="shared" si="1113"/>
        <v>0</v>
      </c>
      <c r="J8989" s="105">
        <f t="shared" si="1114"/>
        <v>0</v>
      </c>
      <c r="K8989" s="105">
        <f t="shared" si="1115"/>
        <v>0</v>
      </c>
      <c r="L8989" s="105">
        <f t="shared" si="1116"/>
        <v>0</v>
      </c>
      <c r="M8989">
        <v>0.04</v>
      </c>
      <c r="N8989">
        <f t="shared" si="1117"/>
        <v>3.3960531989175591E-3</v>
      </c>
    </row>
    <row r="8990" spans="1:14" x14ac:dyDescent="0.3">
      <c r="A8990">
        <f t="shared" si="1111"/>
        <v>90</v>
      </c>
      <c r="E8990" s="105">
        <f t="shared" si="1112"/>
        <v>0</v>
      </c>
      <c r="I8990" s="105">
        <f t="shared" si="1113"/>
        <v>0</v>
      </c>
      <c r="J8990" s="105">
        <f t="shared" si="1114"/>
        <v>0</v>
      </c>
      <c r="K8990" s="105">
        <f t="shared" si="1115"/>
        <v>0</v>
      </c>
      <c r="L8990" s="105">
        <f t="shared" si="1116"/>
        <v>0</v>
      </c>
      <c r="M8990">
        <v>0.04</v>
      </c>
      <c r="N8990">
        <f t="shared" si="1117"/>
        <v>3.3960531989175591E-3</v>
      </c>
    </row>
    <row r="8991" spans="1:14" x14ac:dyDescent="0.3">
      <c r="A8991">
        <f t="shared" si="1111"/>
        <v>90</v>
      </c>
      <c r="E8991" s="105">
        <f t="shared" si="1112"/>
        <v>0</v>
      </c>
      <c r="I8991" s="105">
        <f t="shared" si="1113"/>
        <v>0</v>
      </c>
      <c r="J8991" s="105">
        <f t="shared" si="1114"/>
        <v>0</v>
      </c>
      <c r="K8991" s="105">
        <f t="shared" si="1115"/>
        <v>0</v>
      </c>
      <c r="L8991" s="105">
        <f t="shared" si="1116"/>
        <v>0</v>
      </c>
      <c r="M8991">
        <v>0.04</v>
      </c>
      <c r="N8991">
        <f t="shared" si="1117"/>
        <v>3.3960531989175591E-3</v>
      </c>
    </row>
    <row r="8992" spans="1:14" x14ac:dyDescent="0.3">
      <c r="A8992">
        <f t="shared" si="1111"/>
        <v>90</v>
      </c>
      <c r="E8992" s="105">
        <f t="shared" si="1112"/>
        <v>0</v>
      </c>
      <c r="I8992" s="105">
        <f t="shared" si="1113"/>
        <v>0</v>
      </c>
      <c r="J8992" s="105">
        <f t="shared" si="1114"/>
        <v>0</v>
      </c>
      <c r="K8992" s="105">
        <f t="shared" si="1115"/>
        <v>0</v>
      </c>
      <c r="L8992" s="105">
        <f t="shared" si="1116"/>
        <v>0</v>
      </c>
      <c r="M8992">
        <v>0.04</v>
      </c>
      <c r="N8992">
        <f t="shared" si="1117"/>
        <v>3.3960531989175591E-3</v>
      </c>
    </row>
    <row r="8993" spans="1:15" x14ac:dyDescent="0.3">
      <c r="A8993">
        <f t="shared" si="1111"/>
        <v>90</v>
      </c>
      <c r="E8993" s="105">
        <f t="shared" si="1112"/>
        <v>0</v>
      </c>
      <c r="I8993" s="105">
        <f t="shared" si="1113"/>
        <v>0</v>
      </c>
      <c r="J8993" s="105">
        <f t="shared" si="1114"/>
        <v>0</v>
      </c>
      <c r="K8993" s="105">
        <f t="shared" si="1115"/>
        <v>0</v>
      </c>
      <c r="L8993" s="105">
        <f t="shared" si="1116"/>
        <v>0</v>
      </c>
      <c r="M8993">
        <v>0.04</v>
      </c>
      <c r="N8993">
        <f t="shared" si="1117"/>
        <v>3.3960531989175591E-3</v>
      </c>
    </row>
    <row r="8994" spans="1:15" x14ac:dyDescent="0.3">
      <c r="A8994">
        <f t="shared" si="1111"/>
        <v>90</v>
      </c>
      <c r="E8994" s="105">
        <f t="shared" si="1112"/>
        <v>0</v>
      </c>
      <c r="I8994" s="105">
        <f t="shared" si="1113"/>
        <v>0</v>
      </c>
      <c r="J8994" s="105">
        <f t="shared" si="1114"/>
        <v>0</v>
      </c>
      <c r="K8994" s="105">
        <f t="shared" si="1115"/>
        <v>0</v>
      </c>
      <c r="L8994" s="105">
        <f t="shared" si="1116"/>
        <v>0</v>
      </c>
      <c r="M8994">
        <v>0.04</v>
      </c>
      <c r="N8994">
        <f t="shared" si="1117"/>
        <v>3.3960531989175591E-3</v>
      </c>
    </row>
    <row r="8995" spans="1:15" x14ac:dyDescent="0.3">
      <c r="A8995">
        <f t="shared" si="1111"/>
        <v>90</v>
      </c>
      <c r="E8995" s="105">
        <f t="shared" si="1112"/>
        <v>0</v>
      </c>
      <c r="I8995" s="105">
        <f t="shared" si="1113"/>
        <v>0</v>
      </c>
      <c r="J8995" s="105">
        <f t="shared" si="1114"/>
        <v>0</v>
      </c>
      <c r="K8995" s="105">
        <f t="shared" si="1115"/>
        <v>0</v>
      </c>
      <c r="L8995" s="105">
        <f t="shared" si="1116"/>
        <v>0</v>
      </c>
      <c r="M8995">
        <v>0.04</v>
      </c>
      <c r="N8995">
        <f t="shared" si="1117"/>
        <v>3.3960531989175591E-3</v>
      </c>
    </row>
    <row r="8996" spans="1:15" x14ac:dyDescent="0.3">
      <c r="A8996">
        <f t="shared" si="1111"/>
        <v>90</v>
      </c>
      <c r="E8996" s="105">
        <f t="shared" si="1112"/>
        <v>0</v>
      </c>
      <c r="I8996" s="105">
        <f t="shared" si="1113"/>
        <v>0</v>
      </c>
      <c r="J8996" s="105">
        <f t="shared" si="1114"/>
        <v>0</v>
      </c>
      <c r="K8996" s="105">
        <f t="shared" si="1115"/>
        <v>0</v>
      </c>
      <c r="L8996" s="105">
        <f t="shared" si="1116"/>
        <v>0</v>
      </c>
      <c r="M8996">
        <v>0.04</v>
      </c>
      <c r="N8996">
        <f t="shared" si="1117"/>
        <v>3.3960531989175591E-3</v>
      </c>
    </row>
    <row r="8997" spans="1:15" x14ac:dyDescent="0.3">
      <c r="A8997">
        <f t="shared" si="1111"/>
        <v>90</v>
      </c>
      <c r="E8997" s="105">
        <f t="shared" si="1112"/>
        <v>0</v>
      </c>
      <c r="I8997" s="105">
        <f t="shared" si="1113"/>
        <v>0</v>
      </c>
      <c r="J8997" s="105">
        <f t="shared" si="1114"/>
        <v>0</v>
      </c>
      <c r="K8997" s="105">
        <f t="shared" si="1115"/>
        <v>0</v>
      </c>
      <c r="L8997" s="105">
        <f t="shared" si="1116"/>
        <v>0</v>
      </c>
      <c r="M8997">
        <v>0.04</v>
      </c>
      <c r="N8997">
        <f t="shared" si="1117"/>
        <v>3.3960531989175591E-3</v>
      </c>
    </row>
    <row r="8998" spans="1:15" x14ac:dyDescent="0.3">
      <c r="A8998">
        <f t="shared" si="1111"/>
        <v>90</v>
      </c>
      <c r="E8998" s="105">
        <f t="shared" si="1112"/>
        <v>0</v>
      </c>
      <c r="I8998" s="105">
        <f t="shared" si="1113"/>
        <v>0</v>
      </c>
      <c r="J8998" s="105">
        <f t="shared" si="1114"/>
        <v>0</v>
      </c>
      <c r="K8998" s="105">
        <f t="shared" si="1115"/>
        <v>0</v>
      </c>
      <c r="L8998" s="105">
        <f t="shared" si="1116"/>
        <v>0</v>
      </c>
      <c r="M8998">
        <v>0.04</v>
      </c>
      <c r="N8998">
        <f t="shared" si="1117"/>
        <v>3.3960531989175591E-3</v>
      </c>
    </row>
    <row r="8999" spans="1:15" x14ac:dyDescent="0.3">
      <c r="A8999">
        <f t="shared" ref="A8999:A9062" si="1118">IF(COUNTIF(A8899:A8998,A8998)=100, A8998+1,A8998)</f>
        <v>90</v>
      </c>
      <c r="E8999" s="105">
        <f t="shared" ref="E8999:E9062" si="1119">MAX(0, E8899-K8899-L8899)</f>
        <v>0</v>
      </c>
      <c r="I8999" s="105">
        <f t="shared" ref="I8999:I9062" si="1120">IF(E8999&lt;I8899,J8999 + E8999, I8899)</f>
        <v>0</v>
      </c>
      <c r="J8999" s="105">
        <f t="shared" si="1114"/>
        <v>0</v>
      </c>
      <c r="K8999" s="105">
        <f t="shared" si="1115"/>
        <v>0</v>
      </c>
      <c r="L8999" s="105">
        <f t="shared" si="1116"/>
        <v>0</v>
      </c>
      <c r="M8999">
        <v>0.04</v>
      </c>
      <c r="N8999">
        <f t="shared" si="1117"/>
        <v>3.3960531989175591E-3</v>
      </c>
    </row>
    <row r="9000" spans="1:15" x14ac:dyDescent="0.3">
      <c r="A9000">
        <f t="shared" si="1118"/>
        <v>90</v>
      </c>
      <c r="E9000" s="105">
        <f t="shared" si="1119"/>
        <v>0</v>
      </c>
      <c r="I9000" s="105">
        <f t="shared" si="1120"/>
        <v>0</v>
      </c>
      <c r="J9000" s="105">
        <f t="shared" si="1114"/>
        <v>0</v>
      </c>
      <c r="K9000" s="105">
        <f t="shared" si="1115"/>
        <v>0</v>
      </c>
      <c r="L9000" s="105">
        <f t="shared" si="1116"/>
        <v>0</v>
      </c>
      <c r="M9000">
        <v>0.04</v>
      </c>
      <c r="N9000">
        <f t="shared" si="1117"/>
        <v>3.3960531989175591E-3</v>
      </c>
    </row>
    <row r="9001" spans="1:15" x14ac:dyDescent="0.3">
      <c r="A9001">
        <f t="shared" si="1118"/>
        <v>90</v>
      </c>
      <c r="E9001" s="105">
        <f t="shared" si="1119"/>
        <v>0</v>
      </c>
      <c r="I9001" s="105">
        <f t="shared" si="1120"/>
        <v>0</v>
      </c>
      <c r="J9001" s="105">
        <f t="shared" si="1114"/>
        <v>0</v>
      </c>
      <c r="K9001" s="105">
        <f t="shared" si="1115"/>
        <v>0</v>
      </c>
      <c r="L9001" s="105">
        <f t="shared" si="1116"/>
        <v>0</v>
      </c>
      <c r="M9001">
        <v>0.04</v>
      </c>
      <c r="N9001">
        <f t="shared" si="1117"/>
        <v>3.3960531989175591E-3</v>
      </c>
      <c r="O9001" s="105" t="e">
        <f t="shared" ref="O9001" si="1121">SUM(I8902:I9001)</f>
        <v>#REF!</v>
      </c>
    </row>
    <row r="9002" spans="1:15" x14ac:dyDescent="0.3">
      <c r="A9002">
        <f t="shared" si="1118"/>
        <v>91</v>
      </c>
      <c r="E9002" s="105" t="e">
        <f t="shared" si="1119"/>
        <v>#REF!</v>
      </c>
      <c r="I9002" s="105" t="e">
        <f t="shared" si="1120"/>
        <v>#REF!</v>
      </c>
      <c r="J9002" s="105" t="e">
        <f t="shared" si="1114"/>
        <v>#REF!</v>
      </c>
      <c r="K9002" s="105" t="e">
        <f t="shared" si="1115"/>
        <v>#REF!</v>
      </c>
      <c r="L9002" s="105" t="e">
        <f t="shared" si="1116"/>
        <v>#REF!</v>
      </c>
      <c r="M9002">
        <v>0.04</v>
      </c>
      <c r="N9002">
        <f t="shared" si="1117"/>
        <v>3.3960531989175591E-3</v>
      </c>
    </row>
    <row r="9003" spans="1:15" x14ac:dyDescent="0.3">
      <c r="A9003">
        <f t="shared" si="1118"/>
        <v>91</v>
      </c>
      <c r="E9003" s="105" t="e">
        <f t="shared" si="1119"/>
        <v>#REF!</v>
      </c>
      <c r="I9003" s="105" t="e">
        <f t="shared" si="1120"/>
        <v>#REF!</v>
      </c>
      <c r="J9003" s="105" t="e">
        <f t="shared" si="1114"/>
        <v>#REF!</v>
      </c>
      <c r="K9003" s="105" t="e">
        <f t="shared" si="1115"/>
        <v>#REF!</v>
      </c>
      <c r="L9003" s="105" t="e">
        <f t="shared" si="1116"/>
        <v>#REF!</v>
      </c>
      <c r="M9003">
        <v>0.04</v>
      </c>
      <c r="N9003">
        <f t="shared" si="1117"/>
        <v>3.3960531989175591E-3</v>
      </c>
    </row>
    <row r="9004" spans="1:15" x14ac:dyDescent="0.3">
      <c r="A9004">
        <f t="shared" si="1118"/>
        <v>91</v>
      </c>
      <c r="E9004" s="105" t="e">
        <f t="shared" si="1119"/>
        <v>#REF!</v>
      </c>
      <c r="I9004" s="105" t="e">
        <f t="shared" si="1120"/>
        <v>#REF!</v>
      </c>
      <c r="J9004" s="105" t="e">
        <f t="shared" si="1114"/>
        <v>#REF!</v>
      </c>
      <c r="K9004" s="105" t="e">
        <f t="shared" si="1115"/>
        <v>#REF!</v>
      </c>
      <c r="L9004" s="105" t="e">
        <f t="shared" si="1116"/>
        <v>#REF!</v>
      </c>
      <c r="M9004">
        <v>0.04</v>
      </c>
      <c r="N9004">
        <f t="shared" si="1117"/>
        <v>3.3960531989175591E-3</v>
      </c>
    </row>
    <row r="9005" spans="1:15" x14ac:dyDescent="0.3">
      <c r="A9005">
        <f t="shared" si="1118"/>
        <v>91</v>
      </c>
      <c r="E9005" s="105">
        <f t="shared" si="1119"/>
        <v>0</v>
      </c>
      <c r="I9005" s="105">
        <f t="shared" si="1120"/>
        <v>0</v>
      </c>
      <c r="J9005" s="105">
        <f t="shared" si="1114"/>
        <v>0</v>
      </c>
      <c r="K9005" s="105">
        <f t="shared" si="1115"/>
        <v>0</v>
      </c>
      <c r="L9005" s="105">
        <f t="shared" si="1116"/>
        <v>0</v>
      </c>
      <c r="M9005">
        <v>0.04</v>
      </c>
      <c r="N9005">
        <f t="shared" si="1117"/>
        <v>3.3960531989175591E-3</v>
      </c>
    </row>
    <row r="9006" spans="1:15" x14ac:dyDescent="0.3">
      <c r="A9006">
        <f t="shared" si="1118"/>
        <v>91</v>
      </c>
      <c r="E9006" s="105">
        <f t="shared" si="1119"/>
        <v>0</v>
      </c>
      <c r="I9006" s="105">
        <f t="shared" si="1120"/>
        <v>0</v>
      </c>
      <c r="J9006" s="105">
        <f t="shared" si="1114"/>
        <v>0</v>
      </c>
      <c r="K9006" s="105">
        <f t="shared" si="1115"/>
        <v>0</v>
      </c>
      <c r="L9006" s="105">
        <f t="shared" si="1116"/>
        <v>0</v>
      </c>
      <c r="M9006">
        <v>0.04</v>
      </c>
      <c r="N9006">
        <f t="shared" si="1117"/>
        <v>3.3960531989175591E-3</v>
      </c>
    </row>
    <row r="9007" spans="1:15" x14ac:dyDescent="0.3">
      <c r="A9007">
        <f t="shared" si="1118"/>
        <v>91</v>
      </c>
      <c r="E9007" s="105">
        <f t="shared" si="1119"/>
        <v>0</v>
      </c>
      <c r="I9007" s="105">
        <f t="shared" si="1120"/>
        <v>0</v>
      </c>
      <c r="J9007" s="105">
        <f t="shared" si="1114"/>
        <v>0</v>
      </c>
      <c r="K9007" s="105">
        <f t="shared" si="1115"/>
        <v>0</v>
      </c>
      <c r="L9007" s="105">
        <f t="shared" si="1116"/>
        <v>0</v>
      </c>
      <c r="M9007">
        <v>0.04</v>
      </c>
      <c r="N9007">
        <f t="shared" si="1117"/>
        <v>3.3960531989175591E-3</v>
      </c>
    </row>
    <row r="9008" spans="1:15" x14ac:dyDescent="0.3">
      <c r="A9008">
        <f t="shared" si="1118"/>
        <v>91</v>
      </c>
      <c r="E9008" s="105">
        <f t="shared" si="1119"/>
        <v>0</v>
      </c>
      <c r="I9008" s="105">
        <f t="shared" si="1120"/>
        <v>0</v>
      </c>
      <c r="J9008" s="105">
        <f t="shared" si="1114"/>
        <v>0</v>
      </c>
      <c r="K9008" s="105">
        <f t="shared" si="1115"/>
        <v>0</v>
      </c>
      <c r="L9008" s="105">
        <f t="shared" si="1116"/>
        <v>0</v>
      </c>
      <c r="M9008">
        <v>0.04</v>
      </c>
      <c r="N9008">
        <f t="shared" si="1117"/>
        <v>3.3960531989175591E-3</v>
      </c>
    </row>
    <row r="9009" spans="1:14" x14ac:dyDescent="0.3">
      <c r="A9009">
        <f t="shared" si="1118"/>
        <v>91</v>
      </c>
      <c r="E9009" s="105">
        <f t="shared" si="1119"/>
        <v>0</v>
      </c>
      <c r="I9009" s="105">
        <f t="shared" si="1120"/>
        <v>0</v>
      </c>
      <c r="J9009" s="105">
        <f t="shared" si="1114"/>
        <v>0</v>
      </c>
      <c r="K9009" s="105">
        <f t="shared" si="1115"/>
        <v>0</v>
      </c>
      <c r="L9009" s="105">
        <f t="shared" si="1116"/>
        <v>0</v>
      </c>
      <c r="M9009">
        <v>0.04</v>
      </c>
      <c r="N9009">
        <f t="shared" si="1117"/>
        <v>3.3960531989175591E-3</v>
      </c>
    </row>
    <row r="9010" spans="1:14" x14ac:dyDescent="0.3">
      <c r="A9010">
        <f t="shared" si="1118"/>
        <v>91</v>
      </c>
      <c r="E9010" s="105">
        <f t="shared" si="1119"/>
        <v>0</v>
      </c>
      <c r="I9010" s="105">
        <f t="shared" si="1120"/>
        <v>0</v>
      </c>
      <c r="J9010" s="105">
        <f t="shared" si="1114"/>
        <v>0</v>
      </c>
      <c r="K9010" s="105">
        <f t="shared" si="1115"/>
        <v>0</v>
      </c>
      <c r="L9010" s="105">
        <f t="shared" si="1116"/>
        <v>0</v>
      </c>
      <c r="M9010">
        <v>0.04</v>
      </c>
      <c r="N9010">
        <f t="shared" si="1117"/>
        <v>3.3960531989175591E-3</v>
      </c>
    </row>
    <row r="9011" spans="1:14" x14ac:dyDescent="0.3">
      <c r="A9011">
        <f t="shared" si="1118"/>
        <v>91</v>
      </c>
      <c r="E9011" s="105">
        <f t="shared" si="1119"/>
        <v>0</v>
      </c>
      <c r="I9011" s="105">
        <f t="shared" si="1120"/>
        <v>0</v>
      </c>
      <c r="J9011" s="105">
        <f t="shared" si="1114"/>
        <v>0</v>
      </c>
      <c r="K9011" s="105">
        <f t="shared" si="1115"/>
        <v>0</v>
      </c>
      <c r="L9011" s="105">
        <f t="shared" si="1116"/>
        <v>0</v>
      </c>
      <c r="M9011">
        <v>0.04</v>
      </c>
      <c r="N9011">
        <f t="shared" si="1117"/>
        <v>3.3960531989175591E-3</v>
      </c>
    </row>
    <row r="9012" spans="1:14" x14ac:dyDescent="0.3">
      <c r="A9012">
        <f t="shared" si="1118"/>
        <v>91</v>
      </c>
      <c r="E9012" s="105">
        <f t="shared" si="1119"/>
        <v>0</v>
      </c>
      <c r="I9012" s="105">
        <f t="shared" si="1120"/>
        <v>0</v>
      </c>
      <c r="J9012" s="105">
        <f t="shared" si="1114"/>
        <v>0</v>
      </c>
      <c r="K9012" s="105">
        <f t="shared" si="1115"/>
        <v>0</v>
      </c>
      <c r="L9012" s="105">
        <f t="shared" si="1116"/>
        <v>0</v>
      </c>
      <c r="M9012">
        <v>0.04</v>
      </c>
      <c r="N9012">
        <f t="shared" si="1117"/>
        <v>3.3960531989175591E-3</v>
      </c>
    </row>
    <row r="9013" spans="1:14" x14ac:dyDescent="0.3">
      <c r="A9013">
        <f t="shared" si="1118"/>
        <v>91</v>
      </c>
      <c r="E9013" s="105">
        <f t="shared" si="1119"/>
        <v>0</v>
      </c>
      <c r="I9013" s="105">
        <f t="shared" si="1120"/>
        <v>0</v>
      </c>
      <c r="J9013" s="105">
        <f t="shared" si="1114"/>
        <v>0</v>
      </c>
      <c r="K9013" s="105">
        <f t="shared" si="1115"/>
        <v>0</v>
      </c>
      <c r="L9013" s="105">
        <f t="shared" si="1116"/>
        <v>0</v>
      </c>
      <c r="M9013">
        <v>0.04</v>
      </c>
      <c r="N9013">
        <f t="shared" si="1117"/>
        <v>3.3960531989175591E-3</v>
      </c>
    </row>
    <row r="9014" spans="1:14" x14ac:dyDescent="0.3">
      <c r="A9014">
        <f t="shared" si="1118"/>
        <v>91</v>
      </c>
      <c r="E9014" s="105">
        <f t="shared" si="1119"/>
        <v>0</v>
      </c>
      <c r="I9014" s="105">
        <f t="shared" si="1120"/>
        <v>0</v>
      </c>
      <c r="J9014" s="105">
        <f t="shared" si="1114"/>
        <v>0</v>
      </c>
      <c r="K9014" s="105">
        <f t="shared" si="1115"/>
        <v>0</v>
      </c>
      <c r="L9014" s="105">
        <f t="shared" si="1116"/>
        <v>0</v>
      </c>
      <c r="M9014">
        <v>0.04</v>
      </c>
      <c r="N9014">
        <f t="shared" si="1117"/>
        <v>3.3960531989175591E-3</v>
      </c>
    </row>
    <row r="9015" spans="1:14" x14ac:dyDescent="0.3">
      <c r="A9015">
        <f t="shared" si="1118"/>
        <v>91</v>
      </c>
      <c r="E9015" s="105">
        <f t="shared" si="1119"/>
        <v>0</v>
      </c>
      <c r="I9015" s="105">
        <f t="shared" si="1120"/>
        <v>0</v>
      </c>
      <c r="J9015" s="105">
        <f t="shared" si="1114"/>
        <v>0</v>
      </c>
      <c r="K9015" s="105">
        <f t="shared" si="1115"/>
        <v>0</v>
      </c>
      <c r="L9015" s="105">
        <f t="shared" si="1116"/>
        <v>0</v>
      </c>
      <c r="M9015">
        <v>0.04</v>
      </c>
      <c r="N9015">
        <f t="shared" si="1117"/>
        <v>3.3960531989175591E-3</v>
      </c>
    </row>
    <row r="9016" spans="1:14" x14ac:dyDescent="0.3">
      <c r="A9016">
        <f t="shared" si="1118"/>
        <v>91</v>
      </c>
      <c r="E9016" s="105">
        <f t="shared" si="1119"/>
        <v>0</v>
      </c>
      <c r="I9016" s="105">
        <f t="shared" si="1120"/>
        <v>0</v>
      </c>
      <c r="J9016" s="105">
        <f t="shared" si="1114"/>
        <v>0</v>
      </c>
      <c r="K9016" s="105">
        <f t="shared" si="1115"/>
        <v>0</v>
      </c>
      <c r="L9016" s="105">
        <f t="shared" si="1116"/>
        <v>0</v>
      </c>
      <c r="M9016">
        <v>0.04</v>
      </c>
      <c r="N9016">
        <f t="shared" si="1117"/>
        <v>3.3960531989175591E-3</v>
      </c>
    </row>
    <row r="9017" spans="1:14" x14ac:dyDescent="0.3">
      <c r="A9017">
        <f t="shared" si="1118"/>
        <v>91</v>
      </c>
      <c r="E9017" s="105">
        <f t="shared" si="1119"/>
        <v>0</v>
      </c>
      <c r="I9017" s="105">
        <f t="shared" si="1120"/>
        <v>0</v>
      </c>
      <c r="J9017" s="105">
        <f t="shared" si="1114"/>
        <v>0</v>
      </c>
      <c r="K9017" s="105">
        <f t="shared" si="1115"/>
        <v>0</v>
      </c>
      <c r="L9017" s="105">
        <f t="shared" si="1116"/>
        <v>0</v>
      </c>
      <c r="M9017">
        <v>0.04</v>
      </c>
      <c r="N9017">
        <f t="shared" si="1117"/>
        <v>3.3960531989175591E-3</v>
      </c>
    </row>
    <row r="9018" spans="1:14" x14ac:dyDescent="0.3">
      <c r="A9018">
        <f t="shared" si="1118"/>
        <v>91</v>
      </c>
      <c r="E9018" s="105">
        <f t="shared" si="1119"/>
        <v>0</v>
      </c>
      <c r="I9018" s="105">
        <f t="shared" si="1120"/>
        <v>0</v>
      </c>
      <c r="J9018" s="105">
        <f t="shared" si="1114"/>
        <v>0</v>
      </c>
      <c r="K9018" s="105">
        <f t="shared" si="1115"/>
        <v>0</v>
      </c>
      <c r="L9018" s="105">
        <f t="shared" si="1116"/>
        <v>0</v>
      </c>
      <c r="M9018">
        <v>0.04</v>
      </c>
      <c r="N9018">
        <f t="shared" si="1117"/>
        <v>3.3960531989175591E-3</v>
      </c>
    </row>
    <row r="9019" spans="1:14" x14ac:dyDescent="0.3">
      <c r="A9019">
        <f t="shared" si="1118"/>
        <v>91</v>
      </c>
      <c r="E9019" s="105">
        <f t="shared" si="1119"/>
        <v>0</v>
      </c>
      <c r="I9019" s="105">
        <f t="shared" si="1120"/>
        <v>0</v>
      </c>
      <c r="J9019" s="105">
        <f t="shared" si="1114"/>
        <v>0</v>
      </c>
      <c r="K9019" s="105">
        <f t="shared" si="1115"/>
        <v>0</v>
      </c>
      <c r="L9019" s="105">
        <f t="shared" si="1116"/>
        <v>0</v>
      </c>
      <c r="M9019">
        <v>0.04</v>
      </c>
      <c r="N9019">
        <f t="shared" si="1117"/>
        <v>3.3960531989175591E-3</v>
      </c>
    </row>
    <row r="9020" spans="1:14" x14ac:dyDescent="0.3">
      <c r="A9020">
        <f t="shared" si="1118"/>
        <v>91</v>
      </c>
      <c r="E9020" s="105">
        <f t="shared" si="1119"/>
        <v>0</v>
      </c>
      <c r="I9020" s="105">
        <f t="shared" si="1120"/>
        <v>0</v>
      </c>
      <c r="J9020" s="105">
        <f t="shared" si="1114"/>
        <v>0</v>
      </c>
      <c r="K9020" s="105">
        <f t="shared" si="1115"/>
        <v>0</v>
      </c>
      <c r="L9020" s="105">
        <f t="shared" si="1116"/>
        <v>0</v>
      </c>
      <c r="M9020">
        <v>0.04</v>
      </c>
      <c r="N9020">
        <f t="shared" si="1117"/>
        <v>3.3960531989175591E-3</v>
      </c>
    </row>
    <row r="9021" spans="1:14" x14ac:dyDescent="0.3">
      <c r="A9021">
        <f t="shared" si="1118"/>
        <v>91</v>
      </c>
      <c r="E9021" s="105">
        <f t="shared" si="1119"/>
        <v>0</v>
      </c>
      <c r="I9021" s="105">
        <f t="shared" si="1120"/>
        <v>0</v>
      </c>
      <c r="J9021" s="105">
        <f t="shared" si="1114"/>
        <v>0</v>
      </c>
      <c r="K9021" s="105">
        <f t="shared" si="1115"/>
        <v>0</v>
      </c>
      <c r="L9021" s="105">
        <f t="shared" si="1116"/>
        <v>0</v>
      </c>
      <c r="M9021">
        <v>0.04</v>
      </c>
      <c r="N9021">
        <f t="shared" si="1117"/>
        <v>3.3960531989175591E-3</v>
      </c>
    </row>
    <row r="9022" spans="1:14" x14ac:dyDescent="0.3">
      <c r="A9022">
        <f t="shared" si="1118"/>
        <v>91</v>
      </c>
      <c r="E9022" s="105">
        <f t="shared" si="1119"/>
        <v>0</v>
      </c>
      <c r="I9022" s="105">
        <f t="shared" si="1120"/>
        <v>0</v>
      </c>
      <c r="J9022" s="105">
        <f t="shared" si="1114"/>
        <v>0</v>
      </c>
      <c r="K9022" s="105">
        <f t="shared" si="1115"/>
        <v>0</v>
      </c>
      <c r="L9022" s="105">
        <f t="shared" si="1116"/>
        <v>0</v>
      </c>
      <c r="M9022">
        <v>0.04</v>
      </c>
      <c r="N9022">
        <f t="shared" si="1117"/>
        <v>3.3960531989175591E-3</v>
      </c>
    </row>
    <row r="9023" spans="1:14" x14ac:dyDescent="0.3">
      <c r="A9023">
        <f t="shared" si="1118"/>
        <v>91</v>
      </c>
      <c r="E9023" s="105">
        <f t="shared" si="1119"/>
        <v>0</v>
      </c>
      <c r="I9023" s="105">
        <f t="shared" si="1120"/>
        <v>0</v>
      </c>
      <c r="J9023" s="105">
        <f t="shared" si="1114"/>
        <v>0</v>
      </c>
      <c r="K9023" s="105">
        <f t="shared" si="1115"/>
        <v>0</v>
      </c>
      <c r="L9023" s="105">
        <f t="shared" si="1116"/>
        <v>0</v>
      </c>
      <c r="M9023">
        <v>0.04</v>
      </c>
      <c r="N9023">
        <f t="shared" si="1117"/>
        <v>3.3960531989175591E-3</v>
      </c>
    </row>
    <row r="9024" spans="1:14" x14ac:dyDescent="0.3">
      <c r="A9024">
        <f t="shared" si="1118"/>
        <v>91</v>
      </c>
      <c r="E9024" s="105">
        <f t="shared" si="1119"/>
        <v>0</v>
      </c>
      <c r="I9024" s="105">
        <f t="shared" si="1120"/>
        <v>0</v>
      </c>
      <c r="J9024" s="105">
        <f t="shared" si="1114"/>
        <v>0</v>
      </c>
      <c r="K9024" s="105">
        <f t="shared" si="1115"/>
        <v>0</v>
      </c>
      <c r="L9024" s="105">
        <f t="shared" si="1116"/>
        <v>0</v>
      </c>
      <c r="M9024">
        <v>0.04</v>
      </c>
      <c r="N9024">
        <f t="shared" si="1117"/>
        <v>3.3960531989175591E-3</v>
      </c>
    </row>
    <row r="9025" spans="1:14" x14ac:dyDescent="0.3">
      <c r="A9025">
        <f t="shared" si="1118"/>
        <v>91</v>
      </c>
      <c r="E9025" s="105">
        <f t="shared" si="1119"/>
        <v>0</v>
      </c>
      <c r="I9025" s="105">
        <f t="shared" si="1120"/>
        <v>0</v>
      </c>
      <c r="J9025" s="105">
        <f t="shared" si="1114"/>
        <v>0</v>
      </c>
      <c r="K9025" s="105">
        <f t="shared" si="1115"/>
        <v>0</v>
      </c>
      <c r="L9025" s="105">
        <f t="shared" si="1116"/>
        <v>0</v>
      </c>
      <c r="M9025">
        <v>0.04</v>
      </c>
      <c r="N9025">
        <f t="shared" si="1117"/>
        <v>3.3960531989175591E-3</v>
      </c>
    </row>
    <row r="9026" spans="1:14" x14ac:dyDescent="0.3">
      <c r="A9026">
        <f t="shared" si="1118"/>
        <v>91</v>
      </c>
      <c r="E9026" s="105">
        <f t="shared" si="1119"/>
        <v>0</v>
      </c>
      <c r="I9026" s="105">
        <f t="shared" si="1120"/>
        <v>0</v>
      </c>
      <c r="J9026" s="105">
        <f t="shared" si="1114"/>
        <v>0</v>
      </c>
      <c r="K9026" s="105">
        <f t="shared" si="1115"/>
        <v>0</v>
      </c>
      <c r="L9026" s="105">
        <f t="shared" si="1116"/>
        <v>0</v>
      </c>
      <c r="M9026">
        <v>0.04</v>
      </c>
      <c r="N9026">
        <f t="shared" si="1117"/>
        <v>3.3960531989175591E-3</v>
      </c>
    </row>
    <row r="9027" spans="1:14" x14ac:dyDescent="0.3">
      <c r="A9027">
        <f t="shared" si="1118"/>
        <v>91</v>
      </c>
      <c r="E9027" s="105">
        <f t="shared" si="1119"/>
        <v>0</v>
      </c>
      <c r="I9027" s="105">
        <f t="shared" si="1120"/>
        <v>0</v>
      </c>
      <c r="J9027" s="105">
        <f t="shared" ref="J9027:J9090" si="1122">E9027*($H$2/12)</f>
        <v>0</v>
      </c>
      <c r="K9027" s="105">
        <f t="shared" ref="K9027:K9090" si="1123">I9027-J9027</f>
        <v>0</v>
      </c>
      <c r="L9027" s="105">
        <f t="shared" ref="L9027:L9090" si="1124">N9027*(E9027-K9027)</f>
        <v>0</v>
      </c>
      <c r="M9027">
        <v>0.04</v>
      </c>
      <c r="N9027">
        <f t="shared" ref="N9027:N9090" si="1125">1-(POWER(1-M9027,(1/12)))</f>
        <v>3.3960531989175591E-3</v>
      </c>
    </row>
    <row r="9028" spans="1:14" x14ac:dyDescent="0.3">
      <c r="A9028">
        <f t="shared" si="1118"/>
        <v>91</v>
      </c>
      <c r="E9028" s="105">
        <f t="shared" si="1119"/>
        <v>0</v>
      </c>
      <c r="I9028" s="105">
        <f t="shared" si="1120"/>
        <v>0</v>
      </c>
      <c r="J9028" s="105">
        <f t="shared" si="1122"/>
        <v>0</v>
      </c>
      <c r="K9028" s="105">
        <f t="shared" si="1123"/>
        <v>0</v>
      </c>
      <c r="L9028" s="105">
        <f t="shared" si="1124"/>
        <v>0</v>
      </c>
      <c r="M9028">
        <v>0.04</v>
      </c>
      <c r="N9028">
        <f t="shared" si="1125"/>
        <v>3.3960531989175591E-3</v>
      </c>
    </row>
    <row r="9029" spans="1:14" x14ac:dyDescent="0.3">
      <c r="A9029">
        <f t="shared" si="1118"/>
        <v>91</v>
      </c>
      <c r="E9029" s="105">
        <f t="shared" si="1119"/>
        <v>0</v>
      </c>
      <c r="I9029" s="105">
        <f t="shared" si="1120"/>
        <v>0</v>
      </c>
      <c r="J9029" s="105">
        <f t="shared" si="1122"/>
        <v>0</v>
      </c>
      <c r="K9029" s="105">
        <f t="shared" si="1123"/>
        <v>0</v>
      </c>
      <c r="L9029" s="105">
        <f t="shared" si="1124"/>
        <v>0</v>
      </c>
      <c r="M9029">
        <v>0.04</v>
      </c>
      <c r="N9029">
        <f t="shared" si="1125"/>
        <v>3.3960531989175591E-3</v>
      </c>
    </row>
    <row r="9030" spans="1:14" x14ac:dyDescent="0.3">
      <c r="A9030">
        <f t="shared" si="1118"/>
        <v>91</v>
      </c>
      <c r="E9030" s="105">
        <f t="shared" si="1119"/>
        <v>0</v>
      </c>
      <c r="I9030" s="105">
        <f t="shared" si="1120"/>
        <v>0</v>
      </c>
      <c r="J9030" s="105">
        <f t="shared" si="1122"/>
        <v>0</v>
      </c>
      <c r="K9030" s="105">
        <f t="shared" si="1123"/>
        <v>0</v>
      </c>
      <c r="L9030" s="105">
        <f t="shared" si="1124"/>
        <v>0</v>
      </c>
      <c r="M9030">
        <v>0.04</v>
      </c>
      <c r="N9030">
        <f t="shared" si="1125"/>
        <v>3.3960531989175591E-3</v>
      </c>
    </row>
    <row r="9031" spans="1:14" x14ac:dyDescent="0.3">
      <c r="A9031">
        <f t="shared" si="1118"/>
        <v>91</v>
      </c>
      <c r="E9031" s="105">
        <f t="shared" si="1119"/>
        <v>0</v>
      </c>
      <c r="I9031" s="105">
        <f t="shared" si="1120"/>
        <v>0</v>
      </c>
      <c r="J9031" s="105">
        <f t="shared" si="1122"/>
        <v>0</v>
      </c>
      <c r="K9031" s="105">
        <f t="shared" si="1123"/>
        <v>0</v>
      </c>
      <c r="L9031" s="105">
        <f t="shared" si="1124"/>
        <v>0</v>
      </c>
      <c r="M9031">
        <v>0.04</v>
      </c>
      <c r="N9031">
        <f t="shared" si="1125"/>
        <v>3.3960531989175591E-3</v>
      </c>
    </row>
    <row r="9032" spans="1:14" x14ac:dyDescent="0.3">
      <c r="A9032">
        <f t="shared" si="1118"/>
        <v>91</v>
      </c>
      <c r="E9032" s="105">
        <f t="shared" si="1119"/>
        <v>0</v>
      </c>
      <c r="I9032" s="105">
        <f t="shared" si="1120"/>
        <v>0</v>
      </c>
      <c r="J9032" s="105">
        <f t="shared" si="1122"/>
        <v>0</v>
      </c>
      <c r="K9032" s="105">
        <f t="shared" si="1123"/>
        <v>0</v>
      </c>
      <c r="L9032" s="105">
        <f t="shared" si="1124"/>
        <v>0</v>
      </c>
      <c r="M9032">
        <v>0.04</v>
      </c>
      <c r="N9032">
        <f t="shared" si="1125"/>
        <v>3.3960531989175591E-3</v>
      </c>
    </row>
    <row r="9033" spans="1:14" x14ac:dyDescent="0.3">
      <c r="A9033">
        <f t="shared" si="1118"/>
        <v>91</v>
      </c>
      <c r="E9033" s="105">
        <f t="shared" si="1119"/>
        <v>0</v>
      </c>
      <c r="I9033" s="105">
        <f t="shared" si="1120"/>
        <v>0</v>
      </c>
      <c r="J9033" s="105">
        <f t="shared" si="1122"/>
        <v>0</v>
      </c>
      <c r="K9033" s="105">
        <f t="shared" si="1123"/>
        <v>0</v>
      </c>
      <c r="L9033" s="105">
        <f t="shared" si="1124"/>
        <v>0</v>
      </c>
      <c r="M9033">
        <v>0.04</v>
      </c>
      <c r="N9033">
        <f t="shared" si="1125"/>
        <v>3.3960531989175591E-3</v>
      </c>
    </row>
    <row r="9034" spans="1:14" x14ac:dyDescent="0.3">
      <c r="A9034">
        <f t="shared" si="1118"/>
        <v>91</v>
      </c>
      <c r="E9034" s="105">
        <f t="shared" si="1119"/>
        <v>0</v>
      </c>
      <c r="I9034" s="105">
        <f t="shared" si="1120"/>
        <v>0</v>
      </c>
      <c r="J9034" s="105">
        <f t="shared" si="1122"/>
        <v>0</v>
      </c>
      <c r="K9034" s="105">
        <f t="shared" si="1123"/>
        <v>0</v>
      </c>
      <c r="L9034" s="105">
        <f t="shared" si="1124"/>
        <v>0</v>
      </c>
      <c r="M9034">
        <v>0.04</v>
      </c>
      <c r="N9034">
        <f t="shared" si="1125"/>
        <v>3.3960531989175591E-3</v>
      </c>
    </row>
    <row r="9035" spans="1:14" x14ac:dyDescent="0.3">
      <c r="A9035">
        <f t="shared" si="1118"/>
        <v>91</v>
      </c>
      <c r="E9035" s="105">
        <f t="shared" si="1119"/>
        <v>0</v>
      </c>
      <c r="I9035" s="105">
        <f t="shared" si="1120"/>
        <v>0</v>
      </c>
      <c r="J9035" s="105">
        <f t="shared" si="1122"/>
        <v>0</v>
      </c>
      <c r="K9035" s="105">
        <f t="shared" si="1123"/>
        <v>0</v>
      </c>
      <c r="L9035" s="105">
        <f t="shared" si="1124"/>
        <v>0</v>
      </c>
      <c r="M9035">
        <v>0.04</v>
      </c>
      <c r="N9035">
        <f t="shared" si="1125"/>
        <v>3.3960531989175591E-3</v>
      </c>
    </row>
    <row r="9036" spans="1:14" x14ac:dyDescent="0.3">
      <c r="A9036">
        <f t="shared" si="1118"/>
        <v>91</v>
      </c>
      <c r="E9036" s="105">
        <f t="shared" si="1119"/>
        <v>0</v>
      </c>
      <c r="I9036" s="105">
        <f t="shared" si="1120"/>
        <v>0</v>
      </c>
      <c r="J9036" s="105">
        <f t="shared" si="1122"/>
        <v>0</v>
      </c>
      <c r="K9036" s="105">
        <f t="shared" si="1123"/>
        <v>0</v>
      </c>
      <c r="L9036" s="105">
        <f t="shared" si="1124"/>
        <v>0</v>
      </c>
      <c r="M9036">
        <v>0.04</v>
      </c>
      <c r="N9036">
        <f t="shared" si="1125"/>
        <v>3.3960531989175591E-3</v>
      </c>
    </row>
    <row r="9037" spans="1:14" x14ac:dyDescent="0.3">
      <c r="A9037">
        <f t="shared" si="1118"/>
        <v>91</v>
      </c>
      <c r="E9037" s="105">
        <f t="shared" si="1119"/>
        <v>0</v>
      </c>
      <c r="I9037" s="105">
        <f t="shared" si="1120"/>
        <v>0</v>
      </c>
      <c r="J9037" s="105">
        <f t="shared" si="1122"/>
        <v>0</v>
      </c>
      <c r="K9037" s="105">
        <f t="shared" si="1123"/>
        <v>0</v>
      </c>
      <c r="L9037" s="105">
        <f t="shared" si="1124"/>
        <v>0</v>
      </c>
      <c r="M9037">
        <v>0.04</v>
      </c>
      <c r="N9037">
        <f t="shared" si="1125"/>
        <v>3.3960531989175591E-3</v>
      </c>
    </row>
    <row r="9038" spans="1:14" x14ac:dyDescent="0.3">
      <c r="A9038">
        <f t="shared" si="1118"/>
        <v>91</v>
      </c>
      <c r="E9038" s="105">
        <f t="shared" si="1119"/>
        <v>0</v>
      </c>
      <c r="I9038" s="105">
        <f t="shared" si="1120"/>
        <v>0</v>
      </c>
      <c r="J9038" s="105">
        <f t="shared" si="1122"/>
        <v>0</v>
      </c>
      <c r="K9038" s="105">
        <f t="shared" si="1123"/>
        <v>0</v>
      </c>
      <c r="L9038" s="105">
        <f t="shared" si="1124"/>
        <v>0</v>
      </c>
      <c r="M9038">
        <v>0.04</v>
      </c>
      <c r="N9038">
        <f t="shared" si="1125"/>
        <v>3.3960531989175591E-3</v>
      </c>
    </row>
    <row r="9039" spans="1:14" x14ac:dyDescent="0.3">
      <c r="A9039">
        <f t="shared" si="1118"/>
        <v>91</v>
      </c>
      <c r="E9039" s="105">
        <f t="shared" si="1119"/>
        <v>0</v>
      </c>
      <c r="I9039" s="105">
        <f t="shared" si="1120"/>
        <v>0</v>
      </c>
      <c r="J9039" s="105">
        <f t="shared" si="1122"/>
        <v>0</v>
      </c>
      <c r="K9039" s="105">
        <f t="shared" si="1123"/>
        <v>0</v>
      </c>
      <c r="L9039" s="105">
        <f t="shared" si="1124"/>
        <v>0</v>
      </c>
      <c r="M9039">
        <v>0.04</v>
      </c>
      <c r="N9039">
        <f t="shared" si="1125"/>
        <v>3.3960531989175591E-3</v>
      </c>
    </row>
    <row r="9040" spans="1:14" x14ac:dyDescent="0.3">
      <c r="A9040">
        <f t="shared" si="1118"/>
        <v>91</v>
      </c>
      <c r="E9040" s="105">
        <f t="shared" si="1119"/>
        <v>0</v>
      </c>
      <c r="I9040" s="105">
        <f t="shared" si="1120"/>
        <v>0</v>
      </c>
      <c r="J9040" s="105">
        <f t="shared" si="1122"/>
        <v>0</v>
      </c>
      <c r="K9040" s="105">
        <f t="shared" si="1123"/>
        <v>0</v>
      </c>
      <c r="L9040" s="105">
        <f t="shared" si="1124"/>
        <v>0</v>
      </c>
      <c r="M9040">
        <v>0.04</v>
      </c>
      <c r="N9040">
        <f t="shared" si="1125"/>
        <v>3.3960531989175591E-3</v>
      </c>
    </row>
    <row r="9041" spans="1:14" x14ac:dyDescent="0.3">
      <c r="A9041">
        <f t="shared" si="1118"/>
        <v>91</v>
      </c>
      <c r="E9041" s="105">
        <f t="shared" si="1119"/>
        <v>0</v>
      </c>
      <c r="I9041" s="105">
        <f t="shared" si="1120"/>
        <v>0</v>
      </c>
      <c r="J9041" s="105">
        <f t="shared" si="1122"/>
        <v>0</v>
      </c>
      <c r="K9041" s="105">
        <f t="shared" si="1123"/>
        <v>0</v>
      </c>
      <c r="L9041" s="105">
        <f t="shared" si="1124"/>
        <v>0</v>
      </c>
      <c r="M9041">
        <v>0.04</v>
      </c>
      <c r="N9041">
        <f t="shared" si="1125"/>
        <v>3.3960531989175591E-3</v>
      </c>
    </row>
    <row r="9042" spans="1:14" x14ac:dyDescent="0.3">
      <c r="A9042">
        <f t="shared" si="1118"/>
        <v>91</v>
      </c>
      <c r="E9042" s="105">
        <f t="shared" si="1119"/>
        <v>0</v>
      </c>
      <c r="I9042" s="105">
        <f t="shared" si="1120"/>
        <v>0</v>
      </c>
      <c r="J9042" s="105">
        <f t="shared" si="1122"/>
        <v>0</v>
      </c>
      <c r="K9042" s="105">
        <f t="shared" si="1123"/>
        <v>0</v>
      </c>
      <c r="L9042" s="105">
        <f t="shared" si="1124"/>
        <v>0</v>
      </c>
      <c r="M9042">
        <v>0.04</v>
      </c>
      <c r="N9042">
        <f t="shared" si="1125"/>
        <v>3.3960531989175591E-3</v>
      </c>
    </row>
    <row r="9043" spans="1:14" x14ac:dyDescent="0.3">
      <c r="A9043">
        <f t="shared" si="1118"/>
        <v>91</v>
      </c>
      <c r="E9043" s="105">
        <f t="shared" si="1119"/>
        <v>0</v>
      </c>
      <c r="I9043" s="105">
        <f t="shared" si="1120"/>
        <v>0</v>
      </c>
      <c r="J9043" s="105">
        <f t="shared" si="1122"/>
        <v>0</v>
      </c>
      <c r="K9043" s="105">
        <f t="shared" si="1123"/>
        <v>0</v>
      </c>
      <c r="L9043" s="105">
        <f t="shared" si="1124"/>
        <v>0</v>
      </c>
      <c r="M9043">
        <v>0.04</v>
      </c>
      <c r="N9043">
        <f t="shared" si="1125"/>
        <v>3.3960531989175591E-3</v>
      </c>
    </row>
    <row r="9044" spans="1:14" x14ac:dyDescent="0.3">
      <c r="A9044">
        <f t="shared" si="1118"/>
        <v>91</v>
      </c>
      <c r="E9044" s="105">
        <f t="shared" si="1119"/>
        <v>0</v>
      </c>
      <c r="I9044" s="105">
        <f t="shared" si="1120"/>
        <v>0</v>
      </c>
      <c r="J9044" s="105">
        <f t="shared" si="1122"/>
        <v>0</v>
      </c>
      <c r="K9044" s="105">
        <f t="shared" si="1123"/>
        <v>0</v>
      </c>
      <c r="L9044" s="105">
        <f t="shared" si="1124"/>
        <v>0</v>
      </c>
      <c r="M9044">
        <v>0.04</v>
      </c>
      <c r="N9044">
        <f t="shared" si="1125"/>
        <v>3.3960531989175591E-3</v>
      </c>
    </row>
    <row r="9045" spans="1:14" x14ac:dyDescent="0.3">
      <c r="A9045">
        <f t="shared" si="1118"/>
        <v>91</v>
      </c>
      <c r="E9045" s="105">
        <f t="shared" si="1119"/>
        <v>0</v>
      </c>
      <c r="I9045" s="105">
        <f t="shared" si="1120"/>
        <v>0</v>
      </c>
      <c r="J9045" s="105">
        <f t="shared" si="1122"/>
        <v>0</v>
      </c>
      <c r="K9045" s="105">
        <f t="shared" si="1123"/>
        <v>0</v>
      </c>
      <c r="L9045" s="105">
        <f t="shared" si="1124"/>
        <v>0</v>
      </c>
      <c r="M9045">
        <v>0.04</v>
      </c>
      <c r="N9045">
        <f t="shared" si="1125"/>
        <v>3.3960531989175591E-3</v>
      </c>
    </row>
    <row r="9046" spans="1:14" x14ac:dyDescent="0.3">
      <c r="A9046">
        <f t="shared" si="1118"/>
        <v>91</v>
      </c>
      <c r="E9046" s="105">
        <f t="shared" si="1119"/>
        <v>0</v>
      </c>
      <c r="I9046" s="105">
        <f t="shared" si="1120"/>
        <v>0</v>
      </c>
      <c r="J9046" s="105">
        <f t="shared" si="1122"/>
        <v>0</v>
      </c>
      <c r="K9046" s="105">
        <f t="shared" si="1123"/>
        <v>0</v>
      </c>
      <c r="L9046" s="105">
        <f t="shared" si="1124"/>
        <v>0</v>
      </c>
      <c r="M9046">
        <v>0.04</v>
      </c>
      <c r="N9046">
        <f t="shared" si="1125"/>
        <v>3.3960531989175591E-3</v>
      </c>
    </row>
    <row r="9047" spans="1:14" x14ac:dyDescent="0.3">
      <c r="A9047">
        <f t="shared" si="1118"/>
        <v>91</v>
      </c>
      <c r="E9047" s="105">
        <f t="shared" si="1119"/>
        <v>0</v>
      </c>
      <c r="I9047" s="105">
        <f t="shared" si="1120"/>
        <v>0</v>
      </c>
      <c r="J9047" s="105">
        <f t="shared" si="1122"/>
        <v>0</v>
      </c>
      <c r="K9047" s="105">
        <f t="shared" si="1123"/>
        <v>0</v>
      </c>
      <c r="L9047" s="105">
        <f t="shared" si="1124"/>
        <v>0</v>
      </c>
      <c r="M9047">
        <v>0.04</v>
      </c>
      <c r="N9047">
        <f t="shared" si="1125"/>
        <v>3.3960531989175591E-3</v>
      </c>
    </row>
    <row r="9048" spans="1:14" x14ac:dyDescent="0.3">
      <c r="A9048">
        <f t="shared" si="1118"/>
        <v>91</v>
      </c>
      <c r="E9048" s="105">
        <f t="shared" si="1119"/>
        <v>0</v>
      </c>
      <c r="I9048" s="105">
        <f t="shared" si="1120"/>
        <v>0</v>
      </c>
      <c r="J9048" s="105">
        <f t="shared" si="1122"/>
        <v>0</v>
      </c>
      <c r="K9048" s="105">
        <f t="shared" si="1123"/>
        <v>0</v>
      </c>
      <c r="L9048" s="105">
        <f t="shared" si="1124"/>
        <v>0</v>
      </c>
      <c r="M9048">
        <v>0.04</v>
      </c>
      <c r="N9048">
        <f t="shared" si="1125"/>
        <v>3.3960531989175591E-3</v>
      </c>
    </row>
    <row r="9049" spans="1:14" x14ac:dyDescent="0.3">
      <c r="A9049">
        <f t="shared" si="1118"/>
        <v>91</v>
      </c>
      <c r="E9049" s="105">
        <f t="shared" si="1119"/>
        <v>0</v>
      </c>
      <c r="I9049" s="105">
        <f t="shared" si="1120"/>
        <v>0</v>
      </c>
      <c r="J9049" s="105">
        <f t="shared" si="1122"/>
        <v>0</v>
      </c>
      <c r="K9049" s="105">
        <f t="shared" si="1123"/>
        <v>0</v>
      </c>
      <c r="L9049" s="105">
        <f t="shared" si="1124"/>
        <v>0</v>
      </c>
      <c r="M9049">
        <v>0.04</v>
      </c>
      <c r="N9049">
        <f t="shared" si="1125"/>
        <v>3.3960531989175591E-3</v>
      </c>
    </row>
    <row r="9050" spans="1:14" x14ac:dyDescent="0.3">
      <c r="A9050">
        <f t="shared" si="1118"/>
        <v>91</v>
      </c>
      <c r="E9050" s="105">
        <f t="shared" si="1119"/>
        <v>0</v>
      </c>
      <c r="I9050" s="105">
        <f t="shared" si="1120"/>
        <v>0</v>
      </c>
      <c r="J9050" s="105">
        <f t="shared" si="1122"/>
        <v>0</v>
      </c>
      <c r="K9050" s="105">
        <f t="shared" si="1123"/>
        <v>0</v>
      </c>
      <c r="L9050" s="105">
        <f t="shared" si="1124"/>
        <v>0</v>
      </c>
      <c r="M9050">
        <v>0.04</v>
      </c>
      <c r="N9050">
        <f t="shared" si="1125"/>
        <v>3.3960531989175591E-3</v>
      </c>
    </row>
    <row r="9051" spans="1:14" x14ac:dyDescent="0.3">
      <c r="A9051">
        <f t="shared" si="1118"/>
        <v>91</v>
      </c>
      <c r="E9051" s="105">
        <f t="shared" si="1119"/>
        <v>0</v>
      </c>
      <c r="I9051" s="105">
        <f t="shared" si="1120"/>
        <v>0</v>
      </c>
      <c r="J9051" s="105">
        <f t="shared" si="1122"/>
        <v>0</v>
      </c>
      <c r="K9051" s="105">
        <f t="shared" si="1123"/>
        <v>0</v>
      </c>
      <c r="L9051" s="105">
        <f t="shared" si="1124"/>
        <v>0</v>
      </c>
      <c r="M9051">
        <v>0.04</v>
      </c>
      <c r="N9051">
        <f t="shared" si="1125"/>
        <v>3.3960531989175591E-3</v>
      </c>
    </row>
    <row r="9052" spans="1:14" x14ac:dyDescent="0.3">
      <c r="A9052">
        <f t="shared" si="1118"/>
        <v>91</v>
      </c>
      <c r="E9052" s="105">
        <f t="shared" si="1119"/>
        <v>0</v>
      </c>
      <c r="I9052" s="105">
        <f t="shared" si="1120"/>
        <v>0</v>
      </c>
      <c r="J9052" s="105">
        <f t="shared" si="1122"/>
        <v>0</v>
      </c>
      <c r="K9052" s="105">
        <f t="shared" si="1123"/>
        <v>0</v>
      </c>
      <c r="L9052" s="105">
        <f t="shared" si="1124"/>
        <v>0</v>
      </c>
      <c r="M9052">
        <v>0.04</v>
      </c>
      <c r="N9052">
        <f t="shared" si="1125"/>
        <v>3.3960531989175591E-3</v>
      </c>
    </row>
    <row r="9053" spans="1:14" x14ac:dyDescent="0.3">
      <c r="A9053">
        <f t="shared" si="1118"/>
        <v>91</v>
      </c>
      <c r="E9053" s="105">
        <f t="shared" si="1119"/>
        <v>0</v>
      </c>
      <c r="I9053" s="105">
        <f t="shared" si="1120"/>
        <v>0</v>
      </c>
      <c r="J9053" s="105">
        <f t="shared" si="1122"/>
        <v>0</v>
      </c>
      <c r="K9053" s="105">
        <f t="shared" si="1123"/>
        <v>0</v>
      </c>
      <c r="L9053" s="105">
        <f t="shared" si="1124"/>
        <v>0</v>
      </c>
      <c r="M9053">
        <v>0.04</v>
      </c>
      <c r="N9053">
        <f t="shared" si="1125"/>
        <v>3.3960531989175591E-3</v>
      </c>
    </row>
    <row r="9054" spans="1:14" x14ac:dyDescent="0.3">
      <c r="A9054">
        <f t="shared" si="1118"/>
        <v>91</v>
      </c>
      <c r="E9054" s="105">
        <f t="shared" si="1119"/>
        <v>0</v>
      </c>
      <c r="I9054" s="105">
        <f t="shared" si="1120"/>
        <v>0</v>
      </c>
      <c r="J9054" s="105">
        <f t="shared" si="1122"/>
        <v>0</v>
      </c>
      <c r="K9054" s="105">
        <f t="shared" si="1123"/>
        <v>0</v>
      </c>
      <c r="L9054" s="105">
        <f t="shared" si="1124"/>
        <v>0</v>
      </c>
      <c r="M9054">
        <v>0.04</v>
      </c>
      <c r="N9054">
        <f t="shared" si="1125"/>
        <v>3.3960531989175591E-3</v>
      </c>
    </row>
    <row r="9055" spans="1:14" x14ac:dyDescent="0.3">
      <c r="A9055">
        <f t="shared" si="1118"/>
        <v>91</v>
      </c>
      <c r="E9055" s="105">
        <f t="shared" si="1119"/>
        <v>0</v>
      </c>
      <c r="I9055" s="105">
        <f t="shared" si="1120"/>
        <v>0</v>
      </c>
      <c r="J9055" s="105">
        <f t="shared" si="1122"/>
        <v>0</v>
      </c>
      <c r="K9055" s="105">
        <f t="shared" si="1123"/>
        <v>0</v>
      </c>
      <c r="L9055" s="105">
        <f t="shared" si="1124"/>
        <v>0</v>
      </c>
      <c r="M9055">
        <v>0.04</v>
      </c>
      <c r="N9055">
        <f t="shared" si="1125"/>
        <v>3.3960531989175591E-3</v>
      </c>
    </row>
    <row r="9056" spans="1:14" x14ac:dyDescent="0.3">
      <c r="A9056">
        <f t="shared" si="1118"/>
        <v>91</v>
      </c>
      <c r="E9056" s="105">
        <f t="shared" si="1119"/>
        <v>0</v>
      </c>
      <c r="I9056" s="105">
        <f t="shared" si="1120"/>
        <v>0</v>
      </c>
      <c r="J9056" s="105">
        <f t="shared" si="1122"/>
        <v>0</v>
      </c>
      <c r="K9056" s="105">
        <f t="shared" si="1123"/>
        <v>0</v>
      </c>
      <c r="L9056" s="105">
        <f t="shared" si="1124"/>
        <v>0</v>
      </c>
      <c r="M9056">
        <v>0.04</v>
      </c>
      <c r="N9056">
        <f t="shared" si="1125"/>
        <v>3.3960531989175591E-3</v>
      </c>
    </row>
    <row r="9057" spans="1:14" x14ac:dyDescent="0.3">
      <c r="A9057">
        <f t="shared" si="1118"/>
        <v>91</v>
      </c>
      <c r="E9057" s="105">
        <f t="shared" si="1119"/>
        <v>0</v>
      </c>
      <c r="I9057" s="105">
        <f t="shared" si="1120"/>
        <v>0</v>
      </c>
      <c r="J9057" s="105">
        <f t="shared" si="1122"/>
        <v>0</v>
      </c>
      <c r="K9057" s="105">
        <f t="shared" si="1123"/>
        <v>0</v>
      </c>
      <c r="L9057" s="105">
        <f t="shared" si="1124"/>
        <v>0</v>
      </c>
      <c r="M9057">
        <v>0.04</v>
      </c>
      <c r="N9057">
        <f t="shared" si="1125"/>
        <v>3.3960531989175591E-3</v>
      </c>
    </row>
    <row r="9058" spans="1:14" x14ac:dyDescent="0.3">
      <c r="A9058">
        <f t="shared" si="1118"/>
        <v>91</v>
      </c>
      <c r="E9058" s="105">
        <f t="shared" si="1119"/>
        <v>0</v>
      </c>
      <c r="I9058" s="105">
        <f t="shared" si="1120"/>
        <v>0</v>
      </c>
      <c r="J9058" s="105">
        <f t="shared" si="1122"/>
        <v>0</v>
      </c>
      <c r="K9058" s="105">
        <f t="shared" si="1123"/>
        <v>0</v>
      </c>
      <c r="L9058" s="105">
        <f t="shared" si="1124"/>
        <v>0</v>
      </c>
      <c r="M9058">
        <v>0.04</v>
      </c>
      <c r="N9058">
        <f t="shared" si="1125"/>
        <v>3.3960531989175591E-3</v>
      </c>
    </row>
    <row r="9059" spans="1:14" x14ac:dyDescent="0.3">
      <c r="A9059">
        <f t="shared" si="1118"/>
        <v>91</v>
      </c>
      <c r="E9059" s="105">
        <f t="shared" si="1119"/>
        <v>0</v>
      </c>
      <c r="I9059" s="105">
        <f t="shared" si="1120"/>
        <v>0</v>
      </c>
      <c r="J9059" s="105">
        <f t="shared" si="1122"/>
        <v>0</v>
      </c>
      <c r="K9059" s="105">
        <f t="shared" si="1123"/>
        <v>0</v>
      </c>
      <c r="L9059" s="105">
        <f t="shared" si="1124"/>
        <v>0</v>
      </c>
      <c r="M9059">
        <v>0.04</v>
      </c>
      <c r="N9059">
        <f t="shared" si="1125"/>
        <v>3.3960531989175591E-3</v>
      </c>
    </row>
    <row r="9060" spans="1:14" x14ac:dyDescent="0.3">
      <c r="A9060">
        <f t="shared" si="1118"/>
        <v>91</v>
      </c>
      <c r="E9060" s="105">
        <f t="shared" si="1119"/>
        <v>0</v>
      </c>
      <c r="I9060" s="105">
        <f t="shared" si="1120"/>
        <v>0</v>
      </c>
      <c r="J9060" s="105">
        <f t="shared" si="1122"/>
        <v>0</v>
      </c>
      <c r="K9060" s="105">
        <f t="shared" si="1123"/>
        <v>0</v>
      </c>
      <c r="L9060" s="105">
        <f t="shared" si="1124"/>
        <v>0</v>
      </c>
      <c r="M9060">
        <v>0.04</v>
      </c>
      <c r="N9060">
        <f t="shared" si="1125"/>
        <v>3.3960531989175591E-3</v>
      </c>
    </row>
    <row r="9061" spans="1:14" x14ac:dyDescent="0.3">
      <c r="A9061">
        <f t="shared" si="1118"/>
        <v>91</v>
      </c>
      <c r="E9061" s="105">
        <f t="shared" si="1119"/>
        <v>0</v>
      </c>
      <c r="I9061" s="105">
        <f t="shared" si="1120"/>
        <v>0</v>
      </c>
      <c r="J9061" s="105">
        <f t="shared" si="1122"/>
        <v>0</v>
      </c>
      <c r="K9061" s="105">
        <f t="shared" si="1123"/>
        <v>0</v>
      </c>
      <c r="L9061" s="105">
        <f t="shared" si="1124"/>
        <v>0</v>
      </c>
      <c r="M9061">
        <v>0.04</v>
      </c>
      <c r="N9061">
        <f t="shared" si="1125"/>
        <v>3.3960531989175591E-3</v>
      </c>
    </row>
    <row r="9062" spans="1:14" x14ac:dyDescent="0.3">
      <c r="A9062">
        <f t="shared" si="1118"/>
        <v>91</v>
      </c>
      <c r="E9062" s="105">
        <f t="shared" si="1119"/>
        <v>0</v>
      </c>
      <c r="I9062" s="105">
        <f t="shared" si="1120"/>
        <v>0</v>
      </c>
      <c r="J9062" s="105">
        <f t="shared" si="1122"/>
        <v>0</v>
      </c>
      <c r="K9062" s="105">
        <f t="shared" si="1123"/>
        <v>0</v>
      </c>
      <c r="L9062" s="105">
        <f t="shared" si="1124"/>
        <v>0</v>
      </c>
      <c r="M9062">
        <v>0.04</v>
      </c>
      <c r="N9062">
        <f t="shared" si="1125"/>
        <v>3.3960531989175591E-3</v>
      </c>
    </row>
    <row r="9063" spans="1:14" x14ac:dyDescent="0.3">
      <c r="A9063">
        <f t="shared" ref="A9063:A9126" si="1126">IF(COUNTIF(A8963:A9062,A9062)=100, A9062+1,A9062)</f>
        <v>91</v>
      </c>
      <c r="E9063" s="105">
        <f t="shared" ref="E9063:E9126" si="1127">MAX(0, E8963-K8963-L8963)</f>
        <v>0</v>
      </c>
      <c r="I9063" s="105">
        <f t="shared" ref="I9063:I9126" si="1128">IF(E9063&lt;I8963,J9063 + E9063, I8963)</f>
        <v>0</v>
      </c>
      <c r="J9063" s="105">
        <f t="shared" si="1122"/>
        <v>0</v>
      </c>
      <c r="K9063" s="105">
        <f t="shared" si="1123"/>
        <v>0</v>
      </c>
      <c r="L9063" s="105">
        <f t="shared" si="1124"/>
        <v>0</v>
      </c>
      <c r="M9063">
        <v>0.04</v>
      </c>
      <c r="N9063">
        <f t="shared" si="1125"/>
        <v>3.3960531989175591E-3</v>
      </c>
    </row>
    <row r="9064" spans="1:14" x14ac:dyDescent="0.3">
      <c r="A9064">
        <f t="shared" si="1126"/>
        <v>91</v>
      </c>
      <c r="E9064" s="105">
        <f t="shared" si="1127"/>
        <v>0</v>
      </c>
      <c r="I9064" s="105">
        <f t="shared" si="1128"/>
        <v>0</v>
      </c>
      <c r="J9064" s="105">
        <f t="shared" si="1122"/>
        <v>0</v>
      </c>
      <c r="K9064" s="105">
        <f t="shared" si="1123"/>
        <v>0</v>
      </c>
      <c r="L9064" s="105">
        <f t="shared" si="1124"/>
        <v>0</v>
      </c>
      <c r="M9064">
        <v>0.04</v>
      </c>
      <c r="N9064">
        <f t="shared" si="1125"/>
        <v>3.3960531989175591E-3</v>
      </c>
    </row>
    <row r="9065" spans="1:14" x14ac:dyDescent="0.3">
      <c r="A9065">
        <f t="shared" si="1126"/>
        <v>91</v>
      </c>
      <c r="E9065" s="105">
        <f t="shared" si="1127"/>
        <v>0</v>
      </c>
      <c r="I9065" s="105">
        <f t="shared" si="1128"/>
        <v>0</v>
      </c>
      <c r="J9065" s="105">
        <f t="shared" si="1122"/>
        <v>0</v>
      </c>
      <c r="K9065" s="105">
        <f t="shared" si="1123"/>
        <v>0</v>
      </c>
      <c r="L9065" s="105">
        <f t="shared" si="1124"/>
        <v>0</v>
      </c>
      <c r="M9065">
        <v>0.04</v>
      </c>
      <c r="N9065">
        <f t="shared" si="1125"/>
        <v>3.3960531989175591E-3</v>
      </c>
    </row>
    <row r="9066" spans="1:14" x14ac:dyDescent="0.3">
      <c r="A9066">
        <f t="shared" si="1126"/>
        <v>91</v>
      </c>
      <c r="E9066" s="105">
        <f t="shared" si="1127"/>
        <v>0</v>
      </c>
      <c r="I9066" s="105">
        <f t="shared" si="1128"/>
        <v>0</v>
      </c>
      <c r="J9066" s="105">
        <f t="shared" si="1122"/>
        <v>0</v>
      </c>
      <c r="K9066" s="105">
        <f t="shared" si="1123"/>
        <v>0</v>
      </c>
      <c r="L9066" s="105">
        <f t="shared" si="1124"/>
        <v>0</v>
      </c>
      <c r="M9066">
        <v>0.04</v>
      </c>
      <c r="N9066">
        <f t="shared" si="1125"/>
        <v>3.3960531989175591E-3</v>
      </c>
    </row>
    <row r="9067" spans="1:14" x14ac:dyDescent="0.3">
      <c r="A9067">
        <f t="shared" si="1126"/>
        <v>91</v>
      </c>
      <c r="E9067" s="105">
        <f t="shared" si="1127"/>
        <v>0</v>
      </c>
      <c r="I9067" s="105">
        <f t="shared" si="1128"/>
        <v>0</v>
      </c>
      <c r="J9067" s="105">
        <f t="shared" si="1122"/>
        <v>0</v>
      </c>
      <c r="K9067" s="105">
        <f t="shared" si="1123"/>
        <v>0</v>
      </c>
      <c r="L9067" s="105">
        <f t="shared" si="1124"/>
        <v>0</v>
      </c>
      <c r="M9067">
        <v>0.04</v>
      </c>
      <c r="N9067">
        <f t="shared" si="1125"/>
        <v>3.3960531989175591E-3</v>
      </c>
    </row>
    <row r="9068" spans="1:14" x14ac:dyDescent="0.3">
      <c r="A9068">
        <f t="shared" si="1126"/>
        <v>91</v>
      </c>
      <c r="E9068" s="105">
        <f t="shared" si="1127"/>
        <v>0</v>
      </c>
      <c r="I9068" s="105">
        <f t="shared" si="1128"/>
        <v>0</v>
      </c>
      <c r="J9068" s="105">
        <f t="shared" si="1122"/>
        <v>0</v>
      </c>
      <c r="K9068" s="105">
        <f t="shared" si="1123"/>
        <v>0</v>
      </c>
      <c r="L9068" s="105">
        <f t="shared" si="1124"/>
        <v>0</v>
      </c>
      <c r="M9068">
        <v>0.04</v>
      </c>
      <c r="N9068">
        <f t="shared" si="1125"/>
        <v>3.3960531989175591E-3</v>
      </c>
    </row>
    <row r="9069" spans="1:14" x14ac:dyDescent="0.3">
      <c r="A9069">
        <f t="shared" si="1126"/>
        <v>91</v>
      </c>
      <c r="E9069" s="105">
        <f t="shared" si="1127"/>
        <v>0</v>
      </c>
      <c r="I9069" s="105">
        <f t="shared" si="1128"/>
        <v>0</v>
      </c>
      <c r="J9069" s="105">
        <f t="shared" si="1122"/>
        <v>0</v>
      </c>
      <c r="K9069" s="105">
        <f t="shared" si="1123"/>
        <v>0</v>
      </c>
      <c r="L9069" s="105">
        <f t="shared" si="1124"/>
        <v>0</v>
      </c>
      <c r="M9069">
        <v>0.04</v>
      </c>
      <c r="N9069">
        <f t="shared" si="1125"/>
        <v>3.3960531989175591E-3</v>
      </c>
    </row>
    <row r="9070" spans="1:14" x14ac:dyDescent="0.3">
      <c r="A9070">
        <f t="shared" si="1126"/>
        <v>91</v>
      </c>
      <c r="E9070" s="105">
        <f t="shared" si="1127"/>
        <v>0</v>
      </c>
      <c r="I9070" s="105">
        <f t="shared" si="1128"/>
        <v>0</v>
      </c>
      <c r="J9070" s="105">
        <f t="shared" si="1122"/>
        <v>0</v>
      </c>
      <c r="K9070" s="105">
        <f t="shared" si="1123"/>
        <v>0</v>
      </c>
      <c r="L9070" s="105">
        <f t="shared" si="1124"/>
        <v>0</v>
      </c>
      <c r="M9070">
        <v>0.04</v>
      </c>
      <c r="N9070">
        <f t="shared" si="1125"/>
        <v>3.3960531989175591E-3</v>
      </c>
    </row>
    <row r="9071" spans="1:14" x14ac:dyDescent="0.3">
      <c r="A9071">
        <f t="shared" si="1126"/>
        <v>91</v>
      </c>
      <c r="E9071" s="105">
        <f t="shared" si="1127"/>
        <v>0</v>
      </c>
      <c r="I9071" s="105">
        <f t="shared" si="1128"/>
        <v>0</v>
      </c>
      <c r="J9071" s="105">
        <f t="shared" si="1122"/>
        <v>0</v>
      </c>
      <c r="K9071" s="105">
        <f t="shared" si="1123"/>
        <v>0</v>
      </c>
      <c r="L9071" s="105">
        <f t="shared" si="1124"/>
        <v>0</v>
      </c>
      <c r="M9071">
        <v>0.04</v>
      </c>
      <c r="N9071">
        <f t="shared" si="1125"/>
        <v>3.3960531989175591E-3</v>
      </c>
    </row>
    <row r="9072" spans="1:14" x14ac:dyDescent="0.3">
      <c r="A9072">
        <f t="shared" si="1126"/>
        <v>91</v>
      </c>
      <c r="E9072" s="105">
        <f t="shared" si="1127"/>
        <v>0</v>
      </c>
      <c r="I9072" s="105">
        <f t="shared" si="1128"/>
        <v>0</v>
      </c>
      <c r="J9072" s="105">
        <f t="shared" si="1122"/>
        <v>0</v>
      </c>
      <c r="K9072" s="105">
        <f t="shared" si="1123"/>
        <v>0</v>
      </c>
      <c r="L9072" s="105">
        <f t="shared" si="1124"/>
        <v>0</v>
      </c>
      <c r="M9072">
        <v>0.04</v>
      </c>
      <c r="N9072">
        <f t="shared" si="1125"/>
        <v>3.3960531989175591E-3</v>
      </c>
    </row>
    <row r="9073" spans="1:14" x14ac:dyDescent="0.3">
      <c r="A9073">
        <f t="shared" si="1126"/>
        <v>91</v>
      </c>
      <c r="E9073" s="105">
        <f t="shared" si="1127"/>
        <v>0</v>
      </c>
      <c r="I9073" s="105">
        <f t="shared" si="1128"/>
        <v>0</v>
      </c>
      <c r="J9073" s="105">
        <f t="shared" si="1122"/>
        <v>0</v>
      </c>
      <c r="K9073" s="105">
        <f t="shared" si="1123"/>
        <v>0</v>
      </c>
      <c r="L9073" s="105">
        <f t="shared" si="1124"/>
        <v>0</v>
      </c>
      <c r="M9073">
        <v>0.04</v>
      </c>
      <c r="N9073">
        <f t="shared" si="1125"/>
        <v>3.3960531989175591E-3</v>
      </c>
    </row>
    <row r="9074" spans="1:14" x14ac:dyDescent="0.3">
      <c r="A9074">
        <f t="shared" si="1126"/>
        <v>91</v>
      </c>
      <c r="E9074" s="105">
        <f t="shared" si="1127"/>
        <v>0</v>
      </c>
      <c r="I9074" s="105">
        <f t="shared" si="1128"/>
        <v>0</v>
      </c>
      <c r="J9074" s="105">
        <f t="shared" si="1122"/>
        <v>0</v>
      </c>
      <c r="K9074" s="105">
        <f t="shared" si="1123"/>
        <v>0</v>
      </c>
      <c r="L9074" s="105">
        <f t="shared" si="1124"/>
        <v>0</v>
      </c>
      <c r="M9074">
        <v>0.04</v>
      </c>
      <c r="N9074">
        <f t="shared" si="1125"/>
        <v>3.3960531989175591E-3</v>
      </c>
    </row>
    <row r="9075" spans="1:14" x14ac:dyDescent="0.3">
      <c r="A9075">
        <f t="shared" si="1126"/>
        <v>91</v>
      </c>
      <c r="E9075" s="105">
        <f t="shared" si="1127"/>
        <v>0</v>
      </c>
      <c r="I9075" s="105">
        <f t="shared" si="1128"/>
        <v>0</v>
      </c>
      <c r="J9075" s="105">
        <f t="shared" si="1122"/>
        <v>0</v>
      </c>
      <c r="K9075" s="105">
        <f t="shared" si="1123"/>
        <v>0</v>
      </c>
      <c r="L9075" s="105">
        <f t="shared" si="1124"/>
        <v>0</v>
      </c>
      <c r="M9075">
        <v>0.04</v>
      </c>
      <c r="N9075">
        <f t="shared" si="1125"/>
        <v>3.3960531989175591E-3</v>
      </c>
    </row>
    <row r="9076" spans="1:14" x14ac:dyDescent="0.3">
      <c r="A9076">
        <f t="shared" si="1126"/>
        <v>91</v>
      </c>
      <c r="E9076" s="105">
        <f t="shared" si="1127"/>
        <v>0</v>
      </c>
      <c r="I9076" s="105">
        <f t="shared" si="1128"/>
        <v>0</v>
      </c>
      <c r="J9076" s="105">
        <f t="shared" si="1122"/>
        <v>0</v>
      </c>
      <c r="K9076" s="105">
        <f t="shared" si="1123"/>
        <v>0</v>
      </c>
      <c r="L9076" s="105">
        <f t="shared" si="1124"/>
        <v>0</v>
      </c>
      <c r="M9076">
        <v>0.04</v>
      </c>
      <c r="N9076">
        <f t="shared" si="1125"/>
        <v>3.3960531989175591E-3</v>
      </c>
    </row>
    <row r="9077" spans="1:14" x14ac:dyDescent="0.3">
      <c r="A9077">
        <f t="shared" si="1126"/>
        <v>91</v>
      </c>
      <c r="E9077" s="105">
        <f t="shared" si="1127"/>
        <v>0</v>
      </c>
      <c r="I9077" s="105">
        <f t="shared" si="1128"/>
        <v>0</v>
      </c>
      <c r="J9077" s="105">
        <f t="shared" si="1122"/>
        <v>0</v>
      </c>
      <c r="K9077" s="105">
        <f t="shared" si="1123"/>
        <v>0</v>
      </c>
      <c r="L9077" s="105">
        <f t="shared" si="1124"/>
        <v>0</v>
      </c>
      <c r="M9077">
        <v>0.04</v>
      </c>
      <c r="N9077">
        <f t="shared" si="1125"/>
        <v>3.3960531989175591E-3</v>
      </c>
    </row>
    <row r="9078" spans="1:14" x14ac:dyDescent="0.3">
      <c r="A9078">
        <f t="shared" si="1126"/>
        <v>91</v>
      </c>
      <c r="E9078" s="105">
        <f t="shared" si="1127"/>
        <v>0</v>
      </c>
      <c r="I9078" s="105">
        <f t="shared" si="1128"/>
        <v>0</v>
      </c>
      <c r="J9078" s="105">
        <f t="shared" si="1122"/>
        <v>0</v>
      </c>
      <c r="K9078" s="105">
        <f t="shared" si="1123"/>
        <v>0</v>
      </c>
      <c r="L9078" s="105">
        <f t="shared" si="1124"/>
        <v>0</v>
      </c>
      <c r="M9078">
        <v>0.04</v>
      </c>
      <c r="N9078">
        <f t="shared" si="1125"/>
        <v>3.3960531989175591E-3</v>
      </c>
    </row>
    <row r="9079" spans="1:14" x14ac:dyDescent="0.3">
      <c r="A9079">
        <f t="shared" si="1126"/>
        <v>91</v>
      </c>
      <c r="E9079" s="105">
        <f t="shared" si="1127"/>
        <v>0</v>
      </c>
      <c r="I9079" s="105">
        <f t="shared" si="1128"/>
        <v>0</v>
      </c>
      <c r="J9079" s="105">
        <f t="shared" si="1122"/>
        <v>0</v>
      </c>
      <c r="K9079" s="105">
        <f t="shared" si="1123"/>
        <v>0</v>
      </c>
      <c r="L9079" s="105">
        <f t="shared" si="1124"/>
        <v>0</v>
      </c>
      <c r="M9079">
        <v>0.04</v>
      </c>
      <c r="N9079">
        <f t="shared" si="1125"/>
        <v>3.3960531989175591E-3</v>
      </c>
    </row>
    <row r="9080" spans="1:14" x14ac:dyDescent="0.3">
      <c r="A9080">
        <f t="shared" si="1126"/>
        <v>91</v>
      </c>
      <c r="E9080" s="105">
        <f t="shared" si="1127"/>
        <v>0</v>
      </c>
      <c r="I9080" s="105">
        <f t="shared" si="1128"/>
        <v>0</v>
      </c>
      <c r="J9080" s="105">
        <f t="shared" si="1122"/>
        <v>0</v>
      </c>
      <c r="K9080" s="105">
        <f t="shared" si="1123"/>
        <v>0</v>
      </c>
      <c r="L9080" s="105">
        <f t="shared" si="1124"/>
        <v>0</v>
      </c>
      <c r="M9080">
        <v>0.04</v>
      </c>
      <c r="N9080">
        <f t="shared" si="1125"/>
        <v>3.3960531989175591E-3</v>
      </c>
    </row>
    <row r="9081" spans="1:14" x14ac:dyDescent="0.3">
      <c r="A9081">
        <f t="shared" si="1126"/>
        <v>91</v>
      </c>
      <c r="E9081" s="105">
        <f t="shared" si="1127"/>
        <v>0</v>
      </c>
      <c r="I9081" s="105">
        <f t="shared" si="1128"/>
        <v>0</v>
      </c>
      <c r="J9081" s="105">
        <f t="shared" si="1122"/>
        <v>0</v>
      </c>
      <c r="K9081" s="105">
        <f t="shared" si="1123"/>
        <v>0</v>
      </c>
      <c r="L9081" s="105">
        <f t="shared" si="1124"/>
        <v>0</v>
      </c>
      <c r="M9081">
        <v>0.04</v>
      </c>
      <c r="N9081">
        <f t="shared" si="1125"/>
        <v>3.3960531989175591E-3</v>
      </c>
    </row>
    <row r="9082" spans="1:14" x14ac:dyDescent="0.3">
      <c r="A9082">
        <f t="shared" si="1126"/>
        <v>91</v>
      </c>
      <c r="E9082" s="105">
        <f t="shared" si="1127"/>
        <v>0</v>
      </c>
      <c r="I9082" s="105">
        <f t="shared" si="1128"/>
        <v>0</v>
      </c>
      <c r="J9082" s="105">
        <f t="shared" si="1122"/>
        <v>0</v>
      </c>
      <c r="K9082" s="105">
        <f t="shared" si="1123"/>
        <v>0</v>
      </c>
      <c r="L9082" s="105">
        <f t="shared" si="1124"/>
        <v>0</v>
      </c>
      <c r="M9082">
        <v>0.04</v>
      </c>
      <c r="N9082">
        <f t="shared" si="1125"/>
        <v>3.3960531989175591E-3</v>
      </c>
    </row>
    <row r="9083" spans="1:14" x14ac:dyDescent="0.3">
      <c r="A9083">
        <f t="shared" si="1126"/>
        <v>91</v>
      </c>
      <c r="E9083" s="105">
        <f t="shared" si="1127"/>
        <v>0</v>
      </c>
      <c r="I9083" s="105">
        <f t="shared" si="1128"/>
        <v>0</v>
      </c>
      <c r="J9083" s="105">
        <f t="shared" si="1122"/>
        <v>0</v>
      </c>
      <c r="K9083" s="105">
        <f t="shared" si="1123"/>
        <v>0</v>
      </c>
      <c r="L9083" s="105">
        <f t="shared" si="1124"/>
        <v>0</v>
      </c>
      <c r="M9083">
        <v>0.04</v>
      </c>
      <c r="N9083">
        <f t="shared" si="1125"/>
        <v>3.3960531989175591E-3</v>
      </c>
    </row>
    <row r="9084" spans="1:14" x14ac:dyDescent="0.3">
      <c r="A9084">
        <f t="shared" si="1126"/>
        <v>91</v>
      </c>
      <c r="E9084" s="105">
        <f t="shared" si="1127"/>
        <v>0</v>
      </c>
      <c r="I9084" s="105">
        <f t="shared" si="1128"/>
        <v>0</v>
      </c>
      <c r="J9084" s="105">
        <f t="shared" si="1122"/>
        <v>0</v>
      </c>
      <c r="K9084" s="105">
        <f t="shared" si="1123"/>
        <v>0</v>
      </c>
      <c r="L9084" s="105">
        <f t="shared" si="1124"/>
        <v>0</v>
      </c>
      <c r="M9084">
        <v>0.04</v>
      </c>
      <c r="N9084">
        <f t="shared" si="1125"/>
        <v>3.3960531989175591E-3</v>
      </c>
    </row>
    <row r="9085" spans="1:14" x14ac:dyDescent="0.3">
      <c r="A9085">
        <f t="shared" si="1126"/>
        <v>91</v>
      </c>
      <c r="E9085" s="105">
        <f t="shared" si="1127"/>
        <v>0</v>
      </c>
      <c r="I9085" s="105">
        <f t="shared" si="1128"/>
        <v>0</v>
      </c>
      <c r="J9085" s="105">
        <f t="shared" si="1122"/>
        <v>0</v>
      </c>
      <c r="K9085" s="105">
        <f t="shared" si="1123"/>
        <v>0</v>
      </c>
      <c r="L9085" s="105">
        <f t="shared" si="1124"/>
        <v>0</v>
      </c>
      <c r="M9085">
        <v>0.04</v>
      </c>
      <c r="N9085">
        <f t="shared" si="1125"/>
        <v>3.3960531989175591E-3</v>
      </c>
    </row>
    <row r="9086" spans="1:14" x14ac:dyDescent="0.3">
      <c r="A9086">
        <f t="shared" si="1126"/>
        <v>91</v>
      </c>
      <c r="E9086" s="105">
        <f t="shared" si="1127"/>
        <v>0</v>
      </c>
      <c r="I9086" s="105">
        <f t="shared" si="1128"/>
        <v>0</v>
      </c>
      <c r="J9086" s="105">
        <f t="shared" si="1122"/>
        <v>0</v>
      </c>
      <c r="K9086" s="105">
        <f t="shared" si="1123"/>
        <v>0</v>
      </c>
      <c r="L9086" s="105">
        <f t="shared" si="1124"/>
        <v>0</v>
      </c>
      <c r="M9086">
        <v>0.04</v>
      </c>
      <c r="N9086">
        <f t="shared" si="1125"/>
        <v>3.3960531989175591E-3</v>
      </c>
    </row>
    <row r="9087" spans="1:14" x14ac:dyDescent="0.3">
      <c r="A9087">
        <f t="shared" si="1126"/>
        <v>91</v>
      </c>
      <c r="E9087" s="105">
        <f t="shared" si="1127"/>
        <v>0</v>
      </c>
      <c r="I9087" s="105">
        <f t="shared" si="1128"/>
        <v>0</v>
      </c>
      <c r="J9087" s="105">
        <f t="shared" si="1122"/>
        <v>0</v>
      </c>
      <c r="K9087" s="105">
        <f t="shared" si="1123"/>
        <v>0</v>
      </c>
      <c r="L9087" s="105">
        <f t="shared" si="1124"/>
        <v>0</v>
      </c>
      <c r="M9087">
        <v>0.04</v>
      </c>
      <c r="N9087">
        <f t="shared" si="1125"/>
        <v>3.3960531989175591E-3</v>
      </c>
    </row>
    <row r="9088" spans="1:14" x14ac:dyDescent="0.3">
      <c r="A9088">
        <f t="shared" si="1126"/>
        <v>91</v>
      </c>
      <c r="E9088" s="105">
        <f t="shared" si="1127"/>
        <v>0</v>
      </c>
      <c r="I9088" s="105">
        <f t="shared" si="1128"/>
        <v>0</v>
      </c>
      <c r="J9088" s="105">
        <f t="shared" si="1122"/>
        <v>0</v>
      </c>
      <c r="K9088" s="105">
        <f t="shared" si="1123"/>
        <v>0</v>
      </c>
      <c r="L9088" s="105">
        <f t="shared" si="1124"/>
        <v>0</v>
      </c>
      <c r="M9088">
        <v>0.04</v>
      </c>
      <c r="N9088">
        <f t="shared" si="1125"/>
        <v>3.3960531989175591E-3</v>
      </c>
    </row>
    <row r="9089" spans="1:15" x14ac:dyDescent="0.3">
      <c r="A9089">
        <f t="shared" si="1126"/>
        <v>91</v>
      </c>
      <c r="E9089" s="105">
        <f t="shared" si="1127"/>
        <v>0</v>
      </c>
      <c r="I9089" s="105">
        <f t="shared" si="1128"/>
        <v>0</v>
      </c>
      <c r="J9089" s="105">
        <f t="shared" si="1122"/>
        <v>0</v>
      </c>
      <c r="K9089" s="105">
        <f t="shared" si="1123"/>
        <v>0</v>
      </c>
      <c r="L9089" s="105">
        <f t="shared" si="1124"/>
        <v>0</v>
      </c>
      <c r="M9089">
        <v>0.04</v>
      </c>
      <c r="N9089">
        <f t="shared" si="1125"/>
        <v>3.3960531989175591E-3</v>
      </c>
    </row>
    <row r="9090" spans="1:15" x14ac:dyDescent="0.3">
      <c r="A9090">
        <f t="shared" si="1126"/>
        <v>91</v>
      </c>
      <c r="E9090" s="105">
        <f t="shared" si="1127"/>
        <v>0</v>
      </c>
      <c r="I9090" s="105">
        <f t="shared" si="1128"/>
        <v>0</v>
      </c>
      <c r="J9090" s="105">
        <f t="shared" si="1122"/>
        <v>0</v>
      </c>
      <c r="K9090" s="105">
        <f t="shared" si="1123"/>
        <v>0</v>
      </c>
      <c r="L9090" s="105">
        <f t="shared" si="1124"/>
        <v>0</v>
      </c>
      <c r="M9090">
        <v>0.04</v>
      </c>
      <c r="N9090">
        <f t="shared" si="1125"/>
        <v>3.3960531989175591E-3</v>
      </c>
    </row>
    <row r="9091" spans="1:15" x14ac:dyDescent="0.3">
      <c r="A9091">
        <f t="shared" si="1126"/>
        <v>91</v>
      </c>
      <c r="E9091" s="105">
        <f t="shared" si="1127"/>
        <v>0</v>
      </c>
      <c r="I9091" s="105">
        <f t="shared" si="1128"/>
        <v>0</v>
      </c>
      <c r="J9091" s="105">
        <f t="shared" ref="J9091:J9154" si="1129">E9091*($H$2/12)</f>
        <v>0</v>
      </c>
      <c r="K9091" s="105">
        <f t="shared" ref="K9091:K9154" si="1130">I9091-J9091</f>
        <v>0</v>
      </c>
      <c r="L9091" s="105">
        <f t="shared" ref="L9091:L9154" si="1131">N9091*(E9091-K9091)</f>
        <v>0</v>
      </c>
      <c r="M9091">
        <v>0.04</v>
      </c>
      <c r="N9091">
        <f t="shared" ref="N9091:N9154" si="1132">1-(POWER(1-M9091,(1/12)))</f>
        <v>3.3960531989175591E-3</v>
      </c>
    </row>
    <row r="9092" spans="1:15" x14ac:dyDescent="0.3">
      <c r="A9092">
        <f t="shared" si="1126"/>
        <v>91</v>
      </c>
      <c r="E9092" s="105">
        <f t="shared" si="1127"/>
        <v>0</v>
      </c>
      <c r="I9092" s="105">
        <f t="shared" si="1128"/>
        <v>0</v>
      </c>
      <c r="J9092" s="105">
        <f t="shared" si="1129"/>
        <v>0</v>
      </c>
      <c r="K9092" s="105">
        <f t="shared" si="1130"/>
        <v>0</v>
      </c>
      <c r="L9092" s="105">
        <f t="shared" si="1131"/>
        <v>0</v>
      </c>
      <c r="M9092">
        <v>0.04</v>
      </c>
      <c r="N9092">
        <f t="shared" si="1132"/>
        <v>3.3960531989175591E-3</v>
      </c>
    </row>
    <row r="9093" spans="1:15" x14ac:dyDescent="0.3">
      <c r="A9093">
        <f t="shared" si="1126"/>
        <v>91</v>
      </c>
      <c r="E9093" s="105">
        <f t="shared" si="1127"/>
        <v>0</v>
      </c>
      <c r="I9093" s="105">
        <f t="shared" si="1128"/>
        <v>0</v>
      </c>
      <c r="J9093" s="105">
        <f t="shared" si="1129"/>
        <v>0</v>
      </c>
      <c r="K9093" s="105">
        <f t="shared" si="1130"/>
        <v>0</v>
      </c>
      <c r="L9093" s="105">
        <f t="shared" si="1131"/>
        <v>0</v>
      </c>
      <c r="M9093">
        <v>0.04</v>
      </c>
      <c r="N9093">
        <f t="shared" si="1132"/>
        <v>3.3960531989175591E-3</v>
      </c>
    </row>
    <row r="9094" spans="1:15" x14ac:dyDescent="0.3">
      <c r="A9094">
        <f t="shared" si="1126"/>
        <v>91</v>
      </c>
      <c r="E9094" s="105">
        <f t="shared" si="1127"/>
        <v>0</v>
      </c>
      <c r="I9094" s="105">
        <f t="shared" si="1128"/>
        <v>0</v>
      </c>
      <c r="J9094" s="105">
        <f t="shared" si="1129"/>
        <v>0</v>
      </c>
      <c r="K9094" s="105">
        <f t="shared" si="1130"/>
        <v>0</v>
      </c>
      <c r="L9094" s="105">
        <f t="shared" si="1131"/>
        <v>0</v>
      </c>
      <c r="M9094">
        <v>0.04</v>
      </c>
      <c r="N9094">
        <f t="shared" si="1132"/>
        <v>3.3960531989175591E-3</v>
      </c>
    </row>
    <row r="9095" spans="1:15" x14ac:dyDescent="0.3">
      <c r="A9095">
        <f t="shared" si="1126"/>
        <v>91</v>
      </c>
      <c r="E9095" s="105">
        <f t="shared" si="1127"/>
        <v>0</v>
      </c>
      <c r="I9095" s="105">
        <f t="shared" si="1128"/>
        <v>0</v>
      </c>
      <c r="J9095" s="105">
        <f t="shared" si="1129"/>
        <v>0</v>
      </c>
      <c r="K9095" s="105">
        <f t="shared" si="1130"/>
        <v>0</v>
      </c>
      <c r="L9095" s="105">
        <f t="shared" si="1131"/>
        <v>0</v>
      </c>
      <c r="M9095">
        <v>0.04</v>
      </c>
      <c r="N9095">
        <f t="shared" si="1132"/>
        <v>3.3960531989175591E-3</v>
      </c>
    </row>
    <row r="9096" spans="1:15" x14ac:dyDescent="0.3">
      <c r="A9096">
        <f t="shared" si="1126"/>
        <v>91</v>
      </c>
      <c r="E9096" s="105">
        <f t="shared" si="1127"/>
        <v>0</v>
      </c>
      <c r="I9096" s="105">
        <f t="shared" si="1128"/>
        <v>0</v>
      </c>
      <c r="J9096" s="105">
        <f t="shared" si="1129"/>
        <v>0</v>
      </c>
      <c r="K9096" s="105">
        <f t="shared" si="1130"/>
        <v>0</v>
      </c>
      <c r="L9096" s="105">
        <f t="shared" si="1131"/>
        <v>0</v>
      </c>
      <c r="M9096">
        <v>0.04</v>
      </c>
      <c r="N9096">
        <f t="shared" si="1132"/>
        <v>3.3960531989175591E-3</v>
      </c>
    </row>
    <row r="9097" spans="1:15" x14ac:dyDescent="0.3">
      <c r="A9097">
        <f t="shared" si="1126"/>
        <v>91</v>
      </c>
      <c r="E9097" s="105">
        <f t="shared" si="1127"/>
        <v>0</v>
      </c>
      <c r="I9097" s="105">
        <f t="shared" si="1128"/>
        <v>0</v>
      </c>
      <c r="J9097" s="105">
        <f t="shared" si="1129"/>
        <v>0</v>
      </c>
      <c r="K9097" s="105">
        <f t="shared" si="1130"/>
        <v>0</v>
      </c>
      <c r="L9097" s="105">
        <f t="shared" si="1131"/>
        <v>0</v>
      </c>
      <c r="M9097">
        <v>0.04</v>
      </c>
      <c r="N9097">
        <f t="shared" si="1132"/>
        <v>3.3960531989175591E-3</v>
      </c>
    </row>
    <row r="9098" spans="1:15" x14ac:dyDescent="0.3">
      <c r="A9098">
        <f t="shared" si="1126"/>
        <v>91</v>
      </c>
      <c r="E9098" s="105">
        <f t="shared" si="1127"/>
        <v>0</v>
      </c>
      <c r="I9098" s="105">
        <f t="shared" si="1128"/>
        <v>0</v>
      </c>
      <c r="J9098" s="105">
        <f t="shared" si="1129"/>
        <v>0</v>
      </c>
      <c r="K9098" s="105">
        <f t="shared" si="1130"/>
        <v>0</v>
      </c>
      <c r="L9098" s="105">
        <f t="shared" si="1131"/>
        <v>0</v>
      </c>
      <c r="M9098">
        <v>0.04</v>
      </c>
      <c r="N9098">
        <f t="shared" si="1132"/>
        <v>3.3960531989175591E-3</v>
      </c>
    </row>
    <row r="9099" spans="1:15" x14ac:dyDescent="0.3">
      <c r="A9099">
        <f t="shared" si="1126"/>
        <v>91</v>
      </c>
      <c r="E9099" s="105">
        <f t="shared" si="1127"/>
        <v>0</v>
      </c>
      <c r="I9099" s="105">
        <f t="shared" si="1128"/>
        <v>0</v>
      </c>
      <c r="J9099" s="105">
        <f t="shared" si="1129"/>
        <v>0</v>
      </c>
      <c r="K9099" s="105">
        <f t="shared" si="1130"/>
        <v>0</v>
      </c>
      <c r="L9099" s="105">
        <f t="shared" si="1131"/>
        <v>0</v>
      </c>
      <c r="M9099">
        <v>0.04</v>
      </c>
      <c r="N9099">
        <f t="shared" si="1132"/>
        <v>3.3960531989175591E-3</v>
      </c>
    </row>
    <row r="9100" spans="1:15" x14ac:dyDescent="0.3">
      <c r="A9100">
        <f t="shared" si="1126"/>
        <v>91</v>
      </c>
      <c r="E9100" s="105">
        <f t="shared" si="1127"/>
        <v>0</v>
      </c>
      <c r="I9100" s="105">
        <f t="shared" si="1128"/>
        <v>0</v>
      </c>
      <c r="J9100" s="105">
        <f t="shared" si="1129"/>
        <v>0</v>
      </c>
      <c r="K9100" s="105">
        <f t="shared" si="1130"/>
        <v>0</v>
      </c>
      <c r="L9100" s="105">
        <f t="shared" si="1131"/>
        <v>0</v>
      </c>
      <c r="M9100">
        <v>0.04</v>
      </c>
      <c r="N9100">
        <f t="shared" si="1132"/>
        <v>3.3960531989175591E-3</v>
      </c>
    </row>
    <row r="9101" spans="1:15" x14ac:dyDescent="0.3">
      <c r="A9101">
        <f t="shared" si="1126"/>
        <v>91</v>
      </c>
      <c r="E9101" s="105">
        <f t="shared" si="1127"/>
        <v>0</v>
      </c>
      <c r="I9101" s="105">
        <f t="shared" si="1128"/>
        <v>0</v>
      </c>
      <c r="J9101" s="105">
        <f t="shared" si="1129"/>
        <v>0</v>
      </c>
      <c r="K9101" s="105">
        <f t="shared" si="1130"/>
        <v>0</v>
      </c>
      <c r="L9101" s="105">
        <f t="shared" si="1131"/>
        <v>0</v>
      </c>
      <c r="M9101">
        <v>0.04</v>
      </c>
      <c r="N9101">
        <f t="shared" si="1132"/>
        <v>3.3960531989175591E-3</v>
      </c>
      <c r="O9101" s="105" t="e">
        <f t="shared" ref="O9101" si="1133">SUM(I9002:I9101)</f>
        <v>#REF!</v>
      </c>
    </row>
    <row r="9102" spans="1:15" x14ac:dyDescent="0.3">
      <c r="A9102">
        <f t="shared" si="1126"/>
        <v>92</v>
      </c>
      <c r="E9102" s="105" t="e">
        <f t="shared" si="1127"/>
        <v>#REF!</v>
      </c>
      <c r="I9102" s="105" t="e">
        <f t="shared" si="1128"/>
        <v>#REF!</v>
      </c>
      <c r="J9102" s="105" t="e">
        <f t="shared" si="1129"/>
        <v>#REF!</v>
      </c>
      <c r="K9102" s="105" t="e">
        <f t="shared" si="1130"/>
        <v>#REF!</v>
      </c>
      <c r="L9102" s="105" t="e">
        <f t="shared" si="1131"/>
        <v>#REF!</v>
      </c>
      <c r="M9102">
        <v>0.04</v>
      </c>
      <c r="N9102">
        <f t="shared" si="1132"/>
        <v>3.3960531989175591E-3</v>
      </c>
    </row>
    <row r="9103" spans="1:15" x14ac:dyDescent="0.3">
      <c r="A9103">
        <f t="shared" si="1126"/>
        <v>92</v>
      </c>
      <c r="E9103" s="105" t="e">
        <f t="shared" si="1127"/>
        <v>#REF!</v>
      </c>
      <c r="I9103" s="105" t="e">
        <f t="shared" si="1128"/>
        <v>#REF!</v>
      </c>
      <c r="J9103" s="105" t="e">
        <f t="shared" si="1129"/>
        <v>#REF!</v>
      </c>
      <c r="K9103" s="105" t="e">
        <f t="shared" si="1130"/>
        <v>#REF!</v>
      </c>
      <c r="L9103" s="105" t="e">
        <f t="shared" si="1131"/>
        <v>#REF!</v>
      </c>
      <c r="M9103">
        <v>0.04</v>
      </c>
      <c r="N9103">
        <f t="shared" si="1132"/>
        <v>3.3960531989175591E-3</v>
      </c>
    </row>
    <row r="9104" spans="1:15" x14ac:dyDescent="0.3">
      <c r="A9104">
        <f t="shared" si="1126"/>
        <v>92</v>
      </c>
      <c r="E9104" s="105" t="e">
        <f t="shared" si="1127"/>
        <v>#REF!</v>
      </c>
      <c r="I9104" s="105" t="e">
        <f t="shared" si="1128"/>
        <v>#REF!</v>
      </c>
      <c r="J9104" s="105" t="e">
        <f t="shared" si="1129"/>
        <v>#REF!</v>
      </c>
      <c r="K9104" s="105" t="e">
        <f t="shared" si="1130"/>
        <v>#REF!</v>
      </c>
      <c r="L9104" s="105" t="e">
        <f t="shared" si="1131"/>
        <v>#REF!</v>
      </c>
      <c r="M9104">
        <v>0.04</v>
      </c>
      <c r="N9104">
        <f t="shared" si="1132"/>
        <v>3.3960531989175591E-3</v>
      </c>
    </row>
    <row r="9105" spans="1:14" x14ac:dyDescent="0.3">
      <c r="A9105">
        <f t="shared" si="1126"/>
        <v>92</v>
      </c>
      <c r="E9105" s="105">
        <f t="shared" si="1127"/>
        <v>0</v>
      </c>
      <c r="I9105" s="105">
        <f t="shared" si="1128"/>
        <v>0</v>
      </c>
      <c r="J9105" s="105">
        <f t="shared" si="1129"/>
        <v>0</v>
      </c>
      <c r="K9105" s="105">
        <f t="shared" si="1130"/>
        <v>0</v>
      </c>
      <c r="L9105" s="105">
        <f t="shared" si="1131"/>
        <v>0</v>
      </c>
      <c r="M9105">
        <v>0.04</v>
      </c>
      <c r="N9105">
        <f t="shared" si="1132"/>
        <v>3.3960531989175591E-3</v>
      </c>
    </row>
    <row r="9106" spans="1:14" x14ac:dyDescent="0.3">
      <c r="A9106">
        <f t="shared" si="1126"/>
        <v>92</v>
      </c>
      <c r="E9106" s="105">
        <f t="shared" si="1127"/>
        <v>0</v>
      </c>
      <c r="I9106" s="105">
        <f t="shared" si="1128"/>
        <v>0</v>
      </c>
      <c r="J9106" s="105">
        <f t="shared" si="1129"/>
        <v>0</v>
      </c>
      <c r="K9106" s="105">
        <f t="shared" si="1130"/>
        <v>0</v>
      </c>
      <c r="L9106" s="105">
        <f t="shared" si="1131"/>
        <v>0</v>
      </c>
      <c r="M9106">
        <v>0.04</v>
      </c>
      <c r="N9106">
        <f t="shared" si="1132"/>
        <v>3.3960531989175591E-3</v>
      </c>
    </row>
    <row r="9107" spans="1:14" x14ac:dyDescent="0.3">
      <c r="A9107">
        <f t="shared" si="1126"/>
        <v>92</v>
      </c>
      <c r="E9107" s="105">
        <f t="shared" si="1127"/>
        <v>0</v>
      </c>
      <c r="I9107" s="105">
        <f t="shared" si="1128"/>
        <v>0</v>
      </c>
      <c r="J9107" s="105">
        <f t="shared" si="1129"/>
        <v>0</v>
      </c>
      <c r="K9107" s="105">
        <f t="shared" si="1130"/>
        <v>0</v>
      </c>
      <c r="L9107" s="105">
        <f t="shared" si="1131"/>
        <v>0</v>
      </c>
      <c r="M9107">
        <v>0.04</v>
      </c>
      <c r="N9107">
        <f t="shared" si="1132"/>
        <v>3.3960531989175591E-3</v>
      </c>
    </row>
    <row r="9108" spans="1:14" x14ac:dyDescent="0.3">
      <c r="A9108">
        <f t="shared" si="1126"/>
        <v>92</v>
      </c>
      <c r="E9108" s="105">
        <f t="shared" si="1127"/>
        <v>0</v>
      </c>
      <c r="I9108" s="105">
        <f t="shared" si="1128"/>
        <v>0</v>
      </c>
      <c r="J9108" s="105">
        <f t="shared" si="1129"/>
        <v>0</v>
      </c>
      <c r="K9108" s="105">
        <f t="shared" si="1130"/>
        <v>0</v>
      </c>
      <c r="L9108" s="105">
        <f t="shared" si="1131"/>
        <v>0</v>
      </c>
      <c r="M9108">
        <v>0.04</v>
      </c>
      <c r="N9108">
        <f t="shared" si="1132"/>
        <v>3.3960531989175591E-3</v>
      </c>
    </row>
    <row r="9109" spans="1:14" x14ac:dyDescent="0.3">
      <c r="A9109">
        <f t="shared" si="1126"/>
        <v>92</v>
      </c>
      <c r="E9109" s="105">
        <f t="shared" si="1127"/>
        <v>0</v>
      </c>
      <c r="I9109" s="105">
        <f t="shared" si="1128"/>
        <v>0</v>
      </c>
      <c r="J9109" s="105">
        <f t="shared" si="1129"/>
        <v>0</v>
      </c>
      <c r="K9109" s="105">
        <f t="shared" si="1130"/>
        <v>0</v>
      </c>
      <c r="L9109" s="105">
        <f t="shared" si="1131"/>
        <v>0</v>
      </c>
      <c r="M9109">
        <v>0.04</v>
      </c>
      <c r="N9109">
        <f t="shared" si="1132"/>
        <v>3.3960531989175591E-3</v>
      </c>
    </row>
    <row r="9110" spans="1:14" x14ac:dyDescent="0.3">
      <c r="A9110">
        <f t="shared" si="1126"/>
        <v>92</v>
      </c>
      <c r="E9110" s="105">
        <f t="shared" si="1127"/>
        <v>0</v>
      </c>
      <c r="I9110" s="105">
        <f t="shared" si="1128"/>
        <v>0</v>
      </c>
      <c r="J9110" s="105">
        <f t="shared" si="1129"/>
        <v>0</v>
      </c>
      <c r="K9110" s="105">
        <f t="shared" si="1130"/>
        <v>0</v>
      </c>
      <c r="L9110" s="105">
        <f t="shared" si="1131"/>
        <v>0</v>
      </c>
      <c r="M9110">
        <v>0.04</v>
      </c>
      <c r="N9110">
        <f t="shared" si="1132"/>
        <v>3.3960531989175591E-3</v>
      </c>
    </row>
    <row r="9111" spans="1:14" x14ac:dyDescent="0.3">
      <c r="A9111">
        <f t="shared" si="1126"/>
        <v>92</v>
      </c>
      <c r="E9111" s="105">
        <f t="shared" si="1127"/>
        <v>0</v>
      </c>
      <c r="I9111" s="105">
        <f t="shared" si="1128"/>
        <v>0</v>
      </c>
      <c r="J9111" s="105">
        <f t="shared" si="1129"/>
        <v>0</v>
      </c>
      <c r="K9111" s="105">
        <f t="shared" si="1130"/>
        <v>0</v>
      </c>
      <c r="L9111" s="105">
        <f t="shared" si="1131"/>
        <v>0</v>
      </c>
      <c r="M9111">
        <v>0.04</v>
      </c>
      <c r="N9111">
        <f t="shared" si="1132"/>
        <v>3.3960531989175591E-3</v>
      </c>
    </row>
    <row r="9112" spans="1:14" x14ac:dyDescent="0.3">
      <c r="A9112">
        <f t="shared" si="1126"/>
        <v>92</v>
      </c>
      <c r="E9112" s="105">
        <f t="shared" si="1127"/>
        <v>0</v>
      </c>
      <c r="I9112" s="105">
        <f t="shared" si="1128"/>
        <v>0</v>
      </c>
      <c r="J9112" s="105">
        <f t="shared" si="1129"/>
        <v>0</v>
      </c>
      <c r="K9112" s="105">
        <f t="shared" si="1130"/>
        <v>0</v>
      </c>
      <c r="L9112" s="105">
        <f t="shared" si="1131"/>
        <v>0</v>
      </c>
      <c r="M9112">
        <v>0.04</v>
      </c>
      <c r="N9112">
        <f t="shared" si="1132"/>
        <v>3.3960531989175591E-3</v>
      </c>
    </row>
    <row r="9113" spans="1:14" x14ac:dyDescent="0.3">
      <c r="A9113">
        <f t="shared" si="1126"/>
        <v>92</v>
      </c>
      <c r="E9113" s="105">
        <f t="shared" si="1127"/>
        <v>0</v>
      </c>
      <c r="I9113" s="105">
        <f t="shared" si="1128"/>
        <v>0</v>
      </c>
      <c r="J9113" s="105">
        <f t="shared" si="1129"/>
        <v>0</v>
      </c>
      <c r="K9113" s="105">
        <f t="shared" si="1130"/>
        <v>0</v>
      </c>
      <c r="L9113" s="105">
        <f t="shared" si="1131"/>
        <v>0</v>
      </c>
      <c r="M9113">
        <v>0.04</v>
      </c>
      <c r="N9113">
        <f t="shared" si="1132"/>
        <v>3.3960531989175591E-3</v>
      </c>
    </row>
    <row r="9114" spans="1:14" x14ac:dyDescent="0.3">
      <c r="A9114">
        <f t="shared" si="1126"/>
        <v>92</v>
      </c>
      <c r="E9114" s="105">
        <f t="shared" si="1127"/>
        <v>0</v>
      </c>
      <c r="I9114" s="105">
        <f t="shared" si="1128"/>
        <v>0</v>
      </c>
      <c r="J9114" s="105">
        <f t="shared" si="1129"/>
        <v>0</v>
      </c>
      <c r="K9114" s="105">
        <f t="shared" si="1130"/>
        <v>0</v>
      </c>
      <c r="L9114" s="105">
        <f t="shared" si="1131"/>
        <v>0</v>
      </c>
      <c r="M9114">
        <v>0.04</v>
      </c>
      <c r="N9114">
        <f t="shared" si="1132"/>
        <v>3.3960531989175591E-3</v>
      </c>
    </row>
    <row r="9115" spans="1:14" x14ac:dyDescent="0.3">
      <c r="A9115">
        <f t="shared" si="1126"/>
        <v>92</v>
      </c>
      <c r="E9115" s="105">
        <f t="shared" si="1127"/>
        <v>0</v>
      </c>
      <c r="I9115" s="105">
        <f t="shared" si="1128"/>
        <v>0</v>
      </c>
      <c r="J9115" s="105">
        <f t="shared" si="1129"/>
        <v>0</v>
      </c>
      <c r="K9115" s="105">
        <f t="shared" si="1130"/>
        <v>0</v>
      </c>
      <c r="L9115" s="105">
        <f t="shared" si="1131"/>
        <v>0</v>
      </c>
      <c r="M9115">
        <v>0.04</v>
      </c>
      <c r="N9115">
        <f t="shared" si="1132"/>
        <v>3.3960531989175591E-3</v>
      </c>
    </row>
    <row r="9116" spans="1:14" x14ac:dyDescent="0.3">
      <c r="A9116">
        <f t="shared" si="1126"/>
        <v>92</v>
      </c>
      <c r="E9116" s="105">
        <f t="shared" si="1127"/>
        <v>0</v>
      </c>
      <c r="I9116" s="105">
        <f t="shared" si="1128"/>
        <v>0</v>
      </c>
      <c r="J9116" s="105">
        <f t="shared" si="1129"/>
        <v>0</v>
      </c>
      <c r="K9116" s="105">
        <f t="shared" si="1130"/>
        <v>0</v>
      </c>
      <c r="L9116" s="105">
        <f t="shared" si="1131"/>
        <v>0</v>
      </c>
      <c r="M9116">
        <v>0.04</v>
      </c>
      <c r="N9116">
        <f t="shared" si="1132"/>
        <v>3.3960531989175591E-3</v>
      </c>
    </row>
    <row r="9117" spans="1:14" x14ac:dyDescent="0.3">
      <c r="A9117">
        <f t="shared" si="1126"/>
        <v>92</v>
      </c>
      <c r="E9117" s="105">
        <f t="shared" si="1127"/>
        <v>0</v>
      </c>
      <c r="I9117" s="105">
        <f t="shared" si="1128"/>
        <v>0</v>
      </c>
      <c r="J9117" s="105">
        <f t="shared" si="1129"/>
        <v>0</v>
      </c>
      <c r="K9117" s="105">
        <f t="shared" si="1130"/>
        <v>0</v>
      </c>
      <c r="L9117" s="105">
        <f t="shared" si="1131"/>
        <v>0</v>
      </c>
      <c r="M9117">
        <v>0.04</v>
      </c>
      <c r="N9117">
        <f t="shared" si="1132"/>
        <v>3.3960531989175591E-3</v>
      </c>
    </row>
    <row r="9118" spans="1:14" x14ac:dyDescent="0.3">
      <c r="A9118">
        <f t="shared" si="1126"/>
        <v>92</v>
      </c>
      <c r="E9118" s="105">
        <f t="shared" si="1127"/>
        <v>0</v>
      </c>
      <c r="I9118" s="105">
        <f t="shared" si="1128"/>
        <v>0</v>
      </c>
      <c r="J9118" s="105">
        <f t="shared" si="1129"/>
        <v>0</v>
      </c>
      <c r="K9118" s="105">
        <f t="shared" si="1130"/>
        <v>0</v>
      </c>
      <c r="L9118" s="105">
        <f t="shared" si="1131"/>
        <v>0</v>
      </c>
      <c r="M9118">
        <v>0.04</v>
      </c>
      <c r="N9118">
        <f t="shared" si="1132"/>
        <v>3.3960531989175591E-3</v>
      </c>
    </row>
    <row r="9119" spans="1:14" x14ac:dyDescent="0.3">
      <c r="A9119">
        <f t="shared" si="1126"/>
        <v>92</v>
      </c>
      <c r="E9119" s="105">
        <f t="shared" si="1127"/>
        <v>0</v>
      </c>
      <c r="I9119" s="105">
        <f t="shared" si="1128"/>
        <v>0</v>
      </c>
      <c r="J9119" s="105">
        <f t="shared" si="1129"/>
        <v>0</v>
      </c>
      <c r="K9119" s="105">
        <f t="shared" si="1130"/>
        <v>0</v>
      </c>
      <c r="L9119" s="105">
        <f t="shared" si="1131"/>
        <v>0</v>
      </c>
      <c r="M9119">
        <v>0.04</v>
      </c>
      <c r="N9119">
        <f t="shared" si="1132"/>
        <v>3.3960531989175591E-3</v>
      </c>
    </row>
    <row r="9120" spans="1:14" x14ac:dyDescent="0.3">
      <c r="A9120">
        <f t="shared" si="1126"/>
        <v>92</v>
      </c>
      <c r="E9120" s="105">
        <f t="shared" si="1127"/>
        <v>0</v>
      </c>
      <c r="I9120" s="105">
        <f t="shared" si="1128"/>
        <v>0</v>
      </c>
      <c r="J9120" s="105">
        <f t="shared" si="1129"/>
        <v>0</v>
      </c>
      <c r="K9120" s="105">
        <f t="shared" si="1130"/>
        <v>0</v>
      </c>
      <c r="L9120" s="105">
        <f t="shared" si="1131"/>
        <v>0</v>
      </c>
      <c r="M9120">
        <v>0.04</v>
      </c>
      <c r="N9120">
        <f t="shared" si="1132"/>
        <v>3.3960531989175591E-3</v>
      </c>
    </row>
    <row r="9121" spans="1:14" x14ac:dyDescent="0.3">
      <c r="A9121">
        <f t="shared" si="1126"/>
        <v>92</v>
      </c>
      <c r="E9121" s="105">
        <f t="shared" si="1127"/>
        <v>0</v>
      </c>
      <c r="I9121" s="105">
        <f t="shared" si="1128"/>
        <v>0</v>
      </c>
      <c r="J9121" s="105">
        <f t="shared" si="1129"/>
        <v>0</v>
      </c>
      <c r="K9121" s="105">
        <f t="shared" si="1130"/>
        <v>0</v>
      </c>
      <c r="L9121" s="105">
        <f t="shared" si="1131"/>
        <v>0</v>
      </c>
      <c r="M9121">
        <v>0.04</v>
      </c>
      <c r="N9121">
        <f t="shared" si="1132"/>
        <v>3.3960531989175591E-3</v>
      </c>
    </row>
    <row r="9122" spans="1:14" x14ac:dyDescent="0.3">
      <c r="A9122">
        <f t="shared" si="1126"/>
        <v>92</v>
      </c>
      <c r="E9122" s="105">
        <f t="shared" si="1127"/>
        <v>0</v>
      </c>
      <c r="I9122" s="105">
        <f t="shared" si="1128"/>
        <v>0</v>
      </c>
      <c r="J9122" s="105">
        <f t="shared" si="1129"/>
        <v>0</v>
      </c>
      <c r="K9122" s="105">
        <f t="shared" si="1130"/>
        <v>0</v>
      </c>
      <c r="L9122" s="105">
        <f t="shared" si="1131"/>
        <v>0</v>
      </c>
      <c r="M9122">
        <v>0.04</v>
      </c>
      <c r="N9122">
        <f t="shared" si="1132"/>
        <v>3.3960531989175591E-3</v>
      </c>
    </row>
    <row r="9123" spans="1:14" x14ac:dyDescent="0.3">
      <c r="A9123">
        <f t="shared" si="1126"/>
        <v>92</v>
      </c>
      <c r="E9123" s="105">
        <f t="shared" si="1127"/>
        <v>0</v>
      </c>
      <c r="I9123" s="105">
        <f t="shared" si="1128"/>
        <v>0</v>
      </c>
      <c r="J9123" s="105">
        <f t="shared" si="1129"/>
        <v>0</v>
      </c>
      <c r="K9123" s="105">
        <f t="shared" si="1130"/>
        <v>0</v>
      </c>
      <c r="L9123" s="105">
        <f t="shared" si="1131"/>
        <v>0</v>
      </c>
      <c r="M9123">
        <v>0.04</v>
      </c>
      <c r="N9123">
        <f t="shared" si="1132"/>
        <v>3.3960531989175591E-3</v>
      </c>
    </row>
    <row r="9124" spans="1:14" x14ac:dyDescent="0.3">
      <c r="A9124">
        <f t="shared" si="1126"/>
        <v>92</v>
      </c>
      <c r="E9124" s="105">
        <f t="shared" si="1127"/>
        <v>0</v>
      </c>
      <c r="I9124" s="105">
        <f t="shared" si="1128"/>
        <v>0</v>
      </c>
      <c r="J9124" s="105">
        <f t="shared" si="1129"/>
        <v>0</v>
      </c>
      <c r="K9124" s="105">
        <f t="shared" si="1130"/>
        <v>0</v>
      </c>
      <c r="L9124" s="105">
        <f t="shared" si="1131"/>
        <v>0</v>
      </c>
      <c r="M9124">
        <v>0.04</v>
      </c>
      <c r="N9124">
        <f t="shared" si="1132"/>
        <v>3.3960531989175591E-3</v>
      </c>
    </row>
    <row r="9125" spans="1:14" x14ac:dyDescent="0.3">
      <c r="A9125">
        <f t="shared" si="1126"/>
        <v>92</v>
      </c>
      <c r="E9125" s="105">
        <f t="shared" si="1127"/>
        <v>0</v>
      </c>
      <c r="I9125" s="105">
        <f t="shared" si="1128"/>
        <v>0</v>
      </c>
      <c r="J9125" s="105">
        <f t="shared" si="1129"/>
        <v>0</v>
      </c>
      <c r="K9125" s="105">
        <f t="shared" si="1130"/>
        <v>0</v>
      </c>
      <c r="L9125" s="105">
        <f t="shared" si="1131"/>
        <v>0</v>
      </c>
      <c r="M9125">
        <v>0.04</v>
      </c>
      <c r="N9125">
        <f t="shared" si="1132"/>
        <v>3.3960531989175591E-3</v>
      </c>
    </row>
    <row r="9126" spans="1:14" x14ac:dyDescent="0.3">
      <c r="A9126">
        <f t="shared" si="1126"/>
        <v>92</v>
      </c>
      <c r="E9126" s="105">
        <f t="shared" si="1127"/>
        <v>0</v>
      </c>
      <c r="I9126" s="105">
        <f t="shared" si="1128"/>
        <v>0</v>
      </c>
      <c r="J9126" s="105">
        <f t="shared" si="1129"/>
        <v>0</v>
      </c>
      <c r="K9126" s="105">
        <f t="shared" si="1130"/>
        <v>0</v>
      </c>
      <c r="L9126" s="105">
        <f t="shared" si="1131"/>
        <v>0</v>
      </c>
      <c r="M9126">
        <v>0.04</v>
      </c>
      <c r="N9126">
        <f t="shared" si="1132"/>
        <v>3.3960531989175591E-3</v>
      </c>
    </row>
    <row r="9127" spans="1:14" x14ac:dyDescent="0.3">
      <c r="A9127">
        <f t="shared" ref="A9127:A9190" si="1134">IF(COUNTIF(A9027:A9126,A9126)=100, A9126+1,A9126)</f>
        <v>92</v>
      </c>
      <c r="E9127" s="105">
        <f t="shared" ref="E9127:E9190" si="1135">MAX(0, E9027-K9027-L9027)</f>
        <v>0</v>
      </c>
      <c r="I9127" s="105">
        <f t="shared" ref="I9127:I9190" si="1136">IF(E9127&lt;I9027,J9127 + E9127, I9027)</f>
        <v>0</v>
      </c>
      <c r="J9127" s="105">
        <f t="shared" si="1129"/>
        <v>0</v>
      </c>
      <c r="K9127" s="105">
        <f t="shared" si="1130"/>
        <v>0</v>
      </c>
      <c r="L9127" s="105">
        <f t="shared" si="1131"/>
        <v>0</v>
      </c>
      <c r="M9127">
        <v>0.04</v>
      </c>
      <c r="N9127">
        <f t="shared" si="1132"/>
        <v>3.3960531989175591E-3</v>
      </c>
    </row>
    <row r="9128" spans="1:14" x14ac:dyDescent="0.3">
      <c r="A9128">
        <f t="shared" si="1134"/>
        <v>92</v>
      </c>
      <c r="E9128" s="105">
        <f t="shared" si="1135"/>
        <v>0</v>
      </c>
      <c r="I9128" s="105">
        <f t="shared" si="1136"/>
        <v>0</v>
      </c>
      <c r="J9128" s="105">
        <f t="shared" si="1129"/>
        <v>0</v>
      </c>
      <c r="K9128" s="105">
        <f t="shared" si="1130"/>
        <v>0</v>
      </c>
      <c r="L9128" s="105">
        <f t="shared" si="1131"/>
        <v>0</v>
      </c>
      <c r="M9128">
        <v>0.04</v>
      </c>
      <c r="N9128">
        <f t="shared" si="1132"/>
        <v>3.3960531989175591E-3</v>
      </c>
    </row>
    <row r="9129" spans="1:14" x14ac:dyDescent="0.3">
      <c r="A9129">
        <f t="shared" si="1134"/>
        <v>92</v>
      </c>
      <c r="E9129" s="105">
        <f t="shared" si="1135"/>
        <v>0</v>
      </c>
      <c r="I9129" s="105">
        <f t="shared" si="1136"/>
        <v>0</v>
      </c>
      <c r="J9129" s="105">
        <f t="shared" si="1129"/>
        <v>0</v>
      </c>
      <c r="K9129" s="105">
        <f t="shared" si="1130"/>
        <v>0</v>
      </c>
      <c r="L9129" s="105">
        <f t="shared" si="1131"/>
        <v>0</v>
      </c>
      <c r="M9129">
        <v>0.04</v>
      </c>
      <c r="N9129">
        <f t="shared" si="1132"/>
        <v>3.3960531989175591E-3</v>
      </c>
    </row>
    <row r="9130" spans="1:14" x14ac:dyDescent="0.3">
      <c r="A9130">
        <f t="shared" si="1134"/>
        <v>92</v>
      </c>
      <c r="E9130" s="105">
        <f t="shared" si="1135"/>
        <v>0</v>
      </c>
      <c r="I9130" s="105">
        <f t="shared" si="1136"/>
        <v>0</v>
      </c>
      <c r="J9130" s="105">
        <f t="shared" si="1129"/>
        <v>0</v>
      </c>
      <c r="K9130" s="105">
        <f t="shared" si="1130"/>
        <v>0</v>
      </c>
      <c r="L9130" s="105">
        <f t="shared" si="1131"/>
        <v>0</v>
      </c>
      <c r="M9130">
        <v>0.04</v>
      </c>
      <c r="N9130">
        <f t="shared" si="1132"/>
        <v>3.3960531989175591E-3</v>
      </c>
    </row>
    <row r="9131" spans="1:14" x14ac:dyDescent="0.3">
      <c r="A9131">
        <f t="shared" si="1134"/>
        <v>92</v>
      </c>
      <c r="E9131" s="105">
        <f t="shared" si="1135"/>
        <v>0</v>
      </c>
      <c r="I9131" s="105">
        <f t="shared" si="1136"/>
        <v>0</v>
      </c>
      <c r="J9131" s="105">
        <f t="shared" si="1129"/>
        <v>0</v>
      </c>
      <c r="K9131" s="105">
        <f t="shared" si="1130"/>
        <v>0</v>
      </c>
      <c r="L9131" s="105">
        <f t="shared" si="1131"/>
        <v>0</v>
      </c>
      <c r="M9131">
        <v>0.04</v>
      </c>
      <c r="N9131">
        <f t="shared" si="1132"/>
        <v>3.3960531989175591E-3</v>
      </c>
    </row>
    <row r="9132" spans="1:14" x14ac:dyDescent="0.3">
      <c r="A9132">
        <f t="shared" si="1134"/>
        <v>92</v>
      </c>
      <c r="E9132" s="105">
        <f t="shared" si="1135"/>
        <v>0</v>
      </c>
      <c r="I9132" s="105">
        <f t="shared" si="1136"/>
        <v>0</v>
      </c>
      <c r="J9132" s="105">
        <f t="shared" si="1129"/>
        <v>0</v>
      </c>
      <c r="K9132" s="105">
        <f t="shared" si="1130"/>
        <v>0</v>
      </c>
      <c r="L9132" s="105">
        <f t="shared" si="1131"/>
        <v>0</v>
      </c>
      <c r="M9132">
        <v>0.04</v>
      </c>
      <c r="N9132">
        <f t="shared" si="1132"/>
        <v>3.3960531989175591E-3</v>
      </c>
    </row>
    <row r="9133" spans="1:14" x14ac:dyDescent="0.3">
      <c r="A9133">
        <f t="shared" si="1134"/>
        <v>92</v>
      </c>
      <c r="E9133" s="105">
        <f t="shared" si="1135"/>
        <v>0</v>
      </c>
      <c r="I9133" s="105">
        <f t="shared" si="1136"/>
        <v>0</v>
      </c>
      <c r="J9133" s="105">
        <f t="shared" si="1129"/>
        <v>0</v>
      </c>
      <c r="K9133" s="105">
        <f t="shared" si="1130"/>
        <v>0</v>
      </c>
      <c r="L9133" s="105">
        <f t="shared" si="1131"/>
        <v>0</v>
      </c>
      <c r="M9133">
        <v>0.04</v>
      </c>
      <c r="N9133">
        <f t="shared" si="1132"/>
        <v>3.3960531989175591E-3</v>
      </c>
    </row>
    <row r="9134" spans="1:14" x14ac:dyDescent="0.3">
      <c r="A9134">
        <f t="shared" si="1134"/>
        <v>92</v>
      </c>
      <c r="E9134" s="105">
        <f t="shared" si="1135"/>
        <v>0</v>
      </c>
      <c r="I9134" s="105">
        <f t="shared" si="1136"/>
        <v>0</v>
      </c>
      <c r="J9134" s="105">
        <f t="shared" si="1129"/>
        <v>0</v>
      </c>
      <c r="K9134" s="105">
        <f t="shared" si="1130"/>
        <v>0</v>
      </c>
      <c r="L9134" s="105">
        <f t="shared" si="1131"/>
        <v>0</v>
      </c>
      <c r="M9134">
        <v>0.04</v>
      </c>
      <c r="N9134">
        <f t="shared" si="1132"/>
        <v>3.3960531989175591E-3</v>
      </c>
    </row>
    <row r="9135" spans="1:14" x14ac:dyDescent="0.3">
      <c r="A9135">
        <f t="shared" si="1134"/>
        <v>92</v>
      </c>
      <c r="E9135" s="105">
        <f t="shared" si="1135"/>
        <v>0</v>
      </c>
      <c r="I9135" s="105">
        <f t="shared" si="1136"/>
        <v>0</v>
      </c>
      <c r="J9135" s="105">
        <f t="shared" si="1129"/>
        <v>0</v>
      </c>
      <c r="K9135" s="105">
        <f t="shared" si="1130"/>
        <v>0</v>
      </c>
      <c r="L9135" s="105">
        <f t="shared" si="1131"/>
        <v>0</v>
      </c>
      <c r="M9135">
        <v>0.04</v>
      </c>
      <c r="N9135">
        <f t="shared" si="1132"/>
        <v>3.3960531989175591E-3</v>
      </c>
    </row>
    <row r="9136" spans="1:14" x14ac:dyDescent="0.3">
      <c r="A9136">
        <f t="shared" si="1134"/>
        <v>92</v>
      </c>
      <c r="E9136" s="105">
        <f t="shared" si="1135"/>
        <v>0</v>
      </c>
      <c r="I9136" s="105">
        <f t="shared" si="1136"/>
        <v>0</v>
      </c>
      <c r="J9136" s="105">
        <f t="shared" si="1129"/>
        <v>0</v>
      </c>
      <c r="K9136" s="105">
        <f t="shared" si="1130"/>
        <v>0</v>
      </c>
      <c r="L9136" s="105">
        <f t="shared" si="1131"/>
        <v>0</v>
      </c>
      <c r="M9136">
        <v>0.04</v>
      </c>
      <c r="N9136">
        <f t="shared" si="1132"/>
        <v>3.3960531989175591E-3</v>
      </c>
    </row>
    <row r="9137" spans="1:14" x14ac:dyDescent="0.3">
      <c r="A9137">
        <f t="shared" si="1134"/>
        <v>92</v>
      </c>
      <c r="E9137" s="105">
        <f t="shared" si="1135"/>
        <v>0</v>
      </c>
      <c r="I9137" s="105">
        <f t="shared" si="1136"/>
        <v>0</v>
      </c>
      <c r="J9137" s="105">
        <f t="shared" si="1129"/>
        <v>0</v>
      </c>
      <c r="K9137" s="105">
        <f t="shared" si="1130"/>
        <v>0</v>
      </c>
      <c r="L9137" s="105">
        <f t="shared" si="1131"/>
        <v>0</v>
      </c>
      <c r="M9137">
        <v>0.04</v>
      </c>
      <c r="N9137">
        <f t="shared" si="1132"/>
        <v>3.3960531989175591E-3</v>
      </c>
    </row>
    <row r="9138" spans="1:14" x14ac:dyDescent="0.3">
      <c r="A9138">
        <f t="shared" si="1134"/>
        <v>92</v>
      </c>
      <c r="E9138" s="105">
        <f t="shared" si="1135"/>
        <v>0</v>
      </c>
      <c r="I9138" s="105">
        <f t="shared" si="1136"/>
        <v>0</v>
      </c>
      <c r="J9138" s="105">
        <f t="shared" si="1129"/>
        <v>0</v>
      </c>
      <c r="K9138" s="105">
        <f t="shared" si="1130"/>
        <v>0</v>
      </c>
      <c r="L9138" s="105">
        <f t="shared" si="1131"/>
        <v>0</v>
      </c>
      <c r="M9138">
        <v>0.04</v>
      </c>
      <c r="N9138">
        <f t="shared" si="1132"/>
        <v>3.3960531989175591E-3</v>
      </c>
    </row>
    <row r="9139" spans="1:14" x14ac:dyDescent="0.3">
      <c r="A9139">
        <f t="shared" si="1134"/>
        <v>92</v>
      </c>
      <c r="E9139" s="105">
        <f t="shared" si="1135"/>
        <v>0</v>
      </c>
      <c r="I9139" s="105">
        <f t="shared" si="1136"/>
        <v>0</v>
      </c>
      <c r="J9139" s="105">
        <f t="shared" si="1129"/>
        <v>0</v>
      </c>
      <c r="K9139" s="105">
        <f t="shared" si="1130"/>
        <v>0</v>
      </c>
      <c r="L9139" s="105">
        <f t="shared" si="1131"/>
        <v>0</v>
      </c>
      <c r="M9139">
        <v>0.04</v>
      </c>
      <c r="N9139">
        <f t="shared" si="1132"/>
        <v>3.3960531989175591E-3</v>
      </c>
    </row>
    <row r="9140" spans="1:14" x14ac:dyDescent="0.3">
      <c r="A9140">
        <f t="shared" si="1134"/>
        <v>92</v>
      </c>
      <c r="E9140" s="105">
        <f t="shared" si="1135"/>
        <v>0</v>
      </c>
      <c r="I9140" s="105">
        <f t="shared" si="1136"/>
        <v>0</v>
      </c>
      <c r="J9140" s="105">
        <f t="shared" si="1129"/>
        <v>0</v>
      </c>
      <c r="K9140" s="105">
        <f t="shared" si="1130"/>
        <v>0</v>
      </c>
      <c r="L9140" s="105">
        <f t="shared" si="1131"/>
        <v>0</v>
      </c>
      <c r="M9140">
        <v>0.04</v>
      </c>
      <c r="N9140">
        <f t="shared" si="1132"/>
        <v>3.3960531989175591E-3</v>
      </c>
    </row>
    <row r="9141" spans="1:14" x14ac:dyDescent="0.3">
      <c r="A9141">
        <f t="shared" si="1134"/>
        <v>92</v>
      </c>
      <c r="E9141" s="105">
        <f t="shared" si="1135"/>
        <v>0</v>
      </c>
      <c r="I9141" s="105">
        <f t="shared" si="1136"/>
        <v>0</v>
      </c>
      <c r="J9141" s="105">
        <f t="shared" si="1129"/>
        <v>0</v>
      </c>
      <c r="K9141" s="105">
        <f t="shared" si="1130"/>
        <v>0</v>
      </c>
      <c r="L9141" s="105">
        <f t="shared" si="1131"/>
        <v>0</v>
      </c>
      <c r="M9141">
        <v>0.04</v>
      </c>
      <c r="N9141">
        <f t="shared" si="1132"/>
        <v>3.3960531989175591E-3</v>
      </c>
    </row>
    <row r="9142" spans="1:14" x14ac:dyDescent="0.3">
      <c r="A9142">
        <f t="shared" si="1134"/>
        <v>92</v>
      </c>
      <c r="E9142" s="105">
        <f t="shared" si="1135"/>
        <v>0</v>
      </c>
      <c r="I9142" s="105">
        <f t="shared" si="1136"/>
        <v>0</v>
      </c>
      <c r="J9142" s="105">
        <f t="shared" si="1129"/>
        <v>0</v>
      </c>
      <c r="K9142" s="105">
        <f t="shared" si="1130"/>
        <v>0</v>
      </c>
      <c r="L9142" s="105">
        <f t="shared" si="1131"/>
        <v>0</v>
      </c>
      <c r="M9142">
        <v>0.04</v>
      </c>
      <c r="N9142">
        <f t="shared" si="1132"/>
        <v>3.3960531989175591E-3</v>
      </c>
    </row>
    <row r="9143" spans="1:14" x14ac:dyDescent="0.3">
      <c r="A9143">
        <f t="shared" si="1134"/>
        <v>92</v>
      </c>
      <c r="E9143" s="105">
        <f t="shared" si="1135"/>
        <v>0</v>
      </c>
      <c r="I9143" s="105">
        <f t="shared" si="1136"/>
        <v>0</v>
      </c>
      <c r="J9143" s="105">
        <f t="shared" si="1129"/>
        <v>0</v>
      </c>
      <c r="K9143" s="105">
        <f t="shared" si="1130"/>
        <v>0</v>
      </c>
      <c r="L9143" s="105">
        <f t="shared" si="1131"/>
        <v>0</v>
      </c>
      <c r="M9143">
        <v>0.04</v>
      </c>
      <c r="N9143">
        <f t="shared" si="1132"/>
        <v>3.3960531989175591E-3</v>
      </c>
    </row>
    <row r="9144" spans="1:14" x14ac:dyDescent="0.3">
      <c r="A9144">
        <f t="shared" si="1134"/>
        <v>92</v>
      </c>
      <c r="E9144" s="105">
        <f t="shared" si="1135"/>
        <v>0</v>
      </c>
      <c r="I9144" s="105">
        <f t="shared" si="1136"/>
        <v>0</v>
      </c>
      <c r="J9144" s="105">
        <f t="shared" si="1129"/>
        <v>0</v>
      </c>
      <c r="K9144" s="105">
        <f t="shared" si="1130"/>
        <v>0</v>
      </c>
      <c r="L9144" s="105">
        <f t="shared" si="1131"/>
        <v>0</v>
      </c>
      <c r="M9144">
        <v>0.04</v>
      </c>
      <c r="N9144">
        <f t="shared" si="1132"/>
        <v>3.3960531989175591E-3</v>
      </c>
    </row>
    <row r="9145" spans="1:14" x14ac:dyDescent="0.3">
      <c r="A9145">
        <f t="shared" si="1134"/>
        <v>92</v>
      </c>
      <c r="E9145" s="105">
        <f t="shared" si="1135"/>
        <v>0</v>
      </c>
      <c r="I9145" s="105">
        <f t="shared" si="1136"/>
        <v>0</v>
      </c>
      <c r="J9145" s="105">
        <f t="shared" si="1129"/>
        <v>0</v>
      </c>
      <c r="K9145" s="105">
        <f t="shared" si="1130"/>
        <v>0</v>
      </c>
      <c r="L9145" s="105">
        <f t="shared" si="1131"/>
        <v>0</v>
      </c>
      <c r="M9145">
        <v>0.04</v>
      </c>
      <c r="N9145">
        <f t="shared" si="1132"/>
        <v>3.3960531989175591E-3</v>
      </c>
    </row>
    <row r="9146" spans="1:14" x14ac:dyDescent="0.3">
      <c r="A9146">
        <f t="shared" si="1134"/>
        <v>92</v>
      </c>
      <c r="E9146" s="105">
        <f t="shared" si="1135"/>
        <v>0</v>
      </c>
      <c r="I9146" s="105">
        <f t="shared" si="1136"/>
        <v>0</v>
      </c>
      <c r="J9146" s="105">
        <f t="shared" si="1129"/>
        <v>0</v>
      </c>
      <c r="K9146" s="105">
        <f t="shared" si="1130"/>
        <v>0</v>
      </c>
      <c r="L9146" s="105">
        <f t="shared" si="1131"/>
        <v>0</v>
      </c>
      <c r="M9146">
        <v>0.04</v>
      </c>
      <c r="N9146">
        <f t="shared" si="1132"/>
        <v>3.3960531989175591E-3</v>
      </c>
    </row>
    <row r="9147" spans="1:14" x14ac:dyDescent="0.3">
      <c r="A9147">
        <f t="shared" si="1134"/>
        <v>92</v>
      </c>
      <c r="E9147" s="105">
        <f t="shared" si="1135"/>
        <v>0</v>
      </c>
      <c r="I9147" s="105">
        <f t="shared" si="1136"/>
        <v>0</v>
      </c>
      <c r="J9147" s="105">
        <f t="shared" si="1129"/>
        <v>0</v>
      </c>
      <c r="K9147" s="105">
        <f t="shared" si="1130"/>
        <v>0</v>
      </c>
      <c r="L9147" s="105">
        <f t="shared" si="1131"/>
        <v>0</v>
      </c>
      <c r="M9147">
        <v>0.04</v>
      </c>
      <c r="N9147">
        <f t="shared" si="1132"/>
        <v>3.3960531989175591E-3</v>
      </c>
    </row>
    <row r="9148" spans="1:14" x14ac:dyDescent="0.3">
      <c r="A9148">
        <f t="shared" si="1134"/>
        <v>92</v>
      </c>
      <c r="E9148" s="105">
        <f t="shared" si="1135"/>
        <v>0</v>
      </c>
      <c r="I9148" s="105">
        <f t="shared" si="1136"/>
        <v>0</v>
      </c>
      <c r="J9148" s="105">
        <f t="shared" si="1129"/>
        <v>0</v>
      </c>
      <c r="K9148" s="105">
        <f t="shared" si="1130"/>
        <v>0</v>
      </c>
      <c r="L9148" s="105">
        <f t="shared" si="1131"/>
        <v>0</v>
      </c>
      <c r="M9148">
        <v>0.04</v>
      </c>
      <c r="N9148">
        <f t="shared" si="1132"/>
        <v>3.3960531989175591E-3</v>
      </c>
    </row>
    <row r="9149" spans="1:14" x14ac:dyDescent="0.3">
      <c r="A9149">
        <f t="shared" si="1134"/>
        <v>92</v>
      </c>
      <c r="E9149" s="105">
        <f t="shared" si="1135"/>
        <v>0</v>
      </c>
      <c r="I9149" s="105">
        <f t="shared" si="1136"/>
        <v>0</v>
      </c>
      <c r="J9149" s="105">
        <f t="shared" si="1129"/>
        <v>0</v>
      </c>
      <c r="K9149" s="105">
        <f t="shared" si="1130"/>
        <v>0</v>
      </c>
      <c r="L9149" s="105">
        <f t="shared" si="1131"/>
        <v>0</v>
      </c>
      <c r="M9149">
        <v>0.04</v>
      </c>
      <c r="N9149">
        <f t="shared" si="1132"/>
        <v>3.3960531989175591E-3</v>
      </c>
    </row>
    <row r="9150" spans="1:14" x14ac:dyDescent="0.3">
      <c r="A9150">
        <f t="shared" si="1134"/>
        <v>92</v>
      </c>
      <c r="E9150" s="105">
        <f t="shared" si="1135"/>
        <v>0</v>
      </c>
      <c r="I9150" s="105">
        <f t="shared" si="1136"/>
        <v>0</v>
      </c>
      <c r="J9150" s="105">
        <f t="shared" si="1129"/>
        <v>0</v>
      </c>
      <c r="K9150" s="105">
        <f t="shared" si="1130"/>
        <v>0</v>
      </c>
      <c r="L9150" s="105">
        <f t="shared" si="1131"/>
        <v>0</v>
      </c>
      <c r="M9150">
        <v>0.04</v>
      </c>
      <c r="N9150">
        <f t="shared" si="1132"/>
        <v>3.3960531989175591E-3</v>
      </c>
    </row>
    <row r="9151" spans="1:14" x14ac:dyDescent="0.3">
      <c r="A9151">
        <f t="shared" si="1134"/>
        <v>92</v>
      </c>
      <c r="E9151" s="105">
        <f t="shared" si="1135"/>
        <v>0</v>
      </c>
      <c r="I9151" s="105">
        <f t="shared" si="1136"/>
        <v>0</v>
      </c>
      <c r="J9151" s="105">
        <f t="shared" si="1129"/>
        <v>0</v>
      </c>
      <c r="K9151" s="105">
        <f t="shared" si="1130"/>
        <v>0</v>
      </c>
      <c r="L9151" s="105">
        <f t="shared" si="1131"/>
        <v>0</v>
      </c>
      <c r="M9151">
        <v>0.04</v>
      </c>
      <c r="N9151">
        <f t="shared" si="1132"/>
        <v>3.3960531989175591E-3</v>
      </c>
    </row>
    <row r="9152" spans="1:14" x14ac:dyDescent="0.3">
      <c r="A9152">
        <f t="shared" si="1134"/>
        <v>92</v>
      </c>
      <c r="E9152" s="105">
        <f t="shared" si="1135"/>
        <v>0</v>
      </c>
      <c r="I9152" s="105">
        <f t="shared" si="1136"/>
        <v>0</v>
      </c>
      <c r="J9152" s="105">
        <f t="shared" si="1129"/>
        <v>0</v>
      </c>
      <c r="K9152" s="105">
        <f t="shared" si="1130"/>
        <v>0</v>
      </c>
      <c r="L9152" s="105">
        <f t="shared" si="1131"/>
        <v>0</v>
      </c>
      <c r="M9152">
        <v>0.04</v>
      </c>
      <c r="N9152">
        <f t="shared" si="1132"/>
        <v>3.3960531989175591E-3</v>
      </c>
    </row>
    <row r="9153" spans="1:14" x14ac:dyDescent="0.3">
      <c r="A9153">
        <f t="shared" si="1134"/>
        <v>92</v>
      </c>
      <c r="E9153" s="105">
        <f t="shared" si="1135"/>
        <v>0</v>
      </c>
      <c r="I9153" s="105">
        <f t="shared" si="1136"/>
        <v>0</v>
      </c>
      <c r="J9153" s="105">
        <f t="shared" si="1129"/>
        <v>0</v>
      </c>
      <c r="K9153" s="105">
        <f t="shared" si="1130"/>
        <v>0</v>
      </c>
      <c r="L9153" s="105">
        <f t="shared" si="1131"/>
        <v>0</v>
      </c>
      <c r="M9153">
        <v>0.04</v>
      </c>
      <c r="N9153">
        <f t="shared" si="1132"/>
        <v>3.3960531989175591E-3</v>
      </c>
    </row>
    <row r="9154" spans="1:14" x14ac:dyDescent="0.3">
      <c r="A9154">
        <f t="shared" si="1134"/>
        <v>92</v>
      </c>
      <c r="E9154" s="105">
        <f t="shared" si="1135"/>
        <v>0</v>
      </c>
      <c r="I9154" s="105">
        <f t="shared" si="1136"/>
        <v>0</v>
      </c>
      <c r="J9154" s="105">
        <f t="shared" si="1129"/>
        <v>0</v>
      </c>
      <c r="K9154" s="105">
        <f t="shared" si="1130"/>
        <v>0</v>
      </c>
      <c r="L9154" s="105">
        <f t="shared" si="1131"/>
        <v>0</v>
      </c>
      <c r="M9154">
        <v>0.04</v>
      </c>
      <c r="N9154">
        <f t="shared" si="1132"/>
        <v>3.3960531989175591E-3</v>
      </c>
    </row>
    <row r="9155" spans="1:14" x14ac:dyDescent="0.3">
      <c r="A9155">
        <f t="shared" si="1134"/>
        <v>92</v>
      </c>
      <c r="E9155" s="105">
        <f t="shared" si="1135"/>
        <v>0</v>
      </c>
      <c r="I9155" s="105">
        <f t="shared" si="1136"/>
        <v>0</v>
      </c>
      <c r="J9155" s="105">
        <f t="shared" ref="J9155:J9218" si="1137">E9155*($H$2/12)</f>
        <v>0</v>
      </c>
      <c r="K9155" s="105">
        <f t="shared" ref="K9155:K9218" si="1138">I9155-J9155</f>
        <v>0</v>
      </c>
      <c r="L9155" s="105">
        <f t="shared" ref="L9155:L9218" si="1139">N9155*(E9155-K9155)</f>
        <v>0</v>
      </c>
      <c r="M9155">
        <v>0.04</v>
      </c>
      <c r="N9155">
        <f t="shared" ref="N9155:N9218" si="1140">1-(POWER(1-M9155,(1/12)))</f>
        <v>3.3960531989175591E-3</v>
      </c>
    </row>
    <row r="9156" spans="1:14" x14ac:dyDescent="0.3">
      <c r="A9156">
        <f t="shared" si="1134"/>
        <v>92</v>
      </c>
      <c r="E9156" s="105">
        <f t="shared" si="1135"/>
        <v>0</v>
      </c>
      <c r="I9156" s="105">
        <f t="shared" si="1136"/>
        <v>0</v>
      </c>
      <c r="J9156" s="105">
        <f t="shared" si="1137"/>
        <v>0</v>
      </c>
      <c r="K9156" s="105">
        <f t="shared" si="1138"/>
        <v>0</v>
      </c>
      <c r="L9156" s="105">
        <f t="shared" si="1139"/>
        <v>0</v>
      </c>
      <c r="M9156">
        <v>0.04</v>
      </c>
      <c r="N9156">
        <f t="shared" si="1140"/>
        <v>3.3960531989175591E-3</v>
      </c>
    </row>
    <row r="9157" spans="1:14" x14ac:dyDescent="0.3">
      <c r="A9157">
        <f t="shared" si="1134"/>
        <v>92</v>
      </c>
      <c r="E9157" s="105">
        <f t="shared" si="1135"/>
        <v>0</v>
      </c>
      <c r="I9157" s="105">
        <f t="shared" si="1136"/>
        <v>0</v>
      </c>
      <c r="J9157" s="105">
        <f t="shared" si="1137"/>
        <v>0</v>
      </c>
      <c r="K9157" s="105">
        <f t="shared" si="1138"/>
        <v>0</v>
      </c>
      <c r="L9157" s="105">
        <f t="shared" si="1139"/>
        <v>0</v>
      </c>
      <c r="M9157">
        <v>0.04</v>
      </c>
      <c r="N9157">
        <f t="shared" si="1140"/>
        <v>3.3960531989175591E-3</v>
      </c>
    </row>
    <row r="9158" spans="1:14" x14ac:dyDescent="0.3">
      <c r="A9158">
        <f t="shared" si="1134"/>
        <v>92</v>
      </c>
      <c r="E9158" s="105">
        <f t="shared" si="1135"/>
        <v>0</v>
      </c>
      <c r="I9158" s="105">
        <f t="shared" si="1136"/>
        <v>0</v>
      </c>
      <c r="J9158" s="105">
        <f t="shared" si="1137"/>
        <v>0</v>
      </c>
      <c r="K9158" s="105">
        <f t="shared" si="1138"/>
        <v>0</v>
      </c>
      <c r="L9158" s="105">
        <f t="shared" si="1139"/>
        <v>0</v>
      </c>
      <c r="M9158">
        <v>0.04</v>
      </c>
      <c r="N9158">
        <f t="shared" si="1140"/>
        <v>3.3960531989175591E-3</v>
      </c>
    </row>
    <row r="9159" spans="1:14" x14ac:dyDescent="0.3">
      <c r="A9159">
        <f t="shared" si="1134"/>
        <v>92</v>
      </c>
      <c r="E9159" s="105">
        <f t="shared" si="1135"/>
        <v>0</v>
      </c>
      <c r="I9159" s="105">
        <f t="shared" si="1136"/>
        <v>0</v>
      </c>
      <c r="J9159" s="105">
        <f t="shared" si="1137"/>
        <v>0</v>
      </c>
      <c r="K9159" s="105">
        <f t="shared" si="1138"/>
        <v>0</v>
      </c>
      <c r="L9159" s="105">
        <f t="shared" si="1139"/>
        <v>0</v>
      </c>
      <c r="M9159">
        <v>0.04</v>
      </c>
      <c r="N9159">
        <f t="shared" si="1140"/>
        <v>3.3960531989175591E-3</v>
      </c>
    </row>
    <row r="9160" spans="1:14" x14ac:dyDescent="0.3">
      <c r="A9160">
        <f t="shared" si="1134"/>
        <v>92</v>
      </c>
      <c r="E9160" s="105">
        <f t="shared" si="1135"/>
        <v>0</v>
      </c>
      <c r="I9160" s="105">
        <f t="shared" si="1136"/>
        <v>0</v>
      </c>
      <c r="J9160" s="105">
        <f t="shared" si="1137"/>
        <v>0</v>
      </c>
      <c r="K9160" s="105">
        <f t="shared" si="1138"/>
        <v>0</v>
      </c>
      <c r="L9160" s="105">
        <f t="shared" si="1139"/>
        <v>0</v>
      </c>
      <c r="M9160">
        <v>0.04</v>
      </c>
      <c r="N9160">
        <f t="shared" si="1140"/>
        <v>3.3960531989175591E-3</v>
      </c>
    </row>
    <row r="9161" spans="1:14" x14ac:dyDescent="0.3">
      <c r="A9161">
        <f t="shared" si="1134"/>
        <v>92</v>
      </c>
      <c r="E9161" s="105">
        <f t="shared" si="1135"/>
        <v>0</v>
      </c>
      <c r="I9161" s="105">
        <f t="shared" si="1136"/>
        <v>0</v>
      </c>
      <c r="J9161" s="105">
        <f t="shared" si="1137"/>
        <v>0</v>
      </c>
      <c r="K9161" s="105">
        <f t="shared" si="1138"/>
        <v>0</v>
      </c>
      <c r="L9161" s="105">
        <f t="shared" si="1139"/>
        <v>0</v>
      </c>
      <c r="M9161">
        <v>0.04</v>
      </c>
      <c r="N9161">
        <f t="shared" si="1140"/>
        <v>3.3960531989175591E-3</v>
      </c>
    </row>
    <row r="9162" spans="1:14" x14ac:dyDescent="0.3">
      <c r="A9162">
        <f t="shared" si="1134"/>
        <v>92</v>
      </c>
      <c r="E9162" s="105">
        <f t="shared" si="1135"/>
        <v>0</v>
      </c>
      <c r="I9162" s="105">
        <f t="shared" si="1136"/>
        <v>0</v>
      </c>
      <c r="J9162" s="105">
        <f t="shared" si="1137"/>
        <v>0</v>
      </c>
      <c r="K9162" s="105">
        <f t="shared" si="1138"/>
        <v>0</v>
      </c>
      <c r="L9162" s="105">
        <f t="shared" si="1139"/>
        <v>0</v>
      </c>
      <c r="M9162">
        <v>0.04</v>
      </c>
      <c r="N9162">
        <f t="shared" si="1140"/>
        <v>3.3960531989175591E-3</v>
      </c>
    </row>
    <row r="9163" spans="1:14" x14ac:dyDescent="0.3">
      <c r="A9163">
        <f t="shared" si="1134"/>
        <v>92</v>
      </c>
      <c r="E9163" s="105">
        <f t="shared" si="1135"/>
        <v>0</v>
      </c>
      <c r="I9163" s="105">
        <f t="shared" si="1136"/>
        <v>0</v>
      </c>
      <c r="J9163" s="105">
        <f t="shared" si="1137"/>
        <v>0</v>
      </c>
      <c r="K9163" s="105">
        <f t="shared" si="1138"/>
        <v>0</v>
      </c>
      <c r="L9163" s="105">
        <f t="shared" si="1139"/>
        <v>0</v>
      </c>
      <c r="M9163">
        <v>0.04</v>
      </c>
      <c r="N9163">
        <f t="shared" si="1140"/>
        <v>3.3960531989175591E-3</v>
      </c>
    </row>
    <row r="9164" spans="1:14" x14ac:dyDescent="0.3">
      <c r="A9164">
        <f t="shared" si="1134"/>
        <v>92</v>
      </c>
      <c r="E9164" s="105">
        <f t="shared" si="1135"/>
        <v>0</v>
      </c>
      <c r="I9164" s="105">
        <f t="shared" si="1136"/>
        <v>0</v>
      </c>
      <c r="J9164" s="105">
        <f t="shared" si="1137"/>
        <v>0</v>
      </c>
      <c r="K9164" s="105">
        <f t="shared" si="1138"/>
        <v>0</v>
      </c>
      <c r="L9164" s="105">
        <f t="shared" si="1139"/>
        <v>0</v>
      </c>
      <c r="M9164">
        <v>0.04</v>
      </c>
      <c r="N9164">
        <f t="shared" si="1140"/>
        <v>3.3960531989175591E-3</v>
      </c>
    </row>
    <row r="9165" spans="1:14" x14ac:dyDescent="0.3">
      <c r="A9165">
        <f t="shared" si="1134"/>
        <v>92</v>
      </c>
      <c r="E9165" s="105">
        <f t="shared" si="1135"/>
        <v>0</v>
      </c>
      <c r="I9165" s="105">
        <f t="shared" si="1136"/>
        <v>0</v>
      </c>
      <c r="J9165" s="105">
        <f t="shared" si="1137"/>
        <v>0</v>
      </c>
      <c r="K9165" s="105">
        <f t="shared" si="1138"/>
        <v>0</v>
      </c>
      <c r="L9165" s="105">
        <f t="shared" si="1139"/>
        <v>0</v>
      </c>
      <c r="M9165">
        <v>0.04</v>
      </c>
      <c r="N9165">
        <f t="shared" si="1140"/>
        <v>3.3960531989175591E-3</v>
      </c>
    </row>
    <row r="9166" spans="1:14" x14ac:dyDescent="0.3">
      <c r="A9166">
        <f t="shared" si="1134"/>
        <v>92</v>
      </c>
      <c r="E9166" s="105">
        <f t="shared" si="1135"/>
        <v>0</v>
      </c>
      <c r="I9166" s="105">
        <f t="shared" si="1136"/>
        <v>0</v>
      </c>
      <c r="J9166" s="105">
        <f t="shared" si="1137"/>
        <v>0</v>
      </c>
      <c r="K9166" s="105">
        <f t="shared" si="1138"/>
        <v>0</v>
      </c>
      <c r="L9166" s="105">
        <f t="shared" si="1139"/>
        <v>0</v>
      </c>
      <c r="M9166">
        <v>0.04</v>
      </c>
      <c r="N9166">
        <f t="shared" si="1140"/>
        <v>3.3960531989175591E-3</v>
      </c>
    </row>
    <row r="9167" spans="1:14" x14ac:dyDescent="0.3">
      <c r="A9167">
        <f t="shared" si="1134"/>
        <v>92</v>
      </c>
      <c r="E9167" s="105">
        <f t="shared" si="1135"/>
        <v>0</v>
      </c>
      <c r="I9167" s="105">
        <f t="shared" si="1136"/>
        <v>0</v>
      </c>
      <c r="J9167" s="105">
        <f t="shared" si="1137"/>
        <v>0</v>
      </c>
      <c r="K9167" s="105">
        <f t="shared" si="1138"/>
        <v>0</v>
      </c>
      <c r="L9167" s="105">
        <f t="shared" si="1139"/>
        <v>0</v>
      </c>
      <c r="M9167">
        <v>0.04</v>
      </c>
      <c r="N9167">
        <f t="shared" si="1140"/>
        <v>3.3960531989175591E-3</v>
      </c>
    </row>
    <row r="9168" spans="1:14" x14ac:dyDescent="0.3">
      <c r="A9168">
        <f t="shared" si="1134"/>
        <v>92</v>
      </c>
      <c r="E9168" s="105">
        <f t="shared" si="1135"/>
        <v>0</v>
      </c>
      <c r="I9168" s="105">
        <f t="shared" si="1136"/>
        <v>0</v>
      </c>
      <c r="J9168" s="105">
        <f t="shared" si="1137"/>
        <v>0</v>
      </c>
      <c r="K9168" s="105">
        <f t="shared" si="1138"/>
        <v>0</v>
      </c>
      <c r="L9168" s="105">
        <f t="shared" si="1139"/>
        <v>0</v>
      </c>
      <c r="M9168">
        <v>0.04</v>
      </c>
      <c r="N9168">
        <f t="shared" si="1140"/>
        <v>3.3960531989175591E-3</v>
      </c>
    </row>
    <row r="9169" spans="1:14" x14ac:dyDescent="0.3">
      <c r="A9169">
        <f t="shared" si="1134"/>
        <v>92</v>
      </c>
      <c r="E9169" s="105">
        <f t="shared" si="1135"/>
        <v>0</v>
      </c>
      <c r="I9169" s="105">
        <f t="shared" si="1136"/>
        <v>0</v>
      </c>
      <c r="J9169" s="105">
        <f t="shared" si="1137"/>
        <v>0</v>
      </c>
      <c r="K9169" s="105">
        <f t="shared" si="1138"/>
        <v>0</v>
      </c>
      <c r="L9169" s="105">
        <f t="shared" si="1139"/>
        <v>0</v>
      </c>
      <c r="M9169">
        <v>0.04</v>
      </c>
      <c r="N9169">
        <f t="shared" si="1140"/>
        <v>3.3960531989175591E-3</v>
      </c>
    </row>
    <row r="9170" spans="1:14" x14ac:dyDescent="0.3">
      <c r="A9170">
        <f t="shared" si="1134"/>
        <v>92</v>
      </c>
      <c r="E9170" s="105">
        <f t="shared" si="1135"/>
        <v>0</v>
      </c>
      <c r="I9170" s="105">
        <f t="shared" si="1136"/>
        <v>0</v>
      </c>
      <c r="J9170" s="105">
        <f t="shared" si="1137"/>
        <v>0</v>
      </c>
      <c r="K9170" s="105">
        <f t="shared" si="1138"/>
        <v>0</v>
      </c>
      <c r="L9170" s="105">
        <f t="shared" si="1139"/>
        <v>0</v>
      </c>
      <c r="M9170">
        <v>0.04</v>
      </c>
      <c r="N9170">
        <f t="shared" si="1140"/>
        <v>3.3960531989175591E-3</v>
      </c>
    </row>
    <row r="9171" spans="1:14" x14ac:dyDescent="0.3">
      <c r="A9171">
        <f t="shared" si="1134"/>
        <v>92</v>
      </c>
      <c r="E9171" s="105">
        <f t="shared" si="1135"/>
        <v>0</v>
      </c>
      <c r="I9171" s="105">
        <f t="shared" si="1136"/>
        <v>0</v>
      </c>
      <c r="J9171" s="105">
        <f t="shared" si="1137"/>
        <v>0</v>
      </c>
      <c r="K9171" s="105">
        <f t="shared" si="1138"/>
        <v>0</v>
      </c>
      <c r="L9171" s="105">
        <f t="shared" si="1139"/>
        <v>0</v>
      </c>
      <c r="M9171">
        <v>0.04</v>
      </c>
      <c r="N9171">
        <f t="shared" si="1140"/>
        <v>3.3960531989175591E-3</v>
      </c>
    </row>
    <row r="9172" spans="1:14" x14ac:dyDescent="0.3">
      <c r="A9172">
        <f t="shared" si="1134"/>
        <v>92</v>
      </c>
      <c r="E9172" s="105">
        <f t="shared" si="1135"/>
        <v>0</v>
      </c>
      <c r="I9172" s="105">
        <f t="shared" si="1136"/>
        <v>0</v>
      </c>
      <c r="J9172" s="105">
        <f t="shared" si="1137"/>
        <v>0</v>
      </c>
      <c r="K9172" s="105">
        <f t="shared" si="1138"/>
        <v>0</v>
      </c>
      <c r="L9172" s="105">
        <f t="shared" si="1139"/>
        <v>0</v>
      </c>
      <c r="M9172">
        <v>0.04</v>
      </c>
      <c r="N9172">
        <f t="shared" si="1140"/>
        <v>3.3960531989175591E-3</v>
      </c>
    </row>
    <row r="9173" spans="1:14" x14ac:dyDescent="0.3">
      <c r="A9173">
        <f t="shared" si="1134"/>
        <v>92</v>
      </c>
      <c r="E9173" s="105">
        <f t="shared" si="1135"/>
        <v>0</v>
      </c>
      <c r="I9173" s="105">
        <f t="shared" si="1136"/>
        <v>0</v>
      </c>
      <c r="J9173" s="105">
        <f t="shared" si="1137"/>
        <v>0</v>
      </c>
      <c r="K9173" s="105">
        <f t="shared" si="1138"/>
        <v>0</v>
      </c>
      <c r="L9173" s="105">
        <f t="shared" si="1139"/>
        <v>0</v>
      </c>
      <c r="M9173">
        <v>0.04</v>
      </c>
      <c r="N9173">
        <f t="shared" si="1140"/>
        <v>3.3960531989175591E-3</v>
      </c>
    </row>
    <row r="9174" spans="1:14" x14ac:dyDescent="0.3">
      <c r="A9174">
        <f t="shared" si="1134"/>
        <v>92</v>
      </c>
      <c r="E9174" s="105">
        <f t="shared" si="1135"/>
        <v>0</v>
      </c>
      <c r="I9174" s="105">
        <f t="shared" si="1136"/>
        <v>0</v>
      </c>
      <c r="J9174" s="105">
        <f t="shared" si="1137"/>
        <v>0</v>
      </c>
      <c r="K9174" s="105">
        <f t="shared" si="1138"/>
        <v>0</v>
      </c>
      <c r="L9174" s="105">
        <f t="shared" si="1139"/>
        <v>0</v>
      </c>
      <c r="M9174">
        <v>0.04</v>
      </c>
      <c r="N9174">
        <f t="shared" si="1140"/>
        <v>3.3960531989175591E-3</v>
      </c>
    </row>
    <row r="9175" spans="1:14" x14ac:dyDescent="0.3">
      <c r="A9175">
        <f t="shared" si="1134"/>
        <v>92</v>
      </c>
      <c r="E9175" s="105">
        <f t="shared" si="1135"/>
        <v>0</v>
      </c>
      <c r="I9175" s="105">
        <f t="shared" si="1136"/>
        <v>0</v>
      </c>
      <c r="J9175" s="105">
        <f t="shared" si="1137"/>
        <v>0</v>
      </c>
      <c r="K9175" s="105">
        <f t="shared" si="1138"/>
        <v>0</v>
      </c>
      <c r="L9175" s="105">
        <f t="shared" si="1139"/>
        <v>0</v>
      </c>
      <c r="M9175">
        <v>0.04</v>
      </c>
      <c r="N9175">
        <f t="shared" si="1140"/>
        <v>3.3960531989175591E-3</v>
      </c>
    </row>
    <row r="9176" spans="1:14" x14ac:dyDescent="0.3">
      <c r="A9176">
        <f t="shared" si="1134"/>
        <v>92</v>
      </c>
      <c r="E9176" s="105">
        <f t="shared" si="1135"/>
        <v>0</v>
      </c>
      <c r="I9176" s="105">
        <f t="shared" si="1136"/>
        <v>0</v>
      </c>
      <c r="J9176" s="105">
        <f t="shared" si="1137"/>
        <v>0</v>
      </c>
      <c r="K9176" s="105">
        <f t="shared" si="1138"/>
        <v>0</v>
      </c>
      <c r="L9176" s="105">
        <f t="shared" si="1139"/>
        <v>0</v>
      </c>
      <c r="M9176">
        <v>0.04</v>
      </c>
      <c r="N9176">
        <f t="shared" si="1140"/>
        <v>3.3960531989175591E-3</v>
      </c>
    </row>
    <row r="9177" spans="1:14" x14ac:dyDescent="0.3">
      <c r="A9177">
        <f t="shared" si="1134"/>
        <v>92</v>
      </c>
      <c r="E9177" s="105">
        <f t="shared" si="1135"/>
        <v>0</v>
      </c>
      <c r="I9177" s="105">
        <f t="shared" si="1136"/>
        <v>0</v>
      </c>
      <c r="J9177" s="105">
        <f t="shared" si="1137"/>
        <v>0</v>
      </c>
      <c r="K9177" s="105">
        <f t="shared" si="1138"/>
        <v>0</v>
      </c>
      <c r="L9177" s="105">
        <f t="shared" si="1139"/>
        <v>0</v>
      </c>
      <c r="M9177">
        <v>0.04</v>
      </c>
      <c r="N9177">
        <f t="shared" si="1140"/>
        <v>3.3960531989175591E-3</v>
      </c>
    </row>
    <row r="9178" spans="1:14" x14ac:dyDescent="0.3">
      <c r="A9178">
        <f t="shared" si="1134"/>
        <v>92</v>
      </c>
      <c r="E9178" s="105">
        <f t="shared" si="1135"/>
        <v>0</v>
      </c>
      <c r="I9178" s="105">
        <f t="shared" si="1136"/>
        <v>0</v>
      </c>
      <c r="J9178" s="105">
        <f t="shared" si="1137"/>
        <v>0</v>
      </c>
      <c r="K9178" s="105">
        <f t="shared" si="1138"/>
        <v>0</v>
      </c>
      <c r="L9178" s="105">
        <f t="shared" si="1139"/>
        <v>0</v>
      </c>
      <c r="M9178">
        <v>0.04</v>
      </c>
      <c r="N9178">
        <f t="shared" si="1140"/>
        <v>3.3960531989175591E-3</v>
      </c>
    </row>
    <row r="9179" spans="1:14" x14ac:dyDescent="0.3">
      <c r="A9179">
        <f t="shared" si="1134"/>
        <v>92</v>
      </c>
      <c r="E9179" s="105">
        <f t="shared" si="1135"/>
        <v>0</v>
      </c>
      <c r="I9179" s="105">
        <f t="shared" si="1136"/>
        <v>0</v>
      </c>
      <c r="J9179" s="105">
        <f t="shared" si="1137"/>
        <v>0</v>
      </c>
      <c r="K9179" s="105">
        <f t="shared" si="1138"/>
        <v>0</v>
      </c>
      <c r="L9179" s="105">
        <f t="shared" si="1139"/>
        <v>0</v>
      </c>
      <c r="M9179">
        <v>0.04</v>
      </c>
      <c r="N9179">
        <f t="shared" si="1140"/>
        <v>3.3960531989175591E-3</v>
      </c>
    </row>
    <row r="9180" spans="1:14" x14ac:dyDescent="0.3">
      <c r="A9180">
        <f t="shared" si="1134"/>
        <v>92</v>
      </c>
      <c r="E9180" s="105">
        <f t="shared" si="1135"/>
        <v>0</v>
      </c>
      <c r="I9180" s="105">
        <f t="shared" si="1136"/>
        <v>0</v>
      </c>
      <c r="J9180" s="105">
        <f t="shared" si="1137"/>
        <v>0</v>
      </c>
      <c r="K9180" s="105">
        <f t="shared" si="1138"/>
        <v>0</v>
      </c>
      <c r="L9180" s="105">
        <f t="shared" si="1139"/>
        <v>0</v>
      </c>
      <c r="M9180">
        <v>0.04</v>
      </c>
      <c r="N9180">
        <f t="shared" si="1140"/>
        <v>3.3960531989175591E-3</v>
      </c>
    </row>
    <row r="9181" spans="1:14" x14ac:dyDescent="0.3">
      <c r="A9181">
        <f t="shared" si="1134"/>
        <v>92</v>
      </c>
      <c r="E9181" s="105">
        <f t="shared" si="1135"/>
        <v>0</v>
      </c>
      <c r="I9181" s="105">
        <f t="shared" si="1136"/>
        <v>0</v>
      </c>
      <c r="J9181" s="105">
        <f t="shared" si="1137"/>
        <v>0</v>
      </c>
      <c r="K9181" s="105">
        <f t="shared" si="1138"/>
        <v>0</v>
      </c>
      <c r="L9181" s="105">
        <f t="shared" si="1139"/>
        <v>0</v>
      </c>
      <c r="M9181">
        <v>0.04</v>
      </c>
      <c r="N9181">
        <f t="shared" si="1140"/>
        <v>3.3960531989175591E-3</v>
      </c>
    </row>
    <row r="9182" spans="1:14" x14ac:dyDescent="0.3">
      <c r="A9182">
        <f t="shared" si="1134"/>
        <v>92</v>
      </c>
      <c r="E9182" s="105">
        <f t="shared" si="1135"/>
        <v>0</v>
      </c>
      <c r="I9182" s="105">
        <f t="shared" si="1136"/>
        <v>0</v>
      </c>
      <c r="J9182" s="105">
        <f t="shared" si="1137"/>
        <v>0</v>
      </c>
      <c r="K9182" s="105">
        <f t="shared" si="1138"/>
        <v>0</v>
      </c>
      <c r="L9182" s="105">
        <f t="shared" si="1139"/>
        <v>0</v>
      </c>
      <c r="M9182">
        <v>0.04</v>
      </c>
      <c r="N9182">
        <f t="shared" si="1140"/>
        <v>3.3960531989175591E-3</v>
      </c>
    </row>
    <row r="9183" spans="1:14" x14ac:dyDescent="0.3">
      <c r="A9183">
        <f t="shared" si="1134"/>
        <v>92</v>
      </c>
      <c r="E9183" s="105">
        <f t="shared" si="1135"/>
        <v>0</v>
      </c>
      <c r="I9183" s="105">
        <f t="shared" si="1136"/>
        <v>0</v>
      </c>
      <c r="J9183" s="105">
        <f t="shared" si="1137"/>
        <v>0</v>
      </c>
      <c r="K9183" s="105">
        <f t="shared" si="1138"/>
        <v>0</v>
      </c>
      <c r="L9183" s="105">
        <f t="shared" si="1139"/>
        <v>0</v>
      </c>
      <c r="M9183">
        <v>0.04</v>
      </c>
      <c r="N9183">
        <f t="shared" si="1140"/>
        <v>3.3960531989175591E-3</v>
      </c>
    </row>
    <row r="9184" spans="1:14" x14ac:dyDescent="0.3">
      <c r="A9184">
        <f t="shared" si="1134"/>
        <v>92</v>
      </c>
      <c r="E9184" s="105">
        <f t="shared" si="1135"/>
        <v>0</v>
      </c>
      <c r="I9184" s="105">
        <f t="shared" si="1136"/>
        <v>0</v>
      </c>
      <c r="J9184" s="105">
        <f t="shared" si="1137"/>
        <v>0</v>
      </c>
      <c r="K9184" s="105">
        <f t="shared" si="1138"/>
        <v>0</v>
      </c>
      <c r="L9184" s="105">
        <f t="shared" si="1139"/>
        <v>0</v>
      </c>
      <c r="M9184">
        <v>0.04</v>
      </c>
      <c r="N9184">
        <f t="shared" si="1140"/>
        <v>3.3960531989175591E-3</v>
      </c>
    </row>
    <row r="9185" spans="1:14" x14ac:dyDescent="0.3">
      <c r="A9185">
        <f t="shared" si="1134"/>
        <v>92</v>
      </c>
      <c r="E9185" s="105">
        <f t="shared" si="1135"/>
        <v>0</v>
      </c>
      <c r="I9185" s="105">
        <f t="shared" si="1136"/>
        <v>0</v>
      </c>
      <c r="J9185" s="105">
        <f t="shared" si="1137"/>
        <v>0</v>
      </c>
      <c r="K9185" s="105">
        <f t="shared" si="1138"/>
        <v>0</v>
      </c>
      <c r="L9185" s="105">
        <f t="shared" si="1139"/>
        <v>0</v>
      </c>
      <c r="M9185">
        <v>0.04</v>
      </c>
      <c r="N9185">
        <f t="shared" si="1140"/>
        <v>3.3960531989175591E-3</v>
      </c>
    </row>
    <row r="9186" spans="1:14" x14ac:dyDescent="0.3">
      <c r="A9186">
        <f t="shared" si="1134"/>
        <v>92</v>
      </c>
      <c r="E9186" s="105">
        <f t="shared" si="1135"/>
        <v>0</v>
      </c>
      <c r="I9186" s="105">
        <f t="shared" si="1136"/>
        <v>0</v>
      </c>
      <c r="J9186" s="105">
        <f t="shared" si="1137"/>
        <v>0</v>
      </c>
      <c r="K9186" s="105">
        <f t="shared" si="1138"/>
        <v>0</v>
      </c>
      <c r="L9186" s="105">
        <f t="shared" si="1139"/>
        <v>0</v>
      </c>
      <c r="M9186">
        <v>0.04</v>
      </c>
      <c r="N9186">
        <f t="shared" si="1140"/>
        <v>3.3960531989175591E-3</v>
      </c>
    </row>
    <row r="9187" spans="1:14" x14ac:dyDescent="0.3">
      <c r="A9187">
        <f t="shared" si="1134"/>
        <v>92</v>
      </c>
      <c r="E9187" s="105">
        <f t="shared" si="1135"/>
        <v>0</v>
      </c>
      <c r="I9187" s="105">
        <f t="shared" si="1136"/>
        <v>0</v>
      </c>
      <c r="J9187" s="105">
        <f t="shared" si="1137"/>
        <v>0</v>
      </c>
      <c r="K9187" s="105">
        <f t="shared" si="1138"/>
        <v>0</v>
      </c>
      <c r="L9187" s="105">
        <f t="shared" si="1139"/>
        <v>0</v>
      </c>
      <c r="M9187">
        <v>0.04</v>
      </c>
      <c r="N9187">
        <f t="shared" si="1140"/>
        <v>3.3960531989175591E-3</v>
      </c>
    </row>
    <row r="9188" spans="1:14" x14ac:dyDescent="0.3">
      <c r="A9188">
        <f t="shared" si="1134"/>
        <v>92</v>
      </c>
      <c r="E9188" s="105">
        <f t="shared" si="1135"/>
        <v>0</v>
      </c>
      <c r="I9188" s="105">
        <f t="shared" si="1136"/>
        <v>0</v>
      </c>
      <c r="J9188" s="105">
        <f t="shared" si="1137"/>
        <v>0</v>
      </c>
      <c r="K9188" s="105">
        <f t="shared" si="1138"/>
        <v>0</v>
      </c>
      <c r="L9188" s="105">
        <f t="shared" si="1139"/>
        <v>0</v>
      </c>
      <c r="M9188">
        <v>0.04</v>
      </c>
      <c r="N9188">
        <f t="shared" si="1140"/>
        <v>3.3960531989175591E-3</v>
      </c>
    </row>
    <row r="9189" spans="1:14" x14ac:dyDescent="0.3">
      <c r="A9189">
        <f t="shared" si="1134"/>
        <v>92</v>
      </c>
      <c r="E9189" s="105">
        <f t="shared" si="1135"/>
        <v>0</v>
      </c>
      <c r="I9189" s="105">
        <f t="shared" si="1136"/>
        <v>0</v>
      </c>
      <c r="J9189" s="105">
        <f t="shared" si="1137"/>
        <v>0</v>
      </c>
      <c r="K9189" s="105">
        <f t="shared" si="1138"/>
        <v>0</v>
      </c>
      <c r="L9189" s="105">
        <f t="shared" si="1139"/>
        <v>0</v>
      </c>
      <c r="M9189">
        <v>0.04</v>
      </c>
      <c r="N9189">
        <f t="shared" si="1140"/>
        <v>3.3960531989175591E-3</v>
      </c>
    </row>
    <row r="9190" spans="1:14" x14ac:dyDescent="0.3">
      <c r="A9190">
        <f t="shared" si="1134"/>
        <v>92</v>
      </c>
      <c r="E9190" s="105">
        <f t="shared" si="1135"/>
        <v>0</v>
      </c>
      <c r="I9190" s="105">
        <f t="shared" si="1136"/>
        <v>0</v>
      </c>
      <c r="J9190" s="105">
        <f t="shared" si="1137"/>
        <v>0</v>
      </c>
      <c r="K9190" s="105">
        <f t="shared" si="1138"/>
        <v>0</v>
      </c>
      <c r="L9190" s="105">
        <f t="shared" si="1139"/>
        <v>0</v>
      </c>
      <c r="M9190">
        <v>0.04</v>
      </c>
      <c r="N9190">
        <f t="shared" si="1140"/>
        <v>3.3960531989175591E-3</v>
      </c>
    </row>
    <row r="9191" spans="1:14" x14ac:dyDescent="0.3">
      <c r="A9191">
        <f t="shared" ref="A9191:A9254" si="1141">IF(COUNTIF(A9091:A9190,A9190)=100, A9190+1,A9190)</f>
        <v>92</v>
      </c>
      <c r="E9191" s="105">
        <f t="shared" ref="E9191:E9254" si="1142">MAX(0, E9091-K9091-L9091)</f>
        <v>0</v>
      </c>
      <c r="I9191" s="105">
        <f t="shared" ref="I9191:I9254" si="1143">IF(E9191&lt;I9091,J9191 + E9191, I9091)</f>
        <v>0</v>
      </c>
      <c r="J9191" s="105">
        <f t="shared" si="1137"/>
        <v>0</v>
      </c>
      <c r="K9191" s="105">
        <f t="shared" si="1138"/>
        <v>0</v>
      </c>
      <c r="L9191" s="105">
        <f t="shared" si="1139"/>
        <v>0</v>
      </c>
      <c r="M9191">
        <v>0.04</v>
      </c>
      <c r="N9191">
        <f t="shared" si="1140"/>
        <v>3.3960531989175591E-3</v>
      </c>
    </row>
    <row r="9192" spans="1:14" x14ac:dyDescent="0.3">
      <c r="A9192">
        <f t="shared" si="1141"/>
        <v>92</v>
      </c>
      <c r="E9192" s="105">
        <f t="shared" si="1142"/>
        <v>0</v>
      </c>
      <c r="I9192" s="105">
        <f t="shared" si="1143"/>
        <v>0</v>
      </c>
      <c r="J9192" s="105">
        <f t="shared" si="1137"/>
        <v>0</v>
      </c>
      <c r="K9192" s="105">
        <f t="shared" si="1138"/>
        <v>0</v>
      </c>
      <c r="L9192" s="105">
        <f t="shared" si="1139"/>
        <v>0</v>
      </c>
      <c r="M9192">
        <v>0.04</v>
      </c>
      <c r="N9192">
        <f t="shared" si="1140"/>
        <v>3.3960531989175591E-3</v>
      </c>
    </row>
    <row r="9193" spans="1:14" x14ac:dyDescent="0.3">
      <c r="A9193">
        <f t="shared" si="1141"/>
        <v>92</v>
      </c>
      <c r="E9193" s="105">
        <f t="shared" si="1142"/>
        <v>0</v>
      </c>
      <c r="I9193" s="105">
        <f t="shared" si="1143"/>
        <v>0</v>
      </c>
      <c r="J9193" s="105">
        <f t="shared" si="1137"/>
        <v>0</v>
      </c>
      <c r="K9193" s="105">
        <f t="shared" si="1138"/>
        <v>0</v>
      </c>
      <c r="L9193" s="105">
        <f t="shared" si="1139"/>
        <v>0</v>
      </c>
      <c r="M9193">
        <v>0.04</v>
      </c>
      <c r="N9193">
        <f t="shared" si="1140"/>
        <v>3.3960531989175591E-3</v>
      </c>
    </row>
    <row r="9194" spans="1:14" x14ac:dyDescent="0.3">
      <c r="A9194">
        <f t="shared" si="1141"/>
        <v>92</v>
      </c>
      <c r="E9194" s="105">
        <f t="shared" si="1142"/>
        <v>0</v>
      </c>
      <c r="I9194" s="105">
        <f t="shared" si="1143"/>
        <v>0</v>
      </c>
      <c r="J9194" s="105">
        <f t="shared" si="1137"/>
        <v>0</v>
      </c>
      <c r="K9194" s="105">
        <f t="shared" si="1138"/>
        <v>0</v>
      </c>
      <c r="L9194" s="105">
        <f t="shared" si="1139"/>
        <v>0</v>
      </c>
      <c r="M9194">
        <v>0.04</v>
      </c>
      <c r="N9194">
        <f t="shared" si="1140"/>
        <v>3.3960531989175591E-3</v>
      </c>
    </row>
    <row r="9195" spans="1:14" x14ac:dyDescent="0.3">
      <c r="A9195">
        <f t="shared" si="1141"/>
        <v>92</v>
      </c>
      <c r="E9195" s="105">
        <f t="shared" si="1142"/>
        <v>0</v>
      </c>
      <c r="I9195" s="105">
        <f t="shared" si="1143"/>
        <v>0</v>
      </c>
      <c r="J9195" s="105">
        <f t="shared" si="1137"/>
        <v>0</v>
      </c>
      <c r="K9195" s="105">
        <f t="shared" si="1138"/>
        <v>0</v>
      </c>
      <c r="L9195" s="105">
        <f t="shared" si="1139"/>
        <v>0</v>
      </c>
      <c r="M9195">
        <v>0.04</v>
      </c>
      <c r="N9195">
        <f t="shared" si="1140"/>
        <v>3.3960531989175591E-3</v>
      </c>
    </row>
    <row r="9196" spans="1:14" x14ac:dyDescent="0.3">
      <c r="A9196">
        <f t="shared" si="1141"/>
        <v>92</v>
      </c>
      <c r="E9196" s="105">
        <f t="shared" si="1142"/>
        <v>0</v>
      </c>
      <c r="I9196" s="105">
        <f t="shared" si="1143"/>
        <v>0</v>
      </c>
      <c r="J9196" s="105">
        <f t="shared" si="1137"/>
        <v>0</v>
      </c>
      <c r="K9196" s="105">
        <f t="shared" si="1138"/>
        <v>0</v>
      </c>
      <c r="L9196" s="105">
        <f t="shared" si="1139"/>
        <v>0</v>
      </c>
      <c r="M9196">
        <v>0.04</v>
      </c>
      <c r="N9196">
        <f t="shared" si="1140"/>
        <v>3.3960531989175591E-3</v>
      </c>
    </row>
    <row r="9197" spans="1:14" x14ac:dyDescent="0.3">
      <c r="A9197">
        <f t="shared" si="1141"/>
        <v>92</v>
      </c>
      <c r="E9197" s="105">
        <f t="shared" si="1142"/>
        <v>0</v>
      </c>
      <c r="I9197" s="105">
        <f t="shared" si="1143"/>
        <v>0</v>
      </c>
      <c r="J9197" s="105">
        <f t="shared" si="1137"/>
        <v>0</v>
      </c>
      <c r="K9197" s="105">
        <f t="shared" si="1138"/>
        <v>0</v>
      </c>
      <c r="L9197" s="105">
        <f t="shared" si="1139"/>
        <v>0</v>
      </c>
      <c r="M9197">
        <v>0.04</v>
      </c>
      <c r="N9197">
        <f t="shared" si="1140"/>
        <v>3.3960531989175591E-3</v>
      </c>
    </row>
    <row r="9198" spans="1:14" x14ac:dyDescent="0.3">
      <c r="A9198">
        <f t="shared" si="1141"/>
        <v>92</v>
      </c>
      <c r="E9198" s="105">
        <f t="shared" si="1142"/>
        <v>0</v>
      </c>
      <c r="I9198" s="105">
        <f t="shared" si="1143"/>
        <v>0</v>
      </c>
      <c r="J9198" s="105">
        <f t="shared" si="1137"/>
        <v>0</v>
      </c>
      <c r="K9198" s="105">
        <f t="shared" si="1138"/>
        <v>0</v>
      </c>
      <c r="L9198" s="105">
        <f t="shared" si="1139"/>
        <v>0</v>
      </c>
      <c r="M9198">
        <v>0.04</v>
      </c>
      <c r="N9198">
        <f t="shared" si="1140"/>
        <v>3.3960531989175591E-3</v>
      </c>
    </row>
    <row r="9199" spans="1:14" x14ac:dyDescent="0.3">
      <c r="A9199">
        <f t="shared" si="1141"/>
        <v>92</v>
      </c>
      <c r="E9199" s="105">
        <f t="shared" si="1142"/>
        <v>0</v>
      </c>
      <c r="I9199" s="105">
        <f t="shared" si="1143"/>
        <v>0</v>
      </c>
      <c r="J9199" s="105">
        <f t="shared" si="1137"/>
        <v>0</v>
      </c>
      <c r="K9199" s="105">
        <f t="shared" si="1138"/>
        <v>0</v>
      </c>
      <c r="L9199" s="105">
        <f t="shared" si="1139"/>
        <v>0</v>
      </c>
      <c r="M9199">
        <v>0.04</v>
      </c>
      <c r="N9199">
        <f t="shared" si="1140"/>
        <v>3.3960531989175591E-3</v>
      </c>
    </row>
    <row r="9200" spans="1:14" x14ac:dyDescent="0.3">
      <c r="A9200">
        <f t="shared" si="1141"/>
        <v>92</v>
      </c>
      <c r="E9200" s="105">
        <f t="shared" si="1142"/>
        <v>0</v>
      </c>
      <c r="I9200" s="105">
        <f t="shared" si="1143"/>
        <v>0</v>
      </c>
      <c r="J9200" s="105">
        <f t="shared" si="1137"/>
        <v>0</v>
      </c>
      <c r="K9200" s="105">
        <f t="shared" si="1138"/>
        <v>0</v>
      </c>
      <c r="L9200" s="105">
        <f t="shared" si="1139"/>
        <v>0</v>
      </c>
      <c r="M9200">
        <v>0.04</v>
      </c>
      <c r="N9200">
        <f t="shared" si="1140"/>
        <v>3.3960531989175591E-3</v>
      </c>
    </row>
    <row r="9201" spans="1:15" x14ac:dyDescent="0.3">
      <c r="A9201">
        <f t="shared" si="1141"/>
        <v>92</v>
      </c>
      <c r="E9201" s="105">
        <f t="shared" si="1142"/>
        <v>0</v>
      </c>
      <c r="I9201" s="105">
        <f t="shared" si="1143"/>
        <v>0</v>
      </c>
      <c r="J9201" s="105">
        <f t="shared" si="1137"/>
        <v>0</v>
      </c>
      <c r="K9201" s="105">
        <f t="shared" si="1138"/>
        <v>0</v>
      </c>
      <c r="L9201" s="105">
        <f t="shared" si="1139"/>
        <v>0</v>
      </c>
      <c r="M9201">
        <v>0.04</v>
      </c>
      <c r="N9201">
        <f t="shared" si="1140"/>
        <v>3.3960531989175591E-3</v>
      </c>
      <c r="O9201" s="105" t="e">
        <f t="shared" ref="O9201" si="1144">SUM(I9102:I9201)</f>
        <v>#REF!</v>
      </c>
    </row>
    <row r="9202" spans="1:15" x14ac:dyDescent="0.3">
      <c r="A9202">
        <f t="shared" si="1141"/>
        <v>93</v>
      </c>
      <c r="E9202" s="105" t="e">
        <f t="shared" si="1142"/>
        <v>#REF!</v>
      </c>
      <c r="I9202" s="105" t="e">
        <f t="shared" si="1143"/>
        <v>#REF!</v>
      </c>
      <c r="J9202" s="105" t="e">
        <f t="shared" si="1137"/>
        <v>#REF!</v>
      </c>
      <c r="K9202" s="105" t="e">
        <f t="shared" si="1138"/>
        <v>#REF!</v>
      </c>
      <c r="L9202" s="105" t="e">
        <f t="shared" si="1139"/>
        <v>#REF!</v>
      </c>
      <c r="M9202">
        <v>0.04</v>
      </c>
      <c r="N9202">
        <f t="shared" si="1140"/>
        <v>3.3960531989175591E-3</v>
      </c>
    </row>
    <row r="9203" spans="1:15" x14ac:dyDescent="0.3">
      <c r="A9203">
        <f t="shared" si="1141"/>
        <v>93</v>
      </c>
      <c r="E9203" s="105" t="e">
        <f t="shared" si="1142"/>
        <v>#REF!</v>
      </c>
      <c r="I9203" s="105" t="e">
        <f t="shared" si="1143"/>
        <v>#REF!</v>
      </c>
      <c r="J9203" s="105" t="e">
        <f t="shared" si="1137"/>
        <v>#REF!</v>
      </c>
      <c r="K9203" s="105" t="e">
        <f t="shared" si="1138"/>
        <v>#REF!</v>
      </c>
      <c r="L9203" s="105" t="e">
        <f t="shared" si="1139"/>
        <v>#REF!</v>
      </c>
      <c r="M9203">
        <v>0.04</v>
      </c>
      <c r="N9203">
        <f t="shared" si="1140"/>
        <v>3.3960531989175591E-3</v>
      </c>
    </row>
    <row r="9204" spans="1:15" x14ac:dyDescent="0.3">
      <c r="A9204">
        <f t="shared" si="1141"/>
        <v>93</v>
      </c>
      <c r="E9204" s="105" t="e">
        <f t="shared" si="1142"/>
        <v>#REF!</v>
      </c>
      <c r="I9204" s="105" t="e">
        <f t="shared" si="1143"/>
        <v>#REF!</v>
      </c>
      <c r="J9204" s="105" t="e">
        <f t="shared" si="1137"/>
        <v>#REF!</v>
      </c>
      <c r="K9204" s="105" t="e">
        <f t="shared" si="1138"/>
        <v>#REF!</v>
      </c>
      <c r="L9204" s="105" t="e">
        <f t="shared" si="1139"/>
        <v>#REF!</v>
      </c>
      <c r="M9204">
        <v>0.04</v>
      </c>
      <c r="N9204">
        <f t="shared" si="1140"/>
        <v>3.3960531989175591E-3</v>
      </c>
    </row>
    <row r="9205" spans="1:15" x14ac:dyDescent="0.3">
      <c r="A9205">
        <f t="shared" si="1141"/>
        <v>93</v>
      </c>
      <c r="E9205" s="105">
        <f t="shared" si="1142"/>
        <v>0</v>
      </c>
      <c r="I9205" s="105">
        <f t="shared" si="1143"/>
        <v>0</v>
      </c>
      <c r="J9205" s="105">
        <f t="shared" si="1137"/>
        <v>0</v>
      </c>
      <c r="K9205" s="105">
        <f t="shared" si="1138"/>
        <v>0</v>
      </c>
      <c r="L9205" s="105">
        <f t="shared" si="1139"/>
        <v>0</v>
      </c>
      <c r="M9205">
        <v>0.04</v>
      </c>
      <c r="N9205">
        <f t="shared" si="1140"/>
        <v>3.3960531989175591E-3</v>
      </c>
    </row>
    <row r="9206" spans="1:15" x14ac:dyDescent="0.3">
      <c r="A9206">
        <f t="shared" si="1141"/>
        <v>93</v>
      </c>
      <c r="E9206" s="105">
        <f t="shared" si="1142"/>
        <v>0</v>
      </c>
      <c r="I9206" s="105">
        <f t="shared" si="1143"/>
        <v>0</v>
      </c>
      <c r="J9206" s="105">
        <f t="shared" si="1137"/>
        <v>0</v>
      </c>
      <c r="K9206" s="105">
        <f t="shared" si="1138"/>
        <v>0</v>
      </c>
      <c r="L9206" s="105">
        <f t="shared" si="1139"/>
        <v>0</v>
      </c>
      <c r="M9206">
        <v>0.04</v>
      </c>
      <c r="N9206">
        <f t="shared" si="1140"/>
        <v>3.3960531989175591E-3</v>
      </c>
    </row>
    <row r="9207" spans="1:15" x14ac:dyDescent="0.3">
      <c r="A9207">
        <f t="shared" si="1141"/>
        <v>93</v>
      </c>
      <c r="E9207" s="105">
        <f t="shared" si="1142"/>
        <v>0</v>
      </c>
      <c r="I9207" s="105">
        <f t="shared" si="1143"/>
        <v>0</v>
      </c>
      <c r="J9207" s="105">
        <f t="shared" si="1137"/>
        <v>0</v>
      </c>
      <c r="K9207" s="105">
        <f t="shared" si="1138"/>
        <v>0</v>
      </c>
      <c r="L9207" s="105">
        <f t="shared" si="1139"/>
        <v>0</v>
      </c>
      <c r="M9207">
        <v>0.04</v>
      </c>
      <c r="N9207">
        <f t="shared" si="1140"/>
        <v>3.3960531989175591E-3</v>
      </c>
    </row>
    <row r="9208" spans="1:15" x14ac:dyDescent="0.3">
      <c r="A9208">
        <f t="shared" si="1141"/>
        <v>93</v>
      </c>
      <c r="E9208" s="105">
        <f t="shared" si="1142"/>
        <v>0</v>
      </c>
      <c r="I9208" s="105">
        <f t="shared" si="1143"/>
        <v>0</v>
      </c>
      <c r="J9208" s="105">
        <f t="shared" si="1137"/>
        <v>0</v>
      </c>
      <c r="K9208" s="105">
        <f t="shared" si="1138"/>
        <v>0</v>
      </c>
      <c r="L9208" s="105">
        <f t="shared" si="1139"/>
        <v>0</v>
      </c>
      <c r="M9208">
        <v>0.04</v>
      </c>
      <c r="N9208">
        <f t="shared" si="1140"/>
        <v>3.3960531989175591E-3</v>
      </c>
    </row>
    <row r="9209" spans="1:15" x14ac:dyDescent="0.3">
      <c r="A9209">
        <f t="shared" si="1141"/>
        <v>93</v>
      </c>
      <c r="E9209" s="105">
        <f t="shared" si="1142"/>
        <v>0</v>
      </c>
      <c r="I9209" s="105">
        <f t="shared" si="1143"/>
        <v>0</v>
      </c>
      <c r="J9209" s="105">
        <f t="shared" si="1137"/>
        <v>0</v>
      </c>
      <c r="K9209" s="105">
        <f t="shared" si="1138"/>
        <v>0</v>
      </c>
      <c r="L9209" s="105">
        <f t="shared" si="1139"/>
        <v>0</v>
      </c>
      <c r="M9209">
        <v>0.04</v>
      </c>
      <c r="N9209">
        <f t="shared" si="1140"/>
        <v>3.3960531989175591E-3</v>
      </c>
    </row>
    <row r="9210" spans="1:15" x14ac:dyDescent="0.3">
      <c r="A9210">
        <f t="shared" si="1141"/>
        <v>93</v>
      </c>
      <c r="E9210" s="105">
        <f t="shared" si="1142"/>
        <v>0</v>
      </c>
      <c r="I9210" s="105">
        <f t="shared" si="1143"/>
        <v>0</v>
      </c>
      <c r="J9210" s="105">
        <f t="shared" si="1137"/>
        <v>0</v>
      </c>
      <c r="K9210" s="105">
        <f t="shared" si="1138"/>
        <v>0</v>
      </c>
      <c r="L9210" s="105">
        <f t="shared" si="1139"/>
        <v>0</v>
      </c>
      <c r="M9210">
        <v>0.04</v>
      </c>
      <c r="N9210">
        <f t="shared" si="1140"/>
        <v>3.3960531989175591E-3</v>
      </c>
    </row>
    <row r="9211" spans="1:15" x14ac:dyDescent="0.3">
      <c r="A9211">
        <f t="shared" si="1141"/>
        <v>93</v>
      </c>
      <c r="E9211" s="105">
        <f t="shared" si="1142"/>
        <v>0</v>
      </c>
      <c r="I9211" s="105">
        <f t="shared" si="1143"/>
        <v>0</v>
      </c>
      <c r="J9211" s="105">
        <f t="shared" si="1137"/>
        <v>0</v>
      </c>
      <c r="K9211" s="105">
        <f t="shared" si="1138"/>
        <v>0</v>
      </c>
      <c r="L9211" s="105">
        <f t="shared" si="1139"/>
        <v>0</v>
      </c>
      <c r="M9211">
        <v>0.04</v>
      </c>
      <c r="N9211">
        <f t="shared" si="1140"/>
        <v>3.3960531989175591E-3</v>
      </c>
    </row>
    <row r="9212" spans="1:15" x14ac:dyDescent="0.3">
      <c r="A9212">
        <f t="shared" si="1141"/>
        <v>93</v>
      </c>
      <c r="E9212" s="105">
        <f t="shared" si="1142"/>
        <v>0</v>
      </c>
      <c r="I9212" s="105">
        <f t="shared" si="1143"/>
        <v>0</v>
      </c>
      <c r="J9212" s="105">
        <f t="shared" si="1137"/>
        <v>0</v>
      </c>
      <c r="K9212" s="105">
        <f t="shared" si="1138"/>
        <v>0</v>
      </c>
      <c r="L9212" s="105">
        <f t="shared" si="1139"/>
        <v>0</v>
      </c>
      <c r="M9212">
        <v>0.04</v>
      </c>
      <c r="N9212">
        <f t="shared" si="1140"/>
        <v>3.3960531989175591E-3</v>
      </c>
    </row>
    <row r="9213" spans="1:15" x14ac:dyDescent="0.3">
      <c r="A9213">
        <f t="shared" si="1141"/>
        <v>93</v>
      </c>
      <c r="E9213" s="105">
        <f t="shared" si="1142"/>
        <v>0</v>
      </c>
      <c r="I9213" s="105">
        <f t="shared" si="1143"/>
        <v>0</v>
      </c>
      <c r="J9213" s="105">
        <f t="shared" si="1137"/>
        <v>0</v>
      </c>
      <c r="K9213" s="105">
        <f t="shared" si="1138"/>
        <v>0</v>
      </c>
      <c r="L9213" s="105">
        <f t="shared" si="1139"/>
        <v>0</v>
      </c>
      <c r="M9213">
        <v>0.04</v>
      </c>
      <c r="N9213">
        <f t="shared" si="1140"/>
        <v>3.3960531989175591E-3</v>
      </c>
    </row>
    <row r="9214" spans="1:15" x14ac:dyDescent="0.3">
      <c r="A9214">
        <f t="shared" si="1141"/>
        <v>93</v>
      </c>
      <c r="E9214" s="105">
        <f t="shared" si="1142"/>
        <v>0</v>
      </c>
      <c r="I9214" s="105">
        <f t="shared" si="1143"/>
        <v>0</v>
      </c>
      <c r="J9214" s="105">
        <f t="shared" si="1137"/>
        <v>0</v>
      </c>
      <c r="K9214" s="105">
        <f t="shared" si="1138"/>
        <v>0</v>
      </c>
      <c r="L9214" s="105">
        <f t="shared" si="1139"/>
        <v>0</v>
      </c>
      <c r="M9214">
        <v>0.04</v>
      </c>
      <c r="N9214">
        <f t="shared" si="1140"/>
        <v>3.3960531989175591E-3</v>
      </c>
    </row>
    <row r="9215" spans="1:15" x14ac:dyDescent="0.3">
      <c r="A9215">
        <f t="shared" si="1141"/>
        <v>93</v>
      </c>
      <c r="E9215" s="105">
        <f t="shared" si="1142"/>
        <v>0</v>
      </c>
      <c r="I9215" s="105">
        <f t="shared" si="1143"/>
        <v>0</v>
      </c>
      <c r="J9215" s="105">
        <f t="shared" si="1137"/>
        <v>0</v>
      </c>
      <c r="K9215" s="105">
        <f t="shared" si="1138"/>
        <v>0</v>
      </c>
      <c r="L9215" s="105">
        <f t="shared" si="1139"/>
        <v>0</v>
      </c>
      <c r="M9215">
        <v>0.04</v>
      </c>
      <c r="N9215">
        <f t="shared" si="1140"/>
        <v>3.3960531989175591E-3</v>
      </c>
    </row>
    <row r="9216" spans="1:15" x14ac:dyDescent="0.3">
      <c r="A9216">
        <f t="shared" si="1141"/>
        <v>93</v>
      </c>
      <c r="E9216" s="105">
        <f t="shared" si="1142"/>
        <v>0</v>
      </c>
      <c r="I9216" s="105">
        <f t="shared" si="1143"/>
        <v>0</v>
      </c>
      <c r="J9216" s="105">
        <f t="shared" si="1137"/>
        <v>0</v>
      </c>
      <c r="K9216" s="105">
        <f t="shared" si="1138"/>
        <v>0</v>
      </c>
      <c r="L9216" s="105">
        <f t="shared" si="1139"/>
        <v>0</v>
      </c>
      <c r="M9216">
        <v>0.04</v>
      </c>
      <c r="N9216">
        <f t="shared" si="1140"/>
        <v>3.3960531989175591E-3</v>
      </c>
    </row>
    <row r="9217" spans="1:14" x14ac:dyDescent="0.3">
      <c r="A9217">
        <f t="shared" si="1141"/>
        <v>93</v>
      </c>
      <c r="E9217" s="105">
        <f t="shared" si="1142"/>
        <v>0</v>
      </c>
      <c r="I9217" s="105">
        <f t="shared" si="1143"/>
        <v>0</v>
      </c>
      <c r="J9217" s="105">
        <f t="shared" si="1137"/>
        <v>0</v>
      </c>
      <c r="K9217" s="105">
        <f t="shared" si="1138"/>
        <v>0</v>
      </c>
      <c r="L9217" s="105">
        <f t="shared" si="1139"/>
        <v>0</v>
      </c>
      <c r="M9217">
        <v>0.04</v>
      </c>
      <c r="N9217">
        <f t="shared" si="1140"/>
        <v>3.3960531989175591E-3</v>
      </c>
    </row>
    <row r="9218" spans="1:14" x14ac:dyDescent="0.3">
      <c r="A9218">
        <f t="shared" si="1141"/>
        <v>93</v>
      </c>
      <c r="E9218" s="105">
        <f t="shared" si="1142"/>
        <v>0</v>
      </c>
      <c r="I9218" s="105">
        <f t="shared" si="1143"/>
        <v>0</v>
      </c>
      <c r="J9218" s="105">
        <f t="shared" si="1137"/>
        <v>0</v>
      </c>
      <c r="K9218" s="105">
        <f t="shared" si="1138"/>
        <v>0</v>
      </c>
      <c r="L9218" s="105">
        <f t="shared" si="1139"/>
        <v>0</v>
      </c>
      <c r="M9218">
        <v>0.04</v>
      </c>
      <c r="N9218">
        <f t="shared" si="1140"/>
        <v>3.3960531989175591E-3</v>
      </c>
    </row>
    <row r="9219" spans="1:14" x14ac:dyDescent="0.3">
      <c r="A9219">
        <f t="shared" si="1141"/>
        <v>93</v>
      </c>
      <c r="E9219" s="105">
        <f t="shared" si="1142"/>
        <v>0</v>
      </c>
      <c r="I9219" s="105">
        <f t="shared" si="1143"/>
        <v>0</v>
      </c>
      <c r="J9219" s="105">
        <f t="shared" ref="J9219:J9282" si="1145">E9219*($H$2/12)</f>
        <v>0</v>
      </c>
      <c r="K9219" s="105">
        <f t="shared" ref="K9219:K9282" si="1146">I9219-J9219</f>
        <v>0</v>
      </c>
      <c r="L9219" s="105">
        <f t="shared" ref="L9219:L9282" si="1147">N9219*(E9219-K9219)</f>
        <v>0</v>
      </c>
      <c r="M9219">
        <v>0.04</v>
      </c>
      <c r="N9219">
        <f t="shared" ref="N9219:N9282" si="1148">1-(POWER(1-M9219,(1/12)))</f>
        <v>3.3960531989175591E-3</v>
      </c>
    </row>
    <row r="9220" spans="1:14" x14ac:dyDescent="0.3">
      <c r="A9220">
        <f t="shared" si="1141"/>
        <v>93</v>
      </c>
      <c r="E9220" s="105">
        <f t="shared" si="1142"/>
        <v>0</v>
      </c>
      <c r="I9220" s="105">
        <f t="shared" si="1143"/>
        <v>0</v>
      </c>
      <c r="J9220" s="105">
        <f t="shared" si="1145"/>
        <v>0</v>
      </c>
      <c r="K9220" s="105">
        <f t="shared" si="1146"/>
        <v>0</v>
      </c>
      <c r="L9220" s="105">
        <f t="shared" si="1147"/>
        <v>0</v>
      </c>
      <c r="M9220">
        <v>0.04</v>
      </c>
      <c r="N9220">
        <f t="shared" si="1148"/>
        <v>3.3960531989175591E-3</v>
      </c>
    </row>
    <row r="9221" spans="1:14" x14ac:dyDescent="0.3">
      <c r="A9221">
        <f t="shared" si="1141"/>
        <v>93</v>
      </c>
      <c r="E9221" s="105">
        <f t="shared" si="1142"/>
        <v>0</v>
      </c>
      <c r="I9221" s="105">
        <f t="shared" si="1143"/>
        <v>0</v>
      </c>
      <c r="J9221" s="105">
        <f t="shared" si="1145"/>
        <v>0</v>
      </c>
      <c r="K9221" s="105">
        <f t="shared" si="1146"/>
        <v>0</v>
      </c>
      <c r="L9221" s="105">
        <f t="shared" si="1147"/>
        <v>0</v>
      </c>
      <c r="M9221">
        <v>0.04</v>
      </c>
      <c r="N9221">
        <f t="shared" si="1148"/>
        <v>3.3960531989175591E-3</v>
      </c>
    </row>
    <row r="9222" spans="1:14" x14ac:dyDescent="0.3">
      <c r="A9222">
        <f t="shared" si="1141"/>
        <v>93</v>
      </c>
      <c r="E9222" s="105">
        <f t="shared" si="1142"/>
        <v>0</v>
      </c>
      <c r="I9222" s="105">
        <f t="shared" si="1143"/>
        <v>0</v>
      </c>
      <c r="J9222" s="105">
        <f t="shared" si="1145"/>
        <v>0</v>
      </c>
      <c r="K9222" s="105">
        <f t="shared" si="1146"/>
        <v>0</v>
      </c>
      <c r="L9222" s="105">
        <f t="shared" si="1147"/>
        <v>0</v>
      </c>
      <c r="M9222">
        <v>0.04</v>
      </c>
      <c r="N9222">
        <f t="shared" si="1148"/>
        <v>3.3960531989175591E-3</v>
      </c>
    </row>
    <row r="9223" spans="1:14" x14ac:dyDescent="0.3">
      <c r="A9223">
        <f t="shared" si="1141"/>
        <v>93</v>
      </c>
      <c r="E9223" s="105">
        <f t="shared" si="1142"/>
        <v>0</v>
      </c>
      <c r="I9223" s="105">
        <f t="shared" si="1143"/>
        <v>0</v>
      </c>
      <c r="J9223" s="105">
        <f t="shared" si="1145"/>
        <v>0</v>
      </c>
      <c r="K9223" s="105">
        <f t="shared" si="1146"/>
        <v>0</v>
      </c>
      <c r="L9223" s="105">
        <f t="shared" si="1147"/>
        <v>0</v>
      </c>
      <c r="M9223">
        <v>0.04</v>
      </c>
      <c r="N9223">
        <f t="shared" si="1148"/>
        <v>3.3960531989175591E-3</v>
      </c>
    </row>
    <row r="9224" spans="1:14" x14ac:dyDescent="0.3">
      <c r="A9224">
        <f t="shared" si="1141"/>
        <v>93</v>
      </c>
      <c r="E9224" s="105">
        <f t="shared" si="1142"/>
        <v>0</v>
      </c>
      <c r="I9224" s="105">
        <f t="shared" si="1143"/>
        <v>0</v>
      </c>
      <c r="J9224" s="105">
        <f t="shared" si="1145"/>
        <v>0</v>
      </c>
      <c r="K9224" s="105">
        <f t="shared" si="1146"/>
        <v>0</v>
      </c>
      <c r="L9224" s="105">
        <f t="shared" si="1147"/>
        <v>0</v>
      </c>
      <c r="M9224">
        <v>0.04</v>
      </c>
      <c r="N9224">
        <f t="shared" si="1148"/>
        <v>3.3960531989175591E-3</v>
      </c>
    </row>
    <row r="9225" spans="1:14" x14ac:dyDescent="0.3">
      <c r="A9225">
        <f t="shared" si="1141"/>
        <v>93</v>
      </c>
      <c r="E9225" s="105">
        <f t="shared" si="1142"/>
        <v>0</v>
      </c>
      <c r="I9225" s="105">
        <f t="shared" si="1143"/>
        <v>0</v>
      </c>
      <c r="J9225" s="105">
        <f t="shared" si="1145"/>
        <v>0</v>
      </c>
      <c r="K9225" s="105">
        <f t="shared" si="1146"/>
        <v>0</v>
      </c>
      <c r="L9225" s="105">
        <f t="shared" si="1147"/>
        <v>0</v>
      </c>
      <c r="M9225">
        <v>0.04</v>
      </c>
      <c r="N9225">
        <f t="shared" si="1148"/>
        <v>3.3960531989175591E-3</v>
      </c>
    </row>
    <row r="9226" spans="1:14" x14ac:dyDescent="0.3">
      <c r="A9226">
        <f t="shared" si="1141"/>
        <v>93</v>
      </c>
      <c r="E9226" s="105">
        <f t="shared" si="1142"/>
        <v>0</v>
      </c>
      <c r="I9226" s="105">
        <f t="shared" si="1143"/>
        <v>0</v>
      </c>
      <c r="J9226" s="105">
        <f t="shared" si="1145"/>
        <v>0</v>
      </c>
      <c r="K9226" s="105">
        <f t="shared" si="1146"/>
        <v>0</v>
      </c>
      <c r="L9226" s="105">
        <f t="shared" si="1147"/>
        <v>0</v>
      </c>
      <c r="M9226">
        <v>0.04</v>
      </c>
      <c r="N9226">
        <f t="shared" si="1148"/>
        <v>3.3960531989175591E-3</v>
      </c>
    </row>
    <row r="9227" spans="1:14" x14ac:dyDescent="0.3">
      <c r="A9227">
        <f t="shared" si="1141"/>
        <v>93</v>
      </c>
      <c r="E9227" s="105">
        <f t="shared" si="1142"/>
        <v>0</v>
      </c>
      <c r="I9227" s="105">
        <f t="shared" si="1143"/>
        <v>0</v>
      </c>
      <c r="J9227" s="105">
        <f t="shared" si="1145"/>
        <v>0</v>
      </c>
      <c r="K9227" s="105">
        <f t="shared" si="1146"/>
        <v>0</v>
      </c>
      <c r="L9227" s="105">
        <f t="shared" si="1147"/>
        <v>0</v>
      </c>
      <c r="M9227">
        <v>0.04</v>
      </c>
      <c r="N9227">
        <f t="shared" si="1148"/>
        <v>3.3960531989175591E-3</v>
      </c>
    </row>
    <row r="9228" spans="1:14" x14ac:dyDescent="0.3">
      <c r="A9228">
        <f t="shared" si="1141"/>
        <v>93</v>
      </c>
      <c r="E9228" s="105">
        <f t="shared" si="1142"/>
        <v>0</v>
      </c>
      <c r="I9228" s="105">
        <f t="shared" si="1143"/>
        <v>0</v>
      </c>
      <c r="J9228" s="105">
        <f t="shared" si="1145"/>
        <v>0</v>
      </c>
      <c r="K9228" s="105">
        <f t="shared" si="1146"/>
        <v>0</v>
      </c>
      <c r="L9228" s="105">
        <f t="shared" si="1147"/>
        <v>0</v>
      </c>
      <c r="M9228">
        <v>0.04</v>
      </c>
      <c r="N9228">
        <f t="shared" si="1148"/>
        <v>3.3960531989175591E-3</v>
      </c>
    </row>
    <row r="9229" spans="1:14" x14ac:dyDescent="0.3">
      <c r="A9229">
        <f t="shared" si="1141"/>
        <v>93</v>
      </c>
      <c r="E9229" s="105">
        <f t="shared" si="1142"/>
        <v>0</v>
      </c>
      <c r="I9229" s="105">
        <f t="shared" si="1143"/>
        <v>0</v>
      </c>
      <c r="J9229" s="105">
        <f t="shared" si="1145"/>
        <v>0</v>
      </c>
      <c r="K9229" s="105">
        <f t="shared" si="1146"/>
        <v>0</v>
      </c>
      <c r="L9229" s="105">
        <f t="shared" si="1147"/>
        <v>0</v>
      </c>
      <c r="M9229">
        <v>0.04</v>
      </c>
      <c r="N9229">
        <f t="shared" si="1148"/>
        <v>3.3960531989175591E-3</v>
      </c>
    </row>
    <row r="9230" spans="1:14" x14ac:dyDescent="0.3">
      <c r="A9230">
        <f t="shared" si="1141"/>
        <v>93</v>
      </c>
      <c r="E9230" s="105">
        <f t="shared" si="1142"/>
        <v>0</v>
      </c>
      <c r="I9230" s="105">
        <f t="shared" si="1143"/>
        <v>0</v>
      </c>
      <c r="J9230" s="105">
        <f t="shared" si="1145"/>
        <v>0</v>
      </c>
      <c r="K9230" s="105">
        <f t="shared" si="1146"/>
        <v>0</v>
      </c>
      <c r="L9230" s="105">
        <f t="shared" si="1147"/>
        <v>0</v>
      </c>
      <c r="M9230">
        <v>0.04</v>
      </c>
      <c r="N9230">
        <f t="shared" si="1148"/>
        <v>3.3960531989175591E-3</v>
      </c>
    </row>
    <row r="9231" spans="1:14" x14ac:dyDescent="0.3">
      <c r="A9231">
        <f t="shared" si="1141"/>
        <v>93</v>
      </c>
      <c r="E9231" s="105">
        <f t="shared" si="1142"/>
        <v>0</v>
      </c>
      <c r="I9231" s="105">
        <f t="shared" si="1143"/>
        <v>0</v>
      </c>
      <c r="J9231" s="105">
        <f t="shared" si="1145"/>
        <v>0</v>
      </c>
      <c r="K9231" s="105">
        <f t="shared" si="1146"/>
        <v>0</v>
      </c>
      <c r="L9231" s="105">
        <f t="shared" si="1147"/>
        <v>0</v>
      </c>
      <c r="M9231">
        <v>0.04</v>
      </c>
      <c r="N9231">
        <f t="shared" si="1148"/>
        <v>3.3960531989175591E-3</v>
      </c>
    </row>
    <row r="9232" spans="1:14" x14ac:dyDescent="0.3">
      <c r="A9232">
        <f t="shared" si="1141"/>
        <v>93</v>
      </c>
      <c r="E9232" s="105">
        <f t="shared" si="1142"/>
        <v>0</v>
      </c>
      <c r="I9232" s="105">
        <f t="shared" si="1143"/>
        <v>0</v>
      </c>
      <c r="J9232" s="105">
        <f t="shared" si="1145"/>
        <v>0</v>
      </c>
      <c r="K9232" s="105">
        <f t="shared" si="1146"/>
        <v>0</v>
      </c>
      <c r="L9232" s="105">
        <f t="shared" si="1147"/>
        <v>0</v>
      </c>
      <c r="M9232">
        <v>0.04</v>
      </c>
      <c r="N9232">
        <f t="shared" si="1148"/>
        <v>3.3960531989175591E-3</v>
      </c>
    </row>
    <row r="9233" spans="1:14" x14ac:dyDescent="0.3">
      <c r="A9233">
        <f t="shared" si="1141"/>
        <v>93</v>
      </c>
      <c r="E9233" s="105">
        <f t="shared" si="1142"/>
        <v>0</v>
      </c>
      <c r="I9233" s="105">
        <f t="shared" si="1143"/>
        <v>0</v>
      </c>
      <c r="J9233" s="105">
        <f t="shared" si="1145"/>
        <v>0</v>
      </c>
      <c r="K9233" s="105">
        <f t="shared" si="1146"/>
        <v>0</v>
      </c>
      <c r="L9233" s="105">
        <f t="shared" si="1147"/>
        <v>0</v>
      </c>
      <c r="M9233">
        <v>0.04</v>
      </c>
      <c r="N9233">
        <f t="shared" si="1148"/>
        <v>3.3960531989175591E-3</v>
      </c>
    </row>
    <row r="9234" spans="1:14" x14ac:dyDescent="0.3">
      <c r="A9234">
        <f t="shared" si="1141"/>
        <v>93</v>
      </c>
      <c r="E9234" s="105">
        <f t="shared" si="1142"/>
        <v>0</v>
      </c>
      <c r="I9234" s="105">
        <f t="shared" si="1143"/>
        <v>0</v>
      </c>
      <c r="J9234" s="105">
        <f t="shared" si="1145"/>
        <v>0</v>
      </c>
      <c r="K9234" s="105">
        <f t="shared" si="1146"/>
        <v>0</v>
      </c>
      <c r="L9234" s="105">
        <f t="shared" si="1147"/>
        <v>0</v>
      </c>
      <c r="M9234">
        <v>0.04</v>
      </c>
      <c r="N9234">
        <f t="shared" si="1148"/>
        <v>3.3960531989175591E-3</v>
      </c>
    </row>
    <row r="9235" spans="1:14" x14ac:dyDescent="0.3">
      <c r="A9235">
        <f t="shared" si="1141"/>
        <v>93</v>
      </c>
      <c r="E9235" s="105">
        <f t="shared" si="1142"/>
        <v>0</v>
      </c>
      <c r="I9235" s="105">
        <f t="shared" si="1143"/>
        <v>0</v>
      </c>
      <c r="J9235" s="105">
        <f t="shared" si="1145"/>
        <v>0</v>
      </c>
      <c r="K9235" s="105">
        <f t="shared" si="1146"/>
        <v>0</v>
      </c>
      <c r="L9235" s="105">
        <f t="shared" si="1147"/>
        <v>0</v>
      </c>
      <c r="M9235">
        <v>0.04</v>
      </c>
      <c r="N9235">
        <f t="shared" si="1148"/>
        <v>3.3960531989175591E-3</v>
      </c>
    </row>
    <row r="9236" spans="1:14" x14ac:dyDescent="0.3">
      <c r="A9236">
        <f t="shared" si="1141"/>
        <v>93</v>
      </c>
      <c r="E9236" s="105">
        <f t="shared" si="1142"/>
        <v>0</v>
      </c>
      <c r="I9236" s="105">
        <f t="shared" si="1143"/>
        <v>0</v>
      </c>
      <c r="J9236" s="105">
        <f t="shared" si="1145"/>
        <v>0</v>
      </c>
      <c r="K9236" s="105">
        <f t="shared" si="1146"/>
        <v>0</v>
      </c>
      <c r="L9236" s="105">
        <f t="shared" si="1147"/>
        <v>0</v>
      </c>
      <c r="M9236">
        <v>0.04</v>
      </c>
      <c r="N9236">
        <f t="shared" si="1148"/>
        <v>3.3960531989175591E-3</v>
      </c>
    </row>
    <row r="9237" spans="1:14" x14ac:dyDescent="0.3">
      <c r="A9237">
        <f t="shared" si="1141"/>
        <v>93</v>
      </c>
      <c r="E9237" s="105">
        <f t="shared" si="1142"/>
        <v>0</v>
      </c>
      <c r="I9237" s="105">
        <f t="shared" si="1143"/>
        <v>0</v>
      </c>
      <c r="J9237" s="105">
        <f t="shared" si="1145"/>
        <v>0</v>
      </c>
      <c r="K9237" s="105">
        <f t="shared" si="1146"/>
        <v>0</v>
      </c>
      <c r="L9237" s="105">
        <f t="shared" si="1147"/>
        <v>0</v>
      </c>
      <c r="M9237">
        <v>0.04</v>
      </c>
      <c r="N9237">
        <f t="shared" si="1148"/>
        <v>3.3960531989175591E-3</v>
      </c>
    </row>
    <row r="9238" spans="1:14" x14ac:dyDescent="0.3">
      <c r="A9238">
        <f t="shared" si="1141"/>
        <v>93</v>
      </c>
      <c r="E9238" s="105">
        <f t="shared" si="1142"/>
        <v>0</v>
      </c>
      <c r="I9238" s="105">
        <f t="shared" si="1143"/>
        <v>0</v>
      </c>
      <c r="J9238" s="105">
        <f t="shared" si="1145"/>
        <v>0</v>
      </c>
      <c r="K9238" s="105">
        <f t="shared" si="1146"/>
        <v>0</v>
      </c>
      <c r="L9238" s="105">
        <f t="shared" si="1147"/>
        <v>0</v>
      </c>
      <c r="M9238">
        <v>0.04</v>
      </c>
      <c r="N9238">
        <f t="shared" si="1148"/>
        <v>3.3960531989175591E-3</v>
      </c>
    </row>
    <row r="9239" spans="1:14" x14ac:dyDescent="0.3">
      <c r="A9239">
        <f t="shared" si="1141"/>
        <v>93</v>
      </c>
      <c r="E9239" s="105">
        <f t="shared" si="1142"/>
        <v>0</v>
      </c>
      <c r="I9239" s="105">
        <f t="shared" si="1143"/>
        <v>0</v>
      </c>
      <c r="J9239" s="105">
        <f t="shared" si="1145"/>
        <v>0</v>
      </c>
      <c r="K9239" s="105">
        <f t="shared" si="1146"/>
        <v>0</v>
      </c>
      <c r="L9239" s="105">
        <f t="shared" si="1147"/>
        <v>0</v>
      </c>
      <c r="M9239">
        <v>0.04</v>
      </c>
      <c r="N9239">
        <f t="shared" si="1148"/>
        <v>3.3960531989175591E-3</v>
      </c>
    </row>
    <row r="9240" spans="1:14" x14ac:dyDescent="0.3">
      <c r="A9240">
        <f t="shared" si="1141"/>
        <v>93</v>
      </c>
      <c r="E9240" s="105">
        <f t="shared" si="1142"/>
        <v>0</v>
      </c>
      <c r="I9240" s="105">
        <f t="shared" si="1143"/>
        <v>0</v>
      </c>
      <c r="J9240" s="105">
        <f t="shared" si="1145"/>
        <v>0</v>
      </c>
      <c r="K9240" s="105">
        <f t="shared" si="1146"/>
        <v>0</v>
      </c>
      <c r="L9240" s="105">
        <f t="shared" si="1147"/>
        <v>0</v>
      </c>
      <c r="M9240">
        <v>0.04</v>
      </c>
      <c r="N9240">
        <f t="shared" si="1148"/>
        <v>3.3960531989175591E-3</v>
      </c>
    </row>
    <row r="9241" spans="1:14" x14ac:dyDescent="0.3">
      <c r="A9241">
        <f t="shared" si="1141"/>
        <v>93</v>
      </c>
      <c r="E9241" s="105">
        <f t="shared" si="1142"/>
        <v>0</v>
      </c>
      <c r="I9241" s="105">
        <f t="shared" si="1143"/>
        <v>0</v>
      </c>
      <c r="J9241" s="105">
        <f t="shared" si="1145"/>
        <v>0</v>
      </c>
      <c r="K9241" s="105">
        <f t="shared" si="1146"/>
        <v>0</v>
      </c>
      <c r="L9241" s="105">
        <f t="shared" si="1147"/>
        <v>0</v>
      </c>
      <c r="M9241">
        <v>0.04</v>
      </c>
      <c r="N9241">
        <f t="shared" si="1148"/>
        <v>3.3960531989175591E-3</v>
      </c>
    </row>
    <row r="9242" spans="1:14" x14ac:dyDescent="0.3">
      <c r="A9242">
        <f t="shared" si="1141"/>
        <v>93</v>
      </c>
      <c r="E9242" s="105">
        <f t="shared" si="1142"/>
        <v>0</v>
      </c>
      <c r="I9242" s="105">
        <f t="shared" si="1143"/>
        <v>0</v>
      </c>
      <c r="J9242" s="105">
        <f t="shared" si="1145"/>
        <v>0</v>
      </c>
      <c r="K9242" s="105">
        <f t="shared" si="1146"/>
        <v>0</v>
      </c>
      <c r="L9242" s="105">
        <f t="shared" si="1147"/>
        <v>0</v>
      </c>
      <c r="M9242">
        <v>0.04</v>
      </c>
      <c r="N9242">
        <f t="shared" si="1148"/>
        <v>3.3960531989175591E-3</v>
      </c>
    </row>
    <row r="9243" spans="1:14" x14ac:dyDescent="0.3">
      <c r="A9243">
        <f t="shared" si="1141"/>
        <v>93</v>
      </c>
      <c r="E9243" s="105">
        <f t="shared" si="1142"/>
        <v>0</v>
      </c>
      <c r="I9243" s="105">
        <f t="shared" si="1143"/>
        <v>0</v>
      </c>
      <c r="J9243" s="105">
        <f t="shared" si="1145"/>
        <v>0</v>
      </c>
      <c r="K9243" s="105">
        <f t="shared" si="1146"/>
        <v>0</v>
      </c>
      <c r="L9243" s="105">
        <f t="shared" si="1147"/>
        <v>0</v>
      </c>
      <c r="M9243">
        <v>0.04</v>
      </c>
      <c r="N9243">
        <f t="shared" si="1148"/>
        <v>3.3960531989175591E-3</v>
      </c>
    </row>
    <row r="9244" spans="1:14" x14ac:dyDescent="0.3">
      <c r="A9244">
        <f t="shared" si="1141"/>
        <v>93</v>
      </c>
      <c r="E9244" s="105">
        <f t="shared" si="1142"/>
        <v>0</v>
      </c>
      <c r="I9244" s="105">
        <f t="shared" si="1143"/>
        <v>0</v>
      </c>
      <c r="J9244" s="105">
        <f t="shared" si="1145"/>
        <v>0</v>
      </c>
      <c r="K9244" s="105">
        <f t="shared" si="1146"/>
        <v>0</v>
      </c>
      <c r="L9244" s="105">
        <f t="shared" si="1147"/>
        <v>0</v>
      </c>
      <c r="M9244">
        <v>0.04</v>
      </c>
      <c r="N9244">
        <f t="shared" si="1148"/>
        <v>3.3960531989175591E-3</v>
      </c>
    </row>
    <row r="9245" spans="1:14" x14ac:dyDescent="0.3">
      <c r="A9245">
        <f t="shared" si="1141"/>
        <v>93</v>
      </c>
      <c r="E9245" s="105">
        <f t="shared" si="1142"/>
        <v>0</v>
      </c>
      <c r="I9245" s="105">
        <f t="shared" si="1143"/>
        <v>0</v>
      </c>
      <c r="J9245" s="105">
        <f t="shared" si="1145"/>
        <v>0</v>
      </c>
      <c r="K9245" s="105">
        <f t="shared" si="1146"/>
        <v>0</v>
      </c>
      <c r="L9245" s="105">
        <f t="shared" si="1147"/>
        <v>0</v>
      </c>
      <c r="M9245">
        <v>0.04</v>
      </c>
      <c r="N9245">
        <f t="shared" si="1148"/>
        <v>3.3960531989175591E-3</v>
      </c>
    </row>
    <row r="9246" spans="1:14" x14ac:dyDescent="0.3">
      <c r="A9246">
        <f t="shared" si="1141"/>
        <v>93</v>
      </c>
      <c r="E9246" s="105">
        <f t="shared" si="1142"/>
        <v>0</v>
      </c>
      <c r="I9246" s="105">
        <f t="shared" si="1143"/>
        <v>0</v>
      </c>
      <c r="J9246" s="105">
        <f t="shared" si="1145"/>
        <v>0</v>
      </c>
      <c r="K9246" s="105">
        <f t="shared" si="1146"/>
        <v>0</v>
      </c>
      <c r="L9246" s="105">
        <f t="shared" si="1147"/>
        <v>0</v>
      </c>
      <c r="M9246">
        <v>0.04</v>
      </c>
      <c r="N9246">
        <f t="shared" si="1148"/>
        <v>3.3960531989175591E-3</v>
      </c>
    </row>
    <row r="9247" spans="1:14" x14ac:dyDescent="0.3">
      <c r="A9247">
        <f t="shared" si="1141"/>
        <v>93</v>
      </c>
      <c r="E9247" s="105">
        <f t="shared" si="1142"/>
        <v>0</v>
      </c>
      <c r="I9247" s="105">
        <f t="shared" si="1143"/>
        <v>0</v>
      </c>
      <c r="J9247" s="105">
        <f t="shared" si="1145"/>
        <v>0</v>
      </c>
      <c r="K9247" s="105">
        <f t="shared" si="1146"/>
        <v>0</v>
      </c>
      <c r="L9247" s="105">
        <f t="shared" si="1147"/>
        <v>0</v>
      </c>
      <c r="M9247">
        <v>0.04</v>
      </c>
      <c r="N9247">
        <f t="shared" si="1148"/>
        <v>3.3960531989175591E-3</v>
      </c>
    </row>
    <row r="9248" spans="1:14" x14ac:dyDescent="0.3">
      <c r="A9248">
        <f t="shared" si="1141"/>
        <v>93</v>
      </c>
      <c r="E9248" s="105">
        <f t="shared" si="1142"/>
        <v>0</v>
      </c>
      <c r="I9248" s="105">
        <f t="shared" si="1143"/>
        <v>0</v>
      </c>
      <c r="J9248" s="105">
        <f t="shared" si="1145"/>
        <v>0</v>
      </c>
      <c r="K9248" s="105">
        <f t="shared" si="1146"/>
        <v>0</v>
      </c>
      <c r="L9248" s="105">
        <f t="shared" si="1147"/>
        <v>0</v>
      </c>
      <c r="M9248">
        <v>0.04</v>
      </c>
      <c r="N9248">
        <f t="shared" si="1148"/>
        <v>3.3960531989175591E-3</v>
      </c>
    </row>
    <row r="9249" spans="1:14" x14ac:dyDescent="0.3">
      <c r="A9249">
        <f t="shared" si="1141"/>
        <v>93</v>
      </c>
      <c r="E9249" s="105">
        <f t="shared" si="1142"/>
        <v>0</v>
      </c>
      <c r="I9249" s="105">
        <f t="shared" si="1143"/>
        <v>0</v>
      </c>
      <c r="J9249" s="105">
        <f t="shared" si="1145"/>
        <v>0</v>
      </c>
      <c r="K9249" s="105">
        <f t="shared" si="1146"/>
        <v>0</v>
      </c>
      <c r="L9249" s="105">
        <f t="shared" si="1147"/>
        <v>0</v>
      </c>
      <c r="M9249">
        <v>0.04</v>
      </c>
      <c r="N9249">
        <f t="shared" si="1148"/>
        <v>3.3960531989175591E-3</v>
      </c>
    </row>
    <row r="9250" spans="1:14" x14ac:dyDescent="0.3">
      <c r="A9250">
        <f t="shared" si="1141"/>
        <v>93</v>
      </c>
      <c r="E9250" s="105">
        <f t="shared" si="1142"/>
        <v>0</v>
      </c>
      <c r="I9250" s="105">
        <f t="shared" si="1143"/>
        <v>0</v>
      </c>
      <c r="J9250" s="105">
        <f t="shared" si="1145"/>
        <v>0</v>
      </c>
      <c r="K9250" s="105">
        <f t="shared" si="1146"/>
        <v>0</v>
      </c>
      <c r="L9250" s="105">
        <f t="shared" si="1147"/>
        <v>0</v>
      </c>
      <c r="M9250">
        <v>0.04</v>
      </c>
      <c r="N9250">
        <f t="shared" si="1148"/>
        <v>3.3960531989175591E-3</v>
      </c>
    </row>
    <row r="9251" spans="1:14" x14ac:dyDescent="0.3">
      <c r="A9251">
        <f t="shared" si="1141"/>
        <v>93</v>
      </c>
      <c r="E9251" s="105">
        <f t="shared" si="1142"/>
        <v>0</v>
      </c>
      <c r="I9251" s="105">
        <f t="shared" si="1143"/>
        <v>0</v>
      </c>
      <c r="J9251" s="105">
        <f t="shared" si="1145"/>
        <v>0</v>
      </c>
      <c r="K9251" s="105">
        <f t="shared" si="1146"/>
        <v>0</v>
      </c>
      <c r="L9251" s="105">
        <f t="shared" si="1147"/>
        <v>0</v>
      </c>
      <c r="M9251">
        <v>0.04</v>
      </c>
      <c r="N9251">
        <f t="shared" si="1148"/>
        <v>3.3960531989175591E-3</v>
      </c>
    </row>
    <row r="9252" spans="1:14" x14ac:dyDescent="0.3">
      <c r="A9252">
        <f t="shared" si="1141"/>
        <v>93</v>
      </c>
      <c r="E9252" s="105">
        <f t="shared" si="1142"/>
        <v>0</v>
      </c>
      <c r="I9252" s="105">
        <f t="shared" si="1143"/>
        <v>0</v>
      </c>
      <c r="J9252" s="105">
        <f t="shared" si="1145"/>
        <v>0</v>
      </c>
      <c r="K9252" s="105">
        <f t="shared" si="1146"/>
        <v>0</v>
      </c>
      <c r="L9252" s="105">
        <f t="shared" si="1147"/>
        <v>0</v>
      </c>
      <c r="M9252">
        <v>0.04</v>
      </c>
      <c r="N9252">
        <f t="shared" si="1148"/>
        <v>3.3960531989175591E-3</v>
      </c>
    </row>
    <row r="9253" spans="1:14" x14ac:dyDescent="0.3">
      <c r="A9253">
        <f t="shared" si="1141"/>
        <v>93</v>
      </c>
      <c r="E9253" s="105">
        <f t="shared" si="1142"/>
        <v>0</v>
      </c>
      <c r="I9253" s="105">
        <f t="shared" si="1143"/>
        <v>0</v>
      </c>
      <c r="J9253" s="105">
        <f t="shared" si="1145"/>
        <v>0</v>
      </c>
      <c r="K9253" s="105">
        <f t="shared" si="1146"/>
        <v>0</v>
      </c>
      <c r="L9253" s="105">
        <f t="shared" si="1147"/>
        <v>0</v>
      </c>
      <c r="M9253">
        <v>0.04</v>
      </c>
      <c r="N9253">
        <f t="shared" si="1148"/>
        <v>3.3960531989175591E-3</v>
      </c>
    </row>
    <row r="9254" spans="1:14" x14ac:dyDescent="0.3">
      <c r="A9254">
        <f t="shared" si="1141"/>
        <v>93</v>
      </c>
      <c r="E9254" s="105">
        <f t="shared" si="1142"/>
        <v>0</v>
      </c>
      <c r="I9254" s="105">
        <f t="shared" si="1143"/>
        <v>0</v>
      </c>
      <c r="J9254" s="105">
        <f t="shared" si="1145"/>
        <v>0</v>
      </c>
      <c r="K9254" s="105">
        <f t="shared" si="1146"/>
        <v>0</v>
      </c>
      <c r="L9254" s="105">
        <f t="shared" si="1147"/>
        <v>0</v>
      </c>
      <c r="M9254">
        <v>0.04</v>
      </c>
      <c r="N9254">
        <f t="shared" si="1148"/>
        <v>3.3960531989175591E-3</v>
      </c>
    </row>
    <row r="9255" spans="1:14" x14ac:dyDescent="0.3">
      <c r="A9255">
        <f t="shared" ref="A9255:A9318" si="1149">IF(COUNTIF(A9155:A9254,A9254)=100, A9254+1,A9254)</f>
        <v>93</v>
      </c>
      <c r="E9255" s="105">
        <f t="shared" ref="E9255:E9318" si="1150">MAX(0, E9155-K9155-L9155)</f>
        <v>0</v>
      </c>
      <c r="I9255" s="105">
        <f t="shared" ref="I9255:I9318" si="1151">IF(E9255&lt;I9155,J9255 + E9255, I9155)</f>
        <v>0</v>
      </c>
      <c r="J9255" s="105">
        <f t="shared" si="1145"/>
        <v>0</v>
      </c>
      <c r="K9255" s="105">
        <f t="shared" si="1146"/>
        <v>0</v>
      </c>
      <c r="L9255" s="105">
        <f t="shared" si="1147"/>
        <v>0</v>
      </c>
      <c r="M9255">
        <v>0.04</v>
      </c>
      <c r="N9255">
        <f t="shared" si="1148"/>
        <v>3.3960531989175591E-3</v>
      </c>
    </row>
    <row r="9256" spans="1:14" x14ac:dyDescent="0.3">
      <c r="A9256">
        <f t="shared" si="1149"/>
        <v>93</v>
      </c>
      <c r="E9256" s="105">
        <f t="shared" si="1150"/>
        <v>0</v>
      </c>
      <c r="I9256" s="105">
        <f t="shared" si="1151"/>
        <v>0</v>
      </c>
      <c r="J9256" s="105">
        <f t="shared" si="1145"/>
        <v>0</v>
      </c>
      <c r="K9256" s="105">
        <f t="shared" si="1146"/>
        <v>0</v>
      </c>
      <c r="L9256" s="105">
        <f t="shared" si="1147"/>
        <v>0</v>
      </c>
      <c r="M9256">
        <v>0.04</v>
      </c>
      <c r="N9256">
        <f t="shared" si="1148"/>
        <v>3.3960531989175591E-3</v>
      </c>
    </row>
    <row r="9257" spans="1:14" x14ac:dyDescent="0.3">
      <c r="A9257">
        <f t="shared" si="1149"/>
        <v>93</v>
      </c>
      <c r="E9257" s="105">
        <f t="shared" si="1150"/>
        <v>0</v>
      </c>
      <c r="I9257" s="105">
        <f t="shared" si="1151"/>
        <v>0</v>
      </c>
      <c r="J9257" s="105">
        <f t="shared" si="1145"/>
        <v>0</v>
      </c>
      <c r="K9257" s="105">
        <f t="shared" si="1146"/>
        <v>0</v>
      </c>
      <c r="L9257" s="105">
        <f t="shared" si="1147"/>
        <v>0</v>
      </c>
      <c r="M9257">
        <v>0.04</v>
      </c>
      <c r="N9257">
        <f t="shared" si="1148"/>
        <v>3.3960531989175591E-3</v>
      </c>
    </row>
    <row r="9258" spans="1:14" x14ac:dyDescent="0.3">
      <c r="A9258">
        <f t="shared" si="1149"/>
        <v>93</v>
      </c>
      <c r="E9258" s="105">
        <f t="shared" si="1150"/>
        <v>0</v>
      </c>
      <c r="I9258" s="105">
        <f t="shared" si="1151"/>
        <v>0</v>
      </c>
      <c r="J9258" s="105">
        <f t="shared" si="1145"/>
        <v>0</v>
      </c>
      <c r="K9258" s="105">
        <f t="shared" si="1146"/>
        <v>0</v>
      </c>
      <c r="L9258" s="105">
        <f t="shared" si="1147"/>
        <v>0</v>
      </c>
      <c r="M9258">
        <v>0.04</v>
      </c>
      <c r="N9258">
        <f t="shared" si="1148"/>
        <v>3.3960531989175591E-3</v>
      </c>
    </row>
    <row r="9259" spans="1:14" x14ac:dyDescent="0.3">
      <c r="A9259">
        <f t="shared" si="1149"/>
        <v>93</v>
      </c>
      <c r="E9259" s="105">
        <f t="shared" si="1150"/>
        <v>0</v>
      </c>
      <c r="I9259" s="105">
        <f t="shared" si="1151"/>
        <v>0</v>
      </c>
      <c r="J9259" s="105">
        <f t="shared" si="1145"/>
        <v>0</v>
      </c>
      <c r="K9259" s="105">
        <f t="shared" si="1146"/>
        <v>0</v>
      </c>
      <c r="L9259" s="105">
        <f t="shared" si="1147"/>
        <v>0</v>
      </c>
      <c r="M9259">
        <v>0.04</v>
      </c>
      <c r="N9259">
        <f t="shared" si="1148"/>
        <v>3.3960531989175591E-3</v>
      </c>
    </row>
    <row r="9260" spans="1:14" x14ac:dyDescent="0.3">
      <c r="A9260">
        <f t="shared" si="1149"/>
        <v>93</v>
      </c>
      <c r="E9260" s="105">
        <f t="shared" si="1150"/>
        <v>0</v>
      </c>
      <c r="I9260" s="105">
        <f t="shared" si="1151"/>
        <v>0</v>
      </c>
      <c r="J9260" s="105">
        <f t="shared" si="1145"/>
        <v>0</v>
      </c>
      <c r="K9260" s="105">
        <f t="shared" si="1146"/>
        <v>0</v>
      </c>
      <c r="L9260" s="105">
        <f t="shared" si="1147"/>
        <v>0</v>
      </c>
      <c r="M9260">
        <v>0.04</v>
      </c>
      <c r="N9260">
        <f t="shared" si="1148"/>
        <v>3.3960531989175591E-3</v>
      </c>
    </row>
    <row r="9261" spans="1:14" x14ac:dyDescent="0.3">
      <c r="A9261">
        <f t="shared" si="1149"/>
        <v>93</v>
      </c>
      <c r="E9261" s="105">
        <f t="shared" si="1150"/>
        <v>0</v>
      </c>
      <c r="I9261" s="105">
        <f t="shared" si="1151"/>
        <v>0</v>
      </c>
      <c r="J9261" s="105">
        <f t="shared" si="1145"/>
        <v>0</v>
      </c>
      <c r="K9261" s="105">
        <f t="shared" si="1146"/>
        <v>0</v>
      </c>
      <c r="L9261" s="105">
        <f t="shared" si="1147"/>
        <v>0</v>
      </c>
      <c r="M9261">
        <v>0.04</v>
      </c>
      <c r="N9261">
        <f t="shared" si="1148"/>
        <v>3.3960531989175591E-3</v>
      </c>
    </row>
    <row r="9262" spans="1:14" x14ac:dyDescent="0.3">
      <c r="A9262">
        <f t="shared" si="1149"/>
        <v>93</v>
      </c>
      <c r="E9262" s="105">
        <f t="shared" si="1150"/>
        <v>0</v>
      </c>
      <c r="I9262" s="105">
        <f t="shared" si="1151"/>
        <v>0</v>
      </c>
      <c r="J9262" s="105">
        <f t="shared" si="1145"/>
        <v>0</v>
      </c>
      <c r="K9262" s="105">
        <f t="shared" si="1146"/>
        <v>0</v>
      </c>
      <c r="L9262" s="105">
        <f t="shared" si="1147"/>
        <v>0</v>
      </c>
      <c r="M9262">
        <v>0.04</v>
      </c>
      <c r="N9262">
        <f t="shared" si="1148"/>
        <v>3.3960531989175591E-3</v>
      </c>
    </row>
    <row r="9263" spans="1:14" x14ac:dyDescent="0.3">
      <c r="A9263">
        <f t="shared" si="1149"/>
        <v>93</v>
      </c>
      <c r="E9263" s="105">
        <f t="shared" si="1150"/>
        <v>0</v>
      </c>
      <c r="I9263" s="105">
        <f t="shared" si="1151"/>
        <v>0</v>
      </c>
      <c r="J9263" s="105">
        <f t="shared" si="1145"/>
        <v>0</v>
      </c>
      <c r="K9263" s="105">
        <f t="shared" si="1146"/>
        <v>0</v>
      </c>
      <c r="L9263" s="105">
        <f t="shared" si="1147"/>
        <v>0</v>
      </c>
      <c r="M9263">
        <v>0.04</v>
      </c>
      <c r="N9263">
        <f t="shared" si="1148"/>
        <v>3.3960531989175591E-3</v>
      </c>
    </row>
    <row r="9264" spans="1:14" x14ac:dyDescent="0.3">
      <c r="A9264">
        <f t="shared" si="1149"/>
        <v>93</v>
      </c>
      <c r="E9264" s="105">
        <f t="shared" si="1150"/>
        <v>0</v>
      </c>
      <c r="I9264" s="105">
        <f t="shared" si="1151"/>
        <v>0</v>
      </c>
      <c r="J9264" s="105">
        <f t="shared" si="1145"/>
        <v>0</v>
      </c>
      <c r="K9264" s="105">
        <f t="shared" si="1146"/>
        <v>0</v>
      </c>
      <c r="L9264" s="105">
        <f t="shared" si="1147"/>
        <v>0</v>
      </c>
      <c r="M9264">
        <v>0.04</v>
      </c>
      <c r="N9264">
        <f t="shared" si="1148"/>
        <v>3.3960531989175591E-3</v>
      </c>
    </row>
    <row r="9265" spans="1:14" x14ac:dyDescent="0.3">
      <c r="A9265">
        <f t="shared" si="1149"/>
        <v>93</v>
      </c>
      <c r="E9265" s="105">
        <f t="shared" si="1150"/>
        <v>0</v>
      </c>
      <c r="I9265" s="105">
        <f t="shared" si="1151"/>
        <v>0</v>
      </c>
      <c r="J9265" s="105">
        <f t="shared" si="1145"/>
        <v>0</v>
      </c>
      <c r="K9265" s="105">
        <f t="shared" si="1146"/>
        <v>0</v>
      </c>
      <c r="L9265" s="105">
        <f t="shared" si="1147"/>
        <v>0</v>
      </c>
      <c r="M9265">
        <v>0.04</v>
      </c>
      <c r="N9265">
        <f t="shared" si="1148"/>
        <v>3.3960531989175591E-3</v>
      </c>
    </row>
    <row r="9266" spans="1:14" x14ac:dyDescent="0.3">
      <c r="A9266">
        <f t="shared" si="1149"/>
        <v>93</v>
      </c>
      <c r="E9266" s="105">
        <f t="shared" si="1150"/>
        <v>0</v>
      </c>
      <c r="I9266" s="105">
        <f t="shared" si="1151"/>
        <v>0</v>
      </c>
      <c r="J9266" s="105">
        <f t="shared" si="1145"/>
        <v>0</v>
      </c>
      <c r="K9266" s="105">
        <f t="shared" si="1146"/>
        <v>0</v>
      </c>
      <c r="L9266" s="105">
        <f t="shared" si="1147"/>
        <v>0</v>
      </c>
      <c r="M9266">
        <v>0.04</v>
      </c>
      <c r="N9266">
        <f t="shared" si="1148"/>
        <v>3.3960531989175591E-3</v>
      </c>
    </row>
    <row r="9267" spans="1:14" x14ac:dyDescent="0.3">
      <c r="A9267">
        <f t="shared" si="1149"/>
        <v>93</v>
      </c>
      <c r="E9267" s="105">
        <f t="shared" si="1150"/>
        <v>0</v>
      </c>
      <c r="I9267" s="105">
        <f t="shared" si="1151"/>
        <v>0</v>
      </c>
      <c r="J9267" s="105">
        <f t="shared" si="1145"/>
        <v>0</v>
      </c>
      <c r="K9267" s="105">
        <f t="shared" si="1146"/>
        <v>0</v>
      </c>
      <c r="L9267" s="105">
        <f t="shared" si="1147"/>
        <v>0</v>
      </c>
      <c r="M9267">
        <v>0.04</v>
      </c>
      <c r="N9267">
        <f t="shared" si="1148"/>
        <v>3.3960531989175591E-3</v>
      </c>
    </row>
    <row r="9268" spans="1:14" x14ac:dyDescent="0.3">
      <c r="A9268">
        <f t="shared" si="1149"/>
        <v>93</v>
      </c>
      <c r="E9268" s="105">
        <f t="shared" si="1150"/>
        <v>0</v>
      </c>
      <c r="I9268" s="105">
        <f t="shared" si="1151"/>
        <v>0</v>
      </c>
      <c r="J9268" s="105">
        <f t="shared" si="1145"/>
        <v>0</v>
      </c>
      <c r="K9268" s="105">
        <f t="shared" si="1146"/>
        <v>0</v>
      </c>
      <c r="L9268" s="105">
        <f t="shared" si="1147"/>
        <v>0</v>
      </c>
      <c r="M9268">
        <v>0.04</v>
      </c>
      <c r="N9268">
        <f t="shared" si="1148"/>
        <v>3.3960531989175591E-3</v>
      </c>
    </row>
    <row r="9269" spans="1:14" x14ac:dyDescent="0.3">
      <c r="A9269">
        <f t="shared" si="1149"/>
        <v>93</v>
      </c>
      <c r="E9269" s="105">
        <f t="shared" si="1150"/>
        <v>0</v>
      </c>
      <c r="I9269" s="105">
        <f t="shared" si="1151"/>
        <v>0</v>
      </c>
      <c r="J9269" s="105">
        <f t="shared" si="1145"/>
        <v>0</v>
      </c>
      <c r="K9269" s="105">
        <f t="shared" si="1146"/>
        <v>0</v>
      </c>
      <c r="L9269" s="105">
        <f t="shared" si="1147"/>
        <v>0</v>
      </c>
      <c r="M9269">
        <v>0.04</v>
      </c>
      <c r="N9269">
        <f t="shared" si="1148"/>
        <v>3.3960531989175591E-3</v>
      </c>
    </row>
    <row r="9270" spans="1:14" x14ac:dyDescent="0.3">
      <c r="A9270">
        <f t="shared" si="1149"/>
        <v>93</v>
      </c>
      <c r="E9270" s="105">
        <f t="shared" si="1150"/>
        <v>0</v>
      </c>
      <c r="I9270" s="105">
        <f t="shared" si="1151"/>
        <v>0</v>
      </c>
      <c r="J9270" s="105">
        <f t="shared" si="1145"/>
        <v>0</v>
      </c>
      <c r="K9270" s="105">
        <f t="shared" si="1146"/>
        <v>0</v>
      </c>
      <c r="L9270" s="105">
        <f t="shared" si="1147"/>
        <v>0</v>
      </c>
      <c r="M9270">
        <v>0.04</v>
      </c>
      <c r="N9270">
        <f t="shared" si="1148"/>
        <v>3.3960531989175591E-3</v>
      </c>
    </row>
    <row r="9271" spans="1:14" x14ac:dyDescent="0.3">
      <c r="A9271">
        <f t="shared" si="1149"/>
        <v>93</v>
      </c>
      <c r="E9271" s="105">
        <f t="shared" si="1150"/>
        <v>0</v>
      </c>
      <c r="I9271" s="105">
        <f t="shared" si="1151"/>
        <v>0</v>
      </c>
      <c r="J9271" s="105">
        <f t="shared" si="1145"/>
        <v>0</v>
      </c>
      <c r="K9271" s="105">
        <f t="shared" si="1146"/>
        <v>0</v>
      </c>
      <c r="L9271" s="105">
        <f t="shared" si="1147"/>
        <v>0</v>
      </c>
      <c r="M9271">
        <v>0.04</v>
      </c>
      <c r="N9271">
        <f t="shared" si="1148"/>
        <v>3.3960531989175591E-3</v>
      </c>
    </row>
    <row r="9272" spans="1:14" x14ac:dyDescent="0.3">
      <c r="A9272">
        <f t="shared" si="1149"/>
        <v>93</v>
      </c>
      <c r="E9272" s="105">
        <f t="shared" si="1150"/>
        <v>0</v>
      </c>
      <c r="I9272" s="105">
        <f t="shared" si="1151"/>
        <v>0</v>
      </c>
      <c r="J9272" s="105">
        <f t="shared" si="1145"/>
        <v>0</v>
      </c>
      <c r="K9272" s="105">
        <f t="shared" si="1146"/>
        <v>0</v>
      </c>
      <c r="L9272" s="105">
        <f t="shared" si="1147"/>
        <v>0</v>
      </c>
      <c r="M9272">
        <v>0.04</v>
      </c>
      <c r="N9272">
        <f t="shared" si="1148"/>
        <v>3.3960531989175591E-3</v>
      </c>
    </row>
    <row r="9273" spans="1:14" x14ac:dyDescent="0.3">
      <c r="A9273">
        <f t="shared" si="1149"/>
        <v>93</v>
      </c>
      <c r="E9273" s="105">
        <f t="shared" si="1150"/>
        <v>0</v>
      </c>
      <c r="I9273" s="105">
        <f t="shared" si="1151"/>
        <v>0</v>
      </c>
      <c r="J9273" s="105">
        <f t="shared" si="1145"/>
        <v>0</v>
      </c>
      <c r="K9273" s="105">
        <f t="shared" si="1146"/>
        <v>0</v>
      </c>
      <c r="L9273" s="105">
        <f t="shared" si="1147"/>
        <v>0</v>
      </c>
      <c r="M9273">
        <v>0.04</v>
      </c>
      <c r="N9273">
        <f t="shared" si="1148"/>
        <v>3.3960531989175591E-3</v>
      </c>
    </row>
    <row r="9274" spans="1:14" x14ac:dyDescent="0.3">
      <c r="A9274">
        <f t="shared" si="1149"/>
        <v>93</v>
      </c>
      <c r="E9274" s="105">
        <f t="shared" si="1150"/>
        <v>0</v>
      </c>
      <c r="I9274" s="105">
        <f t="shared" si="1151"/>
        <v>0</v>
      </c>
      <c r="J9274" s="105">
        <f t="shared" si="1145"/>
        <v>0</v>
      </c>
      <c r="K9274" s="105">
        <f t="shared" si="1146"/>
        <v>0</v>
      </c>
      <c r="L9274" s="105">
        <f t="shared" si="1147"/>
        <v>0</v>
      </c>
      <c r="M9274">
        <v>0.04</v>
      </c>
      <c r="N9274">
        <f t="shared" si="1148"/>
        <v>3.3960531989175591E-3</v>
      </c>
    </row>
    <row r="9275" spans="1:14" x14ac:dyDescent="0.3">
      <c r="A9275">
        <f t="shared" si="1149"/>
        <v>93</v>
      </c>
      <c r="E9275" s="105">
        <f t="shared" si="1150"/>
        <v>0</v>
      </c>
      <c r="I9275" s="105">
        <f t="shared" si="1151"/>
        <v>0</v>
      </c>
      <c r="J9275" s="105">
        <f t="shared" si="1145"/>
        <v>0</v>
      </c>
      <c r="K9275" s="105">
        <f t="shared" si="1146"/>
        <v>0</v>
      </c>
      <c r="L9275" s="105">
        <f t="shared" si="1147"/>
        <v>0</v>
      </c>
      <c r="M9275">
        <v>0.04</v>
      </c>
      <c r="N9275">
        <f t="shared" si="1148"/>
        <v>3.3960531989175591E-3</v>
      </c>
    </row>
    <row r="9276" spans="1:14" x14ac:dyDescent="0.3">
      <c r="A9276">
        <f t="shared" si="1149"/>
        <v>93</v>
      </c>
      <c r="E9276" s="105">
        <f t="shared" si="1150"/>
        <v>0</v>
      </c>
      <c r="I9276" s="105">
        <f t="shared" si="1151"/>
        <v>0</v>
      </c>
      <c r="J9276" s="105">
        <f t="shared" si="1145"/>
        <v>0</v>
      </c>
      <c r="K9276" s="105">
        <f t="shared" si="1146"/>
        <v>0</v>
      </c>
      <c r="L9276" s="105">
        <f t="shared" si="1147"/>
        <v>0</v>
      </c>
      <c r="M9276">
        <v>0.04</v>
      </c>
      <c r="N9276">
        <f t="shared" si="1148"/>
        <v>3.3960531989175591E-3</v>
      </c>
    </row>
    <row r="9277" spans="1:14" x14ac:dyDescent="0.3">
      <c r="A9277">
        <f t="shared" si="1149"/>
        <v>93</v>
      </c>
      <c r="E9277" s="105">
        <f t="shared" si="1150"/>
        <v>0</v>
      </c>
      <c r="I9277" s="105">
        <f t="shared" si="1151"/>
        <v>0</v>
      </c>
      <c r="J9277" s="105">
        <f t="shared" si="1145"/>
        <v>0</v>
      </c>
      <c r="K9277" s="105">
        <f t="shared" si="1146"/>
        <v>0</v>
      </c>
      <c r="L9277" s="105">
        <f t="shared" si="1147"/>
        <v>0</v>
      </c>
      <c r="M9277">
        <v>0.04</v>
      </c>
      <c r="N9277">
        <f t="shared" si="1148"/>
        <v>3.3960531989175591E-3</v>
      </c>
    </row>
    <row r="9278" spans="1:14" x14ac:dyDescent="0.3">
      <c r="A9278">
        <f t="shared" si="1149"/>
        <v>93</v>
      </c>
      <c r="E9278" s="105">
        <f t="shared" si="1150"/>
        <v>0</v>
      </c>
      <c r="I9278" s="105">
        <f t="shared" si="1151"/>
        <v>0</v>
      </c>
      <c r="J9278" s="105">
        <f t="shared" si="1145"/>
        <v>0</v>
      </c>
      <c r="K9278" s="105">
        <f t="shared" si="1146"/>
        <v>0</v>
      </c>
      <c r="L9278" s="105">
        <f t="shared" si="1147"/>
        <v>0</v>
      </c>
      <c r="M9278">
        <v>0.04</v>
      </c>
      <c r="N9278">
        <f t="shared" si="1148"/>
        <v>3.3960531989175591E-3</v>
      </c>
    </row>
    <row r="9279" spans="1:14" x14ac:dyDescent="0.3">
      <c r="A9279">
        <f t="shared" si="1149"/>
        <v>93</v>
      </c>
      <c r="E9279" s="105">
        <f t="shared" si="1150"/>
        <v>0</v>
      </c>
      <c r="I9279" s="105">
        <f t="shared" si="1151"/>
        <v>0</v>
      </c>
      <c r="J9279" s="105">
        <f t="shared" si="1145"/>
        <v>0</v>
      </c>
      <c r="K9279" s="105">
        <f t="shared" si="1146"/>
        <v>0</v>
      </c>
      <c r="L9279" s="105">
        <f t="shared" si="1147"/>
        <v>0</v>
      </c>
      <c r="M9279">
        <v>0.04</v>
      </c>
      <c r="N9279">
        <f t="shared" si="1148"/>
        <v>3.3960531989175591E-3</v>
      </c>
    </row>
    <row r="9280" spans="1:14" x14ac:dyDescent="0.3">
      <c r="A9280">
        <f t="shared" si="1149"/>
        <v>93</v>
      </c>
      <c r="E9280" s="105">
        <f t="shared" si="1150"/>
        <v>0</v>
      </c>
      <c r="I9280" s="105">
        <f t="shared" si="1151"/>
        <v>0</v>
      </c>
      <c r="J9280" s="105">
        <f t="shared" si="1145"/>
        <v>0</v>
      </c>
      <c r="K9280" s="105">
        <f t="shared" si="1146"/>
        <v>0</v>
      </c>
      <c r="L9280" s="105">
        <f t="shared" si="1147"/>
        <v>0</v>
      </c>
      <c r="M9280">
        <v>0.04</v>
      </c>
      <c r="N9280">
        <f t="shared" si="1148"/>
        <v>3.3960531989175591E-3</v>
      </c>
    </row>
    <row r="9281" spans="1:14" x14ac:dyDescent="0.3">
      <c r="A9281">
        <f t="shared" si="1149"/>
        <v>93</v>
      </c>
      <c r="E9281" s="105">
        <f t="shared" si="1150"/>
        <v>0</v>
      </c>
      <c r="I9281" s="105">
        <f t="shared" si="1151"/>
        <v>0</v>
      </c>
      <c r="J9281" s="105">
        <f t="shared" si="1145"/>
        <v>0</v>
      </c>
      <c r="K9281" s="105">
        <f t="shared" si="1146"/>
        <v>0</v>
      </c>
      <c r="L9281" s="105">
        <f t="shared" si="1147"/>
        <v>0</v>
      </c>
      <c r="M9281">
        <v>0.04</v>
      </c>
      <c r="N9281">
        <f t="shared" si="1148"/>
        <v>3.3960531989175591E-3</v>
      </c>
    </row>
    <row r="9282" spans="1:14" x14ac:dyDescent="0.3">
      <c r="A9282">
        <f t="shared" si="1149"/>
        <v>93</v>
      </c>
      <c r="E9282" s="105">
        <f t="shared" si="1150"/>
        <v>0</v>
      </c>
      <c r="I9282" s="105">
        <f t="shared" si="1151"/>
        <v>0</v>
      </c>
      <c r="J9282" s="105">
        <f t="shared" si="1145"/>
        <v>0</v>
      </c>
      <c r="K9282" s="105">
        <f t="shared" si="1146"/>
        <v>0</v>
      </c>
      <c r="L9282" s="105">
        <f t="shared" si="1147"/>
        <v>0</v>
      </c>
      <c r="M9282">
        <v>0.04</v>
      </c>
      <c r="N9282">
        <f t="shared" si="1148"/>
        <v>3.3960531989175591E-3</v>
      </c>
    </row>
    <row r="9283" spans="1:14" x14ac:dyDescent="0.3">
      <c r="A9283">
        <f t="shared" si="1149"/>
        <v>93</v>
      </c>
      <c r="E9283" s="105">
        <f t="shared" si="1150"/>
        <v>0</v>
      </c>
      <c r="I9283" s="105">
        <f t="shared" si="1151"/>
        <v>0</v>
      </c>
      <c r="J9283" s="105">
        <f t="shared" ref="J9283:J9346" si="1152">E9283*($H$2/12)</f>
        <v>0</v>
      </c>
      <c r="K9283" s="105">
        <f t="shared" ref="K9283:K9346" si="1153">I9283-J9283</f>
        <v>0</v>
      </c>
      <c r="L9283" s="105">
        <f t="shared" ref="L9283:L9346" si="1154">N9283*(E9283-K9283)</f>
        <v>0</v>
      </c>
      <c r="M9283">
        <v>0.04</v>
      </c>
      <c r="N9283">
        <f t="shared" ref="N9283:N9346" si="1155">1-(POWER(1-M9283,(1/12)))</f>
        <v>3.3960531989175591E-3</v>
      </c>
    </row>
    <row r="9284" spans="1:14" x14ac:dyDescent="0.3">
      <c r="A9284">
        <f t="shared" si="1149"/>
        <v>93</v>
      </c>
      <c r="E9284" s="105">
        <f t="shared" si="1150"/>
        <v>0</v>
      </c>
      <c r="I9284" s="105">
        <f t="shared" si="1151"/>
        <v>0</v>
      </c>
      <c r="J9284" s="105">
        <f t="shared" si="1152"/>
        <v>0</v>
      </c>
      <c r="K9284" s="105">
        <f t="shared" si="1153"/>
        <v>0</v>
      </c>
      <c r="L9284" s="105">
        <f t="shared" si="1154"/>
        <v>0</v>
      </c>
      <c r="M9284">
        <v>0.04</v>
      </c>
      <c r="N9284">
        <f t="shared" si="1155"/>
        <v>3.3960531989175591E-3</v>
      </c>
    </row>
    <row r="9285" spans="1:14" x14ac:dyDescent="0.3">
      <c r="A9285">
        <f t="shared" si="1149"/>
        <v>93</v>
      </c>
      <c r="E9285" s="105">
        <f t="shared" si="1150"/>
        <v>0</v>
      </c>
      <c r="I9285" s="105">
        <f t="shared" si="1151"/>
        <v>0</v>
      </c>
      <c r="J9285" s="105">
        <f t="shared" si="1152"/>
        <v>0</v>
      </c>
      <c r="K9285" s="105">
        <f t="shared" si="1153"/>
        <v>0</v>
      </c>
      <c r="L9285" s="105">
        <f t="shared" si="1154"/>
        <v>0</v>
      </c>
      <c r="M9285">
        <v>0.04</v>
      </c>
      <c r="N9285">
        <f t="shared" si="1155"/>
        <v>3.3960531989175591E-3</v>
      </c>
    </row>
    <row r="9286" spans="1:14" x14ac:dyDescent="0.3">
      <c r="A9286">
        <f t="shared" si="1149"/>
        <v>93</v>
      </c>
      <c r="E9286" s="105">
        <f t="shared" si="1150"/>
        <v>0</v>
      </c>
      <c r="I9286" s="105">
        <f t="shared" si="1151"/>
        <v>0</v>
      </c>
      <c r="J9286" s="105">
        <f t="shared" si="1152"/>
        <v>0</v>
      </c>
      <c r="K9286" s="105">
        <f t="shared" si="1153"/>
        <v>0</v>
      </c>
      <c r="L9286" s="105">
        <f t="shared" si="1154"/>
        <v>0</v>
      </c>
      <c r="M9286">
        <v>0.04</v>
      </c>
      <c r="N9286">
        <f t="shared" si="1155"/>
        <v>3.3960531989175591E-3</v>
      </c>
    </row>
    <row r="9287" spans="1:14" x14ac:dyDescent="0.3">
      <c r="A9287">
        <f t="shared" si="1149"/>
        <v>93</v>
      </c>
      <c r="E9287" s="105">
        <f t="shared" si="1150"/>
        <v>0</v>
      </c>
      <c r="I9287" s="105">
        <f t="shared" si="1151"/>
        <v>0</v>
      </c>
      <c r="J9287" s="105">
        <f t="shared" si="1152"/>
        <v>0</v>
      </c>
      <c r="K9287" s="105">
        <f t="shared" si="1153"/>
        <v>0</v>
      </c>
      <c r="L9287" s="105">
        <f t="shared" si="1154"/>
        <v>0</v>
      </c>
      <c r="M9287">
        <v>0.04</v>
      </c>
      <c r="N9287">
        <f t="shared" si="1155"/>
        <v>3.3960531989175591E-3</v>
      </c>
    </row>
    <row r="9288" spans="1:14" x14ac:dyDescent="0.3">
      <c r="A9288">
        <f t="shared" si="1149"/>
        <v>93</v>
      </c>
      <c r="E9288" s="105">
        <f t="shared" si="1150"/>
        <v>0</v>
      </c>
      <c r="I9288" s="105">
        <f t="shared" si="1151"/>
        <v>0</v>
      </c>
      <c r="J9288" s="105">
        <f t="shared" si="1152"/>
        <v>0</v>
      </c>
      <c r="K9288" s="105">
        <f t="shared" si="1153"/>
        <v>0</v>
      </c>
      <c r="L9288" s="105">
        <f t="shared" si="1154"/>
        <v>0</v>
      </c>
      <c r="M9288">
        <v>0.04</v>
      </c>
      <c r="N9288">
        <f t="shared" si="1155"/>
        <v>3.3960531989175591E-3</v>
      </c>
    </row>
    <row r="9289" spans="1:14" x14ac:dyDescent="0.3">
      <c r="A9289">
        <f t="shared" si="1149"/>
        <v>93</v>
      </c>
      <c r="E9289" s="105">
        <f t="shared" si="1150"/>
        <v>0</v>
      </c>
      <c r="I9289" s="105">
        <f t="shared" si="1151"/>
        <v>0</v>
      </c>
      <c r="J9289" s="105">
        <f t="shared" si="1152"/>
        <v>0</v>
      </c>
      <c r="K9289" s="105">
        <f t="shared" si="1153"/>
        <v>0</v>
      </c>
      <c r="L9289" s="105">
        <f t="shared" si="1154"/>
        <v>0</v>
      </c>
      <c r="M9289">
        <v>0.04</v>
      </c>
      <c r="N9289">
        <f t="shared" si="1155"/>
        <v>3.3960531989175591E-3</v>
      </c>
    </row>
    <row r="9290" spans="1:14" x14ac:dyDescent="0.3">
      <c r="A9290">
        <f t="shared" si="1149"/>
        <v>93</v>
      </c>
      <c r="E9290" s="105">
        <f t="shared" si="1150"/>
        <v>0</v>
      </c>
      <c r="I9290" s="105">
        <f t="shared" si="1151"/>
        <v>0</v>
      </c>
      <c r="J9290" s="105">
        <f t="shared" si="1152"/>
        <v>0</v>
      </c>
      <c r="K9290" s="105">
        <f t="shared" si="1153"/>
        <v>0</v>
      </c>
      <c r="L9290" s="105">
        <f t="shared" si="1154"/>
        <v>0</v>
      </c>
      <c r="M9290">
        <v>0.04</v>
      </c>
      <c r="N9290">
        <f t="shared" si="1155"/>
        <v>3.3960531989175591E-3</v>
      </c>
    </row>
    <row r="9291" spans="1:14" x14ac:dyDescent="0.3">
      <c r="A9291">
        <f t="shared" si="1149"/>
        <v>93</v>
      </c>
      <c r="E9291" s="105">
        <f t="shared" si="1150"/>
        <v>0</v>
      </c>
      <c r="I9291" s="105">
        <f t="shared" si="1151"/>
        <v>0</v>
      </c>
      <c r="J9291" s="105">
        <f t="shared" si="1152"/>
        <v>0</v>
      </c>
      <c r="K9291" s="105">
        <f t="shared" si="1153"/>
        <v>0</v>
      </c>
      <c r="L9291" s="105">
        <f t="shared" si="1154"/>
        <v>0</v>
      </c>
      <c r="M9291">
        <v>0.04</v>
      </c>
      <c r="N9291">
        <f t="shared" si="1155"/>
        <v>3.3960531989175591E-3</v>
      </c>
    </row>
    <row r="9292" spans="1:14" x14ac:dyDescent="0.3">
      <c r="A9292">
        <f t="shared" si="1149"/>
        <v>93</v>
      </c>
      <c r="E9292" s="105">
        <f t="shared" si="1150"/>
        <v>0</v>
      </c>
      <c r="I9292" s="105">
        <f t="shared" si="1151"/>
        <v>0</v>
      </c>
      <c r="J9292" s="105">
        <f t="shared" si="1152"/>
        <v>0</v>
      </c>
      <c r="K9292" s="105">
        <f t="shared" si="1153"/>
        <v>0</v>
      </c>
      <c r="L9292" s="105">
        <f t="shared" si="1154"/>
        <v>0</v>
      </c>
      <c r="M9292">
        <v>0.04</v>
      </c>
      <c r="N9292">
        <f t="shared" si="1155"/>
        <v>3.3960531989175591E-3</v>
      </c>
    </row>
    <row r="9293" spans="1:14" x14ac:dyDescent="0.3">
      <c r="A9293">
        <f t="shared" si="1149"/>
        <v>93</v>
      </c>
      <c r="E9293" s="105">
        <f t="shared" si="1150"/>
        <v>0</v>
      </c>
      <c r="I9293" s="105">
        <f t="shared" si="1151"/>
        <v>0</v>
      </c>
      <c r="J9293" s="105">
        <f t="shared" si="1152"/>
        <v>0</v>
      </c>
      <c r="K9293" s="105">
        <f t="shared" si="1153"/>
        <v>0</v>
      </c>
      <c r="L9293" s="105">
        <f t="shared" si="1154"/>
        <v>0</v>
      </c>
      <c r="M9293">
        <v>0.04</v>
      </c>
      <c r="N9293">
        <f t="shared" si="1155"/>
        <v>3.3960531989175591E-3</v>
      </c>
    </row>
    <row r="9294" spans="1:14" x14ac:dyDescent="0.3">
      <c r="A9294">
        <f t="shared" si="1149"/>
        <v>93</v>
      </c>
      <c r="E9294" s="105">
        <f t="shared" si="1150"/>
        <v>0</v>
      </c>
      <c r="I9294" s="105">
        <f t="shared" si="1151"/>
        <v>0</v>
      </c>
      <c r="J9294" s="105">
        <f t="shared" si="1152"/>
        <v>0</v>
      </c>
      <c r="K9294" s="105">
        <f t="shared" si="1153"/>
        <v>0</v>
      </c>
      <c r="L9294" s="105">
        <f t="shared" si="1154"/>
        <v>0</v>
      </c>
      <c r="M9294">
        <v>0.04</v>
      </c>
      <c r="N9294">
        <f t="shared" si="1155"/>
        <v>3.3960531989175591E-3</v>
      </c>
    </row>
    <row r="9295" spans="1:14" x14ac:dyDescent="0.3">
      <c r="A9295">
        <f t="shared" si="1149"/>
        <v>93</v>
      </c>
      <c r="E9295" s="105">
        <f t="shared" si="1150"/>
        <v>0</v>
      </c>
      <c r="I9295" s="105">
        <f t="shared" si="1151"/>
        <v>0</v>
      </c>
      <c r="J9295" s="105">
        <f t="shared" si="1152"/>
        <v>0</v>
      </c>
      <c r="K9295" s="105">
        <f t="shared" si="1153"/>
        <v>0</v>
      </c>
      <c r="L9295" s="105">
        <f t="shared" si="1154"/>
        <v>0</v>
      </c>
      <c r="M9295">
        <v>0.04</v>
      </c>
      <c r="N9295">
        <f t="shared" si="1155"/>
        <v>3.3960531989175591E-3</v>
      </c>
    </row>
    <row r="9296" spans="1:14" x14ac:dyDescent="0.3">
      <c r="A9296">
        <f t="shared" si="1149"/>
        <v>93</v>
      </c>
      <c r="E9296" s="105">
        <f t="shared" si="1150"/>
        <v>0</v>
      </c>
      <c r="I9296" s="105">
        <f t="shared" si="1151"/>
        <v>0</v>
      </c>
      <c r="J9296" s="105">
        <f t="shared" si="1152"/>
        <v>0</v>
      </c>
      <c r="K9296" s="105">
        <f t="shared" si="1153"/>
        <v>0</v>
      </c>
      <c r="L9296" s="105">
        <f t="shared" si="1154"/>
        <v>0</v>
      </c>
      <c r="M9296">
        <v>0.04</v>
      </c>
      <c r="N9296">
        <f t="shared" si="1155"/>
        <v>3.3960531989175591E-3</v>
      </c>
    </row>
    <row r="9297" spans="1:15" x14ac:dyDescent="0.3">
      <c r="A9297">
        <f t="shared" si="1149"/>
        <v>93</v>
      </c>
      <c r="E9297" s="105">
        <f t="shared" si="1150"/>
        <v>0</v>
      </c>
      <c r="I9297" s="105">
        <f t="shared" si="1151"/>
        <v>0</v>
      </c>
      <c r="J9297" s="105">
        <f t="shared" si="1152"/>
        <v>0</v>
      </c>
      <c r="K9297" s="105">
        <f t="shared" si="1153"/>
        <v>0</v>
      </c>
      <c r="L9297" s="105">
        <f t="shared" si="1154"/>
        <v>0</v>
      </c>
      <c r="M9297">
        <v>0.04</v>
      </c>
      <c r="N9297">
        <f t="shared" si="1155"/>
        <v>3.3960531989175591E-3</v>
      </c>
    </row>
    <row r="9298" spans="1:15" x14ac:dyDescent="0.3">
      <c r="A9298">
        <f t="shared" si="1149"/>
        <v>93</v>
      </c>
      <c r="E9298" s="105">
        <f t="shared" si="1150"/>
        <v>0</v>
      </c>
      <c r="I9298" s="105">
        <f t="shared" si="1151"/>
        <v>0</v>
      </c>
      <c r="J9298" s="105">
        <f t="shared" si="1152"/>
        <v>0</v>
      </c>
      <c r="K9298" s="105">
        <f t="shared" si="1153"/>
        <v>0</v>
      </c>
      <c r="L9298" s="105">
        <f t="shared" si="1154"/>
        <v>0</v>
      </c>
      <c r="M9298">
        <v>0.04</v>
      </c>
      <c r="N9298">
        <f t="shared" si="1155"/>
        <v>3.3960531989175591E-3</v>
      </c>
    </row>
    <row r="9299" spans="1:15" x14ac:dyDescent="0.3">
      <c r="A9299">
        <f t="shared" si="1149"/>
        <v>93</v>
      </c>
      <c r="E9299" s="105">
        <f t="shared" si="1150"/>
        <v>0</v>
      </c>
      <c r="I9299" s="105">
        <f t="shared" si="1151"/>
        <v>0</v>
      </c>
      <c r="J9299" s="105">
        <f t="shared" si="1152"/>
        <v>0</v>
      </c>
      <c r="K9299" s="105">
        <f t="shared" si="1153"/>
        <v>0</v>
      </c>
      <c r="L9299" s="105">
        <f t="shared" si="1154"/>
        <v>0</v>
      </c>
      <c r="M9299">
        <v>0.04</v>
      </c>
      <c r="N9299">
        <f t="shared" si="1155"/>
        <v>3.3960531989175591E-3</v>
      </c>
    </row>
    <row r="9300" spans="1:15" x14ac:dyDescent="0.3">
      <c r="A9300">
        <f t="shared" si="1149"/>
        <v>93</v>
      </c>
      <c r="E9300" s="105">
        <f t="shared" si="1150"/>
        <v>0</v>
      </c>
      <c r="I9300" s="105">
        <f t="shared" si="1151"/>
        <v>0</v>
      </c>
      <c r="J9300" s="105">
        <f t="shared" si="1152"/>
        <v>0</v>
      </c>
      <c r="K9300" s="105">
        <f t="shared" si="1153"/>
        <v>0</v>
      </c>
      <c r="L9300" s="105">
        <f t="shared" si="1154"/>
        <v>0</v>
      </c>
      <c r="M9300">
        <v>0.04</v>
      </c>
      <c r="N9300">
        <f t="shared" si="1155"/>
        <v>3.3960531989175591E-3</v>
      </c>
    </row>
    <row r="9301" spans="1:15" x14ac:dyDescent="0.3">
      <c r="A9301">
        <f t="shared" si="1149"/>
        <v>93</v>
      </c>
      <c r="E9301" s="105">
        <f t="shared" si="1150"/>
        <v>0</v>
      </c>
      <c r="I9301" s="105">
        <f t="shared" si="1151"/>
        <v>0</v>
      </c>
      <c r="J9301" s="105">
        <f t="shared" si="1152"/>
        <v>0</v>
      </c>
      <c r="K9301" s="105">
        <f t="shared" si="1153"/>
        <v>0</v>
      </c>
      <c r="L9301" s="105">
        <f t="shared" si="1154"/>
        <v>0</v>
      </c>
      <c r="M9301">
        <v>0.04</v>
      </c>
      <c r="N9301">
        <f t="shared" si="1155"/>
        <v>3.3960531989175591E-3</v>
      </c>
      <c r="O9301" s="105" t="e">
        <f t="shared" ref="O9301" si="1156">SUM(I9202:I9301)</f>
        <v>#REF!</v>
      </c>
    </row>
    <row r="9302" spans="1:15" x14ac:dyDescent="0.3">
      <c r="A9302">
        <f t="shared" si="1149"/>
        <v>94</v>
      </c>
      <c r="E9302" s="105" t="e">
        <f t="shared" si="1150"/>
        <v>#REF!</v>
      </c>
      <c r="I9302" s="105" t="e">
        <f t="shared" si="1151"/>
        <v>#REF!</v>
      </c>
      <c r="J9302" s="105" t="e">
        <f t="shared" si="1152"/>
        <v>#REF!</v>
      </c>
      <c r="K9302" s="105" t="e">
        <f t="shared" si="1153"/>
        <v>#REF!</v>
      </c>
      <c r="L9302" s="105" t="e">
        <f t="shared" si="1154"/>
        <v>#REF!</v>
      </c>
      <c r="M9302">
        <v>0.04</v>
      </c>
      <c r="N9302">
        <f t="shared" si="1155"/>
        <v>3.3960531989175591E-3</v>
      </c>
    </row>
    <row r="9303" spans="1:15" x14ac:dyDescent="0.3">
      <c r="A9303">
        <f t="shared" si="1149"/>
        <v>94</v>
      </c>
      <c r="E9303" s="105" t="e">
        <f t="shared" si="1150"/>
        <v>#REF!</v>
      </c>
      <c r="I9303" s="105" t="e">
        <f t="shared" si="1151"/>
        <v>#REF!</v>
      </c>
      <c r="J9303" s="105" t="e">
        <f t="shared" si="1152"/>
        <v>#REF!</v>
      </c>
      <c r="K9303" s="105" t="e">
        <f t="shared" si="1153"/>
        <v>#REF!</v>
      </c>
      <c r="L9303" s="105" t="e">
        <f t="shared" si="1154"/>
        <v>#REF!</v>
      </c>
      <c r="M9303">
        <v>0.04</v>
      </c>
      <c r="N9303">
        <f t="shared" si="1155"/>
        <v>3.3960531989175591E-3</v>
      </c>
    </row>
    <row r="9304" spans="1:15" x14ac:dyDescent="0.3">
      <c r="A9304">
        <f t="shared" si="1149"/>
        <v>94</v>
      </c>
      <c r="E9304" s="105" t="e">
        <f t="shared" si="1150"/>
        <v>#REF!</v>
      </c>
      <c r="I9304" s="105" t="e">
        <f t="shared" si="1151"/>
        <v>#REF!</v>
      </c>
      <c r="J9304" s="105" t="e">
        <f t="shared" si="1152"/>
        <v>#REF!</v>
      </c>
      <c r="K9304" s="105" t="e">
        <f t="shared" si="1153"/>
        <v>#REF!</v>
      </c>
      <c r="L9304" s="105" t="e">
        <f t="shared" si="1154"/>
        <v>#REF!</v>
      </c>
      <c r="M9304">
        <v>0.04</v>
      </c>
      <c r="N9304">
        <f t="shared" si="1155"/>
        <v>3.3960531989175591E-3</v>
      </c>
    </row>
    <row r="9305" spans="1:15" x14ac:dyDescent="0.3">
      <c r="A9305">
        <f t="shared" si="1149"/>
        <v>94</v>
      </c>
      <c r="E9305" s="105">
        <f t="shared" si="1150"/>
        <v>0</v>
      </c>
      <c r="I9305" s="105">
        <f t="shared" si="1151"/>
        <v>0</v>
      </c>
      <c r="J9305" s="105">
        <f t="shared" si="1152"/>
        <v>0</v>
      </c>
      <c r="K9305" s="105">
        <f t="shared" si="1153"/>
        <v>0</v>
      </c>
      <c r="L9305" s="105">
        <f t="shared" si="1154"/>
        <v>0</v>
      </c>
      <c r="M9305">
        <v>0.04</v>
      </c>
      <c r="N9305">
        <f t="shared" si="1155"/>
        <v>3.3960531989175591E-3</v>
      </c>
    </row>
    <row r="9306" spans="1:15" x14ac:dyDescent="0.3">
      <c r="A9306">
        <f t="shared" si="1149"/>
        <v>94</v>
      </c>
      <c r="E9306" s="105">
        <f t="shared" si="1150"/>
        <v>0</v>
      </c>
      <c r="I9306" s="105">
        <f t="shared" si="1151"/>
        <v>0</v>
      </c>
      <c r="J9306" s="105">
        <f t="shared" si="1152"/>
        <v>0</v>
      </c>
      <c r="K9306" s="105">
        <f t="shared" si="1153"/>
        <v>0</v>
      </c>
      <c r="L9306" s="105">
        <f t="shared" si="1154"/>
        <v>0</v>
      </c>
      <c r="M9306">
        <v>0.04</v>
      </c>
      <c r="N9306">
        <f t="shared" si="1155"/>
        <v>3.3960531989175591E-3</v>
      </c>
    </row>
    <row r="9307" spans="1:15" x14ac:dyDescent="0.3">
      <c r="A9307">
        <f t="shared" si="1149"/>
        <v>94</v>
      </c>
      <c r="E9307" s="105">
        <f t="shared" si="1150"/>
        <v>0</v>
      </c>
      <c r="I9307" s="105">
        <f t="shared" si="1151"/>
        <v>0</v>
      </c>
      <c r="J9307" s="105">
        <f t="shared" si="1152"/>
        <v>0</v>
      </c>
      <c r="K9307" s="105">
        <f t="shared" si="1153"/>
        <v>0</v>
      </c>
      <c r="L9307" s="105">
        <f t="shared" si="1154"/>
        <v>0</v>
      </c>
      <c r="M9307">
        <v>0.04</v>
      </c>
      <c r="N9307">
        <f t="shared" si="1155"/>
        <v>3.3960531989175591E-3</v>
      </c>
    </row>
    <row r="9308" spans="1:15" x14ac:dyDescent="0.3">
      <c r="A9308">
        <f t="shared" si="1149"/>
        <v>94</v>
      </c>
      <c r="E9308" s="105">
        <f t="shared" si="1150"/>
        <v>0</v>
      </c>
      <c r="I9308" s="105">
        <f t="shared" si="1151"/>
        <v>0</v>
      </c>
      <c r="J9308" s="105">
        <f t="shared" si="1152"/>
        <v>0</v>
      </c>
      <c r="K9308" s="105">
        <f t="shared" si="1153"/>
        <v>0</v>
      </c>
      <c r="L9308" s="105">
        <f t="shared" si="1154"/>
        <v>0</v>
      </c>
      <c r="M9308">
        <v>0.04</v>
      </c>
      <c r="N9308">
        <f t="shared" si="1155"/>
        <v>3.3960531989175591E-3</v>
      </c>
    </row>
    <row r="9309" spans="1:15" x14ac:dyDescent="0.3">
      <c r="A9309">
        <f t="shared" si="1149"/>
        <v>94</v>
      </c>
      <c r="E9309" s="105">
        <f t="shared" si="1150"/>
        <v>0</v>
      </c>
      <c r="I9309" s="105">
        <f t="shared" si="1151"/>
        <v>0</v>
      </c>
      <c r="J9309" s="105">
        <f t="shared" si="1152"/>
        <v>0</v>
      </c>
      <c r="K9309" s="105">
        <f t="shared" si="1153"/>
        <v>0</v>
      </c>
      <c r="L9309" s="105">
        <f t="shared" si="1154"/>
        <v>0</v>
      </c>
      <c r="M9309">
        <v>0.04</v>
      </c>
      <c r="N9309">
        <f t="shared" si="1155"/>
        <v>3.3960531989175591E-3</v>
      </c>
    </row>
    <row r="9310" spans="1:15" x14ac:dyDescent="0.3">
      <c r="A9310">
        <f t="shared" si="1149"/>
        <v>94</v>
      </c>
      <c r="E9310" s="105">
        <f t="shared" si="1150"/>
        <v>0</v>
      </c>
      <c r="I9310" s="105">
        <f t="shared" si="1151"/>
        <v>0</v>
      </c>
      <c r="J9310" s="105">
        <f t="shared" si="1152"/>
        <v>0</v>
      </c>
      <c r="K9310" s="105">
        <f t="shared" si="1153"/>
        <v>0</v>
      </c>
      <c r="L9310" s="105">
        <f t="shared" si="1154"/>
        <v>0</v>
      </c>
      <c r="M9310">
        <v>0.04</v>
      </c>
      <c r="N9310">
        <f t="shared" si="1155"/>
        <v>3.3960531989175591E-3</v>
      </c>
    </row>
    <row r="9311" spans="1:15" x14ac:dyDescent="0.3">
      <c r="A9311">
        <f t="shared" si="1149"/>
        <v>94</v>
      </c>
      <c r="E9311" s="105">
        <f t="shared" si="1150"/>
        <v>0</v>
      </c>
      <c r="I9311" s="105">
        <f t="shared" si="1151"/>
        <v>0</v>
      </c>
      <c r="J9311" s="105">
        <f t="shared" si="1152"/>
        <v>0</v>
      </c>
      <c r="K9311" s="105">
        <f t="shared" si="1153"/>
        <v>0</v>
      </c>
      <c r="L9311" s="105">
        <f t="shared" si="1154"/>
        <v>0</v>
      </c>
      <c r="M9311">
        <v>0.04</v>
      </c>
      <c r="N9311">
        <f t="shared" si="1155"/>
        <v>3.3960531989175591E-3</v>
      </c>
    </row>
    <row r="9312" spans="1:15" x14ac:dyDescent="0.3">
      <c r="A9312">
        <f t="shared" si="1149"/>
        <v>94</v>
      </c>
      <c r="E9312" s="105">
        <f t="shared" si="1150"/>
        <v>0</v>
      </c>
      <c r="I9312" s="105">
        <f t="shared" si="1151"/>
        <v>0</v>
      </c>
      <c r="J9312" s="105">
        <f t="shared" si="1152"/>
        <v>0</v>
      </c>
      <c r="K9312" s="105">
        <f t="shared" si="1153"/>
        <v>0</v>
      </c>
      <c r="L9312" s="105">
        <f t="shared" si="1154"/>
        <v>0</v>
      </c>
      <c r="M9312">
        <v>0.04</v>
      </c>
      <c r="N9312">
        <f t="shared" si="1155"/>
        <v>3.3960531989175591E-3</v>
      </c>
    </row>
    <row r="9313" spans="1:14" x14ac:dyDescent="0.3">
      <c r="A9313">
        <f t="shared" si="1149"/>
        <v>94</v>
      </c>
      <c r="E9313" s="105">
        <f t="shared" si="1150"/>
        <v>0</v>
      </c>
      <c r="I9313" s="105">
        <f t="shared" si="1151"/>
        <v>0</v>
      </c>
      <c r="J9313" s="105">
        <f t="shared" si="1152"/>
        <v>0</v>
      </c>
      <c r="K9313" s="105">
        <f t="shared" si="1153"/>
        <v>0</v>
      </c>
      <c r="L9313" s="105">
        <f t="shared" si="1154"/>
        <v>0</v>
      </c>
      <c r="M9313">
        <v>0.04</v>
      </c>
      <c r="N9313">
        <f t="shared" si="1155"/>
        <v>3.3960531989175591E-3</v>
      </c>
    </row>
    <row r="9314" spans="1:14" x14ac:dyDescent="0.3">
      <c r="A9314">
        <f t="shared" si="1149"/>
        <v>94</v>
      </c>
      <c r="E9314" s="105">
        <f t="shared" si="1150"/>
        <v>0</v>
      </c>
      <c r="I9314" s="105">
        <f t="shared" si="1151"/>
        <v>0</v>
      </c>
      <c r="J9314" s="105">
        <f t="shared" si="1152"/>
        <v>0</v>
      </c>
      <c r="K9314" s="105">
        <f t="shared" si="1153"/>
        <v>0</v>
      </c>
      <c r="L9314" s="105">
        <f t="shared" si="1154"/>
        <v>0</v>
      </c>
      <c r="M9314">
        <v>0.04</v>
      </c>
      <c r="N9314">
        <f t="shared" si="1155"/>
        <v>3.3960531989175591E-3</v>
      </c>
    </row>
    <row r="9315" spans="1:14" x14ac:dyDescent="0.3">
      <c r="A9315">
        <f t="shared" si="1149"/>
        <v>94</v>
      </c>
      <c r="E9315" s="105">
        <f t="shared" si="1150"/>
        <v>0</v>
      </c>
      <c r="I9315" s="105">
        <f t="shared" si="1151"/>
        <v>0</v>
      </c>
      <c r="J9315" s="105">
        <f t="shared" si="1152"/>
        <v>0</v>
      </c>
      <c r="K9315" s="105">
        <f t="shared" si="1153"/>
        <v>0</v>
      </c>
      <c r="L9315" s="105">
        <f t="shared" si="1154"/>
        <v>0</v>
      </c>
      <c r="M9315">
        <v>0.04</v>
      </c>
      <c r="N9315">
        <f t="shared" si="1155"/>
        <v>3.3960531989175591E-3</v>
      </c>
    </row>
    <row r="9316" spans="1:14" x14ac:dyDescent="0.3">
      <c r="A9316">
        <f t="shared" si="1149"/>
        <v>94</v>
      </c>
      <c r="E9316" s="105">
        <f t="shared" si="1150"/>
        <v>0</v>
      </c>
      <c r="I9316" s="105">
        <f t="shared" si="1151"/>
        <v>0</v>
      </c>
      <c r="J9316" s="105">
        <f t="shared" si="1152"/>
        <v>0</v>
      </c>
      <c r="K9316" s="105">
        <f t="shared" si="1153"/>
        <v>0</v>
      </c>
      <c r="L9316" s="105">
        <f t="shared" si="1154"/>
        <v>0</v>
      </c>
      <c r="M9316">
        <v>0.04</v>
      </c>
      <c r="N9316">
        <f t="shared" si="1155"/>
        <v>3.3960531989175591E-3</v>
      </c>
    </row>
    <row r="9317" spans="1:14" x14ac:dyDescent="0.3">
      <c r="A9317">
        <f t="shared" si="1149"/>
        <v>94</v>
      </c>
      <c r="E9317" s="105">
        <f t="shared" si="1150"/>
        <v>0</v>
      </c>
      <c r="I9317" s="105">
        <f t="shared" si="1151"/>
        <v>0</v>
      </c>
      <c r="J9317" s="105">
        <f t="shared" si="1152"/>
        <v>0</v>
      </c>
      <c r="K9317" s="105">
        <f t="shared" si="1153"/>
        <v>0</v>
      </c>
      <c r="L9317" s="105">
        <f t="shared" si="1154"/>
        <v>0</v>
      </c>
      <c r="M9317">
        <v>0.04</v>
      </c>
      <c r="N9317">
        <f t="shared" si="1155"/>
        <v>3.3960531989175591E-3</v>
      </c>
    </row>
    <row r="9318" spans="1:14" x14ac:dyDescent="0.3">
      <c r="A9318">
        <f t="shared" si="1149"/>
        <v>94</v>
      </c>
      <c r="E9318" s="105">
        <f t="shared" si="1150"/>
        <v>0</v>
      </c>
      <c r="I9318" s="105">
        <f t="shared" si="1151"/>
        <v>0</v>
      </c>
      <c r="J9318" s="105">
        <f t="shared" si="1152"/>
        <v>0</v>
      </c>
      <c r="K9318" s="105">
        <f t="shared" si="1153"/>
        <v>0</v>
      </c>
      <c r="L9318" s="105">
        <f t="shared" si="1154"/>
        <v>0</v>
      </c>
      <c r="M9318">
        <v>0.04</v>
      </c>
      <c r="N9318">
        <f t="shared" si="1155"/>
        <v>3.3960531989175591E-3</v>
      </c>
    </row>
    <row r="9319" spans="1:14" x14ac:dyDescent="0.3">
      <c r="A9319">
        <f t="shared" ref="A9319:A9382" si="1157">IF(COUNTIF(A9219:A9318,A9318)=100, A9318+1,A9318)</f>
        <v>94</v>
      </c>
      <c r="E9319" s="105">
        <f t="shared" ref="E9319:E9382" si="1158">MAX(0, E9219-K9219-L9219)</f>
        <v>0</v>
      </c>
      <c r="I9319" s="105">
        <f t="shared" ref="I9319:I9382" si="1159">IF(E9319&lt;I9219,J9319 + E9319, I9219)</f>
        <v>0</v>
      </c>
      <c r="J9319" s="105">
        <f t="shared" si="1152"/>
        <v>0</v>
      </c>
      <c r="K9319" s="105">
        <f t="shared" si="1153"/>
        <v>0</v>
      </c>
      <c r="L9319" s="105">
        <f t="shared" si="1154"/>
        <v>0</v>
      </c>
      <c r="M9319">
        <v>0.04</v>
      </c>
      <c r="N9319">
        <f t="shared" si="1155"/>
        <v>3.3960531989175591E-3</v>
      </c>
    </row>
    <row r="9320" spans="1:14" x14ac:dyDescent="0.3">
      <c r="A9320">
        <f t="shared" si="1157"/>
        <v>94</v>
      </c>
      <c r="E9320" s="105">
        <f t="shared" si="1158"/>
        <v>0</v>
      </c>
      <c r="I9320" s="105">
        <f t="shared" si="1159"/>
        <v>0</v>
      </c>
      <c r="J9320" s="105">
        <f t="shared" si="1152"/>
        <v>0</v>
      </c>
      <c r="K9320" s="105">
        <f t="shared" si="1153"/>
        <v>0</v>
      </c>
      <c r="L9320" s="105">
        <f t="shared" si="1154"/>
        <v>0</v>
      </c>
      <c r="M9320">
        <v>0.04</v>
      </c>
      <c r="N9320">
        <f t="shared" si="1155"/>
        <v>3.3960531989175591E-3</v>
      </c>
    </row>
    <row r="9321" spans="1:14" x14ac:dyDescent="0.3">
      <c r="A9321">
        <f t="shared" si="1157"/>
        <v>94</v>
      </c>
      <c r="E9321" s="105">
        <f t="shared" si="1158"/>
        <v>0</v>
      </c>
      <c r="I9321" s="105">
        <f t="shared" si="1159"/>
        <v>0</v>
      </c>
      <c r="J9321" s="105">
        <f t="shared" si="1152"/>
        <v>0</v>
      </c>
      <c r="K9321" s="105">
        <f t="shared" si="1153"/>
        <v>0</v>
      </c>
      <c r="L9321" s="105">
        <f t="shared" si="1154"/>
        <v>0</v>
      </c>
      <c r="M9321">
        <v>0.04</v>
      </c>
      <c r="N9321">
        <f t="shared" si="1155"/>
        <v>3.3960531989175591E-3</v>
      </c>
    </row>
    <row r="9322" spans="1:14" x14ac:dyDescent="0.3">
      <c r="A9322">
        <f t="shared" si="1157"/>
        <v>94</v>
      </c>
      <c r="E9322" s="105">
        <f t="shared" si="1158"/>
        <v>0</v>
      </c>
      <c r="I9322" s="105">
        <f t="shared" si="1159"/>
        <v>0</v>
      </c>
      <c r="J9322" s="105">
        <f t="shared" si="1152"/>
        <v>0</v>
      </c>
      <c r="K9322" s="105">
        <f t="shared" si="1153"/>
        <v>0</v>
      </c>
      <c r="L9322" s="105">
        <f t="shared" si="1154"/>
        <v>0</v>
      </c>
      <c r="M9322">
        <v>0.04</v>
      </c>
      <c r="N9322">
        <f t="shared" si="1155"/>
        <v>3.3960531989175591E-3</v>
      </c>
    </row>
    <row r="9323" spans="1:14" x14ac:dyDescent="0.3">
      <c r="A9323">
        <f t="shared" si="1157"/>
        <v>94</v>
      </c>
      <c r="E9323" s="105">
        <f t="shared" si="1158"/>
        <v>0</v>
      </c>
      <c r="I9323" s="105">
        <f t="shared" si="1159"/>
        <v>0</v>
      </c>
      <c r="J9323" s="105">
        <f t="shared" si="1152"/>
        <v>0</v>
      </c>
      <c r="K9323" s="105">
        <f t="shared" si="1153"/>
        <v>0</v>
      </c>
      <c r="L9323" s="105">
        <f t="shared" si="1154"/>
        <v>0</v>
      </c>
      <c r="M9323">
        <v>0.04</v>
      </c>
      <c r="N9323">
        <f t="shared" si="1155"/>
        <v>3.3960531989175591E-3</v>
      </c>
    </row>
    <row r="9324" spans="1:14" x14ac:dyDescent="0.3">
      <c r="A9324">
        <f t="shared" si="1157"/>
        <v>94</v>
      </c>
      <c r="E9324" s="105">
        <f t="shared" si="1158"/>
        <v>0</v>
      </c>
      <c r="I9324" s="105">
        <f t="shared" si="1159"/>
        <v>0</v>
      </c>
      <c r="J9324" s="105">
        <f t="shared" si="1152"/>
        <v>0</v>
      </c>
      <c r="K9324" s="105">
        <f t="shared" si="1153"/>
        <v>0</v>
      </c>
      <c r="L9324" s="105">
        <f t="shared" si="1154"/>
        <v>0</v>
      </c>
      <c r="M9324">
        <v>0.04</v>
      </c>
      <c r="N9324">
        <f t="shared" si="1155"/>
        <v>3.3960531989175591E-3</v>
      </c>
    </row>
    <row r="9325" spans="1:14" x14ac:dyDescent="0.3">
      <c r="A9325">
        <f t="shared" si="1157"/>
        <v>94</v>
      </c>
      <c r="E9325" s="105">
        <f t="shared" si="1158"/>
        <v>0</v>
      </c>
      <c r="I9325" s="105">
        <f t="shared" si="1159"/>
        <v>0</v>
      </c>
      <c r="J9325" s="105">
        <f t="shared" si="1152"/>
        <v>0</v>
      </c>
      <c r="K9325" s="105">
        <f t="shared" si="1153"/>
        <v>0</v>
      </c>
      <c r="L9325" s="105">
        <f t="shared" si="1154"/>
        <v>0</v>
      </c>
      <c r="M9325">
        <v>0.04</v>
      </c>
      <c r="N9325">
        <f t="shared" si="1155"/>
        <v>3.3960531989175591E-3</v>
      </c>
    </row>
    <row r="9326" spans="1:14" x14ac:dyDescent="0.3">
      <c r="A9326">
        <f t="shared" si="1157"/>
        <v>94</v>
      </c>
      <c r="E9326" s="105">
        <f t="shared" si="1158"/>
        <v>0</v>
      </c>
      <c r="I9326" s="105">
        <f t="shared" si="1159"/>
        <v>0</v>
      </c>
      <c r="J9326" s="105">
        <f t="shared" si="1152"/>
        <v>0</v>
      </c>
      <c r="K9326" s="105">
        <f t="shared" si="1153"/>
        <v>0</v>
      </c>
      <c r="L9326" s="105">
        <f t="shared" si="1154"/>
        <v>0</v>
      </c>
      <c r="M9326">
        <v>0.04</v>
      </c>
      <c r="N9326">
        <f t="shared" si="1155"/>
        <v>3.3960531989175591E-3</v>
      </c>
    </row>
    <row r="9327" spans="1:14" x14ac:dyDescent="0.3">
      <c r="A9327">
        <f t="shared" si="1157"/>
        <v>94</v>
      </c>
      <c r="E9327" s="105">
        <f t="shared" si="1158"/>
        <v>0</v>
      </c>
      <c r="I9327" s="105">
        <f t="shared" si="1159"/>
        <v>0</v>
      </c>
      <c r="J9327" s="105">
        <f t="shared" si="1152"/>
        <v>0</v>
      </c>
      <c r="K9327" s="105">
        <f t="shared" si="1153"/>
        <v>0</v>
      </c>
      <c r="L9327" s="105">
        <f t="shared" si="1154"/>
        <v>0</v>
      </c>
      <c r="M9327">
        <v>0.04</v>
      </c>
      <c r="N9327">
        <f t="shared" si="1155"/>
        <v>3.3960531989175591E-3</v>
      </c>
    </row>
    <row r="9328" spans="1:14" x14ac:dyDescent="0.3">
      <c r="A9328">
        <f t="shared" si="1157"/>
        <v>94</v>
      </c>
      <c r="E9328" s="105">
        <f t="shared" si="1158"/>
        <v>0</v>
      </c>
      <c r="I9328" s="105">
        <f t="shared" si="1159"/>
        <v>0</v>
      </c>
      <c r="J9328" s="105">
        <f t="shared" si="1152"/>
        <v>0</v>
      </c>
      <c r="K9328" s="105">
        <f t="shared" si="1153"/>
        <v>0</v>
      </c>
      <c r="L9328" s="105">
        <f t="shared" si="1154"/>
        <v>0</v>
      </c>
      <c r="M9328">
        <v>0.04</v>
      </c>
      <c r="N9328">
        <f t="shared" si="1155"/>
        <v>3.3960531989175591E-3</v>
      </c>
    </row>
    <row r="9329" spans="1:14" x14ac:dyDescent="0.3">
      <c r="A9329">
        <f t="shared" si="1157"/>
        <v>94</v>
      </c>
      <c r="E9329" s="105">
        <f t="shared" si="1158"/>
        <v>0</v>
      </c>
      <c r="I9329" s="105">
        <f t="shared" si="1159"/>
        <v>0</v>
      </c>
      <c r="J9329" s="105">
        <f t="shared" si="1152"/>
        <v>0</v>
      </c>
      <c r="K9329" s="105">
        <f t="shared" si="1153"/>
        <v>0</v>
      </c>
      <c r="L9329" s="105">
        <f t="shared" si="1154"/>
        <v>0</v>
      </c>
      <c r="M9329">
        <v>0.04</v>
      </c>
      <c r="N9329">
        <f t="shared" si="1155"/>
        <v>3.3960531989175591E-3</v>
      </c>
    </row>
    <row r="9330" spans="1:14" x14ac:dyDescent="0.3">
      <c r="A9330">
        <f t="shared" si="1157"/>
        <v>94</v>
      </c>
      <c r="E9330" s="105">
        <f t="shared" si="1158"/>
        <v>0</v>
      </c>
      <c r="I9330" s="105">
        <f t="shared" si="1159"/>
        <v>0</v>
      </c>
      <c r="J9330" s="105">
        <f t="shared" si="1152"/>
        <v>0</v>
      </c>
      <c r="K9330" s="105">
        <f t="shared" si="1153"/>
        <v>0</v>
      </c>
      <c r="L9330" s="105">
        <f t="shared" si="1154"/>
        <v>0</v>
      </c>
      <c r="M9330">
        <v>0.04</v>
      </c>
      <c r="N9330">
        <f t="shared" si="1155"/>
        <v>3.3960531989175591E-3</v>
      </c>
    </row>
    <row r="9331" spans="1:14" x14ac:dyDescent="0.3">
      <c r="A9331">
        <f t="shared" si="1157"/>
        <v>94</v>
      </c>
      <c r="E9331" s="105">
        <f t="shared" si="1158"/>
        <v>0</v>
      </c>
      <c r="I9331" s="105">
        <f t="shared" si="1159"/>
        <v>0</v>
      </c>
      <c r="J9331" s="105">
        <f t="shared" si="1152"/>
        <v>0</v>
      </c>
      <c r="K9331" s="105">
        <f t="shared" si="1153"/>
        <v>0</v>
      </c>
      <c r="L9331" s="105">
        <f t="shared" si="1154"/>
        <v>0</v>
      </c>
      <c r="M9331">
        <v>0.04</v>
      </c>
      <c r="N9331">
        <f t="shared" si="1155"/>
        <v>3.3960531989175591E-3</v>
      </c>
    </row>
    <row r="9332" spans="1:14" x14ac:dyDescent="0.3">
      <c r="A9332">
        <f t="shared" si="1157"/>
        <v>94</v>
      </c>
      <c r="E9332" s="105">
        <f t="shared" si="1158"/>
        <v>0</v>
      </c>
      <c r="I9332" s="105">
        <f t="shared" si="1159"/>
        <v>0</v>
      </c>
      <c r="J9332" s="105">
        <f t="shared" si="1152"/>
        <v>0</v>
      </c>
      <c r="K9332" s="105">
        <f t="shared" si="1153"/>
        <v>0</v>
      </c>
      <c r="L9332" s="105">
        <f t="shared" si="1154"/>
        <v>0</v>
      </c>
      <c r="M9332">
        <v>0.04</v>
      </c>
      <c r="N9332">
        <f t="shared" si="1155"/>
        <v>3.3960531989175591E-3</v>
      </c>
    </row>
    <row r="9333" spans="1:14" x14ac:dyDescent="0.3">
      <c r="A9333">
        <f t="shared" si="1157"/>
        <v>94</v>
      </c>
      <c r="E9333" s="105">
        <f t="shared" si="1158"/>
        <v>0</v>
      </c>
      <c r="I9333" s="105">
        <f t="shared" si="1159"/>
        <v>0</v>
      </c>
      <c r="J9333" s="105">
        <f t="shared" si="1152"/>
        <v>0</v>
      </c>
      <c r="K9333" s="105">
        <f t="shared" si="1153"/>
        <v>0</v>
      </c>
      <c r="L9333" s="105">
        <f t="shared" si="1154"/>
        <v>0</v>
      </c>
      <c r="M9333">
        <v>0.04</v>
      </c>
      <c r="N9333">
        <f t="shared" si="1155"/>
        <v>3.3960531989175591E-3</v>
      </c>
    </row>
    <row r="9334" spans="1:14" x14ac:dyDescent="0.3">
      <c r="A9334">
        <f t="shared" si="1157"/>
        <v>94</v>
      </c>
      <c r="E9334" s="105">
        <f t="shared" si="1158"/>
        <v>0</v>
      </c>
      <c r="I9334" s="105">
        <f t="shared" si="1159"/>
        <v>0</v>
      </c>
      <c r="J9334" s="105">
        <f t="shared" si="1152"/>
        <v>0</v>
      </c>
      <c r="K9334" s="105">
        <f t="shared" si="1153"/>
        <v>0</v>
      </c>
      <c r="L9334" s="105">
        <f t="shared" si="1154"/>
        <v>0</v>
      </c>
      <c r="M9334">
        <v>0.04</v>
      </c>
      <c r="N9334">
        <f t="shared" si="1155"/>
        <v>3.3960531989175591E-3</v>
      </c>
    </row>
    <row r="9335" spans="1:14" x14ac:dyDescent="0.3">
      <c r="A9335">
        <f t="shared" si="1157"/>
        <v>94</v>
      </c>
      <c r="E9335" s="105">
        <f t="shared" si="1158"/>
        <v>0</v>
      </c>
      <c r="I9335" s="105">
        <f t="shared" si="1159"/>
        <v>0</v>
      </c>
      <c r="J9335" s="105">
        <f t="shared" si="1152"/>
        <v>0</v>
      </c>
      <c r="K9335" s="105">
        <f t="shared" si="1153"/>
        <v>0</v>
      </c>
      <c r="L9335" s="105">
        <f t="shared" si="1154"/>
        <v>0</v>
      </c>
      <c r="M9335">
        <v>0.04</v>
      </c>
      <c r="N9335">
        <f t="shared" si="1155"/>
        <v>3.3960531989175591E-3</v>
      </c>
    </row>
    <row r="9336" spans="1:14" x14ac:dyDescent="0.3">
      <c r="A9336">
        <f t="shared" si="1157"/>
        <v>94</v>
      </c>
      <c r="E9336" s="105">
        <f t="shared" si="1158"/>
        <v>0</v>
      </c>
      <c r="I9336" s="105">
        <f t="shared" si="1159"/>
        <v>0</v>
      </c>
      <c r="J9336" s="105">
        <f t="shared" si="1152"/>
        <v>0</v>
      </c>
      <c r="K9336" s="105">
        <f t="shared" si="1153"/>
        <v>0</v>
      </c>
      <c r="L9336" s="105">
        <f t="shared" si="1154"/>
        <v>0</v>
      </c>
      <c r="M9336">
        <v>0.04</v>
      </c>
      <c r="N9336">
        <f t="shared" si="1155"/>
        <v>3.3960531989175591E-3</v>
      </c>
    </row>
    <row r="9337" spans="1:14" x14ac:dyDescent="0.3">
      <c r="A9337">
        <f t="shared" si="1157"/>
        <v>94</v>
      </c>
      <c r="E9337" s="105">
        <f t="shared" si="1158"/>
        <v>0</v>
      </c>
      <c r="I9337" s="105">
        <f t="shared" si="1159"/>
        <v>0</v>
      </c>
      <c r="J9337" s="105">
        <f t="shared" si="1152"/>
        <v>0</v>
      </c>
      <c r="K9337" s="105">
        <f t="shared" si="1153"/>
        <v>0</v>
      </c>
      <c r="L9337" s="105">
        <f t="shared" si="1154"/>
        <v>0</v>
      </c>
      <c r="M9337">
        <v>0.04</v>
      </c>
      <c r="N9337">
        <f t="shared" si="1155"/>
        <v>3.3960531989175591E-3</v>
      </c>
    </row>
    <row r="9338" spans="1:14" x14ac:dyDescent="0.3">
      <c r="A9338">
        <f t="shared" si="1157"/>
        <v>94</v>
      </c>
      <c r="E9338" s="105">
        <f t="shared" si="1158"/>
        <v>0</v>
      </c>
      <c r="I9338" s="105">
        <f t="shared" si="1159"/>
        <v>0</v>
      </c>
      <c r="J9338" s="105">
        <f t="shared" si="1152"/>
        <v>0</v>
      </c>
      <c r="K9338" s="105">
        <f t="shared" si="1153"/>
        <v>0</v>
      </c>
      <c r="L9338" s="105">
        <f t="shared" si="1154"/>
        <v>0</v>
      </c>
      <c r="M9338">
        <v>0.04</v>
      </c>
      <c r="N9338">
        <f t="shared" si="1155"/>
        <v>3.3960531989175591E-3</v>
      </c>
    </row>
    <row r="9339" spans="1:14" x14ac:dyDescent="0.3">
      <c r="A9339">
        <f t="shared" si="1157"/>
        <v>94</v>
      </c>
      <c r="E9339" s="105">
        <f t="shared" si="1158"/>
        <v>0</v>
      </c>
      <c r="I9339" s="105">
        <f t="shared" si="1159"/>
        <v>0</v>
      </c>
      <c r="J9339" s="105">
        <f t="shared" si="1152"/>
        <v>0</v>
      </c>
      <c r="K9339" s="105">
        <f t="shared" si="1153"/>
        <v>0</v>
      </c>
      <c r="L9339" s="105">
        <f t="shared" si="1154"/>
        <v>0</v>
      </c>
      <c r="M9339">
        <v>0.04</v>
      </c>
      <c r="N9339">
        <f t="shared" si="1155"/>
        <v>3.3960531989175591E-3</v>
      </c>
    </row>
    <row r="9340" spans="1:14" x14ac:dyDescent="0.3">
      <c r="A9340">
        <f t="shared" si="1157"/>
        <v>94</v>
      </c>
      <c r="E9340" s="105">
        <f t="shared" si="1158"/>
        <v>0</v>
      </c>
      <c r="I9340" s="105">
        <f t="shared" si="1159"/>
        <v>0</v>
      </c>
      <c r="J9340" s="105">
        <f t="shared" si="1152"/>
        <v>0</v>
      </c>
      <c r="K9340" s="105">
        <f t="shared" si="1153"/>
        <v>0</v>
      </c>
      <c r="L9340" s="105">
        <f t="shared" si="1154"/>
        <v>0</v>
      </c>
      <c r="M9340">
        <v>0.04</v>
      </c>
      <c r="N9340">
        <f t="shared" si="1155"/>
        <v>3.3960531989175591E-3</v>
      </c>
    </row>
    <row r="9341" spans="1:14" x14ac:dyDescent="0.3">
      <c r="A9341">
        <f t="shared" si="1157"/>
        <v>94</v>
      </c>
      <c r="E9341" s="105">
        <f t="shared" si="1158"/>
        <v>0</v>
      </c>
      <c r="I9341" s="105">
        <f t="shared" si="1159"/>
        <v>0</v>
      </c>
      <c r="J9341" s="105">
        <f t="shared" si="1152"/>
        <v>0</v>
      </c>
      <c r="K9341" s="105">
        <f t="shared" si="1153"/>
        <v>0</v>
      </c>
      <c r="L9341" s="105">
        <f t="shared" si="1154"/>
        <v>0</v>
      </c>
      <c r="M9341">
        <v>0.04</v>
      </c>
      <c r="N9341">
        <f t="shared" si="1155"/>
        <v>3.3960531989175591E-3</v>
      </c>
    </row>
    <row r="9342" spans="1:14" x14ac:dyDescent="0.3">
      <c r="A9342">
        <f t="shared" si="1157"/>
        <v>94</v>
      </c>
      <c r="E9342" s="105">
        <f t="shared" si="1158"/>
        <v>0</v>
      </c>
      <c r="I9342" s="105">
        <f t="shared" si="1159"/>
        <v>0</v>
      </c>
      <c r="J9342" s="105">
        <f t="shared" si="1152"/>
        <v>0</v>
      </c>
      <c r="K9342" s="105">
        <f t="shared" si="1153"/>
        <v>0</v>
      </c>
      <c r="L9342" s="105">
        <f t="shared" si="1154"/>
        <v>0</v>
      </c>
      <c r="M9342">
        <v>0.04</v>
      </c>
      <c r="N9342">
        <f t="shared" si="1155"/>
        <v>3.3960531989175591E-3</v>
      </c>
    </row>
    <row r="9343" spans="1:14" x14ac:dyDescent="0.3">
      <c r="A9343">
        <f t="shared" si="1157"/>
        <v>94</v>
      </c>
      <c r="E9343" s="105">
        <f t="shared" si="1158"/>
        <v>0</v>
      </c>
      <c r="I9343" s="105">
        <f t="shared" si="1159"/>
        <v>0</v>
      </c>
      <c r="J9343" s="105">
        <f t="shared" si="1152"/>
        <v>0</v>
      </c>
      <c r="K9343" s="105">
        <f t="shared" si="1153"/>
        <v>0</v>
      </c>
      <c r="L9343" s="105">
        <f t="shared" si="1154"/>
        <v>0</v>
      </c>
      <c r="M9343">
        <v>0.04</v>
      </c>
      <c r="N9343">
        <f t="shared" si="1155"/>
        <v>3.3960531989175591E-3</v>
      </c>
    </row>
    <row r="9344" spans="1:14" x14ac:dyDescent="0.3">
      <c r="A9344">
        <f t="shared" si="1157"/>
        <v>94</v>
      </c>
      <c r="E9344" s="105">
        <f t="shared" si="1158"/>
        <v>0</v>
      </c>
      <c r="I9344" s="105">
        <f t="shared" si="1159"/>
        <v>0</v>
      </c>
      <c r="J9344" s="105">
        <f t="shared" si="1152"/>
        <v>0</v>
      </c>
      <c r="K9344" s="105">
        <f t="shared" si="1153"/>
        <v>0</v>
      </c>
      <c r="L9344" s="105">
        <f t="shared" si="1154"/>
        <v>0</v>
      </c>
      <c r="M9344">
        <v>0.04</v>
      </c>
      <c r="N9344">
        <f t="shared" si="1155"/>
        <v>3.3960531989175591E-3</v>
      </c>
    </row>
    <row r="9345" spans="1:14" x14ac:dyDescent="0.3">
      <c r="A9345">
        <f t="shared" si="1157"/>
        <v>94</v>
      </c>
      <c r="E9345" s="105">
        <f t="shared" si="1158"/>
        <v>0</v>
      </c>
      <c r="I9345" s="105">
        <f t="shared" si="1159"/>
        <v>0</v>
      </c>
      <c r="J9345" s="105">
        <f t="shared" si="1152"/>
        <v>0</v>
      </c>
      <c r="K9345" s="105">
        <f t="shared" si="1153"/>
        <v>0</v>
      </c>
      <c r="L9345" s="105">
        <f t="shared" si="1154"/>
        <v>0</v>
      </c>
      <c r="M9345">
        <v>0.04</v>
      </c>
      <c r="N9345">
        <f t="shared" si="1155"/>
        <v>3.3960531989175591E-3</v>
      </c>
    </row>
    <row r="9346" spans="1:14" x14ac:dyDescent="0.3">
      <c r="A9346">
        <f t="shared" si="1157"/>
        <v>94</v>
      </c>
      <c r="E9346" s="105">
        <f t="shared" si="1158"/>
        <v>0</v>
      </c>
      <c r="I9346" s="105">
        <f t="shared" si="1159"/>
        <v>0</v>
      </c>
      <c r="J9346" s="105">
        <f t="shared" si="1152"/>
        <v>0</v>
      </c>
      <c r="K9346" s="105">
        <f t="shared" si="1153"/>
        <v>0</v>
      </c>
      <c r="L9346" s="105">
        <f t="shared" si="1154"/>
        <v>0</v>
      </c>
      <c r="M9346">
        <v>0.04</v>
      </c>
      <c r="N9346">
        <f t="shared" si="1155"/>
        <v>3.3960531989175591E-3</v>
      </c>
    </row>
    <row r="9347" spans="1:14" x14ac:dyDescent="0.3">
      <c r="A9347">
        <f t="shared" si="1157"/>
        <v>94</v>
      </c>
      <c r="E9347" s="105">
        <f t="shared" si="1158"/>
        <v>0</v>
      </c>
      <c r="I9347" s="105">
        <f t="shared" si="1159"/>
        <v>0</v>
      </c>
      <c r="J9347" s="105">
        <f t="shared" ref="J9347:J9410" si="1160">E9347*($H$2/12)</f>
        <v>0</v>
      </c>
      <c r="K9347" s="105">
        <f t="shared" ref="K9347:K9410" si="1161">I9347-J9347</f>
        <v>0</v>
      </c>
      <c r="L9347" s="105">
        <f t="shared" ref="L9347:L9410" si="1162">N9347*(E9347-K9347)</f>
        <v>0</v>
      </c>
      <c r="M9347">
        <v>0.04</v>
      </c>
      <c r="N9347">
        <f t="shared" ref="N9347:N9410" si="1163">1-(POWER(1-M9347,(1/12)))</f>
        <v>3.3960531989175591E-3</v>
      </c>
    </row>
    <row r="9348" spans="1:14" x14ac:dyDescent="0.3">
      <c r="A9348">
        <f t="shared" si="1157"/>
        <v>94</v>
      </c>
      <c r="E9348" s="105">
        <f t="shared" si="1158"/>
        <v>0</v>
      </c>
      <c r="I9348" s="105">
        <f t="shared" si="1159"/>
        <v>0</v>
      </c>
      <c r="J9348" s="105">
        <f t="shared" si="1160"/>
        <v>0</v>
      </c>
      <c r="K9348" s="105">
        <f t="shared" si="1161"/>
        <v>0</v>
      </c>
      <c r="L9348" s="105">
        <f t="shared" si="1162"/>
        <v>0</v>
      </c>
      <c r="M9348">
        <v>0.04</v>
      </c>
      <c r="N9348">
        <f t="shared" si="1163"/>
        <v>3.3960531989175591E-3</v>
      </c>
    </row>
    <row r="9349" spans="1:14" x14ac:dyDescent="0.3">
      <c r="A9349">
        <f t="shared" si="1157"/>
        <v>94</v>
      </c>
      <c r="E9349" s="105">
        <f t="shared" si="1158"/>
        <v>0</v>
      </c>
      <c r="I9349" s="105">
        <f t="shared" si="1159"/>
        <v>0</v>
      </c>
      <c r="J9349" s="105">
        <f t="shared" si="1160"/>
        <v>0</v>
      </c>
      <c r="K9349" s="105">
        <f t="shared" si="1161"/>
        <v>0</v>
      </c>
      <c r="L9349" s="105">
        <f t="shared" si="1162"/>
        <v>0</v>
      </c>
      <c r="M9349">
        <v>0.04</v>
      </c>
      <c r="N9349">
        <f t="shared" si="1163"/>
        <v>3.3960531989175591E-3</v>
      </c>
    </row>
    <row r="9350" spans="1:14" x14ac:dyDescent="0.3">
      <c r="A9350">
        <f t="shared" si="1157"/>
        <v>94</v>
      </c>
      <c r="E9350" s="105">
        <f t="shared" si="1158"/>
        <v>0</v>
      </c>
      <c r="I9350" s="105">
        <f t="shared" si="1159"/>
        <v>0</v>
      </c>
      <c r="J9350" s="105">
        <f t="shared" si="1160"/>
        <v>0</v>
      </c>
      <c r="K9350" s="105">
        <f t="shared" si="1161"/>
        <v>0</v>
      </c>
      <c r="L9350" s="105">
        <f t="shared" si="1162"/>
        <v>0</v>
      </c>
      <c r="M9350">
        <v>0.04</v>
      </c>
      <c r="N9350">
        <f t="shared" si="1163"/>
        <v>3.3960531989175591E-3</v>
      </c>
    </row>
    <row r="9351" spans="1:14" x14ac:dyDescent="0.3">
      <c r="A9351">
        <f t="shared" si="1157"/>
        <v>94</v>
      </c>
      <c r="E9351" s="105">
        <f t="shared" si="1158"/>
        <v>0</v>
      </c>
      <c r="I9351" s="105">
        <f t="shared" si="1159"/>
        <v>0</v>
      </c>
      <c r="J9351" s="105">
        <f t="shared" si="1160"/>
        <v>0</v>
      </c>
      <c r="K9351" s="105">
        <f t="shared" si="1161"/>
        <v>0</v>
      </c>
      <c r="L9351" s="105">
        <f t="shared" si="1162"/>
        <v>0</v>
      </c>
      <c r="M9351">
        <v>0.04</v>
      </c>
      <c r="N9351">
        <f t="shared" si="1163"/>
        <v>3.3960531989175591E-3</v>
      </c>
    </row>
    <row r="9352" spans="1:14" x14ac:dyDescent="0.3">
      <c r="A9352">
        <f t="shared" si="1157"/>
        <v>94</v>
      </c>
      <c r="E9352" s="105">
        <f t="shared" si="1158"/>
        <v>0</v>
      </c>
      <c r="I9352" s="105">
        <f t="shared" si="1159"/>
        <v>0</v>
      </c>
      <c r="J9352" s="105">
        <f t="shared" si="1160"/>
        <v>0</v>
      </c>
      <c r="K9352" s="105">
        <f t="shared" si="1161"/>
        <v>0</v>
      </c>
      <c r="L9352" s="105">
        <f t="shared" si="1162"/>
        <v>0</v>
      </c>
      <c r="M9352">
        <v>0.04</v>
      </c>
      <c r="N9352">
        <f t="shared" si="1163"/>
        <v>3.3960531989175591E-3</v>
      </c>
    </row>
    <row r="9353" spans="1:14" x14ac:dyDescent="0.3">
      <c r="A9353">
        <f t="shared" si="1157"/>
        <v>94</v>
      </c>
      <c r="E9353" s="105">
        <f t="shared" si="1158"/>
        <v>0</v>
      </c>
      <c r="I9353" s="105">
        <f t="shared" si="1159"/>
        <v>0</v>
      </c>
      <c r="J9353" s="105">
        <f t="shared" si="1160"/>
        <v>0</v>
      </c>
      <c r="K9353" s="105">
        <f t="shared" si="1161"/>
        <v>0</v>
      </c>
      <c r="L9353" s="105">
        <f t="shared" si="1162"/>
        <v>0</v>
      </c>
      <c r="M9353">
        <v>0.04</v>
      </c>
      <c r="N9353">
        <f t="shared" si="1163"/>
        <v>3.3960531989175591E-3</v>
      </c>
    </row>
    <row r="9354" spans="1:14" x14ac:dyDescent="0.3">
      <c r="A9354">
        <f t="shared" si="1157"/>
        <v>94</v>
      </c>
      <c r="E9354" s="105">
        <f t="shared" si="1158"/>
        <v>0</v>
      </c>
      <c r="I9354" s="105">
        <f t="shared" si="1159"/>
        <v>0</v>
      </c>
      <c r="J9354" s="105">
        <f t="shared" si="1160"/>
        <v>0</v>
      </c>
      <c r="K9354" s="105">
        <f t="shared" si="1161"/>
        <v>0</v>
      </c>
      <c r="L9354" s="105">
        <f t="shared" si="1162"/>
        <v>0</v>
      </c>
      <c r="M9354">
        <v>0.04</v>
      </c>
      <c r="N9354">
        <f t="shared" si="1163"/>
        <v>3.3960531989175591E-3</v>
      </c>
    </row>
    <row r="9355" spans="1:14" x14ac:dyDescent="0.3">
      <c r="A9355">
        <f t="shared" si="1157"/>
        <v>94</v>
      </c>
      <c r="E9355" s="105">
        <f t="shared" si="1158"/>
        <v>0</v>
      </c>
      <c r="I9355" s="105">
        <f t="shared" si="1159"/>
        <v>0</v>
      </c>
      <c r="J9355" s="105">
        <f t="shared" si="1160"/>
        <v>0</v>
      </c>
      <c r="K9355" s="105">
        <f t="shared" si="1161"/>
        <v>0</v>
      </c>
      <c r="L9355" s="105">
        <f t="shared" si="1162"/>
        <v>0</v>
      </c>
      <c r="M9355">
        <v>0.04</v>
      </c>
      <c r="N9355">
        <f t="shared" si="1163"/>
        <v>3.3960531989175591E-3</v>
      </c>
    </row>
    <row r="9356" spans="1:14" x14ac:dyDescent="0.3">
      <c r="A9356">
        <f t="shared" si="1157"/>
        <v>94</v>
      </c>
      <c r="E9356" s="105">
        <f t="shared" si="1158"/>
        <v>0</v>
      </c>
      <c r="I9356" s="105">
        <f t="shared" si="1159"/>
        <v>0</v>
      </c>
      <c r="J9356" s="105">
        <f t="shared" si="1160"/>
        <v>0</v>
      </c>
      <c r="K9356" s="105">
        <f t="shared" si="1161"/>
        <v>0</v>
      </c>
      <c r="L9356" s="105">
        <f t="shared" si="1162"/>
        <v>0</v>
      </c>
      <c r="M9356">
        <v>0.04</v>
      </c>
      <c r="N9356">
        <f t="shared" si="1163"/>
        <v>3.3960531989175591E-3</v>
      </c>
    </row>
    <row r="9357" spans="1:14" x14ac:dyDescent="0.3">
      <c r="A9357">
        <f t="shared" si="1157"/>
        <v>94</v>
      </c>
      <c r="E9357" s="105">
        <f t="shared" si="1158"/>
        <v>0</v>
      </c>
      <c r="I9357" s="105">
        <f t="shared" si="1159"/>
        <v>0</v>
      </c>
      <c r="J9357" s="105">
        <f t="shared" si="1160"/>
        <v>0</v>
      </c>
      <c r="K9357" s="105">
        <f t="shared" si="1161"/>
        <v>0</v>
      </c>
      <c r="L9357" s="105">
        <f t="shared" si="1162"/>
        <v>0</v>
      </c>
      <c r="M9357">
        <v>0.04</v>
      </c>
      <c r="N9357">
        <f t="shared" si="1163"/>
        <v>3.3960531989175591E-3</v>
      </c>
    </row>
    <row r="9358" spans="1:14" x14ac:dyDescent="0.3">
      <c r="A9358">
        <f t="shared" si="1157"/>
        <v>94</v>
      </c>
      <c r="E9358" s="105">
        <f t="shared" si="1158"/>
        <v>0</v>
      </c>
      <c r="I9358" s="105">
        <f t="shared" si="1159"/>
        <v>0</v>
      </c>
      <c r="J9358" s="105">
        <f t="shared" si="1160"/>
        <v>0</v>
      </c>
      <c r="K9358" s="105">
        <f t="shared" si="1161"/>
        <v>0</v>
      </c>
      <c r="L9358" s="105">
        <f t="shared" si="1162"/>
        <v>0</v>
      </c>
      <c r="M9358">
        <v>0.04</v>
      </c>
      <c r="N9358">
        <f t="shared" si="1163"/>
        <v>3.3960531989175591E-3</v>
      </c>
    </row>
    <row r="9359" spans="1:14" x14ac:dyDescent="0.3">
      <c r="A9359">
        <f t="shared" si="1157"/>
        <v>94</v>
      </c>
      <c r="E9359" s="105">
        <f t="shared" si="1158"/>
        <v>0</v>
      </c>
      <c r="I9359" s="105">
        <f t="shared" si="1159"/>
        <v>0</v>
      </c>
      <c r="J9359" s="105">
        <f t="shared" si="1160"/>
        <v>0</v>
      </c>
      <c r="K9359" s="105">
        <f t="shared" si="1161"/>
        <v>0</v>
      </c>
      <c r="L9359" s="105">
        <f t="shared" si="1162"/>
        <v>0</v>
      </c>
      <c r="M9359">
        <v>0.04</v>
      </c>
      <c r="N9359">
        <f t="shared" si="1163"/>
        <v>3.3960531989175591E-3</v>
      </c>
    </row>
    <row r="9360" spans="1:14" x14ac:dyDescent="0.3">
      <c r="A9360">
        <f t="shared" si="1157"/>
        <v>94</v>
      </c>
      <c r="E9360" s="105">
        <f t="shared" si="1158"/>
        <v>0</v>
      </c>
      <c r="I9360" s="105">
        <f t="shared" si="1159"/>
        <v>0</v>
      </c>
      <c r="J9360" s="105">
        <f t="shared" si="1160"/>
        <v>0</v>
      </c>
      <c r="K9360" s="105">
        <f t="shared" si="1161"/>
        <v>0</v>
      </c>
      <c r="L9360" s="105">
        <f t="shared" si="1162"/>
        <v>0</v>
      </c>
      <c r="M9360">
        <v>0.04</v>
      </c>
      <c r="N9360">
        <f t="shared" si="1163"/>
        <v>3.3960531989175591E-3</v>
      </c>
    </row>
    <row r="9361" spans="1:14" x14ac:dyDescent="0.3">
      <c r="A9361">
        <f t="shared" si="1157"/>
        <v>94</v>
      </c>
      <c r="E9361" s="105">
        <f t="shared" si="1158"/>
        <v>0</v>
      </c>
      <c r="I9361" s="105">
        <f t="shared" si="1159"/>
        <v>0</v>
      </c>
      <c r="J9361" s="105">
        <f t="shared" si="1160"/>
        <v>0</v>
      </c>
      <c r="K9361" s="105">
        <f t="shared" si="1161"/>
        <v>0</v>
      </c>
      <c r="L9361" s="105">
        <f t="shared" si="1162"/>
        <v>0</v>
      </c>
      <c r="M9361">
        <v>0.04</v>
      </c>
      <c r="N9361">
        <f t="shared" si="1163"/>
        <v>3.3960531989175591E-3</v>
      </c>
    </row>
    <row r="9362" spans="1:14" x14ac:dyDescent="0.3">
      <c r="A9362">
        <f t="shared" si="1157"/>
        <v>94</v>
      </c>
      <c r="E9362" s="105">
        <f t="shared" si="1158"/>
        <v>0</v>
      </c>
      <c r="I9362" s="105">
        <f t="shared" si="1159"/>
        <v>0</v>
      </c>
      <c r="J9362" s="105">
        <f t="shared" si="1160"/>
        <v>0</v>
      </c>
      <c r="K9362" s="105">
        <f t="shared" si="1161"/>
        <v>0</v>
      </c>
      <c r="L9362" s="105">
        <f t="shared" si="1162"/>
        <v>0</v>
      </c>
      <c r="M9362">
        <v>0.04</v>
      </c>
      <c r="N9362">
        <f t="shared" si="1163"/>
        <v>3.3960531989175591E-3</v>
      </c>
    </row>
    <row r="9363" spans="1:14" x14ac:dyDescent="0.3">
      <c r="A9363">
        <f t="shared" si="1157"/>
        <v>94</v>
      </c>
      <c r="E9363" s="105">
        <f t="shared" si="1158"/>
        <v>0</v>
      </c>
      <c r="I9363" s="105">
        <f t="shared" si="1159"/>
        <v>0</v>
      </c>
      <c r="J9363" s="105">
        <f t="shared" si="1160"/>
        <v>0</v>
      </c>
      <c r="K9363" s="105">
        <f t="shared" si="1161"/>
        <v>0</v>
      </c>
      <c r="L9363" s="105">
        <f t="shared" si="1162"/>
        <v>0</v>
      </c>
      <c r="M9363">
        <v>0.04</v>
      </c>
      <c r="N9363">
        <f t="shared" si="1163"/>
        <v>3.3960531989175591E-3</v>
      </c>
    </row>
    <row r="9364" spans="1:14" x14ac:dyDescent="0.3">
      <c r="A9364">
        <f t="shared" si="1157"/>
        <v>94</v>
      </c>
      <c r="E9364" s="105">
        <f t="shared" si="1158"/>
        <v>0</v>
      </c>
      <c r="I9364" s="105">
        <f t="shared" si="1159"/>
        <v>0</v>
      </c>
      <c r="J9364" s="105">
        <f t="shared" si="1160"/>
        <v>0</v>
      </c>
      <c r="K9364" s="105">
        <f t="shared" si="1161"/>
        <v>0</v>
      </c>
      <c r="L9364" s="105">
        <f t="shared" si="1162"/>
        <v>0</v>
      </c>
      <c r="M9364">
        <v>0.04</v>
      </c>
      <c r="N9364">
        <f t="shared" si="1163"/>
        <v>3.3960531989175591E-3</v>
      </c>
    </row>
    <row r="9365" spans="1:14" x14ac:dyDescent="0.3">
      <c r="A9365">
        <f t="shared" si="1157"/>
        <v>94</v>
      </c>
      <c r="E9365" s="105">
        <f t="shared" si="1158"/>
        <v>0</v>
      </c>
      <c r="I9365" s="105">
        <f t="shared" si="1159"/>
        <v>0</v>
      </c>
      <c r="J9365" s="105">
        <f t="shared" si="1160"/>
        <v>0</v>
      </c>
      <c r="K9365" s="105">
        <f t="shared" si="1161"/>
        <v>0</v>
      </c>
      <c r="L9365" s="105">
        <f t="shared" si="1162"/>
        <v>0</v>
      </c>
      <c r="M9365">
        <v>0.04</v>
      </c>
      <c r="N9365">
        <f t="shared" si="1163"/>
        <v>3.3960531989175591E-3</v>
      </c>
    </row>
    <row r="9366" spans="1:14" x14ac:dyDescent="0.3">
      <c r="A9366">
        <f t="shared" si="1157"/>
        <v>94</v>
      </c>
      <c r="E9366" s="105">
        <f t="shared" si="1158"/>
        <v>0</v>
      </c>
      <c r="I9366" s="105">
        <f t="shared" si="1159"/>
        <v>0</v>
      </c>
      <c r="J9366" s="105">
        <f t="shared" si="1160"/>
        <v>0</v>
      </c>
      <c r="K9366" s="105">
        <f t="shared" si="1161"/>
        <v>0</v>
      </c>
      <c r="L9366" s="105">
        <f t="shared" si="1162"/>
        <v>0</v>
      </c>
      <c r="M9366">
        <v>0.04</v>
      </c>
      <c r="N9366">
        <f t="shared" si="1163"/>
        <v>3.3960531989175591E-3</v>
      </c>
    </row>
    <row r="9367" spans="1:14" x14ac:dyDescent="0.3">
      <c r="A9367">
        <f t="shared" si="1157"/>
        <v>94</v>
      </c>
      <c r="E9367" s="105">
        <f t="shared" si="1158"/>
        <v>0</v>
      </c>
      <c r="I9367" s="105">
        <f t="shared" si="1159"/>
        <v>0</v>
      </c>
      <c r="J9367" s="105">
        <f t="shared" si="1160"/>
        <v>0</v>
      </c>
      <c r="K9367" s="105">
        <f t="shared" si="1161"/>
        <v>0</v>
      </c>
      <c r="L9367" s="105">
        <f t="shared" si="1162"/>
        <v>0</v>
      </c>
      <c r="M9367">
        <v>0.04</v>
      </c>
      <c r="N9367">
        <f t="shared" si="1163"/>
        <v>3.3960531989175591E-3</v>
      </c>
    </row>
    <row r="9368" spans="1:14" x14ac:dyDescent="0.3">
      <c r="A9368">
        <f t="shared" si="1157"/>
        <v>94</v>
      </c>
      <c r="E9368" s="105">
        <f t="shared" si="1158"/>
        <v>0</v>
      </c>
      <c r="I9368" s="105">
        <f t="shared" si="1159"/>
        <v>0</v>
      </c>
      <c r="J9368" s="105">
        <f t="shared" si="1160"/>
        <v>0</v>
      </c>
      <c r="K9368" s="105">
        <f t="shared" si="1161"/>
        <v>0</v>
      </c>
      <c r="L9368" s="105">
        <f t="shared" si="1162"/>
        <v>0</v>
      </c>
      <c r="M9368">
        <v>0.04</v>
      </c>
      <c r="N9368">
        <f t="shared" si="1163"/>
        <v>3.3960531989175591E-3</v>
      </c>
    </row>
    <row r="9369" spans="1:14" x14ac:dyDescent="0.3">
      <c r="A9369">
        <f t="shared" si="1157"/>
        <v>94</v>
      </c>
      <c r="E9369" s="105">
        <f t="shared" si="1158"/>
        <v>0</v>
      </c>
      <c r="I9369" s="105">
        <f t="shared" si="1159"/>
        <v>0</v>
      </c>
      <c r="J9369" s="105">
        <f t="shared" si="1160"/>
        <v>0</v>
      </c>
      <c r="K9369" s="105">
        <f t="shared" si="1161"/>
        <v>0</v>
      </c>
      <c r="L9369" s="105">
        <f t="shared" si="1162"/>
        <v>0</v>
      </c>
      <c r="M9369">
        <v>0.04</v>
      </c>
      <c r="N9369">
        <f t="shared" si="1163"/>
        <v>3.3960531989175591E-3</v>
      </c>
    </row>
    <row r="9370" spans="1:14" x14ac:dyDescent="0.3">
      <c r="A9370">
        <f t="shared" si="1157"/>
        <v>94</v>
      </c>
      <c r="E9370" s="105">
        <f t="shared" si="1158"/>
        <v>0</v>
      </c>
      <c r="I9370" s="105">
        <f t="shared" si="1159"/>
        <v>0</v>
      </c>
      <c r="J9370" s="105">
        <f t="shared" si="1160"/>
        <v>0</v>
      </c>
      <c r="K9370" s="105">
        <f t="shared" si="1161"/>
        <v>0</v>
      </c>
      <c r="L9370" s="105">
        <f t="shared" si="1162"/>
        <v>0</v>
      </c>
      <c r="M9370">
        <v>0.04</v>
      </c>
      <c r="N9370">
        <f t="shared" si="1163"/>
        <v>3.3960531989175591E-3</v>
      </c>
    </row>
    <row r="9371" spans="1:14" x14ac:dyDescent="0.3">
      <c r="A9371">
        <f t="shared" si="1157"/>
        <v>94</v>
      </c>
      <c r="E9371" s="105">
        <f t="shared" si="1158"/>
        <v>0</v>
      </c>
      <c r="I9371" s="105">
        <f t="shared" si="1159"/>
        <v>0</v>
      </c>
      <c r="J9371" s="105">
        <f t="shared" si="1160"/>
        <v>0</v>
      </c>
      <c r="K9371" s="105">
        <f t="shared" si="1161"/>
        <v>0</v>
      </c>
      <c r="L9371" s="105">
        <f t="shared" si="1162"/>
        <v>0</v>
      </c>
      <c r="M9371">
        <v>0.04</v>
      </c>
      <c r="N9371">
        <f t="shared" si="1163"/>
        <v>3.3960531989175591E-3</v>
      </c>
    </row>
    <row r="9372" spans="1:14" x14ac:dyDescent="0.3">
      <c r="A9372">
        <f t="shared" si="1157"/>
        <v>94</v>
      </c>
      <c r="E9372" s="105">
        <f t="shared" si="1158"/>
        <v>0</v>
      </c>
      <c r="I9372" s="105">
        <f t="shared" si="1159"/>
        <v>0</v>
      </c>
      <c r="J9372" s="105">
        <f t="shared" si="1160"/>
        <v>0</v>
      </c>
      <c r="K9372" s="105">
        <f t="shared" si="1161"/>
        <v>0</v>
      </c>
      <c r="L9372" s="105">
        <f t="shared" si="1162"/>
        <v>0</v>
      </c>
      <c r="M9372">
        <v>0.04</v>
      </c>
      <c r="N9372">
        <f t="shared" si="1163"/>
        <v>3.3960531989175591E-3</v>
      </c>
    </row>
    <row r="9373" spans="1:14" x14ac:dyDescent="0.3">
      <c r="A9373">
        <f t="shared" si="1157"/>
        <v>94</v>
      </c>
      <c r="E9373" s="105">
        <f t="shared" si="1158"/>
        <v>0</v>
      </c>
      <c r="I9373" s="105">
        <f t="shared" si="1159"/>
        <v>0</v>
      </c>
      <c r="J9373" s="105">
        <f t="shared" si="1160"/>
        <v>0</v>
      </c>
      <c r="K9373" s="105">
        <f t="shared" si="1161"/>
        <v>0</v>
      </c>
      <c r="L9373" s="105">
        <f t="shared" si="1162"/>
        <v>0</v>
      </c>
      <c r="M9373">
        <v>0.04</v>
      </c>
      <c r="N9373">
        <f t="shared" si="1163"/>
        <v>3.3960531989175591E-3</v>
      </c>
    </row>
    <row r="9374" spans="1:14" x14ac:dyDescent="0.3">
      <c r="A9374">
        <f t="shared" si="1157"/>
        <v>94</v>
      </c>
      <c r="E9374" s="105">
        <f t="shared" si="1158"/>
        <v>0</v>
      </c>
      <c r="I9374" s="105">
        <f t="shared" si="1159"/>
        <v>0</v>
      </c>
      <c r="J9374" s="105">
        <f t="shared" si="1160"/>
        <v>0</v>
      </c>
      <c r="K9374" s="105">
        <f t="shared" si="1161"/>
        <v>0</v>
      </c>
      <c r="L9374" s="105">
        <f t="shared" si="1162"/>
        <v>0</v>
      </c>
      <c r="M9374">
        <v>0.04</v>
      </c>
      <c r="N9374">
        <f t="shared" si="1163"/>
        <v>3.3960531989175591E-3</v>
      </c>
    </row>
    <row r="9375" spans="1:14" x14ac:dyDescent="0.3">
      <c r="A9375">
        <f t="shared" si="1157"/>
        <v>94</v>
      </c>
      <c r="E9375" s="105">
        <f t="shared" si="1158"/>
        <v>0</v>
      </c>
      <c r="I9375" s="105">
        <f t="shared" si="1159"/>
        <v>0</v>
      </c>
      <c r="J9375" s="105">
        <f t="shared" si="1160"/>
        <v>0</v>
      </c>
      <c r="K9375" s="105">
        <f t="shared" si="1161"/>
        <v>0</v>
      </c>
      <c r="L9375" s="105">
        <f t="shared" si="1162"/>
        <v>0</v>
      </c>
      <c r="M9375">
        <v>0.04</v>
      </c>
      <c r="N9375">
        <f t="shared" si="1163"/>
        <v>3.3960531989175591E-3</v>
      </c>
    </row>
    <row r="9376" spans="1:14" x14ac:dyDescent="0.3">
      <c r="A9376">
        <f t="shared" si="1157"/>
        <v>94</v>
      </c>
      <c r="E9376" s="105">
        <f t="shared" si="1158"/>
        <v>0</v>
      </c>
      <c r="I9376" s="105">
        <f t="shared" si="1159"/>
        <v>0</v>
      </c>
      <c r="J9376" s="105">
        <f t="shared" si="1160"/>
        <v>0</v>
      </c>
      <c r="K9376" s="105">
        <f t="shared" si="1161"/>
        <v>0</v>
      </c>
      <c r="L9376" s="105">
        <f t="shared" si="1162"/>
        <v>0</v>
      </c>
      <c r="M9376">
        <v>0.04</v>
      </c>
      <c r="N9376">
        <f t="shared" si="1163"/>
        <v>3.3960531989175591E-3</v>
      </c>
    </row>
    <row r="9377" spans="1:14" x14ac:dyDescent="0.3">
      <c r="A9377">
        <f t="shared" si="1157"/>
        <v>94</v>
      </c>
      <c r="E9377" s="105">
        <f t="shared" si="1158"/>
        <v>0</v>
      </c>
      <c r="I9377" s="105">
        <f t="shared" si="1159"/>
        <v>0</v>
      </c>
      <c r="J9377" s="105">
        <f t="shared" si="1160"/>
        <v>0</v>
      </c>
      <c r="K9377" s="105">
        <f t="shared" si="1161"/>
        <v>0</v>
      </c>
      <c r="L9377" s="105">
        <f t="shared" si="1162"/>
        <v>0</v>
      </c>
      <c r="M9377">
        <v>0.04</v>
      </c>
      <c r="N9377">
        <f t="shared" si="1163"/>
        <v>3.3960531989175591E-3</v>
      </c>
    </row>
    <row r="9378" spans="1:14" x14ac:dyDescent="0.3">
      <c r="A9378">
        <f t="shared" si="1157"/>
        <v>94</v>
      </c>
      <c r="E9378" s="105">
        <f t="shared" si="1158"/>
        <v>0</v>
      </c>
      <c r="I9378" s="105">
        <f t="shared" si="1159"/>
        <v>0</v>
      </c>
      <c r="J9378" s="105">
        <f t="shared" si="1160"/>
        <v>0</v>
      </c>
      <c r="K9378" s="105">
        <f t="shared" si="1161"/>
        <v>0</v>
      </c>
      <c r="L9378" s="105">
        <f t="shared" si="1162"/>
        <v>0</v>
      </c>
      <c r="M9378">
        <v>0.04</v>
      </c>
      <c r="N9378">
        <f t="shared" si="1163"/>
        <v>3.3960531989175591E-3</v>
      </c>
    </row>
    <row r="9379" spans="1:14" x14ac:dyDescent="0.3">
      <c r="A9379">
        <f t="shared" si="1157"/>
        <v>94</v>
      </c>
      <c r="E9379" s="105">
        <f t="shared" si="1158"/>
        <v>0</v>
      </c>
      <c r="I9379" s="105">
        <f t="shared" si="1159"/>
        <v>0</v>
      </c>
      <c r="J9379" s="105">
        <f t="shared" si="1160"/>
        <v>0</v>
      </c>
      <c r="K9379" s="105">
        <f t="shared" si="1161"/>
        <v>0</v>
      </c>
      <c r="L9379" s="105">
        <f t="shared" si="1162"/>
        <v>0</v>
      </c>
      <c r="M9379">
        <v>0.04</v>
      </c>
      <c r="N9379">
        <f t="shared" si="1163"/>
        <v>3.3960531989175591E-3</v>
      </c>
    </row>
    <row r="9380" spans="1:14" x14ac:dyDescent="0.3">
      <c r="A9380">
        <f t="shared" si="1157"/>
        <v>94</v>
      </c>
      <c r="E9380" s="105">
        <f t="shared" si="1158"/>
        <v>0</v>
      </c>
      <c r="I9380" s="105">
        <f t="shared" si="1159"/>
        <v>0</v>
      </c>
      <c r="J9380" s="105">
        <f t="shared" si="1160"/>
        <v>0</v>
      </c>
      <c r="K9380" s="105">
        <f t="shared" si="1161"/>
        <v>0</v>
      </c>
      <c r="L9380" s="105">
        <f t="shared" si="1162"/>
        <v>0</v>
      </c>
      <c r="M9380">
        <v>0.04</v>
      </c>
      <c r="N9380">
        <f t="shared" si="1163"/>
        <v>3.3960531989175591E-3</v>
      </c>
    </row>
    <row r="9381" spans="1:14" x14ac:dyDescent="0.3">
      <c r="A9381">
        <f t="shared" si="1157"/>
        <v>94</v>
      </c>
      <c r="E9381" s="105">
        <f t="shared" si="1158"/>
        <v>0</v>
      </c>
      <c r="I9381" s="105">
        <f t="shared" si="1159"/>
        <v>0</v>
      </c>
      <c r="J9381" s="105">
        <f t="shared" si="1160"/>
        <v>0</v>
      </c>
      <c r="K9381" s="105">
        <f t="shared" si="1161"/>
        <v>0</v>
      </c>
      <c r="L9381" s="105">
        <f t="shared" si="1162"/>
        <v>0</v>
      </c>
      <c r="M9381">
        <v>0.04</v>
      </c>
      <c r="N9381">
        <f t="shared" si="1163"/>
        <v>3.3960531989175591E-3</v>
      </c>
    </row>
    <row r="9382" spans="1:14" x14ac:dyDescent="0.3">
      <c r="A9382">
        <f t="shared" si="1157"/>
        <v>94</v>
      </c>
      <c r="E9382" s="105">
        <f t="shared" si="1158"/>
        <v>0</v>
      </c>
      <c r="I9382" s="105">
        <f t="shared" si="1159"/>
        <v>0</v>
      </c>
      <c r="J9382" s="105">
        <f t="shared" si="1160"/>
        <v>0</v>
      </c>
      <c r="K9382" s="105">
        <f t="shared" si="1161"/>
        <v>0</v>
      </c>
      <c r="L9382" s="105">
        <f t="shared" si="1162"/>
        <v>0</v>
      </c>
      <c r="M9382">
        <v>0.04</v>
      </c>
      <c r="N9382">
        <f t="shared" si="1163"/>
        <v>3.3960531989175591E-3</v>
      </c>
    </row>
    <row r="9383" spans="1:14" x14ac:dyDescent="0.3">
      <c r="A9383">
        <f t="shared" ref="A9383:A9446" si="1164">IF(COUNTIF(A9283:A9382,A9382)=100, A9382+1,A9382)</f>
        <v>94</v>
      </c>
      <c r="E9383" s="105">
        <f t="shared" ref="E9383:E9446" si="1165">MAX(0, E9283-K9283-L9283)</f>
        <v>0</v>
      </c>
      <c r="I9383" s="105">
        <f t="shared" ref="I9383:I9446" si="1166">IF(E9383&lt;I9283,J9383 + E9383, I9283)</f>
        <v>0</v>
      </c>
      <c r="J9383" s="105">
        <f t="shared" si="1160"/>
        <v>0</v>
      </c>
      <c r="K9383" s="105">
        <f t="shared" si="1161"/>
        <v>0</v>
      </c>
      <c r="L9383" s="105">
        <f t="shared" si="1162"/>
        <v>0</v>
      </c>
      <c r="M9383">
        <v>0.04</v>
      </c>
      <c r="N9383">
        <f t="shared" si="1163"/>
        <v>3.3960531989175591E-3</v>
      </c>
    </row>
    <row r="9384" spans="1:14" x14ac:dyDescent="0.3">
      <c r="A9384">
        <f t="shared" si="1164"/>
        <v>94</v>
      </c>
      <c r="E9384" s="105">
        <f t="shared" si="1165"/>
        <v>0</v>
      </c>
      <c r="I9384" s="105">
        <f t="shared" si="1166"/>
        <v>0</v>
      </c>
      <c r="J9384" s="105">
        <f t="shared" si="1160"/>
        <v>0</v>
      </c>
      <c r="K9384" s="105">
        <f t="shared" si="1161"/>
        <v>0</v>
      </c>
      <c r="L9384" s="105">
        <f t="shared" si="1162"/>
        <v>0</v>
      </c>
      <c r="M9384">
        <v>0.04</v>
      </c>
      <c r="N9384">
        <f t="shared" si="1163"/>
        <v>3.3960531989175591E-3</v>
      </c>
    </row>
    <row r="9385" spans="1:14" x14ac:dyDescent="0.3">
      <c r="A9385">
        <f t="shared" si="1164"/>
        <v>94</v>
      </c>
      <c r="E9385" s="105">
        <f t="shared" si="1165"/>
        <v>0</v>
      </c>
      <c r="I9385" s="105">
        <f t="shared" si="1166"/>
        <v>0</v>
      </c>
      <c r="J9385" s="105">
        <f t="shared" si="1160"/>
        <v>0</v>
      </c>
      <c r="K9385" s="105">
        <f t="shared" si="1161"/>
        <v>0</v>
      </c>
      <c r="L9385" s="105">
        <f t="shared" si="1162"/>
        <v>0</v>
      </c>
      <c r="M9385">
        <v>0.04</v>
      </c>
      <c r="N9385">
        <f t="shared" si="1163"/>
        <v>3.3960531989175591E-3</v>
      </c>
    </row>
    <row r="9386" spans="1:14" x14ac:dyDescent="0.3">
      <c r="A9386">
        <f t="shared" si="1164"/>
        <v>94</v>
      </c>
      <c r="E9386" s="105">
        <f t="shared" si="1165"/>
        <v>0</v>
      </c>
      <c r="I9386" s="105">
        <f t="shared" si="1166"/>
        <v>0</v>
      </c>
      <c r="J9386" s="105">
        <f t="shared" si="1160"/>
        <v>0</v>
      </c>
      <c r="K9386" s="105">
        <f t="shared" si="1161"/>
        <v>0</v>
      </c>
      <c r="L9386" s="105">
        <f t="shared" si="1162"/>
        <v>0</v>
      </c>
      <c r="M9386">
        <v>0.04</v>
      </c>
      <c r="N9386">
        <f t="shared" si="1163"/>
        <v>3.3960531989175591E-3</v>
      </c>
    </row>
    <row r="9387" spans="1:14" x14ac:dyDescent="0.3">
      <c r="A9387">
        <f t="shared" si="1164"/>
        <v>94</v>
      </c>
      <c r="E9387" s="105">
        <f t="shared" si="1165"/>
        <v>0</v>
      </c>
      <c r="I9387" s="105">
        <f t="shared" si="1166"/>
        <v>0</v>
      </c>
      <c r="J9387" s="105">
        <f t="shared" si="1160"/>
        <v>0</v>
      </c>
      <c r="K9387" s="105">
        <f t="shared" si="1161"/>
        <v>0</v>
      </c>
      <c r="L9387" s="105">
        <f t="shared" si="1162"/>
        <v>0</v>
      </c>
      <c r="M9387">
        <v>0.04</v>
      </c>
      <c r="N9387">
        <f t="shared" si="1163"/>
        <v>3.3960531989175591E-3</v>
      </c>
    </row>
    <row r="9388" spans="1:14" x14ac:dyDescent="0.3">
      <c r="A9388">
        <f t="shared" si="1164"/>
        <v>94</v>
      </c>
      <c r="E9388" s="105">
        <f t="shared" si="1165"/>
        <v>0</v>
      </c>
      <c r="I9388" s="105">
        <f t="shared" si="1166"/>
        <v>0</v>
      </c>
      <c r="J9388" s="105">
        <f t="shared" si="1160"/>
        <v>0</v>
      </c>
      <c r="K9388" s="105">
        <f t="shared" si="1161"/>
        <v>0</v>
      </c>
      <c r="L9388" s="105">
        <f t="shared" si="1162"/>
        <v>0</v>
      </c>
      <c r="M9388">
        <v>0.04</v>
      </c>
      <c r="N9388">
        <f t="shared" si="1163"/>
        <v>3.3960531989175591E-3</v>
      </c>
    </row>
    <row r="9389" spans="1:14" x14ac:dyDescent="0.3">
      <c r="A9389">
        <f t="shared" si="1164"/>
        <v>94</v>
      </c>
      <c r="E9389" s="105">
        <f t="shared" si="1165"/>
        <v>0</v>
      </c>
      <c r="I9389" s="105">
        <f t="shared" si="1166"/>
        <v>0</v>
      </c>
      <c r="J9389" s="105">
        <f t="shared" si="1160"/>
        <v>0</v>
      </c>
      <c r="K9389" s="105">
        <f t="shared" si="1161"/>
        <v>0</v>
      </c>
      <c r="L9389" s="105">
        <f t="shared" si="1162"/>
        <v>0</v>
      </c>
      <c r="M9389">
        <v>0.04</v>
      </c>
      <c r="N9389">
        <f t="shared" si="1163"/>
        <v>3.3960531989175591E-3</v>
      </c>
    </row>
    <row r="9390" spans="1:14" x14ac:dyDescent="0.3">
      <c r="A9390">
        <f t="shared" si="1164"/>
        <v>94</v>
      </c>
      <c r="E9390" s="105">
        <f t="shared" si="1165"/>
        <v>0</v>
      </c>
      <c r="I9390" s="105">
        <f t="shared" si="1166"/>
        <v>0</v>
      </c>
      <c r="J9390" s="105">
        <f t="shared" si="1160"/>
        <v>0</v>
      </c>
      <c r="K9390" s="105">
        <f t="shared" si="1161"/>
        <v>0</v>
      </c>
      <c r="L9390" s="105">
        <f t="shared" si="1162"/>
        <v>0</v>
      </c>
      <c r="M9390">
        <v>0.04</v>
      </c>
      <c r="N9390">
        <f t="shared" si="1163"/>
        <v>3.3960531989175591E-3</v>
      </c>
    </row>
    <row r="9391" spans="1:14" x14ac:dyDescent="0.3">
      <c r="A9391">
        <f t="shared" si="1164"/>
        <v>94</v>
      </c>
      <c r="E9391" s="105">
        <f t="shared" si="1165"/>
        <v>0</v>
      </c>
      <c r="I9391" s="105">
        <f t="shared" si="1166"/>
        <v>0</v>
      </c>
      <c r="J9391" s="105">
        <f t="shared" si="1160"/>
        <v>0</v>
      </c>
      <c r="K9391" s="105">
        <f t="shared" si="1161"/>
        <v>0</v>
      </c>
      <c r="L9391" s="105">
        <f t="shared" si="1162"/>
        <v>0</v>
      </c>
      <c r="M9391">
        <v>0.04</v>
      </c>
      <c r="N9391">
        <f t="shared" si="1163"/>
        <v>3.3960531989175591E-3</v>
      </c>
    </row>
    <row r="9392" spans="1:14" x14ac:dyDescent="0.3">
      <c r="A9392">
        <f t="shared" si="1164"/>
        <v>94</v>
      </c>
      <c r="E9392" s="105">
        <f t="shared" si="1165"/>
        <v>0</v>
      </c>
      <c r="I9392" s="105">
        <f t="shared" si="1166"/>
        <v>0</v>
      </c>
      <c r="J9392" s="105">
        <f t="shared" si="1160"/>
        <v>0</v>
      </c>
      <c r="K9392" s="105">
        <f t="shared" si="1161"/>
        <v>0</v>
      </c>
      <c r="L9392" s="105">
        <f t="shared" si="1162"/>
        <v>0</v>
      </c>
      <c r="M9392">
        <v>0.04</v>
      </c>
      <c r="N9392">
        <f t="shared" si="1163"/>
        <v>3.3960531989175591E-3</v>
      </c>
    </row>
    <row r="9393" spans="1:15" x14ac:dyDescent="0.3">
      <c r="A9393">
        <f t="shared" si="1164"/>
        <v>94</v>
      </c>
      <c r="E9393" s="105">
        <f t="shared" si="1165"/>
        <v>0</v>
      </c>
      <c r="I9393" s="105">
        <f t="shared" si="1166"/>
        <v>0</v>
      </c>
      <c r="J9393" s="105">
        <f t="shared" si="1160"/>
        <v>0</v>
      </c>
      <c r="K9393" s="105">
        <f t="shared" si="1161"/>
        <v>0</v>
      </c>
      <c r="L9393" s="105">
        <f t="shared" si="1162"/>
        <v>0</v>
      </c>
      <c r="M9393">
        <v>0.04</v>
      </c>
      <c r="N9393">
        <f t="shared" si="1163"/>
        <v>3.3960531989175591E-3</v>
      </c>
    </row>
    <row r="9394" spans="1:15" x14ac:dyDescent="0.3">
      <c r="A9394">
        <f t="shared" si="1164"/>
        <v>94</v>
      </c>
      <c r="E9394" s="105">
        <f t="shared" si="1165"/>
        <v>0</v>
      </c>
      <c r="I9394" s="105">
        <f t="shared" si="1166"/>
        <v>0</v>
      </c>
      <c r="J9394" s="105">
        <f t="shared" si="1160"/>
        <v>0</v>
      </c>
      <c r="K9394" s="105">
        <f t="shared" si="1161"/>
        <v>0</v>
      </c>
      <c r="L9394" s="105">
        <f t="shared" si="1162"/>
        <v>0</v>
      </c>
      <c r="M9394">
        <v>0.04</v>
      </c>
      <c r="N9394">
        <f t="shared" si="1163"/>
        <v>3.3960531989175591E-3</v>
      </c>
    </row>
    <row r="9395" spans="1:15" x14ac:dyDescent="0.3">
      <c r="A9395">
        <f t="shared" si="1164"/>
        <v>94</v>
      </c>
      <c r="E9395" s="105">
        <f t="shared" si="1165"/>
        <v>0</v>
      </c>
      <c r="I9395" s="105">
        <f t="shared" si="1166"/>
        <v>0</v>
      </c>
      <c r="J9395" s="105">
        <f t="shared" si="1160"/>
        <v>0</v>
      </c>
      <c r="K9395" s="105">
        <f t="shared" si="1161"/>
        <v>0</v>
      </c>
      <c r="L9395" s="105">
        <f t="shared" si="1162"/>
        <v>0</v>
      </c>
      <c r="M9395">
        <v>0.04</v>
      </c>
      <c r="N9395">
        <f t="shared" si="1163"/>
        <v>3.3960531989175591E-3</v>
      </c>
    </row>
    <row r="9396" spans="1:15" x14ac:dyDescent="0.3">
      <c r="A9396">
        <f t="shared" si="1164"/>
        <v>94</v>
      </c>
      <c r="E9396" s="105">
        <f t="shared" si="1165"/>
        <v>0</v>
      </c>
      <c r="I9396" s="105">
        <f t="shared" si="1166"/>
        <v>0</v>
      </c>
      <c r="J9396" s="105">
        <f t="shared" si="1160"/>
        <v>0</v>
      </c>
      <c r="K9396" s="105">
        <f t="shared" si="1161"/>
        <v>0</v>
      </c>
      <c r="L9396" s="105">
        <f t="shared" si="1162"/>
        <v>0</v>
      </c>
      <c r="M9396">
        <v>0.04</v>
      </c>
      <c r="N9396">
        <f t="shared" si="1163"/>
        <v>3.3960531989175591E-3</v>
      </c>
    </row>
    <row r="9397" spans="1:15" x14ac:dyDescent="0.3">
      <c r="A9397">
        <f t="shared" si="1164"/>
        <v>94</v>
      </c>
      <c r="E9397" s="105">
        <f t="shared" si="1165"/>
        <v>0</v>
      </c>
      <c r="I9397" s="105">
        <f t="shared" si="1166"/>
        <v>0</v>
      </c>
      <c r="J9397" s="105">
        <f t="shared" si="1160"/>
        <v>0</v>
      </c>
      <c r="K9397" s="105">
        <f t="shared" si="1161"/>
        <v>0</v>
      </c>
      <c r="L9397" s="105">
        <f t="shared" si="1162"/>
        <v>0</v>
      </c>
      <c r="M9397">
        <v>0.04</v>
      </c>
      <c r="N9397">
        <f t="shared" si="1163"/>
        <v>3.3960531989175591E-3</v>
      </c>
    </row>
    <row r="9398" spans="1:15" x14ac:dyDescent="0.3">
      <c r="A9398">
        <f t="shared" si="1164"/>
        <v>94</v>
      </c>
      <c r="E9398" s="105">
        <f t="shared" si="1165"/>
        <v>0</v>
      </c>
      <c r="I9398" s="105">
        <f t="shared" si="1166"/>
        <v>0</v>
      </c>
      <c r="J9398" s="105">
        <f t="shared" si="1160"/>
        <v>0</v>
      </c>
      <c r="K9398" s="105">
        <f t="shared" si="1161"/>
        <v>0</v>
      </c>
      <c r="L9398" s="105">
        <f t="shared" si="1162"/>
        <v>0</v>
      </c>
      <c r="M9398">
        <v>0.04</v>
      </c>
      <c r="N9398">
        <f t="shared" si="1163"/>
        <v>3.3960531989175591E-3</v>
      </c>
    </row>
    <row r="9399" spans="1:15" x14ac:dyDescent="0.3">
      <c r="A9399">
        <f t="shared" si="1164"/>
        <v>94</v>
      </c>
      <c r="E9399" s="105">
        <f t="shared" si="1165"/>
        <v>0</v>
      </c>
      <c r="I9399" s="105">
        <f t="shared" si="1166"/>
        <v>0</v>
      </c>
      <c r="J9399" s="105">
        <f t="shared" si="1160"/>
        <v>0</v>
      </c>
      <c r="K9399" s="105">
        <f t="shared" si="1161"/>
        <v>0</v>
      </c>
      <c r="L9399" s="105">
        <f t="shared" si="1162"/>
        <v>0</v>
      </c>
      <c r="M9399">
        <v>0.04</v>
      </c>
      <c r="N9399">
        <f t="shared" si="1163"/>
        <v>3.3960531989175591E-3</v>
      </c>
    </row>
    <row r="9400" spans="1:15" x14ac:dyDescent="0.3">
      <c r="A9400">
        <f t="shared" si="1164"/>
        <v>94</v>
      </c>
      <c r="E9400" s="105">
        <f t="shared" si="1165"/>
        <v>0</v>
      </c>
      <c r="I9400" s="105">
        <f t="shared" si="1166"/>
        <v>0</v>
      </c>
      <c r="J9400" s="105">
        <f t="shared" si="1160"/>
        <v>0</v>
      </c>
      <c r="K9400" s="105">
        <f t="shared" si="1161"/>
        <v>0</v>
      </c>
      <c r="L9400" s="105">
        <f t="shared" si="1162"/>
        <v>0</v>
      </c>
      <c r="M9400">
        <v>0.04</v>
      </c>
      <c r="N9400">
        <f t="shared" si="1163"/>
        <v>3.3960531989175591E-3</v>
      </c>
    </row>
    <row r="9401" spans="1:15" x14ac:dyDescent="0.3">
      <c r="A9401">
        <f t="shared" si="1164"/>
        <v>94</v>
      </c>
      <c r="E9401" s="105">
        <f t="shared" si="1165"/>
        <v>0</v>
      </c>
      <c r="I9401" s="105">
        <f t="shared" si="1166"/>
        <v>0</v>
      </c>
      <c r="J9401" s="105">
        <f t="shared" si="1160"/>
        <v>0</v>
      </c>
      <c r="K9401" s="105">
        <f t="shared" si="1161"/>
        <v>0</v>
      </c>
      <c r="L9401" s="105">
        <f t="shared" si="1162"/>
        <v>0</v>
      </c>
      <c r="M9401">
        <v>0.04</v>
      </c>
      <c r="N9401">
        <f t="shared" si="1163"/>
        <v>3.3960531989175591E-3</v>
      </c>
      <c r="O9401" s="105" t="e">
        <f t="shared" ref="O9401" si="1167">SUM(I9302:I9401)</f>
        <v>#REF!</v>
      </c>
    </row>
    <row r="9402" spans="1:15" x14ac:dyDescent="0.3">
      <c r="A9402">
        <f t="shared" si="1164"/>
        <v>95</v>
      </c>
      <c r="E9402" s="105" t="e">
        <f t="shared" si="1165"/>
        <v>#REF!</v>
      </c>
      <c r="I9402" s="105" t="e">
        <f t="shared" si="1166"/>
        <v>#REF!</v>
      </c>
      <c r="J9402" s="105" t="e">
        <f t="shared" si="1160"/>
        <v>#REF!</v>
      </c>
      <c r="K9402" s="105" t="e">
        <f t="shared" si="1161"/>
        <v>#REF!</v>
      </c>
      <c r="L9402" s="105" t="e">
        <f t="shared" si="1162"/>
        <v>#REF!</v>
      </c>
      <c r="M9402">
        <v>0.04</v>
      </c>
      <c r="N9402">
        <f t="shared" si="1163"/>
        <v>3.3960531989175591E-3</v>
      </c>
    </row>
    <row r="9403" spans="1:15" x14ac:dyDescent="0.3">
      <c r="A9403">
        <f t="shared" si="1164"/>
        <v>95</v>
      </c>
      <c r="E9403" s="105" t="e">
        <f t="shared" si="1165"/>
        <v>#REF!</v>
      </c>
      <c r="I9403" s="105" t="e">
        <f t="shared" si="1166"/>
        <v>#REF!</v>
      </c>
      <c r="J9403" s="105" t="e">
        <f t="shared" si="1160"/>
        <v>#REF!</v>
      </c>
      <c r="K9403" s="105" t="e">
        <f t="shared" si="1161"/>
        <v>#REF!</v>
      </c>
      <c r="L9403" s="105" t="e">
        <f t="shared" si="1162"/>
        <v>#REF!</v>
      </c>
      <c r="M9403">
        <v>0.04</v>
      </c>
      <c r="N9403">
        <f t="shared" si="1163"/>
        <v>3.3960531989175591E-3</v>
      </c>
    </row>
    <row r="9404" spans="1:15" x14ac:dyDescent="0.3">
      <c r="A9404">
        <f t="shared" si="1164"/>
        <v>95</v>
      </c>
      <c r="E9404" s="105" t="e">
        <f t="shared" si="1165"/>
        <v>#REF!</v>
      </c>
      <c r="I9404" s="105" t="e">
        <f t="shared" si="1166"/>
        <v>#REF!</v>
      </c>
      <c r="J9404" s="105" t="e">
        <f t="shared" si="1160"/>
        <v>#REF!</v>
      </c>
      <c r="K9404" s="105" t="e">
        <f t="shared" si="1161"/>
        <v>#REF!</v>
      </c>
      <c r="L9404" s="105" t="e">
        <f t="shared" si="1162"/>
        <v>#REF!</v>
      </c>
      <c r="M9404">
        <v>0.04</v>
      </c>
      <c r="N9404">
        <f t="shared" si="1163"/>
        <v>3.3960531989175591E-3</v>
      </c>
    </row>
    <row r="9405" spans="1:15" x14ac:dyDescent="0.3">
      <c r="A9405">
        <f t="shared" si="1164"/>
        <v>95</v>
      </c>
      <c r="E9405" s="105">
        <f t="shared" si="1165"/>
        <v>0</v>
      </c>
      <c r="I9405" s="105">
        <f t="shared" si="1166"/>
        <v>0</v>
      </c>
      <c r="J9405" s="105">
        <f t="shared" si="1160"/>
        <v>0</v>
      </c>
      <c r="K9405" s="105">
        <f t="shared" si="1161"/>
        <v>0</v>
      </c>
      <c r="L9405" s="105">
        <f t="shared" si="1162"/>
        <v>0</v>
      </c>
      <c r="M9405">
        <v>0.04</v>
      </c>
      <c r="N9405">
        <f t="shared" si="1163"/>
        <v>3.3960531989175591E-3</v>
      </c>
    </row>
    <row r="9406" spans="1:15" x14ac:dyDescent="0.3">
      <c r="A9406">
        <f t="shared" si="1164"/>
        <v>95</v>
      </c>
      <c r="E9406" s="105">
        <f t="shared" si="1165"/>
        <v>0</v>
      </c>
      <c r="I9406" s="105">
        <f t="shared" si="1166"/>
        <v>0</v>
      </c>
      <c r="J9406" s="105">
        <f t="shared" si="1160"/>
        <v>0</v>
      </c>
      <c r="K9406" s="105">
        <f t="shared" si="1161"/>
        <v>0</v>
      </c>
      <c r="L9406" s="105">
        <f t="shared" si="1162"/>
        <v>0</v>
      </c>
      <c r="M9406">
        <v>0.04</v>
      </c>
      <c r="N9406">
        <f t="shared" si="1163"/>
        <v>3.3960531989175591E-3</v>
      </c>
    </row>
    <row r="9407" spans="1:15" x14ac:dyDescent="0.3">
      <c r="A9407">
        <f t="shared" si="1164"/>
        <v>95</v>
      </c>
      <c r="E9407" s="105">
        <f t="shared" si="1165"/>
        <v>0</v>
      </c>
      <c r="I9407" s="105">
        <f t="shared" si="1166"/>
        <v>0</v>
      </c>
      <c r="J9407" s="105">
        <f t="shared" si="1160"/>
        <v>0</v>
      </c>
      <c r="K9407" s="105">
        <f t="shared" si="1161"/>
        <v>0</v>
      </c>
      <c r="L9407" s="105">
        <f t="shared" si="1162"/>
        <v>0</v>
      </c>
      <c r="M9407">
        <v>0.04</v>
      </c>
      <c r="N9407">
        <f t="shared" si="1163"/>
        <v>3.3960531989175591E-3</v>
      </c>
    </row>
    <row r="9408" spans="1:15" x14ac:dyDescent="0.3">
      <c r="A9408">
        <f t="shared" si="1164"/>
        <v>95</v>
      </c>
      <c r="E9408" s="105">
        <f t="shared" si="1165"/>
        <v>0</v>
      </c>
      <c r="I9408" s="105">
        <f t="shared" si="1166"/>
        <v>0</v>
      </c>
      <c r="J9408" s="105">
        <f t="shared" si="1160"/>
        <v>0</v>
      </c>
      <c r="K9408" s="105">
        <f t="shared" si="1161"/>
        <v>0</v>
      </c>
      <c r="L9408" s="105">
        <f t="shared" si="1162"/>
        <v>0</v>
      </c>
      <c r="M9408">
        <v>0.04</v>
      </c>
      <c r="N9408">
        <f t="shared" si="1163"/>
        <v>3.3960531989175591E-3</v>
      </c>
    </row>
    <row r="9409" spans="1:14" x14ac:dyDescent="0.3">
      <c r="A9409">
        <f t="shared" si="1164"/>
        <v>95</v>
      </c>
      <c r="E9409" s="105">
        <f t="shared" si="1165"/>
        <v>0</v>
      </c>
      <c r="I9409" s="105">
        <f t="shared" si="1166"/>
        <v>0</v>
      </c>
      <c r="J9409" s="105">
        <f t="shared" si="1160"/>
        <v>0</v>
      </c>
      <c r="K9409" s="105">
        <f t="shared" si="1161"/>
        <v>0</v>
      </c>
      <c r="L9409" s="105">
        <f t="shared" si="1162"/>
        <v>0</v>
      </c>
      <c r="M9409">
        <v>0.04</v>
      </c>
      <c r="N9409">
        <f t="shared" si="1163"/>
        <v>3.3960531989175591E-3</v>
      </c>
    </row>
    <row r="9410" spans="1:14" x14ac:dyDescent="0.3">
      <c r="A9410">
        <f t="shared" si="1164"/>
        <v>95</v>
      </c>
      <c r="E9410" s="105">
        <f t="shared" si="1165"/>
        <v>0</v>
      </c>
      <c r="I9410" s="105">
        <f t="shared" si="1166"/>
        <v>0</v>
      </c>
      <c r="J9410" s="105">
        <f t="shared" si="1160"/>
        <v>0</v>
      </c>
      <c r="K9410" s="105">
        <f t="shared" si="1161"/>
        <v>0</v>
      </c>
      <c r="L9410" s="105">
        <f t="shared" si="1162"/>
        <v>0</v>
      </c>
      <c r="M9410">
        <v>0.04</v>
      </c>
      <c r="N9410">
        <f t="shared" si="1163"/>
        <v>3.3960531989175591E-3</v>
      </c>
    </row>
    <row r="9411" spans="1:14" x14ac:dyDescent="0.3">
      <c r="A9411">
        <f t="shared" si="1164"/>
        <v>95</v>
      </c>
      <c r="E9411" s="105">
        <f t="shared" si="1165"/>
        <v>0</v>
      </c>
      <c r="I9411" s="105">
        <f t="shared" si="1166"/>
        <v>0</v>
      </c>
      <c r="J9411" s="105">
        <f t="shared" ref="J9411:J9474" si="1168">E9411*($H$2/12)</f>
        <v>0</v>
      </c>
      <c r="K9411" s="105">
        <f t="shared" ref="K9411:K9474" si="1169">I9411-J9411</f>
        <v>0</v>
      </c>
      <c r="L9411" s="105">
        <f t="shared" ref="L9411:L9474" si="1170">N9411*(E9411-K9411)</f>
        <v>0</v>
      </c>
      <c r="M9411">
        <v>0.04</v>
      </c>
      <c r="N9411">
        <f t="shared" ref="N9411:N9474" si="1171">1-(POWER(1-M9411,(1/12)))</f>
        <v>3.3960531989175591E-3</v>
      </c>
    </row>
    <row r="9412" spans="1:14" x14ac:dyDescent="0.3">
      <c r="A9412">
        <f t="shared" si="1164"/>
        <v>95</v>
      </c>
      <c r="E9412" s="105">
        <f t="shared" si="1165"/>
        <v>0</v>
      </c>
      <c r="I9412" s="105">
        <f t="shared" si="1166"/>
        <v>0</v>
      </c>
      <c r="J9412" s="105">
        <f t="shared" si="1168"/>
        <v>0</v>
      </c>
      <c r="K9412" s="105">
        <f t="shared" si="1169"/>
        <v>0</v>
      </c>
      <c r="L9412" s="105">
        <f t="shared" si="1170"/>
        <v>0</v>
      </c>
      <c r="M9412">
        <v>0.04</v>
      </c>
      <c r="N9412">
        <f t="shared" si="1171"/>
        <v>3.3960531989175591E-3</v>
      </c>
    </row>
    <row r="9413" spans="1:14" x14ac:dyDescent="0.3">
      <c r="A9413">
        <f t="shared" si="1164"/>
        <v>95</v>
      </c>
      <c r="E9413" s="105">
        <f t="shared" si="1165"/>
        <v>0</v>
      </c>
      <c r="I9413" s="105">
        <f t="shared" si="1166"/>
        <v>0</v>
      </c>
      <c r="J9413" s="105">
        <f t="shared" si="1168"/>
        <v>0</v>
      </c>
      <c r="K9413" s="105">
        <f t="shared" si="1169"/>
        <v>0</v>
      </c>
      <c r="L9413" s="105">
        <f t="shared" si="1170"/>
        <v>0</v>
      </c>
      <c r="M9413">
        <v>0.04</v>
      </c>
      <c r="N9413">
        <f t="shared" si="1171"/>
        <v>3.3960531989175591E-3</v>
      </c>
    </row>
    <row r="9414" spans="1:14" x14ac:dyDescent="0.3">
      <c r="A9414">
        <f t="shared" si="1164"/>
        <v>95</v>
      </c>
      <c r="E9414" s="105">
        <f t="shared" si="1165"/>
        <v>0</v>
      </c>
      <c r="I9414" s="105">
        <f t="shared" si="1166"/>
        <v>0</v>
      </c>
      <c r="J9414" s="105">
        <f t="shared" si="1168"/>
        <v>0</v>
      </c>
      <c r="K9414" s="105">
        <f t="shared" si="1169"/>
        <v>0</v>
      </c>
      <c r="L9414" s="105">
        <f t="shared" si="1170"/>
        <v>0</v>
      </c>
      <c r="M9414">
        <v>0.04</v>
      </c>
      <c r="N9414">
        <f t="shared" si="1171"/>
        <v>3.3960531989175591E-3</v>
      </c>
    </row>
    <row r="9415" spans="1:14" x14ac:dyDescent="0.3">
      <c r="A9415">
        <f t="shared" si="1164"/>
        <v>95</v>
      </c>
      <c r="E9415" s="105">
        <f t="shared" si="1165"/>
        <v>0</v>
      </c>
      <c r="I9415" s="105">
        <f t="shared" si="1166"/>
        <v>0</v>
      </c>
      <c r="J9415" s="105">
        <f t="shared" si="1168"/>
        <v>0</v>
      </c>
      <c r="K9415" s="105">
        <f t="shared" si="1169"/>
        <v>0</v>
      </c>
      <c r="L9415" s="105">
        <f t="shared" si="1170"/>
        <v>0</v>
      </c>
      <c r="M9415">
        <v>0.04</v>
      </c>
      <c r="N9415">
        <f t="shared" si="1171"/>
        <v>3.3960531989175591E-3</v>
      </c>
    </row>
    <row r="9416" spans="1:14" x14ac:dyDescent="0.3">
      <c r="A9416">
        <f t="shared" si="1164"/>
        <v>95</v>
      </c>
      <c r="E9416" s="105">
        <f t="shared" si="1165"/>
        <v>0</v>
      </c>
      <c r="I9416" s="105">
        <f t="shared" si="1166"/>
        <v>0</v>
      </c>
      <c r="J9416" s="105">
        <f t="shared" si="1168"/>
        <v>0</v>
      </c>
      <c r="K9416" s="105">
        <f t="shared" si="1169"/>
        <v>0</v>
      </c>
      <c r="L9416" s="105">
        <f t="shared" si="1170"/>
        <v>0</v>
      </c>
      <c r="M9416">
        <v>0.04</v>
      </c>
      <c r="N9416">
        <f t="shared" si="1171"/>
        <v>3.3960531989175591E-3</v>
      </c>
    </row>
    <row r="9417" spans="1:14" x14ac:dyDescent="0.3">
      <c r="A9417">
        <f t="shared" si="1164"/>
        <v>95</v>
      </c>
      <c r="E9417" s="105">
        <f t="shared" si="1165"/>
        <v>0</v>
      </c>
      <c r="I9417" s="105">
        <f t="shared" si="1166"/>
        <v>0</v>
      </c>
      <c r="J9417" s="105">
        <f t="shared" si="1168"/>
        <v>0</v>
      </c>
      <c r="K9417" s="105">
        <f t="shared" si="1169"/>
        <v>0</v>
      </c>
      <c r="L9417" s="105">
        <f t="shared" si="1170"/>
        <v>0</v>
      </c>
      <c r="M9417">
        <v>0.04</v>
      </c>
      <c r="N9417">
        <f t="shared" si="1171"/>
        <v>3.3960531989175591E-3</v>
      </c>
    </row>
    <row r="9418" spans="1:14" x14ac:dyDescent="0.3">
      <c r="A9418">
        <f t="shared" si="1164"/>
        <v>95</v>
      </c>
      <c r="E9418" s="105">
        <f t="shared" si="1165"/>
        <v>0</v>
      </c>
      <c r="I9418" s="105">
        <f t="shared" si="1166"/>
        <v>0</v>
      </c>
      <c r="J9418" s="105">
        <f t="shared" si="1168"/>
        <v>0</v>
      </c>
      <c r="K9418" s="105">
        <f t="shared" si="1169"/>
        <v>0</v>
      </c>
      <c r="L9418" s="105">
        <f t="shared" si="1170"/>
        <v>0</v>
      </c>
      <c r="M9418">
        <v>0.04</v>
      </c>
      <c r="N9418">
        <f t="shared" si="1171"/>
        <v>3.3960531989175591E-3</v>
      </c>
    </row>
    <row r="9419" spans="1:14" x14ac:dyDescent="0.3">
      <c r="A9419">
        <f t="shared" si="1164"/>
        <v>95</v>
      </c>
      <c r="E9419" s="105">
        <f t="shared" si="1165"/>
        <v>0</v>
      </c>
      <c r="I9419" s="105">
        <f t="shared" si="1166"/>
        <v>0</v>
      </c>
      <c r="J9419" s="105">
        <f t="shared" si="1168"/>
        <v>0</v>
      </c>
      <c r="K9419" s="105">
        <f t="shared" si="1169"/>
        <v>0</v>
      </c>
      <c r="L9419" s="105">
        <f t="shared" si="1170"/>
        <v>0</v>
      </c>
      <c r="M9419">
        <v>0.04</v>
      </c>
      <c r="N9419">
        <f t="shared" si="1171"/>
        <v>3.3960531989175591E-3</v>
      </c>
    </row>
    <row r="9420" spans="1:14" x14ac:dyDescent="0.3">
      <c r="A9420">
        <f t="shared" si="1164"/>
        <v>95</v>
      </c>
      <c r="E9420" s="105">
        <f t="shared" si="1165"/>
        <v>0</v>
      </c>
      <c r="I9420" s="105">
        <f t="shared" si="1166"/>
        <v>0</v>
      </c>
      <c r="J9420" s="105">
        <f t="shared" si="1168"/>
        <v>0</v>
      </c>
      <c r="K9420" s="105">
        <f t="shared" si="1169"/>
        <v>0</v>
      </c>
      <c r="L9420" s="105">
        <f t="shared" si="1170"/>
        <v>0</v>
      </c>
      <c r="M9420">
        <v>0.04</v>
      </c>
      <c r="N9420">
        <f t="shared" si="1171"/>
        <v>3.3960531989175591E-3</v>
      </c>
    </row>
    <row r="9421" spans="1:14" x14ac:dyDescent="0.3">
      <c r="A9421">
        <f t="shared" si="1164"/>
        <v>95</v>
      </c>
      <c r="E9421" s="105">
        <f t="shared" si="1165"/>
        <v>0</v>
      </c>
      <c r="I9421" s="105">
        <f t="shared" si="1166"/>
        <v>0</v>
      </c>
      <c r="J9421" s="105">
        <f t="shared" si="1168"/>
        <v>0</v>
      </c>
      <c r="K9421" s="105">
        <f t="shared" si="1169"/>
        <v>0</v>
      </c>
      <c r="L9421" s="105">
        <f t="shared" si="1170"/>
        <v>0</v>
      </c>
      <c r="M9421">
        <v>0.04</v>
      </c>
      <c r="N9421">
        <f t="shared" si="1171"/>
        <v>3.3960531989175591E-3</v>
      </c>
    </row>
    <row r="9422" spans="1:14" x14ac:dyDescent="0.3">
      <c r="A9422">
        <f t="shared" si="1164"/>
        <v>95</v>
      </c>
      <c r="E9422" s="105">
        <f t="shared" si="1165"/>
        <v>0</v>
      </c>
      <c r="I9422" s="105">
        <f t="shared" si="1166"/>
        <v>0</v>
      </c>
      <c r="J9422" s="105">
        <f t="shared" si="1168"/>
        <v>0</v>
      </c>
      <c r="K9422" s="105">
        <f t="shared" si="1169"/>
        <v>0</v>
      </c>
      <c r="L9422" s="105">
        <f t="shared" si="1170"/>
        <v>0</v>
      </c>
      <c r="M9422">
        <v>0.04</v>
      </c>
      <c r="N9422">
        <f t="shared" si="1171"/>
        <v>3.3960531989175591E-3</v>
      </c>
    </row>
    <row r="9423" spans="1:14" x14ac:dyDescent="0.3">
      <c r="A9423">
        <f t="shared" si="1164"/>
        <v>95</v>
      </c>
      <c r="E9423" s="105">
        <f t="shared" si="1165"/>
        <v>0</v>
      </c>
      <c r="I9423" s="105">
        <f t="shared" si="1166"/>
        <v>0</v>
      </c>
      <c r="J9423" s="105">
        <f t="shared" si="1168"/>
        <v>0</v>
      </c>
      <c r="K9423" s="105">
        <f t="shared" si="1169"/>
        <v>0</v>
      </c>
      <c r="L9423" s="105">
        <f t="shared" si="1170"/>
        <v>0</v>
      </c>
      <c r="M9423">
        <v>0.04</v>
      </c>
      <c r="N9423">
        <f t="shared" si="1171"/>
        <v>3.3960531989175591E-3</v>
      </c>
    </row>
    <row r="9424" spans="1:14" x14ac:dyDescent="0.3">
      <c r="A9424">
        <f t="shared" si="1164"/>
        <v>95</v>
      </c>
      <c r="E9424" s="105">
        <f t="shared" si="1165"/>
        <v>0</v>
      </c>
      <c r="I9424" s="105">
        <f t="shared" si="1166"/>
        <v>0</v>
      </c>
      <c r="J9424" s="105">
        <f t="shared" si="1168"/>
        <v>0</v>
      </c>
      <c r="K9424" s="105">
        <f t="shared" si="1169"/>
        <v>0</v>
      </c>
      <c r="L9424" s="105">
        <f t="shared" si="1170"/>
        <v>0</v>
      </c>
      <c r="M9424">
        <v>0.04</v>
      </c>
      <c r="N9424">
        <f t="shared" si="1171"/>
        <v>3.3960531989175591E-3</v>
      </c>
    </row>
    <row r="9425" spans="1:14" x14ac:dyDescent="0.3">
      <c r="A9425">
        <f t="shared" si="1164"/>
        <v>95</v>
      </c>
      <c r="E9425" s="105">
        <f t="shared" si="1165"/>
        <v>0</v>
      </c>
      <c r="I9425" s="105">
        <f t="shared" si="1166"/>
        <v>0</v>
      </c>
      <c r="J9425" s="105">
        <f t="shared" si="1168"/>
        <v>0</v>
      </c>
      <c r="K9425" s="105">
        <f t="shared" si="1169"/>
        <v>0</v>
      </c>
      <c r="L9425" s="105">
        <f t="shared" si="1170"/>
        <v>0</v>
      </c>
      <c r="M9425">
        <v>0.04</v>
      </c>
      <c r="N9425">
        <f t="shared" si="1171"/>
        <v>3.3960531989175591E-3</v>
      </c>
    </row>
    <row r="9426" spans="1:14" x14ac:dyDescent="0.3">
      <c r="A9426">
        <f t="shared" si="1164"/>
        <v>95</v>
      </c>
      <c r="E9426" s="105">
        <f t="shared" si="1165"/>
        <v>0</v>
      </c>
      <c r="I9426" s="105">
        <f t="shared" si="1166"/>
        <v>0</v>
      </c>
      <c r="J9426" s="105">
        <f t="shared" si="1168"/>
        <v>0</v>
      </c>
      <c r="K9426" s="105">
        <f t="shared" si="1169"/>
        <v>0</v>
      </c>
      <c r="L9426" s="105">
        <f t="shared" si="1170"/>
        <v>0</v>
      </c>
      <c r="M9426">
        <v>0.04</v>
      </c>
      <c r="N9426">
        <f t="shared" si="1171"/>
        <v>3.3960531989175591E-3</v>
      </c>
    </row>
    <row r="9427" spans="1:14" x14ac:dyDescent="0.3">
      <c r="A9427">
        <f t="shared" si="1164"/>
        <v>95</v>
      </c>
      <c r="E9427" s="105">
        <f t="shared" si="1165"/>
        <v>0</v>
      </c>
      <c r="I9427" s="105">
        <f t="shared" si="1166"/>
        <v>0</v>
      </c>
      <c r="J9427" s="105">
        <f t="shared" si="1168"/>
        <v>0</v>
      </c>
      <c r="K9427" s="105">
        <f t="shared" si="1169"/>
        <v>0</v>
      </c>
      <c r="L9427" s="105">
        <f t="shared" si="1170"/>
        <v>0</v>
      </c>
      <c r="M9427">
        <v>0.04</v>
      </c>
      <c r="N9427">
        <f t="shared" si="1171"/>
        <v>3.3960531989175591E-3</v>
      </c>
    </row>
    <row r="9428" spans="1:14" x14ac:dyDescent="0.3">
      <c r="A9428">
        <f t="shared" si="1164"/>
        <v>95</v>
      </c>
      <c r="E9428" s="105">
        <f t="shared" si="1165"/>
        <v>0</v>
      </c>
      <c r="I9428" s="105">
        <f t="shared" si="1166"/>
        <v>0</v>
      </c>
      <c r="J9428" s="105">
        <f t="shared" si="1168"/>
        <v>0</v>
      </c>
      <c r="K9428" s="105">
        <f t="shared" si="1169"/>
        <v>0</v>
      </c>
      <c r="L9428" s="105">
        <f t="shared" si="1170"/>
        <v>0</v>
      </c>
      <c r="M9428">
        <v>0.04</v>
      </c>
      <c r="N9428">
        <f t="shared" si="1171"/>
        <v>3.3960531989175591E-3</v>
      </c>
    </row>
    <row r="9429" spans="1:14" x14ac:dyDescent="0.3">
      <c r="A9429">
        <f t="shared" si="1164"/>
        <v>95</v>
      </c>
      <c r="E9429" s="105">
        <f t="shared" si="1165"/>
        <v>0</v>
      </c>
      <c r="I9429" s="105">
        <f t="shared" si="1166"/>
        <v>0</v>
      </c>
      <c r="J9429" s="105">
        <f t="shared" si="1168"/>
        <v>0</v>
      </c>
      <c r="K9429" s="105">
        <f t="shared" si="1169"/>
        <v>0</v>
      </c>
      <c r="L9429" s="105">
        <f t="shared" si="1170"/>
        <v>0</v>
      </c>
      <c r="M9429">
        <v>0.04</v>
      </c>
      <c r="N9429">
        <f t="shared" si="1171"/>
        <v>3.3960531989175591E-3</v>
      </c>
    </row>
    <row r="9430" spans="1:14" x14ac:dyDescent="0.3">
      <c r="A9430">
        <f t="shared" si="1164"/>
        <v>95</v>
      </c>
      <c r="E9430" s="105">
        <f t="shared" si="1165"/>
        <v>0</v>
      </c>
      <c r="I9430" s="105">
        <f t="shared" si="1166"/>
        <v>0</v>
      </c>
      <c r="J9430" s="105">
        <f t="shared" si="1168"/>
        <v>0</v>
      </c>
      <c r="K9430" s="105">
        <f t="shared" si="1169"/>
        <v>0</v>
      </c>
      <c r="L9430" s="105">
        <f t="shared" si="1170"/>
        <v>0</v>
      </c>
      <c r="M9430">
        <v>0.04</v>
      </c>
      <c r="N9430">
        <f t="shared" si="1171"/>
        <v>3.3960531989175591E-3</v>
      </c>
    </row>
    <row r="9431" spans="1:14" x14ac:dyDescent="0.3">
      <c r="A9431">
        <f t="shared" si="1164"/>
        <v>95</v>
      </c>
      <c r="E9431" s="105">
        <f t="shared" si="1165"/>
        <v>0</v>
      </c>
      <c r="I9431" s="105">
        <f t="shared" si="1166"/>
        <v>0</v>
      </c>
      <c r="J9431" s="105">
        <f t="shared" si="1168"/>
        <v>0</v>
      </c>
      <c r="K9431" s="105">
        <f t="shared" si="1169"/>
        <v>0</v>
      </c>
      <c r="L9431" s="105">
        <f t="shared" si="1170"/>
        <v>0</v>
      </c>
      <c r="M9431">
        <v>0.04</v>
      </c>
      <c r="N9431">
        <f t="shared" si="1171"/>
        <v>3.3960531989175591E-3</v>
      </c>
    </row>
    <row r="9432" spans="1:14" x14ac:dyDescent="0.3">
      <c r="A9432">
        <f t="shared" si="1164"/>
        <v>95</v>
      </c>
      <c r="E9432" s="105">
        <f t="shared" si="1165"/>
        <v>0</v>
      </c>
      <c r="I9432" s="105">
        <f t="shared" si="1166"/>
        <v>0</v>
      </c>
      <c r="J9432" s="105">
        <f t="shared" si="1168"/>
        <v>0</v>
      </c>
      <c r="K9432" s="105">
        <f t="shared" si="1169"/>
        <v>0</v>
      </c>
      <c r="L9432" s="105">
        <f t="shared" si="1170"/>
        <v>0</v>
      </c>
      <c r="M9432">
        <v>0.04</v>
      </c>
      <c r="N9432">
        <f t="shared" si="1171"/>
        <v>3.3960531989175591E-3</v>
      </c>
    </row>
    <row r="9433" spans="1:14" x14ac:dyDescent="0.3">
      <c r="A9433">
        <f t="shared" si="1164"/>
        <v>95</v>
      </c>
      <c r="E9433" s="105">
        <f t="shared" si="1165"/>
        <v>0</v>
      </c>
      <c r="I9433" s="105">
        <f t="shared" si="1166"/>
        <v>0</v>
      </c>
      <c r="J9433" s="105">
        <f t="shared" si="1168"/>
        <v>0</v>
      </c>
      <c r="K9433" s="105">
        <f t="shared" si="1169"/>
        <v>0</v>
      </c>
      <c r="L9433" s="105">
        <f t="shared" si="1170"/>
        <v>0</v>
      </c>
      <c r="M9433">
        <v>0.04</v>
      </c>
      <c r="N9433">
        <f t="shared" si="1171"/>
        <v>3.3960531989175591E-3</v>
      </c>
    </row>
    <row r="9434" spans="1:14" x14ac:dyDescent="0.3">
      <c r="A9434">
        <f t="shared" si="1164"/>
        <v>95</v>
      </c>
      <c r="E9434" s="105">
        <f t="shared" si="1165"/>
        <v>0</v>
      </c>
      <c r="I9434" s="105">
        <f t="shared" si="1166"/>
        <v>0</v>
      </c>
      <c r="J9434" s="105">
        <f t="shared" si="1168"/>
        <v>0</v>
      </c>
      <c r="K9434" s="105">
        <f t="shared" si="1169"/>
        <v>0</v>
      </c>
      <c r="L9434" s="105">
        <f t="shared" si="1170"/>
        <v>0</v>
      </c>
      <c r="M9434">
        <v>0.04</v>
      </c>
      <c r="N9434">
        <f t="shared" si="1171"/>
        <v>3.3960531989175591E-3</v>
      </c>
    </row>
    <row r="9435" spans="1:14" x14ac:dyDescent="0.3">
      <c r="A9435">
        <f t="shared" si="1164"/>
        <v>95</v>
      </c>
      <c r="E9435" s="105">
        <f t="shared" si="1165"/>
        <v>0</v>
      </c>
      <c r="I9435" s="105">
        <f t="shared" si="1166"/>
        <v>0</v>
      </c>
      <c r="J9435" s="105">
        <f t="shared" si="1168"/>
        <v>0</v>
      </c>
      <c r="K9435" s="105">
        <f t="shared" si="1169"/>
        <v>0</v>
      </c>
      <c r="L9435" s="105">
        <f t="shared" si="1170"/>
        <v>0</v>
      </c>
      <c r="M9435">
        <v>0.04</v>
      </c>
      <c r="N9435">
        <f t="shared" si="1171"/>
        <v>3.3960531989175591E-3</v>
      </c>
    </row>
    <row r="9436" spans="1:14" x14ac:dyDescent="0.3">
      <c r="A9436">
        <f t="shared" si="1164"/>
        <v>95</v>
      </c>
      <c r="E9436" s="105">
        <f t="shared" si="1165"/>
        <v>0</v>
      </c>
      <c r="I9436" s="105">
        <f t="shared" si="1166"/>
        <v>0</v>
      </c>
      <c r="J9436" s="105">
        <f t="shared" si="1168"/>
        <v>0</v>
      </c>
      <c r="K9436" s="105">
        <f t="shared" si="1169"/>
        <v>0</v>
      </c>
      <c r="L9436" s="105">
        <f t="shared" si="1170"/>
        <v>0</v>
      </c>
      <c r="M9436">
        <v>0.04</v>
      </c>
      <c r="N9436">
        <f t="shared" si="1171"/>
        <v>3.3960531989175591E-3</v>
      </c>
    </row>
    <row r="9437" spans="1:14" x14ac:dyDescent="0.3">
      <c r="A9437">
        <f t="shared" si="1164"/>
        <v>95</v>
      </c>
      <c r="E9437" s="105">
        <f t="shared" si="1165"/>
        <v>0</v>
      </c>
      <c r="I9437" s="105">
        <f t="shared" si="1166"/>
        <v>0</v>
      </c>
      <c r="J9437" s="105">
        <f t="shared" si="1168"/>
        <v>0</v>
      </c>
      <c r="K9437" s="105">
        <f t="shared" si="1169"/>
        <v>0</v>
      </c>
      <c r="L9437" s="105">
        <f t="shared" si="1170"/>
        <v>0</v>
      </c>
      <c r="M9437">
        <v>0.04</v>
      </c>
      <c r="N9437">
        <f t="shared" si="1171"/>
        <v>3.3960531989175591E-3</v>
      </c>
    </row>
    <row r="9438" spans="1:14" x14ac:dyDescent="0.3">
      <c r="A9438">
        <f t="shared" si="1164"/>
        <v>95</v>
      </c>
      <c r="E9438" s="105">
        <f t="shared" si="1165"/>
        <v>0</v>
      </c>
      <c r="I9438" s="105">
        <f t="shared" si="1166"/>
        <v>0</v>
      </c>
      <c r="J9438" s="105">
        <f t="shared" si="1168"/>
        <v>0</v>
      </c>
      <c r="K9438" s="105">
        <f t="shared" si="1169"/>
        <v>0</v>
      </c>
      <c r="L9438" s="105">
        <f t="shared" si="1170"/>
        <v>0</v>
      </c>
      <c r="M9438">
        <v>0.04</v>
      </c>
      <c r="N9438">
        <f t="shared" si="1171"/>
        <v>3.3960531989175591E-3</v>
      </c>
    </row>
    <row r="9439" spans="1:14" x14ac:dyDescent="0.3">
      <c r="A9439">
        <f t="shared" si="1164"/>
        <v>95</v>
      </c>
      <c r="E9439" s="105">
        <f t="shared" si="1165"/>
        <v>0</v>
      </c>
      <c r="I9439" s="105">
        <f t="shared" si="1166"/>
        <v>0</v>
      </c>
      <c r="J9439" s="105">
        <f t="shared" si="1168"/>
        <v>0</v>
      </c>
      <c r="K9439" s="105">
        <f t="shared" si="1169"/>
        <v>0</v>
      </c>
      <c r="L9439" s="105">
        <f t="shared" si="1170"/>
        <v>0</v>
      </c>
      <c r="M9439">
        <v>0.04</v>
      </c>
      <c r="N9439">
        <f t="shared" si="1171"/>
        <v>3.3960531989175591E-3</v>
      </c>
    </row>
    <row r="9440" spans="1:14" x14ac:dyDescent="0.3">
      <c r="A9440">
        <f t="shared" si="1164"/>
        <v>95</v>
      </c>
      <c r="E9440" s="105">
        <f t="shared" si="1165"/>
        <v>0</v>
      </c>
      <c r="I9440" s="105">
        <f t="shared" si="1166"/>
        <v>0</v>
      </c>
      <c r="J9440" s="105">
        <f t="shared" si="1168"/>
        <v>0</v>
      </c>
      <c r="K9440" s="105">
        <f t="shared" si="1169"/>
        <v>0</v>
      </c>
      <c r="L9440" s="105">
        <f t="shared" si="1170"/>
        <v>0</v>
      </c>
      <c r="M9440">
        <v>0.04</v>
      </c>
      <c r="N9440">
        <f t="shared" si="1171"/>
        <v>3.3960531989175591E-3</v>
      </c>
    </row>
    <row r="9441" spans="1:14" x14ac:dyDescent="0.3">
      <c r="A9441">
        <f t="shared" si="1164"/>
        <v>95</v>
      </c>
      <c r="E9441" s="105">
        <f t="shared" si="1165"/>
        <v>0</v>
      </c>
      <c r="I9441" s="105">
        <f t="shared" si="1166"/>
        <v>0</v>
      </c>
      <c r="J9441" s="105">
        <f t="shared" si="1168"/>
        <v>0</v>
      </c>
      <c r="K9441" s="105">
        <f t="shared" si="1169"/>
        <v>0</v>
      </c>
      <c r="L9441" s="105">
        <f t="shared" si="1170"/>
        <v>0</v>
      </c>
      <c r="M9441">
        <v>0.04</v>
      </c>
      <c r="N9441">
        <f t="shared" si="1171"/>
        <v>3.3960531989175591E-3</v>
      </c>
    </row>
    <row r="9442" spans="1:14" x14ac:dyDescent="0.3">
      <c r="A9442">
        <f t="shared" si="1164"/>
        <v>95</v>
      </c>
      <c r="E9442" s="105">
        <f t="shared" si="1165"/>
        <v>0</v>
      </c>
      <c r="I9442" s="105">
        <f t="shared" si="1166"/>
        <v>0</v>
      </c>
      <c r="J9442" s="105">
        <f t="shared" si="1168"/>
        <v>0</v>
      </c>
      <c r="K9442" s="105">
        <f t="shared" si="1169"/>
        <v>0</v>
      </c>
      <c r="L9442" s="105">
        <f t="shared" si="1170"/>
        <v>0</v>
      </c>
      <c r="M9442">
        <v>0.04</v>
      </c>
      <c r="N9442">
        <f t="shared" si="1171"/>
        <v>3.3960531989175591E-3</v>
      </c>
    </row>
    <row r="9443" spans="1:14" x14ac:dyDescent="0.3">
      <c r="A9443">
        <f t="shared" si="1164"/>
        <v>95</v>
      </c>
      <c r="E9443" s="105">
        <f t="shared" si="1165"/>
        <v>0</v>
      </c>
      <c r="I9443" s="105">
        <f t="shared" si="1166"/>
        <v>0</v>
      </c>
      <c r="J9443" s="105">
        <f t="shared" si="1168"/>
        <v>0</v>
      </c>
      <c r="K9443" s="105">
        <f t="shared" si="1169"/>
        <v>0</v>
      </c>
      <c r="L9443" s="105">
        <f t="shared" si="1170"/>
        <v>0</v>
      </c>
      <c r="M9443">
        <v>0.04</v>
      </c>
      <c r="N9443">
        <f t="shared" si="1171"/>
        <v>3.3960531989175591E-3</v>
      </c>
    </row>
    <row r="9444" spans="1:14" x14ac:dyDescent="0.3">
      <c r="A9444">
        <f t="shared" si="1164"/>
        <v>95</v>
      </c>
      <c r="E9444" s="105">
        <f t="shared" si="1165"/>
        <v>0</v>
      </c>
      <c r="I9444" s="105">
        <f t="shared" si="1166"/>
        <v>0</v>
      </c>
      <c r="J9444" s="105">
        <f t="shared" si="1168"/>
        <v>0</v>
      </c>
      <c r="K9444" s="105">
        <f t="shared" si="1169"/>
        <v>0</v>
      </c>
      <c r="L9444" s="105">
        <f t="shared" si="1170"/>
        <v>0</v>
      </c>
      <c r="M9444">
        <v>0.04</v>
      </c>
      <c r="N9444">
        <f t="shared" si="1171"/>
        <v>3.3960531989175591E-3</v>
      </c>
    </row>
    <row r="9445" spans="1:14" x14ac:dyDescent="0.3">
      <c r="A9445">
        <f t="shared" si="1164"/>
        <v>95</v>
      </c>
      <c r="E9445" s="105">
        <f t="shared" si="1165"/>
        <v>0</v>
      </c>
      <c r="I9445" s="105">
        <f t="shared" si="1166"/>
        <v>0</v>
      </c>
      <c r="J9445" s="105">
        <f t="shared" si="1168"/>
        <v>0</v>
      </c>
      <c r="K9445" s="105">
        <f t="shared" si="1169"/>
        <v>0</v>
      </c>
      <c r="L9445" s="105">
        <f t="shared" si="1170"/>
        <v>0</v>
      </c>
      <c r="M9445">
        <v>0.04</v>
      </c>
      <c r="N9445">
        <f t="shared" si="1171"/>
        <v>3.3960531989175591E-3</v>
      </c>
    </row>
    <row r="9446" spans="1:14" x14ac:dyDescent="0.3">
      <c r="A9446">
        <f t="shared" si="1164"/>
        <v>95</v>
      </c>
      <c r="E9446" s="105">
        <f t="shared" si="1165"/>
        <v>0</v>
      </c>
      <c r="I9446" s="105">
        <f t="shared" si="1166"/>
        <v>0</v>
      </c>
      <c r="J9446" s="105">
        <f t="shared" si="1168"/>
        <v>0</v>
      </c>
      <c r="K9446" s="105">
        <f t="shared" si="1169"/>
        <v>0</v>
      </c>
      <c r="L9446" s="105">
        <f t="shared" si="1170"/>
        <v>0</v>
      </c>
      <c r="M9446">
        <v>0.04</v>
      </c>
      <c r="N9446">
        <f t="shared" si="1171"/>
        <v>3.3960531989175591E-3</v>
      </c>
    </row>
    <row r="9447" spans="1:14" x14ac:dyDescent="0.3">
      <c r="A9447">
        <f t="shared" ref="A9447:A9510" si="1172">IF(COUNTIF(A9347:A9446,A9446)=100, A9446+1,A9446)</f>
        <v>95</v>
      </c>
      <c r="E9447" s="105">
        <f t="shared" ref="E9447:E9510" si="1173">MAX(0, E9347-K9347-L9347)</f>
        <v>0</v>
      </c>
      <c r="I9447" s="105">
        <f t="shared" ref="I9447:I9510" si="1174">IF(E9447&lt;I9347,J9447 + E9447, I9347)</f>
        <v>0</v>
      </c>
      <c r="J9447" s="105">
        <f t="shared" si="1168"/>
        <v>0</v>
      </c>
      <c r="K9447" s="105">
        <f t="shared" si="1169"/>
        <v>0</v>
      </c>
      <c r="L9447" s="105">
        <f t="shared" si="1170"/>
        <v>0</v>
      </c>
      <c r="M9447">
        <v>0.04</v>
      </c>
      <c r="N9447">
        <f t="shared" si="1171"/>
        <v>3.3960531989175591E-3</v>
      </c>
    </row>
    <row r="9448" spans="1:14" x14ac:dyDescent="0.3">
      <c r="A9448">
        <f t="shared" si="1172"/>
        <v>95</v>
      </c>
      <c r="E9448" s="105">
        <f t="shared" si="1173"/>
        <v>0</v>
      </c>
      <c r="I9448" s="105">
        <f t="shared" si="1174"/>
        <v>0</v>
      </c>
      <c r="J9448" s="105">
        <f t="shared" si="1168"/>
        <v>0</v>
      </c>
      <c r="K9448" s="105">
        <f t="shared" si="1169"/>
        <v>0</v>
      </c>
      <c r="L9448" s="105">
        <f t="shared" si="1170"/>
        <v>0</v>
      </c>
      <c r="M9448">
        <v>0.04</v>
      </c>
      <c r="N9448">
        <f t="shared" si="1171"/>
        <v>3.3960531989175591E-3</v>
      </c>
    </row>
    <row r="9449" spans="1:14" x14ac:dyDescent="0.3">
      <c r="A9449">
        <f t="shared" si="1172"/>
        <v>95</v>
      </c>
      <c r="E9449" s="105">
        <f t="shared" si="1173"/>
        <v>0</v>
      </c>
      <c r="I9449" s="105">
        <f t="shared" si="1174"/>
        <v>0</v>
      </c>
      <c r="J9449" s="105">
        <f t="shared" si="1168"/>
        <v>0</v>
      </c>
      <c r="K9449" s="105">
        <f t="shared" si="1169"/>
        <v>0</v>
      </c>
      <c r="L9449" s="105">
        <f t="shared" si="1170"/>
        <v>0</v>
      </c>
      <c r="M9449">
        <v>0.04</v>
      </c>
      <c r="N9449">
        <f t="shared" si="1171"/>
        <v>3.3960531989175591E-3</v>
      </c>
    </row>
    <row r="9450" spans="1:14" x14ac:dyDescent="0.3">
      <c r="A9450">
        <f t="shared" si="1172"/>
        <v>95</v>
      </c>
      <c r="E9450" s="105">
        <f t="shared" si="1173"/>
        <v>0</v>
      </c>
      <c r="I9450" s="105">
        <f t="shared" si="1174"/>
        <v>0</v>
      </c>
      <c r="J9450" s="105">
        <f t="shared" si="1168"/>
        <v>0</v>
      </c>
      <c r="K9450" s="105">
        <f t="shared" si="1169"/>
        <v>0</v>
      </c>
      <c r="L9450" s="105">
        <f t="shared" si="1170"/>
        <v>0</v>
      </c>
      <c r="M9450">
        <v>0.04</v>
      </c>
      <c r="N9450">
        <f t="shared" si="1171"/>
        <v>3.3960531989175591E-3</v>
      </c>
    </row>
    <row r="9451" spans="1:14" x14ac:dyDescent="0.3">
      <c r="A9451">
        <f t="shared" si="1172"/>
        <v>95</v>
      </c>
      <c r="E9451" s="105">
        <f t="shared" si="1173"/>
        <v>0</v>
      </c>
      <c r="I9451" s="105">
        <f t="shared" si="1174"/>
        <v>0</v>
      </c>
      <c r="J9451" s="105">
        <f t="shared" si="1168"/>
        <v>0</v>
      </c>
      <c r="K9451" s="105">
        <f t="shared" si="1169"/>
        <v>0</v>
      </c>
      <c r="L9451" s="105">
        <f t="shared" si="1170"/>
        <v>0</v>
      </c>
      <c r="M9451">
        <v>0.04</v>
      </c>
      <c r="N9451">
        <f t="shared" si="1171"/>
        <v>3.3960531989175591E-3</v>
      </c>
    </row>
    <row r="9452" spans="1:14" x14ac:dyDescent="0.3">
      <c r="A9452">
        <f t="shared" si="1172"/>
        <v>95</v>
      </c>
      <c r="E9452" s="105">
        <f t="shared" si="1173"/>
        <v>0</v>
      </c>
      <c r="I9452" s="105">
        <f t="shared" si="1174"/>
        <v>0</v>
      </c>
      <c r="J9452" s="105">
        <f t="shared" si="1168"/>
        <v>0</v>
      </c>
      <c r="K9452" s="105">
        <f t="shared" si="1169"/>
        <v>0</v>
      </c>
      <c r="L9452" s="105">
        <f t="shared" si="1170"/>
        <v>0</v>
      </c>
      <c r="M9452">
        <v>0.04</v>
      </c>
      <c r="N9452">
        <f t="shared" si="1171"/>
        <v>3.3960531989175591E-3</v>
      </c>
    </row>
    <row r="9453" spans="1:14" x14ac:dyDescent="0.3">
      <c r="A9453">
        <f t="shared" si="1172"/>
        <v>95</v>
      </c>
      <c r="E9453" s="105">
        <f t="shared" si="1173"/>
        <v>0</v>
      </c>
      <c r="I9453" s="105">
        <f t="shared" si="1174"/>
        <v>0</v>
      </c>
      <c r="J9453" s="105">
        <f t="shared" si="1168"/>
        <v>0</v>
      </c>
      <c r="K9453" s="105">
        <f t="shared" si="1169"/>
        <v>0</v>
      </c>
      <c r="L9453" s="105">
        <f t="shared" si="1170"/>
        <v>0</v>
      </c>
      <c r="M9453">
        <v>0.04</v>
      </c>
      <c r="N9453">
        <f t="shared" si="1171"/>
        <v>3.3960531989175591E-3</v>
      </c>
    </row>
    <row r="9454" spans="1:14" x14ac:dyDescent="0.3">
      <c r="A9454">
        <f t="shared" si="1172"/>
        <v>95</v>
      </c>
      <c r="E9454" s="105">
        <f t="shared" si="1173"/>
        <v>0</v>
      </c>
      <c r="I9454" s="105">
        <f t="shared" si="1174"/>
        <v>0</v>
      </c>
      <c r="J9454" s="105">
        <f t="shared" si="1168"/>
        <v>0</v>
      </c>
      <c r="K9454" s="105">
        <f t="shared" si="1169"/>
        <v>0</v>
      </c>
      <c r="L9454" s="105">
        <f t="shared" si="1170"/>
        <v>0</v>
      </c>
      <c r="M9454">
        <v>0.04</v>
      </c>
      <c r="N9454">
        <f t="shared" si="1171"/>
        <v>3.3960531989175591E-3</v>
      </c>
    </row>
    <row r="9455" spans="1:14" x14ac:dyDescent="0.3">
      <c r="A9455">
        <f t="shared" si="1172"/>
        <v>95</v>
      </c>
      <c r="E9455" s="105">
        <f t="shared" si="1173"/>
        <v>0</v>
      </c>
      <c r="I9455" s="105">
        <f t="shared" si="1174"/>
        <v>0</v>
      </c>
      <c r="J9455" s="105">
        <f t="shared" si="1168"/>
        <v>0</v>
      </c>
      <c r="K9455" s="105">
        <f t="shared" si="1169"/>
        <v>0</v>
      </c>
      <c r="L9455" s="105">
        <f t="shared" si="1170"/>
        <v>0</v>
      </c>
      <c r="M9455">
        <v>0.04</v>
      </c>
      <c r="N9455">
        <f t="shared" si="1171"/>
        <v>3.3960531989175591E-3</v>
      </c>
    </row>
    <row r="9456" spans="1:14" x14ac:dyDescent="0.3">
      <c r="A9456">
        <f t="shared" si="1172"/>
        <v>95</v>
      </c>
      <c r="E9456" s="105">
        <f t="shared" si="1173"/>
        <v>0</v>
      </c>
      <c r="I9456" s="105">
        <f t="shared" si="1174"/>
        <v>0</v>
      </c>
      <c r="J9456" s="105">
        <f t="shared" si="1168"/>
        <v>0</v>
      </c>
      <c r="K9456" s="105">
        <f t="shared" si="1169"/>
        <v>0</v>
      </c>
      <c r="L9456" s="105">
        <f t="shared" si="1170"/>
        <v>0</v>
      </c>
      <c r="M9456">
        <v>0.04</v>
      </c>
      <c r="N9456">
        <f t="shared" si="1171"/>
        <v>3.3960531989175591E-3</v>
      </c>
    </row>
    <row r="9457" spans="1:14" x14ac:dyDescent="0.3">
      <c r="A9457">
        <f t="shared" si="1172"/>
        <v>95</v>
      </c>
      <c r="E9457" s="105">
        <f t="shared" si="1173"/>
        <v>0</v>
      </c>
      <c r="I9457" s="105">
        <f t="shared" si="1174"/>
        <v>0</v>
      </c>
      <c r="J9457" s="105">
        <f t="shared" si="1168"/>
        <v>0</v>
      </c>
      <c r="K9457" s="105">
        <f t="shared" si="1169"/>
        <v>0</v>
      </c>
      <c r="L9457" s="105">
        <f t="shared" si="1170"/>
        <v>0</v>
      </c>
      <c r="M9457">
        <v>0.04</v>
      </c>
      <c r="N9457">
        <f t="shared" si="1171"/>
        <v>3.3960531989175591E-3</v>
      </c>
    </row>
    <row r="9458" spans="1:14" x14ac:dyDescent="0.3">
      <c r="A9458">
        <f t="shared" si="1172"/>
        <v>95</v>
      </c>
      <c r="E9458" s="105">
        <f t="shared" si="1173"/>
        <v>0</v>
      </c>
      <c r="I9458" s="105">
        <f t="shared" si="1174"/>
        <v>0</v>
      </c>
      <c r="J9458" s="105">
        <f t="shared" si="1168"/>
        <v>0</v>
      </c>
      <c r="K9458" s="105">
        <f t="shared" si="1169"/>
        <v>0</v>
      </c>
      <c r="L9458" s="105">
        <f t="shared" si="1170"/>
        <v>0</v>
      </c>
      <c r="M9458">
        <v>0.04</v>
      </c>
      <c r="N9458">
        <f t="shared" si="1171"/>
        <v>3.3960531989175591E-3</v>
      </c>
    </row>
    <row r="9459" spans="1:14" x14ac:dyDescent="0.3">
      <c r="A9459">
        <f t="shared" si="1172"/>
        <v>95</v>
      </c>
      <c r="E9459" s="105">
        <f t="shared" si="1173"/>
        <v>0</v>
      </c>
      <c r="I9459" s="105">
        <f t="shared" si="1174"/>
        <v>0</v>
      </c>
      <c r="J9459" s="105">
        <f t="shared" si="1168"/>
        <v>0</v>
      </c>
      <c r="K9459" s="105">
        <f t="shared" si="1169"/>
        <v>0</v>
      </c>
      <c r="L9459" s="105">
        <f t="shared" si="1170"/>
        <v>0</v>
      </c>
      <c r="M9459">
        <v>0.04</v>
      </c>
      <c r="N9459">
        <f t="shared" si="1171"/>
        <v>3.3960531989175591E-3</v>
      </c>
    </row>
    <row r="9460" spans="1:14" x14ac:dyDescent="0.3">
      <c r="A9460">
        <f t="shared" si="1172"/>
        <v>95</v>
      </c>
      <c r="E9460" s="105">
        <f t="shared" si="1173"/>
        <v>0</v>
      </c>
      <c r="I9460" s="105">
        <f t="shared" si="1174"/>
        <v>0</v>
      </c>
      <c r="J9460" s="105">
        <f t="shared" si="1168"/>
        <v>0</v>
      </c>
      <c r="K9460" s="105">
        <f t="shared" si="1169"/>
        <v>0</v>
      </c>
      <c r="L9460" s="105">
        <f t="shared" si="1170"/>
        <v>0</v>
      </c>
      <c r="M9460">
        <v>0.04</v>
      </c>
      <c r="N9460">
        <f t="shared" si="1171"/>
        <v>3.3960531989175591E-3</v>
      </c>
    </row>
    <row r="9461" spans="1:14" x14ac:dyDescent="0.3">
      <c r="A9461">
        <f t="shared" si="1172"/>
        <v>95</v>
      </c>
      <c r="E9461" s="105">
        <f t="shared" si="1173"/>
        <v>0</v>
      </c>
      <c r="I9461" s="105">
        <f t="shared" si="1174"/>
        <v>0</v>
      </c>
      <c r="J9461" s="105">
        <f t="shared" si="1168"/>
        <v>0</v>
      </c>
      <c r="K9461" s="105">
        <f t="shared" si="1169"/>
        <v>0</v>
      </c>
      <c r="L9461" s="105">
        <f t="shared" si="1170"/>
        <v>0</v>
      </c>
      <c r="M9461">
        <v>0.04</v>
      </c>
      <c r="N9461">
        <f t="shared" si="1171"/>
        <v>3.3960531989175591E-3</v>
      </c>
    </row>
    <row r="9462" spans="1:14" x14ac:dyDescent="0.3">
      <c r="A9462">
        <f t="shared" si="1172"/>
        <v>95</v>
      </c>
      <c r="E9462" s="105">
        <f t="shared" si="1173"/>
        <v>0</v>
      </c>
      <c r="I9462" s="105">
        <f t="shared" si="1174"/>
        <v>0</v>
      </c>
      <c r="J9462" s="105">
        <f t="shared" si="1168"/>
        <v>0</v>
      </c>
      <c r="K9462" s="105">
        <f t="shared" si="1169"/>
        <v>0</v>
      </c>
      <c r="L9462" s="105">
        <f t="shared" si="1170"/>
        <v>0</v>
      </c>
      <c r="M9462">
        <v>0.04</v>
      </c>
      <c r="N9462">
        <f t="shared" si="1171"/>
        <v>3.3960531989175591E-3</v>
      </c>
    </row>
    <row r="9463" spans="1:14" x14ac:dyDescent="0.3">
      <c r="A9463">
        <f t="shared" si="1172"/>
        <v>95</v>
      </c>
      <c r="E9463" s="105">
        <f t="shared" si="1173"/>
        <v>0</v>
      </c>
      <c r="I9463" s="105">
        <f t="shared" si="1174"/>
        <v>0</v>
      </c>
      <c r="J9463" s="105">
        <f t="shared" si="1168"/>
        <v>0</v>
      </c>
      <c r="K9463" s="105">
        <f t="shared" si="1169"/>
        <v>0</v>
      </c>
      <c r="L9463" s="105">
        <f t="shared" si="1170"/>
        <v>0</v>
      </c>
      <c r="M9463">
        <v>0.04</v>
      </c>
      <c r="N9463">
        <f t="shared" si="1171"/>
        <v>3.3960531989175591E-3</v>
      </c>
    </row>
    <row r="9464" spans="1:14" x14ac:dyDescent="0.3">
      <c r="A9464">
        <f t="shared" si="1172"/>
        <v>95</v>
      </c>
      <c r="E9464" s="105">
        <f t="shared" si="1173"/>
        <v>0</v>
      </c>
      <c r="I9464" s="105">
        <f t="shared" si="1174"/>
        <v>0</v>
      </c>
      <c r="J9464" s="105">
        <f t="shared" si="1168"/>
        <v>0</v>
      </c>
      <c r="K9464" s="105">
        <f t="shared" si="1169"/>
        <v>0</v>
      </c>
      <c r="L9464" s="105">
        <f t="shared" si="1170"/>
        <v>0</v>
      </c>
      <c r="M9464">
        <v>0.04</v>
      </c>
      <c r="N9464">
        <f t="shared" si="1171"/>
        <v>3.3960531989175591E-3</v>
      </c>
    </row>
    <row r="9465" spans="1:14" x14ac:dyDescent="0.3">
      <c r="A9465">
        <f t="shared" si="1172"/>
        <v>95</v>
      </c>
      <c r="E9465" s="105">
        <f t="shared" si="1173"/>
        <v>0</v>
      </c>
      <c r="I9465" s="105">
        <f t="shared" si="1174"/>
        <v>0</v>
      </c>
      <c r="J9465" s="105">
        <f t="shared" si="1168"/>
        <v>0</v>
      </c>
      <c r="K9465" s="105">
        <f t="shared" si="1169"/>
        <v>0</v>
      </c>
      <c r="L9465" s="105">
        <f t="shared" si="1170"/>
        <v>0</v>
      </c>
      <c r="M9465">
        <v>0.04</v>
      </c>
      <c r="N9465">
        <f t="shared" si="1171"/>
        <v>3.3960531989175591E-3</v>
      </c>
    </row>
    <row r="9466" spans="1:14" x14ac:dyDescent="0.3">
      <c r="A9466">
        <f t="shared" si="1172"/>
        <v>95</v>
      </c>
      <c r="E9466" s="105">
        <f t="shared" si="1173"/>
        <v>0</v>
      </c>
      <c r="I9466" s="105">
        <f t="shared" si="1174"/>
        <v>0</v>
      </c>
      <c r="J9466" s="105">
        <f t="shared" si="1168"/>
        <v>0</v>
      </c>
      <c r="K9466" s="105">
        <f t="shared" si="1169"/>
        <v>0</v>
      </c>
      <c r="L9466" s="105">
        <f t="shared" si="1170"/>
        <v>0</v>
      </c>
      <c r="M9466">
        <v>0.04</v>
      </c>
      <c r="N9466">
        <f t="shared" si="1171"/>
        <v>3.3960531989175591E-3</v>
      </c>
    </row>
    <row r="9467" spans="1:14" x14ac:dyDescent="0.3">
      <c r="A9467">
        <f t="shared" si="1172"/>
        <v>95</v>
      </c>
      <c r="E9467" s="105">
        <f t="shared" si="1173"/>
        <v>0</v>
      </c>
      <c r="I9467" s="105">
        <f t="shared" si="1174"/>
        <v>0</v>
      </c>
      <c r="J9467" s="105">
        <f t="shared" si="1168"/>
        <v>0</v>
      </c>
      <c r="K9467" s="105">
        <f t="shared" si="1169"/>
        <v>0</v>
      </c>
      <c r="L9467" s="105">
        <f t="shared" si="1170"/>
        <v>0</v>
      </c>
      <c r="M9467">
        <v>0.04</v>
      </c>
      <c r="N9467">
        <f t="shared" si="1171"/>
        <v>3.3960531989175591E-3</v>
      </c>
    </row>
    <row r="9468" spans="1:14" x14ac:dyDescent="0.3">
      <c r="A9468">
        <f t="shared" si="1172"/>
        <v>95</v>
      </c>
      <c r="E9468" s="105">
        <f t="shared" si="1173"/>
        <v>0</v>
      </c>
      <c r="I9468" s="105">
        <f t="shared" si="1174"/>
        <v>0</v>
      </c>
      <c r="J9468" s="105">
        <f t="shared" si="1168"/>
        <v>0</v>
      </c>
      <c r="K9468" s="105">
        <f t="shared" si="1169"/>
        <v>0</v>
      </c>
      <c r="L9468" s="105">
        <f t="shared" si="1170"/>
        <v>0</v>
      </c>
      <c r="M9468">
        <v>0.04</v>
      </c>
      <c r="N9468">
        <f t="shared" si="1171"/>
        <v>3.3960531989175591E-3</v>
      </c>
    </row>
    <row r="9469" spans="1:14" x14ac:dyDescent="0.3">
      <c r="A9469">
        <f t="shared" si="1172"/>
        <v>95</v>
      </c>
      <c r="E9469" s="105">
        <f t="shared" si="1173"/>
        <v>0</v>
      </c>
      <c r="I9469" s="105">
        <f t="shared" si="1174"/>
        <v>0</v>
      </c>
      <c r="J9469" s="105">
        <f t="shared" si="1168"/>
        <v>0</v>
      </c>
      <c r="K9469" s="105">
        <f t="shared" si="1169"/>
        <v>0</v>
      </c>
      <c r="L9469" s="105">
        <f t="shared" si="1170"/>
        <v>0</v>
      </c>
      <c r="M9469">
        <v>0.04</v>
      </c>
      <c r="N9469">
        <f t="shared" si="1171"/>
        <v>3.3960531989175591E-3</v>
      </c>
    </row>
    <row r="9470" spans="1:14" x14ac:dyDescent="0.3">
      <c r="A9470">
        <f t="shared" si="1172"/>
        <v>95</v>
      </c>
      <c r="E9470" s="105">
        <f t="shared" si="1173"/>
        <v>0</v>
      </c>
      <c r="I9470" s="105">
        <f t="shared" si="1174"/>
        <v>0</v>
      </c>
      <c r="J9470" s="105">
        <f t="shared" si="1168"/>
        <v>0</v>
      </c>
      <c r="K9470" s="105">
        <f t="shared" si="1169"/>
        <v>0</v>
      </c>
      <c r="L9470" s="105">
        <f t="shared" si="1170"/>
        <v>0</v>
      </c>
      <c r="M9470">
        <v>0.04</v>
      </c>
      <c r="N9470">
        <f t="shared" si="1171"/>
        <v>3.3960531989175591E-3</v>
      </c>
    </row>
    <row r="9471" spans="1:14" x14ac:dyDescent="0.3">
      <c r="A9471">
        <f t="shared" si="1172"/>
        <v>95</v>
      </c>
      <c r="E9471" s="105">
        <f t="shared" si="1173"/>
        <v>0</v>
      </c>
      <c r="I9471" s="105">
        <f t="shared" si="1174"/>
        <v>0</v>
      </c>
      <c r="J9471" s="105">
        <f t="shared" si="1168"/>
        <v>0</v>
      </c>
      <c r="K9471" s="105">
        <f t="shared" si="1169"/>
        <v>0</v>
      </c>
      <c r="L9471" s="105">
        <f t="shared" si="1170"/>
        <v>0</v>
      </c>
      <c r="M9471">
        <v>0.04</v>
      </c>
      <c r="N9471">
        <f t="shared" si="1171"/>
        <v>3.3960531989175591E-3</v>
      </c>
    </row>
    <row r="9472" spans="1:14" x14ac:dyDescent="0.3">
      <c r="A9472">
        <f t="shared" si="1172"/>
        <v>95</v>
      </c>
      <c r="E9472" s="105">
        <f t="shared" si="1173"/>
        <v>0</v>
      </c>
      <c r="I9472" s="105">
        <f t="shared" si="1174"/>
        <v>0</v>
      </c>
      <c r="J9472" s="105">
        <f t="shared" si="1168"/>
        <v>0</v>
      </c>
      <c r="K9472" s="105">
        <f t="shared" si="1169"/>
        <v>0</v>
      </c>
      <c r="L9472" s="105">
        <f t="shared" si="1170"/>
        <v>0</v>
      </c>
      <c r="M9472">
        <v>0.04</v>
      </c>
      <c r="N9472">
        <f t="shared" si="1171"/>
        <v>3.3960531989175591E-3</v>
      </c>
    </row>
    <row r="9473" spans="1:14" x14ac:dyDescent="0.3">
      <c r="A9473">
        <f t="shared" si="1172"/>
        <v>95</v>
      </c>
      <c r="E9473" s="105">
        <f t="shared" si="1173"/>
        <v>0</v>
      </c>
      <c r="I9473" s="105">
        <f t="shared" si="1174"/>
        <v>0</v>
      </c>
      <c r="J9473" s="105">
        <f t="shared" si="1168"/>
        <v>0</v>
      </c>
      <c r="K9473" s="105">
        <f t="shared" si="1169"/>
        <v>0</v>
      </c>
      <c r="L9473" s="105">
        <f t="shared" si="1170"/>
        <v>0</v>
      </c>
      <c r="M9473">
        <v>0.04</v>
      </c>
      <c r="N9473">
        <f t="shared" si="1171"/>
        <v>3.3960531989175591E-3</v>
      </c>
    </row>
    <row r="9474" spans="1:14" x14ac:dyDescent="0.3">
      <c r="A9474">
        <f t="shared" si="1172"/>
        <v>95</v>
      </c>
      <c r="E9474" s="105">
        <f t="shared" si="1173"/>
        <v>0</v>
      </c>
      <c r="I9474" s="105">
        <f t="shared" si="1174"/>
        <v>0</v>
      </c>
      <c r="J9474" s="105">
        <f t="shared" si="1168"/>
        <v>0</v>
      </c>
      <c r="K9474" s="105">
        <f t="shared" si="1169"/>
        <v>0</v>
      </c>
      <c r="L9474" s="105">
        <f t="shared" si="1170"/>
        <v>0</v>
      </c>
      <c r="M9474">
        <v>0.04</v>
      </c>
      <c r="N9474">
        <f t="shared" si="1171"/>
        <v>3.3960531989175591E-3</v>
      </c>
    </row>
    <row r="9475" spans="1:14" x14ac:dyDescent="0.3">
      <c r="A9475">
        <f t="shared" si="1172"/>
        <v>95</v>
      </c>
      <c r="E9475" s="105">
        <f t="shared" si="1173"/>
        <v>0</v>
      </c>
      <c r="I9475" s="105">
        <f t="shared" si="1174"/>
        <v>0</v>
      </c>
      <c r="J9475" s="105">
        <f t="shared" ref="J9475:J9538" si="1175">E9475*($H$2/12)</f>
        <v>0</v>
      </c>
      <c r="K9475" s="105">
        <f t="shared" ref="K9475:K9538" si="1176">I9475-J9475</f>
        <v>0</v>
      </c>
      <c r="L9475" s="105">
        <f t="shared" ref="L9475:L9538" si="1177">N9475*(E9475-K9475)</f>
        <v>0</v>
      </c>
      <c r="M9475">
        <v>0.04</v>
      </c>
      <c r="N9475">
        <f t="shared" ref="N9475:N9538" si="1178">1-(POWER(1-M9475,(1/12)))</f>
        <v>3.3960531989175591E-3</v>
      </c>
    </row>
    <row r="9476" spans="1:14" x14ac:dyDescent="0.3">
      <c r="A9476">
        <f t="shared" si="1172"/>
        <v>95</v>
      </c>
      <c r="E9476" s="105">
        <f t="shared" si="1173"/>
        <v>0</v>
      </c>
      <c r="I9476" s="105">
        <f t="shared" si="1174"/>
        <v>0</v>
      </c>
      <c r="J9476" s="105">
        <f t="shared" si="1175"/>
        <v>0</v>
      </c>
      <c r="K9476" s="105">
        <f t="shared" si="1176"/>
        <v>0</v>
      </c>
      <c r="L9476" s="105">
        <f t="shared" si="1177"/>
        <v>0</v>
      </c>
      <c r="M9476">
        <v>0.04</v>
      </c>
      <c r="N9476">
        <f t="shared" si="1178"/>
        <v>3.3960531989175591E-3</v>
      </c>
    </row>
    <row r="9477" spans="1:14" x14ac:dyDescent="0.3">
      <c r="A9477">
        <f t="shared" si="1172"/>
        <v>95</v>
      </c>
      <c r="E9477" s="105">
        <f t="shared" si="1173"/>
        <v>0</v>
      </c>
      <c r="I9477" s="105">
        <f t="shared" si="1174"/>
        <v>0</v>
      </c>
      <c r="J9477" s="105">
        <f t="shared" si="1175"/>
        <v>0</v>
      </c>
      <c r="K9477" s="105">
        <f t="shared" si="1176"/>
        <v>0</v>
      </c>
      <c r="L9477" s="105">
        <f t="shared" si="1177"/>
        <v>0</v>
      </c>
      <c r="M9477">
        <v>0.04</v>
      </c>
      <c r="N9477">
        <f t="shared" si="1178"/>
        <v>3.3960531989175591E-3</v>
      </c>
    </row>
    <row r="9478" spans="1:14" x14ac:dyDescent="0.3">
      <c r="A9478">
        <f t="shared" si="1172"/>
        <v>95</v>
      </c>
      <c r="E9478" s="105">
        <f t="shared" si="1173"/>
        <v>0</v>
      </c>
      <c r="I9478" s="105">
        <f t="shared" si="1174"/>
        <v>0</v>
      </c>
      <c r="J9478" s="105">
        <f t="shared" si="1175"/>
        <v>0</v>
      </c>
      <c r="K9478" s="105">
        <f t="shared" si="1176"/>
        <v>0</v>
      </c>
      <c r="L9478" s="105">
        <f t="shared" si="1177"/>
        <v>0</v>
      </c>
      <c r="M9478">
        <v>0.04</v>
      </c>
      <c r="N9478">
        <f t="shared" si="1178"/>
        <v>3.3960531989175591E-3</v>
      </c>
    </row>
    <row r="9479" spans="1:14" x14ac:dyDescent="0.3">
      <c r="A9479">
        <f t="shared" si="1172"/>
        <v>95</v>
      </c>
      <c r="E9479" s="105">
        <f t="shared" si="1173"/>
        <v>0</v>
      </c>
      <c r="I9479" s="105">
        <f t="shared" si="1174"/>
        <v>0</v>
      </c>
      <c r="J9479" s="105">
        <f t="shared" si="1175"/>
        <v>0</v>
      </c>
      <c r="K9479" s="105">
        <f t="shared" si="1176"/>
        <v>0</v>
      </c>
      <c r="L9479" s="105">
        <f t="shared" si="1177"/>
        <v>0</v>
      </c>
      <c r="M9479">
        <v>0.04</v>
      </c>
      <c r="N9479">
        <f t="shared" si="1178"/>
        <v>3.3960531989175591E-3</v>
      </c>
    </row>
    <row r="9480" spans="1:14" x14ac:dyDescent="0.3">
      <c r="A9480">
        <f t="shared" si="1172"/>
        <v>95</v>
      </c>
      <c r="E9480" s="105">
        <f t="shared" si="1173"/>
        <v>0</v>
      </c>
      <c r="I9480" s="105">
        <f t="shared" si="1174"/>
        <v>0</v>
      </c>
      <c r="J9480" s="105">
        <f t="shared" si="1175"/>
        <v>0</v>
      </c>
      <c r="K9480" s="105">
        <f t="shared" si="1176"/>
        <v>0</v>
      </c>
      <c r="L9480" s="105">
        <f t="shared" si="1177"/>
        <v>0</v>
      </c>
      <c r="M9480">
        <v>0.04</v>
      </c>
      <c r="N9480">
        <f t="shared" si="1178"/>
        <v>3.3960531989175591E-3</v>
      </c>
    </row>
    <row r="9481" spans="1:14" x14ac:dyDescent="0.3">
      <c r="A9481">
        <f t="shared" si="1172"/>
        <v>95</v>
      </c>
      <c r="E9481" s="105">
        <f t="shared" si="1173"/>
        <v>0</v>
      </c>
      <c r="I9481" s="105">
        <f t="shared" si="1174"/>
        <v>0</v>
      </c>
      <c r="J9481" s="105">
        <f t="shared" si="1175"/>
        <v>0</v>
      </c>
      <c r="K9481" s="105">
        <f t="shared" si="1176"/>
        <v>0</v>
      </c>
      <c r="L9481" s="105">
        <f t="shared" si="1177"/>
        <v>0</v>
      </c>
      <c r="M9481">
        <v>0.04</v>
      </c>
      <c r="N9481">
        <f t="shared" si="1178"/>
        <v>3.3960531989175591E-3</v>
      </c>
    </row>
    <row r="9482" spans="1:14" x14ac:dyDescent="0.3">
      <c r="A9482">
        <f t="shared" si="1172"/>
        <v>95</v>
      </c>
      <c r="E9482" s="105">
        <f t="shared" si="1173"/>
        <v>0</v>
      </c>
      <c r="I9482" s="105">
        <f t="shared" si="1174"/>
        <v>0</v>
      </c>
      <c r="J9482" s="105">
        <f t="shared" si="1175"/>
        <v>0</v>
      </c>
      <c r="K9482" s="105">
        <f t="shared" si="1176"/>
        <v>0</v>
      </c>
      <c r="L9482" s="105">
        <f t="shared" si="1177"/>
        <v>0</v>
      </c>
      <c r="M9482">
        <v>0.04</v>
      </c>
      <c r="N9482">
        <f t="shared" si="1178"/>
        <v>3.3960531989175591E-3</v>
      </c>
    </row>
    <row r="9483" spans="1:14" x14ac:dyDescent="0.3">
      <c r="A9483">
        <f t="shared" si="1172"/>
        <v>95</v>
      </c>
      <c r="E9483" s="105">
        <f t="shared" si="1173"/>
        <v>0</v>
      </c>
      <c r="I9483" s="105">
        <f t="shared" si="1174"/>
        <v>0</v>
      </c>
      <c r="J9483" s="105">
        <f t="shared" si="1175"/>
        <v>0</v>
      </c>
      <c r="K9483" s="105">
        <f t="shared" si="1176"/>
        <v>0</v>
      </c>
      <c r="L9483" s="105">
        <f t="shared" si="1177"/>
        <v>0</v>
      </c>
      <c r="M9483">
        <v>0.04</v>
      </c>
      <c r="N9483">
        <f t="shared" si="1178"/>
        <v>3.3960531989175591E-3</v>
      </c>
    </row>
    <row r="9484" spans="1:14" x14ac:dyDescent="0.3">
      <c r="A9484">
        <f t="shared" si="1172"/>
        <v>95</v>
      </c>
      <c r="E9484" s="105">
        <f t="shared" si="1173"/>
        <v>0</v>
      </c>
      <c r="I9484" s="105">
        <f t="shared" si="1174"/>
        <v>0</v>
      </c>
      <c r="J9484" s="105">
        <f t="shared" si="1175"/>
        <v>0</v>
      </c>
      <c r="K9484" s="105">
        <f t="shared" si="1176"/>
        <v>0</v>
      </c>
      <c r="L9484" s="105">
        <f t="shared" si="1177"/>
        <v>0</v>
      </c>
      <c r="M9484">
        <v>0.04</v>
      </c>
      <c r="N9484">
        <f t="shared" si="1178"/>
        <v>3.3960531989175591E-3</v>
      </c>
    </row>
    <row r="9485" spans="1:14" x14ac:dyDescent="0.3">
      <c r="A9485">
        <f t="shared" si="1172"/>
        <v>95</v>
      </c>
      <c r="E9485" s="105">
        <f t="shared" si="1173"/>
        <v>0</v>
      </c>
      <c r="I9485" s="105">
        <f t="shared" si="1174"/>
        <v>0</v>
      </c>
      <c r="J9485" s="105">
        <f t="shared" si="1175"/>
        <v>0</v>
      </c>
      <c r="K9485" s="105">
        <f t="shared" si="1176"/>
        <v>0</v>
      </c>
      <c r="L9485" s="105">
        <f t="shared" si="1177"/>
        <v>0</v>
      </c>
      <c r="M9485">
        <v>0.04</v>
      </c>
      <c r="N9485">
        <f t="shared" si="1178"/>
        <v>3.3960531989175591E-3</v>
      </c>
    </row>
    <row r="9486" spans="1:14" x14ac:dyDescent="0.3">
      <c r="A9486">
        <f t="shared" si="1172"/>
        <v>95</v>
      </c>
      <c r="E9486" s="105">
        <f t="shared" si="1173"/>
        <v>0</v>
      </c>
      <c r="I9486" s="105">
        <f t="shared" si="1174"/>
        <v>0</v>
      </c>
      <c r="J9486" s="105">
        <f t="shared" si="1175"/>
        <v>0</v>
      </c>
      <c r="K9486" s="105">
        <f t="shared" si="1176"/>
        <v>0</v>
      </c>
      <c r="L9486" s="105">
        <f t="shared" si="1177"/>
        <v>0</v>
      </c>
      <c r="M9486">
        <v>0.04</v>
      </c>
      <c r="N9486">
        <f t="shared" si="1178"/>
        <v>3.3960531989175591E-3</v>
      </c>
    </row>
    <row r="9487" spans="1:14" x14ac:dyDescent="0.3">
      <c r="A9487">
        <f t="shared" si="1172"/>
        <v>95</v>
      </c>
      <c r="E9487" s="105">
        <f t="shared" si="1173"/>
        <v>0</v>
      </c>
      <c r="I9487" s="105">
        <f t="shared" si="1174"/>
        <v>0</v>
      </c>
      <c r="J9487" s="105">
        <f t="shared" si="1175"/>
        <v>0</v>
      </c>
      <c r="K9487" s="105">
        <f t="shared" si="1176"/>
        <v>0</v>
      </c>
      <c r="L9487" s="105">
        <f t="shared" si="1177"/>
        <v>0</v>
      </c>
      <c r="M9487">
        <v>0.04</v>
      </c>
      <c r="N9487">
        <f t="shared" si="1178"/>
        <v>3.3960531989175591E-3</v>
      </c>
    </row>
    <row r="9488" spans="1:14" x14ac:dyDescent="0.3">
      <c r="A9488">
        <f t="shared" si="1172"/>
        <v>95</v>
      </c>
      <c r="E9488" s="105">
        <f t="shared" si="1173"/>
        <v>0</v>
      </c>
      <c r="I9488" s="105">
        <f t="shared" si="1174"/>
        <v>0</v>
      </c>
      <c r="J9488" s="105">
        <f t="shared" si="1175"/>
        <v>0</v>
      </c>
      <c r="K9488" s="105">
        <f t="shared" si="1176"/>
        <v>0</v>
      </c>
      <c r="L9488" s="105">
        <f t="shared" si="1177"/>
        <v>0</v>
      </c>
      <c r="M9488">
        <v>0.04</v>
      </c>
      <c r="N9488">
        <f t="shared" si="1178"/>
        <v>3.3960531989175591E-3</v>
      </c>
    </row>
    <row r="9489" spans="1:15" x14ac:dyDescent="0.3">
      <c r="A9489">
        <f t="shared" si="1172"/>
        <v>95</v>
      </c>
      <c r="E9489" s="105">
        <f t="shared" si="1173"/>
        <v>0</v>
      </c>
      <c r="I9489" s="105">
        <f t="shared" si="1174"/>
        <v>0</v>
      </c>
      <c r="J9489" s="105">
        <f t="shared" si="1175"/>
        <v>0</v>
      </c>
      <c r="K9489" s="105">
        <f t="shared" si="1176"/>
        <v>0</v>
      </c>
      <c r="L9489" s="105">
        <f t="shared" si="1177"/>
        <v>0</v>
      </c>
      <c r="M9489">
        <v>0.04</v>
      </c>
      <c r="N9489">
        <f t="shared" si="1178"/>
        <v>3.3960531989175591E-3</v>
      </c>
    </row>
    <row r="9490" spans="1:15" x14ac:dyDescent="0.3">
      <c r="A9490">
        <f t="shared" si="1172"/>
        <v>95</v>
      </c>
      <c r="E9490" s="105">
        <f t="shared" si="1173"/>
        <v>0</v>
      </c>
      <c r="I9490" s="105">
        <f t="shared" si="1174"/>
        <v>0</v>
      </c>
      <c r="J9490" s="105">
        <f t="shared" si="1175"/>
        <v>0</v>
      </c>
      <c r="K9490" s="105">
        <f t="shared" si="1176"/>
        <v>0</v>
      </c>
      <c r="L9490" s="105">
        <f t="shared" si="1177"/>
        <v>0</v>
      </c>
      <c r="M9490">
        <v>0.04</v>
      </c>
      <c r="N9490">
        <f t="shared" si="1178"/>
        <v>3.3960531989175591E-3</v>
      </c>
    </row>
    <row r="9491" spans="1:15" x14ac:dyDescent="0.3">
      <c r="A9491">
        <f t="shared" si="1172"/>
        <v>95</v>
      </c>
      <c r="E9491" s="105">
        <f t="shared" si="1173"/>
        <v>0</v>
      </c>
      <c r="I9491" s="105">
        <f t="shared" si="1174"/>
        <v>0</v>
      </c>
      <c r="J9491" s="105">
        <f t="shared" si="1175"/>
        <v>0</v>
      </c>
      <c r="K9491" s="105">
        <f t="shared" si="1176"/>
        <v>0</v>
      </c>
      <c r="L9491" s="105">
        <f t="shared" si="1177"/>
        <v>0</v>
      </c>
      <c r="M9491">
        <v>0.04</v>
      </c>
      <c r="N9491">
        <f t="shared" si="1178"/>
        <v>3.3960531989175591E-3</v>
      </c>
    </row>
    <row r="9492" spans="1:15" x14ac:dyDescent="0.3">
      <c r="A9492">
        <f t="shared" si="1172"/>
        <v>95</v>
      </c>
      <c r="E9492" s="105">
        <f t="shared" si="1173"/>
        <v>0</v>
      </c>
      <c r="I9492" s="105">
        <f t="shared" si="1174"/>
        <v>0</v>
      </c>
      <c r="J9492" s="105">
        <f t="shared" si="1175"/>
        <v>0</v>
      </c>
      <c r="K9492" s="105">
        <f t="shared" si="1176"/>
        <v>0</v>
      </c>
      <c r="L9492" s="105">
        <f t="shared" si="1177"/>
        <v>0</v>
      </c>
      <c r="M9492">
        <v>0.04</v>
      </c>
      <c r="N9492">
        <f t="shared" si="1178"/>
        <v>3.3960531989175591E-3</v>
      </c>
    </row>
    <row r="9493" spans="1:15" x14ac:dyDescent="0.3">
      <c r="A9493">
        <f t="shared" si="1172"/>
        <v>95</v>
      </c>
      <c r="E9493" s="105">
        <f t="shared" si="1173"/>
        <v>0</v>
      </c>
      <c r="I9493" s="105">
        <f t="shared" si="1174"/>
        <v>0</v>
      </c>
      <c r="J9493" s="105">
        <f t="shared" si="1175"/>
        <v>0</v>
      </c>
      <c r="K9493" s="105">
        <f t="shared" si="1176"/>
        <v>0</v>
      </c>
      <c r="L9493" s="105">
        <f t="shared" si="1177"/>
        <v>0</v>
      </c>
      <c r="M9493">
        <v>0.04</v>
      </c>
      <c r="N9493">
        <f t="shared" si="1178"/>
        <v>3.3960531989175591E-3</v>
      </c>
    </row>
    <row r="9494" spans="1:15" x14ac:dyDescent="0.3">
      <c r="A9494">
        <f t="shared" si="1172"/>
        <v>95</v>
      </c>
      <c r="E9494" s="105">
        <f t="shared" si="1173"/>
        <v>0</v>
      </c>
      <c r="I9494" s="105">
        <f t="shared" si="1174"/>
        <v>0</v>
      </c>
      <c r="J9494" s="105">
        <f t="shared" si="1175"/>
        <v>0</v>
      </c>
      <c r="K9494" s="105">
        <f t="shared" si="1176"/>
        <v>0</v>
      </c>
      <c r="L9494" s="105">
        <f t="shared" si="1177"/>
        <v>0</v>
      </c>
      <c r="M9494">
        <v>0.04</v>
      </c>
      <c r="N9494">
        <f t="shared" si="1178"/>
        <v>3.3960531989175591E-3</v>
      </c>
    </row>
    <row r="9495" spans="1:15" x14ac:dyDescent="0.3">
      <c r="A9495">
        <f t="shared" si="1172"/>
        <v>95</v>
      </c>
      <c r="E9495" s="105">
        <f t="shared" si="1173"/>
        <v>0</v>
      </c>
      <c r="I9495" s="105">
        <f t="shared" si="1174"/>
        <v>0</v>
      </c>
      <c r="J9495" s="105">
        <f t="shared" si="1175"/>
        <v>0</v>
      </c>
      <c r="K9495" s="105">
        <f t="shared" si="1176"/>
        <v>0</v>
      </c>
      <c r="L9495" s="105">
        <f t="shared" si="1177"/>
        <v>0</v>
      </c>
      <c r="M9495">
        <v>0.04</v>
      </c>
      <c r="N9495">
        <f t="shared" si="1178"/>
        <v>3.3960531989175591E-3</v>
      </c>
    </row>
    <row r="9496" spans="1:15" x14ac:dyDescent="0.3">
      <c r="A9496">
        <f t="shared" si="1172"/>
        <v>95</v>
      </c>
      <c r="E9496" s="105">
        <f t="shared" si="1173"/>
        <v>0</v>
      </c>
      <c r="I9496" s="105">
        <f t="shared" si="1174"/>
        <v>0</v>
      </c>
      <c r="J9496" s="105">
        <f t="shared" si="1175"/>
        <v>0</v>
      </c>
      <c r="K9496" s="105">
        <f t="shared" si="1176"/>
        <v>0</v>
      </c>
      <c r="L9496" s="105">
        <f t="shared" si="1177"/>
        <v>0</v>
      </c>
      <c r="M9496">
        <v>0.04</v>
      </c>
      <c r="N9496">
        <f t="shared" si="1178"/>
        <v>3.3960531989175591E-3</v>
      </c>
    </row>
    <row r="9497" spans="1:15" x14ac:dyDescent="0.3">
      <c r="A9497">
        <f t="shared" si="1172"/>
        <v>95</v>
      </c>
      <c r="E9497" s="105">
        <f t="shared" si="1173"/>
        <v>0</v>
      </c>
      <c r="I9497" s="105">
        <f t="shared" si="1174"/>
        <v>0</v>
      </c>
      <c r="J9497" s="105">
        <f t="shared" si="1175"/>
        <v>0</v>
      </c>
      <c r="K9497" s="105">
        <f t="shared" si="1176"/>
        <v>0</v>
      </c>
      <c r="L9497" s="105">
        <f t="shared" si="1177"/>
        <v>0</v>
      </c>
      <c r="M9497">
        <v>0.04</v>
      </c>
      <c r="N9497">
        <f t="shared" si="1178"/>
        <v>3.3960531989175591E-3</v>
      </c>
    </row>
    <row r="9498" spans="1:15" x14ac:dyDescent="0.3">
      <c r="A9498">
        <f t="shared" si="1172"/>
        <v>95</v>
      </c>
      <c r="E9498" s="105">
        <f t="shared" si="1173"/>
        <v>0</v>
      </c>
      <c r="I9498" s="105">
        <f t="shared" si="1174"/>
        <v>0</v>
      </c>
      <c r="J9498" s="105">
        <f t="shared" si="1175"/>
        <v>0</v>
      </c>
      <c r="K9498" s="105">
        <f t="shared" si="1176"/>
        <v>0</v>
      </c>
      <c r="L9498" s="105">
        <f t="shared" si="1177"/>
        <v>0</v>
      </c>
      <c r="M9498">
        <v>0.04</v>
      </c>
      <c r="N9498">
        <f t="shared" si="1178"/>
        <v>3.3960531989175591E-3</v>
      </c>
    </row>
    <row r="9499" spans="1:15" x14ac:dyDescent="0.3">
      <c r="A9499">
        <f t="shared" si="1172"/>
        <v>95</v>
      </c>
      <c r="E9499" s="105">
        <f t="shared" si="1173"/>
        <v>0</v>
      </c>
      <c r="I9499" s="105">
        <f t="shared" si="1174"/>
        <v>0</v>
      </c>
      <c r="J9499" s="105">
        <f t="shared" si="1175"/>
        <v>0</v>
      </c>
      <c r="K9499" s="105">
        <f t="shared" si="1176"/>
        <v>0</v>
      </c>
      <c r="L9499" s="105">
        <f t="shared" si="1177"/>
        <v>0</v>
      </c>
      <c r="M9499">
        <v>0.04</v>
      </c>
      <c r="N9499">
        <f t="shared" si="1178"/>
        <v>3.3960531989175591E-3</v>
      </c>
    </row>
    <row r="9500" spans="1:15" x14ac:dyDescent="0.3">
      <c r="A9500">
        <f t="shared" si="1172"/>
        <v>95</v>
      </c>
      <c r="E9500" s="105">
        <f t="shared" si="1173"/>
        <v>0</v>
      </c>
      <c r="I9500" s="105">
        <f t="shared" si="1174"/>
        <v>0</v>
      </c>
      <c r="J9500" s="105">
        <f t="shared" si="1175"/>
        <v>0</v>
      </c>
      <c r="K9500" s="105">
        <f t="shared" si="1176"/>
        <v>0</v>
      </c>
      <c r="L9500" s="105">
        <f t="shared" si="1177"/>
        <v>0</v>
      </c>
      <c r="M9500">
        <v>0.04</v>
      </c>
      <c r="N9500">
        <f t="shared" si="1178"/>
        <v>3.3960531989175591E-3</v>
      </c>
    </row>
    <row r="9501" spans="1:15" x14ac:dyDescent="0.3">
      <c r="A9501">
        <f t="shared" si="1172"/>
        <v>95</v>
      </c>
      <c r="E9501" s="105">
        <f t="shared" si="1173"/>
        <v>0</v>
      </c>
      <c r="I9501" s="105">
        <f t="shared" si="1174"/>
        <v>0</v>
      </c>
      <c r="J9501" s="105">
        <f t="shared" si="1175"/>
        <v>0</v>
      </c>
      <c r="K9501" s="105">
        <f t="shared" si="1176"/>
        <v>0</v>
      </c>
      <c r="L9501" s="105">
        <f t="shared" si="1177"/>
        <v>0</v>
      </c>
      <c r="M9501">
        <v>0.04</v>
      </c>
      <c r="N9501">
        <f t="shared" si="1178"/>
        <v>3.3960531989175591E-3</v>
      </c>
      <c r="O9501" s="105" t="e">
        <f t="shared" ref="O9501" si="1179">SUM(I9402:I9501)</f>
        <v>#REF!</v>
      </c>
    </row>
    <row r="9502" spans="1:15" x14ac:dyDescent="0.3">
      <c r="A9502">
        <f t="shared" si="1172"/>
        <v>96</v>
      </c>
      <c r="E9502" s="105" t="e">
        <f t="shared" si="1173"/>
        <v>#REF!</v>
      </c>
      <c r="I9502" s="105" t="e">
        <f t="shared" si="1174"/>
        <v>#REF!</v>
      </c>
      <c r="J9502" s="105" t="e">
        <f t="shared" si="1175"/>
        <v>#REF!</v>
      </c>
      <c r="K9502" s="105" t="e">
        <f t="shared" si="1176"/>
        <v>#REF!</v>
      </c>
      <c r="L9502" s="105" t="e">
        <f t="shared" si="1177"/>
        <v>#REF!</v>
      </c>
      <c r="M9502">
        <v>0.04</v>
      </c>
      <c r="N9502">
        <f t="shared" si="1178"/>
        <v>3.3960531989175591E-3</v>
      </c>
    </row>
    <row r="9503" spans="1:15" x14ac:dyDescent="0.3">
      <c r="A9503">
        <f t="shared" si="1172"/>
        <v>96</v>
      </c>
      <c r="E9503" s="105" t="e">
        <f t="shared" si="1173"/>
        <v>#REF!</v>
      </c>
      <c r="I9503" s="105" t="e">
        <f t="shared" si="1174"/>
        <v>#REF!</v>
      </c>
      <c r="J9503" s="105" t="e">
        <f t="shared" si="1175"/>
        <v>#REF!</v>
      </c>
      <c r="K9503" s="105" t="e">
        <f t="shared" si="1176"/>
        <v>#REF!</v>
      </c>
      <c r="L9503" s="105" t="e">
        <f t="shared" si="1177"/>
        <v>#REF!</v>
      </c>
      <c r="M9503">
        <v>0.04</v>
      </c>
      <c r="N9503">
        <f t="shared" si="1178"/>
        <v>3.3960531989175591E-3</v>
      </c>
    </row>
    <row r="9504" spans="1:15" x14ac:dyDescent="0.3">
      <c r="A9504">
        <f t="shared" si="1172"/>
        <v>96</v>
      </c>
      <c r="E9504" s="105" t="e">
        <f t="shared" si="1173"/>
        <v>#REF!</v>
      </c>
      <c r="I9504" s="105" t="e">
        <f t="shared" si="1174"/>
        <v>#REF!</v>
      </c>
      <c r="J9504" s="105" t="e">
        <f t="shared" si="1175"/>
        <v>#REF!</v>
      </c>
      <c r="K9504" s="105" t="e">
        <f t="shared" si="1176"/>
        <v>#REF!</v>
      </c>
      <c r="L9504" s="105" t="e">
        <f t="shared" si="1177"/>
        <v>#REF!</v>
      </c>
      <c r="M9504">
        <v>0.04</v>
      </c>
      <c r="N9504">
        <f t="shared" si="1178"/>
        <v>3.3960531989175591E-3</v>
      </c>
    </row>
    <row r="9505" spans="1:14" x14ac:dyDescent="0.3">
      <c r="A9505">
        <f t="shared" si="1172"/>
        <v>96</v>
      </c>
      <c r="E9505" s="105">
        <f t="shared" si="1173"/>
        <v>0</v>
      </c>
      <c r="I9505" s="105">
        <f t="shared" si="1174"/>
        <v>0</v>
      </c>
      <c r="J9505" s="105">
        <f t="shared" si="1175"/>
        <v>0</v>
      </c>
      <c r="K9505" s="105">
        <f t="shared" si="1176"/>
        <v>0</v>
      </c>
      <c r="L9505" s="105">
        <f t="shared" si="1177"/>
        <v>0</v>
      </c>
      <c r="M9505">
        <v>0.04</v>
      </c>
      <c r="N9505">
        <f t="shared" si="1178"/>
        <v>3.3960531989175591E-3</v>
      </c>
    </row>
    <row r="9506" spans="1:14" x14ac:dyDescent="0.3">
      <c r="A9506">
        <f t="shared" si="1172"/>
        <v>96</v>
      </c>
      <c r="E9506" s="105">
        <f t="shared" si="1173"/>
        <v>0</v>
      </c>
      <c r="I9506" s="105">
        <f t="shared" si="1174"/>
        <v>0</v>
      </c>
      <c r="J9506" s="105">
        <f t="shared" si="1175"/>
        <v>0</v>
      </c>
      <c r="K9506" s="105">
        <f t="shared" si="1176"/>
        <v>0</v>
      </c>
      <c r="L9506" s="105">
        <f t="shared" si="1177"/>
        <v>0</v>
      </c>
      <c r="M9506">
        <v>0.04</v>
      </c>
      <c r="N9506">
        <f t="shared" si="1178"/>
        <v>3.3960531989175591E-3</v>
      </c>
    </row>
    <row r="9507" spans="1:14" x14ac:dyDescent="0.3">
      <c r="A9507">
        <f t="shared" si="1172"/>
        <v>96</v>
      </c>
      <c r="E9507" s="105">
        <f t="shared" si="1173"/>
        <v>0</v>
      </c>
      <c r="I9507" s="105">
        <f t="shared" si="1174"/>
        <v>0</v>
      </c>
      <c r="J9507" s="105">
        <f t="shared" si="1175"/>
        <v>0</v>
      </c>
      <c r="K9507" s="105">
        <f t="shared" si="1176"/>
        <v>0</v>
      </c>
      <c r="L9507" s="105">
        <f t="shared" si="1177"/>
        <v>0</v>
      </c>
      <c r="M9507">
        <v>0.04</v>
      </c>
      <c r="N9507">
        <f t="shared" si="1178"/>
        <v>3.3960531989175591E-3</v>
      </c>
    </row>
    <row r="9508" spans="1:14" x14ac:dyDescent="0.3">
      <c r="A9508">
        <f t="shared" si="1172"/>
        <v>96</v>
      </c>
      <c r="E9508" s="105">
        <f t="shared" si="1173"/>
        <v>0</v>
      </c>
      <c r="I9508" s="105">
        <f t="shared" si="1174"/>
        <v>0</v>
      </c>
      <c r="J9508" s="105">
        <f t="shared" si="1175"/>
        <v>0</v>
      </c>
      <c r="K9508" s="105">
        <f t="shared" si="1176"/>
        <v>0</v>
      </c>
      <c r="L9508" s="105">
        <f t="shared" si="1177"/>
        <v>0</v>
      </c>
      <c r="M9508">
        <v>0.04</v>
      </c>
      <c r="N9508">
        <f t="shared" si="1178"/>
        <v>3.3960531989175591E-3</v>
      </c>
    </row>
    <row r="9509" spans="1:14" x14ac:dyDescent="0.3">
      <c r="A9509">
        <f t="shared" si="1172"/>
        <v>96</v>
      </c>
      <c r="E9509" s="105">
        <f t="shared" si="1173"/>
        <v>0</v>
      </c>
      <c r="I9509" s="105">
        <f t="shared" si="1174"/>
        <v>0</v>
      </c>
      <c r="J9509" s="105">
        <f t="shared" si="1175"/>
        <v>0</v>
      </c>
      <c r="K9509" s="105">
        <f t="shared" si="1176"/>
        <v>0</v>
      </c>
      <c r="L9509" s="105">
        <f t="shared" si="1177"/>
        <v>0</v>
      </c>
      <c r="M9509">
        <v>0.04</v>
      </c>
      <c r="N9509">
        <f t="shared" si="1178"/>
        <v>3.3960531989175591E-3</v>
      </c>
    </row>
    <row r="9510" spans="1:14" x14ac:dyDescent="0.3">
      <c r="A9510">
        <f t="shared" si="1172"/>
        <v>96</v>
      </c>
      <c r="E9510" s="105">
        <f t="shared" si="1173"/>
        <v>0</v>
      </c>
      <c r="I9510" s="105">
        <f t="shared" si="1174"/>
        <v>0</v>
      </c>
      <c r="J9510" s="105">
        <f t="shared" si="1175"/>
        <v>0</v>
      </c>
      <c r="K9510" s="105">
        <f t="shared" si="1176"/>
        <v>0</v>
      </c>
      <c r="L9510" s="105">
        <f t="shared" si="1177"/>
        <v>0</v>
      </c>
      <c r="M9510">
        <v>0.04</v>
      </c>
      <c r="N9510">
        <f t="shared" si="1178"/>
        <v>3.3960531989175591E-3</v>
      </c>
    </row>
    <row r="9511" spans="1:14" x14ac:dyDescent="0.3">
      <c r="A9511">
        <f t="shared" ref="A9511:A9574" si="1180">IF(COUNTIF(A9411:A9510,A9510)=100, A9510+1,A9510)</f>
        <v>96</v>
      </c>
      <c r="E9511" s="105">
        <f t="shared" ref="E9511:E9574" si="1181">MAX(0, E9411-K9411-L9411)</f>
        <v>0</v>
      </c>
      <c r="I9511" s="105">
        <f t="shared" ref="I9511:I9574" si="1182">IF(E9511&lt;I9411,J9511 + E9511, I9411)</f>
        <v>0</v>
      </c>
      <c r="J9511" s="105">
        <f t="shared" si="1175"/>
        <v>0</v>
      </c>
      <c r="K9511" s="105">
        <f t="shared" si="1176"/>
        <v>0</v>
      </c>
      <c r="L9511" s="105">
        <f t="shared" si="1177"/>
        <v>0</v>
      </c>
      <c r="M9511">
        <v>0.04</v>
      </c>
      <c r="N9511">
        <f t="shared" si="1178"/>
        <v>3.3960531989175591E-3</v>
      </c>
    </row>
    <row r="9512" spans="1:14" x14ac:dyDescent="0.3">
      <c r="A9512">
        <f t="shared" si="1180"/>
        <v>96</v>
      </c>
      <c r="E9512" s="105">
        <f t="shared" si="1181"/>
        <v>0</v>
      </c>
      <c r="I9512" s="105">
        <f t="shared" si="1182"/>
        <v>0</v>
      </c>
      <c r="J9512" s="105">
        <f t="shared" si="1175"/>
        <v>0</v>
      </c>
      <c r="K9512" s="105">
        <f t="shared" si="1176"/>
        <v>0</v>
      </c>
      <c r="L9512" s="105">
        <f t="shared" si="1177"/>
        <v>0</v>
      </c>
      <c r="M9512">
        <v>0.04</v>
      </c>
      <c r="N9512">
        <f t="shared" si="1178"/>
        <v>3.3960531989175591E-3</v>
      </c>
    </row>
    <row r="9513" spans="1:14" x14ac:dyDescent="0.3">
      <c r="A9513">
        <f t="shared" si="1180"/>
        <v>96</v>
      </c>
      <c r="E9513" s="105">
        <f t="shared" si="1181"/>
        <v>0</v>
      </c>
      <c r="I9513" s="105">
        <f t="shared" si="1182"/>
        <v>0</v>
      </c>
      <c r="J9513" s="105">
        <f t="shared" si="1175"/>
        <v>0</v>
      </c>
      <c r="K9513" s="105">
        <f t="shared" si="1176"/>
        <v>0</v>
      </c>
      <c r="L9513" s="105">
        <f t="shared" si="1177"/>
        <v>0</v>
      </c>
      <c r="M9513">
        <v>0.04</v>
      </c>
      <c r="N9513">
        <f t="shared" si="1178"/>
        <v>3.3960531989175591E-3</v>
      </c>
    </row>
    <row r="9514" spans="1:14" x14ac:dyDescent="0.3">
      <c r="A9514">
        <f t="shared" si="1180"/>
        <v>96</v>
      </c>
      <c r="E9514" s="105">
        <f t="shared" si="1181"/>
        <v>0</v>
      </c>
      <c r="I9514" s="105">
        <f t="shared" si="1182"/>
        <v>0</v>
      </c>
      <c r="J9514" s="105">
        <f t="shared" si="1175"/>
        <v>0</v>
      </c>
      <c r="K9514" s="105">
        <f t="shared" si="1176"/>
        <v>0</v>
      </c>
      <c r="L9514" s="105">
        <f t="shared" si="1177"/>
        <v>0</v>
      </c>
      <c r="M9514">
        <v>0.04</v>
      </c>
      <c r="N9514">
        <f t="shared" si="1178"/>
        <v>3.3960531989175591E-3</v>
      </c>
    </row>
    <row r="9515" spans="1:14" x14ac:dyDescent="0.3">
      <c r="A9515">
        <f t="shared" si="1180"/>
        <v>96</v>
      </c>
      <c r="E9515" s="105">
        <f t="shared" si="1181"/>
        <v>0</v>
      </c>
      <c r="I9515" s="105">
        <f t="shared" si="1182"/>
        <v>0</v>
      </c>
      <c r="J9515" s="105">
        <f t="shared" si="1175"/>
        <v>0</v>
      </c>
      <c r="K9515" s="105">
        <f t="shared" si="1176"/>
        <v>0</v>
      </c>
      <c r="L9515" s="105">
        <f t="shared" si="1177"/>
        <v>0</v>
      </c>
      <c r="M9515">
        <v>0.04</v>
      </c>
      <c r="N9515">
        <f t="shared" si="1178"/>
        <v>3.3960531989175591E-3</v>
      </c>
    </row>
    <row r="9516" spans="1:14" x14ac:dyDescent="0.3">
      <c r="A9516">
        <f t="shared" si="1180"/>
        <v>96</v>
      </c>
      <c r="E9516" s="105">
        <f t="shared" si="1181"/>
        <v>0</v>
      </c>
      <c r="I9516" s="105">
        <f t="shared" si="1182"/>
        <v>0</v>
      </c>
      <c r="J9516" s="105">
        <f t="shared" si="1175"/>
        <v>0</v>
      </c>
      <c r="K9516" s="105">
        <f t="shared" si="1176"/>
        <v>0</v>
      </c>
      <c r="L9516" s="105">
        <f t="shared" si="1177"/>
        <v>0</v>
      </c>
      <c r="M9516">
        <v>0.04</v>
      </c>
      <c r="N9516">
        <f t="shared" si="1178"/>
        <v>3.3960531989175591E-3</v>
      </c>
    </row>
    <row r="9517" spans="1:14" x14ac:dyDescent="0.3">
      <c r="A9517">
        <f t="shared" si="1180"/>
        <v>96</v>
      </c>
      <c r="E9517" s="105">
        <f t="shared" si="1181"/>
        <v>0</v>
      </c>
      <c r="I9517" s="105">
        <f t="shared" si="1182"/>
        <v>0</v>
      </c>
      <c r="J9517" s="105">
        <f t="shared" si="1175"/>
        <v>0</v>
      </c>
      <c r="K9517" s="105">
        <f t="shared" si="1176"/>
        <v>0</v>
      </c>
      <c r="L9517" s="105">
        <f t="shared" si="1177"/>
        <v>0</v>
      </c>
      <c r="M9517">
        <v>0.04</v>
      </c>
      <c r="N9517">
        <f t="shared" si="1178"/>
        <v>3.3960531989175591E-3</v>
      </c>
    </row>
    <row r="9518" spans="1:14" x14ac:dyDescent="0.3">
      <c r="A9518">
        <f t="shared" si="1180"/>
        <v>96</v>
      </c>
      <c r="E9518" s="105">
        <f t="shared" si="1181"/>
        <v>0</v>
      </c>
      <c r="I9518" s="105">
        <f t="shared" si="1182"/>
        <v>0</v>
      </c>
      <c r="J9518" s="105">
        <f t="shared" si="1175"/>
        <v>0</v>
      </c>
      <c r="K9518" s="105">
        <f t="shared" si="1176"/>
        <v>0</v>
      </c>
      <c r="L9518" s="105">
        <f t="shared" si="1177"/>
        <v>0</v>
      </c>
      <c r="M9518">
        <v>0.04</v>
      </c>
      <c r="N9518">
        <f t="shared" si="1178"/>
        <v>3.3960531989175591E-3</v>
      </c>
    </row>
    <row r="9519" spans="1:14" x14ac:dyDescent="0.3">
      <c r="A9519">
        <f t="shared" si="1180"/>
        <v>96</v>
      </c>
      <c r="E9519" s="105">
        <f t="shared" si="1181"/>
        <v>0</v>
      </c>
      <c r="I9519" s="105">
        <f t="shared" si="1182"/>
        <v>0</v>
      </c>
      <c r="J9519" s="105">
        <f t="shared" si="1175"/>
        <v>0</v>
      </c>
      <c r="K9519" s="105">
        <f t="shared" si="1176"/>
        <v>0</v>
      </c>
      <c r="L9519" s="105">
        <f t="shared" si="1177"/>
        <v>0</v>
      </c>
      <c r="M9519">
        <v>0.04</v>
      </c>
      <c r="N9519">
        <f t="shared" si="1178"/>
        <v>3.3960531989175591E-3</v>
      </c>
    </row>
    <row r="9520" spans="1:14" x14ac:dyDescent="0.3">
      <c r="A9520">
        <f t="shared" si="1180"/>
        <v>96</v>
      </c>
      <c r="E9520" s="105">
        <f t="shared" si="1181"/>
        <v>0</v>
      </c>
      <c r="I9520" s="105">
        <f t="shared" si="1182"/>
        <v>0</v>
      </c>
      <c r="J9520" s="105">
        <f t="shared" si="1175"/>
        <v>0</v>
      </c>
      <c r="K9520" s="105">
        <f t="shared" si="1176"/>
        <v>0</v>
      </c>
      <c r="L9520" s="105">
        <f t="shared" si="1177"/>
        <v>0</v>
      </c>
      <c r="M9520">
        <v>0.04</v>
      </c>
      <c r="N9520">
        <f t="shared" si="1178"/>
        <v>3.3960531989175591E-3</v>
      </c>
    </row>
    <row r="9521" spans="1:14" x14ac:dyDescent="0.3">
      <c r="A9521">
        <f t="shared" si="1180"/>
        <v>96</v>
      </c>
      <c r="E9521" s="105">
        <f t="shared" si="1181"/>
        <v>0</v>
      </c>
      <c r="I9521" s="105">
        <f t="shared" si="1182"/>
        <v>0</v>
      </c>
      <c r="J9521" s="105">
        <f t="shared" si="1175"/>
        <v>0</v>
      </c>
      <c r="K9521" s="105">
        <f t="shared" si="1176"/>
        <v>0</v>
      </c>
      <c r="L9521" s="105">
        <f t="shared" si="1177"/>
        <v>0</v>
      </c>
      <c r="M9521">
        <v>0.04</v>
      </c>
      <c r="N9521">
        <f t="shared" si="1178"/>
        <v>3.3960531989175591E-3</v>
      </c>
    </row>
    <row r="9522" spans="1:14" x14ac:dyDescent="0.3">
      <c r="A9522">
        <f t="shared" si="1180"/>
        <v>96</v>
      </c>
      <c r="E9522" s="105">
        <f t="shared" si="1181"/>
        <v>0</v>
      </c>
      <c r="I9522" s="105">
        <f t="shared" si="1182"/>
        <v>0</v>
      </c>
      <c r="J9522" s="105">
        <f t="shared" si="1175"/>
        <v>0</v>
      </c>
      <c r="K9522" s="105">
        <f t="shared" si="1176"/>
        <v>0</v>
      </c>
      <c r="L9522" s="105">
        <f t="shared" si="1177"/>
        <v>0</v>
      </c>
      <c r="M9522">
        <v>0.04</v>
      </c>
      <c r="N9522">
        <f t="shared" si="1178"/>
        <v>3.3960531989175591E-3</v>
      </c>
    </row>
    <row r="9523" spans="1:14" x14ac:dyDescent="0.3">
      <c r="A9523">
        <f t="shared" si="1180"/>
        <v>96</v>
      </c>
      <c r="E9523" s="105">
        <f t="shared" si="1181"/>
        <v>0</v>
      </c>
      <c r="I9523" s="105">
        <f t="shared" si="1182"/>
        <v>0</v>
      </c>
      <c r="J9523" s="105">
        <f t="shared" si="1175"/>
        <v>0</v>
      </c>
      <c r="K9523" s="105">
        <f t="shared" si="1176"/>
        <v>0</v>
      </c>
      <c r="L9523" s="105">
        <f t="shared" si="1177"/>
        <v>0</v>
      </c>
      <c r="M9523">
        <v>0.04</v>
      </c>
      <c r="N9523">
        <f t="shared" si="1178"/>
        <v>3.3960531989175591E-3</v>
      </c>
    </row>
    <row r="9524" spans="1:14" x14ac:dyDescent="0.3">
      <c r="A9524">
        <f t="shared" si="1180"/>
        <v>96</v>
      </c>
      <c r="E9524" s="105">
        <f t="shared" si="1181"/>
        <v>0</v>
      </c>
      <c r="I9524" s="105">
        <f t="shared" si="1182"/>
        <v>0</v>
      </c>
      <c r="J9524" s="105">
        <f t="shared" si="1175"/>
        <v>0</v>
      </c>
      <c r="K9524" s="105">
        <f t="shared" si="1176"/>
        <v>0</v>
      </c>
      <c r="L9524" s="105">
        <f t="shared" si="1177"/>
        <v>0</v>
      </c>
      <c r="M9524">
        <v>0.04</v>
      </c>
      <c r="N9524">
        <f t="shared" si="1178"/>
        <v>3.3960531989175591E-3</v>
      </c>
    </row>
    <row r="9525" spans="1:14" x14ac:dyDescent="0.3">
      <c r="A9525">
        <f t="shared" si="1180"/>
        <v>96</v>
      </c>
      <c r="E9525" s="105">
        <f t="shared" si="1181"/>
        <v>0</v>
      </c>
      <c r="I9525" s="105">
        <f t="shared" si="1182"/>
        <v>0</v>
      </c>
      <c r="J9525" s="105">
        <f t="shared" si="1175"/>
        <v>0</v>
      </c>
      <c r="K9525" s="105">
        <f t="shared" si="1176"/>
        <v>0</v>
      </c>
      <c r="L9525" s="105">
        <f t="shared" si="1177"/>
        <v>0</v>
      </c>
      <c r="M9525">
        <v>0.04</v>
      </c>
      <c r="N9525">
        <f t="shared" si="1178"/>
        <v>3.3960531989175591E-3</v>
      </c>
    </row>
    <row r="9526" spans="1:14" x14ac:dyDescent="0.3">
      <c r="A9526">
        <f t="shared" si="1180"/>
        <v>96</v>
      </c>
      <c r="E9526" s="105">
        <f t="shared" si="1181"/>
        <v>0</v>
      </c>
      <c r="I9526" s="105">
        <f t="shared" si="1182"/>
        <v>0</v>
      </c>
      <c r="J9526" s="105">
        <f t="shared" si="1175"/>
        <v>0</v>
      </c>
      <c r="K9526" s="105">
        <f t="shared" si="1176"/>
        <v>0</v>
      </c>
      <c r="L9526" s="105">
        <f t="shared" si="1177"/>
        <v>0</v>
      </c>
      <c r="M9526">
        <v>0.04</v>
      </c>
      <c r="N9526">
        <f t="shared" si="1178"/>
        <v>3.3960531989175591E-3</v>
      </c>
    </row>
    <row r="9527" spans="1:14" x14ac:dyDescent="0.3">
      <c r="A9527">
        <f t="shared" si="1180"/>
        <v>96</v>
      </c>
      <c r="E9527" s="105">
        <f t="shared" si="1181"/>
        <v>0</v>
      </c>
      <c r="I9527" s="105">
        <f t="shared" si="1182"/>
        <v>0</v>
      </c>
      <c r="J9527" s="105">
        <f t="shared" si="1175"/>
        <v>0</v>
      </c>
      <c r="K9527" s="105">
        <f t="shared" si="1176"/>
        <v>0</v>
      </c>
      <c r="L9527" s="105">
        <f t="shared" si="1177"/>
        <v>0</v>
      </c>
      <c r="M9527">
        <v>0.04</v>
      </c>
      <c r="N9527">
        <f t="shared" si="1178"/>
        <v>3.3960531989175591E-3</v>
      </c>
    </row>
    <row r="9528" spans="1:14" x14ac:dyDescent="0.3">
      <c r="A9528">
        <f t="shared" si="1180"/>
        <v>96</v>
      </c>
      <c r="E9528" s="105">
        <f t="shared" si="1181"/>
        <v>0</v>
      </c>
      <c r="I9528" s="105">
        <f t="shared" si="1182"/>
        <v>0</v>
      </c>
      <c r="J9528" s="105">
        <f t="shared" si="1175"/>
        <v>0</v>
      </c>
      <c r="K9528" s="105">
        <f t="shared" si="1176"/>
        <v>0</v>
      </c>
      <c r="L9528" s="105">
        <f t="shared" si="1177"/>
        <v>0</v>
      </c>
      <c r="M9528">
        <v>0.04</v>
      </c>
      <c r="N9528">
        <f t="shared" si="1178"/>
        <v>3.3960531989175591E-3</v>
      </c>
    </row>
    <row r="9529" spans="1:14" x14ac:dyDescent="0.3">
      <c r="A9529">
        <f t="shared" si="1180"/>
        <v>96</v>
      </c>
      <c r="E9529" s="105">
        <f t="shared" si="1181"/>
        <v>0</v>
      </c>
      <c r="I9529" s="105">
        <f t="shared" si="1182"/>
        <v>0</v>
      </c>
      <c r="J9529" s="105">
        <f t="shared" si="1175"/>
        <v>0</v>
      </c>
      <c r="K9529" s="105">
        <f t="shared" si="1176"/>
        <v>0</v>
      </c>
      <c r="L9529" s="105">
        <f t="shared" si="1177"/>
        <v>0</v>
      </c>
      <c r="M9529">
        <v>0.04</v>
      </c>
      <c r="N9529">
        <f t="shared" si="1178"/>
        <v>3.3960531989175591E-3</v>
      </c>
    </row>
    <row r="9530" spans="1:14" x14ac:dyDescent="0.3">
      <c r="A9530">
        <f t="shared" si="1180"/>
        <v>96</v>
      </c>
      <c r="E9530" s="105">
        <f t="shared" si="1181"/>
        <v>0</v>
      </c>
      <c r="I9530" s="105">
        <f t="shared" si="1182"/>
        <v>0</v>
      </c>
      <c r="J9530" s="105">
        <f t="shared" si="1175"/>
        <v>0</v>
      </c>
      <c r="K9530" s="105">
        <f t="shared" si="1176"/>
        <v>0</v>
      </c>
      <c r="L9530" s="105">
        <f t="shared" si="1177"/>
        <v>0</v>
      </c>
      <c r="M9530">
        <v>0.04</v>
      </c>
      <c r="N9530">
        <f t="shared" si="1178"/>
        <v>3.3960531989175591E-3</v>
      </c>
    </row>
    <row r="9531" spans="1:14" x14ac:dyDescent="0.3">
      <c r="A9531">
        <f t="shared" si="1180"/>
        <v>96</v>
      </c>
      <c r="E9531" s="105">
        <f t="shared" si="1181"/>
        <v>0</v>
      </c>
      <c r="I9531" s="105">
        <f t="shared" si="1182"/>
        <v>0</v>
      </c>
      <c r="J9531" s="105">
        <f t="shared" si="1175"/>
        <v>0</v>
      </c>
      <c r="K9531" s="105">
        <f t="shared" si="1176"/>
        <v>0</v>
      </c>
      <c r="L9531" s="105">
        <f t="shared" si="1177"/>
        <v>0</v>
      </c>
      <c r="M9531">
        <v>0.04</v>
      </c>
      <c r="N9531">
        <f t="shared" si="1178"/>
        <v>3.3960531989175591E-3</v>
      </c>
    </row>
    <row r="9532" spans="1:14" x14ac:dyDescent="0.3">
      <c r="A9532">
        <f t="shared" si="1180"/>
        <v>96</v>
      </c>
      <c r="E9532" s="105">
        <f t="shared" si="1181"/>
        <v>0</v>
      </c>
      <c r="I9532" s="105">
        <f t="shared" si="1182"/>
        <v>0</v>
      </c>
      <c r="J9532" s="105">
        <f t="shared" si="1175"/>
        <v>0</v>
      </c>
      <c r="K9532" s="105">
        <f t="shared" si="1176"/>
        <v>0</v>
      </c>
      <c r="L9532" s="105">
        <f t="shared" si="1177"/>
        <v>0</v>
      </c>
      <c r="M9532">
        <v>0.04</v>
      </c>
      <c r="N9532">
        <f t="shared" si="1178"/>
        <v>3.3960531989175591E-3</v>
      </c>
    </row>
    <row r="9533" spans="1:14" x14ac:dyDescent="0.3">
      <c r="A9533">
        <f t="shared" si="1180"/>
        <v>96</v>
      </c>
      <c r="E9533" s="105">
        <f t="shared" si="1181"/>
        <v>0</v>
      </c>
      <c r="I9533" s="105">
        <f t="shared" si="1182"/>
        <v>0</v>
      </c>
      <c r="J9533" s="105">
        <f t="shared" si="1175"/>
        <v>0</v>
      </c>
      <c r="K9533" s="105">
        <f t="shared" si="1176"/>
        <v>0</v>
      </c>
      <c r="L9533" s="105">
        <f t="shared" si="1177"/>
        <v>0</v>
      </c>
      <c r="M9533">
        <v>0.04</v>
      </c>
      <c r="N9533">
        <f t="shared" si="1178"/>
        <v>3.3960531989175591E-3</v>
      </c>
    </row>
    <row r="9534" spans="1:14" x14ac:dyDescent="0.3">
      <c r="A9534">
        <f t="shared" si="1180"/>
        <v>96</v>
      </c>
      <c r="E9534" s="105">
        <f t="shared" si="1181"/>
        <v>0</v>
      </c>
      <c r="I9534" s="105">
        <f t="shared" si="1182"/>
        <v>0</v>
      </c>
      <c r="J9534" s="105">
        <f t="shared" si="1175"/>
        <v>0</v>
      </c>
      <c r="K9534" s="105">
        <f t="shared" si="1176"/>
        <v>0</v>
      </c>
      <c r="L9534" s="105">
        <f t="shared" si="1177"/>
        <v>0</v>
      </c>
      <c r="M9534">
        <v>0.04</v>
      </c>
      <c r="N9534">
        <f t="shared" si="1178"/>
        <v>3.3960531989175591E-3</v>
      </c>
    </row>
    <row r="9535" spans="1:14" x14ac:dyDescent="0.3">
      <c r="A9535">
        <f t="shared" si="1180"/>
        <v>96</v>
      </c>
      <c r="E9535" s="105">
        <f t="shared" si="1181"/>
        <v>0</v>
      </c>
      <c r="I9535" s="105">
        <f t="shared" si="1182"/>
        <v>0</v>
      </c>
      <c r="J9535" s="105">
        <f t="shared" si="1175"/>
        <v>0</v>
      </c>
      <c r="K9535" s="105">
        <f t="shared" si="1176"/>
        <v>0</v>
      </c>
      <c r="L9535" s="105">
        <f t="shared" si="1177"/>
        <v>0</v>
      </c>
      <c r="M9535">
        <v>0.04</v>
      </c>
      <c r="N9535">
        <f t="shared" si="1178"/>
        <v>3.3960531989175591E-3</v>
      </c>
    </row>
    <row r="9536" spans="1:14" x14ac:dyDescent="0.3">
      <c r="A9536">
        <f t="shared" si="1180"/>
        <v>96</v>
      </c>
      <c r="E9536" s="105">
        <f t="shared" si="1181"/>
        <v>0</v>
      </c>
      <c r="I9536" s="105">
        <f t="shared" si="1182"/>
        <v>0</v>
      </c>
      <c r="J9536" s="105">
        <f t="shared" si="1175"/>
        <v>0</v>
      </c>
      <c r="K9536" s="105">
        <f t="shared" si="1176"/>
        <v>0</v>
      </c>
      <c r="L9536" s="105">
        <f t="shared" si="1177"/>
        <v>0</v>
      </c>
      <c r="M9536">
        <v>0.04</v>
      </c>
      <c r="N9536">
        <f t="shared" si="1178"/>
        <v>3.3960531989175591E-3</v>
      </c>
    </row>
    <row r="9537" spans="1:14" x14ac:dyDescent="0.3">
      <c r="A9537">
        <f t="shared" si="1180"/>
        <v>96</v>
      </c>
      <c r="E9537" s="105">
        <f t="shared" si="1181"/>
        <v>0</v>
      </c>
      <c r="I9537" s="105">
        <f t="shared" si="1182"/>
        <v>0</v>
      </c>
      <c r="J9537" s="105">
        <f t="shared" si="1175"/>
        <v>0</v>
      </c>
      <c r="K9537" s="105">
        <f t="shared" si="1176"/>
        <v>0</v>
      </c>
      <c r="L9537" s="105">
        <f t="shared" si="1177"/>
        <v>0</v>
      </c>
      <c r="M9537">
        <v>0.04</v>
      </c>
      <c r="N9537">
        <f t="shared" si="1178"/>
        <v>3.3960531989175591E-3</v>
      </c>
    </row>
    <row r="9538" spans="1:14" x14ac:dyDescent="0.3">
      <c r="A9538">
        <f t="shared" si="1180"/>
        <v>96</v>
      </c>
      <c r="E9538" s="105">
        <f t="shared" si="1181"/>
        <v>0</v>
      </c>
      <c r="I9538" s="105">
        <f t="shared" si="1182"/>
        <v>0</v>
      </c>
      <c r="J9538" s="105">
        <f t="shared" si="1175"/>
        <v>0</v>
      </c>
      <c r="K9538" s="105">
        <f t="shared" si="1176"/>
        <v>0</v>
      </c>
      <c r="L9538" s="105">
        <f t="shared" si="1177"/>
        <v>0</v>
      </c>
      <c r="M9538">
        <v>0.04</v>
      </c>
      <c r="N9538">
        <f t="shared" si="1178"/>
        <v>3.3960531989175591E-3</v>
      </c>
    </row>
    <row r="9539" spans="1:14" x14ac:dyDescent="0.3">
      <c r="A9539">
        <f t="shared" si="1180"/>
        <v>96</v>
      </c>
      <c r="E9539" s="105">
        <f t="shared" si="1181"/>
        <v>0</v>
      </c>
      <c r="I9539" s="105">
        <f t="shared" si="1182"/>
        <v>0</v>
      </c>
      <c r="J9539" s="105">
        <f t="shared" ref="J9539:J9602" si="1183">E9539*($H$2/12)</f>
        <v>0</v>
      </c>
      <c r="K9539" s="105">
        <f t="shared" ref="K9539:K9602" si="1184">I9539-J9539</f>
        <v>0</v>
      </c>
      <c r="L9539" s="105">
        <f t="shared" ref="L9539:L9602" si="1185">N9539*(E9539-K9539)</f>
        <v>0</v>
      </c>
      <c r="M9539">
        <v>0.04</v>
      </c>
      <c r="N9539">
        <f t="shared" ref="N9539:N9602" si="1186">1-(POWER(1-M9539,(1/12)))</f>
        <v>3.3960531989175591E-3</v>
      </c>
    </row>
    <row r="9540" spans="1:14" x14ac:dyDescent="0.3">
      <c r="A9540">
        <f t="shared" si="1180"/>
        <v>96</v>
      </c>
      <c r="E9540" s="105">
        <f t="shared" si="1181"/>
        <v>0</v>
      </c>
      <c r="I9540" s="105">
        <f t="shared" si="1182"/>
        <v>0</v>
      </c>
      <c r="J9540" s="105">
        <f t="shared" si="1183"/>
        <v>0</v>
      </c>
      <c r="K9540" s="105">
        <f t="shared" si="1184"/>
        <v>0</v>
      </c>
      <c r="L9540" s="105">
        <f t="shared" si="1185"/>
        <v>0</v>
      </c>
      <c r="M9540">
        <v>0.04</v>
      </c>
      <c r="N9540">
        <f t="shared" si="1186"/>
        <v>3.3960531989175591E-3</v>
      </c>
    </row>
    <row r="9541" spans="1:14" x14ac:dyDescent="0.3">
      <c r="A9541">
        <f t="shared" si="1180"/>
        <v>96</v>
      </c>
      <c r="E9541" s="105">
        <f t="shared" si="1181"/>
        <v>0</v>
      </c>
      <c r="I9541" s="105">
        <f t="shared" si="1182"/>
        <v>0</v>
      </c>
      <c r="J9541" s="105">
        <f t="shared" si="1183"/>
        <v>0</v>
      </c>
      <c r="K9541" s="105">
        <f t="shared" si="1184"/>
        <v>0</v>
      </c>
      <c r="L9541" s="105">
        <f t="shared" si="1185"/>
        <v>0</v>
      </c>
      <c r="M9541">
        <v>0.04</v>
      </c>
      <c r="N9541">
        <f t="shared" si="1186"/>
        <v>3.3960531989175591E-3</v>
      </c>
    </row>
    <row r="9542" spans="1:14" x14ac:dyDescent="0.3">
      <c r="A9542">
        <f t="shared" si="1180"/>
        <v>96</v>
      </c>
      <c r="E9542" s="105">
        <f t="shared" si="1181"/>
        <v>0</v>
      </c>
      <c r="I9542" s="105">
        <f t="shared" si="1182"/>
        <v>0</v>
      </c>
      <c r="J9542" s="105">
        <f t="shared" si="1183"/>
        <v>0</v>
      </c>
      <c r="K9542" s="105">
        <f t="shared" si="1184"/>
        <v>0</v>
      </c>
      <c r="L9542" s="105">
        <f t="shared" si="1185"/>
        <v>0</v>
      </c>
      <c r="M9542">
        <v>0.04</v>
      </c>
      <c r="N9542">
        <f t="shared" si="1186"/>
        <v>3.3960531989175591E-3</v>
      </c>
    </row>
    <row r="9543" spans="1:14" x14ac:dyDescent="0.3">
      <c r="A9543">
        <f t="shared" si="1180"/>
        <v>96</v>
      </c>
      <c r="E9543" s="105">
        <f t="shared" si="1181"/>
        <v>0</v>
      </c>
      <c r="I9543" s="105">
        <f t="shared" si="1182"/>
        <v>0</v>
      </c>
      <c r="J9543" s="105">
        <f t="shared" si="1183"/>
        <v>0</v>
      </c>
      <c r="K9543" s="105">
        <f t="shared" si="1184"/>
        <v>0</v>
      </c>
      <c r="L9543" s="105">
        <f t="shared" si="1185"/>
        <v>0</v>
      </c>
      <c r="M9543">
        <v>0.04</v>
      </c>
      <c r="N9543">
        <f t="shared" si="1186"/>
        <v>3.3960531989175591E-3</v>
      </c>
    </row>
    <row r="9544" spans="1:14" x14ac:dyDescent="0.3">
      <c r="A9544">
        <f t="shared" si="1180"/>
        <v>96</v>
      </c>
      <c r="E9544" s="105">
        <f t="shared" si="1181"/>
        <v>0</v>
      </c>
      <c r="I9544" s="105">
        <f t="shared" si="1182"/>
        <v>0</v>
      </c>
      <c r="J9544" s="105">
        <f t="shared" si="1183"/>
        <v>0</v>
      </c>
      <c r="K9544" s="105">
        <f t="shared" si="1184"/>
        <v>0</v>
      </c>
      <c r="L9544" s="105">
        <f t="shared" si="1185"/>
        <v>0</v>
      </c>
      <c r="M9544">
        <v>0.04</v>
      </c>
      <c r="N9544">
        <f t="shared" si="1186"/>
        <v>3.3960531989175591E-3</v>
      </c>
    </row>
    <row r="9545" spans="1:14" x14ac:dyDescent="0.3">
      <c r="A9545">
        <f t="shared" si="1180"/>
        <v>96</v>
      </c>
      <c r="E9545" s="105">
        <f t="shared" si="1181"/>
        <v>0</v>
      </c>
      <c r="I9545" s="105">
        <f t="shared" si="1182"/>
        <v>0</v>
      </c>
      <c r="J9545" s="105">
        <f t="shared" si="1183"/>
        <v>0</v>
      </c>
      <c r="K9545" s="105">
        <f t="shared" si="1184"/>
        <v>0</v>
      </c>
      <c r="L9545" s="105">
        <f t="shared" si="1185"/>
        <v>0</v>
      </c>
      <c r="M9545">
        <v>0.04</v>
      </c>
      <c r="N9545">
        <f t="shared" si="1186"/>
        <v>3.3960531989175591E-3</v>
      </c>
    </row>
    <row r="9546" spans="1:14" x14ac:dyDescent="0.3">
      <c r="A9546">
        <f t="shared" si="1180"/>
        <v>96</v>
      </c>
      <c r="E9546" s="105">
        <f t="shared" si="1181"/>
        <v>0</v>
      </c>
      <c r="I9546" s="105">
        <f t="shared" si="1182"/>
        <v>0</v>
      </c>
      <c r="J9546" s="105">
        <f t="shared" si="1183"/>
        <v>0</v>
      </c>
      <c r="K9546" s="105">
        <f t="shared" si="1184"/>
        <v>0</v>
      </c>
      <c r="L9546" s="105">
        <f t="shared" si="1185"/>
        <v>0</v>
      </c>
      <c r="M9546">
        <v>0.04</v>
      </c>
      <c r="N9546">
        <f t="shared" si="1186"/>
        <v>3.3960531989175591E-3</v>
      </c>
    </row>
    <row r="9547" spans="1:14" x14ac:dyDescent="0.3">
      <c r="A9547">
        <f t="shared" si="1180"/>
        <v>96</v>
      </c>
      <c r="E9547" s="105">
        <f t="shared" si="1181"/>
        <v>0</v>
      </c>
      <c r="I9547" s="105">
        <f t="shared" si="1182"/>
        <v>0</v>
      </c>
      <c r="J9547" s="105">
        <f t="shared" si="1183"/>
        <v>0</v>
      </c>
      <c r="K9547" s="105">
        <f t="shared" si="1184"/>
        <v>0</v>
      </c>
      <c r="L9547" s="105">
        <f t="shared" si="1185"/>
        <v>0</v>
      </c>
      <c r="M9547">
        <v>0.04</v>
      </c>
      <c r="N9547">
        <f t="shared" si="1186"/>
        <v>3.3960531989175591E-3</v>
      </c>
    </row>
    <row r="9548" spans="1:14" x14ac:dyDescent="0.3">
      <c r="A9548">
        <f t="shared" si="1180"/>
        <v>96</v>
      </c>
      <c r="E9548" s="105">
        <f t="shared" si="1181"/>
        <v>0</v>
      </c>
      <c r="I9548" s="105">
        <f t="shared" si="1182"/>
        <v>0</v>
      </c>
      <c r="J9548" s="105">
        <f t="shared" si="1183"/>
        <v>0</v>
      </c>
      <c r="K9548" s="105">
        <f t="shared" si="1184"/>
        <v>0</v>
      </c>
      <c r="L9548" s="105">
        <f t="shared" si="1185"/>
        <v>0</v>
      </c>
      <c r="M9548">
        <v>0.04</v>
      </c>
      <c r="N9548">
        <f t="shared" si="1186"/>
        <v>3.3960531989175591E-3</v>
      </c>
    </row>
    <row r="9549" spans="1:14" x14ac:dyDescent="0.3">
      <c r="A9549">
        <f t="shared" si="1180"/>
        <v>96</v>
      </c>
      <c r="E9549" s="105">
        <f t="shared" si="1181"/>
        <v>0</v>
      </c>
      <c r="I9549" s="105">
        <f t="shared" si="1182"/>
        <v>0</v>
      </c>
      <c r="J9549" s="105">
        <f t="shared" si="1183"/>
        <v>0</v>
      </c>
      <c r="K9549" s="105">
        <f t="shared" si="1184"/>
        <v>0</v>
      </c>
      <c r="L9549" s="105">
        <f t="shared" si="1185"/>
        <v>0</v>
      </c>
      <c r="M9549">
        <v>0.04</v>
      </c>
      <c r="N9549">
        <f t="shared" si="1186"/>
        <v>3.3960531989175591E-3</v>
      </c>
    </row>
    <row r="9550" spans="1:14" x14ac:dyDescent="0.3">
      <c r="A9550">
        <f t="shared" si="1180"/>
        <v>96</v>
      </c>
      <c r="E9550" s="105">
        <f t="shared" si="1181"/>
        <v>0</v>
      </c>
      <c r="I9550" s="105">
        <f t="shared" si="1182"/>
        <v>0</v>
      </c>
      <c r="J9550" s="105">
        <f t="shared" si="1183"/>
        <v>0</v>
      </c>
      <c r="K9550" s="105">
        <f t="shared" si="1184"/>
        <v>0</v>
      </c>
      <c r="L9550" s="105">
        <f t="shared" si="1185"/>
        <v>0</v>
      </c>
      <c r="M9550">
        <v>0.04</v>
      </c>
      <c r="N9550">
        <f t="shared" si="1186"/>
        <v>3.3960531989175591E-3</v>
      </c>
    </row>
    <row r="9551" spans="1:14" x14ac:dyDescent="0.3">
      <c r="A9551">
        <f t="shared" si="1180"/>
        <v>96</v>
      </c>
      <c r="E9551" s="105">
        <f t="shared" si="1181"/>
        <v>0</v>
      </c>
      <c r="I9551" s="105">
        <f t="shared" si="1182"/>
        <v>0</v>
      </c>
      <c r="J9551" s="105">
        <f t="shared" si="1183"/>
        <v>0</v>
      </c>
      <c r="K9551" s="105">
        <f t="shared" si="1184"/>
        <v>0</v>
      </c>
      <c r="L9551" s="105">
        <f t="shared" si="1185"/>
        <v>0</v>
      </c>
      <c r="M9551">
        <v>0.04</v>
      </c>
      <c r="N9551">
        <f t="shared" si="1186"/>
        <v>3.3960531989175591E-3</v>
      </c>
    </row>
    <row r="9552" spans="1:14" x14ac:dyDescent="0.3">
      <c r="A9552">
        <f t="shared" si="1180"/>
        <v>96</v>
      </c>
      <c r="E9552" s="105">
        <f t="shared" si="1181"/>
        <v>0</v>
      </c>
      <c r="I9552" s="105">
        <f t="shared" si="1182"/>
        <v>0</v>
      </c>
      <c r="J9552" s="105">
        <f t="shared" si="1183"/>
        <v>0</v>
      </c>
      <c r="K9552" s="105">
        <f t="shared" si="1184"/>
        <v>0</v>
      </c>
      <c r="L9552" s="105">
        <f t="shared" si="1185"/>
        <v>0</v>
      </c>
      <c r="M9552">
        <v>0.04</v>
      </c>
      <c r="N9552">
        <f t="shared" si="1186"/>
        <v>3.3960531989175591E-3</v>
      </c>
    </row>
    <row r="9553" spans="1:14" x14ac:dyDescent="0.3">
      <c r="A9553">
        <f t="shared" si="1180"/>
        <v>96</v>
      </c>
      <c r="E9553" s="105">
        <f t="shared" si="1181"/>
        <v>0</v>
      </c>
      <c r="I9553" s="105">
        <f t="shared" si="1182"/>
        <v>0</v>
      </c>
      <c r="J9553" s="105">
        <f t="shared" si="1183"/>
        <v>0</v>
      </c>
      <c r="K9553" s="105">
        <f t="shared" si="1184"/>
        <v>0</v>
      </c>
      <c r="L9553" s="105">
        <f t="shared" si="1185"/>
        <v>0</v>
      </c>
      <c r="M9553">
        <v>0.04</v>
      </c>
      <c r="N9553">
        <f t="shared" si="1186"/>
        <v>3.3960531989175591E-3</v>
      </c>
    </row>
    <row r="9554" spans="1:14" x14ac:dyDescent="0.3">
      <c r="A9554">
        <f t="shared" si="1180"/>
        <v>96</v>
      </c>
      <c r="E9554" s="105">
        <f t="shared" si="1181"/>
        <v>0</v>
      </c>
      <c r="I9554" s="105">
        <f t="shared" si="1182"/>
        <v>0</v>
      </c>
      <c r="J9554" s="105">
        <f t="shared" si="1183"/>
        <v>0</v>
      </c>
      <c r="K9554" s="105">
        <f t="shared" si="1184"/>
        <v>0</v>
      </c>
      <c r="L9554" s="105">
        <f t="shared" si="1185"/>
        <v>0</v>
      </c>
      <c r="M9554">
        <v>0.04</v>
      </c>
      <c r="N9554">
        <f t="shared" si="1186"/>
        <v>3.3960531989175591E-3</v>
      </c>
    </row>
    <row r="9555" spans="1:14" x14ac:dyDescent="0.3">
      <c r="A9555">
        <f t="shared" si="1180"/>
        <v>96</v>
      </c>
      <c r="E9555" s="105">
        <f t="shared" si="1181"/>
        <v>0</v>
      </c>
      <c r="I9555" s="105">
        <f t="shared" si="1182"/>
        <v>0</v>
      </c>
      <c r="J9555" s="105">
        <f t="shared" si="1183"/>
        <v>0</v>
      </c>
      <c r="K9555" s="105">
        <f t="shared" si="1184"/>
        <v>0</v>
      </c>
      <c r="L9555" s="105">
        <f t="shared" si="1185"/>
        <v>0</v>
      </c>
      <c r="M9555">
        <v>0.04</v>
      </c>
      <c r="N9555">
        <f t="shared" si="1186"/>
        <v>3.3960531989175591E-3</v>
      </c>
    </row>
    <row r="9556" spans="1:14" x14ac:dyDescent="0.3">
      <c r="A9556">
        <f t="shared" si="1180"/>
        <v>96</v>
      </c>
      <c r="E9556" s="105">
        <f t="shared" si="1181"/>
        <v>0</v>
      </c>
      <c r="I9556" s="105">
        <f t="shared" si="1182"/>
        <v>0</v>
      </c>
      <c r="J9556" s="105">
        <f t="shared" si="1183"/>
        <v>0</v>
      </c>
      <c r="K9556" s="105">
        <f t="shared" si="1184"/>
        <v>0</v>
      </c>
      <c r="L9556" s="105">
        <f t="shared" si="1185"/>
        <v>0</v>
      </c>
      <c r="M9556">
        <v>0.04</v>
      </c>
      <c r="N9556">
        <f t="shared" si="1186"/>
        <v>3.3960531989175591E-3</v>
      </c>
    </row>
    <row r="9557" spans="1:14" x14ac:dyDescent="0.3">
      <c r="A9557">
        <f t="shared" si="1180"/>
        <v>96</v>
      </c>
      <c r="E9557" s="105">
        <f t="shared" si="1181"/>
        <v>0</v>
      </c>
      <c r="I9557" s="105">
        <f t="shared" si="1182"/>
        <v>0</v>
      </c>
      <c r="J9557" s="105">
        <f t="shared" si="1183"/>
        <v>0</v>
      </c>
      <c r="K9557" s="105">
        <f t="shared" si="1184"/>
        <v>0</v>
      </c>
      <c r="L9557" s="105">
        <f t="shared" si="1185"/>
        <v>0</v>
      </c>
      <c r="M9557">
        <v>0.04</v>
      </c>
      <c r="N9557">
        <f t="shared" si="1186"/>
        <v>3.3960531989175591E-3</v>
      </c>
    </row>
    <row r="9558" spans="1:14" x14ac:dyDescent="0.3">
      <c r="A9558">
        <f t="shared" si="1180"/>
        <v>96</v>
      </c>
      <c r="E9558" s="105">
        <f t="shared" si="1181"/>
        <v>0</v>
      </c>
      <c r="I9558" s="105">
        <f t="shared" si="1182"/>
        <v>0</v>
      </c>
      <c r="J9558" s="105">
        <f t="shared" si="1183"/>
        <v>0</v>
      </c>
      <c r="K9558" s="105">
        <f t="shared" si="1184"/>
        <v>0</v>
      </c>
      <c r="L9558" s="105">
        <f t="shared" si="1185"/>
        <v>0</v>
      </c>
      <c r="M9558">
        <v>0.04</v>
      </c>
      <c r="N9558">
        <f t="shared" si="1186"/>
        <v>3.3960531989175591E-3</v>
      </c>
    </row>
    <row r="9559" spans="1:14" x14ac:dyDescent="0.3">
      <c r="A9559">
        <f t="shared" si="1180"/>
        <v>96</v>
      </c>
      <c r="E9559" s="105">
        <f t="shared" si="1181"/>
        <v>0</v>
      </c>
      <c r="I9559" s="105">
        <f t="shared" si="1182"/>
        <v>0</v>
      </c>
      <c r="J9559" s="105">
        <f t="shared" si="1183"/>
        <v>0</v>
      </c>
      <c r="K9559" s="105">
        <f t="shared" si="1184"/>
        <v>0</v>
      </c>
      <c r="L9559" s="105">
        <f t="shared" si="1185"/>
        <v>0</v>
      </c>
      <c r="M9559">
        <v>0.04</v>
      </c>
      <c r="N9559">
        <f t="shared" si="1186"/>
        <v>3.3960531989175591E-3</v>
      </c>
    </row>
    <row r="9560" spans="1:14" x14ac:dyDescent="0.3">
      <c r="A9560">
        <f t="shared" si="1180"/>
        <v>96</v>
      </c>
      <c r="E9560" s="105">
        <f t="shared" si="1181"/>
        <v>0</v>
      </c>
      <c r="I9560" s="105">
        <f t="shared" si="1182"/>
        <v>0</v>
      </c>
      <c r="J9560" s="105">
        <f t="shared" si="1183"/>
        <v>0</v>
      </c>
      <c r="K9560" s="105">
        <f t="shared" si="1184"/>
        <v>0</v>
      </c>
      <c r="L9560" s="105">
        <f t="shared" si="1185"/>
        <v>0</v>
      </c>
      <c r="M9560">
        <v>0.04</v>
      </c>
      <c r="N9560">
        <f t="shared" si="1186"/>
        <v>3.3960531989175591E-3</v>
      </c>
    </row>
    <row r="9561" spans="1:14" x14ac:dyDescent="0.3">
      <c r="A9561">
        <f t="shared" si="1180"/>
        <v>96</v>
      </c>
      <c r="E9561" s="105">
        <f t="shared" si="1181"/>
        <v>0</v>
      </c>
      <c r="I9561" s="105">
        <f t="shared" si="1182"/>
        <v>0</v>
      </c>
      <c r="J9561" s="105">
        <f t="shared" si="1183"/>
        <v>0</v>
      </c>
      <c r="K9561" s="105">
        <f t="shared" si="1184"/>
        <v>0</v>
      </c>
      <c r="L9561" s="105">
        <f t="shared" si="1185"/>
        <v>0</v>
      </c>
      <c r="M9561">
        <v>0.04</v>
      </c>
      <c r="N9561">
        <f t="shared" si="1186"/>
        <v>3.3960531989175591E-3</v>
      </c>
    </row>
    <row r="9562" spans="1:14" x14ac:dyDescent="0.3">
      <c r="A9562">
        <f t="shared" si="1180"/>
        <v>96</v>
      </c>
      <c r="E9562" s="105">
        <f t="shared" si="1181"/>
        <v>0</v>
      </c>
      <c r="I9562" s="105">
        <f t="shared" si="1182"/>
        <v>0</v>
      </c>
      <c r="J9562" s="105">
        <f t="shared" si="1183"/>
        <v>0</v>
      </c>
      <c r="K9562" s="105">
        <f t="shared" si="1184"/>
        <v>0</v>
      </c>
      <c r="L9562" s="105">
        <f t="shared" si="1185"/>
        <v>0</v>
      </c>
      <c r="M9562">
        <v>0.04</v>
      </c>
      <c r="N9562">
        <f t="shared" si="1186"/>
        <v>3.3960531989175591E-3</v>
      </c>
    </row>
    <row r="9563" spans="1:14" x14ac:dyDescent="0.3">
      <c r="A9563">
        <f t="shared" si="1180"/>
        <v>96</v>
      </c>
      <c r="E9563" s="105">
        <f t="shared" si="1181"/>
        <v>0</v>
      </c>
      <c r="I9563" s="105">
        <f t="shared" si="1182"/>
        <v>0</v>
      </c>
      <c r="J9563" s="105">
        <f t="shared" si="1183"/>
        <v>0</v>
      </c>
      <c r="K9563" s="105">
        <f t="shared" si="1184"/>
        <v>0</v>
      </c>
      <c r="L9563" s="105">
        <f t="shared" si="1185"/>
        <v>0</v>
      </c>
      <c r="M9563">
        <v>0.04</v>
      </c>
      <c r="N9563">
        <f t="shared" si="1186"/>
        <v>3.3960531989175591E-3</v>
      </c>
    </row>
    <row r="9564" spans="1:14" x14ac:dyDescent="0.3">
      <c r="A9564">
        <f t="shared" si="1180"/>
        <v>96</v>
      </c>
      <c r="E9564" s="105">
        <f t="shared" si="1181"/>
        <v>0</v>
      </c>
      <c r="I9564" s="105">
        <f t="shared" si="1182"/>
        <v>0</v>
      </c>
      <c r="J9564" s="105">
        <f t="shared" si="1183"/>
        <v>0</v>
      </c>
      <c r="K9564" s="105">
        <f t="shared" si="1184"/>
        <v>0</v>
      </c>
      <c r="L9564" s="105">
        <f t="shared" si="1185"/>
        <v>0</v>
      </c>
      <c r="M9564">
        <v>0.04</v>
      </c>
      <c r="N9564">
        <f t="shared" si="1186"/>
        <v>3.3960531989175591E-3</v>
      </c>
    </row>
    <row r="9565" spans="1:14" x14ac:dyDescent="0.3">
      <c r="A9565">
        <f t="shared" si="1180"/>
        <v>96</v>
      </c>
      <c r="E9565" s="105">
        <f t="shared" si="1181"/>
        <v>0</v>
      </c>
      <c r="I9565" s="105">
        <f t="shared" si="1182"/>
        <v>0</v>
      </c>
      <c r="J9565" s="105">
        <f t="shared" si="1183"/>
        <v>0</v>
      </c>
      <c r="K9565" s="105">
        <f t="shared" si="1184"/>
        <v>0</v>
      </c>
      <c r="L9565" s="105">
        <f t="shared" si="1185"/>
        <v>0</v>
      </c>
      <c r="M9565">
        <v>0.04</v>
      </c>
      <c r="N9565">
        <f t="shared" si="1186"/>
        <v>3.3960531989175591E-3</v>
      </c>
    </row>
    <row r="9566" spans="1:14" x14ac:dyDescent="0.3">
      <c r="A9566">
        <f t="shared" si="1180"/>
        <v>96</v>
      </c>
      <c r="E9566" s="105">
        <f t="shared" si="1181"/>
        <v>0</v>
      </c>
      <c r="I9566" s="105">
        <f t="shared" si="1182"/>
        <v>0</v>
      </c>
      <c r="J9566" s="105">
        <f t="shared" si="1183"/>
        <v>0</v>
      </c>
      <c r="K9566" s="105">
        <f t="shared" si="1184"/>
        <v>0</v>
      </c>
      <c r="L9566" s="105">
        <f t="shared" si="1185"/>
        <v>0</v>
      </c>
      <c r="M9566">
        <v>0.04</v>
      </c>
      <c r="N9566">
        <f t="shared" si="1186"/>
        <v>3.3960531989175591E-3</v>
      </c>
    </row>
    <row r="9567" spans="1:14" x14ac:dyDescent="0.3">
      <c r="A9567">
        <f t="shared" si="1180"/>
        <v>96</v>
      </c>
      <c r="E9567" s="105">
        <f t="shared" si="1181"/>
        <v>0</v>
      </c>
      <c r="I9567" s="105">
        <f t="shared" si="1182"/>
        <v>0</v>
      </c>
      <c r="J9567" s="105">
        <f t="shared" si="1183"/>
        <v>0</v>
      </c>
      <c r="K9567" s="105">
        <f t="shared" si="1184"/>
        <v>0</v>
      </c>
      <c r="L9567" s="105">
        <f t="shared" si="1185"/>
        <v>0</v>
      </c>
      <c r="M9567">
        <v>0.04</v>
      </c>
      <c r="N9567">
        <f t="shared" si="1186"/>
        <v>3.3960531989175591E-3</v>
      </c>
    </row>
    <row r="9568" spans="1:14" x14ac:dyDescent="0.3">
      <c r="A9568">
        <f t="shared" si="1180"/>
        <v>96</v>
      </c>
      <c r="E9568" s="105">
        <f t="shared" si="1181"/>
        <v>0</v>
      </c>
      <c r="I9568" s="105">
        <f t="shared" si="1182"/>
        <v>0</v>
      </c>
      <c r="J9568" s="105">
        <f t="shared" si="1183"/>
        <v>0</v>
      </c>
      <c r="K9568" s="105">
        <f t="shared" si="1184"/>
        <v>0</v>
      </c>
      <c r="L9568" s="105">
        <f t="shared" si="1185"/>
        <v>0</v>
      </c>
      <c r="M9568">
        <v>0.04</v>
      </c>
      <c r="N9568">
        <f t="shared" si="1186"/>
        <v>3.3960531989175591E-3</v>
      </c>
    </row>
    <row r="9569" spans="1:14" x14ac:dyDescent="0.3">
      <c r="A9569">
        <f t="shared" si="1180"/>
        <v>96</v>
      </c>
      <c r="E9569" s="105">
        <f t="shared" si="1181"/>
        <v>0</v>
      </c>
      <c r="I9569" s="105">
        <f t="shared" si="1182"/>
        <v>0</v>
      </c>
      <c r="J9569" s="105">
        <f t="shared" si="1183"/>
        <v>0</v>
      </c>
      <c r="K9569" s="105">
        <f t="shared" si="1184"/>
        <v>0</v>
      </c>
      <c r="L9569" s="105">
        <f t="shared" si="1185"/>
        <v>0</v>
      </c>
      <c r="M9569">
        <v>0.04</v>
      </c>
      <c r="N9569">
        <f t="shared" si="1186"/>
        <v>3.3960531989175591E-3</v>
      </c>
    </row>
    <row r="9570" spans="1:14" x14ac:dyDescent="0.3">
      <c r="A9570">
        <f t="shared" si="1180"/>
        <v>96</v>
      </c>
      <c r="E9570" s="105">
        <f t="shared" si="1181"/>
        <v>0</v>
      </c>
      <c r="I9570" s="105">
        <f t="shared" si="1182"/>
        <v>0</v>
      </c>
      <c r="J9570" s="105">
        <f t="shared" si="1183"/>
        <v>0</v>
      </c>
      <c r="K9570" s="105">
        <f t="shared" si="1184"/>
        <v>0</v>
      </c>
      <c r="L9570" s="105">
        <f t="shared" si="1185"/>
        <v>0</v>
      </c>
      <c r="M9570">
        <v>0.04</v>
      </c>
      <c r="N9570">
        <f t="shared" si="1186"/>
        <v>3.3960531989175591E-3</v>
      </c>
    </row>
    <row r="9571" spans="1:14" x14ac:dyDescent="0.3">
      <c r="A9571">
        <f t="shared" si="1180"/>
        <v>96</v>
      </c>
      <c r="E9571" s="105">
        <f t="shared" si="1181"/>
        <v>0</v>
      </c>
      <c r="I9571" s="105">
        <f t="shared" si="1182"/>
        <v>0</v>
      </c>
      <c r="J9571" s="105">
        <f t="shared" si="1183"/>
        <v>0</v>
      </c>
      <c r="K9571" s="105">
        <f t="shared" si="1184"/>
        <v>0</v>
      </c>
      <c r="L9571" s="105">
        <f t="shared" si="1185"/>
        <v>0</v>
      </c>
      <c r="M9571">
        <v>0.04</v>
      </c>
      <c r="N9571">
        <f t="shared" si="1186"/>
        <v>3.3960531989175591E-3</v>
      </c>
    </row>
    <row r="9572" spans="1:14" x14ac:dyDescent="0.3">
      <c r="A9572">
        <f t="shared" si="1180"/>
        <v>96</v>
      </c>
      <c r="E9572" s="105">
        <f t="shared" si="1181"/>
        <v>0</v>
      </c>
      <c r="I9572" s="105">
        <f t="shared" si="1182"/>
        <v>0</v>
      </c>
      <c r="J9572" s="105">
        <f t="shared" si="1183"/>
        <v>0</v>
      </c>
      <c r="K9572" s="105">
        <f t="shared" si="1184"/>
        <v>0</v>
      </c>
      <c r="L9572" s="105">
        <f t="shared" si="1185"/>
        <v>0</v>
      </c>
      <c r="M9572">
        <v>0.04</v>
      </c>
      <c r="N9572">
        <f t="shared" si="1186"/>
        <v>3.3960531989175591E-3</v>
      </c>
    </row>
    <row r="9573" spans="1:14" x14ac:dyDescent="0.3">
      <c r="A9573">
        <f t="shared" si="1180"/>
        <v>96</v>
      </c>
      <c r="E9573" s="105">
        <f t="shared" si="1181"/>
        <v>0</v>
      </c>
      <c r="I9573" s="105">
        <f t="shared" si="1182"/>
        <v>0</v>
      </c>
      <c r="J9573" s="105">
        <f t="shared" si="1183"/>
        <v>0</v>
      </c>
      <c r="K9573" s="105">
        <f t="shared" si="1184"/>
        <v>0</v>
      </c>
      <c r="L9573" s="105">
        <f t="shared" si="1185"/>
        <v>0</v>
      </c>
      <c r="M9573">
        <v>0.04</v>
      </c>
      <c r="N9573">
        <f t="shared" si="1186"/>
        <v>3.3960531989175591E-3</v>
      </c>
    </row>
    <row r="9574" spans="1:14" x14ac:dyDescent="0.3">
      <c r="A9574">
        <f t="shared" si="1180"/>
        <v>96</v>
      </c>
      <c r="E9574" s="105">
        <f t="shared" si="1181"/>
        <v>0</v>
      </c>
      <c r="I9574" s="105">
        <f t="shared" si="1182"/>
        <v>0</v>
      </c>
      <c r="J9574" s="105">
        <f t="shared" si="1183"/>
        <v>0</v>
      </c>
      <c r="K9574" s="105">
        <f t="shared" si="1184"/>
        <v>0</v>
      </c>
      <c r="L9574" s="105">
        <f t="shared" si="1185"/>
        <v>0</v>
      </c>
      <c r="M9574">
        <v>0.04</v>
      </c>
      <c r="N9574">
        <f t="shared" si="1186"/>
        <v>3.3960531989175591E-3</v>
      </c>
    </row>
    <row r="9575" spans="1:14" x14ac:dyDescent="0.3">
      <c r="A9575">
        <f t="shared" ref="A9575:A9638" si="1187">IF(COUNTIF(A9475:A9574,A9574)=100, A9574+1,A9574)</f>
        <v>96</v>
      </c>
      <c r="E9575" s="105">
        <f t="shared" ref="E9575:E9638" si="1188">MAX(0, E9475-K9475-L9475)</f>
        <v>0</v>
      </c>
      <c r="I9575" s="105">
        <f t="shared" ref="I9575:I9638" si="1189">IF(E9575&lt;I9475,J9575 + E9575, I9475)</f>
        <v>0</v>
      </c>
      <c r="J9575" s="105">
        <f t="shared" si="1183"/>
        <v>0</v>
      </c>
      <c r="K9575" s="105">
        <f t="shared" si="1184"/>
        <v>0</v>
      </c>
      <c r="L9575" s="105">
        <f t="shared" si="1185"/>
        <v>0</v>
      </c>
      <c r="M9575">
        <v>0.04</v>
      </c>
      <c r="N9575">
        <f t="shared" si="1186"/>
        <v>3.3960531989175591E-3</v>
      </c>
    </row>
    <row r="9576" spans="1:14" x14ac:dyDescent="0.3">
      <c r="A9576">
        <f t="shared" si="1187"/>
        <v>96</v>
      </c>
      <c r="E9576" s="105">
        <f t="shared" si="1188"/>
        <v>0</v>
      </c>
      <c r="I9576" s="105">
        <f t="shared" si="1189"/>
        <v>0</v>
      </c>
      <c r="J9576" s="105">
        <f t="shared" si="1183"/>
        <v>0</v>
      </c>
      <c r="K9576" s="105">
        <f t="shared" si="1184"/>
        <v>0</v>
      </c>
      <c r="L9576" s="105">
        <f t="shared" si="1185"/>
        <v>0</v>
      </c>
      <c r="M9576">
        <v>0.04</v>
      </c>
      <c r="N9576">
        <f t="shared" si="1186"/>
        <v>3.3960531989175591E-3</v>
      </c>
    </row>
    <row r="9577" spans="1:14" x14ac:dyDescent="0.3">
      <c r="A9577">
        <f t="shared" si="1187"/>
        <v>96</v>
      </c>
      <c r="E9577" s="105">
        <f t="shared" si="1188"/>
        <v>0</v>
      </c>
      <c r="I9577" s="105">
        <f t="shared" si="1189"/>
        <v>0</v>
      </c>
      <c r="J9577" s="105">
        <f t="shared" si="1183"/>
        <v>0</v>
      </c>
      <c r="K9577" s="105">
        <f t="shared" si="1184"/>
        <v>0</v>
      </c>
      <c r="L9577" s="105">
        <f t="shared" si="1185"/>
        <v>0</v>
      </c>
      <c r="M9577">
        <v>0.04</v>
      </c>
      <c r="N9577">
        <f t="shared" si="1186"/>
        <v>3.3960531989175591E-3</v>
      </c>
    </row>
    <row r="9578" spans="1:14" x14ac:dyDescent="0.3">
      <c r="A9578">
        <f t="shared" si="1187"/>
        <v>96</v>
      </c>
      <c r="E9578" s="105">
        <f t="shared" si="1188"/>
        <v>0</v>
      </c>
      <c r="I9578" s="105">
        <f t="shared" si="1189"/>
        <v>0</v>
      </c>
      <c r="J9578" s="105">
        <f t="shared" si="1183"/>
        <v>0</v>
      </c>
      <c r="K9578" s="105">
        <f t="shared" si="1184"/>
        <v>0</v>
      </c>
      <c r="L9578" s="105">
        <f t="shared" si="1185"/>
        <v>0</v>
      </c>
      <c r="M9578">
        <v>0.04</v>
      </c>
      <c r="N9578">
        <f t="shared" si="1186"/>
        <v>3.3960531989175591E-3</v>
      </c>
    </row>
    <row r="9579" spans="1:14" x14ac:dyDescent="0.3">
      <c r="A9579">
        <f t="shared" si="1187"/>
        <v>96</v>
      </c>
      <c r="E9579" s="105">
        <f t="shared" si="1188"/>
        <v>0</v>
      </c>
      <c r="I9579" s="105">
        <f t="shared" si="1189"/>
        <v>0</v>
      </c>
      <c r="J9579" s="105">
        <f t="shared" si="1183"/>
        <v>0</v>
      </c>
      <c r="K9579" s="105">
        <f t="shared" si="1184"/>
        <v>0</v>
      </c>
      <c r="L9579" s="105">
        <f t="shared" si="1185"/>
        <v>0</v>
      </c>
      <c r="M9579">
        <v>0.04</v>
      </c>
      <c r="N9579">
        <f t="shared" si="1186"/>
        <v>3.3960531989175591E-3</v>
      </c>
    </row>
    <row r="9580" spans="1:14" x14ac:dyDescent="0.3">
      <c r="A9580">
        <f t="shared" si="1187"/>
        <v>96</v>
      </c>
      <c r="E9580" s="105">
        <f t="shared" si="1188"/>
        <v>0</v>
      </c>
      <c r="I9580" s="105">
        <f t="shared" si="1189"/>
        <v>0</v>
      </c>
      <c r="J9580" s="105">
        <f t="shared" si="1183"/>
        <v>0</v>
      </c>
      <c r="K9580" s="105">
        <f t="shared" si="1184"/>
        <v>0</v>
      </c>
      <c r="L9580" s="105">
        <f t="shared" si="1185"/>
        <v>0</v>
      </c>
      <c r="M9580">
        <v>0.04</v>
      </c>
      <c r="N9580">
        <f t="shared" si="1186"/>
        <v>3.3960531989175591E-3</v>
      </c>
    </row>
    <row r="9581" spans="1:14" x14ac:dyDescent="0.3">
      <c r="A9581">
        <f t="shared" si="1187"/>
        <v>96</v>
      </c>
      <c r="E9581" s="105">
        <f t="shared" si="1188"/>
        <v>0</v>
      </c>
      <c r="I9581" s="105">
        <f t="shared" si="1189"/>
        <v>0</v>
      </c>
      <c r="J9581" s="105">
        <f t="shared" si="1183"/>
        <v>0</v>
      </c>
      <c r="K9581" s="105">
        <f t="shared" si="1184"/>
        <v>0</v>
      </c>
      <c r="L9581" s="105">
        <f t="shared" si="1185"/>
        <v>0</v>
      </c>
      <c r="M9581">
        <v>0.04</v>
      </c>
      <c r="N9581">
        <f t="shared" si="1186"/>
        <v>3.3960531989175591E-3</v>
      </c>
    </row>
    <row r="9582" spans="1:14" x14ac:dyDescent="0.3">
      <c r="A9582">
        <f t="shared" si="1187"/>
        <v>96</v>
      </c>
      <c r="E9582" s="105">
        <f t="shared" si="1188"/>
        <v>0</v>
      </c>
      <c r="I9582" s="105">
        <f t="shared" si="1189"/>
        <v>0</v>
      </c>
      <c r="J9582" s="105">
        <f t="shared" si="1183"/>
        <v>0</v>
      </c>
      <c r="K9582" s="105">
        <f t="shared" si="1184"/>
        <v>0</v>
      </c>
      <c r="L9582" s="105">
        <f t="shared" si="1185"/>
        <v>0</v>
      </c>
      <c r="M9582">
        <v>0.04</v>
      </c>
      <c r="N9582">
        <f t="shared" si="1186"/>
        <v>3.3960531989175591E-3</v>
      </c>
    </row>
    <row r="9583" spans="1:14" x14ac:dyDescent="0.3">
      <c r="A9583">
        <f t="shared" si="1187"/>
        <v>96</v>
      </c>
      <c r="E9583" s="105">
        <f t="shared" si="1188"/>
        <v>0</v>
      </c>
      <c r="I9583" s="105">
        <f t="shared" si="1189"/>
        <v>0</v>
      </c>
      <c r="J9583" s="105">
        <f t="shared" si="1183"/>
        <v>0</v>
      </c>
      <c r="K9583" s="105">
        <f t="shared" si="1184"/>
        <v>0</v>
      </c>
      <c r="L9583" s="105">
        <f t="shared" si="1185"/>
        <v>0</v>
      </c>
      <c r="M9583">
        <v>0.04</v>
      </c>
      <c r="N9583">
        <f t="shared" si="1186"/>
        <v>3.3960531989175591E-3</v>
      </c>
    </row>
    <row r="9584" spans="1:14" x14ac:dyDescent="0.3">
      <c r="A9584">
        <f t="shared" si="1187"/>
        <v>96</v>
      </c>
      <c r="E9584" s="105">
        <f t="shared" si="1188"/>
        <v>0</v>
      </c>
      <c r="I9584" s="105">
        <f t="shared" si="1189"/>
        <v>0</v>
      </c>
      <c r="J9584" s="105">
        <f t="shared" si="1183"/>
        <v>0</v>
      </c>
      <c r="K9584" s="105">
        <f t="shared" si="1184"/>
        <v>0</v>
      </c>
      <c r="L9584" s="105">
        <f t="shared" si="1185"/>
        <v>0</v>
      </c>
      <c r="M9584">
        <v>0.04</v>
      </c>
      <c r="N9584">
        <f t="shared" si="1186"/>
        <v>3.3960531989175591E-3</v>
      </c>
    </row>
    <row r="9585" spans="1:14" x14ac:dyDescent="0.3">
      <c r="A9585">
        <f t="shared" si="1187"/>
        <v>96</v>
      </c>
      <c r="E9585" s="105">
        <f t="shared" si="1188"/>
        <v>0</v>
      </c>
      <c r="I9585" s="105">
        <f t="shared" si="1189"/>
        <v>0</v>
      </c>
      <c r="J9585" s="105">
        <f t="shared" si="1183"/>
        <v>0</v>
      </c>
      <c r="K9585" s="105">
        <f t="shared" si="1184"/>
        <v>0</v>
      </c>
      <c r="L9585" s="105">
        <f t="shared" si="1185"/>
        <v>0</v>
      </c>
      <c r="M9585">
        <v>0.04</v>
      </c>
      <c r="N9585">
        <f t="shared" si="1186"/>
        <v>3.3960531989175591E-3</v>
      </c>
    </row>
    <row r="9586" spans="1:14" x14ac:dyDescent="0.3">
      <c r="A9586">
        <f t="shared" si="1187"/>
        <v>96</v>
      </c>
      <c r="E9586" s="105">
        <f t="shared" si="1188"/>
        <v>0</v>
      </c>
      <c r="I9586" s="105">
        <f t="shared" si="1189"/>
        <v>0</v>
      </c>
      <c r="J9586" s="105">
        <f t="shared" si="1183"/>
        <v>0</v>
      </c>
      <c r="K9586" s="105">
        <f t="shared" si="1184"/>
        <v>0</v>
      </c>
      <c r="L9586" s="105">
        <f t="shared" si="1185"/>
        <v>0</v>
      </c>
      <c r="M9586">
        <v>0.04</v>
      </c>
      <c r="N9586">
        <f t="shared" si="1186"/>
        <v>3.3960531989175591E-3</v>
      </c>
    </row>
    <row r="9587" spans="1:14" x14ac:dyDescent="0.3">
      <c r="A9587">
        <f t="shared" si="1187"/>
        <v>96</v>
      </c>
      <c r="E9587" s="105">
        <f t="shared" si="1188"/>
        <v>0</v>
      </c>
      <c r="I9587" s="105">
        <f t="shared" si="1189"/>
        <v>0</v>
      </c>
      <c r="J9587" s="105">
        <f t="shared" si="1183"/>
        <v>0</v>
      </c>
      <c r="K9587" s="105">
        <f t="shared" si="1184"/>
        <v>0</v>
      </c>
      <c r="L9587" s="105">
        <f t="shared" si="1185"/>
        <v>0</v>
      </c>
      <c r="M9587">
        <v>0.04</v>
      </c>
      <c r="N9587">
        <f t="shared" si="1186"/>
        <v>3.3960531989175591E-3</v>
      </c>
    </row>
    <row r="9588" spans="1:14" x14ac:dyDescent="0.3">
      <c r="A9588">
        <f t="shared" si="1187"/>
        <v>96</v>
      </c>
      <c r="E9588" s="105">
        <f t="shared" si="1188"/>
        <v>0</v>
      </c>
      <c r="I9588" s="105">
        <f t="shared" si="1189"/>
        <v>0</v>
      </c>
      <c r="J9588" s="105">
        <f t="shared" si="1183"/>
        <v>0</v>
      </c>
      <c r="K9588" s="105">
        <f t="shared" si="1184"/>
        <v>0</v>
      </c>
      <c r="L9588" s="105">
        <f t="shared" si="1185"/>
        <v>0</v>
      </c>
      <c r="M9588">
        <v>0.04</v>
      </c>
      <c r="N9588">
        <f t="shared" si="1186"/>
        <v>3.3960531989175591E-3</v>
      </c>
    </row>
    <row r="9589" spans="1:14" x14ac:dyDescent="0.3">
      <c r="A9589">
        <f t="shared" si="1187"/>
        <v>96</v>
      </c>
      <c r="E9589" s="105">
        <f t="shared" si="1188"/>
        <v>0</v>
      </c>
      <c r="I9589" s="105">
        <f t="shared" si="1189"/>
        <v>0</v>
      </c>
      <c r="J9589" s="105">
        <f t="shared" si="1183"/>
        <v>0</v>
      </c>
      <c r="K9589" s="105">
        <f t="shared" si="1184"/>
        <v>0</v>
      </c>
      <c r="L9589" s="105">
        <f t="shared" si="1185"/>
        <v>0</v>
      </c>
      <c r="M9589">
        <v>0.04</v>
      </c>
      <c r="N9589">
        <f t="shared" si="1186"/>
        <v>3.3960531989175591E-3</v>
      </c>
    </row>
    <row r="9590" spans="1:14" x14ac:dyDescent="0.3">
      <c r="A9590">
        <f t="shared" si="1187"/>
        <v>96</v>
      </c>
      <c r="E9590" s="105">
        <f t="shared" si="1188"/>
        <v>0</v>
      </c>
      <c r="I9590" s="105">
        <f t="shared" si="1189"/>
        <v>0</v>
      </c>
      <c r="J9590" s="105">
        <f t="shared" si="1183"/>
        <v>0</v>
      </c>
      <c r="K9590" s="105">
        <f t="shared" si="1184"/>
        <v>0</v>
      </c>
      <c r="L9590" s="105">
        <f t="shared" si="1185"/>
        <v>0</v>
      </c>
      <c r="M9590">
        <v>0.04</v>
      </c>
      <c r="N9590">
        <f t="shared" si="1186"/>
        <v>3.3960531989175591E-3</v>
      </c>
    </row>
    <row r="9591" spans="1:14" x14ac:dyDescent="0.3">
      <c r="A9591">
        <f t="shared" si="1187"/>
        <v>96</v>
      </c>
      <c r="E9591" s="105">
        <f t="shared" si="1188"/>
        <v>0</v>
      </c>
      <c r="I9591" s="105">
        <f t="shared" si="1189"/>
        <v>0</v>
      </c>
      <c r="J9591" s="105">
        <f t="shared" si="1183"/>
        <v>0</v>
      </c>
      <c r="K9591" s="105">
        <f t="shared" si="1184"/>
        <v>0</v>
      </c>
      <c r="L9591" s="105">
        <f t="shared" si="1185"/>
        <v>0</v>
      </c>
      <c r="M9591">
        <v>0.04</v>
      </c>
      <c r="N9591">
        <f t="shared" si="1186"/>
        <v>3.3960531989175591E-3</v>
      </c>
    </row>
    <row r="9592" spans="1:14" x14ac:dyDescent="0.3">
      <c r="A9592">
        <f t="shared" si="1187"/>
        <v>96</v>
      </c>
      <c r="E9592" s="105">
        <f t="shared" si="1188"/>
        <v>0</v>
      </c>
      <c r="I9592" s="105">
        <f t="shared" si="1189"/>
        <v>0</v>
      </c>
      <c r="J9592" s="105">
        <f t="shared" si="1183"/>
        <v>0</v>
      </c>
      <c r="K9592" s="105">
        <f t="shared" si="1184"/>
        <v>0</v>
      </c>
      <c r="L9592" s="105">
        <f t="shared" si="1185"/>
        <v>0</v>
      </c>
      <c r="M9592">
        <v>0.04</v>
      </c>
      <c r="N9592">
        <f t="shared" si="1186"/>
        <v>3.3960531989175591E-3</v>
      </c>
    </row>
    <row r="9593" spans="1:14" x14ac:dyDescent="0.3">
      <c r="A9593">
        <f t="shared" si="1187"/>
        <v>96</v>
      </c>
      <c r="E9593" s="105">
        <f t="shared" si="1188"/>
        <v>0</v>
      </c>
      <c r="I9593" s="105">
        <f t="shared" si="1189"/>
        <v>0</v>
      </c>
      <c r="J9593" s="105">
        <f t="shared" si="1183"/>
        <v>0</v>
      </c>
      <c r="K9593" s="105">
        <f t="shared" si="1184"/>
        <v>0</v>
      </c>
      <c r="L9593" s="105">
        <f t="shared" si="1185"/>
        <v>0</v>
      </c>
      <c r="M9593">
        <v>0.04</v>
      </c>
      <c r="N9593">
        <f t="shared" si="1186"/>
        <v>3.3960531989175591E-3</v>
      </c>
    </row>
    <row r="9594" spans="1:14" x14ac:dyDescent="0.3">
      <c r="A9594">
        <f t="shared" si="1187"/>
        <v>96</v>
      </c>
      <c r="E9594" s="105">
        <f t="shared" si="1188"/>
        <v>0</v>
      </c>
      <c r="I9594" s="105">
        <f t="shared" si="1189"/>
        <v>0</v>
      </c>
      <c r="J9594" s="105">
        <f t="shared" si="1183"/>
        <v>0</v>
      </c>
      <c r="K9594" s="105">
        <f t="shared" si="1184"/>
        <v>0</v>
      </c>
      <c r="L9594" s="105">
        <f t="shared" si="1185"/>
        <v>0</v>
      </c>
      <c r="M9594">
        <v>0.04</v>
      </c>
      <c r="N9594">
        <f t="shared" si="1186"/>
        <v>3.3960531989175591E-3</v>
      </c>
    </row>
    <row r="9595" spans="1:14" x14ac:dyDescent="0.3">
      <c r="A9595">
        <f t="shared" si="1187"/>
        <v>96</v>
      </c>
      <c r="E9595" s="105">
        <f t="shared" si="1188"/>
        <v>0</v>
      </c>
      <c r="I9595" s="105">
        <f t="shared" si="1189"/>
        <v>0</v>
      </c>
      <c r="J9595" s="105">
        <f t="shared" si="1183"/>
        <v>0</v>
      </c>
      <c r="K9595" s="105">
        <f t="shared" si="1184"/>
        <v>0</v>
      </c>
      <c r="L9595" s="105">
        <f t="shared" si="1185"/>
        <v>0</v>
      </c>
      <c r="M9595">
        <v>0.04</v>
      </c>
      <c r="N9595">
        <f t="shared" si="1186"/>
        <v>3.3960531989175591E-3</v>
      </c>
    </row>
    <row r="9596" spans="1:14" x14ac:dyDescent="0.3">
      <c r="A9596">
        <f t="shared" si="1187"/>
        <v>96</v>
      </c>
      <c r="E9596" s="105">
        <f t="shared" si="1188"/>
        <v>0</v>
      </c>
      <c r="I9596" s="105">
        <f t="shared" si="1189"/>
        <v>0</v>
      </c>
      <c r="J9596" s="105">
        <f t="shared" si="1183"/>
        <v>0</v>
      </c>
      <c r="K9596" s="105">
        <f t="shared" si="1184"/>
        <v>0</v>
      </c>
      <c r="L9596" s="105">
        <f t="shared" si="1185"/>
        <v>0</v>
      </c>
      <c r="M9596">
        <v>0.04</v>
      </c>
      <c r="N9596">
        <f t="shared" si="1186"/>
        <v>3.3960531989175591E-3</v>
      </c>
    </row>
    <row r="9597" spans="1:14" x14ac:dyDescent="0.3">
      <c r="A9597">
        <f t="shared" si="1187"/>
        <v>96</v>
      </c>
      <c r="E9597" s="105">
        <f t="shared" si="1188"/>
        <v>0</v>
      </c>
      <c r="I9597" s="105">
        <f t="shared" si="1189"/>
        <v>0</v>
      </c>
      <c r="J9597" s="105">
        <f t="shared" si="1183"/>
        <v>0</v>
      </c>
      <c r="K9597" s="105">
        <f t="shared" si="1184"/>
        <v>0</v>
      </c>
      <c r="L9597" s="105">
        <f t="shared" si="1185"/>
        <v>0</v>
      </c>
      <c r="M9597">
        <v>0.04</v>
      </c>
      <c r="N9597">
        <f t="shared" si="1186"/>
        <v>3.3960531989175591E-3</v>
      </c>
    </row>
    <row r="9598" spans="1:14" x14ac:dyDescent="0.3">
      <c r="A9598">
        <f t="shared" si="1187"/>
        <v>96</v>
      </c>
      <c r="E9598" s="105">
        <f t="shared" si="1188"/>
        <v>0</v>
      </c>
      <c r="I9598" s="105">
        <f t="shared" si="1189"/>
        <v>0</v>
      </c>
      <c r="J9598" s="105">
        <f t="shared" si="1183"/>
        <v>0</v>
      </c>
      <c r="K9598" s="105">
        <f t="shared" si="1184"/>
        <v>0</v>
      </c>
      <c r="L9598" s="105">
        <f t="shared" si="1185"/>
        <v>0</v>
      </c>
      <c r="M9598">
        <v>0.04</v>
      </c>
      <c r="N9598">
        <f t="shared" si="1186"/>
        <v>3.3960531989175591E-3</v>
      </c>
    </row>
    <row r="9599" spans="1:14" x14ac:dyDescent="0.3">
      <c r="A9599">
        <f t="shared" si="1187"/>
        <v>96</v>
      </c>
      <c r="E9599" s="105">
        <f t="shared" si="1188"/>
        <v>0</v>
      </c>
      <c r="I9599" s="105">
        <f t="shared" si="1189"/>
        <v>0</v>
      </c>
      <c r="J9599" s="105">
        <f t="shared" si="1183"/>
        <v>0</v>
      </c>
      <c r="K9599" s="105">
        <f t="shared" si="1184"/>
        <v>0</v>
      </c>
      <c r="L9599" s="105">
        <f t="shared" si="1185"/>
        <v>0</v>
      </c>
      <c r="M9599">
        <v>0.04</v>
      </c>
      <c r="N9599">
        <f t="shared" si="1186"/>
        <v>3.3960531989175591E-3</v>
      </c>
    </row>
    <row r="9600" spans="1:14" x14ac:dyDescent="0.3">
      <c r="A9600">
        <f t="shared" si="1187"/>
        <v>96</v>
      </c>
      <c r="E9600" s="105">
        <f t="shared" si="1188"/>
        <v>0</v>
      </c>
      <c r="I9600" s="105">
        <f t="shared" si="1189"/>
        <v>0</v>
      </c>
      <c r="J9600" s="105">
        <f t="shared" si="1183"/>
        <v>0</v>
      </c>
      <c r="K9600" s="105">
        <f t="shared" si="1184"/>
        <v>0</v>
      </c>
      <c r="L9600" s="105">
        <f t="shared" si="1185"/>
        <v>0</v>
      </c>
      <c r="M9600">
        <v>0.04</v>
      </c>
      <c r="N9600">
        <f t="shared" si="1186"/>
        <v>3.3960531989175591E-3</v>
      </c>
    </row>
    <row r="9601" spans="1:15" x14ac:dyDescent="0.3">
      <c r="A9601">
        <f t="shared" si="1187"/>
        <v>96</v>
      </c>
      <c r="E9601" s="105">
        <f t="shared" si="1188"/>
        <v>0</v>
      </c>
      <c r="I9601" s="105">
        <f t="shared" si="1189"/>
        <v>0</v>
      </c>
      <c r="J9601" s="105">
        <f t="shared" si="1183"/>
        <v>0</v>
      </c>
      <c r="K9601" s="105">
        <f t="shared" si="1184"/>
        <v>0</v>
      </c>
      <c r="L9601" s="105">
        <f t="shared" si="1185"/>
        <v>0</v>
      </c>
      <c r="M9601">
        <v>0.04</v>
      </c>
      <c r="N9601">
        <f t="shared" si="1186"/>
        <v>3.3960531989175591E-3</v>
      </c>
      <c r="O9601" s="105" t="e">
        <f t="shared" ref="O9601" si="1190">SUM(I9502:I9601)</f>
        <v>#REF!</v>
      </c>
    </row>
    <row r="9602" spans="1:15" x14ac:dyDescent="0.3">
      <c r="A9602">
        <f t="shared" si="1187"/>
        <v>97</v>
      </c>
      <c r="E9602" s="105" t="e">
        <f t="shared" si="1188"/>
        <v>#REF!</v>
      </c>
      <c r="I9602" s="105" t="e">
        <f t="shared" si="1189"/>
        <v>#REF!</v>
      </c>
      <c r="J9602" s="105" t="e">
        <f t="shared" si="1183"/>
        <v>#REF!</v>
      </c>
      <c r="K9602" s="105" t="e">
        <f t="shared" si="1184"/>
        <v>#REF!</v>
      </c>
      <c r="L9602" s="105" t="e">
        <f t="shared" si="1185"/>
        <v>#REF!</v>
      </c>
      <c r="M9602">
        <v>0.04</v>
      </c>
      <c r="N9602">
        <f t="shared" si="1186"/>
        <v>3.3960531989175591E-3</v>
      </c>
    </row>
    <row r="9603" spans="1:15" x14ac:dyDescent="0.3">
      <c r="A9603">
        <f t="shared" si="1187"/>
        <v>97</v>
      </c>
      <c r="E9603" s="105" t="e">
        <f t="shared" si="1188"/>
        <v>#REF!</v>
      </c>
      <c r="I9603" s="105" t="e">
        <f t="shared" si="1189"/>
        <v>#REF!</v>
      </c>
      <c r="J9603" s="105" t="e">
        <f t="shared" ref="J9603:J9666" si="1191">E9603*($H$2/12)</f>
        <v>#REF!</v>
      </c>
      <c r="K9603" s="105" t="e">
        <f t="shared" ref="K9603:K9666" si="1192">I9603-J9603</f>
        <v>#REF!</v>
      </c>
      <c r="L9603" s="105" t="e">
        <f t="shared" ref="L9603:L9666" si="1193">N9603*(E9603-K9603)</f>
        <v>#REF!</v>
      </c>
      <c r="M9603">
        <v>0.04</v>
      </c>
      <c r="N9603">
        <f t="shared" ref="N9603:N9666" si="1194">1-(POWER(1-M9603,(1/12)))</f>
        <v>3.3960531989175591E-3</v>
      </c>
    </row>
    <row r="9604" spans="1:15" x14ac:dyDescent="0.3">
      <c r="A9604">
        <f t="shared" si="1187"/>
        <v>97</v>
      </c>
      <c r="E9604" s="105" t="e">
        <f t="shared" si="1188"/>
        <v>#REF!</v>
      </c>
      <c r="I9604" s="105" t="e">
        <f t="shared" si="1189"/>
        <v>#REF!</v>
      </c>
      <c r="J9604" s="105" t="e">
        <f t="shared" si="1191"/>
        <v>#REF!</v>
      </c>
      <c r="K9604" s="105" t="e">
        <f t="shared" si="1192"/>
        <v>#REF!</v>
      </c>
      <c r="L9604" s="105" t="e">
        <f t="shared" si="1193"/>
        <v>#REF!</v>
      </c>
      <c r="M9604">
        <v>0.04</v>
      </c>
      <c r="N9604">
        <f t="shared" si="1194"/>
        <v>3.3960531989175591E-3</v>
      </c>
    </row>
    <row r="9605" spans="1:15" x14ac:dyDescent="0.3">
      <c r="A9605">
        <f t="shared" si="1187"/>
        <v>97</v>
      </c>
      <c r="E9605" s="105">
        <f t="shared" si="1188"/>
        <v>0</v>
      </c>
      <c r="I9605" s="105">
        <f t="shared" si="1189"/>
        <v>0</v>
      </c>
      <c r="J9605" s="105">
        <f t="shared" si="1191"/>
        <v>0</v>
      </c>
      <c r="K9605" s="105">
        <f t="shared" si="1192"/>
        <v>0</v>
      </c>
      <c r="L9605" s="105">
        <f t="shared" si="1193"/>
        <v>0</v>
      </c>
      <c r="M9605">
        <v>0.04</v>
      </c>
      <c r="N9605">
        <f t="shared" si="1194"/>
        <v>3.3960531989175591E-3</v>
      </c>
    </row>
    <row r="9606" spans="1:15" x14ac:dyDescent="0.3">
      <c r="A9606">
        <f t="shared" si="1187"/>
        <v>97</v>
      </c>
      <c r="E9606" s="105">
        <f t="shared" si="1188"/>
        <v>0</v>
      </c>
      <c r="I9606" s="105">
        <f t="shared" si="1189"/>
        <v>0</v>
      </c>
      <c r="J9606" s="105">
        <f t="shared" si="1191"/>
        <v>0</v>
      </c>
      <c r="K9606" s="105">
        <f t="shared" si="1192"/>
        <v>0</v>
      </c>
      <c r="L9606" s="105">
        <f t="shared" si="1193"/>
        <v>0</v>
      </c>
      <c r="M9606">
        <v>0.04</v>
      </c>
      <c r="N9606">
        <f t="shared" si="1194"/>
        <v>3.3960531989175591E-3</v>
      </c>
    </row>
    <row r="9607" spans="1:15" x14ac:dyDescent="0.3">
      <c r="A9607">
        <f t="shared" si="1187"/>
        <v>97</v>
      </c>
      <c r="E9607" s="105">
        <f t="shared" si="1188"/>
        <v>0</v>
      </c>
      <c r="I9607" s="105">
        <f t="shared" si="1189"/>
        <v>0</v>
      </c>
      <c r="J9607" s="105">
        <f t="shared" si="1191"/>
        <v>0</v>
      </c>
      <c r="K9607" s="105">
        <f t="shared" si="1192"/>
        <v>0</v>
      </c>
      <c r="L9607" s="105">
        <f t="shared" si="1193"/>
        <v>0</v>
      </c>
      <c r="M9607">
        <v>0.04</v>
      </c>
      <c r="N9607">
        <f t="shared" si="1194"/>
        <v>3.3960531989175591E-3</v>
      </c>
    </row>
    <row r="9608" spans="1:15" x14ac:dyDescent="0.3">
      <c r="A9608">
        <f t="shared" si="1187"/>
        <v>97</v>
      </c>
      <c r="E9608" s="105">
        <f t="shared" si="1188"/>
        <v>0</v>
      </c>
      <c r="I9608" s="105">
        <f t="shared" si="1189"/>
        <v>0</v>
      </c>
      <c r="J9608" s="105">
        <f t="shared" si="1191"/>
        <v>0</v>
      </c>
      <c r="K9608" s="105">
        <f t="shared" si="1192"/>
        <v>0</v>
      </c>
      <c r="L9608" s="105">
        <f t="shared" si="1193"/>
        <v>0</v>
      </c>
      <c r="M9608">
        <v>0.04</v>
      </c>
      <c r="N9608">
        <f t="shared" si="1194"/>
        <v>3.3960531989175591E-3</v>
      </c>
    </row>
    <row r="9609" spans="1:15" x14ac:dyDescent="0.3">
      <c r="A9609">
        <f t="shared" si="1187"/>
        <v>97</v>
      </c>
      <c r="E9609" s="105">
        <f t="shared" si="1188"/>
        <v>0</v>
      </c>
      <c r="I9609" s="105">
        <f t="shared" si="1189"/>
        <v>0</v>
      </c>
      <c r="J9609" s="105">
        <f t="shared" si="1191"/>
        <v>0</v>
      </c>
      <c r="K9609" s="105">
        <f t="shared" si="1192"/>
        <v>0</v>
      </c>
      <c r="L9609" s="105">
        <f t="shared" si="1193"/>
        <v>0</v>
      </c>
      <c r="M9609">
        <v>0.04</v>
      </c>
      <c r="N9609">
        <f t="shared" si="1194"/>
        <v>3.3960531989175591E-3</v>
      </c>
    </row>
    <row r="9610" spans="1:15" x14ac:dyDescent="0.3">
      <c r="A9610">
        <f t="shared" si="1187"/>
        <v>97</v>
      </c>
      <c r="E9610" s="105">
        <f t="shared" si="1188"/>
        <v>0</v>
      </c>
      <c r="I9610" s="105">
        <f t="shared" si="1189"/>
        <v>0</v>
      </c>
      <c r="J9610" s="105">
        <f t="shared" si="1191"/>
        <v>0</v>
      </c>
      <c r="K9610" s="105">
        <f t="shared" si="1192"/>
        <v>0</v>
      </c>
      <c r="L9610" s="105">
        <f t="shared" si="1193"/>
        <v>0</v>
      </c>
      <c r="M9610">
        <v>0.04</v>
      </c>
      <c r="N9610">
        <f t="shared" si="1194"/>
        <v>3.3960531989175591E-3</v>
      </c>
    </row>
    <row r="9611" spans="1:15" x14ac:dyDescent="0.3">
      <c r="A9611">
        <f t="shared" si="1187"/>
        <v>97</v>
      </c>
      <c r="E9611" s="105">
        <f t="shared" si="1188"/>
        <v>0</v>
      </c>
      <c r="I9611" s="105">
        <f t="shared" si="1189"/>
        <v>0</v>
      </c>
      <c r="J9611" s="105">
        <f t="shared" si="1191"/>
        <v>0</v>
      </c>
      <c r="K9611" s="105">
        <f t="shared" si="1192"/>
        <v>0</v>
      </c>
      <c r="L9611" s="105">
        <f t="shared" si="1193"/>
        <v>0</v>
      </c>
      <c r="M9611">
        <v>0.04</v>
      </c>
      <c r="N9611">
        <f t="shared" si="1194"/>
        <v>3.3960531989175591E-3</v>
      </c>
    </row>
    <row r="9612" spans="1:15" x14ac:dyDescent="0.3">
      <c r="A9612">
        <f t="shared" si="1187"/>
        <v>97</v>
      </c>
      <c r="E9612" s="105">
        <f t="shared" si="1188"/>
        <v>0</v>
      </c>
      <c r="I9612" s="105">
        <f t="shared" si="1189"/>
        <v>0</v>
      </c>
      <c r="J9612" s="105">
        <f t="shared" si="1191"/>
        <v>0</v>
      </c>
      <c r="K9612" s="105">
        <f t="shared" si="1192"/>
        <v>0</v>
      </c>
      <c r="L9612" s="105">
        <f t="shared" si="1193"/>
        <v>0</v>
      </c>
      <c r="M9612">
        <v>0.04</v>
      </c>
      <c r="N9612">
        <f t="shared" si="1194"/>
        <v>3.3960531989175591E-3</v>
      </c>
    </row>
    <row r="9613" spans="1:15" x14ac:dyDescent="0.3">
      <c r="A9613">
        <f t="shared" si="1187"/>
        <v>97</v>
      </c>
      <c r="E9613" s="105">
        <f t="shared" si="1188"/>
        <v>0</v>
      </c>
      <c r="I9613" s="105">
        <f t="shared" si="1189"/>
        <v>0</v>
      </c>
      <c r="J9613" s="105">
        <f t="shared" si="1191"/>
        <v>0</v>
      </c>
      <c r="K9613" s="105">
        <f t="shared" si="1192"/>
        <v>0</v>
      </c>
      <c r="L9613" s="105">
        <f t="shared" si="1193"/>
        <v>0</v>
      </c>
      <c r="M9613">
        <v>0.04</v>
      </c>
      <c r="N9613">
        <f t="shared" si="1194"/>
        <v>3.3960531989175591E-3</v>
      </c>
    </row>
    <row r="9614" spans="1:15" x14ac:dyDescent="0.3">
      <c r="A9614">
        <f t="shared" si="1187"/>
        <v>97</v>
      </c>
      <c r="E9614" s="105">
        <f t="shared" si="1188"/>
        <v>0</v>
      </c>
      <c r="I9614" s="105">
        <f t="shared" si="1189"/>
        <v>0</v>
      </c>
      <c r="J9614" s="105">
        <f t="shared" si="1191"/>
        <v>0</v>
      </c>
      <c r="K9614" s="105">
        <f t="shared" si="1192"/>
        <v>0</v>
      </c>
      <c r="L9614" s="105">
        <f t="shared" si="1193"/>
        <v>0</v>
      </c>
      <c r="M9614">
        <v>0.04</v>
      </c>
      <c r="N9614">
        <f t="shared" si="1194"/>
        <v>3.3960531989175591E-3</v>
      </c>
    </row>
    <row r="9615" spans="1:15" x14ac:dyDescent="0.3">
      <c r="A9615">
        <f t="shared" si="1187"/>
        <v>97</v>
      </c>
      <c r="E9615" s="105">
        <f t="shared" si="1188"/>
        <v>0</v>
      </c>
      <c r="I9615" s="105">
        <f t="shared" si="1189"/>
        <v>0</v>
      </c>
      <c r="J9615" s="105">
        <f t="shared" si="1191"/>
        <v>0</v>
      </c>
      <c r="K9615" s="105">
        <f t="shared" si="1192"/>
        <v>0</v>
      </c>
      <c r="L9615" s="105">
        <f t="shared" si="1193"/>
        <v>0</v>
      </c>
      <c r="M9615">
        <v>0.04</v>
      </c>
      <c r="N9615">
        <f t="shared" si="1194"/>
        <v>3.3960531989175591E-3</v>
      </c>
    </row>
    <row r="9616" spans="1:15" x14ac:dyDescent="0.3">
      <c r="A9616">
        <f t="shared" si="1187"/>
        <v>97</v>
      </c>
      <c r="E9616" s="105">
        <f t="shared" si="1188"/>
        <v>0</v>
      </c>
      <c r="I9616" s="105">
        <f t="shared" si="1189"/>
        <v>0</v>
      </c>
      <c r="J9616" s="105">
        <f t="shared" si="1191"/>
        <v>0</v>
      </c>
      <c r="K9616" s="105">
        <f t="shared" si="1192"/>
        <v>0</v>
      </c>
      <c r="L9616" s="105">
        <f t="shared" si="1193"/>
        <v>0</v>
      </c>
      <c r="M9616">
        <v>0.04</v>
      </c>
      <c r="N9616">
        <f t="shared" si="1194"/>
        <v>3.3960531989175591E-3</v>
      </c>
    </row>
    <row r="9617" spans="1:14" x14ac:dyDescent="0.3">
      <c r="A9617">
        <f t="shared" si="1187"/>
        <v>97</v>
      </c>
      <c r="E9617" s="105">
        <f t="shared" si="1188"/>
        <v>0</v>
      </c>
      <c r="I9617" s="105">
        <f t="shared" si="1189"/>
        <v>0</v>
      </c>
      <c r="J9617" s="105">
        <f t="shared" si="1191"/>
        <v>0</v>
      </c>
      <c r="K9617" s="105">
        <f t="shared" si="1192"/>
        <v>0</v>
      </c>
      <c r="L9617" s="105">
        <f t="shared" si="1193"/>
        <v>0</v>
      </c>
      <c r="M9617">
        <v>0.04</v>
      </c>
      <c r="N9617">
        <f t="shared" si="1194"/>
        <v>3.3960531989175591E-3</v>
      </c>
    </row>
    <row r="9618" spans="1:14" x14ac:dyDescent="0.3">
      <c r="A9618">
        <f t="shared" si="1187"/>
        <v>97</v>
      </c>
      <c r="E9618" s="105">
        <f t="shared" si="1188"/>
        <v>0</v>
      </c>
      <c r="I9618" s="105">
        <f t="shared" si="1189"/>
        <v>0</v>
      </c>
      <c r="J9618" s="105">
        <f t="shared" si="1191"/>
        <v>0</v>
      </c>
      <c r="K9618" s="105">
        <f t="shared" si="1192"/>
        <v>0</v>
      </c>
      <c r="L9618" s="105">
        <f t="shared" si="1193"/>
        <v>0</v>
      </c>
      <c r="M9618">
        <v>0.04</v>
      </c>
      <c r="N9618">
        <f t="shared" si="1194"/>
        <v>3.3960531989175591E-3</v>
      </c>
    </row>
    <row r="9619" spans="1:14" x14ac:dyDescent="0.3">
      <c r="A9619">
        <f t="shared" si="1187"/>
        <v>97</v>
      </c>
      <c r="E9619" s="105">
        <f t="shared" si="1188"/>
        <v>0</v>
      </c>
      <c r="I9619" s="105">
        <f t="shared" si="1189"/>
        <v>0</v>
      </c>
      <c r="J9619" s="105">
        <f t="shared" si="1191"/>
        <v>0</v>
      </c>
      <c r="K9619" s="105">
        <f t="shared" si="1192"/>
        <v>0</v>
      </c>
      <c r="L9619" s="105">
        <f t="shared" si="1193"/>
        <v>0</v>
      </c>
      <c r="M9619">
        <v>0.04</v>
      </c>
      <c r="N9619">
        <f t="shared" si="1194"/>
        <v>3.3960531989175591E-3</v>
      </c>
    </row>
    <row r="9620" spans="1:14" x14ac:dyDescent="0.3">
      <c r="A9620">
        <f t="shared" si="1187"/>
        <v>97</v>
      </c>
      <c r="E9620" s="105">
        <f t="shared" si="1188"/>
        <v>0</v>
      </c>
      <c r="I9620" s="105">
        <f t="shared" si="1189"/>
        <v>0</v>
      </c>
      <c r="J9620" s="105">
        <f t="shared" si="1191"/>
        <v>0</v>
      </c>
      <c r="K9620" s="105">
        <f t="shared" si="1192"/>
        <v>0</v>
      </c>
      <c r="L9620" s="105">
        <f t="shared" si="1193"/>
        <v>0</v>
      </c>
      <c r="M9620">
        <v>0.04</v>
      </c>
      <c r="N9620">
        <f t="shared" si="1194"/>
        <v>3.3960531989175591E-3</v>
      </c>
    </row>
    <row r="9621" spans="1:14" x14ac:dyDescent="0.3">
      <c r="A9621">
        <f t="shared" si="1187"/>
        <v>97</v>
      </c>
      <c r="E9621" s="105">
        <f t="shared" si="1188"/>
        <v>0</v>
      </c>
      <c r="I9621" s="105">
        <f t="shared" si="1189"/>
        <v>0</v>
      </c>
      <c r="J9621" s="105">
        <f t="shared" si="1191"/>
        <v>0</v>
      </c>
      <c r="K9621" s="105">
        <f t="shared" si="1192"/>
        <v>0</v>
      </c>
      <c r="L9621" s="105">
        <f t="shared" si="1193"/>
        <v>0</v>
      </c>
      <c r="M9621">
        <v>0.04</v>
      </c>
      <c r="N9621">
        <f t="shared" si="1194"/>
        <v>3.3960531989175591E-3</v>
      </c>
    </row>
    <row r="9622" spans="1:14" x14ac:dyDescent="0.3">
      <c r="A9622">
        <f t="shared" si="1187"/>
        <v>97</v>
      </c>
      <c r="E9622" s="105">
        <f t="shared" si="1188"/>
        <v>0</v>
      </c>
      <c r="I9622" s="105">
        <f t="shared" si="1189"/>
        <v>0</v>
      </c>
      <c r="J9622" s="105">
        <f t="shared" si="1191"/>
        <v>0</v>
      </c>
      <c r="K9622" s="105">
        <f t="shared" si="1192"/>
        <v>0</v>
      </c>
      <c r="L9622" s="105">
        <f t="shared" si="1193"/>
        <v>0</v>
      </c>
      <c r="M9622">
        <v>0.04</v>
      </c>
      <c r="N9622">
        <f t="shared" si="1194"/>
        <v>3.3960531989175591E-3</v>
      </c>
    </row>
    <row r="9623" spans="1:14" x14ac:dyDescent="0.3">
      <c r="A9623">
        <f t="shared" si="1187"/>
        <v>97</v>
      </c>
      <c r="E9623" s="105">
        <f t="shared" si="1188"/>
        <v>0</v>
      </c>
      <c r="I9623" s="105">
        <f t="shared" si="1189"/>
        <v>0</v>
      </c>
      <c r="J9623" s="105">
        <f t="shared" si="1191"/>
        <v>0</v>
      </c>
      <c r="K9623" s="105">
        <f t="shared" si="1192"/>
        <v>0</v>
      </c>
      <c r="L9623" s="105">
        <f t="shared" si="1193"/>
        <v>0</v>
      </c>
      <c r="M9623">
        <v>0.04</v>
      </c>
      <c r="N9623">
        <f t="shared" si="1194"/>
        <v>3.3960531989175591E-3</v>
      </c>
    </row>
    <row r="9624" spans="1:14" x14ac:dyDescent="0.3">
      <c r="A9624">
        <f t="shared" si="1187"/>
        <v>97</v>
      </c>
      <c r="E9624" s="105">
        <f t="shared" si="1188"/>
        <v>0</v>
      </c>
      <c r="I9624" s="105">
        <f t="shared" si="1189"/>
        <v>0</v>
      </c>
      <c r="J9624" s="105">
        <f t="shared" si="1191"/>
        <v>0</v>
      </c>
      <c r="K9624" s="105">
        <f t="shared" si="1192"/>
        <v>0</v>
      </c>
      <c r="L9624" s="105">
        <f t="shared" si="1193"/>
        <v>0</v>
      </c>
      <c r="M9624">
        <v>0.04</v>
      </c>
      <c r="N9624">
        <f t="shared" si="1194"/>
        <v>3.3960531989175591E-3</v>
      </c>
    </row>
    <row r="9625" spans="1:14" x14ac:dyDescent="0.3">
      <c r="A9625">
        <f t="shared" si="1187"/>
        <v>97</v>
      </c>
      <c r="E9625" s="105">
        <f t="shared" si="1188"/>
        <v>0</v>
      </c>
      <c r="I9625" s="105">
        <f t="shared" si="1189"/>
        <v>0</v>
      </c>
      <c r="J9625" s="105">
        <f t="shared" si="1191"/>
        <v>0</v>
      </c>
      <c r="K9625" s="105">
        <f t="shared" si="1192"/>
        <v>0</v>
      </c>
      <c r="L9625" s="105">
        <f t="shared" si="1193"/>
        <v>0</v>
      </c>
      <c r="M9625">
        <v>0.04</v>
      </c>
      <c r="N9625">
        <f t="shared" si="1194"/>
        <v>3.3960531989175591E-3</v>
      </c>
    </row>
    <row r="9626" spans="1:14" x14ac:dyDescent="0.3">
      <c r="A9626">
        <f t="shared" si="1187"/>
        <v>97</v>
      </c>
      <c r="E9626" s="105">
        <f t="shared" si="1188"/>
        <v>0</v>
      </c>
      <c r="I9626" s="105">
        <f t="shared" si="1189"/>
        <v>0</v>
      </c>
      <c r="J9626" s="105">
        <f t="shared" si="1191"/>
        <v>0</v>
      </c>
      <c r="K9626" s="105">
        <f t="shared" si="1192"/>
        <v>0</v>
      </c>
      <c r="L9626" s="105">
        <f t="shared" si="1193"/>
        <v>0</v>
      </c>
      <c r="M9626">
        <v>0.04</v>
      </c>
      <c r="N9626">
        <f t="shared" si="1194"/>
        <v>3.3960531989175591E-3</v>
      </c>
    </row>
    <row r="9627" spans="1:14" x14ac:dyDescent="0.3">
      <c r="A9627">
        <f t="shared" si="1187"/>
        <v>97</v>
      </c>
      <c r="E9627" s="105">
        <f t="shared" si="1188"/>
        <v>0</v>
      </c>
      <c r="I9627" s="105">
        <f t="shared" si="1189"/>
        <v>0</v>
      </c>
      <c r="J9627" s="105">
        <f t="shared" si="1191"/>
        <v>0</v>
      </c>
      <c r="K9627" s="105">
        <f t="shared" si="1192"/>
        <v>0</v>
      </c>
      <c r="L9627" s="105">
        <f t="shared" si="1193"/>
        <v>0</v>
      </c>
      <c r="M9627">
        <v>0.04</v>
      </c>
      <c r="N9627">
        <f t="shared" si="1194"/>
        <v>3.3960531989175591E-3</v>
      </c>
    </row>
    <row r="9628" spans="1:14" x14ac:dyDescent="0.3">
      <c r="A9628">
        <f t="shared" si="1187"/>
        <v>97</v>
      </c>
      <c r="E9628" s="105">
        <f t="shared" si="1188"/>
        <v>0</v>
      </c>
      <c r="I9628" s="105">
        <f t="shared" si="1189"/>
        <v>0</v>
      </c>
      <c r="J9628" s="105">
        <f t="shared" si="1191"/>
        <v>0</v>
      </c>
      <c r="K9628" s="105">
        <f t="shared" si="1192"/>
        <v>0</v>
      </c>
      <c r="L9628" s="105">
        <f t="shared" si="1193"/>
        <v>0</v>
      </c>
      <c r="M9628">
        <v>0.04</v>
      </c>
      <c r="N9628">
        <f t="shared" si="1194"/>
        <v>3.3960531989175591E-3</v>
      </c>
    </row>
    <row r="9629" spans="1:14" x14ac:dyDescent="0.3">
      <c r="A9629">
        <f t="shared" si="1187"/>
        <v>97</v>
      </c>
      <c r="E9629" s="105">
        <f t="shared" si="1188"/>
        <v>0</v>
      </c>
      <c r="I9629" s="105">
        <f t="shared" si="1189"/>
        <v>0</v>
      </c>
      <c r="J9629" s="105">
        <f t="shared" si="1191"/>
        <v>0</v>
      </c>
      <c r="K9629" s="105">
        <f t="shared" si="1192"/>
        <v>0</v>
      </c>
      <c r="L9629" s="105">
        <f t="shared" si="1193"/>
        <v>0</v>
      </c>
      <c r="M9629">
        <v>0.04</v>
      </c>
      <c r="N9629">
        <f t="shared" si="1194"/>
        <v>3.3960531989175591E-3</v>
      </c>
    </row>
    <row r="9630" spans="1:14" x14ac:dyDescent="0.3">
      <c r="A9630">
        <f t="shared" si="1187"/>
        <v>97</v>
      </c>
      <c r="E9630" s="105">
        <f t="shared" si="1188"/>
        <v>0</v>
      </c>
      <c r="I9630" s="105">
        <f t="shared" si="1189"/>
        <v>0</v>
      </c>
      <c r="J9630" s="105">
        <f t="shared" si="1191"/>
        <v>0</v>
      </c>
      <c r="K9630" s="105">
        <f t="shared" si="1192"/>
        <v>0</v>
      </c>
      <c r="L9630" s="105">
        <f t="shared" si="1193"/>
        <v>0</v>
      </c>
      <c r="M9630">
        <v>0.04</v>
      </c>
      <c r="N9630">
        <f t="shared" si="1194"/>
        <v>3.3960531989175591E-3</v>
      </c>
    </row>
    <row r="9631" spans="1:14" x14ac:dyDescent="0.3">
      <c r="A9631">
        <f t="shared" si="1187"/>
        <v>97</v>
      </c>
      <c r="E9631" s="105">
        <f t="shared" si="1188"/>
        <v>0</v>
      </c>
      <c r="I9631" s="105">
        <f t="shared" si="1189"/>
        <v>0</v>
      </c>
      <c r="J9631" s="105">
        <f t="shared" si="1191"/>
        <v>0</v>
      </c>
      <c r="K9631" s="105">
        <f t="shared" si="1192"/>
        <v>0</v>
      </c>
      <c r="L9631" s="105">
        <f t="shared" si="1193"/>
        <v>0</v>
      </c>
      <c r="M9631">
        <v>0.04</v>
      </c>
      <c r="N9631">
        <f t="shared" si="1194"/>
        <v>3.3960531989175591E-3</v>
      </c>
    </row>
    <row r="9632" spans="1:14" x14ac:dyDescent="0.3">
      <c r="A9632">
        <f t="shared" si="1187"/>
        <v>97</v>
      </c>
      <c r="E9632" s="105">
        <f t="shared" si="1188"/>
        <v>0</v>
      </c>
      <c r="I9632" s="105">
        <f t="shared" si="1189"/>
        <v>0</v>
      </c>
      <c r="J9632" s="105">
        <f t="shared" si="1191"/>
        <v>0</v>
      </c>
      <c r="K9632" s="105">
        <f t="shared" si="1192"/>
        <v>0</v>
      </c>
      <c r="L9632" s="105">
        <f t="shared" si="1193"/>
        <v>0</v>
      </c>
      <c r="M9632">
        <v>0.04</v>
      </c>
      <c r="N9632">
        <f t="shared" si="1194"/>
        <v>3.3960531989175591E-3</v>
      </c>
    </row>
    <row r="9633" spans="1:14" x14ac:dyDescent="0.3">
      <c r="A9633">
        <f t="shared" si="1187"/>
        <v>97</v>
      </c>
      <c r="E9633" s="105">
        <f t="shared" si="1188"/>
        <v>0</v>
      </c>
      <c r="I9633" s="105">
        <f t="shared" si="1189"/>
        <v>0</v>
      </c>
      <c r="J9633" s="105">
        <f t="shared" si="1191"/>
        <v>0</v>
      </c>
      <c r="K9633" s="105">
        <f t="shared" si="1192"/>
        <v>0</v>
      </c>
      <c r="L9633" s="105">
        <f t="shared" si="1193"/>
        <v>0</v>
      </c>
      <c r="M9633">
        <v>0.04</v>
      </c>
      <c r="N9633">
        <f t="shared" si="1194"/>
        <v>3.3960531989175591E-3</v>
      </c>
    </row>
    <row r="9634" spans="1:14" x14ac:dyDescent="0.3">
      <c r="A9634">
        <f t="shared" si="1187"/>
        <v>97</v>
      </c>
      <c r="E9634" s="105">
        <f t="shared" si="1188"/>
        <v>0</v>
      </c>
      <c r="I9634" s="105">
        <f t="shared" si="1189"/>
        <v>0</v>
      </c>
      <c r="J9634" s="105">
        <f t="shared" si="1191"/>
        <v>0</v>
      </c>
      <c r="K9634" s="105">
        <f t="shared" si="1192"/>
        <v>0</v>
      </c>
      <c r="L9634" s="105">
        <f t="shared" si="1193"/>
        <v>0</v>
      </c>
      <c r="M9634">
        <v>0.04</v>
      </c>
      <c r="N9634">
        <f t="shared" si="1194"/>
        <v>3.3960531989175591E-3</v>
      </c>
    </row>
    <row r="9635" spans="1:14" x14ac:dyDescent="0.3">
      <c r="A9635">
        <f t="shared" si="1187"/>
        <v>97</v>
      </c>
      <c r="E9635" s="105">
        <f t="shared" si="1188"/>
        <v>0</v>
      </c>
      <c r="I9635" s="105">
        <f t="shared" si="1189"/>
        <v>0</v>
      </c>
      <c r="J9635" s="105">
        <f t="shared" si="1191"/>
        <v>0</v>
      </c>
      <c r="K9635" s="105">
        <f t="shared" si="1192"/>
        <v>0</v>
      </c>
      <c r="L9635" s="105">
        <f t="shared" si="1193"/>
        <v>0</v>
      </c>
      <c r="M9635">
        <v>0.04</v>
      </c>
      <c r="N9635">
        <f t="shared" si="1194"/>
        <v>3.3960531989175591E-3</v>
      </c>
    </row>
    <row r="9636" spans="1:14" x14ac:dyDescent="0.3">
      <c r="A9636">
        <f t="shared" si="1187"/>
        <v>97</v>
      </c>
      <c r="E9636" s="105">
        <f t="shared" si="1188"/>
        <v>0</v>
      </c>
      <c r="I9636" s="105">
        <f t="shared" si="1189"/>
        <v>0</v>
      </c>
      <c r="J9636" s="105">
        <f t="shared" si="1191"/>
        <v>0</v>
      </c>
      <c r="K9636" s="105">
        <f t="shared" si="1192"/>
        <v>0</v>
      </c>
      <c r="L9636" s="105">
        <f t="shared" si="1193"/>
        <v>0</v>
      </c>
      <c r="M9636">
        <v>0.04</v>
      </c>
      <c r="N9636">
        <f t="shared" si="1194"/>
        <v>3.3960531989175591E-3</v>
      </c>
    </row>
    <row r="9637" spans="1:14" x14ac:dyDescent="0.3">
      <c r="A9637">
        <f t="shared" si="1187"/>
        <v>97</v>
      </c>
      <c r="E9637" s="105">
        <f t="shared" si="1188"/>
        <v>0</v>
      </c>
      <c r="I9637" s="105">
        <f t="shared" si="1189"/>
        <v>0</v>
      </c>
      <c r="J9637" s="105">
        <f t="shared" si="1191"/>
        <v>0</v>
      </c>
      <c r="K9637" s="105">
        <f t="shared" si="1192"/>
        <v>0</v>
      </c>
      <c r="L9637" s="105">
        <f t="shared" si="1193"/>
        <v>0</v>
      </c>
      <c r="M9637">
        <v>0.04</v>
      </c>
      <c r="N9637">
        <f t="shared" si="1194"/>
        <v>3.3960531989175591E-3</v>
      </c>
    </row>
    <row r="9638" spans="1:14" x14ac:dyDescent="0.3">
      <c r="A9638">
        <f t="shared" si="1187"/>
        <v>97</v>
      </c>
      <c r="E9638" s="105">
        <f t="shared" si="1188"/>
        <v>0</v>
      </c>
      <c r="I9638" s="105">
        <f t="shared" si="1189"/>
        <v>0</v>
      </c>
      <c r="J9638" s="105">
        <f t="shared" si="1191"/>
        <v>0</v>
      </c>
      <c r="K9638" s="105">
        <f t="shared" si="1192"/>
        <v>0</v>
      </c>
      <c r="L9638" s="105">
        <f t="shared" si="1193"/>
        <v>0</v>
      </c>
      <c r="M9638">
        <v>0.04</v>
      </c>
      <c r="N9638">
        <f t="shared" si="1194"/>
        <v>3.3960531989175591E-3</v>
      </c>
    </row>
    <row r="9639" spans="1:14" x14ac:dyDescent="0.3">
      <c r="A9639">
        <f t="shared" ref="A9639:A9702" si="1195">IF(COUNTIF(A9539:A9638,A9638)=100, A9638+1,A9638)</f>
        <v>97</v>
      </c>
      <c r="E9639" s="105">
        <f t="shared" ref="E9639:E9702" si="1196">MAX(0, E9539-K9539-L9539)</f>
        <v>0</v>
      </c>
      <c r="I9639" s="105">
        <f t="shared" ref="I9639:I9702" si="1197">IF(E9639&lt;I9539,J9639 + E9639, I9539)</f>
        <v>0</v>
      </c>
      <c r="J9639" s="105">
        <f t="shared" si="1191"/>
        <v>0</v>
      </c>
      <c r="K9639" s="105">
        <f t="shared" si="1192"/>
        <v>0</v>
      </c>
      <c r="L9639" s="105">
        <f t="shared" si="1193"/>
        <v>0</v>
      </c>
      <c r="M9639">
        <v>0.04</v>
      </c>
      <c r="N9639">
        <f t="shared" si="1194"/>
        <v>3.3960531989175591E-3</v>
      </c>
    </row>
    <row r="9640" spans="1:14" x14ac:dyDescent="0.3">
      <c r="A9640">
        <f t="shared" si="1195"/>
        <v>97</v>
      </c>
      <c r="E9640" s="105">
        <f t="shared" si="1196"/>
        <v>0</v>
      </c>
      <c r="I9640" s="105">
        <f t="shared" si="1197"/>
        <v>0</v>
      </c>
      <c r="J9640" s="105">
        <f t="shared" si="1191"/>
        <v>0</v>
      </c>
      <c r="K9640" s="105">
        <f t="shared" si="1192"/>
        <v>0</v>
      </c>
      <c r="L9640" s="105">
        <f t="shared" si="1193"/>
        <v>0</v>
      </c>
      <c r="M9640">
        <v>0.04</v>
      </c>
      <c r="N9640">
        <f t="shared" si="1194"/>
        <v>3.3960531989175591E-3</v>
      </c>
    </row>
    <row r="9641" spans="1:14" x14ac:dyDescent="0.3">
      <c r="A9641">
        <f t="shared" si="1195"/>
        <v>97</v>
      </c>
      <c r="E9641" s="105">
        <f t="shared" si="1196"/>
        <v>0</v>
      </c>
      <c r="I9641" s="105">
        <f t="shared" si="1197"/>
        <v>0</v>
      </c>
      <c r="J9641" s="105">
        <f t="shared" si="1191"/>
        <v>0</v>
      </c>
      <c r="K9641" s="105">
        <f t="shared" si="1192"/>
        <v>0</v>
      </c>
      <c r="L9641" s="105">
        <f t="shared" si="1193"/>
        <v>0</v>
      </c>
      <c r="M9641">
        <v>0.04</v>
      </c>
      <c r="N9641">
        <f t="shared" si="1194"/>
        <v>3.3960531989175591E-3</v>
      </c>
    </row>
    <row r="9642" spans="1:14" x14ac:dyDescent="0.3">
      <c r="A9642">
        <f t="shared" si="1195"/>
        <v>97</v>
      </c>
      <c r="E9642" s="105">
        <f t="shared" si="1196"/>
        <v>0</v>
      </c>
      <c r="I9642" s="105">
        <f t="shared" si="1197"/>
        <v>0</v>
      </c>
      <c r="J9642" s="105">
        <f t="shared" si="1191"/>
        <v>0</v>
      </c>
      <c r="K9642" s="105">
        <f t="shared" si="1192"/>
        <v>0</v>
      </c>
      <c r="L9642" s="105">
        <f t="shared" si="1193"/>
        <v>0</v>
      </c>
      <c r="M9642">
        <v>0.04</v>
      </c>
      <c r="N9642">
        <f t="shared" si="1194"/>
        <v>3.3960531989175591E-3</v>
      </c>
    </row>
    <row r="9643" spans="1:14" x14ac:dyDescent="0.3">
      <c r="A9643">
        <f t="shared" si="1195"/>
        <v>97</v>
      </c>
      <c r="E9643" s="105">
        <f t="shared" si="1196"/>
        <v>0</v>
      </c>
      <c r="I9643" s="105">
        <f t="shared" si="1197"/>
        <v>0</v>
      </c>
      <c r="J9643" s="105">
        <f t="shared" si="1191"/>
        <v>0</v>
      </c>
      <c r="K9643" s="105">
        <f t="shared" si="1192"/>
        <v>0</v>
      </c>
      <c r="L9643" s="105">
        <f t="shared" si="1193"/>
        <v>0</v>
      </c>
      <c r="M9643">
        <v>0.04</v>
      </c>
      <c r="N9643">
        <f t="shared" si="1194"/>
        <v>3.3960531989175591E-3</v>
      </c>
    </row>
    <row r="9644" spans="1:14" x14ac:dyDescent="0.3">
      <c r="A9644">
        <f t="shared" si="1195"/>
        <v>97</v>
      </c>
      <c r="E9644" s="105">
        <f t="shared" si="1196"/>
        <v>0</v>
      </c>
      <c r="I9644" s="105">
        <f t="shared" si="1197"/>
        <v>0</v>
      </c>
      <c r="J9644" s="105">
        <f t="shared" si="1191"/>
        <v>0</v>
      </c>
      <c r="K9644" s="105">
        <f t="shared" si="1192"/>
        <v>0</v>
      </c>
      <c r="L9644" s="105">
        <f t="shared" si="1193"/>
        <v>0</v>
      </c>
      <c r="M9644">
        <v>0.04</v>
      </c>
      <c r="N9644">
        <f t="shared" si="1194"/>
        <v>3.3960531989175591E-3</v>
      </c>
    </row>
    <row r="9645" spans="1:14" x14ac:dyDescent="0.3">
      <c r="A9645">
        <f t="shared" si="1195"/>
        <v>97</v>
      </c>
      <c r="E9645" s="105">
        <f t="shared" si="1196"/>
        <v>0</v>
      </c>
      <c r="I9645" s="105">
        <f t="shared" si="1197"/>
        <v>0</v>
      </c>
      <c r="J9645" s="105">
        <f t="shared" si="1191"/>
        <v>0</v>
      </c>
      <c r="K9645" s="105">
        <f t="shared" si="1192"/>
        <v>0</v>
      </c>
      <c r="L9645" s="105">
        <f t="shared" si="1193"/>
        <v>0</v>
      </c>
      <c r="M9645">
        <v>0.04</v>
      </c>
      <c r="N9645">
        <f t="shared" si="1194"/>
        <v>3.3960531989175591E-3</v>
      </c>
    </row>
    <row r="9646" spans="1:14" x14ac:dyDescent="0.3">
      <c r="A9646">
        <f t="shared" si="1195"/>
        <v>97</v>
      </c>
      <c r="E9646" s="105">
        <f t="shared" si="1196"/>
        <v>0</v>
      </c>
      <c r="I9646" s="105">
        <f t="shared" si="1197"/>
        <v>0</v>
      </c>
      <c r="J9646" s="105">
        <f t="shared" si="1191"/>
        <v>0</v>
      </c>
      <c r="K9646" s="105">
        <f t="shared" si="1192"/>
        <v>0</v>
      </c>
      <c r="L9646" s="105">
        <f t="shared" si="1193"/>
        <v>0</v>
      </c>
      <c r="M9646">
        <v>0.04</v>
      </c>
      <c r="N9646">
        <f t="shared" si="1194"/>
        <v>3.3960531989175591E-3</v>
      </c>
    </row>
    <row r="9647" spans="1:14" x14ac:dyDescent="0.3">
      <c r="A9647">
        <f t="shared" si="1195"/>
        <v>97</v>
      </c>
      <c r="E9647" s="105">
        <f t="shared" si="1196"/>
        <v>0</v>
      </c>
      <c r="I9647" s="105">
        <f t="shared" si="1197"/>
        <v>0</v>
      </c>
      <c r="J9647" s="105">
        <f t="shared" si="1191"/>
        <v>0</v>
      </c>
      <c r="K9647" s="105">
        <f t="shared" si="1192"/>
        <v>0</v>
      </c>
      <c r="L9647" s="105">
        <f t="shared" si="1193"/>
        <v>0</v>
      </c>
      <c r="M9647">
        <v>0.04</v>
      </c>
      <c r="N9647">
        <f t="shared" si="1194"/>
        <v>3.3960531989175591E-3</v>
      </c>
    </row>
    <row r="9648" spans="1:14" x14ac:dyDescent="0.3">
      <c r="A9648">
        <f t="shared" si="1195"/>
        <v>97</v>
      </c>
      <c r="E9648" s="105">
        <f t="shared" si="1196"/>
        <v>0</v>
      </c>
      <c r="I9648" s="105">
        <f t="shared" si="1197"/>
        <v>0</v>
      </c>
      <c r="J9648" s="105">
        <f t="shared" si="1191"/>
        <v>0</v>
      </c>
      <c r="K9648" s="105">
        <f t="shared" si="1192"/>
        <v>0</v>
      </c>
      <c r="L9648" s="105">
        <f t="shared" si="1193"/>
        <v>0</v>
      </c>
      <c r="M9648">
        <v>0.04</v>
      </c>
      <c r="N9648">
        <f t="shared" si="1194"/>
        <v>3.3960531989175591E-3</v>
      </c>
    </row>
    <row r="9649" spans="1:14" x14ac:dyDescent="0.3">
      <c r="A9649">
        <f t="shared" si="1195"/>
        <v>97</v>
      </c>
      <c r="E9649" s="105">
        <f t="shared" si="1196"/>
        <v>0</v>
      </c>
      <c r="I9649" s="105">
        <f t="shared" si="1197"/>
        <v>0</v>
      </c>
      <c r="J9649" s="105">
        <f t="shared" si="1191"/>
        <v>0</v>
      </c>
      <c r="K9649" s="105">
        <f t="shared" si="1192"/>
        <v>0</v>
      </c>
      <c r="L9649" s="105">
        <f t="shared" si="1193"/>
        <v>0</v>
      </c>
      <c r="M9649">
        <v>0.04</v>
      </c>
      <c r="N9649">
        <f t="shared" si="1194"/>
        <v>3.3960531989175591E-3</v>
      </c>
    </row>
    <row r="9650" spans="1:14" x14ac:dyDescent="0.3">
      <c r="A9650">
        <f t="shared" si="1195"/>
        <v>97</v>
      </c>
      <c r="E9650" s="105">
        <f t="shared" si="1196"/>
        <v>0</v>
      </c>
      <c r="I9650" s="105">
        <f t="shared" si="1197"/>
        <v>0</v>
      </c>
      <c r="J9650" s="105">
        <f t="shared" si="1191"/>
        <v>0</v>
      </c>
      <c r="K9650" s="105">
        <f t="shared" si="1192"/>
        <v>0</v>
      </c>
      <c r="L9650" s="105">
        <f t="shared" si="1193"/>
        <v>0</v>
      </c>
      <c r="M9650">
        <v>0.04</v>
      </c>
      <c r="N9650">
        <f t="shared" si="1194"/>
        <v>3.3960531989175591E-3</v>
      </c>
    </row>
    <row r="9651" spans="1:14" x14ac:dyDescent="0.3">
      <c r="A9651">
        <f t="shared" si="1195"/>
        <v>97</v>
      </c>
      <c r="E9651" s="105">
        <f t="shared" si="1196"/>
        <v>0</v>
      </c>
      <c r="I9651" s="105">
        <f t="shared" si="1197"/>
        <v>0</v>
      </c>
      <c r="J9651" s="105">
        <f t="shared" si="1191"/>
        <v>0</v>
      </c>
      <c r="K9651" s="105">
        <f t="shared" si="1192"/>
        <v>0</v>
      </c>
      <c r="L9651" s="105">
        <f t="shared" si="1193"/>
        <v>0</v>
      </c>
      <c r="M9651">
        <v>0.04</v>
      </c>
      <c r="N9651">
        <f t="shared" si="1194"/>
        <v>3.3960531989175591E-3</v>
      </c>
    </row>
    <row r="9652" spans="1:14" x14ac:dyDescent="0.3">
      <c r="A9652">
        <f t="shared" si="1195"/>
        <v>97</v>
      </c>
      <c r="E9652" s="105">
        <f t="shared" si="1196"/>
        <v>0</v>
      </c>
      <c r="I9652" s="105">
        <f t="shared" si="1197"/>
        <v>0</v>
      </c>
      <c r="J9652" s="105">
        <f t="shared" si="1191"/>
        <v>0</v>
      </c>
      <c r="K9652" s="105">
        <f t="shared" si="1192"/>
        <v>0</v>
      </c>
      <c r="L9652" s="105">
        <f t="shared" si="1193"/>
        <v>0</v>
      </c>
      <c r="M9652">
        <v>0.04</v>
      </c>
      <c r="N9652">
        <f t="shared" si="1194"/>
        <v>3.3960531989175591E-3</v>
      </c>
    </row>
    <row r="9653" spans="1:14" x14ac:dyDescent="0.3">
      <c r="A9653">
        <f t="shared" si="1195"/>
        <v>97</v>
      </c>
      <c r="E9653" s="105">
        <f t="shared" si="1196"/>
        <v>0</v>
      </c>
      <c r="I9653" s="105">
        <f t="shared" si="1197"/>
        <v>0</v>
      </c>
      <c r="J9653" s="105">
        <f t="shared" si="1191"/>
        <v>0</v>
      </c>
      <c r="K9653" s="105">
        <f t="shared" si="1192"/>
        <v>0</v>
      </c>
      <c r="L9653" s="105">
        <f t="shared" si="1193"/>
        <v>0</v>
      </c>
      <c r="M9653">
        <v>0.04</v>
      </c>
      <c r="N9653">
        <f t="shared" si="1194"/>
        <v>3.3960531989175591E-3</v>
      </c>
    </row>
    <row r="9654" spans="1:14" x14ac:dyDescent="0.3">
      <c r="A9654">
        <f t="shared" si="1195"/>
        <v>97</v>
      </c>
      <c r="E9654" s="105">
        <f t="shared" si="1196"/>
        <v>0</v>
      </c>
      <c r="I9654" s="105">
        <f t="shared" si="1197"/>
        <v>0</v>
      </c>
      <c r="J9654" s="105">
        <f t="shared" si="1191"/>
        <v>0</v>
      </c>
      <c r="K9654" s="105">
        <f t="shared" si="1192"/>
        <v>0</v>
      </c>
      <c r="L9654" s="105">
        <f t="shared" si="1193"/>
        <v>0</v>
      </c>
      <c r="M9654">
        <v>0.04</v>
      </c>
      <c r="N9654">
        <f t="shared" si="1194"/>
        <v>3.3960531989175591E-3</v>
      </c>
    </row>
    <row r="9655" spans="1:14" x14ac:dyDescent="0.3">
      <c r="A9655">
        <f t="shared" si="1195"/>
        <v>97</v>
      </c>
      <c r="E9655" s="105">
        <f t="shared" si="1196"/>
        <v>0</v>
      </c>
      <c r="I9655" s="105">
        <f t="shared" si="1197"/>
        <v>0</v>
      </c>
      <c r="J9655" s="105">
        <f t="shared" si="1191"/>
        <v>0</v>
      </c>
      <c r="K9655" s="105">
        <f t="shared" si="1192"/>
        <v>0</v>
      </c>
      <c r="L9655" s="105">
        <f t="shared" si="1193"/>
        <v>0</v>
      </c>
      <c r="M9655">
        <v>0.04</v>
      </c>
      <c r="N9655">
        <f t="shared" si="1194"/>
        <v>3.3960531989175591E-3</v>
      </c>
    </row>
    <row r="9656" spans="1:14" x14ac:dyDescent="0.3">
      <c r="A9656">
        <f t="shared" si="1195"/>
        <v>97</v>
      </c>
      <c r="E9656" s="105">
        <f t="shared" si="1196"/>
        <v>0</v>
      </c>
      <c r="I9656" s="105">
        <f t="shared" si="1197"/>
        <v>0</v>
      </c>
      <c r="J9656" s="105">
        <f t="shared" si="1191"/>
        <v>0</v>
      </c>
      <c r="K9656" s="105">
        <f t="shared" si="1192"/>
        <v>0</v>
      </c>
      <c r="L9656" s="105">
        <f t="shared" si="1193"/>
        <v>0</v>
      </c>
      <c r="M9656">
        <v>0.04</v>
      </c>
      <c r="N9656">
        <f t="shared" si="1194"/>
        <v>3.3960531989175591E-3</v>
      </c>
    </row>
    <row r="9657" spans="1:14" x14ac:dyDescent="0.3">
      <c r="A9657">
        <f t="shared" si="1195"/>
        <v>97</v>
      </c>
      <c r="E9657" s="105">
        <f t="shared" si="1196"/>
        <v>0</v>
      </c>
      <c r="I9657" s="105">
        <f t="shared" si="1197"/>
        <v>0</v>
      </c>
      <c r="J9657" s="105">
        <f t="shared" si="1191"/>
        <v>0</v>
      </c>
      <c r="K9657" s="105">
        <f t="shared" si="1192"/>
        <v>0</v>
      </c>
      <c r="L9657" s="105">
        <f t="shared" si="1193"/>
        <v>0</v>
      </c>
      <c r="M9657">
        <v>0.04</v>
      </c>
      <c r="N9657">
        <f t="shared" si="1194"/>
        <v>3.3960531989175591E-3</v>
      </c>
    </row>
    <row r="9658" spans="1:14" x14ac:dyDescent="0.3">
      <c r="A9658">
        <f t="shared" si="1195"/>
        <v>97</v>
      </c>
      <c r="E9658" s="105">
        <f t="shared" si="1196"/>
        <v>0</v>
      </c>
      <c r="I9658" s="105">
        <f t="shared" si="1197"/>
        <v>0</v>
      </c>
      <c r="J9658" s="105">
        <f t="shared" si="1191"/>
        <v>0</v>
      </c>
      <c r="K9658" s="105">
        <f t="shared" si="1192"/>
        <v>0</v>
      </c>
      <c r="L9658" s="105">
        <f t="shared" si="1193"/>
        <v>0</v>
      </c>
      <c r="M9658">
        <v>0.04</v>
      </c>
      <c r="N9658">
        <f t="shared" si="1194"/>
        <v>3.3960531989175591E-3</v>
      </c>
    </row>
    <row r="9659" spans="1:14" x14ac:dyDescent="0.3">
      <c r="A9659">
        <f t="shared" si="1195"/>
        <v>97</v>
      </c>
      <c r="E9659" s="105">
        <f t="shared" si="1196"/>
        <v>0</v>
      </c>
      <c r="I9659" s="105">
        <f t="shared" si="1197"/>
        <v>0</v>
      </c>
      <c r="J9659" s="105">
        <f t="shared" si="1191"/>
        <v>0</v>
      </c>
      <c r="K9659" s="105">
        <f t="shared" si="1192"/>
        <v>0</v>
      </c>
      <c r="L9659" s="105">
        <f t="shared" si="1193"/>
        <v>0</v>
      </c>
      <c r="M9659">
        <v>0.04</v>
      </c>
      <c r="N9659">
        <f t="shared" si="1194"/>
        <v>3.3960531989175591E-3</v>
      </c>
    </row>
    <row r="9660" spans="1:14" x14ac:dyDescent="0.3">
      <c r="A9660">
        <f t="shared" si="1195"/>
        <v>97</v>
      </c>
      <c r="E9660" s="105">
        <f t="shared" si="1196"/>
        <v>0</v>
      </c>
      <c r="I9660" s="105">
        <f t="shared" si="1197"/>
        <v>0</v>
      </c>
      <c r="J9660" s="105">
        <f t="shared" si="1191"/>
        <v>0</v>
      </c>
      <c r="K9660" s="105">
        <f t="shared" si="1192"/>
        <v>0</v>
      </c>
      <c r="L9660" s="105">
        <f t="shared" si="1193"/>
        <v>0</v>
      </c>
      <c r="M9660">
        <v>0.04</v>
      </c>
      <c r="N9660">
        <f t="shared" si="1194"/>
        <v>3.3960531989175591E-3</v>
      </c>
    </row>
    <row r="9661" spans="1:14" x14ac:dyDescent="0.3">
      <c r="A9661">
        <f t="shared" si="1195"/>
        <v>97</v>
      </c>
      <c r="E9661" s="105">
        <f t="shared" si="1196"/>
        <v>0</v>
      </c>
      <c r="I9661" s="105">
        <f t="shared" si="1197"/>
        <v>0</v>
      </c>
      <c r="J9661" s="105">
        <f t="shared" si="1191"/>
        <v>0</v>
      </c>
      <c r="K9661" s="105">
        <f t="shared" si="1192"/>
        <v>0</v>
      </c>
      <c r="L9661" s="105">
        <f t="shared" si="1193"/>
        <v>0</v>
      </c>
      <c r="M9661">
        <v>0.04</v>
      </c>
      <c r="N9661">
        <f t="shared" si="1194"/>
        <v>3.3960531989175591E-3</v>
      </c>
    </row>
    <row r="9662" spans="1:14" x14ac:dyDescent="0.3">
      <c r="A9662">
        <f t="shared" si="1195"/>
        <v>97</v>
      </c>
      <c r="E9662" s="105">
        <f t="shared" si="1196"/>
        <v>0</v>
      </c>
      <c r="I9662" s="105">
        <f t="shared" si="1197"/>
        <v>0</v>
      </c>
      <c r="J9662" s="105">
        <f t="shared" si="1191"/>
        <v>0</v>
      </c>
      <c r="K9662" s="105">
        <f t="shared" si="1192"/>
        <v>0</v>
      </c>
      <c r="L9662" s="105">
        <f t="shared" si="1193"/>
        <v>0</v>
      </c>
      <c r="M9662">
        <v>0.04</v>
      </c>
      <c r="N9662">
        <f t="shared" si="1194"/>
        <v>3.3960531989175591E-3</v>
      </c>
    </row>
    <row r="9663" spans="1:14" x14ac:dyDescent="0.3">
      <c r="A9663">
        <f t="shared" si="1195"/>
        <v>97</v>
      </c>
      <c r="E9663" s="105">
        <f t="shared" si="1196"/>
        <v>0</v>
      </c>
      <c r="I9663" s="105">
        <f t="shared" si="1197"/>
        <v>0</v>
      </c>
      <c r="J9663" s="105">
        <f t="shared" si="1191"/>
        <v>0</v>
      </c>
      <c r="K9663" s="105">
        <f t="shared" si="1192"/>
        <v>0</v>
      </c>
      <c r="L9663" s="105">
        <f t="shared" si="1193"/>
        <v>0</v>
      </c>
      <c r="M9663">
        <v>0.04</v>
      </c>
      <c r="N9663">
        <f t="shared" si="1194"/>
        <v>3.3960531989175591E-3</v>
      </c>
    </row>
    <row r="9664" spans="1:14" x14ac:dyDescent="0.3">
      <c r="A9664">
        <f t="shared" si="1195"/>
        <v>97</v>
      </c>
      <c r="E9664" s="105">
        <f t="shared" si="1196"/>
        <v>0</v>
      </c>
      <c r="I9664" s="105">
        <f t="shared" si="1197"/>
        <v>0</v>
      </c>
      <c r="J9664" s="105">
        <f t="shared" si="1191"/>
        <v>0</v>
      </c>
      <c r="K9664" s="105">
        <f t="shared" si="1192"/>
        <v>0</v>
      </c>
      <c r="L9664" s="105">
        <f t="shared" si="1193"/>
        <v>0</v>
      </c>
      <c r="M9664">
        <v>0.04</v>
      </c>
      <c r="N9664">
        <f t="shared" si="1194"/>
        <v>3.3960531989175591E-3</v>
      </c>
    </row>
    <row r="9665" spans="1:14" x14ac:dyDescent="0.3">
      <c r="A9665">
        <f t="shared" si="1195"/>
        <v>97</v>
      </c>
      <c r="E9665" s="105">
        <f t="shared" si="1196"/>
        <v>0</v>
      </c>
      <c r="I9665" s="105">
        <f t="shared" si="1197"/>
        <v>0</v>
      </c>
      <c r="J9665" s="105">
        <f t="shared" si="1191"/>
        <v>0</v>
      </c>
      <c r="K9665" s="105">
        <f t="shared" si="1192"/>
        <v>0</v>
      </c>
      <c r="L9665" s="105">
        <f t="shared" si="1193"/>
        <v>0</v>
      </c>
      <c r="M9665">
        <v>0.04</v>
      </c>
      <c r="N9665">
        <f t="shared" si="1194"/>
        <v>3.3960531989175591E-3</v>
      </c>
    </row>
    <row r="9666" spans="1:14" x14ac:dyDescent="0.3">
      <c r="A9666">
        <f t="shared" si="1195"/>
        <v>97</v>
      </c>
      <c r="E9666" s="105">
        <f t="shared" si="1196"/>
        <v>0</v>
      </c>
      <c r="I9666" s="105">
        <f t="shared" si="1197"/>
        <v>0</v>
      </c>
      <c r="J9666" s="105">
        <f t="shared" si="1191"/>
        <v>0</v>
      </c>
      <c r="K9666" s="105">
        <f t="shared" si="1192"/>
        <v>0</v>
      </c>
      <c r="L9666" s="105">
        <f t="shared" si="1193"/>
        <v>0</v>
      </c>
      <c r="M9666">
        <v>0.04</v>
      </c>
      <c r="N9666">
        <f t="shared" si="1194"/>
        <v>3.3960531989175591E-3</v>
      </c>
    </row>
    <row r="9667" spans="1:14" x14ac:dyDescent="0.3">
      <c r="A9667">
        <f t="shared" si="1195"/>
        <v>97</v>
      </c>
      <c r="E9667" s="105">
        <f t="shared" si="1196"/>
        <v>0</v>
      </c>
      <c r="I9667" s="105">
        <f t="shared" si="1197"/>
        <v>0</v>
      </c>
      <c r="J9667" s="105">
        <f t="shared" ref="J9667:J9730" si="1198">E9667*($H$2/12)</f>
        <v>0</v>
      </c>
      <c r="K9667" s="105">
        <f t="shared" ref="K9667:K9730" si="1199">I9667-J9667</f>
        <v>0</v>
      </c>
      <c r="L9667" s="105">
        <f t="shared" ref="L9667:L9730" si="1200">N9667*(E9667-K9667)</f>
        <v>0</v>
      </c>
      <c r="M9667">
        <v>0.04</v>
      </c>
      <c r="N9667">
        <f t="shared" ref="N9667:N9730" si="1201">1-(POWER(1-M9667,(1/12)))</f>
        <v>3.3960531989175591E-3</v>
      </c>
    </row>
    <row r="9668" spans="1:14" x14ac:dyDescent="0.3">
      <c r="A9668">
        <f t="shared" si="1195"/>
        <v>97</v>
      </c>
      <c r="E9668" s="105">
        <f t="shared" si="1196"/>
        <v>0</v>
      </c>
      <c r="I9668" s="105">
        <f t="shared" si="1197"/>
        <v>0</v>
      </c>
      <c r="J9668" s="105">
        <f t="shared" si="1198"/>
        <v>0</v>
      </c>
      <c r="K9668" s="105">
        <f t="shared" si="1199"/>
        <v>0</v>
      </c>
      <c r="L9668" s="105">
        <f t="shared" si="1200"/>
        <v>0</v>
      </c>
      <c r="M9668">
        <v>0.04</v>
      </c>
      <c r="N9668">
        <f t="shared" si="1201"/>
        <v>3.3960531989175591E-3</v>
      </c>
    </row>
    <row r="9669" spans="1:14" x14ac:dyDescent="0.3">
      <c r="A9669">
        <f t="shared" si="1195"/>
        <v>97</v>
      </c>
      <c r="E9669" s="105">
        <f t="shared" si="1196"/>
        <v>0</v>
      </c>
      <c r="I9669" s="105">
        <f t="shared" si="1197"/>
        <v>0</v>
      </c>
      <c r="J9669" s="105">
        <f t="shared" si="1198"/>
        <v>0</v>
      </c>
      <c r="K9669" s="105">
        <f t="shared" si="1199"/>
        <v>0</v>
      </c>
      <c r="L9669" s="105">
        <f t="shared" si="1200"/>
        <v>0</v>
      </c>
      <c r="M9669">
        <v>0.04</v>
      </c>
      <c r="N9669">
        <f t="shared" si="1201"/>
        <v>3.3960531989175591E-3</v>
      </c>
    </row>
    <row r="9670" spans="1:14" x14ac:dyDescent="0.3">
      <c r="A9670">
        <f t="shared" si="1195"/>
        <v>97</v>
      </c>
      <c r="E9670" s="105">
        <f t="shared" si="1196"/>
        <v>0</v>
      </c>
      <c r="I9670" s="105">
        <f t="shared" si="1197"/>
        <v>0</v>
      </c>
      <c r="J9670" s="105">
        <f t="shared" si="1198"/>
        <v>0</v>
      </c>
      <c r="K9670" s="105">
        <f t="shared" si="1199"/>
        <v>0</v>
      </c>
      <c r="L9670" s="105">
        <f t="shared" si="1200"/>
        <v>0</v>
      </c>
      <c r="M9670">
        <v>0.04</v>
      </c>
      <c r="N9670">
        <f t="shared" si="1201"/>
        <v>3.3960531989175591E-3</v>
      </c>
    </row>
    <row r="9671" spans="1:14" x14ac:dyDescent="0.3">
      <c r="A9671">
        <f t="shared" si="1195"/>
        <v>97</v>
      </c>
      <c r="E9671" s="105">
        <f t="shared" si="1196"/>
        <v>0</v>
      </c>
      <c r="I9671" s="105">
        <f t="shared" si="1197"/>
        <v>0</v>
      </c>
      <c r="J9671" s="105">
        <f t="shared" si="1198"/>
        <v>0</v>
      </c>
      <c r="K9671" s="105">
        <f t="shared" si="1199"/>
        <v>0</v>
      </c>
      <c r="L9671" s="105">
        <f t="shared" si="1200"/>
        <v>0</v>
      </c>
      <c r="M9671">
        <v>0.04</v>
      </c>
      <c r="N9671">
        <f t="shared" si="1201"/>
        <v>3.3960531989175591E-3</v>
      </c>
    </row>
    <row r="9672" spans="1:14" x14ac:dyDescent="0.3">
      <c r="A9672">
        <f t="shared" si="1195"/>
        <v>97</v>
      </c>
      <c r="E9672" s="105">
        <f t="shared" si="1196"/>
        <v>0</v>
      </c>
      <c r="I9672" s="105">
        <f t="shared" si="1197"/>
        <v>0</v>
      </c>
      <c r="J9672" s="105">
        <f t="shared" si="1198"/>
        <v>0</v>
      </c>
      <c r="K9672" s="105">
        <f t="shared" si="1199"/>
        <v>0</v>
      </c>
      <c r="L9672" s="105">
        <f t="shared" si="1200"/>
        <v>0</v>
      </c>
      <c r="M9672">
        <v>0.04</v>
      </c>
      <c r="N9672">
        <f t="shared" si="1201"/>
        <v>3.3960531989175591E-3</v>
      </c>
    </row>
    <row r="9673" spans="1:14" x14ac:dyDescent="0.3">
      <c r="A9673">
        <f t="shared" si="1195"/>
        <v>97</v>
      </c>
      <c r="E9673" s="105">
        <f t="shared" si="1196"/>
        <v>0</v>
      </c>
      <c r="I9673" s="105">
        <f t="shared" si="1197"/>
        <v>0</v>
      </c>
      <c r="J9673" s="105">
        <f t="shared" si="1198"/>
        <v>0</v>
      </c>
      <c r="K9673" s="105">
        <f t="shared" si="1199"/>
        <v>0</v>
      </c>
      <c r="L9673" s="105">
        <f t="shared" si="1200"/>
        <v>0</v>
      </c>
      <c r="M9673">
        <v>0.04</v>
      </c>
      <c r="N9673">
        <f t="shared" si="1201"/>
        <v>3.3960531989175591E-3</v>
      </c>
    </row>
    <row r="9674" spans="1:14" x14ac:dyDescent="0.3">
      <c r="A9674">
        <f t="shared" si="1195"/>
        <v>97</v>
      </c>
      <c r="E9674" s="105">
        <f t="shared" si="1196"/>
        <v>0</v>
      </c>
      <c r="I9674" s="105">
        <f t="shared" si="1197"/>
        <v>0</v>
      </c>
      <c r="J9674" s="105">
        <f t="shared" si="1198"/>
        <v>0</v>
      </c>
      <c r="K9674" s="105">
        <f t="shared" si="1199"/>
        <v>0</v>
      </c>
      <c r="L9674" s="105">
        <f t="shared" si="1200"/>
        <v>0</v>
      </c>
      <c r="M9674">
        <v>0.04</v>
      </c>
      <c r="N9674">
        <f t="shared" si="1201"/>
        <v>3.3960531989175591E-3</v>
      </c>
    </row>
    <row r="9675" spans="1:14" x14ac:dyDescent="0.3">
      <c r="A9675">
        <f t="shared" si="1195"/>
        <v>97</v>
      </c>
      <c r="E9675" s="105">
        <f t="shared" si="1196"/>
        <v>0</v>
      </c>
      <c r="I9675" s="105">
        <f t="shared" si="1197"/>
        <v>0</v>
      </c>
      <c r="J9675" s="105">
        <f t="shared" si="1198"/>
        <v>0</v>
      </c>
      <c r="K9675" s="105">
        <f t="shared" si="1199"/>
        <v>0</v>
      </c>
      <c r="L9675" s="105">
        <f t="shared" si="1200"/>
        <v>0</v>
      </c>
      <c r="M9675">
        <v>0.04</v>
      </c>
      <c r="N9675">
        <f t="shared" si="1201"/>
        <v>3.3960531989175591E-3</v>
      </c>
    </row>
    <row r="9676" spans="1:14" x14ac:dyDescent="0.3">
      <c r="A9676">
        <f t="shared" si="1195"/>
        <v>97</v>
      </c>
      <c r="E9676" s="105">
        <f t="shared" si="1196"/>
        <v>0</v>
      </c>
      <c r="I9676" s="105">
        <f t="shared" si="1197"/>
        <v>0</v>
      </c>
      <c r="J9676" s="105">
        <f t="shared" si="1198"/>
        <v>0</v>
      </c>
      <c r="K9676" s="105">
        <f t="shared" si="1199"/>
        <v>0</v>
      </c>
      <c r="L9676" s="105">
        <f t="shared" si="1200"/>
        <v>0</v>
      </c>
      <c r="M9676">
        <v>0.04</v>
      </c>
      <c r="N9676">
        <f t="shared" si="1201"/>
        <v>3.3960531989175591E-3</v>
      </c>
    </row>
    <row r="9677" spans="1:14" x14ac:dyDescent="0.3">
      <c r="A9677">
        <f t="shared" si="1195"/>
        <v>97</v>
      </c>
      <c r="E9677" s="105">
        <f t="shared" si="1196"/>
        <v>0</v>
      </c>
      <c r="I9677" s="105">
        <f t="shared" si="1197"/>
        <v>0</v>
      </c>
      <c r="J9677" s="105">
        <f t="shared" si="1198"/>
        <v>0</v>
      </c>
      <c r="K9677" s="105">
        <f t="shared" si="1199"/>
        <v>0</v>
      </c>
      <c r="L9677" s="105">
        <f t="shared" si="1200"/>
        <v>0</v>
      </c>
      <c r="M9677">
        <v>0.04</v>
      </c>
      <c r="N9677">
        <f t="shared" si="1201"/>
        <v>3.3960531989175591E-3</v>
      </c>
    </row>
    <row r="9678" spans="1:14" x14ac:dyDescent="0.3">
      <c r="A9678">
        <f t="shared" si="1195"/>
        <v>97</v>
      </c>
      <c r="E9678" s="105">
        <f t="shared" si="1196"/>
        <v>0</v>
      </c>
      <c r="I9678" s="105">
        <f t="shared" si="1197"/>
        <v>0</v>
      </c>
      <c r="J9678" s="105">
        <f t="shared" si="1198"/>
        <v>0</v>
      </c>
      <c r="K9678" s="105">
        <f t="shared" si="1199"/>
        <v>0</v>
      </c>
      <c r="L9678" s="105">
        <f t="shared" si="1200"/>
        <v>0</v>
      </c>
      <c r="M9678">
        <v>0.04</v>
      </c>
      <c r="N9678">
        <f t="shared" si="1201"/>
        <v>3.3960531989175591E-3</v>
      </c>
    </row>
    <row r="9679" spans="1:14" x14ac:dyDescent="0.3">
      <c r="A9679">
        <f t="shared" si="1195"/>
        <v>97</v>
      </c>
      <c r="E9679" s="105">
        <f t="shared" si="1196"/>
        <v>0</v>
      </c>
      <c r="I9679" s="105">
        <f t="shared" si="1197"/>
        <v>0</v>
      </c>
      <c r="J9679" s="105">
        <f t="shared" si="1198"/>
        <v>0</v>
      </c>
      <c r="K9679" s="105">
        <f t="shared" si="1199"/>
        <v>0</v>
      </c>
      <c r="L9679" s="105">
        <f t="shared" si="1200"/>
        <v>0</v>
      </c>
      <c r="M9679">
        <v>0.04</v>
      </c>
      <c r="N9679">
        <f t="shared" si="1201"/>
        <v>3.3960531989175591E-3</v>
      </c>
    </row>
    <row r="9680" spans="1:14" x14ac:dyDescent="0.3">
      <c r="A9680">
        <f t="shared" si="1195"/>
        <v>97</v>
      </c>
      <c r="E9680" s="105">
        <f t="shared" si="1196"/>
        <v>0</v>
      </c>
      <c r="I9680" s="105">
        <f t="shared" si="1197"/>
        <v>0</v>
      </c>
      <c r="J9680" s="105">
        <f t="shared" si="1198"/>
        <v>0</v>
      </c>
      <c r="K9680" s="105">
        <f t="shared" si="1199"/>
        <v>0</v>
      </c>
      <c r="L9680" s="105">
        <f t="shared" si="1200"/>
        <v>0</v>
      </c>
      <c r="M9680">
        <v>0.04</v>
      </c>
      <c r="N9680">
        <f t="shared" si="1201"/>
        <v>3.3960531989175591E-3</v>
      </c>
    </row>
    <row r="9681" spans="1:14" x14ac:dyDescent="0.3">
      <c r="A9681">
        <f t="shared" si="1195"/>
        <v>97</v>
      </c>
      <c r="E9681" s="105">
        <f t="shared" si="1196"/>
        <v>0</v>
      </c>
      <c r="I9681" s="105">
        <f t="shared" si="1197"/>
        <v>0</v>
      </c>
      <c r="J9681" s="105">
        <f t="shared" si="1198"/>
        <v>0</v>
      </c>
      <c r="K9681" s="105">
        <f t="shared" si="1199"/>
        <v>0</v>
      </c>
      <c r="L9681" s="105">
        <f t="shared" si="1200"/>
        <v>0</v>
      </c>
      <c r="M9681">
        <v>0.04</v>
      </c>
      <c r="N9681">
        <f t="shared" si="1201"/>
        <v>3.3960531989175591E-3</v>
      </c>
    </row>
    <row r="9682" spans="1:14" x14ac:dyDescent="0.3">
      <c r="A9682">
        <f t="shared" si="1195"/>
        <v>97</v>
      </c>
      <c r="E9682" s="105">
        <f t="shared" si="1196"/>
        <v>0</v>
      </c>
      <c r="I9682" s="105">
        <f t="shared" si="1197"/>
        <v>0</v>
      </c>
      <c r="J9682" s="105">
        <f t="shared" si="1198"/>
        <v>0</v>
      </c>
      <c r="K9682" s="105">
        <f t="shared" si="1199"/>
        <v>0</v>
      </c>
      <c r="L9682" s="105">
        <f t="shared" si="1200"/>
        <v>0</v>
      </c>
      <c r="M9682">
        <v>0.04</v>
      </c>
      <c r="N9682">
        <f t="shared" si="1201"/>
        <v>3.3960531989175591E-3</v>
      </c>
    </row>
    <row r="9683" spans="1:14" x14ac:dyDescent="0.3">
      <c r="A9683">
        <f t="shared" si="1195"/>
        <v>97</v>
      </c>
      <c r="E9683" s="105">
        <f t="shared" si="1196"/>
        <v>0</v>
      </c>
      <c r="I9683" s="105">
        <f t="shared" si="1197"/>
        <v>0</v>
      </c>
      <c r="J9683" s="105">
        <f t="shared" si="1198"/>
        <v>0</v>
      </c>
      <c r="K9683" s="105">
        <f t="shared" si="1199"/>
        <v>0</v>
      </c>
      <c r="L9683" s="105">
        <f t="shared" si="1200"/>
        <v>0</v>
      </c>
      <c r="M9683">
        <v>0.04</v>
      </c>
      <c r="N9683">
        <f t="shared" si="1201"/>
        <v>3.3960531989175591E-3</v>
      </c>
    </row>
    <row r="9684" spans="1:14" x14ac:dyDescent="0.3">
      <c r="A9684">
        <f t="shared" si="1195"/>
        <v>97</v>
      </c>
      <c r="E9684" s="105">
        <f t="shared" si="1196"/>
        <v>0</v>
      </c>
      <c r="I9684" s="105">
        <f t="shared" si="1197"/>
        <v>0</v>
      </c>
      <c r="J9684" s="105">
        <f t="shared" si="1198"/>
        <v>0</v>
      </c>
      <c r="K9684" s="105">
        <f t="shared" si="1199"/>
        <v>0</v>
      </c>
      <c r="L9684" s="105">
        <f t="shared" si="1200"/>
        <v>0</v>
      </c>
      <c r="M9684">
        <v>0.04</v>
      </c>
      <c r="N9684">
        <f t="shared" si="1201"/>
        <v>3.3960531989175591E-3</v>
      </c>
    </row>
    <row r="9685" spans="1:14" x14ac:dyDescent="0.3">
      <c r="A9685">
        <f t="shared" si="1195"/>
        <v>97</v>
      </c>
      <c r="E9685" s="105">
        <f t="shared" si="1196"/>
        <v>0</v>
      </c>
      <c r="I9685" s="105">
        <f t="shared" si="1197"/>
        <v>0</v>
      </c>
      <c r="J9685" s="105">
        <f t="shared" si="1198"/>
        <v>0</v>
      </c>
      <c r="K9685" s="105">
        <f t="shared" si="1199"/>
        <v>0</v>
      </c>
      <c r="L9685" s="105">
        <f t="shared" si="1200"/>
        <v>0</v>
      </c>
      <c r="M9685">
        <v>0.04</v>
      </c>
      <c r="N9685">
        <f t="shared" si="1201"/>
        <v>3.3960531989175591E-3</v>
      </c>
    </row>
    <row r="9686" spans="1:14" x14ac:dyDescent="0.3">
      <c r="A9686">
        <f t="shared" si="1195"/>
        <v>97</v>
      </c>
      <c r="E9686" s="105">
        <f t="shared" si="1196"/>
        <v>0</v>
      </c>
      <c r="I9686" s="105">
        <f t="shared" si="1197"/>
        <v>0</v>
      </c>
      <c r="J9686" s="105">
        <f t="shared" si="1198"/>
        <v>0</v>
      </c>
      <c r="K9686" s="105">
        <f t="shared" si="1199"/>
        <v>0</v>
      </c>
      <c r="L9686" s="105">
        <f t="shared" si="1200"/>
        <v>0</v>
      </c>
      <c r="M9686">
        <v>0.04</v>
      </c>
      <c r="N9686">
        <f t="shared" si="1201"/>
        <v>3.3960531989175591E-3</v>
      </c>
    </row>
    <row r="9687" spans="1:14" x14ac:dyDescent="0.3">
      <c r="A9687">
        <f t="shared" si="1195"/>
        <v>97</v>
      </c>
      <c r="E9687" s="105">
        <f t="shared" si="1196"/>
        <v>0</v>
      </c>
      <c r="I9687" s="105">
        <f t="shared" si="1197"/>
        <v>0</v>
      </c>
      <c r="J9687" s="105">
        <f t="shared" si="1198"/>
        <v>0</v>
      </c>
      <c r="K9687" s="105">
        <f t="shared" si="1199"/>
        <v>0</v>
      </c>
      <c r="L9687" s="105">
        <f t="shared" si="1200"/>
        <v>0</v>
      </c>
      <c r="M9687">
        <v>0.04</v>
      </c>
      <c r="N9687">
        <f t="shared" si="1201"/>
        <v>3.3960531989175591E-3</v>
      </c>
    </row>
    <row r="9688" spans="1:14" x14ac:dyDescent="0.3">
      <c r="A9688">
        <f t="shared" si="1195"/>
        <v>97</v>
      </c>
      <c r="E9688" s="105">
        <f t="shared" si="1196"/>
        <v>0</v>
      </c>
      <c r="I9688" s="105">
        <f t="shared" si="1197"/>
        <v>0</v>
      </c>
      <c r="J9688" s="105">
        <f t="shared" si="1198"/>
        <v>0</v>
      </c>
      <c r="K9688" s="105">
        <f t="shared" si="1199"/>
        <v>0</v>
      </c>
      <c r="L9688" s="105">
        <f t="shared" si="1200"/>
        <v>0</v>
      </c>
      <c r="M9688">
        <v>0.04</v>
      </c>
      <c r="N9688">
        <f t="shared" si="1201"/>
        <v>3.3960531989175591E-3</v>
      </c>
    </row>
    <row r="9689" spans="1:14" x14ac:dyDescent="0.3">
      <c r="A9689">
        <f t="shared" si="1195"/>
        <v>97</v>
      </c>
      <c r="E9689" s="105">
        <f t="shared" si="1196"/>
        <v>0</v>
      </c>
      <c r="I9689" s="105">
        <f t="shared" si="1197"/>
        <v>0</v>
      </c>
      <c r="J9689" s="105">
        <f t="shared" si="1198"/>
        <v>0</v>
      </c>
      <c r="K9689" s="105">
        <f t="shared" si="1199"/>
        <v>0</v>
      </c>
      <c r="L9689" s="105">
        <f t="shared" si="1200"/>
        <v>0</v>
      </c>
      <c r="M9689">
        <v>0.04</v>
      </c>
      <c r="N9689">
        <f t="shared" si="1201"/>
        <v>3.3960531989175591E-3</v>
      </c>
    </row>
    <row r="9690" spans="1:14" x14ac:dyDescent="0.3">
      <c r="A9690">
        <f t="shared" si="1195"/>
        <v>97</v>
      </c>
      <c r="E9690" s="105">
        <f t="shared" si="1196"/>
        <v>0</v>
      </c>
      <c r="I9690" s="105">
        <f t="shared" si="1197"/>
        <v>0</v>
      </c>
      <c r="J9690" s="105">
        <f t="shared" si="1198"/>
        <v>0</v>
      </c>
      <c r="K9690" s="105">
        <f t="shared" si="1199"/>
        <v>0</v>
      </c>
      <c r="L9690" s="105">
        <f t="shared" si="1200"/>
        <v>0</v>
      </c>
      <c r="M9690">
        <v>0.04</v>
      </c>
      <c r="N9690">
        <f t="shared" si="1201"/>
        <v>3.3960531989175591E-3</v>
      </c>
    </row>
    <row r="9691" spans="1:14" x14ac:dyDescent="0.3">
      <c r="A9691">
        <f t="shared" si="1195"/>
        <v>97</v>
      </c>
      <c r="E9691" s="105">
        <f t="shared" si="1196"/>
        <v>0</v>
      </c>
      <c r="I9691" s="105">
        <f t="shared" si="1197"/>
        <v>0</v>
      </c>
      <c r="J9691" s="105">
        <f t="shared" si="1198"/>
        <v>0</v>
      </c>
      <c r="K9691" s="105">
        <f t="shared" si="1199"/>
        <v>0</v>
      </c>
      <c r="L9691" s="105">
        <f t="shared" si="1200"/>
        <v>0</v>
      </c>
      <c r="M9691">
        <v>0.04</v>
      </c>
      <c r="N9691">
        <f t="shared" si="1201"/>
        <v>3.3960531989175591E-3</v>
      </c>
    </row>
    <row r="9692" spans="1:14" x14ac:dyDescent="0.3">
      <c r="A9692">
        <f t="shared" si="1195"/>
        <v>97</v>
      </c>
      <c r="E9692" s="105">
        <f t="shared" si="1196"/>
        <v>0</v>
      </c>
      <c r="I9692" s="105">
        <f t="shared" si="1197"/>
        <v>0</v>
      </c>
      <c r="J9692" s="105">
        <f t="shared" si="1198"/>
        <v>0</v>
      </c>
      <c r="K9692" s="105">
        <f t="shared" si="1199"/>
        <v>0</v>
      </c>
      <c r="L9692" s="105">
        <f t="shared" si="1200"/>
        <v>0</v>
      </c>
      <c r="M9692">
        <v>0.04</v>
      </c>
      <c r="N9692">
        <f t="shared" si="1201"/>
        <v>3.3960531989175591E-3</v>
      </c>
    </row>
    <row r="9693" spans="1:14" x14ac:dyDescent="0.3">
      <c r="A9693">
        <f t="shared" si="1195"/>
        <v>97</v>
      </c>
      <c r="E9693" s="105">
        <f t="shared" si="1196"/>
        <v>0</v>
      </c>
      <c r="I9693" s="105">
        <f t="shared" si="1197"/>
        <v>0</v>
      </c>
      <c r="J9693" s="105">
        <f t="shared" si="1198"/>
        <v>0</v>
      </c>
      <c r="K9693" s="105">
        <f t="shared" si="1199"/>
        <v>0</v>
      </c>
      <c r="L9693" s="105">
        <f t="shared" si="1200"/>
        <v>0</v>
      </c>
      <c r="M9693">
        <v>0.04</v>
      </c>
      <c r="N9693">
        <f t="shared" si="1201"/>
        <v>3.3960531989175591E-3</v>
      </c>
    </row>
    <row r="9694" spans="1:14" x14ac:dyDescent="0.3">
      <c r="A9694">
        <f t="shared" si="1195"/>
        <v>97</v>
      </c>
      <c r="E9694" s="105">
        <f t="shared" si="1196"/>
        <v>0</v>
      </c>
      <c r="I9694" s="105">
        <f t="shared" si="1197"/>
        <v>0</v>
      </c>
      <c r="J9694" s="105">
        <f t="shared" si="1198"/>
        <v>0</v>
      </c>
      <c r="K9694" s="105">
        <f t="shared" si="1199"/>
        <v>0</v>
      </c>
      <c r="L9694" s="105">
        <f t="shared" si="1200"/>
        <v>0</v>
      </c>
      <c r="M9694">
        <v>0.04</v>
      </c>
      <c r="N9694">
        <f t="shared" si="1201"/>
        <v>3.3960531989175591E-3</v>
      </c>
    </row>
    <row r="9695" spans="1:14" x14ac:dyDescent="0.3">
      <c r="A9695">
        <f t="shared" si="1195"/>
        <v>97</v>
      </c>
      <c r="E9695" s="105">
        <f t="shared" si="1196"/>
        <v>0</v>
      </c>
      <c r="I9695" s="105">
        <f t="shared" si="1197"/>
        <v>0</v>
      </c>
      <c r="J9695" s="105">
        <f t="shared" si="1198"/>
        <v>0</v>
      </c>
      <c r="K9695" s="105">
        <f t="shared" si="1199"/>
        <v>0</v>
      </c>
      <c r="L9695" s="105">
        <f t="shared" si="1200"/>
        <v>0</v>
      </c>
      <c r="M9695">
        <v>0.04</v>
      </c>
      <c r="N9695">
        <f t="shared" si="1201"/>
        <v>3.3960531989175591E-3</v>
      </c>
    </row>
    <row r="9696" spans="1:14" x14ac:dyDescent="0.3">
      <c r="A9696">
        <f t="shared" si="1195"/>
        <v>97</v>
      </c>
      <c r="E9696" s="105">
        <f t="shared" si="1196"/>
        <v>0</v>
      </c>
      <c r="I9696" s="105">
        <f t="shared" si="1197"/>
        <v>0</v>
      </c>
      <c r="J9696" s="105">
        <f t="shared" si="1198"/>
        <v>0</v>
      </c>
      <c r="K9696" s="105">
        <f t="shared" si="1199"/>
        <v>0</v>
      </c>
      <c r="L9696" s="105">
        <f t="shared" si="1200"/>
        <v>0</v>
      </c>
      <c r="M9696">
        <v>0.04</v>
      </c>
      <c r="N9696">
        <f t="shared" si="1201"/>
        <v>3.3960531989175591E-3</v>
      </c>
    </row>
    <row r="9697" spans="1:15" x14ac:dyDescent="0.3">
      <c r="A9697">
        <f t="shared" si="1195"/>
        <v>97</v>
      </c>
      <c r="E9697" s="105">
        <f t="shared" si="1196"/>
        <v>0</v>
      </c>
      <c r="I9697" s="105">
        <f t="shared" si="1197"/>
        <v>0</v>
      </c>
      <c r="J9697" s="105">
        <f t="shared" si="1198"/>
        <v>0</v>
      </c>
      <c r="K9697" s="105">
        <f t="shared" si="1199"/>
        <v>0</v>
      </c>
      <c r="L9697" s="105">
        <f t="shared" si="1200"/>
        <v>0</v>
      </c>
      <c r="M9697">
        <v>0.04</v>
      </c>
      <c r="N9697">
        <f t="shared" si="1201"/>
        <v>3.3960531989175591E-3</v>
      </c>
    </row>
    <row r="9698" spans="1:15" x14ac:dyDescent="0.3">
      <c r="A9698">
        <f t="shared" si="1195"/>
        <v>97</v>
      </c>
      <c r="E9698" s="105">
        <f t="shared" si="1196"/>
        <v>0</v>
      </c>
      <c r="I9698" s="105">
        <f t="shared" si="1197"/>
        <v>0</v>
      </c>
      <c r="J9698" s="105">
        <f t="shared" si="1198"/>
        <v>0</v>
      </c>
      <c r="K9698" s="105">
        <f t="shared" si="1199"/>
        <v>0</v>
      </c>
      <c r="L9698" s="105">
        <f t="shared" si="1200"/>
        <v>0</v>
      </c>
      <c r="M9698">
        <v>0.04</v>
      </c>
      <c r="N9698">
        <f t="shared" si="1201"/>
        <v>3.3960531989175591E-3</v>
      </c>
    </row>
    <row r="9699" spans="1:15" x14ac:dyDescent="0.3">
      <c r="A9699">
        <f t="shared" si="1195"/>
        <v>97</v>
      </c>
      <c r="E9699" s="105">
        <f t="shared" si="1196"/>
        <v>0</v>
      </c>
      <c r="I9699" s="105">
        <f t="shared" si="1197"/>
        <v>0</v>
      </c>
      <c r="J9699" s="105">
        <f t="shared" si="1198"/>
        <v>0</v>
      </c>
      <c r="K9699" s="105">
        <f t="shared" si="1199"/>
        <v>0</v>
      </c>
      <c r="L9699" s="105">
        <f t="shared" si="1200"/>
        <v>0</v>
      </c>
      <c r="M9699">
        <v>0.04</v>
      </c>
      <c r="N9699">
        <f t="shared" si="1201"/>
        <v>3.3960531989175591E-3</v>
      </c>
    </row>
    <row r="9700" spans="1:15" x14ac:dyDescent="0.3">
      <c r="A9700">
        <f t="shared" si="1195"/>
        <v>97</v>
      </c>
      <c r="E9700" s="105">
        <f t="shared" si="1196"/>
        <v>0</v>
      </c>
      <c r="I9700" s="105">
        <f t="shared" si="1197"/>
        <v>0</v>
      </c>
      <c r="J9700" s="105">
        <f t="shared" si="1198"/>
        <v>0</v>
      </c>
      <c r="K9700" s="105">
        <f t="shared" si="1199"/>
        <v>0</v>
      </c>
      <c r="L9700" s="105">
        <f t="shared" si="1200"/>
        <v>0</v>
      </c>
      <c r="M9700">
        <v>0.04</v>
      </c>
      <c r="N9700">
        <f t="shared" si="1201"/>
        <v>3.3960531989175591E-3</v>
      </c>
    </row>
    <row r="9701" spans="1:15" x14ac:dyDescent="0.3">
      <c r="A9701">
        <f t="shared" si="1195"/>
        <v>97</v>
      </c>
      <c r="E9701" s="105">
        <f t="shared" si="1196"/>
        <v>0</v>
      </c>
      <c r="I9701" s="105">
        <f t="shared" si="1197"/>
        <v>0</v>
      </c>
      <c r="J9701" s="105">
        <f t="shared" si="1198"/>
        <v>0</v>
      </c>
      <c r="K9701" s="105">
        <f t="shared" si="1199"/>
        <v>0</v>
      </c>
      <c r="L9701" s="105">
        <f t="shared" si="1200"/>
        <v>0</v>
      </c>
      <c r="M9701">
        <v>0.04</v>
      </c>
      <c r="N9701">
        <f t="shared" si="1201"/>
        <v>3.3960531989175591E-3</v>
      </c>
      <c r="O9701" s="105" t="e">
        <f t="shared" ref="O9701" si="1202">SUM(I9602:I9701)</f>
        <v>#REF!</v>
      </c>
    </row>
    <row r="9702" spans="1:15" x14ac:dyDescent="0.3">
      <c r="A9702">
        <f t="shared" si="1195"/>
        <v>98</v>
      </c>
      <c r="E9702" s="105" t="e">
        <f t="shared" si="1196"/>
        <v>#REF!</v>
      </c>
      <c r="I9702" s="105" t="e">
        <f t="shared" si="1197"/>
        <v>#REF!</v>
      </c>
      <c r="J9702" s="105" t="e">
        <f t="shared" si="1198"/>
        <v>#REF!</v>
      </c>
      <c r="K9702" s="105" t="e">
        <f t="shared" si="1199"/>
        <v>#REF!</v>
      </c>
      <c r="L9702" s="105" t="e">
        <f t="shared" si="1200"/>
        <v>#REF!</v>
      </c>
      <c r="M9702">
        <v>0.04</v>
      </c>
      <c r="N9702">
        <f t="shared" si="1201"/>
        <v>3.3960531989175591E-3</v>
      </c>
    </row>
    <row r="9703" spans="1:15" x14ac:dyDescent="0.3">
      <c r="A9703">
        <f t="shared" ref="A9703:A9766" si="1203">IF(COUNTIF(A9603:A9702,A9702)=100, A9702+1,A9702)</f>
        <v>98</v>
      </c>
      <c r="E9703" s="105" t="e">
        <f t="shared" ref="E9703:E9766" si="1204">MAX(0, E9603-K9603-L9603)</f>
        <v>#REF!</v>
      </c>
      <c r="I9703" s="105" t="e">
        <f t="shared" ref="I9703:I9766" si="1205">IF(E9703&lt;I9603,J9703 + E9703, I9603)</f>
        <v>#REF!</v>
      </c>
      <c r="J9703" s="105" t="e">
        <f t="shared" si="1198"/>
        <v>#REF!</v>
      </c>
      <c r="K9703" s="105" t="e">
        <f t="shared" si="1199"/>
        <v>#REF!</v>
      </c>
      <c r="L9703" s="105" t="e">
        <f t="shared" si="1200"/>
        <v>#REF!</v>
      </c>
      <c r="M9703">
        <v>0.04</v>
      </c>
      <c r="N9703">
        <f t="shared" si="1201"/>
        <v>3.3960531989175591E-3</v>
      </c>
    </row>
    <row r="9704" spans="1:15" x14ac:dyDescent="0.3">
      <c r="A9704">
        <f t="shared" si="1203"/>
        <v>98</v>
      </c>
      <c r="E9704" s="105" t="e">
        <f t="shared" si="1204"/>
        <v>#REF!</v>
      </c>
      <c r="I9704" s="105" t="e">
        <f t="shared" si="1205"/>
        <v>#REF!</v>
      </c>
      <c r="J9704" s="105" t="e">
        <f t="shared" si="1198"/>
        <v>#REF!</v>
      </c>
      <c r="K9704" s="105" t="e">
        <f t="shared" si="1199"/>
        <v>#REF!</v>
      </c>
      <c r="L9704" s="105" t="e">
        <f t="shared" si="1200"/>
        <v>#REF!</v>
      </c>
      <c r="M9704">
        <v>0.04</v>
      </c>
      <c r="N9704">
        <f t="shared" si="1201"/>
        <v>3.3960531989175591E-3</v>
      </c>
    </row>
    <row r="9705" spans="1:15" x14ac:dyDescent="0.3">
      <c r="A9705">
        <f t="shared" si="1203"/>
        <v>98</v>
      </c>
      <c r="E9705" s="105">
        <f t="shared" si="1204"/>
        <v>0</v>
      </c>
      <c r="I9705" s="105">
        <f t="shared" si="1205"/>
        <v>0</v>
      </c>
      <c r="J9705" s="105">
        <f t="shared" si="1198"/>
        <v>0</v>
      </c>
      <c r="K9705" s="105">
        <f t="shared" si="1199"/>
        <v>0</v>
      </c>
      <c r="L9705" s="105">
        <f t="shared" si="1200"/>
        <v>0</v>
      </c>
      <c r="M9705">
        <v>0.04</v>
      </c>
      <c r="N9705">
        <f t="shared" si="1201"/>
        <v>3.3960531989175591E-3</v>
      </c>
    </row>
    <row r="9706" spans="1:15" x14ac:dyDescent="0.3">
      <c r="A9706">
        <f t="shared" si="1203"/>
        <v>98</v>
      </c>
      <c r="E9706" s="105">
        <f t="shared" si="1204"/>
        <v>0</v>
      </c>
      <c r="I9706" s="105">
        <f t="shared" si="1205"/>
        <v>0</v>
      </c>
      <c r="J9706" s="105">
        <f t="shared" si="1198"/>
        <v>0</v>
      </c>
      <c r="K9706" s="105">
        <f t="shared" si="1199"/>
        <v>0</v>
      </c>
      <c r="L9706" s="105">
        <f t="shared" si="1200"/>
        <v>0</v>
      </c>
      <c r="M9706">
        <v>0.04</v>
      </c>
      <c r="N9706">
        <f t="shared" si="1201"/>
        <v>3.3960531989175591E-3</v>
      </c>
    </row>
    <row r="9707" spans="1:15" x14ac:dyDescent="0.3">
      <c r="A9707">
        <f t="shared" si="1203"/>
        <v>98</v>
      </c>
      <c r="E9707" s="105">
        <f t="shared" si="1204"/>
        <v>0</v>
      </c>
      <c r="I9707" s="105">
        <f t="shared" si="1205"/>
        <v>0</v>
      </c>
      <c r="J9707" s="105">
        <f t="shared" si="1198"/>
        <v>0</v>
      </c>
      <c r="K9707" s="105">
        <f t="shared" si="1199"/>
        <v>0</v>
      </c>
      <c r="L9707" s="105">
        <f t="shared" si="1200"/>
        <v>0</v>
      </c>
      <c r="M9707">
        <v>0.04</v>
      </c>
      <c r="N9707">
        <f t="shared" si="1201"/>
        <v>3.3960531989175591E-3</v>
      </c>
    </row>
    <row r="9708" spans="1:15" x14ac:dyDescent="0.3">
      <c r="A9708">
        <f t="shared" si="1203"/>
        <v>98</v>
      </c>
      <c r="E9708" s="105">
        <f t="shared" si="1204"/>
        <v>0</v>
      </c>
      <c r="I9708" s="105">
        <f t="shared" si="1205"/>
        <v>0</v>
      </c>
      <c r="J9708" s="105">
        <f t="shared" si="1198"/>
        <v>0</v>
      </c>
      <c r="K9708" s="105">
        <f t="shared" si="1199"/>
        <v>0</v>
      </c>
      <c r="L9708" s="105">
        <f t="shared" si="1200"/>
        <v>0</v>
      </c>
      <c r="M9708">
        <v>0.04</v>
      </c>
      <c r="N9708">
        <f t="shared" si="1201"/>
        <v>3.3960531989175591E-3</v>
      </c>
    </row>
    <row r="9709" spans="1:15" x14ac:dyDescent="0.3">
      <c r="A9709">
        <f t="shared" si="1203"/>
        <v>98</v>
      </c>
      <c r="E9709" s="105">
        <f t="shared" si="1204"/>
        <v>0</v>
      </c>
      <c r="I9709" s="105">
        <f t="shared" si="1205"/>
        <v>0</v>
      </c>
      <c r="J9709" s="105">
        <f t="shared" si="1198"/>
        <v>0</v>
      </c>
      <c r="K9709" s="105">
        <f t="shared" si="1199"/>
        <v>0</v>
      </c>
      <c r="L9709" s="105">
        <f t="shared" si="1200"/>
        <v>0</v>
      </c>
      <c r="M9709">
        <v>0.04</v>
      </c>
      <c r="N9709">
        <f t="shared" si="1201"/>
        <v>3.3960531989175591E-3</v>
      </c>
    </row>
    <row r="9710" spans="1:15" x14ac:dyDescent="0.3">
      <c r="A9710">
        <f t="shared" si="1203"/>
        <v>98</v>
      </c>
      <c r="E9710" s="105">
        <f t="shared" si="1204"/>
        <v>0</v>
      </c>
      <c r="I9710" s="105">
        <f t="shared" si="1205"/>
        <v>0</v>
      </c>
      <c r="J9710" s="105">
        <f t="shared" si="1198"/>
        <v>0</v>
      </c>
      <c r="K9710" s="105">
        <f t="shared" si="1199"/>
        <v>0</v>
      </c>
      <c r="L9710" s="105">
        <f t="shared" si="1200"/>
        <v>0</v>
      </c>
      <c r="M9710">
        <v>0.04</v>
      </c>
      <c r="N9710">
        <f t="shared" si="1201"/>
        <v>3.3960531989175591E-3</v>
      </c>
    </row>
    <row r="9711" spans="1:15" x14ac:dyDescent="0.3">
      <c r="A9711">
        <f t="shared" si="1203"/>
        <v>98</v>
      </c>
      <c r="E9711" s="105">
        <f t="shared" si="1204"/>
        <v>0</v>
      </c>
      <c r="I9711" s="105">
        <f t="shared" si="1205"/>
        <v>0</v>
      </c>
      <c r="J9711" s="105">
        <f t="shared" si="1198"/>
        <v>0</v>
      </c>
      <c r="K9711" s="105">
        <f t="shared" si="1199"/>
        <v>0</v>
      </c>
      <c r="L9711" s="105">
        <f t="shared" si="1200"/>
        <v>0</v>
      </c>
      <c r="M9711">
        <v>0.04</v>
      </c>
      <c r="N9711">
        <f t="shared" si="1201"/>
        <v>3.3960531989175591E-3</v>
      </c>
    </row>
    <row r="9712" spans="1:15" x14ac:dyDescent="0.3">
      <c r="A9712">
        <f t="shared" si="1203"/>
        <v>98</v>
      </c>
      <c r="E9712" s="105">
        <f t="shared" si="1204"/>
        <v>0</v>
      </c>
      <c r="I9712" s="105">
        <f t="shared" si="1205"/>
        <v>0</v>
      </c>
      <c r="J9712" s="105">
        <f t="shared" si="1198"/>
        <v>0</v>
      </c>
      <c r="K9712" s="105">
        <f t="shared" si="1199"/>
        <v>0</v>
      </c>
      <c r="L9712" s="105">
        <f t="shared" si="1200"/>
        <v>0</v>
      </c>
      <c r="M9712">
        <v>0.04</v>
      </c>
      <c r="N9712">
        <f t="shared" si="1201"/>
        <v>3.3960531989175591E-3</v>
      </c>
    </row>
    <row r="9713" spans="1:14" x14ac:dyDescent="0.3">
      <c r="A9713">
        <f t="shared" si="1203"/>
        <v>98</v>
      </c>
      <c r="E9713" s="105">
        <f t="shared" si="1204"/>
        <v>0</v>
      </c>
      <c r="I9713" s="105">
        <f t="shared" si="1205"/>
        <v>0</v>
      </c>
      <c r="J9713" s="105">
        <f t="shared" si="1198"/>
        <v>0</v>
      </c>
      <c r="K9713" s="105">
        <f t="shared" si="1199"/>
        <v>0</v>
      </c>
      <c r="L9713" s="105">
        <f t="shared" si="1200"/>
        <v>0</v>
      </c>
      <c r="M9713">
        <v>0.04</v>
      </c>
      <c r="N9713">
        <f t="shared" si="1201"/>
        <v>3.3960531989175591E-3</v>
      </c>
    </row>
    <row r="9714" spans="1:14" x14ac:dyDescent="0.3">
      <c r="A9714">
        <f t="shared" si="1203"/>
        <v>98</v>
      </c>
      <c r="E9714" s="105">
        <f t="shared" si="1204"/>
        <v>0</v>
      </c>
      <c r="I9714" s="105">
        <f t="shared" si="1205"/>
        <v>0</v>
      </c>
      <c r="J9714" s="105">
        <f t="shared" si="1198"/>
        <v>0</v>
      </c>
      <c r="K9714" s="105">
        <f t="shared" si="1199"/>
        <v>0</v>
      </c>
      <c r="L9714" s="105">
        <f t="shared" si="1200"/>
        <v>0</v>
      </c>
      <c r="M9714">
        <v>0.04</v>
      </c>
      <c r="N9714">
        <f t="shared" si="1201"/>
        <v>3.3960531989175591E-3</v>
      </c>
    </row>
    <row r="9715" spans="1:14" x14ac:dyDescent="0.3">
      <c r="A9715">
        <f t="shared" si="1203"/>
        <v>98</v>
      </c>
      <c r="E9715" s="105">
        <f t="shared" si="1204"/>
        <v>0</v>
      </c>
      <c r="I9715" s="105">
        <f t="shared" si="1205"/>
        <v>0</v>
      </c>
      <c r="J9715" s="105">
        <f t="shared" si="1198"/>
        <v>0</v>
      </c>
      <c r="K9715" s="105">
        <f t="shared" si="1199"/>
        <v>0</v>
      </c>
      <c r="L9715" s="105">
        <f t="shared" si="1200"/>
        <v>0</v>
      </c>
      <c r="M9715">
        <v>0.04</v>
      </c>
      <c r="N9715">
        <f t="shared" si="1201"/>
        <v>3.3960531989175591E-3</v>
      </c>
    </row>
    <row r="9716" spans="1:14" x14ac:dyDescent="0.3">
      <c r="A9716">
        <f t="shared" si="1203"/>
        <v>98</v>
      </c>
      <c r="E9716" s="105">
        <f t="shared" si="1204"/>
        <v>0</v>
      </c>
      <c r="I9716" s="105">
        <f t="shared" si="1205"/>
        <v>0</v>
      </c>
      <c r="J9716" s="105">
        <f t="shared" si="1198"/>
        <v>0</v>
      </c>
      <c r="K9716" s="105">
        <f t="shared" si="1199"/>
        <v>0</v>
      </c>
      <c r="L9716" s="105">
        <f t="shared" si="1200"/>
        <v>0</v>
      </c>
      <c r="M9716">
        <v>0.04</v>
      </c>
      <c r="N9716">
        <f t="shared" si="1201"/>
        <v>3.3960531989175591E-3</v>
      </c>
    </row>
    <row r="9717" spans="1:14" x14ac:dyDescent="0.3">
      <c r="A9717">
        <f t="shared" si="1203"/>
        <v>98</v>
      </c>
      <c r="E9717" s="105">
        <f t="shared" si="1204"/>
        <v>0</v>
      </c>
      <c r="I9717" s="105">
        <f t="shared" si="1205"/>
        <v>0</v>
      </c>
      <c r="J9717" s="105">
        <f t="shared" si="1198"/>
        <v>0</v>
      </c>
      <c r="K9717" s="105">
        <f t="shared" si="1199"/>
        <v>0</v>
      </c>
      <c r="L9717" s="105">
        <f t="shared" si="1200"/>
        <v>0</v>
      </c>
      <c r="M9717">
        <v>0.04</v>
      </c>
      <c r="N9717">
        <f t="shared" si="1201"/>
        <v>3.3960531989175591E-3</v>
      </c>
    </row>
    <row r="9718" spans="1:14" x14ac:dyDescent="0.3">
      <c r="A9718">
        <f t="shared" si="1203"/>
        <v>98</v>
      </c>
      <c r="E9718" s="105">
        <f t="shared" si="1204"/>
        <v>0</v>
      </c>
      <c r="I9718" s="105">
        <f t="shared" si="1205"/>
        <v>0</v>
      </c>
      <c r="J9718" s="105">
        <f t="shared" si="1198"/>
        <v>0</v>
      </c>
      <c r="K9718" s="105">
        <f t="shared" si="1199"/>
        <v>0</v>
      </c>
      <c r="L9718" s="105">
        <f t="shared" si="1200"/>
        <v>0</v>
      </c>
      <c r="M9718">
        <v>0.04</v>
      </c>
      <c r="N9718">
        <f t="shared" si="1201"/>
        <v>3.3960531989175591E-3</v>
      </c>
    </row>
    <row r="9719" spans="1:14" x14ac:dyDescent="0.3">
      <c r="A9719">
        <f t="shared" si="1203"/>
        <v>98</v>
      </c>
      <c r="E9719" s="105">
        <f t="shared" si="1204"/>
        <v>0</v>
      </c>
      <c r="I9719" s="105">
        <f t="shared" si="1205"/>
        <v>0</v>
      </c>
      <c r="J9719" s="105">
        <f t="shared" si="1198"/>
        <v>0</v>
      </c>
      <c r="K9719" s="105">
        <f t="shared" si="1199"/>
        <v>0</v>
      </c>
      <c r="L9719" s="105">
        <f t="shared" si="1200"/>
        <v>0</v>
      </c>
      <c r="M9719">
        <v>0.04</v>
      </c>
      <c r="N9719">
        <f t="shared" si="1201"/>
        <v>3.3960531989175591E-3</v>
      </c>
    </row>
    <row r="9720" spans="1:14" x14ac:dyDescent="0.3">
      <c r="A9720">
        <f t="shared" si="1203"/>
        <v>98</v>
      </c>
      <c r="E9720" s="105">
        <f t="shared" si="1204"/>
        <v>0</v>
      </c>
      <c r="I9720" s="105">
        <f t="shared" si="1205"/>
        <v>0</v>
      </c>
      <c r="J9720" s="105">
        <f t="shared" si="1198"/>
        <v>0</v>
      </c>
      <c r="K9720" s="105">
        <f t="shared" si="1199"/>
        <v>0</v>
      </c>
      <c r="L9720" s="105">
        <f t="shared" si="1200"/>
        <v>0</v>
      </c>
      <c r="M9720">
        <v>0.04</v>
      </c>
      <c r="N9720">
        <f t="shared" si="1201"/>
        <v>3.3960531989175591E-3</v>
      </c>
    </row>
    <row r="9721" spans="1:14" x14ac:dyDescent="0.3">
      <c r="A9721">
        <f t="shared" si="1203"/>
        <v>98</v>
      </c>
      <c r="E9721" s="105">
        <f t="shared" si="1204"/>
        <v>0</v>
      </c>
      <c r="I9721" s="105">
        <f t="shared" si="1205"/>
        <v>0</v>
      </c>
      <c r="J9721" s="105">
        <f t="shared" si="1198"/>
        <v>0</v>
      </c>
      <c r="K9721" s="105">
        <f t="shared" si="1199"/>
        <v>0</v>
      </c>
      <c r="L9721" s="105">
        <f t="shared" si="1200"/>
        <v>0</v>
      </c>
      <c r="M9721">
        <v>0.04</v>
      </c>
      <c r="N9721">
        <f t="shared" si="1201"/>
        <v>3.3960531989175591E-3</v>
      </c>
    </row>
    <row r="9722" spans="1:14" x14ac:dyDescent="0.3">
      <c r="A9722">
        <f t="shared" si="1203"/>
        <v>98</v>
      </c>
      <c r="E9722" s="105">
        <f t="shared" si="1204"/>
        <v>0</v>
      </c>
      <c r="I9722" s="105">
        <f t="shared" si="1205"/>
        <v>0</v>
      </c>
      <c r="J9722" s="105">
        <f t="shared" si="1198"/>
        <v>0</v>
      </c>
      <c r="K9722" s="105">
        <f t="shared" si="1199"/>
        <v>0</v>
      </c>
      <c r="L9722" s="105">
        <f t="shared" si="1200"/>
        <v>0</v>
      </c>
      <c r="M9722">
        <v>0.04</v>
      </c>
      <c r="N9722">
        <f t="shared" si="1201"/>
        <v>3.3960531989175591E-3</v>
      </c>
    </row>
    <row r="9723" spans="1:14" x14ac:dyDescent="0.3">
      <c r="A9723">
        <f t="shared" si="1203"/>
        <v>98</v>
      </c>
      <c r="E9723" s="105">
        <f t="shared" si="1204"/>
        <v>0</v>
      </c>
      <c r="I9723" s="105">
        <f t="shared" si="1205"/>
        <v>0</v>
      </c>
      <c r="J9723" s="105">
        <f t="shared" si="1198"/>
        <v>0</v>
      </c>
      <c r="K9723" s="105">
        <f t="shared" si="1199"/>
        <v>0</v>
      </c>
      <c r="L9723" s="105">
        <f t="shared" si="1200"/>
        <v>0</v>
      </c>
      <c r="M9723">
        <v>0.04</v>
      </c>
      <c r="N9723">
        <f t="shared" si="1201"/>
        <v>3.3960531989175591E-3</v>
      </c>
    </row>
    <row r="9724" spans="1:14" x14ac:dyDescent="0.3">
      <c r="A9724">
        <f t="shared" si="1203"/>
        <v>98</v>
      </c>
      <c r="E9724" s="105">
        <f t="shared" si="1204"/>
        <v>0</v>
      </c>
      <c r="I9724" s="105">
        <f t="shared" si="1205"/>
        <v>0</v>
      </c>
      <c r="J9724" s="105">
        <f t="shared" si="1198"/>
        <v>0</v>
      </c>
      <c r="K9724" s="105">
        <f t="shared" si="1199"/>
        <v>0</v>
      </c>
      <c r="L9724" s="105">
        <f t="shared" si="1200"/>
        <v>0</v>
      </c>
      <c r="M9724">
        <v>0.04</v>
      </c>
      <c r="N9724">
        <f t="shared" si="1201"/>
        <v>3.3960531989175591E-3</v>
      </c>
    </row>
    <row r="9725" spans="1:14" x14ac:dyDescent="0.3">
      <c r="A9725">
        <f t="shared" si="1203"/>
        <v>98</v>
      </c>
      <c r="E9725" s="105">
        <f t="shared" si="1204"/>
        <v>0</v>
      </c>
      <c r="I9725" s="105">
        <f t="shared" si="1205"/>
        <v>0</v>
      </c>
      <c r="J9725" s="105">
        <f t="shared" si="1198"/>
        <v>0</v>
      </c>
      <c r="K9725" s="105">
        <f t="shared" si="1199"/>
        <v>0</v>
      </c>
      <c r="L9725" s="105">
        <f t="shared" si="1200"/>
        <v>0</v>
      </c>
      <c r="M9725">
        <v>0.04</v>
      </c>
      <c r="N9725">
        <f t="shared" si="1201"/>
        <v>3.3960531989175591E-3</v>
      </c>
    </row>
    <row r="9726" spans="1:14" x14ac:dyDescent="0.3">
      <c r="A9726">
        <f t="shared" si="1203"/>
        <v>98</v>
      </c>
      <c r="E9726" s="105">
        <f t="shared" si="1204"/>
        <v>0</v>
      </c>
      <c r="I9726" s="105">
        <f t="shared" si="1205"/>
        <v>0</v>
      </c>
      <c r="J9726" s="105">
        <f t="shared" si="1198"/>
        <v>0</v>
      </c>
      <c r="K9726" s="105">
        <f t="shared" si="1199"/>
        <v>0</v>
      </c>
      <c r="L9726" s="105">
        <f t="shared" si="1200"/>
        <v>0</v>
      </c>
      <c r="M9726">
        <v>0.04</v>
      </c>
      <c r="N9726">
        <f t="shared" si="1201"/>
        <v>3.3960531989175591E-3</v>
      </c>
    </row>
    <row r="9727" spans="1:14" x14ac:dyDescent="0.3">
      <c r="A9727">
        <f t="shared" si="1203"/>
        <v>98</v>
      </c>
      <c r="E9727" s="105">
        <f t="shared" si="1204"/>
        <v>0</v>
      </c>
      <c r="I9727" s="105">
        <f t="shared" si="1205"/>
        <v>0</v>
      </c>
      <c r="J9727" s="105">
        <f t="shared" si="1198"/>
        <v>0</v>
      </c>
      <c r="K9727" s="105">
        <f t="shared" si="1199"/>
        <v>0</v>
      </c>
      <c r="L9727" s="105">
        <f t="shared" si="1200"/>
        <v>0</v>
      </c>
      <c r="M9727">
        <v>0.04</v>
      </c>
      <c r="N9727">
        <f t="shared" si="1201"/>
        <v>3.3960531989175591E-3</v>
      </c>
    </row>
    <row r="9728" spans="1:14" x14ac:dyDescent="0.3">
      <c r="A9728">
        <f t="shared" si="1203"/>
        <v>98</v>
      </c>
      <c r="E9728" s="105">
        <f t="shared" si="1204"/>
        <v>0</v>
      </c>
      <c r="I9728" s="105">
        <f t="shared" si="1205"/>
        <v>0</v>
      </c>
      <c r="J9728" s="105">
        <f t="shared" si="1198"/>
        <v>0</v>
      </c>
      <c r="K9728" s="105">
        <f t="shared" si="1199"/>
        <v>0</v>
      </c>
      <c r="L9728" s="105">
        <f t="shared" si="1200"/>
        <v>0</v>
      </c>
      <c r="M9728">
        <v>0.04</v>
      </c>
      <c r="N9728">
        <f t="shared" si="1201"/>
        <v>3.3960531989175591E-3</v>
      </c>
    </row>
    <row r="9729" spans="1:14" x14ac:dyDescent="0.3">
      <c r="A9729">
        <f t="shared" si="1203"/>
        <v>98</v>
      </c>
      <c r="E9729" s="105">
        <f t="shared" si="1204"/>
        <v>0</v>
      </c>
      <c r="I9729" s="105">
        <f t="shared" si="1205"/>
        <v>0</v>
      </c>
      <c r="J9729" s="105">
        <f t="shared" si="1198"/>
        <v>0</v>
      </c>
      <c r="K9729" s="105">
        <f t="shared" si="1199"/>
        <v>0</v>
      </c>
      <c r="L9729" s="105">
        <f t="shared" si="1200"/>
        <v>0</v>
      </c>
      <c r="M9729">
        <v>0.04</v>
      </c>
      <c r="N9729">
        <f t="shared" si="1201"/>
        <v>3.3960531989175591E-3</v>
      </c>
    </row>
    <row r="9730" spans="1:14" x14ac:dyDescent="0.3">
      <c r="A9730">
        <f t="shared" si="1203"/>
        <v>98</v>
      </c>
      <c r="E9730" s="105">
        <f t="shared" si="1204"/>
        <v>0</v>
      </c>
      <c r="I9730" s="105">
        <f t="shared" si="1205"/>
        <v>0</v>
      </c>
      <c r="J9730" s="105">
        <f t="shared" si="1198"/>
        <v>0</v>
      </c>
      <c r="K9730" s="105">
        <f t="shared" si="1199"/>
        <v>0</v>
      </c>
      <c r="L9730" s="105">
        <f t="shared" si="1200"/>
        <v>0</v>
      </c>
      <c r="M9730">
        <v>0.04</v>
      </c>
      <c r="N9730">
        <f t="shared" si="1201"/>
        <v>3.3960531989175591E-3</v>
      </c>
    </row>
    <row r="9731" spans="1:14" x14ac:dyDescent="0.3">
      <c r="A9731">
        <f t="shared" si="1203"/>
        <v>98</v>
      </c>
      <c r="E9731" s="105">
        <f t="shared" si="1204"/>
        <v>0</v>
      </c>
      <c r="I9731" s="105">
        <f t="shared" si="1205"/>
        <v>0</v>
      </c>
      <c r="J9731" s="105">
        <f t="shared" ref="J9731:J9794" si="1206">E9731*($H$2/12)</f>
        <v>0</v>
      </c>
      <c r="K9731" s="105">
        <f t="shared" ref="K9731:K9794" si="1207">I9731-J9731</f>
        <v>0</v>
      </c>
      <c r="L9731" s="105">
        <f t="shared" ref="L9731:L9794" si="1208">N9731*(E9731-K9731)</f>
        <v>0</v>
      </c>
      <c r="M9731">
        <v>0.04</v>
      </c>
      <c r="N9731">
        <f t="shared" ref="N9731:N9794" si="1209">1-(POWER(1-M9731,(1/12)))</f>
        <v>3.3960531989175591E-3</v>
      </c>
    </row>
    <row r="9732" spans="1:14" x14ac:dyDescent="0.3">
      <c r="A9732">
        <f t="shared" si="1203"/>
        <v>98</v>
      </c>
      <c r="E9732" s="105">
        <f t="shared" si="1204"/>
        <v>0</v>
      </c>
      <c r="I9732" s="105">
        <f t="shared" si="1205"/>
        <v>0</v>
      </c>
      <c r="J9732" s="105">
        <f t="shared" si="1206"/>
        <v>0</v>
      </c>
      <c r="K9732" s="105">
        <f t="shared" si="1207"/>
        <v>0</v>
      </c>
      <c r="L9732" s="105">
        <f t="shared" si="1208"/>
        <v>0</v>
      </c>
      <c r="M9732">
        <v>0.04</v>
      </c>
      <c r="N9732">
        <f t="shared" si="1209"/>
        <v>3.3960531989175591E-3</v>
      </c>
    </row>
    <row r="9733" spans="1:14" x14ac:dyDescent="0.3">
      <c r="A9733">
        <f t="shared" si="1203"/>
        <v>98</v>
      </c>
      <c r="E9733" s="105">
        <f t="shared" si="1204"/>
        <v>0</v>
      </c>
      <c r="I9733" s="105">
        <f t="shared" si="1205"/>
        <v>0</v>
      </c>
      <c r="J9733" s="105">
        <f t="shared" si="1206"/>
        <v>0</v>
      </c>
      <c r="K9733" s="105">
        <f t="shared" si="1207"/>
        <v>0</v>
      </c>
      <c r="L9733" s="105">
        <f t="shared" si="1208"/>
        <v>0</v>
      </c>
      <c r="M9733">
        <v>0.04</v>
      </c>
      <c r="N9733">
        <f t="shared" si="1209"/>
        <v>3.3960531989175591E-3</v>
      </c>
    </row>
    <row r="9734" spans="1:14" x14ac:dyDescent="0.3">
      <c r="A9734">
        <f t="shared" si="1203"/>
        <v>98</v>
      </c>
      <c r="E9734" s="105">
        <f t="shared" si="1204"/>
        <v>0</v>
      </c>
      <c r="I9734" s="105">
        <f t="shared" si="1205"/>
        <v>0</v>
      </c>
      <c r="J9734" s="105">
        <f t="shared" si="1206"/>
        <v>0</v>
      </c>
      <c r="K9734" s="105">
        <f t="shared" si="1207"/>
        <v>0</v>
      </c>
      <c r="L9734" s="105">
        <f t="shared" si="1208"/>
        <v>0</v>
      </c>
      <c r="M9734">
        <v>0.04</v>
      </c>
      <c r="N9734">
        <f t="shared" si="1209"/>
        <v>3.3960531989175591E-3</v>
      </c>
    </row>
    <row r="9735" spans="1:14" x14ac:dyDescent="0.3">
      <c r="A9735">
        <f t="shared" si="1203"/>
        <v>98</v>
      </c>
      <c r="E9735" s="105">
        <f t="shared" si="1204"/>
        <v>0</v>
      </c>
      <c r="I9735" s="105">
        <f t="shared" si="1205"/>
        <v>0</v>
      </c>
      <c r="J9735" s="105">
        <f t="shared" si="1206"/>
        <v>0</v>
      </c>
      <c r="K9735" s="105">
        <f t="shared" si="1207"/>
        <v>0</v>
      </c>
      <c r="L9735" s="105">
        <f t="shared" si="1208"/>
        <v>0</v>
      </c>
      <c r="M9735">
        <v>0.04</v>
      </c>
      <c r="N9735">
        <f t="shared" si="1209"/>
        <v>3.3960531989175591E-3</v>
      </c>
    </row>
    <row r="9736" spans="1:14" x14ac:dyDescent="0.3">
      <c r="A9736">
        <f t="shared" si="1203"/>
        <v>98</v>
      </c>
      <c r="E9736" s="105">
        <f t="shared" si="1204"/>
        <v>0</v>
      </c>
      <c r="I9736" s="105">
        <f t="shared" si="1205"/>
        <v>0</v>
      </c>
      <c r="J9736" s="105">
        <f t="shared" si="1206"/>
        <v>0</v>
      </c>
      <c r="K9736" s="105">
        <f t="shared" si="1207"/>
        <v>0</v>
      </c>
      <c r="L9736" s="105">
        <f t="shared" si="1208"/>
        <v>0</v>
      </c>
      <c r="M9736">
        <v>0.04</v>
      </c>
      <c r="N9736">
        <f t="shared" si="1209"/>
        <v>3.3960531989175591E-3</v>
      </c>
    </row>
    <row r="9737" spans="1:14" x14ac:dyDescent="0.3">
      <c r="A9737">
        <f t="shared" si="1203"/>
        <v>98</v>
      </c>
      <c r="E9737" s="105">
        <f t="shared" si="1204"/>
        <v>0</v>
      </c>
      <c r="I9737" s="105">
        <f t="shared" si="1205"/>
        <v>0</v>
      </c>
      <c r="J9737" s="105">
        <f t="shared" si="1206"/>
        <v>0</v>
      </c>
      <c r="K9737" s="105">
        <f t="shared" si="1207"/>
        <v>0</v>
      </c>
      <c r="L9737" s="105">
        <f t="shared" si="1208"/>
        <v>0</v>
      </c>
      <c r="M9737">
        <v>0.04</v>
      </c>
      <c r="N9737">
        <f t="shared" si="1209"/>
        <v>3.3960531989175591E-3</v>
      </c>
    </row>
    <row r="9738" spans="1:14" x14ac:dyDescent="0.3">
      <c r="A9738">
        <f t="shared" si="1203"/>
        <v>98</v>
      </c>
      <c r="E9738" s="105">
        <f t="shared" si="1204"/>
        <v>0</v>
      </c>
      <c r="I9738" s="105">
        <f t="shared" si="1205"/>
        <v>0</v>
      </c>
      <c r="J9738" s="105">
        <f t="shared" si="1206"/>
        <v>0</v>
      </c>
      <c r="K9738" s="105">
        <f t="shared" si="1207"/>
        <v>0</v>
      </c>
      <c r="L9738" s="105">
        <f t="shared" si="1208"/>
        <v>0</v>
      </c>
      <c r="M9738">
        <v>0.04</v>
      </c>
      <c r="N9738">
        <f t="shared" si="1209"/>
        <v>3.3960531989175591E-3</v>
      </c>
    </row>
    <row r="9739" spans="1:14" x14ac:dyDescent="0.3">
      <c r="A9739">
        <f t="shared" si="1203"/>
        <v>98</v>
      </c>
      <c r="E9739" s="105">
        <f t="shared" si="1204"/>
        <v>0</v>
      </c>
      <c r="I9739" s="105">
        <f t="shared" si="1205"/>
        <v>0</v>
      </c>
      <c r="J9739" s="105">
        <f t="shared" si="1206"/>
        <v>0</v>
      </c>
      <c r="K9739" s="105">
        <f t="shared" si="1207"/>
        <v>0</v>
      </c>
      <c r="L9739" s="105">
        <f t="shared" si="1208"/>
        <v>0</v>
      </c>
      <c r="M9739">
        <v>0.04</v>
      </c>
      <c r="N9739">
        <f t="shared" si="1209"/>
        <v>3.3960531989175591E-3</v>
      </c>
    </row>
    <row r="9740" spans="1:14" x14ac:dyDescent="0.3">
      <c r="A9740">
        <f t="shared" si="1203"/>
        <v>98</v>
      </c>
      <c r="E9740" s="105">
        <f t="shared" si="1204"/>
        <v>0</v>
      </c>
      <c r="I9740" s="105">
        <f t="shared" si="1205"/>
        <v>0</v>
      </c>
      <c r="J9740" s="105">
        <f t="shared" si="1206"/>
        <v>0</v>
      </c>
      <c r="K9740" s="105">
        <f t="shared" si="1207"/>
        <v>0</v>
      </c>
      <c r="L9740" s="105">
        <f t="shared" si="1208"/>
        <v>0</v>
      </c>
      <c r="M9740">
        <v>0.04</v>
      </c>
      <c r="N9740">
        <f t="shared" si="1209"/>
        <v>3.3960531989175591E-3</v>
      </c>
    </row>
    <row r="9741" spans="1:14" x14ac:dyDescent="0.3">
      <c r="A9741">
        <f t="shared" si="1203"/>
        <v>98</v>
      </c>
      <c r="E9741" s="105">
        <f t="shared" si="1204"/>
        <v>0</v>
      </c>
      <c r="I9741" s="105">
        <f t="shared" si="1205"/>
        <v>0</v>
      </c>
      <c r="J9741" s="105">
        <f t="shared" si="1206"/>
        <v>0</v>
      </c>
      <c r="K9741" s="105">
        <f t="shared" si="1207"/>
        <v>0</v>
      </c>
      <c r="L9741" s="105">
        <f t="shared" si="1208"/>
        <v>0</v>
      </c>
      <c r="M9741">
        <v>0.04</v>
      </c>
      <c r="N9741">
        <f t="shared" si="1209"/>
        <v>3.3960531989175591E-3</v>
      </c>
    </row>
    <row r="9742" spans="1:14" x14ac:dyDescent="0.3">
      <c r="A9742">
        <f t="shared" si="1203"/>
        <v>98</v>
      </c>
      <c r="E9742" s="105">
        <f t="shared" si="1204"/>
        <v>0</v>
      </c>
      <c r="I9742" s="105">
        <f t="shared" si="1205"/>
        <v>0</v>
      </c>
      <c r="J9742" s="105">
        <f t="shared" si="1206"/>
        <v>0</v>
      </c>
      <c r="K9742" s="105">
        <f t="shared" si="1207"/>
        <v>0</v>
      </c>
      <c r="L9742" s="105">
        <f t="shared" si="1208"/>
        <v>0</v>
      </c>
      <c r="M9742">
        <v>0.04</v>
      </c>
      <c r="N9742">
        <f t="shared" si="1209"/>
        <v>3.3960531989175591E-3</v>
      </c>
    </row>
    <row r="9743" spans="1:14" x14ac:dyDescent="0.3">
      <c r="A9743">
        <f t="shared" si="1203"/>
        <v>98</v>
      </c>
      <c r="E9743" s="105">
        <f t="shared" si="1204"/>
        <v>0</v>
      </c>
      <c r="I9743" s="105">
        <f t="shared" si="1205"/>
        <v>0</v>
      </c>
      <c r="J9743" s="105">
        <f t="shared" si="1206"/>
        <v>0</v>
      </c>
      <c r="K9743" s="105">
        <f t="shared" si="1207"/>
        <v>0</v>
      </c>
      <c r="L9743" s="105">
        <f t="shared" si="1208"/>
        <v>0</v>
      </c>
      <c r="M9743">
        <v>0.04</v>
      </c>
      <c r="N9743">
        <f t="shared" si="1209"/>
        <v>3.3960531989175591E-3</v>
      </c>
    </row>
    <row r="9744" spans="1:14" x14ac:dyDescent="0.3">
      <c r="A9744">
        <f t="shared" si="1203"/>
        <v>98</v>
      </c>
      <c r="E9744" s="105">
        <f t="shared" si="1204"/>
        <v>0</v>
      </c>
      <c r="I9744" s="105">
        <f t="shared" si="1205"/>
        <v>0</v>
      </c>
      <c r="J9744" s="105">
        <f t="shared" si="1206"/>
        <v>0</v>
      </c>
      <c r="K9744" s="105">
        <f t="shared" si="1207"/>
        <v>0</v>
      </c>
      <c r="L9744" s="105">
        <f t="shared" si="1208"/>
        <v>0</v>
      </c>
      <c r="M9744">
        <v>0.04</v>
      </c>
      <c r="N9744">
        <f t="shared" si="1209"/>
        <v>3.3960531989175591E-3</v>
      </c>
    </row>
    <row r="9745" spans="1:14" x14ac:dyDescent="0.3">
      <c r="A9745">
        <f t="shared" si="1203"/>
        <v>98</v>
      </c>
      <c r="E9745" s="105">
        <f t="shared" si="1204"/>
        <v>0</v>
      </c>
      <c r="I9745" s="105">
        <f t="shared" si="1205"/>
        <v>0</v>
      </c>
      <c r="J9745" s="105">
        <f t="shared" si="1206"/>
        <v>0</v>
      </c>
      <c r="K9745" s="105">
        <f t="shared" si="1207"/>
        <v>0</v>
      </c>
      <c r="L9745" s="105">
        <f t="shared" si="1208"/>
        <v>0</v>
      </c>
      <c r="M9745">
        <v>0.04</v>
      </c>
      <c r="N9745">
        <f t="shared" si="1209"/>
        <v>3.3960531989175591E-3</v>
      </c>
    </row>
    <row r="9746" spans="1:14" x14ac:dyDescent="0.3">
      <c r="A9746">
        <f t="shared" si="1203"/>
        <v>98</v>
      </c>
      <c r="E9746" s="105">
        <f t="shared" si="1204"/>
        <v>0</v>
      </c>
      <c r="I9746" s="105">
        <f t="shared" si="1205"/>
        <v>0</v>
      </c>
      <c r="J9746" s="105">
        <f t="shared" si="1206"/>
        <v>0</v>
      </c>
      <c r="K9746" s="105">
        <f t="shared" si="1207"/>
        <v>0</v>
      </c>
      <c r="L9746" s="105">
        <f t="shared" si="1208"/>
        <v>0</v>
      </c>
      <c r="M9746">
        <v>0.04</v>
      </c>
      <c r="N9746">
        <f t="shared" si="1209"/>
        <v>3.3960531989175591E-3</v>
      </c>
    </row>
    <row r="9747" spans="1:14" x14ac:dyDescent="0.3">
      <c r="A9747">
        <f t="shared" si="1203"/>
        <v>98</v>
      </c>
      <c r="E9747" s="105">
        <f t="shared" si="1204"/>
        <v>0</v>
      </c>
      <c r="I9747" s="105">
        <f t="shared" si="1205"/>
        <v>0</v>
      </c>
      <c r="J9747" s="105">
        <f t="shared" si="1206"/>
        <v>0</v>
      </c>
      <c r="K9747" s="105">
        <f t="shared" si="1207"/>
        <v>0</v>
      </c>
      <c r="L9747" s="105">
        <f t="shared" si="1208"/>
        <v>0</v>
      </c>
      <c r="M9747">
        <v>0.04</v>
      </c>
      <c r="N9747">
        <f t="shared" si="1209"/>
        <v>3.3960531989175591E-3</v>
      </c>
    </row>
    <row r="9748" spans="1:14" x14ac:dyDescent="0.3">
      <c r="A9748">
        <f t="shared" si="1203"/>
        <v>98</v>
      </c>
      <c r="E9748" s="105">
        <f t="shared" si="1204"/>
        <v>0</v>
      </c>
      <c r="I9748" s="105">
        <f t="shared" si="1205"/>
        <v>0</v>
      </c>
      <c r="J9748" s="105">
        <f t="shared" si="1206"/>
        <v>0</v>
      </c>
      <c r="K9748" s="105">
        <f t="shared" si="1207"/>
        <v>0</v>
      </c>
      <c r="L9748" s="105">
        <f t="shared" si="1208"/>
        <v>0</v>
      </c>
      <c r="M9748">
        <v>0.04</v>
      </c>
      <c r="N9748">
        <f t="shared" si="1209"/>
        <v>3.3960531989175591E-3</v>
      </c>
    </row>
    <row r="9749" spans="1:14" x14ac:dyDescent="0.3">
      <c r="A9749">
        <f t="shared" si="1203"/>
        <v>98</v>
      </c>
      <c r="E9749" s="105">
        <f t="shared" si="1204"/>
        <v>0</v>
      </c>
      <c r="I9749" s="105">
        <f t="shared" si="1205"/>
        <v>0</v>
      </c>
      <c r="J9749" s="105">
        <f t="shared" si="1206"/>
        <v>0</v>
      </c>
      <c r="K9749" s="105">
        <f t="shared" si="1207"/>
        <v>0</v>
      </c>
      <c r="L9749" s="105">
        <f t="shared" si="1208"/>
        <v>0</v>
      </c>
      <c r="M9749">
        <v>0.04</v>
      </c>
      <c r="N9749">
        <f t="shared" si="1209"/>
        <v>3.3960531989175591E-3</v>
      </c>
    </row>
    <row r="9750" spans="1:14" x14ac:dyDescent="0.3">
      <c r="A9750">
        <f t="shared" si="1203"/>
        <v>98</v>
      </c>
      <c r="E9750" s="105">
        <f t="shared" si="1204"/>
        <v>0</v>
      </c>
      <c r="I9750" s="105">
        <f t="shared" si="1205"/>
        <v>0</v>
      </c>
      <c r="J9750" s="105">
        <f t="shared" si="1206"/>
        <v>0</v>
      </c>
      <c r="K9750" s="105">
        <f t="shared" si="1207"/>
        <v>0</v>
      </c>
      <c r="L9750" s="105">
        <f t="shared" si="1208"/>
        <v>0</v>
      </c>
      <c r="M9750">
        <v>0.04</v>
      </c>
      <c r="N9750">
        <f t="shared" si="1209"/>
        <v>3.3960531989175591E-3</v>
      </c>
    </row>
    <row r="9751" spans="1:14" x14ac:dyDescent="0.3">
      <c r="A9751">
        <f t="shared" si="1203"/>
        <v>98</v>
      </c>
      <c r="E9751" s="105">
        <f t="shared" si="1204"/>
        <v>0</v>
      </c>
      <c r="I9751" s="105">
        <f t="shared" si="1205"/>
        <v>0</v>
      </c>
      <c r="J9751" s="105">
        <f t="shared" si="1206"/>
        <v>0</v>
      </c>
      <c r="K9751" s="105">
        <f t="shared" si="1207"/>
        <v>0</v>
      </c>
      <c r="L9751" s="105">
        <f t="shared" si="1208"/>
        <v>0</v>
      </c>
      <c r="M9751">
        <v>0.04</v>
      </c>
      <c r="N9751">
        <f t="shared" si="1209"/>
        <v>3.3960531989175591E-3</v>
      </c>
    </row>
    <row r="9752" spans="1:14" x14ac:dyDescent="0.3">
      <c r="A9752">
        <f t="shared" si="1203"/>
        <v>98</v>
      </c>
      <c r="E9752" s="105">
        <f t="shared" si="1204"/>
        <v>0</v>
      </c>
      <c r="I9752" s="105">
        <f t="shared" si="1205"/>
        <v>0</v>
      </c>
      <c r="J9752" s="105">
        <f t="shared" si="1206"/>
        <v>0</v>
      </c>
      <c r="K9752" s="105">
        <f t="shared" si="1207"/>
        <v>0</v>
      </c>
      <c r="L9752" s="105">
        <f t="shared" si="1208"/>
        <v>0</v>
      </c>
      <c r="M9752">
        <v>0.04</v>
      </c>
      <c r="N9752">
        <f t="shared" si="1209"/>
        <v>3.3960531989175591E-3</v>
      </c>
    </row>
    <row r="9753" spans="1:14" x14ac:dyDescent="0.3">
      <c r="A9753">
        <f t="shared" si="1203"/>
        <v>98</v>
      </c>
      <c r="E9753" s="105">
        <f t="shared" si="1204"/>
        <v>0</v>
      </c>
      <c r="I9753" s="105">
        <f t="shared" si="1205"/>
        <v>0</v>
      </c>
      <c r="J9753" s="105">
        <f t="shared" si="1206"/>
        <v>0</v>
      </c>
      <c r="K9753" s="105">
        <f t="shared" si="1207"/>
        <v>0</v>
      </c>
      <c r="L9753" s="105">
        <f t="shared" si="1208"/>
        <v>0</v>
      </c>
      <c r="M9753">
        <v>0.04</v>
      </c>
      <c r="N9753">
        <f t="shared" si="1209"/>
        <v>3.3960531989175591E-3</v>
      </c>
    </row>
    <row r="9754" spans="1:14" x14ac:dyDescent="0.3">
      <c r="A9754">
        <f t="shared" si="1203"/>
        <v>98</v>
      </c>
      <c r="E9754" s="105">
        <f t="shared" si="1204"/>
        <v>0</v>
      </c>
      <c r="I9754" s="105">
        <f t="shared" si="1205"/>
        <v>0</v>
      </c>
      <c r="J9754" s="105">
        <f t="shared" si="1206"/>
        <v>0</v>
      </c>
      <c r="K9754" s="105">
        <f t="shared" si="1207"/>
        <v>0</v>
      </c>
      <c r="L9754" s="105">
        <f t="shared" si="1208"/>
        <v>0</v>
      </c>
      <c r="M9754">
        <v>0.04</v>
      </c>
      <c r="N9754">
        <f t="shared" si="1209"/>
        <v>3.3960531989175591E-3</v>
      </c>
    </row>
    <row r="9755" spans="1:14" x14ac:dyDescent="0.3">
      <c r="A9755">
        <f t="shared" si="1203"/>
        <v>98</v>
      </c>
      <c r="E9755" s="105">
        <f t="shared" si="1204"/>
        <v>0</v>
      </c>
      <c r="I9755" s="105">
        <f t="shared" si="1205"/>
        <v>0</v>
      </c>
      <c r="J9755" s="105">
        <f t="shared" si="1206"/>
        <v>0</v>
      </c>
      <c r="K9755" s="105">
        <f t="shared" si="1207"/>
        <v>0</v>
      </c>
      <c r="L9755" s="105">
        <f t="shared" si="1208"/>
        <v>0</v>
      </c>
      <c r="M9755">
        <v>0.04</v>
      </c>
      <c r="N9755">
        <f t="shared" si="1209"/>
        <v>3.3960531989175591E-3</v>
      </c>
    </row>
    <row r="9756" spans="1:14" x14ac:dyDescent="0.3">
      <c r="A9756">
        <f t="shared" si="1203"/>
        <v>98</v>
      </c>
      <c r="E9756" s="105">
        <f t="shared" si="1204"/>
        <v>0</v>
      </c>
      <c r="I9756" s="105">
        <f t="shared" si="1205"/>
        <v>0</v>
      </c>
      <c r="J9756" s="105">
        <f t="shared" si="1206"/>
        <v>0</v>
      </c>
      <c r="K9756" s="105">
        <f t="shared" si="1207"/>
        <v>0</v>
      </c>
      <c r="L9756" s="105">
        <f t="shared" si="1208"/>
        <v>0</v>
      </c>
      <c r="M9756">
        <v>0.04</v>
      </c>
      <c r="N9756">
        <f t="shared" si="1209"/>
        <v>3.3960531989175591E-3</v>
      </c>
    </row>
    <row r="9757" spans="1:14" x14ac:dyDescent="0.3">
      <c r="A9757">
        <f t="shared" si="1203"/>
        <v>98</v>
      </c>
      <c r="E9757" s="105">
        <f t="shared" si="1204"/>
        <v>0</v>
      </c>
      <c r="I9757" s="105">
        <f t="shared" si="1205"/>
        <v>0</v>
      </c>
      <c r="J9757" s="105">
        <f t="shared" si="1206"/>
        <v>0</v>
      </c>
      <c r="K9757" s="105">
        <f t="shared" si="1207"/>
        <v>0</v>
      </c>
      <c r="L9757" s="105">
        <f t="shared" si="1208"/>
        <v>0</v>
      </c>
      <c r="M9757">
        <v>0.04</v>
      </c>
      <c r="N9757">
        <f t="shared" si="1209"/>
        <v>3.3960531989175591E-3</v>
      </c>
    </row>
    <row r="9758" spans="1:14" x14ac:dyDescent="0.3">
      <c r="A9758">
        <f t="shared" si="1203"/>
        <v>98</v>
      </c>
      <c r="E9758" s="105">
        <f t="shared" si="1204"/>
        <v>0</v>
      </c>
      <c r="I9758" s="105">
        <f t="shared" si="1205"/>
        <v>0</v>
      </c>
      <c r="J9758" s="105">
        <f t="shared" si="1206"/>
        <v>0</v>
      </c>
      <c r="K9758" s="105">
        <f t="shared" si="1207"/>
        <v>0</v>
      </c>
      <c r="L9758" s="105">
        <f t="shared" si="1208"/>
        <v>0</v>
      </c>
      <c r="M9758">
        <v>0.04</v>
      </c>
      <c r="N9758">
        <f t="shared" si="1209"/>
        <v>3.3960531989175591E-3</v>
      </c>
    </row>
    <row r="9759" spans="1:14" x14ac:dyDescent="0.3">
      <c r="A9759">
        <f t="shared" si="1203"/>
        <v>98</v>
      </c>
      <c r="E9759" s="105">
        <f t="shared" si="1204"/>
        <v>0</v>
      </c>
      <c r="I9759" s="105">
        <f t="shared" si="1205"/>
        <v>0</v>
      </c>
      <c r="J9759" s="105">
        <f t="shared" si="1206"/>
        <v>0</v>
      </c>
      <c r="K9759" s="105">
        <f t="shared" si="1207"/>
        <v>0</v>
      </c>
      <c r="L9759" s="105">
        <f t="shared" si="1208"/>
        <v>0</v>
      </c>
      <c r="M9759">
        <v>0.04</v>
      </c>
      <c r="N9759">
        <f t="shared" si="1209"/>
        <v>3.3960531989175591E-3</v>
      </c>
    </row>
    <row r="9760" spans="1:14" x14ac:dyDescent="0.3">
      <c r="A9760">
        <f t="shared" si="1203"/>
        <v>98</v>
      </c>
      <c r="E9760" s="105">
        <f t="shared" si="1204"/>
        <v>0</v>
      </c>
      <c r="I9760" s="105">
        <f t="shared" si="1205"/>
        <v>0</v>
      </c>
      <c r="J9760" s="105">
        <f t="shared" si="1206"/>
        <v>0</v>
      </c>
      <c r="K9760" s="105">
        <f t="shared" si="1207"/>
        <v>0</v>
      </c>
      <c r="L9760" s="105">
        <f t="shared" si="1208"/>
        <v>0</v>
      </c>
      <c r="M9760">
        <v>0.04</v>
      </c>
      <c r="N9760">
        <f t="shared" si="1209"/>
        <v>3.3960531989175591E-3</v>
      </c>
    </row>
    <row r="9761" spans="1:14" x14ac:dyDescent="0.3">
      <c r="A9761">
        <f t="shared" si="1203"/>
        <v>98</v>
      </c>
      <c r="E9761" s="105">
        <f t="shared" si="1204"/>
        <v>0</v>
      </c>
      <c r="I9761" s="105">
        <f t="shared" si="1205"/>
        <v>0</v>
      </c>
      <c r="J9761" s="105">
        <f t="shared" si="1206"/>
        <v>0</v>
      </c>
      <c r="K9761" s="105">
        <f t="shared" si="1207"/>
        <v>0</v>
      </c>
      <c r="L9761" s="105">
        <f t="shared" si="1208"/>
        <v>0</v>
      </c>
      <c r="M9761">
        <v>0.04</v>
      </c>
      <c r="N9761">
        <f t="shared" si="1209"/>
        <v>3.3960531989175591E-3</v>
      </c>
    </row>
    <row r="9762" spans="1:14" x14ac:dyDescent="0.3">
      <c r="A9762">
        <f t="shared" si="1203"/>
        <v>98</v>
      </c>
      <c r="E9762" s="105">
        <f t="shared" si="1204"/>
        <v>0</v>
      </c>
      <c r="I9762" s="105">
        <f t="shared" si="1205"/>
        <v>0</v>
      </c>
      <c r="J9762" s="105">
        <f t="shared" si="1206"/>
        <v>0</v>
      </c>
      <c r="K9762" s="105">
        <f t="shared" si="1207"/>
        <v>0</v>
      </c>
      <c r="L9762" s="105">
        <f t="shared" si="1208"/>
        <v>0</v>
      </c>
      <c r="M9762">
        <v>0.04</v>
      </c>
      <c r="N9762">
        <f t="shared" si="1209"/>
        <v>3.3960531989175591E-3</v>
      </c>
    </row>
    <row r="9763" spans="1:14" x14ac:dyDescent="0.3">
      <c r="A9763">
        <f t="shared" si="1203"/>
        <v>98</v>
      </c>
      <c r="E9763" s="105">
        <f t="shared" si="1204"/>
        <v>0</v>
      </c>
      <c r="I9763" s="105">
        <f t="shared" si="1205"/>
        <v>0</v>
      </c>
      <c r="J9763" s="105">
        <f t="shared" si="1206"/>
        <v>0</v>
      </c>
      <c r="K9763" s="105">
        <f t="shared" si="1207"/>
        <v>0</v>
      </c>
      <c r="L9763" s="105">
        <f t="shared" si="1208"/>
        <v>0</v>
      </c>
      <c r="M9763">
        <v>0.04</v>
      </c>
      <c r="N9763">
        <f t="shared" si="1209"/>
        <v>3.3960531989175591E-3</v>
      </c>
    </row>
    <row r="9764" spans="1:14" x14ac:dyDescent="0.3">
      <c r="A9764">
        <f t="shared" si="1203"/>
        <v>98</v>
      </c>
      <c r="E9764" s="105">
        <f t="shared" si="1204"/>
        <v>0</v>
      </c>
      <c r="I9764" s="105">
        <f t="shared" si="1205"/>
        <v>0</v>
      </c>
      <c r="J9764" s="105">
        <f t="shared" si="1206"/>
        <v>0</v>
      </c>
      <c r="K9764" s="105">
        <f t="shared" si="1207"/>
        <v>0</v>
      </c>
      <c r="L9764" s="105">
        <f t="shared" si="1208"/>
        <v>0</v>
      </c>
      <c r="M9764">
        <v>0.04</v>
      </c>
      <c r="N9764">
        <f t="shared" si="1209"/>
        <v>3.3960531989175591E-3</v>
      </c>
    </row>
    <row r="9765" spans="1:14" x14ac:dyDescent="0.3">
      <c r="A9765">
        <f t="shared" si="1203"/>
        <v>98</v>
      </c>
      <c r="E9765" s="105">
        <f t="shared" si="1204"/>
        <v>0</v>
      </c>
      <c r="I9765" s="105">
        <f t="shared" si="1205"/>
        <v>0</v>
      </c>
      <c r="J9765" s="105">
        <f t="shared" si="1206"/>
        <v>0</v>
      </c>
      <c r="K9765" s="105">
        <f t="shared" si="1207"/>
        <v>0</v>
      </c>
      <c r="L9765" s="105">
        <f t="shared" si="1208"/>
        <v>0</v>
      </c>
      <c r="M9765">
        <v>0.04</v>
      </c>
      <c r="N9765">
        <f t="shared" si="1209"/>
        <v>3.3960531989175591E-3</v>
      </c>
    </row>
    <row r="9766" spans="1:14" x14ac:dyDescent="0.3">
      <c r="A9766">
        <f t="shared" si="1203"/>
        <v>98</v>
      </c>
      <c r="E9766" s="105">
        <f t="shared" si="1204"/>
        <v>0</v>
      </c>
      <c r="I9766" s="105">
        <f t="shared" si="1205"/>
        <v>0</v>
      </c>
      <c r="J9766" s="105">
        <f t="shared" si="1206"/>
        <v>0</v>
      </c>
      <c r="K9766" s="105">
        <f t="shared" si="1207"/>
        <v>0</v>
      </c>
      <c r="L9766" s="105">
        <f t="shared" si="1208"/>
        <v>0</v>
      </c>
      <c r="M9766">
        <v>0.04</v>
      </c>
      <c r="N9766">
        <f t="shared" si="1209"/>
        <v>3.3960531989175591E-3</v>
      </c>
    </row>
    <row r="9767" spans="1:14" x14ac:dyDescent="0.3">
      <c r="A9767">
        <f t="shared" ref="A9767:A9830" si="1210">IF(COUNTIF(A9667:A9766,A9766)=100, A9766+1,A9766)</f>
        <v>98</v>
      </c>
      <c r="E9767" s="105">
        <f t="shared" ref="E9767:E9830" si="1211">MAX(0, E9667-K9667-L9667)</f>
        <v>0</v>
      </c>
      <c r="I9767" s="105">
        <f t="shared" ref="I9767:I9830" si="1212">IF(E9767&lt;I9667,J9767 + E9767, I9667)</f>
        <v>0</v>
      </c>
      <c r="J9767" s="105">
        <f t="shared" si="1206"/>
        <v>0</v>
      </c>
      <c r="K9767" s="105">
        <f t="shared" si="1207"/>
        <v>0</v>
      </c>
      <c r="L9767" s="105">
        <f t="shared" si="1208"/>
        <v>0</v>
      </c>
      <c r="M9767">
        <v>0.04</v>
      </c>
      <c r="N9767">
        <f t="shared" si="1209"/>
        <v>3.3960531989175591E-3</v>
      </c>
    </row>
    <row r="9768" spans="1:14" x14ac:dyDescent="0.3">
      <c r="A9768">
        <f t="shared" si="1210"/>
        <v>98</v>
      </c>
      <c r="E9768" s="105">
        <f t="shared" si="1211"/>
        <v>0</v>
      </c>
      <c r="I9768" s="105">
        <f t="shared" si="1212"/>
        <v>0</v>
      </c>
      <c r="J9768" s="105">
        <f t="shared" si="1206"/>
        <v>0</v>
      </c>
      <c r="K9768" s="105">
        <f t="shared" si="1207"/>
        <v>0</v>
      </c>
      <c r="L9768" s="105">
        <f t="shared" si="1208"/>
        <v>0</v>
      </c>
      <c r="M9768">
        <v>0.04</v>
      </c>
      <c r="N9768">
        <f t="shared" si="1209"/>
        <v>3.3960531989175591E-3</v>
      </c>
    </row>
    <row r="9769" spans="1:14" x14ac:dyDescent="0.3">
      <c r="A9769">
        <f t="shared" si="1210"/>
        <v>98</v>
      </c>
      <c r="E9769" s="105">
        <f t="shared" si="1211"/>
        <v>0</v>
      </c>
      <c r="I9769" s="105">
        <f t="shared" si="1212"/>
        <v>0</v>
      </c>
      <c r="J9769" s="105">
        <f t="shared" si="1206"/>
        <v>0</v>
      </c>
      <c r="K9769" s="105">
        <f t="shared" si="1207"/>
        <v>0</v>
      </c>
      <c r="L9769" s="105">
        <f t="shared" si="1208"/>
        <v>0</v>
      </c>
      <c r="M9769">
        <v>0.04</v>
      </c>
      <c r="N9769">
        <f t="shared" si="1209"/>
        <v>3.3960531989175591E-3</v>
      </c>
    </row>
    <row r="9770" spans="1:14" x14ac:dyDescent="0.3">
      <c r="A9770">
        <f t="shared" si="1210"/>
        <v>98</v>
      </c>
      <c r="E9770" s="105">
        <f t="shared" si="1211"/>
        <v>0</v>
      </c>
      <c r="I9770" s="105">
        <f t="shared" si="1212"/>
        <v>0</v>
      </c>
      <c r="J9770" s="105">
        <f t="shared" si="1206"/>
        <v>0</v>
      </c>
      <c r="K9770" s="105">
        <f t="shared" si="1207"/>
        <v>0</v>
      </c>
      <c r="L9770" s="105">
        <f t="shared" si="1208"/>
        <v>0</v>
      </c>
      <c r="M9770">
        <v>0.04</v>
      </c>
      <c r="N9770">
        <f t="shared" si="1209"/>
        <v>3.3960531989175591E-3</v>
      </c>
    </row>
    <row r="9771" spans="1:14" x14ac:dyDescent="0.3">
      <c r="A9771">
        <f t="shared" si="1210"/>
        <v>98</v>
      </c>
      <c r="E9771" s="105">
        <f t="shared" si="1211"/>
        <v>0</v>
      </c>
      <c r="I9771" s="105">
        <f t="shared" si="1212"/>
        <v>0</v>
      </c>
      <c r="J9771" s="105">
        <f t="shared" si="1206"/>
        <v>0</v>
      </c>
      <c r="K9771" s="105">
        <f t="shared" si="1207"/>
        <v>0</v>
      </c>
      <c r="L9771" s="105">
        <f t="shared" si="1208"/>
        <v>0</v>
      </c>
      <c r="M9771">
        <v>0.04</v>
      </c>
      <c r="N9771">
        <f t="shared" si="1209"/>
        <v>3.3960531989175591E-3</v>
      </c>
    </row>
    <row r="9772" spans="1:14" x14ac:dyDescent="0.3">
      <c r="A9772">
        <f t="shared" si="1210"/>
        <v>98</v>
      </c>
      <c r="E9772" s="105">
        <f t="shared" si="1211"/>
        <v>0</v>
      </c>
      <c r="I9772" s="105">
        <f t="shared" si="1212"/>
        <v>0</v>
      </c>
      <c r="J9772" s="105">
        <f t="shared" si="1206"/>
        <v>0</v>
      </c>
      <c r="K9772" s="105">
        <f t="shared" si="1207"/>
        <v>0</v>
      </c>
      <c r="L9772" s="105">
        <f t="shared" si="1208"/>
        <v>0</v>
      </c>
      <c r="M9772">
        <v>0.04</v>
      </c>
      <c r="N9772">
        <f t="shared" si="1209"/>
        <v>3.3960531989175591E-3</v>
      </c>
    </row>
    <row r="9773" spans="1:14" x14ac:dyDescent="0.3">
      <c r="A9773">
        <f t="shared" si="1210"/>
        <v>98</v>
      </c>
      <c r="E9773" s="105">
        <f t="shared" si="1211"/>
        <v>0</v>
      </c>
      <c r="I9773" s="105">
        <f t="shared" si="1212"/>
        <v>0</v>
      </c>
      <c r="J9773" s="105">
        <f t="shared" si="1206"/>
        <v>0</v>
      </c>
      <c r="K9773" s="105">
        <f t="shared" si="1207"/>
        <v>0</v>
      </c>
      <c r="L9773" s="105">
        <f t="shared" si="1208"/>
        <v>0</v>
      </c>
      <c r="M9773">
        <v>0.04</v>
      </c>
      <c r="N9773">
        <f t="shared" si="1209"/>
        <v>3.3960531989175591E-3</v>
      </c>
    </row>
    <row r="9774" spans="1:14" x14ac:dyDescent="0.3">
      <c r="A9774">
        <f t="shared" si="1210"/>
        <v>98</v>
      </c>
      <c r="E9774" s="105">
        <f t="shared" si="1211"/>
        <v>0</v>
      </c>
      <c r="I9774" s="105">
        <f t="shared" si="1212"/>
        <v>0</v>
      </c>
      <c r="J9774" s="105">
        <f t="shared" si="1206"/>
        <v>0</v>
      </c>
      <c r="K9774" s="105">
        <f t="shared" si="1207"/>
        <v>0</v>
      </c>
      <c r="L9774" s="105">
        <f t="shared" si="1208"/>
        <v>0</v>
      </c>
      <c r="M9774">
        <v>0.04</v>
      </c>
      <c r="N9774">
        <f t="shared" si="1209"/>
        <v>3.3960531989175591E-3</v>
      </c>
    </row>
    <row r="9775" spans="1:14" x14ac:dyDescent="0.3">
      <c r="A9775">
        <f t="shared" si="1210"/>
        <v>98</v>
      </c>
      <c r="E9775" s="105">
        <f t="shared" si="1211"/>
        <v>0</v>
      </c>
      <c r="I9775" s="105">
        <f t="shared" si="1212"/>
        <v>0</v>
      </c>
      <c r="J9775" s="105">
        <f t="shared" si="1206"/>
        <v>0</v>
      </c>
      <c r="K9775" s="105">
        <f t="shared" si="1207"/>
        <v>0</v>
      </c>
      <c r="L9775" s="105">
        <f t="shared" si="1208"/>
        <v>0</v>
      </c>
      <c r="M9775">
        <v>0.04</v>
      </c>
      <c r="N9775">
        <f t="shared" si="1209"/>
        <v>3.3960531989175591E-3</v>
      </c>
    </row>
    <row r="9776" spans="1:14" x14ac:dyDescent="0.3">
      <c r="A9776">
        <f t="shared" si="1210"/>
        <v>98</v>
      </c>
      <c r="E9776" s="105">
        <f t="shared" si="1211"/>
        <v>0</v>
      </c>
      <c r="I9776" s="105">
        <f t="shared" si="1212"/>
        <v>0</v>
      </c>
      <c r="J9776" s="105">
        <f t="shared" si="1206"/>
        <v>0</v>
      </c>
      <c r="K9776" s="105">
        <f t="shared" si="1207"/>
        <v>0</v>
      </c>
      <c r="L9776" s="105">
        <f t="shared" si="1208"/>
        <v>0</v>
      </c>
      <c r="M9776">
        <v>0.04</v>
      </c>
      <c r="N9776">
        <f t="shared" si="1209"/>
        <v>3.3960531989175591E-3</v>
      </c>
    </row>
    <row r="9777" spans="1:14" x14ac:dyDescent="0.3">
      <c r="A9777">
        <f t="shared" si="1210"/>
        <v>98</v>
      </c>
      <c r="E9777" s="105">
        <f t="shared" si="1211"/>
        <v>0</v>
      </c>
      <c r="I9777" s="105">
        <f t="shared" si="1212"/>
        <v>0</v>
      </c>
      <c r="J9777" s="105">
        <f t="shared" si="1206"/>
        <v>0</v>
      </c>
      <c r="K9777" s="105">
        <f t="shared" si="1207"/>
        <v>0</v>
      </c>
      <c r="L9777" s="105">
        <f t="shared" si="1208"/>
        <v>0</v>
      </c>
      <c r="M9777">
        <v>0.04</v>
      </c>
      <c r="N9777">
        <f t="shared" si="1209"/>
        <v>3.3960531989175591E-3</v>
      </c>
    </row>
    <row r="9778" spans="1:14" x14ac:dyDescent="0.3">
      <c r="A9778">
        <f t="shared" si="1210"/>
        <v>98</v>
      </c>
      <c r="E9778" s="105">
        <f t="shared" si="1211"/>
        <v>0</v>
      </c>
      <c r="I9778" s="105">
        <f t="shared" si="1212"/>
        <v>0</v>
      </c>
      <c r="J9778" s="105">
        <f t="shared" si="1206"/>
        <v>0</v>
      </c>
      <c r="K9778" s="105">
        <f t="shared" si="1207"/>
        <v>0</v>
      </c>
      <c r="L9778" s="105">
        <f t="shared" si="1208"/>
        <v>0</v>
      </c>
      <c r="M9778">
        <v>0.04</v>
      </c>
      <c r="N9778">
        <f t="shared" si="1209"/>
        <v>3.3960531989175591E-3</v>
      </c>
    </row>
    <row r="9779" spans="1:14" x14ac:dyDescent="0.3">
      <c r="A9779">
        <f t="shared" si="1210"/>
        <v>98</v>
      </c>
      <c r="E9779" s="105">
        <f t="shared" si="1211"/>
        <v>0</v>
      </c>
      <c r="I9779" s="105">
        <f t="shared" si="1212"/>
        <v>0</v>
      </c>
      <c r="J9779" s="105">
        <f t="shared" si="1206"/>
        <v>0</v>
      </c>
      <c r="K9779" s="105">
        <f t="shared" si="1207"/>
        <v>0</v>
      </c>
      <c r="L9779" s="105">
        <f t="shared" si="1208"/>
        <v>0</v>
      </c>
      <c r="M9779">
        <v>0.04</v>
      </c>
      <c r="N9779">
        <f t="shared" si="1209"/>
        <v>3.3960531989175591E-3</v>
      </c>
    </row>
    <row r="9780" spans="1:14" x14ac:dyDescent="0.3">
      <c r="A9780">
        <f t="shared" si="1210"/>
        <v>98</v>
      </c>
      <c r="E9780" s="105">
        <f t="shared" si="1211"/>
        <v>0</v>
      </c>
      <c r="I9780" s="105">
        <f t="shared" si="1212"/>
        <v>0</v>
      </c>
      <c r="J9780" s="105">
        <f t="shared" si="1206"/>
        <v>0</v>
      </c>
      <c r="K9780" s="105">
        <f t="shared" si="1207"/>
        <v>0</v>
      </c>
      <c r="L9780" s="105">
        <f t="shared" si="1208"/>
        <v>0</v>
      </c>
      <c r="M9780">
        <v>0.04</v>
      </c>
      <c r="N9780">
        <f t="shared" si="1209"/>
        <v>3.3960531989175591E-3</v>
      </c>
    </row>
    <row r="9781" spans="1:14" x14ac:dyDescent="0.3">
      <c r="A9781">
        <f t="shared" si="1210"/>
        <v>98</v>
      </c>
      <c r="E9781" s="105">
        <f t="shared" si="1211"/>
        <v>0</v>
      </c>
      <c r="I9781" s="105">
        <f t="shared" si="1212"/>
        <v>0</v>
      </c>
      <c r="J9781" s="105">
        <f t="shared" si="1206"/>
        <v>0</v>
      </c>
      <c r="K9781" s="105">
        <f t="shared" si="1207"/>
        <v>0</v>
      </c>
      <c r="L9781" s="105">
        <f t="shared" si="1208"/>
        <v>0</v>
      </c>
      <c r="M9781">
        <v>0.04</v>
      </c>
      <c r="N9781">
        <f t="shared" si="1209"/>
        <v>3.3960531989175591E-3</v>
      </c>
    </row>
    <row r="9782" spans="1:14" x14ac:dyDescent="0.3">
      <c r="A9782">
        <f t="shared" si="1210"/>
        <v>98</v>
      </c>
      <c r="E9782" s="105">
        <f t="shared" si="1211"/>
        <v>0</v>
      </c>
      <c r="I9782" s="105">
        <f t="shared" si="1212"/>
        <v>0</v>
      </c>
      <c r="J9782" s="105">
        <f t="shared" si="1206"/>
        <v>0</v>
      </c>
      <c r="K9782" s="105">
        <f t="shared" si="1207"/>
        <v>0</v>
      </c>
      <c r="L9782" s="105">
        <f t="shared" si="1208"/>
        <v>0</v>
      </c>
      <c r="M9782">
        <v>0.04</v>
      </c>
      <c r="N9782">
        <f t="shared" si="1209"/>
        <v>3.3960531989175591E-3</v>
      </c>
    </row>
    <row r="9783" spans="1:14" x14ac:dyDescent="0.3">
      <c r="A9783">
        <f t="shared" si="1210"/>
        <v>98</v>
      </c>
      <c r="E9783" s="105">
        <f t="shared" si="1211"/>
        <v>0</v>
      </c>
      <c r="I9783" s="105">
        <f t="shared" si="1212"/>
        <v>0</v>
      </c>
      <c r="J9783" s="105">
        <f t="shared" si="1206"/>
        <v>0</v>
      </c>
      <c r="K9783" s="105">
        <f t="shared" si="1207"/>
        <v>0</v>
      </c>
      <c r="L9783" s="105">
        <f t="shared" si="1208"/>
        <v>0</v>
      </c>
      <c r="M9783">
        <v>0.04</v>
      </c>
      <c r="N9783">
        <f t="shared" si="1209"/>
        <v>3.3960531989175591E-3</v>
      </c>
    </row>
    <row r="9784" spans="1:14" x14ac:dyDescent="0.3">
      <c r="A9784">
        <f t="shared" si="1210"/>
        <v>98</v>
      </c>
      <c r="E9784" s="105">
        <f t="shared" si="1211"/>
        <v>0</v>
      </c>
      <c r="I9784" s="105">
        <f t="shared" si="1212"/>
        <v>0</v>
      </c>
      <c r="J9784" s="105">
        <f t="shared" si="1206"/>
        <v>0</v>
      </c>
      <c r="K9784" s="105">
        <f t="shared" si="1207"/>
        <v>0</v>
      </c>
      <c r="L9784" s="105">
        <f t="shared" si="1208"/>
        <v>0</v>
      </c>
      <c r="M9784">
        <v>0.04</v>
      </c>
      <c r="N9784">
        <f t="shared" si="1209"/>
        <v>3.3960531989175591E-3</v>
      </c>
    </row>
    <row r="9785" spans="1:14" x14ac:dyDescent="0.3">
      <c r="A9785">
        <f t="shared" si="1210"/>
        <v>98</v>
      </c>
      <c r="E9785" s="105">
        <f t="shared" si="1211"/>
        <v>0</v>
      </c>
      <c r="I9785" s="105">
        <f t="shared" si="1212"/>
        <v>0</v>
      </c>
      <c r="J9785" s="105">
        <f t="shared" si="1206"/>
        <v>0</v>
      </c>
      <c r="K9785" s="105">
        <f t="shared" si="1207"/>
        <v>0</v>
      </c>
      <c r="L9785" s="105">
        <f t="shared" si="1208"/>
        <v>0</v>
      </c>
      <c r="M9785">
        <v>0.04</v>
      </c>
      <c r="N9785">
        <f t="shared" si="1209"/>
        <v>3.3960531989175591E-3</v>
      </c>
    </row>
    <row r="9786" spans="1:14" x14ac:dyDescent="0.3">
      <c r="A9786">
        <f t="shared" si="1210"/>
        <v>98</v>
      </c>
      <c r="E9786" s="105">
        <f t="shared" si="1211"/>
        <v>0</v>
      </c>
      <c r="I9786" s="105">
        <f t="shared" si="1212"/>
        <v>0</v>
      </c>
      <c r="J9786" s="105">
        <f t="shared" si="1206"/>
        <v>0</v>
      </c>
      <c r="K9786" s="105">
        <f t="shared" si="1207"/>
        <v>0</v>
      </c>
      <c r="L9786" s="105">
        <f t="shared" si="1208"/>
        <v>0</v>
      </c>
      <c r="M9786">
        <v>0.04</v>
      </c>
      <c r="N9786">
        <f t="shared" si="1209"/>
        <v>3.3960531989175591E-3</v>
      </c>
    </row>
    <row r="9787" spans="1:14" x14ac:dyDescent="0.3">
      <c r="A9787">
        <f t="shared" si="1210"/>
        <v>98</v>
      </c>
      <c r="E9787" s="105">
        <f t="shared" si="1211"/>
        <v>0</v>
      </c>
      <c r="I9787" s="105">
        <f t="shared" si="1212"/>
        <v>0</v>
      </c>
      <c r="J9787" s="105">
        <f t="shared" si="1206"/>
        <v>0</v>
      </c>
      <c r="K9787" s="105">
        <f t="shared" si="1207"/>
        <v>0</v>
      </c>
      <c r="L9787" s="105">
        <f t="shared" si="1208"/>
        <v>0</v>
      </c>
      <c r="M9787">
        <v>0.04</v>
      </c>
      <c r="N9787">
        <f t="shared" si="1209"/>
        <v>3.3960531989175591E-3</v>
      </c>
    </row>
    <row r="9788" spans="1:14" x14ac:dyDescent="0.3">
      <c r="A9788">
        <f t="shared" si="1210"/>
        <v>98</v>
      </c>
      <c r="E9788" s="105">
        <f t="shared" si="1211"/>
        <v>0</v>
      </c>
      <c r="I9788" s="105">
        <f t="shared" si="1212"/>
        <v>0</v>
      </c>
      <c r="J9788" s="105">
        <f t="shared" si="1206"/>
        <v>0</v>
      </c>
      <c r="K9788" s="105">
        <f t="shared" si="1207"/>
        <v>0</v>
      </c>
      <c r="L9788" s="105">
        <f t="shared" si="1208"/>
        <v>0</v>
      </c>
      <c r="M9788">
        <v>0.04</v>
      </c>
      <c r="N9788">
        <f t="shared" si="1209"/>
        <v>3.3960531989175591E-3</v>
      </c>
    </row>
    <row r="9789" spans="1:14" x14ac:dyDescent="0.3">
      <c r="A9789">
        <f t="shared" si="1210"/>
        <v>98</v>
      </c>
      <c r="E9789" s="105">
        <f t="shared" si="1211"/>
        <v>0</v>
      </c>
      <c r="I9789" s="105">
        <f t="shared" si="1212"/>
        <v>0</v>
      </c>
      <c r="J9789" s="105">
        <f t="shared" si="1206"/>
        <v>0</v>
      </c>
      <c r="K9789" s="105">
        <f t="shared" si="1207"/>
        <v>0</v>
      </c>
      <c r="L9789" s="105">
        <f t="shared" si="1208"/>
        <v>0</v>
      </c>
      <c r="M9789">
        <v>0.04</v>
      </c>
      <c r="N9789">
        <f t="shared" si="1209"/>
        <v>3.3960531989175591E-3</v>
      </c>
    </row>
    <row r="9790" spans="1:14" x14ac:dyDescent="0.3">
      <c r="A9790">
        <f t="shared" si="1210"/>
        <v>98</v>
      </c>
      <c r="E9790" s="105">
        <f t="shared" si="1211"/>
        <v>0</v>
      </c>
      <c r="I9790" s="105">
        <f t="shared" si="1212"/>
        <v>0</v>
      </c>
      <c r="J9790" s="105">
        <f t="shared" si="1206"/>
        <v>0</v>
      </c>
      <c r="K9790" s="105">
        <f t="shared" si="1207"/>
        <v>0</v>
      </c>
      <c r="L9790" s="105">
        <f t="shared" si="1208"/>
        <v>0</v>
      </c>
      <c r="M9790">
        <v>0.04</v>
      </c>
      <c r="N9790">
        <f t="shared" si="1209"/>
        <v>3.3960531989175591E-3</v>
      </c>
    </row>
    <row r="9791" spans="1:14" x14ac:dyDescent="0.3">
      <c r="A9791">
        <f t="shared" si="1210"/>
        <v>98</v>
      </c>
      <c r="E9791" s="105">
        <f t="shared" si="1211"/>
        <v>0</v>
      </c>
      <c r="I9791" s="105">
        <f t="shared" si="1212"/>
        <v>0</v>
      </c>
      <c r="J9791" s="105">
        <f t="shared" si="1206"/>
        <v>0</v>
      </c>
      <c r="K9791" s="105">
        <f t="shared" si="1207"/>
        <v>0</v>
      </c>
      <c r="L9791" s="105">
        <f t="shared" si="1208"/>
        <v>0</v>
      </c>
      <c r="M9791">
        <v>0.04</v>
      </c>
      <c r="N9791">
        <f t="shared" si="1209"/>
        <v>3.3960531989175591E-3</v>
      </c>
    </row>
    <row r="9792" spans="1:14" x14ac:dyDescent="0.3">
      <c r="A9792">
        <f t="shared" si="1210"/>
        <v>98</v>
      </c>
      <c r="E9792" s="105">
        <f t="shared" si="1211"/>
        <v>0</v>
      </c>
      <c r="I9792" s="105">
        <f t="shared" si="1212"/>
        <v>0</v>
      </c>
      <c r="J9792" s="105">
        <f t="shared" si="1206"/>
        <v>0</v>
      </c>
      <c r="K9792" s="105">
        <f t="shared" si="1207"/>
        <v>0</v>
      </c>
      <c r="L9792" s="105">
        <f t="shared" si="1208"/>
        <v>0</v>
      </c>
      <c r="M9792">
        <v>0.04</v>
      </c>
      <c r="N9792">
        <f t="shared" si="1209"/>
        <v>3.3960531989175591E-3</v>
      </c>
    </row>
    <row r="9793" spans="1:15" x14ac:dyDescent="0.3">
      <c r="A9793">
        <f t="shared" si="1210"/>
        <v>98</v>
      </c>
      <c r="E9793" s="105">
        <f t="shared" si="1211"/>
        <v>0</v>
      </c>
      <c r="I9793" s="105">
        <f t="shared" si="1212"/>
        <v>0</v>
      </c>
      <c r="J9793" s="105">
        <f t="shared" si="1206"/>
        <v>0</v>
      </c>
      <c r="K9793" s="105">
        <f t="shared" si="1207"/>
        <v>0</v>
      </c>
      <c r="L9793" s="105">
        <f t="shared" si="1208"/>
        <v>0</v>
      </c>
      <c r="M9793">
        <v>0.04</v>
      </c>
      <c r="N9793">
        <f t="shared" si="1209"/>
        <v>3.3960531989175591E-3</v>
      </c>
    </row>
    <row r="9794" spans="1:15" x14ac:dyDescent="0.3">
      <c r="A9794">
        <f t="shared" si="1210"/>
        <v>98</v>
      </c>
      <c r="E9794" s="105">
        <f t="shared" si="1211"/>
        <v>0</v>
      </c>
      <c r="I9794" s="105">
        <f t="shared" si="1212"/>
        <v>0</v>
      </c>
      <c r="J9794" s="105">
        <f t="shared" si="1206"/>
        <v>0</v>
      </c>
      <c r="K9794" s="105">
        <f t="shared" si="1207"/>
        <v>0</v>
      </c>
      <c r="L9794" s="105">
        <f t="shared" si="1208"/>
        <v>0</v>
      </c>
      <c r="M9794">
        <v>0.04</v>
      </c>
      <c r="N9794">
        <f t="shared" si="1209"/>
        <v>3.3960531989175591E-3</v>
      </c>
    </row>
    <row r="9795" spans="1:15" x14ac:dyDescent="0.3">
      <c r="A9795">
        <f t="shared" si="1210"/>
        <v>98</v>
      </c>
      <c r="E9795" s="105">
        <f t="shared" si="1211"/>
        <v>0</v>
      </c>
      <c r="I9795" s="105">
        <f t="shared" si="1212"/>
        <v>0</v>
      </c>
      <c r="J9795" s="105">
        <f t="shared" ref="J9795:J9858" si="1213">E9795*($H$2/12)</f>
        <v>0</v>
      </c>
      <c r="K9795" s="105">
        <f t="shared" ref="K9795:K9858" si="1214">I9795-J9795</f>
        <v>0</v>
      </c>
      <c r="L9795" s="105">
        <f t="shared" ref="L9795:L9858" si="1215">N9795*(E9795-K9795)</f>
        <v>0</v>
      </c>
      <c r="M9795">
        <v>0.04</v>
      </c>
      <c r="N9795">
        <f t="shared" ref="N9795:N9858" si="1216">1-(POWER(1-M9795,(1/12)))</f>
        <v>3.3960531989175591E-3</v>
      </c>
    </row>
    <row r="9796" spans="1:15" x14ac:dyDescent="0.3">
      <c r="A9796">
        <f t="shared" si="1210"/>
        <v>98</v>
      </c>
      <c r="E9796" s="105">
        <f t="shared" si="1211"/>
        <v>0</v>
      </c>
      <c r="I9796" s="105">
        <f t="shared" si="1212"/>
        <v>0</v>
      </c>
      <c r="J9796" s="105">
        <f t="shared" si="1213"/>
        <v>0</v>
      </c>
      <c r="K9796" s="105">
        <f t="shared" si="1214"/>
        <v>0</v>
      </c>
      <c r="L9796" s="105">
        <f t="shared" si="1215"/>
        <v>0</v>
      </c>
      <c r="M9796">
        <v>0.04</v>
      </c>
      <c r="N9796">
        <f t="shared" si="1216"/>
        <v>3.3960531989175591E-3</v>
      </c>
    </row>
    <row r="9797" spans="1:15" x14ac:dyDescent="0.3">
      <c r="A9797">
        <f t="shared" si="1210"/>
        <v>98</v>
      </c>
      <c r="E9797" s="105">
        <f t="shared" si="1211"/>
        <v>0</v>
      </c>
      <c r="I9797" s="105">
        <f t="shared" si="1212"/>
        <v>0</v>
      </c>
      <c r="J9797" s="105">
        <f t="shared" si="1213"/>
        <v>0</v>
      </c>
      <c r="K9797" s="105">
        <f t="shared" si="1214"/>
        <v>0</v>
      </c>
      <c r="L9797" s="105">
        <f t="shared" si="1215"/>
        <v>0</v>
      </c>
      <c r="M9797">
        <v>0.04</v>
      </c>
      <c r="N9797">
        <f t="shared" si="1216"/>
        <v>3.3960531989175591E-3</v>
      </c>
    </row>
    <row r="9798" spans="1:15" x14ac:dyDescent="0.3">
      <c r="A9798">
        <f t="shared" si="1210"/>
        <v>98</v>
      </c>
      <c r="E9798" s="105">
        <f t="shared" si="1211"/>
        <v>0</v>
      </c>
      <c r="I9798" s="105">
        <f t="shared" si="1212"/>
        <v>0</v>
      </c>
      <c r="J9798" s="105">
        <f t="shared" si="1213"/>
        <v>0</v>
      </c>
      <c r="K9798" s="105">
        <f t="shared" si="1214"/>
        <v>0</v>
      </c>
      <c r="L9798" s="105">
        <f t="shared" si="1215"/>
        <v>0</v>
      </c>
      <c r="M9798">
        <v>0.04</v>
      </c>
      <c r="N9798">
        <f t="shared" si="1216"/>
        <v>3.3960531989175591E-3</v>
      </c>
    </row>
    <row r="9799" spans="1:15" x14ac:dyDescent="0.3">
      <c r="A9799">
        <f t="shared" si="1210"/>
        <v>98</v>
      </c>
      <c r="E9799" s="105">
        <f t="shared" si="1211"/>
        <v>0</v>
      </c>
      <c r="I9799" s="105">
        <f t="shared" si="1212"/>
        <v>0</v>
      </c>
      <c r="J9799" s="105">
        <f t="shared" si="1213"/>
        <v>0</v>
      </c>
      <c r="K9799" s="105">
        <f t="shared" si="1214"/>
        <v>0</v>
      </c>
      <c r="L9799" s="105">
        <f t="shared" si="1215"/>
        <v>0</v>
      </c>
      <c r="M9799">
        <v>0.04</v>
      </c>
      <c r="N9799">
        <f t="shared" si="1216"/>
        <v>3.3960531989175591E-3</v>
      </c>
    </row>
    <row r="9800" spans="1:15" x14ac:dyDescent="0.3">
      <c r="A9800">
        <f t="shared" si="1210"/>
        <v>98</v>
      </c>
      <c r="E9800" s="105">
        <f t="shared" si="1211"/>
        <v>0</v>
      </c>
      <c r="I9800" s="105">
        <f t="shared" si="1212"/>
        <v>0</v>
      </c>
      <c r="J9800" s="105">
        <f t="shared" si="1213"/>
        <v>0</v>
      </c>
      <c r="K9800" s="105">
        <f t="shared" si="1214"/>
        <v>0</v>
      </c>
      <c r="L9800" s="105">
        <f t="shared" si="1215"/>
        <v>0</v>
      </c>
      <c r="M9800">
        <v>0.04</v>
      </c>
      <c r="N9800">
        <f t="shared" si="1216"/>
        <v>3.3960531989175591E-3</v>
      </c>
    </row>
    <row r="9801" spans="1:15" x14ac:dyDescent="0.3">
      <c r="A9801">
        <f t="shared" si="1210"/>
        <v>98</v>
      </c>
      <c r="E9801" s="105">
        <f t="shared" si="1211"/>
        <v>0</v>
      </c>
      <c r="I9801" s="105">
        <f t="shared" si="1212"/>
        <v>0</v>
      </c>
      <c r="J9801" s="105">
        <f t="shared" si="1213"/>
        <v>0</v>
      </c>
      <c r="K9801" s="105">
        <f t="shared" si="1214"/>
        <v>0</v>
      </c>
      <c r="L9801" s="105">
        <f t="shared" si="1215"/>
        <v>0</v>
      </c>
      <c r="M9801">
        <v>0.04</v>
      </c>
      <c r="N9801">
        <f t="shared" si="1216"/>
        <v>3.3960531989175591E-3</v>
      </c>
      <c r="O9801" s="105" t="e">
        <f t="shared" ref="O9801" si="1217">SUM(I9702:I9801)</f>
        <v>#REF!</v>
      </c>
    </row>
    <row r="9802" spans="1:15" x14ac:dyDescent="0.3">
      <c r="A9802">
        <f t="shared" si="1210"/>
        <v>99</v>
      </c>
      <c r="E9802" s="105" t="e">
        <f t="shared" si="1211"/>
        <v>#REF!</v>
      </c>
      <c r="I9802" s="105" t="e">
        <f t="shared" si="1212"/>
        <v>#REF!</v>
      </c>
      <c r="J9802" s="105" t="e">
        <f t="shared" si="1213"/>
        <v>#REF!</v>
      </c>
      <c r="K9802" s="105" t="e">
        <f t="shared" si="1214"/>
        <v>#REF!</v>
      </c>
      <c r="L9802" s="105" t="e">
        <f t="shared" si="1215"/>
        <v>#REF!</v>
      </c>
      <c r="M9802">
        <v>0.04</v>
      </c>
      <c r="N9802">
        <f t="shared" si="1216"/>
        <v>3.3960531989175591E-3</v>
      </c>
    </row>
    <row r="9803" spans="1:15" x14ac:dyDescent="0.3">
      <c r="A9803">
        <f t="shared" si="1210"/>
        <v>99</v>
      </c>
      <c r="E9803" s="105" t="e">
        <f t="shared" si="1211"/>
        <v>#REF!</v>
      </c>
      <c r="I9803" s="105" t="e">
        <f t="shared" si="1212"/>
        <v>#REF!</v>
      </c>
      <c r="J9803" s="105" t="e">
        <f t="shared" si="1213"/>
        <v>#REF!</v>
      </c>
      <c r="K9803" s="105" t="e">
        <f t="shared" si="1214"/>
        <v>#REF!</v>
      </c>
      <c r="L9803" s="105" t="e">
        <f t="shared" si="1215"/>
        <v>#REF!</v>
      </c>
      <c r="M9803">
        <v>0.04</v>
      </c>
      <c r="N9803">
        <f t="shared" si="1216"/>
        <v>3.3960531989175591E-3</v>
      </c>
    </row>
    <row r="9804" spans="1:15" x14ac:dyDescent="0.3">
      <c r="A9804">
        <f t="shared" si="1210"/>
        <v>99</v>
      </c>
      <c r="E9804" s="105" t="e">
        <f t="shared" si="1211"/>
        <v>#REF!</v>
      </c>
      <c r="I9804" s="105" t="e">
        <f t="shared" si="1212"/>
        <v>#REF!</v>
      </c>
      <c r="J9804" s="105" t="e">
        <f t="shared" si="1213"/>
        <v>#REF!</v>
      </c>
      <c r="K9804" s="105" t="e">
        <f t="shared" si="1214"/>
        <v>#REF!</v>
      </c>
      <c r="L9804" s="105" t="e">
        <f t="shared" si="1215"/>
        <v>#REF!</v>
      </c>
      <c r="M9804">
        <v>0.04</v>
      </c>
      <c r="N9804">
        <f t="shared" si="1216"/>
        <v>3.3960531989175591E-3</v>
      </c>
    </row>
    <row r="9805" spans="1:15" x14ac:dyDescent="0.3">
      <c r="A9805">
        <f t="shared" si="1210"/>
        <v>99</v>
      </c>
      <c r="E9805" s="105">
        <f t="shared" si="1211"/>
        <v>0</v>
      </c>
      <c r="I9805" s="105">
        <f t="shared" si="1212"/>
        <v>0</v>
      </c>
      <c r="J9805" s="105">
        <f t="shared" si="1213"/>
        <v>0</v>
      </c>
      <c r="K9805" s="105">
        <f t="shared" si="1214"/>
        <v>0</v>
      </c>
      <c r="L9805" s="105">
        <f t="shared" si="1215"/>
        <v>0</v>
      </c>
      <c r="M9805">
        <v>0.04</v>
      </c>
      <c r="N9805">
        <f t="shared" si="1216"/>
        <v>3.3960531989175591E-3</v>
      </c>
    </row>
    <row r="9806" spans="1:15" x14ac:dyDescent="0.3">
      <c r="A9806">
        <f t="shared" si="1210"/>
        <v>99</v>
      </c>
      <c r="E9806" s="105">
        <f t="shared" si="1211"/>
        <v>0</v>
      </c>
      <c r="I9806" s="105">
        <f t="shared" si="1212"/>
        <v>0</v>
      </c>
      <c r="J9806" s="105">
        <f t="shared" si="1213"/>
        <v>0</v>
      </c>
      <c r="K9806" s="105">
        <f t="shared" si="1214"/>
        <v>0</v>
      </c>
      <c r="L9806" s="105">
        <f t="shared" si="1215"/>
        <v>0</v>
      </c>
      <c r="M9806">
        <v>0.04</v>
      </c>
      <c r="N9806">
        <f t="shared" si="1216"/>
        <v>3.3960531989175591E-3</v>
      </c>
    </row>
    <row r="9807" spans="1:15" x14ac:dyDescent="0.3">
      <c r="A9807">
        <f t="shared" si="1210"/>
        <v>99</v>
      </c>
      <c r="E9807" s="105">
        <f t="shared" si="1211"/>
        <v>0</v>
      </c>
      <c r="I9807" s="105">
        <f t="shared" si="1212"/>
        <v>0</v>
      </c>
      <c r="J9807" s="105">
        <f t="shared" si="1213"/>
        <v>0</v>
      </c>
      <c r="K9807" s="105">
        <f t="shared" si="1214"/>
        <v>0</v>
      </c>
      <c r="L9807" s="105">
        <f t="shared" si="1215"/>
        <v>0</v>
      </c>
      <c r="M9807">
        <v>0.04</v>
      </c>
      <c r="N9807">
        <f t="shared" si="1216"/>
        <v>3.3960531989175591E-3</v>
      </c>
    </row>
    <row r="9808" spans="1:15" x14ac:dyDescent="0.3">
      <c r="A9808">
        <f t="shared" si="1210"/>
        <v>99</v>
      </c>
      <c r="E9808" s="105">
        <f t="shared" si="1211"/>
        <v>0</v>
      </c>
      <c r="I9808" s="105">
        <f t="shared" si="1212"/>
        <v>0</v>
      </c>
      <c r="J9808" s="105">
        <f t="shared" si="1213"/>
        <v>0</v>
      </c>
      <c r="K9808" s="105">
        <f t="shared" si="1214"/>
        <v>0</v>
      </c>
      <c r="L9808" s="105">
        <f t="shared" si="1215"/>
        <v>0</v>
      </c>
      <c r="M9808">
        <v>0.04</v>
      </c>
      <c r="N9808">
        <f t="shared" si="1216"/>
        <v>3.3960531989175591E-3</v>
      </c>
    </row>
    <row r="9809" spans="1:14" x14ac:dyDescent="0.3">
      <c r="A9809">
        <f t="shared" si="1210"/>
        <v>99</v>
      </c>
      <c r="E9809" s="105">
        <f t="shared" si="1211"/>
        <v>0</v>
      </c>
      <c r="I9809" s="105">
        <f t="shared" si="1212"/>
        <v>0</v>
      </c>
      <c r="J9809" s="105">
        <f t="shared" si="1213"/>
        <v>0</v>
      </c>
      <c r="K9809" s="105">
        <f t="shared" si="1214"/>
        <v>0</v>
      </c>
      <c r="L9809" s="105">
        <f t="shared" si="1215"/>
        <v>0</v>
      </c>
      <c r="M9809">
        <v>0.04</v>
      </c>
      <c r="N9809">
        <f t="shared" si="1216"/>
        <v>3.3960531989175591E-3</v>
      </c>
    </row>
    <row r="9810" spans="1:14" x14ac:dyDescent="0.3">
      <c r="A9810">
        <f t="shared" si="1210"/>
        <v>99</v>
      </c>
      <c r="E9810" s="105">
        <f t="shared" si="1211"/>
        <v>0</v>
      </c>
      <c r="I9810" s="105">
        <f t="shared" si="1212"/>
        <v>0</v>
      </c>
      <c r="J9810" s="105">
        <f t="shared" si="1213"/>
        <v>0</v>
      </c>
      <c r="K9810" s="105">
        <f t="shared" si="1214"/>
        <v>0</v>
      </c>
      <c r="L9810" s="105">
        <f t="shared" si="1215"/>
        <v>0</v>
      </c>
      <c r="M9810">
        <v>0.04</v>
      </c>
      <c r="N9810">
        <f t="shared" si="1216"/>
        <v>3.3960531989175591E-3</v>
      </c>
    </row>
    <row r="9811" spans="1:14" x14ac:dyDescent="0.3">
      <c r="A9811">
        <f t="shared" si="1210"/>
        <v>99</v>
      </c>
      <c r="E9811" s="105">
        <f t="shared" si="1211"/>
        <v>0</v>
      </c>
      <c r="I9811" s="105">
        <f t="shared" si="1212"/>
        <v>0</v>
      </c>
      <c r="J9811" s="105">
        <f t="shared" si="1213"/>
        <v>0</v>
      </c>
      <c r="K9811" s="105">
        <f t="shared" si="1214"/>
        <v>0</v>
      </c>
      <c r="L9811" s="105">
        <f t="shared" si="1215"/>
        <v>0</v>
      </c>
      <c r="M9811">
        <v>0.04</v>
      </c>
      <c r="N9811">
        <f t="shared" si="1216"/>
        <v>3.3960531989175591E-3</v>
      </c>
    </row>
    <row r="9812" spans="1:14" x14ac:dyDescent="0.3">
      <c r="A9812">
        <f t="shared" si="1210"/>
        <v>99</v>
      </c>
      <c r="E9812" s="105">
        <f t="shared" si="1211"/>
        <v>0</v>
      </c>
      <c r="I9812" s="105">
        <f t="shared" si="1212"/>
        <v>0</v>
      </c>
      <c r="J9812" s="105">
        <f t="shared" si="1213"/>
        <v>0</v>
      </c>
      <c r="K9812" s="105">
        <f t="shared" si="1214"/>
        <v>0</v>
      </c>
      <c r="L9812" s="105">
        <f t="shared" si="1215"/>
        <v>0</v>
      </c>
      <c r="M9812">
        <v>0.04</v>
      </c>
      <c r="N9812">
        <f t="shared" si="1216"/>
        <v>3.3960531989175591E-3</v>
      </c>
    </row>
    <row r="9813" spans="1:14" x14ac:dyDescent="0.3">
      <c r="A9813">
        <f t="shared" si="1210"/>
        <v>99</v>
      </c>
      <c r="E9813" s="105">
        <f t="shared" si="1211"/>
        <v>0</v>
      </c>
      <c r="I9813" s="105">
        <f t="shared" si="1212"/>
        <v>0</v>
      </c>
      <c r="J9813" s="105">
        <f t="shared" si="1213"/>
        <v>0</v>
      </c>
      <c r="K9813" s="105">
        <f t="shared" si="1214"/>
        <v>0</v>
      </c>
      <c r="L9813" s="105">
        <f t="shared" si="1215"/>
        <v>0</v>
      </c>
      <c r="M9813">
        <v>0.04</v>
      </c>
      <c r="N9813">
        <f t="shared" si="1216"/>
        <v>3.3960531989175591E-3</v>
      </c>
    </row>
    <row r="9814" spans="1:14" x14ac:dyDescent="0.3">
      <c r="A9814">
        <f t="shared" si="1210"/>
        <v>99</v>
      </c>
      <c r="E9814" s="105">
        <f t="shared" si="1211"/>
        <v>0</v>
      </c>
      <c r="I9814" s="105">
        <f t="shared" si="1212"/>
        <v>0</v>
      </c>
      <c r="J9814" s="105">
        <f t="shared" si="1213"/>
        <v>0</v>
      </c>
      <c r="K9814" s="105">
        <f t="shared" si="1214"/>
        <v>0</v>
      </c>
      <c r="L9814" s="105">
        <f t="shared" si="1215"/>
        <v>0</v>
      </c>
      <c r="M9814">
        <v>0.04</v>
      </c>
      <c r="N9814">
        <f t="shared" si="1216"/>
        <v>3.3960531989175591E-3</v>
      </c>
    </row>
    <row r="9815" spans="1:14" x14ac:dyDescent="0.3">
      <c r="A9815">
        <f t="shared" si="1210"/>
        <v>99</v>
      </c>
      <c r="E9815" s="105">
        <f t="shared" si="1211"/>
        <v>0</v>
      </c>
      <c r="I9815" s="105">
        <f t="shared" si="1212"/>
        <v>0</v>
      </c>
      <c r="J9815" s="105">
        <f t="shared" si="1213"/>
        <v>0</v>
      </c>
      <c r="K9815" s="105">
        <f t="shared" si="1214"/>
        <v>0</v>
      </c>
      <c r="L9815" s="105">
        <f t="shared" si="1215"/>
        <v>0</v>
      </c>
      <c r="M9815">
        <v>0.04</v>
      </c>
      <c r="N9815">
        <f t="shared" si="1216"/>
        <v>3.3960531989175591E-3</v>
      </c>
    </row>
    <row r="9816" spans="1:14" x14ac:dyDescent="0.3">
      <c r="A9816">
        <f t="shared" si="1210"/>
        <v>99</v>
      </c>
      <c r="E9816" s="105">
        <f t="shared" si="1211"/>
        <v>0</v>
      </c>
      <c r="I9816" s="105">
        <f t="shared" si="1212"/>
        <v>0</v>
      </c>
      <c r="J9816" s="105">
        <f t="shared" si="1213"/>
        <v>0</v>
      </c>
      <c r="K9816" s="105">
        <f t="shared" si="1214"/>
        <v>0</v>
      </c>
      <c r="L9816" s="105">
        <f t="shared" si="1215"/>
        <v>0</v>
      </c>
      <c r="M9816">
        <v>0.04</v>
      </c>
      <c r="N9816">
        <f t="shared" si="1216"/>
        <v>3.3960531989175591E-3</v>
      </c>
    </row>
    <row r="9817" spans="1:14" x14ac:dyDescent="0.3">
      <c r="A9817">
        <f t="shared" si="1210"/>
        <v>99</v>
      </c>
      <c r="E9817" s="105">
        <f t="shared" si="1211"/>
        <v>0</v>
      </c>
      <c r="I9817" s="105">
        <f t="shared" si="1212"/>
        <v>0</v>
      </c>
      <c r="J9817" s="105">
        <f t="shared" si="1213"/>
        <v>0</v>
      </c>
      <c r="K9817" s="105">
        <f t="shared" si="1214"/>
        <v>0</v>
      </c>
      <c r="L9817" s="105">
        <f t="shared" si="1215"/>
        <v>0</v>
      </c>
      <c r="M9817">
        <v>0.04</v>
      </c>
      <c r="N9817">
        <f t="shared" si="1216"/>
        <v>3.3960531989175591E-3</v>
      </c>
    </row>
    <row r="9818" spans="1:14" x14ac:dyDescent="0.3">
      <c r="A9818">
        <f t="shared" si="1210"/>
        <v>99</v>
      </c>
      <c r="E9818" s="105">
        <f t="shared" si="1211"/>
        <v>0</v>
      </c>
      <c r="I9818" s="105">
        <f t="shared" si="1212"/>
        <v>0</v>
      </c>
      <c r="J9818" s="105">
        <f t="shared" si="1213"/>
        <v>0</v>
      </c>
      <c r="K9818" s="105">
        <f t="shared" si="1214"/>
        <v>0</v>
      </c>
      <c r="L9818" s="105">
        <f t="shared" si="1215"/>
        <v>0</v>
      </c>
      <c r="M9818">
        <v>0.04</v>
      </c>
      <c r="N9818">
        <f t="shared" si="1216"/>
        <v>3.3960531989175591E-3</v>
      </c>
    </row>
    <row r="9819" spans="1:14" x14ac:dyDescent="0.3">
      <c r="A9819">
        <f t="shared" si="1210"/>
        <v>99</v>
      </c>
      <c r="E9819" s="105">
        <f t="shared" si="1211"/>
        <v>0</v>
      </c>
      <c r="I9819" s="105">
        <f t="shared" si="1212"/>
        <v>0</v>
      </c>
      <c r="J9819" s="105">
        <f t="shared" si="1213"/>
        <v>0</v>
      </c>
      <c r="K9819" s="105">
        <f t="shared" si="1214"/>
        <v>0</v>
      </c>
      <c r="L9819" s="105">
        <f t="shared" si="1215"/>
        <v>0</v>
      </c>
      <c r="M9819">
        <v>0.04</v>
      </c>
      <c r="N9819">
        <f t="shared" si="1216"/>
        <v>3.3960531989175591E-3</v>
      </c>
    </row>
    <row r="9820" spans="1:14" x14ac:dyDescent="0.3">
      <c r="A9820">
        <f t="shared" si="1210"/>
        <v>99</v>
      </c>
      <c r="E9820" s="105">
        <f t="shared" si="1211"/>
        <v>0</v>
      </c>
      <c r="I9820" s="105">
        <f t="shared" si="1212"/>
        <v>0</v>
      </c>
      <c r="J9820" s="105">
        <f t="shared" si="1213"/>
        <v>0</v>
      </c>
      <c r="K9820" s="105">
        <f t="shared" si="1214"/>
        <v>0</v>
      </c>
      <c r="L9820" s="105">
        <f t="shared" si="1215"/>
        <v>0</v>
      </c>
      <c r="M9820">
        <v>0.04</v>
      </c>
      <c r="N9820">
        <f t="shared" si="1216"/>
        <v>3.3960531989175591E-3</v>
      </c>
    </row>
    <row r="9821" spans="1:14" x14ac:dyDescent="0.3">
      <c r="A9821">
        <f t="shared" si="1210"/>
        <v>99</v>
      </c>
      <c r="E9821" s="105">
        <f t="shared" si="1211"/>
        <v>0</v>
      </c>
      <c r="I9821" s="105">
        <f t="shared" si="1212"/>
        <v>0</v>
      </c>
      <c r="J9821" s="105">
        <f t="shared" si="1213"/>
        <v>0</v>
      </c>
      <c r="K9821" s="105">
        <f t="shared" si="1214"/>
        <v>0</v>
      </c>
      <c r="L9821" s="105">
        <f t="shared" si="1215"/>
        <v>0</v>
      </c>
      <c r="M9821">
        <v>0.04</v>
      </c>
      <c r="N9821">
        <f t="shared" si="1216"/>
        <v>3.3960531989175591E-3</v>
      </c>
    </row>
    <row r="9822" spans="1:14" x14ac:dyDescent="0.3">
      <c r="A9822">
        <f t="shared" si="1210"/>
        <v>99</v>
      </c>
      <c r="E9822" s="105">
        <f t="shared" si="1211"/>
        <v>0</v>
      </c>
      <c r="I9822" s="105">
        <f t="shared" si="1212"/>
        <v>0</v>
      </c>
      <c r="J9822" s="105">
        <f t="shared" si="1213"/>
        <v>0</v>
      </c>
      <c r="K9822" s="105">
        <f t="shared" si="1214"/>
        <v>0</v>
      </c>
      <c r="L9822" s="105">
        <f t="shared" si="1215"/>
        <v>0</v>
      </c>
      <c r="M9822">
        <v>0.04</v>
      </c>
      <c r="N9822">
        <f t="shared" si="1216"/>
        <v>3.3960531989175591E-3</v>
      </c>
    </row>
    <row r="9823" spans="1:14" x14ac:dyDescent="0.3">
      <c r="A9823">
        <f t="shared" si="1210"/>
        <v>99</v>
      </c>
      <c r="E9823" s="105">
        <f t="shared" si="1211"/>
        <v>0</v>
      </c>
      <c r="I9823" s="105">
        <f t="shared" si="1212"/>
        <v>0</v>
      </c>
      <c r="J9823" s="105">
        <f t="shared" si="1213"/>
        <v>0</v>
      </c>
      <c r="K9823" s="105">
        <f t="shared" si="1214"/>
        <v>0</v>
      </c>
      <c r="L9823" s="105">
        <f t="shared" si="1215"/>
        <v>0</v>
      </c>
      <c r="M9823">
        <v>0.04</v>
      </c>
      <c r="N9823">
        <f t="shared" si="1216"/>
        <v>3.3960531989175591E-3</v>
      </c>
    </row>
    <row r="9824" spans="1:14" x14ac:dyDescent="0.3">
      <c r="A9824">
        <f t="shared" si="1210"/>
        <v>99</v>
      </c>
      <c r="E9824" s="105">
        <f t="shared" si="1211"/>
        <v>0</v>
      </c>
      <c r="I9824" s="105">
        <f t="shared" si="1212"/>
        <v>0</v>
      </c>
      <c r="J9824" s="105">
        <f t="shared" si="1213"/>
        <v>0</v>
      </c>
      <c r="K9824" s="105">
        <f t="shared" si="1214"/>
        <v>0</v>
      </c>
      <c r="L9824" s="105">
        <f t="shared" si="1215"/>
        <v>0</v>
      </c>
      <c r="M9824">
        <v>0.04</v>
      </c>
      <c r="N9824">
        <f t="shared" si="1216"/>
        <v>3.3960531989175591E-3</v>
      </c>
    </row>
    <row r="9825" spans="1:14" x14ac:dyDescent="0.3">
      <c r="A9825">
        <f t="shared" si="1210"/>
        <v>99</v>
      </c>
      <c r="E9825" s="105">
        <f t="shared" si="1211"/>
        <v>0</v>
      </c>
      <c r="I9825" s="105">
        <f t="shared" si="1212"/>
        <v>0</v>
      </c>
      <c r="J9825" s="105">
        <f t="shared" si="1213"/>
        <v>0</v>
      </c>
      <c r="K9825" s="105">
        <f t="shared" si="1214"/>
        <v>0</v>
      </c>
      <c r="L9825" s="105">
        <f t="shared" si="1215"/>
        <v>0</v>
      </c>
      <c r="M9825">
        <v>0.04</v>
      </c>
      <c r="N9825">
        <f t="shared" si="1216"/>
        <v>3.3960531989175591E-3</v>
      </c>
    </row>
    <row r="9826" spans="1:14" x14ac:dyDescent="0.3">
      <c r="A9826">
        <f t="shared" si="1210"/>
        <v>99</v>
      </c>
      <c r="E9826" s="105">
        <f t="shared" si="1211"/>
        <v>0</v>
      </c>
      <c r="I9826" s="105">
        <f t="shared" si="1212"/>
        <v>0</v>
      </c>
      <c r="J9826" s="105">
        <f t="shared" si="1213"/>
        <v>0</v>
      </c>
      <c r="K9826" s="105">
        <f t="shared" si="1214"/>
        <v>0</v>
      </c>
      <c r="L9826" s="105">
        <f t="shared" si="1215"/>
        <v>0</v>
      </c>
      <c r="M9826">
        <v>0.04</v>
      </c>
      <c r="N9826">
        <f t="shared" si="1216"/>
        <v>3.3960531989175591E-3</v>
      </c>
    </row>
    <row r="9827" spans="1:14" x14ac:dyDescent="0.3">
      <c r="A9827">
        <f t="shared" si="1210"/>
        <v>99</v>
      </c>
      <c r="E9827" s="105">
        <f t="shared" si="1211"/>
        <v>0</v>
      </c>
      <c r="I9827" s="105">
        <f t="shared" si="1212"/>
        <v>0</v>
      </c>
      <c r="J9827" s="105">
        <f t="shared" si="1213"/>
        <v>0</v>
      </c>
      <c r="K9827" s="105">
        <f t="shared" si="1214"/>
        <v>0</v>
      </c>
      <c r="L9827" s="105">
        <f t="shared" si="1215"/>
        <v>0</v>
      </c>
      <c r="M9827">
        <v>0.04</v>
      </c>
      <c r="N9827">
        <f t="shared" si="1216"/>
        <v>3.3960531989175591E-3</v>
      </c>
    </row>
    <row r="9828" spans="1:14" x14ac:dyDescent="0.3">
      <c r="A9828">
        <f t="shared" si="1210"/>
        <v>99</v>
      </c>
      <c r="E9828" s="105">
        <f t="shared" si="1211"/>
        <v>0</v>
      </c>
      <c r="I9828" s="105">
        <f t="shared" si="1212"/>
        <v>0</v>
      </c>
      <c r="J9828" s="105">
        <f t="shared" si="1213"/>
        <v>0</v>
      </c>
      <c r="K9828" s="105">
        <f t="shared" si="1214"/>
        <v>0</v>
      </c>
      <c r="L9828" s="105">
        <f t="shared" si="1215"/>
        <v>0</v>
      </c>
      <c r="M9828">
        <v>0.04</v>
      </c>
      <c r="N9828">
        <f t="shared" si="1216"/>
        <v>3.3960531989175591E-3</v>
      </c>
    </row>
    <row r="9829" spans="1:14" x14ac:dyDescent="0.3">
      <c r="A9829">
        <f t="shared" si="1210"/>
        <v>99</v>
      </c>
      <c r="E9829" s="105">
        <f t="shared" si="1211"/>
        <v>0</v>
      </c>
      <c r="I9829" s="105">
        <f t="shared" si="1212"/>
        <v>0</v>
      </c>
      <c r="J9829" s="105">
        <f t="shared" si="1213"/>
        <v>0</v>
      </c>
      <c r="K9829" s="105">
        <f t="shared" si="1214"/>
        <v>0</v>
      </c>
      <c r="L9829" s="105">
        <f t="shared" si="1215"/>
        <v>0</v>
      </c>
      <c r="M9829">
        <v>0.04</v>
      </c>
      <c r="N9829">
        <f t="shared" si="1216"/>
        <v>3.3960531989175591E-3</v>
      </c>
    </row>
    <row r="9830" spans="1:14" x14ac:dyDescent="0.3">
      <c r="A9830">
        <f t="shared" si="1210"/>
        <v>99</v>
      </c>
      <c r="E9830" s="105">
        <f t="shared" si="1211"/>
        <v>0</v>
      </c>
      <c r="I9830" s="105">
        <f t="shared" si="1212"/>
        <v>0</v>
      </c>
      <c r="J9830" s="105">
        <f t="shared" si="1213"/>
        <v>0</v>
      </c>
      <c r="K9830" s="105">
        <f t="shared" si="1214"/>
        <v>0</v>
      </c>
      <c r="L9830" s="105">
        <f t="shared" si="1215"/>
        <v>0</v>
      </c>
      <c r="M9830">
        <v>0.04</v>
      </c>
      <c r="N9830">
        <f t="shared" si="1216"/>
        <v>3.3960531989175591E-3</v>
      </c>
    </row>
    <row r="9831" spans="1:14" x14ac:dyDescent="0.3">
      <c r="A9831">
        <f t="shared" ref="A9831:A9894" si="1218">IF(COUNTIF(A9731:A9830,A9830)=100, A9830+1,A9830)</f>
        <v>99</v>
      </c>
      <c r="E9831" s="105">
        <f t="shared" ref="E9831:E9894" si="1219">MAX(0, E9731-K9731-L9731)</f>
        <v>0</v>
      </c>
      <c r="I9831" s="105">
        <f t="shared" ref="I9831:I9894" si="1220">IF(E9831&lt;I9731,J9831 + E9831, I9731)</f>
        <v>0</v>
      </c>
      <c r="J9831" s="105">
        <f t="shared" si="1213"/>
        <v>0</v>
      </c>
      <c r="K9831" s="105">
        <f t="shared" si="1214"/>
        <v>0</v>
      </c>
      <c r="L9831" s="105">
        <f t="shared" si="1215"/>
        <v>0</v>
      </c>
      <c r="M9831">
        <v>0.04</v>
      </c>
      <c r="N9831">
        <f t="shared" si="1216"/>
        <v>3.3960531989175591E-3</v>
      </c>
    </row>
    <row r="9832" spans="1:14" x14ac:dyDescent="0.3">
      <c r="A9832">
        <f t="shared" si="1218"/>
        <v>99</v>
      </c>
      <c r="E9832" s="105">
        <f t="shared" si="1219"/>
        <v>0</v>
      </c>
      <c r="I9832" s="105">
        <f t="shared" si="1220"/>
        <v>0</v>
      </c>
      <c r="J9832" s="105">
        <f t="shared" si="1213"/>
        <v>0</v>
      </c>
      <c r="K9832" s="105">
        <f t="shared" si="1214"/>
        <v>0</v>
      </c>
      <c r="L9832" s="105">
        <f t="shared" si="1215"/>
        <v>0</v>
      </c>
      <c r="M9832">
        <v>0.04</v>
      </c>
      <c r="N9832">
        <f t="shared" si="1216"/>
        <v>3.3960531989175591E-3</v>
      </c>
    </row>
    <row r="9833" spans="1:14" x14ac:dyDescent="0.3">
      <c r="A9833">
        <f t="shared" si="1218"/>
        <v>99</v>
      </c>
      <c r="E9833" s="105">
        <f t="shared" si="1219"/>
        <v>0</v>
      </c>
      <c r="I9833" s="105">
        <f t="shared" si="1220"/>
        <v>0</v>
      </c>
      <c r="J9833" s="105">
        <f t="shared" si="1213"/>
        <v>0</v>
      </c>
      <c r="K9833" s="105">
        <f t="shared" si="1214"/>
        <v>0</v>
      </c>
      <c r="L9833" s="105">
        <f t="shared" si="1215"/>
        <v>0</v>
      </c>
      <c r="M9833">
        <v>0.04</v>
      </c>
      <c r="N9833">
        <f t="shared" si="1216"/>
        <v>3.3960531989175591E-3</v>
      </c>
    </row>
    <row r="9834" spans="1:14" x14ac:dyDescent="0.3">
      <c r="A9834">
        <f t="shared" si="1218"/>
        <v>99</v>
      </c>
      <c r="E9834" s="105">
        <f t="shared" si="1219"/>
        <v>0</v>
      </c>
      <c r="I9834" s="105">
        <f t="shared" si="1220"/>
        <v>0</v>
      </c>
      <c r="J9834" s="105">
        <f t="shared" si="1213"/>
        <v>0</v>
      </c>
      <c r="K9834" s="105">
        <f t="shared" si="1214"/>
        <v>0</v>
      </c>
      <c r="L9834" s="105">
        <f t="shared" si="1215"/>
        <v>0</v>
      </c>
      <c r="M9834">
        <v>0.04</v>
      </c>
      <c r="N9834">
        <f t="shared" si="1216"/>
        <v>3.3960531989175591E-3</v>
      </c>
    </row>
    <row r="9835" spans="1:14" x14ac:dyDescent="0.3">
      <c r="A9835">
        <f t="shared" si="1218"/>
        <v>99</v>
      </c>
      <c r="E9835" s="105">
        <f t="shared" si="1219"/>
        <v>0</v>
      </c>
      <c r="I9835" s="105">
        <f t="shared" si="1220"/>
        <v>0</v>
      </c>
      <c r="J9835" s="105">
        <f t="shared" si="1213"/>
        <v>0</v>
      </c>
      <c r="K9835" s="105">
        <f t="shared" si="1214"/>
        <v>0</v>
      </c>
      <c r="L9835" s="105">
        <f t="shared" si="1215"/>
        <v>0</v>
      </c>
      <c r="M9835">
        <v>0.04</v>
      </c>
      <c r="N9835">
        <f t="shared" si="1216"/>
        <v>3.3960531989175591E-3</v>
      </c>
    </row>
    <row r="9836" spans="1:14" x14ac:dyDescent="0.3">
      <c r="A9836">
        <f t="shared" si="1218"/>
        <v>99</v>
      </c>
      <c r="E9836" s="105">
        <f t="shared" si="1219"/>
        <v>0</v>
      </c>
      <c r="I9836" s="105">
        <f t="shared" si="1220"/>
        <v>0</v>
      </c>
      <c r="J9836" s="105">
        <f t="shared" si="1213"/>
        <v>0</v>
      </c>
      <c r="K9836" s="105">
        <f t="shared" si="1214"/>
        <v>0</v>
      </c>
      <c r="L9836" s="105">
        <f t="shared" si="1215"/>
        <v>0</v>
      </c>
      <c r="M9836">
        <v>0.04</v>
      </c>
      <c r="N9836">
        <f t="shared" si="1216"/>
        <v>3.3960531989175591E-3</v>
      </c>
    </row>
    <row r="9837" spans="1:14" x14ac:dyDescent="0.3">
      <c r="A9837">
        <f t="shared" si="1218"/>
        <v>99</v>
      </c>
      <c r="E9837" s="105">
        <f t="shared" si="1219"/>
        <v>0</v>
      </c>
      <c r="I9837" s="105">
        <f t="shared" si="1220"/>
        <v>0</v>
      </c>
      <c r="J9837" s="105">
        <f t="shared" si="1213"/>
        <v>0</v>
      </c>
      <c r="K9837" s="105">
        <f t="shared" si="1214"/>
        <v>0</v>
      </c>
      <c r="L9837" s="105">
        <f t="shared" si="1215"/>
        <v>0</v>
      </c>
      <c r="M9837">
        <v>0.04</v>
      </c>
      <c r="N9837">
        <f t="shared" si="1216"/>
        <v>3.3960531989175591E-3</v>
      </c>
    </row>
    <row r="9838" spans="1:14" x14ac:dyDescent="0.3">
      <c r="A9838">
        <f t="shared" si="1218"/>
        <v>99</v>
      </c>
      <c r="E9838" s="105">
        <f t="shared" si="1219"/>
        <v>0</v>
      </c>
      <c r="I9838" s="105">
        <f t="shared" si="1220"/>
        <v>0</v>
      </c>
      <c r="J9838" s="105">
        <f t="shared" si="1213"/>
        <v>0</v>
      </c>
      <c r="K9838" s="105">
        <f t="shared" si="1214"/>
        <v>0</v>
      </c>
      <c r="L9838" s="105">
        <f t="shared" si="1215"/>
        <v>0</v>
      </c>
      <c r="M9838">
        <v>0.04</v>
      </c>
      <c r="N9838">
        <f t="shared" si="1216"/>
        <v>3.3960531989175591E-3</v>
      </c>
    </row>
    <row r="9839" spans="1:14" x14ac:dyDescent="0.3">
      <c r="A9839">
        <f t="shared" si="1218"/>
        <v>99</v>
      </c>
      <c r="E9839" s="105">
        <f t="shared" si="1219"/>
        <v>0</v>
      </c>
      <c r="I9839" s="105">
        <f t="shared" si="1220"/>
        <v>0</v>
      </c>
      <c r="J9839" s="105">
        <f t="shared" si="1213"/>
        <v>0</v>
      </c>
      <c r="K9839" s="105">
        <f t="shared" si="1214"/>
        <v>0</v>
      </c>
      <c r="L9839" s="105">
        <f t="shared" si="1215"/>
        <v>0</v>
      </c>
      <c r="M9839">
        <v>0.04</v>
      </c>
      <c r="N9839">
        <f t="shared" si="1216"/>
        <v>3.3960531989175591E-3</v>
      </c>
    </row>
    <row r="9840" spans="1:14" x14ac:dyDescent="0.3">
      <c r="A9840">
        <f t="shared" si="1218"/>
        <v>99</v>
      </c>
      <c r="E9840" s="105">
        <f t="shared" si="1219"/>
        <v>0</v>
      </c>
      <c r="I9840" s="105">
        <f t="shared" si="1220"/>
        <v>0</v>
      </c>
      <c r="J9840" s="105">
        <f t="shared" si="1213"/>
        <v>0</v>
      </c>
      <c r="K9840" s="105">
        <f t="shared" si="1214"/>
        <v>0</v>
      </c>
      <c r="L9840" s="105">
        <f t="shared" si="1215"/>
        <v>0</v>
      </c>
      <c r="M9840">
        <v>0.04</v>
      </c>
      <c r="N9840">
        <f t="shared" si="1216"/>
        <v>3.3960531989175591E-3</v>
      </c>
    </row>
    <row r="9841" spans="1:14" x14ac:dyDescent="0.3">
      <c r="A9841">
        <f t="shared" si="1218"/>
        <v>99</v>
      </c>
      <c r="E9841" s="105">
        <f t="shared" si="1219"/>
        <v>0</v>
      </c>
      <c r="I9841" s="105">
        <f t="shared" si="1220"/>
        <v>0</v>
      </c>
      <c r="J9841" s="105">
        <f t="shared" si="1213"/>
        <v>0</v>
      </c>
      <c r="K9841" s="105">
        <f t="shared" si="1214"/>
        <v>0</v>
      </c>
      <c r="L9841" s="105">
        <f t="shared" si="1215"/>
        <v>0</v>
      </c>
      <c r="M9841">
        <v>0.04</v>
      </c>
      <c r="N9841">
        <f t="shared" si="1216"/>
        <v>3.3960531989175591E-3</v>
      </c>
    </row>
    <row r="9842" spans="1:14" x14ac:dyDescent="0.3">
      <c r="A9842">
        <f t="shared" si="1218"/>
        <v>99</v>
      </c>
      <c r="E9842" s="105">
        <f t="shared" si="1219"/>
        <v>0</v>
      </c>
      <c r="I9842" s="105">
        <f t="shared" si="1220"/>
        <v>0</v>
      </c>
      <c r="J9842" s="105">
        <f t="shared" si="1213"/>
        <v>0</v>
      </c>
      <c r="K9842" s="105">
        <f t="shared" si="1214"/>
        <v>0</v>
      </c>
      <c r="L9842" s="105">
        <f t="shared" si="1215"/>
        <v>0</v>
      </c>
      <c r="M9842">
        <v>0.04</v>
      </c>
      <c r="N9842">
        <f t="shared" si="1216"/>
        <v>3.3960531989175591E-3</v>
      </c>
    </row>
    <row r="9843" spans="1:14" x14ac:dyDescent="0.3">
      <c r="A9843">
        <f t="shared" si="1218"/>
        <v>99</v>
      </c>
      <c r="E9843" s="105">
        <f t="shared" si="1219"/>
        <v>0</v>
      </c>
      <c r="I9843" s="105">
        <f t="shared" si="1220"/>
        <v>0</v>
      </c>
      <c r="J9843" s="105">
        <f t="shared" si="1213"/>
        <v>0</v>
      </c>
      <c r="K9843" s="105">
        <f t="shared" si="1214"/>
        <v>0</v>
      </c>
      <c r="L9843" s="105">
        <f t="shared" si="1215"/>
        <v>0</v>
      </c>
      <c r="M9843">
        <v>0.04</v>
      </c>
      <c r="N9843">
        <f t="shared" si="1216"/>
        <v>3.3960531989175591E-3</v>
      </c>
    </row>
    <row r="9844" spans="1:14" x14ac:dyDescent="0.3">
      <c r="A9844">
        <f t="shared" si="1218"/>
        <v>99</v>
      </c>
      <c r="E9844" s="105">
        <f t="shared" si="1219"/>
        <v>0</v>
      </c>
      <c r="I9844" s="105">
        <f t="shared" si="1220"/>
        <v>0</v>
      </c>
      <c r="J9844" s="105">
        <f t="shared" si="1213"/>
        <v>0</v>
      </c>
      <c r="K9844" s="105">
        <f t="shared" si="1214"/>
        <v>0</v>
      </c>
      <c r="L9844" s="105">
        <f t="shared" si="1215"/>
        <v>0</v>
      </c>
      <c r="M9844">
        <v>0.04</v>
      </c>
      <c r="N9844">
        <f t="shared" si="1216"/>
        <v>3.3960531989175591E-3</v>
      </c>
    </row>
    <row r="9845" spans="1:14" x14ac:dyDescent="0.3">
      <c r="A9845">
        <f t="shared" si="1218"/>
        <v>99</v>
      </c>
      <c r="E9845" s="105">
        <f t="shared" si="1219"/>
        <v>0</v>
      </c>
      <c r="I9845" s="105">
        <f t="shared" si="1220"/>
        <v>0</v>
      </c>
      <c r="J9845" s="105">
        <f t="shared" si="1213"/>
        <v>0</v>
      </c>
      <c r="K9845" s="105">
        <f t="shared" si="1214"/>
        <v>0</v>
      </c>
      <c r="L9845" s="105">
        <f t="shared" si="1215"/>
        <v>0</v>
      </c>
      <c r="M9845">
        <v>0.04</v>
      </c>
      <c r="N9845">
        <f t="shared" si="1216"/>
        <v>3.3960531989175591E-3</v>
      </c>
    </row>
    <row r="9846" spans="1:14" x14ac:dyDescent="0.3">
      <c r="A9846">
        <f t="shared" si="1218"/>
        <v>99</v>
      </c>
      <c r="E9846" s="105">
        <f t="shared" si="1219"/>
        <v>0</v>
      </c>
      <c r="I9846" s="105">
        <f t="shared" si="1220"/>
        <v>0</v>
      </c>
      <c r="J9846" s="105">
        <f t="shared" si="1213"/>
        <v>0</v>
      </c>
      <c r="K9846" s="105">
        <f t="shared" si="1214"/>
        <v>0</v>
      </c>
      <c r="L9846" s="105">
        <f t="shared" si="1215"/>
        <v>0</v>
      </c>
      <c r="M9846">
        <v>0.04</v>
      </c>
      <c r="N9846">
        <f t="shared" si="1216"/>
        <v>3.3960531989175591E-3</v>
      </c>
    </row>
    <row r="9847" spans="1:14" x14ac:dyDescent="0.3">
      <c r="A9847">
        <f t="shared" si="1218"/>
        <v>99</v>
      </c>
      <c r="E9847" s="105">
        <f t="shared" si="1219"/>
        <v>0</v>
      </c>
      <c r="I9847" s="105">
        <f t="shared" si="1220"/>
        <v>0</v>
      </c>
      <c r="J9847" s="105">
        <f t="shared" si="1213"/>
        <v>0</v>
      </c>
      <c r="K9847" s="105">
        <f t="shared" si="1214"/>
        <v>0</v>
      </c>
      <c r="L9847" s="105">
        <f t="shared" si="1215"/>
        <v>0</v>
      </c>
      <c r="M9847">
        <v>0.04</v>
      </c>
      <c r="N9847">
        <f t="shared" si="1216"/>
        <v>3.3960531989175591E-3</v>
      </c>
    </row>
    <row r="9848" spans="1:14" x14ac:dyDescent="0.3">
      <c r="A9848">
        <f t="shared" si="1218"/>
        <v>99</v>
      </c>
      <c r="E9848" s="105">
        <f t="shared" si="1219"/>
        <v>0</v>
      </c>
      <c r="I9848" s="105">
        <f t="shared" si="1220"/>
        <v>0</v>
      </c>
      <c r="J9848" s="105">
        <f t="shared" si="1213"/>
        <v>0</v>
      </c>
      <c r="K9848" s="105">
        <f t="shared" si="1214"/>
        <v>0</v>
      </c>
      <c r="L9848" s="105">
        <f t="shared" si="1215"/>
        <v>0</v>
      </c>
      <c r="M9848">
        <v>0.04</v>
      </c>
      <c r="N9848">
        <f t="shared" si="1216"/>
        <v>3.3960531989175591E-3</v>
      </c>
    </row>
    <row r="9849" spans="1:14" x14ac:dyDescent="0.3">
      <c r="A9849">
        <f t="shared" si="1218"/>
        <v>99</v>
      </c>
      <c r="E9849" s="105">
        <f t="shared" si="1219"/>
        <v>0</v>
      </c>
      <c r="I9849" s="105">
        <f t="shared" si="1220"/>
        <v>0</v>
      </c>
      <c r="J9849" s="105">
        <f t="shared" si="1213"/>
        <v>0</v>
      </c>
      <c r="K9849" s="105">
        <f t="shared" si="1214"/>
        <v>0</v>
      </c>
      <c r="L9849" s="105">
        <f t="shared" si="1215"/>
        <v>0</v>
      </c>
      <c r="M9849">
        <v>0.04</v>
      </c>
      <c r="N9849">
        <f t="shared" si="1216"/>
        <v>3.3960531989175591E-3</v>
      </c>
    </row>
    <row r="9850" spans="1:14" x14ac:dyDescent="0.3">
      <c r="A9850">
        <f t="shared" si="1218"/>
        <v>99</v>
      </c>
      <c r="E9850" s="105">
        <f t="shared" si="1219"/>
        <v>0</v>
      </c>
      <c r="I9850" s="105">
        <f t="shared" si="1220"/>
        <v>0</v>
      </c>
      <c r="J9850" s="105">
        <f t="shared" si="1213"/>
        <v>0</v>
      </c>
      <c r="K9850" s="105">
        <f t="shared" si="1214"/>
        <v>0</v>
      </c>
      <c r="L9850" s="105">
        <f t="shared" si="1215"/>
        <v>0</v>
      </c>
      <c r="M9850">
        <v>0.04</v>
      </c>
      <c r="N9850">
        <f t="shared" si="1216"/>
        <v>3.3960531989175591E-3</v>
      </c>
    </row>
    <row r="9851" spans="1:14" x14ac:dyDescent="0.3">
      <c r="A9851">
        <f t="shared" si="1218"/>
        <v>99</v>
      </c>
      <c r="E9851" s="105">
        <f t="shared" si="1219"/>
        <v>0</v>
      </c>
      <c r="I9851" s="105">
        <f t="shared" si="1220"/>
        <v>0</v>
      </c>
      <c r="J9851" s="105">
        <f t="shared" si="1213"/>
        <v>0</v>
      </c>
      <c r="K9851" s="105">
        <f t="shared" si="1214"/>
        <v>0</v>
      </c>
      <c r="L9851" s="105">
        <f t="shared" si="1215"/>
        <v>0</v>
      </c>
      <c r="M9851">
        <v>0.04</v>
      </c>
      <c r="N9851">
        <f t="shared" si="1216"/>
        <v>3.3960531989175591E-3</v>
      </c>
    </row>
    <row r="9852" spans="1:14" x14ac:dyDescent="0.3">
      <c r="A9852">
        <f t="shared" si="1218"/>
        <v>99</v>
      </c>
      <c r="E9852" s="105">
        <f t="shared" si="1219"/>
        <v>0</v>
      </c>
      <c r="I9852" s="105">
        <f t="shared" si="1220"/>
        <v>0</v>
      </c>
      <c r="J9852" s="105">
        <f t="shared" si="1213"/>
        <v>0</v>
      </c>
      <c r="K9852" s="105">
        <f t="shared" si="1214"/>
        <v>0</v>
      </c>
      <c r="L9852" s="105">
        <f t="shared" si="1215"/>
        <v>0</v>
      </c>
      <c r="M9852">
        <v>0.04</v>
      </c>
      <c r="N9852">
        <f t="shared" si="1216"/>
        <v>3.3960531989175591E-3</v>
      </c>
    </row>
    <row r="9853" spans="1:14" x14ac:dyDescent="0.3">
      <c r="A9853">
        <f t="shared" si="1218"/>
        <v>99</v>
      </c>
      <c r="E9853" s="105">
        <f t="shared" si="1219"/>
        <v>0</v>
      </c>
      <c r="I9853" s="105">
        <f t="shared" si="1220"/>
        <v>0</v>
      </c>
      <c r="J9853" s="105">
        <f t="shared" si="1213"/>
        <v>0</v>
      </c>
      <c r="K9853" s="105">
        <f t="shared" si="1214"/>
        <v>0</v>
      </c>
      <c r="L9853" s="105">
        <f t="shared" si="1215"/>
        <v>0</v>
      </c>
      <c r="M9853">
        <v>0.04</v>
      </c>
      <c r="N9853">
        <f t="shared" si="1216"/>
        <v>3.3960531989175591E-3</v>
      </c>
    </row>
    <row r="9854" spans="1:14" x14ac:dyDescent="0.3">
      <c r="A9854">
        <f t="shared" si="1218"/>
        <v>99</v>
      </c>
      <c r="E9854" s="105">
        <f t="shared" si="1219"/>
        <v>0</v>
      </c>
      <c r="I9854" s="105">
        <f t="shared" si="1220"/>
        <v>0</v>
      </c>
      <c r="J9854" s="105">
        <f t="shared" si="1213"/>
        <v>0</v>
      </c>
      <c r="K9854" s="105">
        <f t="shared" si="1214"/>
        <v>0</v>
      </c>
      <c r="L9854" s="105">
        <f t="shared" si="1215"/>
        <v>0</v>
      </c>
      <c r="M9854">
        <v>0.04</v>
      </c>
      <c r="N9854">
        <f t="shared" si="1216"/>
        <v>3.3960531989175591E-3</v>
      </c>
    </row>
    <row r="9855" spans="1:14" x14ac:dyDescent="0.3">
      <c r="A9855">
        <f t="shared" si="1218"/>
        <v>99</v>
      </c>
      <c r="E9855" s="105">
        <f t="shared" si="1219"/>
        <v>0</v>
      </c>
      <c r="I9855" s="105">
        <f t="shared" si="1220"/>
        <v>0</v>
      </c>
      <c r="J9855" s="105">
        <f t="shared" si="1213"/>
        <v>0</v>
      </c>
      <c r="K9855" s="105">
        <f t="shared" si="1214"/>
        <v>0</v>
      </c>
      <c r="L9855" s="105">
        <f t="shared" si="1215"/>
        <v>0</v>
      </c>
      <c r="M9855">
        <v>0.04</v>
      </c>
      <c r="N9855">
        <f t="shared" si="1216"/>
        <v>3.3960531989175591E-3</v>
      </c>
    </row>
    <row r="9856" spans="1:14" x14ac:dyDescent="0.3">
      <c r="A9856">
        <f t="shared" si="1218"/>
        <v>99</v>
      </c>
      <c r="E9856" s="105">
        <f t="shared" si="1219"/>
        <v>0</v>
      </c>
      <c r="I9856" s="105">
        <f t="shared" si="1220"/>
        <v>0</v>
      </c>
      <c r="J9856" s="105">
        <f t="shared" si="1213"/>
        <v>0</v>
      </c>
      <c r="K9856" s="105">
        <f t="shared" si="1214"/>
        <v>0</v>
      </c>
      <c r="L9856" s="105">
        <f t="shared" si="1215"/>
        <v>0</v>
      </c>
      <c r="M9856">
        <v>0.04</v>
      </c>
      <c r="N9856">
        <f t="shared" si="1216"/>
        <v>3.3960531989175591E-3</v>
      </c>
    </row>
    <row r="9857" spans="1:14" x14ac:dyDescent="0.3">
      <c r="A9857">
        <f t="shared" si="1218"/>
        <v>99</v>
      </c>
      <c r="E9857" s="105">
        <f t="shared" si="1219"/>
        <v>0</v>
      </c>
      <c r="I9857" s="105">
        <f t="shared" si="1220"/>
        <v>0</v>
      </c>
      <c r="J9857" s="105">
        <f t="shared" si="1213"/>
        <v>0</v>
      </c>
      <c r="K9857" s="105">
        <f t="shared" si="1214"/>
        <v>0</v>
      </c>
      <c r="L9857" s="105">
        <f t="shared" si="1215"/>
        <v>0</v>
      </c>
      <c r="M9857">
        <v>0.04</v>
      </c>
      <c r="N9857">
        <f t="shared" si="1216"/>
        <v>3.3960531989175591E-3</v>
      </c>
    </row>
    <row r="9858" spans="1:14" x14ac:dyDescent="0.3">
      <c r="A9858">
        <f t="shared" si="1218"/>
        <v>99</v>
      </c>
      <c r="E9858" s="105">
        <f t="shared" si="1219"/>
        <v>0</v>
      </c>
      <c r="I9858" s="105">
        <f t="shared" si="1220"/>
        <v>0</v>
      </c>
      <c r="J9858" s="105">
        <f t="shared" si="1213"/>
        <v>0</v>
      </c>
      <c r="K9858" s="105">
        <f t="shared" si="1214"/>
        <v>0</v>
      </c>
      <c r="L9858" s="105">
        <f t="shared" si="1215"/>
        <v>0</v>
      </c>
      <c r="M9858">
        <v>0.04</v>
      </c>
      <c r="N9858">
        <f t="shared" si="1216"/>
        <v>3.3960531989175591E-3</v>
      </c>
    </row>
    <row r="9859" spans="1:14" x14ac:dyDescent="0.3">
      <c r="A9859">
        <f t="shared" si="1218"/>
        <v>99</v>
      </c>
      <c r="E9859" s="105">
        <f t="shared" si="1219"/>
        <v>0</v>
      </c>
      <c r="I9859" s="105">
        <f t="shared" si="1220"/>
        <v>0</v>
      </c>
      <c r="J9859" s="105">
        <f t="shared" ref="J9859:J9922" si="1221">E9859*($H$2/12)</f>
        <v>0</v>
      </c>
      <c r="K9859" s="105">
        <f t="shared" ref="K9859:K9922" si="1222">I9859-J9859</f>
        <v>0</v>
      </c>
      <c r="L9859" s="105">
        <f t="shared" ref="L9859:L9922" si="1223">N9859*(E9859-K9859)</f>
        <v>0</v>
      </c>
      <c r="M9859">
        <v>0.04</v>
      </c>
      <c r="N9859">
        <f t="shared" ref="N9859:N9922" si="1224">1-(POWER(1-M9859,(1/12)))</f>
        <v>3.3960531989175591E-3</v>
      </c>
    </row>
    <row r="9860" spans="1:14" x14ac:dyDescent="0.3">
      <c r="A9860">
        <f t="shared" si="1218"/>
        <v>99</v>
      </c>
      <c r="E9860" s="105">
        <f t="shared" si="1219"/>
        <v>0</v>
      </c>
      <c r="I9860" s="105">
        <f t="shared" si="1220"/>
        <v>0</v>
      </c>
      <c r="J9860" s="105">
        <f t="shared" si="1221"/>
        <v>0</v>
      </c>
      <c r="K9860" s="105">
        <f t="shared" si="1222"/>
        <v>0</v>
      </c>
      <c r="L9860" s="105">
        <f t="shared" si="1223"/>
        <v>0</v>
      </c>
      <c r="M9860">
        <v>0.04</v>
      </c>
      <c r="N9860">
        <f t="shared" si="1224"/>
        <v>3.3960531989175591E-3</v>
      </c>
    </row>
    <row r="9861" spans="1:14" x14ac:dyDescent="0.3">
      <c r="A9861">
        <f t="shared" si="1218"/>
        <v>99</v>
      </c>
      <c r="E9861" s="105">
        <f t="shared" si="1219"/>
        <v>0</v>
      </c>
      <c r="I9861" s="105">
        <f t="shared" si="1220"/>
        <v>0</v>
      </c>
      <c r="J9861" s="105">
        <f t="shared" si="1221"/>
        <v>0</v>
      </c>
      <c r="K9861" s="105">
        <f t="shared" si="1222"/>
        <v>0</v>
      </c>
      <c r="L9861" s="105">
        <f t="shared" si="1223"/>
        <v>0</v>
      </c>
      <c r="M9861">
        <v>0.04</v>
      </c>
      <c r="N9861">
        <f t="shared" si="1224"/>
        <v>3.3960531989175591E-3</v>
      </c>
    </row>
    <row r="9862" spans="1:14" x14ac:dyDescent="0.3">
      <c r="A9862">
        <f t="shared" si="1218"/>
        <v>99</v>
      </c>
      <c r="E9862" s="105">
        <f t="shared" si="1219"/>
        <v>0</v>
      </c>
      <c r="I9862" s="105">
        <f t="shared" si="1220"/>
        <v>0</v>
      </c>
      <c r="J9862" s="105">
        <f t="shared" si="1221"/>
        <v>0</v>
      </c>
      <c r="K9862" s="105">
        <f t="shared" si="1222"/>
        <v>0</v>
      </c>
      <c r="L9862" s="105">
        <f t="shared" si="1223"/>
        <v>0</v>
      </c>
      <c r="M9862">
        <v>0.04</v>
      </c>
      <c r="N9862">
        <f t="shared" si="1224"/>
        <v>3.3960531989175591E-3</v>
      </c>
    </row>
    <row r="9863" spans="1:14" x14ac:dyDescent="0.3">
      <c r="A9863">
        <f t="shared" si="1218"/>
        <v>99</v>
      </c>
      <c r="E9863" s="105">
        <f t="shared" si="1219"/>
        <v>0</v>
      </c>
      <c r="I9863" s="105">
        <f t="shared" si="1220"/>
        <v>0</v>
      </c>
      <c r="J9863" s="105">
        <f t="shared" si="1221"/>
        <v>0</v>
      </c>
      <c r="K9863" s="105">
        <f t="shared" si="1222"/>
        <v>0</v>
      </c>
      <c r="L9863" s="105">
        <f t="shared" si="1223"/>
        <v>0</v>
      </c>
      <c r="M9863">
        <v>0.04</v>
      </c>
      <c r="N9863">
        <f t="shared" si="1224"/>
        <v>3.3960531989175591E-3</v>
      </c>
    </row>
    <row r="9864" spans="1:14" x14ac:dyDescent="0.3">
      <c r="A9864">
        <f t="shared" si="1218"/>
        <v>99</v>
      </c>
      <c r="E9864" s="105">
        <f t="shared" si="1219"/>
        <v>0</v>
      </c>
      <c r="I9864" s="105">
        <f t="shared" si="1220"/>
        <v>0</v>
      </c>
      <c r="J9864" s="105">
        <f t="shared" si="1221"/>
        <v>0</v>
      </c>
      <c r="K9864" s="105">
        <f t="shared" si="1222"/>
        <v>0</v>
      </c>
      <c r="L9864" s="105">
        <f t="shared" si="1223"/>
        <v>0</v>
      </c>
      <c r="M9864">
        <v>0.04</v>
      </c>
      <c r="N9864">
        <f t="shared" si="1224"/>
        <v>3.3960531989175591E-3</v>
      </c>
    </row>
    <row r="9865" spans="1:14" x14ac:dyDescent="0.3">
      <c r="A9865">
        <f t="shared" si="1218"/>
        <v>99</v>
      </c>
      <c r="E9865" s="105">
        <f t="shared" si="1219"/>
        <v>0</v>
      </c>
      <c r="I9865" s="105">
        <f t="shared" si="1220"/>
        <v>0</v>
      </c>
      <c r="J9865" s="105">
        <f t="shared" si="1221"/>
        <v>0</v>
      </c>
      <c r="K9865" s="105">
        <f t="shared" si="1222"/>
        <v>0</v>
      </c>
      <c r="L9865" s="105">
        <f t="shared" si="1223"/>
        <v>0</v>
      </c>
      <c r="M9865">
        <v>0.04</v>
      </c>
      <c r="N9865">
        <f t="shared" si="1224"/>
        <v>3.3960531989175591E-3</v>
      </c>
    </row>
    <row r="9866" spans="1:14" x14ac:dyDescent="0.3">
      <c r="A9866">
        <f t="shared" si="1218"/>
        <v>99</v>
      </c>
      <c r="E9866" s="105">
        <f t="shared" si="1219"/>
        <v>0</v>
      </c>
      <c r="I9866" s="105">
        <f t="shared" si="1220"/>
        <v>0</v>
      </c>
      <c r="J9866" s="105">
        <f t="shared" si="1221"/>
        <v>0</v>
      </c>
      <c r="K9866" s="105">
        <f t="shared" si="1222"/>
        <v>0</v>
      </c>
      <c r="L9866" s="105">
        <f t="shared" si="1223"/>
        <v>0</v>
      </c>
      <c r="M9866">
        <v>0.04</v>
      </c>
      <c r="N9866">
        <f t="shared" si="1224"/>
        <v>3.3960531989175591E-3</v>
      </c>
    </row>
    <row r="9867" spans="1:14" x14ac:dyDescent="0.3">
      <c r="A9867">
        <f t="shared" si="1218"/>
        <v>99</v>
      </c>
      <c r="E9867" s="105">
        <f t="shared" si="1219"/>
        <v>0</v>
      </c>
      <c r="I9867" s="105">
        <f t="shared" si="1220"/>
        <v>0</v>
      </c>
      <c r="J9867" s="105">
        <f t="shared" si="1221"/>
        <v>0</v>
      </c>
      <c r="K9867" s="105">
        <f t="shared" si="1222"/>
        <v>0</v>
      </c>
      <c r="L9867" s="105">
        <f t="shared" si="1223"/>
        <v>0</v>
      </c>
      <c r="M9867">
        <v>0.04</v>
      </c>
      <c r="N9867">
        <f t="shared" si="1224"/>
        <v>3.3960531989175591E-3</v>
      </c>
    </row>
    <row r="9868" spans="1:14" x14ac:dyDescent="0.3">
      <c r="A9868">
        <f t="shared" si="1218"/>
        <v>99</v>
      </c>
      <c r="E9868" s="105">
        <f t="shared" si="1219"/>
        <v>0</v>
      </c>
      <c r="I9868" s="105">
        <f t="shared" si="1220"/>
        <v>0</v>
      </c>
      <c r="J9868" s="105">
        <f t="shared" si="1221"/>
        <v>0</v>
      </c>
      <c r="K9868" s="105">
        <f t="shared" si="1222"/>
        <v>0</v>
      </c>
      <c r="L9868" s="105">
        <f t="shared" si="1223"/>
        <v>0</v>
      </c>
      <c r="M9868">
        <v>0.04</v>
      </c>
      <c r="N9868">
        <f t="shared" si="1224"/>
        <v>3.3960531989175591E-3</v>
      </c>
    </row>
    <row r="9869" spans="1:14" x14ac:dyDescent="0.3">
      <c r="A9869">
        <f t="shared" si="1218"/>
        <v>99</v>
      </c>
      <c r="E9869" s="105">
        <f t="shared" si="1219"/>
        <v>0</v>
      </c>
      <c r="I9869" s="105">
        <f t="shared" si="1220"/>
        <v>0</v>
      </c>
      <c r="J9869" s="105">
        <f t="shared" si="1221"/>
        <v>0</v>
      </c>
      <c r="K9869" s="105">
        <f t="shared" si="1222"/>
        <v>0</v>
      </c>
      <c r="L9869" s="105">
        <f t="shared" si="1223"/>
        <v>0</v>
      </c>
      <c r="M9869">
        <v>0.04</v>
      </c>
      <c r="N9869">
        <f t="shared" si="1224"/>
        <v>3.3960531989175591E-3</v>
      </c>
    </row>
    <row r="9870" spans="1:14" x14ac:dyDescent="0.3">
      <c r="A9870">
        <f t="shared" si="1218"/>
        <v>99</v>
      </c>
      <c r="E9870" s="105">
        <f t="shared" si="1219"/>
        <v>0</v>
      </c>
      <c r="I9870" s="105">
        <f t="shared" si="1220"/>
        <v>0</v>
      </c>
      <c r="J9870" s="105">
        <f t="shared" si="1221"/>
        <v>0</v>
      </c>
      <c r="K9870" s="105">
        <f t="shared" si="1222"/>
        <v>0</v>
      </c>
      <c r="L9870" s="105">
        <f t="shared" si="1223"/>
        <v>0</v>
      </c>
      <c r="M9870">
        <v>0.04</v>
      </c>
      <c r="N9870">
        <f t="shared" si="1224"/>
        <v>3.3960531989175591E-3</v>
      </c>
    </row>
    <row r="9871" spans="1:14" x14ac:dyDescent="0.3">
      <c r="A9871">
        <f t="shared" si="1218"/>
        <v>99</v>
      </c>
      <c r="E9871" s="105">
        <f t="shared" si="1219"/>
        <v>0</v>
      </c>
      <c r="I9871" s="105">
        <f t="shared" si="1220"/>
        <v>0</v>
      </c>
      <c r="J9871" s="105">
        <f t="shared" si="1221"/>
        <v>0</v>
      </c>
      <c r="K9871" s="105">
        <f t="shared" si="1222"/>
        <v>0</v>
      </c>
      <c r="L9871" s="105">
        <f t="shared" si="1223"/>
        <v>0</v>
      </c>
      <c r="M9871">
        <v>0.04</v>
      </c>
      <c r="N9871">
        <f t="shared" si="1224"/>
        <v>3.3960531989175591E-3</v>
      </c>
    </row>
    <row r="9872" spans="1:14" x14ac:dyDescent="0.3">
      <c r="A9872">
        <f t="shared" si="1218"/>
        <v>99</v>
      </c>
      <c r="E9872" s="105">
        <f t="shared" si="1219"/>
        <v>0</v>
      </c>
      <c r="I9872" s="105">
        <f t="shared" si="1220"/>
        <v>0</v>
      </c>
      <c r="J9872" s="105">
        <f t="shared" si="1221"/>
        <v>0</v>
      </c>
      <c r="K9872" s="105">
        <f t="shared" si="1222"/>
        <v>0</v>
      </c>
      <c r="L9872" s="105">
        <f t="shared" si="1223"/>
        <v>0</v>
      </c>
      <c r="M9872">
        <v>0.04</v>
      </c>
      <c r="N9872">
        <f t="shared" si="1224"/>
        <v>3.3960531989175591E-3</v>
      </c>
    </row>
    <row r="9873" spans="1:14" x14ac:dyDescent="0.3">
      <c r="A9873">
        <f t="shared" si="1218"/>
        <v>99</v>
      </c>
      <c r="E9873" s="105">
        <f t="shared" si="1219"/>
        <v>0</v>
      </c>
      <c r="I9873" s="105">
        <f t="shared" si="1220"/>
        <v>0</v>
      </c>
      <c r="J9873" s="105">
        <f t="shared" si="1221"/>
        <v>0</v>
      </c>
      <c r="K9873" s="105">
        <f t="shared" si="1222"/>
        <v>0</v>
      </c>
      <c r="L9873" s="105">
        <f t="shared" si="1223"/>
        <v>0</v>
      </c>
      <c r="M9873">
        <v>0.04</v>
      </c>
      <c r="N9873">
        <f t="shared" si="1224"/>
        <v>3.3960531989175591E-3</v>
      </c>
    </row>
    <row r="9874" spans="1:14" x14ac:dyDescent="0.3">
      <c r="A9874">
        <f t="shared" si="1218"/>
        <v>99</v>
      </c>
      <c r="E9874" s="105">
        <f t="shared" si="1219"/>
        <v>0</v>
      </c>
      <c r="I9874" s="105">
        <f t="shared" si="1220"/>
        <v>0</v>
      </c>
      <c r="J9874" s="105">
        <f t="shared" si="1221"/>
        <v>0</v>
      </c>
      <c r="K9874" s="105">
        <f t="shared" si="1222"/>
        <v>0</v>
      </c>
      <c r="L9874" s="105">
        <f t="shared" si="1223"/>
        <v>0</v>
      </c>
      <c r="M9874">
        <v>0.04</v>
      </c>
      <c r="N9874">
        <f t="shared" si="1224"/>
        <v>3.3960531989175591E-3</v>
      </c>
    </row>
    <row r="9875" spans="1:14" x14ac:dyDescent="0.3">
      <c r="A9875">
        <f t="shared" si="1218"/>
        <v>99</v>
      </c>
      <c r="E9875" s="105">
        <f t="shared" si="1219"/>
        <v>0</v>
      </c>
      <c r="I9875" s="105">
        <f t="shared" si="1220"/>
        <v>0</v>
      </c>
      <c r="J9875" s="105">
        <f t="shared" si="1221"/>
        <v>0</v>
      </c>
      <c r="K9875" s="105">
        <f t="shared" si="1222"/>
        <v>0</v>
      </c>
      <c r="L9875" s="105">
        <f t="shared" si="1223"/>
        <v>0</v>
      </c>
      <c r="M9875">
        <v>0.04</v>
      </c>
      <c r="N9875">
        <f t="shared" si="1224"/>
        <v>3.3960531989175591E-3</v>
      </c>
    </row>
    <row r="9876" spans="1:14" x14ac:dyDescent="0.3">
      <c r="A9876">
        <f t="shared" si="1218"/>
        <v>99</v>
      </c>
      <c r="E9876" s="105">
        <f t="shared" si="1219"/>
        <v>0</v>
      </c>
      <c r="I9876" s="105">
        <f t="shared" si="1220"/>
        <v>0</v>
      </c>
      <c r="J9876" s="105">
        <f t="shared" si="1221"/>
        <v>0</v>
      </c>
      <c r="K9876" s="105">
        <f t="shared" si="1222"/>
        <v>0</v>
      </c>
      <c r="L9876" s="105">
        <f t="shared" si="1223"/>
        <v>0</v>
      </c>
      <c r="M9876">
        <v>0.04</v>
      </c>
      <c r="N9876">
        <f t="shared" si="1224"/>
        <v>3.3960531989175591E-3</v>
      </c>
    </row>
    <row r="9877" spans="1:14" x14ac:dyDescent="0.3">
      <c r="A9877">
        <f t="shared" si="1218"/>
        <v>99</v>
      </c>
      <c r="E9877" s="105">
        <f t="shared" si="1219"/>
        <v>0</v>
      </c>
      <c r="I9877" s="105">
        <f t="shared" si="1220"/>
        <v>0</v>
      </c>
      <c r="J9877" s="105">
        <f t="shared" si="1221"/>
        <v>0</v>
      </c>
      <c r="K9877" s="105">
        <f t="shared" si="1222"/>
        <v>0</v>
      </c>
      <c r="L9877" s="105">
        <f t="shared" si="1223"/>
        <v>0</v>
      </c>
      <c r="M9877">
        <v>0.04</v>
      </c>
      <c r="N9877">
        <f t="shared" si="1224"/>
        <v>3.3960531989175591E-3</v>
      </c>
    </row>
    <row r="9878" spans="1:14" x14ac:dyDescent="0.3">
      <c r="A9878">
        <f t="shared" si="1218"/>
        <v>99</v>
      </c>
      <c r="E9878" s="105">
        <f t="shared" si="1219"/>
        <v>0</v>
      </c>
      <c r="I9878" s="105">
        <f t="shared" si="1220"/>
        <v>0</v>
      </c>
      <c r="J9878" s="105">
        <f t="shared" si="1221"/>
        <v>0</v>
      </c>
      <c r="K9878" s="105">
        <f t="shared" si="1222"/>
        <v>0</v>
      </c>
      <c r="L9878" s="105">
        <f t="shared" si="1223"/>
        <v>0</v>
      </c>
      <c r="M9878">
        <v>0.04</v>
      </c>
      <c r="N9878">
        <f t="shared" si="1224"/>
        <v>3.3960531989175591E-3</v>
      </c>
    </row>
    <row r="9879" spans="1:14" x14ac:dyDescent="0.3">
      <c r="A9879">
        <f t="shared" si="1218"/>
        <v>99</v>
      </c>
      <c r="E9879" s="105">
        <f t="shared" si="1219"/>
        <v>0</v>
      </c>
      <c r="I9879" s="105">
        <f t="shared" si="1220"/>
        <v>0</v>
      </c>
      <c r="J9879" s="105">
        <f t="shared" si="1221"/>
        <v>0</v>
      </c>
      <c r="K9879" s="105">
        <f t="shared" si="1222"/>
        <v>0</v>
      </c>
      <c r="L9879" s="105">
        <f t="shared" si="1223"/>
        <v>0</v>
      </c>
      <c r="M9879">
        <v>0.04</v>
      </c>
      <c r="N9879">
        <f t="shared" si="1224"/>
        <v>3.3960531989175591E-3</v>
      </c>
    </row>
    <row r="9880" spans="1:14" x14ac:dyDescent="0.3">
      <c r="A9880">
        <f t="shared" si="1218"/>
        <v>99</v>
      </c>
      <c r="E9880" s="105">
        <f t="shared" si="1219"/>
        <v>0</v>
      </c>
      <c r="I9880" s="105">
        <f t="shared" si="1220"/>
        <v>0</v>
      </c>
      <c r="J9880" s="105">
        <f t="shared" si="1221"/>
        <v>0</v>
      </c>
      <c r="K9880" s="105">
        <f t="shared" si="1222"/>
        <v>0</v>
      </c>
      <c r="L9880" s="105">
        <f t="shared" si="1223"/>
        <v>0</v>
      </c>
      <c r="M9880">
        <v>0.04</v>
      </c>
      <c r="N9880">
        <f t="shared" si="1224"/>
        <v>3.3960531989175591E-3</v>
      </c>
    </row>
    <row r="9881" spans="1:14" x14ac:dyDescent="0.3">
      <c r="A9881">
        <f t="shared" si="1218"/>
        <v>99</v>
      </c>
      <c r="E9881" s="105">
        <f t="shared" si="1219"/>
        <v>0</v>
      </c>
      <c r="I9881" s="105">
        <f t="shared" si="1220"/>
        <v>0</v>
      </c>
      <c r="J9881" s="105">
        <f t="shared" si="1221"/>
        <v>0</v>
      </c>
      <c r="K9881" s="105">
        <f t="shared" si="1222"/>
        <v>0</v>
      </c>
      <c r="L9881" s="105">
        <f t="shared" si="1223"/>
        <v>0</v>
      </c>
      <c r="M9881">
        <v>0.04</v>
      </c>
      <c r="N9881">
        <f t="shared" si="1224"/>
        <v>3.3960531989175591E-3</v>
      </c>
    </row>
    <row r="9882" spans="1:14" x14ac:dyDescent="0.3">
      <c r="A9882">
        <f t="shared" si="1218"/>
        <v>99</v>
      </c>
      <c r="E9882" s="105">
        <f t="shared" si="1219"/>
        <v>0</v>
      </c>
      <c r="I9882" s="105">
        <f t="shared" si="1220"/>
        <v>0</v>
      </c>
      <c r="J9882" s="105">
        <f t="shared" si="1221"/>
        <v>0</v>
      </c>
      <c r="K9882" s="105">
        <f t="shared" si="1222"/>
        <v>0</v>
      </c>
      <c r="L9882" s="105">
        <f t="shared" si="1223"/>
        <v>0</v>
      </c>
      <c r="M9882">
        <v>0.04</v>
      </c>
      <c r="N9882">
        <f t="shared" si="1224"/>
        <v>3.3960531989175591E-3</v>
      </c>
    </row>
    <row r="9883" spans="1:14" x14ac:dyDescent="0.3">
      <c r="A9883">
        <f t="shared" si="1218"/>
        <v>99</v>
      </c>
      <c r="E9883" s="105">
        <f t="shared" si="1219"/>
        <v>0</v>
      </c>
      <c r="I9883" s="105">
        <f t="shared" si="1220"/>
        <v>0</v>
      </c>
      <c r="J9883" s="105">
        <f t="shared" si="1221"/>
        <v>0</v>
      </c>
      <c r="K9883" s="105">
        <f t="shared" si="1222"/>
        <v>0</v>
      </c>
      <c r="L9883" s="105">
        <f t="shared" si="1223"/>
        <v>0</v>
      </c>
      <c r="M9883">
        <v>0.04</v>
      </c>
      <c r="N9883">
        <f t="shared" si="1224"/>
        <v>3.3960531989175591E-3</v>
      </c>
    </row>
    <row r="9884" spans="1:14" x14ac:dyDescent="0.3">
      <c r="A9884">
        <f t="shared" si="1218"/>
        <v>99</v>
      </c>
      <c r="E9884" s="105">
        <f t="shared" si="1219"/>
        <v>0</v>
      </c>
      <c r="I9884" s="105">
        <f t="shared" si="1220"/>
        <v>0</v>
      </c>
      <c r="J9884" s="105">
        <f t="shared" si="1221"/>
        <v>0</v>
      </c>
      <c r="K9884" s="105">
        <f t="shared" si="1222"/>
        <v>0</v>
      </c>
      <c r="L9884" s="105">
        <f t="shared" si="1223"/>
        <v>0</v>
      </c>
      <c r="M9884">
        <v>0.04</v>
      </c>
      <c r="N9884">
        <f t="shared" si="1224"/>
        <v>3.3960531989175591E-3</v>
      </c>
    </row>
    <row r="9885" spans="1:14" x14ac:dyDescent="0.3">
      <c r="A9885">
        <f t="shared" si="1218"/>
        <v>99</v>
      </c>
      <c r="E9885" s="105">
        <f t="shared" si="1219"/>
        <v>0</v>
      </c>
      <c r="I9885" s="105">
        <f t="shared" si="1220"/>
        <v>0</v>
      </c>
      <c r="J9885" s="105">
        <f t="shared" si="1221"/>
        <v>0</v>
      </c>
      <c r="K9885" s="105">
        <f t="shared" si="1222"/>
        <v>0</v>
      </c>
      <c r="L9885" s="105">
        <f t="shared" si="1223"/>
        <v>0</v>
      </c>
      <c r="M9885">
        <v>0.04</v>
      </c>
      <c r="N9885">
        <f t="shared" si="1224"/>
        <v>3.3960531989175591E-3</v>
      </c>
    </row>
    <row r="9886" spans="1:14" x14ac:dyDescent="0.3">
      <c r="A9886">
        <f t="shared" si="1218"/>
        <v>99</v>
      </c>
      <c r="E9886" s="105">
        <f t="shared" si="1219"/>
        <v>0</v>
      </c>
      <c r="I9886" s="105">
        <f t="shared" si="1220"/>
        <v>0</v>
      </c>
      <c r="J9886" s="105">
        <f t="shared" si="1221"/>
        <v>0</v>
      </c>
      <c r="K9886" s="105">
        <f t="shared" si="1222"/>
        <v>0</v>
      </c>
      <c r="L9886" s="105">
        <f t="shared" si="1223"/>
        <v>0</v>
      </c>
      <c r="M9886">
        <v>0.04</v>
      </c>
      <c r="N9886">
        <f t="shared" si="1224"/>
        <v>3.3960531989175591E-3</v>
      </c>
    </row>
    <row r="9887" spans="1:14" x14ac:dyDescent="0.3">
      <c r="A9887">
        <f t="shared" si="1218"/>
        <v>99</v>
      </c>
      <c r="E9887" s="105">
        <f t="shared" si="1219"/>
        <v>0</v>
      </c>
      <c r="I9887" s="105">
        <f t="shared" si="1220"/>
        <v>0</v>
      </c>
      <c r="J9887" s="105">
        <f t="shared" si="1221"/>
        <v>0</v>
      </c>
      <c r="K9887" s="105">
        <f t="shared" si="1222"/>
        <v>0</v>
      </c>
      <c r="L9887" s="105">
        <f t="shared" si="1223"/>
        <v>0</v>
      </c>
      <c r="M9887">
        <v>0.04</v>
      </c>
      <c r="N9887">
        <f t="shared" si="1224"/>
        <v>3.3960531989175591E-3</v>
      </c>
    </row>
    <row r="9888" spans="1:14" x14ac:dyDescent="0.3">
      <c r="A9888">
        <f t="shared" si="1218"/>
        <v>99</v>
      </c>
      <c r="E9888" s="105">
        <f t="shared" si="1219"/>
        <v>0</v>
      </c>
      <c r="I9888" s="105">
        <f t="shared" si="1220"/>
        <v>0</v>
      </c>
      <c r="J9888" s="105">
        <f t="shared" si="1221"/>
        <v>0</v>
      </c>
      <c r="K9888" s="105">
        <f t="shared" si="1222"/>
        <v>0</v>
      </c>
      <c r="L9888" s="105">
        <f t="shared" si="1223"/>
        <v>0</v>
      </c>
      <c r="M9888">
        <v>0.04</v>
      </c>
      <c r="N9888">
        <f t="shared" si="1224"/>
        <v>3.3960531989175591E-3</v>
      </c>
    </row>
    <row r="9889" spans="1:15" x14ac:dyDescent="0.3">
      <c r="A9889">
        <f t="shared" si="1218"/>
        <v>99</v>
      </c>
      <c r="E9889" s="105">
        <f t="shared" si="1219"/>
        <v>0</v>
      </c>
      <c r="I9889" s="105">
        <f t="shared" si="1220"/>
        <v>0</v>
      </c>
      <c r="J9889" s="105">
        <f t="shared" si="1221"/>
        <v>0</v>
      </c>
      <c r="K9889" s="105">
        <f t="shared" si="1222"/>
        <v>0</v>
      </c>
      <c r="L9889" s="105">
        <f t="shared" si="1223"/>
        <v>0</v>
      </c>
      <c r="M9889">
        <v>0.04</v>
      </c>
      <c r="N9889">
        <f t="shared" si="1224"/>
        <v>3.3960531989175591E-3</v>
      </c>
    </row>
    <row r="9890" spans="1:15" x14ac:dyDescent="0.3">
      <c r="A9890">
        <f t="shared" si="1218"/>
        <v>99</v>
      </c>
      <c r="E9890" s="105">
        <f t="shared" si="1219"/>
        <v>0</v>
      </c>
      <c r="I9890" s="105">
        <f t="shared" si="1220"/>
        <v>0</v>
      </c>
      <c r="J9890" s="105">
        <f t="shared" si="1221"/>
        <v>0</v>
      </c>
      <c r="K9890" s="105">
        <f t="shared" si="1222"/>
        <v>0</v>
      </c>
      <c r="L9890" s="105">
        <f t="shared" si="1223"/>
        <v>0</v>
      </c>
      <c r="M9890">
        <v>0.04</v>
      </c>
      <c r="N9890">
        <f t="shared" si="1224"/>
        <v>3.3960531989175591E-3</v>
      </c>
    </row>
    <row r="9891" spans="1:15" x14ac:dyDescent="0.3">
      <c r="A9891">
        <f t="shared" si="1218"/>
        <v>99</v>
      </c>
      <c r="E9891" s="105">
        <f t="shared" si="1219"/>
        <v>0</v>
      </c>
      <c r="I9891" s="105">
        <f t="shared" si="1220"/>
        <v>0</v>
      </c>
      <c r="J9891" s="105">
        <f t="shared" si="1221"/>
        <v>0</v>
      </c>
      <c r="K9891" s="105">
        <f t="shared" si="1222"/>
        <v>0</v>
      </c>
      <c r="L9891" s="105">
        <f t="shared" si="1223"/>
        <v>0</v>
      </c>
      <c r="M9891">
        <v>0.04</v>
      </c>
      <c r="N9891">
        <f t="shared" si="1224"/>
        <v>3.3960531989175591E-3</v>
      </c>
    </row>
    <row r="9892" spans="1:15" x14ac:dyDescent="0.3">
      <c r="A9892">
        <f t="shared" si="1218"/>
        <v>99</v>
      </c>
      <c r="E9892" s="105">
        <f t="shared" si="1219"/>
        <v>0</v>
      </c>
      <c r="I9892" s="105">
        <f t="shared" si="1220"/>
        <v>0</v>
      </c>
      <c r="J9892" s="105">
        <f t="shared" si="1221"/>
        <v>0</v>
      </c>
      <c r="K9892" s="105">
        <f t="shared" si="1222"/>
        <v>0</v>
      </c>
      <c r="L9892" s="105">
        <f t="shared" si="1223"/>
        <v>0</v>
      </c>
      <c r="M9892">
        <v>0.04</v>
      </c>
      <c r="N9892">
        <f t="shared" si="1224"/>
        <v>3.3960531989175591E-3</v>
      </c>
    </row>
    <row r="9893" spans="1:15" x14ac:dyDescent="0.3">
      <c r="A9893">
        <f t="shared" si="1218"/>
        <v>99</v>
      </c>
      <c r="E9893" s="105">
        <f t="shared" si="1219"/>
        <v>0</v>
      </c>
      <c r="I9893" s="105">
        <f t="shared" si="1220"/>
        <v>0</v>
      </c>
      <c r="J9893" s="105">
        <f t="shared" si="1221"/>
        <v>0</v>
      </c>
      <c r="K9893" s="105">
        <f t="shared" si="1222"/>
        <v>0</v>
      </c>
      <c r="L9893" s="105">
        <f t="shared" si="1223"/>
        <v>0</v>
      </c>
      <c r="M9893">
        <v>0.04</v>
      </c>
      <c r="N9893">
        <f t="shared" si="1224"/>
        <v>3.3960531989175591E-3</v>
      </c>
    </row>
    <row r="9894" spans="1:15" x14ac:dyDescent="0.3">
      <c r="A9894">
        <f t="shared" si="1218"/>
        <v>99</v>
      </c>
      <c r="E9894" s="105">
        <f t="shared" si="1219"/>
        <v>0</v>
      </c>
      <c r="I9894" s="105">
        <f t="shared" si="1220"/>
        <v>0</v>
      </c>
      <c r="J9894" s="105">
        <f t="shared" si="1221"/>
        <v>0</v>
      </c>
      <c r="K9894" s="105">
        <f t="shared" si="1222"/>
        <v>0</v>
      </c>
      <c r="L9894" s="105">
        <f t="shared" si="1223"/>
        <v>0</v>
      </c>
      <c r="M9894">
        <v>0.04</v>
      </c>
      <c r="N9894">
        <f t="shared" si="1224"/>
        <v>3.3960531989175591E-3</v>
      </c>
    </row>
    <row r="9895" spans="1:15" x14ac:dyDescent="0.3">
      <c r="A9895">
        <f t="shared" ref="A9895:A9958" si="1225">IF(COUNTIF(A9795:A9894,A9894)=100, A9894+1,A9894)</f>
        <v>99</v>
      </c>
      <c r="E9895" s="105">
        <f t="shared" ref="E9895:E9958" si="1226">MAX(0, E9795-K9795-L9795)</f>
        <v>0</v>
      </c>
      <c r="I9895" s="105">
        <f t="shared" ref="I9895:I9958" si="1227">IF(E9895&lt;I9795,J9895 + E9895, I9795)</f>
        <v>0</v>
      </c>
      <c r="J9895" s="105">
        <f t="shared" si="1221"/>
        <v>0</v>
      </c>
      <c r="K9895" s="105">
        <f t="shared" si="1222"/>
        <v>0</v>
      </c>
      <c r="L9895" s="105">
        <f t="shared" si="1223"/>
        <v>0</v>
      </c>
      <c r="M9895">
        <v>0.04</v>
      </c>
      <c r="N9895">
        <f t="shared" si="1224"/>
        <v>3.3960531989175591E-3</v>
      </c>
    </row>
    <row r="9896" spans="1:15" x14ac:dyDescent="0.3">
      <c r="A9896">
        <f t="shared" si="1225"/>
        <v>99</v>
      </c>
      <c r="E9896" s="105">
        <f t="shared" si="1226"/>
        <v>0</v>
      </c>
      <c r="I9896" s="105">
        <f t="shared" si="1227"/>
        <v>0</v>
      </c>
      <c r="J9896" s="105">
        <f t="shared" si="1221"/>
        <v>0</v>
      </c>
      <c r="K9896" s="105">
        <f t="shared" si="1222"/>
        <v>0</v>
      </c>
      <c r="L9896" s="105">
        <f t="shared" si="1223"/>
        <v>0</v>
      </c>
      <c r="M9896">
        <v>0.04</v>
      </c>
      <c r="N9896">
        <f t="shared" si="1224"/>
        <v>3.3960531989175591E-3</v>
      </c>
    </row>
    <row r="9897" spans="1:15" x14ac:dyDescent="0.3">
      <c r="A9897">
        <f t="shared" si="1225"/>
        <v>99</v>
      </c>
      <c r="E9897" s="105">
        <f t="shared" si="1226"/>
        <v>0</v>
      </c>
      <c r="I9897" s="105">
        <f t="shared" si="1227"/>
        <v>0</v>
      </c>
      <c r="J9897" s="105">
        <f t="shared" si="1221"/>
        <v>0</v>
      </c>
      <c r="K9897" s="105">
        <f t="shared" si="1222"/>
        <v>0</v>
      </c>
      <c r="L9897" s="105">
        <f t="shared" si="1223"/>
        <v>0</v>
      </c>
      <c r="M9897">
        <v>0.04</v>
      </c>
      <c r="N9897">
        <f t="shared" si="1224"/>
        <v>3.3960531989175591E-3</v>
      </c>
    </row>
    <row r="9898" spans="1:15" x14ac:dyDescent="0.3">
      <c r="A9898">
        <f t="shared" si="1225"/>
        <v>99</v>
      </c>
      <c r="E9898" s="105">
        <f t="shared" si="1226"/>
        <v>0</v>
      </c>
      <c r="I9898" s="105">
        <f t="shared" si="1227"/>
        <v>0</v>
      </c>
      <c r="J9898" s="105">
        <f t="shared" si="1221"/>
        <v>0</v>
      </c>
      <c r="K9898" s="105">
        <f t="shared" si="1222"/>
        <v>0</v>
      </c>
      <c r="L9898" s="105">
        <f t="shared" si="1223"/>
        <v>0</v>
      </c>
      <c r="M9898">
        <v>0.04</v>
      </c>
      <c r="N9898">
        <f t="shared" si="1224"/>
        <v>3.3960531989175591E-3</v>
      </c>
    </row>
    <row r="9899" spans="1:15" x14ac:dyDescent="0.3">
      <c r="A9899">
        <f t="shared" si="1225"/>
        <v>99</v>
      </c>
      <c r="E9899" s="105">
        <f t="shared" si="1226"/>
        <v>0</v>
      </c>
      <c r="I9899" s="105">
        <f t="shared" si="1227"/>
        <v>0</v>
      </c>
      <c r="J9899" s="105">
        <f t="shared" si="1221"/>
        <v>0</v>
      </c>
      <c r="K9899" s="105">
        <f t="shared" si="1222"/>
        <v>0</v>
      </c>
      <c r="L9899" s="105">
        <f t="shared" si="1223"/>
        <v>0</v>
      </c>
      <c r="M9899">
        <v>0.04</v>
      </c>
      <c r="N9899">
        <f t="shared" si="1224"/>
        <v>3.3960531989175591E-3</v>
      </c>
    </row>
    <row r="9900" spans="1:15" x14ac:dyDescent="0.3">
      <c r="A9900">
        <f t="shared" si="1225"/>
        <v>99</v>
      </c>
      <c r="E9900" s="105">
        <f t="shared" si="1226"/>
        <v>0</v>
      </c>
      <c r="I9900" s="105">
        <f t="shared" si="1227"/>
        <v>0</v>
      </c>
      <c r="J9900" s="105">
        <f t="shared" si="1221"/>
        <v>0</v>
      </c>
      <c r="K9900" s="105">
        <f t="shared" si="1222"/>
        <v>0</v>
      </c>
      <c r="L9900" s="105">
        <f t="shared" si="1223"/>
        <v>0</v>
      </c>
      <c r="M9900">
        <v>0.04</v>
      </c>
      <c r="N9900">
        <f t="shared" si="1224"/>
        <v>3.3960531989175591E-3</v>
      </c>
    </row>
    <row r="9901" spans="1:15" x14ac:dyDescent="0.3">
      <c r="A9901">
        <f t="shared" si="1225"/>
        <v>99</v>
      </c>
      <c r="E9901" s="105">
        <f t="shared" si="1226"/>
        <v>0</v>
      </c>
      <c r="I9901" s="105">
        <f t="shared" si="1227"/>
        <v>0</v>
      </c>
      <c r="J9901" s="105">
        <f t="shared" si="1221"/>
        <v>0</v>
      </c>
      <c r="K9901" s="105">
        <f t="shared" si="1222"/>
        <v>0</v>
      </c>
      <c r="L9901" s="105">
        <f t="shared" si="1223"/>
        <v>0</v>
      </c>
      <c r="M9901">
        <v>0.04</v>
      </c>
      <c r="N9901">
        <f t="shared" si="1224"/>
        <v>3.3960531989175591E-3</v>
      </c>
      <c r="O9901" s="105" t="e">
        <f t="shared" ref="O9901" si="1228">SUM(I9802:I9901)</f>
        <v>#REF!</v>
      </c>
    </row>
    <row r="9902" spans="1:15" x14ac:dyDescent="0.3">
      <c r="A9902">
        <f t="shared" si="1225"/>
        <v>100</v>
      </c>
      <c r="E9902" s="105" t="e">
        <f t="shared" si="1226"/>
        <v>#REF!</v>
      </c>
      <c r="I9902" s="105" t="e">
        <f t="shared" si="1227"/>
        <v>#REF!</v>
      </c>
      <c r="J9902" s="105" t="e">
        <f t="shared" si="1221"/>
        <v>#REF!</v>
      </c>
      <c r="K9902" s="105" t="e">
        <f t="shared" si="1222"/>
        <v>#REF!</v>
      </c>
      <c r="L9902" s="105" t="e">
        <f t="shared" si="1223"/>
        <v>#REF!</v>
      </c>
      <c r="M9902">
        <v>0.04</v>
      </c>
      <c r="N9902">
        <f t="shared" si="1224"/>
        <v>3.3960531989175591E-3</v>
      </c>
    </row>
    <row r="9903" spans="1:15" x14ac:dyDescent="0.3">
      <c r="A9903">
        <f t="shared" si="1225"/>
        <v>100</v>
      </c>
      <c r="E9903" s="105" t="e">
        <f t="shared" si="1226"/>
        <v>#REF!</v>
      </c>
      <c r="I9903" s="105" t="e">
        <f t="shared" si="1227"/>
        <v>#REF!</v>
      </c>
      <c r="J9903" s="105" t="e">
        <f t="shared" si="1221"/>
        <v>#REF!</v>
      </c>
      <c r="K9903" s="105" t="e">
        <f t="shared" si="1222"/>
        <v>#REF!</v>
      </c>
      <c r="L9903" s="105" t="e">
        <f t="shared" si="1223"/>
        <v>#REF!</v>
      </c>
      <c r="M9903">
        <v>0.04</v>
      </c>
      <c r="N9903">
        <f t="shared" si="1224"/>
        <v>3.3960531989175591E-3</v>
      </c>
    </row>
    <row r="9904" spans="1:15" x14ac:dyDescent="0.3">
      <c r="A9904">
        <f t="shared" si="1225"/>
        <v>100</v>
      </c>
      <c r="E9904" s="105" t="e">
        <f t="shared" si="1226"/>
        <v>#REF!</v>
      </c>
      <c r="I9904" s="105" t="e">
        <f t="shared" si="1227"/>
        <v>#REF!</v>
      </c>
      <c r="J9904" s="105" t="e">
        <f t="shared" si="1221"/>
        <v>#REF!</v>
      </c>
      <c r="K9904" s="105" t="e">
        <f t="shared" si="1222"/>
        <v>#REF!</v>
      </c>
      <c r="L9904" s="105" t="e">
        <f t="shared" si="1223"/>
        <v>#REF!</v>
      </c>
      <c r="M9904">
        <v>0.04</v>
      </c>
      <c r="N9904">
        <f t="shared" si="1224"/>
        <v>3.3960531989175591E-3</v>
      </c>
    </row>
    <row r="9905" spans="1:14" x14ac:dyDescent="0.3">
      <c r="A9905">
        <f t="shared" si="1225"/>
        <v>100</v>
      </c>
      <c r="E9905" s="105">
        <f t="shared" si="1226"/>
        <v>0</v>
      </c>
      <c r="I9905" s="105">
        <f t="shared" si="1227"/>
        <v>0</v>
      </c>
      <c r="J9905" s="105">
        <f t="shared" si="1221"/>
        <v>0</v>
      </c>
      <c r="K9905" s="105">
        <f t="shared" si="1222"/>
        <v>0</v>
      </c>
      <c r="L9905" s="105">
        <f t="shared" si="1223"/>
        <v>0</v>
      </c>
      <c r="M9905">
        <v>0.04</v>
      </c>
      <c r="N9905">
        <f t="shared" si="1224"/>
        <v>3.3960531989175591E-3</v>
      </c>
    </row>
    <row r="9906" spans="1:14" x14ac:dyDescent="0.3">
      <c r="A9906">
        <f t="shared" si="1225"/>
        <v>100</v>
      </c>
      <c r="E9906" s="105">
        <f t="shared" si="1226"/>
        <v>0</v>
      </c>
      <c r="I9906" s="105">
        <f t="shared" si="1227"/>
        <v>0</v>
      </c>
      <c r="J9906" s="105">
        <f t="shared" si="1221"/>
        <v>0</v>
      </c>
      <c r="K9906" s="105">
        <f t="shared" si="1222"/>
        <v>0</v>
      </c>
      <c r="L9906" s="105">
        <f t="shared" si="1223"/>
        <v>0</v>
      </c>
      <c r="M9906">
        <v>0.04</v>
      </c>
      <c r="N9906">
        <f t="shared" si="1224"/>
        <v>3.3960531989175591E-3</v>
      </c>
    </row>
    <row r="9907" spans="1:14" x14ac:dyDescent="0.3">
      <c r="A9907">
        <f t="shared" si="1225"/>
        <v>100</v>
      </c>
      <c r="E9907" s="105">
        <f t="shared" si="1226"/>
        <v>0</v>
      </c>
      <c r="I9907" s="105">
        <f t="shared" si="1227"/>
        <v>0</v>
      </c>
      <c r="J9907" s="105">
        <f t="shared" si="1221"/>
        <v>0</v>
      </c>
      <c r="K9907" s="105">
        <f t="shared" si="1222"/>
        <v>0</v>
      </c>
      <c r="L9907" s="105">
        <f t="shared" si="1223"/>
        <v>0</v>
      </c>
      <c r="M9907">
        <v>0.04</v>
      </c>
      <c r="N9907">
        <f t="shared" si="1224"/>
        <v>3.3960531989175591E-3</v>
      </c>
    </row>
    <row r="9908" spans="1:14" x14ac:dyDescent="0.3">
      <c r="A9908">
        <f t="shared" si="1225"/>
        <v>100</v>
      </c>
      <c r="E9908" s="105">
        <f t="shared" si="1226"/>
        <v>0</v>
      </c>
      <c r="I9908" s="105">
        <f t="shared" si="1227"/>
        <v>0</v>
      </c>
      <c r="J9908" s="105">
        <f t="shared" si="1221"/>
        <v>0</v>
      </c>
      <c r="K9908" s="105">
        <f t="shared" si="1222"/>
        <v>0</v>
      </c>
      <c r="L9908" s="105">
        <f t="shared" si="1223"/>
        <v>0</v>
      </c>
      <c r="M9908">
        <v>0.04</v>
      </c>
      <c r="N9908">
        <f t="shared" si="1224"/>
        <v>3.3960531989175591E-3</v>
      </c>
    </row>
    <row r="9909" spans="1:14" x14ac:dyDescent="0.3">
      <c r="A9909">
        <f t="shared" si="1225"/>
        <v>100</v>
      </c>
      <c r="E9909" s="105">
        <f t="shared" si="1226"/>
        <v>0</v>
      </c>
      <c r="I9909" s="105">
        <f t="shared" si="1227"/>
        <v>0</v>
      </c>
      <c r="J9909" s="105">
        <f t="shared" si="1221"/>
        <v>0</v>
      </c>
      <c r="K9909" s="105">
        <f t="shared" si="1222"/>
        <v>0</v>
      </c>
      <c r="L9909" s="105">
        <f t="shared" si="1223"/>
        <v>0</v>
      </c>
      <c r="M9909">
        <v>0.04</v>
      </c>
      <c r="N9909">
        <f t="shared" si="1224"/>
        <v>3.3960531989175591E-3</v>
      </c>
    </row>
    <row r="9910" spans="1:14" x14ac:dyDescent="0.3">
      <c r="A9910">
        <f t="shared" si="1225"/>
        <v>100</v>
      </c>
      <c r="E9910" s="105">
        <f t="shared" si="1226"/>
        <v>0</v>
      </c>
      <c r="I9910" s="105">
        <f t="shared" si="1227"/>
        <v>0</v>
      </c>
      <c r="J9910" s="105">
        <f t="shared" si="1221"/>
        <v>0</v>
      </c>
      <c r="K9910" s="105">
        <f t="shared" si="1222"/>
        <v>0</v>
      </c>
      <c r="L9910" s="105">
        <f t="shared" si="1223"/>
        <v>0</v>
      </c>
      <c r="M9910">
        <v>0.04</v>
      </c>
      <c r="N9910">
        <f t="shared" si="1224"/>
        <v>3.3960531989175591E-3</v>
      </c>
    </row>
    <row r="9911" spans="1:14" x14ac:dyDescent="0.3">
      <c r="A9911">
        <f t="shared" si="1225"/>
        <v>100</v>
      </c>
      <c r="E9911" s="105">
        <f t="shared" si="1226"/>
        <v>0</v>
      </c>
      <c r="I9911" s="105">
        <f t="shared" si="1227"/>
        <v>0</v>
      </c>
      <c r="J9911" s="105">
        <f t="shared" si="1221"/>
        <v>0</v>
      </c>
      <c r="K9911" s="105">
        <f t="shared" si="1222"/>
        <v>0</v>
      </c>
      <c r="L9911" s="105">
        <f t="shared" si="1223"/>
        <v>0</v>
      </c>
      <c r="M9911">
        <v>0.04</v>
      </c>
      <c r="N9911">
        <f t="shared" si="1224"/>
        <v>3.3960531989175591E-3</v>
      </c>
    </row>
    <row r="9912" spans="1:14" x14ac:dyDescent="0.3">
      <c r="A9912">
        <f t="shared" si="1225"/>
        <v>100</v>
      </c>
      <c r="E9912" s="105">
        <f t="shared" si="1226"/>
        <v>0</v>
      </c>
      <c r="I9912" s="105">
        <f t="shared" si="1227"/>
        <v>0</v>
      </c>
      <c r="J9912" s="105">
        <f t="shared" si="1221"/>
        <v>0</v>
      </c>
      <c r="K9912" s="105">
        <f t="shared" si="1222"/>
        <v>0</v>
      </c>
      <c r="L9912" s="105">
        <f t="shared" si="1223"/>
        <v>0</v>
      </c>
      <c r="M9912">
        <v>0.04</v>
      </c>
      <c r="N9912">
        <f t="shared" si="1224"/>
        <v>3.3960531989175591E-3</v>
      </c>
    </row>
    <row r="9913" spans="1:14" x14ac:dyDescent="0.3">
      <c r="A9913">
        <f t="shared" si="1225"/>
        <v>100</v>
      </c>
      <c r="E9913" s="105">
        <f t="shared" si="1226"/>
        <v>0</v>
      </c>
      <c r="I9913" s="105">
        <f t="shared" si="1227"/>
        <v>0</v>
      </c>
      <c r="J9913" s="105">
        <f t="shared" si="1221"/>
        <v>0</v>
      </c>
      <c r="K9913" s="105">
        <f t="shared" si="1222"/>
        <v>0</v>
      </c>
      <c r="L9913" s="105">
        <f t="shared" si="1223"/>
        <v>0</v>
      </c>
      <c r="M9913">
        <v>0.04</v>
      </c>
      <c r="N9913">
        <f t="shared" si="1224"/>
        <v>3.3960531989175591E-3</v>
      </c>
    </row>
    <row r="9914" spans="1:14" x14ac:dyDescent="0.3">
      <c r="A9914">
        <f t="shared" si="1225"/>
        <v>100</v>
      </c>
      <c r="E9914" s="105">
        <f t="shared" si="1226"/>
        <v>0</v>
      </c>
      <c r="I9914" s="105">
        <f t="shared" si="1227"/>
        <v>0</v>
      </c>
      <c r="J9914" s="105">
        <f t="shared" si="1221"/>
        <v>0</v>
      </c>
      <c r="K9914" s="105">
        <f t="shared" si="1222"/>
        <v>0</v>
      </c>
      <c r="L9914" s="105">
        <f t="shared" si="1223"/>
        <v>0</v>
      </c>
      <c r="M9914">
        <v>0.04</v>
      </c>
      <c r="N9914">
        <f t="shared" si="1224"/>
        <v>3.3960531989175591E-3</v>
      </c>
    </row>
    <row r="9915" spans="1:14" x14ac:dyDescent="0.3">
      <c r="A9915">
        <f t="shared" si="1225"/>
        <v>100</v>
      </c>
      <c r="E9915" s="105">
        <f t="shared" si="1226"/>
        <v>0</v>
      </c>
      <c r="I9915" s="105">
        <f t="shared" si="1227"/>
        <v>0</v>
      </c>
      <c r="J9915" s="105">
        <f t="shared" si="1221"/>
        <v>0</v>
      </c>
      <c r="K9915" s="105">
        <f t="shared" si="1222"/>
        <v>0</v>
      </c>
      <c r="L9915" s="105">
        <f t="shared" si="1223"/>
        <v>0</v>
      </c>
      <c r="M9915">
        <v>0.04</v>
      </c>
      <c r="N9915">
        <f t="shared" si="1224"/>
        <v>3.3960531989175591E-3</v>
      </c>
    </row>
    <row r="9916" spans="1:14" x14ac:dyDescent="0.3">
      <c r="A9916">
        <f t="shared" si="1225"/>
        <v>100</v>
      </c>
      <c r="E9916" s="105">
        <f t="shared" si="1226"/>
        <v>0</v>
      </c>
      <c r="I9916" s="105">
        <f t="shared" si="1227"/>
        <v>0</v>
      </c>
      <c r="J9916" s="105">
        <f t="shared" si="1221"/>
        <v>0</v>
      </c>
      <c r="K9916" s="105">
        <f t="shared" si="1222"/>
        <v>0</v>
      </c>
      <c r="L9916" s="105">
        <f t="shared" si="1223"/>
        <v>0</v>
      </c>
      <c r="M9916">
        <v>0.04</v>
      </c>
      <c r="N9916">
        <f t="shared" si="1224"/>
        <v>3.3960531989175591E-3</v>
      </c>
    </row>
    <row r="9917" spans="1:14" x14ac:dyDescent="0.3">
      <c r="A9917">
        <f t="shared" si="1225"/>
        <v>100</v>
      </c>
      <c r="E9917" s="105">
        <f t="shared" si="1226"/>
        <v>0</v>
      </c>
      <c r="I9917" s="105">
        <f t="shared" si="1227"/>
        <v>0</v>
      </c>
      <c r="J9917" s="105">
        <f t="shared" si="1221"/>
        <v>0</v>
      </c>
      <c r="K9917" s="105">
        <f t="shared" si="1222"/>
        <v>0</v>
      </c>
      <c r="L9917" s="105">
        <f t="shared" si="1223"/>
        <v>0</v>
      </c>
      <c r="M9917">
        <v>0.04</v>
      </c>
      <c r="N9917">
        <f t="shared" si="1224"/>
        <v>3.3960531989175591E-3</v>
      </c>
    </row>
    <row r="9918" spans="1:14" x14ac:dyDescent="0.3">
      <c r="A9918">
        <f t="shared" si="1225"/>
        <v>100</v>
      </c>
      <c r="E9918" s="105">
        <f t="shared" si="1226"/>
        <v>0</v>
      </c>
      <c r="I9918" s="105">
        <f t="shared" si="1227"/>
        <v>0</v>
      </c>
      <c r="J9918" s="105">
        <f t="shared" si="1221"/>
        <v>0</v>
      </c>
      <c r="K9918" s="105">
        <f t="shared" si="1222"/>
        <v>0</v>
      </c>
      <c r="L9918" s="105">
        <f t="shared" si="1223"/>
        <v>0</v>
      </c>
      <c r="M9918">
        <v>0.04</v>
      </c>
      <c r="N9918">
        <f t="shared" si="1224"/>
        <v>3.3960531989175591E-3</v>
      </c>
    </row>
    <row r="9919" spans="1:14" x14ac:dyDescent="0.3">
      <c r="A9919">
        <f t="shared" si="1225"/>
        <v>100</v>
      </c>
      <c r="E9919" s="105">
        <f t="shared" si="1226"/>
        <v>0</v>
      </c>
      <c r="I9919" s="105">
        <f t="shared" si="1227"/>
        <v>0</v>
      </c>
      <c r="J9919" s="105">
        <f t="shared" si="1221"/>
        <v>0</v>
      </c>
      <c r="K9919" s="105">
        <f t="shared" si="1222"/>
        <v>0</v>
      </c>
      <c r="L9919" s="105">
        <f t="shared" si="1223"/>
        <v>0</v>
      </c>
      <c r="M9919">
        <v>0.04</v>
      </c>
      <c r="N9919">
        <f t="shared" si="1224"/>
        <v>3.3960531989175591E-3</v>
      </c>
    </row>
    <row r="9920" spans="1:14" x14ac:dyDescent="0.3">
      <c r="A9920">
        <f t="shared" si="1225"/>
        <v>100</v>
      </c>
      <c r="E9920" s="105">
        <f t="shared" si="1226"/>
        <v>0</v>
      </c>
      <c r="I9920" s="105">
        <f t="shared" si="1227"/>
        <v>0</v>
      </c>
      <c r="J9920" s="105">
        <f t="shared" si="1221"/>
        <v>0</v>
      </c>
      <c r="K9920" s="105">
        <f t="shared" si="1222"/>
        <v>0</v>
      </c>
      <c r="L9920" s="105">
        <f t="shared" si="1223"/>
        <v>0</v>
      </c>
      <c r="M9920">
        <v>0.04</v>
      </c>
      <c r="N9920">
        <f t="shared" si="1224"/>
        <v>3.3960531989175591E-3</v>
      </c>
    </row>
    <row r="9921" spans="1:14" x14ac:dyDescent="0.3">
      <c r="A9921">
        <f t="shared" si="1225"/>
        <v>100</v>
      </c>
      <c r="E9921" s="105">
        <f t="shared" si="1226"/>
        <v>0</v>
      </c>
      <c r="I9921" s="105">
        <f t="shared" si="1227"/>
        <v>0</v>
      </c>
      <c r="J9921" s="105">
        <f t="shared" si="1221"/>
        <v>0</v>
      </c>
      <c r="K9921" s="105">
        <f t="shared" si="1222"/>
        <v>0</v>
      </c>
      <c r="L9921" s="105">
        <f t="shared" si="1223"/>
        <v>0</v>
      </c>
      <c r="M9921">
        <v>0.04</v>
      </c>
      <c r="N9921">
        <f t="shared" si="1224"/>
        <v>3.3960531989175591E-3</v>
      </c>
    </row>
    <row r="9922" spans="1:14" x14ac:dyDescent="0.3">
      <c r="A9922">
        <f t="shared" si="1225"/>
        <v>100</v>
      </c>
      <c r="E9922" s="105">
        <f t="shared" si="1226"/>
        <v>0</v>
      </c>
      <c r="I9922" s="105">
        <f t="shared" si="1227"/>
        <v>0</v>
      </c>
      <c r="J9922" s="105">
        <f t="shared" si="1221"/>
        <v>0</v>
      </c>
      <c r="K9922" s="105">
        <f t="shared" si="1222"/>
        <v>0</v>
      </c>
      <c r="L9922" s="105">
        <f t="shared" si="1223"/>
        <v>0</v>
      </c>
      <c r="M9922">
        <v>0.04</v>
      </c>
      <c r="N9922">
        <f t="shared" si="1224"/>
        <v>3.3960531989175591E-3</v>
      </c>
    </row>
    <row r="9923" spans="1:14" x14ac:dyDescent="0.3">
      <c r="A9923">
        <f t="shared" si="1225"/>
        <v>100</v>
      </c>
      <c r="E9923" s="105">
        <f t="shared" si="1226"/>
        <v>0</v>
      </c>
      <c r="I9923" s="105">
        <f t="shared" si="1227"/>
        <v>0</v>
      </c>
      <c r="J9923" s="105">
        <f t="shared" ref="J9923:J9986" si="1229">E9923*($H$2/12)</f>
        <v>0</v>
      </c>
      <c r="K9923" s="105">
        <f t="shared" ref="K9923:K9986" si="1230">I9923-J9923</f>
        <v>0</v>
      </c>
      <c r="L9923" s="105">
        <f t="shared" ref="L9923:L9986" si="1231">N9923*(E9923-K9923)</f>
        <v>0</v>
      </c>
      <c r="M9923">
        <v>0.04</v>
      </c>
      <c r="N9923">
        <f t="shared" ref="N9923:N9986" si="1232">1-(POWER(1-M9923,(1/12)))</f>
        <v>3.3960531989175591E-3</v>
      </c>
    </row>
    <row r="9924" spans="1:14" x14ac:dyDescent="0.3">
      <c r="A9924">
        <f t="shared" si="1225"/>
        <v>100</v>
      </c>
      <c r="E9924" s="105">
        <f t="shared" si="1226"/>
        <v>0</v>
      </c>
      <c r="I9924" s="105">
        <f t="shared" si="1227"/>
        <v>0</v>
      </c>
      <c r="J9924" s="105">
        <f t="shared" si="1229"/>
        <v>0</v>
      </c>
      <c r="K9924" s="105">
        <f t="shared" si="1230"/>
        <v>0</v>
      </c>
      <c r="L9924" s="105">
        <f t="shared" si="1231"/>
        <v>0</v>
      </c>
      <c r="M9924">
        <v>0.04</v>
      </c>
      <c r="N9924">
        <f t="shared" si="1232"/>
        <v>3.3960531989175591E-3</v>
      </c>
    </row>
    <row r="9925" spans="1:14" x14ac:dyDescent="0.3">
      <c r="A9925">
        <f t="shared" si="1225"/>
        <v>100</v>
      </c>
      <c r="E9925" s="105">
        <f t="shared" si="1226"/>
        <v>0</v>
      </c>
      <c r="I9925" s="105">
        <f t="shared" si="1227"/>
        <v>0</v>
      </c>
      <c r="J9925" s="105">
        <f t="shared" si="1229"/>
        <v>0</v>
      </c>
      <c r="K9925" s="105">
        <f t="shared" si="1230"/>
        <v>0</v>
      </c>
      <c r="L9925" s="105">
        <f t="shared" si="1231"/>
        <v>0</v>
      </c>
      <c r="M9925">
        <v>0.04</v>
      </c>
      <c r="N9925">
        <f t="shared" si="1232"/>
        <v>3.3960531989175591E-3</v>
      </c>
    </row>
    <row r="9926" spans="1:14" x14ac:dyDescent="0.3">
      <c r="A9926">
        <f t="shared" si="1225"/>
        <v>100</v>
      </c>
      <c r="E9926" s="105">
        <f t="shared" si="1226"/>
        <v>0</v>
      </c>
      <c r="I9926" s="105">
        <f t="shared" si="1227"/>
        <v>0</v>
      </c>
      <c r="J9926" s="105">
        <f t="shared" si="1229"/>
        <v>0</v>
      </c>
      <c r="K9926" s="105">
        <f t="shared" si="1230"/>
        <v>0</v>
      </c>
      <c r="L9926" s="105">
        <f t="shared" si="1231"/>
        <v>0</v>
      </c>
      <c r="M9926">
        <v>0.04</v>
      </c>
      <c r="N9926">
        <f t="shared" si="1232"/>
        <v>3.3960531989175591E-3</v>
      </c>
    </row>
    <row r="9927" spans="1:14" x14ac:dyDescent="0.3">
      <c r="A9927">
        <f t="shared" si="1225"/>
        <v>100</v>
      </c>
      <c r="E9927" s="105">
        <f t="shared" si="1226"/>
        <v>0</v>
      </c>
      <c r="I9927" s="105">
        <f t="shared" si="1227"/>
        <v>0</v>
      </c>
      <c r="J9927" s="105">
        <f t="shared" si="1229"/>
        <v>0</v>
      </c>
      <c r="K9927" s="105">
        <f t="shared" si="1230"/>
        <v>0</v>
      </c>
      <c r="L9927" s="105">
        <f t="shared" si="1231"/>
        <v>0</v>
      </c>
      <c r="M9927">
        <v>0.04</v>
      </c>
      <c r="N9927">
        <f t="shared" si="1232"/>
        <v>3.3960531989175591E-3</v>
      </c>
    </row>
    <row r="9928" spans="1:14" x14ac:dyDescent="0.3">
      <c r="A9928">
        <f t="shared" si="1225"/>
        <v>100</v>
      </c>
      <c r="E9928" s="105">
        <f t="shared" si="1226"/>
        <v>0</v>
      </c>
      <c r="I9928" s="105">
        <f t="shared" si="1227"/>
        <v>0</v>
      </c>
      <c r="J9928" s="105">
        <f t="shared" si="1229"/>
        <v>0</v>
      </c>
      <c r="K9928" s="105">
        <f t="shared" si="1230"/>
        <v>0</v>
      </c>
      <c r="L9928" s="105">
        <f t="shared" si="1231"/>
        <v>0</v>
      </c>
      <c r="M9928">
        <v>0.04</v>
      </c>
      <c r="N9928">
        <f t="shared" si="1232"/>
        <v>3.3960531989175591E-3</v>
      </c>
    </row>
    <row r="9929" spans="1:14" x14ac:dyDescent="0.3">
      <c r="A9929">
        <f t="shared" si="1225"/>
        <v>100</v>
      </c>
      <c r="E9929" s="105">
        <f t="shared" si="1226"/>
        <v>0</v>
      </c>
      <c r="I9929" s="105">
        <f t="shared" si="1227"/>
        <v>0</v>
      </c>
      <c r="J9929" s="105">
        <f t="shared" si="1229"/>
        <v>0</v>
      </c>
      <c r="K9929" s="105">
        <f t="shared" si="1230"/>
        <v>0</v>
      </c>
      <c r="L9929" s="105">
        <f t="shared" si="1231"/>
        <v>0</v>
      </c>
      <c r="M9929">
        <v>0.04</v>
      </c>
      <c r="N9929">
        <f t="shared" si="1232"/>
        <v>3.3960531989175591E-3</v>
      </c>
    </row>
    <row r="9930" spans="1:14" x14ac:dyDescent="0.3">
      <c r="A9930">
        <f t="shared" si="1225"/>
        <v>100</v>
      </c>
      <c r="E9930" s="105">
        <f t="shared" si="1226"/>
        <v>0</v>
      </c>
      <c r="I9930" s="105">
        <f t="shared" si="1227"/>
        <v>0</v>
      </c>
      <c r="J9930" s="105">
        <f t="shared" si="1229"/>
        <v>0</v>
      </c>
      <c r="K9930" s="105">
        <f t="shared" si="1230"/>
        <v>0</v>
      </c>
      <c r="L9930" s="105">
        <f t="shared" si="1231"/>
        <v>0</v>
      </c>
      <c r="M9930">
        <v>0.04</v>
      </c>
      <c r="N9930">
        <f t="shared" si="1232"/>
        <v>3.3960531989175591E-3</v>
      </c>
    </row>
    <row r="9931" spans="1:14" x14ac:dyDescent="0.3">
      <c r="A9931">
        <f t="shared" si="1225"/>
        <v>100</v>
      </c>
      <c r="E9931" s="105">
        <f t="shared" si="1226"/>
        <v>0</v>
      </c>
      <c r="I9931" s="105">
        <f t="shared" si="1227"/>
        <v>0</v>
      </c>
      <c r="J9931" s="105">
        <f t="shared" si="1229"/>
        <v>0</v>
      </c>
      <c r="K9931" s="105">
        <f t="shared" si="1230"/>
        <v>0</v>
      </c>
      <c r="L9931" s="105">
        <f t="shared" si="1231"/>
        <v>0</v>
      </c>
      <c r="M9931">
        <v>0.04</v>
      </c>
      <c r="N9931">
        <f t="shared" si="1232"/>
        <v>3.3960531989175591E-3</v>
      </c>
    </row>
    <row r="9932" spans="1:14" x14ac:dyDescent="0.3">
      <c r="A9932">
        <f t="shared" si="1225"/>
        <v>100</v>
      </c>
      <c r="E9932" s="105">
        <f t="shared" si="1226"/>
        <v>0</v>
      </c>
      <c r="I9932" s="105">
        <f t="shared" si="1227"/>
        <v>0</v>
      </c>
      <c r="J9932" s="105">
        <f t="shared" si="1229"/>
        <v>0</v>
      </c>
      <c r="K9932" s="105">
        <f t="shared" si="1230"/>
        <v>0</v>
      </c>
      <c r="L9932" s="105">
        <f t="shared" si="1231"/>
        <v>0</v>
      </c>
      <c r="M9932">
        <v>0.04</v>
      </c>
      <c r="N9932">
        <f t="shared" si="1232"/>
        <v>3.3960531989175591E-3</v>
      </c>
    </row>
    <row r="9933" spans="1:14" x14ac:dyDescent="0.3">
      <c r="A9933">
        <f t="shared" si="1225"/>
        <v>100</v>
      </c>
      <c r="E9933" s="105">
        <f t="shared" si="1226"/>
        <v>0</v>
      </c>
      <c r="I9933" s="105">
        <f t="shared" si="1227"/>
        <v>0</v>
      </c>
      <c r="J9933" s="105">
        <f t="shared" si="1229"/>
        <v>0</v>
      </c>
      <c r="K9933" s="105">
        <f t="shared" si="1230"/>
        <v>0</v>
      </c>
      <c r="L9933" s="105">
        <f t="shared" si="1231"/>
        <v>0</v>
      </c>
      <c r="M9933">
        <v>0.04</v>
      </c>
      <c r="N9933">
        <f t="shared" si="1232"/>
        <v>3.3960531989175591E-3</v>
      </c>
    </row>
    <row r="9934" spans="1:14" x14ac:dyDescent="0.3">
      <c r="A9934">
        <f t="shared" si="1225"/>
        <v>100</v>
      </c>
      <c r="E9934" s="105">
        <f t="shared" si="1226"/>
        <v>0</v>
      </c>
      <c r="I9934" s="105">
        <f t="shared" si="1227"/>
        <v>0</v>
      </c>
      <c r="J9934" s="105">
        <f t="shared" si="1229"/>
        <v>0</v>
      </c>
      <c r="K9934" s="105">
        <f t="shared" si="1230"/>
        <v>0</v>
      </c>
      <c r="L9934" s="105">
        <f t="shared" si="1231"/>
        <v>0</v>
      </c>
      <c r="M9934">
        <v>0.04</v>
      </c>
      <c r="N9934">
        <f t="shared" si="1232"/>
        <v>3.3960531989175591E-3</v>
      </c>
    </row>
    <row r="9935" spans="1:14" x14ac:dyDescent="0.3">
      <c r="A9935">
        <f t="shared" si="1225"/>
        <v>100</v>
      </c>
      <c r="E9935" s="105">
        <f t="shared" si="1226"/>
        <v>0</v>
      </c>
      <c r="I9935" s="105">
        <f t="shared" si="1227"/>
        <v>0</v>
      </c>
      <c r="J9935" s="105">
        <f t="shared" si="1229"/>
        <v>0</v>
      </c>
      <c r="K9935" s="105">
        <f t="shared" si="1230"/>
        <v>0</v>
      </c>
      <c r="L9935" s="105">
        <f t="shared" si="1231"/>
        <v>0</v>
      </c>
      <c r="M9935">
        <v>0.04</v>
      </c>
      <c r="N9935">
        <f t="shared" si="1232"/>
        <v>3.3960531989175591E-3</v>
      </c>
    </row>
    <row r="9936" spans="1:14" x14ac:dyDescent="0.3">
      <c r="A9936">
        <f t="shared" si="1225"/>
        <v>100</v>
      </c>
      <c r="E9936" s="105">
        <f t="shared" si="1226"/>
        <v>0</v>
      </c>
      <c r="I9936" s="105">
        <f t="shared" si="1227"/>
        <v>0</v>
      </c>
      <c r="J9936" s="105">
        <f t="shared" si="1229"/>
        <v>0</v>
      </c>
      <c r="K9936" s="105">
        <f t="shared" si="1230"/>
        <v>0</v>
      </c>
      <c r="L9936" s="105">
        <f t="shared" si="1231"/>
        <v>0</v>
      </c>
      <c r="M9936">
        <v>0.04</v>
      </c>
      <c r="N9936">
        <f t="shared" si="1232"/>
        <v>3.3960531989175591E-3</v>
      </c>
    </row>
    <row r="9937" spans="1:14" x14ac:dyDescent="0.3">
      <c r="A9937">
        <f t="shared" si="1225"/>
        <v>100</v>
      </c>
      <c r="E9937" s="105">
        <f t="shared" si="1226"/>
        <v>0</v>
      </c>
      <c r="I9937" s="105">
        <f t="shared" si="1227"/>
        <v>0</v>
      </c>
      <c r="J9937" s="105">
        <f t="shared" si="1229"/>
        <v>0</v>
      </c>
      <c r="K9937" s="105">
        <f t="shared" si="1230"/>
        <v>0</v>
      </c>
      <c r="L9937" s="105">
        <f t="shared" si="1231"/>
        <v>0</v>
      </c>
      <c r="M9937">
        <v>0.04</v>
      </c>
      <c r="N9937">
        <f t="shared" si="1232"/>
        <v>3.3960531989175591E-3</v>
      </c>
    </row>
    <row r="9938" spans="1:14" x14ac:dyDescent="0.3">
      <c r="A9938">
        <f t="shared" si="1225"/>
        <v>100</v>
      </c>
      <c r="E9938" s="105">
        <f t="shared" si="1226"/>
        <v>0</v>
      </c>
      <c r="I9938" s="105">
        <f t="shared" si="1227"/>
        <v>0</v>
      </c>
      <c r="J9938" s="105">
        <f t="shared" si="1229"/>
        <v>0</v>
      </c>
      <c r="K9938" s="105">
        <f t="shared" si="1230"/>
        <v>0</v>
      </c>
      <c r="L9938" s="105">
        <f t="shared" si="1231"/>
        <v>0</v>
      </c>
      <c r="M9938">
        <v>0.04</v>
      </c>
      <c r="N9938">
        <f t="shared" si="1232"/>
        <v>3.3960531989175591E-3</v>
      </c>
    </row>
    <row r="9939" spans="1:14" x14ac:dyDescent="0.3">
      <c r="A9939">
        <f t="shared" si="1225"/>
        <v>100</v>
      </c>
      <c r="E9939" s="105">
        <f t="shared" si="1226"/>
        <v>0</v>
      </c>
      <c r="I9939" s="105">
        <f t="shared" si="1227"/>
        <v>0</v>
      </c>
      <c r="J9939" s="105">
        <f t="shared" si="1229"/>
        <v>0</v>
      </c>
      <c r="K9939" s="105">
        <f t="shared" si="1230"/>
        <v>0</v>
      </c>
      <c r="L9939" s="105">
        <f t="shared" si="1231"/>
        <v>0</v>
      </c>
      <c r="M9939">
        <v>0.04</v>
      </c>
      <c r="N9939">
        <f t="shared" si="1232"/>
        <v>3.3960531989175591E-3</v>
      </c>
    </row>
    <row r="9940" spans="1:14" x14ac:dyDescent="0.3">
      <c r="A9940">
        <f t="shared" si="1225"/>
        <v>100</v>
      </c>
      <c r="E9940" s="105">
        <f t="shared" si="1226"/>
        <v>0</v>
      </c>
      <c r="I9940" s="105">
        <f t="shared" si="1227"/>
        <v>0</v>
      </c>
      <c r="J9940" s="105">
        <f t="shared" si="1229"/>
        <v>0</v>
      </c>
      <c r="K9940" s="105">
        <f t="shared" si="1230"/>
        <v>0</v>
      </c>
      <c r="L9940" s="105">
        <f t="shared" si="1231"/>
        <v>0</v>
      </c>
      <c r="M9940">
        <v>0.04</v>
      </c>
      <c r="N9940">
        <f t="shared" si="1232"/>
        <v>3.3960531989175591E-3</v>
      </c>
    </row>
    <row r="9941" spans="1:14" x14ac:dyDescent="0.3">
      <c r="A9941">
        <f t="shared" si="1225"/>
        <v>100</v>
      </c>
      <c r="E9941" s="105">
        <f t="shared" si="1226"/>
        <v>0</v>
      </c>
      <c r="I9941" s="105">
        <f t="shared" si="1227"/>
        <v>0</v>
      </c>
      <c r="J9941" s="105">
        <f t="shared" si="1229"/>
        <v>0</v>
      </c>
      <c r="K9941" s="105">
        <f t="shared" si="1230"/>
        <v>0</v>
      </c>
      <c r="L9941" s="105">
        <f t="shared" si="1231"/>
        <v>0</v>
      </c>
      <c r="M9941">
        <v>0.04</v>
      </c>
      <c r="N9941">
        <f t="shared" si="1232"/>
        <v>3.3960531989175591E-3</v>
      </c>
    </row>
    <row r="9942" spans="1:14" x14ac:dyDescent="0.3">
      <c r="A9942">
        <f t="shared" si="1225"/>
        <v>100</v>
      </c>
      <c r="E9942" s="105">
        <f t="shared" si="1226"/>
        <v>0</v>
      </c>
      <c r="I9942" s="105">
        <f t="shared" si="1227"/>
        <v>0</v>
      </c>
      <c r="J9942" s="105">
        <f t="shared" si="1229"/>
        <v>0</v>
      </c>
      <c r="K9942" s="105">
        <f t="shared" si="1230"/>
        <v>0</v>
      </c>
      <c r="L9942" s="105">
        <f t="shared" si="1231"/>
        <v>0</v>
      </c>
      <c r="M9942">
        <v>0.04</v>
      </c>
      <c r="N9942">
        <f t="shared" si="1232"/>
        <v>3.3960531989175591E-3</v>
      </c>
    </row>
    <row r="9943" spans="1:14" x14ac:dyDescent="0.3">
      <c r="A9943">
        <f t="shared" si="1225"/>
        <v>100</v>
      </c>
      <c r="E9943" s="105">
        <f t="shared" si="1226"/>
        <v>0</v>
      </c>
      <c r="I9943" s="105">
        <f t="shared" si="1227"/>
        <v>0</v>
      </c>
      <c r="J9943" s="105">
        <f t="shared" si="1229"/>
        <v>0</v>
      </c>
      <c r="K9943" s="105">
        <f t="shared" si="1230"/>
        <v>0</v>
      </c>
      <c r="L9943" s="105">
        <f t="shared" si="1231"/>
        <v>0</v>
      </c>
      <c r="M9943">
        <v>0.04</v>
      </c>
      <c r="N9943">
        <f t="shared" si="1232"/>
        <v>3.3960531989175591E-3</v>
      </c>
    </row>
    <row r="9944" spans="1:14" x14ac:dyDescent="0.3">
      <c r="A9944">
        <f t="shared" si="1225"/>
        <v>100</v>
      </c>
      <c r="E9944" s="105">
        <f t="shared" si="1226"/>
        <v>0</v>
      </c>
      <c r="I9944" s="105">
        <f t="shared" si="1227"/>
        <v>0</v>
      </c>
      <c r="J9944" s="105">
        <f t="shared" si="1229"/>
        <v>0</v>
      </c>
      <c r="K9944" s="105">
        <f t="shared" si="1230"/>
        <v>0</v>
      </c>
      <c r="L9944" s="105">
        <f t="shared" si="1231"/>
        <v>0</v>
      </c>
      <c r="M9944">
        <v>0.04</v>
      </c>
      <c r="N9944">
        <f t="shared" si="1232"/>
        <v>3.3960531989175591E-3</v>
      </c>
    </row>
    <row r="9945" spans="1:14" x14ac:dyDescent="0.3">
      <c r="A9945">
        <f t="shared" si="1225"/>
        <v>100</v>
      </c>
      <c r="E9945" s="105">
        <f t="shared" si="1226"/>
        <v>0</v>
      </c>
      <c r="I9945" s="105">
        <f t="shared" si="1227"/>
        <v>0</v>
      </c>
      <c r="J9945" s="105">
        <f t="shared" si="1229"/>
        <v>0</v>
      </c>
      <c r="K9945" s="105">
        <f t="shared" si="1230"/>
        <v>0</v>
      </c>
      <c r="L9945" s="105">
        <f t="shared" si="1231"/>
        <v>0</v>
      </c>
      <c r="M9945">
        <v>0.04</v>
      </c>
      <c r="N9945">
        <f t="shared" si="1232"/>
        <v>3.3960531989175591E-3</v>
      </c>
    </row>
    <row r="9946" spans="1:14" x14ac:dyDescent="0.3">
      <c r="A9946">
        <f t="shared" si="1225"/>
        <v>100</v>
      </c>
      <c r="E9946" s="105">
        <f t="shared" si="1226"/>
        <v>0</v>
      </c>
      <c r="I9946" s="105">
        <f t="shared" si="1227"/>
        <v>0</v>
      </c>
      <c r="J9946" s="105">
        <f t="shared" si="1229"/>
        <v>0</v>
      </c>
      <c r="K9946" s="105">
        <f t="shared" si="1230"/>
        <v>0</v>
      </c>
      <c r="L9946" s="105">
        <f t="shared" si="1231"/>
        <v>0</v>
      </c>
      <c r="M9946">
        <v>0.04</v>
      </c>
      <c r="N9946">
        <f t="shared" si="1232"/>
        <v>3.3960531989175591E-3</v>
      </c>
    </row>
    <row r="9947" spans="1:14" x14ac:dyDescent="0.3">
      <c r="A9947">
        <f t="shared" si="1225"/>
        <v>100</v>
      </c>
      <c r="E9947" s="105">
        <f t="shared" si="1226"/>
        <v>0</v>
      </c>
      <c r="I9947" s="105">
        <f t="shared" si="1227"/>
        <v>0</v>
      </c>
      <c r="J9947" s="105">
        <f t="shared" si="1229"/>
        <v>0</v>
      </c>
      <c r="K9947" s="105">
        <f t="shared" si="1230"/>
        <v>0</v>
      </c>
      <c r="L9947" s="105">
        <f t="shared" si="1231"/>
        <v>0</v>
      </c>
      <c r="M9947">
        <v>0.04</v>
      </c>
      <c r="N9947">
        <f t="shared" si="1232"/>
        <v>3.3960531989175591E-3</v>
      </c>
    </row>
    <row r="9948" spans="1:14" x14ac:dyDescent="0.3">
      <c r="A9948">
        <f t="shared" si="1225"/>
        <v>100</v>
      </c>
      <c r="E9948" s="105">
        <f t="shared" si="1226"/>
        <v>0</v>
      </c>
      <c r="I9948" s="105">
        <f t="shared" si="1227"/>
        <v>0</v>
      </c>
      <c r="J9948" s="105">
        <f t="shared" si="1229"/>
        <v>0</v>
      </c>
      <c r="K9948" s="105">
        <f t="shared" si="1230"/>
        <v>0</v>
      </c>
      <c r="L9948" s="105">
        <f t="shared" si="1231"/>
        <v>0</v>
      </c>
      <c r="M9948">
        <v>0.04</v>
      </c>
      <c r="N9948">
        <f t="shared" si="1232"/>
        <v>3.3960531989175591E-3</v>
      </c>
    </row>
    <row r="9949" spans="1:14" x14ac:dyDescent="0.3">
      <c r="A9949">
        <f t="shared" si="1225"/>
        <v>100</v>
      </c>
      <c r="E9949" s="105">
        <f t="shared" si="1226"/>
        <v>0</v>
      </c>
      <c r="I9949" s="105">
        <f t="shared" si="1227"/>
        <v>0</v>
      </c>
      <c r="J9949" s="105">
        <f t="shared" si="1229"/>
        <v>0</v>
      </c>
      <c r="K9949" s="105">
        <f t="shared" si="1230"/>
        <v>0</v>
      </c>
      <c r="L9949" s="105">
        <f t="shared" si="1231"/>
        <v>0</v>
      </c>
      <c r="M9949">
        <v>0.04</v>
      </c>
      <c r="N9949">
        <f t="shared" si="1232"/>
        <v>3.3960531989175591E-3</v>
      </c>
    </row>
    <row r="9950" spans="1:14" x14ac:dyDescent="0.3">
      <c r="A9950">
        <f t="shared" si="1225"/>
        <v>100</v>
      </c>
      <c r="E9950" s="105">
        <f t="shared" si="1226"/>
        <v>0</v>
      </c>
      <c r="I9950" s="105">
        <f t="shared" si="1227"/>
        <v>0</v>
      </c>
      <c r="J9950" s="105">
        <f t="shared" si="1229"/>
        <v>0</v>
      </c>
      <c r="K9950" s="105">
        <f t="shared" si="1230"/>
        <v>0</v>
      </c>
      <c r="L9950" s="105">
        <f t="shared" si="1231"/>
        <v>0</v>
      </c>
      <c r="M9950">
        <v>0.04</v>
      </c>
      <c r="N9950">
        <f t="shared" si="1232"/>
        <v>3.3960531989175591E-3</v>
      </c>
    </row>
    <row r="9951" spans="1:14" x14ac:dyDescent="0.3">
      <c r="A9951">
        <f t="shared" si="1225"/>
        <v>100</v>
      </c>
      <c r="E9951" s="105">
        <f t="shared" si="1226"/>
        <v>0</v>
      </c>
      <c r="I9951" s="105">
        <f t="shared" si="1227"/>
        <v>0</v>
      </c>
      <c r="J9951" s="105">
        <f t="shared" si="1229"/>
        <v>0</v>
      </c>
      <c r="K9951" s="105">
        <f t="shared" si="1230"/>
        <v>0</v>
      </c>
      <c r="L9951" s="105">
        <f t="shared" si="1231"/>
        <v>0</v>
      </c>
      <c r="M9951">
        <v>0.04</v>
      </c>
      <c r="N9951">
        <f t="shared" si="1232"/>
        <v>3.3960531989175591E-3</v>
      </c>
    </row>
    <row r="9952" spans="1:14" x14ac:dyDescent="0.3">
      <c r="A9952">
        <f t="shared" si="1225"/>
        <v>100</v>
      </c>
      <c r="E9952" s="105">
        <f t="shared" si="1226"/>
        <v>0</v>
      </c>
      <c r="I9952" s="105">
        <f t="shared" si="1227"/>
        <v>0</v>
      </c>
      <c r="J9952" s="105">
        <f t="shared" si="1229"/>
        <v>0</v>
      </c>
      <c r="K9952" s="105">
        <f t="shared" si="1230"/>
        <v>0</v>
      </c>
      <c r="L9952" s="105">
        <f t="shared" si="1231"/>
        <v>0</v>
      </c>
      <c r="M9952">
        <v>0.04</v>
      </c>
      <c r="N9952">
        <f t="shared" si="1232"/>
        <v>3.3960531989175591E-3</v>
      </c>
    </row>
    <row r="9953" spans="1:14" x14ac:dyDescent="0.3">
      <c r="A9953">
        <f t="shared" si="1225"/>
        <v>100</v>
      </c>
      <c r="E9953" s="105">
        <f t="shared" si="1226"/>
        <v>0</v>
      </c>
      <c r="I9953" s="105">
        <f t="shared" si="1227"/>
        <v>0</v>
      </c>
      <c r="J9953" s="105">
        <f t="shared" si="1229"/>
        <v>0</v>
      </c>
      <c r="K9953" s="105">
        <f t="shared" si="1230"/>
        <v>0</v>
      </c>
      <c r="L9953" s="105">
        <f t="shared" si="1231"/>
        <v>0</v>
      </c>
      <c r="M9953">
        <v>0.04</v>
      </c>
      <c r="N9953">
        <f t="shared" si="1232"/>
        <v>3.3960531989175591E-3</v>
      </c>
    </row>
    <row r="9954" spans="1:14" x14ac:dyDescent="0.3">
      <c r="A9954">
        <f t="shared" si="1225"/>
        <v>100</v>
      </c>
      <c r="E9954" s="105">
        <f t="shared" si="1226"/>
        <v>0</v>
      </c>
      <c r="I9954" s="105">
        <f t="shared" si="1227"/>
        <v>0</v>
      </c>
      <c r="J9954" s="105">
        <f t="shared" si="1229"/>
        <v>0</v>
      </c>
      <c r="K9954" s="105">
        <f t="shared" si="1230"/>
        <v>0</v>
      </c>
      <c r="L9954" s="105">
        <f t="shared" si="1231"/>
        <v>0</v>
      </c>
      <c r="M9954">
        <v>0.04</v>
      </c>
      <c r="N9954">
        <f t="shared" si="1232"/>
        <v>3.3960531989175591E-3</v>
      </c>
    </row>
    <row r="9955" spans="1:14" x14ac:dyDescent="0.3">
      <c r="A9955">
        <f t="shared" si="1225"/>
        <v>100</v>
      </c>
      <c r="E9955" s="105">
        <f t="shared" si="1226"/>
        <v>0</v>
      </c>
      <c r="I9955" s="105">
        <f t="shared" si="1227"/>
        <v>0</v>
      </c>
      <c r="J9955" s="105">
        <f t="shared" si="1229"/>
        <v>0</v>
      </c>
      <c r="K9955" s="105">
        <f t="shared" si="1230"/>
        <v>0</v>
      </c>
      <c r="L9955" s="105">
        <f t="shared" si="1231"/>
        <v>0</v>
      </c>
      <c r="M9955">
        <v>0.04</v>
      </c>
      <c r="N9955">
        <f t="shared" si="1232"/>
        <v>3.3960531989175591E-3</v>
      </c>
    </row>
    <row r="9956" spans="1:14" x14ac:dyDescent="0.3">
      <c r="A9956">
        <f t="shared" si="1225"/>
        <v>100</v>
      </c>
      <c r="E9956" s="105">
        <f t="shared" si="1226"/>
        <v>0</v>
      </c>
      <c r="I9956" s="105">
        <f t="shared" si="1227"/>
        <v>0</v>
      </c>
      <c r="J9956" s="105">
        <f t="shared" si="1229"/>
        <v>0</v>
      </c>
      <c r="K9956" s="105">
        <f t="shared" si="1230"/>
        <v>0</v>
      </c>
      <c r="L9956" s="105">
        <f t="shared" si="1231"/>
        <v>0</v>
      </c>
      <c r="M9956">
        <v>0.04</v>
      </c>
      <c r="N9956">
        <f t="shared" si="1232"/>
        <v>3.3960531989175591E-3</v>
      </c>
    </row>
    <row r="9957" spans="1:14" x14ac:dyDescent="0.3">
      <c r="A9957">
        <f t="shared" si="1225"/>
        <v>100</v>
      </c>
      <c r="E9957" s="105">
        <f t="shared" si="1226"/>
        <v>0</v>
      </c>
      <c r="I9957" s="105">
        <f t="shared" si="1227"/>
        <v>0</v>
      </c>
      <c r="J9957" s="105">
        <f t="shared" si="1229"/>
        <v>0</v>
      </c>
      <c r="K9957" s="105">
        <f t="shared" si="1230"/>
        <v>0</v>
      </c>
      <c r="L9957" s="105">
        <f t="shared" si="1231"/>
        <v>0</v>
      </c>
      <c r="M9957">
        <v>0.04</v>
      </c>
      <c r="N9957">
        <f t="shared" si="1232"/>
        <v>3.3960531989175591E-3</v>
      </c>
    </row>
    <row r="9958" spans="1:14" x14ac:dyDescent="0.3">
      <c r="A9958">
        <f t="shared" si="1225"/>
        <v>100</v>
      </c>
      <c r="E9958" s="105">
        <f t="shared" si="1226"/>
        <v>0</v>
      </c>
      <c r="I9958" s="105">
        <f t="shared" si="1227"/>
        <v>0</v>
      </c>
      <c r="J9958" s="105">
        <f t="shared" si="1229"/>
        <v>0</v>
      </c>
      <c r="K9958" s="105">
        <f t="shared" si="1230"/>
        <v>0</v>
      </c>
      <c r="L9958" s="105">
        <f t="shared" si="1231"/>
        <v>0</v>
      </c>
      <c r="M9958">
        <v>0.04</v>
      </c>
      <c r="N9958">
        <f t="shared" si="1232"/>
        <v>3.3960531989175591E-3</v>
      </c>
    </row>
    <row r="9959" spans="1:14" x14ac:dyDescent="0.3">
      <c r="A9959">
        <f t="shared" ref="A9959:A10022" si="1233">IF(COUNTIF(A9859:A9958,A9958)=100, A9958+1,A9958)</f>
        <v>100</v>
      </c>
      <c r="E9959" s="105">
        <f t="shared" ref="E9959:E10022" si="1234">MAX(0, E9859-K9859-L9859)</f>
        <v>0</v>
      </c>
      <c r="I9959" s="105">
        <f t="shared" ref="I9959:I10022" si="1235">IF(E9959&lt;I9859,J9959 + E9959, I9859)</f>
        <v>0</v>
      </c>
      <c r="J9959" s="105">
        <f t="shared" si="1229"/>
        <v>0</v>
      </c>
      <c r="K9959" s="105">
        <f t="shared" si="1230"/>
        <v>0</v>
      </c>
      <c r="L9959" s="105">
        <f t="shared" si="1231"/>
        <v>0</v>
      </c>
      <c r="M9959">
        <v>0.04</v>
      </c>
      <c r="N9959">
        <f t="shared" si="1232"/>
        <v>3.3960531989175591E-3</v>
      </c>
    </row>
    <row r="9960" spans="1:14" x14ac:dyDescent="0.3">
      <c r="A9960">
        <f t="shared" si="1233"/>
        <v>100</v>
      </c>
      <c r="E9960" s="105">
        <f t="shared" si="1234"/>
        <v>0</v>
      </c>
      <c r="I9960" s="105">
        <f t="shared" si="1235"/>
        <v>0</v>
      </c>
      <c r="J9960" s="105">
        <f t="shared" si="1229"/>
        <v>0</v>
      </c>
      <c r="K9960" s="105">
        <f t="shared" si="1230"/>
        <v>0</v>
      </c>
      <c r="L9960" s="105">
        <f t="shared" si="1231"/>
        <v>0</v>
      </c>
      <c r="M9960">
        <v>0.04</v>
      </c>
      <c r="N9960">
        <f t="shared" si="1232"/>
        <v>3.3960531989175591E-3</v>
      </c>
    </row>
    <row r="9961" spans="1:14" x14ac:dyDescent="0.3">
      <c r="A9961">
        <f t="shared" si="1233"/>
        <v>100</v>
      </c>
      <c r="E9961" s="105">
        <f t="shared" si="1234"/>
        <v>0</v>
      </c>
      <c r="I9961" s="105">
        <f t="shared" si="1235"/>
        <v>0</v>
      </c>
      <c r="J9961" s="105">
        <f t="shared" si="1229"/>
        <v>0</v>
      </c>
      <c r="K9961" s="105">
        <f t="shared" si="1230"/>
        <v>0</v>
      </c>
      <c r="L9961" s="105">
        <f t="shared" si="1231"/>
        <v>0</v>
      </c>
      <c r="M9961">
        <v>0.04</v>
      </c>
      <c r="N9961">
        <f t="shared" si="1232"/>
        <v>3.3960531989175591E-3</v>
      </c>
    </row>
    <row r="9962" spans="1:14" x14ac:dyDescent="0.3">
      <c r="A9962">
        <f t="shared" si="1233"/>
        <v>100</v>
      </c>
      <c r="E9962" s="105">
        <f t="shared" si="1234"/>
        <v>0</v>
      </c>
      <c r="I9962" s="105">
        <f t="shared" si="1235"/>
        <v>0</v>
      </c>
      <c r="J9962" s="105">
        <f t="shared" si="1229"/>
        <v>0</v>
      </c>
      <c r="K9962" s="105">
        <f t="shared" si="1230"/>
        <v>0</v>
      </c>
      <c r="L9962" s="105">
        <f t="shared" si="1231"/>
        <v>0</v>
      </c>
      <c r="M9962">
        <v>0.04</v>
      </c>
      <c r="N9962">
        <f t="shared" si="1232"/>
        <v>3.3960531989175591E-3</v>
      </c>
    </row>
    <row r="9963" spans="1:14" x14ac:dyDescent="0.3">
      <c r="A9963">
        <f t="shared" si="1233"/>
        <v>100</v>
      </c>
      <c r="E9963" s="105">
        <f t="shared" si="1234"/>
        <v>0</v>
      </c>
      <c r="I9963" s="105">
        <f t="shared" si="1235"/>
        <v>0</v>
      </c>
      <c r="J9963" s="105">
        <f t="shared" si="1229"/>
        <v>0</v>
      </c>
      <c r="K9963" s="105">
        <f t="shared" si="1230"/>
        <v>0</v>
      </c>
      <c r="L9963" s="105">
        <f t="shared" si="1231"/>
        <v>0</v>
      </c>
      <c r="M9963">
        <v>0.04</v>
      </c>
      <c r="N9963">
        <f t="shared" si="1232"/>
        <v>3.3960531989175591E-3</v>
      </c>
    </row>
    <row r="9964" spans="1:14" x14ac:dyDescent="0.3">
      <c r="A9964">
        <f t="shared" si="1233"/>
        <v>100</v>
      </c>
      <c r="E9964" s="105">
        <f t="shared" si="1234"/>
        <v>0</v>
      </c>
      <c r="I9964" s="105">
        <f t="shared" si="1235"/>
        <v>0</v>
      </c>
      <c r="J9964" s="105">
        <f t="shared" si="1229"/>
        <v>0</v>
      </c>
      <c r="K9964" s="105">
        <f t="shared" si="1230"/>
        <v>0</v>
      </c>
      <c r="L9964" s="105">
        <f t="shared" si="1231"/>
        <v>0</v>
      </c>
      <c r="M9964">
        <v>0.04</v>
      </c>
      <c r="N9964">
        <f t="shared" si="1232"/>
        <v>3.3960531989175591E-3</v>
      </c>
    </row>
    <row r="9965" spans="1:14" x14ac:dyDescent="0.3">
      <c r="A9965">
        <f t="shared" si="1233"/>
        <v>100</v>
      </c>
      <c r="E9965" s="105">
        <f t="shared" si="1234"/>
        <v>0</v>
      </c>
      <c r="I9965" s="105">
        <f t="shared" si="1235"/>
        <v>0</v>
      </c>
      <c r="J9965" s="105">
        <f t="shared" si="1229"/>
        <v>0</v>
      </c>
      <c r="K9965" s="105">
        <f t="shared" si="1230"/>
        <v>0</v>
      </c>
      <c r="L9965" s="105">
        <f t="shared" si="1231"/>
        <v>0</v>
      </c>
      <c r="M9965">
        <v>0.04</v>
      </c>
      <c r="N9965">
        <f t="shared" si="1232"/>
        <v>3.3960531989175591E-3</v>
      </c>
    </row>
    <row r="9966" spans="1:14" x14ac:dyDescent="0.3">
      <c r="A9966">
        <f t="shared" si="1233"/>
        <v>100</v>
      </c>
      <c r="E9966" s="105">
        <f t="shared" si="1234"/>
        <v>0</v>
      </c>
      <c r="I9966" s="105">
        <f t="shared" si="1235"/>
        <v>0</v>
      </c>
      <c r="J9966" s="105">
        <f t="shared" si="1229"/>
        <v>0</v>
      </c>
      <c r="K9966" s="105">
        <f t="shared" si="1230"/>
        <v>0</v>
      </c>
      <c r="L9966" s="105">
        <f t="shared" si="1231"/>
        <v>0</v>
      </c>
      <c r="M9966">
        <v>0.04</v>
      </c>
      <c r="N9966">
        <f t="shared" si="1232"/>
        <v>3.3960531989175591E-3</v>
      </c>
    </row>
    <row r="9967" spans="1:14" x14ac:dyDescent="0.3">
      <c r="A9967">
        <f t="shared" si="1233"/>
        <v>100</v>
      </c>
      <c r="E9967" s="105">
        <f t="shared" si="1234"/>
        <v>0</v>
      </c>
      <c r="I9967" s="105">
        <f t="shared" si="1235"/>
        <v>0</v>
      </c>
      <c r="J9967" s="105">
        <f t="shared" si="1229"/>
        <v>0</v>
      </c>
      <c r="K9967" s="105">
        <f t="shared" si="1230"/>
        <v>0</v>
      </c>
      <c r="L9967" s="105">
        <f t="shared" si="1231"/>
        <v>0</v>
      </c>
      <c r="M9967">
        <v>0.04</v>
      </c>
      <c r="N9967">
        <f t="shared" si="1232"/>
        <v>3.3960531989175591E-3</v>
      </c>
    </row>
    <row r="9968" spans="1:14" x14ac:dyDescent="0.3">
      <c r="A9968">
        <f t="shared" si="1233"/>
        <v>100</v>
      </c>
      <c r="E9968" s="105">
        <f t="shared" si="1234"/>
        <v>0</v>
      </c>
      <c r="I9968" s="105">
        <f t="shared" si="1235"/>
        <v>0</v>
      </c>
      <c r="J9968" s="105">
        <f t="shared" si="1229"/>
        <v>0</v>
      </c>
      <c r="K9968" s="105">
        <f t="shared" si="1230"/>
        <v>0</v>
      </c>
      <c r="L9968" s="105">
        <f t="shared" si="1231"/>
        <v>0</v>
      </c>
      <c r="M9968">
        <v>0.04</v>
      </c>
      <c r="N9968">
        <f t="shared" si="1232"/>
        <v>3.3960531989175591E-3</v>
      </c>
    </row>
    <row r="9969" spans="1:14" x14ac:dyDescent="0.3">
      <c r="A9969">
        <f t="shared" si="1233"/>
        <v>100</v>
      </c>
      <c r="E9969" s="105">
        <f t="shared" si="1234"/>
        <v>0</v>
      </c>
      <c r="I9969" s="105">
        <f t="shared" si="1235"/>
        <v>0</v>
      </c>
      <c r="J9969" s="105">
        <f t="shared" si="1229"/>
        <v>0</v>
      </c>
      <c r="K9969" s="105">
        <f t="shared" si="1230"/>
        <v>0</v>
      </c>
      <c r="L9969" s="105">
        <f t="shared" si="1231"/>
        <v>0</v>
      </c>
      <c r="M9969">
        <v>0.04</v>
      </c>
      <c r="N9969">
        <f t="shared" si="1232"/>
        <v>3.3960531989175591E-3</v>
      </c>
    </row>
    <row r="9970" spans="1:14" x14ac:dyDescent="0.3">
      <c r="A9970">
        <f t="shared" si="1233"/>
        <v>100</v>
      </c>
      <c r="E9970" s="105">
        <f t="shared" si="1234"/>
        <v>0</v>
      </c>
      <c r="I9970" s="105">
        <f t="shared" si="1235"/>
        <v>0</v>
      </c>
      <c r="J9970" s="105">
        <f t="shared" si="1229"/>
        <v>0</v>
      </c>
      <c r="K9970" s="105">
        <f t="shared" si="1230"/>
        <v>0</v>
      </c>
      <c r="L9970" s="105">
        <f t="shared" si="1231"/>
        <v>0</v>
      </c>
      <c r="M9970">
        <v>0.04</v>
      </c>
      <c r="N9970">
        <f t="shared" si="1232"/>
        <v>3.3960531989175591E-3</v>
      </c>
    </row>
    <row r="9971" spans="1:14" x14ac:dyDescent="0.3">
      <c r="A9971">
        <f t="shared" si="1233"/>
        <v>100</v>
      </c>
      <c r="E9971" s="105">
        <f t="shared" si="1234"/>
        <v>0</v>
      </c>
      <c r="I9971" s="105">
        <f t="shared" si="1235"/>
        <v>0</v>
      </c>
      <c r="J9971" s="105">
        <f t="shared" si="1229"/>
        <v>0</v>
      </c>
      <c r="K9971" s="105">
        <f t="shared" si="1230"/>
        <v>0</v>
      </c>
      <c r="L9971" s="105">
        <f t="shared" si="1231"/>
        <v>0</v>
      </c>
      <c r="M9971">
        <v>0.04</v>
      </c>
      <c r="N9971">
        <f t="shared" si="1232"/>
        <v>3.3960531989175591E-3</v>
      </c>
    </row>
    <row r="9972" spans="1:14" x14ac:dyDescent="0.3">
      <c r="A9972">
        <f t="shared" si="1233"/>
        <v>100</v>
      </c>
      <c r="E9972" s="105">
        <f t="shared" si="1234"/>
        <v>0</v>
      </c>
      <c r="I9972" s="105">
        <f t="shared" si="1235"/>
        <v>0</v>
      </c>
      <c r="J9972" s="105">
        <f t="shared" si="1229"/>
        <v>0</v>
      </c>
      <c r="K9972" s="105">
        <f t="shared" si="1230"/>
        <v>0</v>
      </c>
      <c r="L9972" s="105">
        <f t="shared" si="1231"/>
        <v>0</v>
      </c>
      <c r="M9972">
        <v>0.04</v>
      </c>
      <c r="N9972">
        <f t="shared" si="1232"/>
        <v>3.3960531989175591E-3</v>
      </c>
    </row>
    <row r="9973" spans="1:14" x14ac:dyDescent="0.3">
      <c r="A9973">
        <f t="shared" si="1233"/>
        <v>100</v>
      </c>
      <c r="E9973" s="105">
        <f t="shared" si="1234"/>
        <v>0</v>
      </c>
      <c r="I9973" s="105">
        <f t="shared" si="1235"/>
        <v>0</v>
      </c>
      <c r="J9973" s="105">
        <f t="shared" si="1229"/>
        <v>0</v>
      </c>
      <c r="K9973" s="105">
        <f t="shared" si="1230"/>
        <v>0</v>
      </c>
      <c r="L9973" s="105">
        <f t="shared" si="1231"/>
        <v>0</v>
      </c>
      <c r="M9973">
        <v>0.04</v>
      </c>
      <c r="N9973">
        <f t="shared" si="1232"/>
        <v>3.3960531989175591E-3</v>
      </c>
    </row>
    <row r="9974" spans="1:14" x14ac:dyDescent="0.3">
      <c r="A9974">
        <f t="shared" si="1233"/>
        <v>100</v>
      </c>
      <c r="E9974" s="105">
        <f t="shared" si="1234"/>
        <v>0</v>
      </c>
      <c r="I9974" s="105">
        <f t="shared" si="1235"/>
        <v>0</v>
      </c>
      <c r="J9974" s="105">
        <f t="shared" si="1229"/>
        <v>0</v>
      </c>
      <c r="K9974" s="105">
        <f t="shared" si="1230"/>
        <v>0</v>
      </c>
      <c r="L9974" s="105">
        <f t="shared" si="1231"/>
        <v>0</v>
      </c>
      <c r="M9974">
        <v>0.04</v>
      </c>
      <c r="N9974">
        <f t="shared" si="1232"/>
        <v>3.3960531989175591E-3</v>
      </c>
    </row>
    <row r="9975" spans="1:14" x14ac:dyDescent="0.3">
      <c r="A9975">
        <f t="shared" si="1233"/>
        <v>100</v>
      </c>
      <c r="E9975" s="105">
        <f t="shared" si="1234"/>
        <v>0</v>
      </c>
      <c r="I9975" s="105">
        <f t="shared" si="1235"/>
        <v>0</v>
      </c>
      <c r="J9975" s="105">
        <f t="shared" si="1229"/>
        <v>0</v>
      </c>
      <c r="K9975" s="105">
        <f t="shared" si="1230"/>
        <v>0</v>
      </c>
      <c r="L9975" s="105">
        <f t="shared" si="1231"/>
        <v>0</v>
      </c>
      <c r="M9975">
        <v>0.04</v>
      </c>
      <c r="N9975">
        <f t="shared" si="1232"/>
        <v>3.3960531989175591E-3</v>
      </c>
    </row>
    <row r="9976" spans="1:14" x14ac:dyDescent="0.3">
      <c r="A9976">
        <f t="shared" si="1233"/>
        <v>100</v>
      </c>
      <c r="E9976" s="105">
        <f t="shared" si="1234"/>
        <v>0</v>
      </c>
      <c r="I9976" s="105">
        <f t="shared" si="1235"/>
        <v>0</v>
      </c>
      <c r="J9976" s="105">
        <f t="shared" si="1229"/>
        <v>0</v>
      </c>
      <c r="K9976" s="105">
        <f t="shared" si="1230"/>
        <v>0</v>
      </c>
      <c r="L9976" s="105">
        <f t="shared" si="1231"/>
        <v>0</v>
      </c>
      <c r="M9976">
        <v>0.04</v>
      </c>
      <c r="N9976">
        <f t="shared" si="1232"/>
        <v>3.3960531989175591E-3</v>
      </c>
    </row>
    <row r="9977" spans="1:14" x14ac:dyDescent="0.3">
      <c r="A9977">
        <f t="shared" si="1233"/>
        <v>100</v>
      </c>
      <c r="E9977" s="105">
        <f t="shared" si="1234"/>
        <v>0</v>
      </c>
      <c r="I9977" s="105">
        <f t="shared" si="1235"/>
        <v>0</v>
      </c>
      <c r="J9977" s="105">
        <f t="shared" si="1229"/>
        <v>0</v>
      </c>
      <c r="K9977" s="105">
        <f t="shared" si="1230"/>
        <v>0</v>
      </c>
      <c r="L9977" s="105">
        <f t="shared" si="1231"/>
        <v>0</v>
      </c>
      <c r="M9977">
        <v>0.04</v>
      </c>
      <c r="N9977">
        <f t="shared" si="1232"/>
        <v>3.3960531989175591E-3</v>
      </c>
    </row>
    <row r="9978" spans="1:14" x14ac:dyDescent="0.3">
      <c r="A9978">
        <f t="shared" si="1233"/>
        <v>100</v>
      </c>
      <c r="E9978" s="105">
        <f t="shared" si="1234"/>
        <v>0</v>
      </c>
      <c r="I9978" s="105">
        <f t="shared" si="1235"/>
        <v>0</v>
      </c>
      <c r="J9978" s="105">
        <f t="shared" si="1229"/>
        <v>0</v>
      </c>
      <c r="K9978" s="105">
        <f t="shared" si="1230"/>
        <v>0</v>
      </c>
      <c r="L9978" s="105">
        <f t="shared" si="1231"/>
        <v>0</v>
      </c>
      <c r="M9978">
        <v>0.04</v>
      </c>
      <c r="N9978">
        <f t="shared" si="1232"/>
        <v>3.3960531989175591E-3</v>
      </c>
    </row>
    <row r="9979" spans="1:14" x14ac:dyDescent="0.3">
      <c r="A9979">
        <f t="shared" si="1233"/>
        <v>100</v>
      </c>
      <c r="E9979" s="105">
        <f t="shared" si="1234"/>
        <v>0</v>
      </c>
      <c r="I9979" s="105">
        <f t="shared" si="1235"/>
        <v>0</v>
      </c>
      <c r="J9979" s="105">
        <f t="shared" si="1229"/>
        <v>0</v>
      </c>
      <c r="K9979" s="105">
        <f t="shared" si="1230"/>
        <v>0</v>
      </c>
      <c r="L9979" s="105">
        <f t="shared" si="1231"/>
        <v>0</v>
      </c>
      <c r="M9979">
        <v>0.04</v>
      </c>
      <c r="N9979">
        <f t="shared" si="1232"/>
        <v>3.3960531989175591E-3</v>
      </c>
    </row>
    <row r="9980" spans="1:14" x14ac:dyDescent="0.3">
      <c r="A9980">
        <f t="shared" si="1233"/>
        <v>100</v>
      </c>
      <c r="E9980" s="105">
        <f t="shared" si="1234"/>
        <v>0</v>
      </c>
      <c r="I9980" s="105">
        <f t="shared" si="1235"/>
        <v>0</v>
      </c>
      <c r="J9980" s="105">
        <f t="shared" si="1229"/>
        <v>0</v>
      </c>
      <c r="K9980" s="105">
        <f t="shared" si="1230"/>
        <v>0</v>
      </c>
      <c r="L9980" s="105">
        <f t="shared" si="1231"/>
        <v>0</v>
      </c>
      <c r="M9980">
        <v>0.04</v>
      </c>
      <c r="N9980">
        <f t="shared" si="1232"/>
        <v>3.3960531989175591E-3</v>
      </c>
    </row>
    <row r="9981" spans="1:14" x14ac:dyDescent="0.3">
      <c r="A9981">
        <f t="shared" si="1233"/>
        <v>100</v>
      </c>
      <c r="E9981" s="105">
        <f t="shared" si="1234"/>
        <v>0</v>
      </c>
      <c r="I9981" s="105">
        <f t="shared" si="1235"/>
        <v>0</v>
      </c>
      <c r="J9981" s="105">
        <f t="shared" si="1229"/>
        <v>0</v>
      </c>
      <c r="K9981" s="105">
        <f t="shared" si="1230"/>
        <v>0</v>
      </c>
      <c r="L9981" s="105">
        <f t="shared" si="1231"/>
        <v>0</v>
      </c>
      <c r="M9981">
        <v>0.04</v>
      </c>
      <c r="N9981">
        <f t="shared" si="1232"/>
        <v>3.3960531989175591E-3</v>
      </c>
    </row>
    <row r="9982" spans="1:14" x14ac:dyDescent="0.3">
      <c r="A9982">
        <f t="shared" si="1233"/>
        <v>100</v>
      </c>
      <c r="E9982" s="105">
        <f t="shared" si="1234"/>
        <v>0</v>
      </c>
      <c r="I9982" s="105">
        <f t="shared" si="1235"/>
        <v>0</v>
      </c>
      <c r="J9982" s="105">
        <f t="shared" si="1229"/>
        <v>0</v>
      </c>
      <c r="K9982" s="105">
        <f t="shared" si="1230"/>
        <v>0</v>
      </c>
      <c r="L9982" s="105">
        <f t="shared" si="1231"/>
        <v>0</v>
      </c>
      <c r="M9982">
        <v>0.04</v>
      </c>
      <c r="N9982">
        <f t="shared" si="1232"/>
        <v>3.3960531989175591E-3</v>
      </c>
    </row>
    <row r="9983" spans="1:14" x14ac:dyDescent="0.3">
      <c r="A9983">
        <f t="shared" si="1233"/>
        <v>100</v>
      </c>
      <c r="E9983" s="105">
        <f t="shared" si="1234"/>
        <v>0</v>
      </c>
      <c r="I9983" s="105">
        <f t="shared" si="1235"/>
        <v>0</v>
      </c>
      <c r="J9983" s="105">
        <f t="shared" si="1229"/>
        <v>0</v>
      </c>
      <c r="K9983" s="105">
        <f t="shared" si="1230"/>
        <v>0</v>
      </c>
      <c r="L9983" s="105">
        <f t="shared" si="1231"/>
        <v>0</v>
      </c>
      <c r="M9983">
        <v>0.04</v>
      </c>
      <c r="N9983">
        <f t="shared" si="1232"/>
        <v>3.3960531989175591E-3</v>
      </c>
    </row>
    <row r="9984" spans="1:14" x14ac:dyDescent="0.3">
      <c r="A9984">
        <f t="shared" si="1233"/>
        <v>100</v>
      </c>
      <c r="E9984" s="105">
        <f t="shared" si="1234"/>
        <v>0</v>
      </c>
      <c r="I9984" s="105">
        <f t="shared" si="1235"/>
        <v>0</v>
      </c>
      <c r="J9984" s="105">
        <f t="shared" si="1229"/>
        <v>0</v>
      </c>
      <c r="K9984" s="105">
        <f t="shared" si="1230"/>
        <v>0</v>
      </c>
      <c r="L9984" s="105">
        <f t="shared" si="1231"/>
        <v>0</v>
      </c>
      <c r="M9984">
        <v>0.04</v>
      </c>
      <c r="N9984">
        <f t="shared" si="1232"/>
        <v>3.3960531989175591E-3</v>
      </c>
    </row>
    <row r="9985" spans="1:14" x14ac:dyDescent="0.3">
      <c r="A9985">
        <f t="shared" si="1233"/>
        <v>100</v>
      </c>
      <c r="E9985" s="105">
        <f t="shared" si="1234"/>
        <v>0</v>
      </c>
      <c r="I9985" s="105">
        <f t="shared" si="1235"/>
        <v>0</v>
      </c>
      <c r="J9985" s="105">
        <f t="shared" si="1229"/>
        <v>0</v>
      </c>
      <c r="K9985" s="105">
        <f t="shared" si="1230"/>
        <v>0</v>
      </c>
      <c r="L9985" s="105">
        <f t="shared" si="1231"/>
        <v>0</v>
      </c>
      <c r="M9985">
        <v>0.04</v>
      </c>
      <c r="N9985">
        <f t="shared" si="1232"/>
        <v>3.3960531989175591E-3</v>
      </c>
    </row>
    <row r="9986" spans="1:14" x14ac:dyDescent="0.3">
      <c r="A9986">
        <f t="shared" si="1233"/>
        <v>100</v>
      </c>
      <c r="E9986" s="105">
        <f t="shared" si="1234"/>
        <v>0</v>
      </c>
      <c r="I9986" s="105">
        <f t="shared" si="1235"/>
        <v>0</v>
      </c>
      <c r="J9986" s="105">
        <f t="shared" si="1229"/>
        <v>0</v>
      </c>
      <c r="K9986" s="105">
        <f t="shared" si="1230"/>
        <v>0</v>
      </c>
      <c r="L9986" s="105">
        <f t="shared" si="1231"/>
        <v>0</v>
      </c>
      <c r="M9986">
        <v>0.04</v>
      </c>
      <c r="N9986">
        <f t="shared" si="1232"/>
        <v>3.3960531989175591E-3</v>
      </c>
    </row>
    <row r="9987" spans="1:14" x14ac:dyDescent="0.3">
      <c r="A9987">
        <f t="shared" si="1233"/>
        <v>100</v>
      </c>
      <c r="E9987" s="105">
        <f t="shared" si="1234"/>
        <v>0</v>
      </c>
      <c r="I9987" s="105">
        <f t="shared" si="1235"/>
        <v>0</v>
      </c>
      <c r="J9987" s="105">
        <f t="shared" ref="J9987:J10050" si="1236">E9987*($H$2/12)</f>
        <v>0</v>
      </c>
      <c r="K9987" s="105">
        <f t="shared" ref="K9987:K10050" si="1237">I9987-J9987</f>
        <v>0</v>
      </c>
      <c r="L9987" s="105">
        <f t="shared" ref="L9987:L10050" si="1238">N9987*(E9987-K9987)</f>
        <v>0</v>
      </c>
      <c r="M9987">
        <v>0.04</v>
      </c>
      <c r="N9987">
        <f t="shared" ref="N9987:N10050" si="1239">1-(POWER(1-M9987,(1/12)))</f>
        <v>3.3960531989175591E-3</v>
      </c>
    </row>
    <row r="9988" spans="1:14" x14ac:dyDescent="0.3">
      <c r="A9988">
        <f t="shared" si="1233"/>
        <v>100</v>
      </c>
      <c r="E9988" s="105">
        <f t="shared" si="1234"/>
        <v>0</v>
      </c>
      <c r="I9988" s="105">
        <f t="shared" si="1235"/>
        <v>0</v>
      </c>
      <c r="J9988" s="105">
        <f t="shared" si="1236"/>
        <v>0</v>
      </c>
      <c r="K9988" s="105">
        <f t="shared" si="1237"/>
        <v>0</v>
      </c>
      <c r="L9988" s="105">
        <f t="shared" si="1238"/>
        <v>0</v>
      </c>
      <c r="M9988">
        <v>0.04</v>
      </c>
      <c r="N9988">
        <f t="shared" si="1239"/>
        <v>3.3960531989175591E-3</v>
      </c>
    </row>
    <row r="9989" spans="1:14" x14ac:dyDescent="0.3">
      <c r="A9989">
        <f t="shared" si="1233"/>
        <v>100</v>
      </c>
      <c r="E9989" s="105">
        <f t="shared" si="1234"/>
        <v>0</v>
      </c>
      <c r="I9989" s="105">
        <f t="shared" si="1235"/>
        <v>0</v>
      </c>
      <c r="J9989" s="105">
        <f t="shared" si="1236"/>
        <v>0</v>
      </c>
      <c r="K9989" s="105">
        <f t="shared" si="1237"/>
        <v>0</v>
      </c>
      <c r="L9989" s="105">
        <f t="shared" si="1238"/>
        <v>0</v>
      </c>
      <c r="M9989">
        <v>0.04</v>
      </c>
      <c r="N9989">
        <f t="shared" si="1239"/>
        <v>3.3960531989175591E-3</v>
      </c>
    </row>
    <row r="9990" spans="1:14" x14ac:dyDescent="0.3">
      <c r="A9990">
        <f t="shared" si="1233"/>
        <v>100</v>
      </c>
      <c r="E9990" s="105">
        <f t="shared" si="1234"/>
        <v>0</v>
      </c>
      <c r="I9990" s="105">
        <f t="shared" si="1235"/>
        <v>0</v>
      </c>
      <c r="J9990" s="105">
        <f t="shared" si="1236"/>
        <v>0</v>
      </c>
      <c r="K9990" s="105">
        <f t="shared" si="1237"/>
        <v>0</v>
      </c>
      <c r="L9990" s="105">
        <f t="shared" si="1238"/>
        <v>0</v>
      </c>
      <c r="M9990">
        <v>0.04</v>
      </c>
      <c r="N9990">
        <f t="shared" si="1239"/>
        <v>3.3960531989175591E-3</v>
      </c>
    </row>
    <row r="9991" spans="1:14" x14ac:dyDescent="0.3">
      <c r="A9991">
        <f t="shared" si="1233"/>
        <v>100</v>
      </c>
      <c r="E9991" s="105">
        <f t="shared" si="1234"/>
        <v>0</v>
      </c>
      <c r="I9991" s="105">
        <f t="shared" si="1235"/>
        <v>0</v>
      </c>
      <c r="J9991" s="105">
        <f t="shared" si="1236"/>
        <v>0</v>
      </c>
      <c r="K9991" s="105">
        <f t="shared" si="1237"/>
        <v>0</v>
      </c>
      <c r="L9991" s="105">
        <f t="shared" si="1238"/>
        <v>0</v>
      </c>
      <c r="M9991">
        <v>0.04</v>
      </c>
      <c r="N9991">
        <f t="shared" si="1239"/>
        <v>3.3960531989175591E-3</v>
      </c>
    </row>
    <row r="9992" spans="1:14" x14ac:dyDescent="0.3">
      <c r="A9992">
        <f t="shared" si="1233"/>
        <v>100</v>
      </c>
      <c r="E9992" s="105">
        <f t="shared" si="1234"/>
        <v>0</v>
      </c>
      <c r="I9992" s="105">
        <f t="shared" si="1235"/>
        <v>0</v>
      </c>
      <c r="J9992" s="105">
        <f t="shared" si="1236"/>
        <v>0</v>
      </c>
      <c r="K9992" s="105">
        <f t="shared" si="1237"/>
        <v>0</v>
      </c>
      <c r="L9992" s="105">
        <f t="shared" si="1238"/>
        <v>0</v>
      </c>
      <c r="M9992">
        <v>0.04</v>
      </c>
      <c r="N9992">
        <f t="shared" si="1239"/>
        <v>3.3960531989175591E-3</v>
      </c>
    </row>
    <row r="9993" spans="1:14" x14ac:dyDescent="0.3">
      <c r="A9993">
        <f t="shared" si="1233"/>
        <v>100</v>
      </c>
      <c r="E9993" s="105">
        <f t="shared" si="1234"/>
        <v>0</v>
      </c>
      <c r="I9993" s="105">
        <f t="shared" si="1235"/>
        <v>0</v>
      </c>
      <c r="J9993" s="105">
        <f t="shared" si="1236"/>
        <v>0</v>
      </c>
      <c r="K9993" s="105">
        <f t="shared" si="1237"/>
        <v>0</v>
      </c>
      <c r="L9993" s="105">
        <f t="shared" si="1238"/>
        <v>0</v>
      </c>
      <c r="M9993">
        <v>0.04</v>
      </c>
      <c r="N9993">
        <f t="shared" si="1239"/>
        <v>3.3960531989175591E-3</v>
      </c>
    </row>
    <row r="9994" spans="1:14" x14ac:dyDescent="0.3">
      <c r="A9994">
        <f t="shared" si="1233"/>
        <v>100</v>
      </c>
      <c r="E9994" s="105">
        <f t="shared" si="1234"/>
        <v>0</v>
      </c>
      <c r="I9994" s="105">
        <f t="shared" si="1235"/>
        <v>0</v>
      </c>
      <c r="J9994" s="105">
        <f t="shared" si="1236"/>
        <v>0</v>
      </c>
      <c r="K9994" s="105">
        <f t="shared" si="1237"/>
        <v>0</v>
      </c>
      <c r="L9994" s="105">
        <f t="shared" si="1238"/>
        <v>0</v>
      </c>
      <c r="M9994">
        <v>0.04</v>
      </c>
      <c r="N9994">
        <f t="shared" si="1239"/>
        <v>3.3960531989175591E-3</v>
      </c>
    </row>
    <row r="9995" spans="1:14" x14ac:dyDescent="0.3">
      <c r="A9995">
        <f t="shared" si="1233"/>
        <v>100</v>
      </c>
      <c r="E9995" s="105">
        <f t="shared" si="1234"/>
        <v>0</v>
      </c>
      <c r="I9995" s="105">
        <f t="shared" si="1235"/>
        <v>0</v>
      </c>
      <c r="J9995" s="105">
        <f t="shared" si="1236"/>
        <v>0</v>
      </c>
      <c r="K9995" s="105">
        <f t="shared" si="1237"/>
        <v>0</v>
      </c>
      <c r="L9995" s="105">
        <f t="shared" si="1238"/>
        <v>0</v>
      </c>
      <c r="M9995">
        <v>0.04</v>
      </c>
      <c r="N9995">
        <f t="shared" si="1239"/>
        <v>3.3960531989175591E-3</v>
      </c>
    </row>
    <row r="9996" spans="1:14" x14ac:dyDescent="0.3">
      <c r="A9996">
        <f t="shared" si="1233"/>
        <v>100</v>
      </c>
      <c r="E9996" s="105">
        <f t="shared" si="1234"/>
        <v>0</v>
      </c>
      <c r="I9996" s="105">
        <f t="shared" si="1235"/>
        <v>0</v>
      </c>
      <c r="J9996" s="105">
        <f t="shared" si="1236"/>
        <v>0</v>
      </c>
      <c r="K9996" s="105">
        <f t="shared" si="1237"/>
        <v>0</v>
      </c>
      <c r="L9996" s="105">
        <f t="shared" si="1238"/>
        <v>0</v>
      </c>
      <c r="M9996">
        <v>0.04</v>
      </c>
      <c r="N9996">
        <f t="shared" si="1239"/>
        <v>3.3960531989175591E-3</v>
      </c>
    </row>
    <row r="9997" spans="1:14" x14ac:dyDescent="0.3">
      <c r="A9997">
        <f t="shared" si="1233"/>
        <v>100</v>
      </c>
      <c r="E9997" s="105">
        <f t="shared" si="1234"/>
        <v>0</v>
      </c>
      <c r="I9997" s="105">
        <f t="shared" si="1235"/>
        <v>0</v>
      </c>
      <c r="J9997" s="105">
        <f t="shared" si="1236"/>
        <v>0</v>
      </c>
      <c r="K9997" s="105">
        <f t="shared" si="1237"/>
        <v>0</v>
      </c>
      <c r="L9997" s="105">
        <f t="shared" si="1238"/>
        <v>0</v>
      </c>
      <c r="M9997">
        <v>0.04</v>
      </c>
      <c r="N9997">
        <f t="shared" si="1239"/>
        <v>3.3960531989175591E-3</v>
      </c>
    </row>
    <row r="9998" spans="1:14" x14ac:dyDescent="0.3">
      <c r="A9998">
        <f t="shared" si="1233"/>
        <v>100</v>
      </c>
      <c r="E9998" s="105">
        <f t="shared" si="1234"/>
        <v>0</v>
      </c>
      <c r="I9998" s="105">
        <f t="shared" si="1235"/>
        <v>0</v>
      </c>
      <c r="J9998" s="105">
        <f t="shared" si="1236"/>
        <v>0</v>
      </c>
      <c r="K9998" s="105">
        <f t="shared" si="1237"/>
        <v>0</v>
      </c>
      <c r="L9998" s="105">
        <f t="shared" si="1238"/>
        <v>0</v>
      </c>
      <c r="M9998">
        <v>0.04</v>
      </c>
      <c r="N9998">
        <f t="shared" si="1239"/>
        <v>3.3960531989175591E-3</v>
      </c>
    </row>
    <row r="9999" spans="1:14" x14ac:dyDescent="0.3">
      <c r="A9999">
        <f t="shared" si="1233"/>
        <v>100</v>
      </c>
      <c r="E9999" s="105">
        <f t="shared" si="1234"/>
        <v>0</v>
      </c>
      <c r="I9999" s="105">
        <f t="shared" si="1235"/>
        <v>0</v>
      </c>
      <c r="J9999" s="105">
        <f t="shared" si="1236"/>
        <v>0</v>
      </c>
      <c r="K9999" s="105">
        <f t="shared" si="1237"/>
        <v>0</v>
      </c>
      <c r="L9999" s="105">
        <f t="shared" si="1238"/>
        <v>0</v>
      </c>
      <c r="M9999">
        <v>0.04</v>
      </c>
      <c r="N9999">
        <f t="shared" si="1239"/>
        <v>3.3960531989175591E-3</v>
      </c>
    </row>
    <row r="10000" spans="1:14" x14ac:dyDescent="0.3">
      <c r="A10000">
        <f t="shared" si="1233"/>
        <v>100</v>
      </c>
      <c r="E10000" s="105">
        <f t="shared" si="1234"/>
        <v>0</v>
      </c>
      <c r="I10000" s="105">
        <f t="shared" si="1235"/>
        <v>0</v>
      </c>
      <c r="J10000" s="105">
        <f t="shared" si="1236"/>
        <v>0</v>
      </c>
      <c r="K10000" s="105">
        <f t="shared" si="1237"/>
        <v>0</v>
      </c>
      <c r="L10000" s="105">
        <f t="shared" si="1238"/>
        <v>0</v>
      </c>
      <c r="M10000">
        <v>0.04</v>
      </c>
      <c r="N10000">
        <f t="shared" si="1239"/>
        <v>3.3960531989175591E-3</v>
      </c>
    </row>
    <row r="10001" spans="1:15" x14ac:dyDescent="0.3">
      <c r="A10001">
        <f t="shared" si="1233"/>
        <v>100</v>
      </c>
      <c r="E10001" s="105">
        <f t="shared" si="1234"/>
        <v>0</v>
      </c>
      <c r="I10001" s="105">
        <f t="shared" si="1235"/>
        <v>0</v>
      </c>
      <c r="J10001" s="105">
        <f t="shared" si="1236"/>
        <v>0</v>
      </c>
      <c r="K10001" s="105">
        <f t="shared" si="1237"/>
        <v>0</v>
      </c>
      <c r="L10001" s="105">
        <f t="shared" si="1238"/>
        <v>0</v>
      </c>
      <c r="M10001">
        <v>0.04</v>
      </c>
      <c r="N10001">
        <f t="shared" si="1239"/>
        <v>3.3960531989175591E-3</v>
      </c>
      <c r="O10001" s="105" t="e">
        <f t="shared" ref="O10001" si="1240">SUM(I9902:I10001)</f>
        <v>#REF!</v>
      </c>
    </row>
    <row r="10002" spans="1:15" x14ac:dyDescent="0.3">
      <c r="A10002">
        <f t="shared" si="1233"/>
        <v>101</v>
      </c>
      <c r="E10002" s="105" t="e">
        <f t="shared" si="1234"/>
        <v>#REF!</v>
      </c>
      <c r="I10002" s="105" t="e">
        <f t="shared" si="1235"/>
        <v>#REF!</v>
      </c>
      <c r="J10002" s="105" t="e">
        <f t="shared" si="1236"/>
        <v>#REF!</v>
      </c>
      <c r="K10002" s="105" t="e">
        <f t="shared" si="1237"/>
        <v>#REF!</v>
      </c>
      <c r="L10002" s="105" t="e">
        <f t="shared" si="1238"/>
        <v>#REF!</v>
      </c>
      <c r="M10002">
        <v>0.04</v>
      </c>
      <c r="N10002">
        <f t="shared" si="1239"/>
        <v>3.3960531989175591E-3</v>
      </c>
    </row>
    <row r="10003" spans="1:15" x14ac:dyDescent="0.3">
      <c r="A10003">
        <f t="shared" si="1233"/>
        <v>101</v>
      </c>
      <c r="E10003" s="105" t="e">
        <f t="shared" si="1234"/>
        <v>#REF!</v>
      </c>
      <c r="I10003" s="105" t="e">
        <f t="shared" si="1235"/>
        <v>#REF!</v>
      </c>
      <c r="J10003" s="105" t="e">
        <f t="shared" si="1236"/>
        <v>#REF!</v>
      </c>
      <c r="K10003" s="105" t="e">
        <f t="shared" si="1237"/>
        <v>#REF!</v>
      </c>
      <c r="L10003" s="105" t="e">
        <f t="shared" si="1238"/>
        <v>#REF!</v>
      </c>
      <c r="M10003">
        <v>0.04</v>
      </c>
      <c r="N10003">
        <f t="shared" si="1239"/>
        <v>3.3960531989175591E-3</v>
      </c>
    </row>
    <row r="10004" spans="1:15" x14ac:dyDescent="0.3">
      <c r="A10004">
        <f t="shared" si="1233"/>
        <v>101</v>
      </c>
      <c r="E10004" s="105" t="e">
        <f t="shared" si="1234"/>
        <v>#REF!</v>
      </c>
      <c r="I10004" s="105" t="e">
        <f t="shared" si="1235"/>
        <v>#REF!</v>
      </c>
      <c r="J10004" s="105" t="e">
        <f t="shared" si="1236"/>
        <v>#REF!</v>
      </c>
      <c r="K10004" s="105" t="e">
        <f t="shared" si="1237"/>
        <v>#REF!</v>
      </c>
      <c r="L10004" s="105" t="e">
        <f t="shared" si="1238"/>
        <v>#REF!</v>
      </c>
      <c r="M10004">
        <v>0.04</v>
      </c>
      <c r="N10004">
        <f t="shared" si="1239"/>
        <v>3.3960531989175591E-3</v>
      </c>
    </row>
    <row r="10005" spans="1:15" x14ac:dyDescent="0.3">
      <c r="A10005">
        <f t="shared" si="1233"/>
        <v>101</v>
      </c>
      <c r="E10005" s="105">
        <f t="shared" si="1234"/>
        <v>0</v>
      </c>
      <c r="I10005" s="105">
        <f t="shared" si="1235"/>
        <v>0</v>
      </c>
      <c r="J10005" s="105">
        <f t="shared" si="1236"/>
        <v>0</v>
      </c>
      <c r="K10005" s="105">
        <f t="shared" si="1237"/>
        <v>0</v>
      </c>
      <c r="L10005" s="105">
        <f t="shared" si="1238"/>
        <v>0</v>
      </c>
      <c r="M10005">
        <v>0.04</v>
      </c>
      <c r="N10005">
        <f t="shared" si="1239"/>
        <v>3.3960531989175591E-3</v>
      </c>
    </row>
    <row r="10006" spans="1:15" x14ac:dyDescent="0.3">
      <c r="A10006">
        <f t="shared" si="1233"/>
        <v>101</v>
      </c>
      <c r="E10006" s="105">
        <f t="shared" si="1234"/>
        <v>0</v>
      </c>
      <c r="I10006" s="105">
        <f t="shared" si="1235"/>
        <v>0</v>
      </c>
      <c r="J10006" s="105">
        <f t="shared" si="1236"/>
        <v>0</v>
      </c>
      <c r="K10006" s="105">
        <f t="shared" si="1237"/>
        <v>0</v>
      </c>
      <c r="L10006" s="105">
        <f t="shared" si="1238"/>
        <v>0</v>
      </c>
      <c r="M10006">
        <v>0.04</v>
      </c>
      <c r="N10006">
        <f t="shared" si="1239"/>
        <v>3.3960531989175591E-3</v>
      </c>
    </row>
    <row r="10007" spans="1:15" x14ac:dyDescent="0.3">
      <c r="A10007">
        <f t="shared" si="1233"/>
        <v>101</v>
      </c>
      <c r="E10007" s="105">
        <f t="shared" si="1234"/>
        <v>0</v>
      </c>
      <c r="I10007" s="105">
        <f t="shared" si="1235"/>
        <v>0</v>
      </c>
      <c r="J10007" s="105">
        <f t="shared" si="1236"/>
        <v>0</v>
      </c>
      <c r="K10007" s="105">
        <f t="shared" si="1237"/>
        <v>0</v>
      </c>
      <c r="L10007" s="105">
        <f t="shared" si="1238"/>
        <v>0</v>
      </c>
      <c r="M10007">
        <v>0.04</v>
      </c>
      <c r="N10007">
        <f t="shared" si="1239"/>
        <v>3.3960531989175591E-3</v>
      </c>
    </row>
    <row r="10008" spans="1:15" x14ac:dyDescent="0.3">
      <c r="A10008">
        <f t="shared" si="1233"/>
        <v>101</v>
      </c>
      <c r="E10008" s="105">
        <f t="shared" si="1234"/>
        <v>0</v>
      </c>
      <c r="I10008" s="105">
        <f t="shared" si="1235"/>
        <v>0</v>
      </c>
      <c r="J10008" s="105">
        <f t="shared" si="1236"/>
        <v>0</v>
      </c>
      <c r="K10008" s="105">
        <f t="shared" si="1237"/>
        <v>0</v>
      </c>
      <c r="L10008" s="105">
        <f t="shared" si="1238"/>
        <v>0</v>
      </c>
      <c r="M10008">
        <v>0.04</v>
      </c>
      <c r="N10008">
        <f t="shared" si="1239"/>
        <v>3.3960531989175591E-3</v>
      </c>
    </row>
    <row r="10009" spans="1:15" x14ac:dyDescent="0.3">
      <c r="A10009">
        <f t="shared" si="1233"/>
        <v>101</v>
      </c>
      <c r="E10009" s="105">
        <f t="shared" si="1234"/>
        <v>0</v>
      </c>
      <c r="I10009" s="105">
        <f t="shared" si="1235"/>
        <v>0</v>
      </c>
      <c r="J10009" s="105">
        <f t="shared" si="1236"/>
        <v>0</v>
      </c>
      <c r="K10009" s="105">
        <f t="shared" si="1237"/>
        <v>0</v>
      </c>
      <c r="L10009" s="105">
        <f t="shared" si="1238"/>
        <v>0</v>
      </c>
      <c r="M10009">
        <v>0.04</v>
      </c>
      <c r="N10009">
        <f t="shared" si="1239"/>
        <v>3.3960531989175591E-3</v>
      </c>
    </row>
    <row r="10010" spans="1:15" x14ac:dyDescent="0.3">
      <c r="A10010">
        <f t="shared" si="1233"/>
        <v>101</v>
      </c>
      <c r="E10010" s="105">
        <f t="shared" si="1234"/>
        <v>0</v>
      </c>
      <c r="I10010" s="105">
        <f t="shared" si="1235"/>
        <v>0</v>
      </c>
      <c r="J10010" s="105">
        <f t="shared" si="1236"/>
        <v>0</v>
      </c>
      <c r="K10010" s="105">
        <f t="shared" si="1237"/>
        <v>0</v>
      </c>
      <c r="L10010" s="105">
        <f t="shared" si="1238"/>
        <v>0</v>
      </c>
      <c r="M10010">
        <v>0.04</v>
      </c>
      <c r="N10010">
        <f t="shared" si="1239"/>
        <v>3.3960531989175591E-3</v>
      </c>
    </row>
    <row r="10011" spans="1:15" x14ac:dyDescent="0.3">
      <c r="A10011">
        <f t="shared" si="1233"/>
        <v>101</v>
      </c>
      <c r="E10011" s="105">
        <f t="shared" si="1234"/>
        <v>0</v>
      </c>
      <c r="I10011" s="105">
        <f t="shared" si="1235"/>
        <v>0</v>
      </c>
      <c r="J10011" s="105">
        <f t="shared" si="1236"/>
        <v>0</v>
      </c>
      <c r="K10011" s="105">
        <f t="shared" si="1237"/>
        <v>0</v>
      </c>
      <c r="L10011" s="105">
        <f t="shared" si="1238"/>
        <v>0</v>
      </c>
      <c r="M10011">
        <v>0.04</v>
      </c>
      <c r="N10011">
        <f t="shared" si="1239"/>
        <v>3.3960531989175591E-3</v>
      </c>
    </row>
    <row r="10012" spans="1:15" x14ac:dyDescent="0.3">
      <c r="A10012">
        <f t="shared" si="1233"/>
        <v>101</v>
      </c>
      <c r="E10012" s="105">
        <f t="shared" si="1234"/>
        <v>0</v>
      </c>
      <c r="I10012" s="105">
        <f t="shared" si="1235"/>
        <v>0</v>
      </c>
      <c r="J10012" s="105">
        <f t="shared" si="1236"/>
        <v>0</v>
      </c>
      <c r="K10012" s="105">
        <f t="shared" si="1237"/>
        <v>0</v>
      </c>
      <c r="L10012" s="105">
        <f t="shared" si="1238"/>
        <v>0</v>
      </c>
      <c r="M10012">
        <v>0.04</v>
      </c>
      <c r="N10012">
        <f t="shared" si="1239"/>
        <v>3.3960531989175591E-3</v>
      </c>
    </row>
    <row r="10013" spans="1:15" x14ac:dyDescent="0.3">
      <c r="A10013">
        <f t="shared" si="1233"/>
        <v>101</v>
      </c>
      <c r="E10013" s="105">
        <f t="shared" si="1234"/>
        <v>0</v>
      </c>
      <c r="I10013" s="105">
        <f t="shared" si="1235"/>
        <v>0</v>
      </c>
      <c r="J10013" s="105">
        <f t="shared" si="1236"/>
        <v>0</v>
      </c>
      <c r="K10013" s="105">
        <f t="shared" si="1237"/>
        <v>0</v>
      </c>
      <c r="L10013" s="105">
        <f t="shared" si="1238"/>
        <v>0</v>
      </c>
      <c r="M10013">
        <v>0.04</v>
      </c>
      <c r="N10013">
        <f t="shared" si="1239"/>
        <v>3.3960531989175591E-3</v>
      </c>
    </row>
    <row r="10014" spans="1:15" x14ac:dyDescent="0.3">
      <c r="A10014">
        <f t="shared" si="1233"/>
        <v>101</v>
      </c>
      <c r="E10014" s="105">
        <f t="shared" si="1234"/>
        <v>0</v>
      </c>
      <c r="I10014" s="105">
        <f t="shared" si="1235"/>
        <v>0</v>
      </c>
      <c r="J10014" s="105">
        <f t="shared" si="1236"/>
        <v>0</v>
      </c>
      <c r="K10014" s="105">
        <f t="shared" si="1237"/>
        <v>0</v>
      </c>
      <c r="L10014" s="105">
        <f t="shared" si="1238"/>
        <v>0</v>
      </c>
      <c r="M10014">
        <v>0.04</v>
      </c>
      <c r="N10014">
        <f t="shared" si="1239"/>
        <v>3.3960531989175591E-3</v>
      </c>
    </row>
    <row r="10015" spans="1:15" x14ac:dyDescent="0.3">
      <c r="A10015">
        <f t="shared" si="1233"/>
        <v>101</v>
      </c>
      <c r="E10015" s="105">
        <f t="shared" si="1234"/>
        <v>0</v>
      </c>
      <c r="I10015" s="105">
        <f t="shared" si="1235"/>
        <v>0</v>
      </c>
      <c r="J10015" s="105">
        <f t="shared" si="1236"/>
        <v>0</v>
      </c>
      <c r="K10015" s="105">
        <f t="shared" si="1237"/>
        <v>0</v>
      </c>
      <c r="L10015" s="105">
        <f t="shared" si="1238"/>
        <v>0</v>
      </c>
      <c r="M10015">
        <v>0.04</v>
      </c>
      <c r="N10015">
        <f t="shared" si="1239"/>
        <v>3.3960531989175591E-3</v>
      </c>
    </row>
    <row r="10016" spans="1:15" x14ac:dyDescent="0.3">
      <c r="A10016">
        <f t="shared" si="1233"/>
        <v>101</v>
      </c>
      <c r="E10016" s="105">
        <f t="shared" si="1234"/>
        <v>0</v>
      </c>
      <c r="I10016" s="105">
        <f t="shared" si="1235"/>
        <v>0</v>
      </c>
      <c r="J10016" s="105">
        <f t="shared" si="1236"/>
        <v>0</v>
      </c>
      <c r="K10016" s="105">
        <f t="shared" si="1237"/>
        <v>0</v>
      </c>
      <c r="L10016" s="105">
        <f t="shared" si="1238"/>
        <v>0</v>
      </c>
      <c r="M10016">
        <v>0.04</v>
      </c>
      <c r="N10016">
        <f t="shared" si="1239"/>
        <v>3.3960531989175591E-3</v>
      </c>
    </row>
    <row r="10017" spans="1:14" x14ac:dyDescent="0.3">
      <c r="A10017">
        <f t="shared" si="1233"/>
        <v>101</v>
      </c>
      <c r="E10017" s="105">
        <f t="shared" si="1234"/>
        <v>0</v>
      </c>
      <c r="I10017" s="105">
        <f t="shared" si="1235"/>
        <v>0</v>
      </c>
      <c r="J10017" s="105">
        <f t="shared" si="1236"/>
        <v>0</v>
      </c>
      <c r="K10017" s="105">
        <f t="shared" si="1237"/>
        <v>0</v>
      </c>
      <c r="L10017" s="105">
        <f t="shared" si="1238"/>
        <v>0</v>
      </c>
      <c r="M10017">
        <v>0.04</v>
      </c>
      <c r="N10017">
        <f t="shared" si="1239"/>
        <v>3.3960531989175591E-3</v>
      </c>
    </row>
    <row r="10018" spans="1:14" x14ac:dyDescent="0.3">
      <c r="A10018">
        <f t="shared" si="1233"/>
        <v>101</v>
      </c>
      <c r="E10018" s="105">
        <f t="shared" si="1234"/>
        <v>0</v>
      </c>
      <c r="I10018" s="105">
        <f t="shared" si="1235"/>
        <v>0</v>
      </c>
      <c r="J10018" s="105">
        <f t="shared" si="1236"/>
        <v>0</v>
      </c>
      <c r="K10018" s="105">
        <f t="shared" si="1237"/>
        <v>0</v>
      </c>
      <c r="L10018" s="105">
        <f t="shared" si="1238"/>
        <v>0</v>
      </c>
      <c r="M10018">
        <v>0.04</v>
      </c>
      <c r="N10018">
        <f t="shared" si="1239"/>
        <v>3.3960531989175591E-3</v>
      </c>
    </row>
    <row r="10019" spans="1:14" x14ac:dyDescent="0.3">
      <c r="A10019">
        <f t="shared" si="1233"/>
        <v>101</v>
      </c>
      <c r="E10019" s="105">
        <f t="shared" si="1234"/>
        <v>0</v>
      </c>
      <c r="I10019" s="105">
        <f t="shared" si="1235"/>
        <v>0</v>
      </c>
      <c r="J10019" s="105">
        <f t="shared" si="1236"/>
        <v>0</v>
      </c>
      <c r="K10019" s="105">
        <f t="shared" si="1237"/>
        <v>0</v>
      </c>
      <c r="L10019" s="105">
        <f t="shared" si="1238"/>
        <v>0</v>
      </c>
      <c r="M10019">
        <v>0.04</v>
      </c>
      <c r="N10019">
        <f t="shared" si="1239"/>
        <v>3.3960531989175591E-3</v>
      </c>
    </row>
    <row r="10020" spans="1:14" x14ac:dyDescent="0.3">
      <c r="A10020">
        <f t="shared" si="1233"/>
        <v>101</v>
      </c>
      <c r="E10020" s="105">
        <f t="shared" si="1234"/>
        <v>0</v>
      </c>
      <c r="I10020" s="105">
        <f t="shared" si="1235"/>
        <v>0</v>
      </c>
      <c r="J10020" s="105">
        <f t="shared" si="1236"/>
        <v>0</v>
      </c>
      <c r="K10020" s="105">
        <f t="shared" si="1237"/>
        <v>0</v>
      </c>
      <c r="L10020" s="105">
        <f t="shared" si="1238"/>
        <v>0</v>
      </c>
      <c r="M10020">
        <v>0.04</v>
      </c>
      <c r="N10020">
        <f t="shared" si="1239"/>
        <v>3.3960531989175591E-3</v>
      </c>
    </row>
    <row r="10021" spans="1:14" x14ac:dyDescent="0.3">
      <c r="A10021">
        <f t="shared" si="1233"/>
        <v>101</v>
      </c>
      <c r="E10021" s="105">
        <f t="shared" si="1234"/>
        <v>0</v>
      </c>
      <c r="I10021" s="105">
        <f t="shared" si="1235"/>
        <v>0</v>
      </c>
      <c r="J10021" s="105">
        <f t="shared" si="1236"/>
        <v>0</v>
      </c>
      <c r="K10021" s="105">
        <f t="shared" si="1237"/>
        <v>0</v>
      </c>
      <c r="L10021" s="105">
        <f t="shared" si="1238"/>
        <v>0</v>
      </c>
      <c r="M10021">
        <v>0.04</v>
      </c>
      <c r="N10021">
        <f t="shared" si="1239"/>
        <v>3.3960531989175591E-3</v>
      </c>
    </row>
    <row r="10022" spans="1:14" x14ac:dyDescent="0.3">
      <c r="A10022">
        <f t="shared" si="1233"/>
        <v>101</v>
      </c>
      <c r="E10022" s="105">
        <f t="shared" si="1234"/>
        <v>0</v>
      </c>
      <c r="I10022" s="105">
        <f t="shared" si="1235"/>
        <v>0</v>
      </c>
      <c r="J10022" s="105">
        <f t="shared" si="1236"/>
        <v>0</v>
      </c>
      <c r="K10022" s="105">
        <f t="shared" si="1237"/>
        <v>0</v>
      </c>
      <c r="L10022" s="105">
        <f t="shared" si="1238"/>
        <v>0</v>
      </c>
      <c r="M10022">
        <v>0.04</v>
      </c>
      <c r="N10022">
        <f t="shared" si="1239"/>
        <v>3.3960531989175591E-3</v>
      </c>
    </row>
    <row r="10023" spans="1:14" x14ac:dyDescent="0.3">
      <c r="A10023">
        <f t="shared" ref="A10023:A10086" si="1241">IF(COUNTIF(A9923:A10022,A10022)=100, A10022+1,A10022)</f>
        <v>101</v>
      </c>
      <c r="E10023" s="105">
        <f t="shared" ref="E10023:E10086" si="1242">MAX(0, E9923-K9923-L9923)</f>
        <v>0</v>
      </c>
      <c r="I10023" s="105">
        <f t="shared" ref="I10023:I10086" si="1243">IF(E10023&lt;I9923,J10023 + E10023, I9923)</f>
        <v>0</v>
      </c>
      <c r="J10023" s="105">
        <f t="shared" si="1236"/>
        <v>0</v>
      </c>
      <c r="K10023" s="105">
        <f t="shared" si="1237"/>
        <v>0</v>
      </c>
      <c r="L10023" s="105">
        <f t="shared" si="1238"/>
        <v>0</v>
      </c>
      <c r="M10023">
        <v>0.04</v>
      </c>
      <c r="N10023">
        <f t="shared" si="1239"/>
        <v>3.3960531989175591E-3</v>
      </c>
    </row>
    <row r="10024" spans="1:14" x14ac:dyDescent="0.3">
      <c r="A10024">
        <f t="shared" si="1241"/>
        <v>101</v>
      </c>
      <c r="E10024" s="105">
        <f t="shared" si="1242"/>
        <v>0</v>
      </c>
      <c r="I10024" s="105">
        <f t="shared" si="1243"/>
        <v>0</v>
      </c>
      <c r="J10024" s="105">
        <f t="shared" si="1236"/>
        <v>0</v>
      </c>
      <c r="K10024" s="105">
        <f t="shared" si="1237"/>
        <v>0</v>
      </c>
      <c r="L10024" s="105">
        <f t="shared" si="1238"/>
        <v>0</v>
      </c>
      <c r="M10024">
        <v>0.04</v>
      </c>
      <c r="N10024">
        <f t="shared" si="1239"/>
        <v>3.3960531989175591E-3</v>
      </c>
    </row>
    <row r="10025" spans="1:14" x14ac:dyDescent="0.3">
      <c r="A10025">
        <f t="shared" si="1241"/>
        <v>101</v>
      </c>
      <c r="E10025" s="105">
        <f t="shared" si="1242"/>
        <v>0</v>
      </c>
      <c r="I10025" s="105">
        <f t="shared" si="1243"/>
        <v>0</v>
      </c>
      <c r="J10025" s="105">
        <f t="shared" si="1236"/>
        <v>0</v>
      </c>
      <c r="K10025" s="105">
        <f t="shared" si="1237"/>
        <v>0</v>
      </c>
      <c r="L10025" s="105">
        <f t="shared" si="1238"/>
        <v>0</v>
      </c>
      <c r="M10025">
        <v>0.04</v>
      </c>
      <c r="N10025">
        <f t="shared" si="1239"/>
        <v>3.3960531989175591E-3</v>
      </c>
    </row>
    <row r="10026" spans="1:14" x14ac:dyDescent="0.3">
      <c r="A10026">
        <f t="shared" si="1241"/>
        <v>101</v>
      </c>
      <c r="E10026" s="105">
        <f t="shared" si="1242"/>
        <v>0</v>
      </c>
      <c r="I10026" s="105">
        <f t="shared" si="1243"/>
        <v>0</v>
      </c>
      <c r="J10026" s="105">
        <f t="shared" si="1236"/>
        <v>0</v>
      </c>
      <c r="K10026" s="105">
        <f t="shared" si="1237"/>
        <v>0</v>
      </c>
      <c r="L10026" s="105">
        <f t="shared" si="1238"/>
        <v>0</v>
      </c>
      <c r="M10026">
        <v>0.04</v>
      </c>
      <c r="N10026">
        <f t="shared" si="1239"/>
        <v>3.3960531989175591E-3</v>
      </c>
    </row>
    <row r="10027" spans="1:14" x14ac:dyDescent="0.3">
      <c r="A10027">
        <f t="shared" si="1241"/>
        <v>101</v>
      </c>
      <c r="E10027" s="105">
        <f t="shared" si="1242"/>
        <v>0</v>
      </c>
      <c r="I10027" s="105">
        <f t="shared" si="1243"/>
        <v>0</v>
      </c>
      <c r="J10027" s="105">
        <f t="shared" si="1236"/>
        <v>0</v>
      </c>
      <c r="K10027" s="105">
        <f t="shared" si="1237"/>
        <v>0</v>
      </c>
      <c r="L10027" s="105">
        <f t="shared" si="1238"/>
        <v>0</v>
      </c>
      <c r="M10027">
        <v>0.04</v>
      </c>
      <c r="N10027">
        <f t="shared" si="1239"/>
        <v>3.3960531989175591E-3</v>
      </c>
    </row>
    <row r="10028" spans="1:14" x14ac:dyDescent="0.3">
      <c r="A10028">
        <f t="shared" si="1241"/>
        <v>101</v>
      </c>
      <c r="E10028" s="105">
        <f t="shared" si="1242"/>
        <v>0</v>
      </c>
      <c r="I10028" s="105">
        <f t="shared" si="1243"/>
        <v>0</v>
      </c>
      <c r="J10028" s="105">
        <f t="shared" si="1236"/>
        <v>0</v>
      </c>
      <c r="K10028" s="105">
        <f t="shared" si="1237"/>
        <v>0</v>
      </c>
      <c r="L10028" s="105">
        <f t="shared" si="1238"/>
        <v>0</v>
      </c>
      <c r="M10028">
        <v>0.04</v>
      </c>
      <c r="N10028">
        <f t="shared" si="1239"/>
        <v>3.3960531989175591E-3</v>
      </c>
    </row>
    <row r="10029" spans="1:14" x14ac:dyDescent="0.3">
      <c r="A10029">
        <f t="shared" si="1241"/>
        <v>101</v>
      </c>
      <c r="E10029" s="105">
        <f t="shared" si="1242"/>
        <v>0</v>
      </c>
      <c r="I10029" s="105">
        <f t="shared" si="1243"/>
        <v>0</v>
      </c>
      <c r="J10029" s="105">
        <f t="shared" si="1236"/>
        <v>0</v>
      </c>
      <c r="K10029" s="105">
        <f t="shared" si="1237"/>
        <v>0</v>
      </c>
      <c r="L10029" s="105">
        <f t="shared" si="1238"/>
        <v>0</v>
      </c>
      <c r="M10029">
        <v>0.04</v>
      </c>
      <c r="N10029">
        <f t="shared" si="1239"/>
        <v>3.3960531989175591E-3</v>
      </c>
    </row>
    <row r="10030" spans="1:14" x14ac:dyDescent="0.3">
      <c r="A10030">
        <f t="shared" si="1241"/>
        <v>101</v>
      </c>
      <c r="E10030" s="105">
        <f t="shared" si="1242"/>
        <v>0</v>
      </c>
      <c r="I10030" s="105">
        <f t="shared" si="1243"/>
        <v>0</v>
      </c>
      <c r="J10030" s="105">
        <f t="shared" si="1236"/>
        <v>0</v>
      </c>
      <c r="K10030" s="105">
        <f t="shared" si="1237"/>
        <v>0</v>
      </c>
      <c r="L10030" s="105">
        <f t="shared" si="1238"/>
        <v>0</v>
      </c>
      <c r="M10030">
        <v>0.04</v>
      </c>
      <c r="N10030">
        <f t="shared" si="1239"/>
        <v>3.3960531989175591E-3</v>
      </c>
    </row>
    <row r="10031" spans="1:14" x14ac:dyDescent="0.3">
      <c r="A10031">
        <f t="shared" si="1241"/>
        <v>101</v>
      </c>
      <c r="E10031" s="105">
        <f t="shared" si="1242"/>
        <v>0</v>
      </c>
      <c r="I10031" s="105">
        <f t="shared" si="1243"/>
        <v>0</v>
      </c>
      <c r="J10031" s="105">
        <f t="shared" si="1236"/>
        <v>0</v>
      </c>
      <c r="K10031" s="105">
        <f t="shared" si="1237"/>
        <v>0</v>
      </c>
      <c r="L10031" s="105">
        <f t="shared" si="1238"/>
        <v>0</v>
      </c>
      <c r="M10031">
        <v>0.04</v>
      </c>
      <c r="N10031">
        <f t="shared" si="1239"/>
        <v>3.3960531989175591E-3</v>
      </c>
    </row>
    <row r="10032" spans="1:14" x14ac:dyDescent="0.3">
      <c r="A10032">
        <f t="shared" si="1241"/>
        <v>101</v>
      </c>
      <c r="E10032" s="105">
        <f t="shared" si="1242"/>
        <v>0</v>
      </c>
      <c r="I10032" s="105">
        <f t="shared" si="1243"/>
        <v>0</v>
      </c>
      <c r="J10032" s="105">
        <f t="shared" si="1236"/>
        <v>0</v>
      </c>
      <c r="K10032" s="105">
        <f t="shared" si="1237"/>
        <v>0</v>
      </c>
      <c r="L10032" s="105">
        <f t="shared" si="1238"/>
        <v>0</v>
      </c>
      <c r="M10032">
        <v>0.04</v>
      </c>
      <c r="N10032">
        <f t="shared" si="1239"/>
        <v>3.3960531989175591E-3</v>
      </c>
    </row>
    <row r="10033" spans="1:14" x14ac:dyDescent="0.3">
      <c r="A10033">
        <f t="shared" si="1241"/>
        <v>101</v>
      </c>
      <c r="E10033" s="105">
        <f t="shared" si="1242"/>
        <v>0</v>
      </c>
      <c r="I10033" s="105">
        <f t="shared" si="1243"/>
        <v>0</v>
      </c>
      <c r="J10033" s="105">
        <f t="shared" si="1236"/>
        <v>0</v>
      </c>
      <c r="K10033" s="105">
        <f t="shared" si="1237"/>
        <v>0</v>
      </c>
      <c r="L10033" s="105">
        <f t="shared" si="1238"/>
        <v>0</v>
      </c>
      <c r="M10033">
        <v>0.04</v>
      </c>
      <c r="N10033">
        <f t="shared" si="1239"/>
        <v>3.3960531989175591E-3</v>
      </c>
    </row>
    <row r="10034" spans="1:14" x14ac:dyDescent="0.3">
      <c r="A10034">
        <f t="shared" si="1241"/>
        <v>101</v>
      </c>
      <c r="E10034" s="105">
        <f t="shared" si="1242"/>
        <v>0</v>
      </c>
      <c r="I10034" s="105">
        <f t="shared" si="1243"/>
        <v>0</v>
      </c>
      <c r="J10034" s="105">
        <f t="shared" si="1236"/>
        <v>0</v>
      </c>
      <c r="K10034" s="105">
        <f t="shared" si="1237"/>
        <v>0</v>
      </c>
      <c r="L10034" s="105">
        <f t="shared" si="1238"/>
        <v>0</v>
      </c>
      <c r="M10034">
        <v>0.04</v>
      </c>
      <c r="N10034">
        <f t="shared" si="1239"/>
        <v>3.3960531989175591E-3</v>
      </c>
    </row>
    <row r="10035" spans="1:14" x14ac:dyDescent="0.3">
      <c r="A10035">
        <f t="shared" si="1241"/>
        <v>101</v>
      </c>
      <c r="E10035" s="105">
        <f t="shared" si="1242"/>
        <v>0</v>
      </c>
      <c r="I10035" s="105">
        <f t="shared" si="1243"/>
        <v>0</v>
      </c>
      <c r="J10035" s="105">
        <f t="shared" si="1236"/>
        <v>0</v>
      </c>
      <c r="K10035" s="105">
        <f t="shared" si="1237"/>
        <v>0</v>
      </c>
      <c r="L10035" s="105">
        <f t="shared" si="1238"/>
        <v>0</v>
      </c>
      <c r="M10035">
        <v>0.04</v>
      </c>
      <c r="N10035">
        <f t="shared" si="1239"/>
        <v>3.3960531989175591E-3</v>
      </c>
    </row>
    <row r="10036" spans="1:14" x14ac:dyDescent="0.3">
      <c r="A10036">
        <f t="shared" si="1241"/>
        <v>101</v>
      </c>
      <c r="E10036" s="105">
        <f t="shared" si="1242"/>
        <v>0</v>
      </c>
      <c r="I10036" s="105">
        <f t="shared" si="1243"/>
        <v>0</v>
      </c>
      <c r="J10036" s="105">
        <f t="shared" si="1236"/>
        <v>0</v>
      </c>
      <c r="K10036" s="105">
        <f t="shared" si="1237"/>
        <v>0</v>
      </c>
      <c r="L10036" s="105">
        <f t="shared" si="1238"/>
        <v>0</v>
      </c>
      <c r="M10036">
        <v>0.04</v>
      </c>
      <c r="N10036">
        <f t="shared" si="1239"/>
        <v>3.3960531989175591E-3</v>
      </c>
    </row>
    <row r="10037" spans="1:14" x14ac:dyDescent="0.3">
      <c r="A10037">
        <f t="shared" si="1241"/>
        <v>101</v>
      </c>
      <c r="E10037" s="105">
        <f t="shared" si="1242"/>
        <v>0</v>
      </c>
      <c r="I10037" s="105">
        <f t="shared" si="1243"/>
        <v>0</v>
      </c>
      <c r="J10037" s="105">
        <f t="shared" si="1236"/>
        <v>0</v>
      </c>
      <c r="K10037" s="105">
        <f t="shared" si="1237"/>
        <v>0</v>
      </c>
      <c r="L10037" s="105">
        <f t="shared" si="1238"/>
        <v>0</v>
      </c>
      <c r="M10037">
        <v>0.04</v>
      </c>
      <c r="N10037">
        <f t="shared" si="1239"/>
        <v>3.3960531989175591E-3</v>
      </c>
    </row>
    <row r="10038" spans="1:14" x14ac:dyDescent="0.3">
      <c r="A10038">
        <f t="shared" si="1241"/>
        <v>101</v>
      </c>
      <c r="E10038" s="105">
        <f t="shared" si="1242"/>
        <v>0</v>
      </c>
      <c r="I10038" s="105">
        <f t="shared" si="1243"/>
        <v>0</v>
      </c>
      <c r="J10038" s="105">
        <f t="shared" si="1236"/>
        <v>0</v>
      </c>
      <c r="K10038" s="105">
        <f t="shared" si="1237"/>
        <v>0</v>
      </c>
      <c r="L10038" s="105">
        <f t="shared" si="1238"/>
        <v>0</v>
      </c>
      <c r="M10038">
        <v>0.04</v>
      </c>
      <c r="N10038">
        <f t="shared" si="1239"/>
        <v>3.3960531989175591E-3</v>
      </c>
    </row>
    <row r="10039" spans="1:14" x14ac:dyDescent="0.3">
      <c r="A10039">
        <f t="shared" si="1241"/>
        <v>101</v>
      </c>
      <c r="E10039" s="105">
        <f t="shared" si="1242"/>
        <v>0</v>
      </c>
      <c r="I10039" s="105">
        <f t="shared" si="1243"/>
        <v>0</v>
      </c>
      <c r="J10039" s="105">
        <f t="shared" si="1236"/>
        <v>0</v>
      </c>
      <c r="K10039" s="105">
        <f t="shared" si="1237"/>
        <v>0</v>
      </c>
      <c r="L10039" s="105">
        <f t="shared" si="1238"/>
        <v>0</v>
      </c>
      <c r="M10039">
        <v>0.04</v>
      </c>
      <c r="N10039">
        <f t="shared" si="1239"/>
        <v>3.3960531989175591E-3</v>
      </c>
    </row>
    <row r="10040" spans="1:14" x14ac:dyDescent="0.3">
      <c r="A10040">
        <f t="shared" si="1241"/>
        <v>101</v>
      </c>
      <c r="E10040" s="105">
        <f t="shared" si="1242"/>
        <v>0</v>
      </c>
      <c r="I10040" s="105">
        <f t="shared" si="1243"/>
        <v>0</v>
      </c>
      <c r="J10040" s="105">
        <f t="shared" si="1236"/>
        <v>0</v>
      </c>
      <c r="K10040" s="105">
        <f t="shared" si="1237"/>
        <v>0</v>
      </c>
      <c r="L10040" s="105">
        <f t="shared" si="1238"/>
        <v>0</v>
      </c>
      <c r="M10040">
        <v>0.04</v>
      </c>
      <c r="N10040">
        <f t="shared" si="1239"/>
        <v>3.3960531989175591E-3</v>
      </c>
    </row>
    <row r="10041" spans="1:14" x14ac:dyDescent="0.3">
      <c r="A10041">
        <f t="shared" si="1241"/>
        <v>101</v>
      </c>
      <c r="E10041" s="105">
        <f t="shared" si="1242"/>
        <v>0</v>
      </c>
      <c r="I10041" s="105">
        <f t="shared" si="1243"/>
        <v>0</v>
      </c>
      <c r="J10041" s="105">
        <f t="shared" si="1236"/>
        <v>0</v>
      </c>
      <c r="K10041" s="105">
        <f t="shared" si="1237"/>
        <v>0</v>
      </c>
      <c r="L10041" s="105">
        <f t="shared" si="1238"/>
        <v>0</v>
      </c>
      <c r="M10041">
        <v>0.04</v>
      </c>
      <c r="N10041">
        <f t="shared" si="1239"/>
        <v>3.3960531989175591E-3</v>
      </c>
    </row>
    <row r="10042" spans="1:14" x14ac:dyDescent="0.3">
      <c r="A10042">
        <f t="shared" si="1241"/>
        <v>101</v>
      </c>
      <c r="E10042" s="105">
        <f t="shared" si="1242"/>
        <v>0</v>
      </c>
      <c r="I10042" s="105">
        <f t="shared" si="1243"/>
        <v>0</v>
      </c>
      <c r="J10042" s="105">
        <f t="shared" si="1236"/>
        <v>0</v>
      </c>
      <c r="K10042" s="105">
        <f t="shared" si="1237"/>
        <v>0</v>
      </c>
      <c r="L10042" s="105">
        <f t="shared" si="1238"/>
        <v>0</v>
      </c>
      <c r="M10042">
        <v>0.04</v>
      </c>
      <c r="N10042">
        <f t="shared" si="1239"/>
        <v>3.3960531989175591E-3</v>
      </c>
    </row>
    <row r="10043" spans="1:14" x14ac:dyDescent="0.3">
      <c r="A10043">
        <f t="shared" si="1241"/>
        <v>101</v>
      </c>
      <c r="E10043" s="105">
        <f t="shared" si="1242"/>
        <v>0</v>
      </c>
      <c r="I10043" s="105">
        <f t="shared" si="1243"/>
        <v>0</v>
      </c>
      <c r="J10043" s="105">
        <f t="shared" si="1236"/>
        <v>0</v>
      </c>
      <c r="K10043" s="105">
        <f t="shared" si="1237"/>
        <v>0</v>
      </c>
      <c r="L10043" s="105">
        <f t="shared" si="1238"/>
        <v>0</v>
      </c>
      <c r="M10043">
        <v>0.04</v>
      </c>
      <c r="N10043">
        <f t="shared" si="1239"/>
        <v>3.3960531989175591E-3</v>
      </c>
    </row>
    <row r="10044" spans="1:14" x14ac:dyDescent="0.3">
      <c r="A10044">
        <f t="shared" si="1241"/>
        <v>101</v>
      </c>
      <c r="E10044" s="105">
        <f t="shared" si="1242"/>
        <v>0</v>
      </c>
      <c r="I10044" s="105">
        <f t="shared" si="1243"/>
        <v>0</v>
      </c>
      <c r="J10044" s="105">
        <f t="shared" si="1236"/>
        <v>0</v>
      </c>
      <c r="K10044" s="105">
        <f t="shared" si="1237"/>
        <v>0</v>
      </c>
      <c r="L10044" s="105">
        <f t="shared" si="1238"/>
        <v>0</v>
      </c>
      <c r="M10044">
        <v>0.04</v>
      </c>
      <c r="N10044">
        <f t="shared" si="1239"/>
        <v>3.3960531989175591E-3</v>
      </c>
    </row>
    <row r="10045" spans="1:14" x14ac:dyDescent="0.3">
      <c r="A10045">
        <f t="shared" si="1241"/>
        <v>101</v>
      </c>
      <c r="E10045" s="105">
        <f t="shared" si="1242"/>
        <v>0</v>
      </c>
      <c r="I10045" s="105">
        <f t="shared" si="1243"/>
        <v>0</v>
      </c>
      <c r="J10045" s="105">
        <f t="shared" si="1236"/>
        <v>0</v>
      </c>
      <c r="K10045" s="105">
        <f t="shared" si="1237"/>
        <v>0</v>
      </c>
      <c r="L10045" s="105">
        <f t="shared" si="1238"/>
        <v>0</v>
      </c>
      <c r="M10045">
        <v>0.04</v>
      </c>
      <c r="N10045">
        <f t="shared" si="1239"/>
        <v>3.3960531989175591E-3</v>
      </c>
    </row>
    <row r="10046" spans="1:14" x14ac:dyDescent="0.3">
      <c r="A10046">
        <f t="shared" si="1241"/>
        <v>101</v>
      </c>
      <c r="E10046" s="105">
        <f t="shared" si="1242"/>
        <v>0</v>
      </c>
      <c r="I10046" s="105">
        <f t="shared" si="1243"/>
        <v>0</v>
      </c>
      <c r="J10046" s="105">
        <f t="shared" si="1236"/>
        <v>0</v>
      </c>
      <c r="K10046" s="105">
        <f t="shared" si="1237"/>
        <v>0</v>
      </c>
      <c r="L10046" s="105">
        <f t="shared" si="1238"/>
        <v>0</v>
      </c>
      <c r="M10046">
        <v>0.04</v>
      </c>
      <c r="N10046">
        <f t="shared" si="1239"/>
        <v>3.3960531989175591E-3</v>
      </c>
    </row>
    <row r="10047" spans="1:14" x14ac:dyDescent="0.3">
      <c r="A10047">
        <f t="shared" si="1241"/>
        <v>101</v>
      </c>
      <c r="E10047" s="105">
        <f t="shared" si="1242"/>
        <v>0</v>
      </c>
      <c r="I10047" s="105">
        <f t="shared" si="1243"/>
        <v>0</v>
      </c>
      <c r="J10047" s="105">
        <f t="shared" si="1236"/>
        <v>0</v>
      </c>
      <c r="K10047" s="105">
        <f t="shared" si="1237"/>
        <v>0</v>
      </c>
      <c r="L10047" s="105">
        <f t="shared" si="1238"/>
        <v>0</v>
      </c>
      <c r="M10047">
        <v>0.04</v>
      </c>
      <c r="N10047">
        <f t="shared" si="1239"/>
        <v>3.3960531989175591E-3</v>
      </c>
    </row>
    <row r="10048" spans="1:14" x14ac:dyDescent="0.3">
      <c r="A10048">
        <f t="shared" si="1241"/>
        <v>101</v>
      </c>
      <c r="E10048" s="105">
        <f t="shared" si="1242"/>
        <v>0</v>
      </c>
      <c r="I10048" s="105">
        <f t="shared" si="1243"/>
        <v>0</v>
      </c>
      <c r="J10048" s="105">
        <f t="shared" si="1236"/>
        <v>0</v>
      </c>
      <c r="K10048" s="105">
        <f t="shared" si="1237"/>
        <v>0</v>
      </c>
      <c r="L10048" s="105">
        <f t="shared" si="1238"/>
        <v>0</v>
      </c>
      <c r="M10048">
        <v>0.04</v>
      </c>
      <c r="N10048">
        <f t="shared" si="1239"/>
        <v>3.3960531989175591E-3</v>
      </c>
    </row>
    <row r="10049" spans="1:14" x14ac:dyDescent="0.3">
      <c r="A10049">
        <f t="shared" si="1241"/>
        <v>101</v>
      </c>
      <c r="E10049" s="105">
        <f t="shared" si="1242"/>
        <v>0</v>
      </c>
      <c r="I10049" s="105">
        <f t="shared" si="1243"/>
        <v>0</v>
      </c>
      <c r="J10049" s="105">
        <f t="shared" si="1236"/>
        <v>0</v>
      </c>
      <c r="K10049" s="105">
        <f t="shared" si="1237"/>
        <v>0</v>
      </c>
      <c r="L10049" s="105">
        <f t="shared" si="1238"/>
        <v>0</v>
      </c>
      <c r="M10049">
        <v>0.04</v>
      </c>
      <c r="N10049">
        <f t="shared" si="1239"/>
        <v>3.3960531989175591E-3</v>
      </c>
    </row>
    <row r="10050" spans="1:14" x14ac:dyDescent="0.3">
      <c r="A10050">
        <f t="shared" si="1241"/>
        <v>101</v>
      </c>
      <c r="E10050" s="105">
        <f t="shared" si="1242"/>
        <v>0</v>
      </c>
      <c r="I10050" s="105">
        <f t="shared" si="1243"/>
        <v>0</v>
      </c>
      <c r="J10050" s="105">
        <f t="shared" si="1236"/>
        <v>0</v>
      </c>
      <c r="K10050" s="105">
        <f t="shared" si="1237"/>
        <v>0</v>
      </c>
      <c r="L10050" s="105">
        <f t="shared" si="1238"/>
        <v>0</v>
      </c>
      <c r="M10050">
        <v>0.04</v>
      </c>
      <c r="N10050">
        <f t="shared" si="1239"/>
        <v>3.3960531989175591E-3</v>
      </c>
    </row>
    <row r="10051" spans="1:14" x14ac:dyDescent="0.3">
      <c r="A10051">
        <f t="shared" si="1241"/>
        <v>101</v>
      </c>
      <c r="E10051" s="105">
        <f t="shared" si="1242"/>
        <v>0</v>
      </c>
      <c r="I10051" s="105">
        <f t="shared" si="1243"/>
        <v>0</v>
      </c>
      <c r="J10051" s="105">
        <f t="shared" ref="J10051:J10114" si="1244">E10051*($H$2/12)</f>
        <v>0</v>
      </c>
      <c r="K10051" s="105">
        <f t="shared" ref="K10051:K10114" si="1245">I10051-J10051</f>
        <v>0</v>
      </c>
      <c r="L10051" s="105">
        <f t="shared" ref="L10051:L10114" si="1246">N10051*(E10051-K10051)</f>
        <v>0</v>
      </c>
      <c r="M10051">
        <v>0.04</v>
      </c>
      <c r="N10051">
        <f t="shared" ref="N10051:N10114" si="1247">1-(POWER(1-M10051,(1/12)))</f>
        <v>3.3960531989175591E-3</v>
      </c>
    </row>
    <row r="10052" spans="1:14" x14ac:dyDescent="0.3">
      <c r="A10052">
        <f t="shared" si="1241"/>
        <v>101</v>
      </c>
      <c r="E10052" s="105">
        <f t="shared" si="1242"/>
        <v>0</v>
      </c>
      <c r="I10052" s="105">
        <f t="shared" si="1243"/>
        <v>0</v>
      </c>
      <c r="J10052" s="105">
        <f t="shared" si="1244"/>
        <v>0</v>
      </c>
      <c r="K10052" s="105">
        <f t="shared" si="1245"/>
        <v>0</v>
      </c>
      <c r="L10052" s="105">
        <f t="shared" si="1246"/>
        <v>0</v>
      </c>
      <c r="M10052">
        <v>0.04</v>
      </c>
      <c r="N10052">
        <f t="shared" si="1247"/>
        <v>3.3960531989175591E-3</v>
      </c>
    </row>
    <row r="10053" spans="1:14" x14ac:dyDescent="0.3">
      <c r="A10053">
        <f t="shared" si="1241"/>
        <v>101</v>
      </c>
      <c r="E10053" s="105">
        <f t="shared" si="1242"/>
        <v>0</v>
      </c>
      <c r="I10053" s="105">
        <f t="shared" si="1243"/>
        <v>0</v>
      </c>
      <c r="J10053" s="105">
        <f t="shared" si="1244"/>
        <v>0</v>
      </c>
      <c r="K10053" s="105">
        <f t="shared" si="1245"/>
        <v>0</v>
      </c>
      <c r="L10053" s="105">
        <f t="shared" si="1246"/>
        <v>0</v>
      </c>
      <c r="M10053">
        <v>0.04</v>
      </c>
      <c r="N10053">
        <f t="shared" si="1247"/>
        <v>3.3960531989175591E-3</v>
      </c>
    </row>
    <row r="10054" spans="1:14" x14ac:dyDescent="0.3">
      <c r="A10054">
        <f t="shared" si="1241"/>
        <v>101</v>
      </c>
      <c r="E10054" s="105">
        <f t="shared" si="1242"/>
        <v>0</v>
      </c>
      <c r="I10054" s="105">
        <f t="shared" si="1243"/>
        <v>0</v>
      </c>
      <c r="J10054" s="105">
        <f t="shared" si="1244"/>
        <v>0</v>
      </c>
      <c r="K10054" s="105">
        <f t="shared" si="1245"/>
        <v>0</v>
      </c>
      <c r="L10054" s="105">
        <f t="shared" si="1246"/>
        <v>0</v>
      </c>
      <c r="M10054">
        <v>0.04</v>
      </c>
      <c r="N10054">
        <f t="shared" si="1247"/>
        <v>3.3960531989175591E-3</v>
      </c>
    </row>
    <row r="10055" spans="1:14" x14ac:dyDescent="0.3">
      <c r="A10055">
        <f t="shared" si="1241"/>
        <v>101</v>
      </c>
      <c r="E10055" s="105">
        <f t="shared" si="1242"/>
        <v>0</v>
      </c>
      <c r="I10055" s="105">
        <f t="shared" si="1243"/>
        <v>0</v>
      </c>
      <c r="J10055" s="105">
        <f t="shared" si="1244"/>
        <v>0</v>
      </c>
      <c r="K10055" s="105">
        <f t="shared" si="1245"/>
        <v>0</v>
      </c>
      <c r="L10055" s="105">
        <f t="shared" si="1246"/>
        <v>0</v>
      </c>
      <c r="M10055">
        <v>0.04</v>
      </c>
      <c r="N10055">
        <f t="shared" si="1247"/>
        <v>3.3960531989175591E-3</v>
      </c>
    </row>
    <row r="10056" spans="1:14" x14ac:dyDescent="0.3">
      <c r="A10056">
        <f t="shared" si="1241"/>
        <v>101</v>
      </c>
      <c r="E10056" s="105">
        <f t="shared" si="1242"/>
        <v>0</v>
      </c>
      <c r="I10056" s="105">
        <f t="shared" si="1243"/>
        <v>0</v>
      </c>
      <c r="J10056" s="105">
        <f t="shared" si="1244"/>
        <v>0</v>
      </c>
      <c r="K10056" s="105">
        <f t="shared" si="1245"/>
        <v>0</v>
      </c>
      <c r="L10056" s="105">
        <f t="shared" si="1246"/>
        <v>0</v>
      </c>
      <c r="M10056">
        <v>0.04</v>
      </c>
      <c r="N10056">
        <f t="shared" si="1247"/>
        <v>3.3960531989175591E-3</v>
      </c>
    </row>
    <row r="10057" spans="1:14" x14ac:dyDescent="0.3">
      <c r="A10057">
        <f t="shared" si="1241"/>
        <v>101</v>
      </c>
      <c r="E10057" s="105">
        <f t="shared" si="1242"/>
        <v>0</v>
      </c>
      <c r="I10057" s="105">
        <f t="shared" si="1243"/>
        <v>0</v>
      </c>
      <c r="J10057" s="105">
        <f t="shared" si="1244"/>
        <v>0</v>
      </c>
      <c r="K10057" s="105">
        <f t="shared" si="1245"/>
        <v>0</v>
      </c>
      <c r="L10057" s="105">
        <f t="shared" si="1246"/>
        <v>0</v>
      </c>
      <c r="M10057">
        <v>0.04</v>
      </c>
      <c r="N10057">
        <f t="shared" si="1247"/>
        <v>3.3960531989175591E-3</v>
      </c>
    </row>
    <row r="10058" spans="1:14" x14ac:dyDescent="0.3">
      <c r="A10058">
        <f t="shared" si="1241"/>
        <v>101</v>
      </c>
      <c r="E10058" s="105">
        <f t="shared" si="1242"/>
        <v>0</v>
      </c>
      <c r="I10058" s="105">
        <f t="shared" si="1243"/>
        <v>0</v>
      </c>
      <c r="J10058" s="105">
        <f t="shared" si="1244"/>
        <v>0</v>
      </c>
      <c r="K10058" s="105">
        <f t="shared" si="1245"/>
        <v>0</v>
      </c>
      <c r="L10058" s="105">
        <f t="shared" si="1246"/>
        <v>0</v>
      </c>
      <c r="M10058">
        <v>0.04</v>
      </c>
      <c r="N10058">
        <f t="shared" si="1247"/>
        <v>3.3960531989175591E-3</v>
      </c>
    </row>
    <row r="10059" spans="1:14" x14ac:dyDescent="0.3">
      <c r="A10059">
        <f t="shared" si="1241"/>
        <v>101</v>
      </c>
      <c r="E10059" s="105">
        <f t="shared" si="1242"/>
        <v>0</v>
      </c>
      <c r="I10059" s="105">
        <f t="shared" si="1243"/>
        <v>0</v>
      </c>
      <c r="J10059" s="105">
        <f t="shared" si="1244"/>
        <v>0</v>
      </c>
      <c r="K10059" s="105">
        <f t="shared" si="1245"/>
        <v>0</v>
      </c>
      <c r="L10059" s="105">
        <f t="shared" si="1246"/>
        <v>0</v>
      </c>
      <c r="M10059">
        <v>0.04</v>
      </c>
      <c r="N10059">
        <f t="shared" si="1247"/>
        <v>3.3960531989175591E-3</v>
      </c>
    </row>
    <row r="10060" spans="1:14" x14ac:dyDescent="0.3">
      <c r="A10060">
        <f t="shared" si="1241"/>
        <v>101</v>
      </c>
      <c r="E10060" s="105">
        <f t="shared" si="1242"/>
        <v>0</v>
      </c>
      <c r="I10060" s="105">
        <f t="shared" si="1243"/>
        <v>0</v>
      </c>
      <c r="J10060" s="105">
        <f t="shared" si="1244"/>
        <v>0</v>
      </c>
      <c r="K10060" s="105">
        <f t="shared" si="1245"/>
        <v>0</v>
      </c>
      <c r="L10060" s="105">
        <f t="shared" si="1246"/>
        <v>0</v>
      </c>
      <c r="M10060">
        <v>0.04</v>
      </c>
      <c r="N10060">
        <f t="shared" si="1247"/>
        <v>3.3960531989175591E-3</v>
      </c>
    </row>
    <row r="10061" spans="1:14" x14ac:dyDescent="0.3">
      <c r="A10061">
        <f t="shared" si="1241"/>
        <v>101</v>
      </c>
      <c r="E10061" s="105">
        <f t="shared" si="1242"/>
        <v>0</v>
      </c>
      <c r="I10061" s="105">
        <f t="shared" si="1243"/>
        <v>0</v>
      </c>
      <c r="J10061" s="105">
        <f t="shared" si="1244"/>
        <v>0</v>
      </c>
      <c r="K10061" s="105">
        <f t="shared" si="1245"/>
        <v>0</v>
      </c>
      <c r="L10061" s="105">
        <f t="shared" si="1246"/>
        <v>0</v>
      </c>
      <c r="M10061">
        <v>0.04</v>
      </c>
      <c r="N10061">
        <f t="shared" si="1247"/>
        <v>3.3960531989175591E-3</v>
      </c>
    </row>
    <row r="10062" spans="1:14" x14ac:dyDescent="0.3">
      <c r="A10062">
        <f t="shared" si="1241"/>
        <v>101</v>
      </c>
      <c r="E10062" s="105">
        <f t="shared" si="1242"/>
        <v>0</v>
      </c>
      <c r="I10062" s="105">
        <f t="shared" si="1243"/>
        <v>0</v>
      </c>
      <c r="J10062" s="105">
        <f t="shared" si="1244"/>
        <v>0</v>
      </c>
      <c r="K10062" s="105">
        <f t="shared" si="1245"/>
        <v>0</v>
      </c>
      <c r="L10062" s="105">
        <f t="shared" si="1246"/>
        <v>0</v>
      </c>
      <c r="M10062">
        <v>0.04</v>
      </c>
      <c r="N10062">
        <f t="shared" si="1247"/>
        <v>3.3960531989175591E-3</v>
      </c>
    </row>
    <row r="10063" spans="1:14" x14ac:dyDescent="0.3">
      <c r="A10063">
        <f t="shared" si="1241"/>
        <v>101</v>
      </c>
      <c r="E10063" s="105">
        <f t="shared" si="1242"/>
        <v>0</v>
      </c>
      <c r="I10063" s="105">
        <f t="shared" si="1243"/>
        <v>0</v>
      </c>
      <c r="J10063" s="105">
        <f t="shared" si="1244"/>
        <v>0</v>
      </c>
      <c r="K10063" s="105">
        <f t="shared" si="1245"/>
        <v>0</v>
      </c>
      <c r="L10063" s="105">
        <f t="shared" si="1246"/>
        <v>0</v>
      </c>
      <c r="M10063">
        <v>0.04</v>
      </c>
      <c r="N10063">
        <f t="shared" si="1247"/>
        <v>3.3960531989175591E-3</v>
      </c>
    </row>
    <row r="10064" spans="1:14" x14ac:dyDescent="0.3">
      <c r="A10064">
        <f t="shared" si="1241"/>
        <v>101</v>
      </c>
      <c r="E10064" s="105">
        <f t="shared" si="1242"/>
        <v>0</v>
      </c>
      <c r="I10064" s="105">
        <f t="shared" si="1243"/>
        <v>0</v>
      </c>
      <c r="J10064" s="105">
        <f t="shared" si="1244"/>
        <v>0</v>
      </c>
      <c r="K10064" s="105">
        <f t="shared" si="1245"/>
        <v>0</v>
      </c>
      <c r="L10064" s="105">
        <f t="shared" si="1246"/>
        <v>0</v>
      </c>
      <c r="M10064">
        <v>0.04</v>
      </c>
      <c r="N10064">
        <f t="shared" si="1247"/>
        <v>3.3960531989175591E-3</v>
      </c>
    </row>
    <row r="10065" spans="1:14" x14ac:dyDescent="0.3">
      <c r="A10065">
        <f t="shared" si="1241"/>
        <v>101</v>
      </c>
      <c r="E10065" s="105">
        <f t="shared" si="1242"/>
        <v>0</v>
      </c>
      <c r="I10065" s="105">
        <f t="shared" si="1243"/>
        <v>0</v>
      </c>
      <c r="J10065" s="105">
        <f t="shared" si="1244"/>
        <v>0</v>
      </c>
      <c r="K10065" s="105">
        <f t="shared" si="1245"/>
        <v>0</v>
      </c>
      <c r="L10065" s="105">
        <f t="shared" si="1246"/>
        <v>0</v>
      </c>
      <c r="M10065">
        <v>0.04</v>
      </c>
      <c r="N10065">
        <f t="shared" si="1247"/>
        <v>3.3960531989175591E-3</v>
      </c>
    </row>
    <row r="10066" spans="1:14" x14ac:dyDescent="0.3">
      <c r="A10066">
        <f t="shared" si="1241"/>
        <v>101</v>
      </c>
      <c r="E10066" s="105">
        <f t="shared" si="1242"/>
        <v>0</v>
      </c>
      <c r="I10066" s="105">
        <f t="shared" si="1243"/>
        <v>0</v>
      </c>
      <c r="J10066" s="105">
        <f t="shared" si="1244"/>
        <v>0</v>
      </c>
      <c r="K10066" s="105">
        <f t="shared" si="1245"/>
        <v>0</v>
      </c>
      <c r="L10066" s="105">
        <f t="shared" si="1246"/>
        <v>0</v>
      </c>
      <c r="M10066">
        <v>0.04</v>
      </c>
      <c r="N10066">
        <f t="shared" si="1247"/>
        <v>3.3960531989175591E-3</v>
      </c>
    </row>
    <row r="10067" spans="1:14" x14ac:dyDescent="0.3">
      <c r="A10067">
        <f t="shared" si="1241"/>
        <v>101</v>
      </c>
      <c r="E10067" s="105">
        <f t="shared" si="1242"/>
        <v>0</v>
      </c>
      <c r="I10067" s="105">
        <f t="shared" si="1243"/>
        <v>0</v>
      </c>
      <c r="J10067" s="105">
        <f t="shared" si="1244"/>
        <v>0</v>
      </c>
      <c r="K10067" s="105">
        <f t="shared" si="1245"/>
        <v>0</v>
      </c>
      <c r="L10067" s="105">
        <f t="shared" si="1246"/>
        <v>0</v>
      </c>
      <c r="M10067">
        <v>0.04</v>
      </c>
      <c r="N10067">
        <f t="shared" si="1247"/>
        <v>3.3960531989175591E-3</v>
      </c>
    </row>
    <row r="10068" spans="1:14" x14ac:dyDescent="0.3">
      <c r="A10068">
        <f t="shared" si="1241"/>
        <v>101</v>
      </c>
      <c r="E10068" s="105">
        <f t="shared" si="1242"/>
        <v>0</v>
      </c>
      <c r="I10068" s="105">
        <f t="shared" si="1243"/>
        <v>0</v>
      </c>
      <c r="J10068" s="105">
        <f t="shared" si="1244"/>
        <v>0</v>
      </c>
      <c r="K10068" s="105">
        <f t="shared" si="1245"/>
        <v>0</v>
      </c>
      <c r="L10068" s="105">
        <f t="shared" si="1246"/>
        <v>0</v>
      </c>
      <c r="M10068">
        <v>0.04</v>
      </c>
      <c r="N10068">
        <f t="shared" si="1247"/>
        <v>3.3960531989175591E-3</v>
      </c>
    </row>
    <row r="10069" spans="1:14" x14ac:dyDescent="0.3">
      <c r="A10069">
        <f t="shared" si="1241"/>
        <v>101</v>
      </c>
      <c r="E10069" s="105">
        <f t="shared" si="1242"/>
        <v>0</v>
      </c>
      <c r="I10069" s="105">
        <f t="shared" si="1243"/>
        <v>0</v>
      </c>
      <c r="J10069" s="105">
        <f t="shared" si="1244"/>
        <v>0</v>
      </c>
      <c r="K10069" s="105">
        <f t="shared" si="1245"/>
        <v>0</v>
      </c>
      <c r="L10069" s="105">
        <f t="shared" si="1246"/>
        <v>0</v>
      </c>
      <c r="M10069">
        <v>0.04</v>
      </c>
      <c r="N10069">
        <f t="shared" si="1247"/>
        <v>3.3960531989175591E-3</v>
      </c>
    </row>
    <row r="10070" spans="1:14" x14ac:dyDescent="0.3">
      <c r="A10070">
        <f t="shared" si="1241"/>
        <v>101</v>
      </c>
      <c r="E10070" s="105">
        <f t="shared" si="1242"/>
        <v>0</v>
      </c>
      <c r="I10070" s="105">
        <f t="shared" si="1243"/>
        <v>0</v>
      </c>
      <c r="J10070" s="105">
        <f t="shared" si="1244"/>
        <v>0</v>
      </c>
      <c r="K10070" s="105">
        <f t="shared" si="1245"/>
        <v>0</v>
      </c>
      <c r="L10070" s="105">
        <f t="shared" si="1246"/>
        <v>0</v>
      </c>
      <c r="M10070">
        <v>0.04</v>
      </c>
      <c r="N10070">
        <f t="shared" si="1247"/>
        <v>3.3960531989175591E-3</v>
      </c>
    </row>
    <row r="10071" spans="1:14" x14ac:dyDescent="0.3">
      <c r="A10071">
        <f t="shared" si="1241"/>
        <v>101</v>
      </c>
      <c r="E10071" s="105">
        <f t="shared" si="1242"/>
        <v>0</v>
      </c>
      <c r="I10071" s="105">
        <f t="shared" si="1243"/>
        <v>0</v>
      </c>
      <c r="J10071" s="105">
        <f t="shared" si="1244"/>
        <v>0</v>
      </c>
      <c r="K10071" s="105">
        <f t="shared" si="1245"/>
        <v>0</v>
      </c>
      <c r="L10071" s="105">
        <f t="shared" si="1246"/>
        <v>0</v>
      </c>
      <c r="M10071">
        <v>0.04</v>
      </c>
      <c r="N10071">
        <f t="shared" si="1247"/>
        <v>3.3960531989175591E-3</v>
      </c>
    </row>
    <row r="10072" spans="1:14" x14ac:dyDescent="0.3">
      <c r="A10072">
        <f t="shared" si="1241"/>
        <v>101</v>
      </c>
      <c r="E10072" s="105">
        <f t="shared" si="1242"/>
        <v>0</v>
      </c>
      <c r="I10072" s="105">
        <f t="shared" si="1243"/>
        <v>0</v>
      </c>
      <c r="J10072" s="105">
        <f t="shared" si="1244"/>
        <v>0</v>
      </c>
      <c r="K10072" s="105">
        <f t="shared" si="1245"/>
        <v>0</v>
      </c>
      <c r="L10072" s="105">
        <f t="shared" si="1246"/>
        <v>0</v>
      </c>
      <c r="M10072">
        <v>0.04</v>
      </c>
      <c r="N10072">
        <f t="shared" si="1247"/>
        <v>3.3960531989175591E-3</v>
      </c>
    </row>
    <row r="10073" spans="1:14" x14ac:dyDescent="0.3">
      <c r="A10073">
        <f t="shared" si="1241"/>
        <v>101</v>
      </c>
      <c r="E10073" s="105">
        <f t="shared" si="1242"/>
        <v>0</v>
      </c>
      <c r="I10073" s="105">
        <f t="shared" si="1243"/>
        <v>0</v>
      </c>
      <c r="J10073" s="105">
        <f t="shared" si="1244"/>
        <v>0</v>
      </c>
      <c r="K10073" s="105">
        <f t="shared" si="1245"/>
        <v>0</v>
      </c>
      <c r="L10073" s="105">
        <f t="shared" si="1246"/>
        <v>0</v>
      </c>
      <c r="M10073">
        <v>0.04</v>
      </c>
      <c r="N10073">
        <f t="shared" si="1247"/>
        <v>3.3960531989175591E-3</v>
      </c>
    </row>
    <row r="10074" spans="1:14" x14ac:dyDescent="0.3">
      <c r="A10074">
        <f t="shared" si="1241"/>
        <v>101</v>
      </c>
      <c r="E10074" s="105">
        <f t="shared" si="1242"/>
        <v>0</v>
      </c>
      <c r="I10074" s="105">
        <f t="shared" si="1243"/>
        <v>0</v>
      </c>
      <c r="J10074" s="105">
        <f t="shared" si="1244"/>
        <v>0</v>
      </c>
      <c r="K10074" s="105">
        <f t="shared" si="1245"/>
        <v>0</v>
      </c>
      <c r="L10074" s="105">
        <f t="shared" si="1246"/>
        <v>0</v>
      </c>
      <c r="M10074">
        <v>0.04</v>
      </c>
      <c r="N10074">
        <f t="shared" si="1247"/>
        <v>3.3960531989175591E-3</v>
      </c>
    </row>
    <row r="10075" spans="1:14" x14ac:dyDescent="0.3">
      <c r="A10075">
        <f t="shared" si="1241"/>
        <v>101</v>
      </c>
      <c r="E10075" s="105">
        <f t="shared" si="1242"/>
        <v>0</v>
      </c>
      <c r="I10075" s="105">
        <f t="shared" si="1243"/>
        <v>0</v>
      </c>
      <c r="J10075" s="105">
        <f t="shared" si="1244"/>
        <v>0</v>
      </c>
      <c r="K10075" s="105">
        <f t="shared" si="1245"/>
        <v>0</v>
      </c>
      <c r="L10075" s="105">
        <f t="shared" si="1246"/>
        <v>0</v>
      </c>
      <c r="M10075">
        <v>0.04</v>
      </c>
      <c r="N10075">
        <f t="shared" si="1247"/>
        <v>3.3960531989175591E-3</v>
      </c>
    </row>
    <row r="10076" spans="1:14" x14ac:dyDescent="0.3">
      <c r="A10076">
        <f t="shared" si="1241"/>
        <v>101</v>
      </c>
      <c r="E10076" s="105">
        <f t="shared" si="1242"/>
        <v>0</v>
      </c>
      <c r="I10076" s="105">
        <f t="shared" si="1243"/>
        <v>0</v>
      </c>
      <c r="J10076" s="105">
        <f t="shared" si="1244"/>
        <v>0</v>
      </c>
      <c r="K10076" s="105">
        <f t="shared" si="1245"/>
        <v>0</v>
      </c>
      <c r="L10076" s="105">
        <f t="shared" si="1246"/>
        <v>0</v>
      </c>
      <c r="M10076">
        <v>0.04</v>
      </c>
      <c r="N10076">
        <f t="shared" si="1247"/>
        <v>3.3960531989175591E-3</v>
      </c>
    </row>
    <row r="10077" spans="1:14" x14ac:dyDescent="0.3">
      <c r="A10077">
        <f t="shared" si="1241"/>
        <v>101</v>
      </c>
      <c r="E10077" s="105">
        <f t="shared" si="1242"/>
        <v>0</v>
      </c>
      <c r="I10077" s="105">
        <f t="shared" si="1243"/>
        <v>0</v>
      </c>
      <c r="J10077" s="105">
        <f t="shared" si="1244"/>
        <v>0</v>
      </c>
      <c r="K10077" s="105">
        <f t="shared" si="1245"/>
        <v>0</v>
      </c>
      <c r="L10077" s="105">
        <f t="shared" si="1246"/>
        <v>0</v>
      </c>
      <c r="M10077">
        <v>0.04</v>
      </c>
      <c r="N10077">
        <f t="shared" si="1247"/>
        <v>3.3960531989175591E-3</v>
      </c>
    </row>
    <row r="10078" spans="1:14" x14ac:dyDescent="0.3">
      <c r="A10078">
        <f t="shared" si="1241"/>
        <v>101</v>
      </c>
      <c r="E10078" s="105">
        <f t="shared" si="1242"/>
        <v>0</v>
      </c>
      <c r="I10078" s="105">
        <f t="shared" si="1243"/>
        <v>0</v>
      </c>
      <c r="J10078" s="105">
        <f t="shared" si="1244"/>
        <v>0</v>
      </c>
      <c r="K10078" s="105">
        <f t="shared" si="1245"/>
        <v>0</v>
      </c>
      <c r="L10078" s="105">
        <f t="shared" si="1246"/>
        <v>0</v>
      </c>
      <c r="M10078">
        <v>0.04</v>
      </c>
      <c r="N10078">
        <f t="shared" si="1247"/>
        <v>3.3960531989175591E-3</v>
      </c>
    </row>
    <row r="10079" spans="1:14" x14ac:dyDescent="0.3">
      <c r="A10079">
        <f t="shared" si="1241"/>
        <v>101</v>
      </c>
      <c r="E10079" s="105">
        <f t="shared" si="1242"/>
        <v>0</v>
      </c>
      <c r="I10079" s="105">
        <f t="shared" si="1243"/>
        <v>0</v>
      </c>
      <c r="J10079" s="105">
        <f t="shared" si="1244"/>
        <v>0</v>
      </c>
      <c r="K10079" s="105">
        <f t="shared" si="1245"/>
        <v>0</v>
      </c>
      <c r="L10079" s="105">
        <f t="shared" si="1246"/>
        <v>0</v>
      </c>
      <c r="M10079">
        <v>0.04</v>
      </c>
      <c r="N10079">
        <f t="shared" si="1247"/>
        <v>3.3960531989175591E-3</v>
      </c>
    </row>
    <row r="10080" spans="1:14" x14ac:dyDescent="0.3">
      <c r="A10080">
        <f t="shared" si="1241"/>
        <v>101</v>
      </c>
      <c r="E10080" s="105">
        <f t="shared" si="1242"/>
        <v>0</v>
      </c>
      <c r="I10080" s="105">
        <f t="shared" si="1243"/>
        <v>0</v>
      </c>
      <c r="J10080" s="105">
        <f t="shared" si="1244"/>
        <v>0</v>
      </c>
      <c r="K10080" s="105">
        <f t="shared" si="1245"/>
        <v>0</v>
      </c>
      <c r="L10080" s="105">
        <f t="shared" si="1246"/>
        <v>0</v>
      </c>
      <c r="M10080">
        <v>0.04</v>
      </c>
      <c r="N10080">
        <f t="shared" si="1247"/>
        <v>3.3960531989175591E-3</v>
      </c>
    </row>
    <row r="10081" spans="1:14" x14ac:dyDescent="0.3">
      <c r="A10081">
        <f t="shared" si="1241"/>
        <v>101</v>
      </c>
      <c r="E10081" s="105">
        <f t="shared" si="1242"/>
        <v>0</v>
      </c>
      <c r="I10081" s="105">
        <f t="shared" si="1243"/>
        <v>0</v>
      </c>
      <c r="J10081" s="105">
        <f t="shared" si="1244"/>
        <v>0</v>
      </c>
      <c r="K10081" s="105">
        <f t="shared" si="1245"/>
        <v>0</v>
      </c>
      <c r="L10081" s="105">
        <f t="shared" si="1246"/>
        <v>0</v>
      </c>
      <c r="M10081">
        <v>0.04</v>
      </c>
      <c r="N10081">
        <f t="shared" si="1247"/>
        <v>3.3960531989175591E-3</v>
      </c>
    </row>
    <row r="10082" spans="1:14" x14ac:dyDescent="0.3">
      <c r="A10082">
        <f t="shared" si="1241"/>
        <v>101</v>
      </c>
      <c r="E10082" s="105">
        <f t="shared" si="1242"/>
        <v>0</v>
      </c>
      <c r="I10082" s="105">
        <f t="shared" si="1243"/>
        <v>0</v>
      </c>
      <c r="J10082" s="105">
        <f t="shared" si="1244"/>
        <v>0</v>
      </c>
      <c r="K10082" s="105">
        <f t="shared" si="1245"/>
        <v>0</v>
      </c>
      <c r="L10082" s="105">
        <f t="shared" si="1246"/>
        <v>0</v>
      </c>
      <c r="M10082">
        <v>0.04</v>
      </c>
      <c r="N10082">
        <f t="shared" si="1247"/>
        <v>3.3960531989175591E-3</v>
      </c>
    </row>
    <row r="10083" spans="1:14" x14ac:dyDescent="0.3">
      <c r="A10083">
        <f t="shared" si="1241"/>
        <v>101</v>
      </c>
      <c r="E10083" s="105">
        <f t="shared" si="1242"/>
        <v>0</v>
      </c>
      <c r="I10083" s="105">
        <f t="shared" si="1243"/>
        <v>0</v>
      </c>
      <c r="J10083" s="105">
        <f t="shared" si="1244"/>
        <v>0</v>
      </c>
      <c r="K10083" s="105">
        <f t="shared" si="1245"/>
        <v>0</v>
      </c>
      <c r="L10083" s="105">
        <f t="shared" si="1246"/>
        <v>0</v>
      </c>
      <c r="M10083">
        <v>0.04</v>
      </c>
      <c r="N10083">
        <f t="shared" si="1247"/>
        <v>3.3960531989175591E-3</v>
      </c>
    </row>
    <row r="10084" spans="1:14" x14ac:dyDescent="0.3">
      <c r="A10084">
        <f t="shared" si="1241"/>
        <v>101</v>
      </c>
      <c r="E10084" s="105">
        <f t="shared" si="1242"/>
        <v>0</v>
      </c>
      <c r="I10084" s="105">
        <f t="shared" si="1243"/>
        <v>0</v>
      </c>
      <c r="J10084" s="105">
        <f t="shared" si="1244"/>
        <v>0</v>
      </c>
      <c r="K10084" s="105">
        <f t="shared" si="1245"/>
        <v>0</v>
      </c>
      <c r="L10084" s="105">
        <f t="shared" si="1246"/>
        <v>0</v>
      </c>
      <c r="M10084">
        <v>0.04</v>
      </c>
      <c r="N10084">
        <f t="shared" si="1247"/>
        <v>3.3960531989175591E-3</v>
      </c>
    </row>
    <row r="10085" spans="1:14" x14ac:dyDescent="0.3">
      <c r="A10085">
        <f t="shared" si="1241"/>
        <v>101</v>
      </c>
      <c r="E10085" s="105">
        <f t="shared" si="1242"/>
        <v>0</v>
      </c>
      <c r="I10085" s="105">
        <f t="shared" si="1243"/>
        <v>0</v>
      </c>
      <c r="J10085" s="105">
        <f t="shared" si="1244"/>
        <v>0</v>
      </c>
      <c r="K10085" s="105">
        <f t="shared" si="1245"/>
        <v>0</v>
      </c>
      <c r="L10085" s="105">
        <f t="shared" si="1246"/>
        <v>0</v>
      </c>
      <c r="M10085">
        <v>0.04</v>
      </c>
      <c r="N10085">
        <f t="shared" si="1247"/>
        <v>3.3960531989175591E-3</v>
      </c>
    </row>
    <row r="10086" spans="1:14" x14ac:dyDescent="0.3">
      <c r="A10086">
        <f t="shared" si="1241"/>
        <v>101</v>
      </c>
      <c r="E10086" s="105">
        <f t="shared" si="1242"/>
        <v>0</v>
      </c>
      <c r="I10086" s="105">
        <f t="shared" si="1243"/>
        <v>0</v>
      </c>
      <c r="J10086" s="105">
        <f t="shared" si="1244"/>
        <v>0</v>
      </c>
      <c r="K10086" s="105">
        <f t="shared" si="1245"/>
        <v>0</v>
      </c>
      <c r="L10086" s="105">
        <f t="shared" si="1246"/>
        <v>0</v>
      </c>
      <c r="M10086">
        <v>0.04</v>
      </c>
      <c r="N10086">
        <f t="shared" si="1247"/>
        <v>3.3960531989175591E-3</v>
      </c>
    </row>
    <row r="10087" spans="1:14" x14ac:dyDescent="0.3">
      <c r="A10087">
        <f t="shared" ref="A10087:A10150" si="1248">IF(COUNTIF(A9987:A10086,A10086)=100, A10086+1,A10086)</f>
        <v>101</v>
      </c>
      <c r="E10087" s="105">
        <f t="shared" ref="E10087:E10150" si="1249">MAX(0, E9987-K9987-L9987)</f>
        <v>0</v>
      </c>
      <c r="I10087" s="105">
        <f t="shared" ref="I10087:I10150" si="1250">IF(E10087&lt;I9987,J10087 + E10087, I9987)</f>
        <v>0</v>
      </c>
      <c r="J10087" s="105">
        <f t="shared" si="1244"/>
        <v>0</v>
      </c>
      <c r="K10087" s="105">
        <f t="shared" si="1245"/>
        <v>0</v>
      </c>
      <c r="L10087" s="105">
        <f t="shared" si="1246"/>
        <v>0</v>
      </c>
      <c r="M10087">
        <v>0.04</v>
      </c>
      <c r="N10087">
        <f t="shared" si="1247"/>
        <v>3.3960531989175591E-3</v>
      </c>
    </row>
    <row r="10088" spans="1:14" x14ac:dyDescent="0.3">
      <c r="A10088">
        <f t="shared" si="1248"/>
        <v>101</v>
      </c>
      <c r="E10088" s="105">
        <f t="shared" si="1249"/>
        <v>0</v>
      </c>
      <c r="I10088" s="105">
        <f t="shared" si="1250"/>
        <v>0</v>
      </c>
      <c r="J10088" s="105">
        <f t="shared" si="1244"/>
        <v>0</v>
      </c>
      <c r="K10088" s="105">
        <f t="shared" si="1245"/>
        <v>0</v>
      </c>
      <c r="L10088" s="105">
        <f t="shared" si="1246"/>
        <v>0</v>
      </c>
      <c r="M10088">
        <v>0.04</v>
      </c>
      <c r="N10088">
        <f t="shared" si="1247"/>
        <v>3.3960531989175591E-3</v>
      </c>
    </row>
    <row r="10089" spans="1:14" x14ac:dyDescent="0.3">
      <c r="A10089">
        <f t="shared" si="1248"/>
        <v>101</v>
      </c>
      <c r="E10089" s="105">
        <f t="shared" si="1249"/>
        <v>0</v>
      </c>
      <c r="I10089" s="105">
        <f t="shared" si="1250"/>
        <v>0</v>
      </c>
      <c r="J10089" s="105">
        <f t="shared" si="1244"/>
        <v>0</v>
      </c>
      <c r="K10089" s="105">
        <f t="shared" si="1245"/>
        <v>0</v>
      </c>
      <c r="L10089" s="105">
        <f t="shared" si="1246"/>
        <v>0</v>
      </c>
      <c r="M10089">
        <v>0.04</v>
      </c>
      <c r="N10089">
        <f t="shared" si="1247"/>
        <v>3.3960531989175591E-3</v>
      </c>
    </row>
    <row r="10090" spans="1:14" x14ac:dyDescent="0.3">
      <c r="A10090">
        <f t="shared" si="1248"/>
        <v>101</v>
      </c>
      <c r="E10090" s="105">
        <f t="shared" si="1249"/>
        <v>0</v>
      </c>
      <c r="I10090" s="105">
        <f t="shared" si="1250"/>
        <v>0</v>
      </c>
      <c r="J10090" s="105">
        <f t="shared" si="1244"/>
        <v>0</v>
      </c>
      <c r="K10090" s="105">
        <f t="shared" si="1245"/>
        <v>0</v>
      </c>
      <c r="L10090" s="105">
        <f t="shared" si="1246"/>
        <v>0</v>
      </c>
      <c r="M10090">
        <v>0.04</v>
      </c>
      <c r="N10090">
        <f t="shared" si="1247"/>
        <v>3.3960531989175591E-3</v>
      </c>
    </row>
    <row r="10091" spans="1:14" x14ac:dyDescent="0.3">
      <c r="A10091">
        <f t="shared" si="1248"/>
        <v>101</v>
      </c>
      <c r="E10091" s="105">
        <f t="shared" si="1249"/>
        <v>0</v>
      </c>
      <c r="I10091" s="105">
        <f t="shared" si="1250"/>
        <v>0</v>
      </c>
      <c r="J10091" s="105">
        <f t="shared" si="1244"/>
        <v>0</v>
      </c>
      <c r="K10091" s="105">
        <f t="shared" si="1245"/>
        <v>0</v>
      </c>
      <c r="L10091" s="105">
        <f t="shared" si="1246"/>
        <v>0</v>
      </c>
      <c r="M10091">
        <v>0.04</v>
      </c>
      <c r="N10091">
        <f t="shared" si="1247"/>
        <v>3.3960531989175591E-3</v>
      </c>
    </row>
    <row r="10092" spans="1:14" x14ac:dyDescent="0.3">
      <c r="A10092">
        <f t="shared" si="1248"/>
        <v>101</v>
      </c>
      <c r="E10092" s="105">
        <f t="shared" si="1249"/>
        <v>0</v>
      </c>
      <c r="I10092" s="105">
        <f t="shared" si="1250"/>
        <v>0</v>
      </c>
      <c r="J10092" s="105">
        <f t="shared" si="1244"/>
        <v>0</v>
      </c>
      <c r="K10092" s="105">
        <f t="shared" si="1245"/>
        <v>0</v>
      </c>
      <c r="L10092" s="105">
        <f t="shared" si="1246"/>
        <v>0</v>
      </c>
      <c r="M10092">
        <v>0.04</v>
      </c>
      <c r="N10092">
        <f t="shared" si="1247"/>
        <v>3.3960531989175591E-3</v>
      </c>
    </row>
    <row r="10093" spans="1:14" x14ac:dyDescent="0.3">
      <c r="A10093">
        <f t="shared" si="1248"/>
        <v>101</v>
      </c>
      <c r="E10093" s="105">
        <f t="shared" si="1249"/>
        <v>0</v>
      </c>
      <c r="I10093" s="105">
        <f t="shared" si="1250"/>
        <v>0</v>
      </c>
      <c r="J10093" s="105">
        <f t="shared" si="1244"/>
        <v>0</v>
      </c>
      <c r="K10093" s="105">
        <f t="shared" si="1245"/>
        <v>0</v>
      </c>
      <c r="L10093" s="105">
        <f t="shared" si="1246"/>
        <v>0</v>
      </c>
      <c r="M10093">
        <v>0.04</v>
      </c>
      <c r="N10093">
        <f t="shared" si="1247"/>
        <v>3.3960531989175591E-3</v>
      </c>
    </row>
    <row r="10094" spans="1:14" x14ac:dyDescent="0.3">
      <c r="A10094">
        <f t="shared" si="1248"/>
        <v>101</v>
      </c>
      <c r="E10094" s="105">
        <f t="shared" si="1249"/>
        <v>0</v>
      </c>
      <c r="I10094" s="105">
        <f t="shared" si="1250"/>
        <v>0</v>
      </c>
      <c r="J10094" s="105">
        <f t="shared" si="1244"/>
        <v>0</v>
      </c>
      <c r="K10094" s="105">
        <f t="shared" si="1245"/>
        <v>0</v>
      </c>
      <c r="L10094" s="105">
        <f t="shared" si="1246"/>
        <v>0</v>
      </c>
      <c r="M10094">
        <v>0.04</v>
      </c>
      <c r="N10094">
        <f t="shared" si="1247"/>
        <v>3.3960531989175591E-3</v>
      </c>
    </row>
    <row r="10095" spans="1:14" x14ac:dyDescent="0.3">
      <c r="A10095">
        <f t="shared" si="1248"/>
        <v>101</v>
      </c>
      <c r="E10095" s="105">
        <f t="shared" si="1249"/>
        <v>0</v>
      </c>
      <c r="I10095" s="105">
        <f t="shared" si="1250"/>
        <v>0</v>
      </c>
      <c r="J10095" s="105">
        <f t="shared" si="1244"/>
        <v>0</v>
      </c>
      <c r="K10095" s="105">
        <f t="shared" si="1245"/>
        <v>0</v>
      </c>
      <c r="L10095" s="105">
        <f t="shared" si="1246"/>
        <v>0</v>
      </c>
      <c r="M10095">
        <v>0.04</v>
      </c>
      <c r="N10095">
        <f t="shared" si="1247"/>
        <v>3.3960531989175591E-3</v>
      </c>
    </row>
    <row r="10096" spans="1:14" x14ac:dyDescent="0.3">
      <c r="A10096">
        <f t="shared" si="1248"/>
        <v>101</v>
      </c>
      <c r="E10096" s="105">
        <f t="shared" si="1249"/>
        <v>0</v>
      </c>
      <c r="I10096" s="105">
        <f t="shared" si="1250"/>
        <v>0</v>
      </c>
      <c r="J10096" s="105">
        <f t="shared" si="1244"/>
        <v>0</v>
      </c>
      <c r="K10096" s="105">
        <f t="shared" si="1245"/>
        <v>0</v>
      </c>
      <c r="L10096" s="105">
        <f t="shared" si="1246"/>
        <v>0</v>
      </c>
      <c r="M10096">
        <v>0.04</v>
      </c>
      <c r="N10096">
        <f t="shared" si="1247"/>
        <v>3.3960531989175591E-3</v>
      </c>
    </row>
    <row r="10097" spans="1:15" x14ac:dyDescent="0.3">
      <c r="A10097">
        <f t="shared" si="1248"/>
        <v>101</v>
      </c>
      <c r="E10097" s="105">
        <f t="shared" si="1249"/>
        <v>0</v>
      </c>
      <c r="I10097" s="105">
        <f t="shared" si="1250"/>
        <v>0</v>
      </c>
      <c r="J10097" s="105">
        <f t="shared" si="1244"/>
        <v>0</v>
      </c>
      <c r="K10097" s="105">
        <f t="shared" si="1245"/>
        <v>0</v>
      </c>
      <c r="L10097" s="105">
        <f t="shared" si="1246"/>
        <v>0</v>
      </c>
      <c r="M10097">
        <v>0.04</v>
      </c>
      <c r="N10097">
        <f t="shared" si="1247"/>
        <v>3.3960531989175591E-3</v>
      </c>
    </row>
    <row r="10098" spans="1:15" x14ac:dyDescent="0.3">
      <c r="A10098">
        <f t="shared" si="1248"/>
        <v>101</v>
      </c>
      <c r="E10098" s="105">
        <f t="shared" si="1249"/>
        <v>0</v>
      </c>
      <c r="I10098" s="105">
        <f t="shared" si="1250"/>
        <v>0</v>
      </c>
      <c r="J10098" s="105">
        <f t="shared" si="1244"/>
        <v>0</v>
      </c>
      <c r="K10098" s="105">
        <f t="shared" si="1245"/>
        <v>0</v>
      </c>
      <c r="L10098" s="105">
        <f t="shared" si="1246"/>
        <v>0</v>
      </c>
      <c r="M10098">
        <v>0.04</v>
      </c>
      <c r="N10098">
        <f t="shared" si="1247"/>
        <v>3.3960531989175591E-3</v>
      </c>
    </row>
    <row r="10099" spans="1:15" x14ac:dyDescent="0.3">
      <c r="A10099">
        <f t="shared" si="1248"/>
        <v>101</v>
      </c>
      <c r="E10099" s="105">
        <f t="shared" si="1249"/>
        <v>0</v>
      </c>
      <c r="I10099" s="105">
        <f t="shared" si="1250"/>
        <v>0</v>
      </c>
      <c r="J10099" s="105">
        <f t="shared" si="1244"/>
        <v>0</v>
      </c>
      <c r="K10099" s="105">
        <f t="shared" si="1245"/>
        <v>0</v>
      </c>
      <c r="L10099" s="105">
        <f t="shared" si="1246"/>
        <v>0</v>
      </c>
      <c r="M10099">
        <v>0.04</v>
      </c>
      <c r="N10099">
        <f t="shared" si="1247"/>
        <v>3.3960531989175591E-3</v>
      </c>
    </row>
    <row r="10100" spans="1:15" x14ac:dyDescent="0.3">
      <c r="A10100">
        <f t="shared" si="1248"/>
        <v>101</v>
      </c>
      <c r="E10100" s="105">
        <f t="shared" si="1249"/>
        <v>0</v>
      </c>
      <c r="I10100" s="105">
        <f t="shared" si="1250"/>
        <v>0</v>
      </c>
      <c r="J10100" s="105">
        <f t="shared" si="1244"/>
        <v>0</v>
      </c>
      <c r="K10100" s="105">
        <f t="shared" si="1245"/>
        <v>0</v>
      </c>
      <c r="L10100" s="105">
        <f t="shared" si="1246"/>
        <v>0</v>
      </c>
      <c r="M10100">
        <v>0.04</v>
      </c>
      <c r="N10100">
        <f t="shared" si="1247"/>
        <v>3.3960531989175591E-3</v>
      </c>
    </row>
    <row r="10101" spans="1:15" x14ac:dyDescent="0.3">
      <c r="A10101">
        <f t="shared" si="1248"/>
        <v>101</v>
      </c>
      <c r="E10101" s="105">
        <f t="shared" si="1249"/>
        <v>0</v>
      </c>
      <c r="I10101" s="105">
        <f t="shared" si="1250"/>
        <v>0</v>
      </c>
      <c r="J10101" s="105">
        <f t="shared" si="1244"/>
        <v>0</v>
      </c>
      <c r="K10101" s="105">
        <f t="shared" si="1245"/>
        <v>0</v>
      </c>
      <c r="L10101" s="105">
        <f t="shared" si="1246"/>
        <v>0</v>
      </c>
      <c r="M10101">
        <v>0.04</v>
      </c>
      <c r="N10101">
        <f t="shared" si="1247"/>
        <v>3.3960531989175591E-3</v>
      </c>
      <c r="O10101" s="105" t="e">
        <f t="shared" ref="O10101" si="1251">SUM(I10002:I10101)</f>
        <v>#REF!</v>
      </c>
    </row>
    <row r="10102" spans="1:15" x14ac:dyDescent="0.3">
      <c r="A10102">
        <f t="shared" si="1248"/>
        <v>102</v>
      </c>
      <c r="E10102" s="105" t="e">
        <f t="shared" si="1249"/>
        <v>#REF!</v>
      </c>
      <c r="I10102" s="105" t="e">
        <f t="shared" si="1250"/>
        <v>#REF!</v>
      </c>
      <c r="J10102" s="105" t="e">
        <f t="shared" si="1244"/>
        <v>#REF!</v>
      </c>
      <c r="K10102" s="105" t="e">
        <f t="shared" si="1245"/>
        <v>#REF!</v>
      </c>
      <c r="L10102" s="105" t="e">
        <f t="shared" si="1246"/>
        <v>#REF!</v>
      </c>
      <c r="M10102">
        <v>0.04</v>
      </c>
      <c r="N10102">
        <f t="shared" si="1247"/>
        <v>3.3960531989175591E-3</v>
      </c>
    </row>
    <row r="10103" spans="1:15" x14ac:dyDescent="0.3">
      <c r="A10103">
        <f t="shared" si="1248"/>
        <v>102</v>
      </c>
      <c r="E10103" s="105" t="e">
        <f t="shared" si="1249"/>
        <v>#REF!</v>
      </c>
      <c r="I10103" s="105" t="e">
        <f t="shared" si="1250"/>
        <v>#REF!</v>
      </c>
      <c r="J10103" s="105" t="e">
        <f t="shared" si="1244"/>
        <v>#REF!</v>
      </c>
      <c r="K10103" s="105" t="e">
        <f t="shared" si="1245"/>
        <v>#REF!</v>
      </c>
      <c r="L10103" s="105" t="e">
        <f t="shared" si="1246"/>
        <v>#REF!</v>
      </c>
      <c r="M10103">
        <v>0.04</v>
      </c>
      <c r="N10103">
        <f t="shared" si="1247"/>
        <v>3.3960531989175591E-3</v>
      </c>
    </row>
    <row r="10104" spans="1:15" x14ac:dyDescent="0.3">
      <c r="A10104">
        <f t="shared" si="1248"/>
        <v>102</v>
      </c>
      <c r="E10104" s="105" t="e">
        <f t="shared" si="1249"/>
        <v>#REF!</v>
      </c>
      <c r="I10104" s="105" t="e">
        <f t="shared" si="1250"/>
        <v>#REF!</v>
      </c>
      <c r="J10104" s="105" t="e">
        <f t="shared" si="1244"/>
        <v>#REF!</v>
      </c>
      <c r="K10104" s="105" t="e">
        <f t="shared" si="1245"/>
        <v>#REF!</v>
      </c>
      <c r="L10104" s="105" t="e">
        <f t="shared" si="1246"/>
        <v>#REF!</v>
      </c>
      <c r="M10104">
        <v>0.04</v>
      </c>
      <c r="N10104">
        <f t="shared" si="1247"/>
        <v>3.3960531989175591E-3</v>
      </c>
    </row>
    <row r="10105" spans="1:15" x14ac:dyDescent="0.3">
      <c r="A10105">
        <f t="shared" si="1248"/>
        <v>102</v>
      </c>
      <c r="E10105" s="105">
        <f t="shared" si="1249"/>
        <v>0</v>
      </c>
      <c r="I10105" s="105">
        <f t="shared" si="1250"/>
        <v>0</v>
      </c>
      <c r="J10105" s="105">
        <f t="shared" si="1244"/>
        <v>0</v>
      </c>
      <c r="K10105" s="105">
        <f t="shared" si="1245"/>
        <v>0</v>
      </c>
      <c r="L10105" s="105">
        <f t="shared" si="1246"/>
        <v>0</v>
      </c>
      <c r="M10105">
        <v>0.04</v>
      </c>
      <c r="N10105">
        <f t="shared" si="1247"/>
        <v>3.3960531989175591E-3</v>
      </c>
    </row>
    <row r="10106" spans="1:15" x14ac:dyDescent="0.3">
      <c r="A10106">
        <f t="shared" si="1248"/>
        <v>102</v>
      </c>
      <c r="E10106" s="105">
        <f t="shared" si="1249"/>
        <v>0</v>
      </c>
      <c r="I10106" s="105">
        <f t="shared" si="1250"/>
        <v>0</v>
      </c>
      <c r="J10106" s="105">
        <f t="shared" si="1244"/>
        <v>0</v>
      </c>
      <c r="K10106" s="105">
        <f t="shared" si="1245"/>
        <v>0</v>
      </c>
      <c r="L10106" s="105">
        <f t="shared" si="1246"/>
        <v>0</v>
      </c>
      <c r="M10106">
        <v>0.04</v>
      </c>
      <c r="N10106">
        <f t="shared" si="1247"/>
        <v>3.3960531989175591E-3</v>
      </c>
    </row>
    <row r="10107" spans="1:15" x14ac:dyDescent="0.3">
      <c r="A10107">
        <f t="shared" si="1248"/>
        <v>102</v>
      </c>
      <c r="E10107" s="105">
        <f t="shared" si="1249"/>
        <v>0</v>
      </c>
      <c r="I10107" s="105">
        <f t="shared" si="1250"/>
        <v>0</v>
      </c>
      <c r="J10107" s="105">
        <f t="shared" si="1244"/>
        <v>0</v>
      </c>
      <c r="K10107" s="105">
        <f t="shared" si="1245"/>
        <v>0</v>
      </c>
      <c r="L10107" s="105">
        <f t="shared" si="1246"/>
        <v>0</v>
      </c>
      <c r="M10107">
        <v>0.04</v>
      </c>
      <c r="N10107">
        <f t="shared" si="1247"/>
        <v>3.3960531989175591E-3</v>
      </c>
    </row>
    <row r="10108" spans="1:15" x14ac:dyDescent="0.3">
      <c r="A10108">
        <f t="shared" si="1248"/>
        <v>102</v>
      </c>
      <c r="E10108" s="105">
        <f t="shared" si="1249"/>
        <v>0</v>
      </c>
      <c r="I10108" s="105">
        <f t="shared" si="1250"/>
        <v>0</v>
      </c>
      <c r="J10108" s="105">
        <f t="shared" si="1244"/>
        <v>0</v>
      </c>
      <c r="K10108" s="105">
        <f t="shared" si="1245"/>
        <v>0</v>
      </c>
      <c r="L10108" s="105">
        <f t="shared" si="1246"/>
        <v>0</v>
      </c>
      <c r="M10108">
        <v>0.04</v>
      </c>
      <c r="N10108">
        <f t="shared" si="1247"/>
        <v>3.3960531989175591E-3</v>
      </c>
    </row>
    <row r="10109" spans="1:15" x14ac:dyDescent="0.3">
      <c r="A10109">
        <f t="shared" si="1248"/>
        <v>102</v>
      </c>
      <c r="E10109" s="105">
        <f t="shared" si="1249"/>
        <v>0</v>
      </c>
      <c r="I10109" s="105">
        <f t="shared" si="1250"/>
        <v>0</v>
      </c>
      <c r="J10109" s="105">
        <f t="shared" si="1244"/>
        <v>0</v>
      </c>
      <c r="K10109" s="105">
        <f t="shared" si="1245"/>
        <v>0</v>
      </c>
      <c r="L10109" s="105">
        <f t="shared" si="1246"/>
        <v>0</v>
      </c>
      <c r="M10109">
        <v>0.04</v>
      </c>
      <c r="N10109">
        <f t="shared" si="1247"/>
        <v>3.3960531989175591E-3</v>
      </c>
    </row>
    <row r="10110" spans="1:15" x14ac:dyDescent="0.3">
      <c r="A10110">
        <f t="shared" si="1248"/>
        <v>102</v>
      </c>
      <c r="E10110" s="105">
        <f t="shared" si="1249"/>
        <v>0</v>
      </c>
      <c r="I10110" s="105">
        <f t="shared" si="1250"/>
        <v>0</v>
      </c>
      <c r="J10110" s="105">
        <f t="shared" si="1244"/>
        <v>0</v>
      </c>
      <c r="K10110" s="105">
        <f t="shared" si="1245"/>
        <v>0</v>
      </c>
      <c r="L10110" s="105">
        <f t="shared" si="1246"/>
        <v>0</v>
      </c>
      <c r="M10110">
        <v>0.04</v>
      </c>
      <c r="N10110">
        <f t="shared" si="1247"/>
        <v>3.3960531989175591E-3</v>
      </c>
    </row>
    <row r="10111" spans="1:15" x14ac:dyDescent="0.3">
      <c r="A10111">
        <f t="shared" si="1248"/>
        <v>102</v>
      </c>
      <c r="E10111" s="105">
        <f t="shared" si="1249"/>
        <v>0</v>
      </c>
      <c r="I10111" s="105">
        <f t="shared" si="1250"/>
        <v>0</v>
      </c>
      <c r="J10111" s="105">
        <f t="shared" si="1244"/>
        <v>0</v>
      </c>
      <c r="K10111" s="105">
        <f t="shared" si="1245"/>
        <v>0</v>
      </c>
      <c r="L10111" s="105">
        <f t="shared" si="1246"/>
        <v>0</v>
      </c>
      <c r="M10111">
        <v>0.04</v>
      </c>
      <c r="N10111">
        <f t="shared" si="1247"/>
        <v>3.3960531989175591E-3</v>
      </c>
    </row>
    <row r="10112" spans="1:15" x14ac:dyDescent="0.3">
      <c r="A10112">
        <f t="shared" si="1248"/>
        <v>102</v>
      </c>
      <c r="E10112" s="105">
        <f t="shared" si="1249"/>
        <v>0</v>
      </c>
      <c r="I10112" s="105">
        <f t="shared" si="1250"/>
        <v>0</v>
      </c>
      <c r="J10112" s="105">
        <f t="shared" si="1244"/>
        <v>0</v>
      </c>
      <c r="K10112" s="105">
        <f t="shared" si="1245"/>
        <v>0</v>
      </c>
      <c r="L10112" s="105">
        <f t="shared" si="1246"/>
        <v>0</v>
      </c>
      <c r="M10112">
        <v>0.04</v>
      </c>
      <c r="N10112">
        <f t="shared" si="1247"/>
        <v>3.3960531989175591E-3</v>
      </c>
    </row>
    <row r="10113" spans="1:14" x14ac:dyDescent="0.3">
      <c r="A10113">
        <f t="shared" si="1248"/>
        <v>102</v>
      </c>
      <c r="E10113" s="105">
        <f t="shared" si="1249"/>
        <v>0</v>
      </c>
      <c r="I10113" s="105">
        <f t="shared" si="1250"/>
        <v>0</v>
      </c>
      <c r="J10113" s="105">
        <f t="shared" si="1244"/>
        <v>0</v>
      </c>
      <c r="K10113" s="105">
        <f t="shared" si="1245"/>
        <v>0</v>
      </c>
      <c r="L10113" s="105">
        <f t="shared" si="1246"/>
        <v>0</v>
      </c>
      <c r="M10113">
        <v>0.04</v>
      </c>
      <c r="N10113">
        <f t="shared" si="1247"/>
        <v>3.3960531989175591E-3</v>
      </c>
    </row>
    <row r="10114" spans="1:14" x14ac:dyDescent="0.3">
      <c r="A10114">
        <f t="shared" si="1248"/>
        <v>102</v>
      </c>
      <c r="E10114" s="105">
        <f t="shared" si="1249"/>
        <v>0</v>
      </c>
      <c r="I10114" s="105">
        <f t="shared" si="1250"/>
        <v>0</v>
      </c>
      <c r="J10114" s="105">
        <f t="shared" si="1244"/>
        <v>0</v>
      </c>
      <c r="K10114" s="105">
        <f t="shared" si="1245"/>
        <v>0</v>
      </c>
      <c r="L10114" s="105">
        <f t="shared" si="1246"/>
        <v>0</v>
      </c>
      <c r="M10114">
        <v>0.04</v>
      </c>
      <c r="N10114">
        <f t="shared" si="1247"/>
        <v>3.3960531989175591E-3</v>
      </c>
    </row>
    <row r="10115" spans="1:14" x14ac:dyDescent="0.3">
      <c r="A10115">
        <f t="shared" si="1248"/>
        <v>102</v>
      </c>
      <c r="E10115" s="105">
        <f t="shared" si="1249"/>
        <v>0</v>
      </c>
      <c r="I10115" s="105">
        <f t="shared" si="1250"/>
        <v>0</v>
      </c>
      <c r="J10115" s="105">
        <f t="shared" ref="J10115:J10178" si="1252">E10115*($H$2/12)</f>
        <v>0</v>
      </c>
      <c r="K10115" s="105">
        <f t="shared" ref="K10115:K10178" si="1253">I10115-J10115</f>
        <v>0</v>
      </c>
      <c r="L10115" s="105">
        <f t="shared" ref="L10115:L10178" si="1254">N10115*(E10115-K10115)</f>
        <v>0</v>
      </c>
      <c r="M10115">
        <v>0.04</v>
      </c>
      <c r="N10115">
        <f t="shared" ref="N10115:N10178" si="1255">1-(POWER(1-M10115,(1/12)))</f>
        <v>3.3960531989175591E-3</v>
      </c>
    </row>
    <row r="10116" spans="1:14" x14ac:dyDescent="0.3">
      <c r="A10116">
        <f t="shared" si="1248"/>
        <v>102</v>
      </c>
      <c r="E10116" s="105">
        <f t="shared" si="1249"/>
        <v>0</v>
      </c>
      <c r="I10116" s="105">
        <f t="shared" si="1250"/>
        <v>0</v>
      </c>
      <c r="J10116" s="105">
        <f t="shared" si="1252"/>
        <v>0</v>
      </c>
      <c r="K10116" s="105">
        <f t="shared" si="1253"/>
        <v>0</v>
      </c>
      <c r="L10116" s="105">
        <f t="shared" si="1254"/>
        <v>0</v>
      </c>
      <c r="M10116">
        <v>0.04</v>
      </c>
      <c r="N10116">
        <f t="shared" si="1255"/>
        <v>3.3960531989175591E-3</v>
      </c>
    </row>
    <row r="10117" spans="1:14" x14ac:dyDescent="0.3">
      <c r="A10117">
        <f t="shared" si="1248"/>
        <v>102</v>
      </c>
      <c r="E10117" s="105">
        <f t="shared" si="1249"/>
        <v>0</v>
      </c>
      <c r="I10117" s="105">
        <f t="shared" si="1250"/>
        <v>0</v>
      </c>
      <c r="J10117" s="105">
        <f t="shared" si="1252"/>
        <v>0</v>
      </c>
      <c r="K10117" s="105">
        <f t="shared" si="1253"/>
        <v>0</v>
      </c>
      <c r="L10117" s="105">
        <f t="shared" si="1254"/>
        <v>0</v>
      </c>
      <c r="M10117">
        <v>0.04</v>
      </c>
      <c r="N10117">
        <f t="shared" si="1255"/>
        <v>3.3960531989175591E-3</v>
      </c>
    </row>
    <row r="10118" spans="1:14" x14ac:dyDescent="0.3">
      <c r="A10118">
        <f t="shared" si="1248"/>
        <v>102</v>
      </c>
      <c r="E10118" s="105">
        <f t="shared" si="1249"/>
        <v>0</v>
      </c>
      <c r="I10118" s="105">
        <f t="shared" si="1250"/>
        <v>0</v>
      </c>
      <c r="J10118" s="105">
        <f t="shared" si="1252"/>
        <v>0</v>
      </c>
      <c r="K10118" s="105">
        <f t="shared" si="1253"/>
        <v>0</v>
      </c>
      <c r="L10118" s="105">
        <f t="shared" si="1254"/>
        <v>0</v>
      </c>
      <c r="M10118">
        <v>0.04</v>
      </c>
      <c r="N10118">
        <f t="shared" si="1255"/>
        <v>3.3960531989175591E-3</v>
      </c>
    </row>
    <row r="10119" spans="1:14" x14ac:dyDescent="0.3">
      <c r="A10119">
        <f t="shared" si="1248"/>
        <v>102</v>
      </c>
      <c r="E10119" s="105">
        <f t="shared" si="1249"/>
        <v>0</v>
      </c>
      <c r="I10119" s="105">
        <f t="shared" si="1250"/>
        <v>0</v>
      </c>
      <c r="J10119" s="105">
        <f t="shared" si="1252"/>
        <v>0</v>
      </c>
      <c r="K10119" s="105">
        <f t="shared" si="1253"/>
        <v>0</v>
      </c>
      <c r="L10119" s="105">
        <f t="shared" si="1254"/>
        <v>0</v>
      </c>
      <c r="M10119">
        <v>0.04</v>
      </c>
      <c r="N10119">
        <f t="shared" si="1255"/>
        <v>3.3960531989175591E-3</v>
      </c>
    </row>
    <row r="10120" spans="1:14" x14ac:dyDescent="0.3">
      <c r="A10120">
        <f t="shared" si="1248"/>
        <v>102</v>
      </c>
      <c r="E10120" s="105">
        <f t="shared" si="1249"/>
        <v>0</v>
      </c>
      <c r="I10120" s="105">
        <f t="shared" si="1250"/>
        <v>0</v>
      </c>
      <c r="J10120" s="105">
        <f t="shared" si="1252"/>
        <v>0</v>
      </c>
      <c r="K10120" s="105">
        <f t="shared" si="1253"/>
        <v>0</v>
      </c>
      <c r="L10120" s="105">
        <f t="shared" si="1254"/>
        <v>0</v>
      </c>
      <c r="M10120">
        <v>0.04</v>
      </c>
      <c r="N10120">
        <f t="shared" si="1255"/>
        <v>3.3960531989175591E-3</v>
      </c>
    </row>
    <row r="10121" spans="1:14" x14ac:dyDescent="0.3">
      <c r="A10121">
        <f t="shared" si="1248"/>
        <v>102</v>
      </c>
      <c r="E10121" s="105">
        <f t="shared" si="1249"/>
        <v>0</v>
      </c>
      <c r="I10121" s="105">
        <f t="shared" si="1250"/>
        <v>0</v>
      </c>
      <c r="J10121" s="105">
        <f t="shared" si="1252"/>
        <v>0</v>
      </c>
      <c r="K10121" s="105">
        <f t="shared" si="1253"/>
        <v>0</v>
      </c>
      <c r="L10121" s="105">
        <f t="shared" si="1254"/>
        <v>0</v>
      </c>
      <c r="M10121">
        <v>0.04</v>
      </c>
      <c r="N10121">
        <f t="shared" si="1255"/>
        <v>3.3960531989175591E-3</v>
      </c>
    </row>
    <row r="10122" spans="1:14" x14ac:dyDescent="0.3">
      <c r="A10122">
        <f t="shared" si="1248"/>
        <v>102</v>
      </c>
      <c r="E10122" s="105">
        <f t="shared" si="1249"/>
        <v>0</v>
      </c>
      <c r="I10122" s="105">
        <f t="shared" si="1250"/>
        <v>0</v>
      </c>
      <c r="J10122" s="105">
        <f t="shared" si="1252"/>
        <v>0</v>
      </c>
      <c r="K10122" s="105">
        <f t="shared" si="1253"/>
        <v>0</v>
      </c>
      <c r="L10122" s="105">
        <f t="shared" si="1254"/>
        <v>0</v>
      </c>
      <c r="M10122">
        <v>0.04</v>
      </c>
      <c r="N10122">
        <f t="shared" si="1255"/>
        <v>3.3960531989175591E-3</v>
      </c>
    </row>
    <row r="10123" spans="1:14" x14ac:dyDescent="0.3">
      <c r="A10123">
        <f t="shared" si="1248"/>
        <v>102</v>
      </c>
      <c r="E10123" s="105">
        <f t="shared" si="1249"/>
        <v>0</v>
      </c>
      <c r="I10123" s="105">
        <f t="shared" si="1250"/>
        <v>0</v>
      </c>
      <c r="J10123" s="105">
        <f t="shared" si="1252"/>
        <v>0</v>
      </c>
      <c r="K10123" s="105">
        <f t="shared" si="1253"/>
        <v>0</v>
      </c>
      <c r="L10123" s="105">
        <f t="shared" si="1254"/>
        <v>0</v>
      </c>
      <c r="M10123">
        <v>0.04</v>
      </c>
      <c r="N10123">
        <f t="shared" si="1255"/>
        <v>3.3960531989175591E-3</v>
      </c>
    </row>
    <row r="10124" spans="1:14" x14ac:dyDescent="0.3">
      <c r="A10124">
        <f t="shared" si="1248"/>
        <v>102</v>
      </c>
      <c r="E10124" s="105">
        <f t="shared" si="1249"/>
        <v>0</v>
      </c>
      <c r="I10124" s="105">
        <f t="shared" si="1250"/>
        <v>0</v>
      </c>
      <c r="J10124" s="105">
        <f t="shared" si="1252"/>
        <v>0</v>
      </c>
      <c r="K10124" s="105">
        <f t="shared" si="1253"/>
        <v>0</v>
      </c>
      <c r="L10124" s="105">
        <f t="shared" si="1254"/>
        <v>0</v>
      </c>
      <c r="M10124">
        <v>0.04</v>
      </c>
      <c r="N10124">
        <f t="shared" si="1255"/>
        <v>3.3960531989175591E-3</v>
      </c>
    </row>
    <row r="10125" spans="1:14" x14ac:dyDescent="0.3">
      <c r="A10125">
        <f t="shared" si="1248"/>
        <v>102</v>
      </c>
      <c r="E10125" s="105">
        <f t="shared" si="1249"/>
        <v>0</v>
      </c>
      <c r="I10125" s="105">
        <f t="shared" si="1250"/>
        <v>0</v>
      </c>
      <c r="J10125" s="105">
        <f t="shared" si="1252"/>
        <v>0</v>
      </c>
      <c r="K10125" s="105">
        <f t="shared" si="1253"/>
        <v>0</v>
      </c>
      <c r="L10125" s="105">
        <f t="shared" si="1254"/>
        <v>0</v>
      </c>
      <c r="M10125">
        <v>0.04</v>
      </c>
      <c r="N10125">
        <f t="shared" si="1255"/>
        <v>3.3960531989175591E-3</v>
      </c>
    </row>
    <row r="10126" spans="1:14" x14ac:dyDescent="0.3">
      <c r="A10126">
        <f t="shared" si="1248"/>
        <v>102</v>
      </c>
      <c r="E10126" s="105">
        <f t="shared" si="1249"/>
        <v>0</v>
      </c>
      <c r="I10126" s="105">
        <f t="shared" si="1250"/>
        <v>0</v>
      </c>
      <c r="J10126" s="105">
        <f t="shared" si="1252"/>
        <v>0</v>
      </c>
      <c r="K10126" s="105">
        <f t="shared" si="1253"/>
        <v>0</v>
      </c>
      <c r="L10126" s="105">
        <f t="shared" si="1254"/>
        <v>0</v>
      </c>
      <c r="M10126">
        <v>0.04</v>
      </c>
      <c r="N10126">
        <f t="shared" si="1255"/>
        <v>3.3960531989175591E-3</v>
      </c>
    </row>
    <row r="10127" spans="1:14" x14ac:dyDescent="0.3">
      <c r="A10127">
        <f t="shared" si="1248"/>
        <v>102</v>
      </c>
      <c r="E10127" s="105">
        <f t="shared" si="1249"/>
        <v>0</v>
      </c>
      <c r="I10127" s="105">
        <f t="shared" si="1250"/>
        <v>0</v>
      </c>
      <c r="J10127" s="105">
        <f t="shared" si="1252"/>
        <v>0</v>
      </c>
      <c r="K10127" s="105">
        <f t="shared" si="1253"/>
        <v>0</v>
      </c>
      <c r="L10127" s="105">
        <f t="shared" si="1254"/>
        <v>0</v>
      </c>
      <c r="M10127">
        <v>0.04</v>
      </c>
      <c r="N10127">
        <f t="shared" si="1255"/>
        <v>3.3960531989175591E-3</v>
      </c>
    </row>
    <row r="10128" spans="1:14" x14ac:dyDescent="0.3">
      <c r="A10128">
        <f t="shared" si="1248"/>
        <v>102</v>
      </c>
      <c r="E10128" s="105">
        <f t="shared" si="1249"/>
        <v>0</v>
      </c>
      <c r="I10128" s="105">
        <f t="shared" si="1250"/>
        <v>0</v>
      </c>
      <c r="J10128" s="105">
        <f t="shared" si="1252"/>
        <v>0</v>
      </c>
      <c r="K10128" s="105">
        <f t="shared" si="1253"/>
        <v>0</v>
      </c>
      <c r="L10128" s="105">
        <f t="shared" si="1254"/>
        <v>0</v>
      </c>
      <c r="M10128">
        <v>0.04</v>
      </c>
      <c r="N10128">
        <f t="shared" si="1255"/>
        <v>3.3960531989175591E-3</v>
      </c>
    </row>
    <row r="10129" spans="1:14" x14ac:dyDescent="0.3">
      <c r="A10129">
        <f t="shared" si="1248"/>
        <v>102</v>
      </c>
      <c r="E10129" s="105">
        <f t="shared" si="1249"/>
        <v>0</v>
      </c>
      <c r="I10129" s="105">
        <f t="shared" si="1250"/>
        <v>0</v>
      </c>
      <c r="J10129" s="105">
        <f t="shared" si="1252"/>
        <v>0</v>
      </c>
      <c r="K10129" s="105">
        <f t="shared" si="1253"/>
        <v>0</v>
      </c>
      <c r="L10129" s="105">
        <f t="shared" si="1254"/>
        <v>0</v>
      </c>
      <c r="M10129">
        <v>0.04</v>
      </c>
      <c r="N10129">
        <f t="shared" si="1255"/>
        <v>3.3960531989175591E-3</v>
      </c>
    </row>
    <row r="10130" spans="1:14" x14ac:dyDescent="0.3">
      <c r="A10130">
        <f t="shared" si="1248"/>
        <v>102</v>
      </c>
      <c r="E10130" s="105">
        <f t="shared" si="1249"/>
        <v>0</v>
      </c>
      <c r="I10130" s="105">
        <f t="shared" si="1250"/>
        <v>0</v>
      </c>
      <c r="J10130" s="105">
        <f t="shared" si="1252"/>
        <v>0</v>
      </c>
      <c r="K10130" s="105">
        <f t="shared" si="1253"/>
        <v>0</v>
      </c>
      <c r="L10130" s="105">
        <f t="shared" si="1254"/>
        <v>0</v>
      </c>
      <c r="M10130">
        <v>0.04</v>
      </c>
      <c r="N10130">
        <f t="shared" si="1255"/>
        <v>3.3960531989175591E-3</v>
      </c>
    </row>
    <row r="10131" spans="1:14" x14ac:dyDescent="0.3">
      <c r="A10131">
        <f t="shared" si="1248"/>
        <v>102</v>
      </c>
      <c r="E10131" s="105">
        <f t="shared" si="1249"/>
        <v>0</v>
      </c>
      <c r="I10131" s="105">
        <f t="shared" si="1250"/>
        <v>0</v>
      </c>
      <c r="J10131" s="105">
        <f t="shared" si="1252"/>
        <v>0</v>
      </c>
      <c r="K10131" s="105">
        <f t="shared" si="1253"/>
        <v>0</v>
      </c>
      <c r="L10131" s="105">
        <f t="shared" si="1254"/>
        <v>0</v>
      </c>
      <c r="M10131">
        <v>0.04</v>
      </c>
      <c r="N10131">
        <f t="shared" si="1255"/>
        <v>3.3960531989175591E-3</v>
      </c>
    </row>
    <row r="10132" spans="1:14" x14ac:dyDescent="0.3">
      <c r="A10132">
        <f t="shared" si="1248"/>
        <v>102</v>
      </c>
      <c r="E10132" s="105">
        <f t="shared" si="1249"/>
        <v>0</v>
      </c>
      <c r="I10132" s="105">
        <f t="shared" si="1250"/>
        <v>0</v>
      </c>
      <c r="J10132" s="105">
        <f t="shared" si="1252"/>
        <v>0</v>
      </c>
      <c r="K10132" s="105">
        <f t="shared" si="1253"/>
        <v>0</v>
      </c>
      <c r="L10132" s="105">
        <f t="shared" si="1254"/>
        <v>0</v>
      </c>
      <c r="M10132">
        <v>0.04</v>
      </c>
      <c r="N10132">
        <f t="shared" si="1255"/>
        <v>3.3960531989175591E-3</v>
      </c>
    </row>
    <row r="10133" spans="1:14" x14ac:dyDescent="0.3">
      <c r="A10133">
        <f t="shared" si="1248"/>
        <v>102</v>
      </c>
      <c r="E10133" s="105">
        <f t="shared" si="1249"/>
        <v>0</v>
      </c>
      <c r="I10133" s="105">
        <f t="shared" si="1250"/>
        <v>0</v>
      </c>
      <c r="J10133" s="105">
        <f t="shared" si="1252"/>
        <v>0</v>
      </c>
      <c r="K10133" s="105">
        <f t="shared" si="1253"/>
        <v>0</v>
      </c>
      <c r="L10133" s="105">
        <f t="shared" si="1254"/>
        <v>0</v>
      </c>
      <c r="M10133">
        <v>0.04</v>
      </c>
      <c r="N10133">
        <f t="shared" si="1255"/>
        <v>3.3960531989175591E-3</v>
      </c>
    </row>
    <row r="10134" spans="1:14" x14ac:dyDescent="0.3">
      <c r="A10134">
        <f t="shared" si="1248"/>
        <v>102</v>
      </c>
      <c r="E10134" s="105">
        <f t="shared" si="1249"/>
        <v>0</v>
      </c>
      <c r="I10134" s="105">
        <f t="shared" si="1250"/>
        <v>0</v>
      </c>
      <c r="J10134" s="105">
        <f t="shared" si="1252"/>
        <v>0</v>
      </c>
      <c r="K10134" s="105">
        <f t="shared" si="1253"/>
        <v>0</v>
      </c>
      <c r="L10134" s="105">
        <f t="shared" si="1254"/>
        <v>0</v>
      </c>
      <c r="M10134">
        <v>0.04</v>
      </c>
      <c r="N10134">
        <f t="shared" si="1255"/>
        <v>3.3960531989175591E-3</v>
      </c>
    </row>
    <row r="10135" spans="1:14" x14ac:dyDescent="0.3">
      <c r="A10135">
        <f t="shared" si="1248"/>
        <v>102</v>
      </c>
      <c r="E10135" s="105">
        <f t="shared" si="1249"/>
        <v>0</v>
      </c>
      <c r="I10135" s="105">
        <f t="shared" si="1250"/>
        <v>0</v>
      </c>
      <c r="J10135" s="105">
        <f t="shared" si="1252"/>
        <v>0</v>
      </c>
      <c r="K10135" s="105">
        <f t="shared" si="1253"/>
        <v>0</v>
      </c>
      <c r="L10135" s="105">
        <f t="shared" si="1254"/>
        <v>0</v>
      </c>
      <c r="M10135">
        <v>0.04</v>
      </c>
      <c r="N10135">
        <f t="shared" si="1255"/>
        <v>3.3960531989175591E-3</v>
      </c>
    </row>
    <row r="10136" spans="1:14" x14ac:dyDescent="0.3">
      <c r="A10136">
        <f t="shared" si="1248"/>
        <v>102</v>
      </c>
      <c r="E10136" s="105">
        <f t="shared" si="1249"/>
        <v>0</v>
      </c>
      <c r="I10136" s="105">
        <f t="shared" si="1250"/>
        <v>0</v>
      </c>
      <c r="J10136" s="105">
        <f t="shared" si="1252"/>
        <v>0</v>
      </c>
      <c r="K10136" s="105">
        <f t="shared" si="1253"/>
        <v>0</v>
      </c>
      <c r="L10136" s="105">
        <f t="shared" si="1254"/>
        <v>0</v>
      </c>
      <c r="M10136">
        <v>0.04</v>
      </c>
      <c r="N10136">
        <f t="shared" si="1255"/>
        <v>3.3960531989175591E-3</v>
      </c>
    </row>
    <row r="10137" spans="1:14" x14ac:dyDescent="0.3">
      <c r="A10137">
        <f t="shared" si="1248"/>
        <v>102</v>
      </c>
      <c r="E10137" s="105">
        <f t="shared" si="1249"/>
        <v>0</v>
      </c>
      <c r="I10137" s="105">
        <f t="shared" si="1250"/>
        <v>0</v>
      </c>
      <c r="J10137" s="105">
        <f t="shared" si="1252"/>
        <v>0</v>
      </c>
      <c r="K10137" s="105">
        <f t="shared" si="1253"/>
        <v>0</v>
      </c>
      <c r="L10137" s="105">
        <f t="shared" si="1254"/>
        <v>0</v>
      </c>
      <c r="M10137">
        <v>0.04</v>
      </c>
      <c r="N10137">
        <f t="shared" si="1255"/>
        <v>3.3960531989175591E-3</v>
      </c>
    </row>
    <row r="10138" spans="1:14" x14ac:dyDescent="0.3">
      <c r="A10138">
        <f t="shared" si="1248"/>
        <v>102</v>
      </c>
      <c r="E10138" s="105">
        <f t="shared" si="1249"/>
        <v>0</v>
      </c>
      <c r="I10138" s="105">
        <f t="shared" si="1250"/>
        <v>0</v>
      </c>
      <c r="J10138" s="105">
        <f t="shared" si="1252"/>
        <v>0</v>
      </c>
      <c r="K10138" s="105">
        <f t="shared" si="1253"/>
        <v>0</v>
      </c>
      <c r="L10138" s="105">
        <f t="shared" si="1254"/>
        <v>0</v>
      </c>
      <c r="M10138">
        <v>0.04</v>
      </c>
      <c r="N10138">
        <f t="shared" si="1255"/>
        <v>3.3960531989175591E-3</v>
      </c>
    </row>
    <row r="10139" spans="1:14" x14ac:dyDescent="0.3">
      <c r="A10139">
        <f t="shared" si="1248"/>
        <v>102</v>
      </c>
      <c r="E10139" s="105">
        <f t="shared" si="1249"/>
        <v>0</v>
      </c>
      <c r="I10139" s="105">
        <f t="shared" si="1250"/>
        <v>0</v>
      </c>
      <c r="J10139" s="105">
        <f t="shared" si="1252"/>
        <v>0</v>
      </c>
      <c r="K10139" s="105">
        <f t="shared" si="1253"/>
        <v>0</v>
      </c>
      <c r="L10139" s="105">
        <f t="shared" si="1254"/>
        <v>0</v>
      </c>
      <c r="M10139">
        <v>0.04</v>
      </c>
      <c r="N10139">
        <f t="shared" si="1255"/>
        <v>3.3960531989175591E-3</v>
      </c>
    </row>
    <row r="10140" spans="1:14" x14ac:dyDescent="0.3">
      <c r="A10140">
        <f t="shared" si="1248"/>
        <v>102</v>
      </c>
      <c r="E10140" s="105">
        <f t="shared" si="1249"/>
        <v>0</v>
      </c>
      <c r="I10140" s="105">
        <f t="shared" si="1250"/>
        <v>0</v>
      </c>
      <c r="J10140" s="105">
        <f t="shared" si="1252"/>
        <v>0</v>
      </c>
      <c r="K10140" s="105">
        <f t="shared" si="1253"/>
        <v>0</v>
      </c>
      <c r="L10140" s="105">
        <f t="shared" si="1254"/>
        <v>0</v>
      </c>
      <c r="M10140">
        <v>0.04</v>
      </c>
      <c r="N10140">
        <f t="shared" si="1255"/>
        <v>3.3960531989175591E-3</v>
      </c>
    </row>
    <row r="10141" spans="1:14" x14ac:dyDescent="0.3">
      <c r="A10141">
        <f t="shared" si="1248"/>
        <v>102</v>
      </c>
      <c r="E10141" s="105">
        <f t="shared" si="1249"/>
        <v>0</v>
      </c>
      <c r="I10141" s="105">
        <f t="shared" si="1250"/>
        <v>0</v>
      </c>
      <c r="J10141" s="105">
        <f t="shared" si="1252"/>
        <v>0</v>
      </c>
      <c r="K10141" s="105">
        <f t="shared" si="1253"/>
        <v>0</v>
      </c>
      <c r="L10141" s="105">
        <f t="shared" si="1254"/>
        <v>0</v>
      </c>
      <c r="M10141">
        <v>0.04</v>
      </c>
      <c r="N10141">
        <f t="shared" si="1255"/>
        <v>3.3960531989175591E-3</v>
      </c>
    </row>
    <row r="10142" spans="1:14" x14ac:dyDescent="0.3">
      <c r="A10142">
        <f t="shared" si="1248"/>
        <v>102</v>
      </c>
      <c r="E10142" s="105">
        <f t="shared" si="1249"/>
        <v>0</v>
      </c>
      <c r="I10142" s="105">
        <f t="shared" si="1250"/>
        <v>0</v>
      </c>
      <c r="J10142" s="105">
        <f t="shared" si="1252"/>
        <v>0</v>
      </c>
      <c r="K10142" s="105">
        <f t="shared" si="1253"/>
        <v>0</v>
      </c>
      <c r="L10142" s="105">
        <f t="shared" si="1254"/>
        <v>0</v>
      </c>
      <c r="M10142">
        <v>0.04</v>
      </c>
      <c r="N10142">
        <f t="shared" si="1255"/>
        <v>3.3960531989175591E-3</v>
      </c>
    </row>
    <row r="10143" spans="1:14" x14ac:dyDescent="0.3">
      <c r="A10143">
        <f t="shared" si="1248"/>
        <v>102</v>
      </c>
      <c r="E10143" s="105">
        <f t="shared" si="1249"/>
        <v>0</v>
      </c>
      <c r="I10143" s="105">
        <f t="shared" si="1250"/>
        <v>0</v>
      </c>
      <c r="J10143" s="105">
        <f t="shared" si="1252"/>
        <v>0</v>
      </c>
      <c r="K10143" s="105">
        <f t="shared" si="1253"/>
        <v>0</v>
      </c>
      <c r="L10143" s="105">
        <f t="shared" si="1254"/>
        <v>0</v>
      </c>
      <c r="M10143">
        <v>0.04</v>
      </c>
      <c r="N10143">
        <f t="shared" si="1255"/>
        <v>3.3960531989175591E-3</v>
      </c>
    </row>
    <row r="10144" spans="1:14" x14ac:dyDescent="0.3">
      <c r="A10144">
        <f t="shared" si="1248"/>
        <v>102</v>
      </c>
      <c r="E10144" s="105">
        <f t="shared" si="1249"/>
        <v>0</v>
      </c>
      <c r="I10144" s="105">
        <f t="shared" si="1250"/>
        <v>0</v>
      </c>
      <c r="J10144" s="105">
        <f t="shared" si="1252"/>
        <v>0</v>
      </c>
      <c r="K10144" s="105">
        <f t="shared" si="1253"/>
        <v>0</v>
      </c>
      <c r="L10144" s="105">
        <f t="shared" si="1254"/>
        <v>0</v>
      </c>
      <c r="M10144">
        <v>0.04</v>
      </c>
      <c r="N10144">
        <f t="shared" si="1255"/>
        <v>3.3960531989175591E-3</v>
      </c>
    </row>
    <row r="10145" spans="1:14" x14ac:dyDescent="0.3">
      <c r="A10145">
        <f t="shared" si="1248"/>
        <v>102</v>
      </c>
      <c r="E10145" s="105">
        <f t="shared" si="1249"/>
        <v>0</v>
      </c>
      <c r="I10145" s="105">
        <f t="shared" si="1250"/>
        <v>0</v>
      </c>
      <c r="J10145" s="105">
        <f t="shared" si="1252"/>
        <v>0</v>
      </c>
      <c r="K10145" s="105">
        <f t="shared" si="1253"/>
        <v>0</v>
      </c>
      <c r="L10145" s="105">
        <f t="shared" si="1254"/>
        <v>0</v>
      </c>
      <c r="M10145">
        <v>0.04</v>
      </c>
      <c r="N10145">
        <f t="shared" si="1255"/>
        <v>3.3960531989175591E-3</v>
      </c>
    </row>
    <row r="10146" spans="1:14" x14ac:dyDescent="0.3">
      <c r="A10146">
        <f t="shared" si="1248"/>
        <v>102</v>
      </c>
      <c r="E10146" s="105">
        <f t="shared" si="1249"/>
        <v>0</v>
      </c>
      <c r="I10146" s="105">
        <f t="shared" si="1250"/>
        <v>0</v>
      </c>
      <c r="J10146" s="105">
        <f t="shared" si="1252"/>
        <v>0</v>
      </c>
      <c r="K10146" s="105">
        <f t="shared" si="1253"/>
        <v>0</v>
      </c>
      <c r="L10146" s="105">
        <f t="shared" si="1254"/>
        <v>0</v>
      </c>
      <c r="M10146">
        <v>0.04</v>
      </c>
      <c r="N10146">
        <f t="shared" si="1255"/>
        <v>3.3960531989175591E-3</v>
      </c>
    </row>
    <row r="10147" spans="1:14" x14ac:dyDescent="0.3">
      <c r="A10147">
        <f t="shared" si="1248"/>
        <v>102</v>
      </c>
      <c r="E10147" s="105">
        <f t="shared" si="1249"/>
        <v>0</v>
      </c>
      <c r="I10147" s="105">
        <f t="shared" si="1250"/>
        <v>0</v>
      </c>
      <c r="J10147" s="105">
        <f t="shared" si="1252"/>
        <v>0</v>
      </c>
      <c r="K10147" s="105">
        <f t="shared" si="1253"/>
        <v>0</v>
      </c>
      <c r="L10147" s="105">
        <f t="shared" si="1254"/>
        <v>0</v>
      </c>
      <c r="M10147">
        <v>0.04</v>
      </c>
      <c r="N10147">
        <f t="shared" si="1255"/>
        <v>3.3960531989175591E-3</v>
      </c>
    </row>
    <row r="10148" spans="1:14" x14ac:dyDescent="0.3">
      <c r="A10148">
        <f t="shared" si="1248"/>
        <v>102</v>
      </c>
      <c r="E10148" s="105">
        <f t="shared" si="1249"/>
        <v>0</v>
      </c>
      <c r="I10148" s="105">
        <f t="shared" si="1250"/>
        <v>0</v>
      </c>
      <c r="J10148" s="105">
        <f t="shared" si="1252"/>
        <v>0</v>
      </c>
      <c r="K10148" s="105">
        <f t="shared" si="1253"/>
        <v>0</v>
      </c>
      <c r="L10148" s="105">
        <f t="shared" si="1254"/>
        <v>0</v>
      </c>
      <c r="M10148">
        <v>0.04</v>
      </c>
      <c r="N10148">
        <f t="shared" si="1255"/>
        <v>3.3960531989175591E-3</v>
      </c>
    </row>
    <row r="10149" spans="1:14" x14ac:dyDescent="0.3">
      <c r="A10149">
        <f t="shared" si="1248"/>
        <v>102</v>
      </c>
      <c r="E10149" s="105">
        <f t="shared" si="1249"/>
        <v>0</v>
      </c>
      <c r="I10149" s="105">
        <f t="shared" si="1250"/>
        <v>0</v>
      </c>
      <c r="J10149" s="105">
        <f t="shared" si="1252"/>
        <v>0</v>
      </c>
      <c r="K10149" s="105">
        <f t="shared" si="1253"/>
        <v>0</v>
      </c>
      <c r="L10149" s="105">
        <f t="shared" si="1254"/>
        <v>0</v>
      </c>
      <c r="M10149">
        <v>0.04</v>
      </c>
      <c r="N10149">
        <f t="shared" si="1255"/>
        <v>3.3960531989175591E-3</v>
      </c>
    </row>
    <row r="10150" spans="1:14" x14ac:dyDescent="0.3">
      <c r="A10150">
        <f t="shared" si="1248"/>
        <v>102</v>
      </c>
      <c r="E10150" s="105">
        <f t="shared" si="1249"/>
        <v>0</v>
      </c>
      <c r="I10150" s="105">
        <f t="shared" si="1250"/>
        <v>0</v>
      </c>
      <c r="J10150" s="105">
        <f t="shared" si="1252"/>
        <v>0</v>
      </c>
      <c r="K10150" s="105">
        <f t="shared" si="1253"/>
        <v>0</v>
      </c>
      <c r="L10150" s="105">
        <f t="shared" si="1254"/>
        <v>0</v>
      </c>
      <c r="M10150">
        <v>0.04</v>
      </c>
      <c r="N10150">
        <f t="shared" si="1255"/>
        <v>3.3960531989175591E-3</v>
      </c>
    </row>
    <row r="10151" spans="1:14" x14ac:dyDescent="0.3">
      <c r="A10151">
        <f t="shared" ref="A10151:A10214" si="1256">IF(COUNTIF(A10051:A10150,A10150)=100, A10150+1,A10150)</f>
        <v>102</v>
      </c>
      <c r="E10151" s="105">
        <f t="shared" ref="E10151:E10214" si="1257">MAX(0, E10051-K10051-L10051)</f>
        <v>0</v>
      </c>
      <c r="I10151" s="105">
        <f t="shared" ref="I10151:I10214" si="1258">IF(E10151&lt;I10051,J10151 + E10151, I10051)</f>
        <v>0</v>
      </c>
      <c r="J10151" s="105">
        <f t="shared" si="1252"/>
        <v>0</v>
      </c>
      <c r="K10151" s="105">
        <f t="shared" si="1253"/>
        <v>0</v>
      </c>
      <c r="L10151" s="105">
        <f t="shared" si="1254"/>
        <v>0</v>
      </c>
      <c r="M10151">
        <v>0.04</v>
      </c>
      <c r="N10151">
        <f t="shared" si="1255"/>
        <v>3.3960531989175591E-3</v>
      </c>
    </row>
    <row r="10152" spans="1:14" x14ac:dyDescent="0.3">
      <c r="A10152">
        <f t="shared" si="1256"/>
        <v>102</v>
      </c>
      <c r="E10152" s="105">
        <f t="shared" si="1257"/>
        <v>0</v>
      </c>
      <c r="I10152" s="105">
        <f t="shared" si="1258"/>
        <v>0</v>
      </c>
      <c r="J10152" s="105">
        <f t="shared" si="1252"/>
        <v>0</v>
      </c>
      <c r="K10152" s="105">
        <f t="shared" si="1253"/>
        <v>0</v>
      </c>
      <c r="L10152" s="105">
        <f t="shared" si="1254"/>
        <v>0</v>
      </c>
      <c r="M10152">
        <v>0.04</v>
      </c>
      <c r="N10152">
        <f t="shared" si="1255"/>
        <v>3.3960531989175591E-3</v>
      </c>
    </row>
    <row r="10153" spans="1:14" x14ac:dyDescent="0.3">
      <c r="A10153">
        <f t="shared" si="1256"/>
        <v>102</v>
      </c>
      <c r="E10153" s="105">
        <f t="shared" si="1257"/>
        <v>0</v>
      </c>
      <c r="I10153" s="105">
        <f t="shared" si="1258"/>
        <v>0</v>
      </c>
      <c r="J10153" s="105">
        <f t="shared" si="1252"/>
        <v>0</v>
      </c>
      <c r="K10153" s="105">
        <f t="shared" si="1253"/>
        <v>0</v>
      </c>
      <c r="L10153" s="105">
        <f t="shared" si="1254"/>
        <v>0</v>
      </c>
      <c r="M10153">
        <v>0.04</v>
      </c>
      <c r="N10153">
        <f t="shared" si="1255"/>
        <v>3.3960531989175591E-3</v>
      </c>
    </row>
    <row r="10154" spans="1:14" x14ac:dyDescent="0.3">
      <c r="A10154">
        <f t="shared" si="1256"/>
        <v>102</v>
      </c>
      <c r="E10154" s="105">
        <f t="shared" si="1257"/>
        <v>0</v>
      </c>
      <c r="I10154" s="105">
        <f t="shared" si="1258"/>
        <v>0</v>
      </c>
      <c r="J10154" s="105">
        <f t="shared" si="1252"/>
        <v>0</v>
      </c>
      <c r="K10154" s="105">
        <f t="shared" si="1253"/>
        <v>0</v>
      </c>
      <c r="L10154" s="105">
        <f t="shared" si="1254"/>
        <v>0</v>
      </c>
      <c r="M10154">
        <v>0.04</v>
      </c>
      <c r="N10154">
        <f t="shared" si="1255"/>
        <v>3.3960531989175591E-3</v>
      </c>
    </row>
    <row r="10155" spans="1:14" x14ac:dyDescent="0.3">
      <c r="A10155">
        <f t="shared" si="1256"/>
        <v>102</v>
      </c>
      <c r="E10155" s="105">
        <f t="shared" si="1257"/>
        <v>0</v>
      </c>
      <c r="I10155" s="105">
        <f t="shared" si="1258"/>
        <v>0</v>
      </c>
      <c r="J10155" s="105">
        <f t="shared" si="1252"/>
        <v>0</v>
      </c>
      <c r="K10155" s="105">
        <f t="shared" si="1253"/>
        <v>0</v>
      </c>
      <c r="L10155" s="105">
        <f t="shared" si="1254"/>
        <v>0</v>
      </c>
      <c r="M10155">
        <v>0.04</v>
      </c>
      <c r="N10155">
        <f t="shared" si="1255"/>
        <v>3.3960531989175591E-3</v>
      </c>
    </row>
    <row r="10156" spans="1:14" x14ac:dyDescent="0.3">
      <c r="A10156">
        <f t="shared" si="1256"/>
        <v>102</v>
      </c>
      <c r="E10156" s="105">
        <f t="shared" si="1257"/>
        <v>0</v>
      </c>
      <c r="I10156" s="105">
        <f t="shared" si="1258"/>
        <v>0</v>
      </c>
      <c r="J10156" s="105">
        <f t="shared" si="1252"/>
        <v>0</v>
      </c>
      <c r="K10156" s="105">
        <f t="shared" si="1253"/>
        <v>0</v>
      </c>
      <c r="L10156" s="105">
        <f t="shared" si="1254"/>
        <v>0</v>
      </c>
      <c r="M10156">
        <v>0.04</v>
      </c>
      <c r="N10156">
        <f t="shared" si="1255"/>
        <v>3.3960531989175591E-3</v>
      </c>
    </row>
    <row r="10157" spans="1:14" x14ac:dyDescent="0.3">
      <c r="A10157">
        <f t="shared" si="1256"/>
        <v>102</v>
      </c>
      <c r="E10157" s="105">
        <f t="shared" si="1257"/>
        <v>0</v>
      </c>
      <c r="I10157" s="105">
        <f t="shared" si="1258"/>
        <v>0</v>
      </c>
      <c r="J10157" s="105">
        <f t="shared" si="1252"/>
        <v>0</v>
      </c>
      <c r="K10157" s="105">
        <f t="shared" si="1253"/>
        <v>0</v>
      </c>
      <c r="L10157" s="105">
        <f t="shared" si="1254"/>
        <v>0</v>
      </c>
      <c r="M10157">
        <v>0.04</v>
      </c>
      <c r="N10157">
        <f t="shared" si="1255"/>
        <v>3.3960531989175591E-3</v>
      </c>
    </row>
    <row r="10158" spans="1:14" x14ac:dyDescent="0.3">
      <c r="A10158">
        <f t="shared" si="1256"/>
        <v>102</v>
      </c>
      <c r="E10158" s="105">
        <f t="shared" si="1257"/>
        <v>0</v>
      </c>
      <c r="I10158" s="105">
        <f t="shared" si="1258"/>
        <v>0</v>
      </c>
      <c r="J10158" s="105">
        <f t="shared" si="1252"/>
        <v>0</v>
      </c>
      <c r="K10158" s="105">
        <f t="shared" si="1253"/>
        <v>0</v>
      </c>
      <c r="L10158" s="105">
        <f t="shared" si="1254"/>
        <v>0</v>
      </c>
      <c r="M10158">
        <v>0.04</v>
      </c>
      <c r="N10158">
        <f t="shared" si="1255"/>
        <v>3.3960531989175591E-3</v>
      </c>
    </row>
    <row r="10159" spans="1:14" x14ac:dyDescent="0.3">
      <c r="A10159">
        <f t="shared" si="1256"/>
        <v>102</v>
      </c>
      <c r="E10159" s="105">
        <f t="shared" si="1257"/>
        <v>0</v>
      </c>
      <c r="I10159" s="105">
        <f t="shared" si="1258"/>
        <v>0</v>
      </c>
      <c r="J10159" s="105">
        <f t="shared" si="1252"/>
        <v>0</v>
      </c>
      <c r="K10159" s="105">
        <f t="shared" si="1253"/>
        <v>0</v>
      </c>
      <c r="L10159" s="105">
        <f t="shared" si="1254"/>
        <v>0</v>
      </c>
      <c r="M10159">
        <v>0.04</v>
      </c>
      <c r="N10159">
        <f t="shared" si="1255"/>
        <v>3.3960531989175591E-3</v>
      </c>
    </row>
    <row r="10160" spans="1:14" x14ac:dyDescent="0.3">
      <c r="A10160">
        <f t="shared" si="1256"/>
        <v>102</v>
      </c>
      <c r="E10160" s="105">
        <f t="shared" si="1257"/>
        <v>0</v>
      </c>
      <c r="I10160" s="105">
        <f t="shared" si="1258"/>
        <v>0</v>
      </c>
      <c r="J10160" s="105">
        <f t="shared" si="1252"/>
        <v>0</v>
      </c>
      <c r="K10160" s="105">
        <f t="shared" si="1253"/>
        <v>0</v>
      </c>
      <c r="L10160" s="105">
        <f t="shared" si="1254"/>
        <v>0</v>
      </c>
      <c r="M10160">
        <v>0.04</v>
      </c>
      <c r="N10160">
        <f t="shared" si="1255"/>
        <v>3.3960531989175591E-3</v>
      </c>
    </row>
    <row r="10161" spans="1:14" x14ac:dyDescent="0.3">
      <c r="A10161">
        <f t="shared" si="1256"/>
        <v>102</v>
      </c>
      <c r="E10161" s="105">
        <f t="shared" si="1257"/>
        <v>0</v>
      </c>
      <c r="I10161" s="105">
        <f t="shared" si="1258"/>
        <v>0</v>
      </c>
      <c r="J10161" s="105">
        <f t="shared" si="1252"/>
        <v>0</v>
      </c>
      <c r="K10161" s="105">
        <f t="shared" si="1253"/>
        <v>0</v>
      </c>
      <c r="L10161" s="105">
        <f t="shared" si="1254"/>
        <v>0</v>
      </c>
      <c r="M10161">
        <v>0.04</v>
      </c>
      <c r="N10161">
        <f t="shared" si="1255"/>
        <v>3.3960531989175591E-3</v>
      </c>
    </row>
    <row r="10162" spans="1:14" x14ac:dyDescent="0.3">
      <c r="A10162">
        <f t="shared" si="1256"/>
        <v>102</v>
      </c>
      <c r="E10162" s="105">
        <f t="shared" si="1257"/>
        <v>0</v>
      </c>
      <c r="I10162" s="105">
        <f t="shared" si="1258"/>
        <v>0</v>
      </c>
      <c r="J10162" s="105">
        <f t="shared" si="1252"/>
        <v>0</v>
      </c>
      <c r="K10162" s="105">
        <f t="shared" si="1253"/>
        <v>0</v>
      </c>
      <c r="L10162" s="105">
        <f t="shared" si="1254"/>
        <v>0</v>
      </c>
      <c r="M10162">
        <v>0.04</v>
      </c>
      <c r="N10162">
        <f t="shared" si="1255"/>
        <v>3.3960531989175591E-3</v>
      </c>
    </row>
    <row r="10163" spans="1:14" x14ac:dyDescent="0.3">
      <c r="A10163">
        <f t="shared" si="1256"/>
        <v>102</v>
      </c>
      <c r="E10163" s="105">
        <f t="shared" si="1257"/>
        <v>0</v>
      </c>
      <c r="I10163" s="105">
        <f t="shared" si="1258"/>
        <v>0</v>
      </c>
      <c r="J10163" s="105">
        <f t="shared" si="1252"/>
        <v>0</v>
      </c>
      <c r="K10163" s="105">
        <f t="shared" si="1253"/>
        <v>0</v>
      </c>
      <c r="L10163" s="105">
        <f t="shared" si="1254"/>
        <v>0</v>
      </c>
      <c r="M10163">
        <v>0.04</v>
      </c>
      <c r="N10163">
        <f t="shared" si="1255"/>
        <v>3.3960531989175591E-3</v>
      </c>
    </row>
    <row r="10164" spans="1:14" x14ac:dyDescent="0.3">
      <c r="A10164">
        <f t="shared" si="1256"/>
        <v>102</v>
      </c>
      <c r="E10164" s="105">
        <f t="shared" si="1257"/>
        <v>0</v>
      </c>
      <c r="I10164" s="105">
        <f t="shared" si="1258"/>
        <v>0</v>
      </c>
      <c r="J10164" s="105">
        <f t="shared" si="1252"/>
        <v>0</v>
      </c>
      <c r="K10164" s="105">
        <f t="shared" si="1253"/>
        <v>0</v>
      </c>
      <c r="L10164" s="105">
        <f t="shared" si="1254"/>
        <v>0</v>
      </c>
      <c r="M10164">
        <v>0.04</v>
      </c>
      <c r="N10164">
        <f t="shared" si="1255"/>
        <v>3.3960531989175591E-3</v>
      </c>
    </row>
    <row r="10165" spans="1:14" x14ac:dyDescent="0.3">
      <c r="A10165">
        <f t="shared" si="1256"/>
        <v>102</v>
      </c>
      <c r="E10165" s="105">
        <f t="shared" si="1257"/>
        <v>0</v>
      </c>
      <c r="I10165" s="105">
        <f t="shared" si="1258"/>
        <v>0</v>
      </c>
      <c r="J10165" s="105">
        <f t="shared" si="1252"/>
        <v>0</v>
      </c>
      <c r="K10165" s="105">
        <f t="shared" si="1253"/>
        <v>0</v>
      </c>
      <c r="L10165" s="105">
        <f t="shared" si="1254"/>
        <v>0</v>
      </c>
      <c r="M10165">
        <v>0.04</v>
      </c>
      <c r="N10165">
        <f t="shared" si="1255"/>
        <v>3.3960531989175591E-3</v>
      </c>
    </row>
    <row r="10166" spans="1:14" x14ac:dyDescent="0.3">
      <c r="A10166">
        <f t="shared" si="1256"/>
        <v>102</v>
      </c>
      <c r="E10166" s="105">
        <f t="shared" si="1257"/>
        <v>0</v>
      </c>
      <c r="I10166" s="105">
        <f t="shared" si="1258"/>
        <v>0</v>
      </c>
      <c r="J10166" s="105">
        <f t="shared" si="1252"/>
        <v>0</v>
      </c>
      <c r="K10166" s="105">
        <f t="shared" si="1253"/>
        <v>0</v>
      </c>
      <c r="L10166" s="105">
        <f t="shared" si="1254"/>
        <v>0</v>
      </c>
      <c r="M10166">
        <v>0.04</v>
      </c>
      <c r="N10166">
        <f t="shared" si="1255"/>
        <v>3.3960531989175591E-3</v>
      </c>
    </row>
    <row r="10167" spans="1:14" x14ac:dyDescent="0.3">
      <c r="A10167">
        <f t="shared" si="1256"/>
        <v>102</v>
      </c>
      <c r="E10167" s="105">
        <f t="shared" si="1257"/>
        <v>0</v>
      </c>
      <c r="I10167" s="105">
        <f t="shared" si="1258"/>
        <v>0</v>
      </c>
      <c r="J10167" s="105">
        <f t="shared" si="1252"/>
        <v>0</v>
      </c>
      <c r="K10167" s="105">
        <f t="shared" si="1253"/>
        <v>0</v>
      </c>
      <c r="L10167" s="105">
        <f t="shared" si="1254"/>
        <v>0</v>
      </c>
      <c r="M10167">
        <v>0.04</v>
      </c>
      <c r="N10167">
        <f t="shared" si="1255"/>
        <v>3.3960531989175591E-3</v>
      </c>
    </row>
    <row r="10168" spans="1:14" x14ac:dyDescent="0.3">
      <c r="A10168">
        <f t="shared" si="1256"/>
        <v>102</v>
      </c>
      <c r="E10168" s="105">
        <f t="shared" si="1257"/>
        <v>0</v>
      </c>
      <c r="I10168" s="105">
        <f t="shared" si="1258"/>
        <v>0</v>
      </c>
      <c r="J10168" s="105">
        <f t="shared" si="1252"/>
        <v>0</v>
      </c>
      <c r="K10168" s="105">
        <f t="shared" si="1253"/>
        <v>0</v>
      </c>
      <c r="L10168" s="105">
        <f t="shared" si="1254"/>
        <v>0</v>
      </c>
      <c r="M10168">
        <v>0.04</v>
      </c>
      <c r="N10168">
        <f t="shared" si="1255"/>
        <v>3.3960531989175591E-3</v>
      </c>
    </row>
    <row r="10169" spans="1:14" x14ac:dyDescent="0.3">
      <c r="A10169">
        <f t="shared" si="1256"/>
        <v>102</v>
      </c>
      <c r="E10169" s="105">
        <f t="shared" si="1257"/>
        <v>0</v>
      </c>
      <c r="I10169" s="105">
        <f t="shared" si="1258"/>
        <v>0</v>
      </c>
      <c r="J10169" s="105">
        <f t="shared" si="1252"/>
        <v>0</v>
      </c>
      <c r="K10169" s="105">
        <f t="shared" si="1253"/>
        <v>0</v>
      </c>
      <c r="L10169" s="105">
        <f t="shared" si="1254"/>
        <v>0</v>
      </c>
      <c r="M10169">
        <v>0.04</v>
      </c>
      <c r="N10169">
        <f t="shared" si="1255"/>
        <v>3.3960531989175591E-3</v>
      </c>
    </row>
    <row r="10170" spans="1:14" x14ac:dyDescent="0.3">
      <c r="A10170">
        <f t="shared" si="1256"/>
        <v>102</v>
      </c>
      <c r="E10170" s="105">
        <f t="shared" si="1257"/>
        <v>0</v>
      </c>
      <c r="I10170" s="105">
        <f t="shared" si="1258"/>
        <v>0</v>
      </c>
      <c r="J10170" s="105">
        <f t="shared" si="1252"/>
        <v>0</v>
      </c>
      <c r="K10170" s="105">
        <f t="shared" si="1253"/>
        <v>0</v>
      </c>
      <c r="L10170" s="105">
        <f t="shared" si="1254"/>
        <v>0</v>
      </c>
      <c r="M10170">
        <v>0.04</v>
      </c>
      <c r="N10170">
        <f t="shared" si="1255"/>
        <v>3.3960531989175591E-3</v>
      </c>
    </row>
    <row r="10171" spans="1:14" x14ac:dyDescent="0.3">
      <c r="A10171">
        <f t="shared" si="1256"/>
        <v>102</v>
      </c>
      <c r="E10171" s="105">
        <f t="shared" si="1257"/>
        <v>0</v>
      </c>
      <c r="I10171" s="105">
        <f t="shared" si="1258"/>
        <v>0</v>
      </c>
      <c r="J10171" s="105">
        <f t="shared" si="1252"/>
        <v>0</v>
      </c>
      <c r="K10171" s="105">
        <f t="shared" si="1253"/>
        <v>0</v>
      </c>
      <c r="L10171" s="105">
        <f t="shared" si="1254"/>
        <v>0</v>
      </c>
      <c r="M10171">
        <v>0.04</v>
      </c>
      <c r="N10171">
        <f t="shared" si="1255"/>
        <v>3.3960531989175591E-3</v>
      </c>
    </row>
    <row r="10172" spans="1:14" x14ac:dyDescent="0.3">
      <c r="A10172">
        <f t="shared" si="1256"/>
        <v>102</v>
      </c>
      <c r="E10172" s="105">
        <f t="shared" si="1257"/>
        <v>0</v>
      </c>
      <c r="I10172" s="105">
        <f t="shared" si="1258"/>
        <v>0</v>
      </c>
      <c r="J10172" s="105">
        <f t="shared" si="1252"/>
        <v>0</v>
      </c>
      <c r="K10172" s="105">
        <f t="shared" si="1253"/>
        <v>0</v>
      </c>
      <c r="L10172" s="105">
        <f t="shared" si="1254"/>
        <v>0</v>
      </c>
      <c r="M10172">
        <v>0.04</v>
      </c>
      <c r="N10172">
        <f t="shared" si="1255"/>
        <v>3.3960531989175591E-3</v>
      </c>
    </row>
    <row r="10173" spans="1:14" x14ac:dyDescent="0.3">
      <c r="A10173">
        <f t="shared" si="1256"/>
        <v>102</v>
      </c>
      <c r="E10173" s="105">
        <f t="shared" si="1257"/>
        <v>0</v>
      </c>
      <c r="I10173" s="105">
        <f t="shared" si="1258"/>
        <v>0</v>
      </c>
      <c r="J10173" s="105">
        <f t="shared" si="1252"/>
        <v>0</v>
      </c>
      <c r="K10173" s="105">
        <f t="shared" si="1253"/>
        <v>0</v>
      </c>
      <c r="L10173" s="105">
        <f t="shared" si="1254"/>
        <v>0</v>
      </c>
      <c r="M10173">
        <v>0.04</v>
      </c>
      <c r="N10173">
        <f t="shared" si="1255"/>
        <v>3.3960531989175591E-3</v>
      </c>
    </row>
    <row r="10174" spans="1:14" x14ac:dyDescent="0.3">
      <c r="A10174">
        <f t="shared" si="1256"/>
        <v>102</v>
      </c>
      <c r="E10174" s="105">
        <f t="shared" si="1257"/>
        <v>0</v>
      </c>
      <c r="I10174" s="105">
        <f t="shared" si="1258"/>
        <v>0</v>
      </c>
      <c r="J10174" s="105">
        <f t="shared" si="1252"/>
        <v>0</v>
      </c>
      <c r="K10174" s="105">
        <f t="shared" si="1253"/>
        <v>0</v>
      </c>
      <c r="L10174" s="105">
        <f t="shared" si="1254"/>
        <v>0</v>
      </c>
      <c r="M10174">
        <v>0.04</v>
      </c>
      <c r="N10174">
        <f t="shared" si="1255"/>
        <v>3.3960531989175591E-3</v>
      </c>
    </row>
    <row r="10175" spans="1:14" x14ac:dyDescent="0.3">
      <c r="A10175">
        <f t="shared" si="1256"/>
        <v>102</v>
      </c>
      <c r="E10175" s="105">
        <f t="shared" si="1257"/>
        <v>0</v>
      </c>
      <c r="I10175" s="105">
        <f t="shared" si="1258"/>
        <v>0</v>
      </c>
      <c r="J10175" s="105">
        <f t="shared" si="1252"/>
        <v>0</v>
      </c>
      <c r="K10175" s="105">
        <f t="shared" si="1253"/>
        <v>0</v>
      </c>
      <c r="L10175" s="105">
        <f t="shared" si="1254"/>
        <v>0</v>
      </c>
      <c r="M10175">
        <v>0.04</v>
      </c>
      <c r="N10175">
        <f t="shared" si="1255"/>
        <v>3.3960531989175591E-3</v>
      </c>
    </row>
    <row r="10176" spans="1:14" x14ac:dyDescent="0.3">
      <c r="A10176">
        <f t="shared" si="1256"/>
        <v>102</v>
      </c>
      <c r="E10176" s="105">
        <f t="shared" si="1257"/>
        <v>0</v>
      </c>
      <c r="I10176" s="105">
        <f t="shared" si="1258"/>
        <v>0</v>
      </c>
      <c r="J10176" s="105">
        <f t="shared" si="1252"/>
        <v>0</v>
      </c>
      <c r="K10176" s="105">
        <f t="shared" si="1253"/>
        <v>0</v>
      </c>
      <c r="L10176" s="105">
        <f t="shared" si="1254"/>
        <v>0</v>
      </c>
      <c r="M10176">
        <v>0.04</v>
      </c>
      <c r="N10176">
        <f t="shared" si="1255"/>
        <v>3.3960531989175591E-3</v>
      </c>
    </row>
    <row r="10177" spans="1:14" x14ac:dyDescent="0.3">
      <c r="A10177">
        <f t="shared" si="1256"/>
        <v>102</v>
      </c>
      <c r="E10177" s="105">
        <f t="shared" si="1257"/>
        <v>0</v>
      </c>
      <c r="I10177" s="105">
        <f t="shared" si="1258"/>
        <v>0</v>
      </c>
      <c r="J10177" s="105">
        <f t="shared" si="1252"/>
        <v>0</v>
      </c>
      <c r="K10177" s="105">
        <f t="shared" si="1253"/>
        <v>0</v>
      </c>
      <c r="L10177" s="105">
        <f t="shared" si="1254"/>
        <v>0</v>
      </c>
      <c r="M10177">
        <v>0.04</v>
      </c>
      <c r="N10177">
        <f t="shared" si="1255"/>
        <v>3.3960531989175591E-3</v>
      </c>
    </row>
    <row r="10178" spans="1:14" x14ac:dyDescent="0.3">
      <c r="A10178">
        <f t="shared" si="1256"/>
        <v>102</v>
      </c>
      <c r="E10178" s="105">
        <f t="shared" si="1257"/>
        <v>0</v>
      </c>
      <c r="I10178" s="105">
        <f t="shared" si="1258"/>
        <v>0</v>
      </c>
      <c r="J10178" s="105">
        <f t="shared" si="1252"/>
        <v>0</v>
      </c>
      <c r="K10178" s="105">
        <f t="shared" si="1253"/>
        <v>0</v>
      </c>
      <c r="L10178" s="105">
        <f t="shared" si="1254"/>
        <v>0</v>
      </c>
      <c r="M10178">
        <v>0.04</v>
      </c>
      <c r="N10178">
        <f t="shared" si="1255"/>
        <v>3.3960531989175591E-3</v>
      </c>
    </row>
    <row r="10179" spans="1:14" x14ac:dyDescent="0.3">
      <c r="A10179">
        <f t="shared" si="1256"/>
        <v>102</v>
      </c>
      <c r="E10179" s="105">
        <f t="shared" si="1257"/>
        <v>0</v>
      </c>
      <c r="I10179" s="105">
        <f t="shared" si="1258"/>
        <v>0</v>
      </c>
      <c r="J10179" s="105">
        <f t="shared" ref="J10179:J10242" si="1259">E10179*($H$2/12)</f>
        <v>0</v>
      </c>
      <c r="K10179" s="105">
        <f t="shared" ref="K10179:K10242" si="1260">I10179-J10179</f>
        <v>0</v>
      </c>
      <c r="L10179" s="105">
        <f t="shared" ref="L10179:L10242" si="1261">N10179*(E10179-K10179)</f>
        <v>0</v>
      </c>
      <c r="M10179">
        <v>0.04</v>
      </c>
      <c r="N10179">
        <f t="shared" ref="N10179:N10242" si="1262">1-(POWER(1-M10179,(1/12)))</f>
        <v>3.3960531989175591E-3</v>
      </c>
    </row>
    <row r="10180" spans="1:14" x14ac:dyDescent="0.3">
      <c r="A10180">
        <f t="shared" si="1256"/>
        <v>102</v>
      </c>
      <c r="E10180" s="105">
        <f t="shared" si="1257"/>
        <v>0</v>
      </c>
      <c r="I10180" s="105">
        <f t="shared" si="1258"/>
        <v>0</v>
      </c>
      <c r="J10180" s="105">
        <f t="shared" si="1259"/>
        <v>0</v>
      </c>
      <c r="K10180" s="105">
        <f t="shared" si="1260"/>
        <v>0</v>
      </c>
      <c r="L10180" s="105">
        <f t="shared" si="1261"/>
        <v>0</v>
      </c>
      <c r="M10180">
        <v>0.04</v>
      </c>
      <c r="N10180">
        <f t="shared" si="1262"/>
        <v>3.3960531989175591E-3</v>
      </c>
    </row>
    <row r="10181" spans="1:14" x14ac:dyDescent="0.3">
      <c r="A10181">
        <f t="shared" si="1256"/>
        <v>102</v>
      </c>
      <c r="E10181" s="105">
        <f t="shared" si="1257"/>
        <v>0</v>
      </c>
      <c r="I10181" s="105">
        <f t="shared" si="1258"/>
        <v>0</v>
      </c>
      <c r="J10181" s="105">
        <f t="shared" si="1259"/>
        <v>0</v>
      </c>
      <c r="K10181" s="105">
        <f t="shared" si="1260"/>
        <v>0</v>
      </c>
      <c r="L10181" s="105">
        <f t="shared" si="1261"/>
        <v>0</v>
      </c>
      <c r="M10181">
        <v>0.04</v>
      </c>
      <c r="N10181">
        <f t="shared" si="1262"/>
        <v>3.3960531989175591E-3</v>
      </c>
    </row>
    <row r="10182" spans="1:14" x14ac:dyDescent="0.3">
      <c r="A10182">
        <f t="shared" si="1256"/>
        <v>102</v>
      </c>
      <c r="E10182" s="105">
        <f t="shared" si="1257"/>
        <v>0</v>
      </c>
      <c r="I10182" s="105">
        <f t="shared" si="1258"/>
        <v>0</v>
      </c>
      <c r="J10182" s="105">
        <f t="shared" si="1259"/>
        <v>0</v>
      </c>
      <c r="K10182" s="105">
        <f t="shared" si="1260"/>
        <v>0</v>
      </c>
      <c r="L10182" s="105">
        <f t="shared" si="1261"/>
        <v>0</v>
      </c>
      <c r="M10182">
        <v>0.04</v>
      </c>
      <c r="N10182">
        <f t="shared" si="1262"/>
        <v>3.3960531989175591E-3</v>
      </c>
    </row>
    <row r="10183" spans="1:14" x14ac:dyDescent="0.3">
      <c r="A10183">
        <f t="shared" si="1256"/>
        <v>102</v>
      </c>
      <c r="E10183" s="105">
        <f t="shared" si="1257"/>
        <v>0</v>
      </c>
      <c r="I10183" s="105">
        <f t="shared" si="1258"/>
        <v>0</v>
      </c>
      <c r="J10183" s="105">
        <f t="shared" si="1259"/>
        <v>0</v>
      </c>
      <c r="K10183" s="105">
        <f t="shared" si="1260"/>
        <v>0</v>
      </c>
      <c r="L10183" s="105">
        <f t="shared" si="1261"/>
        <v>0</v>
      </c>
      <c r="M10183">
        <v>0.04</v>
      </c>
      <c r="N10183">
        <f t="shared" si="1262"/>
        <v>3.3960531989175591E-3</v>
      </c>
    </row>
    <row r="10184" spans="1:14" x14ac:dyDescent="0.3">
      <c r="A10184">
        <f t="shared" si="1256"/>
        <v>102</v>
      </c>
      <c r="E10184" s="105">
        <f t="shared" si="1257"/>
        <v>0</v>
      </c>
      <c r="I10184" s="105">
        <f t="shared" si="1258"/>
        <v>0</v>
      </c>
      <c r="J10184" s="105">
        <f t="shared" si="1259"/>
        <v>0</v>
      </c>
      <c r="K10184" s="105">
        <f t="shared" si="1260"/>
        <v>0</v>
      </c>
      <c r="L10184" s="105">
        <f t="shared" si="1261"/>
        <v>0</v>
      </c>
      <c r="M10184">
        <v>0.04</v>
      </c>
      <c r="N10184">
        <f t="shared" si="1262"/>
        <v>3.3960531989175591E-3</v>
      </c>
    </row>
    <row r="10185" spans="1:14" x14ac:dyDescent="0.3">
      <c r="A10185">
        <f t="shared" si="1256"/>
        <v>102</v>
      </c>
      <c r="E10185" s="105">
        <f t="shared" si="1257"/>
        <v>0</v>
      </c>
      <c r="I10185" s="105">
        <f t="shared" si="1258"/>
        <v>0</v>
      </c>
      <c r="J10185" s="105">
        <f t="shared" si="1259"/>
        <v>0</v>
      </c>
      <c r="K10185" s="105">
        <f t="shared" si="1260"/>
        <v>0</v>
      </c>
      <c r="L10185" s="105">
        <f t="shared" si="1261"/>
        <v>0</v>
      </c>
      <c r="M10185">
        <v>0.04</v>
      </c>
      <c r="N10185">
        <f t="shared" si="1262"/>
        <v>3.3960531989175591E-3</v>
      </c>
    </row>
    <row r="10186" spans="1:14" x14ac:dyDescent="0.3">
      <c r="A10186">
        <f t="shared" si="1256"/>
        <v>102</v>
      </c>
      <c r="E10186" s="105">
        <f t="shared" si="1257"/>
        <v>0</v>
      </c>
      <c r="I10186" s="105">
        <f t="shared" si="1258"/>
        <v>0</v>
      </c>
      <c r="J10186" s="105">
        <f t="shared" si="1259"/>
        <v>0</v>
      </c>
      <c r="K10186" s="105">
        <f t="shared" si="1260"/>
        <v>0</v>
      </c>
      <c r="L10186" s="105">
        <f t="shared" si="1261"/>
        <v>0</v>
      </c>
      <c r="M10186">
        <v>0.04</v>
      </c>
      <c r="N10186">
        <f t="shared" si="1262"/>
        <v>3.3960531989175591E-3</v>
      </c>
    </row>
    <row r="10187" spans="1:14" x14ac:dyDescent="0.3">
      <c r="A10187">
        <f t="shared" si="1256"/>
        <v>102</v>
      </c>
      <c r="E10187" s="105">
        <f t="shared" si="1257"/>
        <v>0</v>
      </c>
      <c r="I10187" s="105">
        <f t="shared" si="1258"/>
        <v>0</v>
      </c>
      <c r="J10187" s="105">
        <f t="shared" si="1259"/>
        <v>0</v>
      </c>
      <c r="K10187" s="105">
        <f t="shared" si="1260"/>
        <v>0</v>
      </c>
      <c r="L10187" s="105">
        <f t="shared" si="1261"/>
        <v>0</v>
      </c>
      <c r="M10187">
        <v>0.04</v>
      </c>
      <c r="N10187">
        <f t="shared" si="1262"/>
        <v>3.3960531989175591E-3</v>
      </c>
    </row>
    <row r="10188" spans="1:14" x14ac:dyDescent="0.3">
      <c r="A10188">
        <f t="shared" si="1256"/>
        <v>102</v>
      </c>
      <c r="E10188" s="105">
        <f t="shared" si="1257"/>
        <v>0</v>
      </c>
      <c r="I10188" s="105">
        <f t="shared" si="1258"/>
        <v>0</v>
      </c>
      <c r="J10188" s="105">
        <f t="shared" si="1259"/>
        <v>0</v>
      </c>
      <c r="K10188" s="105">
        <f t="shared" si="1260"/>
        <v>0</v>
      </c>
      <c r="L10188" s="105">
        <f t="shared" si="1261"/>
        <v>0</v>
      </c>
      <c r="M10188">
        <v>0.04</v>
      </c>
      <c r="N10188">
        <f t="shared" si="1262"/>
        <v>3.3960531989175591E-3</v>
      </c>
    </row>
    <row r="10189" spans="1:14" x14ac:dyDescent="0.3">
      <c r="A10189">
        <f t="shared" si="1256"/>
        <v>102</v>
      </c>
      <c r="E10189" s="105">
        <f t="shared" si="1257"/>
        <v>0</v>
      </c>
      <c r="I10189" s="105">
        <f t="shared" si="1258"/>
        <v>0</v>
      </c>
      <c r="J10189" s="105">
        <f t="shared" si="1259"/>
        <v>0</v>
      </c>
      <c r="K10189" s="105">
        <f t="shared" si="1260"/>
        <v>0</v>
      </c>
      <c r="L10189" s="105">
        <f t="shared" si="1261"/>
        <v>0</v>
      </c>
      <c r="M10189">
        <v>0.04</v>
      </c>
      <c r="N10189">
        <f t="shared" si="1262"/>
        <v>3.3960531989175591E-3</v>
      </c>
    </row>
    <row r="10190" spans="1:14" x14ac:dyDescent="0.3">
      <c r="A10190">
        <f t="shared" si="1256"/>
        <v>102</v>
      </c>
      <c r="E10190" s="105">
        <f t="shared" si="1257"/>
        <v>0</v>
      </c>
      <c r="I10190" s="105">
        <f t="shared" si="1258"/>
        <v>0</v>
      </c>
      <c r="J10190" s="105">
        <f t="shared" si="1259"/>
        <v>0</v>
      </c>
      <c r="K10190" s="105">
        <f t="shared" si="1260"/>
        <v>0</v>
      </c>
      <c r="L10190" s="105">
        <f t="shared" si="1261"/>
        <v>0</v>
      </c>
      <c r="M10190">
        <v>0.04</v>
      </c>
      <c r="N10190">
        <f t="shared" si="1262"/>
        <v>3.3960531989175591E-3</v>
      </c>
    </row>
    <row r="10191" spans="1:14" x14ac:dyDescent="0.3">
      <c r="A10191">
        <f t="shared" si="1256"/>
        <v>102</v>
      </c>
      <c r="E10191" s="105">
        <f t="shared" si="1257"/>
        <v>0</v>
      </c>
      <c r="I10191" s="105">
        <f t="shared" si="1258"/>
        <v>0</v>
      </c>
      <c r="J10191" s="105">
        <f t="shared" si="1259"/>
        <v>0</v>
      </c>
      <c r="K10191" s="105">
        <f t="shared" si="1260"/>
        <v>0</v>
      </c>
      <c r="L10191" s="105">
        <f t="shared" si="1261"/>
        <v>0</v>
      </c>
      <c r="M10191">
        <v>0.04</v>
      </c>
      <c r="N10191">
        <f t="shared" si="1262"/>
        <v>3.3960531989175591E-3</v>
      </c>
    </row>
    <row r="10192" spans="1:14" x14ac:dyDescent="0.3">
      <c r="A10192">
        <f t="shared" si="1256"/>
        <v>102</v>
      </c>
      <c r="E10192" s="105">
        <f t="shared" si="1257"/>
        <v>0</v>
      </c>
      <c r="I10192" s="105">
        <f t="shared" si="1258"/>
        <v>0</v>
      </c>
      <c r="J10192" s="105">
        <f t="shared" si="1259"/>
        <v>0</v>
      </c>
      <c r="K10192" s="105">
        <f t="shared" si="1260"/>
        <v>0</v>
      </c>
      <c r="L10192" s="105">
        <f t="shared" si="1261"/>
        <v>0</v>
      </c>
      <c r="M10192">
        <v>0.04</v>
      </c>
      <c r="N10192">
        <f t="shared" si="1262"/>
        <v>3.3960531989175591E-3</v>
      </c>
    </row>
    <row r="10193" spans="1:15" x14ac:dyDescent="0.3">
      <c r="A10193">
        <f t="shared" si="1256"/>
        <v>102</v>
      </c>
      <c r="E10193" s="105">
        <f t="shared" si="1257"/>
        <v>0</v>
      </c>
      <c r="I10193" s="105">
        <f t="shared" si="1258"/>
        <v>0</v>
      </c>
      <c r="J10193" s="105">
        <f t="shared" si="1259"/>
        <v>0</v>
      </c>
      <c r="K10193" s="105">
        <f t="shared" si="1260"/>
        <v>0</v>
      </c>
      <c r="L10193" s="105">
        <f t="shared" si="1261"/>
        <v>0</v>
      </c>
      <c r="M10193">
        <v>0.04</v>
      </c>
      <c r="N10193">
        <f t="shared" si="1262"/>
        <v>3.3960531989175591E-3</v>
      </c>
    </row>
    <row r="10194" spans="1:15" x14ac:dyDescent="0.3">
      <c r="A10194">
        <f t="shared" si="1256"/>
        <v>102</v>
      </c>
      <c r="E10194" s="105">
        <f t="shared" si="1257"/>
        <v>0</v>
      </c>
      <c r="I10194" s="105">
        <f t="shared" si="1258"/>
        <v>0</v>
      </c>
      <c r="J10194" s="105">
        <f t="shared" si="1259"/>
        <v>0</v>
      </c>
      <c r="K10194" s="105">
        <f t="shared" si="1260"/>
        <v>0</v>
      </c>
      <c r="L10194" s="105">
        <f t="shared" si="1261"/>
        <v>0</v>
      </c>
      <c r="M10194">
        <v>0.04</v>
      </c>
      <c r="N10194">
        <f t="shared" si="1262"/>
        <v>3.3960531989175591E-3</v>
      </c>
    </row>
    <row r="10195" spans="1:15" x14ac:dyDescent="0.3">
      <c r="A10195">
        <f t="shared" si="1256"/>
        <v>102</v>
      </c>
      <c r="E10195" s="105">
        <f t="shared" si="1257"/>
        <v>0</v>
      </c>
      <c r="I10195" s="105">
        <f t="shared" si="1258"/>
        <v>0</v>
      </c>
      <c r="J10195" s="105">
        <f t="shared" si="1259"/>
        <v>0</v>
      </c>
      <c r="K10195" s="105">
        <f t="shared" si="1260"/>
        <v>0</v>
      </c>
      <c r="L10195" s="105">
        <f t="shared" si="1261"/>
        <v>0</v>
      </c>
      <c r="M10195">
        <v>0.04</v>
      </c>
      <c r="N10195">
        <f t="shared" si="1262"/>
        <v>3.3960531989175591E-3</v>
      </c>
    </row>
    <row r="10196" spans="1:15" x14ac:dyDescent="0.3">
      <c r="A10196">
        <f t="shared" si="1256"/>
        <v>102</v>
      </c>
      <c r="E10196" s="105">
        <f t="shared" si="1257"/>
        <v>0</v>
      </c>
      <c r="I10196" s="105">
        <f t="shared" si="1258"/>
        <v>0</v>
      </c>
      <c r="J10196" s="105">
        <f t="shared" si="1259"/>
        <v>0</v>
      </c>
      <c r="K10196" s="105">
        <f t="shared" si="1260"/>
        <v>0</v>
      </c>
      <c r="L10196" s="105">
        <f t="shared" si="1261"/>
        <v>0</v>
      </c>
      <c r="M10196">
        <v>0.04</v>
      </c>
      <c r="N10196">
        <f t="shared" si="1262"/>
        <v>3.3960531989175591E-3</v>
      </c>
    </row>
    <row r="10197" spans="1:15" x14ac:dyDescent="0.3">
      <c r="A10197">
        <f t="shared" si="1256"/>
        <v>102</v>
      </c>
      <c r="E10197" s="105">
        <f t="shared" si="1257"/>
        <v>0</v>
      </c>
      <c r="I10197" s="105">
        <f t="shared" si="1258"/>
        <v>0</v>
      </c>
      <c r="J10197" s="105">
        <f t="shared" si="1259"/>
        <v>0</v>
      </c>
      <c r="K10197" s="105">
        <f t="shared" si="1260"/>
        <v>0</v>
      </c>
      <c r="L10197" s="105">
        <f t="shared" si="1261"/>
        <v>0</v>
      </c>
      <c r="M10197">
        <v>0.04</v>
      </c>
      <c r="N10197">
        <f t="shared" si="1262"/>
        <v>3.3960531989175591E-3</v>
      </c>
    </row>
    <row r="10198" spans="1:15" x14ac:dyDescent="0.3">
      <c r="A10198">
        <f t="shared" si="1256"/>
        <v>102</v>
      </c>
      <c r="E10198" s="105">
        <f t="shared" si="1257"/>
        <v>0</v>
      </c>
      <c r="I10198" s="105">
        <f t="shared" si="1258"/>
        <v>0</v>
      </c>
      <c r="J10198" s="105">
        <f t="shared" si="1259"/>
        <v>0</v>
      </c>
      <c r="K10198" s="105">
        <f t="shared" si="1260"/>
        <v>0</v>
      </c>
      <c r="L10198" s="105">
        <f t="shared" si="1261"/>
        <v>0</v>
      </c>
      <c r="M10198">
        <v>0.04</v>
      </c>
      <c r="N10198">
        <f t="shared" si="1262"/>
        <v>3.3960531989175591E-3</v>
      </c>
    </row>
    <row r="10199" spans="1:15" x14ac:dyDescent="0.3">
      <c r="A10199">
        <f t="shared" si="1256"/>
        <v>102</v>
      </c>
      <c r="E10199" s="105">
        <f t="shared" si="1257"/>
        <v>0</v>
      </c>
      <c r="I10199" s="105">
        <f t="shared" si="1258"/>
        <v>0</v>
      </c>
      <c r="J10199" s="105">
        <f t="shared" si="1259"/>
        <v>0</v>
      </c>
      <c r="K10199" s="105">
        <f t="shared" si="1260"/>
        <v>0</v>
      </c>
      <c r="L10199" s="105">
        <f t="shared" si="1261"/>
        <v>0</v>
      </c>
      <c r="M10199">
        <v>0.04</v>
      </c>
      <c r="N10199">
        <f t="shared" si="1262"/>
        <v>3.3960531989175591E-3</v>
      </c>
    </row>
    <row r="10200" spans="1:15" x14ac:dyDescent="0.3">
      <c r="A10200">
        <f t="shared" si="1256"/>
        <v>102</v>
      </c>
      <c r="E10200" s="105">
        <f t="shared" si="1257"/>
        <v>0</v>
      </c>
      <c r="I10200" s="105">
        <f t="shared" si="1258"/>
        <v>0</v>
      </c>
      <c r="J10200" s="105">
        <f t="shared" si="1259"/>
        <v>0</v>
      </c>
      <c r="K10200" s="105">
        <f t="shared" si="1260"/>
        <v>0</v>
      </c>
      <c r="L10200" s="105">
        <f t="shared" si="1261"/>
        <v>0</v>
      </c>
      <c r="M10200">
        <v>0.04</v>
      </c>
      <c r="N10200">
        <f t="shared" si="1262"/>
        <v>3.3960531989175591E-3</v>
      </c>
    </row>
    <row r="10201" spans="1:15" x14ac:dyDescent="0.3">
      <c r="A10201">
        <f t="shared" si="1256"/>
        <v>102</v>
      </c>
      <c r="E10201" s="105">
        <f t="shared" si="1257"/>
        <v>0</v>
      </c>
      <c r="I10201" s="105">
        <f t="shared" si="1258"/>
        <v>0</v>
      </c>
      <c r="J10201" s="105">
        <f t="shared" si="1259"/>
        <v>0</v>
      </c>
      <c r="K10201" s="105">
        <f t="shared" si="1260"/>
        <v>0</v>
      </c>
      <c r="L10201" s="105">
        <f t="shared" si="1261"/>
        <v>0</v>
      </c>
      <c r="M10201">
        <v>0.04</v>
      </c>
      <c r="N10201">
        <f t="shared" si="1262"/>
        <v>3.3960531989175591E-3</v>
      </c>
      <c r="O10201" s="105" t="e">
        <f t="shared" ref="O10201" si="1263">SUM(I10102:I10201)</f>
        <v>#REF!</v>
      </c>
    </row>
    <row r="10202" spans="1:15" x14ac:dyDescent="0.3">
      <c r="A10202">
        <f t="shared" si="1256"/>
        <v>103</v>
      </c>
      <c r="E10202" s="105" t="e">
        <f t="shared" si="1257"/>
        <v>#REF!</v>
      </c>
      <c r="I10202" s="105" t="e">
        <f t="shared" si="1258"/>
        <v>#REF!</v>
      </c>
      <c r="J10202" s="105" t="e">
        <f t="shared" si="1259"/>
        <v>#REF!</v>
      </c>
      <c r="K10202" s="105" t="e">
        <f t="shared" si="1260"/>
        <v>#REF!</v>
      </c>
      <c r="L10202" s="105" t="e">
        <f t="shared" si="1261"/>
        <v>#REF!</v>
      </c>
      <c r="M10202">
        <v>0.04</v>
      </c>
      <c r="N10202">
        <f t="shared" si="1262"/>
        <v>3.3960531989175591E-3</v>
      </c>
    </row>
    <row r="10203" spans="1:15" x14ac:dyDescent="0.3">
      <c r="A10203">
        <f t="shared" si="1256"/>
        <v>103</v>
      </c>
      <c r="E10203" s="105" t="e">
        <f t="shared" si="1257"/>
        <v>#REF!</v>
      </c>
      <c r="I10203" s="105" t="e">
        <f t="shared" si="1258"/>
        <v>#REF!</v>
      </c>
      <c r="J10203" s="105" t="e">
        <f t="shared" si="1259"/>
        <v>#REF!</v>
      </c>
      <c r="K10203" s="105" t="e">
        <f t="shared" si="1260"/>
        <v>#REF!</v>
      </c>
      <c r="L10203" s="105" t="e">
        <f t="shared" si="1261"/>
        <v>#REF!</v>
      </c>
      <c r="M10203">
        <v>0.04</v>
      </c>
      <c r="N10203">
        <f t="shared" si="1262"/>
        <v>3.3960531989175591E-3</v>
      </c>
    </row>
    <row r="10204" spans="1:15" x14ac:dyDescent="0.3">
      <c r="A10204">
        <f t="shared" si="1256"/>
        <v>103</v>
      </c>
      <c r="E10204" s="105" t="e">
        <f t="shared" si="1257"/>
        <v>#REF!</v>
      </c>
      <c r="I10204" s="105" t="e">
        <f t="shared" si="1258"/>
        <v>#REF!</v>
      </c>
      <c r="J10204" s="105" t="e">
        <f t="shared" si="1259"/>
        <v>#REF!</v>
      </c>
      <c r="K10204" s="105" t="e">
        <f t="shared" si="1260"/>
        <v>#REF!</v>
      </c>
      <c r="L10204" s="105" t="e">
        <f t="shared" si="1261"/>
        <v>#REF!</v>
      </c>
      <c r="M10204">
        <v>0.04</v>
      </c>
      <c r="N10204">
        <f t="shared" si="1262"/>
        <v>3.3960531989175591E-3</v>
      </c>
    </row>
    <row r="10205" spans="1:15" x14ac:dyDescent="0.3">
      <c r="A10205">
        <f t="shared" si="1256"/>
        <v>103</v>
      </c>
      <c r="E10205" s="105">
        <f t="shared" si="1257"/>
        <v>0</v>
      </c>
      <c r="I10205" s="105">
        <f t="shared" si="1258"/>
        <v>0</v>
      </c>
      <c r="J10205" s="105">
        <f t="shared" si="1259"/>
        <v>0</v>
      </c>
      <c r="K10205" s="105">
        <f t="shared" si="1260"/>
        <v>0</v>
      </c>
      <c r="L10205" s="105">
        <f t="shared" si="1261"/>
        <v>0</v>
      </c>
      <c r="M10205">
        <v>0.04</v>
      </c>
      <c r="N10205">
        <f t="shared" si="1262"/>
        <v>3.3960531989175591E-3</v>
      </c>
    </row>
    <row r="10206" spans="1:15" x14ac:dyDescent="0.3">
      <c r="A10206">
        <f t="shared" si="1256"/>
        <v>103</v>
      </c>
      <c r="E10206" s="105">
        <f t="shared" si="1257"/>
        <v>0</v>
      </c>
      <c r="I10206" s="105">
        <f t="shared" si="1258"/>
        <v>0</v>
      </c>
      <c r="J10206" s="105">
        <f t="shared" si="1259"/>
        <v>0</v>
      </c>
      <c r="K10206" s="105">
        <f t="shared" si="1260"/>
        <v>0</v>
      </c>
      <c r="L10206" s="105">
        <f t="shared" si="1261"/>
        <v>0</v>
      </c>
      <c r="M10206">
        <v>0.04</v>
      </c>
      <c r="N10206">
        <f t="shared" si="1262"/>
        <v>3.3960531989175591E-3</v>
      </c>
    </row>
    <row r="10207" spans="1:15" x14ac:dyDescent="0.3">
      <c r="A10207">
        <f t="shared" si="1256"/>
        <v>103</v>
      </c>
      <c r="E10207" s="105">
        <f t="shared" si="1257"/>
        <v>0</v>
      </c>
      <c r="I10207" s="105">
        <f t="shared" si="1258"/>
        <v>0</v>
      </c>
      <c r="J10207" s="105">
        <f t="shared" si="1259"/>
        <v>0</v>
      </c>
      <c r="K10207" s="105">
        <f t="shared" si="1260"/>
        <v>0</v>
      </c>
      <c r="L10207" s="105">
        <f t="shared" si="1261"/>
        <v>0</v>
      </c>
      <c r="M10207">
        <v>0.04</v>
      </c>
      <c r="N10207">
        <f t="shared" si="1262"/>
        <v>3.3960531989175591E-3</v>
      </c>
    </row>
    <row r="10208" spans="1:15" x14ac:dyDescent="0.3">
      <c r="A10208">
        <f t="shared" si="1256"/>
        <v>103</v>
      </c>
      <c r="E10208" s="105">
        <f t="shared" si="1257"/>
        <v>0</v>
      </c>
      <c r="I10208" s="105">
        <f t="shared" si="1258"/>
        <v>0</v>
      </c>
      <c r="J10208" s="105">
        <f t="shared" si="1259"/>
        <v>0</v>
      </c>
      <c r="K10208" s="105">
        <f t="shared" si="1260"/>
        <v>0</v>
      </c>
      <c r="L10208" s="105">
        <f t="shared" si="1261"/>
        <v>0</v>
      </c>
      <c r="M10208">
        <v>0.04</v>
      </c>
      <c r="N10208">
        <f t="shared" si="1262"/>
        <v>3.3960531989175591E-3</v>
      </c>
    </row>
    <row r="10209" spans="1:14" x14ac:dyDescent="0.3">
      <c r="A10209">
        <f t="shared" si="1256"/>
        <v>103</v>
      </c>
      <c r="E10209" s="105">
        <f t="shared" si="1257"/>
        <v>0</v>
      </c>
      <c r="I10209" s="105">
        <f t="shared" si="1258"/>
        <v>0</v>
      </c>
      <c r="J10209" s="105">
        <f t="shared" si="1259"/>
        <v>0</v>
      </c>
      <c r="K10209" s="105">
        <f t="shared" si="1260"/>
        <v>0</v>
      </c>
      <c r="L10209" s="105">
        <f t="shared" si="1261"/>
        <v>0</v>
      </c>
      <c r="M10209">
        <v>0.04</v>
      </c>
      <c r="N10209">
        <f t="shared" si="1262"/>
        <v>3.3960531989175591E-3</v>
      </c>
    </row>
    <row r="10210" spans="1:14" x14ac:dyDescent="0.3">
      <c r="A10210">
        <f t="shared" si="1256"/>
        <v>103</v>
      </c>
      <c r="E10210" s="105">
        <f t="shared" si="1257"/>
        <v>0</v>
      </c>
      <c r="I10210" s="105">
        <f t="shared" si="1258"/>
        <v>0</v>
      </c>
      <c r="J10210" s="105">
        <f t="shared" si="1259"/>
        <v>0</v>
      </c>
      <c r="K10210" s="105">
        <f t="shared" si="1260"/>
        <v>0</v>
      </c>
      <c r="L10210" s="105">
        <f t="shared" si="1261"/>
        <v>0</v>
      </c>
      <c r="M10210">
        <v>0.04</v>
      </c>
      <c r="N10210">
        <f t="shared" si="1262"/>
        <v>3.3960531989175591E-3</v>
      </c>
    </row>
    <row r="10211" spans="1:14" x14ac:dyDescent="0.3">
      <c r="A10211">
        <f t="shared" si="1256"/>
        <v>103</v>
      </c>
      <c r="E10211" s="105">
        <f t="shared" si="1257"/>
        <v>0</v>
      </c>
      <c r="I10211" s="105">
        <f t="shared" si="1258"/>
        <v>0</v>
      </c>
      <c r="J10211" s="105">
        <f t="shared" si="1259"/>
        <v>0</v>
      </c>
      <c r="K10211" s="105">
        <f t="shared" si="1260"/>
        <v>0</v>
      </c>
      <c r="L10211" s="105">
        <f t="shared" si="1261"/>
        <v>0</v>
      </c>
      <c r="M10211">
        <v>0.04</v>
      </c>
      <c r="N10211">
        <f t="shared" si="1262"/>
        <v>3.3960531989175591E-3</v>
      </c>
    </row>
    <row r="10212" spans="1:14" x14ac:dyDescent="0.3">
      <c r="A10212">
        <f t="shared" si="1256"/>
        <v>103</v>
      </c>
      <c r="E10212" s="105">
        <f t="shared" si="1257"/>
        <v>0</v>
      </c>
      <c r="I10212" s="105">
        <f t="shared" si="1258"/>
        <v>0</v>
      </c>
      <c r="J10212" s="105">
        <f t="shared" si="1259"/>
        <v>0</v>
      </c>
      <c r="K10212" s="105">
        <f t="shared" si="1260"/>
        <v>0</v>
      </c>
      <c r="L10212" s="105">
        <f t="shared" si="1261"/>
        <v>0</v>
      </c>
      <c r="M10212">
        <v>0.04</v>
      </c>
      <c r="N10212">
        <f t="shared" si="1262"/>
        <v>3.3960531989175591E-3</v>
      </c>
    </row>
    <row r="10213" spans="1:14" x14ac:dyDescent="0.3">
      <c r="A10213">
        <f t="shared" si="1256"/>
        <v>103</v>
      </c>
      <c r="E10213" s="105">
        <f t="shared" si="1257"/>
        <v>0</v>
      </c>
      <c r="I10213" s="105">
        <f t="shared" si="1258"/>
        <v>0</v>
      </c>
      <c r="J10213" s="105">
        <f t="shared" si="1259"/>
        <v>0</v>
      </c>
      <c r="K10213" s="105">
        <f t="shared" si="1260"/>
        <v>0</v>
      </c>
      <c r="L10213" s="105">
        <f t="shared" si="1261"/>
        <v>0</v>
      </c>
      <c r="M10213">
        <v>0.04</v>
      </c>
      <c r="N10213">
        <f t="shared" si="1262"/>
        <v>3.3960531989175591E-3</v>
      </c>
    </row>
    <row r="10214" spans="1:14" x14ac:dyDescent="0.3">
      <c r="A10214">
        <f t="shared" si="1256"/>
        <v>103</v>
      </c>
      <c r="E10214" s="105">
        <f t="shared" si="1257"/>
        <v>0</v>
      </c>
      <c r="I10214" s="105">
        <f t="shared" si="1258"/>
        <v>0</v>
      </c>
      <c r="J10214" s="105">
        <f t="shared" si="1259"/>
        <v>0</v>
      </c>
      <c r="K10214" s="105">
        <f t="shared" si="1260"/>
        <v>0</v>
      </c>
      <c r="L10214" s="105">
        <f t="shared" si="1261"/>
        <v>0</v>
      </c>
      <c r="M10214">
        <v>0.04</v>
      </c>
      <c r="N10214">
        <f t="shared" si="1262"/>
        <v>3.3960531989175591E-3</v>
      </c>
    </row>
    <row r="10215" spans="1:14" x14ac:dyDescent="0.3">
      <c r="A10215">
        <f t="shared" ref="A10215:A10278" si="1264">IF(COUNTIF(A10115:A10214,A10214)=100, A10214+1,A10214)</f>
        <v>103</v>
      </c>
      <c r="E10215" s="105">
        <f t="shared" ref="E10215:E10278" si="1265">MAX(0, E10115-K10115-L10115)</f>
        <v>0</v>
      </c>
      <c r="I10215" s="105">
        <f t="shared" ref="I10215:I10278" si="1266">IF(E10215&lt;I10115,J10215 + E10215, I10115)</f>
        <v>0</v>
      </c>
      <c r="J10215" s="105">
        <f t="shared" si="1259"/>
        <v>0</v>
      </c>
      <c r="K10215" s="105">
        <f t="shared" si="1260"/>
        <v>0</v>
      </c>
      <c r="L10215" s="105">
        <f t="shared" si="1261"/>
        <v>0</v>
      </c>
      <c r="M10215">
        <v>0.04</v>
      </c>
      <c r="N10215">
        <f t="shared" si="1262"/>
        <v>3.3960531989175591E-3</v>
      </c>
    </row>
    <row r="10216" spans="1:14" x14ac:dyDescent="0.3">
      <c r="A10216">
        <f t="shared" si="1264"/>
        <v>103</v>
      </c>
      <c r="E10216" s="105">
        <f t="shared" si="1265"/>
        <v>0</v>
      </c>
      <c r="I10216" s="105">
        <f t="shared" si="1266"/>
        <v>0</v>
      </c>
      <c r="J10216" s="105">
        <f t="shared" si="1259"/>
        <v>0</v>
      </c>
      <c r="K10216" s="105">
        <f t="shared" si="1260"/>
        <v>0</v>
      </c>
      <c r="L10216" s="105">
        <f t="shared" si="1261"/>
        <v>0</v>
      </c>
      <c r="M10216">
        <v>0.04</v>
      </c>
      <c r="N10216">
        <f t="shared" si="1262"/>
        <v>3.3960531989175591E-3</v>
      </c>
    </row>
    <row r="10217" spans="1:14" x14ac:dyDescent="0.3">
      <c r="A10217">
        <f t="shared" si="1264"/>
        <v>103</v>
      </c>
      <c r="E10217" s="105">
        <f t="shared" si="1265"/>
        <v>0</v>
      </c>
      <c r="I10217" s="105">
        <f t="shared" si="1266"/>
        <v>0</v>
      </c>
      <c r="J10217" s="105">
        <f t="shared" si="1259"/>
        <v>0</v>
      </c>
      <c r="K10217" s="105">
        <f t="shared" si="1260"/>
        <v>0</v>
      </c>
      <c r="L10217" s="105">
        <f t="shared" si="1261"/>
        <v>0</v>
      </c>
      <c r="M10217">
        <v>0.04</v>
      </c>
      <c r="N10217">
        <f t="shared" si="1262"/>
        <v>3.3960531989175591E-3</v>
      </c>
    </row>
    <row r="10218" spans="1:14" x14ac:dyDescent="0.3">
      <c r="A10218">
        <f t="shared" si="1264"/>
        <v>103</v>
      </c>
      <c r="E10218" s="105">
        <f t="shared" si="1265"/>
        <v>0</v>
      </c>
      <c r="I10218" s="105">
        <f t="shared" si="1266"/>
        <v>0</v>
      </c>
      <c r="J10218" s="105">
        <f t="shared" si="1259"/>
        <v>0</v>
      </c>
      <c r="K10218" s="105">
        <f t="shared" si="1260"/>
        <v>0</v>
      </c>
      <c r="L10218" s="105">
        <f t="shared" si="1261"/>
        <v>0</v>
      </c>
      <c r="M10218">
        <v>0.04</v>
      </c>
      <c r="N10218">
        <f t="shared" si="1262"/>
        <v>3.3960531989175591E-3</v>
      </c>
    </row>
    <row r="10219" spans="1:14" x14ac:dyDescent="0.3">
      <c r="A10219">
        <f t="shared" si="1264"/>
        <v>103</v>
      </c>
      <c r="E10219" s="105">
        <f t="shared" si="1265"/>
        <v>0</v>
      </c>
      <c r="I10219" s="105">
        <f t="shared" si="1266"/>
        <v>0</v>
      </c>
      <c r="J10219" s="105">
        <f t="shared" si="1259"/>
        <v>0</v>
      </c>
      <c r="K10219" s="105">
        <f t="shared" si="1260"/>
        <v>0</v>
      </c>
      <c r="L10219" s="105">
        <f t="shared" si="1261"/>
        <v>0</v>
      </c>
      <c r="M10219">
        <v>0.04</v>
      </c>
      <c r="N10219">
        <f t="shared" si="1262"/>
        <v>3.3960531989175591E-3</v>
      </c>
    </row>
    <row r="10220" spans="1:14" x14ac:dyDescent="0.3">
      <c r="A10220">
        <f t="shared" si="1264"/>
        <v>103</v>
      </c>
      <c r="E10220" s="105">
        <f t="shared" si="1265"/>
        <v>0</v>
      </c>
      <c r="I10220" s="105">
        <f t="shared" si="1266"/>
        <v>0</v>
      </c>
      <c r="J10220" s="105">
        <f t="shared" si="1259"/>
        <v>0</v>
      </c>
      <c r="K10220" s="105">
        <f t="shared" si="1260"/>
        <v>0</v>
      </c>
      <c r="L10220" s="105">
        <f t="shared" si="1261"/>
        <v>0</v>
      </c>
      <c r="M10220">
        <v>0.04</v>
      </c>
      <c r="N10220">
        <f t="shared" si="1262"/>
        <v>3.3960531989175591E-3</v>
      </c>
    </row>
    <row r="10221" spans="1:14" x14ac:dyDescent="0.3">
      <c r="A10221">
        <f t="shared" si="1264"/>
        <v>103</v>
      </c>
      <c r="E10221" s="105">
        <f t="shared" si="1265"/>
        <v>0</v>
      </c>
      <c r="I10221" s="105">
        <f t="shared" si="1266"/>
        <v>0</v>
      </c>
      <c r="J10221" s="105">
        <f t="shared" si="1259"/>
        <v>0</v>
      </c>
      <c r="K10221" s="105">
        <f t="shared" si="1260"/>
        <v>0</v>
      </c>
      <c r="L10221" s="105">
        <f t="shared" si="1261"/>
        <v>0</v>
      </c>
      <c r="M10221">
        <v>0.04</v>
      </c>
      <c r="N10221">
        <f t="shared" si="1262"/>
        <v>3.3960531989175591E-3</v>
      </c>
    </row>
    <row r="10222" spans="1:14" x14ac:dyDescent="0.3">
      <c r="A10222">
        <f t="shared" si="1264"/>
        <v>103</v>
      </c>
      <c r="E10222" s="105">
        <f t="shared" si="1265"/>
        <v>0</v>
      </c>
      <c r="I10222" s="105">
        <f t="shared" si="1266"/>
        <v>0</v>
      </c>
      <c r="J10222" s="105">
        <f t="shared" si="1259"/>
        <v>0</v>
      </c>
      <c r="K10222" s="105">
        <f t="shared" si="1260"/>
        <v>0</v>
      </c>
      <c r="L10222" s="105">
        <f t="shared" si="1261"/>
        <v>0</v>
      </c>
      <c r="M10222">
        <v>0.04</v>
      </c>
      <c r="N10222">
        <f t="shared" si="1262"/>
        <v>3.3960531989175591E-3</v>
      </c>
    </row>
    <row r="10223" spans="1:14" x14ac:dyDescent="0.3">
      <c r="A10223">
        <f t="shared" si="1264"/>
        <v>103</v>
      </c>
      <c r="E10223" s="105">
        <f t="shared" si="1265"/>
        <v>0</v>
      </c>
      <c r="I10223" s="105">
        <f t="shared" si="1266"/>
        <v>0</v>
      </c>
      <c r="J10223" s="105">
        <f t="shared" si="1259"/>
        <v>0</v>
      </c>
      <c r="K10223" s="105">
        <f t="shared" si="1260"/>
        <v>0</v>
      </c>
      <c r="L10223" s="105">
        <f t="shared" si="1261"/>
        <v>0</v>
      </c>
      <c r="M10223">
        <v>0.04</v>
      </c>
      <c r="N10223">
        <f t="shared" si="1262"/>
        <v>3.3960531989175591E-3</v>
      </c>
    </row>
    <row r="10224" spans="1:14" x14ac:dyDescent="0.3">
      <c r="A10224">
        <f t="shared" si="1264"/>
        <v>103</v>
      </c>
      <c r="E10224" s="105">
        <f t="shared" si="1265"/>
        <v>0</v>
      </c>
      <c r="I10224" s="105">
        <f t="shared" si="1266"/>
        <v>0</v>
      </c>
      <c r="J10224" s="105">
        <f t="shared" si="1259"/>
        <v>0</v>
      </c>
      <c r="K10224" s="105">
        <f t="shared" si="1260"/>
        <v>0</v>
      </c>
      <c r="L10224" s="105">
        <f t="shared" si="1261"/>
        <v>0</v>
      </c>
      <c r="M10224">
        <v>0.04</v>
      </c>
      <c r="N10224">
        <f t="shared" si="1262"/>
        <v>3.3960531989175591E-3</v>
      </c>
    </row>
    <row r="10225" spans="1:14" x14ac:dyDescent="0.3">
      <c r="A10225">
        <f t="shared" si="1264"/>
        <v>103</v>
      </c>
      <c r="E10225" s="105">
        <f t="shared" si="1265"/>
        <v>0</v>
      </c>
      <c r="I10225" s="105">
        <f t="shared" si="1266"/>
        <v>0</v>
      </c>
      <c r="J10225" s="105">
        <f t="shared" si="1259"/>
        <v>0</v>
      </c>
      <c r="K10225" s="105">
        <f t="shared" si="1260"/>
        <v>0</v>
      </c>
      <c r="L10225" s="105">
        <f t="shared" si="1261"/>
        <v>0</v>
      </c>
      <c r="M10225">
        <v>0.04</v>
      </c>
      <c r="N10225">
        <f t="shared" si="1262"/>
        <v>3.3960531989175591E-3</v>
      </c>
    </row>
    <row r="10226" spans="1:14" x14ac:dyDescent="0.3">
      <c r="A10226">
        <f t="shared" si="1264"/>
        <v>103</v>
      </c>
      <c r="E10226" s="105">
        <f t="shared" si="1265"/>
        <v>0</v>
      </c>
      <c r="I10226" s="105">
        <f t="shared" si="1266"/>
        <v>0</v>
      </c>
      <c r="J10226" s="105">
        <f t="shared" si="1259"/>
        <v>0</v>
      </c>
      <c r="K10226" s="105">
        <f t="shared" si="1260"/>
        <v>0</v>
      </c>
      <c r="L10226" s="105">
        <f t="shared" si="1261"/>
        <v>0</v>
      </c>
      <c r="M10226">
        <v>0.04</v>
      </c>
      <c r="N10226">
        <f t="shared" si="1262"/>
        <v>3.3960531989175591E-3</v>
      </c>
    </row>
    <row r="10227" spans="1:14" x14ac:dyDescent="0.3">
      <c r="A10227">
        <f t="shared" si="1264"/>
        <v>103</v>
      </c>
      <c r="E10227" s="105">
        <f t="shared" si="1265"/>
        <v>0</v>
      </c>
      <c r="I10227" s="105">
        <f t="shared" si="1266"/>
        <v>0</v>
      </c>
      <c r="J10227" s="105">
        <f t="shared" si="1259"/>
        <v>0</v>
      </c>
      <c r="K10227" s="105">
        <f t="shared" si="1260"/>
        <v>0</v>
      </c>
      <c r="L10227" s="105">
        <f t="shared" si="1261"/>
        <v>0</v>
      </c>
      <c r="M10227">
        <v>0.04</v>
      </c>
      <c r="N10227">
        <f t="shared" si="1262"/>
        <v>3.3960531989175591E-3</v>
      </c>
    </row>
    <row r="10228" spans="1:14" x14ac:dyDescent="0.3">
      <c r="A10228">
        <f t="shared" si="1264"/>
        <v>103</v>
      </c>
      <c r="E10228" s="105">
        <f t="shared" si="1265"/>
        <v>0</v>
      </c>
      <c r="I10228" s="105">
        <f t="shared" si="1266"/>
        <v>0</v>
      </c>
      <c r="J10228" s="105">
        <f t="shared" si="1259"/>
        <v>0</v>
      </c>
      <c r="K10228" s="105">
        <f t="shared" si="1260"/>
        <v>0</v>
      </c>
      <c r="L10228" s="105">
        <f t="shared" si="1261"/>
        <v>0</v>
      </c>
      <c r="M10228">
        <v>0.04</v>
      </c>
      <c r="N10228">
        <f t="shared" si="1262"/>
        <v>3.3960531989175591E-3</v>
      </c>
    </row>
    <row r="10229" spans="1:14" x14ac:dyDescent="0.3">
      <c r="A10229">
        <f t="shared" si="1264"/>
        <v>103</v>
      </c>
      <c r="E10229" s="105">
        <f t="shared" si="1265"/>
        <v>0</v>
      </c>
      <c r="I10229" s="105">
        <f t="shared" si="1266"/>
        <v>0</v>
      </c>
      <c r="J10229" s="105">
        <f t="shared" si="1259"/>
        <v>0</v>
      </c>
      <c r="K10229" s="105">
        <f t="shared" si="1260"/>
        <v>0</v>
      </c>
      <c r="L10229" s="105">
        <f t="shared" si="1261"/>
        <v>0</v>
      </c>
      <c r="M10229">
        <v>0.04</v>
      </c>
      <c r="N10229">
        <f t="shared" si="1262"/>
        <v>3.3960531989175591E-3</v>
      </c>
    </row>
    <row r="10230" spans="1:14" x14ac:dyDescent="0.3">
      <c r="A10230">
        <f t="shared" si="1264"/>
        <v>103</v>
      </c>
      <c r="E10230" s="105">
        <f t="shared" si="1265"/>
        <v>0</v>
      </c>
      <c r="I10230" s="105">
        <f t="shared" si="1266"/>
        <v>0</v>
      </c>
      <c r="J10230" s="105">
        <f t="shared" si="1259"/>
        <v>0</v>
      </c>
      <c r="K10230" s="105">
        <f t="shared" si="1260"/>
        <v>0</v>
      </c>
      <c r="L10230" s="105">
        <f t="shared" si="1261"/>
        <v>0</v>
      </c>
      <c r="M10230">
        <v>0.04</v>
      </c>
      <c r="N10230">
        <f t="shared" si="1262"/>
        <v>3.3960531989175591E-3</v>
      </c>
    </row>
    <row r="10231" spans="1:14" x14ac:dyDescent="0.3">
      <c r="A10231">
        <f t="shared" si="1264"/>
        <v>103</v>
      </c>
      <c r="E10231" s="105">
        <f t="shared" si="1265"/>
        <v>0</v>
      </c>
      <c r="I10231" s="105">
        <f t="shared" si="1266"/>
        <v>0</v>
      </c>
      <c r="J10231" s="105">
        <f t="shared" si="1259"/>
        <v>0</v>
      </c>
      <c r="K10231" s="105">
        <f t="shared" si="1260"/>
        <v>0</v>
      </c>
      <c r="L10231" s="105">
        <f t="shared" si="1261"/>
        <v>0</v>
      </c>
      <c r="M10231">
        <v>0.04</v>
      </c>
      <c r="N10231">
        <f t="shared" si="1262"/>
        <v>3.3960531989175591E-3</v>
      </c>
    </row>
    <row r="10232" spans="1:14" x14ac:dyDescent="0.3">
      <c r="A10232">
        <f t="shared" si="1264"/>
        <v>103</v>
      </c>
      <c r="E10232" s="105">
        <f t="shared" si="1265"/>
        <v>0</v>
      </c>
      <c r="I10232" s="105">
        <f t="shared" si="1266"/>
        <v>0</v>
      </c>
      <c r="J10232" s="105">
        <f t="shared" si="1259"/>
        <v>0</v>
      </c>
      <c r="K10232" s="105">
        <f t="shared" si="1260"/>
        <v>0</v>
      </c>
      <c r="L10232" s="105">
        <f t="shared" si="1261"/>
        <v>0</v>
      </c>
      <c r="M10232">
        <v>0.04</v>
      </c>
      <c r="N10232">
        <f t="shared" si="1262"/>
        <v>3.3960531989175591E-3</v>
      </c>
    </row>
    <row r="10233" spans="1:14" x14ac:dyDescent="0.3">
      <c r="A10233">
        <f t="shared" si="1264"/>
        <v>103</v>
      </c>
      <c r="E10233" s="105">
        <f t="shared" si="1265"/>
        <v>0</v>
      </c>
      <c r="I10233" s="105">
        <f t="shared" si="1266"/>
        <v>0</v>
      </c>
      <c r="J10233" s="105">
        <f t="shared" si="1259"/>
        <v>0</v>
      </c>
      <c r="K10233" s="105">
        <f t="shared" si="1260"/>
        <v>0</v>
      </c>
      <c r="L10233" s="105">
        <f t="shared" si="1261"/>
        <v>0</v>
      </c>
      <c r="M10233">
        <v>0.04</v>
      </c>
      <c r="N10233">
        <f t="shared" si="1262"/>
        <v>3.3960531989175591E-3</v>
      </c>
    </row>
    <row r="10234" spans="1:14" x14ac:dyDescent="0.3">
      <c r="A10234">
        <f t="shared" si="1264"/>
        <v>103</v>
      </c>
      <c r="E10234" s="105">
        <f t="shared" si="1265"/>
        <v>0</v>
      </c>
      <c r="I10234" s="105">
        <f t="shared" si="1266"/>
        <v>0</v>
      </c>
      <c r="J10234" s="105">
        <f t="shared" si="1259"/>
        <v>0</v>
      </c>
      <c r="K10234" s="105">
        <f t="shared" si="1260"/>
        <v>0</v>
      </c>
      <c r="L10234" s="105">
        <f t="shared" si="1261"/>
        <v>0</v>
      </c>
      <c r="M10234">
        <v>0.04</v>
      </c>
      <c r="N10234">
        <f t="shared" si="1262"/>
        <v>3.3960531989175591E-3</v>
      </c>
    </row>
    <row r="10235" spans="1:14" x14ac:dyDescent="0.3">
      <c r="A10235">
        <f t="shared" si="1264"/>
        <v>103</v>
      </c>
      <c r="E10235" s="105">
        <f t="shared" si="1265"/>
        <v>0</v>
      </c>
      <c r="I10235" s="105">
        <f t="shared" si="1266"/>
        <v>0</v>
      </c>
      <c r="J10235" s="105">
        <f t="shared" si="1259"/>
        <v>0</v>
      </c>
      <c r="K10235" s="105">
        <f t="shared" si="1260"/>
        <v>0</v>
      </c>
      <c r="L10235" s="105">
        <f t="shared" si="1261"/>
        <v>0</v>
      </c>
      <c r="M10235">
        <v>0.04</v>
      </c>
      <c r="N10235">
        <f t="shared" si="1262"/>
        <v>3.3960531989175591E-3</v>
      </c>
    </row>
    <row r="10236" spans="1:14" x14ac:dyDescent="0.3">
      <c r="A10236">
        <f t="shared" si="1264"/>
        <v>103</v>
      </c>
      <c r="E10236" s="105">
        <f t="shared" si="1265"/>
        <v>0</v>
      </c>
      <c r="I10236" s="105">
        <f t="shared" si="1266"/>
        <v>0</v>
      </c>
      <c r="J10236" s="105">
        <f t="shared" si="1259"/>
        <v>0</v>
      </c>
      <c r="K10236" s="105">
        <f t="shared" si="1260"/>
        <v>0</v>
      </c>
      <c r="L10236" s="105">
        <f t="shared" si="1261"/>
        <v>0</v>
      </c>
      <c r="M10236">
        <v>0.04</v>
      </c>
      <c r="N10236">
        <f t="shared" si="1262"/>
        <v>3.3960531989175591E-3</v>
      </c>
    </row>
    <row r="10237" spans="1:14" x14ac:dyDescent="0.3">
      <c r="A10237">
        <f t="shared" si="1264"/>
        <v>103</v>
      </c>
      <c r="E10237" s="105">
        <f t="shared" si="1265"/>
        <v>0</v>
      </c>
      <c r="I10237" s="105">
        <f t="shared" si="1266"/>
        <v>0</v>
      </c>
      <c r="J10237" s="105">
        <f t="shared" si="1259"/>
        <v>0</v>
      </c>
      <c r="K10237" s="105">
        <f t="shared" si="1260"/>
        <v>0</v>
      </c>
      <c r="L10237" s="105">
        <f t="shared" si="1261"/>
        <v>0</v>
      </c>
      <c r="M10237">
        <v>0.04</v>
      </c>
      <c r="N10237">
        <f t="shared" si="1262"/>
        <v>3.3960531989175591E-3</v>
      </c>
    </row>
    <row r="10238" spans="1:14" x14ac:dyDescent="0.3">
      <c r="A10238">
        <f t="shared" si="1264"/>
        <v>103</v>
      </c>
      <c r="E10238" s="105">
        <f t="shared" si="1265"/>
        <v>0</v>
      </c>
      <c r="I10238" s="105">
        <f t="shared" si="1266"/>
        <v>0</v>
      </c>
      <c r="J10238" s="105">
        <f t="shared" si="1259"/>
        <v>0</v>
      </c>
      <c r="K10238" s="105">
        <f t="shared" si="1260"/>
        <v>0</v>
      </c>
      <c r="L10238" s="105">
        <f t="shared" si="1261"/>
        <v>0</v>
      </c>
      <c r="M10238">
        <v>0.04</v>
      </c>
      <c r="N10238">
        <f t="shared" si="1262"/>
        <v>3.3960531989175591E-3</v>
      </c>
    </row>
    <row r="10239" spans="1:14" x14ac:dyDescent="0.3">
      <c r="A10239">
        <f t="shared" si="1264"/>
        <v>103</v>
      </c>
      <c r="E10239" s="105">
        <f t="shared" si="1265"/>
        <v>0</v>
      </c>
      <c r="I10239" s="105">
        <f t="shared" si="1266"/>
        <v>0</v>
      </c>
      <c r="J10239" s="105">
        <f t="shared" si="1259"/>
        <v>0</v>
      </c>
      <c r="K10239" s="105">
        <f t="shared" si="1260"/>
        <v>0</v>
      </c>
      <c r="L10239" s="105">
        <f t="shared" si="1261"/>
        <v>0</v>
      </c>
      <c r="M10239">
        <v>0.04</v>
      </c>
      <c r="N10239">
        <f t="shared" si="1262"/>
        <v>3.3960531989175591E-3</v>
      </c>
    </row>
    <row r="10240" spans="1:14" x14ac:dyDescent="0.3">
      <c r="A10240">
        <f t="shared" si="1264"/>
        <v>103</v>
      </c>
      <c r="E10240" s="105">
        <f t="shared" si="1265"/>
        <v>0</v>
      </c>
      <c r="I10240" s="105">
        <f t="shared" si="1266"/>
        <v>0</v>
      </c>
      <c r="J10240" s="105">
        <f t="shared" si="1259"/>
        <v>0</v>
      </c>
      <c r="K10240" s="105">
        <f t="shared" si="1260"/>
        <v>0</v>
      </c>
      <c r="L10240" s="105">
        <f t="shared" si="1261"/>
        <v>0</v>
      </c>
      <c r="M10240">
        <v>0.04</v>
      </c>
      <c r="N10240">
        <f t="shared" si="1262"/>
        <v>3.3960531989175591E-3</v>
      </c>
    </row>
    <row r="10241" spans="1:14" x14ac:dyDescent="0.3">
      <c r="A10241">
        <f t="shared" si="1264"/>
        <v>103</v>
      </c>
      <c r="E10241" s="105">
        <f t="shared" si="1265"/>
        <v>0</v>
      </c>
      <c r="I10241" s="105">
        <f t="shared" si="1266"/>
        <v>0</v>
      </c>
      <c r="J10241" s="105">
        <f t="shared" si="1259"/>
        <v>0</v>
      </c>
      <c r="K10241" s="105">
        <f t="shared" si="1260"/>
        <v>0</v>
      </c>
      <c r="L10241" s="105">
        <f t="shared" si="1261"/>
        <v>0</v>
      </c>
      <c r="M10241">
        <v>0.04</v>
      </c>
      <c r="N10241">
        <f t="shared" si="1262"/>
        <v>3.3960531989175591E-3</v>
      </c>
    </row>
    <row r="10242" spans="1:14" x14ac:dyDescent="0.3">
      <c r="A10242">
        <f t="shared" si="1264"/>
        <v>103</v>
      </c>
      <c r="E10242" s="105">
        <f t="shared" si="1265"/>
        <v>0</v>
      </c>
      <c r="I10242" s="105">
        <f t="shared" si="1266"/>
        <v>0</v>
      </c>
      <c r="J10242" s="105">
        <f t="shared" si="1259"/>
        <v>0</v>
      </c>
      <c r="K10242" s="105">
        <f t="shared" si="1260"/>
        <v>0</v>
      </c>
      <c r="L10242" s="105">
        <f t="shared" si="1261"/>
        <v>0</v>
      </c>
      <c r="M10242">
        <v>0.04</v>
      </c>
      <c r="N10242">
        <f t="shared" si="1262"/>
        <v>3.3960531989175591E-3</v>
      </c>
    </row>
    <row r="10243" spans="1:14" x14ac:dyDescent="0.3">
      <c r="A10243">
        <f t="shared" si="1264"/>
        <v>103</v>
      </c>
      <c r="E10243" s="105">
        <f t="shared" si="1265"/>
        <v>0</v>
      </c>
      <c r="I10243" s="105">
        <f t="shared" si="1266"/>
        <v>0</v>
      </c>
      <c r="J10243" s="105">
        <f t="shared" ref="J10243:J10306" si="1267">E10243*($H$2/12)</f>
        <v>0</v>
      </c>
      <c r="K10243" s="105">
        <f t="shared" ref="K10243:K10306" si="1268">I10243-J10243</f>
        <v>0</v>
      </c>
      <c r="L10243" s="105">
        <f t="shared" ref="L10243:L10306" si="1269">N10243*(E10243-K10243)</f>
        <v>0</v>
      </c>
      <c r="M10243">
        <v>0.04</v>
      </c>
      <c r="N10243">
        <f t="shared" ref="N10243:N10306" si="1270">1-(POWER(1-M10243,(1/12)))</f>
        <v>3.3960531989175591E-3</v>
      </c>
    </row>
    <row r="10244" spans="1:14" x14ac:dyDescent="0.3">
      <c r="A10244">
        <f t="shared" si="1264"/>
        <v>103</v>
      </c>
      <c r="E10244" s="105">
        <f t="shared" si="1265"/>
        <v>0</v>
      </c>
      <c r="I10244" s="105">
        <f t="shared" si="1266"/>
        <v>0</v>
      </c>
      <c r="J10244" s="105">
        <f t="shared" si="1267"/>
        <v>0</v>
      </c>
      <c r="K10244" s="105">
        <f t="shared" si="1268"/>
        <v>0</v>
      </c>
      <c r="L10244" s="105">
        <f t="shared" si="1269"/>
        <v>0</v>
      </c>
      <c r="M10244">
        <v>0.04</v>
      </c>
      <c r="N10244">
        <f t="shared" si="1270"/>
        <v>3.3960531989175591E-3</v>
      </c>
    </row>
    <row r="10245" spans="1:14" x14ac:dyDescent="0.3">
      <c r="A10245">
        <f t="shared" si="1264"/>
        <v>103</v>
      </c>
      <c r="E10245" s="105">
        <f t="shared" si="1265"/>
        <v>0</v>
      </c>
      <c r="I10245" s="105">
        <f t="shared" si="1266"/>
        <v>0</v>
      </c>
      <c r="J10245" s="105">
        <f t="shared" si="1267"/>
        <v>0</v>
      </c>
      <c r="K10245" s="105">
        <f t="shared" si="1268"/>
        <v>0</v>
      </c>
      <c r="L10245" s="105">
        <f t="shared" si="1269"/>
        <v>0</v>
      </c>
      <c r="M10245">
        <v>0.04</v>
      </c>
      <c r="N10245">
        <f t="shared" si="1270"/>
        <v>3.3960531989175591E-3</v>
      </c>
    </row>
    <row r="10246" spans="1:14" x14ac:dyDescent="0.3">
      <c r="A10246">
        <f t="shared" si="1264"/>
        <v>103</v>
      </c>
      <c r="E10246" s="105">
        <f t="shared" si="1265"/>
        <v>0</v>
      </c>
      <c r="I10246" s="105">
        <f t="shared" si="1266"/>
        <v>0</v>
      </c>
      <c r="J10246" s="105">
        <f t="shared" si="1267"/>
        <v>0</v>
      </c>
      <c r="K10246" s="105">
        <f t="shared" si="1268"/>
        <v>0</v>
      </c>
      <c r="L10246" s="105">
        <f t="shared" si="1269"/>
        <v>0</v>
      </c>
      <c r="M10246">
        <v>0.04</v>
      </c>
      <c r="N10246">
        <f t="shared" si="1270"/>
        <v>3.3960531989175591E-3</v>
      </c>
    </row>
    <row r="10247" spans="1:14" x14ac:dyDescent="0.3">
      <c r="A10247">
        <f t="shared" si="1264"/>
        <v>103</v>
      </c>
      <c r="E10247" s="105">
        <f t="shared" si="1265"/>
        <v>0</v>
      </c>
      <c r="I10247" s="105">
        <f t="shared" si="1266"/>
        <v>0</v>
      </c>
      <c r="J10247" s="105">
        <f t="shared" si="1267"/>
        <v>0</v>
      </c>
      <c r="K10247" s="105">
        <f t="shared" si="1268"/>
        <v>0</v>
      </c>
      <c r="L10247" s="105">
        <f t="shared" si="1269"/>
        <v>0</v>
      </c>
      <c r="M10247">
        <v>0.04</v>
      </c>
      <c r="N10247">
        <f t="shared" si="1270"/>
        <v>3.3960531989175591E-3</v>
      </c>
    </row>
    <row r="10248" spans="1:14" x14ac:dyDescent="0.3">
      <c r="A10248">
        <f t="shared" si="1264"/>
        <v>103</v>
      </c>
      <c r="E10248" s="105">
        <f t="shared" si="1265"/>
        <v>0</v>
      </c>
      <c r="I10248" s="105">
        <f t="shared" si="1266"/>
        <v>0</v>
      </c>
      <c r="J10248" s="105">
        <f t="shared" si="1267"/>
        <v>0</v>
      </c>
      <c r="K10248" s="105">
        <f t="shared" si="1268"/>
        <v>0</v>
      </c>
      <c r="L10248" s="105">
        <f t="shared" si="1269"/>
        <v>0</v>
      </c>
      <c r="M10248">
        <v>0.04</v>
      </c>
      <c r="N10248">
        <f t="shared" si="1270"/>
        <v>3.3960531989175591E-3</v>
      </c>
    </row>
    <row r="10249" spans="1:14" x14ac:dyDescent="0.3">
      <c r="A10249">
        <f t="shared" si="1264"/>
        <v>103</v>
      </c>
      <c r="E10249" s="105">
        <f t="shared" si="1265"/>
        <v>0</v>
      </c>
      <c r="I10249" s="105">
        <f t="shared" si="1266"/>
        <v>0</v>
      </c>
      <c r="J10249" s="105">
        <f t="shared" si="1267"/>
        <v>0</v>
      </c>
      <c r="K10249" s="105">
        <f t="shared" si="1268"/>
        <v>0</v>
      </c>
      <c r="L10249" s="105">
        <f t="shared" si="1269"/>
        <v>0</v>
      </c>
      <c r="M10249">
        <v>0.04</v>
      </c>
      <c r="N10249">
        <f t="shared" si="1270"/>
        <v>3.3960531989175591E-3</v>
      </c>
    </row>
    <row r="10250" spans="1:14" x14ac:dyDescent="0.3">
      <c r="A10250">
        <f t="shared" si="1264"/>
        <v>103</v>
      </c>
      <c r="E10250" s="105">
        <f t="shared" si="1265"/>
        <v>0</v>
      </c>
      <c r="I10250" s="105">
        <f t="shared" si="1266"/>
        <v>0</v>
      </c>
      <c r="J10250" s="105">
        <f t="shared" si="1267"/>
        <v>0</v>
      </c>
      <c r="K10250" s="105">
        <f t="shared" si="1268"/>
        <v>0</v>
      </c>
      <c r="L10250" s="105">
        <f t="shared" si="1269"/>
        <v>0</v>
      </c>
      <c r="M10250">
        <v>0.04</v>
      </c>
      <c r="N10250">
        <f t="shared" si="1270"/>
        <v>3.3960531989175591E-3</v>
      </c>
    </row>
    <row r="10251" spans="1:14" x14ac:dyDescent="0.3">
      <c r="A10251">
        <f t="shared" si="1264"/>
        <v>103</v>
      </c>
      <c r="E10251" s="105">
        <f t="shared" si="1265"/>
        <v>0</v>
      </c>
      <c r="I10251" s="105">
        <f t="shared" si="1266"/>
        <v>0</v>
      </c>
      <c r="J10251" s="105">
        <f t="shared" si="1267"/>
        <v>0</v>
      </c>
      <c r="K10251" s="105">
        <f t="shared" si="1268"/>
        <v>0</v>
      </c>
      <c r="L10251" s="105">
        <f t="shared" si="1269"/>
        <v>0</v>
      </c>
      <c r="M10251">
        <v>0.04</v>
      </c>
      <c r="N10251">
        <f t="shared" si="1270"/>
        <v>3.3960531989175591E-3</v>
      </c>
    </row>
    <row r="10252" spans="1:14" x14ac:dyDescent="0.3">
      <c r="A10252">
        <f t="shared" si="1264"/>
        <v>103</v>
      </c>
      <c r="E10252" s="105">
        <f t="shared" si="1265"/>
        <v>0</v>
      </c>
      <c r="I10252" s="105">
        <f t="shared" si="1266"/>
        <v>0</v>
      </c>
      <c r="J10252" s="105">
        <f t="shared" si="1267"/>
        <v>0</v>
      </c>
      <c r="K10252" s="105">
        <f t="shared" si="1268"/>
        <v>0</v>
      </c>
      <c r="L10252" s="105">
        <f t="shared" si="1269"/>
        <v>0</v>
      </c>
      <c r="M10252">
        <v>0.04</v>
      </c>
      <c r="N10252">
        <f t="shared" si="1270"/>
        <v>3.3960531989175591E-3</v>
      </c>
    </row>
    <row r="10253" spans="1:14" x14ac:dyDescent="0.3">
      <c r="A10253">
        <f t="shared" si="1264"/>
        <v>103</v>
      </c>
      <c r="E10253" s="105">
        <f t="shared" si="1265"/>
        <v>0</v>
      </c>
      <c r="I10253" s="105">
        <f t="shared" si="1266"/>
        <v>0</v>
      </c>
      <c r="J10253" s="105">
        <f t="shared" si="1267"/>
        <v>0</v>
      </c>
      <c r="K10253" s="105">
        <f t="shared" si="1268"/>
        <v>0</v>
      </c>
      <c r="L10253" s="105">
        <f t="shared" si="1269"/>
        <v>0</v>
      </c>
      <c r="M10253">
        <v>0.04</v>
      </c>
      <c r="N10253">
        <f t="shared" si="1270"/>
        <v>3.3960531989175591E-3</v>
      </c>
    </row>
    <row r="10254" spans="1:14" x14ac:dyDescent="0.3">
      <c r="A10254">
        <f t="shared" si="1264"/>
        <v>103</v>
      </c>
      <c r="E10254" s="105">
        <f t="shared" si="1265"/>
        <v>0</v>
      </c>
      <c r="I10254" s="105">
        <f t="shared" si="1266"/>
        <v>0</v>
      </c>
      <c r="J10254" s="105">
        <f t="shared" si="1267"/>
        <v>0</v>
      </c>
      <c r="K10254" s="105">
        <f t="shared" si="1268"/>
        <v>0</v>
      </c>
      <c r="L10254" s="105">
        <f t="shared" si="1269"/>
        <v>0</v>
      </c>
      <c r="M10254">
        <v>0.04</v>
      </c>
      <c r="N10254">
        <f t="shared" si="1270"/>
        <v>3.3960531989175591E-3</v>
      </c>
    </row>
    <row r="10255" spans="1:14" x14ac:dyDescent="0.3">
      <c r="A10255">
        <f t="shared" si="1264"/>
        <v>103</v>
      </c>
      <c r="E10255" s="105">
        <f t="shared" si="1265"/>
        <v>0</v>
      </c>
      <c r="I10255" s="105">
        <f t="shared" si="1266"/>
        <v>0</v>
      </c>
      <c r="J10255" s="105">
        <f t="shared" si="1267"/>
        <v>0</v>
      </c>
      <c r="K10255" s="105">
        <f t="shared" si="1268"/>
        <v>0</v>
      </c>
      <c r="L10255" s="105">
        <f t="shared" si="1269"/>
        <v>0</v>
      </c>
      <c r="M10255">
        <v>0.04</v>
      </c>
      <c r="N10255">
        <f t="shared" si="1270"/>
        <v>3.3960531989175591E-3</v>
      </c>
    </row>
    <row r="10256" spans="1:14" x14ac:dyDescent="0.3">
      <c r="A10256">
        <f t="shared" si="1264"/>
        <v>103</v>
      </c>
      <c r="E10256" s="105">
        <f t="shared" si="1265"/>
        <v>0</v>
      </c>
      <c r="I10256" s="105">
        <f t="shared" si="1266"/>
        <v>0</v>
      </c>
      <c r="J10256" s="105">
        <f t="shared" si="1267"/>
        <v>0</v>
      </c>
      <c r="K10256" s="105">
        <f t="shared" si="1268"/>
        <v>0</v>
      </c>
      <c r="L10256" s="105">
        <f t="shared" si="1269"/>
        <v>0</v>
      </c>
      <c r="M10256">
        <v>0.04</v>
      </c>
      <c r="N10256">
        <f t="shared" si="1270"/>
        <v>3.3960531989175591E-3</v>
      </c>
    </row>
    <row r="10257" spans="1:14" x14ac:dyDescent="0.3">
      <c r="A10257">
        <f t="shared" si="1264"/>
        <v>103</v>
      </c>
      <c r="E10257" s="105">
        <f t="shared" si="1265"/>
        <v>0</v>
      </c>
      <c r="I10257" s="105">
        <f t="shared" si="1266"/>
        <v>0</v>
      </c>
      <c r="J10257" s="105">
        <f t="shared" si="1267"/>
        <v>0</v>
      </c>
      <c r="K10257" s="105">
        <f t="shared" si="1268"/>
        <v>0</v>
      </c>
      <c r="L10257" s="105">
        <f t="shared" si="1269"/>
        <v>0</v>
      </c>
      <c r="M10257">
        <v>0.04</v>
      </c>
      <c r="N10257">
        <f t="shared" si="1270"/>
        <v>3.3960531989175591E-3</v>
      </c>
    </row>
    <row r="10258" spans="1:14" x14ac:dyDescent="0.3">
      <c r="A10258">
        <f t="shared" si="1264"/>
        <v>103</v>
      </c>
      <c r="E10258" s="105">
        <f t="shared" si="1265"/>
        <v>0</v>
      </c>
      <c r="I10258" s="105">
        <f t="shared" si="1266"/>
        <v>0</v>
      </c>
      <c r="J10258" s="105">
        <f t="shared" si="1267"/>
        <v>0</v>
      </c>
      <c r="K10258" s="105">
        <f t="shared" si="1268"/>
        <v>0</v>
      </c>
      <c r="L10258" s="105">
        <f t="shared" si="1269"/>
        <v>0</v>
      </c>
      <c r="M10258">
        <v>0.04</v>
      </c>
      <c r="N10258">
        <f t="shared" si="1270"/>
        <v>3.3960531989175591E-3</v>
      </c>
    </row>
    <row r="10259" spans="1:14" x14ac:dyDescent="0.3">
      <c r="A10259">
        <f t="shared" si="1264"/>
        <v>103</v>
      </c>
      <c r="E10259" s="105">
        <f t="shared" si="1265"/>
        <v>0</v>
      </c>
      <c r="I10259" s="105">
        <f t="shared" si="1266"/>
        <v>0</v>
      </c>
      <c r="J10259" s="105">
        <f t="shared" si="1267"/>
        <v>0</v>
      </c>
      <c r="K10259" s="105">
        <f t="shared" si="1268"/>
        <v>0</v>
      </c>
      <c r="L10259" s="105">
        <f t="shared" si="1269"/>
        <v>0</v>
      </c>
      <c r="M10259">
        <v>0.04</v>
      </c>
      <c r="N10259">
        <f t="shared" si="1270"/>
        <v>3.3960531989175591E-3</v>
      </c>
    </row>
    <row r="10260" spans="1:14" x14ac:dyDescent="0.3">
      <c r="A10260">
        <f t="shared" si="1264"/>
        <v>103</v>
      </c>
      <c r="E10260" s="105">
        <f t="shared" si="1265"/>
        <v>0</v>
      </c>
      <c r="I10260" s="105">
        <f t="shared" si="1266"/>
        <v>0</v>
      </c>
      <c r="J10260" s="105">
        <f t="shared" si="1267"/>
        <v>0</v>
      </c>
      <c r="K10260" s="105">
        <f t="shared" si="1268"/>
        <v>0</v>
      </c>
      <c r="L10260" s="105">
        <f t="shared" si="1269"/>
        <v>0</v>
      </c>
      <c r="M10260">
        <v>0.04</v>
      </c>
      <c r="N10260">
        <f t="shared" si="1270"/>
        <v>3.3960531989175591E-3</v>
      </c>
    </row>
    <row r="10261" spans="1:14" x14ac:dyDescent="0.3">
      <c r="A10261">
        <f t="shared" si="1264"/>
        <v>103</v>
      </c>
      <c r="E10261" s="105">
        <f t="shared" si="1265"/>
        <v>0</v>
      </c>
      <c r="I10261" s="105">
        <f t="shared" si="1266"/>
        <v>0</v>
      </c>
      <c r="J10261" s="105">
        <f t="shared" si="1267"/>
        <v>0</v>
      </c>
      <c r="K10261" s="105">
        <f t="shared" si="1268"/>
        <v>0</v>
      </c>
      <c r="L10261" s="105">
        <f t="shared" si="1269"/>
        <v>0</v>
      </c>
      <c r="M10261">
        <v>0.04</v>
      </c>
      <c r="N10261">
        <f t="shared" si="1270"/>
        <v>3.3960531989175591E-3</v>
      </c>
    </row>
    <row r="10262" spans="1:14" x14ac:dyDescent="0.3">
      <c r="A10262">
        <f t="shared" si="1264"/>
        <v>103</v>
      </c>
      <c r="E10262" s="105">
        <f t="shared" si="1265"/>
        <v>0</v>
      </c>
      <c r="I10262" s="105">
        <f t="shared" si="1266"/>
        <v>0</v>
      </c>
      <c r="J10262" s="105">
        <f t="shared" si="1267"/>
        <v>0</v>
      </c>
      <c r="K10262" s="105">
        <f t="shared" si="1268"/>
        <v>0</v>
      </c>
      <c r="L10262" s="105">
        <f t="shared" si="1269"/>
        <v>0</v>
      </c>
      <c r="M10262">
        <v>0.04</v>
      </c>
      <c r="N10262">
        <f t="shared" si="1270"/>
        <v>3.3960531989175591E-3</v>
      </c>
    </row>
    <row r="10263" spans="1:14" x14ac:dyDescent="0.3">
      <c r="A10263">
        <f t="shared" si="1264"/>
        <v>103</v>
      </c>
      <c r="E10263" s="105">
        <f t="shared" si="1265"/>
        <v>0</v>
      </c>
      <c r="I10263" s="105">
        <f t="shared" si="1266"/>
        <v>0</v>
      </c>
      <c r="J10263" s="105">
        <f t="shared" si="1267"/>
        <v>0</v>
      </c>
      <c r="K10263" s="105">
        <f t="shared" si="1268"/>
        <v>0</v>
      </c>
      <c r="L10263" s="105">
        <f t="shared" si="1269"/>
        <v>0</v>
      </c>
      <c r="M10263">
        <v>0.04</v>
      </c>
      <c r="N10263">
        <f t="shared" si="1270"/>
        <v>3.3960531989175591E-3</v>
      </c>
    </row>
    <row r="10264" spans="1:14" x14ac:dyDescent="0.3">
      <c r="A10264">
        <f t="shared" si="1264"/>
        <v>103</v>
      </c>
      <c r="E10264" s="105">
        <f t="shared" si="1265"/>
        <v>0</v>
      </c>
      <c r="I10264" s="105">
        <f t="shared" si="1266"/>
        <v>0</v>
      </c>
      <c r="J10264" s="105">
        <f t="shared" si="1267"/>
        <v>0</v>
      </c>
      <c r="K10264" s="105">
        <f t="shared" si="1268"/>
        <v>0</v>
      </c>
      <c r="L10264" s="105">
        <f t="shared" si="1269"/>
        <v>0</v>
      </c>
      <c r="M10264">
        <v>0.04</v>
      </c>
      <c r="N10264">
        <f t="shared" si="1270"/>
        <v>3.3960531989175591E-3</v>
      </c>
    </row>
    <row r="10265" spans="1:14" x14ac:dyDescent="0.3">
      <c r="A10265">
        <f t="shared" si="1264"/>
        <v>103</v>
      </c>
      <c r="E10265" s="105">
        <f t="shared" si="1265"/>
        <v>0</v>
      </c>
      <c r="I10265" s="105">
        <f t="shared" si="1266"/>
        <v>0</v>
      </c>
      <c r="J10265" s="105">
        <f t="shared" si="1267"/>
        <v>0</v>
      </c>
      <c r="K10265" s="105">
        <f t="shared" si="1268"/>
        <v>0</v>
      </c>
      <c r="L10265" s="105">
        <f t="shared" si="1269"/>
        <v>0</v>
      </c>
      <c r="M10265">
        <v>0.04</v>
      </c>
      <c r="N10265">
        <f t="shared" si="1270"/>
        <v>3.3960531989175591E-3</v>
      </c>
    </row>
    <row r="10266" spans="1:14" x14ac:dyDescent="0.3">
      <c r="A10266">
        <f t="shared" si="1264"/>
        <v>103</v>
      </c>
      <c r="E10266" s="105">
        <f t="shared" si="1265"/>
        <v>0</v>
      </c>
      <c r="I10266" s="105">
        <f t="shared" si="1266"/>
        <v>0</v>
      </c>
      <c r="J10266" s="105">
        <f t="shared" si="1267"/>
        <v>0</v>
      </c>
      <c r="K10266" s="105">
        <f t="shared" si="1268"/>
        <v>0</v>
      </c>
      <c r="L10266" s="105">
        <f t="shared" si="1269"/>
        <v>0</v>
      </c>
      <c r="M10266">
        <v>0.04</v>
      </c>
      <c r="N10266">
        <f t="shared" si="1270"/>
        <v>3.3960531989175591E-3</v>
      </c>
    </row>
    <row r="10267" spans="1:14" x14ac:dyDescent="0.3">
      <c r="A10267">
        <f t="shared" si="1264"/>
        <v>103</v>
      </c>
      <c r="E10267" s="105">
        <f t="shared" si="1265"/>
        <v>0</v>
      </c>
      <c r="I10267" s="105">
        <f t="shared" si="1266"/>
        <v>0</v>
      </c>
      <c r="J10267" s="105">
        <f t="shared" si="1267"/>
        <v>0</v>
      </c>
      <c r="K10267" s="105">
        <f t="shared" si="1268"/>
        <v>0</v>
      </c>
      <c r="L10267" s="105">
        <f t="shared" si="1269"/>
        <v>0</v>
      </c>
      <c r="M10267">
        <v>0.04</v>
      </c>
      <c r="N10267">
        <f t="shared" si="1270"/>
        <v>3.3960531989175591E-3</v>
      </c>
    </row>
    <row r="10268" spans="1:14" x14ac:dyDescent="0.3">
      <c r="A10268">
        <f t="shared" si="1264"/>
        <v>103</v>
      </c>
      <c r="E10268" s="105">
        <f t="shared" si="1265"/>
        <v>0</v>
      </c>
      <c r="I10268" s="105">
        <f t="shared" si="1266"/>
        <v>0</v>
      </c>
      <c r="J10268" s="105">
        <f t="shared" si="1267"/>
        <v>0</v>
      </c>
      <c r="K10268" s="105">
        <f t="shared" si="1268"/>
        <v>0</v>
      </c>
      <c r="L10268" s="105">
        <f t="shared" si="1269"/>
        <v>0</v>
      </c>
      <c r="M10268">
        <v>0.04</v>
      </c>
      <c r="N10268">
        <f t="shared" si="1270"/>
        <v>3.3960531989175591E-3</v>
      </c>
    </row>
    <row r="10269" spans="1:14" x14ac:dyDescent="0.3">
      <c r="A10269">
        <f t="shared" si="1264"/>
        <v>103</v>
      </c>
      <c r="E10269" s="105">
        <f t="shared" si="1265"/>
        <v>0</v>
      </c>
      <c r="I10269" s="105">
        <f t="shared" si="1266"/>
        <v>0</v>
      </c>
      <c r="J10269" s="105">
        <f t="shared" si="1267"/>
        <v>0</v>
      </c>
      <c r="K10269" s="105">
        <f t="shared" si="1268"/>
        <v>0</v>
      </c>
      <c r="L10269" s="105">
        <f t="shared" si="1269"/>
        <v>0</v>
      </c>
      <c r="M10269">
        <v>0.04</v>
      </c>
      <c r="N10269">
        <f t="shared" si="1270"/>
        <v>3.3960531989175591E-3</v>
      </c>
    </row>
    <row r="10270" spans="1:14" x14ac:dyDescent="0.3">
      <c r="A10270">
        <f t="shared" si="1264"/>
        <v>103</v>
      </c>
      <c r="E10270" s="105">
        <f t="shared" si="1265"/>
        <v>0</v>
      </c>
      <c r="I10270" s="105">
        <f t="shared" si="1266"/>
        <v>0</v>
      </c>
      <c r="J10270" s="105">
        <f t="shared" si="1267"/>
        <v>0</v>
      </c>
      <c r="K10270" s="105">
        <f t="shared" si="1268"/>
        <v>0</v>
      </c>
      <c r="L10270" s="105">
        <f t="shared" si="1269"/>
        <v>0</v>
      </c>
      <c r="M10270">
        <v>0.04</v>
      </c>
      <c r="N10270">
        <f t="shared" si="1270"/>
        <v>3.3960531989175591E-3</v>
      </c>
    </row>
    <row r="10271" spans="1:14" x14ac:dyDescent="0.3">
      <c r="A10271">
        <f t="shared" si="1264"/>
        <v>103</v>
      </c>
      <c r="E10271" s="105">
        <f t="shared" si="1265"/>
        <v>0</v>
      </c>
      <c r="I10271" s="105">
        <f t="shared" si="1266"/>
        <v>0</v>
      </c>
      <c r="J10271" s="105">
        <f t="shared" si="1267"/>
        <v>0</v>
      </c>
      <c r="K10271" s="105">
        <f t="shared" si="1268"/>
        <v>0</v>
      </c>
      <c r="L10271" s="105">
        <f t="shared" si="1269"/>
        <v>0</v>
      </c>
      <c r="M10271">
        <v>0.04</v>
      </c>
      <c r="N10271">
        <f t="shared" si="1270"/>
        <v>3.3960531989175591E-3</v>
      </c>
    </row>
    <row r="10272" spans="1:14" x14ac:dyDescent="0.3">
      <c r="A10272">
        <f t="shared" si="1264"/>
        <v>103</v>
      </c>
      <c r="E10272" s="105">
        <f t="shared" si="1265"/>
        <v>0</v>
      </c>
      <c r="I10272" s="105">
        <f t="shared" si="1266"/>
        <v>0</v>
      </c>
      <c r="J10272" s="105">
        <f t="shared" si="1267"/>
        <v>0</v>
      </c>
      <c r="K10272" s="105">
        <f t="shared" si="1268"/>
        <v>0</v>
      </c>
      <c r="L10272" s="105">
        <f t="shared" si="1269"/>
        <v>0</v>
      </c>
      <c r="M10272">
        <v>0.04</v>
      </c>
      <c r="N10272">
        <f t="shared" si="1270"/>
        <v>3.3960531989175591E-3</v>
      </c>
    </row>
    <row r="10273" spans="1:14" x14ac:dyDescent="0.3">
      <c r="A10273">
        <f t="shared" si="1264"/>
        <v>103</v>
      </c>
      <c r="E10273" s="105">
        <f t="shared" si="1265"/>
        <v>0</v>
      </c>
      <c r="I10273" s="105">
        <f t="shared" si="1266"/>
        <v>0</v>
      </c>
      <c r="J10273" s="105">
        <f t="shared" si="1267"/>
        <v>0</v>
      </c>
      <c r="K10273" s="105">
        <f t="shared" si="1268"/>
        <v>0</v>
      </c>
      <c r="L10273" s="105">
        <f t="shared" si="1269"/>
        <v>0</v>
      </c>
      <c r="M10273">
        <v>0.04</v>
      </c>
      <c r="N10273">
        <f t="shared" si="1270"/>
        <v>3.3960531989175591E-3</v>
      </c>
    </row>
    <row r="10274" spans="1:14" x14ac:dyDescent="0.3">
      <c r="A10274">
        <f t="shared" si="1264"/>
        <v>103</v>
      </c>
      <c r="E10274" s="105">
        <f t="shared" si="1265"/>
        <v>0</v>
      </c>
      <c r="I10274" s="105">
        <f t="shared" si="1266"/>
        <v>0</v>
      </c>
      <c r="J10274" s="105">
        <f t="shared" si="1267"/>
        <v>0</v>
      </c>
      <c r="K10274" s="105">
        <f t="shared" si="1268"/>
        <v>0</v>
      </c>
      <c r="L10274" s="105">
        <f t="shared" si="1269"/>
        <v>0</v>
      </c>
      <c r="M10274">
        <v>0.04</v>
      </c>
      <c r="N10274">
        <f t="shared" si="1270"/>
        <v>3.3960531989175591E-3</v>
      </c>
    </row>
    <row r="10275" spans="1:14" x14ac:dyDescent="0.3">
      <c r="A10275">
        <f t="shared" si="1264"/>
        <v>103</v>
      </c>
      <c r="E10275" s="105">
        <f t="shared" si="1265"/>
        <v>0</v>
      </c>
      <c r="I10275" s="105">
        <f t="shared" si="1266"/>
        <v>0</v>
      </c>
      <c r="J10275" s="105">
        <f t="shared" si="1267"/>
        <v>0</v>
      </c>
      <c r="K10275" s="105">
        <f t="shared" si="1268"/>
        <v>0</v>
      </c>
      <c r="L10275" s="105">
        <f t="shared" si="1269"/>
        <v>0</v>
      </c>
      <c r="M10275">
        <v>0.04</v>
      </c>
      <c r="N10275">
        <f t="shared" si="1270"/>
        <v>3.3960531989175591E-3</v>
      </c>
    </row>
    <row r="10276" spans="1:14" x14ac:dyDescent="0.3">
      <c r="A10276">
        <f t="shared" si="1264"/>
        <v>103</v>
      </c>
      <c r="E10276" s="105">
        <f t="shared" si="1265"/>
        <v>0</v>
      </c>
      <c r="I10276" s="105">
        <f t="shared" si="1266"/>
        <v>0</v>
      </c>
      <c r="J10276" s="105">
        <f t="shared" si="1267"/>
        <v>0</v>
      </c>
      <c r="K10276" s="105">
        <f t="shared" si="1268"/>
        <v>0</v>
      </c>
      <c r="L10276" s="105">
        <f t="shared" si="1269"/>
        <v>0</v>
      </c>
      <c r="M10276">
        <v>0.04</v>
      </c>
      <c r="N10276">
        <f t="shared" si="1270"/>
        <v>3.3960531989175591E-3</v>
      </c>
    </row>
    <row r="10277" spans="1:14" x14ac:dyDescent="0.3">
      <c r="A10277">
        <f t="shared" si="1264"/>
        <v>103</v>
      </c>
      <c r="E10277" s="105">
        <f t="shared" si="1265"/>
        <v>0</v>
      </c>
      <c r="I10277" s="105">
        <f t="shared" si="1266"/>
        <v>0</v>
      </c>
      <c r="J10277" s="105">
        <f t="shared" si="1267"/>
        <v>0</v>
      </c>
      <c r="K10277" s="105">
        <f t="shared" si="1268"/>
        <v>0</v>
      </c>
      <c r="L10277" s="105">
        <f t="shared" si="1269"/>
        <v>0</v>
      </c>
      <c r="M10277">
        <v>0.04</v>
      </c>
      <c r="N10277">
        <f t="shared" si="1270"/>
        <v>3.3960531989175591E-3</v>
      </c>
    </row>
    <row r="10278" spans="1:14" x14ac:dyDescent="0.3">
      <c r="A10278">
        <f t="shared" si="1264"/>
        <v>103</v>
      </c>
      <c r="E10278" s="105">
        <f t="shared" si="1265"/>
        <v>0</v>
      </c>
      <c r="I10278" s="105">
        <f t="shared" si="1266"/>
        <v>0</v>
      </c>
      <c r="J10278" s="105">
        <f t="shared" si="1267"/>
        <v>0</v>
      </c>
      <c r="K10278" s="105">
        <f t="shared" si="1268"/>
        <v>0</v>
      </c>
      <c r="L10278" s="105">
        <f t="shared" si="1269"/>
        <v>0</v>
      </c>
      <c r="M10278">
        <v>0.04</v>
      </c>
      <c r="N10278">
        <f t="shared" si="1270"/>
        <v>3.3960531989175591E-3</v>
      </c>
    </row>
    <row r="10279" spans="1:14" x14ac:dyDescent="0.3">
      <c r="A10279">
        <f t="shared" ref="A10279:A10342" si="1271">IF(COUNTIF(A10179:A10278,A10278)=100, A10278+1,A10278)</f>
        <v>103</v>
      </c>
      <c r="E10279" s="105">
        <f t="shared" ref="E10279:E10342" si="1272">MAX(0, E10179-K10179-L10179)</f>
        <v>0</v>
      </c>
      <c r="I10279" s="105">
        <f t="shared" ref="I10279:I10342" si="1273">IF(E10279&lt;I10179,J10279 + E10279, I10179)</f>
        <v>0</v>
      </c>
      <c r="J10279" s="105">
        <f t="shared" si="1267"/>
        <v>0</v>
      </c>
      <c r="K10279" s="105">
        <f t="shared" si="1268"/>
        <v>0</v>
      </c>
      <c r="L10279" s="105">
        <f t="shared" si="1269"/>
        <v>0</v>
      </c>
      <c r="M10279">
        <v>0.04</v>
      </c>
      <c r="N10279">
        <f t="shared" si="1270"/>
        <v>3.3960531989175591E-3</v>
      </c>
    </row>
    <row r="10280" spans="1:14" x14ac:dyDescent="0.3">
      <c r="A10280">
        <f t="shared" si="1271"/>
        <v>103</v>
      </c>
      <c r="E10280" s="105">
        <f t="shared" si="1272"/>
        <v>0</v>
      </c>
      <c r="I10280" s="105">
        <f t="shared" si="1273"/>
        <v>0</v>
      </c>
      <c r="J10280" s="105">
        <f t="shared" si="1267"/>
        <v>0</v>
      </c>
      <c r="K10280" s="105">
        <f t="shared" si="1268"/>
        <v>0</v>
      </c>
      <c r="L10280" s="105">
        <f t="shared" si="1269"/>
        <v>0</v>
      </c>
      <c r="M10280">
        <v>0.04</v>
      </c>
      <c r="N10280">
        <f t="shared" si="1270"/>
        <v>3.3960531989175591E-3</v>
      </c>
    </row>
    <row r="10281" spans="1:14" x14ac:dyDescent="0.3">
      <c r="A10281">
        <f t="shared" si="1271"/>
        <v>103</v>
      </c>
      <c r="E10281" s="105">
        <f t="shared" si="1272"/>
        <v>0</v>
      </c>
      <c r="I10281" s="105">
        <f t="shared" si="1273"/>
        <v>0</v>
      </c>
      <c r="J10281" s="105">
        <f t="shared" si="1267"/>
        <v>0</v>
      </c>
      <c r="K10281" s="105">
        <f t="shared" si="1268"/>
        <v>0</v>
      </c>
      <c r="L10281" s="105">
        <f t="shared" si="1269"/>
        <v>0</v>
      </c>
      <c r="M10281">
        <v>0.04</v>
      </c>
      <c r="N10281">
        <f t="shared" si="1270"/>
        <v>3.3960531989175591E-3</v>
      </c>
    </row>
    <row r="10282" spans="1:14" x14ac:dyDescent="0.3">
      <c r="A10282">
        <f t="shared" si="1271"/>
        <v>103</v>
      </c>
      <c r="E10282" s="105">
        <f t="shared" si="1272"/>
        <v>0</v>
      </c>
      <c r="I10282" s="105">
        <f t="shared" si="1273"/>
        <v>0</v>
      </c>
      <c r="J10282" s="105">
        <f t="shared" si="1267"/>
        <v>0</v>
      </c>
      <c r="K10282" s="105">
        <f t="shared" si="1268"/>
        <v>0</v>
      </c>
      <c r="L10282" s="105">
        <f t="shared" si="1269"/>
        <v>0</v>
      </c>
      <c r="M10282">
        <v>0.04</v>
      </c>
      <c r="N10282">
        <f t="shared" si="1270"/>
        <v>3.3960531989175591E-3</v>
      </c>
    </row>
    <row r="10283" spans="1:14" x14ac:dyDescent="0.3">
      <c r="A10283">
        <f t="shared" si="1271"/>
        <v>103</v>
      </c>
      <c r="E10283" s="105">
        <f t="shared" si="1272"/>
        <v>0</v>
      </c>
      <c r="I10283" s="105">
        <f t="shared" si="1273"/>
        <v>0</v>
      </c>
      <c r="J10283" s="105">
        <f t="shared" si="1267"/>
        <v>0</v>
      </c>
      <c r="K10283" s="105">
        <f t="shared" si="1268"/>
        <v>0</v>
      </c>
      <c r="L10283" s="105">
        <f t="shared" si="1269"/>
        <v>0</v>
      </c>
      <c r="M10283">
        <v>0.04</v>
      </c>
      <c r="N10283">
        <f t="shared" si="1270"/>
        <v>3.3960531989175591E-3</v>
      </c>
    </row>
    <row r="10284" spans="1:14" x14ac:dyDescent="0.3">
      <c r="A10284">
        <f t="shared" si="1271"/>
        <v>103</v>
      </c>
      <c r="E10284" s="105">
        <f t="shared" si="1272"/>
        <v>0</v>
      </c>
      <c r="I10284" s="105">
        <f t="shared" si="1273"/>
        <v>0</v>
      </c>
      <c r="J10284" s="105">
        <f t="shared" si="1267"/>
        <v>0</v>
      </c>
      <c r="K10284" s="105">
        <f t="shared" si="1268"/>
        <v>0</v>
      </c>
      <c r="L10284" s="105">
        <f t="shared" si="1269"/>
        <v>0</v>
      </c>
      <c r="M10284">
        <v>0.04</v>
      </c>
      <c r="N10284">
        <f t="shared" si="1270"/>
        <v>3.3960531989175591E-3</v>
      </c>
    </row>
    <row r="10285" spans="1:14" x14ac:dyDescent="0.3">
      <c r="A10285">
        <f t="shared" si="1271"/>
        <v>103</v>
      </c>
      <c r="E10285" s="105">
        <f t="shared" si="1272"/>
        <v>0</v>
      </c>
      <c r="I10285" s="105">
        <f t="shared" si="1273"/>
        <v>0</v>
      </c>
      <c r="J10285" s="105">
        <f t="shared" si="1267"/>
        <v>0</v>
      </c>
      <c r="K10285" s="105">
        <f t="shared" si="1268"/>
        <v>0</v>
      </c>
      <c r="L10285" s="105">
        <f t="shared" si="1269"/>
        <v>0</v>
      </c>
      <c r="M10285">
        <v>0.04</v>
      </c>
      <c r="N10285">
        <f t="shared" si="1270"/>
        <v>3.3960531989175591E-3</v>
      </c>
    </row>
    <row r="10286" spans="1:14" x14ac:dyDescent="0.3">
      <c r="A10286">
        <f t="shared" si="1271"/>
        <v>103</v>
      </c>
      <c r="E10286" s="105">
        <f t="shared" si="1272"/>
        <v>0</v>
      </c>
      <c r="I10286" s="105">
        <f t="shared" si="1273"/>
        <v>0</v>
      </c>
      <c r="J10286" s="105">
        <f t="shared" si="1267"/>
        <v>0</v>
      </c>
      <c r="K10286" s="105">
        <f t="shared" si="1268"/>
        <v>0</v>
      </c>
      <c r="L10286" s="105">
        <f t="shared" si="1269"/>
        <v>0</v>
      </c>
      <c r="M10286">
        <v>0.04</v>
      </c>
      <c r="N10286">
        <f t="shared" si="1270"/>
        <v>3.3960531989175591E-3</v>
      </c>
    </row>
    <row r="10287" spans="1:14" x14ac:dyDescent="0.3">
      <c r="A10287">
        <f t="shared" si="1271"/>
        <v>103</v>
      </c>
      <c r="E10287" s="105">
        <f t="shared" si="1272"/>
        <v>0</v>
      </c>
      <c r="I10287" s="105">
        <f t="shared" si="1273"/>
        <v>0</v>
      </c>
      <c r="J10287" s="105">
        <f t="shared" si="1267"/>
        <v>0</v>
      </c>
      <c r="K10287" s="105">
        <f t="shared" si="1268"/>
        <v>0</v>
      </c>
      <c r="L10287" s="105">
        <f t="shared" si="1269"/>
        <v>0</v>
      </c>
      <c r="M10287">
        <v>0.04</v>
      </c>
      <c r="N10287">
        <f t="shared" si="1270"/>
        <v>3.3960531989175591E-3</v>
      </c>
    </row>
    <row r="10288" spans="1:14" x14ac:dyDescent="0.3">
      <c r="A10288">
        <f t="shared" si="1271"/>
        <v>103</v>
      </c>
      <c r="E10288" s="105">
        <f t="shared" si="1272"/>
        <v>0</v>
      </c>
      <c r="I10288" s="105">
        <f t="shared" si="1273"/>
        <v>0</v>
      </c>
      <c r="J10288" s="105">
        <f t="shared" si="1267"/>
        <v>0</v>
      </c>
      <c r="K10288" s="105">
        <f t="shared" si="1268"/>
        <v>0</v>
      </c>
      <c r="L10288" s="105">
        <f t="shared" si="1269"/>
        <v>0</v>
      </c>
      <c r="M10288">
        <v>0.04</v>
      </c>
      <c r="N10288">
        <f t="shared" si="1270"/>
        <v>3.3960531989175591E-3</v>
      </c>
    </row>
    <row r="10289" spans="1:15" x14ac:dyDescent="0.3">
      <c r="A10289">
        <f t="shared" si="1271"/>
        <v>103</v>
      </c>
      <c r="E10289" s="105">
        <f t="shared" si="1272"/>
        <v>0</v>
      </c>
      <c r="I10289" s="105">
        <f t="shared" si="1273"/>
        <v>0</v>
      </c>
      <c r="J10289" s="105">
        <f t="shared" si="1267"/>
        <v>0</v>
      </c>
      <c r="K10289" s="105">
        <f t="shared" si="1268"/>
        <v>0</v>
      </c>
      <c r="L10289" s="105">
        <f t="shared" si="1269"/>
        <v>0</v>
      </c>
      <c r="M10289">
        <v>0.04</v>
      </c>
      <c r="N10289">
        <f t="shared" si="1270"/>
        <v>3.3960531989175591E-3</v>
      </c>
    </row>
    <row r="10290" spans="1:15" x14ac:dyDescent="0.3">
      <c r="A10290">
        <f t="shared" si="1271"/>
        <v>103</v>
      </c>
      <c r="E10290" s="105">
        <f t="shared" si="1272"/>
        <v>0</v>
      </c>
      <c r="I10290" s="105">
        <f t="shared" si="1273"/>
        <v>0</v>
      </c>
      <c r="J10290" s="105">
        <f t="shared" si="1267"/>
        <v>0</v>
      </c>
      <c r="K10290" s="105">
        <f t="shared" si="1268"/>
        <v>0</v>
      </c>
      <c r="L10290" s="105">
        <f t="shared" si="1269"/>
        <v>0</v>
      </c>
      <c r="M10290">
        <v>0.04</v>
      </c>
      <c r="N10290">
        <f t="shared" si="1270"/>
        <v>3.3960531989175591E-3</v>
      </c>
    </row>
    <row r="10291" spans="1:15" x14ac:dyDescent="0.3">
      <c r="A10291">
        <f t="shared" si="1271"/>
        <v>103</v>
      </c>
      <c r="E10291" s="105">
        <f t="shared" si="1272"/>
        <v>0</v>
      </c>
      <c r="I10291" s="105">
        <f t="shared" si="1273"/>
        <v>0</v>
      </c>
      <c r="J10291" s="105">
        <f t="shared" si="1267"/>
        <v>0</v>
      </c>
      <c r="K10291" s="105">
        <f t="shared" si="1268"/>
        <v>0</v>
      </c>
      <c r="L10291" s="105">
        <f t="shared" si="1269"/>
        <v>0</v>
      </c>
      <c r="M10291">
        <v>0.04</v>
      </c>
      <c r="N10291">
        <f t="shared" si="1270"/>
        <v>3.3960531989175591E-3</v>
      </c>
    </row>
    <row r="10292" spans="1:15" x14ac:dyDescent="0.3">
      <c r="A10292">
        <f t="shared" si="1271"/>
        <v>103</v>
      </c>
      <c r="E10292" s="105">
        <f t="shared" si="1272"/>
        <v>0</v>
      </c>
      <c r="I10292" s="105">
        <f t="shared" si="1273"/>
        <v>0</v>
      </c>
      <c r="J10292" s="105">
        <f t="shared" si="1267"/>
        <v>0</v>
      </c>
      <c r="K10292" s="105">
        <f t="shared" si="1268"/>
        <v>0</v>
      </c>
      <c r="L10292" s="105">
        <f t="shared" si="1269"/>
        <v>0</v>
      </c>
      <c r="M10292">
        <v>0.04</v>
      </c>
      <c r="N10292">
        <f t="shared" si="1270"/>
        <v>3.3960531989175591E-3</v>
      </c>
    </row>
    <row r="10293" spans="1:15" x14ac:dyDescent="0.3">
      <c r="A10293">
        <f t="shared" si="1271"/>
        <v>103</v>
      </c>
      <c r="E10293" s="105">
        <f t="shared" si="1272"/>
        <v>0</v>
      </c>
      <c r="I10293" s="105">
        <f t="shared" si="1273"/>
        <v>0</v>
      </c>
      <c r="J10293" s="105">
        <f t="shared" si="1267"/>
        <v>0</v>
      </c>
      <c r="K10293" s="105">
        <f t="shared" si="1268"/>
        <v>0</v>
      </c>
      <c r="L10293" s="105">
        <f t="shared" si="1269"/>
        <v>0</v>
      </c>
      <c r="M10293">
        <v>0.04</v>
      </c>
      <c r="N10293">
        <f t="shared" si="1270"/>
        <v>3.3960531989175591E-3</v>
      </c>
    </row>
    <row r="10294" spans="1:15" x14ac:dyDescent="0.3">
      <c r="A10294">
        <f t="shared" si="1271"/>
        <v>103</v>
      </c>
      <c r="E10294" s="105">
        <f t="shared" si="1272"/>
        <v>0</v>
      </c>
      <c r="I10294" s="105">
        <f t="shared" si="1273"/>
        <v>0</v>
      </c>
      <c r="J10294" s="105">
        <f t="shared" si="1267"/>
        <v>0</v>
      </c>
      <c r="K10294" s="105">
        <f t="shared" si="1268"/>
        <v>0</v>
      </c>
      <c r="L10294" s="105">
        <f t="shared" si="1269"/>
        <v>0</v>
      </c>
      <c r="M10294">
        <v>0.04</v>
      </c>
      <c r="N10294">
        <f t="shared" si="1270"/>
        <v>3.3960531989175591E-3</v>
      </c>
    </row>
    <row r="10295" spans="1:15" x14ac:dyDescent="0.3">
      <c r="A10295">
        <f t="shared" si="1271"/>
        <v>103</v>
      </c>
      <c r="E10295" s="105">
        <f t="shared" si="1272"/>
        <v>0</v>
      </c>
      <c r="I10295" s="105">
        <f t="shared" si="1273"/>
        <v>0</v>
      </c>
      <c r="J10295" s="105">
        <f t="shared" si="1267"/>
        <v>0</v>
      </c>
      <c r="K10295" s="105">
        <f t="shared" si="1268"/>
        <v>0</v>
      </c>
      <c r="L10295" s="105">
        <f t="shared" si="1269"/>
        <v>0</v>
      </c>
      <c r="M10295">
        <v>0.04</v>
      </c>
      <c r="N10295">
        <f t="shared" si="1270"/>
        <v>3.3960531989175591E-3</v>
      </c>
    </row>
    <row r="10296" spans="1:15" x14ac:dyDescent="0.3">
      <c r="A10296">
        <f t="shared" si="1271"/>
        <v>103</v>
      </c>
      <c r="E10296" s="105">
        <f t="shared" si="1272"/>
        <v>0</v>
      </c>
      <c r="I10296" s="105">
        <f t="shared" si="1273"/>
        <v>0</v>
      </c>
      <c r="J10296" s="105">
        <f t="shared" si="1267"/>
        <v>0</v>
      </c>
      <c r="K10296" s="105">
        <f t="shared" si="1268"/>
        <v>0</v>
      </c>
      <c r="L10296" s="105">
        <f t="shared" si="1269"/>
        <v>0</v>
      </c>
      <c r="M10296">
        <v>0.04</v>
      </c>
      <c r="N10296">
        <f t="shared" si="1270"/>
        <v>3.3960531989175591E-3</v>
      </c>
    </row>
    <row r="10297" spans="1:15" x14ac:dyDescent="0.3">
      <c r="A10297">
        <f t="shared" si="1271"/>
        <v>103</v>
      </c>
      <c r="E10297" s="105">
        <f t="shared" si="1272"/>
        <v>0</v>
      </c>
      <c r="I10297" s="105">
        <f t="shared" si="1273"/>
        <v>0</v>
      </c>
      <c r="J10297" s="105">
        <f t="shared" si="1267"/>
        <v>0</v>
      </c>
      <c r="K10297" s="105">
        <f t="shared" si="1268"/>
        <v>0</v>
      </c>
      <c r="L10297" s="105">
        <f t="shared" si="1269"/>
        <v>0</v>
      </c>
      <c r="M10297">
        <v>0.04</v>
      </c>
      <c r="N10297">
        <f t="shared" si="1270"/>
        <v>3.3960531989175591E-3</v>
      </c>
    </row>
    <row r="10298" spans="1:15" x14ac:dyDescent="0.3">
      <c r="A10298">
        <f t="shared" si="1271"/>
        <v>103</v>
      </c>
      <c r="E10298" s="105">
        <f t="shared" si="1272"/>
        <v>0</v>
      </c>
      <c r="I10298" s="105">
        <f t="shared" si="1273"/>
        <v>0</v>
      </c>
      <c r="J10298" s="105">
        <f t="shared" si="1267"/>
        <v>0</v>
      </c>
      <c r="K10298" s="105">
        <f t="shared" si="1268"/>
        <v>0</v>
      </c>
      <c r="L10298" s="105">
        <f t="shared" si="1269"/>
        <v>0</v>
      </c>
      <c r="M10298">
        <v>0.04</v>
      </c>
      <c r="N10298">
        <f t="shared" si="1270"/>
        <v>3.3960531989175591E-3</v>
      </c>
    </row>
    <row r="10299" spans="1:15" x14ac:dyDescent="0.3">
      <c r="A10299">
        <f t="shared" si="1271"/>
        <v>103</v>
      </c>
      <c r="E10299" s="105">
        <f t="shared" si="1272"/>
        <v>0</v>
      </c>
      <c r="I10299" s="105">
        <f t="shared" si="1273"/>
        <v>0</v>
      </c>
      <c r="J10299" s="105">
        <f t="shared" si="1267"/>
        <v>0</v>
      </c>
      <c r="K10299" s="105">
        <f t="shared" si="1268"/>
        <v>0</v>
      </c>
      <c r="L10299" s="105">
        <f t="shared" si="1269"/>
        <v>0</v>
      </c>
      <c r="M10299">
        <v>0.04</v>
      </c>
      <c r="N10299">
        <f t="shared" si="1270"/>
        <v>3.3960531989175591E-3</v>
      </c>
    </row>
    <row r="10300" spans="1:15" x14ac:dyDescent="0.3">
      <c r="A10300">
        <f t="shared" si="1271"/>
        <v>103</v>
      </c>
      <c r="E10300" s="105">
        <f t="shared" si="1272"/>
        <v>0</v>
      </c>
      <c r="I10300" s="105">
        <f t="shared" si="1273"/>
        <v>0</v>
      </c>
      <c r="J10300" s="105">
        <f t="shared" si="1267"/>
        <v>0</v>
      </c>
      <c r="K10300" s="105">
        <f t="shared" si="1268"/>
        <v>0</v>
      </c>
      <c r="L10300" s="105">
        <f t="shared" si="1269"/>
        <v>0</v>
      </c>
      <c r="M10300">
        <v>0.04</v>
      </c>
      <c r="N10300">
        <f t="shared" si="1270"/>
        <v>3.3960531989175591E-3</v>
      </c>
    </row>
    <row r="10301" spans="1:15" x14ac:dyDescent="0.3">
      <c r="A10301">
        <f t="shared" si="1271"/>
        <v>103</v>
      </c>
      <c r="E10301" s="105">
        <f t="shared" si="1272"/>
        <v>0</v>
      </c>
      <c r="I10301" s="105">
        <f t="shared" si="1273"/>
        <v>0</v>
      </c>
      <c r="J10301" s="105">
        <f t="shared" si="1267"/>
        <v>0</v>
      </c>
      <c r="K10301" s="105">
        <f t="shared" si="1268"/>
        <v>0</v>
      </c>
      <c r="L10301" s="105">
        <f t="shared" si="1269"/>
        <v>0</v>
      </c>
      <c r="M10301">
        <v>0.04</v>
      </c>
      <c r="N10301">
        <f t="shared" si="1270"/>
        <v>3.3960531989175591E-3</v>
      </c>
      <c r="O10301" s="105" t="e">
        <f t="shared" ref="O10301" si="1274">SUM(I10202:I10301)</f>
        <v>#REF!</v>
      </c>
    </row>
    <row r="10302" spans="1:15" x14ac:dyDescent="0.3">
      <c r="A10302">
        <f t="shared" si="1271"/>
        <v>104</v>
      </c>
      <c r="E10302" s="105" t="e">
        <f t="shared" si="1272"/>
        <v>#REF!</v>
      </c>
      <c r="I10302" s="105" t="e">
        <f t="shared" si="1273"/>
        <v>#REF!</v>
      </c>
      <c r="J10302" s="105" t="e">
        <f t="shared" si="1267"/>
        <v>#REF!</v>
      </c>
      <c r="K10302" s="105" t="e">
        <f t="shared" si="1268"/>
        <v>#REF!</v>
      </c>
      <c r="L10302" s="105" t="e">
        <f t="shared" si="1269"/>
        <v>#REF!</v>
      </c>
      <c r="M10302">
        <v>0.04</v>
      </c>
      <c r="N10302">
        <f t="shared" si="1270"/>
        <v>3.3960531989175591E-3</v>
      </c>
    </row>
    <row r="10303" spans="1:15" x14ac:dyDescent="0.3">
      <c r="A10303">
        <f t="shared" si="1271"/>
        <v>104</v>
      </c>
      <c r="E10303" s="105" t="e">
        <f t="shared" si="1272"/>
        <v>#REF!</v>
      </c>
      <c r="I10303" s="105" t="e">
        <f t="shared" si="1273"/>
        <v>#REF!</v>
      </c>
      <c r="J10303" s="105" t="e">
        <f t="shared" si="1267"/>
        <v>#REF!</v>
      </c>
      <c r="K10303" s="105" t="e">
        <f t="shared" si="1268"/>
        <v>#REF!</v>
      </c>
      <c r="L10303" s="105" t="e">
        <f t="shared" si="1269"/>
        <v>#REF!</v>
      </c>
      <c r="M10303">
        <v>0.04</v>
      </c>
      <c r="N10303">
        <f t="shared" si="1270"/>
        <v>3.3960531989175591E-3</v>
      </c>
    </row>
    <row r="10304" spans="1:15" x14ac:dyDescent="0.3">
      <c r="A10304">
        <f t="shared" si="1271"/>
        <v>104</v>
      </c>
      <c r="E10304" s="105" t="e">
        <f t="shared" si="1272"/>
        <v>#REF!</v>
      </c>
      <c r="I10304" s="105" t="e">
        <f t="shared" si="1273"/>
        <v>#REF!</v>
      </c>
      <c r="J10304" s="105" t="e">
        <f t="shared" si="1267"/>
        <v>#REF!</v>
      </c>
      <c r="K10304" s="105" t="e">
        <f t="shared" si="1268"/>
        <v>#REF!</v>
      </c>
      <c r="L10304" s="105" t="e">
        <f t="shared" si="1269"/>
        <v>#REF!</v>
      </c>
      <c r="M10304">
        <v>0.04</v>
      </c>
      <c r="N10304">
        <f t="shared" si="1270"/>
        <v>3.3960531989175591E-3</v>
      </c>
    </row>
    <row r="10305" spans="1:14" x14ac:dyDescent="0.3">
      <c r="A10305">
        <f t="shared" si="1271"/>
        <v>104</v>
      </c>
      <c r="E10305" s="105">
        <f t="shared" si="1272"/>
        <v>0</v>
      </c>
      <c r="I10305" s="105">
        <f t="shared" si="1273"/>
        <v>0</v>
      </c>
      <c r="J10305" s="105">
        <f t="shared" si="1267"/>
        <v>0</v>
      </c>
      <c r="K10305" s="105">
        <f t="shared" si="1268"/>
        <v>0</v>
      </c>
      <c r="L10305" s="105">
        <f t="shared" si="1269"/>
        <v>0</v>
      </c>
      <c r="M10305">
        <v>0.04</v>
      </c>
      <c r="N10305">
        <f t="shared" si="1270"/>
        <v>3.3960531989175591E-3</v>
      </c>
    </row>
    <row r="10306" spans="1:14" x14ac:dyDescent="0.3">
      <c r="A10306">
        <f t="shared" si="1271"/>
        <v>104</v>
      </c>
      <c r="E10306" s="105">
        <f t="shared" si="1272"/>
        <v>0</v>
      </c>
      <c r="I10306" s="105">
        <f t="shared" si="1273"/>
        <v>0</v>
      </c>
      <c r="J10306" s="105">
        <f t="shared" si="1267"/>
        <v>0</v>
      </c>
      <c r="K10306" s="105">
        <f t="shared" si="1268"/>
        <v>0</v>
      </c>
      <c r="L10306" s="105">
        <f t="shared" si="1269"/>
        <v>0</v>
      </c>
      <c r="M10306">
        <v>0.04</v>
      </c>
      <c r="N10306">
        <f t="shared" si="1270"/>
        <v>3.3960531989175591E-3</v>
      </c>
    </row>
    <row r="10307" spans="1:14" x14ac:dyDescent="0.3">
      <c r="A10307">
        <f t="shared" si="1271"/>
        <v>104</v>
      </c>
      <c r="E10307" s="105">
        <f t="shared" si="1272"/>
        <v>0</v>
      </c>
      <c r="I10307" s="105">
        <f t="shared" si="1273"/>
        <v>0</v>
      </c>
      <c r="J10307" s="105">
        <f t="shared" ref="J10307:J10370" si="1275">E10307*($H$2/12)</f>
        <v>0</v>
      </c>
      <c r="K10307" s="105">
        <f t="shared" ref="K10307:K10370" si="1276">I10307-J10307</f>
        <v>0</v>
      </c>
      <c r="L10307" s="105">
        <f t="shared" ref="L10307:L10370" si="1277">N10307*(E10307-K10307)</f>
        <v>0</v>
      </c>
      <c r="M10307">
        <v>0.04</v>
      </c>
      <c r="N10307">
        <f t="shared" ref="N10307:N10370" si="1278">1-(POWER(1-M10307,(1/12)))</f>
        <v>3.3960531989175591E-3</v>
      </c>
    </row>
    <row r="10308" spans="1:14" x14ac:dyDescent="0.3">
      <c r="A10308">
        <f t="shared" si="1271"/>
        <v>104</v>
      </c>
      <c r="E10308" s="105">
        <f t="shared" si="1272"/>
        <v>0</v>
      </c>
      <c r="I10308" s="105">
        <f t="shared" si="1273"/>
        <v>0</v>
      </c>
      <c r="J10308" s="105">
        <f t="shared" si="1275"/>
        <v>0</v>
      </c>
      <c r="K10308" s="105">
        <f t="shared" si="1276"/>
        <v>0</v>
      </c>
      <c r="L10308" s="105">
        <f t="shared" si="1277"/>
        <v>0</v>
      </c>
      <c r="M10308">
        <v>0.04</v>
      </c>
      <c r="N10308">
        <f t="shared" si="1278"/>
        <v>3.3960531989175591E-3</v>
      </c>
    </row>
    <row r="10309" spans="1:14" x14ac:dyDescent="0.3">
      <c r="A10309">
        <f t="shared" si="1271"/>
        <v>104</v>
      </c>
      <c r="E10309" s="105">
        <f t="shared" si="1272"/>
        <v>0</v>
      </c>
      <c r="I10309" s="105">
        <f t="shared" si="1273"/>
        <v>0</v>
      </c>
      <c r="J10309" s="105">
        <f t="shared" si="1275"/>
        <v>0</v>
      </c>
      <c r="K10309" s="105">
        <f t="shared" si="1276"/>
        <v>0</v>
      </c>
      <c r="L10309" s="105">
        <f t="shared" si="1277"/>
        <v>0</v>
      </c>
      <c r="M10309">
        <v>0.04</v>
      </c>
      <c r="N10309">
        <f t="shared" si="1278"/>
        <v>3.3960531989175591E-3</v>
      </c>
    </row>
    <row r="10310" spans="1:14" x14ac:dyDescent="0.3">
      <c r="A10310">
        <f t="shared" si="1271"/>
        <v>104</v>
      </c>
      <c r="E10310" s="105">
        <f t="shared" si="1272"/>
        <v>0</v>
      </c>
      <c r="I10310" s="105">
        <f t="shared" si="1273"/>
        <v>0</v>
      </c>
      <c r="J10310" s="105">
        <f t="shared" si="1275"/>
        <v>0</v>
      </c>
      <c r="K10310" s="105">
        <f t="shared" si="1276"/>
        <v>0</v>
      </c>
      <c r="L10310" s="105">
        <f t="shared" si="1277"/>
        <v>0</v>
      </c>
      <c r="M10310">
        <v>0.04</v>
      </c>
      <c r="N10310">
        <f t="shared" si="1278"/>
        <v>3.3960531989175591E-3</v>
      </c>
    </row>
    <row r="10311" spans="1:14" x14ac:dyDescent="0.3">
      <c r="A10311">
        <f t="shared" si="1271"/>
        <v>104</v>
      </c>
      <c r="E10311" s="105">
        <f t="shared" si="1272"/>
        <v>0</v>
      </c>
      <c r="I10311" s="105">
        <f t="shared" si="1273"/>
        <v>0</v>
      </c>
      <c r="J10311" s="105">
        <f t="shared" si="1275"/>
        <v>0</v>
      </c>
      <c r="K10311" s="105">
        <f t="shared" si="1276"/>
        <v>0</v>
      </c>
      <c r="L10311" s="105">
        <f t="shared" si="1277"/>
        <v>0</v>
      </c>
      <c r="M10311">
        <v>0.04</v>
      </c>
      <c r="N10311">
        <f t="shared" si="1278"/>
        <v>3.3960531989175591E-3</v>
      </c>
    </row>
    <row r="10312" spans="1:14" x14ac:dyDescent="0.3">
      <c r="A10312">
        <f t="shared" si="1271"/>
        <v>104</v>
      </c>
      <c r="E10312" s="105">
        <f t="shared" si="1272"/>
        <v>0</v>
      </c>
      <c r="I10312" s="105">
        <f t="shared" si="1273"/>
        <v>0</v>
      </c>
      <c r="J10312" s="105">
        <f t="shared" si="1275"/>
        <v>0</v>
      </c>
      <c r="K10312" s="105">
        <f t="shared" si="1276"/>
        <v>0</v>
      </c>
      <c r="L10312" s="105">
        <f t="shared" si="1277"/>
        <v>0</v>
      </c>
      <c r="M10312">
        <v>0.04</v>
      </c>
      <c r="N10312">
        <f t="shared" si="1278"/>
        <v>3.3960531989175591E-3</v>
      </c>
    </row>
    <row r="10313" spans="1:14" x14ac:dyDescent="0.3">
      <c r="A10313">
        <f t="shared" si="1271"/>
        <v>104</v>
      </c>
      <c r="E10313" s="105">
        <f t="shared" si="1272"/>
        <v>0</v>
      </c>
      <c r="I10313" s="105">
        <f t="shared" si="1273"/>
        <v>0</v>
      </c>
      <c r="J10313" s="105">
        <f t="shared" si="1275"/>
        <v>0</v>
      </c>
      <c r="K10313" s="105">
        <f t="shared" si="1276"/>
        <v>0</v>
      </c>
      <c r="L10313" s="105">
        <f t="shared" si="1277"/>
        <v>0</v>
      </c>
      <c r="M10313">
        <v>0.04</v>
      </c>
      <c r="N10313">
        <f t="shared" si="1278"/>
        <v>3.3960531989175591E-3</v>
      </c>
    </row>
    <row r="10314" spans="1:14" x14ac:dyDescent="0.3">
      <c r="A10314">
        <f t="shared" si="1271"/>
        <v>104</v>
      </c>
      <c r="E10314" s="105">
        <f t="shared" si="1272"/>
        <v>0</v>
      </c>
      <c r="I10314" s="105">
        <f t="shared" si="1273"/>
        <v>0</v>
      </c>
      <c r="J10314" s="105">
        <f t="shared" si="1275"/>
        <v>0</v>
      </c>
      <c r="K10314" s="105">
        <f t="shared" si="1276"/>
        <v>0</v>
      </c>
      <c r="L10314" s="105">
        <f t="shared" si="1277"/>
        <v>0</v>
      </c>
      <c r="M10314">
        <v>0.04</v>
      </c>
      <c r="N10314">
        <f t="shared" si="1278"/>
        <v>3.3960531989175591E-3</v>
      </c>
    </row>
    <row r="10315" spans="1:14" x14ac:dyDescent="0.3">
      <c r="A10315">
        <f t="shared" si="1271"/>
        <v>104</v>
      </c>
      <c r="E10315" s="105">
        <f t="shared" si="1272"/>
        <v>0</v>
      </c>
      <c r="I10315" s="105">
        <f t="shared" si="1273"/>
        <v>0</v>
      </c>
      <c r="J10315" s="105">
        <f t="shared" si="1275"/>
        <v>0</v>
      </c>
      <c r="K10315" s="105">
        <f t="shared" si="1276"/>
        <v>0</v>
      </c>
      <c r="L10315" s="105">
        <f t="shared" si="1277"/>
        <v>0</v>
      </c>
      <c r="M10315">
        <v>0.04</v>
      </c>
      <c r="N10315">
        <f t="shared" si="1278"/>
        <v>3.3960531989175591E-3</v>
      </c>
    </row>
    <row r="10316" spans="1:14" x14ac:dyDescent="0.3">
      <c r="A10316">
        <f t="shared" si="1271"/>
        <v>104</v>
      </c>
      <c r="E10316" s="105">
        <f t="shared" si="1272"/>
        <v>0</v>
      </c>
      <c r="I10316" s="105">
        <f t="shared" si="1273"/>
        <v>0</v>
      </c>
      <c r="J10316" s="105">
        <f t="shared" si="1275"/>
        <v>0</v>
      </c>
      <c r="K10316" s="105">
        <f t="shared" si="1276"/>
        <v>0</v>
      </c>
      <c r="L10316" s="105">
        <f t="shared" si="1277"/>
        <v>0</v>
      </c>
      <c r="M10316">
        <v>0.04</v>
      </c>
      <c r="N10316">
        <f t="shared" si="1278"/>
        <v>3.3960531989175591E-3</v>
      </c>
    </row>
    <row r="10317" spans="1:14" x14ac:dyDescent="0.3">
      <c r="A10317">
        <f t="shared" si="1271"/>
        <v>104</v>
      </c>
      <c r="E10317" s="105">
        <f t="shared" si="1272"/>
        <v>0</v>
      </c>
      <c r="I10317" s="105">
        <f t="shared" si="1273"/>
        <v>0</v>
      </c>
      <c r="J10317" s="105">
        <f t="shared" si="1275"/>
        <v>0</v>
      </c>
      <c r="K10317" s="105">
        <f t="shared" si="1276"/>
        <v>0</v>
      </c>
      <c r="L10317" s="105">
        <f t="shared" si="1277"/>
        <v>0</v>
      </c>
      <c r="M10317">
        <v>0.04</v>
      </c>
      <c r="N10317">
        <f t="shared" si="1278"/>
        <v>3.3960531989175591E-3</v>
      </c>
    </row>
    <row r="10318" spans="1:14" x14ac:dyDescent="0.3">
      <c r="A10318">
        <f t="shared" si="1271"/>
        <v>104</v>
      </c>
      <c r="E10318" s="105">
        <f t="shared" si="1272"/>
        <v>0</v>
      </c>
      <c r="I10318" s="105">
        <f t="shared" si="1273"/>
        <v>0</v>
      </c>
      <c r="J10318" s="105">
        <f t="shared" si="1275"/>
        <v>0</v>
      </c>
      <c r="K10318" s="105">
        <f t="shared" si="1276"/>
        <v>0</v>
      </c>
      <c r="L10318" s="105">
        <f t="shared" si="1277"/>
        <v>0</v>
      </c>
      <c r="M10318">
        <v>0.04</v>
      </c>
      <c r="N10318">
        <f t="shared" si="1278"/>
        <v>3.3960531989175591E-3</v>
      </c>
    </row>
    <row r="10319" spans="1:14" x14ac:dyDescent="0.3">
      <c r="A10319">
        <f t="shared" si="1271"/>
        <v>104</v>
      </c>
      <c r="E10319" s="105">
        <f t="shared" si="1272"/>
        <v>0</v>
      </c>
      <c r="I10319" s="105">
        <f t="shared" si="1273"/>
        <v>0</v>
      </c>
      <c r="J10319" s="105">
        <f t="shared" si="1275"/>
        <v>0</v>
      </c>
      <c r="K10319" s="105">
        <f t="shared" si="1276"/>
        <v>0</v>
      </c>
      <c r="L10319" s="105">
        <f t="shared" si="1277"/>
        <v>0</v>
      </c>
      <c r="M10319">
        <v>0.04</v>
      </c>
      <c r="N10319">
        <f t="shared" si="1278"/>
        <v>3.3960531989175591E-3</v>
      </c>
    </row>
    <row r="10320" spans="1:14" x14ac:dyDescent="0.3">
      <c r="A10320">
        <f t="shared" si="1271"/>
        <v>104</v>
      </c>
      <c r="E10320" s="105">
        <f t="shared" si="1272"/>
        <v>0</v>
      </c>
      <c r="I10320" s="105">
        <f t="shared" si="1273"/>
        <v>0</v>
      </c>
      <c r="J10320" s="105">
        <f t="shared" si="1275"/>
        <v>0</v>
      </c>
      <c r="K10320" s="105">
        <f t="shared" si="1276"/>
        <v>0</v>
      </c>
      <c r="L10320" s="105">
        <f t="shared" si="1277"/>
        <v>0</v>
      </c>
      <c r="M10320">
        <v>0.04</v>
      </c>
      <c r="N10320">
        <f t="shared" si="1278"/>
        <v>3.3960531989175591E-3</v>
      </c>
    </row>
    <row r="10321" spans="1:14" x14ac:dyDescent="0.3">
      <c r="A10321">
        <f t="shared" si="1271"/>
        <v>104</v>
      </c>
      <c r="E10321" s="105">
        <f t="shared" si="1272"/>
        <v>0</v>
      </c>
      <c r="I10321" s="105">
        <f t="shared" si="1273"/>
        <v>0</v>
      </c>
      <c r="J10321" s="105">
        <f t="shared" si="1275"/>
        <v>0</v>
      </c>
      <c r="K10321" s="105">
        <f t="shared" si="1276"/>
        <v>0</v>
      </c>
      <c r="L10321" s="105">
        <f t="shared" si="1277"/>
        <v>0</v>
      </c>
      <c r="M10321">
        <v>0.04</v>
      </c>
      <c r="N10321">
        <f t="shared" si="1278"/>
        <v>3.3960531989175591E-3</v>
      </c>
    </row>
    <row r="10322" spans="1:14" x14ac:dyDescent="0.3">
      <c r="A10322">
        <f t="shared" si="1271"/>
        <v>104</v>
      </c>
      <c r="E10322" s="105">
        <f t="shared" si="1272"/>
        <v>0</v>
      </c>
      <c r="I10322" s="105">
        <f t="shared" si="1273"/>
        <v>0</v>
      </c>
      <c r="J10322" s="105">
        <f t="shared" si="1275"/>
        <v>0</v>
      </c>
      <c r="K10322" s="105">
        <f t="shared" si="1276"/>
        <v>0</v>
      </c>
      <c r="L10322" s="105">
        <f t="shared" si="1277"/>
        <v>0</v>
      </c>
      <c r="M10322">
        <v>0.04</v>
      </c>
      <c r="N10322">
        <f t="shared" si="1278"/>
        <v>3.3960531989175591E-3</v>
      </c>
    </row>
    <row r="10323" spans="1:14" x14ac:dyDescent="0.3">
      <c r="A10323">
        <f t="shared" si="1271"/>
        <v>104</v>
      </c>
      <c r="E10323" s="105">
        <f t="shared" si="1272"/>
        <v>0</v>
      </c>
      <c r="I10323" s="105">
        <f t="shared" si="1273"/>
        <v>0</v>
      </c>
      <c r="J10323" s="105">
        <f t="shared" si="1275"/>
        <v>0</v>
      </c>
      <c r="K10323" s="105">
        <f t="shared" si="1276"/>
        <v>0</v>
      </c>
      <c r="L10323" s="105">
        <f t="shared" si="1277"/>
        <v>0</v>
      </c>
      <c r="M10323">
        <v>0.04</v>
      </c>
      <c r="N10323">
        <f t="shared" si="1278"/>
        <v>3.3960531989175591E-3</v>
      </c>
    </row>
    <row r="10324" spans="1:14" x14ac:dyDescent="0.3">
      <c r="A10324">
        <f t="shared" si="1271"/>
        <v>104</v>
      </c>
      <c r="E10324" s="105">
        <f t="shared" si="1272"/>
        <v>0</v>
      </c>
      <c r="I10324" s="105">
        <f t="shared" si="1273"/>
        <v>0</v>
      </c>
      <c r="J10324" s="105">
        <f t="shared" si="1275"/>
        <v>0</v>
      </c>
      <c r="K10324" s="105">
        <f t="shared" si="1276"/>
        <v>0</v>
      </c>
      <c r="L10324" s="105">
        <f t="shared" si="1277"/>
        <v>0</v>
      </c>
      <c r="M10324">
        <v>0.04</v>
      </c>
      <c r="N10324">
        <f t="shared" si="1278"/>
        <v>3.3960531989175591E-3</v>
      </c>
    </row>
    <row r="10325" spans="1:14" x14ac:dyDescent="0.3">
      <c r="A10325">
        <f t="shared" si="1271"/>
        <v>104</v>
      </c>
      <c r="E10325" s="105">
        <f t="shared" si="1272"/>
        <v>0</v>
      </c>
      <c r="I10325" s="105">
        <f t="shared" si="1273"/>
        <v>0</v>
      </c>
      <c r="J10325" s="105">
        <f t="shared" si="1275"/>
        <v>0</v>
      </c>
      <c r="K10325" s="105">
        <f t="shared" si="1276"/>
        <v>0</v>
      </c>
      <c r="L10325" s="105">
        <f t="shared" si="1277"/>
        <v>0</v>
      </c>
      <c r="M10325">
        <v>0.04</v>
      </c>
      <c r="N10325">
        <f t="shared" si="1278"/>
        <v>3.3960531989175591E-3</v>
      </c>
    </row>
    <row r="10326" spans="1:14" x14ac:dyDescent="0.3">
      <c r="A10326">
        <f t="shared" si="1271"/>
        <v>104</v>
      </c>
      <c r="E10326" s="105">
        <f t="shared" si="1272"/>
        <v>0</v>
      </c>
      <c r="I10326" s="105">
        <f t="shared" si="1273"/>
        <v>0</v>
      </c>
      <c r="J10326" s="105">
        <f t="shared" si="1275"/>
        <v>0</v>
      </c>
      <c r="K10326" s="105">
        <f t="shared" si="1276"/>
        <v>0</v>
      </c>
      <c r="L10326" s="105">
        <f t="shared" si="1277"/>
        <v>0</v>
      </c>
      <c r="M10326">
        <v>0.04</v>
      </c>
      <c r="N10326">
        <f t="shared" si="1278"/>
        <v>3.3960531989175591E-3</v>
      </c>
    </row>
    <row r="10327" spans="1:14" x14ac:dyDescent="0.3">
      <c r="A10327">
        <f t="shared" si="1271"/>
        <v>104</v>
      </c>
      <c r="E10327" s="105">
        <f t="shared" si="1272"/>
        <v>0</v>
      </c>
      <c r="I10327" s="105">
        <f t="shared" si="1273"/>
        <v>0</v>
      </c>
      <c r="J10327" s="105">
        <f t="shared" si="1275"/>
        <v>0</v>
      </c>
      <c r="K10327" s="105">
        <f t="shared" si="1276"/>
        <v>0</v>
      </c>
      <c r="L10327" s="105">
        <f t="shared" si="1277"/>
        <v>0</v>
      </c>
      <c r="M10327">
        <v>0.04</v>
      </c>
      <c r="N10327">
        <f t="shared" si="1278"/>
        <v>3.3960531989175591E-3</v>
      </c>
    </row>
    <row r="10328" spans="1:14" x14ac:dyDescent="0.3">
      <c r="A10328">
        <f t="shared" si="1271"/>
        <v>104</v>
      </c>
      <c r="E10328" s="105">
        <f t="shared" si="1272"/>
        <v>0</v>
      </c>
      <c r="I10328" s="105">
        <f t="shared" si="1273"/>
        <v>0</v>
      </c>
      <c r="J10328" s="105">
        <f t="shared" si="1275"/>
        <v>0</v>
      </c>
      <c r="K10328" s="105">
        <f t="shared" si="1276"/>
        <v>0</v>
      </c>
      <c r="L10328" s="105">
        <f t="shared" si="1277"/>
        <v>0</v>
      </c>
      <c r="M10328">
        <v>0.04</v>
      </c>
      <c r="N10328">
        <f t="shared" si="1278"/>
        <v>3.3960531989175591E-3</v>
      </c>
    </row>
    <row r="10329" spans="1:14" x14ac:dyDescent="0.3">
      <c r="A10329">
        <f t="shared" si="1271"/>
        <v>104</v>
      </c>
      <c r="E10329" s="105">
        <f t="shared" si="1272"/>
        <v>0</v>
      </c>
      <c r="I10329" s="105">
        <f t="shared" si="1273"/>
        <v>0</v>
      </c>
      <c r="J10329" s="105">
        <f t="shared" si="1275"/>
        <v>0</v>
      </c>
      <c r="K10329" s="105">
        <f t="shared" si="1276"/>
        <v>0</v>
      </c>
      <c r="L10329" s="105">
        <f t="shared" si="1277"/>
        <v>0</v>
      </c>
      <c r="M10329">
        <v>0.04</v>
      </c>
      <c r="N10329">
        <f t="shared" si="1278"/>
        <v>3.3960531989175591E-3</v>
      </c>
    </row>
    <row r="10330" spans="1:14" x14ac:dyDescent="0.3">
      <c r="A10330">
        <f t="shared" si="1271"/>
        <v>104</v>
      </c>
      <c r="E10330" s="105">
        <f t="shared" si="1272"/>
        <v>0</v>
      </c>
      <c r="I10330" s="105">
        <f t="shared" si="1273"/>
        <v>0</v>
      </c>
      <c r="J10330" s="105">
        <f t="shared" si="1275"/>
        <v>0</v>
      </c>
      <c r="K10330" s="105">
        <f t="shared" si="1276"/>
        <v>0</v>
      </c>
      <c r="L10330" s="105">
        <f t="shared" si="1277"/>
        <v>0</v>
      </c>
      <c r="M10330">
        <v>0.04</v>
      </c>
      <c r="N10330">
        <f t="shared" si="1278"/>
        <v>3.3960531989175591E-3</v>
      </c>
    </row>
    <row r="10331" spans="1:14" x14ac:dyDescent="0.3">
      <c r="A10331">
        <f t="shared" si="1271"/>
        <v>104</v>
      </c>
      <c r="E10331" s="105">
        <f t="shared" si="1272"/>
        <v>0</v>
      </c>
      <c r="I10331" s="105">
        <f t="shared" si="1273"/>
        <v>0</v>
      </c>
      <c r="J10331" s="105">
        <f t="shared" si="1275"/>
        <v>0</v>
      </c>
      <c r="K10331" s="105">
        <f t="shared" si="1276"/>
        <v>0</v>
      </c>
      <c r="L10331" s="105">
        <f t="shared" si="1277"/>
        <v>0</v>
      </c>
      <c r="M10331">
        <v>0.04</v>
      </c>
      <c r="N10331">
        <f t="shared" si="1278"/>
        <v>3.3960531989175591E-3</v>
      </c>
    </row>
    <row r="10332" spans="1:14" x14ac:dyDescent="0.3">
      <c r="A10332">
        <f t="shared" si="1271"/>
        <v>104</v>
      </c>
      <c r="E10332" s="105">
        <f t="shared" si="1272"/>
        <v>0</v>
      </c>
      <c r="I10332" s="105">
        <f t="shared" si="1273"/>
        <v>0</v>
      </c>
      <c r="J10332" s="105">
        <f t="shared" si="1275"/>
        <v>0</v>
      </c>
      <c r="K10332" s="105">
        <f t="shared" si="1276"/>
        <v>0</v>
      </c>
      <c r="L10332" s="105">
        <f t="shared" si="1277"/>
        <v>0</v>
      </c>
      <c r="M10332">
        <v>0.04</v>
      </c>
      <c r="N10332">
        <f t="shared" si="1278"/>
        <v>3.3960531989175591E-3</v>
      </c>
    </row>
    <row r="10333" spans="1:14" x14ac:dyDescent="0.3">
      <c r="A10333">
        <f t="shared" si="1271"/>
        <v>104</v>
      </c>
      <c r="E10333" s="105">
        <f t="shared" si="1272"/>
        <v>0</v>
      </c>
      <c r="I10333" s="105">
        <f t="shared" si="1273"/>
        <v>0</v>
      </c>
      <c r="J10333" s="105">
        <f t="shared" si="1275"/>
        <v>0</v>
      </c>
      <c r="K10333" s="105">
        <f t="shared" si="1276"/>
        <v>0</v>
      </c>
      <c r="L10333" s="105">
        <f t="shared" si="1277"/>
        <v>0</v>
      </c>
      <c r="M10333">
        <v>0.04</v>
      </c>
      <c r="N10333">
        <f t="shared" si="1278"/>
        <v>3.3960531989175591E-3</v>
      </c>
    </row>
    <row r="10334" spans="1:14" x14ac:dyDescent="0.3">
      <c r="A10334">
        <f t="shared" si="1271"/>
        <v>104</v>
      </c>
      <c r="E10334" s="105">
        <f t="shared" si="1272"/>
        <v>0</v>
      </c>
      <c r="I10334" s="105">
        <f t="shared" si="1273"/>
        <v>0</v>
      </c>
      <c r="J10334" s="105">
        <f t="shared" si="1275"/>
        <v>0</v>
      </c>
      <c r="K10334" s="105">
        <f t="shared" si="1276"/>
        <v>0</v>
      </c>
      <c r="L10334" s="105">
        <f t="shared" si="1277"/>
        <v>0</v>
      </c>
      <c r="M10334">
        <v>0.04</v>
      </c>
      <c r="N10334">
        <f t="shared" si="1278"/>
        <v>3.3960531989175591E-3</v>
      </c>
    </row>
    <row r="10335" spans="1:14" x14ac:dyDescent="0.3">
      <c r="A10335">
        <f t="shared" si="1271"/>
        <v>104</v>
      </c>
      <c r="E10335" s="105">
        <f t="shared" si="1272"/>
        <v>0</v>
      </c>
      <c r="I10335" s="105">
        <f t="shared" si="1273"/>
        <v>0</v>
      </c>
      <c r="J10335" s="105">
        <f t="shared" si="1275"/>
        <v>0</v>
      </c>
      <c r="K10335" s="105">
        <f t="shared" si="1276"/>
        <v>0</v>
      </c>
      <c r="L10335" s="105">
        <f t="shared" si="1277"/>
        <v>0</v>
      </c>
      <c r="M10335">
        <v>0.04</v>
      </c>
      <c r="N10335">
        <f t="shared" si="1278"/>
        <v>3.3960531989175591E-3</v>
      </c>
    </row>
    <row r="10336" spans="1:14" x14ac:dyDescent="0.3">
      <c r="A10336">
        <f t="shared" si="1271"/>
        <v>104</v>
      </c>
      <c r="E10336" s="105">
        <f t="shared" si="1272"/>
        <v>0</v>
      </c>
      <c r="I10336" s="105">
        <f t="shared" si="1273"/>
        <v>0</v>
      </c>
      <c r="J10336" s="105">
        <f t="shared" si="1275"/>
        <v>0</v>
      </c>
      <c r="K10336" s="105">
        <f t="shared" si="1276"/>
        <v>0</v>
      </c>
      <c r="L10336" s="105">
        <f t="shared" si="1277"/>
        <v>0</v>
      </c>
      <c r="M10336">
        <v>0.04</v>
      </c>
      <c r="N10336">
        <f t="shared" si="1278"/>
        <v>3.3960531989175591E-3</v>
      </c>
    </row>
    <row r="10337" spans="1:14" x14ac:dyDescent="0.3">
      <c r="A10337">
        <f t="shared" si="1271"/>
        <v>104</v>
      </c>
      <c r="E10337" s="105">
        <f t="shared" si="1272"/>
        <v>0</v>
      </c>
      <c r="I10337" s="105">
        <f t="shared" si="1273"/>
        <v>0</v>
      </c>
      <c r="J10337" s="105">
        <f t="shared" si="1275"/>
        <v>0</v>
      </c>
      <c r="K10337" s="105">
        <f t="shared" si="1276"/>
        <v>0</v>
      </c>
      <c r="L10337" s="105">
        <f t="shared" si="1277"/>
        <v>0</v>
      </c>
      <c r="M10337">
        <v>0.04</v>
      </c>
      <c r="N10337">
        <f t="shared" si="1278"/>
        <v>3.3960531989175591E-3</v>
      </c>
    </row>
    <row r="10338" spans="1:14" x14ac:dyDescent="0.3">
      <c r="A10338">
        <f t="shared" si="1271"/>
        <v>104</v>
      </c>
      <c r="E10338" s="105">
        <f t="shared" si="1272"/>
        <v>0</v>
      </c>
      <c r="I10338" s="105">
        <f t="shared" si="1273"/>
        <v>0</v>
      </c>
      <c r="J10338" s="105">
        <f t="shared" si="1275"/>
        <v>0</v>
      </c>
      <c r="K10338" s="105">
        <f t="shared" si="1276"/>
        <v>0</v>
      </c>
      <c r="L10338" s="105">
        <f t="shared" si="1277"/>
        <v>0</v>
      </c>
      <c r="M10338">
        <v>0.04</v>
      </c>
      <c r="N10338">
        <f t="shared" si="1278"/>
        <v>3.3960531989175591E-3</v>
      </c>
    </row>
    <row r="10339" spans="1:14" x14ac:dyDescent="0.3">
      <c r="A10339">
        <f t="shared" si="1271"/>
        <v>104</v>
      </c>
      <c r="E10339" s="105">
        <f t="shared" si="1272"/>
        <v>0</v>
      </c>
      <c r="I10339" s="105">
        <f t="shared" si="1273"/>
        <v>0</v>
      </c>
      <c r="J10339" s="105">
        <f t="shared" si="1275"/>
        <v>0</v>
      </c>
      <c r="K10339" s="105">
        <f t="shared" si="1276"/>
        <v>0</v>
      </c>
      <c r="L10339" s="105">
        <f t="shared" si="1277"/>
        <v>0</v>
      </c>
      <c r="M10339">
        <v>0.04</v>
      </c>
      <c r="N10339">
        <f t="shared" si="1278"/>
        <v>3.3960531989175591E-3</v>
      </c>
    </row>
    <row r="10340" spans="1:14" x14ac:dyDescent="0.3">
      <c r="A10340">
        <f t="shared" si="1271"/>
        <v>104</v>
      </c>
      <c r="E10340" s="105">
        <f t="shared" si="1272"/>
        <v>0</v>
      </c>
      <c r="I10340" s="105">
        <f t="shared" si="1273"/>
        <v>0</v>
      </c>
      <c r="J10340" s="105">
        <f t="shared" si="1275"/>
        <v>0</v>
      </c>
      <c r="K10340" s="105">
        <f t="shared" si="1276"/>
        <v>0</v>
      </c>
      <c r="L10340" s="105">
        <f t="shared" si="1277"/>
        <v>0</v>
      </c>
      <c r="M10340">
        <v>0.04</v>
      </c>
      <c r="N10340">
        <f t="shared" si="1278"/>
        <v>3.3960531989175591E-3</v>
      </c>
    </row>
    <row r="10341" spans="1:14" x14ac:dyDescent="0.3">
      <c r="A10341">
        <f t="shared" si="1271"/>
        <v>104</v>
      </c>
      <c r="E10341" s="105">
        <f t="shared" si="1272"/>
        <v>0</v>
      </c>
      <c r="I10341" s="105">
        <f t="shared" si="1273"/>
        <v>0</v>
      </c>
      <c r="J10341" s="105">
        <f t="shared" si="1275"/>
        <v>0</v>
      </c>
      <c r="K10341" s="105">
        <f t="shared" si="1276"/>
        <v>0</v>
      </c>
      <c r="L10341" s="105">
        <f t="shared" si="1277"/>
        <v>0</v>
      </c>
      <c r="M10341">
        <v>0.04</v>
      </c>
      <c r="N10341">
        <f t="shared" si="1278"/>
        <v>3.3960531989175591E-3</v>
      </c>
    </row>
    <row r="10342" spans="1:14" x14ac:dyDescent="0.3">
      <c r="A10342">
        <f t="shared" si="1271"/>
        <v>104</v>
      </c>
      <c r="E10342" s="105">
        <f t="shared" si="1272"/>
        <v>0</v>
      </c>
      <c r="I10342" s="105">
        <f t="shared" si="1273"/>
        <v>0</v>
      </c>
      <c r="J10342" s="105">
        <f t="shared" si="1275"/>
        <v>0</v>
      </c>
      <c r="K10342" s="105">
        <f t="shared" si="1276"/>
        <v>0</v>
      </c>
      <c r="L10342" s="105">
        <f t="shared" si="1277"/>
        <v>0</v>
      </c>
      <c r="M10342">
        <v>0.04</v>
      </c>
      <c r="N10342">
        <f t="shared" si="1278"/>
        <v>3.3960531989175591E-3</v>
      </c>
    </row>
    <row r="10343" spans="1:14" x14ac:dyDescent="0.3">
      <c r="A10343">
        <f t="shared" ref="A10343:A10406" si="1279">IF(COUNTIF(A10243:A10342,A10342)=100, A10342+1,A10342)</f>
        <v>104</v>
      </c>
      <c r="E10343" s="105">
        <f t="shared" ref="E10343:E10406" si="1280">MAX(0, E10243-K10243-L10243)</f>
        <v>0</v>
      </c>
      <c r="I10343" s="105">
        <f t="shared" ref="I10343:I10406" si="1281">IF(E10343&lt;I10243,J10343 + E10343, I10243)</f>
        <v>0</v>
      </c>
      <c r="J10343" s="105">
        <f t="shared" si="1275"/>
        <v>0</v>
      </c>
      <c r="K10343" s="105">
        <f t="shared" si="1276"/>
        <v>0</v>
      </c>
      <c r="L10343" s="105">
        <f t="shared" si="1277"/>
        <v>0</v>
      </c>
      <c r="M10343">
        <v>0.04</v>
      </c>
      <c r="N10343">
        <f t="shared" si="1278"/>
        <v>3.3960531989175591E-3</v>
      </c>
    </row>
    <row r="10344" spans="1:14" x14ac:dyDescent="0.3">
      <c r="A10344">
        <f t="shared" si="1279"/>
        <v>104</v>
      </c>
      <c r="E10344" s="105">
        <f t="shared" si="1280"/>
        <v>0</v>
      </c>
      <c r="I10344" s="105">
        <f t="shared" si="1281"/>
        <v>0</v>
      </c>
      <c r="J10344" s="105">
        <f t="shared" si="1275"/>
        <v>0</v>
      </c>
      <c r="K10344" s="105">
        <f t="shared" si="1276"/>
        <v>0</v>
      </c>
      <c r="L10344" s="105">
        <f t="shared" si="1277"/>
        <v>0</v>
      </c>
      <c r="M10344">
        <v>0.04</v>
      </c>
      <c r="N10344">
        <f t="shared" si="1278"/>
        <v>3.3960531989175591E-3</v>
      </c>
    </row>
    <row r="10345" spans="1:14" x14ac:dyDescent="0.3">
      <c r="A10345">
        <f t="shared" si="1279"/>
        <v>104</v>
      </c>
      <c r="E10345" s="105">
        <f t="shared" si="1280"/>
        <v>0</v>
      </c>
      <c r="I10345" s="105">
        <f t="shared" si="1281"/>
        <v>0</v>
      </c>
      <c r="J10345" s="105">
        <f t="shared" si="1275"/>
        <v>0</v>
      </c>
      <c r="K10345" s="105">
        <f t="shared" si="1276"/>
        <v>0</v>
      </c>
      <c r="L10345" s="105">
        <f t="shared" si="1277"/>
        <v>0</v>
      </c>
      <c r="M10345">
        <v>0.04</v>
      </c>
      <c r="N10345">
        <f t="shared" si="1278"/>
        <v>3.3960531989175591E-3</v>
      </c>
    </row>
    <row r="10346" spans="1:14" x14ac:dyDescent="0.3">
      <c r="A10346">
        <f t="shared" si="1279"/>
        <v>104</v>
      </c>
      <c r="E10346" s="105">
        <f t="shared" si="1280"/>
        <v>0</v>
      </c>
      <c r="I10346" s="105">
        <f t="shared" si="1281"/>
        <v>0</v>
      </c>
      <c r="J10346" s="105">
        <f t="shared" si="1275"/>
        <v>0</v>
      </c>
      <c r="K10346" s="105">
        <f t="shared" si="1276"/>
        <v>0</v>
      </c>
      <c r="L10346" s="105">
        <f t="shared" si="1277"/>
        <v>0</v>
      </c>
      <c r="M10346">
        <v>0.04</v>
      </c>
      <c r="N10346">
        <f t="shared" si="1278"/>
        <v>3.3960531989175591E-3</v>
      </c>
    </row>
    <row r="10347" spans="1:14" x14ac:dyDescent="0.3">
      <c r="A10347">
        <f t="shared" si="1279"/>
        <v>104</v>
      </c>
      <c r="E10347" s="105">
        <f t="shared" si="1280"/>
        <v>0</v>
      </c>
      <c r="I10347" s="105">
        <f t="shared" si="1281"/>
        <v>0</v>
      </c>
      <c r="J10347" s="105">
        <f t="shared" si="1275"/>
        <v>0</v>
      </c>
      <c r="K10347" s="105">
        <f t="shared" si="1276"/>
        <v>0</v>
      </c>
      <c r="L10347" s="105">
        <f t="shared" si="1277"/>
        <v>0</v>
      </c>
      <c r="M10347">
        <v>0.04</v>
      </c>
      <c r="N10347">
        <f t="shared" si="1278"/>
        <v>3.3960531989175591E-3</v>
      </c>
    </row>
    <row r="10348" spans="1:14" x14ac:dyDescent="0.3">
      <c r="A10348">
        <f t="shared" si="1279"/>
        <v>104</v>
      </c>
      <c r="E10348" s="105">
        <f t="shared" si="1280"/>
        <v>0</v>
      </c>
      <c r="I10348" s="105">
        <f t="shared" si="1281"/>
        <v>0</v>
      </c>
      <c r="J10348" s="105">
        <f t="shared" si="1275"/>
        <v>0</v>
      </c>
      <c r="K10348" s="105">
        <f t="shared" si="1276"/>
        <v>0</v>
      </c>
      <c r="L10348" s="105">
        <f t="shared" si="1277"/>
        <v>0</v>
      </c>
      <c r="M10348">
        <v>0.04</v>
      </c>
      <c r="N10348">
        <f t="shared" si="1278"/>
        <v>3.3960531989175591E-3</v>
      </c>
    </row>
    <row r="10349" spans="1:14" x14ac:dyDescent="0.3">
      <c r="A10349">
        <f t="shared" si="1279"/>
        <v>104</v>
      </c>
      <c r="E10349" s="105">
        <f t="shared" si="1280"/>
        <v>0</v>
      </c>
      <c r="I10349" s="105">
        <f t="shared" si="1281"/>
        <v>0</v>
      </c>
      <c r="J10349" s="105">
        <f t="shared" si="1275"/>
        <v>0</v>
      </c>
      <c r="K10349" s="105">
        <f t="shared" si="1276"/>
        <v>0</v>
      </c>
      <c r="L10349" s="105">
        <f t="shared" si="1277"/>
        <v>0</v>
      </c>
      <c r="M10349">
        <v>0.04</v>
      </c>
      <c r="N10349">
        <f t="shared" si="1278"/>
        <v>3.3960531989175591E-3</v>
      </c>
    </row>
    <row r="10350" spans="1:14" x14ac:dyDescent="0.3">
      <c r="A10350">
        <f t="shared" si="1279"/>
        <v>104</v>
      </c>
      <c r="E10350" s="105">
        <f t="shared" si="1280"/>
        <v>0</v>
      </c>
      <c r="I10350" s="105">
        <f t="shared" si="1281"/>
        <v>0</v>
      </c>
      <c r="J10350" s="105">
        <f t="shared" si="1275"/>
        <v>0</v>
      </c>
      <c r="K10350" s="105">
        <f t="shared" si="1276"/>
        <v>0</v>
      </c>
      <c r="L10350" s="105">
        <f t="shared" si="1277"/>
        <v>0</v>
      </c>
      <c r="M10350">
        <v>0.04</v>
      </c>
      <c r="N10350">
        <f t="shared" si="1278"/>
        <v>3.3960531989175591E-3</v>
      </c>
    </row>
    <row r="10351" spans="1:14" x14ac:dyDescent="0.3">
      <c r="A10351">
        <f t="shared" si="1279"/>
        <v>104</v>
      </c>
      <c r="E10351" s="105">
        <f t="shared" si="1280"/>
        <v>0</v>
      </c>
      <c r="I10351" s="105">
        <f t="shared" si="1281"/>
        <v>0</v>
      </c>
      <c r="J10351" s="105">
        <f t="shared" si="1275"/>
        <v>0</v>
      </c>
      <c r="K10351" s="105">
        <f t="shared" si="1276"/>
        <v>0</v>
      </c>
      <c r="L10351" s="105">
        <f t="shared" si="1277"/>
        <v>0</v>
      </c>
      <c r="M10351">
        <v>0.04</v>
      </c>
      <c r="N10351">
        <f t="shared" si="1278"/>
        <v>3.3960531989175591E-3</v>
      </c>
    </row>
    <row r="10352" spans="1:14" x14ac:dyDescent="0.3">
      <c r="A10352">
        <f t="shared" si="1279"/>
        <v>104</v>
      </c>
      <c r="E10352" s="105">
        <f t="shared" si="1280"/>
        <v>0</v>
      </c>
      <c r="I10352" s="105">
        <f t="shared" si="1281"/>
        <v>0</v>
      </c>
      <c r="J10352" s="105">
        <f t="shared" si="1275"/>
        <v>0</v>
      </c>
      <c r="K10352" s="105">
        <f t="shared" si="1276"/>
        <v>0</v>
      </c>
      <c r="L10352" s="105">
        <f t="shared" si="1277"/>
        <v>0</v>
      </c>
      <c r="M10352">
        <v>0.04</v>
      </c>
      <c r="N10352">
        <f t="shared" si="1278"/>
        <v>3.3960531989175591E-3</v>
      </c>
    </row>
    <row r="10353" spans="1:14" x14ac:dyDescent="0.3">
      <c r="A10353">
        <f t="shared" si="1279"/>
        <v>104</v>
      </c>
      <c r="E10353" s="105">
        <f t="shared" si="1280"/>
        <v>0</v>
      </c>
      <c r="I10353" s="105">
        <f t="shared" si="1281"/>
        <v>0</v>
      </c>
      <c r="J10353" s="105">
        <f t="shared" si="1275"/>
        <v>0</v>
      </c>
      <c r="K10353" s="105">
        <f t="shared" si="1276"/>
        <v>0</v>
      </c>
      <c r="L10353" s="105">
        <f t="shared" si="1277"/>
        <v>0</v>
      </c>
      <c r="M10353">
        <v>0.04</v>
      </c>
      <c r="N10353">
        <f t="shared" si="1278"/>
        <v>3.3960531989175591E-3</v>
      </c>
    </row>
    <row r="10354" spans="1:14" x14ac:dyDescent="0.3">
      <c r="A10354">
        <f t="shared" si="1279"/>
        <v>104</v>
      </c>
      <c r="E10354" s="105">
        <f t="shared" si="1280"/>
        <v>0</v>
      </c>
      <c r="I10354" s="105">
        <f t="shared" si="1281"/>
        <v>0</v>
      </c>
      <c r="J10354" s="105">
        <f t="shared" si="1275"/>
        <v>0</v>
      </c>
      <c r="K10354" s="105">
        <f t="shared" si="1276"/>
        <v>0</v>
      </c>
      <c r="L10354" s="105">
        <f t="shared" si="1277"/>
        <v>0</v>
      </c>
      <c r="M10354">
        <v>0.04</v>
      </c>
      <c r="N10354">
        <f t="shared" si="1278"/>
        <v>3.3960531989175591E-3</v>
      </c>
    </row>
    <row r="10355" spans="1:14" x14ac:dyDescent="0.3">
      <c r="A10355">
        <f t="shared" si="1279"/>
        <v>104</v>
      </c>
      <c r="E10355" s="105">
        <f t="shared" si="1280"/>
        <v>0</v>
      </c>
      <c r="I10355" s="105">
        <f t="shared" si="1281"/>
        <v>0</v>
      </c>
      <c r="J10355" s="105">
        <f t="shared" si="1275"/>
        <v>0</v>
      </c>
      <c r="K10355" s="105">
        <f t="shared" si="1276"/>
        <v>0</v>
      </c>
      <c r="L10355" s="105">
        <f t="shared" si="1277"/>
        <v>0</v>
      </c>
      <c r="M10355">
        <v>0.04</v>
      </c>
      <c r="N10355">
        <f t="shared" si="1278"/>
        <v>3.3960531989175591E-3</v>
      </c>
    </row>
    <row r="10356" spans="1:14" x14ac:dyDescent="0.3">
      <c r="A10356">
        <f t="shared" si="1279"/>
        <v>104</v>
      </c>
      <c r="E10356" s="105">
        <f t="shared" si="1280"/>
        <v>0</v>
      </c>
      <c r="I10356" s="105">
        <f t="shared" si="1281"/>
        <v>0</v>
      </c>
      <c r="J10356" s="105">
        <f t="shared" si="1275"/>
        <v>0</v>
      </c>
      <c r="K10356" s="105">
        <f t="shared" si="1276"/>
        <v>0</v>
      </c>
      <c r="L10356" s="105">
        <f t="shared" si="1277"/>
        <v>0</v>
      </c>
      <c r="M10356">
        <v>0.04</v>
      </c>
      <c r="N10356">
        <f t="shared" si="1278"/>
        <v>3.3960531989175591E-3</v>
      </c>
    </row>
    <row r="10357" spans="1:14" x14ac:dyDescent="0.3">
      <c r="A10357">
        <f t="shared" si="1279"/>
        <v>104</v>
      </c>
      <c r="E10357" s="105">
        <f t="shared" si="1280"/>
        <v>0</v>
      </c>
      <c r="I10357" s="105">
        <f t="shared" si="1281"/>
        <v>0</v>
      </c>
      <c r="J10357" s="105">
        <f t="shared" si="1275"/>
        <v>0</v>
      </c>
      <c r="K10357" s="105">
        <f t="shared" si="1276"/>
        <v>0</v>
      </c>
      <c r="L10357" s="105">
        <f t="shared" si="1277"/>
        <v>0</v>
      </c>
      <c r="M10357">
        <v>0.04</v>
      </c>
      <c r="N10357">
        <f t="shared" si="1278"/>
        <v>3.3960531989175591E-3</v>
      </c>
    </row>
    <row r="10358" spans="1:14" x14ac:dyDescent="0.3">
      <c r="A10358">
        <f t="shared" si="1279"/>
        <v>104</v>
      </c>
      <c r="E10358" s="105">
        <f t="shared" si="1280"/>
        <v>0</v>
      </c>
      <c r="I10358" s="105">
        <f t="shared" si="1281"/>
        <v>0</v>
      </c>
      <c r="J10358" s="105">
        <f t="shared" si="1275"/>
        <v>0</v>
      </c>
      <c r="K10358" s="105">
        <f t="shared" si="1276"/>
        <v>0</v>
      </c>
      <c r="L10358" s="105">
        <f t="shared" si="1277"/>
        <v>0</v>
      </c>
      <c r="M10358">
        <v>0.04</v>
      </c>
      <c r="N10358">
        <f t="shared" si="1278"/>
        <v>3.3960531989175591E-3</v>
      </c>
    </row>
    <row r="10359" spans="1:14" x14ac:dyDescent="0.3">
      <c r="A10359">
        <f t="shared" si="1279"/>
        <v>104</v>
      </c>
      <c r="E10359" s="105">
        <f t="shared" si="1280"/>
        <v>0</v>
      </c>
      <c r="I10359" s="105">
        <f t="shared" si="1281"/>
        <v>0</v>
      </c>
      <c r="J10359" s="105">
        <f t="shared" si="1275"/>
        <v>0</v>
      </c>
      <c r="K10359" s="105">
        <f t="shared" si="1276"/>
        <v>0</v>
      </c>
      <c r="L10359" s="105">
        <f t="shared" si="1277"/>
        <v>0</v>
      </c>
      <c r="M10359">
        <v>0.04</v>
      </c>
      <c r="N10359">
        <f t="shared" si="1278"/>
        <v>3.3960531989175591E-3</v>
      </c>
    </row>
    <row r="10360" spans="1:14" x14ac:dyDescent="0.3">
      <c r="A10360">
        <f t="shared" si="1279"/>
        <v>104</v>
      </c>
      <c r="E10360" s="105">
        <f t="shared" si="1280"/>
        <v>0</v>
      </c>
      <c r="I10360" s="105">
        <f t="shared" si="1281"/>
        <v>0</v>
      </c>
      <c r="J10360" s="105">
        <f t="shared" si="1275"/>
        <v>0</v>
      </c>
      <c r="K10360" s="105">
        <f t="shared" si="1276"/>
        <v>0</v>
      </c>
      <c r="L10360" s="105">
        <f t="shared" si="1277"/>
        <v>0</v>
      </c>
      <c r="M10360">
        <v>0.04</v>
      </c>
      <c r="N10360">
        <f t="shared" si="1278"/>
        <v>3.3960531989175591E-3</v>
      </c>
    </row>
    <row r="10361" spans="1:14" x14ac:dyDescent="0.3">
      <c r="A10361">
        <f t="shared" si="1279"/>
        <v>104</v>
      </c>
      <c r="E10361" s="105">
        <f t="shared" si="1280"/>
        <v>0</v>
      </c>
      <c r="I10361" s="105">
        <f t="shared" si="1281"/>
        <v>0</v>
      </c>
      <c r="J10361" s="105">
        <f t="shared" si="1275"/>
        <v>0</v>
      </c>
      <c r="K10361" s="105">
        <f t="shared" si="1276"/>
        <v>0</v>
      </c>
      <c r="L10361" s="105">
        <f t="shared" si="1277"/>
        <v>0</v>
      </c>
      <c r="M10361">
        <v>0.04</v>
      </c>
      <c r="N10361">
        <f t="shared" si="1278"/>
        <v>3.3960531989175591E-3</v>
      </c>
    </row>
    <row r="10362" spans="1:14" x14ac:dyDescent="0.3">
      <c r="A10362">
        <f t="shared" si="1279"/>
        <v>104</v>
      </c>
      <c r="E10362" s="105">
        <f t="shared" si="1280"/>
        <v>0</v>
      </c>
      <c r="I10362" s="105">
        <f t="shared" si="1281"/>
        <v>0</v>
      </c>
      <c r="J10362" s="105">
        <f t="shared" si="1275"/>
        <v>0</v>
      </c>
      <c r="K10362" s="105">
        <f t="shared" si="1276"/>
        <v>0</v>
      </c>
      <c r="L10362" s="105">
        <f t="shared" si="1277"/>
        <v>0</v>
      </c>
      <c r="M10362">
        <v>0.04</v>
      </c>
      <c r="N10362">
        <f t="shared" si="1278"/>
        <v>3.3960531989175591E-3</v>
      </c>
    </row>
    <row r="10363" spans="1:14" x14ac:dyDescent="0.3">
      <c r="A10363">
        <f t="shared" si="1279"/>
        <v>104</v>
      </c>
      <c r="E10363" s="105">
        <f t="shared" si="1280"/>
        <v>0</v>
      </c>
      <c r="I10363" s="105">
        <f t="shared" si="1281"/>
        <v>0</v>
      </c>
      <c r="J10363" s="105">
        <f t="shared" si="1275"/>
        <v>0</v>
      </c>
      <c r="K10363" s="105">
        <f t="shared" si="1276"/>
        <v>0</v>
      </c>
      <c r="L10363" s="105">
        <f t="shared" si="1277"/>
        <v>0</v>
      </c>
      <c r="M10363">
        <v>0.04</v>
      </c>
      <c r="N10363">
        <f t="shared" si="1278"/>
        <v>3.3960531989175591E-3</v>
      </c>
    </row>
    <row r="10364" spans="1:14" x14ac:dyDescent="0.3">
      <c r="A10364">
        <f t="shared" si="1279"/>
        <v>104</v>
      </c>
      <c r="E10364" s="105">
        <f t="shared" si="1280"/>
        <v>0</v>
      </c>
      <c r="I10364" s="105">
        <f t="shared" si="1281"/>
        <v>0</v>
      </c>
      <c r="J10364" s="105">
        <f t="shared" si="1275"/>
        <v>0</v>
      </c>
      <c r="K10364" s="105">
        <f t="shared" si="1276"/>
        <v>0</v>
      </c>
      <c r="L10364" s="105">
        <f t="shared" si="1277"/>
        <v>0</v>
      </c>
      <c r="M10364">
        <v>0.04</v>
      </c>
      <c r="N10364">
        <f t="shared" si="1278"/>
        <v>3.3960531989175591E-3</v>
      </c>
    </row>
    <row r="10365" spans="1:14" x14ac:dyDescent="0.3">
      <c r="A10365">
        <f t="shared" si="1279"/>
        <v>104</v>
      </c>
      <c r="E10365" s="105">
        <f t="shared" si="1280"/>
        <v>0</v>
      </c>
      <c r="I10365" s="105">
        <f t="shared" si="1281"/>
        <v>0</v>
      </c>
      <c r="J10365" s="105">
        <f t="shared" si="1275"/>
        <v>0</v>
      </c>
      <c r="K10365" s="105">
        <f t="shared" si="1276"/>
        <v>0</v>
      </c>
      <c r="L10365" s="105">
        <f t="shared" si="1277"/>
        <v>0</v>
      </c>
      <c r="M10365">
        <v>0.04</v>
      </c>
      <c r="N10365">
        <f t="shared" si="1278"/>
        <v>3.3960531989175591E-3</v>
      </c>
    </row>
    <row r="10366" spans="1:14" x14ac:dyDescent="0.3">
      <c r="A10366">
        <f t="shared" si="1279"/>
        <v>104</v>
      </c>
      <c r="E10366" s="105">
        <f t="shared" si="1280"/>
        <v>0</v>
      </c>
      <c r="I10366" s="105">
        <f t="shared" si="1281"/>
        <v>0</v>
      </c>
      <c r="J10366" s="105">
        <f t="shared" si="1275"/>
        <v>0</v>
      </c>
      <c r="K10366" s="105">
        <f t="shared" si="1276"/>
        <v>0</v>
      </c>
      <c r="L10366" s="105">
        <f t="shared" si="1277"/>
        <v>0</v>
      </c>
      <c r="M10366">
        <v>0.04</v>
      </c>
      <c r="N10366">
        <f t="shared" si="1278"/>
        <v>3.3960531989175591E-3</v>
      </c>
    </row>
    <row r="10367" spans="1:14" x14ac:dyDescent="0.3">
      <c r="A10367">
        <f t="shared" si="1279"/>
        <v>104</v>
      </c>
      <c r="E10367" s="105">
        <f t="shared" si="1280"/>
        <v>0</v>
      </c>
      <c r="I10367" s="105">
        <f t="shared" si="1281"/>
        <v>0</v>
      </c>
      <c r="J10367" s="105">
        <f t="shared" si="1275"/>
        <v>0</v>
      </c>
      <c r="K10367" s="105">
        <f t="shared" si="1276"/>
        <v>0</v>
      </c>
      <c r="L10367" s="105">
        <f t="shared" si="1277"/>
        <v>0</v>
      </c>
      <c r="M10367">
        <v>0.04</v>
      </c>
      <c r="N10367">
        <f t="shared" si="1278"/>
        <v>3.3960531989175591E-3</v>
      </c>
    </row>
    <row r="10368" spans="1:14" x14ac:dyDescent="0.3">
      <c r="A10368">
        <f t="shared" si="1279"/>
        <v>104</v>
      </c>
      <c r="E10368" s="105">
        <f t="shared" si="1280"/>
        <v>0</v>
      </c>
      <c r="I10368" s="105">
        <f t="shared" si="1281"/>
        <v>0</v>
      </c>
      <c r="J10368" s="105">
        <f t="shared" si="1275"/>
        <v>0</v>
      </c>
      <c r="K10368" s="105">
        <f t="shared" si="1276"/>
        <v>0</v>
      </c>
      <c r="L10368" s="105">
        <f t="shared" si="1277"/>
        <v>0</v>
      </c>
      <c r="M10368">
        <v>0.04</v>
      </c>
      <c r="N10368">
        <f t="shared" si="1278"/>
        <v>3.3960531989175591E-3</v>
      </c>
    </row>
    <row r="10369" spans="1:14" x14ac:dyDescent="0.3">
      <c r="A10369">
        <f t="shared" si="1279"/>
        <v>104</v>
      </c>
      <c r="E10369" s="105">
        <f t="shared" si="1280"/>
        <v>0</v>
      </c>
      <c r="I10369" s="105">
        <f t="shared" si="1281"/>
        <v>0</v>
      </c>
      <c r="J10369" s="105">
        <f t="shared" si="1275"/>
        <v>0</v>
      </c>
      <c r="K10369" s="105">
        <f t="shared" si="1276"/>
        <v>0</v>
      </c>
      <c r="L10369" s="105">
        <f t="shared" si="1277"/>
        <v>0</v>
      </c>
      <c r="M10369">
        <v>0.04</v>
      </c>
      <c r="N10369">
        <f t="shared" si="1278"/>
        <v>3.3960531989175591E-3</v>
      </c>
    </row>
    <row r="10370" spans="1:14" x14ac:dyDescent="0.3">
      <c r="A10370">
        <f t="shared" si="1279"/>
        <v>104</v>
      </c>
      <c r="E10370" s="105">
        <f t="shared" si="1280"/>
        <v>0</v>
      </c>
      <c r="I10370" s="105">
        <f t="shared" si="1281"/>
        <v>0</v>
      </c>
      <c r="J10370" s="105">
        <f t="shared" si="1275"/>
        <v>0</v>
      </c>
      <c r="K10370" s="105">
        <f t="shared" si="1276"/>
        <v>0</v>
      </c>
      <c r="L10370" s="105">
        <f t="shared" si="1277"/>
        <v>0</v>
      </c>
      <c r="M10370">
        <v>0.04</v>
      </c>
      <c r="N10370">
        <f t="shared" si="1278"/>
        <v>3.3960531989175591E-3</v>
      </c>
    </row>
    <row r="10371" spans="1:14" x14ac:dyDescent="0.3">
      <c r="A10371">
        <f t="shared" si="1279"/>
        <v>104</v>
      </c>
      <c r="E10371" s="105">
        <f t="shared" si="1280"/>
        <v>0</v>
      </c>
      <c r="I10371" s="105">
        <f t="shared" si="1281"/>
        <v>0</v>
      </c>
      <c r="J10371" s="105">
        <f t="shared" ref="J10371:J10434" si="1282">E10371*($H$2/12)</f>
        <v>0</v>
      </c>
      <c r="K10371" s="105">
        <f t="shared" ref="K10371:K10434" si="1283">I10371-J10371</f>
        <v>0</v>
      </c>
      <c r="L10371" s="105">
        <f t="shared" ref="L10371:L10434" si="1284">N10371*(E10371-K10371)</f>
        <v>0</v>
      </c>
      <c r="M10371">
        <v>0.04</v>
      </c>
      <c r="N10371">
        <f t="shared" ref="N10371:N10434" si="1285">1-(POWER(1-M10371,(1/12)))</f>
        <v>3.3960531989175591E-3</v>
      </c>
    </row>
    <row r="10372" spans="1:14" x14ac:dyDescent="0.3">
      <c r="A10372">
        <f t="shared" si="1279"/>
        <v>104</v>
      </c>
      <c r="E10372" s="105">
        <f t="shared" si="1280"/>
        <v>0</v>
      </c>
      <c r="I10372" s="105">
        <f t="shared" si="1281"/>
        <v>0</v>
      </c>
      <c r="J10372" s="105">
        <f t="shared" si="1282"/>
        <v>0</v>
      </c>
      <c r="K10372" s="105">
        <f t="shared" si="1283"/>
        <v>0</v>
      </c>
      <c r="L10372" s="105">
        <f t="shared" si="1284"/>
        <v>0</v>
      </c>
      <c r="M10372">
        <v>0.04</v>
      </c>
      <c r="N10372">
        <f t="shared" si="1285"/>
        <v>3.3960531989175591E-3</v>
      </c>
    </row>
    <row r="10373" spans="1:14" x14ac:dyDescent="0.3">
      <c r="A10373">
        <f t="shared" si="1279"/>
        <v>104</v>
      </c>
      <c r="E10373" s="105">
        <f t="shared" si="1280"/>
        <v>0</v>
      </c>
      <c r="I10373" s="105">
        <f t="shared" si="1281"/>
        <v>0</v>
      </c>
      <c r="J10373" s="105">
        <f t="shared" si="1282"/>
        <v>0</v>
      </c>
      <c r="K10373" s="105">
        <f t="shared" si="1283"/>
        <v>0</v>
      </c>
      <c r="L10373" s="105">
        <f t="shared" si="1284"/>
        <v>0</v>
      </c>
      <c r="M10373">
        <v>0.04</v>
      </c>
      <c r="N10373">
        <f t="shared" si="1285"/>
        <v>3.3960531989175591E-3</v>
      </c>
    </row>
    <row r="10374" spans="1:14" x14ac:dyDescent="0.3">
      <c r="A10374">
        <f t="shared" si="1279"/>
        <v>104</v>
      </c>
      <c r="E10374" s="105">
        <f t="shared" si="1280"/>
        <v>0</v>
      </c>
      <c r="I10374" s="105">
        <f t="shared" si="1281"/>
        <v>0</v>
      </c>
      <c r="J10374" s="105">
        <f t="shared" si="1282"/>
        <v>0</v>
      </c>
      <c r="K10374" s="105">
        <f t="shared" si="1283"/>
        <v>0</v>
      </c>
      <c r="L10374" s="105">
        <f t="shared" si="1284"/>
        <v>0</v>
      </c>
      <c r="M10374">
        <v>0.04</v>
      </c>
      <c r="N10374">
        <f t="shared" si="1285"/>
        <v>3.3960531989175591E-3</v>
      </c>
    </row>
    <row r="10375" spans="1:14" x14ac:dyDescent="0.3">
      <c r="A10375">
        <f t="shared" si="1279"/>
        <v>104</v>
      </c>
      <c r="E10375" s="105">
        <f t="shared" si="1280"/>
        <v>0</v>
      </c>
      <c r="I10375" s="105">
        <f t="shared" si="1281"/>
        <v>0</v>
      </c>
      <c r="J10375" s="105">
        <f t="shared" si="1282"/>
        <v>0</v>
      </c>
      <c r="K10375" s="105">
        <f t="shared" si="1283"/>
        <v>0</v>
      </c>
      <c r="L10375" s="105">
        <f t="shared" si="1284"/>
        <v>0</v>
      </c>
      <c r="M10375">
        <v>0.04</v>
      </c>
      <c r="N10375">
        <f t="shared" si="1285"/>
        <v>3.3960531989175591E-3</v>
      </c>
    </row>
    <row r="10376" spans="1:14" x14ac:dyDescent="0.3">
      <c r="A10376">
        <f t="shared" si="1279"/>
        <v>104</v>
      </c>
      <c r="E10376" s="105">
        <f t="shared" si="1280"/>
        <v>0</v>
      </c>
      <c r="I10376" s="105">
        <f t="shared" si="1281"/>
        <v>0</v>
      </c>
      <c r="J10376" s="105">
        <f t="shared" si="1282"/>
        <v>0</v>
      </c>
      <c r="K10376" s="105">
        <f t="shared" si="1283"/>
        <v>0</v>
      </c>
      <c r="L10376" s="105">
        <f t="shared" si="1284"/>
        <v>0</v>
      </c>
      <c r="M10376">
        <v>0.04</v>
      </c>
      <c r="N10376">
        <f t="shared" si="1285"/>
        <v>3.3960531989175591E-3</v>
      </c>
    </row>
    <row r="10377" spans="1:14" x14ac:dyDescent="0.3">
      <c r="A10377">
        <f t="shared" si="1279"/>
        <v>104</v>
      </c>
      <c r="E10377" s="105">
        <f t="shared" si="1280"/>
        <v>0</v>
      </c>
      <c r="I10377" s="105">
        <f t="shared" si="1281"/>
        <v>0</v>
      </c>
      <c r="J10377" s="105">
        <f t="shared" si="1282"/>
        <v>0</v>
      </c>
      <c r="K10377" s="105">
        <f t="shared" si="1283"/>
        <v>0</v>
      </c>
      <c r="L10377" s="105">
        <f t="shared" si="1284"/>
        <v>0</v>
      </c>
      <c r="M10377">
        <v>0.04</v>
      </c>
      <c r="N10377">
        <f t="shared" si="1285"/>
        <v>3.3960531989175591E-3</v>
      </c>
    </row>
    <row r="10378" spans="1:14" x14ac:dyDescent="0.3">
      <c r="A10378">
        <f t="shared" si="1279"/>
        <v>104</v>
      </c>
      <c r="E10378" s="105">
        <f t="shared" si="1280"/>
        <v>0</v>
      </c>
      <c r="I10378" s="105">
        <f t="shared" si="1281"/>
        <v>0</v>
      </c>
      <c r="J10378" s="105">
        <f t="shared" si="1282"/>
        <v>0</v>
      </c>
      <c r="K10378" s="105">
        <f t="shared" si="1283"/>
        <v>0</v>
      </c>
      <c r="L10378" s="105">
        <f t="shared" si="1284"/>
        <v>0</v>
      </c>
      <c r="M10378">
        <v>0.04</v>
      </c>
      <c r="N10378">
        <f t="shared" si="1285"/>
        <v>3.3960531989175591E-3</v>
      </c>
    </row>
    <row r="10379" spans="1:14" x14ac:dyDescent="0.3">
      <c r="A10379">
        <f t="shared" si="1279"/>
        <v>104</v>
      </c>
      <c r="E10379" s="105">
        <f t="shared" si="1280"/>
        <v>0</v>
      </c>
      <c r="I10379" s="105">
        <f t="shared" si="1281"/>
        <v>0</v>
      </c>
      <c r="J10379" s="105">
        <f t="shared" si="1282"/>
        <v>0</v>
      </c>
      <c r="K10379" s="105">
        <f t="shared" si="1283"/>
        <v>0</v>
      </c>
      <c r="L10379" s="105">
        <f t="shared" si="1284"/>
        <v>0</v>
      </c>
      <c r="M10379">
        <v>0.04</v>
      </c>
      <c r="N10379">
        <f t="shared" si="1285"/>
        <v>3.3960531989175591E-3</v>
      </c>
    </row>
    <row r="10380" spans="1:14" x14ac:dyDescent="0.3">
      <c r="A10380">
        <f t="shared" si="1279"/>
        <v>104</v>
      </c>
      <c r="E10380" s="105">
        <f t="shared" si="1280"/>
        <v>0</v>
      </c>
      <c r="I10380" s="105">
        <f t="shared" si="1281"/>
        <v>0</v>
      </c>
      <c r="J10380" s="105">
        <f t="shared" si="1282"/>
        <v>0</v>
      </c>
      <c r="K10380" s="105">
        <f t="shared" si="1283"/>
        <v>0</v>
      </c>
      <c r="L10380" s="105">
        <f t="shared" si="1284"/>
        <v>0</v>
      </c>
      <c r="M10380">
        <v>0.04</v>
      </c>
      <c r="N10380">
        <f t="shared" si="1285"/>
        <v>3.3960531989175591E-3</v>
      </c>
    </row>
    <row r="10381" spans="1:14" x14ac:dyDescent="0.3">
      <c r="A10381">
        <f t="shared" si="1279"/>
        <v>104</v>
      </c>
      <c r="E10381" s="105">
        <f t="shared" si="1280"/>
        <v>0</v>
      </c>
      <c r="I10381" s="105">
        <f t="shared" si="1281"/>
        <v>0</v>
      </c>
      <c r="J10381" s="105">
        <f t="shared" si="1282"/>
        <v>0</v>
      </c>
      <c r="K10381" s="105">
        <f t="shared" si="1283"/>
        <v>0</v>
      </c>
      <c r="L10381" s="105">
        <f t="shared" si="1284"/>
        <v>0</v>
      </c>
      <c r="M10381">
        <v>0.04</v>
      </c>
      <c r="N10381">
        <f t="shared" si="1285"/>
        <v>3.3960531989175591E-3</v>
      </c>
    </row>
    <row r="10382" spans="1:14" x14ac:dyDescent="0.3">
      <c r="A10382">
        <f t="shared" si="1279"/>
        <v>104</v>
      </c>
      <c r="E10382" s="105">
        <f t="shared" si="1280"/>
        <v>0</v>
      </c>
      <c r="I10382" s="105">
        <f t="shared" si="1281"/>
        <v>0</v>
      </c>
      <c r="J10382" s="105">
        <f t="shared" si="1282"/>
        <v>0</v>
      </c>
      <c r="K10382" s="105">
        <f t="shared" si="1283"/>
        <v>0</v>
      </c>
      <c r="L10382" s="105">
        <f t="shared" si="1284"/>
        <v>0</v>
      </c>
      <c r="M10382">
        <v>0.04</v>
      </c>
      <c r="N10382">
        <f t="shared" si="1285"/>
        <v>3.3960531989175591E-3</v>
      </c>
    </row>
    <row r="10383" spans="1:14" x14ac:dyDescent="0.3">
      <c r="A10383">
        <f t="shared" si="1279"/>
        <v>104</v>
      </c>
      <c r="E10383" s="105">
        <f t="shared" si="1280"/>
        <v>0</v>
      </c>
      <c r="I10383" s="105">
        <f t="shared" si="1281"/>
        <v>0</v>
      </c>
      <c r="J10383" s="105">
        <f t="shared" si="1282"/>
        <v>0</v>
      </c>
      <c r="K10383" s="105">
        <f t="shared" si="1283"/>
        <v>0</v>
      </c>
      <c r="L10383" s="105">
        <f t="shared" si="1284"/>
        <v>0</v>
      </c>
      <c r="M10383">
        <v>0.04</v>
      </c>
      <c r="N10383">
        <f t="shared" si="1285"/>
        <v>3.3960531989175591E-3</v>
      </c>
    </row>
    <row r="10384" spans="1:14" x14ac:dyDescent="0.3">
      <c r="A10384">
        <f t="shared" si="1279"/>
        <v>104</v>
      </c>
      <c r="E10384" s="105">
        <f t="shared" si="1280"/>
        <v>0</v>
      </c>
      <c r="I10384" s="105">
        <f t="shared" si="1281"/>
        <v>0</v>
      </c>
      <c r="J10384" s="105">
        <f t="shared" si="1282"/>
        <v>0</v>
      </c>
      <c r="K10384" s="105">
        <f t="shared" si="1283"/>
        <v>0</v>
      </c>
      <c r="L10384" s="105">
        <f t="shared" si="1284"/>
        <v>0</v>
      </c>
      <c r="M10384">
        <v>0.04</v>
      </c>
      <c r="N10384">
        <f t="shared" si="1285"/>
        <v>3.3960531989175591E-3</v>
      </c>
    </row>
    <row r="10385" spans="1:14" x14ac:dyDescent="0.3">
      <c r="A10385">
        <f t="shared" si="1279"/>
        <v>104</v>
      </c>
      <c r="E10385" s="105">
        <f t="shared" si="1280"/>
        <v>0</v>
      </c>
      <c r="I10385" s="105">
        <f t="shared" si="1281"/>
        <v>0</v>
      </c>
      <c r="J10385" s="105">
        <f t="shared" si="1282"/>
        <v>0</v>
      </c>
      <c r="K10385" s="105">
        <f t="shared" si="1283"/>
        <v>0</v>
      </c>
      <c r="L10385" s="105">
        <f t="shared" si="1284"/>
        <v>0</v>
      </c>
      <c r="M10385">
        <v>0.04</v>
      </c>
      <c r="N10385">
        <f t="shared" si="1285"/>
        <v>3.3960531989175591E-3</v>
      </c>
    </row>
    <row r="10386" spans="1:14" x14ac:dyDescent="0.3">
      <c r="A10386">
        <f t="shared" si="1279"/>
        <v>104</v>
      </c>
      <c r="E10386" s="105">
        <f t="shared" si="1280"/>
        <v>0</v>
      </c>
      <c r="I10386" s="105">
        <f t="shared" si="1281"/>
        <v>0</v>
      </c>
      <c r="J10386" s="105">
        <f t="shared" si="1282"/>
        <v>0</v>
      </c>
      <c r="K10386" s="105">
        <f t="shared" si="1283"/>
        <v>0</v>
      </c>
      <c r="L10386" s="105">
        <f t="shared" si="1284"/>
        <v>0</v>
      </c>
      <c r="M10386">
        <v>0.04</v>
      </c>
      <c r="N10386">
        <f t="shared" si="1285"/>
        <v>3.3960531989175591E-3</v>
      </c>
    </row>
    <row r="10387" spans="1:14" x14ac:dyDescent="0.3">
      <c r="A10387">
        <f t="shared" si="1279"/>
        <v>104</v>
      </c>
      <c r="E10387" s="105">
        <f t="shared" si="1280"/>
        <v>0</v>
      </c>
      <c r="I10387" s="105">
        <f t="shared" si="1281"/>
        <v>0</v>
      </c>
      <c r="J10387" s="105">
        <f t="shared" si="1282"/>
        <v>0</v>
      </c>
      <c r="K10387" s="105">
        <f t="shared" si="1283"/>
        <v>0</v>
      </c>
      <c r="L10387" s="105">
        <f t="shared" si="1284"/>
        <v>0</v>
      </c>
      <c r="M10387">
        <v>0.04</v>
      </c>
      <c r="N10387">
        <f t="shared" si="1285"/>
        <v>3.3960531989175591E-3</v>
      </c>
    </row>
    <row r="10388" spans="1:14" x14ac:dyDescent="0.3">
      <c r="A10388">
        <f t="shared" si="1279"/>
        <v>104</v>
      </c>
      <c r="E10388" s="105">
        <f t="shared" si="1280"/>
        <v>0</v>
      </c>
      <c r="I10388" s="105">
        <f t="shared" si="1281"/>
        <v>0</v>
      </c>
      <c r="J10388" s="105">
        <f t="shared" si="1282"/>
        <v>0</v>
      </c>
      <c r="K10388" s="105">
        <f t="shared" si="1283"/>
        <v>0</v>
      </c>
      <c r="L10388" s="105">
        <f t="shared" si="1284"/>
        <v>0</v>
      </c>
      <c r="M10388">
        <v>0.04</v>
      </c>
      <c r="N10388">
        <f t="shared" si="1285"/>
        <v>3.3960531989175591E-3</v>
      </c>
    </row>
    <row r="10389" spans="1:14" x14ac:dyDescent="0.3">
      <c r="A10389">
        <f t="shared" si="1279"/>
        <v>104</v>
      </c>
      <c r="E10389" s="105">
        <f t="shared" si="1280"/>
        <v>0</v>
      </c>
      <c r="I10389" s="105">
        <f t="shared" si="1281"/>
        <v>0</v>
      </c>
      <c r="J10389" s="105">
        <f t="shared" si="1282"/>
        <v>0</v>
      </c>
      <c r="K10389" s="105">
        <f t="shared" si="1283"/>
        <v>0</v>
      </c>
      <c r="L10389" s="105">
        <f t="shared" si="1284"/>
        <v>0</v>
      </c>
      <c r="M10389">
        <v>0.04</v>
      </c>
      <c r="N10389">
        <f t="shared" si="1285"/>
        <v>3.3960531989175591E-3</v>
      </c>
    </row>
    <row r="10390" spans="1:14" x14ac:dyDescent="0.3">
      <c r="A10390">
        <f t="shared" si="1279"/>
        <v>104</v>
      </c>
      <c r="E10390" s="105">
        <f t="shared" si="1280"/>
        <v>0</v>
      </c>
      <c r="I10390" s="105">
        <f t="shared" si="1281"/>
        <v>0</v>
      </c>
      <c r="J10390" s="105">
        <f t="shared" si="1282"/>
        <v>0</v>
      </c>
      <c r="K10390" s="105">
        <f t="shared" si="1283"/>
        <v>0</v>
      </c>
      <c r="L10390" s="105">
        <f t="shared" si="1284"/>
        <v>0</v>
      </c>
      <c r="M10390">
        <v>0.04</v>
      </c>
      <c r="N10390">
        <f t="shared" si="1285"/>
        <v>3.3960531989175591E-3</v>
      </c>
    </row>
    <row r="10391" spans="1:14" x14ac:dyDescent="0.3">
      <c r="A10391">
        <f t="shared" si="1279"/>
        <v>104</v>
      </c>
      <c r="E10391" s="105">
        <f t="shared" si="1280"/>
        <v>0</v>
      </c>
      <c r="I10391" s="105">
        <f t="shared" si="1281"/>
        <v>0</v>
      </c>
      <c r="J10391" s="105">
        <f t="shared" si="1282"/>
        <v>0</v>
      </c>
      <c r="K10391" s="105">
        <f t="shared" si="1283"/>
        <v>0</v>
      </c>
      <c r="L10391" s="105">
        <f t="shared" si="1284"/>
        <v>0</v>
      </c>
      <c r="M10391">
        <v>0.04</v>
      </c>
      <c r="N10391">
        <f t="shared" si="1285"/>
        <v>3.3960531989175591E-3</v>
      </c>
    </row>
    <row r="10392" spans="1:14" x14ac:dyDescent="0.3">
      <c r="A10392">
        <f t="shared" si="1279"/>
        <v>104</v>
      </c>
      <c r="E10392" s="105">
        <f t="shared" si="1280"/>
        <v>0</v>
      </c>
      <c r="I10392" s="105">
        <f t="shared" si="1281"/>
        <v>0</v>
      </c>
      <c r="J10392" s="105">
        <f t="shared" si="1282"/>
        <v>0</v>
      </c>
      <c r="K10392" s="105">
        <f t="shared" si="1283"/>
        <v>0</v>
      </c>
      <c r="L10392" s="105">
        <f t="shared" si="1284"/>
        <v>0</v>
      </c>
      <c r="M10392">
        <v>0.04</v>
      </c>
      <c r="N10392">
        <f t="shared" si="1285"/>
        <v>3.3960531989175591E-3</v>
      </c>
    </row>
    <row r="10393" spans="1:14" x14ac:dyDescent="0.3">
      <c r="A10393">
        <f t="shared" si="1279"/>
        <v>104</v>
      </c>
      <c r="E10393" s="105">
        <f t="shared" si="1280"/>
        <v>0</v>
      </c>
      <c r="I10393" s="105">
        <f t="shared" si="1281"/>
        <v>0</v>
      </c>
      <c r="J10393" s="105">
        <f t="shared" si="1282"/>
        <v>0</v>
      </c>
      <c r="K10393" s="105">
        <f t="shared" si="1283"/>
        <v>0</v>
      </c>
      <c r="L10393" s="105">
        <f t="shared" si="1284"/>
        <v>0</v>
      </c>
      <c r="M10393">
        <v>0.04</v>
      </c>
      <c r="N10393">
        <f t="shared" si="1285"/>
        <v>3.3960531989175591E-3</v>
      </c>
    </row>
    <row r="10394" spans="1:14" x14ac:dyDescent="0.3">
      <c r="A10394">
        <f t="shared" si="1279"/>
        <v>104</v>
      </c>
      <c r="E10394" s="105">
        <f t="shared" si="1280"/>
        <v>0</v>
      </c>
      <c r="I10394" s="105">
        <f t="shared" si="1281"/>
        <v>0</v>
      </c>
      <c r="J10394" s="105">
        <f t="shared" si="1282"/>
        <v>0</v>
      </c>
      <c r="K10394" s="105">
        <f t="shared" si="1283"/>
        <v>0</v>
      </c>
      <c r="L10394" s="105">
        <f t="shared" si="1284"/>
        <v>0</v>
      </c>
      <c r="M10394">
        <v>0.04</v>
      </c>
      <c r="N10394">
        <f t="shared" si="1285"/>
        <v>3.3960531989175591E-3</v>
      </c>
    </row>
    <row r="10395" spans="1:14" x14ac:dyDescent="0.3">
      <c r="A10395">
        <f t="shared" si="1279"/>
        <v>104</v>
      </c>
      <c r="E10395" s="105">
        <f t="shared" si="1280"/>
        <v>0</v>
      </c>
      <c r="I10395" s="105">
        <f t="shared" si="1281"/>
        <v>0</v>
      </c>
      <c r="J10395" s="105">
        <f t="shared" si="1282"/>
        <v>0</v>
      </c>
      <c r="K10395" s="105">
        <f t="shared" si="1283"/>
        <v>0</v>
      </c>
      <c r="L10395" s="105">
        <f t="shared" si="1284"/>
        <v>0</v>
      </c>
      <c r="M10395">
        <v>0.04</v>
      </c>
      <c r="N10395">
        <f t="shared" si="1285"/>
        <v>3.3960531989175591E-3</v>
      </c>
    </row>
    <row r="10396" spans="1:14" x14ac:dyDescent="0.3">
      <c r="A10396">
        <f t="shared" si="1279"/>
        <v>104</v>
      </c>
      <c r="E10396" s="105">
        <f t="shared" si="1280"/>
        <v>0</v>
      </c>
      <c r="I10396" s="105">
        <f t="shared" si="1281"/>
        <v>0</v>
      </c>
      <c r="J10396" s="105">
        <f t="shared" si="1282"/>
        <v>0</v>
      </c>
      <c r="K10396" s="105">
        <f t="shared" si="1283"/>
        <v>0</v>
      </c>
      <c r="L10396" s="105">
        <f t="shared" si="1284"/>
        <v>0</v>
      </c>
      <c r="M10396">
        <v>0.04</v>
      </c>
      <c r="N10396">
        <f t="shared" si="1285"/>
        <v>3.3960531989175591E-3</v>
      </c>
    </row>
    <row r="10397" spans="1:14" x14ac:dyDescent="0.3">
      <c r="A10397">
        <f t="shared" si="1279"/>
        <v>104</v>
      </c>
      <c r="E10397" s="105">
        <f t="shared" si="1280"/>
        <v>0</v>
      </c>
      <c r="I10397" s="105">
        <f t="shared" si="1281"/>
        <v>0</v>
      </c>
      <c r="J10397" s="105">
        <f t="shared" si="1282"/>
        <v>0</v>
      </c>
      <c r="K10397" s="105">
        <f t="shared" si="1283"/>
        <v>0</v>
      </c>
      <c r="L10397" s="105">
        <f t="shared" si="1284"/>
        <v>0</v>
      </c>
      <c r="M10397">
        <v>0.04</v>
      </c>
      <c r="N10397">
        <f t="shared" si="1285"/>
        <v>3.3960531989175591E-3</v>
      </c>
    </row>
    <row r="10398" spans="1:14" x14ac:dyDescent="0.3">
      <c r="A10398">
        <f t="shared" si="1279"/>
        <v>104</v>
      </c>
      <c r="E10398" s="105">
        <f t="shared" si="1280"/>
        <v>0</v>
      </c>
      <c r="I10398" s="105">
        <f t="shared" si="1281"/>
        <v>0</v>
      </c>
      <c r="J10398" s="105">
        <f t="shared" si="1282"/>
        <v>0</v>
      </c>
      <c r="K10398" s="105">
        <f t="shared" si="1283"/>
        <v>0</v>
      </c>
      <c r="L10398" s="105">
        <f t="shared" si="1284"/>
        <v>0</v>
      </c>
      <c r="M10398">
        <v>0.04</v>
      </c>
      <c r="N10398">
        <f t="shared" si="1285"/>
        <v>3.3960531989175591E-3</v>
      </c>
    </row>
    <row r="10399" spans="1:14" x14ac:dyDescent="0.3">
      <c r="A10399">
        <f t="shared" si="1279"/>
        <v>104</v>
      </c>
      <c r="E10399" s="105">
        <f t="shared" si="1280"/>
        <v>0</v>
      </c>
      <c r="I10399" s="105">
        <f t="shared" si="1281"/>
        <v>0</v>
      </c>
      <c r="J10399" s="105">
        <f t="shared" si="1282"/>
        <v>0</v>
      </c>
      <c r="K10399" s="105">
        <f t="shared" si="1283"/>
        <v>0</v>
      </c>
      <c r="L10399" s="105">
        <f t="shared" si="1284"/>
        <v>0</v>
      </c>
      <c r="M10399">
        <v>0.04</v>
      </c>
      <c r="N10399">
        <f t="shared" si="1285"/>
        <v>3.3960531989175591E-3</v>
      </c>
    </row>
    <row r="10400" spans="1:14" x14ac:dyDescent="0.3">
      <c r="A10400">
        <f t="shared" si="1279"/>
        <v>104</v>
      </c>
      <c r="E10400" s="105">
        <f t="shared" si="1280"/>
        <v>0</v>
      </c>
      <c r="I10400" s="105">
        <f t="shared" si="1281"/>
        <v>0</v>
      </c>
      <c r="J10400" s="105">
        <f t="shared" si="1282"/>
        <v>0</v>
      </c>
      <c r="K10400" s="105">
        <f t="shared" si="1283"/>
        <v>0</v>
      </c>
      <c r="L10400" s="105">
        <f t="shared" si="1284"/>
        <v>0</v>
      </c>
      <c r="M10400">
        <v>0.04</v>
      </c>
      <c r="N10400">
        <f t="shared" si="1285"/>
        <v>3.3960531989175591E-3</v>
      </c>
    </row>
    <row r="10401" spans="1:15" x14ac:dyDescent="0.3">
      <c r="A10401">
        <f t="shared" si="1279"/>
        <v>104</v>
      </c>
      <c r="E10401" s="105">
        <f t="shared" si="1280"/>
        <v>0</v>
      </c>
      <c r="I10401" s="105">
        <f t="shared" si="1281"/>
        <v>0</v>
      </c>
      <c r="J10401" s="105">
        <f t="shared" si="1282"/>
        <v>0</v>
      </c>
      <c r="K10401" s="105">
        <f t="shared" si="1283"/>
        <v>0</v>
      </c>
      <c r="L10401" s="105">
        <f t="shared" si="1284"/>
        <v>0</v>
      </c>
      <c r="M10401">
        <v>0.04</v>
      </c>
      <c r="N10401">
        <f t="shared" si="1285"/>
        <v>3.3960531989175591E-3</v>
      </c>
      <c r="O10401" s="105" t="e">
        <f t="shared" ref="O10401" si="1286">SUM(I10302:I10401)</f>
        <v>#REF!</v>
      </c>
    </row>
    <row r="10402" spans="1:15" x14ac:dyDescent="0.3">
      <c r="A10402">
        <f t="shared" si="1279"/>
        <v>105</v>
      </c>
      <c r="E10402" s="105" t="e">
        <f t="shared" si="1280"/>
        <v>#REF!</v>
      </c>
      <c r="I10402" s="105" t="e">
        <f t="shared" si="1281"/>
        <v>#REF!</v>
      </c>
      <c r="J10402" s="105" t="e">
        <f t="shared" si="1282"/>
        <v>#REF!</v>
      </c>
      <c r="K10402" s="105" t="e">
        <f t="shared" si="1283"/>
        <v>#REF!</v>
      </c>
      <c r="L10402" s="105" t="e">
        <f t="shared" si="1284"/>
        <v>#REF!</v>
      </c>
      <c r="M10402">
        <v>0.04</v>
      </c>
      <c r="N10402">
        <f t="shared" si="1285"/>
        <v>3.3960531989175591E-3</v>
      </c>
    </row>
    <row r="10403" spans="1:15" x14ac:dyDescent="0.3">
      <c r="A10403">
        <f t="shared" si="1279"/>
        <v>105</v>
      </c>
      <c r="E10403" s="105" t="e">
        <f t="shared" si="1280"/>
        <v>#REF!</v>
      </c>
      <c r="I10403" s="105" t="e">
        <f t="shared" si="1281"/>
        <v>#REF!</v>
      </c>
      <c r="J10403" s="105" t="e">
        <f t="shared" si="1282"/>
        <v>#REF!</v>
      </c>
      <c r="K10403" s="105" t="e">
        <f t="shared" si="1283"/>
        <v>#REF!</v>
      </c>
      <c r="L10403" s="105" t="e">
        <f t="shared" si="1284"/>
        <v>#REF!</v>
      </c>
      <c r="M10403">
        <v>0.04</v>
      </c>
      <c r="N10403">
        <f t="shared" si="1285"/>
        <v>3.3960531989175591E-3</v>
      </c>
    </row>
    <row r="10404" spans="1:15" x14ac:dyDescent="0.3">
      <c r="A10404">
        <f t="shared" si="1279"/>
        <v>105</v>
      </c>
      <c r="E10404" s="105" t="e">
        <f t="shared" si="1280"/>
        <v>#REF!</v>
      </c>
      <c r="I10404" s="105" t="e">
        <f t="shared" si="1281"/>
        <v>#REF!</v>
      </c>
      <c r="J10404" s="105" t="e">
        <f t="shared" si="1282"/>
        <v>#REF!</v>
      </c>
      <c r="K10404" s="105" t="e">
        <f t="shared" si="1283"/>
        <v>#REF!</v>
      </c>
      <c r="L10404" s="105" t="e">
        <f t="shared" si="1284"/>
        <v>#REF!</v>
      </c>
      <c r="M10404">
        <v>0.04</v>
      </c>
      <c r="N10404">
        <f t="shared" si="1285"/>
        <v>3.3960531989175591E-3</v>
      </c>
    </row>
    <row r="10405" spans="1:15" x14ac:dyDescent="0.3">
      <c r="A10405">
        <f t="shared" si="1279"/>
        <v>105</v>
      </c>
      <c r="E10405" s="105">
        <f t="shared" si="1280"/>
        <v>0</v>
      </c>
      <c r="I10405" s="105">
        <f t="shared" si="1281"/>
        <v>0</v>
      </c>
      <c r="J10405" s="105">
        <f t="shared" si="1282"/>
        <v>0</v>
      </c>
      <c r="K10405" s="105">
        <f t="shared" si="1283"/>
        <v>0</v>
      </c>
      <c r="L10405" s="105">
        <f t="shared" si="1284"/>
        <v>0</v>
      </c>
      <c r="M10405">
        <v>0.04</v>
      </c>
      <c r="N10405">
        <f t="shared" si="1285"/>
        <v>3.3960531989175591E-3</v>
      </c>
    </row>
    <row r="10406" spans="1:15" x14ac:dyDescent="0.3">
      <c r="A10406">
        <f t="shared" si="1279"/>
        <v>105</v>
      </c>
      <c r="E10406" s="105">
        <f t="shared" si="1280"/>
        <v>0</v>
      </c>
      <c r="I10406" s="105">
        <f t="shared" si="1281"/>
        <v>0</v>
      </c>
      <c r="J10406" s="105">
        <f t="shared" si="1282"/>
        <v>0</v>
      </c>
      <c r="K10406" s="105">
        <f t="shared" si="1283"/>
        <v>0</v>
      </c>
      <c r="L10406" s="105">
        <f t="shared" si="1284"/>
        <v>0</v>
      </c>
      <c r="M10406">
        <v>0.04</v>
      </c>
      <c r="N10406">
        <f t="shared" si="1285"/>
        <v>3.3960531989175591E-3</v>
      </c>
    </row>
    <row r="10407" spans="1:15" x14ac:dyDescent="0.3">
      <c r="A10407">
        <f t="shared" ref="A10407:A10470" si="1287">IF(COUNTIF(A10307:A10406,A10406)=100, A10406+1,A10406)</f>
        <v>105</v>
      </c>
      <c r="E10407" s="105">
        <f t="shared" ref="E10407:E10470" si="1288">MAX(0, E10307-K10307-L10307)</f>
        <v>0</v>
      </c>
      <c r="I10407" s="105">
        <f t="shared" ref="I10407:I10470" si="1289">IF(E10407&lt;I10307,J10407 + E10407, I10307)</f>
        <v>0</v>
      </c>
      <c r="J10407" s="105">
        <f t="shared" si="1282"/>
        <v>0</v>
      </c>
      <c r="K10407" s="105">
        <f t="shared" si="1283"/>
        <v>0</v>
      </c>
      <c r="L10407" s="105">
        <f t="shared" si="1284"/>
        <v>0</v>
      </c>
      <c r="M10407">
        <v>0.04</v>
      </c>
      <c r="N10407">
        <f t="shared" si="1285"/>
        <v>3.3960531989175591E-3</v>
      </c>
    </row>
    <row r="10408" spans="1:15" x14ac:dyDescent="0.3">
      <c r="A10408">
        <f t="shared" si="1287"/>
        <v>105</v>
      </c>
      <c r="E10408" s="105">
        <f t="shared" si="1288"/>
        <v>0</v>
      </c>
      <c r="I10408" s="105">
        <f t="shared" si="1289"/>
        <v>0</v>
      </c>
      <c r="J10408" s="105">
        <f t="shared" si="1282"/>
        <v>0</v>
      </c>
      <c r="K10408" s="105">
        <f t="shared" si="1283"/>
        <v>0</v>
      </c>
      <c r="L10408" s="105">
        <f t="shared" si="1284"/>
        <v>0</v>
      </c>
      <c r="M10408">
        <v>0.04</v>
      </c>
      <c r="N10408">
        <f t="shared" si="1285"/>
        <v>3.3960531989175591E-3</v>
      </c>
    </row>
    <row r="10409" spans="1:15" x14ac:dyDescent="0.3">
      <c r="A10409">
        <f t="shared" si="1287"/>
        <v>105</v>
      </c>
      <c r="E10409" s="105">
        <f t="shared" si="1288"/>
        <v>0</v>
      </c>
      <c r="I10409" s="105">
        <f t="shared" si="1289"/>
        <v>0</v>
      </c>
      <c r="J10409" s="105">
        <f t="shared" si="1282"/>
        <v>0</v>
      </c>
      <c r="K10409" s="105">
        <f t="shared" si="1283"/>
        <v>0</v>
      </c>
      <c r="L10409" s="105">
        <f t="shared" si="1284"/>
        <v>0</v>
      </c>
      <c r="M10409">
        <v>0.04</v>
      </c>
      <c r="N10409">
        <f t="shared" si="1285"/>
        <v>3.3960531989175591E-3</v>
      </c>
    </row>
    <row r="10410" spans="1:15" x14ac:dyDescent="0.3">
      <c r="A10410">
        <f t="shared" si="1287"/>
        <v>105</v>
      </c>
      <c r="E10410" s="105">
        <f t="shared" si="1288"/>
        <v>0</v>
      </c>
      <c r="I10410" s="105">
        <f t="shared" si="1289"/>
        <v>0</v>
      </c>
      <c r="J10410" s="105">
        <f t="shared" si="1282"/>
        <v>0</v>
      </c>
      <c r="K10410" s="105">
        <f t="shared" si="1283"/>
        <v>0</v>
      </c>
      <c r="L10410" s="105">
        <f t="shared" si="1284"/>
        <v>0</v>
      </c>
      <c r="M10410">
        <v>0.04</v>
      </c>
      <c r="N10410">
        <f t="shared" si="1285"/>
        <v>3.3960531989175591E-3</v>
      </c>
    </row>
    <row r="10411" spans="1:15" x14ac:dyDescent="0.3">
      <c r="A10411">
        <f t="shared" si="1287"/>
        <v>105</v>
      </c>
      <c r="E10411" s="105">
        <f t="shared" si="1288"/>
        <v>0</v>
      </c>
      <c r="I10411" s="105">
        <f t="shared" si="1289"/>
        <v>0</v>
      </c>
      <c r="J10411" s="105">
        <f t="shared" si="1282"/>
        <v>0</v>
      </c>
      <c r="K10411" s="105">
        <f t="shared" si="1283"/>
        <v>0</v>
      </c>
      <c r="L10411" s="105">
        <f t="shared" si="1284"/>
        <v>0</v>
      </c>
      <c r="M10411">
        <v>0.04</v>
      </c>
      <c r="N10411">
        <f t="shared" si="1285"/>
        <v>3.3960531989175591E-3</v>
      </c>
    </row>
    <row r="10412" spans="1:15" x14ac:dyDescent="0.3">
      <c r="A10412">
        <f t="shared" si="1287"/>
        <v>105</v>
      </c>
      <c r="E10412" s="105">
        <f t="shared" si="1288"/>
        <v>0</v>
      </c>
      <c r="I10412" s="105">
        <f t="shared" si="1289"/>
        <v>0</v>
      </c>
      <c r="J10412" s="105">
        <f t="shared" si="1282"/>
        <v>0</v>
      </c>
      <c r="K10412" s="105">
        <f t="shared" si="1283"/>
        <v>0</v>
      </c>
      <c r="L10412" s="105">
        <f t="shared" si="1284"/>
        <v>0</v>
      </c>
      <c r="M10412">
        <v>0.04</v>
      </c>
      <c r="N10412">
        <f t="shared" si="1285"/>
        <v>3.3960531989175591E-3</v>
      </c>
    </row>
    <row r="10413" spans="1:15" x14ac:dyDescent="0.3">
      <c r="A10413">
        <f t="shared" si="1287"/>
        <v>105</v>
      </c>
      <c r="E10413" s="105">
        <f t="shared" si="1288"/>
        <v>0</v>
      </c>
      <c r="I10413" s="105">
        <f t="shared" si="1289"/>
        <v>0</v>
      </c>
      <c r="J10413" s="105">
        <f t="shared" si="1282"/>
        <v>0</v>
      </c>
      <c r="K10413" s="105">
        <f t="shared" si="1283"/>
        <v>0</v>
      </c>
      <c r="L10413" s="105">
        <f t="shared" si="1284"/>
        <v>0</v>
      </c>
      <c r="M10413">
        <v>0.04</v>
      </c>
      <c r="N10413">
        <f t="shared" si="1285"/>
        <v>3.3960531989175591E-3</v>
      </c>
    </row>
    <row r="10414" spans="1:15" x14ac:dyDescent="0.3">
      <c r="A10414">
        <f t="shared" si="1287"/>
        <v>105</v>
      </c>
      <c r="E10414" s="105">
        <f t="shared" si="1288"/>
        <v>0</v>
      </c>
      <c r="I10414" s="105">
        <f t="shared" si="1289"/>
        <v>0</v>
      </c>
      <c r="J10414" s="105">
        <f t="shared" si="1282"/>
        <v>0</v>
      </c>
      <c r="K10414" s="105">
        <f t="shared" si="1283"/>
        <v>0</v>
      </c>
      <c r="L10414" s="105">
        <f t="shared" si="1284"/>
        <v>0</v>
      </c>
      <c r="M10414">
        <v>0.04</v>
      </c>
      <c r="N10414">
        <f t="shared" si="1285"/>
        <v>3.3960531989175591E-3</v>
      </c>
    </row>
    <row r="10415" spans="1:15" x14ac:dyDescent="0.3">
      <c r="A10415">
        <f t="shared" si="1287"/>
        <v>105</v>
      </c>
      <c r="E10415" s="105">
        <f t="shared" si="1288"/>
        <v>0</v>
      </c>
      <c r="I10415" s="105">
        <f t="shared" si="1289"/>
        <v>0</v>
      </c>
      <c r="J10415" s="105">
        <f t="shared" si="1282"/>
        <v>0</v>
      </c>
      <c r="K10415" s="105">
        <f t="shared" si="1283"/>
        <v>0</v>
      </c>
      <c r="L10415" s="105">
        <f t="shared" si="1284"/>
        <v>0</v>
      </c>
      <c r="M10415">
        <v>0.04</v>
      </c>
      <c r="N10415">
        <f t="shared" si="1285"/>
        <v>3.3960531989175591E-3</v>
      </c>
    </row>
    <row r="10416" spans="1:15" x14ac:dyDescent="0.3">
      <c r="A10416">
        <f t="shared" si="1287"/>
        <v>105</v>
      </c>
      <c r="E10416" s="105">
        <f t="shared" si="1288"/>
        <v>0</v>
      </c>
      <c r="I10416" s="105">
        <f t="shared" si="1289"/>
        <v>0</v>
      </c>
      <c r="J10416" s="105">
        <f t="shared" si="1282"/>
        <v>0</v>
      </c>
      <c r="K10416" s="105">
        <f t="shared" si="1283"/>
        <v>0</v>
      </c>
      <c r="L10416" s="105">
        <f t="shared" si="1284"/>
        <v>0</v>
      </c>
      <c r="M10416">
        <v>0.04</v>
      </c>
      <c r="N10416">
        <f t="shared" si="1285"/>
        <v>3.3960531989175591E-3</v>
      </c>
    </row>
    <row r="10417" spans="1:14" x14ac:dyDescent="0.3">
      <c r="A10417">
        <f t="shared" si="1287"/>
        <v>105</v>
      </c>
      <c r="E10417" s="105">
        <f t="shared" si="1288"/>
        <v>0</v>
      </c>
      <c r="I10417" s="105">
        <f t="shared" si="1289"/>
        <v>0</v>
      </c>
      <c r="J10417" s="105">
        <f t="shared" si="1282"/>
        <v>0</v>
      </c>
      <c r="K10417" s="105">
        <f t="shared" si="1283"/>
        <v>0</v>
      </c>
      <c r="L10417" s="105">
        <f t="shared" si="1284"/>
        <v>0</v>
      </c>
      <c r="M10417">
        <v>0.04</v>
      </c>
      <c r="N10417">
        <f t="shared" si="1285"/>
        <v>3.3960531989175591E-3</v>
      </c>
    </row>
    <row r="10418" spans="1:14" x14ac:dyDescent="0.3">
      <c r="A10418">
        <f t="shared" si="1287"/>
        <v>105</v>
      </c>
      <c r="E10418" s="105">
        <f t="shared" si="1288"/>
        <v>0</v>
      </c>
      <c r="I10418" s="105">
        <f t="shared" si="1289"/>
        <v>0</v>
      </c>
      <c r="J10418" s="105">
        <f t="shared" si="1282"/>
        <v>0</v>
      </c>
      <c r="K10418" s="105">
        <f t="shared" si="1283"/>
        <v>0</v>
      </c>
      <c r="L10418" s="105">
        <f t="shared" si="1284"/>
        <v>0</v>
      </c>
      <c r="M10418">
        <v>0.04</v>
      </c>
      <c r="N10418">
        <f t="shared" si="1285"/>
        <v>3.3960531989175591E-3</v>
      </c>
    </row>
    <row r="10419" spans="1:14" x14ac:dyDescent="0.3">
      <c r="A10419">
        <f t="shared" si="1287"/>
        <v>105</v>
      </c>
      <c r="E10419" s="105">
        <f t="shared" si="1288"/>
        <v>0</v>
      </c>
      <c r="I10419" s="105">
        <f t="shared" si="1289"/>
        <v>0</v>
      </c>
      <c r="J10419" s="105">
        <f t="shared" si="1282"/>
        <v>0</v>
      </c>
      <c r="K10419" s="105">
        <f t="shared" si="1283"/>
        <v>0</v>
      </c>
      <c r="L10419" s="105">
        <f t="shared" si="1284"/>
        <v>0</v>
      </c>
      <c r="M10419">
        <v>0.04</v>
      </c>
      <c r="N10419">
        <f t="shared" si="1285"/>
        <v>3.3960531989175591E-3</v>
      </c>
    </row>
    <row r="10420" spans="1:14" x14ac:dyDescent="0.3">
      <c r="A10420">
        <f t="shared" si="1287"/>
        <v>105</v>
      </c>
      <c r="E10420" s="105">
        <f t="shared" si="1288"/>
        <v>0</v>
      </c>
      <c r="I10420" s="105">
        <f t="shared" si="1289"/>
        <v>0</v>
      </c>
      <c r="J10420" s="105">
        <f t="shared" si="1282"/>
        <v>0</v>
      </c>
      <c r="K10420" s="105">
        <f t="shared" si="1283"/>
        <v>0</v>
      </c>
      <c r="L10420" s="105">
        <f t="shared" si="1284"/>
        <v>0</v>
      </c>
      <c r="M10420">
        <v>0.04</v>
      </c>
      <c r="N10420">
        <f t="shared" si="1285"/>
        <v>3.3960531989175591E-3</v>
      </c>
    </row>
    <row r="10421" spans="1:14" x14ac:dyDescent="0.3">
      <c r="A10421">
        <f t="shared" si="1287"/>
        <v>105</v>
      </c>
      <c r="E10421" s="105">
        <f t="shared" si="1288"/>
        <v>0</v>
      </c>
      <c r="I10421" s="105">
        <f t="shared" si="1289"/>
        <v>0</v>
      </c>
      <c r="J10421" s="105">
        <f t="shared" si="1282"/>
        <v>0</v>
      </c>
      <c r="K10421" s="105">
        <f t="shared" si="1283"/>
        <v>0</v>
      </c>
      <c r="L10421" s="105">
        <f t="shared" si="1284"/>
        <v>0</v>
      </c>
      <c r="M10421">
        <v>0.04</v>
      </c>
      <c r="N10421">
        <f t="shared" si="1285"/>
        <v>3.3960531989175591E-3</v>
      </c>
    </row>
    <row r="10422" spans="1:14" x14ac:dyDescent="0.3">
      <c r="A10422">
        <f t="shared" si="1287"/>
        <v>105</v>
      </c>
      <c r="E10422" s="105">
        <f t="shared" si="1288"/>
        <v>0</v>
      </c>
      <c r="I10422" s="105">
        <f t="shared" si="1289"/>
        <v>0</v>
      </c>
      <c r="J10422" s="105">
        <f t="shared" si="1282"/>
        <v>0</v>
      </c>
      <c r="K10422" s="105">
        <f t="shared" si="1283"/>
        <v>0</v>
      </c>
      <c r="L10422" s="105">
        <f t="shared" si="1284"/>
        <v>0</v>
      </c>
      <c r="M10422">
        <v>0.04</v>
      </c>
      <c r="N10422">
        <f t="shared" si="1285"/>
        <v>3.3960531989175591E-3</v>
      </c>
    </row>
    <row r="10423" spans="1:14" x14ac:dyDescent="0.3">
      <c r="A10423">
        <f t="shared" si="1287"/>
        <v>105</v>
      </c>
      <c r="E10423" s="105">
        <f t="shared" si="1288"/>
        <v>0</v>
      </c>
      <c r="I10423" s="105">
        <f t="shared" si="1289"/>
        <v>0</v>
      </c>
      <c r="J10423" s="105">
        <f t="shared" si="1282"/>
        <v>0</v>
      </c>
      <c r="K10423" s="105">
        <f t="shared" si="1283"/>
        <v>0</v>
      </c>
      <c r="L10423" s="105">
        <f t="shared" si="1284"/>
        <v>0</v>
      </c>
      <c r="M10423">
        <v>0.04</v>
      </c>
      <c r="N10423">
        <f t="shared" si="1285"/>
        <v>3.3960531989175591E-3</v>
      </c>
    </row>
    <row r="10424" spans="1:14" x14ac:dyDescent="0.3">
      <c r="A10424">
        <f t="shared" si="1287"/>
        <v>105</v>
      </c>
      <c r="E10424" s="105">
        <f t="shared" si="1288"/>
        <v>0</v>
      </c>
      <c r="I10424" s="105">
        <f t="shared" si="1289"/>
        <v>0</v>
      </c>
      <c r="J10424" s="105">
        <f t="shared" si="1282"/>
        <v>0</v>
      </c>
      <c r="K10424" s="105">
        <f t="shared" si="1283"/>
        <v>0</v>
      </c>
      <c r="L10424" s="105">
        <f t="shared" si="1284"/>
        <v>0</v>
      </c>
      <c r="M10424">
        <v>0.04</v>
      </c>
      <c r="N10424">
        <f t="shared" si="1285"/>
        <v>3.3960531989175591E-3</v>
      </c>
    </row>
    <row r="10425" spans="1:14" x14ac:dyDescent="0.3">
      <c r="A10425">
        <f t="shared" si="1287"/>
        <v>105</v>
      </c>
      <c r="E10425" s="105">
        <f t="shared" si="1288"/>
        <v>0</v>
      </c>
      <c r="I10425" s="105">
        <f t="shared" si="1289"/>
        <v>0</v>
      </c>
      <c r="J10425" s="105">
        <f t="shared" si="1282"/>
        <v>0</v>
      </c>
      <c r="K10425" s="105">
        <f t="shared" si="1283"/>
        <v>0</v>
      </c>
      <c r="L10425" s="105">
        <f t="shared" si="1284"/>
        <v>0</v>
      </c>
      <c r="M10425">
        <v>0.04</v>
      </c>
      <c r="N10425">
        <f t="shared" si="1285"/>
        <v>3.3960531989175591E-3</v>
      </c>
    </row>
    <row r="10426" spans="1:14" x14ac:dyDescent="0.3">
      <c r="A10426">
        <f t="shared" si="1287"/>
        <v>105</v>
      </c>
      <c r="E10426" s="105">
        <f t="shared" si="1288"/>
        <v>0</v>
      </c>
      <c r="I10426" s="105">
        <f t="shared" si="1289"/>
        <v>0</v>
      </c>
      <c r="J10426" s="105">
        <f t="shared" si="1282"/>
        <v>0</v>
      </c>
      <c r="K10426" s="105">
        <f t="shared" si="1283"/>
        <v>0</v>
      </c>
      <c r="L10426" s="105">
        <f t="shared" si="1284"/>
        <v>0</v>
      </c>
      <c r="M10426">
        <v>0.04</v>
      </c>
      <c r="N10426">
        <f t="shared" si="1285"/>
        <v>3.3960531989175591E-3</v>
      </c>
    </row>
    <row r="10427" spans="1:14" x14ac:dyDescent="0.3">
      <c r="A10427">
        <f t="shared" si="1287"/>
        <v>105</v>
      </c>
      <c r="E10427" s="105">
        <f t="shared" si="1288"/>
        <v>0</v>
      </c>
      <c r="I10427" s="105">
        <f t="shared" si="1289"/>
        <v>0</v>
      </c>
      <c r="J10427" s="105">
        <f t="shared" si="1282"/>
        <v>0</v>
      </c>
      <c r="K10427" s="105">
        <f t="shared" si="1283"/>
        <v>0</v>
      </c>
      <c r="L10427" s="105">
        <f t="shared" si="1284"/>
        <v>0</v>
      </c>
      <c r="M10427">
        <v>0.04</v>
      </c>
      <c r="N10427">
        <f t="shared" si="1285"/>
        <v>3.3960531989175591E-3</v>
      </c>
    </row>
    <row r="10428" spans="1:14" x14ac:dyDescent="0.3">
      <c r="A10428">
        <f t="shared" si="1287"/>
        <v>105</v>
      </c>
      <c r="E10428" s="105">
        <f t="shared" si="1288"/>
        <v>0</v>
      </c>
      <c r="I10428" s="105">
        <f t="shared" si="1289"/>
        <v>0</v>
      </c>
      <c r="J10428" s="105">
        <f t="shared" si="1282"/>
        <v>0</v>
      </c>
      <c r="K10428" s="105">
        <f t="shared" si="1283"/>
        <v>0</v>
      </c>
      <c r="L10428" s="105">
        <f t="shared" si="1284"/>
        <v>0</v>
      </c>
      <c r="M10428">
        <v>0.04</v>
      </c>
      <c r="N10428">
        <f t="shared" si="1285"/>
        <v>3.3960531989175591E-3</v>
      </c>
    </row>
    <row r="10429" spans="1:14" x14ac:dyDescent="0.3">
      <c r="A10429">
        <f t="shared" si="1287"/>
        <v>105</v>
      </c>
      <c r="E10429" s="105">
        <f t="shared" si="1288"/>
        <v>0</v>
      </c>
      <c r="I10429" s="105">
        <f t="shared" si="1289"/>
        <v>0</v>
      </c>
      <c r="J10429" s="105">
        <f t="shared" si="1282"/>
        <v>0</v>
      </c>
      <c r="K10429" s="105">
        <f t="shared" si="1283"/>
        <v>0</v>
      </c>
      <c r="L10429" s="105">
        <f t="shared" si="1284"/>
        <v>0</v>
      </c>
      <c r="M10429">
        <v>0.04</v>
      </c>
      <c r="N10429">
        <f t="shared" si="1285"/>
        <v>3.3960531989175591E-3</v>
      </c>
    </row>
    <row r="10430" spans="1:14" x14ac:dyDescent="0.3">
      <c r="A10430">
        <f t="shared" si="1287"/>
        <v>105</v>
      </c>
      <c r="E10430" s="105">
        <f t="shared" si="1288"/>
        <v>0</v>
      </c>
      <c r="I10430" s="105">
        <f t="shared" si="1289"/>
        <v>0</v>
      </c>
      <c r="J10430" s="105">
        <f t="shared" si="1282"/>
        <v>0</v>
      </c>
      <c r="K10430" s="105">
        <f t="shared" si="1283"/>
        <v>0</v>
      </c>
      <c r="L10430" s="105">
        <f t="shared" si="1284"/>
        <v>0</v>
      </c>
      <c r="M10430">
        <v>0.04</v>
      </c>
      <c r="N10430">
        <f t="shared" si="1285"/>
        <v>3.3960531989175591E-3</v>
      </c>
    </row>
    <row r="10431" spans="1:14" x14ac:dyDescent="0.3">
      <c r="A10431">
        <f t="shared" si="1287"/>
        <v>105</v>
      </c>
      <c r="E10431" s="105">
        <f t="shared" si="1288"/>
        <v>0</v>
      </c>
      <c r="I10431" s="105">
        <f t="shared" si="1289"/>
        <v>0</v>
      </c>
      <c r="J10431" s="105">
        <f t="shared" si="1282"/>
        <v>0</v>
      </c>
      <c r="K10431" s="105">
        <f t="shared" si="1283"/>
        <v>0</v>
      </c>
      <c r="L10431" s="105">
        <f t="shared" si="1284"/>
        <v>0</v>
      </c>
      <c r="M10431">
        <v>0.04</v>
      </c>
      <c r="N10431">
        <f t="shared" si="1285"/>
        <v>3.3960531989175591E-3</v>
      </c>
    </row>
    <row r="10432" spans="1:14" x14ac:dyDescent="0.3">
      <c r="A10432">
        <f t="shared" si="1287"/>
        <v>105</v>
      </c>
      <c r="E10432" s="105">
        <f t="shared" si="1288"/>
        <v>0</v>
      </c>
      <c r="I10432" s="105">
        <f t="shared" si="1289"/>
        <v>0</v>
      </c>
      <c r="J10432" s="105">
        <f t="shared" si="1282"/>
        <v>0</v>
      </c>
      <c r="K10432" s="105">
        <f t="shared" si="1283"/>
        <v>0</v>
      </c>
      <c r="L10432" s="105">
        <f t="shared" si="1284"/>
        <v>0</v>
      </c>
      <c r="M10432">
        <v>0.04</v>
      </c>
      <c r="N10432">
        <f t="shared" si="1285"/>
        <v>3.3960531989175591E-3</v>
      </c>
    </row>
    <row r="10433" spans="1:14" x14ac:dyDescent="0.3">
      <c r="A10433">
        <f t="shared" si="1287"/>
        <v>105</v>
      </c>
      <c r="E10433" s="105">
        <f t="shared" si="1288"/>
        <v>0</v>
      </c>
      <c r="I10433" s="105">
        <f t="shared" si="1289"/>
        <v>0</v>
      </c>
      <c r="J10433" s="105">
        <f t="shared" si="1282"/>
        <v>0</v>
      </c>
      <c r="K10433" s="105">
        <f t="shared" si="1283"/>
        <v>0</v>
      </c>
      <c r="L10433" s="105">
        <f t="shared" si="1284"/>
        <v>0</v>
      </c>
      <c r="M10433">
        <v>0.04</v>
      </c>
      <c r="N10433">
        <f t="shared" si="1285"/>
        <v>3.3960531989175591E-3</v>
      </c>
    </row>
    <row r="10434" spans="1:14" x14ac:dyDescent="0.3">
      <c r="A10434">
        <f t="shared" si="1287"/>
        <v>105</v>
      </c>
      <c r="E10434" s="105">
        <f t="shared" si="1288"/>
        <v>0</v>
      </c>
      <c r="I10434" s="105">
        <f t="shared" si="1289"/>
        <v>0</v>
      </c>
      <c r="J10434" s="105">
        <f t="shared" si="1282"/>
        <v>0</v>
      </c>
      <c r="K10434" s="105">
        <f t="shared" si="1283"/>
        <v>0</v>
      </c>
      <c r="L10434" s="105">
        <f t="shared" si="1284"/>
        <v>0</v>
      </c>
      <c r="M10434">
        <v>0.04</v>
      </c>
      <c r="N10434">
        <f t="shared" si="1285"/>
        <v>3.3960531989175591E-3</v>
      </c>
    </row>
    <row r="10435" spans="1:14" x14ac:dyDescent="0.3">
      <c r="A10435">
        <f t="shared" si="1287"/>
        <v>105</v>
      </c>
      <c r="E10435" s="105">
        <f t="shared" si="1288"/>
        <v>0</v>
      </c>
      <c r="I10435" s="105">
        <f t="shared" si="1289"/>
        <v>0</v>
      </c>
      <c r="J10435" s="105">
        <f t="shared" ref="J10435:J10498" si="1290">E10435*($H$2/12)</f>
        <v>0</v>
      </c>
      <c r="K10435" s="105">
        <f t="shared" ref="K10435:K10498" si="1291">I10435-J10435</f>
        <v>0</v>
      </c>
      <c r="L10435" s="105">
        <f t="shared" ref="L10435:L10498" si="1292">N10435*(E10435-K10435)</f>
        <v>0</v>
      </c>
      <c r="M10435">
        <v>0.04</v>
      </c>
      <c r="N10435">
        <f t="shared" ref="N10435:N10498" si="1293">1-(POWER(1-M10435,(1/12)))</f>
        <v>3.3960531989175591E-3</v>
      </c>
    </row>
    <row r="10436" spans="1:14" x14ac:dyDescent="0.3">
      <c r="A10436">
        <f t="shared" si="1287"/>
        <v>105</v>
      </c>
      <c r="E10436" s="105">
        <f t="shared" si="1288"/>
        <v>0</v>
      </c>
      <c r="I10436" s="105">
        <f t="shared" si="1289"/>
        <v>0</v>
      </c>
      <c r="J10436" s="105">
        <f t="shared" si="1290"/>
        <v>0</v>
      </c>
      <c r="K10436" s="105">
        <f t="shared" si="1291"/>
        <v>0</v>
      </c>
      <c r="L10436" s="105">
        <f t="shared" si="1292"/>
        <v>0</v>
      </c>
      <c r="M10436">
        <v>0.04</v>
      </c>
      <c r="N10436">
        <f t="shared" si="1293"/>
        <v>3.3960531989175591E-3</v>
      </c>
    </row>
    <row r="10437" spans="1:14" x14ac:dyDescent="0.3">
      <c r="A10437">
        <f t="shared" si="1287"/>
        <v>105</v>
      </c>
      <c r="E10437" s="105">
        <f t="shared" si="1288"/>
        <v>0</v>
      </c>
      <c r="I10437" s="105">
        <f t="shared" si="1289"/>
        <v>0</v>
      </c>
      <c r="J10437" s="105">
        <f t="shared" si="1290"/>
        <v>0</v>
      </c>
      <c r="K10437" s="105">
        <f t="shared" si="1291"/>
        <v>0</v>
      </c>
      <c r="L10437" s="105">
        <f t="shared" si="1292"/>
        <v>0</v>
      </c>
      <c r="M10437">
        <v>0.04</v>
      </c>
      <c r="N10437">
        <f t="shared" si="1293"/>
        <v>3.3960531989175591E-3</v>
      </c>
    </row>
    <row r="10438" spans="1:14" x14ac:dyDescent="0.3">
      <c r="A10438">
        <f t="shared" si="1287"/>
        <v>105</v>
      </c>
      <c r="E10438" s="105">
        <f t="shared" si="1288"/>
        <v>0</v>
      </c>
      <c r="I10438" s="105">
        <f t="shared" si="1289"/>
        <v>0</v>
      </c>
      <c r="J10438" s="105">
        <f t="shared" si="1290"/>
        <v>0</v>
      </c>
      <c r="K10438" s="105">
        <f t="shared" si="1291"/>
        <v>0</v>
      </c>
      <c r="L10438" s="105">
        <f t="shared" si="1292"/>
        <v>0</v>
      </c>
      <c r="M10438">
        <v>0.04</v>
      </c>
      <c r="N10438">
        <f t="shared" si="1293"/>
        <v>3.3960531989175591E-3</v>
      </c>
    </row>
    <row r="10439" spans="1:14" x14ac:dyDescent="0.3">
      <c r="A10439">
        <f t="shared" si="1287"/>
        <v>105</v>
      </c>
      <c r="E10439" s="105">
        <f t="shared" si="1288"/>
        <v>0</v>
      </c>
      <c r="I10439" s="105">
        <f t="shared" si="1289"/>
        <v>0</v>
      </c>
      <c r="J10439" s="105">
        <f t="shared" si="1290"/>
        <v>0</v>
      </c>
      <c r="K10439" s="105">
        <f t="shared" si="1291"/>
        <v>0</v>
      </c>
      <c r="L10439" s="105">
        <f t="shared" si="1292"/>
        <v>0</v>
      </c>
      <c r="M10439">
        <v>0.04</v>
      </c>
      <c r="N10439">
        <f t="shared" si="1293"/>
        <v>3.3960531989175591E-3</v>
      </c>
    </row>
    <row r="10440" spans="1:14" x14ac:dyDescent="0.3">
      <c r="A10440">
        <f t="shared" si="1287"/>
        <v>105</v>
      </c>
      <c r="E10440" s="105">
        <f t="shared" si="1288"/>
        <v>0</v>
      </c>
      <c r="I10440" s="105">
        <f t="shared" si="1289"/>
        <v>0</v>
      </c>
      <c r="J10440" s="105">
        <f t="shared" si="1290"/>
        <v>0</v>
      </c>
      <c r="K10440" s="105">
        <f t="shared" si="1291"/>
        <v>0</v>
      </c>
      <c r="L10440" s="105">
        <f t="shared" si="1292"/>
        <v>0</v>
      </c>
      <c r="M10440">
        <v>0.04</v>
      </c>
      <c r="N10440">
        <f t="shared" si="1293"/>
        <v>3.3960531989175591E-3</v>
      </c>
    </row>
    <row r="10441" spans="1:14" x14ac:dyDescent="0.3">
      <c r="A10441">
        <f t="shared" si="1287"/>
        <v>105</v>
      </c>
      <c r="E10441" s="105">
        <f t="shared" si="1288"/>
        <v>0</v>
      </c>
      <c r="I10441" s="105">
        <f t="shared" si="1289"/>
        <v>0</v>
      </c>
      <c r="J10441" s="105">
        <f t="shared" si="1290"/>
        <v>0</v>
      </c>
      <c r="K10441" s="105">
        <f t="shared" si="1291"/>
        <v>0</v>
      </c>
      <c r="L10441" s="105">
        <f t="shared" si="1292"/>
        <v>0</v>
      </c>
      <c r="M10441">
        <v>0.04</v>
      </c>
      <c r="N10441">
        <f t="shared" si="1293"/>
        <v>3.3960531989175591E-3</v>
      </c>
    </row>
    <row r="10442" spans="1:14" x14ac:dyDescent="0.3">
      <c r="A10442">
        <f t="shared" si="1287"/>
        <v>105</v>
      </c>
      <c r="E10442" s="105">
        <f t="shared" si="1288"/>
        <v>0</v>
      </c>
      <c r="I10442" s="105">
        <f t="shared" si="1289"/>
        <v>0</v>
      </c>
      <c r="J10442" s="105">
        <f t="shared" si="1290"/>
        <v>0</v>
      </c>
      <c r="K10442" s="105">
        <f t="shared" si="1291"/>
        <v>0</v>
      </c>
      <c r="L10442" s="105">
        <f t="shared" si="1292"/>
        <v>0</v>
      </c>
      <c r="M10442">
        <v>0.04</v>
      </c>
      <c r="N10442">
        <f t="shared" si="1293"/>
        <v>3.3960531989175591E-3</v>
      </c>
    </row>
    <row r="10443" spans="1:14" x14ac:dyDescent="0.3">
      <c r="A10443">
        <f t="shared" si="1287"/>
        <v>105</v>
      </c>
      <c r="E10443" s="105">
        <f t="shared" si="1288"/>
        <v>0</v>
      </c>
      <c r="I10443" s="105">
        <f t="shared" si="1289"/>
        <v>0</v>
      </c>
      <c r="J10443" s="105">
        <f t="shared" si="1290"/>
        <v>0</v>
      </c>
      <c r="K10443" s="105">
        <f t="shared" si="1291"/>
        <v>0</v>
      </c>
      <c r="L10443" s="105">
        <f t="shared" si="1292"/>
        <v>0</v>
      </c>
      <c r="M10443">
        <v>0.04</v>
      </c>
      <c r="N10443">
        <f t="shared" si="1293"/>
        <v>3.3960531989175591E-3</v>
      </c>
    </row>
    <row r="10444" spans="1:14" x14ac:dyDescent="0.3">
      <c r="A10444">
        <f t="shared" si="1287"/>
        <v>105</v>
      </c>
      <c r="E10444" s="105">
        <f t="shared" si="1288"/>
        <v>0</v>
      </c>
      <c r="I10444" s="105">
        <f t="shared" si="1289"/>
        <v>0</v>
      </c>
      <c r="J10444" s="105">
        <f t="shared" si="1290"/>
        <v>0</v>
      </c>
      <c r="K10444" s="105">
        <f t="shared" si="1291"/>
        <v>0</v>
      </c>
      <c r="L10444" s="105">
        <f t="shared" si="1292"/>
        <v>0</v>
      </c>
      <c r="M10444">
        <v>0.04</v>
      </c>
      <c r="N10444">
        <f t="shared" si="1293"/>
        <v>3.3960531989175591E-3</v>
      </c>
    </row>
    <row r="10445" spans="1:14" x14ac:dyDescent="0.3">
      <c r="A10445">
        <f t="shared" si="1287"/>
        <v>105</v>
      </c>
      <c r="E10445" s="105">
        <f t="shared" si="1288"/>
        <v>0</v>
      </c>
      <c r="I10445" s="105">
        <f t="shared" si="1289"/>
        <v>0</v>
      </c>
      <c r="J10445" s="105">
        <f t="shared" si="1290"/>
        <v>0</v>
      </c>
      <c r="K10445" s="105">
        <f t="shared" si="1291"/>
        <v>0</v>
      </c>
      <c r="L10445" s="105">
        <f t="shared" si="1292"/>
        <v>0</v>
      </c>
      <c r="M10445">
        <v>0.04</v>
      </c>
      <c r="N10445">
        <f t="shared" si="1293"/>
        <v>3.3960531989175591E-3</v>
      </c>
    </row>
    <row r="10446" spans="1:14" x14ac:dyDescent="0.3">
      <c r="A10446">
        <f t="shared" si="1287"/>
        <v>105</v>
      </c>
      <c r="E10446" s="105">
        <f t="shared" si="1288"/>
        <v>0</v>
      </c>
      <c r="I10446" s="105">
        <f t="shared" si="1289"/>
        <v>0</v>
      </c>
      <c r="J10446" s="105">
        <f t="shared" si="1290"/>
        <v>0</v>
      </c>
      <c r="K10446" s="105">
        <f t="shared" si="1291"/>
        <v>0</v>
      </c>
      <c r="L10446" s="105">
        <f t="shared" si="1292"/>
        <v>0</v>
      </c>
      <c r="M10446">
        <v>0.04</v>
      </c>
      <c r="N10446">
        <f t="shared" si="1293"/>
        <v>3.3960531989175591E-3</v>
      </c>
    </row>
    <row r="10447" spans="1:14" x14ac:dyDescent="0.3">
      <c r="A10447">
        <f t="shared" si="1287"/>
        <v>105</v>
      </c>
      <c r="E10447" s="105">
        <f t="shared" si="1288"/>
        <v>0</v>
      </c>
      <c r="I10447" s="105">
        <f t="shared" si="1289"/>
        <v>0</v>
      </c>
      <c r="J10447" s="105">
        <f t="shared" si="1290"/>
        <v>0</v>
      </c>
      <c r="K10447" s="105">
        <f t="shared" si="1291"/>
        <v>0</v>
      </c>
      <c r="L10447" s="105">
        <f t="shared" si="1292"/>
        <v>0</v>
      </c>
      <c r="M10447">
        <v>0.04</v>
      </c>
      <c r="N10447">
        <f t="shared" si="1293"/>
        <v>3.3960531989175591E-3</v>
      </c>
    </row>
    <row r="10448" spans="1:14" x14ac:dyDescent="0.3">
      <c r="A10448">
        <f t="shared" si="1287"/>
        <v>105</v>
      </c>
      <c r="E10448" s="105">
        <f t="shared" si="1288"/>
        <v>0</v>
      </c>
      <c r="I10448" s="105">
        <f t="shared" si="1289"/>
        <v>0</v>
      </c>
      <c r="J10448" s="105">
        <f t="shared" si="1290"/>
        <v>0</v>
      </c>
      <c r="K10448" s="105">
        <f t="shared" si="1291"/>
        <v>0</v>
      </c>
      <c r="L10448" s="105">
        <f t="shared" si="1292"/>
        <v>0</v>
      </c>
      <c r="M10448">
        <v>0.04</v>
      </c>
      <c r="N10448">
        <f t="shared" si="1293"/>
        <v>3.3960531989175591E-3</v>
      </c>
    </row>
    <row r="10449" spans="1:14" x14ac:dyDescent="0.3">
      <c r="A10449">
        <f t="shared" si="1287"/>
        <v>105</v>
      </c>
      <c r="E10449" s="105">
        <f t="shared" si="1288"/>
        <v>0</v>
      </c>
      <c r="I10449" s="105">
        <f t="shared" si="1289"/>
        <v>0</v>
      </c>
      <c r="J10449" s="105">
        <f t="shared" si="1290"/>
        <v>0</v>
      </c>
      <c r="K10449" s="105">
        <f t="shared" si="1291"/>
        <v>0</v>
      </c>
      <c r="L10449" s="105">
        <f t="shared" si="1292"/>
        <v>0</v>
      </c>
      <c r="M10449">
        <v>0.04</v>
      </c>
      <c r="N10449">
        <f t="shared" si="1293"/>
        <v>3.3960531989175591E-3</v>
      </c>
    </row>
    <row r="10450" spans="1:14" x14ac:dyDescent="0.3">
      <c r="A10450">
        <f t="shared" si="1287"/>
        <v>105</v>
      </c>
      <c r="E10450" s="105">
        <f t="shared" si="1288"/>
        <v>0</v>
      </c>
      <c r="I10450" s="105">
        <f t="shared" si="1289"/>
        <v>0</v>
      </c>
      <c r="J10450" s="105">
        <f t="shared" si="1290"/>
        <v>0</v>
      </c>
      <c r="K10450" s="105">
        <f t="shared" si="1291"/>
        <v>0</v>
      </c>
      <c r="L10450" s="105">
        <f t="shared" si="1292"/>
        <v>0</v>
      </c>
      <c r="M10450">
        <v>0.04</v>
      </c>
      <c r="N10450">
        <f t="shared" si="1293"/>
        <v>3.3960531989175591E-3</v>
      </c>
    </row>
    <row r="10451" spans="1:14" x14ac:dyDescent="0.3">
      <c r="A10451">
        <f t="shared" si="1287"/>
        <v>105</v>
      </c>
      <c r="E10451" s="105">
        <f t="shared" si="1288"/>
        <v>0</v>
      </c>
      <c r="I10451" s="105">
        <f t="shared" si="1289"/>
        <v>0</v>
      </c>
      <c r="J10451" s="105">
        <f t="shared" si="1290"/>
        <v>0</v>
      </c>
      <c r="K10451" s="105">
        <f t="shared" si="1291"/>
        <v>0</v>
      </c>
      <c r="L10451" s="105">
        <f t="shared" si="1292"/>
        <v>0</v>
      </c>
      <c r="M10451">
        <v>0.04</v>
      </c>
      <c r="N10451">
        <f t="shared" si="1293"/>
        <v>3.3960531989175591E-3</v>
      </c>
    </row>
    <row r="10452" spans="1:14" x14ac:dyDescent="0.3">
      <c r="A10452">
        <f t="shared" si="1287"/>
        <v>105</v>
      </c>
      <c r="E10452" s="105">
        <f t="shared" si="1288"/>
        <v>0</v>
      </c>
      <c r="I10452" s="105">
        <f t="shared" si="1289"/>
        <v>0</v>
      </c>
      <c r="J10452" s="105">
        <f t="shared" si="1290"/>
        <v>0</v>
      </c>
      <c r="K10452" s="105">
        <f t="shared" si="1291"/>
        <v>0</v>
      </c>
      <c r="L10452" s="105">
        <f t="shared" si="1292"/>
        <v>0</v>
      </c>
      <c r="M10452">
        <v>0.04</v>
      </c>
      <c r="N10452">
        <f t="shared" si="1293"/>
        <v>3.3960531989175591E-3</v>
      </c>
    </row>
    <row r="10453" spans="1:14" x14ac:dyDescent="0.3">
      <c r="A10453">
        <f t="shared" si="1287"/>
        <v>105</v>
      </c>
      <c r="E10453" s="105">
        <f t="shared" si="1288"/>
        <v>0</v>
      </c>
      <c r="I10453" s="105">
        <f t="shared" si="1289"/>
        <v>0</v>
      </c>
      <c r="J10453" s="105">
        <f t="shared" si="1290"/>
        <v>0</v>
      </c>
      <c r="K10453" s="105">
        <f t="shared" si="1291"/>
        <v>0</v>
      </c>
      <c r="L10453" s="105">
        <f t="shared" si="1292"/>
        <v>0</v>
      </c>
      <c r="M10453">
        <v>0.04</v>
      </c>
      <c r="N10453">
        <f t="shared" si="1293"/>
        <v>3.3960531989175591E-3</v>
      </c>
    </row>
    <row r="10454" spans="1:14" x14ac:dyDescent="0.3">
      <c r="A10454">
        <f t="shared" si="1287"/>
        <v>105</v>
      </c>
      <c r="E10454" s="105">
        <f t="shared" si="1288"/>
        <v>0</v>
      </c>
      <c r="I10454" s="105">
        <f t="shared" si="1289"/>
        <v>0</v>
      </c>
      <c r="J10454" s="105">
        <f t="shared" si="1290"/>
        <v>0</v>
      </c>
      <c r="K10454" s="105">
        <f t="shared" si="1291"/>
        <v>0</v>
      </c>
      <c r="L10454" s="105">
        <f t="shared" si="1292"/>
        <v>0</v>
      </c>
      <c r="M10454">
        <v>0.04</v>
      </c>
      <c r="N10454">
        <f t="shared" si="1293"/>
        <v>3.3960531989175591E-3</v>
      </c>
    </row>
    <row r="10455" spans="1:14" x14ac:dyDescent="0.3">
      <c r="A10455">
        <f t="shared" si="1287"/>
        <v>105</v>
      </c>
      <c r="E10455" s="105">
        <f t="shared" si="1288"/>
        <v>0</v>
      </c>
      <c r="I10455" s="105">
        <f t="shared" si="1289"/>
        <v>0</v>
      </c>
      <c r="J10455" s="105">
        <f t="shared" si="1290"/>
        <v>0</v>
      </c>
      <c r="K10455" s="105">
        <f t="shared" si="1291"/>
        <v>0</v>
      </c>
      <c r="L10455" s="105">
        <f t="shared" si="1292"/>
        <v>0</v>
      </c>
      <c r="M10455">
        <v>0.04</v>
      </c>
      <c r="N10455">
        <f t="shared" si="1293"/>
        <v>3.3960531989175591E-3</v>
      </c>
    </row>
    <row r="10456" spans="1:14" x14ac:dyDescent="0.3">
      <c r="A10456">
        <f t="shared" si="1287"/>
        <v>105</v>
      </c>
      <c r="E10456" s="105">
        <f t="shared" si="1288"/>
        <v>0</v>
      </c>
      <c r="I10456" s="105">
        <f t="shared" si="1289"/>
        <v>0</v>
      </c>
      <c r="J10456" s="105">
        <f t="shared" si="1290"/>
        <v>0</v>
      </c>
      <c r="K10456" s="105">
        <f t="shared" si="1291"/>
        <v>0</v>
      </c>
      <c r="L10456" s="105">
        <f t="shared" si="1292"/>
        <v>0</v>
      </c>
      <c r="M10456">
        <v>0.04</v>
      </c>
      <c r="N10456">
        <f t="shared" si="1293"/>
        <v>3.3960531989175591E-3</v>
      </c>
    </row>
    <row r="10457" spans="1:14" x14ac:dyDescent="0.3">
      <c r="A10457">
        <f t="shared" si="1287"/>
        <v>105</v>
      </c>
      <c r="E10457" s="105">
        <f t="shared" si="1288"/>
        <v>0</v>
      </c>
      <c r="I10457" s="105">
        <f t="shared" si="1289"/>
        <v>0</v>
      </c>
      <c r="J10457" s="105">
        <f t="shared" si="1290"/>
        <v>0</v>
      </c>
      <c r="K10457" s="105">
        <f t="shared" si="1291"/>
        <v>0</v>
      </c>
      <c r="L10457" s="105">
        <f t="shared" si="1292"/>
        <v>0</v>
      </c>
      <c r="M10457">
        <v>0.04</v>
      </c>
      <c r="N10457">
        <f t="shared" si="1293"/>
        <v>3.3960531989175591E-3</v>
      </c>
    </row>
    <row r="10458" spans="1:14" x14ac:dyDescent="0.3">
      <c r="A10458">
        <f t="shared" si="1287"/>
        <v>105</v>
      </c>
      <c r="E10458" s="105">
        <f t="shared" si="1288"/>
        <v>0</v>
      </c>
      <c r="I10458" s="105">
        <f t="shared" si="1289"/>
        <v>0</v>
      </c>
      <c r="J10458" s="105">
        <f t="shared" si="1290"/>
        <v>0</v>
      </c>
      <c r="K10458" s="105">
        <f t="shared" si="1291"/>
        <v>0</v>
      </c>
      <c r="L10458" s="105">
        <f t="shared" si="1292"/>
        <v>0</v>
      </c>
      <c r="M10458">
        <v>0.04</v>
      </c>
      <c r="N10458">
        <f t="shared" si="1293"/>
        <v>3.3960531989175591E-3</v>
      </c>
    </row>
    <row r="10459" spans="1:14" x14ac:dyDescent="0.3">
      <c r="A10459">
        <f t="shared" si="1287"/>
        <v>105</v>
      </c>
      <c r="E10459" s="105">
        <f t="shared" si="1288"/>
        <v>0</v>
      </c>
      <c r="I10459" s="105">
        <f t="shared" si="1289"/>
        <v>0</v>
      </c>
      <c r="J10459" s="105">
        <f t="shared" si="1290"/>
        <v>0</v>
      </c>
      <c r="K10459" s="105">
        <f t="shared" si="1291"/>
        <v>0</v>
      </c>
      <c r="L10459" s="105">
        <f t="shared" si="1292"/>
        <v>0</v>
      </c>
      <c r="M10459">
        <v>0.04</v>
      </c>
      <c r="N10459">
        <f t="shared" si="1293"/>
        <v>3.3960531989175591E-3</v>
      </c>
    </row>
    <row r="10460" spans="1:14" x14ac:dyDescent="0.3">
      <c r="A10460">
        <f t="shared" si="1287"/>
        <v>105</v>
      </c>
      <c r="E10460" s="105">
        <f t="shared" si="1288"/>
        <v>0</v>
      </c>
      <c r="I10460" s="105">
        <f t="shared" si="1289"/>
        <v>0</v>
      </c>
      <c r="J10460" s="105">
        <f t="shared" si="1290"/>
        <v>0</v>
      </c>
      <c r="K10460" s="105">
        <f t="shared" si="1291"/>
        <v>0</v>
      </c>
      <c r="L10460" s="105">
        <f t="shared" si="1292"/>
        <v>0</v>
      </c>
      <c r="M10460">
        <v>0.04</v>
      </c>
      <c r="N10460">
        <f t="shared" si="1293"/>
        <v>3.3960531989175591E-3</v>
      </c>
    </row>
    <row r="10461" spans="1:14" x14ac:dyDescent="0.3">
      <c r="A10461">
        <f t="shared" si="1287"/>
        <v>105</v>
      </c>
      <c r="E10461" s="105">
        <f t="shared" si="1288"/>
        <v>0</v>
      </c>
      <c r="I10461" s="105">
        <f t="shared" si="1289"/>
        <v>0</v>
      </c>
      <c r="J10461" s="105">
        <f t="shared" si="1290"/>
        <v>0</v>
      </c>
      <c r="K10461" s="105">
        <f t="shared" si="1291"/>
        <v>0</v>
      </c>
      <c r="L10461" s="105">
        <f t="shared" si="1292"/>
        <v>0</v>
      </c>
      <c r="M10461">
        <v>0.04</v>
      </c>
      <c r="N10461">
        <f t="shared" si="1293"/>
        <v>3.3960531989175591E-3</v>
      </c>
    </row>
    <row r="10462" spans="1:14" x14ac:dyDescent="0.3">
      <c r="A10462">
        <f t="shared" si="1287"/>
        <v>105</v>
      </c>
      <c r="E10462" s="105">
        <f t="shared" si="1288"/>
        <v>0</v>
      </c>
      <c r="I10462" s="105">
        <f t="shared" si="1289"/>
        <v>0</v>
      </c>
      <c r="J10462" s="105">
        <f t="shared" si="1290"/>
        <v>0</v>
      </c>
      <c r="K10462" s="105">
        <f t="shared" si="1291"/>
        <v>0</v>
      </c>
      <c r="L10462" s="105">
        <f t="shared" si="1292"/>
        <v>0</v>
      </c>
      <c r="M10462">
        <v>0.04</v>
      </c>
      <c r="N10462">
        <f t="shared" si="1293"/>
        <v>3.3960531989175591E-3</v>
      </c>
    </row>
    <row r="10463" spans="1:14" x14ac:dyDescent="0.3">
      <c r="A10463">
        <f t="shared" si="1287"/>
        <v>105</v>
      </c>
      <c r="E10463" s="105">
        <f t="shared" si="1288"/>
        <v>0</v>
      </c>
      <c r="I10463" s="105">
        <f t="shared" si="1289"/>
        <v>0</v>
      </c>
      <c r="J10463" s="105">
        <f t="shared" si="1290"/>
        <v>0</v>
      </c>
      <c r="K10463" s="105">
        <f t="shared" si="1291"/>
        <v>0</v>
      </c>
      <c r="L10463" s="105">
        <f t="shared" si="1292"/>
        <v>0</v>
      </c>
      <c r="M10463">
        <v>0.04</v>
      </c>
      <c r="N10463">
        <f t="shared" si="1293"/>
        <v>3.3960531989175591E-3</v>
      </c>
    </row>
    <row r="10464" spans="1:14" x14ac:dyDescent="0.3">
      <c r="A10464">
        <f t="shared" si="1287"/>
        <v>105</v>
      </c>
      <c r="E10464" s="105">
        <f t="shared" si="1288"/>
        <v>0</v>
      </c>
      <c r="I10464" s="105">
        <f t="shared" si="1289"/>
        <v>0</v>
      </c>
      <c r="J10464" s="105">
        <f t="shared" si="1290"/>
        <v>0</v>
      </c>
      <c r="K10464" s="105">
        <f t="shared" si="1291"/>
        <v>0</v>
      </c>
      <c r="L10464" s="105">
        <f t="shared" si="1292"/>
        <v>0</v>
      </c>
      <c r="M10464">
        <v>0.04</v>
      </c>
      <c r="N10464">
        <f t="shared" si="1293"/>
        <v>3.3960531989175591E-3</v>
      </c>
    </row>
    <row r="10465" spans="1:14" x14ac:dyDescent="0.3">
      <c r="A10465">
        <f t="shared" si="1287"/>
        <v>105</v>
      </c>
      <c r="E10465" s="105">
        <f t="shared" si="1288"/>
        <v>0</v>
      </c>
      <c r="I10465" s="105">
        <f t="shared" si="1289"/>
        <v>0</v>
      </c>
      <c r="J10465" s="105">
        <f t="shared" si="1290"/>
        <v>0</v>
      </c>
      <c r="K10465" s="105">
        <f t="shared" si="1291"/>
        <v>0</v>
      </c>
      <c r="L10465" s="105">
        <f t="shared" si="1292"/>
        <v>0</v>
      </c>
      <c r="M10465">
        <v>0.04</v>
      </c>
      <c r="N10465">
        <f t="shared" si="1293"/>
        <v>3.3960531989175591E-3</v>
      </c>
    </row>
    <row r="10466" spans="1:14" x14ac:dyDescent="0.3">
      <c r="A10466">
        <f t="shared" si="1287"/>
        <v>105</v>
      </c>
      <c r="E10466" s="105">
        <f t="shared" si="1288"/>
        <v>0</v>
      </c>
      <c r="I10466" s="105">
        <f t="shared" si="1289"/>
        <v>0</v>
      </c>
      <c r="J10466" s="105">
        <f t="shared" si="1290"/>
        <v>0</v>
      </c>
      <c r="K10466" s="105">
        <f t="shared" si="1291"/>
        <v>0</v>
      </c>
      <c r="L10466" s="105">
        <f t="shared" si="1292"/>
        <v>0</v>
      </c>
      <c r="M10466">
        <v>0.04</v>
      </c>
      <c r="N10466">
        <f t="shared" si="1293"/>
        <v>3.3960531989175591E-3</v>
      </c>
    </row>
    <row r="10467" spans="1:14" x14ac:dyDescent="0.3">
      <c r="A10467">
        <f t="shared" si="1287"/>
        <v>105</v>
      </c>
      <c r="E10467" s="105">
        <f t="shared" si="1288"/>
        <v>0</v>
      </c>
      <c r="I10467" s="105">
        <f t="shared" si="1289"/>
        <v>0</v>
      </c>
      <c r="J10467" s="105">
        <f t="shared" si="1290"/>
        <v>0</v>
      </c>
      <c r="K10467" s="105">
        <f t="shared" si="1291"/>
        <v>0</v>
      </c>
      <c r="L10467" s="105">
        <f t="shared" si="1292"/>
        <v>0</v>
      </c>
      <c r="M10467">
        <v>0.04</v>
      </c>
      <c r="N10467">
        <f t="shared" si="1293"/>
        <v>3.3960531989175591E-3</v>
      </c>
    </row>
    <row r="10468" spans="1:14" x14ac:dyDescent="0.3">
      <c r="A10468">
        <f t="shared" si="1287"/>
        <v>105</v>
      </c>
      <c r="E10468" s="105">
        <f t="shared" si="1288"/>
        <v>0</v>
      </c>
      <c r="I10468" s="105">
        <f t="shared" si="1289"/>
        <v>0</v>
      </c>
      <c r="J10468" s="105">
        <f t="shared" si="1290"/>
        <v>0</v>
      </c>
      <c r="K10468" s="105">
        <f t="shared" si="1291"/>
        <v>0</v>
      </c>
      <c r="L10468" s="105">
        <f t="shared" si="1292"/>
        <v>0</v>
      </c>
      <c r="M10468">
        <v>0.04</v>
      </c>
      <c r="N10468">
        <f t="shared" si="1293"/>
        <v>3.3960531989175591E-3</v>
      </c>
    </row>
    <row r="10469" spans="1:14" x14ac:dyDescent="0.3">
      <c r="A10469">
        <f t="shared" si="1287"/>
        <v>105</v>
      </c>
      <c r="E10469" s="105">
        <f t="shared" si="1288"/>
        <v>0</v>
      </c>
      <c r="I10469" s="105">
        <f t="shared" si="1289"/>
        <v>0</v>
      </c>
      <c r="J10469" s="105">
        <f t="shared" si="1290"/>
        <v>0</v>
      </c>
      <c r="K10469" s="105">
        <f t="shared" si="1291"/>
        <v>0</v>
      </c>
      <c r="L10469" s="105">
        <f t="shared" si="1292"/>
        <v>0</v>
      </c>
      <c r="M10469">
        <v>0.04</v>
      </c>
      <c r="N10469">
        <f t="shared" si="1293"/>
        <v>3.3960531989175591E-3</v>
      </c>
    </row>
    <row r="10470" spans="1:14" x14ac:dyDescent="0.3">
      <c r="A10470">
        <f t="shared" si="1287"/>
        <v>105</v>
      </c>
      <c r="E10470" s="105">
        <f t="shared" si="1288"/>
        <v>0</v>
      </c>
      <c r="I10470" s="105">
        <f t="shared" si="1289"/>
        <v>0</v>
      </c>
      <c r="J10470" s="105">
        <f t="shared" si="1290"/>
        <v>0</v>
      </c>
      <c r="K10470" s="105">
        <f t="shared" si="1291"/>
        <v>0</v>
      </c>
      <c r="L10470" s="105">
        <f t="shared" si="1292"/>
        <v>0</v>
      </c>
      <c r="M10470">
        <v>0.04</v>
      </c>
      <c r="N10470">
        <f t="shared" si="1293"/>
        <v>3.3960531989175591E-3</v>
      </c>
    </row>
    <row r="10471" spans="1:14" x14ac:dyDescent="0.3">
      <c r="A10471">
        <f t="shared" ref="A10471:A10534" si="1294">IF(COUNTIF(A10371:A10470,A10470)=100, A10470+1,A10470)</f>
        <v>105</v>
      </c>
      <c r="E10471" s="105">
        <f t="shared" ref="E10471:E10534" si="1295">MAX(0, E10371-K10371-L10371)</f>
        <v>0</v>
      </c>
      <c r="I10471" s="105">
        <f t="shared" ref="I10471:I10534" si="1296">IF(E10471&lt;I10371,J10471 + E10471, I10371)</f>
        <v>0</v>
      </c>
      <c r="J10471" s="105">
        <f t="shared" si="1290"/>
        <v>0</v>
      </c>
      <c r="K10471" s="105">
        <f t="shared" si="1291"/>
        <v>0</v>
      </c>
      <c r="L10471" s="105">
        <f t="shared" si="1292"/>
        <v>0</v>
      </c>
      <c r="M10471">
        <v>0.04</v>
      </c>
      <c r="N10471">
        <f t="shared" si="1293"/>
        <v>3.3960531989175591E-3</v>
      </c>
    </row>
    <row r="10472" spans="1:14" x14ac:dyDescent="0.3">
      <c r="A10472">
        <f t="shared" si="1294"/>
        <v>105</v>
      </c>
      <c r="E10472" s="105">
        <f t="shared" si="1295"/>
        <v>0</v>
      </c>
      <c r="I10472" s="105">
        <f t="shared" si="1296"/>
        <v>0</v>
      </c>
      <c r="J10472" s="105">
        <f t="shared" si="1290"/>
        <v>0</v>
      </c>
      <c r="K10472" s="105">
        <f t="shared" si="1291"/>
        <v>0</v>
      </c>
      <c r="L10472" s="105">
        <f t="shared" si="1292"/>
        <v>0</v>
      </c>
      <c r="M10472">
        <v>0.04</v>
      </c>
      <c r="N10472">
        <f t="shared" si="1293"/>
        <v>3.3960531989175591E-3</v>
      </c>
    </row>
    <row r="10473" spans="1:14" x14ac:dyDescent="0.3">
      <c r="A10473">
        <f t="shared" si="1294"/>
        <v>105</v>
      </c>
      <c r="E10473" s="105">
        <f t="shared" si="1295"/>
        <v>0</v>
      </c>
      <c r="I10473" s="105">
        <f t="shared" si="1296"/>
        <v>0</v>
      </c>
      <c r="J10473" s="105">
        <f t="shared" si="1290"/>
        <v>0</v>
      </c>
      <c r="K10473" s="105">
        <f t="shared" si="1291"/>
        <v>0</v>
      </c>
      <c r="L10473" s="105">
        <f t="shared" si="1292"/>
        <v>0</v>
      </c>
      <c r="M10473">
        <v>0.04</v>
      </c>
      <c r="N10473">
        <f t="shared" si="1293"/>
        <v>3.3960531989175591E-3</v>
      </c>
    </row>
    <row r="10474" spans="1:14" x14ac:dyDescent="0.3">
      <c r="A10474">
        <f t="shared" si="1294"/>
        <v>105</v>
      </c>
      <c r="E10474" s="105">
        <f t="shared" si="1295"/>
        <v>0</v>
      </c>
      <c r="I10474" s="105">
        <f t="shared" si="1296"/>
        <v>0</v>
      </c>
      <c r="J10474" s="105">
        <f t="shared" si="1290"/>
        <v>0</v>
      </c>
      <c r="K10474" s="105">
        <f t="shared" si="1291"/>
        <v>0</v>
      </c>
      <c r="L10474" s="105">
        <f t="shared" si="1292"/>
        <v>0</v>
      </c>
      <c r="M10474">
        <v>0.04</v>
      </c>
      <c r="N10474">
        <f t="shared" si="1293"/>
        <v>3.3960531989175591E-3</v>
      </c>
    </row>
    <row r="10475" spans="1:14" x14ac:dyDescent="0.3">
      <c r="A10475">
        <f t="shared" si="1294"/>
        <v>105</v>
      </c>
      <c r="E10475" s="105">
        <f t="shared" si="1295"/>
        <v>0</v>
      </c>
      <c r="I10475" s="105">
        <f t="shared" si="1296"/>
        <v>0</v>
      </c>
      <c r="J10475" s="105">
        <f t="shared" si="1290"/>
        <v>0</v>
      </c>
      <c r="K10475" s="105">
        <f t="shared" si="1291"/>
        <v>0</v>
      </c>
      <c r="L10475" s="105">
        <f t="shared" si="1292"/>
        <v>0</v>
      </c>
      <c r="M10475">
        <v>0.04</v>
      </c>
      <c r="N10475">
        <f t="shared" si="1293"/>
        <v>3.3960531989175591E-3</v>
      </c>
    </row>
    <row r="10476" spans="1:14" x14ac:dyDescent="0.3">
      <c r="A10476">
        <f t="shared" si="1294"/>
        <v>105</v>
      </c>
      <c r="E10476" s="105">
        <f t="shared" si="1295"/>
        <v>0</v>
      </c>
      <c r="I10476" s="105">
        <f t="shared" si="1296"/>
        <v>0</v>
      </c>
      <c r="J10476" s="105">
        <f t="shared" si="1290"/>
        <v>0</v>
      </c>
      <c r="K10476" s="105">
        <f t="shared" si="1291"/>
        <v>0</v>
      </c>
      <c r="L10476" s="105">
        <f t="shared" si="1292"/>
        <v>0</v>
      </c>
      <c r="M10476">
        <v>0.04</v>
      </c>
      <c r="N10476">
        <f t="shared" si="1293"/>
        <v>3.3960531989175591E-3</v>
      </c>
    </row>
    <row r="10477" spans="1:14" x14ac:dyDescent="0.3">
      <c r="A10477">
        <f t="shared" si="1294"/>
        <v>105</v>
      </c>
      <c r="E10477" s="105">
        <f t="shared" si="1295"/>
        <v>0</v>
      </c>
      <c r="I10477" s="105">
        <f t="shared" si="1296"/>
        <v>0</v>
      </c>
      <c r="J10477" s="105">
        <f t="shared" si="1290"/>
        <v>0</v>
      </c>
      <c r="K10477" s="105">
        <f t="shared" si="1291"/>
        <v>0</v>
      </c>
      <c r="L10477" s="105">
        <f t="shared" si="1292"/>
        <v>0</v>
      </c>
      <c r="M10477">
        <v>0.04</v>
      </c>
      <c r="N10477">
        <f t="shared" si="1293"/>
        <v>3.3960531989175591E-3</v>
      </c>
    </row>
    <row r="10478" spans="1:14" x14ac:dyDescent="0.3">
      <c r="A10478">
        <f t="shared" si="1294"/>
        <v>105</v>
      </c>
      <c r="E10478" s="105">
        <f t="shared" si="1295"/>
        <v>0</v>
      </c>
      <c r="I10478" s="105">
        <f t="shared" si="1296"/>
        <v>0</v>
      </c>
      <c r="J10478" s="105">
        <f t="shared" si="1290"/>
        <v>0</v>
      </c>
      <c r="K10478" s="105">
        <f t="shared" si="1291"/>
        <v>0</v>
      </c>
      <c r="L10478" s="105">
        <f t="shared" si="1292"/>
        <v>0</v>
      </c>
      <c r="M10478">
        <v>0.04</v>
      </c>
      <c r="N10478">
        <f t="shared" si="1293"/>
        <v>3.3960531989175591E-3</v>
      </c>
    </row>
    <row r="10479" spans="1:14" x14ac:dyDescent="0.3">
      <c r="A10479">
        <f t="shared" si="1294"/>
        <v>105</v>
      </c>
      <c r="E10479" s="105">
        <f t="shared" si="1295"/>
        <v>0</v>
      </c>
      <c r="I10479" s="105">
        <f t="shared" si="1296"/>
        <v>0</v>
      </c>
      <c r="J10479" s="105">
        <f t="shared" si="1290"/>
        <v>0</v>
      </c>
      <c r="K10479" s="105">
        <f t="shared" si="1291"/>
        <v>0</v>
      </c>
      <c r="L10479" s="105">
        <f t="shared" si="1292"/>
        <v>0</v>
      </c>
      <c r="M10479">
        <v>0.04</v>
      </c>
      <c r="N10479">
        <f t="shared" si="1293"/>
        <v>3.3960531989175591E-3</v>
      </c>
    </row>
    <row r="10480" spans="1:14" x14ac:dyDescent="0.3">
      <c r="A10480">
        <f t="shared" si="1294"/>
        <v>105</v>
      </c>
      <c r="E10480" s="105">
        <f t="shared" si="1295"/>
        <v>0</v>
      </c>
      <c r="I10480" s="105">
        <f t="shared" si="1296"/>
        <v>0</v>
      </c>
      <c r="J10480" s="105">
        <f t="shared" si="1290"/>
        <v>0</v>
      </c>
      <c r="K10480" s="105">
        <f t="shared" si="1291"/>
        <v>0</v>
      </c>
      <c r="L10480" s="105">
        <f t="shared" si="1292"/>
        <v>0</v>
      </c>
      <c r="M10480">
        <v>0.04</v>
      </c>
      <c r="N10480">
        <f t="shared" si="1293"/>
        <v>3.3960531989175591E-3</v>
      </c>
    </row>
    <row r="10481" spans="1:14" x14ac:dyDescent="0.3">
      <c r="A10481">
        <f t="shared" si="1294"/>
        <v>105</v>
      </c>
      <c r="E10481" s="105">
        <f t="shared" si="1295"/>
        <v>0</v>
      </c>
      <c r="I10481" s="105">
        <f t="shared" si="1296"/>
        <v>0</v>
      </c>
      <c r="J10481" s="105">
        <f t="shared" si="1290"/>
        <v>0</v>
      </c>
      <c r="K10481" s="105">
        <f t="shared" si="1291"/>
        <v>0</v>
      </c>
      <c r="L10481" s="105">
        <f t="shared" si="1292"/>
        <v>0</v>
      </c>
      <c r="M10481">
        <v>0.04</v>
      </c>
      <c r="N10481">
        <f t="shared" si="1293"/>
        <v>3.3960531989175591E-3</v>
      </c>
    </row>
    <row r="10482" spans="1:14" x14ac:dyDescent="0.3">
      <c r="A10482">
        <f t="shared" si="1294"/>
        <v>105</v>
      </c>
      <c r="E10482" s="105">
        <f t="shared" si="1295"/>
        <v>0</v>
      </c>
      <c r="I10482" s="105">
        <f t="shared" si="1296"/>
        <v>0</v>
      </c>
      <c r="J10482" s="105">
        <f t="shared" si="1290"/>
        <v>0</v>
      </c>
      <c r="K10482" s="105">
        <f t="shared" si="1291"/>
        <v>0</v>
      </c>
      <c r="L10482" s="105">
        <f t="shared" si="1292"/>
        <v>0</v>
      </c>
      <c r="M10482">
        <v>0.04</v>
      </c>
      <c r="N10482">
        <f t="shared" si="1293"/>
        <v>3.3960531989175591E-3</v>
      </c>
    </row>
    <row r="10483" spans="1:14" x14ac:dyDescent="0.3">
      <c r="A10483">
        <f t="shared" si="1294"/>
        <v>105</v>
      </c>
      <c r="E10483" s="105">
        <f t="shared" si="1295"/>
        <v>0</v>
      </c>
      <c r="I10483" s="105">
        <f t="shared" si="1296"/>
        <v>0</v>
      </c>
      <c r="J10483" s="105">
        <f t="shared" si="1290"/>
        <v>0</v>
      </c>
      <c r="K10483" s="105">
        <f t="shared" si="1291"/>
        <v>0</v>
      </c>
      <c r="L10483" s="105">
        <f t="shared" si="1292"/>
        <v>0</v>
      </c>
      <c r="M10483">
        <v>0.04</v>
      </c>
      <c r="N10483">
        <f t="shared" si="1293"/>
        <v>3.3960531989175591E-3</v>
      </c>
    </row>
    <row r="10484" spans="1:14" x14ac:dyDescent="0.3">
      <c r="A10484">
        <f t="shared" si="1294"/>
        <v>105</v>
      </c>
      <c r="E10484" s="105">
        <f t="shared" si="1295"/>
        <v>0</v>
      </c>
      <c r="I10484" s="105">
        <f t="shared" si="1296"/>
        <v>0</v>
      </c>
      <c r="J10484" s="105">
        <f t="shared" si="1290"/>
        <v>0</v>
      </c>
      <c r="K10484" s="105">
        <f t="shared" si="1291"/>
        <v>0</v>
      </c>
      <c r="L10484" s="105">
        <f t="shared" si="1292"/>
        <v>0</v>
      </c>
      <c r="M10484">
        <v>0.04</v>
      </c>
      <c r="N10484">
        <f t="shared" si="1293"/>
        <v>3.3960531989175591E-3</v>
      </c>
    </row>
    <row r="10485" spans="1:14" x14ac:dyDescent="0.3">
      <c r="A10485">
        <f t="shared" si="1294"/>
        <v>105</v>
      </c>
      <c r="E10485" s="105">
        <f t="shared" si="1295"/>
        <v>0</v>
      </c>
      <c r="I10485" s="105">
        <f t="shared" si="1296"/>
        <v>0</v>
      </c>
      <c r="J10485" s="105">
        <f t="shared" si="1290"/>
        <v>0</v>
      </c>
      <c r="K10485" s="105">
        <f t="shared" si="1291"/>
        <v>0</v>
      </c>
      <c r="L10485" s="105">
        <f t="shared" si="1292"/>
        <v>0</v>
      </c>
      <c r="M10485">
        <v>0.04</v>
      </c>
      <c r="N10485">
        <f t="shared" si="1293"/>
        <v>3.3960531989175591E-3</v>
      </c>
    </row>
    <row r="10486" spans="1:14" x14ac:dyDescent="0.3">
      <c r="A10486">
        <f t="shared" si="1294"/>
        <v>105</v>
      </c>
      <c r="E10486" s="105">
        <f t="shared" si="1295"/>
        <v>0</v>
      </c>
      <c r="I10486" s="105">
        <f t="shared" si="1296"/>
        <v>0</v>
      </c>
      <c r="J10486" s="105">
        <f t="shared" si="1290"/>
        <v>0</v>
      </c>
      <c r="K10486" s="105">
        <f t="shared" si="1291"/>
        <v>0</v>
      </c>
      <c r="L10486" s="105">
        <f t="shared" si="1292"/>
        <v>0</v>
      </c>
      <c r="M10486">
        <v>0.04</v>
      </c>
      <c r="N10486">
        <f t="shared" si="1293"/>
        <v>3.3960531989175591E-3</v>
      </c>
    </row>
    <row r="10487" spans="1:14" x14ac:dyDescent="0.3">
      <c r="A10487">
        <f t="shared" si="1294"/>
        <v>105</v>
      </c>
      <c r="E10487" s="105">
        <f t="shared" si="1295"/>
        <v>0</v>
      </c>
      <c r="I10487" s="105">
        <f t="shared" si="1296"/>
        <v>0</v>
      </c>
      <c r="J10487" s="105">
        <f t="shared" si="1290"/>
        <v>0</v>
      </c>
      <c r="K10487" s="105">
        <f t="shared" si="1291"/>
        <v>0</v>
      </c>
      <c r="L10487" s="105">
        <f t="shared" si="1292"/>
        <v>0</v>
      </c>
      <c r="M10487">
        <v>0.04</v>
      </c>
      <c r="N10487">
        <f t="shared" si="1293"/>
        <v>3.3960531989175591E-3</v>
      </c>
    </row>
    <row r="10488" spans="1:14" x14ac:dyDescent="0.3">
      <c r="A10488">
        <f t="shared" si="1294"/>
        <v>105</v>
      </c>
      <c r="E10488" s="105">
        <f t="shared" si="1295"/>
        <v>0</v>
      </c>
      <c r="I10488" s="105">
        <f t="shared" si="1296"/>
        <v>0</v>
      </c>
      <c r="J10488" s="105">
        <f t="shared" si="1290"/>
        <v>0</v>
      </c>
      <c r="K10488" s="105">
        <f t="shared" si="1291"/>
        <v>0</v>
      </c>
      <c r="L10488" s="105">
        <f t="shared" si="1292"/>
        <v>0</v>
      </c>
      <c r="M10488">
        <v>0.04</v>
      </c>
      <c r="N10488">
        <f t="shared" si="1293"/>
        <v>3.3960531989175591E-3</v>
      </c>
    </row>
    <row r="10489" spans="1:14" x14ac:dyDescent="0.3">
      <c r="A10489">
        <f t="shared" si="1294"/>
        <v>105</v>
      </c>
      <c r="E10489" s="105">
        <f t="shared" si="1295"/>
        <v>0</v>
      </c>
      <c r="I10489" s="105">
        <f t="shared" si="1296"/>
        <v>0</v>
      </c>
      <c r="J10489" s="105">
        <f t="shared" si="1290"/>
        <v>0</v>
      </c>
      <c r="K10489" s="105">
        <f t="shared" si="1291"/>
        <v>0</v>
      </c>
      <c r="L10489" s="105">
        <f t="shared" si="1292"/>
        <v>0</v>
      </c>
      <c r="M10489">
        <v>0.04</v>
      </c>
      <c r="N10489">
        <f t="shared" si="1293"/>
        <v>3.3960531989175591E-3</v>
      </c>
    </row>
    <row r="10490" spans="1:14" x14ac:dyDescent="0.3">
      <c r="A10490">
        <f t="shared" si="1294"/>
        <v>105</v>
      </c>
      <c r="E10490" s="105">
        <f t="shared" si="1295"/>
        <v>0</v>
      </c>
      <c r="I10490" s="105">
        <f t="shared" si="1296"/>
        <v>0</v>
      </c>
      <c r="J10490" s="105">
        <f t="shared" si="1290"/>
        <v>0</v>
      </c>
      <c r="K10490" s="105">
        <f t="shared" si="1291"/>
        <v>0</v>
      </c>
      <c r="L10490" s="105">
        <f t="shared" si="1292"/>
        <v>0</v>
      </c>
      <c r="M10490">
        <v>0.04</v>
      </c>
      <c r="N10490">
        <f t="shared" si="1293"/>
        <v>3.3960531989175591E-3</v>
      </c>
    </row>
    <row r="10491" spans="1:14" x14ac:dyDescent="0.3">
      <c r="A10491">
        <f t="shared" si="1294"/>
        <v>105</v>
      </c>
      <c r="E10491" s="105">
        <f t="shared" si="1295"/>
        <v>0</v>
      </c>
      <c r="I10491" s="105">
        <f t="shared" si="1296"/>
        <v>0</v>
      </c>
      <c r="J10491" s="105">
        <f t="shared" si="1290"/>
        <v>0</v>
      </c>
      <c r="K10491" s="105">
        <f t="shared" si="1291"/>
        <v>0</v>
      </c>
      <c r="L10491" s="105">
        <f t="shared" si="1292"/>
        <v>0</v>
      </c>
      <c r="M10491">
        <v>0.04</v>
      </c>
      <c r="N10491">
        <f t="shared" si="1293"/>
        <v>3.3960531989175591E-3</v>
      </c>
    </row>
    <row r="10492" spans="1:14" x14ac:dyDescent="0.3">
      <c r="A10492">
        <f t="shared" si="1294"/>
        <v>105</v>
      </c>
      <c r="E10492" s="105">
        <f t="shared" si="1295"/>
        <v>0</v>
      </c>
      <c r="I10492" s="105">
        <f t="shared" si="1296"/>
        <v>0</v>
      </c>
      <c r="J10492" s="105">
        <f t="shared" si="1290"/>
        <v>0</v>
      </c>
      <c r="K10492" s="105">
        <f t="shared" si="1291"/>
        <v>0</v>
      </c>
      <c r="L10492" s="105">
        <f t="shared" si="1292"/>
        <v>0</v>
      </c>
      <c r="M10492">
        <v>0.04</v>
      </c>
      <c r="N10492">
        <f t="shared" si="1293"/>
        <v>3.3960531989175591E-3</v>
      </c>
    </row>
    <row r="10493" spans="1:14" x14ac:dyDescent="0.3">
      <c r="A10493">
        <f t="shared" si="1294"/>
        <v>105</v>
      </c>
      <c r="E10493" s="105">
        <f t="shared" si="1295"/>
        <v>0</v>
      </c>
      <c r="I10493" s="105">
        <f t="shared" si="1296"/>
        <v>0</v>
      </c>
      <c r="J10493" s="105">
        <f t="shared" si="1290"/>
        <v>0</v>
      </c>
      <c r="K10493" s="105">
        <f t="shared" si="1291"/>
        <v>0</v>
      </c>
      <c r="L10493" s="105">
        <f t="shared" si="1292"/>
        <v>0</v>
      </c>
      <c r="M10493">
        <v>0.04</v>
      </c>
      <c r="N10493">
        <f t="shared" si="1293"/>
        <v>3.3960531989175591E-3</v>
      </c>
    </row>
    <row r="10494" spans="1:14" x14ac:dyDescent="0.3">
      <c r="A10494">
        <f t="shared" si="1294"/>
        <v>105</v>
      </c>
      <c r="E10494" s="105">
        <f t="shared" si="1295"/>
        <v>0</v>
      </c>
      <c r="I10494" s="105">
        <f t="shared" si="1296"/>
        <v>0</v>
      </c>
      <c r="J10494" s="105">
        <f t="shared" si="1290"/>
        <v>0</v>
      </c>
      <c r="K10494" s="105">
        <f t="shared" si="1291"/>
        <v>0</v>
      </c>
      <c r="L10494" s="105">
        <f t="shared" si="1292"/>
        <v>0</v>
      </c>
      <c r="M10494">
        <v>0.04</v>
      </c>
      <c r="N10494">
        <f t="shared" si="1293"/>
        <v>3.3960531989175591E-3</v>
      </c>
    </row>
    <row r="10495" spans="1:14" x14ac:dyDescent="0.3">
      <c r="A10495">
        <f t="shared" si="1294"/>
        <v>105</v>
      </c>
      <c r="E10495" s="105">
        <f t="shared" si="1295"/>
        <v>0</v>
      </c>
      <c r="I10495" s="105">
        <f t="shared" si="1296"/>
        <v>0</v>
      </c>
      <c r="J10495" s="105">
        <f t="shared" si="1290"/>
        <v>0</v>
      </c>
      <c r="K10495" s="105">
        <f t="shared" si="1291"/>
        <v>0</v>
      </c>
      <c r="L10495" s="105">
        <f t="shared" si="1292"/>
        <v>0</v>
      </c>
      <c r="M10495">
        <v>0.04</v>
      </c>
      <c r="N10495">
        <f t="shared" si="1293"/>
        <v>3.3960531989175591E-3</v>
      </c>
    </row>
    <row r="10496" spans="1:14" x14ac:dyDescent="0.3">
      <c r="A10496">
        <f t="shared" si="1294"/>
        <v>105</v>
      </c>
      <c r="E10496" s="105">
        <f t="shared" si="1295"/>
        <v>0</v>
      </c>
      <c r="I10496" s="105">
        <f t="shared" si="1296"/>
        <v>0</v>
      </c>
      <c r="J10496" s="105">
        <f t="shared" si="1290"/>
        <v>0</v>
      </c>
      <c r="K10496" s="105">
        <f t="shared" si="1291"/>
        <v>0</v>
      </c>
      <c r="L10496" s="105">
        <f t="shared" si="1292"/>
        <v>0</v>
      </c>
      <c r="M10496">
        <v>0.04</v>
      </c>
      <c r="N10496">
        <f t="shared" si="1293"/>
        <v>3.3960531989175591E-3</v>
      </c>
    </row>
    <row r="10497" spans="1:15" x14ac:dyDescent="0.3">
      <c r="A10497">
        <f t="shared" si="1294"/>
        <v>105</v>
      </c>
      <c r="E10497" s="105">
        <f t="shared" si="1295"/>
        <v>0</v>
      </c>
      <c r="I10497" s="105">
        <f t="shared" si="1296"/>
        <v>0</v>
      </c>
      <c r="J10497" s="105">
        <f t="shared" si="1290"/>
        <v>0</v>
      </c>
      <c r="K10497" s="105">
        <f t="shared" si="1291"/>
        <v>0</v>
      </c>
      <c r="L10497" s="105">
        <f t="shared" si="1292"/>
        <v>0</v>
      </c>
      <c r="M10497">
        <v>0.04</v>
      </c>
      <c r="N10497">
        <f t="shared" si="1293"/>
        <v>3.3960531989175591E-3</v>
      </c>
    </row>
    <row r="10498" spans="1:15" x14ac:dyDescent="0.3">
      <c r="A10498">
        <f t="shared" si="1294"/>
        <v>105</v>
      </c>
      <c r="E10498" s="105">
        <f t="shared" si="1295"/>
        <v>0</v>
      </c>
      <c r="I10498" s="105">
        <f t="shared" si="1296"/>
        <v>0</v>
      </c>
      <c r="J10498" s="105">
        <f t="shared" si="1290"/>
        <v>0</v>
      </c>
      <c r="K10498" s="105">
        <f t="shared" si="1291"/>
        <v>0</v>
      </c>
      <c r="L10498" s="105">
        <f t="shared" si="1292"/>
        <v>0</v>
      </c>
      <c r="M10498">
        <v>0.04</v>
      </c>
      <c r="N10498">
        <f t="shared" si="1293"/>
        <v>3.3960531989175591E-3</v>
      </c>
    </row>
    <row r="10499" spans="1:15" x14ac:dyDescent="0.3">
      <c r="A10499">
        <f t="shared" si="1294"/>
        <v>105</v>
      </c>
      <c r="E10499" s="105">
        <f t="shared" si="1295"/>
        <v>0</v>
      </c>
      <c r="I10499" s="105">
        <f t="shared" si="1296"/>
        <v>0</v>
      </c>
      <c r="J10499" s="105">
        <f t="shared" ref="J10499:J10562" si="1297">E10499*($H$2/12)</f>
        <v>0</v>
      </c>
      <c r="K10499" s="105">
        <f t="shared" ref="K10499:K10562" si="1298">I10499-J10499</f>
        <v>0</v>
      </c>
      <c r="L10499" s="105">
        <f t="shared" ref="L10499:L10562" si="1299">N10499*(E10499-K10499)</f>
        <v>0</v>
      </c>
      <c r="M10499">
        <v>0.04</v>
      </c>
      <c r="N10499">
        <f t="shared" ref="N10499:N10562" si="1300">1-(POWER(1-M10499,(1/12)))</f>
        <v>3.3960531989175591E-3</v>
      </c>
    </row>
    <row r="10500" spans="1:15" x14ac:dyDescent="0.3">
      <c r="A10500">
        <f t="shared" si="1294"/>
        <v>105</v>
      </c>
      <c r="E10500" s="105">
        <f t="shared" si="1295"/>
        <v>0</v>
      </c>
      <c r="I10500" s="105">
        <f t="shared" si="1296"/>
        <v>0</v>
      </c>
      <c r="J10500" s="105">
        <f t="shared" si="1297"/>
        <v>0</v>
      </c>
      <c r="K10500" s="105">
        <f t="shared" si="1298"/>
        <v>0</v>
      </c>
      <c r="L10500" s="105">
        <f t="shared" si="1299"/>
        <v>0</v>
      </c>
      <c r="M10500">
        <v>0.04</v>
      </c>
      <c r="N10500">
        <f t="shared" si="1300"/>
        <v>3.3960531989175591E-3</v>
      </c>
    </row>
    <row r="10501" spans="1:15" x14ac:dyDescent="0.3">
      <c r="A10501">
        <f t="shared" si="1294"/>
        <v>105</v>
      </c>
      <c r="E10501" s="105">
        <f t="shared" si="1295"/>
        <v>0</v>
      </c>
      <c r="I10501" s="105">
        <f t="shared" si="1296"/>
        <v>0</v>
      </c>
      <c r="J10501" s="105">
        <f t="shared" si="1297"/>
        <v>0</v>
      </c>
      <c r="K10501" s="105">
        <f t="shared" si="1298"/>
        <v>0</v>
      </c>
      <c r="L10501" s="105">
        <f t="shared" si="1299"/>
        <v>0</v>
      </c>
      <c r="M10501">
        <v>0.04</v>
      </c>
      <c r="N10501">
        <f t="shared" si="1300"/>
        <v>3.3960531989175591E-3</v>
      </c>
      <c r="O10501" s="105" t="e">
        <f t="shared" ref="O10501" si="1301">SUM(I10402:I10501)</f>
        <v>#REF!</v>
      </c>
    </row>
    <row r="10502" spans="1:15" x14ac:dyDescent="0.3">
      <c r="A10502">
        <f t="shared" si="1294"/>
        <v>106</v>
      </c>
      <c r="E10502" s="105" t="e">
        <f t="shared" si="1295"/>
        <v>#REF!</v>
      </c>
      <c r="I10502" s="105" t="e">
        <f t="shared" si="1296"/>
        <v>#REF!</v>
      </c>
      <c r="J10502" s="105" t="e">
        <f t="shared" si="1297"/>
        <v>#REF!</v>
      </c>
      <c r="K10502" s="105" t="e">
        <f t="shared" si="1298"/>
        <v>#REF!</v>
      </c>
      <c r="L10502" s="105" t="e">
        <f t="shared" si="1299"/>
        <v>#REF!</v>
      </c>
      <c r="M10502">
        <v>0.04</v>
      </c>
      <c r="N10502">
        <f t="shared" si="1300"/>
        <v>3.3960531989175591E-3</v>
      </c>
    </row>
    <row r="10503" spans="1:15" x14ac:dyDescent="0.3">
      <c r="A10503">
        <f t="shared" si="1294"/>
        <v>106</v>
      </c>
      <c r="E10503" s="105" t="e">
        <f t="shared" si="1295"/>
        <v>#REF!</v>
      </c>
      <c r="I10503" s="105" t="e">
        <f t="shared" si="1296"/>
        <v>#REF!</v>
      </c>
      <c r="J10503" s="105" t="e">
        <f t="shared" si="1297"/>
        <v>#REF!</v>
      </c>
      <c r="K10503" s="105" t="e">
        <f t="shared" si="1298"/>
        <v>#REF!</v>
      </c>
      <c r="L10503" s="105" t="e">
        <f t="shared" si="1299"/>
        <v>#REF!</v>
      </c>
      <c r="M10503">
        <v>0.04</v>
      </c>
      <c r="N10503">
        <f t="shared" si="1300"/>
        <v>3.3960531989175591E-3</v>
      </c>
    </row>
    <row r="10504" spans="1:15" x14ac:dyDescent="0.3">
      <c r="A10504">
        <f t="shared" si="1294"/>
        <v>106</v>
      </c>
      <c r="E10504" s="105" t="e">
        <f t="shared" si="1295"/>
        <v>#REF!</v>
      </c>
      <c r="I10504" s="105" t="e">
        <f t="shared" si="1296"/>
        <v>#REF!</v>
      </c>
      <c r="J10504" s="105" t="e">
        <f t="shared" si="1297"/>
        <v>#REF!</v>
      </c>
      <c r="K10504" s="105" t="e">
        <f t="shared" si="1298"/>
        <v>#REF!</v>
      </c>
      <c r="L10504" s="105" t="e">
        <f t="shared" si="1299"/>
        <v>#REF!</v>
      </c>
      <c r="M10504">
        <v>0.04</v>
      </c>
      <c r="N10504">
        <f t="shared" si="1300"/>
        <v>3.3960531989175591E-3</v>
      </c>
    </row>
    <row r="10505" spans="1:15" x14ac:dyDescent="0.3">
      <c r="A10505">
        <f t="shared" si="1294"/>
        <v>106</v>
      </c>
      <c r="E10505" s="105">
        <f t="shared" si="1295"/>
        <v>0</v>
      </c>
      <c r="I10505" s="105">
        <f t="shared" si="1296"/>
        <v>0</v>
      </c>
      <c r="J10505" s="105">
        <f t="shared" si="1297"/>
        <v>0</v>
      </c>
      <c r="K10505" s="105">
        <f t="shared" si="1298"/>
        <v>0</v>
      </c>
      <c r="L10505" s="105">
        <f t="shared" si="1299"/>
        <v>0</v>
      </c>
      <c r="M10505">
        <v>0.04</v>
      </c>
      <c r="N10505">
        <f t="shared" si="1300"/>
        <v>3.3960531989175591E-3</v>
      </c>
    </row>
    <row r="10506" spans="1:15" x14ac:dyDescent="0.3">
      <c r="A10506">
        <f t="shared" si="1294"/>
        <v>106</v>
      </c>
      <c r="E10506" s="105">
        <f t="shared" si="1295"/>
        <v>0</v>
      </c>
      <c r="I10506" s="105">
        <f t="shared" si="1296"/>
        <v>0</v>
      </c>
      <c r="J10506" s="105">
        <f t="shared" si="1297"/>
        <v>0</v>
      </c>
      <c r="K10506" s="105">
        <f t="shared" si="1298"/>
        <v>0</v>
      </c>
      <c r="L10506" s="105">
        <f t="shared" si="1299"/>
        <v>0</v>
      </c>
      <c r="M10506">
        <v>0.04</v>
      </c>
      <c r="N10506">
        <f t="shared" si="1300"/>
        <v>3.3960531989175591E-3</v>
      </c>
    </row>
    <row r="10507" spans="1:15" x14ac:dyDescent="0.3">
      <c r="A10507">
        <f t="shared" si="1294"/>
        <v>106</v>
      </c>
      <c r="E10507" s="105">
        <f t="shared" si="1295"/>
        <v>0</v>
      </c>
      <c r="I10507" s="105">
        <f t="shared" si="1296"/>
        <v>0</v>
      </c>
      <c r="J10507" s="105">
        <f t="shared" si="1297"/>
        <v>0</v>
      </c>
      <c r="K10507" s="105">
        <f t="shared" si="1298"/>
        <v>0</v>
      </c>
      <c r="L10507" s="105">
        <f t="shared" si="1299"/>
        <v>0</v>
      </c>
      <c r="M10507">
        <v>0.04</v>
      </c>
      <c r="N10507">
        <f t="shared" si="1300"/>
        <v>3.3960531989175591E-3</v>
      </c>
    </row>
    <row r="10508" spans="1:15" x14ac:dyDescent="0.3">
      <c r="A10508">
        <f t="shared" si="1294"/>
        <v>106</v>
      </c>
      <c r="E10508" s="105">
        <f t="shared" si="1295"/>
        <v>0</v>
      </c>
      <c r="I10508" s="105">
        <f t="shared" si="1296"/>
        <v>0</v>
      </c>
      <c r="J10508" s="105">
        <f t="shared" si="1297"/>
        <v>0</v>
      </c>
      <c r="K10508" s="105">
        <f t="shared" si="1298"/>
        <v>0</v>
      </c>
      <c r="L10508" s="105">
        <f t="shared" si="1299"/>
        <v>0</v>
      </c>
      <c r="M10508">
        <v>0.04</v>
      </c>
      <c r="N10508">
        <f t="shared" si="1300"/>
        <v>3.3960531989175591E-3</v>
      </c>
    </row>
    <row r="10509" spans="1:15" x14ac:dyDescent="0.3">
      <c r="A10509">
        <f t="shared" si="1294"/>
        <v>106</v>
      </c>
      <c r="E10509" s="105">
        <f t="shared" si="1295"/>
        <v>0</v>
      </c>
      <c r="I10509" s="105">
        <f t="shared" si="1296"/>
        <v>0</v>
      </c>
      <c r="J10509" s="105">
        <f t="shared" si="1297"/>
        <v>0</v>
      </c>
      <c r="K10509" s="105">
        <f t="shared" si="1298"/>
        <v>0</v>
      </c>
      <c r="L10509" s="105">
        <f t="shared" si="1299"/>
        <v>0</v>
      </c>
      <c r="M10509">
        <v>0.04</v>
      </c>
      <c r="N10509">
        <f t="shared" si="1300"/>
        <v>3.3960531989175591E-3</v>
      </c>
    </row>
    <row r="10510" spans="1:15" x14ac:dyDescent="0.3">
      <c r="A10510">
        <f t="shared" si="1294"/>
        <v>106</v>
      </c>
      <c r="E10510" s="105">
        <f t="shared" si="1295"/>
        <v>0</v>
      </c>
      <c r="I10510" s="105">
        <f t="shared" si="1296"/>
        <v>0</v>
      </c>
      <c r="J10510" s="105">
        <f t="shared" si="1297"/>
        <v>0</v>
      </c>
      <c r="K10510" s="105">
        <f t="shared" si="1298"/>
        <v>0</v>
      </c>
      <c r="L10510" s="105">
        <f t="shared" si="1299"/>
        <v>0</v>
      </c>
      <c r="M10510">
        <v>0.04</v>
      </c>
      <c r="N10510">
        <f t="shared" si="1300"/>
        <v>3.3960531989175591E-3</v>
      </c>
    </row>
    <row r="10511" spans="1:15" x14ac:dyDescent="0.3">
      <c r="A10511">
        <f t="shared" si="1294"/>
        <v>106</v>
      </c>
      <c r="E10511" s="105">
        <f t="shared" si="1295"/>
        <v>0</v>
      </c>
      <c r="I10511" s="105">
        <f t="shared" si="1296"/>
        <v>0</v>
      </c>
      <c r="J10511" s="105">
        <f t="shared" si="1297"/>
        <v>0</v>
      </c>
      <c r="K10511" s="105">
        <f t="shared" si="1298"/>
        <v>0</v>
      </c>
      <c r="L10511" s="105">
        <f t="shared" si="1299"/>
        <v>0</v>
      </c>
      <c r="M10511">
        <v>0.04</v>
      </c>
      <c r="N10511">
        <f t="shared" si="1300"/>
        <v>3.3960531989175591E-3</v>
      </c>
    </row>
    <row r="10512" spans="1:15" x14ac:dyDescent="0.3">
      <c r="A10512">
        <f t="shared" si="1294"/>
        <v>106</v>
      </c>
      <c r="E10512" s="105">
        <f t="shared" si="1295"/>
        <v>0</v>
      </c>
      <c r="I10512" s="105">
        <f t="shared" si="1296"/>
        <v>0</v>
      </c>
      <c r="J10512" s="105">
        <f t="shared" si="1297"/>
        <v>0</v>
      </c>
      <c r="K10512" s="105">
        <f t="shared" si="1298"/>
        <v>0</v>
      </c>
      <c r="L10512" s="105">
        <f t="shared" si="1299"/>
        <v>0</v>
      </c>
      <c r="M10512">
        <v>0.04</v>
      </c>
      <c r="N10512">
        <f t="shared" si="1300"/>
        <v>3.3960531989175591E-3</v>
      </c>
    </row>
    <row r="10513" spans="1:14" x14ac:dyDescent="0.3">
      <c r="A10513">
        <f t="shared" si="1294"/>
        <v>106</v>
      </c>
      <c r="E10513" s="105">
        <f t="shared" si="1295"/>
        <v>0</v>
      </c>
      <c r="I10513" s="105">
        <f t="shared" si="1296"/>
        <v>0</v>
      </c>
      <c r="J10513" s="105">
        <f t="shared" si="1297"/>
        <v>0</v>
      </c>
      <c r="K10513" s="105">
        <f t="shared" si="1298"/>
        <v>0</v>
      </c>
      <c r="L10513" s="105">
        <f t="shared" si="1299"/>
        <v>0</v>
      </c>
      <c r="M10513">
        <v>0.04</v>
      </c>
      <c r="N10513">
        <f t="shared" si="1300"/>
        <v>3.3960531989175591E-3</v>
      </c>
    </row>
    <row r="10514" spans="1:14" x14ac:dyDescent="0.3">
      <c r="A10514">
        <f t="shared" si="1294"/>
        <v>106</v>
      </c>
      <c r="E10514" s="105">
        <f t="shared" si="1295"/>
        <v>0</v>
      </c>
      <c r="I10514" s="105">
        <f t="shared" si="1296"/>
        <v>0</v>
      </c>
      <c r="J10514" s="105">
        <f t="shared" si="1297"/>
        <v>0</v>
      </c>
      <c r="K10514" s="105">
        <f t="shared" si="1298"/>
        <v>0</v>
      </c>
      <c r="L10514" s="105">
        <f t="shared" si="1299"/>
        <v>0</v>
      </c>
      <c r="M10514">
        <v>0.04</v>
      </c>
      <c r="N10514">
        <f t="shared" si="1300"/>
        <v>3.3960531989175591E-3</v>
      </c>
    </row>
    <row r="10515" spans="1:14" x14ac:dyDescent="0.3">
      <c r="A10515">
        <f t="shared" si="1294"/>
        <v>106</v>
      </c>
      <c r="E10515" s="105">
        <f t="shared" si="1295"/>
        <v>0</v>
      </c>
      <c r="I10515" s="105">
        <f t="shared" si="1296"/>
        <v>0</v>
      </c>
      <c r="J10515" s="105">
        <f t="shared" si="1297"/>
        <v>0</v>
      </c>
      <c r="K10515" s="105">
        <f t="shared" si="1298"/>
        <v>0</v>
      </c>
      <c r="L10515" s="105">
        <f t="shared" si="1299"/>
        <v>0</v>
      </c>
      <c r="M10515">
        <v>0.04</v>
      </c>
      <c r="N10515">
        <f t="shared" si="1300"/>
        <v>3.3960531989175591E-3</v>
      </c>
    </row>
    <row r="10516" spans="1:14" x14ac:dyDescent="0.3">
      <c r="A10516">
        <f t="shared" si="1294"/>
        <v>106</v>
      </c>
      <c r="E10516" s="105">
        <f t="shared" si="1295"/>
        <v>0</v>
      </c>
      <c r="I10516" s="105">
        <f t="shared" si="1296"/>
        <v>0</v>
      </c>
      <c r="J10516" s="105">
        <f t="shared" si="1297"/>
        <v>0</v>
      </c>
      <c r="K10516" s="105">
        <f t="shared" si="1298"/>
        <v>0</v>
      </c>
      <c r="L10516" s="105">
        <f t="shared" si="1299"/>
        <v>0</v>
      </c>
      <c r="M10516">
        <v>0.04</v>
      </c>
      <c r="N10516">
        <f t="shared" si="1300"/>
        <v>3.3960531989175591E-3</v>
      </c>
    </row>
    <row r="10517" spans="1:14" x14ac:dyDescent="0.3">
      <c r="A10517">
        <f t="shared" si="1294"/>
        <v>106</v>
      </c>
      <c r="E10517" s="105">
        <f t="shared" si="1295"/>
        <v>0</v>
      </c>
      <c r="I10517" s="105">
        <f t="shared" si="1296"/>
        <v>0</v>
      </c>
      <c r="J10517" s="105">
        <f t="shared" si="1297"/>
        <v>0</v>
      </c>
      <c r="K10517" s="105">
        <f t="shared" si="1298"/>
        <v>0</v>
      </c>
      <c r="L10517" s="105">
        <f t="shared" si="1299"/>
        <v>0</v>
      </c>
      <c r="M10517">
        <v>0.04</v>
      </c>
      <c r="N10517">
        <f t="shared" si="1300"/>
        <v>3.3960531989175591E-3</v>
      </c>
    </row>
    <row r="10518" spans="1:14" x14ac:dyDescent="0.3">
      <c r="A10518">
        <f t="shared" si="1294"/>
        <v>106</v>
      </c>
      <c r="E10518" s="105">
        <f t="shared" si="1295"/>
        <v>0</v>
      </c>
      <c r="I10518" s="105">
        <f t="shared" si="1296"/>
        <v>0</v>
      </c>
      <c r="J10518" s="105">
        <f t="shared" si="1297"/>
        <v>0</v>
      </c>
      <c r="K10518" s="105">
        <f t="shared" si="1298"/>
        <v>0</v>
      </c>
      <c r="L10518" s="105">
        <f t="shared" si="1299"/>
        <v>0</v>
      </c>
      <c r="M10518">
        <v>0.04</v>
      </c>
      <c r="N10518">
        <f t="shared" si="1300"/>
        <v>3.3960531989175591E-3</v>
      </c>
    </row>
    <row r="10519" spans="1:14" x14ac:dyDescent="0.3">
      <c r="A10519">
        <f t="shared" si="1294"/>
        <v>106</v>
      </c>
      <c r="E10519" s="105">
        <f t="shared" si="1295"/>
        <v>0</v>
      </c>
      <c r="I10519" s="105">
        <f t="shared" si="1296"/>
        <v>0</v>
      </c>
      <c r="J10519" s="105">
        <f t="shared" si="1297"/>
        <v>0</v>
      </c>
      <c r="K10519" s="105">
        <f t="shared" si="1298"/>
        <v>0</v>
      </c>
      <c r="L10519" s="105">
        <f t="shared" si="1299"/>
        <v>0</v>
      </c>
      <c r="M10519">
        <v>0.04</v>
      </c>
      <c r="N10519">
        <f t="shared" si="1300"/>
        <v>3.3960531989175591E-3</v>
      </c>
    </row>
    <row r="10520" spans="1:14" x14ac:dyDescent="0.3">
      <c r="A10520">
        <f t="shared" si="1294"/>
        <v>106</v>
      </c>
      <c r="E10520" s="105">
        <f t="shared" si="1295"/>
        <v>0</v>
      </c>
      <c r="I10520" s="105">
        <f t="shared" si="1296"/>
        <v>0</v>
      </c>
      <c r="J10520" s="105">
        <f t="shared" si="1297"/>
        <v>0</v>
      </c>
      <c r="K10520" s="105">
        <f t="shared" si="1298"/>
        <v>0</v>
      </c>
      <c r="L10520" s="105">
        <f t="shared" si="1299"/>
        <v>0</v>
      </c>
      <c r="M10520">
        <v>0.04</v>
      </c>
      <c r="N10520">
        <f t="shared" si="1300"/>
        <v>3.3960531989175591E-3</v>
      </c>
    </row>
    <row r="10521" spans="1:14" x14ac:dyDescent="0.3">
      <c r="A10521">
        <f t="shared" si="1294"/>
        <v>106</v>
      </c>
      <c r="E10521" s="105">
        <f t="shared" si="1295"/>
        <v>0</v>
      </c>
      <c r="I10521" s="105">
        <f t="shared" si="1296"/>
        <v>0</v>
      </c>
      <c r="J10521" s="105">
        <f t="shared" si="1297"/>
        <v>0</v>
      </c>
      <c r="K10521" s="105">
        <f t="shared" si="1298"/>
        <v>0</v>
      </c>
      <c r="L10521" s="105">
        <f t="shared" si="1299"/>
        <v>0</v>
      </c>
      <c r="M10521">
        <v>0.04</v>
      </c>
      <c r="N10521">
        <f t="shared" si="1300"/>
        <v>3.3960531989175591E-3</v>
      </c>
    </row>
    <row r="10522" spans="1:14" x14ac:dyDescent="0.3">
      <c r="A10522">
        <f t="shared" si="1294"/>
        <v>106</v>
      </c>
      <c r="E10522" s="105">
        <f t="shared" si="1295"/>
        <v>0</v>
      </c>
      <c r="I10522" s="105">
        <f t="shared" si="1296"/>
        <v>0</v>
      </c>
      <c r="J10522" s="105">
        <f t="shared" si="1297"/>
        <v>0</v>
      </c>
      <c r="K10522" s="105">
        <f t="shared" si="1298"/>
        <v>0</v>
      </c>
      <c r="L10522" s="105">
        <f t="shared" si="1299"/>
        <v>0</v>
      </c>
      <c r="M10522">
        <v>0.04</v>
      </c>
      <c r="N10522">
        <f t="shared" si="1300"/>
        <v>3.3960531989175591E-3</v>
      </c>
    </row>
    <row r="10523" spans="1:14" x14ac:dyDescent="0.3">
      <c r="A10523">
        <f t="shared" si="1294"/>
        <v>106</v>
      </c>
      <c r="E10523" s="105">
        <f t="shared" si="1295"/>
        <v>0</v>
      </c>
      <c r="I10523" s="105">
        <f t="shared" si="1296"/>
        <v>0</v>
      </c>
      <c r="J10523" s="105">
        <f t="shared" si="1297"/>
        <v>0</v>
      </c>
      <c r="K10523" s="105">
        <f t="shared" si="1298"/>
        <v>0</v>
      </c>
      <c r="L10523" s="105">
        <f t="shared" si="1299"/>
        <v>0</v>
      </c>
      <c r="M10523">
        <v>0.04</v>
      </c>
      <c r="N10523">
        <f t="shared" si="1300"/>
        <v>3.3960531989175591E-3</v>
      </c>
    </row>
    <row r="10524" spans="1:14" x14ac:dyDescent="0.3">
      <c r="A10524">
        <f t="shared" si="1294"/>
        <v>106</v>
      </c>
      <c r="E10524" s="105">
        <f t="shared" si="1295"/>
        <v>0</v>
      </c>
      <c r="I10524" s="105">
        <f t="shared" si="1296"/>
        <v>0</v>
      </c>
      <c r="J10524" s="105">
        <f t="shared" si="1297"/>
        <v>0</v>
      </c>
      <c r="K10524" s="105">
        <f t="shared" si="1298"/>
        <v>0</v>
      </c>
      <c r="L10524" s="105">
        <f t="shared" si="1299"/>
        <v>0</v>
      </c>
      <c r="M10524">
        <v>0.04</v>
      </c>
      <c r="N10524">
        <f t="shared" si="1300"/>
        <v>3.3960531989175591E-3</v>
      </c>
    </row>
    <row r="10525" spans="1:14" x14ac:dyDescent="0.3">
      <c r="A10525">
        <f t="shared" si="1294"/>
        <v>106</v>
      </c>
      <c r="E10525" s="105">
        <f t="shared" si="1295"/>
        <v>0</v>
      </c>
      <c r="I10525" s="105">
        <f t="shared" si="1296"/>
        <v>0</v>
      </c>
      <c r="J10525" s="105">
        <f t="shared" si="1297"/>
        <v>0</v>
      </c>
      <c r="K10525" s="105">
        <f t="shared" si="1298"/>
        <v>0</v>
      </c>
      <c r="L10525" s="105">
        <f t="shared" si="1299"/>
        <v>0</v>
      </c>
      <c r="M10525">
        <v>0.04</v>
      </c>
      <c r="N10525">
        <f t="shared" si="1300"/>
        <v>3.3960531989175591E-3</v>
      </c>
    </row>
    <row r="10526" spans="1:14" x14ac:dyDescent="0.3">
      <c r="A10526">
        <f t="shared" si="1294"/>
        <v>106</v>
      </c>
      <c r="E10526" s="105">
        <f t="shared" si="1295"/>
        <v>0</v>
      </c>
      <c r="I10526" s="105">
        <f t="shared" si="1296"/>
        <v>0</v>
      </c>
      <c r="J10526" s="105">
        <f t="shared" si="1297"/>
        <v>0</v>
      </c>
      <c r="K10526" s="105">
        <f t="shared" si="1298"/>
        <v>0</v>
      </c>
      <c r="L10526" s="105">
        <f t="shared" si="1299"/>
        <v>0</v>
      </c>
      <c r="M10526">
        <v>0.04</v>
      </c>
      <c r="N10526">
        <f t="shared" si="1300"/>
        <v>3.3960531989175591E-3</v>
      </c>
    </row>
    <row r="10527" spans="1:14" x14ac:dyDescent="0.3">
      <c r="A10527">
        <f t="shared" si="1294"/>
        <v>106</v>
      </c>
      <c r="E10527" s="105">
        <f t="shared" si="1295"/>
        <v>0</v>
      </c>
      <c r="I10527" s="105">
        <f t="shared" si="1296"/>
        <v>0</v>
      </c>
      <c r="J10527" s="105">
        <f t="shared" si="1297"/>
        <v>0</v>
      </c>
      <c r="K10527" s="105">
        <f t="shared" si="1298"/>
        <v>0</v>
      </c>
      <c r="L10527" s="105">
        <f t="shared" si="1299"/>
        <v>0</v>
      </c>
      <c r="M10527">
        <v>0.04</v>
      </c>
      <c r="N10527">
        <f t="shared" si="1300"/>
        <v>3.3960531989175591E-3</v>
      </c>
    </row>
    <row r="10528" spans="1:14" x14ac:dyDescent="0.3">
      <c r="A10528">
        <f t="shared" si="1294"/>
        <v>106</v>
      </c>
      <c r="E10528" s="105">
        <f t="shared" si="1295"/>
        <v>0</v>
      </c>
      <c r="I10528" s="105">
        <f t="shared" si="1296"/>
        <v>0</v>
      </c>
      <c r="J10528" s="105">
        <f t="shared" si="1297"/>
        <v>0</v>
      </c>
      <c r="K10528" s="105">
        <f t="shared" si="1298"/>
        <v>0</v>
      </c>
      <c r="L10528" s="105">
        <f t="shared" si="1299"/>
        <v>0</v>
      </c>
      <c r="M10528">
        <v>0.04</v>
      </c>
      <c r="N10528">
        <f t="shared" si="1300"/>
        <v>3.3960531989175591E-3</v>
      </c>
    </row>
    <row r="10529" spans="1:14" x14ac:dyDescent="0.3">
      <c r="A10529">
        <f t="shared" si="1294"/>
        <v>106</v>
      </c>
      <c r="E10529" s="105">
        <f t="shared" si="1295"/>
        <v>0</v>
      </c>
      <c r="I10529" s="105">
        <f t="shared" si="1296"/>
        <v>0</v>
      </c>
      <c r="J10529" s="105">
        <f t="shared" si="1297"/>
        <v>0</v>
      </c>
      <c r="K10529" s="105">
        <f t="shared" si="1298"/>
        <v>0</v>
      </c>
      <c r="L10529" s="105">
        <f t="shared" si="1299"/>
        <v>0</v>
      </c>
      <c r="M10529">
        <v>0.04</v>
      </c>
      <c r="N10529">
        <f t="shared" si="1300"/>
        <v>3.3960531989175591E-3</v>
      </c>
    </row>
    <row r="10530" spans="1:14" x14ac:dyDescent="0.3">
      <c r="A10530">
        <f t="shared" si="1294"/>
        <v>106</v>
      </c>
      <c r="E10530" s="105">
        <f t="shared" si="1295"/>
        <v>0</v>
      </c>
      <c r="I10530" s="105">
        <f t="shared" si="1296"/>
        <v>0</v>
      </c>
      <c r="J10530" s="105">
        <f t="shared" si="1297"/>
        <v>0</v>
      </c>
      <c r="K10530" s="105">
        <f t="shared" si="1298"/>
        <v>0</v>
      </c>
      <c r="L10530" s="105">
        <f t="shared" si="1299"/>
        <v>0</v>
      </c>
      <c r="M10530">
        <v>0.04</v>
      </c>
      <c r="N10530">
        <f t="shared" si="1300"/>
        <v>3.3960531989175591E-3</v>
      </c>
    </row>
    <row r="10531" spans="1:14" x14ac:dyDescent="0.3">
      <c r="A10531">
        <f t="shared" si="1294"/>
        <v>106</v>
      </c>
      <c r="E10531" s="105">
        <f t="shared" si="1295"/>
        <v>0</v>
      </c>
      <c r="I10531" s="105">
        <f t="shared" si="1296"/>
        <v>0</v>
      </c>
      <c r="J10531" s="105">
        <f t="shared" si="1297"/>
        <v>0</v>
      </c>
      <c r="K10531" s="105">
        <f t="shared" si="1298"/>
        <v>0</v>
      </c>
      <c r="L10531" s="105">
        <f t="shared" si="1299"/>
        <v>0</v>
      </c>
      <c r="M10531">
        <v>0.04</v>
      </c>
      <c r="N10531">
        <f t="shared" si="1300"/>
        <v>3.3960531989175591E-3</v>
      </c>
    </row>
    <row r="10532" spans="1:14" x14ac:dyDescent="0.3">
      <c r="A10532">
        <f t="shared" si="1294"/>
        <v>106</v>
      </c>
      <c r="E10532" s="105">
        <f t="shared" si="1295"/>
        <v>0</v>
      </c>
      <c r="I10532" s="105">
        <f t="shared" si="1296"/>
        <v>0</v>
      </c>
      <c r="J10532" s="105">
        <f t="shared" si="1297"/>
        <v>0</v>
      </c>
      <c r="K10532" s="105">
        <f t="shared" si="1298"/>
        <v>0</v>
      </c>
      <c r="L10532" s="105">
        <f t="shared" si="1299"/>
        <v>0</v>
      </c>
      <c r="M10532">
        <v>0.04</v>
      </c>
      <c r="N10532">
        <f t="shared" si="1300"/>
        <v>3.3960531989175591E-3</v>
      </c>
    </row>
    <row r="10533" spans="1:14" x14ac:dyDescent="0.3">
      <c r="A10533">
        <f t="shared" si="1294"/>
        <v>106</v>
      </c>
      <c r="E10533" s="105">
        <f t="shared" si="1295"/>
        <v>0</v>
      </c>
      <c r="I10533" s="105">
        <f t="shared" si="1296"/>
        <v>0</v>
      </c>
      <c r="J10533" s="105">
        <f t="shared" si="1297"/>
        <v>0</v>
      </c>
      <c r="K10533" s="105">
        <f t="shared" si="1298"/>
        <v>0</v>
      </c>
      <c r="L10533" s="105">
        <f t="shared" si="1299"/>
        <v>0</v>
      </c>
      <c r="M10533">
        <v>0.04</v>
      </c>
      <c r="N10533">
        <f t="shared" si="1300"/>
        <v>3.3960531989175591E-3</v>
      </c>
    </row>
    <row r="10534" spans="1:14" x14ac:dyDescent="0.3">
      <c r="A10534">
        <f t="shared" si="1294"/>
        <v>106</v>
      </c>
      <c r="E10534" s="105">
        <f t="shared" si="1295"/>
        <v>0</v>
      </c>
      <c r="I10534" s="105">
        <f t="shared" si="1296"/>
        <v>0</v>
      </c>
      <c r="J10534" s="105">
        <f t="shared" si="1297"/>
        <v>0</v>
      </c>
      <c r="K10534" s="105">
        <f t="shared" si="1298"/>
        <v>0</v>
      </c>
      <c r="L10534" s="105">
        <f t="shared" si="1299"/>
        <v>0</v>
      </c>
      <c r="M10534">
        <v>0.04</v>
      </c>
      <c r="N10534">
        <f t="shared" si="1300"/>
        <v>3.3960531989175591E-3</v>
      </c>
    </row>
    <row r="10535" spans="1:14" x14ac:dyDescent="0.3">
      <c r="A10535">
        <f t="shared" ref="A10535:A10598" si="1302">IF(COUNTIF(A10435:A10534,A10534)=100, A10534+1,A10534)</f>
        <v>106</v>
      </c>
      <c r="E10535" s="105">
        <f t="shared" ref="E10535:E10598" si="1303">MAX(0, E10435-K10435-L10435)</f>
        <v>0</v>
      </c>
      <c r="I10535" s="105">
        <f t="shared" ref="I10535:I10598" si="1304">IF(E10535&lt;I10435,J10535 + E10535, I10435)</f>
        <v>0</v>
      </c>
      <c r="J10535" s="105">
        <f t="shared" si="1297"/>
        <v>0</v>
      </c>
      <c r="K10535" s="105">
        <f t="shared" si="1298"/>
        <v>0</v>
      </c>
      <c r="L10535" s="105">
        <f t="shared" si="1299"/>
        <v>0</v>
      </c>
      <c r="M10535">
        <v>0.04</v>
      </c>
      <c r="N10535">
        <f t="shared" si="1300"/>
        <v>3.3960531989175591E-3</v>
      </c>
    </row>
    <row r="10536" spans="1:14" x14ac:dyDescent="0.3">
      <c r="A10536">
        <f t="shared" si="1302"/>
        <v>106</v>
      </c>
      <c r="E10536" s="105">
        <f t="shared" si="1303"/>
        <v>0</v>
      </c>
      <c r="I10536" s="105">
        <f t="shared" si="1304"/>
        <v>0</v>
      </c>
      <c r="J10536" s="105">
        <f t="shared" si="1297"/>
        <v>0</v>
      </c>
      <c r="K10536" s="105">
        <f t="shared" si="1298"/>
        <v>0</v>
      </c>
      <c r="L10536" s="105">
        <f t="shared" si="1299"/>
        <v>0</v>
      </c>
      <c r="M10536">
        <v>0.04</v>
      </c>
      <c r="N10536">
        <f t="shared" si="1300"/>
        <v>3.3960531989175591E-3</v>
      </c>
    </row>
    <row r="10537" spans="1:14" x14ac:dyDescent="0.3">
      <c r="A10537">
        <f t="shared" si="1302"/>
        <v>106</v>
      </c>
      <c r="E10537" s="105">
        <f t="shared" si="1303"/>
        <v>0</v>
      </c>
      <c r="I10537" s="105">
        <f t="shared" si="1304"/>
        <v>0</v>
      </c>
      <c r="J10537" s="105">
        <f t="shared" si="1297"/>
        <v>0</v>
      </c>
      <c r="K10537" s="105">
        <f t="shared" si="1298"/>
        <v>0</v>
      </c>
      <c r="L10537" s="105">
        <f t="shared" si="1299"/>
        <v>0</v>
      </c>
      <c r="M10537">
        <v>0.04</v>
      </c>
      <c r="N10537">
        <f t="shared" si="1300"/>
        <v>3.3960531989175591E-3</v>
      </c>
    </row>
    <row r="10538" spans="1:14" x14ac:dyDescent="0.3">
      <c r="A10538">
        <f t="shared" si="1302"/>
        <v>106</v>
      </c>
      <c r="E10538" s="105">
        <f t="shared" si="1303"/>
        <v>0</v>
      </c>
      <c r="I10538" s="105">
        <f t="shared" si="1304"/>
        <v>0</v>
      </c>
      <c r="J10538" s="105">
        <f t="shared" si="1297"/>
        <v>0</v>
      </c>
      <c r="K10538" s="105">
        <f t="shared" si="1298"/>
        <v>0</v>
      </c>
      <c r="L10538" s="105">
        <f t="shared" si="1299"/>
        <v>0</v>
      </c>
      <c r="M10538">
        <v>0.04</v>
      </c>
      <c r="N10538">
        <f t="shared" si="1300"/>
        <v>3.3960531989175591E-3</v>
      </c>
    </row>
    <row r="10539" spans="1:14" x14ac:dyDescent="0.3">
      <c r="A10539">
        <f t="shared" si="1302"/>
        <v>106</v>
      </c>
      <c r="E10539" s="105">
        <f t="shared" si="1303"/>
        <v>0</v>
      </c>
      <c r="I10539" s="105">
        <f t="shared" si="1304"/>
        <v>0</v>
      </c>
      <c r="J10539" s="105">
        <f t="shared" si="1297"/>
        <v>0</v>
      </c>
      <c r="K10539" s="105">
        <f t="shared" si="1298"/>
        <v>0</v>
      </c>
      <c r="L10539" s="105">
        <f t="shared" si="1299"/>
        <v>0</v>
      </c>
      <c r="M10539">
        <v>0.04</v>
      </c>
      <c r="N10539">
        <f t="shared" si="1300"/>
        <v>3.3960531989175591E-3</v>
      </c>
    </row>
    <row r="10540" spans="1:14" x14ac:dyDescent="0.3">
      <c r="A10540">
        <f t="shared" si="1302"/>
        <v>106</v>
      </c>
      <c r="E10540" s="105">
        <f t="shared" si="1303"/>
        <v>0</v>
      </c>
      <c r="I10540" s="105">
        <f t="shared" si="1304"/>
        <v>0</v>
      </c>
      <c r="J10540" s="105">
        <f t="shared" si="1297"/>
        <v>0</v>
      </c>
      <c r="K10540" s="105">
        <f t="shared" si="1298"/>
        <v>0</v>
      </c>
      <c r="L10540" s="105">
        <f t="shared" si="1299"/>
        <v>0</v>
      </c>
      <c r="M10540">
        <v>0.04</v>
      </c>
      <c r="N10540">
        <f t="shared" si="1300"/>
        <v>3.3960531989175591E-3</v>
      </c>
    </row>
    <row r="10541" spans="1:14" x14ac:dyDescent="0.3">
      <c r="A10541">
        <f t="shared" si="1302"/>
        <v>106</v>
      </c>
      <c r="E10541" s="105">
        <f t="shared" si="1303"/>
        <v>0</v>
      </c>
      <c r="I10541" s="105">
        <f t="shared" si="1304"/>
        <v>0</v>
      </c>
      <c r="J10541" s="105">
        <f t="shared" si="1297"/>
        <v>0</v>
      </c>
      <c r="K10541" s="105">
        <f t="shared" si="1298"/>
        <v>0</v>
      </c>
      <c r="L10541" s="105">
        <f t="shared" si="1299"/>
        <v>0</v>
      </c>
      <c r="M10541">
        <v>0.04</v>
      </c>
      <c r="N10541">
        <f t="shared" si="1300"/>
        <v>3.3960531989175591E-3</v>
      </c>
    </row>
    <row r="10542" spans="1:14" x14ac:dyDescent="0.3">
      <c r="A10542">
        <f t="shared" si="1302"/>
        <v>106</v>
      </c>
      <c r="E10542" s="105">
        <f t="shared" si="1303"/>
        <v>0</v>
      </c>
      <c r="I10542" s="105">
        <f t="shared" si="1304"/>
        <v>0</v>
      </c>
      <c r="J10542" s="105">
        <f t="shared" si="1297"/>
        <v>0</v>
      </c>
      <c r="K10542" s="105">
        <f t="shared" si="1298"/>
        <v>0</v>
      </c>
      <c r="L10542" s="105">
        <f t="shared" si="1299"/>
        <v>0</v>
      </c>
      <c r="M10542">
        <v>0.04</v>
      </c>
      <c r="N10542">
        <f t="shared" si="1300"/>
        <v>3.3960531989175591E-3</v>
      </c>
    </row>
    <row r="10543" spans="1:14" x14ac:dyDescent="0.3">
      <c r="A10543">
        <f t="shared" si="1302"/>
        <v>106</v>
      </c>
      <c r="E10543" s="105">
        <f t="shared" si="1303"/>
        <v>0</v>
      </c>
      <c r="I10543" s="105">
        <f t="shared" si="1304"/>
        <v>0</v>
      </c>
      <c r="J10543" s="105">
        <f t="shared" si="1297"/>
        <v>0</v>
      </c>
      <c r="K10543" s="105">
        <f t="shared" si="1298"/>
        <v>0</v>
      </c>
      <c r="L10543" s="105">
        <f t="shared" si="1299"/>
        <v>0</v>
      </c>
      <c r="M10543">
        <v>0.04</v>
      </c>
      <c r="N10543">
        <f t="shared" si="1300"/>
        <v>3.3960531989175591E-3</v>
      </c>
    </row>
    <row r="10544" spans="1:14" x14ac:dyDescent="0.3">
      <c r="A10544">
        <f t="shared" si="1302"/>
        <v>106</v>
      </c>
      <c r="E10544" s="105">
        <f t="shared" si="1303"/>
        <v>0</v>
      </c>
      <c r="I10544" s="105">
        <f t="shared" si="1304"/>
        <v>0</v>
      </c>
      <c r="J10544" s="105">
        <f t="shared" si="1297"/>
        <v>0</v>
      </c>
      <c r="K10544" s="105">
        <f t="shared" si="1298"/>
        <v>0</v>
      </c>
      <c r="L10544" s="105">
        <f t="shared" si="1299"/>
        <v>0</v>
      </c>
      <c r="M10544">
        <v>0.04</v>
      </c>
      <c r="N10544">
        <f t="shared" si="1300"/>
        <v>3.3960531989175591E-3</v>
      </c>
    </row>
    <row r="10545" spans="1:14" x14ac:dyDescent="0.3">
      <c r="A10545">
        <f t="shared" si="1302"/>
        <v>106</v>
      </c>
      <c r="E10545" s="105">
        <f t="shared" si="1303"/>
        <v>0</v>
      </c>
      <c r="I10545" s="105">
        <f t="shared" si="1304"/>
        <v>0</v>
      </c>
      <c r="J10545" s="105">
        <f t="shared" si="1297"/>
        <v>0</v>
      </c>
      <c r="K10545" s="105">
        <f t="shared" si="1298"/>
        <v>0</v>
      </c>
      <c r="L10545" s="105">
        <f t="shared" si="1299"/>
        <v>0</v>
      </c>
      <c r="M10545">
        <v>0.04</v>
      </c>
      <c r="N10545">
        <f t="shared" si="1300"/>
        <v>3.3960531989175591E-3</v>
      </c>
    </row>
    <row r="10546" spans="1:14" x14ac:dyDescent="0.3">
      <c r="A10546">
        <f t="shared" si="1302"/>
        <v>106</v>
      </c>
      <c r="E10546" s="105">
        <f t="shared" si="1303"/>
        <v>0</v>
      </c>
      <c r="I10546" s="105">
        <f t="shared" si="1304"/>
        <v>0</v>
      </c>
      <c r="J10546" s="105">
        <f t="shared" si="1297"/>
        <v>0</v>
      </c>
      <c r="K10546" s="105">
        <f t="shared" si="1298"/>
        <v>0</v>
      </c>
      <c r="L10546" s="105">
        <f t="shared" si="1299"/>
        <v>0</v>
      </c>
      <c r="M10546">
        <v>0.04</v>
      </c>
      <c r="N10546">
        <f t="shared" si="1300"/>
        <v>3.3960531989175591E-3</v>
      </c>
    </row>
    <row r="10547" spans="1:14" x14ac:dyDescent="0.3">
      <c r="A10547">
        <f t="shared" si="1302"/>
        <v>106</v>
      </c>
      <c r="E10547" s="105">
        <f t="shared" si="1303"/>
        <v>0</v>
      </c>
      <c r="I10547" s="105">
        <f t="shared" si="1304"/>
        <v>0</v>
      </c>
      <c r="J10547" s="105">
        <f t="shared" si="1297"/>
        <v>0</v>
      </c>
      <c r="K10547" s="105">
        <f t="shared" si="1298"/>
        <v>0</v>
      </c>
      <c r="L10547" s="105">
        <f t="shared" si="1299"/>
        <v>0</v>
      </c>
      <c r="M10547">
        <v>0.04</v>
      </c>
      <c r="N10547">
        <f t="shared" si="1300"/>
        <v>3.3960531989175591E-3</v>
      </c>
    </row>
    <row r="10548" spans="1:14" x14ac:dyDescent="0.3">
      <c r="A10548">
        <f t="shared" si="1302"/>
        <v>106</v>
      </c>
      <c r="E10548" s="105">
        <f t="shared" si="1303"/>
        <v>0</v>
      </c>
      <c r="I10548" s="105">
        <f t="shared" si="1304"/>
        <v>0</v>
      </c>
      <c r="J10548" s="105">
        <f t="shared" si="1297"/>
        <v>0</v>
      </c>
      <c r="K10548" s="105">
        <f t="shared" si="1298"/>
        <v>0</v>
      </c>
      <c r="L10548" s="105">
        <f t="shared" si="1299"/>
        <v>0</v>
      </c>
      <c r="M10548">
        <v>0.04</v>
      </c>
      <c r="N10548">
        <f t="shared" si="1300"/>
        <v>3.3960531989175591E-3</v>
      </c>
    </row>
    <row r="10549" spans="1:14" x14ac:dyDescent="0.3">
      <c r="A10549">
        <f t="shared" si="1302"/>
        <v>106</v>
      </c>
      <c r="E10549" s="105">
        <f t="shared" si="1303"/>
        <v>0</v>
      </c>
      <c r="I10549" s="105">
        <f t="shared" si="1304"/>
        <v>0</v>
      </c>
      <c r="J10549" s="105">
        <f t="shared" si="1297"/>
        <v>0</v>
      </c>
      <c r="K10549" s="105">
        <f t="shared" si="1298"/>
        <v>0</v>
      </c>
      <c r="L10549" s="105">
        <f t="shared" si="1299"/>
        <v>0</v>
      </c>
      <c r="M10549">
        <v>0.04</v>
      </c>
      <c r="N10549">
        <f t="shared" si="1300"/>
        <v>3.3960531989175591E-3</v>
      </c>
    </row>
    <row r="10550" spans="1:14" x14ac:dyDescent="0.3">
      <c r="A10550">
        <f t="shared" si="1302"/>
        <v>106</v>
      </c>
      <c r="E10550" s="105">
        <f t="shared" si="1303"/>
        <v>0</v>
      </c>
      <c r="I10550" s="105">
        <f t="shared" si="1304"/>
        <v>0</v>
      </c>
      <c r="J10550" s="105">
        <f t="shared" si="1297"/>
        <v>0</v>
      </c>
      <c r="K10550" s="105">
        <f t="shared" si="1298"/>
        <v>0</v>
      </c>
      <c r="L10550" s="105">
        <f t="shared" si="1299"/>
        <v>0</v>
      </c>
      <c r="M10550">
        <v>0.04</v>
      </c>
      <c r="N10550">
        <f t="shared" si="1300"/>
        <v>3.3960531989175591E-3</v>
      </c>
    </row>
    <row r="10551" spans="1:14" x14ac:dyDescent="0.3">
      <c r="A10551">
        <f t="shared" si="1302"/>
        <v>106</v>
      </c>
      <c r="E10551" s="105">
        <f t="shared" si="1303"/>
        <v>0</v>
      </c>
      <c r="I10551" s="105">
        <f t="shared" si="1304"/>
        <v>0</v>
      </c>
      <c r="J10551" s="105">
        <f t="shared" si="1297"/>
        <v>0</v>
      </c>
      <c r="K10551" s="105">
        <f t="shared" si="1298"/>
        <v>0</v>
      </c>
      <c r="L10551" s="105">
        <f t="shared" si="1299"/>
        <v>0</v>
      </c>
      <c r="M10551">
        <v>0.04</v>
      </c>
      <c r="N10551">
        <f t="shared" si="1300"/>
        <v>3.3960531989175591E-3</v>
      </c>
    </row>
    <row r="10552" spans="1:14" x14ac:dyDescent="0.3">
      <c r="A10552">
        <f t="shared" si="1302"/>
        <v>106</v>
      </c>
      <c r="E10552" s="105">
        <f t="shared" si="1303"/>
        <v>0</v>
      </c>
      <c r="I10552" s="105">
        <f t="shared" si="1304"/>
        <v>0</v>
      </c>
      <c r="J10552" s="105">
        <f t="shared" si="1297"/>
        <v>0</v>
      </c>
      <c r="K10552" s="105">
        <f t="shared" si="1298"/>
        <v>0</v>
      </c>
      <c r="L10552" s="105">
        <f t="shared" si="1299"/>
        <v>0</v>
      </c>
      <c r="M10552">
        <v>0.04</v>
      </c>
      <c r="N10552">
        <f t="shared" si="1300"/>
        <v>3.3960531989175591E-3</v>
      </c>
    </row>
    <row r="10553" spans="1:14" x14ac:dyDescent="0.3">
      <c r="A10553">
        <f t="shared" si="1302"/>
        <v>106</v>
      </c>
      <c r="E10553" s="105">
        <f t="shared" si="1303"/>
        <v>0</v>
      </c>
      <c r="I10553" s="105">
        <f t="shared" si="1304"/>
        <v>0</v>
      </c>
      <c r="J10553" s="105">
        <f t="shared" si="1297"/>
        <v>0</v>
      </c>
      <c r="K10553" s="105">
        <f t="shared" si="1298"/>
        <v>0</v>
      </c>
      <c r="L10553" s="105">
        <f t="shared" si="1299"/>
        <v>0</v>
      </c>
      <c r="M10553">
        <v>0.04</v>
      </c>
      <c r="N10553">
        <f t="shared" si="1300"/>
        <v>3.3960531989175591E-3</v>
      </c>
    </row>
    <row r="10554" spans="1:14" x14ac:dyDescent="0.3">
      <c r="A10554">
        <f t="shared" si="1302"/>
        <v>106</v>
      </c>
      <c r="E10554" s="105">
        <f t="shared" si="1303"/>
        <v>0</v>
      </c>
      <c r="I10554" s="105">
        <f t="shared" si="1304"/>
        <v>0</v>
      </c>
      <c r="J10554" s="105">
        <f t="shared" si="1297"/>
        <v>0</v>
      </c>
      <c r="K10554" s="105">
        <f t="shared" si="1298"/>
        <v>0</v>
      </c>
      <c r="L10554" s="105">
        <f t="shared" si="1299"/>
        <v>0</v>
      </c>
      <c r="M10554">
        <v>0.04</v>
      </c>
      <c r="N10554">
        <f t="shared" si="1300"/>
        <v>3.3960531989175591E-3</v>
      </c>
    </row>
    <row r="10555" spans="1:14" x14ac:dyDescent="0.3">
      <c r="A10555">
        <f t="shared" si="1302"/>
        <v>106</v>
      </c>
      <c r="E10555" s="105">
        <f t="shared" si="1303"/>
        <v>0</v>
      </c>
      <c r="I10555" s="105">
        <f t="shared" si="1304"/>
        <v>0</v>
      </c>
      <c r="J10555" s="105">
        <f t="shared" si="1297"/>
        <v>0</v>
      </c>
      <c r="K10555" s="105">
        <f t="shared" si="1298"/>
        <v>0</v>
      </c>
      <c r="L10555" s="105">
        <f t="shared" si="1299"/>
        <v>0</v>
      </c>
      <c r="M10555">
        <v>0.04</v>
      </c>
      <c r="N10555">
        <f t="shared" si="1300"/>
        <v>3.3960531989175591E-3</v>
      </c>
    </row>
    <row r="10556" spans="1:14" x14ac:dyDescent="0.3">
      <c r="A10556">
        <f t="shared" si="1302"/>
        <v>106</v>
      </c>
      <c r="E10556" s="105">
        <f t="shared" si="1303"/>
        <v>0</v>
      </c>
      <c r="I10556" s="105">
        <f t="shared" si="1304"/>
        <v>0</v>
      </c>
      <c r="J10556" s="105">
        <f t="shared" si="1297"/>
        <v>0</v>
      </c>
      <c r="K10556" s="105">
        <f t="shared" si="1298"/>
        <v>0</v>
      </c>
      <c r="L10556" s="105">
        <f t="shared" si="1299"/>
        <v>0</v>
      </c>
      <c r="M10556">
        <v>0.04</v>
      </c>
      <c r="N10556">
        <f t="shared" si="1300"/>
        <v>3.3960531989175591E-3</v>
      </c>
    </row>
    <row r="10557" spans="1:14" x14ac:dyDescent="0.3">
      <c r="A10557">
        <f t="shared" si="1302"/>
        <v>106</v>
      </c>
      <c r="E10557" s="105">
        <f t="shared" si="1303"/>
        <v>0</v>
      </c>
      <c r="I10557" s="105">
        <f t="shared" si="1304"/>
        <v>0</v>
      </c>
      <c r="J10557" s="105">
        <f t="shared" si="1297"/>
        <v>0</v>
      </c>
      <c r="K10557" s="105">
        <f t="shared" si="1298"/>
        <v>0</v>
      </c>
      <c r="L10557" s="105">
        <f t="shared" si="1299"/>
        <v>0</v>
      </c>
      <c r="M10557">
        <v>0.04</v>
      </c>
      <c r="N10557">
        <f t="shared" si="1300"/>
        <v>3.3960531989175591E-3</v>
      </c>
    </row>
    <row r="10558" spans="1:14" x14ac:dyDescent="0.3">
      <c r="A10558">
        <f t="shared" si="1302"/>
        <v>106</v>
      </c>
      <c r="E10558" s="105">
        <f t="shared" si="1303"/>
        <v>0</v>
      </c>
      <c r="I10558" s="105">
        <f t="shared" si="1304"/>
        <v>0</v>
      </c>
      <c r="J10558" s="105">
        <f t="shared" si="1297"/>
        <v>0</v>
      </c>
      <c r="K10558" s="105">
        <f t="shared" si="1298"/>
        <v>0</v>
      </c>
      <c r="L10558" s="105">
        <f t="shared" si="1299"/>
        <v>0</v>
      </c>
      <c r="M10558">
        <v>0.04</v>
      </c>
      <c r="N10558">
        <f t="shared" si="1300"/>
        <v>3.3960531989175591E-3</v>
      </c>
    </row>
    <row r="10559" spans="1:14" x14ac:dyDescent="0.3">
      <c r="A10559">
        <f t="shared" si="1302"/>
        <v>106</v>
      </c>
      <c r="E10559" s="105">
        <f t="shared" si="1303"/>
        <v>0</v>
      </c>
      <c r="I10559" s="105">
        <f t="shared" si="1304"/>
        <v>0</v>
      </c>
      <c r="J10559" s="105">
        <f t="shared" si="1297"/>
        <v>0</v>
      </c>
      <c r="K10559" s="105">
        <f t="shared" si="1298"/>
        <v>0</v>
      </c>
      <c r="L10559" s="105">
        <f t="shared" si="1299"/>
        <v>0</v>
      </c>
      <c r="M10559">
        <v>0.04</v>
      </c>
      <c r="N10559">
        <f t="shared" si="1300"/>
        <v>3.3960531989175591E-3</v>
      </c>
    </row>
    <row r="10560" spans="1:14" x14ac:dyDescent="0.3">
      <c r="A10560">
        <f t="shared" si="1302"/>
        <v>106</v>
      </c>
      <c r="E10560" s="105">
        <f t="shared" si="1303"/>
        <v>0</v>
      </c>
      <c r="I10560" s="105">
        <f t="shared" si="1304"/>
        <v>0</v>
      </c>
      <c r="J10560" s="105">
        <f t="shared" si="1297"/>
        <v>0</v>
      </c>
      <c r="K10560" s="105">
        <f t="shared" si="1298"/>
        <v>0</v>
      </c>
      <c r="L10560" s="105">
        <f t="shared" si="1299"/>
        <v>0</v>
      </c>
      <c r="M10560">
        <v>0.04</v>
      </c>
      <c r="N10560">
        <f t="shared" si="1300"/>
        <v>3.3960531989175591E-3</v>
      </c>
    </row>
    <row r="10561" spans="1:14" x14ac:dyDescent="0.3">
      <c r="A10561">
        <f t="shared" si="1302"/>
        <v>106</v>
      </c>
      <c r="E10561" s="105">
        <f t="shared" si="1303"/>
        <v>0</v>
      </c>
      <c r="I10561" s="105">
        <f t="shared" si="1304"/>
        <v>0</v>
      </c>
      <c r="J10561" s="105">
        <f t="shared" si="1297"/>
        <v>0</v>
      </c>
      <c r="K10561" s="105">
        <f t="shared" si="1298"/>
        <v>0</v>
      </c>
      <c r="L10561" s="105">
        <f t="shared" si="1299"/>
        <v>0</v>
      </c>
      <c r="M10561">
        <v>0.04</v>
      </c>
      <c r="N10561">
        <f t="shared" si="1300"/>
        <v>3.3960531989175591E-3</v>
      </c>
    </row>
    <row r="10562" spans="1:14" x14ac:dyDescent="0.3">
      <c r="A10562">
        <f t="shared" si="1302"/>
        <v>106</v>
      </c>
      <c r="E10562" s="105">
        <f t="shared" si="1303"/>
        <v>0</v>
      </c>
      <c r="I10562" s="105">
        <f t="shared" si="1304"/>
        <v>0</v>
      </c>
      <c r="J10562" s="105">
        <f t="shared" si="1297"/>
        <v>0</v>
      </c>
      <c r="K10562" s="105">
        <f t="shared" si="1298"/>
        <v>0</v>
      </c>
      <c r="L10562" s="105">
        <f t="shared" si="1299"/>
        <v>0</v>
      </c>
      <c r="M10562">
        <v>0.04</v>
      </c>
      <c r="N10562">
        <f t="shared" si="1300"/>
        <v>3.3960531989175591E-3</v>
      </c>
    </row>
    <row r="10563" spans="1:14" x14ac:dyDescent="0.3">
      <c r="A10563">
        <f t="shared" si="1302"/>
        <v>106</v>
      </c>
      <c r="E10563" s="105">
        <f t="shared" si="1303"/>
        <v>0</v>
      </c>
      <c r="I10563" s="105">
        <f t="shared" si="1304"/>
        <v>0</v>
      </c>
      <c r="J10563" s="105">
        <f t="shared" ref="J10563:J10626" si="1305">E10563*($H$2/12)</f>
        <v>0</v>
      </c>
      <c r="K10563" s="105">
        <f t="shared" ref="K10563:K10626" si="1306">I10563-J10563</f>
        <v>0</v>
      </c>
      <c r="L10563" s="105">
        <f t="shared" ref="L10563:L10626" si="1307">N10563*(E10563-K10563)</f>
        <v>0</v>
      </c>
      <c r="M10563">
        <v>0.04</v>
      </c>
      <c r="N10563">
        <f t="shared" ref="N10563:N10626" si="1308">1-(POWER(1-M10563,(1/12)))</f>
        <v>3.3960531989175591E-3</v>
      </c>
    </row>
    <row r="10564" spans="1:14" x14ac:dyDescent="0.3">
      <c r="A10564">
        <f t="shared" si="1302"/>
        <v>106</v>
      </c>
      <c r="E10564" s="105">
        <f t="shared" si="1303"/>
        <v>0</v>
      </c>
      <c r="I10564" s="105">
        <f t="shared" si="1304"/>
        <v>0</v>
      </c>
      <c r="J10564" s="105">
        <f t="shared" si="1305"/>
        <v>0</v>
      </c>
      <c r="K10564" s="105">
        <f t="shared" si="1306"/>
        <v>0</v>
      </c>
      <c r="L10564" s="105">
        <f t="shared" si="1307"/>
        <v>0</v>
      </c>
      <c r="M10564">
        <v>0.04</v>
      </c>
      <c r="N10564">
        <f t="shared" si="1308"/>
        <v>3.3960531989175591E-3</v>
      </c>
    </row>
    <row r="10565" spans="1:14" x14ac:dyDescent="0.3">
      <c r="A10565">
        <f t="shared" si="1302"/>
        <v>106</v>
      </c>
      <c r="E10565" s="105">
        <f t="shared" si="1303"/>
        <v>0</v>
      </c>
      <c r="I10565" s="105">
        <f t="shared" si="1304"/>
        <v>0</v>
      </c>
      <c r="J10565" s="105">
        <f t="shared" si="1305"/>
        <v>0</v>
      </c>
      <c r="K10565" s="105">
        <f t="shared" si="1306"/>
        <v>0</v>
      </c>
      <c r="L10565" s="105">
        <f t="shared" si="1307"/>
        <v>0</v>
      </c>
      <c r="M10565">
        <v>0.04</v>
      </c>
      <c r="N10565">
        <f t="shared" si="1308"/>
        <v>3.3960531989175591E-3</v>
      </c>
    </row>
    <row r="10566" spans="1:14" x14ac:dyDescent="0.3">
      <c r="A10566">
        <f t="shared" si="1302"/>
        <v>106</v>
      </c>
      <c r="E10566" s="105">
        <f t="shared" si="1303"/>
        <v>0</v>
      </c>
      <c r="I10566" s="105">
        <f t="shared" si="1304"/>
        <v>0</v>
      </c>
      <c r="J10566" s="105">
        <f t="shared" si="1305"/>
        <v>0</v>
      </c>
      <c r="K10566" s="105">
        <f t="shared" si="1306"/>
        <v>0</v>
      </c>
      <c r="L10566" s="105">
        <f t="shared" si="1307"/>
        <v>0</v>
      </c>
      <c r="M10566">
        <v>0.04</v>
      </c>
      <c r="N10566">
        <f t="shared" si="1308"/>
        <v>3.3960531989175591E-3</v>
      </c>
    </row>
    <row r="10567" spans="1:14" x14ac:dyDescent="0.3">
      <c r="A10567">
        <f t="shared" si="1302"/>
        <v>106</v>
      </c>
      <c r="E10567" s="105">
        <f t="shared" si="1303"/>
        <v>0</v>
      </c>
      <c r="I10567" s="105">
        <f t="shared" si="1304"/>
        <v>0</v>
      </c>
      <c r="J10567" s="105">
        <f t="shared" si="1305"/>
        <v>0</v>
      </c>
      <c r="K10567" s="105">
        <f t="shared" si="1306"/>
        <v>0</v>
      </c>
      <c r="L10567" s="105">
        <f t="shared" si="1307"/>
        <v>0</v>
      </c>
      <c r="M10567">
        <v>0.04</v>
      </c>
      <c r="N10567">
        <f t="shared" si="1308"/>
        <v>3.3960531989175591E-3</v>
      </c>
    </row>
    <row r="10568" spans="1:14" x14ac:dyDescent="0.3">
      <c r="A10568">
        <f t="shared" si="1302"/>
        <v>106</v>
      </c>
      <c r="E10568" s="105">
        <f t="shared" si="1303"/>
        <v>0</v>
      </c>
      <c r="I10568" s="105">
        <f t="shared" si="1304"/>
        <v>0</v>
      </c>
      <c r="J10568" s="105">
        <f t="shared" si="1305"/>
        <v>0</v>
      </c>
      <c r="K10568" s="105">
        <f t="shared" si="1306"/>
        <v>0</v>
      </c>
      <c r="L10568" s="105">
        <f t="shared" si="1307"/>
        <v>0</v>
      </c>
      <c r="M10568">
        <v>0.04</v>
      </c>
      <c r="N10568">
        <f t="shared" si="1308"/>
        <v>3.3960531989175591E-3</v>
      </c>
    </row>
    <row r="10569" spans="1:14" x14ac:dyDescent="0.3">
      <c r="A10569">
        <f t="shared" si="1302"/>
        <v>106</v>
      </c>
      <c r="E10569" s="105">
        <f t="shared" si="1303"/>
        <v>0</v>
      </c>
      <c r="I10569" s="105">
        <f t="shared" si="1304"/>
        <v>0</v>
      </c>
      <c r="J10569" s="105">
        <f t="shared" si="1305"/>
        <v>0</v>
      </c>
      <c r="K10569" s="105">
        <f t="shared" si="1306"/>
        <v>0</v>
      </c>
      <c r="L10569" s="105">
        <f t="shared" si="1307"/>
        <v>0</v>
      </c>
      <c r="M10569">
        <v>0.04</v>
      </c>
      <c r="N10569">
        <f t="shared" si="1308"/>
        <v>3.3960531989175591E-3</v>
      </c>
    </row>
    <row r="10570" spans="1:14" x14ac:dyDescent="0.3">
      <c r="A10570">
        <f t="shared" si="1302"/>
        <v>106</v>
      </c>
      <c r="E10570" s="105">
        <f t="shared" si="1303"/>
        <v>0</v>
      </c>
      <c r="I10570" s="105">
        <f t="shared" si="1304"/>
        <v>0</v>
      </c>
      <c r="J10570" s="105">
        <f t="shared" si="1305"/>
        <v>0</v>
      </c>
      <c r="K10570" s="105">
        <f t="shared" si="1306"/>
        <v>0</v>
      </c>
      <c r="L10570" s="105">
        <f t="shared" si="1307"/>
        <v>0</v>
      </c>
      <c r="M10570">
        <v>0.04</v>
      </c>
      <c r="N10570">
        <f t="shared" si="1308"/>
        <v>3.3960531989175591E-3</v>
      </c>
    </row>
    <row r="10571" spans="1:14" x14ac:dyDescent="0.3">
      <c r="A10571">
        <f t="shared" si="1302"/>
        <v>106</v>
      </c>
      <c r="E10571" s="105">
        <f t="shared" si="1303"/>
        <v>0</v>
      </c>
      <c r="I10571" s="105">
        <f t="shared" si="1304"/>
        <v>0</v>
      </c>
      <c r="J10571" s="105">
        <f t="shared" si="1305"/>
        <v>0</v>
      </c>
      <c r="K10571" s="105">
        <f t="shared" si="1306"/>
        <v>0</v>
      </c>
      <c r="L10571" s="105">
        <f t="shared" si="1307"/>
        <v>0</v>
      </c>
      <c r="M10571">
        <v>0.04</v>
      </c>
      <c r="N10571">
        <f t="shared" si="1308"/>
        <v>3.3960531989175591E-3</v>
      </c>
    </row>
    <row r="10572" spans="1:14" x14ac:dyDescent="0.3">
      <c r="A10572">
        <f t="shared" si="1302"/>
        <v>106</v>
      </c>
      <c r="E10572" s="105">
        <f t="shared" si="1303"/>
        <v>0</v>
      </c>
      <c r="I10572" s="105">
        <f t="shared" si="1304"/>
        <v>0</v>
      </c>
      <c r="J10572" s="105">
        <f t="shared" si="1305"/>
        <v>0</v>
      </c>
      <c r="K10572" s="105">
        <f t="shared" si="1306"/>
        <v>0</v>
      </c>
      <c r="L10572" s="105">
        <f t="shared" si="1307"/>
        <v>0</v>
      </c>
      <c r="M10572">
        <v>0.04</v>
      </c>
      <c r="N10572">
        <f t="shared" si="1308"/>
        <v>3.3960531989175591E-3</v>
      </c>
    </row>
    <row r="10573" spans="1:14" x14ac:dyDescent="0.3">
      <c r="A10573">
        <f t="shared" si="1302"/>
        <v>106</v>
      </c>
      <c r="E10573" s="105">
        <f t="shared" si="1303"/>
        <v>0</v>
      </c>
      <c r="I10573" s="105">
        <f t="shared" si="1304"/>
        <v>0</v>
      </c>
      <c r="J10573" s="105">
        <f t="shared" si="1305"/>
        <v>0</v>
      </c>
      <c r="K10573" s="105">
        <f t="shared" si="1306"/>
        <v>0</v>
      </c>
      <c r="L10573" s="105">
        <f t="shared" si="1307"/>
        <v>0</v>
      </c>
      <c r="M10573">
        <v>0.04</v>
      </c>
      <c r="N10573">
        <f t="shared" si="1308"/>
        <v>3.3960531989175591E-3</v>
      </c>
    </row>
    <row r="10574" spans="1:14" x14ac:dyDescent="0.3">
      <c r="A10574">
        <f t="shared" si="1302"/>
        <v>106</v>
      </c>
      <c r="E10574" s="105">
        <f t="shared" si="1303"/>
        <v>0</v>
      </c>
      <c r="I10574" s="105">
        <f t="shared" si="1304"/>
        <v>0</v>
      </c>
      <c r="J10574" s="105">
        <f t="shared" si="1305"/>
        <v>0</v>
      </c>
      <c r="K10574" s="105">
        <f t="shared" si="1306"/>
        <v>0</v>
      </c>
      <c r="L10574" s="105">
        <f t="shared" si="1307"/>
        <v>0</v>
      </c>
      <c r="M10574">
        <v>0.04</v>
      </c>
      <c r="N10574">
        <f t="shared" si="1308"/>
        <v>3.3960531989175591E-3</v>
      </c>
    </row>
    <row r="10575" spans="1:14" x14ac:dyDescent="0.3">
      <c r="A10575">
        <f t="shared" si="1302"/>
        <v>106</v>
      </c>
      <c r="E10575" s="105">
        <f t="shared" si="1303"/>
        <v>0</v>
      </c>
      <c r="I10575" s="105">
        <f t="shared" si="1304"/>
        <v>0</v>
      </c>
      <c r="J10575" s="105">
        <f t="shared" si="1305"/>
        <v>0</v>
      </c>
      <c r="K10575" s="105">
        <f t="shared" si="1306"/>
        <v>0</v>
      </c>
      <c r="L10575" s="105">
        <f t="shared" si="1307"/>
        <v>0</v>
      </c>
      <c r="M10575">
        <v>0.04</v>
      </c>
      <c r="N10575">
        <f t="shared" si="1308"/>
        <v>3.3960531989175591E-3</v>
      </c>
    </row>
    <row r="10576" spans="1:14" x14ac:dyDescent="0.3">
      <c r="A10576">
        <f t="shared" si="1302"/>
        <v>106</v>
      </c>
      <c r="E10576" s="105">
        <f t="shared" si="1303"/>
        <v>0</v>
      </c>
      <c r="I10576" s="105">
        <f t="shared" si="1304"/>
        <v>0</v>
      </c>
      <c r="J10576" s="105">
        <f t="shared" si="1305"/>
        <v>0</v>
      </c>
      <c r="K10576" s="105">
        <f t="shared" si="1306"/>
        <v>0</v>
      </c>
      <c r="L10576" s="105">
        <f t="shared" si="1307"/>
        <v>0</v>
      </c>
      <c r="M10576">
        <v>0.04</v>
      </c>
      <c r="N10576">
        <f t="shared" si="1308"/>
        <v>3.3960531989175591E-3</v>
      </c>
    </row>
    <row r="10577" spans="1:14" x14ac:dyDescent="0.3">
      <c r="A10577">
        <f t="shared" si="1302"/>
        <v>106</v>
      </c>
      <c r="E10577" s="105">
        <f t="shared" si="1303"/>
        <v>0</v>
      </c>
      <c r="I10577" s="105">
        <f t="shared" si="1304"/>
        <v>0</v>
      </c>
      <c r="J10577" s="105">
        <f t="shared" si="1305"/>
        <v>0</v>
      </c>
      <c r="K10577" s="105">
        <f t="shared" si="1306"/>
        <v>0</v>
      </c>
      <c r="L10577" s="105">
        <f t="shared" si="1307"/>
        <v>0</v>
      </c>
      <c r="M10577">
        <v>0.04</v>
      </c>
      <c r="N10577">
        <f t="shared" si="1308"/>
        <v>3.3960531989175591E-3</v>
      </c>
    </row>
    <row r="10578" spans="1:14" x14ac:dyDescent="0.3">
      <c r="A10578">
        <f t="shared" si="1302"/>
        <v>106</v>
      </c>
      <c r="E10578" s="105">
        <f t="shared" si="1303"/>
        <v>0</v>
      </c>
      <c r="I10578" s="105">
        <f t="shared" si="1304"/>
        <v>0</v>
      </c>
      <c r="J10578" s="105">
        <f t="shared" si="1305"/>
        <v>0</v>
      </c>
      <c r="K10578" s="105">
        <f t="shared" si="1306"/>
        <v>0</v>
      </c>
      <c r="L10578" s="105">
        <f t="shared" si="1307"/>
        <v>0</v>
      </c>
      <c r="M10578">
        <v>0.04</v>
      </c>
      <c r="N10578">
        <f t="shared" si="1308"/>
        <v>3.3960531989175591E-3</v>
      </c>
    </row>
    <row r="10579" spans="1:14" x14ac:dyDescent="0.3">
      <c r="A10579">
        <f t="shared" si="1302"/>
        <v>106</v>
      </c>
      <c r="E10579" s="105">
        <f t="shared" si="1303"/>
        <v>0</v>
      </c>
      <c r="I10579" s="105">
        <f t="shared" si="1304"/>
        <v>0</v>
      </c>
      <c r="J10579" s="105">
        <f t="shared" si="1305"/>
        <v>0</v>
      </c>
      <c r="K10579" s="105">
        <f t="shared" si="1306"/>
        <v>0</v>
      </c>
      <c r="L10579" s="105">
        <f t="shared" si="1307"/>
        <v>0</v>
      </c>
      <c r="M10579">
        <v>0.04</v>
      </c>
      <c r="N10579">
        <f t="shared" si="1308"/>
        <v>3.3960531989175591E-3</v>
      </c>
    </row>
    <row r="10580" spans="1:14" x14ac:dyDescent="0.3">
      <c r="A10580">
        <f t="shared" si="1302"/>
        <v>106</v>
      </c>
      <c r="E10580" s="105">
        <f t="shared" si="1303"/>
        <v>0</v>
      </c>
      <c r="I10580" s="105">
        <f t="shared" si="1304"/>
        <v>0</v>
      </c>
      <c r="J10580" s="105">
        <f t="shared" si="1305"/>
        <v>0</v>
      </c>
      <c r="K10580" s="105">
        <f t="shared" si="1306"/>
        <v>0</v>
      </c>
      <c r="L10580" s="105">
        <f t="shared" si="1307"/>
        <v>0</v>
      </c>
      <c r="M10580">
        <v>0.04</v>
      </c>
      <c r="N10580">
        <f t="shared" si="1308"/>
        <v>3.3960531989175591E-3</v>
      </c>
    </row>
    <row r="10581" spans="1:14" x14ac:dyDescent="0.3">
      <c r="A10581">
        <f t="shared" si="1302"/>
        <v>106</v>
      </c>
      <c r="E10581" s="105">
        <f t="shared" si="1303"/>
        <v>0</v>
      </c>
      <c r="I10581" s="105">
        <f t="shared" si="1304"/>
        <v>0</v>
      </c>
      <c r="J10581" s="105">
        <f t="shared" si="1305"/>
        <v>0</v>
      </c>
      <c r="K10581" s="105">
        <f t="shared" si="1306"/>
        <v>0</v>
      </c>
      <c r="L10581" s="105">
        <f t="shared" si="1307"/>
        <v>0</v>
      </c>
      <c r="M10581">
        <v>0.04</v>
      </c>
      <c r="N10581">
        <f t="shared" si="1308"/>
        <v>3.3960531989175591E-3</v>
      </c>
    </row>
    <row r="10582" spans="1:14" x14ac:dyDescent="0.3">
      <c r="A10582">
        <f t="shared" si="1302"/>
        <v>106</v>
      </c>
      <c r="E10582" s="105">
        <f t="shared" si="1303"/>
        <v>0</v>
      </c>
      <c r="I10582" s="105">
        <f t="shared" si="1304"/>
        <v>0</v>
      </c>
      <c r="J10582" s="105">
        <f t="shared" si="1305"/>
        <v>0</v>
      </c>
      <c r="K10582" s="105">
        <f t="shared" si="1306"/>
        <v>0</v>
      </c>
      <c r="L10582" s="105">
        <f t="shared" si="1307"/>
        <v>0</v>
      </c>
      <c r="M10582">
        <v>0.04</v>
      </c>
      <c r="N10582">
        <f t="shared" si="1308"/>
        <v>3.3960531989175591E-3</v>
      </c>
    </row>
    <row r="10583" spans="1:14" x14ac:dyDescent="0.3">
      <c r="A10583">
        <f t="shared" si="1302"/>
        <v>106</v>
      </c>
      <c r="E10583" s="105">
        <f t="shared" si="1303"/>
        <v>0</v>
      </c>
      <c r="I10583" s="105">
        <f t="shared" si="1304"/>
        <v>0</v>
      </c>
      <c r="J10583" s="105">
        <f t="shared" si="1305"/>
        <v>0</v>
      </c>
      <c r="K10583" s="105">
        <f t="shared" si="1306"/>
        <v>0</v>
      </c>
      <c r="L10583" s="105">
        <f t="shared" si="1307"/>
        <v>0</v>
      </c>
      <c r="M10583">
        <v>0.04</v>
      </c>
      <c r="N10583">
        <f t="shared" si="1308"/>
        <v>3.3960531989175591E-3</v>
      </c>
    </row>
    <row r="10584" spans="1:14" x14ac:dyDescent="0.3">
      <c r="A10584">
        <f t="shared" si="1302"/>
        <v>106</v>
      </c>
      <c r="E10584" s="105">
        <f t="shared" si="1303"/>
        <v>0</v>
      </c>
      <c r="I10584" s="105">
        <f t="shared" si="1304"/>
        <v>0</v>
      </c>
      <c r="J10584" s="105">
        <f t="shared" si="1305"/>
        <v>0</v>
      </c>
      <c r="K10584" s="105">
        <f t="shared" si="1306"/>
        <v>0</v>
      </c>
      <c r="L10584" s="105">
        <f t="shared" si="1307"/>
        <v>0</v>
      </c>
      <c r="M10584">
        <v>0.04</v>
      </c>
      <c r="N10584">
        <f t="shared" si="1308"/>
        <v>3.3960531989175591E-3</v>
      </c>
    </row>
    <row r="10585" spans="1:14" x14ac:dyDescent="0.3">
      <c r="A10585">
        <f t="shared" si="1302"/>
        <v>106</v>
      </c>
      <c r="E10585" s="105">
        <f t="shared" si="1303"/>
        <v>0</v>
      </c>
      <c r="I10585" s="105">
        <f t="shared" si="1304"/>
        <v>0</v>
      </c>
      <c r="J10585" s="105">
        <f t="shared" si="1305"/>
        <v>0</v>
      </c>
      <c r="K10585" s="105">
        <f t="shared" si="1306"/>
        <v>0</v>
      </c>
      <c r="L10585" s="105">
        <f t="shared" si="1307"/>
        <v>0</v>
      </c>
      <c r="M10585">
        <v>0.04</v>
      </c>
      <c r="N10585">
        <f t="shared" si="1308"/>
        <v>3.3960531989175591E-3</v>
      </c>
    </row>
    <row r="10586" spans="1:14" x14ac:dyDescent="0.3">
      <c r="A10586">
        <f t="shared" si="1302"/>
        <v>106</v>
      </c>
      <c r="E10586" s="105">
        <f t="shared" si="1303"/>
        <v>0</v>
      </c>
      <c r="I10586" s="105">
        <f t="shared" si="1304"/>
        <v>0</v>
      </c>
      <c r="J10586" s="105">
        <f t="shared" si="1305"/>
        <v>0</v>
      </c>
      <c r="K10586" s="105">
        <f t="shared" si="1306"/>
        <v>0</v>
      </c>
      <c r="L10586" s="105">
        <f t="shared" si="1307"/>
        <v>0</v>
      </c>
      <c r="M10586">
        <v>0.04</v>
      </c>
      <c r="N10586">
        <f t="shared" si="1308"/>
        <v>3.3960531989175591E-3</v>
      </c>
    </row>
    <row r="10587" spans="1:14" x14ac:dyDescent="0.3">
      <c r="A10587">
        <f t="shared" si="1302"/>
        <v>106</v>
      </c>
      <c r="E10587" s="105">
        <f t="shared" si="1303"/>
        <v>0</v>
      </c>
      <c r="I10587" s="105">
        <f t="shared" si="1304"/>
        <v>0</v>
      </c>
      <c r="J10587" s="105">
        <f t="shared" si="1305"/>
        <v>0</v>
      </c>
      <c r="K10587" s="105">
        <f t="shared" si="1306"/>
        <v>0</v>
      </c>
      <c r="L10587" s="105">
        <f t="shared" si="1307"/>
        <v>0</v>
      </c>
      <c r="M10587">
        <v>0.04</v>
      </c>
      <c r="N10587">
        <f t="shared" si="1308"/>
        <v>3.3960531989175591E-3</v>
      </c>
    </row>
    <row r="10588" spans="1:14" x14ac:dyDescent="0.3">
      <c r="A10588">
        <f t="shared" si="1302"/>
        <v>106</v>
      </c>
      <c r="E10588" s="105">
        <f t="shared" si="1303"/>
        <v>0</v>
      </c>
      <c r="I10588" s="105">
        <f t="shared" si="1304"/>
        <v>0</v>
      </c>
      <c r="J10588" s="105">
        <f t="shared" si="1305"/>
        <v>0</v>
      </c>
      <c r="K10588" s="105">
        <f t="shared" si="1306"/>
        <v>0</v>
      </c>
      <c r="L10588" s="105">
        <f t="shared" si="1307"/>
        <v>0</v>
      </c>
      <c r="M10588">
        <v>0.04</v>
      </c>
      <c r="N10588">
        <f t="shared" si="1308"/>
        <v>3.3960531989175591E-3</v>
      </c>
    </row>
    <row r="10589" spans="1:14" x14ac:dyDescent="0.3">
      <c r="A10589">
        <f t="shared" si="1302"/>
        <v>106</v>
      </c>
      <c r="E10589" s="105">
        <f t="shared" si="1303"/>
        <v>0</v>
      </c>
      <c r="I10589" s="105">
        <f t="shared" si="1304"/>
        <v>0</v>
      </c>
      <c r="J10589" s="105">
        <f t="shared" si="1305"/>
        <v>0</v>
      </c>
      <c r="K10589" s="105">
        <f t="shared" si="1306"/>
        <v>0</v>
      </c>
      <c r="L10589" s="105">
        <f t="shared" si="1307"/>
        <v>0</v>
      </c>
      <c r="M10589">
        <v>0.04</v>
      </c>
      <c r="N10589">
        <f t="shared" si="1308"/>
        <v>3.3960531989175591E-3</v>
      </c>
    </row>
    <row r="10590" spans="1:14" x14ac:dyDescent="0.3">
      <c r="A10590">
        <f t="shared" si="1302"/>
        <v>106</v>
      </c>
      <c r="E10590" s="105">
        <f t="shared" si="1303"/>
        <v>0</v>
      </c>
      <c r="I10590" s="105">
        <f t="shared" si="1304"/>
        <v>0</v>
      </c>
      <c r="J10590" s="105">
        <f t="shared" si="1305"/>
        <v>0</v>
      </c>
      <c r="K10590" s="105">
        <f t="shared" si="1306"/>
        <v>0</v>
      </c>
      <c r="L10590" s="105">
        <f t="shared" si="1307"/>
        <v>0</v>
      </c>
      <c r="M10590">
        <v>0.04</v>
      </c>
      <c r="N10590">
        <f t="shared" si="1308"/>
        <v>3.3960531989175591E-3</v>
      </c>
    </row>
    <row r="10591" spans="1:14" x14ac:dyDescent="0.3">
      <c r="A10591">
        <f t="shared" si="1302"/>
        <v>106</v>
      </c>
      <c r="E10591" s="105">
        <f t="shared" si="1303"/>
        <v>0</v>
      </c>
      <c r="I10591" s="105">
        <f t="shared" si="1304"/>
        <v>0</v>
      </c>
      <c r="J10591" s="105">
        <f t="shared" si="1305"/>
        <v>0</v>
      </c>
      <c r="K10591" s="105">
        <f t="shared" si="1306"/>
        <v>0</v>
      </c>
      <c r="L10591" s="105">
        <f t="shared" si="1307"/>
        <v>0</v>
      </c>
      <c r="M10591">
        <v>0.04</v>
      </c>
      <c r="N10591">
        <f t="shared" si="1308"/>
        <v>3.3960531989175591E-3</v>
      </c>
    </row>
    <row r="10592" spans="1:14" x14ac:dyDescent="0.3">
      <c r="A10592">
        <f t="shared" si="1302"/>
        <v>106</v>
      </c>
      <c r="E10592" s="105">
        <f t="shared" si="1303"/>
        <v>0</v>
      </c>
      <c r="I10592" s="105">
        <f t="shared" si="1304"/>
        <v>0</v>
      </c>
      <c r="J10592" s="105">
        <f t="shared" si="1305"/>
        <v>0</v>
      </c>
      <c r="K10592" s="105">
        <f t="shared" si="1306"/>
        <v>0</v>
      </c>
      <c r="L10592" s="105">
        <f t="shared" si="1307"/>
        <v>0</v>
      </c>
      <c r="M10592">
        <v>0.04</v>
      </c>
      <c r="N10592">
        <f t="shared" si="1308"/>
        <v>3.3960531989175591E-3</v>
      </c>
    </row>
    <row r="10593" spans="1:15" x14ac:dyDescent="0.3">
      <c r="A10593">
        <f t="shared" si="1302"/>
        <v>106</v>
      </c>
      <c r="E10593" s="105">
        <f t="shared" si="1303"/>
        <v>0</v>
      </c>
      <c r="I10593" s="105">
        <f t="shared" si="1304"/>
        <v>0</v>
      </c>
      <c r="J10593" s="105">
        <f t="shared" si="1305"/>
        <v>0</v>
      </c>
      <c r="K10593" s="105">
        <f t="shared" si="1306"/>
        <v>0</v>
      </c>
      <c r="L10593" s="105">
        <f t="shared" si="1307"/>
        <v>0</v>
      </c>
      <c r="M10593">
        <v>0.04</v>
      </c>
      <c r="N10593">
        <f t="shared" si="1308"/>
        <v>3.3960531989175591E-3</v>
      </c>
    </row>
    <row r="10594" spans="1:15" x14ac:dyDescent="0.3">
      <c r="A10594">
        <f t="shared" si="1302"/>
        <v>106</v>
      </c>
      <c r="E10594" s="105">
        <f t="shared" si="1303"/>
        <v>0</v>
      </c>
      <c r="I10594" s="105">
        <f t="shared" si="1304"/>
        <v>0</v>
      </c>
      <c r="J10594" s="105">
        <f t="shared" si="1305"/>
        <v>0</v>
      </c>
      <c r="K10594" s="105">
        <f t="shared" si="1306"/>
        <v>0</v>
      </c>
      <c r="L10594" s="105">
        <f t="shared" si="1307"/>
        <v>0</v>
      </c>
      <c r="M10594">
        <v>0.04</v>
      </c>
      <c r="N10594">
        <f t="shared" si="1308"/>
        <v>3.3960531989175591E-3</v>
      </c>
    </row>
    <row r="10595" spans="1:15" x14ac:dyDescent="0.3">
      <c r="A10595">
        <f t="shared" si="1302"/>
        <v>106</v>
      </c>
      <c r="E10595" s="105">
        <f t="shared" si="1303"/>
        <v>0</v>
      </c>
      <c r="I10595" s="105">
        <f t="shared" si="1304"/>
        <v>0</v>
      </c>
      <c r="J10595" s="105">
        <f t="shared" si="1305"/>
        <v>0</v>
      </c>
      <c r="K10595" s="105">
        <f t="shared" si="1306"/>
        <v>0</v>
      </c>
      <c r="L10595" s="105">
        <f t="shared" si="1307"/>
        <v>0</v>
      </c>
      <c r="M10595">
        <v>0.04</v>
      </c>
      <c r="N10595">
        <f t="shared" si="1308"/>
        <v>3.3960531989175591E-3</v>
      </c>
    </row>
    <row r="10596" spans="1:15" x14ac:dyDescent="0.3">
      <c r="A10596">
        <f t="shared" si="1302"/>
        <v>106</v>
      </c>
      <c r="E10596" s="105">
        <f t="shared" si="1303"/>
        <v>0</v>
      </c>
      <c r="I10596" s="105">
        <f t="shared" si="1304"/>
        <v>0</v>
      </c>
      <c r="J10596" s="105">
        <f t="shared" si="1305"/>
        <v>0</v>
      </c>
      <c r="K10596" s="105">
        <f t="shared" si="1306"/>
        <v>0</v>
      </c>
      <c r="L10596" s="105">
        <f t="shared" si="1307"/>
        <v>0</v>
      </c>
      <c r="M10596">
        <v>0.04</v>
      </c>
      <c r="N10596">
        <f t="shared" si="1308"/>
        <v>3.3960531989175591E-3</v>
      </c>
    </row>
    <row r="10597" spans="1:15" x14ac:dyDescent="0.3">
      <c r="A10597">
        <f t="shared" si="1302"/>
        <v>106</v>
      </c>
      <c r="E10597" s="105">
        <f t="shared" si="1303"/>
        <v>0</v>
      </c>
      <c r="I10597" s="105">
        <f t="shared" si="1304"/>
        <v>0</v>
      </c>
      <c r="J10597" s="105">
        <f t="shared" si="1305"/>
        <v>0</v>
      </c>
      <c r="K10597" s="105">
        <f t="shared" si="1306"/>
        <v>0</v>
      </c>
      <c r="L10597" s="105">
        <f t="shared" si="1307"/>
        <v>0</v>
      </c>
      <c r="M10597">
        <v>0.04</v>
      </c>
      <c r="N10597">
        <f t="shared" si="1308"/>
        <v>3.3960531989175591E-3</v>
      </c>
    </row>
    <row r="10598" spans="1:15" x14ac:dyDescent="0.3">
      <c r="A10598">
        <f t="shared" si="1302"/>
        <v>106</v>
      </c>
      <c r="E10598" s="105">
        <f t="shared" si="1303"/>
        <v>0</v>
      </c>
      <c r="I10598" s="105">
        <f t="shared" si="1304"/>
        <v>0</v>
      </c>
      <c r="J10598" s="105">
        <f t="shared" si="1305"/>
        <v>0</v>
      </c>
      <c r="K10598" s="105">
        <f t="shared" si="1306"/>
        <v>0</v>
      </c>
      <c r="L10598" s="105">
        <f t="shared" si="1307"/>
        <v>0</v>
      </c>
      <c r="M10598">
        <v>0.04</v>
      </c>
      <c r="N10598">
        <f t="shared" si="1308"/>
        <v>3.3960531989175591E-3</v>
      </c>
    </row>
    <row r="10599" spans="1:15" x14ac:dyDescent="0.3">
      <c r="A10599">
        <f t="shared" ref="A10599:A10662" si="1309">IF(COUNTIF(A10499:A10598,A10598)=100, A10598+1,A10598)</f>
        <v>106</v>
      </c>
      <c r="E10599" s="105">
        <f t="shared" ref="E10599:E10662" si="1310">MAX(0, E10499-K10499-L10499)</f>
        <v>0</v>
      </c>
      <c r="I10599" s="105">
        <f t="shared" ref="I10599:I10662" si="1311">IF(E10599&lt;I10499,J10599 + E10599, I10499)</f>
        <v>0</v>
      </c>
      <c r="J10599" s="105">
        <f t="shared" si="1305"/>
        <v>0</v>
      </c>
      <c r="K10599" s="105">
        <f t="shared" si="1306"/>
        <v>0</v>
      </c>
      <c r="L10599" s="105">
        <f t="shared" si="1307"/>
        <v>0</v>
      </c>
      <c r="M10599">
        <v>0.04</v>
      </c>
      <c r="N10599">
        <f t="shared" si="1308"/>
        <v>3.3960531989175591E-3</v>
      </c>
    </row>
    <row r="10600" spans="1:15" x14ac:dyDescent="0.3">
      <c r="A10600">
        <f t="shared" si="1309"/>
        <v>106</v>
      </c>
      <c r="E10600" s="105">
        <f t="shared" si="1310"/>
        <v>0</v>
      </c>
      <c r="I10600" s="105">
        <f t="shared" si="1311"/>
        <v>0</v>
      </c>
      <c r="J10600" s="105">
        <f t="shared" si="1305"/>
        <v>0</v>
      </c>
      <c r="K10600" s="105">
        <f t="shared" si="1306"/>
        <v>0</v>
      </c>
      <c r="L10600" s="105">
        <f t="shared" si="1307"/>
        <v>0</v>
      </c>
      <c r="M10600">
        <v>0.04</v>
      </c>
      <c r="N10600">
        <f t="shared" si="1308"/>
        <v>3.3960531989175591E-3</v>
      </c>
    </row>
    <row r="10601" spans="1:15" x14ac:dyDescent="0.3">
      <c r="A10601">
        <f t="shared" si="1309"/>
        <v>106</v>
      </c>
      <c r="E10601" s="105">
        <f t="shared" si="1310"/>
        <v>0</v>
      </c>
      <c r="I10601" s="105">
        <f t="shared" si="1311"/>
        <v>0</v>
      </c>
      <c r="J10601" s="105">
        <f t="shared" si="1305"/>
        <v>0</v>
      </c>
      <c r="K10601" s="105">
        <f t="shared" si="1306"/>
        <v>0</v>
      </c>
      <c r="L10601" s="105">
        <f t="shared" si="1307"/>
        <v>0</v>
      </c>
      <c r="M10601">
        <v>0.04</v>
      </c>
      <c r="N10601">
        <f t="shared" si="1308"/>
        <v>3.3960531989175591E-3</v>
      </c>
      <c r="O10601" s="105" t="e">
        <f t="shared" ref="O10601" si="1312">SUM(I10502:I10601)</f>
        <v>#REF!</v>
      </c>
    </row>
    <row r="10602" spans="1:15" x14ac:dyDescent="0.3">
      <c r="A10602">
        <f t="shared" si="1309"/>
        <v>107</v>
      </c>
      <c r="E10602" s="105" t="e">
        <f t="shared" si="1310"/>
        <v>#REF!</v>
      </c>
      <c r="I10602" s="105" t="e">
        <f t="shared" si="1311"/>
        <v>#REF!</v>
      </c>
      <c r="J10602" s="105" t="e">
        <f t="shared" si="1305"/>
        <v>#REF!</v>
      </c>
      <c r="K10602" s="105" t="e">
        <f t="shared" si="1306"/>
        <v>#REF!</v>
      </c>
      <c r="L10602" s="105" t="e">
        <f t="shared" si="1307"/>
        <v>#REF!</v>
      </c>
      <c r="M10602">
        <v>0.04</v>
      </c>
      <c r="N10602">
        <f t="shared" si="1308"/>
        <v>3.3960531989175591E-3</v>
      </c>
    </row>
    <row r="10603" spans="1:15" x14ac:dyDescent="0.3">
      <c r="A10603">
        <f t="shared" si="1309"/>
        <v>107</v>
      </c>
      <c r="E10603" s="105" t="e">
        <f t="shared" si="1310"/>
        <v>#REF!</v>
      </c>
      <c r="I10603" s="105" t="e">
        <f t="shared" si="1311"/>
        <v>#REF!</v>
      </c>
      <c r="J10603" s="105" t="e">
        <f t="shared" si="1305"/>
        <v>#REF!</v>
      </c>
      <c r="K10603" s="105" t="e">
        <f t="shared" si="1306"/>
        <v>#REF!</v>
      </c>
      <c r="L10603" s="105" t="e">
        <f t="shared" si="1307"/>
        <v>#REF!</v>
      </c>
      <c r="M10603">
        <v>0.04</v>
      </c>
      <c r="N10603">
        <f t="shared" si="1308"/>
        <v>3.3960531989175591E-3</v>
      </c>
    </row>
    <row r="10604" spans="1:15" x14ac:dyDescent="0.3">
      <c r="A10604">
        <f t="shared" si="1309"/>
        <v>107</v>
      </c>
      <c r="E10604" s="105" t="e">
        <f t="shared" si="1310"/>
        <v>#REF!</v>
      </c>
      <c r="I10604" s="105" t="e">
        <f t="shared" si="1311"/>
        <v>#REF!</v>
      </c>
      <c r="J10604" s="105" t="e">
        <f t="shared" si="1305"/>
        <v>#REF!</v>
      </c>
      <c r="K10604" s="105" t="e">
        <f t="shared" si="1306"/>
        <v>#REF!</v>
      </c>
      <c r="L10604" s="105" t="e">
        <f t="shared" si="1307"/>
        <v>#REF!</v>
      </c>
      <c r="M10604">
        <v>0.04</v>
      </c>
      <c r="N10604">
        <f t="shared" si="1308"/>
        <v>3.3960531989175591E-3</v>
      </c>
    </row>
    <row r="10605" spans="1:15" x14ac:dyDescent="0.3">
      <c r="A10605">
        <f t="shared" si="1309"/>
        <v>107</v>
      </c>
      <c r="E10605" s="105">
        <f t="shared" si="1310"/>
        <v>0</v>
      </c>
      <c r="I10605" s="105">
        <f t="shared" si="1311"/>
        <v>0</v>
      </c>
      <c r="J10605" s="105">
        <f t="shared" si="1305"/>
        <v>0</v>
      </c>
      <c r="K10605" s="105">
        <f t="shared" si="1306"/>
        <v>0</v>
      </c>
      <c r="L10605" s="105">
        <f t="shared" si="1307"/>
        <v>0</v>
      </c>
      <c r="M10605">
        <v>0.04</v>
      </c>
      <c r="N10605">
        <f t="shared" si="1308"/>
        <v>3.3960531989175591E-3</v>
      </c>
    </row>
    <row r="10606" spans="1:15" x14ac:dyDescent="0.3">
      <c r="A10606">
        <f t="shared" si="1309"/>
        <v>107</v>
      </c>
      <c r="E10606" s="105">
        <f t="shared" si="1310"/>
        <v>0</v>
      </c>
      <c r="I10606" s="105">
        <f t="shared" si="1311"/>
        <v>0</v>
      </c>
      <c r="J10606" s="105">
        <f t="shared" si="1305"/>
        <v>0</v>
      </c>
      <c r="K10606" s="105">
        <f t="shared" si="1306"/>
        <v>0</v>
      </c>
      <c r="L10606" s="105">
        <f t="shared" si="1307"/>
        <v>0</v>
      </c>
      <c r="M10606">
        <v>0.04</v>
      </c>
      <c r="N10606">
        <f t="shared" si="1308"/>
        <v>3.3960531989175591E-3</v>
      </c>
    </row>
    <row r="10607" spans="1:15" x14ac:dyDescent="0.3">
      <c r="A10607">
        <f t="shared" si="1309"/>
        <v>107</v>
      </c>
      <c r="E10607" s="105">
        <f t="shared" si="1310"/>
        <v>0</v>
      </c>
      <c r="I10607" s="105">
        <f t="shared" si="1311"/>
        <v>0</v>
      </c>
      <c r="J10607" s="105">
        <f t="shared" si="1305"/>
        <v>0</v>
      </c>
      <c r="K10607" s="105">
        <f t="shared" si="1306"/>
        <v>0</v>
      </c>
      <c r="L10607" s="105">
        <f t="shared" si="1307"/>
        <v>0</v>
      </c>
      <c r="M10607">
        <v>0.04</v>
      </c>
      <c r="N10607">
        <f t="shared" si="1308"/>
        <v>3.3960531989175591E-3</v>
      </c>
    </row>
    <row r="10608" spans="1:15" x14ac:dyDescent="0.3">
      <c r="A10608">
        <f t="shared" si="1309"/>
        <v>107</v>
      </c>
      <c r="E10608" s="105">
        <f t="shared" si="1310"/>
        <v>0</v>
      </c>
      <c r="I10608" s="105">
        <f t="shared" si="1311"/>
        <v>0</v>
      </c>
      <c r="J10608" s="105">
        <f t="shared" si="1305"/>
        <v>0</v>
      </c>
      <c r="K10608" s="105">
        <f t="shared" si="1306"/>
        <v>0</v>
      </c>
      <c r="L10608" s="105">
        <f t="shared" si="1307"/>
        <v>0</v>
      </c>
      <c r="M10608">
        <v>0.04</v>
      </c>
      <c r="N10608">
        <f t="shared" si="1308"/>
        <v>3.3960531989175591E-3</v>
      </c>
    </row>
    <row r="10609" spans="1:14" x14ac:dyDescent="0.3">
      <c r="A10609">
        <f t="shared" si="1309"/>
        <v>107</v>
      </c>
      <c r="E10609" s="105">
        <f t="shared" si="1310"/>
        <v>0</v>
      </c>
      <c r="I10609" s="105">
        <f t="shared" si="1311"/>
        <v>0</v>
      </c>
      <c r="J10609" s="105">
        <f t="shared" si="1305"/>
        <v>0</v>
      </c>
      <c r="K10609" s="105">
        <f t="shared" si="1306"/>
        <v>0</v>
      </c>
      <c r="L10609" s="105">
        <f t="shared" si="1307"/>
        <v>0</v>
      </c>
      <c r="M10609">
        <v>0.04</v>
      </c>
      <c r="N10609">
        <f t="shared" si="1308"/>
        <v>3.3960531989175591E-3</v>
      </c>
    </row>
    <row r="10610" spans="1:14" x14ac:dyDescent="0.3">
      <c r="A10610">
        <f t="shared" si="1309"/>
        <v>107</v>
      </c>
      <c r="E10610" s="105">
        <f t="shared" si="1310"/>
        <v>0</v>
      </c>
      <c r="I10610" s="105">
        <f t="shared" si="1311"/>
        <v>0</v>
      </c>
      <c r="J10610" s="105">
        <f t="shared" si="1305"/>
        <v>0</v>
      </c>
      <c r="K10610" s="105">
        <f t="shared" si="1306"/>
        <v>0</v>
      </c>
      <c r="L10610" s="105">
        <f t="shared" si="1307"/>
        <v>0</v>
      </c>
      <c r="M10610">
        <v>0.04</v>
      </c>
      <c r="N10610">
        <f t="shared" si="1308"/>
        <v>3.3960531989175591E-3</v>
      </c>
    </row>
    <row r="10611" spans="1:14" x14ac:dyDescent="0.3">
      <c r="A10611">
        <f t="shared" si="1309"/>
        <v>107</v>
      </c>
      <c r="E10611" s="105">
        <f t="shared" si="1310"/>
        <v>0</v>
      </c>
      <c r="I10611" s="105">
        <f t="shared" si="1311"/>
        <v>0</v>
      </c>
      <c r="J10611" s="105">
        <f t="shared" si="1305"/>
        <v>0</v>
      </c>
      <c r="K10611" s="105">
        <f t="shared" si="1306"/>
        <v>0</v>
      </c>
      <c r="L10611" s="105">
        <f t="shared" si="1307"/>
        <v>0</v>
      </c>
      <c r="M10611">
        <v>0.04</v>
      </c>
      <c r="N10611">
        <f t="shared" si="1308"/>
        <v>3.3960531989175591E-3</v>
      </c>
    </row>
    <row r="10612" spans="1:14" x14ac:dyDescent="0.3">
      <c r="A10612">
        <f t="shared" si="1309"/>
        <v>107</v>
      </c>
      <c r="E10612" s="105">
        <f t="shared" si="1310"/>
        <v>0</v>
      </c>
      <c r="I10612" s="105">
        <f t="shared" si="1311"/>
        <v>0</v>
      </c>
      <c r="J10612" s="105">
        <f t="shared" si="1305"/>
        <v>0</v>
      </c>
      <c r="K10612" s="105">
        <f t="shared" si="1306"/>
        <v>0</v>
      </c>
      <c r="L10612" s="105">
        <f t="shared" si="1307"/>
        <v>0</v>
      </c>
      <c r="M10612">
        <v>0.04</v>
      </c>
      <c r="N10612">
        <f t="shared" si="1308"/>
        <v>3.3960531989175591E-3</v>
      </c>
    </row>
    <row r="10613" spans="1:14" x14ac:dyDescent="0.3">
      <c r="A10613">
        <f t="shared" si="1309"/>
        <v>107</v>
      </c>
      <c r="E10613" s="105">
        <f t="shared" si="1310"/>
        <v>0</v>
      </c>
      <c r="I10613" s="105">
        <f t="shared" si="1311"/>
        <v>0</v>
      </c>
      <c r="J10613" s="105">
        <f t="shared" si="1305"/>
        <v>0</v>
      </c>
      <c r="K10613" s="105">
        <f t="shared" si="1306"/>
        <v>0</v>
      </c>
      <c r="L10613" s="105">
        <f t="shared" si="1307"/>
        <v>0</v>
      </c>
      <c r="M10613">
        <v>0.04</v>
      </c>
      <c r="N10613">
        <f t="shared" si="1308"/>
        <v>3.3960531989175591E-3</v>
      </c>
    </row>
    <row r="10614" spans="1:14" x14ac:dyDescent="0.3">
      <c r="A10614">
        <f t="shared" si="1309"/>
        <v>107</v>
      </c>
      <c r="E10614" s="105">
        <f t="shared" si="1310"/>
        <v>0</v>
      </c>
      <c r="I10614" s="105">
        <f t="shared" si="1311"/>
        <v>0</v>
      </c>
      <c r="J10614" s="105">
        <f t="shared" si="1305"/>
        <v>0</v>
      </c>
      <c r="K10614" s="105">
        <f t="shared" si="1306"/>
        <v>0</v>
      </c>
      <c r="L10614" s="105">
        <f t="shared" si="1307"/>
        <v>0</v>
      </c>
      <c r="M10614">
        <v>0.04</v>
      </c>
      <c r="N10614">
        <f t="shared" si="1308"/>
        <v>3.3960531989175591E-3</v>
      </c>
    </row>
    <row r="10615" spans="1:14" x14ac:dyDescent="0.3">
      <c r="A10615">
        <f t="shared" si="1309"/>
        <v>107</v>
      </c>
      <c r="E10615" s="105">
        <f t="shared" si="1310"/>
        <v>0</v>
      </c>
      <c r="I10615" s="105">
        <f t="shared" si="1311"/>
        <v>0</v>
      </c>
      <c r="J10615" s="105">
        <f t="shared" si="1305"/>
        <v>0</v>
      </c>
      <c r="K10615" s="105">
        <f t="shared" si="1306"/>
        <v>0</v>
      </c>
      <c r="L10615" s="105">
        <f t="shared" si="1307"/>
        <v>0</v>
      </c>
      <c r="M10615">
        <v>0.04</v>
      </c>
      <c r="N10615">
        <f t="shared" si="1308"/>
        <v>3.3960531989175591E-3</v>
      </c>
    </row>
    <row r="10616" spans="1:14" x14ac:dyDescent="0.3">
      <c r="A10616">
        <f t="shared" si="1309"/>
        <v>107</v>
      </c>
      <c r="E10616" s="105">
        <f t="shared" si="1310"/>
        <v>0</v>
      </c>
      <c r="I10616" s="105">
        <f t="shared" si="1311"/>
        <v>0</v>
      </c>
      <c r="J10616" s="105">
        <f t="shared" si="1305"/>
        <v>0</v>
      </c>
      <c r="K10616" s="105">
        <f t="shared" si="1306"/>
        <v>0</v>
      </c>
      <c r="L10616" s="105">
        <f t="shared" si="1307"/>
        <v>0</v>
      </c>
      <c r="M10616">
        <v>0.04</v>
      </c>
      <c r="N10616">
        <f t="shared" si="1308"/>
        <v>3.3960531989175591E-3</v>
      </c>
    </row>
    <row r="10617" spans="1:14" x14ac:dyDescent="0.3">
      <c r="A10617">
        <f t="shared" si="1309"/>
        <v>107</v>
      </c>
      <c r="E10617" s="105">
        <f t="shared" si="1310"/>
        <v>0</v>
      </c>
      <c r="I10617" s="105">
        <f t="shared" si="1311"/>
        <v>0</v>
      </c>
      <c r="J10617" s="105">
        <f t="shared" si="1305"/>
        <v>0</v>
      </c>
      <c r="K10617" s="105">
        <f t="shared" si="1306"/>
        <v>0</v>
      </c>
      <c r="L10617" s="105">
        <f t="shared" si="1307"/>
        <v>0</v>
      </c>
      <c r="M10617">
        <v>0.04</v>
      </c>
      <c r="N10617">
        <f t="shared" si="1308"/>
        <v>3.3960531989175591E-3</v>
      </c>
    </row>
    <row r="10618" spans="1:14" x14ac:dyDescent="0.3">
      <c r="A10618">
        <f t="shared" si="1309"/>
        <v>107</v>
      </c>
      <c r="E10618" s="105">
        <f t="shared" si="1310"/>
        <v>0</v>
      </c>
      <c r="I10618" s="105">
        <f t="shared" si="1311"/>
        <v>0</v>
      </c>
      <c r="J10618" s="105">
        <f t="shared" si="1305"/>
        <v>0</v>
      </c>
      <c r="K10618" s="105">
        <f t="shared" si="1306"/>
        <v>0</v>
      </c>
      <c r="L10618" s="105">
        <f t="shared" si="1307"/>
        <v>0</v>
      </c>
      <c r="M10618">
        <v>0.04</v>
      </c>
      <c r="N10618">
        <f t="shared" si="1308"/>
        <v>3.3960531989175591E-3</v>
      </c>
    </row>
    <row r="10619" spans="1:14" x14ac:dyDescent="0.3">
      <c r="A10619">
        <f t="shared" si="1309"/>
        <v>107</v>
      </c>
      <c r="E10619" s="105">
        <f t="shared" si="1310"/>
        <v>0</v>
      </c>
      <c r="I10619" s="105">
        <f t="shared" si="1311"/>
        <v>0</v>
      </c>
      <c r="J10619" s="105">
        <f t="shared" si="1305"/>
        <v>0</v>
      </c>
      <c r="K10619" s="105">
        <f t="shared" si="1306"/>
        <v>0</v>
      </c>
      <c r="L10619" s="105">
        <f t="shared" si="1307"/>
        <v>0</v>
      </c>
      <c r="M10619">
        <v>0.04</v>
      </c>
      <c r="N10619">
        <f t="shared" si="1308"/>
        <v>3.3960531989175591E-3</v>
      </c>
    </row>
    <row r="10620" spans="1:14" x14ac:dyDescent="0.3">
      <c r="A10620">
        <f t="shared" si="1309"/>
        <v>107</v>
      </c>
      <c r="E10620" s="105">
        <f t="shared" si="1310"/>
        <v>0</v>
      </c>
      <c r="I10620" s="105">
        <f t="shared" si="1311"/>
        <v>0</v>
      </c>
      <c r="J10620" s="105">
        <f t="shared" si="1305"/>
        <v>0</v>
      </c>
      <c r="K10620" s="105">
        <f t="shared" si="1306"/>
        <v>0</v>
      </c>
      <c r="L10620" s="105">
        <f t="shared" si="1307"/>
        <v>0</v>
      </c>
      <c r="M10620">
        <v>0.04</v>
      </c>
      <c r="N10620">
        <f t="shared" si="1308"/>
        <v>3.3960531989175591E-3</v>
      </c>
    </row>
    <row r="10621" spans="1:14" x14ac:dyDescent="0.3">
      <c r="A10621">
        <f t="shared" si="1309"/>
        <v>107</v>
      </c>
      <c r="E10621" s="105">
        <f t="shared" si="1310"/>
        <v>0</v>
      </c>
      <c r="I10621" s="105">
        <f t="shared" si="1311"/>
        <v>0</v>
      </c>
      <c r="J10621" s="105">
        <f t="shared" si="1305"/>
        <v>0</v>
      </c>
      <c r="K10621" s="105">
        <f t="shared" si="1306"/>
        <v>0</v>
      </c>
      <c r="L10621" s="105">
        <f t="shared" si="1307"/>
        <v>0</v>
      </c>
      <c r="M10621">
        <v>0.04</v>
      </c>
      <c r="N10621">
        <f t="shared" si="1308"/>
        <v>3.3960531989175591E-3</v>
      </c>
    </row>
    <row r="10622" spans="1:14" x14ac:dyDescent="0.3">
      <c r="A10622">
        <f t="shared" si="1309"/>
        <v>107</v>
      </c>
      <c r="E10622" s="105">
        <f t="shared" si="1310"/>
        <v>0</v>
      </c>
      <c r="I10622" s="105">
        <f t="shared" si="1311"/>
        <v>0</v>
      </c>
      <c r="J10622" s="105">
        <f t="shared" si="1305"/>
        <v>0</v>
      </c>
      <c r="K10622" s="105">
        <f t="shared" si="1306"/>
        <v>0</v>
      </c>
      <c r="L10622" s="105">
        <f t="shared" si="1307"/>
        <v>0</v>
      </c>
      <c r="M10622">
        <v>0.04</v>
      </c>
      <c r="N10622">
        <f t="shared" si="1308"/>
        <v>3.3960531989175591E-3</v>
      </c>
    </row>
    <row r="10623" spans="1:14" x14ac:dyDescent="0.3">
      <c r="A10623">
        <f t="shared" si="1309"/>
        <v>107</v>
      </c>
      <c r="E10623" s="105">
        <f t="shared" si="1310"/>
        <v>0</v>
      </c>
      <c r="I10623" s="105">
        <f t="shared" si="1311"/>
        <v>0</v>
      </c>
      <c r="J10623" s="105">
        <f t="shared" si="1305"/>
        <v>0</v>
      </c>
      <c r="K10623" s="105">
        <f t="shared" si="1306"/>
        <v>0</v>
      </c>
      <c r="L10623" s="105">
        <f t="shared" si="1307"/>
        <v>0</v>
      </c>
      <c r="M10623">
        <v>0.04</v>
      </c>
      <c r="N10623">
        <f t="shared" si="1308"/>
        <v>3.3960531989175591E-3</v>
      </c>
    </row>
    <row r="10624" spans="1:14" x14ac:dyDescent="0.3">
      <c r="A10624">
        <f t="shared" si="1309"/>
        <v>107</v>
      </c>
      <c r="E10624" s="105">
        <f t="shared" si="1310"/>
        <v>0</v>
      </c>
      <c r="I10624" s="105">
        <f t="shared" si="1311"/>
        <v>0</v>
      </c>
      <c r="J10624" s="105">
        <f t="shared" si="1305"/>
        <v>0</v>
      </c>
      <c r="K10624" s="105">
        <f t="shared" si="1306"/>
        <v>0</v>
      </c>
      <c r="L10624" s="105">
        <f t="shared" si="1307"/>
        <v>0</v>
      </c>
      <c r="M10624">
        <v>0.04</v>
      </c>
      <c r="N10624">
        <f t="shared" si="1308"/>
        <v>3.3960531989175591E-3</v>
      </c>
    </row>
    <row r="10625" spans="1:14" x14ac:dyDescent="0.3">
      <c r="A10625">
        <f t="shared" si="1309"/>
        <v>107</v>
      </c>
      <c r="E10625" s="105">
        <f t="shared" si="1310"/>
        <v>0</v>
      </c>
      <c r="I10625" s="105">
        <f t="shared" si="1311"/>
        <v>0</v>
      </c>
      <c r="J10625" s="105">
        <f t="shared" si="1305"/>
        <v>0</v>
      </c>
      <c r="K10625" s="105">
        <f t="shared" si="1306"/>
        <v>0</v>
      </c>
      <c r="L10625" s="105">
        <f t="shared" si="1307"/>
        <v>0</v>
      </c>
      <c r="M10625">
        <v>0.04</v>
      </c>
      <c r="N10625">
        <f t="shared" si="1308"/>
        <v>3.3960531989175591E-3</v>
      </c>
    </row>
    <row r="10626" spans="1:14" x14ac:dyDescent="0.3">
      <c r="A10626">
        <f t="shared" si="1309"/>
        <v>107</v>
      </c>
      <c r="E10626" s="105">
        <f t="shared" si="1310"/>
        <v>0</v>
      </c>
      <c r="I10626" s="105">
        <f t="shared" si="1311"/>
        <v>0</v>
      </c>
      <c r="J10626" s="105">
        <f t="shared" si="1305"/>
        <v>0</v>
      </c>
      <c r="K10626" s="105">
        <f t="shared" si="1306"/>
        <v>0</v>
      </c>
      <c r="L10626" s="105">
        <f t="shared" si="1307"/>
        <v>0</v>
      </c>
      <c r="M10626">
        <v>0.04</v>
      </c>
      <c r="N10626">
        <f t="shared" si="1308"/>
        <v>3.3960531989175591E-3</v>
      </c>
    </row>
    <row r="10627" spans="1:14" x14ac:dyDescent="0.3">
      <c r="A10627">
        <f t="shared" si="1309"/>
        <v>107</v>
      </c>
      <c r="E10627" s="105">
        <f t="shared" si="1310"/>
        <v>0</v>
      </c>
      <c r="I10627" s="105">
        <f t="shared" si="1311"/>
        <v>0</v>
      </c>
      <c r="J10627" s="105">
        <f t="shared" ref="J10627:J10690" si="1313">E10627*($H$2/12)</f>
        <v>0</v>
      </c>
      <c r="K10627" s="105">
        <f t="shared" ref="K10627:K10690" si="1314">I10627-J10627</f>
        <v>0</v>
      </c>
      <c r="L10627" s="105">
        <f t="shared" ref="L10627:L10690" si="1315">N10627*(E10627-K10627)</f>
        <v>0</v>
      </c>
      <c r="M10627">
        <v>0.04</v>
      </c>
      <c r="N10627">
        <f t="shared" ref="N10627:N10690" si="1316">1-(POWER(1-M10627,(1/12)))</f>
        <v>3.3960531989175591E-3</v>
      </c>
    </row>
    <row r="10628" spans="1:14" x14ac:dyDescent="0.3">
      <c r="A10628">
        <f t="shared" si="1309"/>
        <v>107</v>
      </c>
      <c r="E10628" s="105">
        <f t="shared" si="1310"/>
        <v>0</v>
      </c>
      <c r="I10628" s="105">
        <f t="shared" si="1311"/>
        <v>0</v>
      </c>
      <c r="J10628" s="105">
        <f t="shared" si="1313"/>
        <v>0</v>
      </c>
      <c r="K10628" s="105">
        <f t="shared" si="1314"/>
        <v>0</v>
      </c>
      <c r="L10628" s="105">
        <f t="shared" si="1315"/>
        <v>0</v>
      </c>
      <c r="M10628">
        <v>0.04</v>
      </c>
      <c r="N10628">
        <f t="shared" si="1316"/>
        <v>3.3960531989175591E-3</v>
      </c>
    </row>
    <row r="10629" spans="1:14" x14ac:dyDescent="0.3">
      <c r="A10629">
        <f t="shared" si="1309"/>
        <v>107</v>
      </c>
      <c r="E10629" s="105">
        <f t="shared" si="1310"/>
        <v>0</v>
      </c>
      <c r="I10629" s="105">
        <f t="shared" si="1311"/>
        <v>0</v>
      </c>
      <c r="J10629" s="105">
        <f t="shared" si="1313"/>
        <v>0</v>
      </c>
      <c r="K10629" s="105">
        <f t="shared" si="1314"/>
        <v>0</v>
      </c>
      <c r="L10629" s="105">
        <f t="shared" si="1315"/>
        <v>0</v>
      </c>
      <c r="M10629">
        <v>0.04</v>
      </c>
      <c r="N10629">
        <f t="shared" si="1316"/>
        <v>3.3960531989175591E-3</v>
      </c>
    </row>
    <row r="10630" spans="1:14" x14ac:dyDescent="0.3">
      <c r="A10630">
        <f t="shared" si="1309"/>
        <v>107</v>
      </c>
      <c r="E10630" s="105">
        <f t="shared" si="1310"/>
        <v>0</v>
      </c>
      <c r="I10630" s="105">
        <f t="shared" si="1311"/>
        <v>0</v>
      </c>
      <c r="J10630" s="105">
        <f t="shared" si="1313"/>
        <v>0</v>
      </c>
      <c r="K10630" s="105">
        <f t="shared" si="1314"/>
        <v>0</v>
      </c>
      <c r="L10630" s="105">
        <f t="shared" si="1315"/>
        <v>0</v>
      </c>
      <c r="M10630">
        <v>0.04</v>
      </c>
      <c r="N10630">
        <f t="shared" si="1316"/>
        <v>3.3960531989175591E-3</v>
      </c>
    </row>
    <row r="10631" spans="1:14" x14ac:dyDescent="0.3">
      <c r="A10631">
        <f t="shared" si="1309"/>
        <v>107</v>
      </c>
      <c r="E10631" s="105">
        <f t="shared" si="1310"/>
        <v>0</v>
      </c>
      <c r="I10631" s="105">
        <f t="shared" si="1311"/>
        <v>0</v>
      </c>
      <c r="J10631" s="105">
        <f t="shared" si="1313"/>
        <v>0</v>
      </c>
      <c r="K10631" s="105">
        <f t="shared" si="1314"/>
        <v>0</v>
      </c>
      <c r="L10631" s="105">
        <f t="shared" si="1315"/>
        <v>0</v>
      </c>
      <c r="M10631">
        <v>0.04</v>
      </c>
      <c r="N10631">
        <f t="shared" si="1316"/>
        <v>3.3960531989175591E-3</v>
      </c>
    </row>
    <row r="10632" spans="1:14" x14ac:dyDescent="0.3">
      <c r="A10632">
        <f t="shared" si="1309"/>
        <v>107</v>
      </c>
      <c r="E10632" s="105">
        <f t="shared" si="1310"/>
        <v>0</v>
      </c>
      <c r="I10632" s="105">
        <f t="shared" si="1311"/>
        <v>0</v>
      </c>
      <c r="J10632" s="105">
        <f t="shared" si="1313"/>
        <v>0</v>
      </c>
      <c r="K10632" s="105">
        <f t="shared" si="1314"/>
        <v>0</v>
      </c>
      <c r="L10632" s="105">
        <f t="shared" si="1315"/>
        <v>0</v>
      </c>
      <c r="M10632">
        <v>0.04</v>
      </c>
      <c r="N10632">
        <f t="shared" si="1316"/>
        <v>3.3960531989175591E-3</v>
      </c>
    </row>
    <row r="10633" spans="1:14" x14ac:dyDescent="0.3">
      <c r="A10633">
        <f t="shared" si="1309"/>
        <v>107</v>
      </c>
      <c r="E10633" s="105">
        <f t="shared" si="1310"/>
        <v>0</v>
      </c>
      <c r="I10633" s="105">
        <f t="shared" si="1311"/>
        <v>0</v>
      </c>
      <c r="J10633" s="105">
        <f t="shared" si="1313"/>
        <v>0</v>
      </c>
      <c r="K10633" s="105">
        <f t="shared" si="1314"/>
        <v>0</v>
      </c>
      <c r="L10633" s="105">
        <f t="shared" si="1315"/>
        <v>0</v>
      </c>
      <c r="M10633">
        <v>0.04</v>
      </c>
      <c r="N10633">
        <f t="shared" si="1316"/>
        <v>3.3960531989175591E-3</v>
      </c>
    </row>
    <row r="10634" spans="1:14" x14ac:dyDescent="0.3">
      <c r="A10634">
        <f t="shared" si="1309"/>
        <v>107</v>
      </c>
      <c r="E10634" s="105">
        <f t="shared" si="1310"/>
        <v>0</v>
      </c>
      <c r="I10634" s="105">
        <f t="shared" si="1311"/>
        <v>0</v>
      </c>
      <c r="J10634" s="105">
        <f t="shared" si="1313"/>
        <v>0</v>
      </c>
      <c r="K10634" s="105">
        <f t="shared" si="1314"/>
        <v>0</v>
      </c>
      <c r="L10634" s="105">
        <f t="shared" si="1315"/>
        <v>0</v>
      </c>
      <c r="M10634">
        <v>0.04</v>
      </c>
      <c r="N10634">
        <f t="shared" si="1316"/>
        <v>3.3960531989175591E-3</v>
      </c>
    </row>
    <row r="10635" spans="1:14" x14ac:dyDescent="0.3">
      <c r="A10635">
        <f t="shared" si="1309"/>
        <v>107</v>
      </c>
      <c r="E10635" s="105">
        <f t="shared" si="1310"/>
        <v>0</v>
      </c>
      <c r="I10635" s="105">
        <f t="shared" si="1311"/>
        <v>0</v>
      </c>
      <c r="J10635" s="105">
        <f t="shared" si="1313"/>
        <v>0</v>
      </c>
      <c r="K10635" s="105">
        <f t="shared" si="1314"/>
        <v>0</v>
      </c>
      <c r="L10635" s="105">
        <f t="shared" si="1315"/>
        <v>0</v>
      </c>
      <c r="M10635">
        <v>0.04</v>
      </c>
      <c r="N10635">
        <f t="shared" si="1316"/>
        <v>3.3960531989175591E-3</v>
      </c>
    </row>
    <row r="10636" spans="1:14" x14ac:dyDescent="0.3">
      <c r="A10636">
        <f t="shared" si="1309"/>
        <v>107</v>
      </c>
      <c r="E10636" s="105">
        <f t="shared" si="1310"/>
        <v>0</v>
      </c>
      <c r="I10636" s="105">
        <f t="shared" si="1311"/>
        <v>0</v>
      </c>
      <c r="J10636" s="105">
        <f t="shared" si="1313"/>
        <v>0</v>
      </c>
      <c r="K10636" s="105">
        <f t="shared" si="1314"/>
        <v>0</v>
      </c>
      <c r="L10636" s="105">
        <f t="shared" si="1315"/>
        <v>0</v>
      </c>
      <c r="M10636">
        <v>0.04</v>
      </c>
      <c r="N10636">
        <f t="shared" si="1316"/>
        <v>3.3960531989175591E-3</v>
      </c>
    </row>
    <row r="10637" spans="1:14" x14ac:dyDescent="0.3">
      <c r="A10637">
        <f t="shared" si="1309"/>
        <v>107</v>
      </c>
      <c r="E10637" s="105">
        <f t="shared" si="1310"/>
        <v>0</v>
      </c>
      <c r="I10637" s="105">
        <f t="shared" si="1311"/>
        <v>0</v>
      </c>
      <c r="J10637" s="105">
        <f t="shared" si="1313"/>
        <v>0</v>
      </c>
      <c r="K10637" s="105">
        <f t="shared" si="1314"/>
        <v>0</v>
      </c>
      <c r="L10637" s="105">
        <f t="shared" si="1315"/>
        <v>0</v>
      </c>
      <c r="M10637">
        <v>0.04</v>
      </c>
      <c r="N10637">
        <f t="shared" si="1316"/>
        <v>3.3960531989175591E-3</v>
      </c>
    </row>
    <row r="10638" spans="1:14" x14ac:dyDescent="0.3">
      <c r="A10638">
        <f t="shared" si="1309"/>
        <v>107</v>
      </c>
      <c r="E10638" s="105">
        <f t="shared" si="1310"/>
        <v>0</v>
      </c>
      <c r="I10638" s="105">
        <f t="shared" si="1311"/>
        <v>0</v>
      </c>
      <c r="J10638" s="105">
        <f t="shared" si="1313"/>
        <v>0</v>
      </c>
      <c r="K10638" s="105">
        <f t="shared" si="1314"/>
        <v>0</v>
      </c>
      <c r="L10638" s="105">
        <f t="shared" si="1315"/>
        <v>0</v>
      </c>
      <c r="M10638">
        <v>0.04</v>
      </c>
      <c r="N10638">
        <f t="shared" si="1316"/>
        <v>3.3960531989175591E-3</v>
      </c>
    </row>
    <row r="10639" spans="1:14" x14ac:dyDescent="0.3">
      <c r="A10639">
        <f t="shared" si="1309"/>
        <v>107</v>
      </c>
      <c r="E10639" s="105">
        <f t="shared" si="1310"/>
        <v>0</v>
      </c>
      <c r="I10639" s="105">
        <f t="shared" si="1311"/>
        <v>0</v>
      </c>
      <c r="J10639" s="105">
        <f t="shared" si="1313"/>
        <v>0</v>
      </c>
      <c r="K10639" s="105">
        <f t="shared" si="1314"/>
        <v>0</v>
      </c>
      <c r="L10639" s="105">
        <f t="shared" si="1315"/>
        <v>0</v>
      </c>
      <c r="M10639">
        <v>0.04</v>
      </c>
      <c r="N10639">
        <f t="shared" si="1316"/>
        <v>3.3960531989175591E-3</v>
      </c>
    </row>
    <row r="10640" spans="1:14" x14ac:dyDescent="0.3">
      <c r="A10640">
        <f t="shared" si="1309"/>
        <v>107</v>
      </c>
      <c r="E10640" s="105">
        <f t="shared" si="1310"/>
        <v>0</v>
      </c>
      <c r="I10640" s="105">
        <f t="shared" si="1311"/>
        <v>0</v>
      </c>
      <c r="J10640" s="105">
        <f t="shared" si="1313"/>
        <v>0</v>
      </c>
      <c r="K10640" s="105">
        <f t="shared" si="1314"/>
        <v>0</v>
      </c>
      <c r="L10640" s="105">
        <f t="shared" si="1315"/>
        <v>0</v>
      </c>
      <c r="M10640">
        <v>0.04</v>
      </c>
      <c r="N10640">
        <f t="shared" si="1316"/>
        <v>3.3960531989175591E-3</v>
      </c>
    </row>
    <row r="10641" spans="1:14" x14ac:dyDescent="0.3">
      <c r="A10641">
        <f t="shared" si="1309"/>
        <v>107</v>
      </c>
      <c r="E10641" s="105">
        <f t="shared" si="1310"/>
        <v>0</v>
      </c>
      <c r="I10641" s="105">
        <f t="shared" si="1311"/>
        <v>0</v>
      </c>
      <c r="J10641" s="105">
        <f t="shared" si="1313"/>
        <v>0</v>
      </c>
      <c r="K10641" s="105">
        <f t="shared" si="1314"/>
        <v>0</v>
      </c>
      <c r="L10641" s="105">
        <f t="shared" si="1315"/>
        <v>0</v>
      </c>
      <c r="M10641">
        <v>0.04</v>
      </c>
      <c r="N10641">
        <f t="shared" si="1316"/>
        <v>3.3960531989175591E-3</v>
      </c>
    </row>
    <row r="10642" spans="1:14" x14ac:dyDescent="0.3">
      <c r="A10642">
        <f t="shared" si="1309"/>
        <v>107</v>
      </c>
      <c r="E10642" s="105">
        <f t="shared" si="1310"/>
        <v>0</v>
      </c>
      <c r="I10642" s="105">
        <f t="shared" si="1311"/>
        <v>0</v>
      </c>
      <c r="J10642" s="105">
        <f t="shared" si="1313"/>
        <v>0</v>
      </c>
      <c r="K10642" s="105">
        <f t="shared" si="1314"/>
        <v>0</v>
      </c>
      <c r="L10642" s="105">
        <f t="shared" si="1315"/>
        <v>0</v>
      </c>
      <c r="M10642">
        <v>0.04</v>
      </c>
      <c r="N10642">
        <f t="shared" si="1316"/>
        <v>3.3960531989175591E-3</v>
      </c>
    </row>
    <row r="10643" spans="1:14" x14ac:dyDescent="0.3">
      <c r="A10643">
        <f t="shared" si="1309"/>
        <v>107</v>
      </c>
      <c r="E10643" s="105">
        <f t="shared" si="1310"/>
        <v>0</v>
      </c>
      <c r="I10643" s="105">
        <f t="shared" si="1311"/>
        <v>0</v>
      </c>
      <c r="J10643" s="105">
        <f t="shared" si="1313"/>
        <v>0</v>
      </c>
      <c r="K10643" s="105">
        <f t="shared" si="1314"/>
        <v>0</v>
      </c>
      <c r="L10643" s="105">
        <f t="shared" si="1315"/>
        <v>0</v>
      </c>
      <c r="M10643">
        <v>0.04</v>
      </c>
      <c r="N10643">
        <f t="shared" si="1316"/>
        <v>3.3960531989175591E-3</v>
      </c>
    </row>
    <row r="10644" spans="1:14" x14ac:dyDescent="0.3">
      <c r="A10644">
        <f t="shared" si="1309"/>
        <v>107</v>
      </c>
      <c r="E10644" s="105">
        <f t="shared" si="1310"/>
        <v>0</v>
      </c>
      <c r="I10644" s="105">
        <f t="shared" si="1311"/>
        <v>0</v>
      </c>
      <c r="J10644" s="105">
        <f t="shared" si="1313"/>
        <v>0</v>
      </c>
      <c r="K10644" s="105">
        <f t="shared" si="1314"/>
        <v>0</v>
      </c>
      <c r="L10644" s="105">
        <f t="shared" si="1315"/>
        <v>0</v>
      </c>
      <c r="M10644">
        <v>0.04</v>
      </c>
      <c r="N10644">
        <f t="shared" si="1316"/>
        <v>3.3960531989175591E-3</v>
      </c>
    </row>
    <row r="10645" spans="1:14" x14ac:dyDescent="0.3">
      <c r="A10645">
        <f t="shared" si="1309"/>
        <v>107</v>
      </c>
      <c r="E10645" s="105">
        <f t="shared" si="1310"/>
        <v>0</v>
      </c>
      <c r="I10645" s="105">
        <f t="shared" si="1311"/>
        <v>0</v>
      </c>
      <c r="J10645" s="105">
        <f t="shared" si="1313"/>
        <v>0</v>
      </c>
      <c r="K10645" s="105">
        <f t="shared" si="1314"/>
        <v>0</v>
      </c>
      <c r="L10645" s="105">
        <f t="shared" si="1315"/>
        <v>0</v>
      </c>
      <c r="M10645">
        <v>0.04</v>
      </c>
      <c r="N10645">
        <f t="shared" si="1316"/>
        <v>3.3960531989175591E-3</v>
      </c>
    </row>
    <row r="10646" spans="1:14" x14ac:dyDescent="0.3">
      <c r="A10646">
        <f t="shared" si="1309"/>
        <v>107</v>
      </c>
      <c r="E10646" s="105">
        <f t="shared" si="1310"/>
        <v>0</v>
      </c>
      <c r="I10646" s="105">
        <f t="shared" si="1311"/>
        <v>0</v>
      </c>
      <c r="J10646" s="105">
        <f t="shared" si="1313"/>
        <v>0</v>
      </c>
      <c r="K10646" s="105">
        <f t="shared" si="1314"/>
        <v>0</v>
      </c>
      <c r="L10646" s="105">
        <f t="shared" si="1315"/>
        <v>0</v>
      </c>
      <c r="M10646">
        <v>0.04</v>
      </c>
      <c r="N10646">
        <f t="shared" si="1316"/>
        <v>3.3960531989175591E-3</v>
      </c>
    </row>
    <row r="10647" spans="1:14" x14ac:dyDescent="0.3">
      <c r="A10647">
        <f t="shared" si="1309"/>
        <v>107</v>
      </c>
      <c r="E10647" s="105">
        <f t="shared" si="1310"/>
        <v>0</v>
      </c>
      <c r="I10647" s="105">
        <f t="shared" si="1311"/>
        <v>0</v>
      </c>
      <c r="J10647" s="105">
        <f t="shared" si="1313"/>
        <v>0</v>
      </c>
      <c r="K10647" s="105">
        <f t="shared" si="1314"/>
        <v>0</v>
      </c>
      <c r="L10647" s="105">
        <f t="shared" si="1315"/>
        <v>0</v>
      </c>
      <c r="M10647">
        <v>0.04</v>
      </c>
      <c r="N10647">
        <f t="shared" si="1316"/>
        <v>3.3960531989175591E-3</v>
      </c>
    </row>
    <row r="10648" spans="1:14" x14ac:dyDescent="0.3">
      <c r="A10648">
        <f t="shared" si="1309"/>
        <v>107</v>
      </c>
      <c r="E10648" s="105">
        <f t="shared" si="1310"/>
        <v>0</v>
      </c>
      <c r="I10648" s="105">
        <f t="shared" si="1311"/>
        <v>0</v>
      </c>
      <c r="J10648" s="105">
        <f t="shared" si="1313"/>
        <v>0</v>
      </c>
      <c r="K10648" s="105">
        <f t="shared" si="1314"/>
        <v>0</v>
      </c>
      <c r="L10648" s="105">
        <f t="shared" si="1315"/>
        <v>0</v>
      </c>
      <c r="M10648">
        <v>0.04</v>
      </c>
      <c r="N10648">
        <f t="shared" si="1316"/>
        <v>3.3960531989175591E-3</v>
      </c>
    </row>
    <row r="10649" spans="1:14" x14ac:dyDescent="0.3">
      <c r="A10649">
        <f t="shared" si="1309"/>
        <v>107</v>
      </c>
      <c r="E10649" s="105">
        <f t="shared" si="1310"/>
        <v>0</v>
      </c>
      <c r="I10649" s="105">
        <f t="shared" si="1311"/>
        <v>0</v>
      </c>
      <c r="J10649" s="105">
        <f t="shared" si="1313"/>
        <v>0</v>
      </c>
      <c r="K10649" s="105">
        <f t="shared" si="1314"/>
        <v>0</v>
      </c>
      <c r="L10649" s="105">
        <f t="shared" si="1315"/>
        <v>0</v>
      </c>
      <c r="M10649">
        <v>0.04</v>
      </c>
      <c r="N10649">
        <f t="shared" si="1316"/>
        <v>3.3960531989175591E-3</v>
      </c>
    </row>
    <row r="10650" spans="1:14" x14ac:dyDescent="0.3">
      <c r="A10650">
        <f t="shared" si="1309"/>
        <v>107</v>
      </c>
      <c r="E10650" s="105">
        <f t="shared" si="1310"/>
        <v>0</v>
      </c>
      <c r="I10650" s="105">
        <f t="shared" si="1311"/>
        <v>0</v>
      </c>
      <c r="J10650" s="105">
        <f t="shared" si="1313"/>
        <v>0</v>
      </c>
      <c r="K10650" s="105">
        <f t="shared" si="1314"/>
        <v>0</v>
      </c>
      <c r="L10650" s="105">
        <f t="shared" si="1315"/>
        <v>0</v>
      </c>
      <c r="M10650">
        <v>0.04</v>
      </c>
      <c r="N10650">
        <f t="shared" si="1316"/>
        <v>3.3960531989175591E-3</v>
      </c>
    </row>
    <row r="10651" spans="1:14" x14ac:dyDescent="0.3">
      <c r="A10651">
        <f t="shared" si="1309"/>
        <v>107</v>
      </c>
      <c r="E10651" s="105">
        <f t="shared" si="1310"/>
        <v>0</v>
      </c>
      <c r="I10651" s="105">
        <f t="shared" si="1311"/>
        <v>0</v>
      </c>
      <c r="J10651" s="105">
        <f t="shared" si="1313"/>
        <v>0</v>
      </c>
      <c r="K10651" s="105">
        <f t="shared" si="1314"/>
        <v>0</v>
      </c>
      <c r="L10651" s="105">
        <f t="shared" si="1315"/>
        <v>0</v>
      </c>
      <c r="M10651">
        <v>0.04</v>
      </c>
      <c r="N10651">
        <f t="shared" si="1316"/>
        <v>3.3960531989175591E-3</v>
      </c>
    </row>
    <row r="10652" spans="1:14" x14ac:dyDescent="0.3">
      <c r="A10652">
        <f t="shared" si="1309"/>
        <v>107</v>
      </c>
      <c r="E10652" s="105">
        <f t="shared" si="1310"/>
        <v>0</v>
      </c>
      <c r="I10652" s="105">
        <f t="shared" si="1311"/>
        <v>0</v>
      </c>
      <c r="J10652" s="105">
        <f t="shared" si="1313"/>
        <v>0</v>
      </c>
      <c r="K10652" s="105">
        <f t="shared" si="1314"/>
        <v>0</v>
      </c>
      <c r="L10652" s="105">
        <f t="shared" si="1315"/>
        <v>0</v>
      </c>
      <c r="M10652">
        <v>0.04</v>
      </c>
      <c r="N10652">
        <f t="shared" si="1316"/>
        <v>3.3960531989175591E-3</v>
      </c>
    </row>
    <row r="10653" spans="1:14" x14ac:dyDescent="0.3">
      <c r="A10653">
        <f t="shared" si="1309"/>
        <v>107</v>
      </c>
      <c r="E10653" s="105">
        <f t="shared" si="1310"/>
        <v>0</v>
      </c>
      <c r="I10653" s="105">
        <f t="shared" si="1311"/>
        <v>0</v>
      </c>
      <c r="J10653" s="105">
        <f t="shared" si="1313"/>
        <v>0</v>
      </c>
      <c r="K10653" s="105">
        <f t="shared" si="1314"/>
        <v>0</v>
      </c>
      <c r="L10653" s="105">
        <f t="shared" si="1315"/>
        <v>0</v>
      </c>
      <c r="M10653">
        <v>0.04</v>
      </c>
      <c r="N10653">
        <f t="shared" si="1316"/>
        <v>3.3960531989175591E-3</v>
      </c>
    </row>
    <row r="10654" spans="1:14" x14ac:dyDescent="0.3">
      <c r="A10654">
        <f t="shared" si="1309"/>
        <v>107</v>
      </c>
      <c r="E10654" s="105">
        <f t="shared" si="1310"/>
        <v>0</v>
      </c>
      <c r="I10654" s="105">
        <f t="shared" si="1311"/>
        <v>0</v>
      </c>
      <c r="J10654" s="105">
        <f t="shared" si="1313"/>
        <v>0</v>
      </c>
      <c r="K10654" s="105">
        <f t="shared" si="1314"/>
        <v>0</v>
      </c>
      <c r="L10654" s="105">
        <f t="shared" si="1315"/>
        <v>0</v>
      </c>
      <c r="M10654">
        <v>0.04</v>
      </c>
      <c r="N10654">
        <f t="shared" si="1316"/>
        <v>3.3960531989175591E-3</v>
      </c>
    </row>
    <row r="10655" spans="1:14" x14ac:dyDescent="0.3">
      <c r="A10655">
        <f t="shared" si="1309"/>
        <v>107</v>
      </c>
      <c r="E10655" s="105">
        <f t="shared" si="1310"/>
        <v>0</v>
      </c>
      <c r="I10655" s="105">
        <f t="shared" si="1311"/>
        <v>0</v>
      </c>
      <c r="J10655" s="105">
        <f t="shared" si="1313"/>
        <v>0</v>
      </c>
      <c r="K10655" s="105">
        <f t="shared" si="1314"/>
        <v>0</v>
      </c>
      <c r="L10655" s="105">
        <f t="shared" si="1315"/>
        <v>0</v>
      </c>
      <c r="M10655">
        <v>0.04</v>
      </c>
      <c r="N10655">
        <f t="shared" si="1316"/>
        <v>3.3960531989175591E-3</v>
      </c>
    </row>
    <row r="10656" spans="1:14" x14ac:dyDescent="0.3">
      <c r="A10656">
        <f t="shared" si="1309"/>
        <v>107</v>
      </c>
      <c r="E10656" s="105">
        <f t="shared" si="1310"/>
        <v>0</v>
      </c>
      <c r="I10656" s="105">
        <f t="shared" si="1311"/>
        <v>0</v>
      </c>
      <c r="J10656" s="105">
        <f t="shared" si="1313"/>
        <v>0</v>
      </c>
      <c r="K10656" s="105">
        <f t="shared" si="1314"/>
        <v>0</v>
      </c>
      <c r="L10656" s="105">
        <f t="shared" si="1315"/>
        <v>0</v>
      </c>
      <c r="M10656">
        <v>0.04</v>
      </c>
      <c r="N10656">
        <f t="shared" si="1316"/>
        <v>3.3960531989175591E-3</v>
      </c>
    </row>
    <row r="10657" spans="1:14" x14ac:dyDescent="0.3">
      <c r="A10657">
        <f t="shared" si="1309"/>
        <v>107</v>
      </c>
      <c r="E10657" s="105">
        <f t="shared" si="1310"/>
        <v>0</v>
      </c>
      <c r="I10657" s="105">
        <f t="shared" si="1311"/>
        <v>0</v>
      </c>
      <c r="J10657" s="105">
        <f t="shared" si="1313"/>
        <v>0</v>
      </c>
      <c r="K10657" s="105">
        <f t="shared" si="1314"/>
        <v>0</v>
      </c>
      <c r="L10657" s="105">
        <f t="shared" si="1315"/>
        <v>0</v>
      </c>
      <c r="M10657">
        <v>0.04</v>
      </c>
      <c r="N10657">
        <f t="shared" si="1316"/>
        <v>3.3960531989175591E-3</v>
      </c>
    </row>
    <row r="10658" spans="1:14" x14ac:dyDescent="0.3">
      <c r="A10658">
        <f t="shared" si="1309"/>
        <v>107</v>
      </c>
      <c r="E10658" s="105">
        <f t="shared" si="1310"/>
        <v>0</v>
      </c>
      <c r="I10658" s="105">
        <f t="shared" si="1311"/>
        <v>0</v>
      </c>
      <c r="J10658" s="105">
        <f t="shared" si="1313"/>
        <v>0</v>
      </c>
      <c r="K10658" s="105">
        <f t="shared" si="1314"/>
        <v>0</v>
      </c>
      <c r="L10658" s="105">
        <f t="shared" si="1315"/>
        <v>0</v>
      </c>
      <c r="M10658">
        <v>0.04</v>
      </c>
      <c r="N10658">
        <f t="shared" si="1316"/>
        <v>3.3960531989175591E-3</v>
      </c>
    </row>
    <row r="10659" spans="1:14" x14ac:dyDescent="0.3">
      <c r="A10659">
        <f t="shared" si="1309"/>
        <v>107</v>
      </c>
      <c r="E10659" s="105">
        <f t="shared" si="1310"/>
        <v>0</v>
      </c>
      <c r="I10659" s="105">
        <f t="shared" si="1311"/>
        <v>0</v>
      </c>
      <c r="J10659" s="105">
        <f t="shared" si="1313"/>
        <v>0</v>
      </c>
      <c r="K10659" s="105">
        <f t="shared" si="1314"/>
        <v>0</v>
      </c>
      <c r="L10659" s="105">
        <f t="shared" si="1315"/>
        <v>0</v>
      </c>
      <c r="M10659">
        <v>0.04</v>
      </c>
      <c r="N10659">
        <f t="shared" si="1316"/>
        <v>3.3960531989175591E-3</v>
      </c>
    </row>
    <row r="10660" spans="1:14" x14ac:dyDescent="0.3">
      <c r="A10660">
        <f t="shared" si="1309"/>
        <v>107</v>
      </c>
      <c r="E10660" s="105">
        <f t="shared" si="1310"/>
        <v>0</v>
      </c>
      <c r="I10660" s="105">
        <f t="shared" si="1311"/>
        <v>0</v>
      </c>
      <c r="J10660" s="105">
        <f t="shared" si="1313"/>
        <v>0</v>
      </c>
      <c r="K10660" s="105">
        <f t="shared" si="1314"/>
        <v>0</v>
      </c>
      <c r="L10660" s="105">
        <f t="shared" si="1315"/>
        <v>0</v>
      </c>
      <c r="M10660">
        <v>0.04</v>
      </c>
      <c r="N10660">
        <f t="shared" si="1316"/>
        <v>3.3960531989175591E-3</v>
      </c>
    </row>
    <row r="10661" spans="1:14" x14ac:dyDescent="0.3">
      <c r="A10661">
        <f t="shared" si="1309"/>
        <v>107</v>
      </c>
      <c r="E10661" s="105">
        <f t="shared" si="1310"/>
        <v>0</v>
      </c>
      <c r="I10661" s="105">
        <f t="shared" si="1311"/>
        <v>0</v>
      </c>
      <c r="J10661" s="105">
        <f t="shared" si="1313"/>
        <v>0</v>
      </c>
      <c r="K10661" s="105">
        <f t="shared" si="1314"/>
        <v>0</v>
      </c>
      <c r="L10661" s="105">
        <f t="shared" si="1315"/>
        <v>0</v>
      </c>
      <c r="M10661">
        <v>0.04</v>
      </c>
      <c r="N10661">
        <f t="shared" si="1316"/>
        <v>3.3960531989175591E-3</v>
      </c>
    </row>
    <row r="10662" spans="1:14" x14ac:dyDescent="0.3">
      <c r="A10662">
        <f t="shared" si="1309"/>
        <v>107</v>
      </c>
      <c r="E10662" s="105">
        <f t="shared" si="1310"/>
        <v>0</v>
      </c>
      <c r="I10662" s="105">
        <f t="shared" si="1311"/>
        <v>0</v>
      </c>
      <c r="J10662" s="105">
        <f t="shared" si="1313"/>
        <v>0</v>
      </c>
      <c r="K10662" s="105">
        <f t="shared" si="1314"/>
        <v>0</v>
      </c>
      <c r="L10662" s="105">
        <f t="shared" si="1315"/>
        <v>0</v>
      </c>
      <c r="M10662">
        <v>0.04</v>
      </c>
      <c r="N10662">
        <f t="shared" si="1316"/>
        <v>3.3960531989175591E-3</v>
      </c>
    </row>
    <row r="10663" spans="1:14" x14ac:dyDescent="0.3">
      <c r="A10663">
        <f t="shared" ref="A10663:A10726" si="1317">IF(COUNTIF(A10563:A10662,A10662)=100, A10662+1,A10662)</f>
        <v>107</v>
      </c>
      <c r="E10663" s="105">
        <f t="shared" ref="E10663:E10726" si="1318">MAX(0, E10563-K10563-L10563)</f>
        <v>0</v>
      </c>
      <c r="I10663" s="105">
        <f t="shared" ref="I10663:I10726" si="1319">IF(E10663&lt;I10563,J10663 + E10663, I10563)</f>
        <v>0</v>
      </c>
      <c r="J10663" s="105">
        <f t="shared" si="1313"/>
        <v>0</v>
      </c>
      <c r="K10663" s="105">
        <f t="shared" si="1314"/>
        <v>0</v>
      </c>
      <c r="L10663" s="105">
        <f t="shared" si="1315"/>
        <v>0</v>
      </c>
      <c r="M10663">
        <v>0.04</v>
      </c>
      <c r="N10663">
        <f t="shared" si="1316"/>
        <v>3.3960531989175591E-3</v>
      </c>
    </row>
    <row r="10664" spans="1:14" x14ac:dyDescent="0.3">
      <c r="A10664">
        <f t="shared" si="1317"/>
        <v>107</v>
      </c>
      <c r="E10664" s="105">
        <f t="shared" si="1318"/>
        <v>0</v>
      </c>
      <c r="I10664" s="105">
        <f t="shared" si="1319"/>
        <v>0</v>
      </c>
      <c r="J10664" s="105">
        <f t="shared" si="1313"/>
        <v>0</v>
      </c>
      <c r="K10664" s="105">
        <f t="shared" si="1314"/>
        <v>0</v>
      </c>
      <c r="L10664" s="105">
        <f t="shared" si="1315"/>
        <v>0</v>
      </c>
      <c r="M10664">
        <v>0.04</v>
      </c>
      <c r="N10664">
        <f t="shared" si="1316"/>
        <v>3.3960531989175591E-3</v>
      </c>
    </row>
    <row r="10665" spans="1:14" x14ac:dyDescent="0.3">
      <c r="A10665">
        <f t="shared" si="1317"/>
        <v>107</v>
      </c>
      <c r="E10665" s="105">
        <f t="shared" si="1318"/>
        <v>0</v>
      </c>
      <c r="I10665" s="105">
        <f t="shared" si="1319"/>
        <v>0</v>
      </c>
      <c r="J10665" s="105">
        <f t="shared" si="1313"/>
        <v>0</v>
      </c>
      <c r="K10665" s="105">
        <f t="shared" si="1314"/>
        <v>0</v>
      </c>
      <c r="L10665" s="105">
        <f t="shared" si="1315"/>
        <v>0</v>
      </c>
      <c r="M10665">
        <v>0.04</v>
      </c>
      <c r="N10665">
        <f t="shared" si="1316"/>
        <v>3.3960531989175591E-3</v>
      </c>
    </row>
    <row r="10666" spans="1:14" x14ac:dyDescent="0.3">
      <c r="A10666">
        <f t="shared" si="1317"/>
        <v>107</v>
      </c>
      <c r="E10666" s="105">
        <f t="shared" si="1318"/>
        <v>0</v>
      </c>
      <c r="I10666" s="105">
        <f t="shared" si="1319"/>
        <v>0</v>
      </c>
      <c r="J10666" s="105">
        <f t="shared" si="1313"/>
        <v>0</v>
      </c>
      <c r="K10666" s="105">
        <f t="shared" si="1314"/>
        <v>0</v>
      </c>
      <c r="L10666" s="105">
        <f t="shared" si="1315"/>
        <v>0</v>
      </c>
      <c r="M10666">
        <v>0.04</v>
      </c>
      <c r="N10666">
        <f t="shared" si="1316"/>
        <v>3.3960531989175591E-3</v>
      </c>
    </row>
    <row r="10667" spans="1:14" x14ac:dyDescent="0.3">
      <c r="A10667">
        <f t="shared" si="1317"/>
        <v>107</v>
      </c>
      <c r="E10667" s="105">
        <f t="shared" si="1318"/>
        <v>0</v>
      </c>
      <c r="I10667" s="105">
        <f t="shared" si="1319"/>
        <v>0</v>
      </c>
      <c r="J10667" s="105">
        <f t="shared" si="1313"/>
        <v>0</v>
      </c>
      <c r="K10667" s="105">
        <f t="shared" si="1314"/>
        <v>0</v>
      </c>
      <c r="L10667" s="105">
        <f t="shared" si="1315"/>
        <v>0</v>
      </c>
      <c r="M10667">
        <v>0.04</v>
      </c>
      <c r="N10667">
        <f t="shared" si="1316"/>
        <v>3.3960531989175591E-3</v>
      </c>
    </row>
    <row r="10668" spans="1:14" x14ac:dyDescent="0.3">
      <c r="A10668">
        <f t="shared" si="1317"/>
        <v>107</v>
      </c>
      <c r="E10668" s="105">
        <f t="shared" si="1318"/>
        <v>0</v>
      </c>
      <c r="I10668" s="105">
        <f t="shared" si="1319"/>
        <v>0</v>
      </c>
      <c r="J10668" s="105">
        <f t="shared" si="1313"/>
        <v>0</v>
      </c>
      <c r="K10668" s="105">
        <f t="shared" si="1314"/>
        <v>0</v>
      </c>
      <c r="L10668" s="105">
        <f t="shared" si="1315"/>
        <v>0</v>
      </c>
      <c r="M10668">
        <v>0.04</v>
      </c>
      <c r="N10668">
        <f t="shared" si="1316"/>
        <v>3.3960531989175591E-3</v>
      </c>
    </row>
    <row r="10669" spans="1:14" x14ac:dyDescent="0.3">
      <c r="A10669">
        <f t="shared" si="1317"/>
        <v>107</v>
      </c>
      <c r="E10669" s="105">
        <f t="shared" si="1318"/>
        <v>0</v>
      </c>
      <c r="I10669" s="105">
        <f t="shared" si="1319"/>
        <v>0</v>
      </c>
      <c r="J10669" s="105">
        <f t="shared" si="1313"/>
        <v>0</v>
      </c>
      <c r="K10669" s="105">
        <f t="shared" si="1314"/>
        <v>0</v>
      </c>
      <c r="L10669" s="105">
        <f t="shared" si="1315"/>
        <v>0</v>
      </c>
      <c r="M10669">
        <v>0.04</v>
      </c>
      <c r="N10669">
        <f t="shared" si="1316"/>
        <v>3.3960531989175591E-3</v>
      </c>
    </row>
    <row r="10670" spans="1:14" x14ac:dyDescent="0.3">
      <c r="A10670">
        <f t="shared" si="1317"/>
        <v>107</v>
      </c>
      <c r="E10670" s="105">
        <f t="shared" si="1318"/>
        <v>0</v>
      </c>
      <c r="I10670" s="105">
        <f t="shared" si="1319"/>
        <v>0</v>
      </c>
      <c r="J10670" s="105">
        <f t="shared" si="1313"/>
        <v>0</v>
      </c>
      <c r="K10670" s="105">
        <f t="shared" si="1314"/>
        <v>0</v>
      </c>
      <c r="L10670" s="105">
        <f t="shared" si="1315"/>
        <v>0</v>
      </c>
      <c r="M10670">
        <v>0.04</v>
      </c>
      <c r="N10670">
        <f t="shared" si="1316"/>
        <v>3.3960531989175591E-3</v>
      </c>
    </row>
    <row r="10671" spans="1:14" x14ac:dyDescent="0.3">
      <c r="A10671">
        <f t="shared" si="1317"/>
        <v>107</v>
      </c>
      <c r="E10671" s="105">
        <f t="shared" si="1318"/>
        <v>0</v>
      </c>
      <c r="I10671" s="105">
        <f t="shared" si="1319"/>
        <v>0</v>
      </c>
      <c r="J10671" s="105">
        <f t="shared" si="1313"/>
        <v>0</v>
      </c>
      <c r="K10671" s="105">
        <f t="shared" si="1314"/>
        <v>0</v>
      </c>
      <c r="L10671" s="105">
        <f t="shared" si="1315"/>
        <v>0</v>
      </c>
      <c r="M10671">
        <v>0.04</v>
      </c>
      <c r="N10671">
        <f t="shared" si="1316"/>
        <v>3.3960531989175591E-3</v>
      </c>
    </row>
    <row r="10672" spans="1:14" x14ac:dyDescent="0.3">
      <c r="A10672">
        <f t="shared" si="1317"/>
        <v>107</v>
      </c>
      <c r="E10672" s="105">
        <f t="shared" si="1318"/>
        <v>0</v>
      </c>
      <c r="I10672" s="105">
        <f t="shared" si="1319"/>
        <v>0</v>
      </c>
      <c r="J10672" s="105">
        <f t="shared" si="1313"/>
        <v>0</v>
      </c>
      <c r="K10672" s="105">
        <f t="shared" si="1314"/>
        <v>0</v>
      </c>
      <c r="L10672" s="105">
        <f t="shared" si="1315"/>
        <v>0</v>
      </c>
      <c r="M10672">
        <v>0.04</v>
      </c>
      <c r="N10672">
        <f t="shared" si="1316"/>
        <v>3.3960531989175591E-3</v>
      </c>
    </row>
    <row r="10673" spans="1:14" x14ac:dyDescent="0.3">
      <c r="A10673">
        <f t="shared" si="1317"/>
        <v>107</v>
      </c>
      <c r="E10673" s="105">
        <f t="shared" si="1318"/>
        <v>0</v>
      </c>
      <c r="I10673" s="105">
        <f t="shared" si="1319"/>
        <v>0</v>
      </c>
      <c r="J10673" s="105">
        <f t="shared" si="1313"/>
        <v>0</v>
      </c>
      <c r="K10673" s="105">
        <f t="shared" si="1314"/>
        <v>0</v>
      </c>
      <c r="L10673" s="105">
        <f t="shared" si="1315"/>
        <v>0</v>
      </c>
      <c r="M10673">
        <v>0.04</v>
      </c>
      <c r="N10673">
        <f t="shared" si="1316"/>
        <v>3.3960531989175591E-3</v>
      </c>
    </row>
    <row r="10674" spans="1:14" x14ac:dyDescent="0.3">
      <c r="A10674">
        <f t="shared" si="1317"/>
        <v>107</v>
      </c>
      <c r="E10674" s="105">
        <f t="shared" si="1318"/>
        <v>0</v>
      </c>
      <c r="I10674" s="105">
        <f t="shared" si="1319"/>
        <v>0</v>
      </c>
      <c r="J10674" s="105">
        <f t="shared" si="1313"/>
        <v>0</v>
      </c>
      <c r="K10674" s="105">
        <f t="shared" si="1314"/>
        <v>0</v>
      </c>
      <c r="L10674" s="105">
        <f t="shared" si="1315"/>
        <v>0</v>
      </c>
      <c r="M10674">
        <v>0.04</v>
      </c>
      <c r="N10674">
        <f t="shared" si="1316"/>
        <v>3.3960531989175591E-3</v>
      </c>
    </row>
    <row r="10675" spans="1:14" x14ac:dyDescent="0.3">
      <c r="A10675">
        <f t="shared" si="1317"/>
        <v>107</v>
      </c>
      <c r="E10675" s="105">
        <f t="shared" si="1318"/>
        <v>0</v>
      </c>
      <c r="I10675" s="105">
        <f t="shared" si="1319"/>
        <v>0</v>
      </c>
      <c r="J10675" s="105">
        <f t="shared" si="1313"/>
        <v>0</v>
      </c>
      <c r="K10675" s="105">
        <f t="shared" si="1314"/>
        <v>0</v>
      </c>
      <c r="L10675" s="105">
        <f t="shared" si="1315"/>
        <v>0</v>
      </c>
      <c r="M10675">
        <v>0.04</v>
      </c>
      <c r="N10675">
        <f t="shared" si="1316"/>
        <v>3.3960531989175591E-3</v>
      </c>
    </row>
    <row r="10676" spans="1:14" x14ac:dyDescent="0.3">
      <c r="A10676">
        <f t="shared" si="1317"/>
        <v>107</v>
      </c>
      <c r="E10676" s="105">
        <f t="shared" si="1318"/>
        <v>0</v>
      </c>
      <c r="I10676" s="105">
        <f t="shared" si="1319"/>
        <v>0</v>
      </c>
      <c r="J10676" s="105">
        <f t="shared" si="1313"/>
        <v>0</v>
      </c>
      <c r="K10676" s="105">
        <f t="shared" si="1314"/>
        <v>0</v>
      </c>
      <c r="L10676" s="105">
        <f t="shared" si="1315"/>
        <v>0</v>
      </c>
      <c r="M10676">
        <v>0.04</v>
      </c>
      <c r="N10676">
        <f t="shared" si="1316"/>
        <v>3.3960531989175591E-3</v>
      </c>
    </row>
    <row r="10677" spans="1:14" x14ac:dyDescent="0.3">
      <c r="A10677">
        <f t="shared" si="1317"/>
        <v>107</v>
      </c>
      <c r="E10677" s="105">
        <f t="shared" si="1318"/>
        <v>0</v>
      </c>
      <c r="I10677" s="105">
        <f t="shared" si="1319"/>
        <v>0</v>
      </c>
      <c r="J10677" s="105">
        <f t="shared" si="1313"/>
        <v>0</v>
      </c>
      <c r="K10677" s="105">
        <f t="shared" si="1314"/>
        <v>0</v>
      </c>
      <c r="L10677" s="105">
        <f t="shared" si="1315"/>
        <v>0</v>
      </c>
      <c r="M10677">
        <v>0.04</v>
      </c>
      <c r="N10677">
        <f t="shared" si="1316"/>
        <v>3.3960531989175591E-3</v>
      </c>
    </row>
    <row r="10678" spans="1:14" x14ac:dyDescent="0.3">
      <c r="A10678">
        <f t="shared" si="1317"/>
        <v>107</v>
      </c>
      <c r="E10678" s="105">
        <f t="shared" si="1318"/>
        <v>0</v>
      </c>
      <c r="I10678" s="105">
        <f t="shared" si="1319"/>
        <v>0</v>
      </c>
      <c r="J10678" s="105">
        <f t="shared" si="1313"/>
        <v>0</v>
      </c>
      <c r="K10678" s="105">
        <f t="shared" si="1314"/>
        <v>0</v>
      </c>
      <c r="L10678" s="105">
        <f t="shared" si="1315"/>
        <v>0</v>
      </c>
      <c r="M10678">
        <v>0.04</v>
      </c>
      <c r="N10678">
        <f t="shared" si="1316"/>
        <v>3.3960531989175591E-3</v>
      </c>
    </row>
    <row r="10679" spans="1:14" x14ac:dyDescent="0.3">
      <c r="A10679">
        <f t="shared" si="1317"/>
        <v>107</v>
      </c>
      <c r="E10679" s="105">
        <f t="shared" si="1318"/>
        <v>0</v>
      </c>
      <c r="I10679" s="105">
        <f t="shared" si="1319"/>
        <v>0</v>
      </c>
      <c r="J10679" s="105">
        <f t="shared" si="1313"/>
        <v>0</v>
      </c>
      <c r="K10679" s="105">
        <f t="shared" si="1314"/>
        <v>0</v>
      </c>
      <c r="L10679" s="105">
        <f t="shared" si="1315"/>
        <v>0</v>
      </c>
      <c r="M10679">
        <v>0.04</v>
      </c>
      <c r="N10679">
        <f t="shared" si="1316"/>
        <v>3.3960531989175591E-3</v>
      </c>
    </row>
    <row r="10680" spans="1:14" x14ac:dyDescent="0.3">
      <c r="A10680">
        <f t="shared" si="1317"/>
        <v>107</v>
      </c>
      <c r="E10680" s="105">
        <f t="shared" si="1318"/>
        <v>0</v>
      </c>
      <c r="I10680" s="105">
        <f t="shared" si="1319"/>
        <v>0</v>
      </c>
      <c r="J10680" s="105">
        <f t="shared" si="1313"/>
        <v>0</v>
      </c>
      <c r="K10680" s="105">
        <f t="shared" si="1314"/>
        <v>0</v>
      </c>
      <c r="L10680" s="105">
        <f t="shared" si="1315"/>
        <v>0</v>
      </c>
      <c r="M10680">
        <v>0.04</v>
      </c>
      <c r="N10680">
        <f t="shared" si="1316"/>
        <v>3.3960531989175591E-3</v>
      </c>
    </row>
    <row r="10681" spans="1:14" x14ac:dyDescent="0.3">
      <c r="A10681">
        <f t="shared" si="1317"/>
        <v>107</v>
      </c>
      <c r="E10681" s="105">
        <f t="shared" si="1318"/>
        <v>0</v>
      </c>
      <c r="I10681" s="105">
        <f t="shared" si="1319"/>
        <v>0</v>
      </c>
      <c r="J10681" s="105">
        <f t="shared" si="1313"/>
        <v>0</v>
      </c>
      <c r="K10681" s="105">
        <f t="shared" si="1314"/>
        <v>0</v>
      </c>
      <c r="L10681" s="105">
        <f t="shared" si="1315"/>
        <v>0</v>
      </c>
      <c r="M10681">
        <v>0.04</v>
      </c>
      <c r="N10681">
        <f t="shared" si="1316"/>
        <v>3.3960531989175591E-3</v>
      </c>
    </row>
    <row r="10682" spans="1:14" x14ac:dyDescent="0.3">
      <c r="A10682">
        <f t="shared" si="1317"/>
        <v>107</v>
      </c>
      <c r="E10682" s="105">
        <f t="shared" si="1318"/>
        <v>0</v>
      </c>
      <c r="I10682" s="105">
        <f t="shared" si="1319"/>
        <v>0</v>
      </c>
      <c r="J10682" s="105">
        <f t="shared" si="1313"/>
        <v>0</v>
      </c>
      <c r="K10682" s="105">
        <f t="shared" si="1314"/>
        <v>0</v>
      </c>
      <c r="L10682" s="105">
        <f t="shared" si="1315"/>
        <v>0</v>
      </c>
      <c r="M10682">
        <v>0.04</v>
      </c>
      <c r="N10682">
        <f t="shared" si="1316"/>
        <v>3.3960531989175591E-3</v>
      </c>
    </row>
    <row r="10683" spans="1:14" x14ac:dyDescent="0.3">
      <c r="A10683">
        <f t="shared" si="1317"/>
        <v>107</v>
      </c>
      <c r="E10683" s="105">
        <f t="shared" si="1318"/>
        <v>0</v>
      </c>
      <c r="I10683" s="105">
        <f t="shared" si="1319"/>
        <v>0</v>
      </c>
      <c r="J10683" s="105">
        <f t="shared" si="1313"/>
        <v>0</v>
      </c>
      <c r="K10683" s="105">
        <f t="shared" si="1314"/>
        <v>0</v>
      </c>
      <c r="L10683" s="105">
        <f t="shared" si="1315"/>
        <v>0</v>
      </c>
      <c r="M10683">
        <v>0.04</v>
      </c>
      <c r="N10683">
        <f t="shared" si="1316"/>
        <v>3.3960531989175591E-3</v>
      </c>
    </row>
    <row r="10684" spans="1:14" x14ac:dyDescent="0.3">
      <c r="A10684">
        <f t="shared" si="1317"/>
        <v>107</v>
      </c>
      <c r="E10684" s="105">
        <f t="shared" si="1318"/>
        <v>0</v>
      </c>
      <c r="I10684" s="105">
        <f t="shared" si="1319"/>
        <v>0</v>
      </c>
      <c r="J10684" s="105">
        <f t="shared" si="1313"/>
        <v>0</v>
      </c>
      <c r="K10684" s="105">
        <f t="shared" si="1314"/>
        <v>0</v>
      </c>
      <c r="L10684" s="105">
        <f t="shared" si="1315"/>
        <v>0</v>
      </c>
      <c r="M10684">
        <v>0.04</v>
      </c>
      <c r="N10684">
        <f t="shared" si="1316"/>
        <v>3.3960531989175591E-3</v>
      </c>
    </row>
    <row r="10685" spans="1:14" x14ac:dyDescent="0.3">
      <c r="A10685">
        <f t="shared" si="1317"/>
        <v>107</v>
      </c>
      <c r="E10685" s="105">
        <f t="shared" si="1318"/>
        <v>0</v>
      </c>
      <c r="I10685" s="105">
        <f t="shared" si="1319"/>
        <v>0</v>
      </c>
      <c r="J10685" s="105">
        <f t="shared" si="1313"/>
        <v>0</v>
      </c>
      <c r="K10685" s="105">
        <f t="shared" si="1314"/>
        <v>0</v>
      </c>
      <c r="L10685" s="105">
        <f t="shared" si="1315"/>
        <v>0</v>
      </c>
      <c r="M10685">
        <v>0.04</v>
      </c>
      <c r="N10685">
        <f t="shared" si="1316"/>
        <v>3.3960531989175591E-3</v>
      </c>
    </row>
    <row r="10686" spans="1:14" x14ac:dyDescent="0.3">
      <c r="A10686">
        <f t="shared" si="1317"/>
        <v>107</v>
      </c>
      <c r="E10686" s="105">
        <f t="shared" si="1318"/>
        <v>0</v>
      </c>
      <c r="I10686" s="105">
        <f t="shared" si="1319"/>
        <v>0</v>
      </c>
      <c r="J10686" s="105">
        <f t="shared" si="1313"/>
        <v>0</v>
      </c>
      <c r="K10686" s="105">
        <f t="shared" si="1314"/>
        <v>0</v>
      </c>
      <c r="L10686" s="105">
        <f t="shared" si="1315"/>
        <v>0</v>
      </c>
      <c r="M10686">
        <v>0.04</v>
      </c>
      <c r="N10686">
        <f t="shared" si="1316"/>
        <v>3.3960531989175591E-3</v>
      </c>
    </row>
    <row r="10687" spans="1:14" x14ac:dyDescent="0.3">
      <c r="A10687">
        <f t="shared" si="1317"/>
        <v>107</v>
      </c>
      <c r="E10687" s="105">
        <f t="shared" si="1318"/>
        <v>0</v>
      </c>
      <c r="I10687" s="105">
        <f t="shared" si="1319"/>
        <v>0</v>
      </c>
      <c r="J10687" s="105">
        <f t="shared" si="1313"/>
        <v>0</v>
      </c>
      <c r="K10687" s="105">
        <f t="shared" si="1314"/>
        <v>0</v>
      </c>
      <c r="L10687" s="105">
        <f t="shared" si="1315"/>
        <v>0</v>
      </c>
      <c r="M10687">
        <v>0.04</v>
      </c>
      <c r="N10687">
        <f t="shared" si="1316"/>
        <v>3.3960531989175591E-3</v>
      </c>
    </row>
    <row r="10688" spans="1:14" x14ac:dyDescent="0.3">
      <c r="A10688">
        <f t="shared" si="1317"/>
        <v>107</v>
      </c>
      <c r="E10688" s="105">
        <f t="shared" si="1318"/>
        <v>0</v>
      </c>
      <c r="I10688" s="105">
        <f t="shared" si="1319"/>
        <v>0</v>
      </c>
      <c r="J10688" s="105">
        <f t="shared" si="1313"/>
        <v>0</v>
      </c>
      <c r="K10688" s="105">
        <f t="shared" si="1314"/>
        <v>0</v>
      </c>
      <c r="L10688" s="105">
        <f t="shared" si="1315"/>
        <v>0</v>
      </c>
      <c r="M10688">
        <v>0.04</v>
      </c>
      <c r="N10688">
        <f t="shared" si="1316"/>
        <v>3.3960531989175591E-3</v>
      </c>
    </row>
    <row r="10689" spans="1:15" x14ac:dyDescent="0.3">
      <c r="A10689">
        <f t="shared" si="1317"/>
        <v>107</v>
      </c>
      <c r="E10689" s="105">
        <f t="shared" si="1318"/>
        <v>0</v>
      </c>
      <c r="I10689" s="105">
        <f t="shared" si="1319"/>
        <v>0</v>
      </c>
      <c r="J10689" s="105">
        <f t="shared" si="1313"/>
        <v>0</v>
      </c>
      <c r="K10689" s="105">
        <f t="shared" si="1314"/>
        <v>0</v>
      </c>
      <c r="L10689" s="105">
        <f t="shared" si="1315"/>
        <v>0</v>
      </c>
      <c r="M10689">
        <v>0.04</v>
      </c>
      <c r="N10689">
        <f t="shared" si="1316"/>
        <v>3.3960531989175591E-3</v>
      </c>
    </row>
    <row r="10690" spans="1:15" x14ac:dyDescent="0.3">
      <c r="A10690">
        <f t="shared" si="1317"/>
        <v>107</v>
      </c>
      <c r="E10690" s="105">
        <f t="shared" si="1318"/>
        <v>0</v>
      </c>
      <c r="I10690" s="105">
        <f t="shared" si="1319"/>
        <v>0</v>
      </c>
      <c r="J10690" s="105">
        <f t="shared" si="1313"/>
        <v>0</v>
      </c>
      <c r="K10690" s="105">
        <f t="shared" si="1314"/>
        <v>0</v>
      </c>
      <c r="L10690" s="105">
        <f t="shared" si="1315"/>
        <v>0</v>
      </c>
      <c r="M10690">
        <v>0.04</v>
      </c>
      <c r="N10690">
        <f t="shared" si="1316"/>
        <v>3.3960531989175591E-3</v>
      </c>
    </row>
    <row r="10691" spans="1:15" x14ac:dyDescent="0.3">
      <c r="A10691">
        <f t="shared" si="1317"/>
        <v>107</v>
      </c>
      <c r="E10691" s="105">
        <f t="shared" si="1318"/>
        <v>0</v>
      </c>
      <c r="I10691" s="105">
        <f t="shared" si="1319"/>
        <v>0</v>
      </c>
      <c r="J10691" s="105">
        <f t="shared" ref="J10691:J10754" si="1320">E10691*($H$2/12)</f>
        <v>0</v>
      </c>
      <c r="K10691" s="105">
        <f t="shared" ref="K10691:K10754" si="1321">I10691-J10691</f>
        <v>0</v>
      </c>
      <c r="L10691" s="105">
        <f t="shared" ref="L10691:L10754" si="1322">N10691*(E10691-K10691)</f>
        <v>0</v>
      </c>
      <c r="M10691">
        <v>0.04</v>
      </c>
      <c r="N10691">
        <f t="shared" ref="N10691:N10754" si="1323">1-(POWER(1-M10691,(1/12)))</f>
        <v>3.3960531989175591E-3</v>
      </c>
    </row>
    <row r="10692" spans="1:15" x14ac:dyDescent="0.3">
      <c r="A10692">
        <f t="shared" si="1317"/>
        <v>107</v>
      </c>
      <c r="E10692" s="105">
        <f t="shared" si="1318"/>
        <v>0</v>
      </c>
      <c r="I10692" s="105">
        <f t="shared" si="1319"/>
        <v>0</v>
      </c>
      <c r="J10692" s="105">
        <f t="shared" si="1320"/>
        <v>0</v>
      </c>
      <c r="K10692" s="105">
        <f t="shared" si="1321"/>
        <v>0</v>
      </c>
      <c r="L10692" s="105">
        <f t="shared" si="1322"/>
        <v>0</v>
      </c>
      <c r="M10692">
        <v>0.04</v>
      </c>
      <c r="N10692">
        <f t="shared" si="1323"/>
        <v>3.3960531989175591E-3</v>
      </c>
    </row>
    <row r="10693" spans="1:15" x14ac:dyDescent="0.3">
      <c r="A10693">
        <f t="shared" si="1317"/>
        <v>107</v>
      </c>
      <c r="E10693" s="105">
        <f t="shared" si="1318"/>
        <v>0</v>
      </c>
      <c r="I10693" s="105">
        <f t="shared" si="1319"/>
        <v>0</v>
      </c>
      <c r="J10693" s="105">
        <f t="shared" si="1320"/>
        <v>0</v>
      </c>
      <c r="K10693" s="105">
        <f t="shared" si="1321"/>
        <v>0</v>
      </c>
      <c r="L10693" s="105">
        <f t="shared" si="1322"/>
        <v>0</v>
      </c>
      <c r="M10693">
        <v>0.04</v>
      </c>
      <c r="N10693">
        <f t="shared" si="1323"/>
        <v>3.3960531989175591E-3</v>
      </c>
    </row>
    <row r="10694" spans="1:15" x14ac:dyDescent="0.3">
      <c r="A10694">
        <f t="shared" si="1317"/>
        <v>107</v>
      </c>
      <c r="E10694" s="105">
        <f t="shared" si="1318"/>
        <v>0</v>
      </c>
      <c r="I10694" s="105">
        <f t="shared" si="1319"/>
        <v>0</v>
      </c>
      <c r="J10694" s="105">
        <f t="shared" si="1320"/>
        <v>0</v>
      </c>
      <c r="K10694" s="105">
        <f t="shared" si="1321"/>
        <v>0</v>
      </c>
      <c r="L10694" s="105">
        <f t="shared" si="1322"/>
        <v>0</v>
      </c>
      <c r="M10694">
        <v>0.04</v>
      </c>
      <c r="N10694">
        <f t="shared" si="1323"/>
        <v>3.3960531989175591E-3</v>
      </c>
    </row>
    <row r="10695" spans="1:15" x14ac:dyDescent="0.3">
      <c r="A10695">
        <f t="shared" si="1317"/>
        <v>107</v>
      </c>
      <c r="E10695" s="105">
        <f t="shared" si="1318"/>
        <v>0</v>
      </c>
      <c r="I10695" s="105">
        <f t="shared" si="1319"/>
        <v>0</v>
      </c>
      <c r="J10695" s="105">
        <f t="shared" si="1320"/>
        <v>0</v>
      </c>
      <c r="K10695" s="105">
        <f t="shared" si="1321"/>
        <v>0</v>
      </c>
      <c r="L10695" s="105">
        <f t="shared" si="1322"/>
        <v>0</v>
      </c>
      <c r="M10695">
        <v>0.04</v>
      </c>
      <c r="N10695">
        <f t="shared" si="1323"/>
        <v>3.3960531989175591E-3</v>
      </c>
    </row>
    <row r="10696" spans="1:15" x14ac:dyDescent="0.3">
      <c r="A10696">
        <f t="shared" si="1317"/>
        <v>107</v>
      </c>
      <c r="E10696" s="105">
        <f t="shared" si="1318"/>
        <v>0</v>
      </c>
      <c r="I10696" s="105">
        <f t="shared" si="1319"/>
        <v>0</v>
      </c>
      <c r="J10696" s="105">
        <f t="shared" si="1320"/>
        <v>0</v>
      </c>
      <c r="K10696" s="105">
        <f t="shared" si="1321"/>
        <v>0</v>
      </c>
      <c r="L10696" s="105">
        <f t="shared" si="1322"/>
        <v>0</v>
      </c>
      <c r="M10696">
        <v>0.04</v>
      </c>
      <c r="N10696">
        <f t="shared" si="1323"/>
        <v>3.3960531989175591E-3</v>
      </c>
    </row>
    <row r="10697" spans="1:15" x14ac:dyDescent="0.3">
      <c r="A10697">
        <f t="shared" si="1317"/>
        <v>107</v>
      </c>
      <c r="E10697" s="105">
        <f t="shared" si="1318"/>
        <v>0</v>
      </c>
      <c r="I10697" s="105">
        <f t="shared" si="1319"/>
        <v>0</v>
      </c>
      <c r="J10697" s="105">
        <f t="shared" si="1320"/>
        <v>0</v>
      </c>
      <c r="K10697" s="105">
        <f t="shared" si="1321"/>
        <v>0</v>
      </c>
      <c r="L10697" s="105">
        <f t="shared" si="1322"/>
        <v>0</v>
      </c>
      <c r="M10697">
        <v>0.04</v>
      </c>
      <c r="N10697">
        <f t="shared" si="1323"/>
        <v>3.3960531989175591E-3</v>
      </c>
    </row>
    <row r="10698" spans="1:15" x14ac:dyDescent="0.3">
      <c r="A10698">
        <f t="shared" si="1317"/>
        <v>107</v>
      </c>
      <c r="E10698" s="105">
        <f t="shared" si="1318"/>
        <v>0</v>
      </c>
      <c r="I10698" s="105">
        <f t="shared" si="1319"/>
        <v>0</v>
      </c>
      <c r="J10698" s="105">
        <f t="shared" si="1320"/>
        <v>0</v>
      </c>
      <c r="K10698" s="105">
        <f t="shared" si="1321"/>
        <v>0</v>
      </c>
      <c r="L10698" s="105">
        <f t="shared" si="1322"/>
        <v>0</v>
      </c>
      <c r="M10698">
        <v>0.04</v>
      </c>
      <c r="N10698">
        <f t="shared" si="1323"/>
        <v>3.3960531989175591E-3</v>
      </c>
    </row>
    <row r="10699" spans="1:15" x14ac:dyDescent="0.3">
      <c r="A10699">
        <f t="shared" si="1317"/>
        <v>107</v>
      </c>
      <c r="E10699" s="105">
        <f t="shared" si="1318"/>
        <v>0</v>
      </c>
      <c r="I10699" s="105">
        <f t="shared" si="1319"/>
        <v>0</v>
      </c>
      <c r="J10699" s="105">
        <f t="shared" si="1320"/>
        <v>0</v>
      </c>
      <c r="K10699" s="105">
        <f t="shared" si="1321"/>
        <v>0</v>
      </c>
      <c r="L10699" s="105">
        <f t="shared" si="1322"/>
        <v>0</v>
      </c>
      <c r="M10699">
        <v>0.04</v>
      </c>
      <c r="N10699">
        <f t="shared" si="1323"/>
        <v>3.3960531989175591E-3</v>
      </c>
    </row>
    <row r="10700" spans="1:15" x14ac:dyDescent="0.3">
      <c r="A10700">
        <f t="shared" si="1317"/>
        <v>107</v>
      </c>
      <c r="E10700" s="105">
        <f t="shared" si="1318"/>
        <v>0</v>
      </c>
      <c r="I10700" s="105">
        <f t="shared" si="1319"/>
        <v>0</v>
      </c>
      <c r="J10700" s="105">
        <f t="shared" si="1320"/>
        <v>0</v>
      </c>
      <c r="K10700" s="105">
        <f t="shared" si="1321"/>
        <v>0</v>
      </c>
      <c r="L10700" s="105">
        <f t="shared" si="1322"/>
        <v>0</v>
      </c>
      <c r="M10700">
        <v>0.04</v>
      </c>
      <c r="N10700">
        <f t="shared" si="1323"/>
        <v>3.3960531989175591E-3</v>
      </c>
    </row>
    <row r="10701" spans="1:15" x14ac:dyDescent="0.3">
      <c r="A10701">
        <f t="shared" si="1317"/>
        <v>107</v>
      </c>
      <c r="E10701" s="105">
        <f t="shared" si="1318"/>
        <v>0</v>
      </c>
      <c r="I10701" s="105">
        <f t="shared" si="1319"/>
        <v>0</v>
      </c>
      <c r="J10701" s="105">
        <f t="shared" si="1320"/>
        <v>0</v>
      </c>
      <c r="K10701" s="105">
        <f t="shared" si="1321"/>
        <v>0</v>
      </c>
      <c r="L10701" s="105">
        <f t="shared" si="1322"/>
        <v>0</v>
      </c>
      <c r="M10701">
        <v>0.04</v>
      </c>
      <c r="N10701">
        <f t="shared" si="1323"/>
        <v>3.3960531989175591E-3</v>
      </c>
      <c r="O10701" s="105" t="e">
        <f t="shared" ref="O10701" si="1324">SUM(I10602:I10701)</f>
        <v>#REF!</v>
      </c>
    </row>
    <row r="10702" spans="1:15" x14ac:dyDescent="0.3">
      <c r="A10702">
        <f t="shared" si="1317"/>
        <v>108</v>
      </c>
      <c r="E10702" s="105" t="e">
        <f t="shared" si="1318"/>
        <v>#REF!</v>
      </c>
      <c r="I10702" s="105" t="e">
        <f t="shared" si="1319"/>
        <v>#REF!</v>
      </c>
      <c r="J10702" s="105" t="e">
        <f t="shared" si="1320"/>
        <v>#REF!</v>
      </c>
      <c r="K10702" s="105" t="e">
        <f t="shared" si="1321"/>
        <v>#REF!</v>
      </c>
      <c r="L10702" s="105" t="e">
        <f t="shared" si="1322"/>
        <v>#REF!</v>
      </c>
      <c r="M10702">
        <v>0.04</v>
      </c>
      <c r="N10702">
        <f t="shared" si="1323"/>
        <v>3.3960531989175591E-3</v>
      </c>
    </row>
    <row r="10703" spans="1:15" x14ac:dyDescent="0.3">
      <c r="A10703">
        <f t="shared" si="1317"/>
        <v>108</v>
      </c>
      <c r="E10703" s="105" t="e">
        <f t="shared" si="1318"/>
        <v>#REF!</v>
      </c>
      <c r="I10703" s="105" t="e">
        <f t="shared" si="1319"/>
        <v>#REF!</v>
      </c>
      <c r="J10703" s="105" t="e">
        <f t="shared" si="1320"/>
        <v>#REF!</v>
      </c>
      <c r="K10703" s="105" t="e">
        <f t="shared" si="1321"/>
        <v>#REF!</v>
      </c>
      <c r="L10703" s="105" t="e">
        <f t="shared" si="1322"/>
        <v>#REF!</v>
      </c>
      <c r="M10703">
        <v>0.04</v>
      </c>
      <c r="N10703">
        <f t="shared" si="1323"/>
        <v>3.3960531989175591E-3</v>
      </c>
    </row>
    <row r="10704" spans="1:15" x14ac:dyDescent="0.3">
      <c r="A10704">
        <f t="shared" si="1317"/>
        <v>108</v>
      </c>
      <c r="E10704" s="105" t="e">
        <f t="shared" si="1318"/>
        <v>#REF!</v>
      </c>
      <c r="I10704" s="105" t="e">
        <f t="shared" si="1319"/>
        <v>#REF!</v>
      </c>
      <c r="J10704" s="105" t="e">
        <f t="shared" si="1320"/>
        <v>#REF!</v>
      </c>
      <c r="K10704" s="105" t="e">
        <f t="shared" si="1321"/>
        <v>#REF!</v>
      </c>
      <c r="L10704" s="105" t="e">
        <f t="shared" si="1322"/>
        <v>#REF!</v>
      </c>
      <c r="M10704">
        <v>0.04</v>
      </c>
      <c r="N10704">
        <f t="shared" si="1323"/>
        <v>3.3960531989175591E-3</v>
      </c>
    </row>
    <row r="10705" spans="1:14" x14ac:dyDescent="0.3">
      <c r="A10705">
        <f t="shared" si="1317"/>
        <v>108</v>
      </c>
      <c r="E10705" s="105">
        <f t="shared" si="1318"/>
        <v>0</v>
      </c>
      <c r="I10705" s="105">
        <f t="shared" si="1319"/>
        <v>0</v>
      </c>
      <c r="J10705" s="105">
        <f t="shared" si="1320"/>
        <v>0</v>
      </c>
      <c r="K10705" s="105">
        <f t="shared" si="1321"/>
        <v>0</v>
      </c>
      <c r="L10705" s="105">
        <f t="shared" si="1322"/>
        <v>0</v>
      </c>
      <c r="M10705">
        <v>0.04</v>
      </c>
      <c r="N10705">
        <f t="shared" si="1323"/>
        <v>3.3960531989175591E-3</v>
      </c>
    </row>
    <row r="10706" spans="1:14" x14ac:dyDescent="0.3">
      <c r="A10706">
        <f t="shared" si="1317"/>
        <v>108</v>
      </c>
      <c r="E10706" s="105">
        <f t="shared" si="1318"/>
        <v>0</v>
      </c>
      <c r="I10706" s="105">
        <f t="shared" si="1319"/>
        <v>0</v>
      </c>
      <c r="J10706" s="105">
        <f t="shared" si="1320"/>
        <v>0</v>
      </c>
      <c r="K10706" s="105">
        <f t="shared" si="1321"/>
        <v>0</v>
      </c>
      <c r="L10706" s="105">
        <f t="shared" si="1322"/>
        <v>0</v>
      </c>
      <c r="M10706">
        <v>0.04</v>
      </c>
      <c r="N10706">
        <f t="shared" si="1323"/>
        <v>3.3960531989175591E-3</v>
      </c>
    </row>
    <row r="10707" spans="1:14" x14ac:dyDescent="0.3">
      <c r="A10707">
        <f t="shared" si="1317"/>
        <v>108</v>
      </c>
      <c r="E10707" s="105">
        <f t="shared" si="1318"/>
        <v>0</v>
      </c>
      <c r="I10707" s="105">
        <f t="shared" si="1319"/>
        <v>0</v>
      </c>
      <c r="J10707" s="105">
        <f t="shared" si="1320"/>
        <v>0</v>
      </c>
      <c r="K10707" s="105">
        <f t="shared" si="1321"/>
        <v>0</v>
      </c>
      <c r="L10707" s="105">
        <f t="shared" si="1322"/>
        <v>0</v>
      </c>
      <c r="M10707">
        <v>0.04</v>
      </c>
      <c r="N10707">
        <f t="shared" si="1323"/>
        <v>3.3960531989175591E-3</v>
      </c>
    </row>
    <row r="10708" spans="1:14" x14ac:dyDescent="0.3">
      <c r="A10708">
        <f t="shared" si="1317"/>
        <v>108</v>
      </c>
      <c r="E10708" s="105">
        <f t="shared" si="1318"/>
        <v>0</v>
      </c>
      <c r="I10708" s="105">
        <f t="shared" si="1319"/>
        <v>0</v>
      </c>
      <c r="J10708" s="105">
        <f t="shared" si="1320"/>
        <v>0</v>
      </c>
      <c r="K10708" s="105">
        <f t="shared" si="1321"/>
        <v>0</v>
      </c>
      <c r="L10708" s="105">
        <f t="shared" si="1322"/>
        <v>0</v>
      </c>
      <c r="M10708">
        <v>0.04</v>
      </c>
      <c r="N10708">
        <f t="shared" si="1323"/>
        <v>3.3960531989175591E-3</v>
      </c>
    </row>
    <row r="10709" spans="1:14" x14ac:dyDescent="0.3">
      <c r="A10709">
        <f t="shared" si="1317"/>
        <v>108</v>
      </c>
      <c r="E10709" s="105">
        <f t="shared" si="1318"/>
        <v>0</v>
      </c>
      <c r="I10709" s="105">
        <f t="shared" si="1319"/>
        <v>0</v>
      </c>
      <c r="J10709" s="105">
        <f t="shared" si="1320"/>
        <v>0</v>
      </c>
      <c r="K10709" s="105">
        <f t="shared" si="1321"/>
        <v>0</v>
      </c>
      <c r="L10709" s="105">
        <f t="shared" si="1322"/>
        <v>0</v>
      </c>
      <c r="M10709">
        <v>0.04</v>
      </c>
      <c r="N10709">
        <f t="shared" si="1323"/>
        <v>3.3960531989175591E-3</v>
      </c>
    </row>
    <row r="10710" spans="1:14" x14ac:dyDescent="0.3">
      <c r="A10710">
        <f t="shared" si="1317"/>
        <v>108</v>
      </c>
      <c r="E10710" s="105">
        <f t="shared" si="1318"/>
        <v>0</v>
      </c>
      <c r="I10710" s="105">
        <f t="shared" si="1319"/>
        <v>0</v>
      </c>
      <c r="J10710" s="105">
        <f t="shared" si="1320"/>
        <v>0</v>
      </c>
      <c r="K10710" s="105">
        <f t="shared" si="1321"/>
        <v>0</v>
      </c>
      <c r="L10710" s="105">
        <f t="shared" si="1322"/>
        <v>0</v>
      </c>
      <c r="M10710">
        <v>0.04</v>
      </c>
      <c r="N10710">
        <f t="shared" si="1323"/>
        <v>3.3960531989175591E-3</v>
      </c>
    </row>
    <row r="10711" spans="1:14" x14ac:dyDescent="0.3">
      <c r="A10711">
        <f t="shared" si="1317"/>
        <v>108</v>
      </c>
      <c r="E10711" s="105">
        <f t="shared" si="1318"/>
        <v>0</v>
      </c>
      <c r="I10711" s="105">
        <f t="shared" si="1319"/>
        <v>0</v>
      </c>
      <c r="J10711" s="105">
        <f t="shared" si="1320"/>
        <v>0</v>
      </c>
      <c r="K10711" s="105">
        <f t="shared" si="1321"/>
        <v>0</v>
      </c>
      <c r="L10711" s="105">
        <f t="shared" si="1322"/>
        <v>0</v>
      </c>
      <c r="M10711">
        <v>0.04</v>
      </c>
      <c r="N10711">
        <f t="shared" si="1323"/>
        <v>3.3960531989175591E-3</v>
      </c>
    </row>
    <row r="10712" spans="1:14" x14ac:dyDescent="0.3">
      <c r="A10712">
        <f t="shared" si="1317"/>
        <v>108</v>
      </c>
      <c r="E10712" s="105">
        <f t="shared" si="1318"/>
        <v>0</v>
      </c>
      <c r="I10712" s="105">
        <f t="shared" si="1319"/>
        <v>0</v>
      </c>
      <c r="J10712" s="105">
        <f t="shared" si="1320"/>
        <v>0</v>
      </c>
      <c r="K10712" s="105">
        <f t="shared" si="1321"/>
        <v>0</v>
      </c>
      <c r="L10712" s="105">
        <f t="shared" si="1322"/>
        <v>0</v>
      </c>
      <c r="M10712">
        <v>0.04</v>
      </c>
      <c r="N10712">
        <f t="shared" si="1323"/>
        <v>3.3960531989175591E-3</v>
      </c>
    </row>
    <row r="10713" spans="1:14" x14ac:dyDescent="0.3">
      <c r="A10713">
        <f t="shared" si="1317"/>
        <v>108</v>
      </c>
      <c r="E10713" s="105">
        <f t="shared" si="1318"/>
        <v>0</v>
      </c>
      <c r="I10713" s="105">
        <f t="shared" si="1319"/>
        <v>0</v>
      </c>
      <c r="J10713" s="105">
        <f t="shared" si="1320"/>
        <v>0</v>
      </c>
      <c r="K10713" s="105">
        <f t="shared" si="1321"/>
        <v>0</v>
      </c>
      <c r="L10713" s="105">
        <f t="shared" si="1322"/>
        <v>0</v>
      </c>
      <c r="M10713">
        <v>0.04</v>
      </c>
      <c r="N10713">
        <f t="shared" si="1323"/>
        <v>3.3960531989175591E-3</v>
      </c>
    </row>
    <row r="10714" spans="1:14" x14ac:dyDescent="0.3">
      <c r="A10714">
        <f t="shared" si="1317"/>
        <v>108</v>
      </c>
      <c r="E10714" s="105">
        <f t="shared" si="1318"/>
        <v>0</v>
      </c>
      <c r="I10714" s="105">
        <f t="shared" si="1319"/>
        <v>0</v>
      </c>
      <c r="J10714" s="105">
        <f t="shared" si="1320"/>
        <v>0</v>
      </c>
      <c r="K10714" s="105">
        <f t="shared" si="1321"/>
        <v>0</v>
      </c>
      <c r="L10714" s="105">
        <f t="shared" si="1322"/>
        <v>0</v>
      </c>
      <c r="M10714">
        <v>0.04</v>
      </c>
      <c r="N10714">
        <f t="shared" si="1323"/>
        <v>3.3960531989175591E-3</v>
      </c>
    </row>
    <row r="10715" spans="1:14" x14ac:dyDescent="0.3">
      <c r="A10715">
        <f t="shared" si="1317"/>
        <v>108</v>
      </c>
      <c r="E10715" s="105">
        <f t="shared" si="1318"/>
        <v>0</v>
      </c>
      <c r="I10715" s="105">
        <f t="shared" si="1319"/>
        <v>0</v>
      </c>
      <c r="J10715" s="105">
        <f t="shared" si="1320"/>
        <v>0</v>
      </c>
      <c r="K10715" s="105">
        <f t="shared" si="1321"/>
        <v>0</v>
      </c>
      <c r="L10715" s="105">
        <f t="shared" si="1322"/>
        <v>0</v>
      </c>
      <c r="M10715">
        <v>0.04</v>
      </c>
      <c r="N10715">
        <f t="shared" si="1323"/>
        <v>3.3960531989175591E-3</v>
      </c>
    </row>
    <row r="10716" spans="1:14" x14ac:dyDescent="0.3">
      <c r="A10716">
        <f t="shared" si="1317"/>
        <v>108</v>
      </c>
      <c r="E10716" s="105">
        <f t="shared" si="1318"/>
        <v>0</v>
      </c>
      <c r="I10716" s="105">
        <f t="shared" si="1319"/>
        <v>0</v>
      </c>
      <c r="J10716" s="105">
        <f t="shared" si="1320"/>
        <v>0</v>
      </c>
      <c r="K10716" s="105">
        <f t="shared" si="1321"/>
        <v>0</v>
      </c>
      <c r="L10716" s="105">
        <f t="shared" si="1322"/>
        <v>0</v>
      </c>
      <c r="M10716">
        <v>0.04</v>
      </c>
      <c r="N10716">
        <f t="shared" si="1323"/>
        <v>3.3960531989175591E-3</v>
      </c>
    </row>
    <row r="10717" spans="1:14" x14ac:dyDescent="0.3">
      <c r="A10717">
        <f t="shared" si="1317"/>
        <v>108</v>
      </c>
      <c r="E10717" s="105">
        <f t="shared" si="1318"/>
        <v>0</v>
      </c>
      <c r="I10717" s="105">
        <f t="shared" si="1319"/>
        <v>0</v>
      </c>
      <c r="J10717" s="105">
        <f t="shared" si="1320"/>
        <v>0</v>
      </c>
      <c r="K10717" s="105">
        <f t="shared" si="1321"/>
        <v>0</v>
      </c>
      <c r="L10717" s="105">
        <f t="shared" si="1322"/>
        <v>0</v>
      </c>
      <c r="M10717">
        <v>0.04</v>
      </c>
      <c r="N10717">
        <f t="shared" si="1323"/>
        <v>3.3960531989175591E-3</v>
      </c>
    </row>
    <row r="10718" spans="1:14" x14ac:dyDescent="0.3">
      <c r="A10718">
        <f t="shared" si="1317"/>
        <v>108</v>
      </c>
      <c r="E10718" s="105">
        <f t="shared" si="1318"/>
        <v>0</v>
      </c>
      <c r="I10718" s="105">
        <f t="shared" si="1319"/>
        <v>0</v>
      </c>
      <c r="J10718" s="105">
        <f t="shared" si="1320"/>
        <v>0</v>
      </c>
      <c r="K10718" s="105">
        <f t="shared" si="1321"/>
        <v>0</v>
      </c>
      <c r="L10718" s="105">
        <f t="shared" si="1322"/>
        <v>0</v>
      </c>
      <c r="M10718">
        <v>0.04</v>
      </c>
      <c r="N10718">
        <f t="shared" si="1323"/>
        <v>3.3960531989175591E-3</v>
      </c>
    </row>
    <row r="10719" spans="1:14" x14ac:dyDescent="0.3">
      <c r="A10719">
        <f t="shared" si="1317"/>
        <v>108</v>
      </c>
      <c r="E10719" s="105">
        <f t="shared" si="1318"/>
        <v>0</v>
      </c>
      <c r="I10719" s="105">
        <f t="shared" si="1319"/>
        <v>0</v>
      </c>
      <c r="J10719" s="105">
        <f t="shared" si="1320"/>
        <v>0</v>
      </c>
      <c r="K10719" s="105">
        <f t="shared" si="1321"/>
        <v>0</v>
      </c>
      <c r="L10719" s="105">
        <f t="shared" si="1322"/>
        <v>0</v>
      </c>
      <c r="M10719">
        <v>0.04</v>
      </c>
      <c r="N10719">
        <f t="shared" si="1323"/>
        <v>3.3960531989175591E-3</v>
      </c>
    </row>
    <row r="10720" spans="1:14" x14ac:dyDescent="0.3">
      <c r="A10720">
        <f t="shared" si="1317"/>
        <v>108</v>
      </c>
      <c r="E10720" s="105">
        <f t="shared" si="1318"/>
        <v>0</v>
      </c>
      <c r="I10720" s="105">
        <f t="shared" si="1319"/>
        <v>0</v>
      </c>
      <c r="J10720" s="105">
        <f t="shared" si="1320"/>
        <v>0</v>
      </c>
      <c r="K10720" s="105">
        <f t="shared" si="1321"/>
        <v>0</v>
      </c>
      <c r="L10720" s="105">
        <f t="shared" si="1322"/>
        <v>0</v>
      </c>
      <c r="M10720">
        <v>0.04</v>
      </c>
      <c r="N10720">
        <f t="shared" si="1323"/>
        <v>3.3960531989175591E-3</v>
      </c>
    </row>
    <row r="10721" spans="1:14" x14ac:dyDescent="0.3">
      <c r="A10721">
        <f t="shared" si="1317"/>
        <v>108</v>
      </c>
      <c r="E10721" s="105">
        <f t="shared" si="1318"/>
        <v>0</v>
      </c>
      <c r="I10721" s="105">
        <f t="shared" si="1319"/>
        <v>0</v>
      </c>
      <c r="J10721" s="105">
        <f t="shared" si="1320"/>
        <v>0</v>
      </c>
      <c r="K10721" s="105">
        <f t="shared" si="1321"/>
        <v>0</v>
      </c>
      <c r="L10721" s="105">
        <f t="shared" si="1322"/>
        <v>0</v>
      </c>
      <c r="M10721">
        <v>0.04</v>
      </c>
      <c r="N10721">
        <f t="shared" si="1323"/>
        <v>3.3960531989175591E-3</v>
      </c>
    </row>
    <row r="10722" spans="1:14" x14ac:dyDescent="0.3">
      <c r="A10722">
        <f t="shared" si="1317"/>
        <v>108</v>
      </c>
      <c r="E10722" s="105">
        <f t="shared" si="1318"/>
        <v>0</v>
      </c>
      <c r="I10722" s="105">
        <f t="shared" si="1319"/>
        <v>0</v>
      </c>
      <c r="J10722" s="105">
        <f t="shared" si="1320"/>
        <v>0</v>
      </c>
      <c r="K10722" s="105">
        <f t="shared" si="1321"/>
        <v>0</v>
      </c>
      <c r="L10722" s="105">
        <f t="shared" si="1322"/>
        <v>0</v>
      </c>
      <c r="M10722">
        <v>0.04</v>
      </c>
      <c r="N10722">
        <f t="shared" si="1323"/>
        <v>3.3960531989175591E-3</v>
      </c>
    </row>
    <row r="10723" spans="1:14" x14ac:dyDescent="0.3">
      <c r="A10723">
        <f t="shared" si="1317"/>
        <v>108</v>
      </c>
      <c r="E10723" s="105">
        <f t="shared" si="1318"/>
        <v>0</v>
      </c>
      <c r="I10723" s="105">
        <f t="shared" si="1319"/>
        <v>0</v>
      </c>
      <c r="J10723" s="105">
        <f t="shared" si="1320"/>
        <v>0</v>
      </c>
      <c r="K10723" s="105">
        <f t="shared" si="1321"/>
        <v>0</v>
      </c>
      <c r="L10723" s="105">
        <f t="shared" si="1322"/>
        <v>0</v>
      </c>
      <c r="M10723">
        <v>0.04</v>
      </c>
      <c r="N10723">
        <f t="shared" si="1323"/>
        <v>3.3960531989175591E-3</v>
      </c>
    </row>
    <row r="10724" spans="1:14" x14ac:dyDescent="0.3">
      <c r="A10724">
        <f t="shared" si="1317"/>
        <v>108</v>
      </c>
      <c r="E10724" s="105">
        <f t="shared" si="1318"/>
        <v>0</v>
      </c>
      <c r="I10724" s="105">
        <f t="shared" si="1319"/>
        <v>0</v>
      </c>
      <c r="J10724" s="105">
        <f t="shared" si="1320"/>
        <v>0</v>
      </c>
      <c r="K10724" s="105">
        <f t="shared" si="1321"/>
        <v>0</v>
      </c>
      <c r="L10724" s="105">
        <f t="shared" si="1322"/>
        <v>0</v>
      </c>
      <c r="M10724">
        <v>0.04</v>
      </c>
      <c r="N10724">
        <f t="shared" si="1323"/>
        <v>3.3960531989175591E-3</v>
      </c>
    </row>
    <row r="10725" spans="1:14" x14ac:dyDescent="0.3">
      <c r="A10725">
        <f t="shared" si="1317"/>
        <v>108</v>
      </c>
      <c r="E10725" s="105">
        <f t="shared" si="1318"/>
        <v>0</v>
      </c>
      <c r="I10725" s="105">
        <f t="shared" si="1319"/>
        <v>0</v>
      </c>
      <c r="J10725" s="105">
        <f t="shared" si="1320"/>
        <v>0</v>
      </c>
      <c r="K10725" s="105">
        <f t="shared" si="1321"/>
        <v>0</v>
      </c>
      <c r="L10725" s="105">
        <f t="shared" si="1322"/>
        <v>0</v>
      </c>
      <c r="M10725">
        <v>0.04</v>
      </c>
      <c r="N10725">
        <f t="shared" si="1323"/>
        <v>3.3960531989175591E-3</v>
      </c>
    </row>
    <row r="10726" spans="1:14" x14ac:dyDescent="0.3">
      <c r="A10726">
        <f t="shared" si="1317"/>
        <v>108</v>
      </c>
      <c r="E10726" s="105">
        <f t="shared" si="1318"/>
        <v>0</v>
      </c>
      <c r="I10726" s="105">
        <f t="shared" si="1319"/>
        <v>0</v>
      </c>
      <c r="J10726" s="105">
        <f t="shared" si="1320"/>
        <v>0</v>
      </c>
      <c r="K10726" s="105">
        <f t="shared" si="1321"/>
        <v>0</v>
      </c>
      <c r="L10726" s="105">
        <f t="shared" si="1322"/>
        <v>0</v>
      </c>
      <c r="M10726">
        <v>0.04</v>
      </c>
      <c r="N10726">
        <f t="shared" si="1323"/>
        <v>3.3960531989175591E-3</v>
      </c>
    </row>
    <row r="10727" spans="1:14" x14ac:dyDescent="0.3">
      <c r="A10727">
        <f t="shared" ref="A10727:A10790" si="1325">IF(COUNTIF(A10627:A10726,A10726)=100, A10726+1,A10726)</f>
        <v>108</v>
      </c>
      <c r="E10727" s="105">
        <f t="shared" ref="E10727:E10790" si="1326">MAX(0, E10627-K10627-L10627)</f>
        <v>0</v>
      </c>
      <c r="I10727" s="105">
        <f t="shared" ref="I10727:I10790" si="1327">IF(E10727&lt;I10627,J10727 + E10727, I10627)</f>
        <v>0</v>
      </c>
      <c r="J10727" s="105">
        <f t="shared" si="1320"/>
        <v>0</v>
      </c>
      <c r="K10727" s="105">
        <f t="shared" si="1321"/>
        <v>0</v>
      </c>
      <c r="L10727" s="105">
        <f t="shared" si="1322"/>
        <v>0</v>
      </c>
      <c r="M10727">
        <v>0.04</v>
      </c>
      <c r="N10727">
        <f t="shared" si="1323"/>
        <v>3.3960531989175591E-3</v>
      </c>
    </row>
    <row r="10728" spans="1:14" x14ac:dyDescent="0.3">
      <c r="A10728">
        <f t="shared" si="1325"/>
        <v>108</v>
      </c>
      <c r="E10728" s="105">
        <f t="shared" si="1326"/>
        <v>0</v>
      </c>
      <c r="I10728" s="105">
        <f t="shared" si="1327"/>
        <v>0</v>
      </c>
      <c r="J10728" s="105">
        <f t="shared" si="1320"/>
        <v>0</v>
      </c>
      <c r="K10728" s="105">
        <f t="shared" si="1321"/>
        <v>0</v>
      </c>
      <c r="L10728" s="105">
        <f t="shared" si="1322"/>
        <v>0</v>
      </c>
      <c r="M10728">
        <v>0.04</v>
      </c>
      <c r="N10728">
        <f t="shared" si="1323"/>
        <v>3.3960531989175591E-3</v>
      </c>
    </row>
    <row r="10729" spans="1:14" x14ac:dyDescent="0.3">
      <c r="A10729">
        <f t="shared" si="1325"/>
        <v>108</v>
      </c>
      <c r="E10729" s="105">
        <f t="shared" si="1326"/>
        <v>0</v>
      </c>
      <c r="I10729" s="105">
        <f t="shared" si="1327"/>
        <v>0</v>
      </c>
      <c r="J10729" s="105">
        <f t="shared" si="1320"/>
        <v>0</v>
      </c>
      <c r="K10729" s="105">
        <f t="shared" si="1321"/>
        <v>0</v>
      </c>
      <c r="L10729" s="105">
        <f t="shared" si="1322"/>
        <v>0</v>
      </c>
      <c r="M10729">
        <v>0.04</v>
      </c>
      <c r="N10729">
        <f t="shared" si="1323"/>
        <v>3.3960531989175591E-3</v>
      </c>
    </row>
    <row r="10730" spans="1:14" x14ac:dyDescent="0.3">
      <c r="A10730">
        <f t="shared" si="1325"/>
        <v>108</v>
      </c>
      <c r="E10730" s="105">
        <f t="shared" si="1326"/>
        <v>0</v>
      </c>
      <c r="I10730" s="105">
        <f t="shared" si="1327"/>
        <v>0</v>
      </c>
      <c r="J10730" s="105">
        <f t="shared" si="1320"/>
        <v>0</v>
      </c>
      <c r="K10730" s="105">
        <f t="shared" si="1321"/>
        <v>0</v>
      </c>
      <c r="L10730" s="105">
        <f t="shared" si="1322"/>
        <v>0</v>
      </c>
      <c r="M10730">
        <v>0.04</v>
      </c>
      <c r="N10730">
        <f t="shared" si="1323"/>
        <v>3.3960531989175591E-3</v>
      </c>
    </row>
    <row r="10731" spans="1:14" x14ac:dyDescent="0.3">
      <c r="A10731">
        <f t="shared" si="1325"/>
        <v>108</v>
      </c>
      <c r="E10731" s="105">
        <f t="shared" si="1326"/>
        <v>0</v>
      </c>
      <c r="I10731" s="105">
        <f t="shared" si="1327"/>
        <v>0</v>
      </c>
      <c r="J10731" s="105">
        <f t="shared" si="1320"/>
        <v>0</v>
      </c>
      <c r="K10731" s="105">
        <f t="shared" si="1321"/>
        <v>0</v>
      </c>
      <c r="L10731" s="105">
        <f t="shared" si="1322"/>
        <v>0</v>
      </c>
      <c r="M10731">
        <v>0.04</v>
      </c>
      <c r="N10731">
        <f t="shared" si="1323"/>
        <v>3.3960531989175591E-3</v>
      </c>
    </row>
    <row r="10732" spans="1:14" x14ac:dyDescent="0.3">
      <c r="A10732">
        <f t="shared" si="1325"/>
        <v>108</v>
      </c>
      <c r="E10732" s="105">
        <f t="shared" si="1326"/>
        <v>0</v>
      </c>
      <c r="I10732" s="105">
        <f t="shared" si="1327"/>
        <v>0</v>
      </c>
      <c r="J10732" s="105">
        <f t="shared" si="1320"/>
        <v>0</v>
      </c>
      <c r="K10732" s="105">
        <f t="shared" si="1321"/>
        <v>0</v>
      </c>
      <c r="L10732" s="105">
        <f t="shared" si="1322"/>
        <v>0</v>
      </c>
      <c r="M10732">
        <v>0.04</v>
      </c>
      <c r="N10732">
        <f t="shared" si="1323"/>
        <v>3.3960531989175591E-3</v>
      </c>
    </row>
    <row r="10733" spans="1:14" x14ac:dyDescent="0.3">
      <c r="A10733">
        <f t="shared" si="1325"/>
        <v>108</v>
      </c>
      <c r="E10733" s="105">
        <f t="shared" si="1326"/>
        <v>0</v>
      </c>
      <c r="I10733" s="105">
        <f t="shared" si="1327"/>
        <v>0</v>
      </c>
      <c r="J10733" s="105">
        <f t="shared" si="1320"/>
        <v>0</v>
      </c>
      <c r="K10733" s="105">
        <f t="shared" si="1321"/>
        <v>0</v>
      </c>
      <c r="L10733" s="105">
        <f t="shared" si="1322"/>
        <v>0</v>
      </c>
      <c r="M10733">
        <v>0.04</v>
      </c>
      <c r="N10733">
        <f t="shared" si="1323"/>
        <v>3.3960531989175591E-3</v>
      </c>
    </row>
    <row r="10734" spans="1:14" x14ac:dyDescent="0.3">
      <c r="A10734">
        <f t="shared" si="1325"/>
        <v>108</v>
      </c>
      <c r="E10734" s="105">
        <f t="shared" si="1326"/>
        <v>0</v>
      </c>
      <c r="I10734" s="105">
        <f t="shared" si="1327"/>
        <v>0</v>
      </c>
      <c r="J10734" s="105">
        <f t="shared" si="1320"/>
        <v>0</v>
      </c>
      <c r="K10734" s="105">
        <f t="shared" si="1321"/>
        <v>0</v>
      </c>
      <c r="L10734" s="105">
        <f t="shared" si="1322"/>
        <v>0</v>
      </c>
      <c r="M10734">
        <v>0.04</v>
      </c>
      <c r="N10734">
        <f t="shared" si="1323"/>
        <v>3.3960531989175591E-3</v>
      </c>
    </row>
    <row r="10735" spans="1:14" x14ac:dyDescent="0.3">
      <c r="A10735">
        <f t="shared" si="1325"/>
        <v>108</v>
      </c>
      <c r="E10735" s="105">
        <f t="shared" si="1326"/>
        <v>0</v>
      </c>
      <c r="I10735" s="105">
        <f t="shared" si="1327"/>
        <v>0</v>
      </c>
      <c r="J10735" s="105">
        <f t="shared" si="1320"/>
        <v>0</v>
      </c>
      <c r="K10735" s="105">
        <f t="shared" si="1321"/>
        <v>0</v>
      </c>
      <c r="L10735" s="105">
        <f t="shared" si="1322"/>
        <v>0</v>
      </c>
      <c r="M10735">
        <v>0.04</v>
      </c>
      <c r="N10735">
        <f t="shared" si="1323"/>
        <v>3.3960531989175591E-3</v>
      </c>
    </row>
    <row r="10736" spans="1:14" x14ac:dyDescent="0.3">
      <c r="A10736">
        <f t="shared" si="1325"/>
        <v>108</v>
      </c>
      <c r="E10736" s="105">
        <f t="shared" si="1326"/>
        <v>0</v>
      </c>
      <c r="I10736" s="105">
        <f t="shared" si="1327"/>
        <v>0</v>
      </c>
      <c r="J10736" s="105">
        <f t="shared" si="1320"/>
        <v>0</v>
      </c>
      <c r="K10736" s="105">
        <f t="shared" si="1321"/>
        <v>0</v>
      </c>
      <c r="L10736" s="105">
        <f t="shared" si="1322"/>
        <v>0</v>
      </c>
      <c r="M10736">
        <v>0.04</v>
      </c>
      <c r="N10736">
        <f t="shared" si="1323"/>
        <v>3.3960531989175591E-3</v>
      </c>
    </row>
    <row r="10737" spans="1:14" x14ac:dyDescent="0.3">
      <c r="A10737">
        <f t="shared" si="1325"/>
        <v>108</v>
      </c>
      <c r="E10737" s="105">
        <f t="shared" si="1326"/>
        <v>0</v>
      </c>
      <c r="I10737" s="105">
        <f t="shared" si="1327"/>
        <v>0</v>
      </c>
      <c r="J10737" s="105">
        <f t="shared" si="1320"/>
        <v>0</v>
      </c>
      <c r="K10737" s="105">
        <f t="shared" si="1321"/>
        <v>0</v>
      </c>
      <c r="L10737" s="105">
        <f t="shared" si="1322"/>
        <v>0</v>
      </c>
      <c r="M10737">
        <v>0.04</v>
      </c>
      <c r="N10737">
        <f t="shared" si="1323"/>
        <v>3.3960531989175591E-3</v>
      </c>
    </row>
    <row r="10738" spans="1:14" x14ac:dyDescent="0.3">
      <c r="A10738">
        <f t="shared" si="1325"/>
        <v>108</v>
      </c>
      <c r="E10738" s="105">
        <f t="shared" si="1326"/>
        <v>0</v>
      </c>
      <c r="I10738" s="105">
        <f t="shared" si="1327"/>
        <v>0</v>
      </c>
      <c r="J10738" s="105">
        <f t="shared" si="1320"/>
        <v>0</v>
      </c>
      <c r="K10738" s="105">
        <f t="shared" si="1321"/>
        <v>0</v>
      </c>
      <c r="L10738" s="105">
        <f t="shared" si="1322"/>
        <v>0</v>
      </c>
      <c r="M10738">
        <v>0.04</v>
      </c>
      <c r="N10738">
        <f t="shared" si="1323"/>
        <v>3.3960531989175591E-3</v>
      </c>
    </row>
    <row r="10739" spans="1:14" x14ac:dyDescent="0.3">
      <c r="A10739">
        <f t="shared" si="1325"/>
        <v>108</v>
      </c>
      <c r="E10739" s="105">
        <f t="shared" si="1326"/>
        <v>0</v>
      </c>
      <c r="I10739" s="105">
        <f t="shared" si="1327"/>
        <v>0</v>
      </c>
      <c r="J10739" s="105">
        <f t="shared" si="1320"/>
        <v>0</v>
      </c>
      <c r="K10739" s="105">
        <f t="shared" si="1321"/>
        <v>0</v>
      </c>
      <c r="L10739" s="105">
        <f t="shared" si="1322"/>
        <v>0</v>
      </c>
      <c r="M10739">
        <v>0.04</v>
      </c>
      <c r="N10739">
        <f t="shared" si="1323"/>
        <v>3.3960531989175591E-3</v>
      </c>
    </row>
    <row r="10740" spans="1:14" x14ac:dyDescent="0.3">
      <c r="A10740">
        <f t="shared" si="1325"/>
        <v>108</v>
      </c>
      <c r="E10740" s="105">
        <f t="shared" si="1326"/>
        <v>0</v>
      </c>
      <c r="I10740" s="105">
        <f t="shared" si="1327"/>
        <v>0</v>
      </c>
      <c r="J10740" s="105">
        <f t="shared" si="1320"/>
        <v>0</v>
      </c>
      <c r="K10740" s="105">
        <f t="shared" si="1321"/>
        <v>0</v>
      </c>
      <c r="L10740" s="105">
        <f t="shared" si="1322"/>
        <v>0</v>
      </c>
      <c r="M10740">
        <v>0.04</v>
      </c>
      <c r="N10740">
        <f t="shared" si="1323"/>
        <v>3.3960531989175591E-3</v>
      </c>
    </row>
    <row r="10741" spans="1:14" x14ac:dyDescent="0.3">
      <c r="A10741">
        <f t="shared" si="1325"/>
        <v>108</v>
      </c>
      <c r="E10741" s="105">
        <f t="shared" si="1326"/>
        <v>0</v>
      </c>
      <c r="I10741" s="105">
        <f t="shared" si="1327"/>
        <v>0</v>
      </c>
      <c r="J10741" s="105">
        <f t="shared" si="1320"/>
        <v>0</v>
      </c>
      <c r="K10741" s="105">
        <f t="shared" si="1321"/>
        <v>0</v>
      </c>
      <c r="L10741" s="105">
        <f t="shared" si="1322"/>
        <v>0</v>
      </c>
      <c r="M10741">
        <v>0.04</v>
      </c>
      <c r="N10741">
        <f t="shared" si="1323"/>
        <v>3.3960531989175591E-3</v>
      </c>
    </row>
    <row r="10742" spans="1:14" x14ac:dyDescent="0.3">
      <c r="A10742">
        <f t="shared" si="1325"/>
        <v>108</v>
      </c>
      <c r="E10742" s="105">
        <f t="shared" si="1326"/>
        <v>0</v>
      </c>
      <c r="I10742" s="105">
        <f t="shared" si="1327"/>
        <v>0</v>
      </c>
      <c r="J10742" s="105">
        <f t="shared" si="1320"/>
        <v>0</v>
      </c>
      <c r="K10742" s="105">
        <f t="shared" si="1321"/>
        <v>0</v>
      </c>
      <c r="L10742" s="105">
        <f t="shared" si="1322"/>
        <v>0</v>
      </c>
      <c r="M10742">
        <v>0.04</v>
      </c>
      <c r="N10742">
        <f t="shared" si="1323"/>
        <v>3.3960531989175591E-3</v>
      </c>
    </row>
    <row r="10743" spans="1:14" x14ac:dyDescent="0.3">
      <c r="A10743">
        <f t="shared" si="1325"/>
        <v>108</v>
      </c>
      <c r="E10743" s="105">
        <f t="shared" si="1326"/>
        <v>0</v>
      </c>
      <c r="I10743" s="105">
        <f t="shared" si="1327"/>
        <v>0</v>
      </c>
      <c r="J10743" s="105">
        <f t="shared" si="1320"/>
        <v>0</v>
      </c>
      <c r="K10743" s="105">
        <f t="shared" si="1321"/>
        <v>0</v>
      </c>
      <c r="L10743" s="105">
        <f t="shared" si="1322"/>
        <v>0</v>
      </c>
      <c r="M10743">
        <v>0.04</v>
      </c>
      <c r="N10743">
        <f t="shared" si="1323"/>
        <v>3.3960531989175591E-3</v>
      </c>
    </row>
    <row r="10744" spans="1:14" x14ac:dyDescent="0.3">
      <c r="A10744">
        <f t="shared" si="1325"/>
        <v>108</v>
      </c>
      <c r="E10744" s="105">
        <f t="shared" si="1326"/>
        <v>0</v>
      </c>
      <c r="I10744" s="105">
        <f t="shared" si="1327"/>
        <v>0</v>
      </c>
      <c r="J10744" s="105">
        <f t="shared" si="1320"/>
        <v>0</v>
      </c>
      <c r="K10744" s="105">
        <f t="shared" si="1321"/>
        <v>0</v>
      </c>
      <c r="L10744" s="105">
        <f t="shared" si="1322"/>
        <v>0</v>
      </c>
      <c r="M10744">
        <v>0.04</v>
      </c>
      <c r="N10744">
        <f t="shared" si="1323"/>
        <v>3.3960531989175591E-3</v>
      </c>
    </row>
    <row r="10745" spans="1:14" x14ac:dyDescent="0.3">
      <c r="A10745">
        <f t="shared" si="1325"/>
        <v>108</v>
      </c>
      <c r="E10745" s="105">
        <f t="shared" si="1326"/>
        <v>0</v>
      </c>
      <c r="I10745" s="105">
        <f t="shared" si="1327"/>
        <v>0</v>
      </c>
      <c r="J10745" s="105">
        <f t="shared" si="1320"/>
        <v>0</v>
      </c>
      <c r="K10745" s="105">
        <f t="shared" si="1321"/>
        <v>0</v>
      </c>
      <c r="L10745" s="105">
        <f t="shared" si="1322"/>
        <v>0</v>
      </c>
      <c r="M10745">
        <v>0.04</v>
      </c>
      <c r="N10745">
        <f t="shared" si="1323"/>
        <v>3.3960531989175591E-3</v>
      </c>
    </row>
    <row r="10746" spans="1:14" x14ac:dyDescent="0.3">
      <c r="A10746">
        <f t="shared" si="1325"/>
        <v>108</v>
      </c>
      <c r="E10746" s="105">
        <f t="shared" si="1326"/>
        <v>0</v>
      </c>
      <c r="I10746" s="105">
        <f t="shared" si="1327"/>
        <v>0</v>
      </c>
      <c r="J10746" s="105">
        <f t="shared" si="1320"/>
        <v>0</v>
      </c>
      <c r="K10746" s="105">
        <f t="shared" si="1321"/>
        <v>0</v>
      </c>
      <c r="L10746" s="105">
        <f t="shared" si="1322"/>
        <v>0</v>
      </c>
      <c r="M10746">
        <v>0.04</v>
      </c>
      <c r="N10746">
        <f t="shared" si="1323"/>
        <v>3.3960531989175591E-3</v>
      </c>
    </row>
    <row r="10747" spans="1:14" x14ac:dyDescent="0.3">
      <c r="A10747">
        <f t="shared" si="1325"/>
        <v>108</v>
      </c>
      <c r="E10747" s="105">
        <f t="shared" si="1326"/>
        <v>0</v>
      </c>
      <c r="I10747" s="105">
        <f t="shared" si="1327"/>
        <v>0</v>
      </c>
      <c r="J10747" s="105">
        <f t="shared" si="1320"/>
        <v>0</v>
      </c>
      <c r="K10747" s="105">
        <f t="shared" si="1321"/>
        <v>0</v>
      </c>
      <c r="L10747" s="105">
        <f t="shared" si="1322"/>
        <v>0</v>
      </c>
      <c r="M10747">
        <v>0.04</v>
      </c>
      <c r="N10747">
        <f t="shared" si="1323"/>
        <v>3.3960531989175591E-3</v>
      </c>
    </row>
    <row r="10748" spans="1:14" x14ac:dyDescent="0.3">
      <c r="A10748">
        <f t="shared" si="1325"/>
        <v>108</v>
      </c>
      <c r="E10748" s="105">
        <f t="shared" si="1326"/>
        <v>0</v>
      </c>
      <c r="I10748" s="105">
        <f t="shared" si="1327"/>
        <v>0</v>
      </c>
      <c r="J10748" s="105">
        <f t="shared" si="1320"/>
        <v>0</v>
      </c>
      <c r="K10748" s="105">
        <f t="shared" si="1321"/>
        <v>0</v>
      </c>
      <c r="L10748" s="105">
        <f t="shared" si="1322"/>
        <v>0</v>
      </c>
      <c r="M10748">
        <v>0.04</v>
      </c>
      <c r="N10748">
        <f t="shared" si="1323"/>
        <v>3.3960531989175591E-3</v>
      </c>
    </row>
    <row r="10749" spans="1:14" x14ac:dyDescent="0.3">
      <c r="A10749">
        <f t="shared" si="1325"/>
        <v>108</v>
      </c>
      <c r="E10749" s="105">
        <f t="shared" si="1326"/>
        <v>0</v>
      </c>
      <c r="I10749" s="105">
        <f t="shared" si="1327"/>
        <v>0</v>
      </c>
      <c r="J10749" s="105">
        <f t="shared" si="1320"/>
        <v>0</v>
      </c>
      <c r="K10749" s="105">
        <f t="shared" si="1321"/>
        <v>0</v>
      </c>
      <c r="L10749" s="105">
        <f t="shared" si="1322"/>
        <v>0</v>
      </c>
      <c r="M10749">
        <v>0.04</v>
      </c>
      <c r="N10749">
        <f t="shared" si="1323"/>
        <v>3.3960531989175591E-3</v>
      </c>
    </row>
    <row r="10750" spans="1:14" x14ac:dyDescent="0.3">
      <c r="A10750">
        <f t="shared" si="1325"/>
        <v>108</v>
      </c>
      <c r="E10750" s="105">
        <f t="shared" si="1326"/>
        <v>0</v>
      </c>
      <c r="I10750" s="105">
        <f t="shared" si="1327"/>
        <v>0</v>
      </c>
      <c r="J10750" s="105">
        <f t="shared" si="1320"/>
        <v>0</v>
      </c>
      <c r="K10750" s="105">
        <f t="shared" si="1321"/>
        <v>0</v>
      </c>
      <c r="L10750" s="105">
        <f t="shared" si="1322"/>
        <v>0</v>
      </c>
      <c r="M10750">
        <v>0.04</v>
      </c>
      <c r="N10750">
        <f t="shared" si="1323"/>
        <v>3.3960531989175591E-3</v>
      </c>
    </row>
    <row r="10751" spans="1:14" x14ac:dyDescent="0.3">
      <c r="A10751">
        <f t="shared" si="1325"/>
        <v>108</v>
      </c>
      <c r="E10751" s="105">
        <f t="shared" si="1326"/>
        <v>0</v>
      </c>
      <c r="I10751" s="105">
        <f t="shared" si="1327"/>
        <v>0</v>
      </c>
      <c r="J10751" s="105">
        <f t="shared" si="1320"/>
        <v>0</v>
      </c>
      <c r="K10751" s="105">
        <f t="shared" si="1321"/>
        <v>0</v>
      </c>
      <c r="L10751" s="105">
        <f t="shared" si="1322"/>
        <v>0</v>
      </c>
      <c r="M10751">
        <v>0.04</v>
      </c>
      <c r="N10751">
        <f t="shared" si="1323"/>
        <v>3.3960531989175591E-3</v>
      </c>
    </row>
    <row r="10752" spans="1:14" x14ac:dyDescent="0.3">
      <c r="A10752">
        <f t="shared" si="1325"/>
        <v>108</v>
      </c>
      <c r="E10752" s="105">
        <f t="shared" si="1326"/>
        <v>0</v>
      </c>
      <c r="I10752" s="105">
        <f t="shared" si="1327"/>
        <v>0</v>
      </c>
      <c r="J10752" s="105">
        <f t="shared" si="1320"/>
        <v>0</v>
      </c>
      <c r="K10752" s="105">
        <f t="shared" si="1321"/>
        <v>0</v>
      </c>
      <c r="L10752" s="105">
        <f t="shared" si="1322"/>
        <v>0</v>
      </c>
      <c r="M10752">
        <v>0.04</v>
      </c>
      <c r="N10752">
        <f t="shared" si="1323"/>
        <v>3.3960531989175591E-3</v>
      </c>
    </row>
    <row r="10753" spans="1:14" x14ac:dyDescent="0.3">
      <c r="A10753">
        <f t="shared" si="1325"/>
        <v>108</v>
      </c>
      <c r="E10753" s="105">
        <f t="shared" si="1326"/>
        <v>0</v>
      </c>
      <c r="I10753" s="105">
        <f t="shared" si="1327"/>
        <v>0</v>
      </c>
      <c r="J10753" s="105">
        <f t="shared" si="1320"/>
        <v>0</v>
      </c>
      <c r="K10753" s="105">
        <f t="shared" si="1321"/>
        <v>0</v>
      </c>
      <c r="L10753" s="105">
        <f t="shared" si="1322"/>
        <v>0</v>
      </c>
      <c r="M10753">
        <v>0.04</v>
      </c>
      <c r="N10753">
        <f t="shared" si="1323"/>
        <v>3.3960531989175591E-3</v>
      </c>
    </row>
    <row r="10754" spans="1:14" x14ac:dyDescent="0.3">
      <c r="A10754">
        <f t="shared" si="1325"/>
        <v>108</v>
      </c>
      <c r="E10754" s="105">
        <f t="shared" si="1326"/>
        <v>0</v>
      </c>
      <c r="I10754" s="105">
        <f t="shared" si="1327"/>
        <v>0</v>
      </c>
      <c r="J10754" s="105">
        <f t="shared" si="1320"/>
        <v>0</v>
      </c>
      <c r="K10754" s="105">
        <f t="shared" si="1321"/>
        <v>0</v>
      </c>
      <c r="L10754" s="105">
        <f t="shared" si="1322"/>
        <v>0</v>
      </c>
      <c r="M10754">
        <v>0.04</v>
      </c>
      <c r="N10754">
        <f t="shared" si="1323"/>
        <v>3.3960531989175591E-3</v>
      </c>
    </row>
    <row r="10755" spans="1:14" x14ac:dyDescent="0.3">
      <c r="A10755">
        <f t="shared" si="1325"/>
        <v>108</v>
      </c>
      <c r="E10755" s="105">
        <f t="shared" si="1326"/>
        <v>0</v>
      </c>
      <c r="I10755" s="105">
        <f t="shared" si="1327"/>
        <v>0</v>
      </c>
      <c r="J10755" s="105">
        <f t="shared" ref="J10755:J10818" si="1328">E10755*($H$2/12)</f>
        <v>0</v>
      </c>
      <c r="K10755" s="105">
        <f t="shared" ref="K10755:K10818" si="1329">I10755-J10755</f>
        <v>0</v>
      </c>
      <c r="L10755" s="105">
        <f t="shared" ref="L10755:L10818" si="1330">N10755*(E10755-K10755)</f>
        <v>0</v>
      </c>
      <c r="M10755">
        <v>0.04</v>
      </c>
      <c r="N10755">
        <f t="shared" ref="N10755:N10818" si="1331">1-(POWER(1-M10755,(1/12)))</f>
        <v>3.3960531989175591E-3</v>
      </c>
    </row>
    <row r="10756" spans="1:14" x14ac:dyDescent="0.3">
      <c r="A10756">
        <f t="shared" si="1325"/>
        <v>108</v>
      </c>
      <c r="E10756" s="105">
        <f t="shared" si="1326"/>
        <v>0</v>
      </c>
      <c r="I10756" s="105">
        <f t="shared" si="1327"/>
        <v>0</v>
      </c>
      <c r="J10756" s="105">
        <f t="shared" si="1328"/>
        <v>0</v>
      </c>
      <c r="K10756" s="105">
        <f t="shared" si="1329"/>
        <v>0</v>
      </c>
      <c r="L10756" s="105">
        <f t="shared" si="1330"/>
        <v>0</v>
      </c>
      <c r="M10756">
        <v>0.04</v>
      </c>
      <c r="N10756">
        <f t="shared" si="1331"/>
        <v>3.3960531989175591E-3</v>
      </c>
    </row>
    <row r="10757" spans="1:14" x14ac:dyDescent="0.3">
      <c r="A10757">
        <f t="shared" si="1325"/>
        <v>108</v>
      </c>
      <c r="E10757" s="105">
        <f t="shared" si="1326"/>
        <v>0</v>
      </c>
      <c r="I10757" s="105">
        <f t="shared" si="1327"/>
        <v>0</v>
      </c>
      <c r="J10757" s="105">
        <f t="shared" si="1328"/>
        <v>0</v>
      </c>
      <c r="K10757" s="105">
        <f t="shared" si="1329"/>
        <v>0</v>
      </c>
      <c r="L10757" s="105">
        <f t="shared" si="1330"/>
        <v>0</v>
      </c>
      <c r="M10757">
        <v>0.04</v>
      </c>
      <c r="N10757">
        <f t="shared" si="1331"/>
        <v>3.3960531989175591E-3</v>
      </c>
    </row>
    <row r="10758" spans="1:14" x14ac:dyDescent="0.3">
      <c r="A10758">
        <f t="shared" si="1325"/>
        <v>108</v>
      </c>
      <c r="E10758" s="105">
        <f t="shared" si="1326"/>
        <v>0</v>
      </c>
      <c r="I10758" s="105">
        <f t="shared" si="1327"/>
        <v>0</v>
      </c>
      <c r="J10758" s="105">
        <f t="shared" si="1328"/>
        <v>0</v>
      </c>
      <c r="K10758" s="105">
        <f t="shared" si="1329"/>
        <v>0</v>
      </c>
      <c r="L10758" s="105">
        <f t="shared" si="1330"/>
        <v>0</v>
      </c>
      <c r="M10758">
        <v>0.04</v>
      </c>
      <c r="N10758">
        <f t="shared" si="1331"/>
        <v>3.3960531989175591E-3</v>
      </c>
    </row>
    <row r="10759" spans="1:14" x14ac:dyDescent="0.3">
      <c r="A10759">
        <f t="shared" si="1325"/>
        <v>108</v>
      </c>
      <c r="E10759" s="105">
        <f t="shared" si="1326"/>
        <v>0</v>
      </c>
      <c r="I10759" s="105">
        <f t="shared" si="1327"/>
        <v>0</v>
      </c>
      <c r="J10759" s="105">
        <f t="shared" si="1328"/>
        <v>0</v>
      </c>
      <c r="K10759" s="105">
        <f t="shared" si="1329"/>
        <v>0</v>
      </c>
      <c r="L10759" s="105">
        <f t="shared" si="1330"/>
        <v>0</v>
      </c>
      <c r="M10759">
        <v>0.04</v>
      </c>
      <c r="N10759">
        <f t="shared" si="1331"/>
        <v>3.3960531989175591E-3</v>
      </c>
    </row>
    <row r="10760" spans="1:14" x14ac:dyDescent="0.3">
      <c r="A10760">
        <f t="shared" si="1325"/>
        <v>108</v>
      </c>
      <c r="E10760" s="105">
        <f t="shared" si="1326"/>
        <v>0</v>
      </c>
      <c r="I10760" s="105">
        <f t="shared" si="1327"/>
        <v>0</v>
      </c>
      <c r="J10760" s="105">
        <f t="shared" si="1328"/>
        <v>0</v>
      </c>
      <c r="K10760" s="105">
        <f t="shared" si="1329"/>
        <v>0</v>
      </c>
      <c r="L10760" s="105">
        <f t="shared" si="1330"/>
        <v>0</v>
      </c>
      <c r="M10760">
        <v>0.04</v>
      </c>
      <c r="N10760">
        <f t="shared" si="1331"/>
        <v>3.3960531989175591E-3</v>
      </c>
    </row>
    <row r="10761" spans="1:14" x14ac:dyDescent="0.3">
      <c r="A10761">
        <f t="shared" si="1325"/>
        <v>108</v>
      </c>
      <c r="E10761" s="105">
        <f t="shared" si="1326"/>
        <v>0</v>
      </c>
      <c r="I10761" s="105">
        <f t="shared" si="1327"/>
        <v>0</v>
      </c>
      <c r="J10761" s="105">
        <f t="shared" si="1328"/>
        <v>0</v>
      </c>
      <c r="K10761" s="105">
        <f t="shared" si="1329"/>
        <v>0</v>
      </c>
      <c r="L10761" s="105">
        <f t="shared" si="1330"/>
        <v>0</v>
      </c>
      <c r="M10761">
        <v>0.04</v>
      </c>
      <c r="N10761">
        <f t="shared" si="1331"/>
        <v>3.3960531989175591E-3</v>
      </c>
    </row>
    <row r="10762" spans="1:14" x14ac:dyDescent="0.3">
      <c r="A10762">
        <f t="shared" si="1325"/>
        <v>108</v>
      </c>
      <c r="E10762" s="105">
        <f t="shared" si="1326"/>
        <v>0</v>
      </c>
      <c r="I10762" s="105">
        <f t="shared" si="1327"/>
        <v>0</v>
      </c>
      <c r="J10762" s="105">
        <f t="shared" si="1328"/>
        <v>0</v>
      </c>
      <c r="K10762" s="105">
        <f t="shared" si="1329"/>
        <v>0</v>
      </c>
      <c r="L10762" s="105">
        <f t="shared" si="1330"/>
        <v>0</v>
      </c>
      <c r="M10762">
        <v>0.04</v>
      </c>
      <c r="N10762">
        <f t="shared" si="1331"/>
        <v>3.3960531989175591E-3</v>
      </c>
    </row>
    <row r="10763" spans="1:14" x14ac:dyDescent="0.3">
      <c r="A10763">
        <f t="shared" si="1325"/>
        <v>108</v>
      </c>
      <c r="E10763" s="105">
        <f t="shared" si="1326"/>
        <v>0</v>
      </c>
      <c r="I10763" s="105">
        <f t="shared" si="1327"/>
        <v>0</v>
      </c>
      <c r="J10763" s="105">
        <f t="shared" si="1328"/>
        <v>0</v>
      </c>
      <c r="K10763" s="105">
        <f t="shared" si="1329"/>
        <v>0</v>
      </c>
      <c r="L10763" s="105">
        <f t="shared" si="1330"/>
        <v>0</v>
      </c>
      <c r="M10763">
        <v>0.04</v>
      </c>
      <c r="N10763">
        <f t="shared" si="1331"/>
        <v>3.3960531989175591E-3</v>
      </c>
    </row>
    <row r="10764" spans="1:14" x14ac:dyDescent="0.3">
      <c r="A10764">
        <f t="shared" si="1325"/>
        <v>108</v>
      </c>
      <c r="E10764" s="105">
        <f t="shared" si="1326"/>
        <v>0</v>
      </c>
      <c r="I10764" s="105">
        <f t="shared" si="1327"/>
        <v>0</v>
      </c>
      <c r="J10764" s="105">
        <f t="shared" si="1328"/>
        <v>0</v>
      </c>
      <c r="K10764" s="105">
        <f t="shared" si="1329"/>
        <v>0</v>
      </c>
      <c r="L10764" s="105">
        <f t="shared" si="1330"/>
        <v>0</v>
      </c>
      <c r="M10764">
        <v>0.04</v>
      </c>
      <c r="N10764">
        <f t="shared" si="1331"/>
        <v>3.3960531989175591E-3</v>
      </c>
    </row>
    <row r="10765" spans="1:14" x14ac:dyDescent="0.3">
      <c r="A10765">
        <f t="shared" si="1325"/>
        <v>108</v>
      </c>
      <c r="E10765" s="105">
        <f t="shared" si="1326"/>
        <v>0</v>
      </c>
      <c r="I10765" s="105">
        <f t="shared" si="1327"/>
        <v>0</v>
      </c>
      <c r="J10765" s="105">
        <f t="shared" si="1328"/>
        <v>0</v>
      </c>
      <c r="K10765" s="105">
        <f t="shared" si="1329"/>
        <v>0</v>
      </c>
      <c r="L10765" s="105">
        <f t="shared" si="1330"/>
        <v>0</v>
      </c>
      <c r="M10765">
        <v>0.04</v>
      </c>
      <c r="N10765">
        <f t="shared" si="1331"/>
        <v>3.3960531989175591E-3</v>
      </c>
    </row>
    <row r="10766" spans="1:14" x14ac:dyDescent="0.3">
      <c r="A10766">
        <f t="shared" si="1325"/>
        <v>108</v>
      </c>
      <c r="E10766" s="105">
        <f t="shared" si="1326"/>
        <v>0</v>
      </c>
      <c r="I10766" s="105">
        <f t="shared" si="1327"/>
        <v>0</v>
      </c>
      <c r="J10766" s="105">
        <f t="shared" si="1328"/>
        <v>0</v>
      </c>
      <c r="K10766" s="105">
        <f t="shared" si="1329"/>
        <v>0</v>
      </c>
      <c r="L10766" s="105">
        <f t="shared" si="1330"/>
        <v>0</v>
      </c>
      <c r="M10766">
        <v>0.04</v>
      </c>
      <c r="N10766">
        <f t="shared" si="1331"/>
        <v>3.3960531989175591E-3</v>
      </c>
    </row>
    <row r="10767" spans="1:14" x14ac:dyDescent="0.3">
      <c r="A10767">
        <f t="shared" si="1325"/>
        <v>108</v>
      </c>
      <c r="E10767" s="105">
        <f t="shared" si="1326"/>
        <v>0</v>
      </c>
      <c r="I10767" s="105">
        <f t="shared" si="1327"/>
        <v>0</v>
      </c>
      <c r="J10767" s="105">
        <f t="shared" si="1328"/>
        <v>0</v>
      </c>
      <c r="K10767" s="105">
        <f t="shared" si="1329"/>
        <v>0</v>
      </c>
      <c r="L10767" s="105">
        <f t="shared" si="1330"/>
        <v>0</v>
      </c>
      <c r="M10767">
        <v>0.04</v>
      </c>
      <c r="N10767">
        <f t="shared" si="1331"/>
        <v>3.3960531989175591E-3</v>
      </c>
    </row>
    <row r="10768" spans="1:14" x14ac:dyDescent="0.3">
      <c r="A10768">
        <f t="shared" si="1325"/>
        <v>108</v>
      </c>
      <c r="E10768" s="105">
        <f t="shared" si="1326"/>
        <v>0</v>
      </c>
      <c r="I10768" s="105">
        <f t="shared" si="1327"/>
        <v>0</v>
      </c>
      <c r="J10768" s="105">
        <f t="shared" si="1328"/>
        <v>0</v>
      </c>
      <c r="K10768" s="105">
        <f t="shared" si="1329"/>
        <v>0</v>
      </c>
      <c r="L10768" s="105">
        <f t="shared" si="1330"/>
        <v>0</v>
      </c>
      <c r="M10768">
        <v>0.04</v>
      </c>
      <c r="N10768">
        <f t="shared" si="1331"/>
        <v>3.3960531989175591E-3</v>
      </c>
    </row>
    <row r="10769" spans="1:14" x14ac:dyDescent="0.3">
      <c r="A10769">
        <f t="shared" si="1325"/>
        <v>108</v>
      </c>
      <c r="E10769" s="105">
        <f t="shared" si="1326"/>
        <v>0</v>
      </c>
      <c r="I10769" s="105">
        <f t="shared" si="1327"/>
        <v>0</v>
      </c>
      <c r="J10769" s="105">
        <f t="shared" si="1328"/>
        <v>0</v>
      </c>
      <c r="K10769" s="105">
        <f t="shared" si="1329"/>
        <v>0</v>
      </c>
      <c r="L10769" s="105">
        <f t="shared" si="1330"/>
        <v>0</v>
      </c>
      <c r="M10769">
        <v>0.04</v>
      </c>
      <c r="N10769">
        <f t="shared" si="1331"/>
        <v>3.3960531989175591E-3</v>
      </c>
    </row>
    <row r="10770" spans="1:14" x14ac:dyDescent="0.3">
      <c r="A10770">
        <f t="shared" si="1325"/>
        <v>108</v>
      </c>
      <c r="E10770" s="105">
        <f t="shared" si="1326"/>
        <v>0</v>
      </c>
      <c r="I10770" s="105">
        <f t="shared" si="1327"/>
        <v>0</v>
      </c>
      <c r="J10770" s="105">
        <f t="shared" si="1328"/>
        <v>0</v>
      </c>
      <c r="K10770" s="105">
        <f t="shared" si="1329"/>
        <v>0</v>
      </c>
      <c r="L10770" s="105">
        <f t="shared" si="1330"/>
        <v>0</v>
      </c>
      <c r="M10770">
        <v>0.04</v>
      </c>
      <c r="N10770">
        <f t="shared" si="1331"/>
        <v>3.3960531989175591E-3</v>
      </c>
    </row>
    <row r="10771" spans="1:14" x14ac:dyDescent="0.3">
      <c r="A10771">
        <f t="shared" si="1325"/>
        <v>108</v>
      </c>
      <c r="E10771" s="105">
        <f t="shared" si="1326"/>
        <v>0</v>
      </c>
      <c r="I10771" s="105">
        <f t="shared" si="1327"/>
        <v>0</v>
      </c>
      <c r="J10771" s="105">
        <f t="shared" si="1328"/>
        <v>0</v>
      </c>
      <c r="K10771" s="105">
        <f t="shared" si="1329"/>
        <v>0</v>
      </c>
      <c r="L10771" s="105">
        <f t="shared" si="1330"/>
        <v>0</v>
      </c>
      <c r="M10771">
        <v>0.04</v>
      </c>
      <c r="N10771">
        <f t="shared" si="1331"/>
        <v>3.3960531989175591E-3</v>
      </c>
    </row>
    <row r="10772" spans="1:14" x14ac:dyDescent="0.3">
      <c r="A10772">
        <f t="shared" si="1325"/>
        <v>108</v>
      </c>
      <c r="E10772" s="105">
        <f t="shared" si="1326"/>
        <v>0</v>
      </c>
      <c r="I10772" s="105">
        <f t="shared" si="1327"/>
        <v>0</v>
      </c>
      <c r="J10772" s="105">
        <f t="shared" si="1328"/>
        <v>0</v>
      </c>
      <c r="K10772" s="105">
        <f t="shared" si="1329"/>
        <v>0</v>
      </c>
      <c r="L10772" s="105">
        <f t="shared" si="1330"/>
        <v>0</v>
      </c>
      <c r="M10772">
        <v>0.04</v>
      </c>
      <c r="N10772">
        <f t="shared" si="1331"/>
        <v>3.3960531989175591E-3</v>
      </c>
    </row>
    <row r="10773" spans="1:14" x14ac:dyDescent="0.3">
      <c r="A10773">
        <f t="shared" si="1325"/>
        <v>108</v>
      </c>
      <c r="E10773" s="105">
        <f t="shared" si="1326"/>
        <v>0</v>
      </c>
      <c r="I10773" s="105">
        <f t="shared" si="1327"/>
        <v>0</v>
      </c>
      <c r="J10773" s="105">
        <f t="shared" si="1328"/>
        <v>0</v>
      </c>
      <c r="K10773" s="105">
        <f t="shared" si="1329"/>
        <v>0</v>
      </c>
      <c r="L10773" s="105">
        <f t="shared" si="1330"/>
        <v>0</v>
      </c>
      <c r="M10773">
        <v>0.04</v>
      </c>
      <c r="N10773">
        <f t="shared" si="1331"/>
        <v>3.3960531989175591E-3</v>
      </c>
    </row>
    <row r="10774" spans="1:14" x14ac:dyDescent="0.3">
      <c r="A10774">
        <f t="shared" si="1325"/>
        <v>108</v>
      </c>
      <c r="E10774" s="105">
        <f t="shared" si="1326"/>
        <v>0</v>
      </c>
      <c r="I10774" s="105">
        <f t="shared" si="1327"/>
        <v>0</v>
      </c>
      <c r="J10774" s="105">
        <f t="shared" si="1328"/>
        <v>0</v>
      </c>
      <c r="K10774" s="105">
        <f t="shared" si="1329"/>
        <v>0</v>
      </c>
      <c r="L10774" s="105">
        <f t="shared" si="1330"/>
        <v>0</v>
      </c>
      <c r="M10774">
        <v>0.04</v>
      </c>
      <c r="N10774">
        <f t="shared" si="1331"/>
        <v>3.3960531989175591E-3</v>
      </c>
    </row>
    <row r="10775" spans="1:14" x14ac:dyDescent="0.3">
      <c r="A10775">
        <f t="shared" si="1325"/>
        <v>108</v>
      </c>
      <c r="E10775" s="105">
        <f t="shared" si="1326"/>
        <v>0</v>
      </c>
      <c r="I10775" s="105">
        <f t="shared" si="1327"/>
        <v>0</v>
      </c>
      <c r="J10775" s="105">
        <f t="shared" si="1328"/>
        <v>0</v>
      </c>
      <c r="K10775" s="105">
        <f t="shared" si="1329"/>
        <v>0</v>
      </c>
      <c r="L10775" s="105">
        <f t="shared" si="1330"/>
        <v>0</v>
      </c>
      <c r="M10775">
        <v>0.04</v>
      </c>
      <c r="N10775">
        <f t="shared" si="1331"/>
        <v>3.3960531989175591E-3</v>
      </c>
    </row>
    <row r="10776" spans="1:14" x14ac:dyDescent="0.3">
      <c r="A10776">
        <f t="shared" si="1325"/>
        <v>108</v>
      </c>
      <c r="E10776" s="105">
        <f t="shared" si="1326"/>
        <v>0</v>
      </c>
      <c r="I10776" s="105">
        <f t="shared" si="1327"/>
        <v>0</v>
      </c>
      <c r="J10776" s="105">
        <f t="shared" si="1328"/>
        <v>0</v>
      </c>
      <c r="K10776" s="105">
        <f t="shared" si="1329"/>
        <v>0</v>
      </c>
      <c r="L10776" s="105">
        <f t="shared" si="1330"/>
        <v>0</v>
      </c>
      <c r="M10776">
        <v>0.04</v>
      </c>
      <c r="N10776">
        <f t="shared" si="1331"/>
        <v>3.3960531989175591E-3</v>
      </c>
    </row>
    <row r="10777" spans="1:14" x14ac:dyDescent="0.3">
      <c r="A10777">
        <f t="shared" si="1325"/>
        <v>108</v>
      </c>
      <c r="E10777" s="105">
        <f t="shared" si="1326"/>
        <v>0</v>
      </c>
      <c r="I10777" s="105">
        <f t="shared" si="1327"/>
        <v>0</v>
      </c>
      <c r="J10777" s="105">
        <f t="shared" si="1328"/>
        <v>0</v>
      </c>
      <c r="K10777" s="105">
        <f t="shared" si="1329"/>
        <v>0</v>
      </c>
      <c r="L10777" s="105">
        <f t="shared" si="1330"/>
        <v>0</v>
      </c>
      <c r="M10777">
        <v>0.04</v>
      </c>
      <c r="N10777">
        <f t="shared" si="1331"/>
        <v>3.3960531989175591E-3</v>
      </c>
    </row>
    <row r="10778" spans="1:14" x14ac:dyDescent="0.3">
      <c r="A10778">
        <f t="shared" si="1325"/>
        <v>108</v>
      </c>
      <c r="E10778" s="105">
        <f t="shared" si="1326"/>
        <v>0</v>
      </c>
      <c r="I10778" s="105">
        <f t="shared" si="1327"/>
        <v>0</v>
      </c>
      <c r="J10778" s="105">
        <f t="shared" si="1328"/>
        <v>0</v>
      </c>
      <c r="K10778" s="105">
        <f t="shared" si="1329"/>
        <v>0</v>
      </c>
      <c r="L10778" s="105">
        <f t="shared" si="1330"/>
        <v>0</v>
      </c>
      <c r="M10778">
        <v>0.04</v>
      </c>
      <c r="N10778">
        <f t="shared" si="1331"/>
        <v>3.3960531989175591E-3</v>
      </c>
    </row>
    <row r="10779" spans="1:14" x14ac:dyDescent="0.3">
      <c r="A10779">
        <f t="shared" si="1325"/>
        <v>108</v>
      </c>
      <c r="E10779" s="105">
        <f t="shared" si="1326"/>
        <v>0</v>
      </c>
      <c r="I10779" s="105">
        <f t="shared" si="1327"/>
        <v>0</v>
      </c>
      <c r="J10779" s="105">
        <f t="shared" si="1328"/>
        <v>0</v>
      </c>
      <c r="K10779" s="105">
        <f t="shared" si="1329"/>
        <v>0</v>
      </c>
      <c r="L10779" s="105">
        <f t="shared" si="1330"/>
        <v>0</v>
      </c>
      <c r="M10779">
        <v>0.04</v>
      </c>
      <c r="N10779">
        <f t="shared" si="1331"/>
        <v>3.3960531989175591E-3</v>
      </c>
    </row>
    <row r="10780" spans="1:14" x14ac:dyDescent="0.3">
      <c r="A10780">
        <f t="shared" si="1325"/>
        <v>108</v>
      </c>
      <c r="E10780" s="105">
        <f t="shared" si="1326"/>
        <v>0</v>
      </c>
      <c r="I10780" s="105">
        <f t="shared" si="1327"/>
        <v>0</v>
      </c>
      <c r="J10780" s="105">
        <f t="shared" si="1328"/>
        <v>0</v>
      </c>
      <c r="K10780" s="105">
        <f t="shared" si="1329"/>
        <v>0</v>
      </c>
      <c r="L10780" s="105">
        <f t="shared" si="1330"/>
        <v>0</v>
      </c>
      <c r="M10780">
        <v>0.04</v>
      </c>
      <c r="N10780">
        <f t="shared" si="1331"/>
        <v>3.3960531989175591E-3</v>
      </c>
    </row>
    <row r="10781" spans="1:14" x14ac:dyDescent="0.3">
      <c r="A10781">
        <f t="shared" si="1325"/>
        <v>108</v>
      </c>
      <c r="E10781" s="105">
        <f t="shared" si="1326"/>
        <v>0</v>
      </c>
      <c r="I10781" s="105">
        <f t="shared" si="1327"/>
        <v>0</v>
      </c>
      <c r="J10781" s="105">
        <f t="shared" si="1328"/>
        <v>0</v>
      </c>
      <c r="K10781" s="105">
        <f t="shared" si="1329"/>
        <v>0</v>
      </c>
      <c r="L10781" s="105">
        <f t="shared" si="1330"/>
        <v>0</v>
      </c>
      <c r="M10781">
        <v>0.04</v>
      </c>
      <c r="N10781">
        <f t="shared" si="1331"/>
        <v>3.3960531989175591E-3</v>
      </c>
    </row>
    <row r="10782" spans="1:14" x14ac:dyDescent="0.3">
      <c r="A10782">
        <f t="shared" si="1325"/>
        <v>108</v>
      </c>
      <c r="E10782" s="105">
        <f t="shared" si="1326"/>
        <v>0</v>
      </c>
      <c r="I10782" s="105">
        <f t="shared" si="1327"/>
        <v>0</v>
      </c>
      <c r="J10782" s="105">
        <f t="shared" si="1328"/>
        <v>0</v>
      </c>
      <c r="K10782" s="105">
        <f t="shared" si="1329"/>
        <v>0</v>
      </c>
      <c r="L10782" s="105">
        <f t="shared" si="1330"/>
        <v>0</v>
      </c>
      <c r="M10782">
        <v>0.04</v>
      </c>
      <c r="N10782">
        <f t="shared" si="1331"/>
        <v>3.3960531989175591E-3</v>
      </c>
    </row>
    <row r="10783" spans="1:14" x14ac:dyDescent="0.3">
      <c r="A10783">
        <f t="shared" si="1325"/>
        <v>108</v>
      </c>
      <c r="E10783" s="105">
        <f t="shared" si="1326"/>
        <v>0</v>
      </c>
      <c r="I10783" s="105">
        <f t="shared" si="1327"/>
        <v>0</v>
      </c>
      <c r="J10783" s="105">
        <f t="shared" si="1328"/>
        <v>0</v>
      </c>
      <c r="K10783" s="105">
        <f t="shared" si="1329"/>
        <v>0</v>
      </c>
      <c r="L10783" s="105">
        <f t="shared" si="1330"/>
        <v>0</v>
      </c>
      <c r="M10783">
        <v>0.04</v>
      </c>
      <c r="N10783">
        <f t="shared" si="1331"/>
        <v>3.3960531989175591E-3</v>
      </c>
    </row>
    <row r="10784" spans="1:14" x14ac:dyDescent="0.3">
      <c r="A10784">
        <f t="shared" si="1325"/>
        <v>108</v>
      </c>
      <c r="E10784" s="105">
        <f t="shared" si="1326"/>
        <v>0</v>
      </c>
      <c r="I10784" s="105">
        <f t="shared" si="1327"/>
        <v>0</v>
      </c>
      <c r="J10784" s="105">
        <f t="shared" si="1328"/>
        <v>0</v>
      </c>
      <c r="K10784" s="105">
        <f t="shared" si="1329"/>
        <v>0</v>
      </c>
      <c r="L10784" s="105">
        <f t="shared" si="1330"/>
        <v>0</v>
      </c>
      <c r="M10784">
        <v>0.04</v>
      </c>
      <c r="N10784">
        <f t="shared" si="1331"/>
        <v>3.3960531989175591E-3</v>
      </c>
    </row>
    <row r="10785" spans="1:14" x14ac:dyDescent="0.3">
      <c r="A10785">
        <f t="shared" si="1325"/>
        <v>108</v>
      </c>
      <c r="E10785" s="105">
        <f t="shared" si="1326"/>
        <v>0</v>
      </c>
      <c r="I10785" s="105">
        <f t="shared" si="1327"/>
        <v>0</v>
      </c>
      <c r="J10785" s="105">
        <f t="shared" si="1328"/>
        <v>0</v>
      </c>
      <c r="K10785" s="105">
        <f t="shared" si="1329"/>
        <v>0</v>
      </c>
      <c r="L10785" s="105">
        <f t="shared" si="1330"/>
        <v>0</v>
      </c>
      <c r="M10785">
        <v>0.04</v>
      </c>
      <c r="N10785">
        <f t="shared" si="1331"/>
        <v>3.3960531989175591E-3</v>
      </c>
    </row>
    <row r="10786" spans="1:14" x14ac:dyDescent="0.3">
      <c r="A10786">
        <f t="shared" si="1325"/>
        <v>108</v>
      </c>
      <c r="E10786" s="105">
        <f t="shared" si="1326"/>
        <v>0</v>
      </c>
      <c r="I10786" s="105">
        <f t="shared" si="1327"/>
        <v>0</v>
      </c>
      <c r="J10786" s="105">
        <f t="shared" si="1328"/>
        <v>0</v>
      </c>
      <c r="K10786" s="105">
        <f t="shared" si="1329"/>
        <v>0</v>
      </c>
      <c r="L10786" s="105">
        <f t="shared" si="1330"/>
        <v>0</v>
      </c>
      <c r="M10786">
        <v>0.04</v>
      </c>
      <c r="N10786">
        <f t="shared" si="1331"/>
        <v>3.3960531989175591E-3</v>
      </c>
    </row>
    <row r="10787" spans="1:14" x14ac:dyDescent="0.3">
      <c r="A10787">
        <f t="shared" si="1325"/>
        <v>108</v>
      </c>
      <c r="E10787" s="105">
        <f t="shared" si="1326"/>
        <v>0</v>
      </c>
      <c r="I10787" s="105">
        <f t="shared" si="1327"/>
        <v>0</v>
      </c>
      <c r="J10787" s="105">
        <f t="shared" si="1328"/>
        <v>0</v>
      </c>
      <c r="K10787" s="105">
        <f t="shared" si="1329"/>
        <v>0</v>
      </c>
      <c r="L10787" s="105">
        <f t="shared" si="1330"/>
        <v>0</v>
      </c>
      <c r="M10787">
        <v>0.04</v>
      </c>
      <c r="N10787">
        <f t="shared" si="1331"/>
        <v>3.3960531989175591E-3</v>
      </c>
    </row>
    <row r="10788" spans="1:14" x14ac:dyDescent="0.3">
      <c r="A10788">
        <f t="shared" si="1325"/>
        <v>108</v>
      </c>
      <c r="E10788" s="105">
        <f t="shared" si="1326"/>
        <v>0</v>
      </c>
      <c r="I10788" s="105">
        <f t="shared" si="1327"/>
        <v>0</v>
      </c>
      <c r="J10788" s="105">
        <f t="shared" si="1328"/>
        <v>0</v>
      </c>
      <c r="K10788" s="105">
        <f t="shared" si="1329"/>
        <v>0</v>
      </c>
      <c r="L10788" s="105">
        <f t="shared" si="1330"/>
        <v>0</v>
      </c>
      <c r="M10788">
        <v>0.04</v>
      </c>
      <c r="N10788">
        <f t="shared" si="1331"/>
        <v>3.3960531989175591E-3</v>
      </c>
    </row>
    <row r="10789" spans="1:14" x14ac:dyDescent="0.3">
      <c r="A10789">
        <f t="shared" si="1325"/>
        <v>108</v>
      </c>
      <c r="E10789" s="105">
        <f t="shared" si="1326"/>
        <v>0</v>
      </c>
      <c r="I10789" s="105">
        <f t="shared" si="1327"/>
        <v>0</v>
      </c>
      <c r="J10789" s="105">
        <f t="shared" si="1328"/>
        <v>0</v>
      </c>
      <c r="K10789" s="105">
        <f t="shared" si="1329"/>
        <v>0</v>
      </c>
      <c r="L10789" s="105">
        <f t="shared" si="1330"/>
        <v>0</v>
      </c>
      <c r="M10789">
        <v>0.04</v>
      </c>
      <c r="N10789">
        <f t="shared" si="1331"/>
        <v>3.3960531989175591E-3</v>
      </c>
    </row>
    <row r="10790" spans="1:14" x14ac:dyDescent="0.3">
      <c r="A10790">
        <f t="shared" si="1325"/>
        <v>108</v>
      </c>
      <c r="E10790" s="105">
        <f t="shared" si="1326"/>
        <v>0</v>
      </c>
      <c r="I10790" s="105">
        <f t="shared" si="1327"/>
        <v>0</v>
      </c>
      <c r="J10790" s="105">
        <f t="shared" si="1328"/>
        <v>0</v>
      </c>
      <c r="K10790" s="105">
        <f t="shared" si="1329"/>
        <v>0</v>
      </c>
      <c r="L10790" s="105">
        <f t="shared" si="1330"/>
        <v>0</v>
      </c>
      <c r="M10790">
        <v>0.04</v>
      </c>
      <c r="N10790">
        <f t="shared" si="1331"/>
        <v>3.3960531989175591E-3</v>
      </c>
    </row>
    <row r="10791" spans="1:14" x14ac:dyDescent="0.3">
      <c r="A10791">
        <f t="shared" ref="A10791:A10854" si="1332">IF(COUNTIF(A10691:A10790,A10790)=100, A10790+1,A10790)</f>
        <v>108</v>
      </c>
      <c r="E10791" s="105">
        <f t="shared" ref="E10791:E10854" si="1333">MAX(0, E10691-K10691-L10691)</f>
        <v>0</v>
      </c>
      <c r="I10791" s="105">
        <f t="shared" ref="I10791:I10854" si="1334">IF(E10791&lt;I10691,J10791 + E10791, I10691)</f>
        <v>0</v>
      </c>
      <c r="J10791" s="105">
        <f t="shared" si="1328"/>
        <v>0</v>
      </c>
      <c r="K10791" s="105">
        <f t="shared" si="1329"/>
        <v>0</v>
      </c>
      <c r="L10791" s="105">
        <f t="shared" si="1330"/>
        <v>0</v>
      </c>
      <c r="M10791">
        <v>0.04</v>
      </c>
      <c r="N10791">
        <f t="shared" si="1331"/>
        <v>3.3960531989175591E-3</v>
      </c>
    </row>
    <row r="10792" spans="1:14" x14ac:dyDescent="0.3">
      <c r="A10792">
        <f t="shared" si="1332"/>
        <v>108</v>
      </c>
      <c r="E10792" s="105">
        <f t="shared" si="1333"/>
        <v>0</v>
      </c>
      <c r="I10792" s="105">
        <f t="shared" si="1334"/>
        <v>0</v>
      </c>
      <c r="J10792" s="105">
        <f t="shared" si="1328"/>
        <v>0</v>
      </c>
      <c r="K10792" s="105">
        <f t="shared" si="1329"/>
        <v>0</v>
      </c>
      <c r="L10792" s="105">
        <f t="shared" si="1330"/>
        <v>0</v>
      </c>
      <c r="M10792">
        <v>0.04</v>
      </c>
      <c r="N10792">
        <f t="shared" si="1331"/>
        <v>3.3960531989175591E-3</v>
      </c>
    </row>
    <row r="10793" spans="1:14" x14ac:dyDescent="0.3">
      <c r="A10793">
        <f t="shared" si="1332"/>
        <v>108</v>
      </c>
      <c r="E10793" s="105">
        <f t="shared" si="1333"/>
        <v>0</v>
      </c>
      <c r="I10793" s="105">
        <f t="shared" si="1334"/>
        <v>0</v>
      </c>
      <c r="J10793" s="105">
        <f t="shared" si="1328"/>
        <v>0</v>
      </c>
      <c r="K10793" s="105">
        <f t="shared" si="1329"/>
        <v>0</v>
      </c>
      <c r="L10793" s="105">
        <f t="shared" si="1330"/>
        <v>0</v>
      </c>
      <c r="M10793">
        <v>0.04</v>
      </c>
      <c r="N10793">
        <f t="shared" si="1331"/>
        <v>3.3960531989175591E-3</v>
      </c>
    </row>
    <row r="10794" spans="1:14" x14ac:dyDescent="0.3">
      <c r="A10794">
        <f t="shared" si="1332"/>
        <v>108</v>
      </c>
      <c r="E10794" s="105">
        <f t="shared" si="1333"/>
        <v>0</v>
      </c>
      <c r="I10794" s="105">
        <f t="shared" si="1334"/>
        <v>0</v>
      </c>
      <c r="J10794" s="105">
        <f t="shared" si="1328"/>
        <v>0</v>
      </c>
      <c r="K10794" s="105">
        <f t="shared" si="1329"/>
        <v>0</v>
      </c>
      <c r="L10794" s="105">
        <f t="shared" si="1330"/>
        <v>0</v>
      </c>
      <c r="M10794">
        <v>0.04</v>
      </c>
      <c r="N10794">
        <f t="shared" si="1331"/>
        <v>3.3960531989175591E-3</v>
      </c>
    </row>
    <row r="10795" spans="1:14" x14ac:dyDescent="0.3">
      <c r="A10795">
        <f t="shared" si="1332"/>
        <v>108</v>
      </c>
      <c r="E10795" s="105">
        <f t="shared" si="1333"/>
        <v>0</v>
      </c>
      <c r="I10795" s="105">
        <f t="shared" si="1334"/>
        <v>0</v>
      </c>
      <c r="J10795" s="105">
        <f t="shared" si="1328"/>
        <v>0</v>
      </c>
      <c r="K10795" s="105">
        <f t="shared" si="1329"/>
        <v>0</v>
      </c>
      <c r="L10795" s="105">
        <f t="shared" si="1330"/>
        <v>0</v>
      </c>
      <c r="M10795">
        <v>0.04</v>
      </c>
      <c r="N10795">
        <f t="shared" si="1331"/>
        <v>3.3960531989175591E-3</v>
      </c>
    </row>
    <row r="10796" spans="1:14" x14ac:dyDescent="0.3">
      <c r="A10796">
        <f t="shared" si="1332"/>
        <v>108</v>
      </c>
      <c r="E10796" s="105">
        <f t="shared" si="1333"/>
        <v>0</v>
      </c>
      <c r="I10796" s="105">
        <f t="shared" si="1334"/>
        <v>0</v>
      </c>
      <c r="J10796" s="105">
        <f t="shared" si="1328"/>
        <v>0</v>
      </c>
      <c r="K10796" s="105">
        <f t="shared" si="1329"/>
        <v>0</v>
      </c>
      <c r="L10796" s="105">
        <f t="shared" si="1330"/>
        <v>0</v>
      </c>
      <c r="M10796">
        <v>0.04</v>
      </c>
      <c r="N10796">
        <f t="shared" si="1331"/>
        <v>3.3960531989175591E-3</v>
      </c>
    </row>
    <row r="10797" spans="1:14" x14ac:dyDescent="0.3">
      <c r="A10797">
        <f t="shared" si="1332"/>
        <v>108</v>
      </c>
      <c r="E10797" s="105">
        <f t="shared" si="1333"/>
        <v>0</v>
      </c>
      <c r="I10797" s="105">
        <f t="shared" si="1334"/>
        <v>0</v>
      </c>
      <c r="J10797" s="105">
        <f t="shared" si="1328"/>
        <v>0</v>
      </c>
      <c r="K10797" s="105">
        <f t="shared" si="1329"/>
        <v>0</v>
      </c>
      <c r="L10797" s="105">
        <f t="shared" si="1330"/>
        <v>0</v>
      </c>
      <c r="M10797">
        <v>0.04</v>
      </c>
      <c r="N10797">
        <f t="shared" si="1331"/>
        <v>3.3960531989175591E-3</v>
      </c>
    </row>
    <row r="10798" spans="1:14" x14ac:dyDescent="0.3">
      <c r="A10798">
        <f t="shared" si="1332"/>
        <v>108</v>
      </c>
      <c r="E10798" s="105">
        <f t="shared" si="1333"/>
        <v>0</v>
      </c>
      <c r="I10798" s="105">
        <f t="shared" si="1334"/>
        <v>0</v>
      </c>
      <c r="J10798" s="105">
        <f t="shared" si="1328"/>
        <v>0</v>
      </c>
      <c r="K10798" s="105">
        <f t="shared" si="1329"/>
        <v>0</v>
      </c>
      <c r="L10798" s="105">
        <f t="shared" si="1330"/>
        <v>0</v>
      </c>
      <c r="M10798">
        <v>0.04</v>
      </c>
      <c r="N10798">
        <f t="shared" si="1331"/>
        <v>3.3960531989175591E-3</v>
      </c>
    </row>
    <row r="10799" spans="1:14" x14ac:dyDescent="0.3">
      <c r="A10799">
        <f t="shared" si="1332"/>
        <v>108</v>
      </c>
      <c r="E10799" s="105">
        <f t="shared" si="1333"/>
        <v>0</v>
      </c>
      <c r="I10799" s="105">
        <f t="shared" si="1334"/>
        <v>0</v>
      </c>
      <c r="J10799" s="105">
        <f t="shared" si="1328"/>
        <v>0</v>
      </c>
      <c r="K10799" s="105">
        <f t="shared" si="1329"/>
        <v>0</v>
      </c>
      <c r="L10799" s="105">
        <f t="shared" si="1330"/>
        <v>0</v>
      </c>
      <c r="M10799">
        <v>0.04</v>
      </c>
      <c r="N10799">
        <f t="shared" si="1331"/>
        <v>3.3960531989175591E-3</v>
      </c>
    </row>
    <row r="10800" spans="1:14" x14ac:dyDescent="0.3">
      <c r="A10800">
        <f t="shared" si="1332"/>
        <v>108</v>
      </c>
      <c r="E10800" s="105">
        <f t="shared" si="1333"/>
        <v>0</v>
      </c>
      <c r="I10800" s="105">
        <f t="shared" si="1334"/>
        <v>0</v>
      </c>
      <c r="J10800" s="105">
        <f t="shared" si="1328"/>
        <v>0</v>
      </c>
      <c r="K10800" s="105">
        <f t="shared" si="1329"/>
        <v>0</v>
      </c>
      <c r="L10800" s="105">
        <f t="shared" si="1330"/>
        <v>0</v>
      </c>
      <c r="M10800">
        <v>0.04</v>
      </c>
      <c r="N10800">
        <f t="shared" si="1331"/>
        <v>3.3960531989175591E-3</v>
      </c>
    </row>
    <row r="10801" spans="1:15" x14ac:dyDescent="0.3">
      <c r="A10801">
        <f t="shared" si="1332"/>
        <v>108</v>
      </c>
      <c r="E10801" s="105">
        <f t="shared" si="1333"/>
        <v>0</v>
      </c>
      <c r="I10801" s="105">
        <f t="shared" si="1334"/>
        <v>0</v>
      </c>
      <c r="J10801" s="105">
        <f t="shared" si="1328"/>
        <v>0</v>
      </c>
      <c r="K10801" s="105">
        <f t="shared" si="1329"/>
        <v>0</v>
      </c>
      <c r="L10801" s="105">
        <f t="shared" si="1330"/>
        <v>0</v>
      </c>
      <c r="M10801">
        <v>0.04</v>
      </c>
      <c r="N10801">
        <f t="shared" si="1331"/>
        <v>3.3960531989175591E-3</v>
      </c>
      <c r="O10801" s="105" t="e">
        <f t="shared" ref="O10801" si="1335">SUM(I10702:I10801)</f>
        <v>#REF!</v>
      </c>
    </row>
    <row r="10802" spans="1:15" x14ac:dyDescent="0.3">
      <c r="A10802">
        <f t="shared" si="1332"/>
        <v>109</v>
      </c>
      <c r="E10802" s="105" t="e">
        <f t="shared" si="1333"/>
        <v>#REF!</v>
      </c>
      <c r="I10802" s="105" t="e">
        <f t="shared" si="1334"/>
        <v>#REF!</v>
      </c>
      <c r="J10802" s="105" t="e">
        <f t="shared" si="1328"/>
        <v>#REF!</v>
      </c>
      <c r="K10802" s="105" t="e">
        <f t="shared" si="1329"/>
        <v>#REF!</v>
      </c>
      <c r="L10802" s="105" t="e">
        <f t="shared" si="1330"/>
        <v>#REF!</v>
      </c>
      <c r="M10802">
        <v>0.04</v>
      </c>
      <c r="N10802">
        <f t="shared" si="1331"/>
        <v>3.3960531989175591E-3</v>
      </c>
    </row>
    <row r="10803" spans="1:15" x14ac:dyDescent="0.3">
      <c r="A10803">
        <f t="shared" si="1332"/>
        <v>109</v>
      </c>
      <c r="E10803" s="105" t="e">
        <f t="shared" si="1333"/>
        <v>#REF!</v>
      </c>
      <c r="I10803" s="105" t="e">
        <f t="shared" si="1334"/>
        <v>#REF!</v>
      </c>
      <c r="J10803" s="105" t="e">
        <f t="shared" si="1328"/>
        <v>#REF!</v>
      </c>
      <c r="K10803" s="105" t="e">
        <f t="shared" si="1329"/>
        <v>#REF!</v>
      </c>
      <c r="L10803" s="105" t="e">
        <f t="shared" si="1330"/>
        <v>#REF!</v>
      </c>
      <c r="M10803">
        <v>0.04</v>
      </c>
      <c r="N10803">
        <f t="shared" si="1331"/>
        <v>3.3960531989175591E-3</v>
      </c>
    </row>
    <row r="10804" spans="1:15" x14ac:dyDescent="0.3">
      <c r="A10804">
        <f t="shared" si="1332"/>
        <v>109</v>
      </c>
      <c r="E10804" s="105" t="e">
        <f t="shared" si="1333"/>
        <v>#REF!</v>
      </c>
      <c r="I10804" s="105" t="e">
        <f t="shared" si="1334"/>
        <v>#REF!</v>
      </c>
      <c r="J10804" s="105" t="e">
        <f t="shared" si="1328"/>
        <v>#REF!</v>
      </c>
      <c r="K10804" s="105" t="e">
        <f t="shared" si="1329"/>
        <v>#REF!</v>
      </c>
      <c r="L10804" s="105" t="e">
        <f t="shared" si="1330"/>
        <v>#REF!</v>
      </c>
      <c r="M10804">
        <v>0.04</v>
      </c>
      <c r="N10804">
        <f t="shared" si="1331"/>
        <v>3.3960531989175591E-3</v>
      </c>
    </row>
    <row r="10805" spans="1:15" x14ac:dyDescent="0.3">
      <c r="A10805">
        <f t="shared" si="1332"/>
        <v>109</v>
      </c>
      <c r="E10805" s="105">
        <f t="shared" si="1333"/>
        <v>0</v>
      </c>
      <c r="I10805" s="105">
        <f t="shared" si="1334"/>
        <v>0</v>
      </c>
      <c r="J10805" s="105">
        <f t="shared" si="1328"/>
        <v>0</v>
      </c>
      <c r="K10805" s="105">
        <f t="shared" si="1329"/>
        <v>0</v>
      </c>
      <c r="L10805" s="105">
        <f t="shared" si="1330"/>
        <v>0</v>
      </c>
      <c r="M10805">
        <v>0.04</v>
      </c>
      <c r="N10805">
        <f t="shared" si="1331"/>
        <v>3.3960531989175591E-3</v>
      </c>
    </row>
    <row r="10806" spans="1:15" x14ac:dyDescent="0.3">
      <c r="A10806">
        <f t="shared" si="1332"/>
        <v>109</v>
      </c>
      <c r="E10806" s="105">
        <f t="shared" si="1333"/>
        <v>0</v>
      </c>
      <c r="I10806" s="105">
        <f t="shared" si="1334"/>
        <v>0</v>
      </c>
      <c r="J10806" s="105">
        <f t="shared" si="1328"/>
        <v>0</v>
      </c>
      <c r="K10806" s="105">
        <f t="shared" si="1329"/>
        <v>0</v>
      </c>
      <c r="L10806" s="105">
        <f t="shared" si="1330"/>
        <v>0</v>
      </c>
      <c r="M10806">
        <v>0.04</v>
      </c>
      <c r="N10806">
        <f t="shared" si="1331"/>
        <v>3.3960531989175591E-3</v>
      </c>
    </row>
    <row r="10807" spans="1:15" x14ac:dyDescent="0.3">
      <c r="A10807">
        <f t="shared" si="1332"/>
        <v>109</v>
      </c>
      <c r="E10807" s="105">
        <f t="shared" si="1333"/>
        <v>0</v>
      </c>
      <c r="I10807" s="105">
        <f t="shared" si="1334"/>
        <v>0</v>
      </c>
      <c r="J10807" s="105">
        <f t="shared" si="1328"/>
        <v>0</v>
      </c>
      <c r="K10807" s="105">
        <f t="shared" si="1329"/>
        <v>0</v>
      </c>
      <c r="L10807" s="105">
        <f t="shared" si="1330"/>
        <v>0</v>
      </c>
      <c r="M10807">
        <v>0.04</v>
      </c>
      <c r="N10807">
        <f t="shared" si="1331"/>
        <v>3.3960531989175591E-3</v>
      </c>
    </row>
    <row r="10808" spans="1:15" x14ac:dyDescent="0.3">
      <c r="A10808">
        <f t="shared" si="1332"/>
        <v>109</v>
      </c>
      <c r="E10808" s="105">
        <f t="shared" si="1333"/>
        <v>0</v>
      </c>
      <c r="I10808" s="105">
        <f t="shared" si="1334"/>
        <v>0</v>
      </c>
      <c r="J10808" s="105">
        <f t="shared" si="1328"/>
        <v>0</v>
      </c>
      <c r="K10808" s="105">
        <f t="shared" si="1329"/>
        <v>0</v>
      </c>
      <c r="L10808" s="105">
        <f t="shared" si="1330"/>
        <v>0</v>
      </c>
      <c r="M10808">
        <v>0.04</v>
      </c>
      <c r="N10808">
        <f t="shared" si="1331"/>
        <v>3.3960531989175591E-3</v>
      </c>
    </row>
    <row r="10809" spans="1:15" x14ac:dyDescent="0.3">
      <c r="A10809">
        <f t="shared" si="1332"/>
        <v>109</v>
      </c>
      <c r="E10809" s="105">
        <f t="shared" si="1333"/>
        <v>0</v>
      </c>
      <c r="I10809" s="105">
        <f t="shared" si="1334"/>
        <v>0</v>
      </c>
      <c r="J10809" s="105">
        <f t="shared" si="1328"/>
        <v>0</v>
      </c>
      <c r="K10809" s="105">
        <f t="shared" si="1329"/>
        <v>0</v>
      </c>
      <c r="L10809" s="105">
        <f t="shared" si="1330"/>
        <v>0</v>
      </c>
      <c r="M10809">
        <v>0.04</v>
      </c>
      <c r="N10809">
        <f t="shared" si="1331"/>
        <v>3.3960531989175591E-3</v>
      </c>
    </row>
    <row r="10810" spans="1:15" x14ac:dyDescent="0.3">
      <c r="A10810">
        <f t="shared" si="1332"/>
        <v>109</v>
      </c>
      <c r="E10810" s="105">
        <f t="shared" si="1333"/>
        <v>0</v>
      </c>
      <c r="I10810" s="105">
        <f t="shared" si="1334"/>
        <v>0</v>
      </c>
      <c r="J10810" s="105">
        <f t="shared" si="1328"/>
        <v>0</v>
      </c>
      <c r="K10810" s="105">
        <f t="shared" si="1329"/>
        <v>0</v>
      </c>
      <c r="L10810" s="105">
        <f t="shared" si="1330"/>
        <v>0</v>
      </c>
      <c r="M10810">
        <v>0.04</v>
      </c>
      <c r="N10810">
        <f t="shared" si="1331"/>
        <v>3.3960531989175591E-3</v>
      </c>
    </row>
    <row r="10811" spans="1:15" x14ac:dyDescent="0.3">
      <c r="A10811">
        <f t="shared" si="1332"/>
        <v>109</v>
      </c>
      <c r="E10811" s="105">
        <f t="shared" si="1333"/>
        <v>0</v>
      </c>
      <c r="I10811" s="105">
        <f t="shared" si="1334"/>
        <v>0</v>
      </c>
      <c r="J10811" s="105">
        <f t="shared" si="1328"/>
        <v>0</v>
      </c>
      <c r="K10811" s="105">
        <f t="shared" si="1329"/>
        <v>0</v>
      </c>
      <c r="L10811" s="105">
        <f t="shared" si="1330"/>
        <v>0</v>
      </c>
      <c r="M10811">
        <v>0.04</v>
      </c>
      <c r="N10811">
        <f t="shared" si="1331"/>
        <v>3.3960531989175591E-3</v>
      </c>
    </row>
    <row r="10812" spans="1:15" x14ac:dyDescent="0.3">
      <c r="A10812">
        <f t="shared" si="1332"/>
        <v>109</v>
      </c>
      <c r="E10812" s="105">
        <f t="shared" si="1333"/>
        <v>0</v>
      </c>
      <c r="I10812" s="105">
        <f t="shared" si="1334"/>
        <v>0</v>
      </c>
      <c r="J10812" s="105">
        <f t="shared" si="1328"/>
        <v>0</v>
      </c>
      <c r="K10812" s="105">
        <f t="shared" si="1329"/>
        <v>0</v>
      </c>
      <c r="L10812" s="105">
        <f t="shared" si="1330"/>
        <v>0</v>
      </c>
      <c r="M10812">
        <v>0.04</v>
      </c>
      <c r="N10812">
        <f t="shared" si="1331"/>
        <v>3.3960531989175591E-3</v>
      </c>
    </row>
    <row r="10813" spans="1:15" x14ac:dyDescent="0.3">
      <c r="A10813">
        <f t="shared" si="1332"/>
        <v>109</v>
      </c>
      <c r="E10813" s="105">
        <f t="shared" si="1333"/>
        <v>0</v>
      </c>
      <c r="I10813" s="105">
        <f t="shared" si="1334"/>
        <v>0</v>
      </c>
      <c r="J10813" s="105">
        <f t="shared" si="1328"/>
        <v>0</v>
      </c>
      <c r="K10813" s="105">
        <f t="shared" si="1329"/>
        <v>0</v>
      </c>
      <c r="L10813" s="105">
        <f t="shared" si="1330"/>
        <v>0</v>
      </c>
      <c r="M10813">
        <v>0.04</v>
      </c>
      <c r="N10813">
        <f t="shared" si="1331"/>
        <v>3.3960531989175591E-3</v>
      </c>
    </row>
    <row r="10814" spans="1:15" x14ac:dyDescent="0.3">
      <c r="A10814">
        <f t="shared" si="1332"/>
        <v>109</v>
      </c>
      <c r="E10814" s="105">
        <f t="shared" si="1333"/>
        <v>0</v>
      </c>
      <c r="I10814" s="105">
        <f t="shared" si="1334"/>
        <v>0</v>
      </c>
      <c r="J10814" s="105">
        <f t="shared" si="1328"/>
        <v>0</v>
      </c>
      <c r="K10814" s="105">
        <f t="shared" si="1329"/>
        <v>0</v>
      </c>
      <c r="L10814" s="105">
        <f t="shared" si="1330"/>
        <v>0</v>
      </c>
      <c r="M10814">
        <v>0.04</v>
      </c>
      <c r="N10814">
        <f t="shared" si="1331"/>
        <v>3.3960531989175591E-3</v>
      </c>
    </row>
    <row r="10815" spans="1:15" x14ac:dyDescent="0.3">
      <c r="A10815">
        <f t="shared" si="1332"/>
        <v>109</v>
      </c>
      <c r="E10815" s="105">
        <f t="shared" si="1333"/>
        <v>0</v>
      </c>
      <c r="I10815" s="105">
        <f t="shared" si="1334"/>
        <v>0</v>
      </c>
      <c r="J10815" s="105">
        <f t="shared" si="1328"/>
        <v>0</v>
      </c>
      <c r="K10815" s="105">
        <f t="shared" si="1329"/>
        <v>0</v>
      </c>
      <c r="L10815" s="105">
        <f t="shared" si="1330"/>
        <v>0</v>
      </c>
      <c r="M10815">
        <v>0.04</v>
      </c>
      <c r="N10815">
        <f t="shared" si="1331"/>
        <v>3.3960531989175591E-3</v>
      </c>
    </row>
    <row r="10816" spans="1:15" x14ac:dyDescent="0.3">
      <c r="A10816">
        <f t="shared" si="1332"/>
        <v>109</v>
      </c>
      <c r="E10816" s="105">
        <f t="shared" si="1333"/>
        <v>0</v>
      </c>
      <c r="I10816" s="105">
        <f t="shared" si="1334"/>
        <v>0</v>
      </c>
      <c r="J10816" s="105">
        <f t="shared" si="1328"/>
        <v>0</v>
      </c>
      <c r="K10816" s="105">
        <f t="shared" si="1329"/>
        <v>0</v>
      </c>
      <c r="L10816" s="105">
        <f t="shared" si="1330"/>
        <v>0</v>
      </c>
      <c r="M10816">
        <v>0.04</v>
      </c>
      <c r="N10816">
        <f t="shared" si="1331"/>
        <v>3.3960531989175591E-3</v>
      </c>
    </row>
    <row r="10817" spans="1:14" x14ac:dyDescent="0.3">
      <c r="A10817">
        <f t="shared" si="1332"/>
        <v>109</v>
      </c>
      <c r="E10817" s="105">
        <f t="shared" si="1333"/>
        <v>0</v>
      </c>
      <c r="I10817" s="105">
        <f t="shared" si="1334"/>
        <v>0</v>
      </c>
      <c r="J10817" s="105">
        <f t="shared" si="1328"/>
        <v>0</v>
      </c>
      <c r="K10817" s="105">
        <f t="shared" si="1329"/>
        <v>0</v>
      </c>
      <c r="L10817" s="105">
        <f t="shared" si="1330"/>
        <v>0</v>
      </c>
      <c r="M10817">
        <v>0.04</v>
      </c>
      <c r="N10817">
        <f t="shared" si="1331"/>
        <v>3.3960531989175591E-3</v>
      </c>
    </row>
    <row r="10818" spans="1:14" x14ac:dyDescent="0.3">
      <c r="A10818">
        <f t="shared" si="1332"/>
        <v>109</v>
      </c>
      <c r="E10818" s="105">
        <f t="shared" si="1333"/>
        <v>0</v>
      </c>
      <c r="I10818" s="105">
        <f t="shared" si="1334"/>
        <v>0</v>
      </c>
      <c r="J10818" s="105">
        <f t="shared" si="1328"/>
        <v>0</v>
      </c>
      <c r="K10818" s="105">
        <f t="shared" si="1329"/>
        <v>0</v>
      </c>
      <c r="L10818" s="105">
        <f t="shared" si="1330"/>
        <v>0</v>
      </c>
      <c r="M10818">
        <v>0.04</v>
      </c>
      <c r="N10818">
        <f t="shared" si="1331"/>
        <v>3.3960531989175591E-3</v>
      </c>
    </row>
    <row r="10819" spans="1:14" x14ac:dyDescent="0.3">
      <c r="A10819">
        <f t="shared" si="1332"/>
        <v>109</v>
      </c>
      <c r="E10819" s="105">
        <f t="shared" si="1333"/>
        <v>0</v>
      </c>
      <c r="I10819" s="105">
        <f t="shared" si="1334"/>
        <v>0</v>
      </c>
      <c r="J10819" s="105">
        <f t="shared" ref="J10819:J10882" si="1336">E10819*($H$2/12)</f>
        <v>0</v>
      </c>
      <c r="K10819" s="105">
        <f t="shared" ref="K10819:K10882" si="1337">I10819-J10819</f>
        <v>0</v>
      </c>
      <c r="L10819" s="105">
        <f t="shared" ref="L10819:L10882" si="1338">N10819*(E10819-K10819)</f>
        <v>0</v>
      </c>
      <c r="M10819">
        <v>0.04</v>
      </c>
      <c r="N10819">
        <f t="shared" ref="N10819:N10882" si="1339">1-(POWER(1-M10819,(1/12)))</f>
        <v>3.3960531989175591E-3</v>
      </c>
    </row>
    <row r="10820" spans="1:14" x14ac:dyDescent="0.3">
      <c r="A10820">
        <f t="shared" si="1332"/>
        <v>109</v>
      </c>
      <c r="E10820" s="105">
        <f t="shared" si="1333"/>
        <v>0</v>
      </c>
      <c r="I10820" s="105">
        <f t="shared" si="1334"/>
        <v>0</v>
      </c>
      <c r="J10820" s="105">
        <f t="shared" si="1336"/>
        <v>0</v>
      </c>
      <c r="K10820" s="105">
        <f t="shared" si="1337"/>
        <v>0</v>
      </c>
      <c r="L10820" s="105">
        <f t="shared" si="1338"/>
        <v>0</v>
      </c>
      <c r="M10820">
        <v>0.04</v>
      </c>
      <c r="N10820">
        <f t="shared" si="1339"/>
        <v>3.3960531989175591E-3</v>
      </c>
    </row>
    <row r="10821" spans="1:14" x14ac:dyDescent="0.3">
      <c r="A10821">
        <f t="shared" si="1332"/>
        <v>109</v>
      </c>
      <c r="E10821" s="105">
        <f t="shared" si="1333"/>
        <v>0</v>
      </c>
      <c r="I10821" s="105">
        <f t="shared" si="1334"/>
        <v>0</v>
      </c>
      <c r="J10821" s="105">
        <f t="shared" si="1336"/>
        <v>0</v>
      </c>
      <c r="K10821" s="105">
        <f t="shared" si="1337"/>
        <v>0</v>
      </c>
      <c r="L10821" s="105">
        <f t="shared" si="1338"/>
        <v>0</v>
      </c>
      <c r="M10821">
        <v>0.04</v>
      </c>
      <c r="N10821">
        <f t="shared" si="1339"/>
        <v>3.3960531989175591E-3</v>
      </c>
    </row>
    <row r="10822" spans="1:14" x14ac:dyDescent="0.3">
      <c r="A10822">
        <f t="shared" si="1332"/>
        <v>109</v>
      </c>
      <c r="E10822" s="105">
        <f t="shared" si="1333"/>
        <v>0</v>
      </c>
      <c r="I10822" s="105">
        <f t="shared" si="1334"/>
        <v>0</v>
      </c>
      <c r="J10822" s="105">
        <f t="shared" si="1336"/>
        <v>0</v>
      </c>
      <c r="K10822" s="105">
        <f t="shared" si="1337"/>
        <v>0</v>
      </c>
      <c r="L10822" s="105">
        <f t="shared" si="1338"/>
        <v>0</v>
      </c>
      <c r="M10822">
        <v>0.04</v>
      </c>
      <c r="N10822">
        <f t="shared" si="1339"/>
        <v>3.3960531989175591E-3</v>
      </c>
    </row>
    <row r="10823" spans="1:14" x14ac:dyDescent="0.3">
      <c r="A10823">
        <f t="shared" si="1332"/>
        <v>109</v>
      </c>
      <c r="E10823" s="105">
        <f t="shared" si="1333"/>
        <v>0</v>
      </c>
      <c r="I10823" s="105">
        <f t="shared" si="1334"/>
        <v>0</v>
      </c>
      <c r="J10823" s="105">
        <f t="shared" si="1336"/>
        <v>0</v>
      </c>
      <c r="K10823" s="105">
        <f t="shared" si="1337"/>
        <v>0</v>
      </c>
      <c r="L10823" s="105">
        <f t="shared" si="1338"/>
        <v>0</v>
      </c>
      <c r="M10823">
        <v>0.04</v>
      </c>
      <c r="N10823">
        <f t="shared" si="1339"/>
        <v>3.3960531989175591E-3</v>
      </c>
    </row>
    <row r="10824" spans="1:14" x14ac:dyDescent="0.3">
      <c r="A10824">
        <f t="shared" si="1332"/>
        <v>109</v>
      </c>
      <c r="E10824" s="105">
        <f t="shared" si="1333"/>
        <v>0</v>
      </c>
      <c r="I10824" s="105">
        <f t="shared" si="1334"/>
        <v>0</v>
      </c>
      <c r="J10824" s="105">
        <f t="shared" si="1336"/>
        <v>0</v>
      </c>
      <c r="K10824" s="105">
        <f t="shared" si="1337"/>
        <v>0</v>
      </c>
      <c r="L10824" s="105">
        <f t="shared" si="1338"/>
        <v>0</v>
      </c>
      <c r="M10824">
        <v>0.04</v>
      </c>
      <c r="N10824">
        <f t="shared" si="1339"/>
        <v>3.3960531989175591E-3</v>
      </c>
    </row>
    <row r="10825" spans="1:14" x14ac:dyDescent="0.3">
      <c r="A10825">
        <f t="shared" si="1332"/>
        <v>109</v>
      </c>
      <c r="E10825" s="105">
        <f t="shared" si="1333"/>
        <v>0</v>
      </c>
      <c r="I10825" s="105">
        <f t="shared" si="1334"/>
        <v>0</v>
      </c>
      <c r="J10825" s="105">
        <f t="shared" si="1336"/>
        <v>0</v>
      </c>
      <c r="K10825" s="105">
        <f t="shared" si="1337"/>
        <v>0</v>
      </c>
      <c r="L10825" s="105">
        <f t="shared" si="1338"/>
        <v>0</v>
      </c>
      <c r="M10825">
        <v>0.04</v>
      </c>
      <c r="N10825">
        <f t="shared" si="1339"/>
        <v>3.3960531989175591E-3</v>
      </c>
    </row>
    <row r="10826" spans="1:14" x14ac:dyDescent="0.3">
      <c r="A10826">
        <f t="shared" si="1332"/>
        <v>109</v>
      </c>
      <c r="E10826" s="105">
        <f t="shared" si="1333"/>
        <v>0</v>
      </c>
      <c r="I10826" s="105">
        <f t="shared" si="1334"/>
        <v>0</v>
      </c>
      <c r="J10826" s="105">
        <f t="shared" si="1336"/>
        <v>0</v>
      </c>
      <c r="K10826" s="105">
        <f t="shared" si="1337"/>
        <v>0</v>
      </c>
      <c r="L10826" s="105">
        <f t="shared" si="1338"/>
        <v>0</v>
      </c>
      <c r="M10826">
        <v>0.04</v>
      </c>
      <c r="N10826">
        <f t="shared" si="1339"/>
        <v>3.3960531989175591E-3</v>
      </c>
    </row>
    <row r="10827" spans="1:14" x14ac:dyDescent="0.3">
      <c r="A10827">
        <f t="shared" si="1332"/>
        <v>109</v>
      </c>
      <c r="E10827" s="105">
        <f t="shared" si="1333"/>
        <v>0</v>
      </c>
      <c r="I10827" s="105">
        <f t="shared" si="1334"/>
        <v>0</v>
      </c>
      <c r="J10827" s="105">
        <f t="shared" si="1336"/>
        <v>0</v>
      </c>
      <c r="K10827" s="105">
        <f t="shared" si="1337"/>
        <v>0</v>
      </c>
      <c r="L10827" s="105">
        <f t="shared" si="1338"/>
        <v>0</v>
      </c>
      <c r="M10827">
        <v>0.04</v>
      </c>
      <c r="N10827">
        <f t="shared" si="1339"/>
        <v>3.3960531989175591E-3</v>
      </c>
    </row>
    <row r="10828" spans="1:14" x14ac:dyDescent="0.3">
      <c r="A10828">
        <f t="shared" si="1332"/>
        <v>109</v>
      </c>
      <c r="E10828" s="105">
        <f t="shared" si="1333"/>
        <v>0</v>
      </c>
      <c r="I10828" s="105">
        <f t="shared" si="1334"/>
        <v>0</v>
      </c>
      <c r="J10828" s="105">
        <f t="shared" si="1336"/>
        <v>0</v>
      </c>
      <c r="K10828" s="105">
        <f t="shared" si="1337"/>
        <v>0</v>
      </c>
      <c r="L10828" s="105">
        <f t="shared" si="1338"/>
        <v>0</v>
      </c>
      <c r="M10828">
        <v>0.04</v>
      </c>
      <c r="N10828">
        <f t="shared" si="1339"/>
        <v>3.3960531989175591E-3</v>
      </c>
    </row>
    <row r="10829" spans="1:14" x14ac:dyDescent="0.3">
      <c r="A10829">
        <f t="shared" si="1332"/>
        <v>109</v>
      </c>
      <c r="E10829" s="105">
        <f t="shared" si="1333"/>
        <v>0</v>
      </c>
      <c r="I10829" s="105">
        <f t="shared" si="1334"/>
        <v>0</v>
      </c>
      <c r="J10829" s="105">
        <f t="shared" si="1336"/>
        <v>0</v>
      </c>
      <c r="K10829" s="105">
        <f t="shared" si="1337"/>
        <v>0</v>
      </c>
      <c r="L10829" s="105">
        <f t="shared" si="1338"/>
        <v>0</v>
      </c>
      <c r="M10829">
        <v>0.04</v>
      </c>
      <c r="N10829">
        <f t="shared" si="1339"/>
        <v>3.3960531989175591E-3</v>
      </c>
    </row>
    <row r="10830" spans="1:14" x14ac:dyDescent="0.3">
      <c r="A10830">
        <f t="shared" si="1332"/>
        <v>109</v>
      </c>
      <c r="E10830" s="105">
        <f t="shared" si="1333"/>
        <v>0</v>
      </c>
      <c r="I10830" s="105">
        <f t="shared" si="1334"/>
        <v>0</v>
      </c>
      <c r="J10830" s="105">
        <f t="shared" si="1336"/>
        <v>0</v>
      </c>
      <c r="K10830" s="105">
        <f t="shared" si="1337"/>
        <v>0</v>
      </c>
      <c r="L10830" s="105">
        <f t="shared" si="1338"/>
        <v>0</v>
      </c>
      <c r="M10830">
        <v>0.04</v>
      </c>
      <c r="N10830">
        <f t="shared" si="1339"/>
        <v>3.3960531989175591E-3</v>
      </c>
    </row>
    <row r="10831" spans="1:14" x14ac:dyDescent="0.3">
      <c r="A10831">
        <f t="shared" si="1332"/>
        <v>109</v>
      </c>
      <c r="E10831" s="105">
        <f t="shared" si="1333"/>
        <v>0</v>
      </c>
      <c r="I10831" s="105">
        <f t="shared" si="1334"/>
        <v>0</v>
      </c>
      <c r="J10831" s="105">
        <f t="shared" si="1336"/>
        <v>0</v>
      </c>
      <c r="K10831" s="105">
        <f t="shared" si="1337"/>
        <v>0</v>
      </c>
      <c r="L10831" s="105">
        <f t="shared" si="1338"/>
        <v>0</v>
      </c>
      <c r="M10831">
        <v>0.04</v>
      </c>
      <c r="N10831">
        <f t="shared" si="1339"/>
        <v>3.3960531989175591E-3</v>
      </c>
    </row>
    <row r="10832" spans="1:14" x14ac:dyDescent="0.3">
      <c r="A10832">
        <f t="shared" si="1332"/>
        <v>109</v>
      </c>
      <c r="E10832" s="105">
        <f t="shared" si="1333"/>
        <v>0</v>
      </c>
      <c r="I10832" s="105">
        <f t="shared" si="1334"/>
        <v>0</v>
      </c>
      <c r="J10832" s="105">
        <f t="shared" si="1336"/>
        <v>0</v>
      </c>
      <c r="K10832" s="105">
        <f t="shared" si="1337"/>
        <v>0</v>
      </c>
      <c r="L10832" s="105">
        <f t="shared" si="1338"/>
        <v>0</v>
      </c>
      <c r="M10832">
        <v>0.04</v>
      </c>
      <c r="N10832">
        <f t="shared" si="1339"/>
        <v>3.3960531989175591E-3</v>
      </c>
    </row>
    <row r="10833" spans="1:14" x14ac:dyDescent="0.3">
      <c r="A10833">
        <f t="shared" si="1332"/>
        <v>109</v>
      </c>
      <c r="E10833" s="105">
        <f t="shared" si="1333"/>
        <v>0</v>
      </c>
      <c r="I10833" s="105">
        <f t="shared" si="1334"/>
        <v>0</v>
      </c>
      <c r="J10833" s="105">
        <f t="shared" si="1336"/>
        <v>0</v>
      </c>
      <c r="K10833" s="105">
        <f t="shared" si="1337"/>
        <v>0</v>
      </c>
      <c r="L10833" s="105">
        <f t="shared" si="1338"/>
        <v>0</v>
      </c>
      <c r="M10833">
        <v>0.04</v>
      </c>
      <c r="N10833">
        <f t="shared" si="1339"/>
        <v>3.3960531989175591E-3</v>
      </c>
    </row>
    <row r="10834" spans="1:14" x14ac:dyDescent="0.3">
      <c r="A10834">
        <f t="shared" si="1332"/>
        <v>109</v>
      </c>
      <c r="E10834" s="105">
        <f t="shared" si="1333"/>
        <v>0</v>
      </c>
      <c r="I10834" s="105">
        <f t="shared" si="1334"/>
        <v>0</v>
      </c>
      <c r="J10834" s="105">
        <f t="shared" si="1336"/>
        <v>0</v>
      </c>
      <c r="K10834" s="105">
        <f t="shared" si="1337"/>
        <v>0</v>
      </c>
      <c r="L10834" s="105">
        <f t="shared" si="1338"/>
        <v>0</v>
      </c>
      <c r="M10834">
        <v>0.04</v>
      </c>
      <c r="N10834">
        <f t="shared" si="1339"/>
        <v>3.3960531989175591E-3</v>
      </c>
    </row>
    <row r="10835" spans="1:14" x14ac:dyDescent="0.3">
      <c r="A10835">
        <f t="shared" si="1332"/>
        <v>109</v>
      </c>
      <c r="E10835" s="105">
        <f t="shared" si="1333"/>
        <v>0</v>
      </c>
      <c r="I10835" s="105">
        <f t="shared" si="1334"/>
        <v>0</v>
      </c>
      <c r="J10835" s="105">
        <f t="shared" si="1336"/>
        <v>0</v>
      </c>
      <c r="K10835" s="105">
        <f t="shared" si="1337"/>
        <v>0</v>
      </c>
      <c r="L10835" s="105">
        <f t="shared" si="1338"/>
        <v>0</v>
      </c>
      <c r="M10835">
        <v>0.04</v>
      </c>
      <c r="N10835">
        <f t="shared" si="1339"/>
        <v>3.3960531989175591E-3</v>
      </c>
    </row>
    <row r="10836" spans="1:14" x14ac:dyDescent="0.3">
      <c r="A10836">
        <f t="shared" si="1332"/>
        <v>109</v>
      </c>
      <c r="E10836" s="105">
        <f t="shared" si="1333"/>
        <v>0</v>
      </c>
      <c r="I10836" s="105">
        <f t="shared" si="1334"/>
        <v>0</v>
      </c>
      <c r="J10836" s="105">
        <f t="shared" si="1336"/>
        <v>0</v>
      </c>
      <c r="K10836" s="105">
        <f t="shared" si="1337"/>
        <v>0</v>
      </c>
      <c r="L10836" s="105">
        <f t="shared" si="1338"/>
        <v>0</v>
      </c>
      <c r="M10836">
        <v>0.04</v>
      </c>
      <c r="N10836">
        <f t="shared" si="1339"/>
        <v>3.3960531989175591E-3</v>
      </c>
    </row>
    <row r="10837" spans="1:14" x14ac:dyDescent="0.3">
      <c r="A10837">
        <f t="shared" si="1332"/>
        <v>109</v>
      </c>
      <c r="E10837" s="105">
        <f t="shared" si="1333"/>
        <v>0</v>
      </c>
      <c r="I10837" s="105">
        <f t="shared" si="1334"/>
        <v>0</v>
      </c>
      <c r="J10837" s="105">
        <f t="shared" si="1336"/>
        <v>0</v>
      </c>
      <c r="K10837" s="105">
        <f t="shared" si="1337"/>
        <v>0</v>
      </c>
      <c r="L10837" s="105">
        <f t="shared" si="1338"/>
        <v>0</v>
      </c>
      <c r="M10837">
        <v>0.04</v>
      </c>
      <c r="N10837">
        <f t="shared" si="1339"/>
        <v>3.3960531989175591E-3</v>
      </c>
    </row>
    <row r="10838" spans="1:14" x14ac:dyDescent="0.3">
      <c r="A10838">
        <f t="shared" si="1332"/>
        <v>109</v>
      </c>
      <c r="E10838" s="105">
        <f t="shared" si="1333"/>
        <v>0</v>
      </c>
      <c r="I10838" s="105">
        <f t="shared" si="1334"/>
        <v>0</v>
      </c>
      <c r="J10838" s="105">
        <f t="shared" si="1336"/>
        <v>0</v>
      </c>
      <c r="K10838" s="105">
        <f t="shared" si="1337"/>
        <v>0</v>
      </c>
      <c r="L10838" s="105">
        <f t="shared" si="1338"/>
        <v>0</v>
      </c>
      <c r="M10838">
        <v>0.04</v>
      </c>
      <c r="N10838">
        <f t="shared" si="1339"/>
        <v>3.3960531989175591E-3</v>
      </c>
    </row>
    <row r="10839" spans="1:14" x14ac:dyDescent="0.3">
      <c r="A10839">
        <f t="shared" si="1332"/>
        <v>109</v>
      </c>
      <c r="E10839" s="105">
        <f t="shared" si="1333"/>
        <v>0</v>
      </c>
      <c r="I10839" s="105">
        <f t="shared" si="1334"/>
        <v>0</v>
      </c>
      <c r="J10839" s="105">
        <f t="shared" si="1336"/>
        <v>0</v>
      </c>
      <c r="K10839" s="105">
        <f t="shared" si="1337"/>
        <v>0</v>
      </c>
      <c r="L10839" s="105">
        <f t="shared" si="1338"/>
        <v>0</v>
      </c>
      <c r="M10839">
        <v>0.04</v>
      </c>
      <c r="N10839">
        <f t="shared" si="1339"/>
        <v>3.3960531989175591E-3</v>
      </c>
    </row>
    <row r="10840" spans="1:14" x14ac:dyDescent="0.3">
      <c r="A10840">
        <f t="shared" si="1332"/>
        <v>109</v>
      </c>
      <c r="E10840" s="105">
        <f t="shared" si="1333"/>
        <v>0</v>
      </c>
      <c r="I10840" s="105">
        <f t="shared" si="1334"/>
        <v>0</v>
      </c>
      <c r="J10840" s="105">
        <f t="shared" si="1336"/>
        <v>0</v>
      </c>
      <c r="K10840" s="105">
        <f t="shared" si="1337"/>
        <v>0</v>
      </c>
      <c r="L10840" s="105">
        <f t="shared" si="1338"/>
        <v>0</v>
      </c>
      <c r="M10840">
        <v>0.04</v>
      </c>
      <c r="N10840">
        <f t="shared" si="1339"/>
        <v>3.3960531989175591E-3</v>
      </c>
    </row>
    <row r="10841" spans="1:14" x14ac:dyDescent="0.3">
      <c r="A10841">
        <f t="shared" si="1332"/>
        <v>109</v>
      </c>
      <c r="E10841" s="105">
        <f t="shared" si="1333"/>
        <v>0</v>
      </c>
      <c r="I10841" s="105">
        <f t="shared" si="1334"/>
        <v>0</v>
      </c>
      <c r="J10841" s="105">
        <f t="shared" si="1336"/>
        <v>0</v>
      </c>
      <c r="K10841" s="105">
        <f t="shared" si="1337"/>
        <v>0</v>
      </c>
      <c r="L10841" s="105">
        <f t="shared" si="1338"/>
        <v>0</v>
      </c>
      <c r="M10841">
        <v>0.04</v>
      </c>
      <c r="N10841">
        <f t="shared" si="1339"/>
        <v>3.3960531989175591E-3</v>
      </c>
    </row>
    <row r="10842" spans="1:14" x14ac:dyDescent="0.3">
      <c r="A10842">
        <f t="shared" si="1332"/>
        <v>109</v>
      </c>
      <c r="E10842" s="105">
        <f t="shared" si="1333"/>
        <v>0</v>
      </c>
      <c r="I10842" s="105">
        <f t="shared" si="1334"/>
        <v>0</v>
      </c>
      <c r="J10842" s="105">
        <f t="shared" si="1336"/>
        <v>0</v>
      </c>
      <c r="K10842" s="105">
        <f t="shared" si="1337"/>
        <v>0</v>
      </c>
      <c r="L10842" s="105">
        <f t="shared" si="1338"/>
        <v>0</v>
      </c>
      <c r="M10842">
        <v>0.04</v>
      </c>
      <c r="N10842">
        <f t="shared" si="1339"/>
        <v>3.3960531989175591E-3</v>
      </c>
    </row>
    <row r="10843" spans="1:14" x14ac:dyDescent="0.3">
      <c r="A10843">
        <f t="shared" si="1332"/>
        <v>109</v>
      </c>
      <c r="E10843" s="105">
        <f t="shared" si="1333"/>
        <v>0</v>
      </c>
      <c r="I10843" s="105">
        <f t="shared" si="1334"/>
        <v>0</v>
      </c>
      <c r="J10843" s="105">
        <f t="shared" si="1336"/>
        <v>0</v>
      </c>
      <c r="K10843" s="105">
        <f t="shared" si="1337"/>
        <v>0</v>
      </c>
      <c r="L10843" s="105">
        <f t="shared" si="1338"/>
        <v>0</v>
      </c>
      <c r="M10843">
        <v>0.04</v>
      </c>
      <c r="N10843">
        <f t="shared" si="1339"/>
        <v>3.3960531989175591E-3</v>
      </c>
    </row>
    <row r="10844" spans="1:14" x14ac:dyDescent="0.3">
      <c r="A10844">
        <f t="shared" si="1332"/>
        <v>109</v>
      </c>
      <c r="E10844" s="105">
        <f t="shared" si="1333"/>
        <v>0</v>
      </c>
      <c r="I10844" s="105">
        <f t="shared" si="1334"/>
        <v>0</v>
      </c>
      <c r="J10844" s="105">
        <f t="shared" si="1336"/>
        <v>0</v>
      </c>
      <c r="K10844" s="105">
        <f t="shared" si="1337"/>
        <v>0</v>
      </c>
      <c r="L10844" s="105">
        <f t="shared" si="1338"/>
        <v>0</v>
      </c>
      <c r="M10844">
        <v>0.04</v>
      </c>
      <c r="N10844">
        <f t="shared" si="1339"/>
        <v>3.3960531989175591E-3</v>
      </c>
    </row>
    <row r="10845" spans="1:14" x14ac:dyDescent="0.3">
      <c r="A10845">
        <f t="shared" si="1332"/>
        <v>109</v>
      </c>
      <c r="E10845" s="105">
        <f t="shared" si="1333"/>
        <v>0</v>
      </c>
      <c r="I10845" s="105">
        <f t="shared" si="1334"/>
        <v>0</v>
      </c>
      <c r="J10845" s="105">
        <f t="shared" si="1336"/>
        <v>0</v>
      </c>
      <c r="K10845" s="105">
        <f t="shared" si="1337"/>
        <v>0</v>
      </c>
      <c r="L10845" s="105">
        <f t="shared" si="1338"/>
        <v>0</v>
      </c>
      <c r="M10845">
        <v>0.04</v>
      </c>
      <c r="N10845">
        <f t="shared" si="1339"/>
        <v>3.3960531989175591E-3</v>
      </c>
    </row>
    <row r="10846" spans="1:14" x14ac:dyDescent="0.3">
      <c r="A10846">
        <f t="shared" si="1332"/>
        <v>109</v>
      </c>
      <c r="E10846" s="105">
        <f t="shared" si="1333"/>
        <v>0</v>
      </c>
      <c r="I10846" s="105">
        <f t="shared" si="1334"/>
        <v>0</v>
      </c>
      <c r="J10846" s="105">
        <f t="shared" si="1336"/>
        <v>0</v>
      </c>
      <c r="K10846" s="105">
        <f t="shared" si="1337"/>
        <v>0</v>
      </c>
      <c r="L10846" s="105">
        <f t="shared" si="1338"/>
        <v>0</v>
      </c>
      <c r="M10846">
        <v>0.04</v>
      </c>
      <c r="N10846">
        <f t="shared" si="1339"/>
        <v>3.3960531989175591E-3</v>
      </c>
    </row>
    <row r="10847" spans="1:14" x14ac:dyDescent="0.3">
      <c r="A10847">
        <f t="shared" si="1332"/>
        <v>109</v>
      </c>
      <c r="E10847" s="105">
        <f t="shared" si="1333"/>
        <v>0</v>
      </c>
      <c r="I10847" s="105">
        <f t="shared" si="1334"/>
        <v>0</v>
      </c>
      <c r="J10847" s="105">
        <f t="shared" si="1336"/>
        <v>0</v>
      </c>
      <c r="K10847" s="105">
        <f t="shared" si="1337"/>
        <v>0</v>
      </c>
      <c r="L10847" s="105">
        <f t="shared" si="1338"/>
        <v>0</v>
      </c>
      <c r="M10847">
        <v>0.04</v>
      </c>
      <c r="N10847">
        <f t="shared" si="1339"/>
        <v>3.3960531989175591E-3</v>
      </c>
    </row>
    <row r="10848" spans="1:14" x14ac:dyDescent="0.3">
      <c r="A10848">
        <f t="shared" si="1332"/>
        <v>109</v>
      </c>
      <c r="E10848" s="105">
        <f t="shared" si="1333"/>
        <v>0</v>
      </c>
      <c r="I10848" s="105">
        <f t="shared" si="1334"/>
        <v>0</v>
      </c>
      <c r="J10848" s="105">
        <f t="shared" si="1336"/>
        <v>0</v>
      </c>
      <c r="K10848" s="105">
        <f t="shared" si="1337"/>
        <v>0</v>
      </c>
      <c r="L10848" s="105">
        <f t="shared" si="1338"/>
        <v>0</v>
      </c>
      <c r="M10848">
        <v>0.04</v>
      </c>
      <c r="N10848">
        <f t="shared" si="1339"/>
        <v>3.3960531989175591E-3</v>
      </c>
    </row>
    <row r="10849" spans="1:14" x14ac:dyDescent="0.3">
      <c r="A10849">
        <f t="shared" si="1332"/>
        <v>109</v>
      </c>
      <c r="E10849" s="105">
        <f t="shared" si="1333"/>
        <v>0</v>
      </c>
      <c r="I10849" s="105">
        <f t="shared" si="1334"/>
        <v>0</v>
      </c>
      <c r="J10849" s="105">
        <f t="shared" si="1336"/>
        <v>0</v>
      </c>
      <c r="K10849" s="105">
        <f t="shared" si="1337"/>
        <v>0</v>
      </c>
      <c r="L10849" s="105">
        <f t="shared" si="1338"/>
        <v>0</v>
      </c>
      <c r="M10849">
        <v>0.04</v>
      </c>
      <c r="N10849">
        <f t="shared" si="1339"/>
        <v>3.3960531989175591E-3</v>
      </c>
    </row>
    <row r="10850" spans="1:14" x14ac:dyDescent="0.3">
      <c r="A10850">
        <f t="shared" si="1332"/>
        <v>109</v>
      </c>
      <c r="E10850" s="105">
        <f t="shared" si="1333"/>
        <v>0</v>
      </c>
      <c r="I10850" s="105">
        <f t="shared" si="1334"/>
        <v>0</v>
      </c>
      <c r="J10850" s="105">
        <f t="shared" si="1336"/>
        <v>0</v>
      </c>
      <c r="K10850" s="105">
        <f t="shared" si="1337"/>
        <v>0</v>
      </c>
      <c r="L10850" s="105">
        <f t="shared" si="1338"/>
        <v>0</v>
      </c>
      <c r="M10850">
        <v>0.04</v>
      </c>
      <c r="N10850">
        <f t="shared" si="1339"/>
        <v>3.3960531989175591E-3</v>
      </c>
    </row>
    <row r="10851" spans="1:14" x14ac:dyDescent="0.3">
      <c r="A10851">
        <f t="shared" si="1332"/>
        <v>109</v>
      </c>
      <c r="E10851" s="105">
        <f t="shared" si="1333"/>
        <v>0</v>
      </c>
      <c r="I10851" s="105">
        <f t="shared" si="1334"/>
        <v>0</v>
      </c>
      <c r="J10851" s="105">
        <f t="shared" si="1336"/>
        <v>0</v>
      </c>
      <c r="K10851" s="105">
        <f t="shared" si="1337"/>
        <v>0</v>
      </c>
      <c r="L10851" s="105">
        <f t="shared" si="1338"/>
        <v>0</v>
      </c>
      <c r="M10851">
        <v>0.04</v>
      </c>
      <c r="N10851">
        <f t="shared" si="1339"/>
        <v>3.3960531989175591E-3</v>
      </c>
    </row>
    <row r="10852" spans="1:14" x14ac:dyDescent="0.3">
      <c r="A10852">
        <f t="shared" si="1332"/>
        <v>109</v>
      </c>
      <c r="E10852" s="105">
        <f t="shared" si="1333"/>
        <v>0</v>
      </c>
      <c r="I10852" s="105">
        <f t="shared" si="1334"/>
        <v>0</v>
      </c>
      <c r="J10852" s="105">
        <f t="shared" si="1336"/>
        <v>0</v>
      </c>
      <c r="K10852" s="105">
        <f t="shared" si="1337"/>
        <v>0</v>
      </c>
      <c r="L10852" s="105">
        <f t="shared" si="1338"/>
        <v>0</v>
      </c>
      <c r="M10852">
        <v>0.04</v>
      </c>
      <c r="N10852">
        <f t="shared" si="1339"/>
        <v>3.3960531989175591E-3</v>
      </c>
    </row>
    <row r="10853" spans="1:14" x14ac:dyDescent="0.3">
      <c r="A10853">
        <f t="shared" si="1332"/>
        <v>109</v>
      </c>
      <c r="E10853" s="105">
        <f t="shared" si="1333"/>
        <v>0</v>
      </c>
      <c r="I10853" s="105">
        <f t="shared" si="1334"/>
        <v>0</v>
      </c>
      <c r="J10853" s="105">
        <f t="shared" si="1336"/>
        <v>0</v>
      </c>
      <c r="K10853" s="105">
        <f t="shared" si="1337"/>
        <v>0</v>
      </c>
      <c r="L10853" s="105">
        <f t="shared" si="1338"/>
        <v>0</v>
      </c>
      <c r="M10853">
        <v>0.04</v>
      </c>
      <c r="N10853">
        <f t="shared" si="1339"/>
        <v>3.3960531989175591E-3</v>
      </c>
    </row>
    <row r="10854" spans="1:14" x14ac:dyDescent="0.3">
      <c r="A10854">
        <f t="shared" si="1332"/>
        <v>109</v>
      </c>
      <c r="E10854" s="105">
        <f t="shared" si="1333"/>
        <v>0</v>
      </c>
      <c r="I10854" s="105">
        <f t="shared" si="1334"/>
        <v>0</v>
      </c>
      <c r="J10854" s="105">
        <f t="shared" si="1336"/>
        <v>0</v>
      </c>
      <c r="K10854" s="105">
        <f t="shared" si="1337"/>
        <v>0</v>
      </c>
      <c r="L10854" s="105">
        <f t="shared" si="1338"/>
        <v>0</v>
      </c>
      <c r="M10854">
        <v>0.04</v>
      </c>
      <c r="N10854">
        <f t="shared" si="1339"/>
        <v>3.3960531989175591E-3</v>
      </c>
    </row>
    <row r="10855" spans="1:14" x14ac:dyDescent="0.3">
      <c r="A10855">
        <f t="shared" ref="A10855:A10918" si="1340">IF(COUNTIF(A10755:A10854,A10854)=100, A10854+1,A10854)</f>
        <v>109</v>
      </c>
      <c r="E10855" s="105">
        <f t="shared" ref="E10855:E10918" si="1341">MAX(0, E10755-K10755-L10755)</f>
        <v>0</v>
      </c>
      <c r="I10855" s="105">
        <f t="shared" ref="I10855:I10918" si="1342">IF(E10855&lt;I10755,J10855 + E10855, I10755)</f>
        <v>0</v>
      </c>
      <c r="J10855" s="105">
        <f t="shared" si="1336"/>
        <v>0</v>
      </c>
      <c r="K10855" s="105">
        <f t="shared" si="1337"/>
        <v>0</v>
      </c>
      <c r="L10855" s="105">
        <f t="shared" si="1338"/>
        <v>0</v>
      </c>
      <c r="M10855">
        <v>0.04</v>
      </c>
      <c r="N10855">
        <f t="shared" si="1339"/>
        <v>3.3960531989175591E-3</v>
      </c>
    </row>
    <row r="10856" spans="1:14" x14ac:dyDescent="0.3">
      <c r="A10856">
        <f t="shared" si="1340"/>
        <v>109</v>
      </c>
      <c r="E10856" s="105">
        <f t="shared" si="1341"/>
        <v>0</v>
      </c>
      <c r="I10856" s="105">
        <f t="shared" si="1342"/>
        <v>0</v>
      </c>
      <c r="J10856" s="105">
        <f t="shared" si="1336"/>
        <v>0</v>
      </c>
      <c r="K10856" s="105">
        <f t="shared" si="1337"/>
        <v>0</v>
      </c>
      <c r="L10856" s="105">
        <f t="shared" si="1338"/>
        <v>0</v>
      </c>
      <c r="M10856">
        <v>0.04</v>
      </c>
      <c r="N10856">
        <f t="shared" si="1339"/>
        <v>3.3960531989175591E-3</v>
      </c>
    </row>
    <row r="10857" spans="1:14" x14ac:dyDescent="0.3">
      <c r="A10857">
        <f t="shared" si="1340"/>
        <v>109</v>
      </c>
      <c r="E10857" s="105">
        <f t="shared" si="1341"/>
        <v>0</v>
      </c>
      <c r="I10857" s="105">
        <f t="shared" si="1342"/>
        <v>0</v>
      </c>
      <c r="J10857" s="105">
        <f t="shared" si="1336"/>
        <v>0</v>
      </c>
      <c r="K10857" s="105">
        <f t="shared" si="1337"/>
        <v>0</v>
      </c>
      <c r="L10857" s="105">
        <f t="shared" si="1338"/>
        <v>0</v>
      </c>
      <c r="M10857">
        <v>0.04</v>
      </c>
      <c r="N10857">
        <f t="shared" si="1339"/>
        <v>3.3960531989175591E-3</v>
      </c>
    </row>
    <row r="10858" spans="1:14" x14ac:dyDescent="0.3">
      <c r="A10858">
        <f t="shared" si="1340"/>
        <v>109</v>
      </c>
      <c r="E10858" s="105">
        <f t="shared" si="1341"/>
        <v>0</v>
      </c>
      <c r="I10858" s="105">
        <f t="shared" si="1342"/>
        <v>0</v>
      </c>
      <c r="J10858" s="105">
        <f t="shared" si="1336"/>
        <v>0</v>
      </c>
      <c r="K10858" s="105">
        <f t="shared" si="1337"/>
        <v>0</v>
      </c>
      <c r="L10858" s="105">
        <f t="shared" si="1338"/>
        <v>0</v>
      </c>
      <c r="M10858">
        <v>0.04</v>
      </c>
      <c r="N10858">
        <f t="shared" si="1339"/>
        <v>3.3960531989175591E-3</v>
      </c>
    </row>
    <row r="10859" spans="1:14" x14ac:dyDescent="0.3">
      <c r="A10859">
        <f t="shared" si="1340"/>
        <v>109</v>
      </c>
      <c r="E10859" s="105">
        <f t="shared" si="1341"/>
        <v>0</v>
      </c>
      <c r="I10859" s="105">
        <f t="shared" si="1342"/>
        <v>0</v>
      </c>
      <c r="J10859" s="105">
        <f t="shared" si="1336"/>
        <v>0</v>
      </c>
      <c r="K10859" s="105">
        <f t="shared" si="1337"/>
        <v>0</v>
      </c>
      <c r="L10859" s="105">
        <f t="shared" si="1338"/>
        <v>0</v>
      </c>
      <c r="M10859">
        <v>0.04</v>
      </c>
      <c r="N10859">
        <f t="shared" si="1339"/>
        <v>3.3960531989175591E-3</v>
      </c>
    </row>
    <row r="10860" spans="1:14" x14ac:dyDescent="0.3">
      <c r="A10860">
        <f t="shared" si="1340"/>
        <v>109</v>
      </c>
      <c r="E10860" s="105">
        <f t="shared" si="1341"/>
        <v>0</v>
      </c>
      <c r="I10860" s="105">
        <f t="shared" si="1342"/>
        <v>0</v>
      </c>
      <c r="J10860" s="105">
        <f t="shared" si="1336"/>
        <v>0</v>
      </c>
      <c r="K10860" s="105">
        <f t="shared" si="1337"/>
        <v>0</v>
      </c>
      <c r="L10860" s="105">
        <f t="shared" si="1338"/>
        <v>0</v>
      </c>
      <c r="M10860">
        <v>0.04</v>
      </c>
      <c r="N10860">
        <f t="shared" si="1339"/>
        <v>3.3960531989175591E-3</v>
      </c>
    </row>
    <row r="10861" spans="1:14" x14ac:dyDescent="0.3">
      <c r="A10861">
        <f t="shared" si="1340"/>
        <v>109</v>
      </c>
      <c r="E10861" s="105">
        <f t="shared" si="1341"/>
        <v>0</v>
      </c>
      <c r="I10861" s="105">
        <f t="shared" si="1342"/>
        <v>0</v>
      </c>
      <c r="J10861" s="105">
        <f t="shared" si="1336"/>
        <v>0</v>
      </c>
      <c r="K10861" s="105">
        <f t="shared" si="1337"/>
        <v>0</v>
      </c>
      <c r="L10861" s="105">
        <f t="shared" si="1338"/>
        <v>0</v>
      </c>
      <c r="M10861">
        <v>0.04</v>
      </c>
      <c r="N10861">
        <f t="shared" si="1339"/>
        <v>3.3960531989175591E-3</v>
      </c>
    </row>
    <row r="10862" spans="1:14" x14ac:dyDescent="0.3">
      <c r="A10862">
        <f t="shared" si="1340"/>
        <v>109</v>
      </c>
      <c r="E10862" s="105">
        <f t="shared" si="1341"/>
        <v>0</v>
      </c>
      <c r="I10862" s="105">
        <f t="shared" si="1342"/>
        <v>0</v>
      </c>
      <c r="J10862" s="105">
        <f t="shared" si="1336"/>
        <v>0</v>
      </c>
      <c r="K10862" s="105">
        <f t="shared" si="1337"/>
        <v>0</v>
      </c>
      <c r="L10862" s="105">
        <f t="shared" si="1338"/>
        <v>0</v>
      </c>
      <c r="M10862">
        <v>0.04</v>
      </c>
      <c r="N10862">
        <f t="shared" si="1339"/>
        <v>3.3960531989175591E-3</v>
      </c>
    </row>
    <row r="10863" spans="1:14" x14ac:dyDescent="0.3">
      <c r="A10863">
        <f t="shared" si="1340"/>
        <v>109</v>
      </c>
      <c r="E10863" s="105">
        <f t="shared" si="1341"/>
        <v>0</v>
      </c>
      <c r="I10863" s="105">
        <f t="shared" si="1342"/>
        <v>0</v>
      </c>
      <c r="J10863" s="105">
        <f t="shared" si="1336"/>
        <v>0</v>
      </c>
      <c r="K10863" s="105">
        <f t="shared" si="1337"/>
        <v>0</v>
      </c>
      <c r="L10863" s="105">
        <f t="shared" si="1338"/>
        <v>0</v>
      </c>
      <c r="M10863">
        <v>0.04</v>
      </c>
      <c r="N10863">
        <f t="shared" si="1339"/>
        <v>3.3960531989175591E-3</v>
      </c>
    </row>
    <row r="10864" spans="1:14" x14ac:dyDescent="0.3">
      <c r="A10864">
        <f t="shared" si="1340"/>
        <v>109</v>
      </c>
      <c r="E10864" s="105">
        <f t="shared" si="1341"/>
        <v>0</v>
      </c>
      <c r="I10864" s="105">
        <f t="shared" si="1342"/>
        <v>0</v>
      </c>
      <c r="J10864" s="105">
        <f t="shared" si="1336"/>
        <v>0</v>
      </c>
      <c r="K10864" s="105">
        <f t="shared" si="1337"/>
        <v>0</v>
      </c>
      <c r="L10864" s="105">
        <f t="shared" si="1338"/>
        <v>0</v>
      </c>
      <c r="M10864">
        <v>0.04</v>
      </c>
      <c r="N10864">
        <f t="shared" si="1339"/>
        <v>3.3960531989175591E-3</v>
      </c>
    </row>
    <row r="10865" spans="1:14" x14ac:dyDescent="0.3">
      <c r="A10865">
        <f t="shared" si="1340"/>
        <v>109</v>
      </c>
      <c r="E10865" s="105">
        <f t="shared" si="1341"/>
        <v>0</v>
      </c>
      <c r="I10865" s="105">
        <f t="shared" si="1342"/>
        <v>0</v>
      </c>
      <c r="J10865" s="105">
        <f t="shared" si="1336"/>
        <v>0</v>
      </c>
      <c r="K10865" s="105">
        <f t="shared" si="1337"/>
        <v>0</v>
      </c>
      <c r="L10865" s="105">
        <f t="shared" si="1338"/>
        <v>0</v>
      </c>
      <c r="M10865">
        <v>0.04</v>
      </c>
      <c r="N10865">
        <f t="shared" si="1339"/>
        <v>3.3960531989175591E-3</v>
      </c>
    </row>
    <row r="10866" spans="1:14" x14ac:dyDescent="0.3">
      <c r="A10866">
        <f t="shared" si="1340"/>
        <v>109</v>
      </c>
      <c r="E10866" s="105">
        <f t="shared" si="1341"/>
        <v>0</v>
      </c>
      <c r="I10866" s="105">
        <f t="shared" si="1342"/>
        <v>0</v>
      </c>
      <c r="J10866" s="105">
        <f t="shared" si="1336"/>
        <v>0</v>
      </c>
      <c r="K10866" s="105">
        <f t="shared" si="1337"/>
        <v>0</v>
      </c>
      <c r="L10866" s="105">
        <f t="shared" si="1338"/>
        <v>0</v>
      </c>
      <c r="M10866">
        <v>0.04</v>
      </c>
      <c r="N10866">
        <f t="shared" si="1339"/>
        <v>3.3960531989175591E-3</v>
      </c>
    </row>
    <row r="10867" spans="1:14" x14ac:dyDescent="0.3">
      <c r="A10867">
        <f t="shared" si="1340"/>
        <v>109</v>
      </c>
      <c r="E10867" s="105">
        <f t="shared" si="1341"/>
        <v>0</v>
      </c>
      <c r="I10867" s="105">
        <f t="shared" si="1342"/>
        <v>0</v>
      </c>
      <c r="J10867" s="105">
        <f t="shared" si="1336"/>
        <v>0</v>
      </c>
      <c r="K10867" s="105">
        <f t="shared" si="1337"/>
        <v>0</v>
      </c>
      <c r="L10867" s="105">
        <f t="shared" si="1338"/>
        <v>0</v>
      </c>
      <c r="M10867">
        <v>0.04</v>
      </c>
      <c r="N10867">
        <f t="shared" si="1339"/>
        <v>3.3960531989175591E-3</v>
      </c>
    </row>
    <row r="10868" spans="1:14" x14ac:dyDescent="0.3">
      <c r="A10868">
        <f t="shared" si="1340"/>
        <v>109</v>
      </c>
      <c r="E10868" s="105">
        <f t="shared" si="1341"/>
        <v>0</v>
      </c>
      <c r="I10868" s="105">
        <f t="shared" si="1342"/>
        <v>0</v>
      </c>
      <c r="J10868" s="105">
        <f t="shared" si="1336"/>
        <v>0</v>
      </c>
      <c r="K10868" s="105">
        <f t="shared" si="1337"/>
        <v>0</v>
      </c>
      <c r="L10868" s="105">
        <f t="shared" si="1338"/>
        <v>0</v>
      </c>
      <c r="M10868">
        <v>0.04</v>
      </c>
      <c r="N10868">
        <f t="shared" si="1339"/>
        <v>3.3960531989175591E-3</v>
      </c>
    </row>
    <row r="10869" spans="1:14" x14ac:dyDescent="0.3">
      <c r="A10869">
        <f t="shared" si="1340"/>
        <v>109</v>
      </c>
      <c r="E10869" s="105">
        <f t="shared" si="1341"/>
        <v>0</v>
      </c>
      <c r="I10869" s="105">
        <f t="shared" si="1342"/>
        <v>0</v>
      </c>
      <c r="J10869" s="105">
        <f t="shared" si="1336"/>
        <v>0</v>
      </c>
      <c r="K10869" s="105">
        <f t="shared" si="1337"/>
        <v>0</v>
      </c>
      <c r="L10869" s="105">
        <f t="shared" si="1338"/>
        <v>0</v>
      </c>
      <c r="M10869">
        <v>0.04</v>
      </c>
      <c r="N10869">
        <f t="shared" si="1339"/>
        <v>3.3960531989175591E-3</v>
      </c>
    </row>
    <row r="10870" spans="1:14" x14ac:dyDescent="0.3">
      <c r="A10870">
        <f t="shared" si="1340"/>
        <v>109</v>
      </c>
      <c r="E10870" s="105">
        <f t="shared" si="1341"/>
        <v>0</v>
      </c>
      <c r="I10870" s="105">
        <f t="shared" si="1342"/>
        <v>0</v>
      </c>
      <c r="J10870" s="105">
        <f t="shared" si="1336"/>
        <v>0</v>
      </c>
      <c r="K10870" s="105">
        <f t="shared" si="1337"/>
        <v>0</v>
      </c>
      <c r="L10870" s="105">
        <f t="shared" si="1338"/>
        <v>0</v>
      </c>
      <c r="M10870">
        <v>0.04</v>
      </c>
      <c r="N10870">
        <f t="shared" si="1339"/>
        <v>3.3960531989175591E-3</v>
      </c>
    </row>
    <row r="10871" spans="1:14" x14ac:dyDescent="0.3">
      <c r="A10871">
        <f t="shared" si="1340"/>
        <v>109</v>
      </c>
      <c r="E10871" s="105">
        <f t="shared" si="1341"/>
        <v>0</v>
      </c>
      <c r="I10871" s="105">
        <f t="shared" si="1342"/>
        <v>0</v>
      </c>
      <c r="J10871" s="105">
        <f t="shared" si="1336"/>
        <v>0</v>
      </c>
      <c r="K10871" s="105">
        <f t="shared" si="1337"/>
        <v>0</v>
      </c>
      <c r="L10871" s="105">
        <f t="shared" si="1338"/>
        <v>0</v>
      </c>
      <c r="M10871">
        <v>0.04</v>
      </c>
      <c r="N10871">
        <f t="shared" si="1339"/>
        <v>3.3960531989175591E-3</v>
      </c>
    </row>
    <row r="10872" spans="1:14" x14ac:dyDescent="0.3">
      <c r="A10872">
        <f t="shared" si="1340"/>
        <v>109</v>
      </c>
      <c r="E10872" s="105">
        <f t="shared" si="1341"/>
        <v>0</v>
      </c>
      <c r="I10872" s="105">
        <f t="shared" si="1342"/>
        <v>0</v>
      </c>
      <c r="J10872" s="105">
        <f t="shared" si="1336"/>
        <v>0</v>
      </c>
      <c r="K10872" s="105">
        <f t="shared" si="1337"/>
        <v>0</v>
      </c>
      <c r="L10872" s="105">
        <f t="shared" si="1338"/>
        <v>0</v>
      </c>
      <c r="M10872">
        <v>0.04</v>
      </c>
      <c r="N10872">
        <f t="shared" si="1339"/>
        <v>3.3960531989175591E-3</v>
      </c>
    </row>
    <row r="10873" spans="1:14" x14ac:dyDescent="0.3">
      <c r="A10873">
        <f t="shared" si="1340"/>
        <v>109</v>
      </c>
      <c r="E10873" s="105">
        <f t="shared" si="1341"/>
        <v>0</v>
      </c>
      <c r="I10873" s="105">
        <f t="shared" si="1342"/>
        <v>0</v>
      </c>
      <c r="J10873" s="105">
        <f t="shared" si="1336"/>
        <v>0</v>
      </c>
      <c r="K10873" s="105">
        <f t="shared" si="1337"/>
        <v>0</v>
      </c>
      <c r="L10873" s="105">
        <f t="shared" si="1338"/>
        <v>0</v>
      </c>
      <c r="M10873">
        <v>0.04</v>
      </c>
      <c r="N10873">
        <f t="shared" si="1339"/>
        <v>3.3960531989175591E-3</v>
      </c>
    </row>
    <row r="10874" spans="1:14" x14ac:dyDescent="0.3">
      <c r="A10874">
        <f t="shared" si="1340"/>
        <v>109</v>
      </c>
      <c r="E10874" s="105">
        <f t="shared" si="1341"/>
        <v>0</v>
      </c>
      <c r="I10874" s="105">
        <f t="shared" si="1342"/>
        <v>0</v>
      </c>
      <c r="J10874" s="105">
        <f t="shared" si="1336"/>
        <v>0</v>
      </c>
      <c r="K10874" s="105">
        <f t="shared" si="1337"/>
        <v>0</v>
      </c>
      <c r="L10874" s="105">
        <f t="shared" si="1338"/>
        <v>0</v>
      </c>
      <c r="M10874">
        <v>0.04</v>
      </c>
      <c r="N10874">
        <f t="shared" si="1339"/>
        <v>3.3960531989175591E-3</v>
      </c>
    </row>
    <row r="10875" spans="1:14" x14ac:dyDescent="0.3">
      <c r="A10875">
        <f t="shared" si="1340"/>
        <v>109</v>
      </c>
      <c r="E10875" s="105">
        <f t="shared" si="1341"/>
        <v>0</v>
      </c>
      <c r="I10875" s="105">
        <f t="shared" si="1342"/>
        <v>0</v>
      </c>
      <c r="J10875" s="105">
        <f t="shared" si="1336"/>
        <v>0</v>
      </c>
      <c r="K10875" s="105">
        <f t="shared" si="1337"/>
        <v>0</v>
      </c>
      <c r="L10875" s="105">
        <f t="shared" si="1338"/>
        <v>0</v>
      </c>
      <c r="M10875">
        <v>0.04</v>
      </c>
      <c r="N10875">
        <f t="shared" si="1339"/>
        <v>3.3960531989175591E-3</v>
      </c>
    </row>
    <row r="10876" spans="1:14" x14ac:dyDescent="0.3">
      <c r="A10876">
        <f t="shared" si="1340"/>
        <v>109</v>
      </c>
      <c r="E10876" s="105">
        <f t="shared" si="1341"/>
        <v>0</v>
      </c>
      <c r="I10876" s="105">
        <f t="shared" si="1342"/>
        <v>0</v>
      </c>
      <c r="J10876" s="105">
        <f t="shared" si="1336"/>
        <v>0</v>
      </c>
      <c r="K10876" s="105">
        <f t="shared" si="1337"/>
        <v>0</v>
      </c>
      <c r="L10876" s="105">
        <f t="shared" si="1338"/>
        <v>0</v>
      </c>
      <c r="M10876">
        <v>0.04</v>
      </c>
      <c r="N10876">
        <f t="shared" si="1339"/>
        <v>3.3960531989175591E-3</v>
      </c>
    </row>
    <row r="10877" spans="1:14" x14ac:dyDescent="0.3">
      <c r="A10877">
        <f t="shared" si="1340"/>
        <v>109</v>
      </c>
      <c r="E10877" s="105">
        <f t="shared" si="1341"/>
        <v>0</v>
      </c>
      <c r="I10877" s="105">
        <f t="shared" si="1342"/>
        <v>0</v>
      </c>
      <c r="J10877" s="105">
        <f t="shared" si="1336"/>
        <v>0</v>
      </c>
      <c r="K10877" s="105">
        <f t="shared" si="1337"/>
        <v>0</v>
      </c>
      <c r="L10877" s="105">
        <f t="shared" si="1338"/>
        <v>0</v>
      </c>
      <c r="M10877">
        <v>0.04</v>
      </c>
      <c r="N10877">
        <f t="shared" si="1339"/>
        <v>3.3960531989175591E-3</v>
      </c>
    </row>
    <row r="10878" spans="1:14" x14ac:dyDescent="0.3">
      <c r="A10878">
        <f t="shared" si="1340"/>
        <v>109</v>
      </c>
      <c r="E10878" s="105">
        <f t="shared" si="1341"/>
        <v>0</v>
      </c>
      <c r="I10878" s="105">
        <f t="shared" si="1342"/>
        <v>0</v>
      </c>
      <c r="J10878" s="105">
        <f t="shared" si="1336"/>
        <v>0</v>
      </c>
      <c r="K10878" s="105">
        <f t="shared" si="1337"/>
        <v>0</v>
      </c>
      <c r="L10878" s="105">
        <f t="shared" si="1338"/>
        <v>0</v>
      </c>
      <c r="M10878">
        <v>0.04</v>
      </c>
      <c r="N10878">
        <f t="shared" si="1339"/>
        <v>3.3960531989175591E-3</v>
      </c>
    </row>
    <row r="10879" spans="1:14" x14ac:dyDescent="0.3">
      <c r="A10879">
        <f t="shared" si="1340"/>
        <v>109</v>
      </c>
      <c r="E10879" s="105">
        <f t="shared" si="1341"/>
        <v>0</v>
      </c>
      <c r="I10879" s="105">
        <f t="shared" si="1342"/>
        <v>0</v>
      </c>
      <c r="J10879" s="105">
        <f t="shared" si="1336"/>
        <v>0</v>
      </c>
      <c r="K10879" s="105">
        <f t="shared" si="1337"/>
        <v>0</v>
      </c>
      <c r="L10879" s="105">
        <f t="shared" si="1338"/>
        <v>0</v>
      </c>
      <c r="M10879">
        <v>0.04</v>
      </c>
      <c r="N10879">
        <f t="shared" si="1339"/>
        <v>3.3960531989175591E-3</v>
      </c>
    </row>
    <row r="10880" spans="1:14" x14ac:dyDescent="0.3">
      <c r="A10880">
        <f t="shared" si="1340"/>
        <v>109</v>
      </c>
      <c r="E10880" s="105">
        <f t="shared" si="1341"/>
        <v>0</v>
      </c>
      <c r="I10880" s="105">
        <f t="shared" si="1342"/>
        <v>0</v>
      </c>
      <c r="J10880" s="105">
        <f t="shared" si="1336"/>
        <v>0</v>
      </c>
      <c r="K10880" s="105">
        <f t="shared" si="1337"/>
        <v>0</v>
      </c>
      <c r="L10880" s="105">
        <f t="shared" si="1338"/>
        <v>0</v>
      </c>
      <c r="M10880">
        <v>0.04</v>
      </c>
      <c r="N10880">
        <f t="shared" si="1339"/>
        <v>3.3960531989175591E-3</v>
      </c>
    </row>
    <row r="10881" spans="1:14" x14ac:dyDescent="0.3">
      <c r="A10881">
        <f t="shared" si="1340"/>
        <v>109</v>
      </c>
      <c r="E10881" s="105">
        <f t="shared" si="1341"/>
        <v>0</v>
      </c>
      <c r="I10881" s="105">
        <f t="shared" si="1342"/>
        <v>0</v>
      </c>
      <c r="J10881" s="105">
        <f t="shared" si="1336"/>
        <v>0</v>
      </c>
      <c r="K10881" s="105">
        <f t="shared" si="1337"/>
        <v>0</v>
      </c>
      <c r="L10881" s="105">
        <f t="shared" si="1338"/>
        <v>0</v>
      </c>
      <c r="M10881">
        <v>0.04</v>
      </c>
      <c r="N10881">
        <f t="shared" si="1339"/>
        <v>3.3960531989175591E-3</v>
      </c>
    </row>
    <row r="10882" spans="1:14" x14ac:dyDescent="0.3">
      <c r="A10882">
        <f t="shared" si="1340"/>
        <v>109</v>
      </c>
      <c r="E10882" s="105">
        <f t="shared" si="1341"/>
        <v>0</v>
      </c>
      <c r="I10882" s="105">
        <f t="shared" si="1342"/>
        <v>0</v>
      </c>
      <c r="J10882" s="105">
        <f t="shared" si="1336"/>
        <v>0</v>
      </c>
      <c r="K10882" s="105">
        <f t="shared" si="1337"/>
        <v>0</v>
      </c>
      <c r="L10882" s="105">
        <f t="shared" si="1338"/>
        <v>0</v>
      </c>
      <c r="M10882">
        <v>0.04</v>
      </c>
      <c r="N10882">
        <f t="shared" si="1339"/>
        <v>3.3960531989175591E-3</v>
      </c>
    </row>
    <row r="10883" spans="1:14" x14ac:dyDescent="0.3">
      <c r="A10883">
        <f t="shared" si="1340"/>
        <v>109</v>
      </c>
      <c r="E10883" s="105">
        <f t="shared" si="1341"/>
        <v>0</v>
      </c>
      <c r="I10883" s="105">
        <f t="shared" si="1342"/>
        <v>0</v>
      </c>
      <c r="J10883" s="105">
        <f t="shared" ref="J10883:J10946" si="1343">E10883*($H$2/12)</f>
        <v>0</v>
      </c>
      <c r="K10883" s="105">
        <f t="shared" ref="K10883:K10946" si="1344">I10883-J10883</f>
        <v>0</v>
      </c>
      <c r="L10883" s="105">
        <f t="shared" ref="L10883:L10946" si="1345">N10883*(E10883-K10883)</f>
        <v>0</v>
      </c>
      <c r="M10883">
        <v>0.04</v>
      </c>
      <c r="N10883">
        <f t="shared" ref="N10883:N10946" si="1346">1-(POWER(1-M10883,(1/12)))</f>
        <v>3.3960531989175591E-3</v>
      </c>
    </row>
    <row r="10884" spans="1:14" x14ac:dyDescent="0.3">
      <c r="A10884">
        <f t="shared" si="1340"/>
        <v>109</v>
      </c>
      <c r="E10884" s="105">
        <f t="shared" si="1341"/>
        <v>0</v>
      </c>
      <c r="I10884" s="105">
        <f t="shared" si="1342"/>
        <v>0</v>
      </c>
      <c r="J10884" s="105">
        <f t="shared" si="1343"/>
        <v>0</v>
      </c>
      <c r="K10884" s="105">
        <f t="shared" si="1344"/>
        <v>0</v>
      </c>
      <c r="L10884" s="105">
        <f t="shared" si="1345"/>
        <v>0</v>
      </c>
      <c r="M10884">
        <v>0.04</v>
      </c>
      <c r="N10884">
        <f t="shared" si="1346"/>
        <v>3.3960531989175591E-3</v>
      </c>
    </row>
    <row r="10885" spans="1:14" x14ac:dyDescent="0.3">
      <c r="A10885">
        <f t="shared" si="1340"/>
        <v>109</v>
      </c>
      <c r="E10885" s="105">
        <f t="shared" si="1341"/>
        <v>0</v>
      </c>
      <c r="I10885" s="105">
        <f t="shared" si="1342"/>
        <v>0</v>
      </c>
      <c r="J10885" s="105">
        <f t="shared" si="1343"/>
        <v>0</v>
      </c>
      <c r="K10885" s="105">
        <f t="shared" si="1344"/>
        <v>0</v>
      </c>
      <c r="L10885" s="105">
        <f t="shared" si="1345"/>
        <v>0</v>
      </c>
      <c r="M10885">
        <v>0.04</v>
      </c>
      <c r="N10885">
        <f t="shared" si="1346"/>
        <v>3.3960531989175591E-3</v>
      </c>
    </row>
    <row r="10886" spans="1:14" x14ac:dyDescent="0.3">
      <c r="A10886">
        <f t="shared" si="1340"/>
        <v>109</v>
      </c>
      <c r="E10886" s="105">
        <f t="shared" si="1341"/>
        <v>0</v>
      </c>
      <c r="I10886" s="105">
        <f t="shared" si="1342"/>
        <v>0</v>
      </c>
      <c r="J10886" s="105">
        <f t="shared" si="1343"/>
        <v>0</v>
      </c>
      <c r="K10886" s="105">
        <f t="shared" si="1344"/>
        <v>0</v>
      </c>
      <c r="L10886" s="105">
        <f t="shared" si="1345"/>
        <v>0</v>
      </c>
      <c r="M10886">
        <v>0.04</v>
      </c>
      <c r="N10886">
        <f t="shared" si="1346"/>
        <v>3.3960531989175591E-3</v>
      </c>
    </row>
    <row r="10887" spans="1:14" x14ac:dyDescent="0.3">
      <c r="A10887">
        <f t="shared" si="1340"/>
        <v>109</v>
      </c>
      <c r="E10887" s="105">
        <f t="shared" si="1341"/>
        <v>0</v>
      </c>
      <c r="I10887" s="105">
        <f t="shared" si="1342"/>
        <v>0</v>
      </c>
      <c r="J10887" s="105">
        <f t="shared" si="1343"/>
        <v>0</v>
      </c>
      <c r="K10887" s="105">
        <f t="shared" si="1344"/>
        <v>0</v>
      </c>
      <c r="L10887" s="105">
        <f t="shared" si="1345"/>
        <v>0</v>
      </c>
      <c r="M10887">
        <v>0.04</v>
      </c>
      <c r="N10887">
        <f t="shared" si="1346"/>
        <v>3.3960531989175591E-3</v>
      </c>
    </row>
    <row r="10888" spans="1:14" x14ac:dyDescent="0.3">
      <c r="A10888">
        <f t="shared" si="1340"/>
        <v>109</v>
      </c>
      <c r="E10888" s="105">
        <f t="shared" si="1341"/>
        <v>0</v>
      </c>
      <c r="I10888" s="105">
        <f t="shared" si="1342"/>
        <v>0</v>
      </c>
      <c r="J10888" s="105">
        <f t="shared" si="1343"/>
        <v>0</v>
      </c>
      <c r="K10888" s="105">
        <f t="shared" si="1344"/>
        <v>0</v>
      </c>
      <c r="L10888" s="105">
        <f t="shared" si="1345"/>
        <v>0</v>
      </c>
      <c r="M10888">
        <v>0.04</v>
      </c>
      <c r="N10888">
        <f t="shared" si="1346"/>
        <v>3.3960531989175591E-3</v>
      </c>
    </row>
    <row r="10889" spans="1:14" x14ac:dyDescent="0.3">
      <c r="A10889">
        <f t="shared" si="1340"/>
        <v>109</v>
      </c>
      <c r="E10889" s="105">
        <f t="shared" si="1341"/>
        <v>0</v>
      </c>
      <c r="I10889" s="105">
        <f t="shared" si="1342"/>
        <v>0</v>
      </c>
      <c r="J10889" s="105">
        <f t="shared" si="1343"/>
        <v>0</v>
      </c>
      <c r="K10889" s="105">
        <f t="shared" si="1344"/>
        <v>0</v>
      </c>
      <c r="L10889" s="105">
        <f t="shared" si="1345"/>
        <v>0</v>
      </c>
      <c r="M10889">
        <v>0.04</v>
      </c>
      <c r="N10889">
        <f t="shared" si="1346"/>
        <v>3.3960531989175591E-3</v>
      </c>
    </row>
    <row r="10890" spans="1:14" x14ac:dyDescent="0.3">
      <c r="A10890">
        <f t="shared" si="1340"/>
        <v>109</v>
      </c>
      <c r="E10890" s="105">
        <f t="shared" si="1341"/>
        <v>0</v>
      </c>
      <c r="I10890" s="105">
        <f t="shared" si="1342"/>
        <v>0</v>
      </c>
      <c r="J10890" s="105">
        <f t="shared" si="1343"/>
        <v>0</v>
      </c>
      <c r="K10890" s="105">
        <f t="shared" si="1344"/>
        <v>0</v>
      </c>
      <c r="L10890" s="105">
        <f t="shared" si="1345"/>
        <v>0</v>
      </c>
      <c r="M10890">
        <v>0.04</v>
      </c>
      <c r="N10890">
        <f t="shared" si="1346"/>
        <v>3.3960531989175591E-3</v>
      </c>
    </row>
    <row r="10891" spans="1:14" x14ac:dyDescent="0.3">
      <c r="A10891">
        <f t="shared" si="1340"/>
        <v>109</v>
      </c>
      <c r="E10891" s="105">
        <f t="shared" si="1341"/>
        <v>0</v>
      </c>
      <c r="I10891" s="105">
        <f t="shared" si="1342"/>
        <v>0</v>
      </c>
      <c r="J10891" s="105">
        <f t="shared" si="1343"/>
        <v>0</v>
      </c>
      <c r="K10891" s="105">
        <f t="shared" si="1344"/>
        <v>0</v>
      </c>
      <c r="L10891" s="105">
        <f t="shared" si="1345"/>
        <v>0</v>
      </c>
      <c r="M10891">
        <v>0.04</v>
      </c>
      <c r="N10891">
        <f t="shared" si="1346"/>
        <v>3.3960531989175591E-3</v>
      </c>
    </row>
    <row r="10892" spans="1:14" x14ac:dyDescent="0.3">
      <c r="A10892">
        <f t="shared" si="1340"/>
        <v>109</v>
      </c>
      <c r="E10892" s="105">
        <f t="shared" si="1341"/>
        <v>0</v>
      </c>
      <c r="I10892" s="105">
        <f t="shared" si="1342"/>
        <v>0</v>
      </c>
      <c r="J10892" s="105">
        <f t="shared" si="1343"/>
        <v>0</v>
      </c>
      <c r="K10892" s="105">
        <f t="shared" si="1344"/>
        <v>0</v>
      </c>
      <c r="L10892" s="105">
        <f t="shared" si="1345"/>
        <v>0</v>
      </c>
      <c r="M10892">
        <v>0.04</v>
      </c>
      <c r="N10892">
        <f t="shared" si="1346"/>
        <v>3.3960531989175591E-3</v>
      </c>
    </row>
    <row r="10893" spans="1:14" x14ac:dyDescent="0.3">
      <c r="A10893">
        <f t="shared" si="1340"/>
        <v>109</v>
      </c>
      <c r="E10893" s="105">
        <f t="shared" si="1341"/>
        <v>0</v>
      </c>
      <c r="I10893" s="105">
        <f t="shared" si="1342"/>
        <v>0</v>
      </c>
      <c r="J10893" s="105">
        <f t="shared" si="1343"/>
        <v>0</v>
      </c>
      <c r="K10893" s="105">
        <f t="shared" si="1344"/>
        <v>0</v>
      </c>
      <c r="L10893" s="105">
        <f t="shared" si="1345"/>
        <v>0</v>
      </c>
      <c r="M10893">
        <v>0.04</v>
      </c>
      <c r="N10893">
        <f t="shared" si="1346"/>
        <v>3.3960531989175591E-3</v>
      </c>
    </row>
    <row r="10894" spans="1:14" x14ac:dyDescent="0.3">
      <c r="A10894">
        <f t="shared" si="1340"/>
        <v>109</v>
      </c>
      <c r="E10894" s="105">
        <f t="shared" si="1341"/>
        <v>0</v>
      </c>
      <c r="I10894" s="105">
        <f t="shared" si="1342"/>
        <v>0</v>
      </c>
      <c r="J10894" s="105">
        <f t="shared" si="1343"/>
        <v>0</v>
      </c>
      <c r="K10894" s="105">
        <f t="shared" si="1344"/>
        <v>0</v>
      </c>
      <c r="L10894" s="105">
        <f t="shared" si="1345"/>
        <v>0</v>
      </c>
      <c r="M10894">
        <v>0.04</v>
      </c>
      <c r="N10894">
        <f t="shared" si="1346"/>
        <v>3.3960531989175591E-3</v>
      </c>
    </row>
    <row r="10895" spans="1:14" x14ac:dyDescent="0.3">
      <c r="A10895">
        <f t="shared" si="1340"/>
        <v>109</v>
      </c>
      <c r="E10895" s="105">
        <f t="shared" si="1341"/>
        <v>0</v>
      </c>
      <c r="I10895" s="105">
        <f t="shared" si="1342"/>
        <v>0</v>
      </c>
      <c r="J10895" s="105">
        <f t="shared" si="1343"/>
        <v>0</v>
      </c>
      <c r="K10895" s="105">
        <f t="shared" si="1344"/>
        <v>0</v>
      </c>
      <c r="L10895" s="105">
        <f t="shared" si="1345"/>
        <v>0</v>
      </c>
      <c r="M10895">
        <v>0.04</v>
      </c>
      <c r="N10895">
        <f t="shared" si="1346"/>
        <v>3.3960531989175591E-3</v>
      </c>
    </row>
    <row r="10896" spans="1:14" x14ac:dyDescent="0.3">
      <c r="A10896">
        <f t="shared" si="1340"/>
        <v>109</v>
      </c>
      <c r="E10896" s="105">
        <f t="shared" si="1341"/>
        <v>0</v>
      </c>
      <c r="I10896" s="105">
        <f t="shared" si="1342"/>
        <v>0</v>
      </c>
      <c r="J10896" s="105">
        <f t="shared" si="1343"/>
        <v>0</v>
      </c>
      <c r="K10896" s="105">
        <f t="shared" si="1344"/>
        <v>0</v>
      </c>
      <c r="L10896" s="105">
        <f t="shared" si="1345"/>
        <v>0</v>
      </c>
      <c r="M10896">
        <v>0.04</v>
      </c>
      <c r="N10896">
        <f t="shared" si="1346"/>
        <v>3.3960531989175591E-3</v>
      </c>
    </row>
    <row r="10897" spans="1:15" x14ac:dyDescent="0.3">
      <c r="A10897">
        <f t="shared" si="1340"/>
        <v>109</v>
      </c>
      <c r="E10897" s="105">
        <f t="shared" si="1341"/>
        <v>0</v>
      </c>
      <c r="I10897" s="105">
        <f t="shared" si="1342"/>
        <v>0</v>
      </c>
      <c r="J10897" s="105">
        <f t="shared" si="1343"/>
        <v>0</v>
      </c>
      <c r="K10897" s="105">
        <f t="shared" si="1344"/>
        <v>0</v>
      </c>
      <c r="L10897" s="105">
        <f t="shared" si="1345"/>
        <v>0</v>
      </c>
      <c r="M10897">
        <v>0.04</v>
      </c>
      <c r="N10897">
        <f t="shared" si="1346"/>
        <v>3.3960531989175591E-3</v>
      </c>
    </row>
    <row r="10898" spans="1:15" x14ac:dyDescent="0.3">
      <c r="A10898">
        <f t="shared" si="1340"/>
        <v>109</v>
      </c>
      <c r="E10898" s="105">
        <f t="shared" si="1341"/>
        <v>0</v>
      </c>
      <c r="I10898" s="105">
        <f t="shared" si="1342"/>
        <v>0</v>
      </c>
      <c r="J10898" s="105">
        <f t="shared" si="1343"/>
        <v>0</v>
      </c>
      <c r="K10898" s="105">
        <f t="shared" si="1344"/>
        <v>0</v>
      </c>
      <c r="L10898" s="105">
        <f t="shared" si="1345"/>
        <v>0</v>
      </c>
      <c r="M10898">
        <v>0.04</v>
      </c>
      <c r="N10898">
        <f t="shared" si="1346"/>
        <v>3.3960531989175591E-3</v>
      </c>
    </row>
    <row r="10899" spans="1:15" x14ac:dyDescent="0.3">
      <c r="A10899">
        <f t="shared" si="1340"/>
        <v>109</v>
      </c>
      <c r="E10899" s="105">
        <f t="shared" si="1341"/>
        <v>0</v>
      </c>
      <c r="I10899" s="105">
        <f t="shared" si="1342"/>
        <v>0</v>
      </c>
      <c r="J10899" s="105">
        <f t="shared" si="1343"/>
        <v>0</v>
      </c>
      <c r="K10899" s="105">
        <f t="shared" si="1344"/>
        <v>0</v>
      </c>
      <c r="L10899" s="105">
        <f t="shared" si="1345"/>
        <v>0</v>
      </c>
      <c r="M10899">
        <v>0.04</v>
      </c>
      <c r="N10899">
        <f t="shared" si="1346"/>
        <v>3.3960531989175591E-3</v>
      </c>
    </row>
    <row r="10900" spans="1:15" x14ac:dyDescent="0.3">
      <c r="A10900">
        <f t="shared" si="1340"/>
        <v>109</v>
      </c>
      <c r="E10900" s="105">
        <f t="shared" si="1341"/>
        <v>0</v>
      </c>
      <c r="I10900" s="105">
        <f t="shared" si="1342"/>
        <v>0</v>
      </c>
      <c r="J10900" s="105">
        <f t="shared" si="1343"/>
        <v>0</v>
      </c>
      <c r="K10900" s="105">
        <f t="shared" si="1344"/>
        <v>0</v>
      </c>
      <c r="L10900" s="105">
        <f t="shared" si="1345"/>
        <v>0</v>
      </c>
      <c r="M10900">
        <v>0.04</v>
      </c>
      <c r="N10900">
        <f t="shared" si="1346"/>
        <v>3.3960531989175591E-3</v>
      </c>
    </row>
    <row r="10901" spans="1:15" x14ac:dyDescent="0.3">
      <c r="A10901">
        <f t="shared" si="1340"/>
        <v>109</v>
      </c>
      <c r="E10901" s="105">
        <f t="shared" si="1341"/>
        <v>0</v>
      </c>
      <c r="I10901" s="105">
        <f t="shared" si="1342"/>
        <v>0</v>
      </c>
      <c r="J10901" s="105">
        <f t="shared" si="1343"/>
        <v>0</v>
      </c>
      <c r="K10901" s="105">
        <f t="shared" si="1344"/>
        <v>0</v>
      </c>
      <c r="L10901" s="105">
        <f t="shared" si="1345"/>
        <v>0</v>
      </c>
      <c r="M10901">
        <v>0.04</v>
      </c>
      <c r="N10901">
        <f t="shared" si="1346"/>
        <v>3.3960531989175591E-3</v>
      </c>
      <c r="O10901" s="105" t="e">
        <f t="shared" ref="O10901" si="1347">SUM(I10802:I10901)</f>
        <v>#REF!</v>
      </c>
    </row>
    <row r="10902" spans="1:15" x14ac:dyDescent="0.3">
      <c r="A10902">
        <f t="shared" si="1340"/>
        <v>110</v>
      </c>
      <c r="E10902" s="105" t="e">
        <f t="shared" si="1341"/>
        <v>#REF!</v>
      </c>
      <c r="I10902" s="105" t="e">
        <f t="shared" si="1342"/>
        <v>#REF!</v>
      </c>
      <c r="J10902" s="105" t="e">
        <f t="shared" si="1343"/>
        <v>#REF!</v>
      </c>
      <c r="K10902" s="105" t="e">
        <f t="shared" si="1344"/>
        <v>#REF!</v>
      </c>
      <c r="L10902" s="105" t="e">
        <f t="shared" si="1345"/>
        <v>#REF!</v>
      </c>
      <c r="M10902">
        <v>0.04</v>
      </c>
      <c r="N10902">
        <f t="shared" si="1346"/>
        <v>3.3960531989175591E-3</v>
      </c>
    </row>
    <row r="10903" spans="1:15" x14ac:dyDescent="0.3">
      <c r="A10903">
        <f t="shared" si="1340"/>
        <v>110</v>
      </c>
      <c r="E10903" s="105" t="e">
        <f t="shared" si="1341"/>
        <v>#REF!</v>
      </c>
      <c r="I10903" s="105" t="e">
        <f t="shared" si="1342"/>
        <v>#REF!</v>
      </c>
      <c r="J10903" s="105" t="e">
        <f t="shared" si="1343"/>
        <v>#REF!</v>
      </c>
      <c r="K10903" s="105" t="e">
        <f t="shared" si="1344"/>
        <v>#REF!</v>
      </c>
      <c r="L10903" s="105" t="e">
        <f t="shared" si="1345"/>
        <v>#REF!</v>
      </c>
      <c r="M10903">
        <v>0.04</v>
      </c>
      <c r="N10903">
        <f t="shared" si="1346"/>
        <v>3.3960531989175591E-3</v>
      </c>
    </row>
    <row r="10904" spans="1:15" x14ac:dyDescent="0.3">
      <c r="A10904">
        <f t="shared" si="1340"/>
        <v>110</v>
      </c>
      <c r="E10904" s="105" t="e">
        <f t="shared" si="1341"/>
        <v>#REF!</v>
      </c>
      <c r="I10904" s="105" t="e">
        <f t="shared" si="1342"/>
        <v>#REF!</v>
      </c>
      <c r="J10904" s="105" t="e">
        <f t="shared" si="1343"/>
        <v>#REF!</v>
      </c>
      <c r="K10904" s="105" t="e">
        <f t="shared" si="1344"/>
        <v>#REF!</v>
      </c>
      <c r="L10904" s="105" t="e">
        <f t="shared" si="1345"/>
        <v>#REF!</v>
      </c>
      <c r="M10904">
        <v>0.04</v>
      </c>
      <c r="N10904">
        <f t="shared" si="1346"/>
        <v>3.3960531989175591E-3</v>
      </c>
    </row>
    <row r="10905" spans="1:15" x14ac:dyDescent="0.3">
      <c r="A10905">
        <f t="shared" si="1340"/>
        <v>110</v>
      </c>
      <c r="E10905" s="105">
        <f t="shared" si="1341"/>
        <v>0</v>
      </c>
      <c r="I10905" s="105">
        <f t="shared" si="1342"/>
        <v>0</v>
      </c>
      <c r="J10905" s="105">
        <f t="shared" si="1343"/>
        <v>0</v>
      </c>
      <c r="K10905" s="105">
        <f t="shared" si="1344"/>
        <v>0</v>
      </c>
      <c r="L10905" s="105">
        <f t="shared" si="1345"/>
        <v>0</v>
      </c>
      <c r="M10905">
        <v>0.04</v>
      </c>
      <c r="N10905">
        <f t="shared" si="1346"/>
        <v>3.3960531989175591E-3</v>
      </c>
    </row>
    <row r="10906" spans="1:15" x14ac:dyDescent="0.3">
      <c r="A10906">
        <f t="shared" si="1340"/>
        <v>110</v>
      </c>
      <c r="E10906" s="105">
        <f t="shared" si="1341"/>
        <v>0</v>
      </c>
      <c r="I10906" s="105">
        <f t="shared" si="1342"/>
        <v>0</v>
      </c>
      <c r="J10906" s="105">
        <f t="shared" si="1343"/>
        <v>0</v>
      </c>
      <c r="K10906" s="105">
        <f t="shared" si="1344"/>
        <v>0</v>
      </c>
      <c r="L10906" s="105">
        <f t="shared" si="1345"/>
        <v>0</v>
      </c>
      <c r="M10906">
        <v>0.04</v>
      </c>
      <c r="N10906">
        <f t="shared" si="1346"/>
        <v>3.3960531989175591E-3</v>
      </c>
    </row>
    <row r="10907" spans="1:15" x14ac:dyDescent="0.3">
      <c r="A10907">
        <f t="shared" si="1340"/>
        <v>110</v>
      </c>
      <c r="E10907" s="105">
        <f t="shared" si="1341"/>
        <v>0</v>
      </c>
      <c r="I10907" s="105">
        <f t="shared" si="1342"/>
        <v>0</v>
      </c>
      <c r="J10907" s="105">
        <f t="shared" si="1343"/>
        <v>0</v>
      </c>
      <c r="K10907" s="105">
        <f t="shared" si="1344"/>
        <v>0</v>
      </c>
      <c r="L10907" s="105">
        <f t="shared" si="1345"/>
        <v>0</v>
      </c>
      <c r="M10907">
        <v>0.04</v>
      </c>
      <c r="N10907">
        <f t="shared" si="1346"/>
        <v>3.3960531989175591E-3</v>
      </c>
    </row>
    <row r="10908" spans="1:15" x14ac:dyDescent="0.3">
      <c r="A10908">
        <f t="shared" si="1340"/>
        <v>110</v>
      </c>
      <c r="E10908" s="105">
        <f t="shared" si="1341"/>
        <v>0</v>
      </c>
      <c r="I10908" s="105">
        <f t="shared" si="1342"/>
        <v>0</v>
      </c>
      <c r="J10908" s="105">
        <f t="shared" si="1343"/>
        <v>0</v>
      </c>
      <c r="K10908" s="105">
        <f t="shared" si="1344"/>
        <v>0</v>
      </c>
      <c r="L10908" s="105">
        <f t="shared" si="1345"/>
        <v>0</v>
      </c>
      <c r="M10908">
        <v>0.04</v>
      </c>
      <c r="N10908">
        <f t="shared" si="1346"/>
        <v>3.3960531989175591E-3</v>
      </c>
    </row>
    <row r="10909" spans="1:15" x14ac:dyDescent="0.3">
      <c r="A10909">
        <f t="shared" si="1340"/>
        <v>110</v>
      </c>
      <c r="E10909" s="105">
        <f t="shared" si="1341"/>
        <v>0</v>
      </c>
      <c r="I10909" s="105">
        <f t="shared" si="1342"/>
        <v>0</v>
      </c>
      <c r="J10909" s="105">
        <f t="shared" si="1343"/>
        <v>0</v>
      </c>
      <c r="K10909" s="105">
        <f t="shared" si="1344"/>
        <v>0</v>
      </c>
      <c r="L10909" s="105">
        <f t="shared" si="1345"/>
        <v>0</v>
      </c>
      <c r="M10909">
        <v>0.04</v>
      </c>
      <c r="N10909">
        <f t="shared" si="1346"/>
        <v>3.3960531989175591E-3</v>
      </c>
    </row>
    <row r="10910" spans="1:15" x14ac:dyDescent="0.3">
      <c r="A10910">
        <f t="shared" si="1340"/>
        <v>110</v>
      </c>
      <c r="E10910" s="105">
        <f t="shared" si="1341"/>
        <v>0</v>
      </c>
      <c r="I10910" s="105">
        <f t="shared" si="1342"/>
        <v>0</v>
      </c>
      <c r="J10910" s="105">
        <f t="shared" si="1343"/>
        <v>0</v>
      </c>
      <c r="K10910" s="105">
        <f t="shared" si="1344"/>
        <v>0</v>
      </c>
      <c r="L10910" s="105">
        <f t="shared" si="1345"/>
        <v>0</v>
      </c>
      <c r="M10910">
        <v>0.04</v>
      </c>
      <c r="N10910">
        <f t="shared" si="1346"/>
        <v>3.3960531989175591E-3</v>
      </c>
    </row>
    <row r="10911" spans="1:15" x14ac:dyDescent="0.3">
      <c r="A10911">
        <f t="shared" si="1340"/>
        <v>110</v>
      </c>
      <c r="E10911" s="105">
        <f t="shared" si="1341"/>
        <v>0</v>
      </c>
      <c r="I10911" s="105">
        <f t="shared" si="1342"/>
        <v>0</v>
      </c>
      <c r="J10911" s="105">
        <f t="shared" si="1343"/>
        <v>0</v>
      </c>
      <c r="K10911" s="105">
        <f t="shared" si="1344"/>
        <v>0</v>
      </c>
      <c r="L10911" s="105">
        <f t="shared" si="1345"/>
        <v>0</v>
      </c>
      <c r="M10911">
        <v>0.04</v>
      </c>
      <c r="N10911">
        <f t="shared" si="1346"/>
        <v>3.3960531989175591E-3</v>
      </c>
    </row>
    <row r="10912" spans="1:15" x14ac:dyDescent="0.3">
      <c r="A10912">
        <f t="shared" si="1340"/>
        <v>110</v>
      </c>
      <c r="E10912" s="105">
        <f t="shared" si="1341"/>
        <v>0</v>
      </c>
      <c r="I10912" s="105">
        <f t="shared" si="1342"/>
        <v>0</v>
      </c>
      <c r="J10912" s="105">
        <f t="shared" si="1343"/>
        <v>0</v>
      </c>
      <c r="K10912" s="105">
        <f t="shared" si="1344"/>
        <v>0</v>
      </c>
      <c r="L10912" s="105">
        <f t="shared" si="1345"/>
        <v>0</v>
      </c>
      <c r="M10912">
        <v>0.04</v>
      </c>
      <c r="N10912">
        <f t="shared" si="1346"/>
        <v>3.3960531989175591E-3</v>
      </c>
    </row>
    <row r="10913" spans="1:14" x14ac:dyDescent="0.3">
      <c r="A10913">
        <f t="shared" si="1340"/>
        <v>110</v>
      </c>
      <c r="E10913" s="105">
        <f t="shared" si="1341"/>
        <v>0</v>
      </c>
      <c r="I10913" s="105">
        <f t="shared" si="1342"/>
        <v>0</v>
      </c>
      <c r="J10913" s="105">
        <f t="shared" si="1343"/>
        <v>0</v>
      </c>
      <c r="K10913" s="105">
        <f t="shared" si="1344"/>
        <v>0</v>
      </c>
      <c r="L10913" s="105">
        <f t="shared" si="1345"/>
        <v>0</v>
      </c>
      <c r="M10913">
        <v>0.04</v>
      </c>
      <c r="N10913">
        <f t="shared" si="1346"/>
        <v>3.3960531989175591E-3</v>
      </c>
    </row>
    <row r="10914" spans="1:14" x14ac:dyDescent="0.3">
      <c r="A10914">
        <f t="shared" si="1340"/>
        <v>110</v>
      </c>
      <c r="E10914" s="105">
        <f t="shared" si="1341"/>
        <v>0</v>
      </c>
      <c r="I10914" s="105">
        <f t="shared" si="1342"/>
        <v>0</v>
      </c>
      <c r="J10914" s="105">
        <f t="shared" si="1343"/>
        <v>0</v>
      </c>
      <c r="K10914" s="105">
        <f t="shared" si="1344"/>
        <v>0</v>
      </c>
      <c r="L10914" s="105">
        <f t="shared" si="1345"/>
        <v>0</v>
      </c>
      <c r="M10914">
        <v>0.04</v>
      </c>
      <c r="N10914">
        <f t="shared" si="1346"/>
        <v>3.3960531989175591E-3</v>
      </c>
    </row>
    <row r="10915" spans="1:14" x14ac:dyDescent="0.3">
      <c r="A10915">
        <f t="shared" si="1340"/>
        <v>110</v>
      </c>
      <c r="E10915" s="105">
        <f t="shared" si="1341"/>
        <v>0</v>
      </c>
      <c r="I10915" s="105">
        <f t="shared" si="1342"/>
        <v>0</v>
      </c>
      <c r="J10915" s="105">
        <f t="shared" si="1343"/>
        <v>0</v>
      </c>
      <c r="K10915" s="105">
        <f t="shared" si="1344"/>
        <v>0</v>
      </c>
      <c r="L10915" s="105">
        <f t="shared" si="1345"/>
        <v>0</v>
      </c>
      <c r="M10915">
        <v>0.04</v>
      </c>
      <c r="N10915">
        <f t="shared" si="1346"/>
        <v>3.3960531989175591E-3</v>
      </c>
    </row>
    <row r="10916" spans="1:14" x14ac:dyDescent="0.3">
      <c r="A10916">
        <f t="shared" si="1340"/>
        <v>110</v>
      </c>
      <c r="E10916" s="105">
        <f t="shared" si="1341"/>
        <v>0</v>
      </c>
      <c r="I10916" s="105">
        <f t="shared" si="1342"/>
        <v>0</v>
      </c>
      <c r="J10916" s="105">
        <f t="shared" si="1343"/>
        <v>0</v>
      </c>
      <c r="K10916" s="105">
        <f t="shared" si="1344"/>
        <v>0</v>
      </c>
      <c r="L10916" s="105">
        <f t="shared" si="1345"/>
        <v>0</v>
      </c>
      <c r="M10916">
        <v>0.04</v>
      </c>
      <c r="N10916">
        <f t="shared" si="1346"/>
        <v>3.3960531989175591E-3</v>
      </c>
    </row>
    <row r="10917" spans="1:14" x14ac:dyDescent="0.3">
      <c r="A10917">
        <f t="shared" si="1340"/>
        <v>110</v>
      </c>
      <c r="E10917" s="105">
        <f t="shared" si="1341"/>
        <v>0</v>
      </c>
      <c r="I10917" s="105">
        <f t="shared" si="1342"/>
        <v>0</v>
      </c>
      <c r="J10917" s="105">
        <f t="shared" si="1343"/>
        <v>0</v>
      </c>
      <c r="K10917" s="105">
        <f t="shared" si="1344"/>
        <v>0</v>
      </c>
      <c r="L10917" s="105">
        <f t="shared" si="1345"/>
        <v>0</v>
      </c>
      <c r="M10917">
        <v>0.04</v>
      </c>
      <c r="N10917">
        <f t="shared" si="1346"/>
        <v>3.3960531989175591E-3</v>
      </c>
    </row>
    <row r="10918" spans="1:14" x14ac:dyDescent="0.3">
      <c r="A10918">
        <f t="shared" si="1340"/>
        <v>110</v>
      </c>
      <c r="E10918" s="105">
        <f t="shared" si="1341"/>
        <v>0</v>
      </c>
      <c r="I10918" s="105">
        <f t="shared" si="1342"/>
        <v>0</v>
      </c>
      <c r="J10918" s="105">
        <f t="shared" si="1343"/>
        <v>0</v>
      </c>
      <c r="K10918" s="105">
        <f t="shared" si="1344"/>
        <v>0</v>
      </c>
      <c r="L10918" s="105">
        <f t="shared" si="1345"/>
        <v>0</v>
      </c>
      <c r="M10918">
        <v>0.04</v>
      </c>
      <c r="N10918">
        <f t="shared" si="1346"/>
        <v>3.3960531989175591E-3</v>
      </c>
    </row>
    <row r="10919" spans="1:14" x14ac:dyDescent="0.3">
      <c r="A10919">
        <f t="shared" ref="A10919:A10982" si="1348">IF(COUNTIF(A10819:A10918,A10918)=100, A10918+1,A10918)</f>
        <v>110</v>
      </c>
      <c r="E10919" s="105">
        <f t="shared" ref="E10919:E10982" si="1349">MAX(0, E10819-K10819-L10819)</f>
        <v>0</v>
      </c>
      <c r="I10919" s="105">
        <f t="shared" ref="I10919:I10982" si="1350">IF(E10919&lt;I10819,J10919 + E10919, I10819)</f>
        <v>0</v>
      </c>
      <c r="J10919" s="105">
        <f t="shared" si="1343"/>
        <v>0</v>
      </c>
      <c r="K10919" s="105">
        <f t="shared" si="1344"/>
        <v>0</v>
      </c>
      <c r="L10919" s="105">
        <f t="shared" si="1345"/>
        <v>0</v>
      </c>
      <c r="M10919">
        <v>0.04</v>
      </c>
      <c r="N10919">
        <f t="shared" si="1346"/>
        <v>3.3960531989175591E-3</v>
      </c>
    </row>
    <row r="10920" spans="1:14" x14ac:dyDescent="0.3">
      <c r="A10920">
        <f t="shared" si="1348"/>
        <v>110</v>
      </c>
      <c r="E10920" s="105">
        <f t="shared" si="1349"/>
        <v>0</v>
      </c>
      <c r="I10920" s="105">
        <f t="shared" si="1350"/>
        <v>0</v>
      </c>
      <c r="J10920" s="105">
        <f t="shared" si="1343"/>
        <v>0</v>
      </c>
      <c r="K10920" s="105">
        <f t="shared" si="1344"/>
        <v>0</v>
      </c>
      <c r="L10920" s="105">
        <f t="shared" si="1345"/>
        <v>0</v>
      </c>
      <c r="M10920">
        <v>0.04</v>
      </c>
      <c r="N10920">
        <f t="shared" si="1346"/>
        <v>3.3960531989175591E-3</v>
      </c>
    </row>
    <row r="10921" spans="1:14" x14ac:dyDescent="0.3">
      <c r="A10921">
        <f t="shared" si="1348"/>
        <v>110</v>
      </c>
      <c r="E10921" s="105">
        <f t="shared" si="1349"/>
        <v>0</v>
      </c>
      <c r="I10921" s="105">
        <f t="shared" si="1350"/>
        <v>0</v>
      </c>
      <c r="J10921" s="105">
        <f t="shared" si="1343"/>
        <v>0</v>
      </c>
      <c r="K10921" s="105">
        <f t="shared" si="1344"/>
        <v>0</v>
      </c>
      <c r="L10921" s="105">
        <f t="shared" si="1345"/>
        <v>0</v>
      </c>
      <c r="M10921">
        <v>0.04</v>
      </c>
      <c r="N10921">
        <f t="shared" si="1346"/>
        <v>3.3960531989175591E-3</v>
      </c>
    </row>
    <row r="10922" spans="1:14" x14ac:dyDescent="0.3">
      <c r="A10922">
        <f t="shared" si="1348"/>
        <v>110</v>
      </c>
      <c r="E10922" s="105">
        <f t="shared" si="1349"/>
        <v>0</v>
      </c>
      <c r="I10922" s="105">
        <f t="shared" si="1350"/>
        <v>0</v>
      </c>
      <c r="J10922" s="105">
        <f t="shared" si="1343"/>
        <v>0</v>
      </c>
      <c r="K10922" s="105">
        <f t="shared" si="1344"/>
        <v>0</v>
      </c>
      <c r="L10922" s="105">
        <f t="shared" si="1345"/>
        <v>0</v>
      </c>
      <c r="M10922">
        <v>0.04</v>
      </c>
      <c r="N10922">
        <f t="shared" si="1346"/>
        <v>3.3960531989175591E-3</v>
      </c>
    </row>
    <row r="10923" spans="1:14" x14ac:dyDescent="0.3">
      <c r="A10923">
        <f t="shared" si="1348"/>
        <v>110</v>
      </c>
      <c r="E10923" s="105">
        <f t="shared" si="1349"/>
        <v>0</v>
      </c>
      <c r="I10923" s="105">
        <f t="shared" si="1350"/>
        <v>0</v>
      </c>
      <c r="J10923" s="105">
        <f t="shared" si="1343"/>
        <v>0</v>
      </c>
      <c r="K10923" s="105">
        <f t="shared" si="1344"/>
        <v>0</v>
      </c>
      <c r="L10923" s="105">
        <f t="shared" si="1345"/>
        <v>0</v>
      </c>
      <c r="M10923">
        <v>0.04</v>
      </c>
      <c r="N10923">
        <f t="shared" si="1346"/>
        <v>3.3960531989175591E-3</v>
      </c>
    </row>
    <row r="10924" spans="1:14" x14ac:dyDescent="0.3">
      <c r="A10924">
        <f t="shared" si="1348"/>
        <v>110</v>
      </c>
      <c r="E10924" s="105">
        <f t="shared" si="1349"/>
        <v>0</v>
      </c>
      <c r="I10924" s="105">
        <f t="shared" si="1350"/>
        <v>0</v>
      </c>
      <c r="J10924" s="105">
        <f t="shared" si="1343"/>
        <v>0</v>
      </c>
      <c r="K10924" s="105">
        <f t="shared" si="1344"/>
        <v>0</v>
      </c>
      <c r="L10924" s="105">
        <f t="shared" si="1345"/>
        <v>0</v>
      </c>
      <c r="M10924">
        <v>0.04</v>
      </c>
      <c r="N10924">
        <f t="shared" si="1346"/>
        <v>3.3960531989175591E-3</v>
      </c>
    </row>
    <row r="10925" spans="1:14" x14ac:dyDescent="0.3">
      <c r="A10925">
        <f t="shared" si="1348"/>
        <v>110</v>
      </c>
      <c r="E10925" s="105">
        <f t="shared" si="1349"/>
        <v>0</v>
      </c>
      <c r="I10925" s="105">
        <f t="shared" si="1350"/>
        <v>0</v>
      </c>
      <c r="J10925" s="105">
        <f t="shared" si="1343"/>
        <v>0</v>
      </c>
      <c r="K10925" s="105">
        <f t="shared" si="1344"/>
        <v>0</v>
      </c>
      <c r="L10925" s="105">
        <f t="shared" si="1345"/>
        <v>0</v>
      </c>
      <c r="M10925">
        <v>0.04</v>
      </c>
      <c r="N10925">
        <f t="shared" si="1346"/>
        <v>3.3960531989175591E-3</v>
      </c>
    </row>
    <row r="10926" spans="1:14" x14ac:dyDescent="0.3">
      <c r="A10926">
        <f t="shared" si="1348"/>
        <v>110</v>
      </c>
      <c r="E10926" s="105">
        <f t="shared" si="1349"/>
        <v>0</v>
      </c>
      <c r="I10926" s="105">
        <f t="shared" si="1350"/>
        <v>0</v>
      </c>
      <c r="J10926" s="105">
        <f t="shared" si="1343"/>
        <v>0</v>
      </c>
      <c r="K10926" s="105">
        <f t="shared" si="1344"/>
        <v>0</v>
      </c>
      <c r="L10926" s="105">
        <f t="shared" si="1345"/>
        <v>0</v>
      </c>
      <c r="M10926">
        <v>0.04</v>
      </c>
      <c r="N10926">
        <f t="shared" si="1346"/>
        <v>3.3960531989175591E-3</v>
      </c>
    </row>
    <row r="10927" spans="1:14" x14ac:dyDescent="0.3">
      <c r="A10927">
        <f t="shared" si="1348"/>
        <v>110</v>
      </c>
      <c r="E10927" s="105">
        <f t="shared" si="1349"/>
        <v>0</v>
      </c>
      <c r="I10927" s="105">
        <f t="shared" si="1350"/>
        <v>0</v>
      </c>
      <c r="J10927" s="105">
        <f t="shared" si="1343"/>
        <v>0</v>
      </c>
      <c r="K10927" s="105">
        <f t="shared" si="1344"/>
        <v>0</v>
      </c>
      <c r="L10927" s="105">
        <f t="shared" si="1345"/>
        <v>0</v>
      </c>
      <c r="M10927">
        <v>0.04</v>
      </c>
      <c r="N10927">
        <f t="shared" si="1346"/>
        <v>3.3960531989175591E-3</v>
      </c>
    </row>
    <row r="10928" spans="1:14" x14ac:dyDescent="0.3">
      <c r="A10928">
        <f t="shared" si="1348"/>
        <v>110</v>
      </c>
      <c r="E10928" s="105">
        <f t="shared" si="1349"/>
        <v>0</v>
      </c>
      <c r="I10928" s="105">
        <f t="shared" si="1350"/>
        <v>0</v>
      </c>
      <c r="J10928" s="105">
        <f t="shared" si="1343"/>
        <v>0</v>
      </c>
      <c r="K10928" s="105">
        <f t="shared" si="1344"/>
        <v>0</v>
      </c>
      <c r="L10928" s="105">
        <f t="shared" si="1345"/>
        <v>0</v>
      </c>
      <c r="M10928">
        <v>0.04</v>
      </c>
      <c r="N10928">
        <f t="shared" si="1346"/>
        <v>3.3960531989175591E-3</v>
      </c>
    </row>
    <row r="10929" spans="1:14" x14ac:dyDescent="0.3">
      <c r="A10929">
        <f t="shared" si="1348"/>
        <v>110</v>
      </c>
      <c r="E10929" s="105">
        <f t="shared" si="1349"/>
        <v>0</v>
      </c>
      <c r="I10929" s="105">
        <f t="shared" si="1350"/>
        <v>0</v>
      </c>
      <c r="J10929" s="105">
        <f t="shared" si="1343"/>
        <v>0</v>
      </c>
      <c r="K10929" s="105">
        <f t="shared" si="1344"/>
        <v>0</v>
      </c>
      <c r="L10929" s="105">
        <f t="shared" si="1345"/>
        <v>0</v>
      </c>
      <c r="M10929">
        <v>0.04</v>
      </c>
      <c r="N10929">
        <f t="shared" si="1346"/>
        <v>3.3960531989175591E-3</v>
      </c>
    </row>
    <row r="10930" spans="1:14" x14ac:dyDescent="0.3">
      <c r="A10930">
        <f t="shared" si="1348"/>
        <v>110</v>
      </c>
      <c r="E10930" s="105">
        <f t="shared" si="1349"/>
        <v>0</v>
      </c>
      <c r="I10930" s="105">
        <f t="shared" si="1350"/>
        <v>0</v>
      </c>
      <c r="J10930" s="105">
        <f t="shared" si="1343"/>
        <v>0</v>
      </c>
      <c r="K10930" s="105">
        <f t="shared" si="1344"/>
        <v>0</v>
      </c>
      <c r="L10930" s="105">
        <f t="shared" si="1345"/>
        <v>0</v>
      </c>
      <c r="M10930">
        <v>0.04</v>
      </c>
      <c r="N10930">
        <f t="shared" si="1346"/>
        <v>3.3960531989175591E-3</v>
      </c>
    </row>
    <row r="10931" spans="1:14" x14ac:dyDescent="0.3">
      <c r="A10931">
        <f t="shared" si="1348"/>
        <v>110</v>
      </c>
      <c r="E10931" s="105">
        <f t="shared" si="1349"/>
        <v>0</v>
      </c>
      <c r="I10931" s="105">
        <f t="shared" si="1350"/>
        <v>0</v>
      </c>
      <c r="J10931" s="105">
        <f t="shared" si="1343"/>
        <v>0</v>
      </c>
      <c r="K10931" s="105">
        <f t="shared" si="1344"/>
        <v>0</v>
      </c>
      <c r="L10931" s="105">
        <f t="shared" si="1345"/>
        <v>0</v>
      </c>
      <c r="M10931">
        <v>0.04</v>
      </c>
      <c r="N10931">
        <f t="shared" si="1346"/>
        <v>3.3960531989175591E-3</v>
      </c>
    </row>
    <row r="10932" spans="1:14" x14ac:dyDescent="0.3">
      <c r="A10932">
        <f t="shared" si="1348"/>
        <v>110</v>
      </c>
      <c r="E10932" s="105">
        <f t="shared" si="1349"/>
        <v>0</v>
      </c>
      <c r="I10932" s="105">
        <f t="shared" si="1350"/>
        <v>0</v>
      </c>
      <c r="J10932" s="105">
        <f t="shared" si="1343"/>
        <v>0</v>
      </c>
      <c r="K10932" s="105">
        <f t="shared" si="1344"/>
        <v>0</v>
      </c>
      <c r="L10932" s="105">
        <f t="shared" si="1345"/>
        <v>0</v>
      </c>
      <c r="M10932">
        <v>0.04</v>
      </c>
      <c r="N10932">
        <f t="shared" si="1346"/>
        <v>3.3960531989175591E-3</v>
      </c>
    </row>
    <row r="10933" spans="1:14" x14ac:dyDescent="0.3">
      <c r="A10933">
        <f t="shared" si="1348"/>
        <v>110</v>
      </c>
      <c r="E10933" s="105">
        <f t="shared" si="1349"/>
        <v>0</v>
      </c>
      <c r="I10933" s="105">
        <f t="shared" si="1350"/>
        <v>0</v>
      </c>
      <c r="J10933" s="105">
        <f t="shared" si="1343"/>
        <v>0</v>
      </c>
      <c r="K10933" s="105">
        <f t="shared" si="1344"/>
        <v>0</v>
      </c>
      <c r="L10933" s="105">
        <f t="shared" si="1345"/>
        <v>0</v>
      </c>
      <c r="M10933">
        <v>0.04</v>
      </c>
      <c r="N10933">
        <f t="shared" si="1346"/>
        <v>3.3960531989175591E-3</v>
      </c>
    </row>
    <row r="10934" spans="1:14" x14ac:dyDescent="0.3">
      <c r="A10934">
        <f t="shared" si="1348"/>
        <v>110</v>
      </c>
      <c r="E10934" s="105">
        <f t="shared" si="1349"/>
        <v>0</v>
      </c>
      <c r="I10934" s="105">
        <f t="shared" si="1350"/>
        <v>0</v>
      </c>
      <c r="J10934" s="105">
        <f t="shared" si="1343"/>
        <v>0</v>
      </c>
      <c r="K10934" s="105">
        <f t="shared" si="1344"/>
        <v>0</v>
      </c>
      <c r="L10934" s="105">
        <f t="shared" si="1345"/>
        <v>0</v>
      </c>
      <c r="M10934">
        <v>0.04</v>
      </c>
      <c r="N10934">
        <f t="shared" si="1346"/>
        <v>3.3960531989175591E-3</v>
      </c>
    </row>
    <row r="10935" spans="1:14" x14ac:dyDescent="0.3">
      <c r="A10935">
        <f t="shared" si="1348"/>
        <v>110</v>
      </c>
      <c r="E10935" s="105">
        <f t="shared" si="1349"/>
        <v>0</v>
      </c>
      <c r="I10935" s="105">
        <f t="shared" si="1350"/>
        <v>0</v>
      </c>
      <c r="J10935" s="105">
        <f t="shared" si="1343"/>
        <v>0</v>
      </c>
      <c r="K10935" s="105">
        <f t="shared" si="1344"/>
        <v>0</v>
      </c>
      <c r="L10935" s="105">
        <f t="shared" si="1345"/>
        <v>0</v>
      </c>
      <c r="M10935">
        <v>0.04</v>
      </c>
      <c r="N10935">
        <f t="shared" si="1346"/>
        <v>3.3960531989175591E-3</v>
      </c>
    </row>
    <row r="10936" spans="1:14" x14ac:dyDescent="0.3">
      <c r="A10936">
        <f t="shared" si="1348"/>
        <v>110</v>
      </c>
      <c r="E10936" s="105">
        <f t="shared" si="1349"/>
        <v>0</v>
      </c>
      <c r="I10936" s="105">
        <f t="shared" si="1350"/>
        <v>0</v>
      </c>
      <c r="J10936" s="105">
        <f t="shared" si="1343"/>
        <v>0</v>
      </c>
      <c r="K10936" s="105">
        <f t="shared" si="1344"/>
        <v>0</v>
      </c>
      <c r="L10936" s="105">
        <f t="shared" si="1345"/>
        <v>0</v>
      </c>
      <c r="M10936">
        <v>0.04</v>
      </c>
      <c r="N10936">
        <f t="shared" si="1346"/>
        <v>3.3960531989175591E-3</v>
      </c>
    </row>
    <row r="10937" spans="1:14" x14ac:dyDescent="0.3">
      <c r="A10937">
        <f t="shared" si="1348"/>
        <v>110</v>
      </c>
      <c r="E10937" s="105">
        <f t="shared" si="1349"/>
        <v>0</v>
      </c>
      <c r="I10937" s="105">
        <f t="shared" si="1350"/>
        <v>0</v>
      </c>
      <c r="J10937" s="105">
        <f t="shared" si="1343"/>
        <v>0</v>
      </c>
      <c r="K10937" s="105">
        <f t="shared" si="1344"/>
        <v>0</v>
      </c>
      <c r="L10937" s="105">
        <f t="shared" si="1345"/>
        <v>0</v>
      </c>
      <c r="M10937">
        <v>0.04</v>
      </c>
      <c r="N10937">
        <f t="shared" si="1346"/>
        <v>3.3960531989175591E-3</v>
      </c>
    </row>
    <row r="10938" spans="1:14" x14ac:dyDescent="0.3">
      <c r="A10938">
        <f t="shared" si="1348"/>
        <v>110</v>
      </c>
      <c r="E10938" s="105">
        <f t="shared" si="1349"/>
        <v>0</v>
      </c>
      <c r="I10938" s="105">
        <f t="shared" si="1350"/>
        <v>0</v>
      </c>
      <c r="J10938" s="105">
        <f t="shared" si="1343"/>
        <v>0</v>
      </c>
      <c r="K10938" s="105">
        <f t="shared" si="1344"/>
        <v>0</v>
      </c>
      <c r="L10938" s="105">
        <f t="shared" si="1345"/>
        <v>0</v>
      </c>
      <c r="M10938">
        <v>0.04</v>
      </c>
      <c r="N10938">
        <f t="shared" si="1346"/>
        <v>3.3960531989175591E-3</v>
      </c>
    </row>
    <row r="10939" spans="1:14" x14ac:dyDescent="0.3">
      <c r="A10939">
        <f t="shared" si="1348"/>
        <v>110</v>
      </c>
      <c r="E10939" s="105">
        <f t="shared" si="1349"/>
        <v>0</v>
      </c>
      <c r="I10939" s="105">
        <f t="shared" si="1350"/>
        <v>0</v>
      </c>
      <c r="J10939" s="105">
        <f t="shared" si="1343"/>
        <v>0</v>
      </c>
      <c r="K10939" s="105">
        <f t="shared" si="1344"/>
        <v>0</v>
      </c>
      <c r="L10939" s="105">
        <f t="shared" si="1345"/>
        <v>0</v>
      </c>
      <c r="M10939">
        <v>0.04</v>
      </c>
      <c r="N10939">
        <f t="shared" si="1346"/>
        <v>3.3960531989175591E-3</v>
      </c>
    </row>
    <row r="10940" spans="1:14" x14ac:dyDescent="0.3">
      <c r="A10940">
        <f t="shared" si="1348"/>
        <v>110</v>
      </c>
      <c r="E10940" s="105">
        <f t="shared" si="1349"/>
        <v>0</v>
      </c>
      <c r="I10940" s="105">
        <f t="shared" si="1350"/>
        <v>0</v>
      </c>
      <c r="J10940" s="105">
        <f t="shared" si="1343"/>
        <v>0</v>
      </c>
      <c r="K10940" s="105">
        <f t="shared" si="1344"/>
        <v>0</v>
      </c>
      <c r="L10940" s="105">
        <f t="shared" si="1345"/>
        <v>0</v>
      </c>
      <c r="M10940">
        <v>0.04</v>
      </c>
      <c r="N10940">
        <f t="shared" si="1346"/>
        <v>3.3960531989175591E-3</v>
      </c>
    </row>
    <row r="10941" spans="1:14" x14ac:dyDescent="0.3">
      <c r="A10941">
        <f t="shared" si="1348"/>
        <v>110</v>
      </c>
      <c r="E10941" s="105">
        <f t="shared" si="1349"/>
        <v>0</v>
      </c>
      <c r="I10941" s="105">
        <f t="shared" si="1350"/>
        <v>0</v>
      </c>
      <c r="J10941" s="105">
        <f t="shared" si="1343"/>
        <v>0</v>
      </c>
      <c r="K10941" s="105">
        <f t="shared" si="1344"/>
        <v>0</v>
      </c>
      <c r="L10941" s="105">
        <f t="shared" si="1345"/>
        <v>0</v>
      </c>
      <c r="M10941">
        <v>0.04</v>
      </c>
      <c r="N10941">
        <f t="shared" si="1346"/>
        <v>3.3960531989175591E-3</v>
      </c>
    </row>
    <row r="10942" spans="1:14" x14ac:dyDescent="0.3">
      <c r="A10942">
        <f t="shared" si="1348"/>
        <v>110</v>
      </c>
      <c r="E10942" s="105">
        <f t="shared" si="1349"/>
        <v>0</v>
      </c>
      <c r="I10942" s="105">
        <f t="shared" si="1350"/>
        <v>0</v>
      </c>
      <c r="J10942" s="105">
        <f t="shared" si="1343"/>
        <v>0</v>
      </c>
      <c r="K10942" s="105">
        <f t="shared" si="1344"/>
        <v>0</v>
      </c>
      <c r="L10942" s="105">
        <f t="shared" si="1345"/>
        <v>0</v>
      </c>
      <c r="M10942">
        <v>0.04</v>
      </c>
      <c r="N10942">
        <f t="shared" si="1346"/>
        <v>3.3960531989175591E-3</v>
      </c>
    </row>
    <row r="10943" spans="1:14" x14ac:dyDescent="0.3">
      <c r="A10943">
        <f t="shared" si="1348"/>
        <v>110</v>
      </c>
      <c r="E10943" s="105">
        <f t="shared" si="1349"/>
        <v>0</v>
      </c>
      <c r="I10943" s="105">
        <f t="shared" si="1350"/>
        <v>0</v>
      </c>
      <c r="J10943" s="105">
        <f t="shared" si="1343"/>
        <v>0</v>
      </c>
      <c r="K10943" s="105">
        <f t="shared" si="1344"/>
        <v>0</v>
      </c>
      <c r="L10943" s="105">
        <f t="shared" si="1345"/>
        <v>0</v>
      </c>
      <c r="M10943">
        <v>0.04</v>
      </c>
      <c r="N10943">
        <f t="shared" si="1346"/>
        <v>3.3960531989175591E-3</v>
      </c>
    </row>
    <row r="10944" spans="1:14" x14ac:dyDescent="0.3">
      <c r="A10944">
        <f t="shared" si="1348"/>
        <v>110</v>
      </c>
      <c r="E10944" s="105">
        <f t="shared" si="1349"/>
        <v>0</v>
      </c>
      <c r="I10944" s="105">
        <f t="shared" si="1350"/>
        <v>0</v>
      </c>
      <c r="J10944" s="105">
        <f t="shared" si="1343"/>
        <v>0</v>
      </c>
      <c r="K10944" s="105">
        <f t="shared" si="1344"/>
        <v>0</v>
      </c>
      <c r="L10944" s="105">
        <f t="shared" si="1345"/>
        <v>0</v>
      </c>
      <c r="M10944">
        <v>0.04</v>
      </c>
      <c r="N10944">
        <f t="shared" si="1346"/>
        <v>3.3960531989175591E-3</v>
      </c>
    </row>
    <row r="10945" spans="1:14" x14ac:dyDescent="0.3">
      <c r="A10945">
        <f t="shared" si="1348"/>
        <v>110</v>
      </c>
      <c r="E10945" s="105">
        <f t="shared" si="1349"/>
        <v>0</v>
      </c>
      <c r="I10945" s="105">
        <f t="shared" si="1350"/>
        <v>0</v>
      </c>
      <c r="J10945" s="105">
        <f t="shared" si="1343"/>
        <v>0</v>
      </c>
      <c r="K10945" s="105">
        <f t="shared" si="1344"/>
        <v>0</v>
      </c>
      <c r="L10945" s="105">
        <f t="shared" si="1345"/>
        <v>0</v>
      </c>
      <c r="M10945">
        <v>0.04</v>
      </c>
      <c r="N10945">
        <f t="shared" si="1346"/>
        <v>3.3960531989175591E-3</v>
      </c>
    </row>
    <row r="10946" spans="1:14" x14ac:dyDescent="0.3">
      <c r="A10946">
        <f t="shared" si="1348"/>
        <v>110</v>
      </c>
      <c r="E10946" s="105">
        <f t="shared" si="1349"/>
        <v>0</v>
      </c>
      <c r="I10946" s="105">
        <f t="shared" si="1350"/>
        <v>0</v>
      </c>
      <c r="J10946" s="105">
        <f t="shared" si="1343"/>
        <v>0</v>
      </c>
      <c r="K10946" s="105">
        <f t="shared" si="1344"/>
        <v>0</v>
      </c>
      <c r="L10946" s="105">
        <f t="shared" si="1345"/>
        <v>0</v>
      </c>
      <c r="M10946">
        <v>0.04</v>
      </c>
      <c r="N10946">
        <f t="shared" si="1346"/>
        <v>3.3960531989175591E-3</v>
      </c>
    </row>
    <row r="10947" spans="1:14" x14ac:dyDescent="0.3">
      <c r="A10947">
        <f t="shared" si="1348"/>
        <v>110</v>
      </c>
      <c r="E10947" s="105">
        <f t="shared" si="1349"/>
        <v>0</v>
      </c>
      <c r="I10947" s="105">
        <f t="shared" si="1350"/>
        <v>0</v>
      </c>
      <c r="J10947" s="105">
        <f t="shared" ref="J10947:J11010" si="1351">E10947*($H$2/12)</f>
        <v>0</v>
      </c>
      <c r="K10947" s="105">
        <f t="shared" ref="K10947:K11010" si="1352">I10947-J10947</f>
        <v>0</v>
      </c>
      <c r="L10947" s="105">
        <f t="shared" ref="L10947:L11010" si="1353">N10947*(E10947-K10947)</f>
        <v>0</v>
      </c>
      <c r="M10947">
        <v>0.04</v>
      </c>
      <c r="N10947">
        <f t="shared" ref="N10947:N11010" si="1354">1-(POWER(1-M10947,(1/12)))</f>
        <v>3.3960531989175591E-3</v>
      </c>
    </row>
    <row r="10948" spans="1:14" x14ac:dyDescent="0.3">
      <c r="A10948">
        <f t="shared" si="1348"/>
        <v>110</v>
      </c>
      <c r="E10948" s="105">
        <f t="shared" si="1349"/>
        <v>0</v>
      </c>
      <c r="I10948" s="105">
        <f t="shared" si="1350"/>
        <v>0</v>
      </c>
      <c r="J10948" s="105">
        <f t="shared" si="1351"/>
        <v>0</v>
      </c>
      <c r="K10948" s="105">
        <f t="shared" si="1352"/>
        <v>0</v>
      </c>
      <c r="L10948" s="105">
        <f t="shared" si="1353"/>
        <v>0</v>
      </c>
      <c r="M10948">
        <v>0.04</v>
      </c>
      <c r="N10948">
        <f t="shared" si="1354"/>
        <v>3.3960531989175591E-3</v>
      </c>
    </row>
    <row r="10949" spans="1:14" x14ac:dyDescent="0.3">
      <c r="A10949">
        <f t="shared" si="1348"/>
        <v>110</v>
      </c>
      <c r="E10949" s="105">
        <f t="shared" si="1349"/>
        <v>0</v>
      </c>
      <c r="I10949" s="105">
        <f t="shared" si="1350"/>
        <v>0</v>
      </c>
      <c r="J10949" s="105">
        <f t="shared" si="1351"/>
        <v>0</v>
      </c>
      <c r="K10949" s="105">
        <f t="shared" si="1352"/>
        <v>0</v>
      </c>
      <c r="L10949" s="105">
        <f t="shared" si="1353"/>
        <v>0</v>
      </c>
      <c r="M10949">
        <v>0.04</v>
      </c>
      <c r="N10949">
        <f t="shared" si="1354"/>
        <v>3.3960531989175591E-3</v>
      </c>
    </row>
    <row r="10950" spans="1:14" x14ac:dyDescent="0.3">
      <c r="A10950">
        <f t="shared" si="1348"/>
        <v>110</v>
      </c>
      <c r="E10950" s="105">
        <f t="shared" si="1349"/>
        <v>0</v>
      </c>
      <c r="I10950" s="105">
        <f t="shared" si="1350"/>
        <v>0</v>
      </c>
      <c r="J10950" s="105">
        <f t="shared" si="1351"/>
        <v>0</v>
      </c>
      <c r="K10950" s="105">
        <f t="shared" si="1352"/>
        <v>0</v>
      </c>
      <c r="L10950" s="105">
        <f t="shared" si="1353"/>
        <v>0</v>
      </c>
      <c r="M10950">
        <v>0.04</v>
      </c>
      <c r="N10950">
        <f t="shared" si="1354"/>
        <v>3.3960531989175591E-3</v>
      </c>
    </row>
    <row r="10951" spans="1:14" x14ac:dyDescent="0.3">
      <c r="A10951">
        <f t="shared" si="1348"/>
        <v>110</v>
      </c>
      <c r="E10951" s="105">
        <f t="shared" si="1349"/>
        <v>0</v>
      </c>
      <c r="I10951" s="105">
        <f t="shared" si="1350"/>
        <v>0</v>
      </c>
      <c r="J10951" s="105">
        <f t="shared" si="1351"/>
        <v>0</v>
      </c>
      <c r="K10951" s="105">
        <f t="shared" si="1352"/>
        <v>0</v>
      </c>
      <c r="L10951" s="105">
        <f t="shared" si="1353"/>
        <v>0</v>
      </c>
      <c r="M10951">
        <v>0.04</v>
      </c>
      <c r="N10951">
        <f t="shared" si="1354"/>
        <v>3.3960531989175591E-3</v>
      </c>
    </row>
    <row r="10952" spans="1:14" x14ac:dyDescent="0.3">
      <c r="A10952">
        <f t="shared" si="1348"/>
        <v>110</v>
      </c>
      <c r="E10952" s="105">
        <f t="shared" si="1349"/>
        <v>0</v>
      </c>
      <c r="I10952" s="105">
        <f t="shared" si="1350"/>
        <v>0</v>
      </c>
      <c r="J10952" s="105">
        <f t="shared" si="1351"/>
        <v>0</v>
      </c>
      <c r="K10952" s="105">
        <f t="shared" si="1352"/>
        <v>0</v>
      </c>
      <c r="L10952" s="105">
        <f t="shared" si="1353"/>
        <v>0</v>
      </c>
      <c r="M10952">
        <v>0.04</v>
      </c>
      <c r="N10952">
        <f t="shared" si="1354"/>
        <v>3.3960531989175591E-3</v>
      </c>
    </row>
    <row r="10953" spans="1:14" x14ac:dyDescent="0.3">
      <c r="A10953">
        <f t="shared" si="1348"/>
        <v>110</v>
      </c>
      <c r="E10953" s="105">
        <f t="shared" si="1349"/>
        <v>0</v>
      </c>
      <c r="I10953" s="105">
        <f t="shared" si="1350"/>
        <v>0</v>
      </c>
      <c r="J10953" s="105">
        <f t="shared" si="1351"/>
        <v>0</v>
      </c>
      <c r="K10953" s="105">
        <f t="shared" si="1352"/>
        <v>0</v>
      </c>
      <c r="L10953" s="105">
        <f t="shared" si="1353"/>
        <v>0</v>
      </c>
      <c r="M10953">
        <v>0.04</v>
      </c>
      <c r="N10953">
        <f t="shared" si="1354"/>
        <v>3.3960531989175591E-3</v>
      </c>
    </row>
    <row r="10954" spans="1:14" x14ac:dyDescent="0.3">
      <c r="A10954">
        <f t="shared" si="1348"/>
        <v>110</v>
      </c>
      <c r="E10954" s="105">
        <f t="shared" si="1349"/>
        <v>0</v>
      </c>
      <c r="I10954" s="105">
        <f t="shared" si="1350"/>
        <v>0</v>
      </c>
      <c r="J10954" s="105">
        <f t="shared" si="1351"/>
        <v>0</v>
      </c>
      <c r="K10954" s="105">
        <f t="shared" si="1352"/>
        <v>0</v>
      </c>
      <c r="L10954" s="105">
        <f t="shared" si="1353"/>
        <v>0</v>
      </c>
      <c r="M10954">
        <v>0.04</v>
      </c>
      <c r="N10954">
        <f t="shared" si="1354"/>
        <v>3.3960531989175591E-3</v>
      </c>
    </row>
    <row r="10955" spans="1:14" x14ac:dyDescent="0.3">
      <c r="A10955">
        <f t="shared" si="1348"/>
        <v>110</v>
      </c>
      <c r="E10955" s="105">
        <f t="shared" si="1349"/>
        <v>0</v>
      </c>
      <c r="I10955" s="105">
        <f t="shared" si="1350"/>
        <v>0</v>
      </c>
      <c r="J10955" s="105">
        <f t="shared" si="1351"/>
        <v>0</v>
      </c>
      <c r="K10955" s="105">
        <f t="shared" si="1352"/>
        <v>0</v>
      </c>
      <c r="L10955" s="105">
        <f t="shared" si="1353"/>
        <v>0</v>
      </c>
      <c r="M10955">
        <v>0.04</v>
      </c>
      <c r="N10955">
        <f t="shared" si="1354"/>
        <v>3.3960531989175591E-3</v>
      </c>
    </row>
    <row r="10956" spans="1:14" x14ac:dyDescent="0.3">
      <c r="A10956">
        <f t="shared" si="1348"/>
        <v>110</v>
      </c>
      <c r="E10956" s="105">
        <f t="shared" si="1349"/>
        <v>0</v>
      </c>
      <c r="I10956" s="105">
        <f t="shared" si="1350"/>
        <v>0</v>
      </c>
      <c r="J10956" s="105">
        <f t="shared" si="1351"/>
        <v>0</v>
      </c>
      <c r="K10956" s="105">
        <f t="shared" si="1352"/>
        <v>0</v>
      </c>
      <c r="L10956" s="105">
        <f t="shared" si="1353"/>
        <v>0</v>
      </c>
      <c r="M10956">
        <v>0.04</v>
      </c>
      <c r="N10956">
        <f t="shared" si="1354"/>
        <v>3.3960531989175591E-3</v>
      </c>
    </row>
    <row r="10957" spans="1:14" x14ac:dyDescent="0.3">
      <c r="A10957">
        <f t="shared" si="1348"/>
        <v>110</v>
      </c>
      <c r="E10957" s="105">
        <f t="shared" si="1349"/>
        <v>0</v>
      </c>
      <c r="I10957" s="105">
        <f t="shared" si="1350"/>
        <v>0</v>
      </c>
      <c r="J10957" s="105">
        <f t="shared" si="1351"/>
        <v>0</v>
      </c>
      <c r="K10957" s="105">
        <f t="shared" si="1352"/>
        <v>0</v>
      </c>
      <c r="L10957" s="105">
        <f t="shared" si="1353"/>
        <v>0</v>
      </c>
      <c r="M10957">
        <v>0.04</v>
      </c>
      <c r="N10957">
        <f t="shared" si="1354"/>
        <v>3.3960531989175591E-3</v>
      </c>
    </row>
    <row r="10958" spans="1:14" x14ac:dyDescent="0.3">
      <c r="A10958">
        <f t="shared" si="1348"/>
        <v>110</v>
      </c>
      <c r="E10958" s="105">
        <f t="shared" si="1349"/>
        <v>0</v>
      </c>
      <c r="I10958" s="105">
        <f t="shared" si="1350"/>
        <v>0</v>
      </c>
      <c r="J10958" s="105">
        <f t="shared" si="1351"/>
        <v>0</v>
      </c>
      <c r="K10958" s="105">
        <f t="shared" si="1352"/>
        <v>0</v>
      </c>
      <c r="L10958" s="105">
        <f t="shared" si="1353"/>
        <v>0</v>
      </c>
      <c r="M10958">
        <v>0.04</v>
      </c>
      <c r="N10958">
        <f t="shared" si="1354"/>
        <v>3.3960531989175591E-3</v>
      </c>
    </row>
    <row r="10959" spans="1:14" x14ac:dyDescent="0.3">
      <c r="A10959">
        <f t="shared" si="1348"/>
        <v>110</v>
      </c>
      <c r="E10959" s="105">
        <f t="shared" si="1349"/>
        <v>0</v>
      </c>
      <c r="I10959" s="105">
        <f t="shared" si="1350"/>
        <v>0</v>
      </c>
      <c r="J10959" s="105">
        <f t="shared" si="1351"/>
        <v>0</v>
      </c>
      <c r="K10959" s="105">
        <f t="shared" si="1352"/>
        <v>0</v>
      </c>
      <c r="L10959" s="105">
        <f t="shared" si="1353"/>
        <v>0</v>
      </c>
      <c r="M10959">
        <v>0.04</v>
      </c>
      <c r="N10959">
        <f t="shared" si="1354"/>
        <v>3.3960531989175591E-3</v>
      </c>
    </row>
    <row r="10960" spans="1:14" x14ac:dyDescent="0.3">
      <c r="A10960">
        <f t="shared" si="1348"/>
        <v>110</v>
      </c>
      <c r="E10960" s="105">
        <f t="shared" si="1349"/>
        <v>0</v>
      </c>
      <c r="I10960" s="105">
        <f t="shared" si="1350"/>
        <v>0</v>
      </c>
      <c r="J10960" s="105">
        <f t="shared" si="1351"/>
        <v>0</v>
      </c>
      <c r="K10960" s="105">
        <f t="shared" si="1352"/>
        <v>0</v>
      </c>
      <c r="L10960" s="105">
        <f t="shared" si="1353"/>
        <v>0</v>
      </c>
      <c r="M10960">
        <v>0.04</v>
      </c>
      <c r="N10960">
        <f t="shared" si="1354"/>
        <v>3.3960531989175591E-3</v>
      </c>
    </row>
    <row r="10961" spans="1:14" x14ac:dyDescent="0.3">
      <c r="A10961">
        <f t="shared" si="1348"/>
        <v>110</v>
      </c>
      <c r="E10961" s="105">
        <f t="shared" si="1349"/>
        <v>0</v>
      </c>
      <c r="I10961" s="105">
        <f t="shared" si="1350"/>
        <v>0</v>
      </c>
      <c r="J10961" s="105">
        <f t="shared" si="1351"/>
        <v>0</v>
      </c>
      <c r="K10961" s="105">
        <f t="shared" si="1352"/>
        <v>0</v>
      </c>
      <c r="L10961" s="105">
        <f t="shared" si="1353"/>
        <v>0</v>
      </c>
      <c r="M10961">
        <v>0.04</v>
      </c>
      <c r="N10961">
        <f t="shared" si="1354"/>
        <v>3.3960531989175591E-3</v>
      </c>
    </row>
    <row r="10962" spans="1:14" x14ac:dyDescent="0.3">
      <c r="A10962">
        <f t="shared" si="1348"/>
        <v>110</v>
      </c>
      <c r="E10962" s="105">
        <f t="shared" si="1349"/>
        <v>0</v>
      </c>
      <c r="I10962" s="105">
        <f t="shared" si="1350"/>
        <v>0</v>
      </c>
      <c r="J10962" s="105">
        <f t="shared" si="1351"/>
        <v>0</v>
      </c>
      <c r="K10962" s="105">
        <f t="shared" si="1352"/>
        <v>0</v>
      </c>
      <c r="L10962" s="105">
        <f t="shared" si="1353"/>
        <v>0</v>
      </c>
      <c r="M10962">
        <v>0.04</v>
      </c>
      <c r="N10962">
        <f t="shared" si="1354"/>
        <v>3.3960531989175591E-3</v>
      </c>
    </row>
    <row r="10963" spans="1:14" x14ac:dyDescent="0.3">
      <c r="A10963">
        <f t="shared" si="1348"/>
        <v>110</v>
      </c>
      <c r="E10963" s="105">
        <f t="shared" si="1349"/>
        <v>0</v>
      </c>
      <c r="I10963" s="105">
        <f t="shared" si="1350"/>
        <v>0</v>
      </c>
      <c r="J10963" s="105">
        <f t="shared" si="1351"/>
        <v>0</v>
      </c>
      <c r="K10963" s="105">
        <f t="shared" si="1352"/>
        <v>0</v>
      </c>
      <c r="L10963" s="105">
        <f t="shared" si="1353"/>
        <v>0</v>
      </c>
      <c r="M10963">
        <v>0.04</v>
      </c>
      <c r="N10963">
        <f t="shared" si="1354"/>
        <v>3.3960531989175591E-3</v>
      </c>
    </row>
    <row r="10964" spans="1:14" x14ac:dyDescent="0.3">
      <c r="A10964">
        <f t="shared" si="1348"/>
        <v>110</v>
      </c>
      <c r="E10964" s="105">
        <f t="shared" si="1349"/>
        <v>0</v>
      </c>
      <c r="I10964" s="105">
        <f t="shared" si="1350"/>
        <v>0</v>
      </c>
      <c r="J10964" s="105">
        <f t="shared" si="1351"/>
        <v>0</v>
      </c>
      <c r="K10964" s="105">
        <f t="shared" si="1352"/>
        <v>0</v>
      </c>
      <c r="L10964" s="105">
        <f t="shared" si="1353"/>
        <v>0</v>
      </c>
      <c r="M10964">
        <v>0.04</v>
      </c>
      <c r="N10964">
        <f t="shared" si="1354"/>
        <v>3.3960531989175591E-3</v>
      </c>
    </row>
    <row r="10965" spans="1:14" x14ac:dyDescent="0.3">
      <c r="A10965">
        <f t="shared" si="1348"/>
        <v>110</v>
      </c>
      <c r="E10965" s="105">
        <f t="shared" si="1349"/>
        <v>0</v>
      </c>
      <c r="I10965" s="105">
        <f t="shared" si="1350"/>
        <v>0</v>
      </c>
      <c r="J10965" s="105">
        <f t="shared" si="1351"/>
        <v>0</v>
      </c>
      <c r="K10965" s="105">
        <f t="shared" si="1352"/>
        <v>0</v>
      </c>
      <c r="L10965" s="105">
        <f t="shared" si="1353"/>
        <v>0</v>
      </c>
      <c r="M10965">
        <v>0.04</v>
      </c>
      <c r="N10965">
        <f t="shared" si="1354"/>
        <v>3.3960531989175591E-3</v>
      </c>
    </row>
    <row r="10966" spans="1:14" x14ac:dyDescent="0.3">
      <c r="A10966">
        <f t="shared" si="1348"/>
        <v>110</v>
      </c>
      <c r="E10966" s="105">
        <f t="shared" si="1349"/>
        <v>0</v>
      </c>
      <c r="I10966" s="105">
        <f t="shared" si="1350"/>
        <v>0</v>
      </c>
      <c r="J10966" s="105">
        <f t="shared" si="1351"/>
        <v>0</v>
      </c>
      <c r="K10966" s="105">
        <f t="shared" si="1352"/>
        <v>0</v>
      </c>
      <c r="L10966" s="105">
        <f t="shared" si="1353"/>
        <v>0</v>
      </c>
      <c r="M10966">
        <v>0.04</v>
      </c>
      <c r="N10966">
        <f t="shared" si="1354"/>
        <v>3.3960531989175591E-3</v>
      </c>
    </row>
    <row r="10967" spans="1:14" x14ac:dyDescent="0.3">
      <c r="A10967">
        <f t="shared" si="1348"/>
        <v>110</v>
      </c>
      <c r="E10967" s="105">
        <f t="shared" si="1349"/>
        <v>0</v>
      </c>
      <c r="I10967" s="105">
        <f t="shared" si="1350"/>
        <v>0</v>
      </c>
      <c r="J10967" s="105">
        <f t="shared" si="1351"/>
        <v>0</v>
      </c>
      <c r="K10967" s="105">
        <f t="shared" si="1352"/>
        <v>0</v>
      </c>
      <c r="L10967" s="105">
        <f t="shared" si="1353"/>
        <v>0</v>
      </c>
      <c r="M10967">
        <v>0.04</v>
      </c>
      <c r="N10967">
        <f t="shared" si="1354"/>
        <v>3.3960531989175591E-3</v>
      </c>
    </row>
    <row r="10968" spans="1:14" x14ac:dyDescent="0.3">
      <c r="A10968">
        <f t="shared" si="1348"/>
        <v>110</v>
      </c>
      <c r="E10968" s="105">
        <f t="shared" si="1349"/>
        <v>0</v>
      </c>
      <c r="I10968" s="105">
        <f t="shared" si="1350"/>
        <v>0</v>
      </c>
      <c r="J10968" s="105">
        <f t="shared" si="1351"/>
        <v>0</v>
      </c>
      <c r="K10968" s="105">
        <f t="shared" si="1352"/>
        <v>0</v>
      </c>
      <c r="L10968" s="105">
        <f t="shared" si="1353"/>
        <v>0</v>
      </c>
      <c r="M10968">
        <v>0.04</v>
      </c>
      <c r="N10968">
        <f t="shared" si="1354"/>
        <v>3.3960531989175591E-3</v>
      </c>
    </row>
    <row r="10969" spans="1:14" x14ac:dyDescent="0.3">
      <c r="A10969">
        <f t="shared" si="1348"/>
        <v>110</v>
      </c>
      <c r="E10969" s="105">
        <f t="shared" si="1349"/>
        <v>0</v>
      </c>
      <c r="I10969" s="105">
        <f t="shared" si="1350"/>
        <v>0</v>
      </c>
      <c r="J10969" s="105">
        <f t="shared" si="1351"/>
        <v>0</v>
      </c>
      <c r="K10969" s="105">
        <f t="shared" si="1352"/>
        <v>0</v>
      </c>
      <c r="L10969" s="105">
        <f t="shared" si="1353"/>
        <v>0</v>
      </c>
      <c r="M10969">
        <v>0.04</v>
      </c>
      <c r="N10969">
        <f t="shared" si="1354"/>
        <v>3.3960531989175591E-3</v>
      </c>
    </row>
    <row r="10970" spans="1:14" x14ac:dyDescent="0.3">
      <c r="A10970">
        <f t="shared" si="1348"/>
        <v>110</v>
      </c>
      <c r="E10970" s="105">
        <f t="shared" si="1349"/>
        <v>0</v>
      </c>
      <c r="I10970" s="105">
        <f t="shared" si="1350"/>
        <v>0</v>
      </c>
      <c r="J10970" s="105">
        <f t="shared" si="1351"/>
        <v>0</v>
      </c>
      <c r="K10970" s="105">
        <f t="shared" si="1352"/>
        <v>0</v>
      </c>
      <c r="L10970" s="105">
        <f t="shared" si="1353"/>
        <v>0</v>
      </c>
      <c r="M10970">
        <v>0.04</v>
      </c>
      <c r="N10970">
        <f t="shared" si="1354"/>
        <v>3.3960531989175591E-3</v>
      </c>
    </row>
    <row r="10971" spans="1:14" x14ac:dyDescent="0.3">
      <c r="A10971">
        <f t="shared" si="1348"/>
        <v>110</v>
      </c>
      <c r="E10971" s="105">
        <f t="shared" si="1349"/>
        <v>0</v>
      </c>
      <c r="I10971" s="105">
        <f t="shared" si="1350"/>
        <v>0</v>
      </c>
      <c r="J10971" s="105">
        <f t="shared" si="1351"/>
        <v>0</v>
      </c>
      <c r="K10971" s="105">
        <f t="shared" si="1352"/>
        <v>0</v>
      </c>
      <c r="L10971" s="105">
        <f t="shared" si="1353"/>
        <v>0</v>
      </c>
      <c r="M10971">
        <v>0.04</v>
      </c>
      <c r="N10971">
        <f t="shared" si="1354"/>
        <v>3.3960531989175591E-3</v>
      </c>
    </row>
    <row r="10972" spans="1:14" x14ac:dyDescent="0.3">
      <c r="A10972">
        <f t="shared" si="1348"/>
        <v>110</v>
      </c>
      <c r="E10972" s="105">
        <f t="shared" si="1349"/>
        <v>0</v>
      </c>
      <c r="I10972" s="105">
        <f t="shared" si="1350"/>
        <v>0</v>
      </c>
      <c r="J10972" s="105">
        <f t="shared" si="1351"/>
        <v>0</v>
      </c>
      <c r="K10972" s="105">
        <f t="shared" si="1352"/>
        <v>0</v>
      </c>
      <c r="L10972" s="105">
        <f t="shared" si="1353"/>
        <v>0</v>
      </c>
      <c r="M10972">
        <v>0.04</v>
      </c>
      <c r="N10972">
        <f t="shared" si="1354"/>
        <v>3.3960531989175591E-3</v>
      </c>
    </row>
    <row r="10973" spans="1:14" x14ac:dyDescent="0.3">
      <c r="A10973">
        <f t="shared" si="1348"/>
        <v>110</v>
      </c>
      <c r="E10973" s="105">
        <f t="shared" si="1349"/>
        <v>0</v>
      </c>
      <c r="I10973" s="105">
        <f t="shared" si="1350"/>
        <v>0</v>
      </c>
      <c r="J10973" s="105">
        <f t="shared" si="1351"/>
        <v>0</v>
      </c>
      <c r="K10973" s="105">
        <f t="shared" si="1352"/>
        <v>0</v>
      </c>
      <c r="L10973" s="105">
        <f t="shared" si="1353"/>
        <v>0</v>
      </c>
      <c r="M10973">
        <v>0.04</v>
      </c>
      <c r="N10973">
        <f t="shared" si="1354"/>
        <v>3.3960531989175591E-3</v>
      </c>
    </row>
    <row r="10974" spans="1:14" x14ac:dyDescent="0.3">
      <c r="A10974">
        <f t="shared" si="1348"/>
        <v>110</v>
      </c>
      <c r="E10974" s="105">
        <f t="shared" si="1349"/>
        <v>0</v>
      </c>
      <c r="I10974" s="105">
        <f t="shared" si="1350"/>
        <v>0</v>
      </c>
      <c r="J10974" s="105">
        <f t="shared" si="1351"/>
        <v>0</v>
      </c>
      <c r="K10974" s="105">
        <f t="shared" si="1352"/>
        <v>0</v>
      </c>
      <c r="L10974" s="105">
        <f t="shared" si="1353"/>
        <v>0</v>
      </c>
      <c r="M10974">
        <v>0.04</v>
      </c>
      <c r="N10974">
        <f t="shared" si="1354"/>
        <v>3.3960531989175591E-3</v>
      </c>
    </row>
    <row r="10975" spans="1:14" x14ac:dyDescent="0.3">
      <c r="A10975">
        <f t="shared" si="1348"/>
        <v>110</v>
      </c>
      <c r="E10975" s="105">
        <f t="shared" si="1349"/>
        <v>0</v>
      </c>
      <c r="I10975" s="105">
        <f t="shared" si="1350"/>
        <v>0</v>
      </c>
      <c r="J10975" s="105">
        <f t="shared" si="1351"/>
        <v>0</v>
      </c>
      <c r="K10975" s="105">
        <f t="shared" si="1352"/>
        <v>0</v>
      </c>
      <c r="L10975" s="105">
        <f t="shared" si="1353"/>
        <v>0</v>
      </c>
      <c r="M10975">
        <v>0.04</v>
      </c>
      <c r="N10975">
        <f t="shared" si="1354"/>
        <v>3.3960531989175591E-3</v>
      </c>
    </row>
    <row r="10976" spans="1:14" x14ac:dyDescent="0.3">
      <c r="A10976">
        <f t="shared" si="1348"/>
        <v>110</v>
      </c>
      <c r="E10976" s="105">
        <f t="shared" si="1349"/>
        <v>0</v>
      </c>
      <c r="I10976" s="105">
        <f t="shared" si="1350"/>
        <v>0</v>
      </c>
      <c r="J10976" s="105">
        <f t="shared" si="1351"/>
        <v>0</v>
      </c>
      <c r="K10976" s="105">
        <f t="shared" si="1352"/>
        <v>0</v>
      </c>
      <c r="L10976" s="105">
        <f t="shared" si="1353"/>
        <v>0</v>
      </c>
      <c r="M10976">
        <v>0.04</v>
      </c>
      <c r="N10976">
        <f t="shared" si="1354"/>
        <v>3.3960531989175591E-3</v>
      </c>
    </row>
    <row r="10977" spans="1:14" x14ac:dyDescent="0.3">
      <c r="A10977">
        <f t="shared" si="1348"/>
        <v>110</v>
      </c>
      <c r="E10977" s="105">
        <f t="shared" si="1349"/>
        <v>0</v>
      </c>
      <c r="I10977" s="105">
        <f t="shared" si="1350"/>
        <v>0</v>
      </c>
      <c r="J10977" s="105">
        <f t="shared" si="1351"/>
        <v>0</v>
      </c>
      <c r="K10977" s="105">
        <f t="shared" si="1352"/>
        <v>0</v>
      </c>
      <c r="L10977" s="105">
        <f t="shared" si="1353"/>
        <v>0</v>
      </c>
      <c r="M10977">
        <v>0.04</v>
      </c>
      <c r="N10977">
        <f t="shared" si="1354"/>
        <v>3.3960531989175591E-3</v>
      </c>
    </row>
    <row r="10978" spans="1:14" x14ac:dyDescent="0.3">
      <c r="A10978">
        <f t="shared" si="1348"/>
        <v>110</v>
      </c>
      <c r="E10978" s="105">
        <f t="shared" si="1349"/>
        <v>0</v>
      </c>
      <c r="I10978" s="105">
        <f t="shared" si="1350"/>
        <v>0</v>
      </c>
      <c r="J10978" s="105">
        <f t="shared" si="1351"/>
        <v>0</v>
      </c>
      <c r="K10978" s="105">
        <f t="shared" si="1352"/>
        <v>0</v>
      </c>
      <c r="L10978" s="105">
        <f t="shared" si="1353"/>
        <v>0</v>
      </c>
      <c r="M10978">
        <v>0.04</v>
      </c>
      <c r="N10978">
        <f t="shared" si="1354"/>
        <v>3.3960531989175591E-3</v>
      </c>
    </row>
    <row r="10979" spans="1:14" x14ac:dyDescent="0.3">
      <c r="A10979">
        <f t="shared" si="1348"/>
        <v>110</v>
      </c>
      <c r="E10979" s="105">
        <f t="shared" si="1349"/>
        <v>0</v>
      </c>
      <c r="I10979" s="105">
        <f t="shared" si="1350"/>
        <v>0</v>
      </c>
      <c r="J10979" s="105">
        <f t="shared" si="1351"/>
        <v>0</v>
      </c>
      <c r="K10979" s="105">
        <f t="shared" si="1352"/>
        <v>0</v>
      </c>
      <c r="L10979" s="105">
        <f t="shared" si="1353"/>
        <v>0</v>
      </c>
      <c r="M10979">
        <v>0.04</v>
      </c>
      <c r="N10979">
        <f t="shared" si="1354"/>
        <v>3.3960531989175591E-3</v>
      </c>
    </row>
    <row r="10980" spans="1:14" x14ac:dyDescent="0.3">
      <c r="A10980">
        <f t="shared" si="1348"/>
        <v>110</v>
      </c>
      <c r="E10980" s="105">
        <f t="shared" si="1349"/>
        <v>0</v>
      </c>
      <c r="I10980" s="105">
        <f t="shared" si="1350"/>
        <v>0</v>
      </c>
      <c r="J10980" s="105">
        <f t="shared" si="1351"/>
        <v>0</v>
      </c>
      <c r="K10980" s="105">
        <f t="shared" si="1352"/>
        <v>0</v>
      </c>
      <c r="L10980" s="105">
        <f t="shared" si="1353"/>
        <v>0</v>
      </c>
      <c r="M10980">
        <v>0.04</v>
      </c>
      <c r="N10980">
        <f t="shared" si="1354"/>
        <v>3.3960531989175591E-3</v>
      </c>
    </row>
    <row r="10981" spans="1:14" x14ac:dyDescent="0.3">
      <c r="A10981">
        <f t="shared" si="1348"/>
        <v>110</v>
      </c>
      <c r="E10981" s="105">
        <f t="shared" si="1349"/>
        <v>0</v>
      </c>
      <c r="I10981" s="105">
        <f t="shared" si="1350"/>
        <v>0</v>
      </c>
      <c r="J10981" s="105">
        <f t="shared" si="1351"/>
        <v>0</v>
      </c>
      <c r="K10981" s="105">
        <f t="shared" si="1352"/>
        <v>0</v>
      </c>
      <c r="L10981" s="105">
        <f t="shared" si="1353"/>
        <v>0</v>
      </c>
      <c r="M10981">
        <v>0.04</v>
      </c>
      <c r="N10981">
        <f t="shared" si="1354"/>
        <v>3.3960531989175591E-3</v>
      </c>
    </row>
    <row r="10982" spans="1:14" x14ac:dyDescent="0.3">
      <c r="A10982">
        <f t="shared" si="1348"/>
        <v>110</v>
      </c>
      <c r="E10982" s="105">
        <f t="shared" si="1349"/>
        <v>0</v>
      </c>
      <c r="I10982" s="105">
        <f t="shared" si="1350"/>
        <v>0</v>
      </c>
      <c r="J10982" s="105">
        <f t="shared" si="1351"/>
        <v>0</v>
      </c>
      <c r="K10982" s="105">
        <f t="shared" si="1352"/>
        <v>0</v>
      </c>
      <c r="L10982" s="105">
        <f t="shared" si="1353"/>
        <v>0</v>
      </c>
      <c r="M10982">
        <v>0.04</v>
      </c>
      <c r="N10982">
        <f t="shared" si="1354"/>
        <v>3.3960531989175591E-3</v>
      </c>
    </row>
    <row r="10983" spans="1:14" x14ac:dyDescent="0.3">
      <c r="A10983">
        <f t="shared" ref="A10983:A11046" si="1355">IF(COUNTIF(A10883:A10982,A10982)=100, A10982+1,A10982)</f>
        <v>110</v>
      </c>
      <c r="E10983" s="105">
        <f t="shared" ref="E10983:E11046" si="1356">MAX(0, E10883-K10883-L10883)</f>
        <v>0</v>
      </c>
      <c r="I10983" s="105">
        <f t="shared" ref="I10983:I11046" si="1357">IF(E10983&lt;I10883,J10983 + E10983, I10883)</f>
        <v>0</v>
      </c>
      <c r="J10983" s="105">
        <f t="shared" si="1351"/>
        <v>0</v>
      </c>
      <c r="K10983" s="105">
        <f t="shared" si="1352"/>
        <v>0</v>
      </c>
      <c r="L10983" s="105">
        <f t="shared" si="1353"/>
        <v>0</v>
      </c>
      <c r="M10983">
        <v>0.04</v>
      </c>
      <c r="N10983">
        <f t="shared" si="1354"/>
        <v>3.3960531989175591E-3</v>
      </c>
    </row>
    <row r="10984" spans="1:14" x14ac:dyDescent="0.3">
      <c r="A10984">
        <f t="shared" si="1355"/>
        <v>110</v>
      </c>
      <c r="E10984" s="105">
        <f t="shared" si="1356"/>
        <v>0</v>
      </c>
      <c r="I10984" s="105">
        <f t="shared" si="1357"/>
        <v>0</v>
      </c>
      <c r="J10984" s="105">
        <f t="shared" si="1351"/>
        <v>0</v>
      </c>
      <c r="K10984" s="105">
        <f t="shared" si="1352"/>
        <v>0</v>
      </c>
      <c r="L10984" s="105">
        <f t="shared" si="1353"/>
        <v>0</v>
      </c>
      <c r="M10984">
        <v>0.04</v>
      </c>
      <c r="N10984">
        <f t="shared" si="1354"/>
        <v>3.3960531989175591E-3</v>
      </c>
    </row>
    <row r="10985" spans="1:14" x14ac:dyDescent="0.3">
      <c r="A10985">
        <f t="shared" si="1355"/>
        <v>110</v>
      </c>
      <c r="E10985" s="105">
        <f t="shared" si="1356"/>
        <v>0</v>
      </c>
      <c r="I10985" s="105">
        <f t="shared" si="1357"/>
        <v>0</v>
      </c>
      <c r="J10985" s="105">
        <f t="shared" si="1351"/>
        <v>0</v>
      </c>
      <c r="K10985" s="105">
        <f t="shared" si="1352"/>
        <v>0</v>
      </c>
      <c r="L10985" s="105">
        <f t="shared" si="1353"/>
        <v>0</v>
      </c>
      <c r="M10985">
        <v>0.04</v>
      </c>
      <c r="N10985">
        <f t="shared" si="1354"/>
        <v>3.3960531989175591E-3</v>
      </c>
    </row>
    <row r="10986" spans="1:14" x14ac:dyDescent="0.3">
      <c r="A10986">
        <f t="shared" si="1355"/>
        <v>110</v>
      </c>
      <c r="E10986" s="105">
        <f t="shared" si="1356"/>
        <v>0</v>
      </c>
      <c r="I10986" s="105">
        <f t="shared" si="1357"/>
        <v>0</v>
      </c>
      <c r="J10986" s="105">
        <f t="shared" si="1351"/>
        <v>0</v>
      </c>
      <c r="K10986" s="105">
        <f t="shared" si="1352"/>
        <v>0</v>
      </c>
      <c r="L10986" s="105">
        <f t="shared" si="1353"/>
        <v>0</v>
      </c>
      <c r="M10986">
        <v>0.04</v>
      </c>
      <c r="N10986">
        <f t="shared" si="1354"/>
        <v>3.3960531989175591E-3</v>
      </c>
    </row>
    <row r="10987" spans="1:14" x14ac:dyDescent="0.3">
      <c r="A10987">
        <f t="shared" si="1355"/>
        <v>110</v>
      </c>
      <c r="E10987" s="105">
        <f t="shared" si="1356"/>
        <v>0</v>
      </c>
      <c r="I10987" s="105">
        <f t="shared" si="1357"/>
        <v>0</v>
      </c>
      <c r="J10987" s="105">
        <f t="shared" si="1351"/>
        <v>0</v>
      </c>
      <c r="K10987" s="105">
        <f t="shared" si="1352"/>
        <v>0</v>
      </c>
      <c r="L10987" s="105">
        <f t="shared" si="1353"/>
        <v>0</v>
      </c>
      <c r="M10987">
        <v>0.04</v>
      </c>
      <c r="N10987">
        <f t="shared" si="1354"/>
        <v>3.3960531989175591E-3</v>
      </c>
    </row>
    <row r="10988" spans="1:14" x14ac:dyDescent="0.3">
      <c r="A10988">
        <f t="shared" si="1355"/>
        <v>110</v>
      </c>
      <c r="E10988" s="105">
        <f t="shared" si="1356"/>
        <v>0</v>
      </c>
      <c r="I10988" s="105">
        <f t="shared" si="1357"/>
        <v>0</v>
      </c>
      <c r="J10988" s="105">
        <f t="shared" si="1351"/>
        <v>0</v>
      </c>
      <c r="K10988" s="105">
        <f t="shared" si="1352"/>
        <v>0</v>
      </c>
      <c r="L10988" s="105">
        <f t="shared" si="1353"/>
        <v>0</v>
      </c>
      <c r="M10988">
        <v>0.04</v>
      </c>
      <c r="N10988">
        <f t="shared" si="1354"/>
        <v>3.3960531989175591E-3</v>
      </c>
    </row>
    <row r="10989" spans="1:14" x14ac:dyDescent="0.3">
      <c r="A10989">
        <f t="shared" si="1355"/>
        <v>110</v>
      </c>
      <c r="E10989" s="105">
        <f t="shared" si="1356"/>
        <v>0</v>
      </c>
      <c r="I10989" s="105">
        <f t="shared" si="1357"/>
        <v>0</v>
      </c>
      <c r="J10989" s="105">
        <f t="shared" si="1351"/>
        <v>0</v>
      </c>
      <c r="K10989" s="105">
        <f t="shared" si="1352"/>
        <v>0</v>
      </c>
      <c r="L10989" s="105">
        <f t="shared" si="1353"/>
        <v>0</v>
      </c>
      <c r="M10989">
        <v>0.04</v>
      </c>
      <c r="N10989">
        <f t="shared" si="1354"/>
        <v>3.3960531989175591E-3</v>
      </c>
    </row>
    <row r="10990" spans="1:14" x14ac:dyDescent="0.3">
      <c r="A10990">
        <f t="shared" si="1355"/>
        <v>110</v>
      </c>
      <c r="E10990" s="105">
        <f t="shared" si="1356"/>
        <v>0</v>
      </c>
      <c r="I10990" s="105">
        <f t="shared" si="1357"/>
        <v>0</v>
      </c>
      <c r="J10990" s="105">
        <f t="shared" si="1351"/>
        <v>0</v>
      </c>
      <c r="K10990" s="105">
        <f t="shared" si="1352"/>
        <v>0</v>
      </c>
      <c r="L10990" s="105">
        <f t="shared" si="1353"/>
        <v>0</v>
      </c>
      <c r="M10990">
        <v>0.04</v>
      </c>
      <c r="N10990">
        <f t="shared" si="1354"/>
        <v>3.3960531989175591E-3</v>
      </c>
    </row>
    <row r="10991" spans="1:14" x14ac:dyDescent="0.3">
      <c r="A10991">
        <f t="shared" si="1355"/>
        <v>110</v>
      </c>
      <c r="E10991" s="105">
        <f t="shared" si="1356"/>
        <v>0</v>
      </c>
      <c r="I10991" s="105">
        <f t="shared" si="1357"/>
        <v>0</v>
      </c>
      <c r="J10991" s="105">
        <f t="shared" si="1351"/>
        <v>0</v>
      </c>
      <c r="K10991" s="105">
        <f t="shared" si="1352"/>
        <v>0</v>
      </c>
      <c r="L10991" s="105">
        <f t="shared" si="1353"/>
        <v>0</v>
      </c>
      <c r="M10991">
        <v>0.04</v>
      </c>
      <c r="N10991">
        <f t="shared" si="1354"/>
        <v>3.3960531989175591E-3</v>
      </c>
    </row>
    <row r="10992" spans="1:14" x14ac:dyDescent="0.3">
      <c r="A10992">
        <f t="shared" si="1355"/>
        <v>110</v>
      </c>
      <c r="E10992" s="105">
        <f t="shared" si="1356"/>
        <v>0</v>
      </c>
      <c r="I10992" s="105">
        <f t="shared" si="1357"/>
        <v>0</v>
      </c>
      <c r="J10992" s="105">
        <f t="shared" si="1351"/>
        <v>0</v>
      </c>
      <c r="K10992" s="105">
        <f t="shared" si="1352"/>
        <v>0</v>
      </c>
      <c r="L10992" s="105">
        <f t="shared" si="1353"/>
        <v>0</v>
      </c>
      <c r="M10992">
        <v>0.04</v>
      </c>
      <c r="N10992">
        <f t="shared" si="1354"/>
        <v>3.3960531989175591E-3</v>
      </c>
    </row>
    <row r="10993" spans="1:15" x14ac:dyDescent="0.3">
      <c r="A10993">
        <f t="shared" si="1355"/>
        <v>110</v>
      </c>
      <c r="E10993" s="105">
        <f t="shared" si="1356"/>
        <v>0</v>
      </c>
      <c r="I10993" s="105">
        <f t="shared" si="1357"/>
        <v>0</v>
      </c>
      <c r="J10993" s="105">
        <f t="shared" si="1351"/>
        <v>0</v>
      </c>
      <c r="K10993" s="105">
        <f t="shared" si="1352"/>
        <v>0</v>
      </c>
      <c r="L10993" s="105">
        <f t="shared" si="1353"/>
        <v>0</v>
      </c>
      <c r="M10993">
        <v>0.04</v>
      </c>
      <c r="N10993">
        <f t="shared" si="1354"/>
        <v>3.3960531989175591E-3</v>
      </c>
    </row>
    <row r="10994" spans="1:15" x14ac:dyDescent="0.3">
      <c r="A10994">
        <f t="shared" si="1355"/>
        <v>110</v>
      </c>
      <c r="E10994" s="105">
        <f t="shared" si="1356"/>
        <v>0</v>
      </c>
      <c r="I10994" s="105">
        <f t="shared" si="1357"/>
        <v>0</v>
      </c>
      <c r="J10994" s="105">
        <f t="shared" si="1351"/>
        <v>0</v>
      </c>
      <c r="K10994" s="105">
        <f t="shared" si="1352"/>
        <v>0</v>
      </c>
      <c r="L10994" s="105">
        <f t="shared" si="1353"/>
        <v>0</v>
      </c>
      <c r="M10994">
        <v>0.04</v>
      </c>
      <c r="N10994">
        <f t="shared" si="1354"/>
        <v>3.3960531989175591E-3</v>
      </c>
    </row>
    <row r="10995" spans="1:15" x14ac:dyDescent="0.3">
      <c r="A10995">
        <f t="shared" si="1355"/>
        <v>110</v>
      </c>
      <c r="E10995" s="105">
        <f t="shared" si="1356"/>
        <v>0</v>
      </c>
      <c r="I10995" s="105">
        <f t="shared" si="1357"/>
        <v>0</v>
      </c>
      <c r="J10995" s="105">
        <f t="shared" si="1351"/>
        <v>0</v>
      </c>
      <c r="K10995" s="105">
        <f t="shared" si="1352"/>
        <v>0</v>
      </c>
      <c r="L10995" s="105">
        <f t="shared" si="1353"/>
        <v>0</v>
      </c>
      <c r="M10995">
        <v>0.04</v>
      </c>
      <c r="N10995">
        <f t="shared" si="1354"/>
        <v>3.3960531989175591E-3</v>
      </c>
    </row>
    <row r="10996" spans="1:15" x14ac:dyDescent="0.3">
      <c r="A10996">
        <f t="shared" si="1355"/>
        <v>110</v>
      </c>
      <c r="E10996" s="105">
        <f t="shared" si="1356"/>
        <v>0</v>
      </c>
      <c r="I10996" s="105">
        <f t="shared" si="1357"/>
        <v>0</v>
      </c>
      <c r="J10996" s="105">
        <f t="shared" si="1351"/>
        <v>0</v>
      </c>
      <c r="K10996" s="105">
        <f t="shared" si="1352"/>
        <v>0</v>
      </c>
      <c r="L10996" s="105">
        <f t="shared" si="1353"/>
        <v>0</v>
      </c>
      <c r="M10996">
        <v>0.04</v>
      </c>
      <c r="N10996">
        <f t="shared" si="1354"/>
        <v>3.3960531989175591E-3</v>
      </c>
    </row>
    <row r="10997" spans="1:15" x14ac:dyDescent="0.3">
      <c r="A10997">
        <f t="shared" si="1355"/>
        <v>110</v>
      </c>
      <c r="E10997" s="105">
        <f t="shared" si="1356"/>
        <v>0</v>
      </c>
      <c r="I10997" s="105">
        <f t="shared" si="1357"/>
        <v>0</v>
      </c>
      <c r="J10997" s="105">
        <f t="shared" si="1351"/>
        <v>0</v>
      </c>
      <c r="K10997" s="105">
        <f t="shared" si="1352"/>
        <v>0</v>
      </c>
      <c r="L10997" s="105">
        <f t="shared" si="1353"/>
        <v>0</v>
      </c>
      <c r="M10997">
        <v>0.04</v>
      </c>
      <c r="N10997">
        <f t="shared" si="1354"/>
        <v>3.3960531989175591E-3</v>
      </c>
    </row>
    <row r="10998" spans="1:15" x14ac:dyDescent="0.3">
      <c r="A10998">
        <f t="shared" si="1355"/>
        <v>110</v>
      </c>
      <c r="E10998" s="105">
        <f t="shared" si="1356"/>
        <v>0</v>
      </c>
      <c r="I10998" s="105">
        <f t="shared" si="1357"/>
        <v>0</v>
      </c>
      <c r="J10998" s="105">
        <f t="shared" si="1351"/>
        <v>0</v>
      </c>
      <c r="K10998" s="105">
        <f t="shared" si="1352"/>
        <v>0</v>
      </c>
      <c r="L10998" s="105">
        <f t="shared" si="1353"/>
        <v>0</v>
      </c>
      <c r="M10998">
        <v>0.04</v>
      </c>
      <c r="N10998">
        <f t="shared" si="1354"/>
        <v>3.3960531989175591E-3</v>
      </c>
    </row>
    <row r="10999" spans="1:15" x14ac:dyDescent="0.3">
      <c r="A10999">
        <f t="shared" si="1355"/>
        <v>110</v>
      </c>
      <c r="E10999" s="105">
        <f t="shared" si="1356"/>
        <v>0</v>
      </c>
      <c r="I10999" s="105">
        <f t="shared" si="1357"/>
        <v>0</v>
      </c>
      <c r="J10999" s="105">
        <f t="shared" si="1351"/>
        <v>0</v>
      </c>
      <c r="K10999" s="105">
        <f t="shared" si="1352"/>
        <v>0</v>
      </c>
      <c r="L10999" s="105">
        <f t="shared" si="1353"/>
        <v>0</v>
      </c>
      <c r="M10999">
        <v>0.04</v>
      </c>
      <c r="N10999">
        <f t="shared" si="1354"/>
        <v>3.3960531989175591E-3</v>
      </c>
    </row>
    <row r="11000" spans="1:15" x14ac:dyDescent="0.3">
      <c r="A11000">
        <f t="shared" si="1355"/>
        <v>110</v>
      </c>
      <c r="E11000" s="105">
        <f t="shared" si="1356"/>
        <v>0</v>
      </c>
      <c r="I11000" s="105">
        <f t="shared" si="1357"/>
        <v>0</v>
      </c>
      <c r="J11000" s="105">
        <f t="shared" si="1351"/>
        <v>0</v>
      </c>
      <c r="K11000" s="105">
        <f t="shared" si="1352"/>
        <v>0</v>
      </c>
      <c r="L11000" s="105">
        <f t="shared" si="1353"/>
        <v>0</v>
      </c>
      <c r="M11000">
        <v>0.04</v>
      </c>
      <c r="N11000">
        <f t="shared" si="1354"/>
        <v>3.3960531989175591E-3</v>
      </c>
    </row>
    <row r="11001" spans="1:15" x14ac:dyDescent="0.3">
      <c r="A11001">
        <f t="shared" si="1355"/>
        <v>110</v>
      </c>
      <c r="E11001" s="105">
        <f t="shared" si="1356"/>
        <v>0</v>
      </c>
      <c r="I11001" s="105">
        <f t="shared" si="1357"/>
        <v>0</v>
      </c>
      <c r="J11001" s="105">
        <f t="shared" si="1351"/>
        <v>0</v>
      </c>
      <c r="K11001" s="105">
        <f t="shared" si="1352"/>
        <v>0</v>
      </c>
      <c r="L11001" s="105">
        <f t="shared" si="1353"/>
        <v>0</v>
      </c>
      <c r="M11001">
        <v>0.04</v>
      </c>
      <c r="N11001">
        <f t="shared" si="1354"/>
        <v>3.3960531989175591E-3</v>
      </c>
      <c r="O11001" s="105" t="e">
        <f t="shared" ref="O11001" si="1358">SUM(I10902:I11001)</f>
        <v>#REF!</v>
      </c>
    </row>
    <row r="11002" spans="1:15" x14ac:dyDescent="0.3">
      <c r="A11002">
        <f t="shared" si="1355"/>
        <v>111</v>
      </c>
      <c r="E11002" s="105" t="e">
        <f t="shared" si="1356"/>
        <v>#REF!</v>
      </c>
      <c r="I11002" s="105" t="e">
        <f t="shared" si="1357"/>
        <v>#REF!</v>
      </c>
      <c r="J11002" s="105" t="e">
        <f t="shared" si="1351"/>
        <v>#REF!</v>
      </c>
      <c r="K11002" s="105" t="e">
        <f t="shared" si="1352"/>
        <v>#REF!</v>
      </c>
      <c r="L11002" s="105" t="e">
        <f t="shared" si="1353"/>
        <v>#REF!</v>
      </c>
      <c r="M11002">
        <v>0.04</v>
      </c>
      <c r="N11002">
        <f t="shared" si="1354"/>
        <v>3.3960531989175591E-3</v>
      </c>
    </row>
    <row r="11003" spans="1:15" x14ac:dyDescent="0.3">
      <c r="A11003">
        <f t="shared" si="1355"/>
        <v>111</v>
      </c>
      <c r="E11003" s="105" t="e">
        <f t="shared" si="1356"/>
        <v>#REF!</v>
      </c>
      <c r="I11003" s="105" t="e">
        <f t="shared" si="1357"/>
        <v>#REF!</v>
      </c>
      <c r="J11003" s="105" t="e">
        <f t="shared" si="1351"/>
        <v>#REF!</v>
      </c>
      <c r="K11003" s="105" t="e">
        <f t="shared" si="1352"/>
        <v>#REF!</v>
      </c>
      <c r="L11003" s="105" t="e">
        <f t="shared" si="1353"/>
        <v>#REF!</v>
      </c>
      <c r="M11003">
        <v>0.04</v>
      </c>
      <c r="N11003">
        <f t="shared" si="1354"/>
        <v>3.3960531989175591E-3</v>
      </c>
    </row>
    <row r="11004" spans="1:15" x14ac:dyDescent="0.3">
      <c r="A11004">
        <f t="shared" si="1355"/>
        <v>111</v>
      </c>
      <c r="E11004" s="105" t="e">
        <f t="shared" si="1356"/>
        <v>#REF!</v>
      </c>
      <c r="I11004" s="105" t="e">
        <f t="shared" si="1357"/>
        <v>#REF!</v>
      </c>
      <c r="J11004" s="105" t="e">
        <f t="shared" si="1351"/>
        <v>#REF!</v>
      </c>
      <c r="K11004" s="105" t="e">
        <f t="shared" si="1352"/>
        <v>#REF!</v>
      </c>
      <c r="L11004" s="105" t="e">
        <f t="shared" si="1353"/>
        <v>#REF!</v>
      </c>
      <c r="M11004">
        <v>0.04</v>
      </c>
      <c r="N11004">
        <f t="shared" si="1354"/>
        <v>3.3960531989175591E-3</v>
      </c>
    </row>
    <row r="11005" spans="1:15" x14ac:dyDescent="0.3">
      <c r="A11005">
        <f t="shared" si="1355"/>
        <v>111</v>
      </c>
      <c r="E11005" s="105">
        <f t="shared" si="1356"/>
        <v>0</v>
      </c>
      <c r="I11005" s="105">
        <f t="shared" si="1357"/>
        <v>0</v>
      </c>
      <c r="J11005" s="105">
        <f t="shared" si="1351"/>
        <v>0</v>
      </c>
      <c r="K11005" s="105">
        <f t="shared" si="1352"/>
        <v>0</v>
      </c>
      <c r="L11005" s="105">
        <f t="shared" si="1353"/>
        <v>0</v>
      </c>
      <c r="M11005">
        <v>0.04</v>
      </c>
      <c r="N11005">
        <f t="shared" si="1354"/>
        <v>3.3960531989175591E-3</v>
      </c>
    </row>
    <row r="11006" spans="1:15" x14ac:dyDescent="0.3">
      <c r="A11006">
        <f t="shared" si="1355"/>
        <v>111</v>
      </c>
      <c r="E11006" s="105">
        <f t="shared" si="1356"/>
        <v>0</v>
      </c>
      <c r="I11006" s="105">
        <f t="shared" si="1357"/>
        <v>0</v>
      </c>
      <c r="J11006" s="105">
        <f t="shared" si="1351"/>
        <v>0</v>
      </c>
      <c r="K11006" s="105">
        <f t="shared" si="1352"/>
        <v>0</v>
      </c>
      <c r="L11006" s="105">
        <f t="shared" si="1353"/>
        <v>0</v>
      </c>
      <c r="M11006">
        <v>0.04</v>
      </c>
      <c r="N11006">
        <f t="shared" si="1354"/>
        <v>3.3960531989175591E-3</v>
      </c>
    </row>
    <row r="11007" spans="1:15" x14ac:dyDescent="0.3">
      <c r="A11007">
        <f t="shared" si="1355"/>
        <v>111</v>
      </c>
      <c r="E11007" s="105">
        <f t="shared" si="1356"/>
        <v>0</v>
      </c>
      <c r="I11007" s="105">
        <f t="shared" si="1357"/>
        <v>0</v>
      </c>
      <c r="J11007" s="105">
        <f t="shared" si="1351"/>
        <v>0</v>
      </c>
      <c r="K11007" s="105">
        <f t="shared" si="1352"/>
        <v>0</v>
      </c>
      <c r="L11007" s="105">
        <f t="shared" si="1353"/>
        <v>0</v>
      </c>
      <c r="M11007">
        <v>0.04</v>
      </c>
      <c r="N11007">
        <f t="shared" si="1354"/>
        <v>3.3960531989175591E-3</v>
      </c>
    </row>
    <row r="11008" spans="1:15" x14ac:dyDescent="0.3">
      <c r="A11008">
        <f t="shared" si="1355"/>
        <v>111</v>
      </c>
      <c r="E11008" s="105">
        <f t="shared" si="1356"/>
        <v>0</v>
      </c>
      <c r="I11008" s="105">
        <f t="shared" si="1357"/>
        <v>0</v>
      </c>
      <c r="J11008" s="105">
        <f t="shared" si="1351"/>
        <v>0</v>
      </c>
      <c r="K11008" s="105">
        <f t="shared" si="1352"/>
        <v>0</v>
      </c>
      <c r="L11008" s="105">
        <f t="shared" si="1353"/>
        <v>0</v>
      </c>
      <c r="M11008">
        <v>0.04</v>
      </c>
      <c r="N11008">
        <f t="shared" si="1354"/>
        <v>3.3960531989175591E-3</v>
      </c>
    </row>
    <row r="11009" spans="1:14" x14ac:dyDescent="0.3">
      <c r="A11009">
        <f t="shared" si="1355"/>
        <v>111</v>
      </c>
      <c r="E11009" s="105">
        <f t="shared" si="1356"/>
        <v>0</v>
      </c>
      <c r="I11009" s="105">
        <f t="shared" si="1357"/>
        <v>0</v>
      </c>
      <c r="J11009" s="105">
        <f t="shared" si="1351"/>
        <v>0</v>
      </c>
      <c r="K11009" s="105">
        <f t="shared" si="1352"/>
        <v>0</v>
      </c>
      <c r="L11009" s="105">
        <f t="shared" si="1353"/>
        <v>0</v>
      </c>
      <c r="M11009">
        <v>0.04</v>
      </c>
      <c r="N11009">
        <f t="shared" si="1354"/>
        <v>3.3960531989175591E-3</v>
      </c>
    </row>
    <row r="11010" spans="1:14" x14ac:dyDescent="0.3">
      <c r="A11010">
        <f t="shared" si="1355"/>
        <v>111</v>
      </c>
      <c r="E11010" s="105">
        <f t="shared" si="1356"/>
        <v>0</v>
      </c>
      <c r="I11010" s="105">
        <f t="shared" si="1357"/>
        <v>0</v>
      </c>
      <c r="J11010" s="105">
        <f t="shared" si="1351"/>
        <v>0</v>
      </c>
      <c r="K11010" s="105">
        <f t="shared" si="1352"/>
        <v>0</v>
      </c>
      <c r="L11010" s="105">
        <f t="shared" si="1353"/>
        <v>0</v>
      </c>
      <c r="M11010">
        <v>0.04</v>
      </c>
      <c r="N11010">
        <f t="shared" si="1354"/>
        <v>3.3960531989175591E-3</v>
      </c>
    </row>
    <row r="11011" spans="1:14" x14ac:dyDescent="0.3">
      <c r="A11011">
        <f t="shared" si="1355"/>
        <v>111</v>
      </c>
      <c r="E11011" s="105">
        <f t="shared" si="1356"/>
        <v>0</v>
      </c>
      <c r="I11011" s="105">
        <f t="shared" si="1357"/>
        <v>0</v>
      </c>
      <c r="J11011" s="105">
        <f t="shared" ref="J11011:J11074" si="1359">E11011*($H$2/12)</f>
        <v>0</v>
      </c>
      <c r="K11011" s="105">
        <f t="shared" ref="K11011:K11074" si="1360">I11011-J11011</f>
        <v>0</v>
      </c>
      <c r="L11011" s="105">
        <f t="shared" ref="L11011:L11074" si="1361">N11011*(E11011-K11011)</f>
        <v>0</v>
      </c>
      <c r="M11011">
        <v>0.04</v>
      </c>
      <c r="N11011">
        <f t="shared" ref="N11011:N11074" si="1362">1-(POWER(1-M11011,(1/12)))</f>
        <v>3.3960531989175591E-3</v>
      </c>
    </row>
    <row r="11012" spans="1:14" x14ac:dyDescent="0.3">
      <c r="A11012">
        <f t="shared" si="1355"/>
        <v>111</v>
      </c>
      <c r="E11012" s="105">
        <f t="shared" si="1356"/>
        <v>0</v>
      </c>
      <c r="I11012" s="105">
        <f t="shared" si="1357"/>
        <v>0</v>
      </c>
      <c r="J11012" s="105">
        <f t="shared" si="1359"/>
        <v>0</v>
      </c>
      <c r="K11012" s="105">
        <f t="shared" si="1360"/>
        <v>0</v>
      </c>
      <c r="L11012" s="105">
        <f t="shared" si="1361"/>
        <v>0</v>
      </c>
      <c r="M11012">
        <v>0.04</v>
      </c>
      <c r="N11012">
        <f t="shared" si="1362"/>
        <v>3.3960531989175591E-3</v>
      </c>
    </row>
    <row r="11013" spans="1:14" x14ac:dyDescent="0.3">
      <c r="A11013">
        <f t="shared" si="1355"/>
        <v>111</v>
      </c>
      <c r="E11013" s="105">
        <f t="shared" si="1356"/>
        <v>0</v>
      </c>
      <c r="I11013" s="105">
        <f t="shared" si="1357"/>
        <v>0</v>
      </c>
      <c r="J11013" s="105">
        <f t="shared" si="1359"/>
        <v>0</v>
      </c>
      <c r="K11013" s="105">
        <f t="shared" si="1360"/>
        <v>0</v>
      </c>
      <c r="L11013" s="105">
        <f t="shared" si="1361"/>
        <v>0</v>
      </c>
      <c r="M11013">
        <v>0.04</v>
      </c>
      <c r="N11013">
        <f t="shared" si="1362"/>
        <v>3.3960531989175591E-3</v>
      </c>
    </row>
    <row r="11014" spans="1:14" x14ac:dyDescent="0.3">
      <c r="A11014">
        <f t="shared" si="1355"/>
        <v>111</v>
      </c>
      <c r="E11014" s="105">
        <f t="shared" si="1356"/>
        <v>0</v>
      </c>
      <c r="I11014" s="105">
        <f t="shared" si="1357"/>
        <v>0</v>
      </c>
      <c r="J11014" s="105">
        <f t="shared" si="1359"/>
        <v>0</v>
      </c>
      <c r="K11014" s="105">
        <f t="shared" si="1360"/>
        <v>0</v>
      </c>
      <c r="L11014" s="105">
        <f t="shared" si="1361"/>
        <v>0</v>
      </c>
      <c r="M11014">
        <v>0.04</v>
      </c>
      <c r="N11014">
        <f t="shared" si="1362"/>
        <v>3.3960531989175591E-3</v>
      </c>
    </row>
    <row r="11015" spans="1:14" x14ac:dyDescent="0.3">
      <c r="A11015">
        <f t="shared" si="1355"/>
        <v>111</v>
      </c>
      <c r="E11015" s="105">
        <f t="shared" si="1356"/>
        <v>0</v>
      </c>
      <c r="I11015" s="105">
        <f t="shared" si="1357"/>
        <v>0</v>
      </c>
      <c r="J11015" s="105">
        <f t="shared" si="1359"/>
        <v>0</v>
      </c>
      <c r="K11015" s="105">
        <f t="shared" si="1360"/>
        <v>0</v>
      </c>
      <c r="L11015" s="105">
        <f t="shared" si="1361"/>
        <v>0</v>
      </c>
      <c r="M11015">
        <v>0.04</v>
      </c>
      <c r="N11015">
        <f t="shared" si="1362"/>
        <v>3.3960531989175591E-3</v>
      </c>
    </row>
    <row r="11016" spans="1:14" x14ac:dyDescent="0.3">
      <c r="A11016">
        <f t="shared" si="1355"/>
        <v>111</v>
      </c>
      <c r="E11016" s="105">
        <f t="shared" si="1356"/>
        <v>0</v>
      </c>
      <c r="I11016" s="105">
        <f t="shared" si="1357"/>
        <v>0</v>
      </c>
      <c r="J11016" s="105">
        <f t="shared" si="1359"/>
        <v>0</v>
      </c>
      <c r="K11016" s="105">
        <f t="shared" si="1360"/>
        <v>0</v>
      </c>
      <c r="L11016" s="105">
        <f t="shared" si="1361"/>
        <v>0</v>
      </c>
      <c r="M11016">
        <v>0.04</v>
      </c>
      <c r="N11016">
        <f t="shared" si="1362"/>
        <v>3.3960531989175591E-3</v>
      </c>
    </row>
    <row r="11017" spans="1:14" x14ac:dyDescent="0.3">
      <c r="A11017">
        <f t="shared" si="1355"/>
        <v>111</v>
      </c>
      <c r="E11017" s="105">
        <f t="shared" si="1356"/>
        <v>0</v>
      </c>
      <c r="I11017" s="105">
        <f t="shared" si="1357"/>
        <v>0</v>
      </c>
      <c r="J11017" s="105">
        <f t="shared" si="1359"/>
        <v>0</v>
      </c>
      <c r="K11017" s="105">
        <f t="shared" si="1360"/>
        <v>0</v>
      </c>
      <c r="L11017" s="105">
        <f t="shared" si="1361"/>
        <v>0</v>
      </c>
      <c r="M11017">
        <v>0.04</v>
      </c>
      <c r="N11017">
        <f t="shared" si="1362"/>
        <v>3.3960531989175591E-3</v>
      </c>
    </row>
    <row r="11018" spans="1:14" x14ac:dyDescent="0.3">
      <c r="A11018">
        <f t="shared" si="1355"/>
        <v>111</v>
      </c>
      <c r="E11018" s="105">
        <f t="shared" si="1356"/>
        <v>0</v>
      </c>
      <c r="I11018" s="105">
        <f t="shared" si="1357"/>
        <v>0</v>
      </c>
      <c r="J11018" s="105">
        <f t="shared" si="1359"/>
        <v>0</v>
      </c>
      <c r="K11018" s="105">
        <f t="shared" si="1360"/>
        <v>0</v>
      </c>
      <c r="L11018" s="105">
        <f t="shared" si="1361"/>
        <v>0</v>
      </c>
      <c r="M11018">
        <v>0.04</v>
      </c>
      <c r="N11018">
        <f t="shared" si="1362"/>
        <v>3.3960531989175591E-3</v>
      </c>
    </row>
    <row r="11019" spans="1:14" x14ac:dyDescent="0.3">
      <c r="A11019">
        <f t="shared" si="1355"/>
        <v>111</v>
      </c>
      <c r="E11019" s="105">
        <f t="shared" si="1356"/>
        <v>0</v>
      </c>
      <c r="I11019" s="105">
        <f t="shared" si="1357"/>
        <v>0</v>
      </c>
      <c r="J11019" s="105">
        <f t="shared" si="1359"/>
        <v>0</v>
      </c>
      <c r="K11019" s="105">
        <f t="shared" si="1360"/>
        <v>0</v>
      </c>
      <c r="L11019" s="105">
        <f t="shared" si="1361"/>
        <v>0</v>
      </c>
      <c r="M11019">
        <v>0.04</v>
      </c>
      <c r="N11019">
        <f t="shared" si="1362"/>
        <v>3.3960531989175591E-3</v>
      </c>
    </row>
    <row r="11020" spans="1:14" x14ac:dyDescent="0.3">
      <c r="A11020">
        <f t="shared" si="1355"/>
        <v>111</v>
      </c>
      <c r="E11020" s="105">
        <f t="shared" si="1356"/>
        <v>0</v>
      </c>
      <c r="I11020" s="105">
        <f t="shared" si="1357"/>
        <v>0</v>
      </c>
      <c r="J11020" s="105">
        <f t="shared" si="1359"/>
        <v>0</v>
      </c>
      <c r="K11020" s="105">
        <f t="shared" si="1360"/>
        <v>0</v>
      </c>
      <c r="L11020" s="105">
        <f t="shared" si="1361"/>
        <v>0</v>
      </c>
      <c r="M11020">
        <v>0.04</v>
      </c>
      <c r="N11020">
        <f t="shared" si="1362"/>
        <v>3.3960531989175591E-3</v>
      </c>
    </row>
    <row r="11021" spans="1:14" x14ac:dyDescent="0.3">
      <c r="A11021">
        <f t="shared" si="1355"/>
        <v>111</v>
      </c>
      <c r="E11021" s="105">
        <f t="shared" si="1356"/>
        <v>0</v>
      </c>
      <c r="I11021" s="105">
        <f t="shared" si="1357"/>
        <v>0</v>
      </c>
      <c r="J11021" s="105">
        <f t="shared" si="1359"/>
        <v>0</v>
      </c>
      <c r="K11021" s="105">
        <f t="shared" si="1360"/>
        <v>0</v>
      </c>
      <c r="L11021" s="105">
        <f t="shared" si="1361"/>
        <v>0</v>
      </c>
      <c r="M11021">
        <v>0.04</v>
      </c>
      <c r="N11021">
        <f t="shared" si="1362"/>
        <v>3.3960531989175591E-3</v>
      </c>
    </row>
    <row r="11022" spans="1:14" x14ac:dyDescent="0.3">
      <c r="A11022">
        <f t="shared" si="1355"/>
        <v>111</v>
      </c>
      <c r="E11022" s="105">
        <f t="shared" si="1356"/>
        <v>0</v>
      </c>
      <c r="I11022" s="105">
        <f t="shared" si="1357"/>
        <v>0</v>
      </c>
      <c r="J11022" s="105">
        <f t="shared" si="1359"/>
        <v>0</v>
      </c>
      <c r="K11022" s="105">
        <f t="shared" si="1360"/>
        <v>0</v>
      </c>
      <c r="L11022" s="105">
        <f t="shared" si="1361"/>
        <v>0</v>
      </c>
      <c r="M11022">
        <v>0.04</v>
      </c>
      <c r="N11022">
        <f t="shared" si="1362"/>
        <v>3.3960531989175591E-3</v>
      </c>
    </row>
    <row r="11023" spans="1:14" x14ac:dyDescent="0.3">
      <c r="A11023">
        <f t="shared" si="1355"/>
        <v>111</v>
      </c>
      <c r="E11023" s="105">
        <f t="shared" si="1356"/>
        <v>0</v>
      </c>
      <c r="I11023" s="105">
        <f t="shared" si="1357"/>
        <v>0</v>
      </c>
      <c r="J11023" s="105">
        <f t="shared" si="1359"/>
        <v>0</v>
      </c>
      <c r="K11023" s="105">
        <f t="shared" si="1360"/>
        <v>0</v>
      </c>
      <c r="L11023" s="105">
        <f t="shared" si="1361"/>
        <v>0</v>
      </c>
      <c r="M11023">
        <v>0.04</v>
      </c>
      <c r="N11023">
        <f t="shared" si="1362"/>
        <v>3.3960531989175591E-3</v>
      </c>
    </row>
    <row r="11024" spans="1:14" x14ac:dyDescent="0.3">
      <c r="A11024">
        <f t="shared" si="1355"/>
        <v>111</v>
      </c>
      <c r="E11024" s="105">
        <f t="shared" si="1356"/>
        <v>0</v>
      </c>
      <c r="I11024" s="105">
        <f t="shared" si="1357"/>
        <v>0</v>
      </c>
      <c r="J11024" s="105">
        <f t="shared" si="1359"/>
        <v>0</v>
      </c>
      <c r="K11024" s="105">
        <f t="shared" si="1360"/>
        <v>0</v>
      </c>
      <c r="L11024" s="105">
        <f t="shared" si="1361"/>
        <v>0</v>
      </c>
      <c r="M11024">
        <v>0.04</v>
      </c>
      <c r="N11024">
        <f t="shared" si="1362"/>
        <v>3.3960531989175591E-3</v>
      </c>
    </row>
    <row r="11025" spans="1:14" x14ac:dyDescent="0.3">
      <c r="A11025">
        <f t="shared" si="1355"/>
        <v>111</v>
      </c>
      <c r="E11025" s="105">
        <f t="shared" si="1356"/>
        <v>0</v>
      </c>
      <c r="I11025" s="105">
        <f t="shared" si="1357"/>
        <v>0</v>
      </c>
      <c r="J11025" s="105">
        <f t="shared" si="1359"/>
        <v>0</v>
      </c>
      <c r="K11025" s="105">
        <f t="shared" si="1360"/>
        <v>0</v>
      </c>
      <c r="L11025" s="105">
        <f t="shared" si="1361"/>
        <v>0</v>
      </c>
      <c r="M11025">
        <v>0.04</v>
      </c>
      <c r="N11025">
        <f t="shared" si="1362"/>
        <v>3.3960531989175591E-3</v>
      </c>
    </row>
    <row r="11026" spans="1:14" x14ac:dyDescent="0.3">
      <c r="A11026">
        <f t="shared" si="1355"/>
        <v>111</v>
      </c>
      <c r="E11026" s="105">
        <f t="shared" si="1356"/>
        <v>0</v>
      </c>
      <c r="I11026" s="105">
        <f t="shared" si="1357"/>
        <v>0</v>
      </c>
      <c r="J11026" s="105">
        <f t="shared" si="1359"/>
        <v>0</v>
      </c>
      <c r="K11026" s="105">
        <f t="shared" si="1360"/>
        <v>0</v>
      </c>
      <c r="L11026" s="105">
        <f t="shared" si="1361"/>
        <v>0</v>
      </c>
      <c r="M11026">
        <v>0.04</v>
      </c>
      <c r="N11026">
        <f t="shared" si="1362"/>
        <v>3.3960531989175591E-3</v>
      </c>
    </row>
    <row r="11027" spans="1:14" x14ac:dyDescent="0.3">
      <c r="A11027">
        <f t="shared" si="1355"/>
        <v>111</v>
      </c>
      <c r="E11027" s="105">
        <f t="shared" si="1356"/>
        <v>0</v>
      </c>
      <c r="I11027" s="105">
        <f t="shared" si="1357"/>
        <v>0</v>
      </c>
      <c r="J11027" s="105">
        <f t="shared" si="1359"/>
        <v>0</v>
      </c>
      <c r="K11027" s="105">
        <f t="shared" si="1360"/>
        <v>0</v>
      </c>
      <c r="L11027" s="105">
        <f t="shared" si="1361"/>
        <v>0</v>
      </c>
      <c r="M11027">
        <v>0.04</v>
      </c>
      <c r="N11027">
        <f t="shared" si="1362"/>
        <v>3.3960531989175591E-3</v>
      </c>
    </row>
    <row r="11028" spans="1:14" x14ac:dyDescent="0.3">
      <c r="A11028">
        <f t="shared" si="1355"/>
        <v>111</v>
      </c>
      <c r="E11028" s="105">
        <f t="shared" si="1356"/>
        <v>0</v>
      </c>
      <c r="I11028" s="105">
        <f t="shared" si="1357"/>
        <v>0</v>
      </c>
      <c r="J11028" s="105">
        <f t="shared" si="1359"/>
        <v>0</v>
      </c>
      <c r="K11028" s="105">
        <f t="shared" si="1360"/>
        <v>0</v>
      </c>
      <c r="L11028" s="105">
        <f t="shared" si="1361"/>
        <v>0</v>
      </c>
      <c r="M11028">
        <v>0.04</v>
      </c>
      <c r="N11028">
        <f t="shared" si="1362"/>
        <v>3.3960531989175591E-3</v>
      </c>
    </row>
    <row r="11029" spans="1:14" x14ac:dyDescent="0.3">
      <c r="A11029">
        <f t="shared" si="1355"/>
        <v>111</v>
      </c>
      <c r="E11029" s="105">
        <f t="shared" si="1356"/>
        <v>0</v>
      </c>
      <c r="I11029" s="105">
        <f t="shared" si="1357"/>
        <v>0</v>
      </c>
      <c r="J11029" s="105">
        <f t="shared" si="1359"/>
        <v>0</v>
      </c>
      <c r="K11029" s="105">
        <f t="shared" si="1360"/>
        <v>0</v>
      </c>
      <c r="L11029" s="105">
        <f t="shared" si="1361"/>
        <v>0</v>
      </c>
      <c r="M11029">
        <v>0.04</v>
      </c>
      <c r="N11029">
        <f t="shared" si="1362"/>
        <v>3.3960531989175591E-3</v>
      </c>
    </row>
    <row r="11030" spans="1:14" x14ac:dyDescent="0.3">
      <c r="A11030">
        <f t="shared" si="1355"/>
        <v>111</v>
      </c>
      <c r="E11030" s="105">
        <f t="shared" si="1356"/>
        <v>0</v>
      </c>
      <c r="I11030" s="105">
        <f t="shared" si="1357"/>
        <v>0</v>
      </c>
      <c r="J11030" s="105">
        <f t="shared" si="1359"/>
        <v>0</v>
      </c>
      <c r="K11030" s="105">
        <f t="shared" si="1360"/>
        <v>0</v>
      </c>
      <c r="L11030" s="105">
        <f t="shared" si="1361"/>
        <v>0</v>
      </c>
      <c r="M11030">
        <v>0.04</v>
      </c>
      <c r="N11030">
        <f t="shared" si="1362"/>
        <v>3.3960531989175591E-3</v>
      </c>
    </row>
    <row r="11031" spans="1:14" x14ac:dyDescent="0.3">
      <c r="A11031">
        <f t="shared" si="1355"/>
        <v>111</v>
      </c>
      <c r="E11031" s="105">
        <f t="shared" si="1356"/>
        <v>0</v>
      </c>
      <c r="I11031" s="105">
        <f t="shared" si="1357"/>
        <v>0</v>
      </c>
      <c r="J11031" s="105">
        <f t="shared" si="1359"/>
        <v>0</v>
      </c>
      <c r="K11031" s="105">
        <f t="shared" si="1360"/>
        <v>0</v>
      </c>
      <c r="L11031" s="105">
        <f t="shared" si="1361"/>
        <v>0</v>
      </c>
      <c r="M11031">
        <v>0.04</v>
      </c>
      <c r="N11031">
        <f t="shared" si="1362"/>
        <v>3.3960531989175591E-3</v>
      </c>
    </row>
    <row r="11032" spans="1:14" x14ac:dyDescent="0.3">
      <c r="A11032">
        <f t="shared" si="1355"/>
        <v>111</v>
      </c>
      <c r="E11032" s="105">
        <f t="shared" si="1356"/>
        <v>0</v>
      </c>
      <c r="I11032" s="105">
        <f t="shared" si="1357"/>
        <v>0</v>
      </c>
      <c r="J11032" s="105">
        <f t="shared" si="1359"/>
        <v>0</v>
      </c>
      <c r="K11032" s="105">
        <f t="shared" si="1360"/>
        <v>0</v>
      </c>
      <c r="L11032" s="105">
        <f t="shared" si="1361"/>
        <v>0</v>
      </c>
      <c r="M11032">
        <v>0.04</v>
      </c>
      <c r="N11032">
        <f t="shared" si="1362"/>
        <v>3.3960531989175591E-3</v>
      </c>
    </row>
    <row r="11033" spans="1:14" x14ac:dyDescent="0.3">
      <c r="A11033">
        <f t="shared" si="1355"/>
        <v>111</v>
      </c>
      <c r="E11033" s="105">
        <f t="shared" si="1356"/>
        <v>0</v>
      </c>
      <c r="I11033" s="105">
        <f t="shared" si="1357"/>
        <v>0</v>
      </c>
      <c r="J11033" s="105">
        <f t="shared" si="1359"/>
        <v>0</v>
      </c>
      <c r="K11033" s="105">
        <f t="shared" si="1360"/>
        <v>0</v>
      </c>
      <c r="L11033" s="105">
        <f t="shared" si="1361"/>
        <v>0</v>
      </c>
      <c r="M11033">
        <v>0.04</v>
      </c>
      <c r="N11033">
        <f t="shared" si="1362"/>
        <v>3.3960531989175591E-3</v>
      </c>
    </row>
    <row r="11034" spans="1:14" x14ac:dyDescent="0.3">
      <c r="A11034">
        <f t="shared" si="1355"/>
        <v>111</v>
      </c>
      <c r="E11034" s="105">
        <f t="shared" si="1356"/>
        <v>0</v>
      </c>
      <c r="I11034" s="105">
        <f t="shared" si="1357"/>
        <v>0</v>
      </c>
      <c r="J11034" s="105">
        <f t="shared" si="1359"/>
        <v>0</v>
      </c>
      <c r="K11034" s="105">
        <f t="shared" si="1360"/>
        <v>0</v>
      </c>
      <c r="L11034" s="105">
        <f t="shared" si="1361"/>
        <v>0</v>
      </c>
      <c r="M11034">
        <v>0.04</v>
      </c>
      <c r="N11034">
        <f t="shared" si="1362"/>
        <v>3.3960531989175591E-3</v>
      </c>
    </row>
    <row r="11035" spans="1:14" x14ac:dyDescent="0.3">
      <c r="A11035">
        <f t="shared" si="1355"/>
        <v>111</v>
      </c>
      <c r="E11035" s="105">
        <f t="shared" si="1356"/>
        <v>0</v>
      </c>
      <c r="I11035" s="105">
        <f t="shared" si="1357"/>
        <v>0</v>
      </c>
      <c r="J11035" s="105">
        <f t="shared" si="1359"/>
        <v>0</v>
      </c>
      <c r="K11035" s="105">
        <f t="shared" si="1360"/>
        <v>0</v>
      </c>
      <c r="L11035" s="105">
        <f t="shared" si="1361"/>
        <v>0</v>
      </c>
      <c r="M11035">
        <v>0.04</v>
      </c>
      <c r="N11035">
        <f t="shared" si="1362"/>
        <v>3.3960531989175591E-3</v>
      </c>
    </row>
    <row r="11036" spans="1:14" x14ac:dyDescent="0.3">
      <c r="A11036">
        <f t="shared" si="1355"/>
        <v>111</v>
      </c>
      <c r="E11036" s="105">
        <f t="shared" si="1356"/>
        <v>0</v>
      </c>
      <c r="I11036" s="105">
        <f t="shared" si="1357"/>
        <v>0</v>
      </c>
      <c r="J11036" s="105">
        <f t="shared" si="1359"/>
        <v>0</v>
      </c>
      <c r="K11036" s="105">
        <f t="shared" si="1360"/>
        <v>0</v>
      </c>
      <c r="L11036" s="105">
        <f t="shared" si="1361"/>
        <v>0</v>
      </c>
      <c r="M11036">
        <v>0.04</v>
      </c>
      <c r="N11036">
        <f t="shared" si="1362"/>
        <v>3.3960531989175591E-3</v>
      </c>
    </row>
    <row r="11037" spans="1:14" x14ac:dyDescent="0.3">
      <c r="A11037">
        <f t="shared" si="1355"/>
        <v>111</v>
      </c>
      <c r="E11037" s="105">
        <f t="shared" si="1356"/>
        <v>0</v>
      </c>
      <c r="I11037" s="105">
        <f t="shared" si="1357"/>
        <v>0</v>
      </c>
      <c r="J11037" s="105">
        <f t="shared" si="1359"/>
        <v>0</v>
      </c>
      <c r="K11037" s="105">
        <f t="shared" si="1360"/>
        <v>0</v>
      </c>
      <c r="L11037" s="105">
        <f t="shared" si="1361"/>
        <v>0</v>
      </c>
      <c r="M11037">
        <v>0.04</v>
      </c>
      <c r="N11037">
        <f t="shared" si="1362"/>
        <v>3.3960531989175591E-3</v>
      </c>
    </row>
    <row r="11038" spans="1:14" x14ac:dyDescent="0.3">
      <c r="A11038">
        <f t="shared" si="1355"/>
        <v>111</v>
      </c>
      <c r="E11038" s="105">
        <f t="shared" si="1356"/>
        <v>0</v>
      </c>
      <c r="I11038" s="105">
        <f t="shared" si="1357"/>
        <v>0</v>
      </c>
      <c r="J11038" s="105">
        <f t="shared" si="1359"/>
        <v>0</v>
      </c>
      <c r="K11038" s="105">
        <f t="shared" si="1360"/>
        <v>0</v>
      </c>
      <c r="L11038" s="105">
        <f t="shared" si="1361"/>
        <v>0</v>
      </c>
      <c r="M11038">
        <v>0.04</v>
      </c>
      <c r="N11038">
        <f t="shared" si="1362"/>
        <v>3.3960531989175591E-3</v>
      </c>
    </row>
    <row r="11039" spans="1:14" x14ac:dyDescent="0.3">
      <c r="A11039">
        <f t="shared" si="1355"/>
        <v>111</v>
      </c>
      <c r="E11039" s="105">
        <f t="shared" si="1356"/>
        <v>0</v>
      </c>
      <c r="I11039" s="105">
        <f t="shared" si="1357"/>
        <v>0</v>
      </c>
      <c r="J11039" s="105">
        <f t="shared" si="1359"/>
        <v>0</v>
      </c>
      <c r="K11039" s="105">
        <f t="shared" si="1360"/>
        <v>0</v>
      </c>
      <c r="L11039" s="105">
        <f t="shared" si="1361"/>
        <v>0</v>
      </c>
      <c r="M11039">
        <v>0.04</v>
      </c>
      <c r="N11039">
        <f t="shared" si="1362"/>
        <v>3.3960531989175591E-3</v>
      </c>
    </row>
    <row r="11040" spans="1:14" x14ac:dyDescent="0.3">
      <c r="A11040">
        <f t="shared" si="1355"/>
        <v>111</v>
      </c>
      <c r="E11040" s="105">
        <f t="shared" si="1356"/>
        <v>0</v>
      </c>
      <c r="I11040" s="105">
        <f t="shared" si="1357"/>
        <v>0</v>
      </c>
      <c r="J11040" s="105">
        <f t="shared" si="1359"/>
        <v>0</v>
      </c>
      <c r="K11040" s="105">
        <f t="shared" si="1360"/>
        <v>0</v>
      </c>
      <c r="L11040" s="105">
        <f t="shared" si="1361"/>
        <v>0</v>
      </c>
      <c r="M11040">
        <v>0.04</v>
      </c>
      <c r="N11040">
        <f t="shared" si="1362"/>
        <v>3.3960531989175591E-3</v>
      </c>
    </row>
    <row r="11041" spans="1:14" x14ac:dyDescent="0.3">
      <c r="A11041">
        <f t="shared" si="1355"/>
        <v>111</v>
      </c>
      <c r="E11041" s="105">
        <f t="shared" si="1356"/>
        <v>0</v>
      </c>
      <c r="I11041" s="105">
        <f t="shared" si="1357"/>
        <v>0</v>
      </c>
      <c r="J11041" s="105">
        <f t="shared" si="1359"/>
        <v>0</v>
      </c>
      <c r="K11041" s="105">
        <f t="shared" si="1360"/>
        <v>0</v>
      </c>
      <c r="L11041" s="105">
        <f t="shared" si="1361"/>
        <v>0</v>
      </c>
      <c r="M11041">
        <v>0.04</v>
      </c>
      <c r="N11041">
        <f t="shared" si="1362"/>
        <v>3.3960531989175591E-3</v>
      </c>
    </row>
    <row r="11042" spans="1:14" x14ac:dyDescent="0.3">
      <c r="A11042">
        <f t="shared" si="1355"/>
        <v>111</v>
      </c>
      <c r="E11042" s="105">
        <f t="shared" si="1356"/>
        <v>0</v>
      </c>
      <c r="I11042" s="105">
        <f t="shared" si="1357"/>
        <v>0</v>
      </c>
      <c r="J11042" s="105">
        <f t="shared" si="1359"/>
        <v>0</v>
      </c>
      <c r="K11042" s="105">
        <f t="shared" si="1360"/>
        <v>0</v>
      </c>
      <c r="L11042" s="105">
        <f t="shared" si="1361"/>
        <v>0</v>
      </c>
      <c r="M11042">
        <v>0.04</v>
      </c>
      <c r="N11042">
        <f t="shared" si="1362"/>
        <v>3.3960531989175591E-3</v>
      </c>
    </row>
    <row r="11043" spans="1:14" x14ac:dyDescent="0.3">
      <c r="A11043">
        <f t="shared" si="1355"/>
        <v>111</v>
      </c>
      <c r="E11043" s="105">
        <f t="shared" si="1356"/>
        <v>0</v>
      </c>
      <c r="I11043" s="105">
        <f t="shared" si="1357"/>
        <v>0</v>
      </c>
      <c r="J11043" s="105">
        <f t="shared" si="1359"/>
        <v>0</v>
      </c>
      <c r="K11043" s="105">
        <f t="shared" si="1360"/>
        <v>0</v>
      </c>
      <c r="L11043" s="105">
        <f t="shared" si="1361"/>
        <v>0</v>
      </c>
      <c r="M11043">
        <v>0.04</v>
      </c>
      <c r="N11043">
        <f t="shared" si="1362"/>
        <v>3.3960531989175591E-3</v>
      </c>
    </row>
    <row r="11044" spans="1:14" x14ac:dyDescent="0.3">
      <c r="A11044">
        <f t="shared" si="1355"/>
        <v>111</v>
      </c>
      <c r="E11044" s="105">
        <f t="shared" si="1356"/>
        <v>0</v>
      </c>
      <c r="I11044" s="105">
        <f t="shared" si="1357"/>
        <v>0</v>
      </c>
      <c r="J11044" s="105">
        <f t="shared" si="1359"/>
        <v>0</v>
      </c>
      <c r="K11044" s="105">
        <f t="shared" si="1360"/>
        <v>0</v>
      </c>
      <c r="L11044" s="105">
        <f t="shared" si="1361"/>
        <v>0</v>
      </c>
      <c r="M11044">
        <v>0.04</v>
      </c>
      <c r="N11044">
        <f t="shared" si="1362"/>
        <v>3.3960531989175591E-3</v>
      </c>
    </row>
    <row r="11045" spans="1:14" x14ac:dyDescent="0.3">
      <c r="A11045">
        <f t="shared" si="1355"/>
        <v>111</v>
      </c>
      <c r="E11045" s="105">
        <f t="shared" si="1356"/>
        <v>0</v>
      </c>
      <c r="I11045" s="105">
        <f t="shared" si="1357"/>
        <v>0</v>
      </c>
      <c r="J11045" s="105">
        <f t="shared" si="1359"/>
        <v>0</v>
      </c>
      <c r="K11045" s="105">
        <f t="shared" si="1360"/>
        <v>0</v>
      </c>
      <c r="L11045" s="105">
        <f t="shared" si="1361"/>
        <v>0</v>
      </c>
      <c r="M11045">
        <v>0.04</v>
      </c>
      <c r="N11045">
        <f t="shared" si="1362"/>
        <v>3.3960531989175591E-3</v>
      </c>
    </row>
    <row r="11046" spans="1:14" x14ac:dyDescent="0.3">
      <c r="A11046">
        <f t="shared" si="1355"/>
        <v>111</v>
      </c>
      <c r="E11046" s="105">
        <f t="shared" si="1356"/>
        <v>0</v>
      </c>
      <c r="I11046" s="105">
        <f t="shared" si="1357"/>
        <v>0</v>
      </c>
      <c r="J11046" s="105">
        <f t="shared" si="1359"/>
        <v>0</v>
      </c>
      <c r="K11046" s="105">
        <f t="shared" si="1360"/>
        <v>0</v>
      </c>
      <c r="L11046" s="105">
        <f t="shared" si="1361"/>
        <v>0</v>
      </c>
      <c r="M11046">
        <v>0.04</v>
      </c>
      <c r="N11046">
        <f t="shared" si="1362"/>
        <v>3.3960531989175591E-3</v>
      </c>
    </row>
    <row r="11047" spans="1:14" x14ac:dyDescent="0.3">
      <c r="A11047">
        <f t="shared" ref="A11047:A11110" si="1363">IF(COUNTIF(A10947:A11046,A11046)=100, A11046+1,A11046)</f>
        <v>111</v>
      </c>
      <c r="E11047" s="105">
        <f t="shared" ref="E11047:E11110" si="1364">MAX(0, E10947-K10947-L10947)</f>
        <v>0</v>
      </c>
      <c r="I11047" s="105">
        <f t="shared" ref="I11047:I11110" si="1365">IF(E11047&lt;I10947,J11047 + E11047, I10947)</f>
        <v>0</v>
      </c>
      <c r="J11047" s="105">
        <f t="shared" si="1359"/>
        <v>0</v>
      </c>
      <c r="K11047" s="105">
        <f t="shared" si="1360"/>
        <v>0</v>
      </c>
      <c r="L11047" s="105">
        <f t="shared" si="1361"/>
        <v>0</v>
      </c>
      <c r="M11047">
        <v>0.04</v>
      </c>
      <c r="N11047">
        <f t="shared" si="1362"/>
        <v>3.3960531989175591E-3</v>
      </c>
    </row>
    <row r="11048" spans="1:14" x14ac:dyDescent="0.3">
      <c r="A11048">
        <f t="shared" si="1363"/>
        <v>111</v>
      </c>
      <c r="E11048" s="105">
        <f t="shared" si="1364"/>
        <v>0</v>
      </c>
      <c r="I11048" s="105">
        <f t="shared" si="1365"/>
        <v>0</v>
      </c>
      <c r="J11048" s="105">
        <f t="shared" si="1359"/>
        <v>0</v>
      </c>
      <c r="K11048" s="105">
        <f t="shared" si="1360"/>
        <v>0</v>
      </c>
      <c r="L11048" s="105">
        <f t="shared" si="1361"/>
        <v>0</v>
      </c>
      <c r="M11048">
        <v>0.04</v>
      </c>
      <c r="N11048">
        <f t="shared" si="1362"/>
        <v>3.3960531989175591E-3</v>
      </c>
    </row>
    <row r="11049" spans="1:14" x14ac:dyDescent="0.3">
      <c r="A11049">
        <f t="shared" si="1363"/>
        <v>111</v>
      </c>
      <c r="E11049" s="105">
        <f t="shared" si="1364"/>
        <v>0</v>
      </c>
      <c r="I11049" s="105">
        <f t="shared" si="1365"/>
        <v>0</v>
      </c>
      <c r="J11049" s="105">
        <f t="shared" si="1359"/>
        <v>0</v>
      </c>
      <c r="K11049" s="105">
        <f t="shared" si="1360"/>
        <v>0</v>
      </c>
      <c r="L11049" s="105">
        <f t="shared" si="1361"/>
        <v>0</v>
      </c>
      <c r="M11049">
        <v>0.04</v>
      </c>
      <c r="N11049">
        <f t="shared" si="1362"/>
        <v>3.3960531989175591E-3</v>
      </c>
    </row>
    <row r="11050" spans="1:14" x14ac:dyDescent="0.3">
      <c r="A11050">
        <f t="shared" si="1363"/>
        <v>111</v>
      </c>
      <c r="E11050" s="105">
        <f t="shared" si="1364"/>
        <v>0</v>
      </c>
      <c r="I11050" s="105">
        <f t="shared" si="1365"/>
        <v>0</v>
      </c>
      <c r="J11050" s="105">
        <f t="shared" si="1359"/>
        <v>0</v>
      </c>
      <c r="K11050" s="105">
        <f t="shared" si="1360"/>
        <v>0</v>
      </c>
      <c r="L11050" s="105">
        <f t="shared" si="1361"/>
        <v>0</v>
      </c>
      <c r="M11050">
        <v>0.04</v>
      </c>
      <c r="N11050">
        <f t="shared" si="1362"/>
        <v>3.3960531989175591E-3</v>
      </c>
    </row>
    <row r="11051" spans="1:14" x14ac:dyDescent="0.3">
      <c r="A11051">
        <f t="shared" si="1363"/>
        <v>111</v>
      </c>
      <c r="E11051" s="105">
        <f t="shared" si="1364"/>
        <v>0</v>
      </c>
      <c r="I11051" s="105">
        <f t="shared" si="1365"/>
        <v>0</v>
      </c>
      <c r="J11051" s="105">
        <f t="shared" si="1359"/>
        <v>0</v>
      </c>
      <c r="K11051" s="105">
        <f t="shared" si="1360"/>
        <v>0</v>
      </c>
      <c r="L11051" s="105">
        <f t="shared" si="1361"/>
        <v>0</v>
      </c>
      <c r="M11051">
        <v>0.04</v>
      </c>
      <c r="N11051">
        <f t="shared" si="1362"/>
        <v>3.3960531989175591E-3</v>
      </c>
    </row>
    <row r="11052" spans="1:14" x14ac:dyDescent="0.3">
      <c r="A11052">
        <f t="shared" si="1363"/>
        <v>111</v>
      </c>
      <c r="E11052" s="105">
        <f t="shared" si="1364"/>
        <v>0</v>
      </c>
      <c r="I11052" s="105">
        <f t="shared" si="1365"/>
        <v>0</v>
      </c>
      <c r="J11052" s="105">
        <f t="shared" si="1359"/>
        <v>0</v>
      </c>
      <c r="K11052" s="105">
        <f t="shared" si="1360"/>
        <v>0</v>
      </c>
      <c r="L11052" s="105">
        <f t="shared" si="1361"/>
        <v>0</v>
      </c>
      <c r="M11052">
        <v>0.04</v>
      </c>
      <c r="N11052">
        <f t="shared" si="1362"/>
        <v>3.3960531989175591E-3</v>
      </c>
    </row>
    <row r="11053" spans="1:14" x14ac:dyDescent="0.3">
      <c r="A11053">
        <f t="shared" si="1363"/>
        <v>111</v>
      </c>
      <c r="E11053" s="105">
        <f t="shared" si="1364"/>
        <v>0</v>
      </c>
      <c r="I11053" s="105">
        <f t="shared" si="1365"/>
        <v>0</v>
      </c>
      <c r="J11053" s="105">
        <f t="shared" si="1359"/>
        <v>0</v>
      </c>
      <c r="K11053" s="105">
        <f t="shared" si="1360"/>
        <v>0</v>
      </c>
      <c r="L11053" s="105">
        <f t="shared" si="1361"/>
        <v>0</v>
      </c>
      <c r="M11053">
        <v>0.04</v>
      </c>
      <c r="N11053">
        <f t="shared" si="1362"/>
        <v>3.3960531989175591E-3</v>
      </c>
    </row>
    <row r="11054" spans="1:14" x14ac:dyDescent="0.3">
      <c r="A11054">
        <f t="shared" si="1363"/>
        <v>111</v>
      </c>
      <c r="E11054" s="105">
        <f t="shared" si="1364"/>
        <v>0</v>
      </c>
      <c r="I11054" s="105">
        <f t="shared" si="1365"/>
        <v>0</v>
      </c>
      <c r="J11054" s="105">
        <f t="shared" si="1359"/>
        <v>0</v>
      </c>
      <c r="K11054" s="105">
        <f t="shared" si="1360"/>
        <v>0</v>
      </c>
      <c r="L11054" s="105">
        <f t="shared" si="1361"/>
        <v>0</v>
      </c>
      <c r="M11054">
        <v>0.04</v>
      </c>
      <c r="N11054">
        <f t="shared" si="1362"/>
        <v>3.3960531989175591E-3</v>
      </c>
    </row>
    <row r="11055" spans="1:14" x14ac:dyDescent="0.3">
      <c r="A11055">
        <f t="shared" si="1363"/>
        <v>111</v>
      </c>
      <c r="E11055" s="105">
        <f t="shared" si="1364"/>
        <v>0</v>
      </c>
      <c r="I11055" s="105">
        <f t="shared" si="1365"/>
        <v>0</v>
      </c>
      <c r="J11055" s="105">
        <f t="shared" si="1359"/>
        <v>0</v>
      </c>
      <c r="K11055" s="105">
        <f t="shared" si="1360"/>
        <v>0</v>
      </c>
      <c r="L11055" s="105">
        <f t="shared" si="1361"/>
        <v>0</v>
      </c>
      <c r="M11055">
        <v>0.04</v>
      </c>
      <c r="N11055">
        <f t="shared" si="1362"/>
        <v>3.3960531989175591E-3</v>
      </c>
    </row>
    <row r="11056" spans="1:14" x14ac:dyDescent="0.3">
      <c r="A11056">
        <f t="shared" si="1363"/>
        <v>111</v>
      </c>
      <c r="E11056" s="105">
        <f t="shared" si="1364"/>
        <v>0</v>
      </c>
      <c r="I11056" s="105">
        <f t="shared" si="1365"/>
        <v>0</v>
      </c>
      <c r="J11056" s="105">
        <f t="shared" si="1359"/>
        <v>0</v>
      </c>
      <c r="K11056" s="105">
        <f t="shared" si="1360"/>
        <v>0</v>
      </c>
      <c r="L11056" s="105">
        <f t="shared" si="1361"/>
        <v>0</v>
      </c>
      <c r="M11056">
        <v>0.04</v>
      </c>
      <c r="N11056">
        <f t="shared" si="1362"/>
        <v>3.3960531989175591E-3</v>
      </c>
    </row>
    <row r="11057" spans="1:14" x14ac:dyDescent="0.3">
      <c r="A11057">
        <f t="shared" si="1363"/>
        <v>111</v>
      </c>
      <c r="E11057" s="105">
        <f t="shared" si="1364"/>
        <v>0</v>
      </c>
      <c r="I11057" s="105">
        <f t="shared" si="1365"/>
        <v>0</v>
      </c>
      <c r="J11057" s="105">
        <f t="shared" si="1359"/>
        <v>0</v>
      </c>
      <c r="K11057" s="105">
        <f t="shared" si="1360"/>
        <v>0</v>
      </c>
      <c r="L11057" s="105">
        <f t="shared" si="1361"/>
        <v>0</v>
      </c>
      <c r="M11057">
        <v>0.04</v>
      </c>
      <c r="N11057">
        <f t="shared" si="1362"/>
        <v>3.3960531989175591E-3</v>
      </c>
    </row>
    <row r="11058" spans="1:14" x14ac:dyDescent="0.3">
      <c r="A11058">
        <f t="shared" si="1363"/>
        <v>111</v>
      </c>
      <c r="E11058" s="105">
        <f t="shared" si="1364"/>
        <v>0</v>
      </c>
      <c r="I11058" s="105">
        <f t="shared" si="1365"/>
        <v>0</v>
      </c>
      <c r="J11058" s="105">
        <f t="shared" si="1359"/>
        <v>0</v>
      </c>
      <c r="K11058" s="105">
        <f t="shared" si="1360"/>
        <v>0</v>
      </c>
      <c r="L11058" s="105">
        <f t="shared" si="1361"/>
        <v>0</v>
      </c>
      <c r="M11058">
        <v>0.04</v>
      </c>
      <c r="N11058">
        <f t="shared" si="1362"/>
        <v>3.3960531989175591E-3</v>
      </c>
    </row>
    <row r="11059" spans="1:14" x14ac:dyDescent="0.3">
      <c r="A11059">
        <f t="shared" si="1363"/>
        <v>111</v>
      </c>
      <c r="E11059" s="105">
        <f t="shared" si="1364"/>
        <v>0</v>
      </c>
      <c r="I11059" s="105">
        <f t="shared" si="1365"/>
        <v>0</v>
      </c>
      <c r="J11059" s="105">
        <f t="shared" si="1359"/>
        <v>0</v>
      </c>
      <c r="K11059" s="105">
        <f t="shared" si="1360"/>
        <v>0</v>
      </c>
      <c r="L11059" s="105">
        <f t="shared" si="1361"/>
        <v>0</v>
      </c>
      <c r="M11059">
        <v>0.04</v>
      </c>
      <c r="N11059">
        <f t="shared" si="1362"/>
        <v>3.3960531989175591E-3</v>
      </c>
    </row>
    <row r="11060" spans="1:14" x14ac:dyDescent="0.3">
      <c r="A11060">
        <f t="shared" si="1363"/>
        <v>111</v>
      </c>
      <c r="E11060" s="105">
        <f t="shared" si="1364"/>
        <v>0</v>
      </c>
      <c r="I11060" s="105">
        <f t="shared" si="1365"/>
        <v>0</v>
      </c>
      <c r="J11060" s="105">
        <f t="shared" si="1359"/>
        <v>0</v>
      </c>
      <c r="K11060" s="105">
        <f t="shared" si="1360"/>
        <v>0</v>
      </c>
      <c r="L11060" s="105">
        <f t="shared" si="1361"/>
        <v>0</v>
      </c>
      <c r="M11060">
        <v>0.04</v>
      </c>
      <c r="N11060">
        <f t="shared" si="1362"/>
        <v>3.3960531989175591E-3</v>
      </c>
    </row>
    <row r="11061" spans="1:14" x14ac:dyDescent="0.3">
      <c r="A11061">
        <f t="shared" si="1363"/>
        <v>111</v>
      </c>
      <c r="E11061" s="105">
        <f t="shared" si="1364"/>
        <v>0</v>
      </c>
      <c r="I11061" s="105">
        <f t="shared" si="1365"/>
        <v>0</v>
      </c>
      <c r="J11061" s="105">
        <f t="shared" si="1359"/>
        <v>0</v>
      </c>
      <c r="K11061" s="105">
        <f t="shared" si="1360"/>
        <v>0</v>
      </c>
      <c r="L11061" s="105">
        <f t="shared" si="1361"/>
        <v>0</v>
      </c>
      <c r="M11061">
        <v>0.04</v>
      </c>
      <c r="N11061">
        <f t="shared" si="1362"/>
        <v>3.3960531989175591E-3</v>
      </c>
    </row>
    <row r="11062" spans="1:14" x14ac:dyDescent="0.3">
      <c r="A11062">
        <f t="shared" si="1363"/>
        <v>111</v>
      </c>
      <c r="E11062" s="105">
        <f t="shared" si="1364"/>
        <v>0</v>
      </c>
      <c r="I11062" s="105">
        <f t="shared" si="1365"/>
        <v>0</v>
      </c>
      <c r="J11062" s="105">
        <f t="shared" si="1359"/>
        <v>0</v>
      </c>
      <c r="K11062" s="105">
        <f t="shared" si="1360"/>
        <v>0</v>
      </c>
      <c r="L11062" s="105">
        <f t="shared" si="1361"/>
        <v>0</v>
      </c>
      <c r="M11062">
        <v>0.04</v>
      </c>
      <c r="N11062">
        <f t="shared" si="1362"/>
        <v>3.3960531989175591E-3</v>
      </c>
    </row>
    <row r="11063" spans="1:14" x14ac:dyDescent="0.3">
      <c r="A11063">
        <f t="shared" si="1363"/>
        <v>111</v>
      </c>
      <c r="E11063" s="105">
        <f t="shared" si="1364"/>
        <v>0</v>
      </c>
      <c r="I11063" s="105">
        <f t="shared" si="1365"/>
        <v>0</v>
      </c>
      <c r="J11063" s="105">
        <f t="shared" si="1359"/>
        <v>0</v>
      </c>
      <c r="K11063" s="105">
        <f t="shared" si="1360"/>
        <v>0</v>
      </c>
      <c r="L11063" s="105">
        <f t="shared" si="1361"/>
        <v>0</v>
      </c>
      <c r="M11063">
        <v>0.04</v>
      </c>
      <c r="N11063">
        <f t="shared" si="1362"/>
        <v>3.3960531989175591E-3</v>
      </c>
    </row>
    <row r="11064" spans="1:14" x14ac:dyDescent="0.3">
      <c r="A11064">
        <f t="shared" si="1363"/>
        <v>111</v>
      </c>
      <c r="E11064" s="105">
        <f t="shared" si="1364"/>
        <v>0</v>
      </c>
      <c r="I11064" s="105">
        <f t="shared" si="1365"/>
        <v>0</v>
      </c>
      <c r="J11064" s="105">
        <f t="shared" si="1359"/>
        <v>0</v>
      </c>
      <c r="K11064" s="105">
        <f t="shared" si="1360"/>
        <v>0</v>
      </c>
      <c r="L11064" s="105">
        <f t="shared" si="1361"/>
        <v>0</v>
      </c>
      <c r="M11064">
        <v>0.04</v>
      </c>
      <c r="N11064">
        <f t="shared" si="1362"/>
        <v>3.3960531989175591E-3</v>
      </c>
    </row>
    <row r="11065" spans="1:14" x14ac:dyDescent="0.3">
      <c r="A11065">
        <f t="shared" si="1363"/>
        <v>111</v>
      </c>
      <c r="E11065" s="105">
        <f t="shared" si="1364"/>
        <v>0</v>
      </c>
      <c r="I11065" s="105">
        <f t="shared" si="1365"/>
        <v>0</v>
      </c>
      <c r="J11065" s="105">
        <f t="shared" si="1359"/>
        <v>0</v>
      </c>
      <c r="K11065" s="105">
        <f t="shared" si="1360"/>
        <v>0</v>
      </c>
      <c r="L11065" s="105">
        <f t="shared" si="1361"/>
        <v>0</v>
      </c>
      <c r="M11065">
        <v>0.04</v>
      </c>
      <c r="N11065">
        <f t="shared" si="1362"/>
        <v>3.3960531989175591E-3</v>
      </c>
    </row>
    <row r="11066" spans="1:14" x14ac:dyDescent="0.3">
      <c r="A11066">
        <f t="shared" si="1363"/>
        <v>111</v>
      </c>
      <c r="E11066" s="105">
        <f t="shared" si="1364"/>
        <v>0</v>
      </c>
      <c r="I11066" s="105">
        <f t="shared" si="1365"/>
        <v>0</v>
      </c>
      <c r="J11066" s="105">
        <f t="shared" si="1359"/>
        <v>0</v>
      </c>
      <c r="K11066" s="105">
        <f t="shared" si="1360"/>
        <v>0</v>
      </c>
      <c r="L11066" s="105">
        <f t="shared" si="1361"/>
        <v>0</v>
      </c>
      <c r="M11066">
        <v>0.04</v>
      </c>
      <c r="N11066">
        <f t="shared" si="1362"/>
        <v>3.3960531989175591E-3</v>
      </c>
    </row>
    <row r="11067" spans="1:14" x14ac:dyDescent="0.3">
      <c r="A11067">
        <f t="shared" si="1363"/>
        <v>111</v>
      </c>
      <c r="E11067" s="105">
        <f t="shared" si="1364"/>
        <v>0</v>
      </c>
      <c r="I11067" s="105">
        <f t="shared" si="1365"/>
        <v>0</v>
      </c>
      <c r="J11067" s="105">
        <f t="shared" si="1359"/>
        <v>0</v>
      </c>
      <c r="K11067" s="105">
        <f t="shared" si="1360"/>
        <v>0</v>
      </c>
      <c r="L11067" s="105">
        <f t="shared" si="1361"/>
        <v>0</v>
      </c>
      <c r="M11067">
        <v>0.04</v>
      </c>
      <c r="N11067">
        <f t="shared" si="1362"/>
        <v>3.3960531989175591E-3</v>
      </c>
    </row>
    <row r="11068" spans="1:14" x14ac:dyDescent="0.3">
      <c r="A11068">
        <f t="shared" si="1363"/>
        <v>111</v>
      </c>
      <c r="E11068" s="105">
        <f t="shared" si="1364"/>
        <v>0</v>
      </c>
      <c r="I11068" s="105">
        <f t="shared" si="1365"/>
        <v>0</v>
      </c>
      <c r="J11068" s="105">
        <f t="shared" si="1359"/>
        <v>0</v>
      </c>
      <c r="K11068" s="105">
        <f t="shared" si="1360"/>
        <v>0</v>
      </c>
      <c r="L11068" s="105">
        <f t="shared" si="1361"/>
        <v>0</v>
      </c>
      <c r="M11068">
        <v>0.04</v>
      </c>
      <c r="N11068">
        <f t="shared" si="1362"/>
        <v>3.3960531989175591E-3</v>
      </c>
    </row>
    <row r="11069" spans="1:14" x14ac:dyDescent="0.3">
      <c r="A11069">
        <f t="shared" si="1363"/>
        <v>111</v>
      </c>
      <c r="E11069" s="105">
        <f t="shared" si="1364"/>
        <v>0</v>
      </c>
      <c r="I11069" s="105">
        <f t="shared" si="1365"/>
        <v>0</v>
      </c>
      <c r="J11069" s="105">
        <f t="shared" si="1359"/>
        <v>0</v>
      </c>
      <c r="K11069" s="105">
        <f t="shared" si="1360"/>
        <v>0</v>
      </c>
      <c r="L11069" s="105">
        <f t="shared" si="1361"/>
        <v>0</v>
      </c>
      <c r="M11069">
        <v>0.04</v>
      </c>
      <c r="N11069">
        <f t="shared" si="1362"/>
        <v>3.3960531989175591E-3</v>
      </c>
    </row>
    <row r="11070" spans="1:14" x14ac:dyDescent="0.3">
      <c r="A11070">
        <f t="shared" si="1363"/>
        <v>111</v>
      </c>
      <c r="E11070" s="105">
        <f t="shared" si="1364"/>
        <v>0</v>
      </c>
      <c r="I11070" s="105">
        <f t="shared" si="1365"/>
        <v>0</v>
      </c>
      <c r="J11070" s="105">
        <f t="shared" si="1359"/>
        <v>0</v>
      </c>
      <c r="K11070" s="105">
        <f t="shared" si="1360"/>
        <v>0</v>
      </c>
      <c r="L11070" s="105">
        <f t="shared" si="1361"/>
        <v>0</v>
      </c>
      <c r="M11070">
        <v>0.04</v>
      </c>
      <c r="N11070">
        <f t="shared" si="1362"/>
        <v>3.3960531989175591E-3</v>
      </c>
    </row>
    <row r="11071" spans="1:14" x14ac:dyDescent="0.3">
      <c r="A11071">
        <f t="shared" si="1363"/>
        <v>111</v>
      </c>
      <c r="E11071" s="105">
        <f t="shared" si="1364"/>
        <v>0</v>
      </c>
      <c r="I11071" s="105">
        <f t="shared" si="1365"/>
        <v>0</v>
      </c>
      <c r="J11071" s="105">
        <f t="shared" si="1359"/>
        <v>0</v>
      </c>
      <c r="K11071" s="105">
        <f t="shared" si="1360"/>
        <v>0</v>
      </c>
      <c r="L11071" s="105">
        <f t="shared" si="1361"/>
        <v>0</v>
      </c>
      <c r="M11071">
        <v>0.04</v>
      </c>
      <c r="N11071">
        <f t="shared" si="1362"/>
        <v>3.3960531989175591E-3</v>
      </c>
    </row>
    <row r="11072" spans="1:14" x14ac:dyDescent="0.3">
      <c r="A11072">
        <f t="shared" si="1363"/>
        <v>111</v>
      </c>
      <c r="E11072" s="105">
        <f t="shared" si="1364"/>
        <v>0</v>
      </c>
      <c r="I11072" s="105">
        <f t="shared" si="1365"/>
        <v>0</v>
      </c>
      <c r="J11072" s="105">
        <f t="shared" si="1359"/>
        <v>0</v>
      </c>
      <c r="K11072" s="105">
        <f t="shared" si="1360"/>
        <v>0</v>
      </c>
      <c r="L11072" s="105">
        <f t="shared" si="1361"/>
        <v>0</v>
      </c>
      <c r="M11072">
        <v>0.04</v>
      </c>
      <c r="N11072">
        <f t="shared" si="1362"/>
        <v>3.3960531989175591E-3</v>
      </c>
    </row>
    <row r="11073" spans="1:14" x14ac:dyDescent="0.3">
      <c r="A11073">
        <f t="shared" si="1363"/>
        <v>111</v>
      </c>
      <c r="E11073" s="105">
        <f t="shared" si="1364"/>
        <v>0</v>
      </c>
      <c r="I11073" s="105">
        <f t="shared" si="1365"/>
        <v>0</v>
      </c>
      <c r="J11073" s="105">
        <f t="shared" si="1359"/>
        <v>0</v>
      </c>
      <c r="K11073" s="105">
        <f t="shared" si="1360"/>
        <v>0</v>
      </c>
      <c r="L11073" s="105">
        <f t="shared" si="1361"/>
        <v>0</v>
      </c>
      <c r="M11073">
        <v>0.04</v>
      </c>
      <c r="N11073">
        <f t="shared" si="1362"/>
        <v>3.3960531989175591E-3</v>
      </c>
    </row>
    <row r="11074" spans="1:14" x14ac:dyDescent="0.3">
      <c r="A11074">
        <f t="shared" si="1363"/>
        <v>111</v>
      </c>
      <c r="E11074" s="105">
        <f t="shared" si="1364"/>
        <v>0</v>
      </c>
      <c r="I11074" s="105">
        <f t="shared" si="1365"/>
        <v>0</v>
      </c>
      <c r="J11074" s="105">
        <f t="shared" si="1359"/>
        <v>0</v>
      </c>
      <c r="K11074" s="105">
        <f t="shared" si="1360"/>
        <v>0</v>
      </c>
      <c r="L11074" s="105">
        <f t="shared" si="1361"/>
        <v>0</v>
      </c>
      <c r="M11074">
        <v>0.04</v>
      </c>
      <c r="N11074">
        <f t="shared" si="1362"/>
        <v>3.3960531989175591E-3</v>
      </c>
    </row>
    <row r="11075" spans="1:14" x14ac:dyDescent="0.3">
      <c r="A11075">
        <f t="shared" si="1363"/>
        <v>111</v>
      </c>
      <c r="E11075" s="105">
        <f t="shared" si="1364"/>
        <v>0</v>
      </c>
      <c r="I11075" s="105">
        <f t="shared" si="1365"/>
        <v>0</v>
      </c>
      <c r="J11075" s="105">
        <f t="shared" ref="J11075:J11138" si="1366">E11075*($H$2/12)</f>
        <v>0</v>
      </c>
      <c r="K11075" s="105">
        <f t="shared" ref="K11075:K11138" si="1367">I11075-J11075</f>
        <v>0</v>
      </c>
      <c r="L11075" s="105">
        <f t="shared" ref="L11075:L11138" si="1368">N11075*(E11075-K11075)</f>
        <v>0</v>
      </c>
      <c r="M11075">
        <v>0.04</v>
      </c>
      <c r="N11075">
        <f t="shared" ref="N11075:N11138" si="1369">1-(POWER(1-M11075,(1/12)))</f>
        <v>3.3960531989175591E-3</v>
      </c>
    </row>
    <row r="11076" spans="1:14" x14ac:dyDescent="0.3">
      <c r="A11076">
        <f t="shared" si="1363"/>
        <v>111</v>
      </c>
      <c r="E11076" s="105">
        <f t="shared" si="1364"/>
        <v>0</v>
      </c>
      <c r="I11076" s="105">
        <f t="shared" si="1365"/>
        <v>0</v>
      </c>
      <c r="J11076" s="105">
        <f t="shared" si="1366"/>
        <v>0</v>
      </c>
      <c r="K11076" s="105">
        <f t="shared" si="1367"/>
        <v>0</v>
      </c>
      <c r="L11076" s="105">
        <f t="shared" si="1368"/>
        <v>0</v>
      </c>
      <c r="M11076">
        <v>0.04</v>
      </c>
      <c r="N11076">
        <f t="shared" si="1369"/>
        <v>3.3960531989175591E-3</v>
      </c>
    </row>
    <row r="11077" spans="1:14" x14ac:dyDescent="0.3">
      <c r="A11077">
        <f t="shared" si="1363"/>
        <v>111</v>
      </c>
      <c r="E11077" s="105">
        <f t="shared" si="1364"/>
        <v>0</v>
      </c>
      <c r="I11077" s="105">
        <f t="shared" si="1365"/>
        <v>0</v>
      </c>
      <c r="J11077" s="105">
        <f t="shared" si="1366"/>
        <v>0</v>
      </c>
      <c r="K11077" s="105">
        <f t="shared" si="1367"/>
        <v>0</v>
      </c>
      <c r="L11077" s="105">
        <f t="shared" si="1368"/>
        <v>0</v>
      </c>
      <c r="M11077">
        <v>0.04</v>
      </c>
      <c r="N11077">
        <f t="shared" si="1369"/>
        <v>3.3960531989175591E-3</v>
      </c>
    </row>
    <row r="11078" spans="1:14" x14ac:dyDescent="0.3">
      <c r="A11078">
        <f t="shared" si="1363"/>
        <v>111</v>
      </c>
      <c r="E11078" s="105">
        <f t="shared" si="1364"/>
        <v>0</v>
      </c>
      <c r="I11078" s="105">
        <f t="shared" si="1365"/>
        <v>0</v>
      </c>
      <c r="J11078" s="105">
        <f t="shared" si="1366"/>
        <v>0</v>
      </c>
      <c r="K11078" s="105">
        <f t="shared" si="1367"/>
        <v>0</v>
      </c>
      <c r="L11078" s="105">
        <f t="shared" si="1368"/>
        <v>0</v>
      </c>
      <c r="M11078">
        <v>0.04</v>
      </c>
      <c r="N11078">
        <f t="shared" si="1369"/>
        <v>3.3960531989175591E-3</v>
      </c>
    </row>
    <row r="11079" spans="1:14" x14ac:dyDescent="0.3">
      <c r="A11079">
        <f t="shared" si="1363"/>
        <v>111</v>
      </c>
      <c r="E11079" s="105">
        <f t="shared" si="1364"/>
        <v>0</v>
      </c>
      <c r="I11079" s="105">
        <f t="shared" si="1365"/>
        <v>0</v>
      </c>
      <c r="J11079" s="105">
        <f t="shared" si="1366"/>
        <v>0</v>
      </c>
      <c r="K11079" s="105">
        <f t="shared" si="1367"/>
        <v>0</v>
      </c>
      <c r="L11079" s="105">
        <f t="shared" si="1368"/>
        <v>0</v>
      </c>
      <c r="M11079">
        <v>0.04</v>
      </c>
      <c r="N11079">
        <f t="shared" si="1369"/>
        <v>3.3960531989175591E-3</v>
      </c>
    </row>
    <row r="11080" spans="1:14" x14ac:dyDescent="0.3">
      <c r="A11080">
        <f t="shared" si="1363"/>
        <v>111</v>
      </c>
      <c r="E11080" s="105">
        <f t="shared" si="1364"/>
        <v>0</v>
      </c>
      <c r="I11080" s="105">
        <f t="shared" si="1365"/>
        <v>0</v>
      </c>
      <c r="J11080" s="105">
        <f t="shared" si="1366"/>
        <v>0</v>
      </c>
      <c r="K11080" s="105">
        <f t="shared" si="1367"/>
        <v>0</v>
      </c>
      <c r="L11080" s="105">
        <f t="shared" si="1368"/>
        <v>0</v>
      </c>
      <c r="M11080">
        <v>0.04</v>
      </c>
      <c r="N11080">
        <f t="shared" si="1369"/>
        <v>3.3960531989175591E-3</v>
      </c>
    </row>
    <row r="11081" spans="1:14" x14ac:dyDescent="0.3">
      <c r="A11081">
        <f t="shared" si="1363"/>
        <v>111</v>
      </c>
      <c r="E11081" s="105">
        <f t="shared" si="1364"/>
        <v>0</v>
      </c>
      <c r="I11081" s="105">
        <f t="shared" si="1365"/>
        <v>0</v>
      </c>
      <c r="J11081" s="105">
        <f t="shared" si="1366"/>
        <v>0</v>
      </c>
      <c r="K11081" s="105">
        <f t="shared" si="1367"/>
        <v>0</v>
      </c>
      <c r="L11081" s="105">
        <f t="shared" si="1368"/>
        <v>0</v>
      </c>
      <c r="M11081">
        <v>0.04</v>
      </c>
      <c r="N11081">
        <f t="shared" si="1369"/>
        <v>3.3960531989175591E-3</v>
      </c>
    </row>
    <row r="11082" spans="1:14" x14ac:dyDescent="0.3">
      <c r="A11082">
        <f t="shared" si="1363"/>
        <v>111</v>
      </c>
      <c r="E11082" s="105">
        <f t="shared" si="1364"/>
        <v>0</v>
      </c>
      <c r="I11082" s="105">
        <f t="shared" si="1365"/>
        <v>0</v>
      </c>
      <c r="J11082" s="105">
        <f t="shared" si="1366"/>
        <v>0</v>
      </c>
      <c r="K11082" s="105">
        <f t="shared" si="1367"/>
        <v>0</v>
      </c>
      <c r="L11082" s="105">
        <f t="shared" si="1368"/>
        <v>0</v>
      </c>
      <c r="M11082">
        <v>0.04</v>
      </c>
      <c r="N11082">
        <f t="shared" si="1369"/>
        <v>3.3960531989175591E-3</v>
      </c>
    </row>
    <row r="11083" spans="1:14" x14ac:dyDescent="0.3">
      <c r="A11083">
        <f t="shared" si="1363"/>
        <v>111</v>
      </c>
      <c r="E11083" s="105">
        <f t="shared" si="1364"/>
        <v>0</v>
      </c>
      <c r="I11083" s="105">
        <f t="shared" si="1365"/>
        <v>0</v>
      </c>
      <c r="J11083" s="105">
        <f t="shared" si="1366"/>
        <v>0</v>
      </c>
      <c r="K11083" s="105">
        <f t="shared" si="1367"/>
        <v>0</v>
      </c>
      <c r="L11083" s="105">
        <f t="shared" si="1368"/>
        <v>0</v>
      </c>
      <c r="M11083">
        <v>0.04</v>
      </c>
      <c r="N11083">
        <f t="shared" si="1369"/>
        <v>3.3960531989175591E-3</v>
      </c>
    </row>
    <row r="11084" spans="1:14" x14ac:dyDescent="0.3">
      <c r="A11084">
        <f t="shared" si="1363"/>
        <v>111</v>
      </c>
      <c r="E11084" s="105">
        <f t="shared" si="1364"/>
        <v>0</v>
      </c>
      <c r="I11084" s="105">
        <f t="shared" si="1365"/>
        <v>0</v>
      </c>
      <c r="J11084" s="105">
        <f t="shared" si="1366"/>
        <v>0</v>
      </c>
      <c r="K11084" s="105">
        <f t="shared" si="1367"/>
        <v>0</v>
      </c>
      <c r="L11084" s="105">
        <f t="shared" si="1368"/>
        <v>0</v>
      </c>
      <c r="M11084">
        <v>0.04</v>
      </c>
      <c r="N11084">
        <f t="shared" si="1369"/>
        <v>3.3960531989175591E-3</v>
      </c>
    </row>
    <row r="11085" spans="1:14" x14ac:dyDescent="0.3">
      <c r="A11085">
        <f t="shared" si="1363"/>
        <v>111</v>
      </c>
      <c r="E11085" s="105">
        <f t="shared" si="1364"/>
        <v>0</v>
      </c>
      <c r="I11085" s="105">
        <f t="shared" si="1365"/>
        <v>0</v>
      </c>
      <c r="J11085" s="105">
        <f t="shared" si="1366"/>
        <v>0</v>
      </c>
      <c r="K11085" s="105">
        <f t="shared" si="1367"/>
        <v>0</v>
      </c>
      <c r="L11085" s="105">
        <f t="shared" si="1368"/>
        <v>0</v>
      </c>
      <c r="M11085">
        <v>0.04</v>
      </c>
      <c r="N11085">
        <f t="shared" si="1369"/>
        <v>3.3960531989175591E-3</v>
      </c>
    </row>
    <row r="11086" spans="1:14" x14ac:dyDescent="0.3">
      <c r="A11086">
        <f t="shared" si="1363"/>
        <v>111</v>
      </c>
      <c r="E11086" s="105">
        <f t="shared" si="1364"/>
        <v>0</v>
      </c>
      <c r="I11086" s="105">
        <f t="shared" si="1365"/>
        <v>0</v>
      </c>
      <c r="J11086" s="105">
        <f t="shared" si="1366"/>
        <v>0</v>
      </c>
      <c r="K11086" s="105">
        <f t="shared" si="1367"/>
        <v>0</v>
      </c>
      <c r="L11086" s="105">
        <f t="shared" si="1368"/>
        <v>0</v>
      </c>
      <c r="M11086">
        <v>0.04</v>
      </c>
      <c r="N11086">
        <f t="shared" si="1369"/>
        <v>3.3960531989175591E-3</v>
      </c>
    </row>
    <row r="11087" spans="1:14" x14ac:dyDescent="0.3">
      <c r="A11087">
        <f t="shared" si="1363"/>
        <v>111</v>
      </c>
      <c r="E11087" s="105">
        <f t="shared" si="1364"/>
        <v>0</v>
      </c>
      <c r="I11087" s="105">
        <f t="shared" si="1365"/>
        <v>0</v>
      </c>
      <c r="J11087" s="105">
        <f t="shared" si="1366"/>
        <v>0</v>
      </c>
      <c r="K11087" s="105">
        <f t="shared" si="1367"/>
        <v>0</v>
      </c>
      <c r="L11087" s="105">
        <f t="shared" si="1368"/>
        <v>0</v>
      </c>
      <c r="M11087">
        <v>0.04</v>
      </c>
      <c r="N11087">
        <f t="shared" si="1369"/>
        <v>3.3960531989175591E-3</v>
      </c>
    </row>
    <row r="11088" spans="1:14" x14ac:dyDescent="0.3">
      <c r="A11088">
        <f t="shared" si="1363"/>
        <v>111</v>
      </c>
      <c r="E11088" s="105">
        <f t="shared" si="1364"/>
        <v>0</v>
      </c>
      <c r="I11088" s="105">
        <f t="shared" si="1365"/>
        <v>0</v>
      </c>
      <c r="J11088" s="105">
        <f t="shared" si="1366"/>
        <v>0</v>
      </c>
      <c r="K11088" s="105">
        <f t="shared" si="1367"/>
        <v>0</v>
      </c>
      <c r="L11088" s="105">
        <f t="shared" si="1368"/>
        <v>0</v>
      </c>
      <c r="M11088">
        <v>0.04</v>
      </c>
      <c r="N11088">
        <f t="shared" si="1369"/>
        <v>3.3960531989175591E-3</v>
      </c>
    </row>
    <row r="11089" spans="1:15" x14ac:dyDescent="0.3">
      <c r="A11089">
        <f t="shared" si="1363"/>
        <v>111</v>
      </c>
      <c r="E11089" s="105">
        <f t="shared" si="1364"/>
        <v>0</v>
      </c>
      <c r="I11089" s="105">
        <f t="shared" si="1365"/>
        <v>0</v>
      </c>
      <c r="J11089" s="105">
        <f t="shared" si="1366"/>
        <v>0</v>
      </c>
      <c r="K11089" s="105">
        <f t="shared" si="1367"/>
        <v>0</v>
      </c>
      <c r="L11089" s="105">
        <f t="shared" si="1368"/>
        <v>0</v>
      </c>
      <c r="M11089">
        <v>0.04</v>
      </c>
      <c r="N11089">
        <f t="shared" si="1369"/>
        <v>3.3960531989175591E-3</v>
      </c>
    </row>
    <row r="11090" spans="1:15" x14ac:dyDescent="0.3">
      <c r="A11090">
        <f t="shared" si="1363"/>
        <v>111</v>
      </c>
      <c r="E11090" s="105">
        <f t="shared" si="1364"/>
        <v>0</v>
      </c>
      <c r="I11090" s="105">
        <f t="shared" si="1365"/>
        <v>0</v>
      </c>
      <c r="J11090" s="105">
        <f t="shared" si="1366"/>
        <v>0</v>
      </c>
      <c r="K11090" s="105">
        <f t="shared" si="1367"/>
        <v>0</v>
      </c>
      <c r="L11090" s="105">
        <f t="shared" si="1368"/>
        <v>0</v>
      </c>
      <c r="M11090">
        <v>0.04</v>
      </c>
      <c r="N11090">
        <f t="shared" si="1369"/>
        <v>3.3960531989175591E-3</v>
      </c>
    </row>
    <row r="11091" spans="1:15" x14ac:dyDescent="0.3">
      <c r="A11091">
        <f t="shared" si="1363"/>
        <v>111</v>
      </c>
      <c r="E11091" s="105">
        <f t="shared" si="1364"/>
        <v>0</v>
      </c>
      <c r="I11091" s="105">
        <f t="shared" si="1365"/>
        <v>0</v>
      </c>
      <c r="J11091" s="105">
        <f t="shared" si="1366"/>
        <v>0</v>
      </c>
      <c r="K11091" s="105">
        <f t="shared" si="1367"/>
        <v>0</v>
      </c>
      <c r="L11091" s="105">
        <f t="shared" si="1368"/>
        <v>0</v>
      </c>
      <c r="M11091">
        <v>0.04</v>
      </c>
      <c r="N11091">
        <f t="shared" si="1369"/>
        <v>3.3960531989175591E-3</v>
      </c>
    </row>
    <row r="11092" spans="1:15" x14ac:dyDescent="0.3">
      <c r="A11092">
        <f t="shared" si="1363"/>
        <v>111</v>
      </c>
      <c r="E11092" s="105">
        <f t="shared" si="1364"/>
        <v>0</v>
      </c>
      <c r="I11092" s="105">
        <f t="shared" si="1365"/>
        <v>0</v>
      </c>
      <c r="J11092" s="105">
        <f t="shared" si="1366"/>
        <v>0</v>
      </c>
      <c r="K11092" s="105">
        <f t="shared" si="1367"/>
        <v>0</v>
      </c>
      <c r="L11092" s="105">
        <f t="shared" si="1368"/>
        <v>0</v>
      </c>
      <c r="M11092">
        <v>0.04</v>
      </c>
      <c r="N11092">
        <f t="shared" si="1369"/>
        <v>3.3960531989175591E-3</v>
      </c>
    </row>
    <row r="11093" spans="1:15" x14ac:dyDescent="0.3">
      <c r="A11093">
        <f t="shared" si="1363"/>
        <v>111</v>
      </c>
      <c r="E11093" s="105">
        <f t="shared" si="1364"/>
        <v>0</v>
      </c>
      <c r="I11093" s="105">
        <f t="shared" si="1365"/>
        <v>0</v>
      </c>
      <c r="J11093" s="105">
        <f t="shared" si="1366"/>
        <v>0</v>
      </c>
      <c r="K11093" s="105">
        <f t="shared" si="1367"/>
        <v>0</v>
      </c>
      <c r="L11093" s="105">
        <f t="shared" si="1368"/>
        <v>0</v>
      </c>
      <c r="M11093">
        <v>0.04</v>
      </c>
      <c r="N11093">
        <f t="shared" si="1369"/>
        <v>3.3960531989175591E-3</v>
      </c>
    </row>
    <row r="11094" spans="1:15" x14ac:dyDescent="0.3">
      <c r="A11094">
        <f t="shared" si="1363"/>
        <v>111</v>
      </c>
      <c r="E11094" s="105">
        <f t="shared" si="1364"/>
        <v>0</v>
      </c>
      <c r="I11094" s="105">
        <f t="shared" si="1365"/>
        <v>0</v>
      </c>
      <c r="J11094" s="105">
        <f t="shared" si="1366"/>
        <v>0</v>
      </c>
      <c r="K11094" s="105">
        <f t="shared" si="1367"/>
        <v>0</v>
      </c>
      <c r="L11094" s="105">
        <f t="shared" si="1368"/>
        <v>0</v>
      </c>
      <c r="M11094">
        <v>0.04</v>
      </c>
      <c r="N11094">
        <f t="shared" si="1369"/>
        <v>3.3960531989175591E-3</v>
      </c>
    </row>
    <row r="11095" spans="1:15" x14ac:dyDescent="0.3">
      <c r="A11095">
        <f t="shared" si="1363"/>
        <v>111</v>
      </c>
      <c r="E11095" s="105">
        <f t="shared" si="1364"/>
        <v>0</v>
      </c>
      <c r="I11095" s="105">
        <f t="shared" si="1365"/>
        <v>0</v>
      </c>
      <c r="J11095" s="105">
        <f t="shared" si="1366"/>
        <v>0</v>
      </c>
      <c r="K11095" s="105">
        <f t="shared" si="1367"/>
        <v>0</v>
      </c>
      <c r="L11095" s="105">
        <f t="shared" si="1368"/>
        <v>0</v>
      </c>
      <c r="M11095">
        <v>0.04</v>
      </c>
      <c r="N11095">
        <f t="shared" si="1369"/>
        <v>3.3960531989175591E-3</v>
      </c>
    </row>
    <row r="11096" spans="1:15" x14ac:dyDescent="0.3">
      <c r="A11096">
        <f t="shared" si="1363"/>
        <v>111</v>
      </c>
      <c r="E11096" s="105">
        <f t="shared" si="1364"/>
        <v>0</v>
      </c>
      <c r="I11096" s="105">
        <f t="shared" si="1365"/>
        <v>0</v>
      </c>
      <c r="J11096" s="105">
        <f t="shared" si="1366"/>
        <v>0</v>
      </c>
      <c r="K11096" s="105">
        <f t="shared" si="1367"/>
        <v>0</v>
      </c>
      <c r="L11096" s="105">
        <f t="shared" si="1368"/>
        <v>0</v>
      </c>
      <c r="M11096">
        <v>0.04</v>
      </c>
      <c r="N11096">
        <f t="shared" si="1369"/>
        <v>3.3960531989175591E-3</v>
      </c>
    </row>
    <row r="11097" spans="1:15" x14ac:dyDescent="0.3">
      <c r="A11097">
        <f t="shared" si="1363"/>
        <v>111</v>
      </c>
      <c r="E11097" s="105">
        <f t="shared" si="1364"/>
        <v>0</v>
      </c>
      <c r="I11097" s="105">
        <f t="shared" si="1365"/>
        <v>0</v>
      </c>
      <c r="J11097" s="105">
        <f t="shared" si="1366"/>
        <v>0</v>
      </c>
      <c r="K11097" s="105">
        <f t="shared" si="1367"/>
        <v>0</v>
      </c>
      <c r="L11097" s="105">
        <f t="shared" si="1368"/>
        <v>0</v>
      </c>
      <c r="M11097">
        <v>0.04</v>
      </c>
      <c r="N11097">
        <f t="shared" si="1369"/>
        <v>3.3960531989175591E-3</v>
      </c>
    </row>
    <row r="11098" spans="1:15" x14ac:dyDescent="0.3">
      <c r="A11098">
        <f t="shared" si="1363"/>
        <v>111</v>
      </c>
      <c r="E11098" s="105">
        <f t="shared" si="1364"/>
        <v>0</v>
      </c>
      <c r="I11098" s="105">
        <f t="shared" si="1365"/>
        <v>0</v>
      </c>
      <c r="J11098" s="105">
        <f t="shared" si="1366"/>
        <v>0</v>
      </c>
      <c r="K11098" s="105">
        <f t="shared" si="1367"/>
        <v>0</v>
      </c>
      <c r="L11098" s="105">
        <f t="shared" si="1368"/>
        <v>0</v>
      </c>
      <c r="M11098">
        <v>0.04</v>
      </c>
      <c r="N11098">
        <f t="shared" si="1369"/>
        <v>3.3960531989175591E-3</v>
      </c>
    </row>
    <row r="11099" spans="1:15" x14ac:dyDescent="0.3">
      <c r="A11099">
        <f t="shared" si="1363"/>
        <v>111</v>
      </c>
      <c r="E11099" s="105">
        <f t="shared" si="1364"/>
        <v>0</v>
      </c>
      <c r="I11099" s="105">
        <f t="shared" si="1365"/>
        <v>0</v>
      </c>
      <c r="J11099" s="105">
        <f t="shared" si="1366"/>
        <v>0</v>
      </c>
      <c r="K11099" s="105">
        <f t="shared" si="1367"/>
        <v>0</v>
      </c>
      <c r="L11099" s="105">
        <f t="shared" si="1368"/>
        <v>0</v>
      </c>
      <c r="M11099">
        <v>0.04</v>
      </c>
      <c r="N11099">
        <f t="shared" si="1369"/>
        <v>3.3960531989175591E-3</v>
      </c>
    </row>
    <row r="11100" spans="1:15" x14ac:dyDescent="0.3">
      <c r="A11100">
        <f t="shared" si="1363"/>
        <v>111</v>
      </c>
      <c r="E11100" s="105">
        <f t="shared" si="1364"/>
        <v>0</v>
      </c>
      <c r="I11100" s="105">
        <f t="shared" si="1365"/>
        <v>0</v>
      </c>
      <c r="J11100" s="105">
        <f t="shared" si="1366"/>
        <v>0</v>
      </c>
      <c r="K11100" s="105">
        <f t="shared" si="1367"/>
        <v>0</v>
      </c>
      <c r="L11100" s="105">
        <f t="shared" si="1368"/>
        <v>0</v>
      </c>
      <c r="M11100">
        <v>0.04</v>
      </c>
      <c r="N11100">
        <f t="shared" si="1369"/>
        <v>3.3960531989175591E-3</v>
      </c>
    </row>
    <row r="11101" spans="1:15" x14ac:dyDescent="0.3">
      <c r="A11101">
        <f t="shared" si="1363"/>
        <v>111</v>
      </c>
      <c r="E11101" s="105">
        <f t="shared" si="1364"/>
        <v>0</v>
      </c>
      <c r="I11101" s="105">
        <f t="shared" si="1365"/>
        <v>0</v>
      </c>
      <c r="J11101" s="105">
        <f t="shared" si="1366"/>
        <v>0</v>
      </c>
      <c r="K11101" s="105">
        <f t="shared" si="1367"/>
        <v>0</v>
      </c>
      <c r="L11101" s="105">
        <f t="shared" si="1368"/>
        <v>0</v>
      </c>
      <c r="M11101">
        <v>0.04</v>
      </c>
      <c r="N11101">
        <f t="shared" si="1369"/>
        <v>3.3960531989175591E-3</v>
      </c>
      <c r="O11101" s="105" t="e">
        <f t="shared" ref="O11101" si="1370">SUM(I11002:I11101)</f>
        <v>#REF!</v>
      </c>
    </row>
    <row r="11102" spans="1:15" x14ac:dyDescent="0.3">
      <c r="A11102">
        <f t="shared" si="1363"/>
        <v>112</v>
      </c>
      <c r="E11102" s="105" t="e">
        <f t="shared" si="1364"/>
        <v>#REF!</v>
      </c>
      <c r="I11102" s="105" t="e">
        <f t="shared" si="1365"/>
        <v>#REF!</v>
      </c>
      <c r="J11102" s="105" t="e">
        <f t="shared" si="1366"/>
        <v>#REF!</v>
      </c>
      <c r="K11102" s="105" t="e">
        <f t="shared" si="1367"/>
        <v>#REF!</v>
      </c>
      <c r="L11102" s="105" t="e">
        <f t="shared" si="1368"/>
        <v>#REF!</v>
      </c>
      <c r="M11102">
        <v>0.04</v>
      </c>
      <c r="N11102">
        <f t="shared" si="1369"/>
        <v>3.3960531989175591E-3</v>
      </c>
    </row>
    <row r="11103" spans="1:15" x14ac:dyDescent="0.3">
      <c r="A11103">
        <f t="shared" si="1363"/>
        <v>112</v>
      </c>
      <c r="E11103" s="105" t="e">
        <f t="shared" si="1364"/>
        <v>#REF!</v>
      </c>
      <c r="I11103" s="105" t="e">
        <f t="shared" si="1365"/>
        <v>#REF!</v>
      </c>
      <c r="J11103" s="105" t="e">
        <f t="shared" si="1366"/>
        <v>#REF!</v>
      </c>
      <c r="K11103" s="105" t="e">
        <f t="shared" si="1367"/>
        <v>#REF!</v>
      </c>
      <c r="L11103" s="105" t="e">
        <f t="shared" si="1368"/>
        <v>#REF!</v>
      </c>
      <c r="M11103">
        <v>0.04</v>
      </c>
      <c r="N11103">
        <f t="shared" si="1369"/>
        <v>3.3960531989175591E-3</v>
      </c>
    </row>
    <row r="11104" spans="1:15" x14ac:dyDescent="0.3">
      <c r="A11104">
        <f t="shared" si="1363"/>
        <v>112</v>
      </c>
      <c r="E11104" s="105" t="e">
        <f t="shared" si="1364"/>
        <v>#REF!</v>
      </c>
      <c r="I11104" s="105" t="e">
        <f t="shared" si="1365"/>
        <v>#REF!</v>
      </c>
      <c r="J11104" s="105" t="e">
        <f t="shared" si="1366"/>
        <v>#REF!</v>
      </c>
      <c r="K11104" s="105" t="e">
        <f t="shared" si="1367"/>
        <v>#REF!</v>
      </c>
      <c r="L11104" s="105" t="e">
        <f t="shared" si="1368"/>
        <v>#REF!</v>
      </c>
      <c r="M11104">
        <v>0.04</v>
      </c>
      <c r="N11104">
        <f t="shared" si="1369"/>
        <v>3.3960531989175591E-3</v>
      </c>
    </row>
    <row r="11105" spans="1:14" x14ac:dyDescent="0.3">
      <c r="A11105">
        <f t="shared" si="1363"/>
        <v>112</v>
      </c>
      <c r="E11105" s="105">
        <f t="shared" si="1364"/>
        <v>0</v>
      </c>
      <c r="I11105" s="105">
        <f t="shared" si="1365"/>
        <v>0</v>
      </c>
      <c r="J11105" s="105">
        <f t="shared" si="1366"/>
        <v>0</v>
      </c>
      <c r="K11105" s="105">
        <f t="shared" si="1367"/>
        <v>0</v>
      </c>
      <c r="L11105" s="105">
        <f t="shared" si="1368"/>
        <v>0</v>
      </c>
      <c r="M11105">
        <v>0.04</v>
      </c>
      <c r="N11105">
        <f t="shared" si="1369"/>
        <v>3.3960531989175591E-3</v>
      </c>
    </row>
    <row r="11106" spans="1:14" x14ac:dyDescent="0.3">
      <c r="A11106">
        <f t="shared" si="1363"/>
        <v>112</v>
      </c>
      <c r="E11106" s="105">
        <f t="shared" si="1364"/>
        <v>0</v>
      </c>
      <c r="I11106" s="105">
        <f t="shared" si="1365"/>
        <v>0</v>
      </c>
      <c r="J11106" s="105">
        <f t="shared" si="1366"/>
        <v>0</v>
      </c>
      <c r="K11106" s="105">
        <f t="shared" si="1367"/>
        <v>0</v>
      </c>
      <c r="L11106" s="105">
        <f t="shared" si="1368"/>
        <v>0</v>
      </c>
      <c r="M11106">
        <v>0.04</v>
      </c>
      <c r="N11106">
        <f t="shared" si="1369"/>
        <v>3.3960531989175591E-3</v>
      </c>
    </row>
    <row r="11107" spans="1:14" x14ac:dyDescent="0.3">
      <c r="A11107">
        <f t="shared" si="1363"/>
        <v>112</v>
      </c>
      <c r="E11107" s="105">
        <f t="shared" si="1364"/>
        <v>0</v>
      </c>
      <c r="I11107" s="105">
        <f t="shared" si="1365"/>
        <v>0</v>
      </c>
      <c r="J11107" s="105">
        <f t="shared" si="1366"/>
        <v>0</v>
      </c>
      <c r="K11107" s="105">
        <f t="shared" si="1367"/>
        <v>0</v>
      </c>
      <c r="L11107" s="105">
        <f t="shared" si="1368"/>
        <v>0</v>
      </c>
      <c r="M11107">
        <v>0.04</v>
      </c>
      <c r="N11107">
        <f t="shared" si="1369"/>
        <v>3.3960531989175591E-3</v>
      </c>
    </row>
    <row r="11108" spans="1:14" x14ac:dyDescent="0.3">
      <c r="A11108">
        <f t="shared" si="1363"/>
        <v>112</v>
      </c>
      <c r="E11108" s="105">
        <f t="shared" si="1364"/>
        <v>0</v>
      </c>
      <c r="I11108" s="105">
        <f t="shared" si="1365"/>
        <v>0</v>
      </c>
      <c r="J11108" s="105">
        <f t="shared" si="1366"/>
        <v>0</v>
      </c>
      <c r="K11108" s="105">
        <f t="shared" si="1367"/>
        <v>0</v>
      </c>
      <c r="L11108" s="105">
        <f t="shared" si="1368"/>
        <v>0</v>
      </c>
      <c r="M11108">
        <v>0.04</v>
      </c>
      <c r="N11108">
        <f t="shared" si="1369"/>
        <v>3.3960531989175591E-3</v>
      </c>
    </row>
    <row r="11109" spans="1:14" x14ac:dyDescent="0.3">
      <c r="A11109">
        <f t="shared" si="1363"/>
        <v>112</v>
      </c>
      <c r="E11109" s="105">
        <f t="shared" si="1364"/>
        <v>0</v>
      </c>
      <c r="I11109" s="105">
        <f t="shared" si="1365"/>
        <v>0</v>
      </c>
      <c r="J11109" s="105">
        <f t="shared" si="1366"/>
        <v>0</v>
      </c>
      <c r="K11109" s="105">
        <f t="shared" si="1367"/>
        <v>0</v>
      </c>
      <c r="L11109" s="105">
        <f t="shared" si="1368"/>
        <v>0</v>
      </c>
      <c r="M11109">
        <v>0.04</v>
      </c>
      <c r="N11109">
        <f t="shared" si="1369"/>
        <v>3.3960531989175591E-3</v>
      </c>
    </row>
    <row r="11110" spans="1:14" x14ac:dyDescent="0.3">
      <c r="A11110">
        <f t="shared" si="1363"/>
        <v>112</v>
      </c>
      <c r="E11110" s="105">
        <f t="shared" si="1364"/>
        <v>0</v>
      </c>
      <c r="I11110" s="105">
        <f t="shared" si="1365"/>
        <v>0</v>
      </c>
      <c r="J11110" s="105">
        <f t="shared" si="1366"/>
        <v>0</v>
      </c>
      <c r="K11110" s="105">
        <f t="shared" si="1367"/>
        <v>0</v>
      </c>
      <c r="L11110" s="105">
        <f t="shared" si="1368"/>
        <v>0</v>
      </c>
      <c r="M11110">
        <v>0.04</v>
      </c>
      <c r="N11110">
        <f t="shared" si="1369"/>
        <v>3.3960531989175591E-3</v>
      </c>
    </row>
    <row r="11111" spans="1:14" x14ac:dyDescent="0.3">
      <c r="A11111">
        <f t="shared" ref="A11111:A11174" si="1371">IF(COUNTIF(A11011:A11110,A11110)=100, A11110+1,A11110)</f>
        <v>112</v>
      </c>
      <c r="E11111" s="105">
        <f t="shared" ref="E11111:E11174" si="1372">MAX(0, E11011-K11011-L11011)</f>
        <v>0</v>
      </c>
      <c r="I11111" s="105">
        <f t="shared" ref="I11111:I11174" si="1373">IF(E11111&lt;I11011,J11111 + E11111, I11011)</f>
        <v>0</v>
      </c>
      <c r="J11111" s="105">
        <f t="shared" si="1366"/>
        <v>0</v>
      </c>
      <c r="K11111" s="105">
        <f t="shared" si="1367"/>
        <v>0</v>
      </c>
      <c r="L11111" s="105">
        <f t="shared" si="1368"/>
        <v>0</v>
      </c>
      <c r="M11111">
        <v>0.04</v>
      </c>
      <c r="N11111">
        <f t="shared" si="1369"/>
        <v>3.3960531989175591E-3</v>
      </c>
    </row>
    <row r="11112" spans="1:14" x14ac:dyDescent="0.3">
      <c r="A11112">
        <f t="shared" si="1371"/>
        <v>112</v>
      </c>
      <c r="E11112" s="105">
        <f t="shared" si="1372"/>
        <v>0</v>
      </c>
      <c r="I11112" s="105">
        <f t="shared" si="1373"/>
        <v>0</v>
      </c>
      <c r="J11112" s="105">
        <f t="shared" si="1366"/>
        <v>0</v>
      </c>
      <c r="K11112" s="105">
        <f t="shared" si="1367"/>
        <v>0</v>
      </c>
      <c r="L11112" s="105">
        <f t="shared" si="1368"/>
        <v>0</v>
      </c>
      <c r="M11112">
        <v>0.04</v>
      </c>
      <c r="N11112">
        <f t="shared" si="1369"/>
        <v>3.3960531989175591E-3</v>
      </c>
    </row>
    <row r="11113" spans="1:14" x14ac:dyDescent="0.3">
      <c r="A11113">
        <f t="shared" si="1371"/>
        <v>112</v>
      </c>
      <c r="E11113" s="105">
        <f t="shared" si="1372"/>
        <v>0</v>
      </c>
      <c r="I11113" s="105">
        <f t="shared" si="1373"/>
        <v>0</v>
      </c>
      <c r="J11113" s="105">
        <f t="shared" si="1366"/>
        <v>0</v>
      </c>
      <c r="K11113" s="105">
        <f t="shared" si="1367"/>
        <v>0</v>
      </c>
      <c r="L11113" s="105">
        <f t="shared" si="1368"/>
        <v>0</v>
      </c>
      <c r="M11113">
        <v>0.04</v>
      </c>
      <c r="N11113">
        <f t="shared" si="1369"/>
        <v>3.3960531989175591E-3</v>
      </c>
    </row>
    <row r="11114" spans="1:14" x14ac:dyDescent="0.3">
      <c r="A11114">
        <f t="shared" si="1371"/>
        <v>112</v>
      </c>
      <c r="E11114" s="105">
        <f t="shared" si="1372"/>
        <v>0</v>
      </c>
      <c r="I11114" s="105">
        <f t="shared" si="1373"/>
        <v>0</v>
      </c>
      <c r="J11114" s="105">
        <f t="shared" si="1366"/>
        <v>0</v>
      </c>
      <c r="K11114" s="105">
        <f t="shared" si="1367"/>
        <v>0</v>
      </c>
      <c r="L11114" s="105">
        <f t="shared" si="1368"/>
        <v>0</v>
      </c>
      <c r="M11114">
        <v>0.04</v>
      </c>
      <c r="N11114">
        <f t="shared" si="1369"/>
        <v>3.3960531989175591E-3</v>
      </c>
    </row>
    <row r="11115" spans="1:14" x14ac:dyDescent="0.3">
      <c r="A11115">
        <f t="shared" si="1371"/>
        <v>112</v>
      </c>
      <c r="E11115" s="105">
        <f t="shared" si="1372"/>
        <v>0</v>
      </c>
      <c r="I11115" s="105">
        <f t="shared" si="1373"/>
        <v>0</v>
      </c>
      <c r="J11115" s="105">
        <f t="shared" si="1366"/>
        <v>0</v>
      </c>
      <c r="K11115" s="105">
        <f t="shared" si="1367"/>
        <v>0</v>
      </c>
      <c r="L11115" s="105">
        <f t="shared" si="1368"/>
        <v>0</v>
      </c>
      <c r="M11115">
        <v>0.04</v>
      </c>
      <c r="N11115">
        <f t="shared" si="1369"/>
        <v>3.3960531989175591E-3</v>
      </c>
    </row>
    <row r="11116" spans="1:14" x14ac:dyDescent="0.3">
      <c r="A11116">
        <f t="shared" si="1371"/>
        <v>112</v>
      </c>
      <c r="E11116" s="105">
        <f t="shared" si="1372"/>
        <v>0</v>
      </c>
      <c r="I11116" s="105">
        <f t="shared" si="1373"/>
        <v>0</v>
      </c>
      <c r="J11116" s="105">
        <f t="shared" si="1366"/>
        <v>0</v>
      </c>
      <c r="K11116" s="105">
        <f t="shared" si="1367"/>
        <v>0</v>
      </c>
      <c r="L11116" s="105">
        <f t="shared" si="1368"/>
        <v>0</v>
      </c>
      <c r="M11116">
        <v>0.04</v>
      </c>
      <c r="N11116">
        <f t="shared" si="1369"/>
        <v>3.3960531989175591E-3</v>
      </c>
    </row>
    <row r="11117" spans="1:14" x14ac:dyDescent="0.3">
      <c r="A11117">
        <f t="shared" si="1371"/>
        <v>112</v>
      </c>
      <c r="E11117" s="105">
        <f t="shared" si="1372"/>
        <v>0</v>
      </c>
      <c r="I11117" s="105">
        <f t="shared" si="1373"/>
        <v>0</v>
      </c>
      <c r="J11117" s="105">
        <f t="shared" si="1366"/>
        <v>0</v>
      </c>
      <c r="K11117" s="105">
        <f t="shared" si="1367"/>
        <v>0</v>
      </c>
      <c r="L11117" s="105">
        <f t="shared" si="1368"/>
        <v>0</v>
      </c>
      <c r="M11117">
        <v>0.04</v>
      </c>
      <c r="N11117">
        <f t="shared" si="1369"/>
        <v>3.3960531989175591E-3</v>
      </c>
    </row>
    <row r="11118" spans="1:14" x14ac:dyDescent="0.3">
      <c r="A11118">
        <f t="shared" si="1371"/>
        <v>112</v>
      </c>
      <c r="E11118" s="105">
        <f t="shared" si="1372"/>
        <v>0</v>
      </c>
      <c r="I11118" s="105">
        <f t="shared" si="1373"/>
        <v>0</v>
      </c>
      <c r="J11118" s="105">
        <f t="shared" si="1366"/>
        <v>0</v>
      </c>
      <c r="K11118" s="105">
        <f t="shared" si="1367"/>
        <v>0</v>
      </c>
      <c r="L11118" s="105">
        <f t="shared" si="1368"/>
        <v>0</v>
      </c>
      <c r="M11118">
        <v>0.04</v>
      </c>
      <c r="N11118">
        <f t="shared" si="1369"/>
        <v>3.3960531989175591E-3</v>
      </c>
    </row>
    <row r="11119" spans="1:14" x14ac:dyDescent="0.3">
      <c r="A11119">
        <f t="shared" si="1371"/>
        <v>112</v>
      </c>
      <c r="E11119" s="105">
        <f t="shared" si="1372"/>
        <v>0</v>
      </c>
      <c r="I11119" s="105">
        <f t="shared" si="1373"/>
        <v>0</v>
      </c>
      <c r="J11119" s="105">
        <f t="shared" si="1366"/>
        <v>0</v>
      </c>
      <c r="K11119" s="105">
        <f t="shared" si="1367"/>
        <v>0</v>
      </c>
      <c r="L11119" s="105">
        <f t="shared" si="1368"/>
        <v>0</v>
      </c>
      <c r="M11119">
        <v>0.04</v>
      </c>
      <c r="N11119">
        <f t="shared" si="1369"/>
        <v>3.3960531989175591E-3</v>
      </c>
    </row>
    <row r="11120" spans="1:14" x14ac:dyDescent="0.3">
      <c r="A11120">
        <f t="shared" si="1371"/>
        <v>112</v>
      </c>
      <c r="E11120" s="105">
        <f t="shared" si="1372"/>
        <v>0</v>
      </c>
      <c r="I11120" s="105">
        <f t="shared" si="1373"/>
        <v>0</v>
      </c>
      <c r="J11120" s="105">
        <f t="shared" si="1366"/>
        <v>0</v>
      </c>
      <c r="K11120" s="105">
        <f t="shared" si="1367"/>
        <v>0</v>
      </c>
      <c r="L11120" s="105">
        <f t="shared" si="1368"/>
        <v>0</v>
      </c>
      <c r="M11120">
        <v>0.04</v>
      </c>
      <c r="N11120">
        <f t="shared" si="1369"/>
        <v>3.3960531989175591E-3</v>
      </c>
    </row>
    <row r="11121" spans="1:14" x14ac:dyDescent="0.3">
      <c r="A11121">
        <f t="shared" si="1371"/>
        <v>112</v>
      </c>
      <c r="E11121" s="105">
        <f t="shared" si="1372"/>
        <v>0</v>
      </c>
      <c r="I11121" s="105">
        <f t="shared" si="1373"/>
        <v>0</v>
      </c>
      <c r="J11121" s="105">
        <f t="shared" si="1366"/>
        <v>0</v>
      </c>
      <c r="K11121" s="105">
        <f t="shared" si="1367"/>
        <v>0</v>
      </c>
      <c r="L11121" s="105">
        <f t="shared" si="1368"/>
        <v>0</v>
      </c>
      <c r="M11121">
        <v>0.04</v>
      </c>
      <c r="N11121">
        <f t="shared" si="1369"/>
        <v>3.3960531989175591E-3</v>
      </c>
    </row>
    <row r="11122" spans="1:14" x14ac:dyDescent="0.3">
      <c r="A11122">
        <f t="shared" si="1371"/>
        <v>112</v>
      </c>
      <c r="E11122" s="105">
        <f t="shared" si="1372"/>
        <v>0</v>
      </c>
      <c r="I11122" s="105">
        <f t="shared" si="1373"/>
        <v>0</v>
      </c>
      <c r="J11122" s="105">
        <f t="shared" si="1366"/>
        <v>0</v>
      </c>
      <c r="K11122" s="105">
        <f t="shared" si="1367"/>
        <v>0</v>
      </c>
      <c r="L11122" s="105">
        <f t="shared" si="1368"/>
        <v>0</v>
      </c>
      <c r="M11122">
        <v>0.04</v>
      </c>
      <c r="N11122">
        <f t="shared" si="1369"/>
        <v>3.3960531989175591E-3</v>
      </c>
    </row>
    <row r="11123" spans="1:14" x14ac:dyDescent="0.3">
      <c r="A11123">
        <f t="shared" si="1371"/>
        <v>112</v>
      </c>
      <c r="E11123" s="105">
        <f t="shared" si="1372"/>
        <v>0</v>
      </c>
      <c r="I11123" s="105">
        <f t="shared" si="1373"/>
        <v>0</v>
      </c>
      <c r="J11123" s="105">
        <f t="shared" si="1366"/>
        <v>0</v>
      </c>
      <c r="K11123" s="105">
        <f t="shared" si="1367"/>
        <v>0</v>
      </c>
      <c r="L11123" s="105">
        <f t="shared" si="1368"/>
        <v>0</v>
      </c>
      <c r="M11123">
        <v>0.04</v>
      </c>
      <c r="N11123">
        <f t="shared" si="1369"/>
        <v>3.3960531989175591E-3</v>
      </c>
    </row>
    <row r="11124" spans="1:14" x14ac:dyDescent="0.3">
      <c r="A11124">
        <f t="shared" si="1371"/>
        <v>112</v>
      </c>
      <c r="E11124" s="105">
        <f t="shared" si="1372"/>
        <v>0</v>
      </c>
      <c r="I11124" s="105">
        <f t="shared" si="1373"/>
        <v>0</v>
      </c>
      <c r="J11124" s="105">
        <f t="shared" si="1366"/>
        <v>0</v>
      </c>
      <c r="K11124" s="105">
        <f t="shared" si="1367"/>
        <v>0</v>
      </c>
      <c r="L11124" s="105">
        <f t="shared" si="1368"/>
        <v>0</v>
      </c>
      <c r="M11124">
        <v>0.04</v>
      </c>
      <c r="N11124">
        <f t="shared" si="1369"/>
        <v>3.3960531989175591E-3</v>
      </c>
    </row>
    <row r="11125" spans="1:14" x14ac:dyDescent="0.3">
      <c r="A11125">
        <f t="shared" si="1371"/>
        <v>112</v>
      </c>
      <c r="E11125" s="105">
        <f t="shared" si="1372"/>
        <v>0</v>
      </c>
      <c r="I11125" s="105">
        <f t="shared" si="1373"/>
        <v>0</v>
      </c>
      <c r="J11125" s="105">
        <f t="shared" si="1366"/>
        <v>0</v>
      </c>
      <c r="K11125" s="105">
        <f t="shared" si="1367"/>
        <v>0</v>
      </c>
      <c r="L11125" s="105">
        <f t="shared" si="1368"/>
        <v>0</v>
      </c>
      <c r="M11125">
        <v>0.04</v>
      </c>
      <c r="N11125">
        <f t="shared" si="1369"/>
        <v>3.3960531989175591E-3</v>
      </c>
    </row>
    <row r="11126" spans="1:14" x14ac:dyDescent="0.3">
      <c r="A11126">
        <f t="shared" si="1371"/>
        <v>112</v>
      </c>
      <c r="E11126" s="105">
        <f t="shared" si="1372"/>
        <v>0</v>
      </c>
      <c r="I11126" s="105">
        <f t="shared" si="1373"/>
        <v>0</v>
      </c>
      <c r="J11126" s="105">
        <f t="shared" si="1366"/>
        <v>0</v>
      </c>
      <c r="K11126" s="105">
        <f t="shared" si="1367"/>
        <v>0</v>
      </c>
      <c r="L11126" s="105">
        <f t="shared" si="1368"/>
        <v>0</v>
      </c>
      <c r="M11126">
        <v>0.04</v>
      </c>
      <c r="N11126">
        <f t="shared" si="1369"/>
        <v>3.3960531989175591E-3</v>
      </c>
    </row>
    <row r="11127" spans="1:14" x14ac:dyDescent="0.3">
      <c r="A11127">
        <f t="shared" si="1371"/>
        <v>112</v>
      </c>
      <c r="E11127" s="105">
        <f t="shared" si="1372"/>
        <v>0</v>
      </c>
      <c r="I11127" s="105">
        <f t="shared" si="1373"/>
        <v>0</v>
      </c>
      <c r="J11127" s="105">
        <f t="shared" si="1366"/>
        <v>0</v>
      </c>
      <c r="K11127" s="105">
        <f t="shared" si="1367"/>
        <v>0</v>
      </c>
      <c r="L11127" s="105">
        <f t="shared" si="1368"/>
        <v>0</v>
      </c>
      <c r="M11127">
        <v>0.04</v>
      </c>
      <c r="N11127">
        <f t="shared" si="1369"/>
        <v>3.3960531989175591E-3</v>
      </c>
    </row>
    <row r="11128" spans="1:14" x14ac:dyDescent="0.3">
      <c r="A11128">
        <f t="shared" si="1371"/>
        <v>112</v>
      </c>
      <c r="E11128" s="105">
        <f t="shared" si="1372"/>
        <v>0</v>
      </c>
      <c r="I11128" s="105">
        <f t="shared" si="1373"/>
        <v>0</v>
      </c>
      <c r="J11128" s="105">
        <f t="shared" si="1366"/>
        <v>0</v>
      </c>
      <c r="K11128" s="105">
        <f t="shared" si="1367"/>
        <v>0</v>
      </c>
      <c r="L11128" s="105">
        <f t="shared" si="1368"/>
        <v>0</v>
      </c>
      <c r="M11128">
        <v>0.04</v>
      </c>
      <c r="N11128">
        <f t="shared" si="1369"/>
        <v>3.3960531989175591E-3</v>
      </c>
    </row>
    <row r="11129" spans="1:14" x14ac:dyDescent="0.3">
      <c r="A11129">
        <f t="shared" si="1371"/>
        <v>112</v>
      </c>
      <c r="E11129" s="105">
        <f t="shared" si="1372"/>
        <v>0</v>
      </c>
      <c r="I11129" s="105">
        <f t="shared" si="1373"/>
        <v>0</v>
      </c>
      <c r="J11129" s="105">
        <f t="shared" si="1366"/>
        <v>0</v>
      </c>
      <c r="K11129" s="105">
        <f t="shared" si="1367"/>
        <v>0</v>
      </c>
      <c r="L11129" s="105">
        <f t="shared" si="1368"/>
        <v>0</v>
      </c>
      <c r="M11129">
        <v>0.04</v>
      </c>
      <c r="N11129">
        <f t="shared" si="1369"/>
        <v>3.3960531989175591E-3</v>
      </c>
    </row>
    <row r="11130" spans="1:14" x14ac:dyDescent="0.3">
      <c r="A11130">
        <f t="shared" si="1371"/>
        <v>112</v>
      </c>
      <c r="E11130" s="105">
        <f t="shared" si="1372"/>
        <v>0</v>
      </c>
      <c r="I11130" s="105">
        <f t="shared" si="1373"/>
        <v>0</v>
      </c>
      <c r="J11130" s="105">
        <f t="shared" si="1366"/>
        <v>0</v>
      </c>
      <c r="K11130" s="105">
        <f t="shared" si="1367"/>
        <v>0</v>
      </c>
      <c r="L11130" s="105">
        <f t="shared" si="1368"/>
        <v>0</v>
      </c>
      <c r="M11130">
        <v>0.04</v>
      </c>
      <c r="N11130">
        <f t="shared" si="1369"/>
        <v>3.3960531989175591E-3</v>
      </c>
    </row>
    <row r="11131" spans="1:14" x14ac:dyDescent="0.3">
      <c r="A11131">
        <f t="shared" si="1371"/>
        <v>112</v>
      </c>
      <c r="E11131" s="105">
        <f t="shared" si="1372"/>
        <v>0</v>
      </c>
      <c r="I11131" s="105">
        <f t="shared" si="1373"/>
        <v>0</v>
      </c>
      <c r="J11131" s="105">
        <f t="shared" si="1366"/>
        <v>0</v>
      </c>
      <c r="K11131" s="105">
        <f t="shared" si="1367"/>
        <v>0</v>
      </c>
      <c r="L11131" s="105">
        <f t="shared" si="1368"/>
        <v>0</v>
      </c>
      <c r="M11131">
        <v>0.04</v>
      </c>
      <c r="N11131">
        <f t="shared" si="1369"/>
        <v>3.3960531989175591E-3</v>
      </c>
    </row>
    <row r="11132" spans="1:14" x14ac:dyDescent="0.3">
      <c r="A11132">
        <f t="shared" si="1371"/>
        <v>112</v>
      </c>
      <c r="E11132" s="105">
        <f t="shared" si="1372"/>
        <v>0</v>
      </c>
      <c r="I11132" s="105">
        <f t="shared" si="1373"/>
        <v>0</v>
      </c>
      <c r="J11132" s="105">
        <f t="shared" si="1366"/>
        <v>0</v>
      </c>
      <c r="K11132" s="105">
        <f t="shared" si="1367"/>
        <v>0</v>
      </c>
      <c r="L11132" s="105">
        <f t="shared" si="1368"/>
        <v>0</v>
      </c>
      <c r="M11132">
        <v>0.04</v>
      </c>
      <c r="N11132">
        <f t="shared" si="1369"/>
        <v>3.3960531989175591E-3</v>
      </c>
    </row>
    <row r="11133" spans="1:14" x14ac:dyDescent="0.3">
      <c r="A11133">
        <f t="shared" si="1371"/>
        <v>112</v>
      </c>
      <c r="E11133" s="105">
        <f t="shared" si="1372"/>
        <v>0</v>
      </c>
      <c r="I11133" s="105">
        <f t="shared" si="1373"/>
        <v>0</v>
      </c>
      <c r="J11133" s="105">
        <f t="shared" si="1366"/>
        <v>0</v>
      </c>
      <c r="K11133" s="105">
        <f t="shared" si="1367"/>
        <v>0</v>
      </c>
      <c r="L11133" s="105">
        <f t="shared" si="1368"/>
        <v>0</v>
      </c>
      <c r="M11133">
        <v>0.04</v>
      </c>
      <c r="N11133">
        <f t="shared" si="1369"/>
        <v>3.3960531989175591E-3</v>
      </c>
    </row>
    <row r="11134" spans="1:14" x14ac:dyDescent="0.3">
      <c r="A11134">
        <f t="shared" si="1371"/>
        <v>112</v>
      </c>
      <c r="E11134" s="105">
        <f t="shared" si="1372"/>
        <v>0</v>
      </c>
      <c r="I11134" s="105">
        <f t="shared" si="1373"/>
        <v>0</v>
      </c>
      <c r="J11134" s="105">
        <f t="shared" si="1366"/>
        <v>0</v>
      </c>
      <c r="K11134" s="105">
        <f t="shared" si="1367"/>
        <v>0</v>
      </c>
      <c r="L11134" s="105">
        <f t="shared" si="1368"/>
        <v>0</v>
      </c>
      <c r="M11134">
        <v>0.04</v>
      </c>
      <c r="N11134">
        <f t="shared" si="1369"/>
        <v>3.3960531989175591E-3</v>
      </c>
    </row>
    <row r="11135" spans="1:14" x14ac:dyDescent="0.3">
      <c r="A11135">
        <f t="shared" si="1371"/>
        <v>112</v>
      </c>
      <c r="E11135" s="105">
        <f t="shared" si="1372"/>
        <v>0</v>
      </c>
      <c r="I11135" s="105">
        <f t="shared" si="1373"/>
        <v>0</v>
      </c>
      <c r="J11135" s="105">
        <f t="shared" si="1366"/>
        <v>0</v>
      </c>
      <c r="K11135" s="105">
        <f t="shared" si="1367"/>
        <v>0</v>
      </c>
      <c r="L11135" s="105">
        <f t="shared" si="1368"/>
        <v>0</v>
      </c>
      <c r="M11135">
        <v>0.04</v>
      </c>
      <c r="N11135">
        <f t="shared" si="1369"/>
        <v>3.3960531989175591E-3</v>
      </c>
    </row>
    <row r="11136" spans="1:14" x14ac:dyDescent="0.3">
      <c r="A11136">
        <f t="shared" si="1371"/>
        <v>112</v>
      </c>
      <c r="E11136" s="105">
        <f t="shared" si="1372"/>
        <v>0</v>
      </c>
      <c r="I11136" s="105">
        <f t="shared" si="1373"/>
        <v>0</v>
      </c>
      <c r="J11136" s="105">
        <f t="shared" si="1366"/>
        <v>0</v>
      </c>
      <c r="K11136" s="105">
        <f t="shared" si="1367"/>
        <v>0</v>
      </c>
      <c r="L11136" s="105">
        <f t="shared" si="1368"/>
        <v>0</v>
      </c>
      <c r="M11136">
        <v>0.04</v>
      </c>
      <c r="N11136">
        <f t="shared" si="1369"/>
        <v>3.3960531989175591E-3</v>
      </c>
    </row>
    <row r="11137" spans="1:14" x14ac:dyDescent="0.3">
      <c r="A11137">
        <f t="shared" si="1371"/>
        <v>112</v>
      </c>
      <c r="E11137" s="105">
        <f t="shared" si="1372"/>
        <v>0</v>
      </c>
      <c r="I11137" s="105">
        <f t="shared" si="1373"/>
        <v>0</v>
      </c>
      <c r="J11137" s="105">
        <f t="shared" si="1366"/>
        <v>0</v>
      </c>
      <c r="K11137" s="105">
        <f t="shared" si="1367"/>
        <v>0</v>
      </c>
      <c r="L11137" s="105">
        <f t="shared" si="1368"/>
        <v>0</v>
      </c>
      <c r="M11137">
        <v>0.04</v>
      </c>
      <c r="N11137">
        <f t="shared" si="1369"/>
        <v>3.3960531989175591E-3</v>
      </c>
    </row>
    <row r="11138" spans="1:14" x14ac:dyDescent="0.3">
      <c r="A11138">
        <f t="shared" si="1371"/>
        <v>112</v>
      </c>
      <c r="E11138" s="105">
        <f t="shared" si="1372"/>
        <v>0</v>
      </c>
      <c r="I11138" s="105">
        <f t="shared" si="1373"/>
        <v>0</v>
      </c>
      <c r="J11138" s="105">
        <f t="shared" si="1366"/>
        <v>0</v>
      </c>
      <c r="K11138" s="105">
        <f t="shared" si="1367"/>
        <v>0</v>
      </c>
      <c r="L11138" s="105">
        <f t="shared" si="1368"/>
        <v>0</v>
      </c>
      <c r="M11138">
        <v>0.04</v>
      </c>
      <c r="N11138">
        <f t="shared" si="1369"/>
        <v>3.3960531989175591E-3</v>
      </c>
    </row>
    <row r="11139" spans="1:14" x14ac:dyDescent="0.3">
      <c r="A11139">
        <f t="shared" si="1371"/>
        <v>112</v>
      </c>
      <c r="E11139" s="105">
        <f t="shared" si="1372"/>
        <v>0</v>
      </c>
      <c r="I11139" s="105">
        <f t="shared" si="1373"/>
        <v>0</v>
      </c>
      <c r="J11139" s="105">
        <f t="shared" ref="J11139:J11202" si="1374">E11139*($H$2/12)</f>
        <v>0</v>
      </c>
      <c r="K11139" s="105">
        <f t="shared" ref="K11139:K11202" si="1375">I11139-J11139</f>
        <v>0</v>
      </c>
      <c r="L11139" s="105">
        <f t="shared" ref="L11139:L11202" si="1376">N11139*(E11139-K11139)</f>
        <v>0</v>
      </c>
      <c r="M11139">
        <v>0.04</v>
      </c>
      <c r="N11139">
        <f t="shared" ref="N11139:N11202" si="1377">1-(POWER(1-M11139,(1/12)))</f>
        <v>3.3960531989175591E-3</v>
      </c>
    </row>
    <row r="11140" spans="1:14" x14ac:dyDescent="0.3">
      <c r="A11140">
        <f t="shared" si="1371"/>
        <v>112</v>
      </c>
      <c r="E11140" s="105">
        <f t="shared" si="1372"/>
        <v>0</v>
      </c>
      <c r="I11140" s="105">
        <f t="shared" si="1373"/>
        <v>0</v>
      </c>
      <c r="J11140" s="105">
        <f t="shared" si="1374"/>
        <v>0</v>
      </c>
      <c r="K11140" s="105">
        <f t="shared" si="1375"/>
        <v>0</v>
      </c>
      <c r="L11140" s="105">
        <f t="shared" si="1376"/>
        <v>0</v>
      </c>
      <c r="M11140">
        <v>0.04</v>
      </c>
      <c r="N11140">
        <f t="shared" si="1377"/>
        <v>3.3960531989175591E-3</v>
      </c>
    </row>
    <row r="11141" spans="1:14" x14ac:dyDescent="0.3">
      <c r="A11141">
        <f t="shared" si="1371"/>
        <v>112</v>
      </c>
      <c r="E11141" s="105">
        <f t="shared" si="1372"/>
        <v>0</v>
      </c>
      <c r="I11141" s="105">
        <f t="shared" si="1373"/>
        <v>0</v>
      </c>
      <c r="J11141" s="105">
        <f t="shared" si="1374"/>
        <v>0</v>
      </c>
      <c r="K11141" s="105">
        <f t="shared" si="1375"/>
        <v>0</v>
      </c>
      <c r="L11141" s="105">
        <f t="shared" si="1376"/>
        <v>0</v>
      </c>
      <c r="M11141">
        <v>0.04</v>
      </c>
      <c r="N11141">
        <f t="shared" si="1377"/>
        <v>3.3960531989175591E-3</v>
      </c>
    </row>
    <row r="11142" spans="1:14" x14ac:dyDescent="0.3">
      <c r="A11142">
        <f t="shared" si="1371"/>
        <v>112</v>
      </c>
      <c r="E11142" s="105">
        <f t="shared" si="1372"/>
        <v>0</v>
      </c>
      <c r="I11142" s="105">
        <f t="shared" si="1373"/>
        <v>0</v>
      </c>
      <c r="J11142" s="105">
        <f t="shared" si="1374"/>
        <v>0</v>
      </c>
      <c r="K11142" s="105">
        <f t="shared" si="1375"/>
        <v>0</v>
      </c>
      <c r="L11142" s="105">
        <f t="shared" si="1376"/>
        <v>0</v>
      </c>
      <c r="M11142">
        <v>0.04</v>
      </c>
      <c r="N11142">
        <f t="shared" si="1377"/>
        <v>3.3960531989175591E-3</v>
      </c>
    </row>
    <row r="11143" spans="1:14" x14ac:dyDescent="0.3">
      <c r="A11143">
        <f t="shared" si="1371"/>
        <v>112</v>
      </c>
      <c r="E11143" s="105">
        <f t="shared" si="1372"/>
        <v>0</v>
      </c>
      <c r="I11143" s="105">
        <f t="shared" si="1373"/>
        <v>0</v>
      </c>
      <c r="J11143" s="105">
        <f t="shared" si="1374"/>
        <v>0</v>
      </c>
      <c r="K11143" s="105">
        <f t="shared" si="1375"/>
        <v>0</v>
      </c>
      <c r="L11143" s="105">
        <f t="shared" si="1376"/>
        <v>0</v>
      </c>
      <c r="M11143">
        <v>0.04</v>
      </c>
      <c r="N11143">
        <f t="shared" si="1377"/>
        <v>3.3960531989175591E-3</v>
      </c>
    </row>
    <row r="11144" spans="1:14" x14ac:dyDescent="0.3">
      <c r="A11144">
        <f t="shared" si="1371"/>
        <v>112</v>
      </c>
      <c r="E11144" s="105">
        <f t="shared" si="1372"/>
        <v>0</v>
      </c>
      <c r="I11144" s="105">
        <f t="shared" si="1373"/>
        <v>0</v>
      </c>
      <c r="J11144" s="105">
        <f t="shared" si="1374"/>
        <v>0</v>
      </c>
      <c r="K11144" s="105">
        <f t="shared" si="1375"/>
        <v>0</v>
      </c>
      <c r="L11144" s="105">
        <f t="shared" si="1376"/>
        <v>0</v>
      </c>
      <c r="M11144">
        <v>0.04</v>
      </c>
      <c r="N11144">
        <f t="shared" si="1377"/>
        <v>3.3960531989175591E-3</v>
      </c>
    </row>
    <row r="11145" spans="1:14" x14ac:dyDescent="0.3">
      <c r="A11145">
        <f t="shared" si="1371"/>
        <v>112</v>
      </c>
      <c r="E11145" s="105">
        <f t="shared" si="1372"/>
        <v>0</v>
      </c>
      <c r="I11145" s="105">
        <f t="shared" si="1373"/>
        <v>0</v>
      </c>
      <c r="J11145" s="105">
        <f t="shared" si="1374"/>
        <v>0</v>
      </c>
      <c r="K11145" s="105">
        <f t="shared" si="1375"/>
        <v>0</v>
      </c>
      <c r="L11145" s="105">
        <f t="shared" si="1376"/>
        <v>0</v>
      </c>
      <c r="M11145">
        <v>0.04</v>
      </c>
      <c r="N11145">
        <f t="shared" si="1377"/>
        <v>3.3960531989175591E-3</v>
      </c>
    </row>
    <row r="11146" spans="1:14" x14ac:dyDescent="0.3">
      <c r="A11146">
        <f t="shared" si="1371"/>
        <v>112</v>
      </c>
      <c r="E11146" s="105">
        <f t="shared" si="1372"/>
        <v>0</v>
      </c>
      <c r="I11146" s="105">
        <f t="shared" si="1373"/>
        <v>0</v>
      </c>
      <c r="J11146" s="105">
        <f t="shared" si="1374"/>
        <v>0</v>
      </c>
      <c r="K11146" s="105">
        <f t="shared" si="1375"/>
        <v>0</v>
      </c>
      <c r="L11146" s="105">
        <f t="shared" si="1376"/>
        <v>0</v>
      </c>
      <c r="M11146">
        <v>0.04</v>
      </c>
      <c r="N11146">
        <f t="shared" si="1377"/>
        <v>3.3960531989175591E-3</v>
      </c>
    </row>
    <row r="11147" spans="1:14" x14ac:dyDescent="0.3">
      <c r="A11147">
        <f t="shared" si="1371"/>
        <v>112</v>
      </c>
      <c r="E11147" s="105">
        <f t="shared" si="1372"/>
        <v>0</v>
      </c>
      <c r="I11147" s="105">
        <f t="shared" si="1373"/>
        <v>0</v>
      </c>
      <c r="J11147" s="105">
        <f t="shared" si="1374"/>
        <v>0</v>
      </c>
      <c r="K11147" s="105">
        <f t="shared" si="1375"/>
        <v>0</v>
      </c>
      <c r="L11147" s="105">
        <f t="shared" si="1376"/>
        <v>0</v>
      </c>
      <c r="M11147">
        <v>0.04</v>
      </c>
      <c r="N11147">
        <f t="shared" si="1377"/>
        <v>3.3960531989175591E-3</v>
      </c>
    </row>
    <row r="11148" spans="1:14" x14ac:dyDescent="0.3">
      <c r="A11148">
        <f t="shared" si="1371"/>
        <v>112</v>
      </c>
      <c r="E11148" s="105">
        <f t="shared" si="1372"/>
        <v>0</v>
      </c>
      <c r="I11148" s="105">
        <f t="shared" si="1373"/>
        <v>0</v>
      </c>
      <c r="J11148" s="105">
        <f t="shared" si="1374"/>
        <v>0</v>
      </c>
      <c r="K11148" s="105">
        <f t="shared" si="1375"/>
        <v>0</v>
      </c>
      <c r="L11148" s="105">
        <f t="shared" si="1376"/>
        <v>0</v>
      </c>
      <c r="M11148">
        <v>0.04</v>
      </c>
      <c r="N11148">
        <f t="shared" si="1377"/>
        <v>3.3960531989175591E-3</v>
      </c>
    </row>
    <row r="11149" spans="1:14" x14ac:dyDescent="0.3">
      <c r="A11149">
        <f t="shared" si="1371"/>
        <v>112</v>
      </c>
      <c r="E11149" s="105">
        <f t="shared" si="1372"/>
        <v>0</v>
      </c>
      <c r="I11149" s="105">
        <f t="shared" si="1373"/>
        <v>0</v>
      </c>
      <c r="J11149" s="105">
        <f t="shared" si="1374"/>
        <v>0</v>
      </c>
      <c r="K11149" s="105">
        <f t="shared" si="1375"/>
        <v>0</v>
      </c>
      <c r="L11149" s="105">
        <f t="shared" si="1376"/>
        <v>0</v>
      </c>
      <c r="M11149">
        <v>0.04</v>
      </c>
      <c r="N11149">
        <f t="shared" si="1377"/>
        <v>3.3960531989175591E-3</v>
      </c>
    </row>
    <row r="11150" spans="1:14" x14ac:dyDescent="0.3">
      <c r="A11150">
        <f t="shared" si="1371"/>
        <v>112</v>
      </c>
      <c r="E11150" s="105">
        <f t="shared" si="1372"/>
        <v>0</v>
      </c>
      <c r="I11150" s="105">
        <f t="shared" si="1373"/>
        <v>0</v>
      </c>
      <c r="J11150" s="105">
        <f t="shared" si="1374"/>
        <v>0</v>
      </c>
      <c r="K11150" s="105">
        <f t="shared" si="1375"/>
        <v>0</v>
      </c>
      <c r="L11150" s="105">
        <f t="shared" si="1376"/>
        <v>0</v>
      </c>
      <c r="M11150">
        <v>0.04</v>
      </c>
      <c r="N11150">
        <f t="shared" si="1377"/>
        <v>3.3960531989175591E-3</v>
      </c>
    </row>
    <row r="11151" spans="1:14" x14ac:dyDescent="0.3">
      <c r="A11151">
        <f t="shared" si="1371"/>
        <v>112</v>
      </c>
      <c r="E11151" s="105">
        <f t="shared" si="1372"/>
        <v>0</v>
      </c>
      <c r="I11151" s="105">
        <f t="shared" si="1373"/>
        <v>0</v>
      </c>
      <c r="J11151" s="105">
        <f t="shared" si="1374"/>
        <v>0</v>
      </c>
      <c r="K11151" s="105">
        <f t="shared" si="1375"/>
        <v>0</v>
      </c>
      <c r="L11151" s="105">
        <f t="shared" si="1376"/>
        <v>0</v>
      </c>
      <c r="M11151">
        <v>0.04</v>
      </c>
      <c r="N11151">
        <f t="shared" si="1377"/>
        <v>3.3960531989175591E-3</v>
      </c>
    </row>
    <row r="11152" spans="1:14" x14ac:dyDescent="0.3">
      <c r="A11152">
        <f t="shared" si="1371"/>
        <v>112</v>
      </c>
      <c r="E11152" s="105">
        <f t="shared" si="1372"/>
        <v>0</v>
      </c>
      <c r="I11152" s="105">
        <f t="shared" si="1373"/>
        <v>0</v>
      </c>
      <c r="J11152" s="105">
        <f t="shared" si="1374"/>
        <v>0</v>
      </c>
      <c r="K11152" s="105">
        <f t="shared" si="1375"/>
        <v>0</v>
      </c>
      <c r="L11152" s="105">
        <f t="shared" si="1376"/>
        <v>0</v>
      </c>
      <c r="M11152">
        <v>0.04</v>
      </c>
      <c r="N11152">
        <f t="shared" si="1377"/>
        <v>3.3960531989175591E-3</v>
      </c>
    </row>
    <row r="11153" spans="1:14" x14ac:dyDescent="0.3">
      <c r="A11153">
        <f t="shared" si="1371"/>
        <v>112</v>
      </c>
      <c r="E11153" s="105">
        <f t="shared" si="1372"/>
        <v>0</v>
      </c>
      <c r="I11153" s="105">
        <f t="shared" si="1373"/>
        <v>0</v>
      </c>
      <c r="J11153" s="105">
        <f t="shared" si="1374"/>
        <v>0</v>
      </c>
      <c r="K11153" s="105">
        <f t="shared" si="1375"/>
        <v>0</v>
      </c>
      <c r="L11153" s="105">
        <f t="shared" si="1376"/>
        <v>0</v>
      </c>
      <c r="M11153">
        <v>0.04</v>
      </c>
      <c r="N11153">
        <f t="shared" si="1377"/>
        <v>3.3960531989175591E-3</v>
      </c>
    </row>
    <row r="11154" spans="1:14" x14ac:dyDescent="0.3">
      <c r="A11154">
        <f t="shared" si="1371"/>
        <v>112</v>
      </c>
      <c r="E11154" s="105">
        <f t="shared" si="1372"/>
        <v>0</v>
      </c>
      <c r="I11154" s="105">
        <f t="shared" si="1373"/>
        <v>0</v>
      </c>
      <c r="J11154" s="105">
        <f t="shared" si="1374"/>
        <v>0</v>
      </c>
      <c r="K11154" s="105">
        <f t="shared" si="1375"/>
        <v>0</v>
      </c>
      <c r="L11154" s="105">
        <f t="shared" si="1376"/>
        <v>0</v>
      </c>
      <c r="M11154">
        <v>0.04</v>
      </c>
      <c r="N11154">
        <f t="shared" si="1377"/>
        <v>3.3960531989175591E-3</v>
      </c>
    </row>
    <row r="11155" spans="1:14" x14ac:dyDescent="0.3">
      <c r="A11155">
        <f t="shared" si="1371"/>
        <v>112</v>
      </c>
      <c r="E11155" s="105">
        <f t="shared" si="1372"/>
        <v>0</v>
      </c>
      <c r="I11155" s="105">
        <f t="shared" si="1373"/>
        <v>0</v>
      </c>
      <c r="J11155" s="105">
        <f t="shared" si="1374"/>
        <v>0</v>
      </c>
      <c r="K11155" s="105">
        <f t="shared" si="1375"/>
        <v>0</v>
      </c>
      <c r="L11155" s="105">
        <f t="shared" si="1376"/>
        <v>0</v>
      </c>
      <c r="M11155">
        <v>0.04</v>
      </c>
      <c r="N11155">
        <f t="shared" si="1377"/>
        <v>3.3960531989175591E-3</v>
      </c>
    </row>
    <row r="11156" spans="1:14" x14ac:dyDescent="0.3">
      <c r="A11156">
        <f t="shared" si="1371"/>
        <v>112</v>
      </c>
      <c r="E11156" s="105">
        <f t="shared" si="1372"/>
        <v>0</v>
      </c>
      <c r="I11156" s="105">
        <f t="shared" si="1373"/>
        <v>0</v>
      </c>
      <c r="J11156" s="105">
        <f t="shared" si="1374"/>
        <v>0</v>
      </c>
      <c r="K11156" s="105">
        <f t="shared" si="1375"/>
        <v>0</v>
      </c>
      <c r="L11156" s="105">
        <f t="shared" si="1376"/>
        <v>0</v>
      </c>
      <c r="M11156">
        <v>0.04</v>
      </c>
      <c r="N11156">
        <f t="shared" si="1377"/>
        <v>3.3960531989175591E-3</v>
      </c>
    </row>
    <row r="11157" spans="1:14" x14ac:dyDescent="0.3">
      <c r="A11157">
        <f t="shared" si="1371"/>
        <v>112</v>
      </c>
      <c r="E11157" s="105">
        <f t="shared" si="1372"/>
        <v>0</v>
      </c>
      <c r="I11157" s="105">
        <f t="shared" si="1373"/>
        <v>0</v>
      </c>
      <c r="J11157" s="105">
        <f t="shared" si="1374"/>
        <v>0</v>
      </c>
      <c r="K11157" s="105">
        <f t="shared" si="1375"/>
        <v>0</v>
      </c>
      <c r="L11157" s="105">
        <f t="shared" si="1376"/>
        <v>0</v>
      </c>
      <c r="M11157">
        <v>0.04</v>
      </c>
      <c r="N11157">
        <f t="shared" si="1377"/>
        <v>3.3960531989175591E-3</v>
      </c>
    </row>
    <row r="11158" spans="1:14" x14ac:dyDescent="0.3">
      <c r="A11158">
        <f t="shared" si="1371"/>
        <v>112</v>
      </c>
      <c r="E11158" s="105">
        <f t="shared" si="1372"/>
        <v>0</v>
      </c>
      <c r="I11158" s="105">
        <f t="shared" si="1373"/>
        <v>0</v>
      </c>
      <c r="J11158" s="105">
        <f t="shared" si="1374"/>
        <v>0</v>
      </c>
      <c r="K11158" s="105">
        <f t="shared" si="1375"/>
        <v>0</v>
      </c>
      <c r="L11158" s="105">
        <f t="shared" si="1376"/>
        <v>0</v>
      </c>
      <c r="M11158">
        <v>0.04</v>
      </c>
      <c r="N11158">
        <f t="shared" si="1377"/>
        <v>3.3960531989175591E-3</v>
      </c>
    </row>
    <row r="11159" spans="1:14" x14ac:dyDescent="0.3">
      <c r="A11159">
        <f t="shared" si="1371"/>
        <v>112</v>
      </c>
      <c r="E11159" s="105">
        <f t="shared" si="1372"/>
        <v>0</v>
      </c>
      <c r="I11159" s="105">
        <f t="shared" si="1373"/>
        <v>0</v>
      </c>
      <c r="J11159" s="105">
        <f t="shared" si="1374"/>
        <v>0</v>
      </c>
      <c r="K11159" s="105">
        <f t="shared" si="1375"/>
        <v>0</v>
      </c>
      <c r="L11159" s="105">
        <f t="shared" si="1376"/>
        <v>0</v>
      </c>
      <c r="M11159">
        <v>0.04</v>
      </c>
      <c r="N11159">
        <f t="shared" si="1377"/>
        <v>3.3960531989175591E-3</v>
      </c>
    </row>
    <row r="11160" spans="1:14" x14ac:dyDescent="0.3">
      <c r="A11160">
        <f t="shared" si="1371"/>
        <v>112</v>
      </c>
      <c r="E11160" s="105">
        <f t="shared" si="1372"/>
        <v>0</v>
      </c>
      <c r="I11160" s="105">
        <f t="shared" si="1373"/>
        <v>0</v>
      </c>
      <c r="J11160" s="105">
        <f t="shared" si="1374"/>
        <v>0</v>
      </c>
      <c r="K11160" s="105">
        <f t="shared" si="1375"/>
        <v>0</v>
      </c>
      <c r="L11160" s="105">
        <f t="shared" si="1376"/>
        <v>0</v>
      </c>
      <c r="M11160">
        <v>0.04</v>
      </c>
      <c r="N11160">
        <f t="shared" si="1377"/>
        <v>3.3960531989175591E-3</v>
      </c>
    </row>
    <row r="11161" spans="1:14" x14ac:dyDescent="0.3">
      <c r="A11161">
        <f t="shared" si="1371"/>
        <v>112</v>
      </c>
      <c r="E11161" s="105">
        <f t="shared" si="1372"/>
        <v>0</v>
      </c>
      <c r="I11161" s="105">
        <f t="shared" si="1373"/>
        <v>0</v>
      </c>
      <c r="J11161" s="105">
        <f t="shared" si="1374"/>
        <v>0</v>
      </c>
      <c r="K11161" s="105">
        <f t="shared" si="1375"/>
        <v>0</v>
      </c>
      <c r="L11161" s="105">
        <f t="shared" si="1376"/>
        <v>0</v>
      </c>
      <c r="M11161">
        <v>0.04</v>
      </c>
      <c r="N11161">
        <f t="shared" si="1377"/>
        <v>3.3960531989175591E-3</v>
      </c>
    </row>
    <row r="11162" spans="1:14" x14ac:dyDescent="0.3">
      <c r="A11162">
        <f t="shared" si="1371"/>
        <v>112</v>
      </c>
      <c r="E11162" s="105">
        <f t="shared" si="1372"/>
        <v>0</v>
      </c>
      <c r="I11162" s="105">
        <f t="shared" si="1373"/>
        <v>0</v>
      </c>
      <c r="J11162" s="105">
        <f t="shared" si="1374"/>
        <v>0</v>
      </c>
      <c r="K11162" s="105">
        <f t="shared" si="1375"/>
        <v>0</v>
      </c>
      <c r="L11162" s="105">
        <f t="shared" si="1376"/>
        <v>0</v>
      </c>
      <c r="M11162">
        <v>0.04</v>
      </c>
      <c r="N11162">
        <f t="shared" si="1377"/>
        <v>3.3960531989175591E-3</v>
      </c>
    </row>
    <row r="11163" spans="1:14" x14ac:dyDescent="0.3">
      <c r="A11163">
        <f t="shared" si="1371"/>
        <v>112</v>
      </c>
      <c r="E11163" s="105">
        <f t="shared" si="1372"/>
        <v>0</v>
      </c>
      <c r="I11163" s="105">
        <f t="shared" si="1373"/>
        <v>0</v>
      </c>
      <c r="J11163" s="105">
        <f t="shared" si="1374"/>
        <v>0</v>
      </c>
      <c r="K11163" s="105">
        <f t="shared" si="1375"/>
        <v>0</v>
      </c>
      <c r="L11163" s="105">
        <f t="shared" si="1376"/>
        <v>0</v>
      </c>
      <c r="M11163">
        <v>0.04</v>
      </c>
      <c r="N11163">
        <f t="shared" si="1377"/>
        <v>3.3960531989175591E-3</v>
      </c>
    </row>
    <row r="11164" spans="1:14" x14ac:dyDescent="0.3">
      <c r="A11164">
        <f t="shared" si="1371"/>
        <v>112</v>
      </c>
      <c r="E11164" s="105">
        <f t="shared" si="1372"/>
        <v>0</v>
      </c>
      <c r="I11164" s="105">
        <f t="shared" si="1373"/>
        <v>0</v>
      </c>
      <c r="J11164" s="105">
        <f t="shared" si="1374"/>
        <v>0</v>
      </c>
      <c r="K11164" s="105">
        <f t="shared" si="1375"/>
        <v>0</v>
      </c>
      <c r="L11164" s="105">
        <f t="shared" si="1376"/>
        <v>0</v>
      </c>
      <c r="M11164">
        <v>0.04</v>
      </c>
      <c r="N11164">
        <f t="shared" si="1377"/>
        <v>3.3960531989175591E-3</v>
      </c>
    </row>
    <row r="11165" spans="1:14" x14ac:dyDescent="0.3">
      <c r="A11165">
        <f t="shared" si="1371"/>
        <v>112</v>
      </c>
      <c r="E11165" s="105">
        <f t="shared" si="1372"/>
        <v>0</v>
      </c>
      <c r="I11165" s="105">
        <f t="shared" si="1373"/>
        <v>0</v>
      </c>
      <c r="J11165" s="105">
        <f t="shared" si="1374"/>
        <v>0</v>
      </c>
      <c r="K11165" s="105">
        <f t="shared" si="1375"/>
        <v>0</v>
      </c>
      <c r="L11165" s="105">
        <f t="shared" si="1376"/>
        <v>0</v>
      </c>
      <c r="M11165">
        <v>0.04</v>
      </c>
      <c r="N11165">
        <f t="shared" si="1377"/>
        <v>3.3960531989175591E-3</v>
      </c>
    </row>
    <row r="11166" spans="1:14" x14ac:dyDescent="0.3">
      <c r="A11166">
        <f t="shared" si="1371"/>
        <v>112</v>
      </c>
      <c r="E11166" s="105">
        <f t="shared" si="1372"/>
        <v>0</v>
      </c>
      <c r="I11166" s="105">
        <f t="shared" si="1373"/>
        <v>0</v>
      </c>
      <c r="J11166" s="105">
        <f t="shared" si="1374"/>
        <v>0</v>
      </c>
      <c r="K11166" s="105">
        <f t="shared" si="1375"/>
        <v>0</v>
      </c>
      <c r="L11166" s="105">
        <f t="shared" si="1376"/>
        <v>0</v>
      </c>
      <c r="M11166">
        <v>0.04</v>
      </c>
      <c r="N11166">
        <f t="shared" si="1377"/>
        <v>3.3960531989175591E-3</v>
      </c>
    </row>
    <row r="11167" spans="1:14" x14ac:dyDescent="0.3">
      <c r="A11167">
        <f t="shared" si="1371"/>
        <v>112</v>
      </c>
      <c r="E11167" s="105">
        <f t="shared" si="1372"/>
        <v>0</v>
      </c>
      <c r="I11167" s="105">
        <f t="shared" si="1373"/>
        <v>0</v>
      </c>
      <c r="J11167" s="105">
        <f t="shared" si="1374"/>
        <v>0</v>
      </c>
      <c r="K11167" s="105">
        <f t="shared" si="1375"/>
        <v>0</v>
      </c>
      <c r="L11167" s="105">
        <f t="shared" si="1376"/>
        <v>0</v>
      </c>
      <c r="M11167">
        <v>0.04</v>
      </c>
      <c r="N11167">
        <f t="shared" si="1377"/>
        <v>3.3960531989175591E-3</v>
      </c>
    </row>
    <row r="11168" spans="1:14" x14ac:dyDescent="0.3">
      <c r="A11168">
        <f t="shared" si="1371"/>
        <v>112</v>
      </c>
      <c r="E11168" s="105">
        <f t="shared" si="1372"/>
        <v>0</v>
      </c>
      <c r="I11168" s="105">
        <f t="shared" si="1373"/>
        <v>0</v>
      </c>
      <c r="J11168" s="105">
        <f t="shared" si="1374"/>
        <v>0</v>
      </c>
      <c r="K11168" s="105">
        <f t="shared" si="1375"/>
        <v>0</v>
      </c>
      <c r="L11168" s="105">
        <f t="shared" si="1376"/>
        <v>0</v>
      </c>
      <c r="M11168">
        <v>0.04</v>
      </c>
      <c r="N11168">
        <f t="shared" si="1377"/>
        <v>3.3960531989175591E-3</v>
      </c>
    </row>
    <row r="11169" spans="1:14" x14ac:dyDescent="0.3">
      <c r="A11169">
        <f t="shared" si="1371"/>
        <v>112</v>
      </c>
      <c r="E11169" s="105">
        <f t="shared" si="1372"/>
        <v>0</v>
      </c>
      <c r="I11169" s="105">
        <f t="shared" si="1373"/>
        <v>0</v>
      </c>
      <c r="J11169" s="105">
        <f t="shared" si="1374"/>
        <v>0</v>
      </c>
      <c r="K11169" s="105">
        <f t="shared" si="1375"/>
        <v>0</v>
      </c>
      <c r="L11169" s="105">
        <f t="shared" si="1376"/>
        <v>0</v>
      </c>
      <c r="M11169">
        <v>0.04</v>
      </c>
      <c r="N11169">
        <f t="shared" si="1377"/>
        <v>3.3960531989175591E-3</v>
      </c>
    </row>
    <row r="11170" spans="1:14" x14ac:dyDescent="0.3">
      <c r="A11170">
        <f t="shared" si="1371"/>
        <v>112</v>
      </c>
      <c r="E11170" s="105">
        <f t="shared" si="1372"/>
        <v>0</v>
      </c>
      <c r="I11170" s="105">
        <f t="shared" si="1373"/>
        <v>0</v>
      </c>
      <c r="J11170" s="105">
        <f t="shared" si="1374"/>
        <v>0</v>
      </c>
      <c r="K11170" s="105">
        <f t="shared" si="1375"/>
        <v>0</v>
      </c>
      <c r="L11170" s="105">
        <f t="shared" si="1376"/>
        <v>0</v>
      </c>
      <c r="M11170">
        <v>0.04</v>
      </c>
      <c r="N11170">
        <f t="shared" si="1377"/>
        <v>3.3960531989175591E-3</v>
      </c>
    </row>
    <row r="11171" spans="1:14" x14ac:dyDescent="0.3">
      <c r="A11171">
        <f t="shared" si="1371"/>
        <v>112</v>
      </c>
      <c r="E11171" s="105">
        <f t="shared" si="1372"/>
        <v>0</v>
      </c>
      <c r="I11171" s="105">
        <f t="shared" si="1373"/>
        <v>0</v>
      </c>
      <c r="J11171" s="105">
        <f t="shared" si="1374"/>
        <v>0</v>
      </c>
      <c r="K11171" s="105">
        <f t="shared" si="1375"/>
        <v>0</v>
      </c>
      <c r="L11171" s="105">
        <f t="shared" si="1376"/>
        <v>0</v>
      </c>
      <c r="M11171">
        <v>0.04</v>
      </c>
      <c r="N11171">
        <f t="shared" si="1377"/>
        <v>3.3960531989175591E-3</v>
      </c>
    </row>
    <row r="11172" spans="1:14" x14ac:dyDescent="0.3">
      <c r="A11172">
        <f t="shared" si="1371"/>
        <v>112</v>
      </c>
      <c r="E11172" s="105">
        <f t="shared" si="1372"/>
        <v>0</v>
      </c>
      <c r="I11172" s="105">
        <f t="shared" si="1373"/>
        <v>0</v>
      </c>
      <c r="J11172" s="105">
        <f t="shared" si="1374"/>
        <v>0</v>
      </c>
      <c r="K11172" s="105">
        <f t="shared" si="1375"/>
        <v>0</v>
      </c>
      <c r="L11172" s="105">
        <f t="shared" si="1376"/>
        <v>0</v>
      </c>
      <c r="M11172">
        <v>0.04</v>
      </c>
      <c r="N11172">
        <f t="shared" si="1377"/>
        <v>3.3960531989175591E-3</v>
      </c>
    </row>
    <row r="11173" spans="1:14" x14ac:dyDescent="0.3">
      <c r="A11173">
        <f t="shared" si="1371"/>
        <v>112</v>
      </c>
      <c r="E11173" s="105">
        <f t="shared" si="1372"/>
        <v>0</v>
      </c>
      <c r="I11173" s="105">
        <f t="shared" si="1373"/>
        <v>0</v>
      </c>
      <c r="J11173" s="105">
        <f t="shared" si="1374"/>
        <v>0</v>
      </c>
      <c r="K11173" s="105">
        <f t="shared" si="1375"/>
        <v>0</v>
      </c>
      <c r="L11173" s="105">
        <f t="shared" si="1376"/>
        <v>0</v>
      </c>
      <c r="M11173">
        <v>0.04</v>
      </c>
      <c r="N11173">
        <f t="shared" si="1377"/>
        <v>3.3960531989175591E-3</v>
      </c>
    </row>
    <row r="11174" spans="1:14" x14ac:dyDescent="0.3">
      <c r="A11174">
        <f t="shared" si="1371"/>
        <v>112</v>
      </c>
      <c r="E11174" s="105">
        <f t="shared" si="1372"/>
        <v>0</v>
      </c>
      <c r="I11174" s="105">
        <f t="shared" si="1373"/>
        <v>0</v>
      </c>
      <c r="J11174" s="105">
        <f t="shared" si="1374"/>
        <v>0</v>
      </c>
      <c r="K11174" s="105">
        <f t="shared" si="1375"/>
        <v>0</v>
      </c>
      <c r="L11174" s="105">
        <f t="shared" si="1376"/>
        <v>0</v>
      </c>
      <c r="M11174">
        <v>0.04</v>
      </c>
      <c r="N11174">
        <f t="shared" si="1377"/>
        <v>3.3960531989175591E-3</v>
      </c>
    </row>
    <row r="11175" spans="1:14" x14ac:dyDescent="0.3">
      <c r="A11175">
        <f t="shared" ref="A11175:A11238" si="1378">IF(COUNTIF(A11075:A11174,A11174)=100, A11174+1,A11174)</f>
        <v>112</v>
      </c>
      <c r="E11175" s="105">
        <f t="shared" ref="E11175:E11238" si="1379">MAX(0, E11075-K11075-L11075)</f>
        <v>0</v>
      </c>
      <c r="I11175" s="105">
        <f t="shared" ref="I11175:I11238" si="1380">IF(E11175&lt;I11075,J11175 + E11175, I11075)</f>
        <v>0</v>
      </c>
      <c r="J11175" s="105">
        <f t="shared" si="1374"/>
        <v>0</v>
      </c>
      <c r="K11175" s="105">
        <f t="shared" si="1375"/>
        <v>0</v>
      </c>
      <c r="L11175" s="105">
        <f t="shared" si="1376"/>
        <v>0</v>
      </c>
      <c r="M11175">
        <v>0.04</v>
      </c>
      <c r="N11175">
        <f t="shared" si="1377"/>
        <v>3.3960531989175591E-3</v>
      </c>
    </row>
    <row r="11176" spans="1:14" x14ac:dyDescent="0.3">
      <c r="A11176">
        <f t="shared" si="1378"/>
        <v>112</v>
      </c>
      <c r="E11176" s="105">
        <f t="shared" si="1379"/>
        <v>0</v>
      </c>
      <c r="I11176" s="105">
        <f t="shared" si="1380"/>
        <v>0</v>
      </c>
      <c r="J11176" s="105">
        <f t="shared" si="1374"/>
        <v>0</v>
      </c>
      <c r="K11176" s="105">
        <f t="shared" si="1375"/>
        <v>0</v>
      </c>
      <c r="L11176" s="105">
        <f t="shared" si="1376"/>
        <v>0</v>
      </c>
      <c r="M11176">
        <v>0.04</v>
      </c>
      <c r="N11176">
        <f t="shared" si="1377"/>
        <v>3.3960531989175591E-3</v>
      </c>
    </row>
    <row r="11177" spans="1:14" x14ac:dyDescent="0.3">
      <c r="A11177">
        <f t="shared" si="1378"/>
        <v>112</v>
      </c>
      <c r="E11177" s="105">
        <f t="shared" si="1379"/>
        <v>0</v>
      </c>
      <c r="I11177" s="105">
        <f t="shared" si="1380"/>
        <v>0</v>
      </c>
      <c r="J11177" s="105">
        <f t="shared" si="1374"/>
        <v>0</v>
      </c>
      <c r="K11177" s="105">
        <f t="shared" si="1375"/>
        <v>0</v>
      </c>
      <c r="L11177" s="105">
        <f t="shared" si="1376"/>
        <v>0</v>
      </c>
      <c r="M11177">
        <v>0.04</v>
      </c>
      <c r="N11177">
        <f t="shared" si="1377"/>
        <v>3.3960531989175591E-3</v>
      </c>
    </row>
    <row r="11178" spans="1:14" x14ac:dyDescent="0.3">
      <c r="A11178">
        <f t="shared" si="1378"/>
        <v>112</v>
      </c>
      <c r="E11178" s="105">
        <f t="shared" si="1379"/>
        <v>0</v>
      </c>
      <c r="I11178" s="105">
        <f t="shared" si="1380"/>
        <v>0</v>
      </c>
      <c r="J11178" s="105">
        <f t="shared" si="1374"/>
        <v>0</v>
      </c>
      <c r="K11178" s="105">
        <f t="shared" si="1375"/>
        <v>0</v>
      </c>
      <c r="L11178" s="105">
        <f t="shared" si="1376"/>
        <v>0</v>
      </c>
      <c r="M11178">
        <v>0.04</v>
      </c>
      <c r="N11178">
        <f t="shared" si="1377"/>
        <v>3.3960531989175591E-3</v>
      </c>
    </row>
    <row r="11179" spans="1:14" x14ac:dyDescent="0.3">
      <c r="A11179">
        <f t="shared" si="1378"/>
        <v>112</v>
      </c>
      <c r="E11179" s="105">
        <f t="shared" si="1379"/>
        <v>0</v>
      </c>
      <c r="I11179" s="105">
        <f t="shared" si="1380"/>
        <v>0</v>
      </c>
      <c r="J11179" s="105">
        <f t="shared" si="1374"/>
        <v>0</v>
      </c>
      <c r="K11179" s="105">
        <f t="shared" si="1375"/>
        <v>0</v>
      </c>
      <c r="L11179" s="105">
        <f t="shared" si="1376"/>
        <v>0</v>
      </c>
      <c r="M11179">
        <v>0.04</v>
      </c>
      <c r="N11179">
        <f t="shared" si="1377"/>
        <v>3.3960531989175591E-3</v>
      </c>
    </row>
    <row r="11180" spans="1:14" x14ac:dyDescent="0.3">
      <c r="A11180">
        <f t="shared" si="1378"/>
        <v>112</v>
      </c>
      <c r="E11180" s="105">
        <f t="shared" si="1379"/>
        <v>0</v>
      </c>
      <c r="I11180" s="105">
        <f t="shared" si="1380"/>
        <v>0</v>
      </c>
      <c r="J11180" s="105">
        <f t="shared" si="1374"/>
        <v>0</v>
      </c>
      <c r="K11180" s="105">
        <f t="shared" si="1375"/>
        <v>0</v>
      </c>
      <c r="L11180" s="105">
        <f t="shared" si="1376"/>
        <v>0</v>
      </c>
      <c r="M11180">
        <v>0.04</v>
      </c>
      <c r="N11180">
        <f t="shared" si="1377"/>
        <v>3.3960531989175591E-3</v>
      </c>
    </row>
    <row r="11181" spans="1:14" x14ac:dyDescent="0.3">
      <c r="A11181">
        <f t="shared" si="1378"/>
        <v>112</v>
      </c>
      <c r="E11181" s="105">
        <f t="shared" si="1379"/>
        <v>0</v>
      </c>
      <c r="I11181" s="105">
        <f t="shared" si="1380"/>
        <v>0</v>
      </c>
      <c r="J11181" s="105">
        <f t="shared" si="1374"/>
        <v>0</v>
      </c>
      <c r="K11181" s="105">
        <f t="shared" si="1375"/>
        <v>0</v>
      </c>
      <c r="L11181" s="105">
        <f t="shared" si="1376"/>
        <v>0</v>
      </c>
      <c r="M11181">
        <v>0.04</v>
      </c>
      <c r="N11181">
        <f t="shared" si="1377"/>
        <v>3.3960531989175591E-3</v>
      </c>
    </row>
    <row r="11182" spans="1:14" x14ac:dyDescent="0.3">
      <c r="A11182">
        <f t="shared" si="1378"/>
        <v>112</v>
      </c>
      <c r="E11182" s="105">
        <f t="shared" si="1379"/>
        <v>0</v>
      </c>
      <c r="I11182" s="105">
        <f t="shared" si="1380"/>
        <v>0</v>
      </c>
      <c r="J11182" s="105">
        <f t="shared" si="1374"/>
        <v>0</v>
      </c>
      <c r="K11182" s="105">
        <f t="shared" si="1375"/>
        <v>0</v>
      </c>
      <c r="L11182" s="105">
        <f t="shared" si="1376"/>
        <v>0</v>
      </c>
      <c r="M11182">
        <v>0.04</v>
      </c>
      <c r="N11182">
        <f t="shared" si="1377"/>
        <v>3.3960531989175591E-3</v>
      </c>
    </row>
    <row r="11183" spans="1:14" x14ac:dyDescent="0.3">
      <c r="A11183">
        <f t="shared" si="1378"/>
        <v>112</v>
      </c>
      <c r="E11183" s="105">
        <f t="shared" si="1379"/>
        <v>0</v>
      </c>
      <c r="I11183" s="105">
        <f t="shared" si="1380"/>
        <v>0</v>
      </c>
      <c r="J11183" s="105">
        <f t="shared" si="1374"/>
        <v>0</v>
      </c>
      <c r="K11183" s="105">
        <f t="shared" si="1375"/>
        <v>0</v>
      </c>
      <c r="L11183" s="105">
        <f t="shared" si="1376"/>
        <v>0</v>
      </c>
      <c r="M11183">
        <v>0.04</v>
      </c>
      <c r="N11183">
        <f t="shared" si="1377"/>
        <v>3.3960531989175591E-3</v>
      </c>
    </row>
    <row r="11184" spans="1:14" x14ac:dyDescent="0.3">
      <c r="A11184">
        <f t="shared" si="1378"/>
        <v>112</v>
      </c>
      <c r="E11184" s="105">
        <f t="shared" si="1379"/>
        <v>0</v>
      </c>
      <c r="I11184" s="105">
        <f t="shared" si="1380"/>
        <v>0</v>
      </c>
      <c r="J11184" s="105">
        <f t="shared" si="1374"/>
        <v>0</v>
      </c>
      <c r="K11184" s="105">
        <f t="shared" si="1375"/>
        <v>0</v>
      </c>
      <c r="L11184" s="105">
        <f t="shared" si="1376"/>
        <v>0</v>
      </c>
      <c r="M11184">
        <v>0.04</v>
      </c>
      <c r="N11184">
        <f t="shared" si="1377"/>
        <v>3.3960531989175591E-3</v>
      </c>
    </row>
    <row r="11185" spans="1:14" x14ac:dyDescent="0.3">
      <c r="A11185">
        <f t="shared" si="1378"/>
        <v>112</v>
      </c>
      <c r="E11185" s="105">
        <f t="shared" si="1379"/>
        <v>0</v>
      </c>
      <c r="I11185" s="105">
        <f t="shared" si="1380"/>
        <v>0</v>
      </c>
      <c r="J11185" s="105">
        <f t="shared" si="1374"/>
        <v>0</v>
      </c>
      <c r="K11185" s="105">
        <f t="shared" si="1375"/>
        <v>0</v>
      </c>
      <c r="L11185" s="105">
        <f t="shared" si="1376"/>
        <v>0</v>
      </c>
      <c r="M11185">
        <v>0.04</v>
      </c>
      <c r="N11185">
        <f t="shared" si="1377"/>
        <v>3.3960531989175591E-3</v>
      </c>
    </row>
    <row r="11186" spans="1:14" x14ac:dyDescent="0.3">
      <c r="A11186">
        <f t="shared" si="1378"/>
        <v>112</v>
      </c>
      <c r="E11186" s="105">
        <f t="shared" si="1379"/>
        <v>0</v>
      </c>
      <c r="I11186" s="105">
        <f t="shared" si="1380"/>
        <v>0</v>
      </c>
      <c r="J11186" s="105">
        <f t="shared" si="1374"/>
        <v>0</v>
      </c>
      <c r="K11186" s="105">
        <f t="shared" si="1375"/>
        <v>0</v>
      </c>
      <c r="L11186" s="105">
        <f t="shared" si="1376"/>
        <v>0</v>
      </c>
      <c r="M11186">
        <v>0.04</v>
      </c>
      <c r="N11186">
        <f t="shared" si="1377"/>
        <v>3.3960531989175591E-3</v>
      </c>
    </row>
    <row r="11187" spans="1:14" x14ac:dyDescent="0.3">
      <c r="A11187">
        <f t="shared" si="1378"/>
        <v>112</v>
      </c>
      <c r="E11187" s="105">
        <f t="shared" si="1379"/>
        <v>0</v>
      </c>
      <c r="I11187" s="105">
        <f t="shared" si="1380"/>
        <v>0</v>
      </c>
      <c r="J11187" s="105">
        <f t="shared" si="1374"/>
        <v>0</v>
      </c>
      <c r="K11187" s="105">
        <f t="shared" si="1375"/>
        <v>0</v>
      </c>
      <c r="L11187" s="105">
        <f t="shared" si="1376"/>
        <v>0</v>
      </c>
      <c r="M11187">
        <v>0.04</v>
      </c>
      <c r="N11187">
        <f t="shared" si="1377"/>
        <v>3.3960531989175591E-3</v>
      </c>
    </row>
    <row r="11188" spans="1:14" x14ac:dyDescent="0.3">
      <c r="A11188">
        <f t="shared" si="1378"/>
        <v>112</v>
      </c>
      <c r="E11188" s="105">
        <f t="shared" si="1379"/>
        <v>0</v>
      </c>
      <c r="I11188" s="105">
        <f t="shared" si="1380"/>
        <v>0</v>
      </c>
      <c r="J11188" s="105">
        <f t="shared" si="1374"/>
        <v>0</v>
      </c>
      <c r="K11188" s="105">
        <f t="shared" si="1375"/>
        <v>0</v>
      </c>
      <c r="L11188" s="105">
        <f t="shared" si="1376"/>
        <v>0</v>
      </c>
      <c r="M11188">
        <v>0.04</v>
      </c>
      <c r="N11188">
        <f t="shared" si="1377"/>
        <v>3.3960531989175591E-3</v>
      </c>
    </row>
    <row r="11189" spans="1:14" x14ac:dyDescent="0.3">
      <c r="A11189">
        <f t="shared" si="1378"/>
        <v>112</v>
      </c>
      <c r="E11189" s="105">
        <f t="shared" si="1379"/>
        <v>0</v>
      </c>
      <c r="I11189" s="105">
        <f t="shared" si="1380"/>
        <v>0</v>
      </c>
      <c r="J11189" s="105">
        <f t="shared" si="1374"/>
        <v>0</v>
      </c>
      <c r="K11189" s="105">
        <f t="shared" si="1375"/>
        <v>0</v>
      </c>
      <c r="L11189" s="105">
        <f t="shared" si="1376"/>
        <v>0</v>
      </c>
      <c r="M11189">
        <v>0.04</v>
      </c>
      <c r="N11189">
        <f t="shared" si="1377"/>
        <v>3.3960531989175591E-3</v>
      </c>
    </row>
    <row r="11190" spans="1:14" x14ac:dyDescent="0.3">
      <c r="A11190">
        <f t="shared" si="1378"/>
        <v>112</v>
      </c>
      <c r="E11190" s="105">
        <f t="shared" si="1379"/>
        <v>0</v>
      </c>
      <c r="I11190" s="105">
        <f t="shared" si="1380"/>
        <v>0</v>
      </c>
      <c r="J11190" s="105">
        <f t="shared" si="1374"/>
        <v>0</v>
      </c>
      <c r="K11190" s="105">
        <f t="shared" si="1375"/>
        <v>0</v>
      </c>
      <c r="L11190" s="105">
        <f t="shared" si="1376"/>
        <v>0</v>
      </c>
      <c r="M11190">
        <v>0.04</v>
      </c>
      <c r="N11190">
        <f t="shared" si="1377"/>
        <v>3.3960531989175591E-3</v>
      </c>
    </row>
    <row r="11191" spans="1:14" x14ac:dyDescent="0.3">
      <c r="A11191">
        <f t="shared" si="1378"/>
        <v>112</v>
      </c>
      <c r="E11191" s="105">
        <f t="shared" si="1379"/>
        <v>0</v>
      </c>
      <c r="I11191" s="105">
        <f t="shared" si="1380"/>
        <v>0</v>
      </c>
      <c r="J11191" s="105">
        <f t="shared" si="1374"/>
        <v>0</v>
      </c>
      <c r="K11191" s="105">
        <f t="shared" si="1375"/>
        <v>0</v>
      </c>
      <c r="L11191" s="105">
        <f t="shared" si="1376"/>
        <v>0</v>
      </c>
      <c r="M11191">
        <v>0.04</v>
      </c>
      <c r="N11191">
        <f t="shared" si="1377"/>
        <v>3.3960531989175591E-3</v>
      </c>
    </row>
    <row r="11192" spans="1:14" x14ac:dyDescent="0.3">
      <c r="A11192">
        <f t="shared" si="1378"/>
        <v>112</v>
      </c>
      <c r="E11192" s="105">
        <f t="shared" si="1379"/>
        <v>0</v>
      </c>
      <c r="I11192" s="105">
        <f t="shared" si="1380"/>
        <v>0</v>
      </c>
      <c r="J11192" s="105">
        <f t="shared" si="1374"/>
        <v>0</v>
      </c>
      <c r="K11192" s="105">
        <f t="shared" si="1375"/>
        <v>0</v>
      </c>
      <c r="L11192" s="105">
        <f t="shared" si="1376"/>
        <v>0</v>
      </c>
      <c r="M11192">
        <v>0.04</v>
      </c>
      <c r="N11192">
        <f t="shared" si="1377"/>
        <v>3.3960531989175591E-3</v>
      </c>
    </row>
    <row r="11193" spans="1:14" x14ac:dyDescent="0.3">
      <c r="A11193">
        <f t="shared" si="1378"/>
        <v>112</v>
      </c>
      <c r="E11193" s="105">
        <f t="shared" si="1379"/>
        <v>0</v>
      </c>
      <c r="I11193" s="105">
        <f t="shared" si="1380"/>
        <v>0</v>
      </c>
      <c r="J11193" s="105">
        <f t="shared" si="1374"/>
        <v>0</v>
      </c>
      <c r="K11193" s="105">
        <f t="shared" si="1375"/>
        <v>0</v>
      </c>
      <c r="L11193" s="105">
        <f t="shared" si="1376"/>
        <v>0</v>
      </c>
      <c r="M11193">
        <v>0.04</v>
      </c>
      <c r="N11193">
        <f t="shared" si="1377"/>
        <v>3.3960531989175591E-3</v>
      </c>
    </row>
    <row r="11194" spans="1:14" x14ac:dyDescent="0.3">
      <c r="A11194">
        <f t="shared" si="1378"/>
        <v>112</v>
      </c>
      <c r="E11194" s="105">
        <f t="shared" si="1379"/>
        <v>0</v>
      </c>
      <c r="I11194" s="105">
        <f t="shared" si="1380"/>
        <v>0</v>
      </c>
      <c r="J11194" s="105">
        <f t="shared" si="1374"/>
        <v>0</v>
      </c>
      <c r="K11194" s="105">
        <f t="shared" si="1375"/>
        <v>0</v>
      </c>
      <c r="L11194" s="105">
        <f t="shared" si="1376"/>
        <v>0</v>
      </c>
      <c r="M11194">
        <v>0.04</v>
      </c>
      <c r="N11194">
        <f t="shared" si="1377"/>
        <v>3.3960531989175591E-3</v>
      </c>
    </row>
    <row r="11195" spans="1:14" x14ac:dyDescent="0.3">
      <c r="A11195">
        <f t="shared" si="1378"/>
        <v>112</v>
      </c>
      <c r="E11195" s="105">
        <f t="shared" si="1379"/>
        <v>0</v>
      </c>
      <c r="I11195" s="105">
        <f t="shared" si="1380"/>
        <v>0</v>
      </c>
      <c r="J11195" s="105">
        <f t="shared" si="1374"/>
        <v>0</v>
      </c>
      <c r="K11195" s="105">
        <f t="shared" si="1375"/>
        <v>0</v>
      </c>
      <c r="L11195" s="105">
        <f t="shared" si="1376"/>
        <v>0</v>
      </c>
      <c r="M11195">
        <v>0.04</v>
      </c>
      <c r="N11195">
        <f t="shared" si="1377"/>
        <v>3.3960531989175591E-3</v>
      </c>
    </row>
    <row r="11196" spans="1:14" x14ac:dyDescent="0.3">
      <c r="A11196">
        <f t="shared" si="1378"/>
        <v>112</v>
      </c>
      <c r="E11196" s="105">
        <f t="shared" si="1379"/>
        <v>0</v>
      </c>
      <c r="I11196" s="105">
        <f t="shared" si="1380"/>
        <v>0</v>
      </c>
      <c r="J11196" s="105">
        <f t="shared" si="1374"/>
        <v>0</v>
      </c>
      <c r="K11196" s="105">
        <f t="shared" si="1375"/>
        <v>0</v>
      </c>
      <c r="L11196" s="105">
        <f t="shared" si="1376"/>
        <v>0</v>
      </c>
      <c r="M11196">
        <v>0.04</v>
      </c>
      <c r="N11196">
        <f t="shared" si="1377"/>
        <v>3.3960531989175591E-3</v>
      </c>
    </row>
    <row r="11197" spans="1:14" x14ac:dyDescent="0.3">
      <c r="A11197">
        <f t="shared" si="1378"/>
        <v>112</v>
      </c>
      <c r="E11197" s="105">
        <f t="shared" si="1379"/>
        <v>0</v>
      </c>
      <c r="I11197" s="105">
        <f t="shared" si="1380"/>
        <v>0</v>
      </c>
      <c r="J11197" s="105">
        <f t="shared" si="1374"/>
        <v>0</v>
      </c>
      <c r="K11197" s="105">
        <f t="shared" si="1375"/>
        <v>0</v>
      </c>
      <c r="L11197" s="105">
        <f t="shared" si="1376"/>
        <v>0</v>
      </c>
      <c r="M11197">
        <v>0.04</v>
      </c>
      <c r="N11197">
        <f t="shared" si="1377"/>
        <v>3.3960531989175591E-3</v>
      </c>
    </row>
    <row r="11198" spans="1:14" x14ac:dyDescent="0.3">
      <c r="A11198">
        <f t="shared" si="1378"/>
        <v>112</v>
      </c>
      <c r="E11198" s="105">
        <f t="shared" si="1379"/>
        <v>0</v>
      </c>
      <c r="I11198" s="105">
        <f t="shared" si="1380"/>
        <v>0</v>
      </c>
      <c r="J11198" s="105">
        <f t="shared" si="1374"/>
        <v>0</v>
      </c>
      <c r="K11198" s="105">
        <f t="shared" si="1375"/>
        <v>0</v>
      </c>
      <c r="L11198" s="105">
        <f t="shared" si="1376"/>
        <v>0</v>
      </c>
      <c r="M11198">
        <v>0.04</v>
      </c>
      <c r="N11198">
        <f t="shared" si="1377"/>
        <v>3.3960531989175591E-3</v>
      </c>
    </row>
    <row r="11199" spans="1:14" x14ac:dyDescent="0.3">
      <c r="A11199">
        <f t="shared" si="1378"/>
        <v>112</v>
      </c>
      <c r="E11199" s="105">
        <f t="shared" si="1379"/>
        <v>0</v>
      </c>
      <c r="I11199" s="105">
        <f t="shared" si="1380"/>
        <v>0</v>
      </c>
      <c r="J11199" s="105">
        <f t="shared" si="1374"/>
        <v>0</v>
      </c>
      <c r="K11199" s="105">
        <f t="shared" si="1375"/>
        <v>0</v>
      </c>
      <c r="L11199" s="105">
        <f t="shared" si="1376"/>
        <v>0</v>
      </c>
      <c r="M11199">
        <v>0.04</v>
      </c>
      <c r="N11199">
        <f t="shared" si="1377"/>
        <v>3.3960531989175591E-3</v>
      </c>
    </row>
    <row r="11200" spans="1:14" x14ac:dyDescent="0.3">
      <c r="A11200">
        <f t="shared" si="1378"/>
        <v>112</v>
      </c>
      <c r="E11200" s="105">
        <f t="shared" si="1379"/>
        <v>0</v>
      </c>
      <c r="I11200" s="105">
        <f t="shared" si="1380"/>
        <v>0</v>
      </c>
      <c r="J11200" s="105">
        <f t="shared" si="1374"/>
        <v>0</v>
      </c>
      <c r="K11200" s="105">
        <f t="shared" si="1375"/>
        <v>0</v>
      </c>
      <c r="L11200" s="105">
        <f t="shared" si="1376"/>
        <v>0</v>
      </c>
      <c r="M11200">
        <v>0.04</v>
      </c>
      <c r="N11200">
        <f t="shared" si="1377"/>
        <v>3.3960531989175591E-3</v>
      </c>
    </row>
    <row r="11201" spans="1:15" x14ac:dyDescent="0.3">
      <c r="A11201">
        <f t="shared" si="1378"/>
        <v>112</v>
      </c>
      <c r="E11201" s="105">
        <f t="shared" si="1379"/>
        <v>0</v>
      </c>
      <c r="I11201" s="105">
        <f t="shared" si="1380"/>
        <v>0</v>
      </c>
      <c r="J11201" s="105">
        <f t="shared" si="1374"/>
        <v>0</v>
      </c>
      <c r="K11201" s="105">
        <f t="shared" si="1375"/>
        <v>0</v>
      </c>
      <c r="L11201" s="105">
        <f t="shared" si="1376"/>
        <v>0</v>
      </c>
      <c r="M11201">
        <v>0.04</v>
      </c>
      <c r="N11201">
        <f t="shared" si="1377"/>
        <v>3.3960531989175591E-3</v>
      </c>
      <c r="O11201" s="105" t="e">
        <f t="shared" ref="O11201" si="1381">SUM(I11102:I11201)</f>
        <v>#REF!</v>
      </c>
    </row>
    <row r="11202" spans="1:15" x14ac:dyDescent="0.3">
      <c r="A11202">
        <f t="shared" si="1378"/>
        <v>113</v>
      </c>
      <c r="E11202" s="105" t="e">
        <f t="shared" si="1379"/>
        <v>#REF!</v>
      </c>
      <c r="I11202" s="105" t="e">
        <f t="shared" si="1380"/>
        <v>#REF!</v>
      </c>
      <c r="J11202" s="105" t="e">
        <f t="shared" si="1374"/>
        <v>#REF!</v>
      </c>
      <c r="K11202" s="105" t="e">
        <f t="shared" si="1375"/>
        <v>#REF!</v>
      </c>
      <c r="L11202" s="105" t="e">
        <f t="shared" si="1376"/>
        <v>#REF!</v>
      </c>
      <c r="M11202">
        <v>0.04</v>
      </c>
      <c r="N11202">
        <f t="shared" si="1377"/>
        <v>3.3960531989175591E-3</v>
      </c>
    </row>
    <row r="11203" spans="1:15" x14ac:dyDescent="0.3">
      <c r="A11203">
        <f t="shared" si="1378"/>
        <v>113</v>
      </c>
      <c r="E11203" s="105" t="e">
        <f t="shared" si="1379"/>
        <v>#REF!</v>
      </c>
      <c r="I11203" s="105" t="e">
        <f t="shared" si="1380"/>
        <v>#REF!</v>
      </c>
      <c r="J11203" s="105" t="e">
        <f t="shared" ref="J11203:J11266" si="1382">E11203*($H$2/12)</f>
        <v>#REF!</v>
      </c>
      <c r="K11203" s="105" t="e">
        <f t="shared" ref="K11203:K11266" si="1383">I11203-J11203</f>
        <v>#REF!</v>
      </c>
      <c r="L11203" s="105" t="e">
        <f t="shared" ref="L11203:L11266" si="1384">N11203*(E11203-K11203)</f>
        <v>#REF!</v>
      </c>
      <c r="M11203">
        <v>0.04</v>
      </c>
      <c r="N11203">
        <f t="shared" ref="N11203:N11266" si="1385">1-(POWER(1-M11203,(1/12)))</f>
        <v>3.3960531989175591E-3</v>
      </c>
    </row>
    <row r="11204" spans="1:15" x14ac:dyDescent="0.3">
      <c r="A11204">
        <f t="shared" si="1378"/>
        <v>113</v>
      </c>
      <c r="E11204" s="105" t="e">
        <f t="shared" si="1379"/>
        <v>#REF!</v>
      </c>
      <c r="I11204" s="105" t="e">
        <f t="shared" si="1380"/>
        <v>#REF!</v>
      </c>
      <c r="J11204" s="105" t="e">
        <f t="shared" si="1382"/>
        <v>#REF!</v>
      </c>
      <c r="K11204" s="105" t="e">
        <f t="shared" si="1383"/>
        <v>#REF!</v>
      </c>
      <c r="L11204" s="105" t="e">
        <f t="shared" si="1384"/>
        <v>#REF!</v>
      </c>
      <c r="M11204">
        <v>0.04</v>
      </c>
      <c r="N11204">
        <f t="shared" si="1385"/>
        <v>3.3960531989175591E-3</v>
      </c>
    </row>
    <row r="11205" spans="1:15" x14ac:dyDescent="0.3">
      <c r="A11205">
        <f t="shared" si="1378"/>
        <v>113</v>
      </c>
      <c r="E11205" s="105">
        <f t="shared" si="1379"/>
        <v>0</v>
      </c>
      <c r="I11205" s="105">
        <f t="shared" si="1380"/>
        <v>0</v>
      </c>
      <c r="J11205" s="105">
        <f t="shared" si="1382"/>
        <v>0</v>
      </c>
      <c r="K11205" s="105">
        <f t="shared" si="1383"/>
        <v>0</v>
      </c>
      <c r="L11205" s="105">
        <f t="shared" si="1384"/>
        <v>0</v>
      </c>
      <c r="M11205">
        <v>0.04</v>
      </c>
      <c r="N11205">
        <f t="shared" si="1385"/>
        <v>3.3960531989175591E-3</v>
      </c>
    </row>
    <row r="11206" spans="1:15" x14ac:dyDescent="0.3">
      <c r="A11206">
        <f t="shared" si="1378"/>
        <v>113</v>
      </c>
      <c r="E11206" s="105">
        <f t="shared" si="1379"/>
        <v>0</v>
      </c>
      <c r="I11206" s="105">
        <f t="shared" si="1380"/>
        <v>0</v>
      </c>
      <c r="J11206" s="105">
        <f t="shared" si="1382"/>
        <v>0</v>
      </c>
      <c r="K11206" s="105">
        <f t="shared" si="1383"/>
        <v>0</v>
      </c>
      <c r="L11206" s="105">
        <f t="shared" si="1384"/>
        <v>0</v>
      </c>
      <c r="M11206">
        <v>0.04</v>
      </c>
      <c r="N11206">
        <f t="shared" si="1385"/>
        <v>3.3960531989175591E-3</v>
      </c>
    </row>
    <row r="11207" spans="1:15" x14ac:dyDescent="0.3">
      <c r="A11207">
        <f t="shared" si="1378"/>
        <v>113</v>
      </c>
      <c r="E11207" s="105">
        <f t="shared" si="1379"/>
        <v>0</v>
      </c>
      <c r="I11207" s="105">
        <f t="shared" si="1380"/>
        <v>0</v>
      </c>
      <c r="J11207" s="105">
        <f t="shared" si="1382"/>
        <v>0</v>
      </c>
      <c r="K11207" s="105">
        <f t="shared" si="1383"/>
        <v>0</v>
      </c>
      <c r="L11207" s="105">
        <f t="shared" si="1384"/>
        <v>0</v>
      </c>
      <c r="M11207">
        <v>0.04</v>
      </c>
      <c r="N11207">
        <f t="shared" si="1385"/>
        <v>3.3960531989175591E-3</v>
      </c>
    </row>
    <row r="11208" spans="1:15" x14ac:dyDescent="0.3">
      <c r="A11208">
        <f t="shared" si="1378"/>
        <v>113</v>
      </c>
      <c r="E11208" s="105">
        <f t="shared" si="1379"/>
        <v>0</v>
      </c>
      <c r="I11208" s="105">
        <f t="shared" si="1380"/>
        <v>0</v>
      </c>
      <c r="J11208" s="105">
        <f t="shared" si="1382"/>
        <v>0</v>
      </c>
      <c r="K11208" s="105">
        <f t="shared" si="1383"/>
        <v>0</v>
      </c>
      <c r="L11208" s="105">
        <f t="shared" si="1384"/>
        <v>0</v>
      </c>
      <c r="M11208">
        <v>0.04</v>
      </c>
      <c r="N11208">
        <f t="shared" si="1385"/>
        <v>3.3960531989175591E-3</v>
      </c>
    </row>
    <row r="11209" spans="1:15" x14ac:dyDescent="0.3">
      <c r="A11209">
        <f t="shared" si="1378"/>
        <v>113</v>
      </c>
      <c r="E11209" s="105">
        <f t="shared" si="1379"/>
        <v>0</v>
      </c>
      <c r="I11209" s="105">
        <f t="shared" si="1380"/>
        <v>0</v>
      </c>
      <c r="J11209" s="105">
        <f t="shared" si="1382"/>
        <v>0</v>
      </c>
      <c r="K11209" s="105">
        <f t="shared" si="1383"/>
        <v>0</v>
      </c>
      <c r="L11209" s="105">
        <f t="shared" si="1384"/>
        <v>0</v>
      </c>
      <c r="M11209">
        <v>0.04</v>
      </c>
      <c r="N11209">
        <f t="shared" si="1385"/>
        <v>3.3960531989175591E-3</v>
      </c>
    </row>
    <row r="11210" spans="1:15" x14ac:dyDescent="0.3">
      <c r="A11210">
        <f t="shared" si="1378"/>
        <v>113</v>
      </c>
      <c r="E11210" s="105">
        <f t="shared" si="1379"/>
        <v>0</v>
      </c>
      <c r="I11210" s="105">
        <f t="shared" si="1380"/>
        <v>0</v>
      </c>
      <c r="J11210" s="105">
        <f t="shared" si="1382"/>
        <v>0</v>
      </c>
      <c r="K11210" s="105">
        <f t="shared" si="1383"/>
        <v>0</v>
      </c>
      <c r="L11210" s="105">
        <f t="shared" si="1384"/>
        <v>0</v>
      </c>
      <c r="M11210">
        <v>0.04</v>
      </c>
      <c r="N11210">
        <f t="shared" si="1385"/>
        <v>3.3960531989175591E-3</v>
      </c>
    </row>
    <row r="11211" spans="1:15" x14ac:dyDescent="0.3">
      <c r="A11211">
        <f t="shared" si="1378"/>
        <v>113</v>
      </c>
      <c r="E11211" s="105">
        <f t="shared" si="1379"/>
        <v>0</v>
      </c>
      <c r="I11211" s="105">
        <f t="shared" si="1380"/>
        <v>0</v>
      </c>
      <c r="J11211" s="105">
        <f t="shared" si="1382"/>
        <v>0</v>
      </c>
      <c r="K11211" s="105">
        <f t="shared" si="1383"/>
        <v>0</v>
      </c>
      <c r="L11211" s="105">
        <f t="shared" si="1384"/>
        <v>0</v>
      </c>
      <c r="M11211">
        <v>0.04</v>
      </c>
      <c r="N11211">
        <f t="shared" si="1385"/>
        <v>3.3960531989175591E-3</v>
      </c>
    </row>
    <row r="11212" spans="1:15" x14ac:dyDescent="0.3">
      <c r="A11212">
        <f t="shared" si="1378"/>
        <v>113</v>
      </c>
      <c r="E11212" s="105">
        <f t="shared" si="1379"/>
        <v>0</v>
      </c>
      <c r="I11212" s="105">
        <f t="shared" si="1380"/>
        <v>0</v>
      </c>
      <c r="J11212" s="105">
        <f t="shared" si="1382"/>
        <v>0</v>
      </c>
      <c r="K11212" s="105">
        <f t="shared" si="1383"/>
        <v>0</v>
      </c>
      <c r="L11212" s="105">
        <f t="shared" si="1384"/>
        <v>0</v>
      </c>
      <c r="M11212">
        <v>0.04</v>
      </c>
      <c r="N11212">
        <f t="shared" si="1385"/>
        <v>3.3960531989175591E-3</v>
      </c>
    </row>
    <row r="11213" spans="1:15" x14ac:dyDescent="0.3">
      <c r="A11213">
        <f t="shared" si="1378"/>
        <v>113</v>
      </c>
      <c r="E11213" s="105">
        <f t="shared" si="1379"/>
        <v>0</v>
      </c>
      <c r="I11213" s="105">
        <f t="shared" si="1380"/>
        <v>0</v>
      </c>
      <c r="J11213" s="105">
        <f t="shared" si="1382"/>
        <v>0</v>
      </c>
      <c r="K11213" s="105">
        <f t="shared" si="1383"/>
        <v>0</v>
      </c>
      <c r="L11213" s="105">
        <f t="shared" si="1384"/>
        <v>0</v>
      </c>
      <c r="M11213">
        <v>0.04</v>
      </c>
      <c r="N11213">
        <f t="shared" si="1385"/>
        <v>3.3960531989175591E-3</v>
      </c>
    </row>
    <row r="11214" spans="1:15" x14ac:dyDescent="0.3">
      <c r="A11214">
        <f t="shared" si="1378"/>
        <v>113</v>
      </c>
      <c r="E11214" s="105">
        <f t="shared" si="1379"/>
        <v>0</v>
      </c>
      <c r="I11214" s="105">
        <f t="shared" si="1380"/>
        <v>0</v>
      </c>
      <c r="J11214" s="105">
        <f t="shared" si="1382"/>
        <v>0</v>
      </c>
      <c r="K11214" s="105">
        <f t="shared" si="1383"/>
        <v>0</v>
      </c>
      <c r="L11214" s="105">
        <f t="shared" si="1384"/>
        <v>0</v>
      </c>
      <c r="M11214">
        <v>0.04</v>
      </c>
      <c r="N11214">
        <f t="shared" si="1385"/>
        <v>3.3960531989175591E-3</v>
      </c>
    </row>
    <row r="11215" spans="1:15" x14ac:dyDescent="0.3">
      <c r="A11215">
        <f t="shared" si="1378"/>
        <v>113</v>
      </c>
      <c r="E11215" s="105">
        <f t="shared" si="1379"/>
        <v>0</v>
      </c>
      <c r="I11215" s="105">
        <f t="shared" si="1380"/>
        <v>0</v>
      </c>
      <c r="J11215" s="105">
        <f t="shared" si="1382"/>
        <v>0</v>
      </c>
      <c r="K11215" s="105">
        <f t="shared" si="1383"/>
        <v>0</v>
      </c>
      <c r="L11215" s="105">
        <f t="shared" si="1384"/>
        <v>0</v>
      </c>
      <c r="M11215">
        <v>0.04</v>
      </c>
      <c r="N11215">
        <f t="shared" si="1385"/>
        <v>3.3960531989175591E-3</v>
      </c>
    </row>
    <row r="11216" spans="1:15" x14ac:dyDescent="0.3">
      <c r="A11216">
        <f t="shared" si="1378"/>
        <v>113</v>
      </c>
      <c r="E11216" s="105">
        <f t="shared" si="1379"/>
        <v>0</v>
      </c>
      <c r="I11216" s="105">
        <f t="shared" si="1380"/>
        <v>0</v>
      </c>
      <c r="J11216" s="105">
        <f t="shared" si="1382"/>
        <v>0</v>
      </c>
      <c r="K11216" s="105">
        <f t="shared" si="1383"/>
        <v>0</v>
      </c>
      <c r="L11216" s="105">
        <f t="shared" si="1384"/>
        <v>0</v>
      </c>
      <c r="M11216">
        <v>0.04</v>
      </c>
      <c r="N11216">
        <f t="shared" si="1385"/>
        <v>3.3960531989175591E-3</v>
      </c>
    </row>
    <row r="11217" spans="1:14" x14ac:dyDescent="0.3">
      <c r="A11217">
        <f t="shared" si="1378"/>
        <v>113</v>
      </c>
      <c r="E11217" s="105">
        <f t="shared" si="1379"/>
        <v>0</v>
      </c>
      <c r="I11217" s="105">
        <f t="shared" si="1380"/>
        <v>0</v>
      </c>
      <c r="J11217" s="105">
        <f t="shared" si="1382"/>
        <v>0</v>
      </c>
      <c r="K11217" s="105">
        <f t="shared" si="1383"/>
        <v>0</v>
      </c>
      <c r="L11217" s="105">
        <f t="shared" si="1384"/>
        <v>0</v>
      </c>
      <c r="M11217">
        <v>0.04</v>
      </c>
      <c r="N11217">
        <f t="shared" si="1385"/>
        <v>3.3960531989175591E-3</v>
      </c>
    </row>
    <row r="11218" spans="1:14" x14ac:dyDescent="0.3">
      <c r="A11218">
        <f t="shared" si="1378"/>
        <v>113</v>
      </c>
      <c r="E11218" s="105">
        <f t="shared" si="1379"/>
        <v>0</v>
      </c>
      <c r="I11218" s="105">
        <f t="shared" si="1380"/>
        <v>0</v>
      </c>
      <c r="J11218" s="105">
        <f t="shared" si="1382"/>
        <v>0</v>
      </c>
      <c r="K11218" s="105">
        <f t="shared" si="1383"/>
        <v>0</v>
      </c>
      <c r="L11218" s="105">
        <f t="shared" si="1384"/>
        <v>0</v>
      </c>
      <c r="M11218">
        <v>0.04</v>
      </c>
      <c r="N11218">
        <f t="shared" si="1385"/>
        <v>3.3960531989175591E-3</v>
      </c>
    </row>
    <row r="11219" spans="1:14" x14ac:dyDescent="0.3">
      <c r="A11219">
        <f t="shared" si="1378"/>
        <v>113</v>
      </c>
      <c r="E11219" s="105">
        <f t="shared" si="1379"/>
        <v>0</v>
      </c>
      <c r="I11219" s="105">
        <f t="shared" si="1380"/>
        <v>0</v>
      </c>
      <c r="J11219" s="105">
        <f t="shared" si="1382"/>
        <v>0</v>
      </c>
      <c r="K11219" s="105">
        <f t="shared" si="1383"/>
        <v>0</v>
      </c>
      <c r="L11219" s="105">
        <f t="shared" si="1384"/>
        <v>0</v>
      </c>
      <c r="M11219">
        <v>0.04</v>
      </c>
      <c r="N11219">
        <f t="shared" si="1385"/>
        <v>3.3960531989175591E-3</v>
      </c>
    </row>
    <row r="11220" spans="1:14" x14ac:dyDescent="0.3">
      <c r="A11220">
        <f t="shared" si="1378"/>
        <v>113</v>
      </c>
      <c r="E11220" s="105">
        <f t="shared" si="1379"/>
        <v>0</v>
      </c>
      <c r="I11220" s="105">
        <f t="shared" si="1380"/>
        <v>0</v>
      </c>
      <c r="J11220" s="105">
        <f t="shared" si="1382"/>
        <v>0</v>
      </c>
      <c r="K11220" s="105">
        <f t="shared" si="1383"/>
        <v>0</v>
      </c>
      <c r="L11220" s="105">
        <f t="shared" si="1384"/>
        <v>0</v>
      </c>
      <c r="M11220">
        <v>0.04</v>
      </c>
      <c r="N11220">
        <f t="shared" si="1385"/>
        <v>3.3960531989175591E-3</v>
      </c>
    </row>
    <row r="11221" spans="1:14" x14ac:dyDescent="0.3">
      <c r="A11221">
        <f t="shared" si="1378"/>
        <v>113</v>
      </c>
      <c r="E11221" s="105">
        <f t="shared" si="1379"/>
        <v>0</v>
      </c>
      <c r="I11221" s="105">
        <f t="shared" si="1380"/>
        <v>0</v>
      </c>
      <c r="J11221" s="105">
        <f t="shared" si="1382"/>
        <v>0</v>
      </c>
      <c r="K11221" s="105">
        <f t="shared" si="1383"/>
        <v>0</v>
      </c>
      <c r="L11221" s="105">
        <f t="shared" si="1384"/>
        <v>0</v>
      </c>
      <c r="M11221">
        <v>0.04</v>
      </c>
      <c r="N11221">
        <f t="shared" si="1385"/>
        <v>3.3960531989175591E-3</v>
      </c>
    </row>
    <row r="11222" spans="1:14" x14ac:dyDescent="0.3">
      <c r="A11222">
        <f t="shared" si="1378"/>
        <v>113</v>
      </c>
      <c r="E11222" s="105">
        <f t="shared" si="1379"/>
        <v>0</v>
      </c>
      <c r="I11222" s="105">
        <f t="shared" si="1380"/>
        <v>0</v>
      </c>
      <c r="J11222" s="105">
        <f t="shared" si="1382"/>
        <v>0</v>
      </c>
      <c r="K11222" s="105">
        <f t="shared" si="1383"/>
        <v>0</v>
      </c>
      <c r="L11222" s="105">
        <f t="shared" si="1384"/>
        <v>0</v>
      </c>
      <c r="M11222">
        <v>0.04</v>
      </c>
      <c r="N11222">
        <f t="shared" si="1385"/>
        <v>3.3960531989175591E-3</v>
      </c>
    </row>
    <row r="11223" spans="1:14" x14ac:dyDescent="0.3">
      <c r="A11223">
        <f t="shared" si="1378"/>
        <v>113</v>
      </c>
      <c r="E11223" s="105">
        <f t="shared" si="1379"/>
        <v>0</v>
      </c>
      <c r="I11223" s="105">
        <f t="shared" si="1380"/>
        <v>0</v>
      </c>
      <c r="J11223" s="105">
        <f t="shared" si="1382"/>
        <v>0</v>
      </c>
      <c r="K11223" s="105">
        <f t="shared" si="1383"/>
        <v>0</v>
      </c>
      <c r="L11223" s="105">
        <f t="shared" si="1384"/>
        <v>0</v>
      </c>
      <c r="M11223">
        <v>0.04</v>
      </c>
      <c r="N11223">
        <f t="shared" si="1385"/>
        <v>3.3960531989175591E-3</v>
      </c>
    </row>
    <row r="11224" spans="1:14" x14ac:dyDescent="0.3">
      <c r="A11224">
        <f t="shared" si="1378"/>
        <v>113</v>
      </c>
      <c r="E11224" s="105">
        <f t="shared" si="1379"/>
        <v>0</v>
      </c>
      <c r="I11224" s="105">
        <f t="shared" si="1380"/>
        <v>0</v>
      </c>
      <c r="J11224" s="105">
        <f t="shared" si="1382"/>
        <v>0</v>
      </c>
      <c r="K11224" s="105">
        <f t="shared" si="1383"/>
        <v>0</v>
      </c>
      <c r="L11224" s="105">
        <f t="shared" si="1384"/>
        <v>0</v>
      </c>
      <c r="M11224">
        <v>0.04</v>
      </c>
      <c r="N11224">
        <f t="shared" si="1385"/>
        <v>3.3960531989175591E-3</v>
      </c>
    </row>
    <row r="11225" spans="1:14" x14ac:dyDescent="0.3">
      <c r="A11225">
        <f t="shared" si="1378"/>
        <v>113</v>
      </c>
      <c r="E11225" s="105">
        <f t="shared" si="1379"/>
        <v>0</v>
      </c>
      <c r="I11225" s="105">
        <f t="shared" si="1380"/>
        <v>0</v>
      </c>
      <c r="J11225" s="105">
        <f t="shared" si="1382"/>
        <v>0</v>
      </c>
      <c r="K11225" s="105">
        <f t="shared" si="1383"/>
        <v>0</v>
      </c>
      <c r="L11225" s="105">
        <f t="shared" si="1384"/>
        <v>0</v>
      </c>
      <c r="M11225">
        <v>0.04</v>
      </c>
      <c r="N11225">
        <f t="shared" si="1385"/>
        <v>3.3960531989175591E-3</v>
      </c>
    </row>
    <row r="11226" spans="1:14" x14ac:dyDescent="0.3">
      <c r="A11226">
        <f t="shared" si="1378"/>
        <v>113</v>
      </c>
      <c r="E11226" s="105">
        <f t="shared" si="1379"/>
        <v>0</v>
      </c>
      <c r="I11226" s="105">
        <f t="shared" si="1380"/>
        <v>0</v>
      </c>
      <c r="J11226" s="105">
        <f t="shared" si="1382"/>
        <v>0</v>
      </c>
      <c r="K11226" s="105">
        <f t="shared" si="1383"/>
        <v>0</v>
      </c>
      <c r="L11226" s="105">
        <f t="shared" si="1384"/>
        <v>0</v>
      </c>
      <c r="M11226">
        <v>0.04</v>
      </c>
      <c r="N11226">
        <f t="shared" si="1385"/>
        <v>3.3960531989175591E-3</v>
      </c>
    </row>
    <row r="11227" spans="1:14" x14ac:dyDescent="0.3">
      <c r="A11227">
        <f t="shared" si="1378"/>
        <v>113</v>
      </c>
      <c r="E11227" s="105">
        <f t="shared" si="1379"/>
        <v>0</v>
      </c>
      <c r="I11227" s="105">
        <f t="shared" si="1380"/>
        <v>0</v>
      </c>
      <c r="J11227" s="105">
        <f t="shared" si="1382"/>
        <v>0</v>
      </c>
      <c r="K11227" s="105">
        <f t="shared" si="1383"/>
        <v>0</v>
      </c>
      <c r="L11227" s="105">
        <f t="shared" si="1384"/>
        <v>0</v>
      </c>
      <c r="M11227">
        <v>0.04</v>
      </c>
      <c r="N11227">
        <f t="shared" si="1385"/>
        <v>3.3960531989175591E-3</v>
      </c>
    </row>
    <row r="11228" spans="1:14" x14ac:dyDescent="0.3">
      <c r="A11228">
        <f t="shared" si="1378"/>
        <v>113</v>
      </c>
      <c r="E11228" s="105">
        <f t="shared" si="1379"/>
        <v>0</v>
      </c>
      <c r="I11228" s="105">
        <f t="shared" si="1380"/>
        <v>0</v>
      </c>
      <c r="J11228" s="105">
        <f t="shared" si="1382"/>
        <v>0</v>
      </c>
      <c r="K11228" s="105">
        <f t="shared" si="1383"/>
        <v>0</v>
      </c>
      <c r="L11228" s="105">
        <f t="shared" si="1384"/>
        <v>0</v>
      </c>
      <c r="M11228">
        <v>0.04</v>
      </c>
      <c r="N11228">
        <f t="shared" si="1385"/>
        <v>3.3960531989175591E-3</v>
      </c>
    </row>
    <row r="11229" spans="1:14" x14ac:dyDescent="0.3">
      <c r="A11229">
        <f t="shared" si="1378"/>
        <v>113</v>
      </c>
      <c r="E11229" s="105">
        <f t="shared" si="1379"/>
        <v>0</v>
      </c>
      <c r="I11229" s="105">
        <f t="shared" si="1380"/>
        <v>0</v>
      </c>
      <c r="J11229" s="105">
        <f t="shared" si="1382"/>
        <v>0</v>
      </c>
      <c r="K11229" s="105">
        <f t="shared" si="1383"/>
        <v>0</v>
      </c>
      <c r="L11229" s="105">
        <f t="shared" si="1384"/>
        <v>0</v>
      </c>
      <c r="M11229">
        <v>0.04</v>
      </c>
      <c r="N11229">
        <f t="shared" si="1385"/>
        <v>3.3960531989175591E-3</v>
      </c>
    </row>
    <row r="11230" spans="1:14" x14ac:dyDescent="0.3">
      <c r="A11230">
        <f t="shared" si="1378"/>
        <v>113</v>
      </c>
      <c r="E11230" s="105">
        <f t="shared" si="1379"/>
        <v>0</v>
      </c>
      <c r="I11230" s="105">
        <f t="shared" si="1380"/>
        <v>0</v>
      </c>
      <c r="J11230" s="105">
        <f t="shared" si="1382"/>
        <v>0</v>
      </c>
      <c r="K11230" s="105">
        <f t="shared" si="1383"/>
        <v>0</v>
      </c>
      <c r="L11230" s="105">
        <f t="shared" si="1384"/>
        <v>0</v>
      </c>
      <c r="M11230">
        <v>0.04</v>
      </c>
      <c r="N11230">
        <f t="shared" si="1385"/>
        <v>3.3960531989175591E-3</v>
      </c>
    </row>
    <row r="11231" spans="1:14" x14ac:dyDescent="0.3">
      <c r="A11231">
        <f t="shared" si="1378"/>
        <v>113</v>
      </c>
      <c r="E11231" s="105">
        <f t="shared" si="1379"/>
        <v>0</v>
      </c>
      <c r="I11231" s="105">
        <f t="shared" si="1380"/>
        <v>0</v>
      </c>
      <c r="J11231" s="105">
        <f t="shared" si="1382"/>
        <v>0</v>
      </c>
      <c r="K11231" s="105">
        <f t="shared" si="1383"/>
        <v>0</v>
      </c>
      <c r="L11231" s="105">
        <f t="shared" si="1384"/>
        <v>0</v>
      </c>
      <c r="M11231">
        <v>0.04</v>
      </c>
      <c r="N11231">
        <f t="shared" si="1385"/>
        <v>3.3960531989175591E-3</v>
      </c>
    </row>
    <row r="11232" spans="1:14" x14ac:dyDescent="0.3">
      <c r="A11232">
        <f t="shared" si="1378"/>
        <v>113</v>
      </c>
      <c r="E11232" s="105">
        <f t="shared" si="1379"/>
        <v>0</v>
      </c>
      <c r="I11232" s="105">
        <f t="shared" si="1380"/>
        <v>0</v>
      </c>
      <c r="J11232" s="105">
        <f t="shared" si="1382"/>
        <v>0</v>
      </c>
      <c r="K11232" s="105">
        <f t="shared" si="1383"/>
        <v>0</v>
      </c>
      <c r="L11232" s="105">
        <f t="shared" si="1384"/>
        <v>0</v>
      </c>
      <c r="M11232">
        <v>0.04</v>
      </c>
      <c r="N11232">
        <f t="shared" si="1385"/>
        <v>3.3960531989175591E-3</v>
      </c>
    </row>
    <row r="11233" spans="1:14" x14ac:dyDescent="0.3">
      <c r="A11233">
        <f t="shared" si="1378"/>
        <v>113</v>
      </c>
      <c r="E11233" s="105">
        <f t="shared" si="1379"/>
        <v>0</v>
      </c>
      <c r="I11233" s="105">
        <f t="shared" si="1380"/>
        <v>0</v>
      </c>
      <c r="J11233" s="105">
        <f t="shared" si="1382"/>
        <v>0</v>
      </c>
      <c r="K11233" s="105">
        <f t="shared" si="1383"/>
        <v>0</v>
      </c>
      <c r="L11233" s="105">
        <f t="shared" si="1384"/>
        <v>0</v>
      </c>
      <c r="M11233">
        <v>0.04</v>
      </c>
      <c r="N11233">
        <f t="shared" si="1385"/>
        <v>3.3960531989175591E-3</v>
      </c>
    </row>
    <row r="11234" spans="1:14" x14ac:dyDescent="0.3">
      <c r="A11234">
        <f t="shared" si="1378"/>
        <v>113</v>
      </c>
      <c r="E11234" s="105">
        <f t="shared" si="1379"/>
        <v>0</v>
      </c>
      <c r="I11234" s="105">
        <f t="shared" si="1380"/>
        <v>0</v>
      </c>
      <c r="J11234" s="105">
        <f t="shared" si="1382"/>
        <v>0</v>
      </c>
      <c r="K11234" s="105">
        <f t="shared" si="1383"/>
        <v>0</v>
      </c>
      <c r="L11234" s="105">
        <f t="shared" si="1384"/>
        <v>0</v>
      </c>
      <c r="M11234">
        <v>0.04</v>
      </c>
      <c r="N11234">
        <f t="shared" si="1385"/>
        <v>3.3960531989175591E-3</v>
      </c>
    </row>
    <row r="11235" spans="1:14" x14ac:dyDescent="0.3">
      <c r="A11235">
        <f t="shared" si="1378"/>
        <v>113</v>
      </c>
      <c r="E11235" s="105">
        <f t="shared" si="1379"/>
        <v>0</v>
      </c>
      <c r="I11235" s="105">
        <f t="shared" si="1380"/>
        <v>0</v>
      </c>
      <c r="J11235" s="105">
        <f t="shared" si="1382"/>
        <v>0</v>
      </c>
      <c r="K11235" s="105">
        <f t="shared" si="1383"/>
        <v>0</v>
      </c>
      <c r="L11235" s="105">
        <f t="shared" si="1384"/>
        <v>0</v>
      </c>
      <c r="M11235">
        <v>0.04</v>
      </c>
      <c r="N11235">
        <f t="shared" si="1385"/>
        <v>3.3960531989175591E-3</v>
      </c>
    </row>
    <row r="11236" spans="1:14" x14ac:dyDescent="0.3">
      <c r="A11236">
        <f t="shared" si="1378"/>
        <v>113</v>
      </c>
      <c r="E11236" s="105">
        <f t="shared" si="1379"/>
        <v>0</v>
      </c>
      <c r="I11236" s="105">
        <f t="shared" si="1380"/>
        <v>0</v>
      </c>
      <c r="J11236" s="105">
        <f t="shared" si="1382"/>
        <v>0</v>
      </c>
      <c r="K11236" s="105">
        <f t="shared" si="1383"/>
        <v>0</v>
      </c>
      <c r="L11236" s="105">
        <f t="shared" si="1384"/>
        <v>0</v>
      </c>
      <c r="M11236">
        <v>0.04</v>
      </c>
      <c r="N11236">
        <f t="shared" si="1385"/>
        <v>3.3960531989175591E-3</v>
      </c>
    </row>
    <row r="11237" spans="1:14" x14ac:dyDescent="0.3">
      <c r="A11237">
        <f t="shared" si="1378"/>
        <v>113</v>
      </c>
      <c r="E11237" s="105">
        <f t="shared" si="1379"/>
        <v>0</v>
      </c>
      <c r="I11237" s="105">
        <f t="shared" si="1380"/>
        <v>0</v>
      </c>
      <c r="J11237" s="105">
        <f t="shared" si="1382"/>
        <v>0</v>
      </c>
      <c r="K11237" s="105">
        <f t="shared" si="1383"/>
        <v>0</v>
      </c>
      <c r="L11237" s="105">
        <f t="shared" si="1384"/>
        <v>0</v>
      </c>
      <c r="M11237">
        <v>0.04</v>
      </c>
      <c r="N11237">
        <f t="shared" si="1385"/>
        <v>3.3960531989175591E-3</v>
      </c>
    </row>
    <row r="11238" spans="1:14" x14ac:dyDescent="0.3">
      <c r="A11238">
        <f t="shared" si="1378"/>
        <v>113</v>
      </c>
      <c r="E11238" s="105">
        <f t="shared" si="1379"/>
        <v>0</v>
      </c>
      <c r="I11238" s="105">
        <f t="shared" si="1380"/>
        <v>0</v>
      </c>
      <c r="J11238" s="105">
        <f t="shared" si="1382"/>
        <v>0</v>
      </c>
      <c r="K11238" s="105">
        <f t="shared" si="1383"/>
        <v>0</v>
      </c>
      <c r="L11238" s="105">
        <f t="shared" si="1384"/>
        <v>0</v>
      </c>
      <c r="M11238">
        <v>0.04</v>
      </c>
      <c r="N11238">
        <f t="shared" si="1385"/>
        <v>3.3960531989175591E-3</v>
      </c>
    </row>
    <row r="11239" spans="1:14" x14ac:dyDescent="0.3">
      <c r="A11239">
        <f t="shared" ref="A11239:A11302" si="1386">IF(COUNTIF(A11139:A11238,A11238)=100, A11238+1,A11238)</f>
        <v>113</v>
      </c>
      <c r="E11239" s="105">
        <f t="shared" ref="E11239:E11302" si="1387">MAX(0, E11139-K11139-L11139)</f>
        <v>0</v>
      </c>
      <c r="I11239" s="105">
        <f t="shared" ref="I11239:I11302" si="1388">IF(E11239&lt;I11139,J11239 + E11239, I11139)</f>
        <v>0</v>
      </c>
      <c r="J11239" s="105">
        <f t="shared" si="1382"/>
        <v>0</v>
      </c>
      <c r="K11239" s="105">
        <f t="shared" si="1383"/>
        <v>0</v>
      </c>
      <c r="L11239" s="105">
        <f t="shared" si="1384"/>
        <v>0</v>
      </c>
      <c r="M11239">
        <v>0.04</v>
      </c>
      <c r="N11239">
        <f t="shared" si="1385"/>
        <v>3.3960531989175591E-3</v>
      </c>
    </row>
    <row r="11240" spans="1:14" x14ac:dyDescent="0.3">
      <c r="A11240">
        <f t="shared" si="1386"/>
        <v>113</v>
      </c>
      <c r="E11240" s="105">
        <f t="shared" si="1387"/>
        <v>0</v>
      </c>
      <c r="I11240" s="105">
        <f t="shared" si="1388"/>
        <v>0</v>
      </c>
      <c r="J11240" s="105">
        <f t="shared" si="1382"/>
        <v>0</v>
      </c>
      <c r="K11240" s="105">
        <f t="shared" si="1383"/>
        <v>0</v>
      </c>
      <c r="L11240" s="105">
        <f t="shared" si="1384"/>
        <v>0</v>
      </c>
      <c r="M11240">
        <v>0.04</v>
      </c>
      <c r="N11240">
        <f t="shared" si="1385"/>
        <v>3.3960531989175591E-3</v>
      </c>
    </row>
    <row r="11241" spans="1:14" x14ac:dyDescent="0.3">
      <c r="A11241">
        <f t="shared" si="1386"/>
        <v>113</v>
      </c>
      <c r="E11241" s="105">
        <f t="shared" si="1387"/>
        <v>0</v>
      </c>
      <c r="I11241" s="105">
        <f t="shared" si="1388"/>
        <v>0</v>
      </c>
      <c r="J11241" s="105">
        <f t="shared" si="1382"/>
        <v>0</v>
      </c>
      <c r="K11241" s="105">
        <f t="shared" si="1383"/>
        <v>0</v>
      </c>
      <c r="L11241" s="105">
        <f t="shared" si="1384"/>
        <v>0</v>
      </c>
      <c r="M11241">
        <v>0.04</v>
      </c>
      <c r="N11241">
        <f t="shared" si="1385"/>
        <v>3.3960531989175591E-3</v>
      </c>
    </row>
    <row r="11242" spans="1:14" x14ac:dyDescent="0.3">
      <c r="A11242">
        <f t="shared" si="1386"/>
        <v>113</v>
      </c>
      <c r="E11242" s="105">
        <f t="shared" si="1387"/>
        <v>0</v>
      </c>
      <c r="I11242" s="105">
        <f t="shared" si="1388"/>
        <v>0</v>
      </c>
      <c r="J11242" s="105">
        <f t="shared" si="1382"/>
        <v>0</v>
      </c>
      <c r="K11242" s="105">
        <f t="shared" si="1383"/>
        <v>0</v>
      </c>
      <c r="L11242" s="105">
        <f t="shared" si="1384"/>
        <v>0</v>
      </c>
      <c r="M11242">
        <v>0.04</v>
      </c>
      <c r="N11242">
        <f t="shared" si="1385"/>
        <v>3.3960531989175591E-3</v>
      </c>
    </row>
    <row r="11243" spans="1:14" x14ac:dyDescent="0.3">
      <c r="A11243">
        <f t="shared" si="1386"/>
        <v>113</v>
      </c>
      <c r="E11243" s="105">
        <f t="shared" si="1387"/>
        <v>0</v>
      </c>
      <c r="I11243" s="105">
        <f t="shared" si="1388"/>
        <v>0</v>
      </c>
      <c r="J11243" s="105">
        <f t="shared" si="1382"/>
        <v>0</v>
      </c>
      <c r="K11243" s="105">
        <f t="shared" si="1383"/>
        <v>0</v>
      </c>
      <c r="L11243" s="105">
        <f t="shared" si="1384"/>
        <v>0</v>
      </c>
      <c r="M11243">
        <v>0.04</v>
      </c>
      <c r="N11243">
        <f t="shared" si="1385"/>
        <v>3.3960531989175591E-3</v>
      </c>
    </row>
    <row r="11244" spans="1:14" x14ac:dyDescent="0.3">
      <c r="A11244">
        <f t="shared" si="1386"/>
        <v>113</v>
      </c>
      <c r="E11244" s="105">
        <f t="shared" si="1387"/>
        <v>0</v>
      </c>
      <c r="I11244" s="105">
        <f t="shared" si="1388"/>
        <v>0</v>
      </c>
      <c r="J11244" s="105">
        <f t="shared" si="1382"/>
        <v>0</v>
      </c>
      <c r="K11244" s="105">
        <f t="shared" si="1383"/>
        <v>0</v>
      </c>
      <c r="L11244" s="105">
        <f t="shared" si="1384"/>
        <v>0</v>
      </c>
      <c r="M11244">
        <v>0.04</v>
      </c>
      <c r="N11244">
        <f t="shared" si="1385"/>
        <v>3.3960531989175591E-3</v>
      </c>
    </row>
    <row r="11245" spans="1:14" x14ac:dyDescent="0.3">
      <c r="A11245">
        <f t="shared" si="1386"/>
        <v>113</v>
      </c>
      <c r="E11245" s="105">
        <f t="shared" si="1387"/>
        <v>0</v>
      </c>
      <c r="I11245" s="105">
        <f t="shared" si="1388"/>
        <v>0</v>
      </c>
      <c r="J11245" s="105">
        <f t="shared" si="1382"/>
        <v>0</v>
      </c>
      <c r="K11245" s="105">
        <f t="shared" si="1383"/>
        <v>0</v>
      </c>
      <c r="L11245" s="105">
        <f t="shared" si="1384"/>
        <v>0</v>
      </c>
      <c r="M11245">
        <v>0.04</v>
      </c>
      <c r="N11245">
        <f t="shared" si="1385"/>
        <v>3.3960531989175591E-3</v>
      </c>
    </row>
    <row r="11246" spans="1:14" x14ac:dyDescent="0.3">
      <c r="A11246">
        <f t="shared" si="1386"/>
        <v>113</v>
      </c>
      <c r="E11246" s="105">
        <f t="shared" si="1387"/>
        <v>0</v>
      </c>
      <c r="I11246" s="105">
        <f t="shared" si="1388"/>
        <v>0</v>
      </c>
      <c r="J11246" s="105">
        <f t="shared" si="1382"/>
        <v>0</v>
      </c>
      <c r="K11246" s="105">
        <f t="shared" si="1383"/>
        <v>0</v>
      </c>
      <c r="L11246" s="105">
        <f t="shared" si="1384"/>
        <v>0</v>
      </c>
      <c r="M11246">
        <v>0.04</v>
      </c>
      <c r="N11246">
        <f t="shared" si="1385"/>
        <v>3.3960531989175591E-3</v>
      </c>
    </row>
    <row r="11247" spans="1:14" x14ac:dyDescent="0.3">
      <c r="A11247">
        <f t="shared" si="1386"/>
        <v>113</v>
      </c>
      <c r="E11247" s="105">
        <f t="shared" si="1387"/>
        <v>0</v>
      </c>
      <c r="I11247" s="105">
        <f t="shared" si="1388"/>
        <v>0</v>
      </c>
      <c r="J11247" s="105">
        <f t="shared" si="1382"/>
        <v>0</v>
      </c>
      <c r="K11247" s="105">
        <f t="shared" si="1383"/>
        <v>0</v>
      </c>
      <c r="L11247" s="105">
        <f t="shared" si="1384"/>
        <v>0</v>
      </c>
      <c r="M11247">
        <v>0.04</v>
      </c>
      <c r="N11247">
        <f t="shared" si="1385"/>
        <v>3.3960531989175591E-3</v>
      </c>
    </row>
    <row r="11248" spans="1:14" x14ac:dyDescent="0.3">
      <c r="A11248">
        <f t="shared" si="1386"/>
        <v>113</v>
      </c>
      <c r="E11248" s="105">
        <f t="shared" si="1387"/>
        <v>0</v>
      </c>
      <c r="I11248" s="105">
        <f t="shared" si="1388"/>
        <v>0</v>
      </c>
      <c r="J11248" s="105">
        <f t="shared" si="1382"/>
        <v>0</v>
      </c>
      <c r="K11248" s="105">
        <f t="shared" si="1383"/>
        <v>0</v>
      </c>
      <c r="L11248" s="105">
        <f t="shared" si="1384"/>
        <v>0</v>
      </c>
      <c r="M11248">
        <v>0.04</v>
      </c>
      <c r="N11248">
        <f t="shared" si="1385"/>
        <v>3.3960531989175591E-3</v>
      </c>
    </row>
    <row r="11249" spans="1:14" x14ac:dyDescent="0.3">
      <c r="A11249">
        <f t="shared" si="1386"/>
        <v>113</v>
      </c>
      <c r="E11249" s="105">
        <f t="shared" si="1387"/>
        <v>0</v>
      </c>
      <c r="I11249" s="105">
        <f t="shared" si="1388"/>
        <v>0</v>
      </c>
      <c r="J11249" s="105">
        <f t="shared" si="1382"/>
        <v>0</v>
      </c>
      <c r="K11249" s="105">
        <f t="shared" si="1383"/>
        <v>0</v>
      </c>
      <c r="L11249" s="105">
        <f t="shared" si="1384"/>
        <v>0</v>
      </c>
      <c r="M11249">
        <v>0.04</v>
      </c>
      <c r="N11249">
        <f t="shared" si="1385"/>
        <v>3.3960531989175591E-3</v>
      </c>
    </row>
    <row r="11250" spans="1:14" x14ac:dyDescent="0.3">
      <c r="A11250">
        <f t="shared" si="1386"/>
        <v>113</v>
      </c>
      <c r="E11250" s="105">
        <f t="shared" si="1387"/>
        <v>0</v>
      </c>
      <c r="I11250" s="105">
        <f t="shared" si="1388"/>
        <v>0</v>
      </c>
      <c r="J11250" s="105">
        <f t="shared" si="1382"/>
        <v>0</v>
      </c>
      <c r="K11250" s="105">
        <f t="shared" si="1383"/>
        <v>0</v>
      </c>
      <c r="L11250" s="105">
        <f t="shared" si="1384"/>
        <v>0</v>
      </c>
      <c r="M11250">
        <v>0.04</v>
      </c>
      <c r="N11250">
        <f t="shared" si="1385"/>
        <v>3.3960531989175591E-3</v>
      </c>
    </row>
    <row r="11251" spans="1:14" x14ac:dyDescent="0.3">
      <c r="A11251">
        <f t="shared" si="1386"/>
        <v>113</v>
      </c>
      <c r="E11251" s="105">
        <f t="shared" si="1387"/>
        <v>0</v>
      </c>
      <c r="I11251" s="105">
        <f t="shared" si="1388"/>
        <v>0</v>
      </c>
      <c r="J11251" s="105">
        <f t="shared" si="1382"/>
        <v>0</v>
      </c>
      <c r="K11251" s="105">
        <f t="shared" si="1383"/>
        <v>0</v>
      </c>
      <c r="L11251" s="105">
        <f t="shared" si="1384"/>
        <v>0</v>
      </c>
      <c r="M11251">
        <v>0.04</v>
      </c>
      <c r="N11251">
        <f t="shared" si="1385"/>
        <v>3.3960531989175591E-3</v>
      </c>
    </row>
    <row r="11252" spans="1:14" x14ac:dyDescent="0.3">
      <c r="A11252">
        <f t="shared" si="1386"/>
        <v>113</v>
      </c>
      <c r="E11252" s="105">
        <f t="shared" si="1387"/>
        <v>0</v>
      </c>
      <c r="I11252" s="105">
        <f t="shared" si="1388"/>
        <v>0</v>
      </c>
      <c r="J11252" s="105">
        <f t="shared" si="1382"/>
        <v>0</v>
      </c>
      <c r="K11252" s="105">
        <f t="shared" si="1383"/>
        <v>0</v>
      </c>
      <c r="L11252" s="105">
        <f t="shared" si="1384"/>
        <v>0</v>
      </c>
      <c r="M11252">
        <v>0.04</v>
      </c>
      <c r="N11252">
        <f t="shared" si="1385"/>
        <v>3.3960531989175591E-3</v>
      </c>
    </row>
    <row r="11253" spans="1:14" x14ac:dyDescent="0.3">
      <c r="A11253">
        <f t="shared" si="1386"/>
        <v>113</v>
      </c>
      <c r="E11253" s="105">
        <f t="shared" si="1387"/>
        <v>0</v>
      </c>
      <c r="I11253" s="105">
        <f t="shared" si="1388"/>
        <v>0</v>
      </c>
      <c r="J11253" s="105">
        <f t="shared" si="1382"/>
        <v>0</v>
      </c>
      <c r="K11253" s="105">
        <f t="shared" si="1383"/>
        <v>0</v>
      </c>
      <c r="L11253" s="105">
        <f t="shared" si="1384"/>
        <v>0</v>
      </c>
      <c r="M11253">
        <v>0.04</v>
      </c>
      <c r="N11253">
        <f t="shared" si="1385"/>
        <v>3.3960531989175591E-3</v>
      </c>
    </row>
    <row r="11254" spans="1:14" x14ac:dyDescent="0.3">
      <c r="A11254">
        <f t="shared" si="1386"/>
        <v>113</v>
      </c>
      <c r="E11254" s="105">
        <f t="shared" si="1387"/>
        <v>0</v>
      </c>
      <c r="I11254" s="105">
        <f t="shared" si="1388"/>
        <v>0</v>
      </c>
      <c r="J11254" s="105">
        <f t="shared" si="1382"/>
        <v>0</v>
      </c>
      <c r="K11254" s="105">
        <f t="shared" si="1383"/>
        <v>0</v>
      </c>
      <c r="L11254" s="105">
        <f t="shared" si="1384"/>
        <v>0</v>
      </c>
      <c r="M11254">
        <v>0.04</v>
      </c>
      <c r="N11254">
        <f t="shared" si="1385"/>
        <v>3.3960531989175591E-3</v>
      </c>
    </row>
    <row r="11255" spans="1:14" x14ac:dyDescent="0.3">
      <c r="A11255">
        <f t="shared" si="1386"/>
        <v>113</v>
      </c>
      <c r="E11255" s="105">
        <f t="shared" si="1387"/>
        <v>0</v>
      </c>
      <c r="I11255" s="105">
        <f t="shared" si="1388"/>
        <v>0</v>
      </c>
      <c r="J11255" s="105">
        <f t="shared" si="1382"/>
        <v>0</v>
      </c>
      <c r="K11255" s="105">
        <f t="shared" si="1383"/>
        <v>0</v>
      </c>
      <c r="L11255" s="105">
        <f t="shared" si="1384"/>
        <v>0</v>
      </c>
      <c r="M11255">
        <v>0.04</v>
      </c>
      <c r="N11255">
        <f t="shared" si="1385"/>
        <v>3.3960531989175591E-3</v>
      </c>
    </row>
    <row r="11256" spans="1:14" x14ac:dyDescent="0.3">
      <c r="A11256">
        <f t="shared" si="1386"/>
        <v>113</v>
      </c>
      <c r="E11256" s="105">
        <f t="shared" si="1387"/>
        <v>0</v>
      </c>
      <c r="I11256" s="105">
        <f t="shared" si="1388"/>
        <v>0</v>
      </c>
      <c r="J11256" s="105">
        <f t="shared" si="1382"/>
        <v>0</v>
      </c>
      <c r="K11256" s="105">
        <f t="shared" si="1383"/>
        <v>0</v>
      </c>
      <c r="L11256" s="105">
        <f t="shared" si="1384"/>
        <v>0</v>
      </c>
      <c r="M11256">
        <v>0.04</v>
      </c>
      <c r="N11256">
        <f t="shared" si="1385"/>
        <v>3.3960531989175591E-3</v>
      </c>
    </row>
    <row r="11257" spans="1:14" x14ac:dyDescent="0.3">
      <c r="A11257">
        <f t="shared" si="1386"/>
        <v>113</v>
      </c>
      <c r="E11257" s="105">
        <f t="shared" si="1387"/>
        <v>0</v>
      </c>
      <c r="I11257" s="105">
        <f t="shared" si="1388"/>
        <v>0</v>
      </c>
      <c r="J11257" s="105">
        <f t="shared" si="1382"/>
        <v>0</v>
      </c>
      <c r="K11257" s="105">
        <f t="shared" si="1383"/>
        <v>0</v>
      </c>
      <c r="L11257" s="105">
        <f t="shared" si="1384"/>
        <v>0</v>
      </c>
      <c r="M11257">
        <v>0.04</v>
      </c>
      <c r="N11257">
        <f t="shared" si="1385"/>
        <v>3.3960531989175591E-3</v>
      </c>
    </row>
    <row r="11258" spans="1:14" x14ac:dyDescent="0.3">
      <c r="A11258">
        <f t="shared" si="1386"/>
        <v>113</v>
      </c>
      <c r="E11258" s="105">
        <f t="shared" si="1387"/>
        <v>0</v>
      </c>
      <c r="I11258" s="105">
        <f t="shared" si="1388"/>
        <v>0</v>
      </c>
      <c r="J11258" s="105">
        <f t="shared" si="1382"/>
        <v>0</v>
      </c>
      <c r="K11258" s="105">
        <f t="shared" si="1383"/>
        <v>0</v>
      </c>
      <c r="L11258" s="105">
        <f t="shared" si="1384"/>
        <v>0</v>
      </c>
      <c r="M11258">
        <v>0.04</v>
      </c>
      <c r="N11258">
        <f t="shared" si="1385"/>
        <v>3.3960531989175591E-3</v>
      </c>
    </row>
    <row r="11259" spans="1:14" x14ac:dyDescent="0.3">
      <c r="A11259">
        <f t="shared" si="1386"/>
        <v>113</v>
      </c>
      <c r="E11259" s="105">
        <f t="shared" si="1387"/>
        <v>0</v>
      </c>
      <c r="I11259" s="105">
        <f t="shared" si="1388"/>
        <v>0</v>
      </c>
      <c r="J11259" s="105">
        <f t="shared" si="1382"/>
        <v>0</v>
      </c>
      <c r="K11259" s="105">
        <f t="shared" si="1383"/>
        <v>0</v>
      </c>
      <c r="L11259" s="105">
        <f t="shared" si="1384"/>
        <v>0</v>
      </c>
      <c r="M11259">
        <v>0.04</v>
      </c>
      <c r="N11259">
        <f t="shared" si="1385"/>
        <v>3.3960531989175591E-3</v>
      </c>
    </row>
    <row r="11260" spans="1:14" x14ac:dyDescent="0.3">
      <c r="A11260">
        <f t="shared" si="1386"/>
        <v>113</v>
      </c>
      <c r="E11260" s="105">
        <f t="shared" si="1387"/>
        <v>0</v>
      </c>
      <c r="I11260" s="105">
        <f t="shared" si="1388"/>
        <v>0</v>
      </c>
      <c r="J11260" s="105">
        <f t="shared" si="1382"/>
        <v>0</v>
      </c>
      <c r="K11260" s="105">
        <f t="shared" si="1383"/>
        <v>0</v>
      </c>
      <c r="L11260" s="105">
        <f t="shared" si="1384"/>
        <v>0</v>
      </c>
      <c r="M11260">
        <v>0.04</v>
      </c>
      <c r="N11260">
        <f t="shared" si="1385"/>
        <v>3.3960531989175591E-3</v>
      </c>
    </row>
    <row r="11261" spans="1:14" x14ac:dyDescent="0.3">
      <c r="A11261">
        <f t="shared" si="1386"/>
        <v>113</v>
      </c>
      <c r="E11261" s="105">
        <f t="shared" si="1387"/>
        <v>0</v>
      </c>
      <c r="I11261" s="105">
        <f t="shared" si="1388"/>
        <v>0</v>
      </c>
      <c r="J11261" s="105">
        <f t="shared" si="1382"/>
        <v>0</v>
      </c>
      <c r="K11261" s="105">
        <f t="shared" si="1383"/>
        <v>0</v>
      </c>
      <c r="L11261" s="105">
        <f t="shared" si="1384"/>
        <v>0</v>
      </c>
      <c r="M11261">
        <v>0.04</v>
      </c>
      <c r="N11261">
        <f t="shared" si="1385"/>
        <v>3.3960531989175591E-3</v>
      </c>
    </row>
    <row r="11262" spans="1:14" x14ac:dyDescent="0.3">
      <c r="A11262">
        <f t="shared" si="1386"/>
        <v>113</v>
      </c>
      <c r="E11262" s="105">
        <f t="shared" si="1387"/>
        <v>0</v>
      </c>
      <c r="I11262" s="105">
        <f t="shared" si="1388"/>
        <v>0</v>
      </c>
      <c r="J11262" s="105">
        <f t="shared" si="1382"/>
        <v>0</v>
      </c>
      <c r="K11262" s="105">
        <f t="shared" si="1383"/>
        <v>0</v>
      </c>
      <c r="L11262" s="105">
        <f t="shared" si="1384"/>
        <v>0</v>
      </c>
      <c r="M11262">
        <v>0.04</v>
      </c>
      <c r="N11262">
        <f t="shared" si="1385"/>
        <v>3.3960531989175591E-3</v>
      </c>
    </row>
    <row r="11263" spans="1:14" x14ac:dyDescent="0.3">
      <c r="A11263">
        <f t="shared" si="1386"/>
        <v>113</v>
      </c>
      <c r="E11263" s="105">
        <f t="shared" si="1387"/>
        <v>0</v>
      </c>
      <c r="I11263" s="105">
        <f t="shared" si="1388"/>
        <v>0</v>
      </c>
      <c r="J11263" s="105">
        <f t="shared" si="1382"/>
        <v>0</v>
      </c>
      <c r="K11263" s="105">
        <f t="shared" si="1383"/>
        <v>0</v>
      </c>
      <c r="L11263" s="105">
        <f t="shared" si="1384"/>
        <v>0</v>
      </c>
      <c r="M11263">
        <v>0.04</v>
      </c>
      <c r="N11263">
        <f t="shared" si="1385"/>
        <v>3.3960531989175591E-3</v>
      </c>
    </row>
    <row r="11264" spans="1:14" x14ac:dyDescent="0.3">
      <c r="A11264">
        <f t="shared" si="1386"/>
        <v>113</v>
      </c>
      <c r="E11264" s="105">
        <f t="shared" si="1387"/>
        <v>0</v>
      </c>
      <c r="I11264" s="105">
        <f t="shared" si="1388"/>
        <v>0</v>
      </c>
      <c r="J11264" s="105">
        <f t="shared" si="1382"/>
        <v>0</v>
      </c>
      <c r="K11264" s="105">
        <f t="shared" si="1383"/>
        <v>0</v>
      </c>
      <c r="L11264" s="105">
        <f t="shared" si="1384"/>
        <v>0</v>
      </c>
      <c r="M11264">
        <v>0.04</v>
      </c>
      <c r="N11264">
        <f t="shared" si="1385"/>
        <v>3.3960531989175591E-3</v>
      </c>
    </row>
    <row r="11265" spans="1:14" x14ac:dyDescent="0.3">
      <c r="A11265">
        <f t="shared" si="1386"/>
        <v>113</v>
      </c>
      <c r="E11265" s="105">
        <f t="shared" si="1387"/>
        <v>0</v>
      </c>
      <c r="I11265" s="105">
        <f t="shared" si="1388"/>
        <v>0</v>
      </c>
      <c r="J11265" s="105">
        <f t="shared" si="1382"/>
        <v>0</v>
      </c>
      <c r="K11265" s="105">
        <f t="shared" si="1383"/>
        <v>0</v>
      </c>
      <c r="L11265" s="105">
        <f t="shared" si="1384"/>
        <v>0</v>
      </c>
      <c r="M11265">
        <v>0.04</v>
      </c>
      <c r="N11265">
        <f t="shared" si="1385"/>
        <v>3.3960531989175591E-3</v>
      </c>
    </row>
    <row r="11266" spans="1:14" x14ac:dyDescent="0.3">
      <c r="A11266">
        <f t="shared" si="1386"/>
        <v>113</v>
      </c>
      <c r="E11266" s="105">
        <f t="shared" si="1387"/>
        <v>0</v>
      </c>
      <c r="I11266" s="105">
        <f t="shared" si="1388"/>
        <v>0</v>
      </c>
      <c r="J11266" s="105">
        <f t="shared" si="1382"/>
        <v>0</v>
      </c>
      <c r="K11266" s="105">
        <f t="shared" si="1383"/>
        <v>0</v>
      </c>
      <c r="L11266" s="105">
        <f t="shared" si="1384"/>
        <v>0</v>
      </c>
      <c r="M11266">
        <v>0.04</v>
      </c>
      <c r="N11266">
        <f t="shared" si="1385"/>
        <v>3.3960531989175591E-3</v>
      </c>
    </row>
    <row r="11267" spans="1:14" x14ac:dyDescent="0.3">
      <c r="A11267">
        <f t="shared" si="1386"/>
        <v>113</v>
      </c>
      <c r="E11267" s="105">
        <f t="shared" si="1387"/>
        <v>0</v>
      </c>
      <c r="I11267" s="105">
        <f t="shared" si="1388"/>
        <v>0</v>
      </c>
      <c r="J11267" s="105">
        <f t="shared" ref="J11267:J11330" si="1389">E11267*($H$2/12)</f>
        <v>0</v>
      </c>
      <c r="K11267" s="105">
        <f t="shared" ref="K11267:K11330" si="1390">I11267-J11267</f>
        <v>0</v>
      </c>
      <c r="L11267" s="105">
        <f t="shared" ref="L11267:L11330" si="1391">N11267*(E11267-K11267)</f>
        <v>0</v>
      </c>
      <c r="M11267">
        <v>0.04</v>
      </c>
      <c r="N11267">
        <f t="shared" ref="N11267:N11330" si="1392">1-(POWER(1-M11267,(1/12)))</f>
        <v>3.3960531989175591E-3</v>
      </c>
    </row>
    <row r="11268" spans="1:14" x14ac:dyDescent="0.3">
      <c r="A11268">
        <f t="shared" si="1386"/>
        <v>113</v>
      </c>
      <c r="E11268" s="105">
        <f t="shared" si="1387"/>
        <v>0</v>
      </c>
      <c r="I11268" s="105">
        <f t="shared" si="1388"/>
        <v>0</v>
      </c>
      <c r="J11268" s="105">
        <f t="shared" si="1389"/>
        <v>0</v>
      </c>
      <c r="K11268" s="105">
        <f t="shared" si="1390"/>
        <v>0</v>
      </c>
      <c r="L11268" s="105">
        <f t="shared" si="1391"/>
        <v>0</v>
      </c>
      <c r="M11268">
        <v>0.04</v>
      </c>
      <c r="N11268">
        <f t="shared" si="1392"/>
        <v>3.3960531989175591E-3</v>
      </c>
    </row>
    <row r="11269" spans="1:14" x14ac:dyDescent="0.3">
      <c r="A11269">
        <f t="shared" si="1386"/>
        <v>113</v>
      </c>
      <c r="E11269" s="105">
        <f t="shared" si="1387"/>
        <v>0</v>
      </c>
      <c r="I11269" s="105">
        <f t="shared" si="1388"/>
        <v>0</v>
      </c>
      <c r="J11269" s="105">
        <f t="shared" si="1389"/>
        <v>0</v>
      </c>
      <c r="K11269" s="105">
        <f t="shared" si="1390"/>
        <v>0</v>
      </c>
      <c r="L11269" s="105">
        <f t="shared" si="1391"/>
        <v>0</v>
      </c>
      <c r="M11269">
        <v>0.04</v>
      </c>
      <c r="N11269">
        <f t="shared" si="1392"/>
        <v>3.3960531989175591E-3</v>
      </c>
    </row>
    <row r="11270" spans="1:14" x14ac:dyDescent="0.3">
      <c r="A11270">
        <f t="shared" si="1386"/>
        <v>113</v>
      </c>
      <c r="E11270" s="105">
        <f t="shared" si="1387"/>
        <v>0</v>
      </c>
      <c r="I11270" s="105">
        <f t="shared" si="1388"/>
        <v>0</v>
      </c>
      <c r="J11270" s="105">
        <f t="shared" si="1389"/>
        <v>0</v>
      </c>
      <c r="K11270" s="105">
        <f t="shared" si="1390"/>
        <v>0</v>
      </c>
      <c r="L11270" s="105">
        <f t="shared" si="1391"/>
        <v>0</v>
      </c>
      <c r="M11270">
        <v>0.04</v>
      </c>
      <c r="N11270">
        <f t="shared" si="1392"/>
        <v>3.3960531989175591E-3</v>
      </c>
    </row>
    <row r="11271" spans="1:14" x14ac:dyDescent="0.3">
      <c r="A11271">
        <f t="shared" si="1386"/>
        <v>113</v>
      </c>
      <c r="E11271" s="105">
        <f t="shared" si="1387"/>
        <v>0</v>
      </c>
      <c r="I11271" s="105">
        <f t="shared" si="1388"/>
        <v>0</v>
      </c>
      <c r="J11271" s="105">
        <f t="shared" si="1389"/>
        <v>0</v>
      </c>
      <c r="K11271" s="105">
        <f t="shared" si="1390"/>
        <v>0</v>
      </c>
      <c r="L11271" s="105">
        <f t="shared" si="1391"/>
        <v>0</v>
      </c>
      <c r="M11271">
        <v>0.04</v>
      </c>
      <c r="N11271">
        <f t="shared" si="1392"/>
        <v>3.3960531989175591E-3</v>
      </c>
    </row>
    <row r="11272" spans="1:14" x14ac:dyDescent="0.3">
      <c r="A11272">
        <f t="shared" si="1386"/>
        <v>113</v>
      </c>
      <c r="E11272" s="105">
        <f t="shared" si="1387"/>
        <v>0</v>
      </c>
      <c r="I11272" s="105">
        <f t="shared" si="1388"/>
        <v>0</v>
      </c>
      <c r="J11272" s="105">
        <f t="shared" si="1389"/>
        <v>0</v>
      </c>
      <c r="K11272" s="105">
        <f t="shared" si="1390"/>
        <v>0</v>
      </c>
      <c r="L11272" s="105">
        <f t="shared" si="1391"/>
        <v>0</v>
      </c>
      <c r="M11272">
        <v>0.04</v>
      </c>
      <c r="N11272">
        <f t="shared" si="1392"/>
        <v>3.3960531989175591E-3</v>
      </c>
    </row>
    <row r="11273" spans="1:14" x14ac:dyDescent="0.3">
      <c r="A11273">
        <f t="shared" si="1386"/>
        <v>113</v>
      </c>
      <c r="E11273" s="105">
        <f t="shared" si="1387"/>
        <v>0</v>
      </c>
      <c r="I11273" s="105">
        <f t="shared" si="1388"/>
        <v>0</v>
      </c>
      <c r="J11273" s="105">
        <f t="shared" si="1389"/>
        <v>0</v>
      </c>
      <c r="K11273" s="105">
        <f t="shared" si="1390"/>
        <v>0</v>
      </c>
      <c r="L11273" s="105">
        <f t="shared" si="1391"/>
        <v>0</v>
      </c>
      <c r="M11273">
        <v>0.04</v>
      </c>
      <c r="N11273">
        <f t="shared" si="1392"/>
        <v>3.3960531989175591E-3</v>
      </c>
    </row>
    <row r="11274" spans="1:14" x14ac:dyDescent="0.3">
      <c r="A11274">
        <f t="shared" si="1386"/>
        <v>113</v>
      </c>
      <c r="E11274" s="105">
        <f t="shared" si="1387"/>
        <v>0</v>
      </c>
      <c r="I11274" s="105">
        <f t="shared" si="1388"/>
        <v>0</v>
      </c>
      <c r="J11274" s="105">
        <f t="shared" si="1389"/>
        <v>0</v>
      </c>
      <c r="K11274" s="105">
        <f t="shared" si="1390"/>
        <v>0</v>
      </c>
      <c r="L11274" s="105">
        <f t="shared" si="1391"/>
        <v>0</v>
      </c>
      <c r="M11274">
        <v>0.04</v>
      </c>
      <c r="N11274">
        <f t="shared" si="1392"/>
        <v>3.3960531989175591E-3</v>
      </c>
    </row>
    <row r="11275" spans="1:14" x14ac:dyDescent="0.3">
      <c r="A11275">
        <f t="shared" si="1386"/>
        <v>113</v>
      </c>
      <c r="E11275" s="105">
        <f t="shared" si="1387"/>
        <v>0</v>
      </c>
      <c r="I11275" s="105">
        <f t="shared" si="1388"/>
        <v>0</v>
      </c>
      <c r="J11275" s="105">
        <f t="shared" si="1389"/>
        <v>0</v>
      </c>
      <c r="K11275" s="105">
        <f t="shared" si="1390"/>
        <v>0</v>
      </c>
      <c r="L11275" s="105">
        <f t="shared" si="1391"/>
        <v>0</v>
      </c>
      <c r="M11275">
        <v>0.04</v>
      </c>
      <c r="N11275">
        <f t="shared" si="1392"/>
        <v>3.3960531989175591E-3</v>
      </c>
    </row>
    <row r="11276" spans="1:14" x14ac:dyDescent="0.3">
      <c r="A11276">
        <f t="shared" si="1386"/>
        <v>113</v>
      </c>
      <c r="E11276" s="105">
        <f t="shared" si="1387"/>
        <v>0</v>
      </c>
      <c r="I11276" s="105">
        <f t="shared" si="1388"/>
        <v>0</v>
      </c>
      <c r="J11276" s="105">
        <f t="shared" si="1389"/>
        <v>0</v>
      </c>
      <c r="K11276" s="105">
        <f t="shared" si="1390"/>
        <v>0</v>
      </c>
      <c r="L11276" s="105">
        <f t="shared" si="1391"/>
        <v>0</v>
      </c>
      <c r="M11276">
        <v>0.04</v>
      </c>
      <c r="N11276">
        <f t="shared" si="1392"/>
        <v>3.3960531989175591E-3</v>
      </c>
    </row>
    <row r="11277" spans="1:14" x14ac:dyDescent="0.3">
      <c r="A11277">
        <f t="shared" si="1386"/>
        <v>113</v>
      </c>
      <c r="E11277" s="105">
        <f t="shared" si="1387"/>
        <v>0</v>
      </c>
      <c r="I11277" s="105">
        <f t="shared" si="1388"/>
        <v>0</v>
      </c>
      <c r="J11277" s="105">
        <f t="shared" si="1389"/>
        <v>0</v>
      </c>
      <c r="K11277" s="105">
        <f t="shared" si="1390"/>
        <v>0</v>
      </c>
      <c r="L11277" s="105">
        <f t="shared" si="1391"/>
        <v>0</v>
      </c>
      <c r="M11277">
        <v>0.04</v>
      </c>
      <c r="N11277">
        <f t="shared" si="1392"/>
        <v>3.3960531989175591E-3</v>
      </c>
    </row>
    <row r="11278" spans="1:14" x14ac:dyDescent="0.3">
      <c r="A11278">
        <f t="shared" si="1386"/>
        <v>113</v>
      </c>
      <c r="E11278" s="105">
        <f t="shared" si="1387"/>
        <v>0</v>
      </c>
      <c r="I11278" s="105">
        <f t="shared" si="1388"/>
        <v>0</v>
      </c>
      <c r="J11278" s="105">
        <f t="shared" si="1389"/>
        <v>0</v>
      </c>
      <c r="K11278" s="105">
        <f t="shared" si="1390"/>
        <v>0</v>
      </c>
      <c r="L11278" s="105">
        <f t="shared" si="1391"/>
        <v>0</v>
      </c>
      <c r="M11278">
        <v>0.04</v>
      </c>
      <c r="N11278">
        <f t="shared" si="1392"/>
        <v>3.3960531989175591E-3</v>
      </c>
    </row>
    <row r="11279" spans="1:14" x14ac:dyDescent="0.3">
      <c r="A11279">
        <f t="shared" si="1386"/>
        <v>113</v>
      </c>
      <c r="E11279" s="105">
        <f t="shared" si="1387"/>
        <v>0</v>
      </c>
      <c r="I11279" s="105">
        <f t="shared" si="1388"/>
        <v>0</v>
      </c>
      <c r="J11279" s="105">
        <f t="shared" si="1389"/>
        <v>0</v>
      </c>
      <c r="K11279" s="105">
        <f t="shared" si="1390"/>
        <v>0</v>
      </c>
      <c r="L11279" s="105">
        <f t="shared" si="1391"/>
        <v>0</v>
      </c>
      <c r="M11279">
        <v>0.04</v>
      </c>
      <c r="N11279">
        <f t="shared" si="1392"/>
        <v>3.3960531989175591E-3</v>
      </c>
    </row>
    <row r="11280" spans="1:14" x14ac:dyDescent="0.3">
      <c r="A11280">
        <f t="shared" si="1386"/>
        <v>113</v>
      </c>
      <c r="E11280" s="105">
        <f t="shared" si="1387"/>
        <v>0</v>
      </c>
      <c r="I11280" s="105">
        <f t="shared" si="1388"/>
        <v>0</v>
      </c>
      <c r="J11280" s="105">
        <f t="shared" si="1389"/>
        <v>0</v>
      </c>
      <c r="K11280" s="105">
        <f t="shared" si="1390"/>
        <v>0</v>
      </c>
      <c r="L11280" s="105">
        <f t="shared" si="1391"/>
        <v>0</v>
      </c>
      <c r="M11280">
        <v>0.04</v>
      </c>
      <c r="N11280">
        <f t="shared" si="1392"/>
        <v>3.3960531989175591E-3</v>
      </c>
    </row>
    <row r="11281" spans="1:14" x14ac:dyDescent="0.3">
      <c r="A11281">
        <f t="shared" si="1386"/>
        <v>113</v>
      </c>
      <c r="E11281" s="105">
        <f t="shared" si="1387"/>
        <v>0</v>
      </c>
      <c r="I11281" s="105">
        <f t="shared" si="1388"/>
        <v>0</v>
      </c>
      <c r="J11281" s="105">
        <f t="shared" si="1389"/>
        <v>0</v>
      </c>
      <c r="K11281" s="105">
        <f t="shared" si="1390"/>
        <v>0</v>
      </c>
      <c r="L11281" s="105">
        <f t="shared" si="1391"/>
        <v>0</v>
      </c>
      <c r="M11281">
        <v>0.04</v>
      </c>
      <c r="N11281">
        <f t="shared" si="1392"/>
        <v>3.3960531989175591E-3</v>
      </c>
    </row>
    <row r="11282" spans="1:14" x14ac:dyDescent="0.3">
      <c r="A11282">
        <f t="shared" si="1386"/>
        <v>113</v>
      </c>
      <c r="E11282" s="105">
        <f t="shared" si="1387"/>
        <v>0</v>
      </c>
      <c r="I11282" s="105">
        <f t="shared" si="1388"/>
        <v>0</v>
      </c>
      <c r="J11282" s="105">
        <f t="shared" si="1389"/>
        <v>0</v>
      </c>
      <c r="K11282" s="105">
        <f t="shared" si="1390"/>
        <v>0</v>
      </c>
      <c r="L11282" s="105">
        <f t="shared" si="1391"/>
        <v>0</v>
      </c>
      <c r="M11282">
        <v>0.04</v>
      </c>
      <c r="N11282">
        <f t="shared" si="1392"/>
        <v>3.3960531989175591E-3</v>
      </c>
    </row>
    <row r="11283" spans="1:14" x14ac:dyDescent="0.3">
      <c r="A11283">
        <f t="shared" si="1386"/>
        <v>113</v>
      </c>
      <c r="E11283" s="105">
        <f t="shared" si="1387"/>
        <v>0</v>
      </c>
      <c r="I11283" s="105">
        <f t="shared" si="1388"/>
        <v>0</v>
      </c>
      <c r="J11283" s="105">
        <f t="shared" si="1389"/>
        <v>0</v>
      </c>
      <c r="K11283" s="105">
        <f t="shared" si="1390"/>
        <v>0</v>
      </c>
      <c r="L11283" s="105">
        <f t="shared" si="1391"/>
        <v>0</v>
      </c>
      <c r="M11283">
        <v>0.04</v>
      </c>
      <c r="N11283">
        <f t="shared" si="1392"/>
        <v>3.3960531989175591E-3</v>
      </c>
    </row>
    <row r="11284" spans="1:14" x14ac:dyDescent="0.3">
      <c r="A11284">
        <f t="shared" si="1386"/>
        <v>113</v>
      </c>
      <c r="E11284" s="105">
        <f t="shared" si="1387"/>
        <v>0</v>
      </c>
      <c r="I11284" s="105">
        <f t="shared" si="1388"/>
        <v>0</v>
      </c>
      <c r="J11284" s="105">
        <f t="shared" si="1389"/>
        <v>0</v>
      </c>
      <c r="K11284" s="105">
        <f t="shared" si="1390"/>
        <v>0</v>
      </c>
      <c r="L11284" s="105">
        <f t="shared" si="1391"/>
        <v>0</v>
      </c>
      <c r="M11284">
        <v>0.04</v>
      </c>
      <c r="N11284">
        <f t="shared" si="1392"/>
        <v>3.3960531989175591E-3</v>
      </c>
    </row>
    <row r="11285" spans="1:14" x14ac:dyDescent="0.3">
      <c r="A11285">
        <f t="shared" si="1386"/>
        <v>113</v>
      </c>
      <c r="E11285" s="105">
        <f t="shared" si="1387"/>
        <v>0</v>
      </c>
      <c r="I11285" s="105">
        <f t="shared" si="1388"/>
        <v>0</v>
      </c>
      <c r="J11285" s="105">
        <f t="shared" si="1389"/>
        <v>0</v>
      </c>
      <c r="K11285" s="105">
        <f t="shared" si="1390"/>
        <v>0</v>
      </c>
      <c r="L11285" s="105">
        <f t="shared" si="1391"/>
        <v>0</v>
      </c>
      <c r="M11285">
        <v>0.04</v>
      </c>
      <c r="N11285">
        <f t="shared" si="1392"/>
        <v>3.3960531989175591E-3</v>
      </c>
    </row>
    <row r="11286" spans="1:14" x14ac:dyDescent="0.3">
      <c r="A11286">
        <f t="shared" si="1386"/>
        <v>113</v>
      </c>
      <c r="E11286" s="105">
        <f t="shared" si="1387"/>
        <v>0</v>
      </c>
      <c r="I11286" s="105">
        <f t="shared" si="1388"/>
        <v>0</v>
      </c>
      <c r="J11286" s="105">
        <f t="shared" si="1389"/>
        <v>0</v>
      </c>
      <c r="K11286" s="105">
        <f t="shared" si="1390"/>
        <v>0</v>
      </c>
      <c r="L11286" s="105">
        <f t="shared" si="1391"/>
        <v>0</v>
      </c>
      <c r="M11286">
        <v>0.04</v>
      </c>
      <c r="N11286">
        <f t="shared" si="1392"/>
        <v>3.3960531989175591E-3</v>
      </c>
    </row>
    <row r="11287" spans="1:14" x14ac:dyDescent="0.3">
      <c r="A11287">
        <f t="shared" si="1386"/>
        <v>113</v>
      </c>
      <c r="E11287" s="105">
        <f t="shared" si="1387"/>
        <v>0</v>
      </c>
      <c r="I11287" s="105">
        <f t="shared" si="1388"/>
        <v>0</v>
      </c>
      <c r="J11287" s="105">
        <f t="shared" si="1389"/>
        <v>0</v>
      </c>
      <c r="K11287" s="105">
        <f t="shared" si="1390"/>
        <v>0</v>
      </c>
      <c r="L11287" s="105">
        <f t="shared" si="1391"/>
        <v>0</v>
      </c>
      <c r="M11287">
        <v>0.04</v>
      </c>
      <c r="N11287">
        <f t="shared" si="1392"/>
        <v>3.3960531989175591E-3</v>
      </c>
    </row>
    <row r="11288" spans="1:14" x14ac:dyDescent="0.3">
      <c r="A11288">
        <f t="shared" si="1386"/>
        <v>113</v>
      </c>
      <c r="E11288" s="105">
        <f t="shared" si="1387"/>
        <v>0</v>
      </c>
      <c r="I11288" s="105">
        <f t="shared" si="1388"/>
        <v>0</v>
      </c>
      <c r="J11288" s="105">
        <f t="shared" si="1389"/>
        <v>0</v>
      </c>
      <c r="K11288" s="105">
        <f t="shared" si="1390"/>
        <v>0</v>
      </c>
      <c r="L11288" s="105">
        <f t="shared" si="1391"/>
        <v>0</v>
      </c>
      <c r="M11288">
        <v>0.04</v>
      </c>
      <c r="N11288">
        <f t="shared" si="1392"/>
        <v>3.3960531989175591E-3</v>
      </c>
    </row>
    <row r="11289" spans="1:14" x14ac:dyDescent="0.3">
      <c r="A11289">
        <f t="shared" si="1386"/>
        <v>113</v>
      </c>
      <c r="E11289" s="105">
        <f t="shared" si="1387"/>
        <v>0</v>
      </c>
      <c r="I11289" s="105">
        <f t="shared" si="1388"/>
        <v>0</v>
      </c>
      <c r="J11289" s="105">
        <f t="shared" si="1389"/>
        <v>0</v>
      </c>
      <c r="K11289" s="105">
        <f t="shared" si="1390"/>
        <v>0</v>
      </c>
      <c r="L11289" s="105">
        <f t="shared" si="1391"/>
        <v>0</v>
      </c>
      <c r="M11289">
        <v>0.04</v>
      </c>
      <c r="N11289">
        <f t="shared" si="1392"/>
        <v>3.3960531989175591E-3</v>
      </c>
    </row>
    <row r="11290" spans="1:14" x14ac:dyDescent="0.3">
      <c r="A11290">
        <f t="shared" si="1386"/>
        <v>113</v>
      </c>
      <c r="E11290" s="105">
        <f t="shared" si="1387"/>
        <v>0</v>
      </c>
      <c r="I11290" s="105">
        <f t="shared" si="1388"/>
        <v>0</v>
      </c>
      <c r="J11290" s="105">
        <f t="shared" si="1389"/>
        <v>0</v>
      </c>
      <c r="K11290" s="105">
        <f t="shared" si="1390"/>
        <v>0</v>
      </c>
      <c r="L11290" s="105">
        <f t="shared" si="1391"/>
        <v>0</v>
      </c>
      <c r="M11290">
        <v>0.04</v>
      </c>
      <c r="N11290">
        <f t="shared" si="1392"/>
        <v>3.3960531989175591E-3</v>
      </c>
    </row>
    <row r="11291" spans="1:14" x14ac:dyDescent="0.3">
      <c r="A11291">
        <f t="shared" si="1386"/>
        <v>113</v>
      </c>
      <c r="E11291" s="105">
        <f t="shared" si="1387"/>
        <v>0</v>
      </c>
      <c r="I11291" s="105">
        <f t="shared" si="1388"/>
        <v>0</v>
      </c>
      <c r="J11291" s="105">
        <f t="shared" si="1389"/>
        <v>0</v>
      </c>
      <c r="K11291" s="105">
        <f t="shared" si="1390"/>
        <v>0</v>
      </c>
      <c r="L11291" s="105">
        <f t="shared" si="1391"/>
        <v>0</v>
      </c>
      <c r="M11291">
        <v>0.04</v>
      </c>
      <c r="N11291">
        <f t="shared" si="1392"/>
        <v>3.3960531989175591E-3</v>
      </c>
    </row>
    <row r="11292" spans="1:14" x14ac:dyDescent="0.3">
      <c r="A11292">
        <f t="shared" si="1386"/>
        <v>113</v>
      </c>
      <c r="E11292" s="105">
        <f t="shared" si="1387"/>
        <v>0</v>
      </c>
      <c r="I11292" s="105">
        <f t="shared" si="1388"/>
        <v>0</v>
      </c>
      <c r="J11292" s="105">
        <f t="shared" si="1389"/>
        <v>0</v>
      </c>
      <c r="K11292" s="105">
        <f t="shared" si="1390"/>
        <v>0</v>
      </c>
      <c r="L11292" s="105">
        <f t="shared" si="1391"/>
        <v>0</v>
      </c>
      <c r="M11292">
        <v>0.04</v>
      </c>
      <c r="N11292">
        <f t="shared" si="1392"/>
        <v>3.3960531989175591E-3</v>
      </c>
    </row>
    <row r="11293" spans="1:14" x14ac:dyDescent="0.3">
      <c r="A11293">
        <f t="shared" si="1386"/>
        <v>113</v>
      </c>
      <c r="E11293" s="105">
        <f t="shared" si="1387"/>
        <v>0</v>
      </c>
      <c r="I11293" s="105">
        <f t="shared" si="1388"/>
        <v>0</v>
      </c>
      <c r="J11293" s="105">
        <f t="shared" si="1389"/>
        <v>0</v>
      </c>
      <c r="K11293" s="105">
        <f t="shared" si="1390"/>
        <v>0</v>
      </c>
      <c r="L11293" s="105">
        <f t="shared" si="1391"/>
        <v>0</v>
      </c>
      <c r="M11293">
        <v>0.04</v>
      </c>
      <c r="N11293">
        <f t="shared" si="1392"/>
        <v>3.3960531989175591E-3</v>
      </c>
    </row>
    <row r="11294" spans="1:14" x14ac:dyDescent="0.3">
      <c r="A11294">
        <f t="shared" si="1386"/>
        <v>113</v>
      </c>
      <c r="E11294" s="105">
        <f t="shared" si="1387"/>
        <v>0</v>
      </c>
      <c r="I11294" s="105">
        <f t="shared" si="1388"/>
        <v>0</v>
      </c>
      <c r="J11294" s="105">
        <f t="shared" si="1389"/>
        <v>0</v>
      </c>
      <c r="K11294" s="105">
        <f t="shared" si="1390"/>
        <v>0</v>
      </c>
      <c r="L11294" s="105">
        <f t="shared" si="1391"/>
        <v>0</v>
      </c>
      <c r="M11294">
        <v>0.04</v>
      </c>
      <c r="N11294">
        <f t="shared" si="1392"/>
        <v>3.3960531989175591E-3</v>
      </c>
    </row>
    <row r="11295" spans="1:14" x14ac:dyDescent="0.3">
      <c r="A11295">
        <f t="shared" si="1386"/>
        <v>113</v>
      </c>
      <c r="E11295" s="105">
        <f t="shared" si="1387"/>
        <v>0</v>
      </c>
      <c r="I11295" s="105">
        <f t="shared" si="1388"/>
        <v>0</v>
      </c>
      <c r="J11295" s="105">
        <f t="shared" si="1389"/>
        <v>0</v>
      </c>
      <c r="K11295" s="105">
        <f t="shared" si="1390"/>
        <v>0</v>
      </c>
      <c r="L11295" s="105">
        <f t="shared" si="1391"/>
        <v>0</v>
      </c>
      <c r="M11295">
        <v>0.04</v>
      </c>
      <c r="N11295">
        <f t="shared" si="1392"/>
        <v>3.3960531989175591E-3</v>
      </c>
    </row>
    <row r="11296" spans="1:14" x14ac:dyDescent="0.3">
      <c r="A11296">
        <f t="shared" si="1386"/>
        <v>113</v>
      </c>
      <c r="E11296" s="105">
        <f t="shared" si="1387"/>
        <v>0</v>
      </c>
      <c r="I11296" s="105">
        <f t="shared" si="1388"/>
        <v>0</v>
      </c>
      <c r="J11296" s="105">
        <f t="shared" si="1389"/>
        <v>0</v>
      </c>
      <c r="K11296" s="105">
        <f t="shared" si="1390"/>
        <v>0</v>
      </c>
      <c r="L11296" s="105">
        <f t="shared" si="1391"/>
        <v>0</v>
      </c>
      <c r="M11296">
        <v>0.04</v>
      </c>
      <c r="N11296">
        <f t="shared" si="1392"/>
        <v>3.3960531989175591E-3</v>
      </c>
    </row>
    <row r="11297" spans="1:15" x14ac:dyDescent="0.3">
      <c r="A11297">
        <f t="shared" si="1386"/>
        <v>113</v>
      </c>
      <c r="E11297" s="105">
        <f t="shared" si="1387"/>
        <v>0</v>
      </c>
      <c r="I11297" s="105">
        <f t="shared" si="1388"/>
        <v>0</v>
      </c>
      <c r="J11297" s="105">
        <f t="shared" si="1389"/>
        <v>0</v>
      </c>
      <c r="K11297" s="105">
        <f t="shared" si="1390"/>
        <v>0</v>
      </c>
      <c r="L11297" s="105">
        <f t="shared" si="1391"/>
        <v>0</v>
      </c>
      <c r="M11297">
        <v>0.04</v>
      </c>
      <c r="N11297">
        <f t="shared" si="1392"/>
        <v>3.3960531989175591E-3</v>
      </c>
    </row>
    <row r="11298" spans="1:15" x14ac:dyDescent="0.3">
      <c r="A11298">
        <f t="shared" si="1386"/>
        <v>113</v>
      </c>
      <c r="E11298" s="105">
        <f t="shared" si="1387"/>
        <v>0</v>
      </c>
      <c r="I11298" s="105">
        <f t="shared" si="1388"/>
        <v>0</v>
      </c>
      <c r="J11298" s="105">
        <f t="shared" si="1389"/>
        <v>0</v>
      </c>
      <c r="K11298" s="105">
        <f t="shared" si="1390"/>
        <v>0</v>
      </c>
      <c r="L11298" s="105">
        <f t="shared" si="1391"/>
        <v>0</v>
      </c>
      <c r="M11298">
        <v>0.04</v>
      </c>
      <c r="N11298">
        <f t="shared" si="1392"/>
        <v>3.3960531989175591E-3</v>
      </c>
    </row>
    <row r="11299" spans="1:15" x14ac:dyDescent="0.3">
      <c r="A11299">
        <f t="shared" si="1386"/>
        <v>113</v>
      </c>
      <c r="E11299" s="105">
        <f t="shared" si="1387"/>
        <v>0</v>
      </c>
      <c r="I11299" s="105">
        <f t="shared" si="1388"/>
        <v>0</v>
      </c>
      <c r="J11299" s="105">
        <f t="shared" si="1389"/>
        <v>0</v>
      </c>
      <c r="K11299" s="105">
        <f t="shared" si="1390"/>
        <v>0</v>
      </c>
      <c r="L11299" s="105">
        <f t="shared" si="1391"/>
        <v>0</v>
      </c>
      <c r="M11299">
        <v>0.04</v>
      </c>
      <c r="N11299">
        <f t="shared" si="1392"/>
        <v>3.3960531989175591E-3</v>
      </c>
    </row>
    <row r="11300" spans="1:15" x14ac:dyDescent="0.3">
      <c r="A11300">
        <f t="shared" si="1386"/>
        <v>113</v>
      </c>
      <c r="E11300" s="105">
        <f t="shared" si="1387"/>
        <v>0</v>
      </c>
      <c r="I11300" s="105">
        <f t="shared" si="1388"/>
        <v>0</v>
      </c>
      <c r="J11300" s="105">
        <f t="shared" si="1389"/>
        <v>0</v>
      </c>
      <c r="K11300" s="105">
        <f t="shared" si="1390"/>
        <v>0</v>
      </c>
      <c r="L11300" s="105">
        <f t="shared" si="1391"/>
        <v>0</v>
      </c>
      <c r="M11300">
        <v>0.04</v>
      </c>
      <c r="N11300">
        <f t="shared" si="1392"/>
        <v>3.3960531989175591E-3</v>
      </c>
    </row>
    <row r="11301" spans="1:15" x14ac:dyDescent="0.3">
      <c r="A11301">
        <f t="shared" si="1386"/>
        <v>113</v>
      </c>
      <c r="E11301" s="105">
        <f t="shared" si="1387"/>
        <v>0</v>
      </c>
      <c r="I11301" s="105">
        <f t="shared" si="1388"/>
        <v>0</v>
      </c>
      <c r="J11301" s="105">
        <f t="shared" si="1389"/>
        <v>0</v>
      </c>
      <c r="K11301" s="105">
        <f t="shared" si="1390"/>
        <v>0</v>
      </c>
      <c r="L11301" s="105">
        <f t="shared" si="1391"/>
        <v>0</v>
      </c>
      <c r="M11301">
        <v>0.04</v>
      </c>
      <c r="N11301">
        <f t="shared" si="1392"/>
        <v>3.3960531989175591E-3</v>
      </c>
      <c r="O11301" s="105" t="e">
        <f t="shared" ref="O11301" si="1393">SUM(I11202:I11301)</f>
        <v>#REF!</v>
      </c>
    </row>
    <row r="11302" spans="1:15" x14ac:dyDescent="0.3">
      <c r="A11302">
        <f t="shared" si="1386"/>
        <v>114</v>
      </c>
      <c r="E11302" s="105" t="e">
        <f t="shared" si="1387"/>
        <v>#REF!</v>
      </c>
      <c r="I11302" s="105" t="e">
        <f t="shared" si="1388"/>
        <v>#REF!</v>
      </c>
      <c r="J11302" s="105" t="e">
        <f t="shared" si="1389"/>
        <v>#REF!</v>
      </c>
      <c r="K11302" s="105" t="e">
        <f t="shared" si="1390"/>
        <v>#REF!</v>
      </c>
      <c r="L11302" s="105" t="e">
        <f t="shared" si="1391"/>
        <v>#REF!</v>
      </c>
      <c r="M11302">
        <v>0.04</v>
      </c>
      <c r="N11302">
        <f t="shared" si="1392"/>
        <v>3.3960531989175591E-3</v>
      </c>
    </row>
    <row r="11303" spans="1:15" x14ac:dyDescent="0.3">
      <c r="A11303">
        <f t="shared" ref="A11303:A11366" si="1394">IF(COUNTIF(A11203:A11302,A11302)=100, A11302+1,A11302)</f>
        <v>114</v>
      </c>
      <c r="E11303" s="105" t="e">
        <f t="shared" ref="E11303:E11366" si="1395">MAX(0, E11203-K11203-L11203)</f>
        <v>#REF!</v>
      </c>
      <c r="I11303" s="105" t="e">
        <f t="shared" ref="I11303:I11366" si="1396">IF(E11303&lt;I11203,J11303 + E11303, I11203)</f>
        <v>#REF!</v>
      </c>
      <c r="J11303" s="105" t="e">
        <f t="shared" si="1389"/>
        <v>#REF!</v>
      </c>
      <c r="K11303" s="105" t="e">
        <f t="shared" si="1390"/>
        <v>#REF!</v>
      </c>
      <c r="L11303" s="105" t="e">
        <f t="shared" si="1391"/>
        <v>#REF!</v>
      </c>
      <c r="M11303">
        <v>0.04</v>
      </c>
      <c r="N11303">
        <f t="shared" si="1392"/>
        <v>3.3960531989175591E-3</v>
      </c>
    </row>
    <row r="11304" spans="1:15" x14ac:dyDescent="0.3">
      <c r="A11304">
        <f t="shared" si="1394"/>
        <v>114</v>
      </c>
      <c r="E11304" s="105" t="e">
        <f t="shared" si="1395"/>
        <v>#REF!</v>
      </c>
      <c r="I11304" s="105" t="e">
        <f t="shared" si="1396"/>
        <v>#REF!</v>
      </c>
      <c r="J11304" s="105" t="e">
        <f t="shared" si="1389"/>
        <v>#REF!</v>
      </c>
      <c r="K11304" s="105" t="e">
        <f t="shared" si="1390"/>
        <v>#REF!</v>
      </c>
      <c r="L11304" s="105" t="e">
        <f t="shared" si="1391"/>
        <v>#REF!</v>
      </c>
      <c r="M11304">
        <v>0.04</v>
      </c>
      <c r="N11304">
        <f t="shared" si="1392"/>
        <v>3.3960531989175591E-3</v>
      </c>
    </row>
    <row r="11305" spans="1:15" x14ac:dyDescent="0.3">
      <c r="A11305">
        <f t="shared" si="1394"/>
        <v>114</v>
      </c>
      <c r="E11305" s="105">
        <f t="shared" si="1395"/>
        <v>0</v>
      </c>
      <c r="I11305" s="105">
        <f t="shared" si="1396"/>
        <v>0</v>
      </c>
      <c r="J11305" s="105">
        <f t="shared" si="1389"/>
        <v>0</v>
      </c>
      <c r="K11305" s="105">
        <f t="shared" si="1390"/>
        <v>0</v>
      </c>
      <c r="L11305" s="105">
        <f t="shared" si="1391"/>
        <v>0</v>
      </c>
      <c r="M11305">
        <v>0.04</v>
      </c>
      <c r="N11305">
        <f t="shared" si="1392"/>
        <v>3.3960531989175591E-3</v>
      </c>
    </row>
    <row r="11306" spans="1:15" x14ac:dyDescent="0.3">
      <c r="A11306">
        <f t="shared" si="1394"/>
        <v>114</v>
      </c>
      <c r="E11306" s="105">
        <f t="shared" si="1395"/>
        <v>0</v>
      </c>
      <c r="I11306" s="105">
        <f t="shared" si="1396"/>
        <v>0</v>
      </c>
      <c r="J11306" s="105">
        <f t="shared" si="1389"/>
        <v>0</v>
      </c>
      <c r="K11306" s="105">
        <f t="shared" si="1390"/>
        <v>0</v>
      </c>
      <c r="L11306" s="105">
        <f t="shared" si="1391"/>
        <v>0</v>
      </c>
      <c r="M11306">
        <v>0.04</v>
      </c>
      <c r="N11306">
        <f t="shared" si="1392"/>
        <v>3.3960531989175591E-3</v>
      </c>
    </row>
    <row r="11307" spans="1:15" x14ac:dyDescent="0.3">
      <c r="A11307">
        <f t="shared" si="1394"/>
        <v>114</v>
      </c>
      <c r="E11307" s="105">
        <f t="shared" si="1395"/>
        <v>0</v>
      </c>
      <c r="I11307" s="105">
        <f t="shared" si="1396"/>
        <v>0</v>
      </c>
      <c r="J11307" s="105">
        <f t="shared" si="1389"/>
        <v>0</v>
      </c>
      <c r="K11307" s="105">
        <f t="shared" si="1390"/>
        <v>0</v>
      </c>
      <c r="L11307" s="105">
        <f t="shared" si="1391"/>
        <v>0</v>
      </c>
      <c r="M11307">
        <v>0.04</v>
      </c>
      <c r="N11307">
        <f t="shared" si="1392"/>
        <v>3.3960531989175591E-3</v>
      </c>
    </row>
    <row r="11308" spans="1:15" x14ac:dyDescent="0.3">
      <c r="A11308">
        <f t="shared" si="1394"/>
        <v>114</v>
      </c>
      <c r="E11308" s="105">
        <f t="shared" si="1395"/>
        <v>0</v>
      </c>
      <c r="I11308" s="105">
        <f t="shared" si="1396"/>
        <v>0</v>
      </c>
      <c r="J11308" s="105">
        <f t="shared" si="1389"/>
        <v>0</v>
      </c>
      <c r="K11308" s="105">
        <f t="shared" si="1390"/>
        <v>0</v>
      </c>
      <c r="L11308" s="105">
        <f t="shared" si="1391"/>
        <v>0</v>
      </c>
      <c r="M11308">
        <v>0.04</v>
      </c>
      <c r="N11308">
        <f t="shared" si="1392"/>
        <v>3.3960531989175591E-3</v>
      </c>
    </row>
    <row r="11309" spans="1:15" x14ac:dyDescent="0.3">
      <c r="A11309">
        <f t="shared" si="1394"/>
        <v>114</v>
      </c>
      <c r="E11309" s="105">
        <f t="shared" si="1395"/>
        <v>0</v>
      </c>
      <c r="I11309" s="105">
        <f t="shared" si="1396"/>
        <v>0</v>
      </c>
      <c r="J11309" s="105">
        <f t="shared" si="1389"/>
        <v>0</v>
      </c>
      <c r="K11309" s="105">
        <f t="shared" si="1390"/>
        <v>0</v>
      </c>
      <c r="L11309" s="105">
        <f t="shared" si="1391"/>
        <v>0</v>
      </c>
      <c r="M11309">
        <v>0.04</v>
      </c>
      <c r="N11309">
        <f t="shared" si="1392"/>
        <v>3.3960531989175591E-3</v>
      </c>
    </row>
    <row r="11310" spans="1:15" x14ac:dyDescent="0.3">
      <c r="A11310">
        <f t="shared" si="1394"/>
        <v>114</v>
      </c>
      <c r="E11310" s="105">
        <f t="shared" si="1395"/>
        <v>0</v>
      </c>
      <c r="I11310" s="105">
        <f t="shared" si="1396"/>
        <v>0</v>
      </c>
      <c r="J11310" s="105">
        <f t="shared" si="1389"/>
        <v>0</v>
      </c>
      <c r="K11310" s="105">
        <f t="shared" si="1390"/>
        <v>0</v>
      </c>
      <c r="L11310" s="105">
        <f t="shared" si="1391"/>
        <v>0</v>
      </c>
      <c r="M11310">
        <v>0.04</v>
      </c>
      <c r="N11310">
        <f t="shared" si="1392"/>
        <v>3.3960531989175591E-3</v>
      </c>
    </row>
    <row r="11311" spans="1:15" x14ac:dyDescent="0.3">
      <c r="A11311">
        <f t="shared" si="1394"/>
        <v>114</v>
      </c>
      <c r="E11311" s="105">
        <f t="shared" si="1395"/>
        <v>0</v>
      </c>
      <c r="I11311" s="105">
        <f t="shared" si="1396"/>
        <v>0</v>
      </c>
      <c r="J11311" s="105">
        <f t="shared" si="1389"/>
        <v>0</v>
      </c>
      <c r="K11311" s="105">
        <f t="shared" si="1390"/>
        <v>0</v>
      </c>
      <c r="L11311" s="105">
        <f t="shared" si="1391"/>
        <v>0</v>
      </c>
      <c r="M11311">
        <v>0.04</v>
      </c>
      <c r="N11311">
        <f t="shared" si="1392"/>
        <v>3.3960531989175591E-3</v>
      </c>
    </row>
    <row r="11312" spans="1:15" x14ac:dyDescent="0.3">
      <c r="A11312">
        <f t="shared" si="1394"/>
        <v>114</v>
      </c>
      <c r="E11312" s="105">
        <f t="shared" si="1395"/>
        <v>0</v>
      </c>
      <c r="I11312" s="105">
        <f t="shared" si="1396"/>
        <v>0</v>
      </c>
      <c r="J11312" s="105">
        <f t="shared" si="1389"/>
        <v>0</v>
      </c>
      <c r="K11312" s="105">
        <f t="shared" si="1390"/>
        <v>0</v>
      </c>
      <c r="L11312" s="105">
        <f t="shared" si="1391"/>
        <v>0</v>
      </c>
      <c r="M11312">
        <v>0.04</v>
      </c>
      <c r="N11312">
        <f t="shared" si="1392"/>
        <v>3.3960531989175591E-3</v>
      </c>
    </row>
    <row r="11313" spans="1:14" x14ac:dyDescent="0.3">
      <c r="A11313">
        <f t="shared" si="1394"/>
        <v>114</v>
      </c>
      <c r="E11313" s="105">
        <f t="shared" si="1395"/>
        <v>0</v>
      </c>
      <c r="I11313" s="105">
        <f t="shared" si="1396"/>
        <v>0</v>
      </c>
      <c r="J11313" s="105">
        <f t="shared" si="1389"/>
        <v>0</v>
      </c>
      <c r="K11313" s="105">
        <f t="shared" si="1390"/>
        <v>0</v>
      </c>
      <c r="L11313" s="105">
        <f t="shared" si="1391"/>
        <v>0</v>
      </c>
      <c r="M11313">
        <v>0.04</v>
      </c>
      <c r="N11313">
        <f t="shared" si="1392"/>
        <v>3.3960531989175591E-3</v>
      </c>
    </row>
    <row r="11314" spans="1:14" x14ac:dyDescent="0.3">
      <c r="A11314">
        <f t="shared" si="1394"/>
        <v>114</v>
      </c>
      <c r="E11314" s="105">
        <f t="shared" si="1395"/>
        <v>0</v>
      </c>
      <c r="I11314" s="105">
        <f t="shared" si="1396"/>
        <v>0</v>
      </c>
      <c r="J11314" s="105">
        <f t="shared" si="1389"/>
        <v>0</v>
      </c>
      <c r="K11314" s="105">
        <f t="shared" si="1390"/>
        <v>0</v>
      </c>
      <c r="L11314" s="105">
        <f t="shared" si="1391"/>
        <v>0</v>
      </c>
      <c r="M11314">
        <v>0.04</v>
      </c>
      <c r="N11314">
        <f t="shared" si="1392"/>
        <v>3.3960531989175591E-3</v>
      </c>
    </row>
    <row r="11315" spans="1:14" x14ac:dyDescent="0.3">
      <c r="A11315">
        <f t="shared" si="1394"/>
        <v>114</v>
      </c>
      <c r="E11315" s="105">
        <f t="shared" si="1395"/>
        <v>0</v>
      </c>
      <c r="I11315" s="105">
        <f t="shared" si="1396"/>
        <v>0</v>
      </c>
      <c r="J11315" s="105">
        <f t="shared" si="1389"/>
        <v>0</v>
      </c>
      <c r="K11315" s="105">
        <f t="shared" si="1390"/>
        <v>0</v>
      </c>
      <c r="L11315" s="105">
        <f t="shared" si="1391"/>
        <v>0</v>
      </c>
      <c r="M11315">
        <v>0.04</v>
      </c>
      <c r="N11315">
        <f t="shared" si="1392"/>
        <v>3.3960531989175591E-3</v>
      </c>
    </row>
    <row r="11316" spans="1:14" x14ac:dyDescent="0.3">
      <c r="A11316">
        <f t="shared" si="1394"/>
        <v>114</v>
      </c>
      <c r="E11316" s="105">
        <f t="shared" si="1395"/>
        <v>0</v>
      </c>
      <c r="I11316" s="105">
        <f t="shared" si="1396"/>
        <v>0</v>
      </c>
      <c r="J11316" s="105">
        <f t="shared" si="1389"/>
        <v>0</v>
      </c>
      <c r="K11316" s="105">
        <f t="shared" si="1390"/>
        <v>0</v>
      </c>
      <c r="L11316" s="105">
        <f t="shared" si="1391"/>
        <v>0</v>
      </c>
      <c r="M11316">
        <v>0.04</v>
      </c>
      <c r="N11316">
        <f t="shared" si="1392"/>
        <v>3.3960531989175591E-3</v>
      </c>
    </row>
    <row r="11317" spans="1:14" x14ac:dyDescent="0.3">
      <c r="A11317">
        <f t="shared" si="1394"/>
        <v>114</v>
      </c>
      <c r="E11317" s="105">
        <f t="shared" si="1395"/>
        <v>0</v>
      </c>
      <c r="I11317" s="105">
        <f t="shared" si="1396"/>
        <v>0</v>
      </c>
      <c r="J11317" s="105">
        <f t="shared" si="1389"/>
        <v>0</v>
      </c>
      <c r="K11317" s="105">
        <f t="shared" si="1390"/>
        <v>0</v>
      </c>
      <c r="L11317" s="105">
        <f t="shared" si="1391"/>
        <v>0</v>
      </c>
      <c r="M11317">
        <v>0.04</v>
      </c>
      <c r="N11317">
        <f t="shared" si="1392"/>
        <v>3.3960531989175591E-3</v>
      </c>
    </row>
    <row r="11318" spans="1:14" x14ac:dyDescent="0.3">
      <c r="A11318">
        <f t="shared" si="1394"/>
        <v>114</v>
      </c>
      <c r="E11318" s="105">
        <f t="shared" si="1395"/>
        <v>0</v>
      </c>
      <c r="I11318" s="105">
        <f t="shared" si="1396"/>
        <v>0</v>
      </c>
      <c r="J11318" s="105">
        <f t="shared" si="1389"/>
        <v>0</v>
      </c>
      <c r="K11318" s="105">
        <f t="shared" si="1390"/>
        <v>0</v>
      </c>
      <c r="L11318" s="105">
        <f t="shared" si="1391"/>
        <v>0</v>
      </c>
      <c r="M11318">
        <v>0.04</v>
      </c>
      <c r="N11318">
        <f t="shared" si="1392"/>
        <v>3.3960531989175591E-3</v>
      </c>
    </row>
    <row r="11319" spans="1:14" x14ac:dyDescent="0.3">
      <c r="A11319">
        <f t="shared" si="1394"/>
        <v>114</v>
      </c>
      <c r="E11319" s="105">
        <f t="shared" si="1395"/>
        <v>0</v>
      </c>
      <c r="I11319" s="105">
        <f t="shared" si="1396"/>
        <v>0</v>
      </c>
      <c r="J11319" s="105">
        <f t="shared" si="1389"/>
        <v>0</v>
      </c>
      <c r="K11319" s="105">
        <f t="shared" si="1390"/>
        <v>0</v>
      </c>
      <c r="L11319" s="105">
        <f t="shared" si="1391"/>
        <v>0</v>
      </c>
      <c r="M11319">
        <v>0.04</v>
      </c>
      <c r="N11319">
        <f t="shared" si="1392"/>
        <v>3.3960531989175591E-3</v>
      </c>
    </row>
    <row r="11320" spans="1:14" x14ac:dyDescent="0.3">
      <c r="A11320">
        <f t="shared" si="1394"/>
        <v>114</v>
      </c>
      <c r="E11320" s="105">
        <f t="shared" si="1395"/>
        <v>0</v>
      </c>
      <c r="I11320" s="105">
        <f t="shared" si="1396"/>
        <v>0</v>
      </c>
      <c r="J11320" s="105">
        <f t="shared" si="1389"/>
        <v>0</v>
      </c>
      <c r="K11320" s="105">
        <f t="shared" si="1390"/>
        <v>0</v>
      </c>
      <c r="L11320" s="105">
        <f t="shared" si="1391"/>
        <v>0</v>
      </c>
      <c r="M11320">
        <v>0.04</v>
      </c>
      <c r="N11320">
        <f t="shared" si="1392"/>
        <v>3.3960531989175591E-3</v>
      </c>
    </row>
    <row r="11321" spans="1:14" x14ac:dyDescent="0.3">
      <c r="A11321">
        <f t="shared" si="1394"/>
        <v>114</v>
      </c>
      <c r="E11321" s="105">
        <f t="shared" si="1395"/>
        <v>0</v>
      </c>
      <c r="I11321" s="105">
        <f t="shared" si="1396"/>
        <v>0</v>
      </c>
      <c r="J11321" s="105">
        <f t="shared" si="1389"/>
        <v>0</v>
      </c>
      <c r="K11321" s="105">
        <f t="shared" si="1390"/>
        <v>0</v>
      </c>
      <c r="L11321" s="105">
        <f t="shared" si="1391"/>
        <v>0</v>
      </c>
      <c r="M11321">
        <v>0.04</v>
      </c>
      <c r="N11321">
        <f t="shared" si="1392"/>
        <v>3.3960531989175591E-3</v>
      </c>
    </row>
    <row r="11322" spans="1:14" x14ac:dyDescent="0.3">
      <c r="A11322">
        <f t="shared" si="1394"/>
        <v>114</v>
      </c>
      <c r="E11322" s="105">
        <f t="shared" si="1395"/>
        <v>0</v>
      </c>
      <c r="I11322" s="105">
        <f t="shared" si="1396"/>
        <v>0</v>
      </c>
      <c r="J11322" s="105">
        <f t="shared" si="1389"/>
        <v>0</v>
      </c>
      <c r="K11322" s="105">
        <f t="shared" si="1390"/>
        <v>0</v>
      </c>
      <c r="L11322" s="105">
        <f t="shared" si="1391"/>
        <v>0</v>
      </c>
      <c r="M11322">
        <v>0.04</v>
      </c>
      <c r="N11322">
        <f t="shared" si="1392"/>
        <v>3.3960531989175591E-3</v>
      </c>
    </row>
    <row r="11323" spans="1:14" x14ac:dyDescent="0.3">
      <c r="A11323">
        <f t="shared" si="1394"/>
        <v>114</v>
      </c>
      <c r="E11323" s="105">
        <f t="shared" si="1395"/>
        <v>0</v>
      </c>
      <c r="I11323" s="105">
        <f t="shared" si="1396"/>
        <v>0</v>
      </c>
      <c r="J11323" s="105">
        <f t="shared" si="1389"/>
        <v>0</v>
      </c>
      <c r="K11323" s="105">
        <f t="shared" si="1390"/>
        <v>0</v>
      </c>
      <c r="L11323" s="105">
        <f t="shared" si="1391"/>
        <v>0</v>
      </c>
      <c r="M11323">
        <v>0.04</v>
      </c>
      <c r="N11323">
        <f t="shared" si="1392"/>
        <v>3.3960531989175591E-3</v>
      </c>
    </row>
    <row r="11324" spans="1:14" x14ac:dyDescent="0.3">
      <c r="A11324">
        <f t="shared" si="1394"/>
        <v>114</v>
      </c>
      <c r="E11324" s="105">
        <f t="shared" si="1395"/>
        <v>0</v>
      </c>
      <c r="I11324" s="105">
        <f t="shared" si="1396"/>
        <v>0</v>
      </c>
      <c r="J11324" s="105">
        <f t="shared" si="1389"/>
        <v>0</v>
      </c>
      <c r="K11324" s="105">
        <f t="shared" si="1390"/>
        <v>0</v>
      </c>
      <c r="L11324" s="105">
        <f t="shared" si="1391"/>
        <v>0</v>
      </c>
      <c r="M11324">
        <v>0.04</v>
      </c>
      <c r="N11324">
        <f t="shared" si="1392"/>
        <v>3.3960531989175591E-3</v>
      </c>
    </row>
    <row r="11325" spans="1:14" x14ac:dyDescent="0.3">
      <c r="A11325">
        <f t="shared" si="1394"/>
        <v>114</v>
      </c>
      <c r="E11325" s="105">
        <f t="shared" si="1395"/>
        <v>0</v>
      </c>
      <c r="I11325" s="105">
        <f t="shared" si="1396"/>
        <v>0</v>
      </c>
      <c r="J11325" s="105">
        <f t="shared" si="1389"/>
        <v>0</v>
      </c>
      <c r="K11325" s="105">
        <f t="shared" si="1390"/>
        <v>0</v>
      </c>
      <c r="L11325" s="105">
        <f t="shared" si="1391"/>
        <v>0</v>
      </c>
      <c r="M11325">
        <v>0.04</v>
      </c>
      <c r="N11325">
        <f t="shared" si="1392"/>
        <v>3.3960531989175591E-3</v>
      </c>
    </row>
    <row r="11326" spans="1:14" x14ac:dyDescent="0.3">
      <c r="A11326">
        <f t="shared" si="1394"/>
        <v>114</v>
      </c>
      <c r="E11326" s="105">
        <f t="shared" si="1395"/>
        <v>0</v>
      </c>
      <c r="I11326" s="105">
        <f t="shared" si="1396"/>
        <v>0</v>
      </c>
      <c r="J11326" s="105">
        <f t="shared" si="1389"/>
        <v>0</v>
      </c>
      <c r="K11326" s="105">
        <f t="shared" si="1390"/>
        <v>0</v>
      </c>
      <c r="L11326" s="105">
        <f t="shared" si="1391"/>
        <v>0</v>
      </c>
      <c r="M11326">
        <v>0.04</v>
      </c>
      <c r="N11326">
        <f t="shared" si="1392"/>
        <v>3.3960531989175591E-3</v>
      </c>
    </row>
    <row r="11327" spans="1:14" x14ac:dyDescent="0.3">
      <c r="A11327">
        <f t="shared" si="1394"/>
        <v>114</v>
      </c>
      <c r="E11327" s="105">
        <f t="shared" si="1395"/>
        <v>0</v>
      </c>
      <c r="I11327" s="105">
        <f t="shared" si="1396"/>
        <v>0</v>
      </c>
      <c r="J11327" s="105">
        <f t="shared" si="1389"/>
        <v>0</v>
      </c>
      <c r="K11327" s="105">
        <f t="shared" si="1390"/>
        <v>0</v>
      </c>
      <c r="L11327" s="105">
        <f t="shared" si="1391"/>
        <v>0</v>
      </c>
      <c r="M11327">
        <v>0.04</v>
      </c>
      <c r="N11327">
        <f t="shared" si="1392"/>
        <v>3.3960531989175591E-3</v>
      </c>
    </row>
    <row r="11328" spans="1:14" x14ac:dyDescent="0.3">
      <c r="A11328">
        <f t="shared" si="1394"/>
        <v>114</v>
      </c>
      <c r="E11328" s="105">
        <f t="shared" si="1395"/>
        <v>0</v>
      </c>
      <c r="I11328" s="105">
        <f t="shared" si="1396"/>
        <v>0</v>
      </c>
      <c r="J11328" s="105">
        <f t="shared" si="1389"/>
        <v>0</v>
      </c>
      <c r="K11328" s="105">
        <f t="shared" si="1390"/>
        <v>0</v>
      </c>
      <c r="L11328" s="105">
        <f t="shared" si="1391"/>
        <v>0</v>
      </c>
      <c r="M11328">
        <v>0.04</v>
      </c>
      <c r="N11328">
        <f t="shared" si="1392"/>
        <v>3.3960531989175591E-3</v>
      </c>
    </row>
    <row r="11329" spans="1:14" x14ac:dyDescent="0.3">
      <c r="A11329">
        <f t="shared" si="1394"/>
        <v>114</v>
      </c>
      <c r="E11329" s="105">
        <f t="shared" si="1395"/>
        <v>0</v>
      </c>
      <c r="I11329" s="105">
        <f t="shared" si="1396"/>
        <v>0</v>
      </c>
      <c r="J11329" s="105">
        <f t="shared" si="1389"/>
        <v>0</v>
      </c>
      <c r="K11329" s="105">
        <f t="shared" si="1390"/>
        <v>0</v>
      </c>
      <c r="L11329" s="105">
        <f t="shared" si="1391"/>
        <v>0</v>
      </c>
      <c r="M11329">
        <v>0.04</v>
      </c>
      <c r="N11329">
        <f t="shared" si="1392"/>
        <v>3.3960531989175591E-3</v>
      </c>
    </row>
    <row r="11330" spans="1:14" x14ac:dyDescent="0.3">
      <c r="A11330">
        <f t="shared" si="1394"/>
        <v>114</v>
      </c>
      <c r="E11330" s="105">
        <f t="shared" si="1395"/>
        <v>0</v>
      </c>
      <c r="I11330" s="105">
        <f t="shared" si="1396"/>
        <v>0</v>
      </c>
      <c r="J11330" s="105">
        <f t="shared" si="1389"/>
        <v>0</v>
      </c>
      <c r="K11330" s="105">
        <f t="shared" si="1390"/>
        <v>0</v>
      </c>
      <c r="L11330" s="105">
        <f t="shared" si="1391"/>
        <v>0</v>
      </c>
      <c r="M11330">
        <v>0.04</v>
      </c>
      <c r="N11330">
        <f t="shared" si="1392"/>
        <v>3.3960531989175591E-3</v>
      </c>
    </row>
    <row r="11331" spans="1:14" x14ac:dyDescent="0.3">
      <c r="A11331">
        <f t="shared" si="1394"/>
        <v>114</v>
      </c>
      <c r="E11331" s="105">
        <f t="shared" si="1395"/>
        <v>0</v>
      </c>
      <c r="I11331" s="105">
        <f t="shared" si="1396"/>
        <v>0</v>
      </c>
      <c r="J11331" s="105">
        <f t="shared" ref="J11331:J11394" si="1397">E11331*($H$2/12)</f>
        <v>0</v>
      </c>
      <c r="K11331" s="105">
        <f t="shared" ref="K11331:K11394" si="1398">I11331-J11331</f>
        <v>0</v>
      </c>
      <c r="L11331" s="105">
        <f t="shared" ref="L11331:L11394" si="1399">N11331*(E11331-K11331)</f>
        <v>0</v>
      </c>
      <c r="M11331">
        <v>0.04</v>
      </c>
      <c r="N11331">
        <f t="shared" ref="N11331:N11394" si="1400">1-(POWER(1-M11331,(1/12)))</f>
        <v>3.3960531989175591E-3</v>
      </c>
    </row>
    <row r="11332" spans="1:14" x14ac:dyDescent="0.3">
      <c r="A11332">
        <f t="shared" si="1394"/>
        <v>114</v>
      </c>
      <c r="E11332" s="105">
        <f t="shared" si="1395"/>
        <v>0</v>
      </c>
      <c r="I11332" s="105">
        <f t="shared" si="1396"/>
        <v>0</v>
      </c>
      <c r="J11332" s="105">
        <f t="shared" si="1397"/>
        <v>0</v>
      </c>
      <c r="K11332" s="105">
        <f t="shared" si="1398"/>
        <v>0</v>
      </c>
      <c r="L11332" s="105">
        <f t="shared" si="1399"/>
        <v>0</v>
      </c>
      <c r="M11332">
        <v>0.04</v>
      </c>
      <c r="N11332">
        <f t="shared" si="1400"/>
        <v>3.3960531989175591E-3</v>
      </c>
    </row>
    <row r="11333" spans="1:14" x14ac:dyDescent="0.3">
      <c r="A11333">
        <f t="shared" si="1394"/>
        <v>114</v>
      </c>
      <c r="E11333" s="105">
        <f t="shared" si="1395"/>
        <v>0</v>
      </c>
      <c r="I11333" s="105">
        <f t="shared" si="1396"/>
        <v>0</v>
      </c>
      <c r="J11333" s="105">
        <f t="shared" si="1397"/>
        <v>0</v>
      </c>
      <c r="K11333" s="105">
        <f t="shared" si="1398"/>
        <v>0</v>
      </c>
      <c r="L11333" s="105">
        <f t="shared" si="1399"/>
        <v>0</v>
      </c>
      <c r="M11333">
        <v>0.04</v>
      </c>
      <c r="N11333">
        <f t="shared" si="1400"/>
        <v>3.3960531989175591E-3</v>
      </c>
    </row>
    <row r="11334" spans="1:14" x14ac:dyDescent="0.3">
      <c r="A11334">
        <f t="shared" si="1394"/>
        <v>114</v>
      </c>
      <c r="E11334" s="105">
        <f t="shared" si="1395"/>
        <v>0</v>
      </c>
      <c r="I11334" s="105">
        <f t="shared" si="1396"/>
        <v>0</v>
      </c>
      <c r="J11334" s="105">
        <f t="shared" si="1397"/>
        <v>0</v>
      </c>
      <c r="K11334" s="105">
        <f t="shared" si="1398"/>
        <v>0</v>
      </c>
      <c r="L11334" s="105">
        <f t="shared" si="1399"/>
        <v>0</v>
      </c>
      <c r="M11334">
        <v>0.04</v>
      </c>
      <c r="N11334">
        <f t="shared" si="1400"/>
        <v>3.3960531989175591E-3</v>
      </c>
    </row>
    <row r="11335" spans="1:14" x14ac:dyDescent="0.3">
      <c r="A11335">
        <f t="shared" si="1394"/>
        <v>114</v>
      </c>
      <c r="E11335" s="105">
        <f t="shared" si="1395"/>
        <v>0</v>
      </c>
      <c r="I11335" s="105">
        <f t="shared" si="1396"/>
        <v>0</v>
      </c>
      <c r="J11335" s="105">
        <f t="shared" si="1397"/>
        <v>0</v>
      </c>
      <c r="K11335" s="105">
        <f t="shared" si="1398"/>
        <v>0</v>
      </c>
      <c r="L11335" s="105">
        <f t="shared" si="1399"/>
        <v>0</v>
      </c>
      <c r="M11335">
        <v>0.04</v>
      </c>
      <c r="N11335">
        <f t="shared" si="1400"/>
        <v>3.3960531989175591E-3</v>
      </c>
    </row>
    <row r="11336" spans="1:14" x14ac:dyDescent="0.3">
      <c r="A11336">
        <f t="shared" si="1394"/>
        <v>114</v>
      </c>
      <c r="E11336" s="105">
        <f t="shared" si="1395"/>
        <v>0</v>
      </c>
      <c r="I11336" s="105">
        <f t="shared" si="1396"/>
        <v>0</v>
      </c>
      <c r="J11336" s="105">
        <f t="shared" si="1397"/>
        <v>0</v>
      </c>
      <c r="K11336" s="105">
        <f t="shared" si="1398"/>
        <v>0</v>
      </c>
      <c r="L11336" s="105">
        <f t="shared" si="1399"/>
        <v>0</v>
      </c>
      <c r="M11336">
        <v>0.04</v>
      </c>
      <c r="N11336">
        <f t="shared" si="1400"/>
        <v>3.3960531989175591E-3</v>
      </c>
    </row>
    <row r="11337" spans="1:14" x14ac:dyDescent="0.3">
      <c r="A11337">
        <f t="shared" si="1394"/>
        <v>114</v>
      </c>
      <c r="E11337" s="105">
        <f t="shared" si="1395"/>
        <v>0</v>
      </c>
      <c r="I11337" s="105">
        <f t="shared" si="1396"/>
        <v>0</v>
      </c>
      <c r="J11337" s="105">
        <f t="shared" si="1397"/>
        <v>0</v>
      </c>
      <c r="K11337" s="105">
        <f t="shared" si="1398"/>
        <v>0</v>
      </c>
      <c r="L11337" s="105">
        <f t="shared" si="1399"/>
        <v>0</v>
      </c>
      <c r="M11337">
        <v>0.04</v>
      </c>
      <c r="N11337">
        <f t="shared" si="1400"/>
        <v>3.3960531989175591E-3</v>
      </c>
    </row>
    <row r="11338" spans="1:14" x14ac:dyDescent="0.3">
      <c r="A11338">
        <f t="shared" si="1394"/>
        <v>114</v>
      </c>
      <c r="E11338" s="105">
        <f t="shared" si="1395"/>
        <v>0</v>
      </c>
      <c r="I11338" s="105">
        <f t="shared" si="1396"/>
        <v>0</v>
      </c>
      <c r="J11338" s="105">
        <f t="shared" si="1397"/>
        <v>0</v>
      </c>
      <c r="K11338" s="105">
        <f t="shared" si="1398"/>
        <v>0</v>
      </c>
      <c r="L11338" s="105">
        <f t="shared" si="1399"/>
        <v>0</v>
      </c>
      <c r="M11338">
        <v>0.04</v>
      </c>
      <c r="N11338">
        <f t="shared" si="1400"/>
        <v>3.3960531989175591E-3</v>
      </c>
    </row>
    <row r="11339" spans="1:14" x14ac:dyDescent="0.3">
      <c r="A11339">
        <f t="shared" si="1394"/>
        <v>114</v>
      </c>
      <c r="E11339" s="105">
        <f t="shared" si="1395"/>
        <v>0</v>
      </c>
      <c r="I11339" s="105">
        <f t="shared" si="1396"/>
        <v>0</v>
      </c>
      <c r="J11339" s="105">
        <f t="shared" si="1397"/>
        <v>0</v>
      </c>
      <c r="K11339" s="105">
        <f t="shared" si="1398"/>
        <v>0</v>
      </c>
      <c r="L11339" s="105">
        <f t="shared" si="1399"/>
        <v>0</v>
      </c>
      <c r="M11339">
        <v>0.04</v>
      </c>
      <c r="N11339">
        <f t="shared" si="1400"/>
        <v>3.3960531989175591E-3</v>
      </c>
    </row>
    <row r="11340" spans="1:14" x14ac:dyDescent="0.3">
      <c r="A11340">
        <f t="shared" si="1394"/>
        <v>114</v>
      </c>
      <c r="E11340" s="105">
        <f t="shared" si="1395"/>
        <v>0</v>
      </c>
      <c r="I11340" s="105">
        <f t="shared" si="1396"/>
        <v>0</v>
      </c>
      <c r="J11340" s="105">
        <f t="shared" si="1397"/>
        <v>0</v>
      </c>
      <c r="K11340" s="105">
        <f t="shared" si="1398"/>
        <v>0</v>
      </c>
      <c r="L11340" s="105">
        <f t="shared" si="1399"/>
        <v>0</v>
      </c>
      <c r="M11340">
        <v>0.04</v>
      </c>
      <c r="N11340">
        <f t="shared" si="1400"/>
        <v>3.3960531989175591E-3</v>
      </c>
    </row>
    <row r="11341" spans="1:14" x14ac:dyDescent="0.3">
      <c r="A11341">
        <f t="shared" si="1394"/>
        <v>114</v>
      </c>
      <c r="E11341" s="105">
        <f t="shared" si="1395"/>
        <v>0</v>
      </c>
      <c r="I11341" s="105">
        <f t="shared" si="1396"/>
        <v>0</v>
      </c>
      <c r="J11341" s="105">
        <f t="shared" si="1397"/>
        <v>0</v>
      </c>
      <c r="K11341" s="105">
        <f t="shared" si="1398"/>
        <v>0</v>
      </c>
      <c r="L11341" s="105">
        <f t="shared" si="1399"/>
        <v>0</v>
      </c>
      <c r="M11341">
        <v>0.04</v>
      </c>
      <c r="N11341">
        <f t="shared" si="1400"/>
        <v>3.3960531989175591E-3</v>
      </c>
    </row>
    <row r="11342" spans="1:14" x14ac:dyDescent="0.3">
      <c r="A11342">
        <f t="shared" si="1394"/>
        <v>114</v>
      </c>
      <c r="E11342" s="105">
        <f t="shared" si="1395"/>
        <v>0</v>
      </c>
      <c r="I11342" s="105">
        <f t="shared" si="1396"/>
        <v>0</v>
      </c>
      <c r="J11342" s="105">
        <f t="shared" si="1397"/>
        <v>0</v>
      </c>
      <c r="K11342" s="105">
        <f t="shared" si="1398"/>
        <v>0</v>
      </c>
      <c r="L11342" s="105">
        <f t="shared" si="1399"/>
        <v>0</v>
      </c>
      <c r="M11342">
        <v>0.04</v>
      </c>
      <c r="N11342">
        <f t="shared" si="1400"/>
        <v>3.3960531989175591E-3</v>
      </c>
    </row>
    <row r="11343" spans="1:14" x14ac:dyDescent="0.3">
      <c r="A11343">
        <f t="shared" si="1394"/>
        <v>114</v>
      </c>
      <c r="E11343" s="105">
        <f t="shared" si="1395"/>
        <v>0</v>
      </c>
      <c r="I11343" s="105">
        <f t="shared" si="1396"/>
        <v>0</v>
      </c>
      <c r="J11343" s="105">
        <f t="shared" si="1397"/>
        <v>0</v>
      </c>
      <c r="K11343" s="105">
        <f t="shared" si="1398"/>
        <v>0</v>
      </c>
      <c r="L11343" s="105">
        <f t="shared" si="1399"/>
        <v>0</v>
      </c>
      <c r="M11343">
        <v>0.04</v>
      </c>
      <c r="N11343">
        <f t="shared" si="1400"/>
        <v>3.3960531989175591E-3</v>
      </c>
    </row>
    <row r="11344" spans="1:14" x14ac:dyDescent="0.3">
      <c r="A11344">
        <f t="shared" si="1394"/>
        <v>114</v>
      </c>
      <c r="E11344" s="105">
        <f t="shared" si="1395"/>
        <v>0</v>
      </c>
      <c r="I11344" s="105">
        <f t="shared" si="1396"/>
        <v>0</v>
      </c>
      <c r="J11344" s="105">
        <f t="shared" si="1397"/>
        <v>0</v>
      </c>
      <c r="K11344" s="105">
        <f t="shared" si="1398"/>
        <v>0</v>
      </c>
      <c r="L11344" s="105">
        <f t="shared" si="1399"/>
        <v>0</v>
      </c>
      <c r="M11344">
        <v>0.04</v>
      </c>
      <c r="N11344">
        <f t="shared" si="1400"/>
        <v>3.3960531989175591E-3</v>
      </c>
    </row>
    <row r="11345" spans="1:14" x14ac:dyDescent="0.3">
      <c r="A11345">
        <f t="shared" si="1394"/>
        <v>114</v>
      </c>
      <c r="E11345" s="105">
        <f t="shared" si="1395"/>
        <v>0</v>
      </c>
      <c r="I11345" s="105">
        <f t="shared" si="1396"/>
        <v>0</v>
      </c>
      <c r="J11345" s="105">
        <f t="shared" si="1397"/>
        <v>0</v>
      </c>
      <c r="K11345" s="105">
        <f t="shared" si="1398"/>
        <v>0</v>
      </c>
      <c r="L11345" s="105">
        <f t="shared" si="1399"/>
        <v>0</v>
      </c>
      <c r="M11345">
        <v>0.04</v>
      </c>
      <c r="N11345">
        <f t="shared" si="1400"/>
        <v>3.3960531989175591E-3</v>
      </c>
    </row>
    <row r="11346" spans="1:14" x14ac:dyDescent="0.3">
      <c r="A11346">
        <f t="shared" si="1394"/>
        <v>114</v>
      </c>
      <c r="E11346" s="105">
        <f t="shared" si="1395"/>
        <v>0</v>
      </c>
      <c r="I11346" s="105">
        <f t="shared" si="1396"/>
        <v>0</v>
      </c>
      <c r="J11346" s="105">
        <f t="shared" si="1397"/>
        <v>0</v>
      </c>
      <c r="K11346" s="105">
        <f t="shared" si="1398"/>
        <v>0</v>
      </c>
      <c r="L11346" s="105">
        <f t="shared" si="1399"/>
        <v>0</v>
      </c>
      <c r="M11346">
        <v>0.04</v>
      </c>
      <c r="N11346">
        <f t="shared" si="1400"/>
        <v>3.3960531989175591E-3</v>
      </c>
    </row>
    <row r="11347" spans="1:14" x14ac:dyDescent="0.3">
      <c r="A11347">
        <f t="shared" si="1394"/>
        <v>114</v>
      </c>
      <c r="E11347" s="105">
        <f t="shared" si="1395"/>
        <v>0</v>
      </c>
      <c r="I11347" s="105">
        <f t="shared" si="1396"/>
        <v>0</v>
      </c>
      <c r="J11347" s="105">
        <f t="shared" si="1397"/>
        <v>0</v>
      </c>
      <c r="K11347" s="105">
        <f t="shared" si="1398"/>
        <v>0</v>
      </c>
      <c r="L11347" s="105">
        <f t="shared" si="1399"/>
        <v>0</v>
      </c>
      <c r="M11347">
        <v>0.04</v>
      </c>
      <c r="N11347">
        <f t="shared" si="1400"/>
        <v>3.3960531989175591E-3</v>
      </c>
    </row>
    <row r="11348" spans="1:14" x14ac:dyDescent="0.3">
      <c r="A11348">
        <f t="shared" si="1394"/>
        <v>114</v>
      </c>
      <c r="E11348" s="105">
        <f t="shared" si="1395"/>
        <v>0</v>
      </c>
      <c r="I11348" s="105">
        <f t="shared" si="1396"/>
        <v>0</v>
      </c>
      <c r="J11348" s="105">
        <f t="shared" si="1397"/>
        <v>0</v>
      </c>
      <c r="K11348" s="105">
        <f t="shared" si="1398"/>
        <v>0</v>
      </c>
      <c r="L11348" s="105">
        <f t="shared" si="1399"/>
        <v>0</v>
      </c>
      <c r="M11348">
        <v>0.04</v>
      </c>
      <c r="N11348">
        <f t="shared" si="1400"/>
        <v>3.3960531989175591E-3</v>
      </c>
    </row>
    <row r="11349" spans="1:14" x14ac:dyDescent="0.3">
      <c r="A11349">
        <f t="shared" si="1394"/>
        <v>114</v>
      </c>
      <c r="E11349" s="105">
        <f t="shared" si="1395"/>
        <v>0</v>
      </c>
      <c r="I11349" s="105">
        <f t="shared" si="1396"/>
        <v>0</v>
      </c>
      <c r="J11349" s="105">
        <f t="shared" si="1397"/>
        <v>0</v>
      </c>
      <c r="K11349" s="105">
        <f t="shared" si="1398"/>
        <v>0</v>
      </c>
      <c r="L11349" s="105">
        <f t="shared" si="1399"/>
        <v>0</v>
      </c>
      <c r="M11349">
        <v>0.04</v>
      </c>
      <c r="N11349">
        <f t="shared" si="1400"/>
        <v>3.3960531989175591E-3</v>
      </c>
    </row>
    <row r="11350" spans="1:14" x14ac:dyDescent="0.3">
      <c r="A11350">
        <f t="shared" si="1394"/>
        <v>114</v>
      </c>
      <c r="E11350" s="105">
        <f t="shared" si="1395"/>
        <v>0</v>
      </c>
      <c r="I11350" s="105">
        <f t="shared" si="1396"/>
        <v>0</v>
      </c>
      <c r="J11350" s="105">
        <f t="shared" si="1397"/>
        <v>0</v>
      </c>
      <c r="K11350" s="105">
        <f t="shared" si="1398"/>
        <v>0</v>
      </c>
      <c r="L11350" s="105">
        <f t="shared" si="1399"/>
        <v>0</v>
      </c>
      <c r="M11350">
        <v>0.04</v>
      </c>
      <c r="N11350">
        <f t="shared" si="1400"/>
        <v>3.3960531989175591E-3</v>
      </c>
    </row>
    <row r="11351" spans="1:14" x14ac:dyDescent="0.3">
      <c r="A11351">
        <f t="shared" si="1394"/>
        <v>114</v>
      </c>
      <c r="E11351" s="105">
        <f t="shared" si="1395"/>
        <v>0</v>
      </c>
      <c r="I11351" s="105">
        <f t="shared" si="1396"/>
        <v>0</v>
      </c>
      <c r="J11351" s="105">
        <f t="shared" si="1397"/>
        <v>0</v>
      </c>
      <c r="K11351" s="105">
        <f t="shared" si="1398"/>
        <v>0</v>
      </c>
      <c r="L11351" s="105">
        <f t="shared" si="1399"/>
        <v>0</v>
      </c>
      <c r="M11351">
        <v>0.04</v>
      </c>
      <c r="N11351">
        <f t="shared" si="1400"/>
        <v>3.3960531989175591E-3</v>
      </c>
    </row>
    <row r="11352" spans="1:14" x14ac:dyDescent="0.3">
      <c r="A11352">
        <f t="shared" si="1394"/>
        <v>114</v>
      </c>
      <c r="E11352" s="105">
        <f t="shared" si="1395"/>
        <v>0</v>
      </c>
      <c r="I11352" s="105">
        <f t="shared" si="1396"/>
        <v>0</v>
      </c>
      <c r="J11352" s="105">
        <f t="shared" si="1397"/>
        <v>0</v>
      </c>
      <c r="K11352" s="105">
        <f t="shared" si="1398"/>
        <v>0</v>
      </c>
      <c r="L11352" s="105">
        <f t="shared" si="1399"/>
        <v>0</v>
      </c>
      <c r="M11352">
        <v>0.04</v>
      </c>
      <c r="N11352">
        <f t="shared" si="1400"/>
        <v>3.3960531989175591E-3</v>
      </c>
    </row>
    <row r="11353" spans="1:14" x14ac:dyDescent="0.3">
      <c r="A11353">
        <f t="shared" si="1394"/>
        <v>114</v>
      </c>
      <c r="E11353" s="105">
        <f t="shared" si="1395"/>
        <v>0</v>
      </c>
      <c r="I11353" s="105">
        <f t="shared" si="1396"/>
        <v>0</v>
      </c>
      <c r="J11353" s="105">
        <f t="shared" si="1397"/>
        <v>0</v>
      </c>
      <c r="K11353" s="105">
        <f t="shared" si="1398"/>
        <v>0</v>
      </c>
      <c r="L11353" s="105">
        <f t="shared" si="1399"/>
        <v>0</v>
      </c>
      <c r="M11353">
        <v>0.04</v>
      </c>
      <c r="N11353">
        <f t="shared" si="1400"/>
        <v>3.3960531989175591E-3</v>
      </c>
    </row>
    <row r="11354" spans="1:14" x14ac:dyDescent="0.3">
      <c r="A11354">
        <f t="shared" si="1394"/>
        <v>114</v>
      </c>
      <c r="E11354" s="105">
        <f t="shared" si="1395"/>
        <v>0</v>
      </c>
      <c r="I11354" s="105">
        <f t="shared" si="1396"/>
        <v>0</v>
      </c>
      <c r="J11354" s="105">
        <f t="shared" si="1397"/>
        <v>0</v>
      </c>
      <c r="K11354" s="105">
        <f t="shared" si="1398"/>
        <v>0</v>
      </c>
      <c r="L11354" s="105">
        <f t="shared" si="1399"/>
        <v>0</v>
      </c>
      <c r="M11354">
        <v>0.04</v>
      </c>
      <c r="N11354">
        <f t="shared" si="1400"/>
        <v>3.3960531989175591E-3</v>
      </c>
    </row>
    <row r="11355" spans="1:14" x14ac:dyDescent="0.3">
      <c r="A11355">
        <f t="shared" si="1394"/>
        <v>114</v>
      </c>
      <c r="E11355" s="105">
        <f t="shared" si="1395"/>
        <v>0</v>
      </c>
      <c r="I11355" s="105">
        <f t="shared" si="1396"/>
        <v>0</v>
      </c>
      <c r="J11355" s="105">
        <f t="shared" si="1397"/>
        <v>0</v>
      </c>
      <c r="K11355" s="105">
        <f t="shared" si="1398"/>
        <v>0</v>
      </c>
      <c r="L11355" s="105">
        <f t="shared" si="1399"/>
        <v>0</v>
      </c>
      <c r="M11355">
        <v>0.04</v>
      </c>
      <c r="N11355">
        <f t="shared" si="1400"/>
        <v>3.3960531989175591E-3</v>
      </c>
    </row>
    <row r="11356" spans="1:14" x14ac:dyDescent="0.3">
      <c r="A11356">
        <f t="shared" si="1394"/>
        <v>114</v>
      </c>
      <c r="E11356" s="105">
        <f t="shared" si="1395"/>
        <v>0</v>
      </c>
      <c r="I11356" s="105">
        <f t="shared" si="1396"/>
        <v>0</v>
      </c>
      <c r="J11356" s="105">
        <f t="shared" si="1397"/>
        <v>0</v>
      </c>
      <c r="K11356" s="105">
        <f t="shared" si="1398"/>
        <v>0</v>
      </c>
      <c r="L11356" s="105">
        <f t="shared" si="1399"/>
        <v>0</v>
      </c>
      <c r="M11356">
        <v>0.04</v>
      </c>
      <c r="N11356">
        <f t="shared" si="1400"/>
        <v>3.3960531989175591E-3</v>
      </c>
    </row>
    <row r="11357" spans="1:14" x14ac:dyDescent="0.3">
      <c r="A11357">
        <f t="shared" si="1394"/>
        <v>114</v>
      </c>
      <c r="E11357" s="105">
        <f t="shared" si="1395"/>
        <v>0</v>
      </c>
      <c r="I11357" s="105">
        <f t="shared" si="1396"/>
        <v>0</v>
      </c>
      <c r="J11357" s="105">
        <f t="shared" si="1397"/>
        <v>0</v>
      </c>
      <c r="K11357" s="105">
        <f t="shared" si="1398"/>
        <v>0</v>
      </c>
      <c r="L11357" s="105">
        <f t="shared" si="1399"/>
        <v>0</v>
      </c>
      <c r="M11357">
        <v>0.04</v>
      </c>
      <c r="N11357">
        <f t="shared" si="1400"/>
        <v>3.3960531989175591E-3</v>
      </c>
    </row>
    <row r="11358" spans="1:14" x14ac:dyDescent="0.3">
      <c r="A11358">
        <f t="shared" si="1394"/>
        <v>114</v>
      </c>
      <c r="E11358" s="105">
        <f t="shared" si="1395"/>
        <v>0</v>
      </c>
      <c r="I11358" s="105">
        <f t="shared" si="1396"/>
        <v>0</v>
      </c>
      <c r="J11358" s="105">
        <f t="shared" si="1397"/>
        <v>0</v>
      </c>
      <c r="K11358" s="105">
        <f t="shared" si="1398"/>
        <v>0</v>
      </c>
      <c r="L11358" s="105">
        <f t="shared" si="1399"/>
        <v>0</v>
      </c>
      <c r="M11358">
        <v>0.04</v>
      </c>
      <c r="N11358">
        <f t="shared" si="1400"/>
        <v>3.3960531989175591E-3</v>
      </c>
    </row>
    <row r="11359" spans="1:14" x14ac:dyDescent="0.3">
      <c r="A11359">
        <f t="shared" si="1394"/>
        <v>114</v>
      </c>
      <c r="E11359" s="105">
        <f t="shared" si="1395"/>
        <v>0</v>
      </c>
      <c r="I11359" s="105">
        <f t="shared" si="1396"/>
        <v>0</v>
      </c>
      <c r="J11359" s="105">
        <f t="shared" si="1397"/>
        <v>0</v>
      </c>
      <c r="K11359" s="105">
        <f t="shared" si="1398"/>
        <v>0</v>
      </c>
      <c r="L11359" s="105">
        <f t="shared" si="1399"/>
        <v>0</v>
      </c>
      <c r="M11359">
        <v>0.04</v>
      </c>
      <c r="N11359">
        <f t="shared" si="1400"/>
        <v>3.3960531989175591E-3</v>
      </c>
    </row>
    <row r="11360" spans="1:14" x14ac:dyDescent="0.3">
      <c r="A11360">
        <f t="shared" si="1394"/>
        <v>114</v>
      </c>
      <c r="E11360" s="105">
        <f t="shared" si="1395"/>
        <v>0</v>
      </c>
      <c r="I11360" s="105">
        <f t="shared" si="1396"/>
        <v>0</v>
      </c>
      <c r="J11360" s="105">
        <f t="shared" si="1397"/>
        <v>0</v>
      </c>
      <c r="K11360" s="105">
        <f t="shared" si="1398"/>
        <v>0</v>
      </c>
      <c r="L11360" s="105">
        <f t="shared" si="1399"/>
        <v>0</v>
      </c>
      <c r="M11360">
        <v>0.04</v>
      </c>
      <c r="N11360">
        <f t="shared" si="1400"/>
        <v>3.3960531989175591E-3</v>
      </c>
    </row>
    <row r="11361" spans="1:14" x14ac:dyDescent="0.3">
      <c r="A11361">
        <f t="shared" si="1394"/>
        <v>114</v>
      </c>
      <c r="E11361" s="105">
        <f t="shared" si="1395"/>
        <v>0</v>
      </c>
      <c r="I11361" s="105">
        <f t="shared" si="1396"/>
        <v>0</v>
      </c>
      <c r="J11361" s="105">
        <f t="shared" si="1397"/>
        <v>0</v>
      </c>
      <c r="K11361" s="105">
        <f t="shared" si="1398"/>
        <v>0</v>
      </c>
      <c r="L11361" s="105">
        <f t="shared" si="1399"/>
        <v>0</v>
      </c>
      <c r="M11361">
        <v>0.04</v>
      </c>
      <c r="N11361">
        <f t="shared" si="1400"/>
        <v>3.3960531989175591E-3</v>
      </c>
    </row>
    <row r="11362" spans="1:14" x14ac:dyDescent="0.3">
      <c r="A11362">
        <f t="shared" si="1394"/>
        <v>114</v>
      </c>
      <c r="E11362" s="105">
        <f t="shared" si="1395"/>
        <v>0</v>
      </c>
      <c r="I11362" s="105">
        <f t="shared" si="1396"/>
        <v>0</v>
      </c>
      <c r="J11362" s="105">
        <f t="shared" si="1397"/>
        <v>0</v>
      </c>
      <c r="K11362" s="105">
        <f t="shared" si="1398"/>
        <v>0</v>
      </c>
      <c r="L11362" s="105">
        <f t="shared" si="1399"/>
        <v>0</v>
      </c>
      <c r="M11362">
        <v>0.04</v>
      </c>
      <c r="N11362">
        <f t="shared" si="1400"/>
        <v>3.3960531989175591E-3</v>
      </c>
    </row>
    <row r="11363" spans="1:14" x14ac:dyDescent="0.3">
      <c r="A11363">
        <f t="shared" si="1394"/>
        <v>114</v>
      </c>
      <c r="E11363" s="105">
        <f t="shared" si="1395"/>
        <v>0</v>
      </c>
      <c r="I11363" s="105">
        <f t="shared" si="1396"/>
        <v>0</v>
      </c>
      <c r="J11363" s="105">
        <f t="shared" si="1397"/>
        <v>0</v>
      </c>
      <c r="K11363" s="105">
        <f t="shared" si="1398"/>
        <v>0</v>
      </c>
      <c r="L11363" s="105">
        <f t="shared" si="1399"/>
        <v>0</v>
      </c>
      <c r="M11363">
        <v>0.04</v>
      </c>
      <c r="N11363">
        <f t="shared" si="1400"/>
        <v>3.3960531989175591E-3</v>
      </c>
    </row>
    <row r="11364" spans="1:14" x14ac:dyDescent="0.3">
      <c r="A11364">
        <f t="shared" si="1394"/>
        <v>114</v>
      </c>
      <c r="E11364" s="105">
        <f t="shared" si="1395"/>
        <v>0</v>
      </c>
      <c r="I11364" s="105">
        <f t="shared" si="1396"/>
        <v>0</v>
      </c>
      <c r="J11364" s="105">
        <f t="shared" si="1397"/>
        <v>0</v>
      </c>
      <c r="K11364" s="105">
        <f t="shared" si="1398"/>
        <v>0</v>
      </c>
      <c r="L11364" s="105">
        <f t="shared" si="1399"/>
        <v>0</v>
      </c>
      <c r="M11364">
        <v>0.04</v>
      </c>
      <c r="N11364">
        <f t="shared" si="1400"/>
        <v>3.3960531989175591E-3</v>
      </c>
    </row>
    <row r="11365" spans="1:14" x14ac:dyDescent="0.3">
      <c r="A11365">
        <f t="shared" si="1394"/>
        <v>114</v>
      </c>
      <c r="E11365" s="105">
        <f t="shared" si="1395"/>
        <v>0</v>
      </c>
      <c r="I11365" s="105">
        <f t="shared" si="1396"/>
        <v>0</v>
      </c>
      <c r="J11365" s="105">
        <f t="shared" si="1397"/>
        <v>0</v>
      </c>
      <c r="K11365" s="105">
        <f t="shared" si="1398"/>
        <v>0</v>
      </c>
      <c r="L11365" s="105">
        <f t="shared" si="1399"/>
        <v>0</v>
      </c>
      <c r="M11365">
        <v>0.04</v>
      </c>
      <c r="N11365">
        <f t="shared" si="1400"/>
        <v>3.3960531989175591E-3</v>
      </c>
    </row>
    <row r="11366" spans="1:14" x14ac:dyDescent="0.3">
      <c r="A11366">
        <f t="shared" si="1394"/>
        <v>114</v>
      </c>
      <c r="E11366" s="105">
        <f t="shared" si="1395"/>
        <v>0</v>
      </c>
      <c r="I11366" s="105">
        <f t="shared" si="1396"/>
        <v>0</v>
      </c>
      <c r="J11366" s="105">
        <f t="shared" si="1397"/>
        <v>0</v>
      </c>
      <c r="K11366" s="105">
        <f t="shared" si="1398"/>
        <v>0</v>
      </c>
      <c r="L11366" s="105">
        <f t="shared" si="1399"/>
        <v>0</v>
      </c>
      <c r="M11366">
        <v>0.04</v>
      </c>
      <c r="N11366">
        <f t="shared" si="1400"/>
        <v>3.3960531989175591E-3</v>
      </c>
    </row>
    <row r="11367" spans="1:14" x14ac:dyDescent="0.3">
      <c r="A11367">
        <f t="shared" ref="A11367:A11430" si="1401">IF(COUNTIF(A11267:A11366,A11366)=100, A11366+1,A11366)</f>
        <v>114</v>
      </c>
      <c r="E11367" s="105">
        <f t="shared" ref="E11367:E11430" si="1402">MAX(0, E11267-K11267-L11267)</f>
        <v>0</v>
      </c>
      <c r="I11367" s="105">
        <f t="shared" ref="I11367:I11430" si="1403">IF(E11367&lt;I11267,J11367 + E11367, I11267)</f>
        <v>0</v>
      </c>
      <c r="J11367" s="105">
        <f t="shared" si="1397"/>
        <v>0</v>
      </c>
      <c r="K11367" s="105">
        <f t="shared" si="1398"/>
        <v>0</v>
      </c>
      <c r="L11367" s="105">
        <f t="shared" si="1399"/>
        <v>0</v>
      </c>
      <c r="M11367">
        <v>0.04</v>
      </c>
      <c r="N11367">
        <f t="shared" si="1400"/>
        <v>3.3960531989175591E-3</v>
      </c>
    </row>
    <row r="11368" spans="1:14" x14ac:dyDescent="0.3">
      <c r="A11368">
        <f t="shared" si="1401"/>
        <v>114</v>
      </c>
      <c r="E11368" s="105">
        <f t="shared" si="1402"/>
        <v>0</v>
      </c>
      <c r="I11368" s="105">
        <f t="shared" si="1403"/>
        <v>0</v>
      </c>
      <c r="J11368" s="105">
        <f t="shared" si="1397"/>
        <v>0</v>
      </c>
      <c r="K11368" s="105">
        <f t="shared" si="1398"/>
        <v>0</v>
      </c>
      <c r="L11368" s="105">
        <f t="shared" si="1399"/>
        <v>0</v>
      </c>
      <c r="M11368">
        <v>0.04</v>
      </c>
      <c r="N11368">
        <f t="shared" si="1400"/>
        <v>3.3960531989175591E-3</v>
      </c>
    </row>
    <row r="11369" spans="1:14" x14ac:dyDescent="0.3">
      <c r="A11369">
        <f t="shared" si="1401"/>
        <v>114</v>
      </c>
      <c r="E11369" s="105">
        <f t="shared" si="1402"/>
        <v>0</v>
      </c>
      <c r="I11369" s="105">
        <f t="shared" si="1403"/>
        <v>0</v>
      </c>
      <c r="J11369" s="105">
        <f t="shared" si="1397"/>
        <v>0</v>
      </c>
      <c r="K11369" s="105">
        <f t="shared" si="1398"/>
        <v>0</v>
      </c>
      <c r="L11369" s="105">
        <f t="shared" si="1399"/>
        <v>0</v>
      </c>
      <c r="M11369">
        <v>0.04</v>
      </c>
      <c r="N11369">
        <f t="shared" si="1400"/>
        <v>3.3960531989175591E-3</v>
      </c>
    </row>
    <row r="11370" spans="1:14" x14ac:dyDescent="0.3">
      <c r="A11370">
        <f t="shared" si="1401"/>
        <v>114</v>
      </c>
      <c r="E11370" s="105">
        <f t="shared" si="1402"/>
        <v>0</v>
      </c>
      <c r="I11370" s="105">
        <f t="shared" si="1403"/>
        <v>0</v>
      </c>
      <c r="J11370" s="105">
        <f t="shared" si="1397"/>
        <v>0</v>
      </c>
      <c r="K11370" s="105">
        <f t="shared" si="1398"/>
        <v>0</v>
      </c>
      <c r="L11370" s="105">
        <f t="shared" si="1399"/>
        <v>0</v>
      </c>
      <c r="M11370">
        <v>0.04</v>
      </c>
      <c r="N11370">
        <f t="shared" si="1400"/>
        <v>3.3960531989175591E-3</v>
      </c>
    </row>
    <row r="11371" spans="1:14" x14ac:dyDescent="0.3">
      <c r="A11371">
        <f t="shared" si="1401"/>
        <v>114</v>
      </c>
      <c r="E11371" s="105">
        <f t="shared" si="1402"/>
        <v>0</v>
      </c>
      <c r="I11371" s="105">
        <f t="shared" si="1403"/>
        <v>0</v>
      </c>
      <c r="J11371" s="105">
        <f t="shared" si="1397"/>
        <v>0</v>
      </c>
      <c r="K11371" s="105">
        <f t="shared" si="1398"/>
        <v>0</v>
      </c>
      <c r="L11371" s="105">
        <f t="shared" si="1399"/>
        <v>0</v>
      </c>
      <c r="M11371">
        <v>0.04</v>
      </c>
      <c r="N11371">
        <f t="shared" si="1400"/>
        <v>3.3960531989175591E-3</v>
      </c>
    </row>
    <row r="11372" spans="1:14" x14ac:dyDescent="0.3">
      <c r="A11372">
        <f t="shared" si="1401"/>
        <v>114</v>
      </c>
      <c r="E11372" s="105">
        <f t="shared" si="1402"/>
        <v>0</v>
      </c>
      <c r="I11372" s="105">
        <f t="shared" si="1403"/>
        <v>0</v>
      </c>
      <c r="J11372" s="105">
        <f t="shared" si="1397"/>
        <v>0</v>
      </c>
      <c r="K11372" s="105">
        <f t="shared" si="1398"/>
        <v>0</v>
      </c>
      <c r="L11372" s="105">
        <f t="shared" si="1399"/>
        <v>0</v>
      </c>
      <c r="M11372">
        <v>0.04</v>
      </c>
      <c r="N11372">
        <f t="shared" si="1400"/>
        <v>3.3960531989175591E-3</v>
      </c>
    </row>
    <row r="11373" spans="1:14" x14ac:dyDescent="0.3">
      <c r="A11373">
        <f t="shared" si="1401"/>
        <v>114</v>
      </c>
      <c r="E11373" s="105">
        <f t="shared" si="1402"/>
        <v>0</v>
      </c>
      <c r="I11373" s="105">
        <f t="shared" si="1403"/>
        <v>0</v>
      </c>
      <c r="J11373" s="105">
        <f t="shared" si="1397"/>
        <v>0</v>
      </c>
      <c r="K11373" s="105">
        <f t="shared" si="1398"/>
        <v>0</v>
      </c>
      <c r="L11373" s="105">
        <f t="shared" si="1399"/>
        <v>0</v>
      </c>
      <c r="M11373">
        <v>0.04</v>
      </c>
      <c r="N11373">
        <f t="shared" si="1400"/>
        <v>3.3960531989175591E-3</v>
      </c>
    </row>
    <row r="11374" spans="1:14" x14ac:dyDescent="0.3">
      <c r="A11374">
        <f t="shared" si="1401"/>
        <v>114</v>
      </c>
      <c r="E11374" s="105">
        <f t="shared" si="1402"/>
        <v>0</v>
      </c>
      <c r="I11374" s="105">
        <f t="shared" si="1403"/>
        <v>0</v>
      </c>
      <c r="J11374" s="105">
        <f t="shared" si="1397"/>
        <v>0</v>
      </c>
      <c r="K11374" s="105">
        <f t="shared" si="1398"/>
        <v>0</v>
      </c>
      <c r="L11374" s="105">
        <f t="shared" si="1399"/>
        <v>0</v>
      </c>
      <c r="M11374">
        <v>0.04</v>
      </c>
      <c r="N11374">
        <f t="shared" si="1400"/>
        <v>3.3960531989175591E-3</v>
      </c>
    </row>
    <row r="11375" spans="1:14" x14ac:dyDescent="0.3">
      <c r="A11375">
        <f t="shared" si="1401"/>
        <v>114</v>
      </c>
      <c r="E11375" s="105">
        <f t="shared" si="1402"/>
        <v>0</v>
      </c>
      <c r="I11375" s="105">
        <f t="shared" si="1403"/>
        <v>0</v>
      </c>
      <c r="J11375" s="105">
        <f t="shared" si="1397"/>
        <v>0</v>
      </c>
      <c r="K11375" s="105">
        <f t="shared" si="1398"/>
        <v>0</v>
      </c>
      <c r="L11375" s="105">
        <f t="shared" si="1399"/>
        <v>0</v>
      </c>
      <c r="M11375">
        <v>0.04</v>
      </c>
      <c r="N11375">
        <f t="shared" si="1400"/>
        <v>3.3960531989175591E-3</v>
      </c>
    </row>
    <row r="11376" spans="1:14" x14ac:dyDescent="0.3">
      <c r="A11376">
        <f t="shared" si="1401"/>
        <v>114</v>
      </c>
      <c r="E11376" s="105">
        <f t="shared" si="1402"/>
        <v>0</v>
      </c>
      <c r="I11376" s="105">
        <f t="shared" si="1403"/>
        <v>0</v>
      </c>
      <c r="J11376" s="105">
        <f t="shared" si="1397"/>
        <v>0</v>
      </c>
      <c r="K11376" s="105">
        <f t="shared" si="1398"/>
        <v>0</v>
      </c>
      <c r="L11376" s="105">
        <f t="shared" si="1399"/>
        <v>0</v>
      </c>
      <c r="M11376">
        <v>0.04</v>
      </c>
      <c r="N11376">
        <f t="shared" si="1400"/>
        <v>3.3960531989175591E-3</v>
      </c>
    </row>
    <row r="11377" spans="1:14" x14ac:dyDescent="0.3">
      <c r="A11377">
        <f t="shared" si="1401"/>
        <v>114</v>
      </c>
      <c r="E11377" s="105">
        <f t="shared" si="1402"/>
        <v>0</v>
      </c>
      <c r="I11377" s="105">
        <f t="shared" si="1403"/>
        <v>0</v>
      </c>
      <c r="J11377" s="105">
        <f t="shared" si="1397"/>
        <v>0</v>
      </c>
      <c r="K11377" s="105">
        <f t="shared" si="1398"/>
        <v>0</v>
      </c>
      <c r="L11377" s="105">
        <f t="shared" si="1399"/>
        <v>0</v>
      </c>
      <c r="M11377">
        <v>0.04</v>
      </c>
      <c r="N11377">
        <f t="shared" si="1400"/>
        <v>3.3960531989175591E-3</v>
      </c>
    </row>
    <row r="11378" spans="1:14" x14ac:dyDescent="0.3">
      <c r="A11378">
        <f t="shared" si="1401"/>
        <v>114</v>
      </c>
      <c r="E11378" s="105">
        <f t="shared" si="1402"/>
        <v>0</v>
      </c>
      <c r="I11378" s="105">
        <f t="shared" si="1403"/>
        <v>0</v>
      </c>
      <c r="J11378" s="105">
        <f t="shared" si="1397"/>
        <v>0</v>
      </c>
      <c r="K11378" s="105">
        <f t="shared" si="1398"/>
        <v>0</v>
      </c>
      <c r="L11378" s="105">
        <f t="shared" si="1399"/>
        <v>0</v>
      </c>
      <c r="M11378">
        <v>0.04</v>
      </c>
      <c r="N11378">
        <f t="shared" si="1400"/>
        <v>3.3960531989175591E-3</v>
      </c>
    </row>
    <row r="11379" spans="1:14" x14ac:dyDescent="0.3">
      <c r="A11379">
        <f t="shared" si="1401"/>
        <v>114</v>
      </c>
      <c r="E11379" s="105">
        <f t="shared" si="1402"/>
        <v>0</v>
      </c>
      <c r="I11379" s="105">
        <f t="shared" si="1403"/>
        <v>0</v>
      </c>
      <c r="J11379" s="105">
        <f t="shared" si="1397"/>
        <v>0</v>
      </c>
      <c r="K11379" s="105">
        <f t="shared" si="1398"/>
        <v>0</v>
      </c>
      <c r="L11379" s="105">
        <f t="shared" si="1399"/>
        <v>0</v>
      </c>
      <c r="M11379">
        <v>0.04</v>
      </c>
      <c r="N11379">
        <f t="shared" si="1400"/>
        <v>3.3960531989175591E-3</v>
      </c>
    </row>
    <row r="11380" spans="1:14" x14ac:dyDescent="0.3">
      <c r="A11380">
        <f t="shared" si="1401"/>
        <v>114</v>
      </c>
      <c r="E11380" s="105">
        <f t="shared" si="1402"/>
        <v>0</v>
      </c>
      <c r="I11380" s="105">
        <f t="shared" si="1403"/>
        <v>0</v>
      </c>
      <c r="J11380" s="105">
        <f t="shared" si="1397"/>
        <v>0</v>
      </c>
      <c r="K11380" s="105">
        <f t="shared" si="1398"/>
        <v>0</v>
      </c>
      <c r="L11380" s="105">
        <f t="shared" si="1399"/>
        <v>0</v>
      </c>
      <c r="M11380">
        <v>0.04</v>
      </c>
      <c r="N11380">
        <f t="shared" si="1400"/>
        <v>3.3960531989175591E-3</v>
      </c>
    </row>
    <row r="11381" spans="1:14" x14ac:dyDescent="0.3">
      <c r="A11381">
        <f t="shared" si="1401"/>
        <v>114</v>
      </c>
      <c r="E11381" s="105">
        <f t="shared" si="1402"/>
        <v>0</v>
      </c>
      <c r="I11381" s="105">
        <f t="shared" si="1403"/>
        <v>0</v>
      </c>
      <c r="J11381" s="105">
        <f t="shared" si="1397"/>
        <v>0</v>
      </c>
      <c r="K11381" s="105">
        <f t="shared" si="1398"/>
        <v>0</v>
      </c>
      <c r="L11381" s="105">
        <f t="shared" si="1399"/>
        <v>0</v>
      </c>
      <c r="M11381">
        <v>0.04</v>
      </c>
      <c r="N11381">
        <f t="shared" si="1400"/>
        <v>3.3960531989175591E-3</v>
      </c>
    </row>
    <row r="11382" spans="1:14" x14ac:dyDescent="0.3">
      <c r="A11382">
        <f t="shared" si="1401"/>
        <v>114</v>
      </c>
      <c r="E11382" s="105">
        <f t="shared" si="1402"/>
        <v>0</v>
      </c>
      <c r="I11382" s="105">
        <f t="shared" si="1403"/>
        <v>0</v>
      </c>
      <c r="J11382" s="105">
        <f t="shared" si="1397"/>
        <v>0</v>
      </c>
      <c r="K11382" s="105">
        <f t="shared" si="1398"/>
        <v>0</v>
      </c>
      <c r="L11382" s="105">
        <f t="shared" si="1399"/>
        <v>0</v>
      </c>
      <c r="M11382">
        <v>0.04</v>
      </c>
      <c r="N11382">
        <f t="shared" si="1400"/>
        <v>3.3960531989175591E-3</v>
      </c>
    </row>
    <row r="11383" spans="1:14" x14ac:dyDescent="0.3">
      <c r="A11383">
        <f t="shared" si="1401"/>
        <v>114</v>
      </c>
      <c r="E11383" s="105">
        <f t="shared" si="1402"/>
        <v>0</v>
      </c>
      <c r="I11383" s="105">
        <f t="shared" si="1403"/>
        <v>0</v>
      </c>
      <c r="J11383" s="105">
        <f t="shared" si="1397"/>
        <v>0</v>
      </c>
      <c r="K11383" s="105">
        <f t="shared" si="1398"/>
        <v>0</v>
      </c>
      <c r="L11383" s="105">
        <f t="shared" si="1399"/>
        <v>0</v>
      </c>
      <c r="M11383">
        <v>0.04</v>
      </c>
      <c r="N11383">
        <f t="shared" si="1400"/>
        <v>3.3960531989175591E-3</v>
      </c>
    </row>
    <row r="11384" spans="1:14" x14ac:dyDescent="0.3">
      <c r="A11384">
        <f t="shared" si="1401"/>
        <v>114</v>
      </c>
      <c r="E11384" s="105">
        <f t="shared" si="1402"/>
        <v>0</v>
      </c>
      <c r="I11384" s="105">
        <f t="shared" si="1403"/>
        <v>0</v>
      </c>
      <c r="J11384" s="105">
        <f t="shared" si="1397"/>
        <v>0</v>
      </c>
      <c r="K11384" s="105">
        <f t="shared" si="1398"/>
        <v>0</v>
      </c>
      <c r="L11384" s="105">
        <f t="shared" si="1399"/>
        <v>0</v>
      </c>
      <c r="M11384">
        <v>0.04</v>
      </c>
      <c r="N11384">
        <f t="shared" si="1400"/>
        <v>3.3960531989175591E-3</v>
      </c>
    </row>
    <row r="11385" spans="1:14" x14ac:dyDescent="0.3">
      <c r="A11385">
        <f t="shared" si="1401"/>
        <v>114</v>
      </c>
      <c r="E11385" s="105">
        <f t="shared" si="1402"/>
        <v>0</v>
      </c>
      <c r="I11385" s="105">
        <f t="shared" si="1403"/>
        <v>0</v>
      </c>
      <c r="J11385" s="105">
        <f t="shared" si="1397"/>
        <v>0</v>
      </c>
      <c r="K11385" s="105">
        <f t="shared" si="1398"/>
        <v>0</v>
      </c>
      <c r="L11385" s="105">
        <f t="shared" si="1399"/>
        <v>0</v>
      </c>
      <c r="M11385">
        <v>0.04</v>
      </c>
      <c r="N11385">
        <f t="shared" si="1400"/>
        <v>3.3960531989175591E-3</v>
      </c>
    </row>
    <row r="11386" spans="1:14" x14ac:dyDescent="0.3">
      <c r="A11386">
        <f t="shared" si="1401"/>
        <v>114</v>
      </c>
      <c r="E11386" s="105">
        <f t="shared" si="1402"/>
        <v>0</v>
      </c>
      <c r="I11386" s="105">
        <f t="shared" si="1403"/>
        <v>0</v>
      </c>
      <c r="J11386" s="105">
        <f t="shared" si="1397"/>
        <v>0</v>
      </c>
      <c r="K11386" s="105">
        <f t="shared" si="1398"/>
        <v>0</v>
      </c>
      <c r="L11386" s="105">
        <f t="shared" si="1399"/>
        <v>0</v>
      </c>
      <c r="M11386">
        <v>0.04</v>
      </c>
      <c r="N11386">
        <f t="shared" si="1400"/>
        <v>3.3960531989175591E-3</v>
      </c>
    </row>
    <row r="11387" spans="1:14" x14ac:dyDescent="0.3">
      <c r="A11387">
        <f t="shared" si="1401"/>
        <v>114</v>
      </c>
      <c r="E11387" s="105">
        <f t="shared" si="1402"/>
        <v>0</v>
      </c>
      <c r="I11387" s="105">
        <f t="shared" si="1403"/>
        <v>0</v>
      </c>
      <c r="J11387" s="105">
        <f t="shared" si="1397"/>
        <v>0</v>
      </c>
      <c r="K11387" s="105">
        <f t="shared" si="1398"/>
        <v>0</v>
      </c>
      <c r="L11387" s="105">
        <f t="shared" si="1399"/>
        <v>0</v>
      </c>
      <c r="M11387">
        <v>0.04</v>
      </c>
      <c r="N11387">
        <f t="shared" si="1400"/>
        <v>3.3960531989175591E-3</v>
      </c>
    </row>
    <row r="11388" spans="1:14" x14ac:dyDescent="0.3">
      <c r="A11388">
        <f t="shared" si="1401"/>
        <v>114</v>
      </c>
      <c r="E11388" s="105">
        <f t="shared" si="1402"/>
        <v>0</v>
      </c>
      <c r="I11388" s="105">
        <f t="shared" si="1403"/>
        <v>0</v>
      </c>
      <c r="J11388" s="105">
        <f t="shared" si="1397"/>
        <v>0</v>
      </c>
      <c r="K11388" s="105">
        <f t="shared" si="1398"/>
        <v>0</v>
      </c>
      <c r="L11388" s="105">
        <f t="shared" si="1399"/>
        <v>0</v>
      </c>
      <c r="M11388">
        <v>0.04</v>
      </c>
      <c r="N11388">
        <f t="shared" si="1400"/>
        <v>3.3960531989175591E-3</v>
      </c>
    </row>
    <row r="11389" spans="1:14" x14ac:dyDescent="0.3">
      <c r="A11389">
        <f t="shared" si="1401"/>
        <v>114</v>
      </c>
      <c r="E11389" s="105">
        <f t="shared" si="1402"/>
        <v>0</v>
      </c>
      <c r="I11389" s="105">
        <f t="shared" si="1403"/>
        <v>0</v>
      </c>
      <c r="J11389" s="105">
        <f t="shared" si="1397"/>
        <v>0</v>
      </c>
      <c r="K11389" s="105">
        <f t="shared" si="1398"/>
        <v>0</v>
      </c>
      <c r="L11389" s="105">
        <f t="shared" si="1399"/>
        <v>0</v>
      </c>
      <c r="M11389">
        <v>0.04</v>
      </c>
      <c r="N11389">
        <f t="shared" si="1400"/>
        <v>3.3960531989175591E-3</v>
      </c>
    </row>
    <row r="11390" spans="1:14" x14ac:dyDescent="0.3">
      <c r="A11390">
        <f t="shared" si="1401"/>
        <v>114</v>
      </c>
      <c r="E11390" s="105">
        <f t="shared" si="1402"/>
        <v>0</v>
      </c>
      <c r="I11390" s="105">
        <f t="shared" si="1403"/>
        <v>0</v>
      </c>
      <c r="J11390" s="105">
        <f t="shared" si="1397"/>
        <v>0</v>
      </c>
      <c r="K11390" s="105">
        <f t="shared" si="1398"/>
        <v>0</v>
      </c>
      <c r="L11390" s="105">
        <f t="shared" si="1399"/>
        <v>0</v>
      </c>
      <c r="M11390">
        <v>0.04</v>
      </c>
      <c r="N11390">
        <f t="shared" si="1400"/>
        <v>3.3960531989175591E-3</v>
      </c>
    </row>
    <row r="11391" spans="1:14" x14ac:dyDescent="0.3">
      <c r="A11391">
        <f t="shared" si="1401"/>
        <v>114</v>
      </c>
      <c r="E11391" s="105">
        <f t="shared" si="1402"/>
        <v>0</v>
      </c>
      <c r="I11391" s="105">
        <f t="shared" si="1403"/>
        <v>0</v>
      </c>
      <c r="J11391" s="105">
        <f t="shared" si="1397"/>
        <v>0</v>
      </c>
      <c r="K11391" s="105">
        <f t="shared" si="1398"/>
        <v>0</v>
      </c>
      <c r="L11391" s="105">
        <f t="shared" si="1399"/>
        <v>0</v>
      </c>
      <c r="M11391">
        <v>0.04</v>
      </c>
      <c r="N11391">
        <f t="shared" si="1400"/>
        <v>3.3960531989175591E-3</v>
      </c>
    </row>
    <row r="11392" spans="1:14" x14ac:dyDescent="0.3">
      <c r="A11392">
        <f t="shared" si="1401"/>
        <v>114</v>
      </c>
      <c r="E11392" s="105">
        <f t="shared" si="1402"/>
        <v>0</v>
      </c>
      <c r="I11392" s="105">
        <f t="shared" si="1403"/>
        <v>0</v>
      </c>
      <c r="J11392" s="105">
        <f t="shared" si="1397"/>
        <v>0</v>
      </c>
      <c r="K11392" s="105">
        <f t="shared" si="1398"/>
        <v>0</v>
      </c>
      <c r="L11392" s="105">
        <f t="shared" si="1399"/>
        <v>0</v>
      </c>
      <c r="M11392">
        <v>0.04</v>
      </c>
      <c r="N11392">
        <f t="shared" si="1400"/>
        <v>3.3960531989175591E-3</v>
      </c>
    </row>
    <row r="11393" spans="1:15" x14ac:dyDescent="0.3">
      <c r="A11393">
        <f t="shared" si="1401"/>
        <v>114</v>
      </c>
      <c r="E11393" s="105">
        <f t="shared" si="1402"/>
        <v>0</v>
      </c>
      <c r="I11393" s="105">
        <f t="shared" si="1403"/>
        <v>0</v>
      </c>
      <c r="J11393" s="105">
        <f t="shared" si="1397"/>
        <v>0</v>
      </c>
      <c r="K11393" s="105">
        <f t="shared" si="1398"/>
        <v>0</v>
      </c>
      <c r="L11393" s="105">
        <f t="shared" si="1399"/>
        <v>0</v>
      </c>
      <c r="M11393">
        <v>0.04</v>
      </c>
      <c r="N11393">
        <f t="shared" si="1400"/>
        <v>3.3960531989175591E-3</v>
      </c>
    </row>
    <row r="11394" spans="1:15" x14ac:dyDescent="0.3">
      <c r="A11394">
        <f t="shared" si="1401"/>
        <v>114</v>
      </c>
      <c r="E11394" s="105">
        <f t="shared" si="1402"/>
        <v>0</v>
      </c>
      <c r="I11394" s="105">
        <f t="shared" si="1403"/>
        <v>0</v>
      </c>
      <c r="J11394" s="105">
        <f t="shared" si="1397"/>
        <v>0</v>
      </c>
      <c r="K11394" s="105">
        <f t="shared" si="1398"/>
        <v>0</v>
      </c>
      <c r="L11394" s="105">
        <f t="shared" si="1399"/>
        <v>0</v>
      </c>
      <c r="M11394">
        <v>0.04</v>
      </c>
      <c r="N11394">
        <f t="shared" si="1400"/>
        <v>3.3960531989175591E-3</v>
      </c>
    </row>
    <row r="11395" spans="1:15" x14ac:dyDescent="0.3">
      <c r="A11395">
        <f t="shared" si="1401"/>
        <v>114</v>
      </c>
      <c r="E11395" s="105">
        <f t="shared" si="1402"/>
        <v>0</v>
      </c>
      <c r="I11395" s="105">
        <f t="shared" si="1403"/>
        <v>0</v>
      </c>
      <c r="J11395" s="105">
        <f t="shared" ref="J11395:J11458" si="1404">E11395*($H$2/12)</f>
        <v>0</v>
      </c>
      <c r="K11395" s="105">
        <f t="shared" ref="K11395:K11458" si="1405">I11395-J11395</f>
        <v>0</v>
      </c>
      <c r="L11395" s="105">
        <f t="shared" ref="L11395:L11458" si="1406">N11395*(E11395-K11395)</f>
        <v>0</v>
      </c>
      <c r="M11395">
        <v>0.04</v>
      </c>
      <c r="N11395">
        <f t="shared" ref="N11395:N11458" si="1407">1-(POWER(1-M11395,(1/12)))</f>
        <v>3.3960531989175591E-3</v>
      </c>
    </row>
    <row r="11396" spans="1:15" x14ac:dyDescent="0.3">
      <c r="A11396">
        <f t="shared" si="1401"/>
        <v>114</v>
      </c>
      <c r="E11396" s="105">
        <f t="shared" si="1402"/>
        <v>0</v>
      </c>
      <c r="I11396" s="105">
        <f t="shared" si="1403"/>
        <v>0</v>
      </c>
      <c r="J11396" s="105">
        <f t="shared" si="1404"/>
        <v>0</v>
      </c>
      <c r="K11396" s="105">
        <f t="shared" si="1405"/>
        <v>0</v>
      </c>
      <c r="L11396" s="105">
        <f t="shared" si="1406"/>
        <v>0</v>
      </c>
      <c r="M11396">
        <v>0.04</v>
      </c>
      <c r="N11396">
        <f t="shared" si="1407"/>
        <v>3.3960531989175591E-3</v>
      </c>
    </row>
    <row r="11397" spans="1:15" x14ac:dyDescent="0.3">
      <c r="A11397">
        <f t="shared" si="1401"/>
        <v>114</v>
      </c>
      <c r="E11397" s="105">
        <f t="shared" si="1402"/>
        <v>0</v>
      </c>
      <c r="I11397" s="105">
        <f t="shared" si="1403"/>
        <v>0</v>
      </c>
      <c r="J11397" s="105">
        <f t="shared" si="1404"/>
        <v>0</v>
      </c>
      <c r="K11397" s="105">
        <f t="shared" si="1405"/>
        <v>0</v>
      </c>
      <c r="L11397" s="105">
        <f t="shared" si="1406"/>
        <v>0</v>
      </c>
      <c r="M11397">
        <v>0.04</v>
      </c>
      <c r="N11397">
        <f t="shared" si="1407"/>
        <v>3.3960531989175591E-3</v>
      </c>
    </row>
    <row r="11398" spans="1:15" x14ac:dyDescent="0.3">
      <c r="A11398">
        <f t="shared" si="1401"/>
        <v>114</v>
      </c>
      <c r="E11398" s="105">
        <f t="shared" si="1402"/>
        <v>0</v>
      </c>
      <c r="I11398" s="105">
        <f t="shared" si="1403"/>
        <v>0</v>
      </c>
      <c r="J11398" s="105">
        <f t="shared" si="1404"/>
        <v>0</v>
      </c>
      <c r="K11398" s="105">
        <f t="shared" si="1405"/>
        <v>0</v>
      </c>
      <c r="L11398" s="105">
        <f t="shared" si="1406"/>
        <v>0</v>
      </c>
      <c r="M11398">
        <v>0.04</v>
      </c>
      <c r="N11398">
        <f t="shared" si="1407"/>
        <v>3.3960531989175591E-3</v>
      </c>
    </row>
    <row r="11399" spans="1:15" x14ac:dyDescent="0.3">
      <c r="A11399">
        <f t="shared" si="1401"/>
        <v>114</v>
      </c>
      <c r="E11399" s="105">
        <f t="shared" si="1402"/>
        <v>0</v>
      </c>
      <c r="I11399" s="105">
        <f t="shared" si="1403"/>
        <v>0</v>
      </c>
      <c r="J11399" s="105">
        <f t="shared" si="1404"/>
        <v>0</v>
      </c>
      <c r="K11399" s="105">
        <f t="shared" si="1405"/>
        <v>0</v>
      </c>
      <c r="L11399" s="105">
        <f t="shared" si="1406"/>
        <v>0</v>
      </c>
      <c r="M11399">
        <v>0.04</v>
      </c>
      <c r="N11399">
        <f t="shared" si="1407"/>
        <v>3.3960531989175591E-3</v>
      </c>
    </row>
    <row r="11400" spans="1:15" x14ac:dyDescent="0.3">
      <c r="A11400">
        <f t="shared" si="1401"/>
        <v>114</v>
      </c>
      <c r="E11400" s="105">
        <f t="shared" si="1402"/>
        <v>0</v>
      </c>
      <c r="I11400" s="105">
        <f t="shared" si="1403"/>
        <v>0</v>
      </c>
      <c r="J11400" s="105">
        <f t="shared" si="1404"/>
        <v>0</v>
      </c>
      <c r="K11400" s="105">
        <f t="shared" si="1405"/>
        <v>0</v>
      </c>
      <c r="L11400" s="105">
        <f t="shared" si="1406"/>
        <v>0</v>
      </c>
      <c r="M11400">
        <v>0.04</v>
      </c>
      <c r="N11400">
        <f t="shared" si="1407"/>
        <v>3.3960531989175591E-3</v>
      </c>
    </row>
    <row r="11401" spans="1:15" x14ac:dyDescent="0.3">
      <c r="A11401">
        <f t="shared" si="1401"/>
        <v>114</v>
      </c>
      <c r="E11401" s="105">
        <f t="shared" si="1402"/>
        <v>0</v>
      </c>
      <c r="I11401" s="105">
        <f t="shared" si="1403"/>
        <v>0</v>
      </c>
      <c r="J11401" s="105">
        <f t="shared" si="1404"/>
        <v>0</v>
      </c>
      <c r="K11401" s="105">
        <f t="shared" si="1405"/>
        <v>0</v>
      </c>
      <c r="L11401" s="105">
        <f t="shared" si="1406"/>
        <v>0</v>
      </c>
      <c r="M11401">
        <v>0.04</v>
      </c>
      <c r="N11401">
        <f t="shared" si="1407"/>
        <v>3.3960531989175591E-3</v>
      </c>
      <c r="O11401" s="105" t="e">
        <f t="shared" ref="O11401" si="1408">SUM(I11302:I11401)</f>
        <v>#REF!</v>
      </c>
    </row>
    <row r="11402" spans="1:15" x14ac:dyDescent="0.3">
      <c r="A11402">
        <f t="shared" si="1401"/>
        <v>115</v>
      </c>
      <c r="E11402" s="105" t="e">
        <f t="shared" si="1402"/>
        <v>#REF!</v>
      </c>
      <c r="I11402" s="105" t="e">
        <f t="shared" si="1403"/>
        <v>#REF!</v>
      </c>
      <c r="J11402" s="105" t="e">
        <f t="shared" si="1404"/>
        <v>#REF!</v>
      </c>
      <c r="K11402" s="105" t="e">
        <f t="shared" si="1405"/>
        <v>#REF!</v>
      </c>
      <c r="L11402" s="105" t="e">
        <f t="shared" si="1406"/>
        <v>#REF!</v>
      </c>
      <c r="M11402">
        <v>0.04</v>
      </c>
      <c r="N11402">
        <f t="shared" si="1407"/>
        <v>3.3960531989175591E-3</v>
      </c>
    </row>
    <row r="11403" spans="1:15" x14ac:dyDescent="0.3">
      <c r="A11403">
        <f t="shared" si="1401"/>
        <v>115</v>
      </c>
      <c r="E11403" s="105" t="e">
        <f t="shared" si="1402"/>
        <v>#REF!</v>
      </c>
      <c r="I11403" s="105" t="e">
        <f t="shared" si="1403"/>
        <v>#REF!</v>
      </c>
      <c r="J11403" s="105" t="e">
        <f t="shared" si="1404"/>
        <v>#REF!</v>
      </c>
      <c r="K11403" s="105" t="e">
        <f t="shared" si="1405"/>
        <v>#REF!</v>
      </c>
      <c r="L11403" s="105" t="e">
        <f t="shared" si="1406"/>
        <v>#REF!</v>
      </c>
      <c r="M11403">
        <v>0.04</v>
      </c>
      <c r="N11403">
        <f t="shared" si="1407"/>
        <v>3.3960531989175591E-3</v>
      </c>
    </row>
    <row r="11404" spans="1:15" x14ac:dyDescent="0.3">
      <c r="A11404">
        <f t="shared" si="1401"/>
        <v>115</v>
      </c>
      <c r="E11404" s="105" t="e">
        <f t="shared" si="1402"/>
        <v>#REF!</v>
      </c>
      <c r="I11404" s="105" t="e">
        <f t="shared" si="1403"/>
        <v>#REF!</v>
      </c>
      <c r="J11404" s="105" t="e">
        <f t="shared" si="1404"/>
        <v>#REF!</v>
      </c>
      <c r="K11404" s="105" t="e">
        <f t="shared" si="1405"/>
        <v>#REF!</v>
      </c>
      <c r="L11404" s="105" t="e">
        <f t="shared" si="1406"/>
        <v>#REF!</v>
      </c>
      <c r="M11404">
        <v>0.04</v>
      </c>
      <c r="N11404">
        <f t="shared" si="1407"/>
        <v>3.3960531989175591E-3</v>
      </c>
    </row>
    <row r="11405" spans="1:15" x14ac:dyDescent="0.3">
      <c r="A11405">
        <f t="shared" si="1401"/>
        <v>115</v>
      </c>
      <c r="E11405" s="105">
        <f t="shared" si="1402"/>
        <v>0</v>
      </c>
      <c r="I11405" s="105">
        <f t="shared" si="1403"/>
        <v>0</v>
      </c>
      <c r="J11405" s="105">
        <f t="shared" si="1404"/>
        <v>0</v>
      </c>
      <c r="K11405" s="105">
        <f t="shared" si="1405"/>
        <v>0</v>
      </c>
      <c r="L11405" s="105">
        <f t="shared" si="1406"/>
        <v>0</v>
      </c>
      <c r="M11405">
        <v>0.04</v>
      </c>
      <c r="N11405">
        <f t="shared" si="1407"/>
        <v>3.3960531989175591E-3</v>
      </c>
    </row>
    <row r="11406" spans="1:15" x14ac:dyDescent="0.3">
      <c r="A11406">
        <f t="shared" si="1401"/>
        <v>115</v>
      </c>
      <c r="E11406" s="105">
        <f t="shared" si="1402"/>
        <v>0</v>
      </c>
      <c r="I11406" s="105">
        <f t="shared" si="1403"/>
        <v>0</v>
      </c>
      <c r="J11406" s="105">
        <f t="shared" si="1404"/>
        <v>0</v>
      </c>
      <c r="K11406" s="105">
        <f t="shared" si="1405"/>
        <v>0</v>
      </c>
      <c r="L11406" s="105">
        <f t="shared" si="1406"/>
        <v>0</v>
      </c>
      <c r="M11406">
        <v>0.04</v>
      </c>
      <c r="N11406">
        <f t="shared" si="1407"/>
        <v>3.3960531989175591E-3</v>
      </c>
    </row>
    <row r="11407" spans="1:15" x14ac:dyDescent="0.3">
      <c r="A11407">
        <f t="shared" si="1401"/>
        <v>115</v>
      </c>
      <c r="E11407" s="105">
        <f t="shared" si="1402"/>
        <v>0</v>
      </c>
      <c r="I11407" s="105">
        <f t="shared" si="1403"/>
        <v>0</v>
      </c>
      <c r="J11407" s="105">
        <f t="shared" si="1404"/>
        <v>0</v>
      </c>
      <c r="K11407" s="105">
        <f t="shared" si="1405"/>
        <v>0</v>
      </c>
      <c r="L11407" s="105">
        <f t="shared" si="1406"/>
        <v>0</v>
      </c>
      <c r="M11407">
        <v>0.04</v>
      </c>
      <c r="N11407">
        <f t="shared" si="1407"/>
        <v>3.3960531989175591E-3</v>
      </c>
    </row>
    <row r="11408" spans="1:15" x14ac:dyDescent="0.3">
      <c r="A11408">
        <f t="shared" si="1401"/>
        <v>115</v>
      </c>
      <c r="E11408" s="105">
        <f t="shared" si="1402"/>
        <v>0</v>
      </c>
      <c r="I11408" s="105">
        <f t="shared" si="1403"/>
        <v>0</v>
      </c>
      <c r="J11408" s="105">
        <f t="shared" si="1404"/>
        <v>0</v>
      </c>
      <c r="K11408" s="105">
        <f t="shared" si="1405"/>
        <v>0</v>
      </c>
      <c r="L11408" s="105">
        <f t="shared" si="1406"/>
        <v>0</v>
      </c>
      <c r="M11408">
        <v>0.04</v>
      </c>
      <c r="N11408">
        <f t="shared" si="1407"/>
        <v>3.3960531989175591E-3</v>
      </c>
    </row>
    <row r="11409" spans="1:14" x14ac:dyDescent="0.3">
      <c r="A11409">
        <f t="shared" si="1401"/>
        <v>115</v>
      </c>
      <c r="E11409" s="105">
        <f t="shared" si="1402"/>
        <v>0</v>
      </c>
      <c r="I11409" s="105">
        <f t="shared" si="1403"/>
        <v>0</v>
      </c>
      <c r="J11409" s="105">
        <f t="shared" si="1404"/>
        <v>0</v>
      </c>
      <c r="K11409" s="105">
        <f t="shared" si="1405"/>
        <v>0</v>
      </c>
      <c r="L11409" s="105">
        <f t="shared" si="1406"/>
        <v>0</v>
      </c>
      <c r="M11409">
        <v>0.04</v>
      </c>
      <c r="N11409">
        <f t="shared" si="1407"/>
        <v>3.3960531989175591E-3</v>
      </c>
    </row>
    <row r="11410" spans="1:14" x14ac:dyDescent="0.3">
      <c r="A11410">
        <f t="shared" si="1401"/>
        <v>115</v>
      </c>
      <c r="E11410" s="105">
        <f t="shared" si="1402"/>
        <v>0</v>
      </c>
      <c r="I11410" s="105">
        <f t="shared" si="1403"/>
        <v>0</v>
      </c>
      <c r="J11410" s="105">
        <f t="shared" si="1404"/>
        <v>0</v>
      </c>
      <c r="K11410" s="105">
        <f t="shared" si="1405"/>
        <v>0</v>
      </c>
      <c r="L11410" s="105">
        <f t="shared" si="1406"/>
        <v>0</v>
      </c>
      <c r="M11410">
        <v>0.04</v>
      </c>
      <c r="N11410">
        <f t="shared" si="1407"/>
        <v>3.3960531989175591E-3</v>
      </c>
    </row>
    <row r="11411" spans="1:14" x14ac:dyDescent="0.3">
      <c r="A11411">
        <f t="shared" si="1401"/>
        <v>115</v>
      </c>
      <c r="E11411" s="105">
        <f t="shared" si="1402"/>
        <v>0</v>
      </c>
      <c r="I11411" s="105">
        <f t="shared" si="1403"/>
        <v>0</v>
      </c>
      <c r="J11411" s="105">
        <f t="shared" si="1404"/>
        <v>0</v>
      </c>
      <c r="K11411" s="105">
        <f t="shared" si="1405"/>
        <v>0</v>
      </c>
      <c r="L11411" s="105">
        <f t="shared" si="1406"/>
        <v>0</v>
      </c>
      <c r="M11411">
        <v>0.04</v>
      </c>
      <c r="N11411">
        <f t="shared" si="1407"/>
        <v>3.3960531989175591E-3</v>
      </c>
    </row>
    <row r="11412" spans="1:14" x14ac:dyDescent="0.3">
      <c r="A11412">
        <f t="shared" si="1401"/>
        <v>115</v>
      </c>
      <c r="E11412" s="105">
        <f t="shared" si="1402"/>
        <v>0</v>
      </c>
      <c r="I11412" s="105">
        <f t="shared" si="1403"/>
        <v>0</v>
      </c>
      <c r="J11412" s="105">
        <f t="shared" si="1404"/>
        <v>0</v>
      </c>
      <c r="K11412" s="105">
        <f t="shared" si="1405"/>
        <v>0</v>
      </c>
      <c r="L11412" s="105">
        <f t="shared" si="1406"/>
        <v>0</v>
      </c>
      <c r="M11412">
        <v>0.04</v>
      </c>
      <c r="N11412">
        <f t="shared" si="1407"/>
        <v>3.3960531989175591E-3</v>
      </c>
    </row>
    <row r="11413" spans="1:14" x14ac:dyDescent="0.3">
      <c r="A11413">
        <f t="shared" si="1401"/>
        <v>115</v>
      </c>
      <c r="E11413" s="105">
        <f t="shared" si="1402"/>
        <v>0</v>
      </c>
      <c r="I11413" s="105">
        <f t="shared" si="1403"/>
        <v>0</v>
      </c>
      <c r="J11413" s="105">
        <f t="shared" si="1404"/>
        <v>0</v>
      </c>
      <c r="K11413" s="105">
        <f t="shared" si="1405"/>
        <v>0</v>
      </c>
      <c r="L11413" s="105">
        <f t="shared" si="1406"/>
        <v>0</v>
      </c>
      <c r="M11413">
        <v>0.04</v>
      </c>
      <c r="N11413">
        <f t="shared" si="1407"/>
        <v>3.3960531989175591E-3</v>
      </c>
    </row>
    <row r="11414" spans="1:14" x14ac:dyDescent="0.3">
      <c r="A11414">
        <f t="shared" si="1401"/>
        <v>115</v>
      </c>
      <c r="E11414" s="105">
        <f t="shared" si="1402"/>
        <v>0</v>
      </c>
      <c r="I11414" s="105">
        <f t="shared" si="1403"/>
        <v>0</v>
      </c>
      <c r="J11414" s="105">
        <f t="shared" si="1404"/>
        <v>0</v>
      </c>
      <c r="K11414" s="105">
        <f t="shared" si="1405"/>
        <v>0</v>
      </c>
      <c r="L11414" s="105">
        <f t="shared" si="1406"/>
        <v>0</v>
      </c>
      <c r="M11414">
        <v>0.04</v>
      </c>
      <c r="N11414">
        <f t="shared" si="1407"/>
        <v>3.3960531989175591E-3</v>
      </c>
    </row>
    <row r="11415" spans="1:14" x14ac:dyDescent="0.3">
      <c r="A11415">
        <f t="shared" si="1401"/>
        <v>115</v>
      </c>
      <c r="E11415" s="105">
        <f t="shared" si="1402"/>
        <v>0</v>
      </c>
      <c r="I11415" s="105">
        <f t="shared" si="1403"/>
        <v>0</v>
      </c>
      <c r="J11415" s="105">
        <f t="shared" si="1404"/>
        <v>0</v>
      </c>
      <c r="K11415" s="105">
        <f t="shared" si="1405"/>
        <v>0</v>
      </c>
      <c r="L11415" s="105">
        <f t="shared" si="1406"/>
        <v>0</v>
      </c>
      <c r="M11415">
        <v>0.04</v>
      </c>
      <c r="N11415">
        <f t="shared" si="1407"/>
        <v>3.3960531989175591E-3</v>
      </c>
    </row>
    <row r="11416" spans="1:14" x14ac:dyDescent="0.3">
      <c r="A11416">
        <f t="shared" si="1401"/>
        <v>115</v>
      </c>
      <c r="E11416" s="105">
        <f t="shared" si="1402"/>
        <v>0</v>
      </c>
      <c r="I11416" s="105">
        <f t="shared" si="1403"/>
        <v>0</v>
      </c>
      <c r="J11416" s="105">
        <f t="shared" si="1404"/>
        <v>0</v>
      </c>
      <c r="K11416" s="105">
        <f t="shared" si="1405"/>
        <v>0</v>
      </c>
      <c r="L11416" s="105">
        <f t="shared" si="1406"/>
        <v>0</v>
      </c>
      <c r="M11416">
        <v>0.04</v>
      </c>
      <c r="N11416">
        <f t="shared" si="1407"/>
        <v>3.3960531989175591E-3</v>
      </c>
    </row>
    <row r="11417" spans="1:14" x14ac:dyDescent="0.3">
      <c r="A11417">
        <f t="shared" si="1401"/>
        <v>115</v>
      </c>
      <c r="E11417" s="105">
        <f t="shared" si="1402"/>
        <v>0</v>
      </c>
      <c r="I11417" s="105">
        <f t="shared" si="1403"/>
        <v>0</v>
      </c>
      <c r="J11417" s="105">
        <f t="shared" si="1404"/>
        <v>0</v>
      </c>
      <c r="K11417" s="105">
        <f t="shared" si="1405"/>
        <v>0</v>
      </c>
      <c r="L11417" s="105">
        <f t="shared" si="1406"/>
        <v>0</v>
      </c>
      <c r="M11417">
        <v>0.04</v>
      </c>
      <c r="N11417">
        <f t="shared" si="1407"/>
        <v>3.3960531989175591E-3</v>
      </c>
    </row>
    <row r="11418" spans="1:14" x14ac:dyDescent="0.3">
      <c r="A11418">
        <f t="shared" si="1401"/>
        <v>115</v>
      </c>
      <c r="E11418" s="105">
        <f t="shared" si="1402"/>
        <v>0</v>
      </c>
      <c r="I11418" s="105">
        <f t="shared" si="1403"/>
        <v>0</v>
      </c>
      <c r="J11418" s="105">
        <f t="shared" si="1404"/>
        <v>0</v>
      </c>
      <c r="K11418" s="105">
        <f t="shared" si="1405"/>
        <v>0</v>
      </c>
      <c r="L11418" s="105">
        <f t="shared" si="1406"/>
        <v>0</v>
      </c>
      <c r="M11418">
        <v>0.04</v>
      </c>
      <c r="N11418">
        <f t="shared" si="1407"/>
        <v>3.3960531989175591E-3</v>
      </c>
    </row>
    <row r="11419" spans="1:14" x14ac:dyDescent="0.3">
      <c r="A11419">
        <f t="shared" si="1401"/>
        <v>115</v>
      </c>
      <c r="E11419" s="105">
        <f t="shared" si="1402"/>
        <v>0</v>
      </c>
      <c r="I11419" s="105">
        <f t="shared" si="1403"/>
        <v>0</v>
      </c>
      <c r="J11419" s="105">
        <f t="shared" si="1404"/>
        <v>0</v>
      </c>
      <c r="K11419" s="105">
        <f t="shared" si="1405"/>
        <v>0</v>
      </c>
      <c r="L11419" s="105">
        <f t="shared" si="1406"/>
        <v>0</v>
      </c>
      <c r="M11419">
        <v>0.04</v>
      </c>
      <c r="N11419">
        <f t="shared" si="1407"/>
        <v>3.3960531989175591E-3</v>
      </c>
    </row>
    <row r="11420" spans="1:14" x14ac:dyDescent="0.3">
      <c r="A11420">
        <f t="shared" si="1401"/>
        <v>115</v>
      </c>
      <c r="E11420" s="105">
        <f t="shared" si="1402"/>
        <v>0</v>
      </c>
      <c r="I11420" s="105">
        <f t="shared" si="1403"/>
        <v>0</v>
      </c>
      <c r="J11420" s="105">
        <f t="shared" si="1404"/>
        <v>0</v>
      </c>
      <c r="K11420" s="105">
        <f t="shared" si="1405"/>
        <v>0</v>
      </c>
      <c r="L11420" s="105">
        <f t="shared" si="1406"/>
        <v>0</v>
      </c>
      <c r="M11420">
        <v>0.04</v>
      </c>
      <c r="N11420">
        <f t="shared" si="1407"/>
        <v>3.3960531989175591E-3</v>
      </c>
    </row>
    <row r="11421" spans="1:14" x14ac:dyDescent="0.3">
      <c r="A11421">
        <f t="shared" si="1401"/>
        <v>115</v>
      </c>
      <c r="E11421" s="105">
        <f t="shared" si="1402"/>
        <v>0</v>
      </c>
      <c r="I11421" s="105">
        <f t="shared" si="1403"/>
        <v>0</v>
      </c>
      <c r="J11421" s="105">
        <f t="shared" si="1404"/>
        <v>0</v>
      </c>
      <c r="K11421" s="105">
        <f t="shared" si="1405"/>
        <v>0</v>
      </c>
      <c r="L11421" s="105">
        <f t="shared" si="1406"/>
        <v>0</v>
      </c>
      <c r="M11421">
        <v>0.04</v>
      </c>
      <c r="N11421">
        <f t="shared" si="1407"/>
        <v>3.3960531989175591E-3</v>
      </c>
    </row>
    <row r="11422" spans="1:14" x14ac:dyDescent="0.3">
      <c r="A11422">
        <f t="shared" si="1401"/>
        <v>115</v>
      </c>
      <c r="E11422" s="105">
        <f t="shared" si="1402"/>
        <v>0</v>
      </c>
      <c r="I11422" s="105">
        <f t="shared" si="1403"/>
        <v>0</v>
      </c>
      <c r="J11422" s="105">
        <f t="shared" si="1404"/>
        <v>0</v>
      </c>
      <c r="K11422" s="105">
        <f t="shared" si="1405"/>
        <v>0</v>
      </c>
      <c r="L11422" s="105">
        <f t="shared" si="1406"/>
        <v>0</v>
      </c>
      <c r="M11422">
        <v>0.04</v>
      </c>
      <c r="N11422">
        <f t="shared" si="1407"/>
        <v>3.3960531989175591E-3</v>
      </c>
    </row>
    <row r="11423" spans="1:14" x14ac:dyDescent="0.3">
      <c r="A11423">
        <f t="shared" si="1401"/>
        <v>115</v>
      </c>
      <c r="E11423" s="105">
        <f t="shared" si="1402"/>
        <v>0</v>
      </c>
      <c r="I11423" s="105">
        <f t="shared" si="1403"/>
        <v>0</v>
      </c>
      <c r="J11423" s="105">
        <f t="shared" si="1404"/>
        <v>0</v>
      </c>
      <c r="K11423" s="105">
        <f t="shared" si="1405"/>
        <v>0</v>
      </c>
      <c r="L11423" s="105">
        <f t="shared" si="1406"/>
        <v>0</v>
      </c>
      <c r="M11423">
        <v>0.04</v>
      </c>
      <c r="N11423">
        <f t="shared" si="1407"/>
        <v>3.3960531989175591E-3</v>
      </c>
    </row>
    <row r="11424" spans="1:14" x14ac:dyDescent="0.3">
      <c r="A11424">
        <f t="shared" si="1401"/>
        <v>115</v>
      </c>
      <c r="E11424" s="105">
        <f t="shared" si="1402"/>
        <v>0</v>
      </c>
      <c r="I11424" s="105">
        <f t="shared" si="1403"/>
        <v>0</v>
      </c>
      <c r="J11424" s="105">
        <f t="shared" si="1404"/>
        <v>0</v>
      </c>
      <c r="K11424" s="105">
        <f t="shared" si="1405"/>
        <v>0</v>
      </c>
      <c r="L11424" s="105">
        <f t="shared" si="1406"/>
        <v>0</v>
      </c>
      <c r="M11424">
        <v>0.04</v>
      </c>
      <c r="N11424">
        <f t="shared" si="1407"/>
        <v>3.3960531989175591E-3</v>
      </c>
    </row>
    <row r="11425" spans="1:14" x14ac:dyDescent="0.3">
      <c r="A11425">
        <f t="shared" si="1401"/>
        <v>115</v>
      </c>
      <c r="E11425" s="105">
        <f t="shared" si="1402"/>
        <v>0</v>
      </c>
      <c r="I11425" s="105">
        <f t="shared" si="1403"/>
        <v>0</v>
      </c>
      <c r="J11425" s="105">
        <f t="shared" si="1404"/>
        <v>0</v>
      </c>
      <c r="K11425" s="105">
        <f t="shared" si="1405"/>
        <v>0</v>
      </c>
      <c r="L11425" s="105">
        <f t="shared" si="1406"/>
        <v>0</v>
      </c>
      <c r="M11425">
        <v>0.04</v>
      </c>
      <c r="N11425">
        <f t="shared" si="1407"/>
        <v>3.3960531989175591E-3</v>
      </c>
    </row>
    <row r="11426" spans="1:14" x14ac:dyDescent="0.3">
      <c r="A11426">
        <f t="shared" si="1401"/>
        <v>115</v>
      </c>
      <c r="E11426" s="105">
        <f t="shared" si="1402"/>
        <v>0</v>
      </c>
      <c r="I11426" s="105">
        <f t="shared" si="1403"/>
        <v>0</v>
      </c>
      <c r="J11426" s="105">
        <f t="shared" si="1404"/>
        <v>0</v>
      </c>
      <c r="K11426" s="105">
        <f t="shared" si="1405"/>
        <v>0</v>
      </c>
      <c r="L11426" s="105">
        <f t="shared" si="1406"/>
        <v>0</v>
      </c>
      <c r="M11426">
        <v>0.04</v>
      </c>
      <c r="N11426">
        <f t="shared" si="1407"/>
        <v>3.3960531989175591E-3</v>
      </c>
    </row>
    <row r="11427" spans="1:14" x14ac:dyDescent="0.3">
      <c r="A11427">
        <f t="shared" si="1401"/>
        <v>115</v>
      </c>
      <c r="E11427" s="105">
        <f t="shared" si="1402"/>
        <v>0</v>
      </c>
      <c r="I11427" s="105">
        <f t="shared" si="1403"/>
        <v>0</v>
      </c>
      <c r="J11427" s="105">
        <f t="shared" si="1404"/>
        <v>0</v>
      </c>
      <c r="K11427" s="105">
        <f t="shared" si="1405"/>
        <v>0</v>
      </c>
      <c r="L11427" s="105">
        <f t="shared" si="1406"/>
        <v>0</v>
      </c>
      <c r="M11427">
        <v>0.04</v>
      </c>
      <c r="N11427">
        <f t="shared" si="1407"/>
        <v>3.3960531989175591E-3</v>
      </c>
    </row>
    <row r="11428" spans="1:14" x14ac:dyDescent="0.3">
      <c r="A11428">
        <f t="shared" si="1401"/>
        <v>115</v>
      </c>
      <c r="E11428" s="105">
        <f t="shared" si="1402"/>
        <v>0</v>
      </c>
      <c r="I11428" s="105">
        <f t="shared" si="1403"/>
        <v>0</v>
      </c>
      <c r="J11428" s="105">
        <f t="shared" si="1404"/>
        <v>0</v>
      </c>
      <c r="K11428" s="105">
        <f t="shared" si="1405"/>
        <v>0</v>
      </c>
      <c r="L11428" s="105">
        <f t="shared" si="1406"/>
        <v>0</v>
      </c>
      <c r="M11428">
        <v>0.04</v>
      </c>
      <c r="N11428">
        <f t="shared" si="1407"/>
        <v>3.3960531989175591E-3</v>
      </c>
    </row>
    <row r="11429" spans="1:14" x14ac:dyDescent="0.3">
      <c r="A11429">
        <f t="shared" si="1401"/>
        <v>115</v>
      </c>
      <c r="E11429" s="105">
        <f t="shared" si="1402"/>
        <v>0</v>
      </c>
      <c r="I11429" s="105">
        <f t="shared" si="1403"/>
        <v>0</v>
      </c>
      <c r="J11429" s="105">
        <f t="shared" si="1404"/>
        <v>0</v>
      </c>
      <c r="K11429" s="105">
        <f t="shared" si="1405"/>
        <v>0</v>
      </c>
      <c r="L11429" s="105">
        <f t="shared" si="1406"/>
        <v>0</v>
      </c>
      <c r="M11429">
        <v>0.04</v>
      </c>
      <c r="N11429">
        <f t="shared" si="1407"/>
        <v>3.3960531989175591E-3</v>
      </c>
    </row>
    <row r="11430" spans="1:14" x14ac:dyDescent="0.3">
      <c r="A11430">
        <f t="shared" si="1401"/>
        <v>115</v>
      </c>
      <c r="E11430" s="105">
        <f t="shared" si="1402"/>
        <v>0</v>
      </c>
      <c r="I11430" s="105">
        <f t="shared" si="1403"/>
        <v>0</v>
      </c>
      <c r="J11430" s="105">
        <f t="shared" si="1404"/>
        <v>0</v>
      </c>
      <c r="K11430" s="105">
        <f t="shared" si="1405"/>
        <v>0</v>
      </c>
      <c r="L11430" s="105">
        <f t="shared" si="1406"/>
        <v>0</v>
      </c>
      <c r="M11430">
        <v>0.04</v>
      </c>
      <c r="N11430">
        <f t="shared" si="1407"/>
        <v>3.3960531989175591E-3</v>
      </c>
    </row>
    <row r="11431" spans="1:14" x14ac:dyDescent="0.3">
      <c r="A11431">
        <f t="shared" ref="A11431:A11494" si="1409">IF(COUNTIF(A11331:A11430,A11430)=100, A11430+1,A11430)</f>
        <v>115</v>
      </c>
      <c r="E11431" s="105">
        <f t="shared" ref="E11431:E11494" si="1410">MAX(0, E11331-K11331-L11331)</f>
        <v>0</v>
      </c>
      <c r="I11431" s="105">
        <f t="shared" ref="I11431:I11494" si="1411">IF(E11431&lt;I11331,J11431 + E11431, I11331)</f>
        <v>0</v>
      </c>
      <c r="J11431" s="105">
        <f t="shared" si="1404"/>
        <v>0</v>
      </c>
      <c r="K11431" s="105">
        <f t="shared" si="1405"/>
        <v>0</v>
      </c>
      <c r="L11431" s="105">
        <f t="shared" si="1406"/>
        <v>0</v>
      </c>
      <c r="M11431">
        <v>0.04</v>
      </c>
      <c r="N11431">
        <f t="shared" si="1407"/>
        <v>3.3960531989175591E-3</v>
      </c>
    </row>
    <row r="11432" spans="1:14" x14ac:dyDescent="0.3">
      <c r="A11432">
        <f t="shared" si="1409"/>
        <v>115</v>
      </c>
      <c r="E11432" s="105">
        <f t="shared" si="1410"/>
        <v>0</v>
      </c>
      <c r="I11432" s="105">
        <f t="shared" si="1411"/>
        <v>0</v>
      </c>
      <c r="J11432" s="105">
        <f t="shared" si="1404"/>
        <v>0</v>
      </c>
      <c r="K11432" s="105">
        <f t="shared" si="1405"/>
        <v>0</v>
      </c>
      <c r="L11432" s="105">
        <f t="shared" si="1406"/>
        <v>0</v>
      </c>
      <c r="M11432">
        <v>0.04</v>
      </c>
      <c r="N11432">
        <f t="shared" si="1407"/>
        <v>3.3960531989175591E-3</v>
      </c>
    </row>
    <row r="11433" spans="1:14" x14ac:dyDescent="0.3">
      <c r="A11433">
        <f t="shared" si="1409"/>
        <v>115</v>
      </c>
      <c r="E11433" s="105">
        <f t="shared" si="1410"/>
        <v>0</v>
      </c>
      <c r="I11433" s="105">
        <f t="shared" si="1411"/>
        <v>0</v>
      </c>
      <c r="J11433" s="105">
        <f t="shared" si="1404"/>
        <v>0</v>
      </c>
      <c r="K11433" s="105">
        <f t="shared" si="1405"/>
        <v>0</v>
      </c>
      <c r="L11433" s="105">
        <f t="shared" si="1406"/>
        <v>0</v>
      </c>
      <c r="M11433">
        <v>0.04</v>
      </c>
      <c r="N11433">
        <f t="shared" si="1407"/>
        <v>3.3960531989175591E-3</v>
      </c>
    </row>
    <row r="11434" spans="1:14" x14ac:dyDescent="0.3">
      <c r="A11434">
        <f t="shared" si="1409"/>
        <v>115</v>
      </c>
      <c r="E11434" s="105">
        <f t="shared" si="1410"/>
        <v>0</v>
      </c>
      <c r="I11434" s="105">
        <f t="shared" si="1411"/>
        <v>0</v>
      </c>
      <c r="J11434" s="105">
        <f t="shared" si="1404"/>
        <v>0</v>
      </c>
      <c r="K11434" s="105">
        <f t="shared" si="1405"/>
        <v>0</v>
      </c>
      <c r="L11434" s="105">
        <f t="shared" si="1406"/>
        <v>0</v>
      </c>
      <c r="M11434">
        <v>0.04</v>
      </c>
      <c r="N11434">
        <f t="shared" si="1407"/>
        <v>3.3960531989175591E-3</v>
      </c>
    </row>
    <row r="11435" spans="1:14" x14ac:dyDescent="0.3">
      <c r="A11435">
        <f t="shared" si="1409"/>
        <v>115</v>
      </c>
      <c r="E11435" s="105">
        <f t="shared" si="1410"/>
        <v>0</v>
      </c>
      <c r="I11435" s="105">
        <f t="shared" si="1411"/>
        <v>0</v>
      </c>
      <c r="J11435" s="105">
        <f t="shared" si="1404"/>
        <v>0</v>
      </c>
      <c r="K11435" s="105">
        <f t="shared" si="1405"/>
        <v>0</v>
      </c>
      <c r="L11435" s="105">
        <f t="shared" si="1406"/>
        <v>0</v>
      </c>
      <c r="M11435">
        <v>0.04</v>
      </c>
      <c r="N11435">
        <f t="shared" si="1407"/>
        <v>3.3960531989175591E-3</v>
      </c>
    </row>
    <row r="11436" spans="1:14" x14ac:dyDescent="0.3">
      <c r="A11436">
        <f t="shared" si="1409"/>
        <v>115</v>
      </c>
      <c r="E11436" s="105">
        <f t="shared" si="1410"/>
        <v>0</v>
      </c>
      <c r="I11436" s="105">
        <f t="shared" si="1411"/>
        <v>0</v>
      </c>
      <c r="J11436" s="105">
        <f t="shared" si="1404"/>
        <v>0</v>
      </c>
      <c r="K11436" s="105">
        <f t="shared" si="1405"/>
        <v>0</v>
      </c>
      <c r="L11436" s="105">
        <f t="shared" si="1406"/>
        <v>0</v>
      </c>
      <c r="M11436">
        <v>0.04</v>
      </c>
      <c r="N11436">
        <f t="shared" si="1407"/>
        <v>3.3960531989175591E-3</v>
      </c>
    </row>
    <row r="11437" spans="1:14" x14ac:dyDescent="0.3">
      <c r="A11437">
        <f t="shared" si="1409"/>
        <v>115</v>
      </c>
      <c r="E11437" s="105">
        <f t="shared" si="1410"/>
        <v>0</v>
      </c>
      <c r="I11437" s="105">
        <f t="shared" si="1411"/>
        <v>0</v>
      </c>
      <c r="J11437" s="105">
        <f t="shared" si="1404"/>
        <v>0</v>
      </c>
      <c r="K11437" s="105">
        <f t="shared" si="1405"/>
        <v>0</v>
      </c>
      <c r="L11437" s="105">
        <f t="shared" si="1406"/>
        <v>0</v>
      </c>
      <c r="M11437">
        <v>0.04</v>
      </c>
      <c r="N11437">
        <f t="shared" si="1407"/>
        <v>3.3960531989175591E-3</v>
      </c>
    </row>
    <row r="11438" spans="1:14" x14ac:dyDescent="0.3">
      <c r="A11438">
        <f t="shared" si="1409"/>
        <v>115</v>
      </c>
      <c r="E11438" s="105">
        <f t="shared" si="1410"/>
        <v>0</v>
      </c>
      <c r="I11438" s="105">
        <f t="shared" si="1411"/>
        <v>0</v>
      </c>
      <c r="J11438" s="105">
        <f t="shared" si="1404"/>
        <v>0</v>
      </c>
      <c r="K11438" s="105">
        <f t="shared" si="1405"/>
        <v>0</v>
      </c>
      <c r="L11438" s="105">
        <f t="shared" si="1406"/>
        <v>0</v>
      </c>
      <c r="M11438">
        <v>0.04</v>
      </c>
      <c r="N11438">
        <f t="shared" si="1407"/>
        <v>3.3960531989175591E-3</v>
      </c>
    </row>
    <row r="11439" spans="1:14" x14ac:dyDescent="0.3">
      <c r="A11439">
        <f t="shared" si="1409"/>
        <v>115</v>
      </c>
      <c r="E11439" s="105">
        <f t="shared" si="1410"/>
        <v>0</v>
      </c>
      <c r="I11439" s="105">
        <f t="shared" si="1411"/>
        <v>0</v>
      </c>
      <c r="J11439" s="105">
        <f t="shared" si="1404"/>
        <v>0</v>
      </c>
      <c r="K11439" s="105">
        <f t="shared" si="1405"/>
        <v>0</v>
      </c>
      <c r="L11439" s="105">
        <f t="shared" si="1406"/>
        <v>0</v>
      </c>
      <c r="M11439">
        <v>0.04</v>
      </c>
      <c r="N11439">
        <f t="shared" si="1407"/>
        <v>3.3960531989175591E-3</v>
      </c>
    </row>
    <row r="11440" spans="1:14" x14ac:dyDescent="0.3">
      <c r="A11440">
        <f t="shared" si="1409"/>
        <v>115</v>
      </c>
      <c r="E11440" s="105">
        <f t="shared" si="1410"/>
        <v>0</v>
      </c>
      <c r="I11440" s="105">
        <f t="shared" si="1411"/>
        <v>0</v>
      </c>
      <c r="J11440" s="105">
        <f t="shared" si="1404"/>
        <v>0</v>
      </c>
      <c r="K11440" s="105">
        <f t="shared" si="1405"/>
        <v>0</v>
      </c>
      <c r="L11440" s="105">
        <f t="shared" si="1406"/>
        <v>0</v>
      </c>
      <c r="M11440">
        <v>0.04</v>
      </c>
      <c r="N11440">
        <f t="shared" si="1407"/>
        <v>3.3960531989175591E-3</v>
      </c>
    </row>
    <row r="11441" spans="1:14" x14ac:dyDescent="0.3">
      <c r="A11441">
        <f t="shared" si="1409"/>
        <v>115</v>
      </c>
      <c r="E11441" s="105">
        <f t="shared" si="1410"/>
        <v>0</v>
      </c>
      <c r="I11441" s="105">
        <f t="shared" si="1411"/>
        <v>0</v>
      </c>
      <c r="J11441" s="105">
        <f t="shared" si="1404"/>
        <v>0</v>
      </c>
      <c r="K11441" s="105">
        <f t="shared" si="1405"/>
        <v>0</v>
      </c>
      <c r="L11441" s="105">
        <f t="shared" si="1406"/>
        <v>0</v>
      </c>
      <c r="M11441">
        <v>0.04</v>
      </c>
      <c r="N11441">
        <f t="shared" si="1407"/>
        <v>3.3960531989175591E-3</v>
      </c>
    </row>
    <row r="11442" spans="1:14" x14ac:dyDescent="0.3">
      <c r="A11442">
        <f t="shared" si="1409"/>
        <v>115</v>
      </c>
      <c r="E11442" s="105">
        <f t="shared" si="1410"/>
        <v>0</v>
      </c>
      <c r="I11442" s="105">
        <f t="shared" si="1411"/>
        <v>0</v>
      </c>
      <c r="J11442" s="105">
        <f t="shared" si="1404"/>
        <v>0</v>
      </c>
      <c r="K11442" s="105">
        <f t="shared" si="1405"/>
        <v>0</v>
      </c>
      <c r="L11442" s="105">
        <f t="shared" si="1406"/>
        <v>0</v>
      </c>
      <c r="M11442">
        <v>0.04</v>
      </c>
      <c r="N11442">
        <f t="shared" si="1407"/>
        <v>3.3960531989175591E-3</v>
      </c>
    </row>
    <row r="11443" spans="1:14" x14ac:dyDescent="0.3">
      <c r="A11443">
        <f t="shared" si="1409"/>
        <v>115</v>
      </c>
      <c r="E11443" s="105">
        <f t="shared" si="1410"/>
        <v>0</v>
      </c>
      <c r="I11443" s="105">
        <f t="shared" si="1411"/>
        <v>0</v>
      </c>
      <c r="J11443" s="105">
        <f t="shared" si="1404"/>
        <v>0</v>
      </c>
      <c r="K11443" s="105">
        <f t="shared" si="1405"/>
        <v>0</v>
      </c>
      <c r="L11443" s="105">
        <f t="shared" si="1406"/>
        <v>0</v>
      </c>
      <c r="M11443">
        <v>0.04</v>
      </c>
      <c r="N11443">
        <f t="shared" si="1407"/>
        <v>3.3960531989175591E-3</v>
      </c>
    </row>
    <row r="11444" spans="1:14" x14ac:dyDescent="0.3">
      <c r="A11444">
        <f t="shared" si="1409"/>
        <v>115</v>
      </c>
      <c r="E11444" s="105">
        <f t="shared" si="1410"/>
        <v>0</v>
      </c>
      <c r="I11444" s="105">
        <f t="shared" si="1411"/>
        <v>0</v>
      </c>
      <c r="J11444" s="105">
        <f t="shared" si="1404"/>
        <v>0</v>
      </c>
      <c r="K11444" s="105">
        <f t="shared" si="1405"/>
        <v>0</v>
      </c>
      <c r="L11444" s="105">
        <f t="shared" si="1406"/>
        <v>0</v>
      </c>
      <c r="M11444">
        <v>0.04</v>
      </c>
      <c r="N11444">
        <f t="shared" si="1407"/>
        <v>3.3960531989175591E-3</v>
      </c>
    </row>
    <row r="11445" spans="1:14" x14ac:dyDescent="0.3">
      <c r="A11445">
        <f t="shared" si="1409"/>
        <v>115</v>
      </c>
      <c r="E11445" s="105">
        <f t="shared" si="1410"/>
        <v>0</v>
      </c>
      <c r="I11445" s="105">
        <f t="shared" si="1411"/>
        <v>0</v>
      </c>
      <c r="J11445" s="105">
        <f t="shared" si="1404"/>
        <v>0</v>
      </c>
      <c r="K11445" s="105">
        <f t="shared" si="1405"/>
        <v>0</v>
      </c>
      <c r="L11445" s="105">
        <f t="shared" si="1406"/>
        <v>0</v>
      </c>
      <c r="M11445">
        <v>0.04</v>
      </c>
      <c r="N11445">
        <f t="shared" si="1407"/>
        <v>3.3960531989175591E-3</v>
      </c>
    </row>
    <row r="11446" spans="1:14" x14ac:dyDescent="0.3">
      <c r="A11446">
        <f t="shared" si="1409"/>
        <v>115</v>
      </c>
      <c r="E11446" s="105">
        <f t="shared" si="1410"/>
        <v>0</v>
      </c>
      <c r="I11446" s="105">
        <f t="shared" si="1411"/>
        <v>0</v>
      </c>
      <c r="J11446" s="105">
        <f t="shared" si="1404"/>
        <v>0</v>
      </c>
      <c r="K11446" s="105">
        <f t="shared" si="1405"/>
        <v>0</v>
      </c>
      <c r="L11446" s="105">
        <f t="shared" si="1406"/>
        <v>0</v>
      </c>
      <c r="M11446">
        <v>0.04</v>
      </c>
      <c r="N11446">
        <f t="shared" si="1407"/>
        <v>3.3960531989175591E-3</v>
      </c>
    </row>
    <row r="11447" spans="1:14" x14ac:dyDescent="0.3">
      <c r="A11447">
        <f t="shared" si="1409"/>
        <v>115</v>
      </c>
      <c r="E11447" s="105">
        <f t="shared" si="1410"/>
        <v>0</v>
      </c>
      <c r="I11447" s="105">
        <f t="shared" si="1411"/>
        <v>0</v>
      </c>
      <c r="J11447" s="105">
        <f t="shared" si="1404"/>
        <v>0</v>
      </c>
      <c r="K11447" s="105">
        <f t="shared" si="1405"/>
        <v>0</v>
      </c>
      <c r="L11447" s="105">
        <f t="shared" si="1406"/>
        <v>0</v>
      </c>
      <c r="M11447">
        <v>0.04</v>
      </c>
      <c r="N11447">
        <f t="shared" si="1407"/>
        <v>3.3960531989175591E-3</v>
      </c>
    </row>
    <row r="11448" spans="1:14" x14ac:dyDescent="0.3">
      <c r="A11448">
        <f t="shared" si="1409"/>
        <v>115</v>
      </c>
      <c r="E11448" s="105">
        <f t="shared" si="1410"/>
        <v>0</v>
      </c>
      <c r="I11448" s="105">
        <f t="shared" si="1411"/>
        <v>0</v>
      </c>
      <c r="J11448" s="105">
        <f t="shared" si="1404"/>
        <v>0</v>
      </c>
      <c r="K11448" s="105">
        <f t="shared" si="1405"/>
        <v>0</v>
      </c>
      <c r="L11448" s="105">
        <f t="shared" si="1406"/>
        <v>0</v>
      </c>
      <c r="M11448">
        <v>0.04</v>
      </c>
      <c r="N11448">
        <f t="shared" si="1407"/>
        <v>3.3960531989175591E-3</v>
      </c>
    </row>
    <row r="11449" spans="1:14" x14ac:dyDescent="0.3">
      <c r="A11449">
        <f t="shared" si="1409"/>
        <v>115</v>
      </c>
      <c r="E11449" s="105">
        <f t="shared" si="1410"/>
        <v>0</v>
      </c>
      <c r="I11449" s="105">
        <f t="shared" si="1411"/>
        <v>0</v>
      </c>
      <c r="J11449" s="105">
        <f t="shared" si="1404"/>
        <v>0</v>
      </c>
      <c r="K11449" s="105">
        <f t="shared" si="1405"/>
        <v>0</v>
      </c>
      <c r="L11449" s="105">
        <f t="shared" si="1406"/>
        <v>0</v>
      </c>
      <c r="M11449">
        <v>0.04</v>
      </c>
      <c r="N11449">
        <f t="shared" si="1407"/>
        <v>3.3960531989175591E-3</v>
      </c>
    </row>
    <row r="11450" spans="1:14" x14ac:dyDescent="0.3">
      <c r="A11450">
        <f t="shared" si="1409"/>
        <v>115</v>
      </c>
      <c r="E11450" s="105">
        <f t="shared" si="1410"/>
        <v>0</v>
      </c>
      <c r="I11450" s="105">
        <f t="shared" si="1411"/>
        <v>0</v>
      </c>
      <c r="J11450" s="105">
        <f t="shared" si="1404"/>
        <v>0</v>
      </c>
      <c r="K11450" s="105">
        <f t="shared" si="1405"/>
        <v>0</v>
      </c>
      <c r="L11450" s="105">
        <f t="shared" si="1406"/>
        <v>0</v>
      </c>
      <c r="M11450">
        <v>0.04</v>
      </c>
      <c r="N11450">
        <f t="shared" si="1407"/>
        <v>3.3960531989175591E-3</v>
      </c>
    </row>
    <row r="11451" spans="1:14" x14ac:dyDescent="0.3">
      <c r="A11451">
        <f t="shared" si="1409"/>
        <v>115</v>
      </c>
      <c r="E11451" s="105">
        <f t="shared" si="1410"/>
        <v>0</v>
      </c>
      <c r="I11451" s="105">
        <f t="shared" si="1411"/>
        <v>0</v>
      </c>
      <c r="J11451" s="105">
        <f t="shared" si="1404"/>
        <v>0</v>
      </c>
      <c r="K11451" s="105">
        <f t="shared" si="1405"/>
        <v>0</v>
      </c>
      <c r="L11451" s="105">
        <f t="shared" si="1406"/>
        <v>0</v>
      </c>
      <c r="M11451">
        <v>0.04</v>
      </c>
      <c r="N11451">
        <f t="shared" si="1407"/>
        <v>3.3960531989175591E-3</v>
      </c>
    </row>
    <row r="11452" spans="1:14" x14ac:dyDescent="0.3">
      <c r="A11452">
        <f t="shared" si="1409"/>
        <v>115</v>
      </c>
      <c r="E11452" s="105">
        <f t="shared" si="1410"/>
        <v>0</v>
      </c>
      <c r="I11452" s="105">
        <f t="shared" si="1411"/>
        <v>0</v>
      </c>
      <c r="J11452" s="105">
        <f t="shared" si="1404"/>
        <v>0</v>
      </c>
      <c r="K11452" s="105">
        <f t="shared" si="1405"/>
        <v>0</v>
      </c>
      <c r="L11452" s="105">
        <f t="shared" si="1406"/>
        <v>0</v>
      </c>
      <c r="M11452">
        <v>0.04</v>
      </c>
      <c r="N11452">
        <f t="shared" si="1407"/>
        <v>3.3960531989175591E-3</v>
      </c>
    </row>
    <row r="11453" spans="1:14" x14ac:dyDescent="0.3">
      <c r="A11453">
        <f t="shared" si="1409"/>
        <v>115</v>
      </c>
      <c r="E11453" s="105">
        <f t="shared" si="1410"/>
        <v>0</v>
      </c>
      <c r="I11453" s="105">
        <f t="shared" si="1411"/>
        <v>0</v>
      </c>
      <c r="J11453" s="105">
        <f t="shared" si="1404"/>
        <v>0</v>
      </c>
      <c r="K11453" s="105">
        <f t="shared" si="1405"/>
        <v>0</v>
      </c>
      <c r="L11453" s="105">
        <f t="shared" si="1406"/>
        <v>0</v>
      </c>
      <c r="M11453">
        <v>0.04</v>
      </c>
      <c r="N11453">
        <f t="shared" si="1407"/>
        <v>3.3960531989175591E-3</v>
      </c>
    </row>
    <row r="11454" spans="1:14" x14ac:dyDescent="0.3">
      <c r="A11454">
        <f t="shared" si="1409"/>
        <v>115</v>
      </c>
      <c r="E11454" s="105">
        <f t="shared" si="1410"/>
        <v>0</v>
      </c>
      <c r="I11454" s="105">
        <f t="shared" si="1411"/>
        <v>0</v>
      </c>
      <c r="J11454" s="105">
        <f t="shared" si="1404"/>
        <v>0</v>
      </c>
      <c r="K11454" s="105">
        <f t="shared" si="1405"/>
        <v>0</v>
      </c>
      <c r="L11454" s="105">
        <f t="shared" si="1406"/>
        <v>0</v>
      </c>
      <c r="M11454">
        <v>0.04</v>
      </c>
      <c r="N11454">
        <f t="shared" si="1407"/>
        <v>3.3960531989175591E-3</v>
      </c>
    </row>
    <row r="11455" spans="1:14" x14ac:dyDescent="0.3">
      <c r="A11455">
        <f t="shared" si="1409"/>
        <v>115</v>
      </c>
      <c r="E11455" s="105">
        <f t="shared" si="1410"/>
        <v>0</v>
      </c>
      <c r="I11455" s="105">
        <f t="shared" si="1411"/>
        <v>0</v>
      </c>
      <c r="J11455" s="105">
        <f t="shared" si="1404"/>
        <v>0</v>
      </c>
      <c r="K11455" s="105">
        <f t="shared" si="1405"/>
        <v>0</v>
      </c>
      <c r="L11455" s="105">
        <f t="shared" si="1406"/>
        <v>0</v>
      </c>
      <c r="M11455">
        <v>0.04</v>
      </c>
      <c r="N11455">
        <f t="shared" si="1407"/>
        <v>3.3960531989175591E-3</v>
      </c>
    </row>
    <row r="11456" spans="1:14" x14ac:dyDescent="0.3">
      <c r="A11456">
        <f t="shared" si="1409"/>
        <v>115</v>
      </c>
      <c r="E11456" s="105">
        <f t="shared" si="1410"/>
        <v>0</v>
      </c>
      <c r="I11456" s="105">
        <f t="shared" si="1411"/>
        <v>0</v>
      </c>
      <c r="J11456" s="105">
        <f t="shared" si="1404"/>
        <v>0</v>
      </c>
      <c r="K11456" s="105">
        <f t="shared" si="1405"/>
        <v>0</v>
      </c>
      <c r="L11456" s="105">
        <f t="shared" si="1406"/>
        <v>0</v>
      </c>
      <c r="M11456">
        <v>0.04</v>
      </c>
      <c r="N11456">
        <f t="shared" si="1407"/>
        <v>3.3960531989175591E-3</v>
      </c>
    </row>
    <row r="11457" spans="1:14" x14ac:dyDescent="0.3">
      <c r="A11457">
        <f t="shared" si="1409"/>
        <v>115</v>
      </c>
      <c r="E11457" s="105">
        <f t="shared" si="1410"/>
        <v>0</v>
      </c>
      <c r="I11457" s="105">
        <f t="shared" si="1411"/>
        <v>0</v>
      </c>
      <c r="J11457" s="105">
        <f t="shared" si="1404"/>
        <v>0</v>
      </c>
      <c r="K11457" s="105">
        <f t="shared" si="1405"/>
        <v>0</v>
      </c>
      <c r="L11457" s="105">
        <f t="shared" si="1406"/>
        <v>0</v>
      </c>
      <c r="M11457">
        <v>0.04</v>
      </c>
      <c r="N11457">
        <f t="shared" si="1407"/>
        <v>3.3960531989175591E-3</v>
      </c>
    </row>
    <row r="11458" spans="1:14" x14ac:dyDescent="0.3">
      <c r="A11458">
        <f t="shared" si="1409"/>
        <v>115</v>
      </c>
      <c r="E11458" s="105">
        <f t="shared" si="1410"/>
        <v>0</v>
      </c>
      <c r="I11458" s="105">
        <f t="shared" si="1411"/>
        <v>0</v>
      </c>
      <c r="J11458" s="105">
        <f t="shared" si="1404"/>
        <v>0</v>
      </c>
      <c r="K11458" s="105">
        <f t="shared" si="1405"/>
        <v>0</v>
      </c>
      <c r="L11458" s="105">
        <f t="shared" si="1406"/>
        <v>0</v>
      </c>
      <c r="M11458">
        <v>0.04</v>
      </c>
      <c r="N11458">
        <f t="shared" si="1407"/>
        <v>3.3960531989175591E-3</v>
      </c>
    </row>
    <row r="11459" spans="1:14" x14ac:dyDescent="0.3">
      <c r="A11459">
        <f t="shared" si="1409"/>
        <v>115</v>
      </c>
      <c r="E11459" s="105">
        <f t="shared" si="1410"/>
        <v>0</v>
      </c>
      <c r="I11459" s="105">
        <f t="shared" si="1411"/>
        <v>0</v>
      </c>
      <c r="J11459" s="105">
        <f t="shared" ref="J11459:J11522" si="1412">E11459*($H$2/12)</f>
        <v>0</v>
      </c>
      <c r="K11459" s="105">
        <f t="shared" ref="K11459:K11522" si="1413">I11459-J11459</f>
        <v>0</v>
      </c>
      <c r="L11459" s="105">
        <f t="shared" ref="L11459:L11522" si="1414">N11459*(E11459-K11459)</f>
        <v>0</v>
      </c>
      <c r="M11459">
        <v>0.04</v>
      </c>
      <c r="N11459">
        <f t="shared" ref="N11459:N11522" si="1415">1-(POWER(1-M11459,(1/12)))</f>
        <v>3.3960531989175591E-3</v>
      </c>
    </row>
    <row r="11460" spans="1:14" x14ac:dyDescent="0.3">
      <c r="A11460">
        <f t="shared" si="1409"/>
        <v>115</v>
      </c>
      <c r="E11460" s="105">
        <f t="shared" si="1410"/>
        <v>0</v>
      </c>
      <c r="I11460" s="105">
        <f t="shared" si="1411"/>
        <v>0</v>
      </c>
      <c r="J11460" s="105">
        <f t="shared" si="1412"/>
        <v>0</v>
      </c>
      <c r="K11460" s="105">
        <f t="shared" si="1413"/>
        <v>0</v>
      </c>
      <c r="L11460" s="105">
        <f t="shared" si="1414"/>
        <v>0</v>
      </c>
      <c r="M11460">
        <v>0.04</v>
      </c>
      <c r="N11460">
        <f t="shared" si="1415"/>
        <v>3.3960531989175591E-3</v>
      </c>
    </row>
    <row r="11461" spans="1:14" x14ac:dyDescent="0.3">
      <c r="A11461">
        <f t="shared" si="1409"/>
        <v>115</v>
      </c>
      <c r="E11461" s="105">
        <f t="shared" si="1410"/>
        <v>0</v>
      </c>
      <c r="I11461" s="105">
        <f t="shared" si="1411"/>
        <v>0</v>
      </c>
      <c r="J11461" s="105">
        <f t="shared" si="1412"/>
        <v>0</v>
      </c>
      <c r="K11461" s="105">
        <f t="shared" si="1413"/>
        <v>0</v>
      </c>
      <c r="L11461" s="105">
        <f t="shared" si="1414"/>
        <v>0</v>
      </c>
      <c r="M11461">
        <v>0.04</v>
      </c>
      <c r="N11461">
        <f t="shared" si="1415"/>
        <v>3.3960531989175591E-3</v>
      </c>
    </row>
    <row r="11462" spans="1:14" x14ac:dyDescent="0.3">
      <c r="A11462">
        <f t="shared" si="1409"/>
        <v>115</v>
      </c>
      <c r="E11462" s="105">
        <f t="shared" si="1410"/>
        <v>0</v>
      </c>
      <c r="I11462" s="105">
        <f t="shared" si="1411"/>
        <v>0</v>
      </c>
      <c r="J11462" s="105">
        <f t="shared" si="1412"/>
        <v>0</v>
      </c>
      <c r="K11462" s="105">
        <f t="shared" si="1413"/>
        <v>0</v>
      </c>
      <c r="L11462" s="105">
        <f t="shared" si="1414"/>
        <v>0</v>
      </c>
      <c r="M11462">
        <v>0.04</v>
      </c>
      <c r="N11462">
        <f t="shared" si="1415"/>
        <v>3.3960531989175591E-3</v>
      </c>
    </row>
    <row r="11463" spans="1:14" x14ac:dyDescent="0.3">
      <c r="A11463">
        <f t="shared" si="1409"/>
        <v>115</v>
      </c>
      <c r="E11463" s="105">
        <f t="shared" si="1410"/>
        <v>0</v>
      </c>
      <c r="I11463" s="105">
        <f t="shared" si="1411"/>
        <v>0</v>
      </c>
      <c r="J11463" s="105">
        <f t="shared" si="1412"/>
        <v>0</v>
      </c>
      <c r="K11463" s="105">
        <f t="shared" si="1413"/>
        <v>0</v>
      </c>
      <c r="L11463" s="105">
        <f t="shared" si="1414"/>
        <v>0</v>
      </c>
      <c r="M11463">
        <v>0.04</v>
      </c>
      <c r="N11463">
        <f t="shared" si="1415"/>
        <v>3.3960531989175591E-3</v>
      </c>
    </row>
    <row r="11464" spans="1:14" x14ac:dyDescent="0.3">
      <c r="A11464">
        <f t="shared" si="1409"/>
        <v>115</v>
      </c>
      <c r="E11464" s="105">
        <f t="shared" si="1410"/>
        <v>0</v>
      </c>
      <c r="I11464" s="105">
        <f t="shared" si="1411"/>
        <v>0</v>
      </c>
      <c r="J11464" s="105">
        <f t="shared" si="1412"/>
        <v>0</v>
      </c>
      <c r="K11464" s="105">
        <f t="shared" si="1413"/>
        <v>0</v>
      </c>
      <c r="L11464" s="105">
        <f t="shared" si="1414"/>
        <v>0</v>
      </c>
      <c r="M11464">
        <v>0.04</v>
      </c>
      <c r="N11464">
        <f t="shared" si="1415"/>
        <v>3.3960531989175591E-3</v>
      </c>
    </row>
    <row r="11465" spans="1:14" x14ac:dyDescent="0.3">
      <c r="A11465">
        <f t="shared" si="1409"/>
        <v>115</v>
      </c>
      <c r="E11465" s="105">
        <f t="shared" si="1410"/>
        <v>0</v>
      </c>
      <c r="I11465" s="105">
        <f t="shared" si="1411"/>
        <v>0</v>
      </c>
      <c r="J11465" s="105">
        <f t="shared" si="1412"/>
        <v>0</v>
      </c>
      <c r="K11465" s="105">
        <f t="shared" si="1413"/>
        <v>0</v>
      </c>
      <c r="L11465" s="105">
        <f t="shared" si="1414"/>
        <v>0</v>
      </c>
      <c r="M11465">
        <v>0.04</v>
      </c>
      <c r="N11465">
        <f t="shared" si="1415"/>
        <v>3.3960531989175591E-3</v>
      </c>
    </row>
    <row r="11466" spans="1:14" x14ac:dyDescent="0.3">
      <c r="A11466">
        <f t="shared" si="1409"/>
        <v>115</v>
      </c>
      <c r="E11466" s="105">
        <f t="shared" si="1410"/>
        <v>0</v>
      </c>
      <c r="I11466" s="105">
        <f t="shared" si="1411"/>
        <v>0</v>
      </c>
      <c r="J11466" s="105">
        <f t="shared" si="1412"/>
        <v>0</v>
      </c>
      <c r="K11466" s="105">
        <f t="shared" si="1413"/>
        <v>0</v>
      </c>
      <c r="L11466" s="105">
        <f t="shared" si="1414"/>
        <v>0</v>
      </c>
      <c r="M11466">
        <v>0.04</v>
      </c>
      <c r="N11466">
        <f t="shared" si="1415"/>
        <v>3.3960531989175591E-3</v>
      </c>
    </row>
    <row r="11467" spans="1:14" x14ac:dyDescent="0.3">
      <c r="A11467">
        <f t="shared" si="1409"/>
        <v>115</v>
      </c>
      <c r="E11467" s="105">
        <f t="shared" si="1410"/>
        <v>0</v>
      </c>
      <c r="I11467" s="105">
        <f t="shared" si="1411"/>
        <v>0</v>
      </c>
      <c r="J11467" s="105">
        <f t="shared" si="1412"/>
        <v>0</v>
      </c>
      <c r="K11467" s="105">
        <f t="shared" si="1413"/>
        <v>0</v>
      </c>
      <c r="L11467" s="105">
        <f t="shared" si="1414"/>
        <v>0</v>
      </c>
      <c r="M11467">
        <v>0.04</v>
      </c>
      <c r="N11467">
        <f t="shared" si="1415"/>
        <v>3.3960531989175591E-3</v>
      </c>
    </row>
    <row r="11468" spans="1:14" x14ac:dyDescent="0.3">
      <c r="A11468">
        <f t="shared" si="1409"/>
        <v>115</v>
      </c>
      <c r="E11468" s="105">
        <f t="shared" si="1410"/>
        <v>0</v>
      </c>
      <c r="I11468" s="105">
        <f t="shared" si="1411"/>
        <v>0</v>
      </c>
      <c r="J11468" s="105">
        <f t="shared" si="1412"/>
        <v>0</v>
      </c>
      <c r="K11468" s="105">
        <f t="shared" si="1413"/>
        <v>0</v>
      </c>
      <c r="L11468" s="105">
        <f t="shared" si="1414"/>
        <v>0</v>
      </c>
      <c r="M11468">
        <v>0.04</v>
      </c>
      <c r="N11468">
        <f t="shared" si="1415"/>
        <v>3.3960531989175591E-3</v>
      </c>
    </row>
    <row r="11469" spans="1:14" x14ac:dyDescent="0.3">
      <c r="A11469">
        <f t="shared" si="1409"/>
        <v>115</v>
      </c>
      <c r="E11469" s="105">
        <f t="shared" si="1410"/>
        <v>0</v>
      </c>
      <c r="I11469" s="105">
        <f t="shared" si="1411"/>
        <v>0</v>
      </c>
      <c r="J11469" s="105">
        <f t="shared" si="1412"/>
        <v>0</v>
      </c>
      <c r="K11469" s="105">
        <f t="shared" si="1413"/>
        <v>0</v>
      </c>
      <c r="L11469" s="105">
        <f t="shared" si="1414"/>
        <v>0</v>
      </c>
      <c r="M11469">
        <v>0.04</v>
      </c>
      <c r="N11469">
        <f t="shared" si="1415"/>
        <v>3.3960531989175591E-3</v>
      </c>
    </row>
    <row r="11470" spans="1:14" x14ac:dyDescent="0.3">
      <c r="A11470">
        <f t="shared" si="1409"/>
        <v>115</v>
      </c>
      <c r="E11470" s="105">
        <f t="shared" si="1410"/>
        <v>0</v>
      </c>
      <c r="I11470" s="105">
        <f t="shared" si="1411"/>
        <v>0</v>
      </c>
      <c r="J11470" s="105">
        <f t="shared" si="1412"/>
        <v>0</v>
      </c>
      <c r="K11470" s="105">
        <f t="shared" si="1413"/>
        <v>0</v>
      </c>
      <c r="L11470" s="105">
        <f t="shared" si="1414"/>
        <v>0</v>
      </c>
      <c r="M11470">
        <v>0.04</v>
      </c>
      <c r="N11470">
        <f t="shared" si="1415"/>
        <v>3.3960531989175591E-3</v>
      </c>
    </row>
    <row r="11471" spans="1:14" x14ac:dyDescent="0.3">
      <c r="A11471">
        <f t="shared" si="1409"/>
        <v>115</v>
      </c>
      <c r="E11471" s="105">
        <f t="shared" si="1410"/>
        <v>0</v>
      </c>
      <c r="I11471" s="105">
        <f t="shared" si="1411"/>
        <v>0</v>
      </c>
      <c r="J11471" s="105">
        <f t="shared" si="1412"/>
        <v>0</v>
      </c>
      <c r="K11471" s="105">
        <f t="shared" si="1413"/>
        <v>0</v>
      </c>
      <c r="L11471" s="105">
        <f t="shared" si="1414"/>
        <v>0</v>
      </c>
      <c r="M11471">
        <v>0.04</v>
      </c>
      <c r="N11471">
        <f t="shared" si="1415"/>
        <v>3.3960531989175591E-3</v>
      </c>
    </row>
    <row r="11472" spans="1:14" x14ac:dyDescent="0.3">
      <c r="A11472">
        <f t="shared" si="1409"/>
        <v>115</v>
      </c>
      <c r="E11472" s="105">
        <f t="shared" si="1410"/>
        <v>0</v>
      </c>
      <c r="I11472" s="105">
        <f t="shared" si="1411"/>
        <v>0</v>
      </c>
      <c r="J11472" s="105">
        <f t="shared" si="1412"/>
        <v>0</v>
      </c>
      <c r="K11472" s="105">
        <f t="shared" si="1413"/>
        <v>0</v>
      </c>
      <c r="L11472" s="105">
        <f t="shared" si="1414"/>
        <v>0</v>
      </c>
      <c r="M11472">
        <v>0.04</v>
      </c>
      <c r="N11472">
        <f t="shared" si="1415"/>
        <v>3.3960531989175591E-3</v>
      </c>
    </row>
    <row r="11473" spans="1:14" x14ac:dyDescent="0.3">
      <c r="A11473">
        <f t="shared" si="1409"/>
        <v>115</v>
      </c>
      <c r="E11473" s="105">
        <f t="shared" si="1410"/>
        <v>0</v>
      </c>
      <c r="I11473" s="105">
        <f t="shared" si="1411"/>
        <v>0</v>
      </c>
      <c r="J11473" s="105">
        <f t="shared" si="1412"/>
        <v>0</v>
      </c>
      <c r="K11473" s="105">
        <f t="shared" si="1413"/>
        <v>0</v>
      </c>
      <c r="L11473" s="105">
        <f t="shared" si="1414"/>
        <v>0</v>
      </c>
      <c r="M11473">
        <v>0.04</v>
      </c>
      <c r="N11473">
        <f t="shared" si="1415"/>
        <v>3.3960531989175591E-3</v>
      </c>
    </row>
    <row r="11474" spans="1:14" x14ac:dyDescent="0.3">
      <c r="A11474">
        <f t="shared" si="1409"/>
        <v>115</v>
      </c>
      <c r="E11474" s="105">
        <f t="shared" si="1410"/>
        <v>0</v>
      </c>
      <c r="I11474" s="105">
        <f t="shared" si="1411"/>
        <v>0</v>
      </c>
      <c r="J11474" s="105">
        <f t="shared" si="1412"/>
        <v>0</v>
      </c>
      <c r="K11474" s="105">
        <f t="shared" si="1413"/>
        <v>0</v>
      </c>
      <c r="L11474" s="105">
        <f t="shared" si="1414"/>
        <v>0</v>
      </c>
      <c r="M11474">
        <v>0.04</v>
      </c>
      <c r="N11474">
        <f t="shared" si="1415"/>
        <v>3.3960531989175591E-3</v>
      </c>
    </row>
    <row r="11475" spans="1:14" x14ac:dyDescent="0.3">
      <c r="A11475">
        <f t="shared" si="1409"/>
        <v>115</v>
      </c>
      <c r="E11475" s="105">
        <f t="shared" si="1410"/>
        <v>0</v>
      </c>
      <c r="I11475" s="105">
        <f t="shared" si="1411"/>
        <v>0</v>
      </c>
      <c r="J11475" s="105">
        <f t="shared" si="1412"/>
        <v>0</v>
      </c>
      <c r="K11475" s="105">
        <f t="shared" si="1413"/>
        <v>0</v>
      </c>
      <c r="L11475" s="105">
        <f t="shared" si="1414"/>
        <v>0</v>
      </c>
      <c r="M11475">
        <v>0.04</v>
      </c>
      <c r="N11475">
        <f t="shared" si="1415"/>
        <v>3.3960531989175591E-3</v>
      </c>
    </row>
    <row r="11476" spans="1:14" x14ac:dyDescent="0.3">
      <c r="A11476">
        <f t="shared" si="1409"/>
        <v>115</v>
      </c>
      <c r="E11476" s="105">
        <f t="shared" si="1410"/>
        <v>0</v>
      </c>
      <c r="I11476" s="105">
        <f t="shared" si="1411"/>
        <v>0</v>
      </c>
      <c r="J11476" s="105">
        <f t="shared" si="1412"/>
        <v>0</v>
      </c>
      <c r="K11476" s="105">
        <f t="shared" si="1413"/>
        <v>0</v>
      </c>
      <c r="L11476" s="105">
        <f t="shared" si="1414"/>
        <v>0</v>
      </c>
      <c r="M11476">
        <v>0.04</v>
      </c>
      <c r="N11476">
        <f t="shared" si="1415"/>
        <v>3.3960531989175591E-3</v>
      </c>
    </row>
    <row r="11477" spans="1:14" x14ac:dyDescent="0.3">
      <c r="A11477">
        <f t="shared" si="1409"/>
        <v>115</v>
      </c>
      <c r="E11477" s="105">
        <f t="shared" si="1410"/>
        <v>0</v>
      </c>
      <c r="I11477" s="105">
        <f t="shared" si="1411"/>
        <v>0</v>
      </c>
      <c r="J11477" s="105">
        <f t="shared" si="1412"/>
        <v>0</v>
      </c>
      <c r="K11477" s="105">
        <f t="shared" si="1413"/>
        <v>0</v>
      </c>
      <c r="L11477" s="105">
        <f t="shared" si="1414"/>
        <v>0</v>
      </c>
      <c r="M11477">
        <v>0.04</v>
      </c>
      <c r="N11477">
        <f t="shared" si="1415"/>
        <v>3.3960531989175591E-3</v>
      </c>
    </row>
    <row r="11478" spans="1:14" x14ac:dyDescent="0.3">
      <c r="A11478">
        <f t="shared" si="1409"/>
        <v>115</v>
      </c>
      <c r="E11478" s="105">
        <f t="shared" si="1410"/>
        <v>0</v>
      </c>
      <c r="I11478" s="105">
        <f t="shared" si="1411"/>
        <v>0</v>
      </c>
      <c r="J11478" s="105">
        <f t="shared" si="1412"/>
        <v>0</v>
      </c>
      <c r="K11478" s="105">
        <f t="shared" si="1413"/>
        <v>0</v>
      </c>
      <c r="L11478" s="105">
        <f t="shared" si="1414"/>
        <v>0</v>
      </c>
      <c r="M11478">
        <v>0.04</v>
      </c>
      <c r="N11478">
        <f t="shared" si="1415"/>
        <v>3.3960531989175591E-3</v>
      </c>
    </row>
    <row r="11479" spans="1:14" x14ac:dyDescent="0.3">
      <c r="A11479">
        <f t="shared" si="1409"/>
        <v>115</v>
      </c>
      <c r="E11479" s="105">
        <f t="shared" si="1410"/>
        <v>0</v>
      </c>
      <c r="I11479" s="105">
        <f t="shared" si="1411"/>
        <v>0</v>
      </c>
      <c r="J11479" s="105">
        <f t="shared" si="1412"/>
        <v>0</v>
      </c>
      <c r="K11479" s="105">
        <f t="shared" si="1413"/>
        <v>0</v>
      </c>
      <c r="L11479" s="105">
        <f t="shared" si="1414"/>
        <v>0</v>
      </c>
      <c r="M11479">
        <v>0.04</v>
      </c>
      <c r="N11479">
        <f t="shared" si="1415"/>
        <v>3.3960531989175591E-3</v>
      </c>
    </row>
    <row r="11480" spans="1:14" x14ac:dyDescent="0.3">
      <c r="A11480">
        <f t="shared" si="1409"/>
        <v>115</v>
      </c>
      <c r="E11480" s="105">
        <f t="shared" si="1410"/>
        <v>0</v>
      </c>
      <c r="I11480" s="105">
        <f t="shared" si="1411"/>
        <v>0</v>
      </c>
      <c r="J11480" s="105">
        <f t="shared" si="1412"/>
        <v>0</v>
      </c>
      <c r="K11480" s="105">
        <f t="shared" si="1413"/>
        <v>0</v>
      </c>
      <c r="L11480" s="105">
        <f t="shared" si="1414"/>
        <v>0</v>
      </c>
      <c r="M11480">
        <v>0.04</v>
      </c>
      <c r="N11480">
        <f t="shared" si="1415"/>
        <v>3.3960531989175591E-3</v>
      </c>
    </row>
    <row r="11481" spans="1:14" x14ac:dyDescent="0.3">
      <c r="A11481">
        <f t="shared" si="1409"/>
        <v>115</v>
      </c>
      <c r="E11481" s="105">
        <f t="shared" si="1410"/>
        <v>0</v>
      </c>
      <c r="I11481" s="105">
        <f t="shared" si="1411"/>
        <v>0</v>
      </c>
      <c r="J11481" s="105">
        <f t="shared" si="1412"/>
        <v>0</v>
      </c>
      <c r="K11481" s="105">
        <f t="shared" si="1413"/>
        <v>0</v>
      </c>
      <c r="L11481" s="105">
        <f t="shared" si="1414"/>
        <v>0</v>
      </c>
      <c r="M11481">
        <v>0.04</v>
      </c>
      <c r="N11481">
        <f t="shared" si="1415"/>
        <v>3.3960531989175591E-3</v>
      </c>
    </row>
    <row r="11482" spans="1:14" x14ac:dyDescent="0.3">
      <c r="A11482">
        <f t="shared" si="1409"/>
        <v>115</v>
      </c>
      <c r="E11482" s="105">
        <f t="shared" si="1410"/>
        <v>0</v>
      </c>
      <c r="I11482" s="105">
        <f t="shared" si="1411"/>
        <v>0</v>
      </c>
      <c r="J11482" s="105">
        <f t="shared" si="1412"/>
        <v>0</v>
      </c>
      <c r="K11482" s="105">
        <f t="shared" si="1413"/>
        <v>0</v>
      </c>
      <c r="L11482" s="105">
        <f t="shared" si="1414"/>
        <v>0</v>
      </c>
      <c r="M11482">
        <v>0.04</v>
      </c>
      <c r="N11482">
        <f t="shared" si="1415"/>
        <v>3.3960531989175591E-3</v>
      </c>
    </row>
    <row r="11483" spans="1:14" x14ac:dyDescent="0.3">
      <c r="A11483">
        <f t="shared" si="1409"/>
        <v>115</v>
      </c>
      <c r="E11483" s="105">
        <f t="shared" si="1410"/>
        <v>0</v>
      </c>
      <c r="I11483" s="105">
        <f t="shared" si="1411"/>
        <v>0</v>
      </c>
      <c r="J11483" s="105">
        <f t="shared" si="1412"/>
        <v>0</v>
      </c>
      <c r="K11483" s="105">
        <f t="shared" si="1413"/>
        <v>0</v>
      </c>
      <c r="L11483" s="105">
        <f t="shared" si="1414"/>
        <v>0</v>
      </c>
      <c r="M11483">
        <v>0.04</v>
      </c>
      <c r="N11483">
        <f t="shared" si="1415"/>
        <v>3.3960531989175591E-3</v>
      </c>
    </row>
    <row r="11484" spans="1:14" x14ac:dyDescent="0.3">
      <c r="A11484">
        <f t="shared" si="1409"/>
        <v>115</v>
      </c>
      <c r="E11484" s="105">
        <f t="shared" si="1410"/>
        <v>0</v>
      </c>
      <c r="I11484" s="105">
        <f t="shared" si="1411"/>
        <v>0</v>
      </c>
      <c r="J11484" s="105">
        <f t="shared" si="1412"/>
        <v>0</v>
      </c>
      <c r="K11484" s="105">
        <f t="shared" si="1413"/>
        <v>0</v>
      </c>
      <c r="L11484" s="105">
        <f t="shared" si="1414"/>
        <v>0</v>
      </c>
      <c r="M11484">
        <v>0.04</v>
      </c>
      <c r="N11484">
        <f t="shared" si="1415"/>
        <v>3.3960531989175591E-3</v>
      </c>
    </row>
    <row r="11485" spans="1:14" x14ac:dyDescent="0.3">
      <c r="A11485">
        <f t="shared" si="1409"/>
        <v>115</v>
      </c>
      <c r="E11485" s="105">
        <f t="shared" si="1410"/>
        <v>0</v>
      </c>
      <c r="I11485" s="105">
        <f t="shared" si="1411"/>
        <v>0</v>
      </c>
      <c r="J11485" s="105">
        <f t="shared" si="1412"/>
        <v>0</v>
      </c>
      <c r="K11485" s="105">
        <f t="shared" si="1413"/>
        <v>0</v>
      </c>
      <c r="L11485" s="105">
        <f t="shared" si="1414"/>
        <v>0</v>
      </c>
      <c r="M11485">
        <v>0.04</v>
      </c>
      <c r="N11485">
        <f t="shared" si="1415"/>
        <v>3.3960531989175591E-3</v>
      </c>
    </row>
    <row r="11486" spans="1:14" x14ac:dyDescent="0.3">
      <c r="A11486">
        <f t="shared" si="1409"/>
        <v>115</v>
      </c>
      <c r="E11486" s="105">
        <f t="shared" si="1410"/>
        <v>0</v>
      </c>
      <c r="I11486" s="105">
        <f t="shared" si="1411"/>
        <v>0</v>
      </c>
      <c r="J11486" s="105">
        <f t="shared" si="1412"/>
        <v>0</v>
      </c>
      <c r="K11486" s="105">
        <f t="shared" si="1413"/>
        <v>0</v>
      </c>
      <c r="L11486" s="105">
        <f t="shared" si="1414"/>
        <v>0</v>
      </c>
      <c r="M11486">
        <v>0.04</v>
      </c>
      <c r="N11486">
        <f t="shared" si="1415"/>
        <v>3.3960531989175591E-3</v>
      </c>
    </row>
    <row r="11487" spans="1:14" x14ac:dyDescent="0.3">
      <c r="A11487">
        <f t="shared" si="1409"/>
        <v>115</v>
      </c>
      <c r="E11487" s="105">
        <f t="shared" si="1410"/>
        <v>0</v>
      </c>
      <c r="I11487" s="105">
        <f t="shared" si="1411"/>
        <v>0</v>
      </c>
      <c r="J11487" s="105">
        <f t="shared" si="1412"/>
        <v>0</v>
      </c>
      <c r="K11487" s="105">
        <f t="shared" si="1413"/>
        <v>0</v>
      </c>
      <c r="L11487" s="105">
        <f t="shared" si="1414"/>
        <v>0</v>
      </c>
      <c r="M11487">
        <v>0.04</v>
      </c>
      <c r="N11487">
        <f t="shared" si="1415"/>
        <v>3.3960531989175591E-3</v>
      </c>
    </row>
    <row r="11488" spans="1:14" x14ac:dyDescent="0.3">
      <c r="A11488">
        <f t="shared" si="1409"/>
        <v>115</v>
      </c>
      <c r="E11488" s="105">
        <f t="shared" si="1410"/>
        <v>0</v>
      </c>
      <c r="I11488" s="105">
        <f t="shared" si="1411"/>
        <v>0</v>
      </c>
      <c r="J11488" s="105">
        <f t="shared" si="1412"/>
        <v>0</v>
      </c>
      <c r="K11488" s="105">
        <f t="shared" si="1413"/>
        <v>0</v>
      </c>
      <c r="L11488" s="105">
        <f t="shared" si="1414"/>
        <v>0</v>
      </c>
      <c r="M11488">
        <v>0.04</v>
      </c>
      <c r="N11488">
        <f t="shared" si="1415"/>
        <v>3.3960531989175591E-3</v>
      </c>
    </row>
    <row r="11489" spans="1:15" x14ac:dyDescent="0.3">
      <c r="A11489">
        <f t="shared" si="1409"/>
        <v>115</v>
      </c>
      <c r="E11489" s="105">
        <f t="shared" si="1410"/>
        <v>0</v>
      </c>
      <c r="I11489" s="105">
        <f t="shared" si="1411"/>
        <v>0</v>
      </c>
      <c r="J11489" s="105">
        <f t="shared" si="1412"/>
        <v>0</v>
      </c>
      <c r="K11489" s="105">
        <f t="shared" si="1413"/>
        <v>0</v>
      </c>
      <c r="L11489" s="105">
        <f t="shared" si="1414"/>
        <v>0</v>
      </c>
      <c r="M11489">
        <v>0.04</v>
      </c>
      <c r="N11489">
        <f t="shared" si="1415"/>
        <v>3.3960531989175591E-3</v>
      </c>
    </row>
    <row r="11490" spans="1:15" x14ac:dyDescent="0.3">
      <c r="A11490">
        <f t="shared" si="1409"/>
        <v>115</v>
      </c>
      <c r="E11490" s="105">
        <f t="shared" si="1410"/>
        <v>0</v>
      </c>
      <c r="I11490" s="105">
        <f t="shared" si="1411"/>
        <v>0</v>
      </c>
      <c r="J11490" s="105">
        <f t="shared" si="1412"/>
        <v>0</v>
      </c>
      <c r="K11490" s="105">
        <f t="shared" si="1413"/>
        <v>0</v>
      </c>
      <c r="L11490" s="105">
        <f t="shared" si="1414"/>
        <v>0</v>
      </c>
      <c r="M11490">
        <v>0.04</v>
      </c>
      <c r="N11490">
        <f t="shared" si="1415"/>
        <v>3.3960531989175591E-3</v>
      </c>
    </row>
    <row r="11491" spans="1:15" x14ac:dyDescent="0.3">
      <c r="A11491">
        <f t="shared" si="1409"/>
        <v>115</v>
      </c>
      <c r="E11491" s="105">
        <f t="shared" si="1410"/>
        <v>0</v>
      </c>
      <c r="I11491" s="105">
        <f t="shared" si="1411"/>
        <v>0</v>
      </c>
      <c r="J11491" s="105">
        <f t="shared" si="1412"/>
        <v>0</v>
      </c>
      <c r="K11491" s="105">
        <f t="shared" si="1413"/>
        <v>0</v>
      </c>
      <c r="L11491" s="105">
        <f t="shared" si="1414"/>
        <v>0</v>
      </c>
      <c r="M11491">
        <v>0.04</v>
      </c>
      <c r="N11491">
        <f t="shared" si="1415"/>
        <v>3.3960531989175591E-3</v>
      </c>
    </row>
    <row r="11492" spans="1:15" x14ac:dyDescent="0.3">
      <c r="A11492">
        <f t="shared" si="1409"/>
        <v>115</v>
      </c>
      <c r="E11492" s="105">
        <f t="shared" si="1410"/>
        <v>0</v>
      </c>
      <c r="I11492" s="105">
        <f t="shared" si="1411"/>
        <v>0</v>
      </c>
      <c r="J11492" s="105">
        <f t="shared" si="1412"/>
        <v>0</v>
      </c>
      <c r="K11492" s="105">
        <f t="shared" si="1413"/>
        <v>0</v>
      </c>
      <c r="L11492" s="105">
        <f t="shared" si="1414"/>
        <v>0</v>
      </c>
      <c r="M11492">
        <v>0.04</v>
      </c>
      <c r="N11492">
        <f t="shared" si="1415"/>
        <v>3.3960531989175591E-3</v>
      </c>
    </row>
    <row r="11493" spans="1:15" x14ac:dyDescent="0.3">
      <c r="A11493">
        <f t="shared" si="1409"/>
        <v>115</v>
      </c>
      <c r="E11493" s="105">
        <f t="shared" si="1410"/>
        <v>0</v>
      </c>
      <c r="I11493" s="105">
        <f t="shared" si="1411"/>
        <v>0</v>
      </c>
      <c r="J11493" s="105">
        <f t="shared" si="1412"/>
        <v>0</v>
      </c>
      <c r="K11493" s="105">
        <f t="shared" si="1413"/>
        <v>0</v>
      </c>
      <c r="L11493" s="105">
        <f t="shared" si="1414"/>
        <v>0</v>
      </c>
      <c r="M11493">
        <v>0.04</v>
      </c>
      <c r="N11493">
        <f t="shared" si="1415"/>
        <v>3.3960531989175591E-3</v>
      </c>
    </row>
    <row r="11494" spans="1:15" x14ac:dyDescent="0.3">
      <c r="A11494">
        <f t="shared" si="1409"/>
        <v>115</v>
      </c>
      <c r="E11494" s="105">
        <f t="shared" si="1410"/>
        <v>0</v>
      </c>
      <c r="I11494" s="105">
        <f t="shared" si="1411"/>
        <v>0</v>
      </c>
      <c r="J11494" s="105">
        <f t="shared" si="1412"/>
        <v>0</v>
      </c>
      <c r="K11494" s="105">
        <f t="shared" si="1413"/>
        <v>0</v>
      </c>
      <c r="L11494" s="105">
        <f t="shared" si="1414"/>
        <v>0</v>
      </c>
      <c r="M11494">
        <v>0.04</v>
      </c>
      <c r="N11494">
        <f t="shared" si="1415"/>
        <v>3.3960531989175591E-3</v>
      </c>
    </row>
    <row r="11495" spans="1:15" x14ac:dyDescent="0.3">
      <c r="A11495">
        <f t="shared" ref="A11495:A11558" si="1416">IF(COUNTIF(A11395:A11494,A11494)=100, A11494+1,A11494)</f>
        <v>115</v>
      </c>
      <c r="E11495" s="105">
        <f t="shared" ref="E11495:E11558" si="1417">MAX(0, E11395-K11395-L11395)</f>
        <v>0</v>
      </c>
      <c r="I11495" s="105">
        <f t="shared" ref="I11495:I11558" si="1418">IF(E11495&lt;I11395,J11495 + E11495, I11395)</f>
        <v>0</v>
      </c>
      <c r="J11495" s="105">
        <f t="shared" si="1412"/>
        <v>0</v>
      </c>
      <c r="K11495" s="105">
        <f t="shared" si="1413"/>
        <v>0</v>
      </c>
      <c r="L11495" s="105">
        <f t="shared" si="1414"/>
        <v>0</v>
      </c>
      <c r="M11495">
        <v>0.04</v>
      </c>
      <c r="N11495">
        <f t="shared" si="1415"/>
        <v>3.3960531989175591E-3</v>
      </c>
    </row>
    <row r="11496" spans="1:15" x14ac:dyDescent="0.3">
      <c r="A11496">
        <f t="shared" si="1416"/>
        <v>115</v>
      </c>
      <c r="E11496" s="105">
        <f t="shared" si="1417"/>
        <v>0</v>
      </c>
      <c r="I11496" s="105">
        <f t="shared" si="1418"/>
        <v>0</v>
      </c>
      <c r="J11496" s="105">
        <f t="shared" si="1412"/>
        <v>0</v>
      </c>
      <c r="K11496" s="105">
        <f t="shared" si="1413"/>
        <v>0</v>
      </c>
      <c r="L11496" s="105">
        <f t="shared" si="1414"/>
        <v>0</v>
      </c>
      <c r="M11496">
        <v>0.04</v>
      </c>
      <c r="N11496">
        <f t="shared" si="1415"/>
        <v>3.3960531989175591E-3</v>
      </c>
    </row>
    <row r="11497" spans="1:15" x14ac:dyDescent="0.3">
      <c r="A11497">
        <f t="shared" si="1416"/>
        <v>115</v>
      </c>
      <c r="E11497" s="105">
        <f t="shared" si="1417"/>
        <v>0</v>
      </c>
      <c r="I11497" s="105">
        <f t="shared" si="1418"/>
        <v>0</v>
      </c>
      <c r="J11497" s="105">
        <f t="shared" si="1412"/>
        <v>0</v>
      </c>
      <c r="K11497" s="105">
        <f t="shared" si="1413"/>
        <v>0</v>
      </c>
      <c r="L11497" s="105">
        <f t="shared" si="1414"/>
        <v>0</v>
      </c>
      <c r="M11497">
        <v>0.04</v>
      </c>
      <c r="N11497">
        <f t="shared" si="1415"/>
        <v>3.3960531989175591E-3</v>
      </c>
    </row>
    <row r="11498" spans="1:15" x14ac:dyDescent="0.3">
      <c r="A11498">
        <f t="shared" si="1416"/>
        <v>115</v>
      </c>
      <c r="E11498" s="105">
        <f t="shared" si="1417"/>
        <v>0</v>
      </c>
      <c r="I11498" s="105">
        <f t="shared" si="1418"/>
        <v>0</v>
      </c>
      <c r="J11498" s="105">
        <f t="shared" si="1412"/>
        <v>0</v>
      </c>
      <c r="K11498" s="105">
        <f t="shared" si="1413"/>
        <v>0</v>
      </c>
      <c r="L11498" s="105">
        <f t="shared" si="1414"/>
        <v>0</v>
      </c>
      <c r="M11498">
        <v>0.04</v>
      </c>
      <c r="N11498">
        <f t="shared" si="1415"/>
        <v>3.3960531989175591E-3</v>
      </c>
    </row>
    <row r="11499" spans="1:15" x14ac:dyDescent="0.3">
      <c r="A11499">
        <f t="shared" si="1416"/>
        <v>115</v>
      </c>
      <c r="E11499" s="105">
        <f t="shared" si="1417"/>
        <v>0</v>
      </c>
      <c r="I11499" s="105">
        <f t="shared" si="1418"/>
        <v>0</v>
      </c>
      <c r="J11499" s="105">
        <f t="shared" si="1412"/>
        <v>0</v>
      </c>
      <c r="K11499" s="105">
        <f t="shared" si="1413"/>
        <v>0</v>
      </c>
      <c r="L11499" s="105">
        <f t="shared" si="1414"/>
        <v>0</v>
      </c>
      <c r="M11499">
        <v>0.04</v>
      </c>
      <c r="N11499">
        <f t="shared" si="1415"/>
        <v>3.3960531989175591E-3</v>
      </c>
    </row>
    <row r="11500" spans="1:15" x14ac:dyDescent="0.3">
      <c r="A11500">
        <f t="shared" si="1416"/>
        <v>115</v>
      </c>
      <c r="E11500" s="105">
        <f t="shared" si="1417"/>
        <v>0</v>
      </c>
      <c r="I11500" s="105">
        <f t="shared" si="1418"/>
        <v>0</v>
      </c>
      <c r="J11500" s="105">
        <f t="shared" si="1412"/>
        <v>0</v>
      </c>
      <c r="K11500" s="105">
        <f t="shared" si="1413"/>
        <v>0</v>
      </c>
      <c r="L11500" s="105">
        <f t="shared" si="1414"/>
        <v>0</v>
      </c>
      <c r="M11500">
        <v>0.04</v>
      </c>
      <c r="N11500">
        <f t="shared" si="1415"/>
        <v>3.3960531989175591E-3</v>
      </c>
    </row>
    <row r="11501" spans="1:15" x14ac:dyDescent="0.3">
      <c r="A11501">
        <f t="shared" si="1416"/>
        <v>115</v>
      </c>
      <c r="E11501" s="105">
        <f t="shared" si="1417"/>
        <v>0</v>
      </c>
      <c r="I11501" s="105">
        <f t="shared" si="1418"/>
        <v>0</v>
      </c>
      <c r="J11501" s="105">
        <f t="shared" si="1412"/>
        <v>0</v>
      </c>
      <c r="K11501" s="105">
        <f t="shared" si="1413"/>
        <v>0</v>
      </c>
      <c r="L11501" s="105">
        <f t="shared" si="1414"/>
        <v>0</v>
      </c>
      <c r="M11501">
        <v>0.04</v>
      </c>
      <c r="N11501">
        <f t="shared" si="1415"/>
        <v>3.3960531989175591E-3</v>
      </c>
      <c r="O11501" s="105" t="e">
        <f t="shared" ref="O11501" si="1419">SUM(I11402:I11501)</f>
        <v>#REF!</v>
      </c>
    </row>
    <row r="11502" spans="1:15" x14ac:dyDescent="0.3">
      <c r="A11502">
        <f t="shared" si="1416"/>
        <v>116</v>
      </c>
      <c r="E11502" s="105" t="e">
        <f t="shared" si="1417"/>
        <v>#REF!</v>
      </c>
      <c r="I11502" s="105" t="e">
        <f t="shared" si="1418"/>
        <v>#REF!</v>
      </c>
      <c r="J11502" s="105" t="e">
        <f t="shared" si="1412"/>
        <v>#REF!</v>
      </c>
      <c r="K11502" s="105" t="e">
        <f t="shared" si="1413"/>
        <v>#REF!</v>
      </c>
      <c r="L11502" s="105" t="e">
        <f t="shared" si="1414"/>
        <v>#REF!</v>
      </c>
      <c r="M11502">
        <v>0.04</v>
      </c>
      <c r="N11502">
        <f t="shared" si="1415"/>
        <v>3.3960531989175591E-3</v>
      </c>
    </row>
    <row r="11503" spans="1:15" x14ac:dyDescent="0.3">
      <c r="A11503">
        <f t="shared" si="1416"/>
        <v>116</v>
      </c>
      <c r="E11503" s="105" t="e">
        <f t="shared" si="1417"/>
        <v>#REF!</v>
      </c>
      <c r="I11503" s="105" t="e">
        <f t="shared" si="1418"/>
        <v>#REF!</v>
      </c>
      <c r="J11503" s="105" t="e">
        <f t="shared" si="1412"/>
        <v>#REF!</v>
      </c>
      <c r="K11503" s="105" t="e">
        <f t="shared" si="1413"/>
        <v>#REF!</v>
      </c>
      <c r="L11503" s="105" t="e">
        <f t="shared" si="1414"/>
        <v>#REF!</v>
      </c>
      <c r="M11503">
        <v>0.04</v>
      </c>
      <c r="N11503">
        <f t="shared" si="1415"/>
        <v>3.3960531989175591E-3</v>
      </c>
    </row>
    <row r="11504" spans="1:15" x14ac:dyDescent="0.3">
      <c r="A11504">
        <f t="shared" si="1416"/>
        <v>116</v>
      </c>
      <c r="E11504" s="105" t="e">
        <f t="shared" si="1417"/>
        <v>#REF!</v>
      </c>
      <c r="I11504" s="105" t="e">
        <f t="shared" si="1418"/>
        <v>#REF!</v>
      </c>
      <c r="J11504" s="105" t="e">
        <f t="shared" si="1412"/>
        <v>#REF!</v>
      </c>
      <c r="K11504" s="105" t="e">
        <f t="shared" si="1413"/>
        <v>#REF!</v>
      </c>
      <c r="L11504" s="105" t="e">
        <f t="shared" si="1414"/>
        <v>#REF!</v>
      </c>
      <c r="M11504">
        <v>0.04</v>
      </c>
      <c r="N11504">
        <f t="shared" si="1415"/>
        <v>3.3960531989175591E-3</v>
      </c>
    </row>
    <row r="11505" spans="1:14" x14ac:dyDescent="0.3">
      <c r="A11505">
        <f t="shared" si="1416"/>
        <v>116</v>
      </c>
      <c r="E11505" s="105">
        <f t="shared" si="1417"/>
        <v>0</v>
      </c>
      <c r="I11505" s="105">
        <f t="shared" si="1418"/>
        <v>0</v>
      </c>
      <c r="J11505" s="105">
        <f t="shared" si="1412"/>
        <v>0</v>
      </c>
      <c r="K11505" s="105">
        <f t="shared" si="1413"/>
        <v>0</v>
      </c>
      <c r="L11505" s="105">
        <f t="shared" si="1414"/>
        <v>0</v>
      </c>
      <c r="M11505">
        <v>0.04</v>
      </c>
      <c r="N11505">
        <f t="shared" si="1415"/>
        <v>3.3960531989175591E-3</v>
      </c>
    </row>
    <row r="11506" spans="1:14" x14ac:dyDescent="0.3">
      <c r="A11506">
        <f t="shared" si="1416"/>
        <v>116</v>
      </c>
      <c r="E11506" s="105">
        <f t="shared" si="1417"/>
        <v>0</v>
      </c>
      <c r="I11506" s="105">
        <f t="shared" si="1418"/>
        <v>0</v>
      </c>
      <c r="J11506" s="105">
        <f t="shared" si="1412"/>
        <v>0</v>
      </c>
      <c r="K11506" s="105">
        <f t="shared" si="1413"/>
        <v>0</v>
      </c>
      <c r="L11506" s="105">
        <f t="shared" si="1414"/>
        <v>0</v>
      </c>
      <c r="M11506">
        <v>0.04</v>
      </c>
      <c r="N11506">
        <f t="shared" si="1415"/>
        <v>3.3960531989175591E-3</v>
      </c>
    </row>
    <row r="11507" spans="1:14" x14ac:dyDescent="0.3">
      <c r="A11507">
        <f t="shared" si="1416"/>
        <v>116</v>
      </c>
      <c r="E11507" s="105">
        <f t="shared" si="1417"/>
        <v>0</v>
      </c>
      <c r="I11507" s="105">
        <f t="shared" si="1418"/>
        <v>0</v>
      </c>
      <c r="J11507" s="105">
        <f t="shared" si="1412"/>
        <v>0</v>
      </c>
      <c r="K11507" s="105">
        <f t="shared" si="1413"/>
        <v>0</v>
      </c>
      <c r="L11507" s="105">
        <f t="shared" si="1414"/>
        <v>0</v>
      </c>
      <c r="M11507">
        <v>0.04</v>
      </c>
      <c r="N11507">
        <f t="shared" si="1415"/>
        <v>3.3960531989175591E-3</v>
      </c>
    </row>
    <row r="11508" spans="1:14" x14ac:dyDescent="0.3">
      <c r="A11508">
        <f t="shared" si="1416"/>
        <v>116</v>
      </c>
      <c r="E11508" s="105">
        <f t="shared" si="1417"/>
        <v>0</v>
      </c>
      <c r="I11508" s="105">
        <f t="shared" si="1418"/>
        <v>0</v>
      </c>
      <c r="J11508" s="105">
        <f t="shared" si="1412"/>
        <v>0</v>
      </c>
      <c r="K11508" s="105">
        <f t="shared" si="1413"/>
        <v>0</v>
      </c>
      <c r="L11508" s="105">
        <f t="shared" si="1414"/>
        <v>0</v>
      </c>
      <c r="M11508">
        <v>0.04</v>
      </c>
      <c r="N11508">
        <f t="shared" si="1415"/>
        <v>3.3960531989175591E-3</v>
      </c>
    </row>
    <row r="11509" spans="1:14" x14ac:dyDescent="0.3">
      <c r="A11509">
        <f t="shared" si="1416"/>
        <v>116</v>
      </c>
      <c r="E11509" s="105">
        <f t="shared" si="1417"/>
        <v>0</v>
      </c>
      <c r="I11509" s="105">
        <f t="shared" si="1418"/>
        <v>0</v>
      </c>
      <c r="J11509" s="105">
        <f t="shared" si="1412"/>
        <v>0</v>
      </c>
      <c r="K11509" s="105">
        <f t="shared" si="1413"/>
        <v>0</v>
      </c>
      <c r="L11509" s="105">
        <f t="shared" si="1414"/>
        <v>0</v>
      </c>
      <c r="M11509">
        <v>0.04</v>
      </c>
      <c r="N11509">
        <f t="shared" si="1415"/>
        <v>3.3960531989175591E-3</v>
      </c>
    </row>
    <row r="11510" spans="1:14" x14ac:dyDescent="0.3">
      <c r="A11510">
        <f t="shared" si="1416"/>
        <v>116</v>
      </c>
      <c r="E11510" s="105">
        <f t="shared" si="1417"/>
        <v>0</v>
      </c>
      <c r="I11510" s="105">
        <f t="shared" si="1418"/>
        <v>0</v>
      </c>
      <c r="J11510" s="105">
        <f t="shared" si="1412"/>
        <v>0</v>
      </c>
      <c r="K11510" s="105">
        <f t="shared" si="1413"/>
        <v>0</v>
      </c>
      <c r="L11510" s="105">
        <f t="shared" si="1414"/>
        <v>0</v>
      </c>
      <c r="M11510">
        <v>0.04</v>
      </c>
      <c r="N11510">
        <f t="shared" si="1415"/>
        <v>3.3960531989175591E-3</v>
      </c>
    </row>
    <row r="11511" spans="1:14" x14ac:dyDescent="0.3">
      <c r="A11511">
        <f t="shared" si="1416"/>
        <v>116</v>
      </c>
      <c r="E11511" s="105">
        <f t="shared" si="1417"/>
        <v>0</v>
      </c>
      <c r="I11511" s="105">
        <f t="shared" si="1418"/>
        <v>0</v>
      </c>
      <c r="J11511" s="105">
        <f t="shared" si="1412"/>
        <v>0</v>
      </c>
      <c r="K11511" s="105">
        <f t="shared" si="1413"/>
        <v>0</v>
      </c>
      <c r="L11511" s="105">
        <f t="shared" si="1414"/>
        <v>0</v>
      </c>
      <c r="M11511">
        <v>0.04</v>
      </c>
      <c r="N11511">
        <f t="shared" si="1415"/>
        <v>3.3960531989175591E-3</v>
      </c>
    </row>
    <row r="11512" spans="1:14" x14ac:dyDescent="0.3">
      <c r="A11512">
        <f t="shared" si="1416"/>
        <v>116</v>
      </c>
      <c r="E11512" s="105">
        <f t="shared" si="1417"/>
        <v>0</v>
      </c>
      <c r="I11512" s="105">
        <f t="shared" si="1418"/>
        <v>0</v>
      </c>
      <c r="J11512" s="105">
        <f t="shared" si="1412"/>
        <v>0</v>
      </c>
      <c r="K11512" s="105">
        <f t="shared" si="1413"/>
        <v>0</v>
      </c>
      <c r="L11512" s="105">
        <f t="shared" si="1414"/>
        <v>0</v>
      </c>
      <c r="M11512">
        <v>0.04</v>
      </c>
      <c r="N11512">
        <f t="shared" si="1415"/>
        <v>3.3960531989175591E-3</v>
      </c>
    </row>
    <row r="11513" spans="1:14" x14ac:dyDescent="0.3">
      <c r="A11513">
        <f t="shared" si="1416"/>
        <v>116</v>
      </c>
      <c r="E11513" s="105">
        <f t="shared" si="1417"/>
        <v>0</v>
      </c>
      <c r="I11513" s="105">
        <f t="shared" si="1418"/>
        <v>0</v>
      </c>
      <c r="J11513" s="105">
        <f t="shared" si="1412"/>
        <v>0</v>
      </c>
      <c r="K11513" s="105">
        <f t="shared" si="1413"/>
        <v>0</v>
      </c>
      <c r="L11513" s="105">
        <f t="shared" si="1414"/>
        <v>0</v>
      </c>
      <c r="M11513">
        <v>0.04</v>
      </c>
      <c r="N11513">
        <f t="shared" si="1415"/>
        <v>3.3960531989175591E-3</v>
      </c>
    </row>
    <row r="11514" spans="1:14" x14ac:dyDescent="0.3">
      <c r="A11514">
        <f t="shared" si="1416"/>
        <v>116</v>
      </c>
      <c r="E11514" s="105">
        <f t="shared" si="1417"/>
        <v>0</v>
      </c>
      <c r="I11514" s="105">
        <f t="shared" si="1418"/>
        <v>0</v>
      </c>
      <c r="J11514" s="105">
        <f t="shared" si="1412"/>
        <v>0</v>
      </c>
      <c r="K11514" s="105">
        <f t="shared" si="1413"/>
        <v>0</v>
      </c>
      <c r="L11514" s="105">
        <f t="shared" si="1414"/>
        <v>0</v>
      </c>
      <c r="M11514">
        <v>0.04</v>
      </c>
      <c r="N11514">
        <f t="shared" si="1415"/>
        <v>3.3960531989175591E-3</v>
      </c>
    </row>
    <row r="11515" spans="1:14" x14ac:dyDescent="0.3">
      <c r="A11515">
        <f t="shared" si="1416"/>
        <v>116</v>
      </c>
      <c r="E11515" s="105">
        <f t="shared" si="1417"/>
        <v>0</v>
      </c>
      <c r="I11515" s="105">
        <f t="shared" si="1418"/>
        <v>0</v>
      </c>
      <c r="J11515" s="105">
        <f t="shared" si="1412"/>
        <v>0</v>
      </c>
      <c r="K11515" s="105">
        <f t="shared" si="1413"/>
        <v>0</v>
      </c>
      <c r="L11515" s="105">
        <f t="shared" si="1414"/>
        <v>0</v>
      </c>
      <c r="M11515">
        <v>0.04</v>
      </c>
      <c r="N11515">
        <f t="shared" si="1415"/>
        <v>3.3960531989175591E-3</v>
      </c>
    </row>
    <row r="11516" spans="1:14" x14ac:dyDescent="0.3">
      <c r="A11516">
        <f t="shared" si="1416"/>
        <v>116</v>
      </c>
      <c r="E11516" s="105">
        <f t="shared" si="1417"/>
        <v>0</v>
      </c>
      <c r="I11516" s="105">
        <f t="shared" si="1418"/>
        <v>0</v>
      </c>
      <c r="J11516" s="105">
        <f t="shared" si="1412"/>
        <v>0</v>
      </c>
      <c r="K11516" s="105">
        <f t="shared" si="1413"/>
        <v>0</v>
      </c>
      <c r="L11516" s="105">
        <f t="shared" si="1414"/>
        <v>0</v>
      </c>
      <c r="M11516">
        <v>0.04</v>
      </c>
      <c r="N11516">
        <f t="shared" si="1415"/>
        <v>3.3960531989175591E-3</v>
      </c>
    </row>
    <row r="11517" spans="1:14" x14ac:dyDescent="0.3">
      <c r="A11517">
        <f t="shared" si="1416"/>
        <v>116</v>
      </c>
      <c r="E11517" s="105">
        <f t="shared" si="1417"/>
        <v>0</v>
      </c>
      <c r="I11517" s="105">
        <f t="shared" si="1418"/>
        <v>0</v>
      </c>
      <c r="J11517" s="105">
        <f t="shared" si="1412"/>
        <v>0</v>
      </c>
      <c r="K11517" s="105">
        <f t="shared" si="1413"/>
        <v>0</v>
      </c>
      <c r="L11517" s="105">
        <f t="shared" si="1414"/>
        <v>0</v>
      </c>
      <c r="M11517">
        <v>0.04</v>
      </c>
      <c r="N11517">
        <f t="shared" si="1415"/>
        <v>3.3960531989175591E-3</v>
      </c>
    </row>
    <row r="11518" spans="1:14" x14ac:dyDescent="0.3">
      <c r="A11518">
        <f t="shared" si="1416"/>
        <v>116</v>
      </c>
      <c r="E11518" s="105">
        <f t="shared" si="1417"/>
        <v>0</v>
      </c>
      <c r="I11518" s="105">
        <f t="shared" si="1418"/>
        <v>0</v>
      </c>
      <c r="J11518" s="105">
        <f t="shared" si="1412"/>
        <v>0</v>
      </c>
      <c r="K11518" s="105">
        <f t="shared" si="1413"/>
        <v>0</v>
      </c>
      <c r="L11518" s="105">
        <f t="shared" si="1414"/>
        <v>0</v>
      </c>
      <c r="M11518">
        <v>0.04</v>
      </c>
      <c r="N11518">
        <f t="shared" si="1415"/>
        <v>3.3960531989175591E-3</v>
      </c>
    </row>
    <row r="11519" spans="1:14" x14ac:dyDescent="0.3">
      <c r="A11519">
        <f t="shared" si="1416"/>
        <v>116</v>
      </c>
      <c r="E11519" s="105">
        <f t="shared" si="1417"/>
        <v>0</v>
      </c>
      <c r="I11519" s="105">
        <f t="shared" si="1418"/>
        <v>0</v>
      </c>
      <c r="J11519" s="105">
        <f t="shared" si="1412"/>
        <v>0</v>
      </c>
      <c r="K11519" s="105">
        <f t="shared" si="1413"/>
        <v>0</v>
      </c>
      <c r="L11519" s="105">
        <f t="shared" si="1414"/>
        <v>0</v>
      </c>
      <c r="M11519">
        <v>0.04</v>
      </c>
      <c r="N11519">
        <f t="shared" si="1415"/>
        <v>3.3960531989175591E-3</v>
      </c>
    </row>
    <row r="11520" spans="1:14" x14ac:dyDescent="0.3">
      <c r="A11520">
        <f t="shared" si="1416"/>
        <v>116</v>
      </c>
      <c r="E11520" s="105">
        <f t="shared" si="1417"/>
        <v>0</v>
      </c>
      <c r="I11520" s="105">
        <f t="shared" si="1418"/>
        <v>0</v>
      </c>
      <c r="J11520" s="105">
        <f t="shared" si="1412"/>
        <v>0</v>
      </c>
      <c r="K11520" s="105">
        <f t="shared" si="1413"/>
        <v>0</v>
      </c>
      <c r="L11520" s="105">
        <f t="shared" si="1414"/>
        <v>0</v>
      </c>
      <c r="M11520">
        <v>0.04</v>
      </c>
      <c r="N11520">
        <f t="shared" si="1415"/>
        <v>3.3960531989175591E-3</v>
      </c>
    </row>
    <row r="11521" spans="1:14" x14ac:dyDescent="0.3">
      <c r="A11521">
        <f t="shared" si="1416"/>
        <v>116</v>
      </c>
      <c r="E11521" s="105">
        <f t="shared" si="1417"/>
        <v>0</v>
      </c>
      <c r="I11521" s="105">
        <f t="shared" si="1418"/>
        <v>0</v>
      </c>
      <c r="J11521" s="105">
        <f t="shared" si="1412"/>
        <v>0</v>
      </c>
      <c r="K11521" s="105">
        <f t="shared" si="1413"/>
        <v>0</v>
      </c>
      <c r="L11521" s="105">
        <f t="shared" si="1414"/>
        <v>0</v>
      </c>
      <c r="M11521">
        <v>0.04</v>
      </c>
      <c r="N11521">
        <f t="shared" si="1415"/>
        <v>3.3960531989175591E-3</v>
      </c>
    </row>
    <row r="11522" spans="1:14" x14ac:dyDescent="0.3">
      <c r="A11522">
        <f t="shared" si="1416"/>
        <v>116</v>
      </c>
      <c r="E11522" s="105">
        <f t="shared" si="1417"/>
        <v>0</v>
      </c>
      <c r="I11522" s="105">
        <f t="shared" si="1418"/>
        <v>0</v>
      </c>
      <c r="J11522" s="105">
        <f t="shared" si="1412"/>
        <v>0</v>
      </c>
      <c r="K11522" s="105">
        <f t="shared" si="1413"/>
        <v>0</v>
      </c>
      <c r="L11522" s="105">
        <f t="shared" si="1414"/>
        <v>0</v>
      </c>
      <c r="M11522">
        <v>0.04</v>
      </c>
      <c r="N11522">
        <f t="shared" si="1415"/>
        <v>3.3960531989175591E-3</v>
      </c>
    </row>
    <row r="11523" spans="1:14" x14ac:dyDescent="0.3">
      <c r="A11523">
        <f t="shared" si="1416"/>
        <v>116</v>
      </c>
      <c r="E11523" s="105">
        <f t="shared" si="1417"/>
        <v>0</v>
      </c>
      <c r="I11523" s="105">
        <f t="shared" si="1418"/>
        <v>0</v>
      </c>
      <c r="J11523" s="105">
        <f t="shared" ref="J11523:J11586" si="1420">E11523*($H$2/12)</f>
        <v>0</v>
      </c>
      <c r="K11523" s="105">
        <f t="shared" ref="K11523:K11586" si="1421">I11523-J11523</f>
        <v>0</v>
      </c>
      <c r="L11523" s="105">
        <f t="shared" ref="L11523:L11586" si="1422">N11523*(E11523-K11523)</f>
        <v>0</v>
      </c>
      <c r="M11523">
        <v>0.04</v>
      </c>
      <c r="N11523">
        <f t="shared" ref="N11523:N11586" si="1423">1-(POWER(1-M11523,(1/12)))</f>
        <v>3.3960531989175591E-3</v>
      </c>
    </row>
    <row r="11524" spans="1:14" x14ac:dyDescent="0.3">
      <c r="A11524">
        <f t="shared" si="1416"/>
        <v>116</v>
      </c>
      <c r="E11524" s="105">
        <f t="shared" si="1417"/>
        <v>0</v>
      </c>
      <c r="I11524" s="105">
        <f t="shared" si="1418"/>
        <v>0</v>
      </c>
      <c r="J11524" s="105">
        <f t="shared" si="1420"/>
        <v>0</v>
      </c>
      <c r="K11524" s="105">
        <f t="shared" si="1421"/>
        <v>0</v>
      </c>
      <c r="L11524" s="105">
        <f t="shared" si="1422"/>
        <v>0</v>
      </c>
      <c r="M11524">
        <v>0.04</v>
      </c>
      <c r="N11524">
        <f t="shared" si="1423"/>
        <v>3.3960531989175591E-3</v>
      </c>
    </row>
    <row r="11525" spans="1:14" x14ac:dyDescent="0.3">
      <c r="A11525">
        <f t="shared" si="1416"/>
        <v>116</v>
      </c>
      <c r="E11525" s="105">
        <f t="shared" si="1417"/>
        <v>0</v>
      </c>
      <c r="I11525" s="105">
        <f t="shared" si="1418"/>
        <v>0</v>
      </c>
      <c r="J11525" s="105">
        <f t="shared" si="1420"/>
        <v>0</v>
      </c>
      <c r="K11525" s="105">
        <f t="shared" si="1421"/>
        <v>0</v>
      </c>
      <c r="L11525" s="105">
        <f t="shared" si="1422"/>
        <v>0</v>
      </c>
      <c r="M11525">
        <v>0.04</v>
      </c>
      <c r="N11525">
        <f t="shared" si="1423"/>
        <v>3.3960531989175591E-3</v>
      </c>
    </row>
    <row r="11526" spans="1:14" x14ac:dyDescent="0.3">
      <c r="A11526">
        <f t="shared" si="1416"/>
        <v>116</v>
      </c>
      <c r="E11526" s="105">
        <f t="shared" si="1417"/>
        <v>0</v>
      </c>
      <c r="I11526" s="105">
        <f t="shared" si="1418"/>
        <v>0</v>
      </c>
      <c r="J11526" s="105">
        <f t="shared" si="1420"/>
        <v>0</v>
      </c>
      <c r="K11526" s="105">
        <f t="shared" si="1421"/>
        <v>0</v>
      </c>
      <c r="L11526" s="105">
        <f t="shared" si="1422"/>
        <v>0</v>
      </c>
      <c r="M11526">
        <v>0.04</v>
      </c>
      <c r="N11526">
        <f t="shared" si="1423"/>
        <v>3.3960531989175591E-3</v>
      </c>
    </row>
    <row r="11527" spans="1:14" x14ac:dyDescent="0.3">
      <c r="A11527">
        <f t="shared" si="1416"/>
        <v>116</v>
      </c>
      <c r="E11527" s="105">
        <f t="shared" si="1417"/>
        <v>0</v>
      </c>
      <c r="I11527" s="105">
        <f t="shared" si="1418"/>
        <v>0</v>
      </c>
      <c r="J11527" s="105">
        <f t="shared" si="1420"/>
        <v>0</v>
      </c>
      <c r="K11527" s="105">
        <f t="shared" si="1421"/>
        <v>0</v>
      </c>
      <c r="L11527" s="105">
        <f t="shared" si="1422"/>
        <v>0</v>
      </c>
      <c r="M11527">
        <v>0.04</v>
      </c>
      <c r="N11527">
        <f t="shared" si="1423"/>
        <v>3.3960531989175591E-3</v>
      </c>
    </row>
    <row r="11528" spans="1:14" x14ac:dyDescent="0.3">
      <c r="A11528">
        <f t="shared" si="1416"/>
        <v>116</v>
      </c>
      <c r="E11528" s="105">
        <f t="shared" si="1417"/>
        <v>0</v>
      </c>
      <c r="I11528" s="105">
        <f t="shared" si="1418"/>
        <v>0</v>
      </c>
      <c r="J11528" s="105">
        <f t="shared" si="1420"/>
        <v>0</v>
      </c>
      <c r="K11528" s="105">
        <f t="shared" si="1421"/>
        <v>0</v>
      </c>
      <c r="L11528" s="105">
        <f t="shared" si="1422"/>
        <v>0</v>
      </c>
      <c r="M11528">
        <v>0.04</v>
      </c>
      <c r="N11528">
        <f t="shared" si="1423"/>
        <v>3.3960531989175591E-3</v>
      </c>
    </row>
    <row r="11529" spans="1:14" x14ac:dyDescent="0.3">
      <c r="A11529">
        <f t="shared" si="1416"/>
        <v>116</v>
      </c>
      <c r="E11529" s="105">
        <f t="shared" si="1417"/>
        <v>0</v>
      </c>
      <c r="I11529" s="105">
        <f t="shared" si="1418"/>
        <v>0</v>
      </c>
      <c r="J11529" s="105">
        <f t="shared" si="1420"/>
        <v>0</v>
      </c>
      <c r="K11529" s="105">
        <f t="shared" si="1421"/>
        <v>0</v>
      </c>
      <c r="L11529" s="105">
        <f t="shared" si="1422"/>
        <v>0</v>
      </c>
      <c r="M11529">
        <v>0.04</v>
      </c>
      <c r="N11529">
        <f t="shared" si="1423"/>
        <v>3.3960531989175591E-3</v>
      </c>
    </row>
    <row r="11530" spans="1:14" x14ac:dyDescent="0.3">
      <c r="A11530">
        <f t="shared" si="1416"/>
        <v>116</v>
      </c>
      <c r="E11530" s="105">
        <f t="shared" si="1417"/>
        <v>0</v>
      </c>
      <c r="I11530" s="105">
        <f t="shared" si="1418"/>
        <v>0</v>
      </c>
      <c r="J11530" s="105">
        <f t="shared" si="1420"/>
        <v>0</v>
      </c>
      <c r="K11530" s="105">
        <f t="shared" si="1421"/>
        <v>0</v>
      </c>
      <c r="L11530" s="105">
        <f t="shared" si="1422"/>
        <v>0</v>
      </c>
      <c r="M11530">
        <v>0.04</v>
      </c>
      <c r="N11530">
        <f t="shared" si="1423"/>
        <v>3.3960531989175591E-3</v>
      </c>
    </row>
    <row r="11531" spans="1:14" x14ac:dyDescent="0.3">
      <c r="A11531">
        <f t="shared" si="1416"/>
        <v>116</v>
      </c>
      <c r="E11531" s="105">
        <f t="shared" si="1417"/>
        <v>0</v>
      </c>
      <c r="I11531" s="105">
        <f t="shared" si="1418"/>
        <v>0</v>
      </c>
      <c r="J11531" s="105">
        <f t="shared" si="1420"/>
        <v>0</v>
      </c>
      <c r="K11531" s="105">
        <f t="shared" si="1421"/>
        <v>0</v>
      </c>
      <c r="L11531" s="105">
        <f t="shared" si="1422"/>
        <v>0</v>
      </c>
      <c r="M11531">
        <v>0.04</v>
      </c>
      <c r="N11531">
        <f t="shared" si="1423"/>
        <v>3.3960531989175591E-3</v>
      </c>
    </row>
    <row r="11532" spans="1:14" x14ac:dyDescent="0.3">
      <c r="A11532">
        <f t="shared" si="1416"/>
        <v>116</v>
      </c>
      <c r="E11532" s="105">
        <f t="shared" si="1417"/>
        <v>0</v>
      </c>
      <c r="I11532" s="105">
        <f t="shared" si="1418"/>
        <v>0</v>
      </c>
      <c r="J11532" s="105">
        <f t="shared" si="1420"/>
        <v>0</v>
      </c>
      <c r="K11532" s="105">
        <f t="shared" si="1421"/>
        <v>0</v>
      </c>
      <c r="L11532" s="105">
        <f t="shared" si="1422"/>
        <v>0</v>
      </c>
      <c r="M11532">
        <v>0.04</v>
      </c>
      <c r="N11532">
        <f t="shared" si="1423"/>
        <v>3.3960531989175591E-3</v>
      </c>
    </row>
    <row r="11533" spans="1:14" x14ac:dyDescent="0.3">
      <c r="A11533">
        <f t="shared" si="1416"/>
        <v>116</v>
      </c>
      <c r="E11533" s="105">
        <f t="shared" si="1417"/>
        <v>0</v>
      </c>
      <c r="I11533" s="105">
        <f t="shared" si="1418"/>
        <v>0</v>
      </c>
      <c r="J11533" s="105">
        <f t="shared" si="1420"/>
        <v>0</v>
      </c>
      <c r="K11533" s="105">
        <f t="shared" si="1421"/>
        <v>0</v>
      </c>
      <c r="L11533" s="105">
        <f t="shared" si="1422"/>
        <v>0</v>
      </c>
      <c r="M11533">
        <v>0.04</v>
      </c>
      <c r="N11533">
        <f t="shared" si="1423"/>
        <v>3.3960531989175591E-3</v>
      </c>
    </row>
    <row r="11534" spans="1:14" x14ac:dyDescent="0.3">
      <c r="A11534">
        <f t="shared" si="1416"/>
        <v>116</v>
      </c>
      <c r="E11534" s="105">
        <f t="shared" si="1417"/>
        <v>0</v>
      </c>
      <c r="I11534" s="105">
        <f t="shared" si="1418"/>
        <v>0</v>
      </c>
      <c r="J11534" s="105">
        <f t="shared" si="1420"/>
        <v>0</v>
      </c>
      <c r="K11534" s="105">
        <f t="shared" si="1421"/>
        <v>0</v>
      </c>
      <c r="L11534" s="105">
        <f t="shared" si="1422"/>
        <v>0</v>
      </c>
      <c r="M11534">
        <v>0.04</v>
      </c>
      <c r="N11534">
        <f t="shared" si="1423"/>
        <v>3.3960531989175591E-3</v>
      </c>
    </row>
    <row r="11535" spans="1:14" x14ac:dyDescent="0.3">
      <c r="A11535">
        <f t="shared" si="1416"/>
        <v>116</v>
      </c>
      <c r="E11535" s="105">
        <f t="shared" si="1417"/>
        <v>0</v>
      </c>
      <c r="I11535" s="105">
        <f t="shared" si="1418"/>
        <v>0</v>
      </c>
      <c r="J11535" s="105">
        <f t="shared" si="1420"/>
        <v>0</v>
      </c>
      <c r="K11535" s="105">
        <f t="shared" si="1421"/>
        <v>0</v>
      </c>
      <c r="L11535" s="105">
        <f t="shared" si="1422"/>
        <v>0</v>
      </c>
      <c r="M11535">
        <v>0.04</v>
      </c>
      <c r="N11535">
        <f t="shared" si="1423"/>
        <v>3.3960531989175591E-3</v>
      </c>
    </row>
    <row r="11536" spans="1:14" x14ac:dyDescent="0.3">
      <c r="A11536">
        <f t="shared" si="1416"/>
        <v>116</v>
      </c>
      <c r="E11536" s="105">
        <f t="shared" si="1417"/>
        <v>0</v>
      </c>
      <c r="I11536" s="105">
        <f t="shared" si="1418"/>
        <v>0</v>
      </c>
      <c r="J11536" s="105">
        <f t="shared" si="1420"/>
        <v>0</v>
      </c>
      <c r="K11536" s="105">
        <f t="shared" si="1421"/>
        <v>0</v>
      </c>
      <c r="L11536" s="105">
        <f t="shared" si="1422"/>
        <v>0</v>
      </c>
      <c r="M11536">
        <v>0.04</v>
      </c>
      <c r="N11536">
        <f t="shared" si="1423"/>
        <v>3.3960531989175591E-3</v>
      </c>
    </row>
    <row r="11537" spans="1:14" x14ac:dyDescent="0.3">
      <c r="A11537">
        <f t="shared" si="1416"/>
        <v>116</v>
      </c>
      <c r="E11537" s="105">
        <f t="shared" si="1417"/>
        <v>0</v>
      </c>
      <c r="I11537" s="105">
        <f t="shared" si="1418"/>
        <v>0</v>
      </c>
      <c r="J11537" s="105">
        <f t="shared" si="1420"/>
        <v>0</v>
      </c>
      <c r="K11537" s="105">
        <f t="shared" si="1421"/>
        <v>0</v>
      </c>
      <c r="L11537" s="105">
        <f t="shared" si="1422"/>
        <v>0</v>
      </c>
      <c r="M11537">
        <v>0.04</v>
      </c>
      <c r="N11537">
        <f t="shared" si="1423"/>
        <v>3.3960531989175591E-3</v>
      </c>
    </row>
    <row r="11538" spans="1:14" x14ac:dyDescent="0.3">
      <c r="A11538">
        <f t="shared" si="1416"/>
        <v>116</v>
      </c>
      <c r="E11538" s="105">
        <f t="shared" si="1417"/>
        <v>0</v>
      </c>
      <c r="I11538" s="105">
        <f t="shared" si="1418"/>
        <v>0</v>
      </c>
      <c r="J11538" s="105">
        <f t="shared" si="1420"/>
        <v>0</v>
      </c>
      <c r="K11538" s="105">
        <f t="shared" si="1421"/>
        <v>0</v>
      </c>
      <c r="L11538" s="105">
        <f t="shared" si="1422"/>
        <v>0</v>
      </c>
      <c r="M11538">
        <v>0.04</v>
      </c>
      <c r="N11538">
        <f t="shared" si="1423"/>
        <v>3.3960531989175591E-3</v>
      </c>
    </row>
    <row r="11539" spans="1:14" x14ac:dyDescent="0.3">
      <c r="A11539">
        <f t="shared" si="1416"/>
        <v>116</v>
      </c>
      <c r="E11539" s="105">
        <f t="shared" si="1417"/>
        <v>0</v>
      </c>
      <c r="I11539" s="105">
        <f t="shared" si="1418"/>
        <v>0</v>
      </c>
      <c r="J11539" s="105">
        <f t="shared" si="1420"/>
        <v>0</v>
      </c>
      <c r="K11539" s="105">
        <f t="shared" si="1421"/>
        <v>0</v>
      </c>
      <c r="L11539" s="105">
        <f t="shared" si="1422"/>
        <v>0</v>
      </c>
      <c r="M11539">
        <v>0.04</v>
      </c>
      <c r="N11539">
        <f t="shared" si="1423"/>
        <v>3.3960531989175591E-3</v>
      </c>
    </row>
    <row r="11540" spans="1:14" x14ac:dyDescent="0.3">
      <c r="A11540">
        <f t="shared" si="1416"/>
        <v>116</v>
      </c>
      <c r="E11540" s="105">
        <f t="shared" si="1417"/>
        <v>0</v>
      </c>
      <c r="I11540" s="105">
        <f t="shared" si="1418"/>
        <v>0</v>
      </c>
      <c r="J11540" s="105">
        <f t="shared" si="1420"/>
        <v>0</v>
      </c>
      <c r="K11540" s="105">
        <f t="shared" si="1421"/>
        <v>0</v>
      </c>
      <c r="L11540" s="105">
        <f t="shared" si="1422"/>
        <v>0</v>
      </c>
      <c r="M11540">
        <v>0.04</v>
      </c>
      <c r="N11540">
        <f t="shared" si="1423"/>
        <v>3.3960531989175591E-3</v>
      </c>
    </row>
    <row r="11541" spans="1:14" x14ac:dyDescent="0.3">
      <c r="A11541">
        <f t="shared" si="1416"/>
        <v>116</v>
      </c>
      <c r="E11541" s="105">
        <f t="shared" si="1417"/>
        <v>0</v>
      </c>
      <c r="I11541" s="105">
        <f t="shared" si="1418"/>
        <v>0</v>
      </c>
      <c r="J11541" s="105">
        <f t="shared" si="1420"/>
        <v>0</v>
      </c>
      <c r="K11541" s="105">
        <f t="shared" si="1421"/>
        <v>0</v>
      </c>
      <c r="L11541" s="105">
        <f t="shared" si="1422"/>
        <v>0</v>
      </c>
      <c r="M11541">
        <v>0.04</v>
      </c>
      <c r="N11541">
        <f t="shared" si="1423"/>
        <v>3.3960531989175591E-3</v>
      </c>
    </row>
    <row r="11542" spans="1:14" x14ac:dyDescent="0.3">
      <c r="A11542">
        <f t="shared" si="1416"/>
        <v>116</v>
      </c>
      <c r="E11542" s="105">
        <f t="shared" si="1417"/>
        <v>0</v>
      </c>
      <c r="I11542" s="105">
        <f t="shared" si="1418"/>
        <v>0</v>
      </c>
      <c r="J11542" s="105">
        <f t="shared" si="1420"/>
        <v>0</v>
      </c>
      <c r="K11542" s="105">
        <f t="shared" si="1421"/>
        <v>0</v>
      </c>
      <c r="L11542" s="105">
        <f t="shared" si="1422"/>
        <v>0</v>
      </c>
      <c r="M11542">
        <v>0.04</v>
      </c>
      <c r="N11542">
        <f t="shared" si="1423"/>
        <v>3.3960531989175591E-3</v>
      </c>
    </row>
    <row r="11543" spans="1:14" x14ac:dyDescent="0.3">
      <c r="A11543">
        <f t="shared" si="1416"/>
        <v>116</v>
      </c>
      <c r="E11543" s="105">
        <f t="shared" si="1417"/>
        <v>0</v>
      </c>
      <c r="I11543" s="105">
        <f t="shared" si="1418"/>
        <v>0</v>
      </c>
      <c r="J11543" s="105">
        <f t="shared" si="1420"/>
        <v>0</v>
      </c>
      <c r="K11543" s="105">
        <f t="shared" si="1421"/>
        <v>0</v>
      </c>
      <c r="L11543" s="105">
        <f t="shared" si="1422"/>
        <v>0</v>
      </c>
      <c r="M11543">
        <v>0.04</v>
      </c>
      <c r="N11543">
        <f t="shared" si="1423"/>
        <v>3.3960531989175591E-3</v>
      </c>
    </row>
    <row r="11544" spans="1:14" x14ac:dyDescent="0.3">
      <c r="A11544">
        <f t="shared" si="1416"/>
        <v>116</v>
      </c>
      <c r="E11544" s="105">
        <f t="shared" si="1417"/>
        <v>0</v>
      </c>
      <c r="I11544" s="105">
        <f t="shared" si="1418"/>
        <v>0</v>
      </c>
      <c r="J11544" s="105">
        <f t="shared" si="1420"/>
        <v>0</v>
      </c>
      <c r="K11544" s="105">
        <f t="shared" si="1421"/>
        <v>0</v>
      </c>
      <c r="L11544" s="105">
        <f t="shared" si="1422"/>
        <v>0</v>
      </c>
      <c r="M11544">
        <v>0.04</v>
      </c>
      <c r="N11544">
        <f t="shared" si="1423"/>
        <v>3.3960531989175591E-3</v>
      </c>
    </row>
    <row r="11545" spans="1:14" x14ac:dyDescent="0.3">
      <c r="A11545">
        <f t="shared" si="1416"/>
        <v>116</v>
      </c>
      <c r="E11545" s="105">
        <f t="shared" si="1417"/>
        <v>0</v>
      </c>
      <c r="I11545" s="105">
        <f t="shared" si="1418"/>
        <v>0</v>
      </c>
      <c r="J11545" s="105">
        <f t="shared" si="1420"/>
        <v>0</v>
      </c>
      <c r="K11545" s="105">
        <f t="shared" si="1421"/>
        <v>0</v>
      </c>
      <c r="L11545" s="105">
        <f t="shared" si="1422"/>
        <v>0</v>
      </c>
      <c r="M11545">
        <v>0.04</v>
      </c>
      <c r="N11545">
        <f t="shared" si="1423"/>
        <v>3.3960531989175591E-3</v>
      </c>
    </row>
    <row r="11546" spans="1:14" x14ac:dyDescent="0.3">
      <c r="A11546">
        <f t="shared" si="1416"/>
        <v>116</v>
      </c>
      <c r="E11546" s="105">
        <f t="shared" si="1417"/>
        <v>0</v>
      </c>
      <c r="I11546" s="105">
        <f t="shared" si="1418"/>
        <v>0</v>
      </c>
      <c r="J11546" s="105">
        <f t="shared" si="1420"/>
        <v>0</v>
      </c>
      <c r="K11546" s="105">
        <f t="shared" si="1421"/>
        <v>0</v>
      </c>
      <c r="L11546" s="105">
        <f t="shared" si="1422"/>
        <v>0</v>
      </c>
      <c r="M11546">
        <v>0.04</v>
      </c>
      <c r="N11546">
        <f t="shared" si="1423"/>
        <v>3.3960531989175591E-3</v>
      </c>
    </row>
    <row r="11547" spans="1:14" x14ac:dyDescent="0.3">
      <c r="A11547">
        <f t="shared" si="1416"/>
        <v>116</v>
      </c>
      <c r="E11547" s="105">
        <f t="shared" si="1417"/>
        <v>0</v>
      </c>
      <c r="I11547" s="105">
        <f t="shared" si="1418"/>
        <v>0</v>
      </c>
      <c r="J11547" s="105">
        <f t="shared" si="1420"/>
        <v>0</v>
      </c>
      <c r="K11547" s="105">
        <f t="shared" si="1421"/>
        <v>0</v>
      </c>
      <c r="L11547" s="105">
        <f t="shared" si="1422"/>
        <v>0</v>
      </c>
      <c r="M11547">
        <v>0.04</v>
      </c>
      <c r="N11547">
        <f t="shared" si="1423"/>
        <v>3.3960531989175591E-3</v>
      </c>
    </row>
    <row r="11548" spans="1:14" x14ac:dyDescent="0.3">
      <c r="A11548">
        <f t="shared" si="1416"/>
        <v>116</v>
      </c>
      <c r="E11548" s="105">
        <f t="shared" si="1417"/>
        <v>0</v>
      </c>
      <c r="I11548" s="105">
        <f t="shared" si="1418"/>
        <v>0</v>
      </c>
      <c r="J11548" s="105">
        <f t="shared" si="1420"/>
        <v>0</v>
      </c>
      <c r="K11548" s="105">
        <f t="shared" si="1421"/>
        <v>0</v>
      </c>
      <c r="L11548" s="105">
        <f t="shared" si="1422"/>
        <v>0</v>
      </c>
      <c r="M11548">
        <v>0.04</v>
      </c>
      <c r="N11548">
        <f t="shared" si="1423"/>
        <v>3.3960531989175591E-3</v>
      </c>
    </row>
    <row r="11549" spans="1:14" x14ac:dyDescent="0.3">
      <c r="A11549">
        <f t="shared" si="1416"/>
        <v>116</v>
      </c>
      <c r="E11549" s="105">
        <f t="shared" si="1417"/>
        <v>0</v>
      </c>
      <c r="I11549" s="105">
        <f t="shared" si="1418"/>
        <v>0</v>
      </c>
      <c r="J11549" s="105">
        <f t="shared" si="1420"/>
        <v>0</v>
      </c>
      <c r="K11549" s="105">
        <f t="shared" si="1421"/>
        <v>0</v>
      </c>
      <c r="L11549" s="105">
        <f t="shared" si="1422"/>
        <v>0</v>
      </c>
      <c r="M11549">
        <v>0.04</v>
      </c>
      <c r="N11549">
        <f t="shared" si="1423"/>
        <v>3.3960531989175591E-3</v>
      </c>
    </row>
    <row r="11550" spans="1:14" x14ac:dyDescent="0.3">
      <c r="A11550">
        <f t="shared" si="1416"/>
        <v>116</v>
      </c>
      <c r="E11550" s="105">
        <f t="shared" si="1417"/>
        <v>0</v>
      </c>
      <c r="I11550" s="105">
        <f t="shared" si="1418"/>
        <v>0</v>
      </c>
      <c r="J11550" s="105">
        <f t="shared" si="1420"/>
        <v>0</v>
      </c>
      <c r="K11550" s="105">
        <f t="shared" si="1421"/>
        <v>0</v>
      </c>
      <c r="L11550" s="105">
        <f t="shared" si="1422"/>
        <v>0</v>
      </c>
      <c r="M11550">
        <v>0.04</v>
      </c>
      <c r="N11550">
        <f t="shared" si="1423"/>
        <v>3.3960531989175591E-3</v>
      </c>
    </row>
    <row r="11551" spans="1:14" x14ac:dyDescent="0.3">
      <c r="A11551">
        <f t="shared" si="1416"/>
        <v>116</v>
      </c>
      <c r="E11551" s="105">
        <f t="shared" si="1417"/>
        <v>0</v>
      </c>
      <c r="I11551" s="105">
        <f t="shared" si="1418"/>
        <v>0</v>
      </c>
      <c r="J11551" s="105">
        <f t="shared" si="1420"/>
        <v>0</v>
      </c>
      <c r="K11551" s="105">
        <f t="shared" si="1421"/>
        <v>0</v>
      </c>
      <c r="L11551" s="105">
        <f t="shared" si="1422"/>
        <v>0</v>
      </c>
      <c r="M11551">
        <v>0.04</v>
      </c>
      <c r="N11551">
        <f t="shared" si="1423"/>
        <v>3.3960531989175591E-3</v>
      </c>
    </row>
    <row r="11552" spans="1:14" x14ac:dyDescent="0.3">
      <c r="A11552">
        <f t="shared" si="1416"/>
        <v>116</v>
      </c>
      <c r="E11552" s="105">
        <f t="shared" si="1417"/>
        <v>0</v>
      </c>
      <c r="I11552" s="105">
        <f t="shared" si="1418"/>
        <v>0</v>
      </c>
      <c r="J11552" s="105">
        <f t="shared" si="1420"/>
        <v>0</v>
      </c>
      <c r="K11552" s="105">
        <f t="shared" si="1421"/>
        <v>0</v>
      </c>
      <c r="L11552" s="105">
        <f t="shared" si="1422"/>
        <v>0</v>
      </c>
      <c r="M11552">
        <v>0.04</v>
      </c>
      <c r="N11552">
        <f t="shared" si="1423"/>
        <v>3.3960531989175591E-3</v>
      </c>
    </row>
    <row r="11553" spans="1:14" x14ac:dyDescent="0.3">
      <c r="A11553">
        <f t="shared" si="1416"/>
        <v>116</v>
      </c>
      <c r="E11553" s="105">
        <f t="shared" si="1417"/>
        <v>0</v>
      </c>
      <c r="I11553" s="105">
        <f t="shared" si="1418"/>
        <v>0</v>
      </c>
      <c r="J11553" s="105">
        <f t="shared" si="1420"/>
        <v>0</v>
      </c>
      <c r="K11553" s="105">
        <f t="shared" si="1421"/>
        <v>0</v>
      </c>
      <c r="L11553" s="105">
        <f t="shared" si="1422"/>
        <v>0</v>
      </c>
      <c r="M11553">
        <v>0.04</v>
      </c>
      <c r="N11553">
        <f t="shared" si="1423"/>
        <v>3.3960531989175591E-3</v>
      </c>
    </row>
    <row r="11554" spans="1:14" x14ac:dyDescent="0.3">
      <c r="A11554">
        <f t="shared" si="1416"/>
        <v>116</v>
      </c>
      <c r="E11554" s="105">
        <f t="shared" si="1417"/>
        <v>0</v>
      </c>
      <c r="I11554" s="105">
        <f t="shared" si="1418"/>
        <v>0</v>
      </c>
      <c r="J11554" s="105">
        <f t="shared" si="1420"/>
        <v>0</v>
      </c>
      <c r="K11554" s="105">
        <f t="shared" si="1421"/>
        <v>0</v>
      </c>
      <c r="L11554" s="105">
        <f t="shared" si="1422"/>
        <v>0</v>
      </c>
      <c r="M11554">
        <v>0.04</v>
      </c>
      <c r="N11554">
        <f t="shared" si="1423"/>
        <v>3.3960531989175591E-3</v>
      </c>
    </row>
    <row r="11555" spans="1:14" x14ac:dyDescent="0.3">
      <c r="A11555">
        <f t="shared" si="1416"/>
        <v>116</v>
      </c>
      <c r="E11555" s="105">
        <f t="shared" si="1417"/>
        <v>0</v>
      </c>
      <c r="I11555" s="105">
        <f t="shared" si="1418"/>
        <v>0</v>
      </c>
      <c r="J11555" s="105">
        <f t="shared" si="1420"/>
        <v>0</v>
      </c>
      <c r="K11555" s="105">
        <f t="shared" si="1421"/>
        <v>0</v>
      </c>
      <c r="L11555" s="105">
        <f t="shared" si="1422"/>
        <v>0</v>
      </c>
      <c r="M11555">
        <v>0.04</v>
      </c>
      <c r="N11555">
        <f t="shared" si="1423"/>
        <v>3.3960531989175591E-3</v>
      </c>
    </row>
    <row r="11556" spans="1:14" x14ac:dyDescent="0.3">
      <c r="A11556">
        <f t="shared" si="1416"/>
        <v>116</v>
      </c>
      <c r="E11556" s="105">
        <f t="shared" si="1417"/>
        <v>0</v>
      </c>
      <c r="I11556" s="105">
        <f t="shared" si="1418"/>
        <v>0</v>
      </c>
      <c r="J11556" s="105">
        <f t="shared" si="1420"/>
        <v>0</v>
      </c>
      <c r="K11556" s="105">
        <f t="shared" si="1421"/>
        <v>0</v>
      </c>
      <c r="L11556" s="105">
        <f t="shared" si="1422"/>
        <v>0</v>
      </c>
      <c r="M11556">
        <v>0.04</v>
      </c>
      <c r="N11556">
        <f t="shared" si="1423"/>
        <v>3.3960531989175591E-3</v>
      </c>
    </row>
    <row r="11557" spans="1:14" x14ac:dyDescent="0.3">
      <c r="A11557">
        <f t="shared" si="1416"/>
        <v>116</v>
      </c>
      <c r="E11557" s="105">
        <f t="shared" si="1417"/>
        <v>0</v>
      </c>
      <c r="I11557" s="105">
        <f t="shared" si="1418"/>
        <v>0</v>
      </c>
      <c r="J11557" s="105">
        <f t="shared" si="1420"/>
        <v>0</v>
      </c>
      <c r="K11557" s="105">
        <f t="shared" si="1421"/>
        <v>0</v>
      </c>
      <c r="L11557" s="105">
        <f t="shared" si="1422"/>
        <v>0</v>
      </c>
      <c r="M11557">
        <v>0.04</v>
      </c>
      <c r="N11557">
        <f t="shared" si="1423"/>
        <v>3.3960531989175591E-3</v>
      </c>
    </row>
    <row r="11558" spans="1:14" x14ac:dyDescent="0.3">
      <c r="A11558">
        <f t="shared" si="1416"/>
        <v>116</v>
      </c>
      <c r="E11558" s="105">
        <f t="shared" si="1417"/>
        <v>0</v>
      </c>
      <c r="I11558" s="105">
        <f t="shared" si="1418"/>
        <v>0</v>
      </c>
      <c r="J11558" s="105">
        <f t="shared" si="1420"/>
        <v>0</v>
      </c>
      <c r="K11558" s="105">
        <f t="shared" si="1421"/>
        <v>0</v>
      </c>
      <c r="L11558" s="105">
        <f t="shared" si="1422"/>
        <v>0</v>
      </c>
      <c r="M11558">
        <v>0.04</v>
      </c>
      <c r="N11558">
        <f t="shared" si="1423"/>
        <v>3.3960531989175591E-3</v>
      </c>
    </row>
    <row r="11559" spans="1:14" x14ac:dyDescent="0.3">
      <c r="A11559">
        <f t="shared" ref="A11559:A11622" si="1424">IF(COUNTIF(A11459:A11558,A11558)=100, A11558+1,A11558)</f>
        <v>116</v>
      </c>
      <c r="E11559" s="105">
        <f t="shared" ref="E11559:E11622" si="1425">MAX(0, E11459-K11459-L11459)</f>
        <v>0</v>
      </c>
      <c r="I11559" s="105">
        <f t="shared" ref="I11559:I11622" si="1426">IF(E11559&lt;I11459,J11559 + E11559, I11459)</f>
        <v>0</v>
      </c>
      <c r="J11559" s="105">
        <f t="shared" si="1420"/>
        <v>0</v>
      </c>
      <c r="K11559" s="105">
        <f t="shared" si="1421"/>
        <v>0</v>
      </c>
      <c r="L11559" s="105">
        <f t="shared" si="1422"/>
        <v>0</v>
      </c>
      <c r="M11559">
        <v>0.04</v>
      </c>
      <c r="N11559">
        <f t="shared" si="1423"/>
        <v>3.3960531989175591E-3</v>
      </c>
    </row>
    <row r="11560" spans="1:14" x14ac:dyDescent="0.3">
      <c r="A11560">
        <f t="shared" si="1424"/>
        <v>116</v>
      </c>
      <c r="E11560" s="105">
        <f t="shared" si="1425"/>
        <v>0</v>
      </c>
      <c r="I11560" s="105">
        <f t="shared" si="1426"/>
        <v>0</v>
      </c>
      <c r="J11560" s="105">
        <f t="shared" si="1420"/>
        <v>0</v>
      </c>
      <c r="K11560" s="105">
        <f t="shared" si="1421"/>
        <v>0</v>
      </c>
      <c r="L11560" s="105">
        <f t="shared" si="1422"/>
        <v>0</v>
      </c>
      <c r="M11560">
        <v>0.04</v>
      </c>
      <c r="N11560">
        <f t="shared" si="1423"/>
        <v>3.3960531989175591E-3</v>
      </c>
    </row>
    <row r="11561" spans="1:14" x14ac:dyDescent="0.3">
      <c r="A11561">
        <f t="shared" si="1424"/>
        <v>116</v>
      </c>
      <c r="E11561" s="105">
        <f t="shared" si="1425"/>
        <v>0</v>
      </c>
      <c r="I11561" s="105">
        <f t="shared" si="1426"/>
        <v>0</v>
      </c>
      <c r="J11561" s="105">
        <f t="shared" si="1420"/>
        <v>0</v>
      </c>
      <c r="K11561" s="105">
        <f t="shared" si="1421"/>
        <v>0</v>
      </c>
      <c r="L11561" s="105">
        <f t="shared" si="1422"/>
        <v>0</v>
      </c>
      <c r="M11561">
        <v>0.04</v>
      </c>
      <c r="N11561">
        <f t="shared" si="1423"/>
        <v>3.3960531989175591E-3</v>
      </c>
    </row>
    <row r="11562" spans="1:14" x14ac:dyDescent="0.3">
      <c r="A11562">
        <f t="shared" si="1424"/>
        <v>116</v>
      </c>
      <c r="E11562" s="105">
        <f t="shared" si="1425"/>
        <v>0</v>
      </c>
      <c r="I11562" s="105">
        <f t="shared" si="1426"/>
        <v>0</v>
      </c>
      <c r="J11562" s="105">
        <f t="shared" si="1420"/>
        <v>0</v>
      </c>
      <c r="K11562" s="105">
        <f t="shared" si="1421"/>
        <v>0</v>
      </c>
      <c r="L11562" s="105">
        <f t="shared" si="1422"/>
        <v>0</v>
      </c>
      <c r="M11562">
        <v>0.04</v>
      </c>
      <c r="N11562">
        <f t="shared" si="1423"/>
        <v>3.3960531989175591E-3</v>
      </c>
    </row>
    <row r="11563" spans="1:14" x14ac:dyDescent="0.3">
      <c r="A11563">
        <f t="shared" si="1424"/>
        <v>116</v>
      </c>
      <c r="E11563" s="105">
        <f t="shared" si="1425"/>
        <v>0</v>
      </c>
      <c r="I11563" s="105">
        <f t="shared" si="1426"/>
        <v>0</v>
      </c>
      <c r="J11563" s="105">
        <f t="shared" si="1420"/>
        <v>0</v>
      </c>
      <c r="K11563" s="105">
        <f t="shared" si="1421"/>
        <v>0</v>
      </c>
      <c r="L11563" s="105">
        <f t="shared" si="1422"/>
        <v>0</v>
      </c>
      <c r="M11563">
        <v>0.04</v>
      </c>
      <c r="N11563">
        <f t="shared" si="1423"/>
        <v>3.3960531989175591E-3</v>
      </c>
    </row>
    <row r="11564" spans="1:14" x14ac:dyDescent="0.3">
      <c r="A11564">
        <f t="shared" si="1424"/>
        <v>116</v>
      </c>
      <c r="E11564" s="105">
        <f t="shared" si="1425"/>
        <v>0</v>
      </c>
      <c r="I11564" s="105">
        <f t="shared" si="1426"/>
        <v>0</v>
      </c>
      <c r="J11564" s="105">
        <f t="shared" si="1420"/>
        <v>0</v>
      </c>
      <c r="K11564" s="105">
        <f t="shared" si="1421"/>
        <v>0</v>
      </c>
      <c r="L11564" s="105">
        <f t="shared" si="1422"/>
        <v>0</v>
      </c>
      <c r="M11564">
        <v>0.04</v>
      </c>
      <c r="N11564">
        <f t="shared" si="1423"/>
        <v>3.3960531989175591E-3</v>
      </c>
    </row>
    <row r="11565" spans="1:14" x14ac:dyDescent="0.3">
      <c r="A11565">
        <f t="shared" si="1424"/>
        <v>116</v>
      </c>
      <c r="E11565" s="105">
        <f t="shared" si="1425"/>
        <v>0</v>
      </c>
      <c r="I11565" s="105">
        <f t="shared" si="1426"/>
        <v>0</v>
      </c>
      <c r="J11565" s="105">
        <f t="shared" si="1420"/>
        <v>0</v>
      </c>
      <c r="K11565" s="105">
        <f t="shared" si="1421"/>
        <v>0</v>
      </c>
      <c r="L11565" s="105">
        <f t="shared" si="1422"/>
        <v>0</v>
      </c>
      <c r="M11565">
        <v>0.04</v>
      </c>
      <c r="N11565">
        <f t="shared" si="1423"/>
        <v>3.3960531989175591E-3</v>
      </c>
    </row>
    <row r="11566" spans="1:14" x14ac:dyDescent="0.3">
      <c r="A11566">
        <f t="shared" si="1424"/>
        <v>116</v>
      </c>
      <c r="E11566" s="105">
        <f t="shared" si="1425"/>
        <v>0</v>
      </c>
      <c r="I11566" s="105">
        <f t="shared" si="1426"/>
        <v>0</v>
      </c>
      <c r="J11566" s="105">
        <f t="shared" si="1420"/>
        <v>0</v>
      </c>
      <c r="K11566" s="105">
        <f t="shared" si="1421"/>
        <v>0</v>
      </c>
      <c r="L11566" s="105">
        <f t="shared" si="1422"/>
        <v>0</v>
      </c>
      <c r="M11566">
        <v>0.04</v>
      </c>
      <c r="N11566">
        <f t="shared" si="1423"/>
        <v>3.3960531989175591E-3</v>
      </c>
    </row>
    <row r="11567" spans="1:14" x14ac:dyDescent="0.3">
      <c r="A11567">
        <f t="shared" si="1424"/>
        <v>116</v>
      </c>
      <c r="E11567" s="105">
        <f t="shared" si="1425"/>
        <v>0</v>
      </c>
      <c r="I11567" s="105">
        <f t="shared" si="1426"/>
        <v>0</v>
      </c>
      <c r="J11567" s="105">
        <f t="shared" si="1420"/>
        <v>0</v>
      </c>
      <c r="K11567" s="105">
        <f t="shared" si="1421"/>
        <v>0</v>
      </c>
      <c r="L11567" s="105">
        <f t="shared" si="1422"/>
        <v>0</v>
      </c>
      <c r="M11567">
        <v>0.04</v>
      </c>
      <c r="N11567">
        <f t="shared" si="1423"/>
        <v>3.3960531989175591E-3</v>
      </c>
    </row>
    <row r="11568" spans="1:14" x14ac:dyDescent="0.3">
      <c r="A11568">
        <f t="shared" si="1424"/>
        <v>116</v>
      </c>
      <c r="E11568" s="105">
        <f t="shared" si="1425"/>
        <v>0</v>
      </c>
      <c r="I11568" s="105">
        <f t="shared" si="1426"/>
        <v>0</v>
      </c>
      <c r="J11568" s="105">
        <f t="shared" si="1420"/>
        <v>0</v>
      </c>
      <c r="K11568" s="105">
        <f t="shared" si="1421"/>
        <v>0</v>
      </c>
      <c r="L11568" s="105">
        <f t="shared" si="1422"/>
        <v>0</v>
      </c>
      <c r="M11568">
        <v>0.04</v>
      </c>
      <c r="N11568">
        <f t="shared" si="1423"/>
        <v>3.3960531989175591E-3</v>
      </c>
    </row>
    <row r="11569" spans="1:14" x14ac:dyDescent="0.3">
      <c r="A11569">
        <f t="shared" si="1424"/>
        <v>116</v>
      </c>
      <c r="E11569" s="105">
        <f t="shared" si="1425"/>
        <v>0</v>
      </c>
      <c r="I11569" s="105">
        <f t="shared" si="1426"/>
        <v>0</v>
      </c>
      <c r="J11569" s="105">
        <f t="shared" si="1420"/>
        <v>0</v>
      </c>
      <c r="K11569" s="105">
        <f t="shared" si="1421"/>
        <v>0</v>
      </c>
      <c r="L11569" s="105">
        <f t="shared" si="1422"/>
        <v>0</v>
      </c>
      <c r="M11569">
        <v>0.04</v>
      </c>
      <c r="N11569">
        <f t="shared" si="1423"/>
        <v>3.3960531989175591E-3</v>
      </c>
    </row>
    <row r="11570" spans="1:14" x14ac:dyDescent="0.3">
      <c r="A11570">
        <f t="shared" si="1424"/>
        <v>116</v>
      </c>
      <c r="E11570" s="105">
        <f t="shared" si="1425"/>
        <v>0</v>
      </c>
      <c r="I11570" s="105">
        <f t="shared" si="1426"/>
        <v>0</v>
      </c>
      <c r="J11570" s="105">
        <f t="shared" si="1420"/>
        <v>0</v>
      </c>
      <c r="K11570" s="105">
        <f t="shared" si="1421"/>
        <v>0</v>
      </c>
      <c r="L11570" s="105">
        <f t="shared" si="1422"/>
        <v>0</v>
      </c>
      <c r="M11570">
        <v>0.04</v>
      </c>
      <c r="N11570">
        <f t="shared" si="1423"/>
        <v>3.3960531989175591E-3</v>
      </c>
    </row>
    <row r="11571" spans="1:14" x14ac:dyDescent="0.3">
      <c r="A11571">
        <f t="shared" si="1424"/>
        <v>116</v>
      </c>
      <c r="E11571" s="105">
        <f t="shared" si="1425"/>
        <v>0</v>
      </c>
      <c r="I11571" s="105">
        <f t="shared" si="1426"/>
        <v>0</v>
      </c>
      <c r="J11571" s="105">
        <f t="shared" si="1420"/>
        <v>0</v>
      </c>
      <c r="K11571" s="105">
        <f t="shared" si="1421"/>
        <v>0</v>
      </c>
      <c r="L11571" s="105">
        <f t="shared" si="1422"/>
        <v>0</v>
      </c>
      <c r="M11571">
        <v>0.04</v>
      </c>
      <c r="N11571">
        <f t="shared" si="1423"/>
        <v>3.3960531989175591E-3</v>
      </c>
    </row>
    <row r="11572" spans="1:14" x14ac:dyDescent="0.3">
      <c r="A11572">
        <f t="shared" si="1424"/>
        <v>116</v>
      </c>
      <c r="E11572" s="105">
        <f t="shared" si="1425"/>
        <v>0</v>
      </c>
      <c r="I11572" s="105">
        <f t="shared" si="1426"/>
        <v>0</v>
      </c>
      <c r="J11572" s="105">
        <f t="shared" si="1420"/>
        <v>0</v>
      </c>
      <c r="K11572" s="105">
        <f t="shared" si="1421"/>
        <v>0</v>
      </c>
      <c r="L11572" s="105">
        <f t="shared" si="1422"/>
        <v>0</v>
      </c>
      <c r="M11572">
        <v>0.04</v>
      </c>
      <c r="N11572">
        <f t="shared" si="1423"/>
        <v>3.3960531989175591E-3</v>
      </c>
    </row>
    <row r="11573" spans="1:14" x14ac:dyDescent="0.3">
      <c r="A11573">
        <f t="shared" si="1424"/>
        <v>116</v>
      </c>
      <c r="E11573" s="105">
        <f t="shared" si="1425"/>
        <v>0</v>
      </c>
      <c r="I11573" s="105">
        <f t="shared" si="1426"/>
        <v>0</v>
      </c>
      <c r="J11573" s="105">
        <f t="shared" si="1420"/>
        <v>0</v>
      </c>
      <c r="K11573" s="105">
        <f t="shared" si="1421"/>
        <v>0</v>
      </c>
      <c r="L11573" s="105">
        <f t="shared" si="1422"/>
        <v>0</v>
      </c>
      <c r="M11573">
        <v>0.04</v>
      </c>
      <c r="N11573">
        <f t="shared" si="1423"/>
        <v>3.3960531989175591E-3</v>
      </c>
    </row>
    <row r="11574" spans="1:14" x14ac:dyDescent="0.3">
      <c r="A11574">
        <f t="shared" si="1424"/>
        <v>116</v>
      </c>
      <c r="E11574" s="105">
        <f t="shared" si="1425"/>
        <v>0</v>
      </c>
      <c r="I11574" s="105">
        <f t="shared" si="1426"/>
        <v>0</v>
      </c>
      <c r="J11574" s="105">
        <f t="shared" si="1420"/>
        <v>0</v>
      </c>
      <c r="K11574" s="105">
        <f t="shared" si="1421"/>
        <v>0</v>
      </c>
      <c r="L11574" s="105">
        <f t="shared" si="1422"/>
        <v>0</v>
      </c>
      <c r="M11574">
        <v>0.04</v>
      </c>
      <c r="N11574">
        <f t="shared" si="1423"/>
        <v>3.3960531989175591E-3</v>
      </c>
    </row>
    <row r="11575" spans="1:14" x14ac:dyDescent="0.3">
      <c r="A11575">
        <f t="shared" si="1424"/>
        <v>116</v>
      </c>
      <c r="E11575" s="105">
        <f t="shared" si="1425"/>
        <v>0</v>
      </c>
      <c r="I11575" s="105">
        <f t="shared" si="1426"/>
        <v>0</v>
      </c>
      <c r="J11575" s="105">
        <f t="shared" si="1420"/>
        <v>0</v>
      </c>
      <c r="K11575" s="105">
        <f t="shared" si="1421"/>
        <v>0</v>
      </c>
      <c r="L11575" s="105">
        <f t="shared" si="1422"/>
        <v>0</v>
      </c>
      <c r="M11575">
        <v>0.04</v>
      </c>
      <c r="N11575">
        <f t="shared" si="1423"/>
        <v>3.3960531989175591E-3</v>
      </c>
    </row>
    <row r="11576" spans="1:14" x14ac:dyDescent="0.3">
      <c r="A11576">
        <f t="shared" si="1424"/>
        <v>116</v>
      </c>
      <c r="E11576" s="105">
        <f t="shared" si="1425"/>
        <v>0</v>
      </c>
      <c r="I11576" s="105">
        <f t="shared" si="1426"/>
        <v>0</v>
      </c>
      <c r="J11576" s="105">
        <f t="shared" si="1420"/>
        <v>0</v>
      </c>
      <c r="K11576" s="105">
        <f t="shared" si="1421"/>
        <v>0</v>
      </c>
      <c r="L11576" s="105">
        <f t="shared" si="1422"/>
        <v>0</v>
      </c>
      <c r="M11576">
        <v>0.04</v>
      </c>
      <c r="N11576">
        <f t="shared" si="1423"/>
        <v>3.3960531989175591E-3</v>
      </c>
    </row>
    <row r="11577" spans="1:14" x14ac:dyDescent="0.3">
      <c r="A11577">
        <f t="shared" si="1424"/>
        <v>116</v>
      </c>
      <c r="E11577" s="105">
        <f t="shared" si="1425"/>
        <v>0</v>
      </c>
      <c r="I11577" s="105">
        <f t="shared" si="1426"/>
        <v>0</v>
      </c>
      <c r="J11577" s="105">
        <f t="shared" si="1420"/>
        <v>0</v>
      </c>
      <c r="K11577" s="105">
        <f t="shared" si="1421"/>
        <v>0</v>
      </c>
      <c r="L11577" s="105">
        <f t="shared" si="1422"/>
        <v>0</v>
      </c>
      <c r="M11577">
        <v>0.04</v>
      </c>
      <c r="N11577">
        <f t="shared" si="1423"/>
        <v>3.3960531989175591E-3</v>
      </c>
    </row>
    <row r="11578" spans="1:14" x14ac:dyDescent="0.3">
      <c r="A11578">
        <f t="shared" si="1424"/>
        <v>116</v>
      </c>
      <c r="E11578" s="105">
        <f t="shared" si="1425"/>
        <v>0</v>
      </c>
      <c r="I11578" s="105">
        <f t="shared" si="1426"/>
        <v>0</v>
      </c>
      <c r="J11578" s="105">
        <f t="shared" si="1420"/>
        <v>0</v>
      </c>
      <c r="K11578" s="105">
        <f t="shared" si="1421"/>
        <v>0</v>
      </c>
      <c r="L11578" s="105">
        <f t="shared" si="1422"/>
        <v>0</v>
      </c>
      <c r="M11578">
        <v>0.04</v>
      </c>
      <c r="N11578">
        <f t="shared" si="1423"/>
        <v>3.3960531989175591E-3</v>
      </c>
    </row>
    <row r="11579" spans="1:14" x14ac:dyDescent="0.3">
      <c r="A11579">
        <f t="shared" si="1424"/>
        <v>116</v>
      </c>
      <c r="E11579" s="105">
        <f t="shared" si="1425"/>
        <v>0</v>
      </c>
      <c r="I11579" s="105">
        <f t="shared" si="1426"/>
        <v>0</v>
      </c>
      <c r="J11579" s="105">
        <f t="shared" si="1420"/>
        <v>0</v>
      </c>
      <c r="K11579" s="105">
        <f t="shared" si="1421"/>
        <v>0</v>
      </c>
      <c r="L11579" s="105">
        <f t="shared" si="1422"/>
        <v>0</v>
      </c>
      <c r="M11579">
        <v>0.04</v>
      </c>
      <c r="N11579">
        <f t="shared" si="1423"/>
        <v>3.3960531989175591E-3</v>
      </c>
    </row>
    <row r="11580" spans="1:14" x14ac:dyDescent="0.3">
      <c r="A11580">
        <f t="shared" si="1424"/>
        <v>116</v>
      </c>
      <c r="E11580" s="105">
        <f t="shared" si="1425"/>
        <v>0</v>
      </c>
      <c r="I11580" s="105">
        <f t="shared" si="1426"/>
        <v>0</v>
      </c>
      <c r="J11580" s="105">
        <f t="shared" si="1420"/>
        <v>0</v>
      </c>
      <c r="K11580" s="105">
        <f t="shared" si="1421"/>
        <v>0</v>
      </c>
      <c r="L11580" s="105">
        <f t="shared" si="1422"/>
        <v>0</v>
      </c>
      <c r="M11580">
        <v>0.04</v>
      </c>
      <c r="N11580">
        <f t="shared" si="1423"/>
        <v>3.3960531989175591E-3</v>
      </c>
    </row>
    <row r="11581" spans="1:14" x14ac:dyDescent="0.3">
      <c r="A11581">
        <f t="shared" si="1424"/>
        <v>116</v>
      </c>
      <c r="E11581" s="105">
        <f t="shared" si="1425"/>
        <v>0</v>
      </c>
      <c r="I11581" s="105">
        <f t="shared" si="1426"/>
        <v>0</v>
      </c>
      <c r="J11581" s="105">
        <f t="shared" si="1420"/>
        <v>0</v>
      </c>
      <c r="K11581" s="105">
        <f t="shared" si="1421"/>
        <v>0</v>
      </c>
      <c r="L11581" s="105">
        <f t="shared" si="1422"/>
        <v>0</v>
      </c>
      <c r="M11581">
        <v>0.04</v>
      </c>
      <c r="N11581">
        <f t="shared" si="1423"/>
        <v>3.3960531989175591E-3</v>
      </c>
    </row>
    <row r="11582" spans="1:14" x14ac:dyDescent="0.3">
      <c r="A11582">
        <f t="shared" si="1424"/>
        <v>116</v>
      </c>
      <c r="E11582" s="105">
        <f t="shared" si="1425"/>
        <v>0</v>
      </c>
      <c r="I11582" s="105">
        <f t="shared" si="1426"/>
        <v>0</v>
      </c>
      <c r="J11582" s="105">
        <f t="shared" si="1420"/>
        <v>0</v>
      </c>
      <c r="K11582" s="105">
        <f t="shared" si="1421"/>
        <v>0</v>
      </c>
      <c r="L11582" s="105">
        <f t="shared" si="1422"/>
        <v>0</v>
      </c>
      <c r="M11582">
        <v>0.04</v>
      </c>
      <c r="N11582">
        <f t="shared" si="1423"/>
        <v>3.3960531989175591E-3</v>
      </c>
    </row>
    <row r="11583" spans="1:14" x14ac:dyDescent="0.3">
      <c r="A11583">
        <f t="shared" si="1424"/>
        <v>116</v>
      </c>
      <c r="E11583" s="105">
        <f t="shared" si="1425"/>
        <v>0</v>
      </c>
      <c r="I11583" s="105">
        <f t="shared" si="1426"/>
        <v>0</v>
      </c>
      <c r="J11583" s="105">
        <f t="shared" si="1420"/>
        <v>0</v>
      </c>
      <c r="K11583" s="105">
        <f t="shared" si="1421"/>
        <v>0</v>
      </c>
      <c r="L11583" s="105">
        <f t="shared" si="1422"/>
        <v>0</v>
      </c>
      <c r="M11583">
        <v>0.04</v>
      </c>
      <c r="N11583">
        <f t="shared" si="1423"/>
        <v>3.3960531989175591E-3</v>
      </c>
    </row>
    <row r="11584" spans="1:14" x14ac:dyDescent="0.3">
      <c r="A11584">
        <f t="shared" si="1424"/>
        <v>116</v>
      </c>
      <c r="E11584" s="105">
        <f t="shared" si="1425"/>
        <v>0</v>
      </c>
      <c r="I11584" s="105">
        <f t="shared" si="1426"/>
        <v>0</v>
      </c>
      <c r="J11584" s="105">
        <f t="shared" si="1420"/>
        <v>0</v>
      </c>
      <c r="K11584" s="105">
        <f t="shared" si="1421"/>
        <v>0</v>
      </c>
      <c r="L11584" s="105">
        <f t="shared" si="1422"/>
        <v>0</v>
      </c>
      <c r="M11584">
        <v>0.04</v>
      </c>
      <c r="N11584">
        <f t="shared" si="1423"/>
        <v>3.3960531989175591E-3</v>
      </c>
    </row>
    <row r="11585" spans="1:14" x14ac:dyDescent="0.3">
      <c r="A11585">
        <f t="shared" si="1424"/>
        <v>116</v>
      </c>
      <c r="E11585" s="105">
        <f t="shared" si="1425"/>
        <v>0</v>
      </c>
      <c r="I11585" s="105">
        <f t="shared" si="1426"/>
        <v>0</v>
      </c>
      <c r="J11585" s="105">
        <f t="shared" si="1420"/>
        <v>0</v>
      </c>
      <c r="K11585" s="105">
        <f t="shared" si="1421"/>
        <v>0</v>
      </c>
      <c r="L11585" s="105">
        <f t="shared" si="1422"/>
        <v>0</v>
      </c>
      <c r="M11585">
        <v>0.04</v>
      </c>
      <c r="N11585">
        <f t="shared" si="1423"/>
        <v>3.3960531989175591E-3</v>
      </c>
    </row>
    <row r="11586" spans="1:14" x14ac:dyDescent="0.3">
      <c r="A11586">
        <f t="shared" si="1424"/>
        <v>116</v>
      </c>
      <c r="E11586" s="105">
        <f t="shared" si="1425"/>
        <v>0</v>
      </c>
      <c r="I11586" s="105">
        <f t="shared" si="1426"/>
        <v>0</v>
      </c>
      <c r="J11586" s="105">
        <f t="shared" si="1420"/>
        <v>0</v>
      </c>
      <c r="K11586" s="105">
        <f t="shared" si="1421"/>
        <v>0</v>
      </c>
      <c r="L11586" s="105">
        <f t="shared" si="1422"/>
        <v>0</v>
      </c>
      <c r="M11586">
        <v>0.04</v>
      </c>
      <c r="N11586">
        <f t="shared" si="1423"/>
        <v>3.3960531989175591E-3</v>
      </c>
    </row>
    <row r="11587" spans="1:14" x14ac:dyDescent="0.3">
      <c r="A11587">
        <f t="shared" si="1424"/>
        <v>116</v>
      </c>
      <c r="E11587" s="105">
        <f t="shared" si="1425"/>
        <v>0</v>
      </c>
      <c r="I11587" s="105">
        <f t="shared" si="1426"/>
        <v>0</v>
      </c>
      <c r="J11587" s="105">
        <f t="shared" ref="J11587:J11650" si="1427">E11587*($H$2/12)</f>
        <v>0</v>
      </c>
      <c r="K11587" s="105">
        <f t="shared" ref="K11587:K11650" si="1428">I11587-J11587</f>
        <v>0</v>
      </c>
      <c r="L11587" s="105">
        <f t="shared" ref="L11587:L11650" si="1429">N11587*(E11587-K11587)</f>
        <v>0</v>
      </c>
      <c r="M11587">
        <v>0.04</v>
      </c>
      <c r="N11587">
        <f t="shared" ref="N11587:N11650" si="1430">1-(POWER(1-M11587,(1/12)))</f>
        <v>3.3960531989175591E-3</v>
      </c>
    </row>
    <row r="11588" spans="1:14" x14ac:dyDescent="0.3">
      <c r="A11588">
        <f t="shared" si="1424"/>
        <v>116</v>
      </c>
      <c r="E11588" s="105">
        <f t="shared" si="1425"/>
        <v>0</v>
      </c>
      <c r="I11588" s="105">
        <f t="shared" si="1426"/>
        <v>0</v>
      </c>
      <c r="J11588" s="105">
        <f t="shared" si="1427"/>
        <v>0</v>
      </c>
      <c r="K11588" s="105">
        <f t="shared" si="1428"/>
        <v>0</v>
      </c>
      <c r="L11588" s="105">
        <f t="shared" si="1429"/>
        <v>0</v>
      </c>
      <c r="M11588">
        <v>0.04</v>
      </c>
      <c r="N11588">
        <f t="shared" si="1430"/>
        <v>3.3960531989175591E-3</v>
      </c>
    </row>
    <row r="11589" spans="1:14" x14ac:dyDescent="0.3">
      <c r="A11589">
        <f t="shared" si="1424"/>
        <v>116</v>
      </c>
      <c r="E11589" s="105">
        <f t="shared" si="1425"/>
        <v>0</v>
      </c>
      <c r="I11589" s="105">
        <f t="shared" si="1426"/>
        <v>0</v>
      </c>
      <c r="J11589" s="105">
        <f t="shared" si="1427"/>
        <v>0</v>
      </c>
      <c r="K11589" s="105">
        <f t="shared" si="1428"/>
        <v>0</v>
      </c>
      <c r="L11589" s="105">
        <f t="shared" si="1429"/>
        <v>0</v>
      </c>
      <c r="M11589">
        <v>0.04</v>
      </c>
      <c r="N11589">
        <f t="shared" si="1430"/>
        <v>3.3960531989175591E-3</v>
      </c>
    </row>
    <row r="11590" spans="1:14" x14ac:dyDescent="0.3">
      <c r="A11590">
        <f t="shared" si="1424"/>
        <v>116</v>
      </c>
      <c r="E11590" s="105">
        <f t="shared" si="1425"/>
        <v>0</v>
      </c>
      <c r="I11590" s="105">
        <f t="shared" si="1426"/>
        <v>0</v>
      </c>
      <c r="J11590" s="105">
        <f t="shared" si="1427"/>
        <v>0</v>
      </c>
      <c r="K11590" s="105">
        <f t="shared" si="1428"/>
        <v>0</v>
      </c>
      <c r="L11590" s="105">
        <f t="shared" si="1429"/>
        <v>0</v>
      </c>
      <c r="M11590">
        <v>0.04</v>
      </c>
      <c r="N11590">
        <f t="shared" si="1430"/>
        <v>3.3960531989175591E-3</v>
      </c>
    </row>
    <row r="11591" spans="1:14" x14ac:dyDescent="0.3">
      <c r="A11591">
        <f t="shared" si="1424"/>
        <v>116</v>
      </c>
      <c r="E11591" s="105">
        <f t="shared" si="1425"/>
        <v>0</v>
      </c>
      <c r="I11591" s="105">
        <f t="shared" si="1426"/>
        <v>0</v>
      </c>
      <c r="J11591" s="105">
        <f t="shared" si="1427"/>
        <v>0</v>
      </c>
      <c r="K11591" s="105">
        <f t="shared" si="1428"/>
        <v>0</v>
      </c>
      <c r="L11591" s="105">
        <f t="shared" si="1429"/>
        <v>0</v>
      </c>
      <c r="M11591">
        <v>0.04</v>
      </c>
      <c r="N11591">
        <f t="shared" si="1430"/>
        <v>3.3960531989175591E-3</v>
      </c>
    </row>
    <row r="11592" spans="1:14" x14ac:dyDescent="0.3">
      <c r="A11592">
        <f t="shared" si="1424"/>
        <v>116</v>
      </c>
      <c r="E11592" s="105">
        <f t="shared" si="1425"/>
        <v>0</v>
      </c>
      <c r="I11592" s="105">
        <f t="shared" si="1426"/>
        <v>0</v>
      </c>
      <c r="J11592" s="105">
        <f t="shared" si="1427"/>
        <v>0</v>
      </c>
      <c r="K11592" s="105">
        <f t="shared" si="1428"/>
        <v>0</v>
      </c>
      <c r="L11592" s="105">
        <f t="shared" si="1429"/>
        <v>0</v>
      </c>
      <c r="M11592">
        <v>0.04</v>
      </c>
      <c r="N11592">
        <f t="shared" si="1430"/>
        <v>3.3960531989175591E-3</v>
      </c>
    </row>
    <row r="11593" spans="1:14" x14ac:dyDescent="0.3">
      <c r="A11593">
        <f t="shared" si="1424"/>
        <v>116</v>
      </c>
      <c r="E11593" s="105">
        <f t="shared" si="1425"/>
        <v>0</v>
      </c>
      <c r="I11593" s="105">
        <f t="shared" si="1426"/>
        <v>0</v>
      </c>
      <c r="J11593" s="105">
        <f t="shared" si="1427"/>
        <v>0</v>
      </c>
      <c r="K11593" s="105">
        <f t="shared" si="1428"/>
        <v>0</v>
      </c>
      <c r="L11593" s="105">
        <f t="shared" si="1429"/>
        <v>0</v>
      </c>
      <c r="M11593">
        <v>0.04</v>
      </c>
      <c r="N11593">
        <f t="shared" si="1430"/>
        <v>3.3960531989175591E-3</v>
      </c>
    </row>
    <row r="11594" spans="1:14" x14ac:dyDescent="0.3">
      <c r="A11594">
        <f t="shared" si="1424"/>
        <v>116</v>
      </c>
      <c r="E11594" s="105">
        <f t="shared" si="1425"/>
        <v>0</v>
      </c>
      <c r="I11594" s="105">
        <f t="shared" si="1426"/>
        <v>0</v>
      </c>
      <c r="J11594" s="105">
        <f t="shared" si="1427"/>
        <v>0</v>
      </c>
      <c r="K11594" s="105">
        <f t="shared" si="1428"/>
        <v>0</v>
      </c>
      <c r="L11594" s="105">
        <f t="shared" si="1429"/>
        <v>0</v>
      </c>
      <c r="M11594">
        <v>0.04</v>
      </c>
      <c r="N11594">
        <f t="shared" si="1430"/>
        <v>3.3960531989175591E-3</v>
      </c>
    </row>
    <row r="11595" spans="1:14" x14ac:dyDescent="0.3">
      <c r="A11595">
        <f t="shared" si="1424"/>
        <v>116</v>
      </c>
      <c r="E11595" s="105">
        <f t="shared" si="1425"/>
        <v>0</v>
      </c>
      <c r="I11595" s="105">
        <f t="shared" si="1426"/>
        <v>0</v>
      </c>
      <c r="J11595" s="105">
        <f t="shared" si="1427"/>
        <v>0</v>
      </c>
      <c r="K11595" s="105">
        <f t="shared" si="1428"/>
        <v>0</v>
      </c>
      <c r="L11595" s="105">
        <f t="shared" si="1429"/>
        <v>0</v>
      </c>
      <c r="M11595">
        <v>0.04</v>
      </c>
      <c r="N11595">
        <f t="shared" si="1430"/>
        <v>3.3960531989175591E-3</v>
      </c>
    </row>
    <row r="11596" spans="1:14" x14ac:dyDescent="0.3">
      <c r="A11596">
        <f t="shared" si="1424"/>
        <v>116</v>
      </c>
      <c r="E11596" s="105">
        <f t="shared" si="1425"/>
        <v>0</v>
      </c>
      <c r="I11596" s="105">
        <f t="shared" si="1426"/>
        <v>0</v>
      </c>
      <c r="J11596" s="105">
        <f t="shared" si="1427"/>
        <v>0</v>
      </c>
      <c r="K11596" s="105">
        <f t="shared" si="1428"/>
        <v>0</v>
      </c>
      <c r="L11596" s="105">
        <f t="shared" si="1429"/>
        <v>0</v>
      </c>
      <c r="M11596">
        <v>0.04</v>
      </c>
      <c r="N11596">
        <f t="shared" si="1430"/>
        <v>3.3960531989175591E-3</v>
      </c>
    </row>
    <row r="11597" spans="1:14" x14ac:dyDescent="0.3">
      <c r="A11597">
        <f t="shared" si="1424"/>
        <v>116</v>
      </c>
      <c r="E11597" s="105">
        <f t="shared" si="1425"/>
        <v>0</v>
      </c>
      <c r="I11597" s="105">
        <f t="shared" si="1426"/>
        <v>0</v>
      </c>
      <c r="J11597" s="105">
        <f t="shared" si="1427"/>
        <v>0</v>
      </c>
      <c r="K11597" s="105">
        <f t="shared" si="1428"/>
        <v>0</v>
      </c>
      <c r="L11597" s="105">
        <f t="shared" si="1429"/>
        <v>0</v>
      </c>
      <c r="M11597">
        <v>0.04</v>
      </c>
      <c r="N11597">
        <f t="shared" si="1430"/>
        <v>3.3960531989175591E-3</v>
      </c>
    </row>
    <row r="11598" spans="1:14" x14ac:dyDescent="0.3">
      <c r="A11598">
        <f t="shared" si="1424"/>
        <v>116</v>
      </c>
      <c r="E11598" s="105">
        <f t="shared" si="1425"/>
        <v>0</v>
      </c>
      <c r="I11598" s="105">
        <f t="shared" si="1426"/>
        <v>0</v>
      </c>
      <c r="J11598" s="105">
        <f t="shared" si="1427"/>
        <v>0</v>
      </c>
      <c r="K11598" s="105">
        <f t="shared" si="1428"/>
        <v>0</v>
      </c>
      <c r="L11598" s="105">
        <f t="shared" si="1429"/>
        <v>0</v>
      </c>
      <c r="M11598">
        <v>0.04</v>
      </c>
      <c r="N11598">
        <f t="shared" si="1430"/>
        <v>3.3960531989175591E-3</v>
      </c>
    </row>
    <row r="11599" spans="1:14" x14ac:dyDescent="0.3">
      <c r="A11599">
        <f t="shared" si="1424"/>
        <v>116</v>
      </c>
      <c r="E11599" s="105">
        <f t="shared" si="1425"/>
        <v>0</v>
      </c>
      <c r="I11599" s="105">
        <f t="shared" si="1426"/>
        <v>0</v>
      </c>
      <c r="J11599" s="105">
        <f t="shared" si="1427"/>
        <v>0</v>
      </c>
      <c r="K11599" s="105">
        <f t="shared" si="1428"/>
        <v>0</v>
      </c>
      <c r="L11599" s="105">
        <f t="shared" si="1429"/>
        <v>0</v>
      </c>
      <c r="M11599">
        <v>0.04</v>
      </c>
      <c r="N11599">
        <f t="shared" si="1430"/>
        <v>3.3960531989175591E-3</v>
      </c>
    </row>
    <row r="11600" spans="1:14" x14ac:dyDescent="0.3">
      <c r="A11600">
        <f t="shared" si="1424"/>
        <v>116</v>
      </c>
      <c r="E11600" s="105">
        <f t="shared" si="1425"/>
        <v>0</v>
      </c>
      <c r="I11600" s="105">
        <f t="shared" si="1426"/>
        <v>0</v>
      </c>
      <c r="J11600" s="105">
        <f t="shared" si="1427"/>
        <v>0</v>
      </c>
      <c r="K11600" s="105">
        <f t="shared" si="1428"/>
        <v>0</v>
      </c>
      <c r="L11600" s="105">
        <f t="shared" si="1429"/>
        <v>0</v>
      </c>
      <c r="M11600">
        <v>0.04</v>
      </c>
      <c r="N11600">
        <f t="shared" si="1430"/>
        <v>3.3960531989175591E-3</v>
      </c>
    </row>
    <row r="11601" spans="1:15" x14ac:dyDescent="0.3">
      <c r="A11601">
        <f t="shared" si="1424"/>
        <v>116</v>
      </c>
      <c r="E11601" s="105">
        <f t="shared" si="1425"/>
        <v>0</v>
      </c>
      <c r="I11601" s="105">
        <f t="shared" si="1426"/>
        <v>0</v>
      </c>
      <c r="J11601" s="105">
        <f t="shared" si="1427"/>
        <v>0</v>
      </c>
      <c r="K11601" s="105">
        <f t="shared" si="1428"/>
        <v>0</v>
      </c>
      <c r="L11601" s="105">
        <f t="shared" si="1429"/>
        <v>0</v>
      </c>
      <c r="M11601">
        <v>0.04</v>
      </c>
      <c r="N11601">
        <f t="shared" si="1430"/>
        <v>3.3960531989175591E-3</v>
      </c>
      <c r="O11601" s="105" t="e">
        <f t="shared" ref="O11601" si="1431">SUM(I11502:I11601)</f>
        <v>#REF!</v>
      </c>
    </row>
    <row r="11602" spans="1:15" x14ac:dyDescent="0.3">
      <c r="A11602">
        <f t="shared" si="1424"/>
        <v>117</v>
      </c>
      <c r="E11602" s="105" t="e">
        <f t="shared" si="1425"/>
        <v>#REF!</v>
      </c>
      <c r="I11602" s="105" t="e">
        <f t="shared" si="1426"/>
        <v>#REF!</v>
      </c>
      <c r="J11602" s="105" t="e">
        <f t="shared" si="1427"/>
        <v>#REF!</v>
      </c>
      <c r="K11602" s="105" t="e">
        <f t="shared" si="1428"/>
        <v>#REF!</v>
      </c>
      <c r="L11602" s="105" t="e">
        <f t="shared" si="1429"/>
        <v>#REF!</v>
      </c>
      <c r="M11602">
        <v>0.04</v>
      </c>
      <c r="N11602">
        <f t="shared" si="1430"/>
        <v>3.3960531989175591E-3</v>
      </c>
    </row>
    <row r="11603" spans="1:15" x14ac:dyDescent="0.3">
      <c r="A11603">
        <f t="shared" si="1424"/>
        <v>117</v>
      </c>
      <c r="E11603" s="105" t="e">
        <f t="shared" si="1425"/>
        <v>#REF!</v>
      </c>
      <c r="I11603" s="105" t="e">
        <f t="shared" si="1426"/>
        <v>#REF!</v>
      </c>
      <c r="J11603" s="105" t="e">
        <f t="shared" si="1427"/>
        <v>#REF!</v>
      </c>
      <c r="K11603" s="105" t="e">
        <f t="shared" si="1428"/>
        <v>#REF!</v>
      </c>
      <c r="L11603" s="105" t="e">
        <f t="shared" si="1429"/>
        <v>#REF!</v>
      </c>
      <c r="M11603">
        <v>0.04</v>
      </c>
      <c r="N11603">
        <f t="shared" si="1430"/>
        <v>3.3960531989175591E-3</v>
      </c>
    </row>
    <row r="11604" spans="1:15" x14ac:dyDescent="0.3">
      <c r="A11604">
        <f t="shared" si="1424"/>
        <v>117</v>
      </c>
      <c r="E11604" s="105" t="e">
        <f t="shared" si="1425"/>
        <v>#REF!</v>
      </c>
      <c r="I11604" s="105" t="e">
        <f t="shared" si="1426"/>
        <v>#REF!</v>
      </c>
      <c r="J11604" s="105" t="e">
        <f t="shared" si="1427"/>
        <v>#REF!</v>
      </c>
      <c r="K11604" s="105" t="e">
        <f t="shared" si="1428"/>
        <v>#REF!</v>
      </c>
      <c r="L11604" s="105" t="e">
        <f t="shared" si="1429"/>
        <v>#REF!</v>
      </c>
      <c r="M11604">
        <v>0.04</v>
      </c>
      <c r="N11604">
        <f t="shared" si="1430"/>
        <v>3.3960531989175591E-3</v>
      </c>
    </row>
    <row r="11605" spans="1:15" x14ac:dyDescent="0.3">
      <c r="A11605">
        <f t="shared" si="1424"/>
        <v>117</v>
      </c>
      <c r="E11605" s="105">
        <f t="shared" si="1425"/>
        <v>0</v>
      </c>
      <c r="I11605" s="105">
        <f t="shared" si="1426"/>
        <v>0</v>
      </c>
      <c r="J11605" s="105">
        <f t="shared" si="1427"/>
        <v>0</v>
      </c>
      <c r="K11605" s="105">
        <f t="shared" si="1428"/>
        <v>0</v>
      </c>
      <c r="L11605" s="105">
        <f t="shared" si="1429"/>
        <v>0</v>
      </c>
      <c r="M11605">
        <v>0.04</v>
      </c>
      <c r="N11605">
        <f t="shared" si="1430"/>
        <v>3.3960531989175591E-3</v>
      </c>
    </row>
    <row r="11606" spans="1:15" x14ac:dyDescent="0.3">
      <c r="A11606">
        <f t="shared" si="1424"/>
        <v>117</v>
      </c>
      <c r="E11606" s="105">
        <f t="shared" si="1425"/>
        <v>0</v>
      </c>
      <c r="I11606" s="105">
        <f t="shared" si="1426"/>
        <v>0</v>
      </c>
      <c r="J11606" s="105">
        <f t="shared" si="1427"/>
        <v>0</v>
      </c>
      <c r="K11606" s="105">
        <f t="shared" si="1428"/>
        <v>0</v>
      </c>
      <c r="L11606" s="105">
        <f t="shared" si="1429"/>
        <v>0</v>
      </c>
      <c r="M11606">
        <v>0.04</v>
      </c>
      <c r="N11606">
        <f t="shared" si="1430"/>
        <v>3.3960531989175591E-3</v>
      </c>
    </row>
    <row r="11607" spans="1:15" x14ac:dyDescent="0.3">
      <c r="A11607">
        <f t="shared" si="1424"/>
        <v>117</v>
      </c>
      <c r="E11607" s="105">
        <f t="shared" si="1425"/>
        <v>0</v>
      </c>
      <c r="I11607" s="105">
        <f t="shared" si="1426"/>
        <v>0</v>
      </c>
      <c r="J11607" s="105">
        <f t="shared" si="1427"/>
        <v>0</v>
      </c>
      <c r="K11607" s="105">
        <f t="shared" si="1428"/>
        <v>0</v>
      </c>
      <c r="L11607" s="105">
        <f t="shared" si="1429"/>
        <v>0</v>
      </c>
      <c r="M11607">
        <v>0.04</v>
      </c>
      <c r="N11607">
        <f t="shared" si="1430"/>
        <v>3.3960531989175591E-3</v>
      </c>
    </row>
    <row r="11608" spans="1:15" x14ac:dyDescent="0.3">
      <c r="A11608">
        <f t="shared" si="1424"/>
        <v>117</v>
      </c>
      <c r="E11608" s="105">
        <f t="shared" si="1425"/>
        <v>0</v>
      </c>
      <c r="I11608" s="105">
        <f t="shared" si="1426"/>
        <v>0</v>
      </c>
      <c r="J11608" s="105">
        <f t="shared" si="1427"/>
        <v>0</v>
      </c>
      <c r="K11608" s="105">
        <f t="shared" si="1428"/>
        <v>0</v>
      </c>
      <c r="L11608" s="105">
        <f t="shared" si="1429"/>
        <v>0</v>
      </c>
      <c r="M11608">
        <v>0.04</v>
      </c>
      <c r="N11608">
        <f t="shared" si="1430"/>
        <v>3.3960531989175591E-3</v>
      </c>
    </row>
    <row r="11609" spans="1:15" x14ac:dyDescent="0.3">
      <c r="A11609">
        <f t="shared" si="1424"/>
        <v>117</v>
      </c>
      <c r="E11609" s="105">
        <f t="shared" si="1425"/>
        <v>0</v>
      </c>
      <c r="I11609" s="105">
        <f t="shared" si="1426"/>
        <v>0</v>
      </c>
      <c r="J11609" s="105">
        <f t="shared" si="1427"/>
        <v>0</v>
      </c>
      <c r="K11609" s="105">
        <f t="shared" si="1428"/>
        <v>0</v>
      </c>
      <c r="L11609" s="105">
        <f t="shared" si="1429"/>
        <v>0</v>
      </c>
      <c r="M11609">
        <v>0.04</v>
      </c>
      <c r="N11609">
        <f t="shared" si="1430"/>
        <v>3.3960531989175591E-3</v>
      </c>
    </row>
    <row r="11610" spans="1:15" x14ac:dyDescent="0.3">
      <c r="A11610">
        <f t="shared" si="1424"/>
        <v>117</v>
      </c>
      <c r="E11610" s="105">
        <f t="shared" si="1425"/>
        <v>0</v>
      </c>
      <c r="I11610" s="105">
        <f t="shared" si="1426"/>
        <v>0</v>
      </c>
      <c r="J11610" s="105">
        <f t="shared" si="1427"/>
        <v>0</v>
      </c>
      <c r="K11610" s="105">
        <f t="shared" si="1428"/>
        <v>0</v>
      </c>
      <c r="L11610" s="105">
        <f t="shared" si="1429"/>
        <v>0</v>
      </c>
      <c r="M11610">
        <v>0.04</v>
      </c>
      <c r="N11610">
        <f t="shared" si="1430"/>
        <v>3.3960531989175591E-3</v>
      </c>
    </row>
    <row r="11611" spans="1:15" x14ac:dyDescent="0.3">
      <c r="A11611">
        <f t="shared" si="1424"/>
        <v>117</v>
      </c>
      <c r="E11611" s="105">
        <f t="shared" si="1425"/>
        <v>0</v>
      </c>
      <c r="I11611" s="105">
        <f t="shared" si="1426"/>
        <v>0</v>
      </c>
      <c r="J11611" s="105">
        <f t="shared" si="1427"/>
        <v>0</v>
      </c>
      <c r="K11611" s="105">
        <f t="shared" si="1428"/>
        <v>0</v>
      </c>
      <c r="L11611" s="105">
        <f t="shared" si="1429"/>
        <v>0</v>
      </c>
      <c r="M11611">
        <v>0.04</v>
      </c>
      <c r="N11611">
        <f t="shared" si="1430"/>
        <v>3.3960531989175591E-3</v>
      </c>
    </row>
    <row r="11612" spans="1:15" x14ac:dyDescent="0.3">
      <c r="A11612">
        <f t="shared" si="1424"/>
        <v>117</v>
      </c>
      <c r="E11612" s="105">
        <f t="shared" si="1425"/>
        <v>0</v>
      </c>
      <c r="I11612" s="105">
        <f t="shared" si="1426"/>
        <v>0</v>
      </c>
      <c r="J11612" s="105">
        <f t="shared" si="1427"/>
        <v>0</v>
      </c>
      <c r="K11612" s="105">
        <f t="shared" si="1428"/>
        <v>0</v>
      </c>
      <c r="L11612" s="105">
        <f t="shared" si="1429"/>
        <v>0</v>
      </c>
      <c r="M11612">
        <v>0.04</v>
      </c>
      <c r="N11612">
        <f t="shared" si="1430"/>
        <v>3.3960531989175591E-3</v>
      </c>
    </row>
    <row r="11613" spans="1:15" x14ac:dyDescent="0.3">
      <c r="A11613">
        <f t="shared" si="1424"/>
        <v>117</v>
      </c>
      <c r="E11613" s="105">
        <f t="shared" si="1425"/>
        <v>0</v>
      </c>
      <c r="I11613" s="105">
        <f t="shared" si="1426"/>
        <v>0</v>
      </c>
      <c r="J11613" s="105">
        <f t="shared" si="1427"/>
        <v>0</v>
      </c>
      <c r="K11613" s="105">
        <f t="shared" si="1428"/>
        <v>0</v>
      </c>
      <c r="L11613" s="105">
        <f t="shared" si="1429"/>
        <v>0</v>
      </c>
      <c r="M11613">
        <v>0.04</v>
      </c>
      <c r="N11613">
        <f t="shared" si="1430"/>
        <v>3.3960531989175591E-3</v>
      </c>
    </row>
    <row r="11614" spans="1:15" x14ac:dyDescent="0.3">
      <c r="A11614">
        <f t="shared" si="1424"/>
        <v>117</v>
      </c>
      <c r="E11614" s="105">
        <f t="shared" si="1425"/>
        <v>0</v>
      </c>
      <c r="I11614" s="105">
        <f t="shared" si="1426"/>
        <v>0</v>
      </c>
      <c r="J11614" s="105">
        <f t="shared" si="1427"/>
        <v>0</v>
      </c>
      <c r="K11614" s="105">
        <f t="shared" si="1428"/>
        <v>0</v>
      </c>
      <c r="L11614" s="105">
        <f t="shared" si="1429"/>
        <v>0</v>
      </c>
      <c r="M11614">
        <v>0.04</v>
      </c>
      <c r="N11614">
        <f t="shared" si="1430"/>
        <v>3.3960531989175591E-3</v>
      </c>
    </row>
    <row r="11615" spans="1:15" x14ac:dyDescent="0.3">
      <c r="A11615">
        <f t="shared" si="1424"/>
        <v>117</v>
      </c>
      <c r="E11615" s="105">
        <f t="shared" si="1425"/>
        <v>0</v>
      </c>
      <c r="I11615" s="105">
        <f t="shared" si="1426"/>
        <v>0</v>
      </c>
      <c r="J11615" s="105">
        <f t="shared" si="1427"/>
        <v>0</v>
      </c>
      <c r="K11615" s="105">
        <f t="shared" si="1428"/>
        <v>0</v>
      </c>
      <c r="L11615" s="105">
        <f t="shared" si="1429"/>
        <v>0</v>
      </c>
      <c r="M11615">
        <v>0.04</v>
      </c>
      <c r="N11615">
        <f t="shared" si="1430"/>
        <v>3.3960531989175591E-3</v>
      </c>
    </row>
    <row r="11616" spans="1:15" x14ac:dyDescent="0.3">
      <c r="A11616">
        <f t="shared" si="1424"/>
        <v>117</v>
      </c>
      <c r="E11616" s="105">
        <f t="shared" si="1425"/>
        <v>0</v>
      </c>
      <c r="I11616" s="105">
        <f t="shared" si="1426"/>
        <v>0</v>
      </c>
      <c r="J11616" s="105">
        <f t="shared" si="1427"/>
        <v>0</v>
      </c>
      <c r="K11616" s="105">
        <f t="shared" si="1428"/>
        <v>0</v>
      </c>
      <c r="L11616" s="105">
        <f t="shared" si="1429"/>
        <v>0</v>
      </c>
      <c r="M11616">
        <v>0.04</v>
      </c>
      <c r="N11616">
        <f t="shared" si="1430"/>
        <v>3.3960531989175591E-3</v>
      </c>
    </row>
    <row r="11617" spans="1:14" x14ac:dyDescent="0.3">
      <c r="A11617">
        <f t="shared" si="1424"/>
        <v>117</v>
      </c>
      <c r="E11617" s="105">
        <f t="shared" si="1425"/>
        <v>0</v>
      </c>
      <c r="I11617" s="105">
        <f t="shared" si="1426"/>
        <v>0</v>
      </c>
      <c r="J11617" s="105">
        <f t="shared" si="1427"/>
        <v>0</v>
      </c>
      <c r="K11617" s="105">
        <f t="shared" si="1428"/>
        <v>0</v>
      </c>
      <c r="L11617" s="105">
        <f t="shared" si="1429"/>
        <v>0</v>
      </c>
      <c r="M11617">
        <v>0.04</v>
      </c>
      <c r="N11617">
        <f t="shared" si="1430"/>
        <v>3.3960531989175591E-3</v>
      </c>
    </row>
    <row r="11618" spans="1:14" x14ac:dyDescent="0.3">
      <c r="A11618">
        <f t="shared" si="1424"/>
        <v>117</v>
      </c>
      <c r="E11618" s="105">
        <f t="shared" si="1425"/>
        <v>0</v>
      </c>
      <c r="I11618" s="105">
        <f t="shared" si="1426"/>
        <v>0</v>
      </c>
      <c r="J11618" s="105">
        <f t="shared" si="1427"/>
        <v>0</v>
      </c>
      <c r="K11618" s="105">
        <f t="shared" si="1428"/>
        <v>0</v>
      </c>
      <c r="L11618" s="105">
        <f t="shared" si="1429"/>
        <v>0</v>
      </c>
      <c r="M11618">
        <v>0.04</v>
      </c>
      <c r="N11618">
        <f t="shared" si="1430"/>
        <v>3.3960531989175591E-3</v>
      </c>
    </row>
    <row r="11619" spans="1:14" x14ac:dyDescent="0.3">
      <c r="A11619">
        <f t="shared" si="1424"/>
        <v>117</v>
      </c>
      <c r="E11619" s="105">
        <f t="shared" si="1425"/>
        <v>0</v>
      </c>
      <c r="I11619" s="105">
        <f t="shared" si="1426"/>
        <v>0</v>
      </c>
      <c r="J11619" s="105">
        <f t="shared" si="1427"/>
        <v>0</v>
      </c>
      <c r="K11619" s="105">
        <f t="shared" si="1428"/>
        <v>0</v>
      </c>
      <c r="L11619" s="105">
        <f t="shared" si="1429"/>
        <v>0</v>
      </c>
      <c r="M11619">
        <v>0.04</v>
      </c>
      <c r="N11619">
        <f t="shared" si="1430"/>
        <v>3.3960531989175591E-3</v>
      </c>
    </row>
    <row r="11620" spans="1:14" x14ac:dyDescent="0.3">
      <c r="A11620">
        <f t="shared" si="1424"/>
        <v>117</v>
      </c>
      <c r="E11620" s="105">
        <f t="shared" si="1425"/>
        <v>0</v>
      </c>
      <c r="I11620" s="105">
        <f t="shared" si="1426"/>
        <v>0</v>
      </c>
      <c r="J11620" s="105">
        <f t="shared" si="1427"/>
        <v>0</v>
      </c>
      <c r="K11620" s="105">
        <f t="shared" si="1428"/>
        <v>0</v>
      </c>
      <c r="L11620" s="105">
        <f t="shared" si="1429"/>
        <v>0</v>
      </c>
      <c r="M11620">
        <v>0.04</v>
      </c>
      <c r="N11620">
        <f t="shared" si="1430"/>
        <v>3.3960531989175591E-3</v>
      </c>
    </row>
    <row r="11621" spans="1:14" x14ac:dyDescent="0.3">
      <c r="A11621">
        <f t="shared" si="1424"/>
        <v>117</v>
      </c>
      <c r="E11621" s="105">
        <f t="shared" si="1425"/>
        <v>0</v>
      </c>
      <c r="I11621" s="105">
        <f t="shared" si="1426"/>
        <v>0</v>
      </c>
      <c r="J11621" s="105">
        <f t="shared" si="1427"/>
        <v>0</v>
      </c>
      <c r="K11621" s="105">
        <f t="shared" si="1428"/>
        <v>0</v>
      </c>
      <c r="L11621" s="105">
        <f t="shared" si="1429"/>
        <v>0</v>
      </c>
      <c r="M11621">
        <v>0.04</v>
      </c>
      <c r="N11621">
        <f t="shared" si="1430"/>
        <v>3.3960531989175591E-3</v>
      </c>
    </row>
    <row r="11622" spans="1:14" x14ac:dyDescent="0.3">
      <c r="A11622">
        <f t="shared" si="1424"/>
        <v>117</v>
      </c>
      <c r="E11622" s="105">
        <f t="shared" si="1425"/>
        <v>0</v>
      </c>
      <c r="I11622" s="105">
        <f t="shared" si="1426"/>
        <v>0</v>
      </c>
      <c r="J11622" s="105">
        <f t="shared" si="1427"/>
        <v>0</v>
      </c>
      <c r="K11622" s="105">
        <f t="shared" si="1428"/>
        <v>0</v>
      </c>
      <c r="L11622" s="105">
        <f t="shared" si="1429"/>
        <v>0</v>
      </c>
      <c r="M11622">
        <v>0.04</v>
      </c>
      <c r="N11622">
        <f t="shared" si="1430"/>
        <v>3.3960531989175591E-3</v>
      </c>
    </row>
    <row r="11623" spans="1:14" x14ac:dyDescent="0.3">
      <c r="A11623">
        <f t="shared" ref="A11623:A11686" si="1432">IF(COUNTIF(A11523:A11622,A11622)=100, A11622+1,A11622)</f>
        <v>117</v>
      </c>
      <c r="E11623" s="105">
        <f t="shared" ref="E11623:E11686" si="1433">MAX(0, E11523-K11523-L11523)</f>
        <v>0</v>
      </c>
      <c r="I11623" s="105">
        <f t="shared" ref="I11623:I11686" si="1434">IF(E11623&lt;I11523,J11623 + E11623, I11523)</f>
        <v>0</v>
      </c>
      <c r="J11623" s="105">
        <f t="shared" si="1427"/>
        <v>0</v>
      </c>
      <c r="K11623" s="105">
        <f t="shared" si="1428"/>
        <v>0</v>
      </c>
      <c r="L11623" s="105">
        <f t="shared" si="1429"/>
        <v>0</v>
      </c>
      <c r="M11623">
        <v>0.04</v>
      </c>
      <c r="N11623">
        <f t="shared" si="1430"/>
        <v>3.3960531989175591E-3</v>
      </c>
    </row>
    <row r="11624" spans="1:14" x14ac:dyDescent="0.3">
      <c r="A11624">
        <f t="shared" si="1432"/>
        <v>117</v>
      </c>
      <c r="E11624" s="105">
        <f t="shared" si="1433"/>
        <v>0</v>
      </c>
      <c r="I11624" s="105">
        <f t="shared" si="1434"/>
        <v>0</v>
      </c>
      <c r="J11624" s="105">
        <f t="shared" si="1427"/>
        <v>0</v>
      </c>
      <c r="K11624" s="105">
        <f t="shared" si="1428"/>
        <v>0</v>
      </c>
      <c r="L11624" s="105">
        <f t="shared" si="1429"/>
        <v>0</v>
      </c>
      <c r="M11624">
        <v>0.04</v>
      </c>
      <c r="N11624">
        <f t="shared" si="1430"/>
        <v>3.3960531989175591E-3</v>
      </c>
    </row>
    <row r="11625" spans="1:14" x14ac:dyDescent="0.3">
      <c r="A11625">
        <f t="shared" si="1432"/>
        <v>117</v>
      </c>
      <c r="E11625" s="105">
        <f t="shared" si="1433"/>
        <v>0</v>
      </c>
      <c r="I11625" s="105">
        <f t="shared" si="1434"/>
        <v>0</v>
      </c>
      <c r="J11625" s="105">
        <f t="shared" si="1427"/>
        <v>0</v>
      </c>
      <c r="K11625" s="105">
        <f t="shared" si="1428"/>
        <v>0</v>
      </c>
      <c r="L11625" s="105">
        <f t="shared" si="1429"/>
        <v>0</v>
      </c>
      <c r="M11625">
        <v>0.04</v>
      </c>
      <c r="N11625">
        <f t="shared" si="1430"/>
        <v>3.3960531989175591E-3</v>
      </c>
    </row>
    <row r="11626" spans="1:14" x14ac:dyDescent="0.3">
      <c r="A11626">
        <f t="shared" si="1432"/>
        <v>117</v>
      </c>
      <c r="E11626" s="105">
        <f t="shared" si="1433"/>
        <v>0</v>
      </c>
      <c r="I11626" s="105">
        <f t="shared" si="1434"/>
        <v>0</v>
      </c>
      <c r="J11626" s="105">
        <f t="shared" si="1427"/>
        <v>0</v>
      </c>
      <c r="K11626" s="105">
        <f t="shared" si="1428"/>
        <v>0</v>
      </c>
      <c r="L11626" s="105">
        <f t="shared" si="1429"/>
        <v>0</v>
      </c>
      <c r="M11626">
        <v>0.04</v>
      </c>
      <c r="N11626">
        <f t="shared" si="1430"/>
        <v>3.3960531989175591E-3</v>
      </c>
    </row>
    <row r="11627" spans="1:14" x14ac:dyDescent="0.3">
      <c r="A11627">
        <f t="shared" si="1432"/>
        <v>117</v>
      </c>
      <c r="E11627" s="105">
        <f t="shared" si="1433"/>
        <v>0</v>
      </c>
      <c r="I11627" s="105">
        <f t="shared" si="1434"/>
        <v>0</v>
      </c>
      <c r="J11627" s="105">
        <f t="shared" si="1427"/>
        <v>0</v>
      </c>
      <c r="K11627" s="105">
        <f t="shared" si="1428"/>
        <v>0</v>
      </c>
      <c r="L11627" s="105">
        <f t="shared" si="1429"/>
        <v>0</v>
      </c>
      <c r="M11627">
        <v>0.04</v>
      </c>
      <c r="N11627">
        <f t="shared" si="1430"/>
        <v>3.3960531989175591E-3</v>
      </c>
    </row>
    <row r="11628" spans="1:14" x14ac:dyDescent="0.3">
      <c r="A11628">
        <f t="shared" si="1432"/>
        <v>117</v>
      </c>
      <c r="E11628" s="105">
        <f t="shared" si="1433"/>
        <v>0</v>
      </c>
      <c r="I11628" s="105">
        <f t="shared" si="1434"/>
        <v>0</v>
      </c>
      <c r="J11628" s="105">
        <f t="shared" si="1427"/>
        <v>0</v>
      </c>
      <c r="K11628" s="105">
        <f t="shared" si="1428"/>
        <v>0</v>
      </c>
      <c r="L11628" s="105">
        <f t="shared" si="1429"/>
        <v>0</v>
      </c>
      <c r="M11628">
        <v>0.04</v>
      </c>
      <c r="N11628">
        <f t="shared" si="1430"/>
        <v>3.3960531989175591E-3</v>
      </c>
    </row>
    <row r="11629" spans="1:14" x14ac:dyDescent="0.3">
      <c r="A11629">
        <f t="shared" si="1432"/>
        <v>117</v>
      </c>
      <c r="E11629" s="105">
        <f t="shared" si="1433"/>
        <v>0</v>
      </c>
      <c r="I11629" s="105">
        <f t="shared" si="1434"/>
        <v>0</v>
      </c>
      <c r="J11629" s="105">
        <f t="shared" si="1427"/>
        <v>0</v>
      </c>
      <c r="K11629" s="105">
        <f t="shared" si="1428"/>
        <v>0</v>
      </c>
      <c r="L11629" s="105">
        <f t="shared" si="1429"/>
        <v>0</v>
      </c>
      <c r="M11629">
        <v>0.04</v>
      </c>
      <c r="N11629">
        <f t="shared" si="1430"/>
        <v>3.3960531989175591E-3</v>
      </c>
    </row>
    <row r="11630" spans="1:14" x14ac:dyDescent="0.3">
      <c r="A11630">
        <f t="shared" si="1432"/>
        <v>117</v>
      </c>
      <c r="E11630" s="105">
        <f t="shared" si="1433"/>
        <v>0</v>
      </c>
      <c r="I11630" s="105">
        <f t="shared" si="1434"/>
        <v>0</v>
      </c>
      <c r="J11630" s="105">
        <f t="shared" si="1427"/>
        <v>0</v>
      </c>
      <c r="K11630" s="105">
        <f t="shared" si="1428"/>
        <v>0</v>
      </c>
      <c r="L11630" s="105">
        <f t="shared" si="1429"/>
        <v>0</v>
      </c>
      <c r="M11630">
        <v>0.04</v>
      </c>
      <c r="N11630">
        <f t="shared" si="1430"/>
        <v>3.3960531989175591E-3</v>
      </c>
    </row>
    <row r="11631" spans="1:14" x14ac:dyDescent="0.3">
      <c r="A11631">
        <f t="shared" si="1432"/>
        <v>117</v>
      </c>
      <c r="E11631" s="105">
        <f t="shared" si="1433"/>
        <v>0</v>
      </c>
      <c r="I11631" s="105">
        <f t="shared" si="1434"/>
        <v>0</v>
      </c>
      <c r="J11631" s="105">
        <f t="shared" si="1427"/>
        <v>0</v>
      </c>
      <c r="K11631" s="105">
        <f t="shared" si="1428"/>
        <v>0</v>
      </c>
      <c r="L11631" s="105">
        <f t="shared" si="1429"/>
        <v>0</v>
      </c>
      <c r="M11631">
        <v>0.04</v>
      </c>
      <c r="N11631">
        <f t="shared" si="1430"/>
        <v>3.3960531989175591E-3</v>
      </c>
    </row>
    <row r="11632" spans="1:14" x14ac:dyDescent="0.3">
      <c r="A11632">
        <f t="shared" si="1432"/>
        <v>117</v>
      </c>
      <c r="E11632" s="105">
        <f t="shared" si="1433"/>
        <v>0</v>
      </c>
      <c r="I11632" s="105">
        <f t="shared" si="1434"/>
        <v>0</v>
      </c>
      <c r="J11632" s="105">
        <f t="shared" si="1427"/>
        <v>0</v>
      </c>
      <c r="K11632" s="105">
        <f t="shared" si="1428"/>
        <v>0</v>
      </c>
      <c r="L11632" s="105">
        <f t="shared" si="1429"/>
        <v>0</v>
      </c>
      <c r="M11632">
        <v>0.04</v>
      </c>
      <c r="N11632">
        <f t="shared" si="1430"/>
        <v>3.3960531989175591E-3</v>
      </c>
    </row>
    <row r="11633" spans="1:14" x14ac:dyDescent="0.3">
      <c r="A11633">
        <f t="shared" si="1432"/>
        <v>117</v>
      </c>
      <c r="E11633" s="105">
        <f t="shared" si="1433"/>
        <v>0</v>
      </c>
      <c r="I11633" s="105">
        <f t="shared" si="1434"/>
        <v>0</v>
      </c>
      <c r="J11633" s="105">
        <f t="shared" si="1427"/>
        <v>0</v>
      </c>
      <c r="K11633" s="105">
        <f t="shared" si="1428"/>
        <v>0</v>
      </c>
      <c r="L11633" s="105">
        <f t="shared" si="1429"/>
        <v>0</v>
      </c>
      <c r="M11633">
        <v>0.04</v>
      </c>
      <c r="N11633">
        <f t="shared" si="1430"/>
        <v>3.3960531989175591E-3</v>
      </c>
    </row>
    <row r="11634" spans="1:14" x14ac:dyDescent="0.3">
      <c r="A11634">
        <f t="shared" si="1432"/>
        <v>117</v>
      </c>
      <c r="E11634" s="105">
        <f t="shared" si="1433"/>
        <v>0</v>
      </c>
      <c r="I11634" s="105">
        <f t="shared" si="1434"/>
        <v>0</v>
      </c>
      <c r="J11634" s="105">
        <f t="shared" si="1427"/>
        <v>0</v>
      </c>
      <c r="K11634" s="105">
        <f t="shared" si="1428"/>
        <v>0</v>
      </c>
      <c r="L11634" s="105">
        <f t="shared" si="1429"/>
        <v>0</v>
      </c>
      <c r="M11634">
        <v>0.04</v>
      </c>
      <c r="N11634">
        <f t="shared" si="1430"/>
        <v>3.3960531989175591E-3</v>
      </c>
    </row>
    <row r="11635" spans="1:14" x14ac:dyDescent="0.3">
      <c r="A11635">
        <f t="shared" si="1432"/>
        <v>117</v>
      </c>
      <c r="E11635" s="105">
        <f t="shared" si="1433"/>
        <v>0</v>
      </c>
      <c r="I11635" s="105">
        <f t="shared" si="1434"/>
        <v>0</v>
      </c>
      <c r="J11635" s="105">
        <f t="shared" si="1427"/>
        <v>0</v>
      </c>
      <c r="K11635" s="105">
        <f t="shared" si="1428"/>
        <v>0</v>
      </c>
      <c r="L11635" s="105">
        <f t="shared" si="1429"/>
        <v>0</v>
      </c>
      <c r="M11635">
        <v>0.04</v>
      </c>
      <c r="N11635">
        <f t="shared" si="1430"/>
        <v>3.3960531989175591E-3</v>
      </c>
    </row>
    <row r="11636" spans="1:14" x14ac:dyDescent="0.3">
      <c r="A11636">
        <f t="shared" si="1432"/>
        <v>117</v>
      </c>
      <c r="E11636" s="105">
        <f t="shared" si="1433"/>
        <v>0</v>
      </c>
      <c r="I11636" s="105">
        <f t="shared" si="1434"/>
        <v>0</v>
      </c>
      <c r="J11636" s="105">
        <f t="shared" si="1427"/>
        <v>0</v>
      </c>
      <c r="K11636" s="105">
        <f t="shared" si="1428"/>
        <v>0</v>
      </c>
      <c r="L11636" s="105">
        <f t="shared" si="1429"/>
        <v>0</v>
      </c>
      <c r="M11636">
        <v>0.04</v>
      </c>
      <c r="N11636">
        <f t="shared" si="1430"/>
        <v>3.3960531989175591E-3</v>
      </c>
    </row>
    <row r="11637" spans="1:14" x14ac:dyDescent="0.3">
      <c r="A11637">
        <f t="shared" si="1432"/>
        <v>117</v>
      </c>
      <c r="E11637" s="105">
        <f t="shared" si="1433"/>
        <v>0</v>
      </c>
      <c r="I11637" s="105">
        <f t="shared" si="1434"/>
        <v>0</v>
      </c>
      <c r="J11637" s="105">
        <f t="shared" si="1427"/>
        <v>0</v>
      </c>
      <c r="K11637" s="105">
        <f t="shared" si="1428"/>
        <v>0</v>
      </c>
      <c r="L11637" s="105">
        <f t="shared" si="1429"/>
        <v>0</v>
      </c>
      <c r="M11637">
        <v>0.04</v>
      </c>
      <c r="N11637">
        <f t="shared" si="1430"/>
        <v>3.3960531989175591E-3</v>
      </c>
    </row>
    <row r="11638" spans="1:14" x14ac:dyDescent="0.3">
      <c r="A11638">
        <f t="shared" si="1432"/>
        <v>117</v>
      </c>
      <c r="E11638" s="105">
        <f t="shared" si="1433"/>
        <v>0</v>
      </c>
      <c r="I11638" s="105">
        <f t="shared" si="1434"/>
        <v>0</v>
      </c>
      <c r="J11638" s="105">
        <f t="shared" si="1427"/>
        <v>0</v>
      </c>
      <c r="K11638" s="105">
        <f t="shared" si="1428"/>
        <v>0</v>
      </c>
      <c r="L11638" s="105">
        <f t="shared" si="1429"/>
        <v>0</v>
      </c>
      <c r="M11638">
        <v>0.04</v>
      </c>
      <c r="N11638">
        <f t="shared" si="1430"/>
        <v>3.3960531989175591E-3</v>
      </c>
    </row>
    <row r="11639" spans="1:14" x14ac:dyDescent="0.3">
      <c r="A11639">
        <f t="shared" si="1432"/>
        <v>117</v>
      </c>
      <c r="E11639" s="105">
        <f t="shared" si="1433"/>
        <v>0</v>
      </c>
      <c r="I11639" s="105">
        <f t="shared" si="1434"/>
        <v>0</v>
      </c>
      <c r="J11639" s="105">
        <f t="shared" si="1427"/>
        <v>0</v>
      </c>
      <c r="K11639" s="105">
        <f t="shared" si="1428"/>
        <v>0</v>
      </c>
      <c r="L11639" s="105">
        <f t="shared" si="1429"/>
        <v>0</v>
      </c>
      <c r="M11639">
        <v>0.04</v>
      </c>
      <c r="N11639">
        <f t="shared" si="1430"/>
        <v>3.3960531989175591E-3</v>
      </c>
    </row>
    <row r="11640" spans="1:14" x14ac:dyDescent="0.3">
      <c r="A11640">
        <f t="shared" si="1432"/>
        <v>117</v>
      </c>
      <c r="E11640" s="105">
        <f t="shared" si="1433"/>
        <v>0</v>
      </c>
      <c r="I11640" s="105">
        <f t="shared" si="1434"/>
        <v>0</v>
      </c>
      <c r="J11640" s="105">
        <f t="shared" si="1427"/>
        <v>0</v>
      </c>
      <c r="K11640" s="105">
        <f t="shared" si="1428"/>
        <v>0</v>
      </c>
      <c r="L11640" s="105">
        <f t="shared" si="1429"/>
        <v>0</v>
      </c>
      <c r="M11640">
        <v>0.04</v>
      </c>
      <c r="N11640">
        <f t="shared" si="1430"/>
        <v>3.3960531989175591E-3</v>
      </c>
    </row>
    <row r="11641" spans="1:14" x14ac:dyDescent="0.3">
      <c r="A11641">
        <f t="shared" si="1432"/>
        <v>117</v>
      </c>
      <c r="E11641" s="105">
        <f t="shared" si="1433"/>
        <v>0</v>
      </c>
      <c r="I11641" s="105">
        <f t="shared" si="1434"/>
        <v>0</v>
      </c>
      <c r="J11641" s="105">
        <f t="shared" si="1427"/>
        <v>0</v>
      </c>
      <c r="K11641" s="105">
        <f t="shared" si="1428"/>
        <v>0</v>
      </c>
      <c r="L11641" s="105">
        <f t="shared" si="1429"/>
        <v>0</v>
      </c>
      <c r="M11641">
        <v>0.04</v>
      </c>
      <c r="N11641">
        <f t="shared" si="1430"/>
        <v>3.3960531989175591E-3</v>
      </c>
    </row>
    <row r="11642" spans="1:14" x14ac:dyDescent="0.3">
      <c r="A11642">
        <f t="shared" si="1432"/>
        <v>117</v>
      </c>
      <c r="E11642" s="105">
        <f t="shared" si="1433"/>
        <v>0</v>
      </c>
      <c r="I11642" s="105">
        <f t="shared" si="1434"/>
        <v>0</v>
      </c>
      <c r="J11642" s="105">
        <f t="shared" si="1427"/>
        <v>0</v>
      </c>
      <c r="K11642" s="105">
        <f t="shared" si="1428"/>
        <v>0</v>
      </c>
      <c r="L11642" s="105">
        <f t="shared" si="1429"/>
        <v>0</v>
      </c>
      <c r="M11642">
        <v>0.04</v>
      </c>
      <c r="N11642">
        <f t="shared" si="1430"/>
        <v>3.3960531989175591E-3</v>
      </c>
    </row>
    <row r="11643" spans="1:14" x14ac:dyDescent="0.3">
      <c r="A11643">
        <f t="shared" si="1432"/>
        <v>117</v>
      </c>
      <c r="E11643" s="105">
        <f t="shared" si="1433"/>
        <v>0</v>
      </c>
      <c r="I11643" s="105">
        <f t="shared" si="1434"/>
        <v>0</v>
      </c>
      <c r="J11643" s="105">
        <f t="shared" si="1427"/>
        <v>0</v>
      </c>
      <c r="K11643" s="105">
        <f t="shared" si="1428"/>
        <v>0</v>
      </c>
      <c r="L11643" s="105">
        <f t="shared" si="1429"/>
        <v>0</v>
      </c>
      <c r="M11643">
        <v>0.04</v>
      </c>
      <c r="N11643">
        <f t="shared" si="1430"/>
        <v>3.3960531989175591E-3</v>
      </c>
    </row>
    <row r="11644" spans="1:14" x14ac:dyDescent="0.3">
      <c r="A11644">
        <f t="shared" si="1432"/>
        <v>117</v>
      </c>
      <c r="E11644" s="105">
        <f t="shared" si="1433"/>
        <v>0</v>
      </c>
      <c r="I11644" s="105">
        <f t="shared" si="1434"/>
        <v>0</v>
      </c>
      <c r="J11644" s="105">
        <f t="shared" si="1427"/>
        <v>0</v>
      </c>
      <c r="K11644" s="105">
        <f t="shared" si="1428"/>
        <v>0</v>
      </c>
      <c r="L11644" s="105">
        <f t="shared" si="1429"/>
        <v>0</v>
      </c>
      <c r="M11644">
        <v>0.04</v>
      </c>
      <c r="N11644">
        <f t="shared" si="1430"/>
        <v>3.3960531989175591E-3</v>
      </c>
    </row>
    <row r="11645" spans="1:14" x14ac:dyDescent="0.3">
      <c r="A11645">
        <f t="shared" si="1432"/>
        <v>117</v>
      </c>
      <c r="E11645" s="105">
        <f t="shared" si="1433"/>
        <v>0</v>
      </c>
      <c r="I11645" s="105">
        <f t="shared" si="1434"/>
        <v>0</v>
      </c>
      <c r="J11645" s="105">
        <f t="shared" si="1427"/>
        <v>0</v>
      </c>
      <c r="K11645" s="105">
        <f t="shared" si="1428"/>
        <v>0</v>
      </c>
      <c r="L11645" s="105">
        <f t="shared" si="1429"/>
        <v>0</v>
      </c>
      <c r="M11645">
        <v>0.04</v>
      </c>
      <c r="N11645">
        <f t="shared" si="1430"/>
        <v>3.3960531989175591E-3</v>
      </c>
    </row>
    <row r="11646" spans="1:14" x14ac:dyDescent="0.3">
      <c r="A11646">
        <f t="shared" si="1432"/>
        <v>117</v>
      </c>
      <c r="E11646" s="105">
        <f t="shared" si="1433"/>
        <v>0</v>
      </c>
      <c r="I11646" s="105">
        <f t="shared" si="1434"/>
        <v>0</v>
      </c>
      <c r="J11646" s="105">
        <f t="shared" si="1427"/>
        <v>0</v>
      </c>
      <c r="K11646" s="105">
        <f t="shared" si="1428"/>
        <v>0</v>
      </c>
      <c r="L11646" s="105">
        <f t="shared" si="1429"/>
        <v>0</v>
      </c>
      <c r="M11646">
        <v>0.04</v>
      </c>
      <c r="N11646">
        <f t="shared" si="1430"/>
        <v>3.3960531989175591E-3</v>
      </c>
    </row>
    <row r="11647" spans="1:14" x14ac:dyDescent="0.3">
      <c r="A11647">
        <f t="shared" si="1432"/>
        <v>117</v>
      </c>
      <c r="E11647" s="105">
        <f t="shared" si="1433"/>
        <v>0</v>
      </c>
      <c r="I11647" s="105">
        <f t="shared" si="1434"/>
        <v>0</v>
      </c>
      <c r="J11647" s="105">
        <f t="shared" si="1427"/>
        <v>0</v>
      </c>
      <c r="K11647" s="105">
        <f t="shared" si="1428"/>
        <v>0</v>
      </c>
      <c r="L11647" s="105">
        <f t="shared" si="1429"/>
        <v>0</v>
      </c>
      <c r="M11647">
        <v>0.04</v>
      </c>
      <c r="N11647">
        <f t="shared" si="1430"/>
        <v>3.3960531989175591E-3</v>
      </c>
    </row>
    <row r="11648" spans="1:14" x14ac:dyDescent="0.3">
      <c r="A11648">
        <f t="shared" si="1432"/>
        <v>117</v>
      </c>
      <c r="E11648" s="105">
        <f t="shared" si="1433"/>
        <v>0</v>
      </c>
      <c r="I11648" s="105">
        <f t="shared" si="1434"/>
        <v>0</v>
      </c>
      <c r="J11648" s="105">
        <f t="shared" si="1427"/>
        <v>0</v>
      </c>
      <c r="K11648" s="105">
        <f t="shared" si="1428"/>
        <v>0</v>
      </c>
      <c r="L11648" s="105">
        <f t="shared" si="1429"/>
        <v>0</v>
      </c>
      <c r="M11648">
        <v>0.04</v>
      </c>
      <c r="N11648">
        <f t="shared" si="1430"/>
        <v>3.3960531989175591E-3</v>
      </c>
    </row>
    <row r="11649" spans="1:14" x14ac:dyDescent="0.3">
      <c r="A11649">
        <f t="shared" si="1432"/>
        <v>117</v>
      </c>
      <c r="E11649" s="105">
        <f t="shared" si="1433"/>
        <v>0</v>
      </c>
      <c r="I11649" s="105">
        <f t="shared" si="1434"/>
        <v>0</v>
      </c>
      <c r="J11649" s="105">
        <f t="shared" si="1427"/>
        <v>0</v>
      </c>
      <c r="K11649" s="105">
        <f t="shared" si="1428"/>
        <v>0</v>
      </c>
      <c r="L11649" s="105">
        <f t="shared" si="1429"/>
        <v>0</v>
      </c>
      <c r="M11649">
        <v>0.04</v>
      </c>
      <c r="N11649">
        <f t="shared" si="1430"/>
        <v>3.3960531989175591E-3</v>
      </c>
    </row>
    <row r="11650" spans="1:14" x14ac:dyDescent="0.3">
      <c r="A11650">
        <f t="shared" si="1432"/>
        <v>117</v>
      </c>
      <c r="E11650" s="105">
        <f t="shared" si="1433"/>
        <v>0</v>
      </c>
      <c r="I11650" s="105">
        <f t="shared" si="1434"/>
        <v>0</v>
      </c>
      <c r="J11650" s="105">
        <f t="shared" si="1427"/>
        <v>0</v>
      </c>
      <c r="K11650" s="105">
        <f t="shared" si="1428"/>
        <v>0</v>
      </c>
      <c r="L11650" s="105">
        <f t="shared" si="1429"/>
        <v>0</v>
      </c>
      <c r="M11650">
        <v>0.04</v>
      </c>
      <c r="N11650">
        <f t="shared" si="1430"/>
        <v>3.3960531989175591E-3</v>
      </c>
    </row>
    <row r="11651" spans="1:14" x14ac:dyDescent="0.3">
      <c r="A11651">
        <f t="shared" si="1432"/>
        <v>117</v>
      </c>
      <c r="E11651" s="105">
        <f t="shared" si="1433"/>
        <v>0</v>
      </c>
      <c r="I11651" s="105">
        <f t="shared" si="1434"/>
        <v>0</v>
      </c>
      <c r="J11651" s="105">
        <f t="shared" ref="J11651:J11714" si="1435">E11651*($H$2/12)</f>
        <v>0</v>
      </c>
      <c r="K11651" s="105">
        <f t="shared" ref="K11651:K11714" si="1436">I11651-J11651</f>
        <v>0</v>
      </c>
      <c r="L11651" s="105">
        <f t="shared" ref="L11651:L11714" si="1437">N11651*(E11651-K11651)</f>
        <v>0</v>
      </c>
      <c r="M11651">
        <v>0.04</v>
      </c>
      <c r="N11651">
        <f t="shared" ref="N11651:N11714" si="1438">1-(POWER(1-M11651,(1/12)))</f>
        <v>3.3960531989175591E-3</v>
      </c>
    </row>
    <row r="11652" spans="1:14" x14ac:dyDescent="0.3">
      <c r="A11652">
        <f t="shared" si="1432"/>
        <v>117</v>
      </c>
      <c r="E11652" s="105">
        <f t="shared" si="1433"/>
        <v>0</v>
      </c>
      <c r="I11652" s="105">
        <f t="shared" si="1434"/>
        <v>0</v>
      </c>
      <c r="J11652" s="105">
        <f t="shared" si="1435"/>
        <v>0</v>
      </c>
      <c r="K11652" s="105">
        <f t="shared" si="1436"/>
        <v>0</v>
      </c>
      <c r="L11652" s="105">
        <f t="shared" si="1437"/>
        <v>0</v>
      </c>
      <c r="M11652">
        <v>0.04</v>
      </c>
      <c r="N11652">
        <f t="shared" si="1438"/>
        <v>3.3960531989175591E-3</v>
      </c>
    </row>
    <row r="11653" spans="1:14" x14ac:dyDescent="0.3">
      <c r="A11653">
        <f t="shared" si="1432"/>
        <v>117</v>
      </c>
      <c r="E11653" s="105">
        <f t="shared" si="1433"/>
        <v>0</v>
      </c>
      <c r="I11653" s="105">
        <f t="shared" si="1434"/>
        <v>0</v>
      </c>
      <c r="J11653" s="105">
        <f t="shared" si="1435"/>
        <v>0</v>
      </c>
      <c r="K11653" s="105">
        <f t="shared" si="1436"/>
        <v>0</v>
      </c>
      <c r="L11653" s="105">
        <f t="shared" si="1437"/>
        <v>0</v>
      </c>
      <c r="M11653">
        <v>0.04</v>
      </c>
      <c r="N11653">
        <f t="shared" si="1438"/>
        <v>3.3960531989175591E-3</v>
      </c>
    </row>
    <row r="11654" spans="1:14" x14ac:dyDescent="0.3">
      <c r="A11654">
        <f t="shared" si="1432"/>
        <v>117</v>
      </c>
      <c r="E11654" s="105">
        <f t="shared" si="1433"/>
        <v>0</v>
      </c>
      <c r="I11654" s="105">
        <f t="shared" si="1434"/>
        <v>0</v>
      </c>
      <c r="J11654" s="105">
        <f t="shared" si="1435"/>
        <v>0</v>
      </c>
      <c r="K11654" s="105">
        <f t="shared" si="1436"/>
        <v>0</v>
      </c>
      <c r="L11654" s="105">
        <f t="shared" si="1437"/>
        <v>0</v>
      </c>
      <c r="M11654">
        <v>0.04</v>
      </c>
      <c r="N11654">
        <f t="shared" si="1438"/>
        <v>3.3960531989175591E-3</v>
      </c>
    </row>
    <row r="11655" spans="1:14" x14ac:dyDescent="0.3">
      <c r="A11655">
        <f t="shared" si="1432"/>
        <v>117</v>
      </c>
      <c r="E11655" s="105">
        <f t="shared" si="1433"/>
        <v>0</v>
      </c>
      <c r="I11655" s="105">
        <f t="shared" si="1434"/>
        <v>0</v>
      </c>
      <c r="J11655" s="105">
        <f t="shared" si="1435"/>
        <v>0</v>
      </c>
      <c r="K11655" s="105">
        <f t="shared" si="1436"/>
        <v>0</v>
      </c>
      <c r="L11655" s="105">
        <f t="shared" si="1437"/>
        <v>0</v>
      </c>
      <c r="M11655">
        <v>0.04</v>
      </c>
      <c r="N11655">
        <f t="shared" si="1438"/>
        <v>3.3960531989175591E-3</v>
      </c>
    </row>
    <row r="11656" spans="1:14" x14ac:dyDescent="0.3">
      <c r="A11656">
        <f t="shared" si="1432"/>
        <v>117</v>
      </c>
      <c r="E11656" s="105">
        <f t="shared" si="1433"/>
        <v>0</v>
      </c>
      <c r="I11656" s="105">
        <f t="shared" si="1434"/>
        <v>0</v>
      </c>
      <c r="J11656" s="105">
        <f t="shared" si="1435"/>
        <v>0</v>
      </c>
      <c r="K11656" s="105">
        <f t="shared" si="1436"/>
        <v>0</v>
      </c>
      <c r="L11656" s="105">
        <f t="shared" si="1437"/>
        <v>0</v>
      </c>
      <c r="M11656">
        <v>0.04</v>
      </c>
      <c r="N11656">
        <f t="shared" si="1438"/>
        <v>3.3960531989175591E-3</v>
      </c>
    </row>
    <row r="11657" spans="1:14" x14ac:dyDescent="0.3">
      <c r="A11657">
        <f t="shared" si="1432"/>
        <v>117</v>
      </c>
      <c r="E11657" s="105">
        <f t="shared" si="1433"/>
        <v>0</v>
      </c>
      <c r="I11657" s="105">
        <f t="shared" si="1434"/>
        <v>0</v>
      </c>
      <c r="J11657" s="105">
        <f t="shared" si="1435"/>
        <v>0</v>
      </c>
      <c r="K11657" s="105">
        <f t="shared" si="1436"/>
        <v>0</v>
      </c>
      <c r="L11657" s="105">
        <f t="shared" si="1437"/>
        <v>0</v>
      </c>
      <c r="M11657">
        <v>0.04</v>
      </c>
      <c r="N11657">
        <f t="shared" si="1438"/>
        <v>3.3960531989175591E-3</v>
      </c>
    </row>
    <row r="11658" spans="1:14" x14ac:dyDescent="0.3">
      <c r="A11658">
        <f t="shared" si="1432"/>
        <v>117</v>
      </c>
      <c r="E11658" s="105">
        <f t="shared" si="1433"/>
        <v>0</v>
      </c>
      <c r="I11658" s="105">
        <f t="shared" si="1434"/>
        <v>0</v>
      </c>
      <c r="J11658" s="105">
        <f t="shared" si="1435"/>
        <v>0</v>
      </c>
      <c r="K11658" s="105">
        <f t="shared" si="1436"/>
        <v>0</v>
      </c>
      <c r="L11658" s="105">
        <f t="shared" si="1437"/>
        <v>0</v>
      </c>
      <c r="M11658">
        <v>0.04</v>
      </c>
      <c r="N11658">
        <f t="shared" si="1438"/>
        <v>3.3960531989175591E-3</v>
      </c>
    </row>
    <row r="11659" spans="1:14" x14ac:dyDescent="0.3">
      <c r="A11659">
        <f t="shared" si="1432"/>
        <v>117</v>
      </c>
      <c r="E11659" s="105">
        <f t="shared" si="1433"/>
        <v>0</v>
      </c>
      <c r="I11659" s="105">
        <f t="shared" si="1434"/>
        <v>0</v>
      </c>
      <c r="J11659" s="105">
        <f t="shared" si="1435"/>
        <v>0</v>
      </c>
      <c r="K11659" s="105">
        <f t="shared" si="1436"/>
        <v>0</v>
      </c>
      <c r="L11659" s="105">
        <f t="shared" si="1437"/>
        <v>0</v>
      </c>
      <c r="M11659">
        <v>0.04</v>
      </c>
      <c r="N11659">
        <f t="shared" si="1438"/>
        <v>3.3960531989175591E-3</v>
      </c>
    </row>
    <row r="11660" spans="1:14" x14ac:dyDescent="0.3">
      <c r="A11660">
        <f t="shared" si="1432"/>
        <v>117</v>
      </c>
      <c r="E11660" s="105">
        <f t="shared" si="1433"/>
        <v>0</v>
      </c>
      <c r="I11660" s="105">
        <f t="shared" si="1434"/>
        <v>0</v>
      </c>
      <c r="J11660" s="105">
        <f t="shared" si="1435"/>
        <v>0</v>
      </c>
      <c r="K11660" s="105">
        <f t="shared" si="1436"/>
        <v>0</v>
      </c>
      <c r="L11660" s="105">
        <f t="shared" si="1437"/>
        <v>0</v>
      </c>
      <c r="M11660">
        <v>0.04</v>
      </c>
      <c r="N11660">
        <f t="shared" si="1438"/>
        <v>3.3960531989175591E-3</v>
      </c>
    </row>
    <row r="11661" spans="1:14" x14ac:dyDescent="0.3">
      <c r="A11661">
        <f t="shared" si="1432"/>
        <v>117</v>
      </c>
      <c r="E11661" s="105">
        <f t="shared" si="1433"/>
        <v>0</v>
      </c>
      <c r="I11661" s="105">
        <f t="shared" si="1434"/>
        <v>0</v>
      </c>
      <c r="J11661" s="105">
        <f t="shared" si="1435"/>
        <v>0</v>
      </c>
      <c r="K11661" s="105">
        <f t="shared" si="1436"/>
        <v>0</v>
      </c>
      <c r="L11661" s="105">
        <f t="shared" si="1437"/>
        <v>0</v>
      </c>
      <c r="M11661">
        <v>0.04</v>
      </c>
      <c r="N11661">
        <f t="shared" si="1438"/>
        <v>3.3960531989175591E-3</v>
      </c>
    </row>
    <row r="11662" spans="1:14" x14ac:dyDescent="0.3">
      <c r="A11662">
        <f t="shared" si="1432"/>
        <v>117</v>
      </c>
      <c r="E11662" s="105">
        <f t="shared" si="1433"/>
        <v>0</v>
      </c>
      <c r="I11662" s="105">
        <f t="shared" si="1434"/>
        <v>0</v>
      </c>
      <c r="J11662" s="105">
        <f t="shared" si="1435"/>
        <v>0</v>
      </c>
      <c r="K11662" s="105">
        <f t="shared" si="1436"/>
        <v>0</v>
      </c>
      <c r="L11662" s="105">
        <f t="shared" si="1437"/>
        <v>0</v>
      </c>
      <c r="M11662">
        <v>0.04</v>
      </c>
      <c r="N11662">
        <f t="shared" si="1438"/>
        <v>3.3960531989175591E-3</v>
      </c>
    </row>
    <row r="11663" spans="1:14" x14ac:dyDescent="0.3">
      <c r="A11663">
        <f t="shared" si="1432"/>
        <v>117</v>
      </c>
      <c r="E11663" s="105">
        <f t="shared" si="1433"/>
        <v>0</v>
      </c>
      <c r="I11663" s="105">
        <f t="shared" si="1434"/>
        <v>0</v>
      </c>
      <c r="J11663" s="105">
        <f t="shared" si="1435"/>
        <v>0</v>
      </c>
      <c r="K11663" s="105">
        <f t="shared" si="1436"/>
        <v>0</v>
      </c>
      <c r="L11663" s="105">
        <f t="shared" si="1437"/>
        <v>0</v>
      </c>
      <c r="M11663">
        <v>0.04</v>
      </c>
      <c r="N11663">
        <f t="shared" si="1438"/>
        <v>3.3960531989175591E-3</v>
      </c>
    </row>
    <row r="11664" spans="1:14" x14ac:dyDescent="0.3">
      <c r="A11664">
        <f t="shared" si="1432"/>
        <v>117</v>
      </c>
      <c r="E11664" s="105">
        <f t="shared" si="1433"/>
        <v>0</v>
      </c>
      <c r="I11664" s="105">
        <f t="shared" si="1434"/>
        <v>0</v>
      </c>
      <c r="J11664" s="105">
        <f t="shared" si="1435"/>
        <v>0</v>
      </c>
      <c r="K11664" s="105">
        <f t="shared" si="1436"/>
        <v>0</v>
      </c>
      <c r="L11664" s="105">
        <f t="shared" si="1437"/>
        <v>0</v>
      </c>
      <c r="M11664">
        <v>0.04</v>
      </c>
      <c r="N11664">
        <f t="shared" si="1438"/>
        <v>3.3960531989175591E-3</v>
      </c>
    </row>
    <row r="11665" spans="1:14" x14ac:dyDescent="0.3">
      <c r="A11665">
        <f t="shared" si="1432"/>
        <v>117</v>
      </c>
      <c r="E11665" s="105">
        <f t="shared" si="1433"/>
        <v>0</v>
      </c>
      <c r="I11665" s="105">
        <f t="shared" si="1434"/>
        <v>0</v>
      </c>
      <c r="J11665" s="105">
        <f t="shared" si="1435"/>
        <v>0</v>
      </c>
      <c r="K11665" s="105">
        <f t="shared" si="1436"/>
        <v>0</v>
      </c>
      <c r="L11665" s="105">
        <f t="shared" si="1437"/>
        <v>0</v>
      </c>
      <c r="M11665">
        <v>0.04</v>
      </c>
      <c r="N11665">
        <f t="shared" si="1438"/>
        <v>3.3960531989175591E-3</v>
      </c>
    </row>
    <row r="11666" spans="1:14" x14ac:dyDescent="0.3">
      <c r="A11666">
        <f t="shared" si="1432"/>
        <v>117</v>
      </c>
      <c r="E11666" s="105">
        <f t="shared" si="1433"/>
        <v>0</v>
      </c>
      <c r="I11666" s="105">
        <f t="shared" si="1434"/>
        <v>0</v>
      </c>
      <c r="J11666" s="105">
        <f t="shared" si="1435"/>
        <v>0</v>
      </c>
      <c r="K11666" s="105">
        <f t="shared" si="1436"/>
        <v>0</v>
      </c>
      <c r="L11666" s="105">
        <f t="shared" si="1437"/>
        <v>0</v>
      </c>
      <c r="M11666">
        <v>0.04</v>
      </c>
      <c r="N11666">
        <f t="shared" si="1438"/>
        <v>3.3960531989175591E-3</v>
      </c>
    </row>
    <row r="11667" spans="1:14" x14ac:dyDescent="0.3">
      <c r="A11667">
        <f t="shared" si="1432"/>
        <v>117</v>
      </c>
      <c r="E11667" s="105">
        <f t="shared" si="1433"/>
        <v>0</v>
      </c>
      <c r="I11667" s="105">
        <f t="shared" si="1434"/>
        <v>0</v>
      </c>
      <c r="J11667" s="105">
        <f t="shared" si="1435"/>
        <v>0</v>
      </c>
      <c r="K11667" s="105">
        <f t="shared" si="1436"/>
        <v>0</v>
      </c>
      <c r="L11667" s="105">
        <f t="shared" si="1437"/>
        <v>0</v>
      </c>
      <c r="M11667">
        <v>0.04</v>
      </c>
      <c r="N11667">
        <f t="shared" si="1438"/>
        <v>3.3960531989175591E-3</v>
      </c>
    </row>
    <row r="11668" spans="1:14" x14ac:dyDescent="0.3">
      <c r="A11668">
        <f t="shared" si="1432"/>
        <v>117</v>
      </c>
      <c r="E11668" s="105">
        <f t="shared" si="1433"/>
        <v>0</v>
      </c>
      <c r="I11668" s="105">
        <f t="shared" si="1434"/>
        <v>0</v>
      </c>
      <c r="J11668" s="105">
        <f t="shared" si="1435"/>
        <v>0</v>
      </c>
      <c r="K11668" s="105">
        <f t="shared" si="1436"/>
        <v>0</v>
      </c>
      <c r="L11668" s="105">
        <f t="shared" si="1437"/>
        <v>0</v>
      </c>
      <c r="M11668">
        <v>0.04</v>
      </c>
      <c r="N11668">
        <f t="shared" si="1438"/>
        <v>3.3960531989175591E-3</v>
      </c>
    </row>
    <row r="11669" spans="1:14" x14ac:dyDescent="0.3">
      <c r="A11669">
        <f t="shared" si="1432"/>
        <v>117</v>
      </c>
      <c r="E11669" s="105">
        <f t="shared" si="1433"/>
        <v>0</v>
      </c>
      <c r="I11669" s="105">
        <f t="shared" si="1434"/>
        <v>0</v>
      </c>
      <c r="J11669" s="105">
        <f t="shared" si="1435"/>
        <v>0</v>
      </c>
      <c r="K11669" s="105">
        <f t="shared" si="1436"/>
        <v>0</v>
      </c>
      <c r="L11669" s="105">
        <f t="shared" si="1437"/>
        <v>0</v>
      </c>
      <c r="M11669">
        <v>0.04</v>
      </c>
      <c r="N11669">
        <f t="shared" si="1438"/>
        <v>3.3960531989175591E-3</v>
      </c>
    </row>
    <row r="11670" spans="1:14" x14ac:dyDescent="0.3">
      <c r="A11670">
        <f t="shared" si="1432"/>
        <v>117</v>
      </c>
      <c r="E11670" s="105">
        <f t="shared" si="1433"/>
        <v>0</v>
      </c>
      <c r="I11670" s="105">
        <f t="shared" si="1434"/>
        <v>0</v>
      </c>
      <c r="J11670" s="105">
        <f t="shared" si="1435"/>
        <v>0</v>
      </c>
      <c r="K11670" s="105">
        <f t="shared" si="1436"/>
        <v>0</v>
      </c>
      <c r="L11670" s="105">
        <f t="shared" si="1437"/>
        <v>0</v>
      </c>
      <c r="M11670">
        <v>0.04</v>
      </c>
      <c r="N11670">
        <f t="shared" si="1438"/>
        <v>3.3960531989175591E-3</v>
      </c>
    </row>
    <row r="11671" spans="1:14" x14ac:dyDescent="0.3">
      <c r="A11671">
        <f t="shared" si="1432"/>
        <v>117</v>
      </c>
      <c r="E11671" s="105">
        <f t="shared" si="1433"/>
        <v>0</v>
      </c>
      <c r="I11671" s="105">
        <f t="shared" si="1434"/>
        <v>0</v>
      </c>
      <c r="J11671" s="105">
        <f t="shared" si="1435"/>
        <v>0</v>
      </c>
      <c r="K11671" s="105">
        <f t="shared" si="1436"/>
        <v>0</v>
      </c>
      <c r="L11671" s="105">
        <f t="shared" si="1437"/>
        <v>0</v>
      </c>
      <c r="M11671">
        <v>0.04</v>
      </c>
      <c r="N11671">
        <f t="shared" si="1438"/>
        <v>3.3960531989175591E-3</v>
      </c>
    </row>
    <row r="11672" spans="1:14" x14ac:dyDescent="0.3">
      <c r="A11672">
        <f t="shared" si="1432"/>
        <v>117</v>
      </c>
      <c r="E11672" s="105">
        <f t="shared" si="1433"/>
        <v>0</v>
      </c>
      <c r="I11672" s="105">
        <f t="shared" si="1434"/>
        <v>0</v>
      </c>
      <c r="J11672" s="105">
        <f t="shared" si="1435"/>
        <v>0</v>
      </c>
      <c r="K11672" s="105">
        <f t="shared" si="1436"/>
        <v>0</v>
      </c>
      <c r="L11672" s="105">
        <f t="shared" si="1437"/>
        <v>0</v>
      </c>
      <c r="M11672">
        <v>0.04</v>
      </c>
      <c r="N11672">
        <f t="shared" si="1438"/>
        <v>3.3960531989175591E-3</v>
      </c>
    </row>
    <row r="11673" spans="1:14" x14ac:dyDescent="0.3">
      <c r="A11673">
        <f t="shared" si="1432"/>
        <v>117</v>
      </c>
      <c r="E11673" s="105">
        <f t="shared" si="1433"/>
        <v>0</v>
      </c>
      <c r="I11673" s="105">
        <f t="shared" si="1434"/>
        <v>0</v>
      </c>
      <c r="J11673" s="105">
        <f t="shared" si="1435"/>
        <v>0</v>
      </c>
      <c r="K11673" s="105">
        <f t="shared" si="1436"/>
        <v>0</v>
      </c>
      <c r="L11673" s="105">
        <f t="shared" si="1437"/>
        <v>0</v>
      </c>
      <c r="M11673">
        <v>0.04</v>
      </c>
      <c r="N11673">
        <f t="shared" si="1438"/>
        <v>3.3960531989175591E-3</v>
      </c>
    </row>
    <row r="11674" spans="1:14" x14ac:dyDescent="0.3">
      <c r="A11674">
        <f t="shared" si="1432"/>
        <v>117</v>
      </c>
      <c r="E11674" s="105">
        <f t="shared" si="1433"/>
        <v>0</v>
      </c>
      <c r="I11674" s="105">
        <f t="shared" si="1434"/>
        <v>0</v>
      </c>
      <c r="J11674" s="105">
        <f t="shared" si="1435"/>
        <v>0</v>
      </c>
      <c r="K11674" s="105">
        <f t="shared" si="1436"/>
        <v>0</v>
      </c>
      <c r="L11674" s="105">
        <f t="shared" si="1437"/>
        <v>0</v>
      </c>
      <c r="M11674">
        <v>0.04</v>
      </c>
      <c r="N11674">
        <f t="shared" si="1438"/>
        <v>3.3960531989175591E-3</v>
      </c>
    </row>
    <row r="11675" spans="1:14" x14ac:dyDescent="0.3">
      <c r="A11675">
        <f t="shared" si="1432"/>
        <v>117</v>
      </c>
      <c r="E11675" s="105">
        <f t="shared" si="1433"/>
        <v>0</v>
      </c>
      <c r="I11675" s="105">
        <f t="shared" si="1434"/>
        <v>0</v>
      </c>
      <c r="J11675" s="105">
        <f t="shared" si="1435"/>
        <v>0</v>
      </c>
      <c r="K11675" s="105">
        <f t="shared" si="1436"/>
        <v>0</v>
      </c>
      <c r="L11675" s="105">
        <f t="shared" si="1437"/>
        <v>0</v>
      </c>
      <c r="M11675">
        <v>0.04</v>
      </c>
      <c r="N11675">
        <f t="shared" si="1438"/>
        <v>3.3960531989175591E-3</v>
      </c>
    </row>
    <row r="11676" spans="1:14" x14ac:dyDescent="0.3">
      <c r="A11676">
        <f t="shared" si="1432"/>
        <v>117</v>
      </c>
      <c r="E11676" s="105">
        <f t="shared" si="1433"/>
        <v>0</v>
      </c>
      <c r="I11676" s="105">
        <f t="shared" si="1434"/>
        <v>0</v>
      </c>
      <c r="J11676" s="105">
        <f t="shared" si="1435"/>
        <v>0</v>
      </c>
      <c r="K11676" s="105">
        <f t="shared" si="1436"/>
        <v>0</v>
      </c>
      <c r="L11676" s="105">
        <f t="shared" si="1437"/>
        <v>0</v>
      </c>
      <c r="M11676">
        <v>0.04</v>
      </c>
      <c r="N11676">
        <f t="shared" si="1438"/>
        <v>3.3960531989175591E-3</v>
      </c>
    </row>
    <row r="11677" spans="1:14" x14ac:dyDescent="0.3">
      <c r="A11677">
        <f t="shared" si="1432"/>
        <v>117</v>
      </c>
      <c r="E11677" s="105">
        <f t="shared" si="1433"/>
        <v>0</v>
      </c>
      <c r="I11677" s="105">
        <f t="shared" si="1434"/>
        <v>0</v>
      </c>
      <c r="J11677" s="105">
        <f t="shared" si="1435"/>
        <v>0</v>
      </c>
      <c r="K11677" s="105">
        <f t="shared" si="1436"/>
        <v>0</v>
      </c>
      <c r="L11677" s="105">
        <f t="shared" si="1437"/>
        <v>0</v>
      </c>
      <c r="M11677">
        <v>0.04</v>
      </c>
      <c r="N11677">
        <f t="shared" si="1438"/>
        <v>3.3960531989175591E-3</v>
      </c>
    </row>
    <row r="11678" spans="1:14" x14ac:dyDescent="0.3">
      <c r="A11678">
        <f t="shared" si="1432"/>
        <v>117</v>
      </c>
      <c r="E11678" s="105">
        <f t="shared" si="1433"/>
        <v>0</v>
      </c>
      <c r="I11678" s="105">
        <f t="shared" si="1434"/>
        <v>0</v>
      </c>
      <c r="J11678" s="105">
        <f t="shared" si="1435"/>
        <v>0</v>
      </c>
      <c r="K11678" s="105">
        <f t="shared" si="1436"/>
        <v>0</v>
      </c>
      <c r="L11678" s="105">
        <f t="shared" si="1437"/>
        <v>0</v>
      </c>
      <c r="M11678">
        <v>0.04</v>
      </c>
      <c r="N11678">
        <f t="shared" si="1438"/>
        <v>3.3960531989175591E-3</v>
      </c>
    </row>
    <row r="11679" spans="1:14" x14ac:dyDescent="0.3">
      <c r="A11679">
        <f t="shared" si="1432"/>
        <v>117</v>
      </c>
      <c r="E11679" s="105">
        <f t="shared" si="1433"/>
        <v>0</v>
      </c>
      <c r="I11679" s="105">
        <f t="shared" si="1434"/>
        <v>0</v>
      </c>
      <c r="J11679" s="105">
        <f t="shared" si="1435"/>
        <v>0</v>
      </c>
      <c r="K11679" s="105">
        <f t="shared" si="1436"/>
        <v>0</v>
      </c>
      <c r="L11679" s="105">
        <f t="shared" si="1437"/>
        <v>0</v>
      </c>
      <c r="M11679">
        <v>0.04</v>
      </c>
      <c r="N11679">
        <f t="shared" si="1438"/>
        <v>3.3960531989175591E-3</v>
      </c>
    </row>
    <row r="11680" spans="1:14" x14ac:dyDescent="0.3">
      <c r="A11680">
        <f t="shared" si="1432"/>
        <v>117</v>
      </c>
      <c r="E11680" s="105">
        <f t="shared" si="1433"/>
        <v>0</v>
      </c>
      <c r="I11680" s="105">
        <f t="shared" si="1434"/>
        <v>0</v>
      </c>
      <c r="J11680" s="105">
        <f t="shared" si="1435"/>
        <v>0</v>
      </c>
      <c r="K11680" s="105">
        <f t="shared" si="1436"/>
        <v>0</v>
      </c>
      <c r="L11680" s="105">
        <f t="shared" si="1437"/>
        <v>0</v>
      </c>
      <c r="M11680">
        <v>0.04</v>
      </c>
      <c r="N11680">
        <f t="shared" si="1438"/>
        <v>3.3960531989175591E-3</v>
      </c>
    </row>
    <row r="11681" spans="1:14" x14ac:dyDescent="0.3">
      <c r="A11681">
        <f t="shared" si="1432"/>
        <v>117</v>
      </c>
      <c r="E11681" s="105">
        <f t="shared" si="1433"/>
        <v>0</v>
      </c>
      <c r="I11681" s="105">
        <f t="shared" si="1434"/>
        <v>0</v>
      </c>
      <c r="J11681" s="105">
        <f t="shared" si="1435"/>
        <v>0</v>
      </c>
      <c r="K11681" s="105">
        <f t="shared" si="1436"/>
        <v>0</v>
      </c>
      <c r="L11681" s="105">
        <f t="shared" si="1437"/>
        <v>0</v>
      </c>
      <c r="M11681">
        <v>0.04</v>
      </c>
      <c r="N11681">
        <f t="shared" si="1438"/>
        <v>3.3960531989175591E-3</v>
      </c>
    </row>
    <row r="11682" spans="1:14" x14ac:dyDescent="0.3">
      <c r="A11682">
        <f t="shared" si="1432"/>
        <v>117</v>
      </c>
      <c r="E11682" s="105">
        <f t="shared" si="1433"/>
        <v>0</v>
      </c>
      <c r="I11682" s="105">
        <f t="shared" si="1434"/>
        <v>0</v>
      </c>
      <c r="J11682" s="105">
        <f t="shared" si="1435"/>
        <v>0</v>
      </c>
      <c r="K11682" s="105">
        <f t="shared" si="1436"/>
        <v>0</v>
      </c>
      <c r="L11682" s="105">
        <f t="shared" si="1437"/>
        <v>0</v>
      </c>
      <c r="M11682">
        <v>0.04</v>
      </c>
      <c r="N11682">
        <f t="shared" si="1438"/>
        <v>3.3960531989175591E-3</v>
      </c>
    </row>
    <row r="11683" spans="1:14" x14ac:dyDescent="0.3">
      <c r="A11683">
        <f t="shared" si="1432"/>
        <v>117</v>
      </c>
      <c r="E11683" s="105">
        <f t="shared" si="1433"/>
        <v>0</v>
      </c>
      <c r="I11683" s="105">
        <f t="shared" si="1434"/>
        <v>0</v>
      </c>
      <c r="J11683" s="105">
        <f t="shared" si="1435"/>
        <v>0</v>
      </c>
      <c r="K11683" s="105">
        <f t="shared" si="1436"/>
        <v>0</v>
      </c>
      <c r="L11683" s="105">
        <f t="shared" si="1437"/>
        <v>0</v>
      </c>
      <c r="M11683">
        <v>0.04</v>
      </c>
      <c r="N11683">
        <f t="shared" si="1438"/>
        <v>3.3960531989175591E-3</v>
      </c>
    </row>
    <row r="11684" spans="1:14" x14ac:dyDescent="0.3">
      <c r="A11684">
        <f t="shared" si="1432"/>
        <v>117</v>
      </c>
      <c r="E11684" s="105">
        <f t="shared" si="1433"/>
        <v>0</v>
      </c>
      <c r="I11684" s="105">
        <f t="shared" si="1434"/>
        <v>0</v>
      </c>
      <c r="J11684" s="105">
        <f t="shared" si="1435"/>
        <v>0</v>
      </c>
      <c r="K11684" s="105">
        <f t="shared" si="1436"/>
        <v>0</v>
      </c>
      <c r="L11684" s="105">
        <f t="shared" si="1437"/>
        <v>0</v>
      </c>
      <c r="M11684">
        <v>0.04</v>
      </c>
      <c r="N11684">
        <f t="shared" si="1438"/>
        <v>3.3960531989175591E-3</v>
      </c>
    </row>
    <row r="11685" spans="1:14" x14ac:dyDescent="0.3">
      <c r="A11685">
        <f t="shared" si="1432"/>
        <v>117</v>
      </c>
      <c r="E11685" s="105">
        <f t="shared" si="1433"/>
        <v>0</v>
      </c>
      <c r="I11685" s="105">
        <f t="shared" si="1434"/>
        <v>0</v>
      </c>
      <c r="J11685" s="105">
        <f t="shared" si="1435"/>
        <v>0</v>
      </c>
      <c r="K11685" s="105">
        <f t="shared" si="1436"/>
        <v>0</v>
      </c>
      <c r="L11685" s="105">
        <f t="shared" si="1437"/>
        <v>0</v>
      </c>
      <c r="M11685">
        <v>0.04</v>
      </c>
      <c r="N11685">
        <f t="shared" si="1438"/>
        <v>3.3960531989175591E-3</v>
      </c>
    </row>
    <row r="11686" spans="1:14" x14ac:dyDescent="0.3">
      <c r="A11686">
        <f t="shared" si="1432"/>
        <v>117</v>
      </c>
      <c r="E11686" s="105">
        <f t="shared" si="1433"/>
        <v>0</v>
      </c>
      <c r="I11686" s="105">
        <f t="shared" si="1434"/>
        <v>0</v>
      </c>
      <c r="J11686" s="105">
        <f t="shared" si="1435"/>
        <v>0</v>
      </c>
      <c r="K11686" s="105">
        <f t="shared" si="1436"/>
        <v>0</v>
      </c>
      <c r="L11686" s="105">
        <f t="shared" si="1437"/>
        <v>0</v>
      </c>
      <c r="M11686">
        <v>0.04</v>
      </c>
      <c r="N11686">
        <f t="shared" si="1438"/>
        <v>3.3960531989175591E-3</v>
      </c>
    </row>
    <row r="11687" spans="1:14" x14ac:dyDescent="0.3">
      <c r="A11687">
        <f t="shared" ref="A11687:A11750" si="1439">IF(COUNTIF(A11587:A11686,A11686)=100, A11686+1,A11686)</f>
        <v>117</v>
      </c>
      <c r="E11687" s="105">
        <f t="shared" ref="E11687:E11750" si="1440">MAX(0, E11587-K11587-L11587)</f>
        <v>0</v>
      </c>
      <c r="I11687" s="105">
        <f t="shared" ref="I11687:I11750" si="1441">IF(E11687&lt;I11587,J11687 + E11687, I11587)</f>
        <v>0</v>
      </c>
      <c r="J11687" s="105">
        <f t="shared" si="1435"/>
        <v>0</v>
      </c>
      <c r="K11687" s="105">
        <f t="shared" si="1436"/>
        <v>0</v>
      </c>
      <c r="L11687" s="105">
        <f t="shared" si="1437"/>
        <v>0</v>
      </c>
      <c r="M11687">
        <v>0.04</v>
      </c>
      <c r="N11687">
        <f t="shared" si="1438"/>
        <v>3.3960531989175591E-3</v>
      </c>
    </row>
    <row r="11688" spans="1:14" x14ac:dyDescent="0.3">
      <c r="A11688">
        <f t="shared" si="1439"/>
        <v>117</v>
      </c>
      <c r="E11688" s="105">
        <f t="shared" si="1440"/>
        <v>0</v>
      </c>
      <c r="I11688" s="105">
        <f t="shared" si="1441"/>
        <v>0</v>
      </c>
      <c r="J11688" s="105">
        <f t="shared" si="1435"/>
        <v>0</v>
      </c>
      <c r="K11688" s="105">
        <f t="shared" si="1436"/>
        <v>0</v>
      </c>
      <c r="L11688" s="105">
        <f t="shared" si="1437"/>
        <v>0</v>
      </c>
      <c r="M11688">
        <v>0.04</v>
      </c>
      <c r="N11688">
        <f t="shared" si="1438"/>
        <v>3.3960531989175591E-3</v>
      </c>
    </row>
    <row r="11689" spans="1:14" x14ac:dyDescent="0.3">
      <c r="A11689">
        <f t="shared" si="1439"/>
        <v>117</v>
      </c>
      <c r="E11689" s="105">
        <f t="shared" si="1440"/>
        <v>0</v>
      </c>
      <c r="I11689" s="105">
        <f t="shared" si="1441"/>
        <v>0</v>
      </c>
      <c r="J11689" s="105">
        <f t="shared" si="1435"/>
        <v>0</v>
      </c>
      <c r="K11689" s="105">
        <f t="shared" si="1436"/>
        <v>0</v>
      </c>
      <c r="L11689" s="105">
        <f t="shared" si="1437"/>
        <v>0</v>
      </c>
      <c r="M11689">
        <v>0.04</v>
      </c>
      <c r="N11689">
        <f t="shared" si="1438"/>
        <v>3.3960531989175591E-3</v>
      </c>
    </row>
    <row r="11690" spans="1:14" x14ac:dyDescent="0.3">
      <c r="A11690">
        <f t="shared" si="1439"/>
        <v>117</v>
      </c>
      <c r="E11690" s="105">
        <f t="shared" si="1440"/>
        <v>0</v>
      </c>
      <c r="I11690" s="105">
        <f t="shared" si="1441"/>
        <v>0</v>
      </c>
      <c r="J11690" s="105">
        <f t="shared" si="1435"/>
        <v>0</v>
      </c>
      <c r="K11690" s="105">
        <f t="shared" si="1436"/>
        <v>0</v>
      </c>
      <c r="L11690" s="105">
        <f t="shared" si="1437"/>
        <v>0</v>
      </c>
      <c r="M11690">
        <v>0.04</v>
      </c>
      <c r="N11690">
        <f t="shared" si="1438"/>
        <v>3.3960531989175591E-3</v>
      </c>
    </row>
    <row r="11691" spans="1:14" x14ac:dyDescent="0.3">
      <c r="A11691">
        <f t="shared" si="1439"/>
        <v>117</v>
      </c>
      <c r="E11691" s="105">
        <f t="shared" si="1440"/>
        <v>0</v>
      </c>
      <c r="I11691" s="105">
        <f t="shared" si="1441"/>
        <v>0</v>
      </c>
      <c r="J11691" s="105">
        <f t="shared" si="1435"/>
        <v>0</v>
      </c>
      <c r="K11691" s="105">
        <f t="shared" si="1436"/>
        <v>0</v>
      </c>
      <c r="L11691" s="105">
        <f t="shared" si="1437"/>
        <v>0</v>
      </c>
      <c r="M11691">
        <v>0.04</v>
      </c>
      <c r="N11691">
        <f t="shared" si="1438"/>
        <v>3.3960531989175591E-3</v>
      </c>
    </row>
    <row r="11692" spans="1:14" x14ac:dyDescent="0.3">
      <c r="A11692">
        <f t="shared" si="1439"/>
        <v>117</v>
      </c>
      <c r="E11692" s="105">
        <f t="shared" si="1440"/>
        <v>0</v>
      </c>
      <c r="I11692" s="105">
        <f t="shared" si="1441"/>
        <v>0</v>
      </c>
      <c r="J11692" s="105">
        <f t="shared" si="1435"/>
        <v>0</v>
      </c>
      <c r="K11692" s="105">
        <f t="shared" si="1436"/>
        <v>0</v>
      </c>
      <c r="L11692" s="105">
        <f t="shared" si="1437"/>
        <v>0</v>
      </c>
      <c r="M11692">
        <v>0.04</v>
      </c>
      <c r="N11692">
        <f t="shared" si="1438"/>
        <v>3.3960531989175591E-3</v>
      </c>
    </row>
    <row r="11693" spans="1:14" x14ac:dyDescent="0.3">
      <c r="A11693">
        <f t="shared" si="1439"/>
        <v>117</v>
      </c>
      <c r="E11693" s="105">
        <f t="shared" si="1440"/>
        <v>0</v>
      </c>
      <c r="I11693" s="105">
        <f t="shared" si="1441"/>
        <v>0</v>
      </c>
      <c r="J11693" s="105">
        <f t="shared" si="1435"/>
        <v>0</v>
      </c>
      <c r="K11693" s="105">
        <f t="shared" si="1436"/>
        <v>0</v>
      </c>
      <c r="L11693" s="105">
        <f t="shared" si="1437"/>
        <v>0</v>
      </c>
      <c r="M11693">
        <v>0.04</v>
      </c>
      <c r="N11693">
        <f t="shared" si="1438"/>
        <v>3.3960531989175591E-3</v>
      </c>
    </row>
    <row r="11694" spans="1:14" x14ac:dyDescent="0.3">
      <c r="A11694">
        <f t="shared" si="1439"/>
        <v>117</v>
      </c>
      <c r="E11694" s="105">
        <f t="shared" si="1440"/>
        <v>0</v>
      </c>
      <c r="I11694" s="105">
        <f t="shared" si="1441"/>
        <v>0</v>
      </c>
      <c r="J11694" s="105">
        <f t="shared" si="1435"/>
        <v>0</v>
      </c>
      <c r="K11694" s="105">
        <f t="shared" si="1436"/>
        <v>0</v>
      </c>
      <c r="L11694" s="105">
        <f t="shared" si="1437"/>
        <v>0</v>
      </c>
      <c r="M11694">
        <v>0.04</v>
      </c>
      <c r="N11694">
        <f t="shared" si="1438"/>
        <v>3.3960531989175591E-3</v>
      </c>
    </row>
    <row r="11695" spans="1:14" x14ac:dyDescent="0.3">
      <c r="A11695">
        <f t="shared" si="1439"/>
        <v>117</v>
      </c>
      <c r="E11695" s="105">
        <f t="shared" si="1440"/>
        <v>0</v>
      </c>
      <c r="I11695" s="105">
        <f t="shared" si="1441"/>
        <v>0</v>
      </c>
      <c r="J11695" s="105">
        <f t="shared" si="1435"/>
        <v>0</v>
      </c>
      <c r="K11695" s="105">
        <f t="shared" si="1436"/>
        <v>0</v>
      </c>
      <c r="L11695" s="105">
        <f t="shared" si="1437"/>
        <v>0</v>
      </c>
      <c r="M11695">
        <v>0.04</v>
      </c>
      <c r="N11695">
        <f t="shared" si="1438"/>
        <v>3.3960531989175591E-3</v>
      </c>
    </row>
    <row r="11696" spans="1:14" x14ac:dyDescent="0.3">
      <c r="A11696">
        <f t="shared" si="1439"/>
        <v>117</v>
      </c>
      <c r="E11696" s="105">
        <f t="shared" si="1440"/>
        <v>0</v>
      </c>
      <c r="I11696" s="105">
        <f t="shared" si="1441"/>
        <v>0</v>
      </c>
      <c r="J11696" s="105">
        <f t="shared" si="1435"/>
        <v>0</v>
      </c>
      <c r="K11696" s="105">
        <f t="shared" si="1436"/>
        <v>0</v>
      </c>
      <c r="L11696" s="105">
        <f t="shared" si="1437"/>
        <v>0</v>
      </c>
      <c r="M11696">
        <v>0.04</v>
      </c>
      <c r="N11696">
        <f t="shared" si="1438"/>
        <v>3.3960531989175591E-3</v>
      </c>
    </row>
    <row r="11697" spans="1:15" x14ac:dyDescent="0.3">
      <c r="A11697">
        <f t="shared" si="1439"/>
        <v>117</v>
      </c>
      <c r="E11697" s="105">
        <f t="shared" si="1440"/>
        <v>0</v>
      </c>
      <c r="I11697" s="105">
        <f t="shared" si="1441"/>
        <v>0</v>
      </c>
      <c r="J11697" s="105">
        <f t="shared" si="1435"/>
        <v>0</v>
      </c>
      <c r="K11697" s="105">
        <f t="shared" si="1436"/>
        <v>0</v>
      </c>
      <c r="L11697" s="105">
        <f t="shared" si="1437"/>
        <v>0</v>
      </c>
      <c r="M11697">
        <v>0.04</v>
      </c>
      <c r="N11697">
        <f t="shared" si="1438"/>
        <v>3.3960531989175591E-3</v>
      </c>
    </row>
    <row r="11698" spans="1:15" x14ac:dyDescent="0.3">
      <c r="A11698">
        <f t="shared" si="1439"/>
        <v>117</v>
      </c>
      <c r="E11698" s="105">
        <f t="shared" si="1440"/>
        <v>0</v>
      </c>
      <c r="I11698" s="105">
        <f t="shared" si="1441"/>
        <v>0</v>
      </c>
      <c r="J11698" s="105">
        <f t="shared" si="1435"/>
        <v>0</v>
      </c>
      <c r="K11698" s="105">
        <f t="shared" si="1436"/>
        <v>0</v>
      </c>
      <c r="L11698" s="105">
        <f t="shared" si="1437"/>
        <v>0</v>
      </c>
      <c r="M11698">
        <v>0.04</v>
      </c>
      <c r="N11698">
        <f t="shared" si="1438"/>
        <v>3.3960531989175591E-3</v>
      </c>
    </row>
    <row r="11699" spans="1:15" x14ac:dyDescent="0.3">
      <c r="A11699">
        <f t="shared" si="1439"/>
        <v>117</v>
      </c>
      <c r="E11699" s="105">
        <f t="shared" si="1440"/>
        <v>0</v>
      </c>
      <c r="I11699" s="105">
        <f t="shared" si="1441"/>
        <v>0</v>
      </c>
      <c r="J11699" s="105">
        <f t="shared" si="1435"/>
        <v>0</v>
      </c>
      <c r="K11699" s="105">
        <f t="shared" si="1436"/>
        <v>0</v>
      </c>
      <c r="L11699" s="105">
        <f t="shared" si="1437"/>
        <v>0</v>
      </c>
      <c r="M11699">
        <v>0.04</v>
      </c>
      <c r="N11699">
        <f t="shared" si="1438"/>
        <v>3.3960531989175591E-3</v>
      </c>
    </row>
    <row r="11700" spans="1:15" x14ac:dyDescent="0.3">
      <c r="A11700">
        <f t="shared" si="1439"/>
        <v>117</v>
      </c>
      <c r="E11700" s="105">
        <f t="shared" si="1440"/>
        <v>0</v>
      </c>
      <c r="I11700" s="105">
        <f t="shared" si="1441"/>
        <v>0</v>
      </c>
      <c r="J11700" s="105">
        <f t="shared" si="1435"/>
        <v>0</v>
      </c>
      <c r="K11700" s="105">
        <f t="shared" si="1436"/>
        <v>0</v>
      </c>
      <c r="L11700" s="105">
        <f t="shared" si="1437"/>
        <v>0</v>
      </c>
      <c r="M11700">
        <v>0.04</v>
      </c>
      <c r="N11700">
        <f t="shared" si="1438"/>
        <v>3.3960531989175591E-3</v>
      </c>
    </row>
    <row r="11701" spans="1:15" x14ac:dyDescent="0.3">
      <c r="A11701">
        <f t="shared" si="1439"/>
        <v>117</v>
      </c>
      <c r="E11701" s="105">
        <f t="shared" si="1440"/>
        <v>0</v>
      </c>
      <c r="I11701" s="105">
        <f t="shared" si="1441"/>
        <v>0</v>
      </c>
      <c r="J11701" s="105">
        <f t="shared" si="1435"/>
        <v>0</v>
      </c>
      <c r="K11701" s="105">
        <f t="shared" si="1436"/>
        <v>0</v>
      </c>
      <c r="L11701" s="105">
        <f t="shared" si="1437"/>
        <v>0</v>
      </c>
      <c r="M11701">
        <v>0.04</v>
      </c>
      <c r="N11701">
        <f t="shared" si="1438"/>
        <v>3.3960531989175591E-3</v>
      </c>
      <c r="O11701" s="105" t="e">
        <f t="shared" ref="O11701" si="1442">SUM(I11602:I11701)</f>
        <v>#REF!</v>
      </c>
    </row>
    <row r="11702" spans="1:15" x14ac:dyDescent="0.3">
      <c r="A11702">
        <f t="shared" si="1439"/>
        <v>118</v>
      </c>
      <c r="E11702" s="105" t="e">
        <f t="shared" si="1440"/>
        <v>#REF!</v>
      </c>
      <c r="I11702" s="105" t="e">
        <f t="shared" si="1441"/>
        <v>#REF!</v>
      </c>
      <c r="J11702" s="105" t="e">
        <f t="shared" si="1435"/>
        <v>#REF!</v>
      </c>
      <c r="K11702" s="105" t="e">
        <f t="shared" si="1436"/>
        <v>#REF!</v>
      </c>
      <c r="L11702" s="105" t="e">
        <f t="shared" si="1437"/>
        <v>#REF!</v>
      </c>
      <c r="M11702">
        <v>0.04</v>
      </c>
      <c r="N11702">
        <f t="shared" si="1438"/>
        <v>3.3960531989175591E-3</v>
      </c>
    </row>
    <row r="11703" spans="1:15" x14ac:dyDescent="0.3">
      <c r="A11703">
        <f t="shared" si="1439"/>
        <v>118</v>
      </c>
      <c r="E11703" s="105" t="e">
        <f t="shared" si="1440"/>
        <v>#REF!</v>
      </c>
      <c r="I11703" s="105" t="e">
        <f t="shared" si="1441"/>
        <v>#REF!</v>
      </c>
      <c r="J11703" s="105" t="e">
        <f t="shared" si="1435"/>
        <v>#REF!</v>
      </c>
      <c r="K11703" s="105" t="e">
        <f t="shared" si="1436"/>
        <v>#REF!</v>
      </c>
      <c r="L11703" s="105" t="e">
        <f t="shared" si="1437"/>
        <v>#REF!</v>
      </c>
      <c r="M11703">
        <v>0.04</v>
      </c>
      <c r="N11703">
        <f t="shared" si="1438"/>
        <v>3.3960531989175591E-3</v>
      </c>
    </row>
    <row r="11704" spans="1:15" x14ac:dyDescent="0.3">
      <c r="A11704">
        <f t="shared" si="1439"/>
        <v>118</v>
      </c>
      <c r="E11704" s="105" t="e">
        <f t="shared" si="1440"/>
        <v>#REF!</v>
      </c>
      <c r="I11704" s="105" t="e">
        <f t="shared" si="1441"/>
        <v>#REF!</v>
      </c>
      <c r="J11704" s="105" t="e">
        <f t="shared" si="1435"/>
        <v>#REF!</v>
      </c>
      <c r="K11704" s="105" t="e">
        <f t="shared" si="1436"/>
        <v>#REF!</v>
      </c>
      <c r="L11704" s="105" t="e">
        <f t="shared" si="1437"/>
        <v>#REF!</v>
      </c>
      <c r="M11704">
        <v>0.04</v>
      </c>
      <c r="N11704">
        <f t="shared" si="1438"/>
        <v>3.3960531989175591E-3</v>
      </c>
    </row>
    <row r="11705" spans="1:15" x14ac:dyDescent="0.3">
      <c r="A11705">
        <f t="shared" si="1439"/>
        <v>118</v>
      </c>
      <c r="E11705" s="105">
        <f t="shared" si="1440"/>
        <v>0</v>
      </c>
      <c r="I11705" s="105">
        <f t="shared" si="1441"/>
        <v>0</v>
      </c>
      <c r="J11705" s="105">
        <f t="shared" si="1435"/>
        <v>0</v>
      </c>
      <c r="K11705" s="105">
        <f t="shared" si="1436"/>
        <v>0</v>
      </c>
      <c r="L11705" s="105">
        <f t="shared" si="1437"/>
        <v>0</v>
      </c>
      <c r="M11705">
        <v>0.04</v>
      </c>
      <c r="N11705">
        <f t="shared" si="1438"/>
        <v>3.3960531989175591E-3</v>
      </c>
    </row>
    <row r="11706" spans="1:15" x14ac:dyDescent="0.3">
      <c r="A11706">
        <f t="shared" si="1439"/>
        <v>118</v>
      </c>
      <c r="E11706" s="105">
        <f t="shared" si="1440"/>
        <v>0</v>
      </c>
      <c r="I11706" s="105">
        <f t="shared" si="1441"/>
        <v>0</v>
      </c>
      <c r="J11706" s="105">
        <f t="shared" si="1435"/>
        <v>0</v>
      </c>
      <c r="K11706" s="105">
        <f t="shared" si="1436"/>
        <v>0</v>
      </c>
      <c r="L11706" s="105">
        <f t="shared" si="1437"/>
        <v>0</v>
      </c>
      <c r="M11706">
        <v>0.04</v>
      </c>
      <c r="N11706">
        <f t="shared" si="1438"/>
        <v>3.3960531989175591E-3</v>
      </c>
    </row>
    <row r="11707" spans="1:15" x14ac:dyDescent="0.3">
      <c r="A11707">
        <f t="shared" si="1439"/>
        <v>118</v>
      </c>
      <c r="E11707" s="105">
        <f t="shared" si="1440"/>
        <v>0</v>
      </c>
      <c r="I11707" s="105">
        <f t="shared" si="1441"/>
        <v>0</v>
      </c>
      <c r="J11707" s="105">
        <f t="shared" si="1435"/>
        <v>0</v>
      </c>
      <c r="K11707" s="105">
        <f t="shared" si="1436"/>
        <v>0</v>
      </c>
      <c r="L11707" s="105">
        <f t="shared" si="1437"/>
        <v>0</v>
      </c>
      <c r="M11707">
        <v>0.04</v>
      </c>
      <c r="N11707">
        <f t="shared" si="1438"/>
        <v>3.3960531989175591E-3</v>
      </c>
    </row>
    <row r="11708" spans="1:15" x14ac:dyDescent="0.3">
      <c r="A11708">
        <f t="shared" si="1439"/>
        <v>118</v>
      </c>
      <c r="E11708" s="105">
        <f t="shared" si="1440"/>
        <v>0</v>
      </c>
      <c r="I11708" s="105">
        <f t="shared" si="1441"/>
        <v>0</v>
      </c>
      <c r="J11708" s="105">
        <f t="shared" si="1435"/>
        <v>0</v>
      </c>
      <c r="K11708" s="105">
        <f t="shared" si="1436"/>
        <v>0</v>
      </c>
      <c r="L11708" s="105">
        <f t="shared" si="1437"/>
        <v>0</v>
      </c>
      <c r="M11708">
        <v>0.04</v>
      </c>
      <c r="N11708">
        <f t="shared" si="1438"/>
        <v>3.3960531989175591E-3</v>
      </c>
    </row>
    <row r="11709" spans="1:15" x14ac:dyDescent="0.3">
      <c r="A11709">
        <f t="shared" si="1439"/>
        <v>118</v>
      </c>
      <c r="E11709" s="105">
        <f t="shared" si="1440"/>
        <v>0</v>
      </c>
      <c r="I11709" s="105">
        <f t="shared" si="1441"/>
        <v>0</v>
      </c>
      <c r="J11709" s="105">
        <f t="shared" si="1435"/>
        <v>0</v>
      </c>
      <c r="K11709" s="105">
        <f t="shared" si="1436"/>
        <v>0</v>
      </c>
      <c r="L11709" s="105">
        <f t="shared" si="1437"/>
        <v>0</v>
      </c>
      <c r="M11709">
        <v>0.04</v>
      </c>
      <c r="N11709">
        <f t="shared" si="1438"/>
        <v>3.3960531989175591E-3</v>
      </c>
    </row>
    <row r="11710" spans="1:15" x14ac:dyDescent="0.3">
      <c r="A11710">
        <f t="shared" si="1439"/>
        <v>118</v>
      </c>
      <c r="E11710" s="105">
        <f t="shared" si="1440"/>
        <v>0</v>
      </c>
      <c r="I11710" s="105">
        <f t="shared" si="1441"/>
        <v>0</v>
      </c>
      <c r="J11710" s="105">
        <f t="shared" si="1435"/>
        <v>0</v>
      </c>
      <c r="K11710" s="105">
        <f t="shared" si="1436"/>
        <v>0</v>
      </c>
      <c r="L11710" s="105">
        <f t="shared" si="1437"/>
        <v>0</v>
      </c>
      <c r="M11710">
        <v>0.04</v>
      </c>
      <c r="N11710">
        <f t="shared" si="1438"/>
        <v>3.3960531989175591E-3</v>
      </c>
    </row>
    <row r="11711" spans="1:15" x14ac:dyDescent="0.3">
      <c r="A11711">
        <f t="shared" si="1439"/>
        <v>118</v>
      </c>
      <c r="E11711" s="105">
        <f t="shared" si="1440"/>
        <v>0</v>
      </c>
      <c r="I11711" s="105">
        <f t="shared" si="1441"/>
        <v>0</v>
      </c>
      <c r="J11711" s="105">
        <f t="shared" si="1435"/>
        <v>0</v>
      </c>
      <c r="K11711" s="105">
        <f t="shared" si="1436"/>
        <v>0</v>
      </c>
      <c r="L11711" s="105">
        <f t="shared" si="1437"/>
        <v>0</v>
      </c>
      <c r="M11711">
        <v>0.04</v>
      </c>
      <c r="N11711">
        <f t="shared" si="1438"/>
        <v>3.3960531989175591E-3</v>
      </c>
    </row>
    <row r="11712" spans="1:15" x14ac:dyDescent="0.3">
      <c r="A11712">
        <f t="shared" si="1439"/>
        <v>118</v>
      </c>
      <c r="E11712" s="105">
        <f t="shared" si="1440"/>
        <v>0</v>
      </c>
      <c r="I11712" s="105">
        <f t="shared" si="1441"/>
        <v>0</v>
      </c>
      <c r="J11712" s="105">
        <f t="shared" si="1435"/>
        <v>0</v>
      </c>
      <c r="K11712" s="105">
        <f t="shared" si="1436"/>
        <v>0</v>
      </c>
      <c r="L11712" s="105">
        <f t="shared" si="1437"/>
        <v>0</v>
      </c>
      <c r="M11712">
        <v>0.04</v>
      </c>
      <c r="N11712">
        <f t="shared" si="1438"/>
        <v>3.3960531989175591E-3</v>
      </c>
    </row>
    <row r="11713" spans="1:14" x14ac:dyDescent="0.3">
      <c r="A11713">
        <f t="shared" si="1439"/>
        <v>118</v>
      </c>
      <c r="E11713" s="105">
        <f t="shared" si="1440"/>
        <v>0</v>
      </c>
      <c r="I11713" s="105">
        <f t="shared" si="1441"/>
        <v>0</v>
      </c>
      <c r="J11713" s="105">
        <f t="shared" si="1435"/>
        <v>0</v>
      </c>
      <c r="K11713" s="105">
        <f t="shared" si="1436"/>
        <v>0</v>
      </c>
      <c r="L11713" s="105">
        <f t="shared" si="1437"/>
        <v>0</v>
      </c>
      <c r="M11713">
        <v>0.04</v>
      </c>
      <c r="N11713">
        <f t="shared" si="1438"/>
        <v>3.3960531989175591E-3</v>
      </c>
    </row>
    <row r="11714" spans="1:14" x14ac:dyDescent="0.3">
      <c r="A11714">
        <f t="shared" si="1439"/>
        <v>118</v>
      </c>
      <c r="E11714" s="105">
        <f t="shared" si="1440"/>
        <v>0</v>
      </c>
      <c r="I11714" s="105">
        <f t="shared" si="1441"/>
        <v>0</v>
      </c>
      <c r="J11714" s="105">
        <f t="shared" si="1435"/>
        <v>0</v>
      </c>
      <c r="K11714" s="105">
        <f t="shared" si="1436"/>
        <v>0</v>
      </c>
      <c r="L11714" s="105">
        <f t="shared" si="1437"/>
        <v>0</v>
      </c>
      <c r="M11714">
        <v>0.04</v>
      </c>
      <c r="N11714">
        <f t="shared" si="1438"/>
        <v>3.3960531989175591E-3</v>
      </c>
    </row>
    <row r="11715" spans="1:14" x14ac:dyDescent="0.3">
      <c r="A11715">
        <f t="shared" si="1439"/>
        <v>118</v>
      </c>
      <c r="E11715" s="105">
        <f t="shared" si="1440"/>
        <v>0</v>
      </c>
      <c r="I11715" s="105">
        <f t="shared" si="1441"/>
        <v>0</v>
      </c>
      <c r="J11715" s="105">
        <f t="shared" ref="J11715:J11778" si="1443">E11715*($H$2/12)</f>
        <v>0</v>
      </c>
      <c r="K11715" s="105">
        <f t="shared" ref="K11715:K11778" si="1444">I11715-J11715</f>
        <v>0</v>
      </c>
      <c r="L11715" s="105">
        <f t="shared" ref="L11715:L11778" si="1445">N11715*(E11715-K11715)</f>
        <v>0</v>
      </c>
      <c r="M11715">
        <v>0.04</v>
      </c>
      <c r="N11715">
        <f t="shared" ref="N11715:N11778" si="1446">1-(POWER(1-M11715,(1/12)))</f>
        <v>3.3960531989175591E-3</v>
      </c>
    </row>
    <row r="11716" spans="1:14" x14ac:dyDescent="0.3">
      <c r="A11716">
        <f t="shared" si="1439"/>
        <v>118</v>
      </c>
      <c r="E11716" s="105">
        <f t="shared" si="1440"/>
        <v>0</v>
      </c>
      <c r="I11716" s="105">
        <f t="shared" si="1441"/>
        <v>0</v>
      </c>
      <c r="J11716" s="105">
        <f t="shared" si="1443"/>
        <v>0</v>
      </c>
      <c r="K11716" s="105">
        <f t="shared" si="1444"/>
        <v>0</v>
      </c>
      <c r="L11716" s="105">
        <f t="shared" si="1445"/>
        <v>0</v>
      </c>
      <c r="M11716">
        <v>0.04</v>
      </c>
      <c r="N11716">
        <f t="shared" si="1446"/>
        <v>3.3960531989175591E-3</v>
      </c>
    </row>
    <row r="11717" spans="1:14" x14ac:dyDescent="0.3">
      <c r="A11717">
        <f t="shared" si="1439"/>
        <v>118</v>
      </c>
      <c r="E11717" s="105">
        <f t="shared" si="1440"/>
        <v>0</v>
      </c>
      <c r="I11717" s="105">
        <f t="shared" si="1441"/>
        <v>0</v>
      </c>
      <c r="J11717" s="105">
        <f t="shared" si="1443"/>
        <v>0</v>
      </c>
      <c r="K11717" s="105">
        <f t="shared" si="1444"/>
        <v>0</v>
      </c>
      <c r="L11717" s="105">
        <f t="shared" si="1445"/>
        <v>0</v>
      </c>
      <c r="M11717">
        <v>0.04</v>
      </c>
      <c r="N11717">
        <f t="shared" si="1446"/>
        <v>3.3960531989175591E-3</v>
      </c>
    </row>
    <row r="11718" spans="1:14" x14ac:dyDescent="0.3">
      <c r="A11718">
        <f t="shared" si="1439"/>
        <v>118</v>
      </c>
      <c r="E11718" s="105">
        <f t="shared" si="1440"/>
        <v>0</v>
      </c>
      <c r="I11718" s="105">
        <f t="shared" si="1441"/>
        <v>0</v>
      </c>
      <c r="J11718" s="105">
        <f t="shared" si="1443"/>
        <v>0</v>
      </c>
      <c r="K11718" s="105">
        <f t="shared" si="1444"/>
        <v>0</v>
      </c>
      <c r="L11718" s="105">
        <f t="shared" si="1445"/>
        <v>0</v>
      </c>
      <c r="M11718">
        <v>0.04</v>
      </c>
      <c r="N11718">
        <f t="shared" si="1446"/>
        <v>3.3960531989175591E-3</v>
      </c>
    </row>
    <row r="11719" spans="1:14" x14ac:dyDescent="0.3">
      <c r="A11719">
        <f t="shared" si="1439"/>
        <v>118</v>
      </c>
      <c r="E11719" s="105">
        <f t="shared" si="1440"/>
        <v>0</v>
      </c>
      <c r="I11719" s="105">
        <f t="shared" si="1441"/>
        <v>0</v>
      </c>
      <c r="J11719" s="105">
        <f t="shared" si="1443"/>
        <v>0</v>
      </c>
      <c r="K11719" s="105">
        <f t="shared" si="1444"/>
        <v>0</v>
      </c>
      <c r="L11719" s="105">
        <f t="shared" si="1445"/>
        <v>0</v>
      </c>
      <c r="M11719">
        <v>0.04</v>
      </c>
      <c r="N11719">
        <f t="shared" si="1446"/>
        <v>3.3960531989175591E-3</v>
      </c>
    </row>
    <row r="11720" spans="1:14" x14ac:dyDescent="0.3">
      <c r="A11720">
        <f t="shared" si="1439"/>
        <v>118</v>
      </c>
      <c r="E11720" s="105">
        <f t="shared" si="1440"/>
        <v>0</v>
      </c>
      <c r="I11720" s="105">
        <f t="shared" si="1441"/>
        <v>0</v>
      </c>
      <c r="J11720" s="105">
        <f t="shared" si="1443"/>
        <v>0</v>
      </c>
      <c r="K11720" s="105">
        <f t="shared" si="1444"/>
        <v>0</v>
      </c>
      <c r="L11720" s="105">
        <f t="shared" si="1445"/>
        <v>0</v>
      </c>
      <c r="M11720">
        <v>0.04</v>
      </c>
      <c r="N11720">
        <f t="shared" si="1446"/>
        <v>3.3960531989175591E-3</v>
      </c>
    </row>
    <row r="11721" spans="1:14" x14ac:dyDescent="0.3">
      <c r="A11721">
        <f t="shared" si="1439"/>
        <v>118</v>
      </c>
      <c r="E11721" s="105">
        <f t="shared" si="1440"/>
        <v>0</v>
      </c>
      <c r="I11721" s="105">
        <f t="shared" si="1441"/>
        <v>0</v>
      </c>
      <c r="J11721" s="105">
        <f t="shared" si="1443"/>
        <v>0</v>
      </c>
      <c r="K11721" s="105">
        <f t="shared" si="1444"/>
        <v>0</v>
      </c>
      <c r="L11721" s="105">
        <f t="shared" si="1445"/>
        <v>0</v>
      </c>
      <c r="M11721">
        <v>0.04</v>
      </c>
      <c r="N11721">
        <f t="shared" si="1446"/>
        <v>3.3960531989175591E-3</v>
      </c>
    </row>
    <row r="11722" spans="1:14" x14ac:dyDescent="0.3">
      <c r="A11722">
        <f t="shared" si="1439"/>
        <v>118</v>
      </c>
      <c r="E11722" s="105">
        <f t="shared" si="1440"/>
        <v>0</v>
      </c>
      <c r="I11722" s="105">
        <f t="shared" si="1441"/>
        <v>0</v>
      </c>
      <c r="J11722" s="105">
        <f t="shared" si="1443"/>
        <v>0</v>
      </c>
      <c r="K11722" s="105">
        <f t="shared" si="1444"/>
        <v>0</v>
      </c>
      <c r="L11722" s="105">
        <f t="shared" si="1445"/>
        <v>0</v>
      </c>
      <c r="M11722">
        <v>0.04</v>
      </c>
      <c r="N11722">
        <f t="shared" si="1446"/>
        <v>3.3960531989175591E-3</v>
      </c>
    </row>
    <row r="11723" spans="1:14" x14ac:dyDescent="0.3">
      <c r="A11723">
        <f t="shared" si="1439"/>
        <v>118</v>
      </c>
      <c r="E11723" s="105">
        <f t="shared" si="1440"/>
        <v>0</v>
      </c>
      <c r="I11723" s="105">
        <f t="shared" si="1441"/>
        <v>0</v>
      </c>
      <c r="J11723" s="105">
        <f t="shared" si="1443"/>
        <v>0</v>
      </c>
      <c r="K11723" s="105">
        <f t="shared" si="1444"/>
        <v>0</v>
      </c>
      <c r="L11723" s="105">
        <f t="shared" si="1445"/>
        <v>0</v>
      </c>
      <c r="M11723">
        <v>0.04</v>
      </c>
      <c r="N11723">
        <f t="shared" si="1446"/>
        <v>3.3960531989175591E-3</v>
      </c>
    </row>
    <row r="11724" spans="1:14" x14ac:dyDescent="0.3">
      <c r="A11724">
        <f t="shared" si="1439"/>
        <v>118</v>
      </c>
      <c r="E11724" s="105">
        <f t="shared" si="1440"/>
        <v>0</v>
      </c>
      <c r="I11724" s="105">
        <f t="shared" si="1441"/>
        <v>0</v>
      </c>
      <c r="J11724" s="105">
        <f t="shared" si="1443"/>
        <v>0</v>
      </c>
      <c r="K11724" s="105">
        <f t="shared" si="1444"/>
        <v>0</v>
      </c>
      <c r="L11724" s="105">
        <f t="shared" si="1445"/>
        <v>0</v>
      </c>
      <c r="M11724">
        <v>0.04</v>
      </c>
      <c r="N11724">
        <f t="shared" si="1446"/>
        <v>3.3960531989175591E-3</v>
      </c>
    </row>
    <row r="11725" spans="1:14" x14ac:dyDescent="0.3">
      <c r="A11725">
        <f t="shared" si="1439"/>
        <v>118</v>
      </c>
      <c r="E11725" s="105">
        <f t="shared" si="1440"/>
        <v>0</v>
      </c>
      <c r="I11725" s="105">
        <f t="shared" si="1441"/>
        <v>0</v>
      </c>
      <c r="J11725" s="105">
        <f t="shared" si="1443"/>
        <v>0</v>
      </c>
      <c r="K11725" s="105">
        <f t="shared" si="1444"/>
        <v>0</v>
      </c>
      <c r="L11725" s="105">
        <f t="shared" si="1445"/>
        <v>0</v>
      </c>
      <c r="M11725">
        <v>0.04</v>
      </c>
      <c r="N11725">
        <f t="shared" si="1446"/>
        <v>3.3960531989175591E-3</v>
      </c>
    </row>
    <row r="11726" spans="1:14" x14ac:dyDescent="0.3">
      <c r="A11726">
        <f t="shared" si="1439"/>
        <v>118</v>
      </c>
      <c r="E11726" s="105">
        <f t="shared" si="1440"/>
        <v>0</v>
      </c>
      <c r="I11726" s="105">
        <f t="shared" si="1441"/>
        <v>0</v>
      </c>
      <c r="J11726" s="105">
        <f t="shared" si="1443"/>
        <v>0</v>
      </c>
      <c r="K11726" s="105">
        <f t="shared" si="1444"/>
        <v>0</v>
      </c>
      <c r="L11726" s="105">
        <f t="shared" si="1445"/>
        <v>0</v>
      </c>
      <c r="M11726">
        <v>0.04</v>
      </c>
      <c r="N11726">
        <f t="shared" si="1446"/>
        <v>3.3960531989175591E-3</v>
      </c>
    </row>
    <row r="11727" spans="1:14" x14ac:dyDescent="0.3">
      <c r="A11727">
        <f t="shared" si="1439"/>
        <v>118</v>
      </c>
      <c r="E11727" s="105">
        <f t="shared" si="1440"/>
        <v>0</v>
      </c>
      <c r="I11727" s="105">
        <f t="shared" si="1441"/>
        <v>0</v>
      </c>
      <c r="J11727" s="105">
        <f t="shared" si="1443"/>
        <v>0</v>
      </c>
      <c r="K11727" s="105">
        <f t="shared" si="1444"/>
        <v>0</v>
      </c>
      <c r="L11727" s="105">
        <f t="shared" si="1445"/>
        <v>0</v>
      </c>
      <c r="M11727">
        <v>0.04</v>
      </c>
      <c r="N11727">
        <f t="shared" si="1446"/>
        <v>3.3960531989175591E-3</v>
      </c>
    </row>
    <row r="11728" spans="1:14" x14ac:dyDescent="0.3">
      <c r="A11728">
        <f t="shared" si="1439"/>
        <v>118</v>
      </c>
      <c r="E11728" s="105">
        <f t="shared" si="1440"/>
        <v>0</v>
      </c>
      <c r="I11728" s="105">
        <f t="shared" si="1441"/>
        <v>0</v>
      </c>
      <c r="J11728" s="105">
        <f t="shared" si="1443"/>
        <v>0</v>
      </c>
      <c r="K11728" s="105">
        <f t="shared" si="1444"/>
        <v>0</v>
      </c>
      <c r="L11728" s="105">
        <f t="shared" si="1445"/>
        <v>0</v>
      </c>
      <c r="M11728">
        <v>0.04</v>
      </c>
      <c r="N11728">
        <f t="shared" si="1446"/>
        <v>3.3960531989175591E-3</v>
      </c>
    </row>
    <row r="11729" spans="1:14" x14ac:dyDescent="0.3">
      <c r="A11729">
        <f t="shared" si="1439"/>
        <v>118</v>
      </c>
      <c r="E11729" s="105">
        <f t="shared" si="1440"/>
        <v>0</v>
      </c>
      <c r="I11729" s="105">
        <f t="shared" si="1441"/>
        <v>0</v>
      </c>
      <c r="J11729" s="105">
        <f t="shared" si="1443"/>
        <v>0</v>
      </c>
      <c r="K11729" s="105">
        <f t="shared" si="1444"/>
        <v>0</v>
      </c>
      <c r="L11729" s="105">
        <f t="shared" si="1445"/>
        <v>0</v>
      </c>
      <c r="M11729">
        <v>0.04</v>
      </c>
      <c r="N11729">
        <f t="shared" si="1446"/>
        <v>3.3960531989175591E-3</v>
      </c>
    </row>
    <row r="11730" spans="1:14" x14ac:dyDescent="0.3">
      <c r="A11730">
        <f t="shared" si="1439"/>
        <v>118</v>
      </c>
      <c r="E11730" s="105">
        <f t="shared" si="1440"/>
        <v>0</v>
      </c>
      <c r="I11730" s="105">
        <f t="shared" si="1441"/>
        <v>0</v>
      </c>
      <c r="J11730" s="105">
        <f t="shared" si="1443"/>
        <v>0</v>
      </c>
      <c r="K11730" s="105">
        <f t="shared" si="1444"/>
        <v>0</v>
      </c>
      <c r="L11730" s="105">
        <f t="shared" si="1445"/>
        <v>0</v>
      </c>
      <c r="M11730">
        <v>0.04</v>
      </c>
      <c r="N11730">
        <f t="shared" si="1446"/>
        <v>3.3960531989175591E-3</v>
      </c>
    </row>
    <row r="11731" spans="1:14" x14ac:dyDescent="0.3">
      <c r="A11731">
        <f t="shared" si="1439"/>
        <v>118</v>
      </c>
      <c r="E11731" s="105">
        <f t="shared" si="1440"/>
        <v>0</v>
      </c>
      <c r="I11731" s="105">
        <f t="shared" si="1441"/>
        <v>0</v>
      </c>
      <c r="J11731" s="105">
        <f t="shared" si="1443"/>
        <v>0</v>
      </c>
      <c r="K11731" s="105">
        <f t="shared" si="1444"/>
        <v>0</v>
      </c>
      <c r="L11731" s="105">
        <f t="shared" si="1445"/>
        <v>0</v>
      </c>
      <c r="M11731">
        <v>0.04</v>
      </c>
      <c r="N11731">
        <f t="shared" si="1446"/>
        <v>3.3960531989175591E-3</v>
      </c>
    </row>
    <row r="11732" spans="1:14" x14ac:dyDescent="0.3">
      <c r="A11732">
        <f t="shared" si="1439"/>
        <v>118</v>
      </c>
      <c r="E11732" s="105">
        <f t="shared" si="1440"/>
        <v>0</v>
      </c>
      <c r="I11732" s="105">
        <f t="shared" si="1441"/>
        <v>0</v>
      </c>
      <c r="J11732" s="105">
        <f t="shared" si="1443"/>
        <v>0</v>
      </c>
      <c r="K11732" s="105">
        <f t="shared" si="1444"/>
        <v>0</v>
      </c>
      <c r="L11732" s="105">
        <f t="shared" si="1445"/>
        <v>0</v>
      </c>
      <c r="M11732">
        <v>0.04</v>
      </c>
      <c r="N11732">
        <f t="shared" si="1446"/>
        <v>3.3960531989175591E-3</v>
      </c>
    </row>
    <row r="11733" spans="1:14" x14ac:dyDescent="0.3">
      <c r="A11733">
        <f t="shared" si="1439"/>
        <v>118</v>
      </c>
      <c r="E11733" s="105">
        <f t="shared" si="1440"/>
        <v>0</v>
      </c>
      <c r="I11733" s="105">
        <f t="shared" si="1441"/>
        <v>0</v>
      </c>
      <c r="J11733" s="105">
        <f t="shared" si="1443"/>
        <v>0</v>
      </c>
      <c r="K11733" s="105">
        <f t="shared" si="1444"/>
        <v>0</v>
      </c>
      <c r="L11733" s="105">
        <f t="shared" si="1445"/>
        <v>0</v>
      </c>
      <c r="M11733">
        <v>0.04</v>
      </c>
      <c r="N11733">
        <f t="shared" si="1446"/>
        <v>3.3960531989175591E-3</v>
      </c>
    </row>
    <row r="11734" spans="1:14" x14ac:dyDescent="0.3">
      <c r="A11734">
        <f t="shared" si="1439"/>
        <v>118</v>
      </c>
      <c r="E11734" s="105">
        <f t="shared" si="1440"/>
        <v>0</v>
      </c>
      <c r="I11734" s="105">
        <f t="shared" si="1441"/>
        <v>0</v>
      </c>
      <c r="J11734" s="105">
        <f t="shared" si="1443"/>
        <v>0</v>
      </c>
      <c r="K11734" s="105">
        <f t="shared" si="1444"/>
        <v>0</v>
      </c>
      <c r="L11734" s="105">
        <f t="shared" si="1445"/>
        <v>0</v>
      </c>
      <c r="M11734">
        <v>0.04</v>
      </c>
      <c r="N11734">
        <f t="shared" si="1446"/>
        <v>3.3960531989175591E-3</v>
      </c>
    </row>
    <row r="11735" spans="1:14" x14ac:dyDescent="0.3">
      <c r="A11735">
        <f t="shared" si="1439"/>
        <v>118</v>
      </c>
      <c r="E11735" s="105">
        <f t="shared" si="1440"/>
        <v>0</v>
      </c>
      <c r="I11735" s="105">
        <f t="shared" si="1441"/>
        <v>0</v>
      </c>
      <c r="J11735" s="105">
        <f t="shared" si="1443"/>
        <v>0</v>
      </c>
      <c r="K11735" s="105">
        <f t="shared" si="1444"/>
        <v>0</v>
      </c>
      <c r="L11735" s="105">
        <f t="shared" si="1445"/>
        <v>0</v>
      </c>
      <c r="M11735">
        <v>0.04</v>
      </c>
      <c r="N11735">
        <f t="shared" si="1446"/>
        <v>3.3960531989175591E-3</v>
      </c>
    </row>
    <row r="11736" spans="1:14" x14ac:dyDescent="0.3">
      <c r="A11736">
        <f t="shared" si="1439"/>
        <v>118</v>
      </c>
      <c r="E11736" s="105">
        <f t="shared" si="1440"/>
        <v>0</v>
      </c>
      <c r="I11736" s="105">
        <f t="shared" si="1441"/>
        <v>0</v>
      </c>
      <c r="J11736" s="105">
        <f t="shared" si="1443"/>
        <v>0</v>
      </c>
      <c r="K11736" s="105">
        <f t="shared" si="1444"/>
        <v>0</v>
      </c>
      <c r="L11736" s="105">
        <f t="shared" si="1445"/>
        <v>0</v>
      </c>
      <c r="M11736">
        <v>0.04</v>
      </c>
      <c r="N11736">
        <f t="shared" si="1446"/>
        <v>3.3960531989175591E-3</v>
      </c>
    </row>
    <row r="11737" spans="1:14" x14ac:dyDescent="0.3">
      <c r="A11737">
        <f t="shared" si="1439"/>
        <v>118</v>
      </c>
      <c r="E11737" s="105">
        <f t="shared" si="1440"/>
        <v>0</v>
      </c>
      <c r="I11737" s="105">
        <f t="shared" si="1441"/>
        <v>0</v>
      </c>
      <c r="J11737" s="105">
        <f t="shared" si="1443"/>
        <v>0</v>
      </c>
      <c r="K11737" s="105">
        <f t="shared" si="1444"/>
        <v>0</v>
      </c>
      <c r="L11737" s="105">
        <f t="shared" si="1445"/>
        <v>0</v>
      </c>
      <c r="M11737">
        <v>0.04</v>
      </c>
      <c r="N11737">
        <f t="shared" si="1446"/>
        <v>3.3960531989175591E-3</v>
      </c>
    </row>
    <row r="11738" spans="1:14" x14ac:dyDescent="0.3">
      <c r="A11738">
        <f t="shared" si="1439"/>
        <v>118</v>
      </c>
      <c r="E11738" s="105">
        <f t="shared" si="1440"/>
        <v>0</v>
      </c>
      <c r="I11738" s="105">
        <f t="shared" si="1441"/>
        <v>0</v>
      </c>
      <c r="J11738" s="105">
        <f t="shared" si="1443"/>
        <v>0</v>
      </c>
      <c r="K11738" s="105">
        <f t="shared" si="1444"/>
        <v>0</v>
      </c>
      <c r="L11738" s="105">
        <f t="shared" si="1445"/>
        <v>0</v>
      </c>
      <c r="M11738">
        <v>0.04</v>
      </c>
      <c r="N11738">
        <f t="shared" si="1446"/>
        <v>3.3960531989175591E-3</v>
      </c>
    </row>
    <row r="11739" spans="1:14" x14ac:dyDescent="0.3">
      <c r="A11739">
        <f t="shared" si="1439"/>
        <v>118</v>
      </c>
      <c r="E11739" s="105">
        <f t="shared" si="1440"/>
        <v>0</v>
      </c>
      <c r="I11739" s="105">
        <f t="shared" si="1441"/>
        <v>0</v>
      </c>
      <c r="J11739" s="105">
        <f t="shared" si="1443"/>
        <v>0</v>
      </c>
      <c r="K11739" s="105">
        <f t="shared" si="1444"/>
        <v>0</v>
      </c>
      <c r="L11739" s="105">
        <f t="shared" si="1445"/>
        <v>0</v>
      </c>
      <c r="M11739">
        <v>0.04</v>
      </c>
      <c r="N11739">
        <f t="shared" si="1446"/>
        <v>3.3960531989175591E-3</v>
      </c>
    </row>
    <row r="11740" spans="1:14" x14ac:dyDescent="0.3">
      <c r="A11740">
        <f t="shared" si="1439"/>
        <v>118</v>
      </c>
      <c r="E11740" s="105">
        <f t="shared" si="1440"/>
        <v>0</v>
      </c>
      <c r="I11740" s="105">
        <f t="shared" si="1441"/>
        <v>0</v>
      </c>
      <c r="J11740" s="105">
        <f t="shared" si="1443"/>
        <v>0</v>
      </c>
      <c r="K11740" s="105">
        <f t="shared" si="1444"/>
        <v>0</v>
      </c>
      <c r="L11740" s="105">
        <f t="shared" si="1445"/>
        <v>0</v>
      </c>
      <c r="M11740">
        <v>0.04</v>
      </c>
      <c r="N11740">
        <f t="shared" si="1446"/>
        <v>3.3960531989175591E-3</v>
      </c>
    </row>
    <row r="11741" spans="1:14" x14ac:dyDescent="0.3">
      <c r="A11741">
        <f t="shared" si="1439"/>
        <v>118</v>
      </c>
      <c r="E11741" s="105">
        <f t="shared" si="1440"/>
        <v>0</v>
      </c>
      <c r="I11741" s="105">
        <f t="shared" si="1441"/>
        <v>0</v>
      </c>
      <c r="J11741" s="105">
        <f t="shared" si="1443"/>
        <v>0</v>
      </c>
      <c r="K11741" s="105">
        <f t="shared" si="1444"/>
        <v>0</v>
      </c>
      <c r="L11741" s="105">
        <f t="shared" si="1445"/>
        <v>0</v>
      </c>
      <c r="M11741">
        <v>0.04</v>
      </c>
      <c r="N11741">
        <f t="shared" si="1446"/>
        <v>3.3960531989175591E-3</v>
      </c>
    </row>
    <row r="11742" spans="1:14" x14ac:dyDescent="0.3">
      <c r="A11742">
        <f t="shared" si="1439"/>
        <v>118</v>
      </c>
      <c r="E11742" s="105">
        <f t="shared" si="1440"/>
        <v>0</v>
      </c>
      <c r="I11742" s="105">
        <f t="shared" si="1441"/>
        <v>0</v>
      </c>
      <c r="J11742" s="105">
        <f t="shared" si="1443"/>
        <v>0</v>
      </c>
      <c r="K11742" s="105">
        <f t="shared" si="1444"/>
        <v>0</v>
      </c>
      <c r="L11742" s="105">
        <f t="shared" si="1445"/>
        <v>0</v>
      </c>
      <c r="M11742">
        <v>0.04</v>
      </c>
      <c r="N11742">
        <f t="shared" si="1446"/>
        <v>3.3960531989175591E-3</v>
      </c>
    </row>
    <row r="11743" spans="1:14" x14ac:dyDescent="0.3">
      <c r="A11743">
        <f t="shared" si="1439"/>
        <v>118</v>
      </c>
      <c r="E11743" s="105">
        <f t="shared" si="1440"/>
        <v>0</v>
      </c>
      <c r="I11743" s="105">
        <f t="shared" si="1441"/>
        <v>0</v>
      </c>
      <c r="J11743" s="105">
        <f t="shared" si="1443"/>
        <v>0</v>
      </c>
      <c r="K11743" s="105">
        <f t="shared" si="1444"/>
        <v>0</v>
      </c>
      <c r="L11743" s="105">
        <f t="shared" si="1445"/>
        <v>0</v>
      </c>
      <c r="M11743">
        <v>0.04</v>
      </c>
      <c r="N11743">
        <f t="shared" si="1446"/>
        <v>3.3960531989175591E-3</v>
      </c>
    </row>
    <row r="11744" spans="1:14" x14ac:dyDescent="0.3">
      <c r="A11744">
        <f t="shared" si="1439"/>
        <v>118</v>
      </c>
      <c r="E11744" s="105">
        <f t="shared" si="1440"/>
        <v>0</v>
      </c>
      <c r="I11744" s="105">
        <f t="shared" si="1441"/>
        <v>0</v>
      </c>
      <c r="J11744" s="105">
        <f t="shared" si="1443"/>
        <v>0</v>
      </c>
      <c r="K11744" s="105">
        <f t="shared" si="1444"/>
        <v>0</v>
      </c>
      <c r="L11744" s="105">
        <f t="shared" si="1445"/>
        <v>0</v>
      </c>
      <c r="M11744">
        <v>0.04</v>
      </c>
      <c r="N11744">
        <f t="shared" si="1446"/>
        <v>3.3960531989175591E-3</v>
      </c>
    </row>
    <row r="11745" spans="1:14" x14ac:dyDescent="0.3">
      <c r="A11745">
        <f t="shared" si="1439"/>
        <v>118</v>
      </c>
      <c r="E11745" s="105">
        <f t="shared" si="1440"/>
        <v>0</v>
      </c>
      <c r="I11745" s="105">
        <f t="shared" si="1441"/>
        <v>0</v>
      </c>
      <c r="J11745" s="105">
        <f t="shared" si="1443"/>
        <v>0</v>
      </c>
      <c r="K11745" s="105">
        <f t="shared" si="1444"/>
        <v>0</v>
      </c>
      <c r="L11745" s="105">
        <f t="shared" si="1445"/>
        <v>0</v>
      </c>
      <c r="M11745">
        <v>0.04</v>
      </c>
      <c r="N11745">
        <f t="shared" si="1446"/>
        <v>3.3960531989175591E-3</v>
      </c>
    </row>
    <row r="11746" spans="1:14" x14ac:dyDescent="0.3">
      <c r="A11746">
        <f t="shared" si="1439"/>
        <v>118</v>
      </c>
      <c r="E11746" s="105">
        <f t="shared" si="1440"/>
        <v>0</v>
      </c>
      <c r="I11746" s="105">
        <f t="shared" si="1441"/>
        <v>0</v>
      </c>
      <c r="J11746" s="105">
        <f t="shared" si="1443"/>
        <v>0</v>
      </c>
      <c r="K11746" s="105">
        <f t="shared" si="1444"/>
        <v>0</v>
      </c>
      <c r="L11746" s="105">
        <f t="shared" si="1445"/>
        <v>0</v>
      </c>
      <c r="M11746">
        <v>0.04</v>
      </c>
      <c r="N11746">
        <f t="shared" si="1446"/>
        <v>3.3960531989175591E-3</v>
      </c>
    </row>
    <row r="11747" spans="1:14" x14ac:dyDescent="0.3">
      <c r="A11747">
        <f t="shared" si="1439"/>
        <v>118</v>
      </c>
      <c r="E11747" s="105">
        <f t="shared" si="1440"/>
        <v>0</v>
      </c>
      <c r="I11747" s="105">
        <f t="shared" si="1441"/>
        <v>0</v>
      </c>
      <c r="J11747" s="105">
        <f t="shared" si="1443"/>
        <v>0</v>
      </c>
      <c r="K11747" s="105">
        <f t="shared" si="1444"/>
        <v>0</v>
      </c>
      <c r="L11747" s="105">
        <f t="shared" si="1445"/>
        <v>0</v>
      </c>
      <c r="M11747">
        <v>0.04</v>
      </c>
      <c r="N11747">
        <f t="shared" si="1446"/>
        <v>3.3960531989175591E-3</v>
      </c>
    </row>
    <row r="11748" spans="1:14" x14ac:dyDescent="0.3">
      <c r="A11748">
        <f t="shared" si="1439"/>
        <v>118</v>
      </c>
      <c r="E11748" s="105">
        <f t="shared" si="1440"/>
        <v>0</v>
      </c>
      <c r="I11748" s="105">
        <f t="shared" si="1441"/>
        <v>0</v>
      </c>
      <c r="J11748" s="105">
        <f t="shared" si="1443"/>
        <v>0</v>
      </c>
      <c r="K11748" s="105">
        <f t="shared" si="1444"/>
        <v>0</v>
      </c>
      <c r="L11748" s="105">
        <f t="shared" si="1445"/>
        <v>0</v>
      </c>
      <c r="M11748">
        <v>0.04</v>
      </c>
      <c r="N11748">
        <f t="shared" si="1446"/>
        <v>3.3960531989175591E-3</v>
      </c>
    </row>
    <row r="11749" spans="1:14" x14ac:dyDescent="0.3">
      <c r="A11749">
        <f t="shared" si="1439"/>
        <v>118</v>
      </c>
      <c r="E11749" s="105">
        <f t="shared" si="1440"/>
        <v>0</v>
      </c>
      <c r="I11749" s="105">
        <f t="shared" si="1441"/>
        <v>0</v>
      </c>
      <c r="J11749" s="105">
        <f t="shared" si="1443"/>
        <v>0</v>
      </c>
      <c r="K11749" s="105">
        <f t="shared" si="1444"/>
        <v>0</v>
      </c>
      <c r="L11749" s="105">
        <f t="shared" si="1445"/>
        <v>0</v>
      </c>
      <c r="M11749">
        <v>0.04</v>
      </c>
      <c r="N11749">
        <f t="shared" si="1446"/>
        <v>3.3960531989175591E-3</v>
      </c>
    </row>
    <row r="11750" spans="1:14" x14ac:dyDescent="0.3">
      <c r="A11750">
        <f t="shared" si="1439"/>
        <v>118</v>
      </c>
      <c r="E11750" s="105">
        <f t="shared" si="1440"/>
        <v>0</v>
      </c>
      <c r="I11750" s="105">
        <f t="shared" si="1441"/>
        <v>0</v>
      </c>
      <c r="J11750" s="105">
        <f t="shared" si="1443"/>
        <v>0</v>
      </c>
      <c r="K11750" s="105">
        <f t="shared" si="1444"/>
        <v>0</v>
      </c>
      <c r="L11750" s="105">
        <f t="shared" si="1445"/>
        <v>0</v>
      </c>
      <c r="M11750">
        <v>0.04</v>
      </c>
      <c r="N11750">
        <f t="shared" si="1446"/>
        <v>3.3960531989175591E-3</v>
      </c>
    </row>
    <row r="11751" spans="1:14" x14ac:dyDescent="0.3">
      <c r="A11751">
        <f t="shared" ref="A11751:A11814" si="1447">IF(COUNTIF(A11651:A11750,A11750)=100, A11750+1,A11750)</f>
        <v>118</v>
      </c>
      <c r="E11751" s="105">
        <f t="shared" ref="E11751:E11814" si="1448">MAX(0, E11651-K11651-L11651)</f>
        <v>0</v>
      </c>
      <c r="I11751" s="105">
        <f t="shared" ref="I11751:I11814" si="1449">IF(E11751&lt;I11651,J11751 + E11751, I11651)</f>
        <v>0</v>
      </c>
      <c r="J11751" s="105">
        <f t="shared" si="1443"/>
        <v>0</v>
      </c>
      <c r="K11751" s="105">
        <f t="shared" si="1444"/>
        <v>0</v>
      </c>
      <c r="L11751" s="105">
        <f t="shared" si="1445"/>
        <v>0</v>
      </c>
      <c r="M11751">
        <v>0.04</v>
      </c>
      <c r="N11751">
        <f t="shared" si="1446"/>
        <v>3.3960531989175591E-3</v>
      </c>
    </row>
    <row r="11752" spans="1:14" x14ac:dyDescent="0.3">
      <c r="A11752">
        <f t="shared" si="1447"/>
        <v>118</v>
      </c>
      <c r="E11752" s="105">
        <f t="shared" si="1448"/>
        <v>0</v>
      </c>
      <c r="I11752" s="105">
        <f t="shared" si="1449"/>
        <v>0</v>
      </c>
      <c r="J11752" s="105">
        <f t="shared" si="1443"/>
        <v>0</v>
      </c>
      <c r="K11752" s="105">
        <f t="shared" si="1444"/>
        <v>0</v>
      </c>
      <c r="L11752" s="105">
        <f t="shared" si="1445"/>
        <v>0</v>
      </c>
      <c r="M11752">
        <v>0.04</v>
      </c>
      <c r="N11752">
        <f t="shared" si="1446"/>
        <v>3.3960531989175591E-3</v>
      </c>
    </row>
    <row r="11753" spans="1:14" x14ac:dyDescent="0.3">
      <c r="A11753">
        <f t="shared" si="1447"/>
        <v>118</v>
      </c>
      <c r="E11753" s="105">
        <f t="shared" si="1448"/>
        <v>0</v>
      </c>
      <c r="I11753" s="105">
        <f t="shared" si="1449"/>
        <v>0</v>
      </c>
      <c r="J11753" s="105">
        <f t="shared" si="1443"/>
        <v>0</v>
      </c>
      <c r="K11753" s="105">
        <f t="shared" si="1444"/>
        <v>0</v>
      </c>
      <c r="L11753" s="105">
        <f t="shared" si="1445"/>
        <v>0</v>
      </c>
      <c r="M11753">
        <v>0.04</v>
      </c>
      <c r="N11753">
        <f t="shared" si="1446"/>
        <v>3.3960531989175591E-3</v>
      </c>
    </row>
    <row r="11754" spans="1:14" x14ac:dyDescent="0.3">
      <c r="A11754">
        <f t="shared" si="1447"/>
        <v>118</v>
      </c>
      <c r="E11754" s="105">
        <f t="shared" si="1448"/>
        <v>0</v>
      </c>
      <c r="I11754" s="105">
        <f t="shared" si="1449"/>
        <v>0</v>
      </c>
      <c r="J11754" s="105">
        <f t="shared" si="1443"/>
        <v>0</v>
      </c>
      <c r="K11754" s="105">
        <f t="shared" si="1444"/>
        <v>0</v>
      </c>
      <c r="L11754" s="105">
        <f t="shared" si="1445"/>
        <v>0</v>
      </c>
      <c r="M11754">
        <v>0.04</v>
      </c>
      <c r="N11754">
        <f t="shared" si="1446"/>
        <v>3.3960531989175591E-3</v>
      </c>
    </row>
    <row r="11755" spans="1:14" x14ac:dyDescent="0.3">
      <c r="A11755">
        <f t="shared" si="1447"/>
        <v>118</v>
      </c>
      <c r="E11755" s="105">
        <f t="shared" si="1448"/>
        <v>0</v>
      </c>
      <c r="I11755" s="105">
        <f t="shared" si="1449"/>
        <v>0</v>
      </c>
      <c r="J11755" s="105">
        <f t="shared" si="1443"/>
        <v>0</v>
      </c>
      <c r="K11755" s="105">
        <f t="shared" si="1444"/>
        <v>0</v>
      </c>
      <c r="L11755" s="105">
        <f t="shared" si="1445"/>
        <v>0</v>
      </c>
      <c r="M11755">
        <v>0.04</v>
      </c>
      <c r="N11755">
        <f t="shared" si="1446"/>
        <v>3.3960531989175591E-3</v>
      </c>
    </row>
    <row r="11756" spans="1:14" x14ac:dyDescent="0.3">
      <c r="A11756">
        <f t="shared" si="1447"/>
        <v>118</v>
      </c>
      <c r="E11756" s="105">
        <f t="shared" si="1448"/>
        <v>0</v>
      </c>
      <c r="I11756" s="105">
        <f t="shared" si="1449"/>
        <v>0</v>
      </c>
      <c r="J11756" s="105">
        <f t="shared" si="1443"/>
        <v>0</v>
      </c>
      <c r="K11756" s="105">
        <f t="shared" si="1444"/>
        <v>0</v>
      </c>
      <c r="L11756" s="105">
        <f t="shared" si="1445"/>
        <v>0</v>
      </c>
      <c r="M11756">
        <v>0.04</v>
      </c>
      <c r="N11756">
        <f t="shared" si="1446"/>
        <v>3.3960531989175591E-3</v>
      </c>
    </row>
    <row r="11757" spans="1:14" x14ac:dyDescent="0.3">
      <c r="A11757">
        <f t="shared" si="1447"/>
        <v>118</v>
      </c>
      <c r="E11757" s="105">
        <f t="shared" si="1448"/>
        <v>0</v>
      </c>
      <c r="I11757" s="105">
        <f t="shared" si="1449"/>
        <v>0</v>
      </c>
      <c r="J11757" s="105">
        <f t="shared" si="1443"/>
        <v>0</v>
      </c>
      <c r="K11757" s="105">
        <f t="shared" si="1444"/>
        <v>0</v>
      </c>
      <c r="L11757" s="105">
        <f t="shared" si="1445"/>
        <v>0</v>
      </c>
      <c r="M11757">
        <v>0.04</v>
      </c>
      <c r="N11757">
        <f t="shared" si="1446"/>
        <v>3.3960531989175591E-3</v>
      </c>
    </row>
    <row r="11758" spans="1:14" x14ac:dyDescent="0.3">
      <c r="A11758">
        <f t="shared" si="1447"/>
        <v>118</v>
      </c>
      <c r="E11758" s="105">
        <f t="shared" si="1448"/>
        <v>0</v>
      </c>
      <c r="I11758" s="105">
        <f t="shared" si="1449"/>
        <v>0</v>
      </c>
      <c r="J11758" s="105">
        <f t="shared" si="1443"/>
        <v>0</v>
      </c>
      <c r="K11758" s="105">
        <f t="shared" si="1444"/>
        <v>0</v>
      </c>
      <c r="L11758" s="105">
        <f t="shared" si="1445"/>
        <v>0</v>
      </c>
      <c r="M11758">
        <v>0.04</v>
      </c>
      <c r="N11758">
        <f t="shared" si="1446"/>
        <v>3.3960531989175591E-3</v>
      </c>
    </row>
    <row r="11759" spans="1:14" x14ac:dyDescent="0.3">
      <c r="A11759">
        <f t="shared" si="1447"/>
        <v>118</v>
      </c>
      <c r="E11759" s="105">
        <f t="shared" si="1448"/>
        <v>0</v>
      </c>
      <c r="I11759" s="105">
        <f t="shared" si="1449"/>
        <v>0</v>
      </c>
      <c r="J11759" s="105">
        <f t="shared" si="1443"/>
        <v>0</v>
      </c>
      <c r="K11759" s="105">
        <f t="shared" si="1444"/>
        <v>0</v>
      </c>
      <c r="L11759" s="105">
        <f t="shared" si="1445"/>
        <v>0</v>
      </c>
      <c r="M11759">
        <v>0.04</v>
      </c>
      <c r="N11759">
        <f t="shared" si="1446"/>
        <v>3.3960531989175591E-3</v>
      </c>
    </row>
    <row r="11760" spans="1:14" x14ac:dyDescent="0.3">
      <c r="A11760">
        <f t="shared" si="1447"/>
        <v>118</v>
      </c>
      <c r="E11760" s="105">
        <f t="shared" si="1448"/>
        <v>0</v>
      </c>
      <c r="I11760" s="105">
        <f t="shared" si="1449"/>
        <v>0</v>
      </c>
      <c r="J11760" s="105">
        <f t="shared" si="1443"/>
        <v>0</v>
      </c>
      <c r="K11760" s="105">
        <f t="shared" si="1444"/>
        <v>0</v>
      </c>
      <c r="L11760" s="105">
        <f t="shared" si="1445"/>
        <v>0</v>
      </c>
      <c r="M11760">
        <v>0.04</v>
      </c>
      <c r="N11760">
        <f t="shared" si="1446"/>
        <v>3.3960531989175591E-3</v>
      </c>
    </row>
    <row r="11761" spans="1:14" x14ac:dyDescent="0.3">
      <c r="A11761">
        <f t="shared" si="1447"/>
        <v>118</v>
      </c>
      <c r="E11761" s="105">
        <f t="shared" si="1448"/>
        <v>0</v>
      </c>
      <c r="I11761" s="105">
        <f t="shared" si="1449"/>
        <v>0</v>
      </c>
      <c r="J11761" s="105">
        <f t="shared" si="1443"/>
        <v>0</v>
      </c>
      <c r="K11761" s="105">
        <f t="shared" si="1444"/>
        <v>0</v>
      </c>
      <c r="L11761" s="105">
        <f t="shared" si="1445"/>
        <v>0</v>
      </c>
      <c r="M11761">
        <v>0.04</v>
      </c>
      <c r="N11761">
        <f t="shared" si="1446"/>
        <v>3.3960531989175591E-3</v>
      </c>
    </row>
    <row r="11762" spans="1:14" x14ac:dyDescent="0.3">
      <c r="A11762">
        <f t="shared" si="1447"/>
        <v>118</v>
      </c>
      <c r="E11762" s="105">
        <f t="shared" si="1448"/>
        <v>0</v>
      </c>
      <c r="I11762" s="105">
        <f t="shared" si="1449"/>
        <v>0</v>
      </c>
      <c r="J11762" s="105">
        <f t="shared" si="1443"/>
        <v>0</v>
      </c>
      <c r="K11762" s="105">
        <f t="shared" si="1444"/>
        <v>0</v>
      </c>
      <c r="L11762" s="105">
        <f t="shared" si="1445"/>
        <v>0</v>
      </c>
      <c r="M11762">
        <v>0.04</v>
      </c>
      <c r="N11762">
        <f t="shared" si="1446"/>
        <v>3.3960531989175591E-3</v>
      </c>
    </row>
    <row r="11763" spans="1:14" x14ac:dyDescent="0.3">
      <c r="A11763">
        <f t="shared" si="1447"/>
        <v>118</v>
      </c>
      <c r="E11763" s="105">
        <f t="shared" si="1448"/>
        <v>0</v>
      </c>
      <c r="I11763" s="105">
        <f t="shared" si="1449"/>
        <v>0</v>
      </c>
      <c r="J11763" s="105">
        <f t="shared" si="1443"/>
        <v>0</v>
      </c>
      <c r="K11763" s="105">
        <f t="shared" si="1444"/>
        <v>0</v>
      </c>
      <c r="L11763" s="105">
        <f t="shared" si="1445"/>
        <v>0</v>
      </c>
      <c r="M11763">
        <v>0.04</v>
      </c>
      <c r="N11763">
        <f t="shared" si="1446"/>
        <v>3.3960531989175591E-3</v>
      </c>
    </row>
    <row r="11764" spans="1:14" x14ac:dyDescent="0.3">
      <c r="A11764">
        <f t="shared" si="1447"/>
        <v>118</v>
      </c>
      <c r="E11764" s="105">
        <f t="shared" si="1448"/>
        <v>0</v>
      </c>
      <c r="I11764" s="105">
        <f t="shared" si="1449"/>
        <v>0</v>
      </c>
      <c r="J11764" s="105">
        <f t="shared" si="1443"/>
        <v>0</v>
      </c>
      <c r="K11764" s="105">
        <f t="shared" si="1444"/>
        <v>0</v>
      </c>
      <c r="L11764" s="105">
        <f t="shared" si="1445"/>
        <v>0</v>
      </c>
      <c r="M11764">
        <v>0.04</v>
      </c>
      <c r="N11764">
        <f t="shared" si="1446"/>
        <v>3.3960531989175591E-3</v>
      </c>
    </row>
    <row r="11765" spans="1:14" x14ac:dyDescent="0.3">
      <c r="A11765">
        <f t="shared" si="1447"/>
        <v>118</v>
      </c>
      <c r="E11765" s="105">
        <f t="shared" si="1448"/>
        <v>0</v>
      </c>
      <c r="I11765" s="105">
        <f t="shared" si="1449"/>
        <v>0</v>
      </c>
      <c r="J11765" s="105">
        <f t="shared" si="1443"/>
        <v>0</v>
      </c>
      <c r="K11765" s="105">
        <f t="shared" si="1444"/>
        <v>0</v>
      </c>
      <c r="L11765" s="105">
        <f t="shared" si="1445"/>
        <v>0</v>
      </c>
      <c r="M11765">
        <v>0.04</v>
      </c>
      <c r="N11765">
        <f t="shared" si="1446"/>
        <v>3.3960531989175591E-3</v>
      </c>
    </row>
    <row r="11766" spans="1:14" x14ac:dyDescent="0.3">
      <c r="A11766">
        <f t="shared" si="1447"/>
        <v>118</v>
      </c>
      <c r="E11766" s="105">
        <f t="shared" si="1448"/>
        <v>0</v>
      </c>
      <c r="I11766" s="105">
        <f t="shared" si="1449"/>
        <v>0</v>
      </c>
      <c r="J11766" s="105">
        <f t="shared" si="1443"/>
        <v>0</v>
      </c>
      <c r="K11766" s="105">
        <f t="shared" si="1444"/>
        <v>0</v>
      </c>
      <c r="L11766" s="105">
        <f t="shared" si="1445"/>
        <v>0</v>
      </c>
      <c r="M11766">
        <v>0.04</v>
      </c>
      <c r="N11766">
        <f t="shared" si="1446"/>
        <v>3.3960531989175591E-3</v>
      </c>
    </row>
    <row r="11767" spans="1:14" x14ac:dyDescent="0.3">
      <c r="A11767">
        <f t="shared" si="1447"/>
        <v>118</v>
      </c>
      <c r="E11767" s="105">
        <f t="shared" si="1448"/>
        <v>0</v>
      </c>
      <c r="I11767" s="105">
        <f t="shared" si="1449"/>
        <v>0</v>
      </c>
      <c r="J11767" s="105">
        <f t="shared" si="1443"/>
        <v>0</v>
      </c>
      <c r="K11767" s="105">
        <f t="shared" si="1444"/>
        <v>0</v>
      </c>
      <c r="L11767" s="105">
        <f t="shared" si="1445"/>
        <v>0</v>
      </c>
      <c r="M11767">
        <v>0.04</v>
      </c>
      <c r="N11767">
        <f t="shared" si="1446"/>
        <v>3.3960531989175591E-3</v>
      </c>
    </row>
    <row r="11768" spans="1:14" x14ac:dyDescent="0.3">
      <c r="A11768">
        <f t="shared" si="1447"/>
        <v>118</v>
      </c>
      <c r="E11768" s="105">
        <f t="shared" si="1448"/>
        <v>0</v>
      </c>
      <c r="I11768" s="105">
        <f t="shared" si="1449"/>
        <v>0</v>
      </c>
      <c r="J11768" s="105">
        <f t="shared" si="1443"/>
        <v>0</v>
      </c>
      <c r="K11768" s="105">
        <f t="shared" si="1444"/>
        <v>0</v>
      </c>
      <c r="L11768" s="105">
        <f t="shared" si="1445"/>
        <v>0</v>
      </c>
      <c r="M11768">
        <v>0.04</v>
      </c>
      <c r="N11768">
        <f t="shared" si="1446"/>
        <v>3.3960531989175591E-3</v>
      </c>
    </row>
    <row r="11769" spans="1:14" x14ac:dyDescent="0.3">
      <c r="A11769">
        <f t="shared" si="1447"/>
        <v>118</v>
      </c>
      <c r="E11769" s="105">
        <f t="shared" si="1448"/>
        <v>0</v>
      </c>
      <c r="I11769" s="105">
        <f t="shared" si="1449"/>
        <v>0</v>
      </c>
      <c r="J11769" s="105">
        <f t="shared" si="1443"/>
        <v>0</v>
      </c>
      <c r="K11769" s="105">
        <f t="shared" si="1444"/>
        <v>0</v>
      </c>
      <c r="L11769" s="105">
        <f t="shared" si="1445"/>
        <v>0</v>
      </c>
      <c r="M11769">
        <v>0.04</v>
      </c>
      <c r="N11769">
        <f t="shared" si="1446"/>
        <v>3.3960531989175591E-3</v>
      </c>
    </row>
    <row r="11770" spans="1:14" x14ac:dyDescent="0.3">
      <c r="A11770">
        <f t="shared" si="1447"/>
        <v>118</v>
      </c>
      <c r="E11770" s="105">
        <f t="shared" si="1448"/>
        <v>0</v>
      </c>
      <c r="I11770" s="105">
        <f t="shared" si="1449"/>
        <v>0</v>
      </c>
      <c r="J11770" s="105">
        <f t="shared" si="1443"/>
        <v>0</v>
      </c>
      <c r="K11770" s="105">
        <f t="shared" si="1444"/>
        <v>0</v>
      </c>
      <c r="L11770" s="105">
        <f t="shared" si="1445"/>
        <v>0</v>
      </c>
      <c r="M11770">
        <v>0.04</v>
      </c>
      <c r="N11770">
        <f t="shared" si="1446"/>
        <v>3.3960531989175591E-3</v>
      </c>
    </row>
    <row r="11771" spans="1:14" x14ac:dyDescent="0.3">
      <c r="A11771">
        <f t="shared" si="1447"/>
        <v>118</v>
      </c>
      <c r="E11771" s="105">
        <f t="shared" si="1448"/>
        <v>0</v>
      </c>
      <c r="I11771" s="105">
        <f t="shared" si="1449"/>
        <v>0</v>
      </c>
      <c r="J11771" s="105">
        <f t="shared" si="1443"/>
        <v>0</v>
      </c>
      <c r="K11771" s="105">
        <f t="shared" si="1444"/>
        <v>0</v>
      </c>
      <c r="L11771" s="105">
        <f t="shared" si="1445"/>
        <v>0</v>
      </c>
      <c r="M11771">
        <v>0.04</v>
      </c>
      <c r="N11771">
        <f t="shared" si="1446"/>
        <v>3.3960531989175591E-3</v>
      </c>
    </row>
    <row r="11772" spans="1:14" x14ac:dyDescent="0.3">
      <c r="A11772">
        <f t="shared" si="1447"/>
        <v>118</v>
      </c>
      <c r="E11772" s="105">
        <f t="shared" si="1448"/>
        <v>0</v>
      </c>
      <c r="I11772" s="105">
        <f t="shared" si="1449"/>
        <v>0</v>
      </c>
      <c r="J11772" s="105">
        <f t="shared" si="1443"/>
        <v>0</v>
      </c>
      <c r="K11772" s="105">
        <f t="shared" si="1444"/>
        <v>0</v>
      </c>
      <c r="L11772" s="105">
        <f t="shared" si="1445"/>
        <v>0</v>
      </c>
      <c r="M11772">
        <v>0.04</v>
      </c>
      <c r="N11772">
        <f t="shared" si="1446"/>
        <v>3.3960531989175591E-3</v>
      </c>
    </row>
    <row r="11773" spans="1:14" x14ac:dyDescent="0.3">
      <c r="A11773">
        <f t="shared" si="1447"/>
        <v>118</v>
      </c>
      <c r="E11773" s="105">
        <f t="shared" si="1448"/>
        <v>0</v>
      </c>
      <c r="I11773" s="105">
        <f t="shared" si="1449"/>
        <v>0</v>
      </c>
      <c r="J11773" s="105">
        <f t="shared" si="1443"/>
        <v>0</v>
      </c>
      <c r="K11773" s="105">
        <f t="shared" si="1444"/>
        <v>0</v>
      </c>
      <c r="L11773" s="105">
        <f t="shared" si="1445"/>
        <v>0</v>
      </c>
      <c r="M11773">
        <v>0.04</v>
      </c>
      <c r="N11773">
        <f t="shared" si="1446"/>
        <v>3.3960531989175591E-3</v>
      </c>
    </row>
    <row r="11774" spans="1:14" x14ac:dyDescent="0.3">
      <c r="A11774">
        <f t="shared" si="1447"/>
        <v>118</v>
      </c>
      <c r="E11774" s="105">
        <f t="shared" si="1448"/>
        <v>0</v>
      </c>
      <c r="I11774" s="105">
        <f t="shared" si="1449"/>
        <v>0</v>
      </c>
      <c r="J11774" s="105">
        <f t="shared" si="1443"/>
        <v>0</v>
      </c>
      <c r="K11774" s="105">
        <f t="shared" si="1444"/>
        <v>0</v>
      </c>
      <c r="L11774" s="105">
        <f t="shared" si="1445"/>
        <v>0</v>
      </c>
      <c r="M11774">
        <v>0.04</v>
      </c>
      <c r="N11774">
        <f t="shared" si="1446"/>
        <v>3.3960531989175591E-3</v>
      </c>
    </row>
    <row r="11775" spans="1:14" x14ac:dyDescent="0.3">
      <c r="A11775">
        <f t="shared" si="1447"/>
        <v>118</v>
      </c>
      <c r="E11775" s="105">
        <f t="shared" si="1448"/>
        <v>0</v>
      </c>
      <c r="I11775" s="105">
        <f t="shared" si="1449"/>
        <v>0</v>
      </c>
      <c r="J11775" s="105">
        <f t="shared" si="1443"/>
        <v>0</v>
      </c>
      <c r="K11775" s="105">
        <f t="shared" si="1444"/>
        <v>0</v>
      </c>
      <c r="L11775" s="105">
        <f t="shared" si="1445"/>
        <v>0</v>
      </c>
      <c r="M11775">
        <v>0.04</v>
      </c>
      <c r="N11775">
        <f t="shared" si="1446"/>
        <v>3.3960531989175591E-3</v>
      </c>
    </row>
    <row r="11776" spans="1:14" x14ac:dyDescent="0.3">
      <c r="A11776">
        <f t="shared" si="1447"/>
        <v>118</v>
      </c>
      <c r="E11776" s="105">
        <f t="shared" si="1448"/>
        <v>0</v>
      </c>
      <c r="I11776" s="105">
        <f t="shared" si="1449"/>
        <v>0</v>
      </c>
      <c r="J11776" s="105">
        <f t="shared" si="1443"/>
        <v>0</v>
      </c>
      <c r="K11776" s="105">
        <f t="shared" si="1444"/>
        <v>0</v>
      </c>
      <c r="L11776" s="105">
        <f t="shared" si="1445"/>
        <v>0</v>
      </c>
      <c r="M11776">
        <v>0.04</v>
      </c>
      <c r="N11776">
        <f t="shared" si="1446"/>
        <v>3.3960531989175591E-3</v>
      </c>
    </row>
    <row r="11777" spans="1:14" x14ac:dyDescent="0.3">
      <c r="A11777">
        <f t="shared" si="1447"/>
        <v>118</v>
      </c>
      <c r="E11777" s="105">
        <f t="shared" si="1448"/>
        <v>0</v>
      </c>
      <c r="I11777" s="105">
        <f t="shared" si="1449"/>
        <v>0</v>
      </c>
      <c r="J11777" s="105">
        <f t="shared" si="1443"/>
        <v>0</v>
      </c>
      <c r="K11777" s="105">
        <f t="shared" si="1444"/>
        <v>0</v>
      </c>
      <c r="L11777" s="105">
        <f t="shared" si="1445"/>
        <v>0</v>
      </c>
      <c r="M11777">
        <v>0.04</v>
      </c>
      <c r="N11777">
        <f t="shared" si="1446"/>
        <v>3.3960531989175591E-3</v>
      </c>
    </row>
    <row r="11778" spans="1:14" x14ac:dyDescent="0.3">
      <c r="A11778">
        <f t="shared" si="1447"/>
        <v>118</v>
      </c>
      <c r="E11778" s="105">
        <f t="shared" si="1448"/>
        <v>0</v>
      </c>
      <c r="I11778" s="105">
        <f t="shared" si="1449"/>
        <v>0</v>
      </c>
      <c r="J11778" s="105">
        <f t="shared" si="1443"/>
        <v>0</v>
      </c>
      <c r="K11778" s="105">
        <f t="shared" si="1444"/>
        <v>0</v>
      </c>
      <c r="L11778" s="105">
        <f t="shared" si="1445"/>
        <v>0</v>
      </c>
      <c r="M11778">
        <v>0.04</v>
      </c>
      <c r="N11778">
        <f t="shared" si="1446"/>
        <v>3.3960531989175591E-3</v>
      </c>
    </row>
    <row r="11779" spans="1:14" x14ac:dyDescent="0.3">
      <c r="A11779">
        <f t="shared" si="1447"/>
        <v>118</v>
      </c>
      <c r="E11779" s="105">
        <f t="shared" si="1448"/>
        <v>0</v>
      </c>
      <c r="I11779" s="105">
        <f t="shared" si="1449"/>
        <v>0</v>
      </c>
      <c r="J11779" s="105">
        <f t="shared" ref="J11779:J11842" si="1450">E11779*($H$2/12)</f>
        <v>0</v>
      </c>
      <c r="K11779" s="105">
        <f t="shared" ref="K11779:K11842" si="1451">I11779-J11779</f>
        <v>0</v>
      </c>
      <c r="L11779" s="105">
        <f t="shared" ref="L11779:L11842" si="1452">N11779*(E11779-K11779)</f>
        <v>0</v>
      </c>
      <c r="M11779">
        <v>0.04</v>
      </c>
      <c r="N11779">
        <f t="shared" ref="N11779:N11842" si="1453">1-(POWER(1-M11779,(1/12)))</f>
        <v>3.3960531989175591E-3</v>
      </c>
    </row>
    <row r="11780" spans="1:14" x14ac:dyDescent="0.3">
      <c r="A11780">
        <f t="shared" si="1447"/>
        <v>118</v>
      </c>
      <c r="E11780" s="105">
        <f t="shared" si="1448"/>
        <v>0</v>
      </c>
      <c r="I11780" s="105">
        <f t="shared" si="1449"/>
        <v>0</v>
      </c>
      <c r="J11780" s="105">
        <f t="shared" si="1450"/>
        <v>0</v>
      </c>
      <c r="K11780" s="105">
        <f t="shared" si="1451"/>
        <v>0</v>
      </c>
      <c r="L11780" s="105">
        <f t="shared" si="1452"/>
        <v>0</v>
      </c>
      <c r="M11780">
        <v>0.04</v>
      </c>
      <c r="N11780">
        <f t="shared" si="1453"/>
        <v>3.3960531989175591E-3</v>
      </c>
    </row>
    <row r="11781" spans="1:14" x14ac:dyDescent="0.3">
      <c r="A11781">
        <f t="shared" si="1447"/>
        <v>118</v>
      </c>
      <c r="E11781" s="105">
        <f t="shared" si="1448"/>
        <v>0</v>
      </c>
      <c r="I11781" s="105">
        <f t="shared" si="1449"/>
        <v>0</v>
      </c>
      <c r="J11781" s="105">
        <f t="shared" si="1450"/>
        <v>0</v>
      </c>
      <c r="K11781" s="105">
        <f t="shared" si="1451"/>
        <v>0</v>
      </c>
      <c r="L11781" s="105">
        <f t="shared" si="1452"/>
        <v>0</v>
      </c>
      <c r="M11781">
        <v>0.04</v>
      </c>
      <c r="N11781">
        <f t="shared" si="1453"/>
        <v>3.3960531989175591E-3</v>
      </c>
    </row>
    <row r="11782" spans="1:14" x14ac:dyDescent="0.3">
      <c r="A11782">
        <f t="shared" si="1447"/>
        <v>118</v>
      </c>
      <c r="E11782" s="105">
        <f t="shared" si="1448"/>
        <v>0</v>
      </c>
      <c r="I11782" s="105">
        <f t="shared" si="1449"/>
        <v>0</v>
      </c>
      <c r="J11782" s="105">
        <f t="shared" si="1450"/>
        <v>0</v>
      </c>
      <c r="K11782" s="105">
        <f t="shared" si="1451"/>
        <v>0</v>
      </c>
      <c r="L11782" s="105">
        <f t="shared" si="1452"/>
        <v>0</v>
      </c>
      <c r="M11782">
        <v>0.04</v>
      </c>
      <c r="N11782">
        <f t="shared" si="1453"/>
        <v>3.3960531989175591E-3</v>
      </c>
    </row>
    <row r="11783" spans="1:14" x14ac:dyDescent="0.3">
      <c r="A11783">
        <f t="shared" si="1447"/>
        <v>118</v>
      </c>
      <c r="E11783" s="105">
        <f t="shared" si="1448"/>
        <v>0</v>
      </c>
      <c r="I11783" s="105">
        <f t="shared" si="1449"/>
        <v>0</v>
      </c>
      <c r="J11783" s="105">
        <f t="shared" si="1450"/>
        <v>0</v>
      </c>
      <c r="K11783" s="105">
        <f t="shared" si="1451"/>
        <v>0</v>
      </c>
      <c r="L11783" s="105">
        <f t="shared" si="1452"/>
        <v>0</v>
      </c>
      <c r="M11783">
        <v>0.04</v>
      </c>
      <c r="N11783">
        <f t="shared" si="1453"/>
        <v>3.3960531989175591E-3</v>
      </c>
    </row>
    <row r="11784" spans="1:14" x14ac:dyDescent="0.3">
      <c r="A11784">
        <f t="shared" si="1447"/>
        <v>118</v>
      </c>
      <c r="E11784" s="105">
        <f t="shared" si="1448"/>
        <v>0</v>
      </c>
      <c r="I11784" s="105">
        <f t="shared" si="1449"/>
        <v>0</v>
      </c>
      <c r="J11784" s="105">
        <f t="shared" si="1450"/>
        <v>0</v>
      </c>
      <c r="K11784" s="105">
        <f t="shared" si="1451"/>
        <v>0</v>
      </c>
      <c r="L11784" s="105">
        <f t="shared" si="1452"/>
        <v>0</v>
      </c>
      <c r="M11784">
        <v>0.04</v>
      </c>
      <c r="N11784">
        <f t="shared" si="1453"/>
        <v>3.3960531989175591E-3</v>
      </c>
    </row>
    <row r="11785" spans="1:14" x14ac:dyDescent="0.3">
      <c r="A11785">
        <f t="shared" si="1447"/>
        <v>118</v>
      </c>
      <c r="E11785" s="105">
        <f t="shared" si="1448"/>
        <v>0</v>
      </c>
      <c r="I11785" s="105">
        <f t="shared" si="1449"/>
        <v>0</v>
      </c>
      <c r="J11785" s="105">
        <f t="shared" si="1450"/>
        <v>0</v>
      </c>
      <c r="K11785" s="105">
        <f t="shared" si="1451"/>
        <v>0</v>
      </c>
      <c r="L11785" s="105">
        <f t="shared" si="1452"/>
        <v>0</v>
      </c>
      <c r="M11785">
        <v>0.04</v>
      </c>
      <c r="N11785">
        <f t="shared" si="1453"/>
        <v>3.3960531989175591E-3</v>
      </c>
    </row>
    <row r="11786" spans="1:14" x14ac:dyDescent="0.3">
      <c r="A11786">
        <f t="shared" si="1447"/>
        <v>118</v>
      </c>
      <c r="E11786" s="105">
        <f t="shared" si="1448"/>
        <v>0</v>
      </c>
      <c r="I11786" s="105">
        <f t="shared" si="1449"/>
        <v>0</v>
      </c>
      <c r="J11786" s="105">
        <f t="shared" si="1450"/>
        <v>0</v>
      </c>
      <c r="K11786" s="105">
        <f t="shared" si="1451"/>
        <v>0</v>
      </c>
      <c r="L11786" s="105">
        <f t="shared" si="1452"/>
        <v>0</v>
      </c>
      <c r="M11786">
        <v>0.04</v>
      </c>
      <c r="N11786">
        <f t="shared" si="1453"/>
        <v>3.3960531989175591E-3</v>
      </c>
    </row>
    <row r="11787" spans="1:14" x14ac:dyDescent="0.3">
      <c r="A11787">
        <f t="shared" si="1447"/>
        <v>118</v>
      </c>
      <c r="E11787" s="105">
        <f t="shared" si="1448"/>
        <v>0</v>
      </c>
      <c r="I11787" s="105">
        <f t="shared" si="1449"/>
        <v>0</v>
      </c>
      <c r="J11787" s="105">
        <f t="shared" si="1450"/>
        <v>0</v>
      </c>
      <c r="K11787" s="105">
        <f t="shared" si="1451"/>
        <v>0</v>
      </c>
      <c r="L11787" s="105">
        <f t="shared" si="1452"/>
        <v>0</v>
      </c>
      <c r="M11787">
        <v>0.04</v>
      </c>
      <c r="N11787">
        <f t="shared" si="1453"/>
        <v>3.3960531989175591E-3</v>
      </c>
    </row>
    <row r="11788" spans="1:14" x14ac:dyDescent="0.3">
      <c r="A11788">
        <f t="shared" si="1447"/>
        <v>118</v>
      </c>
      <c r="E11788" s="105">
        <f t="shared" si="1448"/>
        <v>0</v>
      </c>
      <c r="I11788" s="105">
        <f t="shared" si="1449"/>
        <v>0</v>
      </c>
      <c r="J11788" s="105">
        <f t="shared" si="1450"/>
        <v>0</v>
      </c>
      <c r="K11788" s="105">
        <f t="shared" si="1451"/>
        <v>0</v>
      </c>
      <c r="L11788" s="105">
        <f t="shared" si="1452"/>
        <v>0</v>
      </c>
      <c r="M11788">
        <v>0.04</v>
      </c>
      <c r="N11788">
        <f t="shared" si="1453"/>
        <v>3.3960531989175591E-3</v>
      </c>
    </row>
    <row r="11789" spans="1:14" x14ac:dyDescent="0.3">
      <c r="A11789">
        <f t="shared" si="1447"/>
        <v>118</v>
      </c>
      <c r="E11789" s="105">
        <f t="shared" si="1448"/>
        <v>0</v>
      </c>
      <c r="I11789" s="105">
        <f t="shared" si="1449"/>
        <v>0</v>
      </c>
      <c r="J11789" s="105">
        <f t="shared" si="1450"/>
        <v>0</v>
      </c>
      <c r="K11789" s="105">
        <f t="shared" si="1451"/>
        <v>0</v>
      </c>
      <c r="L11789" s="105">
        <f t="shared" si="1452"/>
        <v>0</v>
      </c>
      <c r="M11789">
        <v>0.04</v>
      </c>
      <c r="N11789">
        <f t="shared" si="1453"/>
        <v>3.3960531989175591E-3</v>
      </c>
    </row>
    <row r="11790" spans="1:14" x14ac:dyDescent="0.3">
      <c r="A11790">
        <f t="shared" si="1447"/>
        <v>118</v>
      </c>
      <c r="E11790" s="105">
        <f t="shared" si="1448"/>
        <v>0</v>
      </c>
      <c r="I11790" s="105">
        <f t="shared" si="1449"/>
        <v>0</v>
      </c>
      <c r="J11790" s="105">
        <f t="shared" si="1450"/>
        <v>0</v>
      </c>
      <c r="K11790" s="105">
        <f t="shared" si="1451"/>
        <v>0</v>
      </c>
      <c r="L11790" s="105">
        <f t="shared" si="1452"/>
        <v>0</v>
      </c>
      <c r="M11790">
        <v>0.04</v>
      </c>
      <c r="N11790">
        <f t="shared" si="1453"/>
        <v>3.3960531989175591E-3</v>
      </c>
    </row>
    <row r="11791" spans="1:14" x14ac:dyDescent="0.3">
      <c r="A11791">
        <f t="shared" si="1447"/>
        <v>118</v>
      </c>
      <c r="E11791" s="105">
        <f t="shared" si="1448"/>
        <v>0</v>
      </c>
      <c r="I11791" s="105">
        <f t="shared" si="1449"/>
        <v>0</v>
      </c>
      <c r="J11791" s="105">
        <f t="shared" si="1450"/>
        <v>0</v>
      </c>
      <c r="K11791" s="105">
        <f t="shared" si="1451"/>
        <v>0</v>
      </c>
      <c r="L11791" s="105">
        <f t="shared" si="1452"/>
        <v>0</v>
      </c>
      <c r="M11791">
        <v>0.04</v>
      </c>
      <c r="N11791">
        <f t="shared" si="1453"/>
        <v>3.3960531989175591E-3</v>
      </c>
    </row>
    <row r="11792" spans="1:14" x14ac:dyDescent="0.3">
      <c r="A11792">
        <f t="shared" si="1447"/>
        <v>118</v>
      </c>
      <c r="E11792" s="105">
        <f t="shared" si="1448"/>
        <v>0</v>
      </c>
      <c r="I11792" s="105">
        <f t="shared" si="1449"/>
        <v>0</v>
      </c>
      <c r="J11792" s="105">
        <f t="shared" si="1450"/>
        <v>0</v>
      </c>
      <c r="K11792" s="105">
        <f t="shared" si="1451"/>
        <v>0</v>
      </c>
      <c r="L11792" s="105">
        <f t="shared" si="1452"/>
        <v>0</v>
      </c>
      <c r="M11792">
        <v>0.04</v>
      </c>
      <c r="N11792">
        <f t="shared" si="1453"/>
        <v>3.3960531989175591E-3</v>
      </c>
    </row>
    <row r="11793" spans="1:15" x14ac:dyDescent="0.3">
      <c r="A11793">
        <f t="shared" si="1447"/>
        <v>118</v>
      </c>
      <c r="E11793" s="105">
        <f t="shared" si="1448"/>
        <v>0</v>
      </c>
      <c r="I11793" s="105">
        <f t="shared" si="1449"/>
        <v>0</v>
      </c>
      <c r="J11793" s="105">
        <f t="shared" si="1450"/>
        <v>0</v>
      </c>
      <c r="K11793" s="105">
        <f t="shared" si="1451"/>
        <v>0</v>
      </c>
      <c r="L11793" s="105">
        <f t="shared" si="1452"/>
        <v>0</v>
      </c>
      <c r="M11793">
        <v>0.04</v>
      </c>
      <c r="N11793">
        <f t="shared" si="1453"/>
        <v>3.3960531989175591E-3</v>
      </c>
    </row>
    <row r="11794" spans="1:15" x14ac:dyDescent="0.3">
      <c r="A11794">
        <f t="shared" si="1447"/>
        <v>118</v>
      </c>
      <c r="E11794" s="105">
        <f t="shared" si="1448"/>
        <v>0</v>
      </c>
      <c r="I11794" s="105">
        <f t="shared" si="1449"/>
        <v>0</v>
      </c>
      <c r="J11794" s="105">
        <f t="shared" si="1450"/>
        <v>0</v>
      </c>
      <c r="K11794" s="105">
        <f t="shared" si="1451"/>
        <v>0</v>
      </c>
      <c r="L11794" s="105">
        <f t="shared" si="1452"/>
        <v>0</v>
      </c>
      <c r="M11794">
        <v>0.04</v>
      </c>
      <c r="N11794">
        <f t="shared" si="1453"/>
        <v>3.3960531989175591E-3</v>
      </c>
    </row>
    <row r="11795" spans="1:15" x14ac:dyDescent="0.3">
      <c r="A11795">
        <f t="shared" si="1447"/>
        <v>118</v>
      </c>
      <c r="E11795" s="105">
        <f t="shared" si="1448"/>
        <v>0</v>
      </c>
      <c r="I11795" s="105">
        <f t="shared" si="1449"/>
        <v>0</v>
      </c>
      <c r="J11795" s="105">
        <f t="shared" si="1450"/>
        <v>0</v>
      </c>
      <c r="K11795" s="105">
        <f t="shared" si="1451"/>
        <v>0</v>
      </c>
      <c r="L11795" s="105">
        <f t="shared" si="1452"/>
        <v>0</v>
      </c>
      <c r="M11795">
        <v>0.04</v>
      </c>
      <c r="N11795">
        <f t="shared" si="1453"/>
        <v>3.3960531989175591E-3</v>
      </c>
    </row>
    <row r="11796" spans="1:15" x14ac:dyDescent="0.3">
      <c r="A11796">
        <f t="shared" si="1447"/>
        <v>118</v>
      </c>
      <c r="E11796" s="105">
        <f t="shared" si="1448"/>
        <v>0</v>
      </c>
      <c r="I11796" s="105">
        <f t="shared" si="1449"/>
        <v>0</v>
      </c>
      <c r="J11796" s="105">
        <f t="shared" si="1450"/>
        <v>0</v>
      </c>
      <c r="K11796" s="105">
        <f t="shared" si="1451"/>
        <v>0</v>
      </c>
      <c r="L11796" s="105">
        <f t="shared" si="1452"/>
        <v>0</v>
      </c>
      <c r="M11796">
        <v>0.04</v>
      </c>
      <c r="N11796">
        <f t="shared" si="1453"/>
        <v>3.3960531989175591E-3</v>
      </c>
    </row>
    <row r="11797" spans="1:15" x14ac:dyDescent="0.3">
      <c r="A11797">
        <f t="shared" si="1447"/>
        <v>118</v>
      </c>
      <c r="E11797" s="105">
        <f t="shared" si="1448"/>
        <v>0</v>
      </c>
      <c r="I11797" s="105">
        <f t="shared" si="1449"/>
        <v>0</v>
      </c>
      <c r="J11797" s="105">
        <f t="shared" si="1450"/>
        <v>0</v>
      </c>
      <c r="K11797" s="105">
        <f t="shared" si="1451"/>
        <v>0</v>
      </c>
      <c r="L11797" s="105">
        <f t="shared" si="1452"/>
        <v>0</v>
      </c>
      <c r="M11797">
        <v>0.04</v>
      </c>
      <c r="N11797">
        <f t="shared" si="1453"/>
        <v>3.3960531989175591E-3</v>
      </c>
    </row>
    <row r="11798" spans="1:15" x14ac:dyDescent="0.3">
      <c r="A11798">
        <f t="shared" si="1447"/>
        <v>118</v>
      </c>
      <c r="E11798" s="105">
        <f t="shared" si="1448"/>
        <v>0</v>
      </c>
      <c r="I11798" s="105">
        <f t="shared" si="1449"/>
        <v>0</v>
      </c>
      <c r="J11798" s="105">
        <f t="shared" si="1450"/>
        <v>0</v>
      </c>
      <c r="K11798" s="105">
        <f t="shared" si="1451"/>
        <v>0</v>
      </c>
      <c r="L11798" s="105">
        <f t="shared" si="1452"/>
        <v>0</v>
      </c>
      <c r="M11798">
        <v>0.04</v>
      </c>
      <c r="N11798">
        <f t="shared" si="1453"/>
        <v>3.3960531989175591E-3</v>
      </c>
    </row>
    <row r="11799" spans="1:15" x14ac:dyDescent="0.3">
      <c r="A11799">
        <f t="shared" si="1447"/>
        <v>118</v>
      </c>
      <c r="E11799" s="105">
        <f t="shared" si="1448"/>
        <v>0</v>
      </c>
      <c r="I11799" s="105">
        <f t="shared" si="1449"/>
        <v>0</v>
      </c>
      <c r="J11799" s="105">
        <f t="shared" si="1450"/>
        <v>0</v>
      </c>
      <c r="K11799" s="105">
        <f t="shared" si="1451"/>
        <v>0</v>
      </c>
      <c r="L11799" s="105">
        <f t="shared" si="1452"/>
        <v>0</v>
      </c>
      <c r="M11799">
        <v>0.04</v>
      </c>
      <c r="N11799">
        <f t="shared" si="1453"/>
        <v>3.3960531989175591E-3</v>
      </c>
    </row>
    <row r="11800" spans="1:15" x14ac:dyDescent="0.3">
      <c r="A11800">
        <f t="shared" si="1447"/>
        <v>118</v>
      </c>
      <c r="E11800" s="105">
        <f t="shared" si="1448"/>
        <v>0</v>
      </c>
      <c r="I11800" s="105">
        <f t="shared" si="1449"/>
        <v>0</v>
      </c>
      <c r="J11800" s="105">
        <f t="shared" si="1450"/>
        <v>0</v>
      </c>
      <c r="K11800" s="105">
        <f t="shared" si="1451"/>
        <v>0</v>
      </c>
      <c r="L11800" s="105">
        <f t="shared" si="1452"/>
        <v>0</v>
      </c>
      <c r="M11800">
        <v>0.04</v>
      </c>
      <c r="N11800">
        <f t="shared" si="1453"/>
        <v>3.3960531989175591E-3</v>
      </c>
    </row>
    <row r="11801" spans="1:15" x14ac:dyDescent="0.3">
      <c r="A11801">
        <f t="shared" si="1447"/>
        <v>118</v>
      </c>
      <c r="E11801" s="105">
        <f t="shared" si="1448"/>
        <v>0</v>
      </c>
      <c r="I11801" s="105">
        <f t="shared" si="1449"/>
        <v>0</v>
      </c>
      <c r="J11801" s="105">
        <f t="shared" si="1450"/>
        <v>0</v>
      </c>
      <c r="K11801" s="105">
        <f t="shared" si="1451"/>
        <v>0</v>
      </c>
      <c r="L11801" s="105">
        <f t="shared" si="1452"/>
        <v>0</v>
      </c>
      <c r="M11801">
        <v>0.04</v>
      </c>
      <c r="N11801">
        <f t="shared" si="1453"/>
        <v>3.3960531989175591E-3</v>
      </c>
      <c r="O11801" s="105" t="e">
        <f t="shared" ref="O11801" si="1454">SUM(I11702:I11801)</f>
        <v>#REF!</v>
      </c>
    </row>
    <row r="11802" spans="1:15" x14ac:dyDescent="0.3">
      <c r="A11802">
        <f t="shared" si="1447"/>
        <v>119</v>
      </c>
      <c r="E11802" s="105" t="e">
        <f t="shared" si="1448"/>
        <v>#REF!</v>
      </c>
      <c r="I11802" s="105" t="e">
        <f t="shared" si="1449"/>
        <v>#REF!</v>
      </c>
      <c r="J11802" s="105" t="e">
        <f t="shared" si="1450"/>
        <v>#REF!</v>
      </c>
      <c r="K11802" s="105" t="e">
        <f t="shared" si="1451"/>
        <v>#REF!</v>
      </c>
      <c r="L11802" s="105" t="e">
        <f t="shared" si="1452"/>
        <v>#REF!</v>
      </c>
      <c r="M11802">
        <v>0.04</v>
      </c>
      <c r="N11802">
        <f t="shared" si="1453"/>
        <v>3.3960531989175591E-3</v>
      </c>
    </row>
    <row r="11803" spans="1:15" x14ac:dyDescent="0.3">
      <c r="A11803">
        <f t="shared" si="1447"/>
        <v>119</v>
      </c>
      <c r="E11803" s="105" t="e">
        <f t="shared" si="1448"/>
        <v>#REF!</v>
      </c>
      <c r="I11803" s="105" t="e">
        <f t="shared" si="1449"/>
        <v>#REF!</v>
      </c>
      <c r="J11803" s="105" t="e">
        <f t="shared" si="1450"/>
        <v>#REF!</v>
      </c>
      <c r="K11803" s="105" t="e">
        <f t="shared" si="1451"/>
        <v>#REF!</v>
      </c>
      <c r="L11803" s="105" t="e">
        <f t="shared" si="1452"/>
        <v>#REF!</v>
      </c>
      <c r="M11803">
        <v>0.04</v>
      </c>
      <c r="N11803">
        <f t="shared" si="1453"/>
        <v>3.3960531989175591E-3</v>
      </c>
    </row>
    <row r="11804" spans="1:15" x14ac:dyDescent="0.3">
      <c r="A11804">
        <f t="shared" si="1447"/>
        <v>119</v>
      </c>
      <c r="E11804" s="105" t="e">
        <f t="shared" si="1448"/>
        <v>#REF!</v>
      </c>
      <c r="I11804" s="105" t="e">
        <f t="shared" si="1449"/>
        <v>#REF!</v>
      </c>
      <c r="J11804" s="105" t="e">
        <f t="shared" si="1450"/>
        <v>#REF!</v>
      </c>
      <c r="K11804" s="105" t="e">
        <f t="shared" si="1451"/>
        <v>#REF!</v>
      </c>
      <c r="L11804" s="105" t="e">
        <f t="shared" si="1452"/>
        <v>#REF!</v>
      </c>
      <c r="M11804">
        <v>0.04</v>
      </c>
      <c r="N11804">
        <f t="shared" si="1453"/>
        <v>3.3960531989175591E-3</v>
      </c>
    </row>
    <row r="11805" spans="1:15" x14ac:dyDescent="0.3">
      <c r="A11805">
        <f t="shared" si="1447"/>
        <v>119</v>
      </c>
      <c r="E11805" s="105">
        <f t="shared" si="1448"/>
        <v>0</v>
      </c>
      <c r="I11805" s="105">
        <f t="shared" si="1449"/>
        <v>0</v>
      </c>
      <c r="J11805" s="105">
        <f t="shared" si="1450"/>
        <v>0</v>
      </c>
      <c r="K11805" s="105">
        <f t="shared" si="1451"/>
        <v>0</v>
      </c>
      <c r="L11805" s="105">
        <f t="shared" si="1452"/>
        <v>0</v>
      </c>
      <c r="M11805">
        <v>0.04</v>
      </c>
      <c r="N11805">
        <f t="shared" si="1453"/>
        <v>3.3960531989175591E-3</v>
      </c>
    </row>
    <row r="11806" spans="1:15" x14ac:dyDescent="0.3">
      <c r="A11806">
        <f t="shared" si="1447"/>
        <v>119</v>
      </c>
      <c r="E11806" s="105">
        <f t="shared" si="1448"/>
        <v>0</v>
      </c>
      <c r="I11806" s="105">
        <f t="shared" si="1449"/>
        <v>0</v>
      </c>
      <c r="J11806" s="105">
        <f t="shared" si="1450"/>
        <v>0</v>
      </c>
      <c r="K11806" s="105">
        <f t="shared" si="1451"/>
        <v>0</v>
      </c>
      <c r="L11806" s="105">
        <f t="shared" si="1452"/>
        <v>0</v>
      </c>
      <c r="M11806">
        <v>0.04</v>
      </c>
      <c r="N11806">
        <f t="shared" si="1453"/>
        <v>3.3960531989175591E-3</v>
      </c>
    </row>
    <row r="11807" spans="1:15" x14ac:dyDescent="0.3">
      <c r="A11807">
        <f t="shared" si="1447"/>
        <v>119</v>
      </c>
      <c r="E11807" s="105">
        <f t="shared" si="1448"/>
        <v>0</v>
      </c>
      <c r="I11807" s="105">
        <f t="shared" si="1449"/>
        <v>0</v>
      </c>
      <c r="J11807" s="105">
        <f t="shared" si="1450"/>
        <v>0</v>
      </c>
      <c r="K11807" s="105">
        <f t="shared" si="1451"/>
        <v>0</v>
      </c>
      <c r="L11807" s="105">
        <f t="shared" si="1452"/>
        <v>0</v>
      </c>
      <c r="M11807">
        <v>0.04</v>
      </c>
      <c r="N11807">
        <f t="shared" si="1453"/>
        <v>3.3960531989175591E-3</v>
      </c>
    </row>
    <row r="11808" spans="1:15" x14ac:dyDescent="0.3">
      <c r="A11808">
        <f t="shared" si="1447"/>
        <v>119</v>
      </c>
      <c r="E11808" s="105">
        <f t="shared" si="1448"/>
        <v>0</v>
      </c>
      <c r="I11808" s="105">
        <f t="shared" si="1449"/>
        <v>0</v>
      </c>
      <c r="J11808" s="105">
        <f t="shared" si="1450"/>
        <v>0</v>
      </c>
      <c r="K11808" s="105">
        <f t="shared" si="1451"/>
        <v>0</v>
      </c>
      <c r="L11808" s="105">
        <f t="shared" si="1452"/>
        <v>0</v>
      </c>
      <c r="M11808">
        <v>0.04</v>
      </c>
      <c r="N11808">
        <f t="shared" si="1453"/>
        <v>3.3960531989175591E-3</v>
      </c>
    </row>
    <row r="11809" spans="1:14" x14ac:dyDescent="0.3">
      <c r="A11809">
        <f t="shared" si="1447"/>
        <v>119</v>
      </c>
      <c r="E11809" s="105">
        <f t="shared" si="1448"/>
        <v>0</v>
      </c>
      <c r="I11809" s="105">
        <f t="shared" si="1449"/>
        <v>0</v>
      </c>
      <c r="J11809" s="105">
        <f t="shared" si="1450"/>
        <v>0</v>
      </c>
      <c r="K11809" s="105">
        <f t="shared" si="1451"/>
        <v>0</v>
      </c>
      <c r="L11809" s="105">
        <f t="shared" si="1452"/>
        <v>0</v>
      </c>
      <c r="M11809">
        <v>0.04</v>
      </c>
      <c r="N11809">
        <f t="shared" si="1453"/>
        <v>3.3960531989175591E-3</v>
      </c>
    </row>
    <row r="11810" spans="1:14" x14ac:dyDescent="0.3">
      <c r="A11810">
        <f t="shared" si="1447"/>
        <v>119</v>
      </c>
      <c r="E11810" s="105">
        <f t="shared" si="1448"/>
        <v>0</v>
      </c>
      <c r="I11810" s="105">
        <f t="shared" si="1449"/>
        <v>0</v>
      </c>
      <c r="J11810" s="105">
        <f t="shared" si="1450"/>
        <v>0</v>
      </c>
      <c r="K11810" s="105">
        <f t="shared" si="1451"/>
        <v>0</v>
      </c>
      <c r="L11810" s="105">
        <f t="shared" si="1452"/>
        <v>0</v>
      </c>
      <c r="M11810">
        <v>0.04</v>
      </c>
      <c r="N11810">
        <f t="shared" si="1453"/>
        <v>3.3960531989175591E-3</v>
      </c>
    </row>
    <row r="11811" spans="1:14" x14ac:dyDescent="0.3">
      <c r="A11811">
        <f t="shared" si="1447"/>
        <v>119</v>
      </c>
      <c r="E11811" s="105">
        <f t="shared" si="1448"/>
        <v>0</v>
      </c>
      <c r="I11811" s="105">
        <f t="shared" si="1449"/>
        <v>0</v>
      </c>
      <c r="J11811" s="105">
        <f t="shared" si="1450"/>
        <v>0</v>
      </c>
      <c r="K11811" s="105">
        <f t="shared" si="1451"/>
        <v>0</v>
      </c>
      <c r="L11811" s="105">
        <f t="shared" si="1452"/>
        <v>0</v>
      </c>
      <c r="M11811">
        <v>0.04</v>
      </c>
      <c r="N11811">
        <f t="shared" si="1453"/>
        <v>3.3960531989175591E-3</v>
      </c>
    </row>
    <row r="11812" spans="1:14" x14ac:dyDescent="0.3">
      <c r="A11812">
        <f t="shared" si="1447"/>
        <v>119</v>
      </c>
      <c r="E11812" s="105">
        <f t="shared" si="1448"/>
        <v>0</v>
      </c>
      <c r="I11812" s="105">
        <f t="shared" si="1449"/>
        <v>0</v>
      </c>
      <c r="J11812" s="105">
        <f t="shared" si="1450"/>
        <v>0</v>
      </c>
      <c r="K11812" s="105">
        <f t="shared" si="1451"/>
        <v>0</v>
      </c>
      <c r="L11812" s="105">
        <f t="shared" si="1452"/>
        <v>0</v>
      </c>
      <c r="M11812">
        <v>0.04</v>
      </c>
      <c r="N11812">
        <f t="shared" si="1453"/>
        <v>3.3960531989175591E-3</v>
      </c>
    </row>
    <row r="11813" spans="1:14" x14ac:dyDescent="0.3">
      <c r="A11813">
        <f t="shared" si="1447"/>
        <v>119</v>
      </c>
      <c r="E11813" s="105">
        <f t="shared" si="1448"/>
        <v>0</v>
      </c>
      <c r="I11813" s="105">
        <f t="shared" si="1449"/>
        <v>0</v>
      </c>
      <c r="J11813" s="105">
        <f t="shared" si="1450"/>
        <v>0</v>
      </c>
      <c r="K11813" s="105">
        <f t="shared" si="1451"/>
        <v>0</v>
      </c>
      <c r="L11813" s="105">
        <f t="shared" si="1452"/>
        <v>0</v>
      </c>
      <c r="M11813">
        <v>0.04</v>
      </c>
      <c r="N11813">
        <f t="shared" si="1453"/>
        <v>3.3960531989175591E-3</v>
      </c>
    </row>
    <row r="11814" spans="1:14" x14ac:dyDescent="0.3">
      <c r="A11814">
        <f t="shared" si="1447"/>
        <v>119</v>
      </c>
      <c r="E11814" s="105">
        <f t="shared" si="1448"/>
        <v>0</v>
      </c>
      <c r="I11814" s="105">
        <f t="shared" si="1449"/>
        <v>0</v>
      </c>
      <c r="J11814" s="105">
        <f t="shared" si="1450"/>
        <v>0</v>
      </c>
      <c r="K11814" s="105">
        <f t="shared" si="1451"/>
        <v>0</v>
      </c>
      <c r="L11814" s="105">
        <f t="shared" si="1452"/>
        <v>0</v>
      </c>
      <c r="M11814">
        <v>0.04</v>
      </c>
      <c r="N11814">
        <f t="shared" si="1453"/>
        <v>3.3960531989175591E-3</v>
      </c>
    </row>
    <row r="11815" spans="1:14" x14ac:dyDescent="0.3">
      <c r="A11815">
        <f t="shared" ref="A11815:A11878" si="1455">IF(COUNTIF(A11715:A11814,A11814)=100, A11814+1,A11814)</f>
        <v>119</v>
      </c>
      <c r="E11815" s="105">
        <f t="shared" ref="E11815:E11878" si="1456">MAX(0, E11715-K11715-L11715)</f>
        <v>0</v>
      </c>
      <c r="I11815" s="105">
        <f t="shared" ref="I11815:I11878" si="1457">IF(E11815&lt;I11715,J11815 + E11815, I11715)</f>
        <v>0</v>
      </c>
      <c r="J11815" s="105">
        <f t="shared" si="1450"/>
        <v>0</v>
      </c>
      <c r="K11815" s="105">
        <f t="shared" si="1451"/>
        <v>0</v>
      </c>
      <c r="L11815" s="105">
        <f t="shared" si="1452"/>
        <v>0</v>
      </c>
      <c r="M11815">
        <v>0.04</v>
      </c>
      <c r="N11815">
        <f t="shared" si="1453"/>
        <v>3.3960531989175591E-3</v>
      </c>
    </row>
    <row r="11816" spans="1:14" x14ac:dyDescent="0.3">
      <c r="A11816">
        <f t="shared" si="1455"/>
        <v>119</v>
      </c>
      <c r="E11816" s="105">
        <f t="shared" si="1456"/>
        <v>0</v>
      </c>
      <c r="I11816" s="105">
        <f t="shared" si="1457"/>
        <v>0</v>
      </c>
      <c r="J11816" s="105">
        <f t="shared" si="1450"/>
        <v>0</v>
      </c>
      <c r="K11816" s="105">
        <f t="shared" si="1451"/>
        <v>0</v>
      </c>
      <c r="L11816" s="105">
        <f t="shared" si="1452"/>
        <v>0</v>
      </c>
      <c r="M11816">
        <v>0.04</v>
      </c>
      <c r="N11816">
        <f t="shared" si="1453"/>
        <v>3.3960531989175591E-3</v>
      </c>
    </row>
    <row r="11817" spans="1:14" x14ac:dyDescent="0.3">
      <c r="A11817">
        <f t="shared" si="1455"/>
        <v>119</v>
      </c>
      <c r="E11817" s="105">
        <f t="shared" si="1456"/>
        <v>0</v>
      </c>
      <c r="I11817" s="105">
        <f t="shared" si="1457"/>
        <v>0</v>
      </c>
      <c r="J11817" s="105">
        <f t="shared" si="1450"/>
        <v>0</v>
      </c>
      <c r="K11817" s="105">
        <f t="shared" si="1451"/>
        <v>0</v>
      </c>
      <c r="L11817" s="105">
        <f t="shared" si="1452"/>
        <v>0</v>
      </c>
      <c r="M11817">
        <v>0.04</v>
      </c>
      <c r="N11817">
        <f t="shared" si="1453"/>
        <v>3.3960531989175591E-3</v>
      </c>
    </row>
    <row r="11818" spans="1:14" x14ac:dyDescent="0.3">
      <c r="A11818">
        <f t="shared" si="1455"/>
        <v>119</v>
      </c>
      <c r="E11818" s="105">
        <f t="shared" si="1456"/>
        <v>0</v>
      </c>
      <c r="I11818" s="105">
        <f t="shared" si="1457"/>
        <v>0</v>
      </c>
      <c r="J11818" s="105">
        <f t="shared" si="1450"/>
        <v>0</v>
      </c>
      <c r="K11818" s="105">
        <f t="shared" si="1451"/>
        <v>0</v>
      </c>
      <c r="L11818" s="105">
        <f t="shared" si="1452"/>
        <v>0</v>
      </c>
      <c r="M11818">
        <v>0.04</v>
      </c>
      <c r="N11818">
        <f t="shared" si="1453"/>
        <v>3.3960531989175591E-3</v>
      </c>
    </row>
    <row r="11819" spans="1:14" x14ac:dyDescent="0.3">
      <c r="A11819">
        <f t="shared" si="1455"/>
        <v>119</v>
      </c>
      <c r="E11819" s="105">
        <f t="shared" si="1456"/>
        <v>0</v>
      </c>
      <c r="I11819" s="105">
        <f t="shared" si="1457"/>
        <v>0</v>
      </c>
      <c r="J11819" s="105">
        <f t="shared" si="1450"/>
        <v>0</v>
      </c>
      <c r="K11819" s="105">
        <f t="shared" si="1451"/>
        <v>0</v>
      </c>
      <c r="L11819" s="105">
        <f t="shared" si="1452"/>
        <v>0</v>
      </c>
      <c r="M11819">
        <v>0.04</v>
      </c>
      <c r="N11819">
        <f t="shared" si="1453"/>
        <v>3.3960531989175591E-3</v>
      </c>
    </row>
    <row r="11820" spans="1:14" x14ac:dyDescent="0.3">
      <c r="A11820">
        <f t="shared" si="1455"/>
        <v>119</v>
      </c>
      <c r="E11820" s="105">
        <f t="shared" si="1456"/>
        <v>0</v>
      </c>
      <c r="I11820" s="105">
        <f t="shared" si="1457"/>
        <v>0</v>
      </c>
      <c r="J11820" s="105">
        <f t="shared" si="1450"/>
        <v>0</v>
      </c>
      <c r="K11820" s="105">
        <f t="shared" si="1451"/>
        <v>0</v>
      </c>
      <c r="L11820" s="105">
        <f t="shared" si="1452"/>
        <v>0</v>
      </c>
      <c r="M11820">
        <v>0.04</v>
      </c>
      <c r="N11820">
        <f t="shared" si="1453"/>
        <v>3.3960531989175591E-3</v>
      </c>
    </row>
    <row r="11821" spans="1:14" x14ac:dyDescent="0.3">
      <c r="A11821">
        <f t="shared" si="1455"/>
        <v>119</v>
      </c>
      <c r="E11821" s="105">
        <f t="shared" si="1456"/>
        <v>0</v>
      </c>
      <c r="I11821" s="105">
        <f t="shared" si="1457"/>
        <v>0</v>
      </c>
      <c r="J11821" s="105">
        <f t="shared" si="1450"/>
        <v>0</v>
      </c>
      <c r="K11821" s="105">
        <f t="shared" si="1451"/>
        <v>0</v>
      </c>
      <c r="L11821" s="105">
        <f t="shared" si="1452"/>
        <v>0</v>
      </c>
      <c r="M11821">
        <v>0.04</v>
      </c>
      <c r="N11821">
        <f t="shared" si="1453"/>
        <v>3.3960531989175591E-3</v>
      </c>
    </row>
    <row r="11822" spans="1:14" x14ac:dyDescent="0.3">
      <c r="A11822">
        <f t="shared" si="1455"/>
        <v>119</v>
      </c>
      <c r="E11822" s="105">
        <f t="shared" si="1456"/>
        <v>0</v>
      </c>
      <c r="I11822" s="105">
        <f t="shared" si="1457"/>
        <v>0</v>
      </c>
      <c r="J11822" s="105">
        <f t="shared" si="1450"/>
        <v>0</v>
      </c>
      <c r="K11822" s="105">
        <f t="shared" si="1451"/>
        <v>0</v>
      </c>
      <c r="L11822" s="105">
        <f t="shared" si="1452"/>
        <v>0</v>
      </c>
      <c r="M11822">
        <v>0.04</v>
      </c>
      <c r="N11822">
        <f t="shared" si="1453"/>
        <v>3.3960531989175591E-3</v>
      </c>
    </row>
    <row r="11823" spans="1:14" x14ac:dyDescent="0.3">
      <c r="A11823">
        <f t="shared" si="1455"/>
        <v>119</v>
      </c>
      <c r="E11823" s="105">
        <f t="shared" si="1456"/>
        <v>0</v>
      </c>
      <c r="I11823" s="105">
        <f t="shared" si="1457"/>
        <v>0</v>
      </c>
      <c r="J11823" s="105">
        <f t="shared" si="1450"/>
        <v>0</v>
      </c>
      <c r="K11823" s="105">
        <f t="shared" si="1451"/>
        <v>0</v>
      </c>
      <c r="L11823" s="105">
        <f t="shared" si="1452"/>
        <v>0</v>
      </c>
      <c r="M11823">
        <v>0.04</v>
      </c>
      <c r="N11823">
        <f t="shared" si="1453"/>
        <v>3.3960531989175591E-3</v>
      </c>
    </row>
    <row r="11824" spans="1:14" x14ac:dyDescent="0.3">
      <c r="A11824">
        <f t="shared" si="1455"/>
        <v>119</v>
      </c>
      <c r="E11824" s="105">
        <f t="shared" si="1456"/>
        <v>0</v>
      </c>
      <c r="I11824" s="105">
        <f t="shared" si="1457"/>
        <v>0</v>
      </c>
      <c r="J11824" s="105">
        <f t="shared" si="1450"/>
        <v>0</v>
      </c>
      <c r="K11824" s="105">
        <f t="shared" si="1451"/>
        <v>0</v>
      </c>
      <c r="L11824" s="105">
        <f t="shared" si="1452"/>
        <v>0</v>
      </c>
      <c r="M11824">
        <v>0.04</v>
      </c>
      <c r="N11824">
        <f t="shared" si="1453"/>
        <v>3.3960531989175591E-3</v>
      </c>
    </row>
    <row r="11825" spans="1:14" x14ac:dyDescent="0.3">
      <c r="A11825">
        <f t="shared" si="1455"/>
        <v>119</v>
      </c>
      <c r="E11825" s="105">
        <f t="shared" si="1456"/>
        <v>0</v>
      </c>
      <c r="I11825" s="105">
        <f t="shared" si="1457"/>
        <v>0</v>
      </c>
      <c r="J11825" s="105">
        <f t="shared" si="1450"/>
        <v>0</v>
      </c>
      <c r="K11825" s="105">
        <f t="shared" si="1451"/>
        <v>0</v>
      </c>
      <c r="L11825" s="105">
        <f t="shared" si="1452"/>
        <v>0</v>
      </c>
      <c r="M11825">
        <v>0.04</v>
      </c>
      <c r="N11825">
        <f t="shared" si="1453"/>
        <v>3.3960531989175591E-3</v>
      </c>
    </row>
    <row r="11826" spans="1:14" x14ac:dyDescent="0.3">
      <c r="A11826">
        <f t="shared" si="1455"/>
        <v>119</v>
      </c>
      <c r="E11826" s="105">
        <f t="shared" si="1456"/>
        <v>0</v>
      </c>
      <c r="I11826" s="105">
        <f t="shared" si="1457"/>
        <v>0</v>
      </c>
      <c r="J11826" s="105">
        <f t="shared" si="1450"/>
        <v>0</v>
      </c>
      <c r="K11826" s="105">
        <f t="shared" si="1451"/>
        <v>0</v>
      </c>
      <c r="L11826" s="105">
        <f t="shared" si="1452"/>
        <v>0</v>
      </c>
      <c r="M11826">
        <v>0.04</v>
      </c>
      <c r="N11826">
        <f t="shared" si="1453"/>
        <v>3.3960531989175591E-3</v>
      </c>
    </row>
    <row r="11827" spans="1:14" x14ac:dyDescent="0.3">
      <c r="A11827">
        <f t="shared" si="1455"/>
        <v>119</v>
      </c>
      <c r="E11827" s="105">
        <f t="shared" si="1456"/>
        <v>0</v>
      </c>
      <c r="I11827" s="105">
        <f t="shared" si="1457"/>
        <v>0</v>
      </c>
      <c r="J11827" s="105">
        <f t="shared" si="1450"/>
        <v>0</v>
      </c>
      <c r="K11827" s="105">
        <f t="shared" si="1451"/>
        <v>0</v>
      </c>
      <c r="L11827" s="105">
        <f t="shared" si="1452"/>
        <v>0</v>
      </c>
      <c r="M11827">
        <v>0.04</v>
      </c>
      <c r="N11827">
        <f t="shared" si="1453"/>
        <v>3.3960531989175591E-3</v>
      </c>
    </row>
    <row r="11828" spans="1:14" x14ac:dyDescent="0.3">
      <c r="A11828">
        <f t="shared" si="1455"/>
        <v>119</v>
      </c>
      <c r="E11828" s="105">
        <f t="shared" si="1456"/>
        <v>0</v>
      </c>
      <c r="I11828" s="105">
        <f t="shared" si="1457"/>
        <v>0</v>
      </c>
      <c r="J11828" s="105">
        <f t="shared" si="1450"/>
        <v>0</v>
      </c>
      <c r="K11828" s="105">
        <f t="shared" si="1451"/>
        <v>0</v>
      </c>
      <c r="L11828" s="105">
        <f t="shared" si="1452"/>
        <v>0</v>
      </c>
      <c r="M11828">
        <v>0.04</v>
      </c>
      <c r="N11828">
        <f t="shared" si="1453"/>
        <v>3.3960531989175591E-3</v>
      </c>
    </row>
    <row r="11829" spans="1:14" x14ac:dyDescent="0.3">
      <c r="A11829">
        <f t="shared" si="1455"/>
        <v>119</v>
      </c>
      <c r="E11829" s="105">
        <f t="shared" si="1456"/>
        <v>0</v>
      </c>
      <c r="I11829" s="105">
        <f t="shared" si="1457"/>
        <v>0</v>
      </c>
      <c r="J11829" s="105">
        <f t="shared" si="1450"/>
        <v>0</v>
      </c>
      <c r="K11829" s="105">
        <f t="shared" si="1451"/>
        <v>0</v>
      </c>
      <c r="L11829" s="105">
        <f t="shared" si="1452"/>
        <v>0</v>
      </c>
      <c r="M11829">
        <v>0.04</v>
      </c>
      <c r="N11829">
        <f t="shared" si="1453"/>
        <v>3.3960531989175591E-3</v>
      </c>
    </row>
    <row r="11830" spans="1:14" x14ac:dyDescent="0.3">
      <c r="A11830">
        <f t="shared" si="1455"/>
        <v>119</v>
      </c>
      <c r="E11830" s="105">
        <f t="shared" si="1456"/>
        <v>0</v>
      </c>
      <c r="I11830" s="105">
        <f t="shared" si="1457"/>
        <v>0</v>
      </c>
      <c r="J11830" s="105">
        <f t="shared" si="1450"/>
        <v>0</v>
      </c>
      <c r="K11830" s="105">
        <f t="shared" si="1451"/>
        <v>0</v>
      </c>
      <c r="L11830" s="105">
        <f t="shared" si="1452"/>
        <v>0</v>
      </c>
      <c r="M11830">
        <v>0.04</v>
      </c>
      <c r="N11830">
        <f t="shared" si="1453"/>
        <v>3.3960531989175591E-3</v>
      </c>
    </row>
    <row r="11831" spans="1:14" x14ac:dyDescent="0.3">
      <c r="A11831">
        <f t="shared" si="1455"/>
        <v>119</v>
      </c>
      <c r="E11831" s="105">
        <f t="shared" si="1456"/>
        <v>0</v>
      </c>
      <c r="I11831" s="105">
        <f t="shared" si="1457"/>
        <v>0</v>
      </c>
      <c r="J11831" s="105">
        <f t="shared" si="1450"/>
        <v>0</v>
      </c>
      <c r="K11831" s="105">
        <f t="shared" si="1451"/>
        <v>0</v>
      </c>
      <c r="L11831" s="105">
        <f t="shared" si="1452"/>
        <v>0</v>
      </c>
      <c r="M11831">
        <v>0.04</v>
      </c>
      <c r="N11831">
        <f t="shared" si="1453"/>
        <v>3.3960531989175591E-3</v>
      </c>
    </row>
    <row r="11832" spans="1:14" x14ac:dyDescent="0.3">
      <c r="A11832">
        <f t="shared" si="1455"/>
        <v>119</v>
      </c>
      <c r="E11832" s="105">
        <f t="shared" si="1456"/>
        <v>0</v>
      </c>
      <c r="I11832" s="105">
        <f t="shared" si="1457"/>
        <v>0</v>
      </c>
      <c r="J11832" s="105">
        <f t="shared" si="1450"/>
        <v>0</v>
      </c>
      <c r="K11832" s="105">
        <f t="shared" si="1451"/>
        <v>0</v>
      </c>
      <c r="L11832" s="105">
        <f t="shared" si="1452"/>
        <v>0</v>
      </c>
      <c r="M11832">
        <v>0.04</v>
      </c>
      <c r="N11832">
        <f t="shared" si="1453"/>
        <v>3.3960531989175591E-3</v>
      </c>
    </row>
    <row r="11833" spans="1:14" x14ac:dyDescent="0.3">
      <c r="A11833">
        <f t="shared" si="1455"/>
        <v>119</v>
      </c>
      <c r="E11833" s="105">
        <f t="shared" si="1456"/>
        <v>0</v>
      </c>
      <c r="I11833" s="105">
        <f t="shared" si="1457"/>
        <v>0</v>
      </c>
      <c r="J11833" s="105">
        <f t="shared" si="1450"/>
        <v>0</v>
      </c>
      <c r="K11833" s="105">
        <f t="shared" si="1451"/>
        <v>0</v>
      </c>
      <c r="L11833" s="105">
        <f t="shared" si="1452"/>
        <v>0</v>
      </c>
      <c r="M11833">
        <v>0.04</v>
      </c>
      <c r="N11833">
        <f t="shared" si="1453"/>
        <v>3.3960531989175591E-3</v>
      </c>
    </row>
    <row r="11834" spans="1:14" x14ac:dyDescent="0.3">
      <c r="A11834">
        <f t="shared" si="1455"/>
        <v>119</v>
      </c>
      <c r="E11834" s="105">
        <f t="shared" si="1456"/>
        <v>0</v>
      </c>
      <c r="I11834" s="105">
        <f t="shared" si="1457"/>
        <v>0</v>
      </c>
      <c r="J11834" s="105">
        <f t="shared" si="1450"/>
        <v>0</v>
      </c>
      <c r="K11834" s="105">
        <f t="shared" si="1451"/>
        <v>0</v>
      </c>
      <c r="L11834" s="105">
        <f t="shared" si="1452"/>
        <v>0</v>
      </c>
      <c r="M11834">
        <v>0.04</v>
      </c>
      <c r="N11834">
        <f t="shared" si="1453"/>
        <v>3.3960531989175591E-3</v>
      </c>
    </row>
    <row r="11835" spans="1:14" x14ac:dyDescent="0.3">
      <c r="A11835">
        <f t="shared" si="1455"/>
        <v>119</v>
      </c>
      <c r="E11835" s="105">
        <f t="shared" si="1456"/>
        <v>0</v>
      </c>
      <c r="I11835" s="105">
        <f t="shared" si="1457"/>
        <v>0</v>
      </c>
      <c r="J11835" s="105">
        <f t="shared" si="1450"/>
        <v>0</v>
      </c>
      <c r="K11835" s="105">
        <f t="shared" si="1451"/>
        <v>0</v>
      </c>
      <c r="L11835" s="105">
        <f t="shared" si="1452"/>
        <v>0</v>
      </c>
      <c r="M11835">
        <v>0.04</v>
      </c>
      <c r="N11835">
        <f t="shared" si="1453"/>
        <v>3.3960531989175591E-3</v>
      </c>
    </row>
    <row r="11836" spans="1:14" x14ac:dyDescent="0.3">
      <c r="A11836">
        <f t="shared" si="1455"/>
        <v>119</v>
      </c>
      <c r="E11836" s="105">
        <f t="shared" si="1456"/>
        <v>0</v>
      </c>
      <c r="I11836" s="105">
        <f t="shared" si="1457"/>
        <v>0</v>
      </c>
      <c r="J11836" s="105">
        <f t="shared" si="1450"/>
        <v>0</v>
      </c>
      <c r="K11836" s="105">
        <f t="shared" si="1451"/>
        <v>0</v>
      </c>
      <c r="L11836" s="105">
        <f t="shared" si="1452"/>
        <v>0</v>
      </c>
      <c r="M11836">
        <v>0.04</v>
      </c>
      <c r="N11836">
        <f t="shared" si="1453"/>
        <v>3.3960531989175591E-3</v>
      </c>
    </row>
    <row r="11837" spans="1:14" x14ac:dyDescent="0.3">
      <c r="A11837">
        <f t="shared" si="1455"/>
        <v>119</v>
      </c>
      <c r="E11837" s="105">
        <f t="shared" si="1456"/>
        <v>0</v>
      </c>
      <c r="I11837" s="105">
        <f t="shared" si="1457"/>
        <v>0</v>
      </c>
      <c r="J11837" s="105">
        <f t="shared" si="1450"/>
        <v>0</v>
      </c>
      <c r="K11837" s="105">
        <f t="shared" si="1451"/>
        <v>0</v>
      </c>
      <c r="L11837" s="105">
        <f t="shared" si="1452"/>
        <v>0</v>
      </c>
      <c r="M11837">
        <v>0.04</v>
      </c>
      <c r="N11837">
        <f t="shared" si="1453"/>
        <v>3.3960531989175591E-3</v>
      </c>
    </row>
    <row r="11838" spans="1:14" x14ac:dyDescent="0.3">
      <c r="A11838">
        <f t="shared" si="1455"/>
        <v>119</v>
      </c>
      <c r="E11838" s="105">
        <f t="shared" si="1456"/>
        <v>0</v>
      </c>
      <c r="I11838" s="105">
        <f t="shared" si="1457"/>
        <v>0</v>
      </c>
      <c r="J11838" s="105">
        <f t="shared" si="1450"/>
        <v>0</v>
      </c>
      <c r="K11838" s="105">
        <f t="shared" si="1451"/>
        <v>0</v>
      </c>
      <c r="L11838" s="105">
        <f t="shared" si="1452"/>
        <v>0</v>
      </c>
      <c r="M11838">
        <v>0.04</v>
      </c>
      <c r="N11838">
        <f t="shared" si="1453"/>
        <v>3.3960531989175591E-3</v>
      </c>
    </row>
    <row r="11839" spans="1:14" x14ac:dyDescent="0.3">
      <c r="A11839">
        <f t="shared" si="1455"/>
        <v>119</v>
      </c>
      <c r="E11839" s="105">
        <f t="shared" si="1456"/>
        <v>0</v>
      </c>
      <c r="I11839" s="105">
        <f t="shared" si="1457"/>
        <v>0</v>
      </c>
      <c r="J11839" s="105">
        <f t="shared" si="1450"/>
        <v>0</v>
      </c>
      <c r="K11839" s="105">
        <f t="shared" si="1451"/>
        <v>0</v>
      </c>
      <c r="L11839" s="105">
        <f t="shared" si="1452"/>
        <v>0</v>
      </c>
      <c r="M11839">
        <v>0.04</v>
      </c>
      <c r="N11839">
        <f t="shared" si="1453"/>
        <v>3.3960531989175591E-3</v>
      </c>
    </row>
    <row r="11840" spans="1:14" x14ac:dyDescent="0.3">
      <c r="A11840">
        <f t="shared" si="1455"/>
        <v>119</v>
      </c>
      <c r="E11840" s="105">
        <f t="shared" si="1456"/>
        <v>0</v>
      </c>
      <c r="I11840" s="105">
        <f t="shared" si="1457"/>
        <v>0</v>
      </c>
      <c r="J11840" s="105">
        <f t="shared" si="1450"/>
        <v>0</v>
      </c>
      <c r="K11840" s="105">
        <f t="shared" si="1451"/>
        <v>0</v>
      </c>
      <c r="L11840" s="105">
        <f t="shared" si="1452"/>
        <v>0</v>
      </c>
      <c r="M11840">
        <v>0.04</v>
      </c>
      <c r="N11840">
        <f t="shared" si="1453"/>
        <v>3.3960531989175591E-3</v>
      </c>
    </row>
    <row r="11841" spans="1:14" x14ac:dyDescent="0.3">
      <c r="A11841">
        <f t="shared" si="1455"/>
        <v>119</v>
      </c>
      <c r="E11841" s="105">
        <f t="shared" si="1456"/>
        <v>0</v>
      </c>
      <c r="I11841" s="105">
        <f t="shared" si="1457"/>
        <v>0</v>
      </c>
      <c r="J11841" s="105">
        <f t="shared" si="1450"/>
        <v>0</v>
      </c>
      <c r="K11841" s="105">
        <f t="shared" si="1451"/>
        <v>0</v>
      </c>
      <c r="L11841" s="105">
        <f t="shared" si="1452"/>
        <v>0</v>
      </c>
      <c r="M11841">
        <v>0.04</v>
      </c>
      <c r="N11841">
        <f t="shared" si="1453"/>
        <v>3.3960531989175591E-3</v>
      </c>
    </row>
    <row r="11842" spans="1:14" x14ac:dyDescent="0.3">
      <c r="A11842">
        <f t="shared" si="1455"/>
        <v>119</v>
      </c>
      <c r="E11842" s="105">
        <f t="shared" si="1456"/>
        <v>0</v>
      </c>
      <c r="I11842" s="105">
        <f t="shared" si="1457"/>
        <v>0</v>
      </c>
      <c r="J11842" s="105">
        <f t="shared" si="1450"/>
        <v>0</v>
      </c>
      <c r="K11842" s="105">
        <f t="shared" si="1451"/>
        <v>0</v>
      </c>
      <c r="L11842" s="105">
        <f t="shared" si="1452"/>
        <v>0</v>
      </c>
      <c r="M11842">
        <v>0.04</v>
      </c>
      <c r="N11842">
        <f t="shared" si="1453"/>
        <v>3.3960531989175591E-3</v>
      </c>
    </row>
    <row r="11843" spans="1:14" x14ac:dyDescent="0.3">
      <c r="A11843">
        <f t="shared" si="1455"/>
        <v>119</v>
      </c>
      <c r="E11843" s="105">
        <f t="shared" si="1456"/>
        <v>0</v>
      </c>
      <c r="I11843" s="105">
        <f t="shared" si="1457"/>
        <v>0</v>
      </c>
      <c r="J11843" s="105">
        <f t="shared" ref="J11843:J11906" si="1458">E11843*($H$2/12)</f>
        <v>0</v>
      </c>
      <c r="K11843" s="105">
        <f t="shared" ref="K11843:K11906" si="1459">I11843-J11843</f>
        <v>0</v>
      </c>
      <c r="L11843" s="105">
        <f t="shared" ref="L11843:L11906" si="1460">N11843*(E11843-K11843)</f>
        <v>0</v>
      </c>
      <c r="M11843">
        <v>0.04</v>
      </c>
      <c r="N11843">
        <f t="shared" ref="N11843:N11906" si="1461">1-(POWER(1-M11843,(1/12)))</f>
        <v>3.3960531989175591E-3</v>
      </c>
    </row>
    <row r="11844" spans="1:14" x14ac:dyDescent="0.3">
      <c r="A11844">
        <f t="shared" si="1455"/>
        <v>119</v>
      </c>
      <c r="E11844" s="105">
        <f t="shared" si="1456"/>
        <v>0</v>
      </c>
      <c r="I11844" s="105">
        <f t="shared" si="1457"/>
        <v>0</v>
      </c>
      <c r="J11844" s="105">
        <f t="shared" si="1458"/>
        <v>0</v>
      </c>
      <c r="K11844" s="105">
        <f t="shared" si="1459"/>
        <v>0</v>
      </c>
      <c r="L11844" s="105">
        <f t="shared" si="1460"/>
        <v>0</v>
      </c>
      <c r="M11844">
        <v>0.04</v>
      </c>
      <c r="N11844">
        <f t="shared" si="1461"/>
        <v>3.3960531989175591E-3</v>
      </c>
    </row>
    <row r="11845" spans="1:14" x14ac:dyDescent="0.3">
      <c r="A11845">
        <f t="shared" si="1455"/>
        <v>119</v>
      </c>
      <c r="E11845" s="105">
        <f t="shared" si="1456"/>
        <v>0</v>
      </c>
      <c r="I11845" s="105">
        <f t="shared" si="1457"/>
        <v>0</v>
      </c>
      <c r="J11845" s="105">
        <f t="shared" si="1458"/>
        <v>0</v>
      </c>
      <c r="K11845" s="105">
        <f t="shared" si="1459"/>
        <v>0</v>
      </c>
      <c r="L11845" s="105">
        <f t="shared" si="1460"/>
        <v>0</v>
      </c>
      <c r="M11845">
        <v>0.04</v>
      </c>
      <c r="N11845">
        <f t="shared" si="1461"/>
        <v>3.3960531989175591E-3</v>
      </c>
    </row>
    <row r="11846" spans="1:14" x14ac:dyDescent="0.3">
      <c r="A11846">
        <f t="shared" si="1455"/>
        <v>119</v>
      </c>
      <c r="E11846" s="105">
        <f t="shared" si="1456"/>
        <v>0</v>
      </c>
      <c r="I11846" s="105">
        <f t="shared" si="1457"/>
        <v>0</v>
      </c>
      <c r="J11846" s="105">
        <f t="shared" si="1458"/>
        <v>0</v>
      </c>
      <c r="K11846" s="105">
        <f t="shared" si="1459"/>
        <v>0</v>
      </c>
      <c r="L11846" s="105">
        <f t="shared" si="1460"/>
        <v>0</v>
      </c>
      <c r="M11846">
        <v>0.04</v>
      </c>
      <c r="N11846">
        <f t="shared" si="1461"/>
        <v>3.3960531989175591E-3</v>
      </c>
    </row>
    <row r="11847" spans="1:14" x14ac:dyDescent="0.3">
      <c r="A11847">
        <f t="shared" si="1455"/>
        <v>119</v>
      </c>
      <c r="E11847" s="105">
        <f t="shared" si="1456"/>
        <v>0</v>
      </c>
      <c r="I11847" s="105">
        <f t="shared" si="1457"/>
        <v>0</v>
      </c>
      <c r="J11847" s="105">
        <f t="shared" si="1458"/>
        <v>0</v>
      </c>
      <c r="K11847" s="105">
        <f t="shared" si="1459"/>
        <v>0</v>
      </c>
      <c r="L11847" s="105">
        <f t="shared" si="1460"/>
        <v>0</v>
      </c>
      <c r="M11847">
        <v>0.04</v>
      </c>
      <c r="N11847">
        <f t="shared" si="1461"/>
        <v>3.3960531989175591E-3</v>
      </c>
    </row>
    <row r="11848" spans="1:14" x14ac:dyDescent="0.3">
      <c r="A11848">
        <f t="shared" si="1455"/>
        <v>119</v>
      </c>
      <c r="E11848" s="105">
        <f t="shared" si="1456"/>
        <v>0</v>
      </c>
      <c r="I11848" s="105">
        <f t="shared" si="1457"/>
        <v>0</v>
      </c>
      <c r="J11848" s="105">
        <f t="shared" si="1458"/>
        <v>0</v>
      </c>
      <c r="K11848" s="105">
        <f t="shared" si="1459"/>
        <v>0</v>
      </c>
      <c r="L11848" s="105">
        <f t="shared" si="1460"/>
        <v>0</v>
      </c>
      <c r="M11848">
        <v>0.04</v>
      </c>
      <c r="N11848">
        <f t="shared" si="1461"/>
        <v>3.3960531989175591E-3</v>
      </c>
    </row>
    <row r="11849" spans="1:14" x14ac:dyDescent="0.3">
      <c r="A11849">
        <f t="shared" si="1455"/>
        <v>119</v>
      </c>
      <c r="E11849" s="105">
        <f t="shared" si="1456"/>
        <v>0</v>
      </c>
      <c r="I11849" s="105">
        <f t="shared" si="1457"/>
        <v>0</v>
      </c>
      <c r="J11849" s="105">
        <f t="shared" si="1458"/>
        <v>0</v>
      </c>
      <c r="K11849" s="105">
        <f t="shared" si="1459"/>
        <v>0</v>
      </c>
      <c r="L11849" s="105">
        <f t="shared" si="1460"/>
        <v>0</v>
      </c>
      <c r="M11849">
        <v>0.04</v>
      </c>
      <c r="N11849">
        <f t="shared" si="1461"/>
        <v>3.3960531989175591E-3</v>
      </c>
    </row>
    <row r="11850" spans="1:14" x14ac:dyDescent="0.3">
      <c r="A11850">
        <f t="shared" si="1455"/>
        <v>119</v>
      </c>
      <c r="E11850" s="105">
        <f t="shared" si="1456"/>
        <v>0</v>
      </c>
      <c r="I11850" s="105">
        <f t="shared" si="1457"/>
        <v>0</v>
      </c>
      <c r="J11850" s="105">
        <f t="shared" si="1458"/>
        <v>0</v>
      </c>
      <c r="K11850" s="105">
        <f t="shared" si="1459"/>
        <v>0</v>
      </c>
      <c r="L11850" s="105">
        <f t="shared" si="1460"/>
        <v>0</v>
      </c>
      <c r="M11850">
        <v>0.04</v>
      </c>
      <c r="N11850">
        <f t="shared" si="1461"/>
        <v>3.3960531989175591E-3</v>
      </c>
    </row>
    <row r="11851" spans="1:14" x14ac:dyDescent="0.3">
      <c r="A11851">
        <f t="shared" si="1455"/>
        <v>119</v>
      </c>
      <c r="E11851" s="105">
        <f t="shared" si="1456"/>
        <v>0</v>
      </c>
      <c r="I11851" s="105">
        <f t="shared" si="1457"/>
        <v>0</v>
      </c>
      <c r="J11851" s="105">
        <f t="shared" si="1458"/>
        <v>0</v>
      </c>
      <c r="K11851" s="105">
        <f t="shared" si="1459"/>
        <v>0</v>
      </c>
      <c r="L11851" s="105">
        <f t="shared" si="1460"/>
        <v>0</v>
      </c>
      <c r="M11851">
        <v>0.04</v>
      </c>
      <c r="N11851">
        <f t="shared" si="1461"/>
        <v>3.3960531989175591E-3</v>
      </c>
    </row>
    <row r="11852" spans="1:14" x14ac:dyDescent="0.3">
      <c r="A11852">
        <f t="shared" si="1455"/>
        <v>119</v>
      </c>
      <c r="E11852" s="105">
        <f t="shared" si="1456"/>
        <v>0</v>
      </c>
      <c r="I11852" s="105">
        <f t="shared" si="1457"/>
        <v>0</v>
      </c>
      <c r="J11852" s="105">
        <f t="shared" si="1458"/>
        <v>0</v>
      </c>
      <c r="K11852" s="105">
        <f t="shared" si="1459"/>
        <v>0</v>
      </c>
      <c r="L11852" s="105">
        <f t="shared" si="1460"/>
        <v>0</v>
      </c>
      <c r="M11852">
        <v>0.04</v>
      </c>
      <c r="N11852">
        <f t="shared" si="1461"/>
        <v>3.3960531989175591E-3</v>
      </c>
    </row>
    <row r="11853" spans="1:14" x14ac:dyDescent="0.3">
      <c r="A11853">
        <f t="shared" si="1455"/>
        <v>119</v>
      </c>
      <c r="E11853" s="105">
        <f t="shared" si="1456"/>
        <v>0</v>
      </c>
      <c r="I11853" s="105">
        <f t="shared" si="1457"/>
        <v>0</v>
      </c>
      <c r="J11853" s="105">
        <f t="shared" si="1458"/>
        <v>0</v>
      </c>
      <c r="K11853" s="105">
        <f t="shared" si="1459"/>
        <v>0</v>
      </c>
      <c r="L11853" s="105">
        <f t="shared" si="1460"/>
        <v>0</v>
      </c>
      <c r="M11853">
        <v>0.04</v>
      </c>
      <c r="N11853">
        <f t="shared" si="1461"/>
        <v>3.3960531989175591E-3</v>
      </c>
    </row>
    <row r="11854" spans="1:14" x14ac:dyDescent="0.3">
      <c r="A11854">
        <f t="shared" si="1455"/>
        <v>119</v>
      </c>
      <c r="E11854" s="105">
        <f t="shared" si="1456"/>
        <v>0</v>
      </c>
      <c r="I11854" s="105">
        <f t="shared" si="1457"/>
        <v>0</v>
      </c>
      <c r="J11854" s="105">
        <f t="shared" si="1458"/>
        <v>0</v>
      </c>
      <c r="K11854" s="105">
        <f t="shared" si="1459"/>
        <v>0</v>
      </c>
      <c r="L11854" s="105">
        <f t="shared" si="1460"/>
        <v>0</v>
      </c>
      <c r="M11854">
        <v>0.04</v>
      </c>
      <c r="N11854">
        <f t="shared" si="1461"/>
        <v>3.3960531989175591E-3</v>
      </c>
    </row>
    <row r="11855" spans="1:14" x14ac:dyDescent="0.3">
      <c r="A11855">
        <f t="shared" si="1455"/>
        <v>119</v>
      </c>
      <c r="E11855" s="105">
        <f t="shared" si="1456"/>
        <v>0</v>
      </c>
      <c r="I11855" s="105">
        <f t="shared" si="1457"/>
        <v>0</v>
      </c>
      <c r="J11855" s="105">
        <f t="shared" si="1458"/>
        <v>0</v>
      </c>
      <c r="K11855" s="105">
        <f t="shared" si="1459"/>
        <v>0</v>
      </c>
      <c r="L11855" s="105">
        <f t="shared" si="1460"/>
        <v>0</v>
      </c>
      <c r="M11855">
        <v>0.04</v>
      </c>
      <c r="N11855">
        <f t="shared" si="1461"/>
        <v>3.3960531989175591E-3</v>
      </c>
    </row>
    <row r="11856" spans="1:14" x14ac:dyDescent="0.3">
      <c r="A11856">
        <f t="shared" si="1455"/>
        <v>119</v>
      </c>
      <c r="E11856" s="105">
        <f t="shared" si="1456"/>
        <v>0</v>
      </c>
      <c r="I11856" s="105">
        <f t="shared" si="1457"/>
        <v>0</v>
      </c>
      <c r="J11856" s="105">
        <f t="shared" si="1458"/>
        <v>0</v>
      </c>
      <c r="K11856" s="105">
        <f t="shared" si="1459"/>
        <v>0</v>
      </c>
      <c r="L11856" s="105">
        <f t="shared" si="1460"/>
        <v>0</v>
      </c>
      <c r="M11856">
        <v>0.04</v>
      </c>
      <c r="N11856">
        <f t="shared" si="1461"/>
        <v>3.3960531989175591E-3</v>
      </c>
    </row>
    <row r="11857" spans="1:14" x14ac:dyDescent="0.3">
      <c r="A11857">
        <f t="shared" si="1455"/>
        <v>119</v>
      </c>
      <c r="E11857" s="105">
        <f t="shared" si="1456"/>
        <v>0</v>
      </c>
      <c r="I11857" s="105">
        <f t="shared" si="1457"/>
        <v>0</v>
      </c>
      <c r="J11857" s="105">
        <f t="shared" si="1458"/>
        <v>0</v>
      </c>
      <c r="K11857" s="105">
        <f t="shared" si="1459"/>
        <v>0</v>
      </c>
      <c r="L11857" s="105">
        <f t="shared" si="1460"/>
        <v>0</v>
      </c>
      <c r="M11857">
        <v>0.04</v>
      </c>
      <c r="N11857">
        <f t="shared" si="1461"/>
        <v>3.3960531989175591E-3</v>
      </c>
    </row>
    <row r="11858" spans="1:14" x14ac:dyDescent="0.3">
      <c r="A11858">
        <f t="shared" si="1455"/>
        <v>119</v>
      </c>
      <c r="E11858" s="105">
        <f t="shared" si="1456"/>
        <v>0</v>
      </c>
      <c r="I11858" s="105">
        <f t="shared" si="1457"/>
        <v>0</v>
      </c>
      <c r="J11858" s="105">
        <f t="shared" si="1458"/>
        <v>0</v>
      </c>
      <c r="K11858" s="105">
        <f t="shared" si="1459"/>
        <v>0</v>
      </c>
      <c r="L11858" s="105">
        <f t="shared" si="1460"/>
        <v>0</v>
      </c>
      <c r="M11858">
        <v>0.04</v>
      </c>
      <c r="N11858">
        <f t="shared" si="1461"/>
        <v>3.3960531989175591E-3</v>
      </c>
    </row>
    <row r="11859" spans="1:14" x14ac:dyDescent="0.3">
      <c r="A11859">
        <f t="shared" si="1455"/>
        <v>119</v>
      </c>
      <c r="E11859" s="105">
        <f t="shared" si="1456"/>
        <v>0</v>
      </c>
      <c r="I11859" s="105">
        <f t="shared" si="1457"/>
        <v>0</v>
      </c>
      <c r="J11859" s="105">
        <f t="shared" si="1458"/>
        <v>0</v>
      </c>
      <c r="K11859" s="105">
        <f t="shared" si="1459"/>
        <v>0</v>
      </c>
      <c r="L11859" s="105">
        <f t="shared" si="1460"/>
        <v>0</v>
      </c>
      <c r="M11859">
        <v>0.04</v>
      </c>
      <c r="N11859">
        <f t="shared" si="1461"/>
        <v>3.3960531989175591E-3</v>
      </c>
    </row>
    <row r="11860" spans="1:14" x14ac:dyDescent="0.3">
      <c r="A11860">
        <f t="shared" si="1455"/>
        <v>119</v>
      </c>
      <c r="E11860" s="105">
        <f t="shared" si="1456"/>
        <v>0</v>
      </c>
      <c r="I11860" s="105">
        <f t="shared" si="1457"/>
        <v>0</v>
      </c>
      <c r="J11860" s="105">
        <f t="shared" si="1458"/>
        <v>0</v>
      </c>
      <c r="K11860" s="105">
        <f t="shared" si="1459"/>
        <v>0</v>
      </c>
      <c r="L11860" s="105">
        <f t="shared" si="1460"/>
        <v>0</v>
      </c>
      <c r="M11860">
        <v>0.04</v>
      </c>
      <c r="N11860">
        <f t="shared" si="1461"/>
        <v>3.3960531989175591E-3</v>
      </c>
    </row>
    <row r="11861" spans="1:14" x14ac:dyDescent="0.3">
      <c r="A11861">
        <f t="shared" si="1455"/>
        <v>119</v>
      </c>
      <c r="E11861" s="105">
        <f t="shared" si="1456"/>
        <v>0</v>
      </c>
      <c r="I11861" s="105">
        <f t="shared" si="1457"/>
        <v>0</v>
      </c>
      <c r="J11861" s="105">
        <f t="shared" si="1458"/>
        <v>0</v>
      </c>
      <c r="K11861" s="105">
        <f t="shared" si="1459"/>
        <v>0</v>
      </c>
      <c r="L11861" s="105">
        <f t="shared" si="1460"/>
        <v>0</v>
      </c>
      <c r="M11861">
        <v>0.04</v>
      </c>
      <c r="N11861">
        <f t="shared" si="1461"/>
        <v>3.3960531989175591E-3</v>
      </c>
    </row>
    <row r="11862" spans="1:14" x14ac:dyDescent="0.3">
      <c r="A11862">
        <f t="shared" si="1455"/>
        <v>119</v>
      </c>
      <c r="E11862" s="105">
        <f t="shared" si="1456"/>
        <v>0</v>
      </c>
      <c r="I11862" s="105">
        <f t="shared" si="1457"/>
        <v>0</v>
      </c>
      <c r="J11862" s="105">
        <f t="shared" si="1458"/>
        <v>0</v>
      </c>
      <c r="K11862" s="105">
        <f t="shared" si="1459"/>
        <v>0</v>
      </c>
      <c r="L11862" s="105">
        <f t="shared" si="1460"/>
        <v>0</v>
      </c>
      <c r="M11862">
        <v>0.04</v>
      </c>
      <c r="N11862">
        <f t="shared" si="1461"/>
        <v>3.3960531989175591E-3</v>
      </c>
    </row>
    <row r="11863" spans="1:14" x14ac:dyDescent="0.3">
      <c r="A11863">
        <f t="shared" si="1455"/>
        <v>119</v>
      </c>
      <c r="E11863" s="105">
        <f t="shared" si="1456"/>
        <v>0</v>
      </c>
      <c r="I11863" s="105">
        <f t="shared" si="1457"/>
        <v>0</v>
      </c>
      <c r="J11863" s="105">
        <f t="shared" si="1458"/>
        <v>0</v>
      </c>
      <c r="K11863" s="105">
        <f t="shared" si="1459"/>
        <v>0</v>
      </c>
      <c r="L11863" s="105">
        <f t="shared" si="1460"/>
        <v>0</v>
      </c>
      <c r="M11863">
        <v>0.04</v>
      </c>
      <c r="N11863">
        <f t="shared" si="1461"/>
        <v>3.3960531989175591E-3</v>
      </c>
    </row>
    <row r="11864" spans="1:14" x14ac:dyDescent="0.3">
      <c r="A11864">
        <f t="shared" si="1455"/>
        <v>119</v>
      </c>
      <c r="E11864" s="105">
        <f t="shared" si="1456"/>
        <v>0</v>
      </c>
      <c r="I11864" s="105">
        <f t="shared" si="1457"/>
        <v>0</v>
      </c>
      <c r="J11864" s="105">
        <f t="shared" si="1458"/>
        <v>0</v>
      </c>
      <c r="K11864" s="105">
        <f t="shared" si="1459"/>
        <v>0</v>
      </c>
      <c r="L11864" s="105">
        <f t="shared" si="1460"/>
        <v>0</v>
      </c>
      <c r="M11864">
        <v>0.04</v>
      </c>
      <c r="N11864">
        <f t="shared" si="1461"/>
        <v>3.3960531989175591E-3</v>
      </c>
    </row>
    <row r="11865" spans="1:14" x14ac:dyDescent="0.3">
      <c r="A11865">
        <f t="shared" si="1455"/>
        <v>119</v>
      </c>
      <c r="E11865" s="105">
        <f t="shared" si="1456"/>
        <v>0</v>
      </c>
      <c r="I11865" s="105">
        <f t="shared" si="1457"/>
        <v>0</v>
      </c>
      <c r="J11865" s="105">
        <f t="shared" si="1458"/>
        <v>0</v>
      </c>
      <c r="K11865" s="105">
        <f t="shared" si="1459"/>
        <v>0</v>
      </c>
      <c r="L11865" s="105">
        <f t="shared" si="1460"/>
        <v>0</v>
      </c>
      <c r="M11865">
        <v>0.04</v>
      </c>
      <c r="N11865">
        <f t="shared" si="1461"/>
        <v>3.3960531989175591E-3</v>
      </c>
    </row>
    <row r="11866" spans="1:14" x14ac:dyDescent="0.3">
      <c r="A11866">
        <f t="shared" si="1455"/>
        <v>119</v>
      </c>
      <c r="E11866" s="105">
        <f t="shared" si="1456"/>
        <v>0</v>
      </c>
      <c r="I11866" s="105">
        <f t="shared" si="1457"/>
        <v>0</v>
      </c>
      <c r="J11866" s="105">
        <f t="shared" si="1458"/>
        <v>0</v>
      </c>
      <c r="K11866" s="105">
        <f t="shared" si="1459"/>
        <v>0</v>
      </c>
      <c r="L11866" s="105">
        <f t="shared" si="1460"/>
        <v>0</v>
      </c>
      <c r="M11866">
        <v>0.04</v>
      </c>
      <c r="N11866">
        <f t="shared" si="1461"/>
        <v>3.3960531989175591E-3</v>
      </c>
    </row>
    <row r="11867" spans="1:14" x14ac:dyDescent="0.3">
      <c r="A11867">
        <f t="shared" si="1455"/>
        <v>119</v>
      </c>
      <c r="E11867" s="105">
        <f t="shared" si="1456"/>
        <v>0</v>
      </c>
      <c r="I11867" s="105">
        <f t="shared" si="1457"/>
        <v>0</v>
      </c>
      <c r="J11867" s="105">
        <f t="shared" si="1458"/>
        <v>0</v>
      </c>
      <c r="K11867" s="105">
        <f t="shared" si="1459"/>
        <v>0</v>
      </c>
      <c r="L11867" s="105">
        <f t="shared" si="1460"/>
        <v>0</v>
      </c>
      <c r="M11867">
        <v>0.04</v>
      </c>
      <c r="N11867">
        <f t="shared" si="1461"/>
        <v>3.3960531989175591E-3</v>
      </c>
    </row>
    <row r="11868" spans="1:14" x14ac:dyDescent="0.3">
      <c r="A11868">
        <f t="shared" si="1455"/>
        <v>119</v>
      </c>
      <c r="E11868" s="105">
        <f t="shared" si="1456"/>
        <v>0</v>
      </c>
      <c r="I11868" s="105">
        <f t="shared" si="1457"/>
        <v>0</v>
      </c>
      <c r="J11868" s="105">
        <f t="shared" si="1458"/>
        <v>0</v>
      </c>
      <c r="K11868" s="105">
        <f t="shared" si="1459"/>
        <v>0</v>
      </c>
      <c r="L11868" s="105">
        <f t="shared" si="1460"/>
        <v>0</v>
      </c>
      <c r="M11868">
        <v>0.04</v>
      </c>
      <c r="N11868">
        <f t="shared" si="1461"/>
        <v>3.3960531989175591E-3</v>
      </c>
    </row>
    <row r="11869" spans="1:14" x14ac:dyDescent="0.3">
      <c r="A11869">
        <f t="shared" si="1455"/>
        <v>119</v>
      </c>
      <c r="E11869" s="105">
        <f t="shared" si="1456"/>
        <v>0</v>
      </c>
      <c r="I11869" s="105">
        <f t="shared" si="1457"/>
        <v>0</v>
      </c>
      <c r="J11869" s="105">
        <f t="shared" si="1458"/>
        <v>0</v>
      </c>
      <c r="K11869" s="105">
        <f t="shared" si="1459"/>
        <v>0</v>
      </c>
      <c r="L11869" s="105">
        <f t="shared" si="1460"/>
        <v>0</v>
      </c>
      <c r="M11869">
        <v>0.04</v>
      </c>
      <c r="N11869">
        <f t="shared" si="1461"/>
        <v>3.3960531989175591E-3</v>
      </c>
    </row>
    <row r="11870" spans="1:14" x14ac:dyDescent="0.3">
      <c r="A11870">
        <f t="shared" si="1455"/>
        <v>119</v>
      </c>
      <c r="E11870" s="105">
        <f t="shared" si="1456"/>
        <v>0</v>
      </c>
      <c r="I11870" s="105">
        <f t="shared" si="1457"/>
        <v>0</v>
      </c>
      <c r="J11870" s="105">
        <f t="shared" si="1458"/>
        <v>0</v>
      </c>
      <c r="K11870" s="105">
        <f t="shared" si="1459"/>
        <v>0</v>
      </c>
      <c r="L11870" s="105">
        <f t="shared" si="1460"/>
        <v>0</v>
      </c>
      <c r="M11870">
        <v>0.04</v>
      </c>
      <c r="N11870">
        <f t="shared" si="1461"/>
        <v>3.3960531989175591E-3</v>
      </c>
    </row>
    <row r="11871" spans="1:14" x14ac:dyDescent="0.3">
      <c r="A11871">
        <f t="shared" si="1455"/>
        <v>119</v>
      </c>
      <c r="E11871" s="105">
        <f t="shared" si="1456"/>
        <v>0</v>
      </c>
      <c r="I11871" s="105">
        <f t="shared" si="1457"/>
        <v>0</v>
      </c>
      <c r="J11871" s="105">
        <f t="shared" si="1458"/>
        <v>0</v>
      </c>
      <c r="K11871" s="105">
        <f t="shared" si="1459"/>
        <v>0</v>
      </c>
      <c r="L11871" s="105">
        <f t="shared" si="1460"/>
        <v>0</v>
      </c>
      <c r="M11871">
        <v>0.04</v>
      </c>
      <c r="N11871">
        <f t="shared" si="1461"/>
        <v>3.3960531989175591E-3</v>
      </c>
    </row>
    <row r="11872" spans="1:14" x14ac:dyDescent="0.3">
      <c r="A11872">
        <f t="shared" si="1455"/>
        <v>119</v>
      </c>
      <c r="E11872" s="105">
        <f t="shared" si="1456"/>
        <v>0</v>
      </c>
      <c r="I11872" s="105">
        <f t="shared" si="1457"/>
        <v>0</v>
      </c>
      <c r="J11872" s="105">
        <f t="shared" si="1458"/>
        <v>0</v>
      </c>
      <c r="K11872" s="105">
        <f t="shared" si="1459"/>
        <v>0</v>
      </c>
      <c r="L11872" s="105">
        <f t="shared" si="1460"/>
        <v>0</v>
      </c>
      <c r="M11872">
        <v>0.04</v>
      </c>
      <c r="N11872">
        <f t="shared" si="1461"/>
        <v>3.3960531989175591E-3</v>
      </c>
    </row>
    <row r="11873" spans="1:14" x14ac:dyDescent="0.3">
      <c r="A11873">
        <f t="shared" si="1455"/>
        <v>119</v>
      </c>
      <c r="E11873" s="105">
        <f t="shared" si="1456"/>
        <v>0</v>
      </c>
      <c r="I11873" s="105">
        <f t="shared" si="1457"/>
        <v>0</v>
      </c>
      <c r="J11873" s="105">
        <f t="shared" si="1458"/>
        <v>0</v>
      </c>
      <c r="K11873" s="105">
        <f t="shared" si="1459"/>
        <v>0</v>
      </c>
      <c r="L11873" s="105">
        <f t="shared" si="1460"/>
        <v>0</v>
      </c>
      <c r="M11873">
        <v>0.04</v>
      </c>
      <c r="N11873">
        <f t="shared" si="1461"/>
        <v>3.3960531989175591E-3</v>
      </c>
    </row>
    <row r="11874" spans="1:14" x14ac:dyDescent="0.3">
      <c r="A11874">
        <f t="shared" si="1455"/>
        <v>119</v>
      </c>
      <c r="E11874" s="105">
        <f t="shared" si="1456"/>
        <v>0</v>
      </c>
      <c r="I11874" s="105">
        <f t="shared" si="1457"/>
        <v>0</v>
      </c>
      <c r="J11874" s="105">
        <f t="shared" si="1458"/>
        <v>0</v>
      </c>
      <c r="K11874" s="105">
        <f t="shared" si="1459"/>
        <v>0</v>
      </c>
      <c r="L11874" s="105">
        <f t="shared" si="1460"/>
        <v>0</v>
      </c>
      <c r="M11874">
        <v>0.04</v>
      </c>
      <c r="N11874">
        <f t="shared" si="1461"/>
        <v>3.3960531989175591E-3</v>
      </c>
    </row>
    <row r="11875" spans="1:14" x14ac:dyDescent="0.3">
      <c r="A11875">
        <f t="shared" si="1455"/>
        <v>119</v>
      </c>
      <c r="E11875" s="105">
        <f t="shared" si="1456"/>
        <v>0</v>
      </c>
      <c r="I11875" s="105">
        <f t="shared" si="1457"/>
        <v>0</v>
      </c>
      <c r="J11875" s="105">
        <f t="shared" si="1458"/>
        <v>0</v>
      </c>
      <c r="K11875" s="105">
        <f t="shared" si="1459"/>
        <v>0</v>
      </c>
      <c r="L11875" s="105">
        <f t="shared" si="1460"/>
        <v>0</v>
      </c>
      <c r="M11875">
        <v>0.04</v>
      </c>
      <c r="N11875">
        <f t="shared" si="1461"/>
        <v>3.3960531989175591E-3</v>
      </c>
    </row>
    <row r="11876" spans="1:14" x14ac:dyDescent="0.3">
      <c r="A11876">
        <f t="shared" si="1455"/>
        <v>119</v>
      </c>
      <c r="E11876" s="105">
        <f t="shared" si="1456"/>
        <v>0</v>
      </c>
      <c r="I11876" s="105">
        <f t="shared" si="1457"/>
        <v>0</v>
      </c>
      <c r="J11876" s="105">
        <f t="shared" si="1458"/>
        <v>0</v>
      </c>
      <c r="K11876" s="105">
        <f t="shared" si="1459"/>
        <v>0</v>
      </c>
      <c r="L11876" s="105">
        <f t="shared" si="1460"/>
        <v>0</v>
      </c>
      <c r="M11876">
        <v>0.04</v>
      </c>
      <c r="N11876">
        <f t="shared" si="1461"/>
        <v>3.3960531989175591E-3</v>
      </c>
    </row>
    <row r="11877" spans="1:14" x14ac:dyDescent="0.3">
      <c r="A11877">
        <f t="shared" si="1455"/>
        <v>119</v>
      </c>
      <c r="E11877" s="105">
        <f t="shared" si="1456"/>
        <v>0</v>
      </c>
      <c r="I11877" s="105">
        <f t="shared" si="1457"/>
        <v>0</v>
      </c>
      <c r="J11877" s="105">
        <f t="shared" si="1458"/>
        <v>0</v>
      </c>
      <c r="K11877" s="105">
        <f t="shared" si="1459"/>
        <v>0</v>
      </c>
      <c r="L11877" s="105">
        <f t="shared" si="1460"/>
        <v>0</v>
      </c>
      <c r="M11877">
        <v>0.04</v>
      </c>
      <c r="N11877">
        <f t="shared" si="1461"/>
        <v>3.3960531989175591E-3</v>
      </c>
    </row>
    <row r="11878" spans="1:14" x14ac:dyDescent="0.3">
      <c r="A11878">
        <f t="shared" si="1455"/>
        <v>119</v>
      </c>
      <c r="E11878" s="105">
        <f t="shared" si="1456"/>
        <v>0</v>
      </c>
      <c r="I11878" s="105">
        <f t="shared" si="1457"/>
        <v>0</v>
      </c>
      <c r="J11878" s="105">
        <f t="shared" si="1458"/>
        <v>0</v>
      </c>
      <c r="K11878" s="105">
        <f t="shared" si="1459"/>
        <v>0</v>
      </c>
      <c r="L11878" s="105">
        <f t="shared" si="1460"/>
        <v>0</v>
      </c>
      <c r="M11878">
        <v>0.04</v>
      </c>
      <c r="N11878">
        <f t="shared" si="1461"/>
        <v>3.3960531989175591E-3</v>
      </c>
    </row>
    <row r="11879" spans="1:14" x14ac:dyDescent="0.3">
      <c r="A11879">
        <f t="shared" ref="A11879:A11942" si="1462">IF(COUNTIF(A11779:A11878,A11878)=100, A11878+1,A11878)</f>
        <v>119</v>
      </c>
      <c r="E11879" s="105">
        <f t="shared" ref="E11879:E11942" si="1463">MAX(0, E11779-K11779-L11779)</f>
        <v>0</v>
      </c>
      <c r="I11879" s="105">
        <f t="shared" ref="I11879:I11942" si="1464">IF(E11879&lt;I11779,J11879 + E11879, I11779)</f>
        <v>0</v>
      </c>
      <c r="J11879" s="105">
        <f t="shared" si="1458"/>
        <v>0</v>
      </c>
      <c r="K11879" s="105">
        <f t="shared" si="1459"/>
        <v>0</v>
      </c>
      <c r="L11879" s="105">
        <f t="shared" si="1460"/>
        <v>0</v>
      </c>
      <c r="M11879">
        <v>0.04</v>
      </c>
      <c r="N11879">
        <f t="shared" si="1461"/>
        <v>3.3960531989175591E-3</v>
      </c>
    </row>
    <row r="11880" spans="1:14" x14ac:dyDescent="0.3">
      <c r="A11880">
        <f t="shared" si="1462"/>
        <v>119</v>
      </c>
      <c r="E11880" s="105">
        <f t="shared" si="1463"/>
        <v>0</v>
      </c>
      <c r="I11880" s="105">
        <f t="shared" si="1464"/>
        <v>0</v>
      </c>
      <c r="J11880" s="105">
        <f t="shared" si="1458"/>
        <v>0</v>
      </c>
      <c r="K11880" s="105">
        <f t="shared" si="1459"/>
        <v>0</v>
      </c>
      <c r="L11880" s="105">
        <f t="shared" si="1460"/>
        <v>0</v>
      </c>
      <c r="M11880">
        <v>0.04</v>
      </c>
      <c r="N11880">
        <f t="shared" si="1461"/>
        <v>3.3960531989175591E-3</v>
      </c>
    </row>
    <row r="11881" spans="1:14" x14ac:dyDescent="0.3">
      <c r="A11881">
        <f t="shared" si="1462"/>
        <v>119</v>
      </c>
      <c r="E11881" s="105">
        <f t="shared" si="1463"/>
        <v>0</v>
      </c>
      <c r="I11881" s="105">
        <f t="shared" si="1464"/>
        <v>0</v>
      </c>
      <c r="J11881" s="105">
        <f t="shared" si="1458"/>
        <v>0</v>
      </c>
      <c r="K11881" s="105">
        <f t="shared" si="1459"/>
        <v>0</v>
      </c>
      <c r="L11881" s="105">
        <f t="shared" si="1460"/>
        <v>0</v>
      </c>
      <c r="M11881">
        <v>0.04</v>
      </c>
      <c r="N11881">
        <f t="shared" si="1461"/>
        <v>3.3960531989175591E-3</v>
      </c>
    </row>
    <row r="11882" spans="1:14" x14ac:dyDescent="0.3">
      <c r="A11882">
        <f t="shared" si="1462"/>
        <v>119</v>
      </c>
      <c r="E11882" s="105">
        <f t="shared" si="1463"/>
        <v>0</v>
      </c>
      <c r="I11882" s="105">
        <f t="shared" si="1464"/>
        <v>0</v>
      </c>
      <c r="J11882" s="105">
        <f t="shared" si="1458"/>
        <v>0</v>
      </c>
      <c r="K11882" s="105">
        <f t="shared" si="1459"/>
        <v>0</v>
      </c>
      <c r="L11882" s="105">
        <f t="shared" si="1460"/>
        <v>0</v>
      </c>
      <c r="M11882">
        <v>0.04</v>
      </c>
      <c r="N11882">
        <f t="shared" si="1461"/>
        <v>3.3960531989175591E-3</v>
      </c>
    </row>
    <row r="11883" spans="1:14" x14ac:dyDescent="0.3">
      <c r="A11883">
        <f t="shared" si="1462"/>
        <v>119</v>
      </c>
      <c r="E11883" s="105">
        <f t="shared" si="1463"/>
        <v>0</v>
      </c>
      <c r="I11883" s="105">
        <f t="shared" si="1464"/>
        <v>0</v>
      </c>
      <c r="J11883" s="105">
        <f t="shared" si="1458"/>
        <v>0</v>
      </c>
      <c r="K11883" s="105">
        <f t="shared" si="1459"/>
        <v>0</v>
      </c>
      <c r="L11883" s="105">
        <f t="shared" si="1460"/>
        <v>0</v>
      </c>
      <c r="M11883">
        <v>0.04</v>
      </c>
      <c r="N11883">
        <f t="shared" si="1461"/>
        <v>3.3960531989175591E-3</v>
      </c>
    </row>
    <row r="11884" spans="1:14" x14ac:dyDescent="0.3">
      <c r="A11884">
        <f t="shared" si="1462"/>
        <v>119</v>
      </c>
      <c r="E11884" s="105">
        <f t="shared" si="1463"/>
        <v>0</v>
      </c>
      <c r="I11884" s="105">
        <f t="shared" si="1464"/>
        <v>0</v>
      </c>
      <c r="J11884" s="105">
        <f t="shared" si="1458"/>
        <v>0</v>
      </c>
      <c r="K11884" s="105">
        <f t="shared" si="1459"/>
        <v>0</v>
      </c>
      <c r="L11884" s="105">
        <f t="shared" si="1460"/>
        <v>0</v>
      </c>
      <c r="M11884">
        <v>0.04</v>
      </c>
      <c r="N11884">
        <f t="shared" si="1461"/>
        <v>3.3960531989175591E-3</v>
      </c>
    </row>
    <row r="11885" spans="1:14" x14ac:dyDescent="0.3">
      <c r="A11885">
        <f t="shared" si="1462"/>
        <v>119</v>
      </c>
      <c r="E11885" s="105">
        <f t="shared" si="1463"/>
        <v>0</v>
      </c>
      <c r="I11885" s="105">
        <f t="shared" si="1464"/>
        <v>0</v>
      </c>
      <c r="J11885" s="105">
        <f t="shared" si="1458"/>
        <v>0</v>
      </c>
      <c r="K11885" s="105">
        <f t="shared" si="1459"/>
        <v>0</v>
      </c>
      <c r="L11885" s="105">
        <f t="shared" si="1460"/>
        <v>0</v>
      </c>
      <c r="M11885">
        <v>0.04</v>
      </c>
      <c r="N11885">
        <f t="shared" si="1461"/>
        <v>3.3960531989175591E-3</v>
      </c>
    </row>
    <row r="11886" spans="1:14" x14ac:dyDescent="0.3">
      <c r="A11886">
        <f t="shared" si="1462"/>
        <v>119</v>
      </c>
      <c r="E11886" s="105">
        <f t="shared" si="1463"/>
        <v>0</v>
      </c>
      <c r="I11886" s="105">
        <f t="shared" si="1464"/>
        <v>0</v>
      </c>
      <c r="J11886" s="105">
        <f t="shared" si="1458"/>
        <v>0</v>
      </c>
      <c r="K11886" s="105">
        <f t="shared" si="1459"/>
        <v>0</v>
      </c>
      <c r="L11886" s="105">
        <f t="shared" si="1460"/>
        <v>0</v>
      </c>
      <c r="M11886">
        <v>0.04</v>
      </c>
      <c r="N11886">
        <f t="shared" si="1461"/>
        <v>3.3960531989175591E-3</v>
      </c>
    </row>
    <row r="11887" spans="1:14" x14ac:dyDescent="0.3">
      <c r="A11887">
        <f t="shared" si="1462"/>
        <v>119</v>
      </c>
      <c r="E11887" s="105">
        <f t="shared" si="1463"/>
        <v>0</v>
      </c>
      <c r="I11887" s="105">
        <f t="shared" si="1464"/>
        <v>0</v>
      </c>
      <c r="J11887" s="105">
        <f t="shared" si="1458"/>
        <v>0</v>
      </c>
      <c r="K11887" s="105">
        <f t="shared" si="1459"/>
        <v>0</v>
      </c>
      <c r="L11887" s="105">
        <f t="shared" si="1460"/>
        <v>0</v>
      </c>
      <c r="M11887">
        <v>0.04</v>
      </c>
      <c r="N11887">
        <f t="shared" si="1461"/>
        <v>3.3960531989175591E-3</v>
      </c>
    </row>
    <row r="11888" spans="1:14" x14ac:dyDescent="0.3">
      <c r="A11888">
        <f t="shared" si="1462"/>
        <v>119</v>
      </c>
      <c r="E11888" s="105">
        <f t="shared" si="1463"/>
        <v>0</v>
      </c>
      <c r="I11888" s="105">
        <f t="shared" si="1464"/>
        <v>0</v>
      </c>
      <c r="J11888" s="105">
        <f t="shared" si="1458"/>
        <v>0</v>
      </c>
      <c r="K11888" s="105">
        <f t="shared" si="1459"/>
        <v>0</v>
      </c>
      <c r="L11888" s="105">
        <f t="shared" si="1460"/>
        <v>0</v>
      </c>
      <c r="M11888">
        <v>0.04</v>
      </c>
      <c r="N11888">
        <f t="shared" si="1461"/>
        <v>3.3960531989175591E-3</v>
      </c>
    </row>
    <row r="11889" spans="1:15" x14ac:dyDescent="0.3">
      <c r="A11889">
        <f t="shared" si="1462"/>
        <v>119</v>
      </c>
      <c r="E11889" s="105">
        <f t="shared" si="1463"/>
        <v>0</v>
      </c>
      <c r="I11889" s="105">
        <f t="shared" si="1464"/>
        <v>0</v>
      </c>
      <c r="J11889" s="105">
        <f t="shared" si="1458"/>
        <v>0</v>
      </c>
      <c r="K11889" s="105">
        <f t="shared" si="1459"/>
        <v>0</v>
      </c>
      <c r="L11889" s="105">
        <f t="shared" si="1460"/>
        <v>0</v>
      </c>
      <c r="M11889">
        <v>0.04</v>
      </c>
      <c r="N11889">
        <f t="shared" si="1461"/>
        <v>3.3960531989175591E-3</v>
      </c>
    </row>
    <row r="11890" spans="1:15" x14ac:dyDescent="0.3">
      <c r="A11890">
        <f t="shared" si="1462"/>
        <v>119</v>
      </c>
      <c r="E11890" s="105">
        <f t="shared" si="1463"/>
        <v>0</v>
      </c>
      <c r="I11890" s="105">
        <f t="shared" si="1464"/>
        <v>0</v>
      </c>
      <c r="J11890" s="105">
        <f t="shared" si="1458"/>
        <v>0</v>
      </c>
      <c r="K11890" s="105">
        <f t="shared" si="1459"/>
        <v>0</v>
      </c>
      <c r="L11890" s="105">
        <f t="shared" si="1460"/>
        <v>0</v>
      </c>
      <c r="M11890">
        <v>0.04</v>
      </c>
      <c r="N11890">
        <f t="shared" si="1461"/>
        <v>3.3960531989175591E-3</v>
      </c>
    </row>
    <row r="11891" spans="1:15" x14ac:dyDescent="0.3">
      <c r="A11891">
        <f t="shared" si="1462"/>
        <v>119</v>
      </c>
      <c r="E11891" s="105">
        <f t="shared" si="1463"/>
        <v>0</v>
      </c>
      <c r="I11891" s="105">
        <f t="shared" si="1464"/>
        <v>0</v>
      </c>
      <c r="J11891" s="105">
        <f t="shared" si="1458"/>
        <v>0</v>
      </c>
      <c r="K11891" s="105">
        <f t="shared" si="1459"/>
        <v>0</v>
      </c>
      <c r="L11891" s="105">
        <f t="shared" si="1460"/>
        <v>0</v>
      </c>
      <c r="M11891">
        <v>0.04</v>
      </c>
      <c r="N11891">
        <f t="shared" si="1461"/>
        <v>3.3960531989175591E-3</v>
      </c>
    </row>
    <row r="11892" spans="1:15" x14ac:dyDescent="0.3">
      <c r="A11892">
        <f t="shared" si="1462"/>
        <v>119</v>
      </c>
      <c r="E11892" s="105">
        <f t="shared" si="1463"/>
        <v>0</v>
      </c>
      <c r="I11892" s="105">
        <f t="shared" si="1464"/>
        <v>0</v>
      </c>
      <c r="J11892" s="105">
        <f t="shared" si="1458"/>
        <v>0</v>
      </c>
      <c r="K11892" s="105">
        <f t="shared" si="1459"/>
        <v>0</v>
      </c>
      <c r="L11892" s="105">
        <f t="shared" si="1460"/>
        <v>0</v>
      </c>
      <c r="M11892">
        <v>0.04</v>
      </c>
      <c r="N11892">
        <f t="shared" si="1461"/>
        <v>3.3960531989175591E-3</v>
      </c>
    </row>
    <row r="11893" spans="1:15" x14ac:dyDescent="0.3">
      <c r="A11893">
        <f t="shared" si="1462"/>
        <v>119</v>
      </c>
      <c r="E11893" s="105">
        <f t="shared" si="1463"/>
        <v>0</v>
      </c>
      <c r="I11893" s="105">
        <f t="shared" si="1464"/>
        <v>0</v>
      </c>
      <c r="J11893" s="105">
        <f t="shared" si="1458"/>
        <v>0</v>
      </c>
      <c r="K11893" s="105">
        <f t="shared" si="1459"/>
        <v>0</v>
      </c>
      <c r="L11893" s="105">
        <f t="shared" si="1460"/>
        <v>0</v>
      </c>
      <c r="M11893">
        <v>0.04</v>
      </c>
      <c r="N11893">
        <f t="shared" si="1461"/>
        <v>3.3960531989175591E-3</v>
      </c>
    </row>
    <row r="11894" spans="1:15" x14ac:dyDescent="0.3">
      <c r="A11894">
        <f t="shared" si="1462"/>
        <v>119</v>
      </c>
      <c r="E11894" s="105">
        <f t="shared" si="1463"/>
        <v>0</v>
      </c>
      <c r="I11894" s="105">
        <f t="shared" si="1464"/>
        <v>0</v>
      </c>
      <c r="J11894" s="105">
        <f t="shared" si="1458"/>
        <v>0</v>
      </c>
      <c r="K11894" s="105">
        <f t="shared" si="1459"/>
        <v>0</v>
      </c>
      <c r="L11894" s="105">
        <f t="shared" si="1460"/>
        <v>0</v>
      </c>
      <c r="M11894">
        <v>0.04</v>
      </c>
      <c r="N11894">
        <f t="shared" si="1461"/>
        <v>3.3960531989175591E-3</v>
      </c>
    </row>
    <row r="11895" spans="1:15" x14ac:dyDescent="0.3">
      <c r="A11895">
        <f t="shared" si="1462"/>
        <v>119</v>
      </c>
      <c r="E11895" s="105">
        <f t="shared" si="1463"/>
        <v>0</v>
      </c>
      <c r="I11895" s="105">
        <f t="shared" si="1464"/>
        <v>0</v>
      </c>
      <c r="J11895" s="105">
        <f t="shared" si="1458"/>
        <v>0</v>
      </c>
      <c r="K11895" s="105">
        <f t="shared" si="1459"/>
        <v>0</v>
      </c>
      <c r="L11895" s="105">
        <f t="shared" si="1460"/>
        <v>0</v>
      </c>
      <c r="M11895">
        <v>0.04</v>
      </c>
      <c r="N11895">
        <f t="shared" si="1461"/>
        <v>3.3960531989175591E-3</v>
      </c>
    </row>
    <row r="11896" spans="1:15" x14ac:dyDescent="0.3">
      <c r="A11896">
        <f t="shared" si="1462"/>
        <v>119</v>
      </c>
      <c r="E11896" s="105">
        <f t="shared" si="1463"/>
        <v>0</v>
      </c>
      <c r="I11896" s="105">
        <f t="shared" si="1464"/>
        <v>0</v>
      </c>
      <c r="J11896" s="105">
        <f t="shared" si="1458"/>
        <v>0</v>
      </c>
      <c r="K11896" s="105">
        <f t="shared" si="1459"/>
        <v>0</v>
      </c>
      <c r="L11896" s="105">
        <f t="shared" si="1460"/>
        <v>0</v>
      </c>
      <c r="M11896">
        <v>0.04</v>
      </c>
      <c r="N11896">
        <f t="shared" si="1461"/>
        <v>3.3960531989175591E-3</v>
      </c>
    </row>
    <row r="11897" spans="1:15" x14ac:dyDescent="0.3">
      <c r="A11897">
        <f t="shared" si="1462"/>
        <v>119</v>
      </c>
      <c r="E11897" s="105">
        <f t="shared" si="1463"/>
        <v>0</v>
      </c>
      <c r="I11897" s="105">
        <f t="shared" si="1464"/>
        <v>0</v>
      </c>
      <c r="J11897" s="105">
        <f t="shared" si="1458"/>
        <v>0</v>
      </c>
      <c r="K11897" s="105">
        <f t="shared" si="1459"/>
        <v>0</v>
      </c>
      <c r="L11897" s="105">
        <f t="shared" si="1460"/>
        <v>0</v>
      </c>
      <c r="M11897">
        <v>0.04</v>
      </c>
      <c r="N11897">
        <f t="shared" si="1461"/>
        <v>3.3960531989175591E-3</v>
      </c>
    </row>
    <row r="11898" spans="1:15" x14ac:dyDescent="0.3">
      <c r="A11898">
        <f t="shared" si="1462"/>
        <v>119</v>
      </c>
      <c r="E11898" s="105">
        <f t="shared" si="1463"/>
        <v>0</v>
      </c>
      <c r="I11898" s="105">
        <f t="shared" si="1464"/>
        <v>0</v>
      </c>
      <c r="J11898" s="105">
        <f t="shared" si="1458"/>
        <v>0</v>
      </c>
      <c r="K11898" s="105">
        <f t="shared" si="1459"/>
        <v>0</v>
      </c>
      <c r="L11898" s="105">
        <f t="shared" si="1460"/>
        <v>0</v>
      </c>
      <c r="M11898">
        <v>0.04</v>
      </c>
      <c r="N11898">
        <f t="shared" si="1461"/>
        <v>3.3960531989175591E-3</v>
      </c>
    </row>
    <row r="11899" spans="1:15" x14ac:dyDescent="0.3">
      <c r="A11899">
        <f t="shared" si="1462"/>
        <v>119</v>
      </c>
      <c r="E11899" s="105">
        <f t="shared" si="1463"/>
        <v>0</v>
      </c>
      <c r="I11899" s="105">
        <f t="shared" si="1464"/>
        <v>0</v>
      </c>
      <c r="J11899" s="105">
        <f t="shared" si="1458"/>
        <v>0</v>
      </c>
      <c r="K11899" s="105">
        <f t="shared" si="1459"/>
        <v>0</v>
      </c>
      <c r="L11899" s="105">
        <f t="shared" si="1460"/>
        <v>0</v>
      </c>
      <c r="M11899">
        <v>0.04</v>
      </c>
      <c r="N11899">
        <f t="shared" si="1461"/>
        <v>3.3960531989175591E-3</v>
      </c>
    </row>
    <row r="11900" spans="1:15" x14ac:dyDescent="0.3">
      <c r="A11900">
        <f t="shared" si="1462"/>
        <v>119</v>
      </c>
      <c r="E11900" s="105">
        <f t="shared" si="1463"/>
        <v>0</v>
      </c>
      <c r="I11900" s="105">
        <f t="shared" si="1464"/>
        <v>0</v>
      </c>
      <c r="J11900" s="105">
        <f t="shared" si="1458"/>
        <v>0</v>
      </c>
      <c r="K11900" s="105">
        <f t="shared" si="1459"/>
        <v>0</v>
      </c>
      <c r="L11900" s="105">
        <f t="shared" si="1460"/>
        <v>0</v>
      </c>
      <c r="M11900">
        <v>0.04</v>
      </c>
      <c r="N11900">
        <f t="shared" si="1461"/>
        <v>3.3960531989175591E-3</v>
      </c>
    </row>
    <row r="11901" spans="1:15" x14ac:dyDescent="0.3">
      <c r="A11901">
        <f t="shared" si="1462"/>
        <v>119</v>
      </c>
      <c r="E11901" s="105">
        <f t="shared" si="1463"/>
        <v>0</v>
      </c>
      <c r="I11901" s="105">
        <f t="shared" si="1464"/>
        <v>0</v>
      </c>
      <c r="J11901" s="105">
        <f t="shared" si="1458"/>
        <v>0</v>
      </c>
      <c r="K11901" s="105">
        <f t="shared" si="1459"/>
        <v>0</v>
      </c>
      <c r="L11901" s="105">
        <f t="shared" si="1460"/>
        <v>0</v>
      </c>
      <c r="M11901">
        <v>0.04</v>
      </c>
      <c r="N11901">
        <f t="shared" si="1461"/>
        <v>3.3960531989175591E-3</v>
      </c>
      <c r="O11901" s="105" t="e">
        <f t="shared" ref="O11901" si="1465">SUM(I11802:I11901)</f>
        <v>#REF!</v>
      </c>
    </row>
    <row r="11902" spans="1:15" x14ac:dyDescent="0.3">
      <c r="A11902">
        <f t="shared" si="1462"/>
        <v>120</v>
      </c>
      <c r="E11902" s="105" t="e">
        <f t="shared" si="1463"/>
        <v>#REF!</v>
      </c>
      <c r="I11902" s="105" t="e">
        <f t="shared" si="1464"/>
        <v>#REF!</v>
      </c>
      <c r="J11902" s="105" t="e">
        <f t="shared" si="1458"/>
        <v>#REF!</v>
      </c>
      <c r="K11902" s="105" t="e">
        <f t="shared" si="1459"/>
        <v>#REF!</v>
      </c>
      <c r="L11902" s="105" t="e">
        <f t="shared" si="1460"/>
        <v>#REF!</v>
      </c>
      <c r="M11902">
        <v>0.04</v>
      </c>
      <c r="N11902">
        <f t="shared" si="1461"/>
        <v>3.3960531989175591E-3</v>
      </c>
    </row>
    <row r="11903" spans="1:15" x14ac:dyDescent="0.3">
      <c r="A11903">
        <f t="shared" si="1462"/>
        <v>120</v>
      </c>
      <c r="E11903" s="105" t="e">
        <f t="shared" si="1463"/>
        <v>#REF!</v>
      </c>
      <c r="I11903" s="105" t="e">
        <f t="shared" si="1464"/>
        <v>#REF!</v>
      </c>
      <c r="J11903" s="105" t="e">
        <f t="shared" si="1458"/>
        <v>#REF!</v>
      </c>
      <c r="K11903" s="105" t="e">
        <f t="shared" si="1459"/>
        <v>#REF!</v>
      </c>
      <c r="L11903" s="105" t="e">
        <f t="shared" si="1460"/>
        <v>#REF!</v>
      </c>
      <c r="M11903">
        <v>0.04</v>
      </c>
      <c r="N11903">
        <f t="shared" si="1461"/>
        <v>3.3960531989175591E-3</v>
      </c>
    </row>
    <row r="11904" spans="1:15" x14ac:dyDescent="0.3">
      <c r="A11904">
        <f t="shared" si="1462"/>
        <v>120</v>
      </c>
      <c r="E11904" s="105" t="e">
        <f t="shared" si="1463"/>
        <v>#REF!</v>
      </c>
      <c r="I11904" s="105" t="e">
        <f t="shared" si="1464"/>
        <v>#REF!</v>
      </c>
      <c r="J11904" s="105" t="e">
        <f t="shared" si="1458"/>
        <v>#REF!</v>
      </c>
      <c r="K11904" s="105" t="e">
        <f t="shared" si="1459"/>
        <v>#REF!</v>
      </c>
      <c r="L11904" s="105" t="e">
        <f t="shared" si="1460"/>
        <v>#REF!</v>
      </c>
      <c r="M11904">
        <v>0.04</v>
      </c>
      <c r="N11904">
        <f t="shared" si="1461"/>
        <v>3.3960531989175591E-3</v>
      </c>
    </row>
    <row r="11905" spans="1:14" x14ac:dyDescent="0.3">
      <c r="A11905">
        <f t="shared" si="1462"/>
        <v>120</v>
      </c>
      <c r="E11905" s="105">
        <f t="shared" si="1463"/>
        <v>0</v>
      </c>
      <c r="I11905" s="105">
        <f t="shared" si="1464"/>
        <v>0</v>
      </c>
      <c r="J11905" s="105">
        <f t="shared" si="1458"/>
        <v>0</v>
      </c>
      <c r="K11905" s="105">
        <f t="shared" si="1459"/>
        <v>0</v>
      </c>
      <c r="L11905" s="105">
        <f t="shared" si="1460"/>
        <v>0</v>
      </c>
      <c r="M11905">
        <v>0.04</v>
      </c>
      <c r="N11905">
        <f t="shared" si="1461"/>
        <v>3.3960531989175591E-3</v>
      </c>
    </row>
    <row r="11906" spans="1:14" x14ac:dyDescent="0.3">
      <c r="A11906">
        <f t="shared" si="1462"/>
        <v>120</v>
      </c>
      <c r="E11906" s="105">
        <f t="shared" si="1463"/>
        <v>0</v>
      </c>
      <c r="I11906" s="105">
        <f t="shared" si="1464"/>
        <v>0</v>
      </c>
      <c r="J11906" s="105">
        <f t="shared" si="1458"/>
        <v>0</v>
      </c>
      <c r="K11906" s="105">
        <f t="shared" si="1459"/>
        <v>0</v>
      </c>
      <c r="L11906" s="105">
        <f t="shared" si="1460"/>
        <v>0</v>
      </c>
      <c r="M11906">
        <v>0.04</v>
      </c>
      <c r="N11906">
        <f t="shared" si="1461"/>
        <v>3.3960531989175591E-3</v>
      </c>
    </row>
    <row r="11907" spans="1:14" x14ac:dyDescent="0.3">
      <c r="A11907">
        <f t="shared" si="1462"/>
        <v>120</v>
      </c>
      <c r="E11907" s="105">
        <f t="shared" si="1463"/>
        <v>0</v>
      </c>
      <c r="I11907" s="105">
        <f t="shared" si="1464"/>
        <v>0</v>
      </c>
      <c r="J11907" s="105">
        <f t="shared" ref="J11907:J11970" si="1466">E11907*($H$2/12)</f>
        <v>0</v>
      </c>
      <c r="K11907" s="105">
        <f t="shared" ref="K11907:K11970" si="1467">I11907-J11907</f>
        <v>0</v>
      </c>
      <c r="L11907" s="105">
        <f t="shared" ref="L11907:L11970" si="1468">N11907*(E11907-K11907)</f>
        <v>0</v>
      </c>
      <c r="M11907">
        <v>0.04</v>
      </c>
      <c r="N11907">
        <f t="shared" ref="N11907:N11970" si="1469">1-(POWER(1-M11907,(1/12)))</f>
        <v>3.3960531989175591E-3</v>
      </c>
    </row>
    <row r="11908" spans="1:14" x14ac:dyDescent="0.3">
      <c r="A11908">
        <f t="shared" si="1462"/>
        <v>120</v>
      </c>
      <c r="E11908" s="105">
        <f t="shared" si="1463"/>
        <v>0</v>
      </c>
      <c r="I11908" s="105">
        <f t="shared" si="1464"/>
        <v>0</v>
      </c>
      <c r="J11908" s="105">
        <f t="shared" si="1466"/>
        <v>0</v>
      </c>
      <c r="K11908" s="105">
        <f t="shared" si="1467"/>
        <v>0</v>
      </c>
      <c r="L11908" s="105">
        <f t="shared" si="1468"/>
        <v>0</v>
      </c>
      <c r="M11908">
        <v>0.04</v>
      </c>
      <c r="N11908">
        <f t="shared" si="1469"/>
        <v>3.3960531989175591E-3</v>
      </c>
    </row>
    <row r="11909" spans="1:14" x14ac:dyDescent="0.3">
      <c r="A11909">
        <f t="shared" si="1462"/>
        <v>120</v>
      </c>
      <c r="E11909" s="105">
        <f t="shared" si="1463"/>
        <v>0</v>
      </c>
      <c r="I11909" s="105">
        <f t="shared" si="1464"/>
        <v>0</v>
      </c>
      <c r="J11909" s="105">
        <f t="shared" si="1466"/>
        <v>0</v>
      </c>
      <c r="K11909" s="105">
        <f t="shared" si="1467"/>
        <v>0</v>
      </c>
      <c r="L11909" s="105">
        <f t="shared" si="1468"/>
        <v>0</v>
      </c>
      <c r="M11909">
        <v>0.04</v>
      </c>
      <c r="N11909">
        <f t="shared" si="1469"/>
        <v>3.3960531989175591E-3</v>
      </c>
    </row>
    <row r="11910" spans="1:14" x14ac:dyDescent="0.3">
      <c r="A11910">
        <f t="shared" si="1462"/>
        <v>120</v>
      </c>
      <c r="E11910" s="105">
        <f t="shared" si="1463"/>
        <v>0</v>
      </c>
      <c r="I11910" s="105">
        <f t="shared" si="1464"/>
        <v>0</v>
      </c>
      <c r="J11910" s="105">
        <f t="shared" si="1466"/>
        <v>0</v>
      </c>
      <c r="K11910" s="105">
        <f t="shared" si="1467"/>
        <v>0</v>
      </c>
      <c r="L11910" s="105">
        <f t="shared" si="1468"/>
        <v>0</v>
      </c>
      <c r="M11910">
        <v>0.04</v>
      </c>
      <c r="N11910">
        <f t="shared" si="1469"/>
        <v>3.3960531989175591E-3</v>
      </c>
    </row>
    <row r="11911" spans="1:14" x14ac:dyDescent="0.3">
      <c r="A11911">
        <f t="shared" si="1462"/>
        <v>120</v>
      </c>
      <c r="E11911" s="105">
        <f t="shared" si="1463"/>
        <v>0</v>
      </c>
      <c r="I11911" s="105">
        <f t="shared" si="1464"/>
        <v>0</v>
      </c>
      <c r="J11911" s="105">
        <f t="shared" si="1466"/>
        <v>0</v>
      </c>
      <c r="K11911" s="105">
        <f t="shared" si="1467"/>
        <v>0</v>
      </c>
      <c r="L11911" s="105">
        <f t="shared" si="1468"/>
        <v>0</v>
      </c>
      <c r="M11911">
        <v>0.04</v>
      </c>
      <c r="N11911">
        <f t="shared" si="1469"/>
        <v>3.3960531989175591E-3</v>
      </c>
    </row>
    <row r="11912" spans="1:14" x14ac:dyDescent="0.3">
      <c r="A11912">
        <f t="shared" si="1462"/>
        <v>120</v>
      </c>
      <c r="E11912" s="105">
        <f t="shared" si="1463"/>
        <v>0</v>
      </c>
      <c r="I11912" s="105">
        <f t="shared" si="1464"/>
        <v>0</v>
      </c>
      <c r="J11912" s="105">
        <f t="shared" si="1466"/>
        <v>0</v>
      </c>
      <c r="K11912" s="105">
        <f t="shared" si="1467"/>
        <v>0</v>
      </c>
      <c r="L11912" s="105">
        <f t="shared" si="1468"/>
        <v>0</v>
      </c>
      <c r="M11912">
        <v>0.04</v>
      </c>
      <c r="N11912">
        <f t="shared" si="1469"/>
        <v>3.3960531989175591E-3</v>
      </c>
    </row>
    <row r="11913" spans="1:14" x14ac:dyDescent="0.3">
      <c r="A11913">
        <f t="shared" si="1462"/>
        <v>120</v>
      </c>
      <c r="E11913" s="105">
        <f t="shared" si="1463"/>
        <v>0</v>
      </c>
      <c r="I11913" s="105">
        <f t="shared" si="1464"/>
        <v>0</v>
      </c>
      <c r="J11913" s="105">
        <f t="shared" si="1466"/>
        <v>0</v>
      </c>
      <c r="K11913" s="105">
        <f t="shared" si="1467"/>
        <v>0</v>
      </c>
      <c r="L11913" s="105">
        <f t="shared" si="1468"/>
        <v>0</v>
      </c>
      <c r="M11913">
        <v>0.04</v>
      </c>
      <c r="N11913">
        <f t="shared" si="1469"/>
        <v>3.3960531989175591E-3</v>
      </c>
    </row>
    <row r="11914" spans="1:14" x14ac:dyDescent="0.3">
      <c r="A11914">
        <f t="shared" si="1462"/>
        <v>120</v>
      </c>
      <c r="E11914" s="105">
        <f t="shared" si="1463"/>
        <v>0</v>
      </c>
      <c r="I11914" s="105">
        <f t="shared" si="1464"/>
        <v>0</v>
      </c>
      <c r="J11914" s="105">
        <f t="shared" si="1466"/>
        <v>0</v>
      </c>
      <c r="K11914" s="105">
        <f t="shared" si="1467"/>
        <v>0</v>
      </c>
      <c r="L11914" s="105">
        <f t="shared" si="1468"/>
        <v>0</v>
      </c>
      <c r="M11914">
        <v>0.04</v>
      </c>
      <c r="N11914">
        <f t="shared" si="1469"/>
        <v>3.3960531989175591E-3</v>
      </c>
    </row>
    <row r="11915" spans="1:14" x14ac:dyDescent="0.3">
      <c r="A11915">
        <f t="shared" si="1462"/>
        <v>120</v>
      </c>
      <c r="E11915" s="105">
        <f t="shared" si="1463"/>
        <v>0</v>
      </c>
      <c r="I11915" s="105">
        <f t="shared" si="1464"/>
        <v>0</v>
      </c>
      <c r="J11915" s="105">
        <f t="shared" si="1466"/>
        <v>0</v>
      </c>
      <c r="K11915" s="105">
        <f t="shared" si="1467"/>
        <v>0</v>
      </c>
      <c r="L11915" s="105">
        <f t="shared" si="1468"/>
        <v>0</v>
      </c>
      <c r="M11915">
        <v>0.04</v>
      </c>
      <c r="N11915">
        <f t="shared" si="1469"/>
        <v>3.3960531989175591E-3</v>
      </c>
    </row>
    <row r="11916" spans="1:14" x14ac:dyDescent="0.3">
      <c r="A11916">
        <f t="shared" si="1462"/>
        <v>120</v>
      </c>
      <c r="E11916" s="105">
        <f t="shared" si="1463"/>
        <v>0</v>
      </c>
      <c r="I11916" s="105">
        <f t="shared" si="1464"/>
        <v>0</v>
      </c>
      <c r="J11916" s="105">
        <f t="shared" si="1466"/>
        <v>0</v>
      </c>
      <c r="K11916" s="105">
        <f t="shared" si="1467"/>
        <v>0</v>
      </c>
      <c r="L11916" s="105">
        <f t="shared" si="1468"/>
        <v>0</v>
      </c>
      <c r="M11916">
        <v>0.04</v>
      </c>
      <c r="N11916">
        <f t="shared" si="1469"/>
        <v>3.3960531989175591E-3</v>
      </c>
    </row>
    <row r="11917" spans="1:14" x14ac:dyDescent="0.3">
      <c r="A11917">
        <f t="shared" si="1462"/>
        <v>120</v>
      </c>
      <c r="E11917" s="105">
        <f t="shared" si="1463"/>
        <v>0</v>
      </c>
      <c r="I11917" s="105">
        <f t="shared" si="1464"/>
        <v>0</v>
      </c>
      <c r="J11917" s="105">
        <f t="shared" si="1466"/>
        <v>0</v>
      </c>
      <c r="K11917" s="105">
        <f t="shared" si="1467"/>
        <v>0</v>
      </c>
      <c r="L11917" s="105">
        <f t="shared" si="1468"/>
        <v>0</v>
      </c>
      <c r="M11917">
        <v>0.04</v>
      </c>
      <c r="N11917">
        <f t="shared" si="1469"/>
        <v>3.3960531989175591E-3</v>
      </c>
    </row>
    <row r="11918" spans="1:14" x14ac:dyDescent="0.3">
      <c r="A11918">
        <f t="shared" si="1462"/>
        <v>120</v>
      </c>
      <c r="E11918" s="105">
        <f t="shared" si="1463"/>
        <v>0</v>
      </c>
      <c r="I11918" s="105">
        <f t="shared" si="1464"/>
        <v>0</v>
      </c>
      <c r="J11918" s="105">
        <f t="shared" si="1466"/>
        <v>0</v>
      </c>
      <c r="K11918" s="105">
        <f t="shared" si="1467"/>
        <v>0</v>
      </c>
      <c r="L11918" s="105">
        <f t="shared" si="1468"/>
        <v>0</v>
      </c>
      <c r="M11918">
        <v>0.04</v>
      </c>
      <c r="N11918">
        <f t="shared" si="1469"/>
        <v>3.3960531989175591E-3</v>
      </c>
    </row>
    <row r="11919" spans="1:14" x14ac:dyDescent="0.3">
      <c r="A11919">
        <f t="shared" si="1462"/>
        <v>120</v>
      </c>
      <c r="E11919" s="105">
        <f t="shared" si="1463"/>
        <v>0</v>
      </c>
      <c r="I11919" s="105">
        <f t="shared" si="1464"/>
        <v>0</v>
      </c>
      <c r="J11919" s="105">
        <f t="shared" si="1466"/>
        <v>0</v>
      </c>
      <c r="K11919" s="105">
        <f t="shared" si="1467"/>
        <v>0</v>
      </c>
      <c r="L11919" s="105">
        <f t="shared" si="1468"/>
        <v>0</v>
      </c>
      <c r="M11919">
        <v>0.04</v>
      </c>
      <c r="N11919">
        <f t="shared" si="1469"/>
        <v>3.3960531989175591E-3</v>
      </c>
    </row>
    <row r="11920" spans="1:14" x14ac:dyDescent="0.3">
      <c r="A11920">
        <f t="shared" si="1462"/>
        <v>120</v>
      </c>
      <c r="E11920" s="105">
        <f t="shared" si="1463"/>
        <v>0</v>
      </c>
      <c r="I11920" s="105">
        <f t="shared" si="1464"/>
        <v>0</v>
      </c>
      <c r="J11920" s="105">
        <f t="shared" si="1466"/>
        <v>0</v>
      </c>
      <c r="K11920" s="105">
        <f t="shared" si="1467"/>
        <v>0</v>
      </c>
      <c r="L11920" s="105">
        <f t="shared" si="1468"/>
        <v>0</v>
      </c>
      <c r="M11920">
        <v>0.04</v>
      </c>
      <c r="N11920">
        <f t="shared" si="1469"/>
        <v>3.3960531989175591E-3</v>
      </c>
    </row>
    <row r="11921" spans="1:14" x14ac:dyDescent="0.3">
      <c r="A11921">
        <f t="shared" si="1462"/>
        <v>120</v>
      </c>
      <c r="E11921" s="105">
        <f t="shared" si="1463"/>
        <v>0</v>
      </c>
      <c r="I11921" s="105">
        <f t="shared" si="1464"/>
        <v>0</v>
      </c>
      <c r="J11921" s="105">
        <f t="shared" si="1466"/>
        <v>0</v>
      </c>
      <c r="K11921" s="105">
        <f t="shared" si="1467"/>
        <v>0</v>
      </c>
      <c r="L11921" s="105">
        <f t="shared" si="1468"/>
        <v>0</v>
      </c>
      <c r="M11921">
        <v>0.04</v>
      </c>
      <c r="N11921">
        <f t="shared" si="1469"/>
        <v>3.3960531989175591E-3</v>
      </c>
    </row>
    <row r="11922" spans="1:14" x14ac:dyDescent="0.3">
      <c r="A11922">
        <f t="shared" si="1462"/>
        <v>120</v>
      </c>
      <c r="E11922" s="105">
        <f t="shared" si="1463"/>
        <v>0</v>
      </c>
      <c r="I11922" s="105">
        <f t="shared" si="1464"/>
        <v>0</v>
      </c>
      <c r="J11922" s="105">
        <f t="shared" si="1466"/>
        <v>0</v>
      </c>
      <c r="K11922" s="105">
        <f t="shared" si="1467"/>
        <v>0</v>
      </c>
      <c r="L11922" s="105">
        <f t="shared" si="1468"/>
        <v>0</v>
      </c>
      <c r="M11922">
        <v>0.04</v>
      </c>
      <c r="N11922">
        <f t="shared" si="1469"/>
        <v>3.3960531989175591E-3</v>
      </c>
    </row>
    <row r="11923" spans="1:14" x14ac:dyDescent="0.3">
      <c r="A11923">
        <f t="shared" si="1462"/>
        <v>120</v>
      </c>
      <c r="E11923" s="105">
        <f t="shared" si="1463"/>
        <v>0</v>
      </c>
      <c r="I11923" s="105">
        <f t="shared" si="1464"/>
        <v>0</v>
      </c>
      <c r="J11923" s="105">
        <f t="shared" si="1466"/>
        <v>0</v>
      </c>
      <c r="K11923" s="105">
        <f t="shared" si="1467"/>
        <v>0</v>
      </c>
      <c r="L11923" s="105">
        <f t="shared" si="1468"/>
        <v>0</v>
      </c>
      <c r="M11923">
        <v>0.04</v>
      </c>
      <c r="N11923">
        <f t="shared" si="1469"/>
        <v>3.3960531989175591E-3</v>
      </c>
    </row>
    <row r="11924" spans="1:14" x14ac:dyDescent="0.3">
      <c r="A11924">
        <f t="shared" si="1462"/>
        <v>120</v>
      </c>
      <c r="E11924" s="105">
        <f t="shared" si="1463"/>
        <v>0</v>
      </c>
      <c r="I11924" s="105">
        <f t="shared" si="1464"/>
        <v>0</v>
      </c>
      <c r="J11924" s="105">
        <f t="shared" si="1466"/>
        <v>0</v>
      </c>
      <c r="K11924" s="105">
        <f t="shared" si="1467"/>
        <v>0</v>
      </c>
      <c r="L11924" s="105">
        <f t="shared" si="1468"/>
        <v>0</v>
      </c>
      <c r="M11924">
        <v>0.04</v>
      </c>
      <c r="N11924">
        <f t="shared" si="1469"/>
        <v>3.3960531989175591E-3</v>
      </c>
    </row>
    <row r="11925" spans="1:14" x14ac:dyDescent="0.3">
      <c r="A11925">
        <f t="shared" si="1462"/>
        <v>120</v>
      </c>
      <c r="E11925" s="105">
        <f t="shared" si="1463"/>
        <v>0</v>
      </c>
      <c r="I11925" s="105">
        <f t="shared" si="1464"/>
        <v>0</v>
      </c>
      <c r="J11925" s="105">
        <f t="shared" si="1466"/>
        <v>0</v>
      </c>
      <c r="K11925" s="105">
        <f t="shared" si="1467"/>
        <v>0</v>
      </c>
      <c r="L11925" s="105">
        <f t="shared" si="1468"/>
        <v>0</v>
      </c>
      <c r="M11925">
        <v>0.04</v>
      </c>
      <c r="N11925">
        <f t="shared" si="1469"/>
        <v>3.3960531989175591E-3</v>
      </c>
    </row>
    <row r="11926" spans="1:14" x14ac:dyDescent="0.3">
      <c r="A11926">
        <f t="shared" si="1462"/>
        <v>120</v>
      </c>
      <c r="E11926" s="105">
        <f t="shared" si="1463"/>
        <v>0</v>
      </c>
      <c r="I11926" s="105">
        <f t="shared" si="1464"/>
        <v>0</v>
      </c>
      <c r="J11926" s="105">
        <f t="shared" si="1466"/>
        <v>0</v>
      </c>
      <c r="K11926" s="105">
        <f t="shared" si="1467"/>
        <v>0</v>
      </c>
      <c r="L11926" s="105">
        <f t="shared" si="1468"/>
        <v>0</v>
      </c>
      <c r="M11926">
        <v>0.04</v>
      </c>
      <c r="N11926">
        <f t="shared" si="1469"/>
        <v>3.3960531989175591E-3</v>
      </c>
    </row>
    <row r="11927" spans="1:14" x14ac:dyDescent="0.3">
      <c r="A11927">
        <f t="shared" si="1462"/>
        <v>120</v>
      </c>
      <c r="E11927" s="105">
        <f t="shared" si="1463"/>
        <v>0</v>
      </c>
      <c r="I11927" s="105">
        <f t="shared" si="1464"/>
        <v>0</v>
      </c>
      <c r="J11927" s="105">
        <f t="shared" si="1466"/>
        <v>0</v>
      </c>
      <c r="K11927" s="105">
        <f t="shared" si="1467"/>
        <v>0</v>
      </c>
      <c r="L11927" s="105">
        <f t="shared" si="1468"/>
        <v>0</v>
      </c>
      <c r="M11927">
        <v>0.04</v>
      </c>
      <c r="N11927">
        <f t="shared" si="1469"/>
        <v>3.3960531989175591E-3</v>
      </c>
    </row>
    <row r="11928" spans="1:14" x14ac:dyDescent="0.3">
      <c r="A11928">
        <f t="shared" si="1462"/>
        <v>120</v>
      </c>
      <c r="E11928" s="105">
        <f t="shared" si="1463"/>
        <v>0</v>
      </c>
      <c r="I11928" s="105">
        <f t="shared" si="1464"/>
        <v>0</v>
      </c>
      <c r="J11928" s="105">
        <f t="shared" si="1466"/>
        <v>0</v>
      </c>
      <c r="K11928" s="105">
        <f t="shared" si="1467"/>
        <v>0</v>
      </c>
      <c r="L11928" s="105">
        <f t="shared" si="1468"/>
        <v>0</v>
      </c>
      <c r="M11928">
        <v>0.04</v>
      </c>
      <c r="N11928">
        <f t="shared" si="1469"/>
        <v>3.3960531989175591E-3</v>
      </c>
    </row>
    <row r="11929" spans="1:14" x14ac:dyDescent="0.3">
      <c r="A11929">
        <f t="shared" si="1462"/>
        <v>120</v>
      </c>
      <c r="E11929" s="105">
        <f t="shared" si="1463"/>
        <v>0</v>
      </c>
      <c r="I11929" s="105">
        <f t="shared" si="1464"/>
        <v>0</v>
      </c>
      <c r="J11929" s="105">
        <f t="shared" si="1466"/>
        <v>0</v>
      </c>
      <c r="K11929" s="105">
        <f t="shared" si="1467"/>
        <v>0</v>
      </c>
      <c r="L11929" s="105">
        <f t="shared" si="1468"/>
        <v>0</v>
      </c>
      <c r="M11929">
        <v>0.04</v>
      </c>
      <c r="N11929">
        <f t="shared" si="1469"/>
        <v>3.3960531989175591E-3</v>
      </c>
    </row>
    <row r="11930" spans="1:14" x14ac:dyDescent="0.3">
      <c r="A11930">
        <f t="shared" si="1462"/>
        <v>120</v>
      </c>
      <c r="E11930" s="105">
        <f t="shared" si="1463"/>
        <v>0</v>
      </c>
      <c r="I11930" s="105">
        <f t="shared" si="1464"/>
        <v>0</v>
      </c>
      <c r="J11930" s="105">
        <f t="shared" si="1466"/>
        <v>0</v>
      </c>
      <c r="K11930" s="105">
        <f t="shared" si="1467"/>
        <v>0</v>
      </c>
      <c r="L11930" s="105">
        <f t="shared" si="1468"/>
        <v>0</v>
      </c>
      <c r="M11930">
        <v>0.04</v>
      </c>
      <c r="N11930">
        <f t="shared" si="1469"/>
        <v>3.3960531989175591E-3</v>
      </c>
    </row>
    <row r="11931" spans="1:14" x14ac:dyDescent="0.3">
      <c r="A11931">
        <f t="shared" si="1462"/>
        <v>120</v>
      </c>
      <c r="E11931" s="105">
        <f t="shared" si="1463"/>
        <v>0</v>
      </c>
      <c r="I11931" s="105">
        <f t="shared" si="1464"/>
        <v>0</v>
      </c>
      <c r="J11931" s="105">
        <f t="shared" si="1466"/>
        <v>0</v>
      </c>
      <c r="K11931" s="105">
        <f t="shared" si="1467"/>
        <v>0</v>
      </c>
      <c r="L11931" s="105">
        <f t="shared" si="1468"/>
        <v>0</v>
      </c>
      <c r="M11931">
        <v>0.04</v>
      </c>
      <c r="N11931">
        <f t="shared" si="1469"/>
        <v>3.3960531989175591E-3</v>
      </c>
    </row>
    <row r="11932" spans="1:14" x14ac:dyDescent="0.3">
      <c r="A11932">
        <f t="shared" si="1462"/>
        <v>120</v>
      </c>
      <c r="E11932" s="105">
        <f t="shared" si="1463"/>
        <v>0</v>
      </c>
      <c r="I11932" s="105">
        <f t="shared" si="1464"/>
        <v>0</v>
      </c>
      <c r="J11932" s="105">
        <f t="shared" si="1466"/>
        <v>0</v>
      </c>
      <c r="K11932" s="105">
        <f t="shared" si="1467"/>
        <v>0</v>
      </c>
      <c r="L11932" s="105">
        <f t="shared" si="1468"/>
        <v>0</v>
      </c>
      <c r="M11932">
        <v>0.04</v>
      </c>
      <c r="N11932">
        <f t="shared" si="1469"/>
        <v>3.3960531989175591E-3</v>
      </c>
    </row>
    <row r="11933" spans="1:14" x14ac:dyDescent="0.3">
      <c r="A11933">
        <f t="shared" si="1462"/>
        <v>120</v>
      </c>
      <c r="E11933" s="105">
        <f t="shared" si="1463"/>
        <v>0</v>
      </c>
      <c r="I11933" s="105">
        <f t="shared" si="1464"/>
        <v>0</v>
      </c>
      <c r="J11933" s="105">
        <f t="shared" si="1466"/>
        <v>0</v>
      </c>
      <c r="K11933" s="105">
        <f t="shared" si="1467"/>
        <v>0</v>
      </c>
      <c r="L11933" s="105">
        <f t="shared" si="1468"/>
        <v>0</v>
      </c>
      <c r="M11933">
        <v>0.04</v>
      </c>
      <c r="N11933">
        <f t="shared" si="1469"/>
        <v>3.3960531989175591E-3</v>
      </c>
    </row>
    <row r="11934" spans="1:14" x14ac:dyDescent="0.3">
      <c r="A11934">
        <f t="shared" si="1462"/>
        <v>120</v>
      </c>
      <c r="E11934" s="105">
        <f t="shared" si="1463"/>
        <v>0</v>
      </c>
      <c r="I11934" s="105">
        <f t="shared" si="1464"/>
        <v>0</v>
      </c>
      <c r="J11934" s="105">
        <f t="shared" si="1466"/>
        <v>0</v>
      </c>
      <c r="K11934" s="105">
        <f t="shared" si="1467"/>
        <v>0</v>
      </c>
      <c r="L11934" s="105">
        <f t="shared" si="1468"/>
        <v>0</v>
      </c>
      <c r="M11934">
        <v>0.04</v>
      </c>
      <c r="N11934">
        <f t="shared" si="1469"/>
        <v>3.3960531989175591E-3</v>
      </c>
    </row>
    <row r="11935" spans="1:14" x14ac:dyDescent="0.3">
      <c r="A11935">
        <f t="shared" si="1462"/>
        <v>120</v>
      </c>
      <c r="E11935" s="105">
        <f t="shared" si="1463"/>
        <v>0</v>
      </c>
      <c r="I11935" s="105">
        <f t="shared" si="1464"/>
        <v>0</v>
      </c>
      <c r="J11935" s="105">
        <f t="shared" si="1466"/>
        <v>0</v>
      </c>
      <c r="K11935" s="105">
        <f t="shared" si="1467"/>
        <v>0</v>
      </c>
      <c r="L11935" s="105">
        <f t="shared" si="1468"/>
        <v>0</v>
      </c>
      <c r="M11935">
        <v>0.04</v>
      </c>
      <c r="N11935">
        <f t="shared" si="1469"/>
        <v>3.3960531989175591E-3</v>
      </c>
    </row>
    <row r="11936" spans="1:14" x14ac:dyDescent="0.3">
      <c r="A11936">
        <f t="shared" si="1462"/>
        <v>120</v>
      </c>
      <c r="E11936" s="105">
        <f t="shared" si="1463"/>
        <v>0</v>
      </c>
      <c r="I11936" s="105">
        <f t="shared" si="1464"/>
        <v>0</v>
      </c>
      <c r="J11936" s="105">
        <f t="shared" si="1466"/>
        <v>0</v>
      </c>
      <c r="K11936" s="105">
        <f t="shared" si="1467"/>
        <v>0</v>
      </c>
      <c r="L11936" s="105">
        <f t="shared" si="1468"/>
        <v>0</v>
      </c>
      <c r="M11936">
        <v>0.04</v>
      </c>
      <c r="N11936">
        <f t="shared" si="1469"/>
        <v>3.3960531989175591E-3</v>
      </c>
    </row>
    <row r="11937" spans="1:14" x14ac:dyDescent="0.3">
      <c r="A11937">
        <f t="shared" si="1462"/>
        <v>120</v>
      </c>
      <c r="E11937" s="105">
        <f t="shared" si="1463"/>
        <v>0</v>
      </c>
      <c r="I11937" s="105">
        <f t="shared" si="1464"/>
        <v>0</v>
      </c>
      <c r="J11937" s="105">
        <f t="shared" si="1466"/>
        <v>0</v>
      </c>
      <c r="K11937" s="105">
        <f t="shared" si="1467"/>
        <v>0</v>
      </c>
      <c r="L11937" s="105">
        <f t="shared" si="1468"/>
        <v>0</v>
      </c>
      <c r="M11937">
        <v>0.04</v>
      </c>
      <c r="N11937">
        <f t="shared" si="1469"/>
        <v>3.3960531989175591E-3</v>
      </c>
    </row>
    <row r="11938" spans="1:14" x14ac:dyDescent="0.3">
      <c r="A11938">
        <f t="shared" si="1462"/>
        <v>120</v>
      </c>
      <c r="E11938" s="105">
        <f t="shared" si="1463"/>
        <v>0</v>
      </c>
      <c r="I11938" s="105">
        <f t="shared" si="1464"/>
        <v>0</v>
      </c>
      <c r="J11938" s="105">
        <f t="shared" si="1466"/>
        <v>0</v>
      </c>
      <c r="K11938" s="105">
        <f t="shared" si="1467"/>
        <v>0</v>
      </c>
      <c r="L11938" s="105">
        <f t="shared" si="1468"/>
        <v>0</v>
      </c>
      <c r="M11938">
        <v>0.04</v>
      </c>
      <c r="N11938">
        <f t="shared" si="1469"/>
        <v>3.3960531989175591E-3</v>
      </c>
    </row>
    <row r="11939" spans="1:14" x14ac:dyDescent="0.3">
      <c r="A11939">
        <f t="shared" si="1462"/>
        <v>120</v>
      </c>
      <c r="E11939" s="105">
        <f t="shared" si="1463"/>
        <v>0</v>
      </c>
      <c r="I11939" s="105">
        <f t="shared" si="1464"/>
        <v>0</v>
      </c>
      <c r="J11939" s="105">
        <f t="shared" si="1466"/>
        <v>0</v>
      </c>
      <c r="K11939" s="105">
        <f t="shared" si="1467"/>
        <v>0</v>
      </c>
      <c r="L11939" s="105">
        <f t="shared" si="1468"/>
        <v>0</v>
      </c>
      <c r="M11939">
        <v>0.04</v>
      </c>
      <c r="N11939">
        <f t="shared" si="1469"/>
        <v>3.3960531989175591E-3</v>
      </c>
    </row>
    <row r="11940" spans="1:14" x14ac:dyDescent="0.3">
      <c r="A11940">
        <f t="shared" si="1462"/>
        <v>120</v>
      </c>
      <c r="E11940" s="105">
        <f t="shared" si="1463"/>
        <v>0</v>
      </c>
      <c r="I11940" s="105">
        <f t="shared" si="1464"/>
        <v>0</v>
      </c>
      <c r="J11940" s="105">
        <f t="shared" si="1466"/>
        <v>0</v>
      </c>
      <c r="K11940" s="105">
        <f t="shared" si="1467"/>
        <v>0</v>
      </c>
      <c r="L11940" s="105">
        <f t="shared" si="1468"/>
        <v>0</v>
      </c>
      <c r="M11940">
        <v>0.04</v>
      </c>
      <c r="N11940">
        <f t="shared" si="1469"/>
        <v>3.3960531989175591E-3</v>
      </c>
    </row>
    <row r="11941" spans="1:14" x14ac:dyDescent="0.3">
      <c r="A11941">
        <f t="shared" si="1462"/>
        <v>120</v>
      </c>
      <c r="E11941" s="105">
        <f t="shared" si="1463"/>
        <v>0</v>
      </c>
      <c r="I11941" s="105">
        <f t="shared" si="1464"/>
        <v>0</v>
      </c>
      <c r="J11941" s="105">
        <f t="shared" si="1466"/>
        <v>0</v>
      </c>
      <c r="K11941" s="105">
        <f t="shared" si="1467"/>
        <v>0</v>
      </c>
      <c r="L11941" s="105">
        <f t="shared" si="1468"/>
        <v>0</v>
      </c>
      <c r="M11941">
        <v>0.04</v>
      </c>
      <c r="N11941">
        <f t="shared" si="1469"/>
        <v>3.3960531989175591E-3</v>
      </c>
    </row>
    <row r="11942" spans="1:14" x14ac:dyDescent="0.3">
      <c r="A11942">
        <f t="shared" si="1462"/>
        <v>120</v>
      </c>
      <c r="E11942" s="105">
        <f t="shared" si="1463"/>
        <v>0</v>
      </c>
      <c r="I11942" s="105">
        <f t="shared" si="1464"/>
        <v>0</v>
      </c>
      <c r="J11942" s="105">
        <f t="shared" si="1466"/>
        <v>0</v>
      </c>
      <c r="K11942" s="105">
        <f t="shared" si="1467"/>
        <v>0</v>
      </c>
      <c r="L11942" s="105">
        <f t="shared" si="1468"/>
        <v>0</v>
      </c>
      <c r="M11942">
        <v>0.04</v>
      </c>
      <c r="N11942">
        <f t="shared" si="1469"/>
        <v>3.3960531989175591E-3</v>
      </c>
    </row>
    <row r="11943" spans="1:14" x14ac:dyDescent="0.3">
      <c r="A11943">
        <f t="shared" ref="A11943:A12006" si="1470">IF(COUNTIF(A11843:A11942,A11942)=100, A11942+1,A11942)</f>
        <v>120</v>
      </c>
      <c r="E11943" s="105">
        <f t="shared" ref="E11943:E12006" si="1471">MAX(0, E11843-K11843-L11843)</f>
        <v>0</v>
      </c>
      <c r="I11943" s="105">
        <f t="shared" ref="I11943:I12006" si="1472">IF(E11943&lt;I11843,J11943 + E11943, I11843)</f>
        <v>0</v>
      </c>
      <c r="J11943" s="105">
        <f t="shared" si="1466"/>
        <v>0</v>
      </c>
      <c r="K11943" s="105">
        <f t="shared" si="1467"/>
        <v>0</v>
      </c>
      <c r="L11943" s="105">
        <f t="shared" si="1468"/>
        <v>0</v>
      </c>
      <c r="M11943">
        <v>0.04</v>
      </c>
      <c r="N11943">
        <f t="shared" si="1469"/>
        <v>3.3960531989175591E-3</v>
      </c>
    </row>
    <row r="11944" spans="1:14" x14ac:dyDescent="0.3">
      <c r="A11944">
        <f t="shared" si="1470"/>
        <v>120</v>
      </c>
      <c r="E11944" s="105">
        <f t="shared" si="1471"/>
        <v>0</v>
      </c>
      <c r="I11944" s="105">
        <f t="shared" si="1472"/>
        <v>0</v>
      </c>
      <c r="J11944" s="105">
        <f t="shared" si="1466"/>
        <v>0</v>
      </c>
      <c r="K11944" s="105">
        <f t="shared" si="1467"/>
        <v>0</v>
      </c>
      <c r="L11944" s="105">
        <f t="shared" si="1468"/>
        <v>0</v>
      </c>
      <c r="M11944">
        <v>0.04</v>
      </c>
      <c r="N11944">
        <f t="shared" si="1469"/>
        <v>3.3960531989175591E-3</v>
      </c>
    </row>
    <row r="11945" spans="1:14" x14ac:dyDescent="0.3">
      <c r="A11945">
        <f t="shared" si="1470"/>
        <v>120</v>
      </c>
      <c r="E11945" s="105">
        <f t="shared" si="1471"/>
        <v>0</v>
      </c>
      <c r="I11945" s="105">
        <f t="shared" si="1472"/>
        <v>0</v>
      </c>
      <c r="J11945" s="105">
        <f t="shared" si="1466"/>
        <v>0</v>
      </c>
      <c r="K11945" s="105">
        <f t="shared" si="1467"/>
        <v>0</v>
      </c>
      <c r="L11945" s="105">
        <f t="shared" si="1468"/>
        <v>0</v>
      </c>
      <c r="M11945">
        <v>0.04</v>
      </c>
      <c r="N11945">
        <f t="shared" si="1469"/>
        <v>3.3960531989175591E-3</v>
      </c>
    </row>
    <row r="11946" spans="1:14" x14ac:dyDescent="0.3">
      <c r="A11946">
        <f t="shared" si="1470"/>
        <v>120</v>
      </c>
      <c r="E11946" s="105">
        <f t="shared" si="1471"/>
        <v>0</v>
      </c>
      <c r="I11946" s="105">
        <f t="shared" si="1472"/>
        <v>0</v>
      </c>
      <c r="J11946" s="105">
        <f t="shared" si="1466"/>
        <v>0</v>
      </c>
      <c r="K11946" s="105">
        <f t="shared" si="1467"/>
        <v>0</v>
      </c>
      <c r="L11946" s="105">
        <f t="shared" si="1468"/>
        <v>0</v>
      </c>
      <c r="M11946">
        <v>0.04</v>
      </c>
      <c r="N11946">
        <f t="shared" si="1469"/>
        <v>3.3960531989175591E-3</v>
      </c>
    </row>
    <row r="11947" spans="1:14" x14ac:dyDescent="0.3">
      <c r="A11947">
        <f t="shared" si="1470"/>
        <v>120</v>
      </c>
      <c r="E11947" s="105">
        <f t="shared" si="1471"/>
        <v>0</v>
      </c>
      <c r="I11947" s="105">
        <f t="shared" si="1472"/>
        <v>0</v>
      </c>
      <c r="J11947" s="105">
        <f t="shared" si="1466"/>
        <v>0</v>
      </c>
      <c r="K11947" s="105">
        <f t="shared" si="1467"/>
        <v>0</v>
      </c>
      <c r="L11947" s="105">
        <f t="shared" si="1468"/>
        <v>0</v>
      </c>
      <c r="M11947">
        <v>0.04</v>
      </c>
      <c r="N11947">
        <f t="shared" si="1469"/>
        <v>3.3960531989175591E-3</v>
      </c>
    </row>
    <row r="11948" spans="1:14" x14ac:dyDescent="0.3">
      <c r="A11948">
        <f t="shared" si="1470"/>
        <v>120</v>
      </c>
      <c r="E11948" s="105">
        <f t="shared" si="1471"/>
        <v>0</v>
      </c>
      <c r="I11948" s="105">
        <f t="shared" si="1472"/>
        <v>0</v>
      </c>
      <c r="J11948" s="105">
        <f t="shared" si="1466"/>
        <v>0</v>
      </c>
      <c r="K11948" s="105">
        <f t="shared" si="1467"/>
        <v>0</v>
      </c>
      <c r="L11948" s="105">
        <f t="shared" si="1468"/>
        <v>0</v>
      </c>
      <c r="M11948">
        <v>0.04</v>
      </c>
      <c r="N11948">
        <f t="shared" si="1469"/>
        <v>3.3960531989175591E-3</v>
      </c>
    </row>
    <row r="11949" spans="1:14" x14ac:dyDescent="0.3">
      <c r="A11949">
        <f t="shared" si="1470"/>
        <v>120</v>
      </c>
      <c r="E11949" s="105">
        <f t="shared" si="1471"/>
        <v>0</v>
      </c>
      <c r="I11949" s="105">
        <f t="shared" si="1472"/>
        <v>0</v>
      </c>
      <c r="J11949" s="105">
        <f t="shared" si="1466"/>
        <v>0</v>
      </c>
      <c r="K11949" s="105">
        <f t="shared" si="1467"/>
        <v>0</v>
      </c>
      <c r="L11949" s="105">
        <f t="shared" si="1468"/>
        <v>0</v>
      </c>
      <c r="M11949">
        <v>0.04</v>
      </c>
      <c r="N11949">
        <f t="shared" si="1469"/>
        <v>3.3960531989175591E-3</v>
      </c>
    </row>
    <row r="11950" spans="1:14" x14ac:dyDescent="0.3">
      <c r="A11950">
        <f t="shared" si="1470"/>
        <v>120</v>
      </c>
      <c r="E11950" s="105">
        <f t="shared" si="1471"/>
        <v>0</v>
      </c>
      <c r="I11950" s="105">
        <f t="shared" si="1472"/>
        <v>0</v>
      </c>
      <c r="J11950" s="105">
        <f t="shared" si="1466"/>
        <v>0</v>
      </c>
      <c r="K11950" s="105">
        <f t="shared" si="1467"/>
        <v>0</v>
      </c>
      <c r="L11950" s="105">
        <f t="shared" si="1468"/>
        <v>0</v>
      </c>
      <c r="M11950">
        <v>0.04</v>
      </c>
      <c r="N11950">
        <f t="shared" si="1469"/>
        <v>3.3960531989175591E-3</v>
      </c>
    </row>
    <row r="11951" spans="1:14" x14ac:dyDescent="0.3">
      <c r="A11951">
        <f t="shared" si="1470"/>
        <v>120</v>
      </c>
      <c r="E11951" s="105">
        <f t="shared" si="1471"/>
        <v>0</v>
      </c>
      <c r="I11951" s="105">
        <f t="shared" si="1472"/>
        <v>0</v>
      </c>
      <c r="J11951" s="105">
        <f t="shared" si="1466"/>
        <v>0</v>
      </c>
      <c r="K11951" s="105">
        <f t="shared" si="1467"/>
        <v>0</v>
      </c>
      <c r="L11951" s="105">
        <f t="shared" si="1468"/>
        <v>0</v>
      </c>
      <c r="M11951">
        <v>0.04</v>
      </c>
      <c r="N11951">
        <f t="shared" si="1469"/>
        <v>3.3960531989175591E-3</v>
      </c>
    </row>
    <row r="11952" spans="1:14" x14ac:dyDescent="0.3">
      <c r="A11952">
        <f t="shared" si="1470"/>
        <v>120</v>
      </c>
      <c r="E11952" s="105">
        <f t="shared" si="1471"/>
        <v>0</v>
      </c>
      <c r="I11952" s="105">
        <f t="shared" si="1472"/>
        <v>0</v>
      </c>
      <c r="J11952" s="105">
        <f t="shared" si="1466"/>
        <v>0</v>
      </c>
      <c r="K11952" s="105">
        <f t="shared" si="1467"/>
        <v>0</v>
      </c>
      <c r="L11952" s="105">
        <f t="shared" si="1468"/>
        <v>0</v>
      </c>
      <c r="M11952">
        <v>0.04</v>
      </c>
      <c r="N11952">
        <f t="shared" si="1469"/>
        <v>3.3960531989175591E-3</v>
      </c>
    </row>
    <row r="11953" spans="1:14" x14ac:dyDescent="0.3">
      <c r="A11953">
        <f t="shared" si="1470"/>
        <v>120</v>
      </c>
      <c r="E11953" s="105">
        <f t="shared" si="1471"/>
        <v>0</v>
      </c>
      <c r="I11953" s="105">
        <f t="shared" si="1472"/>
        <v>0</v>
      </c>
      <c r="J11953" s="105">
        <f t="shared" si="1466"/>
        <v>0</v>
      </c>
      <c r="K11953" s="105">
        <f t="shared" si="1467"/>
        <v>0</v>
      </c>
      <c r="L11953" s="105">
        <f t="shared" si="1468"/>
        <v>0</v>
      </c>
      <c r="M11953">
        <v>0.04</v>
      </c>
      <c r="N11953">
        <f t="shared" si="1469"/>
        <v>3.3960531989175591E-3</v>
      </c>
    </row>
    <row r="11954" spans="1:14" x14ac:dyDescent="0.3">
      <c r="A11954">
        <f t="shared" si="1470"/>
        <v>120</v>
      </c>
      <c r="E11954" s="105">
        <f t="shared" si="1471"/>
        <v>0</v>
      </c>
      <c r="I11954" s="105">
        <f t="shared" si="1472"/>
        <v>0</v>
      </c>
      <c r="J11954" s="105">
        <f t="shared" si="1466"/>
        <v>0</v>
      </c>
      <c r="K11954" s="105">
        <f t="shared" si="1467"/>
        <v>0</v>
      </c>
      <c r="L11954" s="105">
        <f t="shared" si="1468"/>
        <v>0</v>
      </c>
      <c r="M11954">
        <v>0.04</v>
      </c>
      <c r="N11954">
        <f t="shared" si="1469"/>
        <v>3.3960531989175591E-3</v>
      </c>
    </row>
    <row r="11955" spans="1:14" x14ac:dyDescent="0.3">
      <c r="A11955">
        <f t="shared" si="1470"/>
        <v>120</v>
      </c>
      <c r="E11955" s="105">
        <f t="shared" si="1471"/>
        <v>0</v>
      </c>
      <c r="I11955" s="105">
        <f t="shared" si="1472"/>
        <v>0</v>
      </c>
      <c r="J11955" s="105">
        <f t="shared" si="1466"/>
        <v>0</v>
      </c>
      <c r="K11955" s="105">
        <f t="shared" si="1467"/>
        <v>0</v>
      </c>
      <c r="L11955" s="105">
        <f t="shared" si="1468"/>
        <v>0</v>
      </c>
      <c r="M11955">
        <v>0.04</v>
      </c>
      <c r="N11955">
        <f t="shared" si="1469"/>
        <v>3.3960531989175591E-3</v>
      </c>
    </row>
    <row r="11956" spans="1:14" x14ac:dyDescent="0.3">
      <c r="A11956">
        <f t="shared" si="1470"/>
        <v>120</v>
      </c>
      <c r="E11956" s="105">
        <f t="shared" si="1471"/>
        <v>0</v>
      </c>
      <c r="I11956" s="105">
        <f t="shared" si="1472"/>
        <v>0</v>
      </c>
      <c r="J11956" s="105">
        <f t="shared" si="1466"/>
        <v>0</v>
      </c>
      <c r="K11956" s="105">
        <f t="shared" si="1467"/>
        <v>0</v>
      </c>
      <c r="L11956" s="105">
        <f t="shared" si="1468"/>
        <v>0</v>
      </c>
      <c r="M11956">
        <v>0.04</v>
      </c>
      <c r="N11956">
        <f t="shared" si="1469"/>
        <v>3.3960531989175591E-3</v>
      </c>
    </row>
    <row r="11957" spans="1:14" x14ac:dyDescent="0.3">
      <c r="A11957">
        <f t="shared" si="1470"/>
        <v>120</v>
      </c>
      <c r="E11957" s="105">
        <f t="shared" si="1471"/>
        <v>0</v>
      </c>
      <c r="I11957" s="105">
        <f t="shared" si="1472"/>
        <v>0</v>
      </c>
      <c r="J11957" s="105">
        <f t="shared" si="1466"/>
        <v>0</v>
      </c>
      <c r="K11957" s="105">
        <f t="shared" si="1467"/>
        <v>0</v>
      </c>
      <c r="L11957" s="105">
        <f t="shared" si="1468"/>
        <v>0</v>
      </c>
      <c r="M11957">
        <v>0.04</v>
      </c>
      <c r="N11957">
        <f t="shared" si="1469"/>
        <v>3.3960531989175591E-3</v>
      </c>
    </row>
    <row r="11958" spans="1:14" x14ac:dyDescent="0.3">
      <c r="A11958">
        <f t="shared" si="1470"/>
        <v>120</v>
      </c>
      <c r="E11958" s="105">
        <f t="shared" si="1471"/>
        <v>0</v>
      </c>
      <c r="I11958" s="105">
        <f t="shared" si="1472"/>
        <v>0</v>
      </c>
      <c r="J11958" s="105">
        <f t="shared" si="1466"/>
        <v>0</v>
      </c>
      <c r="K11958" s="105">
        <f t="shared" si="1467"/>
        <v>0</v>
      </c>
      <c r="L11958" s="105">
        <f t="shared" si="1468"/>
        <v>0</v>
      </c>
      <c r="M11958">
        <v>0.04</v>
      </c>
      <c r="N11958">
        <f t="shared" si="1469"/>
        <v>3.3960531989175591E-3</v>
      </c>
    </row>
    <row r="11959" spans="1:14" x14ac:dyDescent="0.3">
      <c r="A11959">
        <f t="shared" si="1470"/>
        <v>120</v>
      </c>
      <c r="E11959" s="105">
        <f t="shared" si="1471"/>
        <v>0</v>
      </c>
      <c r="I11959" s="105">
        <f t="shared" si="1472"/>
        <v>0</v>
      </c>
      <c r="J11959" s="105">
        <f t="shared" si="1466"/>
        <v>0</v>
      </c>
      <c r="K11959" s="105">
        <f t="shared" si="1467"/>
        <v>0</v>
      </c>
      <c r="L11959" s="105">
        <f t="shared" si="1468"/>
        <v>0</v>
      </c>
      <c r="M11959">
        <v>0.04</v>
      </c>
      <c r="N11959">
        <f t="shared" si="1469"/>
        <v>3.3960531989175591E-3</v>
      </c>
    </row>
    <row r="11960" spans="1:14" x14ac:dyDescent="0.3">
      <c r="A11960">
        <f t="shared" si="1470"/>
        <v>120</v>
      </c>
      <c r="E11960" s="105">
        <f t="shared" si="1471"/>
        <v>0</v>
      </c>
      <c r="I11960" s="105">
        <f t="shared" si="1472"/>
        <v>0</v>
      </c>
      <c r="J11960" s="105">
        <f t="shared" si="1466"/>
        <v>0</v>
      </c>
      <c r="K11960" s="105">
        <f t="shared" si="1467"/>
        <v>0</v>
      </c>
      <c r="L11960" s="105">
        <f t="shared" si="1468"/>
        <v>0</v>
      </c>
      <c r="M11960">
        <v>0.04</v>
      </c>
      <c r="N11960">
        <f t="shared" si="1469"/>
        <v>3.3960531989175591E-3</v>
      </c>
    </row>
    <row r="11961" spans="1:14" x14ac:dyDescent="0.3">
      <c r="A11961">
        <f t="shared" si="1470"/>
        <v>120</v>
      </c>
      <c r="E11961" s="105">
        <f t="shared" si="1471"/>
        <v>0</v>
      </c>
      <c r="I11961" s="105">
        <f t="shared" si="1472"/>
        <v>0</v>
      </c>
      <c r="J11961" s="105">
        <f t="shared" si="1466"/>
        <v>0</v>
      </c>
      <c r="K11961" s="105">
        <f t="shared" si="1467"/>
        <v>0</v>
      </c>
      <c r="L11961" s="105">
        <f t="shared" si="1468"/>
        <v>0</v>
      </c>
      <c r="M11961">
        <v>0.04</v>
      </c>
      <c r="N11961">
        <f t="shared" si="1469"/>
        <v>3.3960531989175591E-3</v>
      </c>
    </row>
    <row r="11962" spans="1:14" x14ac:dyDescent="0.3">
      <c r="A11962">
        <f t="shared" si="1470"/>
        <v>120</v>
      </c>
      <c r="E11962" s="105">
        <f t="shared" si="1471"/>
        <v>0</v>
      </c>
      <c r="I11962" s="105">
        <f t="shared" si="1472"/>
        <v>0</v>
      </c>
      <c r="J11962" s="105">
        <f t="shared" si="1466"/>
        <v>0</v>
      </c>
      <c r="K11962" s="105">
        <f t="shared" si="1467"/>
        <v>0</v>
      </c>
      <c r="L11962" s="105">
        <f t="shared" si="1468"/>
        <v>0</v>
      </c>
      <c r="M11962">
        <v>0.04</v>
      </c>
      <c r="N11962">
        <f t="shared" si="1469"/>
        <v>3.3960531989175591E-3</v>
      </c>
    </row>
    <row r="11963" spans="1:14" x14ac:dyDescent="0.3">
      <c r="A11963">
        <f t="shared" si="1470"/>
        <v>120</v>
      </c>
      <c r="E11963" s="105">
        <f t="shared" si="1471"/>
        <v>0</v>
      </c>
      <c r="I11963" s="105">
        <f t="shared" si="1472"/>
        <v>0</v>
      </c>
      <c r="J11963" s="105">
        <f t="shared" si="1466"/>
        <v>0</v>
      </c>
      <c r="K11963" s="105">
        <f t="shared" si="1467"/>
        <v>0</v>
      </c>
      <c r="L11963" s="105">
        <f t="shared" si="1468"/>
        <v>0</v>
      </c>
      <c r="M11963">
        <v>0.04</v>
      </c>
      <c r="N11963">
        <f t="shared" si="1469"/>
        <v>3.3960531989175591E-3</v>
      </c>
    </row>
    <row r="11964" spans="1:14" x14ac:dyDescent="0.3">
      <c r="A11964">
        <f t="shared" si="1470"/>
        <v>120</v>
      </c>
      <c r="E11964" s="105">
        <f t="shared" si="1471"/>
        <v>0</v>
      </c>
      <c r="I11964" s="105">
        <f t="shared" si="1472"/>
        <v>0</v>
      </c>
      <c r="J11964" s="105">
        <f t="shared" si="1466"/>
        <v>0</v>
      </c>
      <c r="K11964" s="105">
        <f t="shared" si="1467"/>
        <v>0</v>
      </c>
      <c r="L11964" s="105">
        <f t="shared" si="1468"/>
        <v>0</v>
      </c>
      <c r="M11964">
        <v>0.04</v>
      </c>
      <c r="N11964">
        <f t="shared" si="1469"/>
        <v>3.3960531989175591E-3</v>
      </c>
    </row>
    <row r="11965" spans="1:14" x14ac:dyDescent="0.3">
      <c r="A11965">
        <f t="shared" si="1470"/>
        <v>120</v>
      </c>
      <c r="E11965" s="105">
        <f t="shared" si="1471"/>
        <v>0</v>
      </c>
      <c r="I11965" s="105">
        <f t="shared" si="1472"/>
        <v>0</v>
      </c>
      <c r="J11965" s="105">
        <f t="shared" si="1466"/>
        <v>0</v>
      </c>
      <c r="K11965" s="105">
        <f t="shared" si="1467"/>
        <v>0</v>
      </c>
      <c r="L11965" s="105">
        <f t="shared" si="1468"/>
        <v>0</v>
      </c>
      <c r="M11965">
        <v>0.04</v>
      </c>
      <c r="N11965">
        <f t="shared" si="1469"/>
        <v>3.3960531989175591E-3</v>
      </c>
    </row>
    <row r="11966" spans="1:14" x14ac:dyDescent="0.3">
      <c r="A11966">
        <f t="shared" si="1470"/>
        <v>120</v>
      </c>
      <c r="E11966" s="105">
        <f t="shared" si="1471"/>
        <v>0</v>
      </c>
      <c r="I11966" s="105">
        <f t="shared" si="1472"/>
        <v>0</v>
      </c>
      <c r="J11966" s="105">
        <f t="shared" si="1466"/>
        <v>0</v>
      </c>
      <c r="K11966" s="105">
        <f t="shared" si="1467"/>
        <v>0</v>
      </c>
      <c r="L11966" s="105">
        <f t="shared" si="1468"/>
        <v>0</v>
      </c>
      <c r="M11966">
        <v>0.04</v>
      </c>
      <c r="N11966">
        <f t="shared" si="1469"/>
        <v>3.3960531989175591E-3</v>
      </c>
    </row>
    <row r="11967" spans="1:14" x14ac:dyDescent="0.3">
      <c r="A11967">
        <f t="shared" si="1470"/>
        <v>120</v>
      </c>
      <c r="E11967" s="105">
        <f t="shared" si="1471"/>
        <v>0</v>
      </c>
      <c r="I11967" s="105">
        <f t="shared" si="1472"/>
        <v>0</v>
      </c>
      <c r="J11967" s="105">
        <f t="shared" si="1466"/>
        <v>0</v>
      </c>
      <c r="K11967" s="105">
        <f t="shared" si="1467"/>
        <v>0</v>
      </c>
      <c r="L11967" s="105">
        <f t="shared" si="1468"/>
        <v>0</v>
      </c>
      <c r="M11967">
        <v>0.04</v>
      </c>
      <c r="N11967">
        <f t="shared" si="1469"/>
        <v>3.3960531989175591E-3</v>
      </c>
    </row>
    <row r="11968" spans="1:14" x14ac:dyDescent="0.3">
      <c r="A11968">
        <f t="shared" si="1470"/>
        <v>120</v>
      </c>
      <c r="E11968" s="105">
        <f t="shared" si="1471"/>
        <v>0</v>
      </c>
      <c r="I11968" s="105">
        <f t="shared" si="1472"/>
        <v>0</v>
      </c>
      <c r="J11968" s="105">
        <f t="shared" si="1466"/>
        <v>0</v>
      </c>
      <c r="K11968" s="105">
        <f t="shared" si="1467"/>
        <v>0</v>
      </c>
      <c r="L11968" s="105">
        <f t="shared" si="1468"/>
        <v>0</v>
      </c>
      <c r="M11968">
        <v>0.04</v>
      </c>
      <c r="N11968">
        <f t="shared" si="1469"/>
        <v>3.3960531989175591E-3</v>
      </c>
    </row>
    <row r="11969" spans="1:14" x14ac:dyDescent="0.3">
      <c r="A11969">
        <f t="shared" si="1470"/>
        <v>120</v>
      </c>
      <c r="E11969" s="105">
        <f t="shared" si="1471"/>
        <v>0</v>
      </c>
      <c r="I11969" s="105">
        <f t="shared" si="1472"/>
        <v>0</v>
      </c>
      <c r="J11969" s="105">
        <f t="shared" si="1466"/>
        <v>0</v>
      </c>
      <c r="K11969" s="105">
        <f t="shared" si="1467"/>
        <v>0</v>
      </c>
      <c r="L11969" s="105">
        <f t="shared" si="1468"/>
        <v>0</v>
      </c>
      <c r="M11969">
        <v>0.04</v>
      </c>
      <c r="N11969">
        <f t="shared" si="1469"/>
        <v>3.3960531989175591E-3</v>
      </c>
    </row>
    <row r="11970" spans="1:14" x14ac:dyDescent="0.3">
      <c r="A11970">
        <f t="shared" si="1470"/>
        <v>120</v>
      </c>
      <c r="E11970" s="105">
        <f t="shared" si="1471"/>
        <v>0</v>
      </c>
      <c r="I11970" s="105">
        <f t="shared" si="1472"/>
        <v>0</v>
      </c>
      <c r="J11970" s="105">
        <f t="shared" si="1466"/>
        <v>0</v>
      </c>
      <c r="K11970" s="105">
        <f t="shared" si="1467"/>
        <v>0</v>
      </c>
      <c r="L11970" s="105">
        <f t="shared" si="1468"/>
        <v>0</v>
      </c>
      <c r="M11970">
        <v>0.04</v>
      </c>
      <c r="N11970">
        <f t="shared" si="1469"/>
        <v>3.3960531989175591E-3</v>
      </c>
    </row>
    <row r="11971" spans="1:14" x14ac:dyDescent="0.3">
      <c r="A11971">
        <f t="shared" si="1470"/>
        <v>120</v>
      </c>
      <c r="E11971" s="105">
        <f t="shared" si="1471"/>
        <v>0</v>
      </c>
      <c r="I11971" s="105">
        <f t="shared" si="1472"/>
        <v>0</v>
      </c>
      <c r="J11971" s="105">
        <f t="shared" ref="J11971:J12034" si="1473">E11971*($H$2/12)</f>
        <v>0</v>
      </c>
      <c r="K11971" s="105">
        <f t="shared" ref="K11971:K12034" si="1474">I11971-J11971</f>
        <v>0</v>
      </c>
      <c r="L11971" s="105">
        <f t="shared" ref="L11971:L12034" si="1475">N11971*(E11971-K11971)</f>
        <v>0</v>
      </c>
      <c r="M11971">
        <v>0.04</v>
      </c>
      <c r="N11971">
        <f t="shared" ref="N11971:N12034" si="1476">1-(POWER(1-M11971,(1/12)))</f>
        <v>3.3960531989175591E-3</v>
      </c>
    </row>
    <row r="11972" spans="1:14" x14ac:dyDescent="0.3">
      <c r="A11972">
        <f t="shared" si="1470"/>
        <v>120</v>
      </c>
      <c r="E11972" s="105">
        <f t="shared" si="1471"/>
        <v>0</v>
      </c>
      <c r="I11972" s="105">
        <f t="shared" si="1472"/>
        <v>0</v>
      </c>
      <c r="J11972" s="105">
        <f t="shared" si="1473"/>
        <v>0</v>
      </c>
      <c r="K11972" s="105">
        <f t="shared" si="1474"/>
        <v>0</v>
      </c>
      <c r="L11972" s="105">
        <f t="shared" si="1475"/>
        <v>0</v>
      </c>
      <c r="M11972">
        <v>0.04</v>
      </c>
      <c r="N11972">
        <f t="shared" si="1476"/>
        <v>3.3960531989175591E-3</v>
      </c>
    </row>
    <row r="11973" spans="1:14" x14ac:dyDescent="0.3">
      <c r="A11973">
        <f t="shared" si="1470"/>
        <v>120</v>
      </c>
      <c r="E11973" s="105">
        <f t="shared" si="1471"/>
        <v>0</v>
      </c>
      <c r="I11973" s="105">
        <f t="shared" si="1472"/>
        <v>0</v>
      </c>
      <c r="J11973" s="105">
        <f t="shared" si="1473"/>
        <v>0</v>
      </c>
      <c r="K11973" s="105">
        <f t="shared" si="1474"/>
        <v>0</v>
      </c>
      <c r="L11973" s="105">
        <f t="shared" si="1475"/>
        <v>0</v>
      </c>
      <c r="M11973">
        <v>0.04</v>
      </c>
      <c r="N11973">
        <f t="shared" si="1476"/>
        <v>3.3960531989175591E-3</v>
      </c>
    </row>
    <row r="11974" spans="1:14" x14ac:dyDescent="0.3">
      <c r="A11974">
        <f t="shared" si="1470"/>
        <v>120</v>
      </c>
      <c r="E11974" s="105">
        <f t="shared" si="1471"/>
        <v>0</v>
      </c>
      <c r="I11974" s="105">
        <f t="shared" si="1472"/>
        <v>0</v>
      </c>
      <c r="J11974" s="105">
        <f t="shared" si="1473"/>
        <v>0</v>
      </c>
      <c r="K11974" s="105">
        <f t="shared" si="1474"/>
        <v>0</v>
      </c>
      <c r="L11974" s="105">
        <f t="shared" si="1475"/>
        <v>0</v>
      </c>
      <c r="M11974">
        <v>0.04</v>
      </c>
      <c r="N11974">
        <f t="shared" si="1476"/>
        <v>3.3960531989175591E-3</v>
      </c>
    </row>
    <row r="11975" spans="1:14" x14ac:dyDescent="0.3">
      <c r="A11975">
        <f t="shared" si="1470"/>
        <v>120</v>
      </c>
      <c r="E11975" s="105">
        <f t="shared" si="1471"/>
        <v>0</v>
      </c>
      <c r="I11975" s="105">
        <f t="shared" si="1472"/>
        <v>0</v>
      </c>
      <c r="J11975" s="105">
        <f t="shared" si="1473"/>
        <v>0</v>
      </c>
      <c r="K11975" s="105">
        <f t="shared" si="1474"/>
        <v>0</v>
      </c>
      <c r="L11975" s="105">
        <f t="shared" si="1475"/>
        <v>0</v>
      </c>
      <c r="M11975">
        <v>0.04</v>
      </c>
      <c r="N11975">
        <f t="shared" si="1476"/>
        <v>3.3960531989175591E-3</v>
      </c>
    </row>
    <row r="11976" spans="1:14" x14ac:dyDescent="0.3">
      <c r="A11976">
        <f t="shared" si="1470"/>
        <v>120</v>
      </c>
      <c r="E11976" s="105">
        <f t="shared" si="1471"/>
        <v>0</v>
      </c>
      <c r="I11976" s="105">
        <f t="shared" si="1472"/>
        <v>0</v>
      </c>
      <c r="J11976" s="105">
        <f t="shared" si="1473"/>
        <v>0</v>
      </c>
      <c r="K11976" s="105">
        <f t="shared" si="1474"/>
        <v>0</v>
      </c>
      <c r="L11976" s="105">
        <f t="shared" si="1475"/>
        <v>0</v>
      </c>
      <c r="M11976">
        <v>0.04</v>
      </c>
      <c r="N11976">
        <f t="shared" si="1476"/>
        <v>3.3960531989175591E-3</v>
      </c>
    </row>
    <row r="11977" spans="1:14" x14ac:dyDescent="0.3">
      <c r="A11977">
        <f t="shared" si="1470"/>
        <v>120</v>
      </c>
      <c r="E11977" s="105">
        <f t="shared" si="1471"/>
        <v>0</v>
      </c>
      <c r="I11977" s="105">
        <f t="shared" si="1472"/>
        <v>0</v>
      </c>
      <c r="J11977" s="105">
        <f t="shared" si="1473"/>
        <v>0</v>
      </c>
      <c r="K11977" s="105">
        <f t="shared" si="1474"/>
        <v>0</v>
      </c>
      <c r="L11977" s="105">
        <f t="shared" si="1475"/>
        <v>0</v>
      </c>
      <c r="M11977">
        <v>0.04</v>
      </c>
      <c r="N11977">
        <f t="shared" si="1476"/>
        <v>3.3960531989175591E-3</v>
      </c>
    </row>
    <row r="11978" spans="1:14" x14ac:dyDescent="0.3">
      <c r="A11978">
        <f t="shared" si="1470"/>
        <v>120</v>
      </c>
      <c r="E11978" s="105">
        <f t="shared" si="1471"/>
        <v>0</v>
      </c>
      <c r="I11978" s="105">
        <f t="shared" si="1472"/>
        <v>0</v>
      </c>
      <c r="J11978" s="105">
        <f t="shared" si="1473"/>
        <v>0</v>
      </c>
      <c r="K11978" s="105">
        <f t="shared" si="1474"/>
        <v>0</v>
      </c>
      <c r="L11978" s="105">
        <f t="shared" si="1475"/>
        <v>0</v>
      </c>
      <c r="M11978">
        <v>0.04</v>
      </c>
      <c r="N11978">
        <f t="shared" si="1476"/>
        <v>3.3960531989175591E-3</v>
      </c>
    </row>
    <row r="11979" spans="1:14" x14ac:dyDescent="0.3">
      <c r="A11979">
        <f t="shared" si="1470"/>
        <v>120</v>
      </c>
      <c r="E11979" s="105">
        <f t="shared" si="1471"/>
        <v>0</v>
      </c>
      <c r="I11979" s="105">
        <f t="shared" si="1472"/>
        <v>0</v>
      </c>
      <c r="J11979" s="105">
        <f t="shared" si="1473"/>
        <v>0</v>
      </c>
      <c r="K11979" s="105">
        <f t="shared" si="1474"/>
        <v>0</v>
      </c>
      <c r="L11979" s="105">
        <f t="shared" si="1475"/>
        <v>0</v>
      </c>
      <c r="M11979">
        <v>0.04</v>
      </c>
      <c r="N11979">
        <f t="shared" si="1476"/>
        <v>3.3960531989175591E-3</v>
      </c>
    </row>
    <row r="11980" spans="1:14" x14ac:dyDescent="0.3">
      <c r="A11980">
        <f t="shared" si="1470"/>
        <v>120</v>
      </c>
      <c r="E11980" s="105">
        <f t="shared" si="1471"/>
        <v>0</v>
      </c>
      <c r="I11980" s="105">
        <f t="shared" si="1472"/>
        <v>0</v>
      </c>
      <c r="J11980" s="105">
        <f t="shared" si="1473"/>
        <v>0</v>
      </c>
      <c r="K11980" s="105">
        <f t="shared" si="1474"/>
        <v>0</v>
      </c>
      <c r="L11980" s="105">
        <f t="shared" si="1475"/>
        <v>0</v>
      </c>
      <c r="M11980">
        <v>0.04</v>
      </c>
      <c r="N11980">
        <f t="shared" si="1476"/>
        <v>3.3960531989175591E-3</v>
      </c>
    </row>
    <row r="11981" spans="1:14" x14ac:dyDescent="0.3">
      <c r="A11981">
        <f t="shared" si="1470"/>
        <v>120</v>
      </c>
      <c r="E11981" s="105">
        <f t="shared" si="1471"/>
        <v>0</v>
      </c>
      <c r="I11981" s="105">
        <f t="shared" si="1472"/>
        <v>0</v>
      </c>
      <c r="J11981" s="105">
        <f t="shared" si="1473"/>
        <v>0</v>
      </c>
      <c r="K11981" s="105">
        <f t="shared" si="1474"/>
        <v>0</v>
      </c>
      <c r="L11981" s="105">
        <f t="shared" si="1475"/>
        <v>0</v>
      </c>
      <c r="M11981">
        <v>0.04</v>
      </c>
      <c r="N11981">
        <f t="shared" si="1476"/>
        <v>3.3960531989175591E-3</v>
      </c>
    </row>
    <row r="11982" spans="1:14" x14ac:dyDescent="0.3">
      <c r="A11982">
        <f t="shared" si="1470"/>
        <v>120</v>
      </c>
      <c r="E11982" s="105">
        <f t="shared" si="1471"/>
        <v>0</v>
      </c>
      <c r="I11982" s="105">
        <f t="shared" si="1472"/>
        <v>0</v>
      </c>
      <c r="J11982" s="105">
        <f t="shared" si="1473"/>
        <v>0</v>
      </c>
      <c r="K11982" s="105">
        <f t="shared" si="1474"/>
        <v>0</v>
      </c>
      <c r="L11982" s="105">
        <f t="shared" si="1475"/>
        <v>0</v>
      </c>
      <c r="M11982">
        <v>0.04</v>
      </c>
      <c r="N11982">
        <f t="shared" si="1476"/>
        <v>3.3960531989175591E-3</v>
      </c>
    </row>
    <row r="11983" spans="1:14" x14ac:dyDescent="0.3">
      <c r="A11983">
        <f t="shared" si="1470"/>
        <v>120</v>
      </c>
      <c r="E11983" s="105">
        <f t="shared" si="1471"/>
        <v>0</v>
      </c>
      <c r="I11983" s="105">
        <f t="shared" si="1472"/>
        <v>0</v>
      </c>
      <c r="J11983" s="105">
        <f t="shared" si="1473"/>
        <v>0</v>
      </c>
      <c r="K11983" s="105">
        <f t="shared" si="1474"/>
        <v>0</v>
      </c>
      <c r="L11983" s="105">
        <f t="shared" si="1475"/>
        <v>0</v>
      </c>
      <c r="M11983">
        <v>0.04</v>
      </c>
      <c r="N11983">
        <f t="shared" si="1476"/>
        <v>3.3960531989175591E-3</v>
      </c>
    </row>
    <row r="11984" spans="1:14" x14ac:dyDescent="0.3">
      <c r="A11984">
        <f t="shared" si="1470"/>
        <v>120</v>
      </c>
      <c r="E11984" s="105">
        <f t="shared" si="1471"/>
        <v>0</v>
      </c>
      <c r="I11984" s="105">
        <f t="shared" si="1472"/>
        <v>0</v>
      </c>
      <c r="J11984" s="105">
        <f t="shared" si="1473"/>
        <v>0</v>
      </c>
      <c r="K11984" s="105">
        <f t="shared" si="1474"/>
        <v>0</v>
      </c>
      <c r="L11984" s="105">
        <f t="shared" si="1475"/>
        <v>0</v>
      </c>
      <c r="M11984">
        <v>0.04</v>
      </c>
      <c r="N11984">
        <f t="shared" si="1476"/>
        <v>3.3960531989175591E-3</v>
      </c>
    </row>
    <row r="11985" spans="1:14" x14ac:dyDescent="0.3">
      <c r="A11985">
        <f t="shared" si="1470"/>
        <v>120</v>
      </c>
      <c r="E11985" s="105">
        <f t="shared" si="1471"/>
        <v>0</v>
      </c>
      <c r="I11985" s="105">
        <f t="shared" si="1472"/>
        <v>0</v>
      </c>
      <c r="J11985" s="105">
        <f t="shared" si="1473"/>
        <v>0</v>
      </c>
      <c r="K11985" s="105">
        <f t="shared" si="1474"/>
        <v>0</v>
      </c>
      <c r="L11985" s="105">
        <f t="shared" si="1475"/>
        <v>0</v>
      </c>
      <c r="M11985">
        <v>0.04</v>
      </c>
      <c r="N11985">
        <f t="shared" si="1476"/>
        <v>3.3960531989175591E-3</v>
      </c>
    </row>
    <row r="11986" spans="1:14" x14ac:dyDescent="0.3">
      <c r="A11986">
        <f t="shared" si="1470"/>
        <v>120</v>
      </c>
      <c r="E11986" s="105">
        <f t="shared" si="1471"/>
        <v>0</v>
      </c>
      <c r="I11986" s="105">
        <f t="shared" si="1472"/>
        <v>0</v>
      </c>
      <c r="J11986" s="105">
        <f t="shared" si="1473"/>
        <v>0</v>
      </c>
      <c r="K11986" s="105">
        <f t="shared" si="1474"/>
        <v>0</v>
      </c>
      <c r="L11986" s="105">
        <f t="shared" si="1475"/>
        <v>0</v>
      </c>
      <c r="M11986">
        <v>0.04</v>
      </c>
      <c r="N11986">
        <f t="shared" si="1476"/>
        <v>3.3960531989175591E-3</v>
      </c>
    </row>
    <row r="11987" spans="1:14" x14ac:dyDescent="0.3">
      <c r="A11987">
        <f t="shared" si="1470"/>
        <v>120</v>
      </c>
      <c r="E11987" s="105">
        <f t="shared" si="1471"/>
        <v>0</v>
      </c>
      <c r="I11987" s="105">
        <f t="shared" si="1472"/>
        <v>0</v>
      </c>
      <c r="J11987" s="105">
        <f t="shared" si="1473"/>
        <v>0</v>
      </c>
      <c r="K11987" s="105">
        <f t="shared" si="1474"/>
        <v>0</v>
      </c>
      <c r="L11987" s="105">
        <f t="shared" si="1475"/>
        <v>0</v>
      </c>
      <c r="M11987">
        <v>0.04</v>
      </c>
      <c r="N11987">
        <f t="shared" si="1476"/>
        <v>3.3960531989175591E-3</v>
      </c>
    </row>
    <row r="11988" spans="1:14" x14ac:dyDescent="0.3">
      <c r="A11988">
        <f t="shared" si="1470"/>
        <v>120</v>
      </c>
      <c r="E11988" s="105">
        <f t="shared" si="1471"/>
        <v>0</v>
      </c>
      <c r="I11988" s="105">
        <f t="shared" si="1472"/>
        <v>0</v>
      </c>
      <c r="J11988" s="105">
        <f t="shared" si="1473"/>
        <v>0</v>
      </c>
      <c r="K11988" s="105">
        <f t="shared" si="1474"/>
        <v>0</v>
      </c>
      <c r="L11988" s="105">
        <f t="shared" si="1475"/>
        <v>0</v>
      </c>
      <c r="M11988">
        <v>0.04</v>
      </c>
      <c r="N11988">
        <f t="shared" si="1476"/>
        <v>3.3960531989175591E-3</v>
      </c>
    </row>
    <row r="11989" spans="1:14" x14ac:dyDescent="0.3">
      <c r="A11989">
        <f t="shared" si="1470"/>
        <v>120</v>
      </c>
      <c r="E11989" s="105">
        <f t="shared" si="1471"/>
        <v>0</v>
      </c>
      <c r="I11989" s="105">
        <f t="shared" si="1472"/>
        <v>0</v>
      </c>
      <c r="J11989" s="105">
        <f t="shared" si="1473"/>
        <v>0</v>
      </c>
      <c r="K11989" s="105">
        <f t="shared" si="1474"/>
        <v>0</v>
      </c>
      <c r="L11989" s="105">
        <f t="shared" si="1475"/>
        <v>0</v>
      </c>
      <c r="M11989">
        <v>0.04</v>
      </c>
      <c r="N11989">
        <f t="shared" si="1476"/>
        <v>3.3960531989175591E-3</v>
      </c>
    </row>
    <row r="11990" spans="1:14" x14ac:dyDescent="0.3">
      <c r="A11990">
        <f t="shared" si="1470"/>
        <v>120</v>
      </c>
      <c r="E11990" s="105">
        <f t="shared" si="1471"/>
        <v>0</v>
      </c>
      <c r="I11990" s="105">
        <f t="shared" si="1472"/>
        <v>0</v>
      </c>
      <c r="J11990" s="105">
        <f t="shared" si="1473"/>
        <v>0</v>
      </c>
      <c r="K11990" s="105">
        <f t="shared" si="1474"/>
        <v>0</v>
      </c>
      <c r="L11990" s="105">
        <f t="shared" si="1475"/>
        <v>0</v>
      </c>
      <c r="M11990">
        <v>0.04</v>
      </c>
      <c r="N11990">
        <f t="shared" si="1476"/>
        <v>3.3960531989175591E-3</v>
      </c>
    </row>
    <row r="11991" spans="1:14" x14ac:dyDescent="0.3">
      <c r="A11991">
        <f t="shared" si="1470"/>
        <v>120</v>
      </c>
      <c r="E11991" s="105">
        <f t="shared" si="1471"/>
        <v>0</v>
      </c>
      <c r="I11991" s="105">
        <f t="shared" si="1472"/>
        <v>0</v>
      </c>
      <c r="J11991" s="105">
        <f t="shared" si="1473"/>
        <v>0</v>
      </c>
      <c r="K11991" s="105">
        <f t="shared" si="1474"/>
        <v>0</v>
      </c>
      <c r="L11991" s="105">
        <f t="shared" si="1475"/>
        <v>0</v>
      </c>
      <c r="M11991">
        <v>0.04</v>
      </c>
      <c r="N11991">
        <f t="shared" si="1476"/>
        <v>3.3960531989175591E-3</v>
      </c>
    </row>
    <row r="11992" spans="1:14" x14ac:dyDescent="0.3">
      <c r="A11992">
        <f t="shared" si="1470"/>
        <v>120</v>
      </c>
      <c r="E11992" s="105">
        <f t="shared" si="1471"/>
        <v>0</v>
      </c>
      <c r="I11992" s="105">
        <f t="shared" si="1472"/>
        <v>0</v>
      </c>
      <c r="J11992" s="105">
        <f t="shared" si="1473"/>
        <v>0</v>
      </c>
      <c r="K11992" s="105">
        <f t="shared" si="1474"/>
        <v>0</v>
      </c>
      <c r="L11992" s="105">
        <f t="shared" si="1475"/>
        <v>0</v>
      </c>
      <c r="M11992">
        <v>0.04</v>
      </c>
      <c r="N11992">
        <f t="shared" si="1476"/>
        <v>3.3960531989175591E-3</v>
      </c>
    </row>
    <row r="11993" spans="1:14" x14ac:dyDescent="0.3">
      <c r="A11993">
        <f t="shared" si="1470"/>
        <v>120</v>
      </c>
      <c r="E11993" s="105">
        <f t="shared" si="1471"/>
        <v>0</v>
      </c>
      <c r="I11993" s="105">
        <f t="shared" si="1472"/>
        <v>0</v>
      </c>
      <c r="J11993" s="105">
        <f t="shared" si="1473"/>
        <v>0</v>
      </c>
      <c r="K11993" s="105">
        <f t="shared" si="1474"/>
        <v>0</v>
      </c>
      <c r="L11993" s="105">
        <f t="shared" si="1475"/>
        <v>0</v>
      </c>
      <c r="M11993">
        <v>0.04</v>
      </c>
      <c r="N11993">
        <f t="shared" si="1476"/>
        <v>3.3960531989175591E-3</v>
      </c>
    </row>
    <row r="11994" spans="1:14" x14ac:dyDescent="0.3">
      <c r="A11994">
        <f t="shared" si="1470"/>
        <v>120</v>
      </c>
      <c r="E11994" s="105">
        <f t="shared" si="1471"/>
        <v>0</v>
      </c>
      <c r="I11994" s="105">
        <f t="shared" si="1472"/>
        <v>0</v>
      </c>
      <c r="J11994" s="105">
        <f t="shared" si="1473"/>
        <v>0</v>
      </c>
      <c r="K11994" s="105">
        <f t="shared" si="1474"/>
        <v>0</v>
      </c>
      <c r="L11994" s="105">
        <f t="shared" si="1475"/>
        <v>0</v>
      </c>
      <c r="M11994">
        <v>0.04</v>
      </c>
      <c r="N11994">
        <f t="shared" si="1476"/>
        <v>3.3960531989175591E-3</v>
      </c>
    </row>
    <row r="11995" spans="1:14" x14ac:dyDescent="0.3">
      <c r="A11995">
        <f t="shared" si="1470"/>
        <v>120</v>
      </c>
      <c r="E11995" s="105">
        <f t="shared" si="1471"/>
        <v>0</v>
      </c>
      <c r="I11995" s="105">
        <f t="shared" si="1472"/>
        <v>0</v>
      </c>
      <c r="J11995" s="105">
        <f t="shared" si="1473"/>
        <v>0</v>
      </c>
      <c r="K11995" s="105">
        <f t="shared" si="1474"/>
        <v>0</v>
      </c>
      <c r="L11995" s="105">
        <f t="shared" si="1475"/>
        <v>0</v>
      </c>
      <c r="M11995">
        <v>0.04</v>
      </c>
      <c r="N11995">
        <f t="shared" si="1476"/>
        <v>3.3960531989175591E-3</v>
      </c>
    </row>
    <row r="11996" spans="1:14" x14ac:dyDescent="0.3">
      <c r="A11996">
        <f t="shared" si="1470"/>
        <v>120</v>
      </c>
      <c r="E11996" s="105">
        <f t="shared" si="1471"/>
        <v>0</v>
      </c>
      <c r="I11996" s="105">
        <f t="shared" si="1472"/>
        <v>0</v>
      </c>
      <c r="J11996" s="105">
        <f t="shared" si="1473"/>
        <v>0</v>
      </c>
      <c r="K11996" s="105">
        <f t="shared" si="1474"/>
        <v>0</v>
      </c>
      <c r="L11996" s="105">
        <f t="shared" si="1475"/>
        <v>0</v>
      </c>
      <c r="M11996">
        <v>0.04</v>
      </c>
      <c r="N11996">
        <f t="shared" si="1476"/>
        <v>3.3960531989175591E-3</v>
      </c>
    </row>
    <row r="11997" spans="1:14" x14ac:dyDescent="0.3">
      <c r="A11997">
        <f t="shared" si="1470"/>
        <v>120</v>
      </c>
      <c r="E11997" s="105">
        <f t="shared" si="1471"/>
        <v>0</v>
      </c>
      <c r="I11997" s="105">
        <f t="shared" si="1472"/>
        <v>0</v>
      </c>
      <c r="J11997" s="105">
        <f t="shared" si="1473"/>
        <v>0</v>
      </c>
      <c r="K11997" s="105">
        <f t="shared" si="1474"/>
        <v>0</v>
      </c>
      <c r="L11997" s="105">
        <f t="shared" si="1475"/>
        <v>0</v>
      </c>
      <c r="M11997">
        <v>0.04</v>
      </c>
      <c r="N11997">
        <f t="shared" si="1476"/>
        <v>3.3960531989175591E-3</v>
      </c>
    </row>
    <row r="11998" spans="1:14" x14ac:dyDescent="0.3">
      <c r="A11998">
        <f t="shared" si="1470"/>
        <v>120</v>
      </c>
      <c r="E11998" s="105">
        <f t="shared" si="1471"/>
        <v>0</v>
      </c>
      <c r="I11998" s="105">
        <f t="shared" si="1472"/>
        <v>0</v>
      </c>
      <c r="J11998" s="105">
        <f t="shared" si="1473"/>
        <v>0</v>
      </c>
      <c r="K11998" s="105">
        <f t="shared" si="1474"/>
        <v>0</v>
      </c>
      <c r="L11998" s="105">
        <f t="shared" si="1475"/>
        <v>0</v>
      </c>
      <c r="M11998">
        <v>0.04</v>
      </c>
      <c r="N11998">
        <f t="shared" si="1476"/>
        <v>3.3960531989175591E-3</v>
      </c>
    </row>
    <row r="11999" spans="1:14" x14ac:dyDescent="0.3">
      <c r="A11999">
        <f t="shared" si="1470"/>
        <v>120</v>
      </c>
      <c r="E11999" s="105">
        <f t="shared" si="1471"/>
        <v>0</v>
      </c>
      <c r="I11999" s="105">
        <f t="shared" si="1472"/>
        <v>0</v>
      </c>
      <c r="J11999" s="105">
        <f t="shared" si="1473"/>
        <v>0</v>
      </c>
      <c r="K11999" s="105">
        <f t="shared" si="1474"/>
        <v>0</v>
      </c>
      <c r="L11999" s="105">
        <f t="shared" si="1475"/>
        <v>0</v>
      </c>
      <c r="M11999">
        <v>0.04</v>
      </c>
      <c r="N11999">
        <f t="shared" si="1476"/>
        <v>3.3960531989175591E-3</v>
      </c>
    </row>
    <row r="12000" spans="1:14" x14ac:dyDescent="0.3">
      <c r="A12000">
        <f t="shared" si="1470"/>
        <v>120</v>
      </c>
      <c r="E12000" s="105">
        <f t="shared" si="1471"/>
        <v>0</v>
      </c>
      <c r="I12000" s="105">
        <f t="shared" si="1472"/>
        <v>0</v>
      </c>
      <c r="J12000" s="105">
        <f t="shared" si="1473"/>
        <v>0</v>
      </c>
      <c r="K12000" s="105">
        <f t="shared" si="1474"/>
        <v>0</v>
      </c>
      <c r="L12000" s="105">
        <f t="shared" si="1475"/>
        <v>0</v>
      </c>
      <c r="M12000">
        <v>0.04</v>
      </c>
      <c r="N12000">
        <f t="shared" si="1476"/>
        <v>3.3960531989175591E-3</v>
      </c>
    </row>
    <row r="12001" spans="1:15" x14ac:dyDescent="0.3">
      <c r="A12001">
        <f t="shared" si="1470"/>
        <v>120</v>
      </c>
      <c r="E12001" s="105">
        <f t="shared" si="1471"/>
        <v>0</v>
      </c>
      <c r="I12001" s="105">
        <f t="shared" si="1472"/>
        <v>0</v>
      </c>
      <c r="J12001" s="105">
        <f t="shared" si="1473"/>
        <v>0</v>
      </c>
      <c r="K12001" s="105">
        <f t="shared" si="1474"/>
        <v>0</v>
      </c>
      <c r="L12001" s="105">
        <f t="shared" si="1475"/>
        <v>0</v>
      </c>
      <c r="M12001">
        <v>0.04</v>
      </c>
      <c r="N12001">
        <f t="shared" si="1476"/>
        <v>3.3960531989175591E-3</v>
      </c>
      <c r="O12001" s="105" t="e">
        <f t="shared" ref="O12001" si="1477">SUM(I11902:I12001)</f>
        <v>#REF!</v>
      </c>
    </row>
    <row r="12002" spans="1:15" x14ac:dyDescent="0.3">
      <c r="A12002">
        <f t="shared" si="1470"/>
        <v>121</v>
      </c>
      <c r="E12002" s="105" t="e">
        <f t="shared" si="1471"/>
        <v>#REF!</v>
      </c>
      <c r="I12002" s="105" t="e">
        <f t="shared" si="1472"/>
        <v>#REF!</v>
      </c>
      <c r="J12002" s="105" t="e">
        <f t="shared" si="1473"/>
        <v>#REF!</v>
      </c>
      <c r="K12002" s="105" t="e">
        <f t="shared" si="1474"/>
        <v>#REF!</v>
      </c>
      <c r="L12002" s="105" t="e">
        <f t="shared" si="1475"/>
        <v>#REF!</v>
      </c>
      <c r="M12002">
        <v>0.04</v>
      </c>
      <c r="N12002">
        <f t="shared" si="1476"/>
        <v>3.3960531989175591E-3</v>
      </c>
    </row>
    <row r="12003" spans="1:15" x14ac:dyDescent="0.3">
      <c r="A12003">
        <f t="shared" si="1470"/>
        <v>121</v>
      </c>
      <c r="E12003" s="105" t="e">
        <f t="shared" si="1471"/>
        <v>#REF!</v>
      </c>
      <c r="I12003" s="105" t="e">
        <f t="shared" si="1472"/>
        <v>#REF!</v>
      </c>
      <c r="J12003" s="105" t="e">
        <f t="shared" si="1473"/>
        <v>#REF!</v>
      </c>
      <c r="K12003" s="105" t="e">
        <f t="shared" si="1474"/>
        <v>#REF!</v>
      </c>
      <c r="L12003" s="105" t="e">
        <f t="shared" si="1475"/>
        <v>#REF!</v>
      </c>
      <c r="M12003">
        <v>0.04</v>
      </c>
      <c r="N12003">
        <f t="shared" si="1476"/>
        <v>3.3960531989175591E-3</v>
      </c>
    </row>
    <row r="12004" spans="1:15" x14ac:dyDescent="0.3">
      <c r="A12004">
        <f t="shared" si="1470"/>
        <v>121</v>
      </c>
      <c r="E12004" s="105" t="e">
        <f t="shared" si="1471"/>
        <v>#REF!</v>
      </c>
      <c r="I12004" s="105" t="e">
        <f t="shared" si="1472"/>
        <v>#REF!</v>
      </c>
      <c r="J12004" s="105" t="e">
        <f t="shared" si="1473"/>
        <v>#REF!</v>
      </c>
      <c r="K12004" s="105" t="e">
        <f t="shared" si="1474"/>
        <v>#REF!</v>
      </c>
      <c r="L12004" s="105" t="e">
        <f t="shared" si="1475"/>
        <v>#REF!</v>
      </c>
      <c r="M12004">
        <v>0.04</v>
      </c>
      <c r="N12004">
        <f t="shared" si="1476"/>
        <v>3.3960531989175591E-3</v>
      </c>
    </row>
    <row r="12005" spans="1:15" x14ac:dyDescent="0.3">
      <c r="A12005">
        <f t="shared" si="1470"/>
        <v>121</v>
      </c>
      <c r="E12005" s="105">
        <f t="shared" si="1471"/>
        <v>0</v>
      </c>
      <c r="I12005" s="105">
        <f t="shared" si="1472"/>
        <v>0</v>
      </c>
      <c r="J12005" s="105">
        <f t="shared" si="1473"/>
        <v>0</v>
      </c>
      <c r="K12005" s="105">
        <f t="shared" si="1474"/>
        <v>0</v>
      </c>
      <c r="L12005" s="105">
        <f t="shared" si="1475"/>
        <v>0</v>
      </c>
      <c r="M12005">
        <v>0.04</v>
      </c>
      <c r="N12005">
        <f t="shared" si="1476"/>
        <v>3.3960531989175591E-3</v>
      </c>
    </row>
    <row r="12006" spans="1:15" x14ac:dyDescent="0.3">
      <c r="A12006">
        <f t="shared" si="1470"/>
        <v>121</v>
      </c>
      <c r="E12006" s="105">
        <f t="shared" si="1471"/>
        <v>0</v>
      </c>
      <c r="I12006" s="105">
        <f t="shared" si="1472"/>
        <v>0</v>
      </c>
      <c r="J12006" s="105">
        <f t="shared" si="1473"/>
        <v>0</v>
      </c>
      <c r="K12006" s="105">
        <f t="shared" si="1474"/>
        <v>0</v>
      </c>
      <c r="L12006" s="105">
        <f t="shared" si="1475"/>
        <v>0</v>
      </c>
      <c r="M12006">
        <v>0.04</v>
      </c>
      <c r="N12006">
        <f t="shared" si="1476"/>
        <v>3.3960531989175591E-3</v>
      </c>
    </row>
    <row r="12007" spans="1:15" x14ac:dyDescent="0.3">
      <c r="A12007">
        <f t="shared" ref="A12007:A12070" si="1478">IF(COUNTIF(A11907:A12006,A12006)=100, A12006+1,A12006)</f>
        <v>121</v>
      </c>
      <c r="E12007" s="105">
        <f t="shared" ref="E12007:E12070" si="1479">MAX(0, E11907-K11907-L11907)</f>
        <v>0</v>
      </c>
      <c r="I12007" s="105">
        <f t="shared" ref="I12007:I12070" si="1480">IF(E12007&lt;I11907,J12007 + E12007, I11907)</f>
        <v>0</v>
      </c>
      <c r="J12007" s="105">
        <f t="shared" si="1473"/>
        <v>0</v>
      </c>
      <c r="K12007" s="105">
        <f t="shared" si="1474"/>
        <v>0</v>
      </c>
      <c r="L12007" s="105">
        <f t="shared" si="1475"/>
        <v>0</v>
      </c>
      <c r="M12007">
        <v>0.04</v>
      </c>
      <c r="N12007">
        <f t="shared" si="1476"/>
        <v>3.3960531989175591E-3</v>
      </c>
    </row>
    <row r="12008" spans="1:15" x14ac:dyDescent="0.3">
      <c r="A12008">
        <f t="shared" si="1478"/>
        <v>121</v>
      </c>
      <c r="E12008" s="105">
        <f t="shared" si="1479"/>
        <v>0</v>
      </c>
      <c r="I12008" s="105">
        <f t="shared" si="1480"/>
        <v>0</v>
      </c>
      <c r="J12008" s="105">
        <f t="shared" si="1473"/>
        <v>0</v>
      </c>
      <c r="K12008" s="105">
        <f t="shared" si="1474"/>
        <v>0</v>
      </c>
      <c r="L12008" s="105">
        <f t="shared" si="1475"/>
        <v>0</v>
      </c>
      <c r="M12008">
        <v>0.04</v>
      </c>
      <c r="N12008">
        <f t="shared" si="1476"/>
        <v>3.3960531989175591E-3</v>
      </c>
    </row>
    <row r="12009" spans="1:15" x14ac:dyDescent="0.3">
      <c r="A12009">
        <f t="shared" si="1478"/>
        <v>121</v>
      </c>
      <c r="E12009" s="105">
        <f t="shared" si="1479"/>
        <v>0</v>
      </c>
      <c r="I12009" s="105">
        <f t="shared" si="1480"/>
        <v>0</v>
      </c>
      <c r="J12009" s="105">
        <f t="shared" si="1473"/>
        <v>0</v>
      </c>
      <c r="K12009" s="105">
        <f t="shared" si="1474"/>
        <v>0</v>
      </c>
      <c r="L12009" s="105">
        <f t="shared" si="1475"/>
        <v>0</v>
      </c>
      <c r="M12009">
        <v>0.04</v>
      </c>
      <c r="N12009">
        <f t="shared" si="1476"/>
        <v>3.3960531989175591E-3</v>
      </c>
    </row>
    <row r="12010" spans="1:15" x14ac:dyDescent="0.3">
      <c r="A12010">
        <f t="shared" si="1478"/>
        <v>121</v>
      </c>
      <c r="E12010" s="105">
        <f t="shared" si="1479"/>
        <v>0</v>
      </c>
      <c r="I12010" s="105">
        <f t="shared" si="1480"/>
        <v>0</v>
      </c>
      <c r="J12010" s="105">
        <f t="shared" si="1473"/>
        <v>0</v>
      </c>
      <c r="K12010" s="105">
        <f t="shared" si="1474"/>
        <v>0</v>
      </c>
      <c r="L12010" s="105">
        <f t="shared" si="1475"/>
        <v>0</v>
      </c>
      <c r="M12010">
        <v>0.04</v>
      </c>
      <c r="N12010">
        <f t="shared" si="1476"/>
        <v>3.3960531989175591E-3</v>
      </c>
    </row>
    <row r="12011" spans="1:15" x14ac:dyDescent="0.3">
      <c r="A12011">
        <f t="shared" si="1478"/>
        <v>121</v>
      </c>
      <c r="E12011" s="105">
        <f t="shared" si="1479"/>
        <v>0</v>
      </c>
      <c r="I12011" s="105">
        <f t="shared" si="1480"/>
        <v>0</v>
      </c>
      <c r="J12011" s="105">
        <f t="shared" si="1473"/>
        <v>0</v>
      </c>
      <c r="K12011" s="105">
        <f t="shared" si="1474"/>
        <v>0</v>
      </c>
      <c r="L12011" s="105">
        <f t="shared" si="1475"/>
        <v>0</v>
      </c>
      <c r="M12011">
        <v>0.04</v>
      </c>
      <c r="N12011">
        <f t="shared" si="1476"/>
        <v>3.3960531989175591E-3</v>
      </c>
    </row>
    <row r="12012" spans="1:15" x14ac:dyDescent="0.3">
      <c r="A12012">
        <f t="shared" si="1478"/>
        <v>121</v>
      </c>
      <c r="E12012" s="105">
        <f t="shared" si="1479"/>
        <v>0</v>
      </c>
      <c r="I12012" s="105">
        <f t="shared" si="1480"/>
        <v>0</v>
      </c>
      <c r="J12012" s="105">
        <f t="shared" si="1473"/>
        <v>0</v>
      </c>
      <c r="K12012" s="105">
        <f t="shared" si="1474"/>
        <v>0</v>
      </c>
      <c r="L12012" s="105">
        <f t="shared" si="1475"/>
        <v>0</v>
      </c>
      <c r="M12012">
        <v>0.04</v>
      </c>
      <c r="N12012">
        <f t="shared" si="1476"/>
        <v>3.3960531989175591E-3</v>
      </c>
    </row>
    <row r="12013" spans="1:15" x14ac:dyDescent="0.3">
      <c r="A12013">
        <f t="shared" si="1478"/>
        <v>121</v>
      </c>
      <c r="E12013" s="105">
        <f t="shared" si="1479"/>
        <v>0</v>
      </c>
      <c r="I12013" s="105">
        <f t="shared" si="1480"/>
        <v>0</v>
      </c>
      <c r="J12013" s="105">
        <f t="shared" si="1473"/>
        <v>0</v>
      </c>
      <c r="K12013" s="105">
        <f t="shared" si="1474"/>
        <v>0</v>
      </c>
      <c r="L12013" s="105">
        <f t="shared" si="1475"/>
        <v>0</v>
      </c>
      <c r="M12013">
        <v>0.04</v>
      </c>
      <c r="N12013">
        <f t="shared" si="1476"/>
        <v>3.3960531989175591E-3</v>
      </c>
    </row>
    <row r="12014" spans="1:15" x14ac:dyDescent="0.3">
      <c r="A12014">
        <f t="shared" si="1478"/>
        <v>121</v>
      </c>
      <c r="E12014" s="105">
        <f t="shared" si="1479"/>
        <v>0</v>
      </c>
      <c r="I12014" s="105">
        <f t="shared" si="1480"/>
        <v>0</v>
      </c>
      <c r="J12014" s="105">
        <f t="shared" si="1473"/>
        <v>0</v>
      </c>
      <c r="K12014" s="105">
        <f t="shared" si="1474"/>
        <v>0</v>
      </c>
      <c r="L12014" s="105">
        <f t="shared" si="1475"/>
        <v>0</v>
      </c>
      <c r="M12014">
        <v>0.04</v>
      </c>
      <c r="N12014">
        <f t="shared" si="1476"/>
        <v>3.3960531989175591E-3</v>
      </c>
    </row>
    <row r="12015" spans="1:15" x14ac:dyDescent="0.3">
      <c r="A12015">
        <f t="shared" si="1478"/>
        <v>121</v>
      </c>
      <c r="E12015" s="105">
        <f t="shared" si="1479"/>
        <v>0</v>
      </c>
      <c r="I12015" s="105">
        <f t="shared" si="1480"/>
        <v>0</v>
      </c>
      <c r="J12015" s="105">
        <f t="shared" si="1473"/>
        <v>0</v>
      </c>
      <c r="K12015" s="105">
        <f t="shared" si="1474"/>
        <v>0</v>
      </c>
      <c r="L12015" s="105">
        <f t="shared" si="1475"/>
        <v>0</v>
      </c>
      <c r="M12015">
        <v>0.04</v>
      </c>
      <c r="N12015">
        <f t="shared" si="1476"/>
        <v>3.3960531989175591E-3</v>
      </c>
    </row>
    <row r="12016" spans="1:15" x14ac:dyDescent="0.3">
      <c r="A12016">
        <f t="shared" si="1478"/>
        <v>121</v>
      </c>
      <c r="E12016" s="105">
        <f t="shared" si="1479"/>
        <v>0</v>
      </c>
      <c r="I12016" s="105">
        <f t="shared" si="1480"/>
        <v>0</v>
      </c>
      <c r="J12016" s="105">
        <f t="shared" si="1473"/>
        <v>0</v>
      </c>
      <c r="K12016" s="105">
        <f t="shared" si="1474"/>
        <v>0</v>
      </c>
      <c r="L12016" s="105">
        <f t="shared" si="1475"/>
        <v>0</v>
      </c>
      <c r="M12016">
        <v>0.04</v>
      </c>
      <c r="N12016">
        <f t="shared" si="1476"/>
        <v>3.3960531989175591E-3</v>
      </c>
    </row>
    <row r="12017" spans="1:14" x14ac:dyDescent="0.3">
      <c r="A12017">
        <f t="shared" si="1478"/>
        <v>121</v>
      </c>
      <c r="E12017" s="105">
        <f t="shared" si="1479"/>
        <v>0</v>
      </c>
      <c r="I12017" s="105">
        <f t="shared" si="1480"/>
        <v>0</v>
      </c>
      <c r="J12017" s="105">
        <f t="shared" si="1473"/>
        <v>0</v>
      </c>
      <c r="K12017" s="105">
        <f t="shared" si="1474"/>
        <v>0</v>
      </c>
      <c r="L12017" s="105">
        <f t="shared" si="1475"/>
        <v>0</v>
      </c>
      <c r="M12017">
        <v>0.04</v>
      </c>
      <c r="N12017">
        <f t="shared" si="1476"/>
        <v>3.3960531989175591E-3</v>
      </c>
    </row>
    <row r="12018" spans="1:14" x14ac:dyDescent="0.3">
      <c r="A12018">
        <f t="shared" si="1478"/>
        <v>121</v>
      </c>
      <c r="E12018" s="105">
        <f t="shared" si="1479"/>
        <v>0</v>
      </c>
      <c r="I12018" s="105">
        <f t="shared" si="1480"/>
        <v>0</v>
      </c>
      <c r="J12018" s="105">
        <f t="shared" si="1473"/>
        <v>0</v>
      </c>
      <c r="K12018" s="105">
        <f t="shared" si="1474"/>
        <v>0</v>
      </c>
      <c r="L12018" s="105">
        <f t="shared" si="1475"/>
        <v>0</v>
      </c>
      <c r="M12018">
        <v>0.04</v>
      </c>
      <c r="N12018">
        <f t="shared" si="1476"/>
        <v>3.3960531989175591E-3</v>
      </c>
    </row>
    <row r="12019" spans="1:14" x14ac:dyDescent="0.3">
      <c r="A12019">
        <f t="shared" si="1478"/>
        <v>121</v>
      </c>
      <c r="E12019" s="105">
        <f t="shared" si="1479"/>
        <v>0</v>
      </c>
      <c r="I12019" s="105">
        <f t="shared" si="1480"/>
        <v>0</v>
      </c>
      <c r="J12019" s="105">
        <f t="shared" si="1473"/>
        <v>0</v>
      </c>
      <c r="K12019" s="105">
        <f t="shared" si="1474"/>
        <v>0</v>
      </c>
      <c r="L12019" s="105">
        <f t="shared" si="1475"/>
        <v>0</v>
      </c>
      <c r="M12019">
        <v>0.04</v>
      </c>
      <c r="N12019">
        <f t="shared" si="1476"/>
        <v>3.3960531989175591E-3</v>
      </c>
    </row>
    <row r="12020" spans="1:14" x14ac:dyDescent="0.3">
      <c r="A12020">
        <f t="shared" si="1478"/>
        <v>121</v>
      </c>
      <c r="E12020" s="105">
        <f t="shared" si="1479"/>
        <v>0</v>
      </c>
      <c r="I12020" s="105">
        <f t="shared" si="1480"/>
        <v>0</v>
      </c>
      <c r="J12020" s="105">
        <f t="shared" si="1473"/>
        <v>0</v>
      </c>
      <c r="K12020" s="105">
        <f t="shared" si="1474"/>
        <v>0</v>
      </c>
      <c r="L12020" s="105">
        <f t="shared" si="1475"/>
        <v>0</v>
      </c>
      <c r="M12020">
        <v>0.04</v>
      </c>
      <c r="N12020">
        <f t="shared" si="1476"/>
        <v>3.3960531989175591E-3</v>
      </c>
    </row>
    <row r="12021" spans="1:14" x14ac:dyDescent="0.3">
      <c r="A12021">
        <f t="shared" si="1478"/>
        <v>121</v>
      </c>
      <c r="E12021" s="105">
        <f t="shared" si="1479"/>
        <v>0</v>
      </c>
      <c r="I12021" s="105">
        <f t="shared" si="1480"/>
        <v>0</v>
      </c>
      <c r="J12021" s="105">
        <f t="shared" si="1473"/>
        <v>0</v>
      </c>
      <c r="K12021" s="105">
        <f t="shared" si="1474"/>
        <v>0</v>
      </c>
      <c r="L12021" s="105">
        <f t="shared" si="1475"/>
        <v>0</v>
      </c>
      <c r="M12021">
        <v>0.04</v>
      </c>
      <c r="N12021">
        <f t="shared" si="1476"/>
        <v>3.3960531989175591E-3</v>
      </c>
    </row>
    <row r="12022" spans="1:14" x14ac:dyDescent="0.3">
      <c r="A12022">
        <f t="shared" si="1478"/>
        <v>121</v>
      </c>
      <c r="E12022" s="105">
        <f t="shared" si="1479"/>
        <v>0</v>
      </c>
      <c r="I12022" s="105">
        <f t="shared" si="1480"/>
        <v>0</v>
      </c>
      <c r="J12022" s="105">
        <f t="shared" si="1473"/>
        <v>0</v>
      </c>
      <c r="K12022" s="105">
        <f t="shared" si="1474"/>
        <v>0</v>
      </c>
      <c r="L12022" s="105">
        <f t="shared" si="1475"/>
        <v>0</v>
      </c>
      <c r="M12022">
        <v>0.04</v>
      </c>
      <c r="N12022">
        <f t="shared" si="1476"/>
        <v>3.3960531989175591E-3</v>
      </c>
    </row>
    <row r="12023" spans="1:14" x14ac:dyDescent="0.3">
      <c r="A12023">
        <f t="shared" si="1478"/>
        <v>121</v>
      </c>
      <c r="E12023" s="105">
        <f t="shared" si="1479"/>
        <v>0</v>
      </c>
      <c r="I12023" s="105">
        <f t="shared" si="1480"/>
        <v>0</v>
      </c>
      <c r="J12023" s="105">
        <f t="shared" si="1473"/>
        <v>0</v>
      </c>
      <c r="K12023" s="105">
        <f t="shared" si="1474"/>
        <v>0</v>
      </c>
      <c r="L12023" s="105">
        <f t="shared" si="1475"/>
        <v>0</v>
      </c>
      <c r="M12023">
        <v>0.04</v>
      </c>
      <c r="N12023">
        <f t="shared" si="1476"/>
        <v>3.3960531989175591E-3</v>
      </c>
    </row>
    <row r="12024" spans="1:14" x14ac:dyDescent="0.3">
      <c r="A12024">
        <f t="shared" si="1478"/>
        <v>121</v>
      </c>
      <c r="E12024" s="105">
        <f t="shared" si="1479"/>
        <v>0</v>
      </c>
      <c r="I12024" s="105">
        <f t="shared" si="1480"/>
        <v>0</v>
      </c>
      <c r="J12024" s="105">
        <f t="shared" si="1473"/>
        <v>0</v>
      </c>
      <c r="K12024" s="105">
        <f t="shared" si="1474"/>
        <v>0</v>
      </c>
      <c r="L12024" s="105">
        <f t="shared" si="1475"/>
        <v>0</v>
      </c>
      <c r="M12024">
        <v>0.04</v>
      </c>
      <c r="N12024">
        <f t="shared" si="1476"/>
        <v>3.3960531989175591E-3</v>
      </c>
    </row>
    <row r="12025" spans="1:14" x14ac:dyDescent="0.3">
      <c r="A12025">
        <f t="shared" si="1478"/>
        <v>121</v>
      </c>
      <c r="E12025" s="105">
        <f t="shared" si="1479"/>
        <v>0</v>
      </c>
      <c r="I12025" s="105">
        <f t="shared" si="1480"/>
        <v>0</v>
      </c>
      <c r="J12025" s="105">
        <f t="shared" si="1473"/>
        <v>0</v>
      </c>
      <c r="K12025" s="105">
        <f t="shared" si="1474"/>
        <v>0</v>
      </c>
      <c r="L12025" s="105">
        <f t="shared" si="1475"/>
        <v>0</v>
      </c>
      <c r="M12025">
        <v>0.04</v>
      </c>
      <c r="N12025">
        <f t="shared" si="1476"/>
        <v>3.3960531989175591E-3</v>
      </c>
    </row>
    <row r="12026" spans="1:14" x14ac:dyDescent="0.3">
      <c r="A12026">
        <f t="shared" si="1478"/>
        <v>121</v>
      </c>
      <c r="E12026" s="105">
        <f t="shared" si="1479"/>
        <v>0</v>
      </c>
      <c r="I12026" s="105">
        <f t="shared" si="1480"/>
        <v>0</v>
      </c>
      <c r="J12026" s="105">
        <f t="shared" si="1473"/>
        <v>0</v>
      </c>
      <c r="K12026" s="105">
        <f t="shared" si="1474"/>
        <v>0</v>
      </c>
      <c r="L12026" s="105">
        <f t="shared" si="1475"/>
        <v>0</v>
      </c>
      <c r="M12026">
        <v>0.04</v>
      </c>
      <c r="N12026">
        <f t="shared" si="1476"/>
        <v>3.3960531989175591E-3</v>
      </c>
    </row>
    <row r="12027" spans="1:14" x14ac:dyDescent="0.3">
      <c r="A12027">
        <f t="shared" si="1478"/>
        <v>121</v>
      </c>
      <c r="E12027" s="105">
        <f t="shared" si="1479"/>
        <v>0</v>
      </c>
      <c r="I12027" s="105">
        <f t="shared" si="1480"/>
        <v>0</v>
      </c>
      <c r="J12027" s="105">
        <f t="shared" si="1473"/>
        <v>0</v>
      </c>
      <c r="K12027" s="105">
        <f t="shared" si="1474"/>
        <v>0</v>
      </c>
      <c r="L12027" s="105">
        <f t="shared" si="1475"/>
        <v>0</v>
      </c>
      <c r="M12027">
        <v>0.04</v>
      </c>
      <c r="N12027">
        <f t="shared" si="1476"/>
        <v>3.3960531989175591E-3</v>
      </c>
    </row>
    <row r="12028" spans="1:14" x14ac:dyDescent="0.3">
      <c r="A12028">
        <f t="shared" si="1478"/>
        <v>121</v>
      </c>
      <c r="E12028" s="105">
        <f t="shared" si="1479"/>
        <v>0</v>
      </c>
      <c r="I12028" s="105">
        <f t="shared" si="1480"/>
        <v>0</v>
      </c>
      <c r="J12028" s="105">
        <f t="shared" si="1473"/>
        <v>0</v>
      </c>
      <c r="K12028" s="105">
        <f t="shared" si="1474"/>
        <v>0</v>
      </c>
      <c r="L12028" s="105">
        <f t="shared" si="1475"/>
        <v>0</v>
      </c>
      <c r="M12028">
        <v>0.04</v>
      </c>
      <c r="N12028">
        <f t="shared" si="1476"/>
        <v>3.3960531989175591E-3</v>
      </c>
    </row>
    <row r="12029" spans="1:14" x14ac:dyDescent="0.3">
      <c r="A12029">
        <f t="shared" si="1478"/>
        <v>121</v>
      </c>
      <c r="E12029" s="105">
        <f t="shared" si="1479"/>
        <v>0</v>
      </c>
      <c r="I12029" s="105">
        <f t="shared" si="1480"/>
        <v>0</v>
      </c>
      <c r="J12029" s="105">
        <f t="shared" si="1473"/>
        <v>0</v>
      </c>
      <c r="K12029" s="105">
        <f t="shared" si="1474"/>
        <v>0</v>
      </c>
      <c r="L12029" s="105">
        <f t="shared" si="1475"/>
        <v>0</v>
      </c>
      <c r="M12029">
        <v>0.04</v>
      </c>
      <c r="N12029">
        <f t="shared" si="1476"/>
        <v>3.3960531989175591E-3</v>
      </c>
    </row>
    <row r="12030" spans="1:14" x14ac:dyDescent="0.3">
      <c r="A12030">
        <f t="shared" si="1478"/>
        <v>121</v>
      </c>
      <c r="E12030" s="105">
        <f t="shared" si="1479"/>
        <v>0</v>
      </c>
      <c r="I12030" s="105">
        <f t="shared" si="1480"/>
        <v>0</v>
      </c>
      <c r="J12030" s="105">
        <f t="shared" si="1473"/>
        <v>0</v>
      </c>
      <c r="K12030" s="105">
        <f t="shared" si="1474"/>
        <v>0</v>
      </c>
      <c r="L12030" s="105">
        <f t="shared" si="1475"/>
        <v>0</v>
      </c>
      <c r="M12030">
        <v>0.04</v>
      </c>
      <c r="N12030">
        <f t="shared" si="1476"/>
        <v>3.3960531989175591E-3</v>
      </c>
    </row>
    <row r="12031" spans="1:14" x14ac:dyDescent="0.3">
      <c r="A12031">
        <f t="shared" si="1478"/>
        <v>121</v>
      </c>
      <c r="E12031" s="105">
        <f t="shared" si="1479"/>
        <v>0</v>
      </c>
      <c r="I12031" s="105">
        <f t="shared" si="1480"/>
        <v>0</v>
      </c>
      <c r="J12031" s="105">
        <f t="shared" si="1473"/>
        <v>0</v>
      </c>
      <c r="K12031" s="105">
        <f t="shared" si="1474"/>
        <v>0</v>
      </c>
      <c r="L12031" s="105">
        <f t="shared" si="1475"/>
        <v>0</v>
      </c>
      <c r="M12031">
        <v>0.04</v>
      </c>
      <c r="N12031">
        <f t="shared" si="1476"/>
        <v>3.3960531989175591E-3</v>
      </c>
    </row>
    <row r="12032" spans="1:14" x14ac:dyDescent="0.3">
      <c r="A12032">
        <f t="shared" si="1478"/>
        <v>121</v>
      </c>
      <c r="E12032" s="105">
        <f t="shared" si="1479"/>
        <v>0</v>
      </c>
      <c r="I12032" s="105">
        <f t="shared" si="1480"/>
        <v>0</v>
      </c>
      <c r="J12032" s="105">
        <f t="shared" si="1473"/>
        <v>0</v>
      </c>
      <c r="K12032" s="105">
        <f t="shared" si="1474"/>
        <v>0</v>
      </c>
      <c r="L12032" s="105">
        <f t="shared" si="1475"/>
        <v>0</v>
      </c>
      <c r="M12032">
        <v>0.04</v>
      </c>
      <c r="N12032">
        <f t="shared" si="1476"/>
        <v>3.3960531989175591E-3</v>
      </c>
    </row>
    <row r="12033" spans="1:14" x14ac:dyDescent="0.3">
      <c r="A12033">
        <f t="shared" si="1478"/>
        <v>121</v>
      </c>
      <c r="E12033" s="105">
        <f t="shared" si="1479"/>
        <v>0</v>
      </c>
      <c r="I12033" s="105">
        <f t="shared" si="1480"/>
        <v>0</v>
      </c>
      <c r="J12033" s="105">
        <f t="shared" si="1473"/>
        <v>0</v>
      </c>
      <c r="K12033" s="105">
        <f t="shared" si="1474"/>
        <v>0</v>
      </c>
      <c r="L12033" s="105">
        <f t="shared" si="1475"/>
        <v>0</v>
      </c>
      <c r="M12033">
        <v>0.04</v>
      </c>
      <c r="N12033">
        <f t="shared" si="1476"/>
        <v>3.3960531989175591E-3</v>
      </c>
    </row>
    <row r="12034" spans="1:14" x14ac:dyDescent="0.3">
      <c r="A12034">
        <f t="shared" si="1478"/>
        <v>121</v>
      </c>
      <c r="E12034" s="105">
        <f t="shared" si="1479"/>
        <v>0</v>
      </c>
      <c r="I12034" s="105">
        <f t="shared" si="1480"/>
        <v>0</v>
      </c>
      <c r="J12034" s="105">
        <f t="shared" si="1473"/>
        <v>0</v>
      </c>
      <c r="K12034" s="105">
        <f t="shared" si="1474"/>
        <v>0</v>
      </c>
      <c r="L12034" s="105">
        <f t="shared" si="1475"/>
        <v>0</v>
      </c>
      <c r="M12034">
        <v>0.04</v>
      </c>
      <c r="N12034">
        <f t="shared" si="1476"/>
        <v>3.3960531989175591E-3</v>
      </c>
    </row>
    <row r="12035" spans="1:14" x14ac:dyDescent="0.3">
      <c r="A12035">
        <f t="shared" si="1478"/>
        <v>121</v>
      </c>
      <c r="E12035" s="105">
        <f t="shared" si="1479"/>
        <v>0</v>
      </c>
      <c r="I12035" s="105">
        <f t="shared" si="1480"/>
        <v>0</v>
      </c>
      <c r="J12035" s="105">
        <f t="shared" ref="J12035:J12098" si="1481">E12035*($H$2/12)</f>
        <v>0</v>
      </c>
      <c r="K12035" s="105">
        <f t="shared" ref="K12035:K12098" si="1482">I12035-J12035</f>
        <v>0</v>
      </c>
      <c r="L12035" s="105">
        <f t="shared" ref="L12035:L12098" si="1483">N12035*(E12035-K12035)</f>
        <v>0</v>
      </c>
      <c r="M12035">
        <v>0.04</v>
      </c>
      <c r="N12035">
        <f t="shared" ref="N12035:N12098" si="1484">1-(POWER(1-M12035,(1/12)))</f>
        <v>3.3960531989175591E-3</v>
      </c>
    </row>
    <row r="12036" spans="1:14" x14ac:dyDescent="0.3">
      <c r="A12036">
        <f t="shared" si="1478"/>
        <v>121</v>
      </c>
      <c r="E12036" s="105">
        <f t="shared" si="1479"/>
        <v>0</v>
      </c>
      <c r="I12036" s="105">
        <f t="shared" si="1480"/>
        <v>0</v>
      </c>
      <c r="J12036" s="105">
        <f t="shared" si="1481"/>
        <v>0</v>
      </c>
      <c r="K12036" s="105">
        <f t="shared" si="1482"/>
        <v>0</v>
      </c>
      <c r="L12036" s="105">
        <f t="shared" si="1483"/>
        <v>0</v>
      </c>
      <c r="M12036">
        <v>0.04</v>
      </c>
      <c r="N12036">
        <f t="shared" si="1484"/>
        <v>3.3960531989175591E-3</v>
      </c>
    </row>
    <row r="12037" spans="1:14" x14ac:dyDescent="0.3">
      <c r="A12037">
        <f t="shared" si="1478"/>
        <v>121</v>
      </c>
      <c r="E12037" s="105">
        <f t="shared" si="1479"/>
        <v>0</v>
      </c>
      <c r="I12037" s="105">
        <f t="shared" si="1480"/>
        <v>0</v>
      </c>
      <c r="J12037" s="105">
        <f t="shared" si="1481"/>
        <v>0</v>
      </c>
      <c r="K12037" s="105">
        <f t="shared" si="1482"/>
        <v>0</v>
      </c>
      <c r="L12037" s="105">
        <f t="shared" si="1483"/>
        <v>0</v>
      </c>
      <c r="M12037">
        <v>0.04</v>
      </c>
      <c r="N12037">
        <f t="shared" si="1484"/>
        <v>3.3960531989175591E-3</v>
      </c>
    </row>
    <row r="12038" spans="1:14" x14ac:dyDescent="0.3">
      <c r="A12038">
        <f t="shared" si="1478"/>
        <v>121</v>
      </c>
      <c r="E12038" s="105">
        <f t="shared" si="1479"/>
        <v>0</v>
      </c>
      <c r="I12038" s="105">
        <f t="shared" si="1480"/>
        <v>0</v>
      </c>
      <c r="J12038" s="105">
        <f t="shared" si="1481"/>
        <v>0</v>
      </c>
      <c r="K12038" s="105">
        <f t="shared" si="1482"/>
        <v>0</v>
      </c>
      <c r="L12038" s="105">
        <f t="shared" si="1483"/>
        <v>0</v>
      </c>
      <c r="M12038">
        <v>0.04</v>
      </c>
      <c r="N12038">
        <f t="shared" si="1484"/>
        <v>3.3960531989175591E-3</v>
      </c>
    </row>
    <row r="12039" spans="1:14" x14ac:dyDescent="0.3">
      <c r="A12039">
        <f t="shared" si="1478"/>
        <v>121</v>
      </c>
      <c r="E12039" s="105">
        <f t="shared" si="1479"/>
        <v>0</v>
      </c>
      <c r="I12039" s="105">
        <f t="shared" si="1480"/>
        <v>0</v>
      </c>
      <c r="J12039" s="105">
        <f t="shared" si="1481"/>
        <v>0</v>
      </c>
      <c r="K12039" s="105">
        <f t="shared" si="1482"/>
        <v>0</v>
      </c>
      <c r="L12039" s="105">
        <f t="shared" si="1483"/>
        <v>0</v>
      </c>
      <c r="M12039">
        <v>0.04</v>
      </c>
      <c r="N12039">
        <f t="shared" si="1484"/>
        <v>3.3960531989175591E-3</v>
      </c>
    </row>
    <row r="12040" spans="1:14" x14ac:dyDescent="0.3">
      <c r="A12040">
        <f t="shared" si="1478"/>
        <v>121</v>
      </c>
      <c r="E12040" s="105">
        <f t="shared" si="1479"/>
        <v>0</v>
      </c>
      <c r="I12040" s="105">
        <f t="shared" si="1480"/>
        <v>0</v>
      </c>
      <c r="J12040" s="105">
        <f t="shared" si="1481"/>
        <v>0</v>
      </c>
      <c r="K12040" s="105">
        <f t="shared" si="1482"/>
        <v>0</v>
      </c>
      <c r="L12040" s="105">
        <f t="shared" si="1483"/>
        <v>0</v>
      </c>
      <c r="M12040">
        <v>0.04</v>
      </c>
      <c r="N12040">
        <f t="shared" si="1484"/>
        <v>3.3960531989175591E-3</v>
      </c>
    </row>
    <row r="12041" spans="1:14" x14ac:dyDescent="0.3">
      <c r="A12041">
        <f t="shared" si="1478"/>
        <v>121</v>
      </c>
      <c r="E12041" s="105">
        <f t="shared" si="1479"/>
        <v>0</v>
      </c>
      <c r="I12041" s="105">
        <f t="shared" si="1480"/>
        <v>0</v>
      </c>
      <c r="J12041" s="105">
        <f t="shared" si="1481"/>
        <v>0</v>
      </c>
      <c r="K12041" s="105">
        <f t="shared" si="1482"/>
        <v>0</v>
      </c>
      <c r="L12041" s="105">
        <f t="shared" si="1483"/>
        <v>0</v>
      </c>
      <c r="M12041">
        <v>0.04</v>
      </c>
      <c r="N12041">
        <f t="shared" si="1484"/>
        <v>3.3960531989175591E-3</v>
      </c>
    </row>
    <row r="12042" spans="1:14" x14ac:dyDescent="0.3">
      <c r="A12042">
        <f t="shared" si="1478"/>
        <v>121</v>
      </c>
      <c r="E12042" s="105">
        <f t="shared" si="1479"/>
        <v>0</v>
      </c>
      <c r="I12042" s="105">
        <f t="shared" si="1480"/>
        <v>0</v>
      </c>
      <c r="J12042" s="105">
        <f t="shared" si="1481"/>
        <v>0</v>
      </c>
      <c r="K12042" s="105">
        <f t="shared" si="1482"/>
        <v>0</v>
      </c>
      <c r="L12042" s="105">
        <f t="shared" si="1483"/>
        <v>0</v>
      </c>
      <c r="M12042">
        <v>0.04</v>
      </c>
      <c r="N12042">
        <f t="shared" si="1484"/>
        <v>3.3960531989175591E-3</v>
      </c>
    </row>
    <row r="12043" spans="1:14" x14ac:dyDescent="0.3">
      <c r="A12043">
        <f t="shared" si="1478"/>
        <v>121</v>
      </c>
      <c r="E12043" s="105">
        <f t="shared" si="1479"/>
        <v>0</v>
      </c>
      <c r="I12043" s="105">
        <f t="shared" si="1480"/>
        <v>0</v>
      </c>
      <c r="J12043" s="105">
        <f t="shared" si="1481"/>
        <v>0</v>
      </c>
      <c r="K12043" s="105">
        <f t="shared" si="1482"/>
        <v>0</v>
      </c>
      <c r="L12043" s="105">
        <f t="shared" si="1483"/>
        <v>0</v>
      </c>
      <c r="M12043">
        <v>0.04</v>
      </c>
      <c r="N12043">
        <f t="shared" si="1484"/>
        <v>3.3960531989175591E-3</v>
      </c>
    </row>
    <row r="12044" spans="1:14" x14ac:dyDescent="0.3">
      <c r="A12044">
        <f t="shared" si="1478"/>
        <v>121</v>
      </c>
      <c r="E12044" s="105">
        <f t="shared" si="1479"/>
        <v>0</v>
      </c>
      <c r="I12044" s="105">
        <f t="shared" si="1480"/>
        <v>0</v>
      </c>
      <c r="J12044" s="105">
        <f t="shared" si="1481"/>
        <v>0</v>
      </c>
      <c r="K12044" s="105">
        <f t="shared" si="1482"/>
        <v>0</v>
      </c>
      <c r="L12044" s="105">
        <f t="shared" si="1483"/>
        <v>0</v>
      </c>
      <c r="M12044">
        <v>0.04</v>
      </c>
      <c r="N12044">
        <f t="shared" si="1484"/>
        <v>3.3960531989175591E-3</v>
      </c>
    </row>
    <row r="12045" spans="1:14" x14ac:dyDescent="0.3">
      <c r="A12045">
        <f t="shared" si="1478"/>
        <v>121</v>
      </c>
      <c r="E12045" s="105">
        <f t="shared" si="1479"/>
        <v>0</v>
      </c>
      <c r="I12045" s="105">
        <f t="shared" si="1480"/>
        <v>0</v>
      </c>
      <c r="J12045" s="105">
        <f t="shared" si="1481"/>
        <v>0</v>
      </c>
      <c r="K12045" s="105">
        <f t="shared" si="1482"/>
        <v>0</v>
      </c>
      <c r="L12045" s="105">
        <f t="shared" si="1483"/>
        <v>0</v>
      </c>
      <c r="M12045">
        <v>0.04</v>
      </c>
      <c r="N12045">
        <f t="shared" si="1484"/>
        <v>3.3960531989175591E-3</v>
      </c>
    </row>
    <row r="12046" spans="1:14" x14ac:dyDescent="0.3">
      <c r="A12046">
        <f t="shared" si="1478"/>
        <v>121</v>
      </c>
      <c r="E12046" s="105">
        <f t="shared" si="1479"/>
        <v>0</v>
      </c>
      <c r="I12046" s="105">
        <f t="shared" si="1480"/>
        <v>0</v>
      </c>
      <c r="J12046" s="105">
        <f t="shared" si="1481"/>
        <v>0</v>
      </c>
      <c r="K12046" s="105">
        <f t="shared" si="1482"/>
        <v>0</v>
      </c>
      <c r="L12046" s="105">
        <f t="shared" si="1483"/>
        <v>0</v>
      </c>
      <c r="M12046">
        <v>0.04</v>
      </c>
      <c r="N12046">
        <f t="shared" si="1484"/>
        <v>3.3960531989175591E-3</v>
      </c>
    </row>
    <row r="12047" spans="1:14" x14ac:dyDescent="0.3">
      <c r="A12047">
        <f t="shared" si="1478"/>
        <v>121</v>
      </c>
      <c r="E12047" s="105">
        <f t="shared" si="1479"/>
        <v>0</v>
      </c>
      <c r="I12047" s="105">
        <f t="shared" si="1480"/>
        <v>0</v>
      </c>
      <c r="J12047" s="105">
        <f t="shared" si="1481"/>
        <v>0</v>
      </c>
      <c r="K12047" s="105">
        <f t="shared" si="1482"/>
        <v>0</v>
      </c>
      <c r="L12047" s="105">
        <f t="shared" si="1483"/>
        <v>0</v>
      </c>
      <c r="M12047">
        <v>0.04</v>
      </c>
      <c r="N12047">
        <f t="shared" si="1484"/>
        <v>3.3960531989175591E-3</v>
      </c>
    </row>
    <row r="12048" spans="1:14" x14ac:dyDescent="0.3">
      <c r="A12048">
        <f t="shared" si="1478"/>
        <v>121</v>
      </c>
      <c r="E12048" s="105">
        <f t="shared" si="1479"/>
        <v>0</v>
      </c>
      <c r="I12048" s="105">
        <f t="shared" si="1480"/>
        <v>0</v>
      </c>
      <c r="J12048" s="105">
        <f t="shared" si="1481"/>
        <v>0</v>
      </c>
      <c r="K12048" s="105">
        <f t="shared" si="1482"/>
        <v>0</v>
      </c>
      <c r="L12048" s="105">
        <f t="shared" si="1483"/>
        <v>0</v>
      </c>
      <c r="M12048">
        <v>0.04</v>
      </c>
      <c r="N12048">
        <f t="shared" si="1484"/>
        <v>3.3960531989175591E-3</v>
      </c>
    </row>
    <row r="12049" spans="1:14" x14ac:dyDescent="0.3">
      <c r="A12049">
        <f t="shared" si="1478"/>
        <v>121</v>
      </c>
      <c r="E12049" s="105">
        <f t="shared" si="1479"/>
        <v>0</v>
      </c>
      <c r="I12049" s="105">
        <f t="shared" si="1480"/>
        <v>0</v>
      </c>
      <c r="J12049" s="105">
        <f t="shared" si="1481"/>
        <v>0</v>
      </c>
      <c r="K12049" s="105">
        <f t="shared" si="1482"/>
        <v>0</v>
      </c>
      <c r="L12049" s="105">
        <f t="shared" si="1483"/>
        <v>0</v>
      </c>
      <c r="M12049">
        <v>0.04</v>
      </c>
      <c r="N12049">
        <f t="shared" si="1484"/>
        <v>3.3960531989175591E-3</v>
      </c>
    </row>
    <row r="12050" spans="1:14" x14ac:dyDescent="0.3">
      <c r="A12050">
        <f t="shared" si="1478"/>
        <v>121</v>
      </c>
      <c r="E12050" s="105">
        <f t="shared" si="1479"/>
        <v>0</v>
      </c>
      <c r="I12050" s="105">
        <f t="shared" si="1480"/>
        <v>0</v>
      </c>
      <c r="J12050" s="105">
        <f t="shared" si="1481"/>
        <v>0</v>
      </c>
      <c r="K12050" s="105">
        <f t="shared" si="1482"/>
        <v>0</v>
      </c>
      <c r="L12050" s="105">
        <f t="shared" si="1483"/>
        <v>0</v>
      </c>
      <c r="M12050">
        <v>0.04</v>
      </c>
      <c r="N12050">
        <f t="shared" si="1484"/>
        <v>3.3960531989175591E-3</v>
      </c>
    </row>
    <row r="12051" spans="1:14" x14ac:dyDescent="0.3">
      <c r="A12051">
        <f t="shared" si="1478"/>
        <v>121</v>
      </c>
      <c r="E12051" s="105">
        <f t="shared" si="1479"/>
        <v>0</v>
      </c>
      <c r="I12051" s="105">
        <f t="shared" si="1480"/>
        <v>0</v>
      </c>
      <c r="J12051" s="105">
        <f t="shared" si="1481"/>
        <v>0</v>
      </c>
      <c r="K12051" s="105">
        <f t="shared" si="1482"/>
        <v>0</v>
      </c>
      <c r="L12051" s="105">
        <f t="shared" si="1483"/>
        <v>0</v>
      </c>
      <c r="M12051">
        <v>0.04</v>
      </c>
      <c r="N12051">
        <f t="shared" si="1484"/>
        <v>3.3960531989175591E-3</v>
      </c>
    </row>
    <row r="12052" spans="1:14" x14ac:dyDescent="0.3">
      <c r="A12052">
        <f t="shared" si="1478"/>
        <v>121</v>
      </c>
      <c r="E12052" s="105">
        <f t="shared" si="1479"/>
        <v>0</v>
      </c>
      <c r="I12052" s="105">
        <f t="shared" si="1480"/>
        <v>0</v>
      </c>
      <c r="J12052" s="105">
        <f t="shared" si="1481"/>
        <v>0</v>
      </c>
      <c r="K12052" s="105">
        <f t="shared" si="1482"/>
        <v>0</v>
      </c>
      <c r="L12052" s="105">
        <f t="shared" si="1483"/>
        <v>0</v>
      </c>
      <c r="M12052">
        <v>0.04</v>
      </c>
      <c r="N12052">
        <f t="shared" si="1484"/>
        <v>3.3960531989175591E-3</v>
      </c>
    </row>
    <row r="12053" spans="1:14" x14ac:dyDescent="0.3">
      <c r="A12053">
        <f t="shared" si="1478"/>
        <v>121</v>
      </c>
      <c r="E12053" s="105">
        <f t="shared" si="1479"/>
        <v>0</v>
      </c>
      <c r="I12053" s="105">
        <f t="shared" si="1480"/>
        <v>0</v>
      </c>
      <c r="J12053" s="105">
        <f t="shared" si="1481"/>
        <v>0</v>
      </c>
      <c r="K12053" s="105">
        <f t="shared" si="1482"/>
        <v>0</v>
      </c>
      <c r="L12053" s="105">
        <f t="shared" si="1483"/>
        <v>0</v>
      </c>
      <c r="M12053">
        <v>0.04</v>
      </c>
      <c r="N12053">
        <f t="shared" si="1484"/>
        <v>3.3960531989175591E-3</v>
      </c>
    </row>
    <row r="12054" spans="1:14" x14ac:dyDescent="0.3">
      <c r="A12054">
        <f t="shared" si="1478"/>
        <v>121</v>
      </c>
      <c r="E12054" s="105">
        <f t="shared" si="1479"/>
        <v>0</v>
      </c>
      <c r="I12054" s="105">
        <f t="shared" si="1480"/>
        <v>0</v>
      </c>
      <c r="J12054" s="105">
        <f t="shared" si="1481"/>
        <v>0</v>
      </c>
      <c r="K12054" s="105">
        <f t="shared" si="1482"/>
        <v>0</v>
      </c>
      <c r="L12054" s="105">
        <f t="shared" si="1483"/>
        <v>0</v>
      </c>
      <c r="M12054">
        <v>0.04</v>
      </c>
      <c r="N12054">
        <f t="shared" si="1484"/>
        <v>3.3960531989175591E-3</v>
      </c>
    </row>
    <row r="12055" spans="1:14" x14ac:dyDescent="0.3">
      <c r="A12055">
        <f t="shared" si="1478"/>
        <v>121</v>
      </c>
      <c r="E12055" s="105">
        <f t="shared" si="1479"/>
        <v>0</v>
      </c>
      <c r="I12055" s="105">
        <f t="shared" si="1480"/>
        <v>0</v>
      </c>
      <c r="J12055" s="105">
        <f t="shared" si="1481"/>
        <v>0</v>
      </c>
      <c r="K12055" s="105">
        <f t="shared" si="1482"/>
        <v>0</v>
      </c>
      <c r="L12055" s="105">
        <f t="shared" si="1483"/>
        <v>0</v>
      </c>
      <c r="M12055">
        <v>0.04</v>
      </c>
      <c r="N12055">
        <f t="shared" si="1484"/>
        <v>3.3960531989175591E-3</v>
      </c>
    </row>
    <row r="12056" spans="1:14" x14ac:dyDescent="0.3">
      <c r="A12056">
        <f t="shared" si="1478"/>
        <v>121</v>
      </c>
      <c r="E12056" s="105">
        <f t="shared" si="1479"/>
        <v>0</v>
      </c>
      <c r="I12056" s="105">
        <f t="shared" si="1480"/>
        <v>0</v>
      </c>
      <c r="J12056" s="105">
        <f t="shared" si="1481"/>
        <v>0</v>
      </c>
      <c r="K12056" s="105">
        <f t="shared" si="1482"/>
        <v>0</v>
      </c>
      <c r="L12056" s="105">
        <f t="shared" si="1483"/>
        <v>0</v>
      </c>
      <c r="M12056">
        <v>0.04</v>
      </c>
      <c r="N12056">
        <f t="shared" si="1484"/>
        <v>3.3960531989175591E-3</v>
      </c>
    </row>
    <row r="12057" spans="1:14" x14ac:dyDescent="0.3">
      <c r="A12057">
        <f t="shared" si="1478"/>
        <v>121</v>
      </c>
      <c r="E12057" s="105">
        <f t="shared" si="1479"/>
        <v>0</v>
      </c>
      <c r="I12057" s="105">
        <f t="shared" si="1480"/>
        <v>0</v>
      </c>
      <c r="J12057" s="105">
        <f t="shared" si="1481"/>
        <v>0</v>
      </c>
      <c r="K12057" s="105">
        <f t="shared" si="1482"/>
        <v>0</v>
      </c>
      <c r="L12057" s="105">
        <f t="shared" si="1483"/>
        <v>0</v>
      </c>
      <c r="M12057">
        <v>0.04</v>
      </c>
      <c r="N12057">
        <f t="shared" si="1484"/>
        <v>3.3960531989175591E-3</v>
      </c>
    </row>
    <row r="12058" spans="1:14" x14ac:dyDescent="0.3">
      <c r="A12058">
        <f t="shared" si="1478"/>
        <v>121</v>
      </c>
      <c r="E12058" s="105">
        <f t="shared" si="1479"/>
        <v>0</v>
      </c>
      <c r="I12058" s="105">
        <f t="shared" si="1480"/>
        <v>0</v>
      </c>
      <c r="J12058" s="105">
        <f t="shared" si="1481"/>
        <v>0</v>
      </c>
      <c r="K12058" s="105">
        <f t="shared" si="1482"/>
        <v>0</v>
      </c>
      <c r="L12058" s="105">
        <f t="shared" si="1483"/>
        <v>0</v>
      </c>
      <c r="M12058">
        <v>0.04</v>
      </c>
      <c r="N12058">
        <f t="shared" si="1484"/>
        <v>3.3960531989175591E-3</v>
      </c>
    </row>
    <row r="12059" spans="1:14" x14ac:dyDescent="0.3">
      <c r="A12059">
        <f t="shared" si="1478"/>
        <v>121</v>
      </c>
      <c r="E12059" s="105">
        <f t="shared" si="1479"/>
        <v>0</v>
      </c>
      <c r="I12059" s="105">
        <f t="shared" si="1480"/>
        <v>0</v>
      </c>
      <c r="J12059" s="105">
        <f t="shared" si="1481"/>
        <v>0</v>
      </c>
      <c r="K12059" s="105">
        <f t="shared" si="1482"/>
        <v>0</v>
      </c>
      <c r="L12059" s="105">
        <f t="shared" si="1483"/>
        <v>0</v>
      </c>
      <c r="M12059">
        <v>0.04</v>
      </c>
      <c r="N12059">
        <f t="shared" si="1484"/>
        <v>3.3960531989175591E-3</v>
      </c>
    </row>
    <row r="12060" spans="1:14" x14ac:dyDescent="0.3">
      <c r="A12060">
        <f t="shared" si="1478"/>
        <v>121</v>
      </c>
      <c r="E12060" s="105">
        <f t="shared" si="1479"/>
        <v>0</v>
      </c>
      <c r="I12060" s="105">
        <f t="shared" si="1480"/>
        <v>0</v>
      </c>
      <c r="J12060" s="105">
        <f t="shared" si="1481"/>
        <v>0</v>
      </c>
      <c r="K12060" s="105">
        <f t="shared" si="1482"/>
        <v>0</v>
      </c>
      <c r="L12060" s="105">
        <f t="shared" si="1483"/>
        <v>0</v>
      </c>
      <c r="M12060">
        <v>0.04</v>
      </c>
      <c r="N12060">
        <f t="shared" si="1484"/>
        <v>3.3960531989175591E-3</v>
      </c>
    </row>
    <row r="12061" spans="1:14" x14ac:dyDescent="0.3">
      <c r="A12061">
        <f t="shared" si="1478"/>
        <v>121</v>
      </c>
      <c r="E12061" s="105">
        <f t="shared" si="1479"/>
        <v>0</v>
      </c>
      <c r="I12061" s="105">
        <f t="shared" si="1480"/>
        <v>0</v>
      </c>
      <c r="J12061" s="105">
        <f t="shared" si="1481"/>
        <v>0</v>
      </c>
      <c r="K12061" s="105">
        <f t="shared" si="1482"/>
        <v>0</v>
      </c>
      <c r="L12061" s="105">
        <f t="shared" si="1483"/>
        <v>0</v>
      </c>
      <c r="M12061">
        <v>0.04</v>
      </c>
      <c r="N12061">
        <f t="shared" si="1484"/>
        <v>3.3960531989175591E-3</v>
      </c>
    </row>
    <row r="12062" spans="1:14" x14ac:dyDescent="0.3">
      <c r="A12062">
        <f t="shared" si="1478"/>
        <v>121</v>
      </c>
      <c r="E12062" s="105">
        <f t="shared" si="1479"/>
        <v>0</v>
      </c>
      <c r="I12062" s="105">
        <f t="shared" si="1480"/>
        <v>0</v>
      </c>
      <c r="J12062" s="105">
        <f t="shared" si="1481"/>
        <v>0</v>
      </c>
      <c r="K12062" s="105">
        <f t="shared" si="1482"/>
        <v>0</v>
      </c>
      <c r="L12062" s="105">
        <f t="shared" si="1483"/>
        <v>0</v>
      </c>
      <c r="M12062">
        <v>0.04</v>
      </c>
      <c r="N12062">
        <f t="shared" si="1484"/>
        <v>3.3960531989175591E-3</v>
      </c>
    </row>
    <row r="12063" spans="1:14" x14ac:dyDescent="0.3">
      <c r="A12063">
        <f t="shared" si="1478"/>
        <v>121</v>
      </c>
      <c r="E12063" s="105">
        <f t="shared" si="1479"/>
        <v>0</v>
      </c>
      <c r="I12063" s="105">
        <f t="shared" si="1480"/>
        <v>0</v>
      </c>
      <c r="J12063" s="105">
        <f t="shared" si="1481"/>
        <v>0</v>
      </c>
      <c r="K12063" s="105">
        <f t="shared" si="1482"/>
        <v>0</v>
      </c>
      <c r="L12063" s="105">
        <f t="shared" si="1483"/>
        <v>0</v>
      </c>
      <c r="M12063">
        <v>0.04</v>
      </c>
      <c r="N12063">
        <f t="shared" si="1484"/>
        <v>3.3960531989175591E-3</v>
      </c>
    </row>
    <row r="12064" spans="1:14" x14ac:dyDescent="0.3">
      <c r="A12064">
        <f t="shared" si="1478"/>
        <v>121</v>
      </c>
      <c r="E12064" s="105">
        <f t="shared" si="1479"/>
        <v>0</v>
      </c>
      <c r="I12064" s="105">
        <f t="shared" si="1480"/>
        <v>0</v>
      </c>
      <c r="J12064" s="105">
        <f t="shared" si="1481"/>
        <v>0</v>
      </c>
      <c r="K12064" s="105">
        <f t="shared" si="1482"/>
        <v>0</v>
      </c>
      <c r="L12064" s="105">
        <f t="shared" si="1483"/>
        <v>0</v>
      </c>
      <c r="M12064">
        <v>0.04</v>
      </c>
      <c r="N12064">
        <f t="shared" si="1484"/>
        <v>3.3960531989175591E-3</v>
      </c>
    </row>
    <row r="12065" spans="1:14" x14ac:dyDescent="0.3">
      <c r="A12065">
        <f t="shared" si="1478"/>
        <v>121</v>
      </c>
      <c r="E12065" s="105">
        <f t="shared" si="1479"/>
        <v>0</v>
      </c>
      <c r="I12065" s="105">
        <f t="shared" si="1480"/>
        <v>0</v>
      </c>
      <c r="J12065" s="105">
        <f t="shared" si="1481"/>
        <v>0</v>
      </c>
      <c r="K12065" s="105">
        <f t="shared" si="1482"/>
        <v>0</v>
      </c>
      <c r="L12065" s="105">
        <f t="shared" si="1483"/>
        <v>0</v>
      </c>
      <c r="M12065">
        <v>0.04</v>
      </c>
      <c r="N12065">
        <f t="shared" si="1484"/>
        <v>3.3960531989175591E-3</v>
      </c>
    </row>
    <row r="12066" spans="1:14" x14ac:dyDescent="0.3">
      <c r="A12066">
        <f t="shared" si="1478"/>
        <v>121</v>
      </c>
      <c r="E12066" s="105">
        <f t="shared" si="1479"/>
        <v>0</v>
      </c>
      <c r="I12066" s="105">
        <f t="shared" si="1480"/>
        <v>0</v>
      </c>
      <c r="J12066" s="105">
        <f t="shared" si="1481"/>
        <v>0</v>
      </c>
      <c r="K12066" s="105">
        <f t="shared" si="1482"/>
        <v>0</v>
      </c>
      <c r="L12066" s="105">
        <f t="shared" si="1483"/>
        <v>0</v>
      </c>
      <c r="M12066">
        <v>0.04</v>
      </c>
      <c r="N12066">
        <f t="shared" si="1484"/>
        <v>3.3960531989175591E-3</v>
      </c>
    </row>
    <row r="12067" spans="1:14" x14ac:dyDescent="0.3">
      <c r="A12067">
        <f t="shared" si="1478"/>
        <v>121</v>
      </c>
      <c r="E12067" s="105">
        <f t="shared" si="1479"/>
        <v>0</v>
      </c>
      <c r="I12067" s="105">
        <f t="shared" si="1480"/>
        <v>0</v>
      </c>
      <c r="J12067" s="105">
        <f t="shared" si="1481"/>
        <v>0</v>
      </c>
      <c r="K12067" s="105">
        <f t="shared" si="1482"/>
        <v>0</v>
      </c>
      <c r="L12067" s="105">
        <f t="shared" si="1483"/>
        <v>0</v>
      </c>
      <c r="M12067">
        <v>0.04</v>
      </c>
      <c r="N12067">
        <f t="shared" si="1484"/>
        <v>3.3960531989175591E-3</v>
      </c>
    </row>
    <row r="12068" spans="1:14" x14ac:dyDescent="0.3">
      <c r="A12068">
        <f t="shared" si="1478"/>
        <v>121</v>
      </c>
      <c r="E12068" s="105">
        <f t="shared" si="1479"/>
        <v>0</v>
      </c>
      <c r="I12068" s="105">
        <f t="shared" si="1480"/>
        <v>0</v>
      </c>
      <c r="J12068" s="105">
        <f t="shared" si="1481"/>
        <v>0</v>
      </c>
      <c r="K12068" s="105">
        <f t="shared" si="1482"/>
        <v>0</v>
      </c>
      <c r="L12068" s="105">
        <f t="shared" si="1483"/>
        <v>0</v>
      </c>
      <c r="M12068">
        <v>0.04</v>
      </c>
      <c r="N12068">
        <f t="shared" si="1484"/>
        <v>3.3960531989175591E-3</v>
      </c>
    </row>
    <row r="12069" spans="1:14" x14ac:dyDescent="0.3">
      <c r="A12069">
        <f t="shared" si="1478"/>
        <v>121</v>
      </c>
      <c r="E12069" s="105">
        <f t="shared" si="1479"/>
        <v>0</v>
      </c>
      <c r="I12069" s="105">
        <f t="shared" si="1480"/>
        <v>0</v>
      </c>
      <c r="J12069" s="105">
        <f t="shared" si="1481"/>
        <v>0</v>
      </c>
      <c r="K12069" s="105">
        <f t="shared" si="1482"/>
        <v>0</v>
      </c>
      <c r="L12069" s="105">
        <f t="shared" si="1483"/>
        <v>0</v>
      </c>
      <c r="M12069">
        <v>0.04</v>
      </c>
      <c r="N12069">
        <f t="shared" si="1484"/>
        <v>3.3960531989175591E-3</v>
      </c>
    </row>
    <row r="12070" spans="1:14" x14ac:dyDescent="0.3">
      <c r="A12070">
        <f t="shared" si="1478"/>
        <v>121</v>
      </c>
      <c r="E12070" s="105">
        <f t="shared" si="1479"/>
        <v>0</v>
      </c>
      <c r="I12070" s="105">
        <f t="shared" si="1480"/>
        <v>0</v>
      </c>
      <c r="J12070" s="105">
        <f t="shared" si="1481"/>
        <v>0</v>
      </c>
      <c r="K12070" s="105">
        <f t="shared" si="1482"/>
        <v>0</v>
      </c>
      <c r="L12070" s="105">
        <f t="shared" si="1483"/>
        <v>0</v>
      </c>
      <c r="M12070">
        <v>0.04</v>
      </c>
      <c r="N12070">
        <f t="shared" si="1484"/>
        <v>3.3960531989175591E-3</v>
      </c>
    </row>
    <row r="12071" spans="1:14" x14ac:dyDescent="0.3">
      <c r="A12071">
        <f t="shared" ref="A12071:A12134" si="1485">IF(COUNTIF(A11971:A12070,A12070)=100, A12070+1,A12070)</f>
        <v>121</v>
      </c>
      <c r="E12071" s="105">
        <f t="shared" ref="E12071:E12134" si="1486">MAX(0, E11971-K11971-L11971)</f>
        <v>0</v>
      </c>
      <c r="I12071" s="105">
        <f t="shared" ref="I12071:I12134" si="1487">IF(E12071&lt;I11971,J12071 + E12071, I11971)</f>
        <v>0</v>
      </c>
      <c r="J12071" s="105">
        <f t="shared" si="1481"/>
        <v>0</v>
      </c>
      <c r="K12071" s="105">
        <f t="shared" si="1482"/>
        <v>0</v>
      </c>
      <c r="L12071" s="105">
        <f t="shared" si="1483"/>
        <v>0</v>
      </c>
      <c r="M12071">
        <v>0.04</v>
      </c>
      <c r="N12071">
        <f t="shared" si="1484"/>
        <v>3.3960531989175591E-3</v>
      </c>
    </row>
    <row r="12072" spans="1:14" x14ac:dyDescent="0.3">
      <c r="A12072">
        <f t="shared" si="1485"/>
        <v>121</v>
      </c>
      <c r="E12072" s="105">
        <f t="shared" si="1486"/>
        <v>0</v>
      </c>
      <c r="I12072" s="105">
        <f t="shared" si="1487"/>
        <v>0</v>
      </c>
      <c r="J12072" s="105">
        <f t="shared" si="1481"/>
        <v>0</v>
      </c>
      <c r="K12072" s="105">
        <f t="shared" si="1482"/>
        <v>0</v>
      </c>
      <c r="L12072" s="105">
        <f t="shared" si="1483"/>
        <v>0</v>
      </c>
      <c r="M12072">
        <v>0.04</v>
      </c>
      <c r="N12072">
        <f t="shared" si="1484"/>
        <v>3.3960531989175591E-3</v>
      </c>
    </row>
    <row r="12073" spans="1:14" x14ac:dyDescent="0.3">
      <c r="A12073">
        <f t="shared" si="1485"/>
        <v>121</v>
      </c>
      <c r="E12073" s="105">
        <f t="shared" si="1486"/>
        <v>0</v>
      </c>
      <c r="I12073" s="105">
        <f t="shared" si="1487"/>
        <v>0</v>
      </c>
      <c r="J12073" s="105">
        <f t="shared" si="1481"/>
        <v>0</v>
      </c>
      <c r="K12073" s="105">
        <f t="shared" si="1482"/>
        <v>0</v>
      </c>
      <c r="L12073" s="105">
        <f t="shared" si="1483"/>
        <v>0</v>
      </c>
      <c r="M12073">
        <v>0.04</v>
      </c>
      <c r="N12073">
        <f t="shared" si="1484"/>
        <v>3.3960531989175591E-3</v>
      </c>
    </row>
    <row r="12074" spans="1:14" x14ac:dyDescent="0.3">
      <c r="A12074">
        <f t="shared" si="1485"/>
        <v>121</v>
      </c>
      <c r="E12074" s="105">
        <f t="shared" si="1486"/>
        <v>0</v>
      </c>
      <c r="I12074" s="105">
        <f t="shared" si="1487"/>
        <v>0</v>
      </c>
      <c r="J12074" s="105">
        <f t="shared" si="1481"/>
        <v>0</v>
      </c>
      <c r="K12074" s="105">
        <f t="shared" si="1482"/>
        <v>0</v>
      </c>
      <c r="L12074" s="105">
        <f t="shared" si="1483"/>
        <v>0</v>
      </c>
      <c r="M12074">
        <v>0.04</v>
      </c>
      <c r="N12074">
        <f t="shared" si="1484"/>
        <v>3.3960531989175591E-3</v>
      </c>
    </row>
    <row r="12075" spans="1:14" x14ac:dyDescent="0.3">
      <c r="A12075">
        <f t="shared" si="1485"/>
        <v>121</v>
      </c>
      <c r="E12075" s="105">
        <f t="shared" si="1486"/>
        <v>0</v>
      </c>
      <c r="I12075" s="105">
        <f t="shared" si="1487"/>
        <v>0</v>
      </c>
      <c r="J12075" s="105">
        <f t="shared" si="1481"/>
        <v>0</v>
      </c>
      <c r="K12075" s="105">
        <f t="shared" si="1482"/>
        <v>0</v>
      </c>
      <c r="L12075" s="105">
        <f t="shared" si="1483"/>
        <v>0</v>
      </c>
      <c r="M12075">
        <v>0.04</v>
      </c>
      <c r="N12075">
        <f t="shared" si="1484"/>
        <v>3.3960531989175591E-3</v>
      </c>
    </row>
    <row r="12076" spans="1:14" x14ac:dyDescent="0.3">
      <c r="A12076">
        <f t="shared" si="1485"/>
        <v>121</v>
      </c>
      <c r="E12076" s="105">
        <f t="shared" si="1486"/>
        <v>0</v>
      </c>
      <c r="I12076" s="105">
        <f t="shared" si="1487"/>
        <v>0</v>
      </c>
      <c r="J12076" s="105">
        <f t="shared" si="1481"/>
        <v>0</v>
      </c>
      <c r="K12076" s="105">
        <f t="shared" si="1482"/>
        <v>0</v>
      </c>
      <c r="L12076" s="105">
        <f t="shared" si="1483"/>
        <v>0</v>
      </c>
      <c r="M12076">
        <v>0.04</v>
      </c>
      <c r="N12076">
        <f t="shared" si="1484"/>
        <v>3.3960531989175591E-3</v>
      </c>
    </row>
    <row r="12077" spans="1:14" x14ac:dyDescent="0.3">
      <c r="A12077">
        <f t="shared" si="1485"/>
        <v>121</v>
      </c>
      <c r="E12077" s="105">
        <f t="shared" si="1486"/>
        <v>0</v>
      </c>
      <c r="I12077" s="105">
        <f t="shared" si="1487"/>
        <v>0</v>
      </c>
      <c r="J12077" s="105">
        <f t="shared" si="1481"/>
        <v>0</v>
      </c>
      <c r="K12077" s="105">
        <f t="shared" si="1482"/>
        <v>0</v>
      </c>
      <c r="L12077" s="105">
        <f t="shared" si="1483"/>
        <v>0</v>
      </c>
      <c r="M12077">
        <v>0.04</v>
      </c>
      <c r="N12077">
        <f t="shared" si="1484"/>
        <v>3.3960531989175591E-3</v>
      </c>
    </row>
    <row r="12078" spans="1:14" x14ac:dyDescent="0.3">
      <c r="A12078">
        <f t="shared" si="1485"/>
        <v>121</v>
      </c>
      <c r="E12078" s="105">
        <f t="shared" si="1486"/>
        <v>0</v>
      </c>
      <c r="I12078" s="105">
        <f t="shared" si="1487"/>
        <v>0</v>
      </c>
      <c r="J12078" s="105">
        <f t="shared" si="1481"/>
        <v>0</v>
      </c>
      <c r="K12078" s="105">
        <f t="shared" si="1482"/>
        <v>0</v>
      </c>
      <c r="L12078" s="105">
        <f t="shared" si="1483"/>
        <v>0</v>
      </c>
      <c r="M12078">
        <v>0.04</v>
      </c>
      <c r="N12078">
        <f t="shared" si="1484"/>
        <v>3.3960531989175591E-3</v>
      </c>
    </row>
    <row r="12079" spans="1:14" x14ac:dyDescent="0.3">
      <c r="A12079">
        <f t="shared" si="1485"/>
        <v>121</v>
      </c>
      <c r="E12079" s="105">
        <f t="shared" si="1486"/>
        <v>0</v>
      </c>
      <c r="I12079" s="105">
        <f t="shared" si="1487"/>
        <v>0</v>
      </c>
      <c r="J12079" s="105">
        <f t="shared" si="1481"/>
        <v>0</v>
      </c>
      <c r="K12079" s="105">
        <f t="shared" si="1482"/>
        <v>0</v>
      </c>
      <c r="L12079" s="105">
        <f t="shared" si="1483"/>
        <v>0</v>
      </c>
      <c r="M12079">
        <v>0.04</v>
      </c>
      <c r="N12079">
        <f t="shared" si="1484"/>
        <v>3.3960531989175591E-3</v>
      </c>
    </row>
    <row r="12080" spans="1:14" x14ac:dyDescent="0.3">
      <c r="A12080">
        <f t="shared" si="1485"/>
        <v>121</v>
      </c>
      <c r="E12080" s="105">
        <f t="shared" si="1486"/>
        <v>0</v>
      </c>
      <c r="I12080" s="105">
        <f t="shared" si="1487"/>
        <v>0</v>
      </c>
      <c r="J12080" s="105">
        <f t="shared" si="1481"/>
        <v>0</v>
      </c>
      <c r="K12080" s="105">
        <f t="shared" si="1482"/>
        <v>0</v>
      </c>
      <c r="L12080" s="105">
        <f t="shared" si="1483"/>
        <v>0</v>
      </c>
      <c r="M12080">
        <v>0.04</v>
      </c>
      <c r="N12080">
        <f t="shared" si="1484"/>
        <v>3.3960531989175591E-3</v>
      </c>
    </row>
    <row r="12081" spans="1:14" x14ac:dyDescent="0.3">
      <c r="A12081">
        <f t="shared" si="1485"/>
        <v>121</v>
      </c>
      <c r="E12081" s="105">
        <f t="shared" si="1486"/>
        <v>0</v>
      </c>
      <c r="I12081" s="105">
        <f t="shared" si="1487"/>
        <v>0</v>
      </c>
      <c r="J12081" s="105">
        <f t="shared" si="1481"/>
        <v>0</v>
      </c>
      <c r="K12081" s="105">
        <f t="shared" si="1482"/>
        <v>0</v>
      </c>
      <c r="L12081" s="105">
        <f t="shared" si="1483"/>
        <v>0</v>
      </c>
      <c r="M12081">
        <v>0.04</v>
      </c>
      <c r="N12081">
        <f t="shared" si="1484"/>
        <v>3.3960531989175591E-3</v>
      </c>
    </row>
    <row r="12082" spans="1:14" x14ac:dyDescent="0.3">
      <c r="A12082">
        <f t="shared" si="1485"/>
        <v>121</v>
      </c>
      <c r="E12082" s="105">
        <f t="shared" si="1486"/>
        <v>0</v>
      </c>
      <c r="I12082" s="105">
        <f t="shared" si="1487"/>
        <v>0</v>
      </c>
      <c r="J12082" s="105">
        <f t="shared" si="1481"/>
        <v>0</v>
      </c>
      <c r="K12082" s="105">
        <f t="shared" si="1482"/>
        <v>0</v>
      </c>
      <c r="L12082" s="105">
        <f t="shared" si="1483"/>
        <v>0</v>
      </c>
      <c r="M12082">
        <v>0.04</v>
      </c>
      <c r="N12082">
        <f t="shared" si="1484"/>
        <v>3.3960531989175591E-3</v>
      </c>
    </row>
    <row r="12083" spans="1:14" x14ac:dyDescent="0.3">
      <c r="A12083">
        <f t="shared" si="1485"/>
        <v>121</v>
      </c>
      <c r="E12083" s="105">
        <f t="shared" si="1486"/>
        <v>0</v>
      </c>
      <c r="I12083" s="105">
        <f t="shared" si="1487"/>
        <v>0</v>
      </c>
      <c r="J12083" s="105">
        <f t="shared" si="1481"/>
        <v>0</v>
      </c>
      <c r="K12083" s="105">
        <f t="shared" si="1482"/>
        <v>0</v>
      </c>
      <c r="L12083" s="105">
        <f t="shared" si="1483"/>
        <v>0</v>
      </c>
      <c r="M12083">
        <v>0.04</v>
      </c>
      <c r="N12083">
        <f t="shared" si="1484"/>
        <v>3.3960531989175591E-3</v>
      </c>
    </row>
    <row r="12084" spans="1:14" x14ac:dyDescent="0.3">
      <c r="A12084">
        <f t="shared" si="1485"/>
        <v>121</v>
      </c>
      <c r="E12084" s="105">
        <f t="shared" si="1486"/>
        <v>0</v>
      </c>
      <c r="I12084" s="105">
        <f t="shared" si="1487"/>
        <v>0</v>
      </c>
      <c r="J12084" s="105">
        <f t="shared" si="1481"/>
        <v>0</v>
      </c>
      <c r="K12084" s="105">
        <f t="shared" si="1482"/>
        <v>0</v>
      </c>
      <c r="L12084" s="105">
        <f t="shared" si="1483"/>
        <v>0</v>
      </c>
      <c r="M12084">
        <v>0.04</v>
      </c>
      <c r="N12084">
        <f t="shared" si="1484"/>
        <v>3.3960531989175591E-3</v>
      </c>
    </row>
    <row r="12085" spans="1:14" x14ac:dyDescent="0.3">
      <c r="A12085">
        <f t="shared" si="1485"/>
        <v>121</v>
      </c>
      <c r="E12085" s="105">
        <f t="shared" si="1486"/>
        <v>0</v>
      </c>
      <c r="I12085" s="105">
        <f t="shared" si="1487"/>
        <v>0</v>
      </c>
      <c r="J12085" s="105">
        <f t="shared" si="1481"/>
        <v>0</v>
      </c>
      <c r="K12085" s="105">
        <f t="shared" si="1482"/>
        <v>0</v>
      </c>
      <c r="L12085" s="105">
        <f t="shared" si="1483"/>
        <v>0</v>
      </c>
      <c r="M12085">
        <v>0.04</v>
      </c>
      <c r="N12085">
        <f t="shared" si="1484"/>
        <v>3.3960531989175591E-3</v>
      </c>
    </row>
    <row r="12086" spans="1:14" x14ac:dyDescent="0.3">
      <c r="A12086">
        <f t="shared" si="1485"/>
        <v>121</v>
      </c>
      <c r="E12086" s="105">
        <f t="shared" si="1486"/>
        <v>0</v>
      </c>
      <c r="I12086" s="105">
        <f t="shared" si="1487"/>
        <v>0</v>
      </c>
      <c r="J12086" s="105">
        <f t="shared" si="1481"/>
        <v>0</v>
      </c>
      <c r="K12086" s="105">
        <f t="shared" si="1482"/>
        <v>0</v>
      </c>
      <c r="L12086" s="105">
        <f t="shared" si="1483"/>
        <v>0</v>
      </c>
      <c r="M12086">
        <v>0.04</v>
      </c>
      <c r="N12086">
        <f t="shared" si="1484"/>
        <v>3.3960531989175591E-3</v>
      </c>
    </row>
    <row r="12087" spans="1:14" x14ac:dyDescent="0.3">
      <c r="A12087">
        <f t="shared" si="1485"/>
        <v>121</v>
      </c>
      <c r="E12087" s="105">
        <f t="shared" si="1486"/>
        <v>0</v>
      </c>
      <c r="I12087" s="105">
        <f t="shared" si="1487"/>
        <v>0</v>
      </c>
      <c r="J12087" s="105">
        <f t="shared" si="1481"/>
        <v>0</v>
      </c>
      <c r="K12087" s="105">
        <f t="shared" si="1482"/>
        <v>0</v>
      </c>
      <c r="L12087" s="105">
        <f t="shared" si="1483"/>
        <v>0</v>
      </c>
      <c r="M12087">
        <v>0.04</v>
      </c>
      <c r="N12087">
        <f t="shared" si="1484"/>
        <v>3.3960531989175591E-3</v>
      </c>
    </row>
    <row r="12088" spans="1:14" x14ac:dyDescent="0.3">
      <c r="A12088">
        <f t="shared" si="1485"/>
        <v>121</v>
      </c>
      <c r="E12088" s="105">
        <f t="shared" si="1486"/>
        <v>0</v>
      </c>
      <c r="I12088" s="105">
        <f t="shared" si="1487"/>
        <v>0</v>
      </c>
      <c r="J12088" s="105">
        <f t="shared" si="1481"/>
        <v>0</v>
      </c>
      <c r="K12088" s="105">
        <f t="shared" si="1482"/>
        <v>0</v>
      </c>
      <c r="L12088" s="105">
        <f t="shared" si="1483"/>
        <v>0</v>
      </c>
      <c r="M12088">
        <v>0.04</v>
      </c>
      <c r="N12088">
        <f t="shared" si="1484"/>
        <v>3.3960531989175591E-3</v>
      </c>
    </row>
    <row r="12089" spans="1:14" x14ac:dyDescent="0.3">
      <c r="A12089">
        <f t="shared" si="1485"/>
        <v>121</v>
      </c>
      <c r="E12089" s="105">
        <f t="shared" si="1486"/>
        <v>0</v>
      </c>
      <c r="I12089" s="105">
        <f t="shared" si="1487"/>
        <v>0</v>
      </c>
      <c r="J12089" s="105">
        <f t="shared" si="1481"/>
        <v>0</v>
      </c>
      <c r="K12089" s="105">
        <f t="shared" si="1482"/>
        <v>0</v>
      </c>
      <c r="L12089" s="105">
        <f t="shared" si="1483"/>
        <v>0</v>
      </c>
      <c r="M12089">
        <v>0.04</v>
      </c>
      <c r="N12089">
        <f t="shared" si="1484"/>
        <v>3.3960531989175591E-3</v>
      </c>
    </row>
    <row r="12090" spans="1:14" x14ac:dyDescent="0.3">
      <c r="A12090">
        <f t="shared" si="1485"/>
        <v>121</v>
      </c>
      <c r="E12090" s="105">
        <f t="shared" si="1486"/>
        <v>0</v>
      </c>
      <c r="I12090" s="105">
        <f t="shared" si="1487"/>
        <v>0</v>
      </c>
      <c r="J12090" s="105">
        <f t="shared" si="1481"/>
        <v>0</v>
      </c>
      <c r="K12090" s="105">
        <f t="shared" si="1482"/>
        <v>0</v>
      </c>
      <c r="L12090" s="105">
        <f t="shared" si="1483"/>
        <v>0</v>
      </c>
      <c r="M12090">
        <v>0.04</v>
      </c>
      <c r="N12090">
        <f t="shared" si="1484"/>
        <v>3.3960531989175591E-3</v>
      </c>
    </row>
    <row r="12091" spans="1:14" x14ac:dyDescent="0.3">
      <c r="A12091">
        <f t="shared" si="1485"/>
        <v>121</v>
      </c>
      <c r="E12091" s="105">
        <f t="shared" si="1486"/>
        <v>0</v>
      </c>
      <c r="I12091" s="105">
        <f t="shared" si="1487"/>
        <v>0</v>
      </c>
      <c r="J12091" s="105">
        <f t="shared" si="1481"/>
        <v>0</v>
      </c>
      <c r="K12091" s="105">
        <f t="shared" si="1482"/>
        <v>0</v>
      </c>
      <c r="L12091" s="105">
        <f t="shared" si="1483"/>
        <v>0</v>
      </c>
      <c r="M12091">
        <v>0.04</v>
      </c>
      <c r="N12091">
        <f t="shared" si="1484"/>
        <v>3.3960531989175591E-3</v>
      </c>
    </row>
    <row r="12092" spans="1:14" x14ac:dyDescent="0.3">
      <c r="A12092">
        <f t="shared" si="1485"/>
        <v>121</v>
      </c>
      <c r="E12092" s="105">
        <f t="shared" si="1486"/>
        <v>0</v>
      </c>
      <c r="I12092" s="105">
        <f t="shared" si="1487"/>
        <v>0</v>
      </c>
      <c r="J12092" s="105">
        <f t="shared" si="1481"/>
        <v>0</v>
      </c>
      <c r="K12092" s="105">
        <f t="shared" si="1482"/>
        <v>0</v>
      </c>
      <c r="L12092" s="105">
        <f t="shared" si="1483"/>
        <v>0</v>
      </c>
      <c r="M12092">
        <v>0.04</v>
      </c>
      <c r="N12092">
        <f t="shared" si="1484"/>
        <v>3.3960531989175591E-3</v>
      </c>
    </row>
    <row r="12093" spans="1:14" x14ac:dyDescent="0.3">
      <c r="A12093">
        <f t="shared" si="1485"/>
        <v>121</v>
      </c>
      <c r="E12093" s="105">
        <f t="shared" si="1486"/>
        <v>0</v>
      </c>
      <c r="I12093" s="105">
        <f t="shared" si="1487"/>
        <v>0</v>
      </c>
      <c r="J12093" s="105">
        <f t="shared" si="1481"/>
        <v>0</v>
      </c>
      <c r="K12093" s="105">
        <f t="shared" si="1482"/>
        <v>0</v>
      </c>
      <c r="L12093" s="105">
        <f t="shared" si="1483"/>
        <v>0</v>
      </c>
      <c r="M12093">
        <v>0.04</v>
      </c>
      <c r="N12093">
        <f t="shared" si="1484"/>
        <v>3.3960531989175591E-3</v>
      </c>
    </row>
    <row r="12094" spans="1:14" x14ac:dyDescent="0.3">
      <c r="A12094">
        <f t="shared" si="1485"/>
        <v>121</v>
      </c>
      <c r="E12094" s="105">
        <f t="shared" si="1486"/>
        <v>0</v>
      </c>
      <c r="I12094" s="105">
        <f t="shared" si="1487"/>
        <v>0</v>
      </c>
      <c r="J12094" s="105">
        <f t="shared" si="1481"/>
        <v>0</v>
      </c>
      <c r="K12094" s="105">
        <f t="shared" si="1482"/>
        <v>0</v>
      </c>
      <c r="L12094" s="105">
        <f t="shared" si="1483"/>
        <v>0</v>
      </c>
      <c r="M12094">
        <v>0.04</v>
      </c>
      <c r="N12094">
        <f t="shared" si="1484"/>
        <v>3.3960531989175591E-3</v>
      </c>
    </row>
    <row r="12095" spans="1:14" x14ac:dyDescent="0.3">
      <c r="A12095">
        <f t="shared" si="1485"/>
        <v>121</v>
      </c>
      <c r="E12095" s="105">
        <f t="shared" si="1486"/>
        <v>0</v>
      </c>
      <c r="I12095" s="105">
        <f t="shared" si="1487"/>
        <v>0</v>
      </c>
      <c r="J12095" s="105">
        <f t="shared" si="1481"/>
        <v>0</v>
      </c>
      <c r="K12095" s="105">
        <f t="shared" si="1482"/>
        <v>0</v>
      </c>
      <c r="L12095" s="105">
        <f t="shared" si="1483"/>
        <v>0</v>
      </c>
      <c r="M12095">
        <v>0.04</v>
      </c>
      <c r="N12095">
        <f t="shared" si="1484"/>
        <v>3.3960531989175591E-3</v>
      </c>
    </row>
    <row r="12096" spans="1:14" x14ac:dyDescent="0.3">
      <c r="A12096">
        <f t="shared" si="1485"/>
        <v>121</v>
      </c>
      <c r="E12096" s="105">
        <f t="shared" si="1486"/>
        <v>0</v>
      </c>
      <c r="I12096" s="105">
        <f t="shared" si="1487"/>
        <v>0</v>
      </c>
      <c r="J12096" s="105">
        <f t="shared" si="1481"/>
        <v>0</v>
      </c>
      <c r="K12096" s="105">
        <f t="shared" si="1482"/>
        <v>0</v>
      </c>
      <c r="L12096" s="105">
        <f t="shared" si="1483"/>
        <v>0</v>
      </c>
      <c r="M12096">
        <v>0.04</v>
      </c>
      <c r="N12096">
        <f t="shared" si="1484"/>
        <v>3.3960531989175591E-3</v>
      </c>
    </row>
    <row r="12097" spans="1:15" x14ac:dyDescent="0.3">
      <c r="A12097">
        <f t="shared" si="1485"/>
        <v>121</v>
      </c>
      <c r="E12097" s="105">
        <f t="shared" si="1486"/>
        <v>0</v>
      </c>
      <c r="I12097" s="105">
        <f t="shared" si="1487"/>
        <v>0</v>
      </c>
      <c r="J12097" s="105">
        <f t="shared" si="1481"/>
        <v>0</v>
      </c>
      <c r="K12097" s="105">
        <f t="shared" si="1482"/>
        <v>0</v>
      </c>
      <c r="L12097" s="105">
        <f t="shared" si="1483"/>
        <v>0</v>
      </c>
      <c r="M12097">
        <v>0.04</v>
      </c>
      <c r="N12097">
        <f t="shared" si="1484"/>
        <v>3.3960531989175591E-3</v>
      </c>
    </row>
    <row r="12098" spans="1:15" x14ac:dyDescent="0.3">
      <c r="A12098">
        <f t="shared" si="1485"/>
        <v>121</v>
      </c>
      <c r="E12098" s="105">
        <f t="shared" si="1486"/>
        <v>0</v>
      </c>
      <c r="I12098" s="105">
        <f t="shared" si="1487"/>
        <v>0</v>
      </c>
      <c r="J12098" s="105">
        <f t="shared" si="1481"/>
        <v>0</v>
      </c>
      <c r="K12098" s="105">
        <f t="shared" si="1482"/>
        <v>0</v>
      </c>
      <c r="L12098" s="105">
        <f t="shared" si="1483"/>
        <v>0</v>
      </c>
      <c r="M12098">
        <v>0.04</v>
      </c>
      <c r="N12098">
        <f t="shared" si="1484"/>
        <v>3.3960531989175591E-3</v>
      </c>
    </row>
    <row r="12099" spans="1:15" x14ac:dyDescent="0.3">
      <c r="A12099">
        <f t="shared" si="1485"/>
        <v>121</v>
      </c>
      <c r="E12099" s="105">
        <f t="shared" si="1486"/>
        <v>0</v>
      </c>
      <c r="I12099" s="105">
        <f t="shared" si="1487"/>
        <v>0</v>
      </c>
      <c r="J12099" s="105">
        <f t="shared" ref="J12099:J12162" si="1488">E12099*($H$2/12)</f>
        <v>0</v>
      </c>
      <c r="K12099" s="105">
        <f t="shared" ref="K12099:K12162" si="1489">I12099-J12099</f>
        <v>0</v>
      </c>
      <c r="L12099" s="105">
        <f t="shared" ref="L12099:L12162" si="1490">N12099*(E12099-K12099)</f>
        <v>0</v>
      </c>
      <c r="M12099">
        <v>0.04</v>
      </c>
      <c r="N12099">
        <f t="shared" ref="N12099:N12162" si="1491">1-(POWER(1-M12099,(1/12)))</f>
        <v>3.3960531989175591E-3</v>
      </c>
    </row>
    <row r="12100" spans="1:15" x14ac:dyDescent="0.3">
      <c r="A12100">
        <f t="shared" si="1485"/>
        <v>121</v>
      </c>
      <c r="E12100" s="105">
        <f t="shared" si="1486"/>
        <v>0</v>
      </c>
      <c r="I12100" s="105">
        <f t="shared" si="1487"/>
        <v>0</v>
      </c>
      <c r="J12100" s="105">
        <f t="shared" si="1488"/>
        <v>0</v>
      </c>
      <c r="K12100" s="105">
        <f t="shared" si="1489"/>
        <v>0</v>
      </c>
      <c r="L12100" s="105">
        <f t="shared" si="1490"/>
        <v>0</v>
      </c>
      <c r="M12100">
        <v>0.04</v>
      </c>
      <c r="N12100">
        <f t="shared" si="1491"/>
        <v>3.3960531989175591E-3</v>
      </c>
    </row>
    <row r="12101" spans="1:15" x14ac:dyDescent="0.3">
      <c r="A12101">
        <f t="shared" si="1485"/>
        <v>121</v>
      </c>
      <c r="E12101" s="105">
        <f t="shared" si="1486"/>
        <v>0</v>
      </c>
      <c r="I12101" s="105">
        <f t="shared" si="1487"/>
        <v>0</v>
      </c>
      <c r="J12101" s="105">
        <f t="shared" si="1488"/>
        <v>0</v>
      </c>
      <c r="K12101" s="105">
        <f t="shared" si="1489"/>
        <v>0</v>
      </c>
      <c r="L12101" s="105">
        <f t="shared" si="1490"/>
        <v>0</v>
      </c>
      <c r="M12101">
        <v>0.04</v>
      </c>
      <c r="N12101">
        <f t="shared" si="1491"/>
        <v>3.3960531989175591E-3</v>
      </c>
      <c r="O12101" s="105" t="e">
        <f t="shared" ref="O12101" si="1492">SUM(I12002:I12101)</f>
        <v>#REF!</v>
      </c>
    </row>
    <row r="12102" spans="1:15" x14ac:dyDescent="0.3">
      <c r="A12102">
        <f t="shared" si="1485"/>
        <v>122</v>
      </c>
      <c r="E12102" s="105" t="e">
        <f t="shared" si="1486"/>
        <v>#REF!</v>
      </c>
      <c r="I12102" s="105" t="e">
        <f t="shared" si="1487"/>
        <v>#REF!</v>
      </c>
      <c r="J12102" s="105" t="e">
        <f t="shared" si="1488"/>
        <v>#REF!</v>
      </c>
      <c r="K12102" s="105" t="e">
        <f t="shared" si="1489"/>
        <v>#REF!</v>
      </c>
      <c r="L12102" s="105" t="e">
        <f t="shared" si="1490"/>
        <v>#REF!</v>
      </c>
      <c r="M12102">
        <v>0.04</v>
      </c>
      <c r="N12102">
        <f t="shared" si="1491"/>
        <v>3.3960531989175591E-3</v>
      </c>
    </row>
    <row r="12103" spans="1:15" x14ac:dyDescent="0.3">
      <c r="A12103">
        <f t="shared" si="1485"/>
        <v>122</v>
      </c>
      <c r="E12103" s="105" t="e">
        <f t="shared" si="1486"/>
        <v>#REF!</v>
      </c>
      <c r="I12103" s="105" t="e">
        <f t="shared" si="1487"/>
        <v>#REF!</v>
      </c>
      <c r="J12103" s="105" t="e">
        <f t="shared" si="1488"/>
        <v>#REF!</v>
      </c>
      <c r="K12103" s="105" t="e">
        <f t="shared" si="1489"/>
        <v>#REF!</v>
      </c>
      <c r="L12103" s="105" t="e">
        <f t="shared" si="1490"/>
        <v>#REF!</v>
      </c>
      <c r="M12103">
        <v>0.04</v>
      </c>
      <c r="N12103">
        <f t="shared" si="1491"/>
        <v>3.3960531989175591E-3</v>
      </c>
    </row>
    <row r="12104" spans="1:15" x14ac:dyDescent="0.3">
      <c r="A12104">
        <f t="shared" si="1485"/>
        <v>122</v>
      </c>
      <c r="E12104" s="105" t="e">
        <f t="shared" si="1486"/>
        <v>#REF!</v>
      </c>
      <c r="I12104" s="105" t="e">
        <f t="shared" si="1487"/>
        <v>#REF!</v>
      </c>
      <c r="J12104" s="105" t="e">
        <f t="shared" si="1488"/>
        <v>#REF!</v>
      </c>
      <c r="K12104" s="105" t="e">
        <f t="shared" si="1489"/>
        <v>#REF!</v>
      </c>
      <c r="L12104" s="105" t="e">
        <f t="shared" si="1490"/>
        <v>#REF!</v>
      </c>
      <c r="M12104">
        <v>0.04</v>
      </c>
      <c r="N12104">
        <f t="shared" si="1491"/>
        <v>3.3960531989175591E-3</v>
      </c>
    </row>
    <row r="12105" spans="1:15" x14ac:dyDescent="0.3">
      <c r="A12105">
        <f t="shared" si="1485"/>
        <v>122</v>
      </c>
      <c r="E12105" s="105">
        <f t="shared" si="1486"/>
        <v>0</v>
      </c>
      <c r="I12105" s="105">
        <f t="shared" si="1487"/>
        <v>0</v>
      </c>
      <c r="J12105" s="105">
        <f t="shared" si="1488"/>
        <v>0</v>
      </c>
      <c r="K12105" s="105">
        <f t="shared" si="1489"/>
        <v>0</v>
      </c>
      <c r="L12105" s="105">
        <f t="shared" si="1490"/>
        <v>0</v>
      </c>
      <c r="M12105">
        <v>0.04</v>
      </c>
      <c r="N12105">
        <f t="shared" si="1491"/>
        <v>3.3960531989175591E-3</v>
      </c>
    </row>
    <row r="12106" spans="1:15" x14ac:dyDescent="0.3">
      <c r="A12106">
        <f t="shared" si="1485"/>
        <v>122</v>
      </c>
      <c r="E12106" s="105">
        <f t="shared" si="1486"/>
        <v>0</v>
      </c>
      <c r="I12106" s="105">
        <f t="shared" si="1487"/>
        <v>0</v>
      </c>
      <c r="J12106" s="105">
        <f t="shared" si="1488"/>
        <v>0</v>
      </c>
      <c r="K12106" s="105">
        <f t="shared" si="1489"/>
        <v>0</v>
      </c>
      <c r="L12106" s="105">
        <f t="shared" si="1490"/>
        <v>0</v>
      </c>
      <c r="M12106">
        <v>0.04</v>
      </c>
      <c r="N12106">
        <f t="shared" si="1491"/>
        <v>3.3960531989175591E-3</v>
      </c>
    </row>
    <row r="12107" spans="1:15" x14ac:dyDescent="0.3">
      <c r="A12107">
        <f t="shared" si="1485"/>
        <v>122</v>
      </c>
      <c r="E12107" s="105">
        <f t="shared" si="1486"/>
        <v>0</v>
      </c>
      <c r="I12107" s="105">
        <f t="shared" si="1487"/>
        <v>0</v>
      </c>
      <c r="J12107" s="105">
        <f t="shared" si="1488"/>
        <v>0</v>
      </c>
      <c r="K12107" s="105">
        <f t="shared" si="1489"/>
        <v>0</v>
      </c>
      <c r="L12107" s="105">
        <f t="shared" si="1490"/>
        <v>0</v>
      </c>
      <c r="M12107">
        <v>0.04</v>
      </c>
      <c r="N12107">
        <f t="shared" si="1491"/>
        <v>3.3960531989175591E-3</v>
      </c>
    </row>
    <row r="12108" spans="1:15" x14ac:dyDescent="0.3">
      <c r="A12108">
        <f t="shared" si="1485"/>
        <v>122</v>
      </c>
      <c r="E12108" s="105">
        <f t="shared" si="1486"/>
        <v>0</v>
      </c>
      <c r="I12108" s="105">
        <f t="shared" si="1487"/>
        <v>0</v>
      </c>
      <c r="J12108" s="105">
        <f t="shared" si="1488"/>
        <v>0</v>
      </c>
      <c r="K12108" s="105">
        <f t="shared" si="1489"/>
        <v>0</v>
      </c>
      <c r="L12108" s="105">
        <f t="shared" si="1490"/>
        <v>0</v>
      </c>
      <c r="M12108">
        <v>0.04</v>
      </c>
      <c r="N12108">
        <f t="shared" si="1491"/>
        <v>3.3960531989175591E-3</v>
      </c>
    </row>
    <row r="12109" spans="1:15" x14ac:dyDescent="0.3">
      <c r="A12109">
        <f t="shared" si="1485"/>
        <v>122</v>
      </c>
      <c r="E12109" s="105">
        <f t="shared" si="1486"/>
        <v>0</v>
      </c>
      <c r="I12109" s="105">
        <f t="shared" si="1487"/>
        <v>0</v>
      </c>
      <c r="J12109" s="105">
        <f t="shared" si="1488"/>
        <v>0</v>
      </c>
      <c r="K12109" s="105">
        <f t="shared" si="1489"/>
        <v>0</v>
      </c>
      <c r="L12109" s="105">
        <f t="shared" si="1490"/>
        <v>0</v>
      </c>
      <c r="M12109">
        <v>0.04</v>
      </c>
      <c r="N12109">
        <f t="shared" si="1491"/>
        <v>3.3960531989175591E-3</v>
      </c>
    </row>
    <row r="12110" spans="1:15" x14ac:dyDescent="0.3">
      <c r="A12110">
        <f t="shared" si="1485"/>
        <v>122</v>
      </c>
      <c r="E12110" s="105">
        <f t="shared" si="1486"/>
        <v>0</v>
      </c>
      <c r="I12110" s="105">
        <f t="shared" si="1487"/>
        <v>0</v>
      </c>
      <c r="J12110" s="105">
        <f t="shared" si="1488"/>
        <v>0</v>
      </c>
      <c r="K12110" s="105">
        <f t="shared" si="1489"/>
        <v>0</v>
      </c>
      <c r="L12110" s="105">
        <f t="shared" si="1490"/>
        <v>0</v>
      </c>
      <c r="M12110">
        <v>0.04</v>
      </c>
      <c r="N12110">
        <f t="shared" si="1491"/>
        <v>3.3960531989175591E-3</v>
      </c>
    </row>
    <row r="12111" spans="1:15" x14ac:dyDescent="0.3">
      <c r="A12111">
        <f t="shared" si="1485"/>
        <v>122</v>
      </c>
      <c r="E12111" s="105">
        <f t="shared" si="1486"/>
        <v>0</v>
      </c>
      <c r="I12111" s="105">
        <f t="shared" si="1487"/>
        <v>0</v>
      </c>
      <c r="J12111" s="105">
        <f t="shared" si="1488"/>
        <v>0</v>
      </c>
      <c r="K12111" s="105">
        <f t="shared" si="1489"/>
        <v>0</v>
      </c>
      <c r="L12111" s="105">
        <f t="shared" si="1490"/>
        <v>0</v>
      </c>
      <c r="M12111">
        <v>0.04</v>
      </c>
      <c r="N12111">
        <f t="shared" si="1491"/>
        <v>3.3960531989175591E-3</v>
      </c>
    </row>
    <row r="12112" spans="1:15" x14ac:dyDescent="0.3">
      <c r="A12112">
        <f t="shared" si="1485"/>
        <v>122</v>
      </c>
      <c r="E12112" s="105">
        <f t="shared" si="1486"/>
        <v>0</v>
      </c>
      <c r="I12112" s="105">
        <f t="shared" si="1487"/>
        <v>0</v>
      </c>
      <c r="J12112" s="105">
        <f t="shared" si="1488"/>
        <v>0</v>
      </c>
      <c r="K12112" s="105">
        <f t="shared" si="1489"/>
        <v>0</v>
      </c>
      <c r="L12112" s="105">
        <f t="shared" si="1490"/>
        <v>0</v>
      </c>
      <c r="M12112">
        <v>0.04</v>
      </c>
      <c r="N12112">
        <f t="shared" si="1491"/>
        <v>3.3960531989175591E-3</v>
      </c>
    </row>
    <row r="12113" spans="1:14" x14ac:dyDescent="0.3">
      <c r="A12113">
        <f t="shared" si="1485"/>
        <v>122</v>
      </c>
      <c r="E12113" s="105">
        <f t="shared" si="1486"/>
        <v>0</v>
      </c>
      <c r="I12113" s="105">
        <f t="shared" si="1487"/>
        <v>0</v>
      </c>
      <c r="J12113" s="105">
        <f t="shared" si="1488"/>
        <v>0</v>
      </c>
      <c r="K12113" s="105">
        <f t="shared" si="1489"/>
        <v>0</v>
      </c>
      <c r="L12113" s="105">
        <f t="shared" si="1490"/>
        <v>0</v>
      </c>
      <c r="M12113">
        <v>0.04</v>
      </c>
      <c r="N12113">
        <f t="shared" si="1491"/>
        <v>3.3960531989175591E-3</v>
      </c>
    </row>
    <row r="12114" spans="1:14" x14ac:dyDescent="0.3">
      <c r="A12114">
        <f t="shared" si="1485"/>
        <v>122</v>
      </c>
      <c r="E12114" s="105">
        <f t="shared" si="1486"/>
        <v>0</v>
      </c>
      <c r="I12114" s="105">
        <f t="shared" si="1487"/>
        <v>0</v>
      </c>
      <c r="J12114" s="105">
        <f t="shared" si="1488"/>
        <v>0</v>
      </c>
      <c r="K12114" s="105">
        <f t="shared" si="1489"/>
        <v>0</v>
      </c>
      <c r="L12114" s="105">
        <f t="shared" si="1490"/>
        <v>0</v>
      </c>
      <c r="M12114">
        <v>0.04</v>
      </c>
      <c r="N12114">
        <f t="shared" si="1491"/>
        <v>3.3960531989175591E-3</v>
      </c>
    </row>
    <row r="12115" spans="1:14" x14ac:dyDescent="0.3">
      <c r="A12115">
        <f t="shared" si="1485"/>
        <v>122</v>
      </c>
      <c r="E12115" s="105">
        <f t="shared" si="1486"/>
        <v>0</v>
      </c>
      <c r="I12115" s="105">
        <f t="shared" si="1487"/>
        <v>0</v>
      </c>
      <c r="J12115" s="105">
        <f t="shared" si="1488"/>
        <v>0</v>
      </c>
      <c r="K12115" s="105">
        <f t="shared" si="1489"/>
        <v>0</v>
      </c>
      <c r="L12115" s="105">
        <f t="shared" si="1490"/>
        <v>0</v>
      </c>
      <c r="M12115">
        <v>0.04</v>
      </c>
      <c r="N12115">
        <f t="shared" si="1491"/>
        <v>3.3960531989175591E-3</v>
      </c>
    </row>
    <row r="12116" spans="1:14" x14ac:dyDescent="0.3">
      <c r="A12116">
        <f t="shared" si="1485"/>
        <v>122</v>
      </c>
      <c r="E12116" s="105">
        <f t="shared" si="1486"/>
        <v>0</v>
      </c>
      <c r="I12116" s="105">
        <f t="shared" si="1487"/>
        <v>0</v>
      </c>
      <c r="J12116" s="105">
        <f t="shared" si="1488"/>
        <v>0</v>
      </c>
      <c r="K12116" s="105">
        <f t="shared" si="1489"/>
        <v>0</v>
      </c>
      <c r="L12116" s="105">
        <f t="shared" si="1490"/>
        <v>0</v>
      </c>
      <c r="M12116">
        <v>0.04</v>
      </c>
      <c r="N12116">
        <f t="shared" si="1491"/>
        <v>3.3960531989175591E-3</v>
      </c>
    </row>
    <row r="12117" spans="1:14" x14ac:dyDescent="0.3">
      <c r="A12117">
        <f t="shared" si="1485"/>
        <v>122</v>
      </c>
      <c r="E12117" s="105">
        <f t="shared" si="1486"/>
        <v>0</v>
      </c>
      <c r="I12117" s="105">
        <f t="shared" si="1487"/>
        <v>0</v>
      </c>
      <c r="J12117" s="105">
        <f t="shared" si="1488"/>
        <v>0</v>
      </c>
      <c r="K12117" s="105">
        <f t="shared" si="1489"/>
        <v>0</v>
      </c>
      <c r="L12117" s="105">
        <f t="shared" si="1490"/>
        <v>0</v>
      </c>
      <c r="M12117">
        <v>0.04</v>
      </c>
      <c r="N12117">
        <f t="shared" si="1491"/>
        <v>3.3960531989175591E-3</v>
      </c>
    </row>
    <row r="12118" spans="1:14" x14ac:dyDescent="0.3">
      <c r="A12118">
        <f t="shared" si="1485"/>
        <v>122</v>
      </c>
      <c r="E12118" s="105">
        <f t="shared" si="1486"/>
        <v>0</v>
      </c>
      <c r="I12118" s="105">
        <f t="shared" si="1487"/>
        <v>0</v>
      </c>
      <c r="J12118" s="105">
        <f t="shared" si="1488"/>
        <v>0</v>
      </c>
      <c r="K12118" s="105">
        <f t="shared" si="1489"/>
        <v>0</v>
      </c>
      <c r="L12118" s="105">
        <f t="shared" si="1490"/>
        <v>0</v>
      </c>
      <c r="M12118">
        <v>0.04</v>
      </c>
      <c r="N12118">
        <f t="shared" si="1491"/>
        <v>3.3960531989175591E-3</v>
      </c>
    </row>
    <row r="12119" spans="1:14" x14ac:dyDescent="0.3">
      <c r="A12119">
        <f t="shared" si="1485"/>
        <v>122</v>
      </c>
      <c r="E12119" s="105">
        <f t="shared" si="1486"/>
        <v>0</v>
      </c>
      <c r="I12119" s="105">
        <f t="shared" si="1487"/>
        <v>0</v>
      </c>
      <c r="J12119" s="105">
        <f t="shared" si="1488"/>
        <v>0</v>
      </c>
      <c r="K12119" s="105">
        <f t="shared" si="1489"/>
        <v>0</v>
      </c>
      <c r="L12119" s="105">
        <f t="shared" si="1490"/>
        <v>0</v>
      </c>
      <c r="M12119">
        <v>0.04</v>
      </c>
      <c r="N12119">
        <f t="shared" si="1491"/>
        <v>3.3960531989175591E-3</v>
      </c>
    </row>
    <row r="12120" spans="1:14" x14ac:dyDescent="0.3">
      <c r="A12120">
        <f t="shared" si="1485"/>
        <v>122</v>
      </c>
      <c r="E12120" s="105">
        <f t="shared" si="1486"/>
        <v>0</v>
      </c>
      <c r="I12120" s="105">
        <f t="shared" si="1487"/>
        <v>0</v>
      </c>
      <c r="J12120" s="105">
        <f t="shared" si="1488"/>
        <v>0</v>
      </c>
      <c r="K12120" s="105">
        <f t="shared" si="1489"/>
        <v>0</v>
      </c>
      <c r="L12120" s="105">
        <f t="shared" si="1490"/>
        <v>0</v>
      </c>
      <c r="M12120">
        <v>0.04</v>
      </c>
      <c r="N12120">
        <f t="shared" si="1491"/>
        <v>3.3960531989175591E-3</v>
      </c>
    </row>
    <row r="12121" spans="1:14" x14ac:dyDescent="0.3">
      <c r="A12121">
        <f t="shared" si="1485"/>
        <v>122</v>
      </c>
      <c r="E12121" s="105">
        <f t="shared" si="1486"/>
        <v>0</v>
      </c>
      <c r="I12121" s="105">
        <f t="shared" si="1487"/>
        <v>0</v>
      </c>
      <c r="J12121" s="105">
        <f t="shared" si="1488"/>
        <v>0</v>
      </c>
      <c r="K12121" s="105">
        <f t="shared" si="1489"/>
        <v>0</v>
      </c>
      <c r="L12121" s="105">
        <f t="shared" si="1490"/>
        <v>0</v>
      </c>
      <c r="M12121">
        <v>0.04</v>
      </c>
      <c r="N12121">
        <f t="shared" si="1491"/>
        <v>3.3960531989175591E-3</v>
      </c>
    </row>
    <row r="12122" spans="1:14" x14ac:dyDescent="0.3">
      <c r="A12122">
        <f t="shared" si="1485"/>
        <v>122</v>
      </c>
      <c r="E12122" s="105">
        <f t="shared" si="1486"/>
        <v>0</v>
      </c>
      <c r="I12122" s="105">
        <f t="shared" si="1487"/>
        <v>0</v>
      </c>
      <c r="J12122" s="105">
        <f t="shared" si="1488"/>
        <v>0</v>
      </c>
      <c r="K12122" s="105">
        <f t="shared" si="1489"/>
        <v>0</v>
      </c>
      <c r="L12122" s="105">
        <f t="shared" si="1490"/>
        <v>0</v>
      </c>
      <c r="M12122">
        <v>0.04</v>
      </c>
      <c r="N12122">
        <f t="shared" si="1491"/>
        <v>3.3960531989175591E-3</v>
      </c>
    </row>
    <row r="12123" spans="1:14" x14ac:dyDescent="0.3">
      <c r="A12123">
        <f t="shared" si="1485"/>
        <v>122</v>
      </c>
      <c r="E12123" s="105">
        <f t="shared" si="1486"/>
        <v>0</v>
      </c>
      <c r="I12123" s="105">
        <f t="shared" si="1487"/>
        <v>0</v>
      </c>
      <c r="J12123" s="105">
        <f t="shared" si="1488"/>
        <v>0</v>
      </c>
      <c r="K12123" s="105">
        <f t="shared" si="1489"/>
        <v>0</v>
      </c>
      <c r="L12123" s="105">
        <f t="shared" si="1490"/>
        <v>0</v>
      </c>
      <c r="M12123">
        <v>0.04</v>
      </c>
      <c r="N12123">
        <f t="shared" si="1491"/>
        <v>3.3960531989175591E-3</v>
      </c>
    </row>
    <row r="12124" spans="1:14" x14ac:dyDescent="0.3">
      <c r="A12124">
        <f t="shared" si="1485"/>
        <v>122</v>
      </c>
      <c r="E12124" s="105">
        <f t="shared" si="1486"/>
        <v>0</v>
      </c>
      <c r="I12124" s="105">
        <f t="shared" si="1487"/>
        <v>0</v>
      </c>
      <c r="J12124" s="105">
        <f t="shared" si="1488"/>
        <v>0</v>
      </c>
      <c r="K12124" s="105">
        <f t="shared" si="1489"/>
        <v>0</v>
      </c>
      <c r="L12124" s="105">
        <f t="shared" si="1490"/>
        <v>0</v>
      </c>
      <c r="M12124">
        <v>0.04</v>
      </c>
      <c r="N12124">
        <f t="shared" si="1491"/>
        <v>3.3960531989175591E-3</v>
      </c>
    </row>
    <row r="12125" spans="1:14" x14ac:dyDescent="0.3">
      <c r="A12125">
        <f t="shared" si="1485"/>
        <v>122</v>
      </c>
      <c r="E12125" s="105">
        <f t="shared" si="1486"/>
        <v>0</v>
      </c>
      <c r="I12125" s="105">
        <f t="shared" si="1487"/>
        <v>0</v>
      </c>
      <c r="J12125" s="105">
        <f t="shared" si="1488"/>
        <v>0</v>
      </c>
      <c r="K12125" s="105">
        <f t="shared" si="1489"/>
        <v>0</v>
      </c>
      <c r="L12125" s="105">
        <f t="shared" si="1490"/>
        <v>0</v>
      </c>
      <c r="M12125">
        <v>0.04</v>
      </c>
      <c r="N12125">
        <f t="shared" si="1491"/>
        <v>3.3960531989175591E-3</v>
      </c>
    </row>
    <row r="12126" spans="1:14" x14ac:dyDescent="0.3">
      <c r="A12126">
        <f t="shared" si="1485"/>
        <v>122</v>
      </c>
      <c r="E12126" s="105">
        <f t="shared" si="1486"/>
        <v>0</v>
      </c>
      <c r="I12126" s="105">
        <f t="shared" si="1487"/>
        <v>0</v>
      </c>
      <c r="J12126" s="105">
        <f t="shared" si="1488"/>
        <v>0</v>
      </c>
      <c r="K12126" s="105">
        <f t="shared" si="1489"/>
        <v>0</v>
      </c>
      <c r="L12126" s="105">
        <f t="shared" si="1490"/>
        <v>0</v>
      </c>
      <c r="M12126">
        <v>0.04</v>
      </c>
      <c r="N12126">
        <f t="shared" si="1491"/>
        <v>3.3960531989175591E-3</v>
      </c>
    </row>
    <row r="12127" spans="1:14" x14ac:dyDescent="0.3">
      <c r="A12127">
        <f t="shared" si="1485"/>
        <v>122</v>
      </c>
      <c r="E12127" s="105">
        <f t="shared" si="1486"/>
        <v>0</v>
      </c>
      <c r="I12127" s="105">
        <f t="shared" si="1487"/>
        <v>0</v>
      </c>
      <c r="J12127" s="105">
        <f t="shared" si="1488"/>
        <v>0</v>
      </c>
      <c r="K12127" s="105">
        <f t="shared" si="1489"/>
        <v>0</v>
      </c>
      <c r="L12127" s="105">
        <f t="shared" si="1490"/>
        <v>0</v>
      </c>
      <c r="M12127">
        <v>0.04</v>
      </c>
      <c r="N12127">
        <f t="shared" si="1491"/>
        <v>3.3960531989175591E-3</v>
      </c>
    </row>
    <row r="12128" spans="1:14" x14ac:dyDescent="0.3">
      <c r="A12128">
        <f t="shared" si="1485"/>
        <v>122</v>
      </c>
      <c r="E12128" s="105">
        <f t="shared" si="1486"/>
        <v>0</v>
      </c>
      <c r="I12128" s="105">
        <f t="shared" si="1487"/>
        <v>0</v>
      </c>
      <c r="J12128" s="105">
        <f t="shared" si="1488"/>
        <v>0</v>
      </c>
      <c r="K12128" s="105">
        <f t="shared" si="1489"/>
        <v>0</v>
      </c>
      <c r="L12128" s="105">
        <f t="shared" si="1490"/>
        <v>0</v>
      </c>
      <c r="M12128">
        <v>0.04</v>
      </c>
      <c r="N12128">
        <f t="shared" si="1491"/>
        <v>3.3960531989175591E-3</v>
      </c>
    </row>
    <row r="12129" spans="1:14" x14ac:dyDescent="0.3">
      <c r="A12129">
        <f t="shared" si="1485"/>
        <v>122</v>
      </c>
      <c r="E12129" s="105">
        <f t="shared" si="1486"/>
        <v>0</v>
      </c>
      <c r="I12129" s="105">
        <f t="shared" si="1487"/>
        <v>0</v>
      </c>
      <c r="J12129" s="105">
        <f t="shared" si="1488"/>
        <v>0</v>
      </c>
      <c r="K12129" s="105">
        <f t="shared" si="1489"/>
        <v>0</v>
      </c>
      <c r="L12129" s="105">
        <f t="shared" si="1490"/>
        <v>0</v>
      </c>
      <c r="M12129">
        <v>0.04</v>
      </c>
      <c r="N12129">
        <f t="shared" si="1491"/>
        <v>3.3960531989175591E-3</v>
      </c>
    </row>
    <row r="12130" spans="1:14" x14ac:dyDescent="0.3">
      <c r="A12130">
        <f t="shared" si="1485"/>
        <v>122</v>
      </c>
      <c r="E12130" s="105">
        <f t="shared" si="1486"/>
        <v>0</v>
      </c>
      <c r="I12130" s="105">
        <f t="shared" si="1487"/>
        <v>0</v>
      </c>
      <c r="J12130" s="105">
        <f t="shared" si="1488"/>
        <v>0</v>
      </c>
      <c r="K12130" s="105">
        <f t="shared" si="1489"/>
        <v>0</v>
      </c>
      <c r="L12130" s="105">
        <f t="shared" si="1490"/>
        <v>0</v>
      </c>
      <c r="M12130">
        <v>0.04</v>
      </c>
      <c r="N12130">
        <f t="shared" si="1491"/>
        <v>3.3960531989175591E-3</v>
      </c>
    </row>
    <row r="12131" spans="1:14" x14ac:dyDescent="0.3">
      <c r="A12131">
        <f t="shared" si="1485"/>
        <v>122</v>
      </c>
      <c r="E12131" s="105">
        <f t="shared" si="1486"/>
        <v>0</v>
      </c>
      <c r="I12131" s="105">
        <f t="shared" si="1487"/>
        <v>0</v>
      </c>
      <c r="J12131" s="105">
        <f t="shared" si="1488"/>
        <v>0</v>
      </c>
      <c r="K12131" s="105">
        <f t="shared" si="1489"/>
        <v>0</v>
      </c>
      <c r="L12131" s="105">
        <f t="shared" si="1490"/>
        <v>0</v>
      </c>
      <c r="M12131">
        <v>0.04</v>
      </c>
      <c r="N12131">
        <f t="shared" si="1491"/>
        <v>3.3960531989175591E-3</v>
      </c>
    </row>
    <row r="12132" spans="1:14" x14ac:dyDescent="0.3">
      <c r="A12132">
        <f t="shared" si="1485"/>
        <v>122</v>
      </c>
      <c r="E12132" s="105">
        <f t="shared" si="1486"/>
        <v>0</v>
      </c>
      <c r="I12132" s="105">
        <f t="shared" si="1487"/>
        <v>0</v>
      </c>
      <c r="J12132" s="105">
        <f t="shared" si="1488"/>
        <v>0</v>
      </c>
      <c r="K12132" s="105">
        <f t="shared" si="1489"/>
        <v>0</v>
      </c>
      <c r="L12132" s="105">
        <f t="shared" si="1490"/>
        <v>0</v>
      </c>
      <c r="M12132">
        <v>0.04</v>
      </c>
      <c r="N12132">
        <f t="shared" si="1491"/>
        <v>3.3960531989175591E-3</v>
      </c>
    </row>
    <row r="12133" spans="1:14" x14ac:dyDescent="0.3">
      <c r="A12133">
        <f t="shared" si="1485"/>
        <v>122</v>
      </c>
      <c r="E12133" s="105">
        <f t="shared" si="1486"/>
        <v>0</v>
      </c>
      <c r="I12133" s="105">
        <f t="shared" si="1487"/>
        <v>0</v>
      </c>
      <c r="J12133" s="105">
        <f t="shared" si="1488"/>
        <v>0</v>
      </c>
      <c r="K12133" s="105">
        <f t="shared" si="1489"/>
        <v>0</v>
      </c>
      <c r="L12133" s="105">
        <f t="shared" si="1490"/>
        <v>0</v>
      </c>
      <c r="M12133">
        <v>0.04</v>
      </c>
      <c r="N12133">
        <f t="shared" si="1491"/>
        <v>3.3960531989175591E-3</v>
      </c>
    </row>
    <row r="12134" spans="1:14" x14ac:dyDescent="0.3">
      <c r="A12134">
        <f t="shared" si="1485"/>
        <v>122</v>
      </c>
      <c r="E12134" s="105">
        <f t="shared" si="1486"/>
        <v>0</v>
      </c>
      <c r="I12134" s="105">
        <f t="shared" si="1487"/>
        <v>0</v>
      </c>
      <c r="J12134" s="105">
        <f t="shared" si="1488"/>
        <v>0</v>
      </c>
      <c r="K12134" s="105">
        <f t="shared" si="1489"/>
        <v>0</v>
      </c>
      <c r="L12134" s="105">
        <f t="shared" si="1490"/>
        <v>0</v>
      </c>
      <c r="M12134">
        <v>0.04</v>
      </c>
      <c r="N12134">
        <f t="shared" si="1491"/>
        <v>3.3960531989175591E-3</v>
      </c>
    </row>
    <row r="12135" spans="1:14" x14ac:dyDescent="0.3">
      <c r="A12135">
        <f t="shared" ref="A12135:A12198" si="1493">IF(COUNTIF(A12035:A12134,A12134)=100, A12134+1,A12134)</f>
        <v>122</v>
      </c>
      <c r="E12135" s="105">
        <f t="shared" ref="E12135:E12198" si="1494">MAX(0, E12035-K12035-L12035)</f>
        <v>0</v>
      </c>
      <c r="I12135" s="105">
        <f t="shared" ref="I12135:I12198" si="1495">IF(E12135&lt;I12035,J12135 + E12135, I12035)</f>
        <v>0</v>
      </c>
      <c r="J12135" s="105">
        <f t="shared" si="1488"/>
        <v>0</v>
      </c>
      <c r="K12135" s="105">
        <f t="shared" si="1489"/>
        <v>0</v>
      </c>
      <c r="L12135" s="105">
        <f t="shared" si="1490"/>
        <v>0</v>
      </c>
      <c r="M12135">
        <v>0.04</v>
      </c>
      <c r="N12135">
        <f t="shared" si="1491"/>
        <v>3.3960531989175591E-3</v>
      </c>
    </row>
    <row r="12136" spans="1:14" x14ac:dyDescent="0.3">
      <c r="A12136">
        <f t="shared" si="1493"/>
        <v>122</v>
      </c>
      <c r="E12136" s="105">
        <f t="shared" si="1494"/>
        <v>0</v>
      </c>
      <c r="I12136" s="105">
        <f t="shared" si="1495"/>
        <v>0</v>
      </c>
      <c r="J12136" s="105">
        <f t="shared" si="1488"/>
        <v>0</v>
      </c>
      <c r="K12136" s="105">
        <f t="shared" si="1489"/>
        <v>0</v>
      </c>
      <c r="L12136" s="105">
        <f t="shared" si="1490"/>
        <v>0</v>
      </c>
      <c r="M12136">
        <v>0.04</v>
      </c>
      <c r="N12136">
        <f t="shared" si="1491"/>
        <v>3.3960531989175591E-3</v>
      </c>
    </row>
    <row r="12137" spans="1:14" x14ac:dyDescent="0.3">
      <c r="A12137">
        <f t="shared" si="1493"/>
        <v>122</v>
      </c>
      <c r="E12137" s="105">
        <f t="shared" si="1494"/>
        <v>0</v>
      </c>
      <c r="I12137" s="105">
        <f t="shared" si="1495"/>
        <v>0</v>
      </c>
      <c r="J12137" s="105">
        <f t="shared" si="1488"/>
        <v>0</v>
      </c>
      <c r="K12137" s="105">
        <f t="shared" si="1489"/>
        <v>0</v>
      </c>
      <c r="L12137" s="105">
        <f t="shared" si="1490"/>
        <v>0</v>
      </c>
      <c r="M12137">
        <v>0.04</v>
      </c>
      <c r="N12137">
        <f t="shared" si="1491"/>
        <v>3.3960531989175591E-3</v>
      </c>
    </row>
    <row r="12138" spans="1:14" x14ac:dyDescent="0.3">
      <c r="A12138">
        <f t="shared" si="1493"/>
        <v>122</v>
      </c>
      <c r="E12138" s="105">
        <f t="shared" si="1494"/>
        <v>0</v>
      </c>
      <c r="I12138" s="105">
        <f t="shared" si="1495"/>
        <v>0</v>
      </c>
      <c r="J12138" s="105">
        <f t="shared" si="1488"/>
        <v>0</v>
      </c>
      <c r="K12138" s="105">
        <f t="shared" si="1489"/>
        <v>0</v>
      </c>
      <c r="L12138" s="105">
        <f t="shared" si="1490"/>
        <v>0</v>
      </c>
      <c r="M12138">
        <v>0.04</v>
      </c>
      <c r="N12138">
        <f t="shared" si="1491"/>
        <v>3.3960531989175591E-3</v>
      </c>
    </row>
    <row r="12139" spans="1:14" x14ac:dyDescent="0.3">
      <c r="A12139">
        <f t="shared" si="1493"/>
        <v>122</v>
      </c>
      <c r="E12139" s="105">
        <f t="shared" si="1494"/>
        <v>0</v>
      </c>
      <c r="I12139" s="105">
        <f t="shared" si="1495"/>
        <v>0</v>
      </c>
      <c r="J12139" s="105">
        <f t="shared" si="1488"/>
        <v>0</v>
      </c>
      <c r="K12139" s="105">
        <f t="shared" si="1489"/>
        <v>0</v>
      </c>
      <c r="L12139" s="105">
        <f t="shared" si="1490"/>
        <v>0</v>
      </c>
      <c r="M12139">
        <v>0.04</v>
      </c>
      <c r="N12139">
        <f t="shared" si="1491"/>
        <v>3.3960531989175591E-3</v>
      </c>
    </row>
    <row r="12140" spans="1:14" x14ac:dyDescent="0.3">
      <c r="A12140">
        <f t="shared" si="1493"/>
        <v>122</v>
      </c>
      <c r="E12140" s="105">
        <f t="shared" si="1494"/>
        <v>0</v>
      </c>
      <c r="I12140" s="105">
        <f t="shared" si="1495"/>
        <v>0</v>
      </c>
      <c r="J12140" s="105">
        <f t="shared" si="1488"/>
        <v>0</v>
      </c>
      <c r="K12140" s="105">
        <f t="shared" si="1489"/>
        <v>0</v>
      </c>
      <c r="L12140" s="105">
        <f t="shared" si="1490"/>
        <v>0</v>
      </c>
      <c r="M12140">
        <v>0.04</v>
      </c>
      <c r="N12140">
        <f t="shared" si="1491"/>
        <v>3.3960531989175591E-3</v>
      </c>
    </row>
    <row r="12141" spans="1:14" x14ac:dyDescent="0.3">
      <c r="A12141">
        <f t="shared" si="1493"/>
        <v>122</v>
      </c>
      <c r="E12141" s="105">
        <f t="shared" si="1494"/>
        <v>0</v>
      </c>
      <c r="I12141" s="105">
        <f t="shared" si="1495"/>
        <v>0</v>
      </c>
      <c r="J12141" s="105">
        <f t="shared" si="1488"/>
        <v>0</v>
      </c>
      <c r="K12141" s="105">
        <f t="shared" si="1489"/>
        <v>0</v>
      </c>
      <c r="L12141" s="105">
        <f t="shared" si="1490"/>
        <v>0</v>
      </c>
      <c r="M12141">
        <v>0.04</v>
      </c>
      <c r="N12141">
        <f t="shared" si="1491"/>
        <v>3.3960531989175591E-3</v>
      </c>
    </row>
    <row r="12142" spans="1:14" x14ac:dyDescent="0.3">
      <c r="A12142">
        <f t="shared" si="1493"/>
        <v>122</v>
      </c>
      <c r="E12142" s="105">
        <f t="shared" si="1494"/>
        <v>0</v>
      </c>
      <c r="I12142" s="105">
        <f t="shared" si="1495"/>
        <v>0</v>
      </c>
      <c r="J12142" s="105">
        <f t="shared" si="1488"/>
        <v>0</v>
      </c>
      <c r="K12142" s="105">
        <f t="shared" si="1489"/>
        <v>0</v>
      </c>
      <c r="L12142" s="105">
        <f t="shared" si="1490"/>
        <v>0</v>
      </c>
      <c r="M12142">
        <v>0.04</v>
      </c>
      <c r="N12142">
        <f t="shared" si="1491"/>
        <v>3.3960531989175591E-3</v>
      </c>
    </row>
    <row r="12143" spans="1:14" x14ac:dyDescent="0.3">
      <c r="A12143">
        <f t="shared" si="1493"/>
        <v>122</v>
      </c>
      <c r="E12143" s="105">
        <f t="shared" si="1494"/>
        <v>0</v>
      </c>
      <c r="I12143" s="105">
        <f t="shared" si="1495"/>
        <v>0</v>
      </c>
      <c r="J12143" s="105">
        <f t="shared" si="1488"/>
        <v>0</v>
      </c>
      <c r="K12143" s="105">
        <f t="shared" si="1489"/>
        <v>0</v>
      </c>
      <c r="L12143" s="105">
        <f t="shared" si="1490"/>
        <v>0</v>
      </c>
      <c r="M12143">
        <v>0.04</v>
      </c>
      <c r="N12143">
        <f t="shared" si="1491"/>
        <v>3.3960531989175591E-3</v>
      </c>
    </row>
    <row r="12144" spans="1:14" x14ac:dyDescent="0.3">
      <c r="A12144">
        <f t="shared" si="1493"/>
        <v>122</v>
      </c>
      <c r="E12144" s="105">
        <f t="shared" si="1494"/>
        <v>0</v>
      </c>
      <c r="I12144" s="105">
        <f t="shared" si="1495"/>
        <v>0</v>
      </c>
      <c r="J12144" s="105">
        <f t="shared" si="1488"/>
        <v>0</v>
      </c>
      <c r="K12144" s="105">
        <f t="shared" si="1489"/>
        <v>0</v>
      </c>
      <c r="L12144" s="105">
        <f t="shared" si="1490"/>
        <v>0</v>
      </c>
      <c r="M12144">
        <v>0.04</v>
      </c>
      <c r="N12144">
        <f t="shared" si="1491"/>
        <v>3.3960531989175591E-3</v>
      </c>
    </row>
    <row r="12145" spans="1:14" x14ac:dyDescent="0.3">
      <c r="A12145">
        <f t="shared" si="1493"/>
        <v>122</v>
      </c>
      <c r="E12145" s="105">
        <f t="shared" si="1494"/>
        <v>0</v>
      </c>
      <c r="I12145" s="105">
        <f t="shared" si="1495"/>
        <v>0</v>
      </c>
      <c r="J12145" s="105">
        <f t="shared" si="1488"/>
        <v>0</v>
      </c>
      <c r="K12145" s="105">
        <f t="shared" si="1489"/>
        <v>0</v>
      </c>
      <c r="L12145" s="105">
        <f t="shared" si="1490"/>
        <v>0</v>
      </c>
      <c r="M12145">
        <v>0.04</v>
      </c>
      <c r="N12145">
        <f t="shared" si="1491"/>
        <v>3.3960531989175591E-3</v>
      </c>
    </row>
    <row r="12146" spans="1:14" x14ac:dyDescent="0.3">
      <c r="A12146">
        <f t="shared" si="1493"/>
        <v>122</v>
      </c>
      <c r="E12146" s="105">
        <f t="shared" si="1494"/>
        <v>0</v>
      </c>
      <c r="I12146" s="105">
        <f t="shared" si="1495"/>
        <v>0</v>
      </c>
      <c r="J12146" s="105">
        <f t="shared" si="1488"/>
        <v>0</v>
      </c>
      <c r="K12146" s="105">
        <f t="shared" si="1489"/>
        <v>0</v>
      </c>
      <c r="L12146" s="105">
        <f t="shared" si="1490"/>
        <v>0</v>
      </c>
      <c r="M12146">
        <v>0.04</v>
      </c>
      <c r="N12146">
        <f t="shared" si="1491"/>
        <v>3.3960531989175591E-3</v>
      </c>
    </row>
    <row r="12147" spans="1:14" x14ac:dyDescent="0.3">
      <c r="A12147">
        <f t="shared" si="1493"/>
        <v>122</v>
      </c>
      <c r="E12147" s="105">
        <f t="shared" si="1494"/>
        <v>0</v>
      </c>
      <c r="I12147" s="105">
        <f t="shared" si="1495"/>
        <v>0</v>
      </c>
      <c r="J12147" s="105">
        <f t="shared" si="1488"/>
        <v>0</v>
      </c>
      <c r="K12147" s="105">
        <f t="shared" si="1489"/>
        <v>0</v>
      </c>
      <c r="L12147" s="105">
        <f t="shared" si="1490"/>
        <v>0</v>
      </c>
      <c r="M12147">
        <v>0.04</v>
      </c>
      <c r="N12147">
        <f t="shared" si="1491"/>
        <v>3.3960531989175591E-3</v>
      </c>
    </row>
    <row r="12148" spans="1:14" x14ac:dyDescent="0.3">
      <c r="A12148">
        <f t="shared" si="1493"/>
        <v>122</v>
      </c>
      <c r="E12148" s="105">
        <f t="shared" si="1494"/>
        <v>0</v>
      </c>
      <c r="I12148" s="105">
        <f t="shared" si="1495"/>
        <v>0</v>
      </c>
      <c r="J12148" s="105">
        <f t="shared" si="1488"/>
        <v>0</v>
      </c>
      <c r="K12148" s="105">
        <f t="shared" si="1489"/>
        <v>0</v>
      </c>
      <c r="L12148" s="105">
        <f t="shared" si="1490"/>
        <v>0</v>
      </c>
      <c r="M12148">
        <v>0.04</v>
      </c>
      <c r="N12148">
        <f t="shared" si="1491"/>
        <v>3.3960531989175591E-3</v>
      </c>
    </row>
    <row r="12149" spans="1:14" x14ac:dyDescent="0.3">
      <c r="A12149">
        <f t="shared" si="1493"/>
        <v>122</v>
      </c>
      <c r="E12149" s="105">
        <f t="shared" si="1494"/>
        <v>0</v>
      </c>
      <c r="I12149" s="105">
        <f t="shared" si="1495"/>
        <v>0</v>
      </c>
      <c r="J12149" s="105">
        <f t="shared" si="1488"/>
        <v>0</v>
      </c>
      <c r="K12149" s="105">
        <f t="shared" si="1489"/>
        <v>0</v>
      </c>
      <c r="L12149" s="105">
        <f t="shared" si="1490"/>
        <v>0</v>
      </c>
      <c r="M12149">
        <v>0.04</v>
      </c>
      <c r="N12149">
        <f t="shared" si="1491"/>
        <v>3.3960531989175591E-3</v>
      </c>
    </row>
    <row r="12150" spans="1:14" x14ac:dyDescent="0.3">
      <c r="A12150">
        <f t="shared" si="1493"/>
        <v>122</v>
      </c>
      <c r="E12150" s="105">
        <f t="shared" si="1494"/>
        <v>0</v>
      </c>
      <c r="I12150" s="105">
        <f t="shared" si="1495"/>
        <v>0</v>
      </c>
      <c r="J12150" s="105">
        <f t="shared" si="1488"/>
        <v>0</v>
      </c>
      <c r="K12150" s="105">
        <f t="shared" si="1489"/>
        <v>0</v>
      </c>
      <c r="L12150" s="105">
        <f t="shared" si="1490"/>
        <v>0</v>
      </c>
      <c r="M12150">
        <v>0.04</v>
      </c>
      <c r="N12150">
        <f t="shared" si="1491"/>
        <v>3.3960531989175591E-3</v>
      </c>
    </row>
    <row r="12151" spans="1:14" x14ac:dyDescent="0.3">
      <c r="A12151">
        <f t="shared" si="1493"/>
        <v>122</v>
      </c>
      <c r="E12151" s="105">
        <f t="shared" si="1494"/>
        <v>0</v>
      </c>
      <c r="I12151" s="105">
        <f t="shared" si="1495"/>
        <v>0</v>
      </c>
      <c r="J12151" s="105">
        <f t="shared" si="1488"/>
        <v>0</v>
      </c>
      <c r="K12151" s="105">
        <f t="shared" si="1489"/>
        <v>0</v>
      </c>
      <c r="L12151" s="105">
        <f t="shared" si="1490"/>
        <v>0</v>
      </c>
      <c r="M12151">
        <v>0.04</v>
      </c>
      <c r="N12151">
        <f t="shared" si="1491"/>
        <v>3.3960531989175591E-3</v>
      </c>
    </row>
    <row r="12152" spans="1:14" x14ac:dyDescent="0.3">
      <c r="A12152">
        <f t="shared" si="1493"/>
        <v>122</v>
      </c>
      <c r="E12152" s="105">
        <f t="shared" si="1494"/>
        <v>0</v>
      </c>
      <c r="I12152" s="105">
        <f t="shared" si="1495"/>
        <v>0</v>
      </c>
      <c r="J12152" s="105">
        <f t="shared" si="1488"/>
        <v>0</v>
      </c>
      <c r="K12152" s="105">
        <f t="shared" si="1489"/>
        <v>0</v>
      </c>
      <c r="L12152" s="105">
        <f t="shared" si="1490"/>
        <v>0</v>
      </c>
      <c r="M12152">
        <v>0.04</v>
      </c>
      <c r="N12152">
        <f t="shared" si="1491"/>
        <v>3.3960531989175591E-3</v>
      </c>
    </row>
    <row r="12153" spans="1:14" x14ac:dyDescent="0.3">
      <c r="A12153">
        <f t="shared" si="1493"/>
        <v>122</v>
      </c>
      <c r="E12153" s="105">
        <f t="shared" si="1494"/>
        <v>0</v>
      </c>
      <c r="I12153" s="105">
        <f t="shared" si="1495"/>
        <v>0</v>
      </c>
      <c r="J12153" s="105">
        <f t="shared" si="1488"/>
        <v>0</v>
      </c>
      <c r="K12153" s="105">
        <f t="shared" si="1489"/>
        <v>0</v>
      </c>
      <c r="L12153" s="105">
        <f t="shared" si="1490"/>
        <v>0</v>
      </c>
      <c r="M12153">
        <v>0.04</v>
      </c>
      <c r="N12153">
        <f t="shared" si="1491"/>
        <v>3.3960531989175591E-3</v>
      </c>
    </row>
    <row r="12154" spans="1:14" x14ac:dyDescent="0.3">
      <c r="A12154">
        <f t="shared" si="1493"/>
        <v>122</v>
      </c>
      <c r="E12154" s="105">
        <f t="shared" si="1494"/>
        <v>0</v>
      </c>
      <c r="I12154" s="105">
        <f t="shared" si="1495"/>
        <v>0</v>
      </c>
      <c r="J12154" s="105">
        <f t="shared" si="1488"/>
        <v>0</v>
      </c>
      <c r="K12154" s="105">
        <f t="shared" si="1489"/>
        <v>0</v>
      </c>
      <c r="L12154" s="105">
        <f t="shared" si="1490"/>
        <v>0</v>
      </c>
      <c r="M12154">
        <v>0.04</v>
      </c>
      <c r="N12154">
        <f t="shared" si="1491"/>
        <v>3.3960531989175591E-3</v>
      </c>
    </row>
    <row r="12155" spans="1:14" x14ac:dyDescent="0.3">
      <c r="A12155">
        <f t="shared" si="1493"/>
        <v>122</v>
      </c>
      <c r="E12155" s="105">
        <f t="shared" si="1494"/>
        <v>0</v>
      </c>
      <c r="I12155" s="105">
        <f t="shared" si="1495"/>
        <v>0</v>
      </c>
      <c r="J12155" s="105">
        <f t="shared" si="1488"/>
        <v>0</v>
      </c>
      <c r="K12155" s="105">
        <f t="shared" si="1489"/>
        <v>0</v>
      </c>
      <c r="L12155" s="105">
        <f t="shared" si="1490"/>
        <v>0</v>
      </c>
      <c r="M12155">
        <v>0.04</v>
      </c>
      <c r="N12155">
        <f t="shared" si="1491"/>
        <v>3.3960531989175591E-3</v>
      </c>
    </row>
    <row r="12156" spans="1:14" x14ac:dyDescent="0.3">
      <c r="A12156">
        <f t="shared" si="1493"/>
        <v>122</v>
      </c>
      <c r="E12156" s="105">
        <f t="shared" si="1494"/>
        <v>0</v>
      </c>
      <c r="I12156" s="105">
        <f t="shared" si="1495"/>
        <v>0</v>
      </c>
      <c r="J12156" s="105">
        <f t="shared" si="1488"/>
        <v>0</v>
      </c>
      <c r="K12156" s="105">
        <f t="shared" si="1489"/>
        <v>0</v>
      </c>
      <c r="L12156" s="105">
        <f t="shared" si="1490"/>
        <v>0</v>
      </c>
      <c r="M12156">
        <v>0.04</v>
      </c>
      <c r="N12156">
        <f t="shared" si="1491"/>
        <v>3.3960531989175591E-3</v>
      </c>
    </row>
    <row r="12157" spans="1:14" x14ac:dyDescent="0.3">
      <c r="A12157">
        <f t="shared" si="1493"/>
        <v>122</v>
      </c>
      <c r="E12157" s="105">
        <f t="shared" si="1494"/>
        <v>0</v>
      </c>
      <c r="I12157" s="105">
        <f t="shared" si="1495"/>
        <v>0</v>
      </c>
      <c r="J12157" s="105">
        <f t="shared" si="1488"/>
        <v>0</v>
      </c>
      <c r="K12157" s="105">
        <f t="shared" si="1489"/>
        <v>0</v>
      </c>
      <c r="L12157" s="105">
        <f t="shared" si="1490"/>
        <v>0</v>
      </c>
      <c r="M12157">
        <v>0.04</v>
      </c>
      <c r="N12157">
        <f t="shared" si="1491"/>
        <v>3.3960531989175591E-3</v>
      </c>
    </row>
    <row r="12158" spans="1:14" x14ac:dyDescent="0.3">
      <c r="A12158">
        <f t="shared" si="1493"/>
        <v>122</v>
      </c>
      <c r="E12158" s="105">
        <f t="shared" si="1494"/>
        <v>0</v>
      </c>
      <c r="I12158" s="105">
        <f t="shared" si="1495"/>
        <v>0</v>
      </c>
      <c r="J12158" s="105">
        <f t="shared" si="1488"/>
        <v>0</v>
      </c>
      <c r="K12158" s="105">
        <f t="shared" si="1489"/>
        <v>0</v>
      </c>
      <c r="L12158" s="105">
        <f t="shared" si="1490"/>
        <v>0</v>
      </c>
      <c r="M12158">
        <v>0.04</v>
      </c>
      <c r="N12158">
        <f t="shared" si="1491"/>
        <v>3.3960531989175591E-3</v>
      </c>
    </row>
    <row r="12159" spans="1:14" x14ac:dyDescent="0.3">
      <c r="A12159">
        <f t="shared" si="1493"/>
        <v>122</v>
      </c>
      <c r="E12159" s="105">
        <f t="shared" si="1494"/>
        <v>0</v>
      </c>
      <c r="I12159" s="105">
        <f t="shared" si="1495"/>
        <v>0</v>
      </c>
      <c r="J12159" s="105">
        <f t="shared" si="1488"/>
        <v>0</v>
      </c>
      <c r="K12159" s="105">
        <f t="shared" si="1489"/>
        <v>0</v>
      </c>
      <c r="L12159" s="105">
        <f t="shared" si="1490"/>
        <v>0</v>
      </c>
      <c r="M12159">
        <v>0.04</v>
      </c>
      <c r="N12159">
        <f t="shared" si="1491"/>
        <v>3.3960531989175591E-3</v>
      </c>
    </row>
    <row r="12160" spans="1:14" x14ac:dyDescent="0.3">
      <c r="A12160">
        <f t="shared" si="1493"/>
        <v>122</v>
      </c>
      <c r="E12160" s="105">
        <f t="shared" si="1494"/>
        <v>0</v>
      </c>
      <c r="I12160" s="105">
        <f t="shared" si="1495"/>
        <v>0</v>
      </c>
      <c r="J12160" s="105">
        <f t="shared" si="1488"/>
        <v>0</v>
      </c>
      <c r="K12160" s="105">
        <f t="shared" si="1489"/>
        <v>0</v>
      </c>
      <c r="L12160" s="105">
        <f t="shared" si="1490"/>
        <v>0</v>
      </c>
      <c r="M12160">
        <v>0.04</v>
      </c>
      <c r="N12160">
        <f t="shared" si="1491"/>
        <v>3.3960531989175591E-3</v>
      </c>
    </row>
    <row r="12161" spans="1:14" x14ac:dyDescent="0.3">
      <c r="A12161">
        <f t="shared" si="1493"/>
        <v>122</v>
      </c>
      <c r="E12161" s="105">
        <f t="shared" si="1494"/>
        <v>0</v>
      </c>
      <c r="I12161" s="105">
        <f t="shared" si="1495"/>
        <v>0</v>
      </c>
      <c r="J12161" s="105">
        <f t="shared" si="1488"/>
        <v>0</v>
      </c>
      <c r="K12161" s="105">
        <f t="shared" si="1489"/>
        <v>0</v>
      </c>
      <c r="L12161" s="105">
        <f t="shared" si="1490"/>
        <v>0</v>
      </c>
      <c r="M12161">
        <v>0.04</v>
      </c>
      <c r="N12161">
        <f t="shared" si="1491"/>
        <v>3.3960531989175591E-3</v>
      </c>
    </row>
    <row r="12162" spans="1:14" x14ac:dyDescent="0.3">
      <c r="A12162">
        <f t="shared" si="1493"/>
        <v>122</v>
      </c>
      <c r="E12162" s="105">
        <f t="shared" si="1494"/>
        <v>0</v>
      </c>
      <c r="I12162" s="105">
        <f t="shared" si="1495"/>
        <v>0</v>
      </c>
      <c r="J12162" s="105">
        <f t="shared" si="1488"/>
        <v>0</v>
      </c>
      <c r="K12162" s="105">
        <f t="shared" si="1489"/>
        <v>0</v>
      </c>
      <c r="L12162" s="105">
        <f t="shared" si="1490"/>
        <v>0</v>
      </c>
      <c r="M12162">
        <v>0.04</v>
      </c>
      <c r="N12162">
        <f t="shared" si="1491"/>
        <v>3.3960531989175591E-3</v>
      </c>
    </row>
    <row r="12163" spans="1:14" x14ac:dyDescent="0.3">
      <c r="A12163">
        <f t="shared" si="1493"/>
        <v>122</v>
      </c>
      <c r="E12163" s="105">
        <f t="shared" si="1494"/>
        <v>0</v>
      </c>
      <c r="I12163" s="105">
        <f t="shared" si="1495"/>
        <v>0</v>
      </c>
      <c r="J12163" s="105">
        <f t="shared" ref="J12163:J12226" si="1496">E12163*($H$2/12)</f>
        <v>0</v>
      </c>
      <c r="K12163" s="105">
        <f t="shared" ref="K12163:K12226" si="1497">I12163-J12163</f>
        <v>0</v>
      </c>
      <c r="L12163" s="105">
        <f t="shared" ref="L12163:L12226" si="1498">N12163*(E12163-K12163)</f>
        <v>0</v>
      </c>
      <c r="M12163">
        <v>0.04</v>
      </c>
      <c r="N12163">
        <f t="shared" ref="N12163:N12226" si="1499">1-(POWER(1-M12163,(1/12)))</f>
        <v>3.3960531989175591E-3</v>
      </c>
    </row>
    <row r="12164" spans="1:14" x14ac:dyDescent="0.3">
      <c r="A12164">
        <f t="shared" si="1493"/>
        <v>122</v>
      </c>
      <c r="E12164" s="105">
        <f t="shared" si="1494"/>
        <v>0</v>
      </c>
      <c r="I12164" s="105">
        <f t="shared" si="1495"/>
        <v>0</v>
      </c>
      <c r="J12164" s="105">
        <f t="shared" si="1496"/>
        <v>0</v>
      </c>
      <c r="K12164" s="105">
        <f t="shared" si="1497"/>
        <v>0</v>
      </c>
      <c r="L12164" s="105">
        <f t="shared" si="1498"/>
        <v>0</v>
      </c>
      <c r="M12164">
        <v>0.04</v>
      </c>
      <c r="N12164">
        <f t="shared" si="1499"/>
        <v>3.3960531989175591E-3</v>
      </c>
    </row>
    <row r="12165" spans="1:14" x14ac:dyDescent="0.3">
      <c r="A12165">
        <f t="shared" si="1493"/>
        <v>122</v>
      </c>
      <c r="E12165" s="105">
        <f t="shared" si="1494"/>
        <v>0</v>
      </c>
      <c r="I12165" s="105">
        <f t="shared" si="1495"/>
        <v>0</v>
      </c>
      <c r="J12165" s="105">
        <f t="shared" si="1496"/>
        <v>0</v>
      </c>
      <c r="K12165" s="105">
        <f t="shared" si="1497"/>
        <v>0</v>
      </c>
      <c r="L12165" s="105">
        <f t="shared" si="1498"/>
        <v>0</v>
      </c>
      <c r="M12165">
        <v>0.04</v>
      </c>
      <c r="N12165">
        <f t="shared" si="1499"/>
        <v>3.3960531989175591E-3</v>
      </c>
    </row>
    <row r="12166" spans="1:14" x14ac:dyDescent="0.3">
      <c r="A12166">
        <f t="shared" si="1493"/>
        <v>122</v>
      </c>
      <c r="E12166" s="105">
        <f t="shared" si="1494"/>
        <v>0</v>
      </c>
      <c r="I12166" s="105">
        <f t="shared" si="1495"/>
        <v>0</v>
      </c>
      <c r="J12166" s="105">
        <f t="shared" si="1496"/>
        <v>0</v>
      </c>
      <c r="K12166" s="105">
        <f t="shared" si="1497"/>
        <v>0</v>
      </c>
      <c r="L12166" s="105">
        <f t="shared" si="1498"/>
        <v>0</v>
      </c>
      <c r="M12166">
        <v>0.04</v>
      </c>
      <c r="N12166">
        <f t="shared" si="1499"/>
        <v>3.3960531989175591E-3</v>
      </c>
    </row>
    <row r="12167" spans="1:14" x14ac:dyDescent="0.3">
      <c r="A12167">
        <f t="shared" si="1493"/>
        <v>122</v>
      </c>
      <c r="E12167" s="105">
        <f t="shared" si="1494"/>
        <v>0</v>
      </c>
      <c r="I12167" s="105">
        <f t="shared" si="1495"/>
        <v>0</v>
      </c>
      <c r="J12167" s="105">
        <f t="shared" si="1496"/>
        <v>0</v>
      </c>
      <c r="K12167" s="105">
        <f t="shared" si="1497"/>
        <v>0</v>
      </c>
      <c r="L12167" s="105">
        <f t="shared" si="1498"/>
        <v>0</v>
      </c>
      <c r="M12167">
        <v>0.04</v>
      </c>
      <c r="N12167">
        <f t="shared" si="1499"/>
        <v>3.3960531989175591E-3</v>
      </c>
    </row>
    <row r="12168" spans="1:14" x14ac:dyDescent="0.3">
      <c r="A12168">
        <f t="shared" si="1493"/>
        <v>122</v>
      </c>
      <c r="E12168" s="105">
        <f t="shared" si="1494"/>
        <v>0</v>
      </c>
      <c r="I12168" s="105">
        <f t="shared" si="1495"/>
        <v>0</v>
      </c>
      <c r="J12168" s="105">
        <f t="shared" si="1496"/>
        <v>0</v>
      </c>
      <c r="K12168" s="105">
        <f t="shared" si="1497"/>
        <v>0</v>
      </c>
      <c r="L12168" s="105">
        <f t="shared" si="1498"/>
        <v>0</v>
      </c>
      <c r="M12168">
        <v>0.04</v>
      </c>
      <c r="N12168">
        <f t="shared" si="1499"/>
        <v>3.3960531989175591E-3</v>
      </c>
    </row>
    <row r="12169" spans="1:14" x14ac:dyDescent="0.3">
      <c r="A12169">
        <f t="shared" si="1493"/>
        <v>122</v>
      </c>
      <c r="E12169" s="105">
        <f t="shared" si="1494"/>
        <v>0</v>
      </c>
      <c r="I12169" s="105">
        <f t="shared" si="1495"/>
        <v>0</v>
      </c>
      <c r="J12169" s="105">
        <f t="shared" si="1496"/>
        <v>0</v>
      </c>
      <c r="K12169" s="105">
        <f t="shared" si="1497"/>
        <v>0</v>
      </c>
      <c r="L12169" s="105">
        <f t="shared" si="1498"/>
        <v>0</v>
      </c>
      <c r="M12169">
        <v>0.04</v>
      </c>
      <c r="N12169">
        <f t="shared" si="1499"/>
        <v>3.3960531989175591E-3</v>
      </c>
    </row>
    <row r="12170" spans="1:14" x14ac:dyDescent="0.3">
      <c r="A12170">
        <f t="shared" si="1493"/>
        <v>122</v>
      </c>
      <c r="E12170" s="105">
        <f t="shared" si="1494"/>
        <v>0</v>
      </c>
      <c r="I12170" s="105">
        <f t="shared" si="1495"/>
        <v>0</v>
      </c>
      <c r="J12170" s="105">
        <f t="shared" si="1496"/>
        <v>0</v>
      </c>
      <c r="K12170" s="105">
        <f t="shared" si="1497"/>
        <v>0</v>
      </c>
      <c r="L12170" s="105">
        <f t="shared" si="1498"/>
        <v>0</v>
      </c>
      <c r="M12170">
        <v>0.04</v>
      </c>
      <c r="N12170">
        <f t="shared" si="1499"/>
        <v>3.3960531989175591E-3</v>
      </c>
    </row>
    <row r="12171" spans="1:14" x14ac:dyDescent="0.3">
      <c r="A12171">
        <f t="shared" si="1493"/>
        <v>122</v>
      </c>
      <c r="E12171" s="105">
        <f t="shared" si="1494"/>
        <v>0</v>
      </c>
      <c r="I12171" s="105">
        <f t="shared" si="1495"/>
        <v>0</v>
      </c>
      <c r="J12171" s="105">
        <f t="shared" si="1496"/>
        <v>0</v>
      </c>
      <c r="K12171" s="105">
        <f t="shared" si="1497"/>
        <v>0</v>
      </c>
      <c r="L12171" s="105">
        <f t="shared" si="1498"/>
        <v>0</v>
      </c>
      <c r="M12171">
        <v>0.04</v>
      </c>
      <c r="N12171">
        <f t="shared" si="1499"/>
        <v>3.3960531989175591E-3</v>
      </c>
    </row>
    <row r="12172" spans="1:14" x14ac:dyDescent="0.3">
      <c r="A12172">
        <f t="shared" si="1493"/>
        <v>122</v>
      </c>
      <c r="E12172" s="105">
        <f t="shared" si="1494"/>
        <v>0</v>
      </c>
      <c r="I12172" s="105">
        <f t="shared" si="1495"/>
        <v>0</v>
      </c>
      <c r="J12172" s="105">
        <f t="shared" si="1496"/>
        <v>0</v>
      </c>
      <c r="K12172" s="105">
        <f t="shared" si="1497"/>
        <v>0</v>
      </c>
      <c r="L12172" s="105">
        <f t="shared" si="1498"/>
        <v>0</v>
      </c>
      <c r="M12172">
        <v>0.04</v>
      </c>
      <c r="N12172">
        <f t="shared" si="1499"/>
        <v>3.3960531989175591E-3</v>
      </c>
    </row>
    <row r="12173" spans="1:14" x14ac:dyDescent="0.3">
      <c r="A12173">
        <f t="shared" si="1493"/>
        <v>122</v>
      </c>
      <c r="E12173" s="105">
        <f t="shared" si="1494"/>
        <v>0</v>
      </c>
      <c r="I12173" s="105">
        <f t="shared" si="1495"/>
        <v>0</v>
      </c>
      <c r="J12173" s="105">
        <f t="shared" si="1496"/>
        <v>0</v>
      </c>
      <c r="K12173" s="105">
        <f t="shared" si="1497"/>
        <v>0</v>
      </c>
      <c r="L12173" s="105">
        <f t="shared" si="1498"/>
        <v>0</v>
      </c>
      <c r="M12173">
        <v>0.04</v>
      </c>
      <c r="N12173">
        <f t="shared" si="1499"/>
        <v>3.3960531989175591E-3</v>
      </c>
    </row>
    <row r="12174" spans="1:14" x14ac:dyDescent="0.3">
      <c r="A12174">
        <f t="shared" si="1493"/>
        <v>122</v>
      </c>
      <c r="E12174" s="105">
        <f t="shared" si="1494"/>
        <v>0</v>
      </c>
      <c r="I12174" s="105">
        <f t="shared" si="1495"/>
        <v>0</v>
      </c>
      <c r="J12174" s="105">
        <f t="shared" si="1496"/>
        <v>0</v>
      </c>
      <c r="K12174" s="105">
        <f t="shared" si="1497"/>
        <v>0</v>
      </c>
      <c r="L12174" s="105">
        <f t="shared" si="1498"/>
        <v>0</v>
      </c>
      <c r="M12174">
        <v>0.04</v>
      </c>
      <c r="N12174">
        <f t="shared" si="1499"/>
        <v>3.3960531989175591E-3</v>
      </c>
    </row>
    <row r="12175" spans="1:14" x14ac:dyDescent="0.3">
      <c r="A12175">
        <f t="shared" si="1493"/>
        <v>122</v>
      </c>
      <c r="E12175" s="105">
        <f t="shared" si="1494"/>
        <v>0</v>
      </c>
      <c r="I12175" s="105">
        <f t="shared" si="1495"/>
        <v>0</v>
      </c>
      <c r="J12175" s="105">
        <f t="shared" si="1496"/>
        <v>0</v>
      </c>
      <c r="K12175" s="105">
        <f t="shared" si="1497"/>
        <v>0</v>
      </c>
      <c r="L12175" s="105">
        <f t="shared" si="1498"/>
        <v>0</v>
      </c>
      <c r="M12175">
        <v>0.04</v>
      </c>
      <c r="N12175">
        <f t="shared" si="1499"/>
        <v>3.3960531989175591E-3</v>
      </c>
    </row>
    <row r="12176" spans="1:14" x14ac:dyDescent="0.3">
      <c r="A12176">
        <f t="shared" si="1493"/>
        <v>122</v>
      </c>
      <c r="E12176" s="105">
        <f t="shared" si="1494"/>
        <v>0</v>
      </c>
      <c r="I12176" s="105">
        <f t="shared" si="1495"/>
        <v>0</v>
      </c>
      <c r="J12176" s="105">
        <f t="shared" si="1496"/>
        <v>0</v>
      </c>
      <c r="K12176" s="105">
        <f t="shared" si="1497"/>
        <v>0</v>
      </c>
      <c r="L12176" s="105">
        <f t="shared" si="1498"/>
        <v>0</v>
      </c>
      <c r="M12176">
        <v>0.04</v>
      </c>
      <c r="N12176">
        <f t="shared" si="1499"/>
        <v>3.3960531989175591E-3</v>
      </c>
    </row>
    <row r="12177" spans="1:14" x14ac:dyDescent="0.3">
      <c r="A12177">
        <f t="shared" si="1493"/>
        <v>122</v>
      </c>
      <c r="E12177" s="105">
        <f t="shared" si="1494"/>
        <v>0</v>
      </c>
      <c r="I12177" s="105">
        <f t="shared" si="1495"/>
        <v>0</v>
      </c>
      <c r="J12177" s="105">
        <f t="shared" si="1496"/>
        <v>0</v>
      </c>
      <c r="K12177" s="105">
        <f t="shared" si="1497"/>
        <v>0</v>
      </c>
      <c r="L12177" s="105">
        <f t="shared" si="1498"/>
        <v>0</v>
      </c>
      <c r="M12177">
        <v>0.04</v>
      </c>
      <c r="N12177">
        <f t="shared" si="1499"/>
        <v>3.3960531989175591E-3</v>
      </c>
    </row>
    <row r="12178" spans="1:14" x14ac:dyDescent="0.3">
      <c r="A12178">
        <f t="shared" si="1493"/>
        <v>122</v>
      </c>
      <c r="E12178" s="105">
        <f t="shared" si="1494"/>
        <v>0</v>
      </c>
      <c r="I12178" s="105">
        <f t="shared" si="1495"/>
        <v>0</v>
      </c>
      <c r="J12178" s="105">
        <f t="shared" si="1496"/>
        <v>0</v>
      </c>
      <c r="K12178" s="105">
        <f t="shared" si="1497"/>
        <v>0</v>
      </c>
      <c r="L12178" s="105">
        <f t="shared" si="1498"/>
        <v>0</v>
      </c>
      <c r="M12178">
        <v>0.04</v>
      </c>
      <c r="N12178">
        <f t="shared" si="1499"/>
        <v>3.3960531989175591E-3</v>
      </c>
    </row>
    <row r="12179" spans="1:14" x14ac:dyDescent="0.3">
      <c r="A12179">
        <f t="shared" si="1493"/>
        <v>122</v>
      </c>
      <c r="E12179" s="105">
        <f t="shared" si="1494"/>
        <v>0</v>
      </c>
      <c r="I12179" s="105">
        <f t="shared" si="1495"/>
        <v>0</v>
      </c>
      <c r="J12179" s="105">
        <f t="shared" si="1496"/>
        <v>0</v>
      </c>
      <c r="K12179" s="105">
        <f t="shared" si="1497"/>
        <v>0</v>
      </c>
      <c r="L12179" s="105">
        <f t="shared" si="1498"/>
        <v>0</v>
      </c>
      <c r="M12179">
        <v>0.04</v>
      </c>
      <c r="N12179">
        <f t="shared" si="1499"/>
        <v>3.3960531989175591E-3</v>
      </c>
    </row>
    <row r="12180" spans="1:14" x14ac:dyDescent="0.3">
      <c r="A12180">
        <f t="shared" si="1493"/>
        <v>122</v>
      </c>
      <c r="E12180" s="105">
        <f t="shared" si="1494"/>
        <v>0</v>
      </c>
      <c r="I12180" s="105">
        <f t="shared" si="1495"/>
        <v>0</v>
      </c>
      <c r="J12180" s="105">
        <f t="shared" si="1496"/>
        <v>0</v>
      </c>
      <c r="K12180" s="105">
        <f t="shared" si="1497"/>
        <v>0</v>
      </c>
      <c r="L12180" s="105">
        <f t="shared" si="1498"/>
        <v>0</v>
      </c>
      <c r="M12180">
        <v>0.04</v>
      </c>
      <c r="N12180">
        <f t="shared" si="1499"/>
        <v>3.3960531989175591E-3</v>
      </c>
    </row>
    <row r="12181" spans="1:14" x14ac:dyDescent="0.3">
      <c r="A12181">
        <f t="shared" si="1493"/>
        <v>122</v>
      </c>
      <c r="E12181" s="105">
        <f t="shared" si="1494"/>
        <v>0</v>
      </c>
      <c r="I12181" s="105">
        <f t="shared" si="1495"/>
        <v>0</v>
      </c>
      <c r="J12181" s="105">
        <f t="shared" si="1496"/>
        <v>0</v>
      </c>
      <c r="K12181" s="105">
        <f t="shared" si="1497"/>
        <v>0</v>
      </c>
      <c r="L12181" s="105">
        <f t="shared" si="1498"/>
        <v>0</v>
      </c>
      <c r="M12181">
        <v>0.04</v>
      </c>
      <c r="N12181">
        <f t="shared" si="1499"/>
        <v>3.3960531989175591E-3</v>
      </c>
    </row>
    <row r="12182" spans="1:14" x14ac:dyDescent="0.3">
      <c r="A12182">
        <f t="shared" si="1493"/>
        <v>122</v>
      </c>
      <c r="E12182" s="105">
        <f t="shared" si="1494"/>
        <v>0</v>
      </c>
      <c r="I12182" s="105">
        <f t="shared" si="1495"/>
        <v>0</v>
      </c>
      <c r="J12182" s="105">
        <f t="shared" si="1496"/>
        <v>0</v>
      </c>
      <c r="K12182" s="105">
        <f t="shared" si="1497"/>
        <v>0</v>
      </c>
      <c r="L12182" s="105">
        <f t="shared" si="1498"/>
        <v>0</v>
      </c>
      <c r="M12182">
        <v>0.04</v>
      </c>
      <c r="N12182">
        <f t="shared" si="1499"/>
        <v>3.3960531989175591E-3</v>
      </c>
    </row>
    <row r="12183" spans="1:14" x14ac:dyDescent="0.3">
      <c r="A12183">
        <f t="shared" si="1493"/>
        <v>122</v>
      </c>
      <c r="E12183" s="105">
        <f t="shared" si="1494"/>
        <v>0</v>
      </c>
      <c r="I12183" s="105">
        <f t="shared" si="1495"/>
        <v>0</v>
      </c>
      <c r="J12183" s="105">
        <f t="shared" si="1496"/>
        <v>0</v>
      </c>
      <c r="K12183" s="105">
        <f t="shared" si="1497"/>
        <v>0</v>
      </c>
      <c r="L12183" s="105">
        <f t="shared" si="1498"/>
        <v>0</v>
      </c>
      <c r="M12183">
        <v>0.04</v>
      </c>
      <c r="N12183">
        <f t="shared" si="1499"/>
        <v>3.3960531989175591E-3</v>
      </c>
    </row>
    <row r="12184" spans="1:14" x14ac:dyDescent="0.3">
      <c r="A12184">
        <f t="shared" si="1493"/>
        <v>122</v>
      </c>
      <c r="E12184" s="105">
        <f t="shared" si="1494"/>
        <v>0</v>
      </c>
      <c r="I12184" s="105">
        <f t="shared" si="1495"/>
        <v>0</v>
      </c>
      <c r="J12184" s="105">
        <f t="shared" si="1496"/>
        <v>0</v>
      </c>
      <c r="K12184" s="105">
        <f t="shared" si="1497"/>
        <v>0</v>
      </c>
      <c r="L12184" s="105">
        <f t="shared" si="1498"/>
        <v>0</v>
      </c>
      <c r="M12184">
        <v>0.04</v>
      </c>
      <c r="N12184">
        <f t="shared" si="1499"/>
        <v>3.3960531989175591E-3</v>
      </c>
    </row>
    <row r="12185" spans="1:14" x14ac:dyDescent="0.3">
      <c r="A12185">
        <f t="shared" si="1493"/>
        <v>122</v>
      </c>
      <c r="E12185" s="105">
        <f t="shared" si="1494"/>
        <v>0</v>
      </c>
      <c r="I12185" s="105">
        <f t="shared" si="1495"/>
        <v>0</v>
      </c>
      <c r="J12185" s="105">
        <f t="shared" si="1496"/>
        <v>0</v>
      </c>
      <c r="K12185" s="105">
        <f t="shared" si="1497"/>
        <v>0</v>
      </c>
      <c r="L12185" s="105">
        <f t="shared" si="1498"/>
        <v>0</v>
      </c>
      <c r="M12185">
        <v>0.04</v>
      </c>
      <c r="N12185">
        <f t="shared" si="1499"/>
        <v>3.3960531989175591E-3</v>
      </c>
    </row>
    <row r="12186" spans="1:14" x14ac:dyDescent="0.3">
      <c r="A12186">
        <f t="shared" si="1493"/>
        <v>122</v>
      </c>
      <c r="E12186" s="105">
        <f t="shared" si="1494"/>
        <v>0</v>
      </c>
      <c r="I12186" s="105">
        <f t="shared" si="1495"/>
        <v>0</v>
      </c>
      <c r="J12186" s="105">
        <f t="shared" si="1496"/>
        <v>0</v>
      </c>
      <c r="K12186" s="105">
        <f t="shared" si="1497"/>
        <v>0</v>
      </c>
      <c r="L12186" s="105">
        <f t="shared" si="1498"/>
        <v>0</v>
      </c>
      <c r="M12186">
        <v>0.04</v>
      </c>
      <c r="N12186">
        <f t="shared" si="1499"/>
        <v>3.3960531989175591E-3</v>
      </c>
    </row>
    <row r="12187" spans="1:14" x14ac:dyDescent="0.3">
      <c r="A12187">
        <f t="shared" si="1493"/>
        <v>122</v>
      </c>
      <c r="E12187" s="105">
        <f t="shared" si="1494"/>
        <v>0</v>
      </c>
      <c r="I12187" s="105">
        <f t="shared" si="1495"/>
        <v>0</v>
      </c>
      <c r="J12187" s="105">
        <f t="shared" si="1496"/>
        <v>0</v>
      </c>
      <c r="K12187" s="105">
        <f t="shared" si="1497"/>
        <v>0</v>
      </c>
      <c r="L12187" s="105">
        <f t="shared" si="1498"/>
        <v>0</v>
      </c>
      <c r="M12187">
        <v>0.04</v>
      </c>
      <c r="N12187">
        <f t="shared" si="1499"/>
        <v>3.3960531989175591E-3</v>
      </c>
    </row>
    <row r="12188" spans="1:14" x14ac:dyDescent="0.3">
      <c r="A12188">
        <f t="shared" si="1493"/>
        <v>122</v>
      </c>
      <c r="E12188" s="105">
        <f t="shared" si="1494"/>
        <v>0</v>
      </c>
      <c r="I12188" s="105">
        <f t="shared" si="1495"/>
        <v>0</v>
      </c>
      <c r="J12188" s="105">
        <f t="shared" si="1496"/>
        <v>0</v>
      </c>
      <c r="K12188" s="105">
        <f t="shared" si="1497"/>
        <v>0</v>
      </c>
      <c r="L12188" s="105">
        <f t="shared" si="1498"/>
        <v>0</v>
      </c>
      <c r="M12188">
        <v>0.04</v>
      </c>
      <c r="N12188">
        <f t="shared" si="1499"/>
        <v>3.3960531989175591E-3</v>
      </c>
    </row>
    <row r="12189" spans="1:14" x14ac:dyDescent="0.3">
      <c r="A12189">
        <f t="shared" si="1493"/>
        <v>122</v>
      </c>
      <c r="E12189" s="105">
        <f t="shared" si="1494"/>
        <v>0</v>
      </c>
      <c r="I12189" s="105">
        <f t="shared" si="1495"/>
        <v>0</v>
      </c>
      <c r="J12189" s="105">
        <f t="shared" si="1496"/>
        <v>0</v>
      </c>
      <c r="K12189" s="105">
        <f t="shared" si="1497"/>
        <v>0</v>
      </c>
      <c r="L12189" s="105">
        <f t="shared" si="1498"/>
        <v>0</v>
      </c>
      <c r="M12189">
        <v>0.04</v>
      </c>
      <c r="N12189">
        <f t="shared" si="1499"/>
        <v>3.3960531989175591E-3</v>
      </c>
    </row>
    <row r="12190" spans="1:14" x14ac:dyDescent="0.3">
      <c r="A12190">
        <f t="shared" si="1493"/>
        <v>122</v>
      </c>
      <c r="E12190" s="105">
        <f t="shared" si="1494"/>
        <v>0</v>
      </c>
      <c r="I12190" s="105">
        <f t="shared" si="1495"/>
        <v>0</v>
      </c>
      <c r="J12190" s="105">
        <f t="shared" si="1496"/>
        <v>0</v>
      </c>
      <c r="K12190" s="105">
        <f t="shared" si="1497"/>
        <v>0</v>
      </c>
      <c r="L12190" s="105">
        <f t="shared" si="1498"/>
        <v>0</v>
      </c>
      <c r="M12190">
        <v>0.04</v>
      </c>
      <c r="N12190">
        <f t="shared" si="1499"/>
        <v>3.3960531989175591E-3</v>
      </c>
    </row>
    <row r="12191" spans="1:14" x14ac:dyDescent="0.3">
      <c r="A12191">
        <f t="shared" si="1493"/>
        <v>122</v>
      </c>
      <c r="E12191" s="105">
        <f t="shared" si="1494"/>
        <v>0</v>
      </c>
      <c r="I12191" s="105">
        <f t="shared" si="1495"/>
        <v>0</v>
      </c>
      <c r="J12191" s="105">
        <f t="shared" si="1496"/>
        <v>0</v>
      </c>
      <c r="K12191" s="105">
        <f t="shared" si="1497"/>
        <v>0</v>
      </c>
      <c r="L12191" s="105">
        <f t="shared" si="1498"/>
        <v>0</v>
      </c>
      <c r="M12191">
        <v>0.04</v>
      </c>
      <c r="N12191">
        <f t="shared" si="1499"/>
        <v>3.3960531989175591E-3</v>
      </c>
    </row>
    <row r="12192" spans="1:14" x14ac:dyDescent="0.3">
      <c r="A12192">
        <f t="shared" si="1493"/>
        <v>122</v>
      </c>
      <c r="E12192" s="105">
        <f t="shared" si="1494"/>
        <v>0</v>
      </c>
      <c r="I12192" s="105">
        <f t="shared" si="1495"/>
        <v>0</v>
      </c>
      <c r="J12192" s="105">
        <f t="shared" si="1496"/>
        <v>0</v>
      </c>
      <c r="K12192" s="105">
        <f t="shared" si="1497"/>
        <v>0</v>
      </c>
      <c r="L12192" s="105">
        <f t="shared" si="1498"/>
        <v>0</v>
      </c>
      <c r="M12192">
        <v>0.04</v>
      </c>
      <c r="N12192">
        <f t="shared" si="1499"/>
        <v>3.3960531989175591E-3</v>
      </c>
    </row>
    <row r="12193" spans="1:15" x14ac:dyDescent="0.3">
      <c r="A12193">
        <f t="shared" si="1493"/>
        <v>122</v>
      </c>
      <c r="E12193" s="105">
        <f t="shared" si="1494"/>
        <v>0</v>
      </c>
      <c r="I12193" s="105">
        <f t="shared" si="1495"/>
        <v>0</v>
      </c>
      <c r="J12193" s="105">
        <f t="shared" si="1496"/>
        <v>0</v>
      </c>
      <c r="K12193" s="105">
        <f t="shared" si="1497"/>
        <v>0</v>
      </c>
      <c r="L12193" s="105">
        <f t="shared" si="1498"/>
        <v>0</v>
      </c>
      <c r="M12193">
        <v>0.04</v>
      </c>
      <c r="N12193">
        <f t="shared" si="1499"/>
        <v>3.3960531989175591E-3</v>
      </c>
    </row>
    <row r="12194" spans="1:15" x14ac:dyDescent="0.3">
      <c r="A12194">
        <f t="shared" si="1493"/>
        <v>122</v>
      </c>
      <c r="E12194" s="105">
        <f t="shared" si="1494"/>
        <v>0</v>
      </c>
      <c r="I12194" s="105">
        <f t="shared" si="1495"/>
        <v>0</v>
      </c>
      <c r="J12194" s="105">
        <f t="shared" si="1496"/>
        <v>0</v>
      </c>
      <c r="K12194" s="105">
        <f t="shared" si="1497"/>
        <v>0</v>
      </c>
      <c r="L12194" s="105">
        <f t="shared" si="1498"/>
        <v>0</v>
      </c>
      <c r="M12194">
        <v>0.04</v>
      </c>
      <c r="N12194">
        <f t="shared" si="1499"/>
        <v>3.3960531989175591E-3</v>
      </c>
    </row>
    <row r="12195" spans="1:15" x14ac:dyDescent="0.3">
      <c r="A12195">
        <f t="shared" si="1493"/>
        <v>122</v>
      </c>
      <c r="E12195" s="105">
        <f t="shared" si="1494"/>
        <v>0</v>
      </c>
      <c r="I12195" s="105">
        <f t="shared" si="1495"/>
        <v>0</v>
      </c>
      <c r="J12195" s="105">
        <f t="shared" si="1496"/>
        <v>0</v>
      </c>
      <c r="K12195" s="105">
        <f t="shared" si="1497"/>
        <v>0</v>
      </c>
      <c r="L12195" s="105">
        <f t="shared" si="1498"/>
        <v>0</v>
      </c>
      <c r="M12195">
        <v>0.04</v>
      </c>
      <c r="N12195">
        <f t="shared" si="1499"/>
        <v>3.3960531989175591E-3</v>
      </c>
    </row>
    <row r="12196" spans="1:15" x14ac:dyDescent="0.3">
      <c r="A12196">
        <f t="shared" si="1493"/>
        <v>122</v>
      </c>
      <c r="E12196" s="105">
        <f t="shared" si="1494"/>
        <v>0</v>
      </c>
      <c r="I12196" s="105">
        <f t="shared" si="1495"/>
        <v>0</v>
      </c>
      <c r="J12196" s="105">
        <f t="shared" si="1496"/>
        <v>0</v>
      </c>
      <c r="K12196" s="105">
        <f t="shared" si="1497"/>
        <v>0</v>
      </c>
      <c r="L12196" s="105">
        <f t="shared" si="1498"/>
        <v>0</v>
      </c>
      <c r="M12196">
        <v>0.04</v>
      </c>
      <c r="N12196">
        <f t="shared" si="1499"/>
        <v>3.3960531989175591E-3</v>
      </c>
    </row>
    <row r="12197" spans="1:15" x14ac:dyDescent="0.3">
      <c r="A12197">
        <f t="shared" si="1493"/>
        <v>122</v>
      </c>
      <c r="E12197" s="105">
        <f t="shared" si="1494"/>
        <v>0</v>
      </c>
      <c r="I12197" s="105">
        <f t="shared" si="1495"/>
        <v>0</v>
      </c>
      <c r="J12197" s="105">
        <f t="shared" si="1496"/>
        <v>0</v>
      </c>
      <c r="K12197" s="105">
        <f t="shared" si="1497"/>
        <v>0</v>
      </c>
      <c r="L12197" s="105">
        <f t="shared" si="1498"/>
        <v>0</v>
      </c>
      <c r="M12197">
        <v>0.04</v>
      </c>
      <c r="N12197">
        <f t="shared" si="1499"/>
        <v>3.3960531989175591E-3</v>
      </c>
    </row>
    <row r="12198" spans="1:15" x14ac:dyDescent="0.3">
      <c r="A12198">
        <f t="shared" si="1493"/>
        <v>122</v>
      </c>
      <c r="E12198" s="105">
        <f t="shared" si="1494"/>
        <v>0</v>
      </c>
      <c r="I12198" s="105">
        <f t="shared" si="1495"/>
        <v>0</v>
      </c>
      <c r="J12198" s="105">
        <f t="shared" si="1496"/>
        <v>0</v>
      </c>
      <c r="K12198" s="105">
        <f t="shared" si="1497"/>
        <v>0</v>
      </c>
      <c r="L12198" s="105">
        <f t="shared" si="1498"/>
        <v>0</v>
      </c>
      <c r="M12198">
        <v>0.04</v>
      </c>
      <c r="N12198">
        <f t="shared" si="1499"/>
        <v>3.3960531989175591E-3</v>
      </c>
    </row>
    <row r="12199" spans="1:15" x14ac:dyDescent="0.3">
      <c r="A12199">
        <f t="shared" ref="A12199:A12262" si="1500">IF(COUNTIF(A12099:A12198,A12198)=100, A12198+1,A12198)</f>
        <v>122</v>
      </c>
      <c r="E12199" s="105">
        <f t="shared" ref="E12199:E12262" si="1501">MAX(0, E12099-K12099-L12099)</f>
        <v>0</v>
      </c>
      <c r="I12199" s="105">
        <f t="shared" ref="I12199:I12262" si="1502">IF(E12199&lt;I12099,J12199 + E12199, I12099)</f>
        <v>0</v>
      </c>
      <c r="J12199" s="105">
        <f t="shared" si="1496"/>
        <v>0</v>
      </c>
      <c r="K12199" s="105">
        <f t="shared" si="1497"/>
        <v>0</v>
      </c>
      <c r="L12199" s="105">
        <f t="shared" si="1498"/>
        <v>0</v>
      </c>
      <c r="M12199">
        <v>0.04</v>
      </c>
      <c r="N12199">
        <f t="shared" si="1499"/>
        <v>3.3960531989175591E-3</v>
      </c>
    </row>
    <row r="12200" spans="1:15" x14ac:dyDescent="0.3">
      <c r="A12200">
        <f t="shared" si="1500"/>
        <v>122</v>
      </c>
      <c r="E12200" s="105">
        <f t="shared" si="1501"/>
        <v>0</v>
      </c>
      <c r="I12200" s="105">
        <f t="shared" si="1502"/>
        <v>0</v>
      </c>
      <c r="J12200" s="105">
        <f t="shared" si="1496"/>
        <v>0</v>
      </c>
      <c r="K12200" s="105">
        <f t="shared" si="1497"/>
        <v>0</v>
      </c>
      <c r="L12200" s="105">
        <f t="shared" si="1498"/>
        <v>0</v>
      </c>
      <c r="M12200">
        <v>0.04</v>
      </c>
      <c r="N12200">
        <f t="shared" si="1499"/>
        <v>3.3960531989175591E-3</v>
      </c>
    </row>
    <row r="12201" spans="1:15" x14ac:dyDescent="0.3">
      <c r="A12201">
        <f t="shared" si="1500"/>
        <v>122</v>
      </c>
      <c r="E12201" s="105">
        <f t="shared" si="1501"/>
        <v>0</v>
      </c>
      <c r="I12201" s="105">
        <f t="shared" si="1502"/>
        <v>0</v>
      </c>
      <c r="J12201" s="105">
        <f t="shared" si="1496"/>
        <v>0</v>
      </c>
      <c r="K12201" s="105">
        <f t="shared" si="1497"/>
        <v>0</v>
      </c>
      <c r="L12201" s="105">
        <f t="shared" si="1498"/>
        <v>0</v>
      </c>
      <c r="M12201">
        <v>0.04</v>
      </c>
      <c r="N12201">
        <f t="shared" si="1499"/>
        <v>3.3960531989175591E-3</v>
      </c>
      <c r="O12201" s="105" t="e">
        <f t="shared" ref="O12201" si="1503">SUM(I12102:I12201)</f>
        <v>#REF!</v>
      </c>
    </row>
    <row r="12202" spans="1:15" x14ac:dyDescent="0.3">
      <c r="A12202">
        <f t="shared" si="1500"/>
        <v>123</v>
      </c>
      <c r="E12202" s="105" t="e">
        <f t="shared" si="1501"/>
        <v>#REF!</v>
      </c>
      <c r="I12202" s="105" t="e">
        <f t="shared" si="1502"/>
        <v>#REF!</v>
      </c>
      <c r="J12202" s="105" t="e">
        <f t="shared" si="1496"/>
        <v>#REF!</v>
      </c>
      <c r="K12202" s="105" t="e">
        <f t="shared" si="1497"/>
        <v>#REF!</v>
      </c>
      <c r="L12202" s="105" t="e">
        <f t="shared" si="1498"/>
        <v>#REF!</v>
      </c>
      <c r="M12202">
        <v>0.04</v>
      </c>
      <c r="N12202">
        <f t="shared" si="1499"/>
        <v>3.3960531989175591E-3</v>
      </c>
    </row>
    <row r="12203" spans="1:15" x14ac:dyDescent="0.3">
      <c r="A12203">
        <f t="shared" si="1500"/>
        <v>123</v>
      </c>
      <c r="E12203" s="105" t="e">
        <f t="shared" si="1501"/>
        <v>#REF!</v>
      </c>
      <c r="I12203" s="105" t="e">
        <f t="shared" si="1502"/>
        <v>#REF!</v>
      </c>
      <c r="J12203" s="105" t="e">
        <f t="shared" si="1496"/>
        <v>#REF!</v>
      </c>
      <c r="K12203" s="105" t="e">
        <f t="shared" si="1497"/>
        <v>#REF!</v>
      </c>
      <c r="L12203" s="105" t="e">
        <f t="shared" si="1498"/>
        <v>#REF!</v>
      </c>
      <c r="M12203">
        <v>0.04</v>
      </c>
      <c r="N12203">
        <f t="shared" si="1499"/>
        <v>3.3960531989175591E-3</v>
      </c>
    </row>
    <row r="12204" spans="1:15" x14ac:dyDescent="0.3">
      <c r="A12204">
        <f t="shared" si="1500"/>
        <v>123</v>
      </c>
      <c r="E12204" s="105" t="e">
        <f t="shared" si="1501"/>
        <v>#REF!</v>
      </c>
      <c r="I12204" s="105" t="e">
        <f t="shared" si="1502"/>
        <v>#REF!</v>
      </c>
      <c r="J12204" s="105" t="e">
        <f t="shared" si="1496"/>
        <v>#REF!</v>
      </c>
      <c r="K12204" s="105" t="e">
        <f t="shared" si="1497"/>
        <v>#REF!</v>
      </c>
      <c r="L12204" s="105" t="e">
        <f t="shared" si="1498"/>
        <v>#REF!</v>
      </c>
      <c r="M12204">
        <v>0.04</v>
      </c>
      <c r="N12204">
        <f t="shared" si="1499"/>
        <v>3.3960531989175591E-3</v>
      </c>
    </row>
    <row r="12205" spans="1:15" x14ac:dyDescent="0.3">
      <c r="A12205">
        <f t="shared" si="1500"/>
        <v>123</v>
      </c>
      <c r="E12205" s="105">
        <f t="shared" si="1501"/>
        <v>0</v>
      </c>
      <c r="I12205" s="105">
        <f t="shared" si="1502"/>
        <v>0</v>
      </c>
      <c r="J12205" s="105">
        <f t="shared" si="1496"/>
        <v>0</v>
      </c>
      <c r="K12205" s="105">
        <f t="shared" si="1497"/>
        <v>0</v>
      </c>
      <c r="L12205" s="105">
        <f t="shared" si="1498"/>
        <v>0</v>
      </c>
      <c r="M12205">
        <v>0.04</v>
      </c>
      <c r="N12205">
        <f t="shared" si="1499"/>
        <v>3.3960531989175591E-3</v>
      </c>
    </row>
    <row r="12206" spans="1:15" x14ac:dyDescent="0.3">
      <c r="A12206">
        <f t="shared" si="1500"/>
        <v>123</v>
      </c>
      <c r="E12206" s="105">
        <f t="shared" si="1501"/>
        <v>0</v>
      </c>
      <c r="I12206" s="105">
        <f t="shared" si="1502"/>
        <v>0</v>
      </c>
      <c r="J12206" s="105">
        <f t="shared" si="1496"/>
        <v>0</v>
      </c>
      <c r="K12206" s="105">
        <f t="shared" si="1497"/>
        <v>0</v>
      </c>
      <c r="L12206" s="105">
        <f t="shared" si="1498"/>
        <v>0</v>
      </c>
      <c r="M12206">
        <v>0.04</v>
      </c>
      <c r="N12206">
        <f t="shared" si="1499"/>
        <v>3.3960531989175591E-3</v>
      </c>
    </row>
    <row r="12207" spans="1:15" x14ac:dyDescent="0.3">
      <c r="A12207">
        <f t="shared" si="1500"/>
        <v>123</v>
      </c>
      <c r="E12207" s="105">
        <f t="shared" si="1501"/>
        <v>0</v>
      </c>
      <c r="I12207" s="105">
        <f t="shared" si="1502"/>
        <v>0</v>
      </c>
      <c r="J12207" s="105">
        <f t="shared" si="1496"/>
        <v>0</v>
      </c>
      <c r="K12207" s="105">
        <f t="shared" si="1497"/>
        <v>0</v>
      </c>
      <c r="L12207" s="105">
        <f t="shared" si="1498"/>
        <v>0</v>
      </c>
      <c r="M12207">
        <v>0.04</v>
      </c>
      <c r="N12207">
        <f t="shared" si="1499"/>
        <v>3.3960531989175591E-3</v>
      </c>
    </row>
    <row r="12208" spans="1:15" x14ac:dyDescent="0.3">
      <c r="A12208">
        <f t="shared" si="1500"/>
        <v>123</v>
      </c>
      <c r="E12208" s="105">
        <f t="shared" si="1501"/>
        <v>0</v>
      </c>
      <c r="I12208" s="105">
        <f t="shared" si="1502"/>
        <v>0</v>
      </c>
      <c r="J12208" s="105">
        <f t="shared" si="1496"/>
        <v>0</v>
      </c>
      <c r="K12208" s="105">
        <f t="shared" si="1497"/>
        <v>0</v>
      </c>
      <c r="L12208" s="105">
        <f t="shared" si="1498"/>
        <v>0</v>
      </c>
      <c r="M12208">
        <v>0.04</v>
      </c>
      <c r="N12208">
        <f t="shared" si="1499"/>
        <v>3.3960531989175591E-3</v>
      </c>
    </row>
    <row r="12209" spans="1:14" x14ac:dyDescent="0.3">
      <c r="A12209">
        <f t="shared" si="1500"/>
        <v>123</v>
      </c>
      <c r="E12209" s="105">
        <f t="shared" si="1501"/>
        <v>0</v>
      </c>
      <c r="I12209" s="105">
        <f t="shared" si="1502"/>
        <v>0</v>
      </c>
      <c r="J12209" s="105">
        <f t="shared" si="1496"/>
        <v>0</v>
      </c>
      <c r="K12209" s="105">
        <f t="shared" si="1497"/>
        <v>0</v>
      </c>
      <c r="L12209" s="105">
        <f t="shared" si="1498"/>
        <v>0</v>
      </c>
      <c r="M12209">
        <v>0.04</v>
      </c>
      <c r="N12209">
        <f t="shared" si="1499"/>
        <v>3.3960531989175591E-3</v>
      </c>
    </row>
    <row r="12210" spans="1:14" x14ac:dyDescent="0.3">
      <c r="A12210">
        <f t="shared" si="1500"/>
        <v>123</v>
      </c>
      <c r="E12210" s="105">
        <f t="shared" si="1501"/>
        <v>0</v>
      </c>
      <c r="I12210" s="105">
        <f t="shared" si="1502"/>
        <v>0</v>
      </c>
      <c r="J12210" s="105">
        <f t="shared" si="1496"/>
        <v>0</v>
      </c>
      <c r="K12210" s="105">
        <f t="shared" si="1497"/>
        <v>0</v>
      </c>
      <c r="L12210" s="105">
        <f t="shared" si="1498"/>
        <v>0</v>
      </c>
      <c r="M12210">
        <v>0.04</v>
      </c>
      <c r="N12210">
        <f t="shared" si="1499"/>
        <v>3.3960531989175591E-3</v>
      </c>
    </row>
    <row r="12211" spans="1:14" x14ac:dyDescent="0.3">
      <c r="A12211">
        <f t="shared" si="1500"/>
        <v>123</v>
      </c>
      <c r="E12211" s="105">
        <f t="shared" si="1501"/>
        <v>0</v>
      </c>
      <c r="I12211" s="105">
        <f t="shared" si="1502"/>
        <v>0</v>
      </c>
      <c r="J12211" s="105">
        <f t="shared" si="1496"/>
        <v>0</v>
      </c>
      <c r="K12211" s="105">
        <f t="shared" si="1497"/>
        <v>0</v>
      </c>
      <c r="L12211" s="105">
        <f t="shared" si="1498"/>
        <v>0</v>
      </c>
      <c r="M12211">
        <v>0.04</v>
      </c>
      <c r="N12211">
        <f t="shared" si="1499"/>
        <v>3.3960531989175591E-3</v>
      </c>
    </row>
    <row r="12212" spans="1:14" x14ac:dyDescent="0.3">
      <c r="A12212">
        <f t="shared" si="1500"/>
        <v>123</v>
      </c>
      <c r="E12212" s="105">
        <f t="shared" si="1501"/>
        <v>0</v>
      </c>
      <c r="I12212" s="105">
        <f t="shared" si="1502"/>
        <v>0</v>
      </c>
      <c r="J12212" s="105">
        <f t="shared" si="1496"/>
        <v>0</v>
      </c>
      <c r="K12212" s="105">
        <f t="shared" si="1497"/>
        <v>0</v>
      </c>
      <c r="L12212" s="105">
        <f t="shared" si="1498"/>
        <v>0</v>
      </c>
      <c r="M12212">
        <v>0.04</v>
      </c>
      <c r="N12212">
        <f t="shared" si="1499"/>
        <v>3.3960531989175591E-3</v>
      </c>
    </row>
    <row r="12213" spans="1:14" x14ac:dyDescent="0.3">
      <c r="A12213">
        <f t="shared" si="1500"/>
        <v>123</v>
      </c>
      <c r="E12213" s="105">
        <f t="shared" si="1501"/>
        <v>0</v>
      </c>
      <c r="I12213" s="105">
        <f t="shared" si="1502"/>
        <v>0</v>
      </c>
      <c r="J12213" s="105">
        <f t="shared" si="1496"/>
        <v>0</v>
      </c>
      <c r="K12213" s="105">
        <f t="shared" si="1497"/>
        <v>0</v>
      </c>
      <c r="L12213" s="105">
        <f t="shared" si="1498"/>
        <v>0</v>
      </c>
      <c r="M12213">
        <v>0.04</v>
      </c>
      <c r="N12213">
        <f t="shared" si="1499"/>
        <v>3.3960531989175591E-3</v>
      </c>
    </row>
    <row r="12214" spans="1:14" x14ac:dyDescent="0.3">
      <c r="A12214">
        <f t="shared" si="1500"/>
        <v>123</v>
      </c>
      <c r="E12214" s="105">
        <f t="shared" si="1501"/>
        <v>0</v>
      </c>
      <c r="I12214" s="105">
        <f t="shared" si="1502"/>
        <v>0</v>
      </c>
      <c r="J12214" s="105">
        <f t="shared" si="1496"/>
        <v>0</v>
      </c>
      <c r="K12214" s="105">
        <f t="shared" si="1497"/>
        <v>0</v>
      </c>
      <c r="L12214" s="105">
        <f t="shared" si="1498"/>
        <v>0</v>
      </c>
      <c r="M12214">
        <v>0.04</v>
      </c>
      <c r="N12214">
        <f t="shared" si="1499"/>
        <v>3.3960531989175591E-3</v>
      </c>
    </row>
    <row r="12215" spans="1:14" x14ac:dyDescent="0.3">
      <c r="A12215">
        <f t="shared" si="1500"/>
        <v>123</v>
      </c>
      <c r="E12215" s="105">
        <f t="shared" si="1501"/>
        <v>0</v>
      </c>
      <c r="I12215" s="105">
        <f t="shared" si="1502"/>
        <v>0</v>
      </c>
      <c r="J12215" s="105">
        <f t="shared" si="1496"/>
        <v>0</v>
      </c>
      <c r="K12215" s="105">
        <f t="shared" si="1497"/>
        <v>0</v>
      </c>
      <c r="L12215" s="105">
        <f t="shared" si="1498"/>
        <v>0</v>
      </c>
      <c r="M12215">
        <v>0.04</v>
      </c>
      <c r="N12215">
        <f t="shared" si="1499"/>
        <v>3.3960531989175591E-3</v>
      </c>
    </row>
    <row r="12216" spans="1:14" x14ac:dyDescent="0.3">
      <c r="A12216">
        <f t="shared" si="1500"/>
        <v>123</v>
      </c>
      <c r="E12216" s="105">
        <f t="shared" si="1501"/>
        <v>0</v>
      </c>
      <c r="I12216" s="105">
        <f t="shared" si="1502"/>
        <v>0</v>
      </c>
      <c r="J12216" s="105">
        <f t="shared" si="1496"/>
        <v>0</v>
      </c>
      <c r="K12216" s="105">
        <f t="shared" si="1497"/>
        <v>0</v>
      </c>
      <c r="L12216" s="105">
        <f t="shared" si="1498"/>
        <v>0</v>
      </c>
      <c r="M12216">
        <v>0.04</v>
      </c>
      <c r="N12216">
        <f t="shared" si="1499"/>
        <v>3.3960531989175591E-3</v>
      </c>
    </row>
    <row r="12217" spans="1:14" x14ac:dyDescent="0.3">
      <c r="A12217">
        <f t="shared" si="1500"/>
        <v>123</v>
      </c>
      <c r="E12217" s="105">
        <f t="shared" si="1501"/>
        <v>0</v>
      </c>
      <c r="I12217" s="105">
        <f t="shared" si="1502"/>
        <v>0</v>
      </c>
      <c r="J12217" s="105">
        <f t="shared" si="1496"/>
        <v>0</v>
      </c>
      <c r="K12217" s="105">
        <f t="shared" si="1497"/>
        <v>0</v>
      </c>
      <c r="L12217" s="105">
        <f t="shared" si="1498"/>
        <v>0</v>
      </c>
      <c r="M12217">
        <v>0.04</v>
      </c>
      <c r="N12217">
        <f t="shared" si="1499"/>
        <v>3.3960531989175591E-3</v>
      </c>
    </row>
    <row r="12218" spans="1:14" x14ac:dyDescent="0.3">
      <c r="A12218">
        <f t="shared" si="1500"/>
        <v>123</v>
      </c>
      <c r="E12218" s="105">
        <f t="shared" si="1501"/>
        <v>0</v>
      </c>
      <c r="I12218" s="105">
        <f t="shared" si="1502"/>
        <v>0</v>
      </c>
      <c r="J12218" s="105">
        <f t="shared" si="1496"/>
        <v>0</v>
      </c>
      <c r="K12218" s="105">
        <f t="shared" si="1497"/>
        <v>0</v>
      </c>
      <c r="L12218" s="105">
        <f t="shared" si="1498"/>
        <v>0</v>
      </c>
      <c r="M12218">
        <v>0.04</v>
      </c>
      <c r="N12218">
        <f t="shared" si="1499"/>
        <v>3.3960531989175591E-3</v>
      </c>
    </row>
    <row r="12219" spans="1:14" x14ac:dyDescent="0.3">
      <c r="A12219">
        <f t="shared" si="1500"/>
        <v>123</v>
      </c>
      <c r="E12219" s="105">
        <f t="shared" si="1501"/>
        <v>0</v>
      </c>
      <c r="I12219" s="105">
        <f t="shared" si="1502"/>
        <v>0</v>
      </c>
      <c r="J12219" s="105">
        <f t="shared" si="1496"/>
        <v>0</v>
      </c>
      <c r="K12219" s="105">
        <f t="shared" si="1497"/>
        <v>0</v>
      </c>
      <c r="L12219" s="105">
        <f t="shared" si="1498"/>
        <v>0</v>
      </c>
      <c r="M12219">
        <v>0.04</v>
      </c>
      <c r="N12219">
        <f t="shared" si="1499"/>
        <v>3.3960531989175591E-3</v>
      </c>
    </row>
    <row r="12220" spans="1:14" x14ac:dyDescent="0.3">
      <c r="A12220">
        <f t="shared" si="1500"/>
        <v>123</v>
      </c>
      <c r="E12220" s="105">
        <f t="shared" si="1501"/>
        <v>0</v>
      </c>
      <c r="I12220" s="105">
        <f t="shared" si="1502"/>
        <v>0</v>
      </c>
      <c r="J12220" s="105">
        <f t="shared" si="1496"/>
        <v>0</v>
      </c>
      <c r="K12220" s="105">
        <f t="shared" si="1497"/>
        <v>0</v>
      </c>
      <c r="L12220" s="105">
        <f t="shared" si="1498"/>
        <v>0</v>
      </c>
      <c r="M12220">
        <v>0.04</v>
      </c>
      <c r="N12220">
        <f t="shared" si="1499"/>
        <v>3.3960531989175591E-3</v>
      </c>
    </row>
    <row r="12221" spans="1:14" x14ac:dyDescent="0.3">
      <c r="A12221">
        <f t="shared" si="1500"/>
        <v>123</v>
      </c>
      <c r="E12221" s="105">
        <f t="shared" si="1501"/>
        <v>0</v>
      </c>
      <c r="I12221" s="105">
        <f t="shared" si="1502"/>
        <v>0</v>
      </c>
      <c r="J12221" s="105">
        <f t="shared" si="1496"/>
        <v>0</v>
      </c>
      <c r="K12221" s="105">
        <f t="shared" si="1497"/>
        <v>0</v>
      </c>
      <c r="L12221" s="105">
        <f t="shared" si="1498"/>
        <v>0</v>
      </c>
      <c r="M12221">
        <v>0.04</v>
      </c>
      <c r="N12221">
        <f t="shared" si="1499"/>
        <v>3.3960531989175591E-3</v>
      </c>
    </row>
    <row r="12222" spans="1:14" x14ac:dyDescent="0.3">
      <c r="A12222">
        <f t="shared" si="1500"/>
        <v>123</v>
      </c>
      <c r="E12222" s="105">
        <f t="shared" si="1501"/>
        <v>0</v>
      </c>
      <c r="I12222" s="105">
        <f t="shared" si="1502"/>
        <v>0</v>
      </c>
      <c r="J12222" s="105">
        <f t="shared" si="1496"/>
        <v>0</v>
      </c>
      <c r="K12222" s="105">
        <f t="shared" si="1497"/>
        <v>0</v>
      </c>
      <c r="L12222" s="105">
        <f t="shared" si="1498"/>
        <v>0</v>
      </c>
      <c r="M12222">
        <v>0.04</v>
      </c>
      <c r="N12222">
        <f t="shared" si="1499"/>
        <v>3.3960531989175591E-3</v>
      </c>
    </row>
    <row r="12223" spans="1:14" x14ac:dyDescent="0.3">
      <c r="A12223">
        <f t="shared" si="1500"/>
        <v>123</v>
      </c>
      <c r="E12223" s="105">
        <f t="shared" si="1501"/>
        <v>0</v>
      </c>
      <c r="I12223" s="105">
        <f t="shared" si="1502"/>
        <v>0</v>
      </c>
      <c r="J12223" s="105">
        <f t="shared" si="1496"/>
        <v>0</v>
      </c>
      <c r="K12223" s="105">
        <f t="shared" si="1497"/>
        <v>0</v>
      </c>
      <c r="L12223" s="105">
        <f t="shared" si="1498"/>
        <v>0</v>
      </c>
      <c r="M12223">
        <v>0.04</v>
      </c>
      <c r="N12223">
        <f t="shared" si="1499"/>
        <v>3.3960531989175591E-3</v>
      </c>
    </row>
    <row r="12224" spans="1:14" x14ac:dyDescent="0.3">
      <c r="A12224">
        <f t="shared" si="1500"/>
        <v>123</v>
      </c>
      <c r="E12224" s="105">
        <f t="shared" si="1501"/>
        <v>0</v>
      </c>
      <c r="I12224" s="105">
        <f t="shared" si="1502"/>
        <v>0</v>
      </c>
      <c r="J12224" s="105">
        <f t="shared" si="1496"/>
        <v>0</v>
      </c>
      <c r="K12224" s="105">
        <f t="shared" si="1497"/>
        <v>0</v>
      </c>
      <c r="L12224" s="105">
        <f t="shared" si="1498"/>
        <v>0</v>
      </c>
      <c r="M12224">
        <v>0.04</v>
      </c>
      <c r="N12224">
        <f t="shared" si="1499"/>
        <v>3.3960531989175591E-3</v>
      </c>
    </row>
    <row r="12225" spans="1:14" x14ac:dyDescent="0.3">
      <c r="A12225">
        <f t="shared" si="1500"/>
        <v>123</v>
      </c>
      <c r="E12225" s="105">
        <f t="shared" si="1501"/>
        <v>0</v>
      </c>
      <c r="I12225" s="105">
        <f t="shared" si="1502"/>
        <v>0</v>
      </c>
      <c r="J12225" s="105">
        <f t="shared" si="1496"/>
        <v>0</v>
      </c>
      <c r="K12225" s="105">
        <f t="shared" si="1497"/>
        <v>0</v>
      </c>
      <c r="L12225" s="105">
        <f t="shared" si="1498"/>
        <v>0</v>
      </c>
      <c r="M12225">
        <v>0.04</v>
      </c>
      <c r="N12225">
        <f t="shared" si="1499"/>
        <v>3.3960531989175591E-3</v>
      </c>
    </row>
    <row r="12226" spans="1:14" x14ac:dyDescent="0.3">
      <c r="A12226">
        <f t="shared" si="1500"/>
        <v>123</v>
      </c>
      <c r="E12226" s="105">
        <f t="shared" si="1501"/>
        <v>0</v>
      </c>
      <c r="I12226" s="105">
        <f t="shared" si="1502"/>
        <v>0</v>
      </c>
      <c r="J12226" s="105">
        <f t="shared" si="1496"/>
        <v>0</v>
      </c>
      <c r="K12226" s="105">
        <f t="shared" si="1497"/>
        <v>0</v>
      </c>
      <c r="L12226" s="105">
        <f t="shared" si="1498"/>
        <v>0</v>
      </c>
      <c r="M12226">
        <v>0.04</v>
      </c>
      <c r="N12226">
        <f t="shared" si="1499"/>
        <v>3.3960531989175591E-3</v>
      </c>
    </row>
    <row r="12227" spans="1:14" x14ac:dyDescent="0.3">
      <c r="A12227">
        <f t="shared" si="1500"/>
        <v>123</v>
      </c>
      <c r="E12227" s="105">
        <f t="shared" si="1501"/>
        <v>0</v>
      </c>
      <c r="I12227" s="105">
        <f t="shared" si="1502"/>
        <v>0</v>
      </c>
      <c r="J12227" s="105">
        <f t="shared" ref="J12227:J12290" si="1504">E12227*($H$2/12)</f>
        <v>0</v>
      </c>
      <c r="K12227" s="105">
        <f t="shared" ref="K12227:K12290" si="1505">I12227-J12227</f>
        <v>0</v>
      </c>
      <c r="L12227" s="105">
        <f t="shared" ref="L12227:L12290" si="1506">N12227*(E12227-K12227)</f>
        <v>0</v>
      </c>
      <c r="M12227">
        <v>0.04</v>
      </c>
      <c r="N12227">
        <f t="shared" ref="N12227:N12290" si="1507">1-(POWER(1-M12227,(1/12)))</f>
        <v>3.3960531989175591E-3</v>
      </c>
    </row>
    <row r="12228" spans="1:14" x14ac:dyDescent="0.3">
      <c r="A12228">
        <f t="shared" si="1500"/>
        <v>123</v>
      </c>
      <c r="E12228" s="105">
        <f t="shared" si="1501"/>
        <v>0</v>
      </c>
      <c r="I12228" s="105">
        <f t="shared" si="1502"/>
        <v>0</v>
      </c>
      <c r="J12228" s="105">
        <f t="shared" si="1504"/>
        <v>0</v>
      </c>
      <c r="K12228" s="105">
        <f t="shared" si="1505"/>
        <v>0</v>
      </c>
      <c r="L12228" s="105">
        <f t="shared" si="1506"/>
        <v>0</v>
      </c>
      <c r="M12228">
        <v>0.04</v>
      </c>
      <c r="N12228">
        <f t="shared" si="1507"/>
        <v>3.3960531989175591E-3</v>
      </c>
    </row>
    <row r="12229" spans="1:14" x14ac:dyDescent="0.3">
      <c r="A12229">
        <f t="shared" si="1500"/>
        <v>123</v>
      </c>
      <c r="E12229" s="105">
        <f t="shared" si="1501"/>
        <v>0</v>
      </c>
      <c r="I12229" s="105">
        <f t="shared" si="1502"/>
        <v>0</v>
      </c>
      <c r="J12229" s="105">
        <f t="shared" si="1504"/>
        <v>0</v>
      </c>
      <c r="K12229" s="105">
        <f t="shared" si="1505"/>
        <v>0</v>
      </c>
      <c r="L12229" s="105">
        <f t="shared" si="1506"/>
        <v>0</v>
      </c>
      <c r="M12229">
        <v>0.04</v>
      </c>
      <c r="N12229">
        <f t="shared" si="1507"/>
        <v>3.3960531989175591E-3</v>
      </c>
    </row>
    <row r="12230" spans="1:14" x14ac:dyDescent="0.3">
      <c r="A12230">
        <f t="shared" si="1500"/>
        <v>123</v>
      </c>
      <c r="E12230" s="105">
        <f t="shared" si="1501"/>
        <v>0</v>
      </c>
      <c r="I12230" s="105">
        <f t="shared" si="1502"/>
        <v>0</v>
      </c>
      <c r="J12230" s="105">
        <f t="shared" si="1504"/>
        <v>0</v>
      </c>
      <c r="K12230" s="105">
        <f t="shared" si="1505"/>
        <v>0</v>
      </c>
      <c r="L12230" s="105">
        <f t="shared" si="1506"/>
        <v>0</v>
      </c>
      <c r="M12230">
        <v>0.04</v>
      </c>
      <c r="N12230">
        <f t="shared" si="1507"/>
        <v>3.3960531989175591E-3</v>
      </c>
    </row>
    <row r="12231" spans="1:14" x14ac:dyDescent="0.3">
      <c r="A12231">
        <f t="shared" si="1500"/>
        <v>123</v>
      </c>
      <c r="E12231" s="105">
        <f t="shared" si="1501"/>
        <v>0</v>
      </c>
      <c r="I12231" s="105">
        <f t="shared" si="1502"/>
        <v>0</v>
      </c>
      <c r="J12231" s="105">
        <f t="shared" si="1504"/>
        <v>0</v>
      </c>
      <c r="K12231" s="105">
        <f t="shared" si="1505"/>
        <v>0</v>
      </c>
      <c r="L12231" s="105">
        <f t="shared" si="1506"/>
        <v>0</v>
      </c>
      <c r="M12231">
        <v>0.04</v>
      </c>
      <c r="N12231">
        <f t="shared" si="1507"/>
        <v>3.3960531989175591E-3</v>
      </c>
    </row>
    <row r="12232" spans="1:14" x14ac:dyDescent="0.3">
      <c r="A12232">
        <f t="shared" si="1500"/>
        <v>123</v>
      </c>
      <c r="E12232" s="105">
        <f t="shared" si="1501"/>
        <v>0</v>
      </c>
      <c r="I12232" s="105">
        <f t="shared" si="1502"/>
        <v>0</v>
      </c>
      <c r="J12232" s="105">
        <f t="shared" si="1504"/>
        <v>0</v>
      </c>
      <c r="K12232" s="105">
        <f t="shared" si="1505"/>
        <v>0</v>
      </c>
      <c r="L12232" s="105">
        <f t="shared" si="1506"/>
        <v>0</v>
      </c>
      <c r="M12232">
        <v>0.04</v>
      </c>
      <c r="N12232">
        <f t="shared" si="1507"/>
        <v>3.3960531989175591E-3</v>
      </c>
    </row>
    <row r="12233" spans="1:14" x14ac:dyDescent="0.3">
      <c r="A12233">
        <f t="shared" si="1500"/>
        <v>123</v>
      </c>
      <c r="E12233" s="105">
        <f t="shared" si="1501"/>
        <v>0</v>
      </c>
      <c r="I12233" s="105">
        <f t="shared" si="1502"/>
        <v>0</v>
      </c>
      <c r="J12233" s="105">
        <f t="shared" si="1504"/>
        <v>0</v>
      </c>
      <c r="K12233" s="105">
        <f t="shared" si="1505"/>
        <v>0</v>
      </c>
      <c r="L12233" s="105">
        <f t="shared" si="1506"/>
        <v>0</v>
      </c>
      <c r="M12233">
        <v>0.04</v>
      </c>
      <c r="N12233">
        <f t="shared" si="1507"/>
        <v>3.3960531989175591E-3</v>
      </c>
    </row>
    <row r="12234" spans="1:14" x14ac:dyDescent="0.3">
      <c r="A12234">
        <f t="shared" si="1500"/>
        <v>123</v>
      </c>
      <c r="E12234" s="105">
        <f t="shared" si="1501"/>
        <v>0</v>
      </c>
      <c r="I12234" s="105">
        <f t="shared" si="1502"/>
        <v>0</v>
      </c>
      <c r="J12234" s="105">
        <f t="shared" si="1504"/>
        <v>0</v>
      </c>
      <c r="K12234" s="105">
        <f t="shared" si="1505"/>
        <v>0</v>
      </c>
      <c r="L12234" s="105">
        <f t="shared" si="1506"/>
        <v>0</v>
      </c>
      <c r="M12234">
        <v>0.04</v>
      </c>
      <c r="N12234">
        <f t="shared" si="1507"/>
        <v>3.3960531989175591E-3</v>
      </c>
    </row>
    <row r="12235" spans="1:14" x14ac:dyDescent="0.3">
      <c r="A12235">
        <f t="shared" si="1500"/>
        <v>123</v>
      </c>
      <c r="E12235" s="105">
        <f t="shared" si="1501"/>
        <v>0</v>
      </c>
      <c r="I12235" s="105">
        <f t="shared" si="1502"/>
        <v>0</v>
      </c>
      <c r="J12235" s="105">
        <f t="shared" si="1504"/>
        <v>0</v>
      </c>
      <c r="K12235" s="105">
        <f t="shared" si="1505"/>
        <v>0</v>
      </c>
      <c r="L12235" s="105">
        <f t="shared" si="1506"/>
        <v>0</v>
      </c>
      <c r="M12235">
        <v>0.04</v>
      </c>
      <c r="N12235">
        <f t="shared" si="1507"/>
        <v>3.3960531989175591E-3</v>
      </c>
    </row>
    <row r="12236" spans="1:14" x14ac:dyDescent="0.3">
      <c r="A12236">
        <f t="shared" si="1500"/>
        <v>123</v>
      </c>
      <c r="E12236" s="105">
        <f t="shared" si="1501"/>
        <v>0</v>
      </c>
      <c r="I12236" s="105">
        <f t="shared" si="1502"/>
        <v>0</v>
      </c>
      <c r="J12236" s="105">
        <f t="shared" si="1504"/>
        <v>0</v>
      </c>
      <c r="K12236" s="105">
        <f t="shared" si="1505"/>
        <v>0</v>
      </c>
      <c r="L12236" s="105">
        <f t="shared" si="1506"/>
        <v>0</v>
      </c>
      <c r="M12236">
        <v>0.04</v>
      </c>
      <c r="N12236">
        <f t="shared" si="1507"/>
        <v>3.3960531989175591E-3</v>
      </c>
    </row>
    <row r="12237" spans="1:14" x14ac:dyDescent="0.3">
      <c r="A12237">
        <f t="shared" si="1500"/>
        <v>123</v>
      </c>
      <c r="E12237" s="105">
        <f t="shared" si="1501"/>
        <v>0</v>
      </c>
      <c r="I12237" s="105">
        <f t="shared" si="1502"/>
        <v>0</v>
      </c>
      <c r="J12237" s="105">
        <f t="shared" si="1504"/>
        <v>0</v>
      </c>
      <c r="K12237" s="105">
        <f t="shared" si="1505"/>
        <v>0</v>
      </c>
      <c r="L12237" s="105">
        <f t="shared" si="1506"/>
        <v>0</v>
      </c>
      <c r="M12237">
        <v>0.04</v>
      </c>
      <c r="N12237">
        <f t="shared" si="1507"/>
        <v>3.3960531989175591E-3</v>
      </c>
    </row>
    <row r="12238" spans="1:14" x14ac:dyDescent="0.3">
      <c r="A12238">
        <f t="shared" si="1500"/>
        <v>123</v>
      </c>
      <c r="E12238" s="105">
        <f t="shared" si="1501"/>
        <v>0</v>
      </c>
      <c r="I12238" s="105">
        <f t="shared" si="1502"/>
        <v>0</v>
      </c>
      <c r="J12238" s="105">
        <f t="shared" si="1504"/>
        <v>0</v>
      </c>
      <c r="K12238" s="105">
        <f t="shared" si="1505"/>
        <v>0</v>
      </c>
      <c r="L12238" s="105">
        <f t="shared" si="1506"/>
        <v>0</v>
      </c>
      <c r="M12238">
        <v>0.04</v>
      </c>
      <c r="N12238">
        <f t="shared" si="1507"/>
        <v>3.3960531989175591E-3</v>
      </c>
    </row>
    <row r="12239" spans="1:14" x14ac:dyDescent="0.3">
      <c r="A12239">
        <f t="shared" si="1500"/>
        <v>123</v>
      </c>
      <c r="E12239" s="105">
        <f t="shared" si="1501"/>
        <v>0</v>
      </c>
      <c r="I12239" s="105">
        <f t="shared" si="1502"/>
        <v>0</v>
      </c>
      <c r="J12239" s="105">
        <f t="shared" si="1504"/>
        <v>0</v>
      </c>
      <c r="K12239" s="105">
        <f t="shared" si="1505"/>
        <v>0</v>
      </c>
      <c r="L12239" s="105">
        <f t="shared" si="1506"/>
        <v>0</v>
      </c>
      <c r="M12239">
        <v>0.04</v>
      </c>
      <c r="N12239">
        <f t="shared" si="1507"/>
        <v>3.3960531989175591E-3</v>
      </c>
    </row>
    <row r="12240" spans="1:14" x14ac:dyDescent="0.3">
      <c r="A12240">
        <f t="shared" si="1500"/>
        <v>123</v>
      </c>
      <c r="E12240" s="105">
        <f t="shared" si="1501"/>
        <v>0</v>
      </c>
      <c r="I12240" s="105">
        <f t="shared" si="1502"/>
        <v>0</v>
      </c>
      <c r="J12240" s="105">
        <f t="shared" si="1504"/>
        <v>0</v>
      </c>
      <c r="K12240" s="105">
        <f t="shared" si="1505"/>
        <v>0</v>
      </c>
      <c r="L12240" s="105">
        <f t="shared" si="1506"/>
        <v>0</v>
      </c>
      <c r="M12240">
        <v>0.04</v>
      </c>
      <c r="N12240">
        <f t="shared" si="1507"/>
        <v>3.3960531989175591E-3</v>
      </c>
    </row>
    <row r="12241" spans="1:14" x14ac:dyDescent="0.3">
      <c r="A12241">
        <f t="shared" si="1500"/>
        <v>123</v>
      </c>
      <c r="E12241" s="105">
        <f t="shared" si="1501"/>
        <v>0</v>
      </c>
      <c r="I12241" s="105">
        <f t="shared" si="1502"/>
        <v>0</v>
      </c>
      <c r="J12241" s="105">
        <f t="shared" si="1504"/>
        <v>0</v>
      </c>
      <c r="K12241" s="105">
        <f t="shared" si="1505"/>
        <v>0</v>
      </c>
      <c r="L12241" s="105">
        <f t="shared" si="1506"/>
        <v>0</v>
      </c>
      <c r="M12241">
        <v>0.04</v>
      </c>
      <c r="N12241">
        <f t="shared" si="1507"/>
        <v>3.3960531989175591E-3</v>
      </c>
    </row>
    <row r="12242" spans="1:14" x14ac:dyDescent="0.3">
      <c r="A12242">
        <f t="shared" si="1500"/>
        <v>123</v>
      </c>
      <c r="E12242" s="105">
        <f t="shared" si="1501"/>
        <v>0</v>
      </c>
      <c r="I12242" s="105">
        <f t="shared" si="1502"/>
        <v>0</v>
      </c>
      <c r="J12242" s="105">
        <f t="shared" si="1504"/>
        <v>0</v>
      </c>
      <c r="K12242" s="105">
        <f t="shared" si="1505"/>
        <v>0</v>
      </c>
      <c r="L12242" s="105">
        <f t="shared" si="1506"/>
        <v>0</v>
      </c>
      <c r="M12242">
        <v>0.04</v>
      </c>
      <c r="N12242">
        <f t="shared" si="1507"/>
        <v>3.3960531989175591E-3</v>
      </c>
    </row>
    <row r="12243" spans="1:14" x14ac:dyDescent="0.3">
      <c r="A12243">
        <f t="shared" si="1500"/>
        <v>123</v>
      </c>
      <c r="E12243" s="105">
        <f t="shared" si="1501"/>
        <v>0</v>
      </c>
      <c r="I12243" s="105">
        <f t="shared" si="1502"/>
        <v>0</v>
      </c>
      <c r="J12243" s="105">
        <f t="shared" si="1504"/>
        <v>0</v>
      </c>
      <c r="K12243" s="105">
        <f t="shared" si="1505"/>
        <v>0</v>
      </c>
      <c r="L12243" s="105">
        <f t="shared" si="1506"/>
        <v>0</v>
      </c>
      <c r="M12243">
        <v>0.04</v>
      </c>
      <c r="N12243">
        <f t="shared" si="1507"/>
        <v>3.3960531989175591E-3</v>
      </c>
    </row>
    <row r="12244" spans="1:14" x14ac:dyDescent="0.3">
      <c r="A12244">
        <f t="shared" si="1500"/>
        <v>123</v>
      </c>
      <c r="E12244" s="105">
        <f t="shared" si="1501"/>
        <v>0</v>
      </c>
      <c r="I12244" s="105">
        <f t="shared" si="1502"/>
        <v>0</v>
      </c>
      <c r="J12244" s="105">
        <f t="shared" si="1504"/>
        <v>0</v>
      </c>
      <c r="K12244" s="105">
        <f t="shared" si="1505"/>
        <v>0</v>
      </c>
      <c r="L12244" s="105">
        <f t="shared" si="1506"/>
        <v>0</v>
      </c>
      <c r="M12244">
        <v>0.04</v>
      </c>
      <c r="N12244">
        <f t="shared" si="1507"/>
        <v>3.3960531989175591E-3</v>
      </c>
    </row>
    <row r="12245" spans="1:14" x14ac:dyDescent="0.3">
      <c r="A12245">
        <f t="shared" si="1500"/>
        <v>123</v>
      </c>
      <c r="E12245" s="105">
        <f t="shared" si="1501"/>
        <v>0</v>
      </c>
      <c r="I12245" s="105">
        <f t="shared" si="1502"/>
        <v>0</v>
      </c>
      <c r="J12245" s="105">
        <f t="shared" si="1504"/>
        <v>0</v>
      </c>
      <c r="K12245" s="105">
        <f t="shared" si="1505"/>
        <v>0</v>
      </c>
      <c r="L12245" s="105">
        <f t="shared" si="1506"/>
        <v>0</v>
      </c>
      <c r="M12245">
        <v>0.04</v>
      </c>
      <c r="N12245">
        <f t="shared" si="1507"/>
        <v>3.3960531989175591E-3</v>
      </c>
    </row>
    <row r="12246" spans="1:14" x14ac:dyDescent="0.3">
      <c r="A12246">
        <f t="shared" si="1500"/>
        <v>123</v>
      </c>
      <c r="E12246" s="105">
        <f t="shared" si="1501"/>
        <v>0</v>
      </c>
      <c r="I12246" s="105">
        <f t="shared" si="1502"/>
        <v>0</v>
      </c>
      <c r="J12246" s="105">
        <f t="shared" si="1504"/>
        <v>0</v>
      </c>
      <c r="K12246" s="105">
        <f t="shared" si="1505"/>
        <v>0</v>
      </c>
      <c r="L12246" s="105">
        <f t="shared" si="1506"/>
        <v>0</v>
      </c>
      <c r="M12246">
        <v>0.04</v>
      </c>
      <c r="N12246">
        <f t="shared" si="1507"/>
        <v>3.3960531989175591E-3</v>
      </c>
    </row>
    <row r="12247" spans="1:14" x14ac:dyDescent="0.3">
      <c r="A12247">
        <f t="shared" si="1500"/>
        <v>123</v>
      </c>
      <c r="E12247" s="105">
        <f t="shared" si="1501"/>
        <v>0</v>
      </c>
      <c r="I12247" s="105">
        <f t="shared" si="1502"/>
        <v>0</v>
      </c>
      <c r="J12247" s="105">
        <f t="shared" si="1504"/>
        <v>0</v>
      </c>
      <c r="K12247" s="105">
        <f t="shared" si="1505"/>
        <v>0</v>
      </c>
      <c r="L12247" s="105">
        <f t="shared" si="1506"/>
        <v>0</v>
      </c>
      <c r="M12247">
        <v>0.04</v>
      </c>
      <c r="N12247">
        <f t="shared" si="1507"/>
        <v>3.3960531989175591E-3</v>
      </c>
    </row>
    <row r="12248" spans="1:14" x14ac:dyDescent="0.3">
      <c r="A12248">
        <f t="shared" si="1500"/>
        <v>123</v>
      </c>
      <c r="E12248" s="105">
        <f t="shared" si="1501"/>
        <v>0</v>
      </c>
      <c r="I12248" s="105">
        <f t="shared" si="1502"/>
        <v>0</v>
      </c>
      <c r="J12248" s="105">
        <f t="shared" si="1504"/>
        <v>0</v>
      </c>
      <c r="K12248" s="105">
        <f t="shared" si="1505"/>
        <v>0</v>
      </c>
      <c r="L12248" s="105">
        <f t="shared" si="1506"/>
        <v>0</v>
      </c>
      <c r="M12248">
        <v>0.04</v>
      </c>
      <c r="N12248">
        <f t="shared" si="1507"/>
        <v>3.3960531989175591E-3</v>
      </c>
    </row>
    <row r="12249" spans="1:14" x14ac:dyDescent="0.3">
      <c r="A12249">
        <f t="shared" si="1500"/>
        <v>123</v>
      </c>
      <c r="E12249" s="105">
        <f t="shared" si="1501"/>
        <v>0</v>
      </c>
      <c r="I12249" s="105">
        <f t="shared" si="1502"/>
        <v>0</v>
      </c>
      <c r="J12249" s="105">
        <f t="shared" si="1504"/>
        <v>0</v>
      </c>
      <c r="K12249" s="105">
        <f t="shared" si="1505"/>
        <v>0</v>
      </c>
      <c r="L12249" s="105">
        <f t="shared" si="1506"/>
        <v>0</v>
      </c>
      <c r="M12249">
        <v>0.04</v>
      </c>
      <c r="N12249">
        <f t="shared" si="1507"/>
        <v>3.3960531989175591E-3</v>
      </c>
    </row>
    <row r="12250" spans="1:14" x14ac:dyDescent="0.3">
      <c r="A12250">
        <f t="shared" si="1500"/>
        <v>123</v>
      </c>
      <c r="E12250" s="105">
        <f t="shared" si="1501"/>
        <v>0</v>
      </c>
      <c r="I12250" s="105">
        <f t="shared" si="1502"/>
        <v>0</v>
      </c>
      <c r="J12250" s="105">
        <f t="shared" si="1504"/>
        <v>0</v>
      </c>
      <c r="K12250" s="105">
        <f t="shared" si="1505"/>
        <v>0</v>
      </c>
      <c r="L12250" s="105">
        <f t="shared" si="1506"/>
        <v>0</v>
      </c>
      <c r="M12250">
        <v>0.04</v>
      </c>
      <c r="N12250">
        <f t="shared" si="1507"/>
        <v>3.3960531989175591E-3</v>
      </c>
    </row>
    <row r="12251" spans="1:14" x14ac:dyDescent="0.3">
      <c r="A12251">
        <f t="shared" si="1500"/>
        <v>123</v>
      </c>
      <c r="E12251" s="105">
        <f t="shared" si="1501"/>
        <v>0</v>
      </c>
      <c r="I12251" s="105">
        <f t="shared" si="1502"/>
        <v>0</v>
      </c>
      <c r="J12251" s="105">
        <f t="shared" si="1504"/>
        <v>0</v>
      </c>
      <c r="K12251" s="105">
        <f t="shared" si="1505"/>
        <v>0</v>
      </c>
      <c r="L12251" s="105">
        <f t="shared" si="1506"/>
        <v>0</v>
      </c>
      <c r="M12251">
        <v>0.04</v>
      </c>
      <c r="N12251">
        <f t="shared" si="1507"/>
        <v>3.3960531989175591E-3</v>
      </c>
    </row>
    <row r="12252" spans="1:14" x14ac:dyDescent="0.3">
      <c r="A12252">
        <f t="shared" si="1500"/>
        <v>123</v>
      </c>
      <c r="E12252" s="105">
        <f t="shared" si="1501"/>
        <v>0</v>
      </c>
      <c r="I12252" s="105">
        <f t="shared" si="1502"/>
        <v>0</v>
      </c>
      <c r="J12252" s="105">
        <f t="shared" si="1504"/>
        <v>0</v>
      </c>
      <c r="K12252" s="105">
        <f t="shared" si="1505"/>
        <v>0</v>
      </c>
      <c r="L12252" s="105">
        <f t="shared" si="1506"/>
        <v>0</v>
      </c>
      <c r="M12252">
        <v>0.04</v>
      </c>
      <c r="N12252">
        <f t="shared" si="1507"/>
        <v>3.3960531989175591E-3</v>
      </c>
    </row>
    <row r="12253" spans="1:14" x14ac:dyDescent="0.3">
      <c r="A12253">
        <f t="shared" si="1500"/>
        <v>123</v>
      </c>
      <c r="E12253" s="105">
        <f t="shared" si="1501"/>
        <v>0</v>
      </c>
      <c r="I12253" s="105">
        <f t="shared" si="1502"/>
        <v>0</v>
      </c>
      <c r="J12253" s="105">
        <f t="shared" si="1504"/>
        <v>0</v>
      </c>
      <c r="K12253" s="105">
        <f t="shared" si="1505"/>
        <v>0</v>
      </c>
      <c r="L12253" s="105">
        <f t="shared" si="1506"/>
        <v>0</v>
      </c>
      <c r="M12253">
        <v>0.04</v>
      </c>
      <c r="N12253">
        <f t="shared" si="1507"/>
        <v>3.3960531989175591E-3</v>
      </c>
    </row>
    <row r="12254" spans="1:14" x14ac:dyDescent="0.3">
      <c r="A12254">
        <f t="shared" si="1500"/>
        <v>123</v>
      </c>
      <c r="E12254" s="105">
        <f t="shared" si="1501"/>
        <v>0</v>
      </c>
      <c r="I12254" s="105">
        <f t="shared" si="1502"/>
        <v>0</v>
      </c>
      <c r="J12254" s="105">
        <f t="shared" si="1504"/>
        <v>0</v>
      </c>
      <c r="K12254" s="105">
        <f t="shared" si="1505"/>
        <v>0</v>
      </c>
      <c r="L12254" s="105">
        <f t="shared" si="1506"/>
        <v>0</v>
      </c>
      <c r="M12254">
        <v>0.04</v>
      </c>
      <c r="N12254">
        <f t="shared" si="1507"/>
        <v>3.3960531989175591E-3</v>
      </c>
    </row>
    <row r="12255" spans="1:14" x14ac:dyDescent="0.3">
      <c r="A12255">
        <f t="shared" si="1500"/>
        <v>123</v>
      </c>
      <c r="E12255" s="105">
        <f t="shared" si="1501"/>
        <v>0</v>
      </c>
      <c r="I12255" s="105">
        <f t="shared" si="1502"/>
        <v>0</v>
      </c>
      <c r="J12255" s="105">
        <f t="shared" si="1504"/>
        <v>0</v>
      </c>
      <c r="K12255" s="105">
        <f t="shared" si="1505"/>
        <v>0</v>
      </c>
      <c r="L12255" s="105">
        <f t="shared" si="1506"/>
        <v>0</v>
      </c>
      <c r="M12255">
        <v>0.04</v>
      </c>
      <c r="N12255">
        <f t="shared" si="1507"/>
        <v>3.3960531989175591E-3</v>
      </c>
    </row>
    <row r="12256" spans="1:14" x14ac:dyDescent="0.3">
      <c r="A12256">
        <f t="shared" si="1500"/>
        <v>123</v>
      </c>
      <c r="E12256" s="105">
        <f t="shared" si="1501"/>
        <v>0</v>
      </c>
      <c r="I12256" s="105">
        <f t="shared" si="1502"/>
        <v>0</v>
      </c>
      <c r="J12256" s="105">
        <f t="shared" si="1504"/>
        <v>0</v>
      </c>
      <c r="K12256" s="105">
        <f t="shared" si="1505"/>
        <v>0</v>
      </c>
      <c r="L12256" s="105">
        <f t="shared" si="1506"/>
        <v>0</v>
      </c>
      <c r="M12256">
        <v>0.04</v>
      </c>
      <c r="N12256">
        <f t="shared" si="1507"/>
        <v>3.3960531989175591E-3</v>
      </c>
    </row>
    <row r="12257" spans="1:14" x14ac:dyDescent="0.3">
      <c r="A12257">
        <f t="shared" si="1500"/>
        <v>123</v>
      </c>
      <c r="E12257" s="105">
        <f t="shared" si="1501"/>
        <v>0</v>
      </c>
      <c r="I12257" s="105">
        <f t="shared" si="1502"/>
        <v>0</v>
      </c>
      <c r="J12257" s="105">
        <f t="shared" si="1504"/>
        <v>0</v>
      </c>
      <c r="K12257" s="105">
        <f t="shared" si="1505"/>
        <v>0</v>
      </c>
      <c r="L12257" s="105">
        <f t="shared" si="1506"/>
        <v>0</v>
      </c>
      <c r="M12257">
        <v>0.04</v>
      </c>
      <c r="N12257">
        <f t="shared" si="1507"/>
        <v>3.3960531989175591E-3</v>
      </c>
    </row>
    <row r="12258" spans="1:14" x14ac:dyDescent="0.3">
      <c r="A12258">
        <f t="shared" si="1500"/>
        <v>123</v>
      </c>
      <c r="E12258" s="105">
        <f t="shared" si="1501"/>
        <v>0</v>
      </c>
      <c r="I12258" s="105">
        <f t="shared" si="1502"/>
        <v>0</v>
      </c>
      <c r="J12258" s="105">
        <f t="shared" si="1504"/>
        <v>0</v>
      </c>
      <c r="K12258" s="105">
        <f t="shared" si="1505"/>
        <v>0</v>
      </c>
      <c r="L12258" s="105">
        <f t="shared" si="1506"/>
        <v>0</v>
      </c>
      <c r="M12258">
        <v>0.04</v>
      </c>
      <c r="N12258">
        <f t="shared" si="1507"/>
        <v>3.3960531989175591E-3</v>
      </c>
    </row>
    <row r="12259" spans="1:14" x14ac:dyDescent="0.3">
      <c r="A12259">
        <f t="shared" si="1500"/>
        <v>123</v>
      </c>
      <c r="E12259" s="105">
        <f t="shared" si="1501"/>
        <v>0</v>
      </c>
      <c r="I12259" s="105">
        <f t="shared" si="1502"/>
        <v>0</v>
      </c>
      <c r="J12259" s="105">
        <f t="shared" si="1504"/>
        <v>0</v>
      </c>
      <c r="K12259" s="105">
        <f t="shared" si="1505"/>
        <v>0</v>
      </c>
      <c r="L12259" s="105">
        <f t="shared" si="1506"/>
        <v>0</v>
      </c>
      <c r="M12259">
        <v>0.04</v>
      </c>
      <c r="N12259">
        <f t="shared" si="1507"/>
        <v>3.3960531989175591E-3</v>
      </c>
    </row>
    <row r="12260" spans="1:14" x14ac:dyDescent="0.3">
      <c r="A12260">
        <f t="shared" si="1500"/>
        <v>123</v>
      </c>
      <c r="E12260" s="105">
        <f t="shared" si="1501"/>
        <v>0</v>
      </c>
      <c r="I12260" s="105">
        <f t="shared" si="1502"/>
        <v>0</v>
      </c>
      <c r="J12260" s="105">
        <f t="shared" si="1504"/>
        <v>0</v>
      </c>
      <c r="K12260" s="105">
        <f t="shared" si="1505"/>
        <v>0</v>
      </c>
      <c r="L12260" s="105">
        <f t="shared" si="1506"/>
        <v>0</v>
      </c>
      <c r="M12260">
        <v>0.04</v>
      </c>
      <c r="N12260">
        <f t="shared" si="1507"/>
        <v>3.3960531989175591E-3</v>
      </c>
    </row>
    <row r="12261" spans="1:14" x14ac:dyDescent="0.3">
      <c r="A12261">
        <f t="shared" si="1500"/>
        <v>123</v>
      </c>
      <c r="E12261" s="105">
        <f t="shared" si="1501"/>
        <v>0</v>
      </c>
      <c r="I12261" s="105">
        <f t="shared" si="1502"/>
        <v>0</v>
      </c>
      <c r="J12261" s="105">
        <f t="shared" si="1504"/>
        <v>0</v>
      </c>
      <c r="K12261" s="105">
        <f t="shared" si="1505"/>
        <v>0</v>
      </c>
      <c r="L12261" s="105">
        <f t="shared" si="1506"/>
        <v>0</v>
      </c>
      <c r="M12261">
        <v>0.04</v>
      </c>
      <c r="N12261">
        <f t="shared" si="1507"/>
        <v>3.3960531989175591E-3</v>
      </c>
    </row>
    <row r="12262" spans="1:14" x14ac:dyDescent="0.3">
      <c r="A12262">
        <f t="shared" si="1500"/>
        <v>123</v>
      </c>
      <c r="E12262" s="105">
        <f t="shared" si="1501"/>
        <v>0</v>
      </c>
      <c r="I12262" s="105">
        <f t="shared" si="1502"/>
        <v>0</v>
      </c>
      <c r="J12262" s="105">
        <f t="shared" si="1504"/>
        <v>0</v>
      </c>
      <c r="K12262" s="105">
        <f t="shared" si="1505"/>
        <v>0</v>
      </c>
      <c r="L12262" s="105">
        <f t="shared" si="1506"/>
        <v>0</v>
      </c>
      <c r="M12262">
        <v>0.04</v>
      </c>
      <c r="N12262">
        <f t="shared" si="1507"/>
        <v>3.3960531989175591E-3</v>
      </c>
    </row>
    <row r="12263" spans="1:14" x14ac:dyDescent="0.3">
      <c r="A12263">
        <f t="shared" ref="A12263:A12326" si="1508">IF(COUNTIF(A12163:A12262,A12262)=100, A12262+1,A12262)</f>
        <v>123</v>
      </c>
      <c r="E12263" s="105">
        <f t="shared" ref="E12263:E12326" si="1509">MAX(0, E12163-K12163-L12163)</f>
        <v>0</v>
      </c>
      <c r="I12263" s="105">
        <f t="shared" ref="I12263:I12326" si="1510">IF(E12263&lt;I12163,J12263 + E12263, I12163)</f>
        <v>0</v>
      </c>
      <c r="J12263" s="105">
        <f t="shared" si="1504"/>
        <v>0</v>
      </c>
      <c r="K12263" s="105">
        <f t="shared" si="1505"/>
        <v>0</v>
      </c>
      <c r="L12263" s="105">
        <f t="shared" si="1506"/>
        <v>0</v>
      </c>
      <c r="M12263">
        <v>0.04</v>
      </c>
      <c r="N12263">
        <f t="shared" si="1507"/>
        <v>3.3960531989175591E-3</v>
      </c>
    </row>
    <row r="12264" spans="1:14" x14ac:dyDescent="0.3">
      <c r="A12264">
        <f t="shared" si="1508"/>
        <v>123</v>
      </c>
      <c r="E12264" s="105">
        <f t="shared" si="1509"/>
        <v>0</v>
      </c>
      <c r="I12264" s="105">
        <f t="shared" si="1510"/>
        <v>0</v>
      </c>
      <c r="J12264" s="105">
        <f t="shared" si="1504"/>
        <v>0</v>
      </c>
      <c r="K12264" s="105">
        <f t="shared" si="1505"/>
        <v>0</v>
      </c>
      <c r="L12264" s="105">
        <f t="shared" si="1506"/>
        <v>0</v>
      </c>
      <c r="M12264">
        <v>0.04</v>
      </c>
      <c r="N12264">
        <f t="shared" si="1507"/>
        <v>3.3960531989175591E-3</v>
      </c>
    </row>
    <row r="12265" spans="1:14" x14ac:dyDescent="0.3">
      <c r="A12265">
        <f t="shared" si="1508"/>
        <v>123</v>
      </c>
      <c r="E12265" s="105">
        <f t="shared" si="1509"/>
        <v>0</v>
      </c>
      <c r="I12265" s="105">
        <f t="shared" si="1510"/>
        <v>0</v>
      </c>
      <c r="J12265" s="105">
        <f t="shared" si="1504"/>
        <v>0</v>
      </c>
      <c r="K12265" s="105">
        <f t="shared" si="1505"/>
        <v>0</v>
      </c>
      <c r="L12265" s="105">
        <f t="shared" si="1506"/>
        <v>0</v>
      </c>
      <c r="M12265">
        <v>0.04</v>
      </c>
      <c r="N12265">
        <f t="shared" si="1507"/>
        <v>3.3960531989175591E-3</v>
      </c>
    </row>
    <row r="12266" spans="1:14" x14ac:dyDescent="0.3">
      <c r="A12266">
        <f t="shared" si="1508"/>
        <v>123</v>
      </c>
      <c r="E12266" s="105">
        <f t="shared" si="1509"/>
        <v>0</v>
      </c>
      <c r="I12266" s="105">
        <f t="shared" si="1510"/>
        <v>0</v>
      </c>
      <c r="J12266" s="105">
        <f t="shared" si="1504"/>
        <v>0</v>
      </c>
      <c r="K12266" s="105">
        <f t="shared" si="1505"/>
        <v>0</v>
      </c>
      <c r="L12266" s="105">
        <f t="shared" si="1506"/>
        <v>0</v>
      </c>
      <c r="M12266">
        <v>0.04</v>
      </c>
      <c r="N12266">
        <f t="shared" si="1507"/>
        <v>3.3960531989175591E-3</v>
      </c>
    </row>
    <row r="12267" spans="1:14" x14ac:dyDescent="0.3">
      <c r="A12267">
        <f t="shared" si="1508"/>
        <v>123</v>
      </c>
      <c r="E12267" s="105">
        <f t="shared" si="1509"/>
        <v>0</v>
      </c>
      <c r="I12267" s="105">
        <f t="shared" si="1510"/>
        <v>0</v>
      </c>
      <c r="J12267" s="105">
        <f t="shared" si="1504"/>
        <v>0</v>
      </c>
      <c r="K12267" s="105">
        <f t="shared" si="1505"/>
        <v>0</v>
      </c>
      <c r="L12267" s="105">
        <f t="shared" si="1506"/>
        <v>0</v>
      </c>
      <c r="M12267">
        <v>0.04</v>
      </c>
      <c r="N12267">
        <f t="shared" si="1507"/>
        <v>3.3960531989175591E-3</v>
      </c>
    </row>
    <row r="12268" spans="1:14" x14ac:dyDescent="0.3">
      <c r="A12268">
        <f t="shared" si="1508"/>
        <v>123</v>
      </c>
      <c r="E12268" s="105">
        <f t="shared" si="1509"/>
        <v>0</v>
      </c>
      <c r="I12268" s="105">
        <f t="shared" si="1510"/>
        <v>0</v>
      </c>
      <c r="J12268" s="105">
        <f t="shared" si="1504"/>
        <v>0</v>
      </c>
      <c r="K12268" s="105">
        <f t="shared" si="1505"/>
        <v>0</v>
      </c>
      <c r="L12268" s="105">
        <f t="shared" si="1506"/>
        <v>0</v>
      </c>
      <c r="M12268">
        <v>0.04</v>
      </c>
      <c r="N12268">
        <f t="shared" si="1507"/>
        <v>3.3960531989175591E-3</v>
      </c>
    </row>
    <row r="12269" spans="1:14" x14ac:dyDescent="0.3">
      <c r="A12269">
        <f t="shared" si="1508"/>
        <v>123</v>
      </c>
      <c r="E12269" s="105">
        <f t="shared" si="1509"/>
        <v>0</v>
      </c>
      <c r="I12269" s="105">
        <f t="shared" si="1510"/>
        <v>0</v>
      </c>
      <c r="J12269" s="105">
        <f t="shared" si="1504"/>
        <v>0</v>
      </c>
      <c r="K12269" s="105">
        <f t="shared" si="1505"/>
        <v>0</v>
      </c>
      <c r="L12269" s="105">
        <f t="shared" si="1506"/>
        <v>0</v>
      </c>
      <c r="M12269">
        <v>0.04</v>
      </c>
      <c r="N12269">
        <f t="shared" si="1507"/>
        <v>3.3960531989175591E-3</v>
      </c>
    </row>
    <row r="12270" spans="1:14" x14ac:dyDescent="0.3">
      <c r="A12270">
        <f t="shared" si="1508"/>
        <v>123</v>
      </c>
      <c r="E12270" s="105">
        <f t="shared" si="1509"/>
        <v>0</v>
      </c>
      <c r="I12270" s="105">
        <f t="shared" si="1510"/>
        <v>0</v>
      </c>
      <c r="J12270" s="105">
        <f t="shared" si="1504"/>
        <v>0</v>
      </c>
      <c r="K12270" s="105">
        <f t="shared" si="1505"/>
        <v>0</v>
      </c>
      <c r="L12270" s="105">
        <f t="shared" si="1506"/>
        <v>0</v>
      </c>
      <c r="M12270">
        <v>0.04</v>
      </c>
      <c r="N12270">
        <f t="shared" si="1507"/>
        <v>3.3960531989175591E-3</v>
      </c>
    </row>
    <row r="12271" spans="1:14" x14ac:dyDescent="0.3">
      <c r="A12271">
        <f t="shared" si="1508"/>
        <v>123</v>
      </c>
      <c r="E12271" s="105">
        <f t="shared" si="1509"/>
        <v>0</v>
      </c>
      <c r="I12271" s="105">
        <f t="shared" si="1510"/>
        <v>0</v>
      </c>
      <c r="J12271" s="105">
        <f t="shared" si="1504"/>
        <v>0</v>
      </c>
      <c r="K12271" s="105">
        <f t="shared" si="1505"/>
        <v>0</v>
      </c>
      <c r="L12271" s="105">
        <f t="shared" si="1506"/>
        <v>0</v>
      </c>
      <c r="M12271">
        <v>0.04</v>
      </c>
      <c r="N12271">
        <f t="shared" si="1507"/>
        <v>3.3960531989175591E-3</v>
      </c>
    </row>
    <row r="12272" spans="1:14" x14ac:dyDescent="0.3">
      <c r="A12272">
        <f t="shared" si="1508"/>
        <v>123</v>
      </c>
      <c r="E12272" s="105">
        <f t="shared" si="1509"/>
        <v>0</v>
      </c>
      <c r="I12272" s="105">
        <f t="shared" si="1510"/>
        <v>0</v>
      </c>
      <c r="J12272" s="105">
        <f t="shared" si="1504"/>
        <v>0</v>
      </c>
      <c r="K12272" s="105">
        <f t="shared" si="1505"/>
        <v>0</v>
      </c>
      <c r="L12272" s="105">
        <f t="shared" si="1506"/>
        <v>0</v>
      </c>
      <c r="M12272">
        <v>0.04</v>
      </c>
      <c r="N12272">
        <f t="shared" si="1507"/>
        <v>3.3960531989175591E-3</v>
      </c>
    </row>
    <row r="12273" spans="1:14" x14ac:dyDescent="0.3">
      <c r="A12273">
        <f t="shared" si="1508"/>
        <v>123</v>
      </c>
      <c r="E12273" s="105">
        <f t="shared" si="1509"/>
        <v>0</v>
      </c>
      <c r="I12273" s="105">
        <f t="shared" si="1510"/>
        <v>0</v>
      </c>
      <c r="J12273" s="105">
        <f t="shared" si="1504"/>
        <v>0</v>
      </c>
      <c r="K12273" s="105">
        <f t="shared" si="1505"/>
        <v>0</v>
      </c>
      <c r="L12273" s="105">
        <f t="shared" si="1506"/>
        <v>0</v>
      </c>
      <c r="M12273">
        <v>0.04</v>
      </c>
      <c r="N12273">
        <f t="shared" si="1507"/>
        <v>3.3960531989175591E-3</v>
      </c>
    </row>
    <row r="12274" spans="1:14" x14ac:dyDescent="0.3">
      <c r="A12274">
        <f t="shared" si="1508"/>
        <v>123</v>
      </c>
      <c r="E12274" s="105">
        <f t="shared" si="1509"/>
        <v>0</v>
      </c>
      <c r="I12274" s="105">
        <f t="shared" si="1510"/>
        <v>0</v>
      </c>
      <c r="J12274" s="105">
        <f t="shared" si="1504"/>
        <v>0</v>
      </c>
      <c r="K12274" s="105">
        <f t="shared" si="1505"/>
        <v>0</v>
      </c>
      <c r="L12274" s="105">
        <f t="shared" si="1506"/>
        <v>0</v>
      </c>
      <c r="M12274">
        <v>0.04</v>
      </c>
      <c r="N12274">
        <f t="shared" si="1507"/>
        <v>3.3960531989175591E-3</v>
      </c>
    </row>
    <row r="12275" spans="1:14" x14ac:dyDescent="0.3">
      <c r="A12275">
        <f t="shared" si="1508"/>
        <v>123</v>
      </c>
      <c r="E12275" s="105">
        <f t="shared" si="1509"/>
        <v>0</v>
      </c>
      <c r="I12275" s="105">
        <f t="shared" si="1510"/>
        <v>0</v>
      </c>
      <c r="J12275" s="105">
        <f t="shared" si="1504"/>
        <v>0</v>
      </c>
      <c r="K12275" s="105">
        <f t="shared" si="1505"/>
        <v>0</v>
      </c>
      <c r="L12275" s="105">
        <f t="shared" si="1506"/>
        <v>0</v>
      </c>
      <c r="M12275">
        <v>0.04</v>
      </c>
      <c r="N12275">
        <f t="shared" si="1507"/>
        <v>3.3960531989175591E-3</v>
      </c>
    </row>
    <row r="12276" spans="1:14" x14ac:dyDescent="0.3">
      <c r="A12276">
        <f t="shared" si="1508"/>
        <v>123</v>
      </c>
      <c r="E12276" s="105">
        <f t="shared" si="1509"/>
        <v>0</v>
      </c>
      <c r="I12276" s="105">
        <f t="shared" si="1510"/>
        <v>0</v>
      </c>
      <c r="J12276" s="105">
        <f t="shared" si="1504"/>
        <v>0</v>
      </c>
      <c r="K12276" s="105">
        <f t="shared" si="1505"/>
        <v>0</v>
      </c>
      <c r="L12276" s="105">
        <f t="shared" si="1506"/>
        <v>0</v>
      </c>
      <c r="M12276">
        <v>0.04</v>
      </c>
      <c r="N12276">
        <f t="shared" si="1507"/>
        <v>3.3960531989175591E-3</v>
      </c>
    </row>
    <row r="12277" spans="1:14" x14ac:dyDescent="0.3">
      <c r="A12277">
        <f t="shared" si="1508"/>
        <v>123</v>
      </c>
      <c r="E12277" s="105">
        <f t="shared" si="1509"/>
        <v>0</v>
      </c>
      <c r="I12277" s="105">
        <f t="shared" si="1510"/>
        <v>0</v>
      </c>
      <c r="J12277" s="105">
        <f t="shared" si="1504"/>
        <v>0</v>
      </c>
      <c r="K12277" s="105">
        <f t="shared" si="1505"/>
        <v>0</v>
      </c>
      <c r="L12277" s="105">
        <f t="shared" si="1506"/>
        <v>0</v>
      </c>
      <c r="M12277">
        <v>0.04</v>
      </c>
      <c r="N12277">
        <f t="shared" si="1507"/>
        <v>3.3960531989175591E-3</v>
      </c>
    </row>
    <row r="12278" spans="1:14" x14ac:dyDescent="0.3">
      <c r="A12278">
        <f t="shared" si="1508"/>
        <v>123</v>
      </c>
      <c r="E12278" s="105">
        <f t="shared" si="1509"/>
        <v>0</v>
      </c>
      <c r="I12278" s="105">
        <f t="shared" si="1510"/>
        <v>0</v>
      </c>
      <c r="J12278" s="105">
        <f t="shared" si="1504"/>
        <v>0</v>
      </c>
      <c r="K12278" s="105">
        <f t="shared" si="1505"/>
        <v>0</v>
      </c>
      <c r="L12278" s="105">
        <f t="shared" si="1506"/>
        <v>0</v>
      </c>
      <c r="M12278">
        <v>0.04</v>
      </c>
      <c r="N12278">
        <f t="shared" si="1507"/>
        <v>3.3960531989175591E-3</v>
      </c>
    </row>
    <row r="12279" spans="1:14" x14ac:dyDescent="0.3">
      <c r="A12279">
        <f t="shared" si="1508"/>
        <v>123</v>
      </c>
      <c r="E12279" s="105">
        <f t="shared" si="1509"/>
        <v>0</v>
      </c>
      <c r="I12279" s="105">
        <f t="shared" si="1510"/>
        <v>0</v>
      </c>
      <c r="J12279" s="105">
        <f t="shared" si="1504"/>
        <v>0</v>
      </c>
      <c r="K12279" s="105">
        <f t="shared" si="1505"/>
        <v>0</v>
      </c>
      <c r="L12279" s="105">
        <f t="shared" si="1506"/>
        <v>0</v>
      </c>
      <c r="M12279">
        <v>0.04</v>
      </c>
      <c r="N12279">
        <f t="shared" si="1507"/>
        <v>3.3960531989175591E-3</v>
      </c>
    </row>
    <row r="12280" spans="1:14" x14ac:dyDescent="0.3">
      <c r="A12280">
        <f t="shared" si="1508"/>
        <v>123</v>
      </c>
      <c r="E12280" s="105">
        <f t="shared" si="1509"/>
        <v>0</v>
      </c>
      <c r="I12280" s="105">
        <f t="shared" si="1510"/>
        <v>0</v>
      </c>
      <c r="J12280" s="105">
        <f t="shared" si="1504"/>
        <v>0</v>
      </c>
      <c r="K12280" s="105">
        <f t="shared" si="1505"/>
        <v>0</v>
      </c>
      <c r="L12280" s="105">
        <f t="shared" si="1506"/>
        <v>0</v>
      </c>
      <c r="M12280">
        <v>0.04</v>
      </c>
      <c r="N12280">
        <f t="shared" si="1507"/>
        <v>3.3960531989175591E-3</v>
      </c>
    </row>
    <row r="12281" spans="1:14" x14ac:dyDescent="0.3">
      <c r="A12281">
        <f t="shared" si="1508"/>
        <v>123</v>
      </c>
      <c r="E12281" s="105">
        <f t="shared" si="1509"/>
        <v>0</v>
      </c>
      <c r="I12281" s="105">
        <f t="shared" si="1510"/>
        <v>0</v>
      </c>
      <c r="J12281" s="105">
        <f t="shared" si="1504"/>
        <v>0</v>
      </c>
      <c r="K12281" s="105">
        <f t="shared" si="1505"/>
        <v>0</v>
      </c>
      <c r="L12281" s="105">
        <f t="shared" si="1506"/>
        <v>0</v>
      </c>
      <c r="M12281">
        <v>0.04</v>
      </c>
      <c r="N12281">
        <f t="shared" si="1507"/>
        <v>3.3960531989175591E-3</v>
      </c>
    </row>
    <row r="12282" spans="1:14" x14ac:dyDescent="0.3">
      <c r="A12282">
        <f t="shared" si="1508"/>
        <v>123</v>
      </c>
      <c r="E12282" s="105">
        <f t="shared" si="1509"/>
        <v>0</v>
      </c>
      <c r="I12282" s="105">
        <f t="shared" si="1510"/>
        <v>0</v>
      </c>
      <c r="J12282" s="105">
        <f t="shared" si="1504"/>
        <v>0</v>
      </c>
      <c r="K12282" s="105">
        <f t="shared" si="1505"/>
        <v>0</v>
      </c>
      <c r="L12282" s="105">
        <f t="shared" si="1506"/>
        <v>0</v>
      </c>
      <c r="M12282">
        <v>0.04</v>
      </c>
      <c r="N12282">
        <f t="shared" si="1507"/>
        <v>3.3960531989175591E-3</v>
      </c>
    </row>
    <row r="12283" spans="1:14" x14ac:dyDescent="0.3">
      <c r="A12283">
        <f t="shared" si="1508"/>
        <v>123</v>
      </c>
      <c r="E12283" s="105">
        <f t="shared" si="1509"/>
        <v>0</v>
      </c>
      <c r="I12283" s="105">
        <f t="shared" si="1510"/>
        <v>0</v>
      </c>
      <c r="J12283" s="105">
        <f t="shared" si="1504"/>
        <v>0</v>
      </c>
      <c r="K12283" s="105">
        <f t="shared" si="1505"/>
        <v>0</v>
      </c>
      <c r="L12283" s="105">
        <f t="shared" si="1506"/>
        <v>0</v>
      </c>
      <c r="M12283">
        <v>0.04</v>
      </c>
      <c r="N12283">
        <f t="shared" si="1507"/>
        <v>3.3960531989175591E-3</v>
      </c>
    </row>
    <row r="12284" spans="1:14" x14ac:dyDescent="0.3">
      <c r="A12284">
        <f t="shared" si="1508"/>
        <v>123</v>
      </c>
      <c r="E12284" s="105">
        <f t="shared" si="1509"/>
        <v>0</v>
      </c>
      <c r="I12284" s="105">
        <f t="shared" si="1510"/>
        <v>0</v>
      </c>
      <c r="J12284" s="105">
        <f t="shared" si="1504"/>
        <v>0</v>
      </c>
      <c r="K12284" s="105">
        <f t="shared" si="1505"/>
        <v>0</v>
      </c>
      <c r="L12284" s="105">
        <f t="shared" si="1506"/>
        <v>0</v>
      </c>
      <c r="M12284">
        <v>0.04</v>
      </c>
      <c r="N12284">
        <f t="shared" si="1507"/>
        <v>3.3960531989175591E-3</v>
      </c>
    </row>
    <row r="12285" spans="1:14" x14ac:dyDescent="0.3">
      <c r="A12285">
        <f t="shared" si="1508"/>
        <v>123</v>
      </c>
      <c r="E12285" s="105">
        <f t="shared" si="1509"/>
        <v>0</v>
      </c>
      <c r="I12285" s="105">
        <f t="shared" si="1510"/>
        <v>0</v>
      </c>
      <c r="J12285" s="105">
        <f t="shared" si="1504"/>
        <v>0</v>
      </c>
      <c r="K12285" s="105">
        <f t="shared" si="1505"/>
        <v>0</v>
      </c>
      <c r="L12285" s="105">
        <f t="shared" si="1506"/>
        <v>0</v>
      </c>
      <c r="M12285">
        <v>0.04</v>
      </c>
      <c r="N12285">
        <f t="shared" si="1507"/>
        <v>3.3960531989175591E-3</v>
      </c>
    </row>
    <row r="12286" spans="1:14" x14ac:dyDescent="0.3">
      <c r="A12286">
        <f t="shared" si="1508"/>
        <v>123</v>
      </c>
      <c r="E12286" s="105">
        <f t="shared" si="1509"/>
        <v>0</v>
      </c>
      <c r="I12286" s="105">
        <f t="shared" si="1510"/>
        <v>0</v>
      </c>
      <c r="J12286" s="105">
        <f t="shared" si="1504"/>
        <v>0</v>
      </c>
      <c r="K12286" s="105">
        <f t="shared" si="1505"/>
        <v>0</v>
      </c>
      <c r="L12286" s="105">
        <f t="shared" si="1506"/>
        <v>0</v>
      </c>
      <c r="M12286">
        <v>0.04</v>
      </c>
      <c r="N12286">
        <f t="shared" si="1507"/>
        <v>3.3960531989175591E-3</v>
      </c>
    </row>
    <row r="12287" spans="1:14" x14ac:dyDescent="0.3">
      <c r="A12287">
        <f t="shared" si="1508"/>
        <v>123</v>
      </c>
      <c r="E12287" s="105">
        <f t="shared" si="1509"/>
        <v>0</v>
      </c>
      <c r="I12287" s="105">
        <f t="shared" si="1510"/>
        <v>0</v>
      </c>
      <c r="J12287" s="105">
        <f t="shared" si="1504"/>
        <v>0</v>
      </c>
      <c r="K12287" s="105">
        <f t="shared" si="1505"/>
        <v>0</v>
      </c>
      <c r="L12287" s="105">
        <f t="shared" si="1506"/>
        <v>0</v>
      </c>
      <c r="M12287">
        <v>0.04</v>
      </c>
      <c r="N12287">
        <f t="shared" si="1507"/>
        <v>3.3960531989175591E-3</v>
      </c>
    </row>
    <row r="12288" spans="1:14" x14ac:dyDescent="0.3">
      <c r="A12288">
        <f t="shared" si="1508"/>
        <v>123</v>
      </c>
      <c r="E12288" s="105">
        <f t="shared" si="1509"/>
        <v>0</v>
      </c>
      <c r="I12288" s="105">
        <f t="shared" si="1510"/>
        <v>0</v>
      </c>
      <c r="J12288" s="105">
        <f t="shared" si="1504"/>
        <v>0</v>
      </c>
      <c r="K12288" s="105">
        <f t="shared" si="1505"/>
        <v>0</v>
      </c>
      <c r="L12288" s="105">
        <f t="shared" si="1506"/>
        <v>0</v>
      </c>
      <c r="M12288">
        <v>0.04</v>
      </c>
      <c r="N12288">
        <f t="shared" si="1507"/>
        <v>3.3960531989175591E-3</v>
      </c>
    </row>
    <row r="12289" spans="1:15" x14ac:dyDescent="0.3">
      <c r="A12289">
        <f t="shared" si="1508"/>
        <v>123</v>
      </c>
      <c r="E12289" s="105">
        <f t="shared" si="1509"/>
        <v>0</v>
      </c>
      <c r="I12289" s="105">
        <f t="shared" si="1510"/>
        <v>0</v>
      </c>
      <c r="J12289" s="105">
        <f t="shared" si="1504"/>
        <v>0</v>
      </c>
      <c r="K12289" s="105">
        <f t="shared" si="1505"/>
        <v>0</v>
      </c>
      <c r="L12289" s="105">
        <f t="shared" si="1506"/>
        <v>0</v>
      </c>
      <c r="M12289">
        <v>0.04</v>
      </c>
      <c r="N12289">
        <f t="shared" si="1507"/>
        <v>3.3960531989175591E-3</v>
      </c>
    </row>
    <row r="12290" spans="1:15" x14ac:dyDescent="0.3">
      <c r="A12290">
        <f t="shared" si="1508"/>
        <v>123</v>
      </c>
      <c r="E12290" s="105">
        <f t="shared" si="1509"/>
        <v>0</v>
      </c>
      <c r="I12290" s="105">
        <f t="shared" si="1510"/>
        <v>0</v>
      </c>
      <c r="J12290" s="105">
        <f t="shared" si="1504"/>
        <v>0</v>
      </c>
      <c r="K12290" s="105">
        <f t="shared" si="1505"/>
        <v>0</v>
      </c>
      <c r="L12290" s="105">
        <f t="shared" si="1506"/>
        <v>0</v>
      </c>
      <c r="M12290">
        <v>0.04</v>
      </c>
      <c r="N12290">
        <f t="shared" si="1507"/>
        <v>3.3960531989175591E-3</v>
      </c>
    </row>
    <row r="12291" spans="1:15" x14ac:dyDescent="0.3">
      <c r="A12291">
        <f t="shared" si="1508"/>
        <v>123</v>
      </c>
      <c r="E12291" s="105">
        <f t="shared" si="1509"/>
        <v>0</v>
      </c>
      <c r="I12291" s="105">
        <f t="shared" si="1510"/>
        <v>0</v>
      </c>
      <c r="J12291" s="105">
        <f t="shared" ref="J12291:J12354" si="1511">E12291*($H$2/12)</f>
        <v>0</v>
      </c>
      <c r="K12291" s="105">
        <f t="shared" ref="K12291:K12354" si="1512">I12291-J12291</f>
        <v>0</v>
      </c>
      <c r="L12291" s="105">
        <f t="shared" ref="L12291:L12354" si="1513">N12291*(E12291-K12291)</f>
        <v>0</v>
      </c>
      <c r="M12291">
        <v>0.04</v>
      </c>
      <c r="N12291">
        <f t="shared" ref="N12291:N12354" si="1514">1-(POWER(1-M12291,(1/12)))</f>
        <v>3.3960531989175591E-3</v>
      </c>
    </row>
    <row r="12292" spans="1:15" x14ac:dyDescent="0.3">
      <c r="A12292">
        <f t="shared" si="1508"/>
        <v>123</v>
      </c>
      <c r="E12292" s="105">
        <f t="shared" si="1509"/>
        <v>0</v>
      </c>
      <c r="I12292" s="105">
        <f t="shared" si="1510"/>
        <v>0</v>
      </c>
      <c r="J12292" s="105">
        <f t="shared" si="1511"/>
        <v>0</v>
      </c>
      <c r="K12292" s="105">
        <f t="shared" si="1512"/>
        <v>0</v>
      </c>
      <c r="L12292" s="105">
        <f t="shared" si="1513"/>
        <v>0</v>
      </c>
      <c r="M12292">
        <v>0.04</v>
      </c>
      <c r="N12292">
        <f t="shared" si="1514"/>
        <v>3.3960531989175591E-3</v>
      </c>
    </row>
    <row r="12293" spans="1:15" x14ac:dyDescent="0.3">
      <c r="A12293">
        <f t="shared" si="1508"/>
        <v>123</v>
      </c>
      <c r="E12293" s="105">
        <f t="shared" si="1509"/>
        <v>0</v>
      </c>
      <c r="I12293" s="105">
        <f t="shared" si="1510"/>
        <v>0</v>
      </c>
      <c r="J12293" s="105">
        <f t="shared" si="1511"/>
        <v>0</v>
      </c>
      <c r="K12293" s="105">
        <f t="shared" si="1512"/>
        <v>0</v>
      </c>
      <c r="L12293" s="105">
        <f t="shared" si="1513"/>
        <v>0</v>
      </c>
      <c r="M12293">
        <v>0.04</v>
      </c>
      <c r="N12293">
        <f t="shared" si="1514"/>
        <v>3.3960531989175591E-3</v>
      </c>
    </row>
    <row r="12294" spans="1:15" x14ac:dyDescent="0.3">
      <c r="A12294">
        <f t="shared" si="1508"/>
        <v>123</v>
      </c>
      <c r="E12294" s="105">
        <f t="shared" si="1509"/>
        <v>0</v>
      </c>
      <c r="I12294" s="105">
        <f t="shared" si="1510"/>
        <v>0</v>
      </c>
      <c r="J12294" s="105">
        <f t="shared" si="1511"/>
        <v>0</v>
      </c>
      <c r="K12294" s="105">
        <f t="shared" si="1512"/>
        <v>0</v>
      </c>
      <c r="L12294" s="105">
        <f t="shared" si="1513"/>
        <v>0</v>
      </c>
      <c r="M12294">
        <v>0.04</v>
      </c>
      <c r="N12294">
        <f t="shared" si="1514"/>
        <v>3.3960531989175591E-3</v>
      </c>
    </row>
    <row r="12295" spans="1:15" x14ac:dyDescent="0.3">
      <c r="A12295">
        <f t="shared" si="1508"/>
        <v>123</v>
      </c>
      <c r="E12295" s="105">
        <f t="shared" si="1509"/>
        <v>0</v>
      </c>
      <c r="I12295" s="105">
        <f t="shared" si="1510"/>
        <v>0</v>
      </c>
      <c r="J12295" s="105">
        <f t="shared" si="1511"/>
        <v>0</v>
      </c>
      <c r="K12295" s="105">
        <f t="shared" si="1512"/>
        <v>0</v>
      </c>
      <c r="L12295" s="105">
        <f t="shared" si="1513"/>
        <v>0</v>
      </c>
      <c r="M12295">
        <v>0.04</v>
      </c>
      <c r="N12295">
        <f t="shared" si="1514"/>
        <v>3.3960531989175591E-3</v>
      </c>
    </row>
    <row r="12296" spans="1:15" x14ac:dyDescent="0.3">
      <c r="A12296">
        <f t="shared" si="1508"/>
        <v>123</v>
      </c>
      <c r="E12296" s="105">
        <f t="shared" si="1509"/>
        <v>0</v>
      </c>
      <c r="I12296" s="105">
        <f t="shared" si="1510"/>
        <v>0</v>
      </c>
      <c r="J12296" s="105">
        <f t="shared" si="1511"/>
        <v>0</v>
      </c>
      <c r="K12296" s="105">
        <f t="shared" si="1512"/>
        <v>0</v>
      </c>
      <c r="L12296" s="105">
        <f t="shared" si="1513"/>
        <v>0</v>
      </c>
      <c r="M12296">
        <v>0.04</v>
      </c>
      <c r="N12296">
        <f t="shared" si="1514"/>
        <v>3.3960531989175591E-3</v>
      </c>
    </row>
    <row r="12297" spans="1:15" x14ac:dyDescent="0.3">
      <c r="A12297">
        <f t="shared" si="1508"/>
        <v>123</v>
      </c>
      <c r="E12297" s="105">
        <f t="shared" si="1509"/>
        <v>0</v>
      </c>
      <c r="I12297" s="105">
        <f t="shared" si="1510"/>
        <v>0</v>
      </c>
      <c r="J12297" s="105">
        <f t="shared" si="1511"/>
        <v>0</v>
      </c>
      <c r="K12297" s="105">
        <f t="shared" si="1512"/>
        <v>0</v>
      </c>
      <c r="L12297" s="105">
        <f t="shared" si="1513"/>
        <v>0</v>
      </c>
      <c r="M12297">
        <v>0.04</v>
      </c>
      <c r="N12297">
        <f t="shared" si="1514"/>
        <v>3.3960531989175591E-3</v>
      </c>
    </row>
    <row r="12298" spans="1:15" x14ac:dyDescent="0.3">
      <c r="A12298">
        <f t="shared" si="1508"/>
        <v>123</v>
      </c>
      <c r="E12298" s="105">
        <f t="shared" si="1509"/>
        <v>0</v>
      </c>
      <c r="I12298" s="105">
        <f t="shared" si="1510"/>
        <v>0</v>
      </c>
      <c r="J12298" s="105">
        <f t="shared" si="1511"/>
        <v>0</v>
      </c>
      <c r="K12298" s="105">
        <f t="shared" si="1512"/>
        <v>0</v>
      </c>
      <c r="L12298" s="105">
        <f t="shared" si="1513"/>
        <v>0</v>
      </c>
      <c r="M12298">
        <v>0.04</v>
      </c>
      <c r="N12298">
        <f t="shared" si="1514"/>
        <v>3.3960531989175591E-3</v>
      </c>
    </row>
    <row r="12299" spans="1:15" x14ac:dyDescent="0.3">
      <c r="A12299">
        <f t="shared" si="1508"/>
        <v>123</v>
      </c>
      <c r="E12299" s="105">
        <f t="shared" si="1509"/>
        <v>0</v>
      </c>
      <c r="I12299" s="105">
        <f t="shared" si="1510"/>
        <v>0</v>
      </c>
      <c r="J12299" s="105">
        <f t="shared" si="1511"/>
        <v>0</v>
      </c>
      <c r="K12299" s="105">
        <f t="shared" si="1512"/>
        <v>0</v>
      </c>
      <c r="L12299" s="105">
        <f t="shared" si="1513"/>
        <v>0</v>
      </c>
      <c r="M12299">
        <v>0.04</v>
      </c>
      <c r="N12299">
        <f t="shared" si="1514"/>
        <v>3.3960531989175591E-3</v>
      </c>
    </row>
    <row r="12300" spans="1:15" x14ac:dyDescent="0.3">
      <c r="A12300">
        <f t="shared" si="1508"/>
        <v>123</v>
      </c>
      <c r="E12300" s="105">
        <f t="shared" si="1509"/>
        <v>0</v>
      </c>
      <c r="I12300" s="105">
        <f t="shared" si="1510"/>
        <v>0</v>
      </c>
      <c r="J12300" s="105">
        <f t="shared" si="1511"/>
        <v>0</v>
      </c>
      <c r="K12300" s="105">
        <f t="shared" si="1512"/>
        <v>0</v>
      </c>
      <c r="L12300" s="105">
        <f t="shared" si="1513"/>
        <v>0</v>
      </c>
      <c r="M12300">
        <v>0.04</v>
      </c>
      <c r="N12300">
        <f t="shared" si="1514"/>
        <v>3.3960531989175591E-3</v>
      </c>
    </row>
    <row r="12301" spans="1:15" x14ac:dyDescent="0.3">
      <c r="A12301">
        <f t="shared" si="1508"/>
        <v>123</v>
      </c>
      <c r="E12301" s="105">
        <f t="shared" si="1509"/>
        <v>0</v>
      </c>
      <c r="I12301" s="105">
        <f t="shared" si="1510"/>
        <v>0</v>
      </c>
      <c r="J12301" s="105">
        <f t="shared" si="1511"/>
        <v>0</v>
      </c>
      <c r="K12301" s="105">
        <f t="shared" si="1512"/>
        <v>0</v>
      </c>
      <c r="L12301" s="105">
        <f t="shared" si="1513"/>
        <v>0</v>
      </c>
      <c r="M12301">
        <v>0.04</v>
      </c>
      <c r="N12301">
        <f t="shared" si="1514"/>
        <v>3.3960531989175591E-3</v>
      </c>
      <c r="O12301" s="105" t="e">
        <f t="shared" ref="O12301" si="1515">SUM(I12202:I12301)</f>
        <v>#REF!</v>
      </c>
    </row>
    <row r="12302" spans="1:15" x14ac:dyDescent="0.3">
      <c r="A12302">
        <f t="shared" si="1508"/>
        <v>124</v>
      </c>
      <c r="E12302" s="105" t="e">
        <f t="shared" si="1509"/>
        <v>#REF!</v>
      </c>
      <c r="I12302" s="105" t="e">
        <f t="shared" si="1510"/>
        <v>#REF!</v>
      </c>
      <c r="J12302" s="105" t="e">
        <f t="shared" si="1511"/>
        <v>#REF!</v>
      </c>
      <c r="K12302" s="105" t="e">
        <f t="shared" si="1512"/>
        <v>#REF!</v>
      </c>
      <c r="L12302" s="105" t="e">
        <f t="shared" si="1513"/>
        <v>#REF!</v>
      </c>
      <c r="M12302">
        <v>0.04</v>
      </c>
      <c r="N12302">
        <f t="shared" si="1514"/>
        <v>3.3960531989175591E-3</v>
      </c>
    </row>
    <row r="12303" spans="1:15" x14ac:dyDescent="0.3">
      <c r="A12303">
        <f t="shared" si="1508"/>
        <v>124</v>
      </c>
      <c r="E12303" s="105" t="e">
        <f t="shared" si="1509"/>
        <v>#REF!</v>
      </c>
      <c r="I12303" s="105" t="e">
        <f t="shared" si="1510"/>
        <v>#REF!</v>
      </c>
      <c r="J12303" s="105" t="e">
        <f t="shared" si="1511"/>
        <v>#REF!</v>
      </c>
      <c r="K12303" s="105" t="e">
        <f t="shared" si="1512"/>
        <v>#REF!</v>
      </c>
      <c r="L12303" s="105" t="e">
        <f t="shared" si="1513"/>
        <v>#REF!</v>
      </c>
      <c r="M12303">
        <v>0.04</v>
      </c>
      <c r="N12303">
        <f t="shared" si="1514"/>
        <v>3.3960531989175591E-3</v>
      </c>
    </row>
    <row r="12304" spans="1:15" x14ac:dyDescent="0.3">
      <c r="A12304">
        <f t="shared" si="1508"/>
        <v>124</v>
      </c>
      <c r="E12304" s="105" t="e">
        <f t="shared" si="1509"/>
        <v>#REF!</v>
      </c>
      <c r="I12304" s="105" t="e">
        <f t="shared" si="1510"/>
        <v>#REF!</v>
      </c>
      <c r="J12304" s="105" t="e">
        <f t="shared" si="1511"/>
        <v>#REF!</v>
      </c>
      <c r="K12304" s="105" t="e">
        <f t="shared" si="1512"/>
        <v>#REF!</v>
      </c>
      <c r="L12304" s="105" t="e">
        <f t="shared" si="1513"/>
        <v>#REF!</v>
      </c>
      <c r="M12304">
        <v>0.04</v>
      </c>
      <c r="N12304">
        <f t="shared" si="1514"/>
        <v>3.3960531989175591E-3</v>
      </c>
    </row>
    <row r="12305" spans="1:14" x14ac:dyDescent="0.3">
      <c r="A12305">
        <f t="shared" si="1508"/>
        <v>124</v>
      </c>
      <c r="E12305" s="105">
        <f t="shared" si="1509"/>
        <v>0</v>
      </c>
      <c r="I12305" s="105">
        <f t="shared" si="1510"/>
        <v>0</v>
      </c>
      <c r="J12305" s="105">
        <f t="shared" si="1511"/>
        <v>0</v>
      </c>
      <c r="K12305" s="105">
        <f t="shared" si="1512"/>
        <v>0</v>
      </c>
      <c r="L12305" s="105">
        <f t="shared" si="1513"/>
        <v>0</v>
      </c>
      <c r="M12305">
        <v>0.04</v>
      </c>
      <c r="N12305">
        <f t="shared" si="1514"/>
        <v>3.3960531989175591E-3</v>
      </c>
    </row>
    <row r="12306" spans="1:14" x14ac:dyDescent="0.3">
      <c r="A12306">
        <f t="shared" si="1508"/>
        <v>124</v>
      </c>
      <c r="E12306" s="105">
        <f t="shared" si="1509"/>
        <v>0</v>
      </c>
      <c r="I12306" s="105">
        <f t="shared" si="1510"/>
        <v>0</v>
      </c>
      <c r="J12306" s="105">
        <f t="shared" si="1511"/>
        <v>0</v>
      </c>
      <c r="K12306" s="105">
        <f t="shared" si="1512"/>
        <v>0</v>
      </c>
      <c r="L12306" s="105">
        <f t="shared" si="1513"/>
        <v>0</v>
      </c>
      <c r="M12306">
        <v>0.04</v>
      </c>
      <c r="N12306">
        <f t="shared" si="1514"/>
        <v>3.3960531989175591E-3</v>
      </c>
    </row>
    <row r="12307" spans="1:14" x14ac:dyDescent="0.3">
      <c r="A12307">
        <f t="shared" si="1508"/>
        <v>124</v>
      </c>
      <c r="E12307" s="105">
        <f t="shared" si="1509"/>
        <v>0</v>
      </c>
      <c r="I12307" s="105">
        <f t="shared" si="1510"/>
        <v>0</v>
      </c>
      <c r="J12307" s="105">
        <f t="shared" si="1511"/>
        <v>0</v>
      </c>
      <c r="K12307" s="105">
        <f t="shared" si="1512"/>
        <v>0</v>
      </c>
      <c r="L12307" s="105">
        <f t="shared" si="1513"/>
        <v>0</v>
      </c>
      <c r="M12307">
        <v>0.04</v>
      </c>
      <c r="N12307">
        <f t="shared" si="1514"/>
        <v>3.3960531989175591E-3</v>
      </c>
    </row>
    <row r="12308" spans="1:14" x14ac:dyDescent="0.3">
      <c r="A12308">
        <f t="shared" si="1508"/>
        <v>124</v>
      </c>
      <c r="E12308" s="105">
        <f t="shared" si="1509"/>
        <v>0</v>
      </c>
      <c r="I12308" s="105">
        <f t="shared" si="1510"/>
        <v>0</v>
      </c>
      <c r="J12308" s="105">
        <f t="shared" si="1511"/>
        <v>0</v>
      </c>
      <c r="K12308" s="105">
        <f t="shared" si="1512"/>
        <v>0</v>
      </c>
      <c r="L12308" s="105">
        <f t="shared" si="1513"/>
        <v>0</v>
      </c>
      <c r="M12308">
        <v>0.04</v>
      </c>
      <c r="N12308">
        <f t="shared" si="1514"/>
        <v>3.3960531989175591E-3</v>
      </c>
    </row>
    <row r="12309" spans="1:14" x14ac:dyDescent="0.3">
      <c r="A12309">
        <f t="shared" si="1508"/>
        <v>124</v>
      </c>
      <c r="E12309" s="105">
        <f t="shared" si="1509"/>
        <v>0</v>
      </c>
      <c r="I12309" s="105">
        <f t="shared" si="1510"/>
        <v>0</v>
      </c>
      <c r="J12309" s="105">
        <f t="shared" si="1511"/>
        <v>0</v>
      </c>
      <c r="K12309" s="105">
        <f t="shared" si="1512"/>
        <v>0</v>
      </c>
      <c r="L12309" s="105">
        <f t="shared" si="1513"/>
        <v>0</v>
      </c>
      <c r="M12309">
        <v>0.04</v>
      </c>
      <c r="N12309">
        <f t="shared" si="1514"/>
        <v>3.3960531989175591E-3</v>
      </c>
    </row>
    <row r="12310" spans="1:14" x14ac:dyDescent="0.3">
      <c r="A12310">
        <f t="shared" si="1508"/>
        <v>124</v>
      </c>
      <c r="E12310" s="105">
        <f t="shared" si="1509"/>
        <v>0</v>
      </c>
      <c r="I12310" s="105">
        <f t="shared" si="1510"/>
        <v>0</v>
      </c>
      <c r="J12310" s="105">
        <f t="shared" si="1511"/>
        <v>0</v>
      </c>
      <c r="K12310" s="105">
        <f t="shared" si="1512"/>
        <v>0</v>
      </c>
      <c r="L12310" s="105">
        <f t="shared" si="1513"/>
        <v>0</v>
      </c>
      <c r="M12310">
        <v>0.04</v>
      </c>
      <c r="N12310">
        <f t="shared" si="1514"/>
        <v>3.3960531989175591E-3</v>
      </c>
    </row>
    <row r="12311" spans="1:14" x14ac:dyDescent="0.3">
      <c r="A12311">
        <f t="shared" si="1508"/>
        <v>124</v>
      </c>
      <c r="E12311" s="105">
        <f t="shared" si="1509"/>
        <v>0</v>
      </c>
      <c r="I12311" s="105">
        <f t="shared" si="1510"/>
        <v>0</v>
      </c>
      <c r="J12311" s="105">
        <f t="shared" si="1511"/>
        <v>0</v>
      </c>
      <c r="K12311" s="105">
        <f t="shared" si="1512"/>
        <v>0</v>
      </c>
      <c r="L12311" s="105">
        <f t="shared" si="1513"/>
        <v>0</v>
      </c>
      <c r="M12311">
        <v>0.04</v>
      </c>
      <c r="N12311">
        <f t="shared" si="1514"/>
        <v>3.3960531989175591E-3</v>
      </c>
    </row>
    <row r="12312" spans="1:14" x14ac:dyDescent="0.3">
      <c r="A12312">
        <f t="shared" si="1508"/>
        <v>124</v>
      </c>
      <c r="E12312" s="105">
        <f t="shared" si="1509"/>
        <v>0</v>
      </c>
      <c r="I12312" s="105">
        <f t="shared" si="1510"/>
        <v>0</v>
      </c>
      <c r="J12312" s="105">
        <f t="shared" si="1511"/>
        <v>0</v>
      </c>
      <c r="K12312" s="105">
        <f t="shared" si="1512"/>
        <v>0</v>
      </c>
      <c r="L12312" s="105">
        <f t="shared" si="1513"/>
        <v>0</v>
      </c>
      <c r="M12312">
        <v>0.04</v>
      </c>
      <c r="N12312">
        <f t="shared" si="1514"/>
        <v>3.3960531989175591E-3</v>
      </c>
    </row>
    <row r="12313" spans="1:14" x14ac:dyDescent="0.3">
      <c r="A12313">
        <f t="shared" si="1508"/>
        <v>124</v>
      </c>
      <c r="E12313" s="105">
        <f t="shared" si="1509"/>
        <v>0</v>
      </c>
      <c r="I12313" s="105">
        <f t="shared" si="1510"/>
        <v>0</v>
      </c>
      <c r="J12313" s="105">
        <f t="shared" si="1511"/>
        <v>0</v>
      </c>
      <c r="K12313" s="105">
        <f t="shared" si="1512"/>
        <v>0</v>
      </c>
      <c r="L12313" s="105">
        <f t="shared" si="1513"/>
        <v>0</v>
      </c>
      <c r="M12313">
        <v>0.04</v>
      </c>
      <c r="N12313">
        <f t="shared" si="1514"/>
        <v>3.3960531989175591E-3</v>
      </c>
    </row>
    <row r="12314" spans="1:14" x14ac:dyDescent="0.3">
      <c r="A12314">
        <f t="shared" si="1508"/>
        <v>124</v>
      </c>
      <c r="E12314" s="105">
        <f t="shared" si="1509"/>
        <v>0</v>
      </c>
      <c r="I12314" s="105">
        <f t="shared" si="1510"/>
        <v>0</v>
      </c>
      <c r="J12314" s="105">
        <f t="shared" si="1511"/>
        <v>0</v>
      </c>
      <c r="K12314" s="105">
        <f t="shared" si="1512"/>
        <v>0</v>
      </c>
      <c r="L12314" s="105">
        <f t="shared" si="1513"/>
        <v>0</v>
      </c>
      <c r="M12314">
        <v>0.04</v>
      </c>
      <c r="N12314">
        <f t="shared" si="1514"/>
        <v>3.3960531989175591E-3</v>
      </c>
    </row>
    <row r="12315" spans="1:14" x14ac:dyDescent="0.3">
      <c r="A12315">
        <f t="shared" si="1508"/>
        <v>124</v>
      </c>
      <c r="E12315" s="105">
        <f t="shared" si="1509"/>
        <v>0</v>
      </c>
      <c r="I12315" s="105">
        <f t="shared" si="1510"/>
        <v>0</v>
      </c>
      <c r="J12315" s="105">
        <f t="shared" si="1511"/>
        <v>0</v>
      </c>
      <c r="K12315" s="105">
        <f t="shared" si="1512"/>
        <v>0</v>
      </c>
      <c r="L12315" s="105">
        <f t="shared" si="1513"/>
        <v>0</v>
      </c>
      <c r="M12315">
        <v>0.04</v>
      </c>
      <c r="N12315">
        <f t="shared" si="1514"/>
        <v>3.3960531989175591E-3</v>
      </c>
    </row>
    <row r="12316" spans="1:14" x14ac:dyDescent="0.3">
      <c r="A12316">
        <f t="shared" si="1508"/>
        <v>124</v>
      </c>
      <c r="E12316" s="105">
        <f t="shared" si="1509"/>
        <v>0</v>
      </c>
      <c r="I12316" s="105">
        <f t="shared" si="1510"/>
        <v>0</v>
      </c>
      <c r="J12316" s="105">
        <f t="shared" si="1511"/>
        <v>0</v>
      </c>
      <c r="K12316" s="105">
        <f t="shared" si="1512"/>
        <v>0</v>
      </c>
      <c r="L12316" s="105">
        <f t="shared" si="1513"/>
        <v>0</v>
      </c>
      <c r="M12316">
        <v>0.04</v>
      </c>
      <c r="N12316">
        <f t="shared" si="1514"/>
        <v>3.3960531989175591E-3</v>
      </c>
    </row>
    <row r="12317" spans="1:14" x14ac:dyDescent="0.3">
      <c r="A12317">
        <f t="shared" si="1508"/>
        <v>124</v>
      </c>
      <c r="E12317" s="105">
        <f t="shared" si="1509"/>
        <v>0</v>
      </c>
      <c r="I12317" s="105">
        <f t="shared" si="1510"/>
        <v>0</v>
      </c>
      <c r="J12317" s="105">
        <f t="shared" si="1511"/>
        <v>0</v>
      </c>
      <c r="K12317" s="105">
        <f t="shared" si="1512"/>
        <v>0</v>
      </c>
      <c r="L12317" s="105">
        <f t="shared" si="1513"/>
        <v>0</v>
      </c>
      <c r="M12317">
        <v>0.04</v>
      </c>
      <c r="N12317">
        <f t="shared" si="1514"/>
        <v>3.3960531989175591E-3</v>
      </c>
    </row>
    <row r="12318" spans="1:14" x14ac:dyDescent="0.3">
      <c r="A12318">
        <f t="shared" si="1508"/>
        <v>124</v>
      </c>
      <c r="E12318" s="105">
        <f t="shared" si="1509"/>
        <v>0</v>
      </c>
      <c r="I12318" s="105">
        <f t="shared" si="1510"/>
        <v>0</v>
      </c>
      <c r="J12318" s="105">
        <f t="shared" si="1511"/>
        <v>0</v>
      </c>
      <c r="K12318" s="105">
        <f t="shared" si="1512"/>
        <v>0</v>
      </c>
      <c r="L12318" s="105">
        <f t="shared" si="1513"/>
        <v>0</v>
      </c>
      <c r="M12318">
        <v>0.04</v>
      </c>
      <c r="N12318">
        <f t="shared" si="1514"/>
        <v>3.3960531989175591E-3</v>
      </c>
    </row>
    <row r="12319" spans="1:14" x14ac:dyDescent="0.3">
      <c r="A12319">
        <f t="shared" si="1508"/>
        <v>124</v>
      </c>
      <c r="E12319" s="105">
        <f t="shared" si="1509"/>
        <v>0</v>
      </c>
      <c r="I12319" s="105">
        <f t="shared" si="1510"/>
        <v>0</v>
      </c>
      <c r="J12319" s="105">
        <f t="shared" si="1511"/>
        <v>0</v>
      </c>
      <c r="K12319" s="105">
        <f t="shared" si="1512"/>
        <v>0</v>
      </c>
      <c r="L12319" s="105">
        <f t="shared" si="1513"/>
        <v>0</v>
      </c>
      <c r="M12319">
        <v>0.04</v>
      </c>
      <c r="N12319">
        <f t="shared" si="1514"/>
        <v>3.3960531989175591E-3</v>
      </c>
    </row>
    <row r="12320" spans="1:14" x14ac:dyDescent="0.3">
      <c r="A12320">
        <f t="shared" si="1508"/>
        <v>124</v>
      </c>
      <c r="E12320" s="105">
        <f t="shared" si="1509"/>
        <v>0</v>
      </c>
      <c r="I12320" s="105">
        <f t="shared" si="1510"/>
        <v>0</v>
      </c>
      <c r="J12320" s="105">
        <f t="shared" si="1511"/>
        <v>0</v>
      </c>
      <c r="K12320" s="105">
        <f t="shared" si="1512"/>
        <v>0</v>
      </c>
      <c r="L12320" s="105">
        <f t="shared" si="1513"/>
        <v>0</v>
      </c>
      <c r="M12320">
        <v>0.04</v>
      </c>
      <c r="N12320">
        <f t="shared" si="1514"/>
        <v>3.3960531989175591E-3</v>
      </c>
    </row>
    <row r="12321" spans="1:14" x14ac:dyDescent="0.3">
      <c r="A12321">
        <f t="shared" si="1508"/>
        <v>124</v>
      </c>
      <c r="E12321" s="105">
        <f t="shared" si="1509"/>
        <v>0</v>
      </c>
      <c r="I12321" s="105">
        <f t="shared" si="1510"/>
        <v>0</v>
      </c>
      <c r="J12321" s="105">
        <f t="shared" si="1511"/>
        <v>0</v>
      </c>
      <c r="K12321" s="105">
        <f t="shared" si="1512"/>
        <v>0</v>
      </c>
      <c r="L12321" s="105">
        <f t="shared" si="1513"/>
        <v>0</v>
      </c>
      <c r="M12321">
        <v>0.04</v>
      </c>
      <c r="N12321">
        <f t="shared" si="1514"/>
        <v>3.3960531989175591E-3</v>
      </c>
    </row>
    <row r="12322" spans="1:14" x14ac:dyDescent="0.3">
      <c r="A12322">
        <f t="shared" si="1508"/>
        <v>124</v>
      </c>
      <c r="E12322" s="105">
        <f t="shared" si="1509"/>
        <v>0</v>
      </c>
      <c r="I12322" s="105">
        <f t="shared" si="1510"/>
        <v>0</v>
      </c>
      <c r="J12322" s="105">
        <f t="shared" si="1511"/>
        <v>0</v>
      </c>
      <c r="K12322" s="105">
        <f t="shared" si="1512"/>
        <v>0</v>
      </c>
      <c r="L12322" s="105">
        <f t="shared" si="1513"/>
        <v>0</v>
      </c>
      <c r="M12322">
        <v>0.04</v>
      </c>
      <c r="N12322">
        <f t="shared" si="1514"/>
        <v>3.3960531989175591E-3</v>
      </c>
    </row>
    <row r="12323" spans="1:14" x14ac:dyDescent="0.3">
      <c r="A12323">
        <f t="shared" si="1508"/>
        <v>124</v>
      </c>
      <c r="E12323" s="105">
        <f t="shared" si="1509"/>
        <v>0</v>
      </c>
      <c r="I12323" s="105">
        <f t="shared" si="1510"/>
        <v>0</v>
      </c>
      <c r="J12323" s="105">
        <f t="shared" si="1511"/>
        <v>0</v>
      </c>
      <c r="K12323" s="105">
        <f t="shared" si="1512"/>
        <v>0</v>
      </c>
      <c r="L12323" s="105">
        <f t="shared" si="1513"/>
        <v>0</v>
      </c>
      <c r="M12323">
        <v>0.04</v>
      </c>
      <c r="N12323">
        <f t="shared" si="1514"/>
        <v>3.3960531989175591E-3</v>
      </c>
    </row>
    <row r="12324" spans="1:14" x14ac:dyDescent="0.3">
      <c r="A12324">
        <f t="shared" si="1508"/>
        <v>124</v>
      </c>
      <c r="E12324" s="105">
        <f t="shared" si="1509"/>
        <v>0</v>
      </c>
      <c r="I12324" s="105">
        <f t="shared" si="1510"/>
        <v>0</v>
      </c>
      <c r="J12324" s="105">
        <f t="shared" si="1511"/>
        <v>0</v>
      </c>
      <c r="K12324" s="105">
        <f t="shared" si="1512"/>
        <v>0</v>
      </c>
      <c r="L12324" s="105">
        <f t="shared" si="1513"/>
        <v>0</v>
      </c>
      <c r="M12324">
        <v>0.04</v>
      </c>
      <c r="N12324">
        <f t="shared" si="1514"/>
        <v>3.3960531989175591E-3</v>
      </c>
    </row>
    <row r="12325" spans="1:14" x14ac:dyDescent="0.3">
      <c r="A12325">
        <f t="shared" si="1508"/>
        <v>124</v>
      </c>
      <c r="E12325" s="105">
        <f t="shared" si="1509"/>
        <v>0</v>
      </c>
      <c r="I12325" s="105">
        <f t="shared" si="1510"/>
        <v>0</v>
      </c>
      <c r="J12325" s="105">
        <f t="shared" si="1511"/>
        <v>0</v>
      </c>
      <c r="K12325" s="105">
        <f t="shared" si="1512"/>
        <v>0</v>
      </c>
      <c r="L12325" s="105">
        <f t="shared" si="1513"/>
        <v>0</v>
      </c>
      <c r="M12325">
        <v>0.04</v>
      </c>
      <c r="N12325">
        <f t="shared" si="1514"/>
        <v>3.3960531989175591E-3</v>
      </c>
    </row>
    <row r="12326" spans="1:14" x14ac:dyDescent="0.3">
      <c r="A12326">
        <f t="shared" si="1508"/>
        <v>124</v>
      </c>
      <c r="E12326" s="105">
        <f t="shared" si="1509"/>
        <v>0</v>
      </c>
      <c r="I12326" s="105">
        <f t="shared" si="1510"/>
        <v>0</v>
      </c>
      <c r="J12326" s="105">
        <f t="shared" si="1511"/>
        <v>0</v>
      </c>
      <c r="K12326" s="105">
        <f t="shared" si="1512"/>
        <v>0</v>
      </c>
      <c r="L12326" s="105">
        <f t="shared" si="1513"/>
        <v>0</v>
      </c>
      <c r="M12326">
        <v>0.04</v>
      </c>
      <c r="N12326">
        <f t="shared" si="1514"/>
        <v>3.3960531989175591E-3</v>
      </c>
    </row>
    <row r="12327" spans="1:14" x14ac:dyDescent="0.3">
      <c r="A12327">
        <f t="shared" ref="A12327:A12390" si="1516">IF(COUNTIF(A12227:A12326,A12326)=100, A12326+1,A12326)</f>
        <v>124</v>
      </c>
      <c r="E12327" s="105">
        <f t="shared" ref="E12327:E12390" si="1517">MAX(0, E12227-K12227-L12227)</f>
        <v>0</v>
      </c>
      <c r="I12327" s="105">
        <f t="shared" ref="I12327:I12390" si="1518">IF(E12327&lt;I12227,J12327 + E12327, I12227)</f>
        <v>0</v>
      </c>
      <c r="J12327" s="105">
        <f t="shared" si="1511"/>
        <v>0</v>
      </c>
      <c r="K12327" s="105">
        <f t="shared" si="1512"/>
        <v>0</v>
      </c>
      <c r="L12327" s="105">
        <f t="shared" si="1513"/>
        <v>0</v>
      </c>
      <c r="M12327">
        <v>0.04</v>
      </c>
      <c r="N12327">
        <f t="shared" si="1514"/>
        <v>3.3960531989175591E-3</v>
      </c>
    </row>
    <row r="12328" spans="1:14" x14ac:dyDescent="0.3">
      <c r="A12328">
        <f t="shared" si="1516"/>
        <v>124</v>
      </c>
      <c r="E12328" s="105">
        <f t="shared" si="1517"/>
        <v>0</v>
      </c>
      <c r="I12328" s="105">
        <f t="shared" si="1518"/>
        <v>0</v>
      </c>
      <c r="J12328" s="105">
        <f t="shared" si="1511"/>
        <v>0</v>
      </c>
      <c r="K12328" s="105">
        <f t="shared" si="1512"/>
        <v>0</v>
      </c>
      <c r="L12328" s="105">
        <f t="shared" si="1513"/>
        <v>0</v>
      </c>
      <c r="M12328">
        <v>0.04</v>
      </c>
      <c r="N12328">
        <f t="shared" si="1514"/>
        <v>3.3960531989175591E-3</v>
      </c>
    </row>
    <row r="12329" spans="1:14" x14ac:dyDescent="0.3">
      <c r="A12329">
        <f t="shared" si="1516"/>
        <v>124</v>
      </c>
      <c r="E12329" s="105">
        <f t="shared" si="1517"/>
        <v>0</v>
      </c>
      <c r="I12329" s="105">
        <f t="shared" si="1518"/>
        <v>0</v>
      </c>
      <c r="J12329" s="105">
        <f t="shared" si="1511"/>
        <v>0</v>
      </c>
      <c r="K12329" s="105">
        <f t="shared" si="1512"/>
        <v>0</v>
      </c>
      <c r="L12329" s="105">
        <f t="shared" si="1513"/>
        <v>0</v>
      </c>
      <c r="M12329">
        <v>0.04</v>
      </c>
      <c r="N12329">
        <f t="shared" si="1514"/>
        <v>3.3960531989175591E-3</v>
      </c>
    </row>
    <row r="12330" spans="1:14" x14ac:dyDescent="0.3">
      <c r="A12330">
        <f t="shared" si="1516"/>
        <v>124</v>
      </c>
      <c r="E12330" s="105">
        <f t="shared" si="1517"/>
        <v>0</v>
      </c>
      <c r="I12330" s="105">
        <f t="shared" si="1518"/>
        <v>0</v>
      </c>
      <c r="J12330" s="105">
        <f t="shared" si="1511"/>
        <v>0</v>
      </c>
      <c r="K12330" s="105">
        <f t="shared" si="1512"/>
        <v>0</v>
      </c>
      <c r="L12330" s="105">
        <f t="shared" si="1513"/>
        <v>0</v>
      </c>
      <c r="M12330">
        <v>0.04</v>
      </c>
      <c r="N12330">
        <f t="shared" si="1514"/>
        <v>3.3960531989175591E-3</v>
      </c>
    </row>
    <row r="12331" spans="1:14" x14ac:dyDescent="0.3">
      <c r="A12331">
        <f t="shared" si="1516"/>
        <v>124</v>
      </c>
      <c r="E12331" s="105">
        <f t="shared" si="1517"/>
        <v>0</v>
      </c>
      <c r="I12331" s="105">
        <f t="shared" si="1518"/>
        <v>0</v>
      </c>
      <c r="J12331" s="105">
        <f t="shared" si="1511"/>
        <v>0</v>
      </c>
      <c r="K12331" s="105">
        <f t="shared" si="1512"/>
        <v>0</v>
      </c>
      <c r="L12331" s="105">
        <f t="shared" si="1513"/>
        <v>0</v>
      </c>
      <c r="M12331">
        <v>0.04</v>
      </c>
      <c r="N12331">
        <f t="shared" si="1514"/>
        <v>3.3960531989175591E-3</v>
      </c>
    </row>
    <row r="12332" spans="1:14" x14ac:dyDescent="0.3">
      <c r="A12332">
        <f t="shared" si="1516"/>
        <v>124</v>
      </c>
      <c r="E12332" s="105">
        <f t="shared" si="1517"/>
        <v>0</v>
      </c>
      <c r="I12332" s="105">
        <f t="shared" si="1518"/>
        <v>0</v>
      </c>
      <c r="J12332" s="105">
        <f t="shared" si="1511"/>
        <v>0</v>
      </c>
      <c r="K12332" s="105">
        <f t="shared" si="1512"/>
        <v>0</v>
      </c>
      <c r="L12332" s="105">
        <f t="shared" si="1513"/>
        <v>0</v>
      </c>
      <c r="M12332">
        <v>0.04</v>
      </c>
      <c r="N12332">
        <f t="shared" si="1514"/>
        <v>3.3960531989175591E-3</v>
      </c>
    </row>
    <row r="12333" spans="1:14" x14ac:dyDescent="0.3">
      <c r="A12333">
        <f t="shared" si="1516"/>
        <v>124</v>
      </c>
      <c r="E12333" s="105">
        <f t="shared" si="1517"/>
        <v>0</v>
      </c>
      <c r="I12333" s="105">
        <f t="shared" si="1518"/>
        <v>0</v>
      </c>
      <c r="J12333" s="105">
        <f t="shared" si="1511"/>
        <v>0</v>
      </c>
      <c r="K12333" s="105">
        <f t="shared" si="1512"/>
        <v>0</v>
      </c>
      <c r="L12333" s="105">
        <f t="shared" si="1513"/>
        <v>0</v>
      </c>
      <c r="M12333">
        <v>0.04</v>
      </c>
      <c r="N12333">
        <f t="shared" si="1514"/>
        <v>3.3960531989175591E-3</v>
      </c>
    </row>
    <row r="12334" spans="1:14" x14ac:dyDescent="0.3">
      <c r="A12334">
        <f t="shared" si="1516"/>
        <v>124</v>
      </c>
      <c r="E12334" s="105">
        <f t="shared" si="1517"/>
        <v>0</v>
      </c>
      <c r="I12334" s="105">
        <f t="shared" si="1518"/>
        <v>0</v>
      </c>
      <c r="J12334" s="105">
        <f t="shared" si="1511"/>
        <v>0</v>
      </c>
      <c r="K12334" s="105">
        <f t="shared" si="1512"/>
        <v>0</v>
      </c>
      <c r="L12334" s="105">
        <f t="shared" si="1513"/>
        <v>0</v>
      </c>
      <c r="M12334">
        <v>0.04</v>
      </c>
      <c r="N12334">
        <f t="shared" si="1514"/>
        <v>3.3960531989175591E-3</v>
      </c>
    </row>
    <row r="12335" spans="1:14" x14ac:dyDescent="0.3">
      <c r="A12335">
        <f t="shared" si="1516"/>
        <v>124</v>
      </c>
      <c r="E12335" s="105">
        <f t="shared" si="1517"/>
        <v>0</v>
      </c>
      <c r="I12335" s="105">
        <f t="shared" si="1518"/>
        <v>0</v>
      </c>
      <c r="J12335" s="105">
        <f t="shared" si="1511"/>
        <v>0</v>
      </c>
      <c r="K12335" s="105">
        <f t="shared" si="1512"/>
        <v>0</v>
      </c>
      <c r="L12335" s="105">
        <f t="shared" si="1513"/>
        <v>0</v>
      </c>
      <c r="M12335">
        <v>0.04</v>
      </c>
      <c r="N12335">
        <f t="shared" si="1514"/>
        <v>3.3960531989175591E-3</v>
      </c>
    </row>
    <row r="12336" spans="1:14" x14ac:dyDescent="0.3">
      <c r="A12336">
        <f t="shared" si="1516"/>
        <v>124</v>
      </c>
      <c r="E12336" s="105">
        <f t="shared" si="1517"/>
        <v>0</v>
      </c>
      <c r="I12336" s="105">
        <f t="shared" si="1518"/>
        <v>0</v>
      </c>
      <c r="J12336" s="105">
        <f t="shared" si="1511"/>
        <v>0</v>
      </c>
      <c r="K12336" s="105">
        <f t="shared" si="1512"/>
        <v>0</v>
      </c>
      <c r="L12336" s="105">
        <f t="shared" si="1513"/>
        <v>0</v>
      </c>
      <c r="M12336">
        <v>0.04</v>
      </c>
      <c r="N12336">
        <f t="shared" si="1514"/>
        <v>3.3960531989175591E-3</v>
      </c>
    </row>
    <row r="12337" spans="1:14" x14ac:dyDescent="0.3">
      <c r="A12337">
        <f t="shared" si="1516"/>
        <v>124</v>
      </c>
      <c r="E12337" s="105">
        <f t="shared" si="1517"/>
        <v>0</v>
      </c>
      <c r="I12337" s="105">
        <f t="shared" si="1518"/>
        <v>0</v>
      </c>
      <c r="J12337" s="105">
        <f t="shared" si="1511"/>
        <v>0</v>
      </c>
      <c r="K12337" s="105">
        <f t="shared" si="1512"/>
        <v>0</v>
      </c>
      <c r="L12337" s="105">
        <f t="shared" si="1513"/>
        <v>0</v>
      </c>
      <c r="M12337">
        <v>0.04</v>
      </c>
      <c r="N12337">
        <f t="shared" si="1514"/>
        <v>3.3960531989175591E-3</v>
      </c>
    </row>
    <row r="12338" spans="1:14" x14ac:dyDescent="0.3">
      <c r="A12338">
        <f t="shared" si="1516"/>
        <v>124</v>
      </c>
      <c r="E12338" s="105">
        <f t="shared" si="1517"/>
        <v>0</v>
      </c>
      <c r="I12338" s="105">
        <f t="shared" si="1518"/>
        <v>0</v>
      </c>
      <c r="J12338" s="105">
        <f t="shared" si="1511"/>
        <v>0</v>
      </c>
      <c r="K12338" s="105">
        <f t="shared" si="1512"/>
        <v>0</v>
      </c>
      <c r="L12338" s="105">
        <f t="shared" si="1513"/>
        <v>0</v>
      </c>
      <c r="M12338">
        <v>0.04</v>
      </c>
      <c r="N12338">
        <f t="shared" si="1514"/>
        <v>3.3960531989175591E-3</v>
      </c>
    </row>
    <row r="12339" spans="1:14" x14ac:dyDescent="0.3">
      <c r="A12339">
        <f t="shared" si="1516"/>
        <v>124</v>
      </c>
      <c r="E12339" s="105">
        <f t="shared" si="1517"/>
        <v>0</v>
      </c>
      <c r="I12339" s="105">
        <f t="shared" si="1518"/>
        <v>0</v>
      </c>
      <c r="J12339" s="105">
        <f t="shared" si="1511"/>
        <v>0</v>
      </c>
      <c r="K12339" s="105">
        <f t="shared" si="1512"/>
        <v>0</v>
      </c>
      <c r="L12339" s="105">
        <f t="shared" si="1513"/>
        <v>0</v>
      </c>
      <c r="M12339">
        <v>0.04</v>
      </c>
      <c r="N12339">
        <f t="shared" si="1514"/>
        <v>3.3960531989175591E-3</v>
      </c>
    </row>
    <row r="12340" spans="1:14" x14ac:dyDescent="0.3">
      <c r="A12340">
        <f t="shared" si="1516"/>
        <v>124</v>
      </c>
      <c r="E12340" s="105">
        <f t="shared" si="1517"/>
        <v>0</v>
      </c>
      <c r="I12340" s="105">
        <f t="shared" si="1518"/>
        <v>0</v>
      </c>
      <c r="J12340" s="105">
        <f t="shared" si="1511"/>
        <v>0</v>
      </c>
      <c r="K12340" s="105">
        <f t="shared" si="1512"/>
        <v>0</v>
      </c>
      <c r="L12340" s="105">
        <f t="shared" si="1513"/>
        <v>0</v>
      </c>
      <c r="M12340">
        <v>0.04</v>
      </c>
      <c r="N12340">
        <f t="shared" si="1514"/>
        <v>3.3960531989175591E-3</v>
      </c>
    </row>
    <row r="12341" spans="1:14" x14ac:dyDescent="0.3">
      <c r="A12341">
        <f t="shared" si="1516"/>
        <v>124</v>
      </c>
      <c r="E12341" s="105">
        <f t="shared" si="1517"/>
        <v>0</v>
      </c>
      <c r="I12341" s="105">
        <f t="shared" si="1518"/>
        <v>0</v>
      </c>
      <c r="J12341" s="105">
        <f t="shared" si="1511"/>
        <v>0</v>
      </c>
      <c r="K12341" s="105">
        <f t="shared" si="1512"/>
        <v>0</v>
      </c>
      <c r="L12341" s="105">
        <f t="shared" si="1513"/>
        <v>0</v>
      </c>
      <c r="M12341">
        <v>0.04</v>
      </c>
      <c r="N12341">
        <f t="shared" si="1514"/>
        <v>3.3960531989175591E-3</v>
      </c>
    </row>
    <row r="12342" spans="1:14" x14ac:dyDescent="0.3">
      <c r="A12342">
        <f t="shared" si="1516"/>
        <v>124</v>
      </c>
      <c r="E12342" s="105">
        <f t="shared" si="1517"/>
        <v>0</v>
      </c>
      <c r="I12342" s="105">
        <f t="shared" si="1518"/>
        <v>0</v>
      </c>
      <c r="J12342" s="105">
        <f t="shared" si="1511"/>
        <v>0</v>
      </c>
      <c r="K12342" s="105">
        <f t="shared" si="1512"/>
        <v>0</v>
      </c>
      <c r="L12342" s="105">
        <f t="shared" si="1513"/>
        <v>0</v>
      </c>
      <c r="M12342">
        <v>0.04</v>
      </c>
      <c r="N12342">
        <f t="shared" si="1514"/>
        <v>3.3960531989175591E-3</v>
      </c>
    </row>
    <row r="12343" spans="1:14" x14ac:dyDescent="0.3">
      <c r="A12343">
        <f t="shared" si="1516"/>
        <v>124</v>
      </c>
      <c r="E12343" s="105">
        <f t="shared" si="1517"/>
        <v>0</v>
      </c>
      <c r="I12343" s="105">
        <f t="shared" si="1518"/>
        <v>0</v>
      </c>
      <c r="J12343" s="105">
        <f t="shared" si="1511"/>
        <v>0</v>
      </c>
      <c r="K12343" s="105">
        <f t="shared" si="1512"/>
        <v>0</v>
      </c>
      <c r="L12343" s="105">
        <f t="shared" si="1513"/>
        <v>0</v>
      </c>
      <c r="M12343">
        <v>0.04</v>
      </c>
      <c r="N12343">
        <f t="shared" si="1514"/>
        <v>3.3960531989175591E-3</v>
      </c>
    </row>
    <row r="12344" spans="1:14" x14ac:dyDescent="0.3">
      <c r="A12344">
        <f t="shared" si="1516"/>
        <v>124</v>
      </c>
      <c r="E12344" s="105">
        <f t="shared" si="1517"/>
        <v>0</v>
      </c>
      <c r="I12344" s="105">
        <f t="shared" si="1518"/>
        <v>0</v>
      </c>
      <c r="J12344" s="105">
        <f t="shared" si="1511"/>
        <v>0</v>
      </c>
      <c r="K12344" s="105">
        <f t="shared" si="1512"/>
        <v>0</v>
      </c>
      <c r="L12344" s="105">
        <f t="shared" si="1513"/>
        <v>0</v>
      </c>
      <c r="M12344">
        <v>0.04</v>
      </c>
      <c r="N12344">
        <f t="shared" si="1514"/>
        <v>3.3960531989175591E-3</v>
      </c>
    </row>
    <row r="12345" spans="1:14" x14ac:dyDescent="0.3">
      <c r="A12345">
        <f t="shared" si="1516"/>
        <v>124</v>
      </c>
      <c r="E12345" s="105">
        <f t="shared" si="1517"/>
        <v>0</v>
      </c>
      <c r="I12345" s="105">
        <f t="shared" si="1518"/>
        <v>0</v>
      </c>
      <c r="J12345" s="105">
        <f t="shared" si="1511"/>
        <v>0</v>
      </c>
      <c r="K12345" s="105">
        <f t="shared" si="1512"/>
        <v>0</v>
      </c>
      <c r="L12345" s="105">
        <f t="shared" si="1513"/>
        <v>0</v>
      </c>
      <c r="M12345">
        <v>0.04</v>
      </c>
      <c r="N12345">
        <f t="shared" si="1514"/>
        <v>3.3960531989175591E-3</v>
      </c>
    </row>
    <row r="12346" spans="1:14" x14ac:dyDescent="0.3">
      <c r="A12346">
        <f t="shared" si="1516"/>
        <v>124</v>
      </c>
      <c r="E12346" s="105">
        <f t="shared" si="1517"/>
        <v>0</v>
      </c>
      <c r="I12346" s="105">
        <f t="shared" si="1518"/>
        <v>0</v>
      </c>
      <c r="J12346" s="105">
        <f t="shared" si="1511"/>
        <v>0</v>
      </c>
      <c r="K12346" s="105">
        <f t="shared" si="1512"/>
        <v>0</v>
      </c>
      <c r="L12346" s="105">
        <f t="shared" si="1513"/>
        <v>0</v>
      </c>
      <c r="M12346">
        <v>0.04</v>
      </c>
      <c r="N12346">
        <f t="shared" si="1514"/>
        <v>3.3960531989175591E-3</v>
      </c>
    </row>
    <row r="12347" spans="1:14" x14ac:dyDescent="0.3">
      <c r="A12347">
        <f t="shared" si="1516"/>
        <v>124</v>
      </c>
      <c r="E12347" s="105">
        <f t="shared" si="1517"/>
        <v>0</v>
      </c>
      <c r="I12347" s="105">
        <f t="shared" si="1518"/>
        <v>0</v>
      </c>
      <c r="J12347" s="105">
        <f t="shared" si="1511"/>
        <v>0</v>
      </c>
      <c r="K12347" s="105">
        <f t="shared" si="1512"/>
        <v>0</v>
      </c>
      <c r="L12347" s="105">
        <f t="shared" si="1513"/>
        <v>0</v>
      </c>
      <c r="M12347">
        <v>0.04</v>
      </c>
      <c r="N12347">
        <f t="shared" si="1514"/>
        <v>3.3960531989175591E-3</v>
      </c>
    </row>
    <row r="12348" spans="1:14" x14ac:dyDescent="0.3">
      <c r="A12348">
        <f t="shared" si="1516"/>
        <v>124</v>
      </c>
      <c r="E12348" s="105">
        <f t="shared" si="1517"/>
        <v>0</v>
      </c>
      <c r="I12348" s="105">
        <f t="shared" si="1518"/>
        <v>0</v>
      </c>
      <c r="J12348" s="105">
        <f t="shared" si="1511"/>
        <v>0</v>
      </c>
      <c r="K12348" s="105">
        <f t="shared" si="1512"/>
        <v>0</v>
      </c>
      <c r="L12348" s="105">
        <f t="shared" si="1513"/>
        <v>0</v>
      </c>
      <c r="M12348">
        <v>0.04</v>
      </c>
      <c r="N12348">
        <f t="shared" si="1514"/>
        <v>3.3960531989175591E-3</v>
      </c>
    </row>
    <row r="12349" spans="1:14" x14ac:dyDescent="0.3">
      <c r="A12349">
        <f t="shared" si="1516"/>
        <v>124</v>
      </c>
      <c r="E12349" s="105">
        <f t="shared" si="1517"/>
        <v>0</v>
      </c>
      <c r="I12349" s="105">
        <f t="shared" si="1518"/>
        <v>0</v>
      </c>
      <c r="J12349" s="105">
        <f t="shared" si="1511"/>
        <v>0</v>
      </c>
      <c r="K12349" s="105">
        <f t="shared" si="1512"/>
        <v>0</v>
      </c>
      <c r="L12349" s="105">
        <f t="shared" si="1513"/>
        <v>0</v>
      </c>
      <c r="M12349">
        <v>0.04</v>
      </c>
      <c r="N12349">
        <f t="shared" si="1514"/>
        <v>3.3960531989175591E-3</v>
      </c>
    </row>
    <row r="12350" spans="1:14" x14ac:dyDescent="0.3">
      <c r="A12350">
        <f t="shared" si="1516"/>
        <v>124</v>
      </c>
      <c r="E12350" s="105">
        <f t="shared" si="1517"/>
        <v>0</v>
      </c>
      <c r="I12350" s="105">
        <f t="shared" si="1518"/>
        <v>0</v>
      </c>
      <c r="J12350" s="105">
        <f t="shared" si="1511"/>
        <v>0</v>
      </c>
      <c r="K12350" s="105">
        <f t="shared" si="1512"/>
        <v>0</v>
      </c>
      <c r="L12350" s="105">
        <f t="shared" si="1513"/>
        <v>0</v>
      </c>
      <c r="M12350">
        <v>0.04</v>
      </c>
      <c r="N12350">
        <f t="shared" si="1514"/>
        <v>3.3960531989175591E-3</v>
      </c>
    </row>
    <row r="12351" spans="1:14" x14ac:dyDescent="0.3">
      <c r="A12351">
        <f t="shared" si="1516"/>
        <v>124</v>
      </c>
      <c r="E12351" s="105">
        <f t="shared" si="1517"/>
        <v>0</v>
      </c>
      <c r="I12351" s="105">
        <f t="shared" si="1518"/>
        <v>0</v>
      </c>
      <c r="J12351" s="105">
        <f t="shared" si="1511"/>
        <v>0</v>
      </c>
      <c r="K12351" s="105">
        <f t="shared" si="1512"/>
        <v>0</v>
      </c>
      <c r="L12351" s="105">
        <f t="shared" si="1513"/>
        <v>0</v>
      </c>
      <c r="M12351">
        <v>0.04</v>
      </c>
      <c r="N12351">
        <f t="shared" si="1514"/>
        <v>3.3960531989175591E-3</v>
      </c>
    </row>
    <row r="12352" spans="1:14" x14ac:dyDescent="0.3">
      <c r="A12352">
        <f t="shared" si="1516"/>
        <v>124</v>
      </c>
      <c r="E12352" s="105">
        <f t="shared" si="1517"/>
        <v>0</v>
      </c>
      <c r="I12352" s="105">
        <f t="shared" si="1518"/>
        <v>0</v>
      </c>
      <c r="J12352" s="105">
        <f t="shared" si="1511"/>
        <v>0</v>
      </c>
      <c r="K12352" s="105">
        <f t="shared" si="1512"/>
        <v>0</v>
      </c>
      <c r="L12352" s="105">
        <f t="shared" si="1513"/>
        <v>0</v>
      </c>
      <c r="M12352">
        <v>0.04</v>
      </c>
      <c r="N12352">
        <f t="shared" si="1514"/>
        <v>3.3960531989175591E-3</v>
      </c>
    </row>
    <row r="12353" spans="1:14" x14ac:dyDescent="0.3">
      <c r="A12353">
        <f t="shared" si="1516"/>
        <v>124</v>
      </c>
      <c r="E12353" s="105">
        <f t="shared" si="1517"/>
        <v>0</v>
      </c>
      <c r="I12353" s="105">
        <f t="shared" si="1518"/>
        <v>0</v>
      </c>
      <c r="J12353" s="105">
        <f t="shared" si="1511"/>
        <v>0</v>
      </c>
      <c r="K12353" s="105">
        <f t="shared" si="1512"/>
        <v>0</v>
      </c>
      <c r="L12353" s="105">
        <f t="shared" si="1513"/>
        <v>0</v>
      </c>
      <c r="M12353">
        <v>0.04</v>
      </c>
      <c r="N12353">
        <f t="shared" si="1514"/>
        <v>3.3960531989175591E-3</v>
      </c>
    </row>
    <row r="12354" spans="1:14" x14ac:dyDescent="0.3">
      <c r="A12354">
        <f t="shared" si="1516"/>
        <v>124</v>
      </c>
      <c r="E12354" s="105">
        <f t="shared" si="1517"/>
        <v>0</v>
      </c>
      <c r="I12354" s="105">
        <f t="shared" si="1518"/>
        <v>0</v>
      </c>
      <c r="J12354" s="105">
        <f t="shared" si="1511"/>
        <v>0</v>
      </c>
      <c r="K12354" s="105">
        <f t="shared" si="1512"/>
        <v>0</v>
      </c>
      <c r="L12354" s="105">
        <f t="shared" si="1513"/>
        <v>0</v>
      </c>
      <c r="M12354">
        <v>0.04</v>
      </c>
      <c r="N12354">
        <f t="shared" si="1514"/>
        <v>3.3960531989175591E-3</v>
      </c>
    </row>
    <row r="12355" spans="1:14" x14ac:dyDescent="0.3">
      <c r="A12355">
        <f t="shared" si="1516"/>
        <v>124</v>
      </c>
      <c r="E12355" s="105">
        <f t="shared" si="1517"/>
        <v>0</v>
      </c>
      <c r="I12355" s="105">
        <f t="shared" si="1518"/>
        <v>0</v>
      </c>
      <c r="J12355" s="105">
        <f t="shared" ref="J12355:J12418" si="1519">E12355*($H$2/12)</f>
        <v>0</v>
      </c>
      <c r="K12355" s="105">
        <f t="shared" ref="K12355:K12418" si="1520">I12355-J12355</f>
        <v>0</v>
      </c>
      <c r="L12355" s="105">
        <f t="shared" ref="L12355:L12418" si="1521">N12355*(E12355-K12355)</f>
        <v>0</v>
      </c>
      <c r="M12355">
        <v>0.04</v>
      </c>
      <c r="N12355">
        <f t="shared" ref="N12355:N12418" si="1522">1-(POWER(1-M12355,(1/12)))</f>
        <v>3.3960531989175591E-3</v>
      </c>
    </row>
    <row r="12356" spans="1:14" x14ac:dyDescent="0.3">
      <c r="A12356">
        <f t="shared" si="1516"/>
        <v>124</v>
      </c>
      <c r="E12356" s="105">
        <f t="shared" si="1517"/>
        <v>0</v>
      </c>
      <c r="I12356" s="105">
        <f t="shared" si="1518"/>
        <v>0</v>
      </c>
      <c r="J12356" s="105">
        <f t="shared" si="1519"/>
        <v>0</v>
      </c>
      <c r="K12356" s="105">
        <f t="shared" si="1520"/>
        <v>0</v>
      </c>
      <c r="L12356" s="105">
        <f t="shared" si="1521"/>
        <v>0</v>
      </c>
      <c r="M12356">
        <v>0.04</v>
      </c>
      <c r="N12356">
        <f t="shared" si="1522"/>
        <v>3.3960531989175591E-3</v>
      </c>
    </row>
    <row r="12357" spans="1:14" x14ac:dyDescent="0.3">
      <c r="A12357">
        <f t="shared" si="1516"/>
        <v>124</v>
      </c>
      <c r="E12357" s="105">
        <f t="shared" si="1517"/>
        <v>0</v>
      </c>
      <c r="I12357" s="105">
        <f t="shared" si="1518"/>
        <v>0</v>
      </c>
      <c r="J12357" s="105">
        <f t="shared" si="1519"/>
        <v>0</v>
      </c>
      <c r="K12357" s="105">
        <f t="shared" si="1520"/>
        <v>0</v>
      </c>
      <c r="L12357" s="105">
        <f t="shared" si="1521"/>
        <v>0</v>
      </c>
      <c r="M12357">
        <v>0.04</v>
      </c>
      <c r="N12357">
        <f t="shared" si="1522"/>
        <v>3.3960531989175591E-3</v>
      </c>
    </row>
    <row r="12358" spans="1:14" x14ac:dyDescent="0.3">
      <c r="A12358">
        <f t="shared" si="1516"/>
        <v>124</v>
      </c>
      <c r="E12358" s="105">
        <f t="shared" si="1517"/>
        <v>0</v>
      </c>
      <c r="I12358" s="105">
        <f t="shared" si="1518"/>
        <v>0</v>
      </c>
      <c r="J12358" s="105">
        <f t="shared" si="1519"/>
        <v>0</v>
      </c>
      <c r="K12358" s="105">
        <f t="shared" si="1520"/>
        <v>0</v>
      </c>
      <c r="L12358" s="105">
        <f t="shared" si="1521"/>
        <v>0</v>
      </c>
      <c r="M12358">
        <v>0.04</v>
      </c>
      <c r="N12358">
        <f t="shared" si="1522"/>
        <v>3.3960531989175591E-3</v>
      </c>
    </row>
    <row r="12359" spans="1:14" x14ac:dyDescent="0.3">
      <c r="A12359">
        <f t="shared" si="1516"/>
        <v>124</v>
      </c>
      <c r="E12359" s="105">
        <f t="shared" si="1517"/>
        <v>0</v>
      </c>
      <c r="I12359" s="105">
        <f t="shared" si="1518"/>
        <v>0</v>
      </c>
      <c r="J12359" s="105">
        <f t="shared" si="1519"/>
        <v>0</v>
      </c>
      <c r="K12359" s="105">
        <f t="shared" si="1520"/>
        <v>0</v>
      </c>
      <c r="L12359" s="105">
        <f t="shared" si="1521"/>
        <v>0</v>
      </c>
      <c r="M12359">
        <v>0.04</v>
      </c>
      <c r="N12359">
        <f t="shared" si="1522"/>
        <v>3.3960531989175591E-3</v>
      </c>
    </row>
    <row r="12360" spans="1:14" x14ac:dyDescent="0.3">
      <c r="A12360">
        <f t="shared" si="1516"/>
        <v>124</v>
      </c>
      <c r="E12360" s="105">
        <f t="shared" si="1517"/>
        <v>0</v>
      </c>
      <c r="I12360" s="105">
        <f t="shared" si="1518"/>
        <v>0</v>
      </c>
      <c r="J12360" s="105">
        <f t="shared" si="1519"/>
        <v>0</v>
      </c>
      <c r="K12360" s="105">
        <f t="shared" si="1520"/>
        <v>0</v>
      </c>
      <c r="L12360" s="105">
        <f t="shared" si="1521"/>
        <v>0</v>
      </c>
      <c r="M12360">
        <v>0.04</v>
      </c>
      <c r="N12360">
        <f t="shared" si="1522"/>
        <v>3.3960531989175591E-3</v>
      </c>
    </row>
    <row r="12361" spans="1:14" x14ac:dyDescent="0.3">
      <c r="A12361">
        <f t="shared" si="1516"/>
        <v>124</v>
      </c>
      <c r="E12361" s="105">
        <f t="shared" si="1517"/>
        <v>0</v>
      </c>
      <c r="I12361" s="105">
        <f t="shared" si="1518"/>
        <v>0</v>
      </c>
      <c r="J12361" s="105">
        <f t="shared" si="1519"/>
        <v>0</v>
      </c>
      <c r="K12361" s="105">
        <f t="shared" si="1520"/>
        <v>0</v>
      </c>
      <c r="L12361" s="105">
        <f t="shared" si="1521"/>
        <v>0</v>
      </c>
      <c r="M12361">
        <v>0.04</v>
      </c>
      <c r="N12361">
        <f t="shared" si="1522"/>
        <v>3.3960531989175591E-3</v>
      </c>
    </row>
    <row r="12362" spans="1:14" x14ac:dyDescent="0.3">
      <c r="A12362">
        <f t="shared" si="1516"/>
        <v>124</v>
      </c>
      <c r="E12362" s="105">
        <f t="shared" si="1517"/>
        <v>0</v>
      </c>
      <c r="I12362" s="105">
        <f t="shared" si="1518"/>
        <v>0</v>
      </c>
      <c r="J12362" s="105">
        <f t="shared" si="1519"/>
        <v>0</v>
      </c>
      <c r="K12362" s="105">
        <f t="shared" si="1520"/>
        <v>0</v>
      </c>
      <c r="L12362" s="105">
        <f t="shared" si="1521"/>
        <v>0</v>
      </c>
      <c r="M12362">
        <v>0.04</v>
      </c>
      <c r="N12362">
        <f t="shared" si="1522"/>
        <v>3.3960531989175591E-3</v>
      </c>
    </row>
    <row r="12363" spans="1:14" x14ac:dyDescent="0.3">
      <c r="A12363">
        <f t="shared" si="1516"/>
        <v>124</v>
      </c>
      <c r="E12363" s="105">
        <f t="shared" si="1517"/>
        <v>0</v>
      </c>
      <c r="I12363" s="105">
        <f t="shared" si="1518"/>
        <v>0</v>
      </c>
      <c r="J12363" s="105">
        <f t="shared" si="1519"/>
        <v>0</v>
      </c>
      <c r="K12363" s="105">
        <f t="shared" si="1520"/>
        <v>0</v>
      </c>
      <c r="L12363" s="105">
        <f t="shared" si="1521"/>
        <v>0</v>
      </c>
      <c r="M12363">
        <v>0.04</v>
      </c>
      <c r="N12363">
        <f t="shared" si="1522"/>
        <v>3.3960531989175591E-3</v>
      </c>
    </row>
    <row r="12364" spans="1:14" x14ac:dyDescent="0.3">
      <c r="A12364">
        <f t="shared" si="1516"/>
        <v>124</v>
      </c>
      <c r="E12364" s="105">
        <f t="shared" si="1517"/>
        <v>0</v>
      </c>
      <c r="I12364" s="105">
        <f t="shared" si="1518"/>
        <v>0</v>
      </c>
      <c r="J12364" s="105">
        <f t="shared" si="1519"/>
        <v>0</v>
      </c>
      <c r="K12364" s="105">
        <f t="shared" si="1520"/>
        <v>0</v>
      </c>
      <c r="L12364" s="105">
        <f t="shared" si="1521"/>
        <v>0</v>
      </c>
      <c r="M12364">
        <v>0.04</v>
      </c>
      <c r="N12364">
        <f t="shared" si="1522"/>
        <v>3.3960531989175591E-3</v>
      </c>
    </row>
    <row r="12365" spans="1:14" x14ac:dyDescent="0.3">
      <c r="A12365">
        <f t="shared" si="1516"/>
        <v>124</v>
      </c>
      <c r="E12365" s="105">
        <f t="shared" si="1517"/>
        <v>0</v>
      </c>
      <c r="I12365" s="105">
        <f t="shared" si="1518"/>
        <v>0</v>
      </c>
      <c r="J12365" s="105">
        <f t="shared" si="1519"/>
        <v>0</v>
      </c>
      <c r="K12365" s="105">
        <f t="shared" si="1520"/>
        <v>0</v>
      </c>
      <c r="L12365" s="105">
        <f t="shared" si="1521"/>
        <v>0</v>
      </c>
      <c r="M12365">
        <v>0.04</v>
      </c>
      <c r="N12365">
        <f t="shared" si="1522"/>
        <v>3.3960531989175591E-3</v>
      </c>
    </row>
    <row r="12366" spans="1:14" x14ac:dyDescent="0.3">
      <c r="A12366">
        <f t="shared" si="1516"/>
        <v>124</v>
      </c>
      <c r="E12366" s="105">
        <f t="shared" si="1517"/>
        <v>0</v>
      </c>
      <c r="I12366" s="105">
        <f t="shared" si="1518"/>
        <v>0</v>
      </c>
      <c r="J12366" s="105">
        <f t="shared" si="1519"/>
        <v>0</v>
      </c>
      <c r="K12366" s="105">
        <f t="shared" si="1520"/>
        <v>0</v>
      </c>
      <c r="L12366" s="105">
        <f t="shared" si="1521"/>
        <v>0</v>
      </c>
      <c r="M12366">
        <v>0.04</v>
      </c>
      <c r="N12366">
        <f t="shared" si="1522"/>
        <v>3.3960531989175591E-3</v>
      </c>
    </row>
    <row r="12367" spans="1:14" x14ac:dyDescent="0.3">
      <c r="A12367">
        <f t="shared" si="1516"/>
        <v>124</v>
      </c>
      <c r="E12367" s="105">
        <f t="shared" si="1517"/>
        <v>0</v>
      </c>
      <c r="I12367" s="105">
        <f t="shared" si="1518"/>
        <v>0</v>
      </c>
      <c r="J12367" s="105">
        <f t="shared" si="1519"/>
        <v>0</v>
      </c>
      <c r="K12367" s="105">
        <f t="shared" si="1520"/>
        <v>0</v>
      </c>
      <c r="L12367" s="105">
        <f t="shared" si="1521"/>
        <v>0</v>
      </c>
      <c r="M12367">
        <v>0.04</v>
      </c>
      <c r="N12367">
        <f t="shared" si="1522"/>
        <v>3.3960531989175591E-3</v>
      </c>
    </row>
    <row r="12368" spans="1:14" x14ac:dyDescent="0.3">
      <c r="A12368">
        <f t="shared" si="1516"/>
        <v>124</v>
      </c>
      <c r="E12368" s="105">
        <f t="shared" si="1517"/>
        <v>0</v>
      </c>
      <c r="I12368" s="105">
        <f t="shared" si="1518"/>
        <v>0</v>
      </c>
      <c r="J12368" s="105">
        <f t="shared" si="1519"/>
        <v>0</v>
      </c>
      <c r="K12368" s="105">
        <f t="shared" si="1520"/>
        <v>0</v>
      </c>
      <c r="L12368" s="105">
        <f t="shared" si="1521"/>
        <v>0</v>
      </c>
      <c r="M12368">
        <v>0.04</v>
      </c>
      <c r="N12368">
        <f t="shared" si="1522"/>
        <v>3.3960531989175591E-3</v>
      </c>
    </row>
    <row r="12369" spans="1:14" x14ac:dyDescent="0.3">
      <c r="A12369">
        <f t="shared" si="1516"/>
        <v>124</v>
      </c>
      <c r="E12369" s="105">
        <f t="shared" si="1517"/>
        <v>0</v>
      </c>
      <c r="I12369" s="105">
        <f t="shared" si="1518"/>
        <v>0</v>
      </c>
      <c r="J12369" s="105">
        <f t="shared" si="1519"/>
        <v>0</v>
      </c>
      <c r="K12369" s="105">
        <f t="shared" si="1520"/>
        <v>0</v>
      </c>
      <c r="L12369" s="105">
        <f t="shared" si="1521"/>
        <v>0</v>
      </c>
      <c r="M12369">
        <v>0.04</v>
      </c>
      <c r="N12369">
        <f t="shared" si="1522"/>
        <v>3.3960531989175591E-3</v>
      </c>
    </row>
    <row r="12370" spans="1:14" x14ac:dyDescent="0.3">
      <c r="A12370">
        <f t="shared" si="1516"/>
        <v>124</v>
      </c>
      <c r="E12370" s="105">
        <f t="shared" si="1517"/>
        <v>0</v>
      </c>
      <c r="I12370" s="105">
        <f t="shared" si="1518"/>
        <v>0</v>
      </c>
      <c r="J12370" s="105">
        <f t="shared" si="1519"/>
        <v>0</v>
      </c>
      <c r="K12370" s="105">
        <f t="shared" si="1520"/>
        <v>0</v>
      </c>
      <c r="L12370" s="105">
        <f t="shared" si="1521"/>
        <v>0</v>
      </c>
      <c r="M12370">
        <v>0.04</v>
      </c>
      <c r="N12370">
        <f t="shared" si="1522"/>
        <v>3.3960531989175591E-3</v>
      </c>
    </row>
    <row r="12371" spans="1:14" x14ac:dyDescent="0.3">
      <c r="A12371">
        <f t="shared" si="1516"/>
        <v>124</v>
      </c>
      <c r="E12371" s="105">
        <f t="shared" si="1517"/>
        <v>0</v>
      </c>
      <c r="I12371" s="105">
        <f t="shared" si="1518"/>
        <v>0</v>
      </c>
      <c r="J12371" s="105">
        <f t="shared" si="1519"/>
        <v>0</v>
      </c>
      <c r="K12371" s="105">
        <f t="shared" si="1520"/>
        <v>0</v>
      </c>
      <c r="L12371" s="105">
        <f t="shared" si="1521"/>
        <v>0</v>
      </c>
      <c r="M12371">
        <v>0.04</v>
      </c>
      <c r="N12371">
        <f t="shared" si="1522"/>
        <v>3.3960531989175591E-3</v>
      </c>
    </row>
    <row r="12372" spans="1:14" x14ac:dyDescent="0.3">
      <c r="A12372">
        <f t="shared" si="1516"/>
        <v>124</v>
      </c>
      <c r="E12372" s="105">
        <f t="shared" si="1517"/>
        <v>0</v>
      </c>
      <c r="I12372" s="105">
        <f t="shared" si="1518"/>
        <v>0</v>
      </c>
      <c r="J12372" s="105">
        <f t="shared" si="1519"/>
        <v>0</v>
      </c>
      <c r="K12372" s="105">
        <f t="shared" si="1520"/>
        <v>0</v>
      </c>
      <c r="L12372" s="105">
        <f t="shared" si="1521"/>
        <v>0</v>
      </c>
      <c r="M12372">
        <v>0.04</v>
      </c>
      <c r="N12372">
        <f t="shared" si="1522"/>
        <v>3.3960531989175591E-3</v>
      </c>
    </row>
    <row r="12373" spans="1:14" x14ac:dyDescent="0.3">
      <c r="A12373">
        <f t="shared" si="1516"/>
        <v>124</v>
      </c>
      <c r="E12373" s="105">
        <f t="shared" si="1517"/>
        <v>0</v>
      </c>
      <c r="I12373" s="105">
        <f t="shared" si="1518"/>
        <v>0</v>
      </c>
      <c r="J12373" s="105">
        <f t="shared" si="1519"/>
        <v>0</v>
      </c>
      <c r="K12373" s="105">
        <f t="shared" si="1520"/>
        <v>0</v>
      </c>
      <c r="L12373" s="105">
        <f t="shared" si="1521"/>
        <v>0</v>
      </c>
      <c r="M12373">
        <v>0.04</v>
      </c>
      <c r="N12373">
        <f t="shared" si="1522"/>
        <v>3.3960531989175591E-3</v>
      </c>
    </row>
    <row r="12374" spans="1:14" x14ac:dyDescent="0.3">
      <c r="A12374">
        <f t="shared" si="1516"/>
        <v>124</v>
      </c>
      <c r="E12374" s="105">
        <f t="shared" si="1517"/>
        <v>0</v>
      </c>
      <c r="I12374" s="105">
        <f t="shared" si="1518"/>
        <v>0</v>
      </c>
      <c r="J12374" s="105">
        <f t="shared" si="1519"/>
        <v>0</v>
      </c>
      <c r="K12374" s="105">
        <f t="shared" si="1520"/>
        <v>0</v>
      </c>
      <c r="L12374" s="105">
        <f t="shared" si="1521"/>
        <v>0</v>
      </c>
      <c r="M12374">
        <v>0.04</v>
      </c>
      <c r="N12374">
        <f t="shared" si="1522"/>
        <v>3.3960531989175591E-3</v>
      </c>
    </row>
    <row r="12375" spans="1:14" x14ac:dyDescent="0.3">
      <c r="A12375">
        <f t="shared" si="1516"/>
        <v>124</v>
      </c>
      <c r="E12375" s="105">
        <f t="shared" si="1517"/>
        <v>0</v>
      </c>
      <c r="I12375" s="105">
        <f t="shared" si="1518"/>
        <v>0</v>
      </c>
      <c r="J12375" s="105">
        <f t="shared" si="1519"/>
        <v>0</v>
      </c>
      <c r="K12375" s="105">
        <f t="shared" si="1520"/>
        <v>0</v>
      </c>
      <c r="L12375" s="105">
        <f t="shared" si="1521"/>
        <v>0</v>
      </c>
      <c r="M12375">
        <v>0.04</v>
      </c>
      <c r="N12375">
        <f t="shared" si="1522"/>
        <v>3.3960531989175591E-3</v>
      </c>
    </row>
    <row r="12376" spans="1:14" x14ac:dyDescent="0.3">
      <c r="A12376">
        <f t="shared" si="1516"/>
        <v>124</v>
      </c>
      <c r="E12376" s="105">
        <f t="shared" si="1517"/>
        <v>0</v>
      </c>
      <c r="I12376" s="105">
        <f t="shared" si="1518"/>
        <v>0</v>
      </c>
      <c r="J12376" s="105">
        <f t="shared" si="1519"/>
        <v>0</v>
      </c>
      <c r="K12376" s="105">
        <f t="shared" si="1520"/>
        <v>0</v>
      </c>
      <c r="L12376" s="105">
        <f t="shared" si="1521"/>
        <v>0</v>
      </c>
      <c r="M12376">
        <v>0.04</v>
      </c>
      <c r="N12376">
        <f t="shared" si="1522"/>
        <v>3.3960531989175591E-3</v>
      </c>
    </row>
    <row r="12377" spans="1:14" x14ac:dyDescent="0.3">
      <c r="A12377">
        <f t="shared" si="1516"/>
        <v>124</v>
      </c>
      <c r="E12377" s="105">
        <f t="shared" si="1517"/>
        <v>0</v>
      </c>
      <c r="I12377" s="105">
        <f t="shared" si="1518"/>
        <v>0</v>
      </c>
      <c r="J12377" s="105">
        <f t="shared" si="1519"/>
        <v>0</v>
      </c>
      <c r="K12377" s="105">
        <f t="shared" si="1520"/>
        <v>0</v>
      </c>
      <c r="L12377" s="105">
        <f t="shared" si="1521"/>
        <v>0</v>
      </c>
      <c r="M12377">
        <v>0.04</v>
      </c>
      <c r="N12377">
        <f t="shared" si="1522"/>
        <v>3.3960531989175591E-3</v>
      </c>
    </row>
    <row r="12378" spans="1:14" x14ac:dyDescent="0.3">
      <c r="A12378">
        <f t="shared" si="1516"/>
        <v>124</v>
      </c>
      <c r="E12378" s="105">
        <f t="shared" si="1517"/>
        <v>0</v>
      </c>
      <c r="I12378" s="105">
        <f t="shared" si="1518"/>
        <v>0</v>
      </c>
      <c r="J12378" s="105">
        <f t="shared" si="1519"/>
        <v>0</v>
      </c>
      <c r="K12378" s="105">
        <f t="shared" si="1520"/>
        <v>0</v>
      </c>
      <c r="L12378" s="105">
        <f t="shared" si="1521"/>
        <v>0</v>
      </c>
      <c r="M12378">
        <v>0.04</v>
      </c>
      <c r="N12378">
        <f t="shared" si="1522"/>
        <v>3.3960531989175591E-3</v>
      </c>
    </row>
    <row r="12379" spans="1:14" x14ac:dyDescent="0.3">
      <c r="A12379">
        <f t="shared" si="1516"/>
        <v>124</v>
      </c>
      <c r="E12379" s="105">
        <f t="shared" si="1517"/>
        <v>0</v>
      </c>
      <c r="I12379" s="105">
        <f t="shared" si="1518"/>
        <v>0</v>
      </c>
      <c r="J12379" s="105">
        <f t="shared" si="1519"/>
        <v>0</v>
      </c>
      <c r="K12379" s="105">
        <f t="shared" si="1520"/>
        <v>0</v>
      </c>
      <c r="L12379" s="105">
        <f t="shared" si="1521"/>
        <v>0</v>
      </c>
      <c r="M12379">
        <v>0.04</v>
      </c>
      <c r="N12379">
        <f t="shared" si="1522"/>
        <v>3.3960531989175591E-3</v>
      </c>
    </row>
    <row r="12380" spans="1:14" x14ac:dyDescent="0.3">
      <c r="A12380">
        <f t="shared" si="1516"/>
        <v>124</v>
      </c>
      <c r="E12380" s="105">
        <f t="shared" si="1517"/>
        <v>0</v>
      </c>
      <c r="I12380" s="105">
        <f t="shared" si="1518"/>
        <v>0</v>
      </c>
      <c r="J12380" s="105">
        <f t="shared" si="1519"/>
        <v>0</v>
      </c>
      <c r="K12380" s="105">
        <f t="shared" si="1520"/>
        <v>0</v>
      </c>
      <c r="L12380" s="105">
        <f t="shared" si="1521"/>
        <v>0</v>
      </c>
      <c r="M12380">
        <v>0.04</v>
      </c>
      <c r="N12380">
        <f t="shared" si="1522"/>
        <v>3.3960531989175591E-3</v>
      </c>
    </row>
    <row r="12381" spans="1:14" x14ac:dyDescent="0.3">
      <c r="A12381">
        <f t="shared" si="1516"/>
        <v>124</v>
      </c>
      <c r="E12381" s="105">
        <f t="shared" si="1517"/>
        <v>0</v>
      </c>
      <c r="I12381" s="105">
        <f t="shared" si="1518"/>
        <v>0</v>
      </c>
      <c r="J12381" s="105">
        <f t="shared" si="1519"/>
        <v>0</v>
      </c>
      <c r="K12381" s="105">
        <f t="shared" si="1520"/>
        <v>0</v>
      </c>
      <c r="L12381" s="105">
        <f t="shared" si="1521"/>
        <v>0</v>
      </c>
      <c r="M12381">
        <v>0.04</v>
      </c>
      <c r="N12381">
        <f t="shared" si="1522"/>
        <v>3.3960531989175591E-3</v>
      </c>
    </row>
    <row r="12382" spans="1:14" x14ac:dyDescent="0.3">
      <c r="A12382">
        <f t="shared" si="1516"/>
        <v>124</v>
      </c>
      <c r="E12382" s="105">
        <f t="shared" si="1517"/>
        <v>0</v>
      </c>
      <c r="I12382" s="105">
        <f t="shared" si="1518"/>
        <v>0</v>
      </c>
      <c r="J12382" s="105">
        <f t="shared" si="1519"/>
        <v>0</v>
      </c>
      <c r="K12382" s="105">
        <f t="shared" si="1520"/>
        <v>0</v>
      </c>
      <c r="L12382" s="105">
        <f t="shared" si="1521"/>
        <v>0</v>
      </c>
      <c r="M12382">
        <v>0.04</v>
      </c>
      <c r="N12382">
        <f t="shared" si="1522"/>
        <v>3.3960531989175591E-3</v>
      </c>
    </row>
    <row r="12383" spans="1:14" x14ac:dyDescent="0.3">
      <c r="A12383">
        <f t="shared" si="1516"/>
        <v>124</v>
      </c>
      <c r="E12383" s="105">
        <f t="shared" si="1517"/>
        <v>0</v>
      </c>
      <c r="I12383" s="105">
        <f t="shared" si="1518"/>
        <v>0</v>
      </c>
      <c r="J12383" s="105">
        <f t="shared" si="1519"/>
        <v>0</v>
      </c>
      <c r="K12383" s="105">
        <f t="shared" si="1520"/>
        <v>0</v>
      </c>
      <c r="L12383" s="105">
        <f t="shared" si="1521"/>
        <v>0</v>
      </c>
      <c r="M12383">
        <v>0.04</v>
      </c>
      <c r="N12383">
        <f t="shared" si="1522"/>
        <v>3.3960531989175591E-3</v>
      </c>
    </row>
    <row r="12384" spans="1:14" x14ac:dyDescent="0.3">
      <c r="A12384">
        <f t="shared" si="1516"/>
        <v>124</v>
      </c>
      <c r="E12384" s="105">
        <f t="shared" si="1517"/>
        <v>0</v>
      </c>
      <c r="I12384" s="105">
        <f t="shared" si="1518"/>
        <v>0</v>
      </c>
      <c r="J12384" s="105">
        <f t="shared" si="1519"/>
        <v>0</v>
      </c>
      <c r="K12384" s="105">
        <f t="shared" si="1520"/>
        <v>0</v>
      </c>
      <c r="L12384" s="105">
        <f t="shared" si="1521"/>
        <v>0</v>
      </c>
      <c r="M12384">
        <v>0.04</v>
      </c>
      <c r="N12384">
        <f t="shared" si="1522"/>
        <v>3.3960531989175591E-3</v>
      </c>
    </row>
    <row r="12385" spans="1:14" x14ac:dyDescent="0.3">
      <c r="A12385">
        <f t="shared" si="1516"/>
        <v>124</v>
      </c>
      <c r="E12385" s="105">
        <f t="shared" si="1517"/>
        <v>0</v>
      </c>
      <c r="I12385" s="105">
        <f t="shared" si="1518"/>
        <v>0</v>
      </c>
      <c r="J12385" s="105">
        <f t="shared" si="1519"/>
        <v>0</v>
      </c>
      <c r="K12385" s="105">
        <f t="shared" si="1520"/>
        <v>0</v>
      </c>
      <c r="L12385" s="105">
        <f t="shared" si="1521"/>
        <v>0</v>
      </c>
      <c r="M12385">
        <v>0.04</v>
      </c>
      <c r="N12385">
        <f t="shared" si="1522"/>
        <v>3.3960531989175591E-3</v>
      </c>
    </row>
    <row r="12386" spans="1:14" x14ac:dyDescent="0.3">
      <c r="A12386">
        <f t="shared" si="1516"/>
        <v>124</v>
      </c>
      <c r="E12386" s="105">
        <f t="shared" si="1517"/>
        <v>0</v>
      </c>
      <c r="I12386" s="105">
        <f t="shared" si="1518"/>
        <v>0</v>
      </c>
      <c r="J12386" s="105">
        <f t="shared" si="1519"/>
        <v>0</v>
      </c>
      <c r="K12386" s="105">
        <f t="shared" si="1520"/>
        <v>0</v>
      </c>
      <c r="L12386" s="105">
        <f t="shared" si="1521"/>
        <v>0</v>
      </c>
      <c r="M12386">
        <v>0.04</v>
      </c>
      <c r="N12386">
        <f t="shared" si="1522"/>
        <v>3.3960531989175591E-3</v>
      </c>
    </row>
    <row r="12387" spans="1:14" x14ac:dyDescent="0.3">
      <c r="A12387">
        <f t="shared" si="1516"/>
        <v>124</v>
      </c>
      <c r="E12387" s="105">
        <f t="shared" si="1517"/>
        <v>0</v>
      </c>
      <c r="I12387" s="105">
        <f t="shared" si="1518"/>
        <v>0</v>
      </c>
      <c r="J12387" s="105">
        <f t="shared" si="1519"/>
        <v>0</v>
      </c>
      <c r="K12387" s="105">
        <f t="shared" si="1520"/>
        <v>0</v>
      </c>
      <c r="L12387" s="105">
        <f t="shared" si="1521"/>
        <v>0</v>
      </c>
      <c r="M12387">
        <v>0.04</v>
      </c>
      <c r="N12387">
        <f t="shared" si="1522"/>
        <v>3.3960531989175591E-3</v>
      </c>
    </row>
    <row r="12388" spans="1:14" x14ac:dyDescent="0.3">
      <c r="A12388">
        <f t="shared" si="1516"/>
        <v>124</v>
      </c>
      <c r="E12388" s="105">
        <f t="shared" si="1517"/>
        <v>0</v>
      </c>
      <c r="I12388" s="105">
        <f t="shared" si="1518"/>
        <v>0</v>
      </c>
      <c r="J12388" s="105">
        <f t="shared" si="1519"/>
        <v>0</v>
      </c>
      <c r="K12388" s="105">
        <f t="shared" si="1520"/>
        <v>0</v>
      </c>
      <c r="L12388" s="105">
        <f t="shared" si="1521"/>
        <v>0</v>
      </c>
      <c r="M12388">
        <v>0.04</v>
      </c>
      <c r="N12388">
        <f t="shared" si="1522"/>
        <v>3.3960531989175591E-3</v>
      </c>
    </row>
    <row r="12389" spans="1:14" x14ac:dyDescent="0.3">
      <c r="A12389">
        <f t="shared" si="1516"/>
        <v>124</v>
      </c>
      <c r="E12389" s="105">
        <f t="shared" si="1517"/>
        <v>0</v>
      </c>
      <c r="I12389" s="105">
        <f t="shared" si="1518"/>
        <v>0</v>
      </c>
      <c r="J12389" s="105">
        <f t="shared" si="1519"/>
        <v>0</v>
      </c>
      <c r="K12389" s="105">
        <f t="shared" si="1520"/>
        <v>0</v>
      </c>
      <c r="L12389" s="105">
        <f t="shared" si="1521"/>
        <v>0</v>
      </c>
      <c r="M12389">
        <v>0.04</v>
      </c>
      <c r="N12389">
        <f t="shared" si="1522"/>
        <v>3.3960531989175591E-3</v>
      </c>
    </row>
    <row r="12390" spans="1:14" x14ac:dyDescent="0.3">
      <c r="A12390">
        <f t="shared" si="1516"/>
        <v>124</v>
      </c>
      <c r="E12390" s="105">
        <f t="shared" si="1517"/>
        <v>0</v>
      </c>
      <c r="I12390" s="105">
        <f t="shared" si="1518"/>
        <v>0</v>
      </c>
      <c r="J12390" s="105">
        <f t="shared" si="1519"/>
        <v>0</v>
      </c>
      <c r="K12390" s="105">
        <f t="shared" si="1520"/>
        <v>0</v>
      </c>
      <c r="L12390" s="105">
        <f t="shared" si="1521"/>
        <v>0</v>
      </c>
      <c r="M12390">
        <v>0.04</v>
      </c>
      <c r="N12390">
        <f t="shared" si="1522"/>
        <v>3.3960531989175591E-3</v>
      </c>
    </row>
    <row r="12391" spans="1:14" x14ac:dyDescent="0.3">
      <c r="A12391">
        <f t="shared" ref="A12391:A12454" si="1523">IF(COUNTIF(A12291:A12390,A12390)=100, A12390+1,A12390)</f>
        <v>124</v>
      </c>
      <c r="E12391" s="105">
        <f t="shared" ref="E12391:E12454" si="1524">MAX(0, E12291-K12291-L12291)</f>
        <v>0</v>
      </c>
      <c r="I12391" s="105">
        <f t="shared" ref="I12391:I12454" si="1525">IF(E12391&lt;I12291,J12391 + E12391, I12291)</f>
        <v>0</v>
      </c>
      <c r="J12391" s="105">
        <f t="shared" si="1519"/>
        <v>0</v>
      </c>
      <c r="K12391" s="105">
        <f t="shared" si="1520"/>
        <v>0</v>
      </c>
      <c r="L12391" s="105">
        <f t="shared" si="1521"/>
        <v>0</v>
      </c>
      <c r="M12391">
        <v>0.04</v>
      </c>
      <c r="N12391">
        <f t="shared" si="1522"/>
        <v>3.3960531989175591E-3</v>
      </c>
    </row>
    <row r="12392" spans="1:14" x14ac:dyDescent="0.3">
      <c r="A12392">
        <f t="shared" si="1523"/>
        <v>124</v>
      </c>
      <c r="E12392" s="105">
        <f t="shared" si="1524"/>
        <v>0</v>
      </c>
      <c r="I12392" s="105">
        <f t="shared" si="1525"/>
        <v>0</v>
      </c>
      <c r="J12392" s="105">
        <f t="shared" si="1519"/>
        <v>0</v>
      </c>
      <c r="K12392" s="105">
        <f t="shared" si="1520"/>
        <v>0</v>
      </c>
      <c r="L12392" s="105">
        <f t="shared" si="1521"/>
        <v>0</v>
      </c>
      <c r="M12392">
        <v>0.04</v>
      </c>
      <c r="N12392">
        <f t="shared" si="1522"/>
        <v>3.3960531989175591E-3</v>
      </c>
    </row>
    <row r="12393" spans="1:14" x14ac:dyDescent="0.3">
      <c r="A12393">
        <f t="shared" si="1523"/>
        <v>124</v>
      </c>
      <c r="E12393" s="105">
        <f t="shared" si="1524"/>
        <v>0</v>
      </c>
      <c r="I12393" s="105">
        <f t="shared" si="1525"/>
        <v>0</v>
      </c>
      <c r="J12393" s="105">
        <f t="shared" si="1519"/>
        <v>0</v>
      </c>
      <c r="K12393" s="105">
        <f t="shared" si="1520"/>
        <v>0</v>
      </c>
      <c r="L12393" s="105">
        <f t="shared" si="1521"/>
        <v>0</v>
      </c>
      <c r="M12393">
        <v>0.04</v>
      </c>
      <c r="N12393">
        <f t="shared" si="1522"/>
        <v>3.3960531989175591E-3</v>
      </c>
    </row>
    <row r="12394" spans="1:14" x14ac:dyDescent="0.3">
      <c r="A12394">
        <f t="shared" si="1523"/>
        <v>124</v>
      </c>
      <c r="E12394" s="105">
        <f t="shared" si="1524"/>
        <v>0</v>
      </c>
      <c r="I12394" s="105">
        <f t="shared" si="1525"/>
        <v>0</v>
      </c>
      <c r="J12394" s="105">
        <f t="shared" si="1519"/>
        <v>0</v>
      </c>
      <c r="K12394" s="105">
        <f t="shared" si="1520"/>
        <v>0</v>
      </c>
      <c r="L12394" s="105">
        <f t="shared" si="1521"/>
        <v>0</v>
      </c>
      <c r="M12394">
        <v>0.04</v>
      </c>
      <c r="N12394">
        <f t="shared" si="1522"/>
        <v>3.3960531989175591E-3</v>
      </c>
    </row>
    <row r="12395" spans="1:14" x14ac:dyDescent="0.3">
      <c r="A12395">
        <f t="shared" si="1523"/>
        <v>124</v>
      </c>
      <c r="E12395" s="105">
        <f t="shared" si="1524"/>
        <v>0</v>
      </c>
      <c r="I12395" s="105">
        <f t="shared" si="1525"/>
        <v>0</v>
      </c>
      <c r="J12395" s="105">
        <f t="shared" si="1519"/>
        <v>0</v>
      </c>
      <c r="K12395" s="105">
        <f t="shared" si="1520"/>
        <v>0</v>
      </c>
      <c r="L12395" s="105">
        <f t="shared" si="1521"/>
        <v>0</v>
      </c>
      <c r="M12395">
        <v>0.04</v>
      </c>
      <c r="N12395">
        <f t="shared" si="1522"/>
        <v>3.3960531989175591E-3</v>
      </c>
    </row>
    <row r="12396" spans="1:14" x14ac:dyDescent="0.3">
      <c r="A12396">
        <f t="shared" si="1523"/>
        <v>124</v>
      </c>
      <c r="E12396" s="105">
        <f t="shared" si="1524"/>
        <v>0</v>
      </c>
      <c r="I12396" s="105">
        <f t="shared" si="1525"/>
        <v>0</v>
      </c>
      <c r="J12396" s="105">
        <f t="shared" si="1519"/>
        <v>0</v>
      </c>
      <c r="K12396" s="105">
        <f t="shared" si="1520"/>
        <v>0</v>
      </c>
      <c r="L12396" s="105">
        <f t="shared" si="1521"/>
        <v>0</v>
      </c>
      <c r="M12396">
        <v>0.04</v>
      </c>
      <c r="N12396">
        <f t="shared" si="1522"/>
        <v>3.3960531989175591E-3</v>
      </c>
    </row>
    <row r="12397" spans="1:14" x14ac:dyDescent="0.3">
      <c r="A12397">
        <f t="shared" si="1523"/>
        <v>124</v>
      </c>
      <c r="E12397" s="105">
        <f t="shared" si="1524"/>
        <v>0</v>
      </c>
      <c r="I12397" s="105">
        <f t="shared" si="1525"/>
        <v>0</v>
      </c>
      <c r="J12397" s="105">
        <f t="shared" si="1519"/>
        <v>0</v>
      </c>
      <c r="K12397" s="105">
        <f t="shared" si="1520"/>
        <v>0</v>
      </c>
      <c r="L12397" s="105">
        <f t="shared" si="1521"/>
        <v>0</v>
      </c>
      <c r="M12397">
        <v>0.04</v>
      </c>
      <c r="N12397">
        <f t="shared" si="1522"/>
        <v>3.3960531989175591E-3</v>
      </c>
    </row>
    <row r="12398" spans="1:14" x14ac:dyDescent="0.3">
      <c r="A12398">
        <f t="shared" si="1523"/>
        <v>124</v>
      </c>
      <c r="E12398" s="105">
        <f t="shared" si="1524"/>
        <v>0</v>
      </c>
      <c r="I12398" s="105">
        <f t="shared" si="1525"/>
        <v>0</v>
      </c>
      <c r="J12398" s="105">
        <f t="shared" si="1519"/>
        <v>0</v>
      </c>
      <c r="K12398" s="105">
        <f t="shared" si="1520"/>
        <v>0</v>
      </c>
      <c r="L12398" s="105">
        <f t="shared" si="1521"/>
        <v>0</v>
      </c>
      <c r="M12398">
        <v>0.04</v>
      </c>
      <c r="N12398">
        <f t="shared" si="1522"/>
        <v>3.3960531989175591E-3</v>
      </c>
    </row>
    <row r="12399" spans="1:14" x14ac:dyDescent="0.3">
      <c r="A12399">
        <f t="shared" si="1523"/>
        <v>124</v>
      </c>
      <c r="E12399" s="105">
        <f t="shared" si="1524"/>
        <v>0</v>
      </c>
      <c r="I12399" s="105">
        <f t="shared" si="1525"/>
        <v>0</v>
      </c>
      <c r="J12399" s="105">
        <f t="shared" si="1519"/>
        <v>0</v>
      </c>
      <c r="K12399" s="105">
        <f t="shared" si="1520"/>
        <v>0</v>
      </c>
      <c r="L12399" s="105">
        <f t="shared" si="1521"/>
        <v>0</v>
      </c>
      <c r="M12399">
        <v>0.04</v>
      </c>
      <c r="N12399">
        <f t="shared" si="1522"/>
        <v>3.3960531989175591E-3</v>
      </c>
    </row>
    <row r="12400" spans="1:14" x14ac:dyDescent="0.3">
      <c r="A12400">
        <f t="shared" si="1523"/>
        <v>124</v>
      </c>
      <c r="E12400" s="105">
        <f t="shared" si="1524"/>
        <v>0</v>
      </c>
      <c r="I12400" s="105">
        <f t="shared" si="1525"/>
        <v>0</v>
      </c>
      <c r="J12400" s="105">
        <f t="shared" si="1519"/>
        <v>0</v>
      </c>
      <c r="K12400" s="105">
        <f t="shared" si="1520"/>
        <v>0</v>
      </c>
      <c r="L12400" s="105">
        <f t="shared" si="1521"/>
        <v>0</v>
      </c>
      <c r="M12400">
        <v>0.04</v>
      </c>
      <c r="N12400">
        <f t="shared" si="1522"/>
        <v>3.3960531989175591E-3</v>
      </c>
    </row>
    <row r="12401" spans="1:15" x14ac:dyDescent="0.3">
      <c r="A12401">
        <f t="shared" si="1523"/>
        <v>124</v>
      </c>
      <c r="E12401" s="105">
        <f t="shared" si="1524"/>
        <v>0</v>
      </c>
      <c r="I12401" s="105">
        <f t="shared" si="1525"/>
        <v>0</v>
      </c>
      <c r="J12401" s="105">
        <f t="shared" si="1519"/>
        <v>0</v>
      </c>
      <c r="K12401" s="105">
        <f t="shared" si="1520"/>
        <v>0</v>
      </c>
      <c r="L12401" s="105">
        <f t="shared" si="1521"/>
        <v>0</v>
      </c>
      <c r="M12401">
        <v>0.04</v>
      </c>
      <c r="N12401">
        <f t="shared" si="1522"/>
        <v>3.3960531989175591E-3</v>
      </c>
      <c r="O12401" s="105" t="e">
        <f t="shared" ref="O12401" si="1526">SUM(I12302:I12401)</f>
        <v>#REF!</v>
      </c>
    </row>
    <row r="12402" spans="1:15" x14ac:dyDescent="0.3">
      <c r="A12402">
        <f t="shared" si="1523"/>
        <v>125</v>
      </c>
      <c r="E12402" s="105" t="e">
        <f t="shared" si="1524"/>
        <v>#REF!</v>
      </c>
      <c r="I12402" s="105" t="e">
        <f t="shared" si="1525"/>
        <v>#REF!</v>
      </c>
      <c r="J12402" s="105" t="e">
        <f t="shared" si="1519"/>
        <v>#REF!</v>
      </c>
      <c r="K12402" s="105" t="e">
        <f t="shared" si="1520"/>
        <v>#REF!</v>
      </c>
      <c r="L12402" s="105" t="e">
        <f t="shared" si="1521"/>
        <v>#REF!</v>
      </c>
      <c r="M12402">
        <v>0.04</v>
      </c>
      <c r="N12402">
        <f t="shared" si="1522"/>
        <v>3.3960531989175591E-3</v>
      </c>
    </row>
    <row r="12403" spans="1:15" x14ac:dyDescent="0.3">
      <c r="A12403">
        <f t="shared" si="1523"/>
        <v>125</v>
      </c>
      <c r="E12403" s="105" t="e">
        <f t="shared" si="1524"/>
        <v>#REF!</v>
      </c>
      <c r="I12403" s="105" t="e">
        <f t="shared" si="1525"/>
        <v>#REF!</v>
      </c>
      <c r="J12403" s="105" t="e">
        <f t="shared" si="1519"/>
        <v>#REF!</v>
      </c>
      <c r="K12403" s="105" t="e">
        <f t="shared" si="1520"/>
        <v>#REF!</v>
      </c>
      <c r="L12403" s="105" t="e">
        <f t="shared" si="1521"/>
        <v>#REF!</v>
      </c>
      <c r="M12403">
        <v>0.04</v>
      </c>
      <c r="N12403">
        <f t="shared" si="1522"/>
        <v>3.3960531989175591E-3</v>
      </c>
    </row>
    <row r="12404" spans="1:15" x14ac:dyDescent="0.3">
      <c r="A12404">
        <f t="shared" si="1523"/>
        <v>125</v>
      </c>
      <c r="E12404" s="105" t="e">
        <f t="shared" si="1524"/>
        <v>#REF!</v>
      </c>
      <c r="I12404" s="105" t="e">
        <f t="shared" si="1525"/>
        <v>#REF!</v>
      </c>
      <c r="J12404" s="105" t="e">
        <f t="shared" si="1519"/>
        <v>#REF!</v>
      </c>
      <c r="K12404" s="105" t="e">
        <f t="shared" si="1520"/>
        <v>#REF!</v>
      </c>
      <c r="L12404" s="105" t="e">
        <f t="shared" si="1521"/>
        <v>#REF!</v>
      </c>
      <c r="M12404">
        <v>0.04</v>
      </c>
      <c r="N12404">
        <f t="shared" si="1522"/>
        <v>3.3960531989175591E-3</v>
      </c>
    </row>
    <row r="12405" spans="1:15" x14ac:dyDescent="0.3">
      <c r="A12405">
        <f t="shared" si="1523"/>
        <v>125</v>
      </c>
      <c r="E12405" s="105">
        <f t="shared" si="1524"/>
        <v>0</v>
      </c>
      <c r="I12405" s="105">
        <f t="shared" si="1525"/>
        <v>0</v>
      </c>
      <c r="J12405" s="105">
        <f t="shared" si="1519"/>
        <v>0</v>
      </c>
      <c r="K12405" s="105">
        <f t="shared" si="1520"/>
        <v>0</v>
      </c>
      <c r="L12405" s="105">
        <f t="shared" si="1521"/>
        <v>0</v>
      </c>
      <c r="M12405">
        <v>0.04</v>
      </c>
      <c r="N12405">
        <f t="shared" si="1522"/>
        <v>3.3960531989175591E-3</v>
      </c>
    </row>
    <row r="12406" spans="1:15" x14ac:dyDescent="0.3">
      <c r="A12406">
        <f t="shared" si="1523"/>
        <v>125</v>
      </c>
      <c r="E12406" s="105">
        <f t="shared" si="1524"/>
        <v>0</v>
      </c>
      <c r="I12406" s="105">
        <f t="shared" si="1525"/>
        <v>0</v>
      </c>
      <c r="J12406" s="105">
        <f t="shared" si="1519"/>
        <v>0</v>
      </c>
      <c r="K12406" s="105">
        <f t="shared" si="1520"/>
        <v>0</v>
      </c>
      <c r="L12406" s="105">
        <f t="shared" si="1521"/>
        <v>0</v>
      </c>
      <c r="M12406">
        <v>0.04</v>
      </c>
      <c r="N12406">
        <f t="shared" si="1522"/>
        <v>3.3960531989175591E-3</v>
      </c>
    </row>
    <row r="12407" spans="1:15" x14ac:dyDescent="0.3">
      <c r="A12407">
        <f t="shared" si="1523"/>
        <v>125</v>
      </c>
      <c r="E12407" s="105">
        <f t="shared" si="1524"/>
        <v>0</v>
      </c>
      <c r="I12407" s="105">
        <f t="shared" si="1525"/>
        <v>0</v>
      </c>
      <c r="J12407" s="105">
        <f t="shared" si="1519"/>
        <v>0</v>
      </c>
      <c r="K12407" s="105">
        <f t="shared" si="1520"/>
        <v>0</v>
      </c>
      <c r="L12407" s="105">
        <f t="shared" si="1521"/>
        <v>0</v>
      </c>
      <c r="M12407">
        <v>0.04</v>
      </c>
      <c r="N12407">
        <f t="shared" si="1522"/>
        <v>3.3960531989175591E-3</v>
      </c>
    </row>
    <row r="12408" spans="1:15" x14ac:dyDescent="0.3">
      <c r="A12408">
        <f t="shared" si="1523"/>
        <v>125</v>
      </c>
      <c r="E12408" s="105">
        <f t="shared" si="1524"/>
        <v>0</v>
      </c>
      <c r="I12408" s="105">
        <f t="shared" si="1525"/>
        <v>0</v>
      </c>
      <c r="J12408" s="105">
        <f t="shared" si="1519"/>
        <v>0</v>
      </c>
      <c r="K12408" s="105">
        <f t="shared" si="1520"/>
        <v>0</v>
      </c>
      <c r="L12408" s="105">
        <f t="shared" si="1521"/>
        <v>0</v>
      </c>
      <c r="M12408">
        <v>0.04</v>
      </c>
      <c r="N12408">
        <f t="shared" si="1522"/>
        <v>3.3960531989175591E-3</v>
      </c>
    </row>
    <row r="12409" spans="1:15" x14ac:dyDescent="0.3">
      <c r="A12409">
        <f t="shared" si="1523"/>
        <v>125</v>
      </c>
      <c r="E12409" s="105">
        <f t="shared" si="1524"/>
        <v>0</v>
      </c>
      <c r="I12409" s="105">
        <f t="shared" si="1525"/>
        <v>0</v>
      </c>
      <c r="J12409" s="105">
        <f t="shared" si="1519"/>
        <v>0</v>
      </c>
      <c r="K12409" s="105">
        <f t="shared" si="1520"/>
        <v>0</v>
      </c>
      <c r="L12409" s="105">
        <f t="shared" si="1521"/>
        <v>0</v>
      </c>
      <c r="M12409">
        <v>0.04</v>
      </c>
      <c r="N12409">
        <f t="shared" si="1522"/>
        <v>3.3960531989175591E-3</v>
      </c>
    </row>
    <row r="12410" spans="1:15" x14ac:dyDescent="0.3">
      <c r="A12410">
        <f t="shared" si="1523"/>
        <v>125</v>
      </c>
      <c r="E12410" s="105">
        <f t="shared" si="1524"/>
        <v>0</v>
      </c>
      <c r="I12410" s="105">
        <f t="shared" si="1525"/>
        <v>0</v>
      </c>
      <c r="J12410" s="105">
        <f t="shared" si="1519"/>
        <v>0</v>
      </c>
      <c r="K12410" s="105">
        <f t="shared" si="1520"/>
        <v>0</v>
      </c>
      <c r="L12410" s="105">
        <f t="shared" si="1521"/>
        <v>0</v>
      </c>
      <c r="M12410">
        <v>0.04</v>
      </c>
      <c r="N12410">
        <f t="shared" si="1522"/>
        <v>3.3960531989175591E-3</v>
      </c>
    </row>
    <row r="12411" spans="1:15" x14ac:dyDescent="0.3">
      <c r="A12411">
        <f t="shared" si="1523"/>
        <v>125</v>
      </c>
      <c r="E12411" s="105">
        <f t="shared" si="1524"/>
        <v>0</v>
      </c>
      <c r="I12411" s="105">
        <f t="shared" si="1525"/>
        <v>0</v>
      </c>
      <c r="J12411" s="105">
        <f t="shared" si="1519"/>
        <v>0</v>
      </c>
      <c r="K12411" s="105">
        <f t="shared" si="1520"/>
        <v>0</v>
      </c>
      <c r="L12411" s="105">
        <f t="shared" si="1521"/>
        <v>0</v>
      </c>
      <c r="M12411">
        <v>0.04</v>
      </c>
      <c r="N12411">
        <f t="shared" si="1522"/>
        <v>3.3960531989175591E-3</v>
      </c>
    </row>
    <row r="12412" spans="1:15" x14ac:dyDescent="0.3">
      <c r="A12412">
        <f t="shared" si="1523"/>
        <v>125</v>
      </c>
      <c r="E12412" s="105">
        <f t="shared" si="1524"/>
        <v>0</v>
      </c>
      <c r="I12412" s="105">
        <f t="shared" si="1525"/>
        <v>0</v>
      </c>
      <c r="J12412" s="105">
        <f t="shared" si="1519"/>
        <v>0</v>
      </c>
      <c r="K12412" s="105">
        <f t="shared" si="1520"/>
        <v>0</v>
      </c>
      <c r="L12412" s="105">
        <f t="shared" si="1521"/>
        <v>0</v>
      </c>
      <c r="M12412">
        <v>0.04</v>
      </c>
      <c r="N12412">
        <f t="shared" si="1522"/>
        <v>3.3960531989175591E-3</v>
      </c>
    </row>
    <row r="12413" spans="1:15" x14ac:dyDescent="0.3">
      <c r="A12413">
        <f t="shared" si="1523"/>
        <v>125</v>
      </c>
      <c r="E12413" s="105">
        <f t="shared" si="1524"/>
        <v>0</v>
      </c>
      <c r="I12413" s="105">
        <f t="shared" si="1525"/>
        <v>0</v>
      </c>
      <c r="J12413" s="105">
        <f t="shared" si="1519"/>
        <v>0</v>
      </c>
      <c r="K12413" s="105">
        <f t="shared" si="1520"/>
        <v>0</v>
      </c>
      <c r="L12413" s="105">
        <f t="shared" si="1521"/>
        <v>0</v>
      </c>
      <c r="M12413">
        <v>0.04</v>
      </c>
      <c r="N12413">
        <f t="shared" si="1522"/>
        <v>3.3960531989175591E-3</v>
      </c>
    </row>
    <row r="12414" spans="1:15" x14ac:dyDescent="0.3">
      <c r="A12414">
        <f t="shared" si="1523"/>
        <v>125</v>
      </c>
      <c r="E12414" s="105">
        <f t="shared" si="1524"/>
        <v>0</v>
      </c>
      <c r="I12414" s="105">
        <f t="shared" si="1525"/>
        <v>0</v>
      </c>
      <c r="J12414" s="105">
        <f t="shared" si="1519"/>
        <v>0</v>
      </c>
      <c r="K12414" s="105">
        <f t="shared" si="1520"/>
        <v>0</v>
      </c>
      <c r="L12414" s="105">
        <f t="shared" si="1521"/>
        <v>0</v>
      </c>
      <c r="M12414">
        <v>0.04</v>
      </c>
      <c r="N12414">
        <f t="shared" si="1522"/>
        <v>3.3960531989175591E-3</v>
      </c>
    </row>
    <row r="12415" spans="1:15" x14ac:dyDescent="0.3">
      <c r="A12415">
        <f t="shared" si="1523"/>
        <v>125</v>
      </c>
      <c r="E12415" s="105">
        <f t="shared" si="1524"/>
        <v>0</v>
      </c>
      <c r="I12415" s="105">
        <f t="shared" si="1525"/>
        <v>0</v>
      </c>
      <c r="J12415" s="105">
        <f t="shared" si="1519"/>
        <v>0</v>
      </c>
      <c r="K12415" s="105">
        <f t="shared" si="1520"/>
        <v>0</v>
      </c>
      <c r="L12415" s="105">
        <f t="shared" si="1521"/>
        <v>0</v>
      </c>
      <c r="M12415">
        <v>0.04</v>
      </c>
      <c r="N12415">
        <f t="shared" si="1522"/>
        <v>3.3960531989175591E-3</v>
      </c>
    </row>
    <row r="12416" spans="1:15" x14ac:dyDescent="0.3">
      <c r="A12416">
        <f t="shared" si="1523"/>
        <v>125</v>
      </c>
      <c r="E12416" s="105">
        <f t="shared" si="1524"/>
        <v>0</v>
      </c>
      <c r="I12416" s="105">
        <f t="shared" si="1525"/>
        <v>0</v>
      </c>
      <c r="J12416" s="105">
        <f t="shared" si="1519"/>
        <v>0</v>
      </c>
      <c r="K12416" s="105">
        <f t="shared" si="1520"/>
        <v>0</v>
      </c>
      <c r="L12416" s="105">
        <f t="shared" si="1521"/>
        <v>0</v>
      </c>
      <c r="M12416">
        <v>0.04</v>
      </c>
      <c r="N12416">
        <f t="shared" si="1522"/>
        <v>3.3960531989175591E-3</v>
      </c>
    </row>
    <row r="12417" spans="1:14" x14ac:dyDescent="0.3">
      <c r="A12417">
        <f t="shared" si="1523"/>
        <v>125</v>
      </c>
      <c r="E12417" s="105">
        <f t="shared" si="1524"/>
        <v>0</v>
      </c>
      <c r="I12417" s="105">
        <f t="shared" si="1525"/>
        <v>0</v>
      </c>
      <c r="J12417" s="105">
        <f t="shared" si="1519"/>
        <v>0</v>
      </c>
      <c r="K12417" s="105">
        <f t="shared" si="1520"/>
        <v>0</v>
      </c>
      <c r="L12417" s="105">
        <f t="shared" si="1521"/>
        <v>0</v>
      </c>
      <c r="M12417">
        <v>0.04</v>
      </c>
      <c r="N12417">
        <f t="shared" si="1522"/>
        <v>3.3960531989175591E-3</v>
      </c>
    </row>
    <row r="12418" spans="1:14" x14ac:dyDescent="0.3">
      <c r="A12418">
        <f t="shared" si="1523"/>
        <v>125</v>
      </c>
      <c r="E12418" s="105">
        <f t="shared" si="1524"/>
        <v>0</v>
      </c>
      <c r="I12418" s="105">
        <f t="shared" si="1525"/>
        <v>0</v>
      </c>
      <c r="J12418" s="105">
        <f t="shared" si="1519"/>
        <v>0</v>
      </c>
      <c r="K12418" s="105">
        <f t="shared" si="1520"/>
        <v>0</v>
      </c>
      <c r="L12418" s="105">
        <f t="shared" si="1521"/>
        <v>0</v>
      </c>
      <c r="M12418">
        <v>0.04</v>
      </c>
      <c r="N12418">
        <f t="shared" si="1522"/>
        <v>3.3960531989175591E-3</v>
      </c>
    </row>
    <row r="12419" spans="1:14" x14ac:dyDescent="0.3">
      <c r="A12419">
        <f t="shared" si="1523"/>
        <v>125</v>
      </c>
      <c r="E12419" s="105">
        <f t="shared" si="1524"/>
        <v>0</v>
      </c>
      <c r="I12419" s="105">
        <f t="shared" si="1525"/>
        <v>0</v>
      </c>
      <c r="J12419" s="105">
        <f t="shared" ref="J12419:J12482" si="1527">E12419*($H$2/12)</f>
        <v>0</v>
      </c>
      <c r="K12419" s="105">
        <f t="shared" ref="K12419:K12482" si="1528">I12419-J12419</f>
        <v>0</v>
      </c>
      <c r="L12419" s="105">
        <f t="shared" ref="L12419:L12482" si="1529">N12419*(E12419-K12419)</f>
        <v>0</v>
      </c>
      <c r="M12419">
        <v>0.04</v>
      </c>
      <c r="N12419">
        <f t="shared" ref="N12419:N12482" si="1530">1-(POWER(1-M12419,(1/12)))</f>
        <v>3.3960531989175591E-3</v>
      </c>
    </row>
    <row r="12420" spans="1:14" x14ac:dyDescent="0.3">
      <c r="A12420">
        <f t="shared" si="1523"/>
        <v>125</v>
      </c>
      <c r="E12420" s="105">
        <f t="shared" si="1524"/>
        <v>0</v>
      </c>
      <c r="I12420" s="105">
        <f t="shared" si="1525"/>
        <v>0</v>
      </c>
      <c r="J12420" s="105">
        <f t="shared" si="1527"/>
        <v>0</v>
      </c>
      <c r="K12420" s="105">
        <f t="shared" si="1528"/>
        <v>0</v>
      </c>
      <c r="L12420" s="105">
        <f t="shared" si="1529"/>
        <v>0</v>
      </c>
      <c r="M12420">
        <v>0.04</v>
      </c>
      <c r="N12420">
        <f t="shared" si="1530"/>
        <v>3.3960531989175591E-3</v>
      </c>
    </row>
    <row r="12421" spans="1:14" x14ac:dyDescent="0.3">
      <c r="A12421">
        <f t="shared" si="1523"/>
        <v>125</v>
      </c>
      <c r="E12421" s="105">
        <f t="shared" si="1524"/>
        <v>0</v>
      </c>
      <c r="I12421" s="105">
        <f t="shared" si="1525"/>
        <v>0</v>
      </c>
      <c r="J12421" s="105">
        <f t="shared" si="1527"/>
        <v>0</v>
      </c>
      <c r="K12421" s="105">
        <f t="shared" si="1528"/>
        <v>0</v>
      </c>
      <c r="L12421" s="105">
        <f t="shared" si="1529"/>
        <v>0</v>
      </c>
      <c r="M12421">
        <v>0.04</v>
      </c>
      <c r="N12421">
        <f t="shared" si="1530"/>
        <v>3.3960531989175591E-3</v>
      </c>
    </row>
    <row r="12422" spans="1:14" x14ac:dyDescent="0.3">
      <c r="A12422">
        <f t="shared" si="1523"/>
        <v>125</v>
      </c>
      <c r="E12422" s="105">
        <f t="shared" si="1524"/>
        <v>0</v>
      </c>
      <c r="I12422" s="105">
        <f t="shared" si="1525"/>
        <v>0</v>
      </c>
      <c r="J12422" s="105">
        <f t="shared" si="1527"/>
        <v>0</v>
      </c>
      <c r="K12422" s="105">
        <f t="shared" si="1528"/>
        <v>0</v>
      </c>
      <c r="L12422" s="105">
        <f t="shared" si="1529"/>
        <v>0</v>
      </c>
      <c r="M12422">
        <v>0.04</v>
      </c>
      <c r="N12422">
        <f t="shared" si="1530"/>
        <v>3.3960531989175591E-3</v>
      </c>
    </row>
    <row r="12423" spans="1:14" x14ac:dyDescent="0.3">
      <c r="A12423">
        <f t="shared" si="1523"/>
        <v>125</v>
      </c>
      <c r="E12423" s="105">
        <f t="shared" si="1524"/>
        <v>0</v>
      </c>
      <c r="I12423" s="105">
        <f t="shared" si="1525"/>
        <v>0</v>
      </c>
      <c r="J12423" s="105">
        <f t="shared" si="1527"/>
        <v>0</v>
      </c>
      <c r="K12423" s="105">
        <f t="shared" si="1528"/>
        <v>0</v>
      </c>
      <c r="L12423" s="105">
        <f t="shared" si="1529"/>
        <v>0</v>
      </c>
      <c r="M12423">
        <v>0.04</v>
      </c>
      <c r="N12423">
        <f t="shared" si="1530"/>
        <v>3.3960531989175591E-3</v>
      </c>
    </row>
    <row r="12424" spans="1:14" x14ac:dyDescent="0.3">
      <c r="A12424">
        <f t="shared" si="1523"/>
        <v>125</v>
      </c>
      <c r="E12424" s="105">
        <f t="shared" si="1524"/>
        <v>0</v>
      </c>
      <c r="I12424" s="105">
        <f t="shared" si="1525"/>
        <v>0</v>
      </c>
      <c r="J12424" s="105">
        <f t="shared" si="1527"/>
        <v>0</v>
      </c>
      <c r="K12424" s="105">
        <f t="shared" si="1528"/>
        <v>0</v>
      </c>
      <c r="L12424" s="105">
        <f t="shared" si="1529"/>
        <v>0</v>
      </c>
      <c r="M12424">
        <v>0.04</v>
      </c>
      <c r="N12424">
        <f t="shared" si="1530"/>
        <v>3.3960531989175591E-3</v>
      </c>
    </row>
    <row r="12425" spans="1:14" x14ac:dyDescent="0.3">
      <c r="A12425">
        <f t="shared" si="1523"/>
        <v>125</v>
      </c>
      <c r="E12425" s="105">
        <f t="shared" si="1524"/>
        <v>0</v>
      </c>
      <c r="I12425" s="105">
        <f t="shared" si="1525"/>
        <v>0</v>
      </c>
      <c r="J12425" s="105">
        <f t="shared" si="1527"/>
        <v>0</v>
      </c>
      <c r="K12425" s="105">
        <f t="shared" si="1528"/>
        <v>0</v>
      </c>
      <c r="L12425" s="105">
        <f t="shared" si="1529"/>
        <v>0</v>
      </c>
      <c r="M12425">
        <v>0.04</v>
      </c>
      <c r="N12425">
        <f t="shared" si="1530"/>
        <v>3.3960531989175591E-3</v>
      </c>
    </row>
    <row r="12426" spans="1:14" x14ac:dyDescent="0.3">
      <c r="A12426">
        <f t="shared" si="1523"/>
        <v>125</v>
      </c>
      <c r="E12426" s="105">
        <f t="shared" si="1524"/>
        <v>0</v>
      </c>
      <c r="I12426" s="105">
        <f t="shared" si="1525"/>
        <v>0</v>
      </c>
      <c r="J12426" s="105">
        <f t="shared" si="1527"/>
        <v>0</v>
      </c>
      <c r="K12426" s="105">
        <f t="shared" si="1528"/>
        <v>0</v>
      </c>
      <c r="L12426" s="105">
        <f t="shared" si="1529"/>
        <v>0</v>
      </c>
      <c r="M12426">
        <v>0.04</v>
      </c>
      <c r="N12426">
        <f t="shared" si="1530"/>
        <v>3.3960531989175591E-3</v>
      </c>
    </row>
    <row r="12427" spans="1:14" x14ac:dyDescent="0.3">
      <c r="A12427">
        <f t="shared" si="1523"/>
        <v>125</v>
      </c>
      <c r="E12427" s="105">
        <f t="shared" si="1524"/>
        <v>0</v>
      </c>
      <c r="I12427" s="105">
        <f t="shared" si="1525"/>
        <v>0</v>
      </c>
      <c r="J12427" s="105">
        <f t="shared" si="1527"/>
        <v>0</v>
      </c>
      <c r="K12427" s="105">
        <f t="shared" si="1528"/>
        <v>0</v>
      </c>
      <c r="L12427" s="105">
        <f t="shared" si="1529"/>
        <v>0</v>
      </c>
      <c r="M12427">
        <v>0.04</v>
      </c>
      <c r="N12427">
        <f t="shared" si="1530"/>
        <v>3.3960531989175591E-3</v>
      </c>
    </row>
    <row r="12428" spans="1:14" x14ac:dyDescent="0.3">
      <c r="A12428">
        <f t="shared" si="1523"/>
        <v>125</v>
      </c>
      <c r="E12428" s="105">
        <f t="shared" si="1524"/>
        <v>0</v>
      </c>
      <c r="I12428" s="105">
        <f t="shared" si="1525"/>
        <v>0</v>
      </c>
      <c r="J12428" s="105">
        <f t="shared" si="1527"/>
        <v>0</v>
      </c>
      <c r="K12428" s="105">
        <f t="shared" si="1528"/>
        <v>0</v>
      </c>
      <c r="L12428" s="105">
        <f t="shared" si="1529"/>
        <v>0</v>
      </c>
      <c r="M12428">
        <v>0.04</v>
      </c>
      <c r="N12428">
        <f t="shared" si="1530"/>
        <v>3.3960531989175591E-3</v>
      </c>
    </row>
    <row r="12429" spans="1:14" x14ac:dyDescent="0.3">
      <c r="A12429">
        <f t="shared" si="1523"/>
        <v>125</v>
      </c>
      <c r="E12429" s="105">
        <f t="shared" si="1524"/>
        <v>0</v>
      </c>
      <c r="I12429" s="105">
        <f t="shared" si="1525"/>
        <v>0</v>
      </c>
      <c r="J12429" s="105">
        <f t="shared" si="1527"/>
        <v>0</v>
      </c>
      <c r="K12429" s="105">
        <f t="shared" si="1528"/>
        <v>0</v>
      </c>
      <c r="L12429" s="105">
        <f t="shared" si="1529"/>
        <v>0</v>
      </c>
      <c r="M12429">
        <v>0.04</v>
      </c>
      <c r="N12429">
        <f t="shared" si="1530"/>
        <v>3.3960531989175591E-3</v>
      </c>
    </row>
    <row r="12430" spans="1:14" x14ac:dyDescent="0.3">
      <c r="A12430">
        <f t="shared" si="1523"/>
        <v>125</v>
      </c>
      <c r="E12430" s="105">
        <f t="shared" si="1524"/>
        <v>0</v>
      </c>
      <c r="I12430" s="105">
        <f t="shared" si="1525"/>
        <v>0</v>
      </c>
      <c r="J12430" s="105">
        <f t="shared" si="1527"/>
        <v>0</v>
      </c>
      <c r="K12430" s="105">
        <f t="shared" si="1528"/>
        <v>0</v>
      </c>
      <c r="L12430" s="105">
        <f t="shared" si="1529"/>
        <v>0</v>
      </c>
      <c r="M12430">
        <v>0.04</v>
      </c>
      <c r="N12430">
        <f t="shared" si="1530"/>
        <v>3.3960531989175591E-3</v>
      </c>
    </row>
    <row r="12431" spans="1:14" x14ac:dyDescent="0.3">
      <c r="A12431">
        <f t="shared" si="1523"/>
        <v>125</v>
      </c>
      <c r="E12431" s="105">
        <f t="shared" si="1524"/>
        <v>0</v>
      </c>
      <c r="I12431" s="105">
        <f t="shared" si="1525"/>
        <v>0</v>
      </c>
      <c r="J12431" s="105">
        <f t="shared" si="1527"/>
        <v>0</v>
      </c>
      <c r="K12431" s="105">
        <f t="shared" si="1528"/>
        <v>0</v>
      </c>
      <c r="L12431" s="105">
        <f t="shared" si="1529"/>
        <v>0</v>
      </c>
      <c r="M12431">
        <v>0.04</v>
      </c>
      <c r="N12431">
        <f t="shared" si="1530"/>
        <v>3.3960531989175591E-3</v>
      </c>
    </row>
    <row r="12432" spans="1:14" x14ac:dyDescent="0.3">
      <c r="A12432">
        <f t="shared" si="1523"/>
        <v>125</v>
      </c>
      <c r="E12432" s="105">
        <f t="shared" si="1524"/>
        <v>0</v>
      </c>
      <c r="I12432" s="105">
        <f t="shared" si="1525"/>
        <v>0</v>
      </c>
      <c r="J12432" s="105">
        <f t="shared" si="1527"/>
        <v>0</v>
      </c>
      <c r="K12432" s="105">
        <f t="shared" si="1528"/>
        <v>0</v>
      </c>
      <c r="L12432" s="105">
        <f t="shared" si="1529"/>
        <v>0</v>
      </c>
      <c r="M12432">
        <v>0.04</v>
      </c>
      <c r="N12432">
        <f t="shared" si="1530"/>
        <v>3.3960531989175591E-3</v>
      </c>
    </row>
    <row r="12433" spans="1:14" x14ac:dyDescent="0.3">
      <c r="A12433">
        <f t="shared" si="1523"/>
        <v>125</v>
      </c>
      <c r="E12433" s="105">
        <f t="shared" si="1524"/>
        <v>0</v>
      </c>
      <c r="I12433" s="105">
        <f t="shared" si="1525"/>
        <v>0</v>
      </c>
      <c r="J12433" s="105">
        <f t="shared" si="1527"/>
        <v>0</v>
      </c>
      <c r="K12433" s="105">
        <f t="shared" si="1528"/>
        <v>0</v>
      </c>
      <c r="L12433" s="105">
        <f t="shared" si="1529"/>
        <v>0</v>
      </c>
      <c r="M12433">
        <v>0.04</v>
      </c>
      <c r="N12433">
        <f t="shared" si="1530"/>
        <v>3.3960531989175591E-3</v>
      </c>
    </row>
    <row r="12434" spans="1:14" x14ac:dyDescent="0.3">
      <c r="A12434">
        <f t="shared" si="1523"/>
        <v>125</v>
      </c>
      <c r="E12434" s="105">
        <f t="shared" si="1524"/>
        <v>0</v>
      </c>
      <c r="I12434" s="105">
        <f t="shared" si="1525"/>
        <v>0</v>
      </c>
      <c r="J12434" s="105">
        <f t="shared" si="1527"/>
        <v>0</v>
      </c>
      <c r="K12434" s="105">
        <f t="shared" si="1528"/>
        <v>0</v>
      </c>
      <c r="L12434" s="105">
        <f t="shared" si="1529"/>
        <v>0</v>
      </c>
      <c r="M12434">
        <v>0.04</v>
      </c>
      <c r="N12434">
        <f t="shared" si="1530"/>
        <v>3.3960531989175591E-3</v>
      </c>
    </row>
    <row r="12435" spans="1:14" x14ac:dyDescent="0.3">
      <c r="A12435">
        <f t="shared" si="1523"/>
        <v>125</v>
      </c>
      <c r="E12435" s="105">
        <f t="shared" si="1524"/>
        <v>0</v>
      </c>
      <c r="I12435" s="105">
        <f t="shared" si="1525"/>
        <v>0</v>
      </c>
      <c r="J12435" s="105">
        <f t="shared" si="1527"/>
        <v>0</v>
      </c>
      <c r="K12435" s="105">
        <f t="shared" si="1528"/>
        <v>0</v>
      </c>
      <c r="L12435" s="105">
        <f t="shared" si="1529"/>
        <v>0</v>
      </c>
      <c r="M12435">
        <v>0.04</v>
      </c>
      <c r="N12435">
        <f t="shared" si="1530"/>
        <v>3.3960531989175591E-3</v>
      </c>
    </row>
    <row r="12436" spans="1:14" x14ac:dyDescent="0.3">
      <c r="A12436">
        <f t="shared" si="1523"/>
        <v>125</v>
      </c>
      <c r="E12436" s="105">
        <f t="shared" si="1524"/>
        <v>0</v>
      </c>
      <c r="I12436" s="105">
        <f t="shared" si="1525"/>
        <v>0</v>
      </c>
      <c r="J12436" s="105">
        <f t="shared" si="1527"/>
        <v>0</v>
      </c>
      <c r="K12436" s="105">
        <f t="shared" si="1528"/>
        <v>0</v>
      </c>
      <c r="L12436" s="105">
        <f t="shared" si="1529"/>
        <v>0</v>
      </c>
      <c r="M12436">
        <v>0.04</v>
      </c>
      <c r="N12436">
        <f t="shared" si="1530"/>
        <v>3.3960531989175591E-3</v>
      </c>
    </row>
    <row r="12437" spans="1:14" x14ac:dyDescent="0.3">
      <c r="A12437">
        <f t="shared" si="1523"/>
        <v>125</v>
      </c>
      <c r="E12437" s="105">
        <f t="shared" si="1524"/>
        <v>0</v>
      </c>
      <c r="I12437" s="105">
        <f t="shared" si="1525"/>
        <v>0</v>
      </c>
      <c r="J12437" s="105">
        <f t="shared" si="1527"/>
        <v>0</v>
      </c>
      <c r="K12437" s="105">
        <f t="shared" si="1528"/>
        <v>0</v>
      </c>
      <c r="L12437" s="105">
        <f t="shared" si="1529"/>
        <v>0</v>
      </c>
      <c r="M12437">
        <v>0.04</v>
      </c>
      <c r="N12437">
        <f t="shared" si="1530"/>
        <v>3.3960531989175591E-3</v>
      </c>
    </row>
    <row r="12438" spans="1:14" x14ac:dyDescent="0.3">
      <c r="A12438">
        <f t="shared" si="1523"/>
        <v>125</v>
      </c>
      <c r="E12438" s="105">
        <f t="shared" si="1524"/>
        <v>0</v>
      </c>
      <c r="I12438" s="105">
        <f t="shared" si="1525"/>
        <v>0</v>
      </c>
      <c r="J12438" s="105">
        <f t="shared" si="1527"/>
        <v>0</v>
      </c>
      <c r="K12438" s="105">
        <f t="shared" si="1528"/>
        <v>0</v>
      </c>
      <c r="L12438" s="105">
        <f t="shared" si="1529"/>
        <v>0</v>
      </c>
      <c r="M12438">
        <v>0.04</v>
      </c>
      <c r="N12438">
        <f t="shared" si="1530"/>
        <v>3.3960531989175591E-3</v>
      </c>
    </row>
    <row r="12439" spans="1:14" x14ac:dyDescent="0.3">
      <c r="A12439">
        <f t="shared" si="1523"/>
        <v>125</v>
      </c>
      <c r="E12439" s="105">
        <f t="shared" si="1524"/>
        <v>0</v>
      </c>
      <c r="I12439" s="105">
        <f t="shared" si="1525"/>
        <v>0</v>
      </c>
      <c r="J12439" s="105">
        <f t="shared" si="1527"/>
        <v>0</v>
      </c>
      <c r="K12439" s="105">
        <f t="shared" si="1528"/>
        <v>0</v>
      </c>
      <c r="L12439" s="105">
        <f t="shared" si="1529"/>
        <v>0</v>
      </c>
      <c r="M12439">
        <v>0.04</v>
      </c>
      <c r="N12439">
        <f t="shared" si="1530"/>
        <v>3.3960531989175591E-3</v>
      </c>
    </row>
    <row r="12440" spans="1:14" x14ac:dyDescent="0.3">
      <c r="A12440">
        <f t="shared" si="1523"/>
        <v>125</v>
      </c>
      <c r="E12440" s="105">
        <f t="shared" si="1524"/>
        <v>0</v>
      </c>
      <c r="I12440" s="105">
        <f t="shared" si="1525"/>
        <v>0</v>
      </c>
      <c r="J12440" s="105">
        <f t="shared" si="1527"/>
        <v>0</v>
      </c>
      <c r="K12440" s="105">
        <f t="shared" si="1528"/>
        <v>0</v>
      </c>
      <c r="L12440" s="105">
        <f t="shared" si="1529"/>
        <v>0</v>
      </c>
      <c r="M12440">
        <v>0.04</v>
      </c>
      <c r="N12440">
        <f t="shared" si="1530"/>
        <v>3.3960531989175591E-3</v>
      </c>
    </row>
    <row r="12441" spans="1:14" x14ac:dyDescent="0.3">
      <c r="A12441">
        <f t="shared" si="1523"/>
        <v>125</v>
      </c>
      <c r="E12441" s="105">
        <f t="shared" si="1524"/>
        <v>0</v>
      </c>
      <c r="I12441" s="105">
        <f t="shared" si="1525"/>
        <v>0</v>
      </c>
      <c r="J12441" s="105">
        <f t="shared" si="1527"/>
        <v>0</v>
      </c>
      <c r="K12441" s="105">
        <f t="shared" si="1528"/>
        <v>0</v>
      </c>
      <c r="L12441" s="105">
        <f t="shared" si="1529"/>
        <v>0</v>
      </c>
      <c r="M12441">
        <v>0.04</v>
      </c>
      <c r="N12441">
        <f t="shared" si="1530"/>
        <v>3.3960531989175591E-3</v>
      </c>
    </row>
    <row r="12442" spans="1:14" x14ac:dyDescent="0.3">
      <c r="A12442">
        <f t="shared" si="1523"/>
        <v>125</v>
      </c>
      <c r="E12442" s="105">
        <f t="shared" si="1524"/>
        <v>0</v>
      </c>
      <c r="I12442" s="105">
        <f t="shared" si="1525"/>
        <v>0</v>
      </c>
      <c r="J12442" s="105">
        <f t="shared" si="1527"/>
        <v>0</v>
      </c>
      <c r="K12442" s="105">
        <f t="shared" si="1528"/>
        <v>0</v>
      </c>
      <c r="L12442" s="105">
        <f t="shared" si="1529"/>
        <v>0</v>
      </c>
      <c r="M12442">
        <v>0.04</v>
      </c>
      <c r="N12442">
        <f t="shared" si="1530"/>
        <v>3.3960531989175591E-3</v>
      </c>
    </row>
    <row r="12443" spans="1:14" x14ac:dyDescent="0.3">
      <c r="A12443">
        <f t="shared" si="1523"/>
        <v>125</v>
      </c>
      <c r="E12443" s="105">
        <f t="shared" si="1524"/>
        <v>0</v>
      </c>
      <c r="I12443" s="105">
        <f t="shared" si="1525"/>
        <v>0</v>
      </c>
      <c r="J12443" s="105">
        <f t="shared" si="1527"/>
        <v>0</v>
      </c>
      <c r="K12443" s="105">
        <f t="shared" si="1528"/>
        <v>0</v>
      </c>
      <c r="L12443" s="105">
        <f t="shared" si="1529"/>
        <v>0</v>
      </c>
      <c r="M12443">
        <v>0.04</v>
      </c>
      <c r="N12443">
        <f t="shared" si="1530"/>
        <v>3.3960531989175591E-3</v>
      </c>
    </row>
    <row r="12444" spans="1:14" x14ac:dyDescent="0.3">
      <c r="A12444">
        <f t="shared" si="1523"/>
        <v>125</v>
      </c>
      <c r="E12444" s="105">
        <f t="shared" si="1524"/>
        <v>0</v>
      </c>
      <c r="I12444" s="105">
        <f t="shared" si="1525"/>
        <v>0</v>
      </c>
      <c r="J12444" s="105">
        <f t="shared" si="1527"/>
        <v>0</v>
      </c>
      <c r="K12444" s="105">
        <f t="shared" si="1528"/>
        <v>0</v>
      </c>
      <c r="L12444" s="105">
        <f t="shared" si="1529"/>
        <v>0</v>
      </c>
      <c r="M12444">
        <v>0.04</v>
      </c>
      <c r="N12444">
        <f t="shared" si="1530"/>
        <v>3.3960531989175591E-3</v>
      </c>
    </row>
    <row r="12445" spans="1:14" x14ac:dyDescent="0.3">
      <c r="A12445">
        <f t="shared" si="1523"/>
        <v>125</v>
      </c>
      <c r="E12445" s="105">
        <f t="shared" si="1524"/>
        <v>0</v>
      </c>
      <c r="I12445" s="105">
        <f t="shared" si="1525"/>
        <v>0</v>
      </c>
      <c r="J12445" s="105">
        <f t="shared" si="1527"/>
        <v>0</v>
      </c>
      <c r="K12445" s="105">
        <f t="shared" si="1528"/>
        <v>0</v>
      </c>
      <c r="L12445" s="105">
        <f t="shared" si="1529"/>
        <v>0</v>
      </c>
      <c r="M12445">
        <v>0.04</v>
      </c>
      <c r="N12445">
        <f t="shared" si="1530"/>
        <v>3.3960531989175591E-3</v>
      </c>
    </row>
    <row r="12446" spans="1:14" x14ac:dyDescent="0.3">
      <c r="A12446">
        <f t="shared" si="1523"/>
        <v>125</v>
      </c>
      <c r="E12446" s="105">
        <f t="shared" si="1524"/>
        <v>0</v>
      </c>
      <c r="I12446" s="105">
        <f t="shared" si="1525"/>
        <v>0</v>
      </c>
      <c r="J12446" s="105">
        <f t="shared" si="1527"/>
        <v>0</v>
      </c>
      <c r="K12446" s="105">
        <f t="shared" si="1528"/>
        <v>0</v>
      </c>
      <c r="L12446" s="105">
        <f t="shared" si="1529"/>
        <v>0</v>
      </c>
      <c r="M12446">
        <v>0.04</v>
      </c>
      <c r="N12446">
        <f t="shared" si="1530"/>
        <v>3.3960531989175591E-3</v>
      </c>
    </row>
    <row r="12447" spans="1:14" x14ac:dyDescent="0.3">
      <c r="A12447">
        <f t="shared" si="1523"/>
        <v>125</v>
      </c>
      <c r="E12447" s="105">
        <f t="shared" si="1524"/>
        <v>0</v>
      </c>
      <c r="I12447" s="105">
        <f t="shared" si="1525"/>
        <v>0</v>
      </c>
      <c r="J12447" s="105">
        <f t="shared" si="1527"/>
        <v>0</v>
      </c>
      <c r="K12447" s="105">
        <f t="shared" si="1528"/>
        <v>0</v>
      </c>
      <c r="L12447" s="105">
        <f t="shared" si="1529"/>
        <v>0</v>
      </c>
      <c r="M12447">
        <v>0.04</v>
      </c>
      <c r="N12447">
        <f t="shared" si="1530"/>
        <v>3.3960531989175591E-3</v>
      </c>
    </row>
    <row r="12448" spans="1:14" x14ac:dyDescent="0.3">
      <c r="A12448">
        <f t="shared" si="1523"/>
        <v>125</v>
      </c>
      <c r="E12448" s="105">
        <f t="shared" si="1524"/>
        <v>0</v>
      </c>
      <c r="I12448" s="105">
        <f t="shared" si="1525"/>
        <v>0</v>
      </c>
      <c r="J12448" s="105">
        <f t="shared" si="1527"/>
        <v>0</v>
      </c>
      <c r="K12448" s="105">
        <f t="shared" si="1528"/>
        <v>0</v>
      </c>
      <c r="L12448" s="105">
        <f t="shared" si="1529"/>
        <v>0</v>
      </c>
      <c r="M12448">
        <v>0.04</v>
      </c>
      <c r="N12448">
        <f t="shared" si="1530"/>
        <v>3.3960531989175591E-3</v>
      </c>
    </row>
    <row r="12449" spans="1:14" x14ac:dyDescent="0.3">
      <c r="A12449">
        <f t="shared" si="1523"/>
        <v>125</v>
      </c>
      <c r="E12449" s="105">
        <f t="shared" si="1524"/>
        <v>0</v>
      </c>
      <c r="I12449" s="105">
        <f t="shared" si="1525"/>
        <v>0</v>
      </c>
      <c r="J12449" s="105">
        <f t="shared" si="1527"/>
        <v>0</v>
      </c>
      <c r="K12449" s="105">
        <f t="shared" si="1528"/>
        <v>0</v>
      </c>
      <c r="L12449" s="105">
        <f t="shared" si="1529"/>
        <v>0</v>
      </c>
      <c r="M12449">
        <v>0.04</v>
      </c>
      <c r="N12449">
        <f t="shared" si="1530"/>
        <v>3.3960531989175591E-3</v>
      </c>
    </row>
    <row r="12450" spans="1:14" x14ac:dyDescent="0.3">
      <c r="A12450">
        <f t="shared" si="1523"/>
        <v>125</v>
      </c>
      <c r="E12450" s="105">
        <f t="shared" si="1524"/>
        <v>0</v>
      </c>
      <c r="I12450" s="105">
        <f t="shared" si="1525"/>
        <v>0</v>
      </c>
      <c r="J12450" s="105">
        <f t="shared" si="1527"/>
        <v>0</v>
      </c>
      <c r="K12450" s="105">
        <f t="shared" si="1528"/>
        <v>0</v>
      </c>
      <c r="L12450" s="105">
        <f t="shared" si="1529"/>
        <v>0</v>
      </c>
      <c r="M12450">
        <v>0.04</v>
      </c>
      <c r="N12450">
        <f t="shared" si="1530"/>
        <v>3.3960531989175591E-3</v>
      </c>
    </row>
    <row r="12451" spans="1:14" x14ac:dyDescent="0.3">
      <c r="A12451">
        <f t="shared" si="1523"/>
        <v>125</v>
      </c>
      <c r="E12451" s="105">
        <f t="shared" si="1524"/>
        <v>0</v>
      </c>
      <c r="I12451" s="105">
        <f t="shared" si="1525"/>
        <v>0</v>
      </c>
      <c r="J12451" s="105">
        <f t="shared" si="1527"/>
        <v>0</v>
      </c>
      <c r="K12451" s="105">
        <f t="shared" si="1528"/>
        <v>0</v>
      </c>
      <c r="L12451" s="105">
        <f t="shared" si="1529"/>
        <v>0</v>
      </c>
      <c r="M12451">
        <v>0.04</v>
      </c>
      <c r="N12451">
        <f t="shared" si="1530"/>
        <v>3.3960531989175591E-3</v>
      </c>
    </row>
    <row r="12452" spans="1:14" x14ac:dyDescent="0.3">
      <c r="A12452">
        <f t="shared" si="1523"/>
        <v>125</v>
      </c>
      <c r="E12452" s="105">
        <f t="shared" si="1524"/>
        <v>0</v>
      </c>
      <c r="I12452" s="105">
        <f t="shared" si="1525"/>
        <v>0</v>
      </c>
      <c r="J12452" s="105">
        <f t="shared" si="1527"/>
        <v>0</v>
      </c>
      <c r="K12452" s="105">
        <f t="shared" si="1528"/>
        <v>0</v>
      </c>
      <c r="L12452" s="105">
        <f t="shared" si="1529"/>
        <v>0</v>
      </c>
      <c r="M12452">
        <v>0.04</v>
      </c>
      <c r="N12452">
        <f t="shared" si="1530"/>
        <v>3.3960531989175591E-3</v>
      </c>
    </row>
    <row r="12453" spans="1:14" x14ac:dyDescent="0.3">
      <c r="A12453">
        <f t="shared" si="1523"/>
        <v>125</v>
      </c>
      <c r="E12453" s="105">
        <f t="shared" si="1524"/>
        <v>0</v>
      </c>
      <c r="I12453" s="105">
        <f t="shared" si="1525"/>
        <v>0</v>
      </c>
      <c r="J12453" s="105">
        <f t="shared" si="1527"/>
        <v>0</v>
      </c>
      <c r="K12453" s="105">
        <f t="shared" si="1528"/>
        <v>0</v>
      </c>
      <c r="L12453" s="105">
        <f t="shared" si="1529"/>
        <v>0</v>
      </c>
      <c r="M12453">
        <v>0.04</v>
      </c>
      <c r="N12453">
        <f t="shared" si="1530"/>
        <v>3.3960531989175591E-3</v>
      </c>
    </row>
    <row r="12454" spans="1:14" x14ac:dyDescent="0.3">
      <c r="A12454">
        <f t="shared" si="1523"/>
        <v>125</v>
      </c>
      <c r="E12454" s="105">
        <f t="shared" si="1524"/>
        <v>0</v>
      </c>
      <c r="I12454" s="105">
        <f t="shared" si="1525"/>
        <v>0</v>
      </c>
      <c r="J12454" s="105">
        <f t="shared" si="1527"/>
        <v>0</v>
      </c>
      <c r="K12454" s="105">
        <f t="shared" si="1528"/>
        <v>0</v>
      </c>
      <c r="L12454" s="105">
        <f t="shared" si="1529"/>
        <v>0</v>
      </c>
      <c r="M12454">
        <v>0.04</v>
      </c>
      <c r="N12454">
        <f t="shared" si="1530"/>
        <v>3.3960531989175591E-3</v>
      </c>
    </row>
    <row r="12455" spans="1:14" x14ac:dyDescent="0.3">
      <c r="A12455">
        <f t="shared" ref="A12455:A12518" si="1531">IF(COUNTIF(A12355:A12454,A12454)=100, A12454+1,A12454)</f>
        <v>125</v>
      </c>
      <c r="E12455" s="105">
        <f t="shared" ref="E12455:E12518" si="1532">MAX(0, E12355-K12355-L12355)</f>
        <v>0</v>
      </c>
      <c r="I12455" s="105">
        <f t="shared" ref="I12455:I12518" si="1533">IF(E12455&lt;I12355,J12455 + E12455, I12355)</f>
        <v>0</v>
      </c>
      <c r="J12455" s="105">
        <f t="shared" si="1527"/>
        <v>0</v>
      </c>
      <c r="K12455" s="105">
        <f t="shared" si="1528"/>
        <v>0</v>
      </c>
      <c r="L12455" s="105">
        <f t="shared" si="1529"/>
        <v>0</v>
      </c>
      <c r="M12455">
        <v>0.04</v>
      </c>
      <c r="N12455">
        <f t="shared" si="1530"/>
        <v>3.3960531989175591E-3</v>
      </c>
    </row>
    <row r="12456" spans="1:14" x14ac:dyDescent="0.3">
      <c r="A12456">
        <f t="shared" si="1531"/>
        <v>125</v>
      </c>
      <c r="E12456" s="105">
        <f t="shared" si="1532"/>
        <v>0</v>
      </c>
      <c r="I12456" s="105">
        <f t="shared" si="1533"/>
        <v>0</v>
      </c>
      <c r="J12456" s="105">
        <f t="shared" si="1527"/>
        <v>0</v>
      </c>
      <c r="K12456" s="105">
        <f t="shared" si="1528"/>
        <v>0</v>
      </c>
      <c r="L12456" s="105">
        <f t="shared" si="1529"/>
        <v>0</v>
      </c>
      <c r="M12456">
        <v>0.04</v>
      </c>
      <c r="N12456">
        <f t="shared" si="1530"/>
        <v>3.3960531989175591E-3</v>
      </c>
    </row>
    <row r="12457" spans="1:14" x14ac:dyDescent="0.3">
      <c r="A12457">
        <f t="shared" si="1531"/>
        <v>125</v>
      </c>
      <c r="E12457" s="105">
        <f t="shared" si="1532"/>
        <v>0</v>
      </c>
      <c r="I12457" s="105">
        <f t="shared" si="1533"/>
        <v>0</v>
      </c>
      <c r="J12457" s="105">
        <f t="shared" si="1527"/>
        <v>0</v>
      </c>
      <c r="K12457" s="105">
        <f t="shared" si="1528"/>
        <v>0</v>
      </c>
      <c r="L12457" s="105">
        <f t="shared" si="1529"/>
        <v>0</v>
      </c>
      <c r="M12457">
        <v>0.04</v>
      </c>
      <c r="N12457">
        <f t="shared" si="1530"/>
        <v>3.3960531989175591E-3</v>
      </c>
    </row>
    <row r="12458" spans="1:14" x14ac:dyDescent="0.3">
      <c r="A12458">
        <f t="shared" si="1531"/>
        <v>125</v>
      </c>
      <c r="E12458" s="105">
        <f t="shared" si="1532"/>
        <v>0</v>
      </c>
      <c r="I12458" s="105">
        <f t="shared" si="1533"/>
        <v>0</v>
      </c>
      <c r="J12458" s="105">
        <f t="shared" si="1527"/>
        <v>0</v>
      </c>
      <c r="K12458" s="105">
        <f t="shared" si="1528"/>
        <v>0</v>
      </c>
      <c r="L12458" s="105">
        <f t="shared" si="1529"/>
        <v>0</v>
      </c>
      <c r="M12458">
        <v>0.04</v>
      </c>
      <c r="N12458">
        <f t="shared" si="1530"/>
        <v>3.3960531989175591E-3</v>
      </c>
    </row>
    <row r="12459" spans="1:14" x14ac:dyDescent="0.3">
      <c r="A12459">
        <f t="shared" si="1531"/>
        <v>125</v>
      </c>
      <c r="E12459" s="105">
        <f t="shared" si="1532"/>
        <v>0</v>
      </c>
      <c r="I12459" s="105">
        <f t="shared" si="1533"/>
        <v>0</v>
      </c>
      <c r="J12459" s="105">
        <f t="shared" si="1527"/>
        <v>0</v>
      </c>
      <c r="K12459" s="105">
        <f t="shared" si="1528"/>
        <v>0</v>
      </c>
      <c r="L12459" s="105">
        <f t="shared" si="1529"/>
        <v>0</v>
      </c>
      <c r="M12459">
        <v>0.04</v>
      </c>
      <c r="N12459">
        <f t="shared" si="1530"/>
        <v>3.3960531989175591E-3</v>
      </c>
    </row>
    <row r="12460" spans="1:14" x14ac:dyDescent="0.3">
      <c r="A12460">
        <f t="shared" si="1531"/>
        <v>125</v>
      </c>
      <c r="E12460" s="105">
        <f t="shared" si="1532"/>
        <v>0</v>
      </c>
      <c r="I12460" s="105">
        <f t="shared" si="1533"/>
        <v>0</v>
      </c>
      <c r="J12460" s="105">
        <f t="shared" si="1527"/>
        <v>0</v>
      </c>
      <c r="K12460" s="105">
        <f t="shared" si="1528"/>
        <v>0</v>
      </c>
      <c r="L12460" s="105">
        <f t="shared" si="1529"/>
        <v>0</v>
      </c>
      <c r="M12460">
        <v>0.04</v>
      </c>
      <c r="N12460">
        <f t="shared" si="1530"/>
        <v>3.3960531989175591E-3</v>
      </c>
    </row>
    <row r="12461" spans="1:14" x14ac:dyDescent="0.3">
      <c r="A12461">
        <f t="shared" si="1531"/>
        <v>125</v>
      </c>
      <c r="E12461" s="105">
        <f t="shared" si="1532"/>
        <v>0</v>
      </c>
      <c r="I12461" s="105">
        <f t="shared" si="1533"/>
        <v>0</v>
      </c>
      <c r="J12461" s="105">
        <f t="shared" si="1527"/>
        <v>0</v>
      </c>
      <c r="K12461" s="105">
        <f t="shared" si="1528"/>
        <v>0</v>
      </c>
      <c r="L12461" s="105">
        <f t="shared" si="1529"/>
        <v>0</v>
      </c>
      <c r="M12461">
        <v>0.04</v>
      </c>
      <c r="N12461">
        <f t="shared" si="1530"/>
        <v>3.3960531989175591E-3</v>
      </c>
    </row>
    <row r="12462" spans="1:14" x14ac:dyDescent="0.3">
      <c r="A12462">
        <f t="shared" si="1531"/>
        <v>125</v>
      </c>
      <c r="E12462" s="105">
        <f t="shared" si="1532"/>
        <v>0</v>
      </c>
      <c r="I12462" s="105">
        <f t="shared" si="1533"/>
        <v>0</v>
      </c>
      <c r="J12462" s="105">
        <f t="shared" si="1527"/>
        <v>0</v>
      </c>
      <c r="K12462" s="105">
        <f t="shared" si="1528"/>
        <v>0</v>
      </c>
      <c r="L12462" s="105">
        <f t="shared" si="1529"/>
        <v>0</v>
      </c>
      <c r="M12462">
        <v>0.04</v>
      </c>
      <c r="N12462">
        <f t="shared" si="1530"/>
        <v>3.3960531989175591E-3</v>
      </c>
    </row>
    <row r="12463" spans="1:14" x14ac:dyDescent="0.3">
      <c r="A12463">
        <f t="shared" si="1531"/>
        <v>125</v>
      </c>
      <c r="E12463" s="105">
        <f t="shared" si="1532"/>
        <v>0</v>
      </c>
      <c r="I12463" s="105">
        <f t="shared" si="1533"/>
        <v>0</v>
      </c>
      <c r="J12463" s="105">
        <f t="shared" si="1527"/>
        <v>0</v>
      </c>
      <c r="K12463" s="105">
        <f t="shared" si="1528"/>
        <v>0</v>
      </c>
      <c r="L12463" s="105">
        <f t="shared" si="1529"/>
        <v>0</v>
      </c>
      <c r="M12463">
        <v>0.04</v>
      </c>
      <c r="N12463">
        <f t="shared" si="1530"/>
        <v>3.3960531989175591E-3</v>
      </c>
    </row>
    <row r="12464" spans="1:14" x14ac:dyDescent="0.3">
      <c r="A12464">
        <f t="shared" si="1531"/>
        <v>125</v>
      </c>
      <c r="E12464" s="105">
        <f t="shared" si="1532"/>
        <v>0</v>
      </c>
      <c r="I12464" s="105">
        <f t="shared" si="1533"/>
        <v>0</v>
      </c>
      <c r="J12464" s="105">
        <f t="shared" si="1527"/>
        <v>0</v>
      </c>
      <c r="K12464" s="105">
        <f t="shared" si="1528"/>
        <v>0</v>
      </c>
      <c r="L12464" s="105">
        <f t="shared" si="1529"/>
        <v>0</v>
      </c>
      <c r="M12464">
        <v>0.04</v>
      </c>
      <c r="N12464">
        <f t="shared" si="1530"/>
        <v>3.3960531989175591E-3</v>
      </c>
    </row>
    <row r="12465" spans="1:14" x14ac:dyDescent="0.3">
      <c r="A12465">
        <f t="shared" si="1531"/>
        <v>125</v>
      </c>
      <c r="E12465" s="105">
        <f t="shared" si="1532"/>
        <v>0</v>
      </c>
      <c r="I12465" s="105">
        <f t="shared" si="1533"/>
        <v>0</v>
      </c>
      <c r="J12465" s="105">
        <f t="shared" si="1527"/>
        <v>0</v>
      </c>
      <c r="K12465" s="105">
        <f t="shared" si="1528"/>
        <v>0</v>
      </c>
      <c r="L12465" s="105">
        <f t="shared" si="1529"/>
        <v>0</v>
      </c>
      <c r="M12465">
        <v>0.04</v>
      </c>
      <c r="N12465">
        <f t="shared" si="1530"/>
        <v>3.3960531989175591E-3</v>
      </c>
    </row>
    <row r="12466" spans="1:14" x14ac:dyDescent="0.3">
      <c r="A12466">
        <f t="shared" si="1531"/>
        <v>125</v>
      </c>
      <c r="E12466" s="105">
        <f t="shared" si="1532"/>
        <v>0</v>
      </c>
      <c r="I12466" s="105">
        <f t="shared" si="1533"/>
        <v>0</v>
      </c>
      <c r="J12466" s="105">
        <f t="shared" si="1527"/>
        <v>0</v>
      </c>
      <c r="K12466" s="105">
        <f t="shared" si="1528"/>
        <v>0</v>
      </c>
      <c r="L12466" s="105">
        <f t="shared" si="1529"/>
        <v>0</v>
      </c>
      <c r="M12466">
        <v>0.04</v>
      </c>
      <c r="N12466">
        <f t="shared" si="1530"/>
        <v>3.3960531989175591E-3</v>
      </c>
    </row>
    <row r="12467" spans="1:14" x14ac:dyDescent="0.3">
      <c r="A12467">
        <f t="shared" si="1531"/>
        <v>125</v>
      </c>
      <c r="E12467" s="105">
        <f t="shared" si="1532"/>
        <v>0</v>
      </c>
      <c r="I12467" s="105">
        <f t="shared" si="1533"/>
        <v>0</v>
      </c>
      <c r="J12467" s="105">
        <f t="shared" si="1527"/>
        <v>0</v>
      </c>
      <c r="K12467" s="105">
        <f t="shared" si="1528"/>
        <v>0</v>
      </c>
      <c r="L12467" s="105">
        <f t="shared" si="1529"/>
        <v>0</v>
      </c>
      <c r="M12467">
        <v>0.04</v>
      </c>
      <c r="N12467">
        <f t="shared" si="1530"/>
        <v>3.3960531989175591E-3</v>
      </c>
    </row>
    <row r="12468" spans="1:14" x14ac:dyDescent="0.3">
      <c r="A12468">
        <f t="shared" si="1531"/>
        <v>125</v>
      </c>
      <c r="E12468" s="105">
        <f t="shared" si="1532"/>
        <v>0</v>
      </c>
      <c r="I12468" s="105">
        <f t="shared" si="1533"/>
        <v>0</v>
      </c>
      <c r="J12468" s="105">
        <f t="shared" si="1527"/>
        <v>0</v>
      </c>
      <c r="K12468" s="105">
        <f t="shared" si="1528"/>
        <v>0</v>
      </c>
      <c r="L12468" s="105">
        <f t="shared" si="1529"/>
        <v>0</v>
      </c>
      <c r="M12468">
        <v>0.04</v>
      </c>
      <c r="N12468">
        <f t="shared" si="1530"/>
        <v>3.3960531989175591E-3</v>
      </c>
    </row>
    <row r="12469" spans="1:14" x14ac:dyDescent="0.3">
      <c r="A12469">
        <f t="shared" si="1531"/>
        <v>125</v>
      </c>
      <c r="E12469" s="105">
        <f t="shared" si="1532"/>
        <v>0</v>
      </c>
      <c r="I12469" s="105">
        <f t="shared" si="1533"/>
        <v>0</v>
      </c>
      <c r="J12469" s="105">
        <f t="shared" si="1527"/>
        <v>0</v>
      </c>
      <c r="K12469" s="105">
        <f t="shared" si="1528"/>
        <v>0</v>
      </c>
      <c r="L12469" s="105">
        <f t="shared" si="1529"/>
        <v>0</v>
      </c>
      <c r="M12469">
        <v>0.04</v>
      </c>
      <c r="N12469">
        <f t="shared" si="1530"/>
        <v>3.3960531989175591E-3</v>
      </c>
    </row>
    <row r="12470" spans="1:14" x14ac:dyDescent="0.3">
      <c r="A12470">
        <f t="shared" si="1531"/>
        <v>125</v>
      </c>
      <c r="E12470" s="105">
        <f t="shared" si="1532"/>
        <v>0</v>
      </c>
      <c r="I12470" s="105">
        <f t="shared" si="1533"/>
        <v>0</v>
      </c>
      <c r="J12470" s="105">
        <f t="shared" si="1527"/>
        <v>0</v>
      </c>
      <c r="K12470" s="105">
        <f t="shared" si="1528"/>
        <v>0</v>
      </c>
      <c r="L12470" s="105">
        <f t="shared" si="1529"/>
        <v>0</v>
      </c>
      <c r="M12470">
        <v>0.04</v>
      </c>
      <c r="N12470">
        <f t="shared" si="1530"/>
        <v>3.3960531989175591E-3</v>
      </c>
    </row>
    <row r="12471" spans="1:14" x14ac:dyDescent="0.3">
      <c r="A12471">
        <f t="shared" si="1531"/>
        <v>125</v>
      </c>
      <c r="E12471" s="105">
        <f t="shared" si="1532"/>
        <v>0</v>
      </c>
      <c r="I12471" s="105">
        <f t="shared" si="1533"/>
        <v>0</v>
      </c>
      <c r="J12471" s="105">
        <f t="shared" si="1527"/>
        <v>0</v>
      </c>
      <c r="K12471" s="105">
        <f t="shared" si="1528"/>
        <v>0</v>
      </c>
      <c r="L12471" s="105">
        <f t="shared" si="1529"/>
        <v>0</v>
      </c>
      <c r="M12471">
        <v>0.04</v>
      </c>
      <c r="N12471">
        <f t="shared" si="1530"/>
        <v>3.3960531989175591E-3</v>
      </c>
    </row>
    <row r="12472" spans="1:14" x14ac:dyDescent="0.3">
      <c r="A12472">
        <f t="shared" si="1531"/>
        <v>125</v>
      </c>
      <c r="E12472" s="105">
        <f t="shared" si="1532"/>
        <v>0</v>
      </c>
      <c r="I12472" s="105">
        <f t="shared" si="1533"/>
        <v>0</v>
      </c>
      <c r="J12472" s="105">
        <f t="shared" si="1527"/>
        <v>0</v>
      </c>
      <c r="K12472" s="105">
        <f t="shared" si="1528"/>
        <v>0</v>
      </c>
      <c r="L12472" s="105">
        <f t="shared" si="1529"/>
        <v>0</v>
      </c>
      <c r="M12472">
        <v>0.04</v>
      </c>
      <c r="N12472">
        <f t="shared" si="1530"/>
        <v>3.3960531989175591E-3</v>
      </c>
    </row>
    <row r="12473" spans="1:14" x14ac:dyDescent="0.3">
      <c r="A12473">
        <f t="shared" si="1531"/>
        <v>125</v>
      </c>
      <c r="E12473" s="105">
        <f t="shared" si="1532"/>
        <v>0</v>
      </c>
      <c r="I12473" s="105">
        <f t="shared" si="1533"/>
        <v>0</v>
      </c>
      <c r="J12473" s="105">
        <f t="shared" si="1527"/>
        <v>0</v>
      </c>
      <c r="K12473" s="105">
        <f t="shared" si="1528"/>
        <v>0</v>
      </c>
      <c r="L12473" s="105">
        <f t="shared" si="1529"/>
        <v>0</v>
      </c>
      <c r="M12473">
        <v>0.04</v>
      </c>
      <c r="N12473">
        <f t="shared" si="1530"/>
        <v>3.3960531989175591E-3</v>
      </c>
    </row>
    <row r="12474" spans="1:14" x14ac:dyDescent="0.3">
      <c r="A12474">
        <f t="shared" si="1531"/>
        <v>125</v>
      </c>
      <c r="E12474" s="105">
        <f t="shared" si="1532"/>
        <v>0</v>
      </c>
      <c r="I12474" s="105">
        <f t="shared" si="1533"/>
        <v>0</v>
      </c>
      <c r="J12474" s="105">
        <f t="shared" si="1527"/>
        <v>0</v>
      </c>
      <c r="K12474" s="105">
        <f t="shared" si="1528"/>
        <v>0</v>
      </c>
      <c r="L12474" s="105">
        <f t="shared" si="1529"/>
        <v>0</v>
      </c>
      <c r="M12474">
        <v>0.04</v>
      </c>
      <c r="N12474">
        <f t="shared" si="1530"/>
        <v>3.3960531989175591E-3</v>
      </c>
    </row>
    <row r="12475" spans="1:14" x14ac:dyDescent="0.3">
      <c r="A12475">
        <f t="shared" si="1531"/>
        <v>125</v>
      </c>
      <c r="E12475" s="105">
        <f t="shared" si="1532"/>
        <v>0</v>
      </c>
      <c r="I12475" s="105">
        <f t="shared" si="1533"/>
        <v>0</v>
      </c>
      <c r="J12475" s="105">
        <f t="shared" si="1527"/>
        <v>0</v>
      </c>
      <c r="K12475" s="105">
        <f t="shared" si="1528"/>
        <v>0</v>
      </c>
      <c r="L12475" s="105">
        <f t="shared" si="1529"/>
        <v>0</v>
      </c>
      <c r="M12475">
        <v>0.04</v>
      </c>
      <c r="N12475">
        <f t="shared" si="1530"/>
        <v>3.3960531989175591E-3</v>
      </c>
    </row>
    <row r="12476" spans="1:14" x14ac:dyDescent="0.3">
      <c r="A12476">
        <f t="shared" si="1531"/>
        <v>125</v>
      </c>
      <c r="E12476" s="105">
        <f t="shared" si="1532"/>
        <v>0</v>
      </c>
      <c r="I12476" s="105">
        <f t="shared" si="1533"/>
        <v>0</v>
      </c>
      <c r="J12476" s="105">
        <f t="shared" si="1527"/>
        <v>0</v>
      </c>
      <c r="K12476" s="105">
        <f t="shared" si="1528"/>
        <v>0</v>
      </c>
      <c r="L12476" s="105">
        <f t="shared" si="1529"/>
        <v>0</v>
      </c>
      <c r="M12476">
        <v>0.04</v>
      </c>
      <c r="N12476">
        <f t="shared" si="1530"/>
        <v>3.3960531989175591E-3</v>
      </c>
    </row>
    <row r="12477" spans="1:14" x14ac:dyDescent="0.3">
      <c r="A12477">
        <f t="shared" si="1531"/>
        <v>125</v>
      </c>
      <c r="E12477" s="105">
        <f t="shared" si="1532"/>
        <v>0</v>
      </c>
      <c r="I12477" s="105">
        <f t="shared" si="1533"/>
        <v>0</v>
      </c>
      <c r="J12477" s="105">
        <f t="shared" si="1527"/>
        <v>0</v>
      </c>
      <c r="K12477" s="105">
        <f t="shared" si="1528"/>
        <v>0</v>
      </c>
      <c r="L12477" s="105">
        <f t="shared" si="1529"/>
        <v>0</v>
      </c>
      <c r="M12477">
        <v>0.04</v>
      </c>
      <c r="N12477">
        <f t="shared" si="1530"/>
        <v>3.3960531989175591E-3</v>
      </c>
    </row>
    <row r="12478" spans="1:14" x14ac:dyDescent="0.3">
      <c r="A12478">
        <f t="shared" si="1531"/>
        <v>125</v>
      </c>
      <c r="E12478" s="105">
        <f t="shared" si="1532"/>
        <v>0</v>
      </c>
      <c r="I12478" s="105">
        <f t="shared" si="1533"/>
        <v>0</v>
      </c>
      <c r="J12478" s="105">
        <f t="shared" si="1527"/>
        <v>0</v>
      </c>
      <c r="K12478" s="105">
        <f t="shared" si="1528"/>
        <v>0</v>
      </c>
      <c r="L12478" s="105">
        <f t="shared" si="1529"/>
        <v>0</v>
      </c>
      <c r="M12478">
        <v>0.04</v>
      </c>
      <c r="N12478">
        <f t="shared" si="1530"/>
        <v>3.3960531989175591E-3</v>
      </c>
    </row>
    <row r="12479" spans="1:14" x14ac:dyDescent="0.3">
      <c r="A12479">
        <f t="shared" si="1531"/>
        <v>125</v>
      </c>
      <c r="E12479" s="105">
        <f t="shared" si="1532"/>
        <v>0</v>
      </c>
      <c r="I12479" s="105">
        <f t="shared" si="1533"/>
        <v>0</v>
      </c>
      <c r="J12479" s="105">
        <f t="shared" si="1527"/>
        <v>0</v>
      </c>
      <c r="K12479" s="105">
        <f t="shared" si="1528"/>
        <v>0</v>
      </c>
      <c r="L12479" s="105">
        <f t="shared" si="1529"/>
        <v>0</v>
      </c>
      <c r="M12479">
        <v>0.04</v>
      </c>
      <c r="N12479">
        <f t="shared" si="1530"/>
        <v>3.3960531989175591E-3</v>
      </c>
    </row>
    <row r="12480" spans="1:14" x14ac:dyDescent="0.3">
      <c r="A12480">
        <f t="shared" si="1531"/>
        <v>125</v>
      </c>
      <c r="E12480" s="105">
        <f t="shared" si="1532"/>
        <v>0</v>
      </c>
      <c r="I12480" s="105">
        <f t="shared" si="1533"/>
        <v>0</v>
      </c>
      <c r="J12480" s="105">
        <f t="shared" si="1527"/>
        <v>0</v>
      </c>
      <c r="K12480" s="105">
        <f t="shared" si="1528"/>
        <v>0</v>
      </c>
      <c r="L12480" s="105">
        <f t="shared" si="1529"/>
        <v>0</v>
      </c>
      <c r="M12480">
        <v>0.04</v>
      </c>
      <c r="N12480">
        <f t="shared" si="1530"/>
        <v>3.3960531989175591E-3</v>
      </c>
    </row>
    <row r="12481" spans="1:14" x14ac:dyDescent="0.3">
      <c r="A12481">
        <f t="shared" si="1531"/>
        <v>125</v>
      </c>
      <c r="E12481" s="105">
        <f t="shared" si="1532"/>
        <v>0</v>
      </c>
      <c r="I12481" s="105">
        <f t="shared" si="1533"/>
        <v>0</v>
      </c>
      <c r="J12481" s="105">
        <f t="shared" si="1527"/>
        <v>0</v>
      </c>
      <c r="K12481" s="105">
        <f t="shared" si="1528"/>
        <v>0</v>
      </c>
      <c r="L12481" s="105">
        <f t="shared" si="1529"/>
        <v>0</v>
      </c>
      <c r="M12481">
        <v>0.04</v>
      </c>
      <c r="N12481">
        <f t="shared" si="1530"/>
        <v>3.3960531989175591E-3</v>
      </c>
    </row>
    <row r="12482" spans="1:14" x14ac:dyDescent="0.3">
      <c r="A12482">
        <f t="shared" si="1531"/>
        <v>125</v>
      </c>
      <c r="E12482" s="105">
        <f t="shared" si="1532"/>
        <v>0</v>
      </c>
      <c r="I12482" s="105">
        <f t="shared" si="1533"/>
        <v>0</v>
      </c>
      <c r="J12482" s="105">
        <f t="shared" si="1527"/>
        <v>0</v>
      </c>
      <c r="K12482" s="105">
        <f t="shared" si="1528"/>
        <v>0</v>
      </c>
      <c r="L12482" s="105">
        <f t="shared" si="1529"/>
        <v>0</v>
      </c>
      <c r="M12482">
        <v>0.04</v>
      </c>
      <c r="N12482">
        <f t="shared" si="1530"/>
        <v>3.3960531989175591E-3</v>
      </c>
    </row>
    <row r="12483" spans="1:14" x14ac:dyDescent="0.3">
      <c r="A12483">
        <f t="shared" si="1531"/>
        <v>125</v>
      </c>
      <c r="E12483" s="105">
        <f t="shared" si="1532"/>
        <v>0</v>
      </c>
      <c r="I12483" s="105">
        <f t="shared" si="1533"/>
        <v>0</v>
      </c>
      <c r="J12483" s="105">
        <f t="shared" ref="J12483:J12546" si="1534">E12483*($H$2/12)</f>
        <v>0</v>
      </c>
      <c r="K12483" s="105">
        <f t="shared" ref="K12483:K12546" si="1535">I12483-J12483</f>
        <v>0</v>
      </c>
      <c r="L12483" s="105">
        <f t="shared" ref="L12483:L12546" si="1536">N12483*(E12483-K12483)</f>
        <v>0</v>
      </c>
      <c r="M12483">
        <v>0.04</v>
      </c>
      <c r="N12483">
        <f t="shared" ref="N12483:N12546" si="1537">1-(POWER(1-M12483,(1/12)))</f>
        <v>3.3960531989175591E-3</v>
      </c>
    </row>
    <row r="12484" spans="1:14" x14ac:dyDescent="0.3">
      <c r="A12484">
        <f t="shared" si="1531"/>
        <v>125</v>
      </c>
      <c r="E12484" s="105">
        <f t="shared" si="1532"/>
        <v>0</v>
      </c>
      <c r="I12484" s="105">
        <f t="shared" si="1533"/>
        <v>0</v>
      </c>
      <c r="J12484" s="105">
        <f t="shared" si="1534"/>
        <v>0</v>
      </c>
      <c r="K12484" s="105">
        <f t="shared" si="1535"/>
        <v>0</v>
      </c>
      <c r="L12484" s="105">
        <f t="shared" si="1536"/>
        <v>0</v>
      </c>
      <c r="M12484">
        <v>0.04</v>
      </c>
      <c r="N12484">
        <f t="shared" si="1537"/>
        <v>3.3960531989175591E-3</v>
      </c>
    </row>
    <row r="12485" spans="1:14" x14ac:dyDescent="0.3">
      <c r="A12485">
        <f t="shared" si="1531"/>
        <v>125</v>
      </c>
      <c r="E12485" s="105">
        <f t="shared" si="1532"/>
        <v>0</v>
      </c>
      <c r="I12485" s="105">
        <f t="shared" si="1533"/>
        <v>0</v>
      </c>
      <c r="J12485" s="105">
        <f t="shared" si="1534"/>
        <v>0</v>
      </c>
      <c r="K12485" s="105">
        <f t="shared" si="1535"/>
        <v>0</v>
      </c>
      <c r="L12485" s="105">
        <f t="shared" si="1536"/>
        <v>0</v>
      </c>
      <c r="M12485">
        <v>0.04</v>
      </c>
      <c r="N12485">
        <f t="shared" si="1537"/>
        <v>3.3960531989175591E-3</v>
      </c>
    </row>
    <row r="12486" spans="1:14" x14ac:dyDescent="0.3">
      <c r="A12486">
        <f t="shared" si="1531"/>
        <v>125</v>
      </c>
      <c r="E12486" s="105">
        <f t="shared" si="1532"/>
        <v>0</v>
      </c>
      <c r="I12486" s="105">
        <f t="shared" si="1533"/>
        <v>0</v>
      </c>
      <c r="J12486" s="105">
        <f t="shared" si="1534"/>
        <v>0</v>
      </c>
      <c r="K12486" s="105">
        <f t="shared" si="1535"/>
        <v>0</v>
      </c>
      <c r="L12486" s="105">
        <f t="shared" si="1536"/>
        <v>0</v>
      </c>
      <c r="M12486">
        <v>0.04</v>
      </c>
      <c r="N12486">
        <f t="shared" si="1537"/>
        <v>3.3960531989175591E-3</v>
      </c>
    </row>
    <row r="12487" spans="1:14" x14ac:dyDescent="0.3">
      <c r="A12487">
        <f t="shared" si="1531"/>
        <v>125</v>
      </c>
      <c r="E12487" s="105">
        <f t="shared" si="1532"/>
        <v>0</v>
      </c>
      <c r="I12487" s="105">
        <f t="shared" si="1533"/>
        <v>0</v>
      </c>
      <c r="J12487" s="105">
        <f t="shared" si="1534"/>
        <v>0</v>
      </c>
      <c r="K12487" s="105">
        <f t="shared" si="1535"/>
        <v>0</v>
      </c>
      <c r="L12487" s="105">
        <f t="shared" si="1536"/>
        <v>0</v>
      </c>
      <c r="M12487">
        <v>0.04</v>
      </c>
      <c r="N12487">
        <f t="shared" si="1537"/>
        <v>3.3960531989175591E-3</v>
      </c>
    </row>
    <row r="12488" spans="1:14" x14ac:dyDescent="0.3">
      <c r="A12488">
        <f t="shared" si="1531"/>
        <v>125</v>
      </c>
      <c r="E12488" s="105">
        <f t="shared" si="1532"/>
        <v>0</v>
      </c>
      <c r="I12488" s="105">
        <f t="shared" si="1533"/>
        <v>0</v>
      </c>
      <c r="J12488" s="105">
        <f t="shared" si="1534"/>
        <v>0</v>
      </c>
      <c r="K12488" s="105">
        <f t="shared" si="1535"/>
        <v>0</v>
      </c>
      <c r="L12488" s="105">
        <f t="shared" si="1536"/>
        <v>0</v>
      </c>
      <c r="M12488">
        <v>0.04</v>
      </c>
      <c r="N12488">
        <f t="shared" si="1537"/>
        <v>3.3960531989175591E-3</v>
      </c>
    </row>
    <row r="12489" spans="1:14" x14ac:dyDescent="0.3">
      <c r="A12489">
        <f t="shared" si="1531"/>
        <v>125</v>
      </c>
      <c r="E12489" s="105">
        <f t="shared" si="1532"/>
        <v>0</v>
      </c>
      <c r="I12489" s="105">
        <f t="shared" si="1533"/>
        <v>0</v>
      </c>
      <c r="J12489" s="105">
        <f t="shared" si="1534"/>
        <v>0</v>
      </c>
      <c r="K12489" s="105">
        <f t="shared" si="1535"/>
        <v>0</v>
      </c>
      <c r="L12489" s="105">
        <f t="shared" si="1536"/>
        <v>0</v>
      </c>
      <c r="M12489">
        <v>0.04</v>
      </c>
      <c r="N12489">
        <f t="shared" si="1537"/>
        <v>3.3960531989175591E-3</v>
      </c>
    </row>
    <row r="12490" spans="1:14" x14ac:dyDescent="0.3">
      <c r="A12490">
        <f t="shared" si="1531"/>
        <v>125</v>
      </c>
      <c r="E12490" s="105">
        <f t="shared" si="1532"/>
        <v>0</v>
      </c>
      <c r="I12490" s="105">
        <f t="shared" si="1533"/>
        <v>0</v>
      </c>
      <c r="J12490" s="105">
        <f t="shared" si="1534"/>
        <v>0</v>
      </c>
      <c r="K12490" s="105">
        <f t="shared" si="1535"/>
        <v>0</v>
      </c>
      <c r="L12490" s="105">
        <f t="shared" si="1536"/>
        <v>0</v>
      </c>
      <c r="M12490">
        <v>0.04</v>
      </c>
      <c r="N12490">
        <f t="shared" si="1537"/>
        <v>3.3960531989175591E-3</v>
      </c>
    </row>
    <row r="12491" spans="1:14" x14ac:dyDescent="0.3">
      <c r="A12491">
        <f t="shared" si="1531"/>
        <v>125</v>
      </c>
      <c r="E12491" s="105">
        <f t="shared" si="1532"/>
        <v>0</v>
      </c>
      <c r="I12491" s="105">
        <f t="shared" si="1533"/>
        <v>0</v>
      </c>
      <c r="J12491" s="105">
        <f t="shared" si="1534"/>
        <v>0</v>
      </c>
      <c r="K12491" s="105">
        <f t="shared" si="1535"/>
        <v>0</v>
      </c>
      <c r="L12491" s="105">
        <f t="shared" si="1536"/>
        <v>0</v>
      </c>
      <c r="M12491">
        <v>0.04</v>
      </c>
      <c r="N12491">
        <f t="shared" si="1537"/>
        <v>3.3960531989175591E-3</v>
      </c>
    </row>
    <row r="12492" spans="1:14" x14ac:dyDescent="0.3">
      <c r="A12492">
        <f t="shared" si="1531"/>
        <v>125</v>
      </c>
      <c r="E12492" s="105">
        <f t="shared" si="1532"/>
        <v>0</v>
      </c>
      <c r="I12492" s="105">
        <f t="shared" si="1533"/>
        <v>0</v>
      </c>
      <c r="J12492" s="105">
        <f t="shared" si="1534"/>
        <v>0</v>
      </c>
      <c r="K12492" s="105">
        <f t="shared" si="1535"/>
        <v>0</v>
      </c>
      <c r="L12492" s="105">
        <f t="shared" si="1536"/>
        <v>0</v>
      </c>
      <c r="M12492">
        <v>0.04</v>
      </c>
      <c r="N12492">
        <f t="shared" si="1537"/>
        <v>3.3960531989175591E-3</v>
      </c>
    </row>
    <row r="12493" spans="1:14" x14ac:dyDescent="0.3">
      <c r="A12493">
        <f t="shared" si="1531"/>
        <v>125</v>
      </c>
      <c r="E12493" s="105">
        <f t="shared" si="1532"/>
        <v>0</v>
      </c>
      <c r="I12493" s="105">
        <f t="shared" si="1533"/>
        <v>0</v>
      </c>
      <c r="J12493" s="105">
        <f t="shared" si="1534"/>
        <v>0</v>
      </c>
      <c r="K12493" s="105">
        <f t="shared" si="1535"/>
        <v>0</v>
      </c>
      <c r="L12493" s="105">
        <f t="shared" si="1536"/>
        <v>0</v>
      </c>
      <c r="M12493">
        <v>0.04</v>
      </c>
      <c r="N12493">
        <f t="shared" si="1537"/>
        <v>3.3960531989175591E-3</v>
      </c>
    </row>
    <row r="12494" spans="1:14" x14ac:dyDescent="0.3">
      <c r="A12494">
        <f t="shared" si="1531"/>
        <v>125</v>
      </c>
      <c r="E12494" s="105">
        <f t="shared" si="1532"/>
        <v>0</v>
      </c>
      <c r="I12494" s="105">
        <f t="shared" si="1533"/>
        <v>0</v>
      </c>
      <c r="J12494" s="105">
        <f t="shared" si="1534"/>
        <v>0</v>
      </c>
      <c r="K12494" s="105">
        <f t="shared" si="1535"/>
        <v>0</v>
      </c>
      <c r="L12494" s="105">
        <f t="shared" si="1536"/>
        <v>0</v>
      </c>
      <c r="M12494">
        <v>0.04</v>
      </c>
      <c r="N12494">
        <f t="shared" si="1537"/>
        <v>3.3960531989175591E-3</v>
      </c>
    </row>
    <row r="12495" spans="1:14" x14ac:dyDescent="0.3">
      <c r="A12495">
        <f t="shared" si="1531"/>
        <v>125</v>
      </c>
      <c r="E12495" s="105">
        <f t="shared" si="1532"/>
        <v>0</v>
      </c>
      <c r="I12495" s="105">
        <f t="shared" si="1533"/>
        <v>0</v>
      </c>
      <c r="J12495" s="105">
        <f t="shared" si="1534"/>
        <v>0</v>
      </c>
      <c r="K12495" s="105">
        <f t="shared" si="1535"/>
        <v>0</v>
      </c>
      <c r="L12495" s="105">
        <f t="shared" si="1536"/>
        <v>0</v>
      </c>
      <c r="M12495">
        <v>0.04</v>
      </c>
      <c r="N12495">
        <f t="shared" si="1537"/>
        <v>3.3960531989175591E-3</v>
      </c>
    </row>
    <row r="12496" spans="1:14" x14ac:dyDescent="0.3">
      <c r="A12496">
        <f t="shared" si="1531"/>
        <v>125</v>
      </c>
      <c r="E12496" s="105">
        <f t="shared" si="1532"/>
        <v>0</v>
      </c>
      <c r="I12496" s="105">
        <f t="shared" si="1533"/>
        <v>0</v>
      </c>
      <c r="J12496" s="105">
        <f t="shared" si="1534"/>
        <v>0</v>
      </c>
      <c r="K12496" s="105">
        <f t="shared" si="1535"/>
        <v>0</v>
      </c>
      <c r="L12496" s="105">
        <f t="shared" si="1536"/>
        <v>0</v>
      </c>
      <c r="M12496">
        <v>0.04</v>
      </c>
      <c r="N12496">
        <f t="shared" si="1537"/>
        <v>3.3960531989175591E-3</v>
      </c>
    </row>
    <row r="12497" spans="1:15" x14ac:dyDescent="0.3">
      <c r="A12497">
        <f t="shared" si="1531"/>
        <v>125</v>
      </c>
      <c r="E12497" s="105">
        <f t="shared" si="1532"/>
        <v>0</v>
      </c>
      <c r="I12497" s="105">
        <f t="shared" si="1533"/>
        <v>0</v>
      </c>
      <c r="J12497" s="105">
        <f t="shared" si="1534"/>
        <v>0</v>
      </c>
      <c r="K12497" s="105">
        <f t="shared" si="1535"/>
        <v>0</v>
      </c>
      <c r="L12497" s="105">
        <f t="shared" si="1536"/>
        <v>0</v>
      </c>
      <c r="M12497">
        <v>0.04</v>
      </c>
      <c r="N12497">
        <f t="shared" si="1537"/>
        <v>3.3960531989175591E-3</v>
      </c>
    </row>
    <row r="12498" spans="1:15" x14ac:dyDescent="0.3">
      <c r="A12498">
        <f t="shared" si="1531"/>
        <v>125</v>
      </c>
      <c r="E12498" s="105">
        <f t="shared" si="1532"/>
        <v>0</v>
      </c>
      <c r="I12498" s="105">
        <f t="shared" si="1533"/>
        <v>0</v>
      </c>
      <c r="J12498" s="105">
        <f t="shared" si="1534"/>
        <v>0</v>
      </c>
      <c r="K12498" s="105">
        <f t="shared" si="1535"/>
        <v>0</v>
      </c>
      <c r="L12498" s="105">
        <f t="shared" si="1536"/>
        <v>0</v>
      </c>
      <c r="M12498">
        <v>0.04</v>
      </c>
      <c r="N12498">
        <f t="shared" si="1537"/>
        <v>3.3960531989175591E-3</v>
      </c>
    </row>
    <row r="12499" spans="1:15" x14ac:dyDescent="0.3">
      <c r="A12499">
        <f t="shared" si="1531"/>
        <v>125</v>
      </c>
      <c r="E12499" s="105">
        <f t="shared" si="1532"/>
        <v>0</v>
      </c>
      <c r="I12499" s="105">
        <f t="shared" si="1533"/>
        <v>0</v>
      </c>
      <c r="J12499" s="105">
        <f t="shared" si="1534"/>
        <v>0</v>
      </c>
      <c r="K12499" s="105">
        <f t="shared" si="1535"/>
        <v>0</v>
      </c>
      <c r="L12499" s="105">
        <f t="shared" si="1536"/>
        <v>0</v>
      </c>
      <c r="M12499">
        <v>0.04</v>
      </c>
      <c r="N12499">
        <f t="shared" si="1537"/>
        <v>3.3960531989175591E-3</v>
      </c>
    </row>
    <row r="12500" spans="1:15" x14ac:dyDescent="0.3">
      <c r="A12500">
        <f t="shared" si="1531"/>
        <v>125</v>
      </c>
      <c r="E12500" s="105">
        <f t="shared" si="1532"/>
        <v>0</v>
      </c>
      <c r="I12500" s="105">
        <f t="shared" si="1533"/>
        <v>0</v>
      </c>
      <c r="J12500" s="105">
        <f t="shared" si="1534"/>
        <v>0</v>
      </c>
      <c r="K12500" s="105">
        <f t="shared" si="1535"/>
        <v>0</v>
      </c>
      <c r="L12500" s="105">
        <f t="shared" si="1536"/>
        <v>0</v>
      </c>
      <c r="M12500">
        <v>0.04</v>
      </c>
      <c r="N12500">
        <f t="shared" si="1537"/>
        <v>3.3960531989175591E-3</v>
      </c>
    </row>
    <row r="12501" spans="1:15" x14ac:dyDescent="0.3">
      <c r="A12501">
        <f t="shared" si="1531"/>
        <v>125</v>
      </c>
      <c r="E12501" s="105">
        <f t="shared" si="1532"/>
        <v>0</v>
      </c>
      <c r="I12501" s="105">
        <f t="shared" si="1533"/>
        <v>0</v>
      </c>
      <c r="J12501" s="105">
        <f t="shared" si="1534"/>
        <v>0</v>
      </c>
      <c r="K12501" s="105">
        <f t="shared" si="1535"/>
        <v>0</v>
      </c>
      <c r="L12501" s="105">
        <f t="shared" si="1536"/>
        <v>0</v>
      </c>
      <c r="M12501">
        <v>0.04</v>
      </c>
      <c r="N12501">
        <f t="shared" si="1537"/>
        <v>3.3960531989175591E-3</v>
      </c>
      <c r="O12501" s="105" t="e">
        <f t="shared" ref="O12501" si="1538">SUM(I12402:I12501)</f>
        <v>#REF!</v>
      </c>
    </row>
    <row r="12502" spans="1:15" x14ac:dyDescent="0.3">
      <c r="A12502">
        <f t="shared" si="1531"/>
        <v>126</v>
      </c>
      <c r="E12502" s="105" t="e">
        <f t="shared" si="1532"/>
        <v>#REF!</v>
      </c>
      <c r="I12502" s="105" t="e">
        <f t="shared" si="1533"/>
        <v>#REF!</v>
      </c>
      <c r="J12502" s="105" t="e">
        <f t="shared" si="1534"/>
        <v>#REF!</v>
      </c>
      <c r="K12502" s="105" t="e">
        <f t="shared" si="1535"/>
        <v>#REF!</v>
      </c>
      <c r="L12502" s="105" t="e">
        <f t="shared" si="1536"/>
        <v>#REF!</v>
      </c>
      <c r="M12502">
        <v>0.04</v>
      </c>
      <c r="N12502">
        <f t="shared" si="1537"/>
        <v>3.3960531989175591E-3</v>
      </c>
    </row>
    <row r="12503" spans="1:15" x14ac:dyDescent="0.3">
      <c r="A12503">
        <f t="shared" si="1531"/>
        <v>126</v>
      </c>
      <c r="E12503" s="105" t="e">
        <f t="shared" si="1532"/>
        <v>#REF!</v>
      </c>
      <c r="I12503" s="105" t="e">
        <f t="shared" si="1533"/>
        <v>#REF!</v>
      </c>
      <c r="J12503" s="105" t="e">
        <f t="shared" si="1534"/>
        <v>#REF!</v>
      </c>
      <c r="K12503" s="105" t="e">
        <f t="shared" si="1535"/>
        <v>#REF!</v>
      </c>
      <c r="L12503" s="105" t="e">
        <f t="shared" si="1536"/>
        <v>#REF!</v>
      </c>
      <c r="M12503">
        <v>0.04</v>
      </c>
      <c r="N12503">
        <f t="shared" si="1537"/>
        <v>3.3960531989175591E-3</v>
      </c>
    </row>
    <row r="12504" spans="1:15" x14ac:dyDescent="0.3">
      <c r="A12504">
        <f t="shared" si="1531"/>
        <v>126</v>
      </c>
      <c r="E12504" s="105" t="e">
        <f t="shared" si="1532"/>
        <v>#REF!</v>
      </c>
      <c r="I12504" s="105" t="e">
        <f t="shared" si="1533"/>
        <v>#REF!</v>
      </c>
      <c r="J12504" s="105" t="e">
        <f t="shared" si="1534"/>
        <v>#REF!</v>
      </c>
      <c r="K12504" s="105" t="e">
        <f t="shared" si="1535"/>
        <v>#REF!</v>
      </c>
      <c r="L12504" s="105" t="e">
        <f t="shared" si="1536"/>
        <v>#REF!</v>
      </c>
      <c r="M12504">
        <v>0.04</v>
      </c>
      <c r="N12504">
        <f t="shared" si="1537"/>
        <v>3.3960531989175591E-3</v>
      </c>
    </row>
    <row r="12505" spans="1:15" x14ac:dyDescent="0.3">
      <c r="A12505">
        <f t="shared" si="1531"/>
        <v>126</v>
      </c>
      <c r="E12505" s="105">
        <f t="shared" si="1532"/>
        <v>0</v>
      </c>
      <c r="I12505" s="105">
        <f t="shared" si="1533"/>
        <v>0</v>
      </c>
      <c r="J12505" s="105">
        <f t="shared" si="1534"/>
        <v>0</v>
      </c>
      <c r="K12505" s="105">
        <f t="shared" si="1535"/>
        <v>0</v>
      </c>
      <c r="L12505" s="105">
        <f t="shared" si="1536"/>
        <v>0</v>
      </c>
      <c r="M12505">
        <v>0.04</v>
      </c>
      <c r="N12505">
        <f t="shared" si="1537"/>
        <v>3.3960531989175591E-3</v>
      </c>
    </row>
    <row r="12506" spans="1:15" x14ac:dyDescent="0.3">
      <c r="A12506">
        <f t="shared" si="1531"/>
        <v>126</v>
      </c>
      <c r="E12506" s="105">
        <f t="shared" si="1532"/>
        <v>0</v>
      </c>
      <c r="I12506" s="105">
        <f t="shared" si="1533"/>
        <v>0</v>
      </c>
      <c r="J12506" s="105">
        <f t="shared" si="1534"/>
        <v>0</v>
      </c>
      <c r="K12506" s="105">
        <f t="shared" si="1535"/>
        <v>0</v>
      </c>
      <c r="L12506" s="105">
        <f t="shared" si="1536"/>
        <v>0</v>
      </c>
      <c r="M12506">
        <v>0.04</v>
      </c>
      <c r="N12506">
        <f t="shared" si="1537"/>
        <v>3.3960531989175591E-3</v>
      </c>
    </row>
    <row r="12507" spans="1:15" x14ac:dyDescent="0.3">
      <c r="A12507">
        <f t="shared" si="1531"/>
        <v>126</v>
      </c>
      <c r="E12507" s="105">
        <f t="shared" si="1532"/>
        <v>0</v>
      </c>
      <c r="I12507" s="105">
        <f t="shared" si="1533"/>
        <v>0</v>
      </c>
      <c r="J12507" s="105">
        <f t="shared" si="1534"/>
        <v>0</v>
      </c>
      <c r="K12507" s="105">
        <f t="shared" si="1535"/>
        <v>0</v>
      </c>
      <c r="L12507" s="105">
        <f t="shared" si="1536"/>
        <v>0</v>
      </c>
      <c r="M12507">
        <v>0.04</v>
      </c>
      <c r="N12507">
        <f t="shared" si="1537"/>
        <v>3.3960531989175591E-3</v>
      </c>
    </row>
    <row r="12508" spans="1:15" x14ac:dyDescent="0.3">
      <c r="A12508">
        <f t="shared" si="1531"/>
        <v>126</v>
      </c>
      <c r="E12508" s="105">
        <f t="shared" si="1532"/>
        <v>0</v>
      </c>
      <c r="I12508" s="105">
        <f t="shared" si="1533"/>
        <v>0</v>
      </c>
      <c r="J12508" s="105">
        <f t="shared" si="1534"/>
        <v>0</v>
      </c>
      <c r="K12508" s="105">
        <f t="shared" si="1535"/>
        <v>0</v>
      </c>
      <c r="L12508" s="105">
        <f t="shared" si="1536"/>
        <v>0</v>
      </c>
      <c r="M12508">
        <v>0.04</v>
      </c>
      <c r="N12508">
        <f t="shared" si="1537"/>
        <v>3.3960531989175591E-3</v>
      </c>
    </row>
    <row r="12509" spans="1:15" x14ac:dyDescent="0.3">
      <c r="A12509">
        <f t="shared" si="1531"/>
        <v>126</v>
      </c>
      <c r="E12509" s="105">
        <f t="shared" si="1532"/>
        <v>0</v>
      </c>
      <c r="I12509" s="105">
        <f t="shared" si="1533"/>
        <v>0</v>
      </c>
      <c r="J12509" s="105">
        <f t="shared" si="1534"/>
        <v>0</v>
      </c>
      <c r="K12509" s="105">
        <f t="shared" si="1535"/>
        <v>0</v>
      </c>
      <c r="L12509" s="105">
        <f t="shared" si="1536"/>
        <v>0</v>
      </c>
      <c r="M12509">
        <v>0.04</v>
      </c>
      <c r="N12509">
        <f t="shared" si="1537"/>
        <v>3.3960531989175591E-3</v>
      </c>
    </row>
    <row r="12510" spans="1:15" x14ac:dyDescent="0.3">
      <c r="A12510">
        <f t="shared" si="1531"/>
        <v>126</v>
      </c>
      <c r="E12510" s="105">
        <f t="shared" si="1532"/>
        <v>0</v>
      </c>
      <c r="I12510" s="105">
        <f t="shared" si="1533"/>
        <v>0</v>
      </c>
      <c r="J12510" s="105">
        <f t="shared" si="1534"/>
        <v>0</v>
      </c>
      <c r="K12510" s="105">
        <f t="shared" si="1535"/>
        <v>0</v>
      </c>
      <c r="L12510" s="105">
        <f t="shared" si="1536"/>
        <v>0</v>
      </c>
      <c r="M12510">
        <v>0.04</v>
      </c>
      <c r="N12510">
        <f t="shared" si="1537"/>
        <v>3.3960531989175591E-3</v>
      </c>
    </row>
    <row r="12511" spans="1:15" x14ac:dyDescent="0.3">
      <c r="A12511">
        <f t="shared" si="1531"/>
        <v>126</v>
      </c>
      <c r="E12511" s="105">
        <f t="shared" si="1532"/>
        <v>0</v>
      </c>
      <c r="I12511" s="105">
        <f t="shared" si="1533"/>
        <v>0</v>
      </c>
      <c r="J12511" s="105">
        <f t="shared" si="1534"/>
        <v>0</v>
      </c>
      <c r="K12511" s="105">
        <f t="shared" si="1535"/>
        <v>0</v>
      </c>
      <c r="L12511" s="105">
        <f t="shared" si="1536"/>
        <v>0</v>
      </c>
      <c r="M12511">
        <v>0.04</v>
      </c>
      <c r="N12511">
        <f t="shared" si="1537"/>
        <v>3.3960531989175591E-3</v>
      </c>
    </row>
    <row r="12512" spans="1:15" x14ac:dyDescent="0.3">
      <c r="A12512">
        <f t="shared" si="1531"/>
        <v>126</v>
      </c>
      <c r="E12512" s="105">
        <f t="shared" si="1532"/>
        <v>0</v>
      </c>
      <c r="I12512" s="105">
        <f t="shared" si="1533"/>
        <v>0</v>
      </c>
      <c r="J12512" s="105">
        <f t="shared" si="1534"/>
        <v>0</v>
      </c>
      <c r="K12512" s="105">
        <f t="shared" si="1535"/>
        <v>0</v>
      </c>
      <c r="L12512" s="105">
        <f t="shared" si="1536"/>
        <v>0</v>
      </c>
      <c r="M12512">
        <v>0.04</v>
      </c>
      <c r="N12512">
        <f t="shared" si="1537"/>
        <v>3.3960531989175591E-3</v>
      </c>
    </row>
    <row r="12513" spans="1:14" x14ac:dyDescent="0.3">
      <c r="A12513">
        <f t="shared" si="1531"/>
        <v>126</v>
      </c>
      <c r="E12513" s="105">
        <f t="shared" si="1532"/>
        <v>0</v>
      </c>
      <c r="I12513" s="105">
        <f t="shared" si="1533"/>
        <v>0</v>
      </c>
      <c r="J12513" s="105">
        <f t="shared" si="1534"/>
        <v>0</v>
      </c>
      <c r="K12513" s="105">
        <f t="shared" si="1535"/>
        <v>0</v>
      </c>
      <c r="L12513" s="105">
        <f t="shared" si="1536"/>
        <v>0</v>
      </c>
      <c r="M12513">
        <v>0.04</v>
      </c>
      <c r="N12513">
        <f t="shared" si="1537"/>
        <v>3.3960531989175591E-3</v>
      </c>
    </row>
    <row r="12514" spans="1:14" x14ac:dyDescent="0.3">
      <c r="A12514">
        <f t="shared" si="1531"/>
        <v>126</v>
      </c>
      <c r="E12514" s="105">
        <f t="shared" si="1532"/>
        <v>0</v>
      </c>
      <c r="I12514" s="105">
        <f t="shared" si="1533"/>
        <v>0</v>
      </c>
      <c r="J12514" s="105">
        <f t="shared" si="1534"/>
        <v>0</v>
      </c>
      <c r="K12514" s="105">
        <f t="shared" si="1535"/>
        <v>0</v>
      </c>
      <c r="L12514" s="105">
        <f t="shared" si="1536"/>
        <v>0</v>
      </c>
      <c r="M12514">
        <v>0.04</v>
      </c>
      <c r="N12514">
        <f t="shared" si="1537"/>
        <v>3.3960531989175591E-3</v>
      </c>
    </row>
    <row r="12515" spans="1:14" x14ac:dyDescent="0.3">
      <c r="A12515">
        <f t="shared" si="1531"/>
        <v>126</v>
      </c>
      <c r="E12515" s="105">
        <f t="shared" si="1532"/>
        <v>0</v>
      </c>
      <c r="I12515" s="105">
        <f t="shared" si="1533"/>
        <v>0</v>
      </c>
      <c r="J12515" s="105">
        <f t="shared" si="1534"/>
        <v>0</v>
      </c>
      <c r="K12515" s="105">
        <f t="shared" si="1535"/>
        <v>0</v>
      </c>
      <c r="L12515" s="105">
        <f t="shared" si="1536"/>
        <v>0</v>
      </c>
      <c r="M12515">
        <v>0.04</v>
      </c>
      <c r="N12515">
        <f t="shared" si="1537"/>
        <v>3.3960531989175591E-3</v>
      </c>
    </row>
    <row r="12516" spans="1:14" x14ac:dyDescent="0.3">
      <c r="A12516">
        <f t="shared" si="1531"/>
        <v>126</v>
      </c>
      <c r="E12516" s="105">
        <f t="shared" si="1532"/>
        <v>0</v>
      </c>
      <c r="I12516" s="105">
        <f t="shared" si="1533"/>
        <v>0</v>
      </c>
      <c r="J12516" s="105">
        <f t="shared" si="1534"/>
        <v>0</v>
      </c>
      <c r="K12516" s="105">
        <f t="shared" si="1535"/>
        <v>0</v>
      </c>
      <c r="L12516" s="105">
        <f t="shared" si="1536"/>
        <v>0</v>
      </c>
      <c r="M12516">
        <v>0.04</v>
      </c>
      <c r="N12516">
        <f t="shared" si="1537"/>
        <v>3.3960531989175591E-3</v>
      </c>
    </row>
    <row r="12517" spans="1:14" x14ac:dyDescent="0.3">
      <c r="A12517">
        <f t="shared" si="1531"/>
        <v>126</v>
      </c>
      <c r="E12517" s="105">
        <f t="shared" si="1532"/>
        <v>0</v>
      </c>
      <c r="I12517" s="105">
        <f t="shared" si="1533"/>
        <v>0</v>
      </c>
      <c r="J12517" s="105">
        <f t="shared" si="1534"/>
        <v>0</v>
      </c>
      <c r="K12517" s="105">
        <f t="shared" si="1535"/>
        <v>0</v>
      </c>
      <c r="L12517" s="105">
        <f t="shared" si="1536"/>
        <v>0</v>
      </c>
      <c r="M12517">
        <v>0.04</v>
      </c>
      <c r="N12517">
        <f t="shared" si="1537"/>
        <v>3.3960531989175591E-3</v>
      </c>
    </row>
    <row r="12518" spans="1:14" x14ac:dyDescent="0.3">
      <c r="A12518">
        <f t="shared" si="1531"/>
        <v>126</v>
      </c>
      <c r="E12518" s="105">
        <f t="shared" si="1532"/>
        <v>0</v>
      </c>
      <c r="I12518" s="105">
        <f t="shared" si="1533"/>
        <v>0</v>
      </c>
      <c r="J12518" s="105">
        <f t="shared" si="1534"/>
        <v>0</v>
      </c>
      <c r="K12518" s="105">
        <f t="shared" si="1535"/>
        <v>0</v>
      </c>
      <c r="L12518" s="105">
        <f t="shared" si="1536"/>
        <v>0</v>
      </c>
      <c r="M12518">
        <v>0.04</v>
      </c>
      <c r="N12518">
        <f t="shared" si="1537"/>
        <v>3.3960531989175591E-3</v>
      </c>
    </row>
    <row r="12519" spans="1:14" x14ac:dyDescent="0.3">
      <c r="A12519">
        <f t="shared" ref="A12519:A12582" si="1539">IF(COUNTIF(A12419:A12518,A12518)=100, A12518+1,A12518)</f>
        <v>126</v>
      </c>
      <c r="E12519" s="105">
        <f t="shared" ref="E12519:E12582" si="1540">MAX(0, E12419-K12419-L12419)</f>
        <v>0</v>
      </c>
      <c r="I12519" s="105">
        <f t="shared" ref="I12519:I12582" si="1541">IF(E12519&lt;I12419,J12519 + E12519, I12419)</f>
        <v>0</v>
      </c>
      <c r="J12519" s="105">
        <f t="shared" si="1534"/>
        <v>0</v>
      </c>
      <c r="K12519" s="105">
        <f t="shared" si="1535"/>
        <v>0</v>
      </c>
      <c r="L12519" s="105">
        <f t="shared" si="1536"/>
        <v>0</v>
      </c>
      <c r="M12519">
        <v>0.04</v>
      </c>
      <c r="N12519">
        <f t="shared" si="1537"/>
        <v>3.3960531989175591E-3</v>
      </c>
    </row>
    <row r="12520" spans="1:14" x14ac:dyDescent="0.3">
      <c r="A12520">
        <f t="shared" si="1539"/>
        <v>126</v>
      </c>
      <c r="E12520" s="105">
        <f t="shared" si="1540"/>
        <v>0</v>
      </c>
      <c r="I12520" s="105">
        <f t="shared" si="1541"/>
        <v>0</v>
      </c>
      <c r="J12520" s="105">
        <f t="shared" si="1534"/>
        <v>0</v>
      </c>
      <c r="K12520" s="105">
        <f t="shared" si="1535"/>
        <v>0</v>
      </c>
      <c r="L12520" s="105">
        <f t="shared" si="1536"/>
        <v>0</v>
      </c>
      <c r="M12520">
        <v>0.04</v>
      </c>
      <c r="N12520">
        <f t="shared" si="1537"/>
        <v>3.3960531989175591E-3</v>
      </c>
    </row>
    <row r="12521" spans="1:14" x14ac:dyDescent="0.3">
      <c r="A12521">
        <f t="shared" si="1539"/>
        <v>126</v>
      </c>
      <c r="E12521" s="105">
        <f t="shared" si="1540"/>
        <v>0</v>
      </c>
      <c r="I12521" s="105">
        <f t="shared" si="1541"/>
        <v>0</v>
      </c>
      <c r="J12521" s="105">
        <f t="shared" si="1534"/>
        <v>0</v>
      </c>
      <c r="K12521" s="105">
        <f t="shared" si="1535"/>
        <v>0</v>
      </c>
      <c r="L12521" s="105">
        <f t="shared" si="1536"/>
        <v>0</v>
      </c>
      <c r="M12521">
        <v>0.04</v>
      </c>
      <c r="N12521">
        <f t="shared" si="1537"/>
        <v>3.3960531989175591E-3</v>
      </c>
    </row>
    <row r="12522" spans="1:14" x14ac:dyDescent="0.3">
      <c r="A12522">
        <f t="shared" si="1539"/>
        <v>126</v>
      </c>
      <c r="E12522" s="105">
        <f t="shared" si="1540"/>
        <v>0</v>
      </c>
      <c r="I12522" s="105">
        <f t="shared" si="1541"/>
        <v>0</v>
      </c>
      <c r="J12522" s="105">
        <f t="shared" si="1534"/>
        <v>0</v>
      </c>
      <c r="K12522" s="105">
        <f t="shared" si="1535"/>
        <v>0</v>
      </c>
      <c r="L12522" s="105">
        <f t="shared" si="1536"/>
        <v>0</v>
      </c>
      <c r="M12522">
        <v>0.04</v>
      </c>
      <c r="N12522">
        <f t="shared" si="1537"/>
        <v>3.3960531989175591E-3</v>
      </c>
    </row>
    <row r="12523" spans="1:14" x14ac:dyDescent="0.3">
      <c r="A12523">
        <f t="shared" si="1539"/>
        <v>126</v>
      </c>
      <c r="E12523" s="105">
        <f t="shared" si="1540"/>
        <v>0</v>
      </c>
      <c r="I12523" s="105">
        <f t="shared" si="1541"/>
        <v>0</v>
      </c>
      <c r="J12523" s="105">
        <f t="shared" si="1534"/>
        <v>0</v>
      </c>
      <c r="K12523" s="105">
        <f t="shared" si="1535"/>
        <v>0</v>
      </c>
      <c r="L12523" s="105">
        <f t="shared" si="1536"/>
        <v>0</v>
      </c>
      <c r="M12523">
        <v>0.04</v>
      </c>
      <c r="N12523">
        <f t="shared" si="1537"/>
        <v>3.3960531989175591E-3</v>
      </c>
    </row>
    <row r="12524" spans="1:14" x14ac:dyDescent="0.3">
      <c r="A12524">
        <f t="shared" si="1539"/>
        <v>126</v>
      </c>
      <c r="E12524" s="105">
        <f t="shared" si="1540"/>
        <v>0</v>
      </c>
      <c r="I12524" s="105">
        <f t="shared" si="1541"/>
        <v>0</v>
      </c>
      <c r="J12524" s="105">
        <f t="shared" si="1534"/>
        <v>0</v>
      </c>
      <c r="K12524" s="105">
        <f t="shared" si="1535"/>
        <v>0</v>
      </c>
      <c r="L12524" s="105">
        <f t="shared" si="1536"/>
        <v>0</v>
      </c>
      <c r="M12524">
        <v>0.04</v>
      </c>
      <c r="N12524">
        <f t="shared" si="1537"/>
        <v>3.3960531989175591E-3</v>
      </c>
    </row>
    <row r="12525" spans="1:14" x14ac:dyDescent="0.3">
      <c r="A12525">
        <f t="shared" si="1539"/>
        <v>126</v>
      </c>
      <c r="E12525" s="105">
        <f t="shared" si="1540"/>
        <v>0</v>
      </c>
      <c r="I12525" s="105">
        <f t="shared" si="1541"/>
        <v>0</v>
      </c>
      <c r="J12525" s="105">
        <f t="shared" si="1534"/>
        <v>0</v>
      </c>
      <c r="K12525" s="105">
        <f t="shared" si="1535"/>
        <v>0</v>
      </c>
      <c r="L12525" s="105">
        <f t="shared" si="1536"/>
        <v>0</v>
      </c>
      <c r="M12525">
        <v>0.04</v>
      </c>
      <c r="N12525">
        <f t="shared" si="1537"/>
        <v>3.3960531989175591E-3</v>
      </c>
    </row>
    <row r="12526" spans="1:14" x14ac:dyDescent="0.3">
      <c r="A12526">
        <f t="shared" si="1539"/>
        <v>126</v>
      </c>
      <c r="E12526" s="105">
        <f t="shared" si="1540"/>
        <v>0</v>
      </c>
      <c r="I12526" s="105">
        <f t="shared" si="1541"/>
        <v>0</v>
      </c>
      <c r="J12526" s="105">
        <f t="shared" si="1534"/>
        <v>0</v>
      </c>
      <c r="K12526" s="105">
        <f t="shared" si="1535"/>
        <v>0</v>
      </c>
      <c r="L12526" s="105">
        <f t="shared" si="1536"/>
        <v>0</v>
      </c>
      <c r="M12526">
        <v>0.04</v>
      </c>
      <c r="N12526">
        <f t="shared" si="1537"/>
        <v>3.3960531989175591E-3</v>
      </c>
    </row>
    <row r="12527" spans="1:14" x14ac:dyDescent="0.3">
      <c r="A12527">
        <f t="shared" si="1539"/>
        <v>126</v>
      </c>
      <c r="E12527" s="105">
        <f t="shared" si="1540"/>
        <v>0</v>
      </c>
      <c r="I12527" s="105">
        <f t="shared" si="1541"/>
        <v>0</v>
      </c>
      <c r="J12527" s="105">
        <f t="shared" si="1534"/>
        <v>0</v>
      </c>
      <c r="K12527" s="105">
        <f t="shared" si="1535"/>
        <v>0</v>
      </c>
      <c r="L12527" s="105">
        <f t="shared" si="1536"/>
        <v>0</v>
      </c>
      <c r="M12527">
        <v>0.04</v>
      </c>
      <c r="N12527">
        <f t="shared" si="1537"/>
        <v>3.3960531989175591E-3</v>
      </c>
    </row>
    <row r="12528" spans="1:14" x14ac:dyDescent="0.3">
      <c r="A12528">
        <f t="shared" si="1539"/>
        <v>126</v>
      </c>
      <c r="E12528" s="105">
        <f t="shared" si="1540"/>
        <v>0</v>
      </c>
      <c r="I12528" s="105">
        <f t="shared" si="1541"/>
        <v>0</v>
      </c>
      <c r="J12528" s="105">
        <f t="shared" si="1534"/>
        <v>0</v>
      </c>
      <c r="K12528" s="105">
        <f t="shared" si="1535"/>
        <v>0</v>
      </c>
      <c r="L12528" s="105">
        <f t="shared" si="1536"/>
        <v>0</v>
      </c>
      <c r="M12528">
        <v>0.04</v>
      </c>
      <c r="N12528">
        <f t="shared" si="1537"/>
        <v>3.3960531989175591E-3</v>
      </c>
    </row>
    <row r="12529" spans="1:14" x14ac:dyDescent="0.3">
      <c r="A12529">
        <f t="shared" si="1539"/>
        <v>126</v>
      </c>
      <c r="E12529" s="105">
        <f t="shared" si="1540"/>
        <v>0</v>
      </c>
      <c r="I12529" s="105">
        <f t="shared" si="1541"/>
        <v>0</v>
      </c>
      <c r="J12529" s="105">
        <f t="shared" si="1534"/>
        <v>0</v>
      </c>
      <c r="K12529" s="105">
        <f t="shared" si="1535"/>
        <v>0</v>
      </c>
      <c r="L12529" s="105">
        <f t="shared" si="1536"/>
        <v>0</v>
      </c>
      <c r="M12529">
        <v>0.04</v>
      </c>
      <c r="N12529">
        <f t="shared" si="1537"/>
        <v>3.3960531989175591E-3</v>
      </c>
    </row>
    <row r="12530" spans="1:14" x14ac:dyDescent="0.3">
      <c r="A12530">
        <f t="shared" si="1539"/>
        <v>126</v>
      </c>
      <c r="E12530" s="105">
        <f t="shared" si="1540"/>
        <v>0</v>
      </c>
      <c r="I12530" s="105">
        <f t="shared" si="1541"/>
        <v>0</v>
      </c>
      <c r="J12530" s="105">
        <f t="shared" si="1534"/>
        <v>0</v>
      </c>
      <c r="K12530" s="105">
        <f t="shared" si="1535"/>
        <v>0</v>
      </c>
      <c r="L12530" s="105">
        <f t="shared" si="1536"/>
        <v>0</v>
      </c>
      <c r="M12530">
        <v>0.04</v>
      </c>
      <c r="N12530">
        <f t="shared" si="1537"/>
        <v>3.3960531989175591E-3</v>
      </c>
    </row>
    <row r="12531" spans="1:14" x14ac:dyDescent="0.3">
      <c r="A12531">
        <f t="shared" si="1539"/>
        <v>126</v>
      </c>
      <c r="E12531" s="105">
        <f t="shared" si="1540"/>
        <v>0</v>
      </c>
      <c r="I12531" s="105">
        <f t="shared" si="1541"/>
        <v>0</v>
      </c>
      <c r="J12531" s="105">
        <f t="shared" si="1534"/>
        <v>0</v>
      </c>
      <c r="K12531" s="105">
        <f t="shared" si="1535"/>
        <v>0</v>
      </c>
      <c r="L12531" s="105">
        <f t="shared" si="1536"/>
        <v>0</v>
      </c>
      <c r="M12531">
        <v>0.04</v>
      </c>
      <c r="N12531">
        <f t="shared" si="1537"/>
        <v>3.3960531989175591E-3</v>
      </c>
    </row>
    <row r="12532" spans="1:14" x14ac:dyDescent="0.3">
      <c r="A12532">
        <f t="shared" si="1539"/>
        <v>126</v>
      </c>
      <c r="E12532" s="105">
        <f t="shared" si="1540"/>
        <v>0</v>
      </c>
      <c r="I12532" s="105">
        <f t="shared" si="1541"/>
        <v>0</v>
      </c>
      <c r="J12532" s="105">
        <f t="shared" si="1534"/>
        <v>0</v>
      </c>
      <c r="K12532" s="105">
        <f t="shared" si="1535"/>
        <v>0</v>
      </c>
      <c r="L12532" s="105">
        <f t="shared" si="1536"/>
        <v>0</v>
      </c>
      <c r="M12532">
        <v>0.04</v>
      </c>
      <c r="N12532">
        <f t="shared" si="1537"/>
        <v>3.3960531989175591E-3</v>
      </c>
    </row>
    <row r="12533" spans="1:14" x14ac:dyDescent="0.3">
      <c r="A12533">
        <f t="shared" si="1539"/>
        <v>126</v>
      </c>
      <c r="E12533" s="105">
        <f t="shared" si="1540"/>
        <v>0</v>
      </c>
      <c r="I12533" s="105">
        <f t="shared" si="1541"/>
        <v>0</v>
      </c>
      <c r="J12533" s="105">
        <f t="shared" si="1534"/>
        <v>0</v>
      </c>
      <c r="K12533" s="105">
        <f t="shared" si="1535"/>
        <v>0</v>
      </c>
      <c r="L12533" s="105">
        <f t="shared" si="1536"/>
        <v>0</v>
      </c>
      <c r="M12533">
        <v>0.04</v>
      </c>
      <c r="N12533">
        <f t="shared" si="1537"/>
        <v>3.3960531989175591E-3</v>
      </c>
    </row>
    <row r="12534" spans="1:14" x14ac:dyDescent="0.3">
      <c r="A12534">
        <f t="shared" si="1539"/>
        <v>126</v>
      </c>
      <c r="E12534" s="105">
        <f t="shared" si="1540"/>
        <v>0</v>
      </c>
      <c r="I12534" s="105">
        <f t="shared" si="1541"/>
        <v>0</v>
      </c>
      <c r="J12534" s="105">
        <f t="shared" si="1534"/>
        <v>0</v>
      </c>
      <c r="K12534" s="105">
        <f t="shared" si="1535"/>
        <v>0</v>
      </c>
      <c r="L12534" s="105">
        <f t="shared" si="1536"/>
        <v>0</v>
      </c>
      <c r="M12534">
        <v>0.04</v>
      </c>
      <c r="N12534">
        <f t="shared" si="1537"/>
        <v>3.3960531989175591E-3</v>
      </c>
    </row>
    <row r="12535" spans="1:14" x14ac:dyDescent="0.3">
      <c r="A12535">
        <f t="shared" si="1539"/>
        <v>126</v>
      </c>
      <c r="E12535" s="105">
        <f t="shared" si="1540"/>
        <v>0</v>
      </c>
      <c r="I12535" s="105">
        <f t="shared" si="1541"/>
        <v>0</v>
      </c>
      <c r="J12535" s="105">
        <f t="shared" si="1534"/>
        <v>0</v>
      </c>
      <c r="K12535" s="105">
        <f t="shared" si="1535"/>
        <v>0</v>
      </c>
      <c r="L12535" s="105">
        <f t="shared" si="1536"/>
        <v>0</v>
      </c>
      <c r="M12535">
        <v>0.04</v>
      </c>
      <c r="N12535">
        <f t="shared" si="1537"/>
        <v>3.3960531989175591E-3</v>
      </c>
    </row>
    <row r="12536" spans="1:14" x14ac:dyDescent="0.3">
      <c r="A12536">
        <f t="shared" si="1539"/>
        <v>126</v>
      </c>
      <c r="E12536" s="105">
        <f t="shared" si="1540"/>
        <v>0</v>
      </c>
      <c r="I12536" s="105">
        <f t="shared" si="1541"/>
        <v>0</v>
      </c>
      <c r="J12536" s="105">
        <f t="shared" si="1534"/>
        <v>0</v>
      </c>
      <c r="K12536" s="105">
        <f t="shared" si="1535"/>
        <v>0</v>
      </c>
      <c r="L12536" s="105">
        <f t="shared" si="1536"/>
        <v>0</v>
      </c>
      <c r="M12536">
        <v>0.04</v>
      </c>
      <c r="N12536">
        <f t="shared" si="1537"/>
        <v>3.3960531989175591E-3</v>
      </c>
    </row>
    <row r="12537" spans="1:14" x14ac:dyDescent="0.3">
      <c r="A12537">
        <f t="shared" si="1539"/>
        <v>126</v>
      </c>
      <c r="E12537" s="105">
        <f t="shared" si="1540"/>
        <v>0</v>
      </c>
      <c r="I12537" s="105">
        <f t="shared" si="1541"/>
        <v>0</v>
      </c>
      <c r="J12537" s="105">
        <f t="shared" si="1534"/>
        <v>0</v>
      </c>
      <c r="K12537" s="105">
        <f t="shared" si="1535"/>
        <v>0</v>
      </c>
      <c r="L12537" s="105">
        <f t="shared" si="1536"/>
        <v>0</v>
      </c>
      <c r="M12537">
        <v>0.04</v>
      </c>
      <c r="N12537">
        <f t="shared" si="1537"/>
        <v>3.3960531989175591E-3</v>
      </c>
    </row>
    <row r="12538" spans="1:14" x14ac:dyDescent="0.3">
      <c r="A12538">
        <f t="shared" si="1539"/>
        <v>126</v>
      </c>
      <c r="E12538" s="105">
        <f t="shared" si="1540"/>
        <v>0</v>
      </c>
      <c r="I12538" s="105">
        <f t="shared" si="1541"/>
        <v>0</v>
      </c>
      <c r="J12538" s="105">
        <f t="shared" si="1534"/>
        <v>0</v>
      </c>
      <c r="K12538" s="105">
        <f t="shared" si="1535"/>
        <v>0</v>
      </c>
      <c r="L12538" s="105">
        <f t="shared" si="1536"/>
        <v>0</v>
      </c>
      <c r="M12538">
        <v>0.04</v>
      </c>
      <c r="N12538">
        <f t="shared" si="1537"/>
        <v>3.3960531989175591E-3</v>
      </c>
    </row>
    <row r="12539" spans="1:14" x14ac:dyDescent="0.3">
      <c r="A12539">
        <f t="shared" si="1539"/>
        <v>126</v>
      </c>
      <c r="E12539" s="105">
        <f t="shared" si="1540"/>
        <v>0</v>
      </c>
      <c r="I12539" s="105">
        <f t="shared" si="1541"/>
        <v>0</v>
      </c>
      <c r="J12539" s="105">
        <f t="shared" si="1534"/>
        <v>0</v>
      </c>
      <c r="K12539" s="105">
        <f t="shared" si="1535"/>
        <v>0</v>
      </c>
      <c r="L12539" s="105">
        <f t="shared" si="1536"/>
        <v>0</v>
      </c>
      <c r="M12539">
        <v>0.04</v>
      </c>
      <c r="N12539">
        <f t="shared" si="1537"/>
        <v>3.3960531989175591E-3</v>
      </c>
    </row>
    <row r="12540" spans="1:14" x14ac:dyDescent="0.3">
      <c r="A12540">
        <f t="shared" si="1539"/>
        <v>126</v>
      </c>
      <c r="E12540" s="105">
        <f t="shared" si="1540"/>
        <v>0</v>
      </c>
      <c r="I12540" s="105">
        <f t="shared" si="1541"/>
        <v>0</v>
      </c>
      <c r="J12540" s="105">
        <f t="shared" si="1534"/>
        <v>0</v>
      </c>
      <c r="K12540" s="105">
        <f t="shared" si="1535"/>
        <v>0</v>
      </c>
      <c r="L12540" s="105">
        <f t="shared" si="1536"/>
        <v>0</v>
      </c>
      <c r="M12540">
        <v>0.04</v>
      </c>
      <c r="N12540">
        <f t="shared" si="1537"/>
        <v>3.3960531989175591E-3</v>
      </c>
    </row>
    <row r="12541" spans="1:14" x14ac:dyDescent="0.3">
      <c r="A12541">
        <f t="shared" si="1539"/>
        <v>126</v>
      </c>
      <c r="E12541" s="105">
        <f t="shared" si="1540"/>
        <v>0</v>
      </c>
      <c r="I12541" s="105">
        <f t="shared" si="1541"/>
        <v>0</v>
      </c>
      <c r="J12541" s="105">
        <f t="shared" si="1534"/>
        <v>0</v>
      </c>
      <c r="K12541" s="105">
        <f t="shared" si="1535"/>
        <v>0</v>
      </c>
      <c r="L12541" s="105">
        <f t="shared" si="1536"/>
        <v>0</v>
      </c>
      <c r="M12541">
        <v>0.04</v>
      </c>
      <c r="N12541">
        <f t="shared" si="1537"/>
        <v>3.3960531989175591E-3</v>
      </c>
    </row>
    <row r="12542" spans="1:14" x14ac:dyDescent="0.3">
      <c r="A12542">
        <f t="shared" si="1539"/>
        <v>126</v>
      </c>
      <c r="E12542" s="105">
        <f t="shared" si="1540"/>
        <v>0</v>
      </c>
      <c r="I12542" s="105">
        <f t="shared" si="1541"/>
        <v>0</v>
      </c>
      <c r="J12542" s="105">
        <f t="shared" si="1534"/>
        <v>0</v>
      </c>
      <c r="K12542" s="105">
        <f t="shared" si="1535"/>
        <v>0</v>
      </c>
      <c r="L12542" s="105">
        <f t="shared" si="1536"/>
        <v>0</v>
      </c>
      <c r="M12542">
        <v>0.04</v>
      </c>
      <c r="N12542">
        <f t="shared" si="1537"/>
        <v>3.3960531989175591E-3</v>
      </c>
    </row>
    <row r="12543" spans="1:14" x14ac:dyDescent="0.3">
      <c r="A12543">
        <f t="shared" si="1539"/>
        <v>126</v>
      </c>
      <c r="E12543" s="105">
        <f t="shared" si="1540"/>
        <v>0</v>
      </c>
      <c r="I12543" s="105">
        <f t="shared" si="1541"/>
        <v>0</v>
      </c>
      <c r="J12543" s="105">
        <f t="shared" si="1534"/>
        <v>0</v>
      </c>
      <c r="K12543" s="105">
        <f t="shared" si="1535"/>
        <v>0</v>
      </c>
      <c r="L12543" s="105">
        <f t="shared" si="1536"/>
        <v>0</v>
      </c>
      <c r="M12543">
        <v>0.04</v>
      </c>
      <c r="N12543">
        <f t="shared" si="1537"/>
        <v>3.3960531989175591E-3</v>
      </c>
    </row>
    <row r="12544" spans="1:14" x14ac:dyDescent="0.3">
      <c r="A12544">
        <f t="shared" si="1539"/>
        <v>126</v>
      </c>
      <c r="E12544" s="105">
        <f t="shared" si="1540"/>
        <v>0</v>
      </c>
      <c r="I12544" s="105">
        <f t="shared" si="1541"/>
        <v>0</v>
      </c>
      <c r="J12544" s="105">
        <f t="shared" si="1534"/>
        <v>0</v>
      </c>
      <c r="K12544" s="105">
        <f t="shared" si="1535"/>
        <v>0</v>
      </c>
      <c r="L12544" s="105">
        <f t="shared" si="1536"/>
        <v>0</v>
      </c>
      <c r="M12544">
        <v>0.04</v>
      </c>
      <c r="N12544">
        <f t="shared" si="1537"/>
        <v>3.3960531989175591E-3</v>
      </c>
    </row>
    <row r="12545" spans="1:14" x14ac:dyDescent="0.3">
      <c r="A12545">
        <f t="shared" si="1539"/>
        <v>126</v>
      </c>
      <c r="E12545" s="105">
        <f t="shared" si="1540"/>
        <v>0</v>
      </c>
      <c r="I12545" s="105">
        <f t="shared" si="1541"/>
        <v>0</v>
      </c>
      <c r="J12545" s="105">
        <f t="shared" si="1534"/>
        <v>0</v>
      </c>
      <c r="K12545" s="105">
        <f t="shared" si="1535"/>
        <v>0</v>
      </c>
      <c r="L12545" s="105">
        <f t="shared" si="1536"/>
        <v>0</v>
      </c>
      <c r="M12545">
        <v>0.04</v>
      </c>
      <c r="N12545">
        <f t="shared" si="1537"/>
        <v>3.3960531989175591E-3</v>
      </c>
    </row>
    <row r="12546" spans="1:14" x14ac:dyDescent="0.3">
      <c r="A12546">
        <f t="shared" si="1539"/>
        <v>126</v>
      </c>
      <c r="E12546" s="105">
        <f t="shared" si="1540"/>
        <v>0</v>
      </c>
      <c r="I12546" s="105">
        <f t="shared" si="1541"/>
        <v>0</v>
      </c>
      <c r="J12546" s="105">
        <f t="shared" si="1534"/>
        <v>0</v>
      </c>
      <c r="K12546" s="105">
        <f t="shared" si="1535"/>
        <v>0</v>
      </c>
      <c r="L12546" s="105">
        <f t="shared" si="1536"/>
        <v>0</v>
      </c>
      <c r="M12546">
        <v>0.04</v>
      </c>
      <c r="N12546">
        <f t="shared" si="1537"/>
        <v>3.3960531989175591E-3</v>
      </c>
    </row>
    <row r="12547" spans="1:14" x14ac:dyDescent="0.3">
      <c r="A12547">
        <f t="shared" si="1539"/>
        <v>126</v>
      </c>
      <c r="E12547" s="105">
        <f t="shared" si="1540"/>
        <v>0</v>
      </c>
      <c r="I12547" s="105">
        <f t="shared" si="1541"/>
        <v>0</v>
      </c>
      <c r="J12547" s="105">
        <f t="shared" ref="J12547:J12610" si="1542">E12547*($H$2/12)</f>
        <v>0</v>
      </c>
      <c r="K12547" s="105">
        <f t="shared" ref="K12547:K12610" si="1543">I12547-J12547</f>
        <v>0</v>
      </c>
      <c r="L12547" s="105">
        <f t="shared" ref="L12547:L12610" si="1544">N12547*(E12547-K12547)</f>
        <v>0</v>
      </c>
      <c r="M12547">
        <v>0.04</v>
      </c>
      <c r="N12547">
        <f t="shared" ref="N12547:N12610" si="1545">1-(POWER(1-M12547,(1/12)))</f>
        <v>3.3960531989175591E-3</v>
      </c>
    </row>
    <row r="12548" spans="1:14" x14ac:dyDescent="0.3">
      <c r="A12548">
        <f t="shared" si="1539"/>
        <v>126</v>
      </c>
      <c r="E12548" s="105">
        <f t="shared" si="1540"/>
        <v>0</v>
      </c>
      <c r="I12548" s="105">
        <f t="shared" si="1541"/>
        <v>0</v>
      </c>
      <c r="J12548" s="105">
        <f t="shared" si="1542"/>
        <v>0</v>
      </c>
      <c r="K12548" s="105">
        <f t="shared" si="1543"/>
        <v>0</v>
      </c>
      <c r="L12548" s="105">
        <f t="shared" si="1544"/>
        <v>0</v>
      </c>
      <c r="M12548">
        <v>0.04</v>
      </c>
      <c r="N12548">
        <f t="shared" si="1545"/>
        <v>3.3960531989175591E-3</v>
      </c>
    </row>
    <row r="12549" spans="1:14" x14ac:dyDescent="0.3">
      <c r="A12549">
        <f t="shared" si="1539"/>
        <v>126</v>
      </c>
      <c r="E12549" s="105">
        <f t="shared" si="1540"/>
        <v>0</v>
      </c>
      <c r="I12549" s="105">
        <f t="shared" si="1541"/>
        <v>0</v>
      </c>
      <c r="J12549" s="105">
        <f t="shared" si="1542"/>
        <v>0</v>
      </c>
      <c r="K12549" s="105">
        <f t="shared" si="1543"/>
        <v>0</v>
      </c>
      <c r="L12549" s="105">
        <f t="shared" si="1544"/>
        <v>0</v>
      </c>
      <c r="M12549">
        <v>0.04</v>
      </c>
      <c r="N12549">
        <f t="shared" si="1545"/>
        <v>3.3960531989175591E-3</v>
      </c>
    </row>
    <row r="12550" spans="1:14" x14ac:dyDescent="0.3">
      <c r="A12550">
        <f t="shared" si="1539"/>
        <v>126</v>
      </c>
      <c r="E12550" s="105">
        <f t="shared" si="1540"/>
        <v>0</v>
      </c>
      <c r="I12550" s="105">
        <f t="shared" si="1541"/>
        <v>0</v>
      </c>
      <c r="J12550" s="105">
        <f t="shared" si="1542"/>
        <v>0</v>
      </c>
      <c r="K12550" s="105">
        <f t="shared" si="1543"/>
        <v>0</v>
      </c>
      <c r="L12550" s="105">
        <f t="shared" si="1544"/>
        <v>0</v>
      </c>
      <c r="M12550">
        <v>0.04</v>
      </c>
      <c r="N12550">
        <f t="shared" si="1545"/>
        <v>3.3960531989175591E-3</v>
      </c>
    </row>
    <row r="12551" spans="1:14" x14ac:dyDescent="0.3">
      <c r="A12551">
        <f t="shared" si="1539"/>
        <v>126</v>
      </c>
      <c r="E12551" s="105">
        <f t="shared" si="1540"/>
        <v>0</v>
      </c>
      <c r="I12551" s="105">
        <f t="shared" si="1541"/>
        <v>0</v>
      </c>
      <c r="J12551" s="105">
        <f t="shared" si="1542"/>
        <v>0</v>
      </c>
      <c r="K12551" s="105">
        <f t="shared" si="1543"/>
        <v>0</v>
      </c>
      <c r="L12551" s="105">
        <f t="shared" si="1544"/>
        <v>0</v>
      </c>
      <c r="M12551">
        <v>0.04</v>
      </c>
      <c r="N12551">
        <f t="shared" si="1545"/>
        <v>3.3960531989175591E-3</v>
      </c>
    </row>
    <row r="12552" spans="1:14" x14ac:dyDescent="0.3">
      <c r="A12552">
        <f t="shared" si="1539"/>
        <v>126</v>
      </c>
      <c r="E12552" s="105">
        <f t="shared" si="1540"/>
        <v>0</v>
      </c>
      <c r="I12552" s="105">
        <f t="shared" si="1541"/>
        <v>0</v>
      </c>
      <c r="J12552" s="105">
        <f t="shared" si="1542"/>
        <v>0</v>
      </c>
      <c r="K12552" s="105">
        <f t="shared" si="1543"/>
        <v>0</v>
      </c>
      <c r="L12552" s="105">
        <f t="shared" si="1544"/>
        <v>0</v>
      </c>
      <c r="M12552">
        <v>0.04</v>
      </c>
      <c r="N12552">
        <f t="shared" si="1545"/>
        <v>3.3960531989175591E-3</v>
      </c>
    </row>
    <row r="12553" spans="1:14" x14ac:dyDescent="0.3">
      <c r="A12553">
        <f t="shared" si="1539"/>
        <v>126</v>
      </c>
      <c r="E12553" s="105">
        <f t="shared" si="1540"/>
        <v>0</v>
      </c>
      <c r="I12553" s="105">
        <f t="shared" si="1541"/>
        <v>0</v>
      </c>
      <c r="J12553" s="105">
        <f t="shared" si="1542"/>
        <v>0</v>
      </c>
      <c r="K12553" s="105">
        <f t="shared" si="1543"/>
        <v>0</v>
      </c>
      <c r="L12553" s="105">
        <f t="shared" si="1544"/>
        <v>0</v>
      </c>
      <c r="M12553">
        <v>0.04</v>
      </c>
      <c r="N12553">
        <f t="shared" si="1545"/>
        <v>3.3960531989175591E-3</v>
      </c>
    </row>
    <row r="12554" spans="1:14" x14ac:dyDescent="0.3">
      <c r="A12554">
        <f t="shared" si="1539"/>
        <v>126</v>
      </c>
      <c r="E12554" s="105">
        <f t="shared" si="1540"/>
        <v>0</v>
      </c>
      <c r="I12554" s="105">
        <f t="shared" si="1541"/>
        <v>0</v>
      </c>
      <c r="J12554" s="105">
        <f t="shared" si="1542"/>
        <v>0</v>
      </c>
      <c r="K12554" s="105">
        <f t="shared" si="1543"/>
        <v>0</v>
      </c>
      <c r="L12554" s="105">
        <f t="shared" si="1544"/>
        <v>0</v>
      </c>
      <c r="M12554">
        <v>0.04</v>
      </c>
      <c r="N12554">
        <f t="shared" si="1545"/>
        <v>3.3960531989175591E-3</v>
      </c>
    </row>
    <row r="12555" spans="1:14" x14ac:dyDescent="0.3">
      <c r="A12555">
        <f t="shared" si="1539"/>
        <v>126</v>
      </c>
      <c r="E12555" s="105">
        <f t="shared" si="1540"/>
        <v>0</v>
      </c>
      <c r="I12555" s="105">
        <f t="shared" si="1541"/>
        <v>0</v>
      </c>
      <c r="J12555" s="105">
        <f t="shared" si="1542"/>
        <v>0</v>
      </c>
      <c r="K12555" s="105">
        <f t="shared" si="1543"/>
        <v>0</v>
      </c>
      <c r="L12555" s="105">
        <f t="shared" si="1544"/>
        <v>0</v>
      </c>
      <c r="M12555">
        <v>0.04</v>
      </c>
      <c r="N12555">
        <f t="shared" si="1545"/>
        <v>3.3960531989175591E-3</v>
      </c>
    </row>
    <row r="12556" spans="1:14" x14ac:dyDescent="0.3">
      <c r="A12556">
        <f t="shared" si="1539"/>
        <v>126</v>
      </c>
      <c r="E12556" s="105">
        <f t="shared" si="1540"/>
        <v>0</v>
      </c>
      <c r="I12556" s="105">
        <f t="shared" si="1541"/>
        <v>0</v>
      </c>
      <c r="J12556" s="105">
        <f t="shared" si="1542"/>
        <v>0</v>
      </c>
      <c r="K12556" s="105">
        <f t="shared" si="1543"/>
        <v>0</v>
      </c>
      <c r="L12556" s="105">
        <f t="shared" si="1544"/>
        <v>0</v>
      </c>
      <c r="M12556">
        <v>0.04</v>
      </c>
      <c r="N12556">
        <f t="shared" si="1545"/>
        <v>3.3960531989175591E-3</v>
      </c>
    </row>
    <row r="12557" spans="1:14" x14ac:dyDescent="0.3">
      <c r="A12557">
        <f t="shared" si="1539"/>
        <v>126</v>
      </c>
      <c r="E12557" s="105">
        <f t="shared" si="1540"/>
        <v>0</v>
      </c>
      <c r="I12557" s="105">
        <f t="shared" si="1541"/>
        <v>0</v>
      </c>
      <c r="J12557" s="105">
        <f t="shared" si="1542"/>
        <v>0</v>
      </c>
      <c r="K12557" s="105">
        <f t="shared" si="1543"/>
        <v>0</v>
      </c>
      <c r="L12557" s="105">
        <f t="shared" si="1544"/>
        <v>0</v>
      </c>
      <c r="M12557">
        <v>0.04</v>
      </c>
      <c r="N12557">
        <f t="shared" si="1545"/>
        <v>3.3960531989175591E-3</v>
      </c>
    </row>
    <row r="12558" spans="1:14" x14ac:dyDescent="0.3">
      <c r="A12558">
        <f t="shared" si="1539"/>
        <v>126</v>
      </c>
      <c r="E12558" s="105">
        <f t="shared" si="1540"/>
        <v>0</v>
      </c>
      <c r="I12558" s="105">
        <f t="shared" si="1541"/>
        <v>0</v>
      </c>
      <c r="J12558" s="105">
        <f t="shared" si="1542"/>
        <v>0</v>
      </c>
      <c r="K12558" s="105">
        <f t="shared" si="1543"/>
        <v>0</v>
      </c>
      <c r="L12558" s="105">
        <f t="shared" si="1544"/>
        <v>0</v>
      </c>
      <c r="M12558">
        <v>0.04</v>
      </c>
      <c r="N12558">
        <f t="shared" si="1545"/>
        <v>3.3960531989175591E-3</v>
      </c>
    </row>
    <row r="12559" spans="1:14" x14ac:dyDescent="0.3">
      <c r="A12559">
        <f t="shared" si="1539"/>
        <v>126</v>
      </c>
      <c r="E12559" s="105">
        <f t="shared" si="1540"/>
        <v>0</v>
      </c>
      <c r="I12559" s="105">
        <f t="shared" si="1541"/>
        <v>0</v>
      </c>
      <c r="J12559" s="105">
        <f t="shared" si="1542"/>
        <v>0</v>
      </c>
      <c r="K12559" s="105">
        <f t="shared" si="1543"/>
        <v>0</v>
      </c>
      <c r="L12559" s="105">
        <f t="shared" si="1544"/>
        <v>0</v>
      </c>
      <c r="M12559">
        <v>0.04</v>
      </c>
      <c r="N12559">
        <f t="shared" si="1545"/>
        <v>3.3960531989175591E-3</v>
      </c>
    </row>
    <row r="12560" spans="1:14" x14ac:dyDescent="0.3">
      <c r="A12560">
        <f t="shared" si="1539"/>
        <v>126</v>
      </c>
      <c r="E12560" s="105">
        <f t="shared" si="1540"/>
        <v>0</v>
      </c>
      <c r="I12560" s="105">
        <f t="shared" si="1541"/>
        <v>0</v>
      </c>
      <c r="J12560" s="105">
        <f t="shared" si="1542"/>
        <v>0</v>
      </c>
      <c r="K12560" s="105">
        <f t="shared" si="1543"/>
        <v>0</v>
      </c>
      <c r="L12560" s="105">
        <f t="shared" si="1544"/>
        <v>0</v>
      </c>
      <c r="M12560">
        <v>0.04</v>
      </c>
      <c r="N12560">
        <f t="shared" si="1545"/>
        <v>3.3960531989175591E-3</v>
      </c>
    </row>
    <row r="12561" spans="1:14" x14ac:dyDescent="0.3">
      <c r="A12561">
        <f t="shared" si="1539"/>
        <v>126</v>
      </c>
      <c r="E12561" s="105">
        <f t="shared" si="1540"/>
        <v>0</v>
      </c>
      <c r="I12561" s="105">
        <f t="shared" si="1541"/>
        <v>0</v>
      </c>
      <c r="J12561" s="105">
        <f t="shared" si="1542"/>
        <v>0</v>
      </c>
      <c r="K12561" s="105">
        <f t="shared" si="1543"/>
        <v>0</v>
      </c>
      <c r="L12561" s="105">
        <f t="shared" si="1544"/>
        <v>0</v>
      </c>
      <c r="M12561">
        <v>0.04</v>
      </c>
      <c r="N12561">
        <f t="shared" si="1545"/>
        <v>3.3960531989175591E-3</v>
      </c>
    </row>
    <row r="12562" spans="1:14" x14ac:dyDescent="0.3">
      <c r="A12562">
        <f t="shared" si="1539"/>
        <v>126</v>
      </c>
      <c r="E12562" s="105">
        <f t="shared" si="1540"/>
        <v>0</v>
      </c>
      <c r="I12562" s="105">
        <f t="shared" si="1541"/>
        <v>0</v>
      </c>
      <c r="J12562" s="105">
        <f t="shared" si="1542"/>
        <v>0</v>
      </c>
      <c r="K12562" s="105">
        <f t="shared" si="1543"/>
        <v>0</v>
      </c>
      <c r="L12562" s="105">
        <f t="shared" si="1544"/>
        <v>0</v>
      </c>
      <c r="M12562">
        <v>0.04</v>
      </c>
      <c r="N12562">
        <f t="shared" si="1545"/>
        <v>3.3960531989175591E-3</v>
      </c>
    </row>
    <row r="12563" spans="1:14" x14ac:dyDescent="0.3">
      <c r="A12563">
        <f t="shared" si="1539"/>
        <v>126</v>
      </c>
      <c r="E12563" s="105">
        <f t="shared" si="1540"/>
        <v>0</v>
      </c>
      <c r="I12563" s="105">
        <f t="shared" si="1541"/>
        <v>0</v>
      </c>
      <c r="J12563" s="105">
        <f t="shared" si="1542"/>
        <v>0</v>
      </c>
      <c r="K12563" s="105">
        <f t="shared" si="1543"/>
        <v>0</v>
      </c>
      <c r="L12563" s="105">
        <f t="shared" si="1544"/>
        <v>0</v>
      </c>
      <c r="M12563">
        <v>0.04</v>
      </c>
      <c r="N12563">
        <f t="shared" si="1545"/>
        <v>3.3960531989175591E-3</v>
      </c>
    </row>
    <row r="12564" spans="1:14" x14ac:dyDescent="0.3">
      <c r="A12564">
        <f t="shared" si="1539"/>
        <v>126</v>
      </c>
      <c r="E12564" s="105">
        <f t="shared" si="1540"/>
        <v>0</v>
      </c>
      <c r="I12564" s="105">
        <f t="shared" si="1541"/>
        <v>0</v>
      </c>
      <c r="J12564" s="105">
        <f t="shared" si="1542"/>
        <v>0</v>
      </c>
      <c r="K12564" s="105">
        <f t="shared" si="1543"/>
        <v>0</v>
      </c>
      <c r="L12564" s="105">
        <f t="shared" si="1544"/>
        <v>0</v>
      </c>
      <c r="M12564">
        <v>0.04</v>
      </c>
      <c r="N12564">
        <f t="shared" si="1545"/>
        <v>3.3960531989175591E-3</v>
      </c>
    </row>
    <row r="12565" spans="1:14" x14ac:dyDescent="0.3">
      <c r="A12565">
        <f t="shared" si="1539"/>
        <v>126</v>
      </c>
      <c r="E12565" s="105">
        <f t="shared" si="1540"/>
        <v>0</v>
      </c>
      <c r="I12565" s="105">
        <f t="shared" si="1541"/>
        <v>0</v>
      </c>
      <c r="J12565" s="105">
        <f t="shared" si="1542"/>
        <v>0</v>
      </c>
      <c r="K12565" s="105">
        <f t="shared" si="1543"/>
        <v>0</v>
      </c>
      <c r="L12565" s="105">
        <f t="shared" si="1544"/>
        <v>0</v>
      </c>
      <c r="M12565">
        <v>0.04</v>
      </c>
      <c r="N12565">
        <f t="shared" si="1545"/>
        <v>3.3960531989175591E-3</v>
      </c>
    </row>
    <row r="12566" spans="1:14" x14ac:dyDescent="0.3">
      <c r="A12566">
        <f t="shared" si="1539"/>
        <v>126</v>
      </c>
      <c r="E12566" s="105">
        <f t="shared" si="1540"/>
        <v>0</v>
      </c>
      <c r="I12566" s="105">
        <f t="shared" si="1541"/>
        <v>0</v>
      </c>
      <c r="J12566" s="105">
        <f t="shared" si="1542"/>
        <v>0</v>
      </c>
      <c r="K12566" s="105">
        <f t="shared" si="1543"/>
        <v>0</v>
      </c>
      <c r="L12566" s="105">
        <f t="shared" si="1544"/>
        <v>0</v>
      </c>
      <c r="M12566">
        <v>0.04</v>
      </c>
      <c r="N12566">
        <f t="shared" si="1545"/>
        <v>3.3960531989175591E-3</v>
      </c>
    </row>
    <row r="12567" spans="1:14" x14ac:dyDescent="0.3">
      <c r="A12567">
        <f t="shared" si="1539"/>
        <v>126</v>
      </c>
      <c r="E12567" s="105">
        <f t="shared" si="1540"/>
        <v>0</v>
      </c>
      <c r="I12567" s="105">
        <f t="shared" si="1541"/>
        <v>0</v>
      </c>
      <c r="J12567" s="105">
        <f t="shared" si="1542"/>
        <v>0</v>
      </c>
      <c r="K12567" s="105">
        <f t="shared" si="1543"/>
        <v>0</v>
      </c>
      <c r="L12567" s="105">
        <f t="shared" si="1544"/>
        <v>0</v>
      </c>
      <c r="M12567">
        <v>0.04</v>
      </c>
      <c r="N12567">
        <f t="shared" si="1545"/>
        <v>3.3960531989175591E-3</v>
      </c>
    </row>
    <row r="12568" spans="1:14" x14ac:dyDescent="0.3">
      <c r="A12568">
        <f t="shared" si="1539"/>
        <v>126</v>
      </c>
      <c r="E12568" s="105">
        <f t="shared" si="1540"/>
        <v>0</v>
      </c>
      <c r="I12568" s="105">
        <f t="shared" si="1541"/>
        <v>0</v>
      </c>
      <c r="J12568" s="105">
        <f t="shared" si="1542"/>
        <v>0</v>
      </c>
      <c r="K12568" s="105">
        <f t="shared" si="1543"/>
        <v>0</v>
      </c>
      <c r="L12568" s="105">
        <f t="shared" si="1544"/>
        <v>0</v>
      </c>
      <c r="M12568">
        <v>0.04</v>
      </c>
      <c r="N12568">
        <f t="shared" si="1545"/>
        <v>3.3960531989175591E-3</v>
      </c>
    </row>
    <row r="12569" spans="1:14" x14ac:dyDescent="0.3">
      <c r="A12569">
        <f t="shared" si="1539"/>
        <v>126</v>
      </c>
      <c r="E12569" s="105">
        <f t="shared" si="1540"/>
        <v>0</v>
      </c>
      <c r="I12569" s="105">
        <f t="shared" si="1541"/>
        <v>0</v>
      </c>
      <c r="J12569" s="105">
        <f t="shared" si="1542"/>
        <v>0</v>
      </c>
      <c r="K12569" s="105">
        <f t="shared" si="1543"/>
        <v>0</v>
      </c>
      <c r="L12569" s="105">
        <f t="shared" si="1544"/>
        <v>0</v>
      </c>
      <c r="M12569">
        <v>0.04</v>
      </c>
      <c r="N12569">
        <f t="shared" si="1545"/>
        <v>3.3960531989175591E-3</v>
      </c>
    </row>
    <row r="12570" spans="1:14" x14ac:dyDescent="0.3">
      <c r="A12570">
        <f t="shared" si="1539"/>
        <v>126</v>
      </c>
      <c r="E12570" s="105">
        <f t="shared" si="1540"/>
        <v>0</v>
      </c>
      <c r="I12570" s="105">
        <f t="shared" si="1541"/>
        <v>0</v>
      </c>
      <c r="J12570" s="105">
        <f t="shared" si="1542"/>
        <v>0</v>
      </c>
      <c r="K12570" s="105">
        <f t="shared" si="1543"/>
        <v>0</v>
      </c>
      <c r="L12570" s="105">
        <f t="shared" si="1544"/>
        <v>0</v>
      </c>
      <c r="M12570">
        <v>0.04</v>
      </c>
      <c r="N12570">
        <f t="shared" si="1545"/>
        <v>3.3960531989175591E-3</v>
      </c>
    </row>
    <row r="12571" spans="1:14" x14ac:dyDescent="0.3">
      <c r="A12571">
        <f t="shared" si="1539"/>
        <v>126</v>
      </c>
      <c r="E12571" s="105">
        <f t="shared" si="1540"/>
        <v>0</v>
      </c>
      <c r="I12571" s="105">
        <f t="shared" si="1541"/>
        <v>0</v>
      </c>
      <c r="J12571" s="105">
        <f t="shared" si="1542"/>
        <v>0</v>
      </c>
      <c r="K12571" s="105">
        <f t="shared" si="1543"/>
        <v>0</v>
      </c>
      <c r="L12571" s="105">
        <f t="shared" si="1544"/>
        <v>0</v>
      </c>
      <c r="M12571">
        <v>0.04</v>
      </c>
      <c r="N12571">
        <f t="shared" si="1545"/>
        <v>3.3960531989175591E-3</v>
      </c>
    </row>
    <row r="12572" spans="1:14" x14ac:dyDescent="0.3">
      <c r="A12572">
        <f t="shared" si="1539"/>
        <v>126</v>
      </c>
      <c r="E12572" s="105">
        <f t="shared" si="1540"/>
        <v>0</v>
      </c>
      <c r="I12572" s="105">
        <f t="shared" si="1541"/>
        <v>0</v>
      </c>
      <c r="J12572" s="105">
        <f t="shared" si="1542"/>
        <v>0</v>
      </c>
      <c r="K12572" s="105">
        <f t="shared" si="1543"/>
        <v>0</v>
      </c>
      <c r="L12572" s="105">
        <f t="shared" si="1544"/>
        <v>0</v>
      </c>
      <c r="M12572">
        <v>0.04</v>
      </c>
      <c r="N12572">
        <f t="shared" si="1545"/>
        <v>3.3960531989175591E-3</v>
      </c>
    </row>
    <row r="12573" spans="1:14" x14ac:dyDescent="0.3">
      <c r="A12573">
        <f t="shared" si="1539"/>
        <v>126</v>
      </c>
      <c r="E12573" s="105">
        <f t="shared" si="1540"/>
        <v>0</v>
      </c>
      <c r="I12573" s="105">
        <f t="shared" si="1541"/>
        <v>0</v>
      </c>
      <c r="J12573" s="105">
        <f t="shared" si="1542"/>
        <v>0</v>
      </c>
      <c r="K12573" s="105">
        <f t="shared" si="1543"/>
        <v>0</v>
      </c>
      <c r="L12573" s="105">
        <f t="shared" si="1544"/>
        <v>0</v>
      </c>
      <c r="M12573">
        <v>0.04</v>
      </c>
      <c r="N12573">
        <f t="shared" si="1545"/>
        <v>3.3960531989175591E-3</v>
      </c>
    </row>
    <row r="12574" spans="1:14" x14ac:dyDescent="0.3">
      <c r="A12574">
        <f t="shared" si="1539"/>
        <v>126</v>
      </c>
      <c r="E12574" s="105">
        <f t="shared" si="1540"/>
        <v>0</v>
      </c>
      <c r="I12574" s="105">
        <f t="shared" si="1541"/>
        <v>0</v>
      </c>
      <c r="J12574" s="105">
        <f t="shared" si="1542"/>
        <v>0</v>
      </c>
      <c r="K12574" s="105">
        <f t="shared" si="1543"/>
        <v>0</v>
      </c>
      <c r="L12574" s="105">
        <f t="shared" si="1544"/>
        <v>0</v>
      </c>
      <c r="M12574">
        <v>0.04</v>
      </c>
      <c r="N12574">
        <f t="shared" si="1545"/>
        <v>3.3960531989175591E-3</v>
      </c>
    </row>
    <row r="12575" spans="1:14" x14ac:dyDescent="0.3">
      <c r="A12575">
        <f t="shared" si="1539"/>
        <v>126</v>
      </c>
      <c r="E12575" s="105">
        <f t="shared" si="1540"/>
        <v>0</v>
      </c>
      <c r="I12575" s="105">
        <f t="shared" si="1541"/>
        <v>0</v>
      </c>
      <c r="J12575" s="105">
        <f t="shared" si="1542"/>
        <v>0</v>
      </c>
      <c r="K12575" s="105">
        <f t="shared" si="1543"/>
        <v>0</v>
      </c>
      <c r="L12575" s="105">
        <f t="shared" si="1544"/>
        <v>0</v>
      </c>
      <c r="M12575">
        <v>0.04</v>
      </c>
      <c r="N12575">
        <f t="shared" si="1545"/>
        <v>3.3960531989175591E-3</v>
      </c>
    </row>
    <row r="12576" spans="1:14" x14ac:dyDescent="0.3">
      <c r="A12576">
        <f t="shared" si="1539"/>
        <v>126</v>
      </c>
      <c r="E12576" s="105">
        <f t="shared" si="1540"/>
        <v>0</v>
      </c>
      <c r="I12576" s="105">
        <f t="shared" si="1541"/>
        <v>0</v>
      </c>
      <c r="J12576" s="105">
        <f t="shared" si="1542"/>
        <v>0</v>
      </c>
      <c r="K12576" s="105">
        <f t="shared" si="1543"/>
        <v>0</v>
      </c>
      <c r="L12576" s="105">
        <f t="shared" si="1544"/>
        <v>0</v>
      </c>
      <c r="M12576">
        <v>0.04</v>
      </c>
      <c r="N12576">
        <f t="shared" si="1545"/>
        <v>3.3960531989175591E-3</v>
      </c>
    </row>
    <row r="12577" spans="1:14" x14ac:dyDescent="0.3">
      <c r="A12577">
        <f t="shared" si="1539"/>
        <v>126</v>
      </c>
      <c r="E12577" s="105">
        <f t="shared" si="1540"/>
        <v>0</v>
      </c>
      <c r="I12577" s="105">
        <f t="shared" si="1541"/>
        <v>0</v>
      </c>
      <c r="J12577" s="105">
        <f t="shared" si="1542"/>
        <v>0</v>
      </c>
      <c r="K12577" s="105">
        <f t="shared" si="1543"/>
        <v>0</v>
      </c>
      <c r="L12577" s="105">
        <f t="shared" si="1544"/>
        <v>0</v>
      </c>
      <c r="M12577">
        <v>0.04</v>
      </c>
      <c r="N12577">
        <f t="shared" si="1545"/>
        <v>3.3960531989175591E-3</v>
      </c>
    </row>
    <row r="12578" spans="1:14" x14ac:dyDescent="0.3">
      <c r="A12578">
        <f t="shared" si="1539"/>
        <v>126</v>
      </c>
      <c r="E12578" s="105">
        <f t="shared" si="1540"/>
        <v>0</v>
      </c>
      <c r="I12578" s="105">
        <f t="shared" si="1541"/>
        <v>0</v>
      </c>
      <c r="J12578" s="105">
        <f t="shared" si="1542"/>
        <v>0</v>
      </c>
      <c r="K12578" s="105">
        <f t="shared" si="1543"/>
        <v>0</v>
      </c>
      <c r="L12578" s="105">
        <f t="shared" si="1544"/>
        <v>0</v>
      </c>
      <c r="M12578">
        <v>0.04</v>
      </c>
      <c r="N12578">
        <f t="shared" si="1545"/>
        <v>3.3960531989175591E-3</v>
      </c>
    </row>
    <row r="12579" spans="1:14" x14ac:dyDescent="0.3">
      <c r="A12579">
        <f t="shared" si="1539"/>
        <v>126</v>
      </c>
      <c r="E12579" s="105">
        <f t="shared" si="1540"/>
        <v>0</v>
      </c>
      <c r="I12579" s="105">
        <f t="shared" si="1541"/>
        <v>0</v>
      </c>
      <c r="J12579" s="105">
        <f t="shared" si="1542"/>
        <v>0</v>
      </c>
      <c r="K12579" s="105">
        <f t="shared" si="1543"/>
        <v>0</v>
      </c>
      <c r="L12579" s="105">
        <f t="shared" si="1544"/>
        <v>0</v>
      </c>
      <c r="M12579">
        <v>0.04</v>
      </c>
      <c r="N12579">
        <f t="shared" si="1545"/>
        <v>3.3960531989175591E-3</v>
      </c>
    </row>
    <row r="12580" spans="1:14" x14ac:dyDescent="0.3">
      <c r="A12580">
        <f t="shared" si="1539"/>
        <v>126</v>
      </c>
      <c r="E12580" s="105">
        <f t="shared" si="1540"/>
        <v>0</v>
      </c>
      <c r="I12580" s="105">
        <f t="shared" si="1541"/>
        <v>0</v>
      </c>
      <c r="J12580" s="105">
        <f t="shared" si="1542"/>
        <v>0</v>
      </c>
      <c r="K12580" s="105">
        <f t="shared" si="1543"/>
        <v>0</v>
      </c>
      <c r="L12580" s="105">
        <f t="shared" si="1544"/>
        <v>0</v>
      </c>
      <c r="M12580">
        <v>0.04</v>
      </c>
      <c r="N12580">
        <f t="shared" si="1545"/>
        <v>3.3960531989175591E-3</v>
      </c>
    </row>
    <row r="12581" spans="1:14" x14ac:dyDescent="0.3">
      <c r="A12581">
        <f t="shared" si="1539"/>
        <v>126</v>
      </c>
      <c r="E12581" s="105">
        <f t="shared" si="1540"/>
        <v>0</v>
      </c>
      <c r="I12581" s="105">
        <f t="shared" si="1541"/>
        <v>0</v>
      </c>
      <c r="J12581" s="105">
        <f t="shared" si="1542"/>
        <v>0</v>
      </c>
      <c r="K12581" s="105">
        <f t="shared" si="1543"/>
        <v>0</v>
      </c>
      <c r="L12581" s="105">
        <f t="shared" si="1544"/>
        <v>0</v>
      </c>
      <c r="M12581">
        <v>0.04</v>
      </c>
      <c r="N12581">
        <f t="shared" si="1545"/>
        <v>3.3960531989175591E-3</v>
      </c>
    </row>
    <row r="12582" spans="1:14" x14ac:dyDescent="0.3">
      <c r="A12582">
        <f t="shared" si="1539"/>
        <v>126</v>
      </c>
      <c r="E12582" s="105">
        <f t="shared" si="1540"/>
        <v>0</v>
      </c>
      <c r="I12582" s="105">
        <f t="shared" si="1541"/>
        <v>0</v>
      </c>
      <c r="J12582" s="105">
        <f t="shared" si="1542"/>
        <v>0</v>
      </c>
      <c r="K12582" s="105">
        <f t="shared" si="1543"/>
        <v>0</v>
      </c>
      <c r="L12582" s="105">
        <f t="shared" si="1544"/>
        <v>0</v>
      </c>
      <c r="M12582">
        <v>0.04</v>
      </c>
      <c r="N12582">
        <f t="shared" si="1545"/>
        <v>3.3960531989175591E-3</v>
      </c>
    </row>
    <row r="12583" spans="1:14" x14ac:dyDescent="0.3">
      <c r="A12583">
        <f t="shared" ref="A12583:A12646" si="1546">IF(COUNTIF(A12483:A12582,A12582)=100, A12582+1,A12582)</f>
        <v>126</v>
      </c>
      <c r="E12583" s="105">
        <f t="shared" ref="E12583:E12646" si="1547">MAX(0, E12483-K12483-L12483)</f>
        <v>0</v>
      </c>
      <c r="I12583" s="105">
        <f t="shared" ref="I12583:I12646" si="1548">IF(E12583&lt;I12483,J12583 + E12583, I12483)</f>
        <v>0</v>
      </c>
      <c r="J12583" s="105">
        <f t="shared" si="1542"/>
        <v>0</v>
      </c>
      <c r="K12583" s="105">
        <f t="shared" si="1543"/>
        <v>0</v>
      </c>
      <c r="L12583" s="105">
        <f t="shared" si="1544"/>
        <v>0</v>
      </c>
      <c r="M12583">
        <v>0.04</v>
      </c>
      <c r="N12583">
        <f t="shared" si="1545"/>
        <v>3.3960531989175591E-3</v>
      </c>
    </row>
    <row r="12584" spans="1:14" x14ac:dyDescent="0.3">
      <c r="A12584">
        <f t="shared" si="1546"/>
        <v>126</v>
      </c>
      <c r="E12584" s="105">
        <f t="shared" si="1547"/>
        <v>0</v>
      </c>
      <c r="I12584" s="105">
        <f t="shared" si="1548"/>
        <v>0</v>
      </c>
      <c r="J12584" s="105">
        <f t="shared" si="1542"/>
        <v>0</v>
      </c>
      <c r="K12584" s="105">
        <f t="shared" si="1543"/>
        <v>0</v>
      </c>
      <c r="L12584" s="105">
        <f t="shared" si="1544"/>
        <v>0</v>
      </c>
      <c r="M12584">
        <v>0.04</v>
      </c>
      <c r="N12584">
        <f t="shared" si="1545"/>
        <v>3.3960531989175591E-3</v>
      </c>
    </row>
    <row r="12585" spans="1:14" x14ac:dyDescent="0.3">
      <c r="A12585">
        <f t="shared" si="1546"/>
        <v>126</v>
      </c>
      <c r="E12585" s="105">
        <f t="shared" si="1547"/>
        <v>0</v>
      </c>
      <c r="I12585" s="105">
        <f t="shared" si="1548"/>
        <v>0</v>
      </c>
      <c r="J12585" s="105">
        <f t="shared" si="1542"/>
        <v>0</v>
      </c>
      <c r="K12585" s="105">
        <f t="shared" si="1543"/>
        <v>0</v>
      </c>
      <c r="L12585" s="105">
        <f t="shared" si="1544"/>
        <v>0</v>
      </c>
      <c r="M12585">
        <v>0.04</v>
      </c>
      <c r="N12585">
        <f t="shared" si="1545"/>
        <v>3.3960531989175591E-3</v>
      </c>
    </row>
    <row r="12586" spans="1:14" x14ac:dyDescent="0.3">
      <c r="A12586">
        <f t="shared" si="1546"/>
        <v>126</v>
      </c>
      <c r="E12586" s="105">
        <f t="shared" si="1547"/>
        <v>0</v>
      </c>
      <c r="I12586" s="105">
        <f t="shared" si="1548"/>
        <v>0</v>
      </c>
      <c r="J12586" s="105">
        <f t="shared" si="1542"/>
        <v>0</v>
      </c>
      <c r="K12586" s="105">
        <f t="shared" si="1543"/>
        <v>0</v>
      </c>
      <c r="L12586" s="105">
        <f t="shared" si="1544"/>
        <v>0</v>
      </c>
      <c r="M12586">
        <v>0.04</v>
      </c>
      <c r="N12586">
        <f t="shared" si="1545"/>
        <v>3.3960531989175591E-3</v>
      </c>
    </row>
    <row r="12587" spans="1:14" x14ac:dyDescent="0.3">
      <c r="A12587">
        <f t="shared" si="1546"/>
        <v>126</v>
      </c>
      <c r="E12587" s="105">
        <f t="shared" si="1547"/>
        <v>0</v>
      </c>
      <c r="I12587" s="105">
        <f t="shared" si="1548"/>
        <v>0</v>
      </c>
      <c r="J12587" s="105">
        <f t="shared" si="1542"/>
        <v>0</v>
      </c>
      <c r="K12587" s="105">
        <f t="shared" si="1543"/>
        <v>0</v>
      </c>
      <c r="L12587" s="105">
        <f t="shared" si="1544"/>
        <v>0</v>
      </c>
      <c r="M12587">
        <v>0.04</v>
      </c>
      <c r="N12587">
        <f t="shared" si="1545"/>
        <v>3.3960531989175591E-3</v>
      </c>
    </row>
    <row r="12588" spans="1:14" x14ac:dyDescent="0.3">
      <c r="A12588">
        <f t="shared" si="1546"/>
        <v>126</v>
      </c>
      <c r="E12588" s="105">
        <f t="shared" si="1547"/>
        <v>0</v>
      </c>
      <c r="I12588" s="105">
        <f t="shared" si="1548"/>
        <v>0</v>
      </c>
      <c r="J12588" s="105">
        <f t="shared" si="1542"/>
        <v>0</v>
      </c>
      <c r="K12588" s="105">
        <f t="shared" si="1543"/>
        <v>0</v>
      </c>
      <c r="L12588" s="105">
        <f t="shared" si="1544"/>
        <v>0</v>
      </c>
      <c r="M12588">
        <v>0.04</v>
      </c>
      <c r="N12588">
        <f t="shared" si="1545"/>
        <v>3.3960531989175591E-3</v>
      </c>
    </row>
    <row r="12589" spans="1:14" x14ac:dyDescent="0.3">
      <c r="A12589">
        <f t="shared" si="1546"/>
        <v>126</v>
      </c>
      <c r="E12589" s="105">
        <f t="shared" si="1547"/>
        <v>0</v>
      </c>
      <c r="I12589" s="105">
        <f t="shared" si="1548"/>
        <v>0</v>
      </c>
      <c r="J12589" s="105">
        <f t="shared" si="1542"/>
        <v>0</v>
      </c>
      <c r="K12589" s="105">
        <f t="shared" si="1543"/>
        <v>0</v>
      </c>
      <c r="L12589" s="105">
        <f t="shared" si="1544"/>
        <v>0</v>
      </c>
      <c r="M12589">
        <v>0.04</v>
      </c>
      <c r="N12589">
        <f t="shared" si="1545"/>
        <v>3.3960531989175591E-3</v>
      </c>
    </row>
    <row r="12590" spans="1:14" x14ac:dyDescent="0.3">
      <c r="A12590">
        <f t="shared" si="1546"/>
        <v>126</v>
      </c>
      <c r="E12590" s="105">
        <f t="shared" si="1547"/>
        <v>0</v>
      </c>
      <c r="I12590" s="105">
        <f t="shared" si="1548"/>
        <v>0</v>
      </c>
      <c r="J12590" s="105">
        <f t="shared" si="1542"/>
        <v>0</v>
      </c>
      <c r="K12590" s="105">
        <f t="shared" si="1543"/>
        <v>0</v>
      </c>
      <c r="L12590" s="105">
        <f t="shared" si="1544"/>
        <v>0</v>
      </c>
      <c r="M12590">
        <v>0.04</v>
      </c>
      <c r="N12590">
        <f t="shared" si="1545"/>
        <v>3.3960531989175591E-3</v>
      </c>
    </row>
    <row r="12591" spans="1:14" x14ac:dyDescent="0.3">
      <c r="A12591">
        <f t="shared" si="1546"/>
        <v>126</v>
      </c>
      <c r="E12591" s="105">
        <f t="shared" si="1547"/>
        <v>0</v>
      </c>
      <c r="I12591" s="105">
        <f t="shared" si="1548"/>
        <v>0</v>
      </c>
      <c r="J12591" s="105">
        <f t="shared" si="1542"/>
        <v>0</v>
      </c>
      <c r="K12591" s="105">
        <f t="shared" si="1543"/>
        <v>0</v>
      </c>
      <c r="L12591" s="105">
        <f t="shared" si="1544"/>
        <v>0</v>
      </c>
      <c r="M12591">
        <v>0.04</v>
      </c>
      <c r="N12591">
        <f t="shared" si="1545"/>
        <v>3.3960531989175591E-3</v>
      </c>
    </row>
    <row r="12592" spans="1:14" x14ac:dyDescent="0.3">
      <c r="A12592">
        <f t="shared" si="1546"/>
        <v>126</v>
      </c>
      <c r="E12592" s="105">
        <f t="shared" si="1547"/>
        <v>0</v>
      </c>
      <c r="I12592" s="105">
        <f t="shared" si="1548"/>
        <v>0</v>
      </c>
      <c r="J12592" s="105">
        <f t="shared" si="1542"/>
        <v>0</v>
      </c>
      <c r="K12592" s="105">
        <f t="shared" si="1543"/>
        <v>0</v>
      </c>
      <c r="L12592" s="105">
        <f t="shared" si="1544"/>
        <v>0</v>
      </c>
      <c r="M12592">
        <v>0.04</v>
      </c>
      <c r="N12592">
        <f t="shared" si="1545"/>
        <v>3.3960531989175591E-3</v>
      </c>
    </row>
    <row r="12593" spans="1:15" x14ac:dyDescent="0.3">
      <c r="A12593">
        <f t="shared" si="1546"/>
        <v>126</v>
      </c>
      <c r="E12593" s="105">
        <f t="shared" si="1547"/>
        <v>0</v>
      </c>
      <c r="I12593" s="105">
        <f t="shared" si="1548"/>
        <v>0</v>
      </c>
      <c r="J12593" s="105">
        <f t="shared" si="1542"/>
        <v>0</v>
      </c>
      <c r="K12593" s="105">
        <f t="shared" si="1543"/>
        <v>0</v>
      </c>
      <c r="L12593" s="105">
        <f t="shared" si="1544"/>
        <v>0</v>
      </c>
      <c r="M12593">
        <v>0.04</v>
      </c>
      <c r="N12593">
        <f t="shared" si="1545"/>
        <v>3.3960531989175591E-3</v>
      </c>
    </row>
    <row r="12594" spans="1:15" x14ac:dyDescent="0.3">
      <c r="A12594">
        <f t="shared" si="1546"/>
        <v>126</v>
      </c>
      <c r="E12594" s="105">
        <f t="shared" si="1547"/>
        <v>0</v>
      </c>
      <c r="I12594" s="105">
        <f t="shared" si="1548"/>
        <v>0</v>
      </c>
      <c r="J12594" s="105">
        <f t="shared" si="1542"/>
        <v>0</v>
      </c>
      <c r="K12594" s="105">
        <f t="shared" si="1543"/>
        <v>0</v>
      </c>
      <c r="L12594" s="105">
        <f t="shared" si="1544"/>
        <v>0</v>
      </c>
      <c r="M12594">
        <v>0.04</v>
      </c>
      <c r="N12594">
        <f t="shared" si="1545"/>
        <v>3.3960531989175591E-3</v>
      </c>
    </row>
    <row r="12595" spans="1:15" x14ac:dyDescent="0.3">
      <c r="A12595">
        <f t="shared" si="1546"/>
        <v>126</v>
      </c>
      <c r="E12595" s="105">
        <f t="shared" si="1547"/>
        <v>0</v>
      </c>
      <c r="I12595" s="105">
        <f t="shared" si="1548"/>
        <v>0</v>
      </c>
      <c r="J12595" s="105">
        <f t="shared" si="1542"/>
        <v>0</v>
      </c>
      <c r="K12595" s="105">
        <f t="shared" si="1543"/>
        <v>0</v>
      </c>
      <c r="L12595" s="105">
        <f t="shared" si="1544"/>
        <v>0</v>
      </c>
      <c r="M12595">
        <v>0.04</v>
      </c>
      <c r="N12595">
        <f t="shared" si="1545"/>
        <v>3.3960531989175591E-3</v>
      </c>
    </row>
    <row r="12596" spans="1:15" x14ac:dyDescent="0.3">
      <c r="A12596">
        <f t="shared" si="1546"/>
        <v>126</v>
      </c>
      <c r="E12596" s="105">
        <f t="shared" si="1547"/>
        <v>0</v>
      </c>
      <c r="I12596" s="105">
        <f t="shared" si="1548"/>
        <v>0</v>
      </c>
      <c r="J12596" s="105">
        <f t="shared" si="1542"/>
        <v>0</v>
      </c>
      <c r="K12596" s="105">
        <f t="shared" si="1543"/>
        <v>0</v>
      </c>
      <c r="L12596" s="105">
        <f t="shared" si="1544"/>
        <v>0</v>
      </c>
      <c r="M12596">
        <v>0.04</v>
      </c>
      <c r="N12596">
        <f t="shared" si="1545"/>
        <v>3.3960531989175591E-3</v>
      </c>
    </row>
    <row r="12597" spans="1:15" x14ac:dyDescent="0.3">
      <c r="A12597">
        <f t="shared" si="1546"/>
        <v>126</v>
      </c>
      <c r="E12597" s="105">
        <f t="shared" si="1547"/>
        <v>0</v>
      </c>
      <c r="I12597" s="105">
        <f t="shared" si="1548"/>
        <v>0</v>
      </c>
      <c r="J12597" s="105">
        <f t="shared" si="1542"/>
        <v>0</v>
      </c>
      <c r="K12597" s="105">
        <f t="shared" si="1543"/>
        <v>0</v>
      </c>
      <c r="L12597" s="105">
        <f t="shared" si="1544"/>
        <v>0</v>
      </c>
      <c r="M12597">
        <v>0.04</v>
      </c>
      <c r="N12597">
        <f t="shared" si="1545"/>
        <v>3.3960531989175591E-3</v>
      </c>
    </row>
    <row r="12598" spans="1:15" x14ac:dyDescent="0.3">
      <c r="A12598">
        <f t="shared" si="1546"/>
        <v>126</v>
      </c>
      <c r="E12598" s="105">
        <f t="shared" si="1547"/>
        <v>0</v>
      </c>
      <c r="I12598" s="105">
        <f t="shared" si="1548"/>
        <v>0</v>
      </c>
      <c r="J12598" s="105">
        <f t="shared" si="1542"/>
        <v>0</v>
      </c>
      <c r="K12598" s="105">
        <f t="shared" si="1543"/>
        <v>0</v>
      </c>
      <c r="L12598" s="105">
        <f t="shared" si="1544"/>
        <v>0</v>
      </c>
      <c r="M12598">
        <v>0.04</v>
      </c>
      <c r="N12598">
        <f t="shared" si="1545"/>
        <v>3.3960531989175591E-3</v>
      </c>
    </row>
    <row r="12599" spans="1:15" x14ac:dyDescent="0.3">
      <c r="A12599">
        <f t="shared" si="1546"/>
        <v>126</v>
      </c>
      <c r="E12599" s="105">
        <f t="shared" si="1547"/>
        <v>0</v>
      </c>
      <c r="I12599" s="105">
        <f t="shared" si="1548"/>
        <v>0</v>
      </c>
      <c r="J12599" s="105">
        <f t="shared" si="1542"/>
        <v>0</v>
      </c>
      <c r="K12599" s="105">
        <f t="shared" si="1543"/>
        <v>0</v>
      </c>
      <c r="L12599" s="105">
        <f t="shared" si="1544"/>
        <v>0</v>
      </c>
      <c r="M12599">
        <v>0.04</v>
      </c>
      <c r="N12599">
        <f t="shared" si="1545"/>
        <v>3.3960531989175591E-3</v>
      </c>
    </row>
    <row r="12600" spans="1:15" x14ac:dyDescent="0.3">
      <c r="A12600">
        <f t="shared" si="1546"/>
        <v>126</v>
      </c>
      <c r="E12600" s="105">
        <f t="shared" si="1547"/>
        <v>0</v>
      </c>
      <c r="I12600" s="105">
        <f t="shared" si="1548"/>
        <v>0</v>
      </c>
      <c r="J12600" s="105">
        <f t="shared" si="1542"/>
        <v>0</v>
      </c>
      <c r="K12600" s="105">
        <f t="shared" si="1543"/>
        <v>0</v>
      </c>
      <c r="L12600" s="105">
        <f t="shared" si="1544"/>
        <v>0</v>
      </c>
      <c r="M12600">
        <v>0.04</v>
      </c>
      <c r="N12600">
        <f t="shared" si="1545"/>
        <v>3.3960531989175591E-3</v>
      </c>
    </row>
    <row r="12601" spans="1:15" x14ac:dyDescent="0.3">
      <c r="A12601">
        <f t="shared" si="1546"/>
        <v>126</v>
      </c>
      <c r="E12601" s="105">
        <f t="shared" si="1547"/>
        <v>0</v>
      </c>
      <c r="I12601" s="105">
        <f t="shared" si="1548"/>
        <v>0</v>
      </c>
      <c r="J12601" s="105">
        <f t="shared" si="1542"/>
        <v>0</v>
      </c>
      <c r="K12601" s="105">
        <f t="shared" si="1543"/>
        <v>0</v>
      </c>
      <c r="L12601" s="105">
        <f t="shared" si="1544"/>
        <v>0</v>
      </c>
      <c r="M12601">
        <v>0.04</v>
      </c>
      <c r="N12601">
        <f t="shared" si="1545"/>
        <v>3.3960531989175591E-3</v>
      </c>
      <c r="O12601" s="105" t="e">
        <f t="shared" ref="O12601" si="1549">SUM(I12502:I12601)</f>
        <v>#REF!</v>
      </c>
    </row>
    <row r="12602" spans="1:15" x14ac:dyDescent="0.3">
      <c r="A12602">
        <f t="shared" si="1546"/>
        <v>127</v>
      </c>
      <c r="E12602" s="105" t="e">
        <f t="shared" si="1547"/>
        <v>#REF!</v>
      </c>
      <c r="I12602" s="105" t="e">
        <f t="shared" si="1548"/>
        <v>#REF!</v>
      </c>
      <c r="J12602" s="105" t="e">
        <f t="shared" si="1542"/>
        <v>#REF!</v>
      </c>
      <c r="K12602" s="105" t="e">
        <f t="shared" si="1543"/>
        <v>#REF!</v>
      </c>
      <c r="L12602" s="105" t="e">
        <f t="shared" si="1544"/>
        <v>#REF!</v>
      </c>
      <c r="M12602">
        <v>0.04</v>
      </c>
      <c r="N12602">
        <f t="shared" si="1545"/>
        <v>3.3960531989175591E-3</v>
      </c>
    </row>
    <row r="12603" spans="1:15" x14ac:dyDescent="0.3">
      <c r="A12603">
        <f t="shared" si="1546"/>
        <v>127</v>
      </c>
      <c r="E12603" s="105" t="e">
        <f t="shared" si="1547"/>
        <v>#REF!</v>
      </c>
      <c r="I12603" s="105" t="e">
        <f t="shared" si="1548"/>
        <v>#REF!</v>
      </c>
      <c r="J12603" s="105" t="e">
        <f t="shared" si="1542"/>
        <v>#REF!</v>
      </c>
      <c r="K12603" s="105" t="e">
        <f t="shared" si="1543"/>
        <v>#REF!</v>
      </c>
      <c r="L12603" s="105" t="e">
        <f t="shared" si="1544"/>
        <v>#REF!</v>
      </c>
      <c r="M12603">
        <v>0.04</v>
      </c>
      <c r="N12603">
        <f t="shared" si="1545"/>
        <v>3.3960531989175591E-3</v>
      </c>
    </row>
    <row r="12604" spans="1:15" x14ac:dyDescent="0.3">
      <c r="A12604">
        <f t="shared" si="1546"/>
        <v>127</v>
      </c>
      <c r="E12604" s="105" t="e">
        <f t="shared" si="1547"/>
        <v>#REF!</v>
      </c>
      <c r="I12604" s="105" t="e">
        <f t="shared" si="1548"/>
        <v>#REF!</v>
      </c>
      <c r="J12604" s="105" t="e">
        <f t="shared" si="1542"/>
        <v>#REF!</v>
      </c>
      <c r="K12604" s="105" t="e">
        <f t="shared" si="1543"/>
        <v>#REF!</v>
      </c>
      <c r="L12604" s="105" t="e">
        <f t="shared" si="1544"/>
        <v>#REF!</v>
      </c>
      <c r="M12604">
        <v>0.04</v>
      </c>
      <c r="N12604">
        <f t="shared" si="1545"/>
        <v>3.3960531989175591E-3</v>
      </c>
    </row>
    <row r="12605" spans="1:15" x14ac:dyDescent="0.3">
      <c r="A12605">
        <f t="shared" si="1546"/>
        <v>127</v>
      </c>
      <c r="E12605" s="105">
        <f t="shared" si="1547"/>
        <v>0</v>
      </c>
      <c r="I12605" s="105">
        <f t="shared" si="1548"/>
        <v>0</v>
      </c>
      <c r="J12605" s="105">
        <f t="shared" si="1542"/>
        <v>0</v>
      </c>
      <c r="K12605" s="105">
        <f t="shared" si="1543"/>
        <v>0</v>
      </c>
      <c r="L12605" s="105">
        <f t="shared" si="1544"/>
        <v>0</v>
      </c>
      <c r="M12605">
        <v>0.04</v>
      </c>
      <c r="N12605">
        <f t="shared" si="1545"/>
        <v>3.3960531989175591E-3</v>
      </c>
    </row>
    <row r="12606" spans="1:15" x14ac:dyDescent="0.3">
      <c r="A12606">
        <f t="shared" si="1546"/>
        <v>127</v>
      </c>
      <c r="E12606" s="105">
        <f t="shared" si="1547"/>
        <v>0</v>
      </c>
      <c r="I12606" s="105">
        <f t="shared" si="1548"/>
        <v>0</v>
      </c>
      <c r="J12606" s="105">
        <f t="shared" si="1542"/>
        <v>0</v>
      </c>
      <c r="K12606" s="105">
        <f t="shared" si="1543"/>
        <v>0</v>
      </c>
      <c r="L12606" s="105">
        <f t="shared" si="1544"/>
        <v>0</v>
      </c>
      <c r="M12606">
        <v>0.04</v>
      </c>
      <c r="N12606">
        <f t="shared" si="1545"/>
        <v>3.3960531989175591E-3</v>
      </c>
    </row>
    <row r="12607" spans="1:15" x14ac:dyDescent="0.3">
      <c r="A12607">
        <f t="shared" si="1546"/>
        <v>127</v>
      </c>
      <c r="E12607" s="105">
        <f t="shared" si="1547"/>
        <v>0</v>
      </c>
      <c r="I12607" s="105">
        <f t="shared" si="1548"/>
        <v>0</v>
      </c>
      <c r="J12607" s="105">
        <f t="shared" si="1542"/>
        <v>0</v>
      </c>
      <c r="K12607" s="105">
        <f t="shared" si="1543"/>
        <v>0</v>
      </c>
      <c r="L12607" s="105">
        <f t="shared" si="1544"/>
        <v>0</v>
      </c>
      <c r="M12607">
        <v>0.04</v>
      </c>
      <c r="N12607">
        <f t="shared" si="1545"/>
        <v>3.3960531989175591E-3</v>
      </c>
    </row>
    <row r="12608" spans="1:15" x14ac:dyDescent="0.3">
      <c r="A12608">
        <f t="shared" si="1546"/>
        <v>127</v>
      </c>
      <c r="E12608" s="105">
        <f t="shared" si="1547"/>
        <v>0</v>
      </c>
      <c r="I12608" s="105">
        <f t="shared" si="1548"/>
        <v>0</v>
      </c>
      <c r="J12608" s="105">
        <f t="shared" si="1542"/>
        <v>0</v>
      </c>
      <c r="K12608" s="105">
        <f t="shared" si="1543"/>
        <v>0</v>
      </c>
      <c r="L12608" s="105">
        <f t="shared" si="1544"/>
        <v>0</v>
      </c>
      <c r="M12608">
        <v>0.04</v>
      </c>
      <c r="N12608">
        <f t="shared" si="1545"/>
        <v>3.3960531989175591E-3</v>
      </c>
    </row>
    <row r="12609" spans="1:14" x14ac:dyDescent="0.3">
      <c r="A12609">
        <f t="shared" si="1546"/>
        <v>127</v>
      </c>
      <c r="E12609" s="105">
        <f t="shared" si="1547"/>
        <v>0</v>
      </c>
      <c r="I12609" s="105">
        <f t="shared" si="1548"/>
        <v>0</v>
      </c>
      <c r="J12609" s="105">
        <f t="shared" si="1542"/>
        <v>0</v>
      </c>
      <c r="K12609" s="105">
        <f t="shared" si="1543"/>
        <v>0</v>
      </c>
      <c r="L12609" s="105">
        <f t="shared" si="1544"/>
        <v>0</v>
      </c>
      <c r="M12609">
        <v>0.04</v>
      </c>
      <c r="N12609">
        <f t="shared" si="1545"/>
        <v>3.3960531989175591E-3</v>
      </c>
    </row>
    <row r="12610" spans="1:14" x14ac:dyDescent="0.3">
      <c r="A12610">
        <f t="shared" si="1546"/>
        <v>127</v>
      </c>
      <c r="E12610" s="105">
        <f t="shared" si="1547"/>
        <v>0</v>
      </c>
      <c r="I12610" s="105">
        <f t="shared" si="1548"/>
        <v>0</v>
      </c>
      <c r="J12610" s="105">
        <f t="shared" si="1542"/>
        <v>0</v>
      </c>
      <c r="K12610" s="105">
        <f t="shared" si="1543"/>
        <v>0</v>
      </c>
      <c r="L12610" s="105">
        <f t="shared" si="1544"/>
        <v>0</v>
      </c>
      <c r="M12610">
        <v>0.04</v>
      </c>
      <c r="N12610">
        <f t="shared" si="1545"/>
        <v>3.3960531989175591E-3</v>
      </c>
    </row>
    <row r="12611" spans="1:14" x14ac:dyDescent="0.3">
      <c r="A12611">
        <f t="shared" si="1546"/>
        <v>127</v>
      </c>
      <c r="E12611" s="105">
        <f t="shared" si="1547"/>
        <v>0</v>
      </c>
      <c r="I12611" s="105">
        <f t="shared" si="1548"/>
        <v>0</v>
      </c>
      <c r="J12611" s="105">
        <f t="shared" ref="J12611:J12674" si="1550">E12611*($H$2/12)</f>
        <v>0</v>
      </c>
      <c r="K12611" s="105">
        <f t="shared" ref="K12611:K12674" si="1551">I12611-J12611</f>
        <v>0</v>
      </c>
      <c r="L12611" s="105">
        <f t="shared" ref="L12611:L12674" si="1552">N12611*(E12611-K12611)</f>
        <v>0</v>
      </c>
      <c r="M12611">
        <v>0.04</v>
      </c>
      <c r="N12611">
        <f t="shared" ref="N12611:N12674" si="1553">1-(POWER(1-M12611,(1/12)))</f>
        <v>3.3960531989175591E-3</v>
      </c>
    </row>
    <row r="12612" spans="1:14" x14ac:dyDescent="0.3">
      <c r="A12612">
        <f t="shared" si="1546"/>
        <v>127</v>
      </c>
      <c r="E12612" s="105">
        <f t="shared" si="1547"/>
        <v>0</v>
      </c>
      <c r="I12612" s="105">
        <f t="shared" si="1548"/>
        <v>0</v>
      </c>
      <c r="J12612" s="105">
        <f t="shared" si="1550"/>
        <v>0</v>
      </c>
      <c r="K12612" s="105">
        <f t="shared" si="1551"/>
        <v>0</v>
      </c>
      <c r="L12612" s="105">
        <f t="shared" si="1552"/>
        <v>0</v>
      </c>
      <c r="M12612">
        <v>0.04</v>
      </c>
      <c r="N12612">
        <f t="shared" si="1553"/>
        <v>3.3960531989175591E-3</v>
      </c>
    </row>
    <row r="12613" spans="1:14" x14ac:dyDescent="0.3">
      <c r="A12613">
        <f t="shared" si="1546"/>
        <v>127</v>
      </c>
      <c r="E12613" s="105">
        <f t="shared" si="1547"/>
        <v>0</v>
      </c>
      <c r="I12613" s="105">
        <f t="shared" si="1548"/>
        <v>0</v>
      </c>
      <c r="J12613" s="105">
        <f t="shared" si="1550"/>
        <v>0</v>
      </c>
      <c r="K12613" s="105">
        <f t="shared" si="1551"/>
        <v>0</v>
      </c>
      <c r="L12613" s="105">
        <f t="shared" si="1552"/>
        <v>0</v>
      </c>
      <c r="M12613">
        <v>0.04</v>
      </c>
      <c r="N12613">
        <f t="shared" si="1553"/>
        <v>3.3960531989175591E-3</v>
      </c>
    </row>
    <row r="12614" spans="1:14" x14ac:dyDescent="0.3">
      <c r="A12614">
        <f t="shared" si="1546"/>
        <v>127</v>
      </c>
      <c r="E12614" s="105">
        <f t="shared" si="1547"/>
        <v>0</v>
      </c>
      <c r="I12614" s="105">
        <f t="shared" si="1548"/>
        <v>0</v>
      </c>
      <c r="J12614" s="105">
        <f t="shared" si="1550"/>
        <v>0</v>
      </c>
      <c r="K12614" s="105">
        <f t="shared" si="1551"/>
        <v>0</v>
      </c>
      <c r="L12614" s="105">
        <f t="shared" si="1552"/>
        <v>0</v>
      </c>
      <c r="M12614">
        <v>0.04</v>
      </c>
      <c r="N12614">
        <f t="shared" si="1553"/>
        <v>3.3960531989175591E-3</v>
      </c>
    </row>
    <row r="12615" spans="1:14" x14ac:dyDescent="0.3">
      <c r="A12615">
        <f t="shared" si="1546"/>
        <v>127</v>
      </c>
      <c r="E12615" s="105">
        <f t="shared" si="1547"/>
        <v>0</v>
      </c>
      <c r="I12615" s="105">
        <f t="shared" si="1548"/>
        <v>0</v>
      </c>
      <c r="J12615" s="105">
        <f t="shared" si="1550"/>
        <v>0</v>
      </c>
      <c r="K12615" s="105">
        <f t="shared" si="1551"/>
        <v>0</v>
      </c>
      <c r="L12615" s="105">
        <f t="shared" si="1552"/>
        <v>0</v>
      </c>
      <c r="M12615">
        <v>0.04</v>
      </c>
      <c r="N12615">
        <f t="shared" si="1553"/>
        <v>3.3960531989175591E-3</v>
      </c>
    </row>
    <row r="12616" spans="1:14" x14ac:dyDescent="0.3">
      <c r="A12616">
        <f t="shared" si="1546"/>
        <v>127</v>
      </c>
      <c r="E12616" s="105">
        <f t="shared" si="1547"/>
        <v>0</v>
      </c>
      <c r="I12616" s="105">
        <f t="shared" si="1548"/>
        <v>0</v>
      </c>
      <c r="J12616" s="105">
        <f t="shared" si="1550"/>
        <v>0</v>
      </c>
      <c r="K12616" s="105">
        <f t="shared" si="1551"/>
        <v>0</v>
      </c>
      <c r="L12616" s="105">
        <f t="shared" si="1552"/>
        <v>0</v>
      </c>
      <c r="M12616">
        <v>0.04</v>
      </c>
      <c r="N12616">
        <f t="shared" si="1553"/>
        <v>3.3960531989175591E-3</v>
      </c>
    </row>
    <row r="12617" spans="1:14" x14ac:dyDescent="0.3">
      <c r="A12617">
        <f t="shared" si="1546"/>
        <v>127</v>
      </c>
      <c r="E12617" s="105">
        <f t="shared" si="1547"/>
        <v>0</v>
      </c>
      <c r="I12617" s="105">
        <f t="shared" si="1548"/>
        <v>0</v>
      </c>
      <c r="J12617" s="105">
        <f t="shared" si="1550"/>
        <v>0</v>
      </c>
      <c r="K12617" s="105">
        <f t="shared" si="1551"/>
        <v>0</v>
      </c>
      <c r="L12617" s="105">
        <f t="shared" si="1552"/>
        <v>0</v>
      </c>
      <c r="M12617">
        <v>0.04</v>
      </c>
      <c r="N12617">
        <f t="shared" si="1553"/>
        <v>3.3960531989175591E-3</v>
      </c>
    </row>
    <row r="12618" spans="1:14" x14ac:dyDescent="0.3">
      <c r="A12618">
        <f t="shared" si="1546"/>
        <v>127</v>
      </c>
      <c r="E12618" s="105">
        <f t="shared" si="1547"/>
        <v>0</v>
      </c>
      <c r="I12618" s="105">
        <f t="shared" si="1548"/>
        <v>0</v>
      </c>
      <c r="J12618" s="105">
        <f t="shared" si="1550"/>
        <v>0</v>
      </c>
      <c r="K12618" s="105">
        <f t="shared" si="1551"/>
        <v>0</v>
      </c>
      <c r="L12618" s="105">
        <f t="shared" si="1552"/>
        <v>0</v>
      </c>
      <c r="M12618">
        <v>0.04</v>
      </c>
      <c r="N12618">
        <f t="shared" si="1553"/>
        <v>3.3960531989175591E-3</v>
      </c>
    </row>
    <row r="12619" spans="1:14" x14ac:dyDescent="0.3">
      <c r="A12619">
        <f t="shared" si="1546"/>
        <v>127</v>
      </c>
      <c r="E12619" s="105">
        <f t="shared" si="1547"/>
        <v>0</v>
      </c>
      <c r="I12619" s="105">
        <f t="shared" si="1548"/>
        <v>0</v>
      </c>
      <c r="J12619" s="105">
        <f t="shared" si="1550"/>
        <v>0</v>
      </c>
      <c r="K12619" s="105">
        <f t="shared" si="1551"/>
        <v>0</v>
      </c>
      <c r="L12619" s="105">
        <f t="shared" si="1552"/>
        <v>0</v>
      </c>
      <c r="M12619">
        <v>0.04</v>
      </c>
      <c r="N12619">
        <f t="shared" si="1553"/>
        <v>3.3960531989175591E-3</v>
      </c>
    </row>
    <row r="12620" spans="1:14" x14ac:dyDescent="0.3">
      <c r="A12620">
        <f t="shared" si="1546"/>
        <v>127</v>
      </c>
      <c r="E12620" s="105">
        <f t="shared" si="1547"/>
        <v>0</v>
      </c>
      <c r="I12620" s="105">
        <f t="shared" si="1548"/>
        <v>0</v>
      </c>
      <c r="J12620" s="105">
        <f t="shared" si="1550"/>
        <v>0</v>
      </c>
      <c r="K12620" s="105">
        <f t="shared" si="1551"/>
        <v>0</v>
      </c>
      <c r="L12620" s="105">
        <f t="shared" si="1552"/>
        <v>0</v>
      </c>
      <c r="M12620">
        <v>0.04</v>
      </c>
      <c r="N12620">
        <f t="shared" si="1553"/>
        <v>3.3960531989175591E-3</v>
      </c>
    </row>
    <row r="12621" spans="1:14" x14ac:dyDescent="0.3">
      <c r="A12621">
        <f t="shared" si="1546"/>
        <v>127</v>
      </c>
      <c r="E12621" s="105">
        <f t="shared" si="1547"/>
        <v>0</v>
      </c>
      <c r="I12621" s="105">
        <f t="shared" si="1548"/>
        <v>0</v>
      </c>
      <c r="J12621" s="105">
        <f t="shared" si="1550"/>
        <v>0</v>
      </c>
      <c r="K12621" s="105">
        <f t="shared" si="1551"/>
        <v>0</v>
      </c>
      <c r="L12621" s="105">
        <f t="shared" si="1552"/>
        <v>0</v>
      </c>
      <c r="M12621">
        <v>0.04</v>
      </c>
      <c r="N12621">
        <f t="shared" si="1553"/>
        <v>3.3960531989175591E-3</v>
      </c>
    </row>
    <row r="12622" spans="1:14" x14ac:dyDescent="0.3">
      <c r="A12622">
        <f t="shared" si="1546"/>
        <v>127</v>
      </c>
      <c r="E12622" s="105">
        <f t="shared" si="1547"/>
        <v>0</v>
      </c>
      <c r="I12622" s="105">
        <f t="shared" si="1548"/>
        <v>0</v>
      </c>
      <c r="J12622" s="105">
        <f t="shared" si="1550"/>
        <v>0</v>
      </c>
      <c r="K12622" s="105">
        <f t="shared" si="1551"/>
        <v>0</v>
      </c>
      <c r="L12622" s="105">
        <f t="shared" si="1552"/>
        <v>0</v>
      </c>
      <c r="M12622">
        <v>0.04</v>
      </c>
      <c r="N12622">
        <f t="shared" si="1553"/>
        <v>3.3960531989175591E-3</v>
      </c>
    </row>
    <row r="12623" spans="1:14" x14ac:dyDescent="0.3">
      <c r="A12623">
        <f t="shared" si="1546"/>
        <v>127</v>
      </c>
      <c r="E12623" s="105">
        <f t="shared" si="1547"/>
        <v>0</v>
      </c>
      <c r="I12623" s="105">
        <f t="shared" si="1548"/>
        <v>0</v>
      </c>
      <c r="J12623" s="105">
        <f t="shared" si="1550"/>
        <v>0</v>
      </c>
      <c r="K12623" s="105">
        <f t="shared" si="1551"/>
        <v>0</v>
      </c>
      <c r="L12623" s="105">
        <f t="shared" si="1552"/>
        <v>0</v>
      </c>
      <c r="M12623">
        <v>0.04</v>
      </c>
      <c r="N12623">
        <f t="shared" si="1553"/>
        <v>3.3960531989175591E-3</v>
      </c>
    </row>
    <row r="12624" spans="1:14" x14ac:dyDescent="0.3">
      <c r="A12624">
        <f t="shared" si="1546"/>
        <v>127</v>
      </c>
      <c r="E12624" s="105">
        <f t="shared" si="1547"/>
        <v>0</v>
      </c>
      <c r="I12624" s="105">
        <f t="shared" si="1548"/>
        <v>0</v>
      </c>
      <c r="J12624" s="105">
        <f t="shared" si="1550"/>
        <v>0</v>
      </c>
      <c r="K12624" s="105">
        <f t="shared" si="1551"/>
        <v>0</v>
      </c>
      <c r="L12624" s="105">
        <f t="shared" si="1552"/>
        <v>0</v>
      </c>
      <c r="M12624">
        <v>0.04</v>
      </c>
      <c r="N12624">
        <f t="shared" si="1553"/>
        <v>3.3960531989175591E-3</v>
      </c>
    </row>
    <row r="12625" spans="1:14" x14ac:dyDescent="0.3">
      <c r="A12625">
        <f t="shared" si="1546"/>
        <v>127</v>
      </c>
      <c r="E12625" s="105">
        <f t="shared" si="1547"/>
        <v>0</v>
      </c>
      <c r="I12625" s="105">
        <f t="shared" si="1548"/>
        <v>0</v>
      </c>
      <c r="J12625" s="105">
        <f t="shared" si="1550"/>
        <v>0</v>
      </c>
      <c r="K12625" s="105">
        <f t="shared" si="1551"/>
        <v>0</v>
      </c>
      <c r="L12625" s="105">
        <f t="shared" si="1552"/>
        <v>0</v>
      </c>
      <c r="M12625">
        <v>0.04</v>
      </c>
      <c r="N12625">
        <f t="shared" si="1553"/>
        <v>3.3960531989175591E-3</v>
      </c>
    </row>
    <row r="12626" spans="1:14" x14ac:dyDescent="0.3">
      <c r="A12626">
        <f t="shared" si="1546"/>
        <v>127</v>
      </c>
      <c r="E12626" s="105">
        <f t="shared" si="1547"/>
        <v>0</v>
      </c>
      <c r="I12626" s="105">
        <f t="shared" si="1548"/>
        <v>0</v>
      </c>
      <c r="J12626" s="105">
        <f t="shared" si="1550"/>
        <v>0</v>
      </c>
      <c r="K12626" s="105">
        <f t="shared" si="1551"/>
        <v>0</v>
      </c>
      <c r="L12626" s="105">
        <f t="shared" si="1552"/>
        <v>0</v>
      </c>
      <c r="M12626">
        <v>0.04</v>
      </c>
      <c r="N12626">
        <f t="shared" si="1553"/>
        <v>3.3960531989175591E-3</v>
      </c>
    </row>
    <row r="12627" spans="1:14" x14ac:dyDescent="0.3">
      <c r="A12627">
        <f t="shared" si="1546"/>
        <v>127</v>
      </c>
      <c r="E12627" s="105">
        <f t="shared" si="1547"/>
        <v>0</v>
      </c>
      <c r="I12627" s="105">
        <f t="shared" si="1548"/>
        <v>0</v>
      </c>
      <c r="J12627" s="105">
        <f t="shared" si="1550"/>
        <v>0</v>
      </c>
      <c r="K12627" s="105">
        <f t="shared" si="1551"/>
        <v>0</v>
      </c>
      <c r="L12627" s="105">
        <f t="shared" si="1552"/>
        <v>0</v>
      </c>
      <c r="M12627">
        <v>0.04</v>
      </c>
      <c r="N12627">
        <f t="shared" si="1553"/>
        <v>3.3960531989175591E-3</v>
      </c>
    </row>
    <row r="12628" spans="1:14" x14ac:dyDescent="0.3">
      <c r="A12628">
        <f t="shared" si="1546"/>
        <v>127</v>
      </c>
      <c r="E12628" s="105">
        <f t="shared" si="1547"/>
        <v>0</v>
      </c>
      <c r="I12628" s="105">
        <f t="shared" si="1548"/>
        <v>0</v>
      </c>
      <c r="J12628" s="105">
        <f t="shared" si="1550"/>
        <v>0</v>
      </c>
      <c r="K12628" s="105">
        <f t="shared" si="1551"/>
        <v>0</v>
      </c>
      <c r="L12628" s="105">
        <f t="shared" si="1552"/>
        <v>0</v>
      </c>
      <c r="M12628">
        <v>0.04</v>
      </c>
      <c r="N12628">
        <f t="shared" si="1553"/>
        <v>3.3960531989175591E-3</v>
      </c>
    </row>
    <row r="12629" spans="1:14" x14ac:dyDescent="0.3">
      <c r="A12629">
        <f t="shared" si="1546"/>
        <v>127</v>
      </c>
      <c r="E12629" s="105">
        <f t="shared" si="1547"/>
        <v>0</v>
      </c>
      <c r="I12629" s="105">
        <f t="shared" si="1548"/>
        <v>0</v>
      </c>
      <c r="J12629" s="105">
        <f t="shared" si="1550"/>
        <v>0</v>
      </c>
      <c r="K12629" s="105">
        <f t="shared" si="1551"/>
        <v>0</v>
      </c>
      <c r="L12629" s="105">
        <f t="shared" si="1552"/>
        <v>0</v>
      </c>
      <c r="M12629">
        <v>0.04</v>
      </c>
      <c r="N12629">
        <f t="shared" si="1553"/>
        <v>3.3960531989175591E-3</v>
      </c>
    </row>
    <row r="12630" spans="1:14" x14ac:dyDescent="0.3">
      <c r="A12630">
        <f t="shared" si="1546"/>
        <v>127</v>
      </c>
      <c r="E12630" s="105">
        <f t="shared" si="1547"/>
        <v>0</v>
      </c>
      <c r="I12630" s="105">
        <f t="shared" si="1548"/>
        <v>0</v>
      </c>
      <c r="J12630" s="105">
        <f t="shared" si="1550"/>
        <v>0</v>
      </c>
      <c r="K12630" s="105">
        <f t="shared" si="1551"/>
        <v>0</v>
      </c>
      <c r="L12630" s="105">
        <f t="shared" si="1552"/>
        <v>0</v>
      </c>
      <c r="M12630">
        <v>0.04</v>
      </c>
      <c r="N12630">
        <f t="shared" si="1553"/>
        <v>3.3960531989175591E-3</v>
      </c>
    </row>
    <row r="12631" spans="1:14" x14ac:dyDescent="0.3">
      <c r="A12631">
        <f t="shared" si="1546"/>
        <v>127</v>
      </c>
      <c r="E12631" s="105">
        <f t="shared" si="1547"/>
        <v>0</v>
      </c>
      <c r="I12631" s="105">
        <f t="shared" si="1548"/>
        <v>0</v>
      </c>
      <c r="J12631" s="105">
        <f t="shared" si="1550"/>
        <v>0</v>
      </c>
      <c r="K12631" s="105">
        <f t="shared" si="1551"/>
        <v>0</v>
      </c>
      <c r="L12631" s="105">
        <f t="shared" si="1552"/>
        <v>0</v>
      </c>
      <c r="M12631">
        <v>0.04</v>
      </c>
      <c r="N12631">
        <f t="shared" si="1553"/>
        <v>3.3960531989175591E-3</v>
      </c>
    </row>
    <row r="12632" spans="1:14" x14ac:dyDescent="0.3">
      <c r="A12632">
        <f t="shared" si="1546"/>
        <v>127</v>
      </c>
      <c r="E12632" s="105">
        <f t="shared" si="1547"/>
        <v>0</v>
      </c>
      <c r="I12632" s="105">
        <f t="shared" si="1548"/>
        <v>0</v>
      </c>
      <c r="J12632" s="105">
        <f t="shared" si="1550"/>
        <v>0</v>
      </c>
      <c r="K12632" s="105">
        <f t="shared" si="1551"/>
        <v>0</v>
      </c>
      <c r="L12632" s="105">
        <f t="shared" si="1552"/>
        <v>0</v>
      </c>
      <c r="M12632">
        <v>0.04</v>
      </c>
      <c r="N12632">
        <f t="shared" si="1553"/>
        <v>3.3960531989175591E-3</v>
      </c>
    </row>
    <row r="12633" spans="1:14" x14ac:dyDescent="0.3">
      <c r="A12633">
        <f t="shared" si="1546"/>
        <v>127</v>
      </c>
      <c r="E12633" s="105">
        <f t="shared" si="1547"/>
        <v>0</v>
      </c>
      <c r="I12633" s="105">
        <f t="shared" si="1548"/>
        <v>0</v>
      </c>
      <c r="J12633" s="105">
        <f t="shared" si="1550"/>
        <v>0</v>
      </c>
      <c r="K12633" s="105">
        <f t="shared" si="1551"/>
        <v>0</v>
      </c>
      <c r="L12633" s="105">
        <f t="shared" si="1552"/>
        <v>0</v>
      </c>
      <c r="M12633">
        <v>0.04</v>
      </c>
      <c r="N12633">
        <f t="shared" si="1553"/>
        <v>3.3960531989175591E-3</v>
      </c>
    </row>
    <row r="12634" spans="1:14" x14ac:dyDescent="0.3">
      <c r="A12634">
        <f t="shared" si="1546"/>
        <v>127</v>
      </c>
      <c r="E12634" s="105">
        <f t="shared" si="1547"/>
        <v>0</v>
      </c>
      <c r="I12634" s="105">
        <f t="shared" si="1548"/>
        <v>0</v>
      </c>
      <c r="J12634" s="105">
        <f t="shared" si="1550"/>
        <v>0</v>
      </c>
      <c r="K12634" s="105">
        <f t="shared" si="1551"/>
        <v>0</v>
      </c>
      <c r="L12634" s="105">
        <f t="shared" si="1552"/>
        <v>0</v>
      </c>
      <c r="M12634">
        <v>0.04</v>
      </c>
      <c r="N12634">
        <f t="shared" si="1553"/>
        <v>3.3960531989175591E-3</v>
      </c>
    </row>
    <row r="12635" spans="1:14" x14ac:dyDescent="0.3">
      <c r="A12635">
        <f t="shared" si="1546"/>
        <v>127</v>
      </c>
      <c r="E12635" s="105">
        <f t="shared" si="1547"/>
        <v>0</v>
      </c>
      <c r="I12635" s="105">
        <f t="shared" si="1548"/>
        <v>0</v>
      </c>
      <c r="J12635" s="105">
        <f t="shared" si="1550"/>
        <v>0</v>
      </c>
      <c r="K12635" s="105">
        <f t="shared" si="1551"/>
        <v>0</v>
      </c>
      <c r="L12635" s="105">
        <f t="shared" si="1552"/>
        <v>0</v>
      </c>
      <c r="M12635">
        <v>0.04</v>
      </c>
      <c r="N12635">
        <f t="shared" si="1553"/>
        <v>3.3960531989175591E-3</v>
      </c>
    </row>
    <row r="12636" spans="1:14" x14ac:dyDescent="0.3">
      <c r="A12636">
        <f t="shared" si="1546"/>
        <v>127</v>
      </c>
      <c r="E12636" s="105">
        <f t="shared" si="1547"/>
        <v>0</v>
      </c>
      <c r="I12636" s="105">
        <f t="shared" si="1548"/>
        <v>0</v>
      </c>
      <c r="J12636" s="105">
        <f t="shared" si="1550"/>
        <v>0</v>
      </c>
      <c r="K12636" s="105">
        <f t="shared" si="1551"/>
        <v>0</v>
      </c>
      <c r="L12636" s="105">
        <f t="shared" si="1552"/>
        <v>0</v>
      </c>
      <c r="M12636">
        <v>0.04</v>
      </c>
      <c r="N12636">
        <f t="shared" si="1553"/>
        <v>3.3960531989175591E-3</v>
      </c>
    </row>
    <row r="12637" spans="1:14" x14ac:dyDescent="0.3">
      <c r="A12637">
        <f t="shared" si="1546"/>
        <v>127</v>
      </c>
      <c r="E12637" s="105">
        <f t="shared" si="1547"/>
        <v>0</v>
      </c>
      <c r="I12637" s="105">
        <f t="shared" si="1548"/>
        <v>0</v>
      </c>
      <c r="J12637" s="105">
        <f t="shared" si="1550"/>
        <v>0</v>
      </c>
      <c r="K12637" s="105">
        <f t="shared" si="1551"/>
        <v>0</v>
      </c>
      <c r="L12637" s="105">
        <f t="shared" si="1552"/>
        <v>0</v>
      </c>
      <c r="M12637">
        <v>0.04</v>
      </c>
      <c r="N12637">
        <f t="shared" si="1553"/>
        <v>3.3960531989175591E-3</v>
      </c>
    </row>
    <row r="12638" spans="1:14" x14ac:dyDescent="0.3">
      <c r="A12638">
        <f t="shared" si="1546"/>
        <v>127</v>
      </c>
      <c r="E12638" s="105">
        <f t="shared" si="1547"/>
        <v>0</v>
      </c>
      <c r="I12638" s="105">
        <f t="shared" si="1548"/>
        <v>0</v>
      </c>
      <c r="J12638" s="105">
        <f t="shared" si="1550"/>
        <v>0</v>
      </c>
      <c r="K12638" s="105">
        <f t="shared" si="1551"/>
        <v>0</v>
      </c>
      <c r="L12638" s="105">
        <f t="shared" si="1552"/>
        <v>0</v>
      </c>
      <c r="M12638">
        <v>0.04</v>
      </c>
      <c r="N12638">
        <f t="shared" si="1553"/>
        <v>3.3960531989175591E-3</v>
      </c>
    </row>
    <row r="12639" spans="1:14" x14ac:dyDescent="0.3">
      <c r="A12639">
        <f t="shared" si="1546"/>
        <v>127</v>
      </c>
      <c r="E12639" s="105">
        <f t="shared" si="1547"/>
        <v>0</v>
      </c>
      <c r="I12639" s="105">
        <f t="shared" si="1548"/>
        <v>0</v>
      </c>
      <c r="J12639" s="105">
        <f t="shared" si="1550"/>
        <v>0</v>
      </c>
      <c r="K12639" s="105">
        <f t="shared" si="1551"/>
        <v>0</v>
      </c>
      <c r="L12639" s="105">
        <f t="shared" si="1552"/>
        <v>0</v>
      </c>
      <c r="M12639">
        <v>0.04</v>
      </c>
      <c r="N12639">
        <f t="shared" si="1553"/>
        <v>3.3960531989175591E-3</v>
      </c>
    </row>
    <row r="12640" spans="1:14" x14ac:dyDescent="0.3">
      <c r="A12640">
        <f t="shared" si="1546"/>
        <v>127</v>
      </c>
      <c r="E12640" s="105">
        <f t="shared" si="1547"/>
        <v>0</v>
      </c>
      <c r="I12640" s="105">
        <f t="shared" si="1548"/>
        <v>0</v>
      </c>
      <c r="J12640" s="105">
        <f t="shared" si="1550"/>
        <v>0</v>
      </c>
      <c r="K12640" s="105">
        <f t="shared" si="1551"/>
        <v>0</v>
      </c>
      <c r="L12640" s="105">
        <f t="shared" si="1552"/>
        <v>0</v>
      </c>
      <c r="M12640">
        <v>0.04</v>
      </c>
      <c r="N12640">
        <f t="shared" si="1553"/>
        <v>3.3960531989175591E-3</v>
      </c>
    </row>
    <row r="12641" spans="1:14" x14ac:dyDescent="0.3">
      <c r="A12641">
        <f t="shared" si="1546"/>
        <v>127</v>
      </c>
      <c r="E12641" s="105">
        <f t="shared" si="1547"/>
        <v>0</v>
      </c>
      <c r="I12641" s="105">
        <f t="shared" si="1548"/>
        <v>0</v>
      </c>
      <c r="J12641" s="105">
        <f t="shared" si="1550"/>
        <v>0</v>
      </c>
      <c r="K12641" s="105">
        <f t="shared" si="1551"/>
        <v>0</v>
      </c>
      <c r="L12641" s="105">
        <f t="shared" si="1552"/>
        <v>0</v>
      </c>
      <c r="M12641">
        <v>0.04</v>
      </c>
      <c r="N12641">
        <f t="shared" si="1553"/>
        <v>3.3960531989175591E-3</v>
      </c>
    </row>
    <row r="12642" spans="1:14" x14ac:dyDescent="0.3">
      <c r="A12642">
        <f t="shared" si="1546"/>
        <v>127</v>
      </c>
      <c r="E12642" s="105">
        <f t="shared" si="1547"/>
        <v>0</v>
      </c>
      <c r="I12642" s="105">
        <f t="shared" si="1548"/>
        <v>0</v>
      </c>
      <c r="J12642" s="105">
        <f t="shared" si="1550"/>
        <v>0</v>
      </c>
      <c r="K12642" s="105">
        <f t="shared" si="1551"/>
        <v>0</v>
      </c>
      <c r="L12642" s="105">
        <f t="shared" si="1552"/>
        <v>0</v>
      </c>
      <c r="M12642">
        <v>0.04</v>
      </c>
      <c r="N12642">
        <f t="shared" si="1553"/>
        <v>3.3960531989175591E-3</v>
      </c>
    </row>
    <row r="12643" spans="1:14" x14ac:dyDescent="0.3">
      <c r="A12643">
        <f t="shared" si="1546"/>
        <v>127</v>
      </c>
      <c r="E12643" s="105">
        <f t="shared" si="1547"/>
        <v>0</v>
      </c>
      <c r="I12643" s="105">
        <f t="shared" si="1548"/>
        <v>0</v>
      </c>
      <c r="J12643" s="105">
        <f t="shared" si="1550"/>
        <v>0</v>
      </c>
      <c r="K12643" s="105">
        <f t="shared" si="1551"/>
        <v>0</v>
      </c>
      <c r="L12643" s="105">
        <f t="shared" si="1552"/>
        <v>0</v>
      </c>
      <c r="M12643">
        <v>0.04</v>
      </c>
      <c r="N12643">
        <f t="shared" si="1553"/>
        <v>3.3960531989175591E-3</v>
      </c>
    </row>
    <row r="12644" spans="1:14" x14ac:dyDescent="0.3">
      <c r="A12644">
        <f t="shared" si="1546"/>
        <v>127</v>
      </c>
      <c r="E12644" s="105">
        <f t="shared" si="1547"/>
        <v>0</v>
      </c>
      <c r="I12644" s="105">
        <f t="shared" si="1548"/>
        <v>0</v>
      </c>
      <c r="J12644" s="105">
        <f t="shared" si="1550"/>
        <v>0</v>
      </c>
      <c r="K12644" s="105">
        <f t="shared" si="1551"/>
        <v>0</v>
      </c>
      <c r="L12644" s="105">
        <f t="shared" si="1552"/>
        <v>0</v>
      </c>
      <c r="M12644">
        <v>0.04</v>
      </c>
      <c r="N12644">
        <f t="shared" si="1553"/>
        <v>3.3960531989175591E-3</v>
      </c>
    </row>
    <row r="12645" spans="1:14" x14ac:dyDescent="0.3">
      <c r="A12645">
        <f t="shared" si="1546"/>
        <v>127</v>
      </c>
      <c r="E12645" s="105">
        <f t="shared" si="1547"/>
        <v>0</v>
      </c>
      <c r="I12645" s="105">
        <f t="shared" si="1548"/>
        <v>0</v>
      </c>
      <c r="J12645" s="105">
        <f t="shared" si="1550"/>
        <v>0</v>
      </c>
      <c r="K12645" s="105">
        <f t="shared" si="1551"/>
        <v>0</v>
      </c>
      <c r="L12645" s="105">
        <f t="shared" si="1552"/>
        <v>0</v>
      </c>
      <c r="M12645">
        <v>0.04</v>
      </c>
      <c r="N12645">
        <f t="shared" si="1553"/>
        <v>3.3960531989175591E-3</v>
      </c>
    </row>
    <row r="12646" spans="1:14" x14ac:dyDescent="0.3">
      <c r="A12646">
        <f t="shared" si="1546"/>
        <v>127</v>
      </c>
      <c r="E12646" s="105">
        <f t="shared" si="1547"/>
        <v>0</v>
      </c>
      <c r="I12646" s="105">
        <f t="shared" si="1548"/>
        <v>0</v>
      </c>
      <c r="J12646" s="105">
        <f t="shared" si="1550"/>
        <v>0</v>
      </c>
      <c r="K12646" s="105">
        <f t="shared" si="1551"/>
        <v>0</v>
      </c>
      <c r="L12646" s="105">
        <f t="shared" si="1552"/>
        <v>0</v>
      </c>
      <c r="M12646">
        <v>0.04</v>
      </c>
      <c r="N12646">
        <f t="shared" si="1553"/>
        <v>3.3960531989175591E-3</v>
      </c>
    </row>
    <row r="12647" spans="1:14" x14ac:dyDescent="0.3">
      <c r="A12647">
        <f t="shared" ref="A12647:A12710" si="1554">IF(COUNTIF(A12547:A12646,A12646)=100, A12646+1,A12646)</f>
        <v>127</v>
      </c>
      <c r="E12647" s="105">
        <f t="shared" ref="E12647:E12710" si="1555">MAX(0, E12547-K12547-L12547)</f>
        <v>0</v>
      </c>
      <c r="I12647" s="105">
        <f t="shared" ref="I12647:I12710" si="1556">IF(E12647&lt;I12547,J12647 + E12647, I12547)</f>
        <v>0</v>
      </c>
      <c r="J12647" s="105">
        <f t="shared" si="1550"/>
        <v>0</v>
      </c>
      <c r="K12647" s="105">
        <f t="shared" si="1551"/>
        <v>0</v>
      </c>
      <c r="L12647" s="105">
        <f t="shared" si="1552"/>
        <v>0</v>
      </c>
      <c r="M12647">
        <v>0.04</v>
      </c>
      <c r="N12647">
        <f t="shared" si="1553"/>
        <v>3.3960531989175591E-3</v>
      </c>
    </row>
    <row r="12648" spans="1:14" x14ac:dyDescent="0.3">
      <c r="A12648">
        <f t="shared" si="1554"/>
        <v>127</v>
      </c>
      <c r="E12648" s="105">
        <f t="shared" si="1555"/>
        <v>0</v>
      </c>
      <c r="I12648" s="105">
        <f t="shared" si="1556"/>
        <v>0</v>
      </c>
      <c r="J12648" s="105">
        <f t="shared" si="1550"/>
        <v>0</v>
      </c>
      <c r="K12648" s="105">
        <f t="shared" si="1551"/>
        <v>0</v>
      </c>
      <c r="L12648" s="105">
        <f t="shared" si="1552"/>
        <v>0</v>
      </c>
      <c r="M12648">
        <v>0.04</v>
      </c>
      <c r="N12648">
        <f t="shared" si="1553"/>
        <v>3.3960531989175591E-3</v>
      </c>
    </row>
    <row r="12649" spans="1:14" x14ac:dyDescent="0.3">
      <c r="A12649">
        <f t="shared" si="1554"/>
        <v>127</v>
      </c>
      <c r="E12649" s="105">
        <f t="shared" si="1555"/>
        <v>0</v>
      </c>
      <c r="I12649" s="105">
        <f t="shared" si="1556"/>
        <v>0</v>
      </c>
      <c r="J12649" s="105">
        <f t="shared" si="1550"/>
        <v>0</v>
      </c>
      <c r="K12649" s="105">
        <f t="shared" si="1551"/>
        <v>0</v>
      </c>
      <c r="L12649" s="105">
        <f t="shared" si="1552"/>
        <v>0</v>
      </c>
      <c r="M12649">
        <v>0.04</v>
      </c>
      <c r="N12649">
        <f t="shared" si="1553"/>
        <v>3.3960531989175591E-3</v>
      </c>
    </row>
    <row r="12650" spans="1:14" x14ac:dyDescent="0.3">
      <c r="A12650">
        <f t="shared" si="1554"/>
        <v>127</v>
      </c>
      <c r="E12650" s="105">
        <f t="shared" si="1555"/>
        <v>0</v>
      </c>
      <c r="I12650" s="105">
        <f t="shared" si="1556"/>
        <v>0</v>
      </c>
      <c r="J12650" s="105">
        <f t="shared" si="1550"/>
        <v>0</v>
      </c>
      <c r="K12650" s="105">
        <f t="shared" si="1551"/>
        <v>0</v>
      </c>
      <c r="L12650" s="105">
        <f t="shared" si="1552"/>
        <v>0</v>
      </c>
      <c r="M12650">
        <v>0.04</v>
      </c>
      <c r="N12650">
        <f t="shared" si="1553"/>
        <v>3.3960531989175591E-3</v>
      </c>
    </row>
    <row r="12651" spans="1:14" x14ac:dyDescent="0.3">
      <c r="A12651">
        <f t="shared" si="1554"/>
        <v>127</v>
      </c>
      <c r="E12651" s="105">
        <f t="shared" si="1555"/>
        <v>0</v>
      </c>
      <c r="I12651" s="105">
        <f t="shared" si="1556"/>
        <v>0</v>
      </c>
      <c r="J12651" s="105">
        <f t="shared" si="1550"/>
        <v>0</v>
      </c>
      <c r="K12651" s="105">
        <f t="shared" si="1551"/>
        <v>0</v>
      </c>
      <c r="L12651" s="105">
        <f t="shared" si="1552"/>
        <v>0</v>
      </c>
      <c r="M12651">
        <v>0.04</v>
      </c>
      <c r="N12651">
        <f t="shared" si="1553"/>
        <v>3.3960531989175591E-3</v>
      </c>
    </row>
    <row r="12652" spans="1:14" x14ac:dyDescent="0.3">
      <c r="A12652">
        <f t="shared" si="1554"/>
        <v>127</v>
      </c>
      <c r="E12652" s="105">
        <f t="shared" si="1555"/>
        <v>0</v>
      </c>
      <c r="I12652" s="105">
        <f t="shared" si="1556"/>
        <v>0</v>
      </c>
      <c r="J12652" s="105">
        <f t="shared" si="1550"/>
        <v>0</v>
      </c>
      <c r="K12652" s="105">
        <f t="shared" si="1551"/>
        <v>0</v>
      </c>
      <c r="L12652" s="105">
        <f t="shared" si="1552"/>
        <v>0</v>
      </c>
      <c r="M12652">
        <v>0.04</v>
      </c>
      <c r="N12652">
        <f t="shared" si="1553"/>
        <v>3.3960531989175591E-3</v>
      </c>
    </row>
    <row r="12653" spans="1:14" x14ac:dyDescent="0.3">
      <c r="A12653">
        <f t="shared" si="1554"/>
        <v>127</v>
      </c>
      <c r="E12653" s="105">
        <f t="shared" si="1555"/>
        <v>0</v>
      </c>
      <c r="I12653" s="105">
        <f t="shared" si="1556"/>
        <v>0</v>
      </c>
      <c r="J12653" s="105">
        <f t="shared" si="1550"/>
        <v>0</v>
      </c>
      <c r="K12653" s="105">
        <f t="shared" si="1551"/>
        <v>0</v>
      </c>
      <c r="L12653" s="105">
        <f t="shared" si="1552"/>
        <v>0</v>
      </c>
      <c r="M12653">
        <v>0.04</v>
      </c>
      <c r="N12653">
        <f t="shared" si="1553"/>
        <v>3.3960531989175591E-3</v>
      </c>
    </row>
    <row r="12654" spans="1:14" x14ac:dyDescent="0.3">
      <c r="A12654">
        <f t="shared" si="1554"/>
        <v>127</v>
      </c>
      <c r="E12654" s="105">
        <f t="shared" si="1555"/>
        <v>0</v>
      </c>
      <c r="I12654" s="105">
        <f t="shared" si="1556"/>
        <v>0</v>
      </c>
      <c r="J12654" s="105">
        <f t="shared" si="1550"/>
        <v>0</v>
      </c>
      <c r="K12654" s="105">
        <f t="shared" si="1551"/>
        <v>0</v>
      </c>
      <c r="L12654" s="105">
        <f t="shared" si="1552"/>
        <v>0</v>
      </c>
      <c r="M12654">
        <v>0.04</v>
      </c>
      <c r="N12654">
        <f t="shared" si="1553"/>
        <v>3.3960531989175591E-3</v>
      </c>
    </row>
    <row r="12655" spans="1:14" x14ac:dyDescent="0.3">
      <c r="A12655">
        <f t="shared" si="1554"/>
        <v>127</v>
      </c>
      <c r="E12655" s="105">
        <f t="shared" si="1555"/>
        <v>0</v>
      </c>
      <c r="I12655" s="105">
        <f t="shared" si="1556"/>
        <v>0</v>
      </c>
      <c r="J12655" s="105">
        <f t="shared" si="1550"/>
        <v>0</v>
      </c>
      <c r="K12655" s="105">
        <f t="shared" si="1551"/>
        <v>0</v>
      </c>
      <c r="L12655" s="105">
        <f t="shared" si="1552"/>
        <v>0</v>
      </c>
      <c r="M12655">
        <v>0.04</v>
      </c>
      <c r="N12655">
        <f t="shared" si="1553"/>
        <v>3.3960531989175591E-3</v>
      </c>
    </row>
    <row r="12656" spans="1:14" x14ac:dyDescent="0.3">
      <c r="A12656">
        <f t="shared" si="1554"/>
        <v>127</v>
      </c>
      <c r="E12656" s="105">
        <f t="shared" si="1555"/>
        <v>0</v>
      </c>
      <c r="I12656" s="105">
        <f t="shared" si="1556"/>
        <v>0</v>
      </c>
      <c r="J12656" s="105">
        <f t="shared" si="1550"/>
        <v>0</v>
      </c>
      <c r="K12656" s="105">
        <f t="shared" si="1551"/>
        <v>0</v>
      </c>
      <c r="L12656" s="105">
        <f t="shared" si="1552"/>
        <v>0</v>
      </c>
      <c r="M12656">
        <v>0.04</v>
      </c>
      <c r="N12656">
        <f t="shared" si="1553"/>
        <v>3.3960531989175591E-3</v>
      </c>
    </row>
    <row r="12657" spans="1:14" x14ac:dyDescent="0.3">
      <c r="A12657">
        <f t="shared" si="1554"/>
        <v>127</v>
      </c>
      <c r="E12657" s="105">
        <f t="shared" si="1555"/>
        <v>0</v>
      </c>
      <c r="I12657" s="105">
        <f t="shared" si="1556"/>
        <v>0</v>
      </c>
      <c r="J12657" s="105">
        <f t="shared" si="1550"/>
        <v>0</v>
      </c>
      <c r="K12657" s="105">
        <f t="shared" si="1551"/>
        <v>0</v>
      </c>
      <c r="L12657" s="105">
        <f t="shared" si="1552"/>
        <v>0</v>
      </c>
      <c r="M12657">
        <v>0.04</v>
      </c>
      <c r="N12657">
        <f t="shared" si="1553"/>
        <v>3.3960531989175591E-3</v>
      </c>
    </row>
    <row r="12658" spans="1:14" x14ac:dyDescent="0.3">
      <c r="A12658">
        <f t="shared" si="1554"/>
        <v>127</v>
      </c>
      <c r="E12658" s="105">
        <f t="shared" si="1555"/>
        <v>0</v>
      </c>
      <c r="I12658" s="105">
        <f t="shared" si="1556"/>
        <v>0</v>
      </c>
      <c r="J12658" s="105">
        <f t="shared" si="1550"/>
        <v>0</v>
      </c>
      <c r="K12658" s="105">
        <f t="shared" si="1551"/>
        <v>0</v>
      </c>
      <c r="L12658" s="105">
        <f t="shared" si="1552"/>
        <v>0</v>
      </c>
      <c r="M12658">
        <v>0.04</v>
      </c>
      <c r="N12658">
        <f t="shared" si="1553"/>
        <v>3.3960531989175591E-3</v>
      </c>
    </row>
    <row r="12659" spans="1:14" x14ac:dyDescent="0.3">
      <c r="A12659">
        <f t="shared" si="1554"/>
        <v>127</v>
      </c>
      <c r="E12659" s="105">
        <f t="shared" si="1555"/>
        <v>0</v>
      </c>
      <c r="I12659" s="105">
        <f t="shared" si="1556"/>
        <v>0</v>
      </c>
      <c r="J12659" s="105">
        <f t="shared" si="1550"/>
        <v>0</v>
      </c>
      <c r="K12659" s="105">
        <f t="shared" si="1551"/>
        <v>0</v>
      </c>
      <c r="L12659" s="105">
        <f t="shared" si="1552"/>
        <v>0</v>
      </c>
      <c r="M12659">
        <v>0.04</v>
      </c>
      <c r="N12659">
        <f t="shared" si="1553"/>
        <v>3.3960531989175591E-3</v>
      </c>
    </row>
    <row r="12660" spans="1:14" x14ac:dyDescent="0.3">
      <c r="A12660">
        <f t="shared" si="1554"/>
        <v>127</v>
      </c>
      <c r="E12660" s="105">
        <f t="shared" si="1555"/>
        <v>0</v>
      </c>
      <c r="I12660" s="105">
        <f t="shared" si="1556"/>
        <v>0</v>
      </c>
      <c r="J12660" s="105">
        <f t="shared" si="1550"/>
        <v>0</v>
      </c>
      <c r="K12660" s="105">
        <f t="shared" si="1551"/>
        <v>0</v>
      </c>
      <c r="L12660" s="105">
        <f t="shared" si="1552"/>
        <v>0</v>
      </c>
      <c r="M12660">
        <v>0.04</v>
      </c>
      <c r="N12660">
        <f t="shared" si="1553"/>
        <v>3.3960531989175591E-3</v>
      </c>
    </row>
    <row r="12661" spans="1:14" x14ac:dyDescent="0.3">
      <c r="A12661">
        <f t="shared" si="1554"/>
        <v>127</v>
      </c>
      <c r="E12661" s="105">
        <f t="shared" si="1555"/>
        <v>0</v>
      </c>
      <c r="I12661" s="105">
        <f t="shared" si="1556"/>
        <v>0</v>
      </c>
      <c r="J12661" s="105">
        <f t="shared" si="1550"/>
        <v>0</v>
      </c>
      <c r="K12661" s="105">
        <f t="shared" si="1551"/>
        <v>0</v>
      </c>
      <c r="L12661" s="105">
        <f t="shared" si="1552"/>
        <v>0</v>
      </c>
      <c r="M12661">
        <v>0.04</v>
      </c>
      <c r="N12661">
        <f t="shared" si="1553"/>
        <v>3.3960531989175591E-3</v>
      </c>
    </row>
    <row r="12662" spans="1:14" x14ac:dyDescent="0.3">
      <c r="A12662">
        <f t="shared" si="1554"/>
        <v>127</v>
      </c>
      <c r="E12662" s="105">
        <f t="shared" si="1555"/>
        <v>0</v>
      </c>
      <c r="I12662" s="105">
        <f t="shared" si="1556"/>
        <v>0</v>
      </c>
      <c r="J12662" s="105">
        <f t="shared" si="1550"/>
        <v>0</v>
      </c>
      <c r="K12662" s="105">
        <f t="shared" si="1551"/>
        <v>0</v>
      </c>
      <c r="L12662" s="105">
        <f t="shared" si="1552"/>
        <v>0</v>
      </c>
      <c r="M12662">
        <v>0.04</v>
      </c>
      <c r="N12662">
        <f t="shared" si="1553"/>
        <v>3.3960531989175591E-3</v>
      </c>
    </row>
    <row r="12663" spans="1:14" x14ac:dyDescent="0.3">
      <c r="A12663">
        <f t="shared" si="1554"/>
        <v>127</v>
      </c>
      <c r="E12663" s="105">
        <f t="shared" si="1555"/>
        <v>0</v>
      </c>
      <c r="I12663" s="105">
        <f t="shared" si="1556"/>
        <v>0</v>
      </c>
      <c r="J12663" s="105">
        <f t="shared" si="1550"/>
        <v>0</v>
      </c>
      <c r="K12663" s="105">
        <f t="shared" si="1551"/>
        <v>0</v>
      </c>
      <c r="L12663" s="105">
        <f t="shared" si="1552"/>
        <v>0</v>
      </c>
      <c r="M12663">
        <v>0.04</v>
      </c>
      <c r="N12663">
        <f t="shared" si="1553"/>
        <v>3.3960531989175591E-3</v>
      </c>
    </row>
    <row r="12664" spans="1:14" x14ac:dyDescent="0.3">
      <c r="A12664">
        <f t="shared" si="1554"/>
        <v>127</v>
      </c>
      <c r="E12664" s="105">
        <f t="shared" si="1555"/>
        <v>0</v>
      </c>
      <c r="I12664" s="105">
        <f t="shared" si="1556"/>
        <v>0</v>
      </c>
      <c r="J12664" s="105">
        <f t="shared" si="1550"/>
        <v>0</v>
      </c>
      <c r="K12664" s="105">
        <f t="shared" si="1551"/>
        <v>0</v>
      </c>
      <c r="L12664" s="105">
        <f t="shared" si="1552"/>
        <v>0</v>
      </c>
      <c r="M12664">
        <v>0.04</v>
      </c>
      <c r="N12664">
        <f t="shared" si="1553"/>
        <v>3.3960531989175591E-3</v>
      </c>
    </row>
    <row r="12665" spans="1:14" x14ac:dyDescent="0.3">
      <c r="A12665">
        <f t="shared" si="1554"/>
        <v>127</v>
      </c>
      <c r="E12665" s="105">
        <f t="shared" si="1555"/>
        <v>0</v>
      </c>
      <c r="I12665" s="105">
        <f t="shared" si="1556"/>
        <v>0</v>
      </c>
      <c r="J12665" s="105">
        <f t="shared" si="1550"/>
        <v>0</v>
      </c>
      <c r="K12665" s="105">
        <f t="shared" si="1551"/>
        <v>0</v>
      </c>
      <c r="L12665" s="105">
        <f t="shared" si="1552"/>
        <v>0</v>
      </c>
      <c r="M12665">
        <v>0.04</v>
      </c>
      <c r="N12665">
        <f t="shared" si="1553"/>
        <v>3.3960531989175591E-3</v>
      </c>
    </row>
    <row r="12666" spans="1:14" x14ac:dyDescent="0.3">
      <c r="A12666">
        <f t="shared" si="1554"/>
        <v>127</v>
      </c>
      <c r="E12666" s="105">
        <f t="shared" si="1555"/>
        <v>0</v>
      </c>
      <c r="I12666" s="105">
        <f t="shared" si="1556"/>
        <v>0</v>
      </c>
      <c r="J12666" s="105">
        <f t="shared" si="1550"/>
        <v>0</v>
      </c>
      <c r="K12666" s="105">
        <f t="shared" si="1551"/>
        <v>0</v>
      </c>
      <c r="L12666" s="105">
        <f t="shared" si="1552"/>
        <v>0</v>
      </c>
      <c r="M12666">
        <v>0.04</v>
      </c>
      <c r="N12666">
        <f t="shared" si="1553"/>
        <v>3.3960531989175591E-3</v>
      </c>
    </row>
    <row r="12667" spans="1:14" x14ac:dyDescent="0.3">
      <c r="A12667">
        <f t="shared" si="1554"/>
        <v>127</v>
      </c>
      <c r="E12667" s="105">
        <f t="shared" si="1555"/>
        <v>0</v>
      </c>
      <c r="I12667" s="105">
        <f t="shared" si="1556"/>
        <v>0</v>
      </c>
      <c r="J12667" s="105">
        <f t="shared" si="1550"/>
        <v>0</v>
      </c>
      <c r="K12667" s="105">
        <f t="shared" si="1551"/>
        <v>0</v>
      </c>
      <c r="L12667" s="105">
        <f t="shared" si="1552"/>
        <v>0</v>
      </c>
      <c r="M12667">
        <v>0.04</v>
      </c>
      <c r="N12667">
        <f t="shared" si="1553"/>
        <v>3.3960531989175591E-3</v>
      </c>
    </row>
    <row r="12668" spans="1:14" x14ac:dyDescent="0.3">
      <c r="A12668">
        <f t="shared" si="1554"/>
        <v>127</v>
      </c>
      <c r="E12668" s="105">
        <f t="shared" si="1555"/>
        <v>0</v>
      </c>
      <c r="I12668" s="105">
        <f t="shared" si="1556"/>
        <v>0</v>
      </c>
      <c r="J12668" s="105">
        <f t="shared" si="1550"/>
        <v>0</v>
      </c>
      <c r="K12668" s="105">
        <f t="shared" si="1551"/>
        <v>0</v>
      </c>
      <c r="L12668" s="105">
        <f t="shared" si="1552"/>
        <v>0</v>
      </c>
      <c r="M12668">
        <v>0.04</v>
      </c>
      <c r="N12668">
        <f t="shared" si="1553"/>
        <v>3.3960531989175591E-3</v>
      </c>
    </row>
    <row r="12669" spans="1:14" x14ac:dyDescent="0.3">
      <c r="A12669">
        <f t="shared" si="1554"/>
        <v>127</v>
      </c>
      <c r="E12669" s="105">
        <f t="shared" si="1555"/>
        <v>0</v>
      </c>
      <c r="I12669" s="105">
        <f t="shared" si="1556"/>
        <v>0</v>
      </c>
      <c r="J12669" s="105">
        <f t="shared" si="1550"/>
        <v>0</v>
      </c>
      <c r="K12669" s="105">
        <f t="shared" si="1551"/>
        <v>0</v>
      </c>
      <c r="L12669" s="105">
        <f t="shared" si="1552"/>
        <v>0</v>
      </c>
      <c r="M12669">
        <v>0.04</v>
      </c>
      <c r="N12669">
        <f t="shared" si="1553"/>
        <v>3.3960531989175591E-3</v>
      </c>
    </row>
    <row r="12670" spans="1:14" x14ac:dyDescent="0.3">
      <c r="A12670">
        <f t="shared" si="1554"/>
        <v>127</v>
      </c>
      <c r="E12670" s="105">
        <f t="shared" si="1555"/>
        <v>0</v>
      </c>
      <c r="I12670" s="105">
        <f t="shared" si="1556"/>
        <v>0</v>
      </c>
      <c r="J12670" s="105">
        <f t="shared" si="1550"/>
        <v>0</v>
      </c>
      <c r="K12670" s="105">
        <f t="shared" si="1551"/>
        <v>0</v>
      </c>
      <c r="L12670" s="105">
        <f t="shared" si="1552"/>
        <v>0</v>
      </c>
      <c r="M12670">
        <v>0.04</v>
      </c>
      <c r="N12670">
        <f t="shared" si="1553"/>
        <v>3.3960531989175591E-3</v>
      </c>
    </row>
    <row r="12671" spans="1:14" x14ac:dyDescent="0.3">
      <c r="A12671">
        <f t="shared" si="1554"/>
        <v>127</v>
      </c>
      <c r="E12671" s="105">
        <f t="shared" si="1555"/>
        <v>0</v>
      </c>
      <c r="I12671" s="105">
        <f t="shared" si="1556"/>
        <v>0</v>
      </c>
      <c r="J12671" s="105">
        <f t="shared" si="1550"/>
        <v>0</v>
      </c>
      <c r="K12671" s="105">
        <f t="shared" si="1551"/>
        <v>0</v>
      </c>
      <c r="L12671" s="105">
        <f t="shared" si="1552"/>
        <v>0</v>
      </c>
      <c r="M12671">
        <v>0.04</v>
      </c>
      <c r="N12671">
        <f t="shared" si="1553"/>
        <v>3.3960531989175591E-3</v>
      </c>
    </row>
    <row r="12672" spans="1:14" x14ac:dyDescent="0.3">
      <c r="A12672">
        <f t="shared" si="1554"/>
        <v>127</v>
      </c>
      <c r="E12672" s="105">
        <f t="shared" si="1555"/>
        <v>0</v>
      </c>
      <c r="I12672" s="105">
        <f t="shared" si="1556"/>
        <v>0</v>
      </c>
      <c r="J12672" s="105">
        <f t="shared" si="1550"/>
        <v>0</v>
      </c>
      <c r="K12672" s="105">
        <f t="shared" si="1551"/>
        <v>0</v>
      </c>
      <c r="L12672" s="105">
        <f t="shared" si="1552"/>
        <v>0</v>
      </c>
      <c r="M12672">
        <v>0.04</v>
      </c>
      <c r="N12672">
        <f t="shared" si="1553"/>
        <v>3.3960531989175591E-3</v>
      </c>
    </row>
    <row r="12673" spans="1:14" x14ac:dyDescent="0.3">
      <c r="A12673">
        <f t="shared" si="1554"/>
        <v>127</v>
      </c>
      <c r="E12673" s="105">
        <f t="shared" si="1555"/>
        <v>0</v>
      </c>
      <c r="I12673" s="105">
        <f t="shared" si="1556"/>
        <v>0</v>
      </c>
      <c r="J12673" s="105">
        <f t="shared" si="1550"/>
        <v>0</v>
      </c>
      <c r="K12673" s="105">
        <f t="shared" si="1551"/>
        <v>0</v>
      </c>
      <c r="L12673" s="105">
        <f t="shared" si="1552"/>
        <v>0</v>
      </c>
      <c r="M12673">
        <v>0.04</v>
      </c>
      <c r="N12673">
        <f t="shared" si="1553"/>
        <v>3.3960531989175591E-3</v>
      </c>
    </row>
    <row r="12674" spans="1:14" x14ac:dyDescent="0.3">
      <c r="A12674">
        <f t="shared" si="1554"/>
        <v>127</v>
      </c>
      <c r="E12674" s="105">
        <f t="shared" si="1555"/>
        <v>0</v>
      </c>
      <c r="I12674" s="105">
        <f t="shared" si="1556"/>
        <v>0</v>
      </c>
      <c r="J12674" s="105">
        <f t="shared" si="1550"/>
        <v>0</v>
      </c>
      <c r="K12674" s="105">
        <f t="shared" si="1551"/>
        <v>0</v>
      </c>
      <c r="L12674" s="105">
        <f t="shared" si="1552"/>
        <v>0</v>
      </c>
      <c r="M12674">
        <v>0.04</v>
      </c>
      <c r="N12674">
        <f t="shared" si="1553"/>
        <v>3.3960531989175591E-3</v>
      </c>
    </row>
    <row r="12675" spans="1:14" x14ac:dyDescent="0.3">
      <c r="A12675">
        <f t="shared" si="1554"/>
        <v>127</v>
      </c>
      <c r="E12675" s="105">
        <f t="shared" si="1555"/>
        <v>0</v>
      </c>
      <c r="I12675" s="105">
        <f t="shared" si="1556"/>
        <v>0</v>
      </c>
      <c r="J12675" s="105">
        <f t="shared" ref="J12675:J12738" si="1557">E12675*($H$2/12)</f>
        <v>0</v>
      </c>
      <c r="K12675" s="105">
        <f t="shared" ref="K12675:K12738" si="1558">I12675-J12675</f>
        <v>0</v>
      </c>
      <c r="L12675" s="105">
        <f t="shared" ref="L12675:L12738" si="1559">N12675*(E12675-K12675)</f>
        <v>0</v>
      </c>
      <c r="M12675">
        <v>0.04</v>
      </c>
      <c r="N12675">
        <f t="shared" ref="N12675:N12738" si="1560">1-(POWER(1-M12675,(1/12)))</f>
        <v>3.3960531989175591E-3</v>
      </c>
    </row>
    <row r="12676" spans="1:14" x14ac:dyDescent="0.3">
      <c r="A12676">
        <f t="shared" si="1554"/>
        <v>127</v>
      </c>
      <c r="E12676" s="105">
        <f t="shared" si="1555"/>
        <v>0</v>
      </c>
      <c r="I12676" s="105">
        <f t="shared" si="1556"/>
        <v>0</v>
      </c>
      <c r="J12676" s="105">
        <f t="shared" si="1557"/>
        <v>0</v>
      </c>
      <c r="K12676" s="105">
        <f t="shared" si="1558"/>
        <v>0</v>
      </c>
      <c r="L12676" s="105">
        <f t="shared" si="1559"/>
        <v>0</v>
      </c>
      <c r="M12676">
        <v>0.04</v>
      </c>
      <c r="N12676">
        <f t="shared" si="1560"/>
        <v>3.3960531989175591E-3</v>
      </c>
    </row>
    <row r="12677" spans="1:14" x14ac:dyDescent="0.3">
      <c r="A12677">
        <f t="shared" si="1554"/>
        <v>127</v>
      </c>
      <c r="E12677" s="105">
        <f t="shared" si="1555"/>
        <v>0</v>
      </c>
      <c r="I12677" s="105">
        <f t="shared" si="1556"/>
        <v>0</v>
      </c>
      <c r="J12677" s="105">
        <f t="shared" si="1557"/>
        <v>0</v>
      </c>
      <c r="K12677" s="105">
        <f t="shared" si="1558"/>
        <v>0</v>
      </c>
      <c r="L12677" s="105">
        <f t="shared" si="1559"/>
        <v>0</v>
      </c>
      <c r="M12677">
        <v>0.04</v>
      </c>
      <c r="N12677">
        <f t="shared" si="1560"/>
        <v>3.3960531989175591E-3</v>
      </c>
    </row>
    <row r="12678" spans="1:14" x14ac:dyDescent="0.3">
      <c r="A12678">
        <f t="shared" si="1554"/>
        <v>127</v>
      </c>
      <c r="E12678" s="105">
        <f t="shared" si="1555"/>
        <v>0</v>
      </c>
      <c r="I12678" s="105">
        <f t="shared" si="1556"/>
        <v>0</v>
      </c>
      <c r="J12678" s="105">
        <f t="shared" si="1557"/>
        <v>0</v>
      </c>
      <c r="K12678" s="105">
        <f t="shared" si="1558"/>
        <v>0</v>
      </c>
      <c r="L12678" s="105">
        <f t="shared" si="1559"/>
        <v>0</v>
      </c>
      <c r="M12678">
        <v>0.04</v>
      </c>
      <c r="N12678">
        <f t="shared" si="1560"/>
        <v>3.3960531989175591E-3</v>
      </c>
    </row>
    <row r="12679" spans="1:14" x14ac:dyDescent="0.3">
      <c r="A12679">
        <f t="shared" si="1554"/>
        <v>127</v>
      </c>
      <c r="E12679" s="105">
        <f t="shared" si="1555"/>
        <v>0</v>
      </c>
      <c r="I12679" s="105">
        <f t="shared" si="1556"/>
        <v>0</v>
      </c>
      <c r="J12679" s="105">
        <f t="shared" si="1557"/>
        <v>0</v>
      </c>
      <c r="K12679" s="105">
        <f t="shared" si="1558"/>
        <v>0</v>
      </c>
      <c r="L12679" s="105">
        <f t="shared" si="1559"/>
        <v>0</v>
      </c>
      <c r="M12679">
        <v>0.04</v>
      </c>
      <c r="N12679">
        <f t="shared" si="1560"/>
        <v>3.3960531989175591E-3</v>
      </c>
    </row>
    <row r="12680" spans="1:14" x14ac:dyDescent="0.3">
      <c r="A12680">
        <f t="shared" si="1554"/>
        <v>127</v>
      </c>
      <c r="E12680" s="105">
        <f t="shared" si="1555"/>
        <v>0</v>
      </c>
      <c r="I12680" s="105">
        <f t="shared" si="1556"/>
        <v>0</v>
      </c>
      <c r="J12680" s="105">
        <f t="shared" si="1557"/>
        <v>0</v>
      </c>
      <c r="K12680" s="105">
        <f t="shared" si="1558"/>
        <v>0</v>
      </c>
      <c r="L12680" s="105">
        <f t="shared" si="1559"/>
        <v>0</v>
      </c>
      <c r="M12680">
        <v>0.04</v>
      </c>
      <c r="N12680">
        <f t="shared" si="1560"/>
        <v>3.3960531989175591E-3</v>
      </c>
    </row>
    <row r="12681" spans="1:14" x14ac:dyDescent="0.3">
      <c r="A12681">
        <f t="shared" si="1554"/>
        <v>127</v>
      </c>
      <c r="E12681" s="105">
        <f t="shared" si="1555"/>
        <v>0</v>
      </c>
      <c r="I12681" s="105">
        <f t="shared" si="1556"/>
        <v>0</v>
      </c>
      <c r="J12681" s="105">
        <f t="shared" si="1557"/>
        <v>0</v>
      </c>
      <c r="K12681" s="105">
        <f t="shared" si="1558"/>
        <v>0</v>
      </c>
      <c r="L12681" s="105">
        <f t="shared" si="1559"/>
        <v>0</v>
      </c>
      <c r="M12681">
        <v>0.04</v>
      </c>
      <c r="N12681">
        <f t="shared" si="1560"/>
        <v>3.3960531989175591E-3</v>
      </c>
    </row>
    <row r="12682" spans="1:14" x14ac:dyDescent="0.3">
      <c r="A12682">
        <f t="shared" si="1554"/>
        <v>127</v>
      </c>
      <c r="E12682" s="105">
        <f t="shared" si="1555"/>
        <v>0</v>
      </c>
      <c r="I12682" s="105">
        <f t="shared" si="1556"/>
        <v>0</v>
      </c>
      <c r="J12682" s="105">
        <f t="shared" si="1557"/>
        <v>0</v>
      </c>
      <c r="K12682" s="105">
        <f t="shared" si="1558"/>
        <v>0</v>
      </c>
      <c r="L12682" s="105">
        <f t="shared" si="1559"/>
        <v>0</v>
      </c>
      <c r="M12682">
        <v>0.04</v>
      </c>
      <c r="N12682">
        <f t="shared" si="1560"/>
        <v>3.3960531989175591E-3</v>
      </c>
    </row>
    <row r="12683" spans="1:14" x14ac:dyDescent="0.3">
      <c r="A12683">
        <f t="shared" si="1554"/>
        <v>127</v>
      </c>
      <c r="E12683" s="105">
        <f t="shared" si="1555"/>
        <v>0</v>
      </c>
      <c r="I12683" s="105">
        <f t="shared" si="1556"/>
        <v>0</v>
      </c>
      <c r="J12683" s="105">
        <f t="shared" si="1557"/>
        <v>0</v>
      </c>
      <c r="K12683" s="105">
        <f t="shared" si="1558"/>
        <v>0</v>
      </c>
      <c r="L12683" s="105">
        <f t="shared" si="1559"/>
        <v>0</v>
      </c>
      <c r="M12683">
        <v>0.04</v>
      </c>
      <c r="N12683">
        <f t="shared" si="1560"/>
        <v>3.3960531989175591E-3</v>
      </c>
    </row>
    <row r="12684" spans="1:14" x14ac:dyDescent="0.3">
      <c r="A12684">
        <f t="shared" si="1554"/>
        <v>127</v>
      </c>
      <c r="E12684" s="105">
        <f t="shared" si="1555"/>
        <v>0</v>
      </c>
      <c r="I12684" s="105">
        <f t="shared" si="1556"/>
        <v>0</v>
      </c>
      <c r="J12684" s="105">
        <f t="shared" si="1557"/>
        <v>0</v>
      </c>
      <c r="K12684" s="105">
        <f t="shared" si="1558"/>
        <v>0</v>
      </c>
      <c r="L12684" s="105">
        <f t="shared" si="1559"/>
        <v>0</v>
      </c>
      <c r="M12684">
        <v>0.04</v>
      </c>
      <c r="N12684">
        <f t="shared" si="1560"/>
        <v>3.3960531989175591E-3</v>
      </c>
    </row>
    <row r="12685" spans="1:14" x14ac:dyDescent="0.3">
      <c r="A12685">
        <f t="shared" si="1554"/>
        <v>127</v>
      </c>
      <c r="E12685" s="105">
        <f t="shared" si="1555"/>
        <v>0</v>
      </c>
      <c r="I12685" s="105">
        <f t="shared" si="1556"/>
        <v>0</v>
      </c>
      <c r="J12685" s="105">
        <f t="shared" si="1557"/>
        <v>0</v>
      </c>
      <c r="K12685" s="105">
        <f t="shared" si="1558"/>
        <v>0</v>
      </c>
      <c r="L12685" s="105">
        <f t="shared" si="1559"/>
        <v>0</v>
      </c>
      <c r="M12685">
        <v>0.04</v>
      </c>
      <c r="N12685">
        <f t="shared" si="1560"/>
        <v>3.3960531989175591E-3</v>
      </c>
    </row>
    <row r="12686" spans="1:14" x14ac:dyDescent="0.3">
      <c r="A12686">
        <f t="shared" si="1554"/>
        <v>127</v>
      </c>
      <c r="E12686" s="105">
        <f t="shared" si="1555"/>
        <v>0</v>
      </c>
      <c r="I12686" s="105">
        <f t="shared" si="1556"/>
        <v>0</v>
      </c>
      <c r="J12686" s="105">
        <f t="shared" si="1557"/>
        <v>0</v>
      </c>
      <c r="K12686" s="105">
        <f t="shared" si="1558"/>
        <v>0</v>
      </c>
      <c r="L12686" s="105">
        <f t="shared" si="1559"/>
        <v>0</v>
      </c>
      <c r="M12686">
        <v>0.04</v>
      </c>
      <c r="N12686">
        <f t="shared" si="1560"/>
        <v>3.3960531989175591E-3</v>
      </c>
    </row>
    <row r="12687" spans="1:14" x14ac:dyDescent="0.3">
      <c r="A12687">
        <f t="shared" si="1554"/>
        <v>127</v>
      </c>
      <c r="E12687" s="105">
        <f t="shared" si="1555"/>
        <v>0</v>
      </c>
      <c r="I12687" s="105">
        <f t="shared" si="1556"/>
        <v>0</v>
      </c>
      <c r="J12687" s="105">
        <f t="shared" si="1557"/>
        <v>0</v>
      </c>
      <c r="K12687" s="105">
        <f t="shared" si="1558"/>
        <v>0</v>
      </c>
      <c r="L12687" s="105">
        <f t="shared" si="1559"/>
        <v>0</v>
      </c>
      <c r="M12687">
        <v>0.04</v>
      </c>
      <c r="N12687">
        <f t="shared" si="1560"/>
        <v>3.3960531989175591E-3</v>
      </c>
    </row>
    <row r="12688" spans="1:14" x14ac:dyDescent="0.3">
      <c r="A12688">
        <f t="shared" si="1554"/>
        <v>127</v>
      </c>
      <c r="E12688" s="105">
        <f t="shared" si="1555"/>
        <v>0</v>
      </c>
      <c r="I12688" s="105">
        <f t="shared" si="1556"/>
        <v>0</v>
      </c>
      <c r="J12688" s="105">
        <f t="shared" si="1557"/>
        <v>0</v>
      </c>
      <c r="K12688" s="105">
        <f t="shared" si="1558"/>
        <v>0</v>
      </c>
      <c r="L12688" s="105">
        <f t="shared" si="1559"/>
        <v>0</v>
      </c>
      <c r="M12688">
        <v>0.04</v>
      </c>
      <c r="N12688">
        <f t="shared" si="1560"/>
        <v>3.3960531989175591E-3</v>
      </c>
    </row>
    <row r="12689" spans="1:15" x14ac:dyDescent="0.3">
      <c r="A12689">
        <f t="shared" si="1554"/>
        <v>127</v>
      </c>
      <c r="E12689" s="105">
        <f t="shared" si="1555"/>
        <v>0</v>
      </c>
      <c r="I12689" s="105">
        <f t="shared" si="1556"/>
        <v>0</v>
      </c>
      <c r="J12689" s="105">
        <f t="shared" si="1557"/>
        <v>0</v>
      </c>
      <c r="K12689" s="105">
        <f t="shared" si="1558"/>
        <v>0</v>
      </c>
      <c r="L12689" s="105">
        <f t="shared" si="1559"/>
        <v>0</v>
      </c>
      <c r="M12689">
        <v>0.04</v>
      </c>
      <c r="N12689">
        <f t="shared" si="1560"/>
        <v>3.3960531989175591E-3</v>
      </c>
    </row>
    <row r="12690" spans="1:15" x14ac:dyDescent="0.3">
      <c r="A12690">
        <f t="shared" si="1554"/>
        <v>127</v>
      </c>
      <c r="E12690" s="105">
        <f t="shared" si="1555"/>
        <v>0</v>
      </c>
      <c r="I12690" s="105">
        <f t="shared" si="1556"/>
        <v>0</v>
      </c>
      <c r="J12690" s="105">
        <f t="shared" si="1557"/>
        <v>0</v>
      </c>
      <c r="K12690" s="105">
        <f t="shared" si="1558"/>
        <v>0</v>
      </c>
      <c r="L12690" s="105">
        <f t="shared" si="1559"/>
        <v>0</v>
      </c>
      <c r="M12690">
        <v>0.04</v>
      </c>
      <c r="N12690">
        <f t="shared" si="1560"/>
        <v>3.3960531989175591E-3</v>
      </c>
    </row>
    <row r="12691" spans="1:15" x14ac:dyDescent="0.3">
      <c r="A12691">
        <f t="shared" si="1554"/>
        <v>127</v>
      </c>
      <c r="E12691" s="105">
        <f t="shared" si="1555"/>
        <v>0</v>
      </c>
      <c r="I12691" s="105">
        <f t="shared" si="1556"/>
        <v>0</v>
      </c>
      <c r="J12691" s="105">
        <f t="shared" si="1557"/>
        <v>0</v>
      </c>
      <c r="K12691" s="105">
        <f t="shared" si="1558"/>
        <v>0</v>
      </c>
      <c r="L12691" s="105">
        <f t="shared" si="1559"/>
        <v>0</v>
      </c>
      <c r="M12691">
        <v>0.04</v>
      </c>
      <c r="N12691">
        <f t="shared" si="1560"/>
        <v>3.3960531989175591E-3</v>
      </c>
    </row>
    <row r="12692" spans="1:15" x14ac:dyDescent="0.3">
      <c r="A12692">
        <f t="shared" si="1554"/>
        <v>127</v>
      </c>
      <c r="E12692" s="105">
        <f t="shared" si="1555"/>
        <v>0</v>
      </c>
      <c r="I12692" s="105">
        <f t="shared" si="1556"/>
        <v>0</v>
      </c>
      <c r="J12692" s="105">
        <f t="shared" si="1557"/>
        <v>0</v>
      </c>
      <c r="K12692" s="105">
        <f t="shared" si="1558"/>
        <v>0</v>
      </c>
      <c r="L12692" s="105">
        <f t="shared" si="1559"/>
        <v>0</v>
      </c>
      <c r="M12692">
        <v>0.04</v>
      </c>
      <c r="N12692">
        <f t="shared" si="1560"/>
        <v>3.3960531989175591E-3</v>
      </c>
    </row>
    <row r="12693" spans="1:15" x14ac:dyDescent="0.3">
      <c r="A12693">
        <f t="shared" si="1554"/>
        <v>127</v>
      </c>
      <c r="E12693" s="105">
        <f t="shared" si="1555"/>
        <v>0</v>
      </c>
      <c r="I12693" s="105">
        <f t="shared" si="1556"/>
        <v>0</v>
      </c>
      <c r="J12693" s="105">
        <f t="shared" si="1557"/>
        <v>0</v>
      </c>
      <c r="K12693" s="105">
        <f t="shared" si="1558"/>
        <v>0</v>
      </c>
      <c r="L12693" s="105">
        <f t="shared" si="1559"/>
        <v>0</v>
      </c>
      <c r="M12693">
        <v>0.04</v>
      </c>
      <c r="N12693">
        <f t="shared" si="1560"/>
        <v>3.3960531989175591E-3</v>
      </c>
    </row>
    <row r="12694" spans="1:15" x14ac:dyDescent="0.3">
      <c r="A12694">
        <f t="shared" si="1554"/>
        <v>127</v>
      </c>
      <c r="E12694" s="105">
        <f t="shared" si="1555"/>
        <v>0</v>
      </c>
      <c r="I12694" s="105">
        <f t="shared" si="1556"/>
        <v>0</v>
      </c>
      <c r="J12694" s="105">
        <f t="shared" si="1557"/>
        <v>0</v>
      </c>
      <c r="K12694" s="105">
        <f t="shared" si="1558"/>
        <v>0</v>
      </c>
      <c r="L12694" s="105">
        <f t="shared" si="1559"/>
        <v>0</v>
      </c>
      <c r="M12694">
        <v>0.04</v>
      </c>
      <c r="N12694">
        <f t="shared" si="1560"/>
        <v>3.3960531989175591E-3</v>
      </c>
    </row>
    <row r="12695" spans="1:15" x14ac:dyDescent="0.3">
      <c r="A12695">
        <f t="shared" si="1554"/>
        <v>127</v>
      </c>
      <c r="E12695" s="105">
        <f t="shared" si="1555"/>
        <v>0</v>
      </c>
      <c r="I12695" s="105">
        <f t="shared" si="1556"/>
        <v>0</v>
      </c>
      <c r="J12695" s="105">
        <f t="shared" si="1557"/>
        <v>0</v>
      </c>
      <c r="K12695" s="105">
        <f t="shared" si="1558"/>
        <v>0</v>
      </c>
      <c r="L12695" s="105">
        <f t="shared" si="1559"/>
        <v>0</v>
      </c>
      <c r="M12695">
        <v>0.04</v>
      </c>
      <c r="N12695">
        <f t="shared" si="1560"/>
        <v>3.3960531989175591E-3</v>
      </c>
    </row>
    <row r="12696" spans="1:15" x14ac:dyDescent="0.3">
      <c r="A12696">
        <f t="shared" si="1554"/>
        <v>127</v>
      </c>
      <c r="E12696" s="105">
        <f t="shared" si="1555"/>
        <v>0</v>
      </c>
      <c r="I12696" s="105">
        <f t="shared" si="1556"/>
        <v>0</v>
      </c>
      <c r="J12696" s="105">
        <f t="shared" si="1557"/>
        <v>0</v>
      </c>
      <c r="K12696" s="105">
        <f t="shared" si="1558"/>
        <v>0</v>
      </c>
      <c r="L12696" s="105">
        <f t="shared" si="1559"/>
        <v>0</v>
      </c>
      <c r="M12696">
        <v>0.04</v>
      </c>
      <c r="N12696">
        <f t="shared" si="1560"/>
        <v>3.3960531989175591E-3</v>
      </c>
    </row>
    <row r="12697" spans="1:15" x14ac:dyDescent="0.3">
      <c r="A12697">
        <f t="shared" si="1554"/>
        <v>127</v>
      </c>
      <c r="E12697" s="105">
        <f t="shared" si="1555"/>
        <v>0</v>
      </c>
      <c r="I12697" s="105">
        <f t="shared" si="1556"/>
        <v>0</v>
      </c>
      <c r="J12697" s="105">
        <f t="shared" si="1557"/>
        <v>0</v>
      </c>
      <c r="K12697" s="105">
        <f t="shared" si="1558"/>
        <v>0</v>
      </c>
      <c r="L12697" s="105">
        <f t="shared" si="1559"/>
        <v>0</v>
      </c>
      <c r="M12697">
        <v>0.04</v>
      </c>
      <c r="N12697">
        <f t="shared" si="1560"/>
        <v>3.3960531989175591E-3</v>
      </c>
    </row>
    <row r="12698" spans="1:15" x14ac:dyDescent="0.3">
      <c r="A12698">
        <f t="shared" si="1554"/>
        <v>127</v>
      </c>
      <c r="E12698" s="105">
        <f t="shared" si="1555"/>
        <v>0</v>
      </c>
      <c r="I12698" s="105">
        <f t="shared" si="1556"/>
        <v>0</v>
      </c>
      <c r="J12698" s="105">
        <f t="shared" si="1557"/>
        <v>0</v>
      </c>
      <c r="K12698" s="105">
        <f t="shared" si="1558"/>
        <v>0</v>
      </c>
      <c r="L12698" s="105">
        <f t="shared" si="1559"/>
        <v>0</v>
      </c>
      <c r="M12698">
        <v>0.04</v>
      </c>
      <c r="N12698">
        <f t="shared" si="1560"/>
        <v>3.3960531989175591E-3</v>
      </c>
    </row>
    <row r="12699" spans="1:15" x14ac:dyDescent="0.3">
      <c r="A12699">
        <f t="shared" si="1554"/>
        <v>127</v>
      </c>
      <c r="E12699" s="105">
        <f t="shared" si="1555"/>
        <v>0</v>
      </c>
      <c r="I12699" s="105">
        <f t="shared" si="1556"/>
        <v>0</v>
      </c>
      <c r="J12699" s="105">
        <f t="shared" si="1557"/>
        <v>0</v>
      </c>
      <c r="K12699" s="105">
        <f t="shared" si="1558"/>
        <v>0</v>
      </c>
      <c r="L12699" s="105">
        <f t="shared" si="1559"/>
        <v>0</v>
      </c>
      <c r="M12699">
        <v>0.04</v>
      </c>
      <c r="N12699">
        <f t="shared" si="1560"/>
        <v>3.3960531989175591E-3</v>
      </c>
    </row>
    <row r="12700" spans="1:15" x14ac:dyDescent="0.3">
      <c r="A12700">
        <f t="shared" si="1554"/>
        <v>127</v>
      </c>
      <c r="E12700" s="105">
        <f t="shared" si="1555"/>
        <v>0</v>
      </c>
      <c r="I12700" s="105">
        <f t="shared" si="1556"/>
        <v>0</v>
      </c>
      <c r="J12700" s="105">
        <f t="shared" si="1557"/>
        <v>0</v>
      </c>
      <c r="K12700" s="105">
        <f t="shared" si="1558"/>
        <v>0</v>
      </c>
      <c r="L12700" s="105">
        <f t="shared" si="1559"/>
        <v>0</v>
      </c>
      <c r="M12700">
        <v>0.04</v>
      </c>
      <c r="N12700">
        <f t="shared" si="1560"/>
        <v>3.3960531989175591E-3</v>
      </c>
    </row>
    <row r="12701" spans="1:15" x14ac:dyDescent="0.3">
      <c r="A12701">
        <f t="shared" si="1554"/>
        <v>127</v>
      </c>
      <c r="E12701" s="105">
        <f t="shared" si="1555"/>
        <v>0</v>
      </c>
      <c r="I12701" s="105">
        <f t="shared" si="1556"/>
        <v>0</v>
      </c>
      <c r="J12701" s="105">
        <f t="shared" si="1557"/>
        <v>0</v>
      </c>
      <c r="K12701" s="105">
        <f t="shared" si="1558"/>
        <v>0</v>
      </c>
      <c r="L12701" s="105">
        <f t="shared" si="1559"/>
        <v>0</v>
      </c>
      <c r="M12701">
        <v>0.04</v>
      </c>
      <c r="N12701">
        <f t="shared" si="1560"/>
        <v>3.3960531989175591E-3</v>
      </c>
      <c r="O12701" s="105" t="e">
        <f t="shared" ref="O12701" si="1561">SUM(I12602:I12701)</f>
        <v>#REF!</v>
      </c>
    </row>
    <row r="12702" spans="1:15" x14ac:dyDescent="0.3">
      <c r="A12702">
        <f t="shared" si="1554"/>
        <v>128</v>
      </c>
      <c r="E12702" s="105" t="e">
        <f t="shared" si="1555"/>
        <v>#REF!</v>
      </c>
      <c r="I12702" s="105" t="e">
        <f t="shared" si="1556"/>
        <v>#REF!</v>
      </c>
      <c r="J12702" s="105" t="e">
        <f t="shared" si="1557"/>
        <v>#REF!</v>
      </c>
      <c r="K12702" s="105" t="e">
        <f t="shared" si="1558"/>
        <v>#REF!</v>
      </c>
      <c r="L12702" s="105" t="e">
        <f t="shared" si="1559"/>
        <v>#REF!</v>
      </c>
      <c r="M12702">
        <v>0.04</v>
      </c>
      <c r="N12702">
        <f t="shared" si="1560"/>
        <v>3.3960531989175591E-3</v>
      </c>
    </row>
    <row r="12703" spans="1:15" x14ac:dyDescent="0.3">
      <c r="A12703">
        <f t="shared" si="1554"/>
        <v>128</v>
      </c>
      <c r="E12703" s="105" t="e">
        <f t="shared" si="1555"/>
        <v>#REF!</v>
      </c>
      <c r="I12703" s="105" t="e">
        <f t="shared" si="1556"/>
        <v>#REF!</v>
      </c>
      <c r="J12703" s="105" t="e">
        <f t="shared" si="1557"/>
        <v>#REF!</v>
      </c>
      <c r="K12703" s="105" t="e">
        <f t="shared" si="1558"/>
        <v>#REF!</v>
      </c>
      <c r="L12703" s="105" t="e">
        <f t="shared" si="1559"/>
        <v>#REF!</v>
      </c>
      <c r="M12703">
        <v>0.04</v>
      </c>
      <c r="N12703">
        <f t="shared" si="1560"/>
        <v>3.3960531989175591E-3</v>
      </c>
    </row>
    <row r="12704" spans="1:15" x14ac:dyDescent="0.3">
      <c r="A12704">
        <f t="shared" si="1554"/>
        <v>128</v>
      </c>
      <c r="E12704" s="105" t="e">
        <f t="shared" si="1555"/>
        <v>#REF!</v>
      </c>
      <c r="I12704" s="105" t="e">
        <f t="shared" si="1556"/>
        <v>#REF!</v>
      </c>
      <c r="J12704" s="105" t="e">
        <f t="shared" si="1557"/>
        <v>#REF!</v>
      </c>
      <c r="K12704" s="105" t="e">
        <f t="shared" si="1558"/>
        <v>#REF!</v>
      </c>
      <c r="L12704" s="105" t="e">
        <f t="shared" si="1559"/>
        <v>#REF!</v>
      </c>
      <c r="M12704">
        <v>0.04</v>
      </c>
      <c r="N12704">
        <f t="shared" si="1560"/>
        <v>3.3960531989175591E-3</v>
      </c>
    </row>
    <row r="12705" spans="1:14" x14ac:dyDescent="0.3">
      <c r="A12705">
        <f t="shared" si="1554"/>
        <v>128</v>
      </c>
      <c r="E12705" s="105">
        <f t="shared" si="1555"/>
        <v>0</v>
      </c>
      <c r="I12705" s="105">
        <f t="shared" si="1556"/>
        <v>0</v>
      </c>
      <c r="J12705" s="105">
        <f t="shared" si="1557"/>
        <v>0</v>
      </c>
      <c r="K12705" s="105">
        <f t="shared" si="1558"/>
        <v>0</v>
      </c>
      <c r="L12705" s="105">
        <f t="shared" si="1559"/>
        <v>0</v>
      </c>
      <c r="M12705">
        <v>0.04</v>
      </c>
      <c r="N12705">
        <f t="shared" si="1560"/>
        <v>3.3960531989175591E-3</v>
      </c>
    </row>
    <row r="12706" spans="1:14" x14ac:dyDescent="0.3">
      <c r="A12706">
        <f t="shared" si="1554"/>
        <v>128</v>
      </c>
      <c r="E12706" s="105">
        <f t="shared" si="1555"/>
        <v>0</v>
      </c>
      <c r="I12706" s="105">
        <f t="shared" si="1556"/>
        <v>0</v>
      </c>
      <c r="J12706" s="105">
        <f t="shared" si="1557"/>
        <v>0</v>
      </c>
      <c r="K12706" s="105">
        <f t="shared" si="1558"/>
        <v>0</v>
      </c>
      <c r="L12706" s="105">
        <f t="shared" si="1559"/>
        <v>0</v>
      </c>
      <c r="M12706">
        <v>0.04</v>
      </c>
      <c r="N12706">
        <f t="shared" si="1560"/>
        <v>3.3960531989175591E-3</v>
      </c>
    </row>
    <row r="12707" spans="1:14" x14ac:dyDescent="0.3">
      <c r="A12707">
        <f t="shared" si="1554"/>
        <v>128</v>
      </c>
      <c r="E12707" s="105">
        <f t="shared" si="1555"/>
        <v>0</v>
      </c>
      <c r="I12707" s="105">
        <f t="shared" si="1556"/>
        <v>0</v>
      </c>
      <c r="J12707" s="105">
        <f t="shared" si="1557"/>
        <v>0</v>
      </c>
      <c r="K12707" s="105">
        <f t="shared" si="1558"/>
        <v>0</v>
      </c>
      <c r="L12707" s="105">
        <f t="shared" si="1559"/>
        <v>0</v>
      </c>
      <c r="M12707">
        <v>0.04</v>
      </c>
      <c r="N12707">
        <f t="shared" si="1560"/>
        <v>3.3960531989175591E-3</v>
      </c>
    </row>
    <row r="12708" spans="1:14" x14ac:dyDescent="0.3">
      <c r="A12708">
        <f t="shared" si="1554"/>
        <v>128</v>
      </c>
      <c r="E12708" s="105">
        <f t="shared" si="1555"/>
        <v>0</v>
      </c>
      <c r="I12708" s="105">
        <f t="shared" si="1556"/>
        <v>0</v>
      </c>
      <c r="J12708" s="105">
        <f t="shared" si="1557"/>
        <v>0</v>
      </c>
      <c r="K12708" s="105">
        <f t="shared" si="1558"/>
        <v>0</v>
      </c>
      <c r="L12708" s="105">
        <f t="shared" si="1559"/>
        <v>0</v>
      </c>
      <c r="M12708">
        <v>0.04</v>
      </c>
      <c r="N12708">
        <f t="shared" si="1560"/>
        <v>3.3960531989175591E-3</v>
      </c>
    </row>
    <row r="12709" spans="1:14" x14ac:dyDescent="0.3">
      <c r="A12709">
        <f t="shared" si="1554"/>
        <v>128</v>
      </c>
      <c r="E12709" s="105">
        <f t="shared" si="1555"/>
        <v>0</v>
      </c>
      <c r="I12709" s="105">
        <f t="shared" si="1556"/>
        <v>0</v>
      </c>
      <c r="J12709" s="105">
        <f t="shared" si="1557"/>
        <v>0</v>
      </c>
      <c r="K12709" s="105">
        <f t="shared" si="1558"/>
        <v>0</v>
      </c>
      <c r="L12709" s="105">
        <f t="shared" si="1559"/>
        <v>0</v>
      </c>
      <c r="M12709">
        <v>0.04</v>
      </c>
      <c r="N12709">
        <f t="shared" si="1560"/>
        <v>3.3960531989175591E-3</v>
      </c>
    </row>
    <row r="12710" spans="1:14" x14ac:dyDescent="0.3">
      <c r="A12710">
        <f t="shared" si="1554"/>
        <v>128</v>
      </c>
      <c r="E12710" s="105">
        <f t="shared" si="1555"/>
        <v>0</v>
      </c>
      <c r="I12710" s="105">
        <f t="shared" si="1556"/>
        <v>0</v>
      </c>
      <c r="J12710" s="105">
        <f t="shared" si="1557"/>
        <v>0</v>
      </c>
      <c r="K12710" s="105">
        <f t="shared" si="1558"/>
        <v>0</v>
      </c>
      <c r="L12710" s="105">
        <f t="shared" si="1559"/>
        <v>0</v>
      </c>
      <c r="M12710">
        <v>0.04</v>
      </c>
      <c r="N12710">
        <f t="shared" si="1560"/>
        <v>3.3960531989175591E-3</v>
      </c>
    </row>
    <row r="12711" spans="1:14" x14ac:dyDescent="0.3">
      <c r="A12711">
        <f t="shared" ref="A12711:A12774" si="1562">IF(COUNTIF(A12611:A12710,A12710)=100, A12710+1,A12710)</f>
        <v>128</v>
      </c>
      <c r="E12711" s="105">
        <f t="shared" ref="E12711:E12774" si="1563">MAX(0, E12611-K12611-L12611)</f>
        <v>0</v>
      </c>
      <c r="I12711" s="105">
        <f t="shared" ref="I12711:I12774" si="1564">IF(E12711&lt;I12611,J12711 + E12711, I12611)</f>
        <v>0</v>
      </c>
      <c r="J12711" s="105">
        <f t="shared" si="1557"/>
        <v>0</v>
      </c>
      <c r="K12711" s="105">
        <f t="shared" si="1558"/>
        <v>0</v>
      </c>
      <c r="L12711" s="105">
        <f t="shared" si="1559"/>
        <v>0</v>
      </c>
      <c r="M12711">
        <v>0.04</v>
      </c>
      <c r="N12711">
        <f t="shared" si="1560"/>
        <v>3.3960531989175591E-3</v>
      </c>
    </row>
    <row r="12712" spans="1:14" x14ac:dyDescent="0.3">
      <c r="A12712">
        <f t="shared" si="1562"/>
        <v>128</v>
      </c>
      <c r="E12712" s="105">
        <f t="shared" si="1563"/>
        <v>0</v>
      </c>
      <c r="I12712" s="105">
        <f t="shared" si="1564"/>
        <v>0</v>
      </c>
      <c r="J12712" s="105">
        <f t="shared" si="1557"/>
        <v>0</v>
      </c>
      <c r="K12712" s="105">
        <f t="shared" si="1558"/>
        <v>0</v>
      </c>
      <c r="L12712" s="105">
        <f t="shared" si="1559"/>
        <v>0</v>
      </c>
      <c r="M12712">
        <v>0.04</v>
      </c>
      <c r="N12712">
        <f t="shared" si="1560"/>
        <v>3.3960531989175591E-3</v>
      </c>
    </row>
    <row r="12713" spans="1:14" x14ac:dyDescent="0.3">
      <c r="A12713">
        <f t="shared" si="1562"/>
        <v>128</v>
      </c>
      <c r="E12713" s="105">
        <f t="shared" si="1563"/>
        <v>0</v>
      </c>
      <c r="I12713" s="105">
        <f t="shared" si="1564"/>
        <v>0</v>
      </c>
      <c r="J12713" s="105">
        <f t="shared" si="1557"/>
        <v>0</v>
      </c>
      <c r="K12713" s="105">
        <f t="shared" si="1558"/>
        <v>0</v>
      </c>
      <c r="L12713" s="105">
        <f t="shared" si="1559"/>
        <v>0</v>
      </c>
      <c r="M12713">
        <v>0.04</v>
      </c>
      <c r="N12713">
        <f t="shared" si="1560"/>
        <v>3.3960531989175591E-3</v>
      </c>
    </row>
    <row r="12714" spans="1:14" x14ac:dyDescent="0.3">
      <c r="A12714">
        <f t="shared" si="1562"/>
        <v>128</v>
      </c>
      <c r="E12714" s="105">
        <f t="shared" si="1563"/>
        <v>0</v>
      </c>
      <c r="I12714" s="105">
        <f t="shared" si="1564"/>
        <v>0</v>
      </c>
      <c r="J12714" s="105">
        <f t="shared" si="1557"/>
        <v>0</v>
      </c>
      <c r="K12714" s="105">
        <f t="shared" si="1558"/>
        <v>0</v>
      </c>
      <c r="L12714" s="105">
        <f t="shared" si="1559"/>
        <v>0</v>
      </c>
      <c r="M12714">
        <v>0.04</v>
      </c>
      <c r="N12714">
        <f t="shared" si="1560"/>
        <v>3.3960531989175591E-3</v>
      </c>
    </row>
    <row r="12715" spans="1:14" x14ac:dyDescent="0.3">
      <c r="A12715">
        <f t="shared" si="1562"/>
        <v>128</v>
      </c>
      <c r="E12715" s="105">
        <f t="shared" si="1563"/>
        <v>0</v>
      </c>
      <c r="I12715" s="105">
        <f t="shared" si="1564"/>
        <v>0</v>
      </c>
      <c r="J12715" s="105">
        <f t="shared" si="1557"/>
        <v>0</v>
      </c>
      <c r="K12715" s="105">
        <f t="shared" si="1558"/>
        <v>0</v>
      </c>
      <c r="L12715" s="105">
        <f t="shared" si="1559"/>
        <v>0</v>
      </c>
      <c r="M12715">
        <v>0.04</v>
      </c>
      <c r="N12715">
        <f t="shared" si="1560"/>
        <v>3.3960531989175591E-3</v>
      </c>
    </row>
    <row r="12716" spans="1:14" x14ac:dyDescent="0.3">
      <c r="A12716">
        <f t="shared" si="1562"/>
        <v>128</v>
      </c>
      <c r="E12716" s="105">
        <f t="shared" si="1563"/>
        <v>0</v>
      </c>
      <c r="I12716" s="105">
        <f t="shared" si="1564"/>
        <v>0</v>
      </c>
      <c r="J12716" s="105">
        <f t="shared" si="1557"/>
        <v>0</v>
      </c>
      <c r="K12716" s="105">
        <f t="shared" si="1558"/>
        <v>0</v>
      </c>
      <c r="L12716" s="105">
        <f t="shared" si="1559"/>
        <v>0</v>
      </c>
      <c r="M12716">
        <v>0.04</v>
      </c>
      <c r="N12716">
        <f t="shared" si="1560"/>
        <v>3.3960531989175591E-3</v>
      </c>
    </row>
    <row r="12717" spans="1:14" x14ac:dyDescent="0.3">
      <c r="A12717">
        <f t="shared" si="1562"/>
        <v>128</v>
      </c>
      <c r="E12717" s="105">
        <f t="shared" si="1563"/>
        <v>0</v>
      </c>
      <c r="I12717" s="105">
        <f t="shared" si="1564"/>
        <v>0</v>
      </c>
      <c r="J12717" s="105">
        <f t="shared" si="1557"/>
        <v>0</v>
      </c>
      <c r="K12717" s="105">
        <f t="shared" si="1558"/>
        <v>0</v>
      </c>
      <c r="L12717" s="105">
        <f t="shared" si="1559"/>
        <v>0</v>
      </c>
      <c r="M12717">
        <v>0.04</v>
      </c>
      <c r="N12717">
        <f t="shared" si="1560"/>
        <v>3.3960531989175591E-3</v>
      </c>
    </row>
    <row r="12718" spans="1:14" x14ac:dyDescent="0.3">
      <c r="A12718">
        <f t="shared" si="1562"/>
        <v>128</v>
      </c>
      <c r="E12718" s="105">
        <f t="shared" si="1563"/>
        <v>0</v>
      </c>
      <c r="I12718" s="105">
        <f t="shared" si="1564"/>
        <v>0</v>
      </c>
      <c r="J12718" s="105">
        <f t="shared" si="1557"/>
        <v>0</v>
      </c>
      <c r="K12718" s="105">
        <f t="shared" si="1558"/>
        <v>0</v>
      </c>
      <c r="L12718" s="105">
        <f t="shared" si="1559"/>
        <v>0</v>
      </c>
      <c r="M12718">
        <v>0.04</v>
      </c>
      <c r="N12718">
        <f t="shared" si="1560"/>
        <v>3.3960531989175591E-3</v>
      </c>
    </row>
    <row r="12719" spans="1:14" x14ac:dyDescent="0.3">
      <c r="A12719">
        <f t="shared" si="1562"/>
        <v>128</v>
      </c>
      <c r="E12719" s="105">
        <f t="shared" si="1563"/>
        <v>0</v>
      </c>
      <c r="I12719" s="105">
        <f t="shared" si="1564"/>
        <v>0</v>
      </c>
      <c r="J12719" s="105">
        <f t="shared" si="1557"/>
        <v>0</v>
      </c>
      <c r="K12719" s="105">
        <f t="shared" si="1558"/>
        <v>0</v>
      </c>
      <c r="L12719" s="105">
        <f t="shared" si="1559"/>
        <v>0</v>
      </c>
      <c r="M12719">
        <v>0.04</v>
      </c>
      <c r="N12719">
        <f t="shared" si="1560"/>
        <v>3.3960531989175591E-3</v>
      </c>
    </row>
    <row r="12720" spans="1:14" x14ac:dyDescent="0.3">
      <c r="A12720">
        <f t="shared" si="1562"/>
        <v>128</v>
      </c>
      <c r="E12720" s="105">
        <f t="shared" si="1563"/>
        <v>0</v>
      </c>
      <c r="I12720" s="105">
        <f t="shared" si="1564"/>
        <v>0</v>
      </c>
      <c r="J12720" s="105">
        <f t="shared" si="1557"/>
        <v>0</v>
      </c>
      <c r="K12720" s="105">
        <f t="shared" si="1558"/>
        <v>0</v>
      </c>
      <c r="L12720" s="105">
        <f t="shared" si="1559"/>
        <v>0</v>
      </c>
      <c r="M12720">
        <v>0.04</v>
      </c>
      <c r="N12720">
        <f t="shared" si="1560"/>
        <v>3.3960531989175591E-3</v>
      </c>
    </row>
    <row r="12721" spans="1:14" x14ac:dyDescent="0.3">
      <c r="A12721">
        <f t="shared" si="1562"/>
        <v>128</v>
      </c>
      <c r="E12721" s="105">
        <f t="shared" si="1563"/>
        <v>0</v>
      </c>
      <c r="I12721" s="105">
        <f t="shared" si="1564"/>
        <v>0</v>
      </c>
      <c r="J12721" s="105">
        <f t="shared" si="1557"/>
        <v>0</v>
      </c>
      <c r="K12721" s="105">
        <f t="shared" si="1558"/>
        <v>0</v>
      </c>
      <c r="L12721" s="105">
        <f t="shared" si="1559"/>
        <v>0</v>
      </c>
      <c r="M12721">
        <v>0.04</v>
      </c>
      <c r="N12721">
        <f t="shared" si="1560"/>
        <v>3.3960531989175591E-3</v>
      </c>
    </row>
    <row r="12722" spans="1:14" x14ac:dyDescent="0.3">
      <c r="A12722">
        <f t="shared" si="1562"/>
        <v>128</v>
      </c>
      <c r="E12722" s="105">
        <f t="shared" si="1563"/>
        <v>0</v>
      </c>
      <c r="I12722" s="105">
        <f t="shared" si="1564"/>
        <v>0</v>
      </c>
      <c r="J12722" s="105">
        <f t="shared" si="1557"/>
        <v>0</v>
      </c>
      <c r="K12722" s="105">
        <f t="shared" si="1558"/>
        <v>0</v>
      </c>
      <c r="L12722" s="105">
        <f t="shared" si="1559"/>
        <v>0</v>
      </c>
      <c r="M12722">
        <v>0.04</v>
      </c>
      <c r="N12722">
        <f t="shared" si="1560"/>
        <v>3.3960531989175591E-3</v>
      </c>
    </row>
    <row r="12723" spans="1:14" x14ac:dyDescent="0.3">
      <c r="A12723">
        <f t="shared" si="1562"/>
        <v>128</v>
      </c>
      <c r="E12723" s="105">
        <f t="shared" si="1563"/>
        <v>0</v>
      </c>
      <c r="I12723" s="105">
        <f t="shared" si="1564"/>
        <v>0</v>
      </c>
      <c r="J12723" s="105">
        <f t="shared" si="1557"/>
        <v>0</v>
      </c>
      <c r="K12723" s="105">
        <f t="shared" si="1558"/>
        <v>0</v>
      </c>
      <c r="L12723" s="105">
        <f t="shared" si="1559"/>
        <v>0</v>
      </c>
      <c r="M12723">
        <v>0.04</v>
      </c>
      <c r="N12723">
        <f t="shared" si="1560"/>
        <v>3.3960531989175591E-3</v>
      </c>
    </row>
    <row r="12724" spans="1:14" x14ac:dyDescent="0.3">
      <c r="A12724">
        <f t="shared" si="1562"/>
        <v>128</v>
      </c>
      <c r="E12724" s="105">
        <f t="shared" si="1563"/>
        <v>0</v>
      </c>
      <c r="I12724" s="105">
        <f t="shared" si="1564"/>
        <v>0</v>
      </c>
      <c r="J12724" s="105">
        <f t="shared" si="1557"/>
        <v>0</v>
      </c>
      <c r="K12724" s="105">
        <f t="shared" si="1558"/>
        <v>0</v>
      </c>
      <c r="L12724" s="105">
        <f t="shared" si="1559"/>
        <v>0</v>
      </c>
      <c r="M12724">
        <v>0.04</v>
      </c>
      <c r="N12724">
        <f t="shared" si="1560"/>
        <v>3.3960531989175591E-3</v>
      </c>
    </row>
    <row r="12725" spans="1:14" x14ac:dyDescent="0.3">
      <c r="A12725">
        <f t="shared" si="1562"/>
        <v>128</v>
      </c>
      <c r="E12725" s="105">
        <f t="shared" si="1563"/>
        <v>0</v>
      </c>
      <c r="I12725" s="105">
        <f t="shared" si="1564"/>
        <v>0</v>
      </c>
      <c r="J12725" s="105">
        <f t="shared" si="1557"/>
        <v>0</v>
      </c>
      <c r="K12725" s="105">
        <f t="shared" si="1558"/>
        <v>0</v>
      </c>
      <c r="L12725" s="105">
        <f t="shared" si="1559"/>
        <v>0</v>
      </c>
      <c r="M12725">
        <v>0.04</v>
      </c>
      <c r="N12725">
        <f t="shared" si="1560"/>
        <v>3.3960531989175591E-3</v>
      </c>
    </row>
    <row r="12726" spans="1:14" x14ac:dyDescent="0.3">
      <c r="A12726">
        <f t="shared" si="1562"/>
        <v>128</v>
      </c>
      <c r="E12726" s="105">
        <f t="shared" si="1563"/>
        <v>0</v>
      </c>
      <c r="I12726" s="105">
        <f t="shared" si="1564"/>
        <v>0</v>
      </c>
      <c r="J12726" s="105">
        <f t="shared" si="1557"/>
        <v>0</v>
      </c>
      <c r="K12726" s="105">
        <f t="shared" si="1558"/>
        <v>0</v>
      </c>
      <c r="L12726" s="105">
        <f t="shared" si="1559"/>
        <v>0</v>
      </c>
      <c r="M12726">
        <v>0.04</v>
      </c>
      <c r="N12726">
        <f t="shared" si="1560"/>
        <v>3.3960531989175591E-3</v>
      </c>
    </row>
    <row r="12727" spans="1:14" x14ac:dyDescent="0.3">
      <c r="A12727">
        <f t="shared" si="1562"/>
        <v>128</v>
      </c>
      <c r="E12727" s="105">
        <f t="shared" si="1563"/>
        <v>0</v>
      </c>
      <c r="I12727" s="105">
        <f t="shared" si="1564"/>
        <v>0</v>
      </c>
      <c r="J12727" s="105">
        <f t="shared" si="1557"/>
        <v>0</v>
      </c>
      <c r="K12727" s="105">
        <f t="shared" si="1558"/>
        <v>0</v>
      </c>
      <c r="L12727" s="105">
        <f t="shared" si="1559"/>
        <v>0</v>
      </c>
      <c r="M12727">
        <v>0.04</v>
      </c>
      <c r="N12727">
        <f t="shared" si="1560"/>
        <v>3.3960531989175591E-3</v>
      </c>
    </row>
    <row r="12728" spans="1:14" x14ac:dyDescent="0.3">
      <c r="A12728">
        <f t="shared" si="1562"/>
        <v>128</v>
      </c>
      <c r="E12728" s="105">
        <f t="shared" si="1563"/>
        <v>0</v>
      </c>
      <c r="I12728" s="105">
        <f t="shared" si="1564"/>
        <v>0</v>
      </c>
      <c r="J12728" s="105">
        <f t="shared" si="1557"/>
        <v>0</v>
      </c>
      <c r="K12728" s="105">
        <f t="shared" si="1558"/>
        <v>0</v>
      </c>
      <c r="L12728" s="105">
        <f t="shared" si="1559"/>
        <v>0</v>
      </c>
      <c r="M12728">
        <v>0.04</v>
      </c>
      <c r="N12728">
        <f t="shared" si="1560"/>
        <v>3.3960531989175591E-3</v>
      </c>
    </row>
    <row r="12729" spans="1:14" x14ac:dyDescent="0.3">
      <c r="A12729">
        <f t="shared" si="1562"/>
        <v>128</v>
      </c>
      <c r="E12729" s="105">
        <f t="shared" si="1563"/>
        <v>0</v>
      </c>
      <c r="I12729" s="105">
        <f t="shared" si="1564"/>
        <v>0</v>
      </c>
      <c r="J12729" s="105">
        <f t="shared" si="1557"/>
        <v>0</v>
      </c>
      <c r="K12729" s="105">
        <f t="shared" si="1558"/>
        <v>0</v>
      </c>
      <c r="L12729" s="105">
        <f t="shared" si="1559"/>
        <v>0</v>
      </c>
      <c r="M12729">
        <v>0.04</v>
      </c>
      <c r="N12729">
        <f t="shared" si="1560"/>
        <v>3.3960531989175591E-3</v>
      </c>
    </row>
    <row r="12730" spans="1:14" x14ac:dyDescent="0.3">
      <c r="A12730">
        <f t="shared" si="1562"/>
        <v>128</v>
      </c>
      <c r="E12730" s="105">
        <f t="shared" si="1563"/>
        <v>0</v>
      </c>
      <c r="I12730" s="105">
        <f t="shared" si="1564"/>
        <v>0</v>
      </c>
      <c r="J12730" s="105">
        <f t="shared" si="1557"/>
        <v>0</v>
      </c>
      <c r="K12730" s="105">
        <f t="shared" si="1558"/>
        <v>0</v>
      </c>
      <c r="L12730" s="105">
        <f t="shared" si="1559"/>
        <v>0</v>
      </c>
      <c r="M12730">
        <v>0.04</v>
      </c>
      <c r="N12730">
        <f t="shared" si="1560"/>
        <v>3.3960531989175591E-3</v>
      </c>
    </row>
    <row r="12731" spans="1:14" x14ac:dyDescent="0.3">
      <c r="A12731">
        <f t="shared" si="1562"/>
        <v>128</v>
      </c>
      <c r="E12731" s="105">
        <f t="shared" si="1563"/>
        <v>0</v>
      </c>
      <c r="I12731" s="105">
        <f t="shared" si="1564"/>
        <v>0</v>
      </c>
      <c r="J12731" s="105">
        <f t="shared" si="1557"/>
        <v>0</v>
      </c>
      <c r="K12731" s="105">
        <f t="shared" si="1558"/>
        <v>0</v>
      </c>
      <c r="L12731" s="105">
        <f t="shared" si="1559"/>
        <v>0</v>
      </c>
      <c r="M12731">
        <v>0.04</v>
      </c>
      <c r="N12731">
        <f t="shared" si="1560"/>
        <v>3.3960531989175591E-3</v>
      </c>
    </row>
    <row r="12732" spans="1:14" x14ac:dyDescent="0.3">
      <c r="A12732">
        <f t="shared" si="1562"/>
        <v>128</v>
      </c>
      <c r="E12732" s="105">
        <f t="shared" si="1563"/>
        <v>0</v>
      </c>
      <c r="I12732" s="105">
        <f t="shared" si="1564"/>
        <v>0</v>
      </c>
      <c r="J12732" s="105">
        <f t="shared" si="1557"/>
        <v>0</v>
      </c>
      <c r="K12732" s="105">
        <f t="shared" si="1558"/>
        <v>0</v>
      </c>
      <c r="L12732" s="105">
        <f t="shared" si="1559"/>
        <v>0</v>
      </c>
      <c r="M12732">
        <v>0.04</v>
      </c>
      <c r="N12732">
        <f t="shared" si="1560"/>
        <v>3.3960531989175591E-3</v>
      </c>
    </row>
    <row r="12733" spans="1:14" x14ac:dyDescent="0.3">
      <c r="A12733">
        <f t="shared" si="1562"/>
        <v>128</v>
      </c>
      <c r="E12733" s="105">
        <f t="shared" si="1563"/>
        <v>0</v>
      </c>
      <c r="I12733" s="105">
        <f t="shared" si="1564"/>
        <v>0</v>
      </c>
      <c r="J12733" s="105">
        <f t="shared" si="1557"/>
        <v>0</v>
      </c>
      <c r="K12733" s="105">
        <f t="shared" si="1558"/>
        <v>0</v>
      </c>
      <c r="L12733" s="105">
        <f t="shared" si="1559"/>
        <v>0</v>
      </c>
      <c r="M12733">
        <v>0.04</v>
      </c>
      <c r="N12733">
        <f t="shared" si="1560"/>
        <v>3.3960531989175591E-3</v>
      </c>
    </row>
    <row r="12734" spans="1:14" x14ac:dyDescent="0.3">
      <c r="A12734">
        <f t="shared" si="1562"/>
        <v>128</v>
      </c>
      <c r="E12734" s="105">
        <f t="shared" si="1563"/>
        <v>0</v>
      </c>
      <c r="I12734" s="105">
        <f t="shared" si="1564"/>
        <v>0</v>
      </c>
      <c r="J12734" s="105">
        <f t="shared" si="1557"/>
        <v>0</v>
      </c>
      <c r="K12734" s="105">
        <f t="shared" si="1558"/>
        <v>0</v>
      </c>
      <c r="L12734" s="105">
        <f t="shared" si="1559"/>
        <v>0</v>
      </c>
      <c r="M12734">
        <v>0.04</v>
      </c>
      <c r="N12734">
        <f t="shared" si="1560"/>
        <v>3.3960531989175591E-3</v>
      </c>
    </row>
    <row r="12735" spans="1:14" x14ac:dyDescent="0.3">
      <c r="A12735">
        <f t="shared" si="1562"/>
        <v>128</v>
      </c>
      <c r="E12735" s="105">
        <f t="shared" si="1563"/>
        <v>0</v>
      </c>
      <c r="I12735" s="105">
        <f t="shared" si="1564"/>
        <v>0</v>
      </c>
      <c r="J12735" s="105">
        <f t="shared" si="1557"/>
        <v>0</v>
      </c>
      <c r="K12735" s="105">
        <f t="shared" si="1558"/>
        <v>0</v>
      </c>
      <c r="L12735" s="105">
        <f t="shared" si="1559"/>
        <v>0</v>
      </c>
      <c r="M12735">
        <v>0.04</v>
      </c>
      <c r="N12735">
        <f t="shared" si="1560"/>
        <v>3.3960531989175591E-3</v>
      </c>
    </row>
    <row r="12736" spans="1:14" x14ac:dyDescent="0.3">
      <c r="A12736">
        <f t="shared" si="1562"/>
        <v>128</v>
      </c>
      <c r="E12736" s="105">
        <f t="shared" si="1563"/>
        <v>0</v>
      </c>
      <c r="I12736" s="105">
        <f t="shared" si="1564"/>
        <v>0</v>
      </c>
      <c r="J12736" s="105">
        <f t="shared" si="1557"/>
        <v>0</v>
      </c>
      <c r="K12736" s="105">
        <f t="shared" si="1558"/>
        <v>0</v>
      </c>
      <c r="L12736" s="105">
        <f t="shared" si="1559"/>
        <v>0</v>
      </c>
      <c r="M12736">
        <v>0.04</v>
      </c>
      <c r="N12736">
        <f t="shared" si="1560"/>
        <v>3.3960531989175591E-3</v>
      </c>
    </row>
    <row r="12737" spans="1:14" x14ac:dyDescent="0.3">
      <c r="A12737">
        <f t="shared" si="1562"/>
        <v>128</v>
      </c>
      <c r="E12737" s="105">
        <f t="shared" si="1563"/>
        <v>0</v>
      </c>
      <c r="I12737" s="105">
        <f t="shared" si="1564"/>
        <v>0</v>
      </c>
      <c r="J12737" s="105">
        <f t="shared" si="1557"/>
        <v>0</v>
      </c>
      <c r="K12737" s="105">
        <f t="shared" si="1558"/>
        <v>0</v>
      </c>
      <c r="L12737" s="105">
        <f t="shared" si="1559"/>
        <v>0</v>
      </c>
      <c r="M12737">
        <v>0.04</v>
      </c>
      <c r="N12737">
        <f t="shared" si="1560"/>
        <v>3.3960531989175591E-3</v>
      </c>
    </row>
    <row r="12738" spans="1:14" x14ac:dyDescent="0.3">
      <c r="A12738">
        <f t="shared" si="1562"/>
        <v>128</v>
      </c>
      <c r="E12738" s="105">
        <f t="shared" si="1563"/>
        <v>0</v>
      </c>
      <c r="I12738" s="105">
        <f t="shared" si="1564"/>
        <v>0</v>
      </c>
      <c r="J12738" s="105">
        <f t="shared" si="1557"/>
        <v>0</v>
      </c>
      <c r="K12738" s="105">
        <f t="shared" si="1558"/>
        <v>0</v>
      </c>
      <c r="L12738" s="105">
        <f t="shared" si="1559"/>
        <v>0</v>
      </c>
      <c r="M12738">
        <v>0.04</v>
      </c>
      <c r="N12738">
        <f t="shared" si="1560"/>
        <v>3.3960531989175591E-3</v>
      </c>
    </row>
    <row r="12739" spans="1:14" x14ac:dyDescent="0.3">
      <c r="A12739">
        <f t="shared" si="1562"/>
        <v>128</v>
      </c>
      <c r="E12739" s="105">
        <f t="shared" si="1563"/>
        <v>0</v>
      </c>
      <c r="I12739" s="105">
        <f t="shared" si="1564"/>
        <v>0</v>
      </c>
      <c r="J12739" s="105">
        <f t="shared" ref="J12739:J12802" si="1565">E12739*($H$2/12)</f>
        <v>0</v>
      </c>
      <c r="K12739" s="105">
        <f t="shared" ref="K12739:K12802" si="1566">I12739-J12739</f>
        <v>0</v>
      </c>
      <c r="L12739" s="105">
        <f t="shared" ref="L12739:L12802" si="1567">N12739*(E12739-K12739)</f>
        <v>0</v>
      </c>
      <c r="M12739">
        <v>0.04</v>
      </c>
      <c r="N12739">
        <f t="shared" ref="N12739:N12802" si="1568">1-(POWER(1-M12739,(1/12)))</f>
        <v>3.3960531989175591E-3</v>
      </c>
    </row>
    <row r="12740" spans="1:14" x14ac:dyDescent="0.3">
      <c r="A12740">
        <f t="shared" si="1562"/>
        <v>128</v>
      </c>
      <c r="E12740" s="105">
        <f t="shared" si="1563"/>
        <v>0</v>
      </c>
      <c r="I12740" s="105">
        <f t="shared" si="1564"/>
        <v>0</v>
      </c>
      <c r="J12740" s="105">
        <f t="shared" si="1565"/>
        <v>0</v>
      </c>
      <c r="K12740" s="105">
        <f t="shared" si="1566"/>
        <v>0</v>
      </c>
      <c r="L12740" s="105">
        <f t="shared" si="1567"/>
        <v>0</v>
      </c>
      <c r="M12740">
        <v>0.04</v>
      </c>
      <c r="N12740">
        <f t="shared" si="1568"/>
        <v>3.3960531989175591E-3</v>
      </c>
    </row>
    <row r="12741" spans="1:14" x14ac:dyDescent="0.3">
      <c r="A12741">
        <f t="shared" si="1562"/>
        <v>128</v>
      </c>
      <c r="E12741" s="105">
        <f t="shared" si="1563"/>
        <v>0</v>
      </c>
      <c r="I12741" s="105">
        <f t="shared" si="1564"/>
        <v>0</v>
      </c>
      <c r="J12741" s="105">
        <f t="shared" si="1565"/>
        <v>0</v>
      </c>
      <c r="K12741" s="105">
        <f t="shared" si="1566"/>
        <v>0</v>
      </c>
      <c r="L12741" s="105">
        <f t="shared" si="1567"/>
        <v>0</v>
      </c>
      <c r="M12741">
        <v>0.04</v>
      </c>
      <c r="N12741">
        <f t="shared" si="1568"/>
        <v>3.3960531989175591E-3</v>
      </c>
    </row>
    <row r="12742" spans="1:14" x14ac:dyDescent="0.3">
      <c r="A12742">
        <f t="shared" si="1562"/>
        <v>128</v>
      </c>
      <c r="E12742" s="105">
        <f t="shared" si="1563"/>
        <v>0</v>
      </c>
      <c r="I12742" s="105">
        <f t="shared" si="1564"/>
        <v>0</v>
      </c>
      <c r="J12742" s="105">
        <f t="shared" si="1565"/>
        <v>0</v>
      </c>
      <c r="K12742" s="105">
        <f t="shared" si="1566"/>
        <v>0</v>
      </c>
      <c r="L12742" s="105">
        <f t="shared" si="1567"/>
        <v>0</v>
      </c>
      <c r="M12742">
        <v>0.04</v>
      </c>
      <c r="N12742">
        <f t="shared" si="1568"/>
        <v>3.3960531989175591E-3</v>
      </c>
    </row>
    <row r="12743" spans="1:14" x14ac:dyDescent="0.3">
      <c r="A12743">
        <f t="shared" si="1562"/>
        <v>128</v>
      </c>
      <c r="E12743" s="105">
        <f t="shared" si="1563"/>
        <v>0</v>
      </c>
      <c r="I12743" s="105">
        <f t="shared" si="1564"/>
        <v>0</v>
      </c>
      <c r="J12743" s="105">
        <f t="shared" si="1565"/>
        <v>0</v>
      </c>
      <c r="K12743" s="105">
        <f t="shared" si="1566"/>
        <v>0</v>
      </c>
      <c r="L12743" s="105">
        <f t="shared" si="1567"/>
        <v>0</v>
      </c>
      <c r="M12743">
        <v>0.04</v>
      </c>
      <c r="N12743">
        <f t="shared" si="1568"/>
        <v>3.3960531989175591E-3</v>
      </c>
    </row>
    <row r="12744" spans="1:14" x14ac:dyDescent="0.3">
      <c r="A12744">
        <f t="shared" si="1562"/>
        <v>128</v>
      </c>
      <c r="E12744" s="105">
        <f t="shared" si="1563"/>
        <v>0</v>
      </c>
      <c r="I12744" s="105">
        <f t="shared" si="1564"/>
        <v>0</v>
      </c>
      <c r="J12744" s="105">
        <f t="shared" si="1565"/>
        <v>0</v>
      </c>
      <c r="K12744" s="105">
        <f t="shared" si="1566"/>
        <v>0</v>
      </c>
      <c r="L12744" s="105">
        <f t="shared" si="1567"/>
        <v>0</v>
      </c>
      <c r="M12744">
        <v>0.04</v>
      </c>
      <c r="N12744">
        <f t="shared" si="1568"/>
        <v>3.3960531989175591E-3</v>
      </c>
    </row>
    <row r="12745" spans="1:14" x14ac:dyDescent="0.3">
      <c r="A12745">
        <f t="shared" si="1562"/>
        <v>128</v>
      </c>
      <c r="E12745" s="105">
        <f t="shared" si="1563"/>
        <v>0</v>
      </c>
      <c r="I12745" s="105">
        <f t="shared" si="1564"/>
        <v>0</v>
      </c>
      <c r="J12745" s="105">
        <f t="shared" si="1565"/>
        <v>0</v>
      </c>
      <c r="K12745" s="105">
        <f t="shared" si="1566"/>
        <v>0</v>
      </c>
      <c r="L12745" s="105">
        <f t="shared" si="1567"/>
        <v>0</v>
      </c>
      <c r="M12745">
        <v>0.04</v>
      </c>
      <c r="N12745">
        <f t="shared" si="1568"/>
        <v>3.3960531989175591E-3</v>
      </c>
    </row>
    <row r="12746" spans="1:14" x14ac:dyDescent="0.3">
      <c r="A12746">
        <f t="shared" si="1562"/>
        <v>128</v>
      </c>
      <c r="E12746" s="105">
        <f t="shared" si="1563"/>
        <v>0</v>
      </c>
      <c r="I12746" s="105">
        <f t="shared" si="1564"/>
        <v>0</v>
      </c>
      <c r="J12746" s="105">
        <f t="shared" si="1565"/>
        <v>0</v>
      </c>
      <c r="K12746" s="105">
        <f t="shared" si="1566"/>
        <v>0</v>
      </c>
      <c r="L12746" s="105">
        <f t="shared" si="1567"/>
        <v>0</v>
      </c>
      <c r="M12746">
        <v>0.04</v>
      </c>
      <c r="N12746">
        <f t="shared" si="1568"/>
        <v>3.3960531989175591E-3</v>
      </c>
    </row>
    <row r="12747" spans="1:14" x14ac:dyDescent="0.3">
      <c r="A12747">
        <f t="shared" si="1562"/>
        <v>128</v>
      </c>
      <c r="E12747" s="105">
        <f t="shared" si="1563"/>
        <v>0</v>
      </c>
      <c r="I12747" s="105">
        <f t="shared" si="1564"/>
        <v>0</v>
      </c>
      <c r="J12747" s="105">
        <f t="shared" si="1565"/>
        <v>0</v>
      </c>
      <c r="K12747" s="105">
        <f t="shared" si="1566"/>
        <v>0</v>
      </c>
      <c r="L12747" s="105">
        <f t="shared" si="1567"/>
        <v>0</v>
      </c>
      <c r="M12747">
        <v>0.04</v>
      </c>
      <c r="N12747">
        <f t="shared" si="1568"/>
        <v>3.3960531989175591E-3</v>
      </c>
    </row>
    <row r="12748" spans="1:14" x14ac:dyDescent="0.3">
      <c r="A12748">
        <f t="shared" si="1562"/>
        <v>128</v>
      </c>
      <c r="E12748" s="105">
        <f t="shared" si="1563"/>
        <v>0</v>
      </c>
      <c r="I12748" s="105">
        <f t="shared" si="1564"/>
        <v>0</v>
      </c>
      <c r="J12748" s="105">
        <f t="shared" si="1565"/>
        <v>0</v>
      </c>
      <c r="K12748" s="105">
        <f t="shared" si="1566"/>
        <v>0</v>
      </c>
      <c r="L12748" s="105">
        <f t="shared" si="1567"/>
        <v>0</v>
      </c>
      <c r="M12748">
        <v>0.04</v>
      </c>
      <c r="N12748">
        <f t="shared" si="1568"/>
        <v>3.3960531989175591E-3</v>
      </c>
    </row>
    <row r="12749" spans="1:14" x14ac:dyDescent="0.3">
      <c r="A12749">
        <f t="shared" si="1562"/>
        <v>128</v>
      </c>
      <c r="E12749" s="105">
        <f t="shared" si="1563"/>
        <v>0</v>
      </c>
      <c r="I12749" s="105">
        <f t="shared" si="1564"/>
        <v>0</v>
      </c>
      <c r="J12749" s="105">
        <f t="shared" si="1565"/>
        <v>0</v>
      </c>
      <c r="K12749" s="105">
        <f t="shared" si="1566"/>
        <v>0</v>
      </c>
      <c r="L12749" s="105">
        <f t="shared" si="1567"/>
        <v>0</v>
      </c>
      <c r="M12749">
        <v>0.04</v>
      </c>
      <c r="N12749">
        <f t="shared" si="1568"/>
        <v>3.3960531989175591E-3</v>
      </c>
    </row>
    <row r="12750" spans="1:14" x14ac:dyDescent="0.3">
      <c r="A12750">
        <f t="shared" si="1562"/>
        <v>128</v>
      </c>
      <c r="E12750" s="105">
        <f t="shared" si="1563"/>
        <v>0</v>
      </c>
      <c r="I12750" s="105">
        <f t="shared" si="1564"/>
        <v>0</v>
      </c>
      <c r="J12750" s="105">
        <f t="shared" si="1565"/>
        <v>0</v>
      </c>
      <c r="K12750" s="105">
        <f t="shared" si="1566"/>
        <v>0</v>
      </c>
      <c r="L12750" s="105">
        <f t="shared" si="1567"/>
        <v>0</v>
      </c>
      <c r="M12750">
        <v>0.04</v>
      </c>
      <c r="N12750">
        <f t="shared" si="1568"/>
        <v>3.3960531989175591E-3</v>
      </c>
    </row>
    <row r="12751" spans="1:14" x14ac:dyDescent="0.3">
      <c r="A12751">
        <f t="shared" si="1562"/>
        <v>128</v>
      </c>
      <c r="E12751" s="105">
        <f t="shared" si="1563"/>
        <v>0</v>
      </c>
      <c r="I12751" s="105">
        <f t="shared" si="1564"/>
        <v>0</v>
      </c>
      <c r="J12751" s="105">
        <f t="shared" si="1565"/>
        <v>0</v>
      </c>
      <c r="K12751" s="105">
        <f t="shared" si="1566"/>
        <v>0</v>
      </c>
      <c r="L12751" s="105">
        <f t="shared" si="1567"/>
        <v>0</v>
      </c>
      <c r="M12751">
        <v>0.04</v>
      </c>
      <c r="N12751">
        <f t="shared" si="1568"/>
        <v>3.3960531989175591E-3</v>
      </c>
    </row>
    <row r="12752" spans="1:14" x14ac:dyDescent="0.3">
      <c r="A12752">
        <f t="shared" si="1562"/>
        <v>128</v>
      </c>
      <c r="E12752" s="105">
        <f t="shared" si="1563"/>
        <v>0</v>
      </c>
      <c r="I12752" s="105">
        <f t="shared" si="1564"/>
        <v>0</v>
      </c>
      <c r="J12752" s="105">
        <f t="shared" si="1565"/>
        <v>0</v>
      </c>
      <c r="K12752" s="105">
        <f t="shared" si="1566"/>
        <v>0</v>
      </c>
      <c r="L12752" s="105">
        <f t="shared" si="1567"/>
        <v>0</v>
      </c>
      <c r="M12752">
        <v>0.04</v>
      </c>
      <c r="N12752">
        <f t="shared" si="1568"/>
        <v>3.3960531989175591E-3</v>
      </c>
    </row>
    <row r="12753" spans="1:14" x14ac:dyDescent="0.3">
      <c r="A12753">
        <f t="shared" si="1562"/>
        <v>128</v>
      </c>
      <c r="E12753" s="105">
        <f t="shared" si="1563"/>
        <v>0</v>
      </c>
      <c r="I12753" s="105">
        <f t="shared" si="1564"/>
        <v>0</v>
      </c>
      <c r="J12753" s="105">
        <f t="shared" si="1565"/>
        <v>0</v>
      </c>
      <c r="K12753" s="105">
        <f t="shared" si="1566"/>
        <v>0</v>
      </c>
      <c r="L12753" s="105">
        <f t="shared" si="1567"/>
        <v>0</v>
      </c>
      <c r="M12753">
        <v>0.04</v>
      </c>
      <c r="N12753">
        <f t="shared" si="1568"/>
        <v>3.3960531989175591E-3</v>
      </c>
    </row>
    <row r="12754" spans="1:14" x14ac:dyDescent="0.3">
      <c r="A12754">
        <f t="shared" si="1562"/>
        <v>128</v>
      </c>
      <c r="E12754" s="105">
        <f t="shared" si="1563"/>
        <v>0</v>
      </c>
      <c r="I12754" s="105">
        <f t="shared" si="1564"/>
        <v>0</v>
      </c>
      <c r="J12754" s="105">
        <f t="shared" si="1565"/>
        <v>0</v>
      </c>
      <c r="K12754" s="105">
        <f t="shared" si="1566"/>
        <v>0</v>
      </c>
      <c r="L12754" s="105">
        <f t="shared" si="1567"/>
        <v>0</v>
      </c>
      <c r="M12754">
        <v>0.04</v>
      </c>
      <c r="N12754">
        <f t="shared" si="1568"/>
        <v>3.3960531989175591E-3</v>
      </c>
    </row>
    <row r="12755" spans="1:14" x14ac:dyDescent="0.3">
      <c r="A12755">
        <f t="shared" si="1562"/>
        <v>128</v>
      </c>
      <c r="E12755" s="105">
        <f t="shared" si="1563"/>
        <v>0</v>
      </c>
      <c r="I12755" s="105">
        <f t="shared" si="1564"/>
        <v>0</v>
      </c>
      <c r="J12755" s="105">
        <f t="shared" si="1565"/>
        <v>0</v>
      </c>
      <c r="K12755" s="105">
        <f t="shared" si="1566"/>
        <v>0</v>
      </c>
      <c r="L12755" s="105">
        <f t="shared" si="1567"/>
        <v>0</v>
      </c>
      <c r="M12755">
        <v>0.04</v>
      </c>
      <c r="N12755">
        <f t="shared" si="1568"/>
        <v>3.3960531989175591E-3</v>
      </c>
    </row>
    <row r="12756" spans="1:14" x14ac:dyDescent="0.3">
      <c r="A12756">
        <f t="shared" si="1562"/>
        <v>128</v>
      </c>
      <c r="E12756" s="105">
        <f t="shared" si="1563"/>
        <v>0</v>
      </c>
      <c r="I12756" s="105">
        <f t="shared" si="1564"/>
        <v>0</v>
      </c>
      <c r="J12756" s="105">
        <f t="shared" si="1565"/>
        <v>0</v>
      </c>
      <c r="K12756" s="105">
        <f t="shared" si="1566"/>
        <v>0</v>
      </c>
      <c r="L12756" s="105">
        <f t="shared" si="1567"/>
        <v>0</v>
      </c>
      <c r="M12756">
        <v>0.04</v>
      </c>
      <c r="N12756">
        <f t="shared" si="1568"/>
        <v>3.3960531989175591E-3</v>
      </c>
    </row>
    <row r="12757" spans="1:14" x14ac:dyDescent="0.3">
      <c r="A12757">
        <f t="shared" si="1562"/>
        <v>128</v>
      </c>
      <c r="E12757" s="105">
        <f t="shared" si="1563"/>
        <v>0</v>
      </c>
      <c r="I12757" s="105">
        <f t="shared" si="1564"/>
        <v>0</v>
      </c>
      <c r="J12757" s="105">
        <f t="shared" si="1565"/>
        <v>0</v>
      </c>
      <c r="K12757" s="105">
        <f t="shared" si="1566"/>
        <v>0</v>
      </c>
      <c r="L12757" s="105">
        <f t="shared" si="1567"/>
        <v>0</v>
      </c>
      <c r="M12757">
        <v>0.04</v>
      </c>
      <c r="N12757">
        <f t="shared" si="1568"/>
        <v>3.3960531989175591E-3</v>
      </c>
    </row>
    <row r="12758" spans="1:14" x14ac:dyDescent="0.3">
      <c r="A12758">
        <f t="shared" si="1562"/>
        <v>128</v>
      </c>
      <c r="E12758" s="105">
        <f t="shared" si="1563"/>
        <v>0</v>
      </c>
      <c r="I12758" s="105">
        <f t="shared" si="1564"/>
        <v>0</v>
      </c>
      <c r="J12758" s="105">
        <f t="shared" si="1565"/>
        <v>0</v>
      </c>
      <c r="K12758" s="105">
        <f t="shared" si="1566"/>
        <v>0</v>
      </c>
      <c r="L12758" s="105">
        <f t="shared" si="1567"/>
        <v>0</v>
      </c>
      <c r="M12758">
        <v>0.04</v>
      </c>
      <c r="N12758">
        <f t="shared" si="1568"/>
        <v>3.3960531989175591E-3</v>
      </c>
    </row>
    <row r="12759" spans="1:14" x14ac:dyDescent="0.3">
      <c r="A12759">
        <f t="shared" si="1562"/>
        <v>128</v>
      </c>
      <c r="E12759" s="105">
        <f t="shared" si="1563"/>
        <v>0</v>
      </c>
      <c r="I12759" s="105">
        <f t="shared" si="1564"/>
        <v>0</v>
      </c>
      <c r="J12759" s="105">
        <f t="shared" si="1565"/>
        <v>0</v>
      </c>
      <c r="K12759" s="105">
        <f t="shared" si="1566"/>
        <v>0</v>
      </c>
      <c r="L12759" s="105">
        <f t="shared" si="1567"/>
        <v>0</v>
      </c>
      <c r="M12759">
        <v>0.04</v>
      </c>
      <c r="N12759">
        <f t="shared" si="1568"/>
        <v>3.3960531989175591E-3</v>
      </c>
    </row>
    <row r="12760" spans="1:14" x14ac:dyDescent="0.3">
      <c r="A12760">
        <f t="shared" si="1562"/>
        <v>128</v>
      </c>
      <c r="E12760" s="105">
        <f t="shared" si="1563"/>
        <v>0</v>
      </c>
      <c r="I12760" s="105">
        <f t="shared" si="1564"/>
        <v>0</v>
      </c>
      <c r="J12760" s="105">
        <f t="shared" si="1565"/>
        <v>0</v>
      </c>
      <c r="K12760" s="105">
        <f t="shared" si="1566"/>
        <v>0</v>
      </c>
      <c r="L12760" s="105">
        <f t="shared" si="1567"/>
        <v>0</v>
      </c>
      <c r="M12760">
        <v>0.04</v>
      </c>
      <c r="N12760">
        <f t="shared" si="1568"/>
        <v>3.3960531989175591E-3</v>
      </c>
    </row>
    <row r="12761" spans="1:14" x14ac:dyDescent="0.3">
      <c r="A12761">
        <f t="shared" si="1562"/>
        <v>128</v>
      </c>
      <c r="E12761" s="105">
        <f t="shared" si="1563"/>
        <v>0</v>
      </c>
      <c r="I12761" s="105">
        <f t="shared" si="1564"/>
        <v>0</v>
      </c>
      <c r="J12761" s="105">
        <f t="shared" si="1565"/>
        <v>0</v>
      </c>
      <c r="K12761" s="105">
        <f t="shared" si="1566"/>
        <v>0</v>
      </c>
      <c r="L12761" s="105">
        <f t="shared" si="1567"/>
        <v>0</v>
      </c>
      <c r="M12761">
        <v>0.04</v>
      </c>
      <c r="N12761">
        <f t="shared" si="1568"/>
        <v>3.3960531989175591E-3</v>
      </c>
    </row>
    <row r="12762" spans="1:14" x14ac:dyDescent="0.3">
      <c r="A12762">
        <f t="shared" si="1562"/>
        <v>128</v>
      </c>
      <c r="E12762" s="105">
        <f t="shared" si="1563"/>
        <v>0</v>
      </c>
      <c r="I12762" s="105">
        <f t="shared" si="1564"/>
        <v>0</v>
      </c>
      <c r="J12762" s="105">
        <f t="shared" si="1565"/>
        <v>0</v>
      </c>
      <c r="K12762" s="105">
        <f t="shared" si="1566"/>
        <v>0</v>
      </c>
      <c r="L12762" s="105">
        <f t="shared" si="1567"/>
        <v>0</v>
      </c>
      <c r="M12762">
        <v>0.04</v>
      </c>
      <c r="N12762">
        <f t="shared" si="1568"/>
        <v>3.3960531989175591E-3</v>
      </c>
    </row>
    <row r="12763" spans="1:14" x14ac:dyDescent="0.3">
      <c r="A12763">
        <f t="shared" si="1562"/>
        <v>128</v>
      </c>
      <c r="E12763" s="105">
        <f t="shared" si="1563"/>
        <v>0</v>
      </c>
      <c r="I12763" s="105">
        <f t="shared" si="1564"/>
        <v>0</v>
      </c>
      <c r="J12763" s="105">
        <f t="shared" si="1565"/>
        <v>0</v>
      </c>
      <c r="K12763" s="105">
        <f t="shared" si="1566"/>
        <v>0</v>
      </c>
      <c r="L12763" s="105">
        <f t="shared" si="1567"/>
        <v>0</v>
      </c>
      <c r="M12763">
        <v>0.04</v>
      </c>
      <c r="N12763">
        <f t="shared" si="1568"/>
        <v>3.3960531989175591E-3</v>
      </c>
    </row>
    <row r="12764" spans="1:14" x14ac:dyDescent="0.3">
      <c r="A12764">
        <f t="shared" si="1562"/>
        <v>128</v>
      </c>
      <c r="E12764" s="105">
        <f t="shared" si="1563"/>
        <v>0</v>
      </c>
      <c r="I12764" s="105">
        <f t="shared" si="1564"/>
        <v>0</v>
      </c>
      <c r="J12764" s="105">
        <f t="shared" si="1565"/>
        <v>0</v>
      </c>
      <c r="K12764" s="105">
        <f t="shared" si="1566"/>
        <v>0</v>
      </c>
      <c r="L12764" s="105">
        <f t="shared" si="1567"/>
        <v>0</v>
      </c>
      <c r="M12764">
        <v>0.04</v>
      </c>
      <c r="N12764">
        <f t="shared" si="1568"/>
        <v>3.3960531989175591E-3</v>
      </c>
    </row>
    <row r="12765" spans="1:14" x14ac:dyDescent="0.3">
      <c r="A12765">
        <f t="shared" si="1562"/>
        <v>128</v>
      </c>
      <c r="E12765" s="105">
        <f t="shared" si="1563"/>
        <v>0</v>
      </c>
      <c r="I12765" s="105">
        <f t="shared" si="1564"/>
        <v>0</v>
      </c>
      <c r="J12765" s="105">
        <f t="shared" si="1565"/>
        <v>0</v>
      </c>
      <c r="K12765" s="105">
        <f t="shared" si="1566"/>
        <v>0</v>
      </c>
      <c r="L12765" s="105">
        <f t="shared" si="1567"/>
        <v>0</v>
      </c>
      <c r="M12765">
        <v>0.04</v>
      </c>
      <c r="N12765">
        <f t="shared" si="1568"/>
        <v>3.3960531989175591E-3</v>
      </c>
    </row>
    <row r="12766" spans="1:14" x14ac:dyDescent="0.3">
      <c r="A12766">
        <f t="shared" si="1562"/>
        <v>128</v>
      </c>
      <c r="E12766" s="105">
        <f t="shared" si="1563"/>
        <v>0</v>
      </c>
      <c r="I12766" s="105">
        <f t="shared" si="1564"/>
        <v>0</v>
      </c>
      <c r="J12766" s="105">
        <f t="shared" si="1565"/>
        <v>0</v>
      </c>
      <c r="K12766" s="105">
        <f t="shared" si="1566"/>
        <v>0</v>
      </c>
      <c r="L12766" s="105">
        <f t="shared" si="1567"/>
        <v>0</v>
      </c>
      <c r="M12766">
        <v>0.04</v>
      </c>
      <c r="N12766">
        <f t="shared" si="1568"/>
        <v>3.3960531989175591E-3</v>
      </c>
    </row>
    <row r="12767" spans="1:14" x14ac:dyDescent="0.3">
      <c r="A12767">
        <f t="shared" si="1562"/>
        <v>128</v>
      </c>
      <c r="E12767" s="105">
        <f t="shared" si="1563"/>
        <v>0</v>
      </c>
      <c r="I12767" s="105">
        <f t="shared" si="1564"/>
        <v>0</v>
      </c>
      <c r="J12767" s="105">
        <f t="shared" si="1565"/>
        <v>0</v>
      </c>
      <c r="K12767" s="105">
        <f t="shared" si="1566"/>
        <v>0</v>
      </c>
      <c r="L12767" s="105">
        <f t="shared" si="1567"/>
        <v>0</v>
      </c>
      <c r="M12767">
        <v>0.04</v>
      </c>
      <c r="N12767">
        <f t="shared" si="1568"/>
        <v>3.3960531989175591E-3</v>
      </c>
    </row>
    <row r="12768" spans="1:14" x14ac:dyDescent="0.3">
      <c r="A12768">
        <f t="shared" si="1562"/>
        <v>128</v>
      </c>
      <c r="E12768" s="105">
        <f t="shared" si="1563"/>
        <v>0</v>
      </c>
      <c r="I12768" s="105">
        <f t="shared" si="1564"/>
        <v>0</v>
      </c>
      <c r="J12768" s="105">
        <f t="shared" si="1565"/>
        <v>0</v>
      </c>
      <c r="K12768" s="105">
        <f t="shared" si="1566"/>
        <v>0</v>
      </c>
      <c r="L12768" s="105">
        <f t="shared" si="1567"/>
        <v>0</v>
      </c>
      <c r="M12768">
        <v>0.04</v>
      </c>
      <c r="N12768">
        <f t="shared" si="1568"/>
        <v>3.3960531989175591E-3</v>
      </c>
    </row>
    <row r="12769" spans="1:14" x14ac:dyDescent="0.3">
      <c r="A12769">
        <f t="shared" si="1562"/>
        <v>128</v>
      </c>
      <c r="E12769" s="105">
        <f t="shared" si="1563"/>
        <v>0</v>
      </c>
      <c r="I12769" s="105">
        <f t="shared" si="1564"/>
        <v>0</v>
      </c>
      <c r="J12769" s="105">
        <f t="shared" si="1565"/>
        <v>0</v>
      </c>
      <c r="K12769" s="105">
        <f t="shared" si="1566"/>
        <v>0</v>
      </c>
      <c r="L12769" s="105">
        <f t="shared" si="1567"/>
        <v>0</v>
      </c>
      <c r="M12769">
        <v>0.04</v>
      </c>
      <c r="N12769">
        <f t="shared" si="1568"/>
        <v>3.3960531989175591E-3</v>
      </c>
    </row>
    <row r="12770" spans="1:14" x14ac:dyDescent="0.3">
      <c r="A12770">
        <f t="shared" si="1562"/>
        <v>128</v>
      </c>
      <c r="E12770" s="105">
        <f t="shared" si="1563"/>
        <v>0</v>
      </c>
      <c r="I12770" s="105">
        <f t="shared" si="1564"/>
        <v>0</v>
      </c>
      <c r="J12770" s="105">
        <f t="shared" si="1565"/>
        <v>0</v>
      </c>
      <c r="K12770" s="105">
        <f t="shared" si="1566"/>
        <v>0</v>
      </c>
      <c r="L12770" s="105">
        <f t="shared" si="1567"/>
        <v>0</v>
      </c>
      <c r="M12770">
        <v>0.04</v>
      </c>
      <c r="N12770">
        <f t="shared" si="1568"/>
        <v>3.3960531989175591E-3</v>
      </c>
    </row>
    <row r="12771" spans="1:14" x14ac:dyDescent="0.3">
      <c r="A12771">
        <f t="shared" si="1562"/>
        <v>128</v>
      </c>
      <c r="E12771" s="105">
        <f t="shared" si="1563"/>
        <v>0</v>
      </c>
      <c r="I12771" s="105">
        <f t="shared" si="1564"/>
        <v>0</v>
      </c>
      <c r="J12771" s="105">
        <f t="shared" si="1565"/>
        <v>0</v>
      </c>
      <c r="K12771" s="105">
        <f t="shared" si="1566"/>
        <v>0</v>
      </c>
      <c r="L12771" s="105">
        <f t="shared" si="1567"/>
        <v>0</v>
      </c>
      <c r="M12771">
        <v>0.04</v>
      </c>
      <c r="N12771">
        <f t="shared" si="1568"/>
        <v>3.3960531989175591E-3</v>
      </c>
    </row>
    <row r="12772" spans="1:14" x14ac:dyDescent="0.3">
      <c r="A12772">
        <f t="shared" si="1562"/>
        <v>128</v>
      </c>
      <c r="E12772" s="105">
        <f t="shared" si="1563"/>
        <v>0</v>
      </c>
      <c r="I12772" s="105">
        <f t="shared" si="1564"/>
        <v>0</v>
      </c>
      <c r="J12772" s="105">
        <f t="shared" si="1565"/>
        <v>0</v>
      </c>
      <c r="K12772" s="105">
        <f t="shared" si="1566"/>
        <v>0</v>
      </c>
      <c r="L12772" s="105">
        <f t="shared" si="1567"/>
        <v>0</v>
      </c>
      <c r="M12772">
        <v>0.04</v>
      </c>
      <c r="N12772">
        <f t="shared" si="1568"/>
        <v>3.3960531989175591E-3</v>
      </c>
    </row>
    <row r="12773" spans="1:14" x14ac:dyDescent="0.3">
      <c r="A12773">
        <f t="shared" si="1562"/>
        <v>128</v>
      </c>
      <c r="E12773" s="105">
        <f t="shared" si="1563"/>
        <v>0</v>
      </c>
      <c r="I12773" s="105">
        <f t="shared" si="1564"/>
        <v>0</v>
      </c>
      <c r="J12773" s="105">
        <f t="shared" si="1565"/>
        <v>0</v>
      </c>
      <c r="K12773" s="105">
        <f t="shared" si="1566"/>
        <v>0</v>
      </c>
      <c r="L12773" s="105">
        <f t="shared" si="1567"/>
        <v>0</v>
      </c>
      <c r="M12773">
        <v>0.04</v>
      </c>
      <c r="N12773">
        <f t="shared" si="1568"/>
        <v>3.3960531989175591E-3</v>
      </c>
    </row>
    <row r="12774" spans="1:14" x14ac:dyDescent="0.3">
      <c r="A12774">
        <f t="shared" si="1562"/>
        <v>128</v>
      </c>
      <c r="E12774" s="105">
        <f t="shared" si="1563"/>
        <v>0</v>
      </c>
      <c r="I12774" s="105">
        <f t="shared" si="1564"/>
        <v>0</v>
      </c>
      <c r="J12774" s="105">
        <f t="shared" si="1565"/>
        <v>0</v>
      </c>
      <c r="K12774" s="105">
        <f t="shared" si="1566"/>
        <v>0</v>
      </c>
      <c r="L12774" s="105">
        <f t="shared" si="1567"/>
        <v>0</v>
      </c>
      <c r="M12774">
        <v>0.04</v>
      </c>
      <c r="N12774">
        <f t="shared" si="1568"/>
        <v>3.3960531989175591E-3</v>
      </c>
    </row>
    <row r="12775" spans="1:14" x14ac:dyDescent="0.3">
      <c r="A12775">
        <f t="shared" ref="A12775:A12838" si="1569">IF(COUNTIF(A12675:A12774,A12774)=100, A12774+1,A12774)</f>
        <v>128</v>
      </c>
      <c r="E12775" s="105">
        <f t="shared" ref="E12775:E12838" si="1570">MAX(0, E12675-K12675-L12675)</f>
        <v>0</v>
      </c>
      <c r="I12775" s="105">
        <f t="shared" ref="I12775:I12838" si="1571">IF(E12775&lt;I12675,J12775 + E12775, I12675)</f>
        <v>0</v>
      </c>
      <c r="J12775" s="105">
        <f t="shared" si="1565"/>
        <v>0</v>
      </c>
      <c r="K12775" s="105">
        <f t="shared" si="1566"/>
        <v>0</v>
      </c>
      <c r="L12775" s="105">
        <f t="shared" si="1567"/>
        <v>0</v>
      </c>
      <c r="M12775">
        <v>0.04</v>
      </c>
      <c r="N12775">
        <f t="shared" si="1568"/>
        <v>3.3960531989175591E-3</v>
      </c>
    </row>
    <row r="12776" spans="1:14" x14ac:dyDescent="0.3">
      <c r="A12776">
        <f t="shared" si="1569"/>
        <v>128</v>
      </c>
      <c r="E12776" s="105">
        <f t="shared" si="1570"/>
        <v>0</v>
      </c>
      <c r="I12776" s="105">
        <f t="shared" si="1571"/>
        <v>0</v>
      </c>
      <c r="J12776" s="105">
        <f t="shared" si="1565"/>
        <v>0</v>
      </c>
      <c r="K12776" s="105">
        <f t="shared" si="1566"/>
        <v>0</v>
      </c>
      <c r="L12776" s="105">
        <f t="shared" si="1567"/>
        <v>0</v>
      </c>
      <c r="M12776">
        <v>0.04</v>
      </c>
      <c r="N12776">
        <f t="shared" si="1568"/>
        <v>3.3960531989175591E-3</v>
      </c>
    </row>
    <row r="12777" spans="1:14" x14ac:dyDescent="0.3">
      <c r="A12777">
        <f t="shared" si="1569"/>
        <v>128</v>
      </c>
      <c r="E12777" s="105">
        <f t="shared" si="1570"/>
        <v>0</v>
      </c>
      <c r="I12777" s="105">
        <f t="shared" si="1571"/>
        <v>0</v>
      </c>
      <c r="J12777" s="105">
        <f t="shared" si="1565"/>
        <v>0</v>
      </c>
      <c r="K12777" s="105">
        <f t="shared" si="1566"/>
        <v>0</v>
      </c>
      <c r="L12777" s="105">
        <f t="shared" si="1567"/>
        <v>0</v>
      </c>
      <c r="M12777">
        <v>0.04</v>
      </c>
      <c r="N12777">
        <f t="shared" si="1568"/>
        <v>3.3960531989175591E-3</v>
      </c>
    </row>
    <row r="12778" spans="1:14" x14ac:dyDescent="0.3">
      <c r="A12778">
        <f t="shared" si="1569"/>
        <v>128</v>
      </c>
      <c r="E12778" s="105">
        <f t="shared" si="1570"/>
        <v>0</v>
      </c>
      <c r="I12778" s="105">
        <f t="shared" si="1571"/>
        <v>0</v>
      </c>
      <c r="J12778" s="105">
        <f t="shared" si="1565"/>
        <v>0</v>
      </c>
      <c r="K12778" s="105">
        <f t="shared" si="1566"/>
        <v>0</v>
      </c>
      <c r="L12778" s="105">
        <f t="shared" si="1567"/>
        <v>0</v>
      </c>
      <c r="M12778">
        <v>0.04</v>
      </c>
      <c r="N12778">
        <f t="shared" si="1568"/>
        <v>3.3960531989175591E-3</v>
      </c>
    </row>
    <row r="12779" spans="1:14" x14ac:dyDescent="0.3">
      <c r="A12779">
        <f t="shared" si="1569"/>
        <v>128</v>
      </c>
      <c r="E12779" s="105">
        <f t="shared" si="1570"/>
        <v>0</v>
      </c>
      <c r="I12779" s="105">
        <f t="shared" si="1571"/>
        <v>0</v>
      </c>
      <c r="J12779" s="105">
        <f t="shared" si="1565"/>
        <v>0</v>
      </c>
      <c r="K12779" s="105">
        <f t="shared" si="1566"/>
        <v>0</v>
      </c>
      <c r="L12779" s="105">
        <f t="shared" si="1567"/>
        <v>0</v>
      </c>
      <c r="M12779">
        <v>0.04</v>
      </c>
      <c r="N12779">
        <f t="shared" si="1568"/>
        <v>3.3960531989175591E-3</v>
      </c>
    </row>
    <row r="12780" spans="1:14" x14ac:dyDescent="0.3">
      <c r="A12780">
        <f t="shared" si="1569"/>
        <v>128</v>
      </c>
      <c r="E12780" s="105">
        <f t="shared" si="1570"/>
        <v>0</v>
      </c>
      <c r="I12780" s="105">
        <f t="shared" si="1571"/>
        <v>0</v>
      </c>
      <c r="J12780" s="105">
        <f t="shared" si="1565"/>
        <v>0</v>
      </c>
      <c r="K12780" s="105">
        <f t="shared" si="1566"/>
        <v>0</v>
      </c>
      <c r="L12780" s="105">
        <f t="shared" si="1567"/>
        <v>0</v>
      </c>
      <c r="M12780">
        <v>0.04</v>
      </c>
      <c r="N12780">
        <f t="shared" si="1568"/>
        <v>3.3960531989175591E-3</v>
      </c>
    </row>
    <row r="12781" spans="1:14" x14ac:dyDescent="0.3">
      <c r="A12781">
        <f t="shared" si="1569"/>
        <v>128</v>
      </c>
      <c r="E12781" s="105">
        <f t="shared" si="1570"/>
        <v>0</v>
      </c>
      <c r="I12781" s="105">
        <f t="shared" si="1571"/>
        <v>0</v>
      </c>
      <c r="J12781" s="105">
        <f t="shared" si="1565"/>
        <v>0</v>
      </c>
      <c r="K12781" s="105">
        <f t="shared" si="1566"/>
        <v>0</v>
      </c>
      <c r="L12781" s="105">
        <f t="shared" si="1567"/>
        <v>0</v>
      </c>
      <c r="M12781">
        <v>0.04</v>
      </c>
      <c r="N12781">
        <f t="shared" si="1568"/>
        <v>3.3960531989175591E-3</v>
      </c>
    </row>
    <row r="12782" spans="1:14" x14ac:dyDescent="0.3">
      <c r="A12782">
        <f t="shared" si="1569"/>
        <v>128</v>
      </c>
      <c r="E12782" s="105">
        <f t="shared" si="1570"/>
        <v>0</v>
      </c>
      <c r="I12782" s="105">
        <f t="shared" si="1571"/>
        <v>0</v>
      </c>
      <c r="J12782" s="105">
        <f t="shared" si="1565"/>
        <v>0</v>
      </c>
      <c r="K12782" s="105">
        <f t="shared" si="1566"/>
        <v>0</v>
      </c>
      <c r="L12782" s="105">
        <f t="shared" si="1567"/>
        <v>0</v>
      </c>
      <c r="M12782">
        <v>0.04</v>
      </c>
      <c r="N12782">
        <f t="shared" si="1568"/>
        <v>3.3960531989175591E-3</v>
      </c>
    </row>
    <row r="12783" spans="1:14" x14ac:dyDescent="0.3">
      <c r="A12783">
        <f t="shared" si="1569"/>
        <v>128</v>
      </c>
      <c r="E12783" s="105">
        <f t="shared" si="1570"/>
        <v>0</v>
      </c>
      <c r="I12783" s="105">
        <f t="shared" si="1571"/>
        <v>0</v>
      </c>
      <c r="J12783" s="105">
        <f t="shared" si="1565"/>
        <v>0</v>
      </c>
      <c r="K12783" s="105">
        <f t="shared" si="1566"/>
        <v>0</v>
      </c>
      <c r="L12783" s="105">
        <f t="shared" si="1567"/>
        <v>0</v>
      </c>
      <c r="M12783">
        <v>0.04</v>
      </c>
      <c r="N12783">
        <f t="shared" si="1568"/>
        <v>3.3960531989175591E-3</v>
      </c>
    </row>
    <row r="12784" spans="1:14" x14ac:dyDescent="0.3">
      <c r="A12784">
        <f t="shared" si="1569"/>
        <v>128</v>
      </c>
      <c r="E12784" s="105">
        <f t="shared" si="1570"/>
        <v>0</v>
      </c>
      <c r="I12784" s="105">
        <f t="shared" si="1571"/>
        <v>0</v>
      </c>
      <c r="J12784" s="105">
        <f t="shared" si="1565"/>
        <v>0</v>
      </c>
      <c r="K12784" s="105">
        <f t="shared" si="1566"/>
        <v>0</v>
      </c>
      <c r="L12784" s="105">
        <f t="shared" si="1567"/>
        <v>0</v>
      </c>
      <c r="M12784">
        <v>0.04</v>
      </c>
      <c r="N12784">
        <f t="shared" si="1568"/>
        <v>3.3960531989175591E-3</v>
      </c>
    </row>
    <row r="12785" spans="1:14" x14ac:dyDescent="0.3">
      <c r="A12785">
        <f t="shared" si="1569"/>
        <v>128</v>
      </c>
      <c r="E12785" s="105">
        <f t="shared" si="1570"/>
        <v>0</v>
      </c>
      <c r="I12785" s="105">
        <f t="shared" si="1571"/>
        <v>0</v>
      </c>
      <c r="J12785" s="105">
        <f t="shared" si="1565"/>
        <v>0</v>
      </c>
      <c r="K12785" s="105">
        <f t="shared" si="1566"/>
        <v>0</v>
      </c>
      <c r="L12785" s="105">
        <f t="shared" si="1567"/>
        <v>0</v>
      </c>
      <c r="M12785">
        <v>0.04</v>
      </c>
      <c r="N12785">
        <f t="shared" si="1568"/>
        <v>3.3960531989175591E-3</v>
      </c>
    </row>
    <row r="12786" spans="1:14" x14ac:dyDescent="0.3">
      <c r="A12786">
        <f t="shared" si="1569"/>
        <v>128</v>
      </c>
      <c r="E12786" s="105">
        <f t="shared" si="1570"/>
        <v>0</v>
      </c>
      <c r="I12786" s="105">
        <f t="shared" si="1571"/>
        <v>0</v>
      </c>
      <c r="J12786" s="105">
        <f t="shared" si="1565"/>
        <v>0</v>
      </c>
      <c r="K12786" s="105">
        <f t="shared" si="1566"/>
        <v>0</v>
      </c>
      <c r="L12786" s="105">
        <f t="shared" si="1567"/>
        <v>0</v>
      </c>
      <c r="M12786">
        <v>0.04</v>
      </c>
      <c r="N12786">
        <f t="shared" si="1568"/>
        <v>3.3960531989175591E-3</v>
      </c>
    </row>
    <row r="12787" spans="1:14" x14ac:dyDescent="0.3">
      <c r="A12787">
        <f t="shared" si="1569"/>
        <v>128</v>
      </c>
      <c r="E12787" s="105">
        <f t="shared" si="1570"/>
        <v>0</v>
      </c>
      <c r="I12787" s="105">
        <f t="shared" si="1571"/>
        <v>0</v>
      </c>
      <c r="J12787" s="105">
        <f t="shared" si="1565"/>
        <v>0</v>
      </c>
      <c r="K12787" s="105">
        <f t="shared" si="1566"/>
        <v>0</v>
      </c>
      <c r="L12787" s="105">
        <f t="shared" si="1567"/>
        <v>0</v>
      </c>
      <c r="M12787">
        <v>0.04</v>
      </c>
      <c r="N12787">
        <f t="shared" si="1568"/>
        <v>3.3960531989175591E-3</v>
      </c>
    </row>
    <row r="12788" spans="1:14" x14ac:dyDescent="0.3">
      <c r="A12788">
        <f t="shared" si="1569"/>
        <v>128</v>
      </c>
      <c r="E12788" s="105">
        <f t="shared" si="1570"/>
        <v>0</v>
      </c>
      <c r="I12788" s="105">
        <f t="shared" si="1571"/>
        <v>0</v>
      </c>
      <c r="J12788" s="105">
        <f t="shared" si="1565"/>
        <v>0</v>
      </c>
      <c r="K12788" s="105">
        <f t="shared" si="1566"/>
        <v>0</v>
      </c>
      <c r="L12788" s="105">
        <f t="shared" si="1567"/>
        <v>0</v>
      </c>
      <c r="M12788">
        <v>0.04</v>
      </c>
      <c r="N12788">
        <f t="shared" si="1568"/>
        <v>3.3960531989175591E-3</v>
      </c>
    </row>
    <row r="12789" spans="1:14" x14ac:dyDescent="0.3">
      <c r="A12789">
        <f t="shared" si="1569"/>
        <v>128</v>
      </c>
      <c r="E12789" s="105">
        <f t="shared" si="1570"/>
        <v>0</v>
      </c>
      <c r="I12789" s="105">
        <f t="shared" si="1571"/>
        <v>0</v>
      </c>
      <c r="J12789" s="105">
        <f t="shared" si="1565"/>
        <v>0</v>
      </c>
      <c r="K12789" s="105">
        <f t="shared" si="1566"/>
        <v>0</v>
      </c>
      <c r="L12789" s="105">
        <f t="shared" si="1567"/>
        <v>0</v>
      </c>
      <c r="M12789">
        <v>0.04</v>
      </c>
      <c r="N12789">
        <f t="shared" si="1568"/>
        <v>3.3960531989175591E-3</v>
      </c>
    </row>
    <row r="12790" spans="1:14" x14ac:dyDescent="0.3">
      <c r="A12790">
        <f t="shared" si="1569"/>
        <v>128</v>
      </c>
      <c r="E12790" s="105">
        <f t="shared" si="1570"/>
        <v>0</v>
      </c>
      <c r="I12790" s="105">
        <f t="shared" si="1571"/>
        <v>0</v>
      </c>
      <c r="J12790" s="105">
        <f t="shared" si="1565"/>
        <v>0</v>
      </c>
      <c r="K12790" s="105">
        <f t="shared" si="1566"/>
        <v>0</v>
      </c>
      <c r="L12790" s="105">
        <f t="shared" si="1567"/>
        <v>0</v>
      </c>
      <c r="M12790">
        <v>0.04</v>
      </c>
      <c r="N12790">
        <f t="shared" si="1568"/>
        <v>3.3960531989175591E-3</v>
      </c>
    </row>
    <row r="12791" spans="1:14" x14ac:dyDescent="0.3">
      <c r="A12791">
        <f t="shared" si="1569"/>
        <v>128</v>
      </c>
      <c r="E12791" s="105">
        <f t="shared" si="1570"/>
        <v>0</v>
      </c>
      <c r="I12791" s="105">
        <f t="shared" si="1571"/>
        <v>0</v>
      </c>
      <c r="J12791" s="105">
        <f t="shared" si="1565"/>
        <v>0</v>
      </c>
      <c r="K12791" s="105">
        <f t="shared" si="1566"/>
        <v>0</v>
      </c>
      <c r="L12791" s="105">
        <f t="shared" si="1567"/>
        <v>0</v>
      </c>
      <c r="M12791">
        <v>0.04</v>
      </c>
      <c r="N12791">
        <f t="shared" si="1568"/>
        <v>3.3960531989175591E-3</v>
      </c>
    </row>
    <row r="12792" spans="1:14" x14ac:dyDescent="0.3">
      <c r="A12792">
        <f t="shared" si="1569"/>
        <v>128</v>
      </c>
      <c r="E12792" s="105">
        <f t="shared" si="1570"/>
        <v>0</v>
      </c>
      <c r="I12792" s="105">
        <f t="shared" si="1571"/>
        <v>0</v>
      </c>
      <c r="J12792" s="105">
        <f t="shared" si="1565"/>
        <v>0</v>
      </c>
      <c r="K12792" s="105">
        <f t="shared" si="1566"/>
        <v>0</v>
      </c>
      <c r="L12792" s="105">
        <f t="shared" si="1567"/>
        <v>0</v>
      </c>
      <c r="M12792">
        <v>0.04</v>
      </c>
      <c r="N12792">
        <f t="shared" si="1568"/>
        <v>3.3960531989175591E-3</v>
      </c>
    </row>
    <row r="12793" spans="1:14" x14ac:dyDescent="0.3">
      <c r="A12793">
        <f t="shared" si="1569"/>
        <v>128</v>
      </c>
      <c r="E12793" s="105">
        <f t="shared" si="1570"/>
        <v>0</v>
      </c>
      <c r="I12793" s="105">
        <f t="shared" si="1571"/>
        <v>0</v>
      </c>
      <c r="J12793" s="105">
        <f t="shared" si="1565"/>
        <v>0</v>
      </c>
      <c r="K12793" s="105">
        <f t="shared" si="1566"/>
        <v>0</v>
      </c>
      <c r="L12793" s="105">
        <f t="shared" si="1567"/>
        <v>0</v>
      </c>
      <c r="M12793">
        <v>0.04</v>
      </c>
      <c r="N12793">
        <f t="shared" si="1568"/>
        <v>3.3960531989175591E-3</v>
      </c>
    </row>
    <row r="12794" spans="1:14" x14ac:dyDescent="0.3">
      <c r="A12794">
        <f t="shared" si="1569"/>
        <v>128</v>
      </c>
      <c r="E12794" s="105">
        <f t="shared" si="1570"/>
        <v>0</v>
      </c>
      <c r="I12794" s="105">
        <f t="shared" si="1571"/>
        <v>0</v>
      </c>
      <c r="J12794" s="105">
        <f t="shared" si="1565"/>
        <v>0</v>
      </c>
      <c r="K12794" s="105">
        <f t="shared" si="1566"/>
        <v>0</v>
      </c>
      <c r="L12794" s="105">
        <f t="shared" si="1567"/>
        <v>0</v>
      </c>
      <c r="M12794">
        <v>0.04</v>
      </c>
      <c r="N12794">
        <f t="shared" si="1568"/>
        <v>3.3960531989175591E-3</v>
      </c>
    </row>
    <row r="12795" spans="1:14" x14ac:dyDescent="0.3">
      <c r="A12795">
        <f t="shared" si="1569"/>
        <v>128</v>
      </c>
      <c r="E12795" s="105">
        <f t="shared" si="1570"/>
        <v>0</v>
      </c>
      <c r="I12795" s="105">
        <f t="shared" si="1571"/>
        <v>0</v>
      </c>
      <c r="J12795" s="105">
        <f t="shared" si="1565"/>
        <v>0</v>
      </c>
      <c r="K12795" s="105">
        <f t="shared" si="1566"/>
        <v>0</v>
      </c>
      <c r="L12795" s="105">
        <f t="shared" si="1567"/>
        <v>0</v>
      </c>
      <c r="M12795">
        <v>0.04</v>
      </c>
      <c r="N12795">
        <f t="shared" si="1568"/>
        <v>3.3960531989175591E-3</v>
      </c>
    </row>
    <row r="12796" spans="1:14" x14ac:dyDescent="0.3">
      <c r="A12796">
        <f t="shared" si="1569"/>
        <v>128</v>
      </c>
      <c r="E12796" s="105">
        <f t="shared" si="1570"/>
        <v>0</v>
      </c>
      <c r="I12796" s="105">
        <f t="shared" si="1571"/>
        <v>0</v>
      </c>
      <c r="J12796" s="105">
        <f t="shared" si="1565"/>
        <v>0</v>
      </c>
      <c r="K12796" s="105">
        <f t="shared" si="1566"/>
        <v>0</v>
      </c>
      <c r="L12796" s="105">
        <f t="shared" si="1567"/>
        <v>0</v>
      </c>
      <c r="M12796">
        <v>0.04</v>
      </c>
      <c r="N12796">
        <f t="shared" si="1568"/>
        <v>3.3960531989175591E-3</v>
      </c>
    </row>
    <row r="12797" spans="1:14" x14ac:dyDescent="0.3">
      <c r="A12797">
        <f t="shared" si="1569"/>
        <v>128</v>
      </c>
      <c r="E12797" s="105">
        <f t="shared" si="1570"/>
        <v>0</v>
      </c>
      <c r="I12797" s="105">
        <f t="shared" si="1571"/>
        <v>0</v>
      </c>
      <c r="J12797" s="105">
        <f t="shared" si="1565"/>
        <v>0</v>
      </c>
      <c r="K12797" s="105">
        <f t="shared" si="1566"/>
        <v>0</v>
      </c>
      <c r="L12797" s="105">
        <f t="shared" si="1567"/>
        <v>0</v>
      </c>
      <c r="M12797">
        <v>0.04</v>
      </c>
      <c r="N12797">
        <f t="shared" si="1568"/>
        <v>3.3960531989175591E-3</v>
      </c>
    </row>
    <row r="12798" spans="1:14" x14ac:dyDescent="0.3">
      <c r="A12798">
        <f t="shared" si="1569"/>
        <v>128</v>
      </c>
      <c r="E12798" s="105">
        <f t="shared" si="1570"/>
        <v>0</v>
      </c>
      <c r="I12798" s="105">
        <f t="shared" si="1571"/>
        <v>0</v>
      </c>
      <c r="J12798" s="105">
        <f t="shared" si="1565"/>
        <v>0</v>
      </c>
      <c r="K12798" s="105">
        <f t="shared" si="1566"/>
        <v>0</v>
      </c>
      <c r="L12798" s="105">
        <f t="shared" si="1567"/>
        <v>0</v>
      </c>
      <c r="M12798">
        <v>0.04</v>
      </c>
      <c r="N12798">
        <f t="shared" si="1568"/>
        <v>3.3960531989175591E-3</v>
      </c>
    </row>
    <row r="12799" spans="1:14" x14ac:dyDescent="0.3">
      <c r="A12799">
        <f t="shared" si="1569"/>
        <v>128</v>
      </c>
      <c r="E12799" s="105">
        <f t="shared" si="1570"/>
        <v>0</v>
      </c>
      <c r="I12799" s="105">
        <f t="shared" si="1571"/>
        <v>0</v>
      </c>
      <c r="J12799" s="105">
        <f t="shared" si="1565"/>
        <v>0</v>
      </c>
      <c r="K12799" s="105">
        <f t="shared" si="1566"/>
        <v>0</v>
      </c>
      <c r="L12799" s="105">
        <f t="shared" si="1567"/>
        <v>0</v>
      </c>
      <c r="M12799">
        <v>0.04</v>
      </c>
      <c r="N12799">
        <f t="shared" si="1568"/>
        <v>3.3960531989175591E-3</v>
      </c>
    </row>
    <row r="12800" spans="1:14" x14ac:dyDescent="0.3">
      <c r="A12800">
        <f t="shared" si="1569"/>
        <v>128</v>
      </c>
      <c r="E12800" s="105">
        <f t="shared" si="1570"/>
        <v>0</v>
      </c>
      <c r="I12800" s="105">
        <f t="shared" si="1571"/>
        <v>0</v>
      </c>
      <c r="J12800" s="105">
        <f t="shared" si="1565"/>
        <v>0</v>
      </c>
      <c r="K12800" s="105">
        <f t="shared" si="1566"/>
        <v>0</v>
      </c>
      <c r="L12800" s="105">
        <f t="shared" si="1567"/>
        <v>0</v>
      </c>
      <c r="M12800">
        <v>0.04</v>
      </c>
      <c r="N12800">
        <f t="shared" si="1568"/>
        <v>3.3960531989175591E-3</v>
      </c>
    </row>
    <row r="12801" spans="1:15" x14ac:dyDescent="0.3">
      <c r="A12801">
        <f t="shared" si="1569"/>
        <v>128</v>
      </c>
      <c r="E12801" s="105">
        <f t="shared" si="1570"/>
        <v>0</v>
      </c>
      <c r="I12801" s="105">
        <f t="shared" si="1571"/>
        <v>0</v>
      </c>
      <c r="J12801" s="105">
        <f t="shared" si="1565"/>
        <v>0</v>
      </c>
      <c r="K12801" s="105">
        <f t="shared" si="1566"/>
        <v>0</v>
      </c>
      <c r="L12801" s="105">
        <f t="shared" si="1567"/>
        <v>0</v>
      </c>
      <c r="M12801">
        <v>0.04</v>
      </c>
      <c r="N12801">
        <f t="shared" si="1568"/>
        <v>3.3960531989175591E-3</v>
      </c>
      <c r="O12801" s="105" t="e">
        <f t="shared" ref="O12801" si="1572">SUM(I12702:I12801)</f>
        <v>#REF!</v>
      </c>
    </row>
    <row r="12802" spans="1:15" x14ac:dyDescent="0.3">
      <c r="A12802">
        <f t="shared" si="1569"/>
        <v>129</v>
      </c>
      <c r="E12802" s="105" t="e">
        <f t="shared" si="1570"/>
        <v>#REF!</v>
      </c>
      <c r="I12802" s="105" t="e">
        <f t="shared" si="1571"/>
        <v>#REF!</v>
      </c>
      <c r="J12802" s="105" t="e">
        <f t="shared" si="1565"/>
        <v>#REF!</v>
      </c>
      <c r="K12802" s="105" t="e">
        <f t="shared" si="1566"/>
        <v>#REF!</v>
      </c>
      <c r="L12802" s="105" t="e">
        <f t="shared" si="1567"/>
        <v>#REF!</v>
      </c>
      <c r="M12802">
        <v>0.04</v>
      </c>
      <c r="N12802">
        <f t="shared" si="1568"/>
        <v>3.3960531989175591E-3</v>
      </c>
    </row>
    <row r="12803" spans="1:15" x14ac:dyDescent="0.3">
      <c r="A12803">
        <f t="shared" si="1569"/>
        <v>129</v>
      </c>
      <c r="E12803" s="105" t="e">
        <f t="shared" si="1570"/>
        <v>#REF!</v>
      </c>
      <c r="I12803" s="105" t="e">
        <f t="shared" si="1571"/>
        <v>#REF!</v>
      </c>
      <c r="J12803" s="105" t="e">
        <f t="shared" ref="J12803:J12866" si="1573">E12803*($H$2/12)</f>
        <v>#REF!</v>
      </c>
      <c r="K12803" s="105" t="e">
        <f t="shared" ref="K12803:K12866" si="1574">I12803-J12803</f>
        <v>#REF!</v>
      </c>
      <c r="L12803" s="105" t="e">
        <f t="shared" ref="L12803:L12866" si="1575">N12803*(E12803-K12803)</f>
        <v>#REF!</v>
      </c>
      <c r="M12803">
        <v>0.04</v>
      </c>
      <c r="N12803">
        <f t="shared" ref="N12803:N12866" si="1576">1-(POWER(1-M12803,(1/12)))</f>
        <v>3.3960531989175591E-3</v>
      </c>
    </row>
    <row r="12804" spans="1:15" x14ac:dyDescent="0.3">
      <c r="A12804">
        <f t="shared" si="1569"/>
        <v>129</v>
      </c>
      <c r="E12804" s="105" t="e">
        <f t="shared" si="1570"/>
        <v>#REF!</v>
      </c>
      <c r="I12804" s="105" t="e">
        <f t="shared" si="1571"/>
        <v>#REF!</v>
      </c>
      <c r="J12804" s="105" t="e">
        <f t="shared" si="1573"/>
        <v>#REF!</v>
      </c>
      <c r="K12804" s="105" t="e">
        <f t="shared" si="1574"/>
        <v>#REF!</v>
      </c>
      <c r="L12804" s="105" t="e">
        <f t="shared" si="1575"/>
        <v>#REF!</v>
      </c>
      <c r="M12804">
        <v>0.04</v>
      </c>
      <c r="N12804">
        <f t="shared" si="1576"/>
        <v>3.3960531989175591E-3</v>
      </c>
    </row>
    <row r="12805" spans="1:15" x14ac:dyDescent="0.3">
      <c r="A12805">
        <f t="shared" si="1569"/>
        <v>129</v>
      </c>
      <c r="E12805" s="105">
        <f t="shared" si="1570"/>
        <v>0</v>
      </c>
      <c r="I12805" s="105">
        <f t="shared" si="1571"/>
        <v>0</v>
      </c>
      <c r="J12805" s="105">
        <f t="shared" si="1573"/>
        <v>0</v>
      </c>
      <c r="K12805" s="105">
        <f t="shared" si="1574"/>
        <v>0</v>
      </c>
      <c r="L12805" s="105">
        <f t="shared" si="1575"/>
        <v>0</v>
      </c>
      <c r="M12805">
        <v>0.04</v>
      </c>
      <c r="N12805">
        <f t="shared" si="1576"/>
        <v>3.3960531989175591E-3</v>
      </c>
    </row>
    <row r="12806" spans="1:15" x14ac:dyDescent="0.3">
      <c r="A12806">
        <f t="shared" si="1569"/>
        <v>129</v>
      </c>
      <c r="E12806" s="105">
        <f t="shared" si="1570"/>
        <v>0</v>
      </c>
      <c r="I12806" s="105">
        <f t="shared" si="1571"/>
        <v>0</v>
      </c>
      <c r="J12806" s="105">
        <f t="shared" si="1573"/>
        <v>0</v>
      </c>
      <c r="K12806" s="105">
        <f t="shared" si="1574"/>
        <v>0</v>
      </c>
      <c r="L12806" s="105">
        <f t="shared" si="1575"/>
        <v>0</v>
      </c>
      <c r="M12806">
        <v>0.04</v>
      </c>
      <c r="N12806">
        <f t="shared" si="1576"/>
        <v>3.3960531989175591E-3</v>
      </c>
    </row>
    <row r="12807" spans="1:15" x14ac:dyDescent="0.3">
      <c r="A12807">
        <f t="shared" si="1569"/>
        <v>129</v>
      </c>
      <c r="E12807" s="105">
        <f t="shared" si="1570"/>
        <v>0</v>
      </c>
      <c r="I12807" s="105">
        <f t="shared" si="1571"/>
        <v>0</v>
      </c>
      <c r="J12807" s="105">
        <f t="shared" si="1573"/>
        <v>0</v>
      </c>
      <c r="K12807" s="105">
        <f t="shared" si="1574"/>
        <v>0</v>
      </c>
      <c r="L12807" s="105">
        <f t="shared" si="1575"/>
        <v>0</v>
      </c>
      <c r="M12807">
        <v>0.04</v>
      </c>
      <c r="N12807">
        <f t="shared" si="1576"/>
        <v>3.3960531989175591E-3</v>
      </c>
    </row>
    <row r="12808" spans="1:15" x14ac:dyDescent="0.3">
      <c r="A12808">
        <f t="shared" si="1569"/>
        <v>129</v>
      </c>
      <c r="E12808" s="105">
        <f t="shared" si="1570"/>
        <v>0</v>
      </c>
      <c r="I12808" s="105">
        <f t="shared" si="1571"/>
        <v>0</v>
      </c>
      <c r="J12808" s="105">
        <f t="shared" si="1573"/>
        <v>0</v>
      </c>
      <c r="K12808" s="105">
        <f t="shared" si="1574"/>
        <v>0</v>
      </c>
      <c r="L12808" s="105">
        <f t="shared" si="1575"/>
        <v>0</v>
      </c>
      <c r="M12808">
        <v>0.04</v>
      </c>
      <c r="N12808">
        <f t="shared" si="1576"/>
        <v>3.3960531989175591E-3</v>
      </c>
    </row>
    <row r="12809" spans="1:15" x14ac:dyDescent="0.3">
      <c r="A12809">
        <f t="shared" si="1569"/>
        <v>129</v>
      </c>
      <c r="E12809" s="105">
        <f t="shared" si="1570"/>
        <v>0</v>
      </c>
      <c r="I12809" s="105">
        <f t="shared" si="1571"/>
        <v>0</v>
      </c>
      <c r="J12809" s="105">
        <f t="shared" si="1573"/>
        <v>0</v>
      </c>
      <c r="K12809" s="105">
        <f t="shared" si="1574"/>
        <v>0</v>
      </c>
      <c r="L12809" s="105">
        <f t="shared" si="1575"/>
        <v>0</v>
      </c>
      <c r="M12809">
        <v>0.04</v>
      </c>
      <c r="N12809">
        <f t="shared" si="1576"/>
        <v>3.3960531989175591E-3</v>
      </c>
    </row>
    <row r="12810" spans="1:15" x14ac:dyDescent="0.3">
      <c r="A12810">
        <f t="shared" si="1569"/>
        <v>129</v>
      </c>
      <c r="E12810" s="105">
        <f t="shared" si="1570"/>
        <v>0</v>
      </c>
      <c r="I12810" s="105">
        <f t="shared" si="1571"/>
        <v>0</v>
      </c>
      <c r="J12810" s="105">
        <f t="shared" si="1573"/>
        <v>0</v>
      </c>
      <c r="K12810" s="105">
        <f t="shared" si="1574"/>
        <v>0</v>
      </c>
      <c r="L12810" s="105">
        <f t="shared" si="1575"/>
        <v>0</v>
      </c>
      <c r="M12810">
        <v>0.04</v>
      </c>
      <c r="N12810">
        <f t="shared" si="1576"/>
        <v>3.3960531989175591E-3</v>
      </c>
    </row>
    <row r="12811" spans="1:15" x14ac:dyDescent="0.3">
      <c r="A12811">
        <f t="shared" si="1569"/>
        <v>129</v>
      </c>
      <c r="E12811" s="105">
        <f t="shared" si="1570"/>
        <v>0</v>
      </c>
      <c r="I12811" s="105">
        <f t="shared" si="1571"/>
        <v>0</v>
      </c>
      <c r="J12811" s="105">
        <f t="shared" si="1573"/>
        <v>0</v>
      </c>
      <c r="K12811" s="105">
        <f t="shared" si="1574"/>
        <v>0</v>
      </c>
      <c r="L12811" s="105">
        <f t="shared" si="1575"/>
        <v>0</v>
      </c>
      <c r="M12811">
        <v>0.04</v>
      </c>
      <c r="N12811">
        <f t="shared" si="1576"/>
        <v>3.3960531989175591E-3</v>
      </c>
    </row>
    <row r="12812" spans="1:15" x14ac:dyDescent="0.3">
      <c r="A12812">
        <f t="shared" si="1569"/>
        <v>129</v>
      </c>
      <c r="E12812" s="105">
        <f t="shared" si="1570"/>
        <v>0</v>
      </c>
      <c r="I12812" s="105">
        <f t="shared" si="1571"/>
        <v>0</v>
      </c>
      <c r="J12812" s="105">
        <f t="shared" si="1573"/>
        <v>0</v>
      </c>
      <c r="K12812" s="105">
        <f t="shared" si="1574"/>
        <v>0</v>
      </c>
      <c r="L12812" s="105">
        <f t="shared" si="1575"/>
        <v>0</v>
      </c>
      <c r="M12812">
        <v>0.04</v>
      </c>
      <c r="N12812">
        <f t="shared" si="1576"/>
        <v>3.3960531989175591E-3</v>
      </c>
    </row>
    <row r="12813" spans="1:15" x14ac:dyDescent="0.3">
      <c r="A12813">
        <f t="shared" si="1569"/>
        <v>129</v>
      </c>
      <c r="E12813" s="105">
        <f t="shared" si="1570"/>
        <v>0</v>
      </c>
      <c r="I12813" s="105">
        <f t="shared" si="1571"/>
        <v>0</v>
      </c>
      <c r="J12813" s="105">
        <f t="shared" si="1573"/>
        <v>0</v>
      </c>
      <c r="K12813" s="105">
        <f t="shared" si="1574"/>
        <v>0</v>
      </c>
      <c r="L12813" s="105">
        <f t="shared" si="1575"/>
        <v>0</v>
      </c>
      <c r="M12813">
        <v>0.04</v>
      </c>
      <c r="N12813">
        <f t="shared" si="1576"/>
        <v>3.3960531989175591E-3</v>
      </c>
    </row>
    <row r="12814" spans="1:15" x14ac:dyDescent="0.3">
      <c r="A12814">
        <f t="shared" si="1569"/>
        <v>129</v>
      </c>
      <c r="E12814" s="105">
        <f t="shared" si="1570"/>
        <v>0</v>
      </c>
      <c r="I12814" s="105">
        <f t="shared" si="1571"/>
        <v>0</v>
      </c>
      <c r="J12814" s="105">
        <f t="shared" si="1573"/>
        <v>0</v>
      </c>
      <c r="K12814" s="105">
        <f t="shared" si="1574"/>
        <v>0</v>
      </c>
      <c r="L12814" s="105">
        <f t="shared" si="1575"/>
        <v>0</v>
      </c>
      <c r="M12814">
        <v>0.04</v>
      </c>
      <c r="N12814">
        <f t="shared" si="1576"/>
        <v>3.3960531989175591E-3</v>
      </c>
    </row>
    <row r="12815" spans="1:15" x14ac:dyDescent="0.3">
      <c r="A12815">
        <f t="shared" si="1569"/>
        <v>129</v>
      </c>
      <c r="E12815" s="105">
        <f t="shared" si="1570"/>
        <v>0</v>
      </c>
      <c r="I12815" s="105">
        <f t="shared" si="1571"/>
        <v>0</v>
      </c>
      <c r="J12815" s="105">
        <f t="shared" si="1573"/>
        <v>0</v>
      </c>
      <c r="K12815" s="105">
        <f t="shared" si="1574"/>
        <v>0</v>
      </c>
      <c r="L12815" s="105">
        <f t="shared" si="1575"/>
        <v>0</v>
      </c>
      <c r="M12815">
        <v>0.04</v>
      </c>
      <c r="N12815">
        <f t="shared" si="1576"/>
        <v>3.3960531989175591E-3</v>
      </c>
    </row>
    <row r="12816" spans="1:15" x14ac:dyDescent="0.3">
      <c r="A12816">
        <f t="shared" si="1569"/>
        <v>129</v>
      </c>
      <c r="E12816" s="105">
        <f t="shared" si="1570"/>
        <v>0</v>
      </c>
      <c r="I12816" s="105">
        <f t="shared" si="1571"/>
        <v>0</v>
      </c>
      <c r="J12816" s="105">
        <f t="shared" si="1573"/>
        <v>0</v>
      </c>
      <c r="K12816" s="105">
        <f t="shared" si="1574"/>
        <v>0</v>
      </c>
      <c r="L12816" s="105">
        <f t="shared" si="1575"/>
        <v>0</v>
      </c>
      <c r="M12816">
        <v>0.04</v>
      </c>
      <c r="N12816">
        <f t="shared" si="1576"/>
        <v>3.3960531989175591E-3</v>
      </c>
    </row>
    <row r="12817" spans="1:14" x14ac:dyDescent="0.3">
      <c r="A12817">
        <f t="shared" si="1569"/>
        <v>129</v>
      </c>
      <c r="E12817" s="105">
        <f t="shared" si="1570"/>
        <v>0</v>
      </c>
      <c r="I12817" s="105">
        <f t="shared" si="1571"/>
        <v>0</v>
      </c>
      <c r="J12817" s="105">
        <f t="shared" si="1573"/>
        <v>0</v>
      </c>
      <c r="K12817" s="105">
        <f t="shared" si="1574"/>
        <v>0</v>
      </c>
      <c r="L12817" s="105">
        <f t="shared" si="1575"/>
        <v>0</v>
      </c>
      <c r="M12817">
        <v>0.04</v>
      </c>
      <c r="N12817">
        <f t="shared" si="1576"/>
        <v>3.3960531989175591E-3</v>
      </c>
    </row>
    <row r="12818" spans="1:14" x14ac:dyDescent="0.3">
      <c r="A12818">
        <f t="shared" si="1569"/>
        <v>129</v>
      </c>
      <c r="E12818" s="105">
        <f t="shared" si="1570"/>
        <v>0</v>
      </c>
      <c r="I12818" s="105">
        <f t="shared" si="1571"/>
        <v>0</v>
      </c>
      <c r="J12818" s="105">
        <f t="shared" si="1573"/>
        <v>0</v>
      </c>
      <c r="K12818" s="105">
        <f t="shared" si="1574"/>
        <v>0</v>
      </c>
      <c r="L12818" s="105">
        <f t="shared" si="1575"/>
        <v>0</v>
      </c>
      <c r="M12818">
        <v>0.04</v>
      </c>
      <c r="N12818">
        <f t="shared" si="1576"/>
        <v>3.3960531989175591E-3</v>
      </c>
    </row>
    <row r="12819" spans="1:14" x14ac:dyDescent="0.3">
      <c r="A12819">
        <f t="shared" si="1569"/>
        <v>129</v>
      </c>
      <c r="E12819" s="105">
        <f t="shared" si="1570"/>
        <v>0</v>
      </c>
      <c r="I12819" s="105">
        <f t="shared" si="1571"/>
        <v>0</v>
      </c>
      <c r="J12819" s="105">
        <f t="shared" si="1573"/>
        <v>0</v>
      </c>
      <c r="K12819" s="105">
        <f t="shared" si="1574"/>
        <v>0</v>
      </c>
      <c r="L12819" s="105">
        <f t="shared" si="1575"/>
        <v>0</v>
      </c>
      <c r="M12819">
        <v>0.04</v>
      </c>
      <c r="N12819">
        <f t="shared" si="1576"/>
        <v>3.3960531989175591E-3</v>
      </c>
    </row>
    <row r="12820" spans="1:14" x14ac:dyDescent="0.3">
      <c r="A12820">
        <f t="shared" si="1569"/>
        <v>129</v>
      </c>
      <c r="E12820" s="105">
        <f t="shared" si="1570"/>
        <v>0</v>
      </c>
      <c r="I12820" s="105">
        <f t="shared" si="1571"/>
        <v>0</v>
      </c>
      <c r="J12820" s="105">
        <f t="shared" si="1573"/>
        <v>0</v>
      </c>
      <c r="K12820" s="105">
        <f t="shared" si="1574"/>
        <v>0</v>
      </c>
      <c r="L12820" s="105">
        <f t="shared" si="1575"/>
        <v>0</v>
      </c>
      <c r="M12820">
        <v>0.04</v>
      </c>
      <c r="N12820">
        <f t="shared" si="1576"/>
        <v>3.3960531989175591E-3</v>
      </c>
    </row>
    <row r="12821" spans="1:14" x14ac:dyDescent="0.3">
      <c r="A12821">
        <f t="shared" si="1569"/>
        <v>129</v>
      </c>
      <c r="E12821" s="105">
        <f t="shared" si="1570"/>
        <v>0</v>
      </c>
      <c r="I12821" s="105">
        <f t="shared" si="1571"/>
        <v>0</v>
      </c>
      <c r="J12821" s="105">
        <f t="shared" si="1573"/>
        <v>0</v>
      </c>
      <c r="K12821" s="105">
        <f t="shared" si="1574"/>
        <v>0</v>
      </c>
      <c r="L12821" s="105">
        <f t="shared" si="1575"/>
        <v>0</v>
      </c>
      <c r="M12821">
        <v>0.04</v>
      </c>
      <c r="N12821">
        <f t="shared" si="1576"/>
        <v>3.3960531989175591E-3</v>
      </c>
    </row>
    <row r="12822" spans="1:14" x14ac:dyDescent="0.3">
      <c r="A12822">
        <f t="shared" si="1569"/>
        <v>129</v>
      </c>
      <c r="E12822" s="105">
        <f t="shared" si="1570"/>
        <v>0</v>
      </c>
      <c r="I12822" s="105">
        <f t="shared" si="1571"/>
        <v>0</v>
      </c>
      <c r="J12822" s="105">
        <f t="shared" si="1573"/>
        <v>0</v>
      </c>
      <c r="K12822" s="105">
        <f t="shared" si="1574"/>
        <v>0</v>
      </c>
      <c r="L12822" s="105">
        <f t="shared" si="1575"/>
        <v>0</v>
      </c>
      <c r="M12822">
        <v>0.04</v>
      </c>
      <c r="N12822">
        <f t="shared" si="1576"/>
        <v>3.3960531989175591E-3</v>
      </c>
    </row>
    <row r="12823" spans="1:14" x14ac:dyDescent="0.3">
      <c r="A12823">
        <f t="shared" si="1569"/>
        <v>129</v>
      </c>
      <c r="E12823" s="105">
        <f t="shared" si="1570"/>
        <v>0</v>
      </c>
      <c r="I12823" s="105">
        <f t="shared" si="1571"/>
        <v>0</v>
      </c>
      <c r="J12823" s="105">
        <f t="shared" si="1573"/>
        <v>0</v>
      </c>
      <c r="K12823" s="105">
        <f t="shared" si="1574"/>
        <v>0</v>
      </c>
      <c r="L12823" s="105">
        <f t="shared" si="1575"/>
        <v>0</v>
      </c>
      <c r="M12823">
        <v>0.04</v>
      </c>
      <c r="N12823">
        <f t="shared" si="1576"/>
        <v>3.3960531989175591E-3</v>
      </c>
    </row>
    <row r="12824" spans="1:14" x14ac:dyDescent="0.3">
      <c r="A12824">
        <f t="shared" si="1569"/>
        <v>129</v>
      </c>
      <c r="E12824" s="105">
        <f t="shared" si="1570"/>
        <v>0</v>
      </c>
      <c r="I12824" s="105">
        <f t="shared" si="1571"/>
        <v>0</v>
      </c>
      <c r="J12824" s="105">
        <f t="shared" si="1573"/>
        <v>0</v>
      </c>
      <c r="K12824" s="105">
        <f t="shared" si="1574"/>
        <v>0</v>
      </c>
      <c r="L12824" s="105">
        <f t="shared" si="1575"/>
        <v>0</v>
      </c>
      <c r="M12824">
        <v>0.04</v>
      </c>
      <c r="N12824">
        <f t="shared" si="1576"/>
        <v>3.3960531989175591E-3</v>
      </c>
    </row>
    <row r="12825" spans="1:14" x14ac:dyDescent="0.3">
      <c r="A12825">
        <f t="shared" si="1569"/>
        <v>129</v>
      </c>
      <c r="E12825" s="105">
        <f t="shared" si="1570"/>
        <v>0</v>
      </c>
      <c r="I12825" s="105">
        <f t="shared" si="1571"/>
        <v>0</v>
      </c>
      <c r="J12825" s="105">
        <f t="shared" si="1573"/>
        <v>0</v>
      </c>
      <c r="K12825" s="105">
        <f t="shared" si="1574"/>
        <v>0</v>
      </c>
      <c r="L12825" s="105">
        <f t="shared" si="1575"/>
        <v>0</v>
      </c>
      <c r="M12825">
        <v>0.04</v>
      </c>
      <c r="N12825">
        <f t="shared" si="1576"/>
        <v>3.3960531989175591E-3</v>
      </c>
    </row>
    <row r="12826" spans="1:14" x14ac:dyDescent="0.3">
      <c r="A12826">
        <f t="shared" si="1569"/>
        <v>129</v>
      </c>
      <c r="E12826" s="105">
        <f t="shared" si="1570"/>
        <v>0</v>
      </c>
      <c r="I12826" s="105">
        <f t="shared" si="1571"/>
        <v>0</v>
      </c>
      <c r="J12826" s="105">
        <f t="shared" si="1573"/>
        <v>0</v>
      </c>
      <c r="K12826" s="105">
        <f t="shared" si="1574"/>
        <v>0</v>
      </c>
      <c r="L12826" s="105">
        <f t="shared" si="1575"/>
        <v>0</v>
      </c>
      <c r="M12826">
        <v>0.04</v>
      </c>
      <c r="N12826">
        <f t="shared" si="1576"/>
        <v>3.3960531989175591E-3</v>
      </c>
    </row>
    <row r="12827" spans="1:14" x14ac:dyDescent="0.3">
      <c r="A12827">
        <f t="shared" si="1569"/>
        <v>129</v>
      </c>
      <c r="E12827" s="105">
        <f t="shared" si="1570"/>
        <v>0</v>
      </c>
      <c r="I12827" s="105">
        <f t="shared" si="1571"/>
        <v>0</v>
      </c>
      <c r="J12827" s="105">
        <f t="shared" si="1573"/>
        <v>0</v>
      </c>
      <c r="K12827" s="105">
        <f t="shared" si="1574"/>
        <v>0</v>
      </c>
      <c r="L12827" s="105">
        <f t="shared" si="1575"/>
        <v>0</v>
      </c>
      <c r="M12827">
        <v>0.04</v>
      </c>
      <c r="N12827">
        <f t="shared" si="1576"/>
        <v>3.3960531989175591E-3</v>
      </c>
    </row>
    <row r="12828" spans="1:14" x14ac:dyDescent="0.3">
      <c r="A12828">
        <f t="shared" si="1569"/>
        <v>129</v>
      </c>
      <c r="E12828" s="105">
        <f t="shared" si="1570"/>
        <v>0</v>
      </c>
      <c r="I12828" s="105">
        <f t="shared" si="1571"/>
        <v>0</v>
      </c>
      <c r="J12828" s="105">
        <f t="shared" si="1573"/>
        <v>0</v>
      </c>
      <c r="K12828" s="105">
        <f t="shared" si="1574"/>
        <v>0</v>
      </c>
      <c r="L12828" s="105">
        <f t="shared" si="1575"/>
        <v>0</v>
      </c>
      <c r="M12828">
        <v>0.04</v>
      </c>
      <c r="N12828">
        <f t="shared" si="1576"/>
        <v>3.3960531989175591E-3</v>
      </c>
    </row>
    <row r="12829" spans="1:14" x14ac:dyDescent="0.3">
      <c r="A12829">
        <f t="shared" si="1569"/>
        <v>129</v>
      </c>
      <c r="E12829" s="105">
        <f t="shared" si="1570"/>
        <v>0</v>
      </c>
      <c r="I12829" s="105">
        <f t="shared" si="1571"/>
        <v>0</v>
      </c>
      <c r="J12829" s="105">
        <f t="shared" si="1573"/>
        <v>0</v>
      </c>
      <c r="K12829" s="105">
        <f t="shared" si="1574"/>
        <v>0</v>
      </c>
      <c r="L12829" s="105">
        <f t="shared" si="1575"/>
        <v>0</v>
      </c>
      <c r="M12829">
        <v>0.04</v>
      </c>
      <c r="N12829">
        <f t="shared" si="1576"/>
        <v>3.3960531989175591E-3</v>
      </c>
    </row>
    <row r="12830" spans="1:14" x14ac:dyDescent="0.3">
      <c r="A12830">
        <f t="shared" si="1569"/>
        <v>129</v>
      </c>
      <c r="E12830" s="105">
        <f t="shared" si="1570"/>
        <v>0</v>
      </c>
      <c r="I12830" s="105">
        <f t="shared" si="1571"/>
        <v>0</v>
      </c>
      <c r="J12830" s="105">
        <f t="shared" si="1573"/>
        <v>0</v>
      </c>
      <c r="K12830" s="105">
        <f t="shared" si="1574"/>
        <v>0</v>
      </c>
      <c r="L12830" s="105">
        <f t="shared" si="1575"/>
        <v>0</v>
      </c>
      <c r="M12830">
        <v>0.04</v>
      </c>
      <c r="N12830">
        <f t="shared" si="1576"/>
        <v>3.3960531989175591E-3</v>
      </c>
    </row>
    <row r="12831" spans="1:14" x14ac:dyDescent="0.3">
      <c r="A12831">
        <f t="shared" si="1569"/>
        <v>129</v>
      </c>
      <c r="E12831" s="105">
        <f t="shared" si="1570"/>
        <v>0</v>
      </c>
      <c r="I12831" s="105">
        <f t="shared" si="1571"/>
        <v>0</v>
      </c>
      <c r="J12831" s="105">
        <f t="shared" si="1573"/>
        <v>0</v>
      </c>
      <c r="K12831" s="105">
        <f t="shared" si="1574"/>
        <v>0</v>
      </c>
      <c r="L12831" s="105">
        <f t="shared" si="1575"/>
        <v>0</v>
      </c>
      <c r="M12831">
        <v>0.04</v>
      </c>
      <c r="N12831">
        <f t="shared" si="1576"/>
        <v>3.3960531989175591E-3</v>
      </c>
    </row>
    <row r="12832" spans="1:14" x14ac:dyDescent="0.3">
      <c r="A12832">
        <f t="shared" si="1569"/>
        <v>129</v>
      </c>
      <c r="E12832" s="105">
        <f t="shared" si="1570"/>
        <v>0</v>
      </c>
      <c r="I12832" s="105">
        <f t="shared" si="1571"/>
        <v>0</v>
      </c>
      <c r="J12832" s="105">
        <f t="shared" si="1573"/>
        <v>0</v>
      </c>
      <c r="K12832" s="105">
        <f t="shared" si="1574"/>
        <v>0</v>
      </c>
      <c r="L12832" s="105">
        <f t="shared" si="1575"/>
        <v>0</v>
      </c>
      <c r="M12832">
        <v>0.04</v>
      </c>
      <c r="N12832">
        <f t="shared" si="1576"/>
        <v>3.3960531989175591E-3</v>
      </c>
    </row>
    <row r="12833" spans="1:14" x14ac:dyDescent="0.3">
      <c r="A12833">
        <f t="shared" si="1569"/>
        <v>129</v>
      </c>
      <c r="E12833" s="105">
        <f t="shared" si="1570"/>
        <v>0</v>
      </c>
      <c r="I12833" s="105">
        <f t="shared" si="1571"/>
        <v>0</v>
      </c>
      <c r="J12833" s="105">
        <f t="shared" si="1573"/>
        <v>0</v>
      </c>
      <c r="K12833" s="105">
        <f t="shared" si="1574"/>
        <v>0</v>
      </c>
      <c r="L12833" s="105">
        <f t="shared" si="1575"/>
        <v>0</v>
      </c>
      <c r="M12833">
        <v>0.04</v>
      </c>
      <c r="N12833">
        <f t="shared" si="1576"/>
        <v>3.3960531989175591E-3</v>
      </c>
    </row>
    <row r="12834" spans="1:14" x14ac:dyDescent="0.3">
      <c r="A12834">
        <f t="shared" si="1569"/>
        <v>129</v>
      </c>
      <c r="E12834" s="105">
        <f t="shared" si="1570"/>
        <v>0</v>
      </c>
      <c r="I12834" s="105">
        <f t="shared" si="1571"/>
        <v>0</v>
      </c>
      <c r="J12834" s="105">
        <f t="shared" si="1573"/>
        <v>0</v>
      </c>
      <c r="K12834" s="105">
        <f t="shared" si="1574"/>
        <v>0</v>
      </c>
      <c r="L12834" s="105">
        <f t="shared" si="1575"/>
        <v>0</v>
      </c>
      <c r="M12834">
        <v>0.04</v>
      </c>
      <c r="N12834">
        <f t="shared" si="1576"/>
        <v>3.3960531989175591E-3</v>
      </c>
    </row>
    <row r="12835" spans="1:14" x14ac:dyDescent="0.3">
      <c r="A12835">
        <f t="shared" si="1569"/>
        <v>129</v>
      </c>
      <c r="E12835" s="105">
        <f t="shared" si="1570"/>
        <v>0</v>
      </c>
      <c r="I12835" s="105">
        <f t="shared" si="1571"/>
        <v>0</v>
      </c>
      <c r="J12835" s="105">
        <f t="shared" si="1573"/>
        <v>0</v>
      </c>
      <c r="K12835" s="105">
        <f t="shared" si="1574"/>
        <v>0</v>
      </c>
      <c r="L12835" s="105">
        <f t="shared" si="1575"/>
        <v>0</v>
      </c>
      <c r="M12835">
        <v>0.04</v>
      </c>
      <c r="N12835">
        <f t="shared" si="1576"/>
        <v>3.3960531989175591E-3</v>
      </c>
    </row>
    <row r="12836" spans="1:14" x14ac:dyDescent="0.3">
      <c r="A12836">
        <f t="shared" si="1569"/>
        <v>129</v>
      </c>
      <c r="E12836" s="105">
        <f t="shared" si="1570"/>
        <v>0</v>
      </c>
      <c r="I12836" s="105">
        <f t="shared" si="1571"/>
        <v>0</v>
      </c>
      <c r="J12836" s="105">
        <f t="shared" si="1573"/>
        <v>0</v>
      </c>
      <c r="K12836" s="105">
        <f t="shared" si="1574"/>
        <v>0</v>
      </c>
      <c r="L12836" s="105">
        <f t="shared" si="1575"/>
        <v>0</v>
      </c>
      <c r="M12836">
        <v>0.04</v>
      </c>
      <c r="N12836">
        <f t="shared" si="1576"/>
        <v>3.3960531989175591E-3</v>
      </c>
    </row>
    <row r="12837" spans="1:14" x14ac:dyDescent="0.3">
      <c r="A12837">
        <f t="shared" si="1569"/>
        <v>129</v>
      </c>
      <c r="E12837" s="105">
        <f t="shared" si="1570"/>
        <v>0</v>
      </c>
      <c r="I12837" s="105">
        <f t="shared" si="1571"/>
        <v>0</v>
      </c>
      <c r="J12837" s="105">
        <f t="shared" si="1573"/>
        <v>0</v>
      </c>
      <c r="K12837" s="105">
        <f t="shared" si="1574"/>
        <v>0</v>
      </c>
      <c r="L12837" s="105">
        <f t="shared" si="1575"/>
        <v>0</v>
      </c>
      <c r="M12837">
        <v>0.04</v>
      </c>
      <c r="N12837">
        <f t="shared" si="1576"/>
        <v>3.3960531989175591E-3</v>
      </c>
    </row>
    <row r="12838" spans="1:14" x14ac:dyDescent="0.3">
      <c r="A12838">
        <f t="shared" si="1569"/>
        <v>129</v>
      </c>
      <c r="E12838" s="105">
        <f t="shared" si="1570"/>
        <v>0</v>
      </c>
      <c r="I12838" s="105">
        <f t="shared" si="1571"/>
        <v>0</v>
      </c>
      <c r="J12838" s="105">
        <f t="shared" si="1573"/>
        <v>0</v>
      </c>
      <c r="K12838" s="105">
        <f t="shared" si="1574"/>
        <v>0</v>
      </c>
      <c r="L12838" s="105">
        <f t="shared" si="1575"/>
        <v>0</v>
      </c>
      <c r="M12838">
        <v>0.04</v>
      </c>
      <c r="N12838">
        <f t="shared" si="1576"/>
        <v>3.3960531989175591E-3</v>
      </c>
    </row>
    <row r="12839" spans="1:14" x14ac:dyDescent="0.3">
      <c r="A12839">
        <f t="shared" ref="A12839:A12902" si="1577">IF(COUNTIF(A12739:A12838,A12838)=100, A12838+1,A12838)</f>
        <v>129</v>
      </c>
      <c r="E12839" s="105">
        <f t="shared" ref="E12839:E12902" si="1578">MAX(0, E12739-K12739-L12739)</f>
        <v>0</v>
      </c>
      <c r="I12839" s="105">
        <f t="shared" ref="I12839:I12902" si="1579">IF(E12839&lt;I12739,J12839 + E12839, I12739)</f>
        <v>0</v>
      </c>
      <c r="J12839" s="105">
        <f t="shared" si="1573"/>
        <v>0</v>
      </c>
      <c r="K12839" s="105">
        <f t="shared" si="1574"/>
        <v>0</v>
      </c>
      <c r="L12839" s="105">
        <f t="shared" si="1575"/>
        <v>0</v>
      </c>
      <c r="M12839">
        <v>0.04</v>
      </c>
      <c r="N12839">
        <f t="shared" si="1576"/>
        <v>3.3960531989175591E-3</v>
      </c>
    </row>
    <row r="12840" spans="1:14" x14ac:dyDescent="0.3">
      <c r="A12840">
        <f t="shared" si="1577"/>
        <v>129</v>
      </c>
      <c r="E12840" s="105">
        <f t="shared" si="1578"/>
        <v>0</v>
      </c>
      <c r="I12840" s="105">
        <f t="shared" si="1579"/>
        <v>0</v>
      </c>
      <c r="J12840" s="105">
        <f t="shared" si="1573"/>
        <v>0</v>
      </c>
      <c r="K12840" s="105">
        <f t="shared" si="1574"/>
        <v>0</v>
      </c>
      <c r="L12840" s="105">
        <f t="shared" si="1575"/>
        <v>0</v>
      </c>
      <c r="M12840">
        <v>0.04</v>
      </c>
      <c r="N12840">
        <f t="shared" si="1576"/>
        <v>3.3960531989175591E-3</v>
      </c>
    </row>
    <row r="12841" spans="1:14" x14ac:dyDescent="0.3">
      <c r="A12841">
        <f t="shared" si="1577"/>
        <v>129</v>
      </c>
      <c r="E12841" s="105">
        <f t="shared" si="1578"/>
        <v>0</v>
      </c>
      <c r="I12841" s="105">
        <f t="shared" si="1579"/>
        <v>0</v>
      </c>
      <c r="J12841" s="105">
        <f t="shared" si="1573"/>
        <v>0</v>
      </c>
      <c r="K12841" s="105">
        <f t="shared" si="1574"/>
        <v>0</v>
      </c>
      <c r="L12841" s="105">
        <f t="shared" si="1575"/>
        <v>0</v>
      </c>
      <c r="M12841">
        <v>0.04</v>
      </c>
      <c r="N12841">
        <f t="shared" si="1576"/>
        <v>3.3960531989175591E-3</v>
      </c>
    </row>
    <row r="12842" spans="1:14" x14ac:dyDescent="0.3">
      <c r="A12842">
        <f t="shared" si="1577"/>
        <v>129</v>
      </c>
      <c r="E12842" s="105">
        <f t="shared" si="1578"/>
        <v>0</v>
      </c>
      <c r="I12842" s="105">
        <f t="shared" si="1579"/>
        <v>0</v>
      </c>
      <c r="J12842" s="105">
        <f t="shared" si="1573"/>
        <v>0</v>
      </c>
      <c r="K12842" s="105">
        <f t="shared" si="1574"/>
        <v>0</v>
      </c>
      <c r="L12842" s="105">
        <f t="shared" si="1575"/>
        <v>0</v>
      </c>
      <c r="M12842">
        <v>0.04</v>
      </c>
      <c r="N12842">
        <f t="shared" si="1576"/>
        <v>3.3960531989175591E-3</v>
      </c>
    </row>
    <row r="12843" spans="1:14" x14ac:dyDescent="0.3">
      <c r="A12843">
        <f t="shared" si="1577"/>
        <v>129</v>
      </c>
      <c r="E12843" s="105">
        <f t="shared" si="1578"/>
        <v>0</v>
      </c>
      <c r="I12843" s="105">
        <f t="shared" si="1579"/>
        <v>0</v>
      </c>
      <c r="J12843" s="105">
        <f t="shared" si="1573"/>
        <v>0</v>
      </c>
      <c r="K12843" s="105">
        <f t="shared" si="1574"/>
        <v>0</v>
      </c>
      <c r="L12843" s="105">
        <f t="shared" si="1575"/>
        <v>0</v>
      </c>
      <c r="M12843">
        <v>0.04</v>
      </c>
      <c r="N12843">
        <f t="shared" si="1576"/>
        <v>3.3960531989175591E-3</v>
      </c>
    </row>
    <row r="12844" spans="1:14" x14ac:dyDescent="0.3">
      <c r="A12844">
        <f t="shared" si="1577"/>
        <v>129</v>
      </c>
      <c r="E12844" s="105">
        <f t="shared" si="1578"/>
        <v>0</v>
      </c>
      <c r="I12844" s="105">
        <f t="shared" si="1579"/>
        <v>0</v>
      </c>
      <c r="J12844" s="105">
        <f t="shared" si="1573"/>
        <v>0</v>
      </c>
      <c r="K12844" s="105">
        <f t="shared" si="1574"/>
        <v>0</v>
      </c>
      <c r="L12844" s="105">
        <f t="shared" si="1575"/>
        <v>0</v>
      </c>
      <c r="M12844">
        <v>0.04</v>
      </c>
      <c r="N12844">
        <f t="shared" si="1576"/>
        <v>3.3960531989175591E-3</v>
      </c>
    </row>
    <row r="12845" spans="1:14" x14ac:dyDescent="0.3">
      <c r="A12845">
        <f t="shared" si="1577"/>
        <v>129</v>
      </c>
      <c r="E12845" s="105">
        <f t="shared" si="1578"/>
        <v>0</v>
      </c>
      <c r="I12845" s="105">
        <f t="shared" si="1579"/>
        <v>0</v>
      </c>
      <c r="J12845" s="105">
        <f t="shared" si="1573"/>
        <v>0</v>
      </c>
      <c r="K12845" s="105">
        <f t="shared" si="1574"/>
        <v>0</v>
      </c>
      <c r="L12845" s="105">
        <f t="shared" si="1575"/>
        <v>0</v>
      </c>
      <c r="M12845">
        <v>0.04</v>
      </c>
      <c r="N12845">
        <f t="shared" si="1576"/>
        <v>3.3960531989175591E-3</v>
      </c>
    </row>
    <row r="12846" spans="1:14" x14ac:dyDescent="0.3">
      <c r="A12846">
        <f t="shared" si="1577"/>
        <v>129</v>
      </c>
      <c r="E12846" s="105">
        <f t="shared" si="1578"/>
        <v>0</v>
      </c>
      <c r="I12846" s="105">
        <f t="shared" si="1579"/>
        <v>0</v>
      </c>
      <c r="J12846" s="105">
        <f t="shared" si="1573"/>
        <v>0</v>
      </c>
      <c r="K12846" s="105">
        <f t="shared" si="1574"/>
        <v>0</v>
      </c>
      <c r="L12846" s="105">
        <f t="shared" si="1575"/>
        <v>0</v>
      </c>
      <c r="M12846">
        <v>0.04</v>
      </c>
      <c r="N12846">
        <f t="shared" si="1576"/>
        <v>3.3960531989175591E-3</v>
      </c>
    </row>
    <row r="12847" spans="1:14" x14ac:dyDescent="0.3">
      <c r="A12847">
        <f t="shared" si="1577"/>
        <v>129</v>
      </c>
      <c r="E12847" s="105">
        <f t="shared" si="1578"/>
        <v>0</v>
      </c>
      <c r="I12847" s="105">
        <f t="shared" si="1579"/>
        <v>0</v>
      </c>
      <c r="J12847" s="105">
        <f t="shared" si="1573"/>
        <v>0</v>
      </c>
      <c r="K12847" s="105">
        <f t="shared" si="1574"/>
        <v>0</v>
      </c>
      <c r="L12847" s="105">
        <f t="shared" si="1575"/>
        <v>0</v>
      </c>
      <c r="M12847">
        <v>0.04</v>
      </c>
      <c r="N12847">
        <f t="shared" si="1576"/>
        <v>3.3960531989175591E-3</v>
      </c>
    </row>
    <row r="12848" spans="1:14" x14ac:dyDescent="0.3">
      <c r="A12848">
        <f t="shared" si="1577"/>
        <v>129</v>
      </c>
      <c r="E12848" s="105">
        <f t="shared" si="1578"/>
        <v>0</v>
      </c>
      <c r="I12848" s="105">
        <f t="shared" si="1579"/>
        <v>0</v>
      </c>
      <c r="J12848" s="105">
        <f t="shared" si="1573"/>
        <v>0</v>
      </c>
      <c r="K12848" s="105">
        <f t="shared" si="1574"/>
        <v>0</v>
      </c>
      <c r="L12848" s="105">
        <f t="shared" si="1575"/>
        <v>0</v>
      </c>
      <c r="M12848">
        <v>0.04</v>
      </c>
      <c r="N12848">
        <f t="shared" si="1576"/>
        <v>3.3960531989175591E-3</v>
      </c>
    </row>
    <row r="12849" spans="1:14" x14ac:dyDescent="0.3">
      <c r="A12849">
        <f t="shared" si="1577"/>
        <v>129</v>
      </c>
      <c r="E12849" s="105">
        <f t="shared" si="1578"/>
        <v>0</v>
      </c>
      <c r="I12849" s="105">
        <f t="shared" si="1579"/>
        <v>0</v>
      </c>
      <c r="J12849" s="105">
        <f t="shared" si="1573"/>
        <v>0</v>
      </c>
      <c r="K12849" s="105">
        <f t="shared" si="1574"/>
        <v>0</v>
      </c>
      <c r="L12849" s="105">
        <f t="shared" si="1575"/>
        <v>0</v>
      </c>
      <c r="M12849">
        <v>0.04</v>
      </c>
      <c r="N12849">
        <f t="shared" si="1576"/>
        <v>3.3960531989175591E-3</v>
      </c>
    </row>
    <row r="12850" spans="1:14" x14ac:dyDescent="0.3">
      <c r="A12850">
        <f t="shared" si="1577"/>
        <v>129</v>
      </c>
      <c r="E12850" s="105">
        <f t="shared" si="1578"/>
        <v>0</v>
      </c>
      <c r="I12850" s="105">
        <f t="shared" si="1579"/>
        <v>0</v>
      </c>
      <c r="J12850" s="105">
        <f t="shared" si="1573"/>
        <v>0</v>
      </c>
      <c r="K12850" s="105">
        <f t="shared" si="1574"/>
        <v>0</v>
      </c>
      <c r="L12850" s="105">
        <f t="shared" si="1575"/>
        <v>0</v>
      </c>
      <c r="M12850">
        <v>0.04</v>
      </c>
      <c r="N12850">
        <f t="shared" si="1576"/>
        <v>3.3960531989175591E-3</v>
      </c>
    </row>
    <row r="12851" spans="1:14" x14ac:dyDescent="0.3">
      <c r="A12851">
        <f t="shared" si="1577"/>
        <v>129</v>
      </c>
      <c r="E12851" s="105">
        <f t="shared" si="1578"/>
        <v>0</v>
      </c>
      <c r="I12851" s="105">
        <f t="shared" si="1579"/>
        <v>0</v>
      </c>
      <c r="J12851" s="105">
        <f t="shared" si="1573"/>
        <v>0</v>
      </c>
      <c r="K12851" s="105">
        <f t="shared" si="1574"/>
        <v>0</v>
      </c>
      <c r="L12851" s="105">
        <f t="shared" si="1575"/>
        <v>0</v>
      </c>
      <c r="M12851">
        <v>0.04</v>
      </c>
      <c r="N12851">
        <f t="shared" si="1576"/>
        <v>3.3960531989175591E-3</v>
      </c>
    </row>
    <row r="12852" spans="1:14" x14ac:dyDescent="0.3">
      <c r="A12852">
        <f t="shared" si="1577"/>
        <v>129</v>
      </c>
      <c r="E12852" s="105">
        <f t="shared" si="1578"/>
        <v>0</v>
      </c>
      <c r="I12852" s="105">
        <f t="shared" si="1579"/>
        <v>0</v>
      </c>
      <c r="J12852" s="105">
        <f t="shared" si="1573"/>
        <v>0</v>
      </c>
      <c r="K12852" s="105">
        <f t="shared" si="1574"/>
        <v>0</v>
      </c>
      <c r="L12852" s="105">
        <f t="shared" si="1575"/>
        <v>0</v>
      </c>
      <c r="M12852">
        <v>0.04</v>
      </c>
      <c r="N12852">
        <f t="shared" si="1576"/>
        <v>3.3960531989175591E-3</v>
      </c>
    </row>
    <row r="12853" spans="1:14" x14ac:dyDescent="0.3">
      <c r="A12853">
        <f t="shared" si="1577"/>
        <v>129</v>
      </c>
      <c r="E12853" s="105">
        <f t="shared" si="1578"/>
        <v>0</v>
      </c>
      <c r="I12853" s="105">
        <f t="shared" si="1579"/>
        <v>0</v>
      </c>
      <c r="J12853" s="105">
        <f t="shared" si="1573"/>
        <v>0</v>
      </c>
      <c r="K12853" s="105">
        <f t="shared" si="1574"/>
        <v>0</v>
      </c>
      <c r="L12853" s="105">
        <f t="shared" si="1575"/>
        <v>0</v>
      </c>
      <c r="M12853">
        <v>0.04</v>
      </c>
      <c r="N12853">
        <f t="shared" si="1576"/>
        <v>3.3960531989175591E-3</v>
      </c>
    </row>
    <row r="12854" spans="1:14" x14ac:dyDescent="0.3">
      <c r="A12854">
        <f t="shared" si="1577"/>
        <v>129</v>
      </c>
      <c r="E12854" s="105">
        <f t="shared" si="1578"/>
        <v>0</v>
      </c>
      <c r="I12854" s="105">
        <f t="shared" si="1579"/>
        <v>0</v>
      </c>
      <c r="J12854" s="105">
        <f t="shared" si="1573"/>
        <v>0</v>
      </c>
      <c r="K12854" s="105">
        <f t="shared" si="1574"/>
        <v>0</v>
      </c>
      <c r="L12854" s="105">
        <f t="shared" si="1575"/>
        <v>0</v>
      </c>
      <c r="M12854">
        <v>0.04</v>
      </c>
      <c r="N12854">
        <f t="shared" si="1576"/>
        <v>3.3960531989175591E-3</v>
      </c>
    </row>
    <row r="12855" spans="1:14" x14ac:dyDescent="0.3">
      <c r="A12855">
        <f t="shared" si="1577"/>
        <v>129</v>
      </c>
      <c r="E12855" s="105">
        <f t="shared" si="1578"/>
        <v>0</v>
      </c>
      <c r="I12855" s="105">
        <f t="shared" si="1579"/>
        <v>0</v>
      </c>
      <c r="J12855" s="105">
        <f t="shared" si="1573"/>
        <v>0</v>
      </c>
      <c r="K12855" s="105">
        <f t="shared" si="1574"/>
        <v>0</v>
      </c>
      <c r="L12855" s="105">
        <f t="shared" si="1575"/>
        <v>0</v>
      </c>
      <c r="M12855">
        <v>0.04</v>
      </c>
      <c r="N12855">
        <f t="shared" si="1576"/>
        <v>3.3960531989175591E-3</v>
      </c>
    </row>
    <row r="12856" spans="1:14" x14ac:dyDescent="0.3">
      <c r="A12856">
        <f t="shared" si="1577"/>
        <v>129</v>
      </c>
      <c r="E12856" s="105">
        <f t="shared" si="1578"/>
        <v>0</v>
      </c>
      <c r="I12856" s="105">
        <f t="shared" si="1579"/>
        <v>0</v>
      </c>
      <c r="J12856" s="105">
        <f t="shared" si="1573"/>
        <v>0</v>
      </c>
      <c r="K12856" s="105">
        <f t="shared" si="1574"/>
        <v>0</v>
      </c>
      <c r="L12856" s="105">
        <f t="shared" si="1575"/>
        <v>0</v>
      </c>
      <c r="M12856">
        <v>0.04</v>
      </c>
      <c r="N12856">
        <f t="shared" si="1576"/>
        <v>3.3960531989175591E-3</v>
      </c>
    </row>
    <row r="12857" spans="1:14" x14ac:dyDescent="0.3">
      <c r="A12857">
        <f t="shared" si="1577"/>
        <v>129</v>
      </c>
      <c r="E12857" s="105">
        <f t="shared" si="1578"/>
        <v>0</v>
      </c>
      <c r="I12857" s="105">
        <f t="shared" si="1579"/>
        <v>0</v>
      </c>
      <c r="J12857" s="105">
        <f t="shared" si="1573"/>
        <v>0</v>
      </c>
      <c r="K12857" s="105">
        <f t="shared" si="1574"/>
        <v>0</v>
      </c>
      <c r="L12857" s="105">
        <f t="shared" si="1575"/>
        <v>0</v>
      </c>
      <c r="M12857">
        <v>0.04</v>
      </c>
      <c r="N12857">
        <f t="shared" si="1576"/>
        <v>3.3960531989175591E-3</v>
      </c>
    </row>
    <row r="12858" spans="1:14" x14ac:dyDescent="0.3">
      <c r="A12858">
        <f t="shared" si="1577"/>
        <v>129</v>
      </c>
      <c r="E12858" s="105">
        <f t="shared" si="1578"/>
        <v>0</v>
      </c>
      <c r="I12858" s="105">
        <f t="shared" si="1579"/>
        <v>0</v>
      </c>
      <c r="J12858" s="105">
        <f t="shared" si="1573"/>
        <v>0</v>
      </c>
      <c r="K12858" s="105">
        <f t="shared" si="1574"/>
        <v>0</v>
      </c>
      <c r="L12858" s="105">
        <f t="shared" si="1575"/>
        <v>0</v>
      </c>
      <c r="M12858">
        <v>0.04</v>
      </c>
      <c r="N12858">
        <f t="shared" si="1576"/>
        <v>3.3960531989175591E-3</v>
      </c>
    </row>
    <row r="12859" spans="1:14" x14ac:dyDescent="0.3">
      <c r="A12859">
        <f t="shared" si="1577"/>
        <v>129</v>
      </c>
      <c r="E12859" s="105">
        <f t="shared" si="1578"/>
        <v>0</v>
      </c>
      <c r="I12859" s="105">
        <f t="shared" si="1579"/>
        <v>0</v>
      </c>
      <c r="J12859" s="105">
        <f t="shared" si="1573"/>
        <v>0</v>
      </c>
      <c r="K12859" s="105">
        <f t="shared" si="1574"/>
        <v>0</v>
      </c>
      <c r="L12859" s="105">
        <f t="shared" si="1575"/>
        <v>0</v>
      </c>
      <c r="M12859">
        <v>0.04</v>
      </c>
      <c r="N12859">
        <f t="shared" si="1576"/>
        <v>3.3960531989175591E-3</v>
      </c>
    </row>
    <row r="12860" spans="1:14" x14ac:dyDescent="0.3">
      <c r="A12860">
        <f t="shared" si="1577"/>
        <v>129</v>
      </c>
      <c r="E12860" s="105">
        <f t="shared" si="1578"/>
        <v>0</v>
      </c>
      <c r="I12860" s="105">
        <f t="shared" si="1579"/>
        <v>0</v>
      </c>
      <c r="J12860" s="105">
        <f t="shared" si="1573"/>
        <v>0</v>
      </c>
      <c r="K12860" s="105">
        <f t="shared" si="1574"/>
        <v>0</v>
      </c>
      <c r="L12860" s="105">
        <f t="shared" si="1575"/>
        <v>0</v>
      </c>
      <c r="M12860">
        <v>0.04</v>
      </c>
      <c r="N12860">
        <f t="shared" si="1576"/>
        <v>3.3960531989175591E-3</v>
      </c>
    </row>
    <row r="12861" spans="1:14" x14ac:dyDescent="0.3">
      <c r="A12861">
        <f t="shared" si="1577"/>
        <v>129</v>
      </c>
      <c r="E12861" s="105">
        <f t="shared" si="1578"/>
        <v>0</v>
      </c>
      <c r="I12861" s="105">
        <f t="shared" si="1579"/>
        <v>0</v>
      </c>
      <c r="J12861" s="105">
        <f t="shared" si="1573"/>
        <v>0</v>
      </c>
      <c r="K12861" s="105">
        <f t="shared" si="1574"/>
        <v>0</v>
      </c>
      <c r="L12861" s="105">
        <f t="shared" si="1575"/>
        <v>0</v>
      </c>
      <c r="M12861">
        <v>0.04</v>
      </c>
      <c r="N12861">
        <f t="shared" si="1576"/>
        <v>3.3960531989175591E-3</v>
      </c>
    </row>
    <row r="12862" spans="1:14" x14ac:dyDescent="0.3">
      <c r="A12862">
        <f t="shared" si="1577"/>
        <v>129</v>
      </c>
      <c r="E12862" s="105">
        <f t="shared" si="1578"/>
        <v>0</v>
      </c>
      <c r="I12862" s="105">
        <f t="shared" si="1579"/>
        <v>0</v>
      </c>
      <c r="J12862" s="105">
        <f t="shared" si="1573"/>
        <v>0</v>
      </c>
      <c r="K12862" s="105">
        <f t="shared" si="1574"/>
        <v>0</v>
      </c>
      <c r="L12862" s="105">
        <f t="shared" si="1575"/>
        <v>0</v>
      </c>
      <c r="M12862">
        <v>0.04</v>
      </c>
      <c r="N12862">
        <f t="shared" si="1576"/>
        <v>3.3960531989175591E-3</v>
      </c>
    </row>
    <row r="12863" spans="1:14" x14ac:dyDescent="0.3">
      <c r="A12863">
        <f t="shared" si="1577"/>
        <v>129</v>
      </c>
      <c r="E12863" s="105">
        <f t="shared" si="1578"/>
        <v>0</v>
      </c>
      <c r="I12863" s="105">
        <f t="shared" si="1579"/>
        <v>0</v>
      </c>
      <c r="J12863" s="105">
        <f t="shared" si="1573"/>
        <v>0</v>
      </c>
      <c r="K12863" s="105">
        <f t="shared" si="1574"/>
        <v>0</v>
      </c>
      <c r="L12863" s="105">
        <f t="shared" si="1575"/>
        <v>0</v>
      </c>
      <c r="M12863">
        <v>0.04</v>
      </c>
      <c r="N12863">
        <f t="shared" si="1576"/>
        <v>3.3960531989175591E-3</v>
      </c>
    </row>
    <row r="12864" spans="1:14" x14ac:dyDescent="0.3">
      <c r="A12864">
        <f t="shared" si="1577"/>
        <v>129</v>
      </c>
      <c r="E12864" s="105">
        <f t="shared" si="1578"/>
        <v>0</v>
      </c>
      <c r="I12864" s="105">
        <f t="shared" si="1579"/>
        <v>0</v>
      </c>
      <c r="J12864" s="105">
        <f t="shared" si="1573"/>
        <v>0</v>
      </c>
      <c r="K12864" s="105">
        <f t="shared" si="1574"/>
        <v>0</v>
      </c>
      <c r="L12864" s="105">
        <f t="shared" si="1575"/>
        <v>0</v>
      </c>
      <c r="M12864">
        <v>0.04</v>
      </c>
      <c r="N12864">
        <f t="shared" si="1576"/>
        <v>3.3960531989175591E-3</v>
      </c>
    </row>
    <row r="12865" spans="1:14" x14ac:dyDescent="0.3">
      <c r="A12865">
        <f t="shared" si="1577"/>
        <v>129</v>
      </c>
      <c r="E12865" s="105">
        <f t="shared" si="1578"/>
        <v>0</v>
      </c>
      <c r="I12865" s="105">
        <f t="shared" si="1579"/>
        <v>0</v>
      </c>
      <c r="J12865" s="105">
        <f t="shared" si="1573"/>
        <v>0</v>
      </c>
      <c r="K12865" s="105">
        <f t="shared" si="1574"/>
        <v>0</v>
      </c>
      <c r="L12865" s="105">
        <f t="shared" si="1575"/>
        <v>0</v>
      </c>
      <c r="M12865">
        <v>0.04</v>
      </c>
      <c r="N12865">
        <f t="shared" si="1576"/>
        <v>3.3960531989175591E-3</v>
      </c>
    </row>
    <row r="12866" spans="1:14" x14ac:dyDescent="0.3">
      <c r="A12866">
        <f t="shared" si="1577"/>
        <v>129</v>
      </c>
      <c r="E12866" s="105">
        <f t="shared" si="1578"/>
        <v>0</v>
      </c>
      <c r="I12866" s="105">
        <f t="shared" si="1579"/>
        <v>0</v>
      </c>
      <c r="J12866" s="105">
        <f t="shared" si="1573"/>
        <v>0</v>
      </c>
      <c r="K12866" s="105">
        <f t="shared" si="1574"/>
        <v>0</v>
      </c>
      <c r="L12866" s="105">
        <f t="shared" si="1575"/>
        <v>0</v>
      </c>
      <c r="M12866">
        <v>0.04</v>
      </c>
      <c r="N12866">
        <f t="shared" si="1576"/>
        <v>3.3960531989175591E-3</v>
      </c>
    </row>
    <row r="12867" spans="1:14" x14ac:dyDescent="0.3">
      <c r="A12867">
        <f t="shared" si="1577"/>
        <v>129</v>
      </c>
      <c r="E12867" s="105">
        <f t="shared" si="1578"/>
        <v>0</v>
      </c>
      <c r="I12867" s="105">
        <f t="shared" si="1579"/>
        <v>0</v>
      </c>
      <c r="J12867" s="105">
        <f t="shared" ref="J12867:J12930" si="1580">E12867*($H$2/12)</f>
        <v>0</v>
      </c>
      <c r="K12867" s="105">
        <f t="shared" ref="K12867:K12930" si="1581">I12867-J12867</f>
        <v>0</v>
      </c>
      <c r="L12867" s="105">
        <f t="shared" ref="L12867:L12930" si="1582">N12867*(E12867-K12867)</f>
        <v>0</v>
      </c>
      <c r="M12867">
        <v>0.04</v>
      </c>
      <c r="N12867">
        <f t="shared" ref="N12867:N12930" si="1583">1-(POWER(1-M12867,(1/12)))</f>
        <v>3.3960531989175591E-3</v>
      </c>
    </row>
    <row r="12868" spans="1:14" x14ac:dyDescent="0.3">
      <c r="A12868">
        <f t="shared" si="1577"/>
        <v>129</v>
      </c>
      <c r="E12868" s="105">
        <f t="shared" si="1578"/>
        <v>0</v>
      </c>
      <c r="I12868" s="105">
        <f t="shared" si="1579"/>
        <v>0</v>
      </c>
      <c r="J12868" s="105">
        <f t="shared" si="1580"/>
        <v>0</v>
      </c>
      <c r="K12868" s="105">
        <f t="shared" si="1581"/>
        <v>0</v>
      </c>
      <c r="L12868" s="105">
        <f t="shared" si="1582"/>
        <v>0</v>
      </c>
      <c r="M12868">
        <v>0.04</v>
      </c>
      <c r="N12868">
        <f t="shared" si="1583"/>
        <v>3.3960531989175591E-3</v>
      </c>
    </row>
    <row r="12869" spans="1:14" x14ac:dyDescent="0.3">
      <c r="A12869">
        <f t="shared" si="1577"/>
        <v>129</v>
      </c>
      <c r="E12869" s="105">
        <f t="shared" si="1578"/>
        <v>0</v>
      </c>
      <c r="I12869" s="105">
        <f t="shared" si="1579"/>
        <v>0</v>
      </c>
      <c r="J12869" s="105">
        <f t="shared" si="1580"/>
        <v>0</v>
      </c>
      <c r="K12869" s="105">
        <f t="shared" si="1581"/>
        <v>0</v>
      </c>
      <c r="L12869" s="105">
        <f t="shared" si="1582"/>
        <v>0</v>
      </c>
      <c r="M12869">
        <v>0.04</v>
      </c>
      <c r="N12869">
        <f t="shared" si="1583"/>
        <v>3.3960531989175591E-3</v>
      </c>
    </row>
    <row r="12870" spans="1:14" x14ac:dyDescent="0.3">
      <c r="A12870">
        <f t="shared" si="1577"/>
        <v>129</v>
      </c>
      <c r="E12870" s="105">
        <f t="shared" si="1578"/>
        <v>0</v>
      </c>
      <c r="I12870" s="105">
        <f t="shared" si="1579"/>
        <v>0</v>
      </c>
      <c r="J12870" s="105">
        <f t="shared" si="1580"/>
        <v>0</v>
      </c>
      <c r="K12870" s="105">
        <f t="shared" si="1581"/>
        <v>0</v>
      </c>
      <c r="L12870" s="105">
        <f t="shared" si="1582"/>
        <v>0</v>
      </c>
      <c r="M12870">
        <v>0.04</v>
      </c>
      <c r="N12870">
        <f t="shared" si="1583"/>
        <v>3.3960531989175591E-3</v>
      </c>
    </row>
    <row r="12871" spans="1:14" x14ac:dyDescent="0.3">
      <c r="A12871">
        <f t="shared" si="1577"/>
        <v>129</v>
      </c>
      <c r="E12871" s="105">
        <f t="shared" si="1578"/>
        <v>0</v>
      </c>
      <c r="I12871" s="105">
        <f t="shared" si="1579"/>
        <v>0</v>
      </c>
      <c r="J12871" s="105">
        <f t="shared" si="1580"/>
        <v>0</v>
      </c>
      <c r="K12871" s="105">
        <f t="shared" si="1581"/>
        <v>0</v>
      </c>
      <c r="L12871" s="105">
        <f t="shared" si="1582"/>
        <v>0</v>
      </c>
      <c r="M12871">
        <v>0.04</v>
      </c>
      <c r="N12871">
        <f t="shared" si="1583"/>
        <v>3.3960531989175591E-3</v>
      </c>
    </row>
    <row r="12872" spans="1:14" x14ac:dyDescent="0.3">
      <c r="A12872">
        <f t="shared" si="1577"/>
        <v>129</v>
      </c>
      <c r="E12872" s="105">
        <f t="shared" si="1578"/>
        <v>0</v>
      </c>
      <c r="I12872" s="105">
        <f t="shared" si="1579"/>
        <v>0</v>
      </c>
      <c r="J12872" s="105">
        <f t="shared" si="1580"/>
        <v>0</v>
      </c>
      <c r="K12872" s="105">
        <f t="shared" si="1581"/>
        <v>0</v>
      </c>
      <c r="L12872" s="105">
        <f t="shared" si="1582"/>
        <v>0</v>
      </c>
      <c r="M12872">
        <v>0.04</v>
      </c>
      <c r="N12872">
        <f t="shared" si="1583"/>
        <v>3.3960531989175591E-3</v>
      </c>
    </row>
    <row r="12873" spans="1:14" x14ac:dyDescent="0.3">
      <c r="A12873">
        <f t="shared" si="1577"/>
        <v>129</v>
      </c>
      <c r="E12873" s="105">
        <f t="shared" si="1578"/>
        <v>0</v>
      </c>
      <c r="I12873" s="105">
        <f t="shared" si="1579"/>
        <v>0</v>
      </c>
      <c r="J12873" s="105">
        <f t="shared" si="1580"/>
        <v>0</v>
      </c>
      <c r="K12873" s="105">
        <f t="shared" si="1581"/>
        <v>0</v>
      </c>
      <c r="L12873" s="105">
        <f t="shared" si="1582"/>
        <v>0</v>
      </c>
      <c r="M12873">
        <v>0.04</v>
      </c>
      <c r="N12873">
        <f t="shared" si="1583"/>
        <v>3.3960531989175591E-3</v>
      </c>
    </row>
    <row r="12874" spans="1:14" x14ac:dyDescent="0.3">
      <c r="A12874">
        <f t="shared" si="1577"/>
        <v>129</v>
      </c>
      <c r="E12874" s="105">
        <f t="shared" si="1578"/>
        <v>0</v>
      </c>
      <c r="I12874" s="105">
        <f t="shared" si="1579"/>
        <v>0</v>
      </c>
      <c r="J12874" s="105">
        <f t="shared" si="1580"/>
        <v>0</v>
      </c>
      <c r="K12874" s="105">
        <f t="shared" si="1581"/>
        <v>0</v>
      </c>
      <c r="L12874" s="105">
        <f t="shared" si="1582"/>
        <v>0</v>
      </c>
      <c r="M12874">
        <v>0.04</v>
      </c>
      <c r="N12874">
        <f t="shared" si="1583"/>
        <v>3.3960531989175591E-3</v>
      </c>
    </row>
    <row r="12875" spans="1:14" x14ac:dyDescent="0.3">
      <c r="A12875">
        <f t="shared" si="1577"/>
        <v>129</v>
      </c>
      <c r="E12875" s="105">
        <f t="shared" si="1578"/>
        <v>0</v>
      </c>
      <c r="I12875" s="105">
        <f t="shared" si="1579"/>
        <v>0</v>
      </c>
      <c r="J12875" s="105">
        <f t="shared" si="1580"/>
        <v>0</v>
      </c>
      <c r="K12875" s="105">
        <f t="shared" si="1581"/>
        <v>0</v>
      </c>
      <c r="L12875" s="105">
        <f t="shared" si="1582"/>
        <v>0</v>
      </c>
      <c r="M12875">
        <v>0.04</v>
      </c>
      <c r="N12875">
        <f t="shared" si="1583"/>
        <v>3.3960531989175591E-3</v>
      </c>
    </row>
    <row r="12876" spans="1:14" x14ac:dyDescent="0.3">
      <c r="A12876">
        <f t="shared" si="1577"/>
        <v>129</v>
      </c>
      <c r="E12876" s="105">
        <f t="shared" si="1578"/>
        <v>0</v>
      </c>
      <c r="I12876" s="105">
        <f t="shared" si="1579"/>
        <v>0</v>
      </c>
      <c r="J12876" s="105">
        <f t="shared" si="1580"/>
        <v>0</v>
      </c>
      <c r="K12876" s="105">
        <f t="shared" si="1581"/>
        <v>0</v>
      </c>
      <c r="L12876" s="105">
        <f t="shared" si="1582"/>
        <v>0</v>
      </c>
      <c r="M12876">
        <v>0.04</v>
      </c>
      <c r="N12876">
        <f t="shared" si="1583"/>
        <v>3.3960531989175591E-3</v>
      </c>
    </row>
    <row r="12877" spans="1:14" x14ac:dyDescent="0.3">
      <c r="A12877">
        <f t="shared" si="1577"/>
        <v>129</v>
      </c>
      <c r="E12877" s="105">
        <f t="shared" si="1578"/>
        <v>0</v>
      </c>
      <c r="I12877" s="105">
        <f t="shared" si="1579"/>
        <v>0</v>
      </c>
      <c r="J12877" s="105">
        <f t="shared" si="1580"/>
        <v>0</v>
      </c>
      <c r="K12877" s="105">
        <f t="shared" si="1581"/>
        <v>0</v>
      </c>
      <c r="L12877" s="105">
        <f t="shared" si="1582"/>
        <v>0</v>
      </c>
      <c r="M12877">
        <v>0.04</v>
      </c>
      <c r="N12877">
        <f t="shared" si="1583"/>
        <v>3.3960531989175591E-3</v>
      </c>
    </row>
    <row r="12878" spans="1:14" x14ac:dyDescent="0.3">
      <c r="A12878">
        <f t="shared" si="1577"/>
        <v>129</v>
      </c>
      <c r="E12878" s="105">
        <f t="shared" si="1578"/>
        <v>0</v>
      </c>
      <c r="I12878" s="105">
        <f t="shared" si="1579"/>
        <v>0</v>
      </c>
      <c r="J12878" s="105">
        <f t="shared" si="1580"/>
        <v>0</v>
      </c>
      <c r="K12878" s="105">
        <f t="shared" si="1581"/>
        <v>0</v>
      </c>
      <c r="L12878" s="105">
        <f t="shared" si="1582"/>
        <v>0</v>
      </c>
      <c r="M12878">
        <v>0.04</v>
      </c>
      <c r="N12878">
        <f t="shared" si="1583"/>
        <v>3.3960531989175591E-3</v>
      </c>
    </row>
    <row r="12879" spans="1:14" x14ac:dyDescent="0.3">
      <c r="A12879">
        <f t="shared" si="1577"/>
        <v>129</v>
      </c>
      <c r="E12879" s="105">
        <f t="shared" si="1578"/>
        <v>0</v>
      </c>
      <c r="I12879" s="105">
        <f t="shared" si="1579"/>
        <v>0</v>
      </c>
      <c r="J12879" s="105">
        <f t="shared" si="1580"/>
        <v>0</v>
      </c>
      <c r="K12879" s="105">
        <f t="shared" si="1581"/>
        <v>0</v>
      </c>
      <c r="L12879" s="105">
        <f t="shared" si="1582"/>
        <v>0</v>
      </c>
      <c r="M12879">
        <v>0.04</v>
      </c>
      <c r="N12879">
        <f t="shared" si="1583"/>
        <v>3.3960531989175591E-3</v>
      </c>
    </row>
    <row r="12880" spans="1:14" x14ac:dyDescent="0.3">
      <c r="A12880">
        <f t="shared" si="1577"/>
        <v>129</v>
      </c>
      <c r="E12880" s="105">
        <f t="shared" si="1578"/>
        <v>0</v>
      </c>
      <c r="I12880" s="105">
        <f t="shared" si="1579"/>
        <v>0</v>
      </c>
      <c r="J12880" s="105">
        <f t="shared" si="1580"/>
        <v>0</v>
      </c>
      <c r="K12880" s="105">
        <f t="shared" si="1581"/>
        <v>0</v>
      </c>
      <c r="L12880" s="105">
        <f t="shared" si="1582"/>
        <v>0</v>
      </c>
      <c r="M12880">
        <v>0.04</v>
      </c>
      <c r="N12880">
        <f t="shared" si="1583"/>
        <v>3.3960531989175591E-3</v>
      </c>
    </row>
    <row r="12881" spans="1:14" x14ac:dyDescent="0.3">
      <c r="A12881">
        <f t="shared" si="1577"/>
        <v>129</v>
      </c>
      <c r="E12881" s="105">
        <f t="shared" si="1578"/>
        <v>0</v>
      </c>
      <c r="I12881" s="105">
        <f t="shared" si="1579"/>
        <v>0</v>
      </c>
      <c r="J12881" s="105">
        <f t="shared" si="1580"/>
        <v>0</v>
      </c>
      <c r="K12881" s="105">
        <f t="shared" si="1581"/>
        <v>0</v>
      </c>
      <c r="L12881" s="105">
        <f t="shared" si="1582"/>
        <v>0</v>
      </c>
      <c r="M12881">
        <v>0.04</v>
      </c>
      <c r="N12881">
        <f t="shared" si="1583"/>
        <v>3.3960531989175591E-3</v>
      </c>
    </row>
    <row r="12882" spans="1:14" x14ac:dyDescent="0.3">
      <c r="A12882">
        <f t="shared" si="1577"/>
        <v>129</v>
      </c>
      <c r="E12882" s="105">
        <f t="shared" si="1578"/>
        <v>0</v>
      </c>
      <c r="I12882" s="105">
        <f t="shared" si="1579"/>
        <v>0</v>
      </c>
      <c r="J12882" s="105">
        <f t="shared" si="1580"/>
        <v>0</v>
      </c>
      <c r="K12882" s="105">
        <f t="shared" si="1581"/>
        <v>0</v>
      </c>
      <c r="L12882" s="105">
        <f t="shared" si="1582"/>
        <v>0</v>
      </c>
      <c r="M12882">
        <v>0.04</v>
      </c>
      <c r="N12882">
        <f t="shared" si="1583"/>
        <v>3.3960531989175591E-3</v>
      </c>
    </row>
    <row r="12883" spans="1:14" x14ac:dyDescent="0.3">
      <c r="A12883">
        <f t="shared" si="1577"/>
        <v>129</v>
      </c>
      <c r="E12883" s="105">
        <f t="shared" si="1578"/>
        <v>0</v>
      </c>
      <c r="I12883" s="105">
        <f t="shared" si="1579"/>
        <v>0</v>
      </c>
      <c r="J12883" s="105">
        <f t="shared" si="1580"/>
        <v>0</v>
      </c>
      <c r="K12883" s="105">
        <f t="shared" si="1581"/>
        <v>0</v>
      </c>
      <c r="L12883" s="105">
        <f t="shared" si="1582"/>
        <v>0</v>
      </c>
      <c r="M12883">
        <v>0.04</v>
      </c>
      <c r="N12883">
        <f t="shared" si="1583"/>
        <v>3.3960531989175591E-3</v>
      </c>
    </row>
    <row r="12884" spans="1:14" x14ac:dyDescent="0.3">
      <c r="A12884">
        <f t="shared" si="1577"/>
        <v>129</v>
      </c>
      <c r="E12884" s="105">
        <f t="shared" si="1578"/>
        <v>0</v>
      </c>
      <c r="I12884" s="105">
        <f t="shared" si="1579"/>
        <v>0</v>
      </c>
      <c r="J12884" s="105">
        <f t="shared" si="1580"/>
        <v>0</v>
      </c>
      <c r="K12884" s="105">
        <f t="shared" si="1581"/>
        <v>0</v>
      </c>
      <c r="L12884" s="105">
        <f t="shared" si="1582"/>
        <v>0</v>
      </c>
      <c r="M12884">
        <v>0.04</v>
      </c>
      <c r="N12884">
        <f t="shared" si="1583"/>
        <v>3.3960531989175591E-3</v>
      </c>
    </row>
    <row r="12885" spans="1:14" x14ac:dyDescent="0.3">
      <c r="A12885">
        <f t="shared" si="1577"/>
        <v>129</v>
      </c>
      <c r="E12885" s="105">
        <f t="shared" si="1578"/>
        <v>0</v>
      </c>
      <c r="I12885" s="105">
        <f t="shared" si="1579"/>
        <v>0</v>
      </c>
      <c r="J12885" s="105">
        <f t="shared" si="1580"/>
        <v>0</v>
      </c>
      <c r="K12885" s="105">
        <f t="shared" si="1581"/>
        <v>0</v>
      </c>
      <c r="L12885" s="105">
        <f t="shared" si="1582"/>
        <v>0</v>
      </c>
      <c r="M12885">
        <v>0.04</v>
      </c>
      <c r="N12885">
        <f t="shared" si="1583"/>
        <v>3.3960531989175591E-3</v>
      </c>
    </row>
    <row r="12886" spans="1:14" x14ac:dyDescent="0.3">
      <c r="A12886">
        <f t="shared" si="1577"/>
        <v>129</v>
      </c>
      <c r="E12886" s="105">
        <f t="shared" si="1578"/>
        <v>0</v>
      </c>
      <c r="I12886" s="105">
        <f t="shared" si="1579"/>
        <v>0</v>
      </c>
      <c r="J12886" s="105">
        <f t="shared" si="1580"/>
        <v>0</v>
      </c>
      <c r="K12886" s="105">
        <f t="shared" si="1581"/>
        <v>0</v>
      </c>
      <c r="L12886" s="105">
        <f t="shared" si="1582"/>
        <v>0</v>
      </c>
      <c r="M12886">
        <v>0.04</v>
      </c>
      <c r="N12886">
        <f t="shared" si="1583"/>
        <v>3.3960531989175591E-3</v>
      </c>
    </row>
    <row r="12887" spans="1:14" x14ac:dyDescent="0.3">
      <c r="A12887">
        <f t="shared" si="1577"/>
        <v>129</v>
      </c>
      <c r="E12887" s="105">
        <f t="shared" si="1578"/>
        <v>0</v>
      </c>
      <c r="I12887" s="105">
        <f t="shared" si="1579"/>
        <v>0</v>
      </c>
      <c r="J12887" s="105">
        <f t="shared" si="1580"/>
        <v>0</v>
      </c>
      <c r="K12887" s="105">
        <f t="shared" si="1581"/>
        <v>0</v>
      </c>
      <c r="L12887" s="105">
        <f t="shared" si="1582"/>
        <v>0</v>
      </c>
      <c r="M12887">
        <v>0.04</v>
      </c>
      <c r="N12887">
        <f t="shared" si="1583"/>
        <v>3.3960531989175591E-3</v>
      </c>
    </row>
    <row r="12888" spans="1:14" x14ac:dyDescent="0.3">
      <c r="A12888">
        <f t="shared" si="1577"/>
        <v>129</v>
      </c>
      <c r="E12888" s="105">
        <f t="shared" si="1578"/>
        <v>0</v>
      </c>
      <c r="I12888" s="105">
        <f t="shared" si="1579"/>
        <v>0</v>
      </c>
      <c r="J12888" s="105">
        <f t="shared" si="1580"/>
        <v>0</v>
      </c>
      <c r="K12888" s="105">
        <f t="shared" si="1581"/>
        <v>0</v>
      </c>
      <c r="L12888" s="105">
        <f t="shared" si="1582"/>
        <v>0</v>
      </c>
      <c r="M12888">
        <v>0.04</v>
      </c>
      <c r="N12888">
        <f t="shared" si="1583"/>
        <v>3.3960531989175591E-3</v>
      </c>
    </row>
    <row r="12889" spans="1:14" x14ac:dyDescent="0.3">
      <c r="A12889">
        <f t="shared" si="1577"/>
        <v>129</v>
      </c>
      <c r="E12889" s="105">
        <f t="shared" si="1578"/>
        <v>0</v>
      </c>
      <c r="I12889" s="105">
        <f t="shared" si="1579"/>
        <v>0</v>
      </c>
      <c r="J12889" s="105">
        <f t="shared" si="1580"/>
        <v>0</v>
      </c>
      <c r="K12889" s="105">
        <f t="shared" si="1581"/>
        <v>0</v>
      </c>
      <c r="L12889" s="105">
        <f t="shared" si="1582"/>
        <v>0</v>
      </c>
      <c r="M12889">
        <v>0.04</v>
      </c>
      <c r="N12889">
        <f t="shared" si="1583"/>
        <v>3.3960531989175591E-3</v>
      </c>
    </row>
    <row r="12890" spans="1:14" x14ac:dyDescent="0.3">
      <c r="A12890">
        <f t="shared" si="1577"/>
        <v>129</v>
      </c>
      <c r="E12890" s="105">
        <f t="shared" si="1578"/>
        <v>0</v>
      </c>
      <c r="I12890" s="105">
        <f t="shared" si="1579"/>
        <v>0</v>
      </c>
      <c r="J12890" s="105">
        <f t="shared" si="1580"/>
        <v>0</v>
      </c>
      <c r="K12890" s="105">
        <f t="shared" si="1581"/>
        <v>0</v>
      </c>
      <c r="L12890" s="105">
        <f t="shared" si="1582"/>
        <v>0</v>
      </c>
      <c r="M12890">
        <v>0.04</v>
      </c>
      <c r="N12890">
        <f t="shared" si="1583"/>
        <v>3.3960531989175591E-3</v>
      </c>
    </row>
    <row r="12891" spans="1:14" x14ac:dyDescent="0.3">
      <c r="A12891">
        <f t="shared" si="1577"/>
        <v>129</v>
      </c>
      <c r="E12891" s="105">
        <f t="shared" si="1578"/>
        <v>0</v>
      </c>
      <c r="I12891" s="105">
        <f t="shared" si="1579"/>
        <v>0</v>
      </c>
      <c r="J12891" s="105">
        <f t="shared" si="1580"/>
        <v>0</v>
      </c>
      <c r="K12891" s="105">
        <f t="shared" si="1581"/>
        <v>0</v>
      </c>
      <c r="L12891" s="105">
        <f t="shared" si="1582"/>
        <v>0</v>
      </c>
      <c r="M12891">
        <v>0.04</v>
      </c>
      <c r="N12891">
        <f t="shared" si="1583"/>
        <v>3.3960531989175591E-3</v>
      </c>
    </row>
    <row r="12892" spans="1:14" x14ac:dyDescent="0.3">
      <c r="A12892">
        <f t="shared" si="1577"/>
        <v>129</v>
      </c>
      <c r="E12892" s="105">
        <f t="shared" si="1578"/>
        <v>0</v>
      </c>
      <c r="I12892" s="105">
        <f t="shared" si="1579"/>
        <v>0</v>
      </c>
      <c r="J12892" s="105">
        <f t="shared" si="1580"/>
        <v>0</v>
      </c>
      <c r="K12892" s="105">
        <f t="shared" si="1581"/>
        <v>0</v>
      </c>
      <c r="L12892" s="105">
        <f t="shared" si="1582"/>
        <v>0</v>
      </c>
      <c r="M12892">
        <v>0.04</v>
      </c>
      <c r="N12892">
        <f t="shared" si="1583"/>
        <v>3.3960531989175591E-3</v>
      </c>
    </row>
    <row r="12893" spans="1:14" x14ac:dyDescent="0.3">
      <c r="A12893">
        <f t="shared" si="1577"/>
        <v>129</v>
      </c>
      <c r="E12893" s="105">
        <f t="shared" si="1578"/>
        <v>0</v>
      </c>
      <c r="I12893" s="105">
        <f t="shared" si="1579"/>
        <v>0</v>
      </c>
      <c r="J12893" s="105">
        <f t="shared" si="1580"/>
        <v>0</v>
      </c>
      <c r="K12893" s="105">
        <f t="shared" si="1581"/>
        <v>0</v>
      </c>
      <c r="L12893" s="105">
        <f t="shared" si="1582"/>
        <v>0</v>
      </c>
      <c r="M12893">
        <v>0.04</v>
      </c>
      <c r="N12893">
        <f t="shared" si="1583"/>
        <v>3.3960531989175591E-3</v>
      </c>
    </row>
    <row r="12894" spans="1:14" x14ac:dyDescent="0.3">
      <c r="A12894">
        <f t="shared" si="1577"/>
        <v>129</v>
      </c>
      <c r="E12894" s="105">
        <f t="shared" si="1578"/>
        <v>0</v>
      </c>
      <c r="I12894" s="105">
        <f t="shared" si="1579"/>
        <v>0</v>
      </c>
      <c r="J12894" s="105">
        <f t="shared" si="1580"/>
        <v>0</v>
      </c>
      <c r="K12894" s="105">
        <f t="shared" si="1581"/>
        <v>0</v>
      </c>
      <c r="L12894" s="105">
        <f t="shared" si="1582"/>
        <v>0</v>
      </c>
      <c r="M12894">
        <v>0.04</v>
      </c>
      <c r="N12894">
        <f t="shared" si="1583"/>
        <v>3.3960531989175591E-3</v>
      </c>
    </row>
    <row r="12895" spans="1:14" x14ac:dyDescent="0.3">
      <c r="A12895">
        <f t="shared" si="1577"/>
        <v>129</v>
      </c>
      <c r="E12895" s="105">
        <f t="shared" si="1578"/>
        <v>0</v>
      </c>
      <c r="I12895" s="105">
        <f t="shared" si="1579"/>
        <v>0</v>
      </c>
      <c r="J12895" s="105">
        <f t="shared" si="1580"/>
        <v>0</v>
      </c>
      <c r="K12895" s="105">
        <f t="shared" si="1581"/>
        <v>0</v>
      </c>
      <c r="L12895" s="105">
        <f t="shared" si="1582"/>
        <v>0</v>
      </c>
      <c r="M12895">
        <v>0.04</v>
      </c>
      <c r="N12895">
        <f t="shared" si="1583"/>
        <v>3.3960531989175591E-3</v>
      </c>
    </row>
    <row r="12896" spans="1:14" x14ac:dyDescent="0.3">
      <c r="A12896">
        <f t="shared" si="1577"/>
        <v>129</v>
      </c>
      <c r="E12896" s="105">
        <f t="shared" si="1578"/>
        <v>0</v>
      </c>
      <c r="I12896" s="105">
        <f t="shared" si="1579"/>
        <v>0</v>
      </c>
      <c r="J12896" s="105">
        <f t="shared" si="1580"/>
        <v>0</v>
      </c>
      <c r="K12896" s="105">
        <f t="shared" si="1581"/>
        <v>0</v>
      </c>
      <c r="L12896" s="105">
        <f t="shared" si="1582"/>
        <v>0</v>
      </c>
      <c r="M12896">
        <v>0.04</v>
      </c>
      <c r="N12896">
        <f t="shared" si="1583"/>
        <v>3.3960531989175591E-3</v>
      </c>
    </row>
    <row r="12897" spans="1:15" x14ac:dyDescent="0.3">
      <c r="A12897">
        <f t="shared" si="1577"/>
        <v>129</v>
      </c>
      <c r="E12897" s="105">
        <f t="shared" si="1578"/>
        <v>0</v>
      </c>
      <c r="I12897" s="105">
        <f t="shared" si="1579"/>
        <v>0</v>
      </c>
      <c r="J12897" s="105">
        <f t="shared" si="1580"/>
        <v>0</v>
      </c>
      <c r="K12897" s="105">
        <f t="shared" si="1581"/>
        <v>0</v>
      </c>
      <c r="L12897" s="105">
        <f t="shared" si="1582"/>
        <v>0</v>
      </c>
      <c r="M12897">
        <v>0.04</v>
      </c>
      <c r="N12897">
        <f t="shared" si="1583"/>
        <v>3.3960531989175591E-3</v>
      </c>
    </row>
    <row r="12898" spans="1:15" x14ac:dyDescent="0.3">
      <c r="A12898">
        <f t="shared" si="1577"/>
        <v>129</v>
      </c>
      <c r="E12898" s="105">
        <f t="shared" si="1578"/>
        <v>0</v>
      </c>
      <c r="I12898" s="105">
        <f t="shared" si="1579"/>
        <v>0</v>
      </c>
      <c r="J12898" s="105">
        <f t="shared" si="1580"/>
        <v>0</v>
      </c>
      <c r="K12898" s="105">
        <f t="shared" si="1581"/>
        <v>0</v>
      </c>
      <c r="L12898" s="105">
        <f t="shared" si="1582"/>
        <v>0</v>
      </c>
      <c r="M12898">
        <v>0.04</v>
      </c>
      <c r="N12898">
        <f t="shared" si="1583"/>
        <v>3.3960531989175591E-3</v>
      </c>
    </row>
    <row r="12899" spans="1:15" x14ac:dyDescent="0.3">
      <c r="A12899">
        <f t="shared" si="1577"/>
        <v>129</v>
      </c>
      <c r="E12899" s="105">
        <f t="shared" si="1578"/>
        <v>0</v>
      </c>
      <c r="I12899" s="105">
        <f t="shared" si="1579"/>
        <v>0</v>
      </c>
      <c r="J12899" s="105">
        <f t="shared" si="1580"/>
        <v>0</v>
      </c>
      <c r="K12899" s="105">
        <f t="shared" si="1581"/>
        <v>0</v>
      </c>
      <c r="L12899" s="105">
        <f t="shared" si="1582"/>
        <v>0</v>
      </c>
      <c r="M12899">
        <v>0.04</v>
      </c>
      <c r="N12899">
        <f t="shared" si="1583"/>
        <v>3.3960531989175591E-3</v>
      </c>
    </row>
    <row r="12900" spans="1:15" x14ac:dyDescent="0.3">
      <c r="A12900">
        <f t="shared" si="1577"/>
        <v>129</v>
      </c>
      <c r="E12900" s="105">
        <f t="shared" si="1578"/>
        <v>0</v>
      </c>
      <c r="I12900" s="105">
        <f t="shared" si="1579"/>
        <v>0</v>
      </c>
      <c r="J12900" s="105">
        <f t="shared" si="1580"/>
        <v>0</v>
      </c>
      <c r="K12900" s="105">
        <f t="shared" si="1581"/>
        <v>0</v>
      </c>
      <c r="L12900" s="105">
        <f t="shared" si="1582"/>
        <v>0</v>
      </c>
      <c r="M12900">
        <v>0.04</v>
      </c>
      <c r="N12900">
        <f t="shared" si="1583"/>
        <v>3.3960531989175591E-3</v>
      </c>
    </row>
    <row r="12901" spans="1:15" x14ac:dyDescent="0.3">
      <c r="A12901">
        <f t="shared" si="1577"/>
        <v>129</v>
      </c>
      <c r="E12901" s="105">
        <f t="shared" si="1578"/>
        <v>0</v>
      </c>
      <c r="I12901" s="105">
        <f t="shared" si="1579"/>
        <v>0</v>
      </c>
      <c r="J12901" s="105">
        <f t="shared" si="1580"/>
        <v>0</v>
      </c>
      <c r="K12901" s="105">
        <f t="shared" si="1581"/>
        <v>0</v>
      </c>
      <c r="L12901" s="105">
        <f t="shared" si="1582"/>
        <v>0</v>
      </c>
      <c r="M12901">
        <v>0.04</v>
      </c>
      <c r="N12901">
        <f t="shared" si="1583"/>
        <v>3.3960531989175591E-3</v>
      </c>
      <c r="O12901" s="105" t="e">
        <f t="shared" ref="O12901" si="1584">SUM(I12802:I12901)</f>
        <v>#REF!</v>
      </c>
    </row>
    <row r="12902" spans="1:15" x14ac:dyDescent="0.3">
      <c r="A12902">
        <f t="shared" si="1577"/>
        <v>130</v>
      </c>
      <c r="E12902" s="105" t="e">
        <f t="shared" si="1578"/>
        <v>#REF!</v>
      </c>
      <c r="I12902" s="105" t="e">
        <f t="shared" si="1579"/>
        <v>#REF!</v>
      </c>
      <c r="J12902" s="105" t="e">
        <f t="shared" si="1580"/>
        <v>#REF!</v>
      </c>
      <c r="K12902" s="105" t="e">
        <f t="shared" si="1581"/>
        <v>#REF!</v>
      </c>
      <c r="L12902" s="105" t="e">
        <f t="shared" si="1582"/>
        <v>#REF!</v>
      </c>
      <c r="M12902">
        <v>0.04</v>
      </c>
      <c r="N12902">
        <f t="shared" si="1583"/>
        <v>3.3960531989175591E-3</v>
      </c>
    </row>
    <row r="12903" spans="1:15" x14ac:dyDescent="0.3">
      <c r="A12903">
        <f t="shared" ref="A12903:A12966" si="1585">IF(COUNTIF(A12803:A12902,A12902)=100, A12902+1,A12902)</f>
        <v>130</v>
      </c>
      <c r="E12903" s="105" t="e">
        <f t="shared" ref="E12903:E12966" si="1586">MAX(0, E12803-K12803-L12803)</f>
        <v>#REF!</v>
      </c>
      <c r="I12903" s="105" t="e">
        <f t="shared" ref="I12903:I12966" si="1587">IF(E12903&lt;I12803,J12903 + E12903, I12803)</f>
        <v>#REF!</v>
      </c>
      <c r="J12903" s="105" t="e">
        <f t="shared" si="1580"/>
        <v>#REF!</v>
      </c>
      <c r="K12903" s="105" t="e">
        <f t="shared" si="1581"/>
        <v>#REF!</v>
      </c>
      <c r="L12903" s="105" t="e">
        <f t="shared" si="1582"/>
        <v>#REF!</v>
      </c>
      <c r="M12903">
        <v>0.04</v>
      </c>
      <c r="N12903">
        <f t="shared" si="1583"/>
        <v>3.3960531989175591E-3</v>
      </c>
    </row>
    <row r="12904" spans="1:15" x14ac:dyDescent="0.3">
      <c r="A12904">
        <f t="shared" si="1585"/>
        <v>130</v>
      </c>
      <c r="E12904" s="105" t="e">
        <f t="shared" si="1586"/>
        <v>#REF!</v>
      </c>
      <c r="I12904" s="105" t="e">
        <f t="shared" si="1587"/>
        <v>#REF!</v>
      </c>
      <c r="J12904" s="105" t="e">
        <f t="shared" si="1580"/>
        <v>#REF!</v>
      </c>
      <c r="K12904" s="105" t="e">
        <f t="shared" si="1581"/>
        <v>#REF!</v>
      </c>
      <c r="L12904" s="105" t="e">
        <f t="shared" si="1582"/>
        <v>#REF!</v>
      </c>
      <c r="M12904">
        <v>0.04</v>
      </c>
      <c r="N12904">
        <f t="shared" si="1583"/>
        <v>3.3960531989175591E-3</v>
      </c>
    </row>
    <row r="12905" spans="1:15" x14ac:dyDescent="0.3">
      <c r="A12905">
        <f t="shared" si="1585"/>
        <v>130</v>
      </c>
      <c r="E12905" s="105">
        <f t="shared" si="1586"/>
        <v>0</v>
      </c>
      <c r="I12905" s="105">
        <f t="shared" si="1587"/>
        <v>0</v>
      </c>
      <c r="J12905" s="105">
        <f t="shared" si="1580"/>
        <v>0</v>
      </c>
      <c r="K12905" s="105">
        <f t="shared" si="1581"/>
        <v>0</v>
      </c>
      <c r="L12905" s="105">
        <f t="shared" si="1582"/>
        <v>0</v>
      </c>
      <c r="M12905">
        <v>0.04</v>
      </c>
      <c r="N12905">
        <f t="shared" si="1583"/>
        <v>3.3960531989175591E-3</v>
      </c>
    </row>
    <row r="12906" spans="1:15" x14ac:dyDescent="0.3">
      <c r="A12906">
        <f t="shared" si="1585"/>
        <v>130</v>
      </c>
      <c r="E12906" s="105">
        <f t="shared" si="1586"/>
        <v>0</v>
      </c>
      <c r="I12906" s="105">
        <f t="shared" si="1587"/>
        <v>0</v>
      </c>
      <c r="J12906" s="105">
        <f t="shared" si="1580"/>
        <v>0</v>
      </c>
      <c r="K12906" s="105">
        <f t="shared" si="1581"/>
        <v>0</v>
      </c>
      <c r="L12906" s="105">
        <f t="shared" si="1582"/>
        <v>0</v>
      </c>
      <c r="M12906">
        <v>0.04</v>
      </c>
      <c r="N12906">
        <f t="shared" si="1583"/>
        <v>3.3960531989175591E-3</v>
      </c>
    </row>
    <row r="12907" spans="1:15" x14ac:dyDescent="0.3">
      <c r="A12907">
        <f t="shared" si="1585"/>
        <v>130</v>
      </c>
      <c r="E12907" s="105">
        <f t="shared" si="1586"/>
        <v>0</v>
      </c>
      <c r="I12907" s="105">
        <f t="shared" si="1587"/>
        <v>0</v>
      </c>
      <c r="J12907" s="105">
        <f t="shared" si="1580"/>
        <v>0</v>
      </c>
      <c r="K12907" s="105">
        <f t="shared" si="1581"/>
        <v>0</v>
      </c>
      <c r="L12907" s="105">
        <f t="shared" si="1582"/>
        <v>0</v>
      </c>
      <c r="M12907">
        <v>0.04</v>
      </c>
      <c r="N12907">
        <f t="shared" si="1583"/>
        <v>3.3960531989175591E-3</v>
      </c>
    </row>
    <row r="12908" spans="1:15" x14ac:dyDescent="0.3">
      <c r="A12908">
        <f t="shared" si="1585"/>
        <v>130</v>
      </c>
      <c r="E12908" s="105">
        <f t="shared" si="1586"/>
        <v>0</v>
      </c>
      <c r="I12908" s="105">
        <f t="shared" si="1587"/>
        <v>0</v>
      </c>
      <c r="J12908" s="105">
        <f t="shared" si="1580"/>
        <v>0</v>
      </c>
      <c r="K12908" s="105">
        <f t="shared" si="1581"/>
        <v>0</v>
      </c>
      <c r="L12908" s="105">
        <f t="shared" si="1582"/>
        <v>0</v>
      </c>
      <c r="M12908">
        <v>0.04</v>
      </c>
      <c r="N12908">
        <f t="shared" si="1583"/>
        <v>3.3960531989175591E-3</v>
      </c>
    </row>
    <row r="12909" spans="1:15" x14ac:dyDescent="0.3">
      <c r="A12909">
        <f t="shared" si="1585"/>
        <v>130</v>
      </c>
      <c r="E12909" s="105">
        <f t="shared" si="1586"/>
        <v>0</v>
      </c>
      <c r="I12909" s="105">
        <f t="shared" si="1587"/>
        <v>0</v>
      </c>
      <c r="J12909" s="105">
        <f t="shared" si="1580"/>
        <v>0</v>
      </c>
      <c r="K12909" s="105">
        <f t="shared" si="1581"/>
        <v>0</v>
      </c>
      <c r="L12909" s="105">
        <f t="shared" si="1582"/>
        <v>0</v>
      </c>
      <c r="M12909">
        <v>0.04</v>
      </c>
      <c r="N12909">
        <f t="shared" si="1583"/>
        <v>3.3960531989175591E-3</v>
      </c>
    </row>
    <row r="12910" spans="1:15" x14ac:dyDescent="0.3">
      <c r="A12910">
        <f t="shared" si="1585"/>
        <v>130</v>
      </c>
      <c r="E12910" s="105">
        <f t="shared" si="1586"/>
        <v>0</v>
      </c>
      <c r="I12910" s="105">
        <f t="shared" si="1587"/>
        <v>0</v>
      </c>
      <c r="J12910" s="105">
        <f t="shared" si="1580"/>
        <v>0</v>
      </c>
      <c r="K12910" s="105">
        <f t="shared" si="1581"/>
        <v>0</v>
      </c>
      <c r="L12910" s="105">
        <f t="shared" si="1582"/>
        <v>0</v>
      </c>
      <c r="M12910">
        <v>0.04</v>
      </c>
      <c r="N12910">
        <f t="shared" si="1583"/>
        <v>3.3960531989175591E-3</v>
      </c>
    </row>
    <row r="12911" spans="1:15" x14ac:dyDescent="0.3">
      <c r="A12911">
        <f t="shared" si="1585"/>
        <v>130</v>
      </c>
      <c r="E12911" s="105">
        <f t="shared" si="1586"/>
        <v>0</v>
      </c>
      <c r="I12911" s="105">
        <f t="shared" si="1587"/>
        <v>0</v>
      </c>
      <c r="J12911" s="105">
        <f t="shared" si="1580"/>
        <v>0</v>
      </c>
      <c r="K12911" s="105">
        <f t="shared" si="1581"/>
        <v>0</v>
      </c>
      <c r="L12911" s="105">
        <f t="shared" si="1582"/>
        <v>0</v>
      </c>
      <c r="M12911">
        <v>0.04</v>
      </c>
      <c r="N12911">
        <f t="shared" si="1583"/>
        <v>3.3960531989175591E-3</v>
      </c>
    </row>
    <row r="12912" spans="1:15" x14ac:dyDescent="0.3">
      <c r="A12912">
        <f t="shared" si="1585"/>
        <v>130</v>
      </c>
      <c r="E12912" s="105">
        <f t="shared" si="1586"/>
        <v>0</v>
      </c>
      <c r="I12912" s="105">
        <f t="shared" si="1587"/>
        <v>0</v>
      </c>
      <c r="J12912" s="105">
        <f t="shared" si="1580"/>
        <v>0</v>
      </c>
      <c r="K12912" s="105">
        <f t="shared" si="1581"/>
        <v>0</v>
      </c>
      <c r="L12912" s="105">
        <f t="shared" si="1582"/>
        <v>0</v>
      </c>
      <c r="M12912">
        <v>0.04</v>
      </c>
      <c r="N12912">
        <f t="shared" si="1583"/>
        <v>3.3960531989175591E-3</v>
      </c>
    </row>
    <row r="12913" spans="1:14" x14ac:dyDescent="0.3">
      <c r="A12913">
        <f t="shared" si="1585"/>
        <v>130</v>
      </c>
      <c r="E12913" s="105">
        <f t="shared" si="1586"/>
        <v>0</v>
      </c>
      <c r="I12913" s="105">
        <f t="shared" si="1587"/>
        <v>0</v>
      </c>
      <c r="J12913" s="105">
        <f t="shared" si="1580"/>
        <v>0</v>
      </c>
      <c r="K12913" s="105">
        <f t="shared" si="1581"/>
        <v>0</v>
      </c>
      <c r="L12913" s="105">
        <f t="shared" si="1582"/>
        <v>0</v>
      </c>
      <c r="M12913">
        <v>0.04</v>
      </c>
      <c r="N12913">
        <f t="shared" si="1583"/>
        <v>3.3960531989175591E-3</v>
      </c>
    </row>
    <row r="12914" spans="1:14" x14ac:dyDescent="0.3">
      <c r="A12914">
        <f t="shared" si="1585"/>
        <v>130</v>
      </c>
      <c r="E12914" s="105">
        <f t="shared" si="1586"/>
        <v>0</v>
      </c>
      <c r="I12914" s="105">
        <f t="shared" si="1587"/>
        <v>0</v>
      </c>
      <c r="J12914" s="105">
        <f t="shared" si="1580"/>
        <v>0</v>
      </c>
      <c r="K12914" s="105">
        <f t="shared" si="1581"/>
        <v>0</v>
      </c>
      <c r="L12914" s="105">
        <f t="shared" si="1582"/>
        <v>0</v>
      </c>
      <c r="M12914">
        <v>0.04</v>
      </c>
      <c r="N12914">
        <f t="shared" si="1583"/>
        <v>3.3960531989175591E-3</v>
      </c>
    </row>
    <row r="12915" spans="1:14" x14ac:dyDescent="0.3">
      <c r="A12915">
        <f t="shared" si="1585"/>
        <v>130</v>
      </c>
      <c r="E12915" s="105">
        <f t="shared" si="1586"/>
        <v>0</v>
      </c>
      <c r="I12915" s="105">
        <f t="shared" si="1587"/>
        <v>0</v>
      </c>
      <c r="J12915" s="105">
        <f t="shared" si="1580"/>
        <v>0</v>
      </c>
      <c r="K12915" s="105">
        <f t="shared" si="1581"/>
        <v>0</v>
      </c>
      <c r="L12915" s="105">
        <f t="shared" si="1582"/>
        <v>0</v>
      </c>
      <c r="M12915">
        <v>0.04</v>
      </c>
      <c r="N12915">
        <f t="shared" si="1583"/>
        <v>3.3960531989175591E-3</v>
      </c>
    </row>
    <row r="12916" spans="1:14" x14ac:dyDescent="0.3">
      <c r="A12916">
        <f t="shared" si="1585"/>
        <v>130</v>
      </c>
      <c r="E12916" s="105">
        <f t="shared" si="1586"/>
        <v>0</v>
      </c>
      <c r="I12916" s="105">
        <f t="shared" si="1587"/>
        <v>0</v>
      </c>
      <c r="J12916" s="105">
        <f t="shared" si="1580"/>
        <v>0</v>
      </c>
      <c r="K12916" s="105">
        <f t="shared" si="1581"/>
        <v>0</v>
      </c>
      <c r="L12916" s="105">
        <f t="shared" si="1582"/>
        <v>0</v>
      </c>
      <c r="M12916">
        <v>0.04</v>
      </c>
      <c r="N12916">
        <f t="shared" si="1583"/>
        <v>3.3960531989175591E-3</v>
      </c>
    </row>
    <row r="12917" spans="1:14" x14ac:dyDescent="0.3">
      <c r="A12917">
        <f t="shared" si="1585"/>
        <v>130</v>
      </c>
      <c r="E12917" s="105">
        <f t="shared" si="1586"/>
        <v>0</v>
      </c>
      <c r="I12917" s="105">
        <f t="shared" si="1587"/>
        <v>0</v>
      </c>
      <c r="J12917" s="105">
        <f t="shared" si="1580"/>
        <v>0</v>
      </c>
      <c r="K12917" s="105">
        <f t="shared" si="1581"/>
        <v>0</v>
      </c>
      <c r="L12917" s="105">
        <f t="shared" si="1582"/>
        <v>0</v>
      </c>
      <c r="M12917">
        <v>0.04</v>
      </c>
      <c r="N12917">
        <f t="shared" si="1583"/>
        <v>3.3960531989175591E-3</v>
      </c>
    </row>
    <row r="12918" spans="1:14" x14ac:dyDescent="0.3">
      <c r="A12918">
        <f t="shared" si="1585"/>
        <v>130</v>
      </c>
      <c r="E12918" s="105">
        <f t="shared" si="1586"/>
        <v>0</v>
      </c>
      <c r="I12918" s="105">
        <f t="shared" si="1587"/>
        <v>0</v>
      </c>
      <c r="J12918" s="105">
        <f t="shared" si="1580"/>
        <v>0</v>
      </c>
      <c r="K12918" s="105">
        <f t="shared" si="1581"/>
        <v>0</v>
      </c>
      <c r="L12918" s="105">
        <f t="shared" si="1582"/>
        <v>0</v>
      </c>
      <c r="M12918">
        <v>0.04</v>
      </c>
      <c r="N12918">
        <f t="shared" si="1583"/>
        <v>3.3960531989175591E-3</v>
      </c>
    </row>
    <row r="12919" spans="1:14" x14ac:dyDescent="0.3">
      <c r="A12919">
        <f t="shared" si="1585"/>
        <v>130</v>
      </c>
      <c r="E12919" s="105">
        <f t="shared" si="1586"/>
        <v>0</v>
      </c>
      <c r="I12919" s="105">
        <f t="shared" si="1587"/>
        <v>0</v>
      </c>
      <c r="J12919" s="105">
        <f t="shared" si="1580"/>
        <v>0</v>
      </c>
      <c r="K12919" s="105">
        <f t="shared" si="1581"/>
        <v>0</v>
      </c>
      <c r="L12919" s="105">
        <f t="shared" si="1582"/>
        <v>0</v>
      </c>
      <c r="M12919">
        <v>0.04</v>
      </c>
      <c r="N12919">
        <f t="shared" si="1583"/>
        <v>3.3960531989175591E-3</v>
      </c>
    </row>
    <row r="12920" spans="1:14" x14ac:dyDescent="0.3">
      <c r="A12920">
        <f t="shared" si="1585"/>
        <v>130</v>
      </c>
      <c r="E12920" s="105">
        <f t="shared" si="1586"/>
        <v>0</v>
      </c>
      <c r="I12920" s="105">
        <f t="shared" si="1587"/>
        <v>0</v>
      </c>
      <c r="J12920" s="105">
        <f t="shared" si="1580"/>
        <v>0</v>
      </c>
      <c r="K12920" s="105">
        <f t="shared" si="1581"/>
        <v>0</v>
      </c>
      <c r="L12920" s="105">
        <f t="shared" si="1582"/>
        <v>0</v>
      </c>
      <c r="M12920">
        <v>0.04</v>
      </c>
      <c r="N12920">
        <f t="shared" si="1583"/>
        <v>3.3960531989175591E-3</v>
      </c>
    </row>
    <row r="12921" spans="1:14" x14ac:dyDescent="0.3">
      <c r="A12921">
        <f t="shared" si="1585"/>
        <v>130</v>
      </c>
      <c r="E12921" s="105">
        <f t="shared" si="1586"/>
        <v>0</v>
      </c>
      <c r="I12921" s="105">
        <f t="shared" si="1587"/>
        <v>0</v>
      </c>
      <c r="J12921" s="105">
        <f t="shared" si="1580"/>
        <v>0</v>
      </c>
      <c r="K12921" s="105">
        <f t="shared" si="1581"/>
        <v>0</v>
      </c>
      <c r="L12921" s="105">
        <f t="shared" si="1582"/>
        <v>0</v>
      </c>
      <c r="M12921">
        <v>0.04</v>
      </c>
      <c r="N12921">
        <f t="shared" si="1583"/>
        <v>3.3960531989175591E-3</v>
      </c>
    </row>
    <row r="12922" spans="1:14" x14ac:dyDescent="0.3">
      <c r="A12922">
        <f t="shared" si="1585"/>
        <v>130</v>
      </c>
      <c r="E12922" s="105">
        <f t="shared" si="1586"/>
        <v>0</v>
      </c>
      <c r="I12922" s="105">
        <f t="shared" si="1587"/>
        <v>0</v>
      </c>
      <c r="J12922" s="105">
        <f t="shared" si="1580"/>
        <v>0</v>
      </c>
      <c r="K12922" s="105">
        <f t="shared" si="1581"/>
        <v>0</v>
      </c>
      <c r="L12922" s="105">
        <f t="shared" si="1582"/>
        <v>0</v>
      </c>
      <c r="M12922">
        <v>0.04</v>
      </c>
      <c r="N12922">
        <f t="shared" si="1583"/>
        <v>3.3960531989175591E-3</v>
      </c>
    </row>
    <row r="12923" spans="1:14" x14ac:dyDescent="0.3">
      <c r="A12923">
        <f t="shared" si="1585"/>
        <v>130</v>
      </c>
      <c r="E12923" s="105">
        <f t="shared" si="1586"/>
        <v>0</v>
      </c>
      <c r="I12923" s="105">
        <f t="shared" si="1587"/>
        <v>0</v>
      </c>
      <c r="J12923" s="105">
        <f t="shared" si="1580"/>
        <v>0</v>
      </c>
      <c r="K12923" s="105">
        <f t="shared" si="1581"/>
        <v>0</v>
      </c>
      <c r="L12923" s="105">
        <f t="shared" si="1582"/>
        <v>0</v>
      </c>
      <c r="M12923">
        <v>0.04</v>
      </c>
      <c r="N12923">
        <f t="shared" si="1583"/>
        <v>3.3960531989175591E-3</v>
      </c>
    </row>
    <row r="12924" spans="1:14" x14ac:dyDescent="0.3">
      <c r="A12924">
        <f t="shared" si="1585"/>
        <v>130</v>
      </c>
      <c r="E12924" s="105">
        <f t="shared" si="1586"/>
        <v>0</v>
      </c>
      <c r="I12924" s="105">
        <f t="shared" si="1587"/>
        <v>0</v>
      </c>
      <c r="J12924" s="105">
        <f t="shared" si="1580"/>
        <v>0</v>
      </c>
      <c r="K12924" s="105">
        <f t="shared" si="1581"/>
        <v>0</v>
      </c>
      <c r="L12924" s="105">
        <f t="shared" si="1582"/>
        <v>0</v>
      </c>
      <c r="M12924">
        <v>0.04</v>
      </c>
      <c r="N12924">
        <f t="shared" si="1583"/>
        <v>3.3960531989175591E-3</v>
      </c>
    </row>
    <row r="12925" spans="1:14" x14ac:dyDescent="0.3">
      <c r="A12925">
        <f t="shared" si="1585"/>
        <v>130</v>
      </c>
      <c r="E12925" s="105">
        <f t="shared" si="1586"/>
        <v>0</v>
      </c>
      <c r="I12925" s="105">
        <f t="shared" si="1587"/>
        <v>0</v>
      </c>
      <c r="J12925" s="105">
        <f t="shared" si="1580"/>
        <v>0</v>
      </c>
      <c r="K12925" s="105">
        <f t="shared" si="1581"/>
        <v>0</v>
      </c>
      <c r="L12925" s="105">
        <f t="shared" si="1582"/>
        <v>0</v>
      </c>
      <c r="M12925">
        <v>0.04</v>
      </c>
      <c r="N12925">
        <f t="shared" si="1583"/>
        <v>3.3960531989175591E-3</v>
      </c>
    </row>
    <row r="12926" spans="1:14" x14ac:dyDescent="0.3">
      <c r="A12926">
        <f t="shared" si="1585"/>
        <v>130</v>
      </c>
      <c r="E12926" s="105">
        <f t="shared" si="1586"/>
        <v>0</v>
      </c>
      <c r="I12926" s="105">
        <f t="shared" si="1587"/>
        <v>0</v>
      </c>
      <c r="J12926" s="105">
        <f t="shared" si="1580"/>
        <v>0</v>
      </c>
      <c r="K12926" s="105">
        <f t="shared" si="1581"/>
        <v>0</v>
      </c>
      <c r="L12926" s="105">
        <f t="shared" si="1582"/>
        <v>0</v>
      </c>
      <c r="M12926">
        <v>0.04</v>
      </c>
      <c r="N12926">
        <f t="shared" si="1583"/>
        <v>3.3960531989175591E-3</v>
      </c>
    </row>
    <row r="12927" spans="1:14" x14ac:dyDescent="0.3">
      <c r="A12927">
        <f t="shared" si="1585"/>
        <v>130</v>
      </c>
      <c r="E12927" s="105">
        <f t="shared" si="1586"/>
        <v>0</v>
      </c>
      <c r="I12927" s="105">
        <f t="shared" si="1587"/>
        <v>0</v>
      </c>
      <c r="J12927" s="105">
        <f t="shared" si="1580"/>
        <v>0</v>
      </c>
      <c r="K12927" s="105">
        <f t="shared" si="1581"/>
        <v>0</v>
      </c>
      <c r="L12927" s="105">
        <f t="shared" si="1582"/>
        <v>0</v>
      </c>
      <c r="M12927">
        <v>0.04</v>
      </c>
      <c r="N12927">
        <f t="shared" si="1583"/>
        <v>3.3960531989175591E-3</v>
      </c>
    </row>
    <row r="12928" spans="1:14" x14ac:dyDescent="0.3">
      <c r="A12928">
        <f t="shared" si="1585"/>
        <v>130</v>
      </c>
      <c r="E12928" s="105">
        <f t="shared" si="1586"/>
        <v>0</v>
      </c>
      <c r="I12928" s="105">
        <f t="shared" si="1587"/>
        <v>0</v>
      </c>
      <c r="J12928" s="105">
        <f t="shared" si="1580"/>
        <v>0</v>
      </c>
      <c r="K12928" s="105">
        <f t="shared" si="1581"/>
        <v>0</v>
      </c>
      <c r="L12928" s="105">
        <f t="shared" si="1582"/>
        <v>0</v>
      </c>
      <c r="M12928">
        <v>0.04</v>
      </c>
      <c r="N12928">
        <f t="shared" si="1583"/>
        <v>3.3960531989175591E-3</v>
      </c>
    </row>
    <row r="12929" spans="1:14" x14ac:dyDescent="0.3">
      <c r="A12929">
        <f t="shared" si="1585"/>
        <v>130</v>
      </c>
      <c r="E12929" s="105">
        <f t="shared" si="1586"/>
        <v>0</v>
      </c>
      <c r="I12929" s="105">
        <f t="shared" si="1587"/>
        <v>0</v>
      </c>
      <c r="J12929" s="105">
        <f t="shared" si="1580"/>
        <v>0</v>
      </c>
      <c r="K12929" s="105">
        <f t="shared" si="1581"/>
        <v>0</v>
      </c>
      <c r="L12929" s="105">
        <f t="shared" si="1582"/>
        <v>0</v>
      </c>
      <c r="M12929">
        <v>0.04</v>
      </c>
      <c r="N12929">
        <f t="shared" si="1583"/>
        <v>3.3960531989175591E-3</v>
      </c>
    </row>
    <row r="12930" spans="1:14" x14ac:dyDescent="0.3">
      <c r="A12930">
        <f t="shared" si="1585"/>
        <v>130</v>
      </c>
      <c r="E12930" s="105">
        <f t="shared" si="1586"/>
        <v>0</v>
      </c>
      <c r="I12930" s="105">
        <f t="shared" si="1587"/>
        <v>0</v>
      </c>
      <c r="J12930" s="105">
        <f t="shared" si="1580"/>
        <v>0</v>
      </c>
      <c r="K12930" s="105">
        <f t="shared" si="1581"/>
        <v>0</v>
      </c>
      <c r="L12930" s="105">
        <f t="shared" si="1582"/>
        <v>0</v>
      </c>
      <c r="M12930">
        <v>0.04</v>
      </c>
      <c r="N12930">
        <f t="shared" si="1583"/>
        <v>3.3960531989175591E-3</v>
      </c>
    </row>
    <row r="12931" spans="1:14" x14ac:dyDescent="0.3">
      <c r="A12931">
        <f t="shared" si="1585"/>
        <v>130</v>
      </c>
      <c r="E12931" s="105">
        <f t="shared" si="1586"/>
        <v>0</v>
      </c>
      <c r="I12931" s="105">
        <f t="shared" si="1587"/>
        <v>0</v>
      </c>
      <c r="J12931" s="105">
        <f t="shared" ref="J12931:J12994" si="1588">E12931*($H$2/12)</f>
        <v>0</v>
      </c>
      <c r="K12931" s="105">
        <f t="shared" ref="K12931:K12994" si="1589">I12931-J12931</f>
        <v>0</v>
      </c>
      <c r="L12931" s="105">
        <f t="shared" ref="L12931:L12994" si="1590">N12931*(E12931-K12931)</f>
        <v>0</v>
      </c>
      <c r="M12931">
        <v>0.04</v>
      </c>
      <c r="N12931">
        <f t="shared" ref="N12931:N12994" si="1591">1-(POWER(1-M12931,(1/12)))</f>
        <v>3.3960531989175591E-3</v>
      </c>
    </row>
    <row r="12932" spans="1:14" x14ac:dyDescent="0.3">
      <c r="A12932">
        <f t="shared" si="1585"/>
        <v>130</v>
      </c>
      <c r="E12932" s="105">
        <f t="shared" si="1586"/>
        <v>0</v>
      </c>
      <c r="I12932" s="105">
        <f t="shared" si="1587"/>
        <v>0</v>
      </c>
      <c r="J12932" s="105">
        <f t="shared" si="1588"/>
        <v>0</v>
      </c>
      <c r="K12932" s="105">
        <f t="shared" si="1589"/>
        <v>0</v>
      </c>
      <c r="L12932" s="105">
        <f t="shared" si="1590"/>
        <v>0</v>
      </c>
      <c r="M12932">
        <v>0.04</v>
      </c>
      <c r="N12932">
        <f t="shared" si="1591"/>
        <v>3.3960531989175591E-3</v>
      </c>
    </row>
    <row r="12933" spans="1:14" x14ac:dyDescent="0.3">
      <c r="A12933">
        <f t="shared" si="1585"/>
        <v>130</v>
      </c>
      <c r="E12933" s="105">
        <f t="shared" si="1586"/>
        <v>0</v>
      </c>
      <c r="I12933" s="105">
        <f t="shared" si="1587"/>
        <v>0</v>
      </c>
      <c r="J12933" s="105">
        <f t="shared" si="1588"/>
        <v>0</v>
      </c>
      <c r="K12933" s="105">
        <f t="shared" si="1589"/>
        <v>0</v>
      </c>
      <c r="L12933" s="105">
        <f t="shared" si="1590"/>
        <v>0</v>
      </c>
      <c r="M12933">
        <v>0.04</v>
      </c>
      <c r="N12933">
        <f t="shared" si="1591"/>
        <v>3.3960531989175591E-3</v>
      </c>
    </row>
    <row r="12934" spans="1:14" x14ac:dyDescent="0.3">
      <c r="A12934">
        <f t="shared" si="1585"/>
        <v>130</v>
      </c>
      <c r="E12934" s="105">
        <f t="shared" si="1586"/>
        <v>0</v>
      </c>
      <c r="I12934" s="105">
        <f t="shared" si="1587"/>
        <v>0</v>
      </c>
      <c r="J12934" s="105">
        <f t="shared" si="1588"/>
        <v>0</v>
      </c>
      <c r="K12934" s="105">
        <f t="shared" si="1589"/>
        <v>0</v>
      </c>
      <c r="L12934" s="105">
        <f t="shared" si="1590"/>
        <v>0</v>
      </c>
      <c r="M12934">
        <v>0.04</v>
      </c>
      <c r="N12934">
        <f t="shared" si="1591"/>
        <v>3.3960531989175591E-3</v>
      </c>
    </row>
    <row r="12935" spans="1:14" x14ac:dyDescent="0.3">
      <c r="A12935">
        <f t="shared" si="1585"/>
        <v>130</v>
      </c>
      <c r="E12935" s="105">
        <f t="shared" si="1586"/>
        <v>0</v>
      </c>
      <c r="I12935" s="105">
        <f t="shared" si="1587"/>
        <v>0</v>
      </c>
      <c r="J12935" s="105">
        <f t="shared" si="1588"/>
        <v>0</v>
      </c>
      <c r="K12935" s="105">
        <f t="shared" si="1589"/>
        <v>0</v>
      </c>
      <c r="L12935" s="105">
        <f t="shared" si="1590"/>
        <v>0</v>
      </c>
      <c r="M12935">
        <v>0.04</v>
      </c>
      <c r="N12935">
        <f t="shared" si="1591"/>
        <v>3.3960531989175591E-3</v>
      </c>
    </row>
    <row r="12936" spans="1:14" x14ac:dyDescent="0.3">
      <c r="A12936">
        <f t="shared" si="1585"/>
        <v>130</v>
      </c>
      <c r="E12936" s="105">
        <f t="shared" si="1586"/>
        <v>0</v>
      </c>
      <c r="I12936" s="105">
        <f t="shared" si="1587"/>
        <v>0</v>
      </c>
      <c r="J12936" s="105">
        <f t="shared" si="1588"/>
        <v>0</v>
      </c>
      <c r="K12936" s="105">
        <f t="shared" si="1589"/>
        <v>0</v>
      </c>
      <c r="L12936" s="105">
        <f t="shared" si="1590"/>
        <v>0</v>
      </c>
      <c r="M12936">
        <v>0.04</v>
      </c>
      <c r="N12936">
        <f t="shared" si="1591"/>
        <v>3.3960531989175591E-3</v>
      </c>
    </row>
    <row r="12937" spans="1:14" x14ac:dyDescent="0.3">
      <c r="A12937">
        <f t="shared" si="1585"/>
        <v>130</v>
      </c>
      <c r="E12937" s="105">
        <f t="shared" si="1586"/>
        <v>0</v>
      </c>
      <c r="I12937" s="105">
        <f t="shared" si="1587"/>
        <v>0</v>
      </c>
      <c r="J12937" s="105">
        <f t="shared" si="1588"/>
        <v>0</v>
      </c>
      <c r="K12937" s="105">
        <f t="shared" si="1589"/>
        <v>0</v>
      </c>
      <c r="L12937" s="105">
        <f t="shared" si="1590"/>
        <v>0</v>
      </c>
      <c r="M12937">
        <v>0.04</v>
      </c>
      <c r="N12937">
        <f t="shared" si="1591"/>
        <v>3.3960531989175591E-3</v>
      </c>
    </row>
    <row r="12938" spans="1:14" x14ac:dyDescent="0.3">
      <c r="A12938">
        <f t="shared" si="1585"/>
        <v>130</v>
      </c>
      <c r="E12938" s="105">
        <f t="shared" si="1586"/>
        <v>0</v>
      </c>
      <c r="I12938" s="105">
        <f t="shared" si="1587"/>
        <v>0</v>
      </c>
      <c r="J12938" s="105">
        <f t="shared" si="1588"/>
        <v>0</v>
      </c>
      <c r="K12938" s="105">
        <f t="shared" si="1589"/>
        <v>0</v>
      </c>
      <c r="L12938" s="105">
        <f t="shared" si="1590"/>
        <v>0</v>
      </c>
      <c r="M12938">
        <v>0.04</v>
      </c>
      <c r="N12938">
        <f t="shared" si="1591"/>
        <v>3.3960531989175591E-3</v>
      </c>
    </row>
    <row r="12939" spans="1:14" x14ac:dyDescent="0.3">
      <c r="A12939">
        <f t="shared" si="1585"/>
        <v>130</v>
      </c>
      <c r="E12939" s="105">
        <f t="shared" si="1586"/>
        <v>0</v>
      </c>
      <c r="I12939" s="105">
        <f t="shared" si="1587"/>
        <v>0</v>
      </c>
      <c r="J12939" s="105">
        <f t="shared" si="1588"/>
        <v>0</v>
      </c>
      <c r="K12939" s="105">
        <f t="shared" si="1589"/>
        <v>0</v>
      </c>
      <c r="L12939" s="105">
        <f t="shared" si="1590"/>
        <v>0</v>
      </c>
      <c r="M12939">
        <v>0.04</v>
      </c>
      <c r="N12939">
        <f t="shared" si="1591"/>
        <v>3.3960531989175591E-3</v>
      </c>
    </row>
    <row r="12940" spans="1:14" x14ac:dyDescent="0.3">
      <c r="A12940">
        <f t="shared" si="1585"/>
        <v>130</v>
      </c>
      <c r="E12940" s="105">
        <f t="shared" si="1586"/>
        <v>0</v>
      </c>
      <c r="I12940" s="105">
        <f t="shared" si="1587"/>
        <v>0</v>
      </c>
      <c r="J12940" s="105">
        <f t="shared" si="1588"/>
        <v>0</v>
      </c>
      <c r="K12940" s="105">
        <f t="shared" si="1589"/>
        <v>0</v>
      </c>
      <c r="L12940" s="105">
        <f t="shared" si="1590"/>
        <v>0</v>
      </c>
      <c r="M12940">
        <v>0.04</v>
      </c>
      <c r="N12940">
        <f t="shared" si="1591"/>
        <v>3.3960531989175591E-3</v>
      </c>
    </row>
    <row r="12941" spans="1:14" x14ac:dyDescent="0.3">
      <c r="A12941">
        <f t="shared" si="1585"/>
        <v>130</v>
      </c>
      <c r="E12941" s="105">
        <f t="shared" si="1586"/>
        <v>0</v>
      </c>
      <c r="I12941" s="105">
        <f t="shared" si="1587"/>
        <v>0</v>
      </c>
      <c r="J12941" s="105">
        <f t="shared" si="1588"/>
        <v>0</v>
      </c>
      <c r="K12941" s="105">
        <f t="shared" si="1589"/>
        <v>0</v>
      </c>
      <c r="L12941" s="105">
        <f t="shared" si="1590"/>
        <v>0</v>
      </c>
      <c r="M12941">
        <v>0.04</v>
      </c>
      <c r="N12941">
        <f t="shared" si="1591"/>
        <v>3.3960531989175591E-3</v>
      </c>
    </row>
    <row r="12942" spans="1:14" x14ac:dyDescent="0.3">
      <c r="A12942">
        <f t="shared" si="1585"/>
        <v>130</v>
      </c>
      <c r="E12942" s="105">
        <f t="shared" si="1586"/>
        <v>0</v>
      </c>
      <c r="I12942" s="105">
        <f t="shared" si="1587"/>
        <v>0</v>
      </c>
      <c r="J12942" s="105">
        <f t="shared" si="1588"/>
        <v>0</v>
      </c>
      <c r="K12942" s="105">
        <f t="shared" si="1589"/>
        <v>0</v>
      </c>
      <c r="L12942" s="105">
        <f t="shared" si="1590"/>
        <v>0</v>
      </c>
      <c r="M12942">
        <v>0.04</v>
      </c>
      <c r="N12942">
        <f t="shared" si="1591"/>
        <v>3.3960531989175591E-3</v>
      </c>
    </row>
    <row r="12943" spans="1:14" x14ac:dyDescent="0.3">
      <c r="A12943">
        <f t="shared" si="1585"/>
        <v>130</v>
      </c>
      <c r="E12943" s="105">
        <f t="shared" si="1586"/>
        <v>0</v>
      </c>
      <c r="I12943" s="105">
        <f t="shared" si="1587"/>
        <v>0</v>
      </c>
      <c r="J12943" s="105">
        <f t="shared" si="1588"/>
        <v>0</v>
      </c>
      <c r="K12943" s="105">
        <f t="shared" si="1589"/>
        <v>0</v>
      </c>
      <c r="L12943" s="105">
        <f t="shared" si="1590"/>
        <v>0</v>
      </c>
      <c r="M12943">
        <v>0.04</v>
      </c>
      <c r="N12943">
        <f t="shared" si="1591"/>
        <v>3.3960531989175591E-3</v>
      </c>
    </row>
    <row r="12944" spans="1:14" x14ac:dyDescent="0.3">
      <c r="A12944">
        <f t="shared" si="1585"/>
        <v>130</v>
      </c>
      <c r="E12944" s="105">
        <f t="shared" si="1586"/>
        <v>0</v>
      </c>
      <c r="I12944" s="105">
        <f t="shared" si="1587"/>
        <v>0</v>
      </c>
      <c r="J12944" s="105">
        <f t="shared" si="1588"/>
        <v>0</v>
      </c>
      <c r="K12944" s="105">
        <f t="shared" si="1589"/>
        <v>0</v>
      </c>
      <c r="L12944" s="105">
        <f t="shared" si="1590"/>
        <v>0</v>
      </c>
      <c r="M12944">
        <v>0.04</v>
      </c>
      <c r="N12944">
        <f t="shared" si="1591"/>
        <v>3.3960531989175591E-3</v>
      </c>
    </row>
    <row r="12945" spans="1:14" x14ac:dyDescent="0.3">
      <c r="A12945">
        <f t="shared" si="1585"/>
        <v>130</v>
      </c>
      <c r="E12945" s="105">
        <f t="shared" si="1586"/>
        <v>0</v>
      </c>
      <c r="I12945" s="105">
        <f t="shared" si="1587"/>
        <v>0</v>
      </c>
      <c r="J12945" s="105">
        <f t="shared" si="1588"/>
        <v>0</v>
      </c>
      <c r="K12945" s="105">
        <f t="shared" si="1589"/>
        <v>0</v>
      </c>
      <c r="L12945" s="105">
        <f t="shared" si="1590"/>
        <v>0</v>
      </c>
      <c r="M12945">
        <v>0.04</v>
      </c>
      <c r="N12945">
        <f t="shared" si="1591"/>
        <v>3.3960531989175591E-3</v>
      </c>
    </row>
    <row r="12946" spans="1:14" x14ac:dyDescent="0.3">
      <c r="A12946">
        <f t="shared" si="1585"/>
        <v>130</v>
      </c>
      <c r="E12946" s="105">
        <f t="shared" si="1586"/>
        <v>0</v>
      </c>
      <c r="I12946" s="105">
        <f t="shared" si="1587"/>
        <v>0</v>
      </c>
      <c r="J12946" s="105">
        <f t="shared" si="1588"/>
        <v>0</v>
      </c>
      <c r="K12946" s="105">
        <f t="shared" si="1589"/>
        <v>0</v>
      </c>
      <c r="L12946" s="105">
        <f t="shared" si="1590"/>
        <v>0</v>
      </c>
      <c r="M12946">
        <v>0.04</v>
      </c>
      <c r="N12946">
        <f t="shared" si="1591"/>
        <v>3.3960531989175591E-3</v>
      </c>
    </row>
    <row r="12947" spans="1:14" x14ac:dyDescent="0.3">
      <c r="A12947">
        <f t="shared" si="1585"/>
        <v>130</v>
      </c>
      <c r="E12947" s="105">
        <f t="shared" si="1586"/>
        <v>0</v>
      </c>
      <c r="I12947" s="105">
        <f t="shared" si="1587"/>
        <v>0</v>
      </c>
      <c r="J12947" s="105">
        <f t="shared" si="1588"/>
        <v>0</v>
      </c>
      <c r="K12947" s="105">
        <f t="shared" si="1589"/>
        <v>0</v>
      </c>
      <c r="L12947" s="105">
        <f t="shared" si="1590"/>
        <v>0</v>
      </c>
      <c r="M12947">
        <v>0.04</v>
      </c>
      <c r="N12947">
        <f t="shared" si="1591"/>
        <v>3.3960531989175591E-3</v>
      </c>
    </row>
    <row r="12948" spans="1:14" x14ac:dyDescent="0.3">
      <c r="A12948">
        <f t="shared" si="1585"/>
        <v>130</v>
      </c>
      <c r="E12948" s="105">
        <f t="shared" si="1586"/>
        <v>0</v>
      </c>
      <c r="I12948" s="105">
        <f t="shared" si="1587"/>
        <v>0</v>
      </c>
      <c r="J12948" s="105">
        <f t="shared" si="1588"/>
        <v>0</v>
      </c>
      <c r="K12948" s="105">
        <f t="shared" si="1589"/>
        <v>0</v>
      </c>
      <c r="L12948" s="105">
        <f t="shared" si="1590"/>
        <v>0</v>
      </c>
      <c r="M12948">
        <v>0.04</v>
      </c>
      <c r="N12948">
        <f t="shared" si="1591"/>
        <v>3.3960531989175591E-3</v>
      </c>
    </row>
    <row r="12949" spans="1:14" x14ac:dyDescent="0.3">
      <c r="A12949">
        <f t="shared" si="1585"/>
        <v>130</v>
      </c>
      <c r="E12949" s="105">
        <f t="shared" si="1586"/>
        <v>0</v>
      </c>
      <c r="I12949" s="105">
        <f t="shared" si="1587"/>
        <v>0</v>
      </c>
      <c r="J12949" s="105">
        <f t="shared" si="1588"/>
        <v>0</v>
      </c>
      <c r="K12949" s="105">
        <f t="shared" si="1589"/>
        <v>0</v>
      </c>
      <c r="L12949" s="105">
        <f t="shared" si="1590"/>
        <v>0</v>
      </c>
      <c r="M12949">
        <v>0.04</v>
      </c>
      <c r="N12949">
        <f t="shared" si="1591"/>
        <v>3.3960531989175591E-3</v>
      </c>
    </row>
    <row r="12950" spans="1:14" x14ac:dyDescent="0.3">
      <c r="A12950">
        <f t="shared" si="1585"/>
        <v>130</v>
      </c>
      <c r="E12950" s="105">
        <f t="shared" si="1586"/>
        <v>0</v>
      </c>
      <c r="I12950" s="105">
        <f t="shared" si="1587"/>
        <v>0</v>
      </c>
      <c r="J12950" s="105">
        <f t="shared" si="1588"/>
        <v>0</v>
      </c>
      <c r="K12950" s="105">
        <f t="shared" si="1589"/>
        <v>0</v>
      </c>
      <c r="L12950" s="105">
        <f t="shared" si="1590"/>
        <v>0</v>
      </c>
      <c r="M12950">
        <v>0.04</v>
      </c>
      <c r="N12950">
        <f t="shared" si="1591"/>
        <v>3.3960531989175591E-3</v>
      </c>
    </row>
    <row r="12951" spans="1:14" x14ac:dyDescent="0.3">
      <c r="A12951">
        <f t="shared" si="1585"/>
        <v>130</v>
      </c>
      <c r="E12951" s="105">
        <f t="shared" si="1586"/>
        <v>0</v>
      </c>
      <c r="I12951" s="105">
        <f t="shared" si="1587"/>
        <v>0</v>
      </c>
      <c r="J12951" s="105">
        <f t="shared" si="1588"/>
        <v>0</v>
      </c>
      <c r="K12951" s="105">
        <f t="shared" si="1589"/>
        <v>0</v>
      </c>
      <c r="L12951" s="105">
        <f t="shared" si="1590"/>
        <v>0</v>
      </c>
      <c r="M12951">
        <v>0.04</v>
      </c>
      <c r="N12951">
        <f t="shared" si="1591"/>
        <v>3.3960531989175591E-3</v>
      </c>
    </row>
    <row r="12952" spans="1:14" x14ac:dyDescent="0.3">
      <c r="A12952">
        <f t="shared" si="1585"/>
        <v>130</v>
      </c>
      <c r="E12952" s="105">
        <f t="shared" si="1586"/>
        <v>0</v>
      </c>
      <c r="I12952" s="105">
        <f t="shared" si="1587"/>
        <v>0</v>
      </c>
      <c r="J12952" s="105">
        <f t="shared" si="1588"/>
        <v>0</v>
      </c>
      <c r="K12952" s="105">
        <f t="shared" si="1589"/>
        <v>0</v>
      </c>
      <c r="L12952" s="105">
        <f t="shared" si="1590"/>
        <v>0</v>
      </c>
      <c r="M12952">
        <v>0.04</v>
      </c>
      <c r="N12952">
        <f t="shared" si="1591"/>
        <v>3.3960531989175591E-3</v>
      </c>
    </row>
    <row r="12953" spans="1:14" x14ac:dyDescent="0.3">
      <c r="A12953">
        <f t="shared" si="1585"/>
        <v>130</v>
      </c>
      <c r="E12953" s="105">
        <f t="shared" si="1586"/>
        <v>0</v>
      </c>
      <c r="I12953" s="105">
        <f t="shared" si="1587"/>
        <v>0</v>
      </c>
      <c r="J12953" s="105">
        <f t="shared" si="1588"/>
        <v>0</v>
      </c>
      <c r="K12953" s="105">
        <f t="shared" si="1589"/>
        <v>0</v>
      </c>
      <c r="L12953" s="105">
        <f t="shared" si="1590"/>
        <v>0</v>
      </c>
      <c r="M12953">
        <v>0.04</v>
      </c>
      <c r="N12953">
        <f t="shared" si="1591"/>
        <v>3.3960531989175591E-3</v>
      </c>
    </row>
    <row r="12954" spans="1:14" x14ac:dyDescent="0.3">
      <c r="A12954">
        <f t="shared" si="1585"/>
        <v>130</v>
      </c>
      <c r="E12954" s="105">
        <f t="shared" si="1586"/>
        <v>0</v>
      </c>
      <c r="I12954" s="105">
        <f t="shared" si="1587"/>
        <v>0</v>
      </c>
      <c r="J12954" s="105">
        <f t="shared" si="1588"/>
        <v>0</v>
      </c>
      <c r="K12954" s="105">
        <f t="shared" si="1589"/>
        <v>0</v>
      </c>
      <c r="L12954" s="105">
        <f t="shared" si="1590"/>
        <v>0</v>
      </c>
      <c r="M12954">
        <v>0.04</v>
      </c>
      <c r="N12954">
        <f t="shared" si="1591"/>
        <v>3.3960531989175591E-3</v>
      </c>
    </row>
    <row r="12955" spans="1:14" x14ac:dyDescent="0.3">
      <c r="A12955">
        <f t="shared" si="1585"/>
        <v>130</v>
      </c>
      <c r="E12955" s="105">
        <f t="shared" si="1586"/>
        <v>0</v>
      </c>
      <c r="I12955" s="105">
        <f t="shared" si="1587"/>
        <v>0</v>
      </c>
      <c r="J12955" s="105">
        <f t="shared" si="1588"/>
        <v>0</v>
      </c>
      <c r="K12955" s="105">
        <f t="shared" si="1589"/>
        <v>0</v>
      </c>
      <c r="L12955" s="105">
        <f t="shared" si="1590"/>
        <v>0</v>
      </c>
      <c r="M12955">
        <v>0.04</v>
      </c>
      <c r="N12955">
        <f t="shared" si="1591"/>
        <v>3.3960531989175591E-3</v>
      </c>
    </row>
    <row r="12956" spans="1:14" x14ac:dyDescent="0.3">
      <c r="A12956">
        <f t="shared" si="1585"/>
        <v>130</v>
      </c>
      <c r="E12956" s="105">
        <f t="shared" si="1586"/>
        <v>0</v>
      </c>
      <c r="I12956" s="105">
        <f t="shared" si="1587"/>
        <v>0</v>
      </c>
      <c r="J12956" s="105">
        <f t="shared" si="1588"/>
        <v>0</v>
      </c>
      <c r="K12956" s="105">
        <f t="shared" si="1589"/>
        <v>0</v>
      </c>
      <c r="L12956" s="105">
        <f t="shared" si="1590"/>
        <v>0</v>
      </c>
      <c r="M12956">
        <v>0.04</v>
      </c>
      <c r="N12956">
        <f t="shared" si="1591"/>
        <v>3.3960531989175591E-3</v>
      </c>
    </row>
    <row r="12957" spans="1:14" x14ac:dyDescent="0.3">
      <c r="A12957">
        <f t="shared" si="1585"/>
        <v>130</v>
      </c>
      <c r="E12957" s="105">
        <f t="shared" si="1586"/>
        <v>0</v>
      </c>
      <c r="I12957" s="105">
        <f t="shared" si="1587"/>
        <v>0</v>
      </c>
      <c r="J12957" s="105">
        <f t="shared" si="1588"/>
        <v>0</v>
      </c>
      <c r="K12957" s="105">
        <f t="shared" si="1589"/>
        <v>0</v>
      </c>
      <c r="L12957" s="105">
        <f t="shared" si="1590"/>
        <v>0</v>
      </c>
      <c r="M12957">
        <v>0.04</v>
      </c>
      <c r="N12957">
        <f t="shared" si="1591"/>
        <v>3.3960531989175591E-3</v>
      </c>
    </row>
    <row r="12958" spans="1:14" x14ac:dyDescent="0.3">
      <c r="A12958">
        <f t="shared" si="1585"/>
        <v>130</v>
      </c>
      <c r="E12958" s="105">
        <f t="shared" si="1586"/>
        <v>0</v>
      </c>
      <c r="I12958" s="105">
        <f t="shared" si="1587"/>
        <v>0</v>
      </c>
      <c r="J12958" s="105">
        <f t="shared" si="1588"/>
        <v>0</v>
      </c>
      <c r="K12958" s="105">
        <f t="shared" si="1589"/>
        <v>0</v>
      </c>
      <c r="L12958" s="105">
        <f t="shared" si="1590"/>
        <v>0</v>
      </c>
      <c r="M12958">
        <v>0.04</v>
      </c>
      <c r="N12958">
        <f t="shared" si="1591"/>
        <v>3.3960531989175591E-3</v>
      </c>
    </row>
    <row r="12959" spans="1:14" x14ac:dyDescent="0.3">
      <c r="A12959">
        <f t="shared" si="1585"/>
        <v>130</v>
      </c>
      <c r="E12959" s="105">
        <f t="shared" si="1586"/>
        <v>0</v>
      </c>
      <c r="I12959" s="105">
        <f t="shared" si="1587"/>
        <v>0</v>
      </c>
      <c r="J12959" s="105">
        <f t="shared" si="1588"/>
        <v>0</v>
      </c>
      <c r="K12959" s="105">
        <f t="shared" si="1589"/>
        <v>0</v>
      </c>
      <c r="L12959" s="105">
        <f t="shared" si="1590"/>
        <v>0</v>
      </c>
      <c r="M12959">
        <v>0.04</v>
      </c>
      <c r="N12959">
        <f t="shared" si="1591"/>
        <v>3.3960531989175591E-3</v>
      </c>
    </row>
    <row r="12960" spans="1:14" x14ac:dyDescent="0.3">
      <c r="A12960">
        <f t="shared" si="1585"/>
        <v>130</v>
      </c>
      <c r="E12960" s="105">
        <f t="shared" si="1586"/>
        <v>0</v>
      </c>
      <c r="I12960" s="105">
        <f t="shared" si="1587"/>
        <v>0</v>
      </c>
      <c r="J12960" s="105">
        <f t="shared" si="1588"/>
        <v>0</v>
      </c>
      <c r="K12960" s="105">
        <f t="shared" si="1589"/>
        <v>0</v>
      </c>
      <c r="L12960" s="105">
        <f t="shared" si="1590"/>
        <v>0</v>
      </c>
      <c r="M12960">
        <v>0.04</v>
      </c>
      <c r="N12960">
        <f t="shared" si="1591"/>
        <v>3.3960531989175591E-3</v>
      </c>
    </row>
    <row r="12961" spans="1:14" x14ac:dyDescent="0.3">
      <c r="A12961">
        <f t="shared" si="1585"/>
        <v>130</v>
      </c>
      <c r="E12961" s="105">
        <f t="shared" si="1586"/>
        <v>0</v>
      </c>
      <c r="I12961" s="105">
        <f t="shared" si="1587"/>
        <v>0</v>
      </c>
      <c r="J12961" s="105">
        <f t="shared" si="1588"/>
        <v>0</v>
      </c>
      <c r="K12961" s="105">
        <f t="shared" si="1589"/>
        <v>0</v>
      </c>
      <c r="L12961" s="105">
        <f t="shared" si="1590"/>
        <v>0</v>
      </c>
      <c r="M12961">
        <v>0.04</v>
      </c>
      <c r="N12961">
        <f t="shared" si="1591"/>
        <v>3.3960531989175591E-3</v>
      </c>
    </row>
    <row r="12962" spans="1:14" x14ac:dyDescent="0.3">
      <c r="A12962">
        <f t="shared" si="1585"/>
        <v>130</v>
      </c>
      <c r="E12962" s="105">
        <f t="shared" si="1586"/>
        <v>0</v>
      </c>
      <c r="I12962" s="105">
        <f t="shared" si="1587"/>
        <v>0</v>
      </c>
      <c r="J12962" s="105">
        <f t="shared" si="1588"/>
        <v>0</v>
      </c>
      <c r="K12962" s="105">
        <f t="shared" si="1589"/>
        <v>0</v>
      </c>
      <c r="L12962" s="105">
        <f t="shared" si="1590"/>
        <v>0</v>
      </c>
      <c r="M12962">
        <v>0.04</v>
      </c>
      <c r="N12962">
        <f t="shared" si="1591"/>
        <v>3.3960531989175591E-3</v>
      </c>
    </row>
    <row r="12963" spans="1:14" x14ac:dyDescent="0.3">
      <c r="A12963">
        <f t="shared" si="1585"/>
        <v>130</v>
      </c>
      <c r="E12963" s="105">
        <f t="shared" si="1586"/>
        <v>0</v>
      </c>
      <c r="I12963" s="105">
        <f t="shared" si="1587"/>
        <v>0</v>
      </c>
      <c r="J12963" s="105">
        <f t="shared" si="1588"/>
        <v>0</v>
      </c>
      <c r="K12963" s="105">
        <f t="shared" si="1589"/>
        <v>0</v>
      </c>
      <c r="L12963" s="105">
        <f t="shared" si="1590"/>
        <v>0</v>
      </c>
      <c r="M12963">
        <v>0.04</v>
      </c>
      <c r="N12963">
        <f t="shared" si="1591"/>
        <v>3.3960531989175591E-3</v>
      </c>
    </row>
    <row r="12964" spans="1:14" x14ac:dyDescent="0.3">
      <c r="A12964">
        <f t="shared" si="1585"/>
        <v>130</v>
      </c>
      <c r="E12964" s="105">
        <f t="shared" si="1586"/>
        <v>0</v>
      </c>
      <c r="I12964" s="105">
        <f t="shared" si="1587"/>
        <v>0</v>
      </c>
      <c r="J12964" s="105">
        <f t="shared" si="1588"/>
        <v>0</v>
      </c>
      <c r="K12964" s="105">
        <f t="shared" si="1589"/>
        <v>0</v>
      </c>
      <c r="L12964" s="105">
        <f t="shared" si="1590"/>
        <v>0</v>
      </c>
      <c r="M12964">
        <v>0.04</v>
      </c>
      <c r="N12964">
        <f t="shared" si="1591"/>
        <v>3.3960531989175591E-3</v>
      </c>
    </row>
    <row r="12965" spans="1:14" x14ac:dyDescent="0.3">
      <c r="A12965">
        <f t="shared" si="1585"/>
        <v>130</v>
      </c>
      <c r="E12965" s="105">
        <f t="shared" si="1586"/>
        <v>0</v>
      </c>
      <c r="I12965" s="105">
        <f t="shared" si="1587"/>
        <v>0</v>
      </c>
      <c r="J12965" s="105">
        <f t="shared" si="1588"/>
        <v>0</v>
      </c>
      <c r="K12965" s="105">
        <f t="shared" si="1589"/>
        <v>0</v>
      </c>
      <c r="L12965" s="105">
        <f t="shared" si="1590"/>
        <v>0</v>
      </c>
      <c r="M12965">
        <v>0.04</v>
      </c>
      <c r="N12965">
        <f t="shared" si="1591"/>
        <v>3.3960531989175591E-3</v>
      </c>
    </row>
    <row r="12966" spans="1:14" x14ac:dyDescent="0.3">
      <c r="A12966">
        <f t="shared" si="1585"/>
        <v>130</v>
      </c>
      <c r="E12966" s="105">
        <f t="shared" si="1586"/>
        <v>0</v>
      </c>
      <c r="I12966" s="105">
        <f t="shared" si="1587"/>
        <v>0</v>
      </c>
      <c r="J12966" s="105">
        <f t="shared" si="1588"/>
        <v>0</v>
      </c>
      <c r="K12966" s="105">
        <f t="shared" si="1589"/>
        <v>0</v>
      </c>
      <c r="L12966" s="105">
        <f t="shared" si="1590"/>
        <v>0</v>
      </c>
      <c r="M12966">
        <v>0.04</v>
      </c>
      <c r="N12966">
        <f t="shared" si="1591"/>
        <v>3.3960531989175591E-3</v>
      </c>
    </row>
    <row r="12967" spans="1:14" x14ac:dyDescent="0.3">
      <c r="A12967">
        <f t="shared" ref="A12967:A13030" si="1592">IF(COUNTIF(A12867:A12966,A12966)=100, A12966+1,A12966)</f>
        <v>130</v>
      </c>
      <c r="E12967" s="105">
        <f t="shared" ref="E12967:E13030" si="1593">MAX(0, E12867-K12867-L12867)</f>
        <v>0</v>
      </c>
      <c r="I12967" s="105">
        <f t="shared" ref="I12967:I13030" si="1594">IF(E12967&lt;I12867,J12967 + E12967, I12867)</f>
        <v>0</v>
      </c>
      <c r="J12967" s="105">
        <f t="shared" si="1588"/>
        <v>0</v>
      </c>
      <c r="K12967" s="105">
        <f t="shared" si="1589"/>
        <v>0</v>
      </c>
      <c r="L12967" s="105">
        <f t="shared" si="1590"/>
        <v>0</v>
      </c>
      <c r="M12967">
        <v>0.04</v>
      </c>
      <c r="N12967">
        <f t="shared" si="1591"/>
        <v>3.3960531989175591E-3</v>
      </c>
    </row>
    <row r="12968" spans="1:14" x14ac:dyDescent="0.3">
      <c r="A12968">
        <f t="shared" si="1592"/>
        <v>130</v>
      </c>
      <c r="E12968" s="105">
        <f t="shared" si="1593"/>
        <v>0</v>
      </c>
      <c r="I12968" s="105">
        <f t="shared" si="1594"/>
        <v>0</v>
      </c>
      <c r="J12968" s="105">
        <f t="shared" si="1588"/>
        <v>0</v>
      </c>
      <c r="K12968" s="105">
        <f t="shared" si="1589"/>
        <v>0</v>
      </c>
      <c r="L12968" s="105">
        <f t="shared" si="1590"/>
        <v>0</v>
      </c>
      <c r="M12968">
        <v>0.04</v>
      </c>
      <c r="N12968">
        <f t="shared" si="1591"/>
        <v>3.3960531989175591E-3</v>
      </c>
    </row>
    <row r="12969" spans="1:14" x14ac:dyDescent="0.3">
      <c r="A12969">
        <f t="shared" si="1592"/>
        <v>130</v>
      </c>
      <c r="E12969" s="105">
        <f t="shared" si="1593"/>
        <v>0</v>
      </c>
      <c r="I12969" s="105">
        <f t="shared" si="1594"/>
        <v>0</v>
      </c>
      <c r="J12969" s="105">
        <f t="shared" si="1588"/>
        <v>0</v>
      </c>
      <c r="K12969" s="105">
        <f t="shared" si="1589"/>
        <v>0</v>
      </c>
      <c r="L12969" s="105">
        <f t="shared" si="1590"/>
        <v>0</v>
      </c>
      <c r="M12969">
        <v>0.04</v>
      </c>
      <c r="N12969">
        <f t="shared" si="1591"/>
        <v>3.3960531989175591E-3</v>
      </c>
    </row>
    <row r="12970" spans="1:14" x14ac:dyDescent="0.3">
      <c r="A12970">
        <f t="shared" si="1592"/>
        <v>130</v>
      </c>
      <c r="E12970" s="105">
        <f t="shared" si="1593"/>
        <v>0</v>
      </c>
      <c r="I12970" s="105">
        <f t="shared" si="1594"/>
        <v>0</v>
      </c>
      <c r="J12970" s="105">
        <f t="shared" si="1588"/>
        <v>0</v>
      </c>
      <c r="K12970" s="105">
        <f t="shared" si="1589"/>
        <v>0</v>
      </c>
      <c r="L12970" s="105">
        <f t="shared" si="1590"/>
        <v>0</v>
      </c>
      <c r="M12970">
        <v>0.04</v>
      </c>
      <c r="N12970">
        <f t="shared" si="1591"/>
        <v>3.3960531989175591E-3</v>
      </c>
    </row>
    <row r="12971" spans="1:14" x14ac:dyDescent="0.3">
      <c r="A12971">
        <f t="shared" si="1592"/>
        <v>130</v>
      </c>
      <c r="E12971" s="105">
        <f t="shared" si="1593"/>
        <v>0</v>
      </c>
      <c r="I12971" s="105">
        <f t="shared" si="1594"/>
        <v>0</v>
      </c>
      <c r="J12971" s="105">
        <f t="shared" si="1588"/>
        <v>0</v>
      </c>
      <c r="K12971" s="105">
        <f t="shared" si="1589"/>
        <v>0</v>
      </c>
      <c r="L12971" s="105">
        <f t="shared" si="1590"/>
        <v>0</v>
      </c>
      <c r="M12971">
        <v>0.04</v>
      </c>
      <c r="N12971">
        <f t="shared" si="1591"/>
        <v>3.3960531989175591E-3</v>
      </c>
    </row>
    <row r="12972" spans="1:14" x14ac:dyDescent="0.3">
      <c r="A12972">
        <f t="shared" si="1592"/>
        <v>130</v>
      </c>
      <c r="E12972" s="105">
        <f t="shared" si="1593"/>
        <v>0</v>
      </c>
      <c r="I12972" s="105">
        <f t="shared" si="1594"/>
        <v>0</v>
      </c>
      <c r="J12972" s="105">
        <f t="shared" si="1588"/>
        <v>0</v>
      </c>
      <c r="K12972" s="105">
        <f t="shared" si="1589"/>
        <v>0</v>
      </c>
      <c r="L12972" s="105">
        <f t="shared" si="1590"/>
        <v>0</v>
      </c>
      <c r="M12972">
        <v>0.04</v>
      </c>
      <c r="N12972">
        <f t="shared" si="1591"/>
        <v>3.3960531989175591E-3</v>
      </c>
    </row>
    <row r="12973" spans="1:14" x14ac:dyDescent="0.3">
      <c r="A12973">
        <f t="shared" si="1592"/>
        <v>130</v>
      </c>
      <c r="E12973" s="105">
        <f t="shared" si="1593"/>
        <v>0</v>
      </c>
      <c r="I12973" s="105">
        <f t="shared" si="1594"/>
        <v>0</v>
      </c>
      <c r="J12973" s="105">
        <f t="shared" si="1588"/>
        <v>0</v>
      </c>
      <c r="K12973" s="105">
        <f t="shared" si="1589"/>
        <v>0</v>
      </c>
      <c r="L12973" s="105">
        <f t="shared" si="1590"/>
        <v>0</v>
      </c>
      <c r="M12973">
        <v>0.04</v>
      </c>
      <c r="N12973">
        <f t="shared" si="1591"/>
        <v>3.3960531989175591E-3</v>
      </c>
    </row>
    <row r="12974" spans="1:14" x14ac:dyDescent="0.3">
      <c r="A12974">
        <f t="shared" si="1592"/>
        <v>130</v>
      </c>
      <c r="E12974" s="105">
        <f t="shared" si="1593"/>
        <v>0</v>
      </c>
      <c r="I12974" s="105">
        <f t="shared" si="1594"/>
        <v>0</v>
      </c>
      <c r="J12974" s="105">
        <f t="shared" si="1588"/>
        <v>0</v>
      </c>
      <c r="K12974" s="105">
        <f t="shared" si="1589"/>
        <v>0</v>
      </c>
      <c r="L12974" s="105">
        <f t="shared" si="1590"/>
        <v>0</v>
      </c>
      <c r="M12974">
        <v>0.04</v>
      </c>
      <c r="N12974">
        <f t="shared" si="1591"/>
        <v>3.3960531989175591E-3</v>
      </c>
    </row>
    <row r="12975" spans="1:14" x14ac:dyDescent="0.3">
      <c r="A12975">
        <f t="shared" si="1592"/>
        <v>130</v>
      </c>
      <c r="E12975" s="105">
        <f t="shared" si="1593"/>
        <v>0</v>
      </c>
      <c r="I12975" s="105">
        <f t="shared" si="1594"/>
        <v>0</v>
      </c>
      <c r="J12975" s="105">
        <f t="shared" si="1588"/>
        <v>0</v>
      </c>
      <c r="K12975" s="105">
        <f t="shared" si="1589"/>
        <v>0</v>
      </c>
      <c r="L12975" s="105">
        <f t="shared" si="1590"/>
        <v>0</v>
      </c>
      <c r="M12975">
        <v>0.04</v>
      </c>
      <c r="N12975">
        <f t="shared" si="1591"/>
        <v>3.3960531989175591E-3</v>
      </c>
    </row>
    <row r="12976" spans="1:14" x14ac:dyDescent="0.3">
      <c r="A12976">
        <f t="shared" si="1592"/>
        <v>130</v>
      </c>
      <c r="E12976" s="105">
        <f t="shared" si="1593"/>
        <v>0</v>
      </c>
      <c r="I12976" s="105">
        <f t="shared" si="1594"/>
        <v>0</v>
      </c>
      <c r="J12976" s="105">
        <f t="shared" si="1588"/>
        <v>0</v>
      </c>
      <c r="K12976" s="105">
        <f t="shared" si="1589"/>
        <v>0</v>
      </c>
      <c r="L12976" s="105">
        <f t="shared" si="1590"/>
        <v>0</v>
      </c>
      <c r="M12976">
        <v>0.04</v>
      </c>
      <c r="N12976">
        <f t="shared" si="1591"/>
        <v>3.3960531989175591E-3</v>
      </c>
    </row>
    <row r="12977" spans="1:14" x14ac:dyDescent="0.3">
      <c r="A12977">
        <f t="shared" si="1592"/>
        <v>130</v>
      </c>
      <c r="E12977" s="105">
        <f t="shared" si="1593"/>
        <v>0</v>
      </c>
      <c r="I12977" s="105">
        <f t="shared" si="1594"/>
        <v>0</v>
      </c>
      <c r="J12977" s="105">
        <f t="shared" si="1588"/>
        <v>0</v>
      </c>
      <c r="K12977" s="105">
        <f t="shared" si="1589"/>
        <v>0</v>
      </c>
      <c r="L12977" s="105">
        <f t="shared" si="1590"/>
        <v>0</v>
      </c>
      <c r="M12977">
        <v>0.04</v>
      </c>
      <c r="N12977">
        <f t="shared" si="1591"/>
        <v>3.3960531989175591E-3</v>
      </c>
    </row>
    <row r="12978" spans="1:14" x14ac:dyDescent="0.3">
      <c r="A12978">
        <f t="shared" si="1592"/>
        <v>130</v>
      </c>
      <c r="E12978" s="105">
        <f t="shared" si="1593"/>
        <v>0</v>
      </c>
      <c r="I12978" s="105">
        <f t="shared" si="1594"/>
        <v>0</v>
      </c>
      <c r="J12978" s="105">
        <f t="shared" si="1588"/>
        <v>0</v>
      </c>
      <c r="K12978" s="105">
        <f t="shared" si="1589"/>
        <v>0</v>
      </c>
      <c r="L12978" s="105">
        <f t="shared" si="1590"/>
        <v>0</v>
      </c>
      <c r="M12978">
        <v>0.04</v>
      </c>
      <c r="N12978">
        <f t="shared" si="1591"/>
        <v>3.3960531989175591E-3</v>
      </c>
    </row>
    <row r="12979" spans="1:14" x14ac:dyDescent="0.3">
      <c r="A12979">
        <f t="shared" si="1592"/>
        <v>130</v>
      </c>
      <c r="E12979" s="105">
        <f t="shared" si="1593"/>
        <v>0</v>
      </c>
      <c r="I12979" s="105">
        <f t="shared" si="1594"/>
        <v>0</v>
      </c>
      <c r="J12979" s="105">
        <f t="shared" si="1588"/>
        <v>0</v>
      </c>
      <c r="K12979" s="105">
        <f t="shared" si="1589"/>
        <v>0</v>
      </c>
      <c r="L12979" s="105">
        <f t="shared" si="1590"/>
        <v>0</v>
      </c>
      <c r="M12979">
        <v>0.04</v>
      </c>
      <c r="N12979">
        <f t="shared" si="1591"/>
        <v>3.3960531989175591E-3</v>
      </c>
    </row>
    <row r="12980" spans="1:14" x14ac:dyDescent="0.3">
      <c r="A12980">
        <f t="shared" si="1592"/>
        <v>130</v>
      </c>
      <c r="E12980" s="105">
        <f t="shared" si="1593"/>
        <v>0</v>
      </c>
      <c r="I12980" s="105">
        <f t="shared" si="1594"/>
        <v>0</v>
      </c>
      <c r="J12980" s="105">
        <f t="shared" si="1588"/>
        <v>0</v>
      </c>
      <c r="K12980" s="105">
        <f t="shared" si="1589"/>
        <v>0</v>
      </c>
      <c r="L12980" s="105">
        <f t="shared" si="1590"/>
        <v>0</v>
      </c>
      <c r="M12980">
        <v>0.04</v>
      </c>
      <c r="N12980">
        <f t="shared" si="1591"/>
        <v>3.3960531989175591E-3</v>
      </c>
    </row>
    <row r="12981" spans="1:14" x14ac:dyDescent="0.3">
      <c r="A12981">
        <f t="shared" si="1592"/>
        <v>130</v>
      </c>
      <c r="E12981" s="105">
        <f t="shared" si="1593"/>
        <v>0</v>
      </c>
      <c r="I12981" s="105">
        <f t="shared" si="1594"/>
        <v>0</v>
      </c>
      <c r="J12981" s="105">
        <f t="shared" si="1588"/>
        <v>0</v>
      </c>
      <c r="K12981" s="105">
        <f t="shared" si="1589"/>
        <v>0</v>
      </c>
      <c r="L12981" s="105">
        <f t="shared" si="1590"/>
        <v>0</v>
      </c>
      <c r="M12981">
        <v>0.04</v>
      </c>
      <c r="N12981">
        <f t="shared" si="1591"/>
        <v>3.3960531989175591E-3</v>
      </c>
    </row>
    <row r="12982" spans="1:14" x14ac:dyDescent="0.3">
      <c r="A12982">
        <f t="shared" si="1592"/>
        <v>130</v>
      </c>
      <c r="E12982" s="105">
        <f t="shared" si="1593"/>
        <v>0</v>
      </c>
      <c r="I12982" s="105">
        <f t="shared" si="1594"/>
        <v>0</v>
      </c>
      <c r="J12982" s="105">
        <f t="shared" si="1588"/>
        <v>0</v>
      </c>
      <c r="K12982" s="105">
        <f t="shared" si="1589"/>
        <v>0</v>
      </c>
      <c r="L12982" s="105">
        <f t="shared" si="1590"/>
        <v>0</v>
      </c>
      <c r="M12982">
        <v>0.04</v>
      </c>
      <c r="N12982">
        <f t="shared" si="1591"/>
        <v>3.3960531989175591E-3</v>
      </c>
    </row>
    <row r="12983" spans="1:14" x14ac:dyDescent="0.3">
      <c r="A12983">
        <f t="shared" si="1592"/>
        <v>130</v>
      </c>
      <c r="E12983" s="105">
        <f t="shared" si="1593"/>
        <v>0</v>
      </c>
      <c r="I12983" s="105">
        <f t="shared" si="1594"/>
        <v>0</v>
      </c>
      <c r="J12983" s="105">
        <f t="shared" si="1588"/>
        <v>0</v>
      </c>
      <c r="K12983" s="105">
        <f t="shared" si="1589"/>
        <v>0</v>
      </c>
      <c r="L12983" s="105">
        <f t="shared" si="1590"/>
        <v>0</v>
      </c>
      <c r="M12983">
        <v>0.04</v>
      </c>
      <c r="N12983">
        <f t="shared" si="1591"/>
        <v>3.3960531989175591E-3</v>
      </c>
    </row>
    <row r="12984" spans="1:14" x14ac:dyDescent="0.3">
      <c r="A12984">
        <f t="shared" si="1592"/>
        <v>130</v>
      </c>
      <c r="E12984" s="105">
        <f t="shared" si="1593"/>
        <v>0</v>
      </c>
      <c r="I12984" s="105">
        <f t="shared" si="1594"/>
        <v>0</v>
      </c>
      <c r="J12984" s="105">
        <f t="shared" si="1588"/>
        <v>0</v>
      </c>
      <c r="K12984" s="105">
        <f t="shared" si="1589"/>
        <v>0</v>
      </c>
      <c r="L12984" s="105">
        <f t="shared" si="1590"/>
        <v>0</v>
      </c>
      <c r="M12984">
        <v>0.04</v>
      </c>
      <c r="N12984">
        <f t="shared" si="1591"/>
        <v>3.3960531989175591E-3</v>
      </c>
    </row>
    <row r="12985" spans="1:14" x14ac:dyDescent="0.3">
      <c r="A12985">
        <f t="shared" si="1592"/>
        <v>130</v>
      </c>
      <c r="E12985" s="105">
        <f t="shared" si="1593"/>
        <v>0</v>
      </c>
      <c r="I12985" s="105">
        <f t="shared" si="1594"/>
        <v>0</v>
      </c>
      <c r="J12985" s="105">
        <f t="shared" si="1588"/>
        <v>0</v>
      </c>
      <c r="K12985" s="105">
        <f t="shared" si="1589"/>
        <v>0</v>
      </c>
      <c r="L12985" s="105">
        <f t="shared" si="1590"/>
        <v>0</v>
      </c>
      <c r="M12985">
        <v>0.04</v>
      </c>
      <c r="N12985">
        <f t="shared" si="1591"/>
        <v>3.3960531989175591E-3</v>
      </c>
    </row>
    <row r="12986" spans="1:14" x14ac:dyDescent="0.3">
      <c r="A12986">
        <f t="shared" si="1592"/>
        <v>130</v>
      </c>
      <c r="E12986" s="105">
        <f t="shared" si="1593"/>
        <v>0</v>
      </c>
      <c r="I12986" s="105">
        <f t="shared" si="1594"/>
        <v>0</v>
      </c>
      <c r="J12986" s="105">
        <f t="shared" si="1588"/>
        <v>0</v>
      </c>
      <c r="K12986" s="105">
        <f t="shared" si="1589"/>
        <v>0</v>
      </c>
      <c r="L12986" s="105">
        <f t="shared" si="1590"/>
        <v>0</v>
      </c>
      <c r="M12986">
        <v>0.04</v>
      </c>
      <c r="N12986">
        <f t="shared" si="1591"/>
        <v>3.3960531989175591E-3</v>
      </c>
    </row>
    <row r="12987" spans="1:14" x14ac:dyDescent="0.3">
      <c r="A12987">
        <f t="shared" si="1592"/>
        <v>130</v>
      </c>
      <c r="E12987" s="105">
        <f t="shared" si="1593"/>
        <v>0</v>
      </c>
      <c r="I12987" s="105">
        <f t="shared" si="1594"/>
        <v>0</v>
      </c>
      <c r="J12987" s="105">
        <f t="shared" si="1588"/>
        <v>0</v>
      </c>
      <c r="K12987" s="105">
        <f t="shared" si="1589"/>
        <v>0</v>
      </c>
      <c r="L12987" s="105">
        <f t="shared" si="1590"/>
        <v>0</v>
      </c>
      <c r="M12987">
        <v>0.04</v>
      </c>
      <c r="N12987">
        <f t="shared" si="1591"/>
        <v>3.3960531989175591E-3</v>
      </c>
    </row>
    <row r="12988" spans="1:14" x14ac:dyDescent="0.3">
      <c r="A12988">
        <f t="shared" si="1592"/>
        <v>130</v>
      </c>
      <c r="E12988" s="105">
        <f t="shared" si="1593"/>
        <v>0</v>
      </c>
      <c r="I12988" s="105">
        <f t="shared" si="1594"/>
        <v>0</v>
      </c>
      <c r="J12988" s="105">
        <f t="shared" si="1588"/>
        <v>0</v>
      </c>
      <c r="K12988" s="105">
        <f t="shared" si="1589"/>
        <v>0</v>
      </c>
      <c r="L12988" s="105">
        <f t="shared" si="1590"/>
        <v>0</v>
      </c>
      <c r="M12988">
        <v>0.04</v>
      </c>
      <c r="N12988">
        <f t="shared" si="1591"/>
        <v>3.3960531989175591E-3</v>
      </c>
    </row>
    <row r="12989" spans="1:14" x14ac:dyDescent="0.3">
      <c r="A12989">
        <f t="shared" si="1592"/>
        <v>130</v>
      </c>
      <c r="E12989" s="105">
        <f t="shared" si="1593"/>
        <v>0</v>
      </c>
      <c r="I12989" s="105">
        <f t="shared" si="1594"/>
        <v>0</v>
      </c>
      <c r="J12989" s="105">
        <f t="shared" si="1588"/>
        <v>0</v>
      </c>
      <c r="K12989" s="105">
        <f t="shared" si="1589"/>
        <v>0</v>
      </c>
      <c r="L12989" s="105">
        <f t="shared" si="1590"/>
        <v>0</v>
      </c>
      <c r="M12989">
        <v>0.04</v>
      </c>
      <c r="N12989">
        <f t="shared" si="1591"/>
        <v>3.3960531989175591E-3</v>
      </c>
    </row>
    <row r="12990" spans="1:14" x14ac:dyDescent="0.3">
      <c r="A12990">
        <f t="shared" si="1592"/>
        <v>130</v>
      </c>
      <c r="E12990" s="105">
        <f t="shared" si="1593"/>
        <v>0</v>
      </c>
      <c r="I12990" s="105">
        <f t="shared" si="1594"/>
        <v>0</v>
      </c>
      <c r="J12990" s="105">
        <f t="shared" si="1588"/>
        <v>0</v>
      </c>
      <c r="K12990" s="105">
        <f t="shared" si="1589"/>
        <v>0</v>
      </c>
      <c r="L12990" s="105">
        <f t="shared" si="1590"/>
        <v>0</v>
      </c>
      <c r="M12990">
        <v>0.04</v>
      </c>
      <c r="N12990">
        <f t="shared" si="1591"/>
        <v>3.3960531989175591E-3</v>
      </c>
    </row>
    <row r="12991" spans="1:14" x14ac:dyDescent="0.3">
      <c r="A12991">
        <f t="shared" si="1592"/>
        <v>130</v>
      </c>
      <c r="E12991" s="105">
        <f t="shared" si="1593"/>
        <v>0</v>
      </c>
      <c r="I12991" s="105">
        <f t="shared" si="1594"/>
        <v>0</v>
      </c>
      <c r="J12991" s="105">
        <f t="shared" si="1588"/>
        <v>0</v>
      </c>
      <c r="K12991" s="105">
        <f t="shared" si="1589"/>
        <v>0</v>
      </c>
      <c r="L12991" s="105">
        <f t="shared" si="1590"/>
        <v>0</v>
      </c>
      <c r="M12991">
        <v>0.04</v>
      </c>
      <c r="N12991">
        <f t="shared" si="1591"/>
        <v>3.3960531989175591E-3</v>
      </c>
    </row>
    <row r="12992" spans="1:14" x14ac:dyDescent="0.3">
      <c r="A12992">
        <f t="shared" si="1592"/>
        <v>130</v>
      </c>
      <c r="E12992" s="105">
        <f t="shared" si="1593"/>
        <v>0</v>
      </c>
      <c r="I12992" s="105">
        <f t="shared" si="1594"/>
        <v>0</v>
      </c>
      <c r="J12992" s="105">
        <f t="shared" si="1588"/>
        <v>0</v>
      </c>
      <c r="K12992" s="105">
        <f t="shared" si="1589"/>
        <v>0</v>
      </c>
      <c r="L12992" s="105">
        <f t="shared" si="1590"/>
        <v>0</v>
      </c>
      <c r="M12992">
        <v>0.04</v>
      </c>
      <c r="N12992">
        <f t="shared" si="1591"/>
        <v>3.3960531989175591E-3</v>
      </c>
    </row>
    <row r="12993" spans="1:15" x14ac:dyDescent="0.3">
      <c r="A12993">
        <f t="shared" si="1592"/>
        <v>130</v>
      </c>
      <c r="E12993" s="105">
        <f t="shared" si="1593"/>
        <v>0</v>
      </c>
      <c r="I12993" s="105">
        <f t="shared" si="1594"/>
        <v>0</v>
      </c>
      <c r="J12993" s="105">
        <f t="shared" si="1588"/>
        <v>0</v>
      </c>
      <c r="K12993" s="105">
        <f t="shared" si="1589"/>
        <v>0</v>
      </c>
      <c r="L12993" s="105">
        <f t="shared" si="1590"/>
        <v>0</v>
      </c>
      <c r="M12993">
        <v>0.04</v>
      </c>
      <c r="N12993">
        <f t="shared" si="1591"/>
        <v>3.3960531989175591E-3</v>
      </c>
    </row>
    <row r="12994" spans="1:15" x14ac:dyDescent="0.3">
      <c r="A12994">
        <f t="shared" si="1592"/>
        <v>130</v>
      </c>
      <c r="E12994" s="105">
        <f t="shared" si="1593"/>
        <v>0</v>
      </c>
      <c r="I12994" s="105">
        <f t="shared" si="1594"/>
        <v>0</v>
      </c>
      <c r="J12994" s="105">
        <f t="shared" si="1588"/>
        <v>0</v>
      </c>
      <c r="K12994" s="105">
        <f t="shared" si="1589"/>
        <v>0</v>
      </c>
      <c r="L12994" s="105">
        <f t="shared" si="1590"/>
        <v>0</v>
      </c>
      <c r="M12994">
        <v>0.04</v>
      </c>
      <c r="N12994">
        <f t="shared" si="1591"/>
        <v>3.3960531989175591E-3</v>
      </c>
    </row>
    <row r="12995" spans="1:15" x14ac:dyDescent="0.3">
      <c r="A12995">
        <f t="shared" si="1592"/>
        <v>130</v>
      </c>
      <c r="E12995" s="105">
        <f t="shared" si="1593"/>
        <v>0</v>
      </c>
      <c r="I12995" s="105">
        <f t="shared" si="1594"/>
        <v>0</v>
      </c>
      <c r="J12995" s="105">
        <f t="shared" ref="J12995:J13058" si="1595">E12995*($H$2/12)</f>
        <v>0</v>
      </c>
      <c r="K12995" s="105">
        <f t="shared" ref="K12995:K13058" si="1596">I12995-J12995</f>
        <v>0</v>
      </c>
      <c r="L12995" s="105">
        <f t="shared" ref="L12995:L13058" si="1597">N12995*(E12995-K12995)</f>
        <v>0</v>
      </c>
      <c r="M12995">
        <v>0.04</v>
      </c>
      <c r="N12995">
        <f t="shared" ref="N12995:N13058" si="1598">1-(POWER(1-M12995,(1/12)))</f>
        <v>3.3960531989175591E-3</v>
      </c>
    </row>
    <row r="12996" spans="1:15" x14ac:dyDescent="0.3">
      <c r="A12996">
        <f t="shared" si="1592"/>
        <v>130</v>
      </c>
      <c r="E12996" s="105">
        <f t="shared" si="1593"/>
        <v>0</v>
      </c>
      <c r="I12996" s="105">
        <f t="shared" si="1594"/>
        <v>0</v>
      </c>
      <c r="J12996" s="105">
        <f t="shared" si="1595"/>
        <v>0</v>
      </c>
      <c r="K12996" s="105">
        <f t="shared" si="1596"/>
        <v>0</v>
      </c>
      <c r="L12996" s="105">
        <f t="shared" si="1597"/>
        <v>0</v>
      </c>
      <c r="M12996">
        <v>0.04</v>
      </c>
      <c r="N12996">
        <f t="shared" si="1598"/>
        <v>3.3960531989175591E-3</v>
      </c>
    </row>
    <row r="12997" spans="1:15" x14ac:dyDescent="0.3">
      <c r="A12997">
        <f t="shared" si="1592"/>
        <v>130</v>
      </c>
      <c r="E12997" s="105">
        <f t="shared" si="1593"/>
        <v>0</v>
      </c>
      <c r="I12997" s="105">
        <f t="shared" si="1594"/>
        <v>0</v>
      </c>
      <c r="J12997" s="105">
        <f t="shared" si="1595"/>
        <v>0</v>
      </c>
      <c r="K12997" s="105">
        <f t="shared" si="1596"/>
        <v>0</v>
      </c>
      <c r="L12997" s="105">
        <f t="shared" si="1597"/>
        <v>0</v>
      </c>
      <c r="M12997">
        <v>0.04</v>
      </c>
      <c r="N12997">
        <f t="shared" si="1598"/>
        <v>3.3960531989175591E-3</v>
      </c>
    </row>
    <row r="12998" spans="1:15" x14ac:dyDescent="0.3">
      <c r="A12998">
        <f t="shared" si="1592"/>
        <v>130</v>
      </c>
      <c r="E12998" s="105">
        <f t="shared" si="1593"/>
        <v>0</v>
      </c>
      <c r="I12998" s="105">
        <f t="shared" si="1594"/>
        <v>0</v>
      </c>
      <c r="J12998" s="105">
        <f t="shared" si="1595"/>
        <v>0</v>
      </c>
      <c r="K12998" s="105">
        <f t="shared" si="1596"/>
        <v>0</v>
      </c>
      <c r="L12998" s="105">
        <f t="shared" si="1597"/>
        <v>0</v>
      </c>
      <c r="M12998">
        <v>0.04</v>
      </c>
      <c r="N12998">
        <f t="shared" si="1598"/>
        <v>3.3960531989175591E-3</v>
      </c>
    </row>
    <row r="12999" spans="1:15" x14ac:dyDescent="0.3">
      <c r="A12999">
        <f t="shared" si="1592"/>
        <v>130</v>
      </c>
      <c r="E12999" s="105">
        <f t="shared" si="1593"/>
        <v>0</v>
      </c>
      <c r="I12999" s="105">
        <f t="shared" si="1594"/>
        <v>0</v>
      </c>
      <c r="J12999" s="105">
        <f t="shared" si="1595"/>
        <v>0</v>
      </c>
      <c r="K12999" s="105">
        <f t="shared" si="1596"/>
        <v>0</v>
      </c>
      <c r="L12999" s="105">
        <f t="shared" si="1597"/>
        <v>0</v>
      </c>
      <c r="M12999">
        <v>0.04</v>
      </c>
      <c r="N12999">
        <f t="shared" si="1598"/>
        <v>3.3960531989175591E-3</v>
      </c>
    </row>
    <row r="13000" spans="1:15" x14ac:dyDescent="0.3">
      <c r="A13000">
        <f t="shared" si="1592"/>
        <v>130</v>
      </c>
      <c r="E13000" s="105">
        <f t="shared" si="1593"/>
        <v>0</v>
      </c>
      <c r="I13000" s="105">
        <f t="shared" si="1594"/>
        <v>0</v>
      </c>
      <c r="J13000" s="105">
        <f t="shared" si="1595"/>
        <v>0</v>
      </c>
      <c r="K13000" s="105">
        <f t="shared" si="1596"/>
        <v>0</v>
      </c>
      <c r="L13000" s="105">
        <f t="shared" si="1597"/>
        <v>0</v>
      </c>
      <c r="M13000">
        <v>0.04</v>
      </c>
      <c r="N13000">
        <f t="shared" si="1598"/>
        <v>3.3960531989175591E-3</v>
      </c>
    </row>
    <row r="13001" spans="1:15" x14ac:dyDescent="0.3">
      <c r="A13001">
        <f t="shared" si="1592"/>
        <v>130</v>
      </c>
      <c r="E13001" s="105">
        <f t="shared" si="1593"/>
        <v>0</v>
      </c>
      <c r="I13001" s="105">
        <f t="shared" si="1594"/>
        <v>0</v>
      </c>
      <c r="J13001" s="105">
        <f t="shared" si="1595"/>
        <v>0</v>
      </c>
      <c r="K13001" s="105">
        <f t="shared" si="1596"/>
        <v>0</v>
      </c>
      <c r="L13001" s="105">
        <f t="shared" si="1597"/>
        <v>0</v>
      </c>
      <c r="M13001">
        <v>0.04</v>
      </c>
      <c r="N13001">
        <f t="shared" si="1598"/>
        <v>3.3960531989175591E-3</v>
      </c>
      <c r="O13001" s="105" t="e">
        <f t="shared" ref="O13001" si="1599">SUM(I12902:I13001)</f>
        <v>#REF!</v>
      </c>
    </row>
    <row r="13002" spans="1:15" x14ac:dyDescent="0.3">
      <c r="A13002">
        <f t="shared" si="1592"/>
        <v>131</v>
      </c>
      <c r="E13002" s="105" t="e">
        <f t="shared" si="1593"/>
        <v>#REF!</v>
      </c>
      <c r="I13002" s="105" t="e">
        <f t="shared" si="1594"/>
        <v>#REF!</v>
      </c>
      <c r="J13002" s="105" t="e">
        <f t="shared" si="1595"/>
        <v>#REF!</v>
      </c>
      <c r="K13002" s="105" t="e">
        <f t="shared" si="1596"/>
        <v>#REF!</v>
      </c>
      <c r="L13002" s="105" t="e">
        <f t="shared" si="1597"/>
        <v>#REF!</v>
      </c>
      <c r="M13002">
        <v>0.04</v>
      </c>
      <c r="N13002">
        <f t="shared" si="1598"/>
        <v>3.3960531989175591E-3</v>
      </c>
    </row>
    <row r="13003" spans="1:15" x14ac:dyDescent="0.3">
      <c r="A13003">
        <f t="shared" si="1592"/>
        <v>131</v>
      </c>
      <c r="E13003" s="105" t="e">
        <f t="shared" si="1593"/>
        <v>#REF!</v>
      </c>
      <c r="I13003" s="105" t="e">
        <f t="shared" si="1594"/>
        <v>#REF!</v>
      </c>
      <c r="J13003" s="105" t="e">
        <f t="shared" si="1595"/>
        <v>#REF!</v>
      </c>
      <c r="K13003" s="105" t="e">
        <f t="shared" si="1596"/>
        <v>#REF!</v>
      </c>
      <c r="L13003" s="105" t="e">
        <f t="shared" si="1597"/>
        <v>#REF!</v>
      </c>
      <c r="M13003">
        <v>0.04</v>
      </c>
      <c r="N13003">
        <f t="shared" si="1598"/>
        <v>3.3960531989175591E-3</v>
      </c>
    </row>
    <row r="13004" spans="1:15" x14ac:dyDescent="0.3">
      <c r="A13004">
        <f t="shared" si="1592"/>
        <v>131</v>
      </c>
      <c r="E13004" s="105" t="e">
        <f t="shared" si="1593"/>
        <v>#REF!</v>
      </c>
      <c r="I13004" s="105" t="e">
        <f t="shared" si="1594"/>
        <v>#REF!</v>
      </c>
      <c r="J13004" s="105" t="e">
        <f t="shared" si="1595"/>
        <v>#REF!</v>
      </c>
      <c r="K13004" s="105" t="e">
        <f t="shared" si="1596"/>
        <v>#REF!</v>
      </c>
      <c r="L13004" s="105" t="e">
        <f t="shared" si="1597"/>
        <v>#REF!</v>
      </c>
      <c r="M13004">
        <v>0.04</v>
      </c>
      <c r="N13004">
        <f t="shared" si="1598"/>
        <v>3.3960531989175591E-3</v>
      </c>
    </row>
    <row r="13005" spans="1:15" x14ac:dyDescent="0.3">
      <c r="A13005">
        <f t="shared" si="1592"/>
        <v>131</v>
      </c>
      <c r="E13005" s="105">
        <f t="shared" si="1593"/>
        <v>0</v>
      </c>
      <c r="I13005" s="105">
        <f t="shared" si="1594"/>
        <v>0</v>
      </c>
      <c r="J13005" s="105">
        <f t="shared" si="1595"/>
        <v>0</v>
      </c>
      <c r="K13005" s="105">
        <f t="shared" si="1596"/>
        <v>0</v>
      </c>
      <c r="L13005" s="105">
        <f t="shared" si="1597"/>
        <v>0</v>
      </c>
      <c r="M13005">
        <v>0.04</v>
      </c>
      <c r="N13005">
        <f t="shared" si="1598"/>
        <v>3.3960531989175591E-3</v>
      </c>
    </row>
    <row r="13006" spans="1:15" x14ac:dyDescent="0.3">
      <c r="A13006">
        <f t="shared" si="1592"/>
        <v>131</v>
      </c>
      <c r="E13006" s="105">
        <f t="shared" si="1593"/>
        <v>0</v>
      </c>
      <c r="I13006" s="105">
        <f t="shared" si="1594"/>
        <v>0</v>
      </c>
      <c r="J13006" s="105">
        <f t="shared" si="1595"/>
        <v>0</v>
      </c>
      <c r="K13006" s="105">
        <f t="shared" si="1596"/>
        <v>0</v>
      </c>
      <c r="L13006" s="105">
        <f t="shared" si="1597"/>
        <v>0</v>
      </c>
      <c r="M13006">
        <v>0.04</v>
      </c>
      <c r="N13006">
        <f t="shared" si="1598"/>
        <v>3.3960531989175591E-3</v>
      </c>
    </row>
    <row r="13007" spans="1:15" x14ac:dyDescent="0.3">
      <c r="A13007">
        <f t="shared" si="1592"/>
        <v>131</v>
      </c>
      <c r="E13007" s="105">
        <f t="shared" si="1593"/>
        <v>0</v>
      </c>
      <c r="I13007" s="105">
        <f t="shared" si="1594"/>
        <v>0</v>
      </c>
      <c r="J13007" s="105">
        <f t="shared" si="1595"/>
        <v>0</v>
      </c>
      <c r="K13007" s="105">
        <f t="shared" si="1596"/>
        <v>0</v>
      </c>
      <c r="L13007" s="105">
        <f t="shared" si="1597"/>
        <v>0</v>
      </c>
      <c r="M13007">
        <v>0.04</v>
      </c>
      <c r="N13007">
        <f t="shared" si="1598"/>
        <v>3.3960531989175591E-3</v>
      </c>
    </row>
    <row r="13008" spans="1:15" x14ac:dyDescent="0.3">
      <c r="A13008">
        <f t="shared" si="1592"/>
        <v>131</v>
      </c>
      <c r="E13008" s="105">
        <f t="shared" si="1593"/>
        <v>0</v>
      </c>
      <c r="I13008" s="105">
        <f t="shared" si="1594"/>
        <v>0</v>
      </c>
      <c r="J13008" s="105">
        <f t="shared" si="1595"/>
        <v>0</v>
      </c>
      <c r="K13008" s="105">
        <f t="shared" si="1596"/>
        <v>0</v>
      </c>
      <c r="L13008" s="105">
        <f t="shared" si="1597"/>
        <v>0</v>
      </c>
      <c r="M13008">
        <v>0.04</v>
      </c>
      <c r="N13008">
        <f t="shared" si="1598"/>
        <v>3.3960531989175591E-3</v>
      </c>
    </row>
    <row r="13009" spans="1:14" x14ac:dyDescent="0.3">
      <c r="A13009">
        <f t="shared" si="1592"/>
        <v>131</v>
      </c>
      <c r="E13009" s="105">
        <f t="shared" si="1593"/>
        <v>0</v>
      </c>
      <c r="I13009" s="105">
        <f t="shared" si="1594"/>
        <v>0</v>
      </c>
      <c r="J13009" s="105">
        <f t="shared" si="1595"/>
        <v>0</v>
      </c>
      <c r="K13009" s="105">
        <f t="shared" si="1596"/>
        <v>0</v>
      </c>
      <c r="L13009" s="105">
        <f t="shared" si="1597"/>
        <v>0</v>
      </c>
      <c r="M13009">
        <v>0.04</v>
      </c>
      <c r="N13009">
        <f t="shared" si="1598"/>
        <v>3.3960531989175591E-3</v>
      </c>
    </row>
    <row r="13010" spans="1:14" x14ac:dyDescent="0.3">
      <c r="A13010">
        <f t="shared" si="1592"/>
        <v>131</v>
      </c>
      <c r="E13010" s="105">
        <f t="shared" si="1593"/>
        <v>0</v>
      </c>
      <c r="I13010" s="105">
        <f t="shared" si="1594"/>
        <v>0</v>
      </c>
      <c r="J13010" s="105">
        <f t="shared" si="1595"/>
        <v>0</v>
      </c>
      <c r="K13010" s="105">
        <f t="shared" si="1596"/>
        <v>0</v>
      </c>
      <c r="L13010" s="105">
        <f t="shared" si="1597"/>
        <v>0</v>
      </c>
      <c r="M13010">
        <v>0.04</v>
      </c>
      <c r="N13010">
        <f t="shared" si="1598"/>
        <v>3.3960531989175591E-3</v>
      </c>
    </row>
    <row r="13011" spans="1:14" x14ac:dyDescent="0.3">
      <c r="A13011">
        <f t="shared" si="1592"/>
        <v>131</v>
      </c>
      <c r="E13011" s="105">
        <f t="shared" si="1593"/>
        <v>0</v>
      </c>
      <c r="I13011" s="105">
        <f t="shared" si="1594"/>
        <v>0</v>
      </c>
      <c r="J13011" s="105">
        <f t="shared" si="1595"/>
        <v>0</v>
      </c>
      <c r="K13011" s="105">
        <f t="shared" si="1596"/>
        <v>0</v>
      </c>
      <c r="L13011" s="105">
        <f t="shared" si="1597"/>
        <v>0</v>
      </c>
      <c r="M13011">
        <v>0.04</v>
      </c>
      <c r="N13011">
        <f t="shared" si="1598"/>
        <v>3.3960531989175591E-3</v>
      </c>
    </row>
    <row r="13012" spans="1:14" x14ac:dyDescent="0.3">
      <c r="A13012">
        <f t="shared" si="1592"/>
        <v>131</v>
      </c>
      <c r="E13012" s="105">
        <f t="shared" si="1593"/>
        <v>0</v>
      </c>
      <c r="I13012" s="105">
        <f t="shared" si="1594"/>
        <v>0</v>
      </c>
      <c r="J13012" s="105">
        <f t="shared" si="1595"/>
        <v>0</v>
      </c>
      <c r="K13012" s="105">
        <f t="shared" si="1596"/>
        <v>0</v>
      </c>
      <c r="L13012" s="105">
        <f t="shared" si="1597"/>
        <v>0</v>
      </c>
      <c r="M13012">
        <v>0.04</v>
      </c>
      <c r="N13012">
        <f t="shared" si="1598"/>
        <v>3.3960531989175591E-3</v>
      </c>
    </row>
    <row r="13013" spans="1:14" x14ac:dyDescent="0.3">
      <c r="A13013">
        <f t="shared" si="1592"/>
        <v>131</v>
      </c>
      <c r="E13013" s="105">
        <f t="shared" si="1593"/>
        <v>0</v>
      </c>
      <c r="I13013" s="105">
        <f t="shared" si="1594"/>
        <v>0</v>
      </c>
      <c r="J13013" s="105">
        <f t="shared" si="1595"/>
        <v>0</v>
      </c>
      <c r="K13013" s="105">
        <f t="shared" si="1596"/>
        <v>0</v>
      </c>
      <c r="L13013" s="105">
        <f t="shared" si="1597"/>
        <v>0</v>
      </c>
      <c r="M13013">
        <v>0.04</v>
      </c>
      <c r="N13013">
        <f t="shared" si="1598"/>
        <v>3.3960531989175591E-3</v>
      </c>
    </row>
    <row r="13014" spans="1:14" x14ac:dyDescent="0.3">
      <c r="A13014">
        <f t="shared" si="1592"/>
        <v>131</v>
      </c>
      <c r="E13014" s="105">
        <f t="shared" si="1593"/>
        <v>0</v>
      </c>
      <c r="I13014" s="105">
        <f t="shared" si="1594"/>
        <v>0</v>
      </c>
      <c r="J13014" s="105">
        <f t="shared" si="1595"/>
        <v>0</v>
      </c>
      <c r="K13014" s="105">
        <f t="shared" si="1596"/>
        <v>0</v>
      </c>
      <c r="L13014" s="105">
        <f t="shared" si="1597"/>
        <v>0</v>
      </c>
      <c r="M13014">
        <v>0.04</v>
      </c>
      <c r="N13014">
        <f t="shared" si="1598"/>
        <v>3.3960531989175591E-3</v>
      </c>
    </row>
    <row r="13015" spans="1:14" x14ac:dyDescent="0.3">
      <c r="A13015">
        <f t="shared" si="1592"/>
        <v>131</v>
      </c>
      <c r="E13015" s="105">
        <f t="shared" si="1593"/>
        <v>0</v>
      </c>
      <c r="I13015" s="105">
        <f t="shared" si="1594"/>
        <v>0</v>
      </c>
      <c r="J13015" s="105">
        <f t="shared" si="1595"/>
        <v>0</v>
      </c>
      <c r="K13015" s="105">
        <f t="shared" si="1596"/>
        <v>0</v>
      </c>
      <c r="L13015" s="105">
        <f t="shared" si="1597"/>
        <v>0</v>
      </c>
      <c r="M13015">
        <v>0.04</v>
      </c>
      <c r="N13015">
        <f t="shared" si="1598"/>
        <v>3.3960531989175591E-3</v>
      </c>
    </row>
    <row r="13016" spans="1:14" x14ac:dyDescent="0.3">
      <c r="A13016">
        <f t="shared" si="1592"/>
        <v>131</v>
      </c>
      <c r="E13016" s="105">
        <f t="shared" si="1593"/>
        <v>0</v>
      </c>
      <c r="I13016" s="105">
        <f t="shared" si="1594"/>
        <v>0</v>
      </c>
      <c r="J13016" s="105">
        <f t="shared" si="1595"/>
        <v>0</v>
      </c>
      <c r="K13016" s="105">
        <f t="shared" si="1596"/>
        <v>0</v>
      </c>
      <c r="L13016" s="105">
        <f t="shared" si="1597"/>
        <v>0</v>
      </c>
      <c r="M13016">
        <v>0.04</v>
      </c>
      <c r="N13016">
        <f t="shared" si="1598"/>
        <v>3.3960531989175591E-3</v>
      </c>
    </row>
    <row r="13017" spans="1:14" x14ac:dyDescent="0.3">
      <c r="A13017">
        <f t="shared" si="1592"/>
        <v>131</v>
      </c>
      <c r="E13017" s="105">
        <f t="shared" si="1593"/>
        <v>0</v>
      </c>
      <c r="I13017" s="105">
        <f t="shared" si="1594"/>
        <v>0</v>
      </c>
      <c r="J13017" s="105">
        <f t="shared" si="1595"/>
        <v>0</v>
      </c>
      <c r="K13017" s="105">
        <f t="shared" si="1596"/>
        <v>0</v>
      </c>
      <c r="L13017" s="105">
        <f t="shared" si="1597"/>
        <v>0</v>
      </c>
      <c r="M13017">
        <v>0.04</v>
      </c>
      <c r="N13017">
        <f t="shared" si="1598"/>
        <v>3.3960531989175591E-3</v>
      </c>
    </row>
    <row r="13018" spans="1:14" x14ac:dyDescent="0.3">
      <c r="A13018">
        <f t="shared" si="1592"/>
        <v>131</v>
      </c>
      <c r="E13018" s="105">
        <f t="shared" si="1593"/>
        <v>0</v>
      </c>
      <c r="I13018" s="105">
        <f t="shared" si="1594"/>
        <v>0</v>
      </c>
      <c r="J13018" s="105">
        <f t="shared" si="1595"/>
        <v>0</v>
      </c>
      <c r="K13018" s="105">
        <f t="shared" si="1596"/>
        <v>0</v>
      </c>
      <c r="L13018" s="105">
        <f t="shared" si="1597"/>
        <v>0</v>
      </c>
      <c r="M13018">
        <v>0.04</v>
      </c>
      <c r="N13018">
        <f t="shared" si="1598"/>
        <v>3.3960531989175591E-3</v>
      </c>
    </row>
    <row r="13019" spans="1:14" x14ac:dyDescent="0.3">
      <c r="A13019">
        <f t="shared" si="1592"/>
        <v>131</v>
      </c>
      <c r="E13019" s="105">
        <f t="shared" si="1593"/>
        <v>0</v>
      </c>
      <c r="I13019" s="105">
        <f t="shared" si="1594"/>
        <v>0</v>
      </c>
      <c r="J13019" s="105">
        <f t="shared" si="1595"/>
        <v>0</v>
      </c>
      <c r="K13019" s="105">
        <f t="shared" si="1596"/>
        <v>0</v>
      </c>
      <c r="L13019" s="105">
        <f t="shared" si="1597"/>
        <v>0</v>
      </c>
      <c r="M13019">
        <v>0.04</v>
      </c>
      <c r="N13019">
        <f t="shared" si="1598"/>
        <v>3.3960531989175591E-3</v>
      </c>
    </row>
    <row r="13020" spans="1:14" x14ac:dyDescent="0.3">
      <c r="A13020">
        <f t="shared" si="1592"/>
        <v>131</v>
      </c>
      <c r="E13020" s="105">
        <f t="shared" si="1593"/>
        <v>0</v>
      </c>
      <c r="I13020" s="105">
        <f t="shared" si="1594"/>
        <v>0</v>
      </c>
      <c r="J13020" s="105">
        <f t="shared" si="1595"/>
        <v>0</v>
      </c>
      <c r="K13020" s="105">
        <f t="shared" si="1596"/>
        <v>0</v>
      </c>
      <c r="L13020" s="105">
        <f t="shared" si="1597"/>
        <v>0</v>
      </c>
      <c r="M13020">
        <v>0.04</v>
      </c>
      <c r="N13020">
        <f t="shared" si="1598"/>
        <v>3.3960531989175591E-3</v>
      </c>
    </row>
    <row r="13021" spans="1:14" x14ac:dyDescent="0.3">
      <c r="A13021">
        <f t="shared" si="1592"/>
        <v>131</v>
      </c>
      <c r="E13021" s="105">
        <f t="shared" si="1593"/>
        <v>0</v>
      </c>
      <c r="I13021" s="105">
        <f t="shared" si="1594"/>
        <v>0</v>
      </c>
      <c r="J13021" s="105">
        <f t="shared" si="1595"/>
        <v>0</v>
      </c>
      <c r="K13021" s="105">
        <f t="shared" si="1596"/>
        <v>0</v>
      </c>
      <c r="L13021" s="105">
        <f t="shared" si="1597"/>
        <v>0</v>
      </c>
      <c r="M13021">
        <v>0.04</v>
      </c>
      <c r="N13021">
        <f t="shared" si="1598"/>
        <v>3.3960531989175591E-3</v>
      </c>
    </row>
    <row r="13022" spans="1:14" x14ac:dyDescent="0.3">
      <c r="A13022">
        <f t="shared" si="1592"/>
        <v>131</v>
      </c>
      <c r="E13022" s="105">
        <f t="shared" si="1593"/>
        <v>0</v>
      </c>
      <c r="I13022" s="105">
        <f t="shared" si="1594"/>
        <v>0</v>
      </c>
      <c r="J13022" s="105">
        <f t="shared" si="1595"/>
        <v>0</v>
      </c>
      <c r="K13022" s="105">
        <f t="shared" si="1596"/>
        <v>0</v>
      </c>
      <c r="L13022" s="105">
        <f t="shared" si="1597"/>
        <v>0</v>
      </c>
      <c r="M13022">
        <v>0.04</v>
      </c>
      <c r="N13022">
        <f t="shared" si="1598"/>
        <v>3.3960531989175591E-3</v>
      </c>
    </row>
    <row r="13023" spans="1:14" x14ac:dyDescent="0.3">
      <c r="A13023">
        <f t="shared" si="1592"/>
        <v>131</v>
      </c>
      <c r="E13023" s="105">
        <f t="shared" si="1593"/>
        <v>0</v>
      </c>
      <c r="I13023" s="105">
        <f t="shared" si="1594"/>
        <v>0</v>
      </c>
      <c r="J13023" s="105">
        <f t="shared" si="1595"/>
        <v>0</v>
      </c>
      <c r="K13023" s="105">
        <f t="shared" si="1596"/>
        <v>0</v>
      </c>
      <c r="L13023" s="105">
        <f t="shared" si="1597"/>
        <v>0</v>
      </c>
      <c r="M13023">
        <v>0.04</v>
      </c>
      <c r="N13023">
        <f t="shared" si="1598"/>
        <v>3.3960531989175591E-3</v>
      </c>
    </row>
    <row r="13024" spans="1:14" x14ac:dyDescent="0.3">
      <c r="A13024">
        <f t="shared" si="1592"/>
        <v>131</v>
      </c>
      <c r="E13024" s="105">
        <f t="shared" si="1593"/>
        <v>0</v>
      </c>
      <c r="I13024" s="105">
        <f t="shared" si="1594"/>
        <v>0</v>
      </c>
      <c r="J13024" s="105">
        <f t="shared" si="1595"/>
        <v>0</v>
      </c>
      <c r="K13024" s="105">
        <f t="shared" si="1596"/>
        <v>0</v>
      </c>
      <c r="L13024" s="105">
        <f t="shared" si="1597"/>
        <v>0</v>
      </c>
      <c r="M13024">
        <v>0.04</v>
      </c>
      <c r="N13024">
        <f t="shared" si="1598"/>
        <v>3.3960531989175591E-3</v>
      </c>
    </row>
    <row r="13025" spans="1:14" x14ac:dyDescent="0.3">
      <c r="A13025">
        <f t="shared" si="1592"/>
        <v>131</v>
      </c>
      <c r="E13025" s="105">
        <f t="shared" si="1593"/>
        <v>0</v>
      </c>
      <c r="I13025" s="105">
        <f t="shared" si="1594"/>
        <v>0</v>
      </c>
      <c r="J13025" s="105">
        <f t="shared" si="1595"/>
        <v>0</v>
      </c>
      <c r="K13025" s="105">
        <f t="shared" si="1596"/>
        <v>0</v>
      </c>
      <c r="L13025" s="105">
        <f t="shared" si="1597"/>
        <v>0</v>
      </c>
      <c r="M13025">
        <v>0.04</v>
      </c>
      <c r="N13025">
        <f t="shared" si="1598"/>
        <v>3.3960531989175591E-3</v>
      </c>
    </row>
    <row r="13026" spans="1:14" x14ac:dyDescent="0.3">
      <c r="A13026">
        <f t="shared" si="1592"/>
        <v>131</v>
      </c>
      <c r="E13026" s="105">
        <f t="shared" si="1593"/>
        <v>0</v>
      </c>
      <c r="I13026" s="105">
        <f t="shared" si="1594"/>
        <v>0</v>
      </c>
      <c r="J13026" s="105">
        <f t="shared" si="1595"/>
        <v>0</v>
      </c>
      <c r="K13026" s="105">
        <f t="shared" si="1596"/>
        <v>0</v>
      </c>
      <c r="L13026" s="105">
        <f t="shared" si="1597"/>
        <v>0</v>
      </c>
      <c r="M13026">
        <v>0.04</v>
      </c>
      <c r="N13026">
        <f t="shared" si="1598"/>
        <v>3.3960531989175591E-3</v>
      </c>
    </row>
    <row r="13027" spans="1:14" x14ac:dyDescent="0.3">
      <c r="A13027">
        <f t="shared" si="1592"/>
        <v>131</v>
      </c>
      <c r="E13027" s="105">
        <f t="shared" si="1593"/>
        <v>0</v>
      </c>
      <c r="I13027" s="105">
        <f t="shared" si="1594"/>
        <v>0</v>
      </c>
      <c r="J13027" s="105">
        <f t="shared" si="1595"/>
        <v>0</v>
      </c>
      <c r="K13027" s="105">
        <f t="shared" si="1596"/>
        <v>0</v>
      </c>
      <c r="L13027" s="105">
        <f t="shared" si="1597"/>
        <v>0</v>
      </c>
      <c r="M13027">
        <v>0.04</v>
      </c>
      <c r="N13027">
        <f t="shared" si="1598"/>
        <v>3.3960531989175591E-3</v>
      </c>
    </row>
    <row r="13028" spans="1:14" x14ac:dyDescent="0.3">
      <c r="A13028">
        <f t="shared" si="1592"/>
        <v>131</v>
      </c>
      <c r="E13028" s="105">
        <f t="shared" si="1593"/>
        <v>0</v>
      </c>
      <c r="I13028" s="105">
        <f t="shared" si="1594"/>
        <v>0</v>
      </c>
      <c r="J13028" s="105">
        <f t="shared" si="1595"/>
        <v>0</v>
      </c>
      <c r="K13028" s="105">
        <f t="shared" si="1596"/>
        <v>0</v>
      </c>
      <c r="L13028" s="105">
        <f t="shared" si="1597"/>
        <v>0</v>
      </c>
      <c r="M13028">
        <v>0.04</v>
      </c>
      <c r="N13028">
        <f t="shared" si="1598"/>
        <v>3.3960531989175591E-3</v>
      </c>
    </row>
    <row r="13029" spans="1:14" x14ac:dyDescent="0.3">
      <c r="A13029">
        <f t="shared" si="1592"/>
        <v>131</v>
      </c>
      <c r="E13029" s="105">
        <f t="shared" si="1593"/>
        <v>0</v>
      </c>
      <c r="I13029" s="105">
        <f t="shared" si="1594"/>
        <v>0</v>
      </c>
      <c r="J13029" s="105">
        <f t="shared" si="1595"/>
        <v>0</v>
      </c>
      <c r="K13029" s="105">
        <f t="shared" si="1596"/>
        <v>0</v>
      </c>
      <c r="L13029" s="105">
        <f t="shared" si="1597"/>
        <v>0</v>
      </c>
      <c r="M13029">
        <v>0.04</v>
      </c>
      <c r="N13029">
        <f t="shared" si="1598"/>
        <v>3.3960531989175591E-3</v>
      </c>
    </row>
    <row r="13030" spans="1:14" x14ac:dyDescent="0.3">
      <c r="A13030">
        <f t="shared" si="1592"/>
        <v>131</v>
      </c>
      <c r="E13030" s="105">
        <f t="shared" si="1593"/>
        <v>0</v>
      </c>
      <c r="I13030" s="105">
        <f t="shared" si="1594"/>
        <v>0</v>
      </c>
      <c r="J13030" s="105">
        <f t="shared" si="1595"/>
        <v>0</v>
      </c>
      <c r="K13030" s="105">
        <f t="shared" si="1596"/>
        <v>0</v>
      </c>
      <c r="L13030" s="105">
        <f t="shared" si="1597"/>
        <v>0</v>
      </c>
      <c r="M13030">
        <v>0.04</v>
      </c>
      <c r="N13030">
        <f t="shared" si="1598"/>
        <v>3.3960531989175591E-3</v>
      </c>
    </row>
    <row r="13031" spans="1:14" x14ac:dyDescent="0.3">
      <c r="A13031">
        <f t="shared" ref="A13031:A13094" si="1600">IF(COUNTIF(A12931:A13030,A13030)=100, A13030+1,A13030)</f>
        <v>131</v>
      </c>
      <c r="E13031" s="105">
        <f t="shared" ref="E13031:E13094" si="1601">MAX(0, E12931-K12931-L12931)</f>
        <v>0</v>
      </c>
      <c r="I13031" s="105">
        <f t="shared" ref="I13031:I13094" si="1602">IF(E13031&lt;I12931,J13031 + E13031, I12931)</f>
        <v>0</v>
      </c>
      <c r="J13031" s="105">
        <f t="shared" si="1595"/>
        <v>0</v>
      </c>
      <c r="K13031" s="105">
        <f t="shared" si="1596"/>
        <v>0</v>
      </c>
      <c r="L13031" s="105">
        <f t="shared" si="1597"/>
        <v>0</v>
      </c>
      <c r="M13031">
        <v>0.04</v>
      </c>
      <c r="N13031">
        <f t="shared" si="1598"/>
        <v>3.3960531989175591E-3</v>
      </c>
    </row>
    <row r="13032" spans="1:14" x14ac:dyDescent="0.3">
      <c r="A13032">
        <f t="shared" si="1600"/>
        <v>131</v>
      </c>
      <c r="E13032" s="105">
        <f t="shared" si="1601"/>
        <v>0</v>
      </c>
      <c r="I13032" s="105">
        <f t="shared" si="1602"/>
        <v>0</v>
      </c>
      <c r="J13032" s="105">
        <f t="shared" si="1595"/>
        <v>0</v>
      </c>
      <c r="K13032" s="105">
        <f t="shared" si="1596"/>
        <v>0</v>
      </c>
      <c r="L13032" s="105">
        <f t="shared" si="1597"/>
        <v>0</v>
      </c>
      <c r="M13032">
        <v>0.04</v>
      </c>
      <c r="N13032">
        <f t="shared" si="1598"/>
        <v>3.3960531989175591E-3</v>
      </c>
    </row>
    <row r="13033" spans="1:14" x14ac:dyDescent="0.3">
      <c r="A13033">
        <f t="shared" si="1600"/>
        <v>131</v>
      </c>
      <c r="E13033" s="105">
        <f t="shared" si="1601"/>
        <v>0</v>
      </c>
      <c r="I13033" s="105">
        <f t="shared" si="1602"/>
        <v>0</v>
      </c>
      <c r="J13033" s="105">
        <f t="shared" si="1595"/>
        <v>0</v>
      </c>
      <c r="K13033" s="105">
        <f t="shared" si="1596"/>
        <v>0</v>
      </c>
      <c r="L13033" s="105">
        <f t="shared" si="1597"/>
        <v>0</v>
      </c>
      <c r="M13033">
        <v>0.04</v>
      </c>
      <c r="N13033">
        <f t="shared" si="1598"/>
        <v>3.3960531989175591E-3</v>
      </c>
    </row>
    <row r="13034" spans="1:14" x14ac:dyDescent="0.3">
      <c r="A13034">
        <f t="shared" si="1600"/>
        <v>131</v>
      </c>
      <c r="E13034" s="105">
        <f t="shared" si="1601"/>
        <v>0</v>
      </c>
      <c r="I13034" s="105">
        <f t="shared" si="1602"/>
        <v>0</v>
      </c>
      <c r="J13034" s="105">
        <f t="shared" si="1595"/>
        <v>0</v>
      </c>
      <c r="K13034" s="105">
        <f t="shared" si="1596"/>
        <v>0</v>
      </c>
      <c r="L13034" s="105">
        <f t="shared" si="1597"/>
        <v>0</v>
      </c>
      <c r="M13034">
        <v>0.04</v>
      </c>
      <c r="N13034">
        <f t="shared" si="1598"/>
        <v>3.3960531989175591E-3</v>
      </c>
    </row>
    <row r="13035" spans="1:14" x14ac:dyDescent="0.3">
      <c r="A13035">
        <f t="shared" si="1600"/>
        <v>131</v>
      </c>
      <c r="E13035" s="105">
        <f t="shared" si="1601"/>
        <v>0</v>
      </c>
      <c r="I13035" s="105">
        <f t="shared" si="1602"/>
        <v>0</v>
      </c>
      <c r="J13035" s="105">
        <f t="shared" si="1595"/>
        <v>0</v>
      </c>
      <c r="K13035" s="105">
        <f t="shared" si="1596"/>
        <v>0</v>
      </c>
      <c r="L13035" s="105">
        <f t="shared" si="1597"/>
        <v>0</v>
      </c>
      <c r="M13035">
        <v>0.04</v>
      </c>
      <c r="N13035">
        <f t="shared" si="1598"/>
        <v>3.3960531989175591E-3</v>
      </c>
    </row>
    <row r="13036" spans="1:14" x14ac:dyDescent="0.3">
      <c r="A13036">
        <f t="shared" si="1600"/>
        <v>131</v>
      </c>
      <c r="E13036" s="105">
        <f t="shared" si="1601"/>
        <v>0</v>
      </c>
      <c r="I13036" s="105">
        <f t="shared" si="1602"/>
        <v>0</v>
      </c>
      <c r="J13036" s="105">
        <f t="shared" si="1595"/>
        <v>0</v>
      </c>
      <c r="K13036" s="105">
        <f t="shared" si="1596"/>
        <v>0</v>
      </c>
      <c r="L13036" s="105">
        <f t="shared" si="1597"/>
        <v>0</v>
      </c>
      <c r="M13036">
        <v>0.04</v>
      </c>
      <c r="N13036">
        <f t="shared" si="1598"/>
        <v>3.3960531989175591E-3</v>
      </c>
    </row>
    <row r="13037" spans="1:14" x14ac:dyDescent="0.3">
      <c r="A13037">
        <f t="shared" si="1600"/>
        <v>131</v>
      </c>
      <c r="E13037" s="105">
        <f t="shared" si="1601"/>
        <v>0</v>
      </c>
      <c r="I13037" s="105">
        <f t="shared" si="1602"/>
        <v>0</v>
      </c>
      <c r="J13037" s="105">
        <f t="shared" si="1595"/>
        <v>0</v>
      </c>
      <c r="K13037" s="105">
        <f t="shared" si="1596"/>
        <v>0</v>
      </c>
      <c r="L13037" s="105">
        <f t="shared" si="1597"/>
        <v>0</v>
      </c>
      <c r="M13037">
        <v>0.04</v>
      </c>
      <c r="N13037">
        <f t="shared" si="1598"/>
        <v>3.3960531989175591E-3</v>
      </c>
    </row>
    <row r="13038" spans="1:14" x14ac:dyDescent="0.3">
      <c r="A13038">
        <f t="shared" si="1600"/>
        <v>131</v>
      </c>
      <c r="E13038" s="105">
        <f t="shared" si="1601"/>
        <v>0</v>
      </c>
      <c r="I13038" s="105">
        <f t="shared" si="1602"/>
        <v>0</v>
      </c>
      <c r="J13038" s="105">
        <f t="shared" si="1595"/>
        <v>0</v>
      </c>
      <c r="K13038" s="105">
        <f t="shared" si="1596"/>
        <v>0</v>
      </c>
      <c r="L13038" s="105">
        <f t="shared" si="1597"/>
        <v>0</v>
      </c>
      <c r="M13038">
        <v>0.04</v>
      </c>
      <c r="N13038">
        <f t="shared" si="1598"/>
        <v>3.3960531989175591E-3</v>
      </c>
    </row>
    <row r="13039" spans="1:14" x14ac:dyDescent="0.3">
      <c r="A13039">
        <f t="shared" si="1600"/>
        <v>131</v>
      </c>
      <c r="E13039" s="105">
        <f t="shared" si="1601"/>
        <v>0</v>
      </c>
      <c r="I13039" s="105">
        <f t="shared" si="1602"/>
        <v>0</v>
      </c>
      <c r="J13039" s="105">
        <f t="shared" si="1595"/>
        <v>0</v>
      </c>
      <c r="K13039" s="105">
        <f t="shared" si="1596"/>
        <v>0</v>
      </c>
      <c r="L13039" s="105">
        <f t="shared" si="1597"/>
        <v>0</v>
      </c>
      <c r="M13039">
        <v>0.04</v>
      </c>
      <c r="N13039">
        <f t="shared" si="1598"/>
        <v>3.3960531989175591E-3</v>
      </c>
    </row>
    <row r="13040" spans="1:14" x14ac:dyDescent="0.3">
      <c r="A13040">
        <f t="shared" si="1600"/>
        <v>131</v>
      </c>
      <c r="E13040" s="105">
        <f t="shared" si="1601"/>
        <v>0</v>
      </c>
      <c r="I13040" s="105">
        <f t="shared" si="1602"/>
        <v>0</v>
      </c>
      <c r="J13040" s="105">
        <f t="shared" si="1595"/>
        <v>0</v>
      </c>
      <c r="K13040" s="105">
        <f t="shared" si="1596"/>
        <v>0</v>
      </c>
      <c r="L13040" s="105">
        <f t="shared" si="1597"/>
        <v>0</v>
      </c>
      <c r="M13040">
        <v>0.04</v>
      </c>
      <c r="N13040">
        <f t="shared" si="1598"/>
        <v>3.3960531989175591E-3</v>
      </c>
    </row>
    <row r="13041" spans="1:14" x14ac:dyDescent="0.3">
      <c r="A13041">
        <f t="shared" si="1600"/>
        <v>131</v>
      </c>
      <c r="E13041" s="105">
        <f t="shared" si="1601"/>
        <v>0</v>
      </c>
      <c r="I13041" s="105">
        <f t="shared" si="1602"/>
        <v>0</v>
      </c>
      <c r="J13041" s="105">
        <f t="shared" si="1595"/>
        <v>0</v>
      </c>
      <c r="K13041" s="105">
        <f t="shared" si="1596"/>
        <v>0</v>
      </c>
      <c r="L13041" s="105">
        <f t="shared" si="1597"/>
        <v>0</v>
      </c>
      <c r="M13041">
        <v>0.04</v>
      </c>
      <c r="N13041">
        <f t="shared" si="1598"/>
        <v>3.3960531989175591E-3</v>
      </c>
    </row>
    <row r="13042" spans="1:14" x14ac:dyDescent="0.3">
      <c r="A13042">
        <f t="shared" si="1600"/>
        <v>131</v>
      </c>
      <c r="E13042" s="105">
        <f t="shared" si="1601"/>
        <v>0</v>
      </c>
      <c r="I13042" s="105">
        <f t="shared" si="1602"/>
        <v>0</v>
      </c>
      <c r="J13042" s="105">
        <f t="shared" si="1595"/>
        <v>0</v>
      </c>
      <c r="K13042" s="105">
        <f t="shared" si="1596"/>
        <v>0</v>
      </c>
      <c r="L13042" s="105">
        <f t="shared" si="1597"/>
        <v>0</v>
      </c>
      <c r="M13042">
        <v>0.04</v>
      </c>
      <c r="N13042">
        <f t="shared" si="1598"/>
        <v>3.3960531989175591E-3</v>
      </c>
    </row>
    <row r="13043" spans="1:14" x14ac:dyDescent="0.3">
      <c r="A13043">
        <f t="shared" si="1600"/>
        <v>131</v>
      </c>
      <c r="E13043" s="105">
        <f t="shared" si="1601"/>
        <v>0</v>
      </c>
      <c r="I13043" s="105">
        <f t="shared" si="1602"/>
        <v>0</v>
      </c>
      <c r="J13043" s="105">
        <f t="shared" si="1595"/>
        <v>0</v>
      </c>
      <c r="K13043" s="105">
        <f t="shared" si="1596"/>
        <v>0</v>
      </c>
      <c r="L13043" s="105">
        <f t="shared" si="1597"/>
        <v>0</v>
      </c>
      <c r="M13043">
        <v>0.04</v>
      </c>
      <c r="N13043">
        <f t="shared" si="1598"/>
        <v>3.3960531989175591E-3</v>
      </c>
    </row>
    <row r="13044" spans="1:14" x14ac:dyDescent="0.3">
      <c r="A13044">
        <f t="shared" si="1600"/>
        <v>131</v>
      </c>
      <c r="E13044" s="105">
        <f t="shared" si="1601"/>
        <v>0</v>
      </c>
      <c r="I13044" s="105">
        <f t="shared" si="1602"/>
        <v>0</v>
      </c>
      <c r="J13044" s="105">
        <f t="shared" si="1595"/>
        <v>0</v>
      </c>
      <c r="K13044" s="105">
        <f t="shared" si="1596"/>
        <v>0</v>
      </c>
      <c r="L13044" s="105">
        <f t="shared" si="1597"/>
        <v>0</v>
      </c>
      <c r="M13044">
        <v>0.04</v>
      </c>
      <c r="N13044">
        <f t="shared" si="1598"/>
        <v>3.3960531989175591E-3</v>
      </c>
    </row>
    <row r="13045" spans="1:14" x14ac:dyDescent="0.3">
      <c r="A13045">
        <f t="shared" si="1600"/>
        <v>131</v>
      </c>
      <c r="E13045" s="105">
        <f t="shared" si="1601"/>
        <v>0</v>
      </c>
      <c r="I13045" s="105">
        <f t="shared" si="1602"/>
        <v>0</v>
      </c>
      <c r="J13045" s="105">
        <f t="shared" si="1595"/>
        <v>0</v>
      </c>
      <c r="K13045" s="105">
        <f t="shared" si="1596"/>
        <v>0</v>
      </c>
      <c r="L13045" s="105">
        <f t="shared" si="1597"/>
        <v>0</v>
      </c>
      <c r="M13045">
        <v>0.04</v>
      </c>
      <c r="N13045">
        <f t="shared" si="1598"/>
        <v>3.3960531989175591E-3</v>
      </c>
    </row>
    <row r="13046" spans="1:14" x14ac:dyDescent="0.3">
      <c r="A13046">
        <f t="shared" si="1600"/>
        <v>131</v>
      </c>
      <c r="E13046" s="105">
        <f t="shared" si="1601"/>
        <v>0</v>
      </c>
      <c r="I13046" s="105">
        <f t="shared" si="1602"/>
        <v>0</v>
      </c>
      <c r="J13046" s="105">
        <f t="shared" si="1595"/>
        <v>0</v>
      </c>
      <c r="K13046" s="105">
        <f t="shared" si="1596"/>
        <v>0</v>
      </c>
      <c r="L13046" s="105">
        <f t="shared" si="1597"/>
        <v>0</v>
      </c>
      <c r="M13046">
        <v>0.04</v>
      </c>
      <c r="N13046">
        <f t="shared" si="1598"/>
        <v>3.3960531989175591E-3</v>
      </c>
    </row>
    <row r="13047" spans="1:14" x14ac:dyDescent="0.3">
      <c r="A13047">
        <f t="shared" si="1600"/>
        <v>131</v>
      </c>
      <c r="E13047" s="105">
        <f t="shared" si="1601"/>
        <v>0</v>
      </c>
      <c r="I13047" s="105">
        <f t="shared" si="1602"/>
        <v>0</v>
      </c>
      <c r="J13047" s="105">
        <f t="shared" si="1595"/>
        <v>0</v>
      </c>
      <c r="K13047" s="105">
        <f t="shared" si="1596"/>
        <v>0</v>
      </c>
      <c r="L13047" s="105">
        <f t="shared" si="1597"/>
        <v>0</v>
      </c>
      <c r="M13047">
        <v>0.04</v>
      </c>
      <c r="N13047">
        <f t="shared" si="1598"/>
        <v>3.3960531989175591E-3</v>
      </c>
    </row>
    <row r="13048" spans="1:14" x14ac:dyDescent="0.3">
      <c r="A13048">
        <f t="shared" si="1600"/>
        <v>131</v>
      </c>
      <c r="E13048" s="105">
        <f t="shared" si="1601"/>
        <v>0</v>
      </c>
      <c r="I13048" s="105">
        <f t="shared" si="1602"/>
        <v>0</v>
      </c>
      <c r="J13048" s="105">
        <f t="shared" si="1595"/>
        <v>0</v>
      </c>
      <c r="K13048" s="105">
        <f t="shared" si="1596"/>
        <v>0</v>
      </c>
      <c r="L13048" s="105">
        <f t="shared" si="1597"/>
        <v>0</v>
      </c>
      <c r="M13048">
        <v>0.04</v>
      </c>
      <c r="N13048">
        <f t="shared" si="1598"/>
        <v>3.3960531989175591E-3</v>
      </c>
    </row>
    <row r="13049" spans="1:14" x14ac:dyDescent="0.3">
      <c r="A13049">
        <f t="shared" si="1600"/>
        <v>131</v>
      </c>
      <c r="E13049" s="105">
        <f t="shared" si="1601"/>
        <v>0</v>
      </c>
      <c r="I13049" s="105">
        <f t="shared" si="1602"/>
        <v>0</v>
      </c>
      <c r="J13049" s="105">
        <f t="shared" si="1595"/>
        <v>0</v>
      </c>
      <c r="K13049" s="105">
        <f t="shared" si="1596"/>
        <v>0</v>
      </c>
      <c r="L13049" s="105">
        <f t="shared" si="1597"/>
        <v>0</v>
      </c>
      <c r="M13049">
        <v>0.04</v>
      </c>
      <c r="N13049">
        <f t="shared" si="1598"/>
        <v>3.3960531989175591E-3</v>
      </c>
    </row>
    <row r="13050" spans="1:14" x14ac:dyDescent="0.3">
      <c r="A13050">
        <f t="shared" si="1600"/>
        <v>131</v>
      </c>
      <c r="E13050" s="105">
        <f t="shared" si="1601"/>
        <v>0</v>
      </c>
      <c r="I13050" s="105">
        <f t="shared" si="1602"/>
        <v>0</v>
      </c>
      <c r="J13050" s="105">
        <f t="shared" si="1595"/>
        <v>0</v>
      </c>
      <c r="K13050" s="105">
        <f t="shared" si="1596"/>
        <v>0</v>
      </c>
      <c r="L13050" s="105">
        <f t="shared" si="1597"/>
        <v>0</v>
      </c>
      <c r="M13050">
        <v>0.04</v>
      </c>
      <c r="N13050">
        <f t="shared" si="1598"/>
        <v>3.3960531989175591E-3</v>
      </c>
    </row>
    <row r="13051" spans="1:14" x14ac:dyDescent="0.3">
      <c r="A13051">
        <f t="shared" si="1600"/>
        <v>131</v>
      </c>
      <c r="E13051" s="105">
        <f t="shared" si="1601"/>
        <v>0</v>
      </c>
      <c r="I13051" s="105">
        <f t="shared" si="1602"/>
        <v>0</v>
      </c>
      <c r="J13051" s="105">
        <f t="shared" si="1595"/>
        <v>0</v>
      </c>
      <c r="K13051" s="105">
        <f t="shared" si="1596"/>
        <v>0</v>
      </c>
      <c r="L13051" s="105">
        <f t="shared" si="1597"/>
        <v>0</v>
      </c>
      <c r="M13051">
        <v>0.04</v>
      </c>
      <c r="N13051">
        <f t="shared" si="1598"/>
        <v>3.3960531989175591E-3</v>
      </c>
    </row>
    <row r="13052" spans="1:14" x14ac:dyDescent="0.3">
      <c r="A13052">
        <f t="shared" si="1600"/>
        <v>131</v>
      </c>
      <c r="E13052" s="105">
        <f t="shared" si="1601"/>
        <v>0</v>
      </c>
      <c r="I13052" s="105">
        <f t="shared" si="1602"/>
        <v>0</v>
      </c>
      <c r="J13052" s="105">
        <f t="shared" si="1595"/>
        <v>0</v>
      </c>
      <c r="K13052" s="105">
        <f t="shared" si="1596"/>
        <v>0</v>
      </c>
      <c r="L13052" s="105">
        <f t="shared" si="1597"/>
        <v>0</v>
      </c>
      <c r="M13052">
        <v>0.04</v>
      </c>
      <c r="N13052">
        <f t="shared" si="1598"/>
        <v>3.3960531989175591E-3</v>
      </c>
    </row>
    <row r="13053" spans="1:14" x14ac:dyDescent="0.3">
      <c r="A13053">
        <f t="shared" si="1600"/>
        <v>131</v>
      </c>
      <c r="E13053" s="105">
        <f t="shared" si="1601"/>
        <v>0</v>
      </c>
      <c r="I13053" s="105">
        <f t="shared" si="1602"/>
        <v>0</v>
      </c>
      <c r="J13053" s="105">
        <f t="shared" si="1595"/>
        <v>0</v>
      </c>
      <c r="K13053" s="105">
        <f t="shared" si="1596"/>
        <v>0</v>
      </c>
      <c r="L13053" s="105">
        <f t="shared" si="1597"/>
        <v>0</v>
      </c>
      <c r="M13053">
        <v>0.04</v>
      </c>
      <c r="N13053">
        <f t="shared" si="1598"/>
        <v>3.3960531989175591E-3</v>
      </c>
    </row>
    <row r="13054" spans="1:14" x14ac:dyDescent="0.3">
      <c r="A13054">
        <f t="shared" si="1600"/>
        <v>131</v>
      </c>
      <c r="E13054" s="105">
        <f t="shared" si="1601"/>
        <v>0</v>
      </c>
      <c r="I13054" s="105">
        <f t="shared" si="1602"/>
        <v>0</v>
      </c>
      <c r="J13054" s="105">
        <f t="shared" si="1595"/>
        <v>0</v>
      </c>
      <c r="K13054" s="105">
        <f t="shared" si="1596"/>
        <v>0</v>
      </c>
      <c r="L13054" s="105">
        <f t="shared" si="1597"/>
        <v>0</v>
      </c>
      <c r="M13054">
        <v>0.04</v>
      </c>
      <c r="N13054">
        <f t="shared" si="1598"/>
        <v>3.3960531989175591E-3</v>
      </c>
    </row>
    <row r="13055" spans="1:14" x14ac:dyDescent="0.3">
      <c r="A13055">
        <f t="shared" si="1600"/>
        <v>131</v>
      </c>
      <c r="E13055" s="105">
        <f t="shared" si="1601"/>
        <v>0</v>
      </c>
      <c r="I13055" s="105">
        <f t="shared" si="1602"/>
        <v>0</v>
      </c>
      <c r="J13055" s="105">
        <f t="shared" si="1595"/>
        <v>0</v>
      </c>
      <c r="K13055" s="105">
        <f t="shared" si="1596"/>
        <v>0</v>
      </c>
      <c r="L13055" s="105">
        <f t="shared" si="1597"/>
        <v>0</v>
      </c>
      <c r="M13055">
        <v>0.04</v>
      </c>
      <c r="N13055">
        <f t="shared" si="1598"/>
        <v>3.3960531989175591E-3</v>
      </c>
    </row>
    <row r="13056" spans="1:14" x14ac:dyDescent="0.3">
      <c r="A13056">
        <f t="shared" si="1600"/>
        <v>131</v>
      </c>
      <c r="E13056" s="105">
        <f t="shared" si="1601"/>
        <v>0</v>
      </c>
      <c r="I13056" s="105">
        <f t="shared" si="1602"/>
        <v>0</v>
      </c>
      <c r="J13056" s="105">
        <f t="shared" si="1595"/>
        <v>0</v>
      </c>
      <c r="K13056" s="105">
        <f t="shared" si="1596"/>
        <v>0</v>
      </c>
      <c r="L13056" s="105">
        <f t="shared" si="1597"/>
        <v>0</v>
      </c>
      <c r="M13056">
        <v>0.04</v>
      </c>
      <c r="N13056">
        <f t="shared" si="1598"/>
        <v>3.3960531989175591E-3</v>
      </c>
    </row>
    <row r="13057" spans="1:14" x14ac:dyDescent="0.3">
      <c r="A13057">
        <f t="shared" si="1600"/>
        <v>131</v>
      </c>
      <c r="E13057" s="105">
        <f t="shared" si="1601"/>
        <v>0</v>
      </c>
      <c r="I13057" s="105">
        <f t="shared" si="1602"/>
        <v>0</v>
      </c>
      <c r="J13057" s="105">
        <f t="shared" si="1595"/>
        <v>0</v>
      </c>
      <c r="K13057" s="105">
        <f t="shared" si="1596"/>
        <v>0</v>
      </c>
      <c r="L13057" s="105">
        <f t="shared" si="1597"/>
        <v>0</v>
      </c>
      <c r="M13057">
        <v>0.04</v>
      </c>
      <c r="N13057">
        <f t="shared" si="1598"/>
        <v>3.3960531989175591E-3</v>
      </c>
    </row>
    <row r="13058" spans="1:14" x14ac:dyDescent="0.3">
      <c r="A13058">
        <f t="shared" si="1600"/>
        <v>131</v>
      </c>
      <c r="E13058" s="105">
        <f t="shared" si="1601"/>
        <v>0</v>
      </c>
      <c r="I13058" s="105">
        <f t="shared" si="1602"/>
        <v>0</v>
      </c>
      <c r="J13058" s="105">
        <f t="shared" si="1595"/>
        <v>0</v>
      </c>
      <c r="K13058" s="105">
        <f t="shared" si="1596"/>
        <v>0</v>
      </c>
      <c r="L13058" s="105">
        <f t="shared" si="1597"/>
        <v>0</v>
      </c>
      <c r="M13058">
        <v>0.04</v>
      </c>
      <c r="N13058">
        <f t="shared" si="1598"/>
        <v>3.3960531989175591E-3</v>
      </c>
    </row>
    <row r="13059" spans="1:14" x14ac:dyDescent="0.3">
      <c r="A13059">
        <f t="shared" si="1600"/>
        <v>131</v>
      </c>
      <c r="E13059" s="105">
        <f t="shared" si="1601"/>
        <v>0</v>
      </c>
      <c r="I13059" s="105">
        <f t="shared" si="1602"/>
        <v>0</v>
      </c>
      <c r="J13059" s="105">
        <f t="shared" ref="J13059:J13122" si="1603">E13059*($H$2/12)</f>
        <v>0</v>
      </c>
      <c r="K13059" s="105">
        <f t="shared" ref="K13059:K13122" si="1604">I13059-J13059</f>
        <v>0</v>
      </c>
      <c r="L13059" s="105">
        <f t="shared" ref="L13059:L13122" si="1605">N13059*(E13059-K13059)</f>
        <v>0</v>
      </c>
      <c r="M13059">
        <v>0.04</v>
      </c>
      <c r="N13059">
        <f t="shared" ref="N13059:N13122" si="1606">1-(POWER(1-M13059,(1/12)))</f>
        <v>3.3960531989175591E-3</v>
      </c>
    </row>
    <row r="13060" spans="1:14" x14ac:dyDescent="0.3">
      <c r="A13060">
        <f t="shared" si="1600"/>
        <v>131</v>
      </c>
      <c r="E13060" s="105">
        <f t="shared" si="1601"/>
        <v>0</v>
      </c>
      <c r="I13060" s="105">
        <f t="shared" si="1602"/>
        <v>0</v>
      </c>
      <c r="J13060" s="105">
        <f t="shared" si="1603"/>
        <v>0</v>
      </c>
      <c r="K13060" s="105">
        <f t="shared" si="1604"/>
        <v>0</v>
      </c>
      <c r="L13060" s="105">
        <f t="shared" si="1605"/>
        <v>0</v>
      </c>
      <c r="M13060">
        <v>0.04</v>
      </c>
      <c r="N13060">
        <f t="shared" si="1606"/>
        <v>3.3960531989175591E-3</v>
      </c>
    </row>
    <row r="13061" spans="1:14" x14ac:dyDescent="0.3">
      <c r="A13061">
        <f t="shared" si="1600"/>
        <v>131</v>
      </c>
      <c r="E13061" s="105">
        <f t="shared" si="1601"/>
        <v>0</v>
      </c>
      <c r="I13061" s="105">
        <f t="shared" si="1602"/>
        <v>0</v>
      </c>
      <c r="J13061" s="105">
        <f t="shared" si="1603"/>
        <v>0</v>
      </c>
      <c r="K13061" s="105">
        <f t="shared" si="1604"/>
        <v>0</v>
      </c>
      <c r="L13061" s="105">
        <f t="shared" si="1605"/>
        <v>0</v>
      </c>
      <c r="M13061">
        <v>0.04</v>
      </c>
      <c r="N13061">
        <f t="shared" si="1606"/>
        <v>3.3960531989175591E-3</v>
      </c>
    </row>
    <row r="13062" spans="1:14" x14ac:dyDescent="0.3">
      <c r="A13062">
        <f t="shared" si="1600"/>
        <v>131</v>
      </c>
      <c r="E13062" s="105">
        <f t="shared" si="1601"/>
        <v>0</v>
      </c>
      <c r="I13062" s="105">
        <f t="shared" si="1602"/>
        <v>0</v>
      </c>
      <c r="J13062" s="105">
        <f t="shared" si="1603"/>
        <v>0</v>
      </c>
      <c r="K13062" s="105">
        <f t="shared" si="1604"/>
        <v>0</v>
      </c>
      <c r="L13062" s="105">
        <f t="shared" si="1605"/>
        <v>0</v>
      </c>
      <c r="M13062">
        <v>0.04</v>
      </c>
      <c r="N13062">
        <f t="shared" si="1606"/>
        <v>3.3960531989175591E-3</v>
      </c>
    </row>
    <row r="13063" spans="1:14" x14ac:dyDescent="0.3">
      <c r="A13063">
        <f t="shared" si="1600"/>
        <v>131</v>
      </c>
      <c r="E13063" s="105">
        <f t="shared" si="1601"/>
        <v>0</v>
      </c>
      <c r="I13063" s="105">
        <f t="shared" si="1602"/>
        <v>0</v>
      </c>
      <c r="J13063" s="105">
        <f t="shared" si="1603"/>
        <v>0</v>
      </c>
      <c r="K13063" s="105">
        <f t="shared" si="1604"/>
        <v>0</v>
      </c>
      <c r="L13063" s="105">
        <f t="shared" si="1605"/>
        <v>0</v>
      </c>
      <c r="M13063">
        <v>0.04</v>
      </c>
      <c r="N13063">
        <f t="shared" si="1606"/>
        <v>3.3960531989175591E-3</v>
      </c>
    </row>
    <row r="13064" spans="1:14" x14ac:dyDescent="0.3">
      <c r="A13064">
        <f t="shared" si="1600"/>
        <v>131</v>
      </c>
      <c r="E13064" s="105">
        <f t="shared" si="1601"/>
        <v>0</v>
      </c>
      <c r="I13064" s="105">
        <f t="shared" si="1602"/>
        <v>0</v>
      </c>
      <c r="J13064" s="105">
        <f t="shared" si="1603"/>
        <v>0</v>
      </c>
      <c r="K13064" s="105">
        <f t="shared" si="1604"/>
        <v>0</v>
      </c>
      <c r="L13064" s="105">
        <f t="shared" si="1605"/>
        <v>0</v>
      </c>
      <c r="M13064">
        <v>0.04</v>
      </c>
      <c r="N13064">
        <f t="shared" si="1606"/>
        <v>3.3960531989175591E-3</v>
      </c>
    </row>
    <row r="13065" spans="1:14" x14ac:dyDescent="0.3">
      <c r="A13065">
        <f t="shared" si="1600"/>
        <v>131</v>
      </c>
      <c r="E13065" s="105">
        <f t="shared" si="1601"/>
        <v>0</v>
      </c>
      <c r="I13065" s="105">
        <f t="shared" si="1602"/>
        <v>0</v>
      </c>
      <c r="J13065" s="105">
        <f t="shared" si="1603"/>
        <v>0</v>
      </c>
      <c r="K13065" s="105">
        <f t="shared" si="1604"/>
        <v>0</v>
      </c>
      <c r="L13065" s="105">
        <f t="shared" si="1605"/>
        <v>0</v>
      </c>
      <c r="M13065">
        <v>0.04</v>
      </c>
      <c r="N13065">
        <f t="shared" si="1606"/>
        <v>3.3960531989175591E-3</v>
      </c>
    </row>
    <row r="13066" spans="1:14" x14ac:dyDescent="0.3">
      <c r="A13066">
        <f t="shared" si="1600"/>
        <v>131</v>
      </c>
      <c r="E13066" s="105">
        <f t="shared" si="1601"/>
        <v>0</v>
      </c>
      <c r="I13066" s="105">
        <f t="shared" si="1602"/>
        <v>0</v>
      </c>
      <c r="J13066" s="105">
        <f t="shared" si="1603"/>
        <v>0</v>
      </c>
      <c r="K13066" s="105">
        <f t="shared" si="1604"/>
        <v>0</v>
      </c>
      <c r="L13066" s="105">
        <f t="shared" si="1605"/>
        <v>0</v>
      </c>
      <c r="M13066">
        <v>0.04</v>
      </c>
      <c r="N13066">
        <f t="shared" si="1606"/>
        <v>3.3960531989175591E-3</v>
      </c>
    </row>
    <row r="13067" spans="1:14" x14ac:dyDescent="0.3">
      <c r="A13067">
        <f t="shared" si="1600"/>
        <v>131</v>
      </c>
      <c r="E13067" s="105">
        <f t="shared" si="1601"/>
        <v>0</v>
      </c>
      <c r="I13067" s="105">
        <f t="shared" si="1602"/>
        <v>0</v>
      </c>
      <c r="J13067" s="105">
        <f t="shared" si="1603"/>
        <v>0</v>
      </c>
      <c r="K13067" s="105">
        <f t="shared" si="1604"/>
        <v>0</v>
      </c>
      <c r="L13067" s="105">
        <f t="shared" si="1605"/>
        <v>0</v>
      </c>
      <c r="M13067">
        <v>0.04</v>
      </c>
      <c r="N13067">
        <f t="shared" si="1606"/>
        <v>3.3960531989175591E-3</v>
      </c>
    </row>
    <row r="13068" spans="1:14" x14ac:dyDescent="0.3">
      <c r="A13068">
        <f t="shared" si="1600"/>
        <v>131</v>
      </c>
      <c r="E13068" s="105">
        <f t="shared" si="1601"/>
        <v>0</v>
      </c>
      <c r="I13068" s="105">
        <f t="shared" si="1602"/>
        <v>0</v>
      </c>
      <c r="J13068" s="105">
        <f t="shared" si="1603"/>
        <v>0</v>
      </c>
      <c r="K13068" s="105">
        <f t="shared" si="1604"/>
        <v>0</v>
      </c>
      <c r="L13068" s="105">
        <f t="shared" si="1605"/>
        <v>0</v>
      </c>
      <c r="M13068">
        <v>0.04</v>
      </c>
      <c r="N13068">
        <f t="shared" si="1606"/>
        <v>3.3960531989175591E-3</v>
      </c>
    </row>
    <row r="13069" spans="1:14" x14ac:dyDescent="0.3">
      <c r="A13069">
        <f t="shared" si="1600"/>
        <v>131</v>
      </c>
      <c r="E13069" s="105">
        <f t="shared" si="1601"/>
        <v>0</v>
      </c>
      <c r="I13069" s="105">
        <f t="shared" si="1602"/>
        <v>0</v>
      </c>
      <c r="J13069" s="105">
        <f t="shared" si="1603"/>
        <v>0</v>
      </c>
      <c r="K13069" s="105">
        <f t="shared" si="1604"/>
        <v>0</v>
      </c>
      <c r="L13069" s="105">
        <f t="shared" si="1605"/>
        <v>0</v>
      </c>
      <c r="M13069">
        <v>0.04</v>
      </c>
      <c r="N13069">
        <f t="shared" si="1606"/>
        <v>3.3960531989175591E-3</v>
      </c>
    </row>
    <row r="13070" spans="1:14" x14ac:dyDescent="0.3">
      <c r="A13070">
        <f t="shared" si="1600"/>
        <v>131</v>
      </c>
      <c r="E13070" s="105">
        <f t="shared" si="1601"/>
        <v>0</v>
      </c>
      <c r="I13070" s="105">
        <f t="shared" si="1602"/>
        <v>0</v>
      </c>
      <c r="J13070" s="105">
        <f t="shared" si="1603"/>
        <v>0</v>
      </c>
      <c r="K13070" s="105">
        <f t="shared" si="1604"/>
        <v>0</v>
      </c>
      <c r="L13070" s="105">
        <f t="shared" si="1605"/>
        <v>0</v>
      </c>
      <c r="M13070">
        <v>0.04</v>
      </c>
      <c r="N13070">
        <f t="shared" si="1606"/>
        <v>3.3960531989175591E-3</v>
      </c>
    </row>
    <row r="13071" spans="1:14" x14ac:dyDescent="0.3">
      <c r="A13071">
        <f t="shared" si="1600"/>
        <v>131</v>
      </c>
      <c r="E13071" s="105">
        <f t="shared" si="1601"/>
        <v>0</v>
      </c>
      <c r="I13071" s="105">
        <f t="shared" si="1602"/>
        <v>0</v>
      </c>
      <c r="J13071" s="105">
        <f t="shared" si="1603"/>
        <v>0</v>
      </c>
      <c r="K13071" s="105">
        <f t="shared" si="1604"/>
        <v>0</v>
      </c>
      <c r="L13071" s="105">
        <f t="shared" si="1605"/>
        <v>0</v>
      </c>
      <c r="M13071">
        <v>0.04</v>
      </c>
      <c r="N13071">
        <f t="shared" si="1606"/>
        <v>3.3960531989175591E-3</v>
      </c>
    </row>
    <row r="13072" spans="1:14" x14ac:dyDescent="0.3">
      <c r="A13072">
        <f t="shared" si="1600"/>
        <v>131</v>
      </c>
      <c r="E13072" s="105">
        <f t="shared" si="1601"/>
        <v>0</v>
      </c>
      <c r="I13072" s="105">
        <f t="shared" si="1602"/>
        <v>0</v>
      </c>
      <c r="J13072" s="105">
        <f t="shared" si="1603"/>
        <v>0</v>
      </c>
      <c r="K13072" s="105">
        <f t="shared" si="1604"/>
        <v>0</v>
      </c>
      <c r="L13072" s="105">
        <f t="shared" si="1605"/>
        <v>0</v>
      </c>
      <c r="M13072">
        <v>0.04</v>
      </c>
      <c r="N13072">
        <f t="shared" si="1606"/>
        <v>3.3960531989175591E-3</v>
      </c>
    </row>
    <row r="13073" spans="1:14" x14ac:dyDescent="0.3">
      <c r="A13073">
        <f t="shared" si="1600"/>
        <v>131</v>
      </c>
      <c r="E13073" s="105">
        <f t="shared" si="1601"/>
        <v>0</v>
      </c>
      <c r="I13073" s="105">
        <f t="shared" si="1602"/>
        <v>0</v>
      </c>
      <c r="J13073" s="105">
        <f t="shared" si="1603"/>
        <v>0</v>
      </c>
      <c r="K13073" s="105">
        <f t="shared" si="1604"/>
        <v>0</v>
      </c>
      <c r="L13073" s="105">
        <f t="shared" si="1605"/>
        <v>0</v>
      </c>
      <c r="M13073">
        <v>0.04</v>
      </c>
      <c r="N13073">
        <f t="shared" si="1606"/>
        <v>3.3960531989175591E-3</v>
      </c>
    </row>
    <row r="13074" spans="1:14" x14ac:dyDescent="0.3">
      <c r="A13074">
        <f t="shared" si="1600"/>
        <v>131</v>
      </c>
      <c r="E13074" s="105">
        <f t="shared" si="1601"/>
        <v>0</v>
      </c>
      <c r="I13074" s="105">
        <f t="shared" si="1602"/>
        <v>0</v>
      </c>
      <c r="J13074" s="105">
        <f t="shared" si="1603"/>
        <v>0</v>
      </c>
      <c r="K13074" s="105">
        <f t="shared" si="1604"/>
        <v>0</v>
      </c>
      <c r="L13074" s="105">
        <f t="shared" si="1605"/>
        <v>0</v>
      </c>
      <c r="M13074">
        <v>0.04</v>
      </c>
      <c r="N13074">
        <f t="shared" si="1606"/>
        <v>3.3960531989175591E-3</v>
      </c>
    </row>
    <row r="13075" spans="1:14" x14ac:dyDescent="0.3">
      <c r="A13075">
        <f t="shared" si="1600"/>
        <v>131</v>
      </c>
      <c r="E13075" s="105">
        <f t="shared" si="1601"/>
        <v>0</v>
      </c>
      <c r="I13075" s="105">
        <f t="shared" si="1602"/>
        <v>0</v>
      </c>
      <c r="J13075" s="105">
        <f t="shared" si="1603"/>
        <v>0</v>
      </c>
      <c r="K13075" s="105">
        <f t="shared" si="1604"/>
        <v>0</v>
      </c>
      <c r="L13075" s="105">
        <f t="shared" si="1605"/>
        <v>0</v>
      </c>
      <c r="M13075">
        <v>0.04</v>
      </c>
      <c r="N13075">
        <f t="shared" si="1606"/>
        <v>3.3960531989175591E-3</v>
      </c>
    </row>
    <row r="13076" spans="1:14" x14ac:dyDescent="0.3">
      <c r="A13076">
        <f t="shared" si="1600"/>
        <v>131</v>
      </c>
      <c r="E13076" s="105">
        <f t="shared" si="1601"/>
        <v>0</v>
      </c>
      <c r="I13076" s="105">
        <f t="shared" si="1602"/>
        <v>0</v>
      </c>
      <c r="J13076" s="105">
        <f t="shared" si="1603"/>
        <v>0</v>
      </c>
      <c r="K13076" s="105">
        <f t="shared" si="1604"/>
        <v>0</v>
      </c>
      <c r="L13076" s="105">
        <f t="shared" si="1605"/>
        <v>0</v>
      </c>
      <c r="M13076">
        <v>0.04</v>
      </c>
      <c r="N13076">
        <f t="shared" si="1606"/>
        <v>3.3960531989175591E-3</v>
      </c>
    </row>
    <row r="13077" spans="1:14" x14ac:dyDescent="0.3">
      <c r="A13077">
        <f t="shared" si="1600"/>
        <v>131</v>
      </c>
      <c r="E13077" s="105">
        <f t="shared" si="1601"/>
        <v>0</v>
      </c>
      <c r="I13077" s="105">
        <f t="shared" si="1602"/>
        <v>0</v>
      </c>
      <c r="J13077" s="105">
        <f t="shared" si="1603"/>
        <v>0</v>
      </c>
      <c r="K13077" s="105">
        <f t="shared" si="1604"/>
        <v>0</v>
      </c>
      <c r="L13077" s="105">
        <f t="shared" si="1605"/>
        <v>0</v>
      </c>
      <c r="M13077">
        <v>0.04</v>
      </c>
      <c r="N13077">
        <f t="shared" si="1606"/>
        <v>3.3960531989175591E-3</v>
      </c>
    </row>
    <row r="13078" spans="1:14" x14ac:dyDescent="0.3">
      <c r="A13078">
        <f t="shared" si="1600"/>
        <v>131</v>
      </c>
      <c r="E13078" s="105">
        <f t="shared" si="1601"/>
        <v>0</v>
      </c>
      <c r="I13078" s="105">
        <f t="shared" si="1602"/>
        <v>0</v>
      </c>
      <c r="J13078" s="105">
        <f t="shared" si="1603"/>
        <v>0</v>
      </c>
      <c r="K13078" s="105">
        <f t="shared" si="1604"/>
        <v>0</v>
      </c>
      <c r="L13078" s="105">
        <f t="shared" si="1605"/>
        <v>0</v>
      </c>
      <c r="M13078">
        <v>0.04</v>
      </c>
      <c r="N13078">
        <f t="shared" si="1606"/>
        <v>3.3960531989175591E-3</v>
      </c>
    </row>
    <row r="13079" spans="1:14" x14ac:dyDescent="0.3">
      <c r="A13079">
        <f t="shared" si="1600"/>
        <v>131</v>
      </c>
      <c r="E13079" s="105">
        <f t="shared" si="1601"/>
        <v>0</v>
      </c>
      <c r="I13079" s="105">
        <f t="shared" si="1602"/>
        <v>0</v>
      </c>
      <c r="J13079" s="105">
        <f t="shared" si="1603"/>
        <v>0</v>
      </c>
      <c r="K13079" s="105">
        <f t="shared" si="1604"/>
        <v>0</v>
      </c>
      <c r="L13079" s="105">
        <f t="shared" si="1605"/>
        <v>0</v>
      </c>
      <c r="M13079">
        <v>0.04</v>
      </c>
      <c r="N13079">
        <f t="shared" si="1606"/>
        <v>3.3960531989175591E-3</v>
      </c>
    </row>
    <row r="13080" spans="1:14" x14ac:dyDescent="0.3">
      <c r="A13080">
        <f t="shared" si="1600"/>
        <v>131</v>
      </c>
      <c r="E13080" s="105">
        <f t="shared" si="1601"/>
        <v>0</v>
      </c>
      <c r="I13080" s="105">
        <f t="shared" si="1602"/>
        <v>0</v>
      </c>
      <c r="J13080" s="105">
        <f t="shared" si="1603"/>
        <v>0</v>
      </c>
      <c r="K13080" s="105">
        <f t="shared" si="1604"/>
        <v>0</v>
      </c>
      <c r="L13080" s="105">
        <f t="shared" si="1605"/>
        <v>0</v>
      </c>
      <c r="M13080">
        <v>0.04</v>
      </c>
      <c r="N13080">
        <f t="shared" si="1606"/>
        <v>3.3960531989175591E-3</v>
      </c>
    </row>
    <row r="13081" spans="1:14" x14ac:dyDescent="0.3">
      <c r="A13081">
        <f t="shared" si="1600"/>
        <v>131</v>
      </c>
      <c r="E13081" s="105">
        <f t="shared" si="1601"/>
        <v>0</v>
      </c>
      <c r="I13081" s="105">
        <f t="shared" si="1602"/>
        <v>0</v>
      </c>
      <c r="J13081" s="105">
        <f t="shared" si="1603"/>
        <v>0</v>
      </c>
      <c r="K13081" s="105">
        <f t="shared" si="1604"/>
        <v>0</v>
      </c>
      <c r="L13081" s="105">
        <f t="shared" si="1605"/>
        <v>0</v>
      </c>
      <c r="M13081">
        <v>0.04</v>
      </c>
      <c r="N13081">
        <f t="shared" si="1606"/>
        <v>3.3960531989175591E-3</v>
      </c>
    </row>
    <row r="13082" spans="1:14" x14ac:dyDescent="0.3">
      <c r="A13082">
        <f t="shared" si="1600"/>
        <v>131</v>
      </c>
      <c r="E13082" s="105">
        <f t="shared" si="1601"/>
        <v>0</v>
      </c>
      <c r="I13082" s="105">
        <f t="shared" si="1602"/>
        <v>0</v>
      </c>
      <c r="J13082" s="105">
        <f t="shared" si="1603"/>
        <v>0</v>
      </c>
      <c r="K13082" s="105">
        <f t="shared" si="1604"/>
        <v>0</v>
      </c>
      <c r="L13082" s="105">
        <f t="shared" si="1605"/>
        <v>0</v>
      </c>
      <c r="M13082">
        <v>0.04</v>
      </c>
      <c r="N13082">
        <f t="shared" si="1606"/>
        <v>3.3960531989175591E-3</v>
      </c>
    </row>
    <row r="13083" spans="1:14" x14ac:dyDescent="0.3">
      <c r="A13083">
        <f t="shared" si="1600"/>
        <v>131</v>
      </c>
      <c r="E13083" s="105">
        <f t="shared" si="1601"/>
        <v>0</v>
      </c>
      <c r="I13083" s="105">
        <f t="shared" si="1602"/>
        <v>0</v>
      </c>
      <c r="J13083" s="105">
        <f t="shared" si="1603"/>
        <v>0</v>
      </c>
      <c r="K13083" s="105">
        <f t="shared" si="1604"/>
        <v>0</v>
      </c>
      <c r="L13083" s="105">
        <f t="shared" si="1605"/>
        <v>0</v>
      </c>
      <c r="M13083">
        <v>0.04</v>
      </c>
      <c r="N13083">
        <f t="shared" si="1606"/>
        <v>3.3960531989175591E-3</v>
      </c>
    </row>
    <row r="13084" spans="1:14" x14ac:dyDescent="0.3">
      <c r="A13084">
        <f t="shared" si="1600"/>
        <v>131</v>
      </c>
      <c r="E13084" s="105">
        <f t="shared" si="1601"/>
        <v>0</v>
      </c>
      <c r="I13084" s="105">
        <f t="shared" si="1602"/>
        <v>0</v>
      </c>
      <c r="J13084" s="105">
        <f t="shared" si="1603"/>
        <v>0</v>
      </c>
      <c r="K13084" s="105">
        <f t="shared" si="1604"/>
        <v>0</v>
      </c>
      <c r="L13084" s="105">
        <f t="shared" si="1605"/>
        <v>0</v>
      </c>
      <c r="M13084">
        <v>0.04</v>
      </c>
      <c r="N13084">
        <f t="shared" si="1606"/>
        <v>3.3960531989175591E-3</v>
      </c>
    </row>
    <row r="13085" spans="1:14" x14ac:dyDescent="0.3">
      <c r="A13085">
        <f t="shared" si="1600"/>
        <v>131</v>
      </c>
      <c r="E13085" s="105">
        <f t="shared" si="1601"/>
        <v>0</v>
      </c>
      <c r="I13085" s="105">
        <f t="shared" si="1602"/>
        <v>0</v>
      </c>
      <c r="J13085" s="105">
        <f t="shared" si="1603"/>
        <v>0</v>
      </c>
      <c r="K13085" s="105">
        <f t="shared" si="1604"/>
        <v>0</v>
      </c>
      <c r="L13085" s="105">
        <f t="shared" si="1605"/>
        <v>0</v>
      </c>
      <c r="M13085">
        <v>0.04</v>
      </c>
      <c r="N13085">
        <f t="shared" si="1606"/>
        <v>3.3960531989175591E-3</v>
      </c>
    </row>
    <row r="13086" spans="1:14" x14ac:dyDescent="0.3">
      <c r="A13086">
        <f t="shared" si="1600"/>
        <v>131</v>
      </c>
      <c r="E13086" s="105">
        <f t="shared" si="1601"/>
        <v>0</v>
      </c>
      <c r="I13086" s="105">
        <f t="shared" si="1602"/>
        <v>0</v>
      </c>
      <c r="J13086" s="105">
        <f t="shared" si="1603"/>
        <v>0</v>
      </c>
      <c r="K13086" s="105">
        <f t="shared" si="1604"/>
        <v>0</v>
      </c>
      <c r="L13086" s="105">
        <f t="shared" si="1605"/>
        <v>0</v>
      </c>
      <c r="M13086">
        <v>0.04</v>
      </c>
      <c r="N13086">
        <f t="shared" si="1606"/>
        <v>3.3960531989175591E-3</v>
      </c>
    </row>
    <row r="13087" spans="1:14" x14ac:dyDescent="0.3">
      <c r="A13087">
        <f t="shared" si="1600"/>
        <v>131</v>
      </c>
      <c r="E13087" s="105">
        <f t="shared" si="1601"/>
        <v>0</v>
      </c>
      <c r="I13087" s="105">
        <f t="shared" si="1602"/>
        <v>0</v>
      </c>
      <c r="J13087" s="105">
        <f t="shared" si="1603"/>
        <v>0</v>
      </c>
      <c r="K13087" s="105">
        <f t="shared" si="1604"/>
        <v>0</v>
      </c>
      <c r="L13087" s="105">
        <f t="shared" si="1605"/>
        <v>0</v>
      </c>
      <c r="M13087">
        <v>0.04</v>
      </c>
      <c r="N13087">
        <f t="shared" si="1606"/>
        <v>3.3960531989175591E-3</v>
      </c>
    </row>
    <row r="13088" spans="1:14" x14ac:dyDescent="0.3">
      <c r="A13088">
        <f t="shared" si="1600"/>
        <v>131</v>
      </c>
      <c r="E13088" s="105">
        <f t="shared" si="1601"/>
        <v>0</v>
      </c>
      <c r="I13088" s="105">
        <f t="shared" si="1602"/>
        <v>0</v>
      </c>
      <c r="J13088" s="105">
        <f t="shared" si="1603"/>
        <v>0</v>
      </c>
      <c r="K13088" s="105">
        <f t="shared" si="1604"/>
        <v>0</v>
      </c>
      <c r="L13088" s="105">
        <f t="shared" si="1605"/>
        <v>0</v>
      </c>
      <c r="M13088">
        <v>0.04</v>
      </c>
      <c r="N13088">
        <f t="shared" si="1606"/>
        <v>3.3960531989175591E-3</v>
      </c>
    </row>
    <row r="13089" spans="1:15" x14ac:dyDescent="0.3">
      <c r="A13089">
        <f t="shared" si="1600"/>
        <v>131</v>
      </c>
      <c r="E13089" s="105">
        <f t="shared" si="1601"/>
        <v>0</v>
      </c>
      <c r="I13089" s="105">
        <f t="shared" si="1602"/>
        <v>0</v>
      </c>
      <c r="J13089" s="105">
        <f t="shared" si="1603"/>
        <v>0</v>
      </c>
      <c r="K13089" s="105">
        <f t="shared" si="1604"/>
        <v>0</v>
      </c>
      <c r="L13089" s="105">
        <f t="shared" si="1605"/>
        <v>0</v>
      </c>
      <c r="M13089">
        <v>0.04</v>
      </c>
      <c r="N13089">
        <f t="shared" si="1606"/>
        <v>3.3960531989175591E-3</v>
      </c>
    </row>
    <row r="13090" spans="1:15" x14ac:dyDescent="0.3">
      <c r="A13090">
        <f t="shared" si="1600"/>
        <v>131</v>
      </c>
      <c r="E13090" s="105">
        <f t="shared" si="1601"/>
        <v>0</v>
      </c>
      <c r="I13090" s="105">
        <f t="shared" si="1602"/>
        <v>0</v>
      </c>
      <c r="J13090" s="105">
        <f t="shared" si="1603"/>
        <v>0</v>
      </c>
      <c r="K13090" s="105">
        <f t="shared" si="1604"/>
        <v>0</v>
      </c>
      <c r="L13090" s="105">
        <f t="shared" si="1605"/>
        <v>0</v>
      </c>
      <c r="M13090">
        <v>0.04</v>
      </c>
      <c r="N13090">
        <f t="shared" si="1606"/>
        <v>3.3960531989175591E-3</v>
      </c>
    </row>
    <row r="13091" spans="1:15" x14ac:dyDescent="0.3">
      <c r="A13091">
        <f t="shared" si="1600"/>
        <v>131</v>
      </c>
      <c r="E13091" s="105">
        <f t="shared" si="1601"/>
        <v>0</v>
      </c>
      <c r="I13091" s="105">
        <f t="shared" si="1602"/>
        <v>0</v>
      </c>
      <c r="J13091" s="105">
        <f t="shared" si="1603"/>
        <v>0</v>
      </c>
      <c r="K13091" s="105">
        <f t="shared" si="1604"/>
        <v>0</v>
      </c>
      <c r="L13091" s="105">
        <f t="shared" si="1605"/>
        <v>0</v>
      </c>
      <c r="M13091">
        <v>0.04</v>
      </c>
      <c r="N13091">
        <f t="shared" si="1606"/>
        <v>3.3960531989175591E-3</v>
      </c>
    </row>
    <row r="13092" spans="1:15" x14ac:dyDescent="0.3">
      <c r="A13092">
        <f t="shared" si="1600"/>
        <v>131</v>
      </c>
      <c r="E13092" s="105">
        <f t="shared" si="1601"/>
        <v>0</v>
      </c>
      <c r="I13092" s="105">
        <f t="shared" si="1602"/>
        <v>0</v>
      </c>
      <c r="J13092" s="105">
        <f t="shared" si="1603"/>
        <v>0</v>
      </c>
      <c r="K13092" s="105">
        <f t="shared" si="1604"/>
        <v>0</v>
      </c>
      <c r="L13092" s="105">
        <f t="shared" si="1605"/>
        <v>0</v>
      </c>
      <c r="M13092">
        <v>0.04</v>
      </c>
      <c r="N13092">
        <f t="shared" si="1606"/>
        <v>3.3960531989175591E-3</v>
      </c>
    </row>
    <row r="13093" spans="1:15" x14ac:dyDescent="0.3">
      <c r="A13093">
        <f t="shared" si="1600"/>
        <v>131</v>
      </c>
      <c r="E13093" s="105">
        <f t="shared" si="1601"/>
        <v>0</v>
      </c>
      <c r="I13093" s="105">
        <f t="shared" si="1602"/>
        <v>0</v>
      </c>
      <c r="J13093" s="105">
        <f t="shared" si="1603"/>
        <v>0</v>
      </c>
      <c r="K13093" s="105">
        <f t="shared" si="1604"/>
        <v>0</v>
      </c>
      <c r="L13093" s="105">
        <f t="shared" si="1605"/>
        <v>0</v>
      </c>
      <c r="M13093">
        <v>0.04</v>
      </c>
      <c r="N13093">
        <f t="shared" si="1606"/>
        <v>3.3960531989175591E-3</v>
      </c>
    </row>
    <row r="13094" spans="1:15" x14ac:dyDescent="0.3">
      <c r="A13094">
        <f t="shared" si="1600"/>
        <v>131</v>
      </c>
      <c r="E13094" s="105">
        <f t="shared" si="1601"/>
        <v>0</v>
      </c>
      <c r="I13094" s="105">
        <f t="shared" si="1602"/>
        <v>0</v>
      </c>
      <c r="J13094" s="105">
        <f t="shared" si="1603"/>
        <v>0</v>
      </c>
      <c r="K13094" s="105">
        <f t="shared" si="1604"/>
        <v>0</v>
      </c>
      <c r="L13094" s="105">
        <f t="shared" si="1605"/>
        <v>0</v>
      </c>
      <c r="M13094">
        <v>0.04</v>
      </c>
      <c r="N13094">
        <f t="shared" si="1606"/>
        <v>3.3960531989175591E-3</v>
      </c>
    </row>
    <row r="13095" spans="1:15" x14ac:dyDescent="0.3">
      <c r="A13095">
        <f t="shared" ref="A13095:A13158" si="1607">IF(COUNTIF(A12995:A13094,A13094)=100, A13094+1,A13094)</f>
        <v>131</v>
      </c>
      <c r="E13095" s="105">
        <f t="shared" ref="E13095:E13158" si="1608">MAX(0, E12995-K12995-L12995)</f>
        <v>0</v>
      </c>
      <c r="I13095" s="105">
        <f t="shared" ref="I13095:I13158" si="1609">IF(E13095&lt;I12995,J13095 + E13095, I12995)</f>
        <v>0</v>
      </c>
      <c r="J13095" s="105">
        <f t="shared" si="1603"/>
        <v>0</v>
      </c>
      <c r="K13095" s="105">
        <f t="shared" si="1604"/>
        <v>0</v>
      </c>
      <c r="L13095" s="105">
        <f t="shared" si="1605"/>
        <v>0</v>
      </c>
      <c r="M13095">
        <v>0.04</v>
      </c>
      <c r="N13095">
        <f t="shared" si="1606"/>
        <v>3.3960531989175591E-3</v>
      </c>
    </row>
    <row r="13096" spans="1:15" x14ac:dyDescent="0.3">
      <c r="A13096">
        <f t="shared" si="1607"/>
        <v>131</v>
      </c>
      <c r="E13096" s="105">
        <f t="shared" si="1608"/>
        <v>0</v>
      </c>
      <c r="I13096" s="105">
        <f t="shared" si="1609"/>
        <v>0</v>
      </c>
      <c r="J13096" s="105">
        <f t="shared" si="1603"/>
        <v>0</v>
      </c>
      <c r="K13096" s="105">
        <f t="shared" si="1604"/>
        <v>0</v>
      </c>
      <c r="L13096" s="105">
        <f t="shared" si="1605"/>
        <v>0</v>
      </c>
      <c r="M13096">
        <v>0.04</v>
      </c>
      <c r="N13096">
        <f t="shared" si="1606"/>
        <v>3.3960531989175591E-3</v>
      </c>
    </row>
    <row r="13097" spans="1:15" x14ac:dyDescent="0.3">
      <c r="A13097">
        <f t="shared" si="1607"/>
        <v>131</v>
      </c>
      <c r="E13097" s="105">
        <f t="shared" si="1608"/>
        <v>0</v>
      </c>
      <c r="I13097" s="105">
        <f t="shared" si="1609"/>
        <v>0</v>
      </c>
      <c r="J13097" s="105">
        <f t="shared" si="1603"/>
        <v>0</v>
      </c>
      <c r="K13097" s="105">
        <f t="shared" si="1604"/>
        <v>0</v>
      </c>
      <c r="L13097" s="105">
        <f t="shared" si="1605"/>
        <v>0</v>
      </c>
      <c r="M13097">
        <v>0.04</v>
      </c>
      <c r="N13097">
        <f t="shared" si="1606"/>
        <v>3.3960531989175591E-3</v>
      </c>
    </row>
    <row r="13098" spans="1:15" x14ac:dyDescent="0.3">
      <c r="A13098">
        <f t="shared" si="1607"/>
        <v>131</v>
      </c>
      <c r="E13098" s="105">
        <f t="shared" si="1608"/>
        <v>0</v>
      </c>
      <c r="I13098" s="105">
        <f t="shared" si="1609"/>
        <v>0</v>
      </c>
      <c r="J13098" s="105">
        <f t="shared" si="1603"/>
        <v>0</v>
      </c>
      <c r="K13098" s="105">
        <f t="shared" si="1604"/>
        <v>0</v>
      </c>
      <c r="L13098" s="105">
        <f t="shared" si="1605"/>
        <v>0</v>
      </c>
      <c r="M13098">
        <v>0.04</v>
      </c>
      <c r="N13098">
        <f t="shared" si="1606"/>
        <v>3.3960531989175591E-3</v>
      </c>
    </row>
    <row r="13099" spans="1:15" x14ac:dyDescent="0.3">
      <c r="A13099">
        <f t="shared" si="1607"/>
        <v>131</v>
      </c>
      <c r="E13099" s="105">
        <f t="shared" si="1608"/>
        <v>0</v>
      </c>
      <c r="I13099" s="105">
        <f t="shared" si="1609"/>
        <v>0</v>
      </c>
      <c r="J13099" s="105">
        <f t="shared" si="1603"/>
        <v>0</v>
      </c>
      <c r="K13099" s="105">
        <f t="shared" si="1604"/>
        <v>0</v>
      </c>
      <c r="L13099" s="105">
        <f t="shared" si="1605"/>
        <v>0</v>
      </c>
      <c r="M13099">
        <v>0.04</v>
      </c>
      <c r="N13099">
        <f t="shared" si="1606"/>
        <v>3.3960531989175591E-3</v>
      </c>
    </row>
    <row r="13100" spans="1:15" x14ac:dyDescent="0.3">
      <c r="A13100">
        <f t="shared" si="1607"/>
        <v>131</v>
      </c>
      <c r="E13100" s="105">
        <f t="shared" si="1608"/>
        <v>0</v>
      </c>
      <c r="I13100" s="105">
        <f t="shared" si="1609"/>
        <v>0</v>
      </c>
      <c r="J13100" s="105">
        <f t="shared" si="1603"/>
        <v>0</v>
      </c>
      <c r="K13100" s="105">
        <f t="shared" si="1604"/>
        <v>0</v>
      </c>
      <c r="L13100" s="105">
        <f t="shared" si="1605"/>
        <v>0</v>
      </c>
      <c r="M13100">
        <v>0.04</v>
      </c>
      <c r="N13100">
        <f t="shared" si="1606"/>
        <v>3.3960531989175591E-3</v>
      </c>
    </row>
    <row r="13101" spans="1:15" x14ac:dyDescent="0.3">
      <c r="A13101">
        <f t="shared" si="1607"/>
        <v>131</v>
      </c>
      <c r="E13101" s="105">
        <f t="shared" si="1608"/>
        <v>0</v>
      </c>
      <c r="I13101" s="105">
        <f t="shared" si="1609"/>
        <v>0</v>
      </c>
      <c r="J13101" s="105">
        <f t="shared" si="1603"/>
        <v>0</v>
      </c>
      <c r="K13101" s="105">
        <f t="shared" si="1604"/>
        <v>0</v>
      </c>
      <c r="L13101" s="105">
        <f t="shared" si="1605"/>
        <v>0</v>
      </c>
      <c r="M13101">
        <v>0.04</v>
      </c>
      <c r="N13101">
        <f t="shared" si="1606"/>
        <v>3.3960531989175591E-3</v>
      </c>
      <c r="O13101" s="105" t="e">
        <f t="shared" ref="O13101" si="1610">SUM(I13002:I13101)</f>
        <v>#REF!</v>
      </c>
    </row>
    <row r="13102" spans="1:15" x14ac:dyDescent="0.3">
      <c r="A13102">
        <f t="shared" si="1607"/>
        <v>132</v>
      </c>
      <c r="E13102" s="105" t="e">
        <f t="shared" si="1608"/>
        <v>#REF!</v>
      </c>
      <c r="I13102" s="105" t="e">
        <f t="shared" si="1609"/>
        <v>#REF!</v>
      </c>
      <c r="J13102" s="105" t="e">
        <f t="shared" si="1603"/>
        <v>#REF!</v>
      </c>
      <c r="K13102" s="105" t="e">
        <f t="shared" si="1604"/>
        <v>#REF!</v>
      </c>
      <c r="L13102" s="105" t="e">
        <f t="shared" si="1605"/>
        <v>#REF!</v>
      </c>
      <c r="M13102">
        <v>0.04</v>
      </c>
      <c r="N13102">
        <f t="shared" si="1606"/>
        <v>3.3960531989175591E-3</v>
      </c>
    </row>
    <row r="13103" spans="1:15" x14ac:dyDescent="0.3">
      <c r="A13103">
        <f t="shared" si="1607"/>
        <v>132</v>
      </c>
      <c r="E13103" s="105" t="e">
        <f t="shared" si="1608"/>
        <v>#REF!</v>
      </c>
      <c r="I13103" s="105" t="e">
        <f t="shared" si="1609"/>
        <v>#REF!</v>
      </c>
      <c r="J13103" s="105" t="e">
        <f t="shared" si="1603"/>
        <v>#REF!</v>
      </c>
      <c r="K13103" s="105" t="e">
        <f t="shared" si="1604"/>
        <v>#REF!</v>
      </c>
      <c r="L13103" s="105" t="e">
        <f t="shared" si="1605"/>
        <v>#REF!</v>
      </c>
      <c r="M13103">
        <v>0.04</v>
      </c>
      <c r="N13103">
        <f t="shared" si="1606"/>
        <v>3.3960531989175591E-3</v>
      </c>
    </row>
    <row r="13104" spans="1:15" x14ac:dyDescent="0.3">
      <c r="A13104">
        <f t="shared" si="1607"/>
        <v>132</v>
      </c>
      <c r="E13104" s="105" t="e">
        <f t="shared" si="1608"/>
        <v>#REF!</v>
      </c>
      <c r="I13104" s="105" t="e">
        <f t="shared" si="1609"/>
        <v>#REF!</v>
      </c>
      <c r="J13104" s="105" t="e">
        <f t="shared" si="1603"/>
        <v>#REF!</v>
      </c>
      <c r="K13104" s="105" t="e">
        <f t="shared" si="1604"/>
        <v>#REF!</v>
      </c>
      <c r="L13104" s="105" t="e">
        <f t="shared" si="1605"/>
        <v>#REF!</v>
      </c>
      <c r="M13104">
        <v>0.04</v>
      </c>
      <c r="N13104">
        <f t="shared" si="1606"/>
        <v>3.3960531989175591E-3</v>
      </c>
    </row>
    <row r="13105" spans="1:14" x14ac:dyDescent="0.3">
      <c r="A13105">
        <f t="shared" si="1607"/>
        <v>132</v>
      </c>
      <c r="E13105" s="105">
        <f t="shared" si="1608"/>
        <v>0</v>
      </c>
      <c r="I13105" s="105">
        <f t="shared" si="1609"/>
        <v>0</v>
      </c>
      <c r="J13105" s="105">
        <f t="shared" si="1603"/>
        <v>0</v>
      </c>
      <c r="K13105" s="105">
        <f t="shared" si="1604"/>
        <v>0</v>
      </c>
      <c r="L13105" s="105">
        <f t="shared" si="1605"/>
        <v>0</v>
      </c>
      <c r="M13105">
        <v>0.04</v>
      </c>
      <c r="N13105">
        <f t="shared" si="1606"/>
        <v>3.3960531989175591E-3</v>
      </c>
    </row>
    <row r="13106" spans="1:14" x14ac:dyDescent="0.3">
      <c r="A13106">
        <f t="shared" si="1607"/>
        <v>132</v>
      </c>
      <c r="E13106" s="105">
        <f t="shared" si="1608"/>
        <v>0</v>
      </c>
      <c r="I13106" s="105">
        <f t="shared" si="1609"/>
        <v>0</v>
      </c>
      <c r="J13106" s="105">
        <f t="shared" si="1603"/>
        <v>0</v>
      </c>
      <c r="K13106" s="105">
        <f t="shared" si="1604"/>
        <v>0</v>
      </c>
      <c r="L13106" s="105">
        <f t="shared" si="1605"/>
        <v>0</v>
      </c>
      <c r="M13106">
        <v>0.04</v>
      </c>
      <c r="N13106">
        <f t="shared" si="1606"/>
        <v>3.3960531989175591E-3</v>
      </c>
    </row>
    <row r="13107" spans="1:14" x14ac:dyDescent="0.3">
      <c r="A13107">
        <f t="shared" si="1607"/>
        <v>132</v>
      </c>
      <c r="E13107" s="105">
        <f t="shared" si="1608"/>
        <v>0</v>
      </c>
      <c r="I13107" s="105">
        <f t="shared" si="1609"/>
        <v>0</v>
      </c>
      <c r="J13107" s="105">
        <f t="shared" si="1603"/>
        <v>0</v>
      </c>
      <c r="K13107" s="105">
        <f t="shared" si="1604"/>
        <v>0</v>
      </c>
      <c r="L13107" s="105">
        <f t="shared" si="1605"/>
        <v>0</v>
      </c>
      <c r="M13107">
        <v>0.04</v>
      </c>
      <c r="N13107">
        <f t="shared" si="1606"/>
        <v>3.3960531989175591E-3</v>
      </c>
    </row>
    <row r="13108" spans="1:14" x14ac:dyDescent="0.3">
      <c r="A13108">
        <f t="shared" si="1607"/>
        <v>132</v>
      </c>
      <c r="E13108" s="105">
        <f t="shared" si="1608"/>
        <v>0</v>
      </c>
      <c r="I13108" s="105">
        <f t="shared" si="1609"/>
        <v>0</v>
      </c>
      <c r="J13108" s="105">
        <f t="shared" si="1603"/>
        <v>0</v>
      </c>
      <c r="K13108" s="105">
        <f t="shared" si="1604"/>
        <v>0</v>
      </c>
      <c r="L13108" s="105">
        <f t="shared" si="1605"/>
        <v>0</v>
      </c>
      <c r="M13108">
        <v>0.04</v>
      </c>
      <c r="N13108">
        <f t="shared" si="1606"/>
        <v>3.3960531989175591E-3</v>
      </c>
    </row>
    <row r="13109" spans="1:14" x14ac:dyDescent="0.3">
      <c r="A13109">
        <f t="shared" si="1607"/>
        <v>132</v>
      </c>
      <c r="E13109" s="105">
        <f t="shared" si="1608"/>
        <v>0</v>
      </c>
      <c r="I13109" s="105">
        <f t="shared" si="1609"/>
        <v>0</v>
      </c>
      <c r="J13109" s="105">
        <f t="shared" si="1603"/>
        <v>0</v>
      </c>
      <c r="K13109" s="105">
        <f t="shared" si="1604"/>
        <v>0</v>
      </c>
      <c r="L13109" s="105">
        <f t="shared" si="1605"/>
        <v>0</v>
      </c>
      <c r="M13109">
        <v>0.04</v>
      </c>
      <c r="N13109">
        <f t="shared" si="1606"/>
        <v>3.3960531989175591E-3</v>
      </c>
    </row>
    <row r="13110" spans="1:14" x14ac:dyDescent="0.3">
      <c r="A13110">
        <f t="shared" si="1607"/>
        <v>132</v>
      </c>
      <c r="E13110" s="105">
        <f t="shared" si="1608"/>
        <v>0</v>
      </c>
      <c r="I13110" s="105">
        <f t="shared" si="1609"/>
        <v>0</v>
      </c>
      <c r="J13110" s="105">
        <f t="shared" si="1603"/>
        <v>0</v>
      </c>
      <c r="K13110" s="105">
        <f t="shared" si="1604"/>
        <v>0</v>
      </c>
      <c r="L13110" s="105">
        <f t="shared" si="1605"/>
        <v>0</v>
      </c>
      <c r="M13110">
        <v>0.04</v>
      </c>
      <c r="N13110">
        <f t="shared" si="1606"/>
        <v>3.3960531989175591E-3</v>
      </c>
    </row>
    <row r="13111" spans="1:14" x14ac:dyDescent="0.3">
      <c r="A13111">
        <f t="shared" si="1607"/>
        <v>132</v>
      </c>
      <c r="E13111" s="105">
        <f t="shared" si="1608"/>
        <v>0</v>
      </c>
      <c r="I13111" s="105">
        <f t="shared" si="1609"/>
        <v>0</v>
      </c>
      <c r="J13111" s="105">
        <f t="shared" si="1603"/>
        <v>0</v>
      </c>
      <c r="K13111" s="105">
        <f t="shared" si="1604"/>
        <v>0</v>
      </c>
      <c r="L13111" s="105">
        <f t="shared" si="1605"/>
        <v>0</v>
      </c>
      <c r="M13111">
        <v>0.04</v>
      </c>
      <c r="N13111">
        <f t="shared" si="1606"/>
        <v>3.3960531989175591E-3</v>
      </c>
    </row>
    <row r="13112" spans="1:14" x14ac:dyDescent="0.3">
      <c r="A13112">
        <f t="shared" si="1607"/>
        <v>132</v>
      </c>
      <c r="E13112" s="105">
        <f t="shared" si="1608"/>
        <v>0</v>
      </c>
      <c r="I13112" s="105">
        <f t="shared" si="1609"/>
        <v>0</v>
      </c>
      <c r="J13112" s="105">
        <f t="shared" si="1603"/>
        <v>0</v>
      </c>
      <c r="K13112" s="105">
        <f t="shared" si="1604"/>
        <v>0</v>
      </c>
      <c r="L13112" s="105">
        <f t="shared" si="1605"/>
        <v>0</v>
      </c>
      <c r="M13112">
        <v>0.04</v>
      </c>
      <c r="N13112">
        <f t="shared" si="1606"/>
        <v>3.3960531989175591E-3</v>
      </c>
    </row>
    <row r="13113" spans="1:14" x14ac:dyDescent="0.3">
      <c r="A13113">
        <f t="shared" si="1607"/>
        <v>132</v>
      </c>
      <c r="E13113" s="105">
        <f t="shared" si="1608"/>
        <v>0</v>
      </c>
      <c r="I13113" s="105">
        <f t="shared" si="1609"/>
        <v>0</v>
      </c>
      <c r="J13113" s="105">
        <f t="shared" si="1603"/>
        <v>0</v>
      </c>
      <c r="K13113" s="105">
        <f t="shared" si="1604"/>
        <v>0</v>
      </c>
      <c r="L13113" s="105">
        <f t="shared" si="1605"/>
        <v>0</v>
      </c>
      <c r="M13113">
        <v>0.04</v>
      </c>
      <c r="N13113">
        <f t="shared" si="1606"/>
        <v>3.3960531989175591E-3</v>
      </c>
    </row>
    <row r="13114" spans="1:14" x14ac:dyDescent="0.3">
      <c r="A13114">
        <f t="shared" si="1607"/>
        <v>132</v>
      </c>
      <c r="E13114" s="105">
        <f t="shared" si="1608"/>
        <v>0</v>
      </c>
      <c r="I13114" s="105">
        <f t="shared" si="1609"/>
        <v>0</v>
      </c>
      <c r="J13114" s="105">
        <f t="shared" si="1603"/>
        <v>0</v>
      </c>
      <c r="K13114" s="105">
        <f t="shared" si="1604"/>
        <v>0</v>
      </c>
      <c r="L13114" s="105">
        <f t="shared" si="1605"/>
        <v>0</v>
      </c>
      <c r="M13114">
        <v>0.04</v>
      </c>
      <c r="N13114">
        <f t="shared" si="1606"/>
        <v>3.3960531989175591E-3</v>
      </c>
    </row>
    <row r="13115" spans="1:14" x14ac:dyDescent="0.3">
      <c r="A13115">
        <f t="shared" si="1607"/>
        <v>132</v>
      </c>
      <c r="E13115" s="105">
        <f t="shared" si="1608"/>
        <v>0</v>
      </c>
      <c r="I13115" s="105">
        <f t="shared" si="1609"/>
        <v>0</v>
      </c>
      <c r="J13115" s="105">
        <f t="shared" si="1603"/>
        <v>0</v>
      </c>
      <c r="K13115" s="105">
        <f t="shared" si="1604"/>
        <v>0</v>
      </c>
      <c r="L13115" s="105">
        <f t="shared" si="1605"/>
        <v>0</v>
      </c>
      <c r="M13115">
        <v>0.04</v>
      </c>
      <c r="N13115">
        <f t="shared" si="1606"/>
        <v>3.3960531989175591E-3</v>
      </c>
    </row>
    <row r="13116" spans="1:14" x14ac:dyDescent="0.3">
      <c r="A13116">
        <f t="shared" si="1607"/>
        <v>132</v>
      </c>
      <c r="E13116" s="105">
        <f t="shared" si="1608"/>
        <v>0</v>
      </c>
      <c r="I13116" s="105">
        <f t="shared" si="1609"/>
        <v>0</v>
      </c>
      <c r="J13116" s="105">
        <f t="shared" si="1603"/>
        <v>0</v>
      </c>
      <c r="K13116" s="105">
        <f t="shared" si="1604"/>
        <v>0</v>
      </c>
      <c r="L13116" s="105">
        <f t="shared" si="1605"/>
        <v>0</v>
      </c>
      <c r="M13116">
        <v>0.04</v>
      </c>
      <c r="N13116">
        <f t="shared" si="1606"/>
        <v>3.3960531989175591E-3</v>
      </c>
    </row>
    <row r="13117" spans="1:14" x14ac:dyDescent="0.3">
      <c r="A13117">
        <f t="shared" si="1607"/>
        <v>132</v>
      </c>
      <c r="E13117" s="105">
        <f t="shared" si="1608"/>
        <v>0</v>
      </c>
      <c r="I13117" s="105">
        <f t="shared" si="1609"/>
        <v>0</v>
      </c>
      <c r="J13117" s="105">
        <f t="shared" si="1603"/>
        <v>0</v>
      </c>
      <c r="K13117" s="105">
        <f t="shared" si="1604"/>
        <v>0</v>
      </c>
      <c r="L13117" s="105">
        <f t="shared" si="1605"/>
        <v>0</v>
      </c>
      <c r="M13117">
        <v>0.04</v>
      </c>
      <c r="N13117">
        <f t="shared" si="1606"/>
        <v>3.3960531989175591E-3</v>
      </c>
    </row>
    <row r="13118" spans="1:14" x14ac:dyDescent="0.3">
      <c r="A13118">
        <f t="shared" si="1607"/>
        <v>132</v>
      </c>
      <c r="E13118" s="105">
        <f t="shared" si="1608"/>
        <v>0</v>
      </c>
      <c r="I13118" s="105">
        <f t="shared" si="1609"/>
        <v>0</v>
      </c>
      <c r="J13118" s="105">
        <f t="shared" si="1603"/>
        <v>0</v>
      </c>
      <c r="K13118" s="105">
        <f t="shared" si="1604"/>
        <v>0</v>
      </c>
      <c r="L13118" s="105">
        <f t="shared" si="1605"/>
        <v>0</v>
      </c>
      <c r="M13118">
        <v>0.04</v>
      </c>
      <c r="N13118">
        <f t="shared" si="1606"/>
        <v>3.3960531989175591E-3</v>
      </c>
    </row>
    <row r="13119" spans="1:14" x14ac:dyDescent="0.3">
      <c r="A13119">
        <f t="shared" si="1607"/>
        <v>132</v>
      </c>
      <c r="E13119" s="105">
        <f t="shared" si="1608"/>
        <v>0</v>
      </c>
      <c r="I13119" s="105">
        <f t="shared" si="1609"/>
        <v>0</v>
      </c>
      <c r="J13119" s="105">
        <f t="shared" si="1603"/>
        <v>0</v>
      </c>
      <c r="K13119" s="105">
        <f t="shared" si="1604"/>
        <v>0</v>
      </c>
      <c r="L13119" s="105">
        <f t="shared" si="1605"/>
        <v>0</v>
      </c>
      <c r="M13119">
        <v>0.04</v>
      </c>
      <c r="N13119">
        <f t="shared" si="1606"/>
        <v>3.3960531989175591E-3</v>
      </c>
    </row>
    <row r="13120" spans="1:14" x14ac:dyDescent="0.3">
      <c r="A13120">
        <f t="shared" si="1607"/>
        <v>132</v>
      </c>
      <c r="E13120" s="105">
        <f t="shared" si="1608"/>
        <v>0</v>
      </c>
      <c r="I13120" s="105">
        <f t="shared" si="1609"/>
        <v>0</v>
      </c>
      <c r="J13120" s="105">
        <f t="shared" si="1603"/>
        <v>0</v>
      </c>
      <c r="K13120" s="105">
        <f t="shared" si="1604"/>
        <v>0</v>
      </c>
      <c r="L13120" s="105">
        <f t="shared" si="1605"/>
        <v>0</v>
      </c>
      <c r="M13120">
        <v>0.04</v>
      </c>
      <c r="N13120">
        <f t="shared" si="1606"/>
        <v>3.3960531989175591E-3</v>
      </c>
    </row>
    <row r="13121" spans="1:14" x14ac:dyDescent="0.3">
      <c r="A13121">
        <f t="shared" si="1607"/>
        <v>132</v>
      </c>
      <c r="E13121" s="105">
        <f t="shared" si="1608"/>
        <v>0</v>
      </c>
      <c r="I13121" s="105">
        <f t="shared" si="1609"/>
        <v>0</v>
      </c>
      <c r="J13121" s="105">
        <f t="shared" si="1603"/>
        <v>0</v>
      </c>
      <c r="K13121" s="105">
        <f t="shared" si="1604"/>
        <v>0</v>
      </c>
      <c r="L13121" s="105">
        <f t="shared" si="1605"/>
        <v>0</v>
      </c>
      <c r="M13121">
        <v>0.04</v>
      </c>
      <c r="N13121">
        <f t="shared" si="1606"/>
        <v>3.3960531989175591E-3</v>
      </c>
    </row>
    <row r="13122" spans="1:14" x14ac:dyDescent="0.3">
      <c r="A13122">
        <f t="shared" si="1607"/>
        <v>132</v>
      </c>
      <c r="E13122" s="105">
        <f t="shared" si="1608"/>
        <v>0</v>
      </c>
      <c r="I13122" s="105">
        <f t="shared" si="1609"/>
        <v>0</v>
      </c>
      <c r="J13122" s="105">
        <f t="shared" si="1603"/>
        <v>0</v>
      </c>
      <c r="K13122" s="105">
        <f t="shared" si="1604"/>
        <v>0</v>
      </c>
      <c r="L13122" s="105">
        <f t="shared" si="1605"/>
        <v>0</v>
      </c>
      <c r="M13122">
        <v>0.04</v>
      </c>
      <c r="N13122">
        <f t="shared" si="1606"/>
        <v>3.3960531989175591E-3</v>
      </c>
    </row>
    <row r="13123" spans="1:14" x14ac:dyDescent="0.3">
      <c r="A13123">
        <f t="shared" si="1607"/>
        <v>132</v>
      </c>
      <c r="E13123" s="105">
        <f t="shared" si="1608"/>
        <v>0</v>
      </c>
      <c r="I13123" s="105">
        <f t="shared" si="1609"/>
        <v>0</v>
      </c>
      <c r="J13123" s="105">
        <f t="shared" ref="J13123:J13186" si="1611">E13123*($H$2/12)</f>
        <v>0</v>
      </c>
      <c r="K13123" s="105">
        <f t="shared" ref="K13123:K13186" si="1612">I13123-J13123</f>
        <v>0</v>
      </c>
      <c r="L13123" s="105">
        <f t="shared" ref="L13123:L13186" si="1613">N13123*(E13123-K13123)</f>
        <v>0</v>
      </c>
      <c r="M13123">
        <v>0.04</v>
      </c>
      <c r="N13123">
        <f t="shared" ref="N13123:N13186" si="1614">1-(POWER(1-M13123,(1/12)))</f>
        <v>3.3960531989175591E-3</v>
      </c>
    </row>
    <row r="13124" spans="1:14" x14ac:dyDescent="0.3">
      <c r="A13124">
        <f t="shared" si="1607"/>
        <v>132</v>
      </c>
      <c r="E13124" s="105">
        <f t="shared" si="1608"/>
        <v>0</v>
      </c>
      <c r="I13124" s="105">
        <f t="shared" si="1609"/>
        <v>0</v>
      </c>
      <c r="J13124" s="105">
        <f t="shared" si="1611"/>
        <v>0</v>
      </c>
      <c r="K13124" s="105">
        <f t="shared" si="1612"/>
        <v>0</v>
      </c>
      <c r="L13124" s="105">
        <f t="shared" si="1613"/>
        <v>0</v>
      </c>
      <c r="M13124">
        <v>0.04</v>
      </c>
      <c r="N13124">
        <f t="shared" si="1614"/>
        <v>3.3960531989175591E-3</v>
      </c>
    </row>
    <row r="13125" spans="1:14" x14ac:dyDescent="0.3">
      <c r="A13125">
        <f t="shared" si="1607"/>
        <v>132</v>
      </c>
      <c r="E13125" s="105">
        <f t="shared" si="1608"/>
        <v>0</v>
      </c>
      <c r="I13125" s="105">
        <f t="shared" si="1609"/>
        <v>0</v>
      </c>
      <c r="J13125" s="105">
        <f t="shared" si="1611"/>
        <v>0</v>
      </c>
      <c r="K13125" s="105">
        <f t="shared" si="1612"/>
        <v>0</v>
      </c>
      <c r="L13125" s="105">
        <f t="shared" si="1613"/>
        <v>0</v>
      </c>
      <c r="M13125">
        <v>0.04</v>
      </c>
      <c r="N13125">
        <f t="shared" si="1614"/>
        <v>3.3960531989175591E-3</v>
      </c>
    </row>
    <row r="13126" spans="1:14" x14ac:dyDescent="0.3">
      <c r="A13126">
        <f t="shared" si="1607"/>
        <v>132</v>
      </c>
      <c r="E13126" s="105">
        <f t="shared" si="1608"/>
        <v>0</v>
      </c>
      <c r="I13126" s="105">
        <f t="shared" si="1609"/>
        <v>0</v>
      </c>
      <c r="J13126" s="105">
        <f t="shared" si="1611"/>
        <v>0</v>
      </c>
      <c r="K13126" s="105">
        <f t="shared" si="1612"/>
        <v>0</v>
      </c>
      <c r="L13126" s="105">
        <f t="shared" si="1613"/>
        <v>0</v>
      </c>
      <c r="M13126">
        <v>0.04</v>
      </c>
      <c r="N13126">
        <f t="shared" si="1614"/>
        <v>3.3960531989175591E-3</v>
      </c>
    </row>
    <row r="13127" spans="1:14" x14ac:dyDescent="0.3">
      <c r="A13127">
        <f t="shared" si="1607"/>
        <v>132</v>
      </c>
      <c r="E13127" s="105">
        <f t="shared" si="1608"/>
        <v>0</v>
      </c>
      <c r="I13127" s="105">
        <f t="shared" si="1609"/>
        <v>0</v>
      </c>
      <c r="J13127" s="105">
        <f t="shared" si="1611"/>
        <v>0</v>
      </c>
      <c r="K13127" s="105">
        <f t="shared" si="1612"/>
        <v>0</v>
      </c>
      <c r="L13127" s="105">
        <f t="shared" si="1613"/>
        <v>0</v>
      </c>
      <c r="M13127">
        <v>0.04</v>
      </c>
      <c r="N13127">
        <f t="shared" si="1614"/>
        <v>3.3960531989175591E-3</v>
      </c>
    </row>
    <row r="13128" spans="1:14" x14ac:dyDescent="0.3">
      <c r="A13128">
        <f t="shared" si="1607"/>
        <v>132</v>
      </c>
      <c r="E13128" s="105">
        <f t="shared" si="1608"/>
        <v>0</v>
      </c>
      <c r="I13128" s="105">
        <f t="shared" si="1609"/>
        <v>0</v>
      </c>
      <c r="J13128" s="105">
        <f t="shared" si="1611"/>
        <v>0</v>
      </c>
      <c r="K13128" s="105">
        <f t="shared" si="1612"/>
        <v>0</v>
      </c>
      <c r="L13128" s="105">
        <f t="shared" si="1613"/>
        <v>0</v>
      </c>
      <c r="M13128">
        <v>0.04</v>
      </c>
      <c r="N13128">
        <f t="shared" si="1614"/>
        <v>3.3960531989175591E-3</v>
      </c>
    </row>
    <row r="13129" spans="1:14" x14ac:dyDescent="0.3">
      <c r="A13129">
        <f t="shared" si="1607"/>
        <v>132</v>
      </c>
      <c r="E13129" s="105">
        <f t="shared" si="1608"/>
        <v>0</v>
      </c>
      <c r="I13129" s="105">
        <f t="shared" si="1609"/>
        <v>0</v>
      </c>
      <c r="J13129" s="105">
        <f t="shared" si="1611"/>
        <v>0</v>
      </c>
      <c r="K13129" s="105">
        <f t="shared" si="1612"/>
        <v>0</v>
      </c>
      <c r="L13129" s="105">
        <f t="shared" si="1613"/>
        <v>0</v>
      </c>
      <c r="M13129">
        <v>0.04</v>
      </c>
      <c r="N13129">
        <f t="shared" si="1614"/>
        <v>3.3960531989175591E-3</v>
      </c>
    </row>
    <row r="13130" spans="1:14" x14ac:dyDescent="0.3">
      <c r="A13130">
        <f t="shared" si="1607"/>
        <v>132</v>
      </c>
      <c r="E13130" s="105">
        <f t="shared" si="1608"/>
        <v>0</v>
      </c>
      <c r="I13130" s="105">
        <f t="shared" si="1609"/>
        <v>0</v>
      </c>
      <c r="J13130" s="105">
        <f t="shared" si="1611"/>
        <v>0</v>
      </c>
      <c r="K13130" s="105">
        <f t="shared" si="1612"/>
        <v>0</v>
      </c>
      <c r="L13130" s="105">
        <f t="shared" si="1613"/>
        <v>0</v>
      </c>
      <c r="M13130">
        <v>0.04</v>
      </c>
      <c r="N13130">
        <f t="shared" si="1614"/>
        <v>3.3960531989175591E-3</v>
      </c>
    </row>
    <row r="13131" spans="1:14" x14ac:dyDescent="0.3">
      <c r="A13131">
        <f t="shared" si="1607"/>
        <v>132</v>
      </c>
      <c r="E13131" s="105">
        <f t="shared" si="1608"/>
        <v>0</v>
      </c>
      <c r="I13131" s="105">
        <f t="shared" si="1609"/>
        <v>0</v>
      </c>
      <c r="J13131" s="105">
        <f t="shared" si="1611"/>
        <v>0</v>
      </c>
      <c r="K13131" s="105">
        <f t="shared" si="1612"/>
        <v>0</v>
      </c>
      <c r="L13131" s="105">
        <f t="shared" si="1613"/>
        <v>0</v>
      </c>
      <c r="M13131">
        <v>0.04</v>
      </c>
      <c r="N13131">
        <f t="shared" si="1614"/>
        <v>3.3960531989175591E-3</v>
      </c>
    </row>
    <row r="13132" spans="1:14" x14ac:dyDescent="0.3">
      <c r="A13132">
        <f t="shared" si="1607"/>
        <v>132</v>
      </c>
      <c r="E13132" s="105">
        <f t="shared" si="1608"/>
        <v>0</v>
      </c>
      <c r="I13132" s="105">
        <f t="shared" si="1609"/>
        <v>0</v>
      </c>
      <c r="J13132" s="105">
        <f t="shared" si="1611"/>
        <v>0</v>
      </c>
      <c r="K13132" s="105">
        <f t="shared" si="1612"/>
        <v>0</v>
      </c>
      <c r="L13132" s="105">
        <f t="shared" si="1613"/>
        <v>0</v>
      </c>
      <c r="M13132">
        <v>0.04</v>
      </c>
      <c r="N13132">
        <f t="shared" si="1614"/>
        <v>3.3960531989175591E-3</v>
      </c>
    </row>
    <row r="13133" spans="1:14" x14ac:dyDescent="0.3">
      <c r="A13133">
        <f t="shared" si="1607"/>
        <v>132</v>
      </c>
      <c r="E13133" s="105">
        <f t="shared" si="1608"/>
        <v>0</v>
      </c>
      <c r="I13133" s="105">
        <f t="shared" si="1609"/>
        <v>0</v>
      </c>
      <c r="J13133" s="105">
        <f t="shared" si="1611"/>
        <v>0</v>
      </c>
      <c r="K13133" s="105">
        <f t="shared" si="1612"/>
        <v>0</v>
      </c>
      <c r="L13133" s="105">
        <f t="shared" si="1613"/>
        <v>0</v>
      </c>
      <c r="M13133">
        <v>0.04</v>
      </c>
      <c r="N13133">
        <f t="shared" si="1614"/>
        <v>3.3960531989175591E-3</v>
      </c>
    </row>
    <row r="13134" spans="1:14" x14ac:dyDescent="0.3">
      <c r="A13134">
        <f t="shared" si="1607"/>
        <v>132</v>
      </c>
      <c r="E13134" s="105">
        <f t="shared" si="1608"/>
        <v>0</v>
      </c>
      <c r="I13134" s="105">
        <f t="shared" si="1609"/>
        <v>0</v>
      </c>
      <c r="J13134" s="105">
        <f t="shared" si="1611"/>
        <v>0</v>
      </c>
      <c r="K13134" s="105">
        <f t="shared" si="1612"/>
        <v>0</v>
      </c>
      <c r="L13134" s="105">
        <f t="shared" si="1613"/>
        <v>0</v>
      </c>
      <c r="M13134">
        <v>0.04</v>
      </c>
      <c r="N13134">
        <f t="shared" si="1614"/>
        <v>3.3960531989175591E-3</v>
      </c>
    </row>
    <row r="13135" spans="1:14" x14ac:dyDescent="0.3">
      <c r="A13135">
        <f t="shared" si="1607"/>
        <v>132</v>
      </c>
      <c r="E13135" s="105">
        <f t="shared" si="1608"/>
        <v>0</v>
      </c>
      <c r="I13135" s="105">
        <f t="shared" si="1609"/>
        <v>0</v>
      </c>
      <c r="J13135" s="105">
        <f t="shared" si="1611"/>
        <v>0</v>
      </c>
      <c r="K13135" s="105">
        <f t="shared" si="1612"/>
        <v>0</v>
      </c>
      <c r="L13135" s="105">
        <f t="shared" si="1613"/>
        <v>0</v>
      </c>
      <c r="M13135">
        <v>0.04</v>
      </c>
      <c r="N13135">
        <f t="shared" si="1614"/>
        <v>3.3960531989175591E-3</v>
      </c>
    </row>
    <row r="13136" spans="1:14" x14ac:dyDescent="0.3">
      <c r="A13136">
        <f t="shared" si="1607"/>
        <v>132</v>
      </c>
      <c r="E13136" s="105">
        <f t="shared" si="1608"/>
        <v>0</v>
      </c>
      <c r="I13136" s="105">
        <f t="shared" si="1609"/>
        <v>0</v>
      </c>
      <c r="J13136" s="105">
        <f t="shared" si="1611"/>
        <v>0</v>
      </c>
      <c r="K13136" s="105">
        <f t="shared" si="1612"/>
        <v>0</v>
      </c>
      <c r="L13136" s="105">
        <f t="shared" si="1613"/>
        <v>0</v>
      </c>
      <c r="M13136">
        <v>0.04</v>
      </c>
      <c r="N13136">
        <f t="shared" si="1614"/>
        <v>3.3960531989175591E-3</v>
      </c>
    </row>
    <row r="13137" spans="1:14" x14ac:dyDescent="0.3">
      <c r="A13137">
        <f t="shared" si="1607"/>
        <v>132</v>
      </c>
      <c r="E13137" s="105">
        <f t="shared" si="1608"/>
        <v>0</v>
      </c>
      <c r="I13137" s="105">
        <f t="shared" si="1609"/>
        <v>0</v>
      </c>
      <c r="J13137" s="105">
        <f t="shared" si="1611"/>
        <v>0</v>
      </c>
      <c r="K13137" s="105">
        <f t="shared" si="1612"/>
        <v>0</v>
      </c>
      <c r="L13137" s="105">
        <f t="shared" si="1613"/>
        <v>0</v>
      </c>
      <c r="M13137">
        <v>0.04</v>
      </c>
      <c r="N13137">
        <f t="shared" si="1614"/>
        <v>3.3960531989175591E-3</v>
      </c>
    </row>
    <row r="13138" spans="1:14" x14ac:dyDescent="0.3">
      <c r="A13138">
        <f t="shared" si="1607"/>
        <v>132</v>
      </c>
      <c r="E13138" s="105">
        <f t="shared" si="1608"/>
        <v>0</v>
      </c>
      <c r="I13138" s="105">
        <f t="shared" si="1609"/>
        <v>0</v>
      </c>
      <c r="J13138" s="105">
        <f t="shared" si="1611"/>
        <v>0</v>
      </c>
      <c r="K13138" s="105">
        <f t="shared" si="1612"/>
        <v>0</v>
      </c>
      <c r="L13138" s="105">
        <f t="shared" si="1613"/>
        <v>0</v>
      </c>
      <c r="M13138">
        <v>0.04</v>
      </c>
      <c r="N13138">
        <f t="shared" si="1614"/>
        <v>3.3960531989175591E-3</v>
      </c>
    </row>
    <row r="13139" spans="1:14" x14ac:dyDescent="0.3">
      <c r="A13139">
        <f t="shared" si="1607"/>
        <v>132</v>
      </c>
      <c r="E13139" s="105">
        <f t="shared" si="1608"/>
        <v>0</v>
      </c>
      <c r="I13139" s="105">
        <f t="shared" si="1609"/>
        <v>0</v>
      </c>
      <c r="J13139" s="105">
        <f t="shared" si="1611"/>
        <v>0</v>
      </c>
      <c r="K13139" s="105">
        <f t="shared" si="1612"/>
        <v>0</v>
      </c>
      <c r="L13139" s="105">
        <f t="shared" si="1613"/>
        <v>0</v>
      </c>
      <c r="M13139">
        <v>0.04</v>
      </c>
      <c r="N13139">
        <f t="shared" si="1614"/>
        <v>3.3960531989175591E-3</v>
      </c>
    </row>
    <row r="13140" spans="1:14" x14ac:dyDescent="0.3">
      <c r="A13140">
        <f t="shared" si="1607"/>
        <v>132</v>
      </c>
      <c r="E13140" s="105">
        <f t="shared" si="1608"/>
        <v>0</v>
      </c>
      <c r="I13140" s="105">
        <f t="shared" si="1609"/>
        <v>0</v>
      </c>
      <c r="J13140" s="105">
        <f t="shared" si="1611"/>
        <v>0</v>
      </c>
      <c r="K13140" s="105">
        <f t="shared" si="1612"/>
        <v>0</v>
      </c>
      <c r="L13140" s="105">
        <f t="shared" si="1613"/>
        <v>0</v>
      </c>
      <c r="M13140">
        <v>0.04</v>
      </c>
      <c r="N13140">
        <f t="shared" si="1614"/>
        <v>3.3960531989175591E-3</v>
      </c>
    </row>
    <row r="13141" spans="1:14" x14ac:dyDescent="0.3">
      <c r="A13141">
        <f t="shared" si="1607"/>
        <v>132</v>
      </c>
      <c r="E13141" s="105">
        <f t="shared" si="1608"/>
        <v>0</v>
      </c>
      <c r="I13141" s="105">
        <f t="shared" si="1609"/>
        <v>0</v>
      </c>
      <c r="J13141" s="105">
        <f t="shared" si="1611"/>
        <v>0</v>
      </c>
      <c r="K13141" s="105">
        <f t="shared" si="1612"/>
        <v>0</v>
      </c>
      <c r="L13141" s="105">
        <f t="shared" si="1613"/>
        <v>0</v>
      </c>
      <c r="M13141">
        <v>0.04</v>
      </c>
      <c r="N13141">
        <f t="shared" si="1614"/>
        <v>3.3960531989175591E-3</v>
      </c>
    </row>
    <row r="13142" spans="1:14" x14ac:dyDescent="0.3">
      <c r="A13142">
        <f t="shared" si="1607"/>
        <v>132</v>
      </c>
      <c r="E13142" s="105">
        <f t="shared" si="1608"/>
        <v>0</v>
      </c>
      <c r="I13142" s="105">
        <f t="shared" si="1609"/>
        <v>0</v>
      </c>
      <c r="J13142" s="105">
        <f t="shared" si="1611"/>
        <v>0</v>
      </c>
      <c r="K13142" s="105">
        <f t="shared" si="1612"/>
        <v>0</v>
      </c>
      <c r="L13142" s="105">
        <f t="shared" si="1613"/>
        <v>0</v>
      </c>
      <c r="M13142">
        <v>0.04</v>
      </c>
      <c r="N13142">
        <f t="shared" si="1614"/>
        <v>3.3960531989175591E-3</v>
      </c>
    </row>
    <row r="13143" spans="1:14" x14ac:dyDescent="0.3">
      <c r="A13143">
        <f t="shared" si="1607"/>
        <v>132</v>
      </c>
      <c r="E13143" s="105">
        <f t="shared" si="1608"/>
        <v>0</v>
      </c>
      <c r="I13143" s="105">
        <f t="shared" si="1609"/>
        <v>0</v>
      </c>
      <c r="J13143" s="105">
        <f t="shared" si="1611"/>
        <v>0</v>
      </c>
      <c r="K13143" s="105">
        <f t="shared" si="1612"/>
        <v>0</v>
      </c>
      <c r="L13143" s="105">
        <f t="shared" si="1613"/>
        <v>0</v>
      </c>
      <c r="M13143">
        <v>0.04</v>
      </c>
      <c r="N13143">
        <f t="shared" si="1614"/>
        <v>3.3960531989175591E-3</v>
      </c>
    </row>
    <row r="13144" spans="1:14" x14ac:dyDescent="0.3">
      <c r="A13144">
        <f t="shared" si="1607"/>
        <v>132</v>
      </c>
      <c r="E13144" s="105">
        <f t="shared" si="1608"/>
        <v>0</v>
      </c>
      <c r="I13144" s="105">
        <f t="shared" si="1609"/>
        <v>0</v>
      </c>
      <c r="J13144" s="105">
        <f t="shared" si="1611"/>
        <v>0</v>
      </c>
      <c r="K13144" s="105">
        <f t="shared" si="1612"/>
        <v>0</v>
      </c>
      <c r="L13144" s="105">
        <f t="shared" si="1613"/>
        <v>0</v>
      </c>
      <c r="M13144">
        <v>0.04</v>
      </c>
      <c r="N13144">
        <f t="shared" si="1614"/>
        <v>3.3960531989175591E-3</v>
      </c>
    </row>
    <row r="13145" spans="1:14" x14ac:dyDescent="0.3">
      <c r="A13145">
        <f t="shared" si="1607"/>
        <v>132</v>
      </c>
      <c r="E13145" s="105">
        <f t="shared" si="1608"/>
        <v>0</v>
      </c>
      <c r="I13145" s="105">
        <f t="shared" si="1609"/>
        <v>0</v>
      </c>
      <c r="J13145" s="105">
        <f t="shared" si="1611"/>
        <v>0</v>
      </c>
      <c r="K13145" s="105">
        <f t="shared" si="1612"/>
        <v>0</v>
      </c>
      <c r="L13145" s="105">
        <f t="shared" si="1613"/>
        <v>0</v>
      </c>
      <c r="M13145">
        <v>0.04</v>
      </c>
      <c r="N13145">
        <f t="shared" si="1614"/>
        <v>3.3960531989175591E-3</v>
      </c>
    </row>
    <row r="13146" spans="1:14" x14ac:dyDescent="0.3">
      <c r="A13146">
        <f t="shared" si="1607"/>
        <v>132</v>
      </c>
      <c r="E13146" s="105">
        <f t="shared" si="1608"/>
        <v>0</v>
      </c>
      <c r="I13146" s="105">
        <f t="shared" si="1609"/>
        <v>0</v>
      </c>
      <c r="J13146" s="105">
        <f t="shared" si="1611"/>
        <v>0</v>
      </c>
      <c r="K13146" s="105">
        <f t="shared" si="1612"/>
        <v>0</v>
      </c>
      <c r="L13146" s="105">
        <f t="shared" si="1613"/>
        <v>0</v>
      </c>
      <c r="M13146">
        <v>0.04</v>
      </c>
      <c r="N13146">
        <f t="shared" si="1614"/>
        <v>3.3960531989175591E-3</v>
      </c>
    </row>
    <row r="13147" spans="1:14" x14ac:dyDescent="0.3">
      <c r="A13147">
        <f t="shared" si="1607"/>
        <v>132</v>
      </c>
      <c r="E13147" s="105">
        <f t="shared" si="1608"/>
        <v>0</v>
      </c>
      <c r="I13147" s="105">
        <f t="shared" si="1609"/>
        <v>0</v>
      </c>
      <c r="J13147" s="105">
        <f t="shared" si="1611"/>
        <v>0</v>
      </c>
      <c r="K13147" s="105">
        <f t="shared" si="1612"/>
        <v>0</v>
      </c>
      <c r="L13147" s="105">
        <f t="shared" si="1613"/>
        <v>0</v>
      </c>
      <c r="M13147">
        <v>0.04</v>
      </c>
      <c r="N13147">
        <f t="shared" si="1614"/>
        <v>3.3960531989175591E-3</v>
      </c>
    </row>
    <row r="13148" spans="1:14" x14ac:dyDescent="0.3">
      <c r="A13148">
        <f t="shared" si="1607"/>
        <v>132</v>
      </c>
      <c r="E13148" s="105">
        <f t="shared" si="1608"/>
        <v>0</v>
      </c>
      <c r="I13148" s="105">
        <f t="shared" si="1609"/>
        <v>0</v>
      </c>
      <c r="J13148" s="105">
        <f t="shared" si="1611"/>
        <v>0</v>
      </c>
      <c r="K13148" s="105">
        <f t="shared" si="1612"/>
        <v>0</v>
      </c>
      <c r="L13148" s="105">
        <f t="shared" si="1613"/>
        <v>0</v>
      </c>
      <c r="M13148">
        <v>0.04</v>
      </c>
      <c r="N13148">
        <f t="shared" si="1614"/>
        <v>3.3960531989175591E-3</v>
      </c>
    </row>
    <row r="13149" spans="1:14" x14ac:dyDescent="0.3">
      <c r="A13149">
        <f t="shared" si="1607"/>
        <v>132</v>
      </c>
      <c r="E13149" s="105">
        <f t="shared" si="1608"/>
        <v>0</v>
      </c>
      <c r="I13149" s="105">
        <f t="shared" si="1609"/>
        <v>0</v>
      </c>
      <c r="J13149" s="105">
        <f t="shared" si="1611"/>
        <v>0</v>
      </c>
      <c r="K13149" s="105">
        <f t="shared" si="1612"/>
        <v>0</v>
      </c>
      <c r="L13149" s="105">
        <f t="shared" si="1613"/>
        <v>0</v>
      </c>
      <c r="M13149">
        <v>0.04</v>
      </c>
      <c r="N13149">
        <f t="shared" si="1614"/>
        <v>3.3960531989175591E-3</v>
      </c>
    </row>
    <row r="13150" spans="1:14" x14ac:dyDescent="0.3">
      <c r="A13150">
        <f t="shared" si="1607"/>
        <v>132</v>
      </c>
      <c r="E13150" s="105">
        <f t="shared" si="1608"/>
        <v>0</v>
      </c>
      <c r="I13150" s="105">
        <f t="shared" si="1609"/>
        <v>0</v>
      </c>
      <c r="J13150" s="105">
        <f t="shared" si="1611"/>
        <v>0</v>
      </c>
      <c r="K13150" s="105">
        <f t="shared" si="1612"/>
        <v>0</v>
      </c>
      <c r="L13150" s="105">
        <f t="shared" si="1613"/>
        <v>0</v>
      </c>
      <c r="M13150">
        <v>0.04</v>
      </c>
      <c r="N13150">
        <f t="shared" si="1614"/>
        <v>3.3960531989175591E-3</v>
      </c>
    </row>
    <row r="13151" spans="1:14" x14ac:dyDescent="0.3">
      <c r="A13151">
        <f t="shared" si="1607"/>
        <v>132</v>
      </c>
      <c r="E13151" s="105">
        <f t="shared" si="1608"/>
        <v>0</v>
      </c>
      <c r="I13151" s="105">
        <f t="shared" si="1609"/>
        <v>0</v>
      </c>
      <c r="J13151" s="105">
        <f t="shared" si="1611"/>
        <v>0</v>
      </c>
      <c r="K13151" s="105">
        <f t="shared" si="1612"/>
        <v>0</v>
      </c>
      <c r="L13151" s="105">
        <f t="shared" si="1613"/>
        <v>0</v>
      </c>
      <c r="M13151">
        <v>0.04</v>
      </c>
      <c r="N13151">
        <f t="shared" si="1614"/>
        <v>3.3960531989175591E-3</v>
      </c>
    </row>
    <row r="13152" spans="1:14" x14ac:dyDescent="0.3">
      <c r="A13152">
        <f t="shared" si="1607"/>
        <v>132</v>
      </c>
      <c r="E13152" s="105">
        <f t="shared" si="1608"/>
        <v>0</v>
      </c>
      <c r="I13152" s="105">
        <f t="shared" si="1609"/>
        <v>0</v>
      </c>
      <c r="J13152" s="105">
        <f t="shared" si="1611"/>
        <v>0</v>
      </c>
      <c r="K13152" s="105">
        <f t="shared" si="1612"/>
        <v>0</v>
      </c>
      <c r="L13152" s="105">
        <f t="shared" si="1613"/>
        <v>0</v>
      </c>
      <c r="M13152">
        <v>0.04</v>
      </c>
      <c r="N13152">
        <f t="shared" si="1614"/>
        <v>3.3960531989175591E-3</v>
      </c>
    </row>
    <row r="13153" spans="1:14" x14ac:dyDescent="0.3">
      <c r="A13153">
        <f t="shared" si="1607"/>
        <v>132</v>
      </c>
      <c r="E13153" s="105">
        <f t="shared" si="1608"/>
        <v>0</v>
      </c>
      <c r="I13153" s="105">
        <f t="shared" si="1609"/>
        <v>0</v>
      </c>
      <c r="J13153" s="105">
        <f t="shared" si="1611"/>
        <v>0</v>
      </c>
      <c r="K13153" s="105">
        <f t="shared" si="1612"/>
        <v>0</v>
      </c>
      <c r="L13153" s="105">
        <f t="shared" si="1613"/>
        <v>0</v>
      </c>
      <c r="M13153">
        <v>0.04</v>
      </c>
      <c r="N13153">
        <f t="shared" si="1614"/>
        <v>3.3960531989175591E-3</v>
      </c>
    </row>
    <row r="13154" spans="1:14" x14ac:dyDescent="0.3">
      <c r="A13154">
        <f t="shared" si="1607"/>
        <v>132</v>
      </c>
      <c r="E13154" s="105">
        <f t="shared" si="1608"/>
        <v>0</v>
      </c>
      <c r="I13154" s="105">
        <f t="shared" si="1609"/>
        <v>0</v>
      </c>
      <c r="J13154" s="105">
        <f t="shared" si="1611"/>
        <v>0</v>
      </c>
      <c r="K13154" s="105">
        <f t="shared" si="1612"/>
        <v>0</v>
      </c>
      <c r="L13154" s="105">
        <f t="shared" si="1613"/>
        <v>0</v>
      </c>
      <c r="M13154">
        <v>0.04</v>
      </c>
      <c r="N13154">
        <f t="shared" si="1614"/>
        <v>3.3960531989175591E-3</v>
      </c>
    </row>
    <row r="13155" spans="1:14" x14ac:dyDescent="0.3">
      <c r="A13155">
        <f t="shared" si="1607"/>
        <v>132</v>
      </c>
      <c r="E13155" s="105">
        <f t="shared" si="1608"/>
        <v>0</v>
      </c>
      <c r="I13155" s="105">
        <f t="shared" si="1609"/>
        <v>0</v>
      </c>
      <c r="J13155" s="105">
        <f t="shared" si="1611"/>
        <v>0</v>
      </c>
      <c r="K13155" s="105">
        <f t="shared" si="1612"/>
        <v>0</v>
      </c>
      <c r="L13155" s="105">
        <f t="shared" si="1613"/>
        <v>0</v>
      </c>
      <c r="M13155">
        <v>0.04</v>
      </c>
      <c r="N13155">
        <f t="shared" si="1614"/>
        <v>3.3960531989175591E-3</v>
      </c>
    </row>
    <row r="13156" spans="1:14" x14ac:dyDescent="0.3">
      <c r="A13156">
        <f t="shared" si="1607"/>
        <v>132</v>
      </c>
      <c r="E13156" s="105">
        <f t="shared" si="1608"/>
        <v>0</v>
      </c>
      <c r="I13156" s="105">
        <f t="shared" si="1609"/>
        <v>0</v>
      </c>
      <c r="J13156" s="105">
        <f t="shared" si="1611"/>
        <v>0</v>
      </c>
      <c r="K13156" s="105">
        <f t="shared" si="1612"/>
        <v>0</v>
      </c>
      <c r="L13156" s="105">
        <f t="shared" si="1613"/>
        <v>0</v>
      </c>
      <c r="M13156">
        <v>0.04</v>
      </c>
      <c r="N13156">
        <f t="shared" si="1614"/>
        <v>3.3960531989175591E-3</v>
      </c>
    </row>
    <row r="13157" spans="1:14" x14ac:dyDescent="0.3">
      <c r="A13157">
        <f t="shared" si="1607"/>
        <v>132</v>
      </c>
      <c r="E13157" s="105">
        <f t="shared" si="1608"/>
        <v>0</v>
      </c>
      <c r="I13157" s="105">
        <f t="shared" si="1609"/>
        <v>0</v>
      </c>
      <c r="J13157" s="105">
        <f t="shared" si="1611"/>
        <v>0</v>
      </c>
      <c r="K13157" s="105">
        <f t="shared" si="1612"/>
        <v>0</v>
      </c>
      <c r="L13157" s="105">
        <f t="shared" si="1613"/>
        <v>0</v>
      </c>
      <c r="M13157">
        <v>0.04</v>
      </c>
      <c r="N13157">
        <f t="shared" si="1614"/>
        <v>3.3960531989175591E-3</v>
      </c>
    </row>
    <row r="13158" spans="1:14" x14ac:dyDescent="0.3">
      <c r="A13158">
        <f t="shared" si="1607"/>
        <v>132</v>
      </c>
      <c r="E13158" s="105">
        <f t="shared" si="1608"/>
        <v>0</v>
      </c>
      <c r="I13158" s="105">
        <f t="shared" si="1609"/>
        <v>0</v>
      </c>
      <c r="J13158" s="105">
        <f t="shared" si="1611"/>
        <v>0</v>
      </c>
      <c r="K13158" s="105">
        <f t="shared" si="1612"/>
        <v>0</v>
      </c>
      <c r="L13158" s="105">
        <f t="shared" si="1613"/>
        <v>0</v>
      </c>
      <c r="M13158">
        <v>0.04</v>
      </c>
      <c r="N13158">
        <f t="shared" si="1614"/>
        <v>3.3960531989175591E-3</v>
      </c>
    </row>
    <row r="13159" spans="1:14" x14ac:dyDescent="0.3">
      <c r="A13159">
        <f t="shared" ref="A13159:A13222" si="1615">IF(COUNTIF(A13059:A13158,A13158)=100, A13158+1,A13158)</f>
        <v>132</v>
      </c>
      <c r="E13159" s="105">
        <f t="shared" ref="E13159:E13222" si="1616">MAX(0, E13059-K13059-L13059)</f>
        <v>0</v>
      </c>
      <c r="I13159" s="105">
        <f t="shared" ref="I13159:I13222" si="1617">IF(E13159&lt;I13059,J13159 + E13159, I13059)</f>
        <v>0</v>
      </c>
      <c r="J13159" s="105">
        <f t="shared" si="1611"/>
        <v>0</v>
      </c>
      <c r="K13159" s="105">
        <f t="shared" si="1612"/>
        <v>0</v>
      </c>
      <c r="L13159" s="105">
        <f t="shared" si="1613"/>
        <v>0</v>
      </c>
      <c r="M13159">
        <v>0.04</v>
      </c>
      <c r="N13159">
        <f t="shared" si="1614"/>
        <v>3.3960531989175591E-3</v>
      </c>
    </row>
    <row r="13160" spans="1:14" x14ac:dyDescent="0.3">
      <c r="A13160">
        <f t="shared" si="1615"/>
        <v>132</v>
      </c>
      <c r="E13160" s="105">
        <f t="shared" si="1616"/>
        <v>0</v>
      </c>
      <c r="I13160" s="105">
        <f t="shared" si="1617"/>
        <v>0</v>
      </c>
      <c r="J13160" s="105">
        <f t="shared" si="1611"/>
        <v>0</v>
      </c>
      <c r="K13160" s="105">
        <f t="shared" si="1612"/>
        <v>0</v>
      </c>
      <c r="L13160" s="105">
        <f t="shared" si="1613"/>
        <v>0</v>
      </c>
      <c r="M13160">
        <v>0.04</v>
      </c>
      <c r="N13160">
        <f t="shared" si="1614"/>
        <v>3.3960531989175591E-3</v>
      </c>
    </row>
    <row r="13161" spans="1:14" x14ac:dyDescent="0.3">
      <c r="A13161">
        <f t="shared" si="1615"/>
        <v>132</v>
      </c>
      <c r="E13161" s="105">
        <f t="shared" si="1616"/>
        <v>0</v>
      </c>
      <c r="I13161" s="105">
        <f t="shared" si="1617"/>
        <v>0</v>
      </c>
      <c r="J13161" s="105">
        <f t="shared" si="1611"/>
        <v>0</v>
      </c>
      <c r="K13161" s="105">
        <f t="shared" si="1612"/>
        <v>0</v>
      </c>
      <c r="L13161" s="105">
        <f t="shared" si="1613"/>
        <v>0</v>
      </c>
      <c r="M13161">
        <v>0.04</v>
      </c>
      <c r="N13161">
        <f t="shared" si="1614"/>
        <v>3.3960531989175591E-3</v>
      </c>
    </row>
    <row r="13162" spans="1:14" x14ac:dyDescent="0.3">
      <c r="A13162">
        <f t="shared" si="1615"/>
        <v>132</v>
      </c>
      <c r="E13162" s="105">
        <f t="shared" si="1616"/>
        <v>0</v>
      </c>
      <c r="I13162" s="105">
        <f t="shared" si="1617"/>
        <v>0</v>
      </c>
      <c r="J13162" s="105">
        <f t="shared" si="1611"/>
        <v>0</v>
      </c>
      <c r="K13162" s="105">
        <f t="shared" si="1612"/>
        <v>0</v>
      </c>
      <c r="L13162" s="105">
        <f t="shared" si="1613"/>
        <v>0</v>
      </c>
      <c r="M13162">
        <v>0.04</v>
      </c>
      <c r="N13162">
        <f t="shared" si="1614"/>
        <v>3.3960531989175591E-3</v>
      </c>
    </row>
    <row r="13163" spans="1:14" x14ac:dyDescent="0.3">
      <c r="A13163">
        <f t="shared" si="1615"/>
        <v>132</v>
      </c>
      <c r="E13163" s="105">
        <f t="shared" si="1616"/>
        <v>0</v>
      </c>
      <c r="I13163" s="105">
        <f t="shared" si="1617"/>
        <v>0</v>
      </c>
      <c r="J13163" s="105">
        <f t="shared" si="1611"/>
        <v>0</v>
      </c>
      <c r="K13163" s="105">
        <f t="shared" si="1612"/>
        <v>0</v>
      </c>
      <c r="L13163" s="105">
        <f t="shared" si="1613"/>
        <v>0</v>
      </c>
      <c r="M13163">
        <v>0.04</v>
      </c>
      <c r="N13163">
        <f t="shared" si="1614"/>
        <v>3.3960531989175591E-3</v>
      </c>
    </row>
    <row r="13164" spans="1:14" x14ac:dyDescent="0.3">
      <c r="A13164">
        <f t="shared" si="1615"/>
        <v>132</v>
      </c>
      <c r="E13164" s="105">
        <f t="shared" si="1616"/>
        <v>0</v>
      </c>
      <c r="I13164" s="105">
        <f t="shared" si="1617"/>
        <v>0</v>
      </c>
      <c r="J13164" s="105">
        <f t="shared" si="1611"/>
        <v>0</v>
      </c>
      <c r="K13164" s="105">
        <f t="shared" si="1612"/>
        <v>0</v>
      </c>
      <c r="L13164" s="105">
        <f t="shared" si="1613"/>
        <v>0</v>
      </c>
      <c r="M13164">
        <v>0.04</v>
      </c>
      <c r="N13164">
        <f t="shared" si="1614"/>
        <v>3.3960531989175591E-3</v>
      </c>
    </row>
    <row r="13165" spans="1:14" x14ac:dyDescent="0.3">
      <c r="A13165">
        <f t="shared" si="1615"/>
        <v>132</v>
      </c>
      <c r="E13165" s="105">
        <f t="shared" si="1616"/>
        <v>0</v>
      </c>
      <c r="I13165" s="105">
        <f t="shared" si="1617"/>
        <v>0</v>
      </c>
      <c r="J13165" s="105">
        <f t="shared" si="1611"/>
        <v>0</v>
      </c>
      <c r="K13165" s="105">
        <f t="shared" si="1612"/>
        <v>0</v>
      </c>
      <c r="L13165" s="105">
        <f t="shared" si="1613"/>
        <v>0</v>
      </c>
      <c r="M13165">
        <v>0.04</v>
      </c>
      <c r="N13165">
        <f t="shared" si="1614"/>
        <v>3.3960531989175591E-3</v>
      </c>
    </row>
    <row r="13166" spans="1:14" x14ac:dyDescent="0.3">
      <c r="A13166">
        <f t="shared" si="1615"/>
        <v>132</v>
      </c>
      <c r="E13166" s="105">
        <f t="shared" si="1616"/>
        <v>0</v>
      </c>
      <c r="I13166" s="105">
        <f t="shared" si="1617"/>
        <v>0</v>
      </c>
      <c r="J13166" s="105">
        <f t="shared" si="1611"/>
        <v>0</v>
      </c>
      <c r="K13166" s="105">
        <f t="shared" si="1612"/>
        <v>0</v>
      </c>
      <c r="L13166" s="105">
        <f t="shared" si="1613"/>
        <v>0</v>
      </c>
      <c r="M13166">
        <v>0.04</v>
      </c>
      <c r="N13166">
        <f t="shared" si="1614"/>
        <v>3.3960531989175591E-3</v>
      </c>
    </row>
    <row r="13167" spans="1:14" x14ac:dyDescent="0.3">
      <c r="A13167">
        <f t="shared" si="1615"/>
        <v>132</v>
      </c>
      <c r="E13167" s="105">
        <f t="shared" si="1616"/>
        <v>0</v>
      </c>
      <c r="I13167" s="105">
        <f t="shared" si="1617"/>
        <v>0</v>
      </c>
      <c r="J13167" s="105">
        <f t="shared" si="1611"/>
        <v>0</v>
      </c>
      <c r="K13167" s="105">
        <f t="shared" si="1612"/>
        <v>0</v>
      </c>
      <c r="L13167" s="105">
        <f t="shared" si="1613"/>
        <v>0</v>
      </c>
      <c r="M13167">
        <v>0.04</v>
      </c>
      <c r="N13167">
        <f t="shared" si="1614"/>
        <v>3.3960531989175591E-3</v>
      </c>
    </row>
    <row r="13168" spans="1:14" x14ac:dyDescent="0.3">
      <c r="A13168">
        <f t="shared" si="1615"/>
        <v>132</v>
      </c>
      <c r="E13168" s="105">
        <f t="shared" si="1616"/>
        <v>0</v>
      </c>
      <c r="I13168" s="105">
        <f t="shared" si="1617"/>
        <v>0</v>
      </c>
      <c r="J13168" s="105">
        <f t="shared" si="1611"/>
        <v>0</v>
      </c>
      <c r="K13168" s="105">
        <f t="shared" si="1612"/>
        <v>0</v>
      </c>
      <c r="L13168" s="105">
        <f t="shared" si="1613"/>
        <v>0</v>
      </c>
      <c r="M13168">
        <v>0.04</v>
      </c>
      <c r="N13168">
        <f t="shared" si="1614"/>
        <v>3.3960531989175591E-3</v>
      </c>
    </row>
    <row r="13169" spans="1:14" x14ac:dyDescent="0.3">
      <c r="A13169">
        <f t="shared" si="1615"/>
        <v>132</v>
      </c>
      <c r="E13169" s="105">
        <f t="shared" si="1616"/>
        <v>0</v>
      </c>
      <c r="I13169" s="105">
        <f t="shared" si="1617"/>
        <v>0</v>
      </c>
      <c r="J13169" s="105">
        <f t="shared" si="1611"/>
        <v>0</v>
      </c>
      <c r="K13169" s="105">
        <f t="shared" si="1612"/>
        <v>0</v>
      </c>
      <c r="L13169" s="105">
        <f t="shared" si="1613"/>
        <v>0</v>
      </c>
      <c r="M13169">
        <v>0.04</v>
      </c>
      <c r="N13169">
        <f t="shared" si="1614"/>
        <v>3.3960531989175591E-3</v>
      </c>
    </row>
    <row r="13170" spans="1:14" x14ac:dyDescent="0.3">
      <c r="A13170">
        <f t="shared" si="1615"/>
        <v>132</v>
      </c>
      <c r="E13170" s="105">
        <f t="shared" si="1616"/>
        <v>0</v>
      </c>
      <c r="I13170" s="105">
        <f t="shared" si="1617"/>
        <v>0</v>
      </c>
      <c r="J13170" s="105">
        <f t="shared" si="1611"/>
        <v>0</v>
      </c>
      <c r="K13170" s="105">
        <f t="shared" si="1612"/>
        <v>0</v>
      </c>
      <c r="L13170" s="105">
        <f t="shared" si="1613"/>
        <v>0</v>
      </c>
      <c r="M13170">
        <v>0.04</v>
      </c>
      <c r="N13170">
        <f t="shared" si="1614"/>
        <v>3.3960531989175591E-3</v>
      </c>
    </row>
    <row r="13171" spans="1:14" x14ac:dyDescent="0.3">
      <c r="A13171">
        <f t="shared" si="1615"/>
        <v>132</v>
      </c>
      <c r="E13171" s="105">
        <f t="shared" si="1616"/>
        <v>0</v>
      </c>
      <c r="I13171" s="105">
        <f t="shared" si="1617"/>
        <v>0</v>
      </c>
      <c r="J13171" s="105">
        <f t="shared" si="1611"/>
        <v>0</v>
      </c>
      <c r="K13171" s="105">
        <f t="shared" si="1612"/>
        <v>0</v>
      </c>
      <c r="L13171" s="105">
        <f t="shared" si="1613"/>
        <v>0</v>
      </c>
      <c r="M13171">
        <v>0.04</v>
      </c>
      <c r="N13171">
        <f t="shared" si="1614"/>
        <v>3.3960531989175591E-3</v>
      </c>
    </row>
    <row r="13172" spans="1:14" x14ac:dyDescent="0.3">
      <c r="A13172">
        <f t="shared" si="1615"/>
        <v>132</v>
      </c>
      <c r="E13172" s="105">
        <f t="shared" si="1616"/>
        <v>0</v>
      </c>
      <c r="I13172" s="105">
        <f t="shared" si="1617"/>
        <v>0</v>
      </c>
      <c r="J13172" s="105">
        <f t="shared" si="1611"/>
        <v>0</v>
      </c>
      <c r="K13172" s="105">
        <f t="shared" si="1612"/>
        <v>0</v>
      </c>
      <c r="L13172" s="105">
        <f t="shared" si="1613"/>
        <v>0</v>
      </c>
      <c r="M13172">
        <v>0.04</v>
      </c>
      <c r="N13172">
        <f t="shared" si="1614"/>
        <v>3.3960531989175591E-3</v>
      </c>
    </row>
    <row r="13173" spans="1:14" x14ac:dyDescent="0.3">
      <c r="A13173">
        <f t="shared" si="1615"/>
        <v>132</v>
      </c>
      <c r="E13173" s="105">
        <f t="shared" si="1616"/>
        <v>0</v>
      </c>
      <c r="I13173" s="105">
        <f t="shared" si="1617"/>
        <v>0</v>
      </c>
      <c r="J13173" s="105">
        <f t="shared" si="1611"/>
        <v>0</v>
      </c>
      <c r="K13173" s="105">
        <f t="shared" si="1612"/>
        <v>0</v>
      </c>
      <c r="L13173" s="105">
        <f t="shared" si="1613"/>
        <v>0</v>
      </c>
      <c r="M13173">
        <v>0.04</v>
      </c>
      <c r="N13173">
        <f t="shared" si="1614"/>
        <v>3.3960531989175591E-3</v>
      </c>
    </row>
    <row r="13174" spans="1:14" x14ac:dyDescent="0.3">
      <c r="A13174">
        <f t="shared" si="1615"/>
        <v>132</v>
      </c>
      <c r="E13174" s="105">
        <f t="shared" si="1616"/>
        <v>0</v>
      </c>
      <c r="I13174" s="105">
        <f t="shared" si="1617"/>
        <v>0</v>
      </c>
      <c r="J13174" s="105">
        <f t="shared" si="1611"/>
        <v>0</v>
      </c>
      <c r="K13174" s="105">
        <f t="shared" si="1612"/>
        <v>0</v>
      </c>
      <c r="L13174" s="105">
        <f t="shared" si="1613"/>
        <v>0</v>
      </c>
      <c r="M13174">
        <v>0.04</v>
      </c>
      <c r="N13174">
        <f t="shared" si="1614"/>
        <v>3.3960531989175591E-3</v>
      </c>
    </row>
    <row r="13175" spans="1:14" x14ac:dyDescent="0.3">
      <c r="A13175">
        <f t="shared" si="1615"/>
        <v>132</v>
      </c>
      <c r="E13175" s="105">
        <f t="shared" si="1616"/>
        <v>0</v>
      </c>
      <c r="I13175" s="105">
        <f t="shared" si="1617"/>
        <v>0</v>
      </c>
      <c r="J13175" s="105">
        <f t="shared" si="1611"/>
        <v>0</v>
      </c>
      <c r="K13175" s="105">
        <f t="shared" si="1612"/>
        <v>0</v>
      </c>
      <c r="L13175" s="105">
        <f t="shared" si="1613"/>
        <v>0</v>
      </c>
      <c r="M13175">
        <v>0.04</v>
      </c>
      <c r="N13175">
        <f t="shared" si="1614"/>
        <v>3.3960531989175591E-3</v>
      </c>
    </row>
    <row r="13176" spans="1:14" x14ac:dyDescent="0.3">
      <c r="A13176">
        <f t="shared" si="1615"/>
        <v>132</v>
      </c>
      <c r="E13176" s="105">
        <f t="shared" si="1616"/>
        <v>0</v>
      </c>
      <c r="I13176" s="105">
        <f t="shared" si="1617"/>
        <v>0</v>
      </c>
      <c r="J13176" s="105">
        <f t="shared" si="1611"/>
        <v>0</v>
      </c>
      <c r="K13176" s="105">
        <f t="shared" si="1612"/>
        <v>0</v>
      </c>
      <c r="L13176" s="105">
        <f t="shared" si="1613"/>
        <v>0</v>
      </c>
      <c r="M13176">
        <v>0.04</v>
      </c>
      <c r="N13176">
        <f t="shared" si="1614"/>
        <v>3.3960531989175591E-3</v>
      </c>
    </row>
    <row r="13177" spans="1:14" x14ac:dyDescent="0.3">
      <c r="A13177">
        <f t="shared" si="1615"/>
        <v>132</v>
      </c>
      <c r="E13177" s="105">
        <f t="shared" si="1616"/>
        <v>0</v>
      </c>
      <c r="I13177" s="105">
        <f t="shared" si="1617"/>
        <v>0</v>
      </c>
      <c r="J13177" s="105">
        <f t="shared" si="1611"/>
        <v>0</v>
      </c>
      <c r="K13177" s="105">
        <f t="shared" si="1612"/>
        <v>0</v>
      </c>
      <c r="L13177" s="105">
        <f t="shared" si="1613"/>
        <v>0</v>
      </c>
      <c r="M13177">
        <v>0.04</v>
      </c>
      <c r="N13177">
        <f t="shared" si="1614"/>
        <v>3.3960531989175591E-3</v>
      </c>
    </row>
    <row r="13178" spans="1:14" x14ac:dyDescent="0.3">
      <c r="A13178">
        <f t="shared" si="1615"/>
        <v>132</v>
      </c>
      <c r="E13178" s="105">
        <f t="shared" si="1616"/>
        <v>0</v>
      </c>
      <c r="I13178" s="105">
        <f t="shared" si="1617"/>
        <v>0</v>
      </c>
      <c r="J13178" s="105">
        <f t="shared" si="1611"/>
        <v>0</v>
      </c>
      <c r="K13178" s="105">
        <f t="shared" si="1612"/>
        <v>0</v>
      </c>
      <c r="L13178" s="105">
        <f t="shared" si="1613"/>
        <v>0</v>
      </c>
      <c r="M13178">
        <v>0.04</v>
      </c>
      <c r="N13178">
        <f t="shared" si="1614"/>
        <v>3.3960531989175591E-3</v>
      </c>
    </row>
    <row r="13179" spans="1:14" x14ac:dyDescent="0.3">
      <c r="A13179">
        <f t="shared" si="1615"/>
        <v>132</v>
      </c>
      <c r="E13179" s="105">
        <f t="shared" si="1616"/>
        <v>0</v>
      </c>
      <c r="I13179" s="105">
        <f t="shared" si="1617"/>
        <v>0</v>
      </c>
      <c r="J13179" s="105">
        <f t="shared" si="1611"/>
        <v>0</v>
      </c>
      <c r="K13179" s="105">
        <f t="shared" si="1612"/>
        <v>0</v>
      </c>
      <c r="L13179" s="105">
        <f t="shared" si="1613"/>
        <v>0</v>
      </c>
      <c r="M13179">
        <v>0.04</v>
      </c>
      <c r="N13179">
        <f t="shared" si="1614"/>
        <v>3.3960531989175591E-3</v>
      </c>
    </row>
    <row r="13180" spans="1:14" x14ac:dyDescent="0.3">
      <c r="A13180">
        <f t="shared" si="1615"/>
        <v>132</v>
      </c>
      <c r="E13180" s="105">
        <f t="shared" si="1616"/>
        <v>0</v>
      </c>
      <c r="I13180" s="105">
        <f t="shared" si="1617"/>
        <v>0</v>
      </c>
      <c r="J13180" s="105">
        <f t="shared" si="1611"/>
        <v>0</v>
      </c>
      <c r="K13180" s="105">
        <f t="shared" si="1612"/>
        <v>0</v>
      </c>
      <c r="L13180" s="105">
        <f t="shared" si="1613"/>
        <v>0</v>
      </c>
      <c r="M13180">
        <v>0.04</v>
      </c>
      <c r="N13180">
        <f t="shared" si="1614"/>
        <v>3.3960531989175591E-3</v>
      </c>
    </row>
    <row r="13181" spans="1:14" x14ac:dyDescent="0.3">
      <c r="A13181">
        <f t="shared" si="1615"/>
        <v>132</v>
      </c>
      <c r="E13181" s="105">
        <f t="shared" si="1616"/>
        <v>0</v>
      </c>
      <c r="I13181" s="105">
        <f t="shared" si="1617"/>
        <v>0</v>
      </c>
      <c r="J13181" s="105">
        <f t="shared" si="1611"/>
        <v>0</v>
      </c>
      <c r="K13181" s="105">
        <f t="shared" si="1612"/>
        <v>0</v>
      </c>
      <c r="L13181" s="105">
        <f t="shared" si="1613"/>
        <v>0</v>
      </c>
      <c r="M13181">
        <v>0.04</v>
      </c>
      <c r="N13181">
        <f t="shared" si="1614"/>
        <v>3.3960531989175591E-3</v>
      </c>
    </row>
    <row r="13182" spans="1:14" x14ac:dyDescent="0.3">
      <c r="A13182">
        <f t="shared" si="1615"/>
        <v>132</v>
      </c>
      <c r="E13182" s="105">
        <f t="shared" si="1616"/>
        <v>0</v>
      </c>
      <c r="I13182" s="105">
        <f t="shared" si="1617"/>
        <v>0</v>
      </c>
      <c r="J13182" s="105">
        <f t="shared" si="1611"/>
        <v>0</v>
      </c>
      <c r="K13182" s="105">
        <f t="shared" si="1612"/>
        <v>0</v>
      </c>
      <c r="L13182" s="105">
        <f t="shared" si="1613"/>
        <v>0</v>
      </c>
      <c r="M13182">
        <v>0.04</v>
      </c>
      <c r="N13182">
        <f t="shared" si="1614"/>
        <v>3.3960531989175591E-3</v>
      </c>
    </row>
    <row r="13183" spans="1:14" x14ac:dyDescent="0.3">
      <c r="A13183">
        <f t="shared" si="1615"/>
        <v>132</v>
      </c>
      <c r="E13183" s="105">
        <f t="shared" si="1616"/>
        <v>0</v>
      </c>
      <c r="I13183" s="105">
        <f t="shared" si="1617"/>
        <v>0</v>
      </c>
      <c r="J13183" s="105">
        <f t="shared" si="1611"/>
        <v>0</v>
      </c>
      <c r="K13183" s="105">
        <f t="shared" si="1612"/>
        <v>0</v>
      </c>
      <c r="L13183" s="105">
        <f t="shared" si="1613"/>
        <v>0</v>
      </c>
      <c r="M13183">
        <v>0.04</v>
      </c>
      <c r="N13183">
        <f t="shared" si="1614"/>
        <v>3.3960531989175591E-3</v>
      </c>
    </row>
    <row r="13184" spans="1:14" x14ac:dyDescent="0.3">
      <c r="A13184">
        <f t="shared" si="1615"/>
        <v>132</v>
      </c>
      <c r="E13184" s="105">
        <f t="shared" si="1616"/>
        <v>0</v>
      </c>
      <c r="I13184" s="105">
        <f t="shared" si="1617"/>
        <v>0</v>
      </c>
      <c r="J13184" s="105">
        <f t="shared" si="1611"/>
        <v>0</v>
      </c>
      <c r="K13184" s="105">
        <f t="shared" si="1612"/>
        <v>0</v>
      </c>
      <c r="L13184" s="105">
        <f t="shared" si="1613"/>
        <v>0</v>
      </c>
      <c r="M13184">
        <v>0.04</v>
      </c>
      <c r="N13184">
        <f t="shared" si="1614"/>
        <v>3.3960531989175591E-3</v>
      </c>
    </row>
    <row r="13185" spans="1:14" x14ac:dyDescent="0.3">
      <c r="A13185">
        <f t="shared" si="1615"/>
        <v>132</v>
      </c>
      <c r="E13185" s="105">
        <f t="shared" si="1616"/>
        <v>0</v>
      </c>
      <c r="I13185" s="105">
        <f t="shared" si="1617"/>
        <v>0</v>
      </c>
      <c r="J13185" s="105">
        <f t="shared" si="1611"/>
        <v>0</v>
      </c>
      <c r="K13185" s="105">
        <f t="shared" si="1612"/>
        <v>0</v>
      </c>
      <c r="L13185" s="105">
        <f t="shared" si="1613"/>
        <v>0</v>
      </c>
      <c r="M13185">
        <v>0.04</v>
      </c>
      <c r="N13185">
        <f t="shared" si="1614"/>
        <v>3.3960531989175591E-3</v>
      </c>
    </row>
    <row r="13186" spans="1:14" x14ac:dyDescent="0.3">
      <c r="A13186">
        <f t="shared" si="1615"/>
        <v>132</v>
      </c>
      <c r="E13186" s="105">
        <f t="shared" si="1616"/>
        <v>0</v>
      </c>
      <c r="I13186" s="105">
        <f t="shared" si="1617"/>
        <v>0</v>
      </c>
      <c r="J13186" s="105">
        <f t="shared" si="1611"/>
        <v>0</v>
      </c>
      <c r="K13186" s="105">
        <f t="shared" si="1612"/>
        <v>0</v>
      </c>
      <c r="L13186" s="105">
        <f t="shared" si="1613"/>
        <v>0</v>
      </c>
      <c r="M13186">
        <v>0.04</v>
      </c>
      <c r="N13186">
        <f t="shared" si="1614"/>
        <v>3.3960531989175591E-3</v>
      </c>
    </row>
    <row r="13187" spans="1:14" x14ac:dyDescent="0.3">
      <c r="A13187">
        <f t="shared" si="1615"/>
        <v>132</v>
      </c>
      <c r="E13187" s="105">
        <f t="shared" si="1616"/>
        <v>0</v>
      </c>
      <c r="I13187" s="105">
        <f t="shared" si="1617"/>
        <v>0</v>
      </c>
      <c r="J13187" s="105">
        <f t="shared" ref="J13187:J13250" si="1618">E13187*($H$2/12)</f>
        <v>0</v>
      </c>
      <c r="K13187" s="105">
        <f t="shared" ref="K13187:K13250" si="1619">I13187-J13187</f>
        <v>0</v>
      </c>
      <c r="L13187" s="105">
        <f t="shared" ref="L13187:L13250" si="1620">N13187*(E13187-K13187)</f>
        <v>0</v>
      </c>
      <c r="M13187">
        <v>0.04</v>
      </c>
      <c r="N13187">
        <f t="shared" ref="N13187:N13250" si="1621">1-(POWER(1-M13187,(1/12)))</f>
        <v>3.3960531989175591E-3</v>
      </c>
    </row>
    <row r="13188" spans="1:14" x14ac:dyDescent="0.3">
      <c r="A13188">
        <f t="shared" si="1615"/>
        <v>132</v>
      </c>
      <c r="E13188" s="105">
        <f t="shared" si="1616"/>
        <v>0</v>
      </c>
      <c r="I13188" s="105">
        <f t="shared" si="1617"/>
        <v>0</v>
      </c>
      <c r="J13188" s="105">
        <f t="shared" si="1618"/>
        <v>0</v>
      </c>
      <c r="K13188" s="105">
        <f t="shared" si="1619"/>
        <v>0</v>
      </c>
      <c r="L13188" s="105">
        <f t="shared" si="1620"/>
        <v>0</v>
      </c>
      <c r="M13188">
        <v>0.04</v>
      </c>
      <c r="N13188">
        <f t="shared" si="1621"/>
        <v>3.3960531989175591E-3</v>
      </c>
    </row>
    <row r="13189" spans="1:14" x14ac:dyDescent="0.3">
      <c r="A13189">
        <f t="shared" si="1615"/>
        <v>132</v>
      </c>
      <c r="E13189" s="105">
        <f t="shared" si="1616"/>
        <v>0</v>
      </c>
      <c r="I13189" s="105">
        <f t="shared" si="1617"/>
        <v>0</v>
      </c>
      <c r="J13189" s="105">
        <f t="shared" si="1618"/>
        <v>0</v>
      </c>
      <c r="K13189" s="105">
        <f t="shared" si="1619"/>
        <v>0</v>
      </c>
      <c r="L13189" s="105">
        <f t="shared" si="1620"/>
        <v>0</v>
      </c>
      <c r="M13189">
        <v>0.04</v>
      </c>
      <c r="N13189">
        <f t="shared" si="1621"/>
        <v>3.3960531989175591E-3</v>
      </c>
    </row>
    <row r="13190" spans="1:14" x14ac:dyDescent="0.3">
      <c r="A13190">
        <f t="shared" si="1615"/>
        <v>132</v>
      </c>
      <c r="E13190" s="105">
        <f t="shared" si="1616"/>
        <v>0</v>
      </c>
      <c r="I13190" s="105">
        <f t="shared" si="1617"/>
        <v>0</v>
      </c>
      <c r="J13190" s="105">
        <f t="shared" si="1618"/>
        <v>0</v>
      </c>
      <c r="K13190" s="105">
        <f t="shared" si="1619"/>
        <v>0</v>
      </c>
      <c r="L13190" s="105">
        <f t="shared" si="1620"/>
        <v>0</v>
      </c>
      <c r="M13190">
        <v>0.04</v>
      </c>
      <c r="N13190">
        <f t="shared" si="1621"/>
        <v>3.3960531989175591E-3</v>
      </c>
    </row>
    <row r="13191" spans="1:14" x14ac:dyDescent="0.3">
      <c r="A13191">
        <f t="shared" si="1615"/>
        <v>132</v>
      </c>
      <c r="E13191" s="105">
        <f t="shared" si="1616"/>
        <v>0</v>
      </c>
      <c r="I13191" s="105">
        <f t="shared" si="1617"/>
        <v>0</v>
      </c>
      <c r="J13191" s="105">
        <f t="shared" si="1618"/>
        <v>0</v>
      </c>
      <c r="K13191" s="105">
        <f t="shared" si="1619"/>
        <v>0</v>
      </c>
      <c r="L13191" s="105">
        <f t="shared" si="1620"/>
        <v>0</v>
      </c>
      <c r="M13191">
        <v>0.04</v>
      </c>
      <c r="N13191">
        <f t="shared" si="1621"/>
        <v>3.3960531989175591E-3</v>
      </c>
    </row>
    <row r="13192" spans="1:14" x14ac:dyDescent="0.3">
      <c r="A13192">
        <f t="shared" si="1615"/>
        <v>132</v>
      </c>
      <c r="E13192" s="105">
        <f t="shared" si="1616"/>
        <v>0</v>
      </c>
      <c r="I13192" s="105">
        <f t="shared" si="1617"/>
        <v>0</v>
      </c>
      <c r="J13192" s="105">
        <f t="shared" si="1618"/>
        <v>0</v>
      </c>
      <c r="K13192" s="105">
        <f t="shared" si="1619"/>
        <v>0</v>
      </c>
      <c r="L13192" s="105">
        <f t="shared" si="1620"/>
        <v>0</v>
      </c>
      <c r="M13192">
        <v>0.04</v>
      </c>
      <c r="N13192">
        <f t="shared" si="1621"/>
        <v>3.3960531989175591E-3</v>
      </c>
    </row>
    <row r="13193" spans="1:14" x14ac:dyDescent="0.3">
      <c r="A13193">
        <f t="shared" si="1615"/>
        <v>132</v>
      </c>
      <c r="E13193" s="105">
        <f t="shared" si="1616"/>
        <v>0</v>
      </c>
      <c r="I13193" s="105">
        <f t="shared" si="1617"/>
        <v>0</v>
      </c>
      <c r="J13193" s="105">
        <f t="shared" si="1618"/>
        <v>0</v>
      </c>
      <c r="K13193" s="105">
        <f t="shared" si="1619"/>
        <v>0</v>
      </c>
      <c r="L13193" s="105">
        <f t="shared" si="1620"/>
        <v>0</v>
      </c>
      <c r="M13193">
        <v>0.04</v>
      </c>
      <c r="N13193">
        <f t="shared" si="1621"/>
        <v>3.3960531989175591E-3</v>
      </c>
    </row>
    <row r="13194" spans="1:14" x14ac:dyDescent="0.3">
      <c r="A13194">
        <f t="shared" si="1615"/>
        <v>132</v>
      </c>
      <c r="E13194" s="105">
        <f t="shared" si="1616"/>
        <v>0</v>
      </c>
      <c r="I13194" s="105">
        <f t="shared" si="1617"/>
        <v>0</v>
      </c>
      <c r="J13194" s="105">
        <f t="shared" si="1618"/>
        <v>0</v>
      </c>
      <c r="K13194" s="105">
        <f t="shared" si="1619"/>
        <v>0</v>
      </c>
      <c r="L13194" s="105">
        <f t="shared" si="1620"/>
        <v>0</v>
      </c>
      <c r="M13194">
        <v>0.04</v>
      </c>
      <c r="N13194">
        <f t="shared" si="1621"/>
        <v>3.3960531989175591E-3</v>
      </c>
    </row>
    <row r="13195" spans="1:14" x14ac:dyDescent="0.3">
      <c r="A13195">
        <f t="shared" si="1615"/>
        <v>132</v>
      </c>
      <c r="E13195" s="105">
        <f t="shared" si="1616"/>
        <v>0</v>
      </c>
      <c r="I13195" s="105">
        <f t="shared" si="1617"/>
        <v>0</v>
      </c>
      <c r="J13195" s="105">
        <f t="shared" si="1618"/>
        <v>0</v>
      </c>
      <c r="K13195" s="105">
        <f t="shared" si="1619"/>
        <v>0</v>
      </c>
      <c r="L13195" s="105">
        <f t="shared" si="1620"/>
        <v>0</v>
      </c>
      <c r="M13195">
        <v>0.04</v>
      </c>
      <c r="N13195">
        <f t="shared" si="1621"/>
        <v>3.3960531989175591E-3</v>
      </c>
    </row>
    <row r="13196" spans="1:14" x14ac:dyDescent="0.3">
      <c r="A13196">
        <f t="shared" si="1615"/>
        <v>132</v>
      </c>
      <c r="E13196" s="105">
        <f t="shared" si="1616"/>
        <v>0</v>
      </c>
      <c r="I13196" s="105">
        <f t="shared" si="1617"/>
        <v>0</v>
      </c>
      <c r="J13196" s="105">
        <f t="shared" si="1618"/>
        <v>0</v>
      </c>
      <c r="K13196" s="105">
        <f t="shared" si="1619"/>
        <v>0</v>
      </c>
      <c r="L13196" s="105">
        <f t="shared" si="1620"/>
        <v>0</v>
      </c>
      <c r="M13196">
        <v>0.04</v>
      </c>
      <c r="N13196">
        <f t="shared" si="1621"/>
        <v>3.3960531989175591E-3</v>
      </c>
    </row>
    <row r="13197" spans="1:14" x14ac:dyDescent="0.3">
      <c r="A13197">
        <f t="shared" si="1615"/>
        <v>132</v>
      </c>
      <c r="E13197" s="105">
        <f t="shared" si="1616"/>
        <v>0</v>
      </c>
      <c r="I13197" s="105">
        <f t="shared" si="1617"/>
        <v>0</v>
      </c>
      <c r="J13197" s="105">
        <f t="shared" si="1618"/>
        <v>0</v>
      </c>
      <c r="K13197" s="105">
        <f t="shared" si="1619"/>
        <v>0</v>
      </c>
      <c r="L13197" s="105">
        <f t="shared" si="1620"/>
        <v>0</v>
      </c>
      <c r="M13197">
        <v>0.04</v>
      </c>
      <c r="N13197">
        <f t="shared" si="1621"/>
        <v>3.3960531989175591E-3</v>
      </c>
    </row>
    <row r="13198" spans="1:14" x14ac:dyDescent="0.3">
      <c r="A13198">
        <f t="shared" si="1615"/>
        <v>132</v>
      </c>
      <c r="E13198" s="105">
        <f t="shared" si="1616"/>
        <v>0</v>
      </c>
      <c r="I13198" s="105">
        <f t="shared" si="1617"/>
        <v>0</v>
      </c>
      <c r="J13198" s="105">
        <f t="shared" si="1618"/>
        <v>0</v>
      </c>
      <c r="K13198" s="105">
        <f t="shared" si="1619"/>
        <v>0</v>
      </c>
      <c r="L13198" s="105">
        <f t="shared" si="1620"/>
        <v>0</v>
      </c>
      <c r="M13198">
        <v>0.04</v>
      </c>
      <c r="N13198">
        <f t="shared" si="1621"/>
        <v>3.3960531989175591E-3</v>
      </c>
    </row>
    <row r="13199" spans="1:14" x14ac:dyDescent="0.3">
      <c r="A13199">
        <f t="shared" si="1615"/>
        <v>132</v>
      </c>
      <c r="E13199" s="105">
        <f t="shared" si="1616"/>
        <v>0</v>
      </c>
      <c r="I13199" s="105">
        <f t="shared" si="1617"/>
        <v>0</v>
      </c>
      <c r="J13199" s="105">
        <f t="shared" si="1618"/>
        <v>0</v>
      </c>
      <c r="K13199" s="105">
        <f t="shared" si="1619"/>
        <v>0</v>
      </c>
      <c r="L13199" s="105">
        <f t="shared" si="1620"/>
        <v>0</v>
      </c>
      <c r="M13199">
        <v>0.04</v>
      </c>
      <c r="N13199">
        <f t="shared" si="1621"/>
        <v>3.3960531989175591E-3</v>
      </c>
    </row>
    <row r="13200" spans="1:14" x14ac:dyDescent="0.3">
      <c r="A13200">
        <f t="shared" si="1615"/>
        <v>132</v>
      </c>
      <c r="E13200" s="105">
        <f t="shared" si="1616"/>
        <v>0</v>
      </c>
      <c r="I13200" s="105">
        <f t="shared" si="1617"/>
        <v>0</v>
      </c>
      <c r="J13200" s="105">
        <f t="shared" si="1618"/>
        <v>0</v>
      </c>
      <c r="K13200" s="105">
        <f t="shared" si="1619"/>
        <v>0</v>
      </c>
      <c r="L13200" s="105">
        <f t="shared" si="1620"/>
        <v>0</v>
      </c>
      <c r="M13200">
        <v>0.04</v>
      </c>
      <c r="N13200">
        <f t="shared" si="1621"/>
        <v>3.3960531989175591E-3</v>
      </c>
    </row>
    <row r="13201" spans="1:15" x14ac:dyDescent="0.3">
      <c r="A13201">
        <f t="shared" si="1615"/>
        <v>132</v>
      </c>
      <c r="E13201" s="105">
        <f t="shared" si="1616"/>
        <v>0</v>
      </c>
      <c r="I13201" s="105">
        <f t="shared" si="1617"/>
        <v>0</v>
      </c>
      <c r="J13201" s="105">
        <f t="shared" si="1618"/>
        <v>0</v>
      </c>
      <c r="K13201" s="105">
        <f t="shared" si="1619"/>
        <v>0</v>
      </c>
      <c r="L13201" s="105">
        <f t="shared" si="1620"/>
        <v>0</v>
      </c>
      <c r="M13201">
        <v>0.04</v>
      </c>
      <c r="N13201">
        <f t="shared" si="1621"/>
        <v>3.3960531989175591E-3</v>
      </c>
      <c r="O13201" s="105" t="e">
        <f t="shared" ref="O13201" si="1622">SUM(I13102:I13201)</f>
        <v>#REF!</v>
      </c>
    </row>
    <row r="13202" spans="1:15" x14ac:dyDescent="0.3">
      <c r="A13202">
        <f t="shared" si="1615"/>
        <v>133</v>
      </c>
      <c r="E13202" s="105" t="e">
        <f t="shared" si="1616"/>
        <v>#REF!</v>
      </c>
      <c r="I13202" s="105" t="e">
        <f t="shared" si="1617"/>
        <v>#REF!</v>
      </c>
      <c r="J13202" s="105" t="e">
        <f t="shared" si="1618"/>
        <v>#REF!</v>
      </c>
      <c r="K13202" s="105" t="e">
        <f t="shared" si="1619"/>
        <v>#REF!</v>
      </c>
      <c r="L13202" s="105" t="e">
        <f t="shared" si="1620"/>
        <v>#REF!</v>
      </c>
      <c r="M13202">
        <v>0.04</v>
      </c>
      <c r="N13202">
        <f t="shared" si="1621"/>
        <v>3.3960531989175591E-3</v>
      </c>
    </row>
    <row r="13203" spans="1:15" x14ac:dyDescent="0.3">
      <c r="A13203">
        <f t="shared" si="1615"/>
        <v>133</v>
      </c>
      <c r="E13203" s="105" t="e">
        <f t="shared" si="1616"/>
        <v>#REF!</v>
      </c>
      <c r="I13203" s="105" t="e">
        <f t="shared" si="1617"/>
        <v>#REF!</v>
      </c>
      <c r="J13203" s="105" t="e">
        <f t="shared" si="1618"/>
        <v>#REF!</v>
      </c>
      <c r="K13203" s="105" t="e">
        <f t="shared" si="1619"/>
        <v>#REF!</v>
      </c>
      <c r="L13203" s="105" t="e">
        <f t="shared" si="1620"/>
        <v>#REF!</v>
      </c>
      <c r="M13203">
        <v>0.04</v>
      </c>
      <c r="N13203">
        <f t="shared" si="1621"/>
        <v>3.3960531989175591E-3</v>
      </c>
    </row>
    <row r="13204" spans="1:15" x14ac:dyDescent="0.3">
      <c r="A13204">
        <f t="shared" si="1615"/>
        <v>133</v>
      </c>
      <c r="E13204" s="105" t="e">
        <f t="shared" si="1616"/>
        <v>#REF!</v>
      </c>
      <c r="I13204" s="105" t="e">
        <f t="shared" si="1617"/>
        <v>#REF!</v>
      </c>
      <c r="J13204" s="105" t="e">
        <f t="shared" si="1618"/>
        <v>#REF!</v>
      </c>
      <c r="K13204" s="105" t="e">
        <f t="shared" si="1619"/>
        <v>#REF!</v>
      </c>
      <c r="L13204" s="105" t="e">
        <f t="shared" si="1620"/>
        <v>#REF!</v>
      </c>
      <c r="M13204">
        <v>0.04</v>
      </c>
      <c r="N13204">
        <f t="shared" si="1621"/>
        <v>3.3960531989175591E-3</v>
      </c>
    </row>
    <row r="13205" spans="1:15" x14ac:dyDescent="0.3">
      <c r="A13205">
        <f t="shared" si="1615"/>
        <v>133</v>
      </c>
      <c r="E13205" s="105">
        <f t="shared" si="1616"/>
        <v>0</v>
      </c>
      <c r="I13205" s="105">
        <f t="shared" si="1617"/>
        <v>0</v>
      </c>
      <c r="J13205" s="105">
        <f t="shared" si="1618"/>
        <v>0</v>
      </c>
      <c r="K13205" s="105">
        <f t="shared" si="1619"/>
        <v>0</v>
      </c>
      <c r="L13205" s="105">
        <f t="shared" si="1620"/>
        <v>0</v>
      </c>
      <c r="M13205">
        <v>0.04</v>
      </c>
      <c r="N13205">
        <f t="shared" si="1621"/>
        <v>3.3960531989175591E-3</v>
      </c>
    </row>
    <row r="13206" spans="1:15" x14ac:dyDescent="0.3">
      <c r="A13206">
        <f t="shared" si="1615"/>
        <v>133</v>
      </c>
      <c r="E13206" s="105">
        <f t="shared" si="1616"/>
        <v>0</v>
      </c>
      <c r="I13206" s="105">
        <f t="shared" si="1617"/>
        <v>0</v>
      </c>
      <c r="J13206" s="105">
        <f t="shared" si="1618"/>
        <v>0</v>
      </c>
      <c r="K13206" s="105">
        <f t="shared" si="1619"/>
        <v>0</v>
      </c>
      <c r="L13206" s="105">
        <f t="shared" si="1620"/>
        <v>0</v>
      </c>
      <c r="M13206">
        <v>0.04</v>
      </c>
      <c r="N13206">
        <f t="shared" si="1621"/>
        <v>3.3960531989175591E-3</v>
      </c>
    </row>
    <row r="13207" spans="1:15" x14ac:dyDescent="0.3">
      <c r="A13207">
        <f t="shared" si="1615"/>
        <v>133</v>
      </c>
      <c r="E13207" s="105">
        <f t="shared" si="1616"/>
        <v>0</v>
      </c>
      <c r="I13207" s="105">
        <f t="shared" si="1617"/>
        <v>0</v>
      </c>
      <c r="J13207" s="105">
        <f t="shared" si="1618"/>
        <v>0</v>
      </c>
      <c r="K13207" s="105">
        <f t="shared" si="1619"/>
        <v>0</v>
      </c>
      <c r="L13207" s="105">
        <f t="shared" si="1620"/>
        <v>0</v>
      </c>
      <c r="M13207">
        <v>0.04</v>
      </c>
      <c r="N13207">
        <f t="shared" si="1621"/>
        <v>3.3960531989175591E-3</v>
      </c>
    </row>
    <row r="13208" spans="1:15" x14ac:dyDescent="0.3">
      <c r="A13208">
        <f t="shared" si="1615"/>
        <v>133</v>
      </c>
      <c r="E13208" s="105">
        <f t="shared" si="1616"/>
        <v>0</v>
      </c>
      <c r="I13208" s="105">
        <f t="shared" si="1617"/>
        <v>0</v>
      </c>
      <c r="J13208" s="105">
        <f t="shared" si="1618"/>
        <v>0</v>
      </c>
      <c r="K13208" s="105">
        <f t="shared" si="1619"/>
        <v>0</v>
      </c>
      <c r="L13208" s="105">
        <f t="shared" si="1620"/>
        <v>0</v>
      </c>
      <c r="M13208">
        <v>0.04</v>
      </c>
      <c r="N13208">
        <f t="shared" si="1621"/>
        <v>3.3960531989175591E-3</v>
      </c>
    </row>
    <row r="13209" spans="1:15" x14ac:dyDescent="0.3">
      <c r="A13209">
        <f t="shared" si="1615"/>
        <v>133</v>
      </c>
      <c r="E13209" s="105">
        <f t="shared" si="1616"/>
        <v>0</v>
      </c>
      <c r="I13209" s="105">
        <f t="shared" si="1617"/>
        <v>0</v>
      </c>
      <c r="J13209" s="105">
        <f t="shared" si="1618"/>
        <v>0</v>
      </c>
      <c r="K13209" s="105">
        <f t="shared" si="1619"/>
        <v>0</v>
      </c>
      <c r="L13209" s="105">
        <f t="shared" si="1620"/>
        <v>0</v>
      </c>
      <c r="M13209">
        <v>0.04</v>
      </c>
      <c r="N13209">
        <f t="shared" si="1621"/>
        <v>3.3960531989175591E-3</v>
      </c>
    </row>
    <row r="13210" spans="1:15" x14ac:dyDescent="0.3">
      <c r="A13210">
        <f t="shared" si="1615"/>
        <v>133</v>
      </c>
      <c r="E13210" s="105">
        <f t="shared" si="1616"/>
        <v>0</v>
      </c>
      <c r="I13210" s="105">
        <f t="shared" si="1617"/>
        <v>0</v>
      </c>
      <c r="J13210" s="105">
        <f t="shared" si="1618"/>
        <v>0</v>
      </c>
      <c r="K13210" s="105">
        <f t="shared" si="1619"/>
        <v>0</v>
      </c>
      <c r="L13210" s="105">
        <f t="shared" si="1620"/>
        <v>0</v>
      </c>
      <c r="M13210">
        <v>0.04</v>
      </c>
      <c r="N13210">
        <f t="shared" si="1621"/>
        <v>3.3960531989175591E-3</v>
      </c>
    </row>
    <row r="13211" spans="1:15" x14ac:dyDescent="0.3">
      <c r="A13211">
        <f t="shared" si="1615"/>
        <v>133</v>
      </c>
      <c r="E13211" s="105">
        <f t="shared" si="1616"/>
        <v>0</v>
      </c>
      <c r="I13211" s="105">
        <f t="shared" si="1617"/>
        <v>0</v>
      </c>
      <c r="J13211" s="105">
        <f t="shared" si="1618"/>
        <v>0</v>
      </c>
      <c r="K13211" s="105">
        <f t="shared" si="1619"/>
        <v>0</v>
      </c>
      <c r="L13211" s="105">
        <f t="shared" si="1620"/>
        <v>0</v>
      </c>
      <c r="M13211">
        <v>0.04</v>
      </c>
      <c r="N13211">
        <f t="shared" si="1621"/>
        <v>3.3960531989175591E-3</v>
      </c>
    </row>
    <row r="13212" spans="1:15" x14ac:dyDescent="0.3">
      <c r="A13212">
        <f t="shared" si="1615"/>
        <v>133</v>
      </c>
      <c r="E13212" s="105">
        <f t="shared" si="1616"/>
        <v>0</v>
      </c>
      <c r="I13212" s="105">
        <f t="shared" si="1617"/>
        <v>0</v>
      </c>
      <c r="J13212" s="105">
        <f t="shared" si="1618"/>
        <v>0</v>
      </c>
      <c r="K13212" s="105">
        <f t="shared" si="1619"/>
        <v>0</v>
      </c>
      <c r="L13212" s="105">
        <f t="shared" si="1620"/>
        <v>0</v>
      </c>
      <c r="M13212">
        <v>0.04</v>
      </c>
      <c r="N13212">
        <f t="shared" si="1621"/>
        <v>3.3960531989175591E-3</v>
      </c>
    </row>
    <row r="13213" spans="1:15" x14ac:dyDescent="0.3">
      <c r="A13213">
        <f t="shared" si="1615"/>
        <v>133</v>
      </c>
      <c r="E13213" s="105">
        <f t="shared" si="1616"/>
        <v>0</v>
      </c>
      <c r="I13213" s="105">
        <f t="shared" si="1617"/>
        <v>0</v>
      </c>
      <c r="J13213" s="105">
        <f t="shared" si="1618"/>
        <v>0</v>
      </c>
      <c r="K13213" s="105">
        <f t="shared" si="1619"/>
        <v>0</v>
      </c>
      <c r="L13213" s="105">
        <f t="shared" si="1620"/>
        <v>0</v>
      </c>
      <c r="M13213">
        <v>0.04</v>
      </c>
      <c r="N13213">
        <f t="shared" si="1621"/>
        <v>3.3960531989175591E-3</v>
      </c>
    </row>
    <row r="13214" spans="1:15" x14ac:dyDescent="0.3">
      <c r="A13214">
        <f t="shared" si="1615"/>
        <v>133</v>
      </c>
      <c r="E13214" s="105">
        <f t="shared" si="1616"/>
        <v>0</v>
      </c>
      <c r="I13214" s="105">
        <f t="shared" si="1617"/>
        <v>0</v>
      </c>
      <c r="J13214" s="105">
        <f t="shared" si="1618"/>
        <v>0</v>
      </c>
      <c r="K13214" s="105">
        <f t="shared" si="1619"/>
        <v>0</v>
      </c>
      <c r="L13214" s="105">
        <f t="shared" si="1620"/>
        <v>0</v>
      </c>
      <c r="M13214">
        <v>0.04</v>
      </c>
      <c r="N13214">
        <f t="shared" si="1621"/>
        <v>3.3960531989175591E-3</v>
      </c>
    </row>
    <row r="13215" spans="1:15" x14ac:dyDescent="0.3">
      <c r="A13215">
        <f t="shared" si="1615"/>
        <v>133</v>
      </c>
      <c r="E13215" s="105">
        <f t="shared" si="1616"/>
        <v>0</v>
      </c>
      <c r="I13215" s="105">
        <f t="shared" si="1617"/>
        <v>0</v>
      </c>
      <c r="J13215" s="105">
        <f t="shared" si="1618"/>
        <v>0</v>
      </c>
      <c r="K13215" s="105">
        <f t="shared" si="1619"/>
        <v>0</v>
      </c>
      <c r="L13215" s="105">
        <f t="shared" si="1620"/>
        <v>0</v>
      </c>
      <c r="M13215">
        <v>0.04</v>
      </c>
      <c r="N13215">
        <f t="shared" si="1621"/>
        <v>3.3960531989175591E-3</v>
      </c>
    </row>
    <row r="13216" spans="1:15" x14ac:dyDescent="0.3">
      <c r="A13216">
        <f t="shared" si="1615"/>
        <v>133</v>
      </c>
      <c r="E13216" s="105">
        <f t="shared" si="1616"/>
        <v>0</v>
      </c>
      <c r="I13216" s="105">
        <f t="shared" si="1617"/>
        <v>0</v>
      </c>
      <c r="J13216" s="105">
        <f t="shared" si="1618"/>
        <v>0</v>
      </c>
      <c r="K13216" s="105">
        <f t="shared" si="1619"/>
        <v>0</v>
      </c>
      <c r="L13216" s="105">
        <f t="shared" si="1620"/>
        <v>0</v>
      </c>
      <c r="M13216">
        <v>0.04</v>
      </c>
      <c r="N13216">
        <f t="shared" si="1621"/>
        <v>3.3960531989175591E-3</v>
      </c>
    </row>
    <row r="13217" spans="1:14" x14ac:dyDescent="0.3">
      <c r="A13217">
        <f t="shared" si="1615"/>
        <v>133</v>
      </c>
      <c r="E13217" s="105">
        <f t="shared" si="1616"/>
        <v>0</v>
      </c>
      <c r="I13217" s="105">
        <f t="shared" si="1617"/>
        <v>0</v>
      </c>
      <c r="J13217" s="105">
        <f t="shared" si="1618"/>
        <v>0</v>
      </c>
      <c r="K13217" s="105">
        <f t="shared" si="1619"/>
        <v>0</v>
      </c>
      <c r="L13217" s="105">
        <f t="shared" si="1620"/>
        <v>0</v>
      </c>
      <c r="M13217">
        <v>0.04</v>
      </c>
      <c r="N13217">
        <f t="shared" si="1621"/>
        <v>3.3960531989175591E-3</v>
      </c>
    </row>
    <row r="13218" spans="1:14" x14ac:dyDescent="0.3">
      <c r="A13218">
        <f t="shared" si="1615"/>
        <v>133</v>
      </c>
      <c r="E13218" s="105">
        <f t="shared" si="1616"/>
        <v>0</v>
      </c>
      <c r="I13218" s="105">
        <f t="shared" si="1617"/>
        <v>0</v>
      </c>
      <c r="J13218" s="105">
        <f t="shared" si="1618"/>
        <v>0</v>
      </c>
      <c r="K13218" s="105">
        <f t="shared" si="1619"/>
        <v>0</v>
      </c>
      <c r="L13218" s="105">
        <f t="shared" si="1620"/>
        <v>0</v>
      </c>
      <c r="M13218">
        <v>0.04</v>
      </c>
      <c r="N13218">
        <f t="shared" si="1621"/>
        <v>3.3960531989175591E-3</v>
      </c>
    </row>
    <row r="13219" spans="1:14" x14ac:dyDescent="0.3">
      <c r="A13219">
        <f t="shared" si="1615"/>
        <v>133</v>
      </c>
      <c r="E13219" s="105">
        <f t="shared" si="1616"/>
        <v>0</v>
      </c>
      <c r="I13219" s="105">
        <f t="shared" si="1617"/>
        <v>0</v>
      </c>
      <c r="J13219" s="105">
        <f t="shared" si="1618"/>
        <v>0</v>
      </c>
      <c r="K13219" s="105">
        <f t="shared" si="1619"/>
        <v>0</v>
      </c>
      <c r="L13219" s="105">
        <f t="shared" si="1620"/>
        <v>0</v>
      </c>
      <c r="M13219">
        <v>0.04</v>
      </c>
      <c r="N13219">
        <f t="shared" si="1621"/>
        <v>3.3960531989175591E-3</v>
      </c>
    </row>
    <row r="13220" spans="1:14" x14ac:dyDescent="0.3">
      <c r="A13220">
        <f t="shared" si="1615"/>
        <v>133</v>
      </c>
      <c r="E13220" s="105">
        <f t="shared" si="1616"/>
        <v>0</v>
      </c>
      <c r="I13220" s="105">
        <f t="shared" si="1617"/>
        <v>0</v>
      </c>
      <c r="J13220" s="105">
        <f t="shared" si="1618"/>
        <v>0</v>
      </c>
      <c r="K13220" s="105">
        <f t="shared" si="1619"/>
        <v>0</v>
      </c>
      <c r="L13220" s="105">
        <f t="shared" si="1620"/>
        <v>0</v>
      </c>
      <c r="M13220">
        <v>0.04</v>
      </c>
      <c r="N13220">
        <f t="shared" si="1621"/>
        <v>3.3960531989175591E-3</v>
      </c>
    </row>
    <row r="13221" spans="1:14" x14ac:dyDescent="0.3">
      <c r="A13221">
        <f t="shared" si="1615"/>
        <v>133</v>
      </c>
      <c r="E13221" s="105">
        <f t="shared" si="1616"/>
        <v>0</v>
      </c>
      <c r="I13221" s="105">
        <f t="shared" si="1617"/>
        <v>0</v>
      </c>
      <c r="J13221" s="105">
        <f t="shared" si="1618"/>
        <v>0</v>
      </c>
      <c r="K13221" s="105">
        <f t="shared" si="1619"/>
        <v>0</v>
      </c>
      <c r="L13221" s="105">
        <f t="shared" si="1620"/>
        <v>0</v>
      </c>
      <c r="M13221">
        <v>0.04</v>
      </c>
      <c r="N13221">
        <f t="shared" si="1621"/>
        <v>3.3960531989175591E-3</v>
      </c>
    </row>
    <row r="13222" spans="1:14" x14ac:dyDescent="0.3">
      <c r="A13222">
        <f t="shared" si="1615"/>
        <v>133</v>
      </c>
      <c r="E13222" s="105">
        <f t="shared" si="1616"/>
        <v>0</v>
      </c>
      <c r="I13222" s="105">
        <f t="shared" si="1617"/>
        <v>0</v>
      </c>
      <c r="J13222" s="105">
        <f t="shared" si="1618"/>
        <v>0</v>
      </c>
      <c r="K13222" s="105">
        <f t="shared" si="1619"/>
        <v>0</v>
      </c>
      <c r="L13222" s="105">
        <f t="shared" si="1620"/>
        <v>0</v>
      </c>
      <c r="M13222">
        <v>0.04</v>
      </c>
      <c r="N13222">
        <f t="shared" si="1621"/>
        <v>3.3960531989175591E-3</v>
      </c>
    </row>
    <row r="13223" spans="1:14" x14ac:dyDescent="0.3">
      <c r="A13223">
        <f t="shared" ref="A13223:A13286" si="1623">IF(COUNTIF(A13123:A13222,A13222)=100, A13222+1,A13222)</f>
        <v>133</v>
      </c>
      <c r="E13223" s="105">
        <f t="shared" ref="E13223:E13286" si="1624">MAX(0, E13123-K13123-L13123)</f>
        <v>0</v>
      </c>
      <c r="I13223" s="105">
        <f t="shared" ref="I13223:I13286" si="1625">IF(E13223&lt;I13123,J13223 + E13223, I13123)</f>
        <v>0</v>
      </c>
      <c r="J13223" s="105">
        <f t="shared" si="1618"/>
        <v>0</v>
      </c>
      <c r="K13223" s="105">
        <f t="shared" si="1619"/>
        <v>0</v>
      </c>
      <c r="L13223" s="105">
        <f t="shared" si="1620"/>
        <v>0</v>
      </c>
      <c r="M13223">
        <v>0.04</v>
      </c>
      <c r="N13223">
        <f t="shared" si="1621"/>
        <v>3.3960531989175591E-3</v>
      </c>
    </row>
    <row r="13224" spans="1:14" x14ac:dyDescent="0.3">
      <c r="A13224">
        <f t="shared" si="1623"/>
        <v>133</v>
      </c>
      <c r="E13224" s="105">
        <f t="shared" si="1624"/>
        <v>0</v>
      </c>
      <c r="I13224" s="105">
        <f t="shared" si="1625"/>
        <v>0</v>
      </c>
      <c r="J13224" s="105">
        <f t="shared" si="1618"/>
        <v>0</v>
      </c>
      <c r="K13224" s="105">
        <f t="shared" si="1619"/>
        <v>0</v>
      </c>
      <c r="L13224" s="105">
        <f t="shared" si="1620"/>
        <v>0</v>
      </c>
      <c r="M13224">
        <v>0.04</v>
      </c>
      <c r="N13224">
        <f t="shared" si="1621"/>
        <v>3.3960531989175591E-3</v>
      </c>
    </row>
    <row r="13225" spans="1:14" x14ac:dyDescent="0.3">
      <c r="A13225">
        <f t="shared" si="1623"/>
        <v>133</v>
      </c>
      <c r="E13225" s="105">
        <f t="shared" si="1624"/>
        <v>0</v>
      </c>
      <c r="I13225" s="105">
        <f t="shared" si="1625"/>
        <v>0</v>
      </c>
      <c r="J13225" s="105">
        <f t="shared" si="1618"/>
        <v>0</v>
      </c>
      <c r="K13225" s="105">
        <f t="shared" si="1619"/>
        <v>0</v>
      </c>
      <c r="L13225" s="105">
        <f t="shared" si="1620"/>
        <v>0</v>
      </c>
      <c r="M13225">
        <v>0.04</v>
      </c>
      <c r="N13225">
        <f t="shared" si="1621"/>
        <v>3.3960531989175591E-3</v>
      </c>
    </row>
    <row r="13226" spans="1:14" x14ac:dyDescent="0.3">
      <c r="A13226">
        <f t="shared" si="1623"/>
        <v>133</v>
      </c>
      <c r="E13226" s="105">
        <f t="shared" si="1624"/>
        <v>0</v>
      </c>
      <c r="I13226" s="105">
        <f t="shared" si="1625"/>
        <v>0</v>
      </c>
      <c r="J13226" s="105">
        <f t="shared" si="1618"/>
        <v>0</v>
      </c>
      <c r="K13226" s="105">
        <f t="shared" si="1619"/>
        <v>0</v>
      </c>
      <c r="L13226" s="105">
        <f t="shared" si="1620"/>
        <v>0</v>
      </c>
      <c r="M13226">
        <v>0.04</v>
      </c>
      <c r="N13226">
        <f t="shared" si="1621"/>
        <v>3.3960531989175591E-3</v>
      </c>
    </row>
    <row r="13227" spans="1:14" x14ac:dyDescent="0.3">
      <c r="A13227">
        <f t="shared" si="1623"/>
        <v>133</v>
      </c>
      <c r="E13227" s="105">
        <f t="shared" si="1624"/>
        <v>0</v>
      </c>
      <c r="I13227" s="105">
        <f t="shared" si="1625"/>
        <v>0</v>
      </c>
      <c r="J13227" s="105">
        <f t="shared" si="1618"/>
        <v>0</v>
      </c>
      <c r="K13227" s="105">
        <f t="shared" si="1619"/>
        <v>0</v>
      </c>
      <c r="L13227" s="105">
        <f t="shared" si="1620"/>
        <v>0</v>
      </c>
      <c r="M13227">
        <v>0.04</v>
      </c>
      <c r="N13227">
        <f t="shared" si="1621"/>
        <v>3.3960531989175591E-3</v>
      </c>
    </row>
    <row r="13228" spans="1:14" x14ac:dyDescent="0.3">
      <c r="A13228">
        <f t="shared" si="1623"/>
        <v>133</v>
      </c>
      <c r="E13228" s="105">
        <f t="shared" si="1624"/>
        <v>0</v>
      </c>
      <c r="I13228" s="105">
        <f t="shared" si="1625"/>
        <v>0</v>
      </c>
      <c r="J13228" s="105">
        <f t="shared" si="1618"/>
        <v>0</v>
      </c>
      <c r="K13228" s="105">
        <f t="shared" si="1619"/>
        <v>0</v>
      </c>
      <c r="L13228" s="105">
        <f t="shared" si="1620"/>
        <v>0</v>
      </c>
      <c r="M13228">
        <v>0.04</v>
      </c>
      <c r="N13228">
        <f t="shared" si="1621"/>
        <v>3.3960531989175591E-3</v>
      </c>
    </row>
    <row r="13229" spans="1:14" x14ac:dyDescent="0.3">
      <c r="A13229">
        <f t="shared" si="1623"/>
        <v>133</v>
      </c>
      <c r="E13229" s="105">
        <f t="shared" si="1624"/>
        <v>0</v>
      </c>
      <c r="I13229" s="105">
        <f t="shared" si="1625"/>
        <v>0</v>
      </c>
      <c r="J13229" s="105">
        <f t="shared" si="1618"/>
        <v>0</v>
      </c>
      <c r="K13229" s="105">
        <f t="shared" si="1619"/>
        <v>0</v>
      </c>
      <c r="L13229" s="105">
        <f t="shared" si="1620"/>
        <v>0</v>
      </c>
      <c r="M13229">
        <v>0.04</v>
      </c>
      <c r="N13229">
        <f t="shared" si="1621"/>
        <v>3.3960531989175591E-3</v>
      </c>
    </row>
    <row r="13230" spans="1:14" x14ac:dyDescent="0.3">
      <c r="A13230">
        <f t="shared" si="1623"/>
        <v>133</v>
      </c>
      <c r="E13230" s="105">
        <f t="shared" si="1624"/>
        <v>0</v>
      </c>
      <c r="I13230" s="105">
        <f t="shared" si="1625"/>
        <v>0</v>
      </c>
      <c r="J13230" s="105">
        <f t="shared" si="1618"/>
        <v>0</v>
      </c>
      <c r="K13230" s="105">
        <f t="shared" si="1619"/>
        <v>0</v>
      </c>
      <c r="L13230" s="105">
        <f t="shared" si="1620"/>
        <v>0</v>
      </c>
      <c r="M13230">
        <v>0.04</v>
      </c>
      <c r="N13230">
        <f t="shared" si="1621"/>
        <v>3.3960531989175591E-3</v>
      </c>
    </row>
    <row r="13231" spans="1:14" x14ac:dyDescent="0.3">
      <c r="A13231">
        <f t="shared" si="1623"/>
        <v>133</v>
      </c>
      <c r="E13231" s="105">
        <f t="shared" si="1624"/>
        <v>0</v>
      </c>
      <c r="I13231" s="105">
        <f t="shared" si="1625"/>
        <v>0</v>
      </c>
      <c r="J13231" s="105">
        <f t="shared" si="1618"/>
        <v>0</v>
      </c>
      <c r="K13231" s="105">
        <f t="shared" si="1619"/>
        <v>0</v>
      </c>
      <c r="L13231" s="105">
        <f t="shared" si="1620"/>
        <v>0</v>
      </c>
      <c r="M13231">
        <v>0.04</v>
      </c>
      <c r="N13231">
        <f t="shared" si="1621"/>
        <v>3.3960531989175591E-3</v>
      </c>
    </row>
    <row r="13232" spans="1:14" x14ac:dyDescent="0.3">
      <c r="A13232">
        <f t="shared" si="1623"/>
        <v>133</v>
      </c>
      <c r="E13232" s="105">
        <f t="shared" si="1624"/>
        <v>0</v>
      </c>
      <c r="I13232" s="105">
        <f t="shared" si="1625"/>
        <v>0</v>
      </c>
      <c r="J13232" s="105">
        <f t="shared" si="1618"/>
        <v>0</v>
      </c>
      <c r="K13232" s="105">
        <f t="shared" si="1619"/>
        <v>0</v>
      </c>
      <c r="L13232" s="105">
        <f t="shared" si="1620"/>
        <v>0</v>
      </c>
      <c r="M13232">
        <v>0.04</v>
      </c>
      <c r="N13232">
        <f t="shared" si="1621"/>
        <v>3.3960531989175591E-3</v>
      </c>
    </row>
    <row r="13233" spans="1:14" x14ac:dyDescent="0.3">
      <c r="A13233">
        <f t="shared" si="1623"/>
        <v>133</v>
      </c>
      <c r="E13233" s="105">
        <f t="shared" si="1624"/>
        <v>0</v>
      </c>
      <c r="I13233" s="105">
        <f t="shared" si="1625"/>
        <v>0</v>
      </c>
      <c r="J13233" s="105">
        <f t="shared" si="1618"/>
        <v>0</v>
      </c>
      <c r="K13233" s="105">
        <f t="shared" si="1619"/>
        <v>0</v>
      </c>
      <c r="L13233" s="105">
        <f t="shared" si="1620"/>
        <v>0</v>
      </c>
      <c r="M13233">
        <v>0.04</v>
      </c>
      <c r="N13233">
        <f t="shared" si="1621"/>
        <v>3.3960531989175591E-3</v>
      </c>
    </row>
    <row r="13234" spans="1:14" x14ac:dyDescent="0.3">
      <c r="A13234">
        <f t="shared" si="1623"/>
        <v>133</v>
      </c>
      <c r="E13234" s="105">
        <f t="shared" si="1624"/>
        <v>0</v>
      </c>
      <c r="I13234" s="105">
        <f t="shared" si="1625"/>
        <v>0</v>
      </c>
      <c r="J13234" s="105">
        <f t="shared" si="1618"/>
        <v>0</v>
      </c>
      <c r="K13234" s="105">
        <f t="shared" si="1619"/>
        <v>0</v>
      </c>
      <c r="L13234" s="105">
        <f t="shared" si="1620"/>
        <v>0</v>
      </c>
      <c r="M13234">
        <v>0.04</v>
      </c>
      <c r="N13234">
        <f t="shared" si="1621"/>
        <v>3.3960531989175591E-3</v>
      </c>
    </row>
    <row r="13235" spans="1:14" x14ac:dyDescent="0.3">
      <c r="A13235">
        <f t="shared" si="1623"/>
        <v>133</v>
      </c>
      <c r="E13235" s="105">
        <f t="shared" si="1624"/>
        <v>0</v>
      </c>
      <c r="I13235" s="105">
        <f t="shared" si="1625"/>
        <v>0</v>
      </c>
      <c r="J13235" s="105">
        <f t="shared" si="1618"/>
        <v>0</v>
      </c>
      <c r="K13235" s="105">
        <f t="shared" si="1619"/>
        <v>0</v>
      </c>
      <c r="L13235" s="105">
        <f t="shared" si="1620"/>
        <v>0</v>
      </c>
      <c r="M13235">
        <v>0.04</v>
      </c>
      <c r="N13235">
        <f t="shared" si="1621"/>
        <v>3.3960531989175591E-3</v>
      </c>
    </row>
    <row r="13236" spans="1:14" x14ac:dyDescent="0.3">
      <c r="A13236">
        <f t="shared" si="1623"/>
        <v>133</v>
      </c>
      <c r="E13236" s="105">
        <f t="shared" si="1624"/>
        <v>0</v>
      </c>
      <c r="I13236" s="105">
        <f t="shared" si="1625"/>
        <v>0</v>
      </c>
      <c r="J13236" s="105">
        <f t="shared" si="1618"/>
        <v>0</v>
      </c>
      <c r="K13236" s="105">
        <f t="shared" si="1619"/>
        <v>0</v>
      </c>
      <c r="L13236" s="105">
        <f t="shared" si="1620"/>
        <v>0</v>
      </c>
      <c r="M13236">
        <v>0.04</v>
      </c>
      <c r="N13236">
        <f t="shared" si="1621"/>
        <v>3.3960531989175591E-3</v>
      </c>
    </row>
    <row r="13237" spans="1:14" x14ac:dyDescent="0.3">
      <c r="A13237">
        <f t="shared" si="1623"/>
        <v>133</v>
      </c>
      <c r="E13237" s="105">
        <f t="shared" si="1624"/>
        <v>0</v>
      </c>
      <c r="I13237" s="105">
        <f t="shared" si="1625"/>
        <v>0</v>
      </c>
      <c r="J13237" s="105">
        <f t="shared" si="1618"/>
        <v>0</v>
      </c>
      <c r="K13237" s="105">
        <f t="shared" si="1619"/>
        <v>0</v>
      </c>
      <c r="L13237" s="105">
        <f t="shared" si="1620"/>
        <v>0</v>
      </c>
      <c r="M13237">
        <v>0.04</v>
      </c>
      <c r="N13237">
        <f t="shared" si="1621"/>
        <v>3.3960531989175591E-3</v>
      </c>
    </row>
    <row r="13238" spans="1:14" x14ac:dyDescent="0.3">
      <c r="A13238">
        <f t="shared" si="1623"/>
        <v>133</v>
      </c>
      <c r="E13238" s="105">
        <f t="shared" si="1624"/>
        <v>0</v>
      </c>
      <c r="I13238" s="105">
        <f t="shared" si="1625"/>
        <v>0</v>
      </c>
      <c r="J13238" s="105">
        <f t="shared" si="1618"/>
        <v>0</v>
      </c>
      <c r="K13238" s="105">
        <f t="shared" si="1619"/>
        <v>0</v>
      </c>
      <c r="L13238" s="105">
        <f t="shared" si="1620"/>
        <v>0</v>
      </c>
      <c r="M13238">
        <v>0.04</v>
      </c>
      <c r="N13238">
        <f t="shared" si="1621"/>
        <v>3.3960531989175591E-3</v>
      </c>
    </row>
    <row r="13239" spans="1:14" x14ac:dyDescent="0.3">
      <c r="A13239">
        <f t="shared" si="1623"/>
        <v>133</v>
      </c>
      <c r="E13239" s="105">
        <f t="shared" si="1624"/>
        <v>0</v>
      </c>
      <c r="I13239" s="105">
        <f t="shared" si="1625"/>
        <v>0</v>
      </c>
      <c r="J13239" s="105">
        <f t="shared" si="1618"/>
        <v>0</v>
      </c>
      <c r="K13239" s="105">
        <f t="shared" si="1619"/>
        <v>0</v>
      </c>
      <c r="L13239" s="105">
        <f t="shared" si="1620"/>
        <v>0</v>
      </c>
      <c r="M13239">
        <v>0.04</v>
      </c>
      <c r="N13239">
        <f t="shared" si="1621"/>
        <v>3.3960531989175591E-3</v>
      </c>
    </row>
    <row r="13240" spans="1:14" x14ac:dyDescent="0.3">
      <c r="A13240">
        <f t="shared" si="1623"/>
        <v>133</v>
      </c>
      <c r="E13240" s="105">
        <f t="shared" si="1624"/>
        <v>0</v>
      </c>
      <c r="I13240" s="105">
        <f t="shared" si="1625"/>
        <v>0</v>
      </c>
      <c r="J13240" s="105">
        <f t="shared" si="1618"/>
        <v>0</v>
      </c>
      <c r="K13240" s="105">
        <f t="shared" si="1619"/>
        <v>0</v>
      </c>
      <c r="L13240" s="105">
        <f t="shared" si="1620"/>
        <v>0</v>
      </c>
      <c r="M13240">
        <v>0.04</v>
      </c>
      <c r="N13240">
        <f t="shared" si="1621"/>
        <v>3.3960531989175591E-3</v>
      </c>
    </row>
    <row r="13241" spans="1:14" x14ac:dyDescent="0.3">
      <c r="A13241">
        <f t="shared" si="1623"/>
        <v>133</v>
      </c>
      <c r="E13241" s="105">
        <f t="shared" si="1624"/>
        <v>0</v>
      </c>
      <c r="I13241" s="105">
        <f t="shared" si="1625"/>
        <v>0</v>
      </c>
      <c r="J13241" s="105">
        <f t="shared" si="1618"/>
        <v>0</v>
      </c>
      <c r="K13241" s="105">
        <f t="shared" si="1619"/>
        <v>0</v>
      </c>
      <c r="L13241" s="105">
        <f t="shared" si="1620"/>
        <v>0</v>
      </c>
      <c r="M13241">
        <v>0.04</v>
      </c>
      <c r="N13241">
        <f t="shared" si="1621"/>
        <v>3.3960531989175591E-3</v>
      </c>
    </row>
    <row r="13242" spans="1:14" x14ac:dyDescent="0.3">
      <c r="A13242">
        <f t="shared" si="1623"/>
        <v>133</v>
      </c>
      <c r="E13242" s="105">
        <f t="shared" si="1624"/>
        <v>0</v>
      </c>
      <c r="I13242" s="105">
        <f t="shared" si="1625"/>
        <v>0</v>
      </c>
      <c r="J13242" s="105">
        <f t="shared" si="1618"/>
        <v>0</v>
      </c>
      <c r="K13242" s="105">
        <f t="shared" si="1619"/>
        <v>0</v>
      </c>
      <c r="L13242" s="105">
        <f t="shared" si="1620"/>
        <v>0</v>
      </c>
      <c r="M13242">
        <v>0.04</v>
      </c>
      <c r="N13242">
        <f t="shared" si="1621"/>
        <v>3.3960531989175591E-3</v>
      </c>
    </row>
    <row r="13243" spans="1:14" x14ac:dyDescent="0.3">
      <c r="A13243">
        <f t="shared" si="1623"/>
        <v>133</v>
      </c>
      <c r="E13243" s="105">
        <f t="shared" si="1624"/>
        <v>0</v>
      </c>
      <c r="I13243" s="105">
        <f t="shared" si="1625"/>
        <v>0</v>
      </c>
      <c r="J13243" s="105">
        <f t="shared" si="1618"/>
        <v>0</v>
      </c>
      <c r="K13243" s="105">
        <f t="shared" si="1619"/>
        <v>0</v>
      </c>
      <c r="L13243" s="105">
        <f t="shared" si="1620"/>
        <v>0</v>
      </c>
      <c r="M13243">
        <v>0.04</v>
      </c>
      <c r="N13243">
        <f t="shared" si="1621"/>
        <v>3.3960531989175591E-3</v>
      </c>
    </row>
    <row r="13244" spans="1:14" x14ac:dyDescent="0.3">
      <c r="A13244">
        <f t="shared" si="1623"/>
        <v>133</v>
      </c>
      <c r="E13244" s="105">
        <f t="shared" si="1624"/>
        <v>0</v>
      </c>
      <c r="I13244" s="105">
        <f t="shared" si="1625"/>
        <v>0</v>
      </c>
      <c r="J13244" s="105">
        <f t="shared" si="1618"/>
        <v>0</v>
      </c>
      <c r="K13244" s="105">
        <f t="shared" si="1619"/>
        <v>0</v>
      </c>
      <c r="L13244" s="105">
        <f t="shared" si="1620"/>
        <v>0</v>
      </c>
      <c r="M13244">
        <v>0.04</v>
      </c>
      <c r="N13244">
        <f t="shared" si="1621"/>
        <v>3.3960531989175591E-3</v>
      </c>
    </row>
    <row r="13245" spans="1:14" x14ac:dyDescent="0.3">
      <c r="A13245">
        <f t="shared" si="1623"/>
        <v>133</v>
      </c>
      <c r="E13245" s="105">
        <f t="shared" si="1624"/>
        <v>0</v>
      </c>
      <c r="I13245" s="105">
        <f t="shared" si="1625"/>
        <v>0</v>
      </c>
      <c r="J13245" s="105">
        <f t="shared" si="1618"/>
        <v>0</v>
      </c>
      <c r="K13245" s="105">
        <f t="shared" si="1619"/>
        <v>0</v>
      </c>
      <c r="L13245" s="105">
        <f t="shared" si="1620"/>
        <v>0</v>
      </c>
      <c r="M13245">
        <v>0.04</v>
      </c>
      <c r="N13245">
        <f t="shared" si="1621"/>
        <v>3.3960531989175591E-3</v>
      </c>
    </row>
    <row r="13246" spans="1:14" x14ac:dyDescent="0.3">
      <c r="A13246">
        <f t="shared" si="1623"/>
        <v>133</v>
      </c>
      <c r="E13246" s="105">
        <f t="shared" si="1624"/>
        <v>0</v>
      </c>
      <c r="I13246" s="105">
        <f t="shared" si="1625"/>
        <v>0</v>
      </c>
      <c r="J13246" s="105">
        <f t="shared" si="1618"/>
        <v>0</v>
      </c>
      <c r="K13246" s="105">
        <f t="shared" si="1619"/>
        <v>0</v>
      </c>
      <c r="L13246" s="105">
        <f t="shared" si="1620"/>
        <v>0</v>
      </c>
      <c r="M13246">
        <v>0.04</v>
      </c>
      <c r="N13246">
        <f t="shared" si="1621"/>
        <v>3.3960531989175591E-3</v>
      </c>
    </row>
    <row r="13247" spans="1:14" x14ac:dyDescent="0.3">
      <c r="A13247">
        <f t="shared" si="1623"/>
        <v>133</v>
      </c>
      <c r="E13247" s="105">
        <f t="shared" si="1624"/>
        <v>0</v>
      </c>
      <c r="I13247" s="105">
        <f t="shared" si="1625"/>
        <v>0</v>
      </c>
      <c r="J13247" s="105">
        <f t="shared" si="1618"/>
        <v>0</v>
      </c>
      <c r="K13247" s="105">
        <f t="shared" si="1619"/>
        <v>0</v>
      </c>
      <c r="L13247" s="105">
        <f t="shared" si="1620"/>
        <v>0</v>
      </c>
      <c r="M13247">
        <v>0.04</v>
      </c>
      <c r="N13247">
        <f t="shared" si="1621"/>
        <v>3.3960531989175591E-3</v>
      </c>
    </row>
    <row r="13248" spans="1:14" x14ac:dyDescent="0.3">
      <c r="A13248">
        <f t="shared" si="1623"/>
        <v>133</v>
      </c>
      <c r="E13248" s="105">
        <f t="shared" si="1624"/>
        <v>0</v>
      </c>
      <c r="I13248" s="105">
        <f t="shared" si="1625"/>
        <v>0</v>
      </c>
      <c r="J13248" s="105">
        <f t="shared" si="1618"/>
        <v>0</v>
      </c>
      <c r="K13248" s="105">
        <f t="shared" si="1619"/>
        <v>0</v>
      </c>
      <c r="L13248" s="105">
        <f t="shared" si="1620"/>
        <v>0</v>
      </c>
      <c r="M13248">
        <v>0.04</v>
      </c>
      <c r="N13248">
        <f t="shared" si="1621"/>
        <v>3.3960531989175591E-3</v>
      </c>
    </row>
    <row r="13249" spans="1:14" x14ac:dyDescent="0.3">
      <c r="A13249">
        <f t="shared" si="1623"/>
        <v>133</v>
      </c>
      <c r="E13249" s="105">
        <f t="shared" si="1624"/>
        <v>0</v>
      </c>
      <c r="I13249" s="105">
        <f t="shared" si="1625"/>
        <v>0</v>
      </c>
      <c r="J13249" s="105">
        <f t="shared" si="1618"/>
        <v>0</v>
      </c>
      <c r="K13249" s="105">
        <f t="shared" si="1619"/>
        <v>0</v>
      </c>
      <c r="L13249" s="105">
        <f t="shared" si="1620"/>
        <v>0</v>
      </c>
      <c r="M13249">
        <v>0.04</v>
      </c>
      <c r="N13249">
        <f t="shared" si="1621"/>
        <v>3.3960531989175591E-3</v>
      </c>
    </row>
    <row r="13250" spans="1:14" x14ac:dyDescent="0.3">
      <c r="A13250">
        <f t="shared" si="1623"/>
        <v>133</v>
      </c>
      <c r="E13250" s="105">
        <f t="shared" si="1624"/>
        <v>0</v>
      </c>
      <c r="I13250" s="105">
        <f t="shared" si="1625"/>
        <v>0</v>
      </c>
      <c r="J13250" s="105">
        <f t="shared" si="1618"/>
        <v>0</v>
      </c>
      <c r="K13250" s="105">
        <f t="shared" si="1619"/>
        <v>0</v>
      </c>
      <c r="L13250" s="105">
        <f t="shared" si="1620"/>
        <v>0</v>
      </c>
      <c r="M13250">
        <v>0.04</v>
      </c>
      <c r="N13250">
        <f t="shared" si="1621"/>
        <v>3.3960531989175591E-3</v>
      </c>
    </row>
    <row r="13251" spans="1:14" x14ac:dyDescent="0.3">
      <c r="A13251">
        <f t="shared" si="1623"/>
        <v>133</v>
      </c>
      <c r="E13251" s="105">
        <f t="shared" si="1624"/>
        <v>0</v>
      </c>
      <c r="I13251" s="105">
        <f t="shared" si="1625"/>
        <v>0</v>
      </c>
      <c r="J13251" s="105">
        <f t="shared" ref="J13251:J13314" si="1626">E13251*($H$2/12)</f>
        <v>0</v>
      </c>
      <c r="K13251" s="105">
        <f t="shared" ref="K13251:K13314" si="1627">I13251-J13251</f>
        <v>0</v>
      </c>
      <c r="L13251" s="105">
        <f t="shared" ref="L13251:L13314" si="1628">N13251*(E13251-K13251)</f>
        <v>0</v>
      </c>
      <c r="M13251">
        <v>0.04</v>
      </c>
      <c r="N13251">
        <f t="shared" ref="N13251:N13314" si="1629">1-(POWER(1-M13251,(1/12)))</f>
        <v>3.3960531989175591E-3</v>
      </c>
    </row>
    <row r="13252" spans="1:14" x14ac:dyDescent="0.3">
      <c r="A13252">
        <f t="shared" si="1623"/>
        <v>133</v>
      </c>
      <c r="E13252" s="105">
        <f t="shared" si="1624"/>
        <v>0</v>
      </c>
      <c r="I13252" s="105">
        <f t="shared" si="1625"/>
        <v>0</v>
      </c>
      <c r="J13252" s="105">
        <f t="shared" si="1626"/>
        <v>0</v>
      </c>
      <c r="K13252" s="105">
        <f t="shared" si="1627"/>
        <v>0</v>
      </c>
      <c r="L13252" s="105">
        <f t="shared" si="1628"/>
        <v>0</v>
      </c>
      <c r="M13252">
        <v>0.04</v>
      </c>
      <c r="N13252">
        <f t="shared" si="1629"/>
        <v>3.3960531989175591E-3</v>
      </c>
    </row>
    <row r="13253" spans="1:14" x14ac:dyDescent="0.3">
      <c r="A13253">
        <f t="shared" si="1623"/>
        <v>133</v>
      </c>
      <c r="E13253" s="105">
        <f t="shared" si="1624"/>
        <v>0</v>
      </c>
      <c r="I13253" s="105">
        <f t="shared" si="1625"/>
        <v>0</v>
      </c>
      <c r="J13253" s="105">
        <f t="shared" si="1626"/>
        <v>0</v>
      </c>
      <c r="K13253" s="105">
        <f t="shared" si="1627"/>
        <v>0</v>
      </c>
      <c r="L13253" s="105">
        <f t="shared" si="1628"/>
        <v>0</v>
      </c>
      <c r="M13253">
        <v>0.04</v>
      </c>
      <c r="N13253">
        <f t="shared" si="1629"/>
        <v>3.3960531989175591E-3</v>
      </c>
    </row>
    <row r="13254" spans="1:14" x14ac:dyDescent="0.3">
      <c r="A13254">
        <f t="shared" si="1623"/>
        <v>133</v>
      </c>
      <c r="E13254" s="105">
        <f t="shared" si="1624"/>
        <v>0</v>
      </c>
      <c r="I13254" s="105">
        <f t="shared" si="1625"/>
        <v>0</v>
      </c>
      <c r="J13254" s="105">
        <f t="shared" si="1626"/>
        <v>0</v>
      </c>
      <c r="K13254" s="105">
        <f t="shared" si="1627"/>
        <v>0</v>
      </c>
      <c r="L13254" s="105">
        <f t="shared" si="1628"/>
        <v>0</v>
      </c>
      <c r="M13254">
        <v>0.04</v>
      </c>
      <c r="N13254">
        <f t="shared" si="1629"/>
        <v>3.3960531989175591E-3</v>
      </c>
    </row>
    <row r="13255" spans="1:14" x14ac:dyDescent="0.3">
      <c r="A13255">
        <f t="shared" si="1623"/>
        <v>133</v>
      </c>
      <c r="E13255" s="105">
        <f t="shared" si="1624"/>
        <v>0</v>
      </c>
      <c r="I13255" s="105">
        <f t="shared" si="1625"/>
        <v>0</v>
      </c>
      <c r="J13255" s="105">
        <f t="shared" si="1626"/>
        <v>0</v>
      </c>
      <c r="K13255" s="105">
        <f t="shared" si="1627"/>
        <v>0</v>
      </c>
      <c r="L13255" s="105">
        <f t="shared" si="1628"/>
        <v>0</v>
      </c>
      <c r="M13255">
        <v>0.04</v>
      </c>
      <c r="N13255">
        <f t="shared" si="1629"/>
        <v>3.3960531989175591E-3</v>
      </c>
    </row>
    <row r="13256" spans="1:14" x14ac:dyDescent="0.3">
      <c r="A13256">
        <f t="shared" si="1623"/>
        <v>133</v>
      </c>
      <c r="E13256" s="105">
        <f t="shared" si="1624"/>
        <v>0</v>
      </c>
      <c r="I13256" s="105">
        <f t="shared" si="1625"/>
        <v>0</v>
      </c>
      <c r="J13256" s="105">
        <f t="shared" si="1626"/>
        <v>0</v>
      </c>
      <c r="K13256" s="105">
        <f t="shared" si="1627"/>
        <v>0</v>
      </c>
      <c r="L13256" s="105">
        <f t="shared" si="1628"/>
        <v>0</v>
      </c>
      <c r="M13256">
        <v>0.04</v>
      </c>
      <c r="N13256">
        <f t="shared" si="1629"/>
        <v>3.3960531989175591E-3</v>
      </c>
    </row>
    <row r="13257" spans="1:14" x14ac:dyDescent="0.3">
      <c r="A13257">
        <f t="shared" si="1623"/>
        <v>133</v>
      </c>
      <c r="E13257" s="105">
        <f t="shared" si="1624"/>
        <v>0</v>
      </c>
      <c r="I13257" s="105">
        <f t="shared" si="1625"/>
        <v>0</v>
      </c>
      <c r="J13257" s="105">
        <f t="shared" si="1626"/>
        <v>0</v>
      </c>
      <c r="K13257" s="105">
        <f t="shared" si="1627"/>
        <v>0</v>
      </c>
      <c r="L13257" s="105">
        <f t="shared" si="1628"/>
        <v>0</v>
      </c>
      <c r="M13257">
        <v>0.04</v>
      </c>
      <c r="N13257">
        <f t="shared" si="1629"/>
        <v>3.3960531989175591E-3</v>
      </c>
    </row>
    <row r="13258" spans="1:14" x14ac:dyDescent="0.3">
      <c r="A13258">
        <f t="shared" si="1623"/>
        <v>133</v>
      </c>
      <c r="E13258" s="105">
        <f t="shared" si="1624"/>
        <v>0</v>
      </c>
      <c r="I13258" s="105">
        <f t="shared" si="1625"/>
        <v>0</v>
      </c>
      <c r="J13258" s="105">
        <f t="shared" si="1626"/>
        <v>0</v>
      </c>
      <c r="K13258" s="105">
        <f t="shared" si="1627"/>
        <v>0</v>
      </c>
      <c r="L13258" s="105">
        <f t="shared" si="1628"/>
        <v>0</v>
      </c>
      <c r="M13258">
        <v>0.04</v>
      </c>
      <c r="N13258">
        <f t="shared" si="1629"/>
        <v>3.3960531989175591E-3</v>
      </c>
    </row>
    <row r="13259" spans="1:14" x14ac:dyDescent="0.3">
      <c r="A13259">
        <f t="shared" si="1623"/>
        <v>133</v>
      </c>
      <c r="E13259" s="105">
        <f t="shared" si="1624"/>
        <v>0</v>
      </c>
      <c r="I13259" s="105">
        <f t="shared" si="1625"/>
        <v>0</v>
      </c>
      <c r="J13259" s="105">
        <f t="shared" si="1626"/>
        <v>0</v>
      </c>
      <c r="K13259" s="105">
        <f t="shared" si="1627"/>
        <v>0</v>
      </c>
      <c r="L13259" s="105">
        <f t="shared" si="1628"/>
        <v>0</v>
      </c>
      <c r="M13259">
        <v>0.04</v>
      </c>
      <c r="N13259">
        <f t="shared" si="1629"/>
        <v>3.3960531989175591E-3</v>
      </c>
    </row>
    <row r="13260" spans="1:14" x14ac:dyDescent="0.3">
      <c r="A13260">
        <f t="shared" si="1623"/>
        <v>133</v>
      </c>
      <c r="E13260" s="105">
        <f t="shared" si="1624"/>
        <v>0</v>
      </c>
      <c r="I13260" s="105">
        <f t="shared" si="1625"/>
        <v>0</v>
      </c>
      <c r="J13260" s="105">
        <f t="shared" si="1626"/>
        <v>0</v>
      </c>
      <c r="K13260" s="105">
        <f t="shared" si="1627"/>
        <v>0</v>
      </c>
      <c r="L13260" s="105">
        <f t="shared" si="1628"/>
        <v>0</v>
      </c>
      <c r="M13260">
        <v>0.04</v>
      </c>
      <c r="N13260">
        <f t="shared" si="1629"/>
        <v>3.3960531989175591E-3</v>
      </c>
    </row>
    <row r="13261" spans="1:14" x14ac:dyDescent="0.3">
      <c r="A13261">
        <f t="shared" si="1623"/>
        <v>133</v>
      </c>
      <c r="E13261" s="105">
        <f t="shared" si="1624"/>
        <v>0</v>
      </c>
      <c r="I13261" s="105">
        <f t="shared" si="1625"/>
        <v>0</v>
      </c>
      <c r="J13261" s="105">
        <f t="shared" si="1626"/>
        <v>0</v>
      </c>
      <c r="K13261" s="105">
        <f t="shared" si="1627"/>
        <v>0</v>
      </c>
      <c r="L13261" s="105">
        <f t="shared" si="1628"/>
        <v>0</v>
      </c>
      <c r="M13261">
        <v>0.04</v>
      </c>
      <c r="N13261">
        <f t="shared" si="1629"/>
        <v>3.3960531989175591E-3</v>
      </c>
    </row>
    <row r="13262" spans="1:14" x14ac:dyDescent="0.3">
      <c r="A13262">
        <f t="shared" si="1623"/>
        <v>133</v>
      </c>
      <c r="E13262" s="105">
        <f t="shared" si="1624"/>
        <v>0</v>
      </c>
      <c r="I13262" s="105">
        <f t="shared" si="1625"/>
        <v>0</v>
      </c>
      <c r="J13262" s="105">
        <f t="shared" si="1626"/>
        <v>0</v>
      </c>
      <c r="K13262" s="105">
        <f t="shared" si="1627"/>
        <v>0</v>
      </c>
      <c r="L13262" s="105">
        <f t="shared" si="1628"/>
        <v>0</v>
      </c>
      <c r="M13262">
        <v>0.04</v>
      </c>
      <c r="N13262">
        <f t="shared" si="1629"/>
        <v>3.3960531989175591E-3</v>
      </c>
    </row>
    <row r="13263" spans="1:14" x14ac:dyDescent="0.3">
      <c r="A13263">
        <f t="shared" si="1623"/>
        <v>133</v>
      </c>
      <c r="E13263" s="105">
        <f t="shared" si="1624"/>
        <v>0</v>
      </c>
      <c r="I13263" s="105">
        <f t="shared" si="1625"/>
        <v>0</v>
      </c>
      <c r="J13263" s="105">
        <f t="shared" si="1626"/>
        <v>0</v>
      </c>
      <c r="K13263" s="105">
        <f t="shared" si="1627"/>
        <v>0</v>
      </c>
      <c r="L13263" s="105">
        <f t="shared" si="1628"/>
        <v>0</v>
      </c>
      <c r="M13263">
        <v>0.04</v>
      </c>
      <c r="N13263">
        <f t="shared" si="1629"/>
        <v>3.3960531989175591E-3</v>
      </c>
    </row>
    <row r="13264" spans="1:14" x14ac:dyDescent="0.3">
      <c r="A13264">
        <f t="shared" si="1623"/>
        <v>133</v>
      </c>
      <c r="E13264" s="105">
        <f t="shared" si="1624"/>
        <v>0</v>
      </c>
      <c r="I13264" s="105">
        <f t="shared" si="1625"/>
        <v>0</v>
      </c>
      <c r="J13264" s="105">
        <f t="shared" si="1626"/>
        <v>0</v>
      </c>
      <c r="K13264" s="105">
        <f t="shared" si="1627"/>
        <v>0</v>
      </c>
      <c r="L13264" s="105">
        <f t="shared" si="1628"/>
        <v>0</v>
      </c>
      <c r="M13264">
        <v>0.04</v>
      </c>
      <c r="N13264">
        <f t="shared" si="1629"/>
        <v>3.3960531989175591E-3</v>
      </c>
    </row>
    <row r="13265" spans="1:14" x14ac:dyDescent="0.3">
      <c r="A13265">
        <f t="shared" si="1623"/>
        <v>133</v>
      </c>
      <c r="E13265" s="105">
        <f t="shared" si="1624"/>
        <v>0</v>
      </c>
      <c r="I13265" s="105">
        <f t="shared" si="1625"/>
        <v>0</v>
      </c>
      <c r="J13265" s="105">
        <f t="shared" si="1626"/>
        <v>0</v>
      </c>
      <c r="K13265" s="105">
        <f t="shared" si="1627"/>
        <v>0</v>
      </c>
      <c r="L13265" s="105">
        <f t="shared" si="1628"/>
        <v>0</v>
      </c>
      <c r="M13265">
        <v>0.04</v>
      </c>
      <c r="N13265">
        <f t="shared" si="1629"/>
        <v>3.3960531989175591E-3</v>
      </c>
    </row>
    <row r="13266" spans="1:14" x14ac:dyDescent="0.3">
      <c r="A13266">
        <f t="shared" si="1623"/>
        <v>133</v>
      </c>
      <c r="E13266" s="105">
        <f t="shared" si="1624"/>
        <v>0</v>
      </c>
      <c r="I13266" s="105">
        <f t="shared" si="1625"/>
        <v>0</v>
      </c>
      <c r="J13266" s="105">
        <f t="shared" si="1626"/>
        <v>0</v>
      </c>
      <c r="K13266" s="105">
        <f t="shared" si="1627"/>
        <v>0</v>
      </c>
      <c r="L13266" s="105">
        <f t="shared" si="1628"/>
        <v>0</v>
      </c>
      <c r="M13266">
        <v>0.04</v>
      </c>
      <c r="N13266">
        <f t="shared" si="1629"/>
        <v>3.3960531989175591E-3</v>
      </c>
    </row>
    <row r="13267" spans="1:14" x14ac:dyDescent="0.3">
      <c r="A13267">
        <f t="shared" si="1623"/>
        <v>133</v>
      </c>
      <c r="E13267" s="105">
        <f t="shared" si="1624"/>
        <v>0</v>
      </c>
      <c r="I13267" s="105">
        <f t="shared" si="1625"/>
        <v>0</v>
      </c>
      <c r="J13267" s="105">
        <f t="shared" si="1626"/>
        <v>0</v>
      </c>
      <c r="K13267" s="105">
        <f t="shared" si="1627"/>
        <v>0</v>
      </c>
      <c r="L13267" s="105">
        <f t="shared" si="1628"/>
        <v>0</v>
      </c>
      <c r="M13267">
        <v>0.04</v>
      </c>
      <c r="N13267">
        <f t="shared" si="1629"/>
        <v>3.3960531989175591E-3</v>
      </c>
    </row>
    <row r="13268" spans="1:14" x14ac:dyDescent="0.3">
      <c r="A13268">
        <f t="shared" si="1623"/>
        <v>133</v>
      </c>
      <c r="E13268" s="105">
        <f t="shared" si="1624"/>
        <v>0</v>
      </c>
      <c r="I13268" s="105">
        <f t="shared" si="1625"/>
        <v>0</v>
      </c>
      <c r="J13268" s="105">
        <f t="shared" si="1626"/>
        <v>0</v>
      </c>
      <c r="K13268" s="105">
        <f t="shared" si="1627"/>
        <v>0</v>
      </c>
      <c r="L13268" s="105">
        <f t="shared" si="1628"/>
        <v>0</v>
      </c>
      <c r="M13268">
        <v>0.04</v>
      </c>
      <c r="N13268">
        <f t="shared" si="1629"/>
        <v>3.3960531989175591E-3</v>
      </c>
    </row>
    <row r="13269" spans="1:14" x14ac:dyDescent="0.3">
      <c r="A13269">
        <f t="shared" si="1623"/>
        <v>133</v>
      </c>
      <c r="E13269" s="105">
        <f t="shared" si="1624"/>
        <v>0</v>
      </c>
      <c r="I13269" s="105">
        <f t="shared" si="1625"/>
        <v>0</v>
      </c>
      <c r="J13269" s="105">
        <f t="shared" si="1626"/>
        <v>0</v>
      </c>
      <c r="K13269" s="105">
        <f t="shared" si="1627"/>
        <v>0</v>
      </c>
      <c r="L13269" s="105">
        <f t="shared" si="1628"/>
        <v>0</v>
      </c>
      <c r="M13269">
        <v>0.04</v>
      </c>
      <c r="N13269">
        <f t="shared" si="1629"/>
        <v>3.3960531989175591E-3</v>
      </c>
    </row>
    <row r="13270" spans="1:14" x14ac:dyDescent="0.3">
      <c r="A13270">
        <f t="shared" si="1623"/>
        <v>133</v>
      </c>
      <c r="E13270" s="105">
        <f t="shared" si="1624"/>
        <v>0</v>
      </c>
      <c r="I13270" s="105">
        <f t="shared" si="1625"/>
        <v>0</v>
      </c>
      <c r="J13270" s="105">
        <f t="shared" si="1626"/>
        <v>0</v>
      </c>
      <c r="K13270" s="105">
        <f t="shared" si="1627"/>
        <v>0</v>
      </c>
      <c r="L13270" s="105">
        <f t="shared" si="1628"/>
        <v>0</v>
      </c>
      <c r="M13270">
        <v>0.04</v>
      </c>
      <c r="N13270">
        <f t="shared" si="1629"/>
        <v>3.3960531989175591E-3</v>
      </c>
    </row>
    <row r="13271" spans="1:14" x14ac:dyDescent="0.3">
      <c r="A13271">
        <f t="shared" si="1623"/>
        <v>133</v>
      </c>
      <c r="E13271" s="105">
        <f t="shared" si="1624"/>
        <v>0</v>
      </c>
      <c r="I13271" s="105">
        <f t="shared" si="1625"/>
        <v>0</v>
      </c>
      <c r="J13271" s="105">
        <f t="shared" si="1626"/>
        <v>0</v>
      </c>
      <c r="K13271" s="105">
        <f t="shared" si="1627"/>
        <v>0</v>
      </c>
      <c r="L13271" s="105">
        <f t="shared" si="1628"/>
        <v>0</v>
      </c>
      <c r="M13271">
        <v>0.04</v>
      </c>
      <c r="N13271">
        <f t="shared" si="1629"/>
        <v>3.3960531989175591E-3</v>
      </c>
    </row>
    <row r="13272" spans="1:14" x14ac:dyDescent="0.3">
      <c r="A13272">
        <f t="shared" si="1623"/>
        <v>133</v>
      </c>
      <c r="E13272" s="105">
        <f t="shared" si="1624"/>
        <v>0</v>
      </c>
      <c r="I13272" s="105">
        <f t="shared" si="1625"/>
        <v>0</v>
      </c>
      <c r="J13272" s="105">
        <f t="shared" si="1626"/>
        <v>0</v>
      </c>
      <c r="K13272" s="105">
        <f t="shared" si="1627"/>
        <v>0</v>
      </c>
      <c r="L13272" s="105">
        <f t="shared" si="1628"/>
        <v>0</v>
      </c>
      <c r="M13272">
        <v>0.04</v>
      </c>
      <c r="N13272">
        <f t="shared" si="1629"/>
        <v>3.3960531989175591E-3</v>
      </c>
    </row>
    <row r="13273" spans="1:14" x14ac:dyDescent="0.3">
      <c r="A13273">
        <f t="shared" si="1623"/>
        <v>133</v>
      </c>
      <c r="E13273" s="105">
        <f t="shared" si="1624"/>
        <v>0</v>
      </c>
      <c r="I13273" s="105">
        <f t="shared" si="1625"/>
        <v>0</v>
      </c>
      <c r="J13273" s="105">
        <f t="shared" si="1626"/>
        <v>0</v>
      </c>
      <c r="K13273" s="105">
        <f t="shared" si="1627"/>
        <v>0</v>
      </c>
      <c r="L13273" s="105">
        <f t="shared" si="1628"/>
        <v>0</v>
      </c>
      <c r="M13273">
        <v>0.04</v>
      </c>
      <c r="N13273">
        <f t="shared" si="1629"/>
        <v>3.3960531989175591E-3</v>
      </c>
    </row>
    <row r="13274" spans="1:14" x14ac:dyDescent="0.3">
      <c r="A13274">
        <f t="shared" si="1623"/>
        <v>133</v>
      </c>
      <c r="E13274" s="105">
        <f t="shared" si="1624"/>
        <v>0</v>
      </c>
      <c r="I13274" s="105">
        <f t="shared" si="1625"/>
        <v>0</v>
      </c>
      <c r="J13274" s="105">
        <f t="shared" si="1626"/>
        <v>0</v>
      </c>
      <c r="K13274" s="105">
        <f t="shared" si="1627"/>
        <v>0</v>
      </c>
      <c r="L13274" s="105">
        <f t="shared" si="1628"/>
        <v>0</v>
      </c>
      <c r="M13274">
        <v>0.04</v>
      </c>
      <c r="N13274">
        <f t="shared" si="1629"/>
        <v>3.3960531989175591E-3</v>
      </c>
    </row>
    <row r="13275" spans="1:14" x14ac:dyDescent="0.3">
      <c r="A13275">
        <f t="shared" si="1623"/>
        <v>133</v>
      </c>
      <c r="E13275" s="105">
        <f t="shared" si="1624"/>
        <v>0</v>
      </c>
      <c r="I13275" s="105">
        <f t="shared" si="1625"/>
        <v>0</v>
      </c>
      <c r="J13275" s="105">
        <f t="shared" si="1626"/>
        <v>0</v>
      </c>
      <c r="K13275" s="105">
        <f t="shared" si="1627"/>
        <v>0</v>
      </c>
      <c r="L13275" s="105">
        <f t="shared" si="1628"/>
        <v>0</v>
      </c>
      <c r="M13275">
        <v>0.04</v>
      </c>
      <c r="N13275">
        <f t="shared" si="1629"/>
        <v>3.3960531989175591E-3</v>
      </c>
    </row>
    <row r="13276" spans="1:14" x14ac:dyDescent="0.3">
      <c r="A13276">
        <f t="shared" si="1623"/>
        <v>133</v>
      </c>
      <c r="E13276" s="105">
        <f t="shared" si="1624"/>
        <v>0</v>
      </c>
      <c r="I13276" s="105">
        <f t="shared" si="1625"/>
        <v>0</v>
      </c>
      <c r="J13276" s="105">
        <f t="shared" si="1626"/>
        <v>0</v>
      </c>
      <c r="K13276" s="105">
        <f t="shared" si="1627"/>
        <v>0</v>
      </c>
      <c r="L13276" s="105">
        <f t="shared" si="1628"/>
        <v>0</v>
      </c>
      <c r="M13276">
        <v>0.04</v>
      </c>
      <c r="N13276">
        <f t="shared" si="1629"/>
        <v>3.3960531989175591E-3</v>
      </c>
    </row>
    <row r="13277" spans="1:14" x14ac:dyDescent="0.3">
      <c r="A13277">
        <f t="shared" si="1623"/>
        <v>133</v>
      </c>
      <c r="E13277" s="105">
        <f t="shared" si="1624"/>
        <v>0</v>
      </c>
      <c r="I13277" s="105">
        <f t="shared" si="1625"/>
        <v>0</v>
      </c>
      <c r="J13277" s="105">
        <f t="shared" si="1626"/>
        <v>0</v>
      </c>
      <c r="K13277" s="105">
        <f t="shared" si="1627"/>
        <v>0</v>
      </c>
      <c r="L13277" s="105">
        <f t="shared" si="1628"/>
        <v>0</v>
      </c>
      <c r="M13277">
        <v>0.04</v>
      </c>
      <c r="N13277">
        <f t="shared" si="1629"/>
        <v>3.3960531989175591E-3</v>
      </c>
    </row>
    <row r="13278" spans="1:14" x14ac:dyDescent="0.3">
      <c r="A13278">
        <f t="shared" si="1623"/>
        <v>133</v>
      </c>
      <c r="E13278" s="105">
        <f t="shared" si="1624"/>
        <v>0</v>
      </c>
      <c r="I13278" s="105">
        <f t="shared" si="1625"/>
        <v>0</v>
      </c>
      <c r="J13278" s="105">
        <f t="shared" si="1626"/>
        <v>0</v>
      </c>
      <c r="K13278" s="105">
        <f t="shared" si="1627"/>
        <v>0</v>
      </c>
      <c r="L13278" s="105">
        <f t="shared" si="1628"/>
        <v>0</v>
      </c>
      <c r="M13278">
        <v>0.04</v>
      </c>
      <c r="N13278">
        <f t="shared" si="1629"/>
        <v>3.3960531989175591E-3</v>
      </c>
    </row>
    <row r="13279" spans="1:14" x14ac:dyDescent="0.3">
      <c r="A13279">
        <f t="shared" si="1623"/>
        <v>133</v>
      </c>
      <c r="E13279" s="105">
        <f t="shared" si="1624"/>
        <v>0</v>
      </c>
      <c r="I13279" s="105">
        <f t="shared" si="1625"/>
        <v>0</v>
      </c>
      <c r="J13279" s="105">
        <f t="shared" si="1626"/>
        <v>0</v>
      </c>
      <c r="K13279" s="105">
        <f t="shared" si="1627"/>
        <v>0</v>
      </c>
      <c r="L13279" s="105">
        <f t="shared" si="1628"/>
        <v>0</v>
      </c>
      <c r="M13279">
        <v>0.04</v>
      </c>
      <c r="N13279">
        <f t="shared" si="1629"/>
        <v>3.3960531989175591E-3</v>
      </c>
    </row>
    <row r="13280" spans="1:14" x14ac:dyDescent="0.3">
      <c r="A13280">
        <f t="shared" si="1623"/>
        <v>133</v>
      </c>
      <c r="E13280" s="105">
        <f t="shared" si="1624"/>
        <v>0</v>
      </c>
      <c r="I13280" s="105">
        <f t="shared" si="1625"/>
        <v>0</v>
      </c>
      <c r="J13280" s="105">
        <f t="shared" si="1626"/>
        <v>0</v>
      </c>
      <c r="K13280" s="105">
        <f t="shared" si="1627"/>
        <v>0</v>
      </c>
      <c r="L13280" s="105">
        <f t="shared" si="1628"/>
        <v>0</v>
      </c>
      <c r="M13280">
        <v>0.04</v>
      </c>
      <c r="N13280">
        <f t="shared" si="1629"/>
        <v>3.3960531989175591E-3</v>
      </c>
    </row>
    <row r="13281" spans="1:14" x14ac:dyDescent="0.3">
      <c r="A13281">
        <f t="shared" si="1623"/>
        <v>133</v>
      </c>
      <c r="E13281" s="105">
        <f t="shared" si="1624"/>
        <v>0</v>
      </c>
      <c r="I13281" s="105">
        <f t="shared" si="1625"/>
        <v>0</v>
      </c>
      <c r="J13281" s="105">
        <f t="shared" si="1626"/>
        <v>0</v>
      </c>
      <c r="K13281" s="105">
        <f t="shared" si="1627"/>
        <v>0</v>
      </c>
      <c r="L13281" s="105">
        <f t="shared" si="1628"/>
        <v>0</v>
      </c>
      <c r="M13281">
        <v>0.04</v>
      </c>
      <c r="N13281">
        <f t="shared" si="1629"/>
        <v>3.3960531989175591E-3</v>
      </c>
    </row>
    <row r="13282" spans="1:14" x14ac:dyDescent="0.3">
      <c r="A13282">
        <f t="shared" si="1623"/>
        <v>133</v>
      </c>
      <c r="E13282" s="105">
        <f t="shared" si="1624"/>
        <v>0</v>
      </c>
      <c r="I13282" s="105">
        <f t="shared" si="1625"/>
        <v>0</v>
      </c>
      <c r="J13282" s="105">
        <f t="shared" si="1626"/>
        <v>0</v>
      </c>
      <c r="K13282" s="105">
        <f t="shared" si="1627"/>
        <v>0</v>
      </c>
      <c r="L13282" s="105">
        <f t="shared" si="1628"/>
        <v>0</v>
      </c>
      <c r="M13282">
        <v>0.04</v>
      </c>
      <c r="N13282">
        <f t="shared" si="1629"/>
        <v>3.3960531989175591E-3</v>
      </c>
    </row>
    <row r="13283" spans="1:14" x14ac:dyDescent="0.3">
      <c r="A13283">
        <f t="shared" si="1623"/>
        <v>133</v>
      </c>
      <c r="E13283" s="105">
        <f t="shared" si="1624"/>
        <v>0</v>
      </c>
      <c r="I13283" s="105">
        <f t="shared" si="1625"/>
        <v>0</v>
      </c>
      <c r="J13283" s="105">
        <f t="shared" si="1626"/>
        <v>0</v>
      </c>
      <c r="K13283" s="105">
        <f t="shared" si="1627"/>
        <v>0</v>
      </c>
      <c r="L13283" s="105">
        <f t="shared" si="1628"/>
        <v>0</v>
      </c>
      <c r="M13283">
        <v>0.04</v>
      </c>
      <c r="N13283">
        <f t="shared" si="1629"/>
        <v>3.3960531989175591E-3</v>
      </c>
    </row>
    <row r="13284" spans="1:14" x14ac:dyDescent="0.3">
      <c r="A13284">
        <f t="shared" si="1623"/>
        <v>133</v>
      </c>
      <c r="E13284" s="105">
        <f t="shared" si="1624"/>
        <v>0</v>
      </c>
      <c r="I13284" s="105">
        <f t="shared" si="1625"/>
        <v>0</v>
      </c>
      <c r="J13284" s="105">
        <f t="shared" si="1626"/>
        <v>0</v>
      </c>
      <c r="K13284" s="105">
        <f t="shared" si="1627"/>
        <v>0</v>
      </c>
      <c r="L13284" s="105">
        <f t="shared" si="1628"/>
        <v>0</v>
      </c>
      <c r="M13284">
        <v>0.04</v>
      </c>
      <c r="N13284">
        <f t="shared" si="1629"/>
        <v>3.3960531989175591E-3</v>
      </c>
    </row>
    <row r="13285" spans="1:14" x14ac:dyDescent="0.3">
      <c r="A13285">
        <f t="shared" si="1623"/>
        <v>133</v>
      </c>
      <c r="E13285" s="105">
        <f t="shared" si="1624"/>
        <v>0</v>
      </c>
      <c r="I13285" s="105">
        <f t="shared" si="1625"/>
        <v>0</v>
      </c>
      <c r="J13285" s="105">
        <f t="shared" si="1626"/>
        <v>0</v>
      </c>
      <c r="K13285" s="105">
        <f t="shared" si="1627"/>
        <v>0</v>
      </c>
      <c r="L13285" s="105">
        <f t="shared" si="1628"/>
        <v>0</v>
      </c>
      <c r="M13285">
        <v>0.04</v>
      </c>
      <c r="N13285">
        <f t="shared" si="1629"/>
        <v>3.3960531989175591E-3</v>
      </c>
    </row>
    <row r="13286" spans="1:14" x14ac:dyDescent="0.3">
      <c r="A13286">
        <f t="shared" si="1623"/>
        <v>133</v>
      </c>
      <c r="E13286" s="105">
        <f t="shared" si="1624"/>
        <v>0</v>
      </c>
      <c r="I13286" s="105">
        <f t="shared" si="1625"/>
        <v>0</v>
      </c>
      <c r="J13286" s="105">
        <f t="shared" si="1626"/>
        <v>0</v>
      </c>
      <c r="K13286" s="105">
        <f t="shared" si="1627"/>
        <v>0</v>
      </c>
      <c r="L13286" s="105">
        <f t="shared" si="1628"/>
        <v>0</v>
      </c>
      <c r="M13286">
        <v>0.04</v>
      </c>
      <c r="N13286">
        <f t="shared" si="1629"/>
        <v>3.3960531989175591E-3</v>
      </c>
    </row>
    <row r="13287" spans="1:14" x14ac:dyDescent="0.3">
      <c r="A13287">
        <f t="shared" ref="A13287:A13350" si="1630">IF(COUNTIF(A13187:A13286,A13286)=100, A13286+1,A13286)</f>
        <v>133</v>
      </c>
      <c r="E13287" s="105">
        <f t="shared" ref="E13287:E13350" si="1631">MAX(0, E13187-K13187-L13187)</f>
        <v>0</v>
      </c>
      <c r="I13287" s="105">
        <f t="shared" ref="I13287:I13350" si="1632">IF(E13287&lt;I13187,J13287 + E13287, I13187)</f>
        <v>0</v>
      </c>
      <c r="J13287" s="105">
        <f t="shared" si="1626"/>
        <v>0</v>
      </c>
      <c r="K13287" s="105">
        <f t="shared" si="1627"/>
        <v>0</v>
      </c>
      <c r="L13287" s="105">
        <f t="shared" si="1628"/>
        <v>0</v>
      </c>
      <c r="M13287">
        <v>0.04</v>
      </c>
      <c r="N13287">
        <f t="shared" si="1629"/>
        <v>3.3960531989175591E-3</v>
      </c>
    </row>
    <row r="13288" spans="1:14" x14ac:dyDescent="0.3">
      <c r="A13288">
        <f t="shared" si="1630"/>
        <v>133</v>
      </c>
      <c r="E13288" s="105">
        <f t="shared" si="1631"/>
        <v>0</v>
      </c>
      <c r="I13288" s="105">
        <f t="shared" si="1632"/>
        <v>0</v>
      </c>
      <c r="J13288" s="105">
        <f t="shared" si="1626"/>
        <v>0</v>
      </c>
      <c r="K13288" s="105">
        <f t="shared" si="1627"/>
        <v>0</v>
      </c>
      <c r="L13288" s="105">
        <f t="shared" si="1628"/>
        <v>0</v>
      </c>
      <c r="M13288">
        <v>0.04</v>
      </c>
      <c r="N13288">
        <f t="shared" si="1629"/>
        <v>3.3960531989175591E-3</v>
      </c>
    </row>
    <row r="13289" spans="1:14" x14ac:dyDescent="0.3">
      <c r="A13289">
        <f t="shared" si="1630"/>
        <v>133</v>
      </c>
      <c r="E13289" s="105">
        <f t="shared" si="1631"/>
        <v>0</v>
      </c>
      <c r="I13289" s="105">
        <f t="shared" si="1632"/>
        <v>0</v>
      </c>
      <c r="J13289" s="105">
        <f t="shared" si="1626"/>
        <v>0</v>
      </c>
      <c r="K13289" s="105">
        <f t="shared" si="1627"/>
        <v>0</v>
      </c>
      <c r="L13289" s="105">
        <f t="shared" si="1628"/>
        <v>0</v>
      </c>
      <c r="M13289">
        <v>0.04</v>
      </c>
      <c r="N13289">
        <f t="shared" si="1629"/>
        <v>3.3960531989175591E-3</v>
      </c>
    </row>
    <row r="13290" spans="1:14" x14ac:dyDescent="0.3">
      <c r="A13290">
        <f t="shared" si="1630"/>
        <v>133</v>
      </c>
      <c r="E13290" s="105">
        <f t="shared" si="1631"/>
        <v>0</v>
      </c>
      <c r="I13290" s="105">
        <f t="shared" si="1632"/>
        <v>0</v>
      </c>
      <c r="J13290" s="105">
        <f t="shared" si="1626"/>
        <v>0</v>
      </c>
      <c r="K13290" s="105">
        <f t="shared" si="1627"/>
        <v>0</v>
      </c>
      <c r="L13290" s="105">
        <f t="shared" si="1628"/>
        <v>0</v>
      </c>
      <c r="M13290">
        <v>0.04</v>
      </c>
      <c r="N13290">
        <f t="shared" si="1629"/>
        <v>3.3960531989175591E-3</v>
      </c>
    </row>
    <row r="13291" spans="1:14" x14ac:dyDescent="0.3">
      <c r="A13291">
        <f t="shared" si="1630"/>
        <v>133</v>
      </c>
      <c r="E13291" s="105">
        <f t="shared" si="1631"/>
        <v>0</v>
      </c>
      <c r="I13291" s="105">
        <f t="shared" si="1632"/>
        <v>0</v>
      </c>
      <c r="J13291" s="105">
        <f t="shared" si="1626"/>
        <v>0</v>
      </c>
      <c r="K13291" s="105">
        <f t="shared" si="1627"/>
        <v>0</v>
      </c>
      <c r="L13291" s="105">
        <f t="shared" si="1628"/>
        <v>0</v>
      </c>
      <c r="M13291">
        <v>0.04</v>
      </c>
      <c r="N13291">
        <f t="shared" si="1629"/>
        <v>3.3960531989175591E-3</v>
      </c>
    </row>
    <row r="13292" spans="1:14" x14ac:dyDescent="0.3">
      <c r="A13292">
        <f t="shared" si="1630"/>
        <v>133</v>
      </c>
      <c r="E13292" s="105">
        <f t="shared" si="1631"/>
        <v>0</v>
      </c>
      <c r="I13292" s="105">
        <f t="shared" si="1632"/>
        <v>0</v>
      </c>
      <c r="J13292" s="105">
        <f t="shared" si="1626"/>
        <v>0</v>
      </c>
      <c r="K13292" s="105">
        <f t="shared" si="1627"/>
        <v>0</v>
      </c>
      <c r="L13292" s="105">
        <f t="shared" si="1628"/>
        <v>0</v>
      </c>
      <c r="M13292">
        <v>0.04</v>
      </c>
      <c r="N13292">
        <f t="shared" si="1629"/>
        <v>3.3960531989175591E-3</v>
      </c>
    </row>
    <row r="13293" spans="1:14" x14ac:dyDescent="0.3">
      <c r="A13293">
        <f t="shared" si="1630"/>
        <v>133</v>
      </c>
      <c r="E13293" s="105">
        <f t="shared" si="1631"/>
        <v>0</v>
      </c>
      <c r="I13293" s="105">
        <f t="shared" si="1632"/>
        <v>0</v>
      </c>
      <c r="J13293" s="105">
        <f t="shared" si="1626"/>
        <v>0</v>
      </c>
      <c r="K13293" s="105">
        <f t="shared" si="1627"/>
        <v>0</v>
      </c>
      <c r="L13293" s="105">
        <f t="shared" si="1628"/>
        <v>0</v>
      </c>
      <c r="M13293">
        <v>0.04</v>
      </c>
      <c r="N13293">
        <f t="shared" si="1629"/>
        <v>3.3960531989175591E-3</v>
      </c>
    </row>
    <row r="13294" spans="1:14" x14ac:dyDescent="0.3">
      <c r="A13294">
        <f t="shared" si="1630"/>
        <v>133</v>
      </c>
      <c r="E13294" s="105">
        <f t="shared" si="1631"/>
        <v>0</v>
      </c>
      <c r="I13294" s="105">
        <f t="shared" si="1632"/>
        <v>0</v>
      </c>
      <c r="J13294" s="105">
        <f t="shared" si="1626"/>
        <v>0</v>
      </c>
      <c r="K13294" s="105">
        <f t="shared" si="1627"/>
        <v>0</v>
      </c>
      <c r="L13294" s="105">
        <f t="shared" si="1628"/>
        <v>0</v>
      </c>
      <c r="M13294">
        <v>0.04</v>
      </c>
      <c r="N13294">
        <f t="shared" si="1629"/>
        <v>3.3960531989175591E-3</v>
      </c>
    </row>
    <row r="13295" spans="1:14" x14ac:dyDescent="0.3">
      <c r="A13295">
        <f t="shared" si="1630"/>
        <v>133</v>
      </c>
      <c r="E13295" s="105">
        <f t="shared" si="1631"/>
        <v>0</v>
      </c>
      <c r="I13295" s="105">
        <f t="shared" si="1632"/>
        <v>0</v>
      </c>
      <c r="J13295" s="105">
        <f t="shared" si="1626"/>
        <v>0</v>
      </c>
      <c r="K13295" s="105">
        <f t="shared" si="1627"/>
        <v>0</v>
      </c>
      <c r="L13295" s="105">
        <f t="shared" si="1628"/>
        <v>0</v>
      </c>
      <c r="M13295">
        <v>0.04</v>
      </c>
      <c r="N13295">
        <f t="shared" si="1629"/>
        <v>3.3960531989175591E-3</v>
      </c>
    </row>
    <row r="13296" spans="1:14" x14ac:dyDescent="0.3">
      <c r="A13296">
        <f t="shared" si="1630"/>
        <v>133</v>
      </c>
      <c r="E13296" s="105">
        <f t="shared" si="1631"/>
        <v>0</v>
      </c>
      <c r="I13296" s="105">
        <f t="shared" si="1632"/>
        <v>0</v>
      </c>
      <c r="J13296" s="105">
        <f t="shared" si="1626"/>
        <v>0</v>
      </c>
      <c r="K13296" s="105">
        <f t="shared" si="1627"/>
        <v>0</v>
      </c>
      <c r="L13296" s="105">
        <f t="shared" si="1628"/>
        <v>0</v>
      </c>
      <c r="M13296">
        <v>0.04</v>
      </c>
      <c r="N13296">
        <f t="shared" si="1629"/>
        <v>3.3960531989175591E-3</v>
      </c>
    </row>
    <row r="13297" spans="1:15" x14ac:dyDescent="0.3">
      <c r="A13297">
        <f t="shared" si="1630"/>
        <v>133</v>
      </c>
      <c r="E13297" s="105">
        <f t="shared" si="1631"/>
        <v>0</v>
      </c>
      <c r="I13297" s="105">
        <f t="shared" si="1632"/>
        <v>0</v>
      </c>
      <c r="J13297" s="105">
        <f t="shared" si="1626"/>
        <v>0</v>
      </c>
      <c r="K13297" s="105">
        <f t="shared" si="1627"/>
        <v>0</v>
      </c>
      <c r="L13297" s="105">
        <f t="shared" si="1628"/>
        <v>0</v>
      </c>
      <c r="M13297">
        <v>0.04</v>
      </c>
      <c r="N13297">
        <f t="shared" si="1629"/>
        <v>3.3960531989175591E-3</v>
      </c>
    </row>
    <row r="13298" spans="1:15" x14ac:dyDescent="0.3">
      <c r="A13298">
        <f t="shared" si="1630"/>
        <v>133</v>
      </c>
      <c r="E13298" s="105">
        <f t="shared" si="1631"/>
        <v>0</v>
      </c>
      <c r="I13298" s="105">
        <f t="shared" si="1632"/>
        <v>0</v>
      </c>
      <c r="J13298" s="105">
        <f t="shared" si="1626"/>
        <v>0</v>
      </c>
      <c r="K13298" s="105">
        <f t="shared" si="1627"/>
        <v>0</v>
      </c>
      <c r="L13298" s="105">
        <f t="shared" si="1628"/>
        <v>0</v>
      </c>
      <c r="M13298">
        <v>0.04</v>
      </c>
      <c r="N13298">
        <f t="shared" si="1629"/>
        <v>3.3960531989175591E-3</v>
      </c>
    </row>
    <row r="13299" spans="1:15" x14ac:dyDescent="0.3">
      <c r="A13299">
        <f t="shared" si="1630"/>
        <v>133</v>
      </c>
      <c r="E13299" s="105">
        <f t="shared" si="1631"/>
        <v>0</v>
      </c>
      <c r="I13299" s="105">
        <f t="shared" si="1632"/>
        <v>0</v>
      </c>
      <c r="J13299" s="105">
        <f t="shared" si="1626"/>
        <v>0</v>
      </c>
      <c r="K13299" s="105">
        <f t="shared" si="1627"/>
        <v>0</v>
      </c>
      <c r="L13299" s="105">
        <f t="shared" si="1628"/>
        <v>0</v>
      </c>
      <c r="M13299">
        <v>0.04</v>
      </c>
      <c r="N13299">
        <f t="shared" si="1629"/>
        <v>3.3960531989175591E-3</v>
      </c>
    </row>
    <row r="13300" spans="1:15" x14ac:dyDescent="0.3">
      <c r="A13300">
        <f t="shared" si="1630"/>
        <v>133</v>
      </c>
      <c r="E13300" s="105">
        <f t="shared" si="1631"/>
        <v>0</v>
      </c>
      <c r="I13300" s="105">
        <f t="shared" si="1632"/>
        <v>0</v>
      </c>
      <c r="J13300" s="105">
        <f t="shared" si="1626"/>
        <v>0</v>
      </c>
      <c r="K13300" s="105">
        <f t="shared" si="1627"/>
        <v>0</v>
      </c>
      <c r="L13300" s="105">
        <f t="shared" si="1628"/>
        <v>0</v>
      </c>
      <c r="M13300">
        <v>0.04</v>
      </c>
      <c r="N13300">
        <f t="shared" si="1629"/>
        <v>3.3960531989175591E-3</v>
      </c>
    </row>
    <row r="13301" spans="1:15" x14ac:dyDescent="0.3">
      <c r="A13301">
        <f t="shared" si="1630"/>
        <v>133</v>
      </c>
      <c r="E13301" s="105">
        <f t="shared" si="1631"/>
        <v>0</v>
      </c>
      <c r="I13301" s="105">
        <f t="shared" si="1632"/>
        <v>0</v>
      </c>
      <c r="J13301" s="105">
        <f t="shared" si="1626"/>
        <v>0</v>
      </c>
      <c r="K13301" s="105">
        <f t="shared" si="1627"/>
        <v>0</v>
      </c>
      <c r="L13301" s="105">
        <f t="shared" si="1628"/>
        <v>0</v>
      </c>
      <c r="M13301">
        <v>0.04</v>
      </c>
      <c r="N13301">
        <f t="shared" si="1629"/>
        <v>3.3960531989175591E-3</v>
      </c>
      <c r="O13301" s="105" t="e">
        <f t="shared" ref="O13301" si="1633">SUM(I13202:I13301)</f>
        <v>#REF!</v>
      </c>
    </row>
    <row r="13302" spans="1:15" x14ac:dyDescent="0.3">
      <c r="A13302">
        <f t="shared" si="1630"/>
        <v>134</v>
      </c>
      <c r="E13302" s="105" t="e">
        <f t="shared" si="1631"/>
        <v>#REF!</v>
      </c>
      <c r="I13302" s="105" t="e">
        <f t="shared" si="1632"/>
        <v>#REF!</v>
      </c>
      <c r="J13302" s="105" t="e">
        <f t="shared" si="1626"/>
        <v>#REF!</v>
      </c>
      <c r="K13302" s="105" t="e">
        <f t="shared" si="1627"/>
        <v>#REF!</v>
      </c>
      <c r="L13302" s="105" t="e">
        <f t="shared" si="1628"/>
        <v>#REF!</v>
      </c>
      <c r="M13302">
        <v>0.04</v>
      </c>
      <c r="N13302">
        <f t="shared" si="1629"/>
        <v>3.3960531989175591E-3</v>
      </c>
    </row>
    <row r="13303" spans="1:15" x14ac:dyDescent="0.3">
      <c r="A13303">
        <f t="shared" si="1630"/>
        <v>134</v>
      </c>
      <c r="E13303" s="105" t="e">
        <f t="shared" si="1631"/>
        <v>#REF!</v>
      </c>
      <c r="I13303" s="105" t="e">
        <f t="shared" si="1632"/>
        <v>#REF!</v>
      </c>
      <c r="J13303" s="105" t="e">
        <f t="shared" si="1626"/>
        <v>#REF!</v>
      </c>
      <c r="K13303" s="105" t="e">
        <f t="shared" si="1627"/>
        <v>#REF!</v>
      </c>
      <c r="L13303" s="105" t="e">
        <f t="shared" si="1628"/>
        <v>#REF!</v>
      </c>
      <c r="M13303">
        <v>0.04</v>
      </c>
      <c r="N13303">
        <f t="shared" si="1629"/>
        <v>3.3960531989175591E-3</v>
      </c>
    </row>
    <row r="13304" spans="1:15" x14ac:dyDescent="0.3">
      <c r="A13304">
        <f t="shared" si="1630"/>
        <v>134</v>
      </c>
      <c r="E13304" s="105" t="e">
        <f t="shared" si="1631"/>
        <v>#REF!</v>
      </c>
      <c r="I13304" s="105" t="e">
        <f t="shared" si="1632"/>
        <v>#REF!</v>
      </c>
      <c r="J13304" s="105" t="e">
        <f t="shared" si="1626"/>
        <v>#REF!</v>
      </c>
      <c r="K13304" s="105" t="e">
        <f t="shared" si="1627"/>
        <v>#REF!</v>
      </c>
      <c r="L13304" s="105" t="e">
        <f t="shared" si="1628"/>
        <v>#REF!</v>
      </c>
      <c r="M13304">
        <v>0.04</v>
      </c>
      <c r="N13304">
        <f t="shared" si="1629"/>
        <v>3.3960531989175591E-3</v>
      </c>
    </row>
    <row r="13305" spans="1:15" x14ac:dyDescent="0.3">
      <c r="A13305">
        <f t="shared" si="1630"/>
        <v>134</v>
      </c>
      <c r="E13305" s="105">
        <f t="shared" si="1631"/>
        <v>0</v>
      </c>
      <c r="I13305" s="105">
        <f t="shared" si="1632"/>
        <v>0</v>
      </c>
      <c r="J13305" s="105">
        <f t="shared" si="1626"/>
        <v>0</v>
      </c>
      <c r="K13305" s="105">
        <f t="shared" si="1627"/>
        <v>0</v>
      </c>
      <c r="L13305" s="105">
        <f t="shared" si="1628"/>
        <v>0</v>
      </c>
      <c r="M13305">
        <v>0.04</v>
      </c>
      <c r="N13305">
        <f t="shared" si="1629"/>
        <v>3.3960531989175591E-3</v>
      </c>
    </row>
    <row r="13306" spans="1:15" x14ac:dyDescent="0.3">
      <c r="A13306">
        <f t="shared" si="1630"/>
        <v>134</v>
      </c>
      <c r="E13306" s="105">
        <f t="shared" si="1631"/>
        <v>0</v>
      </c>
      <c r="I13306" s="105">
        <f t="shared" si="1632"/>
        <v>0</v>
      </c>
      <c r="J13306" s="105">
        <f t="shared" si="1626"/>
        <v>0</v>
      </c>
      <c r="K13306" s="105">
        <f t="shared" si="1627"/>
        <v>0</v>
      </c>
      <c r="L13306" s="105">
        <f t="shared" si="1628"/>
        <v>0</v>
      </c>
      <c r="M13306">
        <v>0.04</v>
      </c>
      <c r="N13306">
        <f t="shared" si="1629"/>
        <v>3.3960531989175591E-3</v>
      </c>
    </row>
    <row r="13307" spans="1:15" x14ac:dyDescent="0.3">
      <c r="A13307">
        <f t="shared" si="1630"/>
        <v>134</v>
      </c>
      <c r="E13307" s="105">
        <f t="shared" si="1631"/>
        <v>0</v>
      </c>
      <c r="I13307" s="105">
        <f t="shared" si="1632"/>
        <v>0</v>
      </c>
      <c r="J13307" s="105">
        <f t="shared" si="1626"/>
        <v>0</v>
      </c>
      <c r="K13307" s="105">
        <f t="shared" si="1627"/>
        <v>0</v>
      </c>
      <c r="L13307" s="105">
        <f t="shared" si="1628"/>
        <v>0</v>
      </c>
      <c r="M13307">
        <v>0.04</v>
      </c>
      <c r="N13307">
        <f t="shared" si="1629"/>
        <v>3.3960531989175591E-3</v>
      </c>
    </row>
    <row r="13308" spans="1:15" x14ac:dyDescent="0.3">
      <c r="A13308">
        <f t="shared" si="1630"/>
        <v>134</v>
      </c>
      <c r="E13308" s="105">
        <f t="shared" si="1631"/>
        <v>0</v>
      </c>
      <c r="I13308" s="105">
        <f t="shared" si="1632"/>
        <v>0</v>
      </c>
      <c r="J13308" s="105">
        <f t="shared" si="1626"/>
        <v>0</v>
      </c>
      <c r="K13308" s="105">
        <f t="shared" si="1627"/>
        <v>0</v>
      </c>
      <c r="L13308" s="105">
        <f t="shared" si="1628"/>
        <v>0</v>
      </c>
      <c r="M13308">
        <v>0.04</v>
      </c>
      <c r="N13308">
        <f t="shared" si="1629"/>
        <v>3.3960531989175591E-3</v>
      </c>
    </row>
    <row r="13309" spans="1:15" x14ac:dyDescent="0.3">
      <c r="A13309">
        <f t="shared" si="1630"/>
        <v>134</v>
      </c>
      <c r="E13309" s="105">
        <f t="shared" si="1631"/>
        <v>0</v>
      </c>
      <c r="I13309" s="105">
        <f t="shared" si="1632"/>
        <v>0</v>
      </c>
      <c r="J13309" s="105">
        <f t="shared" si="1626"/>
        <v>0</v>
      </c>
      <c r="K13309" s="105">
        <f t="shared" si="1627"/>
        <v>0</v>
      </c>
      <c r="L13309" s="105">
        <f t="shared" si="1628"/>
        <v>0</v>
      </c>
      <c r="M13309">
        <v>0.04</v>
      </c>
      <c r="N13309">
        <f t="shared" si="1629"/>
        <v>3.3960531989175591E-3</v>
      </c>
    </row>
    <row r="13310" spans="1:15" x14ac:dyDescent="0.3">
      <c r="A13310">
        <f t="shared" si="1630"/>
        <v>134</v>
      </c>
      <c r="E13310" s="105">
        <f t="shared" si="1631"/>
        <v>0</v>
      </c>
      <c r="I13310" s="105">
        <f t="shared" si="1632"/>
        <v>0</v>
      </c>
      <c r="J13310" s="105">
        <f t="shared" si="1626"/>
        <v>0</v>
      </c>
      <c r="K13310" s="105">
        <f t="shared" si="1627"/>
        <v>0</v>
      </c>
      <c r="L13310" s="105">
        <f t="shared" si="1628"/>
        <v>0</v>
      </c>
      <c r="M13310">
        <v>0.04</v>
      </c>
      <c r="N13310">
        <f t="shared" si="1629"/>
        <v>3.3960531989175591E-3</v>
      </c>
    </row>
    <row r="13311" spans="1:15" x14ac:dyDescent="0.3">
      <c r="A13311">
        <f t="shared" si="1630"/>
        <v>134</v>
      </c>
      <c r="E13311" s="105">
        <f t="shared" si="1631"/>
        <v>0</v>
      </c>
      <c r="I13311" s="105">
        <f t="shared" si="1632"/>
        <v>0</v>
      </c>
      <c r="J13311" s="105">
        <f t="shared" si="1626"/>
        <v>0</v>
      </c>
      <c r="K13311" s="105">
        <f t="shared" si="1627"/>
        <v>0</v>
      </c>
      <c r="L13311" s="105">
        <f t="shared" si="1628"/>
        <v>0</v>
      </c>
      <c r="M13311">
        <v>0.04</v>
      </c>
      <c r="N13311">
        <f t="shared" si="1629"/>
        <v>3.3960531989175591E-3</v>
      </c>
    </row>
    <row r="13312" spans="1:15" x14ac:dyDescent="0.3">
      <c r="A13312">
        <f t="shared" si="1630"/>
        <v>134</v>
      </c>
      <c r="E13312" s="105">
        <f t="shared" si="1631"/>
        <v>0</v>
      </c>
      <c r="I13312" s="105">
        <f t="shared" si="1632"/>
        <v>0</v>
      </c>
      <c r="J13312" s="105">
        <f t="shared" si="1626"/>
        <v>0</v>
      </c>
      <c r="K13312" s="105">
        <f t="shared" si="1627"/>
        <v>0</v>
      </c>
      <c r="L13312" s="105">
        <f t="shared" si="1628"/>
        <v>0</v>
      </c>
      <c r="M13312">
        <v>0.04</v>
      </c>
      <c r="N13312">
        <f t="shared" si="1629"/>
        <v>3.3960531989175591E-3</v>
      </c>
    </row>
    <row r="13313" spans="1:14" x14ac:dyDescent="0.3">
      <c r="A13313">
        <f t="shared" si="1630"/>
        <v>134</v>
      </c>
      <c r="E13313" s="105">
        <f t="shared" si="1631"/>
        <v>0</v>
      </c>
      <c r="I13313" s="105">
        <f t="shared" si="1632"/>
        <v>0</v>
      </c>
      <c r="J13313" s="105">
        <f t="shared" si="1626"/>
        <v>0</v>
      </c>
      <c r="K13313" s="105">
        <f t="shared" si="1627"/>
        <v>0</v>
      </c>
      <c r="L13313" s="105">
        <f t="shared" si="1628"/>
        <v>0</v>
      </c>
      <c r="M13313">
        <v>0.04</v>
      </c>
      <c r="N13313">
        <f t="shared" si="1629"/>
        <v>3.3960531989175591E-3</v>
      </c>
    </row>
    <row r="13314" spans="1:14" x14ac:dyDescent="0.3">
      <c r="A13314">
        <f t="shared" si="1630"/>
        <v>134</v>
      </c>
      <c r="E13314" s="105">
        <f t="shared" si="1631"/>
        <v>0</v>
      </c>
      <c r="I13314" s="105">
        <f t="shared" si="1632"/>
        <v>0</v>
      </c>
      <c r="J13314" s="105">
        <f t="shared" si="1626"/>
        <v>0</v>
      </c>
      <c r="K13314" s="105">
        <f t="shared" si="1627"/>
        <v>0</v>
      </c>
      <c r="L13314" s="105">
        <f t="shared" si="1628"/>
        <v>0</v>
      </c>
      <c r="M13314">
        <v>0.04</v>
      </c>
      <c r="N13314">
        <f t="shared" si="1629"/>
        <v>3.3960531989175591E-3</v>
      </c>
    </row>
    <row r="13315" spans="1:14" x14ac:dyDescent="0.3">
      <c r="A13315">
        <f t="shared" si="1630"/>
        <v>134</v>
      </c>
      <c r="E13315" s="105">
        <f t="shared" si="1631"/>
        <v>0</v>
      </c>
      <c r="I13315" s="105">
        <f t="shared" si="1632"/>
        <v>0</v>
      </c>
      <c r="J13315" s="105">
        <f t="shared" ref="J13315:J13378" si="1634">E13315*($H$2/12)</f>
        <v>0</v>
      </c>
      <c r="K13315" s="105">
        <f t="shared" ref="K13315:K13378" si="1635">I13315-J13315</f>
        <v>0</v>
      </c>
      <c r="L13315" s="105">
        <f t="shared" ref="L13315:L13378" si="1636">N13315*(E13315-K13315)</f>
        <v>0</v>
      </c>
      <c r="M13315">
        <v>0.04</v>
      </c>
      <c r="N13315">
        <f t="shared" ref="N13315:N13378" si="1637">1-(POWER(1-M13315,(1/12)))</f>
        <v>3.3960531989175591E-3</v>
      </c>
    </row>
    <row r="13316" spans="1:14" x14ac:dyDescent="0.3">
      <c r="A13316">
        <f t="shared" si="1630"/>
        <v>134</v>
      </c>
      <c r="E13316" s="105">
        <f t="shared" si="1631"/>
        <v>0</v>
      </c>
      <c r="I13316" s="105">
        <f t="shared" si="1632"/>
        <v>0</v>
      </c>
      <c r="J13316" s="105">
        <f t="shared" si="1634"/>
        <v>0</v>
      </c>
      <c r="K13316" s="105">
        <f t="shared" si="1635"/>
        <v>0</v>
      </c>
      <c r="L13316" s="105">
        <f t="shared" si="1636"/>
        <v>0</v>
      </c>
      <c r="M13316">
        <v>0.04</v>
      </c>
      <c r="N13316">
        <f t="shared" si="1637"/>
        <v>3.3960531989175591E-3</v>
      </c>
    </row>
    <row r="13317" spans="1:14" x14ac:dyDescent="0.3">
      <c r="A13317">
        <f t="shared" si="1630"/>
        <v>134</v>
      </c>
      <c r="E13317" s="105">
        <f t="shared" si="1631"/>
        <v>0</v>
      </c>
      <c r="I13317" s="105">
        <f t="shared" si="1632"/>
        <v>0</v>
      </c>
      <c r="J13317" s="105">
        <f t="shared" si="1634"/>
        <v>0</v>
      </c>
      <c r="K13317" s="105">
        <f t="shared" si="1635"/>
        <v>0</v>
      </c>
      <c r="L13317" s="105">
        <f t="shared" si="1636"/>
        <v>0</v>
      </c>
      <c r="M13317">
        <v>0.04</v>
      </c>
      <c r="N13317">
        <f t="shared" si="1637"/>
        <v>3.3960531989175591E-3</v>
      </c>
    </row>
    <row r="13318" spans="1:14" x14ac:dyDescent="0.3">
      <c r="A13318">
        <f t="shared" si="1630"/>
        <v>134</v>
      </c>
      <c r="E13318" s="105">
        <f t="shared" si="1631"/>
        <v>0</v>
      </c>
      <c r="I13318" s="105">
        <f t="shared" si="1632"/>
        <v>0</v>
      </c>
      <c r="J13318" s="105">
        <f t="shared" si="1634"/>
        <v>0</v>
      </c>
      <c r="K13318" s="105">
        <f t="shared" si="1635"/>
        <v>0</v>
      </c>
      <c r="L13318" s="105">
        <f t="shared" si="1636"/>
        <v>0</v>
      </c>
      <c r="M13318">
        <v>0.04</v>
      </c>
      <c r="N13318">
        <f t="shared" si="1637"/>
        <v>3.3960531989175591E-3</v>
      </c>
    </row>
    <row r="13319" spans="1:14" x14ac:dyDescent="0.3">
      <c r="A13319">
        <f t="shared" si="1630"/>
        <v>134</v>
      </c>
      <c r="E13319" s="105">
        <f t="shared" si="1631"/>
        <v>0</v>
      </c>
      <c r="I13319" s="105">
        <f t="shared" si="1632"/>
        <v>0</v>
      </c>
      <c r="J13319" s="105">
        <f t="shared" si="1634"/>
        <v>0</v>
      </c>
      <c r="K13319" s="105">
        <f t="shared" si="1635"/>
        <v>0</v>
      </c>
      <c r="L13319" s="105">
        <f t="shared" si="1636"/>
        <v>0</v>
      </c>
      <c r="M13319">
        <v>0.04</v>
      </c>
      <c r="N13319">
        <f t="shared" si="1637"/>
        <v>3.3960531989175591E-3</v>
      </c>
    </row>
    <row r="13320" spans="1:14" x14ac:dyDescent="0.3">
      <c r="A13320">
        <f t="shared" si="1630"/>
        <v>134</v>
      </c>
      <c r="E13320" s="105">
        <f t="shared" si="1631"/>
        <v>0</v>
      </c>
      <c r="I13320" s="105">
        <f t="shared" si="1632"/>
        <v>0</v>
      </c>
      <c r="J13320" s="105">
        <f t="shared" si="1634"/>
        <v>0</v>
      </c>
      <c r="K13320" s="105">
        <f t="shared" si="1635"/>
        <v>0</v>
      </c>
      <c r="L13320" s="105">
        <f t="shared" si="1636"/>
        <v>0</v>
      </c>
      <c r="M13320">
        <v>0.04</v>
      </c>
      <c r="N13320">
        <f t="shared" si="1637"/>
        <v>3.3960531989175591E-3</v>
      </c>
    </row>
    <row r="13321" spans="1:14" x14ac:dyDescent="0.3">
      <c r="A13321">
        <f t="shared" si="1630"/>
        <v>134</v>
      </c>
      <c r="E13321" s="105">
        <f t="shared" si="1631"/>
        <v>0</v>
      </c>
      <c r="I13321" s="105">
        <f t="shared" si="1632"/>
        <v>0</v>
      </c>
      <c r="J13321" s="105">
        <f t="shared" si="1634"/>
        <v>0</v>
      </c>
      <c r="K13321" s="105">
        <f t="shared" si="1635"/>
        <v>0</v>
      </c>
      <c r="L13321" s="105">
        <f t="shared" si="1636"/>
        <v>0</v>
      </c>
      <c r="M13321">
        <v>0.04</v>
      </c>
      <c r="N13321">
        <f t="shared" si="1637"/>
        <v>3.3960531989175591E-3</v>
      </c>
    </row>
    <row r="13322" spans="1:14" x14ac:dyDescent="0.3">
      <c r="A13322">
        <f t="shared" si="1630"/>
        <v>134</v>
      </c>
      <c r="E13322" s="105">
        <f t="shared" si="1631"/>
        <v>0</v>
      </c>
      <c r="I13322" s="105">
        <f t="shared" si="1632"/>
        <v>0</v>
      </c>
      <c r="J13322" s="105">
        <f t="shared" si="1634"/>
        <v>0</v>
      </c>
      <c r="K13322" s="105">
        <f t="shared" si="1635"/>
        <v>0</v>
      </c>
      <c r="L13322" s="105">
        <f t="shared" si="1636"/>
        <v>0</v>
      </c>
      <c r="M13322">
        <v>0.04</v>
      </c>
      <c r="N13322">
        <f t="shared" si="1637"/>
        <v>3.3960531989175591E-3</v>
      </c>
    </row>
    <row r="13323" spans="1:14" x14ac:dyDescent="0.3">
      <c r="A13323">
        <f t="shared" si="1630"/>
        <v>134</v>
      </c>
      <c r="E13323" s="105">
        <f t="shared" si="1631"/>
        <v>0</v>
      </c>
      <c r="I13323" s="105">
        <f t="shared" si="1632"/>
        <v>0</v>
      </c>
      <c r="J13323" s="105">
        <f t="shared" si="1634"/>
        <v>0</v>
      </c>
      <c r="K13323" s="105">
        <f t="shared" si="1635"/>
        <v>0</v>
      </c>
      <c r="L13323" s="105">
        <f t="shared" si="1636"/>
        <v>0</v>
      </c>
      <c r="M13323">
        <v>0.04</v>
      </c>
      <c r="N13323">
        <f t="shared" si="1637"/>
        <v>3.3960531989175591E-3</v>
      </c>
    </row>
    <row r="13324" spans="1:14" x14ac:dyDescent="0.3">
      <c r="A13324">
        <f t="shared" si="1630"/>
        <v>134</v>
      </c>
      <c r="E13324" s="105">
        <f t="shared" si="1631"/>
        <v>0</v>
      </c>
      <c r="I13324" s="105">
        <f t="shared" si="1632"/>
        <v>0</v>
      </c>
      <c r="J13324" s="105">
        <f t="shared" si="1634"/>
        <v>0</v>
      </c>
      <c r="K13324" s="105">
        <f t="shared" si="1635"/>
        <v>0</v>
      </c>
      <c r="L13324" s="105">
        <f t="shared" si="1636"/>
        <v>0</v>
      </c>
      <c r="M13324">
        <v>0.04</v>
      </c>
      <c r="N13324">
        <f t="shared" si="1637"/>
        <v>3.3960531989175591E-3</v>
      </c>
    </row>
    <row r="13325" spans="1:14" x14ac:dyDescent="0.3">
      <c r="A13325">
        <f t="shared" si="1630"/>
        <v>134</v>
      </c>
      <c r="E13325" s="105">
        <f t="shared" si="1631"/>
        <v>0</v>
      </c>
      <c r="I13325" s="105">
        <f t="shared" si="1632"/>
        <v>0</v>
      </c>
      <c r="J13325" s="105">
        <f t="shared" si="1634"/>
        <v>0</v>
      </c>
      <c r="K13325" s="105">
        <f t="shared" si="1635"/>
        <v>0</v>
      </c>
      <c r="L13325" s="105">
        <f t="shared" si="1636"/>
        <v>0</v>
      </c>
      <c r="M13325">
        <v>0.04</v>
      </c>
      <c r="N13325">
        <f t="shared" si="1637"/>
        <v>3.3960531989175591E-3</v>
      </c>
    </row>
    <row r="13326" spans="1:14" x14ac:dyDescent="0.3">
      <c r="A13326">
        <f t="shared" si="1630"/>
        <v>134</v>
      </c>
      <c r="E13326" s="105">
        <f t="shared" si="1631"/>
        <v>0</v>
      </c>
      <c r="I13326" s="105">
        <f t="shared" si="1632"/>
        <v>0</v>
      </c>
      <c r="J13326" s="105">
        <f t="shared" si="1634"/>
        <v>0</v>
      </c>
      <c r="K13326" s="105">
        <f t="shared" si="1635"/>
        <v>0</v>
      </c>
      <c r="L13326" s="105">
        <f t="shared" si="1636"/>
        <v>0</v>
      </c>
      <c r="M13326">
        <v>0.04</v>
      </c>
      <c r="N13326">
        <f t="shared" si="1637"/>
        <v>3.3960531989175591E-3</v>
      </c>
    </row>
    <row r="13327" spans="1:14" x14ac:dyDescent="0.3">
      <c r="A13327">
        <f t="shared" si="1630"/>
        <v>134</v>
      </c>
      <c r="E13327" s="105">
        <f t="shared" si="1631"/>
        <v>0</v>
      </c>
      <c r="I13327" s="105">
        <f t="shared" si="1632"/>
        <v>0</v>
      </c>
      <c r="J13327" s="105">
        <f t="shared" si="1634"/>
        <v>0</v>
      </c>
      <c r="K13327" s="105">
        <f t="shared" si="1635"/>
        <v>0</v>
      </c>
      <c r="L13327" s="105">
        <f t="shared" si="1636"/>
        <v>0</v>
      </c>
      <c r="M13327">
        <v>0.04</v>
      </c>
      <c r="N13327">
        <f t="shared" si="1637"/>
        <v>3.3960531989175591E-3</v>
      </c>
    </row>
    <row r="13328" spans="1:14" x14ac:dyDescent="0.3">
      <c r="A13328">
        <f t="shared" si="1630"/>
        <v>134</v>
      </c>
      <c r="E13328" s="105">
        <f t="shared" si="1631"/>
        <v>0</v>
      </c>
      <c r="I13328" s="105">
        <f t="shared" si="1632"/>
        <v>0</v>
      </c>
      <c r="J13328" s="105">
        <f t="shared" si="1634"/>
        <v>0</v>
      </c>
      <c r="K13328" s="105">
        <f t="shared" si="1635"/>
        <v>0</v>
      </c>
      <c r="L13328" s="105">
        <f t="shared" si="1636"/>
        <v>0</v>
      </c>
      <c r="M13328">
        <v>0.04</v>
      </c>
      <c r="N13328">
        <f t="shared" si="1637"/>
        <v>3.3960531989175591E-3</v>
      </c>
    </row>
    <row r="13329" spans="1:14" x14ac:dyDescent="0.3">
      <c r="A13329">
        <f t="shared" si="1630"/>
        <v>134</v>
      </c>
      <c r="E13329" s="105">
        <f t="shared" si="1631"/>
        <v>0</v>
      </c>
      <c r="I13329" s="105">
        <f t="shared" si="1632"/>
        <v>0</v>
      </c>
      <c r="J13329" s="105">
        <f t="shared" si="1634"/>
        <v>0</v>
      </c>
      <c r="K13329" s="105">
        <f t="shared" si="1635"/>
        <v>0</v>
      </c>
      <c r="L13329" s="105">
        <f t="shared" si="1636"/>
        <v>0</v>
      </c>
      <c r="M13329">
        <v>0.04</v>
      </c>
      <c r="N13329">
        <f t="shared" si="1637"/>
        <v>3.3960531989175591E-3</v>
      </c>
    </row>
    <row r="13330" spans="1:14" x14ac:dyDescent="0.3">
      <c r="A13330">
        <f t="shared" si="1630"/>
        <v>134</v>
      </c>
      <c r="E13330" s="105">
        <f t="shared" si="1631"/>
        <v>0</v>
      </c>
      <c r="I13330" s="105">
        <f t="shared" si="1632"/>
        <v>0</v>
      </c>
      <c r="J13330" s="105">
        <f t="shared" si="1634"/>
        <v>0</v>
      </c>
      <c r="K13330" s="105">
        <f t="shared" si="1635"/>
        <v>0</v>
      </c>
      <c r="L13330" s="105">
        <f t="shared" si="1636"/>
        <v>0</v>
      </c>
      <c r="M13330">
        <v>0.04</v>
      </c>
      <c r="N13330">
        <f t="shared" si="1637"/>
        <v>3.3960531989175591E-3</v>
      </c>
    </row>
    <row r="13331" spans="1:14" x14ac:dyDescent="0.3">
      <c r="A13331">
        <f t="shared" si="1630"/>
        <v>134</v>
      </c>
      <c r="E13331" s="105">
        <f t="shared" si="1631"/>
        <v>0</v>
      </c>
      <c r="I13331" s="105">
        <f t="shared" si="1632"/>
        <v>0</v>
      </c>
      <c r="J13331" s="105">
        <f t="shared" si="1634"/>
        <v>0</v>
      </c>
      <c r="K13331" s="105">
        <f t="shared" si="1635"/>
        <v>0</v>
      </c>
      <c r="L13331" s="105">
        <f t="shared" si="1636"/>
        <v>0</v>
      </c>
      <c r="M13331">
        <v>0.04</v>
      </c>
      <c r="N13331">
        <f t="shared" si="1637"/>
        <v>3.3960531989175591E-3</v>
      </c>
    </row>
    <row r="13332" spans="1:14" x14ac:dyDescent="0.3">
      <c r="A13332">
        <f t="shared" si="1630"/>
        <v>134</v>
      </c>
      <c r="E13332" s="105">
        <f t="shared" si="1631"/>
        <v>0</v>
      </c>
      <c r="I13332" s="105">
        <f t="shared" si="1632"/>
        <v>0</v>
      </c>
      <c r="J13332" s="105">
        <f t="shared" si="1634"/>
        <v>0</v>
      </c>
      <c r="K13332" s="105">
        <f t="shared" si="1635"/>
        <v>0</v>
      </c>
      <c r="L13332" s="105">
        <f t="shared" si="1636"/>
        <v>0</v>
      </c>
      <c r="M13332">
        <v>0.04</v>
      </c>
      <c r="N13332">
        <f t="shared" si="1637"/>
        <v>3.3960531989175591E-3</v>
      </c>
    </row>
    <row r="13333" spans="1:14" x14ac:dyDescent="0.3">
      <c r="A13333">
        <f t="shared" si="1630"/>
        <v>134</v>
      </c>
      <c r="E13333" s="105">
        <f t="shared" si="1631"/>
        <v>0</v>
      </c>
      <c r="I13333" s="105">
        <f t="shared" si="1632"/>
        <v>0</v>
      </c>
      <c r="J13333" s="105">
        <f t="shared" si="1634"/>
        <v>0</v>
      </c>
      <c r="K13333" s="105">
        <f t="shared" si="1635"/>
        <v>0</v>
      </c>
      <c r="L13333" s="105">
        <f t="shared" si="1636"/>
        <v>0</v>
      </c>
      <c r="M13333">
        <v>0.04</v>
      </c>
      <c r="N13333">
        <f t="shared" si="1637"/>
        <v>3.3960531989175591E-3</v>
      </c>
    </row>
    <row r="13334" spans="1:14" x14ac:dyDescent="0.3">
      <c r="A13334">
        <f t="shared" si="1630"/>
        <v>134</v>
      </c>
      <c r="E13334" s="105">
        <f t="shared" si="1631"/>
        <v>0</v>
      </c>
      <c r="I13334" s="105">
        <f t="shared" si="1632"/>
        <v>0</v>
      </c>
      <c r="J13334" s="105">
        <f t="shared" si="1634"/>
        <v>0</v>
      </c>
      <c r="K13334" s="105">
        <f t="shared" si="1635"/>
        <v>0</v>
      </c>
      <c r="L13334" s="105">
        <f t="shared" si="1636"/>
        <v>0</v>
      </c>
      <c r="M13334">
        <v>0.04</v>
      </c>
      <c r="N13334">
        <f t="shared" si="1637"/>
        <v>3.3960531989175591E-3</v>
      </c>
    </row>
    <row r="13335" spans="1:14" x14ac:dyDescent="0.3">
      <c r="A13335">
        <f t="shared" si="1630"/>
        <v>134</v>
      </c>
      <c r="E13335" s="105">
        <f t="shared" si="1631"/>
        <v>0</v>
      </c>
      <c r="I13335" s="105">
        <f t="shared" si="1632"/>
        <v>0</v>
      </c>
      <c r="J13335" s="105">
        <f t="shared" si="1634"/>
        <v>0</v>
      </c>
      <c r="K13335" s="105">
        <f t="shared" si="1635"/>
        <v>0</v>
      </c>
      <c r="L13335" s="105">
        <f t="shared" si="1636"/>
        <v>0</v>
      </c>
      <c r="M13335">
        <v>0.04</v>
      </c>
      <c r="N13335">
        <f t="shared" si="1637"/>
        <v>3.3960531989175591E-3</v>
      </c>
    </row>
    <row r="13336" spans="1:14" x14ac:dyDescent="0.3">
      <c r="A13336">
        <f t="shared" si="1630"/>
        <v>134</v>
      </c>
      <c r="E13336" s="105">
        <f t="shared" si="1631"/>
        <v>0</v>
      </c>
      <c r="I13336" s="105">
        <f t="shared" si="1632"/>
        <v>0</v>
      </c>
      <c r="J13336" s="105">
        <f t="shared" si="1634"/>
        <v>0</v>
      </c>
      <c r="K13336" s="105">
        <f t="shared" si="1635"/>
        <v>0</v>
      </c>
      <c r="L13336" s="105">
        <f t="shared" si="1636"/>
        <v>0</v>
      </c>
      <c r="M13336">
        <v>0.04</v>
      </c>
      <c r="N13336">
        <f t="shared" si="1637"/>
        <v>3.3960531989175591E-3</v>
      </c>
    </row>
    <row r="13337" spans="1:14" x14ac:dyDescent="0.3">
      <c r="A13337">
        <f t="shared" si="1630"/>
        <v>134</v>
      </c>
      <c r="E13337" s="105">
        <f t="shared" si="1631"/>
        <v>0</v>
      </c>
      <c r="I13337" s="105">
        <f t="shared" si="1632"/>
        <v>0</v>
      </c>
      <c r="J13337" s="105">
        <f t="shared" si="1634"/>
        <v>0</v>
      </c>
      <c r="K13337" s="105">
        <f t="shared" si="1635"/>
        <v>0</v>
      </c>
      <c r="L13337" s="105">
        <f t="shared" si="1636"/>
        <v>0</v>
      </c>
      <c r="M13337">
        <v>0.04</v>
      </c>
      <c r="N13337">
        <f t="shared" si="1637"/>
        <v>3.3960531989175591E-3</v>
      </c>
    </row>
    <row r="13338" spans="1:14" x14ac:dyDescent="0.3">
      <c r="A13338">
        <f t="shared" si="1630"/>
        <v>134</v>
      </c>
      <c r="E13338" s="105">
        <f t="shared" si="1631"/>
        <v>0</v>
      </c>
      <c r="I13338" s="105">
        <f t="shared" si="1632"/>
        <v>0</v>
      </c>
      <c r="J13338" s="105">
        <f t="shared" si="1634"/>
        <v>0</v>
      </c>
      <c r="K13338" s="105">
        <f t="shared" si="1635"/>
        <v>0</v>
      </c>
      <c r="L13338" s="105">
        <f t="shared" si="1636"/>
        <v>0</v>
      </c>
      <c r="M13338">
        <v>0.04</v>
      </c>
      <c r="N13338">
        <f t="shared" si="1637"/>
        <v>3.3960531989175591E-3</v>
      </c>
    </row>
    <row r="13339" spans="1:14" x14ac:dyDescent="0.3">
      <c r="A13339">
        <f t="shared" si="1630"/>
        <v>134</v>
      </c>
      <c r="E13339" s="105">
        <f t="shared" si="1631"/>
        <v>0</v>
      </c>
      <c r="I13339" s="105">
        <f t="shared" si="1632"/>
        <v>0</v>
      </c>
      <c r="J13339" s="105">
        <f t="shared" si="1634"/>
        <v>0</v>
      </c>
      <c r="K13339" s="105">
        <f t="shared" si="1635"/>
        <v>0</v>
      </c>
      <c r="L13339" s="105">
        <f t="shared" si="1636"/>
        <v>0</v>
      </c>
      <c r="M13339">
        <v>0.04</v>
      </c>
      <c r="N13339">
        <f t="shared" si="1637"/>
        <v>3.3960531989175591E-3</v>
      </c>
    </row>
    <row r="13340" spans="1:14" x14ac:dyDescent="0.3">
      <c r="A13340">
        <f t="shared" si="1630"/>
        <v>134</v>
      </c>
      <c r="E13340" s="105">
        <f t="shared" si="1631"/>
        <v>0</v>
      </c>
      <c r="I13340" s="105">
        <f t="shared" si="1632"/>
        <v>0</v>
      </c>
      <c r="J13340" s="105">
        <f t="shared" si="1634"/>
        <v>0</v>
      </c>
      <c r="K13340" s="105">
        <f t="shared" si="1635"/>
        <v>0</v>
      </c>
      <c r="L13340" s="105">
        <f t="shared" si="1636"/>
        <v>0</v>
      </c>
      <c r="M13340">
        <v>0.04</v>
      </c>
      <c r="N13340">
        <f t="shared" si="1637"/>
        <v>3.3960531989175591E-3</v>
      </c>
    </row>
    <row r="13341" spans="1:14" x14ac:dyDescent="0.3">
      <c r="A13341">
        <f t="shared" si="1630"/>
        <v>134</v>
      </c>
      <c r="E13341" s="105">
        <f t="shared" si="1631"/>
        <v>0</v>
      </c>
      <c r="I13341" s="105">
        <f t="shared" si="1632"/>
        <v>0</v>
      </c>
      <c r="J13341" s="105">
        <f t="shared" si="1634"/>
        <v>0</v>
      </c>
      <c r="K13341" s="105">
        <f t="shared" si="1635"/>
        <v>0</v>
      </c>
      <c r="L13341" s="105">
        <f t="shared" si="1636"/>
        <v>0</v>
      </c>
      <c r="M13341">
        <v>0.04</v>
      </c>
      <c r="N13341">
        <f t="shared" si="1637"/>
        <v>3.3960531989175591E-3</v>
      </c>
    </row>
    <row r="13342" spans="1:14" x14ac:dyDescent="0.3">
      <c r="A13342">
        <f t="shared" si="1630"/>
        <v>134</v>
      </c>
      <c r="E13342" s="105">
        <f t="shared" si="1631"/>
        <v>0</v>
      </c>
      <c r="I13342" s="105">
        <f t="shared" si="1632"/>
        <v>0</v>
      </c>
      <c r="J13342" s="105">
        <f t="shared" si="1634"/>
        <v>0</v>
      </c>
      <c r="K13342" s="105">
        <f t="shared" si="1635"/>
        <v>0</v>
      </c>
      <c r="L13342" s="105">
        <f t="shared" si="1636"/>
        <v>0</v>
      </c>
      <c r="M13342">
        <v>0.04</v>
      </c>
      <c r="N13342">
        <f t="shared" si="1637"/>
        <v>3.3960531989175591E-3</v>
      </c>
    </row>
    <row r="13343" spans="1:14" x14ac:dyDescent="0.3">
      <c r="A13343">
        <f t="shared" si="1630"/>
        <v>134</v>
      </c>
      <c r="E13343" s="105">
        <f t="shared" si="1631"/>
        <v>0</v>
      </c>
      <c r="I13343" s="105">
        <f t="shared" si="1632"/>
        <v>0</v>
      </c>
      <c r="J13343" s="105">
        <f t="shared" si="1634"/>
        <v>0</v>
      </c>
      <c r="K13343" s="105">
        <f t="shared" si="1635"/>
        <v>0</v>
      </c>
      <c r="L13343" s="105">
        <f t="shared" si="1636"/>
        <v>0</v>
      </c>
      <c r="M13343">
        <v>0.04</v>
      </c>
      <c r="N13343">
        <f t="shared" si="1637"/>
        <v>3.3960531989175591E-3</v>
      </c>
    </row>
    <row r="13344" spans="1:14" x14ac:dyDescent="0.3">
      <c r="A13344">
        <f t="shared" si="1630"/>
        <v>134</v>
      </c>
      <c r="E13344" s="105">
        <f t="shared" si="1631"/>
        <v>0</v>
      </c>
      <c r="I13344" s="105">
        <f t="shared" si="1632"/>
        <v>0</v>
      </c>
      <c r="J13344" s="105">
        <f t="shared" si="1634"/>
        <v>0</v>
      </c>
      <c r="K13344" s="105">
        <f t="shared" si="1635"/>
        <v>0</v>
      </c>
      <c r="L13344" s="105">
        <f t="shared" si="1636"/>
        <v>0</v>
      </c>
      <c r="M13344">
        <v>0.04</v>
      </c>
      <c r="N13344">
        <f t="shared" si="1637"/>
        <v>3.3960531989175591E-3</v>
      </c>
    </row>
    <row r="13345" spans="1:14" x14ac:dyDescent="0.3">
      <c r="A13345">
        <f t="shared" si="1630"/>
        <v>134</v>
      </c>
      <c r="E13345" s="105">
        <f t="shared" si="1631"/>
        <v>0</v>
      </c>
      <c r="I13345" s="105">
        <f t="shared" si="1632"/>
        <v>0</v>
      </c>
      <c r="J13345" s="105">
        <f t="shared" si="1634"/>
        <v>0</v>
      </c>
      <c r="K13345" s="105">
        <f t="shared" si="1635"/>
        <v>0</v>
      </c>
      <c r="L13345" s="105">
        <f t="shared" si="1636"/>
        <v>0</v>
      </c>
      <c r="M13345">
        <v>0.04</v>
      </c>
      <c r="N13345">
        <f t="shared" si="1637"/>
        <v>3.3960531989175591E-3</v>
      </c>
    </row>
    <row r="13346" spans="1:14" x14ac:dyDescent="0.3">
      <c r="A13346">
        <f t="shared" si="1630"/>
        <v>134</v>
      </c>
      <c r="E13346" s="105">
        <f t="shared" si="1631"/>
        <v>0</v>
      </c>
      <c r="I13346" s="105">
        <f t="shared" si="1632"/>
        <v>0</v>
      </c>
      <c r="J13346" s="105">
        <f t="shared" si="1634"/>
        <v>0</v>
      </c>
      <c r="K13346" s="105">
        <f t="shared" si="1635"/>
        <v>0</v>
      </c>
      <c r="L13346" s="105">
        <f t="shared" si="1636"/>
        <v>0</v>
      </c>
      <c r="M13346">
        <v>0.04</v>
      </c>
      <c r="N13346">
        <f t="shared" si="1637"/>
        <v>3.3960531989175591E-3</v>
      </c>
    </row>
    <row r="13347" spans="1:14" x14ac:dyDescent="0.3">
      <c r="A13347">
        <f t="shared" si="1630"/>
        <v>134</v>
      </c>
      <c r="E13347" s="105">
        <f t="shared" si="1631"/>
        <v>0</v>
      </c>
      <c r="I13347" s="105">
        <f t="shared" si="1632"/>
        <v>0</v>
      </c>
      <c r="J13347" s="105">
        <f t="shared" si="1634"/>
        <v>0</v>
      </c>
      <c r="K13347" s="105">
        <f t="shared" si="1635"/>
        <v>0</v>
      </c>
      <c r="L13347" s="105">
        <f t="shared" si="1636"/>
        <v>0</v>
      </c>
      <c r="M13347">
        <v>0.04</v>
      </c>
      <c r="N13347">
        <f t="shared" si="1637"/>
        <v>3.3960531989175591E-3</v>
      </c>
    </row>
    <row r="13348" spans="1:14" x14ac:dyDescent="0.3">
      <c r="A13348">
        <f t="shared" si="1630"/>
        <v>134</v>
      </c>
      <c r="E13348" s="105">
        <f t="shared" si="1631"/>
        <v>0</v>
      </c>
      <c r="I13348" s="105">
        <f t="shared" si="1632"/>
        <v>0</v>
      </c>
      <c r="J13348" s="105">
        <f t="shared" si="1634"/>
        <v>0</v>
      </c>
      <c r="K13348" s="105">
        <f t="shared" si="1635"/>
        <v>0</v>
      </c>
      <c r="L13348" s="105">
        <f t="shared" si="1636"/>
        <v>0</v>
      </c>
      <c r="M13348">
        <v>0.04</v>
      </c>
      <c r="N13348">
        <f t="shared" si="1637"/>
        <v>3.3960531989175591E-3</v>
      </c>
    </row>
    <row r="13349" spans="1:14" x14ac:dyDescent="0.3">
      <c r="A13349">
        <f t="shared" si="1630"/>
        <v>134</v>
      </c>
      <c r="E13349" s="105">
        <f t="shared" si="1631"/>
        <v>0</v>
      </c>
      <c r="I13349" s="105">
        <f t="shared" si="1632"/>
        <v>0</v>
      </c>
      <c r="J13349" s="105">
        <f t="shared" si="1634"/>
        <v>0</v>
      </c>
      <c r="K13349" s="105">
        <f t="shared" si="1635"/>
        <v>0</v>
      </c>
      <c r="L13349" s="105">
        <f t="shared" si="1636"/>
        <v>0</v>
      </c>
      <c r="M13349">
        <v>0.04</v>
      </c>
      <c r="N13349">
        <f t="shared" si="1637"/>
        <v>3.3960531989175591E-3</v>
      </c>
    </row>
    <row r="13350" spans="1:14" x14ac:dyDescent="0.3">
      <c r="A13350">
        <f t="shared" si="1630"/>
        <v>134</v>
      </c>
      <c r="E13350" s="105">
        <f t="shared" si="1631"/>
        <v>0</v>
      </c>
      <c r="I13350" s="105">
        <f t="shared" si="1632"/>
        <v>0</v>
      </c>
      <c r="J13350" s="105">
        <f t="shared" si="1634"/>
        <v>0</v>
      </c>
      <c r="K13350" s="105">
        <f t="shared" si="1635"/>
        <v>0</v>
      </c>
      <c r="L13350" s="105">
        <f t="shared" si="1636"/>
        <v>0</v>
      </c>
      <c r="M13350">
        <v>0.04</v>
      </c>
      <c r="N13350">
        <f t="shared" si="1637"/>
        <v>3.3960531989175591E-3</v>
      </c>
    </row>
    <row r="13351" spans="1:14" x14ac:dyDescent="0.3">
      <c r="A13351">
        <f t="shared" ref="A13351:A13414" si="1638">IF(COUNTIF(A13251:A13350,A13350)=100, A13350+1,A13350)</f>
        <v>134</v>
      </c>
      <c r="E13351" s="105">
        <f t="shared" ref="E13351:E13414" si="1639">MAX(0, E13251-K13251-L13251)</f>
        <v>0</v>
      </c>
      <c r="I13351" s="105">
        <f t="shared" ref="I13351:I13414" si="1640">IF(E13351&lt;I13251,J13351 + E13351, I13251)</f>
        <v>0</v>
      </c>
      <c r="J13351" s="105">
        <f t="shared" si="1634"/>
        <v>0</v>
      </c>
      <c r="K13351" s="105">
        <f t="shared" si="1635"/>
        <v>0</v>
      </c>
      <c r="L13351" s="105">
        <f t="shared" si="1636"/>
        <v>0</v>
      </c>
      <c r="M13351">
        <v>0.04</v>
      </c>
      <c r="N13351">
        <f t="shared" si="1637"/>
        <v>3.3960531989175591E-3</v>
      </c>
    </row>
    <row r="13352" spans="1:14" x14ac:dyDescent="0.3">
      <c r="A13352">
        <f t="shared" si="1638"/>
        <v>134</v>
      </c>
      <c r="E13352" s="105">
        <f t="shared" si="1639"/>
        <v>0</v>
      </c>
      <c r="I13352" s="105">
        <f t="shared" si="1640"/>
        <v>0</v>
      </c>
      <c r="J13352" s="105">
        <f t="shared" si="1634"/>
        <v>0</v>
      </c>
      <c r="K13352" s="105">
        <f t="shared" si="1635"/>
        <v>0</v>
      </c>
      <c r="L13352" s="105">
        <f t="shared" si="1636"/>
        <v>0</v>
      </c>
      <c r="M13352">
        <v>0.04</v>
      </c>
      <c r="N13352">
        <f t="shared" si="1637"/>
        <v>3.3960531989175591E-3</v>
      </c>
    </row>
    <row r="13353" spans="1:14" x14ac:dyDescent="0.3">
      <c r="A13353">
        <f t="shared" si="1638"/>
        <v>134</v>
      </c>
      <c r="E13353" s="105">
        <f t="shared" si="1639"/>
        <v>0</v>
      </c>
      <c r="I13353" s="105">
        <f t="shared" si="1640"/>
        <v>0</v>
      </c>
      <c r="J13353" s="105">
        <f t="shared" si="1634"/>
        <v>0</v>
      </c>
      <c r="K13353" s="105">
        <f t="shared" si="1635"/>
        <v>0</v>
      </c>
      <c r="L13353" s="105">
        <f t="shared" si="1636"/>
        <v>0</v>
      </c>
      <c r="M13353">
        <v>0.04</v>
      </c>
      <c r="N13353">
        <f t="shared" si="1637"/>
        <v>3.3960531989175591E-3</v>
      </c>
    </row>
    <row r="13354" spans="1:14" x14ac:dyDescent="0.3">
      <c r="A13354">
        <f t="shared" si="1638"/>
        <v>134</v>
      </c>
      <c r="E13354" s="105">
        <f t="shared" si="1639"/>
        <v>0</v>
      </c>
      <c r="I13354" s="105">
        <f t="shared" si="1640"/>
        <v>0</v>
      </c>
      <c r="J13354" s="105">
        <f t="shared" si="1634"/>
        <v>0</v>
      </c>
      <c r="K13354" s="105">
        <f t="shared" si="1635"/>
        <v>0</v>
      </c>
      <c r="L13354" s="105">
        <f t="shared" si="1636"/>
        <v>0</v>
      </c>
      <c r="M13354">
        <v>0.04</v>
      </c>
      <c r="N13354">
        <f t="shared" si="1637"/>
        <v>3.3960531989175591E-3</v>
      </c>
    </row>
    <row r="13355" spans="1:14" x14ac:dyDescent="0.3">
      <c r="A13355">
        <f t="shared" si="1638"/>
        <v>134</v>
      </c>
      <c r="E13355" s="105">
        <f t="shared" si="1639"/>
        <v>0</v>
      </c>
      <c r="I13355" s="105">
        <f t="shared" si="1640"/>
        <v>0</v>
      </c>
      <c r="J13355" s="105">
        <f t="shared" si="1634"/>
        <v>0</v>
      </c>
      <c r="K13355" s="105">
        <f t="shared" si="1635"/>
        <v>0</v>
      </c>
      <c r="L13355" s="105">
        <f t="shared" si="1636"/>
        <v>0</v>
      </c>
      <c r="M13355">
        <v>0.04</v>
      </c>
      <c r="N13355">
        <f t="shared" si="1637"/>
        <v>3.3960531989175591E-3</v>
      </c>
    </row>
    <row r="13356" spans="1:14" x14ac:dyDescent="0.3">
      <c r="A13356">
        <f t="shared" si="1638"/>
        <v>134</v>
      </c>
      <c r="E13356" s="105">
        <f t="shared" si="1639"/>
        <v>0</v>
      </c>
      <c r="I13356" s="105">
        <f t="shared" si="1640"/>
        <v>0</v>
      </c>
      <c r="J13356" s="105">
        <f t="shared" si="1634"/>
        <v>0</v>
      </c>
      <c r="K13356" s="105">
        <f t="shared" si="1635"/>
        <v>0</v>
      </c>
      <c r="L13356" s="105">
        <f t="shared" si="1636"/>
        <v>0</v>
      </c>
      <c r="M13356">
        <v>0.04</v>
      </c>
      <c r="N13356">
        <f t="shared" si="1637"/>
        <v>3.3960531989175591E-3</v>
      </c>
    </row>
    <row r="13357" spans="1:14" x14ac:dyDescent="0.3">
      <c r="A13357">
        <f t="shared" si="1638"/>
        <v>134</v>
      </c>
      <c r="E13357" s="105">
        <f t="shared" si="1639"/>
        <v>0</v>
      </c>
      <c r="I13357" s="105">
        <f t="shared" si="1640"/>
        <v>0</v>
      </c>
      <c r="J13357" s="105">
        <f t="shared" si="1634"/>
        <v>0</v>
      </c>
      <c r="K13357" s="105">
        <f t="shared" si="1635"/>
        <v>0</v>
      </c>
      <c r="L13357" s="105">
        <f t="shared" si="1636"/>
        <v>0</v>
      </c>
      <c r="M13357">
        <v>0.04</v>
      </c>
      <c r="N13357">
        <f t="shared" si="1637"/>
        <v>3.3960531989175591E-3</v>
      </c>
    </row>
    <row r="13358" spans="1:14" x14ac:dyDescent="0.3">
      <c r="A13358">
        <f t="shared" si="1638"/>
        <v>134</v>
      </c>
      <c r="E13358" s="105">
        <f t="shared" si="1639"/>
        <v>0</v>
      </c>
      <c r="I13358" s="105">
        <f t="shared" si="1640"/>
        <v>0</v>
      </c>
      <c r="J13358" s="105">
        <f t="shared" si="1634"/>
        <v>0</v>
      </c>
      <c r="K13358" s="105">
        <f t="shared" si="1635"/>
        <v>0</v>
      </c>
      <c r="L13358" s="105">
        <f t="shared" si="1636"/>
        <v>0</v>
      </c>
      <c r="M13358">
        <v>0.04</v>
      </c>
      <c r="N13358">
        <f t="shared" si="1637"/>
        <v>3.3960531989175591E-3</v>
      </c>
    </row>
    <row r="13359" spans="1:14" x14ac:dyDescent="0.3">
      <c r="A13359">
        <f t="shared" si="1638"/>
        <v>134</v>
      </c>
      <c r="E13359" s="105">
        <f t="shared" si="1639"/>
        <v>0</v>
      </c>
      <c r="I13359" s="105">
        <f t="shared" si="1640"/>
        <v>0</v>
      </c>
      <c r="J13359" s="105">
        <f t="shared" si="1634"/>
        <v>0</v>
      </c>
      <c r="K13359" s="105">
        <f t="shared" si="1635"/>
        <v>0</v>
      </c>
      <c r="L13359" s="105">
        <f t="shared" si="1636"/>
        <v>0</v>
      </c>
      <c r="M13359">
        <v>0.04</v>
      </c>
      <c r="N13359">
        <f t="shared" si="1637"/>
        <v>3.3960531989175591E-3</v>
      </c>
    </row>
    <row r="13360" spans="1:14" x14ac:dyDescent="0.3">
      <c r="A13360">
        <f t="shared" si="1638"/>
        <v>134</v>
      </c>
      <c r="E13360" s="105">
        <f t="shared" si="1639"/>
        <v>0</v>
      </c>
      <c r="I13360" s="105">
        <f t="shared" si="1640"/>
        <v>0</v>
      </c>
      <c r="J13360" s="105">
        <f t="shared" si="1634"/>
        <v>0</v>
      </c>
      <c r="K13360" s="105">
        <f t="shared" si="1635"/>
        <v>0</v>
      </c>
      <c r="L13360" s="105">
        <f t="shared" si="1636"/>
        <v>0</v>
      </c>
      <c r="M13360">
        <v>0.04</v>
      </c>
      <c r="N13360">
        <f t="shared" si="1637"/>
        <v>3.3960531989175591E-3</v>
      </c>
    </row>
    <row r="13361" spans="1:14" x14ac:dyDescent="0.3">
      <c r="A13361">
        <f t="shared" si="1638"/>
        <v>134</v>
      </c>
      <c r="E13361" s="105">
        <f t="shared" si="1639"/>
        <v>0</v>
      </c>
      <c r="I13361" s="105">
        <f t="shared" si="1640"/>
        <v>0</v>
      </c>
      <c r="J13361" s="105">
        <f t="shared" si="1634"/>
        <v>0</v>
      </c>
      <c r="K13361" s="105">
        <f t="shared" si="1635"/>
        <v>0</v>
      </c>
      <c r="L13361" s="105">
        <f t="shared" si="1636"/>
        <v>0</v>
      </c>
      <c r="M13361">
        <v>0.04</v>
      </c>
      <c r="N13361">
        <f t="shared" si="1637"/>
        <v>3.3960531989175591E-3</v>
      </c>
    </row>
    <row r="13362" spans="1:14" x14ac:dyDescent="0.3">
      <c r="A13362">
        <f t="shared" si="1638"/>
        <v>134</v>
      </c>
      <c r="E13362" s="105">
        <f t="shared" si="1639"/>
        <v>0</v>
      </c>
      <c r="I13362" s="105">
        <f t="shared" si="1640"/>
        <v>0</v>
      </c>
      <c r="J13362" s="105">
        <f t="shared" si="1634"/>
        <v>0</v>
      </c>
      <c r="K13362" s="105">
        <f t="shared" si="1635"/>
        <v>0</v>
      </c>
      <c r="L13362" s="105">
        <f t="shared" si="1636"/>
        <v>0</v>
      </c>
      <c r="M13362">
        <v>0.04</v>
      </c>
      <c r="N13362">
        <f t="shared" si="1637"/>
        <v>3.3960531989175591E-3</v>
      </c>
    </row>
    <row r="13363" spans="1:14" x14ac:dyDescent="0.3">
      <c r="A13363">
        <f t="shared" si="1638"/>
        <v>134</v>
      </c>
      <c r="E13363" s="105">
        <f t="shared" si="1639"/>
        <v>0</v>
      </c>
      <c r="I13363" s="105">
        <f t="shared" si="1640"/>
        <v>0</v>
      </c>
      <c r="J13363" s="105">
        <f t="shared" si="1634"/>
        <v>0</v>
      </c>
      <c r="K13363" s="105">
        <f t="shared" si="1635"/>
        <v>0</v>
      </c>
      <c r="L13363" s="105">
        <f t="shared" si="1636"/>
        <v>0</v>
      </c>
      <c r="M13363">
        <v>0.04</v>
      </c>
      <c r="N13363">
        <f t="shared" si="1637"/>
        <v>3.3960531989175591E-3</v>
      </c>
    </row>
    <row r="13364" spans="1:14" x14ac:dyDescent="0.3">
      <c r="A13364">
        <f t="shared" si="1638"/>
        <v>134</v>
      </c>
      <c r="E13364" s="105">
        <f t="shared" si="1639"/>
        <v>0</v>
      </c>
      <c r="I13364" s="105">
        <f t="shared" si="1640"/>
        <v>0</v>
      </c>
      <c r="J13364" s="105">
        <f t="shared" si="1634"/>
        <v>0</v>
      </c>
      <c r="K13364" s="105">
        <f t="shared" si="1635"/>
        <v>0</v>
      </c>
      <c r="L13364" s="105">
        <f t="shared" si="1636"/>
        <v>0</v>
      </c>
      <c r="M13364">
        <v>0.04</v>
      </c>
      <c r="N13364">
        <f t="shared" si="1637"/>
        <v>3.3960531989175591E-3</v>
      </c>
    </row>
    <row r="13365" spans="1:14" x14ac:dyDescent="0.3">
      <c r="A13365">
        <f t="shared" si="1638"/>
        <v>134</v>
      </c>
      <c r="E13365" s="105">
        <f t="shared" si="1639"/>
        <v>0</v>
      </c>
      <c r="I13365" s="105">
        <f t="shared" si="1640"/>
        <v>0</v>
      </c>
      <c r="J13365" s="105">
        <f t="shared" si="1634"/>
        <v>0</v>
      </c>
      <c r="K13365" s="105">
        <f t="shared" si="1635"/>
        <v>0</v>
      </c>
      <c r="L13365" s="105">
        <f t="shared" si="1636"/>
        <v>0</v>
      </c>
      <c r="M13365">
        <v>0.04</v>
      </c>
      <c r="N13365">
        <f t="shared" si="1637"/>
        <v>3.3960531989175591E-3</v>
      </c>
    </row>
    <row r="13366" spans="1:14" x14ac:dyDescent="0.3">
      <c r="A13366">
        <f t="shared" si="1638"/>
        <v>134</v>
      </c>
      <c r="E13366" s="105">
        <f t="shared" si="1639"/>
        <v>0</v>
      </c>
      <c r="I13366" s="105">
        <f t="shared" si="1640"/>
        <v>0</v>
      </c>
      <c r="J13366" s="105">
        <f t="shared" si="1634"/>
        <v>0</v>
      </c>
      <c r="K13366" s="105">
        <f t="shared" si="1635"/>
        <v>0</v>
      </c>
      <c r="L13366" s="105">
        <f t="shared" si="1636"/>
        <v>0</v>
      </c>
      <c r="M13366">
        <v>0.04</v>
      </c>
      <c r="N13366">
        <f t="shared" si="1637"/>
        <v>3.3960531989175591E-3</v>
      </c>
    </row>
    <row r="13367" spans="1:14" x14ac:dyDescent="0.3">
      <c r="A13367">
        <f t="shared" si="1638"/>
        <v>134</v>
      </c>
      <c r="E13367" s="105">
        <f t="shared" si="1639"/>
        <v>0</v>
      </c>
      <c r="I13367" s="105">
        <f t="shared" si="1640"/>
        <v>0</v>
      </c>
      <c r="J13367" s="105">
        <f t="shared" si="1634"/>
        <v>0</v>
      </c>
      <c r="K13367" s="105">
        <f t="shared" si="1635"/>
        <v>0</v>
      </c>
      <c r="L13367" s="105">
        <f t="shared" si="1636"/>
        <v>0</v>
      </c>
      <c r="M13367">
        <v>0.04</v>
      </c>
      <c r="N13367">
        <f t="shared" si="1637"/>
        <v>3.3960531989175591E-3</v>
      </c>
    </row>
    <row r="13368" spans="1:14" x14ac:dyDescent="0.3">
      <c r="A13368">
        <f t="shared" si="1638"/>
        <v>134</v>
      </c>
      <c r="E13368" s="105">
        <f t="shared" si="1639"/>
        <v>0</v>
      </c>
      <c r="I13368" s="105">
        <f t="shared" si="1640"/>
        <v>0</v>
      </c>
      <c r="J13368" s="105">
        <f t="shared" si="1634"/>
        <v>0</v>
      </c>
      <c r="K13368" s="105">
        <f t="shared" si="1635"/>
        <v>0</v>
      </c>
      <c r="L13368" s="105">
        <f t="shared" si="1636"/>
        <v>0</v>
      </c>
      <c r="M13368">
        <v>0.04</v>
      </c>
      <c r="N13368">
        <f t="shared" si="1637"/>
        <v>3.3960531989175591E-3</v>
      </c>
    </row>
    <row r="13369" spans="1:14" x14ac:dyDescent="0.3">
      <c r="A13369">
        <f t="shared" si="1638"/>
        <v>134</v>
      </c>
      <c r="E13369" s="105">
        <f t="shared" si="1639"/>
        <v>0</v>
      </c>
      <c r="I13369" s="105">
        <f t="shared" si="1640"/>
        <v>0</v>
      </c>
      <c r="J13369" s="105">
        <f t="shared" si="1634"/>
        <v>0</v>
      </c>
      <c r="K13369" s="105">
        <f t="shared" si="1635"/>
        <v>0</v>
      </c>
      <c r="L13369" s="105">
        <f t="shared" si="1636"/>
        <v>0</v>
      </c>
      <c r="M13369">
        <v>0.04</v>
      </c>
      <c r="N13369">
        <f t="shared" si="1637"/>
        <v>3.3960531989175591E-3</v>
      </c>
    </row>
    <row r="13370" spans="1:14" x14ac:dyDescent="0.3">
      <c r="A13370">
        <f t="shared" si="1638"/>
        <v>134</v>
      </c>
      <c r="E13370" s="105">
        <f t="shared" si="1639"/>
        <v>0</v>
      </c>
      <c r="I13370" s="105">
        <f t="shared" si="1640"/>
        <v>0</v>
      </c>
      <c r="J13370" s="105">
        <f t="shared" si="1634"/>
        <v>0</v>
      </c>
      <c r="K13370" s="105">
        <f t="shared" si="1635"/>
        <v>0</v>
      </c>
      <c r="L13370" s="105">
        <f t="shared" si="1636"/>
        <v>0</v>
      </c>
      <c r="M13370">
        <v>0.04</v>
      </c>
      <c r="N13370">
        <f t="shared" si="1637"/>
        <v>3.3960531989175591E-3</v>
      </c>
    </row>
    <row r="13371" spans="1:14" x14ac:dyDescent="0.3">
      <c r="A13371">
        <f t="shared" si="1638"/>
        <v>134</v>
      </c>
      <c r="E13371" s="105">
        <f t="shared" si="1639"/>
        <v>0</v>
      </c>
      <c r="I13371" s="105">
        <f t="shared" si="1640"/>
        <v>0</v>
      </c>
      <c r="J13371" s="105">
        <f t="shared" si="1634"/>
        <v>0</v>
      </c>
      <c r="K13371" s="105">
        <f t="shared" si="1635"/>
        <v>0</v>
      </c>
      <c r="L13371" s="105">
        <f t="shared" si="1636"/>
        <v>0</v>
      </c>
      <c r="M13371">
        <v>0.04</v>
      </c>
      <c r="N13371">
        <f t="shared" si="1637"/>
        <v>3.3960531989175591E-3</v>
      </c>
    </row>
    <row r="13372" spans="1:14" x14ac:dyDescent="0.3">
      <c r="A13372">
        <f t="shared" si="1638"/>
        <v>134</v>
      </c>
      <c r="E13372" s="105">
        <f t="shared" si="1639"/>
        <v>0</v>
      </c>
      <c r="I13372" s="105">
        <f t="shared" si="1640"/>
        <v>0</v>
      </c>
      <c r="J13372" s="105">
        <f t="shared" si="1634"/>
        <v>0</v>
      </c>
      <c r="K13372" s="105">
        <f t="shared" si="1635"/>
        <v>0</v>
      </c>
      <c r="L13372" s="105">
        <f t="shared" si="1636"/>
        <v>0</v>
      </c>
      <c r="M13372">
        <v>0.04</v>
      </c>
      <c r="N13372">
        <f t="shared" si="1637"/>
        <v>3.3960531989175591E-3</v>
      </c>
    </row>
    <row r="13373" spans="1:14" x14ac:dyDescent="0.3">
      <c r="A13373">
        <f t="shared" si="1638"/>
        <v>134</v>
      </c>
      <c r="E13373" s="105">
        <f t="shared" si="1639"/>
        <v>0</v>
      </c>
      <c r="I13373" s="105">
        <f t="shared" si="1640"/>
        <v>0</v>
      </c>
      <c r="J13373" s="105">
        <f t="shared" si="1634"/>
        <v>0</v>
      </c>
      <c r="K13373" s="105">
        <f t="shared" si="1635"/>
        <v>0</v>
      </c>
      <c r="L13373" s="105">
        <f t="shared" si="1636"/>
        <v>0</v>
      </c>
      <c r="M13373">
        <v>0.04</v>
      </c>
      <c r="N13373">
        <f t="shared" si="1637"/>
        <v>3.3960531989175591E-3</v>
      </c>
    </row>
    <row r="13374" spans="1:14" x14ac:dyDescent="0.3">
      <c r="A13374">
        <f t="shared" si="1638"/>
        <v>134</v>
      </c>
      <c r="E13374" s="105">
        <f t="shared" si="1639"/>
        <v>0</v>
      </c>
      <c r="I13374" s="105">
        <f t="shared" si="1640"/>
        <v>0</v>
      </c>
      <c r="J13374" s="105">
        <f t="shared" si="1634"/>
        <v>0</v>
      </c>
      <c r="K13374" s="105">
        <f t="shared" si="1635"/>
        <v>0</v>
      </c>
      <c r="L13374" s="105">
        <f t="shared" si="1636"/>
        <v>0</v>
      </c>
      <c r="M13374">
        <v>0.04</v>
      </c>
      <c r="N13374">
        <f t="shared" si="1637"/>
        <v>3.3960531989175591E-3</v>
      </c>
    </row>
    <row r="13375" spans="1:14" x14ac:dyDescent="0.3">
      <c r="A13375">
        <f t="shared" si="1638"/>
        <v>134</v>
      </c>
      <c r="E13375" s="105">
        <f t="shared" si="1639"/>
        <v>0</v>
      </c>
      <c r="I13375" s="105">
        <f t="shared" si="1640"/>
        <v>0</v>
      </c>
      <c r="J13375" s="105">
        <f t="shared" si="1634"/>
        <v>0</v>
      </c>
      <c r="K13375" s="105">
        <f t="shared" si="1635"/>
        <v>0</v>
      </c>
      <c r="L13375" s="105">
        <f t="shared" si="1636"/>
        <v>0</v>
      </c>
      <c r="M13375">
        <v>0.04</v>
      </c>
      <c r="N13375">
        <f t="shared" si="1637"/>
        <v>3.3960531989175591E-3</v>
      </c>
    </row>
    <row r="13376" spans="1:14" x14ac:dyDescent="0.3">
      <c r="A13376">
        <f t="shared" si="1638"/>
        <v>134</v>
      </c>
      <c r="E13376" s="105">
        <f t="shared" si="1639"/>
        <v>0</v>
      </c>
      <c r="I13376" s="105">
        <f t="shared" si="1640"/>
        <v>0</v>
      </c>
      <c r="J13376" s="105">
        <f t="shared" si="1634"/>
        <v>0</v>
      </c>
      <c r="K13376" s="105">
        <f t="shared" si="1635"/>
        <v>0</v>
      </c>
      <c r="L13376" s="105">
        <f t="shared" si="1636"/>
        <v>0</v>
      </c>
      <c r="M13376">
        <v>0.04</v>
      </c>
      <c r="N13376">
        <f t="shared" si="1637"/>
        <v>3.3960531989175591E-3</v>
      </c>
    </row>
    <row r="13377" spans="1:14" x14ac:dyDescent="0.3">
      <c r="A13377">
        <f t="shared" si="1638"/>
        <v>134</v>
      </c>
      <c r="E13377" s="105">
        <f t="shared" si="1639"/>
        <v>0</v>
      </c>
      <c r="I13377" s="105">
        <f t="shared" si="1640"/>
        <v>0</v>
      </c>
      <c r="J13377" s="105">
        <f t="shared" si="1634"/>
        <v>0</v>
      </c>
      <c r="K13377" s="105">
        <f t="shared" si="1635"/>
        <v>0</v>
      </c>
      <c r="L13377" s="105">
        <f t="shared" si="1636"/>
        <v>0</v>
      </c>
      <c r="M13377">
        <v>0.04</v>
      </c>
      <c r="N13377">
        <f t="shared" si="1637"/>
        <v>3.3960531989175591E-3</v>
      </c>
    </row>
    <row r="13378" spans="1:14" x14ac:dyDescent="0.3">
      <c r="A13378">
        <f t="shared" si="1638"/>
        <v>134</v>
      </c>
      <c r="E13378" s="105">
        <f t="shared" si="1639"/>
        <v>0</v>
      </c>
      <c r="I13378" s="105">
        <f t="shared" si="1640"/>
        <v>0</v>
      </c>
      <c r="J13378" s="105">
        <f t="shared" si="1634"/>
        <v>0</v>
      </c>
      <c r="K13378" s="105">
        <f t="shared" si="1635"/>
        <v>0</v>
      </c>
      <c r="L13378" s="105">
        <f t="shared" si="1636"/>
        <v>0</v>
      </c>
      <c r="M13378">
        <v>0.04</v>
      </c>
      <c r="N13378">
        <f t="shared" si="1637"/>
        <v>3.3960531989175591E-3</v>
      </c>
    </row>
    <row r="13379" spans="1:14" x14ac:dyDescent="0.3">
      <c r="A13379">
        <f t="shared" si="1638"/>
        <v>134</v>
      </c>
      <c r="E13379" s="105">
        <f t="shared" si="1639"/>
        <v>0</v>
      </c>
      <c r="I13379" s="105">
        <f t="shared" si="1640"/>
        <v>0</v>
      </c>
      <c r="J13379" s="105">
        <f t="shared" ref="J13379:J13442" si="1641">E13379*($H$2/12)</f>
        <v>0</v>
      </c>
      <c r="K13379" s="105">
        <f t="shared" ref="K13379:K13442" si="1642">I13379-J13379</f>
        <v>0</v>
      </c>
      <c r="L13379" s="105">
        <f t="shared" ref="L13379:L13442" si="1643">N13379*(E13379-K13379)</f>
        <v>0</v>
      </c>
      <c r="M13379">
        <v>0.04</v>
      </c>
      <c r="N13379">
        <f t="shared" ref="N13379:N13442" si="1644">1-(POWER(1-M13379,(1/12)))</f>
        <v>3.3960531989175591E-3</v>
      </c>
    </row>
    <row r="13380" spans="1:14" x14ac:dyDescent="0.3">
      <c r="A13380">
        <f t="shared" si="1638"/>
        <v>134</v>
      </c>
      <c r="E13380" s="105">
        <f t="shared" si="1639"/>
        <v>0</v>
      </c>
      <c r="I13380" s="105">
        <f t="shared" si="1640"/>
        <v>0</v>
      </c>
      <c r="J13380" s="105">
        <f t="shared" si="1641"/>
        <v>0</v>
      </c>
      <c r="K13380" s="105">
        <f t="shared" si="1642"/>
        <v>0</v>
      </c>
      <c r="L13380" s="105">
        <f t="shared" si="1643"/>
        <v>0</v>
      </c>
      <c r="M13380">
        <v>0.04</v>
      </c>
      <c r="N13380">
        <f t="shared" si="1644"/>
        <v>3.3960531989175591E-3</v>
      </c>
    </row>
    <row r="13381" spans="1:14" x14ac:dyDescent="0.3">
      <c r="A13381">
        <f t="shared" si="1638"/>
        <v>134</v>
      </c>
      <c r="E13381" s="105">
        <f t="shared" si="1639"/>
        <v>0</v>
      </c>
      <c r="I13381" s="105">
        <f t="shared" si="1640"/>
        <v>0</v>
      </c>
      <c r="J13381" s="105">
        <f t="shared" si="1641"/>
        <v>0</v>
      </c>
      <c r="K13381" s="105">
        <f t="shared" si="1642"/>
        <v>0</v>
      </c>
      <c r="L13381" s="105">
        <f t="shared" si="1643"/>
        <v>0</v>
      </c>
      <c r="M13381">
        <v>0.04</v>
      </c>
      <c r="N13381">
        <f t="shared" si="1644"/>
        <v>3.3960531989175591E-3</v>
      </c>
    </row>
    <row r="13382" spans="1:14" x14ac:dyDescent="0.3">
      <c r="A13382">
        <f t="shared" si="1638"/>
        <v>134</v>
      </c>
      <c r="E13382" s="105">
        <f t="shared" si="1639"/>
        <v>0</v>
      </c>
      <c r="I13382" s="105">
        <f t="shared" si="1640"/>
        <v>0</v>
      </c>
      <c r="J13382" s="105">
        <f t="shared" si="1641"/>
        <v>0</v>
      </c>
      <c r="K13382" s="105">
        <f t="shared" si="1642"/>
        <v>0</v>
      </c>
      <c r="L13382" s="105">
        <f t="shared" si="1643"/>
        <v>0</v>
      </c>
      <c r="M13382">
        <v>0.04</v>
      </c>
      <c r="N13382">
        <f t="shared" si="1644"/>
        <v>3.3960531989175591E-3</v>
      </c>
    </row>
    <row r="13383" spans="1:14" x14ac:dyDescent="0.3">
      <c r="A13383">
        <f t="shared" si="1638"/>
        <v>134</v>
      </c>
      <c r="E13383" s="105">
        <f t="shared" si="1639"/>
        <v>0</v>
      </c>
      <c r="I13383" s="105">
        <f t="shared" si="1640"/>
        <v>0</v>
      </c>
      <c r="J13383" s="105">
        <f t="shared" si="1641"/>
        <v>0</v>
      </c>
      <c r="K13383" s="105">
        <f t="shared" si="1642"/>
        <v>0</v>
      </c>
      <c r="L13383" s="105">
        <f t="shared" si="1643"/>
        <v>0</v>
      </c>
      <c r="M13383">
        <v>0.04</v>
      </c>
      <c r="N13383">
        <f t="shared" si="1644"/>
        <v>3.3960531989175591E-3</v>
      </c>
    </row>
    <row r="13384" spans="1:14" x14ac:dyDescent="0.3">
      <c r="A13384">
        <f t="shared" si="1638"/>
        <v>134</v>
      </c>
      <c r="E13384" s="105">
        <f t="shared" si="1639"/>
        <v>0</v>
      </c>
      <c r="I13384" s="105">
        <f t="shared" si="1640"/>
        <v>0</v>
      </c>
      <c r="J13384" s="105">
        <f t="shared" si="1641"/>
        <v>0</v>
      </c>
      <c r="K13384" s="105">
        <f t="shared" si="1642"/>
        <v>0</v>
      </c>
      <c r="L13384" s="105">
        <f t="shared" si="1643"/>
        <v>0</v>
      </c>
      <c r="M13384">
        <v>0.04</v>
      </c>
      <c r="N13384">
        <f t="shared" si="1644"/>
        <v>3.3960531989175591E-3</v>
      </c>
    </row>
    <row r="13385" spans="1:14" x14ac:dyDescent="0.3">
      <c r="A13385">
        <f t="shared" si="1638"/>
        <v>134</v>
      </c>
      <c r="E13385" s="105">
        <f t="shared" si="1639"/>
        <v>0</v>
      </c>
      <c r="I13385" s="105">
        <f t="shared" si="1640"/>
        <v>0</v>
      </c>
      <c r="J13385" s="105">
        <f t="shared" si="1641"/>
        <v>0</v>
      </c>
      <c r="K13385" s="105">
        <f t="shared" si="1642"/>
        <v>0</v>
      </c>
      <c r="L13385" s="105">
        <f t="shared" si="1643"/>
        <v>0</v>
      </c>
      <c r="M13385">
        <v>0.04</v>
      </c>
      <c r="N13385">
        <f t="shared" si="1644"/>
        <v>3.3960531989175591E-3</v>
      </c>
    </row>
    <row r="13386" spans="1:14" x14ac:dyDescent="0.3">
      <c r="A13386">
        <f t="shared" si="1638"/>
        <v>134</v>
      </c>
      <c r="E13386" s="105">
        <f t="shared" si="1639"/>
        <v>0</v>
      </c>
      <c r="I13386" s="105">
        <f t="shared" si="1640"/>
        <v>0</v>
      </c>
      <c r="J13386" s="105">
        <f t="shared" si="1641"/>
        <v>0</v>
      </c>
      <c r="K13386" s="105">
        <f t="shared" si="1642"/>
        <v>0</v>
      </c>
      <c r="L13386" s="105">
        <f t="shared" si="1643"/>
        <v>0</v>
      </c>
      <c r="M13386">
        <v>0.04</v>
      </c>
      <c r="N13386">
        <f t="shared" si="1644"/>
        <v>3.3960531989175591E-3</v>
      </c>
    </row>
    <row r="13387" spans="1:14" x14ac:dyDescent="0.3">
      <c r="A13387">
        <f t="shared" si="1638"/>
        <v>134</v>
      </c>
      <c r="E13387" s="105">
        <f t="shared" si="1639"/>
        <v>0</v>
      </c>
      <c r="I13387" s="105">
        <f t="shared" si="1640"/>
        <v>0</v>
      </c>
      <c r="J13387" s="105">
        <f t="shared" si="1641"/>
        <v>0</v>
      </c>
      <c r="K13387" s="105">
        <f t="shared" si="1642"/>
        <v>0</v>
      </c>
      <c r="L13387" s="105">
        <f t="shared" si="1643"/>
        <v>0</v>
      </c>
      <c r="M13387">
        <v>0.04</v>
      </c>
      <c r="N13387">
        <f t="shared" si="1644"/>
        <v>3.3960531989175591E-3</v>
      </c>
    </row>
    <row r="13388" spans="1:14" x14ac:dyDescent="0.3">
      <c r="A13388">
        <f t="shared" si="1638"/>
        <v>134</v>
      </c>
      <c r="E13388" s="105">
        <f t="shared" si="1639"/>
        <v>0</v>
      </c>
      <c r="I13388" s="105">
        <f t="shared" si="1640"/>
        <v>0</v>
      </c>
      <c r="J13388" s="105">
        <f t="shared" si="1641"/>
        <v>0</v>
      </c>
      <c r="K13388" s="105">
        <f t="shared" si="1642"/>
        <v>0</v>
      </c>
      <c r="L13388" s="105">
        <f t="shared" si="1643"/>
        <v>0</v>
      </c>
      <c r="M13388">
        <v>0.04</v>
      </c>
      <c r="N13388">
        <f t="shared" si="1644"/>
        <v>3.3960531989175591E-3</v>
      </c>
    </row>
    <row r="13389" spans="1:14" x14ac:dyDescent="0.3">
      <c r="A13389">
        <f t="shared" si="1638"/>
        <v>134</v>
      </c>
      <c r="E13389" s="105">
        <f t="shared" si="1639"/>
        <v>0</v>
      </c>
      <c r="I13389" s="105">
        <f t="shared" si="1640"/>
        <v>0</v>
      </c>
      <c r="J13389" s="105">
        <f t="shared" si="1641"/>
        <v>0</v>
      </c>
      <c r="K13389" s="105">
        <f t="shared" si="1642"/>
        <v>0</v>
      </c>
      <c r="L13389" s="105">
        <f t="shared" si="1643"/>
        <v>0</v>
      </c>
      <c r="M13389">
        <v>0.04</v>
      </c>
      <c r="N13389">
        <f t="shared" si="1644"/>
        <v>3.3960531989175591E-3</v>
      </c>
    </row>
    <row r="13390" spans="1:14" x14ac:dyDescent="0.3">
      <c r="A13390">
        <f t="shared" si="1638"/>
        <v>134</v>
      </c>
      <c r="E13390" s="105">
        <f t="shared" si="1639"/>
        <v>0</v>
      </c>
      <c r="I13390" s="105">
        <f t="shared" si="1640"/>
        <v>0</v>
      </c>
      <c r="J13390" s="105">
        <f t="shared" si="1641"/>
        <v>0</v>
      </c>
      <c r="K13390" s="105">
        <f t="shared" si="1642"/>
        <v>0</v>
      </c>
      <c r="L13390" s="105">
        <f t="shared" si="1643"/>
        <v>0</v>
      </c>
      <c r="M13390">
        <v>0.04</v>
      </c>
      <c r="N13390">
        <f t="shared" si="1644"/>
        <v>3.3960531989175591E-3</v>
      </c>
    </row>
    <row r="13391" spans="1:14" x14ac:dyDescent="0.3">
      <c r="A13391">
        <f t="shared" si="1638"/>
        <v>134</v>
      </c>
      <c r="E13391" s="105">
        <f t="shared" si="1639"/>
        <v>0</v>
      </c>
      <c r="I13391" s="105">
        <f t="shared" si="1640"/>
        <v>0</v>
      </c>
      <c r="J13391" s="105">
        <f t="shared" si="1641"/>
        <v>0</v>
      </c>
      <c r="K13391" s="105">
        <f t="shared" si="1642"/>
        <v>0</v>
      </c>
      <c r="L13391" s="105">
        <f t="shared" si="1643"/>
        <v>0</v>
      </c>
      <c r="M13391">
        <v>0.04</v>
      </c>
      <c r="N13391">
        <f t="shared" si="1644"/>
        <v>3.3960531989175591E-3</v>
      </c>
    </row>
    <row r="13392" spans="1:14" x14ac:dyDescent="0.3">
      <c r="A13392">
        <f t="shared" si="1638"/>
        <v>134</v>
      </c>
      <c r="E13392" s="105">
        <f t="shared" si="1639"/>
        <v>0</v>
      </c>
      <c r="I13392" s="105">
        <f t="shared" si="1640"/>
        <v>0</v>
      </c>
      <c r="J13392" s="105">
        <f t="shared" si="1641"/>
        <v>0</v>
      </c>
      <c r="K13392" s="105">
        <f t="shared" si="1642"/>
        <v>0</v>
      </c>
      <c r="L13392" s="105">
        <f t="shared" si="1643"/>
        <v>0</v>
      </c>
      <c r="M13392">
        <v>0.04</v>
      </c>
      <c r="N13392">
        <f t="shared" si="1644"/>
        <v>3.3960531989175591E-3</v>
      </c>
    </row>
    <row r="13393" spans="1:15" x14ac:dyDescent="0.3">
      <c r="A13393">
        <f t="shared" si="1638"/>
        <v>134</v>
      </c>
      <c r="E13393" s="105">
        <f t="shared" si="1639"/>
        <v>0</v>
      </c>
      <c r="I13393" s="105">
        <f t="shared" si="1640"/>
        <v>0</v>
      </c>
      <c r="J13393" s="105">
        <f t="shared" si="1641"/>
        <v>0</v>
      </c>
      <c r="K13393" s="105">
        <f t="shared" si="1642"/>
        <v>0</v>
      </c>
      <c r="L13393" s="105">
        <f t="shared" si="1643"/>
        <v>0</v>
      </c>
      <c r="M13393">
        <v>0.04</v>
      </c>
      <c r="N13393">
        <f t="shared" si="1644"/>
        <v>3.3960531989175591E-3</v>
      </c>
    </row>
    <row r="13394" spans="1:15" x14ac:dyDescent="0.3">
      <c r="A13394">
        <f t="shared" si="1638"/>
        <v>134</v>
      </c>
      <c r="E13394" s="105">
        <f t="shared" si="1639"/>
        <v>0</v>
      </c>
      <c r="I13394" s="105">
        <f t="shared" si="1640"/>
        <v>0</v>
      </c>
      <c r="J13394" s="105">
        <f t="shared" si="1641"/>
        <v>0</v>
      </c>
      <c r="K13394" s="105">
        <f t="shared" si="1642"/>
        <v>0</v>
      </c>
      <c r="L13394" s="105">
        <f t="shared" si="1643"/>
        <v>0</v>
      </c>
      <c r="M13394">
        <v>0.04</v>
      </c>
      <c r="N13394">
        <f t="shared" si="1644"/>
        <v>3.3960531989175591E-3</v>
      </c>
    </row>
    <row r="13395" spans="1:15" x14ac:dyDescent="0.3">
      <c r="A13395">
        <f t="shared" si="1638"/>
        <v>134</v>
      </c>
      <c r="E13395" s="105">
        <f t="shared" si="1639"/>
        <v>0</v>
      </c>
      <c r="I13395" s="105">
        <f t="shared" si="1640"/>
        <v>0</v>
      </c>
      <c r="J13395" s="105">
        <f t="shared" si="1641"/>
        <v>0</v>
      </c>
      <c r="K13395" s="105">
        <f t="shared" si="1642"/>
        <v>0</v>
      </c>
      <c r="L13395" s="105">
        <f t="shared" si="1643"/>
        <v>0</v>
      </c>
      <c r="M13395">
        <v>0.04</v>
      </c>
      <c r="N13395">
        <f t="shared" si="1644"/>
        <v>3.3960531989175591E-3</v>
      </c>
    </row>
    <row r="13396" spans="1:15" x14ac:dyDescent="0.3">
      <c r="A13396">
        <f t="shared" si="1638"/>
        <v>134</v>
      </c>
      <c r="E13396" s="105">
        <f t="shared" si="1639"/>
        <v>0</v>
      </c>
      <c r="I13396" s="105">
        <f t="shared" si="1640"/>
        <v>0</v>
      </c>
      <c r="J13396" s="105">
        <f t="shared" si="1641"/>
        <v>0</v>
      </c>
      <c r="K13396" s="105">
        <f t="shared" si="1642"/>
        <v>0</v>
      </c>
      <c r="L13396" s="105">
        <f t="shared" si="1643"/>
        <v>0</v>
      </c>
      <c r="M13396">
        <v>0.04</v>
      </c>
      <c r="N13396">
        <f t="shared" si="1644"/>
        <v>3.3960531989175591E-3</v>
      </c>
    </row>
    <row r="13397" spans="1:15" x14ac:dyDescent="0.3">
      <c r="A13397">
        <f t="shared" si="1638"/>
        <v>134</v>
      </c>
      <c r="E13397" s="105">
        <f t="shared" si="1639"/>
        <v>0</v>
      </c>
      <c r="I13397" s="105">
        <f t="shared" si="1640"/>
        <v>0</v>
      </c>
      <c r="J13397" s="105">
        <f t="shared" si="1641"/>
        <v>0</v>
      </c>
      <c r="K13397" s="105">
        <f t="shared" si="1642"/>
        <v>0</v>
      </c>
      <c r="L13397" s="105">
        <f t="shared" si="1643"/>
        <v>0</v>
      </c>
      <c r="M13397">
        <v>0.04</v>
      </c>
      <c r="N13397">
        <f t="shared" si="1644"/>
        <v>3.3960531989175591E-3</v>
      </c>
    </row>
    <row r="13398" spans="1:15" x14ac:dyDescent="0.3">
      <c r="A13398">
        <f t="shared" si="1638"/>
        <v>134</v>
      </c>
      <c r="E13398" s="105">
        <f t="shared" si="1639"/>
        <v>0</v>
      </c>
      <c r="I13398" s="105">
        <f t="shared" si="1640"/>
        <v>0</v>
      </c>
      <c r="J13398" s="105">
        <f t="shared" si="1641"/>
        <v>0</v>
      </c>
      <c r="K13398" s="105">
        <f t="shared" si="1642"/>
        <v>0</v>
      </c>
      <c r="L13398" s="105">
        <f t="shared" si="1643"/>
        <v>0</v>
      </c>
      <c r="M13398">
        <v>0.04</v>
      </c>
      <c r="N13398">
        <f t="shared" si="1644"/>
        <v>3.3960531989175591E-3</v>
      </c>
    </row>
    <row r="13399" spans="1:15" x14ac:dyDescent="0.3">
      <c r="A13399">
        <f t="shared" si="1638"/>
        <v>134</v>
      </c>
      <c r="E13399" s="105">
        <f t="shared" si="1639"/>
        <v>0</v>
      </c>
      <c r="I13399" s="105">
        <f t="shared" si="1640"/>
        <v>0</v>
      </c>
      <c r="J13399" s="105">
        <f t="shared" si="1641"/>
        <v>0</v>
      </c>
      <c r="K13399" s="105">
        <f t="shared" si="1642"/>
        <v>0</v>
      </c>
      <c r="L13399" s="105">
        <f t="shared" si="1643"/>
        <v>0</v>
      </c>
      <c r="M13399">
        <v>0.04</v>
      </c>
      <c r="N13399">
        <f t="shared" si="1644"/>
        <v>3.3960531989175591E-3</v>
      </c>
    </row>
    <row r="13400" spans="1:15" x14ac:dyDescent="0.3">
      <c r="A13400">
        <f t="shared" si="1638"/>
        <v>134</v>
      </c>
      <c r="E13400" s="105">
        <f t="shared" si="1639"/>
        <v>0</v>
      </c>
      <c r="I13400" s="105">
        <f t="shared" si="1640"/>
        <v>0</v>
      </c>
      <c r="J13400" s="105">
        <f t="shared" si="1641"/>
        <v>0</v>
      </c>
      <c r="K13400" s="105">
        <f t="shared" si="1642"/>
        <v>0</v>
      </c>
      <c r="L13400" s="105">
        <f t="shared" si="1643"/>
        <v>0</v>
      </c>
      <c r="M13400">
        <v>0.04</v>
      </c>
      <c r="N13400">
        <f t="shared" si="1644"/>
        <v>3.3960531989175591E-3</v>
      </c>
    </row>
    <row r="13401" spans="1:15" x14ac:dyDescent="0.3">
      <c r="A13401">
        <f t="shared" si="1638"/>
        <v>134</v>
      </c>
      <c r="E13401" s="105">
        <f t="shared" si="1639"/>
        <v>0</v>
      </c>
      <c r="I13401" s="105">
        <f t="shared" si="1640"/>
        <v>0</v>
      </c>
      <c r="J13401" s="105">
        <f t="shared" si="1641"/>
        <v>0</v>
      </c>
      <c r="K13401" s="105">
        <f t="shared" si="1642"/>
        <v>0</v>
      </c>
      <c r="L13401" s="105">
        <f t="shared" si="1643"/>
        <v>0</v>
      </c>
      <c r="M13401">
        <v>0.04</v>
      </c>
      <c r="N13401">
        <f t="shared" si="1644"/>
        <v>3.3960531989175591E-3</v>
      </c>
      <c r="O13401" s="105" t="e">
        <f t="shared" ref="O13401" si="1645">SUM(I13302:I13401)</f>
        <v>#REF!</v>
      </c>
    </row>
    <row r="13402" spans="1:15" x14ac:dyDescent="0.3">
      <c r="A13402">
        <f t="shared" si="1638"/>
        <v>135</v>
      </c>
      <c r="E13402" s="105" t="e">
        <f t="shared" si="1639"/>
        <v>#REF!</v>
      </c>
      <c r="I13402" s="105" t="e">
        <f t="shared" si="1640"/>
        <v>#REF!</v>
      </c>
      <c r="J13402" s="105" t="e">
        <f t="shared" si="1641"/>
        <v>#REF!</v>
      </c>
      <c r="K13402" s="105" t="e">
        <f t="shared" si="1642"/>
        <v>#REF!</v>
      </c>
      <c r="L13402" s="105" t="e">
        <f t="shared" si="1643"/>
        <v>#REF!</v>
      </c>
      <c r="M13402">
        <v>0.04</v>
      </c>
      <c r="N13402">
        <f t="shared" si="1644"/>
        <v>3.3960531989175591E-3</v>
      </c>
    </row>
    <row r="13403" spans="1:15" x14ac:dyDescent="0.3">
      <c r="A13403">
        <f t="shared" si="1638"/>
        <v>135</v>
      </c>
      <c r="E13403" s="105" t="e">
        <f t="shared" si="1639"/>
        <v>#REF!</v>
      </c>
      <c r="I13403" s="105" t="e">
        <f t="shared" si="1640"/>
        <v>#REF!</v>
      </c>
      <c r="J13403" s="105" t="e">
        <f t="shared" si="1641"/>
        <v>#REF!</v>
      </c>
      <c r="K13403" s="105" t="e">
        <f t="shared" si="1642"/>
        <v>#REF!</v>
      </c>
      <c r="L13403" s="105" t="e">
        <f t="shared" si="1643"/>
        <v>#REF!</v>
      </c>
      <c r="M13403">
        <v>0.04</v>
      </c>
      <c r="N13403">
        <f t="shared" si="1644"/>
        <v>3.3960531989175591E-3</v>
      </c>
    </row>
    <row r="13404" spans="1:15" x14ac:dyDescent="0.3">
      <c r="A13404">
        <f t="shared" si="1638"/>
        <v>135</v>
      </c>
      <c r="E13404" s="105" t="e">
        <f t="shared" si="1639"/>
        <v>#REF!</v>
      </c>
      <c r="I13404" s="105" t="e">
        <f t="shared" si="1640"/>
        <v>#REF!</v>
      </c>
      <c r="J13404" s="105" t="e">
        <f t="shared" si="1641"/>
        <v>#REF!</v>
      </c>
      <c r="K13404" s="105" t="e">
        <f t="shared" si="1642"/>
        <v>#REF!</v>
      </c>
      <c r="L13404" s="105" t="e">
        <f t="shared" si="1643"/>
        <v>#REF!</v>
      </c>
      <c r="M13404">
        <v>0.04</v>
      </c>
      <c r="N13404">
        <f t="shared" si="1644"/>
        <v>3.3960531989175591E-3</v>
      </c>
    </row>
    <row r="13405" spans="1:15" x14ac:dyDescent="0.3">
      <c r="A13405">
        <f t="shared" si="1638"/>
        <v>135</v>
      </c>
      <c r="E13405" s="105">
        <f t="shared" si="1639"/>
        <v>0</v>
      </c>
      <c r="I13405" s="105">
        <f t="shared" si="1640"/>
        <v>0</v>
      </c>
      <c r="J13405" s="105">
        <f t="shared" si="1641"/>
        <v>0</v>
      </c>
      <c r="K13405" s="105">
        <f t="shared" si="1642"/>
        <v>0</v>
      </c>
      <c r="L13405" s="105">
        <f t="shared" si="1643"/>
        <v>0</v>
      </c>
      <c r="M13405">
        <v>0.04</v>
      </c>
      <c r="N13405">
        <f t="shared" si="1644"/>
        <v>3.3960531989175591E-3</v>
      </c>
    </row>
    <row r="13406" spans="1:15" x14ac:dyDescent="0.3">
      <c r="A13406">
        <f t="shared" si="1638"/>
        <v>135</v>
      </c>
      <c r="E13406" s="105">
        <f t="shared" si="1639"/>
        <v>0</v>
      </c>
      <c r="I13406" s="105">
        <f t="shared" si="1640"/>
        <v>0</v>
      </c>
      <c r="J13406" s="105">
        <f t="shared" si="1641"/>
        <v>0</v>
      </c>
      <c r="K13406" s="105">
        <f t="shared" si="1642"/>
        <v>0</v>
      </c>
      <c r="L13406" s="105">
        <f t="shared" si="1643"/>
        <v>0</v>
      </c>
      <c r="M13406">
        <v>0.04</v>
      </c>
      <c r="N13406">
        <f t="shared" si="1644"/>
        <v>3.3960531989175591E-3</v>
      </c>
    </row>
    <row r="13407" spans="1:15" x14ac:dyDescent="0.3">
      <c r="A13407">
        <f t="shared" si="1638"/>
        <v>135</v>
      </c>
      <c r="E13407" s="105">
        <f t="shared" si="1639"/>
        <v>0</v>
      </c>
      <c r="I13407" s="105">
        <f t="shared" si="1640"/>
        <v>0</v>
      </c>
      <c r="J13407" s="105">
        <f t="shared" si="1641"/>
        <v>0</v>
      </c>
      <c r="K13407" s="105">
        <f t="shared" si="1642"/>
        <v>0</v>
      </c>
      <c r="L13407" s="105">
        <f t="shared" si="1643"/>
        <v>0</v>
      </c>
      <c r="M13407">
        <v>0.04</v>
      </c>
      <c r="N13407">
        <f t="shared" si="1644"/>
        <v>3.3960531989175591E-3</v>
      </c>
    </row>
    <row r="13408" spans="1:15" x14ac:dyDescent="0.3">
      <c r="A13408">
        <f t="shared" si="1638"/>
        <v>135</v>
      </c>
      <c r="E13408" s="105">
        <f t="shared" si="1639"/>
        <v>0</v>
      </c>
      <c r="I13408" s="105">
        <f t="shared" si="1640"/>
        <v>0</v>
      </c>
      <c r="J13408" s="105">
        <f t="shared" si="1641"/>
        <v>0</v>
      </c>
      <c r="K13408" s="105">
        <f t="shared" si="1642"/>
        <v>0</v>
      </c>
      <c r="L13408" s="105">
        <f t="shared" si="1643"/>
        <v>0</v>
      </c>
      <c r="M13408">
        <v>0.04</v>
      </c>
      <c r="N13408">
        <f t="shared" si="1644"/>
        <v>3.3960531989175591E-3</v>
      </c>
    </row>
    <row r="13409" spans="1:14" x14ac:dyDescent="0.3">
      <c r="A13409">
        <f t="shared" si="1638"/>
        <v>135</v>
      </c>
      <c r="E13409" s="105">
        <f t="shared" si="1639"/>
        <v>0</v>
      </c>
      <c r="I13409" s="105">
        <f t="shared" si="1640"/>
        <v>0</v>
      </c>
      <c r="J13409" s="105">
        <f t="shared" si="1641"/>
        <v>0</v>
      </c>
      <c r="K13409" s="105">
        <f t="shared" si="1642"/>
        <v>0</v>
      </c>
      <c r="L13409" s="105">
        <f t="shared" si="1643"/>
        <v>0</v>
      </c>
      <c r="M13409">
        <v>0.04</v>
      </c>
      <c r="N13409">
        <f t="shared" si="1644"/>
        <v>3.3960531989175591E-3</v>
      </c>
    </row>
    <row r="13410" spans="1:14" x14ac:dyDescent="0.3">
      <c r="A13410">
        <f t="shared" si="1638"/>
        <v>135</v>
      </c>
      <c r="E13410" s="105">
        <f t="shared" si="1639"/>
        <v>0</v>
      </c>
      <c r="I13410" s="105">
        <f t="shared" si="1640"/>
        <v>0</v>
      </c>
      <c r="J13410" s="105">
        <f t="shared" si="1641"/>
        <v>0</v>
      </c>
      <c r="K13410" s="105">
        <f t="shared" si="1642"/>
        <v>0</v>
      </c>
      <c r="L13410" s="105">
        <f t="shared" si="1643"/>
        <v>0</v>
      </c>
      <c r="M13410">
        <v>0.04</v>
      </c>
      <c r="N13410">
        <f t="shared" si="1644"/>
        <v>3.3960531989175591E-3</v>
      </c>
    </row>
    <row r="13411" spans="1:14" x14ac:dyDescent="0.3">
      <c r="A13411">
        <f t="shared" si="1638"/>
        <v>135</v>
      </c>
      <c r="E13411" s="105">
        <f t="shared" si="1639"/>
        <v>0</v>
      </c>
      <c r="I13411" s="105">
        <f t="shared" si="1640"/>
        <v>0</v>
      </c>
      <c r="J13411" s="105">
        <f t="shared" si="1641"/>
        <v>0</v>
      </c>
      <c r="K13411" s="105">
        <f t="shared" si="1642"/>
        <v>0</v>
      </c>
      <c r="L13411" s="105">
        <f t="shared" si="1643"/>
        <v>0</v>
      </c>
      <c r="M13411">
        <v>0.04</v>
      </c>
      <c r="N13411">
        <f t="shared" si="1644"/>
        <v>3.3960531989175591E-3</v>
      </c>
    </row>
    <row r="13412" spans="1:14" x14ac:dyDescent="0.3">
      <c r="A13412">
        <f t="shared" si="1638"/>
        <v>135</v>
      </c>
      <c r="E13412" s="105">
        <f t="shared" si="1639"/>
        <v>0</v>
      </c>
      <c r="I13412" s="105">
        <f t="shared" si="1640"/>
        <v>0</v>
      </c>
      <c r="J13412" s="105">
        <f t="shared" si="1641"/>
        <v>0</v>
      </c>
      <c r="K13412" s="105">
        <f t="shared" si="1642"/>
        <v>0</v>
      </c>
      <c r="L13412" s="105">
        <f t="shared" si="1643"/>
        <v>0</v>
      </c>
      <c r="M13412">
        <v>0.04</v>
      </c>
      <c r="N13412">
        <f t="shared" si="1644"/>
        <v>3.3960531989175591E-3</v>
      </c>
    </row>
    <row r="13413" spans="1:14" x14ac:dyDescent="0.3">
      <c r="A13413">
        <f t="shared" si="1638"/>
        <v>135</v>
      </c>
      <c r="E13413" s="105">
        <f t="shared" si="1639"/>
        <v>0</v>
      </c>
      <c r="I13413" s="105">
        <f t="shared" si="1640"/>
        <v>0</v>
      </c>
      <c r="J13413" s="105">
        <f t="shared" si="1641"/>
        <v>0</v>
      </c>
      <c r="K13413" s="105">
        <f t="shared" si="1642"/>
        <v>0</v>
      </c>
      <c r="L13413" s="105">
        <f t="shared" si="1643"/>
        <v>0</v>
      </c>
      <c r="M13413">
        <v>0.04</v>
      </c>
      <c r="N13413">
        <f t="shared" si="1644"/>
        <v>3.3960531989175591E-3</v>
      </c>
    </row>
    <row r="13414" spans="1:14" x14ac:dyDescent="0.3">
      <c r="A13414">
        <f t="shared" si="1638"/>
        <v>135</v>
      </c>
      <c r="E13414" s="105">
        <f t="shared" si="1639"/>
        <v>0</v>
      </c>
      <c r="I13414" s="105">
        <f t="shared" si="1640"/>
        <v>0</v>
      </c>
      <c r="J13414" s="105">
        <f t="shared" si="1641"/>
        <v>0</v>
      </c>
      <c r="K13414" s="105">
        <f t="shared" si="1642"/>
        <v>0</v>
      </c>
      <c r="L13414" s="105">
        <f t="shared" si="1643"/>
        <v>0</v>
      </c>
      <c r="M13414">
        <v>0.04</v>
      </c>
      <c r="N13414">
        <f t="shared" si="1644"/>
        <v>3.3960531989175591E-3</v>
      </c>
    </row>
    <row r="13415" spans="1:14" x14ac:dyDescent="0.3">
      <c r="A13415">
        <f t="shared" ref="A13415:A13478" si="1646">IF(COUNTIF(A13315:A13414,A13414)=100, A13414+1,A13414)</f>
        <v>135</v>
      </c>
      <c r="E13415" s="105">
        <f t="shared" ref="E13415:E13478" si="1647">MAX(0, E13315-K13315-L13315)</f>
        <v>0</v>
      </c>
      <c r="I13415" s="105">
        <f t="shared" ref="I13415:I13478" si="1648">IF(E13415&lt;I13315,J13415 + E13415, I13315)</f>
        <v>0</v>
      </c>
      <c r="J13415" s="105">
        <f t="shared" si="1641"/>
        <v>0</v>
      </c>
      <c r="K13415" s="105">
        <f t="shared" si="1642"/>
        <v>0</v>
      </c>
      <c r="L13415" s="105">
        <f t="shared" si="1643"/>
        <v>0</v>
      </c>
      <c r="M13415">
        <v>0.04</v>
      </c>
      <c r="N13415">
        <f t="shared" si="1644"/>
        <v>3.3960531989175591E-3</v>
      </c>
    </row>
    <row r="13416" spans="1:14" x14ac:dyDescent="0.3">
      <c r="A13416">
        <f t="shared" si="1646"/>
        <v>135</v>
      </c>
      <c r="E13416" s="105">
        <f t="shared" si="1647"/>
        <v>0</v>
      </c>
      <c r="I13416" s="105">
        <f t="shared" si="1648"/>
        <v>0</v>
      </c>
      <c r="J13416" s="105">
        <f t="shared" si="1641"/>
        <v>0</v>
      </c>
      <c r="K13416" s="105">
        <f t="shared" si="1642"/>
        <v>0</v>
      </c>
      <c r="L13416" s="105">
        <f t="shared" si="1643"/>
        <v>0</v>
      </c>
      <c r="M13416">
        <v>0.04</v>
      </c>
      <c r="N13416">
        <f t="shared" si="1644"/>
        <v>3.3960531989175591E-3</v>
      </c>
    </row>
    <row r="13417" spans="1:14" x14ac:dyDescent="0.3">
      <c r="A13417">
        <f t="shared" si="1646"/>
        <v>135</v>
      </c>
      <c r="E13417" s="105">
        <f t="shared" si="1647"/>
        <v>0</v>
      </c>
      <c r="I13417" s="105">
        <f t="shared" si="1648"/>
        <v>0</v>
      </c>
      <c r="J13417" s="105">
        <f t="shared" si="1641"/>
        <v>0</v>
      </c>
      <c r="K13417" s="105">
        <f t="shared" si="1642"/>
        <v>0</v>
      </c>
      <c r="L13417" s="105">
        <f t="shared" si="1643"/>
        <v>0</v>
      </c>
      <c r="M13417">
        <v>0.04</v>
      </c>
      <c r="N13417">
        <f t="shared" si="1644"/>
        <v>3.3960531989175591E-3</v>
      </c>
    </row>
    <row r="13418" spans="1:14" x14ac:dyDescent="0.3">
      <c r="A13418">
        <f t="shared" si="1646"/>
        <v>135</v>
      </c>
      <c r="E13418" s="105">
        <f t="shared" si="1647"/>
        <v>0</v>
      </c>
      <c r="I13418" s="105">
        <f t="shared" si="1648"/>
        <v>0</v>
      </c>
      <c r="J13418" s="105">
        <f t="shared" si="1641"/>
        <v>0</v>
      </c>
      <c r="K13418" s="105">
        <f t="shared" si="1642"/>
        <v>0</v>
      </c>
      <c r="L13418" s="105">
        <f t="shared" si="1643"/>
        <v>0</v>
      </c>
      <c r="M13418">
        <v>0.04</v>
      </c>
      <c r="N13418">
        <f t="shared" si="1644"/>
        <v>3.3960531989175591E-3</v>
      </c>
    </row>
    <row r="13419" spans="1:14" x14ac:dyDescent="0.3">
      <c r="A13419">
        <f t="shared" si="1646"/>
        <v>135</v>
      </c>
      <c r="E13419" s="105">
        <f t="shared" si="1647"/>
        <v>0</v>
      </c>
      <c r="I13419" s="105">
        <f t="shared" si="1648"/>
        <v>0</v>
      </c>
      <c r="J13419" s="105">
        <f t="shared" si="1641"/>
        <v>0</v>
      </c>
      <c r="K13419" s="105">
        <f t="shared" si="1642"/>
        <v>0</v>
      </c>
      <c r="L13419" s="105">
        <f t="shared" si="1643"/>
        <v>0</v>
      </c>
      <c r="M13419">
        <v>0.04</v>
      </c>
      <c r="N13419">
        <f t="shared" si="1644"/>
        <v>3.3960531989175591E-3</v>
      </c>
    </row>
    <row r="13420" spans="1:14" x14ac:dyDescent="0.3">
      <c r="A13420">
        <f t="shared" si="1646"/>
        <v>135</v>
      </c>
      <c r="E13420" s="105">
        <f t="shared" si="1647"/>
        <v>0</v>
      </c>
      <c r="I13420" s="105">
        <f t="shared" si="1648"/>
        <v>0</v>
      </c>
      <c r="J13420" s="105">
        <f t="shared" si="1641"/>
        <v>0</v>
      </c>
      <c r="K13420" s="105">
        <f t="shared" si="1642"/>
        <v>0</v>
      </c>
      <c r="L13420" s="105">
        <f t="shared" si="1643"/>
        <v>0</v>
      </c>
      <c r="M13420">
        <v>0.04</v>
      </c>
      <c r="N13420">
        <f t="shared" si="1644"/>
        <v>3.3960531989175591E-3</v>
      </c>
    </row>
    <row r="13421" spans="1:14" x14ac:dyDescent="0.3">
      <c r="A13421">
        <f t="shared" si="1646"/>
        <v>135</v>
      </c>
      <c r="E13421" s="105">
        <f t="shared" si="1647"/>
        <v>0</v>
      </c>
      <c r="I13421" s="105">
        <f t="shared" si="1648"/>
        <v>0</v>
      </c>
      <c r="J13421" s="105">
        <f t="shared" si="1641"/>
        <v>0</v>
      </c>
      <c r="K13421" s="105">
        <f t="shared" si="1642"/>
        <v>0</v>
      </c>
      <c r="L13421" s="105">
        <f t="shared" si="1643"/>
        <v>0</v>
      </c>
      <c r="M13421">
        <v>0.04</v>
      </c>
      <c r="N13421">
        <f t="shared" si="1644"/>
        <v>3.3960531989175591E-3</v>
      </c>
    </row>
    <row r="13422" spans="1:14" x14ac:dyDescent="0.3">
      <c r="A13422">
        <f t="shared" si="1646"/>
        <v>135</v>
      </c>
      <c r="E13422" s="105">
        <f t="shared" si="1647"/>
        <v>0</v>
      </c>
      <c r="I13422" s="105">
        <f t="shared" si="1648"/>
        <v>0</v>
      </c>
      <c r="J13422" s="105">
        <f t="shared" si="1641"/>
        <v>0</v>
      </c>
      <c r="K13422" s="105">
        <f t="shared" si="1642"/>
        <v>0</v>
      </c>
      <c r="L13422" s="105">
        <f t="shared" si="1643"/>
        <v>0</v>
      </c>
      <c r="M13422">
        <v>0.04</v>
      </c>
      <c r="N13422">
        <f t="shared" si="1644"/>
        <v>3.3960531989175591E-3</v>
      </c>
    </row>
    <row r="13423" spans="1:14" x14ac:dyDescent="0.3">
      <c r="A13423">
        <f t="shared" si="1646"/>
        <v>135</v>
      </c>
      <c r="E13423" s="105">
        <f t="shared" si="1647"/>
        <v>0</v>
      </c>
      <c r="I13423" s="105">
        <f t="shared" si="1648"/>
        <v>0</v>
      </c>
      <c r="J13423" s="105">
        <f t="shared" si="1641"/>
        <v>0</v>
      </c>
      <c r="K13423" s="105">
        <f t="shared" si="1642"/>
        <v>0</v>
      </c>
      <c r="L13423" s="105">
        <f t="shared" si="1643"/>
        <v>0</v>
      </c>
      <c r="M13423">
        <v>0.04</v>
      </c>
      <c r="N13423">
        <f t="shared" si="1644"/>
        <v>3.3960531989175591E-3</v>
      </c>
    </row>
    <row r="13424" spans="1:14" x14ac:dyDescent="0.3">
      <c r="A13424">
        <f t="shared" si="1646"/>
        <v>135</v>
      </c>
      <c r="E13424" s="105">
        <f t="shared" si="1647"/>
        <v>0</v>
      </c>
      <c r="I13424" s="105">
        <f t="shared" si="1648"/>
        <v>0</v>
      </c>
      <c r="J13424" s="105">
        <f t="shared" si="1641"/>
        <v>0</v>
      </c>
      <c r="K13424" s="105">
        <f t="shared" si="1642"/>
        <v>0</v>
      </c>
      <c r="L13424" s="105">
        <f t="shared" si="1643"/>
        <v>0</v>
      </c>
      <c r="M13424">
        <v>0.04</v>
      </c>
      <c r="N13424">
        <f t="shared" si="1644"/>
        <v>3.3960531989175591E-3</v>
      </c>
    </row>
    <row r="13425" spans="1:14" x14ac:dyDescent="0.3">
      <c r="A13425">
        <f t="shared" si="1646"/>
        <v>135</v>
      </c>
      <c r="E13425" s="105">
        <f t="shared" si="1647"/>
        <v>0</v>
      </c>
      <c r="I13425" s="105">
        <f t="shared" si="1648"/>
        <v>0</v>
      </c>
      <c r="J13425" s="105">
        <f t="shared" si="1641"/>
        <v>0</v>
      </c>
      <c r="K13425" s="105">
        <f t="shared" si="1642"/>
        <v>0</v>
      </c>
      <c r="L13425" s="105">
        <f t="shared" si="1643"/>
        <v>0</v>
      </c>
      <c r="M13425">
        <v>0.04</v>
      </c>
      <c r="N13425">
        <f t="shared" si="1644"/>
        <v>3.3960531989175591E-3</v>
      </c>
    </row>
    <row r="13426" spans="1:14" x14ac:dyDescent="0.3">
      <c r="A13426">
        <f t="shared" si="1646"/>
        <v>135</v>
      </c>
      <c r="E13426" s="105">
        <f t="shared" si="1647"/>
        <v>0</v>
      </c>
      <c r="I13426" s="105">
        <f t="shared" si="1648"/>
        <v>0</v>
      </c>
      <c r="J13426" s="105">
        <f t="shared" si="1641"/>
        <v>0</v>
      </c>
      <c r="K13426" s="105">
        <f t="shared" si="1642"/>
        <v>0</v>
      </c>
      <c r="L13426" s="105">
        <f t="shared" si="1643"/>
        <v>0</v>
      </c>
      <c r="M13426">
        <v>0.04</v>
      </c>
      <c r="N13426">
        <f t="shared" si="1644"/>
        <v>3.3960531989175591E-3</v>
      </c>
    </row>
    <row r="13427" spans="1:14" x14ac:dyDescent="0.3">
      <c r="A13427">
        <f t="shared" si="1646"/>
        <v>135</v>
      </c>
      <c r="E13427" s="105">
        <f t="shared" si="1647"/>
        <v>0</v>
      </c>
      <c r="I13427" s="105">
        <f t="shared" si="1648"/>
        <v>0</v>
      </c>
      <c r="J13427" s="105">
        <f t="shared" si="1641"/>
        <v>0</v>
      </c>
      <c r="K13427" s="105">
        <f t="shared" si="1642"/>
        <v>0</v>
      </c>
      <c r="L13427" s="105">
        <f t="shared" si="1643"/>
        <v>0</v>
      </c>
      <c r="M13427">
        <v>0.04</v>
      </c>
      <c r="N13427">
        <f t="shared" si="1644"/>
        <v>3.3960531989175591E-3</v>
      </c>
    </row>
    <row r="13428" spans="1:14" x14ac:dyDescent="0.3">
      <c r="A13428">
        <f t="shared" si="1646"/>
        <v>135</v>
      </c>
      <c r="E13428" s="105">
        <f t="shared" si="1647"/>
        <v>0</v>
      </c>
      <c r="I13428" s="105">
        <f t="shared" si="1648"/>
        <v>0</v>
      </c>
      <c r="J13428" s="105">
        <f t="shared" si="1641"/>
        <v>0</v>
      </c>
      <c r="K13428" s="105">
        <f t="shared" si="1642"/>
        <v>0</v>
      </c>
      <c r="L13428" s="105">
        <f t="shared" si="1643"/>
        <v>0</v>
      </c>
      <c r="M13428">
        <v>0.04</v>
      </c>
      <c r="N13428">
        <f t="shared" si="1644"/>
        <v>3.3960531989175591E-3</v>
      </c>
    </row>
    <row r="13429" spans="1:14" x14ac:dyDescent="0.3">
      <c r="A13429">
        <f t="shared" si="1646"/>
        <v>135</v>
      </c>
      <c r="E13429" s="105">
        <f t="shared" si="1647"/>
        <v>0</v>
      </c>
      <c r="I13429" s="105">
        <f t="shared" si="1648"/>
        <v>0</v>
      </c>
      <c r="J13429" s="105">
        <f t="shared" si="1641"/>
        <v>0</v>
      </c>
      <c r="K13429" s="105">
        <f t="shared" si="1642"/>
        <v>0</v>
      </c>
      <c r="L13429" s="105">
        <f t="shared" si="1643"/>
        <v>0</v>
      </c>
      <c r="M13429">
        <v>0.04</v>
      </c>
      <c r="N13429">
        <f t="shared" si="1644"/>
        <v>3.3960531989175591E-3</v>
      </c>
    </row>
    <row r="13430" spans="1:14" x14ac:dyDescent="0.3">
      <c r="A13430">
        <f t="shared" si="1646"/>
        <v>135</v>
      </c>
      <c r="E13430" s="105">
        <f t="shared" si="1647"/>
        <v>0</v>
      </c>
      <c r="I13430" s="105">
        <f t="shared" si="1648"/>
        <v>0</v>
      </c>
      <c r="J13430" s="105">
        <f t="shared" si="1641"/>
        <v>0</v>
      </c>
      <c r="K13430" s="105">
        <f t="shared" si="1642"/>
        <v>0</v>
      </c>
      <c r="L13430" s="105">
        <f t="shared" si="1643"/>
        <v>0</v>
      </c>
      <c r="M13430">
        <v>0.04</v>
      </c>
      <c r="N13430">
        <f t="shared" si="1644"/>
        <v>3.3960531989175591E-3</v>
      </c>
    </row>
    <row r="13431" spans="1:14" x14ac:dyDescent="0.3">
      <c r="A13431">
        <f t="shared" si="1646"/>
        <v>135</v>
      </c>
      <c r="E13431" s="105">
        <f t="shared" si="1647"/>
        <v>0</v>
      </c>
      <c r="I13431" s="105">
        <f t="shared" si="1648"/>
        <v>0</v>
      </c>
      <c r="J13431" s="105">
        <f t="shared" si="1641"/>
        <v>0</v>
      </c>
      <c r="K13431" s="105">
        <f t="shared" si="1642"/>
        <v>0</v>
      </c>
      <c r="L13431" s="105">
        <f t="shared" si="1643"/>
        <v>0</v>
      </c>
      <c r="M13431">
        <v>0.04</v>
      </c>
      <c r="N13431">
        <f t="shared" si="1644"/>
        <v>3.3960531989175591E-3</v>
      </c>
    </row>
    <row r="13432" spans="1:14" x14ac:dyDescent="0.3">
      <c r="A13432">
        <f t="shared" si="1646"/>
        <v>135</v>
      </c>
      <c r="E13432" s="105">
        <f t="shared" si="1647"/>
        <v>0</v>
      </c>
      <c r="I13432" s="105">
        <f t="shared" si="1648"/>
        <v>0</v>
      </c>
      <c r="J13432" s="105">
        <f t="shared" si="1641"/>
        <v>0</v>
      </c>
      <c r="K13432" s="105">
        <f t="shared" si="1642"/>
        <v>0</v>
      </c>
      <c r="L13432" s="105">
        <f t="shared" si="1643"/>
        <v>0</v>
      </c>
      <c r="M13432">
        <v>0.04</v>
      </c>
      <c r="N13432">
        <f t="shared" si="1644"/>
        <v>3.3960531989175591E-3</v>
      </c>
    </row>
    <row r="13433" spans="1:14" x14ac:dyDescent="0.3">
      <c r="A13433">
        <f t="shared" si="1646"/>
        <v>135</v>
      </c>
      <c r="E13433" s="105">
        <f t="shared" si="1647"/>
        <v>0</v>
      </c>
      <c r="I13433" s="105">
        <f t="shared" si="1648"/>
        <v>0</v>
      </c>
      <c r="J13433" s="105">
        <f t="shared" si="1641"/>
        <v>0</v>
      </c>
      <c r="K13433" s="105">
        <f t="shared" si="1642"/>
        <v>0</v>
      </c>
      <c r="L13433" s="105">
        <f t="shared" si="1643"/>
        <v>0</v>
      </c>
      <c r="M13433">
        <v>0.04</v>
      </c>
      <c r="N13433">
        <f t="shared" si="1644"/>
        <v>3.3960531989175591E-3</v>
      </c>
    </row>
    <row r="13434" spans="1:14" x14ac:dyDescent="0.3">
      <c r="A13434">
        <f t="shared" si="1646"/>
        <v>135</v>
      </c>
      <c r="E13434" s="105">
        <f t="shared" si="1647"/>
        <v>0</v>
      </c>
      <c r="I13434" s="105">
        <f t="shared" si="1648"/>
        <v>0</v>
      </c>
      <c r="J13434" s="105">
        <f t="shared" si="1641"/>
        <v>0</v>
      </c>
      <c r="K13434" s="105">
        <f t="shared" si="1642"/>
        <v>0</v>
      </c>
      <c r="L13434" s="105">
        <f t="shared" si="1643"/>
        <v>0</v>
      </c>
      <c r="M13434">
        <v>0.04</v>
      </c>
      <c r="N13434">
        <f t="shared" si="1644"/>
        <v>3.3960531989175591E-3</v>
      </c>
    </row>
    <row r="13435" spans="1:14" x14ac:dyDescent="0.3">
      <c r="A13435">
        <f t="shared" si="1646"/>
        <v>135</v>
      </c>
      <c r="E13435" s="105">
        <f t="shared" si="1647"/>
        <v>0</v>
      </c>
      <c r="I13435" s="105">
        <f t="shared" si="1648"/>
        <v>0</v>
      </c>
      <c r="J13435" s="105">
        <f t="shared" si="1641"/>
        <v>0</v>
      </c>
      <c r="K13435" s="105">
        <f t="shared" si="1642"/>
        <v>0</v>
      </c>
      <c r="L13435" s="105">
        <f t="shared" si="1643"/>
        <v>0</v>
      </c>
      <c r="M13435">
        <v>0.04</v>
      </c>
      <c r="N13435">
        <f t="shared" si="1644"/>
        <v>3.3960531989175591E-3</v>
      </c>
    </row>
    <row r="13436" spans="1:14" x14ac:dyDescent="0.3">
      <c r="A13436">
        <f t="shared" si="1646"/>
        <v>135</v>
      </c>
      <c r="E13436" s="105">
        <f t="shared" si="1647"/>
        <v>0</v>
      </c>
      <c r="I13436" s="105">
        <f t="shared" si="1648"/>
        <v>0</v>
      </c>
      <c r="J13436" s="105">
        <f t="shared" si="1641"/>
        <v>0</v>
      </c>
      <c r="K13436" s="105">
        <f t="shared" si="1642"/>
        <v>0</v>
      </c>
      <c r="L13436" s="105">
        <f t="shared" si="1643"/>
        <v>0</v>
      </c>
      <c r="M13436">
        <v>0.04</v>
      </c>
      <c r="N13436">
        <f t="shared" si="1644"/>
        <v>3.3960531989175591E-3</v>
      </c>
    </row>
    <row r="13437" spans="1:14" x14ac:dyDescent="0.3">
      <c r="A13437">
        <f t="shared" si="1646"/>
        <v>135</v>
      </c>
      <c r="E13437" s="105">
        <f t="shared" si="1647"/>
        <v>0</v>
      </c>
      <c r="I13437" s="105">
        <f t="shared" si="1648"/>
        <v>0</v>
      </c>
      <c r="J13437" s="105">
        <f t="shared" si="1641"/>
        <v>0</v>
      </c>
      <c r="K13437" s="105">
        <f t="shared" si="1642"/>
        <v>0</v>
      </c>
      <c r="L13437" s="105">
        <f t="shared" si="1643"/>
        <v>0</v>
      </c>
      <c r="M13437">
        <v>0.04</v>
      </c>
      <c r="N13437">
        <f t="shared" si="1644"/>
        <v>3.3960531989175591E-3</v>
      </c>
    </row>
    <row r="13438" spans="1:14" x14ac:dyDescent="0.3">
      <c r="A13438">
        <f t="shared" si="1646"/>
        <v>135</v>
      </c>
      <c r="E13438" s="105">
        <f t="shared" si="1647"/>
        <v>0</v>
      </c>
      <c r="I13438" s="105">
        <f t="shared" si="1648"/>
        <v>0</v>
      </c>
      <c r="J13438" s="105">
        <f t="shared" si="1641"/>
        <v>0</v>
      </c>
      <c r="K13438" s="105">
        <f t="shared" si="1642"/>
        <v>0</v>
      </c>
      <c r="L13438" s="105">
        <f t="shared" si="1643"/>
        <v>0</v>
      </c>
      <c r="M13438">
        <v>0.04</v>
      </c>
      <c r="N13438">
        <f t="shared" si="1644"/>
        <v>3.3960531989175591E-3</v>
      </c>
    </row>
    <row r="13439" spans="1:14" x14ac:dyDescent="0.3">
      <c r="A13439">
        <f t="shared" si="1646"/>
        <v>135</v>
      </c>
      <c r="E13439" s="105">
        <f t="shared" si="1647"/>
        <v>0</v>
      </c>
      <c r="I13439" s="105">
        <f t="shared" si="1648"/>
        <v>0</v>
      </c>
      <c r="J13439" s="105">
        <f t="shared" si="1641"/>
        <v>0</v>
      </c>
      <c r="K13439" s="105">
        <f t="shared" si="1642"/>
        <v>0</v>
      </c>
      <c r="L13439" s="105">
        <f t="shared" si="1643"/>
        <v>0</v>
      </c>
      <c r="M13439">
        <v>0.04</v>
      </c>
      <c r="N13439">
        <f t="shared" si="1644"/>
        <v>3.3960531989175591E-3</v>
      </c>
    </row>
    <row r="13440" spans="1:14" x14ac:dyDescent="0.3">
      <c r="A13440">
        <f t="shared" si="1646"/>
        <v>135</v>
      </c>
      <c r="E13440" s="105">
        <f t="shared" si="1647"/>
        <v>0</v>
      </c>
      <c r="I13440" s="105">
        <f t="shared" si="1648"/>
        <v>0</v>
      </c>
      <c r="J13440" s="105">
        <f t="shared" si="1641"/>
        <v>0</v>
      </c>
      <c r="K13440" s="105">
        <f t="shared" si="1642"/>
        <v>0</v>
      </c>
      <c r="L13440" s="105">
        <f t="shared" si="1643"/>
        <v>0</v>
      </c>
      <c r="M13440">
        <v>0.04</v>
      </c>
      <c r="N13440">
        <f t="shared" si="1644"/>
        <v>3.3960531989175591E-3</v>
      </c>
    </row>
    <row r="13441" spans="1:14" x14ac:dyDescent="0.3">
      <c r="A13441">
        <f t="shared" si="1646"/>
        <v>135</v>
      </c>
      <c r="E13441" s="105">
        <f t="shared" si="1647"/>
        <v>0</v>
      </c>
      <c r="I13441" s="105">
        <f t="shared" si="1648"/>
        <v>0</v>
      </c>
      <c r="J13441" s="105">
        <f t="shared" si="1641"/>
        <v>0</v>
      </c>
      <c r="K13441" s="105">
        <f t="shared" si="1642"/>
        <v>0</v>
      </c>
      <c r="L13441" s="105">
        <f t="shared" si="1643"/>
        <v>0</v>
      </c>
      <c r="M13441">
        <v>0.04</v>
      </c>
      <c r="N13441">
        <f t="shared" si="1644"/>
        <v>3.3960531989175591E-3</v>
      </c>
    </row>
    <row r="13442" spans="1:14" x14ac:dyDescent="0.3">
      <c r="A13442">
        <f t="shared" si="1646"/>
        <v>135</v>
      </c>
      <c r="E13442" s="105">
        <f t="shared" si="1647"/>
        <v>0</v>
      </c>
      <c r="I13442" s="105">
        <f t="shared" si="1648"/>
        <v>0</v>
      </c>
      <c r="J13442" s="105">
        <f t="shared" si="1641"/>
        <v>0</v>
      </c>
      <c r="K13442" s="105">
        <f t="shared" si="1642"/>
        <v>0</v>
      </c>
      <c r="L13442" s="105">
        <f t="shared" si="1643"/>
        <v>0</v>
      </c>
      <c r="M13442">
        <v>0.04</v>
      </c>
      <c r="N13442">
        <f t="shared" si="1644"/>
        <v>3.3960531989175591E-3</v>
      </c>
    </row>
    <row r="13443" spans="1:14" x14ac:dyDescent="0.3">
      <c r="A13443">
        <f t="shared" si="1646"/>
        <v>135</v>
      </c>
      <c r="E13443" s="105">
        <f t="shared" si="1647"/>
        <v>0</v>
      </c>
      <c r="I13443" s="105">
        <f t="shared" si="1648"/>
        <v>0</v>
      </c>
      <c r="J13443" s="105">
        <f t="shared" ref="J13443:J13506" si="1649">E13443*($H$2/12)</f>
        <v>0</v>
      </c>
      <c r="K13443" s="105">
        <f t="shared" ref="K13443:K13506" si="1650">I13443-J13443</f>
        <v>0</v>
      </c>
      <c r="L13443" s="105">
        <f t="shared" ref="L13443:L13506" si="1651">N13443*(E13443-K13443)</f>
        <v>0</v>
      </c>
      <c r="M13443">
        <v>0.04</v>
      </c>
      <c r="N13443">
        <f t="shared" ref="N13443:N13506" si="1652">1-(POWER(1-M13443,(1/12)))</f>
        <v>3.3960531989175591E-3</v>
      </c>
    </row>
    <row r="13444" spans="1:14" x14ac:dyDescent="0.3">
      <c r="A13444">
        <f t="shared" si="1646"/>
        <v>135</v>
      </c>
      <c r="E13444" s="105">
        <f t="shared" si="1647"/>
        <v>0</v>
      </c>
      <c r="I13444" s="105">
        <f t="shared" si="1648"/>
        <v>0</v>
      </c>
      <c r="J13444" s="105">
        <f t="shared" si="1649"/>
        <v>0</v>
      </c>
      <c r="K13444" s="105">
        <f t="shared" si="1650"/>
        <v>0</v>
      </c>
      <c r="L13444" s="105">
        <f t="shared" si="1651"/>
        <v>0</v>
      </c>
      <c r="M13444">
        <v>0.04</v>
      </c>
      <c r="N13444">
        <f t="shared" si="1652"/>
        <v>3.3960531989175591E-3</v>
      </c>
    </row>
    <row r="13445" spans="1:14" x14ac:dyDescent="0.3">
      <c r="A13445">
        <f t="shared" si="1646"/>
        <v>135</v>
      </c>
      <c r="E13445" s="105">
        <f t="shared" si="1647"/>
        <v>0</v>
      </c>
      <c r="I13445" s="105">
        <f t="shared" si="1648"/>
        <v>0</v>
      </c>
      <c r="J13445" s="105">
        <f t="shared" si="1649"/>
        <v>0</v>
      </c>
      <c r="K13445" s="105">
        <f t="shared" si="1650"/>
        <v>0</v>
      </c>
      <c r="L13445" s="105">
        <f t="shared" si="1651"/>
        <v>0</v>
      </c>
      <c r="M13445">
        <v>0.04</v>
      </c>
      <c r="N13445">
        <f t="shared" si="1652"/>
        <v>3.3960531989175591E-3</v>
      </c>
    </row>
    <row r="13446" spans="1:14" x14ac:dyDescent="0.3">
      <c r="A13446">
        <f t="shared" si="1646"/>
        <v>135</v>
      </c>
      <c r="E13446" s="105">
        <f t="shared" si="1647"/>
        <v>0</v>
      </c>
      <c r="I13446" s="105">
        <f t="shared" si="1648"/>
        <v>0</v>
      </c>
      <c r="J13446" s="105">
        <f t="shared" si="1649"/>
        <v>0</v>
      </c>
      <c r="K13446" s="105">
        <f t="shared" si="1650"/>
        <v>0</v>
      </c>
      <c r="L13446" s="105">
        <f t="shared" si="1651"/>
        <v>0</v>
      </c>
      <c r="M13446">
        <v>0.04</v>
      </c>
      <c r="N13446">
        <f t="shared" si="1652"/>
        <v>3.3960531989175591E-3</v>
      </c>
    </row>
    <row r="13447" spans="1:14" x14ac:dyDescent="0.3">
      <c r="A13447">
        <f t="shared" si="1646"/>
        <v>135</v>
      </c>
      <c r="E13447" s="105">
        <f t="shared" si="1647"/>
        <v>0</v>
      </c>
      <c r="I13447" s="105">
        <f t="shared" si="1648"/>
        <v>0</v>
      </c>
      <c r="J13447" s="105">
        <f t="shared" si="1649"/>
        <v>0</v>
      </c>
      <c r="K13447" s="105">
        <f t="shared" si="1650"/>
        <v>0</v>
      </c>
      <c r="L13447" s="105">
        <f t="shared" si="1651"/>
        <v>0</v>
      </c>
      <c r="M13447">
        <v>0.04</v>
      </c>
      <c r="N13447">
        <f t="shared" si="1652"/>
        <v>3.3960531989175591E-3</v>
      </c>
    </row>
    <row r="13448" spans="1:14" x14ac:dyDescent="0.3">
      <c r="A13448">
        <f t="shared" si="1646"/>
        <v>135</v>
      </c>
      <c r="E13448" s="105">
        <f t="shared" si="1647"/>
        <v>0</v>
      </c>
      <c r="I13448" s="105">
        <f t="shared" si="1648"/>
        <v>0</v>
      </c>
      <c r="J13448" s="105">
        <f t="shared" si="1649"/>
        <v>0</v>
      </c>
      <c r="K13448" s="105">
        <f t="shared" si="1650"/>
        <v>0</v>
      </c>
      <c r="L13448" s="105">
        <f t="shared" si="1651"/>
        <v>0</v>
      </c>
      <c r="M13448">
        <v>0.04</v>
      </c>
      <c r="N13448">
        <f t="shared" si="1652"/>
        <v>3.3960531989175591E-3</v>
      </c>
    </row>
    <row r="13449" spans="1:14" x14ac:dyDescent="0.3">
      <c r="A13449">
        <f t="shared" si="1646"/>
        <v>135</v>
      </c>
      <c r="E13449" s="105">
        <f t="shared" si="1647"/>
        <v>0</v>
      </c>
      <c r="I13449" s="105">
        <f t="shared" si="1648"/>
        <v>0</v>
      </c>
      <c r="J13449" s="105">
        <f t="shared" si="1649"/>
        <v>0</v>
      </c>
      <c r="K13449" s="105">
        <f t="shared" si="1650"/>
        <v>0</v>
      </c>
      <c r="L13449" s="105">
        <f t="shared" si="1651"/>
        <v>0</v>
      </c>
      <c r="M13449">
        <v>0.04</v>
      </c>
      <c r="N13449">
        <f t="shared" si="1652"/>
        <v>3.3960531989175591E-3</v>
      </c>
    </row>
    <row r="13450" spans="1:14" x14ac:dyDescent="0.3">
      <c r="A13450">
        <f t="shared" si="1646"/>
        <v>135</v>
      </c>
      <c r="E13450" s="105">
        <f t="shared" si="1647"/>
        <v>0</v>
      </c>
      <c r="I13450" s="105">
        <f t="shared" si="1648"/>
        <v>0</v>
      </c>
      <c r="J13450" s="105">
        <f t="shared" si="1649"/>
        <v>0</v>
      </c>
      <c r="K13450" s="105">
        <f t="shared" si="1650"/>
        <v>0</v>
      </c>
      <c r="L13450" s="105">
        <f t="shared" si="1651"/>
        <v>0</v>
      </c>
      <c r="M13450">
        <v>0.04</v>
      </c>
      <c r="N13450">
        <f t="shared" si="1652"/>
        <v>3.3960531989175591E-3</v>
      </c>
    </row>
    <row r="13451" spans="1:14" x14ac:dyDescent="0.3">
      <c r="A13451">
        <f t="shared" si="1646"/>
        <v>135</v>
      </c>
      <c r="E13451" s="105">
        <f t="shared" si="1647"/>
        <v>0</v>
      </c>
      <c r="I13451" s="105">
        <f t="shared" si="1648"/>
        <v>0</v>
      </c>
      <c r="J13451" s="105">
        <f t="shared" si="1649"/>
        <v>0</v>
      </c>
      <c r="K13451" s="105">
        <f t="shared" si="1650"/>
        <v>0</v>
      </c>
      <c r="L13451" s="105">
        <f t="shared" si="1651"/>
        <v>0</v>
      </c>
      <c r="M13451">
        <v>0.04</v>
      </c>
      <c r="N13451">
        <f t="shared" si="1652"/>
        <v>3.3960531989175591E-3</v>
      </c>
    </row>
    <row r="13452" spans="1:14" x14ac:dyDescent="0.3">
      <c r="A13452">
        <f t="shared" si="1646"/>
        <v>135</v>
      </c>
      <c r="E13452" s="105">
        <f t="shared" si="1647"/>
        <v>0</v>
      </c>
      <c r="I13452" s="105">
        <f t="shared" si="1648"/>
        <v>0</v>
      </c>
      <c r="J13452" s="105">
        <f t="shared" si="1649"/>
        <v>0</v>
      </c>
      <c r="K13452" s="105">
        <f t="shared" si="1650"/>
        <v>0</v>
      </c>
      <c r="L13452" s="105">
        <f t="shared" si="1651"/>
        <v>0</v>
      </c>
      <c r="M13452">
        <v>0.04</v>
      </c>
      <c r="N13452">
        <f t="shared" si="1652"/>
        <v>3.3960531989175591E-3</v>
      </c>
    </row>
    <row r="13453" spans="1:14" x14ac:dyDescent="0.3">
      <c r="A13453">
        <f t="shared" si="1646"/>
        <v>135</v>
      </c>
      <c r="E13453" s="105">
        <f t="shared" si="1647"/>
        <v>0</v>
      </c>
      <c r="I13453" s="105">
        <f t="shared" si="1648"/>
        <v>0</v>
      </c>
      <c r="J13453" s="105">
        <f t="shared" si="1649"/>
        <v>0</v>
      </c>
      <c r="K13453" s="105">
        <f t="shared" si="1650"/>
        <v>0</v>
      </c>
      <c r="L13453" s="105">
        <f t="shared" si="1651"/>
        <v>0</v>
      </c>
      <c r="M13453">
        <v>0.04</v>
      </c>
      <c r="N13453">
        <f t="shared" si="1652"/>
        <v>3.3960531989175591E-3</v>
      </c>
    </row>
    <row r="13454" spans="1:14" x14ac:dyDescent="0.3">
      <c r="A13454">
        <f t="shared" si="1646"/>
        <v>135</v>
      </c>
      <c r="E13454" s="105">
        <f t="shared" si="1647"/>
        <v>0</v>
      </c>
      <c r="I13454" s="105">
        <f t="shared" si="1648"/>
        <v>0</v>
      </c>
      <c r="J13454" s="105">
        <f t="shared" si="1649"/>
        <v>0</v>
      </c>
      <c r="K13454" s="105">
        <f t="shared" si="1650"/>
        <v>0</v>
      </c>
      <c r="L13454" s="105">
        <f t="shared" si="1651"/>
        <v>0</v>
      </c>
      <c r="M13454">
        <v>0.04</v>
      </c>
      <c r="N13454">
        <f t="shared" si="1652"/>
        <v>3.3960531989175591E-3</v>
      </c>
    </row>
    <row r="13455" spans="1:14" x14ac:dyDescent="0.3">
      <c r="A13455">
        <f t="shared" si="1646"/>
        <v>135</v>
      </c>
      <c r="E13455" s="105">
        <f t="shared" si="1647"/>
        <v>0</v>
      </c>
      <c r="I13455" s="105">
        <f t="shared" si="1648"/>
        <v>0</v>
      </c>
      <c r="J13455" s="105">
        <f t="shared" si="1649"/>
        <v>0</v>
      </c>
      <c r="K13455" s="105">
        <f t="shared" si="1650"/>
        <v>0</v>
      </c>
      <c r="L13455" s="105">
        <f t="shared" si="1651"/>
        <v>0</v>
      </c>
      <c r="M13455">
        <v>0.04</v>
      </c>
      <c r="N13455">
        <f t="shared" si="1652"/>
        <v>3.3960531989175591E-3</v>
      </c>
    </row>
    <row r="13456" spans="1:14" x14ac:dyDescent="0.3">
      <c r="A13456">
        <f t="shared" si="1646"/>
        <v>135</v>
      </c>
      <c r="E13456" s="105">
        <f t="shared" si="1647"/>
        <v>0</v>
      </c>
      <c r="I13456" s="105">
        <f t="shared" si="1648"/>
        <v>0</v>
      </c>
      <c r="J13456" s="105">
        <f t="shared" si="1649"/>
        <v>0</v>
      </c>
      <c r="K13456" s="105">
        <f t="shared" si="1650"/>
        <v>0</v>
      </c>
      <c r="L13456" s="105">
        <f t="shared" si="1651"/>
        <v>0</v>
      </c>
      <c r="M13456">
        <v>0.04</v>
      </c>
      <c r="N13456">
        <f t="shared" si="1652"/>
        <v>3.3960531989175591E-3</v>
      </c>
    </row>
    <row r="13457" spans="1:14" x14ac:dyDescent="0.3">
      <c r="A13457">
        <f t="shared" si="1646"/>
        <v>135</v>
      </c>
      <c r="E13457" s="105">
        <f t="shared" si="1647"/>
        <v>0</v>
      </c>
      <c r="I13457" s="105">
        <f t="shared" si="1648"/>
        <v>0</v>
      </c>
      <c r="J13457" s="105">
        <f t="shared" si="1649"/>
        <v>0</v>
      </c>
      <c r="K13457" s="105">
        <f t="shared" si="1650"/>
        <v>0</v>
      </c>
      <c r="L13457" s="105">
        <f t="shared" si="1651"/>
        <v>0</v>
      </c>
      <c r="M13457">
        <v>0.04</v>
      </c>
      <c r="N13457">
        <f t="shared" si="1652"/>
        <v>3.3960531989175591E-3</v>
      </c>
    </row>
    <row r="13458" spans="1:14" x14ac:dyDescent="0.3">
      <c r="A13458">
        <f t="shared" si="1646"/>
        <v>135</v>
      </c>
      <c r="E13458" s="105">
        <f t="shared" si="1647"/>
        <v>0</v>
      </c>
      <c r="I13458" s="105">
        <f t="shared" si="1648"/>
        <v>0</v>
      </c>
      <c r="J13458" s="105">
        <f t="shared" si="1649"/>
        <v>0</v>
      </c>
      <c r="K13458" s="105">
        <f t="shared" si="1650"/>
        <v>0</v>
      </c>
      <c r="L13458" s="105">
        <f t="shared" si="1651"/>
        <v>0</v>
      </c>
      <c r="M13458">
        <v>0.04</v>
      </c>
      <c r="N13458">
        <f t="shared" si="1652"/>
        <v>3.3960531989175591E-3</v>
      </c>
    </row>
    <row r="13459" spans="1:14" x14ac:dyDescent="0.3">
      <c r="A13459">
        <f t="shared" si="1646"/>
        <v>135</v>
      </c>
      <c r="E13459" s="105">
        <f t="shared" si="1647"/>
        <v>0</v>
      </c>
      <c r="I13459" s="105">
        <f t="shared" si="1648"/>
        <v>0</v>
      </c>
      <c r="J13459" s="105">
        <f t="shared" si="1649"/>
        <v>0</v>
      </c>
      <c r="K13459" s="105">
        <f t="shared" si="1650"/>
        <v>0</v>
      </c>
      <c r="L13459" s="105">
        <f t="shared" si="1651"/>
        <v>0</v>
      </c>
      <c r="M13459">
        <v>0.04</v>
      </c>
      <c r="N13459">
        <f t="shared" si="1652"/>
        <v>3.3960531989175591E-3</v>
      </c>
    </row>
    <row r="13460" spans="1:14" x14ac:dyDescent="0.3">
      <c r="A13460">
        <f t="shared" si="1646"/>
        <v>135</v>
      </c>
      <c r="E13460" s="105">
        <f t="shared" si="1647"/>
        <v>0</v>
      </c>
      <c r="I13460" s="105">
        <f t="shared" si="1648"/>
        <v>0</v>
      </c>
      <c r="J13460" s="105">
        <f t="shared" si="1649"/>
        <v>0</v>
      </c>
      <c r="K13460" s="105">
        <f t="shared" si="1650"/>
        <v>0</v>
      </c>
      <c r="L13460" s="105">
        <f t="shared" si="1651"/>
        <v>0</v>
      </c>
      <c r="M13460">
        <v>0.04</v>
      </c>
      <c r="N13460">
        <f t="shared" si="1652"/>
        <v>3.3960531989175591E-3</v>
      </c>
    </row>
    <row r="13461" spans="1:14" x14ac:dyDescent="0.3">
      <c r="A13461">
        <f t="shared" si="1646"/>
        <v>135</v>
      </c>
      <c r="E13461" s="105">
        <f t="shared" si="1647"/>
        <v>0</v>
      </c>
      <c r="I13461" s="105">
        <f t="shared" si="1648"/>
        <v>0</v>
      </c>
      <c r="J13461" s="105">
        <f t="shared" si="1649"/>
        <v>0</v>
      </c>
      <c r="K13461" s="105">
        <f t="shared" si="1650"/>
        <v>0</v>
      </c>
      <c r="L13461" s="105">
        <f t="shared" si="1651"/>
        <v>0</v>
      </c>
      <c r="M13461">
        <v>0.04</v>
      </c>
      <c r="N13461">
        <f t="shared" si="1652"/>
        <v>3.3960531989175591E-3</v>
      </c>
    </row>
    <row r="13462" spans="1:14" x14ac:dyDescent="0.3">
      <c r="A13462">
        <f t="shared" si="1646"/>
        <v>135</v>
      </c>
      <c r="E13462" s="105">
        <f t="shared" si="1647"/>
        <v>0</v>
      </c>
      <c r="I13462" s="105">
        <f t="shared" si="1648"/>
        <v>0</v>
      </c>
      <c r="J13462" s="105">
        <f t="shared" si="1649"/>
        <v>0</v>
      </c>
      <c r="K13462" s="105">
        <f t="shared" si="1650"/>
        <v>0</v>
      </c>
      <c r="L13462" s="105">
        <f t="shared" si="1651"/>
        <v>0</v>
      </c>
      <c r="M13462">
        <v>0.04</v>
      </c>
      <c r="N13462">
        <f t="shared" si="1652"/>
        <v>3.3960531989175591E-3</v>
      </c>
    </row>
    <row r="13463" spans="1:14" x14ac:dyDescent="0.3">
      <c r="A13463">
        <f t="shared" si="1646"/>
        <v>135</v>
      </c>
      <c r="E13463" s="105">
        <f t="shared" si="1647"/>
        <v>0</v>
      </c>
      <c r="I13463" s="105">
        <f t="shared" si="1648"/>
        <v>0</v>
      </c>
      <c r="J13463" s="105">
        <f t="shared" si="1649"/>
        <v>0</v>
      </c>
      <c r="K13463" s="105">
        <f t="shared" si="1650"/>
        <v>0</v>
      </c>
      <c r="L13463" s="105">
        <f t="shared" si="1651"/>
        <v>0</v>
      </c>
      <c r="M13463">
        <v>0.04</v>
      </c>
      <c r="N13463">
        <f t="shared" si="1652"/>
        <v>3.3960531989175591E-3</v>
      </c>
    </row>
    <row r="13464" spans="1:14" x14ac:dyDescent="0.3">
      <c r="A13464">
        <f t="shared" si="1646"/>
        <v>135</v>
      </c>
      <c r="E13464" s="105">
        <f t="shared" si="1647"/>
        <v>0</v>
      </c>
      <c r="I13464" s="105">
        <f t="shared" si="1648"/>
        <v>0</v>
      </c>
      <c r="J13464" s="105">
        <f t="shared" si="1649"/>
        <v>0</v>
      </c>
      <c r="K13464" s="105">
        <f t="shared" si="1650"/>
        <v>0</v>
      </c>
      <c r="L13464" s="105">
        <f t="shared" si="1651"/>
        <v>0</v>
      </c>
      <c r="M13464">
        <v>0.04</v>
      </c>
      <c r="N13464">
        <f t="shared" si="1652"/>
        <v>3.3960531989175591E-3</v>
      </c>
    </row>
    <row r="13465" spans="1:14" x14ac:dyDescent="0.3">
      <c r="A13465">
        <f t="shared" si="1646"/>
        <v>135</v>
      </c>
      <c r="E13465" s="105">
        <f t="shared" si="1647"/>
        <v>0</v>
      </c>
      <c r="I13465" s="105">
        <f t="shared" si="1648"/>
        <v>0</v>
      </c>
      <c r="J13465" s="105">
        <f t="shared" si="1649"/>
        <v>0</v>
      </c>
      <c r="K13465" s="105">
        <f t="shared" si="1650"/>
        <v>0</v>
      </c>
      <c r="L13465" s="105">
        <f t="shared" si="1651"/>
        <v>0</v>
      </c>
      <c r="M13465">
        <v>0.04</v>
      </c>
      <c r="N13465">
        <f t="shared" si="1652"/>
        <v>3.3960531989175591E-3</v>
      </c>
    </row>
    <row r="13466" spans="1:14" x14ac:dyDescent="0.3">
      <c r="A13466">
        <f t="shared" si="1646"/>
        <v>135</v>
      </c>
      <c r="E13466" s="105">
        <f t="shared" si="1647"/>
        <v>0</v>
      </c>
      <c r="I13466" s="105">
        <f t="shared" si="1648"/>
        <v>0</v>
      </c>
      <c r="J13466" s="105">
        <f t="shared" si="1649"/>
        <v>0</v>
      </c>
      <c r="K13466" s="105">
        <f t="shared" si="1650"/>
        <v>0</v>
      </c>
      <c r="L13466" s="105">
        <f t="shared" si="1651"/>
        <v>0</v>
      </c>
      <c r="M13466">
        <v>0.04</v>
      </c>
      <c r="N13466">
        <f t="shared" si="1652"/>
        <v>3.3960531989175591E-3</v>
      </c>
    </row>
    <row r="13467" spans="1:14" x14ac:dyDescent="0.3">
      <c r="A13467">
        <f t="shared" si="1646"/>
        <v>135</v>
      </c>
      <c r="E13467" s="105">
        <f t="shared" si="1647"/>
        <v>0</v>
      </c>
      <c r="I13467" s="105">
        <f t="shared" si="1648"/>
        <v>0</v>
      </c>
      <c r="J13467" s="105">
        <f t="shared" si="1649"/>
        <v>0</v>
      </c>
      <c r="K13467" s="105">
        <f t="shared" si="1650"/>
        <v>0</v>
      </c>
      <c r="L13467" s="105">
        <f t="shared" si="1651"/>
        <v>0</v>
      </c>
      <c r="M13467">
        <v>0.04</v>
      </c>
      <c r="N13467">
        <f t="shared" si="1652"/>
        <v>3.3960531989175591E-3</v>
      </c>
    </row>
    <row r="13468" spans="1:14" x14ac:dyDescent="0.3">
      <c r="A13468">
        <f t="shared" si="1646"/>
        <v>135</v>
      </c>
      <c r="E13468" s="105">
        <f t="shared" si="1647"/>
        <v>0</v>
      </c>
      <c r="I13468" s="105">
        <f t="shared" si="1648"/>
        <v>0</v>
      </c>
      <c r="J13468" s="105">
        <f t="shared" si="1649"/>
        <v>0</v>
      </c>
      <c r="K13468" s="105">
        <f t="shared" si="1650"/>
        <v>0</v>
      </c>
      <c r="L13468" s="105">
        <f t="shared" si="1651"/>
        <v>0</v>
      </c>
      <c r="M13468">
        <v>0.04</v>
      </c>
      <c r="N13468">
        <f t="shared" si="1652"/>
        <v>3.3960531989175591E-3</v>
      </c>
    </row>
    <row r="13469" spans="1:14" x14ac:dyDescent="0.3">
      <c r="A13469">
        <f t="shared" si="1646"/>
        <v>135</v>
      </c>
      <c r="E13469" s="105">
        <f t="shared" si="1647"/>
        <v>0</v>
      </c>
      <c r="I13469" s="105">
        <f t="shared" si="1648"/>
        <v>0</v>
      </c>
      <c r="J13469" s="105">
        <f t="shared" si="1649"/>
        <v>0</v>
      </c>
      <c r="K13469" s="105">
        <f t="shared" si="1650"/>
        <v>0</v>
      </c>
      <c r="L13469" s="105">
        <f t="shared" si="1651"/>
        <v>0</v>
      </c>
      <c r="M13469">
        <v>0.04</v>
      </c>
      <c r="N13469">
        <f t="shared" si="1652"/>
        <v>3.3960531989175591E-3</v>
      </c>
    </row>
    <row r="13470" spans="1:14" x14ac:dyDescent="0.3">
      <c r="A13470">
        <f t="shared" si="1646"/>
        <v>135</v>
      </c>
      <c r="E13470" s="105">
        <f t="shared" si="1647"/>
        <v>0</v>
      </c>
      <c r="I13470" s="105">
        <f t="shared" si="1648"/>
        <v>0</v>
      </c>
      <c r="J13470" s="105">
        <f t="shared" si="1649"/>
        <v>0</v>
      </c>
      <c r="K13470" s="105">
        <f t="shared" si="1650"/>
        <v>0</v>
      </c>
      <c r="L13470" s="105">
        <f t="shared" si="1651"/>
        <v>0</v>
      </c>
      <c r="M13470">
        <v>0.04</v>
      </c>
      <c r="N13470">
        <f t="shared" si="1652"/>
        <v>3.3960531989175591E-3</v>
      </c>
    </row>
    <row r="13471" spans="1:14" x14ac:dyDescent="0.3">
      <c r="A13471">
        <f t="shared" si="1646"/>
        <v>135</v>
      </c>
      <c r="E13471" s="105">
        <f t="shared" si="1647"/>
        <v>0</v>
      </c>
      <c r="I13471" s="105">
        <f t="shared" si="1648"/>
        <v>0</v>
      </c>
      <c r="J13471" s="105">
        <f t="shared" si="1649"/>
        <v>0</v>
      </c>
      <c r="K13471" s="105">
        <f t="shared" si="1650"/>
        <v>0</v>
      </c>
      <c r="L13471" s="105">
        <f t="shared" si="1651"/>
        <v>0</v>
      </c>
      <c r="M13471">
        <v>0.04</v>
      </c>
      <c r="N13471">
        <f t="shared" si="1652"/>
        <v>3.3960531989175591E-3</v>
      </c>
    </row>
    <row r="13472" spans="1:14" x14ac:dyDescent="0.3">
      <c r="A13472">
        <f t="shared" si="1646"/>
        <v>135</v>
      </c>
      <c r="E13472" s="105">
        <f t="shared" si="1647"/>
        <v>0</v>
      </c>
      <c r="I13472" s="105">
        <f t="shared" si="1648"/>
        <v>0</v>
      </c>
      <c r="J13472" s="105">
        <f t="shared" si="1649"/>
        <v>0</v>
      </c>
      <c r="K13472" s="105">
        <f t="shared" si="1650"/>
        <v>0</v>
      </c>
      <c r="L13472" s="105">
        <f t="shared" si="1651"/>
        <v>0</v>
      </c>
      <c r="M13472">
        <v>0.04</v>
      </c>
      <c r="N13472">
        <f t="shared" si="1652"/>
        <v>3.3960531989175591E-3</v>
      </c>
    </row>
    <row r="13473" spans="1:14" x14ac:dyDescent="0.3">
      <c r="A13473">
        <f t="shared" si="1646"/>
        <v>135</v>
      </c>
      <c r="E13473" s="105">
        <f t="shared" si="1647"/>
        <v>0</v>
      </c>
      <c r="I13473" s="105">
        <f t="shared" si="1648"/>
        <v>0</v>
      </c>
      <c r="J13473" s="105">
        <f t="shared" si="1649"/>
        <v>0</v>
      </c>
      <c r="K13473" s="105">
        <f t="shared" si="1650"/>
        <v>0</v>
      </c>
      <c r="L13473" s="105">
        <f t="shared" si="1651"/>
        <v>0</v>
      </c>
      <c r="M13473">
        <v>0.04</v>
      </c>
      <c r="N13473">
        <f t="shared" si="1652"/>
        <v>3.3960531989175591E-3</v>
      </c>
    </row>
    <row r="13474" spans="1:14" x14ac:dyDescent="0.3">
      <c r="A13474">
        <f t="shared" si="1646"/>
        <v>135</v>
      </c>
      <c r="E13474" s="105">
        <f t="shared" si="1647"/>
        <v>0</v>
      </c>
      <c r="I13474" s="105">
        <f t="shared" si="1648"/>
        <v>0</v>
      </c>
      <c r="J13474" s="105">
        <f t="shared" si="1649"/>
        <v>0</v>
      </c>
      <c r="K13474" s="105">
        <f t="shared" si="1650"/>
        <v>0</v>
      </c>
      <c r="L13474" s="105">
        <f t="shared" si="1651"/>
        <v>0</v>
      </c>
      <c r="M13474">
        <v>0.04</v>
      </c>
      <c r="N13474">
        <f t="shared" si="1652"/>
        <v>3.3960531989175591E-3</v>
      </c>
    </row>
    <row r="13475" spans="1:14" x14ac:dyDescent="0.3">
      <c r="A13475">
        <f t="shared" si="1646"/>
        <v>135</v>
      </c>
      <c r="E13475" s="105">
        <f t="shared" si="1647"/>
        <v>0</v>
      </c>
      <c r="I13475" s="105">
        <f t="shared" si="1648"/>
        <v>0</v>
      </c>
      <c r="J13475" s="105">
        <f t="shared" si="1649"/>
        <v>0</v>
      </c>
      <c r="K13475" s="105">
        <f t="shared" si="1650"/>
        <v>0</v>
      </c>
      <c r="L13475" s="105">
        <f t="shared" si="1651"/>
        <v>0</v>
      </c>
      <c r="M13475">
        <v>0.04</v>
      </c>
      <c r="N13475">
        <f t="shared" si="1652"/>
        <v>3.3960531989175591E-3</v>
      </c>
    </row>
    <row r="13476" spans="1:14" x14ac:dyDescent="0.3">
      <c r="A13476">
        <f t="shared" si="1646"/>
        <v>135</v>
      </c>
      <c r="E13476" s="105">
        <f t="shared" si="1647"/>
        <v>0</v>
      </c>
      <c r="I13476" s="105">
        <f t="shared" si="1648"/>
        <v>0</v>
      </c>
      <c r="J13476" s="105">
        <f t="shared" si="1649"/>
        <v>0</v>
      </c>
      <c r="K13476" s="105">
        <f t="shared" si="1650"/>
        <v>0</v>
      </c>
      <c r="L13476" s="105">
        <f t="shared" si="1651"/>
        <v>0</v>
      </c>
      <c r="M13476">
        <v>0.04</v>
      </c>
      <c r="N13476">
        <f t="shared" si="1652"/>
        <v>3.3960531989175591E-3</v>
      </c>
    </row>
    <row r="13477" spans="1:14" x14ac:dyDescent="0.3">
      <c r="A13477">
        <f t="shared" si="1646"/>
        <v>135</v>
      </c>
      <c r="E13477" s="105">
        <f t="shared" si="1647"/>
        <v>0</v>
      </c>
      <c r="I13477" s="105">
        <f t="shared" si="1648"/>
        <v>0</v>
      </c>
      <c r="J13477" s="105">
        <f t="shared" si="1649"/>
        <v>0</v>
      </c>
      <c r="K13477" s="105">
        <f t="shared" si="1650"/>
        <v>0</v>
      </c>
      <c r="L13477" s="105">
        <f t="shared" si="1651"/>
        <v>0</v>
      </c>
      <c r="M13477">
        <v>0.04</v>
      </c>
      <c r="N13477">
        <f t="shared" si="1652"/>
        <v>3.3960531989175591E-3</v>
      </c>
    </row>
    <row r="13478" spans="1:14" x14ac:dyDescent="0.3">
      <c r="A13478">
        <f t="shared" si="1646"/>
        <v>135</v>
      </c>
      <c r="E13478" s="105">
        <f t="shared" si="1647"/>
        <v>0</v>
      </c>
      <c r="I13478" s="105">
        <f t="shared" si="1648"/>
        <v>0</v>
      </c>
      <c r="J13478" s="105">
        <f t="shared" si="1649"/>
        <v>0</v>
      </c>
      <c r="K13478" s="105">
        <f t="shared" si="1650"/>
        <v>0</v>
      </c>
      <c r="L13478" s="105">
        <f t="shared" si="1651"/>
        <v>0</v>
      </c>
      <c r="M13478">
        <v>0.04</v>
      </c>
      <c r="N13478">
        <f t="shared" si="1652"/>
        <v>3.3960531989175591E-3</v>
      </c>
    </row>
    <row r="13479" spans="1:14" x14ac:dyDescent="0.3">
      <c r="A13479">
        <f t="shared" ref="A13479:A13542" si="1653">IF(COUNTIF(A13379:A13478,A13478)=100, A13478+1,A13478)</f>
        <v>135</v>
      </c>
      <c r="E13479" s="105">
        <f t="shared" ref="E13479:E13542" si="1654">MAX(0, E13379-K13379-L13379)</f>
        <v>0</v>
      </c>
      <c r="I13479" s="105">
        <f t="shared" ref="I13479:I13542" si="1655">IF(E13479&lt;I13379,J13479 + E13479, I13379)</f>
        <v>0</v>
      </c>
      <c r="J13479" s="105">
        <f t="shared" si="1649"/>
        <v>0</v>
      </c>
      <c r="K13479" s="105">
        <f t="shared" si="1650"/>
        <v>0</v>
      </c>
      <c r="L13479" s="105">
        <f t="shared" si="1651"/>
        <v>0</v>
      </c>
      <c r="M13479">
        <v>0.04</v>
      </c>
      <c r="N13479">
        <f t="shared" si="1652"/>
        <v>3.3960531989175591E-3</v>
      </c>
    </row>
    <row r="13480" spans="1:14" x14ac:dyDescent="0.3">
      <c r="A13480">
        <f t="shared" si="1653"/>
        <v>135</v>
      </c>
      <c r="E13480" s="105">
        <f t="shared" si="1654"/>
        <v>0</v>
      </c>
      <c r="I13480" s="105">
        <f t="shared" si="1655"/>
        <v>0</v>
      </c>
      <c r="J13480" s="105">
        <f t="shared" si="1649"/>
        <v>0</v>
      </c>
      <c r="K13480" s="105">
        <f t="shared" si="1650"/>
        <v>0</v>
      </c>
      <c r="L13480" s="105">
        <f t="shared" si="1651"/>
        <v>0</v>
      </c>
      <c r="M13480">
        <v>0.04</v>
      </c>
      <c r="N13480">
        <f t="shared" si="1652"/>
        <v>3.3960531989175591E-3</v>
      </c>
    </row>
    <row r="13481" spans="1:14" x14ac:dyDescent="0.3">
      <c r="A13481">
        <f t="shared" si="1653"/>
        <v>135</v>
      </c>
      <c r="E13481" s="105">
        <f t="shared" si="1654"/>
        <v>0</v>
      </c>
      <c r="I13481" s="105">
        <f t="shared" si="1655"/>
        <v>0</v>
      </c>
      <c r="J13481" s="105">
        <f t="shared" si="1649"/>
        <v>0</v>
      </c>
      <c r="K13481" s="105">
        <f t="shared" si="1650"/>
        <v>0</v>
      </c>
      <c r="L13481" s="105">
        <f t="shared" si="1651"/>
        <v>0</v>
      </c>
      <c r="M13481">
        <v>0.04</v>
      </c>
      <c r="N13481">
        <f t="shared" si="1652"/>
        <v>3.3960531989175591E-3</v>
      </c>
    </row>
    <row r="13482" spans="1:14" x14ac:dyDescent="0.3">
      <c r="A13482">
        <f t="shared" si="1653"/>
        <v>135</v>
      </c>
      <c r="E13482" s="105">
        <f t="shared" si="1654"/>
        <v>0</v>
      </c>
      <c r="I13482" s="105">
        <f t="shared" si="1655"/>
        <v>0</v>
      </c>
      <c r="J13482" s="105">
        <f t="shared" si="1649"/>
        <v>0</v>
      </c>
      <c r="K13482" s="105">
        <f t="shared" si="1650"/>
        <v>0</v>
      </c>
      <c r="L13482" s="105">
        <f t="shared" si="1651"/>
        <v>0</v>
      </c>
      <c r="M13482">
        <v>0.04</v>
      </c>
      <c r="N13482">
        <f t="shared" si="1652"/>
        <v>3.3960531989175591E-3</v>
      </c>
    </row>
    <row r="13483" spans="1:14" x14ac:dyDescent="0.3">
      <c r="A13483">
        <f t="shared" si="1653"/>
        <v>135</v>
      </c>
      <c r="E13483" s="105">
        <f t="shared" si="1654"/>
        <v>0</v>
      </c>
      <c r="I13483" s="105">
        <f t="shared" si="1655"/>
        <v>0</v>
      </c>
      <c r="J13483" s="105">
        <f t="shared" si="1649"/>
        <v>0</v>
      </c>
      <c r="K13483" s="105">
        <f t="shared" si="1650"/>
        <v>0</v>
      </c>
      <c r="L13483" s="105">
        <f t="shared" si="1651"/>
        <v>0</v>
      </c>
      <c r="M13483">
        <v>0.04</v>
      </c>
      <c r="N13483">
        <f t="shared" si="1652"/>
        <v>3.3960531989175591E-3</v>
      </c>
    </row>
    <row r="13484" spans="1:14" x14ac:dyDescent="0.3">
      <c r="A13484">
        <f t="shared" si="1653"/>
        <v>135</v>
      </c>
      <c r="E13484" s="105">
        <f t="shared" si="1654"/>
        <v>0</v>
      </c>
      <c r="I13484" s="105">
        <f t="shared" si="1655"/>
        <v>0</v>
      </c>
      <c r="J13484" s="105">
        <f t="shared" si="1649"/>
        <v>0</v>
      </c>
      <c r="K13484" s="105">
        <f t="shared" si="1650"/>
        <v>0</v>
      </c>
      <c r="L13484" s="105">
        <f t="shared" si="1651"/>
        <v>0</v>
      </c>
      <c r="M13484">
        <v>0.04</v>
      </c>
      <c r="N13484">
        <f t="shared" si="1652"/>
        <v>3.3960531989175591E-3</v>
      </c>
    </row>
    <row r="13485" spans="1:14" x14ac:dyDescent="0.3">
      <c r="A13485">
        <f t="shared" si="1653"/>
        <v>135</v>
      </c>
      <c r="E13485" s="105">
        <f t="shared" si="1654"/>
        <v>0</v>
      </c>
      <c r="I13485" s="105">
        <f t="shared" si="1655"/>
        <v>0</v>
      </c>
      <c r="J13485" s="105">
        <f t="shared" si="1649"/>
        <v>0</v>
      </c>
      <c r="K13485" s="105">
        <f t="shared" si="1650"/>
        <v>0</v>
      </c>
      <c r="L13485" s="105">
        <f t="shared" si="1651"/>
        <v>0</v>
      </c>
      <c r="M13485">
        <v>0.04</v>
      </c>
      <c r="N13485">
        <f t="shared" si="1652"/>
        <v>3.3960531989175591E-3</v>
      </c>
    </row>
    <row r="13486" spans="1:14" x14ac:dyDescent="0.3">
      <c r="A13486">
        <f t="shared" si="1653"/>
        <v>135</v>
      </c>
      <c r="E13486" s="105">
        <f t="shared" si="1654"/>
        <v>0</v>
      </c>
      <c r="I13486" s="105">
        <f t="shared" si="1655"/>
        <v>0</v>
      </c>
      <c r="J13486" s="105">
        <f t="shared" si="1649"/>
        <v>0</v>
      </c>
      <c r="K13486" s="105">
        <f t="shared" si="1650"/>
        <v>0</v>
      </c>
      <c r="L13486" s="105">
        <f t="shared" si="1651"/>
        <v>0</v>
      </c>
      <c r="M13486">
        <v>0.04</v>
      </c>
      <c r="N13486">
        <f t="shared" si="1652"/>
        <v>3.3960531989175591E-3</v>
      </c>
    </row>
    <row r="13487" spans="1:14" x14ac:dyDescent="0.3">
      <c r="A13487">
        <f t="shared" si="1653"/>
        <v>135</v>
      </c>
      <c r="E13487" s="105">
        <f t="shared" si="1654"/>
        <v>0</v>
      </c>
      <c r="I13487" s="105">
        <f t="shared" si="1655"/>
        <v>0</v>
      </c>
      <c r="J13487" s="105">
        <f t="shared" si="1649"/>
        <v>0</v>
      </c>
      <c r="K13487" s="105">
        <f t="shared" si="1650"/>
        <v>0</v>
      </c>
      <c r="L13487" s="105">
        <f t="shared" si="1651"/>
        <v>0</v>
      </c>
      <c r="M13487">
        <v>0.04</v>
      </c>
      <c r="N13487">
        <f t="shared" si="1652"/>
        <v>3.3960531989175591E-3</v>
      </c>
    </row>
    <row r="13488" spans="1:14" x14ac:dyDescent="0.3">
      <c r="A13488">
        <f t="shared" si="1653"/>
        <v>135</v>
      </c>
      <c r="E13488" s="105">
        <f t="shared" si="1654"/>
        <v>0</v>
      </c>
      <c r="I13488" s="105">
        <f t="shared" si="1655"/>
        <v>0</v>
      </c>
      <c r="J13488" s="105">
        <f t="shared" si="1649"/>
        <v>0</v>
      </c>
      <c r="K13488" s="105">
        <f t="shared" si="1650"/>
        <v>0</v>
      </c>
      <c r="L13488" s="105">
        <f t="shared" si="1651"/>
        <v>0</v>
      </c>
      <c r="M13488">
        <v>0.04</v>
      </c>
      <c r="N13488">
        <f t="shared" si="1652"/>
        <v>3.3960531989175591E-3</v>
      </c>
    </row>
    <row r="13489" spans="1:15" x14ac:dyDescent="0.3">
      <c r="A13489">
        <f t="shared" si="1653"/>
        <v>135</v>
      </c>
      <c r="E13489" s="105">
        <f t="shared" si="1654"/>
        <v>0</v>
      </c>
      <c r="I13489" s="105">
        <f t="shared" si="1655"/>
        <v>0</v>
      </c>
      <c r="J13489" s="105">
        <f t="shared" si="1649"/>
        <v>0</v>
      </c>
      <c r="K13489" s="105">
        <f t="shared" si="1650"/>
        <v>0</v>
      </c>
      <c r="L13489" s="105">
        <f t="shared" si="1651"/>
        <v>0</v>
      </c>
      <c r="M13489">
        <v>0.04</v>
      </c>
      <c r="N13489">
        <f t="shared" si="1652"/>
        <v>3.3960531989175591E-3</v>
      </c>
    </row>
    <row r="13490" spans="1:15" x14ac:dyDescent="0.3">
      <c r="A13490">
        <f t="shared" si="1653"/>
        <v>135</v>
      </c>
      <c r="E13490" s="105">
        <f t="shared" si="1654"/>
        <v>0</v>
      </c>
      <c r="I13490" s="105">
        <f t="shared" si="1655"/>
        <v>0</v>
      </c>
      <c r="J13490" s="105">
        <f t="shared" si="1649"/>
        <v>0</v>
      </c>
      <c r="K13490" s="105">
        <f t="shared" si="1650"/>
        <v>0</v>
      </c>
      <c r="L13490" s="105">
        <f t="shared" si="1651"/>
        <v>0</v>
      </c>
      <c r="M13490">
        <v>0.04</v>
      </c>
      <c r="N13490">
        <f t="shared" si="1652"/>
        <v>3.3960531989175591E-3</v>
      </c>
    </row>
    <row r="13491" spans="1:15" x14ac:dyDescent="0.3">
      <c r="A13491">
        <f t="shared" si="1653"/>
        <v>135</v>
      </c>
      <c r="E13491" s="105">
        <f t="shared" si="1654"/>
        <v>0</v>
      </c>
      <c r="I13491" s="105">
        <f t="shared" si="1655"/>
        <v>0</v>
      </c>
      <c r="J13491" s="105">
        <f t="shared" si="1649"/>
        <v>0</v>
      </c>
      <c r="K13491" s="105">
        <f t="shared" si="1650"/>
        <v>0</v>
      </c>
      <c r="L13491" s="105">
        <f t="shared" si="1651"/>
        <v>0</v>
      </c>
      <c r="M13491">
        <v>0.04</v>
      </c>
      <c r="N13491">
        <f t="shared" si="1652"/>
        <v>3.3960531989175591E-3</v>
      </c>
    </row>
    <row r="13492" spans="1:15" x14ac:dyDescent="0.3">
      <c r="A13492">
        <f t="shared" si="1653"/>
        <v>135</v>
      </c>
      <c r="E13492" s="105">
        <f t="shared" si="1654"/>
        <v>0</v>
      </c>
      <c r="I13492" s="105">
        <f t="shared" si="1655"/>
        <v>0</v>
      </c>
      <c r="J13492" s="105">
        <f t="shared" si="1649"/>
        <v>0</v>
      </c>
      <c r="K13492" s="105">
        <f t="shared" si="1650"/>
        <v>0</v>
      </c>
      <c r="L13492" s="105">
        <f t="shared" si="1651"/>
        <v>0</v>
      </c>
      <c r="M13492">
        <v>0.04</v>
      </c>
      <c r="N13492">
        <f t="shared" si="1652"/>
        <v>3.3960531989175591E-3</v>
      </c>
    </row>
    <row r="13493" spans="1:15" x14ac:dyDescent="0.3">
      <c r="A13493">
        <f t="shared" si="1653"/>
        <v>135</v>
      </c>
      <c r="E13493" s="105">
        <f t="shared" si="1654"/>
        <v>0</v>
      </c>
      <c r="I13493" s="105">
        <f t="shared" si="1655"/>
        <v>0</v>
      </c>
      <c r="J13493" s="105">
        <f t="shared" si="1649"/>
        <v>0</v>
      </c>
      <c r="K13493" s="105">
        <f t="shared" si="1650"/>
        <v>0</v>
      </c>
      <c r="L13493" s="105">
        <f t="shared" si="1651"/>
        <v>0</v>
      </c>
      <c r="M13493">
        <v>0.04</v>
      </c>
      <c r="N13493">
        <f t="shared" si="1652"/>
        <v>3.3960531989175591E-3</v>
      </c>
    </row>
    <row r="13494" spans="1:15" x14ac:dyDescent="0.3">
      <c r="A13494">
        <f t="shared" si="1653"/>
        <v>135</v>
      </c>
      <c r="E13494" s="105">
        <f t="shared" si="1654"/>
        <v>0</v>
      </c>
      <c r="I13494" s="105">
        <f t="shared" si="1655"/>
        <v>0</v>
      </c>
      <c r="J13494" s="105">
        <f t="shared" si="1649"/>
        <v>0</v>
      </c>
      <c r="K13494" s="105">
        <f t="shared" si="1650"/>
        <v>0</v>
      </c>
      <c r="L13494" s="105">
        <f t="shared" si="1651"/>
        <v>0</v>
      </c>
      <c r="M13494">
        <v>0.04</v>
      </c>
      <c r="N13494">
        <f t="shared" si="1652"/>
        <v>3.3960531989175591E-3</v>
      </c>
    </row>
    <row r="13495" spans="1:15" x14ac:dyDescent="0.3">
      <c r="A13495">
        <f t="shared" si="1653"/>
        <v>135</v>
      </c>
      <c r="E13495" s="105">
        <f t="shared" si="1654"/>
        <v>0</v>
      </c>
      <c r="I13495" s="105">
        <f t="shared" si="1655"/>
        <v>0</v>
      </c>
      <c r="J13495" s="105">
        <f t="shared" si="1649"/>
        <v>0</v>
      </c>
      <c r="K13495" s="105">
        <f t="shared" si="1650"/>
        <v>0</v>
      </c>
      <c r="L13495" s="105">
        <f t="shared" si="1651"/>
        <v>0</v>
      </c>
      <c r="M13495">
        <v>0.04</v>
      </c>
      <c r="N13495">
        <f t="shared" si="1652"/>
        <v>3.3960531989175591E-3</v>
      </c>
    </row>
    <row r="13496" spans="1:15" x14ac:dyDescent="0.3">
      <c r="A13496">
        <f t="shared" si="1653"/>
        <v>135</v>
      </c>
      <c r="E13496" s="105">
        <f t="shared" si="1654"/>
        <v>0</v>
      </c>
      <c r="I13496" s="105">
        <f t="shared" si="1655"/>
        <v>0</v>
      </c>
      <c r="J13496" s="105">
        <f t="shared" si="1649"/>
        <v>0</v>
      </c>
      <c r="K13496" s="105">
        <f t="shared" si="1650"/>
        <v>0</v>
      </c>
      <c r="L13496" s="105">
        <f t="shared" si="1651"/>
        <v>0</v>
      </c>
      <c r="M13496">
        <v>0.04</v>
      </c>
      <c r="N13496">
        <f t="shared" si="1652"/>
        <v>3.3960531989175591E-3</v>
      </c>
    </row>
    <row r="13497" spans="1:15" x14ac:dyDescent="0.3">
      <c r="A13497">
        <f t="shared" si="1653"/>
        <v>135</v>
      </c>
      <c r="E13497" s="105">
        <f t="shared" si="1654"/>
        <v>0</v>
      </c>
      <c r="I13497" s="105">
        <f t="shared" si="1655"/>
        <v>0</v>
      </c>
      <c r="J13497" s="105">
        <f t="shared" si="1649"/>
        <v>0</v>
      </c>
      <c r="K13497" s="105">
        <f t="shared" si="1650"/>
        <v>0</v>
      </c>
      <c r="L13497" s="105">
        <f t="shared" si="1651"/>
        <v>0</v>
      </c>
      <c r="M13497">
        <v>0.04</v>
      </c>
      <c r="N13497">
        <f t="shared" si="1652"/>
        <v>3.3960531989175591E-3</v>
      </c>
    </row>
    <row r="13498" spans="1:15" x14ac:dyDescent="0.3">
      <c r="A13498">
        <f t="shared" si="1653"/>
        <v>135</v>
      </c>
      <c r="E13498" s="105">
        <f t="shared" si="1654"/>
        <v>0</v>
      </c>
      <c r="I13498" s="105">
        <f t="shared" si="1655"/>
        <v>0</v>
      </c>
      <c r="J13498" s="105">
        <f t="shared" si="1649"/>
        <v>0</v>
      </c>
      <c r="K13498" s="105">
        <f t="shared" si="1650"/>
        <v>0</v>
      </c>
      <c r="L13498" s="105">
        <f t="shared" si="1651"/>
        <v>0</v>
      </c>
      <c r="M13498">
        <v>0.04</v>
      </c>
      <c r="N13498">
        <f t="shared" si="1652"/>
        <v>3.3960531989175591E-3</v>
      </c>
    </row>
    <row r="13499" spans="1:15" x14ac:dyDescent="0.3">
      <c r="A13499">
        <f t="shared" si="1653"/>
        <v>135</v>
      </c>
      <c r="E13499" s="105">
        <f t="shared" si="1654"/>
        <v>0</v>
      </c>
      <c r="I13499" s="105">
        <f t="shared" si="1655"/>
        <v>0</v>
      </c>
      <c r="J13499" s="105">
        <f t="shared" si="1649"/>
        <v>0</v>
      </c>
      <c r="K13499" s="105">
        <f t="shared" si="1650"/>
        <v>0</v>
      </c>
      <c r="L13499" s="105">
        <f t="shared" si="1651"/>
        <v>0</v>
      </c>
      <c r="M13499">
        <v>0.04</v>
      </c>
      <c r="N13499">
        <f t="shared" si="1652"/>
        <v>3.3960531989175591E-3</v>
      </c>
    </row>
    <row r="13500" spans="1:15" x14ac:dyDescent="0.3">
      <c r="A13500">
        <f t="shared" si="1653"/>
        <v>135</v>
      </c>
      <c r="E13500" s="105">
        <f t="shared" si="1654"/>
        <v>0</v>
      </c>
      <c r="I13500" s="105">
        <f t="shared" si="1655"/>
        <v>0</v>
      </c>
      <c r="J13500" s="105">
        <f t="shared" si="1649"/>
        <v>0</v>
      </c>
      <c r="K13500" s="105">
        <f t="shared" si="1650"/>
        <v>0</v>
      </c>
      <c r="L13500" s="105">
        <f t="shared" si="1651"/>
        <v>0</v>
      </c>
      <c r="M13500">
        <v>0.04</v>
      </c>
      <c r="N13500">
        <f t="shared" si="1652"/>
        <v>3.3960531989175591E-3</v>
      </c>
    </row>
    <row r="13501" spans="1:15" x14ac:dyDescent="0.3">
      <c r="A13501">
        <f t="shared" si="1653"/>
        <v>135</v>
      </c>
      <c r="E13501" s="105">
        <f t="shared" si="1654"/>
        <v>0</v>
      </c>
      <c r="I13501" s="105">
        <f t="shared" si="1655"/>
        <v>0</v>
      </c>
      <c r="J13501" s="105">
        <f t="shared" si="1649"/>
        <v>0</v>
      </c>
      <c r="K13501" s="105">
        <f t="shared" si="1650"/>
        <v>0</v>
      </c>
      <c r="L13501" s="105">
        <f t="shared" si="1651"/>
        <v>0</v>
      </c>
      <c r="M13501">
        <v>0.04</v>
      </c>
      <c r="N13501">
        <f t="shared" si="1652"/>
        <v>3.3960531989175591E-3</v>
      </c>
      <c r="O13501" s="105" t="e">
        <f t="shared" ref="O13501" si="1656">SUM(I13402:I13501)</f>
        <v>#REF!</v>
      </c>
    </row>
    <row r="13502" spans="1:15" x14ac:dyDescent="0.3">
      <c r="A13502">
        <f t="shared" si="1653"/>
        <v>136</v>
      </c>
      <c r="E13502" s="105" t="e">
        <f t="shared" si="1654"/>
        <v>#REF!</v>
      </c>
      <c r="I13502" s="105" t="e">
        <f t="shared" si="1655"/>
        <v>#REF!</v>
      </c>
      <c r="J13502" s="105" t="e">
        <f t="shared" si="1649"/>
        <v>#REF!</v>
      </c>
      <c r="K13502" s="105" t="e">
        <f t="shared" si="1650"/>
        <v>#REF!</v>
      </c>
      <c r="L13502" s="105" t="e">
        <f t="shared" si="1651"/>
        <v>#REF!</v>
      </c>
      <c r="M13502">
        <v>0.04</v>
      </c>
      <c r="N13502">
        <f t="shared" si="1652"/>
        <v>3.3960531989175591E-3</v>
      </c>
    </row>
    <row r="13503" spans="1:15" x14ac:dyDescent="0.3">
      <c r="A13503">
        <f t="shared" si="1653"/>
        <v>136</v>
      </c>
      <c r="E13503" s="105" t="e">
        <f t="shared" si="1654"/>
        <v>#REF!</v>
      </c>
      <c r="I13503" s="105" t="e">
        <f t="shared" si="1655"/>
        <v>#REF!</v>
      </c>
      <c r="J13503" s="105" t="e">
        <f t="shared" si="1649"/>
        <v>#REF!</v>
      </c>
      <c r="K13503" s="105" t="e">
        <f t="shared" si="1650"/>
        <v>#REF!</v>
      </c>
      <c r="L13503" s="105" t="e">
        <f t="shared" si="1651"/>
        <v>#REF!</v>
      </c>
      <c r="M13503">
        <v>0.04</v>
      </c>
      <c r="N13503">
        <f t="shared" si="1652"/>
        <v>3.3960531989175591E-3</v>
      </c>
    </row>
    <row r="13504" spans="1:15" x14ac:dyDescent="0.3">
      <c r="A13504">
        <f t="shared" si="1653"/>
        <v>136</v>
      </c>
      <c r="E13504" s="105" t="e">
        <f t="shared" si="1654"/>
        <v>#REF!</v>
      </c>
      <c r="I13504" s="105" t="e">
        <f t="shared" si="1655"/>
        <v>#REF!</v>
      </c>
      <c r="J13504" s="105" t="e">
        <f t="shared" si="1649"/>
        <v>#REF!</v>
      </c>
      <c r="K13504" s="105" t="e">
        <f t="shared" si="1650"/>
        <v>#REF!</v>
      </c>
      <c r="L13504" s="105" t="e">
        <f t="shared" si="1651"/>
        <v>#REF!</v>
      </c>
      <c r="M13504">
        <v>0.04</v>
      </c>
      <c r="N13504">
        <f t="shared" si="1652"/>
        <v>3.3960531989175591E-3</v>
      </c>
    </row>
    <row r="13505" spans="1:14" x14ac:dyDescent="0.3">
      <c r="A13505">
        <f t="shared" si="1653"/>
        <v>136</v>
      </c>
      <c r="E13505" s="105">
        <f t="shared" si="1654"/>
        <v>0</v>
      </c>
      <c r="I13505" s="105">
        <f t="shared" si="1655"/>
        <v>0</v>
      </c>
      <c r="J13505" s="105">
        <f t="shared" si="1649"/>
        <v>0</v>
      </c>
      <c r="K13505" s="105">
        <f t="shared" si="1650"/>
        <v>0</v>
      </c>
      <c r="L13505" s="105">
        <f t="shared" si="1651"/>
        <v>0</v>
      </c>
      <c r="M13505">
        <v>0.04</v>
      </c>
      <c r="N13505">
        <f t="shared" si="1652"/>
        <v>3.3960531989175591E-3</v>
      </c>
    </row>
    <row r="13506" spans="1:14" x14ac:dyDescent="0.3">
      <c r="A13506">
        <f t="shared" si="1653"/>
        <v>136</v>
      </c>
      <c r="E13506" s="105">
        <f t="shared" si="1654"/>
        <v>0</v>
      </c>
      <c r="I13506" s="105">
        <f t="shared" si="1655"/>
        <v>0</v>
      </c>
      <c r="J13506" s="105">
        <f t="shared" si="1649"/>
        <v>0</v>
      </c>
      <c r="K13506" s="105">
        <f t="shared" si="1650"/>
        <v>0</v>
      </c>
      <c r="L13506" s="105">
        <f t="shared" si="1651"/>
        <v>0</v>
      </c>
      <c r="M13506">
        <v>0.04</v>
      </c>
      <c r="N13506">
        <f t="shared" si="1652"/>
        <v>3.3960531989175591E-3</v>
      </c>
    </row>
    <row r="13507" spans="1:14" x14ac:dyDescent="0.3">
      <c r="A13507">
        <f t="shared" si="1653"/>
        <v>136</v>
      </c>
      <c r="E13507" s="105">
        <f t="shared" si="1654"/>
        <v>0</v>
      </c>
      <c r="I13507" s="105">
        <f t="shared" si="1655"/>
        <v>0</v>
      </c>
      <c r="J13507" s="105">
        <f t="shared" ref="J13507:J13570" si="1657">E13507*($H$2/12)</f>
        <v>0</v>
      </c>
      <c r="K13507" s="105">
        <f t="shared" ref="K13507:K13570" si="1658">I13507-J13507</f>
        <v>0</v>
      </c>
      <c r="L13507" s="105">
        <f t="shared" ref="L13507:L13570" si="1659">N13507*(E13507-K13507)</f>
        <v>0</v>
      </c>
      <c r="M13507">
        <v>0.04</v>
      </c>
      <c r="N13507">
        <f t="shared" ref="N13507:N13570" si="1660">1-(POWER(1-M13507,(1/12)))</f>
        <v>3.3960531989175591E-3</v>
      </c>
    </row>
    <row r="13508" spans="1:14" x14ac:dyDescent="0.3">
      <c r="A13508">
        <f t="shared" si="1653"/>
        <v>136</v>
      </c>
      <c r="E13508" s="105">
        <f t="shared" si="1654"/>
        <v>0</v>
      </c>
      <c r="I13508" s="105">
        <f t="shared" si="1655"/>
        <v>0</v>
      </c>
      <c r="J13508" s="105">
        <f t="shared" si="1657"/>
        <v>0</v>
      </c>
      <c r="K13508" s="105">
        <f t="shared" si="1658"/>
        <v>0</v>
      </c>
      <c r="L13508" s="105">
        <f t="shared" si="1659"/>
        <v>0</v>
      </c>
      <c r="M13508">
        <v>0.04</v>
      </c>
      <c r="N13508">
        <f t="shared" si="1660"/>
        <v>3.3960531989175591E-3</v>
      </c>
    </row>
    <row r="13509" spans="1:14" x14ac:dyDescent="0.3">
      <c r="A13509">
        <f t="shared" si="1653"/>
        <v>136</v>
      </c>
      <c r="E13509" s="105">
        <f t="shared" si="1654"/>
        <v>0</v>
      </c>
      <c r="I13509" s="105">
        <f t="shared" si="1655"/>
        <v>0</v>
      </c>
      <c r="J13509" s="105">
        <f t="shared" si="1657"/>
        <v>0</v>
      </c>
      <c r="K13509" s="105">
        <f t="shared" si="1658"/>
        <v>0</v>
      </c>
      <c r="L13509" s="105">
        <f t="shared" si="1659"/>
        <v>0</v>
      </c>
      <c r="M13509">
        <v>0.04</v>
      </c>
      <c r="N13509">
        <f t="shared" si="1660"/>
        <v>3.3960531989175591E-3</v>
      </c>
    </row>
    <row r="13510" spans="1:14" x14ac:dyDescent="0.3">
      <c r="A13510">
        <f t="shared" si="1653"/>
        <v>136</v>
      </c>
      <c r="E13510" s="105">
        <f t="shared" si="1654"/>
        <v>0</v>
      </c>
      <c r="I13510" s="105">
        <f t="shared" si="1655"/>
        <v>0</v>
      </c>
      <c r="J13510" s="105">
        <f t="shared" si="1657"/>
        <v>0</v>
      </c>
      <c r="K13510" s="105">
        <f t="shared" si="1658"/>
        <v>0</v>
      </c>
      <c r="L13510" s="105">
        <f t="shared" si="1659"/>
        <v>0</v>
      </c>
      <c r="M13510">
        <v>0.04</v>
      </c>
      <c r="N13510">
        <f t="shared" si="1660"/>
        <v>3.3960531989175591E-3</v>
      </c>
    </row>
    <row r="13511" spans="1:14" x14ac:dyDescent="0.3">
      <c r="A13511">
        <f t="shared" si="1653"/>
        <v>136</v>
      </c>
      <c r="E13511" s="105">
        <f t="shared" si="1654"/>
        <v>0</v>
      </c>
      <c r="I13511" s="105">
        <f t="shared" si="1655"/>
        <v>0</v>
      </c>
      <c r="J13511" s="105">
        <f t="shared" si="1657"/>
        <v>0</v>
      </c>
      <c r="K13511" s="105">
        <f t="shared" si="1658"/>
        <v>0</v>
      </c>
      <c r="L13511" s="105">
        <f t="shared" si="1659"/>
        <v>0</v>
      </c>
      <c r="M13511">
        <v>0.04</v>
      </c>
      <c r="N13511">
        <f t="shared" si="1660"/>
        <v>3.3960531989175591E-3</v>
      </c>
    </row>
    <row r="13512" spans="1:14" x14ac:dyDescent="0.3">
      <c r="A13512">
        <f t="shared" si="1653"/>
        <v>136</v>
      </c>
      <c r="E13512" s="105">
        <f t="shared" si="1654"/>
        <v>0</v>
      </c>
      <c r="I13512" s="105">
        <f t="shared" si="1655"/>
        <v>0</v>
      </c>
      <c r="J13512" s="105">
        <f t="shared" si="1657"/>
        <v>0</v>
      </c>
      <c r="K13512" s="105">
        <f t="shared" si="1658"/>
        <v>0</v>
      </c>
      <c r="L13512" s="105">
        <f t="shared" si="1659"/>
        <v>0</v>
      </c>
      <c r="M13512">
        <v>0.04</v>
      </c>
      <c r="N13512">
        <f t="shared" si="1660"/>
        <v>3.3960531989175591E-3</v>
      </c>
    </row>
    <row r="13513" spans="1:14" x14ac:dyDescent="0.3">
      <c r="A13513">
        <f t="shared" si="1653"/>
        <v>136</v>
      </c>
      <c r="E13513" s="105">
        <f t="shared" si="1654"/>
        <v>0</v>
      </c>
      <c r="I13513" s="105">
        <f t="shared" si="1655"/>
        <v>0</v>
      </c>
      <c r="J13513" s="105">
        <f t="shared" si="1657"/>
        <v>0</v>
      </c>
      <c r="K13513" s="105">
        <f t="shared" si="1658"/>
        <v>0</v>
      </c>
      <c r="L13513" s="105">
        <f t="shared" si="1659"/>
        <v>0</v>
      </c>
      <c r="M13513">
        <v>0.04</v>
      </c>
      <c r="N13513">
        <f t="shared" si="1660"/>
        <v>3.3960531989175591E-3</v>
      </c>
    </row>
    <row r="13514" spans="1:14" x14ac:dyDescent="0.3">
      <c r="A13514">
        <f t="shared" si="1653"/>
        <v>136</v>
      </c>
      <c r="E13514" s="105">
        <f t="shared" si="1654"/>
        <v>0</v>
      </c>
      <c r="I13514" s="105">
        <f t="shared" si="1655"/>
        <v>0</v>
      </c>
      <c r="J13514" s="105">
        <f t="shared" si="1657"/>
        <v>0</v>
      </c>
      <c r="K13514" s="105">
        <f t="shared" si="1658"/>
        <v>0</v>
      </c>
      <c r="L13514" s="105">
        <f t="shared" si="1659"/>
        <v>0</v>
      </c>
      <c r="M13514">
        <v>0.04</v>
      </c>
      <c r="N13514">
        <f t="shared" si="1660"/>
        <v>3.3960531989175591E-3</v>
      </c>
    </row>
    <row r="13515" spans="1:14" x14ac:dyDescent="0.3">
      <c r="A13515">
        <f t="shared" si="1653"/>
        <v>136</v>
      </c>
      <c r="E13515" s="105">
        <f t="shared" si="1654"/>
        <v>0</v>
      </c>
      <c r="I13515" s="105">
        <f t="shared" si="1655"/>
        <v>0</v>
      </c>
      <c r="J13515" s="105">
        <f t="shared" si="1657"/>
        <v>0</v>
      </c>
      <c r="K13515" s="105">
        <f t="shared" si="1658"/>
        <v>0</v>
      </c>
      <c r="L13515" s="105">
        <f t="shared" si="1659"/>
        <v>0</v>
      </c>
      <c r="M13515">
        <v>0.04</v>
      </c>
      <c r="N13515">
        <f t="shared" si="1660"/>
        <v>3.3960531989175591E-3</v>
      </c>
    </row>
    <row r="13516" spans="1:14" x14ac:dyDescent="0.3">
      <c r="A13516">
        <f t="shared" si="1653"/>
        <v>136</v>
      </c>
      <c r="E13516" s="105">
        <f t="shared" si="1654"/>
        <v>0</v>
      </c>
      <c r="I13516" s="105">
        <f t="shared" si="1655"/>
        <v>0</v>
      </c>
      <c r="J13516" s="105">
        <f t="shared" si="1657"/>
        <v>0</v>
      </c>
      <c r="K13516" s="105">
        <f t="shared" si="1658"/>
        <v>0</v>
      </c>
      <c r="L13516" s="105">
        <f t="shared" si="1659"/>
        <v>0</v>
      </c>
      <c r="M13516">
        <v>0.04</v>
      </c>
      <c r="N13516">
        <f t="shared" si="1660"/>
        <v>3.3960531989175591E-3</v>
      </c>
    </row>
    <row r="13517" spans="1:14" x14ac:dyDescent="0.3">
      <c r="A13517">
        <f t="shared" si="1653"/>
        <v>136</v>
      </c>
      <c r="E13517" s="105">
        <f t="shared" si="1654"/>
        <v>0</v>
      </c>
      <c r="I13517" s="105">
        <f t="shared" si="1655"/>
        <v>0</v>
      </c>
      <c r="J13517" s="105">
        <f t="shared" si="1657"/>
        <v>0</v>
      </c>
      <c r="K13517" s="105">
        <f t="shared" si="1658"/>
        <v>0</v>
      </c>
      <c r="L13517" s="105">
        <f t="shared" si="1659"/>
        <v>0</v>
      </c>
      <c r="M13517">
        <v>0.04</v>
      </c>
      <c r="N13517">
        <f t="shared" si="1660"/>
        <v>3.3960531989175591E-3</v>
      </c>
    </row>
    <row r="13518" spans="1:14" x14ac:dyDescent="0.3">
      <c r="A13518">
        <f t="shared" si="1653"/>
        <v>136</v>
      </c>
      <c r="E13518" s="105">
        <f t="shared" si="1654"/>
        <v>0</v>
      </c>
      <c r="I13518" s="105">
        <f t="shared" si="1655"/>
        <v>0</v>
      </c>
      <c r="J13518" s="105">
        <f t="shared" si="1657"/>
        <v>0</v>
      </c>
      <c r="K13518" s="105">
        <f t="shared" si="1658"/>
        <v>0</v>
      </c>
      <c r="L13518" s="105">
        <f t="shared" si="1659"/>
        <v>0</v>
      </c>
      <c r="M13518">
        <v>0.04</v>
      </c>
      <c r="N13518">
        <f t="shared" si="1660"/>
        <v>3.3960531989175591E-3</v>
      </c>
    </row>
    <row r="13519" spans="1:14" x14ac:dyDescent="0.3">
      <c r="A13519">
        <f t="shared" si="1653"/>
        <v>136</v>
      </c>
      <c r="E13519" s="105">
        <f t="shared" si="1654"/>
        <v>0</v>
      </c>
      <c r="I13519" s="105">
        <f t="shared" si="1655"/>
        <v>0</v>
      </c>
      <c r="J13519" s="105">
        <f t="shared" si="1657"/>
        <v>0</v>
      </c>
      <c r="K13519" s="105">
        <f t="shared" si="1658"/>
        <v>0</v>
      </c>
      <c r="L13519" s="105">
        <f t="shared" si="1659"/>
        <v>0</v>
      </c>
      <c r="M13519">
        <v>0.04</v>
      </c>
      <c r="N13519">
        <f t="shared" si="1660"/>
        <v>3.3960531989175591E-3</v>
      </c>
    </row>
    <row r="13520" spans="1:14" x14ac:dyDescent="0.3">
      <c r="A13520">
        <f t="shared" si="1653"/>
        <v>136</v>
      </c>
      <c r="E13520" s="105">
        <f t="shared" si="1654"/>
        <v>0</v>
      </c>
      <c r="I13520" s="105">
        <f t="shared" si="1655"/>
        <v>0</v>
      </c>
      <c r="J13520" s="105">
        <f t="shared" si="1657"/>
        <v>0</v>
      </c>
      <c r="K13520" s="105">
        <f t="shared" si="1658"/>
        <v>0</v>
      </c>
      <c r="L13520" s="105">
        <f t="shared" si="1659"/>
        <v>0</v>
      </c>
      <c r="M13520">
        <v>0.04</v>
      </c>
      <c r="N13520">
        <f t="shared" si="1660"/>
        <v>3.3960531989175591E-3</v>
      </c>
    </row>
    <row r="13521" spans="1:14" x14ac:dyDescent="0.3">
      <c r="A13521">
        <f t="shared" si="1653"/>
        <v>136</v>
      </c>
      <c r="E13521" s="105">
        <f t="shared" si="1654"/>
        <v>0</v>
      </c>
      <c r="I13521" s="105">
        <f t="shared" si="1655"/>
        <v>0</v>
      </c>
      <c r="J13521" s="105">
        <f t="shared" si="1657"/>
        <v>0</v>
      </c>
      <c r="K13521" s="105">
        <f t="shared" si="1658"/>
        <v>0</v>
      </c>
      <c r="L13521" s="105">
        <f t="shared" si="1659"/>
        <v>0</v>
      </c>
      <c r="M13521">
        <v>0.04</v>
      </c>
      <c r="N13521">
        <f t="shared" si="1660"/>
        <v>3.3960531989175591E-3</v>
      </c>
    </row>
    <row r="13522" spans="1:14" x14ac:dyDescent="0.3">
      <c r="A13522">
        <f t="shared" si="1653"/>
        <v>136</v>
      </c>
      <c r="E13522" s="105">
        <f t="shared" si="1654"/>
        <v>0</v>
      </c>
      <c r="I13522" s="105">
        <f t="shared" si="1655"/>
        <v>0</v>
      </c>
      <c r="J13522" s="105">
        <f t="shared" si="1657"/>
        <v>0</v>
      </c>
      <c r="K13522" s="105">
        <f t="shared" si="1658"/>
        <v>0</v>
      </c>
      <c r="L13522" s="105">
        <f t="shared" si="1659"/>
        <v>0</v>
      </c>
      <c r="M13522">
        <v>0.04</v>
      </c>
      <c r="N13522">
        <f t="shared" si="1660"/>
        <v>3.3960531989175591E-3</v>
      </c>
    </row>
    <row r="13523" spans="1:14" x14ac:dyDescent="0.3">
      <c r="A13523">
        <f t="shared" si="1653"/>
        <v>136</v>
      </c>
      <c r="E13523" s="105">
        <f t="shared" si="1654"/>
        <v>0</v>
      </c>
      <c r="I13523" s="105">
        <f t="shared" si="1655"/>
        <v>0</v>
      </c>
      <c r="J13523" s="105">
        <f t="shared" si="1657"/>
        <v>0</v>
      </c>
      <c r="K13523" s="105">
        <f t="shared" si="1658"/>
        <v>0</v>
      </c>
      <c r="L13523" s="105">
        <f t="shared" si="1659"/>
        <v>0</v>
      </c>
      <c r="M13523">
        <v>0.04</v>
      </c>
      <c r="N13523">
        <f t="shared" si="1660"/>
        <v>3.3960531989175591E-3</v>
      </c>
    </row>
    <row r="13524" spans="1:14" x14ac:dyDescent="0.3">
      <c r="A13524">
        <f t="shared" si="1653"/>
        <v>136</v>
      </c>
      <c r="E13524" s="105">
        <f t="shared" si="1654"/>
        <v>0</v>
      </c>
      <c r="I13524" s="105">
        <f t="shared" si="1655"/>
        <v>0</v>
      </c>
      <c r="J13524" s="105">
        <f t="shared" si="1657"/>
        <v>0</v>
      </c>
      <c r="K13524" s="105">
        <f t="shared" si="1658"/>
        <v>0</v>
      </c>
      <c r="L13524" s="105">
        <f t="shared" si="1659"/>
        <v>0</v>
      </c>
      <c r="M13524">
        <v>0.04</v>
      </c>
      <c r="N13524">
        <f t="shared" si="1660"/>
        <v>3.3960531989175591E-3</v>
      </c>
    </row>
    <row r="13525" spans="1:14" x14ac:dyDescent="0.3">
      <c r="A13525">
        <f t="shared" si="1653"/>
        <v>136</v>
      </c>
      <c r="E13525" s="105">
        <f t="shared" si="1654"/>
        <v>0</v>
      </c>
      <c r="I13525" s="105">
        <f t="shared" si="1655"/>
        <v>0</v>
      </c>
      <c r="J13525" s="105">
        <f t="shared" si="1657"/>
        <v>0</v>
      </c>
      <c r="K13525" s="105">
        <f t="shared" si="1658"/>
        <v>0</v>
      </c>
      <c r="L13525" s="105">
        <f t="shared" si="1659"/>
        <v>0</v>
      </c>
      <c r="M13525">
        <v>0.04</v>
      </c>
      <c r="N13525">
        <f t="shared" si="1660"/>
        <v>3.3960531989175591E-3</v>
      </c>
    </row>
    <row r="13526" spans="1:14" x14ac:dyDescent="0.3">
      <c r="A13526">
        <f t="shared" si="1653"/>
        <v>136</v>
      </c>
      <c r="E13526" s="105">
        <f t="shared" si="1654"/>
        <v>0</v>
      </c>
      <c r="I13526" s="105">
        <f t="shared" si="1655"/>
        <v>0</v>
      </c>
      <c r="J13526" s="105">
        <f t="shared" si="1657"/>
        <v>0</v>
      </c>
      <c r="K13526" s="105">
        <f t="shared" si="1658"/>
        <v>0</v>
      </c>
      <c r="L13526" s="105">
        <f t="shared" si="1659"/>
        <v>0</v>
      </c>
      <c r="M13526">
        <v>0.04</v>
      </c>
      <c r="N13526">
        <f t="shared" si="1660"/>
        <v>3.3960531989175591E-3</v>
      </c>
    </row>
    <row r="13527" spans="1:14" x14ac:dyDescent="0.3">
      <c r="A13527">
        <f t="shared" si="1653"/>
        <v>136</v>
      </c>
      <c r="E13527" s="105">
        <f t="shared" si="1654"/>
        <v>0</v>
      </c>
      <c r="I13527" s="105">
        <f t="shared" si="1655"/>
        <v>0</v>
      </c>
      <c r="J13527" s="105">
        <f t="shared" si="1657"/>
        <v>0</v>
      </c>
      <c r="K13527" s="105">
        <f t="shared" si="1658"/>
        <v>0</v>
      </c>
      <c r="L13527" s="105">
        <f t="shared" si="1659"/>
        <v>0</v>
      </c>
      <c r="M13527">
        <v>0.04</v>
      </c>
      <c r="N13527">
        <f t="shared" si="1660"/>
        <v>3.3960531989175591E-3</v>
      </c>
    </row>
    <row r="13528" spans="1:14" x14ac:dyDescent="0.3">
      <c r="A13528">
        <f t="shared" si="1653"/>
        <v>136</v>
      </c>
      <c r="E13528" s="105">
        <f t="shared" si="1654"/>
        <v>0</v>
      </c>
      <c r="I13528" s="105">
        <f t="shared" si="1655"/>
        <v>0</v>
      </c>
      <c r="J13528" s="105">
        <f t="shared" si="1657"/>
        <v>0</v>
      </c>
      <c r="K13528" s="105">
        <f t="shared" si="1658"/>
        <v>0</v>
      </c>
      <c r="L13528" s="105">
        <f t="shared" si="1659"/>
        <v>0</v>
      </c>
      <c r="M13528">
        <v>0.04</v>
      </c>
      <c r="N13528">
        <f t="shared" si="1660"/>
        <v>3.3960531989175591E-3</v>
      </c>
    </row>
    <row r="13529" spans="1:14" x14ac:dyDescent="0.3">
      <c r="A13529">
        <f t="shared" si="1653"/>
        <v>136</v>
      </c>
      <c r="E13529" s="105">
        <f t="shared" si="1654"/>
        <v>0</v>
      </c>
      <c r="I13529" s="105">
        <f t="shared" si="1655"/>
        <v>0</v>
      </c>
      <c r="J13529" s="105">
        <f t="shared" si="1657"/>
        <v>0</v>
      </c>
      <c r="K13529" s="105">
        <f t="shared" si="1658"/>
        <v>0</v>
      </c>
      <c r="L13529" s="105">
        <f t="shared" si="1659"/>
        <v>0</v>
      </c>
      <c r="M13529">
        <v>0.04</v>
      </c>
      <c r="N13529">
        <f t="shared" si="1660"/>
        <v>3.3960531989175591E-3</v>
      </c>
    </row>
    <row r="13530" spans="1:14" x14ac:dyDescent="0.3">
      <c r="A13530">
        <f t="shared" si="1653"/>
        <v>136</v>
      </c>
      <c r="E13530" s="105">
        <f t="shared" si="1654"/>
        <v>0</v>
      </c>
      <c r="I13530" s="105">
        <f t="shared" si="1655"/>
        <v>0</v>
      </c>
      <c r="J13530" s="105">
        <f t="shared" si="1657"/>
        <v>0</v>
      </c>
      <c r="K13530" s="105">
        <f t="shared" si="1658"/>
        <v>0</v>
      </c>
      <c r="L13530" s="105">
        <f t="shared" si="1659"/>
        <v>0</v>
      </c>
      <c r="M13530">
        <v>0.04</v>
      </c>
      <c r="N13530">
        <f t="shared" si="1660"/>
        <v>3.3960531989175591E-3</v>
      </c>
    </row>
    <row r="13531" spans="1:14" x14ac:dyDescent="0.3">
      <c r="A13531">
        <f t="shared" si="1653"/>
        <v>136</v>
      </c>
      <c r="E13531" s="105">
        <f t="shared" si="1654"/>
        <v>0</v>
      </c>
      <c r="I13531" s="105">
        <f t="shared" si="1655"/>
        <v>0</v>
      </c>
      <c r="J13531" s="105">
        <f t="shared" si="1657"/>
        <v>0</v>
      </c>
      <c r="K13531" s="105">
        <f t="shared" si="1658"/>
        <v>0</v>
      </c>
      <c r="L13531" s="105">
        <f t="shared" si="1659"/>
        <v>0</v>
      </c>
      <c r="M13531">
        <v>0.04</v>
      </c>
      <c r="N13531">
        <f t="shared" si="1660"/>
        <v>3.3960531989175591E-3</v>
      </c>
    </row>
    <row r="13532" spans="1:14" x14ac:dyDescent="0.3">
      <c r="A13532">
        <f t="shared" si="1653"/>
        <v>136</v>
      </c>
      <c r="E13532" s="105">
        <f t="shared" si="1654"/>
        <v>0</v>
      </c>
      <c r="I13532" s="105">
        <f t="shared" si="1655"/>
        <v>0</v>
      </c>
      <c r="J13532" s="105">
        <f t="shared" si="1657"/>
        <v>0</v>
      </c>
      <c r="K13532" s="105">
        <f t="shared" si="1658"/>
        <v>0</v>
      </c>
      <c r="L13532" s="105">
        <f t="shared" si="1659"/>
        <v>0</v>
      </c>
      <c r="M13532">
        <v>0.04</v>
      </c>
      <c r="N13532">
        <f t="shared" si="1660"/>
        <v>3.3960531989175591E-3</v>
      </c>
    </row>
    <row r="13533" spans="1:14" x14ac:dyDescent="0.3">
      <c r="A13533">
        <f t="shared" si="1653"/>
        <v>136</v>
      </c>
      <c r="E13533" s="105">
        <f t="shared" si="1654"/>
        <v>0</v>
      </c>
      <c r="I13533" s="105">
        <f t="shared" si="1655"/>
        <v>0</v>
      </c>
      <c r="J13533" s="105">
        <f t="shared" si="1657"/>
        <v>0</v>
      </c>
      <c r="K13533" s="105">
        <f t="shared" si="1658"/>
        <v>0</v>
      </c>
      <c r="L13533" s="105">
        <f t="shared" si="1659"/>
        <v>0</v>
      </c>
      <c r="M13533">
        <v>0.04</v>
      </c>
      <c r="N13533">
        <f t="shared" si="1660"/>
        <v>3.3960531989175591E-3</v>
      </c>
    </row>
    <row r="13534" spans="1:14" x14ac:dyDescent="0.3">
      <c r="A13534">
        <f t="shared" si="1653"/>
        <v>136</v>
      </c>
      <c r="E13534" s="105">
        <f t="shared" si="1654"/>
        <v>0</v>
      </c>
      <c r="I13534" s="105">
        <f t="shared" si="1655"/>
        <v>0</v>
      </c>
      <c r="J13534" s="105">
        <f t="shared" si="1657"/>
        <v>0</v>
      </c>
      <c r="K13534" s="105">
        <f t="shared" si="1658"/>
        <v>0</v>
      </c>
      <c r="L13534" s="105">
        <f t="shared" si="1659"/>
        <v>0</v>
      </c>
      <c r="M13534">
        <v>0.04</v>
      </c>
      <c r="N13534">
        <f t="shared" si="1660"/>
        <v>3.3960531989175591E-3</v>
      </c>
    </row>
    <row r="13535" spans="1:14" x14ac:dyDescent="0.3">
      <c r="A13535">
        <f t="shared" si="1653"/>
        <v>136</v>
      </c>
      <c r="E13535" s="105">
        <f t="shared" si="1654"/>
        <v>0</v>
      </c>
      <c r="I13535" s="105">
        <f t="shared" si="1655"/>
        <v>0</v>
      </c>
      <c r="J13535" s="105">
        <f t="shared" si="1657"/>
        <v>0</v>
      </c>
      <c r="K13535" s="105">
        <f t="shared" si="1658"/>
        <v>0</v>
      </c>
      <c r="L13535" s="105">
        <f t="shared" si="1659"/>
        <v>0</v>
      </c>
      <c r="M13535">
        <v>0.04</v>
      </c>
      <c r="N13535">
        <f t="shared" si="1660"/>
        <v>3.3960531989175591E-3</v>
      </c>
    </row>
    <row r="13536" spans="1:14" x14ac:dyDescent="0.3">
      <c r="A13536">
        <f t="shared" si="1653"/>
        <v>136</v>
      </c>
      <c r="E13536" s="105">
        <f t="shared" si="1654"/>
        <v>0</v>
      </c>
      <c r="I13536" s="105">
        <f t="shared" si="1655"/>
        <v>0</v>
      </c>
      <c r="J13536" s="105">
        <f t="shared" si="1657"/>
        <v>0</v>
      </c>
      <c r="K13536" s="105">
        <f t="shared" si="1658"/>
        <v>0</v>
      </c>
      <c r="L13536" s="105">
        <f t="shared" si="1659"/>
        <v>0</v>
      </c>
      <c r="M13536">
        <v>0.04</v>
      </c>
      <c r="N13536">
        <f t="shared" si="1660"/>
        <v>3.3960531989175591E-3</v>
      </c>
    </row>
    <row r="13537" spans="1:14" x14ac:dyDescent="0.3">
      <c r="A13537">
        <f t="shared" si="1653"/>
        <v>136</v>
      </c>
      <c r="E13537" s="105">
        <f t="shared" si="1654"/>
        <v>0</v>
      </c>
      <c r="I13537" s="105">
        <f t="shared" si="1655"/>
        <v>0</v>
      </c>
      <c r="J13537" s="105">
        <f t="shared" si="1657"/>
        <v>0</v>
      </c>
      <c r="K13537" s="105">
        <f t="shared" si="1658"/>
        <v>0</v>
      </c>
      <c r="L13537" s="105">
        <f t="shared" si="1659"/>
        <v>0</v>
      </c>
      <c r="M13537">
        <v>0.04</v>
      </c>
      <c r="N13537">
        <f t="shared" si="1660"/>
        <v>3.3960531989175591E-3</v>
      </c>
    </row>
    <row r="13538" spans="1:14" x14ac:dyDescent="0.3">
      <c r="A13538">
        <f t="shared" si="1653"/>
        <v>136</v>
      </c>
      <c r="E13538" s="105">
        <f t="shared" si="1654"/>
        <v>0</v>
      </c>
      <c r="I13538" s="105">
        <f t="shared" si="1655"/>
        <v>0</v>
      </c>
      <c r="J13538" s="105">
        <f t="shared" si="1657"/>
        <v>0</v>
      </c>
      <c r="K13538" s="105">
        <f t="shared" si="1658"/>
        <v>0</v>
      </c>
      <c r="L13538" s="105">
        <f t="shared" si="1659"/>
        <v>0</v>
      </c>
      <c r="M13538">
        <v>0.04</v>
      </c>
      <c r="N13538">
        <f t="shared" si="1660"/>
        <v>3.3960531989175591E-3</v>
      </c>
    </row>
    <row r="13539" spans="1:14" x14ac:dyDescent="0.3">
      <c r="A13539">
        <f t="shared" si="1653"/>
        <v>136</v>
      </c>
      <c r="E13539" s="105">
        <f t="shared" si="1654"/>
        <v>0</v>
      </c>
      <c r="I13539" s="105">
        <f t="shared" si="1655"/>
        <v>0</v>
      </c>
      <c r="J13539" s="105">
        <f t="shared" si="1657"/>
        <v>0</v>
      </c>
      <c r="K13539" s="105">
        <f t="shared" si="1658"/>
        <v>0</v>
      </c>
      <c r="L13539" s="105">
        <f t="shared" si="1659"/>
        <v>0</v>
      </c>
      <c r="M13539">
        <v>0.04</v>
      </c>
      <c r="N13539">
        <f t="shared" si="1660"/>
        <v>3.3960531989175591E-3</v>
      </c>
    </row>
    <row r="13540" spans="1:14" x14ac:dyDescent="0.3">
      <c r="A13540">
        <f t="shared" si="1653"/>
        <v>136</v>
      </c>
      <c r="E13540" s="105">
        <f t="shared" si="1654"/>
        <v>0</v>
      </c>
      <c r="I13540" s="105">
        <f t="shared" si="1655"/>
        <v>0</v>
      </c>
      <c r="J13540" s="105">
        <f t="shared" si="1657"/>
        <v>0</v>
      </c>
      <c r="K13540" s="105">
        <f t="shared" si="1658"/>
        <v>0</v>
      </c>
      <c r="L13540" s="105">
        <f t="shared" si="1659"/>
        <v>0</v>
      </c>
      <c r="M13540">
        <v>0.04</v>
      </c>
      <c r="N13540">
        <f t="shared" si="1660"/>
        <v>3.3960531989175591E-3</v>
      </c>
    </row>
    <row r="13541" spans="1:14" x14ac:dyDescent="0.3">
      <c r="A13541">
        <f t="shared" si="1653"/>
        <v>136</v>
      </c>
      <c r="E13541" s="105">
        <f t="shared" si="1654"/>
        <v>0</v>
      </c>
      <c r="I13541" s="105">
        <f t="shared" si="1655"/>
        <v>0</v>
      </c>
      <c r="J13541" s="105">
        <f t="shared" si="1657"/>
        <v>0</v>
      </c>
      <c r="K13541" s="105">
        <f t="shared" si="1658"/>
        <v>0</v>
      </c>
      <c r="L13541" s="105">
        <f t="shared" si="1659"/>
        <v>0</v>
      </c>
      <c r="M13541">
        <v>0.04</v>
      </c>
      <c r="N13541">
        <f t="shared" si="1660"/>
        <v>3.3960531989175591E-3</v>
      </c>
    </row>
    <row r="13542" spans="1:14" x14ac:dyDescent="0.3">
      <c r="A13542">
        <f t="shared" si="1653"/>
        <v>136</v>
      </c>
      <c r="E13542" s="105">
        <f t="shared" si="1654"/>
        <v>0</v>
      </c>
      <c r="I13542" s="105">
        <f t="shared" si="1655"/>
        <v>0</v>
      </c>
      <c r="J13542" s="105">
        <f t="shared" si="1657"/>
        <v>0</v>
      </c>
      <c r="K13542" s="105">
        <f t="shared" si="1658"/>
        <v>0</v>
      </c>
      <c r="L13542" s="105">
        <f t="shared" si="1659"/>
        <v>0</v>
      </c>
      <c r="M13542">
        <v>0.04</v>
      </c>
      <c r="N13542">
        <f t="shared" si="1660"/>
        <v>3.3960531989175591E-3</v>
      </c>
    </row>
    <row r="13543" spans="1:14" x14ac:dyDescent="0.3">
      <c r="A13543">
        <f t="shared" ref="A13543:A13606" si="1661">IF(COUNTIF(A13443:A13542,A13542)=100, A13542+1,A13542)</f>
        <v>136</v>
      </c>
      <c r="E13543" s="105">
        <f t="shared" ref="E13543:E13606" si="1662">MAX(0, E13443-K13443-L13443)</f>
        <v>0</v>
      </c>
      <c r="I13543" s="105">
        <f t="shared" ref="I13543:I13606" si="1663">IF(E13543&lt;I13443,J13543 + E13543, I13443)</f>
        <v>0</v>
      </c>
      <c r="J13543" s="105">
        <f t="shared" si="1657"/>
        <v>0</v>
      </c>
      <c r="K13543" s="105">
        <f t="shared" si="1658"/>
        <v>0</v>
      </c>
      <c r="L13543" s="105">
        <f t="shared" si="1659"/>
        <v>0</v>
      </c>
      <c r="M13543">
        <v>0.04</v>
      </c>
      <c r="N13543">
        <f t="shared" si="1660"/>
        <v>3.3960531989175591E-3</v>
      </c>
    </row>
    <row r="13544" spans="1:14" x14ac:dyDescent="0.3">
      <c r="A13544">
        <f t="shared" si="1661"/>
        <v>136</v>
      </c>
      <c r="E13544" s="105">
        <f t="shared" si="1662"/>
        <v>0</v>
      </c>
      <c r="I13544" s="105">
        <f t="shared" si="1663"/>
        <v>0</v>
      </c>
      <c r="J13544" s="105">
        <f t="shared" si="1657"/>
        <v>0</v>
      </c>
      <c r="K13544" s="105">
        <f t="shared" si="1658"/>
        <v>0</v>
      </c>
      <c r="L13544" s="105">
        <f t="shared" si="1659"/>
        <v>0</v>
      </c>
      <c r="M13544">
        <v>0.04</v>
      </c>
      <c r="N13544">
        <f t="shared" si="1660"/>
        <v>3.3960531989175591E-3</v>
      </c>
    </row>
    <row r="13545" spans="1:14" x14ac:dyDescent="0.3">
      <c r="A13545">
        <f t="shared" si="1661"/>
        <v>136</v>
      </c>
      <c r="E13545" s="105">
        <f t="shared" si="1662"/>
        <v>0</v>
      </c>
      <c r="I13545" s="105">
        <f t="shared" si="1663"/>
        <v>0</v>
      </c>
      <c r="J13545" s="105">
        <f t="shared" si="1657"/>
        <v>0</v>
      </c>
      <c r="K13545" s="105">
        <f t="shared" si="1658"/>
        <v>0</v>
      </c>
      <c r="L13545" s="105">
        <f t="shared" si="1659"/>
        <v>0</v>
      </c>
      <c r="M13545">
        <v>0.04</v>
      </c>
      <c r="N13545">
        <f t="shared" si="1660"/>
        <v>3.3960531989175591E-3</v>
      </c>
    </row>
    <row r="13546" spans="1:14" x14ac:dyDescent="0.3">
      <c r="A13546">
        <f t="shared" si="1661"/>
        <v>136</v>
      </c>
      <c r="E13546" s="105">
        <f t="shared" si="1662"/>
        <v>0</v>
      </c>
      <c r="I13546" s="105">
        <f t="shared" si="1663"/>
        <v>0</v>
      </c>
      <c r="J13546" s="105">
        <f t="shared" si="1657"/>
        <v>0</v>
      </c>
      <c r="K13546" s="105">
        <f t="shared" si="1658"/>
        <v>0</v>
      </c>
      <c r="L13546" s="105">
        <f t="shared" si="1659"/>
        <v>0</v>
      </c>
      <c r="M13546">
        <v>0.04</v>
      </c>
      <c r="N13546">
        <f t="shared" si="1660"/>
        <v>3.3960531989175591E-3</v>
      </c>
    </row>
    <row r="13547" spans="1:14" x14ac:dyDescent="0.3">
      <c r="A13547">
        <f t="shared" si="1661"/>
        <v>136</v>
      </c>
      <c r="E13547" s="105">
        <f t="shared" si="1662"/>
        <v>0</v>
      </c>
      <c r="I13547" s="105">
        <f t="shared" si="1663"/>
        <v>0</v>
      </c>
      <c r="J13547" s="105">
        <f t="shared" si="1657"/>
        <v>0</v>
      </c>
      <c r="K13547" s="105">
        <f t="shared" si="1658"/>
        <v>0</v>
      </c>
      <c r="L13547" s="105">
        <f t="shared" si="1659"/>
        <v>0</v>
      </c>
      <c r="M13547">
        <v>0.04</v>
      </c>
      <c r="N13547">
        <f t="shared" si="1660"/>
        <v>3.3960531989175591E-3</v>
      </c>
    </row>
    <row r="13548" spans="1:14" x14ac:dyDescent="0.3">
      <c r="A13548">
        <f t="shared" si="1661"/>
        <v>136</v>
      </c>
      <c r="E13548" s="105">
        <f t="shared" si="1662"/>
        <v>0</v>
      </c>
      <c r="I13548" s="105">
        <f t="shared" si="1663"/>
        <v>0</v>
      </c>
      <c r="J13548" s="105">
        <f t="shared" si="1657"/>
        <v>0</v>
      </c>
      <c r="K13548" s="105">
        <f t="shared" si="1658"/>
        <v>0</v>
      </c>
      <c r="L13548" s="105">
        <f t="shared" si="1659"/>
        <v>0</v>
      </c>
      <c r="M13548">
        <v>0.04</v>
      </c>
      <c r="N13548">
        <f t="shared" si="1660"/>
        <v>3.3960531989175591E-3</v>
      </c>
    </row>
    <row r="13549" spans="1:14" x14ac:dyDescent="0.3">
      <c r="A13549">
        <f t="shared" si="1661"/>
        <v>136</v>
      </c>
      <c r="E13549" s="105">
        <f t="shared" si="1662"/>
        <v>0</v>
      </c>
      <c r="I13549" s="105">
        <f t="shared" si="1663"/>
        <v>0</v>
      </c>
      <c r="J13549" s="105">
        <f t="shared" si="1657"/>
        <v>0</v>
      </c>
      <c r="K13549" s="105">
        <f t="shared" si="1658"/>
        <v>0</v>
      </c>
      <c r="L13549" s="105">
        <f t="shared" si="1659"/>
        <v>0</v>
      </c>
      <c r="M13549">
        <v>0.04</v>
      </c>
      <c r="N13549">
        <f t="shared" si="1660"/>
        <v>3.3960531989175591E-3</v>
      </c>
    </row>
    <row r="13550" spans="1:14" x14ac:dyDescent="0.3">
      <c r="A13550">
        <f t="shared" si="1661"/>
        <v>136</v>
      </c>
      <c r="E13550" s="105">
        <f t="shared" si="1662"/>
        <v>0</v>
      </c>
      <c r="I13550" s="105">
        <f t="shared" si="1663"/>
        <v>0</v>
      </c>
      <c r="J13550" s="105">
        <f t="shared" si="1657"/>
        <v>0</v>
      </c>
      <c r="K13550" s="105">
        <f t="shared" si="1658"/>
        <v>0</v>
      </c>
      <c r="L13550" s="105">
        <f t="shared" si="1659"/>
        <v>0</v>
      </c>
      <c r="M13550">
        <v>0.04</v>
      </c>
      <c r="N13550">
        <f t="shared" si="1660"/>
        <v>3.3960531989175591E-3</v>
      </c>
    </row>
    <row r="13551" spans="1:14" x14ac:dyDescent="0.3">
      <c r="A13551">
        <f t="shared" si="1661"/>
        <v>136</v>
      </c>
      <c r="E13551" s="105">
        <f t="shared" si="1662"/>
        <v>0</v>
      </c>
      <c r="I13551" s="105">
        <f t="shared" si="1663"/>
        <v>0</v>
      </c>
      <c r="J13551" s="105">
        <f t="shared" si="1657"/>
        <v>0</v>
      </c>
      <c r="K13551" s="105">
        <f t="shared" si="1658"/>
        <v>0</v>
      </c>
      <c r="L13551" s="105">
        <f t="shared" si="1659"/>
        <v>0</v>
      </c>
      <c r="M13551">
        <v>0.04</v>
      </c>
      <c r="N13551">
        <f t="shared" si="1660"/>
        <v>3.3960531989175591E-3</v>
      </c>
    </row>
    <row r="13552" spans="1:14" x14ac:dyDescent="0.3">
      <c r="A13552">
        <f t="shared" si="1661"/>
        <v>136</v>
      </c>
      <c r="E13552" s="105">
        <f t="shared" si="1662"/>
        <v>0</v>
      </c>
      <c r="I13552" s="105">
        <f t="shared" si="1663"/>
        <v>0</v>
      </c>
      <c r="J13552" s="105">
        <f t="shared" si="1657"/>
        <v>0</v>
      </c>
      <c r="K13552" s="105">
        <f t="shared" si="1658"/>
        <v>0</v>
      </c>
      <c r="L13552" s="105">
        <f t="shared" si="1659"/>
        <v>0</v>
      </c>
      <c r="M13552">
        <v>0.04</v>
      </c>
      <c r="N13552">
        <f t="shared" si="1660"/>
        <v>3.3960531989175591E-3</v>
      </c>
    </row>
    <row r="13553" spans="1:14" x14ac:dyDescent="0.3">
      <c r="A13553">
        <f t="shared" si="1661"/>
        <v>136</v>
      </c>
      <c r="E13553" s="105">
        <f t="shared" si="1662"/>
        <v>0</v>
      </c>
      <c r="I13553" s="105">
        <f t="shared" si="1663"/>
        <v>0</v>
      </c>
      <c r="J13553" s="105">
        <f t="shared" si="1657"/>
        <v>0</v>
      </c>
      <c r="K13553" s="105">
        <f t="shared" si="1658"/>
        <v>0</v>
      </c>
      <c r="L13553" s="105">
        <f t="shared" si="1659"/>
        <v>0</v>
      </c>
      <c r="M13553">
        <v>0.04</v>
      </c>
      <c r="N13553">
        <f t="shared" si="1660"/>
        <v>3.3960531989175591E-3</v>
      </c>
    </row>
    <row r="13554" spans="1:14" x14ac:dyDescent="0.3">
      <c r="A13554">
        <f t="shared" si="1661"/>
        <v>136</v>
      </c>
      <c r="E13554" s="105">
        <f t="shared" si="1662"/>
        <v>0</v>
      </c>
      <c r="I13554" s="105">
        <f t="shared" si="1663"/>
        <v>0</v>
      </c>
      <c r="J13554" s="105">
        <f t="shared" si="1657"/>
        <v>0</v>
      </c>
      <c r="K13554" s="105">
        <f t="shared" si="1658"/>
        <v>0</v>
      </c>
      <c r="L13554" s="105">
        <f t="shared" si="1659"/>
        <v>0</v>
      </c>
      <c r="M13554">
        <v>0.04</v>
      </c>
      <c r="N13554">
        <f t="shared" si="1660"/>
        <v>3.3960531989175591E-3</v>
      </c>
    </row>
    <row r="13555" spans="1:14" x14ac:dyDescent="0.3">
      <c r="A13555">
        <f t="shared" si="1661"/>
        <v>136</v>
      </c>
      <c r="E13555" s="105">
        <f t="shared" si="1662"/>
        <v>0</v>
      </c>
      <c r="I13555" s="105">
        <f t="shared" si="1663"/>
        <v>0</v>
      </c>
      <c r="J13555" s="105">
        <f t="shared" si="1657"/>
        <v>0</v>
      </c>
      <c r="K13555" s="105">
        <f t="shared" si="1658"/>
        <v>0</v>
      </c>
      <c r="L13555" s="105">
        <f t="shared" si="1659"/>
        <v>0</v>
      </c>
      <c r="M13555">
        <v>0.04</v>
      </c>
      <c r="N13555">
        <f t="shared" si="1660"/>
        <v>3.3960531989175591E-3</v>
      </c>
    </row>
    <row r="13556" spans="1:14" x14ac:dyDescent="0.3">
      <c r="A13556">
        <f t="shared" si="1661"/>
        <v>136</v>
      </c>
      <c r="E13556" s="105">
        <f t="shared" si="1662"/>
        <v>0</v>
      </c>
      <c r="I13556" s="105">
        <f t="shared" si="1663"/>
        <v>0</v>
      </c>
      <c r="J13556" s="105">
        <f t="shared" si="1657"/>
        <v>0</v>
      </c>
      <c r="K13556" s="105">
        <f t="shared" si="1658"/>
        <v>0</v>
      </c>
      <c r="L13556" s="105">
        <f t="shared" si="1659"/>
        <v>0</v>
      </c>
      <c r="M13556">
        <v>0.04</v>
      </c>
      <c r="N13556">
        <f t="shared" si="1660"/>
        <v>3.3960531989175591E-3</v>
      </c>
    </row>
    <row r="13557" spans="1:14" x14ac:dyDescent="0.3">
      <c r="A13557">
        <f t="shared" si="1661"/>
        <v>136</v>
      </c>
      <c r="E13557" s="105">
        <f t="shared" si="1662"/>
        <v>0</v>
      </c>
      <c r="I13557" s="105">
        <f t="shared" si="1663"/>
        <v>0</v>
      </c>
      <c r="J13557" s="105">
        <f t="shared" si="1657"/>
        <v>0</v>
      </c>
      <c r="K13557" s="105">
        <f t="shared" si="1658"/>
        <v>0</v>
      </c>
      <c r="L13557" s="105">
        <f t="shared" si="1659"/>
        <v>0</v>
      </c>
      <c r="M13557">
        <v>0.04</v>
      </c>
      <c r="N13557">
        <f t="shared" si="1660"/>
        <v>3.3960531989175591E-3</v>
      </c>
    </row>
    <row r="13558" spans="1:14" x14ac:dyDescent="0.3">
      <c r="A13558">
        <f t="shared" si="1661"/>
        <v>136</v>
      </c>
      <c r="E13558" s="105">
        <f t="shared" si="1662"/>
        <v>0</v>
      </c>
      <c r="I13558" s="105">
        <f t="shared" si="1663"/>
        <v>0</v>
      </c>
      <c r="J13558" s="105">
        <f t="shared" si="1657"/>
        <v>0</v>
      </c>
      <c r="K13558" s="105">
        <f t="shared" si="1658"/>
        <v>0</v>
      </c>
      <c r="L13558" s="105">
        <f t="shared" si="1659"/>
        <v>0</v>
      </c>
      <c r="M13558">
        <v>0.04</v>
      </c>
      <c r="N13558">
        <f t="shared" si="1660"/>
        <v>3.3960531989175591E-3</v>
      </c>
    </row>
    <row r="13559" spans="1:14" x14ac:dyDescent="0.3">
      <c r="A13559">
        <f t="shared" si="1661"/>
        <v>136</v>
      </c>
      <c r="E13559" s="105">
        <f t="shared" si="1662"/>
        <v>0</v>
      </c>
      <c r="I13559" s="105">
        <f t="shared" si="1663"/>
        <v>0</v>
      </c>
      <c r="J13559" s="105">
        <f t="shared" si="1657"/>
        <v>0</v>
      </c>
      <c r="K13559" s="105">
        <f t="shared" si="1658"/>
        <v>0</v>
      </c>
      <c r="L13559" s="105">
        <f t="shared" si="1659"/>
        <v>0</v>
      </c>
      <c r="M13559">
        <v>0.04</v>
      </c>
      <c r="N13559">
        <f t="shared" si="1660"/>
        <v>3.3960531989175591E-3</v>
      </c>
    </row>
    <row r="13560" spans="1:14" x14ac:dyDescent="0.3">
      <c r="A13560">
        <f t="shared" si="1661"/>
        <v>136</v>
      </c>
      <c r="E13560" s="105">
        <f t="shared" si="1662"/>
        <v>0</v>
      </c>
      <c r="I13560" s="105">
        <f t="shared" si="1663"/>
        <v>0</v>
      </c>
      <c r="J13560" s="105">
        <f t="shared" si="1657"/>
        <v>0</v>
      </c>
      <c r="K13560" s="105">
        <f t="shared" si="1658"/>
        <v>0</v>
      </c>
      <c r="L13560" s="105">
        <f t="shared" si="1659"/>
        <v>0</v>
      </c>
      <c r="M13560">
        <v>0.04</v>
      </c>
      <c r="N13560">
        <f t="shared" si="1660"/>
        <v>3.3960531989175591E-3</v>
      </c>
    </row>
    <row r="13561" spans="1:14" x14ac:dyDescent="0.3">
      <c r="A13561">
        <f t="shared" si="1661"/>
        <v>136</v>
      </c>
      <c r="E13561" s="105">
        <f t="shared" si="1662"/>
        <v>0</v>
      </c>
      <c r="I13561" s="105">
        <f t="shared" si="1663"/>
        <v>0</v>
      </c>
      <c r="J13561" s="105">
        <f t="shared" si="1657"/>
        <v>0</v>
      </c>
      <c r="K13561" s="105">
        <f t="shared" si="1658"/>
        <v>0</v>
      </c>
      <c r="L13561" s="105">
        <f t="shared" si="1659"/>
        <v>0</v>
      </c>
      <c r="M13561">
        <v>0.04</v>
      </c>
      <c r="N13561">
        <f t="shared" si="1660"/>
        <v>3.3960531989175591E-3</v>
      </c>
    </row>
    <row r="13562" spans="1:14" x14ac:dyDescent="0.3">
      <c r="A13562">
        <f t="shared" si="1661"/>
        <v>136</v>
      </c>
      <c r="E13562" s="105">
        <f t="shared" si="1662"/>
        <v>0</v>
      </c>
      <c r="I13562" s="105">
        <f t="shared" si="1663"/>
        <v>0</v>
      </c>
      <c r="J13562" s="105">
        <f t="shared" si="1657"/>
        <v>0</v>
      </c>
      <c r="K13562" s="105">
        <f t="shared" si="1658"/>
        <v>0</v>
      </c>
      <c r="L13562" s="105">
        <f t="shared" si="1659"/>
        <v>0</v>
      </c>
      <c r="M13562">
        <v>0.04</v>
      </c>
      <c r="N13562">
        <f t="shared" si="1660"/>
        <v>3.3960531989175591E-3</v>
      </c>
    </row>
    <row r="13563" spans="1:14" x14ac:dyDescent="0.3">
      <c r="A13563">
        <f t="shared" si="1661"/>
        <v>136</v>
      </c>
      <c r="E13563" s="105">
        <f t="shared" si="1662"/>
        <v>0</v>
      </c>
      <c r="I13563" s="105">
        <f t="shared" si="1663"/>
        <v>0</v>
      </c>
      <c r="J13563" s="105">
        <f t="shared" si="1657"/>
        <v>0</v>
      </c>
      <c r="K13563" s="105">
        <f t="shared" si="1658"/>
        <v>0</v>
      </c>
      <c r="L13563" s="105">
        <f t="shared" si="1659"/>
        <v>0</v>
      </c>
      <c r="M13563">
        <v>0.04</v>
      </c>
      <c r="N13563">
        <f t="shared" si="1660"/>
        <v>3.3960531989175591E-3</v>
      </c>
    </row>
    <row r="13564" spans="1:14" x14ac:dyDescent="0.3">
      <c r="A13564">
        <f t="shared" si="1661"/>
        <v>136</v>
      </c>
      <c r="E13564" s="105">
        <f t="shared" si="1662"/>
        <v>0</v>
      </c>
      <c r="I13564" s="105">
        <f t="shared" si="1663"/>
        <v>0</v>
      </c>
      <c r="J13564" s="105">
        <f t="shared" si="1657"/>
        <v>0</v>
      </c>
      <c r="K13564" s="105">
        <f t="shared" si="1658"/>
        <v>0</v>
      </c>
      <c r="L13564" s="105">
        <f t="shared" si="1659"/>
        <v>0</v>
      </c>
      <c r="M13564">
        <v>0.04</v>
      </c>
      <c r="N13564">
        <f t="shared" si="1660"/>
        <v>3.3960531989175591E-3</v>
      </c>
    </row>
    <row r="13565" spans="1:14" x14ac:dyDescent="0.3">
      <c r="A13565">
        <f t="shared" si="1661"/>
        <v>136</v>
      </c>
      <c r="E13565" s="105">
        <f t="shared" si="1662"/>
        <v>0</v>
      </c>
      <c r="I13565" s="105">
        <f t="shared" si="1663"/>
        <v>0</v>
      </c>
      <c r="J13565" s="105">
        <f t="shared" si="1657"/>
        <v>0</v>
      </c>
      <c r="K13565" s="105">
        <f t="shared" si="1658"/>
        <v>0</v>
      </c>
      <c r="L13565" s="105">
        <f t="shared" si="1659"/>
        <v>0</v>
      </c>
      <c r="M13565">
        <v>0.04</v>
      </c>
      <c r="N13565">
        <f t="shared" si="1660"/>
        <v>3.3960531989175591E-3</v>
      </c>
    </row>
    <row r="13566" spans="1:14" x14ac:dyDescent="0.3">
      <c r="A13566">
        <f t="shared" si="1661"/>
        <v>136</v>
      </c>
      <c r="E13566" s="105">
        <f t="shared" si="1662"/>
        <v>0</v>
      </c>
      <c r="I13566" s="105">
        <f t="shared" si="1663"/>
        <v>0</v>
      </c>
      <c r="J13566" s="105">
        <f t="shared" si="1657"/>
        <v>0</v>
      </c>
      <c r="K13566" s="105">
        <f t="shared" si="1658"/>
        <v>0</v>
      </c>
      <c r="L13566" s="105">
        <f t="shared" si="1659"/>
        <v>0</v>
      </c>
      <c r="M13566">
        <v>0.04</v>
      </c>
      <c r="N13566">
        <f t="shared" si="1660"/>
        <v>3.3960531989175591E-3</v>
      </c>
    </row>
    <row r="13567" spans="1:14" x14ac:dyDescent="0.3">
      <c r="A13567">
        <f t="shared" si="1661"/>
        <v>136</v>
      </c>
      <c r="E13567" s="105">
        <f t="shared" si="1662"/>
        <v>0</v>
      </c>
      <c r="I13567" s="105">
        <f t="shared" si="1663"/>
        <v>0</v>
      </c>
      <c r="J13567" s="105">
        <f t="shared" si="1657"/>
        <v>0</v>
      </c>
      <c r="K13567" s="105">
        <f t="shared" si="1658"/>
        <v>0</v>
      </c>
      <c r="L13567" s="105">
        <f t="shared" si="1659"/>
        <v>0</v>
      </c>
      <c r="M13567">
        <v>0.04</v>
      </c>
      <c r="N13567">
        <f t="shared" si="1660"/>
        <v>3.3960531989175591E-3</v>
      </c>
    </row>
    <row r="13568" spans="1:14" x14ac:dyDescent="0.3">
      <c r="A13568">
        <f t="shared" si="1661"/>
        <v>136</v>
      </c>
      <c r="E13568" s="105">
        <f t="shared" si="1662"/>
        <v>0</v>
      </c>
      <c r="I13568" s="105">
        <f t="shared" si="1663"/>
        <v>0</v>
      </c>
      <c r="J13568" s="105">
        <f t="shared" si="1657"/>
        <v>0</v>
      </c>
      <c r="K13568" s="105">
        <f t="shared" si="1658"/>
        <v>0</v>
      </c>
      <c r="L13568" s="105">
        <f t="shared" si="1659"/>
        <v>0</v>
      </c>
      <c r="M13568">
        <v>0.04</v>
      </c>
      <c r="N13568">
        <f t="shared" si="1660"/>
        <v>3.3960531989175591E-3</v>
      </c>
    </row>
    <row r="13569" spans="1:14" x14ac:dyDescent="0.3">
      <c r="A13569">
        <f t="shared" si="1661"/>
        <v>136</v>
      </c>
      <c r="E13569" s="105">
        <f t="shared" si="1662"/>
        <v>0</v>
      </c>
      <c r="I13569" s="105">
        <f t="shared" si="1663"/>
        <v>0</v>
      </c>
      <c r="J13569" s="105">
        <f t="shared" si="1657"/>
        <v>0</v>
      </c>
      <c r="K13569" s="105">
        <f t="shared" si="1658"/>
        <v>0</v>
      </c>
      <c r="L13569" s="105">
        <f t="shared" si="1659"/>
        <v>0</v>
      </c>
      <c r="M13569">
        <v>0.04</v>
      </c>
      <c r="N13569">
        <f t="shared" si="1660"/>
        <v>3.3960531989175591E-3</v>
      </c>
    </row>
    <row r="13570" spans="1:14" x14ac:dyDescent="0.3">
      <c r="A13570">
        <f t="shared" si="1661"/>
        <v>136</v>
      </c>
      <c r="E13570" s="105">
        <f t="shared" si="1662"/>
        <v>0</v>
      </c>
      <c r="I13570" s="105">
        <f t="shared" si="1663"/>
        <v>0</v>
      </c>
      <c r="J13570" s="105">
        <f t="shared" si="1657"/>
        <v>0</v>
      </c>
      <c r="K13570" s="105">
        <f t="shared" si="1658"/>
        <v>0</v>
      </c>
      <c r="L13570" s="105">
        <f t="shared" si="1659"/>
        <v>0</v>
      </c>
      <c r="M13570">
        <v>0.04</v>
      </c>
      <c r="N13570">
        <f t="shared" si="1660"/>
        <v>3.3960531989175591E-3</v>
      </c>
    </row>
    <row r="13571" spans="1:14" x14ac:dyDescent="0.3">
      <c r="A13571">
        <f t="shared" si="1661"/>
        <v>136</v>
      </c>
      <c r="E13571" s="105">
        <f t="shared" si="1662"/>
        <v>0</v>
      </c>
      <c r="I13571" s="105">
        <f t="shared" si="1663"/>
        <v>0</v>
      </c>
      <c r="J13571" s="105">
        <f t="shared" ref="J13571:J13634" si="1664">E13571*($H$2/12)</f>
        <v>0</v>
      </c>
      <c r="K13571" s="105">
        <f t="shared" ref="K13571:K13634" si="1665">I13571-J13571</f>
        <v>0</v>
      </c>
      <c r="L13571" s="105">
        <f t="shared" ref="L13571:L13634" si="1666">N13571*(E13571-K13571)</f>
        <v>0</v>
      </c>
      <c r="M13571">
        <v>0.04</v>
      </c>
      <c r="N13571">
        <f t="shared" ref="N13571:N13634" si="1667">1-(POWER(1-M13571,(1/12)))</f>
        <v>3.3960531989175591E-3</v>
      </c>
    </row>
    <row r="13572" spans="1:14" x14ac:dyDescent="0.3">
      <c r="A13572">
        <f t="shared" si="1661"/>
        <v>136</v>
      </c>
      <c r="E13572" s="105">
        <f t="shared" si="1662"/>
        <v>0</v>
      </c>
      <c r="I13572" s="105">
        <f t="shared" si="1663"/>
        <v>0</v>
      </c>
      <c r="J13572" s="105">
        <f t="shared" si="1664"/>
        <v>0</v>
      </c>
      <c r="K13572" s="105">
        <f t="shared" si="1665"/>
        <v>0</v>
      </c>
      <c r="L13572" s="105">
        <f t="shared" si="1666"/>
        <v>0</v>
      </c>
      <c r="M13572">
        <v>0.04</v>
      </c>
      <c r="N13572">
        <f t="shared" si="1667"/>
        <v>3.3960531989175591E-3</v>
      </c>
    </row>
    <row r="13573" spans="1:14" x14ac:dyDescent="0.3">
      <c r="A13573">
        <f t="shared" si="1661"/>
        <v>136</v>
      </c>
      <c r="E13573" s="105">
        <f t="shared" si="1662"/>
        <v>0</v>
      </c>
      <c r="I13573" s="105">
        <f t="shared" si="1663"/>
        <v>0</v>
      </c>
      <c r="J13573" s="105">
        <f t="shared" si="1664"/>
        <v>0</v>
      </c>
      <c r="K13573" s="105">
        <f t="shared" si="1665"/>
        <v>0</v>
      </c>
      <c r="L13573" s="105">
        <f t="shared" si="1666"/>
        <v>0</v>
      </c>
      <c r="M13573">
        <v>0.04</v>
      </c>
      <c r="N13573">
        <f t="shared" si="1667"/>
        <v>3.3960531989175591E-3</v>
      </c>
    </row>
    <row r="13574" spans="1:14" x14ac:dyDescent="0.3">
      <c r="A13574">
        <f t="shared" si="1661"/>
        <v>136</v>
      </c>
      <c r="E13574" s="105">
        <f t="shared" si="1662"/>
        <v>0</v>
      </c>
      <c r="I13574" s="105">
        <f t="shared" si="1663"/>
        <v>0</v>
      </c>
      <c r="J13574" s="105">
        <f t="shared" si="1664"/>
        <v>0</v>
      </c>
      <c r="K13574" s="105">
        <f t="shared" si="1665"/>
        <v>0</v>
      </c>
      <c r="L13574" s="105">
        <f t="shared" si="1666"/>
        <v>0</v>
      </c>
      <c r="M13574">
        <v>0.04</v>
      </c>
      <c r="N13574">
        <f t="shared" si="1667"/>
        <v>3.3960531989175591E-3</v>
      </c>
    </row>
    <row r="13575" spans="1:14" x14ac:dyDescent="0.3">
      <c r="A13575">
        <f t="shared" si="1661"/>
        <v>136</v>
      </c>
      <c r="E13575" s="105">
        <f t="shared" si="1662"/>
        <v>0</v>
      </c>
      <c r="I13575" s="105">
        <f t="shared" si="1663"/>
        <v>0</v>
      </c>
      <c r="J13575" s="105">
        <f t="shared" si="1664"/>
        <v>0</v>
      </c>
      <c r="K13575" s="105">
        <f t="shared" si="1665"/>
        <v>0</v>
      </c>
      <c r="L13575" s="105">
        <f t="shared" si="1666"/>
        <v>0</v>
      </c>
      <c r="M13575">
        <v>0.04</v>
      </c>
      <c r="N13575">
        <f t="shared" si="1667"/>
        <v>3.3960531989175591E-3</v>
      </c>
    </row>
    <row r="13576" spans="1:14" x14ac:dyDescent="0.3">
      <c r="A13576">
        <f t="shared" si="1661"/>
        <v>136</v>
      </c>
      <c r="E13576" s="105">
        <f t="shared" si="1662"/>
        <v>0</v>
      </c>
      <c r="I13576" s="105">
        <f t="shared" si="1663"/>
        <v>0</v>
      </c>
      <c r="J13576" s="105">
        <f t="shared" si="1664"/>
        <v>0</v>
      </c>
      <c r="K13576" s="105">
        <f t="shared" si="1665"/>
        <v>0</v>
      </c>
      <c r="L13576" s="105">
        <f t="shared" si="1666"/>
        <v>0</v>
      </c>
      <c r="M13576">
        <v>0.04</v>
      </c>
      <c r="N13576">
        <f t="shared" si="1667"/>
        <v>3.3960531989175591E-3</v>
      </c>
    </row>
    <row r="13577" spans="1:14" x14ac:dyDescent="0.3">
      <c r="A13577">
        <f t="shared" si="1661"/>
        <v>136</v>
      </c>
      <c r="E13577" s="105">
        <f t="shared" si="1662"/>
        <v>0</v>
      </c>
      <c r="I13577" s="105">
        <f t="shared" si="1663"/>
        <v>0</v>
      </c>
      <c r="J13577" s="105">
        <f t="shared" si="1664"/>
        <v>0</v>
      </c>
      <c r="K13577" s="105">
        <f t="shared" si="1665"/>
        <v>0</v>
      </c>
      <c r="L13577" s="105">
        <f t="shared" si="1666"/>
        <v>0</v>
      </c>
      <c r="M13577">
        <v>0.04</v>
      </c>
      <c r="N13577">
        <f t="shared" si="1667"/>
        <v>3.3960531989175591E-3</v>
      </c>
    </row>
    <row r="13578" spans="1:14" x14ac:dyDescent="0.3">
      <c r="A13578">
        <f t="shared" si="1661"/>
        <v>136</v>
      </c>
      <c r="E13578" s="105">
        <f t="shared" si="1662"/>
        <v>0</v>
      </c>
      <c r="I13578" s="105">
        <f t="shared" si="1663"/>
        <v>0</v>
      </c>
      <c r="J13578" s="105">
        <f t="shared" si="1664"/>
        <v>0</v>
      </c>
      <c r="K13578" s="105">
        <f t="shared" si="1665"/>
        <v>0</v>
      </c>
      <c r="L13578" s="105">
        <f t="shared" si="1666"/>
        <v>0</v>
      </c>
      <c r="M13578">
        <v>0.04</v>
      </c>
      <c r="N13578">
        <f t="shared" si="1667"/>
        <v>3.3960531989175591E-3</v>
      </c>
    </row>
    <row r="13579" spans="1:14" x14ac:dyDescent="0.3">
      <c r="A13579">
        <f t="shared" si="1661"/>
        <v>136</v>
      </c>
      <c r="E13579" s="105">
        <f t="shared" si="1662"/>
        <v>0</v>
      </c>
      <c r="I13579" s="105">
        <f t="shared" si="1663"/>
        <v>0</v>
      </c>
      <c r="J13579" s="105">
        <f t="shared" si="1664"/>
        <v>0</v>
      </c>
      <c r="K13579" s="105">
        <f t="shared" si="1665"/>
        <v>0</v>
      </c>
      <c r="L13579" s="105">
        <f t="shared" si="1666"/>
        <v>0</v>
      </c>
      <c r="M13579">
        <v>0.04</v>
      </c>
      <c r="N13579">
        <f t="shared" si="1667"/>
        <v>3.3960531989175591E-3</v>
      </c>
    </row>
    <row r="13580" spans="1:14" x14ac:dyDescent="0.3">
      <c r="A13580">
        <f t="shared" si="1661"/>
        <v>136</v>
      </c>
      <c r="E13580" s="105">
        <f t="shared" si="1662"/>
        <v>0</v>
      </c>
      <c r="I13580" s="105">
        <f t="shared" si="1663"/>
        <v>0</v>
      </c>
      <c r="J13580" s="105">
        <f t="shared" si="1664"/>
        <v>0</v>
      </c>
      <c r="K13580" s="105">
        <f t="shared" si="1665"/>
        <v>0</v>
      </c>
      <c r="L13580" s="105">
        <f t="shared" si="1666"/>
        <v>0</v>
      </c>
      <c r="M13580">
        <v>0.04</v>
      </c>
      <c r="N13580">
        <f t="shared" si="1667"/>
        <v>3.3960531989175591E-3</v>
      </c>
    </row>
    <row r="13581" spans="1:14" x14ac:dyDescent="0.3">
      <c r="A13581">
        <f t="shared" si="1661"/>
        <v>136</v>
      </c>
      <c r="E13581" s="105">
        <f t="shared" si="1662"/>
        <v>0</v>
      </c>
      <c r="I13581" s="105">
        <f t="shared" si="1663"/>
        <v>0</v>
      </c>
      <c r="J13581" s="105">
        <f t="shared" si="1664"/>
        <v>0</v>
      </c>
      <c r="K13581" s="105">
        <f t="shared" si="1665"/>
        <v>0</v>
      </c>
      <c r="L13581" s="105">
        <f t="shared" si="1666"/>
        <v>0</v>
      </c>
      <c r="M13581">
        <v>0.04</v>
      </c>
      <c r="N13581">
        <f t="shared" si="1667"/>
        <v>3.3960531989175591E-3</v>
      </c>
    </row>
    <row r="13582" spans="1:14" x14ac:dyDescent="0.3">
      <c r="A13582">
        <f t="shared" si="1661"/>
        <v>136</v>
      </c>
      <c r="E13582" s="105">
        <f t="shared" si="1662"/>
        <v>0</v>
      </c>
      <c r="I13582" s="105">
        <f t="shared" si="1663"/>
        <v>0</v>
      </c>
      <c r="J13582" s="105">
        <f t="shared" si="1664"/>
        <v>0</v>
      </c>
      <c r="K13582" s="105">
        <f t="shared" si="1665"/>
        <v>0</v>
      </c>
      <c r="L13582" s="105">
        <f t="shared" si="1666"/>
        <v>0</v>
      </c>
      <c r="M13582">
        <v>0.04</v>
      </c>
      <c r="N13582">
        <f t="shared" si="1667"/>
        <v>3.3960531989175591E-3</v>
      </c>
    </row>
    <row r="13583" spans="1:14" x14ac:dyDescent="0.3">
      <c r="A13583">
        <f t="shared" si="1661"/>
        <v>136</v>
      </c>
      <c r="E13583" s="105">
        <f t="shared" si="1662"/>
        <v>0</v>
      </c>
      <c r="I13583" s="105">
        <f t="shared" si="1663"/>
        <v>0</v>
      </c>
      <c r="J13583" s="105">
        <f t="shared" si="1664"/>
        <v>0</v>
      </c>
      <c r="K13583" s="105">
        <f t="shared" si="1665"/>
        <v>0</v>
      </c>
      <c r="L13583" s="105">
        <f t="shared" si="1666"/>
        <v>0</v>
      </c>
      <c r="M13583">
        <v>0.04</v>
      </c>
      <c r="N13583">
        <f t="shared" si="1667"/>
        <v>3.3960531989175591E-3</v>
      </c>
    </row>
    <row r="13584" spans="1:14" x14ac:dyDescent="0.3">
      <c r="A13584">
        <f t="shared" si="1661"/>
        <v>136</v>
      </c>
      <c r="E13584" s="105">
        <f t="shared" si="1662"/>
        <v>0</v>
      </c>
      <c r="I13584" s="105">
        <f t="shared" si="1663"/>
        <v>0</v>
      </c>
      <c r="J13584" s="105">
        <f t="shared" si="1664"/>
        <v>0</v>
      </c>
      <c r="K13584" s="105">
        <f t="shared" si="1665"/>
        <v>0</v>
      </c>
      <c r="L13584" s="105">
        <f t="shared" si="1666"/>
        <v>0</v>
      </c>
      <c r="M13584">
        <v>0.04</v>
      </c>
      <c r="N13584">
        <f t="shared" si="1667"/>
        <v>3.3960531989175591E-3</v>
      </c>
    </row>
    <row r="13585" spans="1:14" x14ac:dyDescent="0.3">
      <c r="A13585">
        <f t="shared" si="1661"/>
        <v>136</v>
      </c>
      <c r="E13585" s="105">
        <f t="shared" si="1662"/>
        <v>0</v>
      </c>
      <c r="I13585" s="105">
        <f t="shared" si="1663"/>
        <v>0</v>
      </c>
      <c r="J13585" s="105">
        <f t="shared" si="1664"/>
        <v>0</v>
      </c>
      <c r="K13585" s="105">
        <f t="shared" si="1665"/>
        <v>0</v>
      </c>
      <c r="L13585" s="105">
        <f t="shared" si="1666"/>
        <v>0</v>
      </c>
      <c r="M13585">
        <v>0.04</v>
      </c>
      <c r="N13585">
        <f t="shared" si="1667"/>
        <v>3.3960531989175591E-3</v>
      </c>
    </row>
    <row r="13586" spans="1:14" x14ac:dyDescent="0.3">
      <c r="A13586">
        <f t="shared" si="1661"/>
        <v>136</v>
      </c>
      <c r="E13586" s="105">
        <f t="shared" si="1662"/>
        <v>0</v>
      </c>
      <c r="I13586" s="105">
        <f t="shared" si="1663"/>
        <v>0</v>
      </c>
      <c r="J13586" s="105">
        <f t="shared" si="1664"/>
        <v>0</v>
      </c>
      <c r="K13586" s="105">
        <f t="shared" si="1665"/>
        <v>0</v>
      </c>
      <c r="L13586" s="105">
        <f t="shared" si="1666"/>
        <v>0</v>
      </c>
      <c r="M13586">
        <v>0.04</v>
      </c>
      <c r="N13586">
        <f t="shared" si="1667"/>
        <v>3.3960531989175591E-3</v>
      </c>
    </row>
    <row r="13587" spans="1:14" x14ac:dyDescent="0.3">
      <c r="A13587">
        <f t="shared" si="1661"/>
        <v>136</v>
      </c>
      <c r="E13587" s="105">
        <f t="shared" si="1662"/>
        <v>0</v>
      </c>
      <c r="I13587" s="105">
        <f t="shared" si="1663"/>
        <v>0</v>
      </c>
      <c r="J13587" s="105">
        <f t="shared" si="1664"/>
        <v>0</v>
      </c>
      <c r="K13587" s="105">
        <f t="shared" si="1665"/>
        <v>0</v>
      </c>
      <c r="L13587" s="105">
        <f t="shared" si="1666"/>
        <v>0</v>
      </c>
      <c r="M13587">
        <v>0.04</v>
      </c>
      <c r="N13587">
        <f t="shared" si="1667"/>
        <v>3.3960531989175591E-3</v>
      </c>
    </row>
    <row r="13588" spans="1:14" x14ac:dyDescent="0.3">
      <c r="A13588">
        <f t="shared" si="1661"/>
        <v>136</v>
      </c>
      <c r="E13588" s="105">
        <f t="shared" si="1662"/>
        <v>0</v>
      </c>
      <c r="I13588" s="105">
        <f t="shared" si="1663"/>
        <v>0</v>
      </c>
      <c r="J13588" s="105">
        <f t="shared" si="1664"/>
        <v>0</v>
      </c>
      <c r="K13588" s="105">
        <f t="shared" si="1665"/>
        <v>0</v>
      </c>
      <c r="L13588" s="105">
        <f t="shared" si="1666"/>
        <v>0</v>
      </c>
      <c r="M13588">
        <v>0.04</v>
      </c>
      <c r="N13588">
        <f t="shared" si="1667"/>
        <v>3.3960531989175591E-3</v>
      </c>
    </row>
    <row r="13589" spans="1:14" x14ac:dyDescent="0.3">
      <c r="A13589">
        <f t="shared" si="1661"/>
        <v>136</v>
      </c>
      <c r="E13589" s="105">
        <f t="shared" si="1662"/>
        <v>0</v>
      </c>
      <c r="I13589" s="105">
        <f t="shared" si="1663"/>
        <v>0</v>
      </c>
      <c r="J13589" s="105">
        <f t="shared" si="1664"/>
        <v>0</v>
      </c>
      <c r="K13589" s="105">
        <f t="shared" si="1665"/>
        <v>0</v>
      </c>
      <c r="L13589" s="105">
        <f t="shared" si="1666"/>
        <v>0</v>
      </c>
      <c r="M13589">
        <v>0.04</v>
      </c>
      <c r="N13589">
        <f t="shared" si="1667"/>
        <v>3.3960531989175591E-3</v>
      </c>
    </row>
    <row r="13590" spans="1:14" x14ac:dyDescent="0.3">
      <c r="A13590">
        <f t="shared" si="1661"/>
        <v>136</v>
      </c>
      <c r="E13590" s="105">
        <f t="shared" si="1662"/>
        <v>0</v>
      </c>
      <c r="I13590" s="105">
        <f t="shared" si="1663"/>
        <v>0</v>
      </c>
      <c r="J13590" s="105">
        <f t="shared" si="1664"/>
        <v>0</v>
      </c>
      <c r="K13590" s="105">
        <f t="shared" si="1665"/>
        <v>0</v>
      </c>
      <c r="L13590" s="105">
        <f t="shared" si="1666"/>
        <v>0</v>
      </c>
      <c r="M13590">
        <v>0.04</v>
      </c>
      <c r="N13590">
        <f t="shared" si="1667"/>
        <v>3.3960531989175591E-3</v>
      </c>
    </row>
    <row r="13591" spans="1:14" x14ac:dyDescent="0.3">
      <c r="A13591">
        <f t="shared" si="1661"/>
        <v>136</v>
      </c>
      <c r="E13591" s="105">
        <f t="shared" si="1662"/>
        <v>0</v>
      </c>
      <c r="I13591" s="105">
        <f t="shared" si="1663"/>
        <v>0</v>
      </c>
      <c r="J13591" s="105">
        <f t="shared" si="1664"/>
        <v>0</v>
      </c>
      <c r="K13591" s="105">
        <f t="shared" si="1665"/>
        <v>0</v>
      </c>
      <c r="L13591" s="105">
        <f t="shared" si="1666"/>
        <v>0</v>
      </c>
      <c r="M13591">
        <v>0.04</v>
      </c>
      <c r="N13591">
        <f t="shared" si="1667"/>
        <v>3.3960531989175591E-3</v>
      </c>
    </row>
    <row r="13592" spans="1:14" x14ac:dyDescent="0.3">
      <c r="A13592">
        <f t="shared" si="1661"/>
        <v>136</v>
      </c>
      <c r="E13592" s="105">
        <f t="shared" si="1662"/>
        <v>0</v>
      </c>
      <c r="I13592" s="105">
        <f t="shared" si="1663"/>
        <v>0</v>
      </c>
      <c r="J13592" s="105">
        <f t="shared" si="1664"/>
        <v>0</v>
      </c>
      <c r="K13592" s="105">
        <f t="shared" si="1665"/>
        <v>0</v>
      </c>
      <c r="L13592" s="105">
        <f t="shared" si="1666"/>
        <v>0</v>
      </c>
      <c r="M13592">
        <v>0.04</v>
      </c>
      <c r="N13592">
        <f t="shared" si="1667"/>
        <v>3.3960531989175591E-3</v>
      </c>
    </row>
    <row r="13593" spans="1:14" x14ac:dyDescent="0.3">
      <c r="A13593">
        <f t="shared" si="1661"/>
        <v>136</v>
      </c>
      <c r="E13593" s="105">
        <f t="shared" si="1662"/>
        <v>0</v>
      </c>
      <c r="I13593" s="105">
        <f t="shared" si="1663"/>
        <v>0</v>
      </c>
      <c r="J13593" s="105">
        <f t="shared" si="1664"/>
        <v>0</v>
      </c>
      <c r="K13593" s="105">
        <f t="shared" si="1665"/>
        <v>0</v>
      </c>
      <c r="L13593" s="105">
        <f t="shared" si="1666"/>
        <v>0</v>
      </c>
      <c r="M13593">
        <v>0.04</v>
      </c>
      <c r="N13593">
        <f t="shared" si="1667"/>
        <v>3.3960531989175591E-3</v>
      </c>
    </row>
    <row r="13594" spans="1:14" x14ac:dyDescent="0.3">
      <c r="A13594">
        <f t="shared" si="1661"/>
        <v>136</v>
      </c>
      <c r="E13594" s="105">
        <f t="shared" si="1662"/>
        <v>0</v>
      </c>
      <c r="I13594" s="105">
        <f t="shared" si="1663"/>
        <v>0</v>
      </c>
      <c r="J13594" s="105">
        <f t="shared" si="1664"/>
        <v>0</v>
      </c>
      <c r="K13594" s="105">
        <f t="shared" si="1665"/>
        <v>0</v>
      </c>
      <c r="L13594" s="105">
        <f t="shared" si="1666"/>
        <v>0</v>
      </c>
      <c r="M13594">
        <v>0.04</v>
      </c>
      <c r="N13594">
        <f t="shared" si="1667"/>
        <v>3.3960531989175591E-3</v>
      </c>
    </row>
    <row r="13595" spans="1:14" x14ac:dyDescent="0.3">
      <c r="A13595">
        <f t="shared" si="1661"/>
        <v>136</v>
      </c>
      <c r="E13595" s="105">
        <f t="shared" si="1662"/>
        <v>0</v>
      </c>
      <c r="I13595" s="105">
        <f t="shared" si="1663"/>
        <v>0</v>
      </c>
      <c r="J13595" s="105">
        <f t="shared" si="1664"/>
        <v>0</v>
      </c>
      <c r="K13595" s="105">
        <f t="shared" si="1665"/>
        <v>0</v>
      </c>
      <c r="L13595" s="105">
        <f t="shared" si="1666"/>
        <v>0</v>
      </c>
      <c r="M13595">
        <v>0.04</v>
      </c>
      <c r="N13595">
        <f t="shared" si="1667"/>
        <v>3.3960531989175591E-3</v>
      </c>
    </row>
    <row r="13596" spans="1:14" x14ac:dyDescent="0.3">
      <c r="A13596">
        <f t="shared" si="1661"/>
        <v>136</v>
      </c>
      <c r="E13596" s="105">
        <f t="shared" si="1662"/>
        <v>0</v>
      </c>
      <c r="I13596" s="105">
        <f t="shared" si="1663"/>
        <v>0</v>
      </c>
      <c r="J13596" s="105">
        <f t="shared" si="1664"/>
        <v>0</v>
      </c>
      <c r="K13596" s="105">
        <f t="shared" si="1665"/>
        <v>0</v>
      </c>
      <c r="L13596" s="105">
        <f t="shared" si="1666"/>
        <v>0</v>
      </c>
      <c r="M13596">
        <v>0.04</v>
      </c>
      <c r="N13596">
        <f t="shared" si="1667"/>
        <v>3.3960531989175591E-3</v>
      </c>
    </row>
    <row r="13597" spans="1:14" x14ac:dyDescent="0.3">
      <c r="A13597">
        <f t="shared" si="1661"/>
        <v>136</v>
      </c>
      <c r="E13597" s="105">
        <f t="shared" si="1662"/>
        <v>0</v>
      </c>
      <c r="I13597" s="105">
        <f t="shared" si="1663"/>
        <v>0</v>
      </c>
      <c r="J13597" s="105">
        <f t="shared" si="1664"/>
        <v>0</v>
      </c>
      <c r="K13597" s="105">
        <f t="shared" si="1665"/>
        <v>0</v>
      </c>
      <c r="L13597" s="105">
        <f t="shared" si="1666"/>
        <v>0</v>
      </c>
      <c r="M13597">
        <v>0.04</v>
      </c>
      <c r="N13597">
        <f t="shared" si="1667"/>
        <v>3.3960531989175591E-3</v>
      </c>
    </row>
    <row r="13598" spans="1:14" x14ac:dyDescent="0.3">
      <c r="A13598">
        <f t="shared" si="1661"/>
        <v>136</v>
      </c>
      <c r="E13598" s="105">
        <f t="shared" si="1662"/>
        <v>0</v>
      </c>
      <c r="I13598" s="105">
        <f t="shared" si="1663"/>
        <v>0</v>
      </c>
      <c r="J13598" s="105">
        <f t="shared" si="1664"/>
        <v>0</v>
      </c>
      <c r="K13598" s="105">
        <f t="shared" si="1665"/>
        <v>0</v>
      </c>
      <c r="L13598" s="105">
        <f t="shared" si="1666"/>
        <v>0</v>
      </c>
      <c r="M13598">
        <v>0.04</v>
      </c>
      <c r="N13598">
        <f t="shared" si="1667"/>
        <v>3.3960531989175591E-3</v>
      </c>
    </row>
    <row r="13599" spans="1:14" x14ac:dyDescent="0.3">
      <c r="A13599">
        <f t="shared" si="1661"/>
        <v>136</v>
      </c>
      <c r="E13599" s="105">
        <f t="shared" si="1662"/>
        <v>0</v>
      </c>
      <c r="I13599" s="105">
        <f t="shared" si="1663"/>
        <v>0</v>
      </c>
      <c r="J13599" s="105">
        <f t="shared" si="1664"/>
        <v>0</v>
      </c>
      <c r="K13599" s="105">
        <f t="shared" si="1665"/>
        <v>0</v>
      </c>
      <c r="L13599" s="105">
        <f t="shared" si="1666"/>
        <v>0</v>
      </c>
      <c r="M13599">
        <v>0.04</v>
      </c>
      <c r="N13599">
        <f t="shared" si="1667"/>
        <v>3.3960531989175591E-3</v>
      </c>
    </row>
    <row r="13600" spans="1:14" x14ac:dyDescent="0.3">
      <c r="A13600">
        <f t="shared" si="1661"/>
        <v>136</v>
      </c>
      <c r="E13600" s="105">
        <f t="shared" si="1662"/>
        <v>0</v>
      </c>
      <c r="I13600" s="105">
        <f t="shared" si="1663"/>
        <v>0</v>
      </c>
      <c r="J13600" s="105">
        <f t="shared" si="1664"/>
        <v>0</v>
      </c>
      <c r="K13600" s="105">
        <f t="shared" si="1665"/>
        <v>0</v>
      </c>
      <c r="L13600" s="105">
        <f t="shared" si="1666"/>
        <v>0</v>
      </c>
      <c r="M13600">
        <v>0.04</v>
      </c>
      <c r="N13600">
        <f t="shared" si="1667"/>
        <v>3.3960531989175591E-3</v>
      </c>
    </row>
    <row r="13601" spans="1:15" x14ac:dyDescent="0.3">
      <c r="A13601">
        <f t="shared" si="1661"/>
        <v>136</v>
      </c>
      <c r="E13601" s="105">
        <f t="shared" si="1662"/>
        <v>0</v>
      </c>
      <c r="I13601" s="105">
        <f t="shared" si="1663"/>
        <v>0</v>
      </c>
      <c r="J13601" s="105">
        <f t="shared" si="1664"/>
        <v>0</v>
      </c>
      <c r="K13601" s="105">
        <f t="shared" si="1665"/>
        <v>0</v>
      </c>
      <c r="L13601" s="105">
        <f t="shared" si="1666"/>
        <v>0</v>
      </c>
      <c r="M13601">
        <v>0.04</v>
      </c>
      <c r="N13601">
        <f t="shared" si="1667"/>
        <v>3.3960531989175591E-3</v>
      </c>
      <c r="O13601" s="105" t="e">
        <f t="shared" ref="O13601" si="1668">SUM(I13502:I13601)</f>
        <v>#REF!</v>
      </c>
    </row>
    <row r="13602" spans="1:15" x14ac:dyDescent="0.3">
      <c r="A13602">
        <f t="shared" si="1661"/>
        <v>137</v>
      </c>
      <c r="E13602" s="105" t="e">
        <f t="shared" si="1662"/>
        <v>#REF!</v>
      </c>
      <c r="I13602" s="105" t="e">
        <f t="shared" si="1663"/>
        <v>#REF!</v>
      </c>
      <c r="J13602" s="105" t="e">
        <f t="shared" si="1664"/>
        <v>#REF!</v>
      </c>
      <c r="K13602" s="105" t="e">
        <f t="shared" si="1665"/>
        <v>#REF!</v>
      </c>
      <c r="L13602" s="105" t="e">
        <f t="shared" si="1666"/>
        <v>#REF!</v>
      </c>
      <c r="M13602">
        <v>0.04</v>
      </c>
      <c r="N13602">
        <f t="shared" si="1667"/>
        <v>3.3960531989175591E-3</v>
      </c>
    </row>
    <row r="13603" spans="1:15" x14ac:dyDescent="0.3">
      <c r="A13603">
        <f t="shared" si="1661"/>
        <v>137</v>
      </c>
      <c r="E13603" s="105" t="e">
        <f t="shared" si="1662"/>
        <v>#REF!</v>
      </c>
      <c r="I13603" s="105" t="e">
        <f t="shared" si="1663"/>
        <v>#REF!</v>
      </c>
      <c r="J13603" s="105" t="e">
        <f t="shared" si="1664"/>
        <v>#REF!</v>
      </c>
      <c r="K13603" s="105" t="e">
        <f t="shared" si="1665"/>
        <v>#REF!</v>
      </c>
      <c r="L13603" s="105" t="e">
        <f t="shared" si="1666"/>
        <v>#REF!</v>
      </c>
      <c r="M13603">
        <v>0.04</v>
      </c>
      <c r="N13603">
        <f t="shared" si="1667"/>
        <v>3.3960531989175591E-3</v>
      </c>
    </row>
    <row r="13604" spans="1:15" x14ac:dyDescent="0.3">
      <c r="A13604">
        <f t="shared" si="1661"/>
        <v>137</v>
      </c>
      <c r="E13604" s="105" t="e">
        <f t="shared" si="1662"/>
        <v>#REF!</v>
      </c>
      <c r="I13604" s="105" t="e">
        <f t="shared" si="1663"/>
        <v>#REF!</v>
      </c>
      <c r="J13604" s="105" t="e">
        <f t="shared" si="1664"/>
        <v>#REF!</v>
      </c>
      <c r="K13604" s="105" t="e">
        <f t="shared" si="1665"/>
        <v>#REF!</v>
      </c>
      <c r="L13604" s="105" t="e">
        <f t="shared" si="1666"/>
        <v>#REF!</v>
      </c>
      <c r="M13604">
        <v>0.04</v>
      </c>
      <c r="N13604">
        <f t="shared" si="1667"/>
        <v>3.3960531989175591E-3</v>
      </c>
    </row>
    <row r="13605" spans="1:15" x14ac:dyDescent="0.3">
      <c r="A13605">
        <f t="shared" si="1661"/>
        <v>137</v>
      </c>
      <c r="E13605" s="105">
        <f t="shared" si="1662"/>
        <v>0</v>
      </c>
      <c r="I13605" s="105">
        <f t="shared" si="1663"/>
        <v>0</v>
      </c>
      <c r="J13605" s="105">
        <f t="shared" si="1664"/>
        <v>0</v>
      </c>
      <c r="K13605" s="105">
        <f t="shared" si="1665"/>
        <v>0</v>
      </c>
      <c r="L13605" s="105">
        <f t="shared" si="1666"/>
        <v>0</v>
      </c>
      <c r="M13605">
        <v>0.04</v>
      </c>
      <c r="N13605">
        <f t="shared" si="1667"/>
        <v>3.3960531989175591E-3</v>
      </c>
    </row>
    <row r="13606" spans="1:15" x14ac:dyDescent="0.3">
      <c r="A13606">
        <f t="shared" si="1661"/>
        <v>137</v>
      </c>
      <c r="E13606" s="105">
        <f t="shared" si="1662"/>
        <v>0</v>
      </c>
      <c r="I13606" s="105">
        <f t="shared" si="1663"/>
        <v>0</v>
      </c>
      <c r="J13606" s="105">
        <f t="shared" si="1664"/>
        <v>0</v>
      </c>
      <c r="K13606" s="105">
        <f t="shared" si="1665"/>
        <v>0</v>
      </c>
      <c r="L13606" s="105">
        <f t="shared" si="1666"/>
        <v>0</v>
      </c>
      <c r="M13606">
        <v>0.04</v>
      </c>
      <c r="N13606">
        <f t="shared" si="1667"/>
        <v>3.3960531989175591E-3</v>
      </c>
    </row>
    <row r="13607" spans="1:15" x14ac:dyDescent="0.3">
      <c r="A13607">
        <f t="shared" ref="A13607:A13670" si="1669">IF(COUNTIF(A13507:A13606,A13606)=100, A13606+1,A13606)</f>
        <v>137</v>
      </c>
      <c r="E13607" s="105">
        <f t="shared" ref="E13607:E13670" si="1670">MAX(0, E13507-K13507-L13507)</f>
        <v>0</v>
      </c>
      <c r="I13607" s="105">
        <f t="shared" ref="I13607:I13670" si="1671">IF(E13607&lt;I13507,J13607 + E13607, I13507)</f>
        <v>0</v>
      </c>
      <c r="J13607" s="105">
        <f t="shared" si="1664"/>
        <v>0</v>
      </c>
      <c r="K13607" s="105">
        <f t="shared" si="1665"/>
        <v>0</v>
      </c>
      <c r="L13607" s="105">
        <f t="shared" si="1666"/>
        <v>0</v>
      </c>
      <c r="M13607">
        <v>0.04</v>
      </c>
      <c r="N13607">
        <f t="shared" si="1667"/>
        <v>3.3960531989175591E-3</v>
      </c>
    </row>
    <row r="13608" spans="1:15" x14ac:dyDescent="0.3">
      <c r="A13608">
        <f t="shared" si="1669"/>
        <v>137</v>
      </c>
      <c r="E13608" s="105">
        <f t="shared" si="1670"/>
        <v>0</v>
      </c>
      <c r="I13608" s="105">
        <f t="shared" si="1671"/>
        <v>0</v>
      </c>
      <c r="J13608" s="105">
        <f t="shared" si="1664"/>
        <v>0</v>
      </c>
      <c r="K13608" s="105">
        <f t="shared" si="1665"/>
        <v>0</v>
      </c>
      <c r="L13608" s="105">
        <f t="shared" si="1666"/>
        <v>0</v>
      </c>
      <c r="M13608">
        <v>0.04</v>
      </c>
      <c r="N13608">
        <f t="shared" si="1667"/>
        <v>3.3960531989175591E-3</v>
      </c>
    </row>
    <row r="13609" spans="1:15" x14ac:dyDescent="0.3">
      <c r="A13609">
        <f t="shared" si="1669"/>
        <v>137</v>
      </c>
      <c r="E13609" s="105">
        <f t="shared" si="1670"/>
        <v>0</v>
      </c>
      <c r="I13609" s="105">
        <f t="shared" si="1671"/>
        <v>0</v>
      </c>
      <c r="J13609" s="105">
        <f t="shared" si="1664"/>
        <v>0</v>
      </c>
      <c r="K13609" s="105">
        <f t="shared" si="1665"/>
        <v>0</v>
      </c>
      <c r="L13609" s="105">
        <f t="shared" si="1666"/>
        <v>0</v>
      </c>
      <c r="M13609">
        <v>0.04</v>
      </c>
      <c r="N13609">
        <f t="shared" si="1667"/>
        <v>3.3960531989175591E-3</v>
      </c>
    </row>
    <row r="13610" spans="1:15" x14ac:dyDescent="0.3">
      <c r="A13610">
        <f t="shared" si="1669"/>
        <v>137</v>
      </c>
      <c r="E13610" s="105">
        <f t="shared" si="1670"/>
        <v>0</v>
      </c>
      <c r="I13610" s="105">
        <f t="shared" si="1671"/>
        <v>0</v>
      </c>
      <c r="J13610" s="105">
        <f t="shared" si="1664"/>
        <v>0</v>
      </c>
      <c r="K13610" s="105">
        <f t="shared" si="1665"/>
        <v>0</v>
      </c>
      <c r="L13610" s="105">
        <f t="shared" si="1666"/>
        <v>0</v>
      </c>
      <c r="M13610">
        <v>0.04</v>
      </c>
      <c r="N13610">
        <f t="shared" si="1667"/>
        <v>3.3960531989175591E-3</v>
      </c>
    </row>
    <row r="13611" spans="1:15" x14ac:dyDescent="0.3">
      <c r="A13611">
        <f t="shared" si="1669"/>
        <v>137</v>
      </c>
      <c r="E13611" s="105">
        <f t="shared" si="1670"/>
        <v>0</v>
      </c>
      <c r="I13611" s="105">
        <f t="shared" si="1671"/>
        <v>0</v>
      </c>
      <c r="J13611" s="105">
        <f t="shared" si="1664"/>
        <v>0</v>
      </c>
      <c r="K13611" s="105">
        <f t="shared" si="1665"/>
        <v>0</v>
      </c>
      <c r="L13611" s="105">
        <f t="shared" si="1666"/>
        <v>0</v>
      </c>
      <c r="M13611">
        <v>0.04</v>
      </c>
      <c r="N13611">
        <f t="shared" si="1667"/>
        <v>3.3960531989175591E-3</v>
      </c>
    </row>
    <row r="13612" spans="1:15" x14ac:dyDescent="0.3">
      <c r="A13612">
        <f t="shared" si="1669"/>
        <v>137</v>
      </c>
      <c r="E13612" s="105">
        <f t="shared" si="1670"/>
        <v>0</v>
      </c>
      <c r="I13612" s="105">
        <f t="shared" si="1671"/>
        <v>0</v>
      </c>
      <c r="J13612" s="105">
        <f t="shared" si="1664"/>
        <v>0</v>
      </c>
      <c r="K13612" s="105">
        <f t="shared" si="1665"/>
        <v>0</v>
      </c>
      <c r="L13612" s="105">
        <f t="shared" si="1666"/>
        <v>0</v>
      </c>
      <c r="M13612">
        <v>0.04</v>
      </c>
      <c r="N13612">
        <f t="shared" si="1667"/>
        <v>3.3960531989175591E-3</v>
      </c>
    </row>
    <row r="13613" spans="1:15" x14ac:dyDescent="0.3">
      <c r="A13613">
        <f t="shared" si="1669"/>
        <v>137</v>
      </c>
      <c r="E13613" s="105">
        <f t="shared" si="1670"/>
        <v>0</v>
      </c>
      <c r="I13613" s="105">
        <f t="shared" si="1671"/>
        <v>0</v>
      </c>
      <c r="J13613" s="105">
        <f t="shared" si="1664"/>
        <v>0</v>
      </c>
      <c r="K13613" s="105">
        <f t="shared" si="1665"/>
        <v>0</v>
      </c>
      <c r="L13613" s="105">
        <f t="shared" si="1666"/>
        <v>0</v>
      </c>
      <c r="M13613">
        <v>0.04</v>
      </c>
      <c r="N13613">
        <f t="shared" si="1667"/>
        <v>3.3960531989175591E-3</v>
      </c>
    </row>
    <row r="13614" spans="1:15" x14ac:dyDescent="0.3">
      <c r="A13614">
        <f t="shared" si="1669"/>
        <v>137</v>
      </c>
      <c r="E13614" s="105">
        <f t="shared" si="1670"/>
        <v>0</v>
      </c>
      <c r="I13614" s="105">
        <f t="shared" si="1671"/>
        <v>0</v>
      </c>
      <c r="J13614" s="105">
        <f t="shared" si="1664"/>
        <v>0</v>
      </c>
      <c r="K13614" s="105">
        <f t="shared" si="1665"/>
        <v>0</v>
      </c>
      <c r="L13614" s="105">
        <f t="shared" si="1666"/>
        <v>0</v>
      </c>
      <c r="M13614">
        <v>0.04</v>
      </c>
      <c r="N13614">
        <f t="shared" si="1667"/>
        <v>3.3960531989175591E-3</v>
      </c>
    </row>
    <row r="13615" spans="1:15" x14ac:dyDescent="0.3">
      <c r="A13615">
        <f t="shared" si="1669"/>
        <v>137</v>
      </c>
      <c r="E13615" s="105">
        <f t="shared" si="1670"/>
        <v>0</v>
      </c>
      <c r="I13615" s="105">
        <f t="shared" si="1671"/>
        <v>0</v>
      </c>
      <c r="J13615" s="105">
        <f t="shared" si="1664"/>
        <v>0</v>
      </c>
      <c r="K13615" s="105">
        <f t="shared" si="1665"/>
        <v>0</v>
      </c>
      <c r="L13615" s="105">
        <f t="shared" si="1666"/>
        <v>0</v>
      </c>
      <c r="M13615">
        <v>0.04</v>
      </c>
      <c r="N13615">
        <f t="shared" si="1667"/>
        <v>3.3960531989175591E-3</v>
      </c>
    </row>
    <row r="13616" spans="1:15" x14ac:dyDescent="0.3">
      <c r="A13616">
        <f t="shared" si="1669"/>
        <v>137</v>
      </c>
      <c r="E13616" s="105">
        <f t="shared" si="1670"/>
        <v>0</v>
      </c>
      <c r="I13616" s="105">
        <f t="shared" si="1671"/>
        <v>0</v>
      </c>
      <c r="J13616" s="105">
        <f t="shared" si="1664"/>
        <v>0</v>
      </c>
      <c r="K13616" s="105">
        <f t="shared" si="1665"/>
        <v>0</v>
      </c>
      <c r="L13616" s="105">
        <f t="shared" si="1666"/>
        <v>0</v>
      </c>
      <c r="M13616">
        <v>0.04</v>
      </c>
      <c r="N13616">
        <f t="shared" si="1667"/>
        <v>3.3960531989175591E-3</v>
      </c>
    </row>
    <row r="13617" spans="1:14" x14ac:dyDescent="0.3">
      <c r="A13617">
        <f t="shared" si="1669"/>
        <v>137</v>
      </c>
      <c r="E13617" s="105">
        <f t="shared" si="1670"/>
        <v>0</v>
      </c>
      <c r="I13617" s="105">
        <f t="shared" si="1671"/>
        <v>0</v>
      </c>
      <c r="J13617" s="105">
        <f t="shared" si="1664"/>
        <v>0</v>
      </c>
      <c r="K13617" s="105">
        <f t="shared" si="1665"/>
        <v>0</v>
      </c>
      <c r="L13617" s="105">
        <f t="shared" si="1666"/>
        <v>0</v>
      </c>
      <c r="M13617">
        <v>0.04</v>
      </c>
      <c r="N13617">
        <f t="shared" si="1667"/>
        <v>3.3960531989175591E-3</v>
      </c>
    </row>
    <row r="13618" spans="1:14" x14ac:dyDescent="0.3">
      <c r="A13618">
        <f t="shared" si="1669"/>
        <v>137</v>
      </c>
      <c r="E13618" s="105">
        <f t="shared" si="1670"/>
        <v>0</v>
      </c>
      <c r="I13618" s="105">
        <f t="shared" si="1671"/>
        <v>0</v>
      </c>
      <c r="J13618" s="105">
        <f t="shared" si="1664"/>
        <v>0</v>
      </c>
      <c r="K13618" s="105">
        <f t="shared" si="1665"/>
        <v>0</v>
      </c>
      <c r="L13618" s="105">
        <f t="shared" si="1666"/>
        <v>0</v>
      </c>
      <c r="M13618">
        <v>0.04</v>
      </c>
      <c r="N13618">
        <f t="shared" si="1667"/>
        <v>3.3960531989175591E-3</v>
      </c>
    </row>
    <row r="13619" spans="1:14" x14ac:dyDescent="0.3">
      <c r="A13619">
        <f t="shared" si="1669"/>
        <v>137</v>
      </c>
      <c r="E13619" s="105">
        <f t="shared" si="1670"/>
        <v>0</v>
      </c>
      <c r="I13619" s="105">
        <f t="shared" si="1671"/>
        <v>0</v>
      </c>
      <c r="J13619" s="105">
        <f t="shared" si="1664"/>
        <v>0</v>
      </c>
      <c r="K13619" s="105">
        <f t="shared" si="1665"/>
        <v>0</v>
      </c>
      <c r="L13619" s="105">
        <f t="shared" si="1666"/>
        <v>0</v>
      </c>
      <c r="M13619">
        <v>0.04</v>
      </c>
      <c r="N13619">
        <f t="shared" si="1667"/>
        <v>3.3960531989175591E-3</v>
      </c>
    </row>
    <row r="13620" spans="1:14" x14ac:dyDescent="0.3">
      <c r="A13620">
        <f t="shared" si="1669"/>
        <v>137</v>
      </c>
      <c r="E13620" s="105">
        <f t="shared" si="1670"/>
        <v>0</v>
      </c>
      <c r="I13620" s="105">
        <f t="shared" si="1671"/>
        <v>0</v>
      </c>
      <c r="J13620" s="105">
        <f t="shared" si="1664"/>
        <v>0</v>
      </c>
      <c r="K13620" s="105">
        <f t="shared" si="1665"/>
        <v>0</v>
      </c>
      <c r="L13620" s="105">
        <f t="shared" si="1666"/>
        <v>0</v>
      </c>
      <c r="M13620">
        <v>0.04</v>
      </c>
      <c r="N13620">
        <f t="shared" si="1667"/>
        <v>3.3960531989175591E-3</v>
      </c>
    </row>
    <row r="13621" spans="1:14" x14ac:dyDescent="0.3">
      <c r="A13621">
        <f t="shared" si="1669"/>
        <v>137</v>
      </c>
      <c r="E13621" s="105">
        <f t="shared" si="1670"/>
        <v>0</v>
      </c>
      <c r="I13621" s="105">
        <f t="shared" si="1671"/>
        <v>0</v>
      </c>
      <c r="J13621" s="105">
        <f t="shared" si="1664"/>
        <v>0</v>
      </c>
      <c r="K13621" s="105">
        <f t="shared" si="1665"/>
        <v>0</v>
      </c>
      <c r="L13621" s="105">
        <f t="shared" si="1666"/>
        <v>0</v>
      </c>
      <c r="M13621">
        <v>0.04</v>
      </c>
      <c r="N13621">
        <f t="shared" si="1667"/>
        <v>3.3960531989175591E-3</v>
      </c>
    </row>
    <row r="13622" spans="1:14" x14ac:dyDescent="0.3">
      <c r="A13622">
        <f t="shared" si="1669"/>
        <v>137</v>
      </c>
      <c r="E13622" s="105">
        <f t="shared" si="1670"/>
        <v>0</v>
      </c>
      <c r="I13622" s="105">
        <f t="shared" si="1671"/>
        <v>0</v>
      </c>
      <c r="J13622" s="105">
        <f t="shared" si="1664"/>
        <v>0</v>
      </c>
      <c r="K13622" s="105">
        <f t="shared" si="1665"/>
        <v>0</v>
      </c>
      <c r="L13622" s="105">
        <f t="shared" si="1666"/>
        <v>0</v>
      </c>
      <c r="M13622">
        <v>0.04</v>
      </c>
      <c r="N13622">
        <f t="shared" si="1667"/>
        <v>3.3960531989175591E-3</v>
      </c>
    </row>
    <row r="13623" spans="1:14" x14ac:dyDescent="0.3">
      <c r="A13623">
        <f t="shared" si="1669"/>
        <v>137</v>
      </c>
      <c r="E13623" s="105">
        <f t="shared" si="1670"/>
        <v>0</v>
      </c>
      <c r="I13623" s="105">
        <f t="shared" si="1671"/>
        <v>0</v>
      </c>
      <c r="J13623" s="105">
        <f t="shared" si="1664"/>
        <v>0</v>
      </c>
      <c r="K13623" s="105">
        <f t="shared" si="1665"/>
        <v>0</v>
      </c>
      <c r="L13623" s="105">
        <f t="shared" si="1666"/>
        <v>0</v>
      </c>
      <c r="M13623">
        <v>0.04</v>
      </c>
      <c r="N13623">
        <f t="shared" si="1667"/>
        <v>3.3960531989175591E-3</v>
      </c>
    </row>
    <row r="13624" spans="1:14" x14ac:dyDescent="0.3">
      <c r="A13624">
        <f t="shared" si="1669"/>
        <v>137</v>
      </c>
      <c r="E13624" s="105">
        <f t="shared" si="1670"/>
        <v>0</v>
      </c>
      <c r="I13624" s="105">
        <f t="shared" si="1671"/>
        <v>0</v>
      </c>
      <c r="J13624" s="105">
        <f t="shared" si="1664"/>
        <v>0</v>
      </c>
      <c r="K13624" s="105">
        <f t="shared" si="1665"/>
        <v>0</v>
      </c>
      <c r="L13624" s="105">
        <f t="shared" si="1666"/>
        <v>0</v>
      </c>
      <c r="M13624">
        <v>0.04</v>
      </c>
      <c r="N13624">
        <f t="shared" si="1667"/>
        <v>3.3960531989175591E-3</v>
      </c>
    </row>
    <row r="13625" spans="1:14" x14ac:dyDescent="0.3">
      <c r="A13625">
        <f t="shared" si="1669"/>
        <v>137</v>
      </c>
      <c r="E13625" s="105">
        <f t="shared" si="1670"/>
        <v>0</v>
      </c>
      <c r="I13625" s="105">
        <f t="shared" si="1671"/>
        <v>0</v>
      </c>
      <c r="J13625" s="105">
        <f t="shared" si="1664"/>
        <v>0</v>
      </c>
      <c r="K13625" s="105">
        <f t="shared" si="1665"/>
        <v>0</v>
      </c>
      <c r="L13625" s="105">
        <f t="shared" si="1666"/>
        <v>0</v>
      </c>
      <c r="M13625">
        <v>0.04</v>
      </c>
      <c r="N13625">
        <f t="shared" si="1667"/>
        <v>3.3960531989175591E-3</v>
      </c>
    </row>
    <row r="13626" spans="1:14" x14ac:dyDescent="0.3">
      <c r="A13626">
        <f t="shared" si="1669"/>
        <v>137</v>
      </c>
      <c r="E13626" s="105">
        <f t="shared" si="1670"/>
        <v>0</v>
      </c>
      <c r="I13626" s="105">
        <f t="shared" si="1671"/>
        <v>0</v>
      </c>
      <c r="J13626" s="105">
        <f t="shared" si="1664"/>
        <v>0</v>
      </c>
      <c r="K13626" s="105">
        <f t="shared" si="1665"/>
        <v>0</v>
      </c>
      <c r="L13626" s="105">
        <f t="shared" si="1666"/>
        <v>0</v>
      </c>
      <c r="M13626">
        <v>0.04</v>
      </c>
      <c r="N13626">
        <f t="shared" si="1667"/>
        <v>3.3960531989175591E-3</v>
      </c>
    </row>
    <row r="13627" spans="1:14" x14ac:dyDescent="0.3">
      <c r="A13627">
        <f t="shared" si="1669"/>
        <v>137</v>
      </c>
      <c r="E13627" s="105">
        <f t="shared" si="1670"/>
        <v>0</v>
      </c>
      <c r="I13627" s="105">
        <f t="shared" si="1671"/>
        <v>0</v>
      </c>
      <c r="J13627" s="105">
        <f t="shared" si="1664"/>
        <v>0</v>
      </c>
      <c r="K13627" s="105">
        <f t="shared" si="1665"/>
        <v>0</v>
      </c>
      <c r="L13627" s="105">
        <f t="shared" si="1666"/>
        <v>0</v>
      </c>
      <c r="M13627">
        <v>0.04</v>
      </c>
      <c r="N13627">
        <f t="shared" si="1667"/>
        <v>3.3960531989175591E-3</v>
      </c>
    </row>
    <row r="13628" spans="1:14" x14ac:dyDescent="0.3">
      <c r="A13628">
        <f t="shared" si="1669"/>
        <v>137</v>
      </c>
      <c r="E13628" s="105">
        <f t="shared" si="1670"/>
        <v>0</v>
      </c>
      <c r="I13628" s="105">
        <f t="shared" si="1671"/>
        <v>0</v>
      </c>
      <c r="J13628" s="105">
        <f t="shared" si="1664"/>
        <v>0</v>
      </c>
      <c r="K13628" s="105">
        <f t="shared" si="1665"/>
        <v>0</v>
      </c>
      <c r="L13628" s="105">
        <f t="shared" si="1666"/>
        <v>0</v>
      </c>
      <c r="M13628">
        <v>0.04</v>
      </c>
      <c r="N13628">
        <f t="shared" si="1667"/>
        <v>3.3960531989175591E-3</v>
      </c>
    </row>
    <row r="13629" spans="1:14" x14ac:dyDescent="0.3">
      <c r="A13629">
        <f t="shared" si="1669"/>
        <v>137</v>
      </c>
      <c r="E13629" s="105">
        <f t="shared" si="1670"/>
        <v>0</v>
      </c>
      <c r="I13629" s="105">
        <f t="shared" si="1671"/>
        <v>0</v>
      </c>
      <c r="J13629" s="105">
        <f t="shared" si="1664"/>
        <v>0</v>
      </c>
      <c r="K13629" s="105">
        <f t="shared" si="1665"/>
        <v>0</v>
      </c>
      <c r="L13629" s="105">
        <f t="shared" si="1666"/>
        <v>0</v>
      </c>
      <c r="M13629">
        <v>0.04</v>
      </c>
      <c r="N13629">
        <f t="shared" si="1667"/>
        <v>3.3960531989175591E-3</v>
      </c>
    </row>
    <row r="13630" spans="1:14" x14ac:dyDescent="0.3">
      <c r="A13630">
        <f t="shared" si="1669"/>
        <v>137</v>
      </c>
      <c r="E13630" s="105">
        <f t="shared" si="1670"/>
        <v>0</v>
      </c>
      <c r="I13630" s="105">
        <f t="shared" si="1671"/>
        <v>0</v>
      </c>
      <c r="J13630" s="105">
        <f t="shared" si="1664"/>
        <v>0</v>
      </c>
      <c r="K13630" s="105">
        <f t="shared" si="1665"/>
        <v>0</v>
      </c>
      <c r="L13630" s="105">
        <f t="shared" si="1666"/>
        <v>0</v>
      </c>
      <c r="M13630">
        <v>0.04</v>
      </c>
      <c r="N13630">
        <f t="shared" si="1667"/>
        <v>3.3960531989175591E-3</v>
      </c>
    </row>
    <row r="13631" spans="1:14" x14ac:dyDescent="0.3">
      <c r="A13631">
        <f t="shared" si="1669"/>
        <v>137</v>
      </c>
      <c r="E13631" s="105">
        <f t="shared" si="1670"/>
        <v>0</v>
      </c>
      <c r="I13631" s="105">
        <f t="shared" si="1671"/>
        <v>0</v>
      </c>
      <c r="J13631" s="105">
        <f t="shared" si="1664"/>
        <v>0</v>
      </c>
      <c r="K13631" s="105">
        <f t="shared" si="1665"/>
        <v>0</v>
      </c>
      <c r="L13631" s="105">
        <f t="shared" si="1666"/>
        <v>0</v>
      </c>
      <c r="M13631">
        <v>0.04</v>
      </c>
      <c r="N13631">
        <f t="shared" si="1667"/>
        <v>3.3960531989175591E-3</v>
      </c>
    </row>
    <row r="13632" spans="1:14" x14ac:dyDescent="0.3">
      <c r="A13632">
        <f t="shared" si="1669"/>
        <v>137</v>
      </c>
      <c r="E13632" s="105">
        <f t="shared" si="1670"/>
        <v>0</v>
      </c>
      <c r="I13632" s="105">
        <f t="shared" si="1671"/>
        <v>0</v>
      </c>
      <c r="J13632" s="105">
        <f t="shared" si="1664"/>
        <v>0</v>
      </c>
      <c r="K13632" s="105">
        <f t="shared" si="1665"/>
        <v>0</v>
      </c>
      <c r="L13632" s="105">
        <f t="shared" si="1666"/>
        <v>0</v>
      </c>
      <c r="M13632">
        <v>0.04</v>
      </c>
      <c r="N13632">
        <f t="shared" si="1667"/>
        <v>3.3960531989175591E-3</v>
      </c>
    </row>
    <row r="13633" spans="1:14" x14ac:dyDescent="0.3">
      <c r="A13633">
        <f t="shared" si="1669"/>
        <v>137</v>
      </c>
      <c r="E13633" s="105">
        <f t="shared" si="1670"/>
        <v>0</v>
      </c>
      <c r="I13633" s="105">
        <f t="shared" si="1671"/>
        <v>0</v>
      </c>
      <c r="J13633" s="105">
        <f t="shared" si="1664"/>
        <v>0</v>
      </c>
      <c r="K13633" s="105">
        <f t="shared" si="1665"/>
        <v>0</v>
      </c>
      <c r="L13633" s="105">
        <f t="shared" si="1666"/>
        <v>0</v>
      </c>
      <c r="M13633">
        <v>0.04</v>
      </c>
      <c r="N13633">
        <f t="shared" si="1667"/>
        <v>3.3960531989175591E-3</v>
      </c>
    </row>
    <row r="13634" spans="1:14" x14ac:dyDescent="0.3">
      <c r="A13634">
        <f t="shared" si="1669"/>
        <v>137</v>
      </c>
      <c r="E13634" s="105">
        <f t="shared" si="1670"/>
        <v>0</v>
      </c>
      <c r="I13634" s="105">
        <f t="shared" si="1671"/>
        <v>0</v>
      </c>
      <c r="J13634" s="105">
        <f t="shared" si="1664"/>
        <v>0</v>
      </c>
      <c r="K13634" s="105">
        <f t="shared" si="1665"/>
        <v>0</v>
      </c>
      <c r="L13634" s="105">
        <f t="shared" si="1666"/>
        <v>0</v>
      </c>
      <c r="M13634">
        <v>0.04</v>
      </c>
      <c r="N13634">
        <f t="shared" si="1667"/>
        <v>3.3960531989175591E-3</v>
      </c>
    </row>
    <row r="13635" spans="1:14" x14ac:dyDescent="0.3">
      <c r="A13635">
        <f t="shared" si="1669"/>
        <v>137</v>
      </c>
      <c r="E13635" s="105">
        <f t="shared" si="1670"/>
        <v>0</v>
      </c>
      <c r="I13635" s="105">
        <f t="shared" si="1671"/>
        <v>0</v>
      </c>
      <c r="J13635" s="105">
        <f t="shared" ref="J13635:J13698" si="1672">E13635*($H$2/12)</f>
        <v>0</v>
      </c>
      <c r="K13635" s="105">
        <f t="shared" ref="K13635:K13698" si="1673">I13635-J13635</f>
        <v>0</v>
      </c>
      <c r="L13635" s="105">
        <f t="shared" ref="L13635:L13698" si="1674">N13635*(E13635-K13635)</f>
        <v>0</v>
      </c>
      <c r="M13635">
        <v>0.04</v>
      </c>
      <c r="N13635">
        <f t="shared" ref="N13635:N13698" si="1675">1-(POWER(1-M13635,(1/12)))</f>
        <v>3.3960531989175591E-3</v>
      </c>
    </row>
    <row r="13636" spans="1:14" x14ac:dyDescent="0.3">
      <c r="A13636">
        <f t="shared" si="1669"/>
        <v>137</v>
      </c>
      <c r="E13636" s="105">
        <f t="shared" si="1670"/>
        <v>0</v>
      </c>
      <c r="I13636" s="105">
        <f t="shared" si="1671"/>
        <v>0</v>
      </c>
      <c r="J13636" s="105">
        <f t="shared" si="1672"/>
        <v>0</v>
      </c>
      <c r="K13636" s="105">
        <f t="shared" si="1673"/>
        <v>0</v>
      </c>
      <c r="L13636" s="105">
        <f t="shared" si="1674"/>
        <v>0</v>
      </c>
      <c r="M13636">
        <v>0.04</v>
      </c>
      <c r="N13636">
        <f t="shared" si="1675"/>
        <v>3.3960531989175591E-3</v>
      </c>
    </row>
    <row r="13637" spans="1:14" x14ac:dyDescent="0.3">
      <c r="A13637">
        <f t="shared" si="1669"/>
        <v>137</v>
      </c>
      <c r="E13637" s="105">
        <f t="shared" si="1670"/>
        <v>0</v>
      </c>
      <c r="I13637" s="105">
        <f t="shared" si="1671"/>
        <v>0</v>
      </c>
      <c r="J13637" s="105">
        <f t="shared" si="1672"/>
        <v>0</v>
      </c>
      <c r="K13637" s="105">
        <f t="shared" si="1673"/>
        <v>0</v>
      </c>
      <c r="L13637" s="105">
        <f t="shared" si="1674"/>
        <v>0</v>
      </c>
      <c r="M13637">
        <v>0.04</v>
      </c>
      <c r="N13637">
        <f t="shared" si="1675"/>
        <v>3.3960531989175591E-3</v>
      </c>
    </row>
    <row r="13638" spans="1:14" x14ac:dyDescent="0.3">
      <c r="A13638">
        <f t="shared" si="1669"/>
        <v>137</v>
      </c>
      <c r="E13638" s="105">
        <f t="shared" si="1670"/>
        <v>0</v>
      </c>
      <c r="I13638" s="105">
        <f t="shared" si="1671"/>
        <v>0</v>
      </c>
      <c r="J13638" s="105">
        <f t="shared" si="1672"/>
        <v>0</v>
      </c>
      <c r="K13638" s="105">
        <f t="shared" si="1673"/>
        <v>0</v>
      </c>
      <c r="L13638" s="105">
        <f t="shared" si="1674"/>
        <v>0</v>
      </c>
      <c r="M13638">
        <v>0.04</v>
      </c>
      <c r="N13638">
        <f t="shared" si="1675"/>
        <v>3.3960531989175591E-3</v>
      </c>
    </row>
    <row r="13639" spans="1:14" x14ac:dyDescent="0.3">
      <c r="A13639">
        <f t="shared" si="1669"/>
        <v>137</v>
      </c>
      <c r="E13639" s="105">
        <f t="shared" si="1670"/>
        <v>0</v>
      </c>
      <c r="I13639" s="105">
        <f t="shared" si="1671"/>
        <v>0</v>
      </c>
      <c r="J13639" s="105">
        <f t="shared" si="1672"/>
        <v>0</v>
      </c>
      <c r="K13639" s="105">
        <f t="shared" si="1673"/>
        <v>0</v>
      </c>
      <c r="L13639" s="105">
        <f t="shared" si="1674"/>
        <v>0</v>
      </c>
      <c r="M13639">
        <v>0.04</v>
      </c>
      <c r="N13639">
        <f t="shared" si="1675"/>
        <v>3.3960531989175591E-3</v>
      </c>
    </row>
    <row r="13640" spans="1:14" x14ac:dyDescent="0.3">
      <c r="A13640">
        <f t="shared" si="1669"/>
        <v>137</v>
      </c>
      <c r="E13640" s="105">
        <f t="shared" si="1670"/>
        <v>0</v>
      </c>
      <c r="I13640" s="105">
        <f t="shared" si="1671"/>
        <v>0</v>
      </c>
      <c r="J13640" s="105">
        <f t="shared" si="1672"/>
        <v>0</v>
      </c>
      <c r="K13640" s="105">
        <f t="shared" si="1673"/>
        <v>0</v>
      </c>
      <c r="L13640" s="105">
        <f t="shared" si="1674"/>
        <v>0</v>
      </c>
      <c r="M13640">
        <v>0.04</v>
      </c>
      <c r="N13640">
        <f t="shared" si="1675"/>
        <v>3.3960531989175591E-3</v>
      </c>
    </row>
    <row r="13641" spans="1:14" x14ac:dyDescent="0.3">
      <c r="A13641">
        <f t="shared" si="1669"/>
        <v>137</v>
      </c>
      <c r="E13641" s="105">
        <f t="shared" si="1670"/>
        <v>0</v>
      </c>
      <c r="I13641" s="105">
        <f t="shared" si="1671"/>
        <v>0</v>
      </c>
      <c r="J13641" s="105">
        <f t="shared" si="1672"/>
        <v>0</v>
      </c>
      <c r="K13641" s="105">
        <f t="shared" si="1673"/>
        <v>0</v>
      </c>
      <c r="L13641" s="105">
        <f t="shared" si="1674"/>
        <v>0</v>
      </c>
      <c r="M13641">
        <v>0.04</v>
      </c>
      <c r="N13641">
        <f t="shared" si="1675"/>
        <v>3.3960531989175591E-3</v>
      </c>
    </row>
    <row r="13642" spans="1:14" x14ac:dyDescent="0.3">
      <c r="A13642">
        <f t="shared" si="1669"/>
        <v>137</v>
      </c>
      <c r="E13642" s="105">
        <f t="shared" si="1670"/>
        <v>0</v>
      </c>
      <c r="I13642" s="105">
        <f t="shared" si="1671"/>
        <v>0</v>
      </c>
      <c r="J13642" s="105">
        <f t="shared" si="1672"/>
        <v>0</v>
      </c>
      <c r="K13642" s="105">
        <f t="shared" si="1673"/>
        <v>0</v>
      </c>
      <c r="L13642" s="105">
        <f t="shared" si="1674"/>
        <v>0</v>
      </c>
      <c r="M13642">
        <v>0.04</v>
      </c>
      <c r="N13642">
        <f t="shared" si="1675"/>
        <v>3.3960531989175591E-3</v>
      </c>
    </row>
    <row r="13643" spans="1:14" x14ac:dyDescent="0.3">
      <c r="A13643">
        <f t="shared" si="1669"/>
        <v>137</v>
      </c>
      <c r="E13643" s="105">
        <f t="shared" si="1670"/>
        <v>0</v>
      </c>
      <c r="I13643" s="105">
        <f t="shared" si="1671"/>
        <v>0</v>
      </c>
      <c r="J13643" s="105">
        <f t="shared" si="1672"/>
        <v>0</v>
      </c>
      <c r="K13643" s="105">
        <f t="shared" si="1673"/>
        <v>0</v>
      </c>
      <c r="L13643" s="105">
        <f t="shared" si="1674"/>
        <v>0</v>
      </c>
      <c r="M13643">
        <v>0.04</v>
      </c>
      <c r="N13643">
        <f t="shared" si="1675"/>
        <v>3.3960531989175591E-3</v>
      </c>
    </row>
    <row r="13644" spans="1:14" x14ac:dyDescent="0.3">
      <c r="A13644">
        <f t="shared" si="1669"/>
        <v>137</v>
      </c>
      <c r="E13644" s="105">
        <f t="shared" si="1670"/>
        <v>0</v>
      </c>
      <c r="I13644" s="105">
        <f t="shared" si="1671"/>
        <v>0</v>
      </c>
      <c r="J13644" s="105">
        <f t="shared" si="1672"/>
        <v>0</v>
      </c>
      <c r="K13644" s="105">
        <f t="shared" si="1673"/>
        <v>0</v>
      </c>
      <c r="L13644" s="105">
        <f t="shared" si="1674"/>
        <v>0</v>
      </c>
      <c r="M13644">
        <v>0.04</v>
      </c>
      <c r="N13644">
        <f t="shared" si="1675"/>
        <v>3.3960531989175591E-3</v>
      </c>
    </row>
    <row r="13645" spans="1:14" x14ac:dyDescent="0.3">
      <c r="A13645">
        <f t="shared" si="1669"/>
        <v>137</v>
      </c>
      <c r="E13645" s="105">
        <f t="shared" si="1670"/>
        <v>0</v>
      </c>
      <c r="I13645" s="105">
        <f t="shared" si="1671"/>
        <v>0</v>
      </c>
      <c r="J13645" s="105">
        <f t="shared" si="1672"/>
        <v>0</v>
      </c>
      <c r="K13645" s="105">
        <f t="shared" si="1673"/>
        <v>0</v>
      </c>
      <c r="L13645" s="105">
        <f t="shared" si="1674"/>
        <v>0</v>
      </c>
      <c r="M13645">
        <v>0.04</v>
      </c>
      <c r="N13645">
        <f t="shared" si="1675"/>
        <v>3.3960531989175591E-3</v>
      </c>
    </row>
    <row r="13646" spans="1:14" x14ac:dyDescent="0.3">
      <c r="A13646">
        <f t="shared" si="1669"/>
        <v>137</v>
      </c>
      <c r="E13646" s="105">
        <f t="shared" si="1670"/>
        <v>0</v>
      </c>
      <c r="I13646" s="105">
        <f t="shared" si="1671"/>
        <v>0</v>
      </c>
      <c r="J13646" s="105">
        <f t="shared" si="1672"/>
        <v>0</v>
      </c>
      <c r="K13646" s="105">
        <f t="shared" si="1673"/>
        <v>0</v>
      </c>
      <c r="L13646" s="105">
        <f t="shared" si="1674"/>
        <v>0</v>
      </c>
      <c r="M13646">
        <v>0.04</v>
      </c>
      <c r="N13646">
        <f t="shared" si="1675"/>
        <v>3.3960531989175591E-3</v>
      </c>
    </row>
    <row r="13647" spans="1:14" x14ac:dyDescent="0.3">
      <c r="A13647">
        <f t="shared" si="1669"/>
        <v>137</v>
      </c>
      <c r="E13647" s="105">
        <f t="shared" si="1670"/>
        <v>0</v>
      </c>
      <c r="I13647" s="105">
        <f t="shared" si="1671"/>
        <v>0</v>
      </c>
      <c r="J13647" s="105">
        <f t="shared" si="1672"/>
        <v>0</v>
      </c>
      <c r="K13647" s="105">
        <f t="shared" si="1673"/>
        <v>0</v>
      </c>
      <c r="L13647" s="105">
        <f t="shared" si="1674"/>
        <v>0</v>
      </c>
      <c r="M13647">
        <v>0.04</v>
      </c>
      <c r="N13647">
        <f t="shared" si="1675"/>
        <v>3.3960531989175591E-3</v>
      </c>
    </row>
    <row r="13648" spans="1:14" x14ac:dyDescent="0.3">
      <c r="A13648">
        <f t="shared" si="1669"/>
        <v>137</v>
      </c>
      <c r="E13648" s="105">
        <f t="shared" si="1670"/>
        <v>0</v>
      </c>
      <c r="I13648" s="105">
        <f t="shared" si="1671"/>
        <v>0</v>
      </c>
      <c r="J13648" s="105">
        <f t="shared" si="1672"/>
        <v>0</v>
      </c>
      <c r="K13648" s="105">
        <f t="shared" si="1673"/>
        <v>0</v>
      </c>
      <c r="L13648" s="105">
        <f t="shared" si="1674"/>
        <v>0</v>
      </c>
      <c r="M13648">
        <v>0.04</v>
      </c>
      <c r="N13648">
        <f t="shared" si="1675"/>
        <v>3.3960531989175591E-3</v>
      </c>
    </row>
    <row r="13649" spans="1:14" x14ac:dyDescent="0.3">
      <c r="A13649">
        <f t="shared" si="1669"/>
        <v>137</v>
      </c>
      <c r="E13649" s="105">
        <f t="shared" si="1670"/>
        <v>0</v>
      </c>
      <c r="I13649" s="105">
        <f t="shared" si="1671"/>
        <v>0</v>
      </c>
      <c r="J13649" s="105">
        <f t="shared" si="1672"/>
        <v>0</v>
      </c>
      <c r="K13649" s="105">
        <f t="shared" si="1673"/>
        <v>0</v>
      </c>
      <c r="L13649" s="105">
        <f t="shared" si="1674"/>
        <v>0</v>
      </c>
      <c r="M13649">
        <v>0.04</v>
      </c>
      <c r="N13649">
        <f t="shared" si="1675"/>
        <v>3.3960531989175591E-3</v>
      </c>
    </row>
    <row r="13650" spans="1:14" x14ac:dyDescent="0.3">
      <c r="A13650">
        <f t="shared" si="1669"/>
        <v>137</v>
      </c>
      <c r="E13650" s="105">
        <f t="shared" si="1670"/>
        <v>0</v>
      </c>
      <c r="I13650" s="105">
        <f t="shared" si="1671"/>
        <v>0</v>
      </c>
      <c r="J13650" s="105">
        <f t="shared" si="1672"/>
        <v>0</v>
      </c>
      <c r="K13650" s="105">
        <f t="shared" si="1673"/>
        <v>0</v>
      </c>
      <c r="L13650" s="105">
        <f t="shared" si="1674"/>
        <v>0</v>
      </c>
      <c r="M13650">
        <v>0.04</v>
      </c>
      <c r="N13650">
        <f t="shared" si="1675"/>
        <v>3.3960531989175591E-3</v>
      </c>
    </row>
    <row r="13651" spans="1:14" x14ac:dyDescent="0.3">
      <c r="A13651">
        <f t="shared" si="1669"/>
        <v>137</v>
      </c>
      <c r="E13651" s="105">
        <f t="shared" si="1670"/>
        <v>0</v>
      </c>
      <c r="I13651" s="105">
        <f t="shared" si="1671"/>
        <v>0</v>
      </c>
      <c r="J13651" s="105">
        <f t="shared" si="1672"/>
        <v>0</v>
      </c>
      <c r="K13651" s="105">
        <f t="shared" si="1673"/>
        <v>0</v>
      </c>
      <c r="L13651" s="105">
        <f t="shared" si="1674"/>
        <v>0</v>
      </c>
      <c r="M13651">
        <v>0.04</v>
      </c>
      <c r="N13651">
        <f t="shared" si="1675"/>
        <v>3.3960531989175591E-3</v>
      </c>
    </row>
    <row r="13652" spans="1:14" x14ac:dyDescent="0.3">
      <c r="A13652">
        <f t="shared" si="1669"/>
        <v>137</v>
      </c>
      <c r="E13652" s="105">
        <f t="shared" si="1670"/>
        <v>0</v>
      </c>
      <c r="I13652" s="105">
        <f t="shared" si="1671"/>
        <v>0</v>
      </c>
      <c r="J13652" s="105">
        <f t="shared" si="1672"/>
        <v>0</v>
      </c>
      <c r="K13652" s="105">
        <f t="shared" si="1673"/>
        <v>0</v>
      </c>
      <c r="L13652" s="105">
        <f t="shared" si="1674"/>
        <v>0</v>
      </c>
      <c r="M13652">
        <v>0.04</v>
      </c>
      <c r="N13652">
        <f t="shared" si="1675"/>
        <v>3.3960531989175591E-3</v>
      </c>
    </row>
    <row r="13653" spans="1:14" x14ac:dyDescent="0.3">
      <c r="A13653">
        <f t="shared" si="1669"/>
        <v>137</v>
      </c>
      <c r="E13653" s="105">
        <f t="shared" si="1670"/>
        <v>0</v>
      </c>
      <c r="I13653" s="105">
        <f t="shared" si="1671"/>
        <v>0</v>
      </c>
      <c r="J13653" s="105">
        <f t="shared" si="1672"/>
        <v>0</v>
      </c>
      <c r="K13653" s="105">
        <f t="shared" si="1673"/>
        <v>0</v>
      </c>
      <c r="L13653" s="105">
        <f t="shared" si="1674"/>
        <v>0</v>
      </c>
      <c r="M13653">
        <v>0.04</v>
      </c>
      <c r="N13653">
        <f t="shared" si="1675"/>
        <v>3.3960531989175591E-3</v>
      </c>
    </row>
    <row r="13654" spans="1:14" x14ac:dyDescent="0.3">
      <c r="A13654">
        <f t="shared" si="1669"/>
        <v>137</v>
      </c>
      <c r="E13654" s="105">
        <f t="shared" si="1670"/>
        <v>0</v>
      </c>
      <c r="I13654" s="105">
        <f t="shared" si="1671"/>
        <v>0</v>
      </c>
      <c r="J13654" s="105">
        <f t="shared" si="1672"/>
        <v>0</v>
      </c>
      <c r="K13654" s="105">
        <f t="shared" si="1673"/>
        <v>0</v>
      </c>
      <c r="L13654" s="105">
        <f t="shared" si="1674"/>
        <v>0</v>
      </c>
      <c r="M13654">
        <v>0.04</v>
      </c>
      <c r="N13654">
        <f t="shared" si="1675"/>
        <v>3.3960531989175591E-3</v>
      </c>
    </row>
    <row r="13655" spans="1:14" x14ac:dyDescent="0.3">
      <c r="A13655">
        <f t="shared" si="1669"/>
        <v>137</v>
      </c>
      <c r="E13655" s="105">
        <f t="shared" si="1670"/>
        <v>0</v>
      </c>
      <c r="I13655" s="105">
        <f t="shared" si="1671"/>
        <v>0</v>
      </c>
      <c r="J13655" s="105">
        <f t="shared" si="1672"/>
        <v>0</v>
      </c>
      <c r="K13655" s="105">
        <f t="shared" si="1673"/>
        <v>0</v>
      </c>
      <c r="L13655" s="105">
        <f t="shared" si="1674"/>
        <v>0</v>
      </c>
      <c r="M13655">
        <v>0.04</v>
      </c>
      <c r="N13655">
        <f t="shared" si="1675"/>
        <v>3.3960531989175591E-3</v>
      </c>
    </row>
    <row r="13656" spans="1:14" x14ac:dyDescent="0.3">
      <c r="A13656">
        <f t="shared" si="1669"/>
        <v>137</v>
      </c>
      <c r="E13656" s="105">
        <f t="shared" si="1670"/>
        <v>0</v>
      </c>
      <c r="I13656" s="105">
        <f t="shared" si="1671"/>
        <v>0</v>
      </c>
      <c r="J13656" s="105">
        <f t="shared" si="1672"/>
        <v>0</v>
      </c>
      <c r="K13656" s="105">
        <f t="shared" si="1673"/>
        <v>0</v>
      </c>
      <c r="L13656" s="105">
        <f t="shared" si="1674"/>
        <v>0</v>
      </c>
      <c r="M13656">
        <v>0.04</v>
      </c>
      <c r="N13656">
        <f t="shared" si="1675"/>
        <v>3.3960531989175591E-3</v>
      </c>
    </row>
    <row r="13657" spans="1:14" x14ac:dyDescent="0.3">
      <c r="A13657">
        <f t="shared" si="1669"/>
        <v>137</v>
      </c>
      <c r="E13657" s="105">
        <f t="shared" si="1670"/>
        <v>0</v>
      </c>
      <c r="I13657" s="105">
        <f t="shared" si="1671"/>
        <v>0</v>
      </c>
      <c r="J13657" s="105">
        <f t="shared" si="1672"/>
        <v>0</v>
      </c>
      <c r="K13657" s="105">
        <f t="shared" si="1673"/>
        <v>0</v>
      </c>
      <c r="L13657" s="105">
        <f t="shared" si="1674"/>
        <v>0</v>
      </c>
      <c r="M13657">
        <v>0.04</v>
      </c>
      <c r="N13657">
        <f t="shared" si="1675"/>
        <v>3.3960531989175591E-3</v>
      </c>
    </row>
    <row r="13658" spans="1:14" x14ac:dyDescent="0.3">
      <c r="A13658">
        <f t="shared" si="1669"/>
        <v>137</v>
      </c>
      <c r="E13658" s="105">
        <f t="shared" si="1670"/>
        <v>0</v>
      </c>
      <c r="I13658" s="105">
        <f t="shared" si="1671"/>
        <v>0</v>
      </c>
      <c r="J13658" s="105">
        <f t="shared" si="1672"/>
        <v>0</v>
      </c>
      <c r="K13658" s="105">
        <f t="shared" si="1673"/>
        <v>0</v>
      </c>
      <c r="L13658" s="105">
        <f t="shared" si="1674"/>
        <v>0</v>
      </c>
      <c r="M13658">
        <v>0.04</v>
      </c>
      <c r="N13658">
        <f t="shared" si="1675"/>
        <v>3.3960531989175591E-3</v>
      </c>
    </row>
    <row r="13659" spans="1:14" x14ac:dyDescent="0.3">
      <c r="A13659">
        <f t="shared" si="1669"/>
        <v>137</v>
      </c>
      <c r="E13659" s="105">
        <f t="shared" si="1670"/>
        <v>0</v>
      </c>
      <c r="I13659" s="105">
        <f t="shared" si="1671"/>
        <v>0</v>
      </c>
      <c r="J13659" s="105">
        <f t="shared" si="1672"/>
        <v>0</v>
      </c>
      <c r="K13659" s="105">
        <f t="shared" si="1673"/>
        <v>0</v>
      </c>
      <c r="L13659" s="105">
        <f t="shared" si="1674"/>
        <v>0</v>
      </c>
      <c r="M13659">
        <v>0.04</v>
      </c>
      <c r="N13659">
        <f t="shared" si="1675"/>
        <v>3.3960531989175591E-3</v>
      </c>
    </row>
    <row r="13660" spans="1:14" x14ac:dyDescent="0.3">
      <c r="A13660">
        <f t="shared" si="1669"/>
        <v>137</v>
      </c>
      <c r="E13660" s="105">
        <f t="shared" si="1670"/>
        <v>0</v>
      </c>
      <c r="I13660" s="105">
        <f t="shared" si="1671"/>
        <v>0</v>
      </c>
      <c r="J13660" s="105">
        <f t="shared" si="1672"/>
        <v>0</v>
      </c>
      <c r="K13660" s="105">
        <f t="shared" si="1673"/>
        <v>0</v>
      </c>
      <c r="L13660" s="105">
        <f t="shared" si="1674"/>
        <v>0</v>
      </c>
      <c r="M13660">
        <v>0.04</v>
      </c>
      <c r="N13660">
        <f t="shared" si="1675"/>
        <v>3.3960531989175591E-3</v>
      </c>
    </row>
    <row r="13661" spans="1:14" x14ac:dyDescent="0.3">
      <c r="A13661">
        <f t="shared" si="1669"/>
        <v>137</v>
      </c>
      <c r="E13661" s="105">
        <f t="shared" si="1670"/>
        <v>0</v>
      </c>
      <c r="I13661" s="105">
        <f t="shared" si="1671"/>
        <v>0</v>
      </c>
      <c r="J13661" s="105">
        <f t="shared" si="1672"/>
        <v>0</v>
      </c>
      <c r="K13661" s="105">
        <f t="shared" si="1673"/>
        <v>0</v>
      </c>
      <c r="L13661" s="105">
        <f t="shared" si="1674"/>
        <v>0</v>
      </c>
      <c r="M13661">
        <v>0.04</v>
      </c>
      <c r="N13661">
        <f t="shared" si="1675"/>
        <v>3.3960531989175591E-3</v>
      </c>
    </row>
    <row r="13662" spans="1:14" x14ac:dyDescent="0.3">
      <c r="A13662">
        <f t="shared" si="1669"/>
        <v>137</v>
      </c>
      <c r="E13662" s="105">
        <f t="shared" si="1670"/>
        <v>0</v>
      </c>
      <c r="I13662" s="105">
        <f t="shared" si="1671"/>
        <v>0</v>
      </c>
      <c r="J13662" s="105">
        <f t="shared" si="1672"/>
        <v>0</v>
      </c>
      <c r="K13662" s="105">
        <f t="shared" si="1673"/>
        <v>0</v>
      </c>
      <c r="L13662" s="105">
        <f t="shared" si="1674"/>
        <v>0</v>
      </c>
      <c r="M13662">
        <v>0.04</v>
      </c>
      <c r="N13662">
        <f t="shared" si="1675"/>
        <v>3.3960531989175591E-3</v>
      </c>
    </row>
    <row r="13663" spans="1:14" x14ac:dyDescent="0.3">
      <c r="A13663">
        <f t="shared" si="1669"/>
        <v>137</v>
      </c>
      <c r="E13663" s="105">
        <f t="shared" si="1670"/>
        <v>0</v>
      </c>
      <c r="I13663" s="105">
        <f t="shared" si="1671"/>
        <v>0</v>
      </c>
      <c r="J13663" s="105">
        <f t="shared" si="1672"/>
        <v>0</v>
      </c>
      <c r="K13663" s="105">
        <f t="shared" si="1673"/>
        <v>0</v>
      </c>
      <c r="L13663" s="105">
        <f t="shared" si="1674"/>
        <v>0</v>
      </c>
      <c r="M13663">
        <v>0.04</v>
      </c>
      <c r="N13663">
        <f t="shared" si="1675"/>
        <v>3.3960531989175591E-3</v>
      </c>
    </row>
    <row r="13664" spans="1:14" x14ac:dyDescent="0.3">
      <c r="A13664">
        <f t="shared" si="1669"/>
        <v>137</v>
      </c>
      <c r="E13664" s="105">
        <f t="shared" si="1670"/>
        <v>0</v>
      </c>
      <c r="I13664" s="105">
        <f t="shared" si="1671"/>
        <v>0</v>
      </c>
      <c r="J13664" s="105">
        <f t="shared" si="1672"/>
        <v>0</v>
      </c>
      <c r="K13664" s="105">
        <f t="shared" si="1673"/>
        <v>0</v>
      </c>
      <c r="L13664" s="105">
        <f t="shared" si="1674"/>
        <v>0</v>
      </c>
      <c r="M13664">
        <v>0.04</v>
      </c>
      <c r="N13664">
        <f t="shared" si="1675"/>
        <v>3.3960531989175591E-3</v>
      </c>
    </row>
    <row r="13665" spans="1:14" x14ac:dyDescent="0.3">
      <c r="A13665">
        <f t="shared" si="1669"/>
        <v>137</v>
      </c>
      <c r="E13665" s="105">
        <f t="shared" si="1670"/>
        <v>0</v>
      </c>
      <c r="I13665" s="105">
        <f t="shared" si="1671"/>
        <v>0</v>
      </c>
      <c r="J13665" s="105">
        <f t="shared" si="1672"/>
        <v>0</v>
      </c>
      <c r="K13665" s="105">
        <f t="shared" si="1673"/>
        <v>0</v>
      </c>
      <c r="L13665" s="105">
        <f t="shared" si="1674"/>
        <v>0</v>
      </c>
      <c r="M13665">
        <v>0.04</v>
      </c>
      <c r="N13665">
        <f t="shared" si="1675"/>
        <v>3.3960531989175591E-3</v>
      </c>
    </row>
    <row r="13666" spans="1:14" x14ac:dyDescent="0.3">
      <c r="A13666">
        <f t="shared" si="1669"/>
        <v>137</v>
      </c>
      <c r="E13666" s="105">
        <f t="shared" si="1670"/>
        <v>0</v>
      </c>
      <c r="I13666" s="105">
        <f t="shared" si="1671"/>
        <v>0</v>
      </c>
      <c r="J13666" s="105">
        <f t="shared" si="1672"/>
        <v>0</v>
      </c>
      <c r="K13666" s="105">
        <f t="shared" si="1673"/>
        <v>0</v>
      </c>
      <c r="L13666" s="105">
        <f t="shared" si="1674"/>
        <v>0</v>
      </c>
      <c r="M13666">
        <v>0.04</v>
      </c>
      <c r="N13666">
        <f t="shared" si="1675"/>
        <v>3.3960531989175591E-3</v>
      </c>
    </row>
    <row r="13667" spans="1:14" x14ac:dyDescent="0.3">
      <c r="A13667">
        <f t="shared" si="1669"/>
        <v>137</v>
      </c>
      <c r="E13667" s="105">
        <f t="shared" si="1670"/>
        <v>0</v>
      </c>
      <c r="I13667" s="105">
        <f t="shared" si="1671"/>
        <v>0</v>
      </c>
      <c r="J13667" s="105">
        <f t="shared" si="1672"/>
        <v>0</v>
      </c>
      <c r="K13667" s="105">
        <f t="shared" si="1673"/>
        <v>0</v>
      </c>
      <c r="L13667" s="105">
        <f t="shared" si="1674"/>
        <v>0</v>
      </c>
      <c r="M13667">
        <v>0.04</v>
      </c>
      <c r="N13667">
        <f t="shared" si="1675"/>
        <v>3.3960531989175591E-3</v>
      </c>
    </row>
    <row r="13668" spans="1:14" x14ac:dyDescent="0.3">
      <c r="A13668">
        <f t="shared" si="1669"/>
        <v>137</v>
      </c>
      <c r="E13668" s="105">
        <f t="shared" si="1670"/>
        <v>0</v>
      </c>
      <c r="I13668" s="105">
        <f t="shared" si="1671"/>
        <v>0</v>
      </c>
      <c r="J13668" s="105">
        <f t="shared" si="1672"/>
        <v>0</v>
      </c>
      <c r="K13668" s="105">
        <f t="shared" si="1673"/>
        <v>0</v>
      </c>
      <c r="L13668" s="105">
        <f t="shared" si="1674"/>
        <v>0</v>
      </c>
      <c r="M13668">
        <v>0.04</v>
      </c>
      <c r="N13668">
        <f t="shared" si="1675"/>
        <v>3.3960531989175591E-3</v>
      </c>
    </row>
    <row r="13669" spans="1:14" x14ac:dyDescent="0.3">
      <c r="A13669">
        <f t="shared" si="1669"/>
        <v>137</v>
      </c>
      <c r="E13669" s="105">
        <f t="shared" si="1670"/>
        <v>0</v>
      </c>
      <c r="I13669" s="105">
        <f t="shared" si="1671"/>
        <v>0</v>
      </c>
      <c r="J13669" s="105">
        <f t="shared" si="1672"/>
        <v>0</v>
      </c>
      <c r="K13669" s="105">
        <f t="shared" si="1673"/>
        <v>0</v>
      </c>
      <c r="L13669" s="105">
        <f t="shared" si="1674"/>
        <v>0</v>
      </c>
      <c r="M13669">
        <v>0.04</v>
      </c>
      <c r="N13669">
        <f t="shared" si="1675"/>
        <v>3.3960531989175591E-3</v>
      </c>
    </row>
    <row r="13670" spans="1:14" x14ac:dyDescent="0.3">
      <c r="A13670">
        <f t="shared" si="1669"/>
        <v>137</v>
      </c>
      <c r="E13670" s="105">
        <f t="shared" si="1670"/>
        <v>0</v>
      </c>
      <c r="I13670" s="105">
        <f t="shared" si="1671"/>
        <v>0</v>
      </c>
      <c r="J13670" s="105">
        <f t="shared" si="1672"/>
        <v>0</v>
      </c>
      <c r="K13670" s="105">
        <f t="shared" si="1673"/>
        <v>0</v>
      </c>
      <c r="L13670" s="105">
        <f t="shared" si="1674"/>
        <v>0</v>
      </c>
      <c r="M13670">
        <v>0.04</v>
      </c>
      <c r="N13670">
        <f t="shared" si="1675"/>
        <v>3.3960531989175591E-3</v>
      </c>
    </row>
    <row r="13671" spans="1:14" x14ac:dyDescent="0.3">
      <c r="A13671">
        <f t="shared" ref="A13671:A13734" si="1676">IF(COUNTIF(A13571:A13670,A13670)=100, A13670+1,A13670)</f>
        <v>137</v>
      </c>
      <c r="E13671" s="105">
        <f t="shared" ref="E13671:E13734" si="1677">MAX(0, E13571-K13571-L13571)</f>
        <v>0</v>
      </c>
      <c r="I13671" s="105">
        <f t="shared" ref="I13671:I13734" si="1678">IF(E13671&lt;I13571,J13671 + E13671, I13571)</f>
        <v>0</v>
      </c>
      <c r="J13671" s="105">
        <f t="shared" si="1672"/>
        <v>0</v>
      </c>
      <c r="K13671" s="105">
        <f t="shared" si="1673"/>
        <v>0</v>
      </c>
      <c r="L13671" s="105">
        <f t="shared" si="1674"/>
        <v>0</v>
      </c>
      <c r="M13671">
        <v>0.04</v>
      </c>
      <c r="N13671">
        <f t="shared" si="1675"/>
        <v>3.3960531989175591E-3</v>
      </c>
    </row>
    <row r="13672" spans="1:14" x14ac:dyDescent="0.3">
      <c r="A13672">
        <f t="shared" si="1676"/>
        <v>137</v>
      </c>
      <c r="E13672" s="105">
        <f t="shared" si="1677"/>
        <v>0</v>
      </c>
      <c r="I13672" s="105">
        <f t="shared" si="1678"/>
        <v>0</v>
      </c>
      <c r="J13672" s="105">
        <f t="shared" si="1672"/>
        <v>0</v>
      </c>
      <c r="K13672" s="105">
        <f t="shared" si="1673"/>
        <v>0</v>
      </c>
      <c r="L13672" s="105">
        <f t="shared" si="1674"/>
        <v>0</v>
      </c>
      <c r="M13672">
        <v>0.04</v>
      </c>
      <c r="N13672">
        <f t="shared" si="1675"/>
        <v>3.3960531989175591E-3</v>
      </c>
    </row>
    <row r="13673" spans="1:14" x14ac:dyDescent="0.3">
      <c r="A13673">
        <f t="shared" si="1676"/>
        <v>137</v>
      </c>
      <c r="E13673" s="105">
        <f t="shared" si="1677"/>
        <v>0</v>
      </c>
      <c r="I13673" s="105">
        <f t="shared" si="1678"/>
        <v>0</v>
      </c>
      <c r="J13673" s="105">
        <f t="shared" si="1672"/>
        <v>0</v>
      </c>
      <c r="K13673" s="105">
        <f t="shared" si="1673"/>
        <v>0</v>
      </c>
      <c r="L13673" s="105">
        <f t="shared" si="1674"/>
        <v>0</v>
      </c>
      <c r="M13673">
        <v>0.04</v>
      </c>
      <c r="N13673">
        <f t="shared" si="1675"/>
        <v>3.3960531989175591E-3</v>
      </c>
    </row>
    <row r="13674" spans="1:14" x14ac:dyDescent="0.3">
      <c r="A13674">
        <f t="shared" si="1676"/>
        <v>137</v>
      </c>
      <c r="E13674" s="105">
        <f t="shared" si="1677"/>
        <v>0</v>
      </c>
      <c r="I13674" s="105">
        <f t="shared" si="1678"/>
        <v>0</v>
      </c>
      <c r="J13674" s="105">
        <f t="shared" si="1672"/>
        <v>0</v>
      </c>
      <c r="K13674" s="105">
        <f t="shared" si="1673"/>
        <v>0</v>
      </c>
      <c r="L13674" s="105">
        <f t="shared" si="1674"/>
        <v>0</v>
      </c>
      <c r="M13674">
        <v>0.04</v>
      </c>
      <c r="N13674">
        <f t="shared" si="1675"/>
        <v>3.3960531989175591E-3</v>
      </c>
    </row>
    <row r="13675" spans="1:14" x14ac:dyDescent="0.3">
      <c r="A13675">
        <f t="shared" si="1676"/>
        <v>137</v>
      </c>
      <c r="E13675" s="105">
        <f t="shared" si="1677"/>
        <v>0</v>
      </c>
      <c r="I13675" s="105">
        <f t="shared" si="1678"/>
        <v>0</v>
      </c>
      <c r="J13675" s="105">
        <f t="shared" si="1672"/>
        <v>0</v>
      </c>
      <c r="K13675" s="105">
        <f t="shared" si="1673"/>
        <v>0</v>
      </c>
      <c r="L13675" s="105">
        <f t="shared" si="1674"/>
        <v>0</v>
      </c>
      <c r="M13675">
        <v>0.04</v>
      </c>
      <c r="N13675">
        <f t="shared" si="1675"/>
        <v>3.3960531989175591E-3</v>
      </c>
    </row>
    <row r="13676" spans="1:14" x14ac:dyDescent="0.3">
      <c r="A13676">
        <f t="shared" si="1676"/>
        <v>137</v>
      </c>
      <c r="E13676" s="105">
        <f t="shared" si="1677"/>
        <v>0</v>
      </c>
      <c r="I13676" s="105">
        <f t="shared" si="1678"/>
        <v>0</v>
      </c>
      <c r="J13676" s="105">
        <f t="shared" si="1672"/>
        <v>0</v>
      </c>
      <c r="K13676" s="105">
        <f t="shared" si="1673"/>
        <v>0</v>
      </c>
      <c r="L13676" s="105">
        <f t="shared" si="1674"/>
        <v>0</v>
      </c>
      <c r="M13676">
        <v>0.04</v>
      </c>
      <c r="N13676">
        <f t="shared" si="1675"/>
        <v>3.3960531989175591E-3</v>
      </c>
    </row>
    <row r="13677" spans="1:14" x14ac:dyDescent="0.3">
      <c r="A13677">
        <f t="shared" si="1676"/>
        <v>137</v>
      </c>
      <c r="E13677" s="105">
        <f t="shared" si="1677"/>
        <v>0</v>
      </c>
      <c r="I13677" s="105">
        <f t="shared" si="1678"/>
        <v>0</v>
      </c>
      <c r="J13677" s="105">
        <f t="shared" si="1672"/>
        <v>0</v>
      </c>
      <c r="K13677" s="105">
        <f t="shared" si="1673"/>
        <v>0</v>
      </c>
      <c r="L13677" s="105">
        <f t="shared" si="1674"/>
        <v>0</v>
      </c>
      <c r="M13677">
        <v>0.04</v>
      </c>
      <c r="N13677">
        <f t="shared" si="1675"/>
        <v>3.3960531989175591E-3</v>
      </c>
    </row>
    <row r="13678" spans="1:14" x14ac:dyDescent="0.3">
      <c r="A13678">
        <f t="shared" si="1676"/>
        <v>137</v>
      </c>
      <c r="E13678" s="105">
        <f t="shared" si="1677"/>
        <v>0</v>
      </c>
      <c r="I13678" s="105">
        <f t="shared" si="1678"/>
        <v>0</v>
      </c>
      <c r="J13678" s="105">
        <f t="shared" si="1672"/>
        <v>0</v>
      </c>
      <c r="K13678" s="105">
        <f t="shared" si="1673"/>
        <v>0</v>
      </c>
      <c r="L13678" s="105">
        <f t="shared" si="1674"/>
        <v>0</v>
      </c>
      <c r="M13678">
        <v>0.04</v>
      </c>
      <c r="N13678">
        <f t="shared" si="1675"/>
        <v>3.3960531989175591E-3</v>
      </c>
    </row>
    <row r="13679" spans="1:14" x14ac:dyDescent="0.3">
      <c r="A13679">
        <f t="shared" si="1676"/>
        <v>137</v>
      </c>
      <c r="E13679" s="105">
        <f t="shared" si="1677"/>
        <v>0</v>
      </c>
      <c r="I13679" s="105">
        <f t="shared" si="1678"/>
        <v>0</v>
      </c>
      <c r="J13679" s="105">
        <f t="shared" si="1672"/>
        <v>0</v>
      </c>
      <c r="K13679" s="105">
        <f t="shared" si="1673"/>
        <v>0</v>
      </c>
      <c r="L13679" s="105">
        <f t="shared" si="1674"/>
        <v>0</v>
      </c>
      <c r="M13679">
        <v>0.04</v>
      </c>
      <c r="N13679">
        <f t="shared" si="1675"/>
        <v>3.3960531989175591E-3</v>
      </c>
    </row>
    <row r="13680" spans="1:14" x14ac:dyDescent="0.3">
      <c r="A13680">
        <f t="shared" si="1676"/>
        <v>137</v>
      </c>
      <c r="E13680" s="105">
        <f t="shared" si="1677"/>
        <v>0</v>
      </c>
      <c r="I13680" s="105">
        <f t="shared" si="1678"/>
        <v>0</v>
      </c>
      <c r="J13680" s="105">
        <f t="shared" si="1672"/>
        <v>0</v>
      </c>
      <c r="K13680" s="105">
        <f t="shared" si="1673"/>
        <v>0</v>
      </c>
      <c r="L13680" s="105">
        <f t="shared" si="1674"/>
        <v>0</v>
      </c>
      <c r="M13680">
        <v>0.04</v>
      </c>
      <c r="N13680">
        <f t="shared" si="1675"/>
        <v>3.3960531989175591E-3</v>
      </c>
    </row>
    <row r="13681" spans="1:14" x14ac:dyDescent="0.3">
      <c r="A13681">
        <f t="shared" si="1676"/>
        <v>137</v>
      </c>
      <c r="E13681" s="105">
        <f t="shared" si="1677"/>
        <v>0</v>
      </c>
      <c r="I13681" s="105">
        <f t="shared" si="1678"/>
        <v>0</v>
      </c>
      <c r="J13681" s="105">
        <f t="shared" si="1672"/>
        <v>0</v>
      </c>
      <c r="K13681" s="105">
        <f t="shared" si="1673"/>
        <v>0</v>
      </c>
      <c r="L13681" s="105">
        <f t="shared" si="1674"/>
        <v>0</v>
      </c>
      <c r="M13681">
        <v>0.04</v>
      </c>
      <c r="N13681">
        <f t="shared" si="1675"/>
        <v>3.3960531989175591E-3</v>
      </c>
    </row>
    <row r="13682" spans="1:14" x14ac:dyDescent="0.3">
      <c r="A13682">
        <f t="shared" si="1676"/>
        <v>137</v>
      </c>
      <c r="E13682" s="105">
        <f t="shared" si="1677"/>
        <v>0</v>
      </c>
      <c r="I13682" s="105">
        <f t="shared" si="1678"/>
        <v>0</v>
      </c>
      <c r="J13682" s="105">
        <f t="shared" si="1672"/>
        <v>0</v>
      </c>
      <c r="K13682" s="105">
        <f t="shared" si="1673"/>
        <v>0</v>
      </c>
      <c r="L13682" s="105">
        <f t="shared" si="1674"/>
        <v>0</v>
      </c>
      <c r="M13682">
        <v>0.04</v>
      </c>
      <c r="N13682">
        <f t="shared" si="1675"/>
        <v>3.3960531989175591E-3</v>
      </c>
    </row>
    <row r="13683" spans="1:14" x14ac:dyDescent="0.3">
      <c r="A13683">
        <f t="shared" si="1676"/>
        <v>137</v>
      </c>
      <c r="E13683" s="105">
        <f t="shared" si="1677"/>
        <v>0</v>
      </c>
      <c r="I13683" s="105">
        <f t="shared" si="1678"/>
        <v>0</v>
      </c>
      <c r="J13683" s="105">
        <f t="shared" si="1672"/>
        <v>0</v>
      </c>
      <c r="K13683" s="105">
        <f t="shared" si="1673"/>
        <v>0</v>
      </c>
      <c r="L13683" s="105">
        <f t="shared" si="1674"/>
        <v>0</v>
      </c>
      <c r="M13683">
        <v>0.04</v>
      </c>
      <c r="N13683">
        <f t="shared" si="1675"/>
        <v>3.3960531989175591E-3</v>
      </c>
    </row>
    <row r="13684" spans="1:14" x14ac:dyDescent="0.3">
      <c r="A13684">
        <f t="shared" si="1676"/>
        <v>137</v>
      </c>
      <c r="E13684" s="105">
        <f t="shared" si="1677"/>
        <v>0</v>
      </c>
      <c r="I13684" s="105">
        <f t="shared" si="1678"/>
        <v>0</v>
      </c>
      <c r="J13684" s="105">
        <f t="shared" si="1672"/>
        <v>0</v>
      </c>
      <c r="K13684" s="105">
        <f t="shared" si="1673"/>
        <v>0</v>
      </c>
      <c r="L13684" s="105">
        <f t="shared" si="1674"/>
        <v>0</v>
      </c>
      <c r="M13684">
        <v>0.04</v>
      </c>
      <c r="N13684">
        <f t="shared" si="1675"/>
        <v>3.3960531989175591E-3</v>
      </c>
    </row>
    <row r="13685" spans="1:14" x14ac:dyDescent="0.3">
      <c r="A13685">
        <f t="shared" si="1676"/>
        <v>137</v>
      </c>
      <c r="E13685" s="105">
        <f t="shared" si="1677"/>
        <v>0</v>
      </c>
      <c r="I13685" s="105">
        <f t="shared" si="1678"/>
        <v>0</v>
      </c>
      <c r="J13685" s="105">
        <f t="shared" si="1672"/>
        <v>0</v>
      </c>
      <c r="K13685" s="105">
        <f t="shared" si="1673"/>
        <v>0</v>
      </c>
      <c r="L13685" s="105">
        <f t="shared" si="1674"/>
        <v>0</v>
      </c>
      <c r="M13685">
        <v>0.04</v>
      </c>
      <c r="N13685">
        <f t="shared" si="1675"/>
        <v>3.3960531989175591E-3</v>
      </c>
    </row>
    <row r="13686" spans="1:14" x14ac:dyDescent="0.3">
      <c r="A13686">
        <f t="shared" si="1676"/>
        <v>137</v>
      </c>
      <c r="E13686" s="105">
        <f t="shared" si="1677"/>
        <v>0</v>
      </c>
      <c r="I13686" s="105">
        <f t="shared" si="1678"/>
        <v>0</v>
      </c>
      <c r="J13686" s="105">
        <f t="shared" si="1672"/>
        <v>0</v>
      </c>
      <c r="K13686" s="105">
        <f t="shared" si="1673"/>
        <v>0</v>
      </c>
      <c r="L13686" s="105">
        <f t="shared" si="1674"/>
        <v>0</v>
      </c>
      <c r="M13686">
        <v>0.04</v>
      </c>
      <c r="N13686">
        <f t="shared" si="1675"/>
        <v>3.3960531989175591E-3</v>
      </c>
    </row>
    <row r="13687" spans="1:14" x14ac:dyDescent="0.3">
      <c r="A13687">
        <f t="shared" si="1676"/>
        <v>137</v>
      </c>
      <c r="E13687" s="105">
        <f t="shared" si="1677"/>
        <v>0</v>
      </c>
      <c r="I13687" s="105">
        <f t="shared" si="1678"/>
        <v>0</v>
      </c>
      <c r="J13687" s="105">
        <f t="shared" si="1672"/>
        <v>0</v>
      </c>
      <c r="K13687" s="105">
        <f t="shared" si="1673"/>
        <v>0</v>
      </c>
      <c r="L13687" s="105">
        <f t="shared" si="1674"/>
        <v>0</v>
      </c>
      <c r="M13687">
        <v>0.04</v>
      </c>
      <c r="N13687">
        <f t="shared" si="1675"/>
        <v>3.3960531989175591E-3</v>
      </c>
    </row>
    <row r="13688" spans="1:14" x14ac:dyDescent="0.3">
      <c r="A13688">
        <f t="shared" si="1676"/>
        <v>137</v>
      </c>
      <c r="E13688" s="105">
        <f t="shared" si="1677"/>
        <v>0</v>
      </c>
      <c r="I13688" s="105">
        <f t="shared" si="1678"/>
        <v>0</v>
      </c>
      <c r="J13688" s="105">
        <f t="shared" si="1672"/>
        <v>0</v>
      </c>
      <c r="K13688" s="105">
        <f t="shared" si="1673"/>
        <v>0</v>
      </c>
      <c r="L13688" s="105">
        <f t="shared" si="1674"/>
        <v>0</v>
      </c>
      <c r="M13688">
        <v>0.04</v>
      </c>
      <c r="N13688">
        <f t="shared" si="1675"/>
        <v>3.3960531989175591E-3</v>
      </c>
    </row>
    <row r="13689" spans="1:14" x14ac:dyDescent="0.3">
      <c r="A13689">
        <f t="shared" si="1676"/>
        <v>137</v>
      </c>
      <c r="E13689" s="105">
        <f t="shared" si="1677"/>
        <v>0</v>
      </c>
      <c r="I13689" s="105">
        <f t="shared" si="1678"/>
        <v>0</v>
      </c>
      <c r="J13689" s="105">
        <f t="shared" si="1672"/>
        <v>0</v>
      </c>
      <c r="K13689" s="105">
        <f t="shared" si="1673"/>
        <v>0</v>
      </c>
      <c r="L13689" s="105">
        <f t="shared" si="1674"/>
        <v>0</v>
      </c>
      <c r="M13689">
        <v>0.04</v>
      </c>
      <c r="N13689">
        <f t="shared" si="1675"/>
        <v>3.3960531989175591E-3</v>
      </c>
    </row>
    <row r="13690" spans="1:14" x14ac:dyDescent="0.3">
      <c r="A13690">
        <f t="shared" si="1676"/>
        <v>137</v>
      </c>
      <c r="E13690" s="105">
        <f t="shared" si="1677"/>
        <v>0</v>
      </c>
      <c r="I13690" s="105">
        <f t="shared" si="1678"/>
        <v>0</v>
      </c>
      <c r="J13690" s="105">
        <f t="shared" si="1672"/>
        <v>0</v>
      </c>
      <c r="K13690" s="105">
        <f t="shared" si="1673"/>
        <v>0</v>
      </c>
      <c r="L13690" s="105">
        <f t="shared" si="1674"/>
        <v>0</v>
      </c>
      <c r="M13690">
        <v>0.04</v>
      </c>
      <c r="N13690">
        <f t="shared" si="1675"/>
        <v>3.3960531989175591E-3</v>
      </c>
    </row>
    <row r="13691" spans="1:14" x14ac:dyDescent="0.3">
      <c r="A13691">
        <f t="shared" si="1676"/>
        <v>137</v>
      </c>
      <c r="E13691" s="105">
        <f t="shared" si="1677"/>
        <v>0</v>
      </c>
      <c r="I13691" s="105">
        <f t="shared" si="1678"/>
        <v>0</v>
      </c>
      <c r="J13691" s="105">
        <f t="shared" si="1672"/>
        <v>0</v>
      </c>
      <c r="K13691" s="105">
        <f t="shared" si="1673"/>
        <v>0</v>
      </c>
      <c r="L13691" s="105">
        <f t="shared" si="1674"/>
        <v>0</v>
      </c>
      <c r="M13691">
        <v>0.04</v>
      </c>
      <c r="N13691">
        <f t="shared" si="1675"/>
        <v>3.3960531989175591E-3</v>
      </c>
    </row>
    <row r="13692" spans="1:14" x14ac:dyDescent="0.3">
      <c r="A13692">
        <f t="shared" si="1676"/>
        <v>137</v>
      </c>
      <c r="E13692" s="105">
        <f t="shared" si="1677"/>
        <v>0</v>
      </c>
      <c r="I13692" s="105">
        <f t="shared" si="1678"/>
        <v>0</v>
      </c>
      <c r="J13692" s="105">
        <f t="shared" si="1672"/>
        <v>0</v>
      </c>
      <c r="K13692" s="105">
        <f t="shared" si="1673"/>
        <v>0</v>
      </c>
      <c r="L13692" s="105">
        <f t="shared" si="1674"/>
        <v>0</v>
      </c>
      <c r="M13692">
        <v>0.04</v>
      </c>
      <c r="N13692">
        <f t="shared" si="1675"/>
        <v>3.3960531989175591E-3</v>
      </c>
    </row>
    <row r="13693" spans="1:14" x14ac:dyDescent="0.3">
      <c r="A13693">
        <f t="shared" si="1676"/>
        <v>137</v>
      </c>
      <c r="E13693" s="105">
        <f t="shared" si="1677"/>
        <v>0</v>
      </c>
      <c r="I13693" s="105">
        <f t="shared" si="1678"/>
        <v>0</v>
      </c>
      <c r="J13693" s="105">
        <f t="shared" si="1672"/>
        <v>0</v>
      </c>
      <c r="K13693" s="105">
        <f t="shared" si="1673"/>
        <v>0</v>
      </c>
      <c r="L13693" s="105">
        <f t="shared" si="1674"/>
        <v>0</v>
      </c>
      <c r="M13693">
        <v>0.04</v>
      </c>
      <c r="N13693">
        <f t="shared" si="1675"/>
        <v>3.3960531989175591E-3</v>
      </c>
    </row>
    <row r="13694" spans="1:14" x14ac:dyDescent="0.3">
      <c r="A13694">
        <f t="shared" si="1676"/>
        <v>137</v>
      </c>
      <c r="E13694" s="105">
        <f t="shared" si="1677"/>
        <v>0</v>
      </c>
      <c r="I13694" s="105">
        <f t="shared" si="1678"/>
        <v>0</v>
      </c>
      <c r="J13694" s="105">
        <f t="shared" si="1672"/>
        <v>0</v>
      </c>
      <c r="K13694" s="105">
        <f t="shared" si="1673"/>
        <v>0</v>
      </c>
      <c r="L13694" s="105">
        <f t="shared" si="1674"/>
        <v>0</v>
      </c>
      <c r="M13694">
        <v>0.04</v>
      </c>
      <c r="N13694">
        <f t="shared" si="1675"/>
        <v>3.3960531989175591E-3</v>
      </c>
    </row>
    <row r="13695" spans="1:14" x14ac:dyDescent="0.3">
      <c r="A13695">
        <f t="shared" si="1676"/>
        <v>137</v>
      </c>
      <c r="E13695" s="105">
        <f t="shared" si="1677"/>
        <v>0</v>
      </c>
      <c r="I13695" s="105">
        <f t="shared" si="1678"/>
        <v>0</v>
      </c>
      <c r="J13695" s="105">
        <f t="shared" si="1672"/>
        <v>0</v>
      </c>
      <c r="K13695" s="105">
        <f t="shared" si="1673"/>
        <v>0</v>
      </c>
      <c r="L13695" s="105">
        <f t="shared" si="1674"/>
        <v>0</v>
      </c>
      <c r="M13695">
        <v>0.04</v>
      </c>
      <c r="N13695">
        <f t="shared" si="1675"/>
        <v>3.3960531989175591E-3</v>
      </c>
    </row>
    <row r="13696" spans="1:14" x14ac:dyDescent="0.3">
      <c r="A13696">
        <f t="shared" si="1676"/>
        <v>137</v>
      </c>
      <c r="E13696" s="105">
        <f t="shared" si="1677"/>
        <v>0</v>
      </c>
      <c r="I13696" s="105">
        <f t="shared" si="1678"/>
        <v>0</v>
      </c>
      <c r="J13696" s="105">
        <f t="shared" si="1672"/>
        <v>0</v>
      </c>
      <c r="K13696" s="105">
        <f t="shared" si="1673"/>
        <v>0</v>
      </c>
      <c r="L13696" s="105">
        <f t="shared" si="1674"/>
        <v>0</v>
      </c>
      <c r="M13696">
        <v>0.04</v>
      </c>
      <c r="N13696">
        <f t="shared" si="1675"/>
        <v>3.3960531989175591E-3</v>
      </c>
    </row>
    <row r="13697" spans="1:15" x14ac:dyDescent="0.3">
      <c r="A13697">
        <f t="shared" si="1676"/>
        <v>137</v>
      </c>
      <c r="E13697" s="105">
        <f t="shared" si="1677"/>
        <v>0</v>
      </c>
      <c r="I13697" s="105">
        <f t="shared" si="1678"/>
        <v>0</v>
      </c>
      <c r="J13697" s="105">
        <f t="shared" si="1672"/>
        <v>0</v>
      </c>
      <c r="K13697" s="105">
        <f t="shared" si="1673"/>
        <v>0</v>
      </c>
      <c r="L13697" s="105">
        <f t="shared" si="1674"/>
        <v>0</v>
      </c>
      <c r="M13697">
        <v>0.04</v>
      </c>
      <c r="N13697">
        <f t="shared" si="1675"/>
        <v>3.3960531989175591E-3</v>
      </c>
    </row>
    <row r="13698" spans="1:15" x14ac:dyDescent="0.3">
      <c r="A13698">
        <f t="shared" si="1676"/>
        <v>137</v>
      </c>
      <c r="E13698" s="105">
        <f t="shared" si="1677"/>
        <v>0</v>
      </c>
      <c r="I13698" s="105">
        <f t="shared" si="1678"/>
        <v>0</v>
      </c>
      <c r="J13698" s="105">
        <f t="shared" si="1672"/>
        <v>0</v>
      </c>
      <c r="K13698" s="105">
        <f t="shared" si="1673"/>
        <v>0</v>
      </c>
      <c r="L13698" s="105">
        <f t="shared" si="1674"/>
        <v>0</v>
      </c>
      <c r="M13698">
        <v>0.04</v>
      </c>
      <c r="N13698">
        <f t="shared" si="1675"/>
        <v>3.3960531989175591E-3</v>
      </c>
    </row>
    <row r="13699" spans="1:15" x14ac:dyDescent="0.3">
      <c r="A13699">
        <f t="shared" si="1676"/>
        <v>137</v>
      </c>
      <c r="E13699" s="105">
        <f t="shared" si="1677"/>
        <v>0</v>
      </c>
      <c r="I13699" s="105">
        <f t="shared" si="1678"/>
        <v>0</v>
      </c>
      <c r="J13699" s="105">
        <f t="shared" ref="J13699:J13762" si="1679">E13699*($H$2/12)</f>
        <v>0</v>
      </c>
      <c r="K13699" s="105">
        <f t="shared" ref="K13699:K13762" si="1680">I13699-J13699</f>
        <v>0</v>
      </c>
      <c r="L13699" s="105">
        <f t="shared" ref="L13699:L13762" si="1681">N13699*(E13699-K13699)</f>
        <v>0</v>
      </c>
      <c r="M13699">
        <v>0.04</v>
      </c>
      <c r="N13699">
        <f t="shared" ref="N13699:N13762" si="1682">1-(POWER(1-M13699,(1/12)))</f>
        <v>3.3960531989175591E-3</v>
      </c>
    </row>
    <row r="13700" spans="1:15" x14ac:dyDescent="0.3">
      <c r="A13700">
        <f t="shared" si="1676"/>
        <v>137</v>
      </c>
      <c r="E13700" s="105">
        <f t="shared" si="1677"/>
        <v>0</v>
      </c>
      <c r="I13700" s="105">
        <f t="shared" si="1678"/>
        <v>0</v>
      </c>
      <c r="J13700" s="105">
        <f t="shared" si="1679"/>
        <v>0</v>
      </c>
      <c r="K13700" s="105">
        <f t="shared" si="1680"/>
        <v>0</v>
      </c>
      <c r="L13700" s="105">
        <f t="shared" si="1681"/>
        <v>0</v>
      </c>
      <c r="M13700">
        <v>0.04</v>
      </c>
      <c r="N13700">
        <f t="shared" si="1682"/>
        <v>3.3960531989175591E-3</v>
      </c>
    </row>
    <row r="13701" spans="1:15" x14ac:dyDescent="0.3">
      <c r="A13701">
        <f t="shared" si="1676"/>
        <v>137</v>
      </c>
      <c r="E13701" s="105">
        <f t="shared" si="1677"/>
        <v>0</v>
      </c>
      <c r="I13701" s="105">
        <f t="shared" si="1678"/>
        <v>0</v>
      </c>
      <c r="J13701" s="105">
        <f t="shared" si="1679"/>
        <v>0</v>
      </c>
      <c r="K13701" s="105">
        <f t="shared" si="1680"/>
        <v>0</v>
      </c>
      <c r="L13701" s="105">
        <f t="shared" si="1681"/>
        <v>0</v>
      </c>
      <c r="M13701">
        <v>0.04</v>
      </c>
      <c r="N13701">
        <f t="shared" si="1682"/>
        <v>3.3960531989175591E-3</v>
      </c>
      <c r="O13701" s="105" t="e">
        <f t="shared" ref="O13701" si="1683">SUM(I13602:I13701)</f>
        <v>#REF!</v>
      </c>
    </row>
    <row r="13702" spans="1:15" x14ac:dyDescent="0.3">
      <c r="A13702">
        <f t="shared" si="1676"/>
        <v>138</v>
      </c>
      <c r="E13702" s="105" t="e">
        <f t="shared" si="1677"/>
        <v>#REF!</v>
      </c>
      <c r="I13702" s="105" t="e">
        <f t="shared" si="1678"/>
        <v>#REF!</v>
      </c>
      <c r="J13702" s="105" t="e">
        <f t="shared" si="1679"/>
        <v>#REF!</v>
      </c>
      <c r="K13702" s="105" t="e">
        <f t="shared" si="1680"/>
        <v>#REF!</v>
      </c>
      <c r="L13702" s="105" t="e">
        <f t="shared" si="1681"/>
        <v>#REF!</v>
      </c>
      <c r="M13702">
        <v>0.04</v>
      </c>
      <c r="N13702">
        <f t="shared" si="1682"/>
        <v>3.3960531989175591E-3</v>
      </c>
    </row>
    <row r="13703" spans="1:15" x14ac:dyDescent="0.3">
      <c r="A13703">
        <f t="shared" si="1676"/>
        <v>138</v>
      </c>
      <c r="E13703" s="105" t="e">
        <f t="shared" si="1677"/>
        <v>#REF!</v>
      </c>
      <c r="I13703" s="105" t="e">
        <f t="shared" si="1678"/>
        <v>#REF!</v>
      </c>
      <c r="J13703" s="105" t="e">
        <f t="shared" si="1679"/>
        <v>#REF!</v>
      </c>
      <c r="K13703" s="105" t="e">
        <f t="shared" si="1680"/>
        <v>#REF!</v>
      </c>
      <c r="L13703" s="105" t="e">
        <f t="shared" si="1681"/>
        <v>#REF!</v>
      </c>
      <c r="M13703">
        <v>0.04</v>
      </c>
      <c r="N13703">
        <f t="shared" si="1682"/>
        <v>3.3960531989175591E-3</v>
      </c>
    </row>
    <row r="13704" spans="1:15" x14ac:dyDescent="0.3">
      <c r="A13704">
        <f t="shared" si="1676"/>
        <v>138</v>
      </c>
      <c r="E13704" s="105" t="e">
        <f t="shared" si="1677"/>
        <v>#REF!</v>
      </c>
      <c r="I13704" s="105" t="e">
        <f t="shared" si="1678"/>
        <v>#REF!</v>
      </c>
      <c r="J13704" s="105" t="e">
        <f t="shared" si="1679"/>
        <v>#REF!</v>
      </c>
      <c r="K13704" s="105" t="e">
        <f t="shared" si="1680"/>
        <v>#REF!</v>
      </c>
      <c r="L13704" s="105" t="e">
        <f t="shared" si="1681"/>
        <v>#REF!</v>
      </c>
      <c r="M13704">
        <v>0.04</v>
      </c>
      <c r="N13704">
        <f t="shared" si="1682"/>
        <v>3.3960531989175591E-3</v>
      </c>
    </row>
    <row r="13705" spans="1:15" x14ac:dyDescent="0.3">
      <c r="A13705">
        <f t="shared" si="1676"/>
        <v>138</v>
      </c>
      <c r="E13705" s="105">
        <f t="shared" si="1677"/>
        <v>0</v>
      </c>
      <c r="I13705" s="105">
        <f t="shared" si="1678"/>
        <v>0</v>
      </c>
      <c r="J13705" s="105">
        <f t="shared" si="1679"/>
        <v>0</v>
      </c>
      <c r="K13705" s="105">
        <f t="shared" si="1680"/>
        <v>0</v>
      </c>
      <c r="L13705" s="105">
        <f t="shared" si="1681"/>
        <v>0</v>
      </c>
      <c r="M13705">
        <v>0.04</v>
      </c>
      <c r="N13705">
        <f t="shared" si="1682"/>
        <v>3.3960531989175591E-3</v>
      </c>
    </row>
    <row r="13706" spans="1:15" x14ac:dyDescent="0.3">
      <c r="A13706">
        <f t="shared" si="1676"/>
        <v>138</v>
      </c>
      <c r="E13706" s="105">
        <f t="shared" si="1677"/>
        <v>0</v>
      </c>
      <c r="I13706" s="105">
        <f t="shared" si="1678"/>
        <v>0</v>
      </c>
      <c r="J13706" s="105">
        <f t="shared" si="1679"/>
        <v>0</v>
      </c>
      <c r="K13706" s="105">
        <f t="shared" si="1680"/>
        <v>0</v>
      </c>
      <c r="L13706" s="105">
        <f t="shared" si="1681"/>
        <v>0</v>
      </c>
      <c r="M13706">
        <v>0.04</v>
      </c>
      <c r="N13706">
        <f t="shared" si="1682"/>
        <v>3.3960531989175591E-3</v>
      </c>
    </row>
    <row r="13707" spans="1:15" x14ac:dyDescent="0.3">
      <c r="A13707">
        <f t="shared" si="1676"/>
        <v>138</v>
      </c>
      <c r="E13707" s="105">
        <f t="shared" si="1677"/>
        <v>0</v>
      </c>
      <c r="I13707" s="105">
        <f t="shared" si="1678"/>
        <v>0</v>
      </c>
      <c r="J13707" s="105">
        <f t="shared" si="1679"/>
        <v>0</v>
      </c>
      <c r="K13707" s="105">
        <f t="shared" si="1680"/>
        <v>0</v>
      </c>
      <c r="L13707" s="105">
        <f t="shared" si="1681"/>
        <v>0</v>
      </c>
      <c r="M13707">
        <v>0.04</v>
      </c>
      <c r="N13707">
        <f t="shared" si="1682"/>
        <v>3.3960531989175591E-3</v>
      </c>
    </row>
    <row r="13708" spans="1:15" x14ac:dyDescent="0.3">
      <c r="A13708">
        <f t="shared" si="1676"/>
        <v>138</v>
      </c>
      <c r="E13708" s="105">
        <f t="shared" si="1677"/>
        <v>0</v>
      </c>
      <c r="I13708" s="105">
        <f t="shared" si="1678"/>
        <v>0</v>
      </c>
      <c r="J13708" s="105">
        <f t="shared" si="1679"/>
        <v>0</v>
      </c>
      <c r="K13708" s="105">
        <f t="shared" si="1680"/>
        <v>0</v>
      </c>
      <c r="L13708" s="105">
        <f t="shared" si="1681"/>
        <v>0</v>
      </c>
      <c r="M13708">
        <v>0.04</v>
      </c>
      <c r="N13708">
        <f t="shared" si="1682"/>
        <v>3.3960531989175591E-3</v>
      </c>
    </row>
    <row r="13709" spans="1:15" x14ac:dyDescent="0.3">
      <c r="A13709">
        <f t="shared" si="1676"/>
        <v>138</v>
      </c>
      <c r="E13709" s="105">
        <f t="shared" si="1677"/>
        <v>0</v>
      </c>
      <c r="I13709" s="105">
        <f t="shared" si="1678"/>
        <v>0</v>
      </c>
      <c r="J13709" s="105">
        <f t="shared" si="1679"/>
        <v>0</v>
      </c>
      <c r="K13709" s="105">
        <f t="shared" si="1680"/>
        <v>0</v>
      </c>
      <c r="L13709" s="105">
        <f t="shared" si="1681"/>
        <v>0</v>
      </c>
      <c r="M13709">
        <v>0.04</v>
      </c>
      <c r="N13709">
        <f t="shared" si="1682"/>
        <v>3.3960531989175591E-3</v>
      </c>
    </row>
    <row r="13710" spans="1:15" x14ac:dyDescent="0.3">
      <c r="A13710">
        <f t="shared" si="1676"/>
        <v>138</v>
      </c>
      <c r="E13710" s="105">
        <f t="shared" si="1677"/>
        <v>0</v>
      </c>
      <c r="I13710" s="105">
        <f t="shared" si="1678"/>
        <v>0</v>
      </c>
      <c r="J13710" s="105">
        <f t="shared" si="1679"/>
        <v>0</v>
      </c>
      <c r="K13710" s="105">
        <f t="shared" si="1680"/>
        <v>0</v>
      </c>
      <c r="L13710" s="105">
        <f t="shared" si="1681"/>
        <v>0</v>
      </c>
      <c r="M13710">
        <v>0.04</v>
      </c>
      <c r="N13710">
        <f t="shared" si="1682"/>
        <v>3.3960531989175591E-3</v>
      </c>
    </row>
    <row r="13711" spans="1:15" x14ac:dyDescent="0.3">
      <c r="A13711">
        <f t="shared" si="1676"/>
        <v>138</v>
      </c>
      <c r="E13711" s="105">
        <f t="shared" si="1677"/>
        <v>0</v>
      </c>
      <c r="I13711" s="105">
        <f t="shared" si="1678"/>
        <v>0</v>
      </c>
      <c r="J13711" s="105">
        <f t="shared" si="1679"/>
        <v>0</v>
      </c>
      <c r="K13711" s="105">
        <f t="shared" si="1680"/>
        <v>0</v>
      </c>
      <c r="L13711" s="105">
        <f t="shared" si="1681"/>
        <v>0</v>
      </c>
      <c r="M13711">
        <v>0.04</v>
      </c>
      <c r="N13711">
        <f t="shared" si="1682"/>
        <v>3.3960531989175591E-3</v>
      </c>
    </row>
    <row r="13712" spans="1:15" x14ac:dyDescent="0.3">
      <c r="A13712">
        <f t="shared" si="1676"/>
        <v>138</v>
      </c>
      <c r="E13712" s="105">
        <f t="shared" si="1677"/>
        <v>0</v>
      </c>
      <c r="I13712" s="105">
        <f t="shared" si="1678"/>
        <v>0</v>
      </c>
      <c r="J13712" s="105">
        <f t="shared" si="1679"/>
        <v>0</v>
      </c>
      <c r="K13712" s="105">
        <f t="shared" si="1680"/>
        <v>0</v>
      </c>
      <c r="L13712" s="105">
        <f t="shared" si="1681"/>
        <v>0</v>
      </c>
      <c r="M13712">
        <v>0.04</v>
      </c>
      <c r="N13712">
        <f t="shared" si="1682"/>
        <v>3.3960531989175591E-3</v>
      </c>
    </row>
    <row r="13713" spans="1:14" x14ac:dyDescent="0.3">
      <c r="A13713">
        <f t="shared" si="1676"/>
        <v>138</v>
      </c>
      <c r="E13713" s="105">
        <f t="shared" si="1677"/>
        <v>0</v>
      </c>
      <c r="I13713" s="105">
        <f t="shared" si="1678"/>
        <v>0</v>
      </c>
      <c r="J13713" s="105">
        <f t="shared" si="1679"/>
        <v>0</v>
      </c>
      <c r="K13713" s="105">
        <f t="shared" si="1680"/>
        <v>0</v>
      </c>
      <c r="L13713" s="105">
        <f t="shared" si="1681"/>
        <v>0</v>
      </c>
      <c r="M13713">
        <v>0.04</v>
      </c>
      <c r="N13713">
        <f t="shared" si="1682"/>
        <v>3.3960531989175591E-3</v>
      </c>
    </row>
    <row r="13714" spans="1:14" x14ac:dyDescent="0.3">
      <c r="A13714">
        <f t="shared" si="1676"/>
        <v>138</v>
      </c>
      <c r="E13714" s="105">
        <f t="shared" si="1677"/>
        <v>0</v>
      </c>
      <c r="I13714" s="105">
        <f t="shared" si="1678"/>
        <v>0</v>
      </c>
      <c r="J13714" s="105">
        <f t="shared" si="1679"/>
        <v>0</v>
      </c>
      <c r="K13714" s="105">
        <f t="shared" si="1680"/>
        <v>0</v>
      </c>
      <c r="L13714" s="105">
        <f t="shared" si="1681"/>
        <v>0</v>
      </c>
      <c r="M13714">
        <v>0.04</v>
      </c>
      <c r="N13714">
        <f t="shared" si="1682"/>
        <v>3.3960531989175591E-3</v>
      </c>
    </row>
    <row r="13715" spans="1:14" x14ac:dyDescent="0.3">
      <c r="A13715">
        <f t="shared" si="1676"/>
        <v>138</v>
      </c>
      <c r="E13715" s="105">
        <f t="shared" si="1677"/>
        <v>0</v>
      </c>
      <c r="I13715" s="105">
        <f t="shared" si="1678"/>
        <v>0</v>
      </c>
      <c r="J13715" s="105">
        <f t="shared" si="1679"/>
        <v>0</v>
      </c>
      <c r="K13715" s="105">
        <f t="shared" si="1680"/>
        <v>0</v>
      </c>
      <c r="L13715" s="105">
        <f t="shared" si="1681"/>
        <v>0</v>
      </c>
      <c r="M13715">
        <v>0.04</v>
      </c>
      <c r="N13715">
        <f t="shared" si="1682"/>
        <v>3.3960531989175591E-3</v>
      </c>
    </row>
    <row r="13716" spans="1:14" x14ac:dyDescent="0.3">
      <c r="A13716">
        <f t="shared" si="1676"/>
        <v>138</v>
      </c>
      <c r="E13716" s="105">
        <f t="shared" si="1677"/>
        <v>0</v>
      </c>
      <c r="I13716" s="105">
        <f t="shared" si="1678"/>
        <v>0</v>
      </c>
      <c r="J13716" s="105">
        <f t="shared" si="1679"/>
        <v>0</v>
      </c>
      <c r="K13716" s="105">
        <f t="shared" si="1680"/>
        <v>0</v>
      </c>
      <c r="L13716" s="105">
        <f t="shared" si="1681"/>
        <v>0</v>
      </c>
      <c r="M13716">
        <v>0.04</v>
      </c>
      <c r="N13716">
        <f t="shared" si="1682"/>
        <v>3.3960531989175591E-3</v>
      </c>
    </row>
    <row r="13717" spans="1:14" x14ac:dyDescent="0.3">
      <c r="A13717">
        <f t="shared" si="1676"/>
        <v>138</v>
      </c>
      <c r="E13717" s="105">
        <f t="shared" si="1677"/>
        <v>0</v>
      </c>
      <c r="I13717" s="105">
        <f t="shared" si="1678"/>
        <v>0</v>
      </c>
      <c r="J13717" s="105">
        <f t="shared" si="1679"/>
        <v>0</v>
      </c>
      <c r="K13717" s="105">
        <f t="shared" si="1680"/>
        <v>0</v>
      </c>
      <c r="L13717" s="105">
        <f t="shared" si="1681"/>
        <v>0</v>
      </c>
      <c r="M13717">
        <v>0.04</v>
      </c>
      <c r="N13717">
        <f t="shared" si="1682"/>
        <v>3.3960531989175591E-3</v>
      </c>
    </row>
    <row r="13718" spans="1:14" x14ac:dyDescent="0.3">
      <c r="A13718">
        <f t="shared" si="1676"/>
        <v>138</v>
      </c>
      <c r="E13718" s="105">
        <f t="shared" si="1677"/>
        <v>0</v>
      </c>
      <c r="I13718" s="105">
        <f t="shared" si="1678"/>
        <v>0</v>
      </c>
      <c r="J13718" s="105">
        <f t="shared" si="1679"/>
        <v>0</v>
      </c>
      <c r="K13718" s="105">
        <f t="shared" si="1680"/>
        <v>0</v>
      </c>
      <c r="L13718" s="105">
        <f t="shared" si="1681"/>
        <v>0</v>
      </c>
      <c r="M13718">
        <v>0.04</v>
      </c>
      <c r="N13718">
        <f t="shared" si="1682"/>
        <v>3.3960531989175591E-3</v>
      </c>
    </row>
    <row r="13719" spans="1:14" x14ac:dyDescent="0.3">
      <c r="A13719">
        <f t="shared" si="1676"/>
        <v>138</v>
      </c>
      <c r="E13719" s="105">
        <f t="shared" si="1677"/>
        <v>0</v>
      </c>
      <c r="I13719" s="105">
        <f t="shared" si="1678"/>
        <v>0</v>
      </c>
      <c r="J13719" s="105">
        <f t="shared" si="1679"/>
        <v>0</v>
      </c>
      <c r="K13719" s="105">
        <f t="shared" si="1680"/>
        <v>0</v>
      </c>
      <c r="L13719" s="105">
        <f t="shared" si="1681"/>
        <v>0</v>
      </c>
      <c r="M13719">
        <v>0.04</v>
      </c>
      <c r="N13719">
        <f t="shared" si="1682"/>
        <v>3.3960531989175591E-3</v>
      </c>
    </row>
    <row r="13720" spans="1:14" x14ac:dyDescent="0.3">
      <c r="A13720">
        <f t="shared" si="1676"/>
        <v>138</v>
      </c>
      <c r="E13720" s="105">
        <f t="shared" si="1677"/>
        <v>0</v>
      </c>
      <c r="I13720" s="105">
        <f t="shared" si="1678"/>
        <v>0</v>
      </c>
      <c r="J13720" s="105">
        <f t="shared" si="1679"/>
        <v>0</v>
      </c>
      <c r="K13720" s="105">
        <f t="shared" si="1680"/>
        <v>0</v>
      </c>
      <c r="L13720" s="105">
        <f t="shared" si="1681"/>
        <v>0</v>
      </c>
      <c r="M13720">
        <v>0.04</v>
      </c>
      <c r="N13720">
        <f t="shared" si="1682"/>
        <v>3.3960531989175591E-3</v>
      </c>
    </row>
    <row r="13721" spans="1:14" x14ac:dyDescent="0.3">
      <c r="A13721">
        <f t="shared" si="1676"/>
        <v>138</v>
      </c>
      <c r="E13721" s="105">
        <f t="shared" si="1677"/>
        <v>0</v>
      </c>
      <c r="I13721" s="105">
        <f t="shared" si="1678"/>
        <v>0</v>
      </c>
      <c r="J13721" s="105">
        <f t="shared" si="1679"/>
        <v>0</v>
      </c>
      <c r="K13721" s="105">
        <f t="shared" si="1680"/>
        <v>0</v>
      </c>
      <c r="L13721" s="105">
        <f t="shared" si="1681"/>
        <v>0</v>
      </c>
      <c r="M13721">
        <v>0.04</v>
      </c>
      <c r="N13721">
        <f t="shared" si="1682"/>
        <v>3.3960531989175591E-3</v>
      </c>
    </row>
    <row r="13722" spans="1:14" x14ac:dyDescent="0.3">
      <c r="A13722">
        <f t="shared" si="1676"/>
        <v>138</v>
      </c>
      <c r="E13722" s="105">
        <f t="shared" si="1677"/>
        <v>0</v>
      </c>
      <c r="I13722" s="105">
        <f t="shared" si="1678"/>
        <v>0</v>
      </c>
      <c r="J13722" s="105">
        <f t="shared" si="1679"/>
        <v>0</v>
      </c>
      <c r="K13722" s="105">
        <f t="shared" si="1680"/>
        <v>0</v>
      </c>
      <c r="L13722" s="105">
        <f t="shared" si="1681"/>
        <v>0</v>
      </c>
      <c r="M13722">
        <v>0.04</v>
      </c>
      <c r="N13722">
        <f t="shared" si="1682"/>
        <v>3.3960531989175591E-3</v>
      </c>
    </row>
    <row r="13723" spans="1:14" x14ac:dyDescent="0.3">
      <c r="A13723">
        <f t="shared" si="1676"/>
        <v>138</v>
      </c>
      <c r="E13723" s="105">
        <f t="shared" si="1677"/>
        <v>0</v>
      </c>
      <c r="I13723" s="105">
        <f t="shared" si="1678"/>
        <v>0</v>
      </c>
      <c r="J13723" s="105">
        <f t="shared" si="1679"/>
        <v>0</v>
      </c>
      <c r="K13723" s="105">
        <f t="shared" si="1680"/>
        <v>0</v>
      </c>
      <c r="L13723" s="105">
        <f t="shared" si="1681"/>
        <v>0</v>
      </c>
      <c r="M13723">
        <v>0.04</v>
      </c>
      <c r="N13723">
        <f t="shared" si="1682"/>
        <v>3.3960531989175591E-3</v>
      </c>
    </row>
    <row r="13724" spans="1:14" x14ac:dyDescent="0.3">
      <c r="A13724">
        <f t="shared" si="1676"/>
        <v>138</v>
      </c>
      <c r="E13724" s="105">
        <f t="shared" si="1677"/>
        <v>0</v>
      </c>
      <c r="I13724" s="105">
        <f t="shared" si="1678"/>
        <v>0</v>
      </c>
      <c r="J13724" s="105">
        <f t="shared" si="1679"/>
        <v>0</v>
      </c>
      <c r="K13724" s="105">
        <f t="shared" si="1680"/>
        <v>0</v>
      </c>
      <c r="L13724" s="105">
        <f t="shared" si="1681"/>
        <v>0</v>
      </c>
      <c r="M13724">
        <v>0.04</v>
      </c>
      <c r="N13724">
        <f t="shared" si="1682"/>
        <v>3.3960531989175591E-3</v>
      </c>
    </row>
    <row r="13725" spans="1:14" x14ac:dyDescent="0.3">
      <c r="A13725">
        <f t="shared" si="1676"/>
        <v>138</v>
      </c>
      <c r="E13725" s="105">
        <f t="shared" si="1677"/>
        <v>0</v>
      </c>
      <c r="I13725" s="105">
        <f t="shared" si="1678"/>
        <v>0</v>
      </c>
      <c r="J13725" s="105">
        <f t="shared" si="1679"/>
        <v>0</v>
      </c>
      <c r="K13725" s="105">
        <f t="shared" si="1680"/>
        <v>0</v>
      </c>
      <c r="L13725" s="105">
        <f t="shared" si="1681"/>
        <v>0</v>
      </c>
      <c r="M13725">
        <v>0.04</v>
      </c>
      <c r="N13725">
        <f t="shared" si="1682"/>
        <v>3.3960531989175591E-3</v>
      </c>
    </row>
    <row r="13726" spans="1:14" x14ac:dyDescent="0.3">
      <c r="A13726">
        <f t="shared" si="1676"/>
        <v>138</v>
      </c>
      <c r="E13726" s="105">
        <f t="shared" si="1677"/>
        <v>0</v>
      </c>
      <c r="I13726" s="105">
        <f t="shared" si="1678"/>
        <v>0</v>
      </c>
      <c r="J13726" s="105">
        <f t="shared" si="1679"/>
        <v>0</v>
      </c>
      <c r="K13726" s="105">
        <f t="shared" si="1680"/>
        <v>0</v>
      </c>
      <c r="L13726" s="105">
        <f t="shared" si="1681"/>
        <v>0</v>
      </c>
      <c r="M13726">
        <v>0.04</v>
      </c>
      <c r="N13726">
        <f t="shared" si="1682"/>
        <v>3.3960531989175591E-3</v>
      </c>
    </row>
    <row r="13727" spans="1:14" x14ac:dyDescent="0.3">
      <c r="A13727">
        <f t="shared" si="1676"/>
        <v>138</v>
      </c>
      <c r="E13727" s="105">
        <f t="shared" si="1677"/>
        <v>0</v>
      </c>
      <c r="I13727" s="105">
        <f t="shared" si="1678"/>
        <v>0</v>
      </c>
      <c r="J13727" s="105">
        <f t="shared" si="1679"/>
        <v>0</v>
      </c>
      <c r="K13727" s="105">
        <f t="shared" si="1680"/>
        <v>0</v>
      </c>
      <c r="L13727" s="105">
        <f t="shared" si="1681"/>
        <v>0</v>
      </c>
      <c r="M13727">
        <v>0.04</v>
      </c>
      <c r="N13727">
        <f t="shared" si="1682"/>
        <v>3.3960531989175591E-3</v>
      </c>
    </row>
    <row r="13728" spans="1:14" x14ac:dyDescent="0.3">
      <c r="A13728">
        <f t="shared" si="1676"/>
        <v>138</v>
      </c>
      <c r="E13728" s="105">
        <f t="shared" si="1677"/>
        <v>0</v>
      </c>
      <c r="I13728" s="105">
        <f t="shared" si="1678"/>
        <v>0</v>
      </c>
      <c r="J13728" s="105">
        <f t="shared" si="1679"/>
        <v>0</v>
      </c>
      <c r="K13728" s="105">
        <f t="shared" si="1680"/>
        <v>0</v>
      </c>
      <c r="L13728" s="105">
        <f t="shared" si="1681"/>
        <v>0</v>
      </c>
      <c r="M13728">
        <v>0.04</v>
      </c>
      <c r="N13728">
        <f t="shared" si="1682"/>
        <v>3.3960531989175591E-3</v>
      </c>
    </row>
    <row r="13729" spans="1:14" x14ac:dyDescent="0.3">
      <c r="A13729">
        <f t="shared" si="1676"/>
        <v>138</v>
      </c>
      <c r="E13729" s="105">
        <f t="shared" si="1677"/>
        <v>0</v>
      </c>
      <c r="I13729" s="105">
        <f t="shared" si="1678"/>
        <v>0</v>
      </c>
      <c r="J13729" s="105">
        <f t="shared" si="1679"/>
        <v>0</v>
      </c>
      <c r="K13729" s="105">
        <f t="shared" si="1680"/>
        <v>0</v>
      </c>
      <c r="L13729" s="105">
        <f t="shared" si="1681"/>
        <v>0</v>
      </c>
      <c r="M13729">
        <v>0.04</v>
      </c>
      <c r="N13729">
        <f t="shared" si="1682"/>
        <v>3.3960531989175591E-3</v>
      </c>
    </row>
    <row r="13730" spans="1:14" x14ac:dyDescent="0.3">
      <c r="A13730">
        <f t="shared" si="1676"/>
        <v>138</v>
      </c>
      <c r="E13730" s="105">
        <f t="shared" si="1677"/>
        <v>0</v>
      </c>
      <c r="I13730" s="105">
        <f t="shared" si="1678"/>
        <v>0</v>
      </c>
      <c r="J13730" s="105">
        <f t="shared" si="1679"/>
        <v>0</v>
      </c>
      <c r="K13730" s="105">
        <f t="shared" si="1680"/>
        <v>0</v>
      </c>
      <c r="L13730" s="105">
        <f t="shared" si="1681"/>
        <v>0</v>
      </c>
      <c r="M13730">
        <v>0.04</v>
      </c>
      <c r="N13730">
        <f t="shared" si="1682"/>
        <v>3.3960531989175591E-3</v>
      </c>
    </row>
    <row r="13731" spans="1:14" x14ac:dyDescent="0.3">
      <c r="A13731">
        <f t="shared" si="1676"/>
        <v>138</v>
      </c>
      <c r="E13731" s="105">
        <f t="shared" si="1677"/>
        <v>0</v>
      </c>
      <c r="I13731" s="105">
        <f t="shared" si="1678"/>
        <v>0</v>
      </c>
      <c r="J13731" s="105">
        <f t="shared" si="1679"/>
        <v>0</v>
      </c>
      <c r="K13731" s="105">
        <f t="shared" si="1680"/>
        <v>0</v>
      </c>
      <c r="L13731" s="105">
        <f t="shared" si="1681"/>
        <v>0</v>
      </c>
      <c r="M13731">
        <v>0.04</v>
      </c>
      <c r="N13731">
        <f t="shared" si="1682"/>
        <v>3.3960531989175591E-3</v>
      </c>
    </row>
    <row r="13732" spans="1:14" x14ac:dyDescent="0.3">
      <c r="A13732">
        <f t="shared" si="1676"/>
        <v>138</v>
      </c>
      <c r="E13732" s="105">
        <f t="shared" si="1677"/>
        <v>0</v>
      </c>
      <c r="I13732" s="105">
        <f t="shared" si="1678"/>
        <v>0</v>
      </c>
      <c r="J13732" s="105">
        <f t="shared" si="1679"/>
        <v>0</v>
      </c>
      <c r="K13732" s="105">
        <f t="shared" si="1680"/>
        <v>0</v>
      </c>
      <c r="L13732" s="105">
        <f t="shared" si="1681"/>
        <v>0</v>
      </c>
      <c r="M13732">
        <v>0.04</v>
      </c>
      <c r="N13732">
        <f t="shared" si="1682"/>
        <v>3.3960531989175591E-3</v>
      </c>
    </row>
    <row r="13733" spans="1:14" x14ac:dyDescent="0.3">
      <c r="A13733">
        <f t="shared" si="1676"/>
        <v>138</v>
      </c>
      <c r="E13733" s="105">
        <f t="shared" si="1677"/>
        <v>0</v>
      </c>
      <c r="I13733" s="105">
        <f t="shared" si="1678"/>
        <v>0</v>
      </c>
      <c r="J13733" s="105">
        <f t="shared" si="1679"/>
        <v>0</v>
      </c>
      <c r="K13733" s="105">
        <f t="shared" si="1680"/>
        <v>0</v>
      </c>
      <c r="L13733" s="105">
        <f t="shared" si="1681"/>
        <v>0</v>
      </c>
      <c r="M13733">
        <v>0.04</v>
      </c>
      <c r="N13733">
        <f t="shared" si="1682"/>
        <v>3.3960531989175591E-3</v>
      </c>
    </row>
    <row r="13734" spans="1:14" x14ac:dyDescent="0.3">
      <c r="A13734">
        <f t="shared" si="1676"/>
        <v>138</v>
      </c>
      <c r="E13734" s="105">
        <f t="shared" si="1677"/>
        <v>0</v>
      </c>
      <c r="I13734" s="105">
        <f t="shared" si="1678"/>
        <v>0</v>
      </c>
      <c r="J13734" s="105">
        <f t="shared" si="1679"/>
        <v>0</v>
      </c>
      <c r="K13734" s="105">
        <f t="shared" si="1680"/>
        <v>0</v>
      </c>
      <c r="L13734" s="105">
        <f t="shared" si="1681"/>
        <v>0</v>
      </c>
      <c r="M13734">
        <v>0.04</v>
      </c>
      <c r="N13734">
        <f t="shared" si="1682"/>
        <v>3.3960531989175591E-3</v>
      </c>
    </row>
    <row r="13735" spans="1:14" x14ac:dyDescent="0.3">
      <c r="A13735">
        <f t="shared" ref="A13735:A13798" si="1684">IF(COUNTIF(A13635:A13734,A13734)=100, A13734+1,A13734)</f>
        <v>138</v>
      </c>
      <c r="E13735" s="105">
        <f t="shared" ref="E13735:E13798" si="1685">MAX(0, E13635-K13635-L13635)</f>
        <v>0</v>
      </c>
      <c r="I13735" s="105">
        <f t="shared" ref="I13735:I13798" si="1686">IF(E13735&lt;I13635,J13735 + E13735, I13635)</f>
        <v>0</v>
      </c>
      <c r="J13735" s="105">
        <f t="shared" si="1679"/>
        <v>0</v>
      </c>
      <c r="K13735" s="105">
        <f t="shared" si="1680"/>
        <v>0</v>
      </c>
      <c r="L13735" s="105">
        <f t="shared" si="1681"/>
        <v>0</v>
      </c>
      <c r="M13735">
        <v>0.04</v>
      </c>
      <c r="N13735">
        <f t="shared" si="1682"/>
        <v>3.3960531989175591E-3</v>
      </c>
    </row>
    <row r="13736" spans="1:14" x14ac:dyDescent="0.3">
      <c r="A13736">
        <f t="shared" si="1684"/>
        <v>138</v>
      </c>
      <c r="E13736" s="105">
        <f t="shared" si="1685"/>
        <v>0</v>
      </c>
      <c r="I13736" s="105">
        <f t="shared" si="1686"/>
        <v>0</v>
      </c>
      <c r="J13736" s="105">
        <f t="shared" si="1679"/>
        <v>0</v>
      </c>
      <c r="K13736" s="105">
        <f t="shared" si="1680"/>
        <v>0</v>
      </c>
      <c r="L13736" s="105">
        <f t="shared" si="1681"/>
        <v>0</v>
      </c>
      <c r="M13736">
        <v>0.04</v>
      </c>
      <c r="N13736">
        <f t="shared" si="1682"/>
        <v>3.3960531989175591E-3</v>
      </c>
    </row>
    <row r="13737" spans="1:14" x14ac:dyDescent="0.3">
      <c r="A13737">
        <f t="shared" si="1684"/>
        <v>138</v>
      </c>
      <c r="E13737" s="105">
        <f t="shared" si="1685"/>
        <v>0</v>
      </c>
      <c r="I13737" s="105">
        <f t="shared" si="1686"/>
        <v>0</v>
      </c>
      <c r="J13737" s="105">
        <f t="shared" si="1679"/>
        <v>0</v>
      </c>
      <c r="K13737" s="105">
        <f t="shared" si="1680"/>
        <v>0</v>
      </c>
      <c r="L13737" s="105">
        <f t="shared" si="1681"/>
        <v>0</v>
      </c>
      <c r="M13737">
        <v>0.04</v>
      </c>
      <c r="N13737">
        <f t="shared" si="1682"/>
        <v>3.3960531989175591E-3</v>
      </c>
    </row>
    <row r="13738" spans="1:14" x14ac:dyDescent="0.3">
      <c r="A13738">
        <f t="shared" si="1684"/>
        <v>138</v>
      </c>
      <c r="E13738" s="105">
        <f t="shared" si="1685"/>
        <v>0</v>
      </c>
      <c r="I13738" s="105">
        <f t="shared" si="1686"/>
        <v>0</v>
      </c>
      <c r="J13738" s="105">
        <f t="shared" si="1679"/>
        <v>0</v>
      </c>
      <c r="K13738" s="105">
        <f t="shared" si="1680"/>
        <v>0</v>
      </c>
      <c r="L13738" s="105">
        <f t="shared" si="1681"/>
        <v>0</v>
      </c>
      <c r="M13738">
        <v>0.04</v>
      </c>
      <c r="N13738">
        <f t="shared" si="1682"/>
        <v>3.3960531989175591E-3</v>
      </c>
    </row>
    <row r="13739" spans="1:14" x14ac:dyDescent="0.3">
      <c r="A13739">
        <f t="shared" si="1684"/>
        <v>138</v>
      </c>
      <c r="E13739" s="105">
        <f t="shared" si="1685"/>
        <v>0</v>
      </c>
      <c r="I13739" s="105">
        <f t="shared" si="1686"/>
        <v>0</v>
      </c>
      <c r="J13739" s="105">
        <f t="shared" si="1679"/>
        <v>0</v>
      </c>
      <c r="K13739" s="105">
        <f t="shared" si="1680"/>
        <v>0</v>
      </c>
      <c r="L13739" s="105">
        <f t="shared" si="1681"/>
        <v>0</v>
      </c>
      <c r="M13739">
        <v>0.04</v>
      </c>
      <c r="N13739">
        <f t="shared" si="1682"/>
        <v>3.3960531989175591E-3</v>
      </c>
    </row>
    <row r="13740" spans="1:14" x14ac:dyDescent="0.3">
      <c r="A13740">
        <f t="shared" si="1684"/>
        <v>138</v>
      </c>
      <c r="E13740" s="105">
        <f t="shared" si="1685"/>
        <v>0</v>
      </c>
      <c r="I13740" s="105">
        <f t="shared" si="1686"/>
        <v>0</v>
      </c>
      <c r="J13740" s="105">
        <f t="shared" si="1679"/>
        <v>0</v>
      </c>
      <c r="K13740" s="105">
        <f t="shared" si="1680"/>
        <v>0</v>
      </c>
      <c r="L13740" s="105">
        <f t="shared" si="1681"/>
        <v>0</v>
      </c>
      <c r="M13740">
        <v>0.04</v>
      </c>
      <c r="N13740">
        <f t="shared" si="1682"/>
        <v>3.3960531989175591E-3</v>
      </c>
    </row>
    <row r="13741" spans="1:14" x14ac:dyDescent="0.3">
      <c r="A13741">
        <f t="shared" si="1684"/>
        <v>138</v>
      </c>
      <c r="E13741" s="105">
        <f t="shared" si="1685"/>
        <v>0</v>
      </c>
      <c r="I13741" s="105">
        <f t="shared" si="1686"/>
        <v>0</v>
      </c>
      <c r="J13741" s="105">
        <f t="shared" si="1679"/>
        <v>0</v>
      </c>
      <c r="K13741" s="105">
        <f t="shared" si="1680"/>
        <v>0</v>
      </c>
      <c r="L13741" s="105">
        <f t="shared" si="1681"/>
        <v>0</v>
      </c>
      <c r="M13741">
        <v>0.04</v>
      </c>
      <c r="N13741">
        <f t="shared" si="1682"/>
        <v>3.3960531989175591E-3</v>
      </c>
    </row>
    <row r="13742" spans="1:14" x14ac:dyDescent="0.3">
      <c r="A13742">
        <f t="shared" si="1684"/>
        <v>138</v>
      </c>
      <c r="E13742" s="105">
        <f t="shared" si="1685"/>
        <v>0</v>
      </c>
      <c r="I13742" s="105">
        <f t="shared" si="1686"/>
        <v>0</v>
      </c>
      <c r="J13742" s="105">
        <f t="shared" si="1679"/>
        <v>0</v>
      </c>
      <c r="K13742" s="105">
        <f t="shared" si="1680"/>
        <v>0</v>
      </c>
      <c r="L13742" s="105">
        <f t="shared" si="1681"/>
        <v>0</v>
      </c>
      <c r="M13742">
        <v>0.04</v>
      </c>
      <c r="N13742">
        <f t="shared" si="1682"/>
        <v>3.3960531989175591E-3</v>
      </c>
    </row>
    <row r="13743" spans="1:14" x14ac:dyDescent="0.3">
      <c r="A13743">
        <f t="shared" si="1684"/>
        <v>138</v>
      </c>
      <c r="E13743" s="105">
        <f t="shared" si="1685"/>
        <v>0</v>
      </c>
      <c r="I13743" s="105">
        <f t="shared" si="1686"/>
        <v>0</v>
      </c>
      <c r="J13743" s="105">
        <f t="shared" si="1679"/>
        <v>0</v>
      </c>
      <c r="K13743" s="105">
        <f t="shared" si="1680"/>
        <v>0</v>
      </c>
      <c r="L13743" s="105">
        <f t="shared" si="1681"/>
        <v>0</v>
      </c>
      <c r="M13743">
        <v>0.04</v>
      </c>
      <c r="N13743">
        <f t="shared" si="1682"/>
        <v>3.3960531989175591E-3</v>
      </c>
    </row>
    <row r="13744" spans="1:14" x14ac:dyDescent="0.3">
      <c r="A13744">
        <f t="shared" si="1684"/>
        <v>138</v>
      </c>
      <c r="E13744" s="105">
        <f t="shared" si="1685"/>
        <v>0</v>
      </c>
      <c r="I13744" s="105">
        <f t="shared" si="1686"/>
        <v>0</v>
      </c>
      <c r="J13744" s="105">
        <f t="shared" si="1679"/>
        <v>0</v>
      </c>
      <c r="K13744" s="105">
        <f t="shared" si="1680"/>
        <v>0</v>
      </c>
      <c r="L13744" s="105">
        <f t="shared" si="1681"/>
        <v>0</v>
      </c>
      <c r="M13744">
        <v>0.04</v>
      </c>
      <c r="N13744">
        <f t="shared" si="1682"/>
        <v>3.3960531989175591E-3</v>
      </c>
    </row>
    <row r="13745" spans="1:14" x14ac:dyDescent="0.3">
      <c r="A13745">
        <f t="shared" si="1684"/>
        <v>138</v>
      </c>
      <c r="E13745" s="105">
        <f t="shared" si="1685"/>
        <v>0</v>
      </c>
      <c r="I13745" s="105">
        <f t="shared" si="1686"/>
        <v>0</v>
      </c>
      <c r="J13745" s="105">
        <f t="shared" si="1679"/>
        <v>0</v>
      </c>
      <c r="K13745" s="105">
        <f t="shared" si="1680"/>
        <v>0</v>
      </c>
      <c r="L13745" s="105">
        <f t="shared" si="1681"/>
        <v>0</v>
      </c>
      <c r="M13745">
        <v>0.04</v>
      </c>
      <c r="N13745">
        <f t="shared" si="1682"/>
        <v>3.3960531989175591E-3</v>
      </c>
    </row>
    <row r="13746" spans="1:14" x14ac:dyDescent="0.3">
      <c r="A13746">
        <f t="shared" si="1684"/>
        <v>138</v>
      </c>
      <c r="E13746" s="105">
        <f t="shared" si="1685"/>
        <v>0</v>
      </c>
      <c r="I13746" s="105">
        <f t="shared" si="1686"/>
        <v>0</v>
      </c>
      <c r="J13746" s="105">
        <f t="shared" si="1679"/>
        <v>0</v>
      </c>
      <c r="K13746" s="105">
        <f t="shared" si="1680"/>
        <v>0</v>
      </c>
      <c r="L13746" s="105">
        <f t="shared" si="1681"/>
        <v>0</v>
      </c>
      <c r="M13746">
        <v>0.04</v>
      </c>
      <c r="N13746">
        <f t="shared" si="1682"/>
        <v>3.3960531989175591E-3</v>
      </c>
    </row>
    <row r="13747" spans="1:14" x14ac:dyDescent="0.3">
      <c r="A13747">
        <f t="shared" si="1684"/>
        <v>138</v>
      </c>
      <c r="E13747" s="105">
        <f t="shared" si="1685"/>
        <v>0</v>
      </c>
      <c r="I13747" s="105">
        <f t="shared" si="1686"/>
        <v>0</v>
      </c>
      <c r="J13747" s="105">
        <f t="shared" si="1679"/>
        <v>0</v>
      </c>
      <c r="K13747" s="105">
        <f t="shared" si="1680"/>
        <v>0</v>
      </c>
      <c r="L13747" s="105">
        <f t="shared" si="1681"/>
        <v>0</v>
      </c>
      <c r="M13747">
        <v>0.04</v>
      </c>
      <c r="N13747">
        <f t="shared" si="1682"/>
        <v>3.3960531989175591E-3</v>
      </c>
    </row>
    <row r="13748" spans="1:14" x14ac:dyDescent="0.3">
      <c r="A13748">
        <f t="shared" si="1684"/>
        <v>138</v>
      </c>
      <c r="E13748" s="105">
        <f t="shared" si="1685"/>
        <v>0</v>
      </c>
      <c r="I13748" s="105">
        <f t="shared" si="1686"/>
        <v>0</v>
      </c>
      <c r="J13748" s="105">
        <f t="shared" si="1679"/>
        <v>0</v>
      </c>
      <c r="K13748" s="105">
        <f t="shared" si="1680"/>
        <v>0</v>
      </c>
      <c r="L13748" s="105">
        <f t="shared" si="1681"/>
        <v>0</v>
      </c>
      <c r="M13748">
        <v>0.04</v>
      </c>
      <c r="N13748">
        <f t="shared" si="1682"/>
        <v>3.3960531989175591E-3</v>
      </c>
    </row>
    <row r="13749" spans="1:14" x14ac:dyDescent="0.3">
      <c r="A13749">
        <f t="shared" si="1684"/>
        <v>138</v>
      </c>
      <c r="E13749" s="105">
        <f t="shared" si="1685"/>
        <v>0</v>
      </c>
      <c r="I13749" s="105">
        <f t="shared" si="1686"/>
        <v>0</v>
      </c>
      <c r="J13749" s="105">
        <f t="shared" si="1679"/>
        <v>0</v>
      </c>
      <c r="K13749" s="105">
        <f t="shared" si="1680"/>
        <v>0</v>
      </c>
      <c r="L13749" s="105">
        <f t="shared" si="1681"/>
        <v>0</v>
      </c>
      <c r="M13749">
        <v>0.04</v>
      </c>
      <c r="N13749">
        <f t="shared" si="1682"/>
        <v>3.3960531989175591E-3</v>
      </c>
    </row>
    <row r="13750" spans="1:14" x14ac:dyDescent="0.3">
      <c r="A13750">
        <f t="shared" si="1684"/>
        <v>138</v>
      </c>
      <c r="E13750" s="105">
        <f t="shared" si="1685"/>
        <v>0</v>
      </c>
      <c r="I13750" s="105">
        <f t="shared" si="1686"/>
        <v>0</v>
      </c>
      <c r="J13750" s="105">
        <f t="shared" si="1679"/>
        <v>0</v>
      </c>
      <c r="K13750" s="105">
        <f t="shared" si="1680"/>
        <v>0</v>
      </c>
      <c r="L13750" s="105">
        <f t="shared" si="1681"/>
        <v>0</v>
      </c>
      <c r="M13750">
        <v>0.04</v>
      </c>
      <c r="N13750">
        <f t="shared" si="1682"/>
        <v>3.3960531989175591E-3</v>
      </c>
    </row>
    <row r="13751" spans="1:14" x14ac:dyDescent="0.3">
      <c r="A13751">
        <f t="shared" si="1684"/>
        <v>138</v>
      </c>
      <c r="E13751" s="105">
        <f t="shared" si="1685"/>
        <v>0</v>
      </c>
      <c r="I13751" s="105">
        <f t="shared" si="1686"/>
        <v>0</v>
      </c>
      <c r="J13751" s="105">
        <f t="shared" si="1679"/>
        <v>0</v>
      </c>
      <c r="K13751" s="105">
        <f t="shared" si="1680"/>
        <v>0</v>
      </c>
      <c r="L13751" s="105">
        <f t="shared" si="1681"/>
        <v>0</v>
      </c>
      <c r="M13751">
        <v>0.04</v>
      </c>
      <c r="N13751">
        <f t="shared" si="1682"/>
        <v>3.3960531989175591E-3</v>
      </c>
    </row>
    <row r="13752" spans="1:14" x14ac:dyDescent="0.3">
      <c r="A13752">
        <f t="shared" si="1684"/>
        <v>138</v>
      </c>
      <c r="E13752" s="105">
        <f t="shared" si="1685"/>
        <v>0</v>
      </c>
      <c r="I13752" s="105">
        <f t="shared" si="1686"/>
        <v>0</v>
      </c>
      <c r="J13752" s="105">
        <f t="shared" si="1679"/>
        <v>0</v>
      </c>
      <c r="K13752" s="105">
        <f t="shared" si="1680"/>
        <v>0</v>
      </c>
      <c r="L13752" s="105">
        <f t="shared" si="1681"/>
        <v>0</v>
      </c>
      <c r="M13752">
        <v>0.04</v>
      </c>
      <c r="N13752">
        <f t="shared" si="1682"/>
        <v>3.3960531989175591E-3</v>
      </c>
    </row>
    <row r="13753" spans="1:14" x14ac:dyDescent="0.3">
      <c r="A13753">
        <f t="shared" si="1684"/>
        <v>138</v>
      </c>
      <c r="E13753" s="105">
        <f t="shared" si="1685"/>
        <v>0</v>
      </c>
      <c r="I13753" s="105">
        <f t="shared" si="1686"/>
        <v>0</v>
      </c>
      <c r="J13753" s="105">
        <f t="shared" si="1679"/>
        <v>0</v>
      </c>
      <c r="K13753" s="105">
        <f t="shared" si="1680"/>
        <v>0</v>
      </c>
      <c r="L13753" s="105">
        <f t="shared" si="1681"/>
        <v>0</v>
      </c>
      <c r="M13753">
        <v>0.04</v>
      </c>
      <c r="N13753">
        <f t="shared" si="1682"/>
        <v>3.3960531989175591E-3</v>
      </c>
    </row>
    <row r="13754" spans="1:14" x14ac:dyDescent="0.3">
      <c r="A13754">
        <f t="shared" si="1684"/>
        <v>138</v>
      </c>
      <c r="E13754" s="105">
        <f t="shared" si="1685"/>
        <v>0</v>
      </c>
      <c r="I13754" s="105">
        <f t="shared" si="1686"/>
        <v>0</v>
      </c>
      <c r="J13754" s="105">
        <f t="shared" si="1679"/>
        <v>0</v>
      </c>
      <c r="K13754" s="105">
        <f t="shared" si="1680"/>
        <v>0</v>
      </c>
      <c r="L13754" s="105">
        <f t="shared" si="1681"/>
        <v>0</v>
      </c>
      <c r="M13754">
        <v>0.04</v>
      </c>
      <c r="N13754">
        <f t="shared" si="1682"/>
        <v>3.3960531989175591E-3</v>
      </c>
    </row>
    <row r="13755" spans="1:14" x14ac:dyDescent="0.3">
      <c r="A13755">
        <f t="shared" si="1684"/>
        <v>138</v>
      </c>
      <c r="E13755" s="105">
        <f t="shared" si="1685"/>
        <v>0</v>
      </c>
      <c r="I13755" s="105">
        <f t="shared" si="1686"/>
        <v>0</v>
      </c>
      <c r="J13755" s="105">
        <f t="shared" si="1679"/>
        <v>0</v>
      </c>
      <c r="K13755" s="105">
        <f t="shared" si="1680"/>
        <v>0</v>
      </c>
      <c r="L13755" s="105">
        <f t="shared" si="1681"/>
        <v>0</v>
      </c>
      <c r="M13755">
        <v>0.04</v>
      </c>
      <c r="N13755">
        <f t="shared" si="1682"/>
        <v>3.3960531989175591E-3</v>
      </c>
    </row>
    <row r="13756" spans="1:14" x14ac:dyDescent="0.3">
      <c r="A13756">
        <f t="shared" si="1684"/>
        <v>138</v>
      </c>
      <c r="E13756" s="105">
        <f t="shared" si="1685"/>
        <v>0</v>
      </c>
      <c r="I13756" s="105">
        <f t="shared" si="1686"/>
        <v>0</v>
      </c>
      <c r="J13756" s="105">
        <f t="shared" si="1679"/>
        <v>0</v>
      </c>
      <c r="K13756" s="105">
        <f t="shared" si="1680"/>
        <v>0</v>
      </c>
      <c r="L13756" s="105">
        <f t="shared" si="1681"/>
        <v>0</v>
      </c>
      <c r="M13756">
        <v>0.04</v>
      </c>
      <c r="N13756">
        <f t="shared" si="1682"/>
        <v>3.3960531989175591E-3</v>
      </c>
    </row>
    <row r="13757" spans="1:14" x14ac:dyDescent="0.3">
      <c r="A13757">
        <f t="shared" si="1684"/>
        <v>138</v>
      </c>
      <c r="E13757" s="105">
        <f t="shared" si="1685"/>
        <v>0</v>
      </c>
      <c r="I13757" s="105">
        <f t="shared" si="1686"/>
        <v>0</v>
      </c>
      <c r="J13757" s="105">
        <f t="shared" si="1679"/>
        <v>0</v>
      </c>
      <c r="K13757" s="105">
        <f t="shared" si="1680"/>
        <v>0</v>
      </c>
      <c r="L13757" s="105">
        <f t="shared" si="1681"/>
        <v>0</v>
      </c>
      <c r="M13757">
        <v>0.04</v>
      </c>
      <c r="N13757">
        <f t="shared" si="1682"/>
        <v>3.3960531989175591E-3</v>
      </c>
    </row>
    <row r="13758" spans="1:14" x14ac:dyDescent="0.3">
      <c r="A13758">
        <f t="shared" si="1684"/>
        <v>138</v>
      </c>
      <c r="E13758" s="105">
        <f t="shared" si="1685"/>
        <v>0</v>
      </c>
      <c r="I13758" s="105">
        <f t="shared" si="1686"/>
        <v>0</v>
      </c>
      <c r="J13758" s="105">
        <f t="shared" si="1679"/>
        <v>0</v>
      </c>
      <c r="K13758" s="105">
        <f t="shared" si="1680"/>
        <v>0</v>
      </c>
      <c r="L13758" s="105">
        <f t="shared" si="1681"/>
        <v>0</v>
      </c>
      <c r="M13758">
        <v>0.04</v>
      </c>
      <c r="N13758">
        <f t="shared" si="1682"/>
        <v>3.3960531989175591E-3</v>
      </c>
    </row>
    <row r="13759" spans="1:14" x14ac:dyDescent="0.3">
      <c r="A13759">
        <f t="shared" si="1684"/>
        <v>138</v>
      </c>
      <c r="E13759" s="105">
        <f t="shared" si="1685"/>
        <v>0</v>
      </c>
      <c r="I13759" s="105">
        <f t="shared" si="1686"/>
        <v>0</v>
      </c>
      <c r="J13759" s="105">
        <f t="shared" si="1679"/>
        <v>0</v>
      </c>
      <c r="K13759" s="105">
        <f t="shared" si="1680"/>
        <v>0</v>
      </c>
      <c r="L13759" s="105">
        <f t="shared" si="1681"/>
        <v>0</v>
      </c>
      <c r="M13759">
        <v>0.04</v>
      </c>
      <c r="N13759">
        <f t="shared" si="1682"/>
        <v>3.3960531989175591E-3</v>
      </c>
    </row>
    <row r="13760" spans="1:14" x14ac:dyDescent="0.3">
      <c r="A13760">
        <f t="shared" si="1684"/>
        <v>138</v>
      </c>
      <c r="E13760" s="105">
        <f t="shared" si="1685"/>
        <v>0</v>
      </c>
      <c r="I13760" s="105">
        <f t="shared" si="1686"/>
        <v>0</v>
      </c>
      <c r="J13760" s="105">
        <f t="shared" si="1679"/>
        <v>0</v>
      </c>
      <c r="K13760" s="105">
        <f t="shared" si="1680"/>
        <v>0</v>
      </c>
      <c r="L13760" s="105">
        <f t="shared" si="1681"/>
        <v>0</v>
      </c>
      <c r="M13760">
        <v>0.04</v>
      </c>
      <c r="N13760">
        <f t="shared" si="1682"/>
        <v>3.3960531989175591E-3</v>
      </c>
    </row>
    <row r="13761" spans="1:14" x14ac:dyDescent="0.3">
      <c r="A13761">
        <f t="shared" si="1684"/>
        <v>138</v>
      </c>
      <c r="E13761" s="105">
        <f t="shared" si="1685"/>
        <v>0</v>
      </c>
      <c r="I13761" s="105">
        <f t="shared" si="1686"/>
        <v>0</v>
      </c>
      <c r="J13761" s="105">
        <f t="shared" si="1679"/>
        <v>0</v>
      </c>
      <c r="K13761" s="105">
        <f t="shared" si="1680"/>
        <v>0</v>
      </c>
      <c r="L13761" s="105">
        <f t="shared" si="1681"/>
        <v>0</v>
      </c>
      <c r="M13761">
        <v>0.04</v>
      </c>
      <c r="N13761">
        <f t="shared" si="1682"/>
        <v>3.3960531989175591E-3</v>
      </c>
    </row>
    <row r="13762" spans="1:14" x14ac:dyDescent="0.3">
      <c r="A13762">
        <f t="shared" si="1684"/>
        <v>138</v>
      </c>
      <c r="E13762" s="105">
        <f t="shared" si="1685"/>
        <v>0</v>
      </c>
      <c r="I13762" s="105">
        <f t="shared" si="1686"/>
        <v>0</v>
      </c>
      <c r="J13762" s="105">
        <f t="shared" si="1679"/>
        <v>0</v>
      </c>
      <c r="K13762" s="105">
        <f t="shared" si="1680"/>
        <v>0</v>
      </c>
      <c r="L13762" s="105">
        <f t="shared" si="1681"/>
        <v>0</v>
      </c>
      <c r="M13762">
        <v>0.04</v>
      </c>
      <c r="N13762">
        <f t="shared" si="1682"/>
        <v>3.3960531989175591E-3</v>
      </c>
    </row>
    <row r="13763" spans="1:14" x14ac:dyDescent="0.3">
      <c r="A13763">
        <f t="shared" si="1684"/>
        <v>138</v>
      </c>
      <c r="E13763" s="105">
        <f t="shared" si="1685"/>
        <v>0</v>
      </c>
      <c r="I13763" s="105">
        <f t="shared" si="1686"/>
        <v>0</v>
      </c>
      <c r="J13763" s="105">
        <f t="shared" ref="J13763:J13826" si="1687">E13763*($H$2/12)</f>
        <v>0</v>
      </c>
      <c r="K13763" s="105">
        <f t="shared" ref="K13763:K13826" si="1688">I13763-J13763</f>
        <v>0</v>
      </c>
      <c r="L13763" s="105">
        <f t="shared" ref="L13763:L13826" si="1689">N13763*(E13763-K13763)</f>
        <v>0</v>
      </c>
      <c r="M13763">
        <v>0.04</v>
      </c>
      <c r="N13763">
        <f t="shared" ref="N13763:N13826" si="1690">1-(POWER(1-M13763,(1/12)))</f>
        <v>3.3960531989175591E-3</v>
      </c>
    </row>
    <row r="13764" spans="1:14" x14ac:dyDescent="0.3">
      <c r="A13764">
        <f t="shared" si="1684"/>
        <v>138</v>
      </c>
      <c r="E13764" s="105">
        <f t="shared" si="1685"/>
        <v>0</v>
      </c>
      <c r="I13764" s="105">
        <f t="shared" si="1686"/>
        <v>0</v>
      </c>
      <c r="J13764" s="105">
        <f t="shared" si="1687"/>
        <v>0</v>
      </c>
      <c r="K13764" s="105">
        <f t="shared" si="1688"/>
        <v>0</v>
      </c>
      <c r="L13764" s="105">
        <f t="shared" si="1689"/>
        <v>0</v>
      </c>
      <c r="M13764">
        <v>0.04</v>
      </c>
      <c r="N13764">
        <f t="shared" si="1690"/>
        <v>3.3960531989175591E-3</v>
      </c>
    </row>
    <row r="13765" spans="1:14" x14ac:dyDescent="0.3">
      <c r="A13765">
        <f t="shared" si="1684"/>
        <v>138</v>
      </c>
      <c r="E13765" s="105">
        <f t="shared" si="1685"/>
        <v>0</v>
      </c>
      <c r="I13765" s="105">
        <f t="shared" si="1686"/>
        <v>0</v>
      </c>
      <c r="J13765" s="105">
        <f t="shared" si="1687"/>
        <v>0</v>
      </c>
      <c r="K13765" s="105">
        <f t="shared" si="1688"/>
        <v>0</v>
      </c>
      <c r="L13765" s="105">
        <f t="shared" si="1689"/>
        <v>0</v>
      </c>
      <c r="M13765">
        <v>0.04</v>
      </c>
      <c r="N13765">
        <f t="shared" si="1690"/>
        <v>3.3960531989175591E-3</v>
      </c>
    </row>
    <row r="13766" spans="1:14" x14ac:dyDescent="0.3">
      <c r="A13766">
        <f t="shared" si="1684"/>
        <v>138</v>
      </c>
      <c r="E13766" s="105">
        <f t="shared" si="1685"/>
        <v>0</v>
      </c>
      <c r="I13766" s="105">
        <f t="shared" si="1686"/>
        <v>0</v>
      </c>
      <c r="J13766" s="105">
        <f t="shared" si="1687"/>
        <v>0</v>
      </c>
      <c r="K13766" s="105">
        <f t="shared" si="1688"/>
        <v>0</v>
      </c>
      <c r="L13766" s="105">
        <f t="shared" si="1689"/>
        <v>0</v>
      </c>
      <c r="M13766">
        <v>0.04</v>
      </c>
      <c r="N13766">
        <f t="shared" si="1690"/>
        <v>3.3960531989175591E-3</v>
      </c>
    </row>
    <row r="13767" spans="1:14" x14ac:dyDescent="0.3">
      <c r="A13767">
        <f t="shared" si="1684"/>
        <v>138</v>
      </c>
      <c r="E13767" s="105">
        <f t="shared" si="1685"/>
        <v>0</v>
      </c>
      <c r="I13767" s="105">
        <f t="shared" si="1686"/>
        <v>0</v>
      </c>
      <c r="J13767" s="105">
        <f t="shared" si="1687"/>
        <v>0</v>
      </c>
      <c r="K13767" s="105">
        <f t="shared" si="1688"/>
        <v>0</v>
      </c>
      <c r="L13767" s="105">
        <f t="shared" si="1689"/>
        <v>0</v>
      </c>
      <c r="M13767">
        <v>0.04</v>
      </c>
      <c r="N13767">
        <f t="shared" si="1690"/>
        <v>3.3960531989175591E-3</v>
      </c>
    </row>
    <row r="13768" spans="1:14" x14ac:dyDescent="0.3">
      <c r="A13768">
        <f t="shared" si="1684"/>
        <v>138</v>
      </c>
      <c r="E13768" s="105">
        <f t="shared" si="1685"/>
        <v>0</v>
      </c>
      <c r="I13768" s="105">
        <f t="shared" si="1686"/>
        <v>0</v>
      </c>
      <c r="J13768" s="105">
        <f t="shared" si="1687"/>
        <v>0</v>
      </c>
      <c r="K13768" s="105">
        <f t="shared" si="1688"/>
        <v>0</v>
      </c>
      <c r="L13768" s="105">
        <f t="shared" si="1689"/>
        <v>0</v>
      </c>
      <c r="M13768">
        <v>0.04</v>
      </c>
      <c r="N13768">
        <f t="shared" si="1690"/>
        <v>3.3960531989175591E-3</v>
      </c>
    </row>
    <row r="13769" spans="1:14" x14ac:dyDescent="0.3">
      <c r="A13769">
        <f t="shared" si="1684"/>
        <v>138</v>
      </c>
      <c r="E13769" s="105">
        <f t="shared" si="1685"/>
        <v>0</v>
      </c>
      <c r="I13769" s="105">
        <f t="shared" si="1686"/>
        <v>0</v>
      </c>
      <c r="J13769" s="105">
        <f t="shared" si="1687"/>
        <v>0</v>
      </c>
      <c r="K13769" s="105">
        <f t="shared" si="1688"/>
        <v>0</v>
      </c>
      <c r="L13769" s="105">
        <f t="shared" si="1689"/>
        <v>0</v>
      </c>
      <c r="M13769">
        <v>0.04</v>
      </c>
      <c r="N13769">
        <f t="shared" si="1690"/>
        <v>3.3960531989175591E-3</v>
      </c>
    </row>
    <row r="13770" spans="1:14" x14ac:dyDescent="0.3">
      <c r="A13770">
        <f t="shared" si="1684"/>
        <v>138</v>
      </c>
      <c r="E13770" s="105">
        <f t="shared" si="1685"/>
        <v>0</v>
      </c>
      <c r="I13770" s="105">
        <f t="shared" si="1686"/>
        <v>0</v>
      </c>
      <c r="J13770" s="105">
        <f t="shared" si="1687"/>
        <v>0</v>
      </c>
      <c r="K13770" s="105">
        <f t="shared" si="1688"/>
        <v>0</v>
      </c>
      <c r="L13770" s="105">
        <f t="shared" si="1689"/>
        <v>0</v>
      </c>
      <c r="M13770">
        <v>0.04</v>
      </c>
      <c r="N13770">
        <f t="shared" si="1690"/>
        <v>3.3960531989175591E-3</v>
      </c>
    </row>
    <row r="13771" spans="1:14" x14ac:dyDescent="0.3">
      <c r="A13771">
        <f t="shared" si="1684"/>
        <v>138</v>
      </c>
      <c r="E13771" s="105">
        <f t="shared" si="1685"/>
        <v>0</v>
      </c>
      <c r="I13771" s="105">
        <f t="shared" si="1686"/>
        <v>0</v>
      </c>
      <c r="J13771" s="105">
        <f t="shared" si="1687"/>
        <v>0</v>
      </c>
      <c r="K13771" s="105">
        <f t="shared" si="1688"/>
        <v>0</v>
      </c>
      <c r="L13771" s="105">
        <f t="shared" si="1689"/>
        <v>0</v>
      </c>
      <c r="M13771">
        <v>0.04</v>
      </c>
      <c r="N13771">
        <f t="shared" si="1690"/>
        <v>3.3960531989175591E-3</v>
      </c>
    </row>
    <row r="13772" spans="1:14" x14ac:dyDescent="0.3">
      <c r="A13772">
        <f t="shared" si="1684"/>
        <v>138</v>
      </c>
      <c r="E13772" s="105">
        <f t="shared" si="1685"/>
        <v>0</v>
      </c>
      <c r="I13772" s="105">
        <f t="shared" si="1686"/>
        <v>0</v>
      </c>
      <c r="J13772" s="105">
        <f t="shared" si="1687"/>
        <v>0</v>
      </c>
      <c r="K13772" s="105">
        <f t="shared" si="1688"/>
        <v>0</v>
      </c>
      <c r="L13772" s="105">
        <f t="shared" si="1689"/>
        <v>0</v>
      </c>
      <c r="M13772">
        <v>0.04</v>
      </c>
      <c r="N13772">
        <f t="shared" si="1690"/>
        <v>3.3960531989175591E-3</v>
      </c>
    </row>
    <row r="13773" spans="1:14" x14ac:dyDescent="0.3">
      <c r="A13773">
        <f t="shared" si="1684"/>
        <v>138</v>
      </c>
      <c r="E13773" s="105">
        <f t="shared" si="1685"/>
        <v>0</v>
      </c>
      <c r="I13773" s="105">
        <f t="shared" si="1686"/>
        <v>0</v>
      </c>
      <c r="J13773" s="105">
        <f t="shared" si="1687"/>
        <v>0</v>
      </c>
      <c r="K13773" s="105">
        <f t="shared" si="1688"/>
        <v>0</v>
      </c>
      <c r="L13773" s="105">
        <f t="shared" si="1689"/>
        <v>0</v>
      </c>
      <c r="M13773">
        <v>0.04</v>
      </c>
      <c r="N13773">
        <f t="shared" si="1690"/>
        <v>3.3960531989175591E-3</v>
      </c>
    </row>
    <row r="13774" spans="1:14" x14ac:dyDescent="0.3">
      <c r="A13774">
        <f t="shared" si="1684"/>
        <v>138</v>
      </c>
      <c r="E13774" s="105">
        <f t="shared" si="1685"/>
        <v>0</v>
      </c>
      <c r="I13774" s="105">
        <f t="shared" si="1686"/>
        <v>0</v>
      </c>
      <c r="J13774" s="105">
        <f t="shared" si="1687"/>
        <v>0</v>
      </c>
      <c r="K13774" s="105">
        <f t="shared" si="1688"/>
        <v>0</v>
      </c>
      <c r="L13774" s="105">
        <f t="shared" si="1689"/>
        <v>0</v>
      </c>
      <c r="M13774">
        <v>0.04</v>
      </c>
      <c r="N13774">
        <f t="shared" si="1690"/>
        <v>3.3960531989175591E-3</v>
      </c>
    </row>
    <row r="13775" spans="1:14" x14ac:dyDescent="0.3">
      <c r="A13775">
        <f t="shared" si="1684"/>
        <v>138</v>
      </c>
      <c r="E13775" s="105">
        <f t="shared" si="1685"/>
        <v>0</v>
      </c>
      <c r="I13775" s="105">
        <f t="shared" si="1686"/>
        <v>0</v>
      </c>
      <c r="J13775" s="105">
        <f t="shared" si="1687"/>
        <v>0</v>
      </c>
      <c r="K13775" s="105">
        <f t="shared" si="1688"/>
        <v>0</v>
      </c>
      <c r="L13775" s="105">
        <f t="shared" si="1689"/>
        <v>0</v>
      </c>
      <c r="M13775">
        <v>0.04</v>
      </c>
      <c r="N13775">
        <f t="shared" si="1690"/>
        <v>3.3960531989175591E-3</v>
      </c>
    </row>
    <row r="13776" spans="1:14" x14ac:dyDescent="0.3">
      <c r="A13776">
        <f t="shared" si="1684"/>
        <v>138</v>
      </c>
      <c r="E13776" s="105">
        <f t="shared" si="1685"/>
        <v>0</v>
      </c>
      <c r="I13776" s="105">
        <f t="shared" si="1686"/>
        <v>0</v>
      </c>
      <c r="J13776" s="105">
        <f t="shared" si="1687"/>
        <v>0</v>
      </c>
      <c r="K13776" s="105">
        <f t="shared" si="1688"/>
        <v>0</v>
      </c>
      <c r="L13776" s="105">
        <f t="shared" si="1689"/>
        <v>0</v>
      </c>
      <c r="M13776">
        <v>0.04</v>
      </c>
      <c r="N13776">
        <f t="shared" si="1690"/>
        <v>3.3960531989175591E-3</v>
      </c>
    </row>
    <row r="13777" spans="1:14" x14ac:dyDescent="0.3">
      <c r="A13777">
        <f t="shared" si="1684"/>
        <v>138</v>
      </c>
      <c r="E13777" s="105">
        <f t="shared" si="1685"/>
        <v>0</v>
      </c>
      <c r="I13777" s="105">
        <f t="shared" si="1686"/>
        <v>0</v>
      </c>
      <c r="J13777" s="105">
        <f t="shared" si="1687"/>
        <v>0</v>
      </c>
      <c r="K13777" s="105">
        <f t="shared" si="1688"/>
        <v>0</v>
      </c>
      <c r="L13777" s="105">
        <f t="shared" si="1689"/>
        <v>0</v>
      </c>
      <c r="M13777">
        <v>0.04</v>
      </c>
      <c r="N13777">
        <f t="shared" si="1690"/>
        <v>3.3960531989175591E-3</v>
      </c>
    </row>
    <row r="13778" spans="1:14" x14ac:dyDescent="0.3">
      <c r="A13778">
        <f t="shared" si="1684"/>
        <v>138</v>
      </c>
      <c r="E13778" s="105">
        <f t="shared" si="1685"/>
        <v>0</v>
      </c>
      <c r="I13778" s="105">
        <f t="shared" si="1686"/>
        <v>0</v>
      </c>
      <c r="J13778" s="105">
        <f t="shared" si="1687"/>
        <v>0</v>
      </c>
      <c r="K13778" s="105">
        <f t="shared" si="1688"/>
        <v>0</v>
      </c>
      <c r="L13778" s="105">
        <f t="shared" si="1689"/>
        <v>0</v>
      </c>
      <c r="M13778">
        <v>0.04</v>
      </c>
      <c r="N13778">
        <f t="shared" si="1690"/>
        <v>3.3960531989175591E-3</v>
      </c>
    </row>
    <row r="13779" spans="1:14" x14ac:dyDescent="0.3">
      <c r="A13779">
        <f t="shared" si="1684"/>
        <v>138</v>
      </c>
      <c r="E13779" s="105">
        <f t="shared" si="1685"/>
        <v>0</v>
      </c>
      <c r="I13779" s="105">
        <f t="shared" si="1686"/>
        <v>0</v>
      </c>
      <c r="J13779" s="105">
        <f t="shared" si="1687"/>
        <v>0</v>
      </c>
      <c r="K13779" s="105">
        <f t="shared" si="1688"/>
        <v>0</v>
      </c>
      <c r="L13779" s="105">
        <f t="shared" si="1689"/>
        <v>0</v>
      </c>
      <c r="M13779">
        <v>0.04</v>
      </c>
      <c r="N13779">
        <f t="shared" si="1690"/>
        <v>3.3960531989175591E-3</v>
      </c>
    </row>
    <row r="13780" spans="1:14" x14ac:dyDescent="0.3">
      <c r="A13780">
        <f t="shared" si="1684"/>
        <v>138</v>
      </c>
      <c r="E13780" s="105">
        <f t="shared" si="1685"/>
        <v>0</v>
      </c>
      <c r="I13780" s="105">
        <f t="shared" si="1686"/>
        <v>0</v>
      </c>
      <c r="J13780" s="105">
        <f t="shared" si="1687"/>
        <v>0</v>
      </c>
      <c r="K13780" s="105">
        <f t="shared" si="1688"/>
        <v>0</v>
      </c>
      <c r="L13780" s="105">
        <f t="shared" si="1689"/>
        <v>0</v>
      </c>
      <c r="M13780">
        <v>0.04</v>
      </c>
      <c r="N13780">
        <f t="shared" si="1690"/>
        <v>3.3960531989175591E-3</v>
      </c>
    </row>
    <row r="13781" spans="1:14" x14ac:dyDescent="0.3">
      <c r="A13781">
        <f t="shared" si="1684"/>
        <v>138</v>
      </c>
      <c r="E13781" s="105">
        <f t="shared" si="1685"/>
        <v>0</v>
      </c>
      <c r="I13781" s="105">
        <f t="shared" si="1686"/>
        <v>0</v>
      </c>
      <c r="J13781" s="105">
        <f t="shared" si="1687"/>
        <v>0</v>
      </c>
      <c r="K13781" s="105">
        <f t="shared" si="1688"/>
        <v>0</v>
      </c>
      <c r="L13781" s="105">
        <f t="shared" si="1689"/>
        <v>0</v>
      </c>
      <c r="M13781">
        <v>0.04</v>
      </c>
      <c r="N13781">
        <f t="shared" si="1690"/>
        <v>3.3960531989175591E-3</v>
      </c>
    </row>
    <row r="13782" spans="1:14" x14ac:dyDescent="0.3">
      <c r="A13782">
        <f t="shared" si="1684"/>
        <v>138</v>
      </c>
      <c r="E13782" s="105">
        <f t="shared" si="1685"/>
        <v>0</v>
      </c>
      <c r="I13782" s="105">
        <f t="shared" si="1686"/>
        <v>0</v>
      </c>
      <c r="J13782" s="105">
        <f t="shared" si="1687"/>
        <v>0</v>
      </c>
      <c r="K13782" s="105">
        <f t="shared" si="1688"/>
        <v>0</v>
      </c>
      <c r="L13782" s="105">
        <f t="shared" si="1689"/>
        <v>0</v>
      </c>
      <c r="M13782">
        <v>0.04</v>
      </c>
      <c r="N13782">
        <f t="shared" si="1690"/>
        <v>3.3960531989175591E-3</v>
      </c>
    </row>
    <row r="13783" spans="1:14" x14ac:dyDescent="0.3">
      <c r="A13783">
        <f t="shared" si="1684"/>
        <v>138</v>
      </c>
      <c r="E13783" s="105">
        <f t="shared" si="1685"/>
        <v>0</v>
      </c>
      <c r="I13783" s="105">
        <f t="shared" si="1686"/>
        <v>0</v>
      </c>
      <c r="J13783" s="105">
        <f t="shared" si="1687"/>
        <v>0</v>
      </c>
      <c r="K13783" s="105">
        <f t="shared" si="1688"/>
        <v>0</v>
      </c>
      <c r="L13783" s="105">
        <f t="shared" si="1689"/>
        <v>0</v>
      </c>
      <c r="M13783">
        <v>0.04</v>
      </c>
      <c r="N13783">
        <f t="shared" si="1690"/>
        <v>3.3960531989175591E-3</v>
      </c>
    </row>
    <row r="13784" spans="1:14" x14ac:dyDescent="0.3">
      <c r="A13784">
        <f t="shared" si="1684"/>
        <v>138</v>
      </c>
      <c r="E13784" s="105">
        <f t="shared" si="1685"/>
        <v>0</v>
      </c>
      <c r="I13784" s="105">
        <f t="shared" si="1686"/>
        <v>0</v>
      </c>
      <c r="J13784" s="105">
        <f t="shared" si="1687"/>
        <v>0</v>
      </c>
      <c r="K13784" s="105">
        <f t="shared" si="1688"/>
        <v>0</v>
      </c>
      <c r="L13784" s="105">
        <f t="shared" si="1689"/>
        <v>0</v>
      </c>
      <c r="M13784">
        <v>0.04</v>
      </c>
      <c r="N13784">
        <f t="shared" si="1690"/>
        <v>3.3960531989175591E-3</v>
      </c>
    </row>
    <row r="13785" spans="1:14" x14ac:dyDescent="0.3">
      <c r="A13785">
        <f t="shared" si="1684"/>
        <v>138</v>
      </c>
      <c r="E13785" s="105">
        <f t="shared" si="1685"/>
        <v>0</v>
      </c>
      <c r="I13785" s="105">
        <f t="shared" si="1686"/>
        <v>0</v>
      </c>
      <c r="J13785" s="105">
        <f t="shared" si="1687"/>
        <v>0</v>
      </c>
      <c r="K13785" s="105">
        <f t="shared" si="1688"/>
        <v>0</v>
      </c>
      <c r="L13785" s="105">
        <f t="shared" si="1689"/>
        <v>0</v>
      </c>
      <c r="M13785">
        <v>0.04</v>
      </c>
      <c r="N13785">
        <f t="shared" si="1690"/>
        <v>3.3960531989175591E-3</v>
      </c>
    </row>
    <row r="13786" spans="1:14" x14ac:dyDescent="0.3">
      <c r="A13786">
        <f t="shared" si="1684"/>
        <v>138</v>
      </c>
      <c r="E13786" s="105">
        <f t="shared" si="1685"/>
        <v>0</v>
      </c>
      <c r="I13786" s="105">
        <f t="shared" si="1686"/>
        <v>0</v>
      </c>
      <c r="J13786" s="105">
        <f t="shared" si="1687"/>
        <v>0</v>
      </c>
      <c r="K13786" s="105">
        <f t="shared" si="1688"/>
        <v>0</v>
      </c>
      <c r="L13786" s="105">
        <f t="shared" si="1689"/>
        <v>0</v>
      </c>
      <c r="M13786">
        <v>0.04</v>
      </c>
      <c r="N13786">
        <f t="shared" si="1690"/>
        <v>3.3960531989175591E-3</v>
      </c>
    </row>
    <row r="13787" spans="1:14" x14ac:dyDescent="0.3">
      <c r="A13787">
        <f t="shared" si="1684"/>
        <v>138</v>
      </c>
      <c r="E13787" s="105">
        <f t="shared" si="1685"/>
        <v>0</v>
      </c>
      <c r="I13787" s="105">
        <f t="shared" si="1686"/>
        <v>0</v>
      </c>
      <c r="J13787" s="105">
        <f t="shared" si="1687"/>
        <v>0</v>
      </c>
      <c r="K13787" s="105">
        <f t="shared" si="1688"/>
        <v>0</v>
      </c>
      <c r="L13787" s="105">
        <f t="shared" si="1689"/>
        <v>0</v>
      </c>
      <c r="M13787">
        <v>0.04</v>
      </c>
      <c r="N13787">
        <f t="shared" si="1690"/>
        <v>3.3960531989175591E-3</v>
      </c>
    </row>
    <row r="13788" spans="1:14" x14ac:dyDescent="0.3">
      <c r="A13788">
        <f t="shared" si="1684"/>
        <v>138</v>
      </c>
      <c r="E13788" s="105">
        <f t="shared" si="1685"/>
        <v>0</v>
      </c>
      <c r="I13788" s="105">
        <f t="shared" si="1686"/>
        <v>0</v>
      </c>
      <c r="J13788" s="105">
        <f t="shared" si="1687"/>
        <v>0</v>
      </c>
      <c r="K13788" s="105">
        <f t="shared" si="1688"/>
        <v>0</v>
      </c>
      <c r="L13788" s="105">
        <f t="shared" si="1689"/>
        <v>0</v>
      </c>
      <c r="M13788">
        <v>0.04</v>
      </c>
      <c r="N13788">
        <f t="shared" si="1690"/>
        <v>3.3960531989175591E-3</v>
      </c>
    </row>
    <row r="13789" spans="1:14" x14ac:dyDescent="0.3">
      <c r="A13789">
        <f t="shared" si="1684"/>
        <v>138</v>
      </c>
      <c r="E13789" s="105">
        <f t="shared" si="1685"/>
        <v>0</v>
      </c>
      <c r="I13789" s="105">
        <f t="shared" si="1686"/>
        <v>0</v>
      </c>
      <c r="J13789" s="105">
        <f t="shared" si="1687"/>
        <v>0</v>
      </c>
      <c r="K13789" s="105">
        <f t="shared" si="1688"/>
        <v>0</v>
      </c>
      <c r="L13789" s="105">
        <f t="shared" si="1689"/>
        <v>0</v>
      </c>
      <c r="M13789">
        <v>0.04</v>
      </c>
      <c r="N13789">
        <f t="shared" si="1690"/>
        <v>3.3960531989175591E-3</v>
      </c>
    </row>
    <row r="13790" spans="1:14" x14ac:dyDescent="0.3">
      <c r="A13790">
        <f t="shared" si="1684"/>
        <v>138</v>
      </c>
      <c r="E13790" s="105">
        <f t="shared" si="1685"/>
        <v>0</v>
      </c>
      <c r="I13790" s="105">
        <f t="shared" si="1686"/>
        <v>0</v>
      </c>
      <c r="J13790" s="105">
        <f t="shared" si="1687"/>
        <v>0</v>
      </c>
      <c r="K13790" s="105">
        <f t="shared" si="1688"/>
        <v>0</v>
      </c>
      <c r="L13790" s="105">
        <f t="shared" si="1689"/>
        <v>0</v>
      </c>
      <c r="M13790">
        <v>0.04</v>
      </c>
      <c r="N13790">
        <f t="shared" si="1690"/>
        <v>3.3960531989175591E-3</v>
      </c>
    </row>
    <row r="13791" spans="1:14" x14ac:dyDescent="0.3">
      <c r="A13791">
        <f t="shared" si="1684"/>
        <v>138</v>
      </c>
      <c r="E13791" s="105">
        <f t="shared" si="1685"/>
        <v>0</v>
      </c>
      <c r="I13791" s="105">
        <f t="shared" si="1686"/>
        <v>0</v>
      </c>
      <c r="J13791" s="105">
        <f t="shared" si="1687"/>
        <v>0</v>
      </c>
      <c r="K13791" s="105">
        <f t="shared" si="1688"/>
        <v>0</v>
      </c>
      <c r="L13791" s="105">
        <f t="shared" si="1689"/>
        <v>0</v>
      </c>
      <c r="M13791">
        <v>0.04</v>
      </c>
      <c r="N13791">
        <f t="shared" si="1690"/>
        <v>3.3960531989175591E-3</v>
      </c>
    </row>
    <row r="13792" spans="1:14" x14ac:dyDescent="0.3">
      <c r="A13792">
        <f t="shared" si="1684"/>
        <v>138</v>
      </c>
      <c r="E13792" s="105">
        <f t="shared" si="1685"/>
        <v>0</v>
      </c>
      <c r="I13792" s="105">
        <f t="shared" si="1686"/>
        <v>0</v>
      </c>
      <c r="J13792" s="105">
        <f t="shared" si="1687"/>
        <v>0</v>
      </c>
      <c r="K13792" s="105">
        <f t="shared" si="1688"/>
        <v>0</v>
      </c>
      <c r="L13792" s="105">
        <f t="shared" si="1689"/>
        <v>0</v>
      </c>
      <c r="M13792">
        <v>0.04</v>
      </c>
      <c r="N13792">
        <f t="shared" si="1690"/>
        <v>3.3960531989175591E-3</v>
      </c>
    </row>
    <row r="13793" spans="1:15" x14ac:dyDescent="0.3">
      <c r="A13793">
        <f t="shared" si="1684"/>
        <v>138</v>
      </c>
      <c r="E13793" s="105">
        <f t="shared" si="1685"/>
        <v>0</v>
      </c>
      <c r="I13793" s="105">
        <f t="shared" si="1686"/>
        <v>0</v>
      </c>
      <c r="J13793" s="105">
        <f t="shared" si="1687"/>
        <v>0</v>
      </c>
      <c r="K13793" s="105">
        <f t="shared" si="1688"/>
        <v>0</v>
      </c>
      <c r="L13793" s="105">
        <f t="shared" si="1689"/>
        <v>0</v>
      </c>
      <c r="M13793">
        <v>0.04</v>
      </c>
      <c r="N13793">
        <f t="shared" si="1690"/>
        <v>3.3960531989175591E-3</v>
      </c>
    </row>
    <row r="13794" spans="1:15" x14ac:dyDescent="0.3">
      <c r="A13794">
        <f t="shared" si="1684"/>
        <v>138</v>
      </c>
      <c r="E13794" s="105">
        <f t="shared" si="1685"/>
        <v>0</v>
      </c>
      <c r="I13794" s="105">
        <f t="shared" si="1686"/>
        <v>0</v>
      </c>
      <c r="J13794" s="105">
        <f t="shared" si="1687"/>
        <v>0</v>
      </c>
      <c r="K13794" s="105">
        <f t="shared" si="1688"/>
        <v>0</v>
      </c>
      <c r="L13794" s="105">
        <f t="shared" si="1689"/>
        <v>0</v>
      </c>
      <c r="M13794">
        <v>0.04</v>
      </c>
      <c r="N13794">
        <f t="shared" si="1690"/>
        <v>3.3960531989175591E-3</v>
      </c>
    </row>
    <row r="13795" spans="1:15" x14ac:dyDescent="0.3">
      <c r="A13795">
        <f t="shared" si="1684"/>
        <v>138</v>
      </c>
      <c r="E13795" s="105">
        <f t="shared" si="1685"/>
        <v>0</v>
      </c>
      <c r="I13795" s="105">
        <f t="shared" si="1686"/>
        <v>0</v>
      </c>
      <c r="J13795" s="105">
        <f t="shared" si="1687"/>
        <v>0</v>
      </c>
      <c r="K13795" s="105">
        <f t="shared" si="1688"/>
        <v>0</v>
      </c>
      <c r="L13795" s="105">
        <f t="shared" si="1689"/>
        <v>0</v>
      </c>
      <c r="M13795">
        <v>0.04</v>
      </c>
      <c r="N13795">
        <f t="shared" si="1690"/>
        <v>3.3960531989175591E-3</v>
      </c>
    </row>
    <row r="13796" spans="1:15" x14ac:dyDescent="0.3">
      <c r="A13796">
        <f t="shared" si="1684"/>
        <v>138</v>
      </c>
      <c r="E13796" s="105">
        <f t="shared" si="1685"/>
        <v>0</v>
      </c>
      <c r="I13796" s="105">
        <f t="shared" si="1686"/>
        <v>0</v>
      </c>
      <c r="J13796" s="105">
        <f t="shared" si="1687"/>
        <v>0</v>
      </c>
      <c r="K13796" s="105">
        <f t="shared" si="1688"/>
        <v>0</v>
      </c>
      <c r="L13796" s="105">
        <f t="shared" si="1689"/>
        <v>0</v>
      </c>
      <c r="M13796">
        <v>0.04</v>
      </c>
      <c r="N13796">
        <f t="shared" si="1690"/>
        <v>3.3960531989175591E-3</v>
      </c>
    </row>
    <row r="13797" spans="1:15" x14ac:dyDescent="0.3">
      <c r="A13797">
        <f t="shared" si="1684"/>
        <v>138</v>
      </c>
      <c r="E13797" s="105">
        <f t="shared" si="1685"/>
        <v>0</v>
      </c>
      <c r="I13797" s="105">
        <f t="shared" si="1686"/>
        <v>0</v>
      </c>
      <c r="J13797" s="105">
        <f t="shared" si="1687"/>
        <v>0</v>
      </c>
      <c r="K13797" s="105">
        <f t="shared" si="1688"/>
        <v>0</v>
      </c>
      <c r="L13797" s="105">
        <f t="shared" si="1689"/>
        <v>0</v>
      </c>
      <c r="M13797">
        <v>0.04</v>
      </c>
      <c r="N13797">
        <f t="shared" si="1690"/>
        <v>3.3960531989175591E-3</v>
      </c>
    </row>
    <row r="13798" spans="1:15" x14ac:dyDescent="0.3">
      <c r="A13798">
        <f t="shared" si="1684"/>
        <v>138</v>
      </c>
      <c r="E13798" s="105">
        <f t="shared" si="1685"/>
        <v>0</v>
      </c>
      <c r="I13798" s="105">
        <f t="shared" si="1686"/>
        <v>0</v>
      </c>
      <c r="J13798" s="105">
        <f t="shared" si="1687"/>
        <v>0</v>
      </c>
      <c r="K13798" s="105">
        <f t="shared" si="1688"/>
        <v>0</v>
      </c>
      <c r="L13798" s="105">
        <f t="shared" si="1689"/>
        <v>0</v>
      </c>
      <c r="M13798">
        <v>0.04</v>
      </c>
      <c r="N13798">
        <f t="shared" si="1690"/>
        <v>3.3960531989175591E-3</v>
      </c>
    </row>
    <row r="13799" spans="1:15" x14ac:dyDescent="0.3">
      <c r="A13799">
        <f t="shared" ref="A13799:A13862" si="1691">IF(COUNTIF(A13699:A13798,A13798)=100, A13798+1,A13798)</f>
        <v>138</v>
      </c>
      <c r="E13799" s="105">
        <f t="shared" ref="E13799:E13862" si="1692">MAX(0, E13699-K13699-L13699)</f>
        <v>0</v>
      </c>
      <c r="I13799" s="105">
        <f t="shared" ref="I13799:I13862" si="1693">IF(E13799&lt;I13699,J13799 + E13799, I13699)</f>
        <v>0</v>
      </c>
      <c r="J13799" s="105">
        <f t="shared" si="1687"/>
        <v>0</v>
      </c>
      <c r="K13799" s="105">
        <f t="shared" si="1688"/>
        <v>0</v>
      </c>
      <c r="L13799" s="105">
        <f t="shared" si="1689"/>
        <v>0</v>
      </c>
      <c r="M13799">
        <v>0.04</v>
      </c>
      <c r="N13799">
        <f t="shared" si="1690"/>
        <v>3.3960531989175591E-3</v>
      </c>
    </row>
    <row r="13800" spans="1:15" x14ac:dyDescent="0.3">
      <c r="A13800">
        <f t="shared" si="1691"/>
        <v>138</v>
      </c>
      <c r="E13800" s="105">
        <f t="shared" si="1692"/>
        <v>0</v>
      </c>
      <c r="I13800" s="105">
        <f t="shared" si="1693"/>
        <v>0</v>
      </c>
      <c r="J13800" s="105">
        <f t="shared" si="1687"/>
        <v>0</v>
      </c>
      <c r="K13800" s="105">
        <f t="shared" si="1688"/>
        <v>0</v>
      </c>
      <c r="L13800" s="105">
        <f t="shared" si="1689"/>
        <v>0</v>
      </c>
      <c r="M13800">
        <v>0.04</v>
      </c>
      <c r="N13800">
        <f t="shared" si="1690"/>
        <v>3.3960531989175591E-3</v>
      </c>
    </row>
    <row r="13801" spans="1:15" x14ac:dyDescent="0.3">
      <c r="A13801">
        <f t="shared" si="1691"/>
        <v>138</v>
      </c>
      <c r="E13801" s="105">
        <f t="shared" si="1692"/>
        <v>0</v>
      </c>
      <c r="I13801" s="105">
        <f t="shared" si="1693"/>
        <v>0</v>
      </c>
      <c r="J13801" s="105">
        <f t="shared" si="1687"/>
        <v>0</v>
      </c>
      <c r="K13801" s="105">
        <f t="shared" si="1688"/>
        <v>0</v>
      </c>
      <c r="L13801" s="105">
        <f t="shared" si="1689"/>
        <v>0</v>
      </c>
      <c r="M13801">
        <v>0.04</v>
      </c>
      <c r="N13801">
        <f t="shared" si="1690"/>
        <v>3.3960531989175591E-3</v>
      </c>
      <c r="O13801" s="105" t="e">
        <f t="shared" ref="O13801" si="1694">SUM(I13702:I13801)</f>
        <v>#REF!</v>
      </c>
    </row>
    <row r="13802" spans="1:15" x14ac:dyDescent="0.3">
      <c r="A13802">
        <f t="shared" si="1691"/>
        <v>139</v>
      </c>
      <c r="E13802" s="105" t="e">
        <f t="shared" si="1692"/>
        <v>#REF!</v>
      </c>
      <c r="I13802" s="105" t="e">
        <f t="shared" si="1693"/>
        <v>#REF!</v>
      </c>
      <c r="J13802" s="105" t="e">
        <f t="shared" si="1687"/>
        <v>#REF!</v>
      </c>
      <c r="K13802" s="105" t="e">
        <f t="shared" si="1688"/>
        <v>#REF!</v>
      </c>
      <c r="L13802" s="105" t="e">
        <f t="shared" si="1689"/>
        <v>#REF!</v>
      </c>
      <c r="M13802">
        <v>0.04</v>
      </c>
      <c r="N13802">
        <f t="shared" si="1690"/>
        <v>3.3960531989175591E-3</v>
      </c>
    </row>
    <row r="13803" spans="1:15" x14ac:dyDescent="0.3">
      <c r="A13803">
        <f t="shared" si="1691"/>
        <v>139</v>
      </c>
      <c r="E13803" s="105" t="e">
        <f t="shared" si="1692"/>
        <v>#REF!</v>
      </c>
      <c r="I13803" s="105" t="e">
        <f t="shared" si="1693"/>
        <v>#REF!</v>
      </c>
      <c r="J13803" s="105" t="e">
        <f t="shared" si="1687"/>
        <v>#REF!</v>
      </c>
      <c r="K13803" s="105" t="e">
        <f t="shared" si="1688"/>
        <v>#REF!</v>
      </c>
      <c r="L13803" s="105" t="e">
        <f t="shared" si="1689"/>
        <v>#REF!</v>
      </c>
      <c r="M13803">
        <v>0.04</v>
      </c>
      <c r="N13803">
        <f t="shared" si="1690"/>
        <v>3.3960531989175591E-3</v>
      </c>
    </row>
    <row r="13804" spans="1:15" x14ac:dyDescent="0.3">
      <c r="A13804">
        <f t="shared" si="1691"/>
        <v>139</v>
      </c>
      <c r="E13804" s="105" t="e">
        <f t="shared" si="1692"/>
        <v>#REF!</v>
      </c>
      <c r="I13804" s="105" t="e">
        <f t="shared" si="1693"/>
        <v>#REF!</v>
      </c>
      <c r="J13804" s="105" t="e">
        <f t="shared" si="1687"/>
        <v>#REF!</v>
      </c>
      <c r="K13804" s="105" t="e">
        <f t="shared" si="1688"/>
        <v>#REF!</v>
      </c>
      <c r="L13804" s="105" t="e">
        <f t="shared" si="1689"/>
        <v>#REF!</v>
      </c>
      <c r="M13804">
        <v>0.04</v>
      </c>
      <c r="N13804">
        <f t="shared" si="1690"/>
        <v>3.3960531989175591E-3</v>
      </c>
    </row>
    <row r="13805" spans="1:15" x14ac:dyDescent="0.3">
      <c r="A13805">
        <f t="shared" si="1691"/>
        <v>139</v>
      </c>
      <c r="E13805" s="105">
        <f t="shared" si="1692"/>
        <v>0</v>
      </c>
      <c r="I13805" s="105">
        <f t="shared" si="1693"/>
        <v>0</v>
      </c>
      <c r="J13805" s="105">
        <f t="shared" si="1687"/>
        <v>0</v>
      </c>
      <c r="K13805" s="105">
        <f t="shared" si="1688"/>
        <v>0</v>
      </c>
      <c r="L13805" s="105">
        <f t="shared" si="1689"/>
        <v>0</v>
      </c>
      <c r="M13805">
        <v>0.04</v>
      </c>
      <c r="N13805">
        <f t="shared" si="1690"/>
        <v>3.3960531989175591E-3</v>
      </c>
    </row>
    <row r="13806" spans="1:15" x14ac:dyDescent="0.3">
      <c r="A13806">
        <f t="shared" si="1691"/>
        <v>139</v>
      </c>
      <c r="E13806" s="105">
        <f t="shared" si="1692"/>
        <v>0</v>
      </c>
      <c r="I13806" s="105">
        <f t="shared" si="1693"/>
        <v>0</v>
      </c>
      <c r="J13806" s="105">
        <f t="shared" si="1687"/>
        <v>0</v>
      </c>
      <c r="K13806" s="105">
        <f t="shared" si="1688"/>
        <v>0</v>
      </c>
      <c r="L13806" s="105">
        <f t="shared" si="1689"/>
        <v>0</v>
      </c>
      <c r="M13806">
        <v>0.04</v>
      </c>
      <c r="N13806">
        <f t="shared" si="1690"/>
        <v>3.3960531989175591E-3</v>
      </c>
    </row>
    <row r="13807" spans="1:15" x14ac:dyDescent="0.3">
      <c r="A13807">
        <f t="shared" si="1691"/>
        <v>139</v>
      </c>
      <c r="E13807" s="105">
        <f t="shared" si="1692"/>
        <v>0</v>
      </c>
      <c r="I13807" s="105">
        <f t="shared" si="1693"/>
        <v>0</v>
      </c>
      <c r="J13807" s="105">
        <f t="shared" si="1687"/>
        <v>0</v>
      </c>
      <c r="K13807" s="105">
        <f t="shared" si="1688"/>
        <v>0</v>
      </c>
      <c r="L13807" s="105">
        <f t="shared" si="1689"/>
        <v>0</v>
      </c>
      <c r="M13807">
        <v>0.04</v>
      </c>
      <c r="N13807">
        <f t="shared" si="1690"/>
        <v>3.3960531989175591E-3</v>
      </c>
    </row>
    <row r="13808" spans="1:15" x14ac:dyDescent="0.3">
      <c r="A13808">
        <f t="shared" si="1691"/>
        <v>139</v>
      </c>
      <c r="E13808" s="105">
        <f t="shared" si="1692"/>
        <v>0</v>
      </c>
      <c r="I13808" s="105">
        <f t="shared" si="1693"/>
        <v>0</v>
      </c>
      <c r="J13808" s="105">
        <f t="shared" si="1687"/>
        <v>0</v>
      </c>
      <c r="K13808" s="105">
        <f t="shared" si="1688"/>
        <v>0</v>
      </c>
      <c r="L13808" s="105">
        <f t="shared" si="1689"/>
        <v>0</v>
      </c>
      <c r="M13808">
        <v>0.04</v>
      </c>
      <c r="N13808">
        <f t="shared" si="1690"/>
        <v>3.3960531989175591E-3</v>
      </c>
    </row>
    <row r="13809" spans="1:14" x14ac:dyDescent="0.3">
      <c r="A13809">
        <f t="shared" si="1691"/>
        <v>139</v>
      </c>
      <c r="E13809" s="105">
        <f t="shared" si="1692"/>
        <v>0</v>
      </c>
      <c r="I13809" s="105">
        <f t="shared" si="1693"/>
        <v>0</v>
      </c>
      <c r="J13809" s="105">
        <f t="shared" si="1687"/>
        <v>0</v>
      </c>
      <c r="K13809" s="105">
        <f t="shared" si="1688"/>
        <v>0</v>
      </c>
      <c r="L13809" s="105">
        <f t="shared" si="1689"/>
        <v>0</v>
      </c>
      <c r="M13809">
        <v>0.04</v>
      </c>
      <c r="N13809">
        <f t="shared" si="1690"/>
        <v>3.3960531989175591E-3</v>
      </c>
    </row>
    <row r="13810" spans="1:14" x14ac:dyDescent="0.3">
      <c r="A13810">
        <f t="shared" si="1691"/>
        <v>139</v>
      </c>
      <c r="E13810" s="105">
        <f t="shared" si="1692"/>
        <v>0</v>
      </c>
      <c r="I13810" s="105">
        <f t="shared" si="1693"/>
        <v>0</v>
      </c>
      <c r="J13810" s="105">
        <f t="shared" si="1687"/>
        <v>0</v>
      </c>
      <c r="K13810" s="105">
        <f t="shared" si="1688"/>
        <v>0</v>
      </c>
      <c r="L13810" s="105">
        <f t="shared" si="1689"/>
        <v>0</v>
      </c>
      <c r="M13810">
        <v>0.04</v>
      </c>
      <c r="N13810">
        <f t="shared" si="1690"/>
        <v>3.3960531989175591E-3</v>
      </c>
    </row>
    <row r="13811" spans="1:14" x14ac:dyDescent="0.3">
      <c r="A13811">
        <f t="shared" si="1691"/>
        <v>139</v>
      </c>
      <c r="E13811" s="105">
        <f t="shared" si="1692"/>
        <v>0</v>
      </c>
      <c r="I13811" s="105">
        <f t="shared" si="1693"/>
        <v>0</v>
      </c>
      <c r="J13811" s="105">
        <f t="shared" si="1687"/>
        <v>0</v>
      </c>
      <c r="K13811" s="105">
        <f t="shared" si="1688"/>
        <v>0</v>
      </c>
      <c r="L13811" s="105">
        <f t="shared" si="1689"/>
        <v>0</v>
      </c>
      <c r="M13811">
        <v>0.04</v>
      </c>
      <c r="N13811">
        <f t="shared" si="1690"/>
        <v>3.3960531989175591E-3</v>
      </c>
    </row>
    <row r="13812" spans="1:14" x14ac:dyDescent="0.3">
      <c r="A13812">
        <f t="shared" si="1691"/>
        <v>139</v>
      </c>
      <c r="E13812" s="105">
        <f t="shared" si="1692"/>
        <v>0</v>
      </c>
      <c r="I13812" s="105">
        <f t="shared" si="1693"/>
        <v>0</v>
      </c>
      <c r="J13812" s="105">
        <f t="shared" si="1687"/>
        <v>0</v>
      </c>
      <c r="K13812" s="105">
        <f t="shared" si="1688"/>
        <v>0</v>
      </c>
      <c r="L13812" s="105">
        <f t="shared" si="1689"/>
        <v>0</v>
      </c>
      <c r="M13812">
        <v>0.04</v>
      </c>
      <c r="N13812">
        <f t="shared" si="1690"/>
        <v>3.3960531989175591E-3</v>
      </c>
    </row>
    <row r="13813" spans="1:14" x14ac:dyDescent="0.3">
      <c r="A13813">
        <f t="shared" si="1691"/>
        <v>139</v>
      </c>
      <c r="E13813" s="105">
        <f t="shared" si="1692"/>
        <v>0</v>
      </c>
      <c r="I13813" s="105">
        <f t="shared" si="1693"/>
        <v>0</v>
      </c>
      <c r="J13813" s="105">
        <f t="shared" si="1687"/>
        <v>0</v>
      </c>
      <c r="K13813" s="105">
        <f t="shared" si="1688"/>
        <v>0</v>
      </c>
      <c r="L13813" s="105">
        <f t="shared" si="1689"/>
        <v>0</v>
      </c>
      <c r="M13813">
        <v>0.04</v>
      </c>
      <c r="N13813">
        <f t="shared" si="1690"/>
        <v>3.3960531989175591E-3</v>
      </c>
    </row>
    <row r="13814" spans="1:14" x14ac:dyDescent="0.3">
      <c r="A13814">
        <f t="shared" si="1691"/>
        <v>139</v>
      </c>
      <c r="E13814" s="105">
        <f t="shared" si="1692"/>
        <v>0</v>
      </c>
      <c r="I13814" s="105">
        <f t="shared" si="1693"/>
        <v>0</v>
      </c>
      <c r="J13814" s="105">
        <f t="shared" si="1687"/>
        <v>0</v>
      </c>
      <c r="K13814" s="105">
        <f t="shared" si="1688"/>
        <v>0</v>
      </c>
      <c r="L13814" s="105">
        <f t="shared" si="1689"/>
        <v>0</v>
      </c>
      <c r="M13814">
        <v>0.04</v>
      </c>
      <c r="N13814">
        <f t="shared" si="1690"/>
        <v>3.3960531989175591E-3</v>
      </c>
    </row>
    <row r="13815" spans="1:14" x14ac:dyDescent="0.3">
      <c r="A13815">
        <f t="shared" si="1691"/>
        <v>139</v>
      </c>
      <c r="E13815" s="105">
        <f t="shared" si="1692"/>
        <v>0</v>
      </c>
      <c r="I13815" s="105">
        <f t="shared" si="1693"/>
        <v>0</v>
      </c>
      <c r="J13815" s="105">
        <f t="shared" si="1687"/>
        <v>0</v>
      </c>
      <c r="K13815" s="105">
        <f t="shared" si="1688"/>
        <v>0</v>
      </c>
      <c r="L13815" s="105">
        <f t="shared" si="1689"/>
        <v>0</v>
      </c>
      <c r="M13815">
        <v>0.04</v>
      </c>
      <c r="N13815">
        <f t="shared" si="1690"/>
        <v>3.3960531989175591E-3</v>
      </c>
    </row>
    <row r="13816" spans="1:14" x14ac:dyDescent="0.3">
      <c r="A13816">
        <f t="shared" si="1691"/>
        <v>139</v>
      </c>
      <c r="E13816" s="105">
        <f t="shared" si="1692"/>
        <v>0</v>
      </c>
      <c r="I13816" s="105">
        <f t="shared" si="1693"/>
        <v>0</v>
      </c>
      <c r="J13816" s="105">
        <f t="shared" si="1687"/>
        <v>0</v>
      </c>
      <c r="K13816" s="105">
        <f t="shared" si="1688"/>
        <v>0</v>
      </c>
      <c r="L13816" s="105">
        <f t="shared" si="1689"/>
        <v>0</v>
      </c>
      <c r="M13816">
        <v>0.04</v>
      </c>
      <c r="N13816">
        <f t="shared" si="1690"/>
        <v>3.3960531989175591E-3</v>
      </c>
    </row>
    <row r="13817" spans="1:14" x14ac:dyDescent="0.3">
      <c r="A13817">
        <f t="shared" si="1691"/>
        <v>139</v>
      </c>
      <c r="E13817" s="105">
        <f t="shared" si="1692"/>
        <v>0</v>
      </c>
      <c r="I13817" s="105">
        <f t="shared" si="1693"/>
        <v>0</v>
      </c>
      <c r="J13817" s="105">
        <f t="shared" si="1687"/>
        <v>0</v>
      </c>
      <c r="K13817" s="105">
        <f t="shared" si="1688"/>
        <v>0</v>
      </c>
      <c r="L13817" s="105">
        <f t="shared" si="1689"/>
        <v>0</v>
      </c>
      <c r="M13817">
        <v>0.04</v>
      </c>
      <c r="N13817">
        <f t="shared" si="1690"/>
        <v>3.3960531989175591E-3</v>
      </c>
    </row>
    <row r="13818" spans="1:14" x14ac:dyDescent="0.3">
      <c r="A13818">
        <f t="shared" si="1691"/>
        <v>139</v>
      </c>
      <c r="E13818" s="105">
        <f t="shared" si="1692"/>
        <v>0</v>
      </c>
      <c r="I13818" s="105">
        <f t="shared" si="1693"/>
        <v>0</v>
      </c>
      <c r="J13818" s="105">
        <f t="shared" si="1687"/>
        <v>0</v>
      </c>
      <c r="K13818" s="105">
        <f t="shared" si="1688"/>
        <v>0</v>
      </c>
      <c r="L13818" s="105">
        <f t="shared" si="1689"/>
        <v>0</v>
      </c>
      <c r="M13818">
        <v>0.04</v>
      </c>
      <c r="N13818">
        <f t="shared" si="1690"/>
        <v>3.3960531989175591E-3</v>
      </c>
    </row>
    <row r="13819" spans="1:14" x14ac:dyDescent="0.3">
      <c r="A13819">
        <f t="shared" si="1691"/>
        <v>139</v>
      </c>
      <c r="E13819" s="105">
        <f t="shared" si="1692"/>
        <v>0</v>
      </c>
      <c r="I13819" s="105">
        <f t="shared" si="1693"/>
        <v>0</v>
      </c>
      <c r="J13819" s="105">
        <f t="shared" si="1687"/>
        <v>0</v>
      </c>
      <c r="K13819" s="105">
        <f t="shared" si="1688"/>
        <v>0</v>
      </c>
      <c r="L13819" s="105">
        <f t="shared" si="1689"/>
        <v>0</v>
      </c>
      <c r="M13819">
        <v>0.04</v>
      </c>
      <c r="N13819">
        <f t="shared" si="1690"/>
        <v>3.3960531989175591E-3</v>
      </c>
    </row>
    <row r="13820" spans="1:14" x14ac:dyDescent="0.3">
      <c r="A13820">
        <f t="shared" si="1691"/>
        <v>139</v>
      </c>
      <c r="E13820" s="105">
        <f t="shared" si="1692"/>
        <v>0</v>
      </c>
      <c r="I13820" s="105">
        <f t="shared" si="1693"/>
        <v>0</v>
      </c>
      <c r="J13820" s="105">
        <f t="shared" si="1687"/>
        <v>0</v>
      </c>
      <c r="K13820" s="105">
        <f t="shared" si="1688"/>
        <v>0</v>
      </c>
      <c r="L13820" s="105">
        <f t="shared" si="1689"/>
        <v>0</v>
      </c>
      <c r="M13820">
        <v>0.04</v>
      </c>
      <c r="N13820">
        <f t="shared" si="1690"/>
        <v>3.3960531989175591E-3</v>
      </c>
    </row>
    <row r="13821" spans="1:14" x14ac:dyDescent="0.3">
      <c r="A13821">
        <f t="shared" si="1691"/>
        <v>139</v>
      </c>
      <c r="E13821" s="105">
        <f t="shared" si="1692"/>
        <v>0</v>
      </c>
      <c r="I13821" s="105">
        <f t="shared" si="1693"/>
        <v>0</v>
      </c>
      <c r="J13821" s="105">
        <f t="shared" si="1687"/>
        <v>0</v>
      </c>
      <c r="K13821" s="105">
        <f t="shared" si="1688"/>
        <v>0</v>
      </c>
      <c r="L13821" s="105">
        <f t="shared" si="1689"/>
        <v>0</v>
      </c>
      <c r="M13821">
        <v>0.04</v>
      </c>
      <c r="N13821">
        <f t="shared" si="1690"/>
        <v>3.3960531989175591E-3</v>
      </c>
    </row>
    <row r="13822" spans="1:14" x14ac:dyDescent="0.3">
      <c r="A13822">
        <f t="shared" si="1691"/>
        <v>139</v>
      </c>
      <c r="E13822" s="105">
        <f t="shared" si="1692"/>
        <v>0</v>
      </c>
      <c r="I13822" s="105">
        <f t="shared" si="1693"/>
        <v>0</v>
      </c>
      <c r="J13822" s="105">
        <f t="shared" si="1687"/>
        <v>0</v>
      </c>
      <c r="K13822" s="105">
        <f t="shared" si="1688"/>
        <v>0</v>
      </c>
      <c r="L13822" s="105">
        <f t="shared" si="1689"/>
        <v>0</v>
      </c>
      <c r="M13822">
        <v>0.04</v>
      </c>
      <c r="N13822">
        <f t="shared" si="1690"/>
        <v>3.3960531989175591E-3</v>
      </c>
    </row>
    <row r="13823" spans="1:14" x14ac:dyDescent="0.3">
      <c r="A13823">
        <f t="shared" si="1691"/>
        <v>139</v>
      </c>
      <c r="E13823" s="105">
        <f t="shared" si="1692"/>
        <v>0</v>
      </c>
      <c r="I13823" s="105">
        <f t="shared" si="1693"/>
        <v>0</v>
      </c>
      <c r="J13823" s="105">
        <f t="shared" si="1687"/>
        <v>0</v>
      </c>
      <c r="K13823" s="105">
        <f t="shared" si="1688"/>
        <v>0</v>
      </c>
      <c r="L13823" s="105">
        <f t="shared" si="1689"/>
        <v>0</v>
      </c>
      <c r="M13823">
        <v>0.04</v>
      </c>
      <c r="N13823">
        <f t="shared" si="1690"/>
        <v>3.3960531989175591E-3</v>
      </c>
    </row>
    <row r="13824" spans="1:14" x14ac:dyDescent="0.3">
      <c r="A13824">
        <f t="shared" si="1691"/>
        <v>139</v>
      </c>
      <c r="E13824" s="105">
        <f t="shared" si="1692"/>
        <v>0</v>
      </c>
      <c r="I13824" s="105">
        <f t="shared" si="1693"/>
        <v>0</v>
      </c>
      <c r="J13824" s="105">
        <f t="shared" si="1687"/>
        <v>0</v>
      </c>
      <c r="K13824" s="105">
        <f t="shared" si="1688"/>
        <v>0</v>
      </c>
      <c r="L13824" s="105">
        <f t="shared" si="1689"/>
        <v>0</v>
      </c>
      <c r="M13824">
        <v>0.04</v>
      </c>
      <c r="N13824">
        <f t="shared" si="1690"/>
        <v>3.3960531989175591E-3</v>
      </c>
    </row>
    <row r="13825" spans="1:14" x14ac:dyDescent="0.3">
      <c r="A13825">
        <f t="shared" si="1691"/>
        <v>139</v>
      </c>
      <c r="E13825" s="105">
        <f t="shared" si="1692"/>
        <v>0</v>
      </c>
      <c r="I13825" s="105">
        <f t="shared" si="1693"/>
        <v>0</v>
      </c>
      <c r="J13825" s="105">
        <f t="shared" si="1687"/>
        <v>0</v>
      </c>
      <c r="K13825" s="105">
        <f t="shared" si="1688"/>
        <v>0</v>
      </c>
      <c r="L13825" s="105">
        <f t="shared" si="1689"/>
        <v>0</v>
      </c>
      <c r="M13825">
        <v>0.04</v>
      </c>
      <c r="N13825">
        <f t="shared" si="1690"/>
        <v>3.3960531989175591E-3</v>
      </c>
    </row>
    <row r="13826" spans="1:14" x14ac:dyDescent="0.3">
      <c r="A13826">
        <f t="shared" si="1691"/>
        <v>139</v>
      </c>
      <c r="E13826" s="105">
        <f t="shared" si="1692"/>
        <v>0</v>
      </c>
      <c r="I13826" s="105">
        <f t="shared" si="1693"/>
        <v>0</v>
      </c>
      <c r="J13826" s="105">
        <f t="shared" si="1687"/>
        <v>0</v>
      </c>
      <c r="K13826" s="105">
        <f t="shared" si="1688"/>
        <v>0</v>
      </c>
      <c r="L13826" s="105">
        <f t="shared" si="1689"/>
        <v>0</v>
      </c>
      <c r="M13826">
        <v>0.04</v>
      </c>
      <c r="N13826">
        <f t="shared" si="1690"/>
        <v>3.3960531989175591E-3</v>
      </c>
    </row>
    <row r="13827" spans="1:14" x14ac:dyDescent="0.3">
      <c r="A13827">
        <f t="shared" si="1691"/>
        <v>139</v>
      </c>
      <c r="E13827" s="105">
        <f t="shared" si="1692"/>
        <v>0</v>
      </c>
      <c r="I13827" s="105">
        <f t="shared" si="1693"/>
        <v>0</v>
      </c>
      <c r="J13827" s="105">
        <f t="shared" ref="J13827:J13890" si="1695">E13827*($H$2/12)</f>
        <v>0</v>
      </c>
      <c r="K13827" s="105">
        <f t="shared" ref="K13827:K13890" si="1696">I13827-J13827</f>
        <v>0</v>
      </c>
      <c r="L13827" s="105">
        <f t="shared" ref="L13827:L13890" si="1697">N13827*(E13827-K13827)</f>
        <v>0</v>
      </c>
      <c r="M13827">
        <v>0.04</v>
      </c>
      <c r="N13827">
        <f t="shared" ref="N13827:N13890" si="1698">1-(POWER(1-M13827,(1/12)))</f>
        <v>3.3960531989175591E-3</v>
      </c>
    </row>
    <row r="13828" spans="1:14" x14ac:dyDescent="0.3">
      <c r="A13828">
        <f t="shared" si="1691"/>
        <v>139</v>
      </c>
      <c r="E13828" s="105">
        <f t="shared" si="1692"/>
        <v>0</v>
      </c>
      <c r="I13828" s="105">
        <f t="shared" si="1693"/>
        <v>0</v>
      </c>
      <c r="J13828" s="105">
        <f t="shared" si="1695"/>
        <v>0</v>
      </c>
      <c r="K13828" s="105">
        <f t="shared" si="1696"/>
        <v>0</v>
      </c>
      <c r="L13828" s="105">
        <f t="shared" si="1697"/>
        <v>0</v>
      </c>
      <c r="M13828">
        <v>0.04</v>
      </c>
      <c r="N13828">
        <f t="shared" si="1698"/>
        <v>3.3960531989175591E-3</v>
      </c>
    </row>
    <row r="13829" spans="1:14" x14ac:dyDescent="0.3">
      <c r="A13829">
        <f t="shared" si="1691"/>
        <v>139</v>
      </c>
      <c r="E13829" s="105">
        <f t="shared" si="1692"/>
        <v>0</v>
      </c>
      <c r="I13829" s="105">
        <f t="shared" si="1693"/>
        <v>0</v>
      </c>
      <c r="J13829" s="105">
        <f t="shared" si="1695"/>
        <v>0</v>
      </c>
      <c r="K13829" s="105">
        <f t="shared" si="1696"/>
        <v>0</v>
      </c>
      <c r="L13829" s="105">
        <f t="shared" si="1697"/>
        <v>0</v>
      </c>
      <c r="M13829">
        <v>0.04</v>
      </c>
      <c r="N13829">
        <f t="shared" si="1698"/>
        <v>3.3960531989175591E-3</v>
      </c>
    </row>
    <row r="13830" spans="1:14" x14ac:dyDescent="0.3">
      <c r="A13830">
        <f t="shared" si="1691"/>
        <v>139</v>
      </c>
      <c r="E13830" s="105">
        <f t="shared" si="1692"/>
        <v>0</v>
      </c>
      <c r="I13830" s="105">
        <f t="shared" si="1693"/>
        <v>0</v>
      </c>
      <c r="J13830" s="105">
        <f t="shared" si="1695"/>
        <v>0</v>
      </c>
      <c r="K13830" s="105">
        <f t="shared" si="1696"/>
        <v>0</v>
      </c>
      <c r="L13830" s="105">
        <f t="shared" si="1697"/>
        <v>0</v>
      </c>
      <c r="M13830">
        <v>0.04</v>
      </c>
      <c r="N13830">
        <f t="shared" si="1698"/>
        <v>3.3960531989175591E-3</v>
      </c>
    </row>
    <row r="13831" spans="1:14" x14ac:dyDescent="0.3">
      <c r="A13831">
        <f t="shared" si="1691"/>
        <v>139</v>
      </c>
      <c r="E13831" s="105">
        <f t="shared" si="1692"/>
        <v>0</v>
      </c>
      <c r="I13831" s="105">
        <f t="shared" si="1693"/>
        <v>0</v>
      </c>
      <c r="J13831" s="105">
        <f t="shared" si="1695"/>
        <v>0</v>
      </c>
      <c r="K13831" s="105">
        <f t="shared" si="1696"/>
        <v>0</v>
      </c>
      <c r="L13831" s="105">
        <f t="shared" si="1697"/>
        <v>0</v>
      </c>
      <c r="M13831">
        <v>0.04</v>
      </c>
      <c r="N13831">
        <f t="shared" si="1698"/>
        <v>3.3960531989175591E-3</v>
      </c>
    </row>
    <row r="13832" spans="1:14" x14ac:dyDescent="0.3">
      <c r="A13832">
        <f t="shared" si="1691"/>
        <v>139</v>
      </c>
      <c r="E13832" s="105">
        <f t="shared" si="1692"/>
        <v>0</v>
      </c>
      <c r="I13832" s="105">
        <f t="shared" si="1693"/>
        <v>0</v>
      </c>
      <c r="J13832" s="105">
        <f t="shared" si="1695"/>
        <v>0</v>
      </c>
      <c r="K13832" s="105">
        <f t="shared" si="1696"/>
        <v>0</v>
      </c>
      <c r="L13832" s="105">
        <f t="shared" si="1697"/>
        <v>0</v>
      </c>
      <c r="M13832">
        <v>0.04</v>
      </c>
      <c r="N13832">
        <f t="shared" si="1698"/>
        <v>3.3960531989175591E-3</v>
      </c>
    </row>
    <row r="13833" spans="1:14" x14ac:dyDescent="0.3">
      <c r="A13833">
        <f t="shared" si="1691"/>
        <v>139</v>
      </c>
      <c r="E13833" s="105">
        <f t="shared" si="1692"/>
        <v>0</v>
      </c>
      <c r="I13833" s="105">
        <f t="shared" si="1693"/>
        <v>0</v>
      </c>
      <c r="J13833" s="105">
        <f t="shared" si="1695"/>
        <v>0</v>
      </c>
      <c r="K13833" s="105">
        <f t="shared" si="1696"/>
        <v>0</v>
      </c>
      <c r="L13833" s="105">
        <f t="shared" si="1697"/>
        <v>0</v>
      </c>
      <c r="M13833">
        <v>0.04</v>
      </c>
      <c r="N13833">
        <f t="shared" si="1698"/>
        <v>3.3960531989175591E-3</v>
      </c>
    </row>
    <row r="13834" spans="1:14" x14ac:dyDescent="0.3">
      <c r="A13834">
        <f t="shared" si="1691"/>
        <v>139</v>
      </c>
      <c r="E13834" s="105">
        <f t="shared" si="1692"/>
        <v>0</v>
      </c>
      <c r="I13834" s="105">
        <f t="shared" si="1693"/>
        <v>0</v>
      </c>
      <c r="J13834" s="105">
        <f t="shared" si="1695"/>
        <v>0</v>
      </c>
      <c r="K13834" s="105">
        <f t="shared" si="1696"/>
        <v>0</v>
      </c>
      <c r="L13834" s="105">
        <f t="shared" si="1697"/>
        <v>0</v>
      </c>
      <c r="M13834">
        <v>0.04</v>
      </c>
      <c r="N13834">
        <f t="shared" si="1698"/>
        <v>3.3960531989175591E-3</v>
      </c>
    </row>
    <row r="13835" spans="1:14" x14ac:dyDescent="0.3">
      <c r="A13835">
        <f t="shared" si="1691"/>
        <v>139</v>
      </c>
      <c r="E13835" s="105">
        <f t="shared" si="1692"/>
        <v>0</v>
      </c>
      <c r="I13835" s="105">
        <f t="shared" si="1693"/>
        <v>0</v>
      </c>
      <c r="J13835" s="105">
        <f t="shared" si="1695"/>
        <v>0</v>
      </c>
      <c r="K13835" s="105">
        <f t="shared" si="1696"/>
        <v>0</v>
      </c>
      <c r="L13835" s="105">
        <f t="shared" si="1697"/>
        <v>0</v>
      </c>
      <c r="M13835">
        <v>0.04</v>
      </c>
      <c r="N13835">
        <f t="shared" si="1698"/>
        <v>3.3960531989175591E-3</v>
      </c>
    </row>
    <row r="13836" spans="1:14" x14ac:dyDescent="0.3">
      <c r="A13836">
        <f t="shared" si="1691"/>
        <v>139</v>
      </c>
      <c r="E13836" s="105">
        <f t="shared" si="1692"/>
        <v>0</v>
      </c>
      <c r="I13836" s="105">
        <f t="shared" si="1693"/>
        <v>0</v>
      </c>
      <c r="J13836" s="105">
        <f t="shared" si="1695"/>
        <v>0</v>
      </c>
      <c r="K13836" s="105">
        <f t="shared" si="1696"/>
        <v>0</v>
      </c>
      <c r="L13836" s="105">
        <f t="shared" si="1697"/>
        <v>0</v>
      </c>
      <c r="M13836">
        <v>0.04</v>
      </c>
      <c r="N13836">
        <f t="shared" si="1698"/>
        <v>3.3960531989175591E-3</v>
      </c>
    </row>
    <row r="13837" spans="1:14" x14ac:dyDescent="0.3">
      <c r="A13837">
        <f t="shared" si="1691"/>
        <v>139</v>
      </c>
      <c r="E13837" s="105">
        <f t="shared" si="1692"/>
        <v>0</v>
      </c>
      <c r="I13837" s="105">
        <f t="shared" si="1693"/>
        <v>0</v>
      </c>
      <c r="J13837" s="105">
        <f t="shared" si="1695"/>
        <v>0</v>
      </c>
      <c r="K13837" s="105">
        <f t="shared" si="1696"/>
        <v>0</v>
      </c>
      <c r="L13837" s="105">
        <f t="shared" si="1697"/>
        <v>0</v>
      </c>
      <c r="M13837">
        <v>0.04</v>
      </c>
      <c r="N13837">
        <f t="shared" si="1698"/>
        <v>3.3960531989175591E-3</v>
      </c>
    </row>
    <row r="13838" spans="1:14" x14ac:dyDescent="0.3">
      <c r="A13838">
        <f t="shared" si="1691"/>
        <v>139</v>
      </c>
      <c r="E13838" s="105">
        <f t="shared" si="1692"/>
        <v>0</v>
      </c>
      <c r="I13838" s="105">
        <f t="shared" si="1693"/>
        <v>0</v>
      </c>
      <c r="J13838" s="105">
        <f t="shared" si="1695"/>
        <v>0</v>
      </c>
      <c r="K13838" s="105">
        <f t="shared" si="1696"/>
        <v>0</v>
      </c>
      <c r="L13838" s="105">
        <f t="shared" si="1697"/>
        <v>0</v>
      </c>
      <c r="M13838">
        <v>0.04</v>
      </c>
      <c r="N13838">
        <f t="shared" si="1698"/>
        <v>3.3960531989175591E-3</v>
      </c>
    </row>
    <row r="13839" spans="1:14" x14ac:dyDescent="0.3">
      <c r="A13839">
        <f t="shared" si="1691"/>
        <v>139</v>
      </c>
      <c r="E13839" s="105">
        <f t="shared" si="1692"/>
        <v>0</v>
      </c>
      <c r="I13839" s="105">
        <f t="shared" si="1693"/>
        <v>0</v>
      </c>
      <c r="J13839" s="105">
        <f t="shared" si="1695"/>
        <v>0</v>
      </c>
      <c r="K13839" s="105">
        <f t="shared" si="1696"/>
        <v>0</v>
      </c>
      <c r="L13839" s="105">
        <f t="shared" si="1697"/>
        <v>0</v>
      </c>
      <c r="M13839">
        <v>0.04</v>
      </c>
      <c r="N13839">
        <f t="shared" si="1698"/>
        <v>3.3960531989175591E-3</v>
      </c>
    </row>
    <row r="13840" spans="1:14" x14ac:dyDescent="0.3">
      <c r="A13840">
        <f t="shared" si="1691"/>
        <v>139</v>
      </c>
      <c r="E13840" s="105">
        <f t="shared" si="1692"/>
        <v>0</v>
      </c>
      <c r="I13840" s="105">
        <f t="shared" si="1693"/>
        <v>0</v>
      </c>
      <c r="J13840" s="105">
        <f t="shared" si="1695"/>
        <v>0</v>
      </c>
      <c r="K13840" s="105">
        <f t="shared" si="1696"/>
        <v>0</v>
      </c>
      <c r="L13840" s="105">
        <f t="shared" si="1697"/>
        <v>0</v>
      </c>
      <c r="M13840">
        <v>0.04</v>
      </c>
      <c r="N13840">
        <f t="shared" si="1698"/>
        <v>3.3960531989175591E-3</v>
      </c>
    </row>
    <row r="13841" spans="1:14" x14ac:dyDescent="0.3">
      <c r="A13841">
        <f t="shared" si="1691"/>
        <v>139</v>
      </c>
      <c r="E13841" s="105">
        <f t="shared" si="1692"/>
        <v>0</v>
      </c>
      <c r="I13841" s="105">
        <f t="shared" si="1693"/>
        <v>0</v>
      </c>
      <c r="J13841" s="105">
        <f t="shared" si="1695"/>
        <v>0</v>
      </c>
      <c r="K13841" s="105">
        <f t="shared" si="1696"/>
        <v>0</v>
      </c>
      <c r="L13841" s="105">
        <f t="shared" si="1697"/>
        <v>0</v>
      </c>
      <c r="M13841">
        <v>0.04</v>
      </c>
      <c r="N13841">
        <f t="shared" si="1698"/>
        <v>3.3960531989175591E-3</v>
      </c>
    </row>
    <row r="13842" spans="1:14" x14ac:dyDescent="0.3">
      <c r="A13842">
        <f t="shared" si="1691"/>
        <v>139</v>
      </c>
      <c r="E13842" s="105">
        <f t="shared" si="1692"/>
        <v>0</v>
      </c>
      <c r="I13842" s="105">
        <f t="shared" si="1693"/>
        <v>0</v>
      </c>
      <c r="J13842" s="105">
        <f t="shared" si="1695"/>
        <v>0</v>
      </c>
      <c r="K13842" s="105">
        <f t="shared" si="1696"/>
        <v>0</v>
      </c>
      <c r="L13842" s="105">
        <f t="shared" si="1697"/>
        <v>0</v>
      </c>
      <c r="M13842">
        <v>0.04</v>
      </c>
      <c r="N13842">
        <f t="shared" si="1698"/>
        <v>3.3960531989175591E-3</v>
      </c>
    </row>
    <row r="13843" spans="1:14" x14ac:dyDescent="0.3">
      <c r="A13843">
        <f t="shared" si="1691"/>
        <v>139</v>
      </c>
      <c r="E13843" s="105">
        <f t="shared" si="1692"/>
        <v>0</v>
      </c>
      <c r="I13843" s="105">
        <f t="shared" si="1693"/>
        <v>0</v>
      </c>
      <c r="J13843" s="105">
        <f t="shared" si="1695"/>
        <v>0</v>
      </c>
      <c r="K13843" s="105">
        <f t="shared" si="1696"/>
        <v>0</v>
      </c>
      <c r="L13843" s="105">
        <f t="shared" si="1697"/>
        <v>0</v>
      </c>
      <c r="M13843">
        <v>0.04</v>
      </c>
      <c r="N13843">
        <f t="shared" si="1698"/>
        <v>3.3960531989175591E-3</v>
      </c>
    </row>
    <row r="13844" spans="1:14" x14ac:dyDescent="0.3">
      <c r="A13844">
        <f t="shared" si="1691"/>
        <v>139</v>
      </c>
      <c r="E13844" s="105">
        <f t="shared" si="1692"/>
        <v>0</v>
      </c>
      <c r="I13844" s="105">
        <f t="shared" si="1693"/>
        <v>0</v>
      </c>
      <c r="J13844" s="105">
        <f t="shared" si="1695"/>
        <v>0</v>
      </c>
      <c r="K13844" s="105">
        <f t="shared" si="1696"/>
        <v>0</v>
      </c>
      <c r="L13844" s="105">
        <f t="shared" si="1697"/>
        <v>0</v>
      </c>
      <c r="M13844">
        <v>0.04</v>
      </c>
      <c r="N13844">
        <f t="shared" si="1698"/>
        <v>3.3960531989175591E-3</v>
      </c>
    </row>
    <row r="13845" spans="1:14" x14ac:dyDescent="0.3">
      <c r="A13845">
        <f t="shared" si="1691"/>
        <v>139</v>
      </c>
      <c r="E13845" s="105">
        <f t="shared" si="1692"/>
        <v>0</v>
      </c>
      <c r="I13845" s="105">
        <f t="shared" si="1693"/>
        <v>0</v>
      </c>
      <c r="J13845" s="105">
        <f t="shared" si="1695"/>
        <v>0</v>
      </c>
      <c r="K13845" s="105">
        <f t="shared" si="1696"/>
        <v>0</v>
      </c>
      <c r="L13845" s="105">
        <f t="shared" si="1697"/>
        <v>0</v>
      </c>
      <c r="M13845">
        <v>0.04</v>
      </c>
      <c r="N13845">
        <f t="shared" si="1698"/>
        <v>3.3960531989175591E-3</v>
      </c>
    </row>
    <row r="13846" spans="1:14" x14ac:dyDescent="0.3">
      <c r="A13846">
        <f t="shared" si="1691"/>
        <v>139</v>
      </c>
      <c r="E13846" s="105">
        <f t="shared" si="1692"/>
        <v>0</v>
      </c>
      <c r="I13846" s="105">
        <f t="shared" si="1693"/>
        <v>0</v>
      </c>
      <c r="J13846" s="105">
        <f t="shared" si="1695"/>
        <v>0</v>
      </c>
      <c r="K13846" s="105">
        <f t="shared" si="1696"/>
        <v>0</v>
      </c>
      <c r="L13846" s="105">
        <f t="shared" si="1697"/>
        <v>0</v>
      </c>
      <c r="M13846">
        <v>0.04</v>
      </c>
      <c r="N13846">
        <f t="shared" si="1698"/>
        <v>3.3960531989175591E-3</v>
      </c>
    </row>
    <row r="13847" spans="1:14" x14ac:dyDescent="0.3">
      <c r="A13847">
        <f t="shared" si="1691"/>
        <v>139</v>
      </c>
      <c r="E13847" s="105">
        <f t="shared" si="1692"/>
        <v>0</v>
      </c>
      <c r="I13847" s="105">
        <f t="shared" si="1693"/>
        <v>0</v>
      </c>
      <c r="J13847" s="105">
        <f t="shared" si="1695"/>
        <v>0</v>
      </c>
      <c r="K13847" s="105">
        <f t="shared" si="1696"/>
        <v>0</v>
      </c>
      <c r="L13847" s="105">
        <f t="shared" si="1697"/>
        <v>0</v>
      </c>
      <c r="M13847">
        <v>0.04</v>
      </c>
      <c r="N13847">
        <f t="shared" si="1698"/>
        <v>3.3960531989175591E-3</v>
      </c>
    </row>
    <row r="13848" spans="1:14" x14ac:dyDescent="0.3">
      <c r="A13848">
        <f t="shared" si="1691"/>
        <v>139</v>
      </c>
      <c r="E13848" s="105">
        <f t="shared" si="1692"/>
        <v>0</v>
      </c>
      <c r="I13848" s="105">
        <f t="shared" si="1693"/>
        <v>0</v>
      </c>
      <c r="J13848" s="105">
        <f t="shared" si="1695"/>
        <v>0</v>
      </c>
      <c r="K13848" s="105">
        <f t="shared" si="1696"/>
        <v>0</v>
      </c>
      <c r="L13848" s="105">
        <f t="shared" si="1697"/>
        <v>0</v>
      </c>
      <c r="M13848">
        <v>0.04</v>
      </c>
      <c r="N13848">
        <f t="shared" si="1698"/>
        <v>3.3960531989175591E-3</v>
      </c>
    </row>
    <row r="13849" spans="1:14" x14ac:dyDescent="0.3">
      <c r="A13849">
        <f t="shared" si="1691"/>
        <v>139</v>
      </c>
      <c r="E13849" s="105">
        <f t="shared" si="1692"/>
        <v>0</v>
      </c>
      <c r="I13849" s="105">
        <f t="shared" si="1693"/>
        <v>0</v>
      </c>
      <c r="J13849" s="105">
        <f t="shared" si="1695"/>
        <v>0</v>
      </c>
      <c r="K13849" s="105">
        <f t="shared" si="1696"/>
        <v>0</v>
      </c>
      <c r="L13849" s="105">
        <f t="shared" si="1697"/>
        <v>0</v>
      </c>
      <c r="M13849">
        <v>0.04</v>
      </c>
      <c r="N13849">
        <f t="shared" si="1698"/>
        <v>3.3960531989175591E-3</v>
      </c>
    </row>
    <row r="13850" spans="1:14" x14ac:dyDescent="0.3">
      <c r="A13850">
        <f t="shared" si="1691"/>
        <v>139</v>
      </c>
      <c r="E13850" s="105">
        <f t="shared" si="1692"/>
        <v>0</v>
      </c>
      <c r="I13850" s="105">
        <f t="shared" si="1693"/>
        <v>0</v>
      </c>
      <c r="J13850" s="105">
        <f t="shared" si="1695"/>
        <v>0</v>
      </c>
      <c r="K13850" s="105">
        <f t="shared" si="1696"/>
        <v>0</v>
      </c>
      <c r="L13850" s="105">
        <f t="shared" si="1697"/>
        <v>0</v>
      </c>
      <c r="M13850">
        <v>0.04</v>
      </c>
      <c r="N13850">
        <f t="shared" si="1698"/>
        <v>3.3960531989175591E-3</v>
      </c>
    </row>
    <row r="13851" spans="1:14" x14ac:dyDescent="0.3">
      <c r="A13851">
        <f t="shared" si="1691"/>
        <v>139</v>
      </c>
      <c r="E13851" s="105">
        <f t="shared" si="1692"/>
        <v>0</v>
      </c>
      <c r="I13851" s="105">
        <f t="shared" si="1693"/>
        <v>0</v>
      </c>
      <c r="J13851" s="105">
        <f t="shared" si="1695"/>
        <v>0</v>
      </c>
      <c r="K13851" s="105">
        <f t="shared" si="1696"/>
        <v>0</v>
      </c>
      <c r="L13851" s="105">
        <f t="shared" si="1697"/>
        <v>0</v>
      </c>
      <c r="M13851">
        <v>0.04</v>
      </c>
      <c r="N13851">
        <f t="shared" si="1698"/>
        <v>3.3960531989175591E-3</v>
      </c>
    </row>
    <row r="13852" spans="1:14" x14ac:dyDescent="0.3">
      <c r="A13852">
        <f t="shared" si="1691"/>
        <v>139</v>
      </c>
      <c r="E13852" s="105">
        <f t="shared" si="1692"/>
        <v>0</v>
      </c>
      <c r="I13852" s="105">
        <f t="shared" si="1693"/>
        <v>0</v>
      </c>
      <c r="J13852" s="105">
        <f t="shared" si="1695"/>
        <v>0</v>
      </c>
      <c r="K13852" s="105">
        <f t="shared" si="1696"/>
        <v>0</v>
      </c>
      <c r="L13852" s="105">
        <f t="shared" si="1697"/>
        <v>0</v>
      </c>
      <c r="M13852">
        <v>0.04</v>
      </c>
      <c r="N13852">
        <f t="shared" si="1698"/>
        <v>3.3960531989175591E-3</v>
      </c>
    </row>
    <row r="13853" spans="1:14" x14ac:dyDescent="0.3">
      <c r="A13853">
        <f t="shared" si="1691"/>
        <v>139</v>
      </c>
      <c r="E13853" s="105">
        <f t="shared" si="1692"/>
        <v>0</v>
      </c>
      <c r="I13853" s="105">
        <f t="shared" si="1693"/>
        <v>0</v>
      </c>
      <c r="J13853" s="105">
        <f t="shared" si="1695"/>
        <v>0</v>
      </c>
      <c r="K13853" s="105">
        <f t="shared" si="1696"/>
        <v>0</v>
      </c>
      <c r="L13853" s="105">
        <f t="shared" si="1697"/>
        <v>0</v>
      </c>
      <c r="M13853">
        <v>0.04</v>
      </c>
      <c r="N13853">
        <f t="shared" si="1698"/>
        <v>3.3960531989175591E-3</v>
      </c>
    </row>
    <row r="13854" spans="1:14" x14ac:dyDescent="0.3">
      <c r="A13854">
        <f t="shared" si="1691"/>
        <v>139</v>
      </c>
      <c r="E13854" s="105">
        <f t="shared" si="1692"/>
        <v>0</v>
      </c>
      <c r="I13854" s="105">
        <f t="shared" si="1693"/>
        <v>0</v>
      </c>
      <c r="J13854" s="105">
        <f t="shared" si="1695"/>
        <v>0</v>
      </c>
      <c r="K13854" s="105">
        <f t="shared" si="1696"/>
        <v>0</v>
      </c>
      <c r="L13854" s="105">
        <f t="shared" si="1697"/>
        <v>0</v>
      </c>
      <c r="M13854">
        <v>0.04</v>
      </c>
      <c r="N13854">
        <f t="shared" si="1698"/>
        <v>3.3960531989175591E-3</v>
      </c>
    </row>
    <row r="13855" spans="1:14" x14ac:dyDescent="0.3">
      <c r="A13855">
        <f t="shared" si="1691"/>
        <v>139</v>
      </c>
      <c r="E13855" s="105">
        <f t="shared" si="1692"/>
        <v>0</v>
      </c>
      <c r="I13855" s="105">
        <f t="shared" si="1693"/>
        <v>0</v>
      </c>
      <c r="J13855" s="105">
        <f t="shared" si="1695"/>
        <v>0</v>
      </c>
      <c r="K13855" s="105">
        <f t="shared" si="1696"/>
        <v>0</v>
      </c>
      <c r="L13855" s="105">
        <f t="shared" si="1697"/>
        <v>0</v>
      </c>
      <c r="M13855">
        <v>0.04</v>
      </c>
      <c r="N13855">
        <f t="shared" si="1698"/>
        <v>3.3960531989175591E-3</v>
      </c>
    </row>
    <row r="13856" spans="1:14" x14ac:dyDescent="0.3">
      <c r="A13856">
        <f t="shared" si="1691"/>
        <v>139</v>
      </c>
      <c r="E13856" s="105">
        <f t="shared" si="1692"/>
        <v>0</v>
      </c>
      <c r="I13856" s="105">
        <f t="shared" si="1693"/>
        <v>0</v>
      </c>
      <c r="J13856" s="105">
        <f t="shared" si="1695"/>
        <v>0</v>
      </c>
      <c r="K13856" s="105">
        <f t="shared" si="1696"/>
        <v>0</v>
      </c>
      <c r="L13856" s="105">
        <f t="shared" si="1697"/>
        <v>0</v>
      </c>
      <c r="M13856">
        <v>0.04</v>
      </c>
      <c r="N13856">
        <f t="shared" si="1698"/>
        <v>3.3960531989175591E-3</v>
      </c>
    </row>
    <row r="13857" spans="1:14" x14ac:dyDescent="0.3">
      <c r="A13857">
        <f t="shared" si="1691"/>
        <v>139</v>
      </c>
      <c r="E13857" s="105">
        <f t="shared" si="1692"/>
        <v>0</v>
      </c>
      <c r="I13857" s="105">
        <f t="shared" si="1693"/>
        <v>0</v>
      </c>
      <c r="J13857" s="105">
        <f t="shared" si="1695"/>
        <v>0</v>
      </c>
      <c r="K13857" s="105">
        <f t="shared" si="1696"/>
        <v>0</v>
      </c>
      <c r="L13857" s="105">
        <f t="shared" si="1697"/>
        <v>0</v>
      </c>
      <c r="M13857">
        <v>0.04</v>
      </c>
      <c r="N13857">
        <f t="shared" si="1698"/>
        <v>3.3960531989175591E-3</v>
      </c>
    </row>
    <row r="13858" spans="1:14" x14ac:dyDescent="0.3">
      <c r="A13858">
        <f t="shared" si="1691"/>
        <v>139</v>
      </c>
      <c r="E13858" s="105">
        <f t="shared" si="1692"/>
        <v>0</v>
      </c>
      <c r="I13858" s="105">
        <f t="shared" si="1693"/>
        <v>0</v>
      </c>
      <c r="J13858" s="105">
        <f t="shared" si="1695"/>
        <v>0</v>
      </c>
      <c r="K13858" s="105">
        <f t="shared" si="1696"/>
        <v>0</v>
      </c>
      <c r="L13858" s="105">
        <f t="shared" si="1697"/>
        <v>0</v>
      </c>
      <c r="M13858">
        <v>0.04</v>
      </c>
      <c r="N13858">
        <f t="shared" si="1698"/>
        <v>3.3960531989175591E-3</v>
      </c>
    </row>
    <row r="13859" spans="1:14" x14ac:dyDescent="0.3">
      <c r="A13859">
        <f t="shared" si="1691"/>
        <v>139</v>
      </c>
      <c r="E13859" s="105">
        <f t="shared" si="1692"/>
        <v>0</v>
      </c>
      <c r="I13859" s="105">
        <f t="shared" si="1693"/>
        <v>0</v>
      </c>
      <c r="J13859" s="105">
        <f t="shared" si="1695"/>
        <v>0</v>
      </c>
      <c r="K13859" s="105">
        <f t="shared" si="1696"/>
        <v>0</v>
      </c>
      <c r="L13859" s="105">
        <f t="shared" si="1697"/>
        <v>0</v>
      </c>
      <c r="M13859">
        <v>0.04</v>
      </c>
      <c r="N13859">
        <f t="shared" si="1698"/>
        <v>3.3960531989175591E-3</v>
      </c>
    </row>
    <row r="13860" spans="1:14" x14ac:dyDescent="0.3">
      <c r="A13860">
        <f t="shared" si="1691"/>
        <v>139</v>
      </c>
      <c r="E13860" s="105">
        <f t="shared" si="1692"/>
        <v>0</v>
      </c>
      <c r="I13860" s="105">
        <f t="shared" si="1693"/>
        <v>0</v>
      </c>
      <c r="J13860" s="105">
        <f t="shared" si="1695"/>
        <v>0</v>
      </c>
      <c r="K13860" s="105">
        <f t="shared" si="1696"/>
        <v>0</v>
      </c>
      <c r="L13860" s="105">
        <f t="shared" si="1697"/>
        <v>0</v>
      </c>
      <c r="M13860">
        <v>0.04</v>
      </c>
      <c r="N13860">
        <f t="shared" si="1698"/>
        <v>3.3960531989175591E-3</v>
      </c>
    </row>
    <row r="13861" spans="1:14" x14ac:dyDescent="0.3">
      <c r="A13861">
        <f t="shared" si="1691"/>
        <v>139</v>
      </c>
      <c r="E13861" s="105">
        <f t="shared" si="1692"/>
        <v>0</v>
      </c>
      <c r="I13861" s="105">
        <f t="shared" si="1693"/>
        <v>0</v>
      </c>
      <c r="J13861" s="105">
        <f t="shared" si="1695"/>
        <v>0</v>
      </c>
      <c r="K13861" s="105">
        <f t="shared" si="1696"/>
        <v>0</v>
      </c>
      <c r="L13861" s="105">
        <f t="shared" si="1697"/>
        <v>0</v>
      </c>
      <c r="M13861">
        <v>0.04</v>
      </c>
      <c r="N13861">
        <f t="shared" si="1698"/>
        <v>3.3960531989175591E-3</v>
      </c>
    </row>
    <row r="13862" spans="1:14" x14ac:dyDescent="0.3">
      <c r="A13862">
        <f t="shared" si="1691"/>
        <v>139</v>
      </c>
      <c r="E13862" s="105">
        <f t="shared" si="1692"/>
        <v>0</v>
      </c>
      <c r="I13862" s="105">
        <f t="shared" si="1693"/>
        <v>0</v>
      </c>
      <c r="J13862" s="105">
        <f t="shared" si="1695"/>
        <v>0</v>
      </c>
      <c r="K13862" s="105">
        <f t="shared" si="1696"/>
        <v>0</v>
      </c>
      <c r="L13862" s="105">
        <f t="shared" si="1697"/>
        <v>0</v>
      </c>
      <c r="M13862">
        <v>0.04</v>
      </c>
      <c r="N13862">
        <f t="shared" si="1698"/>
        <v>3.3960531989175591E-3</v>
      </c>
    </row>
    <row r="13863" spans="1:14" x14ac:dyDescent="0.3">
      <c r="A13863">
        <f t="shared" ref="A13863:A13926" si="1699">IF(COUNTIF(A13763:A13862,A13862)=100, A13862+1,A13862)</f>
        <v>139</v>
      </c>
      <c r="E13863" s="105">
        <f t="shared" ref="E13863:E13926" si="1700">MAX(0, E13763-K13763-L13763)</f>
        <v>0</v>
      </c>
      <c r="I13863" s="105">
        <f t="shared" ref="I13863:I13926" si="1701">IF(E13863&lt;I13763,J13863 + E13863, I13763)</f>
        <v>0</v>
      </c>
      <c r="J13863" s="105">
        <f t="shared" si="1695"/>
        <v>0</v>
      </c>
      <c r="K13863" s="105">
        <f t="shared" si="1696"/>
        <v>0</v>
      </c>
      <c r="L13863" s="105">
        <f t="shared" si="1697"/>
        <v>0</v>
      </c>
      <c r="M13863">
        <v>0.04</v>
      </c>
      <c r="N13863">
        <f t="shared" si="1698"/>
        <v>3.3960531989175591E-3</v>
      </c>
    </row>
    <row r="13864" spans="1:14" x14ac:dyDescent="0.3">
      <c r="A13864">
        <f t="shared" si="1699"/>
        <v>139</v>
      </c>
      <c r="E13864" s="105">
        <f t="shared" si="1700"/>
        <v>0</v>
      </c>
      <c r="I13864" s="105">
        <f t="shared" si="1701"/>
        <v>0</v>
      </c>
      <c r="J13864" s="105">
        <f t="shared" si="1695"/>
        <v>0</v>
      </c>
      <c r="K13864" s="105">
        <f t="shared" si="1696"/>
        <v>0</v>
      </c>
      <c r="L13864" s="105">
        <f t="shared" si="1697"/>
        <v>0</v>
      </c>
      <c r="M13864">
        <v>0.04</v>
      </c>
      <c r="N13864">
        <f t="shared" si="1698"/>
        <v>3.3960531989175591E-3</v>
      </c>
    </row>
    <row r="13865" spans="1:14" x14ac:dyDescent="0.3">
      <c r="A13865">
        <f t="shared" si="1699"/>
        <v>139</v>
      </c>
      <c r="E13865" s="105">
        <f t="shared" si="1700"/>
        <v>0</v>
      </c>
      <c r="I13865" s="105">
        <f t="shared" si="1701"/>
        <v>0</v>
      </c>
      <c r="J13865" s="105">
        <f t="shared" si="1695"/>
        <v>0</v>
      </c>
      <c r="K13865" s="105">
        <f t="shared" si="1696"/>
        <v>0</v>
      </c>
      <c r="L13865" s="105">
        <f t="shared" si="1697"/>
        <v>0</v>
      </c>
      <c r="M13865">
        <v>0.04</v>
      </c>
      <c r="N13865">
        <f t="shared" si="1698"/>
        <v>3.3960531989175591E-3</v>
      </c>
    </row>
    <row r="13866" spans="1:14" x14ac:dyDescent="0.3">
      <c r="A13866">
        <f t="shared" si="1699"/>
        <v>139</v>
      </c>
      <c r="E13866" s="105">
        <f t="shared" si="1700"/>
        <v>0</v>
      </c>
      <c r="I13866" s="105">
        <f t="shared" si="1701"/>
        <v>0</v>
      </c>
      <c r="J13866" s="105">
        <f t="shared" si="1695"/>
        <v>0</v>
      </c>
      <c r="K13866" s="105">
        <f t="shared" si="1696"/>
        <v>0</v>
      </c>
      <c r="L13866" s="105">
        <f t="shared" si="1697"/>
        <v>0</v>
      </c>
      <c r="M13866">
        <v>0.04</v>
      </c>
      <c r="N13866">
        <f t="shared" si="1698"/>
        <v>3.3960531989175591E-3</v>
      </c>
    </row>
    <row r="13867" spans="1:14" x14ac:dyDescent="0.3">
      <c r="A13867">
        <f t="shared" si="1699"/>
        <v>139</v>
      </c>
      <c r="E13867" s="105">
        <f t="shared" si="1700"/>
        <v>0</v>
      </c>
      <c r="I13867" s="105">
        <f t="shared" si="1701"/>
        <v>0</v>
      </c>
      <c r="J13867" s="105">
        <f t="shared" si="1695"/>
        <v>0</v>
      </c>
      <c r="K13867" s="105">
        <f t="shared" si="1696"/>
        <v>0</v>
      </c>
      <c r="L13867" s="105">
        <f t="shared" si="1697"/>
        <v>0</v>
      </c>
      <c r="M13867">
        <v>0.04</v>
      </c>
      <c r="N13867">
        <f t="shared" si="1698"/>
        <v>3.3960531989175591E-3</v>
      </c>
    </row>
    <row r="13868" spans="1:14" x14ac:dyDescent="0.3">
      <c r="A13868">
        <f t="shared" si="1699"/>
        <v>139</v>
      </c>
      <c r="E13868" s="105">
        <f t="shared" si="1700"/>
        <v>0</v>
      </c>
      <c r="I13868" s="105">
        <f t="shared" si="1701"/>
        <v>0</v>
      </c>
      <c r="J13868" s="105">
        <f t="shared" si="1695"/>
        <v>0</v>
      </c>
      <c r="K13868" s="105">
        <f t="shared" si="1696"/>
        <v>0</v>
      </c>
      <c r="L13868" s="105">
        <f t="shared" si="1697"/>
        <v>0</v>
      </c>
      <c r="M13868">
        <v>0.04</v>
      </c>
      <c r="N13868">
        <f t="shared" si="1698"/>
        <v>3.3960531989175591E-3</v>
      </c>
    </row>
    <row r="13869" spans="1:14" x14ac:dyDescent="0.3">
      <c r="A13869">
        <f t="shared" si="1699"/>
        <v>139</v>
      </c>
      <c r="E13869" s="105">
        <f t="shared" si="1700"/>
        <v>0</v>
      </c>
      <c r="I13869" s="105">
        <f t="shared" si="1701"/>
        <v>0</v>
      </c>
      <c r="J13869" s="105">
        <f t="shared" si="1695"/>
        <v>0</v>
      </c>
      <c r="K13869" s="105">
        <f t="shared" si="1696"/>
        <v>0</v>
      </c>
      <c r="L13869" s="105">
        <f t="shared" si="1697"/>
        <v>0</v>
      </c>
      <c r="M13869">
        <v>0.04</v>
      </c>
      <c r="N13869">
        <f t="shared" si="1698"/>
        <v>3.3960531989175591E-3</v>
      </c>
    </row>
    <row r="13870" spans="1:14" x14ac:dyDescent="0.3">
      <c r="A13870">
        <f t="shared" si="1699"/>
        <v>139</v>
      </c>
      <c r="E13870" s="105">
        <f t="shared" si="1700"/>
        <v>0</v>
      </c>
      <c r="I13870" s="105">
        <f t="shared" si="1701"/>
        <v>0</v>
      </c>
      <c r="J13870" s="105">
        <f t="shared" si="1695"/>
        <v>0</v>
      </c>
      <c r="K13870" s="105">
        <f t="shared" si="1696"/>
        <v>0</v>
      </c>
      <c r="L13870" s="105">
        <f t="shared" si="1697"/>
        <v>0</v>
      </c>
      <c r="M13870">
        <v>0.04</v>
      </c>
      <c r="N13870">
        <f t="shared" si="1698"/>
        <v>3.3960531989175591E-3</v>
      </c>
    </row>
    <row r="13871" spans="1:14" x14ac:dyDescent="0.3">
      <c r="A13871">
        <f t="shared" si="1699"/>
        <v>139</v>
      </c>
      <c r="E13871" s="105">
        <f t="shared" si="1700"/>
        <v>0</v>
      </c>
      <c r="I13871" s="105">
        <f t="shared" si="1701"/>
        <v>0</v>
      </c>
      <c r="J13871" s="105">
        <f t="shared" si="1695"/>
        <v>0</v>
      </c>
      <c r="K13871" s="105">
        <f t="shared" si="1696"/>
        <v>0</v>
      </c>
      <c r="L13871" s="105">
        <f t="shared" si="1697"/>
        <v>0</v>
      </c>
      <c r="M13871">
        <v>0.04</v>
      </c>
      <c r="N13871">
        <f t="shared" si="1698"/>
        <v>3.3960531989175591E-3</v>
      </c>
    </row>
    <row r="13872" spans="1:14" x14ac:dyDescent="0.3">
      <c r="A13872">
        <f t="shared" si="1699"/>
        <v>139</v>
      </c>
      <c r="E13872" s="105">
        <f t="shared" si="1700"/>
        <v>0</v>
      </c>
      <c r="I13872" s="105">
        <f t="shared" si="1701"/>
        <v>0</v>
      </c>
      <c r="J13872" s="105">
        <f t="shared" si="1695"/>
        <v>0</v>
      </c>
      <c r="K13872" s="105">
        <f t="shared" si="1696"/>
        <v>0</v>
      </c>
      <c r="L13872" s="105">
        <f t="shared" si="1697"/>
        <v>0</v>
      </c>
      <c r="M13872">
        <v>0.04</v>
      </c>
      <c r="N13872">
        <f t="shared" si="1698"/>
        <v>3.3960531989175591E-3</v>
      </c>
    </row>
    <row r="13873" spans="1:14" x14ac:dyDescent="0.3">
      <c r="A13873">
        <f t="shared" si="1699"/>
        <v>139</v>
      </c>
      <c r="E13873" s="105">
        <f t="shared" si="1700"/>
        <v>0</v>
      </c>
      <c r="I13873" s="105">
        <f t="shared" si="1701"/>
        <v>0</v>
      </c>
      <c r="J13873" s="105">
        <f t="shared" si="1695"/>
        <v>0</v>
      </c>
      <c r="K13873" s="105">
        <f t="shared" si="1696"/>
        <v>0</v>
      </c>
      <c r="L13873" s="105">
        <f t="shared" si="1697"/>
        <v>0</v>
      </c>
      <c r="M13873">
        <v>0.04</v>
      </c>
      <c r="N13873">
        <f t="shared" si="1698"/>
        <v>3.3960531989175591E-3</v>
      </c>
    </row>
    <row r="13874" spans="1:14" x14ac:dyDescent="0.3">
      <c r="A13874">
        <f t="shared" si="1699"/>
        <v>139</v>
      </c>
      <c r="E13874" s="105">
        <f t="shared" si="1700"/>
        <v>0</v>
      </c>
      <c r="I13874" s="105">
        <f t="shared" si="1701"/>
        <v>0</v>
      </c>
      <c r="J13874" s="105">
        <f t="shared" si="1695"/>
        <v>0</v>
      </c>
      <c r="K13874" s="105">
        <f t="shared" si="1696"/>
        <v>0</v>
      </c>
      <c r="L13874" s="105">
        <f t="shared" si="1697"/>
        <v>0</v>
      </c>
      <c r="M13874">
        <v>0.04</v>
      </c>
      <c r="N13874">
        <f t="shared" si="1698"/>
        <v>3.3960531989175591E-3</v>
      </c>
    </row>
    <row r="13875" spans="1:14" x14ac:dyDescent="0.3">
      <c r="A13875">
        <f t="shared" si="1699"/>
        <v>139</v>
      </c>
      <c r="E13875" s="105">
        <f t="shared" si="1700"/>
        <v>0</v>
      </c>
      <c r="I13875" s="105">
        <f t="shared" si="1701"/>
        <v>0</v>
      </c>
      <c r="J13875" s="105">
        <f t="shared" si="1695"/>
        <v>0</v>
      </c>
      <c r="K13875" s="105">
        <f t="shared" si="1696"/>
        <v>0</v>
      </c>
      <c r="L13875" s="105">
        <f t="shared" si="1697"/>
        <v>0</v>
      </c>
      <c r="M13875">
        <v>0.04</v>
      </c>
      <c r="N13875">
        <f t="shared" si="1698"/>
        <v>3.3960531989175591E-3</v>
      </c>
    </row>
    <row r="13876" spans="1:14" x14ac:dyDescent="0.3">
      <c r="A13876">
        <f t="shared" si="1699"/>
        <v>139</v>
      </c>
      <c r="E13876" s="105">
        <f t="shared" si="1700"/>
        <v>0</v>
      </c>
      <c r="I13876" s="105">
        <f t="shared" si="1701"/>
        <v>0</v>
      </c>
      <c r="J13876" s="105">
        <f t="shared" si="1695"/>
        <v>0</v>
      </c>
      <c r="K13876" s="105">
        <f t="shared" si="1696"/>
        <v>0</v>
      </c>
      <c r="L13876" s="105">
        <f t="shared" si="1697"/>
        <v>0</v>
      </c>
      <c r="M13876">
        <v>0.04</v>
      </c>
      <c r="N13876">
        <f t="shared" si="1698"/>
        <v>3.3960531989175591E-3</v>
      </c>
    </row>
    <row r="13877" spans="1:14" x14ac:dyDescent="0.3">
      <c r="A13877">
        <f t="shared" si="1699"/>
        <v>139</v>
      </c>
      <c r="E13877" s="105">
        <f t="shared" si="1700"/>
        <v>0</v>
      </c>
      <c r="I13877" s="105">
        <f t="shared" si="1701"/>
        <v>0</v>
      </c>
      <c r="J13877" s="105">
        <f t="shared" si="1695"/>
        <v>0</v>
      </c>
      <c r="K13877" s="105">
        <f t="shared" si="1696"/>
        <v>0</v>
      </c>
      <c r="L13877" s="105">
        <f t="shared" si="1697"/>
        <v>0</v>
      </c>
      <c r="M13877">
        <v>0.04</v>
      </c>
      <c r="N13877">
        <f t="shared" si="1698"/>
        <v>3.3960531989175591E-3</v>
      </c>
    </row>
    <row r="13878" spans="1:14" x14ac:dyDescent="0.3">
      <c r="A13878">
        <f t="shared" si="1699"/>
        <v>139</v>
      </c>
      <c r="E13878" s="105">
        <f t="shared" si="1700"/>
        <v>0</v>
      </c>
      <c r="I13878" s="105">
        <f t="shared" si="1701"/>
        <v>0</v>
      </c>
      <c r="J13878" s="105">
        <f t="shared" si="1695"/>
        <v>0</v>
      </c>
      <c r="K13878" s="105">
        <f t="shared" si="1696"/>
        <v>0</v>
      </c>
      <c r="L13878" s="105">
        <f t="shared" si="1697"/>
        <v>0</v>
      </c>
      <c r="M13878">
        <v>0.04</v>
      </c>
      <c r="N13878">
        <f t="shared" si="1698"/>
        <v>3.3960531989175591E-3</v>
      </c>
    </row>
    <row r="13879" spans="1:14" x14ac:dyDescent="0.3">
      <c r="A13879">
        <f t="shared" si="1699"/>
        <v>139</v>
      </c>
      <c r="E13879" s="105">
        <f t="shared" si="1700"/>
        <v>0</v>
      </c>
      <c r="I13879" s="105">
        <f t="shared" si="1701"/>
        <v>0</v>
      </c>
      <c r="J13879" s="105">
        <f t="shared" si="1695"/>
        <v>0</v>
      </c>
      <c r="K13879" s="105">
        <f t="shared" si="1696"/>
        <v>0</v>
      </c>
      <c r="L13879" s="105">
        <f t="shared" si="1697"/>
        <v>0</v>
      </c>
      <c r="M13879">
        <v>0.04</v>
      </c>
      <c r="N13879">
        <f t="shared" si="1698"/>
        <v>3.3960531989175591E-3</v>
      </c>
    </row>
    <row r="13880" spans="1:14" x14ac:dyDescent="0.3">
      <c r="A13880">
        <f t="shared" si="1699"/>
        <v>139</v>
      </c>
      <c r="E13880" s="105">
        <f t="shared" si="1700"/>
        <v>0</v>
      </c>
      <c r="I13880" s="105">
        <f t="shared" si="1701"/>
        <v>0</v>
      </c>
      <c r="J13880" s="105">
        <f t="shared" si="1695"/>
        <v>0</v>
      </c>
      <c r="K13880" s="105">
        <f t="shared" si="1696"/>
        <v>0</v>
      </c>
      <c r="L13880" s="105">
        <f t="shared" si="1697"/>
        <v>0</v>
      </c>
      <c r="M13880">
        <v>0.04</v>
      </c>
      <c r="N13880">
        <f t="shared" si="1698"/>
        <v>3.3960531989175591E-3</v>
      </c>
    </row>
    <row r="13881" spans="1:14" x14ac:dyDescent="0.3">
      <c r="A13881">
        <f t="shared" si="1699"/>
        <v>139</v>
      </c>
      <c r="E13881" s="105">
        <f t="shared" si="1700"/>
        <v>0</v>
      </c>
      <c r="I13881" s="105">
        <f t="shared" si="1701"/>
        <v>0</v>
      </c>
      <c r="J13881" s="105">
        <f t="shared" si="1695"/>
        <v>0</v>
      </c>
      <c r="K13881" s="105">
        <f t="shared" si="1696"/>
        <v>0</v>
      </c>
      <c r="L13881" s="105">
        <f t="shared" si="1697"/>
        <v>0</v>
      </c>
      <c r="M13881">
        <v>0.04</v>
      </c>
      <c r="N13881">
        <f t="shared" si="1698"/>
        <v>3.3960531989175591E-3</v>
      </c>
    </row>
    <row r="13882" spans="1:14" x14ac:dyDescent="0.3">
      <c r="A13882">
        <f t="shared" si="1699"/>
        <v>139</v>
      </c>
      <c r="E13882" s="105">
        <f t="shared" si="1700"/>
        <v>0</v>
      </c>
      <c r="I13882" s="105">
        <f t="shared" si="1701"/>
        <v>0</v>
      </c>
      <c r="J13882" s="105">
        <f t="shared" si="1695"/>
        <v>0</v>
      </c>
      <c r="K13882" s="105">
        <f t="shared" si="1696"/>
        <v>0</v>
      </c>
      <c r="L13882" s="105">
        <f t="shared" si="1697"/>
        <v>0</v>
      </c>
      <c r="M13882">
        <v>0.04</v>
      </c>
      <c r="N13882">
        <f t="shared" si="1698"/>
        <v>3.3960531989175591E-3</v>
      </c>
    </row>
    <row r="13883" spans="1:14" x14ac:dyDescent="0.3">
      <c r="A13883">
        <f t="shared" si="1699"/>
        <v>139</v>
      </c>
      <c r="E13883" s="105">
        <f t="shared" si="1700"/>
        <v>0</v>
      </c>
      <c r="I13883" s="105">
        <f t="shared" si="1701"/>
        <v>0</v>
      </c>
      <c r="J13883" s="105">
        <f t="shared" si="1695"/>
        <v>0</v>
      </c>
      <c r="K13883" s="105">
        <f t="shared" si="1696"/>
        <v>0</v>
      </c>
      <c r="L13883" s="105">
        <f t="shared" si="1697"/>
        <v>0</v>
      </c>
      <c r="M13883">
        <v>0.04</v>
      </c>
      <c r="N13883">
        <f t="shared" si="1698"/>
        <v>3.3960531989175591E-3</v>
      </c>
    </row>
    <row r="13884" spans="1:14" x14ac:dyDescent="0.3">
      <c r="A13884">
        <f t="shared" si="1699"/>
        <v>139</v>
      </c>
      <c r="E13884" s="105">
        <f t="shared" si="1700"/>
        <v>0</v>
      </c>
      <c r="I13884" s="105">
        <f t="shared" si="1701"/>
        <v>0</v>
      </c>
      <c r="J13884" s="105">
        <f t="shared" si="1695"/>
        <v>0</v>
      </c>
      <c r="K13884" s="105">
        <f t="shared" si="1696"/>
        <v>0</v>
      </c>
      <c r="L13884" s="105">
        <f t="shared" si="1697"/>
        <v>0</v>
      </c>
      <c r="M13884">
        <v>0.04</v>
      </c>
      <c r="N13884">
        <f t="shared" si="1698"/>
        <v>3.3960531989175591E-3</v>
      </c>
    </row>
    <row r="13885" spans="1:14" x14ac:dyDescent="0.3">
      <c r="A13885">
        <f t="shared" si="1699"/>
        <v>139</v>
      </c>
      <c r="E13885" s="105">
        <f t="shared" si="1700"/>
        <v>0</v>
      </c>
      <c r="I13885" s="105">
        <f t="shared" si="1701"/>
        <v>0</v>
      </c>
      <c r="J13885" s="105">
        <f t="shared" si="1695"/>
        <v>0</v>
      </c>
      <c r="K13885" s="105">
        <f t="shared" si="1696"/>
        <v>0</v>
      </c>
      <c r="L13885" s="105">
        <f t="shared" si="1697"/>
        <v>0</v>
      </c>
      <c r="M13885">
        <v>0.04</v>
      </c>
      <c r="N13885">
        <f t="shared" si="1698"/>
        <v>3.3960531989175591E-3</v>
      </c>
    </row>
    <row r="13886" spans="1:14" x14ac:dyDescent="0.3">
      <c r="A13886">
        <f t="shared" si="1699"/>
        <v>139</v>
      </c>
      <c r="E13886" s="105">
        <f t="shared" si="1700"/>
        <v>0</v>
      </c>
      <c r="I13886" s="105">
        <f t="shared" si="1701"/>
        <v>0</v>
      </c>
      <c r="J13886" s="105">
        <f t="shared" si="1695"/>
        <v>0</v>
      </c>
      <c r="K13886" s="105">
        <f t="shared" si="1696"/>
        <v>0</v>
      </c>
      <c r="L13886" s="105">
        <f t="shared" si="1697"/>
        <v>0</v>
      </c>
      <c r="M13886">
        <v>0.04</v>
      </c>
      <c r="N13886">
        <f t="shared" si="1698"/>
        <v>3.3960531989175591E-3</v>
      </c>
    </row>
    <row r="13887" spans="1:14" x14ac:dyDescent="0.3">
      <c r="A13887">
        <f t="shared" si="1699"/>
        <v>139</v>
      </c>
      <c r="E13887" s="105">
        <f t="shared" si="1700"/>
        <v>0</v>
      </c>
      <c r="I13887" s="105">
        <f t="shared" si="1701"/>
        <v>0</v>
      </c>
      <c r="J13887" s="105">
        <f t="shared" si="1695"/>
        <v>0</v>
      </c>
      <c r="K13887" s="105">
        <f t="shared" si="1696"/>
        <v>0</v>
      </c>
      <c r="L13887" s="105">
        <f t="shared" si="1697"/>
        <v>0</v>
      </c>
      <c r="M13887">
        <v>0.04</v>
      </c>
      <c r="N13887">
        <f t="shared" si="1698"/>
        <v>3.3960531989175591E-3</v>
      </c>
    </row>
    <row r="13888" spans="1:14" x14ac:dyDescent="0.3">
      <c r="A13888">
        <f t="shared" si="1699"/>
        <v>139</v>
      </c>
      <c r="E13888" s="105">
        <f t="shared" si="1700"/>
        <v>0</v>
      </c>
      <c r="I13888" s="105">
        <f t="shared" si="1701"/>
        <v>0</v>
      </c>
      <c r="J13888" s="105">
        <f t="shared" si="1695"/>
        <v>0</v>
      </c>
      <c r="K13888" s="105">
        <f t="shared" si="1696"/>
        <v>0</v>
      </c>
      <c r="L13888" s="105">
        <f t="shared" si="1697"/>
        <v>0</v>
      </c>
      <c r="M13888">
        <v>0.04</v>
      </c>
      <c r="N13888">
        <f t="shared" si="1698"/>
        <v>3.3960531989175591E-3</v>
      </c>
    </row>
    <row r="13889" spans="1:15" x14ac:dyDescent="0.3">
      <c r="A13889">
        <f t="shared" si="1699"/>
        <v>139</v>
      </c>
      <c r="E13889" s="105">
        <f t="shared" si="1700"/>
        <v>0</v>
      </c>
      <c r="I13889" s="105">
        <f t="shared" si="1701"/>
        <v>0</v>
      </c>
      <c r="J13889" s="105">
        <f t="shared" si="1695"/>
        <v>0</v>
      </c>
      <c r="K13889" s="105">
        <f t="shared" si="1696"/>
        <v>0</v>
      </c>
      <c r="L13889" s="105">
        <f t="shared" si="1697"/>
        <v>0</v>
      </c>
      <c r="M13889">
        <v>0.04</v>
      </c>
      <c r="N13889">
        <f t="shared" si="1698"/>
        <v>3.3960531989175591E-3</v>
      </c>
    </row>
    <row r="13890" spans="1:15" x14ac:dyDescent="0.3">
      <c r="A13890">
        <f t="shared" si="1699"/>
        <v>139</v>
      </c>
      <c r="E13890" s="105">
        <f t="shared" si="1700"/>
        <v>0</v>
      </c>
      <c r="I13890" s="105">
        <f t="shared" si="1701"/>
        <v>0</v>
      </c>
      <c r="J13890" s="105">
        <f t="shared" si="1695"/>
        <v>0</v>
      </c>
      <c r="K13890" s="105">
        <f t="shared" si="1696"/>
        <v>0</v>
      </c>
      <c r="L13890" s="105">
        <f t="shared" si="1697"/>
        <v>0</v>
      </c>
      <c r="M13890">
        <v>0.04</v>
      </c>
      <c r="N13890">
        <f t="shared" si="1698"/>
        <v>3.3960531989175591E-3</v>
      </c>
    </row>
    <row r="13891" spans="1:15" x14ac:dyDescent="0.3">
      <c r="A13891">
        <f t="shared" si="1699"/>
        <v>139</v>
      </c>
      <c r="E13891" s="105">
        <f t="shared" si="1700"/>
        <v>0</v>
      </c>
      <c r="I13891" s="105">
        <f t="shared" si="1701"/>
        <v>0</v>
      </c>
      <c r="J13891" s="105">
        <f t="shared" ref="J13891:J13954" si="1702">E13891*($H$2/12)</f>
        <v>0</v>
      </c>
      <c r="K13891" s="105">
        <f t="shared" ref="K13891:K13954" si="1703">I13891-J13891</f>
        <v>0</v>
      </c>
      <c r="L13891" s="105">
        <f t="shared" ref="L13891:L13954" si="1704">N13891*(E13891-K13891)</f>
        <v>0</v>
      </c>
      <c r="M13891">
        <v>0.04</v>
      </c>
      <c r="N13891">
        <f t="shared" ref="N13891:N13954" si="1705">1-(POWER(1-M13891,(1/12)))</f>
        <v>3.3960531989175591E-3</v>
      </c>
    </row>
    <row r="13892" spans="1:15" x14ac:dyDescent="0.3">
      <c r="A13892">
        <f t="shared" si="1699"/>
        <v>139</v>
      </c>
      <c r="E13892" s="105">
        <f t="shared" si="1700"/>
        <v>0</v>
      </c>
      <c r="I13892" s="105">
        <f t="shared" si="1701"/>
        <v>0</v>
      </c>
      <c r="J13892" s="105">
        <f t="shared" si="1702"/>
        <v>0</v>
      </c>
      <c r="K13892" s="105">
        <f t="shared" si="1703"/>
        <v>0</v>
      </c>
      <c r="L13892" s="105">
        <f t="shared" si="1704"/>
        <v>0</v>
      </c>
      <c r="M13892">
        <v>0.04</v>
      </c>
      <c r="N13892">
        <f t="shared" si="1705"/>
        <v>3.3960531989175591E-3</v>
      </c>
    </row>
    <row r="13893" spans="1:15" x14ac:dyDescent="0.3">
      <c r="A13893">
        <f t="shared" si="1699"/>
        <v>139</v>
      </c>
      <c r="E13893" s="105">
        <f t="shared" si="1700"/>
        <v>0</v>
      </c>
      <c r="I13893" s="105">
        <f t="shared" si="1701"/>
        <v>0</v>
      </c>
      <c r="J13893" s="105">
        <f t="shared" si="1702"/>
        <v>0</v>
      </c>
      <c r="K13893" s="105">
        <f t="shared" si="1703"/>
        <v>0</v>
      </c>
      <c r="L13893" s="105">
        <f t="shared" si="1704"/>
        <v>0</v>
      </c>
      <c r="M13893">
        <v>0.04</v>
      </c>
      <c r="N13893">
        <f t="shared" si="1705"/>
        <v>3.3960531989175591E-3</v>
      </c>
    </row>
    <row r="13894" spans="1:15" x14ac:dyDescent="0.3">
      <c r="A13894">
        <f t="shared" si="1699"/>
        <v>139</v>
      </c>
      <c r="E13894" s="105">
        <f t="shared" si="1700"/>
        <v>0</v>
      </c>
      <c r="I13894" s="105">
        <f t="shared" si="1701"/>
        <v>0</v>
      </c>
      <c r="J13894" s="105">
        <f t="shared" si="1702"/>
        <v>0</v>
      </c>
      <c r="K13894" s="105">
        <f t="shared" si="1703"/>
        <v>0</v>
      </c>
      <c r="L13894" s="105">
        <f t="shared" si="1704"/>
        <v>0</v>
      </c>
      <c r="M13894">
        <v>0.04</v>
      </c>
      <c r="N13894">
        <f t="shared" si="1705"/>
        <v>3.3960531989175591E-3</v>
      </c>
    </row>
    <row r="13895" spans="1:15" x14ac:dyDescent="0.3">
      <c r="A13895">
        <f t="shared" si="1699"/>
        <v>139</v>
      </c>
      <c r="E13895" s="105">
        <f t="shared" si="1700"/>
        <v>0</v>
      </c>
      <c r="I13895" s="105">
        <f t="shared" si="1701"/>
        <v>0</v>
      </c>
      <c r="J13895" s="105">
        <f t="shared" si="1702"/>
        <v>0</v>
      </c>
      <c r="K13895" s="105">
        <f t="shared" si="1703"/>
        <v>0</v>
      </c>
      <c r="L13895" s="105">
        <f t="shared" si="1704"/>
        <v>0</v>
      </c>
      <c r="M13895">
        <v>0.04</v>
      </c>
      <c r="N13895">
        <f t="shared" si="1705"/>
        <v>3.3960531989175591E-3</v>
      </c>
    </row>
    <row r="13896" spans="1:15" x14ac:dyDescent="0.3">
      <c r="A13896">
        <f t="shared" si="1699"/>
        <v>139</v>
      </c>
      <c r="E13896" s="105">
        <f t="shared" si="1700"/>
        <v>0</v>
      </c>
      <c r="I13896" s="105">
        <f t="shared" si="1701"/>
        <v>0</v>
      </c>
      <c r="J13896" s="105">
        <f t="shared" si="1702"/>
        <v>0</v>
      </c>
      <c r="K13896" s="105">
        <f t="shared" si="1703"/>
        <v>0</v>
      </c>
      <c r="L13896" s="105">
        <f t="shared" si="1704"/>
        <v>0</v>
      </c>
      <c r="M13896">
        <v>0.04</v>
      </c>
      <c r="N13896">
        <f t="shared" si="1705"/>
        <v>3.3960531989175591E-3</v>
      </c>
    </row>
    <row r="13897" spans="1:15" x14ac:dyDescent="0.3">
      <c r="A13897">
        <f t="shared" si="1699"/>
        <v>139</v>
      </c>
      <c r="E13897" s="105">
        <f t="shared" si="1700"/>
        <v>0</v>
      </c>
      <c r="I13897" s="105">
        <f t="shared" si="1701"/>
        <v>0</v>
      </c>
      <c r="J13897" s="105">
        <f t="shared" si="1702"/>
        <v>0</v>
      </c>
      <c r="K13897" s="105">
        <f t="shared" si="1703"/>
        <v>0</v>
      </c>
      <c r="L13897" s="105">
        <f t="shared" si="1704"/>
        <v>0</v>
      </c>
      <c r="M13897">
        <v>0.04</v>
      </c>
      <c r="N13897">
        <f t="shared" si="1705"/>
        <v>3.3960531989175591E-3</v>
      </c>
    </row>
    <row r="13898" spans="1:15" x14ac:dyDescent="0.3">
      <c r="A13898">
        <f t="shared" si="1699"/>
        <v>139</v>
      </c>
      <c r="E13898" s="105">
        <f t="shared" si="1700"/>
        <v>0</v>
      </c>
      <c r="I13898" s="105">
        <f t="shared" si="1701"/>
        <v>0</v>
      </c>
      <c r="J13898" s="105">
        <f t="shared" si="1702"/>
        <v>0</v>
      </c>
      <c r="K13898" s="105">
        <f t="shared" si="1703"/>
        <v>0</v>
      </c>
      <c r="L13898" s="105">
        <f t="shared" si="1704"/>
        <v>0</v>
      </c>
      <c r="M13898">
        <v>0.04</v>
      </c>
      <c r="N13898">
        <f t="shared" si="1705"/>
        <v>3.3960531989175591E-3</v>
      </c>
    </row>
    <row r="13899" spans="1:15" x14ac:dyDescent="0.3">
      <c r="A13899">
        <f t="shared" si="1699"/>
        <v>139</v>
      </c>
      <c r="E13899" s="105">
        <f t="shared" si="1700"/>
        <v>0</v>
      </c>
      <c r="I13899" s="105">
        <f t="shared" si="1701"/>
        <v>0</v>
      </c>
      <c r="J13899" s="105">
        <f t="shared" si="1702"/>
        <v>0</v>
      </c>
      <c r="K13899" s="105">
        <f t="shared" si="1703"/>
        <v>0</v>
      </c>
      <c r="L13899" s="105">
        <f t="shared" si="1704"/>
        <v>0</v>
      </c>
      <c r="M13899">
        <v>0.04</v>
      </c>
      <c r="N13899">
        <f t="shared" si="1705"/>
        <v>3.3960531989175591E-3</v>
      </c>
    </row>
    <row r="13900" spans="1:15" x14ac:dyDescent="0.3">
      <c r="A13900">
        <f t="shared" si="1699"/>
        <v>139</v>
      </c>
      <c r="E13900" s="105">
        <f t="shared" si="1700"/>
        <v>0</v>
      </c>
      <c r="I13900" s="105">
        <f t="shared" si="1701"/>
        <v>0</v>
      </c>
      <c r="J13900" s="105">
        <f t="shared" si="1702"/>
        <v>0</v>
      </c>
      <c r="K13900" s="105">
        <f t="shared" si="1703"/>
        <v>0</v>
      </c>
      <c r="L13900" s="105">
        <f t="shared" si="1704"/>
        <v>0</v>
      </c>
      <c r="M13900">
        <v>0.04</v>
      </c>
      <c r="N13900">
        <f t="shared" si="1705"/>
        <v>3.3960531989175591E-3</v>
      </c>
    </row>
    <row r="13901" spans="1:15" x14ac:dyDescent="0.3">
      <c r="A13901">
        <f t="shared" si="1699"/>
        <v>139</v>
      </c>
      <c r="E13901" s="105">
        <f t="shared" si="1700"/>
        <v>0</v>
      </c>
      <c r="I13901" s="105">
        <f t="shared" si="1701"/>
        <v>0</v>
      </c>
      <c r="J13901" s="105">
        <f t="shared" si="1702"/>
        <v>0</v>
      </c>
      <c r="K13901" s="105">
        <f t="shared" si="1703"/>
        <v>0</v>
      </c>
      <c r="L13901" s="105">
        <f t="shared" si="1704"/>
        <v>0</v>
      </c>
      <c r="M13901">
        <v>0.04</v>
      </c>
      <c r="N13901">
        <f t="shared" si="1705"/>
        <v>3.3960531989175591E-3</v>
      </c>
      <c r="O13901" s="105" t="e">
        <f t="shared" ref="O13901" si="1706">SUM(I13802:I13901)</f>
        <v>#REF!</v>
      </c>
    </row>
    <row r="13902" spans="1:15" x14ac:dyDescent="0.3">
      <c r="A13902">
        <f t="shared" si="1699"/>
        <v>140</v>
      </c>
      <c r="E13902" s="105" t="e">
        <f t="shared" si="1700"/>
        <v>#REF!</v>
      </c>
      <c r="I13902" s="105" t="e">
        <f t="shared" si="1701"/>
        <v>#REF!</v>
      </c>
      <c r="J13902" s="105" t="e">
        <f t="shared" si="1702"/>
        <v>#REF!</v>
      </c>
      <c r="K13902" s="105" t="e">
        <f t="shared" si="1703"/>
        <v>#REF!</v>
      </c>
      <c r="L13902" s="105" t="e">
        <f t="shared" si="1704"/>
        <v>#REF!</v>
      </c>
      <c r="M13902">
        <v>0.04</v>
      </c>
      <c r="N13902">
        <f t="shared" si="1705"/>
        <v>3.3960531989175591E-3</v>
      </c>
    </row>
    <row r="13903" spans="1:15" x14ac:dyDescent="0.3">
      <c r="A13903">
        <f t="shared" si="1699"/>
        <v>140</v>
      </c>
      <c r="E13903" s="105" t="e">
        <f t="shared" si="1700"/>
        <v>#REF!</v>
      </c>
      <c r="I13903" s="105" t="e">
        <f t="shared" si="1701"/>
        <v>#REF!</v>
      </c>
      <c r="J13903" s="105" t="e">
        <f t="shared" si="1702"/>
        <v>#REF!</v>
      </c>
      <c r="K13903" s="105" t="e">
        <f t="shared" si="1703"/>
        <v>#REF!</v>
      </c>
      <c r="L13903" s="105" t="e">
        <f t="shared" si="1704"/>
        <v>#REF!</v>
      </c>
      <c r="M13903">
        <v>0.04</v>
      </c>
      <c r="N13903">
        <f t="shared" si="1705"/>
        <v>3.3960531989175591E-3</v>
      </c>
    </row>
    <row r="13904" spans="1:15" x14ac:dyDescent="0.3">
      <c r="A13904">
        <f t="shared" si="1699"/>
        <v>140</v>
      </c>
      <c r="E13904" s="105" t="e">
        <f t="shared" si="1700"/>
        <v>#REF!</v>
      </c>
      <c r="I13904" s="105" t="e">
        <f t="shared" si="1701"/>
        <v>#REF!</v>
      </c>
      <c r="J13904" s="105" t="e">
        <f t="shared" si="1702"/>
        <v>#REF!</v>
      </c>
      <c r="K13904" s="105" t="e">
        <f t="shared" si="1703"/>
        <v>#REF!</v>
      </c>
      <c r="L13904" s="105" t="e">
        <f t="shared" si="1704"/>
        <v>#REF!</v>
      </c>
      <c r="M13904">
        <v>0.04</v>
      </c>
      <c r="N13904">
        <f t="shared" si="1705"/>
        <v>3.3960531989175591E-3</v>
      </c>
    </row>
    <row r="13905" spans="1:14" x14ac:dyDescent="0.3">
      <c r="A13905">
        <f t="shared" si="1699"/>
        <v>140</v>
      </c>
      <c r="E13905" s="105">
        <f t="shared" si="1700"/>
        <v>0</v>
      </c>
      <c r="I13905" s="105">
        <f t="shared" si="1701"/>
        <v>0</v>
      </c>
      <c r="J13905" s="105">
        <f t="shared" si="1702"/>
        <v>0</v>
      </c>
      <c r="K13905" s="105">
        <f t="shared" si="1703"/>
        <v>0</v>
      </c>
      <c r="L13905" s="105">
        <f t="shared" si="1704"/>
        <v>0</v>
      </c>
      <c r="M13905">
        <v>0.04</v>
      </c>
      <c r="N13905">
        <f t="shared" si="1705"/>
        <v>3.3960531989175591E-3</v>
      </c>
    </row>
    <row r="13906" spans="1:14" x14ac:dyDescent="0.3">
      <c r="A13906">
        <f t="shared" si="1699"/>
        <v>140</v>
      </c>
      <c r="E13906" s="105">
        <f t="shared" si="1700"/>
        <v>0</v>
      </c>
      <c r="I13906" s="105">
        <f t="shared" si="1701"/>
        <v>0</v>
      </c>
      <c r="J13906" s="105">
        <f t="shared" si="1702"/>
        <v>0</v>
      </c>
      <c r="K13906" s="105">
        <f t="shared" si="1703"/>
        <v>0</v>
      </c>
      <c r="L13906" s="105">
        <f t="shared" si="1704"/>
        <v>0</v>
      </c>
      <c r="M13906">
        <v>0.04</v>
      </c>
      <c r="N13906">
        <f t="shared" si="1705"/>
        <v>3.3960531989175591E-3</v>
      </c>
    </row>
    <row r="13907" spans="1:14" x14ac:dyDescent="0.3">
      <c r="A13907">
        <f t="shared" si="1699"/>
        <v>140</v>
      </c>
      <c r="E13907" s="105">
        <f t="shared" si="1700"/>
        <v>0</v>
      </c>
      <c r="I13907" s="105">
        <f t="shared" si="1701"/>
        <v>0</v>
      </c>
      <c r="J13907" s="105">
        <f t="shared" si="1702"/>
        <v>0</v>
      </c>
      <c r="K13907" s="105">
        <f t="shared" si="1703"/>
        <v>0</v>
      </c>
      <c r="L13907" s="105">
        <f t="shared" si="1704"/>
        <v>0</v>
      </c>
      <c r="M13907">
        <v>0.04</v>
      </c>
      <c r="N13907">
        <f t="shared" si="1705"/>
        <v>3.3960531989175591E-3</v>
      </c>
    </row>
    <row r="13908" spans="1:14" x14ac:dyDescent="0.3">
      <c r="A13908">
        <f t="shared" si="1699"/>
        <v>140</v>
      </c>
      <c r="E13908" s="105">
        <f t="shared" si="1700"/>
        <v>0</v>
      </c>
      <c r="I13908" s="105">
        <f t="shared" si="1701"/>
        <v>0</v>
      </c>
      <c r="J13908" s="105">
        <f t="shared" si="1702"/>
        <v>0</v>
      </c>
      <c r="K13908" s="105">
        <f t="shared" si="1703"/>
        <v>0</v>
      </c>
      <c r="L13908" s="105">
        <f t="shared" si="1704"/>
        <v>0</v>
      </c>
      <c r="M13908">
        <v>0.04</v>
      </c>
      <c r="N13908">
        <f t="shared" si="1705"/>
        <v>3.3960531989175591E-3</v>
      </c>
    </row>
    <row r="13909" spans="1:14" x14ac:dyDescent="0.3">
      <c r="A13909">
        <f t="shared" si="1699"/>
        <v>140</v>
      </c>
      <c r="E13909" s="105">
        <f t="shared" si="1700"/>
        <v>0</v>
      </c>
      <c r="I13909" s="105">
        <f t="shared" si="1701"/>
        <v>0</v>
      </c>
      <c r="J13909" s="105">
        <f t="shared" si="1702"/>
        <v>0</v>
      </c>
      <c r="K13909" s="105">
        <f t="shared" si="1703"/>
        <v>0</v>
      </c>
      <c r="L13909" s="105">
        <f t="shared" si="1704"/>
        <v>0</v>
      </c>
      <c r="M13909">
        <v>0.04</v>
      </c>
      <c r="N13909">
        <f t="shared" si="1705"/>
        <v>3.3960531989175591E-3</v>
      </c>
    </row>
    <row r="13910" spans="1:14" x14ac:dyDescent="0.3">
      <c r="A13910">
        <f t="shared" si="1699"/>
        <v>140</v>
      </c>
      <c r="E13910" s="105">
        <f t="shared" si="1700"/>
        <v>0</v>
      </c>
      <c r="I13910" s="105">
        <f t="shared" si="1701"/>
        <v>0</v>
      </c>
      <c r="J13910" s="105">
        <f t="shared" si="1702"/>
        <v>0</v>
      </c>
      <c r="K13910" s="105">
        <f t="shared" si="1703"/>
        <v>0</v>
      </c>
      <c r="L13910" s="105">
        <f t="shared" si="1704"/>
        <v>0</v>
      </c>
      <c r="M13910">
        <v>0.04</v>
      </c>
      <c r="N13910">
        <f t="shared" si="1705"/>
        <v>3.3960531989175591E-3</v>
      </c>
    </row>
    <row r="13911" spans="1:14" x14ac:dyDescent="0.3">
      <c r="A13911">
        <f t="shared" si="1699"/>
        <v>140</v>
      </c>
      <c r="E13911" s="105">
        <f t="shared" si="1700"/>
        <v>0</v>
      </c>
      <c r="I13911" s="105">
        <f t="shared" si="1701"/>
        <v>0</v>
      </c>
      <c r="J13911" s="105">
        <f t="shared" si="1702"/>
        <v>0</v>
      </c>
      <c r="K13911" s="105">
        <f t="shared" si="1703"/>
        <v>0</v>
      </c>
      <c r="L13911" s="105">
        <f t="shared" si="1704"/>
        <v>0</v>
      </c>
      <c r="M13911">
        <v>0.04</v>
      </c>
      <c r="N13911">
        <f t="shared" si="1705"/>
        <v>3.3960531989175591E-3</v>
      </c>
    </row>
    <row r="13912" spans="1:14" x14ac:dyDescent="0.3">
      <c r="A13912">
        <f t="shared" si="1699"/>
        <v>140</v>
      </c>
      <c r="E13912" s="105">
        <f t="shared" si="1700"/>
        <v>0</v>
      </c>
      <c r="I13912" s="105">
        <f t="shared" si="1701"/>
        <v>0</v>
      </c>
      <c r="J13912" s="105">
        <f t="shared" si="1702"/>
        <v>0</v>
      </c>
      <c r="K13912" s="105">
        <f t="shared" si="1703"/>
        <v>0</v>
      </c>
      <c r="L13912" s="105">
        <f t="shared" si="1704"/>
        <v>0</v>
      </c>
      <c r="M13912">
        <v>0.04</v>
      </c>
      <c r="N13912">
        <f t="shared" si="1705"/>
        <v>3.3960531989175591E-3</v>
      </c>
    </row>
    <row r="13913" spans="1:14" x14ac:dyDescent="0.3">
      <c r="A13913">
        <f t="shared" si="1699"/>
        <v>140</v>
      </c>
      <c r="E13913" s="105">
        <f t="shared" si="1700"/>
        <v>0</v>
      </c>
      <c r="I13913" s="105">
        <f t="shared" si="1701"/>
        <v>0</v>
      </c>
      <c r="J13913" s="105">
        <f t="shared" si="1702"/>
        <v>0</v>
      </c>
      <c r="K13913" s="105">
        <f t="shared" si="1703"/>
        <v>0</v>
      </c>
      <c r="L13913" s="105">
        <f t="shared" si="1704"/>
        <v>0</v>
      </c>
      <c r="M13913">
        <v>0.04</v>
      </c>
      <c r="N13913">
        <f t="shared" si="1705"/>
        <v>3.3960531989175591E-3</v>
      </c>
    </row>
    <row r="13914" spans="1:14" x14ac:dyDescent="0.3">
      <c r="A13914">
        <f t="shared" si="1699"/>
        <v>140</v>
      </c>
      <c r="E13914" s="105">
        <f t="shared" si="1700"/>
        <v>0</v>
      </c>
      <c r="I13914" s="105">
        <f t="shared" si="1701"/>
        <v>0</v>
      </c>
      <c r="J13914" s="105">
        <f t="shared" si="1702"/>
        <v>0</v>
      </c>
      <c r="K13914" s="105">
        <f t="shared" si="1703"/>
        <v>0</v>
      </c>
      <c r="L13914" s="105">
        <f t="shared" si="1704"/>
        <v>0</v>
      </c>
      <c r="M13914">
        <v>0.04</v>
      </c>
      <c r="N13914">
        <f t="shared" si="1705"/>
        <v>3.3960531989175591E-3</v>
      </c>
    </row>
    <row r="13915" spans="1:14" x14ac:dyDescent="0.3">
      <c r="A13915">
        <f t="shared" si="1699"/>
        <v>140</v>
      </c>
      <c r="E13915" s="105">
        <f t="shared" si="1700"/>
        <v>0</v>
      </c>
      <c r="I13915" s="105">
        <f t="shared" si="1701"/>
        <v>0</v>
      </c>
      <c r="J13915" s="105">
        <f t="shared" si="1702"/>
        <v>0</v>
      </c>
      <c r="K13915" s="105">
        <f t="shared" si="1703"/>
        <v>0</v>
      </c>
      <c r="L13915" s="105">
        <f t="shared" si="1704"/>
        <v>0</v>
      </c>
      <c r="M13915">
        <v>0.04</v>
      </c>
      <c r="N13915">
        <f t="shared" si="1705"/>
        <v>3.3960531989175591E-3</v>
      </c>
    </row>
    <row r="13916" spans="1:14" x14ac:dyDescent="0.3">
      <c r="A13916">
        <f t="shared" si="1699"/>
        <v>140</v>
      </c>
      <c r="E13916" s="105">
        <f t="shared" si="1700"/>
        <v>0</v>
      </c>
      <c r="I13916" s="105">
        <f t="shared" si="1701"/>
        <v>0</v>
      </c>
      <c r="J13916" s="105">
        <f t="shared" si="1702"/>
        <v>0</v>
      </c>
      <c r="K13916" s="105">
        <f t="shared" si="1703"/>
        <v>0</v>
      </c>
      <c r="L13916" s="105">
        <f t="shared" si="1704"/>
        <v>0</v>
      </c>
      <c r="M13916">
        <v>0.04</v>
      </c>
      <c r="N13916">
        <f t="shared" si="1705"/>
        <v>3.3960531989175591E-3</v>
      </c>
    </row>
    <row r="13917" spans="1:14" x14ac:dyDescent="0.3">
      <c r="A13917">
        <f t="shared" si="1699"/>
        <v>140</v>
      </c>
      <c r="E13917" s="105">
        <f t="shared" si="1700"/>
        <v>0</v>
      </c>
      <c r="I13917" s="105">
        <f t="shared" si="1701"/>
        <v>0</v>
      </c>
      <c r="J13917" s="105">
        <f t="shared" si="1702"/>
        <v>0</v>
      </c>
      <c r="K13917" s="105">
        <f t="shared" si="1703"/>
        <v>0</v>
      </c>
      <c r="L13917" s="105">
        <f t="shared" si="1704"/>
        <v>0</v>
      </c>
      <c r="M13917">
        <v>0.04</v>
      </c>
      <c r="N13917">
        <f t="shared" si="1705"/>
        <v>3.3960531989175591E-3</v>
      </c>
    </row>
    <row r="13918" spans="1:14" x14ac:dyDescent="0.3">
      <c r="A13918">
        <f t="shared" si="1699"/>
        <v>140</v>
      </c>
      <c r="E13918" s="105">
        <f t="shared" si="1700"/>
        <v>0</v>
      </c>
      <c r="I13918" s="105">
        <f t="shared" si="1701"/>
        <v>0</v>
      </c>
      <c r="J13918" s="105">
        <f t="shared" si="1702"/>
        <v>0</v>
      </c>
      <c r="K13918" s="105">
        <f t="shared" si="1703"/>
        <v>0</v>
      </c>
      <c r="L13918" s="105">
        <f t="shared" si="1704"/>
        <v>0</v>
      </c>
      <c r="M13918">
        <v>0.04</v>
      </c>
      <c r="N13918">
        <f t="shared" si="1705"/>
        <v>3.3960531989175591E-3</v>
      </c>
    </row>
    <row r="13919" spans="1:14" x14ac:dyDescent="0.3">
      <c r="A13919">
        <f t="shared" si="1699"/>
        <v>140</v>
      </c>
      <c r="E13919" s="105">
        <f t="shared" si="1700"/>
        <v>0</v>
      </c>
      <c r="I13919" s="105">
        <f t="shared" si="1701"/>
        <v>0</v>
      </c>
      <c r="J13919" s="105">
        <f t="shared" si="1702"/>
        <v>0</v>
      </c>
      <c r="K13919" s="105">
        <f t="shared" si="1703"/>
        <v>0</v>
      </c>
      <c r="L13919" s="105">
        <f t="shared" si="1704"/>
        <v>0</v>
      </c>
      <c r="M13919">
        <v>0.04</v>
      </c>
      <c r="N13919">
        <f t="shared" si="1705"/>
        <v>3.3960531989175591E-3</v>
      </c>
    </row>
    <row r="13920" spans="1:14" x14ac:dyDescent="0.3">
      <c r="A13920">
        <f t="shared" si="1699"/>
        <v>140</v>
      </c>
      <c r="E13920" s="105">
        <f t="shared" si="1700"/>
        <v>0</v>
      </c>
      <c r="I13920" s="105">
        <f t="shared" si="1701"/>
        <v>0</v>
      </c>
      <c r="J13920" s="105">
        <f t="shared" si="1702"/>
        <v>0</v>
      </c>
      <c r="K13920" s="105">
        <f t="shared" si="1703"/>
        <v>0</v>
      </c>
      <c r="L13920" s="105">
        <f t="shared" si="1704"/>
        <v>0</v>
      </c>
      <c r="M13920">
        <v>0.04</v>
      </c>
      <c r="N13920">
        <f t="shared" si="1705"/>
        <v>3.3960531989175591E-3</v>
      </c>
    </row>
    <row r="13921" spans="1:14" x14ac:dyDescent="0.3">
      <c r="A13921">
        <f t="shared" si="1699"/>
        <v>140</v>
      </c>
      <c r="E13921" s="105">
        <f t="shared" si="1700"/>
        <v>0</v>
      </c>
      <c r="I13921" s="105">
        <f t="shared" si="1701"/>
        <v>0</v>
      </c>
      <c r="J13921" s="105">
        <f t="shared" si="1702"/>
        <v>0</v>
      </c>
      <c r="K13921" s="105">
        <f t="shared" si="1703"/>
        <v>0</v>
      </c>
      <c r="L13921" s="105">
        <f t="shared" si="1704"/>
        <v>0</v>
      </c>
      <c r="M13921">
        <v>0.04</v>
      </c>
      <c r="N13921">
        <f t="shared" si="1705"/>
        <v>3.3960531989175591E-3</v>
      </c>
    </row>
    <row r="13922" spans="1:14" x14ac:dyDescent="0.3">
      <c r="A13922">
        <f t="shared" si="1699"/>
        <v>140</v>
      </c>
      <c r="E13922" s="105">
        <f t="shared" si="1700"/>
        <v>0</v>
      </c>
      <c r="I13922" s="105">
        <f t="shared" si="1701"/>
        <v>0</v>
      </c>
      <c r="J13922" s="105">
        <f t="shared" si="1702"/>
        <v>0</v>
      </c>
      <c r="K13922" s="105">
        <f t="shared" si="1703"/>
        <v>0</v>
      </c>
      <c r="L13922" s="105">
        <f t="shared" si="1704"/>
        <v>0</v>
      </c>
      <c r="M13922">
        <v>0.04</v>
      </c>
      <c r="N13922">
        <f t="shared" si="1705"/>
        <v>3.3960531989175591E-3</v>
      </c>
    </row>
    <row r="13923" spans="1:14" x14ac:dyDescent="0.3">
      <c r="A13923">
        <f t="shared" si="1699"/>
        <v>140</v>
      </c>
      <c r="E13923" s="105">
        <f t="shared" si="1700"/>
        <v>0</v>
      </c>
      <c r="I13923" s="105">
        <f t="shared" si="1701"/>
        <v>0</v>
      </c>
      <c r="J13923" s="105">
        <f t="shared" si="1702"/>
        <v>0</v>
      </c>
      <c r="K13923" s="105">
        <f t="shared" si="1703"/>
        <v>0</v>
      </c>
      <c r="L13923" s="105">
        <f t="shared" si="1704"/>
        <v>0</v>
      </c>
      <c r="M13923">
        <v>0.04</v>
      </c>
      <c r="N13923">
        <f t="shared" si="1705"/>
        <v>3.3960531989175591E-3</v>
      </c>
    </row>
    <row r="13924" spans="1:14" x14ac:dyDescent="0.3">
      <c r="A13924">
        <f t="shared" si="1699"/>
        <v>140</v>
      </c>
      <c r="E13924" s="105">
        <f t="shared" si="1700"/>
        <v>0</v>
      </c>
      <c r="I13924" s="105">
        <f t="shared" si="1701"/>
        <v>0</v>
      </c>
      <c r="J13924" s="105">
        <f t="shared" si="1702"/>
        <v>0</v>
      </c>
      <c r="K13924" s="105">
        <f t="shared" si="1703"/>
        <v>0</v>
      </c>
      <c r="L13924" s="105">
        <f t="shared" si="1704"/>
        <v>0</v>
      </c>
      <c r="M13924">
        <v>0.04</v>
      </c>
      <c r="N13924">
        <f t="shared" si="1705"/>
        <v>3.3960531989175591E-3</v>
      </c>
    </row>
    <row r="13925" spans="1:14" x14ac:dyDescent="0.3">
      <c r="A13925">
        <f t="shared" si="1699"/>
        <v>140</v>
      </c>
      <c r="E13925" s="105">
        <f t="shared" si="1700"/>
        <v>0</v>
      </c>
      <c r="I13925" s="105">
        <f t="shared" si="1701"/>
        <v>0</v>
      </c>
      <c r="J13925" s="105">
        <f t="shared" si="1702"/>
        <v>0</v>
      </c>
      <c r="K13925" s="105">
        <f t="shared" si="1703"/>
        <v>0</v>
      </c>
      <c r="L13925" s="105">
        <f t="shared" si="1704"/>
        <v>0</v>
      </c>
      <c r="M13925">
        <v>0.04</v>
      </c>
      <c r="N13925">
        <f t="shared" si="1705"/>
        <v>3.3960531989175591E-3</v>
      </c>
    </row>
    <row r="13926" spans="1:14" x14ac:dyDescent="0.3">
      <c r="A13926">
        <f t="shared" si="1699"/>
        <v>140</v>
      </c>
      <c r="E13926" s="105">
        <f t="shared" si="1700"/>
        <v>0</v>
      </c>
      <c r="I13926" s="105">
        <f t="shared" si="1701"/>
        <v>0</v>
      </c>
      <c r="J13926" s="105">
        <f t="shared" si="1702"/>
        <v>0</v>
      </c>
      <c r="K13926" s="105">
        <f t="shared" si="1703"/>
        <v>0</v>
      </c>
      <c r="L13926" s="105">
        <f t="shared" si="1704"/>
        <v>0</v>
      </c>
      <c r="M13926">
        <v>0.04</v>
      </c>
      <c r="N13926">
        <f t="shared" si="1705"/>
        <v>3.3960531989175591E-3</v>
      </c>
    </row>
    <row r="13927" spans="1:14" x14ac:dyDescent="0.3">
      <c r="A13927">
        <f t="shared" ref="A13927:A13990" si="1707">IF(COUNTIF(A13827:A13926,A13926)=100, A13926+1,A13926)</f>
        <v>140</v>
      </c>
      <c r="E13927" s="105">
        <f t="shared" ref="E13927:E13990" si="1708">MAX(0, E13827-K13827-L13827)</f>
        <v>0</v>
      </c>
      <c r="I13927" s="105">
        <f t="shared" ref="I13927:I13990" si="1709">IF(E13927&lt;I13827,J13927 + E13927, I13827)</f>
        <v>0</v>
      </c>
      <c r="J13927" s="105">
        <f t="shared" si="1702"/>
        <v>0</v>
      </c>
      <c r="K13927" s="105">
        <f t="shared" si="1703"/>
        <v>0</v>
      </c>
      <c r="L13927" s="105">
        <f t="shared" si="1704"/>
        <v>0</v>
      </c>
      <c r="M13927">
        <v>0.04</v>
      </c>
      <c r="N13927">
        <f t="shared" si="1705"/>
        <v>3.3960531989175591E-3</v>
      </c>
    </row>
    <row r="13928" spans="1:14" x14ac:dyDescent="0.3">
      <c r="A13928">
        <f t="shared" si="1707"/>
        <v>140</v>
      </c>
      <c r="E13928" s="105">
        <f t="shared" si="1708"/>
        <v>0</v>
      </c>
      <c r="I13928" s="105">
        <f t="shared" si="1709"/>
        <v>0</v>
      </c>
      <c r="J13928" s="105">
        <f t="shared" si="1702"/>
        <v>0</v>
      </c>
      <c r="K13928" s="105">
        <f t="shared" si="1703"/>
        <v>0</v>
      </c>
      <c r="L13928" s="105">
        <f t="shared" si="1704"/>
        <v>0</v>
      </c>
      <c r="M13928">
        <v>0.04</v>
      </c>
      <c r="N13928">
        <f t="shared" si="1705"/>
        <v>3.3960531989175591E-3</v>
      </c>
    </row>
    <row r="13929" spans="1:14" x14ac:dyDescent="0.3">
      <c r="A13929">
        <f t="shared" si="1707"/>
        <v>140</v>
      </c>
      <c r="E13929" s="105">
        <f t="shared" si="1708"/>
        <v>0</v>
      </c>
      <c r="I13929" s="105">
        <f t="shared" si="1709"/>
        <v>0</v>
      </c>
      <c r="J13929" s="105">
        <f t="shared" si="1702"/>
        <v>0</v>
      </c>
      <c r="K13929" s="105">
        <f t="shared" si="1703"/>
        <v>0</v>
      </c>
      <c r="L13929" s="105">
        <f t="shared" si="1704"/>
        <v>0</v>
      </c>
      <c r="M13929">
        <v>0.04</v>
      </c>
      <c r="N13929">
        <f t="shared" si="1705"/>
        <v>3.3960531989175591E-3</v>
      </c>
    </row>
    <row r="13930" spans="1:14" x14ac:dyDescent="0.3">
      <c r="A13930">
        <f t="shared" si="1707"/>
        <v>140</v>
      </c>
      <c r="E13930" s="105">
        <f t="shared" si="1708"/>
        <v>0</v>
      </c>
      <c r="I13930" s="105">
        <f t="shared" si="1709"/>
        <v>0</v>
      </c>
      <c r="J13930" s="105">
        <f t="shared" si="1702"/>
        <v>0</v>
      </c>
      <c r="K13930" s="105">
        <f t="shared" si="1703"/>
        <v>0</v>
      </c>
      <c r="L13930" s="105">
        <f t="shared" si="1704"/>
        <v>0</v>
      </c>
      <c r="M13930">
        <v>0.04</v>
      </c>
      <c r="N13930">
        <f t="shared" si="1705"/>
        <v>3.3960531989175591E-3</v>
      </c>
    </row>
    <row r="13931" spans="1:14" x14ac:dyDescent="0.3">
      <c r="A13931">
        <f t="shared" si="1707"/>
        <v>140</v>
      </c>
      <c r="E13931" s="105">
        <f t="shared" si="1708"/>
        <v>0</v>
      </c>
      <c r="I13931" s="105">
        <f t="shared" si="1709"/>
        <v>0</v>
      </c>
      <c r="J13931" s="105">
        <f t="shared" si="1702"/>
        <v>0</v>
      </c>
      <c r="K13931" s="105">
        <f t="shared" si="1703"/>
        <v>0</v>
      </c>
      <c r="L13931" s="105">
        <f t="shared" si="1704"/>
        <v>0</v>
      </c>
      <c r="M13931">
        <v>0.04</v>
      </c>
      <c r="N13931">
        <f t="shared" si="1705"/>
        <v>3.3960531989175591E-3</v>
      </c>
    </row>
    <row r="13932" spans="1:14" x14ac:dyDescent="0.3">
      <c r="A13932">
        <f t="shared" si="1707"/>
        <v>140</v>
      </c>
      <c r="E13932" s="105">
        <f t="shared" si="1708"/>
        <v>0</v>
      </c>
      <c r="I13932" s="105">
        <f t="shared" si="1709"/>
        <v>0</v>
      </c>
      <c r="J13932" s="105">
        <f t="shared" si="1702"/>
        <v>0</v>
      </c>
      <c r="K13932" s="105">
        <f t="shared" si="1703"/>
        <v>0</v>
      </c>
      <c r="L13932" s="105">
        <f t="shared" si="1704"/>
        <v>0</v>
      </c>
      <c r="M13932">
        <v>0.04</v>
      </c>
      <c r="N13932">
        <f t="shared" si="1705"/>
        <v>3.3960531989175591E-3</v>
      </c>
    </row>
    <row r="13933" spans="1:14" x14ac:dyDescent="0.3">
      <c r="A13933">
        <f t="shared" si="1707"/>
        <v>140</v>
      </c>
      <c r="E13933" s="105">
        <f t="shared" si="1708"/>
        <v>0</v>
      </c>
      <c r="I13933" s="105">
        <f t="shared" si="1709"/>
        <v>0</v>
      </c>
      <c r="J13933" s="105">
        <f t="shared" si="1702"/>
        <v>0</v>
      </c>
      <c r="K13933" s="105">
        <f t="shared" si="1703"/>
        <v>0</v>
      </c>
      <c r="L13933" s="105">
        <f t="shared" si="1704"/>
        <v>0</v>
      </c>
      <c r="M13933">
        <v>0.04</v>
      </c>
      <c r="N13933">
        <f t="shared" si="1705"/>
        <v>3.3960531989175591E-3</v>
      </c>
    </row>
    <row r="13934" spans="1:14" x14ac:dyDescent="0.3">
      <c r="A13934">
        <f t="shared" si="1707"/>
        <v>140</v>
      </c>
      <c r="E13934" s="105">
        <f t="shared" si="1708"/>
        <v>0</v>
      </c>
      <c r="I13934" s="105">
        <f t="shared" si="1709"/>
        <v>0</v>
      </c>
      <c r="J13934" s="105">
        <f t="shared" si="1702"/>
        <v>0</v>
      </c>
      <c r="K13934" s="105">
        <f t="shared" si="1703"/>
        <v>0</v>
      </c>
      <c r="L13934" s="105">
        <f t="shared" si="1704"/>
        <v>0</v>
      </c>
      <c r="M13934">
        <v>0.04</v>
      </c>
      <c r="N13934">
        <f t="shared" si="1705"/>
        <v>3.3960531989175591E-3</v>
      </c>
    </row>
    <row r="13935" spans="1:14" x14ac:dyDescent="0.3">
      <c r="A13935">
        <f t="shared" si="1707"/>
        <v>140</v>
      </c>
      <c r="E13935" s="105">
        <f t="shared" si="1708"/>
        <v>0</v>
      </c>
      <c r="I13935" s="105">
        <f t="shared" si="1709"/>
        <v>0</v>
      </c>
      <c r="J13935" s="105">
        <f t="shared" si="1702"/>
        <v>0</v>
      </c>
      <c r="K13935" s="105">
        <f t="shared" si="1703"/>
        <v>0</v>
      </c>
      <c r="L13935" s="105">
        <f t="shared" si="1704"/>
        <v>0</v>
      </c>
      <c r="M13935">
        <v>0.04</v>
      </c>
      <c r="N13935">
        <f t="shared" si="1705"/>
        <v>3.3960531989175591E-3</v>
      </c>
    </row>
    <row r="13936" spans="1:14" x14ac:dyDescent="0.3">
      <c r="A13936">
        <f t="shared" si="1707"/>
        <v>140</v>
      </c>
      <c r="E13936" s="105">
        <f t="shared" si="1708"/>
        <v>0</v>
      </c>
      <c r="I13936" s="105">
        <f t="shared" si="1709"/>
        <v>0</v>
      </c>
      <c r="J13936" s="105">
        <f t="shared" si="1702"/>
        <v>0</v>
      </c>
      <c r="K13936" s="105">
        <f t="shared" si="1703"/>
        <v>0</v>
      </c>
      <c r="L13936" s="105">
        <f t="shared" si="1704"/>
        <v>0</v>
      </c>
      <c r="M13936">
        <v>0.04</v>
      </c>
      <c r="N13936">
        <f t="shared" si="1705"/>
        <v>3.3960531989175591E-3</v>
      </c>
    </row>
    <row r="13937" spans="1:14" x14ac:dyDescent="0.3">
      <c r="A13937">
        <f t="shared" si="1707"/>
        <v>140</v>
      </c>
      <c r="E13937" s="105">
        <f t="shared" si="1708"/>
        <v>0</v>
      </c>
      <c r="I13937" s="105">
        <f t="shared" si="1709"/>
        <v>0</v>
      </c>
      <c r="J13937" s="105">
        <f t="shared" si="1702"/>
        <v>0</v>
      </c>
      <c r="K13937" s="105">
        <f t="shared" si="1703"/>
        <v>0</v>
      </c>
      <c r="L13937" s="105">
        <f t="shared" si="1704"/>
        <v>0</v>
      </c>
      <c r="M13937">
        <v>0.04</v>
      </c>
      <c r="N13937">
        <f t="shared" si="1705"/>
        <v>3.3960531989175591E-3</v>
      </c>
    </row>
    <row r="13938" spans="1:14" x14ac:dyDescent="0.3">
      <c r="A13938">
        <f t="shared" si="1707"/>
        <v>140</v>
      </c>
      <c r="E13938" s="105">
        <f t="shared" si="1708"/>
        <v>0</v>
      </c>
      <c r="I13938" s="105">
        <f t="shared" si="1709"/>
        <v>0</v>
      </c>
      <c r="J13938" s="105">
        <f t="shared" si="1702"/>
        <v>0</v>
      </c>
      <c r="K13938" s="105">
        <f t="shared" si="1703"/>
        <v>0</v>
      </c>
      <c r="L13938" s="105">
        <f t="shared" si="1704"/>
        <v>0</v>
      </c>
      <c r="M13938">
        <v>0.04</v>
      </c>
      <c r="N13938">
        <f t="shared" si="1705"/>
        <v>3.3960531989175591E-3</v>
      </c>
    </row>
    <row r="13939" spans="1:14" x14ac:dyDescent="0.3">
      <c r="A13939">
        <f t="shared" si="1707"/>
        <v>140</v>
      </c>
      <c r="E13939" s="105">
        <f t="shared" si="1708"/>
        <v>0</v>
      </c>
      <c r="I13939" s="105">
        <f t="shared" si="1709"/>
        <v>0</v>
      </c>
      <c r="J13939" s="105">
        <f t="shared" si="1702"/>
        <v>0</v>
      </c>
      <c r="K13939" s="105">
        <f t="shared" si="1703"/>
        <v>0</v>
      </c>
      <c r="L13939" s="105">
        <f t="shared" si="1704"/>
        <v>0</v>
      </c>
      <c r="M13939">
        <v>0.04</v>
      </c>
      <c r="N13939">
        <f t="shared" si="1705"/>
        <v>3.3960531989175591E-3</v>
      </c>
    </row>
    <row r="13940" spans="1:14" x14ac:dyDescent="0.3">
      <c r="A13940">
        <f t="shared" si="1707"/>
        <v>140</v>
      </c>
      <c r="E13940" s="105">
        <f t="shared" si="1708"/>
        <v>0</v>
      </c>
      <c r="I13940" s="105">
        <f t="shared" si="1709"/>
        <v>0</v>
      </c>
      <c r="J13940" s="105">
        <f t="shared" si="1702"/>
        <v>0</v>
      </c>
      <c r="K13940" s="105">
        <f t="shared" si="1703"/>
        <v>0</v>
      </c>
      <c r="L13940" s="105">
        <f t="shared" si="1704"/>
        <v>0</v>
      </c>
      <c r="M13940">
        <v>0.04</v>
      </c>
      <c r="N13940">
        <f t="shared" si="1705"/>
        <v>3.3960531989175591E-3</v>
      </c>
    </row>
    <row r="13941" spans="1:14" x14ac:dyDescent="0.3">
      <c r="A13941">
        <f t="shared" si="1707"/>
        <v>140</v>
      </c>
      <c r="E13941" s="105">
        <f t="shared" si="1708"/>
        <v>0</v>
      </c>
      <c r="I13941" s="105">
        <f t="shared" si="1709"/>
        <v>0</v>
      </c>
      <c r="J13941" s="105">
        <f t="shared" si="1702"/>
        <v>0</v>
      </c>
      <c r="K13941" s="105">
        <f t="shared" si="1703"/>
        <v>0</v>
      </c>
      <c r="L13941" s="105">
        <f t="shared" si="1704"/>
        <v>0</v>
      </c>
      <c r="M13941">
        <v>0.04</v>
      </c>
      <c r="N13941">
        <f t="shared" si="1705"/>
        <v>3.3960531989175591E-3</v>
      </c>
    </row>
    <row r="13942" spans="1:14" x14ac:dyDescent="0.3">
      <c r="A13942">
        <f t="shared" si="1707"/>
        <v>140</v>
      </c>
      <c r="E13942" s="105">
        <f t="shared" si="1708"/>
        <v>0</v>
      </c>
      <c r="I13942" s="105">
        <f t="shared" si="1709"/>
        <v>0</v>
      </c>
      <c r="J13942" s="105">
        <f t="shared" si="1702"/>
        <v>0</v>
      </c>
      <c r="K13942" s="105">
        <f t="shared" si="1703"/>
        <v>0</v>
      </c>
      <c r="L13942" s="105">
        <f t="shared" si="1704"/>
        <v>0</v>
      </c>
      <c r="M13942">
        <v>0.04</v>
      </c>
      <c r="N13942">
        <f t="shared" si="1705"/>
        <v>3.3960531989175591E-3</v>
      </c>
    </row>
    <row r="13943" spans="1:14" x14ac:dyDescent="0.3">
      <c r="A13943">
        <f t="shared" si="1707"/>
        <v>140</v>
      </c>
      <c r="E13943" s="105">
        <f t="shared" si="1708"/>
        <v>0</v>
      </c>
      <c r="I13943" s="105">
        <f t="shared" si="1709"/>
        <v>0</v>
      </c>
      <c r="J13943" s="105">
        <f t="shared" si="1702"/>
        <v>0</v>
      </c>
      <c r="K13943" s="105">
        <f t="shared" si="1703"/>
        <v>0</v>
      </c>
      <c r="L13943" s="105">
        <f t="shared" si="1704"/>
        <v>0</v>
      </c>
      <c r="M13943">
        <v>0.04</v>
      </c>
      <c r="N13943">
        <f t="shared" si="1705"/>
        <v>3.3960531989175591E-3</v>
      </c>
    </row>
    <row r="13944" spans="1:14" x14ac:dyDescent="0.3">
      <c r="A13944">
        <f t="shared" si="1707"/>
        <v>140</v>
      </c>
      <c r="E13944" s="105">
        <f t="shared" si="1708"/>
        <v>0</v>
      </c>
      <c r="I13944" s="105">
        <f t="shared" si="1709"/>
        <v>0</v>
      </c>
      <c r="J13944" s="105">
        <f t="shared" si="1702"/>
        <v>0</v>
      </c>
      <c r="K13944" s="105">
        <f t="shared" si="1703"/>
        <v>0</v>
      </c>
      <c r="L13944" s="105">
        <f t="shared" si="1704"/>
        <v>0</v>
      </c>
      <c r="M13944">
        <v>0.04</v>
      </c>
      <c r="N13944">
        <f t="shared" si="1705"/>
        <v>3.3960531989175591E-3</v>
      </c>
    </row>
    <row r="13945" spans="1:14" x14ac:dyDescent="0.3">
      <c r="A13945">
        <f t="shared" si="1707"/>
        <v>140</v>
      </c>
      <c r="E13945" s="105">
        <f t="shared" si="1708"/>
        <v>0</v>
      </c>
      <c r="I13945" s="105">
        <f t="shared" si="1709"/>
        <v>0</v>
      </c>
      <c r="J13945" s="105">
        <f t="shared" si="1702"/>
        <v>0</v>
      </c>
      <c r="K13945" s="105">
        <f t="shared" si="1703"/>
        <v>0</v>
      </c>
      <c r="L13945" s="105">
        <f t="shared" si="1704"/>
        <v>0</v>
      </c>
      <c r="M13945">
        <v>0.04</v>
      </c>
      <c r="N13945">
        <f t="shared" si="1705"/>
        <v>3.3960531989175591E-3</v>
      </c>
    </row>
    <row r="13946" spans="1:14" x14ac:dyDescent="0.3">
      <c r="A13946">
        <f t="shared" si="1707"/>
        <v>140</v>
      </c>
      <c r="E13946" s="105">
        <f t="shared" si="1708"/>
        <v>0</v>
      </c>
      <c r="I13946" s="105">
        <f t="shared" si="1709"/>
        <v>0</v>
      </c>
      <c r="J13946" s="105">
        <f t="shared" si="1702"/>
        <v>0</v>
      </c>
      <c r="K13946" s="105">
        <f t="shared" si="1703"/>
        <v>0</v>
      </c>
      <c r="L13946" s="105">
        <f t="shared" si="1704"/>
        <v>0</v>
      </c>
      <c r="M13946">
        <v>0.04</v>
      </c>
      <c r="N13946">
        <f t="shared" si="1705"/>
        <v>3.3960531989175591E-3</v>
      </c>
    </row>
    <row r="13947" spans="1:14" x14ac:dyDescent="0.3">
      <c r="A13947">
        <f t="shared" si="1707"/>
        <v>140</v>
      </c>
      <c r="E13947" s="105">
        <f t="shared" si="1708"/>
        <v>0</v>
      </c>
      <c r="I13947" s="105">
        <f t="shared" si="1709"/>
        <v>0</v>
      </c>
      <c r="J13947" s="105">
        <f t="shared" si="1702"/>
        <v>0</v>
      </c>
      <c r="K13947" s="105">
        <f t="shared" si="1703"/>
        <v>0</v>
      </c>
      <c r="L13947" s="105">
        <f t="shared" si="1704"/>
        <v>0</v>
      </c>
      <c r="M13947">
        <v>0.04</v>
      </c>
      <c r="N13947">
        <f t="shared" si="1705"/>
        <v>3.3960531989175591E-3</v>
      </c>
    </row>
    <row r="13948" spans="1:14" x14ac:dyDescent="0.3">
      <c r="A13948">
        <f t="shared" si="1707"/>
        <v>140</v>
      </c>
      <c r="E13948" s="105">
        <f t="shared" si="1708"/>
        <v>0</v>
      </c>
      <c r="I13948" s="105">
        <f t="shared" si="1709"/>
        <v>0</v>
      </c>
      <c r="J13948" s="105">
        <f t="shared" si="1702"/>
        <v>0</v>
      </c>
      <c r="K13948" s="105">
        <f t="shared" si="1703"/>
        <v>0</v>
      </c>
      <c r="L13948" s="105">
        <f t="shared" si="1704"/>
        <v>0</v>
      </c>
      <c r="M13948">
        <v>0.04</v>
      </c>
      <c r="N13948">
        <f t="shared" si="1705"/>
        <v>3.3960531989175591E-3</v>
      </c>
    </row>
    <row r="13949" spans="1:14" x14ac:dyDescent="0.3">
      <c r="A13949">
        <f t="shared" si="1707"/>
        <v>140</v>
      </c>
      <c r="E13949" s="105">
        <f t="shared" si="1708"/>
        <v>0</v>
      </c>
      <c r="I13949" s="105">
        <f t="shared" si="1709"/>
        <v>0</v>
      </c>
      <c r="J13949" s="105">
        <f t="shared" si="1702"/>
        <v>0</v>
      </c>
      <c r="K13949" s="105">
        <f t="shared" si="1703"/>
        <v>0</v>
      </c>
      <c r="L13949" s="105">
        <f t="shared" si="1704"/>
        <v>0</v>
      </c>
      <c r="M13949">
        <v>0.04</v>
      </c>
      <c r="N13949">
        <f t="shared" si="1705"/>
        <v>3.3960531989175591E-3</v>
      </c>
    </row>
    <row r="13950" spans="1:14" x14ac:dyDescent="0.3">
      <c r="A13950">
        <f t="shared" si="1707"/>
        <v>140</v>
      </c>
      <c r="E13950" s="105">
        <f t="shared" si="1708"/>
        <v>0</v>
      </c>
      <c r="I13950" s="105">
        <f t="shared" si="1709"/>
        <v>0</v>
      </c>
      <c r="J13950" s="105">
        <f t="shared" si="1702"/>
        <v>0</v>
      </c>
      <c r="K13950" s="105">
        <f t="shared" si="1703"/>
        <v>0</v>
      </c>
      <c r="L13950" s="105">
        <f t="shared" si="1704"/>
        <v>0</v>
      </c>
      <c r="M13950">
        <v>0.04</v>
      </c>
      <c r="N13950">
        <f t="shared" si="1705"/>
        <v>3.3960531989175591E-3</v>
      </c>
    </row>
    <row r="13951" spans="1:14" x14ac:dyDescent="0.3">
      <c r="A13951">
        <f t="shared" si="1707"/>
        <v>140</v>
      </c>
      <c r="E13951" s="105">
        <f t="shared" si="1708"/>
        <v>0</v>
      </c>
      <c r="I13951" s="105">
        <f t="shared" si="1709"/>
        <v>0</v>
      </c>
      <c r="J13951" s="105">
        <f t="shared" si="1702"/>
        <v>0</v>
      </c>
      <c r="K13951" s="105">
        <f t="shared" si="1703"/>
        <v>0</v>
      </c>
      <c r="L13951" s="105">
        <f t="shared" si="1704"/>
        <v>0</v>
      </c>
      <c r="M13951">
        <v>0.04</v>
      </c>
      <c r="N13951">
        <f t="shared" si="1705"/>
        <v>3.3960531989175591E-3</v>
      </c>
    </row>
    <row r="13952" spans="1:14" x14ac:dyDescent="0.3">
      <c r="A13952">
        <f t="shared" si="1707"/>
        <v>140</v>
      </c>
      <c r="E13952" s="105">
        <f t="shared" si="1708"/>
        <v>0</v>
      </c>
      <c r="I13952" s="105">
        <f t="shared" si="1709"/>
        <v>0</v>
      </c>
      <c r="J13952" s="105">
        <f t="shared" si="1702"/>
        <v>0</v>
      </c>
      <c r="K13952" s="105">
        <f t="shared" si="1703"/>
        <v>0</v>
      </c>
      <c r="L13952" s="105">
        <f t="shared" si="1704"/>
        <v>0</v>
      </c>
      <c r="M13952">
        <v>0.04</v>
      </c>
      <c r="N13952">
        <f t="shared" si="1705"/>
        <v>3.3960531989175591E-3</v>
      </c>
    </row>
    <row r="13953" spans="1:14" x14ac:dyDescent="0.3">
      <c r="A13953">
        <f t="shared" si="1707"/>
        <v>140</v>
      </c>
      <c r="E13953" s="105">
        <f t="shared" si="1708"/>
        <v>0</v>
      </c>
      <c r="I13953" s="105">
        <f t="shared" si="1709"/>
        <v>0</v>
      </c>
      <c r="J13953" s="105">
        <f t="shared" si="1702"/>
        <v>0</v>
      </c>
      <c r="K13953" s="105">
        <f t="shared" si="1703"/>
        <v>0</v>
      </c>
      <c r="L13953" s="105">
        <f t="shared" si="1704"/>
        <v>0</v>
      </c>
      <c r="M13953">
        <v>0.04</v>
      </c>
      <c r="N13953">
        <f t="shared" si="1705"/>
        <v>3.3960531989175591E-3</v>
      </c>
    </row>
    <row r="13954" spans="1:14" x14ac:dyDescent="0.3">
      <c r="A13954">
        <f t="shared" si="1707"/>
        <v>140</v>
      </c>
      <c r="E13954" s="105">
        <f t="shared" si="1708"/>
        <v>0</v>
      </c>
      <c r="I13954" s="105">
        <f t="shared" si="1709"/>
        <v>0</v>
      </c>
      <c r="J13954" s="105">
        <f t="shared" si="1702"/>
        <v>0</v>
      </c>
      <c r="K13954" s="105">
        <f t="shared" si="1703"/>
        <v>0</v>
      </c>
      <c r="L13954" s="105">
        <f t="shared" si="1704"/>
        <v>0</v>
      </c>
      <c r="M13954">
        <v>0.04</v>
      </c>
      <c r="N13954">
        <f t="shared" si="1705"/>
        <v>3.3960531989175591E-3</v>
      </c>
    </row>
    <row r="13955" spans="1:14" x14ac:dyDescent="0.3">
      <c r="A13955">
        <f t="shared" si="1707"/>
        <v>140</v>
      </c>
      <c r="E13955" s="105">
        <f t="shared" si="1708"/>
        <v>0</v>
      </c>
      <c r="I13955" s="105">
        <f t="shared" si="1709"/>
        <v>0</v>
      </c>
      <c r="J13955" s="105">
        <f t="shared" ref="J13955:J14018" si="1710">E13955*($H$2/12)</f>
        <v>0</v>
      </c>
      <c r="K13955" s="105">
        <f t="shared" ref="K13955:K14018" si="1711">I13955-J13955</f>
        <v>0</v>
      </c>
      <c r="L13955" s="105">
        <f t="shared" ref="L13955:L14018" si="1712">N13955*(E13955-K13955)</f>
        <v>0</v>
      </c>
      <c r="M13955">
        <v>0.04</v>
      </c>
      <c r="N13955">
        <f t="shared" ref="N13955:N14018" si="1713">1-(POWER(1-M13955,(1/12)))</f>
        <v>3.3960531989175591E-3</v>
      </c>
    </row>
    <row r="13956" spans="1:14" x14ac:dyDescent="0.3">
      <c r="A13956">
        <f t="shared" si="1707"/>
        <v>140</v>
      </c>
      <c r="E13956" s="105">
        <f t="shared" si="1708"/>
        <v>0</v>
      </c>
      <c r="I13956" s="105">
        <f t="shared" si="1709"/>
        <v>0</v>
      </c>
      <c r="J13956" s="105">
        <f t="shared" si="1710"/>
        <v>0</v>
      </c>
      <c r="K13956" s="105">
        <f t="shared" si="1711"/>
        <v>0</v>
      </c>
      <c r="L13956" s="105">
        <f t="shared" si="1712"/>
        <v>0</v>
      </c>
      <c r="M13956">
        <v>0.04</v>
      </c>
      <c r="N13956">
        <f t="shared" si="1713"/>
        <v>3.3960531989175591E-3</v>
      </c>
    </row>
    <row r="13957" spans="1:14" x14ac:dyDescent="0.3">
      <c r="A13957">
        <f t="shared" si="1707"/>
        <v>140</v>
      </c>
      <c r="E13957" s="105">
        <f t="shared" si="1708"/>
        <v>0</v>
      </c>
      <c r="I13957" s="105">
        <f t="shared" si="1709"/>
        <v>0</v>
      </c>
      <c r="J13957" s="105">
        <f t="shared" si="1710"/>
        <v>0</v>
      </c>
      <c r="K13957" s="105">
        <f t="shared" si="1711"/>
        <v>0</v>
      </c>
      <c r="L13957" s="105">
        <f t="shared" si="1712"/>
        <v>0</v>
      </c>
      <c r="M13957">
        <v>0.04</v>
      </c>
      <c r="N13957">
        <f t="shared" si="1713"/>
        <v>3.3960531989175591E-3</v>
      </c>
    </row>
    <row r="13958" spans="1:14" x14ac:dyDescent="0.3">
      <c r="A13958">
        <f t="shared" si="1707"/>
        <v>140</v>
      </c>
      <c r="E13958" s="105">
        <f t="shared" si="1708"/>
        <v>0</v>
      </c>
      <c r="I13958" s="105">
        <f t="shared" si="1709"/>
        <v>0</v>
      </c>
      <c r="J13958" s="105">
        <f t="shared" si="1710"/>
        <v>0</v>
      </c>
      <c r="K13958" s="105">
        <f t="shared" si="1711"/>
        <v>0</v>
      </c>
      <c r="L13958" s="105">
        <f t="shared" si="1712"/>
        <v>0</v>
      </c>
      <c r="M13958">
        <v>0.04</v>
      </c>
      <c r="N13958">
        <f t="shared" si="1713"/>
        <v>3.3960531989175591E-3</v>
      </c>
    </row>
    <row r="13959" spans="1:14" x14ac:dyDescent="0.3">
      <c r="A13959">
        <f t="shared" si="1707"/>
        <v>140</v>
      </c>
      <c r="E13959" s="105">
        <f t="shared" si="1708"/>
        <v>0</v>
      </c>
      <c r="I13959" s="105">
        <f t="shared" si="1709"/>
        <v>0</v>
      </c>
      <c r="J13959" s="105">
        <f t="shared" si="1710"/>
        <v>0</v>
      </c>
      <c r="K13959" s="105">
        <f t="shared" si="1711"/>
        <v>0</v>
      </c>
      <c r="L13959" s="105">
        <f t="shared" si="1712"/>
        <v>0</v>
      </c>
      <c r="M13959">
        <v>0.04</v>
      </c>
      <c r="N13959">
        <f t="shared" si="1713"/>
        <v>3.3960531989175591E-3</v>
      </c>
    </row>
    <row r="13960" spans="1:14" x14ac:dyDescent="0.3">
      <c r="A13960">
        <f t="shared" si="1707"/>
        <v>140</v>
      </c>
      <c r="E13960" s="105">
        <f t="shared" si="1708"/>
        <v>0</v>
      </c>
      <c r="I13960" s="105">
        <f t="shared" si="1709"/>
        <v>0</v>
      </c>
      <c r="J13960" s="105">
        <f t="shared" si="1710"/>
        <v>0</v>
      </c>
      <c r="K13960" s="105">
        <f t="shared" si="1711"/>
        <v>0</v>
      </c>
      <c r="L13960" s="105">
        <f t="shared" si="1712"/>
        <v>0</v>
      </c>
      <c r="M13960">
        <v>0.04</v>
      </c>
      <c r="N13960">
        <f t="shared" si="1713"/>
        <v>3.3960531989175591E-3</v>
      </c>
    </row>
    <row r="13961" spans="1:14" x14ac:dyDescent="0.3">
      <c r="A13961">
        <f t="shared" si="1707"/>
        <v>140</v>
      </c>
      <c r="E13961" s="105">
        <f t="shared" si="1708"/>
        <v>0</v>
      </c>
      <c r="I13961" s="105">
        <f t="shared" si="1709"/>
        <v>0</v>
      </c>
      <c r="J13961" s="105">
        <f t="shared" si="1710"/>
        <v>0</v>
      </c>
      <c r="K13961" s="105">
        <f t="shared" si="1711"/>
        <v>0</v>
      </c>
      <c r="L13961" s="105">
        <f t="shared" si="1712"/>
        <v>0</v>
      </c>
      <c r="M13961">
        <v>0.04</v>
      </c>
      <c r="N13961">
        <f t="shared" si="1713"/>
        <v>3.3960531989175591E-3</v>
      </c>
    </row>
    <row r="13962" spans="1:14" x14ac:dyDescent="0.3">
      <c r="A13962">
        <f t="shared" si="1707"/>
        <v>140</v>
      </c>
      <c r="E13962" s="105">
        <f t="shared" si="1708"/>
        <v>0</v>
      </c>
      <c r="I13962" s="105">
        <f t="shared" si="1709"/>
        <v>0</v>
      </c>
      <c r="J13962" s="105">
        <f t="shared" si="1710"/>
        <v>0</v>
      </c>
      <c r="K13962" s="105">
        <f t="shared" si="1711"/>
        <v>0</v>
      </c>
      <c r="L13962" s="105">
        <f t="shared" si="1712"/>
        <v>0</v>
      </c>
      <c r="M13962">
        <v>0.04</v>
      </c>
      <c r="N13962">
        <f t="shared" si="1713"/>
        <v>3.3960531989175591E-3</v>
      </c>
    </row>
    <row r="13963" spans="1:14" x14ac:dyDescent="0.3">
      <c r="A13963">
        <f t="shared" si="1707"/>
        <v>140</v>
      </c>
      <c r="E13963" s="105">
        <f t="shared" si="1708"/>
        <v>0</v>
      </c>
      <c r="I13963" s="105">
        <f t="shared" si="1709"/>
        <v>0</v>
      </c>
      <c r="J13963" s="105">
        <f t="shared" si="1710"/>
        <v>0</v>
      </c>
      <c r="K13963" s="105">
        <f t="shared" si="1711"/>
        <v>0</v>
      </c>
      <c r="L13963" s="105">
        <f t="shared" si="1712"/>
        <v>0</v>
      </c>
      <c r="M13963">
        <v>0.04</v>
      </c>
      <c r="N13963">
        <f t="shared" si="1713"/>
        <v>3.3960531989175591E-3</v>
      </c>
    </row>
    <row r="13964" spans="1:14" x14ac:dyDescent="0.3">
      <c r="A13964">
        <f t="shared" si="1707"/>
        <v>140</v>
      </c>
      <c r="E13964" s="105">
        <f t="shared" si="1708"/>
        <v>0</v>
      </c>
      <c r="I13964" s="105">
        <f t="shared" si="1709"/>
        <v>0</v>
      </c>
      <c r="J13964" s="105">
        <f t="shared" si="1710"/>
        <v>0</v>
      </c>
      <c r="K13964" s="105">
        <f t="shared" si="1711"/>
        <v>0</v>
      </c>
      <c r="L13964" s="105">
        <f t="shared" si="1712"/>
        <v>0</v>
      </c>
      <c r="M13964">
        <v>0.04</v>
      </c>
      <c r="N13964">
        <f t="shared" si="1713"/>
        <v>3.3960531989175591E-3</v>
      </c>
    </row>
    <row r="13965" spans="1:14" x14ac:dyDescent="0.3">
      <c r="A13965">
        <f t="shared" si="1707"/>
        <v>140</v>
      </c>
      <c r="E13965" s="105">
        <f t="shared" si="1708"/>
        <v>0</v>
      </c>
      <c r="I13965" s="105">
        <f t="shared" si="1709"/>
        <v>0</v>
      </c>
      <c r="J13965" s="105">
        <f t="shared" si="1710"/>
        <v>0</v>
      </c>
      <c r="K13965" s="105">
        <f t="shared" si="1711"/>
        <v>0</v>
      </c>
      <c r="L13965" s="105">
        <f t="shared" si="1712"/>
        <v>0</v>
      </c>
      <c r="M13965">
        <v>0.04</v>
      </c>
      <c r="N13965">
        <f t="shared" si="1713"/>
        <v>3.3960531989175591E-3</v>
      </c>
    </row>
    <row r="13966" spans="1:14" x14ac:dyDescent="0.3">
      <c r="A13966">
        <f t="shared" si="1707"/>
        <v>140</v>
      </c>
      <c r="E13966" s="105">
        <f t="shared" si="1708"/>
        <v>0</v>
      </c>
      <c r="I13966" s="105">
        <f t="shared" si="1709"/>
        <v>0</v>
      </c>
      <c r="J13966" s="105">
        <f t="shared" si="1710"/>
        <v>0</v>
      </c>
      <c r="K13966" s="105">
        <f t="shared" si="1711"/>
        <v>0</v>
      </c>
      <c r="L13966" s="105">
        <f t="shared" si="1712"/>
        <v>0</v>
      </c>
      <c r="M13966">
        <v>0.04</v>
      </c>
      <c r="N13966">
        <f t="shared" si="1713"/>
        <v>3.3960531989175591E-3</v>
      </c>
    </row>
    <row r="13967" spans="1:14" x14ac:dyDescent="0.3">
      <c r="A13967">
        <f t="shared" si="1707"/>
        <v>140</v>
      </c>
      <c r="E13967" s="105">
        <f t="shared" si="1708"/>
        <v>0</v>
      </c>
      <c r="I13967" s="105">
        <f t="shared" si="1709"/>
        <v>0</v>
      </c>
      <c r="J13967" s="105">
        <f t="shared" si="1710"/>
        <v>0</v>
      </c>
      <c r="K13967" s="105">
        <f t="shared" si="1711"/>
        <v>0</v>
      </c>
      <c r="L13967" s="105">
        <f t="shared" si="1712"/>
        <v>0</v>
      </c>
      <c r="M13967">
        <v>0.04</v>
      </c>
      <c r="N13967">
        <f t="shared" si="1713"/>
        <v>3.3960531989175591E-3</v>
      </c>
    </row>
    <row r="13968" spans="1:14" x14ac:dyDescent="0.3">
      <c r="A13968">
        <f t="shared" si="1707"/>
        <v>140</v>
      </c>
      <c r="E13968" s="105">
        <f t="shared" si="1708"/>
        <v>0</v>
      </c>
      <c r="I13968" s="105">
        <f t="shared" si="1709"/>
        <v>0</v>
      </c>
      <c r="J13968" s="105">
        <f t="shared" si="1710"/>
        <v>0</v>
      </c>
      <c r="K13968" s="105">
        <f t="shared" si="1711"/>
        <v>0</v>
      </c>
      <c r="L13968" s="105">
        <f t="shared" si="1712"/>
        <v>0</v>
      </c>
      <c r="M13968">
        <v>0.04</v>
      </c>
      <c r="N13968">
        <f t="shared" si="1713"/>
        <v>3.3960531989175591E-3</v>
      </c>
    </row>
    <row r="13969" spans="1:14" x14ac:dyDescent="0.3">
      <c r="A13969">
        <f t="shared" si="1707"/>
        <v>140</v>
      </c>
      <c r="E13969" s="105">
        <f t="shared" si="1708"/>
        <v>0</v>
      </c>
      <c r="I13969" s="105">
        <f t="shared" si="1709"/>
        <v>0</v>
      </c>
      <c r="J13969" s="105">
        <f t="shared" si="1710"/>
        <v>0</v>
      </c>
      <c r="K13969" s="105">
        <f t="shared" si="1711"/>
        <v>0</v>
      </c>
      <c r="L13969" s="105">
        <f t="shared" si="1712"/>
        <v>0</v>
      </c>
      <c r="M13969">
        <v>0.04</v>
      </c>
      <c r="N13969">
        <f t="shared" si="1713"/>
        <v>3.3960531989175591E-3</v>
      </c>
    </row>
    <row r="13970" spans="1:14" x14ac:dyDescent="0.3">
      <c r="A13970">
        <f t="shared" si="1707"/>
        <v>140</v>
      </c>
      <c r="E13970" s="105">
        <f t="shared" si="1708"/>
        <v>0</v>
      </c>
      <c r="I13970" s="105">
        <f t="shared" si="1709"/>
        <v>0</v>
      </c>
      <c r="J13970" s="105">
        <f t="shared" si="1710"/>
        <v>0</v>
      </c>
      <c r="K13970" s="105">
        <f t="shared" si="1711"/>
        <v>0</v>
      </c>
      <c r="L13970" s="105">
        <f t="shared" si="1712"/>
        <v>0</v>
      </c>
      <c r="M13970">
        <v>0.04</v>
      </c>
      <c r="N13970">
        <f t="shared" si="1713"/>
        <v>3.3960531989175591E-3</v>
      </c>
    </row>
    <row r="13971" spans="1:14" x14ac:dyDescent="0.3">
      <c r="A13971">
        <f t="shared" si="1707"/>
        <v>140</v>
      </c>
      <c r="E13971" s="105">
        <f t="shared" si="1708"/>
        <v>0</v>
      </c>
      <c r="I13971" s="105">
        <f t="shared" si="1709"/>
        <v>0</v>
      </c>
      <c r="J13971" s="105">
        <f t="shared" si="1710"/>
        <v>0</v>
      </c>
      <c r="K13971" s="105">
        <f t="shared" si="1711"/>
        <v>0</v>
      </c>
      <c r="L13971" s="105">
        <f t="shared" si="1712"/>
        <v>0</v>
      </c>
      <c r="M13971">
        <v>0.04</v>
      </c>
      <c r="N13971">
        <f t="shared" si="1713"/>
        <v>3.3960531989175591E-3</v>
      </c>
    </row>
    <row r="13972" spans="1:14" x14ac:dyDescent="0.3">
      <c r="A13972">
        <f t="shared" si="1707"/>
        <v>140</v>
      </c>
      <c r="E13972" s="105">
        <f t="shared" si="1708"/>
        <v>0</v>
      </c>
      <c r="I13972" s="105">
        <f t="shared" si="1709"/>
        <v>0</v>
      </c>
      <c r="J13972" s="105">
        <f t="shared" si="1710"/>
        <v>0</v>
      </c>
      <c r="K13972" s="105">
        <f t="shared" si="1711"/>
        <v>0</v>
      </c>
      <c r="L13972" s="105">
        <f t="shared" si="1712"/>
        <v>0</v>
      </c>
      <c r="M13972">
        <v>0.04</v>
      </c>
      <c r="N13972">
        <f t="shared" si="1713"/>
        <v>3.3960531989175591E-3</v>
      </c>
    </row>
    <row r="13973" spans="1:14" x14ac:dyDescent="0.3">
      <c r="A13973">
        <f t="shared" si="1707"/>
        <v>140</v>
      </c>
      <c r="E13973" s="105">
        <f t="shared" si="1708"/>
        <v>0</v>
      </c>
      <c r="I13973" s="105">
        <f t="shared" si="1709"/>
        <v>0</v>
      </c>
      <c r="J13973" s="105">
        <f t="shared" si="1710"/>
        <v>0</v>
      </c>
      <c r="K13973" s="105">
        <f t="shared" si="1711"/>
        <v>0</v>
      </c>
      <c r="L13973" s="105">
        <f t="shared" si="1712"/>
        <v>0</v>
      </c>
      <c r="M13973">
        <v>0.04</v>
      </c>
      <c r="N13973">
        <f t="shared" si="1713"/>
        <v>3.3960531989175591E-3</v>
      </c>
    </row>
    <row r="13974" spans="1:14" x14ac:dyDescent="0.3">
      <c r="A13974">
        <f t="shared" si="1707"/>
        <v>140</v>
      </c>
      <c r="E13974" s="105">
        <f t="shared" si="1708"/>
        <v>0</v>
      </c>
      <c r="I13974" s="105">
        <f t="shared" si="1709"/>
        <v>0</v>
      </c>
      <c r="J13974" s="105">
        <f t="shared" si="1710"/>
        <v>0</v>
      </c>
      <c r="K13974" s="105">
        <f t="shared" si="1711"/>
        <v>0</v>
      </c>
      <c r="L13974" s="105">
        <f t="shared" si="1712"/>
        <v>0</v>
      </c>
      <c r="M13974">
        <v>0.04</v>
      </c>
      <c r="N13974">
        <f t="shared" si="1713"/>
        <v>3.3960531989175591E-3</v>
      </c>
    </row>
    <row r="13975" spans="1:14" x14ac:dyDescent="0.3">
      <c r="A13975">
        <f t="shared" si="1707"/>
        <v>140</v>
      </c>
      <c r="E13975" s="105">
        <f t="shared" si="1708"/>
        <v>0</v>
      </c>
      <c r="I13975" s="105">
        <f t="shared" si="1709"/>
        <v>0</v>
      </c>
      <c r="J13975" s="105">
        <f t="shared" si="1710"/>
        <v>0</v>
      </c>
      <c r="K13975" s="105">
        <f t="shared" si="1711"/>
        <v>0</v>
      </c>
      <c r="L13975" s="105">
        <f t="shared" si="1712"/>
        <v>0</v>
      </c>
      <c r="M13975">
        <v>0.04</v>
      </c>
      <c r="N13975">
        <f t="shared" si="1713"/>
        <v>3.3960531989175591E-3</v>
      </c>
    </row>
    <row r="13976" spans="1:14" x14ac:dyDescent="0.3">
      <c r="A13976">
        <f t="shared" si="1707"/>
        <v>140</v>
      </c>
      <c r="E13976" s="105">
        <f t="shared" si="1708"/>
        <v>0</v>
      </c>
      <c r="I13976" s="105">
        <f t="shared" si="1709"/>
        <v>0</v>
      </c>
      <c r="J13976" s="105">
        <f t="shared" si="1710"/>
        <v>0</v>
      </c>
      <c r="K13976" s="105">
        <f t="shared" si="1711"/>
        <v>0</v>
      </c>
      <c r="L13976" s="105">
        <f t="shared" si="1712"/>
        <v>0</v>
      </c>
      <c r="M13976">
        <v>0.04</v>
      </c>
      <c r="N13976">
        <f t="shared" si="1713"/>
        <v>3.3960531989175591E-3</v>
      </c>
    </row>
    <row r="13977" spans="1:14" x14ac:dyDescent="0.3">
      <c r="A13977">
        <f t="shared" si="1707"/>
        <v>140</v>
      </c>
      <c r="E13977" s="105">
        <f t="shared" si="1708"/>
        <v>0</v>
      </c>
      <c r="I13977" s="105">
        <f t="shared" si="1709"/>
        <v>0</v>
      </c>
      <c r="J13977" s="105">
        <f t="shared" si="1710"/>
        <v>0</v>
      </c>
      <c r="K13977" s="105">
        <f t="shared" si="1711"/>
        <v>0</v>
      </c>
      <c r="L13977" s="105">
        <f t="shared" si="1712"/>
        <v>0</v>
      </c>
      <c r="M13977">
        <v>0.04</v>
      </c>
      <c r="N13977">
        <f t="shared" si="1713"/>
        <v>3.3960531989175591E-3</v>
      </c>
    </row>
    <row r="13978" spans="1:14" x14ac:dyDescent="0.3">
      <c r="A13978">
        <f t="shared" si="1707"/>
        <v>140</v>
      </c>
      <c r="E13978" s="105">
        <f t="shared" si="1708"/>
        <v>0</v>
      </c>
      <c r="I13978" s="105">
        <f t="shared" si="1709"/>
        <v>0</v>
      </c>
      <c r="J13978" s="105">
        <f t="shared" si="1710"/>
        <v>0</v>
      </c>
      <c r="K13978" s="105">
        <f t="shared" si="1711"/>
        <v>0</v>
      </c>
      <c r="L13978" s="105">
        <f t="shared" si="1712"/>
        <v>0</v>
      </c>
      <c r="M13978">
        <v>0.04</v>
      </c>
      <c r="N13978">
        <f t="shared" si="1713"/>
        <v>3.3960531989175591E-3</v>
      </c>
    </row>
    <row r="13979" spans="1:14" x14ac:dyDescent="0.3">
      <c r="A13979">
        <f t="shared" si="1707"/>
        <v>140</v>
      </c>
      <c r="E13979" s="105">
        <f t="shared" si="1708"/>
        <v>0</v>
      </c>
      <c r="I13979" s="105">
        <f t="shared" si="1709"/>
        <v>0</v>
      </c>
      <c r="J13979" s="105">
        <f t="shared" si="1710"/>
        <v>0</v>
      </c>
      <c r="K13979" s="105">
        <f t="shared" si="1711"/>
        <v>0</v>
      </c>
      <c r="L13979" s="105">
        <f t="shared" si="1712"/>
        <v>0</v>
      </c>
      <c r="M13979">
        <v>0.04</v>
      </c>
      <c r="N13979">
        <f t="shared" si="1713"/>
        <v>3.3960531989175591E-3</v>
      </c>
    </row>
    <row r="13980" spans="1:14" x14ac:dyDescent="0.3">
      <c r="A13980">
        <f t="shared" si="1707"/>
        <v>140</v>
      </c>
      <c r="E13980" s="105">
        <f t="shared" si="1708"/>
        <v>0</v>
      </c>
      <c r="I13980" s="105">
        <f t="shared" si="1709"/>
        <v>0</v>
      </c>
      <c r="J13980" s="105">
        <f t="shared" si="1710"/>
        <v>0</v>
      </c>
      <c r="K13980" s="105">
        <f t="shared" si="1711"/>
        <v>0</v>
      </c>
      <c r="L13980" s="105">
        <f t="shared" si="1712"/>
        <v>0</v>
      </c>
      <c r="M13980">
        <v>0.04</v>
      </c>
      <c r="N13980">
        <f t="shared" si="1713"/>
        <v>3.3960531989175591E-3</v>
      </c>
    </row>
    <row r="13981" spans="1:14" x14ac:dyDescent="0.3">
      <c r="A13981">
        <f t="shared" si="1707"/>
        <v>140</v>
      </c>
      <c r="E13981" s="105">
        <f t="shared" si="1708"/>
        <v>0</v>
      </c>
      <c r="I13981" s="105">
        <f t="shared" si="1709"/>
        <v>0</v>
      </c>
      <c r="J13981" s="105">
        <f t="shared" si="1710"/>
        <v>0</v>
      </c>
      <c r="K13981" s="105">
        <f t="shared" si="1711"/>
        <v>0</v>
      </c>
      <c r="L13981" s="105">
        <f t="shared" si="1712"/>
        <v>0</v>
      </c>
      <c r="M13981">
        <v>0.04</v>
      </c>
      <c r="N13981">
        <f t="shared" si="1713"/>
        <v>3.3960531989175591E-3</v>
      </c>
    </row>
    <row r="13982" spans="1:14" x14ac:dyDescent="0.3">
      <c r="A13982">
        <f t="shared" si="1707"/>
        <v>140</v>
      </c>
      <c r="E13982" s="105">
        <f t="shared" si="1708"/>
        <v>0</v>
      </c>
      <c r="I13982" s="105">
        <f t="shared" si="1709"/>
        <v>0</v>
      </c>
      <c r="J13982" s="105">
        <f t="shared" si="1710"/>
        <v>0</v>
      </c>
      <c r="K13982" s="105">
        <f t="shared" si="1711"/>
        <v>0</v>
      </c>
      <c r="L13982" s="105">
        <f t="shared" si="1712"/>
        <v>0</v>
      </c>
      <c r="M13982">
        <v>0.04</v>
      </c>
      <c r="N13982">
        <f t="shared" si="1713"/>
        <v>3.3960531989175591E-3</v>
      </c>
    </row>
    <row r="13983" spans="1:14" x14ac:dyDescent="0.3">
      <c r="A13983">
        <f t="shared" si="1707"/>
        <v>140</v>
      </c>
      <c r="E13983" s="105">
        <f t="shared" si="1708"/>
        <v>0</v>
      </c>
      <c r="I13983" s="105">
        <f t="shared" si="1709"/>
        <v>0</v>
      </c>
      <c r="J13983" s="105">
        <f t="shared" si="1710"/>
        <v>0</v>
      </c>
      <c r="K13983" s="105">
        <f t="shared" si="1711"/>
        <v>0</v>
      </c>
      <c r="L13983" s="105">
        <f t="shared" si="1712"/>
        <v>0</v>
      </c>
      <c r="M13983">
        <v>0.04</v>
      </c>
      <c r="N13983">
        <f t="shared" si="1713"/>
        <v>3.3960531989175591E-3</v>
      </c>
    </row>
    <row r="13984" spans="1:14" x14ac:dyDescent="0.3">
      <c r="A13984">
        <f t="shared" si="1707"/>
        <v>140</v>
      </c>
      <c r="E13984" s="105">
        <f t="shared" si="1708"/>
        <v>0</v>
      </c>
      <c r="I13984" s="105">
        <f t="shared" si="1709"/>
        <v>0</v>
      </c>
      <c r="J13984" s="105">
        <f t="shared" si="1710"/>
        <v>0</v>
      </c>
      <c r="K13984" s="105">
        <f t="shared" si="1711"/>
        <v>0</v>
      </c>
      <c r="L13984" s="105">
        <f t="shared" si="1712"/>
        <v>0</v>
      </c>
      <c r="M13984">
        <v>0.04</v>
      </c>
      <c r="N13984">
        <f t="shared" si="1713"/>
        <v>3.3960531989175591E-3</v>
      </c>
    </row>
    <row r="13985" spans="1:14" x14ac:dyDescent="0.3">
      <c r="A13985">
        <f t="shared" si="1707"/>
        <v>140</v>
      </c>
      <c r="E13985" s="105">
        <f t="shared" si="1708"/>
        <v>0</v>
      </c>
      <c r="I13985" s="105">
        <f t="shared" si="1709"/>
        <v>0</v>
      </c>
      <c r="J13985" s="105">
        <f t="shared" si="1710"/>
        <v>0</v>
      </c>
      <c r="K13985" s="105">
        <f t="shared" si="1711"/>
        <v>0</v>
      </c>
      <c r="L13985" s="105">
        <f t="shared" si="1712"/>
        <v>0</v>
      </c>
      <c r="M13985">
        <v>0.04</v>
      </c>
      <c r="N13985">
        <f t="shared" si="1713"/>
        <v>3.3960531989175591E-3</v>
      </c>
    </row>
    <row r="13986" spans="1:14" x14ac:dyDescent="0.3">
      <c r="A13986">
        <f t="shared" si="1707"/>
        <v>140</v>
      </c>
      <c r="E13986" s="105">
        <f t="shared" si="1708"/>
        <v>0</v>
      </c>
      <c r="I13986" s="105">
        <f t="shared" si="1709"/>
        <v>0</v>
      </c>
      <c r="J13986" s="105">
        <f t="shared" si="1710"/>
        <v>0</v>
      </c>
      <c r="K13986" s="105">
        <f t="shared" si="1711"/>
        <v>0</v>
      </c>
      <c r="L13986" s="105">
        <f t="shared" si="1712"/>
        <v>0</v>
      </c>
      <c r="M13986">
        <v>0.04</v>
      </c>
      <c r="N13986">
        <f t="shared" si="1713"/>
        <v>3.3960531989175591E-3</v>
      </c>
    </row>
    <row r="13987" spans="1:14" x14ac:dyDescent="0.3">
      <c r="A13987">
        <f t="shared" si="1707"/>
        <v>140</v>
      </c>
      <c r="E13987" s="105">
        <f t="shared" si="1708"/>
        <v>0</v>
      </c>
      <c r="I13987" s="105">
        <f t="shared" si="1709"/>
        <v>0</v>
      </c>
      <c r="J13987" s="105">
        <f t="shared" si="1710"/>
        <v>0</v>
      </c>
      <c r="K13987" s="105">
        <f t="shared" si="1711"/>
        <v>0</v>
      </c>
      <c r="L13987" s="105">
        <f t="shared" si="1712"/>
        <v>0</v>
      </c>
      <c r="M13987">
        <v>0.04</v>
      </c>
      <c r="N13987">
        <f t="shared" si="1713"/>
        <v>3.3960531989175591E-3</v>
      </c>
    </row>
    <row r="13988" spans="1:14" x14ac:dyDescent="0.3">
      <c r="A13988">
        <f t="shared" si="1707"/>
        <v>140</v>
      </c>
      <c r="E13988" s="105">
        <f t="shared" si="1708"/>
        <v>0</v>
      </c>
      <c r="I13988" s="105">
        <f t="shared" si="1709"/>
        <v>0</v>
      </c>
      <c r="J13988" s="105">
        <f t="shared" si="1710"/>
        <v>0</v>
      </c>
      <c r="K13988" s="105">
        <f t="shared" si="1711"/>
        <v>0</v>
      </c>
      <c r="L13988" s="105">
        <f t="shared" si="1712"/>
        <v>0</v>
      </c>
      <c r="M13988">
        <v>0.04</v>
      </c>
      <c r="N13988">
        <f t="shared" si="1713"/>
        <v>3.3960531989175591E-3</v>
      </c>
    </row>
    <row r="13989" spans="1:14" x14ac:dyDescent="0.3">
      <c r="A13989">
        <f t="shared" si="1707"/>
        <v>140</v>
      </c>
      <c r="E13989" s="105">
        <f t="shared" si="1708"/>
        <v>0</v>
      </c>
      <c r="I13989" s="105">
        <f t="shared" si="1709"/>
        <v>0</v>
      </c>
      <c r="J13989" s="105">
        <f t="shared" si="1710"/>
        <v>0</v>
      </c>
      <c r="K13989" s="105">
        <f t="shared" si="1711"/>
        <v>0</v>
      </c>
      <c r="L13989" s="105">
        <f t="shared" si="1712"/>
        <v>0</v>
      </c>
      <c r="M13989">
        <v>0.04</v>
      </c>
      <c r="N13989">
        <f t="shared" si="1713"/>
        <v>3.3960531989175591E-3</v>
      </c>
    </row>
    <row r="13990" spans="1:14" x14ac:dyDescent="0.3">
      <c r="A13990">
        <f t="shared" si="1707"/>
        <v>140</v>
      </c>
      <c r="E13990" s="105">
        <f t="shared" si="1708"/>
        <v>0</v>
      </c>
      <c r="I13990" s="105">
        <f t="shared" si="1709"/>
        <v>0</v>
      </c>
      <c r="J13990" s="105">
        <f t="shared" si="1710"/>
        <v>0</v>
      </c>
      <c r="K13990" s="105">
        <f t="shared" si="1711"/>
        <v>0</v>
      </c>
      <c r="L13990" s="105">
        <f t="shared" si="1712"/>
        <v>0</v>
      </c>
      <c r="M13990">
        <v>0.04</v>
      </c>
      <c r="N13990">
        <f t="shared" si="1713"/>
        <v>3.3960531989175591E-3</v>
      </c>
    </row>
    <row r="13991" spans="1:14" x14ac:dyDescent="0.3">
      <c r="A13991">
        <f t="shared" ref="A13991:A14054" si="1714">IF(COUNTIF(A13891:A13990,A13990)=100, A13990+1,A13990)</f>
        <v>140</v>
      </c>
      <c r="E13991" s="105">
        <f t="shared" ref="E13991:E14054" si="1715">MAX(0, E13891-K13891-L13891)</f>
        <v>0</v>
      </c>
      <c r="I13991" s="105">
        <f t="shared" ref="I13991:I14054" si="1716">IF(E13991&lt;I13891,J13991 + E13991, I13891)</f>
        <v>0</v>
      </c>
      <c r="J13991" s="105">
        <f t="shared" si="1710"/>
        <v>0</v>
      </c>
      <c r="K13991" s="105">
        <f t="shared" si="1711"/>
        <v>0</v>
      </c>
      <c r="L13991" s="105">
        <f t="shared" si="1712"/>
        <v>0</v>
      </c>
      <c r="M13991">
        <v>0.04</v>
      </c>
      <c r="N13991">
        <f t="shared" si="1713"/>
        <v>3.3960531989175591E-3</v>
      </c>
    </row>
    <row r="13992" spans="1:14" x14ac:dyDescent="0.3">
      <c r="A13992">
        <f t="shared" si="1714"/>
        <v>140</v>
      </c>
      <c r="E13992" s="105">
        <f t="shared" si="1715"/>
        <v>0</v>
      </c>
      <c r="I13992" s="105">
        <f t="shared" si="1716"/>
        <v>0</v>
      </c>
      <c r="J13992" s="105">
        <f t="shared" si="1710"/>
        <v>0</v>
      </c>
      <c r="K13992" s="105">
        <f t="shared" si="1711"/>
        <v>0</v>
      </c>
      <c r="L13992" s="105">
        <f t="shared" si="1712"/>
        <v>0</v>
      </c>
      <c r="M13992">
        <v>0.04</v>
      </c>
      <c r="N13992">
        <f t="shared" si="1713"/>
        <v>3.3960531989175591E-3</v>
      </c>
    </row>
    <row r="13993" spans="1:14" x14ac:dyDescent="0.3">
      <c r="A13993">
        <f t="shared" si="1714"/>
        <v>140</v>
      </c>
      <c r="E13993" s="105">
        <f t="shared" si="1715"/>
        <v>0</v>
      </c>
      <c r="I13993" s="105">
        <f t="shared" si="1716"/>
        <v>0</v>
      </c>
      <c r="J13993" s="105">
        <f t="shared" si="1710"/>
        <v>0</v>
      </c>
      <c r="K13993" s="105">
        <f t="shared" si="1711"/>
        <v>0</v>
      </c>
      <c r="L13993" s="105">
        <f t="shared" si="1712"/>
        <v>0</v>
      </c>
      <c r="M13993">
        <v>0.04</v>
      </c>
      <c r="N13993">
        <f t="shared" si="1713"/>
        <v>3.3960531989175591E-3</v>
      </c>
    </row>
    <row r="13994" spans="1:14" x14ac:dyDescent="0.3">
      <c r="A13994">
        <f t="shared" si="1714"/>
        <v>140</v>
      </c>
      <c r="E13994" s="105">
        <f t="shared" si="1715"/>
        <v>0</v>
      </c>
      <c r="I13994" s="105">
        <f t="shared" si="1716"/>
        <v>0</v>
      </c>
      <c r="J13994" s="105">
        <f t="shared" si="1710"/>
        <v>0</v>
      </c>
      <c r="K13994" s="105">
        <f t="shared" si="1711"/>
        <v>0</v>
      </c>
      <c r="L13994" s="105">
        <f t="shared" si="1712"/>
        <v>0</v>
      </c>
      <c r="M13994">
        <v>0.04</v>
      </c>
      <c r="N13994">
        <f t="shared" si="1713"/>
        <v>3.3960531989175591E-3</v>
      </c>
    </row>
    <row r="13995" spans="1:14" x14ac:dyDescent="0.3">
      <c r="A13995">
        <f t="shared" si="1714"/>
        <v>140</v>
      </c>
      <c r="E13995" s="105">
        <f t="shared" si="1715"/>
        <v>0</v>
      </c>
      <c r="I13995" s="105">
        <f t="shared" si="1716"/>
        <v>0</v>
      </c>
      <c r="J13995" s="105">
        <f t="shared" si="1710"/>
        <v>0</v>
      </c>
      <c r="K13995" s="105">
        <f t="shared" si="1711"/>
        <v>0</v>
      </c>
      <c r="L13995" s="105">
        <f t="shared" si="1712"/>
        <v>0</v>
      </c>
      <c r="M13995">
        <v>0.04</v>
      </c>
      <c r="N13995">
        <f t="shared" si="1713"/>
        <v>3.3960531989175591E-3</v>
      </c>
    </row>
    <row r="13996" spans="1:14" x14ac:dyDescent="0.3">
      <c r="A13996">
        <f t="shared" si="1714"/>
        <v>140</v>
      </c>
      <c r="E13996" s="105">
        <f t="shared" si="1715"/>
        <v>0</v>
      </c>
      <c r="I13996" s="105">
        <f t="shared" si="1716"/>
        <v>0</v>
      </c>
      <c r="J13996" s="105">
        <f t="shared" si="1710"/>
        <v>0</v>
      </c>
      <c r="K13996" s="105">
        <f t="shared" si="1711"/>
        <v>0</v>
      </c>
      <c r="L13996" s="105">
        <f t="shared" si="1712"/>
        <v>0</v>
      </c>
      <c r="M13996">
        <v>0.04</v>
      </c>
      <c r="N13996">
        <f t="shared" si="1713"/>
        <v>3.3960531989175591E-3</v>
      </c>
    </row>
    <row r="13997" spans="1:14" x14ac:dyDescent="0.3">
      <c r="A13997">
        <f t="shared" si="1714"/>
        <v>140</v>
      </c>
      <c r="E13997" s="105">
        <f t="shared" si="1715"/>
        <v>0</v>
      </c>
      <c r="I13997" s="105">
        <f t="shared" si="1716"/>
        <v>0</v>
      </c>
      <c r="J13997" s="105">
        <f t="shared" si="1710"/>
        <v>0</v>
      </c>
      <c r="K13997" s="105">
        <f t="shared" si="1711"/>
        <v>0</v>
      </c>
      <c r="L13997" s="105">
        <f t="shared" si="1712"/>
        <v>0</v>
      </c>
      <c r="M13997">
        <v>0.04</v>
      </c>
      <c r="N13997">
        <f t="shared" si="1713"/>
        <v>3.3960531989175591E-3</v>
      </c>
    </row>
    <row r="13998" spans="1:14" x14ac:dyDescent="0.3">
      <c r="A13998">
        <f t="shared" si="1714"/>
        <v>140</v>
      </c>
      <c r="E13998" s="105">
        <f t="shared" si="1715"/>
        <v>0</v>
      </c>
      <c r="I13998" s="105">
        <f t="shared" si="1716"/>
        <v>0</v>
      </c>
      <c r="J13998" s="105">
        <f t="shared" si="1710"/>
        <v>0</v>
      </c>
      <c r="K13998" s="105">
        <f t="shared" si="1711"/>
        <v>0</v>
      </c>
      <c r="L13998" s="105">
        <f t="shared" si="1712"/>
        <v>0</v>
      </c>
      <c r="M13998">
        <v>0.04</v>
      </c>
      <c r="N13998">
        <f t="shared" si="1713"/>
        <v>3.3960531989175591E-3</v>
      </c>
    </row>
    <row r="13999" spans="1:14" x14ac:dyDescent="0.3">
      <c r="A13999">
        <f t="shared" si="1714"/>
        <v>140</v>
      </c>
      <c r="E13999" s="105">
        <f t="shared" si="1715"/>
        <v>0</v>
      </c>
      <c r="I13999" s="105">
        <f t="shared" si="1716"/>
        <v>0</v>
      </c>
      <c r="J13999" s="105">
        <f t="shared" si="1710"/>
        <v>0</v>
      </c>
      <c r="K13999" s="105">
        <f t="shared" si="1711"/>
        <v>0</v>
      </c>
      <c r="L13999" s="105">
        <f t="shared" si="1712"/>
        <v>0</v>
      </c>
      <c r="M13999">
        <v>0.04</v>
      </c>
      <c r="N13999">
        <f t="shared" si="1713"/>
        <v>3.3960531989175591E-3</v>
      </c>
    </row>
    <row r="14000" spans="1:14" x14ac:dyDescent="0.3">
      <c r="A14000">
        <f t="shared" si="1714"/>
        <v>140</v>
      </c>
      <c r="E14000" s="105">
        <f t="shared" si="1715"/>
        <v>0</v>
      </c>
      <c r="I14000" s="105">
        <f t="shared" si="1716"/>
        <v>0</v>
      </c>
      <c r="J14000" s="105">
        <f t="shared" si="1710"/>
        <v>0</v>
      </c>
      <c r="K14000" s="105">
        <f t="shared" si="1711"/>
        <v>0</v>
      </c>
      <c r="L14000" s="105">
        <f t="shared" si="1712"/>
        <v>0</v>
      </c>
      <c r="M14000">
        <v>0.04</v>
      </c>
      <c r="N14000">
        <f t="shared" si="1713"/>
        <v>3.3960531989175591E-3</v>
      </c>
    </row>
    <row r="14001" spans="1:15" x14ac:dyDescent="0.3">
      <c r="A14001">
        <f t="shared" si="1714"/>
        <v>140</v>
      </c>
      <c r="E14001" s="105">
        <f t="shared" si="1715"/>
        <v>0</v>
      </c>
      <c r="I14001" s="105">
        <f t="shared" si="1716"/>
        <v>0</v>
      </c>
      <c r="J14001" s="105">
        <f t="shared" si="1710"/>
        <v>0</v>
      </c>
      <c r="K14001" s="105">
        <f t="shared" si="1711"/>
        <v>0</v>
      </c>
      <c r="L14001" s="105">
        <f t="shared" si="1712"/>
        <v>0</v>
      </c>
      <c r="M14001">
        <v>0.04</v>
      </c>
      <c r="N14001">
        <f t="shared" si="1713"/>
        <v>3.3960531989175591E-3</v>
      </c>
      <c r="O14001" s="105" t="e">
        <f t="shared" ref="O14001" si="1717">SUM(I13902:I14001)</f>
        <v>#REF!</v>
      </c>
    </row>
    <row r="14002" spans="1:15" x14ac:dyDescent="0.3">
      <c r="A14002">
        <f t="shared" si="1714"/>
        <v>141</v>
      </c>
      <c r="E14002" s="105" t="e">
        <f t="shared" si="1715"/>
        <v>#REF!</v>
      </c>
      <c r="I14002" s="105" t="e">
        <f t="shared" si="1716"/>
        <v>#REF!</v>
      </c>
      <c r="J14002" s="105" t="e">
        <f t="shared" si="1710"/>
        <v>#REF!</v>
      </c>
      <c r="K14002" s="105" t="e">
        <f t="shared" si="1711"/>
        <v>#REF!</v>
      </c>
      <c r="L14002" s="105" t="e">
        <f t="shared" si="1712"/>
        <v>#REF!</v>
      </c>
      <c r="M14002">
        <v>0.04</v>
      </c>
      <c r="N14002">
        <f t="shared" si="1713"/>
        <v>3.3960531989175591E-3</v>
      </c>
    </row>
    <row r="14003" spans="1:15" x14ac:dyDescent="0.3">
      <c r="A14003">
        <f t="shared" si="1714"/>
        <v>141</v>
      </c>
      <c r="E14003" s="105" t="e">
        <f t="shared" si="1715"/>
        <v>#REF!</v>
      </c>
      <c r="I14003" s="105" t="e">
        <f t="shared" si="1716"/>
        <v>#REF!</v>
      </c>
      <c r="J14003" s="105" t="e">
        <f t="shared" si="1710"/>
        <v>#REF!</v>
      </c>
      <c r="K14003" s="105" t="e">
        <f t="shared" si="1711"/>
        <v>#REF!</v>
      </c>
      <c r="L14003" s="105" t="e">
        <f t="shared" si="1712"/>
        <v>#REF!</v>
      </c>
      <c r="M14003">
        <v>0.04</v>
      </c>
      <c r="N14003">
        <f t="shared" si="1713"/>
        <v>3.3960531989175591E-3</v>
      </c>
    </row>
    <row r="14004" spans="1:15" x14ac:dyDescent="0.3">
      <c r="A14004">
        <f t="shared" si="1714"/>
        <v>141</v>
      </c>
      <c r="E14004" s="105" t="e">
        <f t="shared" si="1715"/>
        <v>#REF!</v>
      </c>
      <c r="I14004" s="105" t="e">
        <f t="shared" si="1716"/>
        <v>#REF!</v>
      </c>
      <c r="J14004" s="105" t="e">
        <f t="shared" si="1710"/>
        <v>#REF!</v>
      </c>
      <c r="K14004" s="105" t="e">
        <f t="shared" si="1711"/>
        <v>#REF!</v>
      </c>
      <c r="L14004" s="105" t="e">
        <f t="shared" si="1712"/>
        <v>#REF!</v>
      </c>
      <c r="M14004">
        <v>0.04</v>
      </c>
      <c r="N14004">
        <f t="shared" si="1713"/>
        <v>3.3960531989175591E-3</v>
      </c>
    </row>
    <row r="14005" spans="1:15" x14ac:dyDescent="0.3">
      <c r="A14005">
        <f t="shared" si="1714"/>
        <v>141</v>
      </c>
      <c r="E14005" s="105">
        <f t="shared" si="1715"/>
        <v>0</v>
      </c>
      <c r="I14005" s="105">
        <f t="shared" si="1716"/>
        <v>0</v>
      </c>
      <c r="J14005" s="105">
        <f t="shared" si="1710"/>
        <v>0</v>
      </c>
      <c r="K14005" s="105">
        <f t="shared" si="1711"/>
        <v>0</v>
      </c>
      <c r="L14005" s="105">
        <f t="shared" si="1712"/>
        <v>0</v>
      </c>
      <c r="M14005">
        <v>0.04</v>
      </c>
      <c r="N14005">
        <f t="shared" si="1713"/>
        <v>3.3960531989175591E-3</v>
      </c>
    </row>
    <row r="14006" spans="1:15" x14ac:dyDescent="0.3">
      <c r="A14006">
        <f t="shared" si="1714"/>
        <v>141</v>
      </c>
      <c r="E14006" s="105">
        <f t="shared" si="1715"/>
        <v>0</v>
      </c>
      <c r="I14006" s="105">
        <f t="shared" si="1716"/>
        <v>0</v>
      </c>
      <c r="J14006" s="105">
        <f t="shared" si="1710"/>
        <v>0</v>
      </c>
      <c r="K14006" s="105">
        <f t="shared" si="1711"/>
        <v>0</v>
      </c>
      <c r="L14006" s="105">
        <f t="shared" si="1712"/>
        <v>0</v>
      </c>
      <c r="M14006">
        <v>0.04</v>
      </c>
      <c r="N14006">
        <f t="shared" si="1713"/>
        <v>3.3960531989175591E-3</v>
      </c>
    </row>
    <row r="14007" spans="1:15" x14ac:dyDescent="0.3">
      <c r="A14007">
        <f t="shared" si="1714"/>
        <v>141</v>
      </c>
      <c r="E14007" s="105">
        <f t="shared" si="1715"/>
        <v>0</v>
      </c>
      <c r="I14007" s="105">
        <f t="shared" si="1716"/>
        <v>0</v>
      </c>
      <c r="J14007" s="105">
        <f t="shared" si="1710"/>
        <v>0</v>
      </c>
      <c r="K14007" s="105">
        <f t="shared" si="1711"/>
        <v>0</v>
      </c>
      <c r="L14007" s="105">
        <f t="shared" si="1712"/>
        <v>0</v>
      </c>
      <c r="M14007">
        <v>0.04</v>
      </c>
      <c r="N14007">
        <f t="shared" si="1713"/>
        <v>3.3960531989175591E-3</v>
      </c>
    </row>
    <row r="14008" spans="1:15" x14ac:dyDescent="0.3">
      <c r="A14008">
        <f t="shared" si="1714"/>
        <v>141</v>
      </c>
      <c r="E14008" s="105">
        <f t="shared" si="1715"/>
        <v>0</v>
      </c>
      <c r="I14008" s="105">
        <f t="shared" si="1716"/>
        <v>0</v>
      </c>
      <c r="J14008" s="105">
        <f t="shared" si="1710"/>
        <v>0</v>
      </c>
      <c r="K14008" s="105">
        <f t="shared" si="1711"/>
        <v>0</v>
      </c>
      <c r="L14008" s="105">
        <f t="shared" si="1712"/>
        <v>0</v>
      </c>
      <c r="M14008">
        <v>0.04</v>
      </c>
      <c r="N14008">
        <f t="shared" si="1713"/>
        <v>3.3960531989175591E-3</v>
      </c>
    </row>
    <row r="14009" spans="1:15" x14ac:dyDescent="0.3">
      <c r="A14009">
        <f t="shared" si="1714"/>
        <v>141</v>
      </c>
      <c r="E14009" s="105">
        <f t="shared" si="1715"/>
        <v>0</v>
      </c>
      <c r="I14009" s="105">
        <f t="shared" si="1716"/>
        <v>0</v>
      </c>
      <c r="J14009" s="105">
        <f t="shared" si="1710"/>
        <v>0</v>
      </c>
      <c r="K14009" s="105">
        <f t="shared" si="1711"/>
        <v>0</v>
      </c>
      <c r="L14009" s="105">
        <f t="shared" si="1712"/>
        <v>0</v>
      </c>
      <c r="M14009">
        <v>0.04</v>
      </c>
      <c r="N14009">
        <f t="shared" si="1713"/>
        <v>3.3960531989175591E-3</v>
      </c>
    </row>
    <row r="14010" spans="1:15" x14ac:dyDescent="0.3">
      <c r="A14010">
        <f t="shared" si="1714"/>
        <v>141</v>
      </c>
      <c r="E14010" s="105">
        <f t="shared" si="1715"/>
        <v>0</v>
      </c>
      <c r="I14010" s="105">
        <f t="shared" si="1716"/>
        <v>0</v>
      </c>
      <c r="J14010" s="105">
        <f t="shared" si="1710"/>
        <v>0</v>
      </c>
      <c r="K14010" s="105">
        <f t="shared" si="1711"/>
        <v>0</v>
      </c>
      <c r="L14010" s="105">
        <f t="shared" si="1712"/>
        <v>0</v>
      </c>
      <c r="M14010">
        <v>0.04</v>
      </c>
      <c r="N14010">
        <f t="shared" si="1713"/>
        <v>3.3960531989175591E-3</v>
      </c>
    </row>
    <row r="14011" spans="1:15" x14ac:dyDescent="0.3">
      <c r="A14011">
        <f t="shared" si="1714"/>
        <v>141</v>
      </c>
      <c r="E14011" s="105">
        <f t="shared" si="1715"/>
        <v>0</v>
      </c>
      <c r="I14011" s="105">
        <f t="shared" si="1716"/>
        <v>0</v>
      </c>
      <c r="J14011" s="105">
        <f t="shared" si="1710"/>
        <v>0</v>
      </c>
      <c r="K14011" s="105">
        <f t="shared" si="1711"/>
        <v>0</v>
      </c>
      <c r="L14011" s="105">
        <f t="shared" si="1712"/>
        <v>0</v>
      </c>
      <c r="M14011">
        <v>0.04</v>
      </c>
      <c r="N14011">
        <f t="shared" si="1713"/>
        <v>3.3960531989175591E-3</v>
      </c>
    </row>
    <row r="14012" spans="1:15" x14ac:dyDescent="0.3">
      <c r="A14012">
        <f t="shared" si="1714"/>
        <v>141</v>
      </c>
      <c r="E14012" s="105">
        <f t="shared" si="1715"/>
        <v>0</v>
      </c>
      <c r="I14012" s="105">
        <f t="shared" si="1716"/>
        <v>0</v>
      </c>
      <c r="J14012" s="105">
        <f t="shared" si="1710"/>
        <v>0</v>
      </c>
      <c r="K14012" s="105">
        <f t="shared" si="1711"/>
        <v>0</v>
      </c>
      <c r="L14012" s="105">
        <f t="shared" si="1712"/>
        <v>0</v>
      </c>
      <c r="M14012">
        <v>0.04</v>
      </c>
      <c r="N14012">
        <f t="shared" si="1713"/>
        <v>3.3960531989175591E-3</v>
      </c>
    </row>
    <row r="14013" spans="1:15" x14ac:dyDescent="0.3">
      <c r="A14013">
        <f t="shared" si="1714"/>
        <v>141</v>
      </c>
      <c r="E14013" s="105">
        <f t="shared" si="1715"/>
        <v>0</v>
      </c>
      <c r="I14013" s="105">
        <f t="shared" si="1716"/>
        <v>0</v>
      </c>
      <c r="J14013" s="105">
        <f t="shared" si="1710"/>
        <v>0</v>
      </c>
      <c r="K14013" s="105">
        <f t="shared" si="1711"/>
        <v>0</v>
      </c>
      <c r="L14013" s="105">
        <f t="shared" si="1712"/>
        <v>0</v>
      </c>
      <c r="M14013">
        <v>0.04</v>
      </c>
      <c r="N14013">
        <f t="shared" si="1713"/>
        <v>3.3960531989175591E-3</v>
      </c>
    </row>
    <row r="14014" spans="1:15" x14ac:dyDescent="0.3">
      <c r="A14014">
        <f t="shared" si="1714"/>
        <v>141</v>
      </c>
      <c r="E14014" s="105">
        <f t="shared" si="1715"/>
        <v>0</v>
      </c>
      <c r="I14014" s="105">
        <f t="shared" si="1716"/>
        <v>0</v>
      </c>
      <c r="J14014" s="105">
        <f t="shared" si="1710"/>
        <v>0</v>
      </c>
      <c r="K14014" s="105">
        <f t="shared" si="1711"/>
        <v>0</v>
      </c>
      <c r="L14014" s="105">
        <f t="shared" si="1712"/>
        <v>0</v>
      </c>
      <c r="M14014">
        <v>0.04</v>
      </c>
      <c r="N14014">
        <f t="shared" si="1713"/>
        <v>3.3960531989175591E-3</v>
      </c>
    </row>
    <row r="14015" spans="1:15" x14ac:dyDescent="0.3">
      <c r="A14015">
        <f t="shared" si="1714"/>
        <v>141</v>
      </c>
      <c r="E14015" s="105">
        <f t="shared" si="1715"/>
        <v>0</v>
      </c>
      <c r="I14015" s="105">
        <f t="shared" si="1716"/>
        <v>0</v>
      </c>
      <c r="J14015" s="105">
        <f t="shared" si="1710"/>
        <v>0</v>
      </c>
      <c r="K14015" s="105">
        <f t="shared" si="1711"/>
        <v>0</v>
      </c>
      <c r="L14015" s="105">
        <f t="shared" si="1712"/>
        <v>0</v>
      </c>
      <c r="M14015">
        <v>0.04</v>
      </c>
      <c r="N14015">
        <f t="shared" si="1713"/>
        <v>3.3960531989175591E-3</v>
      </c>
    </row>
    <row r="14016" spans="1:15" x14ac:dyDescent="0.3">
      <c r="A14016">
        <f t="shared" si="1714"/>
        <v>141</v>
      </c>
      <c r="E14016" s="105">
        <f t="shared" si="1715"/>
        <v>0</v>
      </c>
      <c r="I14016" s="105">
        <f t="shared" si="1716"/>
        <v>0</v>
      </c>
      <c r="J14016" s="105">
        <f t="shared" si="1710"/>
        <v>0</v>
      </c>
      <c r="K14016" s="105">
        <f t="shared" si="1711"/>
        <v>0</v>
      </c>
      <c r="L14016" s="105">
        <f t="shared" si="1712"/>
        <v>0</v>
      </c>
      <c r="M14016">
        <v>0.04</v>
      </c>
      <c r="N14016">
        <f t="shared" si="1713"/>
        <v>3.3960531989175591E-3</v>
      </c>
    </row>
    <row r="14017" spans="1:14" x14ac:dyDescent="0.3">
      <c r="A14017">
        <f t="shared" si="1714"/>
        <v>141</v>
      </c>
      <c r="E14017" s="105">
        <f t="shared" si="1715"/>
        <v>0</v>
      </c>
      <c r="I14017" s="105">
        <f t="shared" si="1716"/>
        <v>0</v>
      </c>
      <c r="J14017" s="105">
        <f t="shared" si="1710"/>
        <v>0</v>
      </c>
      <c r="K14017" s="105">
        <f t="shared" si="1711"/>
        <v>0</v>
      </c>
      <c r="L14017" s="105">
        <f t="shared" si="1712"/>
        <v>0</v>
      </c>
      <c r="M14017">
        <v>0.04</v>
      </c>
      <c r="N14017">
        <f t="shared" si="1713"/>
        <v>3.3960531989175591E-3</v>
      </c>
    </row>
    <row r="14018" spans="1:14" x14ac:dyDescent="0.3">
      <c r="A14018">
        <f t="shared" si="1714"/>
        <v>141</v>
      </c>
      <c r="E14018" s="105">
        <f t="shared" si="1715"/>
        <v>0</v>
      </c>
      <c r="I14018" s="105">
        <f t="shared" si="1716"/>
        <v>0</v>
      </c>
      <c r="J14018" s="105">
        <f t="shared" si="1710"/>
        <v>0</v>
      </c>
      <c r="K14018" s="105">
        <f t="shared" si="1711"/>
        <v>0</v>
      </c>
      <c r="L14018" s="105">
        <f t="shared" si="1712"/>
        <v>0</v>
      </c>
      <c r="M14018">
        <v>0.04</v>
      </c>
      <c r="N14018">
        <f t="shared" si="1713"/>
        <v>3.3960531989175591E-3</v>
      </c>
    </row>
    <row r="14019" spans="1:14" x14ac:dyDescent="0.3">
      <c r="A14019">
        <f t="shared" si="1714"/>
        <v>141</v>
      </c>
      <c r="E14019" s="105">
        <f t="shared" si="1715"/>
        <v>0</v>
      </c>
      <c r="I14019" s="105">
        <f t="shared" si="1716"/>
        <v>0</v>
      </c>
      <c r="J14019" s="105">
        <f t="shared" ref="J14019:J14082" si="1718">E14019*($H$2/12)</f>
        <v>0</v>
      </c>
      <c r="K14019" s="105">
        <f t="shared" ref="K14019:K14082" si="1719">I14019-J14019</f>
        <v>0</v>
      </c>
      <c r="L14019" s="105">
        <f t="shared" ref="L14019:L14082" si="1720">N14019*(E14019-K14019)</f>
        <v>0</v>
      </c>
      <c r="M14019">
        <v>0.04</v>
      </c>
      <c r="N14019">
        <f t="shared" ref="N14019:N14082" si="1721">1-(POWER(1-M14019,(1/12)))</f>
        <v>3.3960531989175591E-3</v>
      </c>
    </row>
    <row r="14020" spans="1:14" x14ac:dyDescent="0.3">
      <c r="A14020">
        <f t="shared" si="1714"/>
        <v>141</v>
      </c>
      <c r="E14020" s="105">
        <f t="shared" si="1715"/>
        <v>0</v>
      </c>
      <c r="I14020" s="105">
        <f t="shared" si="1716"/>
        <v>0</v>
      </c>
      <c r="J14020" s="105">
        <f t="shared" si="1718"/>
        <v>0</v>
      </c>
      <c r="K14020" s="105">
        <f t="shared" si="1719"/>
        <v>0</v>
      </c>
      <c r="L14020" s="105">
        <f t="shared" si="1720"/>
        <v>0</v>
      </c>
      <c r="M14020">
        <v>0.04</v>
      </c>
      <c r="N14020">
        <f t="shared" si="1721"/>
        <v>3.3960531989175591E-3</v>
      </c>
    </row>
    <row r="14021" spans="1:14" x14ac:dyDescent="0.3">
      <c r="A14021">
        <f t="shared" si="1714"/>
        <v>141</v>
      </c>
      <c r="E14021" s="105">
        <f t="shared" si="1715"/>
        <v>0</v>
      </c>
      <c r="I14021" s="105">
        <f t="shared" si="1716"/>
        <v>0</v>
      </c>
      <c r="J14021" s="105">
        <f t="shared" si="1718"/>
        <v>0</v>
      </c>
      <c r="K14021" s="105">
        <f t="shared" si="1719"/>
        <v>0</v>
      </c>
      <c r="L14021" s="105">
        <f t="shared" si="1720"/>
        <v>0</v>
      </c>
      <c r="M14021">
        <v>0.04</v>
      </c>
      <c r="N14021">
        <f t="shared" si="1721"/>
        <v>3.3960531989175591E-3</v>
      </c>
    </row>
    <row r="14022" spans="1:14" x14ac:dyDescent="0.3">
      <c r="A14022">
        <f t="shared" si="1714"/>
        <v>141</v>
      </c>
      <c r="E14022" s="105">
        <f t="shared" si="1715"/>
        <v>0</v>
      </c>
      <c r="I14022" s="105">
        <f t="shared" si="1716"/>
        <v>0</v>
      </c>
      <c r="J14022" s="105">
        <f t="shared" si="1718"/>
        <v>0</v>
      </c>
      <c r="K14022" s="105">
        <f t="shared" si="1719"/>
        <v>0</v>
      </c>
      <c r="L14022" s="105">
        <f t="shared" si="1720"/>
        <v>0</v>
      </c>
      <c r="M14022">
        <v>0.04</v>
      </c>
      <c r="N14022">
        <f t="shared" si="1721"/>
        <v>3.3960531989175591E-3</v>
      </c>
    </row>
    <row r="14023" spans="1:14" x14ac:dyDescent="0.3">
      <c r="A14023">
        <f t="shared" si="1714"/>
        <v>141</v>
      </c>
      <c r="E14023" s="105">
        <f t="shared" si="1715"/>
        <v>0</v>
      </c>
      <c r="I14023" s="105">
        <f t="shared" si="1716"/>
        <v>0</v>
      </c>
      <c r="J14023" s="105">
        <f t="shared" si="1718"/>
        <v>0</v>
      </c>
      <c r="K14023" s="105">
        <f t="shared" si="1719"/>
        <v>0</v>
      </c>
      <c r="L14023" s="105">
        <f t="shared" si="1720"/>
        <v>0</v>
      </c>
      <c r="M14023">
        <v>0.04</v>
      </c>
      <c r="N14023">
        <f t="shared" si="1721"/>
        <v>3.3960531989175591E-3</v>
      </c>
    </row>
    <row r="14024" spans="1:14" x14ac:dyDescent="0.3">
      <c r="A14024">
        <f t="shared" si="1714"/>
        <v>141</v>
      </c>
      <c r="E14024" s="105">
        <f t="shared" si="1715"/>
        <v>0</v>
      </c>
      <c r="I14024" s="105">
        <f t="shared" si="1716"/>
        <v>0</v>
      </c>
      <c r="J14024" s="105">
        <f t="shared" si="1718"/>
        <v>0</v>
      </c>
      <c r="K14024" s="105">
        <f t="shared" si="1719"/>
        <v>0</v>
      </c>
      <c r="L14024" s="105">
        <f t="shared" si="1720"/>
        <v>0</v>
      </c>
      <c r="M14024">
        <v>0.04</v>
      </c>
      <c r="N14024">
        <f t="shared" si="1721"/>
        <v>3.3960531989175591E-3</v>
      </c>
    </row>
    <row r="14025" spans="1:14" x14ac:dyDescent="0.3">
      <c r="A14025">
        <f t="shared" si="1714"/>
        <v>141</v>
      </c>
      <c r="E14025" s="105">
        <f t="shared" si="1715"/>
        <v>0</v>
      </c>
      <c r="I14025" s="105">
        <f t="shared" si="1716"/>
        <v>0</v>
      </c>
      <c r="J14025" s="105">
        <f t="shared" si="1718"/>
        <v>0</v>
      </c>
      <c r="K14025" s="105">
        <f t="shared" si="1719"/>
        <v>0</v>
      </c>
      <c r="L14025" s="105">
        <f t="shared" si="1720"/>
        <v>0</v>
      </c>
      <c r="M14025">
        <v>0.04</v>
      </c>
      <c r="N14025">
        <f t="shared" si="1721"/>
        <v>3.3960531989175591E-3</v>
      </c>
    </row>
    <row r="14026" spans="1:14" x14ac:dyDescent="0.3">
      <c r="A14026">
        <f t="shared" si="1714"/>
        <v>141</v>
      </c>
      <c r="E14026" s="105">
        <f t="shared" si="1715"/>
        <v>0</v>
      </c>
      <c r="I14026" s="105">
        <f t="shared" si="1716"/>
        <v>0</v>
      </c>
      <c r="J14026" s="105">
        <f t="shared" si="1718"/>
        <v>0</v>
      </c>
      <c r="K14026" s="105">
        <f t="shared" si="1719"/>
        <v>0</v>
      </c>
      <c r="L14026" s="105">
        <f t="shared" si="1720"/>
        <v>0</v>
      </c>
      <c r="M14026">
        <v>0.04</v>
      </c>
      <c r="N14026">
        <f t="shared" si="1721"/>
        <v>3.3960531989175591E-3</v>
      </c>
    </row>
    <row r="14027" spans="1:14" x14ac:dyDescent="0.3">
      <c r="A14027">
        <f t="shared" si="1714"/>
        <v>141</v>
      </c>
      <c r="E14027" s="105">
        <f t="shared" si="1715"/>
        <v>0</v>
      </c>
      <c r="I14027" s="105">
        <f t="shared" si="1716"/>
        <v>0</v>
      </c>
      <c r="J14027" s="105">
        <f t="shared" si="1718"/>
        <v>0</v>
      </c>
      <c r="K14027" s="105">
        <f t="shared" si="1719"/>
        <v>0</v>
      </c>
      <c r="L14027" s="105">
        <f t="shared" si="1720"/>
        <v>0</v>
      </c>
      <c r="M14027">
        <v>0.04</v>
      </c>
      <c r="N14027">
        <f t="shared" si="1721"/>
        <v>3.3960531989175591E-3</v>
      </c>
    </row>
    <row r="14028" spans="1:14" x14ac:dyDescent="0.3">
      <c r="A14028">
        <f t="shared" si="1714"/>
        <v>141</v>
      </c>
      <c r="E14028" s="105">
        <f t="shared" si="1715"/>
        <v>0</v>
      </c>
      <c r="I14028" s="105">
        <f t="shared" si="1716"/>
        <v>0</v>
      </c>
      <c r="J14028" s="105">
        <f t="shared" si="1718"/>
        <v>0</v>
      </c>
      <c r="K14028" s="105">
        <f t="shared" si="1719"/>
        <v>0</v>
      </c>
      <c r="L14028" s="105">
        <f t="shared" si="1720"/>
        <v>0</v>
      </c>
      <c r="M14028">
        <v>0.04</v>
      </c>
      <c r="N14028">
        <f t="shared" si="1721"/>
        <v>3.3960531989175591E-3</v>
      </c>
    </row>
    <row r="14029" spans="1:14" x14ac:dyDescent="0.3">
      <c r="A14029">
        <f t="shared" si="1714"/>
        <v>141</v>
      </c>
      <c r="E14029" s="105">
        <f t="shared" si="1715"/>
        <v>0</v>
      </c>
      <c r="I14029" s="105">
        <f t="shared" si="1716"/>
        <v>0</v>
      </c>
      <c r="J14029" s="105">
        <f t="shared" si="1718"/>
        <v>0</v>
      </c>
      <c r="K14029" s="105">
        <f t="shared" si="1719"/>
        <v>0</v>
      </c>
      <c r="L14029" s="105">
        <f t="shared" si="1720"/>
        <v>0</v>
      </c>
      <c r="M14029">
        <v>0.04</v>
      </c>
      <c r="N14029">
        <f t="shared" si="1721"/>
        <v>3.3960531989175591E-3</v>
      </c>
    </row>
    <row r="14030" spans="1:14" x14ac:dyDescent="0.3">
      <c r="A14030">
        <f t="shared" si="1714"/>
        <v>141</v>
      </c>
      <c r="E14030" s="105">
        <f t="shared" si="1715"/>
        <v>0</v>
      </c>
      <c r="I14030" s="105">
        <f t="shared" si="1716"/>
        <v>0</v>
      </c>
      <c r="J14030" s="105">
        <f t="shared" si="1718"/>
        <v>0</v>
      </c>
      <c r="K14030" s="105">
        <f t="shared" si="1719"/>
        <v>0</v>
      </c>
      <c r="L14030" s="105">
        <f t="shared" si="1720"/>
        <v>0</v>
      </c>
      <c r="M14030">
        <v>0.04</v>
      </c>
      <c r="N14030">
        <f t="shared" si="1721"/>
        <v>3.3960531989175591E-3</v>
      </c>
    </row>
    <row r="14031" spans="1:14" x14ac:dyDescent="0.3">
      <c r="A14031">
        <f t="shared" si="1714"/>
        <v>141</v>
      </c>
      <c r="E14031" s="105">
        <f t="shared" si="1715"/>
        <v>0</v>
      </c>
      <c r="I14031" s="105">
        <f t="shared" si="1716"/>
        <v>0</v>
      </c>
      <c r="J14031" s="105">
        <f t="shared" si="1718"/>
        <v>0</v>
      </c>
      <c r="K14031" s="105">
        <f t="shared" si="1719"/>
        <v>0</v>
      </c>
      <c r="L14031" s="105">
        <f t="shared" si="1720"/>
        <v>0</v>
      </c>
      <c r="M14031">
        <v>0.04</v>
      </c>
      <c r="N14031">
        <f t="shared" si="1721"/>
        <v>3.3960531989175591E-3</v>
      </c>
    </row>
    <row r="14032" spans="1:14" x14ac:dyDescent="0.3">
      <c r="A14032">
        <f t="shared" si="1714"/>
        <v>141</v>
      </c>
      <c r="E14032" s="105">
        <f t="shared" si="1715"/>
        <v>0</v>
      </c>
      <c r="I14032" s="105">
        <f t="shared" si="1716"/>
        <v>0</v>
      </c>
      <c r="J14032" s="105">
        <f t="shared" si="1718"/>
        <v>0</v>
      </c>
      <c r="K14032" s="105">
        <f t="shared" si="1719"/>
        <v>0</v>
      </c>
      <c r="L14032" s="105">
        <f t="shared" si="1720"/>
        <v>0</v>
      </c>
      <c r="M14032">
        <v>0.04</v>
      </c>
      <c r="N14032">
        <f t="shared" si="1721"/>
        <v>3.3960531989175591E-3</v>
      </c>
    </row>
    <row r="14033" spans="1:14" x14ac:dyDescent="0.3">
      <c r="A14033">
        <f t="shared" si="1714"/>
        <v>141</v>
      </c>
      <c r="E14033" s="105">
        <f t="shared" si="1715"/>
        <v>0</v>
      </c>
      <c r="I14033" s="105">
        <f t="shared" si="1716"/>
        <v>0</v>
      </c>
      <c r="J14033" s="105">
        <f t="shared" si="1718"/>
        <v>0</v>
      </c>
      <c r="K14033" s="105">
        <f t="shared" si="1719"/>
        <v>0</v>
      </c>
      <c r="L14033" s="105">
        <f t="shared" si="1720"/>
        <v>0</v>
      </c>
      <c r="M14033">
        <v>0.04</v>
      </c>
      <c r="N14033">
        <f t="shared" si="1721"/>
        <v>3.3960531989175591E-3</v>
      </c>
    </row>
    <row r="14034" spans="1:14" x14ac:dyDescent="0.3">
      <c r="A14034">
        <f t="shared" si="1714"/>
        <v>141</v>
      </c>
      <c r="E14034" s="105">
        <f t="shared" si="1715"/>
        <v>0</v>
      </c>
      <c r="I14034" s="105">
        <f t="shared" si="1716"/>
        <v>0</v>
      </c>
      <c r="J14034" s="105">
        <f t="shared" si="1718"/>
        <v>0</v>
      </c>
      <c r="K14034" s="105">
        <f t="shared" si="1719"/>
        <v>0</v>
      </c>
      <c r="L14034" s="105">
        <f t="shared" si="1720"/>
        <v>0</v>
      </c>
      <c r="M14034">
        <v>0.04</v>
      </c>
      <c r="N14034">
        <f t="shared" si="1721"/>
        <v>3.3960531989175591E-3</v>
      </c>
    </row>
    <row r="14035" spans="1:14" x14ac:dyDescent="0.3">
      <c r="A14035">
        <f t="shared" si="1714"/>
        <v>141</v>
      </c>
      <c r="E14035" s="105">
        <f t="shared" si="1715"/>
        <v>0</v>
      </c>
      <c r="I14035" s="105">
        <f t="shared" si="1716"/>
        <v>0</v>
      </c>
      <c r="J14035" s="105">
        <f t="shared" si="1718"/>
        <v>0</v>
      </c>
      <c r="K14035" s="105">
        <f t="shared" si="1719"/>
        <v>0</v>
      </c>
      <c r="L14035" s="105">
        <f t="shared" si="1720"/>
        <v>0</v>
      </c>
      <c r="M14035">
        <v>0.04</v>
      </c>
      <c r="N14035">
        <f t="shared" si="1721"/>
        <v>3.3960531989175591E-3</v>
      </c>
    </row>
    <row r="14036" spans="1:14" x14ac:dyDescent="0.3">
      <c r="A14036">
        <f t="shared" si="1714"/>
        <v>141</v>
      </c>
      <c r="E14036" s="105">
        <f t="shared" si="1715"/>
        <v>0</v>
      </c>
      <c r="I14036" s="105">
        <f t="shared" si="1716"/>
        <v>0</v>
      </c>
      <c r="J14036" s="105">
        <f t="shared" si="1718"/>
        <v>0</v>
      </c>
      <c r="K14036" s="105">
        <f t="shared" si="1719"/>
        <v>0</v>
      </c>
      <c r="L14036" s="105">
        <f t="shared" si="1720"/>
        <v>0</v>
      </c>
      <c r="M14036">
        <v>0.04</v>
      </c>
      <c r="N14036">
        <f t="shared" si="1721"/>
        <v>3.3960531989175591E-3</v>
      </c>
    </row>
    <row r="14037" spans="1:14" x14ac:dyDescent="0.3">
      <c r="A14037">
        <f t="shared" si="1714"/>
        <v>141</v>
      </c>
      <c r="E14037" s="105">
        <f t="shared" si="1715"/>
        <v>0</v>
      </c>
      <c r="I14037" s="105">
        <f t="shared" si="1716"/>
        <v>0</v>
      </c>
      <c r="J14037" s="105">
        <f t="shared" si="1718"/>
        <v>0</v>
      </c>
      <c r="K14037" s="105">
        <f t="shared" si="1719"/>
        <v>0</v>
      </c>
      <c r="L14037" s="105">
        <f t="shared" si="1720"/>
        <v>0</v>
      </c>
      <c r="M14037">
        <v>0.04</v>
      </c>
      <c r="N14037">
        <f t="shared" si="1721"/>
        <v>3.3960531989175591E-3</v>
      </c>
    </row>
    <row r="14038" spans="1:14" x14ac:dyDescent="0.3">
      <c r="A14038">
        <f t="shared" si="1714"/>
        <v>141</v>
      </c>
      <c r="E14038" s="105">
        <f t="shared" si="1715"/>
        <v>0</v>
      </c>
      <c r="I14038" s="105">
        <f t="shared" si="1716"/>
        <v>0</v>
      </c>
      <c r="J14038" s="105">
        <f t="shared" si="1718"/>
        <v>0</v>
      </c>
      <c r="K14038" s="105">
        <f t="shared" si="1719"/>
        <v>0</v>
      </c>
      <c r="L14038" s="105">
        <f t="shared" si="1720"/>
        <v>0</v>
      </c>
      <c r="M14038">
        <v>0.04</v>
      </c>
      <c r="N14038">
        <f t="shared" si="1721"/>
        <v>3.3960531989175591E-3</v>
      </c>
    </row>
    <row r="14039" spans="1:14" x14ac:dyDescent="0.3">
      <c r="A14039">
        <f t="shared" si="1714"/>
        <v>141</v>
      </c>
      <c r="E14039" s="105">
        <f t="shared" si="1715"/>
        <v>0</v>
      </c>
      <c r="I14039" s="105">
        <f t="shared" si="1716"/>
        <v>0</v>
      </c>
      <c r="J14039" s="105">
        <f t="shared" si="1718"/>
        <v>0</v>
      </c>
      <c r="K14039" s="105">
        <f t="shared" si="1719"/>
        <v>0</v>
      </c>
      <c r="L14039" s="105">
        <f t="shared" si="1720"/>
        <v>0</v>
      </c>
      <c r="M14039">
        <v>0.04</v>
      </c>
      <c r="N14039">
        <f t="shared" si="1721"/>
        <v>3.3960531989175591E-3</v>
      </c>
    </row>
    <row r="14040" spans="1:14" x14ac:dyDescent="0.3">
      <c r="A14040">
        <f t="shared" si="1714"/>
        <v>141</v>
      </c>
      <c r="E14040" s="105">
        <f t="shared" si="1715"/>
        <v>0</v>
      </c>
      <c r="I14040" s="105">
        <f t="shared" si="1716"/>
        <v>0</v>
      </c>
      <c r="J14040" s="105">
        <f t="shared" si="1718"/>
        <v>0</v>
      </c>
      <c r="K14040" s="105">
        <f t="shared" si="1719"/>
        <v>0</v>
      </c>
      <c r="L14040" s="105">
        <f t="shared" si="1720"/>
        <v>0</v>
      </c>
      <c r="M14040">
        <v>0.04</v>
      </c>
      <c r="N14040">
        <f t="shared" si="1721"/>
        <v>3.3960531989175591E-3</v>
      </c>
    </row>
    <row r="14041" spans="1:14" x14ac:dyDescent="0.3">
      <c r="A14041">
        <f t="shared" si="1714"/>
        <v>141</v>
      </c>
      <c r="E14041" s="105">
        <f t="shared" si="1715"/>
        <v>0</v>
      </c>
      <c r="I14041" s="105">
        <f t="shared" si="1716"/>
        <v>0</v>
      </c>
      <c r="J14041" s="105">
        <f t="shared" si="1718"/>
        <v>0</v>
      </c>
      <c r="K14041" s="105">
        <f t="shared" si="1719"/>
        <v>0</v>
      </c>
      <c r="L14041" s="105">
        <f t="shared" si="1720"/>
        <v>0</v>
      </c>
      <c r="M14041">
        <v>0.04</v>
      </c>
      <c r="N14041">
        <f t="shared" si="1721"/>
        <v>3.3960531989175591E-3</v>
      </c>
    </row>
    <row r="14042" spans="1:14" x14ac:dyDescent="0.3">
      <c r="A14042">
        <f t="shared" si="1714"/>
        <v>141</v>
      </c>
      <c r="E14042" s="105">
        <f t="shared" si="1715"/>
        <v>0</v>
      </c>
      <c r="I14042" s="105">
        <f t="shared" si="1716"/>
        <v>0</v>
      </c>
      <c r="J14042" s="105">
        <f t="shared" si="1718"/>
        <v>0</v>
      </c>
      <c r="K14042" s="105">
        <f t="shared" si="1719"/>
        <v>0</v>
      </c>
      <c r="L14042" s="105">
        <f t="shared" si="1720"/>
        <v>0</v>
      </c>
      <c r="M14042">
        <v>0.04</v>
      </c>
      <c r="N14042">
        <f t="shared" si="1721"/>
        <v>3.3960531989175591E-3</v>
      </c>
    </row>
    <row r="14043" spans="1:14" x14ac:dyDescent="0.3">
      <c r="A14043">
        <f t="shared" si="1714"/>
        <v>141</v>
      </c>
      <c r="E14043" s="105">
        <f t="shared" si="1715"/>
        <v>0</v>
      </c>
      <c r="I14043" s="105">
        <f t="shared" si="1716"/>
        <v>0</v>
      </c>
      <c r="J14043" s="105">
        <f t="shared" si="1718"/>
        <v>0</v>
      </c>
      <c r="K14043" s="105">
        <f t="shared" si="1719"/>
        <v>0</v>
      </c>
      <c r="L14043" s="105">
        <f t="shared" si="1720"/>
        <v>0</v>
      </c>
      <c r="M14043">
        <v>0.04</v>
      </c>
      <c r="N14043">
        <f t="shared" si="1721"/>
        <v>3.3960531989175591E-3</v>
      </c>
    </row>
    <row r="14044" spans="1:14" x14ac:dyDescent="0.3">
      <c r="A14044">
        <f t="shared" si="1714"/>
        <v>141</v>
      </c>
      <c r="E14044" s="105">
        <f t="shared" si="1715"/>
        <v>0</v>
      </c>
      <c r="I14044" s="105">
        <f t="shared" si="1716"/>
        <v>0</v>
      </c>
      <c r="J14044" s="105">
        <f t="shared" si="1718"/>
        <v>0</v>
      </c>
      <c r="K14044" s="105">
        <f t="shared" si="1719"/>
        <v>0</v>
      </c>
      <c r="L14044" s="105">
        <f t="shared" si="1720"/>
        <v>0</v>
      </c>
      <c r="M14044">
        <v>0.04</v>
      </c>
      <c r="N14044">
        <f t="shared" si="1721"/>
        <v>3.3960531989175591E-3</v>
      </c>
    </row>
    <row r="14045" spans="1:14" x14ac:dyDescent="0.3">
      <c r="A14045">
        <f t="shared" si="1714"/>
        <v>141</v>
      </c>
      <c r="E14045" s="105">
        <f t="shared" si="1715"/>
        <v>0</v>
      </c>
      <c r="I14045" s="105">
        <f t="shared" si="1716"/>
        <v>0</v>
      </c>
      <c r="J14045" s="105">
        <f t="shared" si="1718"/>
        <v>0</v>
      </c>
      <c r="K14045" s="105">
        <f t="shared" si="1719"/>
        <v>0</v>
      </c>
      <c r="L14045" s="105">
        <f t="shared" si="1720"/>
        <v>0</v>
      </c>
      <c r="M14045">
        <v>0.04</v>
      </c>
      <c r="N14045">
        <f t="shared" si="1721"/>
        <v>3.3960531989175591E-3</v>
      </c>
    </row>
    <row r="14046" spans="1:14" x14ac:dyDescent="0.3">
      <c r="A14046">
        <f t="shared" si="1714"/>
        <v>141</v>
      </c>
      <c r="E14046" s="105">
        <f t="shared" si="1715"/>
        <v>0</v>
      </c>
      <c r="I14046" s="105">
        <f t="shared" si="1716"/>
        <v>0</v>
      </c>
      <c r="J14046" s="105">
        <f t="shared" si="1718"/>
        <v>0</v>
      </c>
      <c r="K14046" s="105">
        <f t="shared" si="1719"/>
        <v>0</v>
      </c>
      <c r="L14046" s="105">
        <f t="shared" si="1720"/>
        <v>0</v>
      </c>
      <c r="M14046">
        <v>0.04</v>
      </c>
      <c r="N14046">
        <f t="shared" si="1721"/>
        <v>3.3960531989175591E-3</v>
      </c>
    </row>
    <row r="14047" spans="1:14" x14ac:dyDescent="0.3">
      <c r="A14047">
        <f t="shared" si="1714"/>
        <v>141</v>
      </c>
      <c r="E14047" s="105">
        <f t="shared" si="1715"/>
        <v>0</v>
      </c>
      <c r="I14047" s="105">
        <f t="shared" si="1716"/>
        <v>0</v>
      </c>
      <c r="J14047" s="105">
        <f t="shared" si="1718"/>
        <v>0</v>
      </c>
      <c r="K14047" s="105">
        <f t="shared" si="1719"/>
        <v>0</v>
      </c>
      <c r="L14047" s="105">
        <f t="shared" si="1720"/>
        <v>0</v>
      </c>
      <c r="M14047">
        <v>0.04</v>
      </c>
      <c r="N14047">
        <f t="shared" si="1721"/>
        <v>3.3960531989175591E-3</v>
      </c>
    </row>
    <row r="14048" spans="1:14" x14ac:dyDescent="0.3">
      <c r="A14048">
        <f t="shared" si="1714"/>
        <v>141</v>
      </c>
      <c r="E14048" s="105">
        <f t="shared" si="1715"/>
        <v>0</v>
      </c>
      <c r="I14048" s="105">
        <f t="shared" si="1716"/>
        <v>0</v>
      </c>
      <c r="J14048" s="105">
        <f t="shared" si="1718"/>
        <v>0</v>
      </c>
      <c r="K14048" s="105">
        <f t="shared" si="1719"/>
        <v>0</v>
      </c>
      <c r="L14048" s="105">
        <f t="shared" si="1720"/>
        <v>0</v>
      </c>
      <c r="M14048">
        <v>0.04</v>
      </c>
      <c r="N14048">
        <f t="shared" si="1721"/>
        <v>3.3960531989175591E-3</v>
      </c>
    </row>
    <row r="14049" spans="1:14" x14ac:dyDescent="0.3">
      <c r="A14049">
        <f t="shared" si="1714"/>
        <v>141</v>
      </c>
      <c r="E14049" s="105">
        <f t="shared" si="1715"/>
        <v>0</v>
      </c>
      <c r="I14049" s="105">
        <f t="shared" si="1716"/>
        <v>0</v>
      </c>
      <c r="J14049" s="105">
        <f t="shared" si="1718"/>
        <v>0</v>
      </c>
      <c r="K14049" s="105">
        <f t="shared" si="1719"/>
        <v>0</v>
      </c>
      <c r="L14049" s="105">
        <f t="shared" si="1720"/>
        <v>0</v>
      </c>
      <c r="M14049">
        <v>0.04</v>
      </c>
      <c r="N14049">
        <f t="shared" si="1721"/>
        <v>3.3960531989175591E-3</v>
      </c>
    </row>
    <row r="14050" spans="1:14" x14ac:dyDescent="0.3">
      <c r="A14050">
        <f t="shared" si="1714"/>
        <v>141</v>
      </c>
      <c r="E14050" s="105">
        <f t="shared" si="1715"/>
        <v>0</v>
      </c>
      <c r="I14050" s="105">
        <f t="shared" si="1716"/>
        <v>0</v>
      </c>
      <c r="J14050" s="105">
        <f t="shared" si="1718"/>
        <v>0</v>
      </c>
      <c r="K14050" s="105">
        <f t="shared" si="1719"/>
        <v>0</v>
      </c>
      <c r="L14050" s="105">
        <f t="shared" si="1720"/>
        <v>0</v>
      </c>
      <c r="M14050">
        <v>0.04</v>
      </c>
      <c r="N14050">
        <f t="shared" si="1721"/>
        <v>3.3960531989175591E-3</v>
      </c>
    </row>
    <row r="14051" spans="1:14" x14ac:dyDescent="0.3">
      <c r="A14051">
        <f t="shared" si="1714"/>
        <v>141</v>
      </c>
      <c r="E14051" s="105">
        <f t="shared" si="1715"/>
        <v>0</v>
      </c>
      <c r="I14051" s="105">
        <f t="shared" si="1716"/>
        <v>0</v>
      </c>
      <c r="J14051" s="105">
        <f t="shared" si="1718"/>
        <v>0</v>
      </c>
      <c r="K14051" s="105">
        <f t="shared" si="1719"/>
        <v>0</v>
      </c>
      <c r="L14051" s="105">
        <f t="shared" si="1720"/>
        <v>0</v>
      </c>
      <c r="M14051">
        <v>0.04</v>
      </c>
      <c r="N14051">
        <f t="shared" si="1721"/>
        <v>3.3960531989175591E-3</v>
      </c>
    </row>
    <row r="14052" spans="1:14" x14ac:dyDescent="0.3">
      <c r="A14052">
        <f t="shared" si="1714"/>
        <v>141</v>
      </c>
      <c r="E14052" s="105">
        <f t="shared" si="1715"/>
        <v>0</v>
      </c>
      <c r="I14052" s="105">
        <f t="shared" si="1716"/>
        <v>0</v>
      </c>
      <c r="J14052" s="105">
        <f t="shared" si="1718"/>
        <v>0</v>
      </c>
      <c r="K14052" s="105">
        <f t="shared" si="1719"/>
        <v>0</v>
      </c>
      <c r="L14052" s="105">
        <f t="shared" si="1720"/>
        <v>0</v>
      </c>
      <c r="M14052">
        <v>0.04</v>
      </c>
      <c r="N14052">
        <f t="shared" si="1721"/>
        <v>3.3960531989175591E-3</v>
      </c>
    </row>
    <row r="14053" spans="1:14" x14ac:dyDescent="0.3">
      <c r="A14053">
        <f t="shared" si="1714"/>
        <v>141</v>
      </c>
      <c r="E14053" s="105">
        <f t="shared" si="1715"/>
        <v>0</v>
      </c>
      <c r="I14053" s="105">
        <f t="shared" si="1716"/>
        <v>0</v>
      </c>
      <c r="J14053" s="105">
        <f t="shared" si="1718"/>
        <v>0</v>
      </c>
      <c r="K14053" s="105">
        <f t="shared" si="1719"/>
        <v>0</v>
      </c>
      <c r="L14053" s="105">
        <f t="shared" si="1720"/>
        <v>0</v>
      </c>
      <c r="M14053">
        <v>0.04</v>
      </c>
      <c r="N14053">
        <f t="shared" si="1721"/>
        <v>3.3960531989175591E-3</v>
      </c>
    </row>
    <row r="14054" spans="1:14" x14ac:dyDescent="0.3">
      <c r="A14054">
        <f t="shared" si="1714"/>
        <v>141</v>
      </c>
      <c r="E14054" s="105">
        <f t="shared" si="1715"/>
        <v>0</v>
      </c>
      <c r="I14054" s="105">
        <f t="shared" si="1716"/>
        <v>0</v>
      </c>
      <c r="J14054" s="105">
        <f t="shared" si="1718"/>
        <v>0</v>
      </c>
      <c r="K14054" s="105">
        <f t="shared" si="1719"/>
        <v>0</v>
      </c>
      <c r="L14054" s="105">
        <f t="shared" si="1720"/>
        <v>0</v>
      </c>
      <c r="M14054">
        <v>0.04</v>
      </c>
      <c r="N14054">
        <f t="shared" si="1721"/>
        <v>3.3960531989175591E-3</v>
      </c>
    </row>
    <row r="14055" spans="1:14" x14ac:dyDescent="0.3">
      <c r="A14055">
        <f t="shared" ref="A14055:A14118" si="1722">IF(COUNTIF(A13955:A14054,A14054)=100, A14054+1,A14054)</f>
        <v>141</v>
      </c>
      <c r="E14055" s="105">
        <f t="shared" ref="E14055:E14118" si="1723">MAX(0, E13955-K13955-L13955)</f>
        <v>0</v>
      </c>
      <c r="I14055" s="105">
        <f t="shared" ref="I14055:I14118" si="1724">IF(E14055&lt;I13955,J14055 + E14055, I13955)</f>
        <v>0</v>
      </c>
      <c r="J14055" s="105">
        <f t="shared" si="1718"/>
        <v>0</v>
      </c>
      <c r="K14055" s="105">
        <f t="shared" si="1719"/>
        <v>0</v>
      </c>
      <c r="L14055" s="105">
        <f t="shared" si="1720"/>
        <v>0</v>
      </c>
      <c r="M14055">
        <v>0.04</v>
      </c>
      <c r="N14055">
        <f t="shared" si="1721"/>
        <v>3.3960531989175591E-3</v>
      </c>
    </row>
    <row r="14056" spans="1:14" x14ac:dyDescent="0.3">
      <c r="A14056">
        <f t="shared" si="1722"/>
        <v>141</v>
      </c>
      <c r="E14056" s="105">
        <f t="shared" si="1723"/>
        <v>0</v>
      </c>
      <c r="I14056" s="105">
        <f t="shared" si="1724"/>
        <v>0</v>
      </c>
      <c r="J14056" s="105">
        <f t="shared" si="1718"/>
        <v>0</v>
      </c>
      <c r="K14056" s="105">
        <f t="shared" si="1719"/>
        <v>0</v>
      </c>
      <c r="L14056" s="105">
        <f t="shared" si="1720"/>
        <v>0</v>
      </c>
      <c r="M14056">
        <v>0.04</v>
      </c>
      <c r="N14056">
        <f t="shared" si="1721"/>
        <v>3.3960531989175591E-3</v>
      </c>
    </row>
    <row r="14057" spans="1:14" x14ac:dyDescent="0.3">
      <c r="A14057">
        <f t="shared" si="1722"/>
        <v>141</v>
      </c>
      <c r="E14057" s="105">
        <f t="shared" si="1723"/>
        <v>0</v>
      </c>
      <c r="I14057" s="105">
        <f t="shared" si="1724"/>
        <v>0</v>
      </c>
      <c r="J14057" s="105">
        <f t="shared" si="1718"/>
        <v>0</v>
      </c>
      <c r="K14057" s="105">
        <f t="shared" si="1719"/>
        <v>0</v>
      </c>
      <c r="L14057" s="105">
        <f t="shared" si="1720"/>
        <v>0</v>
      </c>
      <c r="M14057">
        <v>0.04</v>
      </c>
      <c r="N14057">
        <f t="shared" si="1721"/>
        <v>3.3960531989175591E-3</v>
      </c>
    </row>
    <row r="14058" spans="1:14" x14ac:dyDescent="0.3">
      <c r="A14058">
        <f t="shared" si="1722"/>
        <v>141</v>
      </c>
      <c r="E14058" s="105">
        <f t="shared" si="1723"/>
        <v>0</v>
      </c>
      <c r="I14058" s="105">
        <f t="shared" si="1724"/>
        <v>0</v>
      </c>
      <c r="J14058" s="105">
        <f t="shared" si="1718"/>
        <v>0</v>
      </c>
      <c r="K14058" s="105">
        <f t="shared" si="1719"/>
        <v>0</v>
      </c>
      <c r="L14058" s="105">
        <f t="shared" si="1720"/>
        <v>0</v>
      </c>
      <c r="M14058">
        <v>0.04</v>
      </c>
      <c r="N14058">
        <f t="shared" si="1721"/>
        <v>3.3960531989175591E-3</v>
      </c>
    </row>
    <row r="14059" spans="1:14" x14ac:dyDescent="0.3">
      <c r="A14059">
        <f t="shared" si="1722"/>
        <v>141</v>
      </c>
      <c r="E14059" s="105">
        <f t="shared" si="1723"/>
        <v>0</v>
      </c>
      <c r="I14059" s="105">
        <f t="shared" si="1724"/>
        <v>0</v>
      </c>
      <c r="J14059" s="105">
        <f t="shared" si="1718"/>
        <v>0</v>
      </c>
      <c r="K14059" s="105">
        <f t="shared" si="1719"/>
        <v>0</v>
      </c>
      <c r="L14059" s="105">
        <f t="shared" si="1720"/>
        <v>0</v>
      </c>
      <c r="M14059">
        <v>0.04</v>
      </c>
      <c r="N14059">
        <f t="shared" si="1721"/>
        <v>3.3960531989175591E-3</v>
      </c>
    </row>
    <row r="14060" spans="1:14" x14ac:dyDescent="0.3">
      <c r="A14060">
        <f t="shared" si="1722"/>
        <v>141</v>
      </c>
      <c r="E14060" s="105">
        <f t="shared" si="1723"/>
        <v>0</v>
      </c>
      <c r="I14060" s="105">
        <f t="shared" si="1724"/>
        <v>0</v>
      </c>
      <c r="J14060" s="105">
        <f t="shared" si="1718"/>
        <v>0</v>
      </c>
      <c r="K14060" s="105">
        <f t="shared" si="1719"/>
        <v>0</v>
      </c>
      <c r="L14060" s="105">
        <f t="shared" si="1720"/>
        <v>0</v>
      </c>
      <c r="M14060">
        <v>0.04</v>
      </c>
      <c r="N14060">
        <f t="shared" si="1721"/>
        <v>3.3960531989175591E-3</v>
      </c>
    </row>
    <row r="14061" spans="1:14" x14ac:dyDescent="0.3">
      <c r="A14061">
        <f t="shared" si="1722"/>
        <v>141</v>
      </c>
      <c r="E14061" s="105">
        <f t="shared" si="1723"/>
        <v>0</v>
      </c>
      <c r="I14061" s="105">
        <f t="shared" si="1724"/>
        <v>0</v>
      </c>
      <c r="J14061" s="105">
        <f t="shared" si="1718"/>
        <v>0</v>
      </c>
      <c r="K14061" s="105">
        <f t="shared" si="1719"/>
        <v>0</v>
      </c>
      <c r="L14061" s="105">
        <f t="shared" si="1720"/>
        <v>0</v>
      </c>
      <c r="M14061">
        <v>0.04</v>
      </c>
      <c r="N14061">
        <f t="shared" si="1721"/>
        <v>3.3960531989175591E-3</v>
      </c>
    </row>
    <row r="14062" spans="1:14" x14ac:dyDescent="0.3">
      <c r="A14062">
        <f t="shared" si="1722"/>
        <v>141</v>
      </c>
      <c r="E14062" s="105">
        <f t="shared" si="1723"/>
        <v>0</v>
      </c>
      <c r="I14062" s="105">
        <f t="shared" si="1724"/>
        <v>0</v>
      </c>
      <c r="J14062" s="105">
        <f t="shared" si="1718"/>
        <v>0</v>
      </c>
      <c r="K14062" s="105">
        <f t="shared" si="1719"/>
        <v>0</v>
      </c>
      <c r="L14062" s="105">
        <f t="shared" si="1720"/>
        <v>0</v>
      </c>
      <c r="M14062">
        <v>0.04</v>
      </c>
      <c r="N14062">
        <f t="shared" si="1721"/>
        <v>3.3960531989175591E-3</v>
      </c>
    </row>
    <row r="14063" spans="1:14" x14ac:dyDescent="0.3">
      <c r="A14063">
        <f t="shared" si="1722"/>
        <v>141</v>
      </c>
      <c r="E14063" s="105">
        <f t="shared" si="1723"/>
        <v>0</v>
      </c>
      <c r="I14063" s="105">
        <f t="shared" si="1724"/>
        <v>0</v>
      </c>
      <c r="J14063" s="105">
        <f t="shared" si="1718"/>
        <v>0</v>
      </c>
      <c r="K14063" s="105">
        <f t="shared" si="1719"/>
        <v>0</v>
      </c>
      <c r="L14063" s="105">
        <f t="shared" si="1720"/>
        <v>0</v>
      </c>
      <c r="M14063">
        <v>0.04</v>
      </c>
      <c r="N14063">
        <f t="shared" si="1721"/>
        <v>3.3960531989175591E-3</v>
      </c>
    </row>
    <row r="14064" spans="1:14" x14ac:dyDescent="0.3">
      <c r="A14064">
        <f t="shared" si="1722"/>
        <v>141</v>
      </c>
      <c r="E14064" s="105">
        <f t="shared" si="1723"/>
        <v>0</v>
      </c>
      <c r="I14064" s="105">
        <f t="shared" si="1724"/>
        <v>0</v>
      </c>
      <c r="J14064" s="105">
        <f t="shared" si="1718"/>
        <v>0</v>
      </c>
      <c r="K14064" s="105">
        <f t="shared" si="1719"/>
        <v>0</v>
      </c>
      <c r="L14064" s="105">
        <f t="shared" si="1720"/>
        <v>0</v>
      </c>
      <c r="M14064">
        <v>0.04</v>
      </c>
      <c r="N14064">
        <f t="shared" si="1721"/>
        <v>3.3960531989175591E-3</v>
      </c>
    </row>
    <row r="14065" spans="1:14" x14ac:dyDescent="0.3">
      <c r="A14065">
        <f t="shared" si="1722"/>
        <v>141</v>
      </c>
      <c r="E14065" s="105">
        <f t="shared" si="1723"/>
        <v>0</v>
      </c>
      <c r="I14065" s="105">
        <f t="shared" si="1724"/>
        <v>0</v>
      </c>
      <c r="J14065" s="105">
        <f t="shared" si="1718"/>
        <v>0</v>
      </c>
      <c r="K14065" s="105">
        <f t="shared" si="1719"/>
        <v>0</v>
      </c>
      <c r="L14065" s="105">
        <f t="shared" si="1720"/>
        <v>0</v>
      </c>
      <c r="M14065">
        <v>0.04</v>
      </c>
      <c r="N14065">
        <f t="shared" si="1721"/>
        <v>3.3960531989175591E-3</v>
      </c>
    </row>
    <row r="14066" spans="1:14" x14ac:dyDescent="0.3">
      <c r="A14066">
        <f t="shared" si="1722"/>
        <v>141</v>
      </c>
      <c r="E14066" s="105">
        <f t="shared" si="1723"/>
        <v>0</v>
      </c>
      <c r="I14066" s="105">
        <f t="shared" si="1724"/>
        <v>0</v>
      </c>
      <c r="J14066" s="105">
        <f t="shared" si="1718"/>
        <v>0</v>
      </c>
      <c r="K14066" s="105">
        <f t="shared" si="1719"/>
        <v>0</v>
      </c>
      <c r="L14066" s="105">
        <f t="shared" si="1720"/>
        <v>0</v>
      </c>
      <c r="M14066">
        <v>0.04</v>
      </c>
      <c r="N14066">
        <f t="shared" si="1721"/>
        <v>3.3960531989175591E-3</v>
      </c>
    </row>
    <row r="14067" spans="1:14" x14ac:dyDescent="0.3">
      <c r="A14067">
        <f t="shared" si="1722"/>
        <v>141</v>
      </c>
      <c r="E14067" s="105">
        <f t="shared" si="1723"/>
        <v>0</v>
      </c>
      <c r="I14067" s="105">
        <f t="shared" si="1724"/>
        <v>0</v>
      </c>
      <c r="J14067" s="105">
        <f t="shared" si="1718"/>
        <v>0</v>
      </c>
      <c r="K14067" s="105">
        <f t="shared" si="1719"/>
        <v>0</v>
      </c>
      <c r="L14067" s="105">
        <f t="shared" si="1720"/>
        <v>0</v>
      </c>
      <c r="M14067">
        <v>0.04</v>
      </c>
      <c r="N14067">
        <f t="shared" si="1721"/>
        <v>3.3960531989175591E-3</v>
      </c>
    </row>
    <row r="14068" spans="1:14" x14ac:dyDescent="0.3">
      <c r="A14068">
        <f t="shared" si="1722"/>
        <v>141</v>
      </c>
      <c r="E14068" s="105">
        <f t="shared" si="1723"/>
        <v>0</v>
      </c>
      <c r="I14068" s="105">
        <f t="shared" si="1724"/>
        <v>0</v>
      </c>
      <c r="J14068" s="105">
        <f t="shared" si="1718"/>
        <v>0</v>
      </c>
      <c r="K14068" s="105">
        <f t="shared" si="1719"/>
        <v>0</v>
      </c>
      <c r="L14068" s="105">
        <f t="shared" si="1720"/>
        <v>0</v>
      </c>
      <c r="M14068">
        <v>0.04</v>
      </c>
      <c r="N14068">
        <f t="shared" si="1721"/>
        <v>3.3960531989175591E-3</v>
      </c>
    </row>
    <row r="14069" spans="1:14" x14ac:dyDescent="0.3">
      <c r="A14069">
        <f t="shared" si="1722"/>
        <v>141</v>
      </c>
      <c r="E14069" s="105">
        <f t="shared" si="1723"/>
        <v>0</v>
      </c>
      <c r="I14069" s="105">
        <f t="shared" si="1724"/>
        <v>0</v>
      </c>
      <c r="J14069" s="105">
        <f t="shared" si="1718"/>
        <v>0</v>
      </c>
      <c r="K14069" s="105">
        <f t="shared" si="1719"/>
        <v>0</v>
      </c>
      <c r="L14069" s="105">
        <f t="shared" si="1720"/>
        <v>0</v>
      </c>
      <c r="M14069">
        <v>0.04</v>
      </c>
      <c r="N14069">
        <f t="shared" si="1721"/>
        <v>3.3960531989175591E-3</v>
      </c>
    </row>
    <row r="14070" spans="1:14" x14ac:dyDescent="0.3">
      <c r="A14070">
        <f t="shared" si="1722"/>
        <v>141</v>
      </c>
      <c r="E14070" s="105">
        <f t="shared" si="1723"/>
        <v>0</v>
      </c>
      <c r="I14070" s="105">
        <f t="shared" si="1724"/>
        <v>0</v>
      </c>
      <c r="J14070" s="105">
        <f t="shared" si="1718"/>
        <v>0</v>
      </c>
      <c r="K14070" s="105">
        <f t="shared" si="1719"/>
        <v>0</v>
      </c>
      <c r="L14070" s="105">
        <f t="shared" si="1720"/>
        <v>0</v>
      </c>
      <c r="M14070">
        <v>0.04</v>
      </c>
      <c r="N14070">
        <f t="shared" si="1721"/>
        <v>3.3960531989175591E-3</v>
      </c>
    </row>
    <row r="14071" spans="1:14" x14ac:dyDescent="0.3">
      <c r="A14071">
        <f t="shared" si="1722"/>
        <v>141</v>
      </c>
      <c r="E14071" s="105">
        <f t="shared" si="1723"/>
        <v>0</v>
      </c>
      <c r="I14071" s="105">
        <f t="shared" si="1724"/>
        <v>0</v>
      </c>
      <c r="J14071" s="105">
        <f t="shared" si="1718"/>
        <v>0</v>
      </c>
      <c r="K14071" s="105">
        <f t="shared" si="1719"/>
        <v>0</v>
      </c>
      <c r="L14071" s="105">
        <f t="shared" si="1720"/>
        <v>0</v>
      </c>
      <c r="M14071">
        <v>0.04</v>
      </c>
      <c r="N14071">
        <f t="shared" si="1721"/>
        <v>3.3960531989175591E-3</v>
      </c>
    </row>
    <row r="14072" spans="1:14" x14ac:dyDescent="0.3">
      <c r="A14072">
        <f t="shared" si="1722"/>
        <v>141</v>
      </c>
      <c r="E14072" s="105">
        <f t="shared" si="1723"/>
        <v>0</v>
      </c>
      <c r="I14072" s="105">
        <f t="shared" si="1724"/>
        <v>0</v>
      </c>
      <c r="J14072" s="105">
        <f t="shared" si="1718"/>
        <v>0</v>
      </c>
      <c r="K14072" s="105">
        <f t="shared" si="1719"/>
        <v>0</v>
      </c>
      <c r="L14072" s="105">
        <f t="shared" si="1720"/>
        <v>0</v>
      </c>
      <c r="M14072">
        <v>0.04</v>
      </c>
      <c r="N14072">
        <f t="shared" si="1721"/>
        <v>3.3960531989175591E-3</v>
      </c>
    </row>
    <row r="14073" spans="1:14" x14ac:dyDescent="0.3">
      <c r="A14073">
        <f t="shared" si="1722"/>
        <v>141</v>
      </c>
      <c r="E14073" s="105">
        <f t="shared" si="1723"/>
        <v>0</v>
      </c>
      <c r="I14073" s="105">
        <f t="shared" si="1724"/>
        <v>0</v>
      </c>
      <c r="J14073" s="105">
        <f t="shared" si="1718"/>
        <v>0</v>
      </c>
      <c r="K14073" s="105">
        <f t="shared" si="1719"/>
        <v>0</v>
      </c>
      <c r="L14073" s="105">
        <f t="shared" si="1720"/>
        <v>0</v>
      </c>
      <c r="M14073">
        <v>0.04</v>
      </c>
      <c r="N14073">
        <f t="shared" si="1721"/>
        <v>3.3960531989175591E-3</v>
      </c>
    </row>
    <row r="14074" spans="1:14" x14ac:dyDescent="0.3">
      <c r="A14074">
        <f t="shared" si="1722"/>
        <v>141</v>
      </c>
      <c r="E14074" s="105">
        <f t="shared" si="1723"/>
        <v>0</v>
      </c>
      <c r="I14074" s="105">
        <f t="shared" si="1724"/>
        <v>0</v>
      </c>
      <c r="J14074" s="105">
        <f t="shared" si="1718"/>
        <v>0</v>
      </c>
      <c r="K14074" s="105">
        <f t="shared" si="1719"/>
        <v>0</v>
      </c>
      <c r="L14074" s="105">
        <f t="shared" si="1720"/>
        <v>0</v>
      </c>
      <c r="M14074">
        <v>0.04</v>
      </c>
      <c r="N14074">
        <f t="shared" si="1721"/>
        <v>3.3960531989175591E-3</v>
      </c>
    </row>
    <row r="14075" spans="1:14" x14ac:dyDescent="0.3">
      <c r="A14075">
        <f t="shared" si="1722"/>
        <v>141</v>
      </c>
      <c r="E14075" s="105">
        <f t="shared" si="1723"/>
        <v>0</v>
      </c>
      <c r="I14075" s="105">
        <f t="shared" si="1724"/>
        <v>0</v>
      </c>
      <c r="J14075" s="105">
        <f t="shared" si="1718"/>
        <v>0</v>
      </c>
      <c r="K14075" s="105">
        <f t="shared" si="1719"/>
        <v>0</v>
      </c>
      <c r="L14075" s="105">
        <f t="shared" si="1720"/>
        <v>0</v>
      </c>
      <c r="M14075">
        <v>0.04</v>
      </c>
      <c r="N14075">
        <f t="shared" si="1721"/>
        <v>3.3960531989175591E-3</v>
      </c>
    </row>
    <row r="14076" spans="1:14" x14ac:dyDescent="0.3">
      <c r="A14076">
        <f t="shared" si="1722"/>
        <v>141</v>
      </c>
      <c r="E14076" s="105">
        <f t="shared" si="1723"/>
        <v>0</v>
      </c>
      <c r="I14076" s="105">
        <f t="shared" si="1724"/>
        <v>0</v>
      </c>
      <c r="J14076" s="105">
        <f t="shared" si="1718"/>
        <v>0</v>
      </c>
      <c r="K14076" s="105">
        <f t="shared" si="1719"/>
        <v>0</v>
      </c>
      <c r="L14076" s="105">
        <f t="shared" si="1720"/>
        <v>0</v>
      </c>
      <c r="M14076">
        <v>0.04</v>
      </c>
      <c r="N14076">
        <f t="shared" si="1721"/>
        <v>3.3960531989175591E-3</v>
      </c>
    </row>
    <row r="14077" spans="1:14" x14ac:dyDescent="0.3">
      <c r="A14077">
        <f t="shared" si="1722"/>
        <v>141</v>
      </c>
      <c r="E14077" s="105">
        <f t="shared" si="1723"/>
        <v>0</v>
      </c>
      <c r="I14077" s="105">
        <f t="shared" si="1724"/>
        <v>0</v>
      </c>
      <c r="J14077" s="105">
        <f t="shared" si="1718"/>
        <v>0</v>
      </c>
      <c r="K14077" s="105">
        <f t="shared" si="1719"/>
        <v>0</v>
      </c>
      <c r="L14077" s="105">
        <f t="shared" si="1720"/>
        <v>0</v>
      </c>
      <c r="M14077">
        <v>0.04</v>
      </c>
      <c r="N14077">
        <f t="shared" si="1721"/>
        <v>3.3960531989175591E-3</v>
      </c>
    </row>
    <row r="14078" spans="1:14" x14ac:dyDescent="0.3">
      <c r="A14078">
        <f t="shared" si="1722"/>
        <v>141</v>
      </c>
      <c r="E14078" s="105">
        <f t="shared" si="1723"/>
        <v>0</v>
      </c>
      <c r="I14078" s="105">
        <f t="shared" si="1724"/>
        <v>0</v>
      </c>
      <c r="J14078" s="105">
        <f t="shared" si="1718"/>
        <v>0</v>
      </c>
      <c r="K14078" s="105">
        <f t="shared" si="1719"/>
        <v>0</v>
      </c>
      <c r="L14078" s="105">
        <f t="shared" si="1720"/>
        <v>0</v>
      </c>
      <c r="M14078">
        <v>0.04</v>
      </c>
      <c r="N14078">
        <f t="shared" si="1721"/>
        <v>3.3960531989175591E-3</v>
      </c>
    </row>
    <row r="14079" spans="1:14" x14ac:dyDescent="0.3">
      <c r="A14079">
        <f t="shared" si="1722"/>
        <v>141</v>
      </c>
      <c r="E14079" s="105">
        <f t="shared" si="1723"/>
        <v>0</v>
      </c>
      <c r="I14079" s="105">
        <f t="shared" si="1724"/>
        <v>0</v>
      </c>
      <c r="J14079" s="105">
        <f t="shared" si="1718"/>
        <v>0</v>
      </c>
      <c r="K14079" s="105">
        <f t="shared" si="1719"/>
        <v>0</v>
      </c>
      <c r="L14079" s="105">
        <f t="shared" si="1720"/>
        <v>0</v>
      </c>
      <c r="M14079">
        <v>0.04</v>
      </c>
      <c r="N14079">
        <f t="shared" si="1721"/>
        <v>3.3960531989175591E-3</v>
      </c>
    </row>
    <row r="14080" spans="1:14" x14ac:dyDescent="0.3">
      <c r="A14080">
        <f t="shared" si="1722"/>
        <v>141</v>
      </c>
      <c r="E14080" s="105">
        <f t="shared" si="1723"/>
        <v>0</v>
      </c>
      <c r="I14080" s="105">
        <f t="shared" si="1724"/>
        <v>0</v>
      </c>
      <c r="J14080" s="105">
        <f t="shared" si="1718"/>
        <v>0</v>
      </c>
      <c r="K14080" s="105">
        <f t="shared" si="1719"/>
        <v>0</v>
      </c>
      <c r="L14080" s="105">
        <f t="shared" si="1720"/>
        <v>0</v>
      </c>
      <c r="M14080">
        <v>0.04</v>
      </c>
      <c r="N14080">
        <f t="shared" si="1721"/>
        <v>3.3960531989175591E-3</v>
      </c>
    </row>
    <row r="14081" spans="1:14" x14ac:dyDescent="0.3">
      <c r="A14081">
        <f t="shared" si="1722"/>
        <v>141</v>
      </c>
      <c r="E14081" s="105">
        <f t="shared" si="1723"/>
        <v>0</v>
      </c>
      <c r="I14081" s="105">
        <f t="shared" si="1724"/>
        <v>0</v>
      </c>
      <c r="J14081" s="105">
        <f t="shared" si="1718"/>
        <v>0</v>
      </c>
      <c r="K14081" s="105">
        <f t="shared" si="1719"/>
        <v>0</v>
      </c>
      <c r="L14081" s="105">
        <f t="shared" si="1720"/>
        <v>0</v>
      </c>
      <c r="M14081">
        <v>0.04</v>
      </c>
      <c r="N14081">
        <f t="shared" si="1721"/>
        <v>3.3960531989175591E-3</v>
      </c>
    </row>
    <row r="14082" spans="1:14" x14ac:dyDescent="0.3">
      <c r="A14082">
        <f t="shared" si="1722"/>
        <v>141</v>
      </c>
      <c r="E14082" s="105">
        <f t="shared" si="1723"/>
        <v>0</v>
      </c>
      <c r="I14082" s="105">
        <f t="shared" si="1724"/>
        <v>0</v>
      </c>
      <c r="J14082" s="105">
        <f t="shared" si="1718"/>
        <v>0</v>
      </c>
      <c r="K14082" s="105">
        <f t="shared" si="1719"/>
        <v>0</v>
      </c>
      <c r="L14082" s="105">
        <f t="shared" si="1720"/>
        <v>0</v>
      </c>
      <c r="M14082">
        <v>0.04</v>
      </c>
      <c r="N14082">
        <f t="shared" si="1721"/>
        <v>3.3960531989175591E-3</v>
      </c>
    </row>
    <row r="14083" spans="1:14" x14ac:dyDescent="0.3">
      <c r="A14083">
        <f t="shared" si="1722"/>
        <v>141</v>
      </c>
      <c r="E14083" s="105">
        <f t="shared" si="1723"/>
        <v>0</v>
      </c>
      <c r="I14083" s="105">
        <f t="shared" si="1724"/>
        <v>0</v>
      </c>
      <c r="J14083" s="105">
        <f t="shared" ref="J14083:J14146" si="1725">E14083*($H$2/12)</f>
        <v>0</v>
      </c>
      <c r="K14083" s="105">
        <f t="shared" ref="K14083:K14146" si="1726">I14083-J14083</f>
        <v>0</v>
      </c>
      <c r="L14083" s="105">
        <f t="shared" ref="L14083:L14146" si="1727">N14083*(E14083-K14083)</f>
        <v>0</v>
      </c>
      <c r="M14083">
        <v>0.04</v>
      </c>
      <c r="N14083">
        <f t="shared" ref="N14083:N14146" si="1728">1-(POWER(1-M14083,(1/12)))</f>
        <v>3.3960531989175591E-3</v>
      </c>
    </row>
    <row r="14084" spans="1:14" x14ac:dyDescent="0.3">
      <c r="A14084">
        <f t="shared" si="1722"/>
        <v>141</v>
      </c>
      <c r="E14084" s="105">
        <f t="shared" si="1723"/>
        <v>0</v>
      </c>
      <c r="I14084" s="105">
        <f t="shared" si="1724"/>
        <v>0</v>
      </c>
      <c r="J14084" s="105">
        <f t="shared" si="1725"/>
        <v>0</v>
      </c>
      <c r="K14084" s="105">
        <f t="shared" si="1726"/>
        <v>0</v>
      </c>
      <c r="L14084" s="105">
        <f t="shared" si="1727"/>
        <v>0</v>
      </c>
      <c r="M14084">
        <v>0.04</v>
      </c>
      <c r="N14084">
        <f t="shared" si="1728"/>
        <v>3.3960531989175591E-3</v>
      </c>
    </row>
    <row r="14085" spans="1:14" x14ac:dyDescent="0.3">
      <c r="A14085">
        <f t="shared" si="1722"/>
        <v>141</v>
      </c>
      <c r="E14085" s="105">
        <f t="shared" si="1723"/>
        <v>0</v>
      </c>
      <c r="I14085" s="105">
        <f t="shared" si="1724"/>
        <v>0</v>
      </c>
      <c r="J14085" s="105">
        <f t="shared" si="1725"/>
        <v>0</v>
      </c>
      <c r="K14085" s="105">
        <f t="shared" si="1726"/>
        <v>0</v>
      </c>
      <c r="L14085" s="105">
        <f t="shared" si="1727"/>
        <v>0</v>
      </c>
      <c r="M14085">
        <v>0.04</v>
      </c>
      <c r="N14085">
        <f t="shared" si="1728"/>
        <v>3.3960531989175591E-3</v>
      </c>
    </row>
    <row r="14086" spans="1:14" x14ac:dyDescent="0.3">
      <c r="A14086">
        <f t="shared" si="1722"/>
        <v>141</v>
      </c>
      <c r="E14086" s="105">
        <f t="shared" si="1723"/>
        <v>0</v>
      </c>
      <c r="I14086" s="105">
        <f t="shared" si="1724"/>
        <v>0</v>
      </c>
      <c r="J14086" s="105">
        <f t="shared" si="1725"/>
        <v>0</v>
      </c>
      <c r="K14086" s="105">
        <f t="shared" si="1726"/>
        <v>0</v>
      </c>
      <c r="L14086" s="105">
        <f t="shared" si="1727"/>
        <v>0</v>
      </c>
      <c r="M14086">
        <v>0.04</v>
      </c>
      <c r="N14086">
        <f t="shared" si="1728"/>
        <v>3.3960531989175591E-3</v>
      </c>
    </row>
    <row r="14087" spans="1:14" x14ac:dyDescent="0.3">
      <c r="A14087">
        <f t="shared" si="1722"/>
        <v>141</v>
      </c>
      <c r="E14087" s="105">
        <f t="shared" si="1723"/>
        <v>0</v>
      </c>
      <c r="I14087" s="105">
        <f t="shared" si="1724"/>
        <v>0</v>
      </c>
      <c r="J14087" s="105">
        <f t="shared" si="1725"/>
        <v>0</v>
      </c>
      <c r="K14087" s="105">
        <f t="shared" si="1726"/>
        <v>0</v>
      </c>
      <c r="L14087" s="105">
        <f t="shared" si="1727"/>
        <v>0</v>
      </c>
      <c r="M14087">
        <v>0.04</v>
      </c>
      <c r="N14087">
        <f t="shared" si="1728"/>
        <v>3.3960531989175591E-3</v>
      </c>
    </row>
    <row r="14088" spans="1:14" x14ac:dyDescent="0.3">
      <c r="A14088">
        <f t="shared" si="1722"/>
        <v>141</v>
      </c>
      <c r="E14088" s="105">
        <f t="shared" si="1723"/>
        <v>0</v>
      </c>
      <c r="I14088" s="105">
        <f t="shared" si="1724"/>
        <v>0</v>
      </c>
      <c r="J14088" s="105">
        <f t="shared" si="1725"/>
        <v>0</v>
      </c>
      <c r="K14088" s="105">
        <f t="shared" si="1726"/>
        <v>0</v>
      </c>
      <c r="L14088" s="105">
        <f t="shared" si="1727"/>
        <v>0</v>
      </c>
      <c r="M14088">
        <v>0.04</v>
      </c>
      <c r="N14088">
        <f t="shared" si="1728"/>
        <v>3.3960531989175591E-3</v>
      </c>
    </row>
    <row r="14089" spans="1:14" x14ac:dyDescent="0.3">
      <c r="A14089">
        <f t="shared" si="1722"/>
        <v>141</v>
      </c>
      <c r="E14089" s="105">
        <f t="shared" si="1723"/>
        <v>0</v>
      </c>
      <c r="I14089" s="105">
        <f t="shared" si="1724"/>
        <v>0</v>
      </c>
      <c r="J14089" s="105">
        <f t="shared" si="1725"/>
        <v>0</v>
      </c>
      <c r="K14089" s="105">
        <f t="shared" si="1726"/>
        <v>0</v>
      </c>
      <c r="L14089" s="105">
        <f t="shared" si="1727"/>
        <v>0</v>
      </c>
      <c r="M14089">
        <v>0.04</v>
      </c>
      <c r="N14089">
        <f t="shared" si="1728"/>
        <v>3.3960531989175591E-3</v>
      </c>
    </row>
    <row r="14090" spans="1:14" x14ac:dyDescent="0.3">
      <c r="A14090">
        <f t="shared" si="1722"/>
        <v>141</v>
      </c>
      <c r="E14090" s="105">
        <f t="shared" si="1723"/>
        <v>0</v>
      </c>
      <c r="I14090" s="105">
        <f t="shared" si="1724"/>
        <v>0</v>
      </c>
      <c r="J14090" s="105">
        <f t="shared" si="1725"/>
        <v>0</v>
      </c>
      <c r="K14090" s="105">
        <f t="shared" si="1726"/>
        <v>0</v>
      </c>
      <c r="L14090" s="105">
        <f t="shared" si="1727"/>
        <v>0</v>
      </c>
      <c r="M14090">
        <v>0.04</v>
      </c>
      <c r="N14090">
        <f t="shared" si="1728"/>
        <v>3.3960531989175591E-3</v>
      </c>
    </row>
    <row r="14091" spans="1:14" x14ac:dyDescent="0.3">
      <c r="A14091">
        <f t="shared" si="1722"/>
        <v>141</v>
      </c>
      <c r="E14091" s="105">
        <f t="shared" si="1723"/>
        <v>0</v>
      </c>
      <c r="I14091" s="105">
        <f t="shared" si="1724"/>
        <v>0</v>
      </c>
      <c r="J14091" s="105">
        <f t="shared" si="1725"/>
        <v>0</v>
      </c>
      <c r="K14091" s="105">
        <f t="shared" si="1726"/>
        <v>0</v>
      </c>
      <c r="L14091" s="105">
        <f t="shared" si="1727"/>
        <v>0</v>
      </c>
      <c r="M14091">
        <v>0.04</v>
      </c>
      <c r="N14091">
        <f t="shared" si="1728"/>
        <v>3.3960531989175591E-3</v>
      </c>
    </row>
    <row r="14092" spans="1:14" x14ac:dyDescent="0.3">
      <c r="A14092">
        <f t="shared" si="1722"/>
        <v>141</v>
      </c>
      <c r="E14092" s="105">
        <f t="shared" si="1723"/>
        <v>0</v>
      </c>
      <c r="I14092" s="105">
        <f t="shared" si="1724"/>
        <v>0</v>
      </c>
      <c r="J14092" s="105">
        <f t="shared" si="1725"/>
        <v>0</v>
      </c>
      <c r="K14092" s="105">
        <f t="shared" si="1726"/>
        <v>0</v>
      </c>
      <c r="L14092" s="105">
        <f t="shared" si="1727"/>
        <v>0</v>
      </c>
      <c r="M14092">
        <v>0.04</v>
      </c>
      <c r="N14092">
        <f t="shared" si="1728"/>
        <v>3.3960531989175591E-3</v>
      </c>
    </row>
    <row r="14093" spans="1:14" x14ac:dyDescent="0.3">
      <c r="A14093">
        <f t="shared" si="1722"/>
        <v>141</v>
      </c>
      <c r="E14093" s="105">
        <f t="shared" si="1723"/>
        <v>0</v>
      </c>
      <c r="I14093" s="105">
        <f t="shared" si="1724"/>
        <v>0</v>
      </c>
      <c r="J14093" s="105">
        <f t="shared" si="1725"/>
        <v>0</v>
      </c>
      <c r="K14093" s="105">
        <f t="shared" si="1726"/>
        <v>0</v>
      </c>
      <c r="L14093" s="105">
        <f t="shared" si="1727"/>
        <v>0</v>
      </c>
      <c r="M14093">
        <v>0.04</v>
      </c>
      <c r="N14093">
        <f t="shared" si="1728"/>
        <v>3.3960531989175591E-3</v>
      </c>
    </row>
    <row r="14094" spans="1:14" x14ac:dyDescent="0.3">
      <c r="A14094">
        <f t="shared" si="1722"/>
        <v>141</v>
      </c>
      <c r="E14094" s="105">
        <f t="shared" si="1723"/>
        <v>0</v>
      </c>
      <c r="I14094" s="105">
        <f t="shared" si="1724"/>
        <v>0</v>
      </c>
      <c r="J14094" s="105">
        <f t="shared" si="1725"/>
        <v>0</v>
      </c>
      <c r="K14094" s="105">
        <f t="shared" si="1726"/>
        <v>0</v>
      </c>
      <c r="L14094" s="105">
        <f t="shared" si="1727"/>
        <v>0</v>
      </c>
      <c r="M14094">
        <v>0.04</v>
      </c>
      <c r="N14094">
        <f t="shared" si="1728"/>
        <v>3.3960531989175591E-3</v>
      </c>
    </row>
    <row r="14095" spans="1:14" x14ac:dyDescent="0.3">
      <c r="A14095">
        <f t="shared" si="1722"/>
        <v>141</v>
      </c>
      <c r="E14095" s="105">
        <f t="shared" si="1723"/>
        <v>0</v>
      </c>
      <c r="I14095" s="105">
        <f t="shared" si="1724"/>
        <v>0</v>
      </c>
      <c r="J14095" s="105">
        <f t="shared" si="1725"/>
        <v>0</v>
      </c>
      <c r="K14095" s="105">
        <f t="shared" si="1726"/>
        <v>0</v>
      </c>
      <c r="L14095" s="105">
        <f t="shared" si="1727"/>
        <v>0</v>
      </c>
      <c r="M14095">
        <v>0.04</v>
      </c>
      <c r="N14095">
        <f t="shared" si="1728"/>
        <v>3.3960531989175591E-3</v>
      </c>
    </row>
    <row r="14096" spans="1:14" x14ac:dyDescent="0.3">
      <c r="A14096">
        <f t="shared" si="1722"/>
        <v>141</v>
      </c>
      <c r="E14096" s="105">
        <f t="shared" si="1723"/>
        <v>0</v>
      </c>
      <c r="I14096" s="105">
        <f t="shared" si="1724"/>
        <v>0</v>
      </c>
      <c r="J14096" s="105">
        <f t="shared" si="1725"/>
        <v>0</v>
      </c>
      <c r="K14096" s="105">
        <f t="shared" si="1726"/>
        <v>0</v>
      </c>
      <c r="L14096" s="105">
        <f t="shared" si="1727"/>
        <v>0</v>
      </c>
      <c r="M14096">
        <v>0.04</v>
      </c>
      <c r="N14096">
        <f t="shared" si="1728"/>
        <v>3.3960531989175591E-3</v>
      </c>
    </row>
    <row r="14097" spans="1:15" x14ac:dyDescent="0.3">
      <c r="A14097">
        <f t="shared" si="1722"/>
        <v>141</v>
      </c>
      <c r="E14097" s="105">
        <f t="shared" si="1723"/>
        <v>0</v>
      </c>
      <c r="I14097" s="105">
        <f t="shared" si="1724"/>
        <v>0</v>
      </c>
      <c r="J14097" s="105">
        <f t="shared" si="1725"/>
        <v>0</v>
      </c>
      <c r="K14097" s="105">
        <f t="shared" si="1726"/>
        <v>0</v>
      </c>
      <c r="L14097" s="105">
        <f t="shared" si="1727"/>
        <v>0</v>
      </c>
      <c r="M14097">
        <v>0.04</v>
      </c>
      <c r="N14097">
        <f t="shared" si="1728"/>
        <v>3.3960531989175591E-3</v>
      </c>
    </row>
    <row r="14098" spans="1:15" x14ac:dyDescent="0.3">
      <c r="A14098">
        <f t="shared" si="1722"/>
        <v>141</v>
      </c>
      <c r="E14098" s="105">
        <f t="shared" si="1723"/>
        <v>0</v>
      </c>
      <c r="I14098" s="105">
        <f t="shared" si="1724"/>
        <v>0</v>
      </c>
      <c r="J14098" s="105">
        <f t="shared" si="1725"/>
        <v>0</v>
      </c>
      <c r="K14098" s="105">
        <f t="shared" si="1726"/>
        <v>0</v>
      </c>
      <c r="L14098" s="105">
        <f t="shared" si="1727"/>
        <v>0</v>
      </c>
      <c r="M14098">
        <v>0.04</v>
      </c>
      <c r="N14098">
        <f t="shared" si="1728"/>
        <v>3.3960531989175591E-3</v>
      </c>
    </row>
    <row r="14099" spans="1:15" x14ac:dyDescent="0.3">
      <c r="A14099">
        <f t="shared" si="1722"/>
        <v>141</v>
      </c>
      <c r="E14099" s="105">
        <f t="shared" si="1723"/>
        <v>0</v>
      </c>
      <c r="I14099" s="105">
        <f t="shared" si="1724"/>
        <v>0</v>
      </c>
      <c r="J14099" s="105">
        <f t="shared" si="1725"/>
        <v>0</v>
      </c>
      <c r="K14099" s="105">
        <f t="shared" si="1726"/>
        <v>0</v>
      </c>
      <c r="L14099" s="105">
        <f t="shared" si="1727"/>
        <v>0</v>
      </c>
      <c r="M14099">
        <v>0.04</v>
      </c>
      <c r="N14099">
        <f t="shared" si="1728"/>
        <v>3.3960531989175591E-3</v>
      </c>
    </row>
    <row r="14100" spans="1:15" x14ac:dyDescent="0.3">
      <c r="A14100">
        <f t="shared" si="1722"/>
        <v>141</v>
      </c>
      <c r="E14100" s="105">
        <f t="shared" si="1723"/>
        <v>0</v>
      </c>
      <c r="I14100" s="105">
        <f t="shared" si="1724"/>
        <v>0</v>
      </c>
      <c r="J14100" s="105">
        <f t="shared" si="1725"/>
        <v>0</v>
      </c>
      <c r="K14100" s="105">
        <f t="shared" si="1726"/>
        <v>0</v>
      </c>
      <c r="L14100" s="105">
        <f t="shared" si="1727"/>
        <v>0</v>
      </c>
      <c r="M14100">
        <v>0.04</v>
      </c>
      <c r="N14100">
        <f t="shared" si="1728"/>
        <v>3.3960531989175591E-3</v>
      </c>
    </row>
    <row r="14101" spans="1:15" x14ac:dyDescent="0.3">
      <c r="A14101">
        <f t="shared" si="1722"/>
        <v>141</v>
      </c>
      <c r="E14101" s="105">
        <f t="shared" si="1723"/>
        <v>0</v>
      </c>
      <c r="I14101" s="105">
        <f t="shared" si="1724"/>
        <v>0</v>
      </c>
      <c r="J14101" s="105">
        <f t="shared" si="1725"/>
        <v>0</v>
      </c>
      <c r="K14101" s="105">
        <f t="shared" si="1726"/>
        <v>0</v>
      </c>
      <c r="L14101" s="105">
        <f t="shared" si="1727"/>
        <v>0</v>
      </c>
      <c r="M14101">
        <v>0.04</v>
      </c>
      <c r="N14101">
        <f t="shared" si="1728"/>
        <v>3.3960531989175591E-3</v>
      </c>
      <c r="O14101" s="105" t="e">
        <f t="shared" ref="O14101" si="1729">SUM(I14002:I14101)</f>
        <v>#REF!</v>
      </c>
    </row>
    <row r="14102" spans="1:15" x14ac:dyDescent="0.3">
      <c r="A14102">
        <f t="shared" si="1722"/>
        <v>142</v>
      </c>
      <c r="E14102" s="105" t="e">
        <f t="shared" si="1723"/>
        <v>#REF!</v>
      </c>
      <c r="I14102" s="105" t="e">
        <f t="shared" si="1724"/>
        <v>#REF!</v>
      </c>
      <c r="J14102" s="105" t="e">
        <f t="shared" si="1725"/>
        <v>#REF!</v>
      </c>
      <c r="K14102" s="105" t="e">
        <f t="shared" si="1726"/>
        <v>#REF!</v>
      </c>
      <c r="L14102" s="105" t="e">
        <f t="shared" si="1727"/>
        <v>#REF!</v>
      </c>
      <c r="M14102">
        <v>0.04</v>
      </c>
      <c r="N14102">
        <f t="shared" si="1728"/>
        <v>3.3960531989175591E-3</v>
      </c>
    </row>
    <row r="14103" spans="1:15" x14ac:dyDescent="0.3">
      <c r="A14103">
        <f t="shared" si="1722"/>
        <v>142</v>
      </c>
      <c r="E14103" s="105" t="e">
        <f t="shared" si="1723"/>
        <v>#REF!</v>
      </c>
      <c r="I14103" s="105" t="e">
        <f t="shared" si="1724"/>
        <v>#REF!</v>
      </c>
      <c r="J14103" s="105" t="e">
        <f t="shared" si="1725"/>
        <v>#REF!</v>
      </c>
      <c r="K14103" s="105" t="e">
        <f t="shared" si="1726"/>
        <v>#REF!</v>
      </c>
      <c r="L14103" s="105" t="e">
        <f t="shared" si="1727"/>
        <v>#REF!</v>
      </c>
      <c r="M14103">
        <v>0.04</v>
      </c>
      <c r="N14103">
        <f t="shared" si="1728"/>
        <v>3.3960531989175591E-3</v>
      </c>
    </row>
    <row r="14104" spans="1:15" x14ac:dyDescent="0.3">
      <c r="A14104">
        <f t="shared" si="1722"/>
        <v>142</v>
      </c>
      <c r="E14104" s="105" t="e">
        <f t="shared" si="1723"/>
        <v>#REF!</v>
      </c>
      <c r="I14104" s="105" t="e">
        <f t="shared" si="1724"/>
        <v>#REF!</v>
      </c>
      <c r="J14104" s="105" t="e">
        <f t="shared" si="1725"/>
        <v>#REF!</v>
      </c>
      <c r="K14104" s="105" t="e">
        <f t="shared" si="1726"/>
        <v>#REF!</v>
      </c>
      <c r="L14104" s="105" t="e">
        <f t="shared" si="1727"/>
        <v>#REF!</v>
      </c>
      <c r="M14104">
        <v>0.04</v>
      </c>
      <c r="N14104">
        <f t="shared" si="1728"/>
        <v>3.3960531989175591E-3</v>
      </c>
    </row>
    <row r="14105" spans="1:15" x14ac:dyDescent="0.3">
      <c r="A14105">
        <f t="shared" si="1722"/>
        <v>142</v>
      </c>
      <c r="E14105" s="105">
        <f t="shared" si="1723"/>
        <v>0</v>
      </c>
      <c r="I14105" s="105">
        <f t="shared" si="1724"/>
        <v>0</v>
      </c>
      <c r="J14105" s="105">
        <f t="shared" si="1725"/>
        <v>0</v>
      </c>
      <c r="K14105" s="105">
        <f t="shared" si="1726"/>
        <v>0</v>
      </c>
      <c r="L14105" s="105">
        <f t="shared" si="1727"/>
        <v>0</v>
      </c>
      <c r="M14105">
        <v>0.04</v>
      </c>
      <c r="N14105">
        <f t="shared" si="1728"/>
        <v>3.3960531989175591E-3</v>
      </c>
    </row>
    <row r="14106" spans="1:15" x14ac:dyDescent="0.3">
      <c r="A14106">
        <f t="shared" si="1722"/>
        <v>142</v>
      </c>
      <c r="E14106" s="105">
        <f t="shared" si="1723"/>
        <v>0</v>
      </c>
      <c r="I14106" s="105">
        <f t="shared" si="1724"/>
        <v>0</v>
      </c>
      <c r="J14106" s="105">
        <f t="shared" si="1725"/>
        <v>0</v>
      </c>
      <c r="K14106" s="105">
        <f t="shared" si="1726"/>
        <v>0</v>
      </c>
      <c r="L14106" s="105">
        <f t="shared" si="1727"/>
        <v>0</v>
      </c>
      <c r="M14106">
        <v>0.04</v>
      </c>
      <c r="N14106">
        <f t="shared" si="1728"/>
        <v>3.3960531989175591E-3</v>
      </c>
    </row>
    <row r="14107" spans="1:15" x14ac:dyDescent="0.3">
      <c r="A14107">
        <f t="shared" si="1722"/>
        <v>142</v>
      </c>
      <c r="E14107" s="105">
        <f t="shared" si="1723"/>
        <v>0</v>
      </c>
      <c r="I14107" s="105">
        <f t="shared" si="1724"/>
        <v>0</v>
      </c>
      <c r="J14107" s="105">
        <f t="shared" si="1725"/>
        <v>0</v>
      </c>
      <c r="K14107" s="105">
        <f t="shared" si="1726"/>
        <v>0</v>
      </c>
      <c r="L14107" s="105">
        <f t="shared" si="1727"/>
        <v>0</v>
      </c>
      <c r="M14107">
        <v>0.04</v>
      </c>
      <c r="N14107">
        <f t="shared" si="1728"/>
        <v>3.3960531989175591E-3</v>
      </c>
    </row>
    <row r="14108" spans="1:15" x14ac:dyDescent="0.3">
      <c r="A14108">
        <f t="shared" si="1722"/>
        <v>142</v>
      </c>
      <c r="E14108" s="105">
        <f t="shared" si="1723"/>
        <v>0</v>
      </c>
      <c r="I14108" s="105">
        <f t="shared" si="1724"/>
        <v>0</v>
      </c>
      <c r="J14108" s="105">
        <f t="shared" si="1725"/>
        <v>0</v>
      </c>
      <c r="K14108" s="105">
        <f t="shared" si="1726"/>
        <v>0</v>
      </c>
      <c r="L14108" s="105">
        <f t="shared" si="1727"/>
        <v>0</v>
      </c>
      <c r="M14108">
        <v>0.04</v>
      </c>
      <c r="N14108">
        <f t="shared" si="1728"/>
        <v>3.3960531989175591E-3</v>
      </c>
    </row>
    <row r="14109" spans="1:15" x14ac:dyDescent="0.3">
      <c r="A14109">
        <f t="shared" si="1722"/>
        <v>142</v>
      </c>
      <c r="E14109" s="105">
        <f t="shared" si="1723"/>
        <v>0</v>
      </c>
      <c r="I14109" s="105">
        <f t="shared" si="1724"/>
        <v>0</v>
      </c>
      <c r="J14109" s="105">
        <f t="shared" si="1725"/>
        <v>0</v>
      </c>
      <c r="K14109" s="105">
        <f t="shared" si="1726"/>
        <v>0</v>
      </c>
      <c r="L14109" s="105">
        <f t="shared" si="1727"/>
        <v>0</v>
      </c>
      <c r="M14109">
        <v>0.04</v>
      </c>
      <c r="N14109">
        <f t="shared" si="1728"/>
        <v>3.3960531989175591E-3</v>
      </c>
    </row>
    <row r="14110" spans="1:15" x14ac:dyDescent="0.3">
      <c r="A14110">
        <f t="shared" si="1722"/>
        <v>142</v>
      </c>
      <c r="E14110" s="105">
        <f t="shared" si="1723"/>
        <v>0</v>
      </c>
      <c r="I14110" s="105">
        <f t="shared" si="1724"/>
        <v>0</v>
      </c>
      <c r="J14110" s="105">
        <f t="shared" si="1725"/>
        <v>0</v>
      </c>
      <c r="K14110" s="105">
        <f t="shared" si="1726"/>
        <v>0</v>
      </c>
      <c r="L14110" s="105">
        <f t="shared" si="1727"/>
        <v>0</v>
      </c>
      <c r="M14110">
        <v>0.04</v>
      </c>
      <c r="N14110">
        <f t="shared" si="1728"/>
        <v>3.3960531989175591E-3</v>
      </c>
    </row>
    <row r="14111" spans="1:15" x14ac:dyDescent="0.3">
      <c r="A14111">
        <f t="shared" si="1722"/>
        <v>142</v>
      </c>
      <c r="E14111" s="105">
        <f t="shared" si="1723"/>
        <v>0</v>
      </c>
      <c r="I14111" s="105">
        <f t="shared" si="1724"/>
        <v>0</v>
      </c>
      <c r="J14111" s="105">
        <f t="shared" si="1725"/>
        <v>0</v>
      </c>
      <c r="K14111" s="105">
        <f t="shared" si="1726"/>
        <v>0</v>
      </c>
      <c r="L14111" s="105">
        <f t="shared" si="1727"/>
        <v>0</v>
      </c>
      <c r="M14111">
        <v>0.04</v>
      </c>
      <c r="N14111">
        <f t="shared" si="1728"/>
        <v>3.3960531989175591E-3</v>
      </c>
    </row>
    <row r="14112" spans="1:15" x14ac:dyDescent="0.3">
      <c r="A14112">
        <f t="shared" si="1722"/>
        <v>142</v>
      </c>
      <c r="E14112" s="105">
        <f t="shared" si="1723"/>
        <v>0</v>
      </c>
      <c r="I14112" s="105">
        <f t="shared" si="1724"/>
        <v>0</v>
      </c>
      <c r="J14112" s="105">
        <f t="shared" si="1725"/>
        <v>0</v>
      </c>
      <c r="K14112" s="105">
        <f t="shared" si="1726"/>
        <v>0</v>
      </c>
      <c r="L14112" s="105">
        <f t="shared" si="1727"/>
        <v>0</v>
      </c>
      <c r="M14112">
        <v>0.04</v>
      </c>
      <c r="N14112">
        <f t="shared" si="1728"/>
        <v>3.3960531989175591E-3</v>
      </c>
    </row>
    <row r="14113" spans="1:14" x14ac:dyDescent="0.3">
      <c r="A14113">
        <f t="shared" si="1722"/>
        <v>142</v>
      </c>
      <c r="E14113" s="105">
        <f t="shared" si="1723"/>
        <v>0</v>
      </c>
      <c r="I14113" s="105">
        <f t="shared" si="1724"/>
        <v>0</v>
      </c>
      <c r="J14113" s="105">
        <f t="shared" si="1725"/>
        <v>0</v>
      </c>
      <c r="K14113" s="105">
        <f t="shared" si="1726"/>
        <v>0</v>
      </c>
      <c r="L14113" s="105">
        <f t="shared" si="1727"/>
        <v>0</v>
      </c>
      <c r="M14113">
        <v>0.04</v>
      </c>
      <c r="N14113">
        <f t="shared" si="1728"/>
        <v>3.3960531989175591E-3</v>
      </c>
    </row>
    <row r="14114" spans="1:14" x14ac:dyDescent="0.3">
      <c r="A14114">
        <f t="shared" si="1722"/>
        <v>142</v>
      </c>
      <c r="E14114" s="105">
        <f t="shared" si="1723"/>
        <v>0</v>
      </c>
      <c r="I14114" s="105">
        <f t="shared" si="1724"/>
        <v>0</v>
      </c>
      <c r="J14114" s="105">
        <f t="shared" si="1725"/>
        <v>0</v>
      </c>
      <c r="K14114" s="105">
        <f t="shared" si="1726"/>
        <v>0</v>
      </c>
      <c r="L14114" s="105">
        <f t="shared" si="1727"/>
        <v>0</v>
      </c>
      <c r="M14114">
        <v>0.04</v>
      </c>
      <c r="N14114">
        <f t="shared" si="1728"/>
        <v>3.3960531989175591E-3</v>
      </c>
    </row>
    <row r="14115" spans="1:14" x14ac:dyDescent="0.3">
      <c r="A14115">
        <f t="shared" si="1722"/>
        <v>142</v>
      </c>
      <c r="E14115" s="105">
        <f t="shared" si="1723"/>
        <v>0</v>
      </c>
      <c r="I14115" s="105">
        <f t="shared" si="1724"/>
        <v>0</v>
      </c>
      <c r="J14115" s="105">
        <f t="shared" si="1725"/>
        <v>0</v>
      </c>
      <c r="K14115" s="105">
        <f t="shared" si="1726"/>
        <v>0</v>
      </c>
      <c r="L14115" s="105">
        <f t="shared" si="1727"/>
        <v>0</v>
      </c>
      <c r="M14115">
        <v>0.04</v>
      </c>
      <c r="N14115">
        <f t="shared" si="1728"/>
        <v>3.3960531989175591E-3</v>
      </c>
    </row>
    <row r="14116" spans="1:14" x14ac:dyDescent="0.3">
      <c r="A14116">
        <f t="shared" si="1722"/>
        <v>142</v>
      </c>
      <c r="E14116" s="105">
        <f t="shared" si="1723"/>
        <v>0</v>
      </c>
      <c r="I14116" s="105">
        <f t="shared" si="1724"/>
        <v>0</v>
      </c>
      <c r="J14116" s="105">
        <f t="shared" si="1725"/>
        <v>0</v>
      </c>
      <c r="K14116" s="105">
        <f t="shared" si="1726"/>
        <v>0</v>
      </c>
      <c r="L14116" s="105">
        <f t="shared" si="1727"/>
        <v>0</v>
      </c>
      <c r="M14116">
        <v>0.04</v>
      </c>
      <c r="N14116">
        <f t="shared" si="1728"/>
        <v>3.3960531989175591E-3</v>
      </c>
    </row>
    <row r="14117" spans="1:14" x14ac:dyDescent="0.3">
      <c r="A14117">
        <f t="shared" si="1722"/>
        <v>142</v>
      </c>
      <c r="E14117" s="105">
        <f t="shared" si="1723"/>
        <v>0</v>
      </c>
      <c r="I14117" s="105">
        <f t="shared" si="1724"/>
        <v>0</v>
      </c>
      <c r="J14117" s="105">
        <f t="shared" si="1725"/>
        <v>0</v>
      </c>
      <c r="K14117" s="105">
        <f t="shared" si="1726"/>
        <v>0</v>
      </c>
      <c r="L14117" s="105">
        <f t="shared" si="1727"/>
        <v>0</v>
      </c>
      <c r="M14117">
        <v>0.04</v>
      </c>
      <c r="N14117">
        <f t="shared" si="1728"/>
        <v>3.3960531989175591E-3</v>
      </c>
    </row>
    <row r="14118" spans="1:14" x14ac:dyDescent="0.3">
      <c r="A14118">
        <f t="shared" si="1722"/>
        <v>142</v>
      </c>
      <c r="E14118" s="105">
        <f t="shared" si="1723"/>
        <v>0</v>
      </c>
      <c r="I14118" s="105">
        <f t="shared" si="1724"/>
        <v>0</v>
      </c>
      <c r="J14118" s="105">
        <f t="shared" si="1725"/>
        <v>0</v>
      </c>
      <c r="K14118" s="105">
        <f t="shared" si="1726"/>
        <v>0</v>
      </c>
      <c r="L14118" s="105">
        <f t="shared" si="1727"/>
        <v>0</v>
      </c>
      <c r="M14118">
        <v>0.04</v>
      </c>
      <c r="N14118">
        <f t="shared" si="1728"/>
        <v>3.3960531989175591E-3</v>
      </c>
    </row>
    <row r="14119" spans="1:14" x14ac:dyDescent="0.3">
      <c r="A14119">
        <f t="shared" ref="A14119:A14182" si="1730">IF(COUNTIF(A14019:A14118,A14118)=100, A14118+1,A14118)</f>
        <v>142</v>
      </c>
      <c r="E14119" s="105">
        <f t="shared" ref="E14119:E14182" si="1731">MAX(0, E14019-K14019-L14019)</f>
        <v>0</v>
      </c>
      <c r="I14119" s="105">
        <f t="shared" ref="I14119:I14182" si="1732">IF(E14119&lt;I14019,J14119 + E14119, I14019)</f>
        <v>0</v>
      </c>
      <c r="J14119" s="105">
        <f t="shared" si="1725"/>
        <v>0</v>
      </c>
      <c r="K14119" s="105">
        <f t="shared" si="1726"/>
        <v>0</v>
      </c>
      <c r="L14119" s="105">
        <f t="shared" si="1727"/>
        <v>0</v>
      </c>
      <c r="M14119">
        <v>0.04</v>
      </c>
      <c r="N14119">
        <f t="shared" si="1728"/>
        <v>3.3960531989175591E-3</v>
      </c>
    </row>
    <row r="14120" spans="1:14" x14ac:dyDescent="0.3">
      <c r="A14120">
        <f t="shared" si="1730"/>
        <v>142</v>
      </c>
      <c r="E14120" s="105">
        <f t="shared" si="1731"/>
        <v>0</v>
      </c>
      <c r="I14120" s="105">
        <f t="shared" si="1732"/>
        <v>0</v>
      </c>
      <c r="J14120" s="105">
        <f t="shared" si="1725"/>
        <v>0</v>
      </c>
      <c r="K14120" s="105">
        <f t="shared" si="1726"/>
        <v>0</v>
      </c>
      <c r="L14120" s="105">
        <f t="shared" si="1727"/>
        <v>0</v>
      </c>
      <c r="M14120">
        <v>0.04</v>
      </c>
      <c r="N14120">
        <f t="shared" si="1728"/>
        <v>3.3960531989175591E-3</v>
      </c>
    </row>
    <row r="14121" spans="1:14" x14ac:dyDescent="0.3">
      <c r="A14121">
        <f t="shared" si="1730"/>
        <v>142</v>
      </c>
      <c r="E14121" s="105">
        <f t="shared" si="1731"/>
        <v>0</v>
      </c>
      <c r="I14121" s="105">
        <f t="shared" si="1732"/>
        <v>0</v>
      </c>
      <c r="J14121" s="105">
        <f t="shared" si="1725"/>
        <v>0</v>
      </c>
      <c r="K14121" s="105">
        <f t="shared" si="1726"/>
        <v>0</v>
      </c>
      <c r="L14121" s="105">
        <f t="shared" si="1727"/>
        <v>0</v>
      </c>
      <c r="M14121">
        <v>0.04</v>
      </c>
      <c r="N14121">
        <f t="shared" si="1728"/>
        <v>3.3960531989175591E-3</v>
      </c>
    </row>
    <row r="14122" spans="1:14" x14ac:dyDescent="0.3">
      <c r="A14122">
        <f t="shared" si="1730"/>
        <v>142</v>
      </c>
      <c r="E14122" s="105">
        <f t="shared" si="1731"/>
        <v>0</v>
      </c>
      <c r="I14122" s="105">
        <f t="shared" si="1732"/>
        <v>0</v>
      </c>
      <c r="J14122" s="105">
        <f t="shared" si="1725"/>
        <v>0</v>
      </c>
      <c r="K14122" s="105">
        <f t="shared" si="1726"/>
        <v>0</v>
      </c>
      <c r="L14122" s="105">
        <f t="shared" si="1727"/>
        <v>0</v>
      </c>
      <c r="M14122">
        <v>0.04</v>
      </c>
      <c r="N14122">
        <f t="shared" si="1728"/>
        <v>3.3960531989175591E-3</v>
      </c>
    </row>
    <row r="14123" spans="1:14" x14ac:dyDescent="0.3">
      <c r="A14123">
        <f t="shared" si="1730"/>
        <v>142</v>
      </c>
      <c r="E14123" s="105">
        <f t="shared" si="1731"/>
        <v>0</v>
      </c>
      <c r="I14123" s="105">
        <f t="shared" si="1732"/>
        <v>0</v>
      </c>
      <c r="J14123" s="105">
        <f t="shared" si="1725"/>
        <v>0</v>
      </c>
      <c r="K14123" s="105">
        <f t="shared" si="1726"/>
        <v>0</v>
      </c>
      <c r="L14123" s="105">
        <f t="shared" si="1727"/>
        <v>0</v>
      </c>
      <c r="M14123">
        <v>0.04</v>
      </c>
      <c r="N14123">
        <f t="shared" si="1728"/>
        <v>3.3960531989175591E-3</v>
      </c>
    </row>
    <row r="14124" spans="1:14" x14ac:dyDescent="0.3">
      <c r="A14124">
        <f t="shared" si="1730"/>
        <v>142</v>
      </c>
      <c r="E14124" s="105">
        <f t="shared" si="1731"/>
        <v>0</v>
      </c>
      <c r="I14124" s="105">
        <f t="shared" si="1732"/>
        <v>0</v>
      </c>
      <c r="J14124" s="105">
        <f t="shared" si="1725"/>
        <v>0</v>
      </c>
      <c r="K14124" s="105">
        <f t="shared" si="1726"/>
        <v>0</v>
      </c>
      <c r="L14124" s="105">
        <f t="shared" si="1727"/>
        <v>0</v>
      </c>
      <c r="M14124">
        <v>0.04</v>
      </c>
      <c r="N14124">
        <f t="shared" si="1728"/>
        <v>3.3960531989175591E-3</v>
      </c>
    </row>
    <row r="14125" spans="1:14" x14ac:dyDescent="0.3">
      <c r="A14125">
        <f t="shared" si="1730"/>
        <v>142</v>
      </c>
      <c r="E14125" s="105">
        <f t="shared" si="1731"/>
        <v>0</v>
      </c>
      <c r="I14125" s="105">
        <f t="shared" si="1732"/>
        <v>0</v>
      </c>
      <c r="J14125" s="105">
        <f t="shared" si="1725"/>
        <v>0</v>
      </c>
      <c r="K14125" s="105">
        <f t="shared" si="1726"/>
        <v>0</v>
      </c>
      <c r="L14125" s="105">
        <f t="shared" si="1727"/>
        <v>0</v>
      </c>
      <c r="M14125">
        <v>0.04</v>
      </c>
      <c r="N14125">
        <f t="shared" si="1728"/>
        <v>3.3960531989175591E-3</v>
      </c>
    </row>
    <row r="14126" spans="1:14" x14ac:dyDescent="0.3">
      <c r="A14126">
        <f t="shared" si="1730"/>
        <v>142</v>
      </c>
      <c r="E14126" s="105">
        <f t="shared" si="1731"/>
        <v>0</v>
      </c>
      <c r="I14126" s="105">
        <f t="shared" si="1732"/>
        <v>0</v>
      </c>
      <c r="J14126" s="105">
        <f t="shared" si="1725"/>
        <v>0</v>
      </c>
      <c r="K14126" s="105">
        <f t="shared" si="1726"/>
        <v>0</v>
      </c>
      <c r="L14126" s="105">
        <f t="shared" si="1727"/>
        <v>0</v>
      </c>
      <c r="M14126">
        <v>0.04</v>
      </c>
      <c r="N14126">
        <f t="shared" si="1728"/>
        <v>3.3960531989175591E-3</v>
      </c>
    </row>
    <row r="14127" spans="1:14" x14ac:dyDescent="0.3">
      <c r="A14127">
        <f t="shared" si="1730"/>
        <v>142</v>
      </c>
      <c r="E14127" s="105">
        <f t="shared" si="1731"/>
        <v>0</v>
      </c>
      <c r="I14127" s="105">
        <f t="shared" si="1732"/>
        <v>0</v>
      </c>
      <c r="J14127" s="105">
        <f t="shared" si="1725"/>
        <v>0</v>
      </c>
      <c r="K14127" s="105">
        <f t="shared" si="1726"/>
        <v>0</v>
      </c>
      <c r="L14127" s="105">
        <f t="shared" si="1727"/>
        <v>0</v>
      </c>
      <c r="M14127">
        <v>0.04</v>
      </c>
      <c r="N14127">
        <f t="shared" si="1728"/>
        <v>3.3960531989175591E-3</v>
      </c>
    </row>
    <row r="14128" spans="1:14" x14ac:dyDescent="0.3">
      <c r="A14128">
        <f t="shared" si="1730"/>
        <v>142</v>
      </c>
      <c r="E14128" s="105">
        <f t="shared" si="1731"/>
        <v>0</v>
      </c>
      <c r="I14128" s="105">
        <f t="shared" si="1732"/>
        <v>0</v>
      </c>
      <c r="J14128" s="105">
        <f t="shared" si="1725"/>
        <v>0</v>
      </c>
      <c r="K14128" s="105">
        <f t="shared" si="1726"/>
        <v>0</v>
      </c>
      <c r="L14128" s="105">
        <f t="shared" si="1727"/>
        <v>0</v>
      </c>
      <c r="M14128">
        <v>0.04</v>
      </c>
      <c r="N14128">
        <f t="shared" si="1728"/>
        <v>3.3960531989175591E-3</v>
      </c>
    </row>
    <row r="14129" spans="1:14" x14ac:dyDescent="0.3">
      <c r="A14129">
        <f t="shared" si="1730"/>
        <v>142</v>
      </c>
      <c r="E14129" s="105">
        <f t="shared" si="1731"/>
        <v>0</v>
      </c>
      <c r="I14129" s="105">
        <f t="shared" si="1732"/>
        <v>0</v>
      </c>
      <c r="J14129" s="105">
        <f t="shared" si="1725"/>
        <v>0</v>
      </c>
      <c r="K14129" s="105">
        <f t="shared" si="1726"/>
        <v>0</v>
      </c>
      <c r="L14129" s="105">
        <f t="shared" si="1727"/>
        <v>0</v>
      </c>
      <c r="M14129">
        <v>0.04</v>
      </c>
      <c r="N14129">
        <f t="shared" si="1728"/>
        <v>3.3960531989175591E-3</v>
      </c>
    </row>
    <row r="14130" spans="1:14" x14ac:dyDescent="0.3">
      <c r="A14130">
        <f t="shared" si="1730"/>
        <v>142</v>
      </c>
      <c r="E14130" s="105">
        <f t="shared" si="1731"/>
        <v>0</v>
      </c>
      <c r="I14130" s="105">
        <f t="shared" si="1732"/>
        <v>0</v>
      </c>
      <c r="J14130" s="105">
        <f t="shared" si="1725"/>
        <v>0</v>
      </c>
      <c r="K14130" s="105">
        <f t="shared" si="1726"/>
        <v>0</v>
      </c>
      <c r="L14130" s="105">
        <f t="shared" si="1727"/>
        <v>0</v>
      </c>
      <c r="M14130">
        <v>0.04</v>
      </c>
      <c r="N14130">
        <f t="shared" si="1728"/>
        <v>3.3960531989175591E-3</v>
      </c>
    </row>
    <row r="14131" spans="1:14" x14ac:dyDescent="0.3">
      <c r="A14131">
        <f t="shared" si="1730"/>
        <v>142</v>
      </c>
      <c r="E14131" s="105">
        <f t="shared" si="1731"/>
        <v>0</v>
      </c>
      <c r="I14131" s="105">
        <f t="shared" si="1732"/>
        <v>0</v>
      </c>
      <c r="J14131" s="105">
        <f t="shared" si="1725"/>
        <v>0</v>
      </c>
      <c r="K14131" s="105">
        <f t="shared" si="1726"/>
        <v>0</v>
      </c>
      <c r="L14131" s="105">
        <f t="shared" si="1727"/>
        <v>0</v>
      </c>
      <c r="M14131">
        <v>0.04</v>
      </c>
      <c r="N14131">
        <f t="shared" si="1728"/>
        <v>3.3960531989175591E-3</v>
      </c>
    </row>
    <row r="14132" spans="1:14" x14ac:dyDescent="0.3">
      <c r="A14132">
        <f t="shared" si="1730"/>
        <v>142</v>
      </c>
      <c r="E14132" s="105">
        <f t="shared" si="1731"/>
        <v>0</v>
      </c>
      <c r="I14132" s="105">
        <f t="shared" si="1732"/>
        <v>0</v>
      </c>
      <c r="J14132" s="105">
        <f t="shared" si="1725"/>
        <v>0</v>
      </c>
      <c r="K14132" s="105">
        <f t="shared" si="1726"/>
        <v>0</v>
      </c>
      <c r="L14132" s="105">
        <f t="shared" si="1727"/>
        <v>0</v>
      </c>
      <c r="M14132">
        <v>0.04</v>
      </c>
      <c r="N14132">
        <f t="shared" si="1728"/>
        <v>3.3960531989175591E-3</v>
      </c>
    </row>
    <row r="14133" spans="1:14" x14ac:dyDescent="0.3">
      <c r="A14133">
        <f t="shared" si="1730"/>
        <v>142</v>
      </c>
      <c r="E14133" s="105">
        <f t="shared" si="1731"/>
        <v>0</v>
      </c>
      <c r="I14133" s="105">
        <f t="shared" si="1732"/>
        <v>0</v>
      </c>
      <c r="J14133" s="105">
        <f t="shared" si="1725"/>
        <v>0</v>
      </c>
      <c r="K14133" s="105">
        <f t="shared" si="1726"/>
        <v>0</v>
      </c>
      <c r="L14133" s="105">
        <f t="shared" si="1727"/>
        <v>0</v>
      </c>
      <c r="M14133">
        <v>0.04</v>
      </c>
      <c r="N14133">
        <f t="shared" si="1728"/>
        <v>3.3960531989175591E-3</v>
      </c>
    </row>
    <row r="14134" spans="1:14" x14ac:dyDescent="0.3">
      <c r="A14134">
        <f t="shared" si="1730"/>
        <v>142</v>
      </c>
      <c r="E14134" s="105">
        <f t="shared" si="1731"/>
        <v>0</v>
      </c>
      <c r="I14134" s="105">
        <f t="shared" si="1732"/>
        <v>0</v>
      </c>
      <c r="J14134" s="105">
        <f t="shared" si="1725"/>
        <v>0</v>
      </c>
      <c r="K14134" s="105">
        <f t="shared" si="1726"/>
        <v>0</v>
      </c>
      <c r="L14134" s="105">
        <f t="shared" si="1727"/>
        <v>0</v>
      </c>
      <c r="M14134">
        <v>0.04</v>
      </c>
      <c r="N14134">
        <f t="shared" si="1728"/>
        <v>3.3960531989175591E-3</v>
      </c>
    </row>
    <row r="14135" spans="1:14" x14ac:dyDescent="0.3">
      <c r="A14135">
        <f t="shared" si="1730"/>
        <v>142</v>
      </c>
      <c r="E14135" s="105">
        <f t="shared" si="1731"/>
        <v>0</v>
      </c>
      <c r="I14135" s="105">
        <f t="shared" si="1732"/>
        <v>0</v>
      </c>
      <c r="J14135" s="105">
        <f t="shared" si="1725"/>
        <v>0</v>
      </c>
      <c r="K14135" s="105">
        <f t="shared" si="1726"/>
        <v>0</v>
      </c>
      <c r="L14135" s="105">
        <f t="shared" si="1727"/>
        <v>0</v>
      </c>
      <c r="M14135">
        <v>0.04</v>
      </c>
      <c r="N14135">
        <f t="shared" si="1728"/>
        <v>3.3960531989175591E-3</v>
      </c>
    </row>
    <row r="14136" spans="1:14" x14ac:dyDescent="0.3">
      <c r="A14136">
        <f t="shared" si="1730"/>
        <v>142</v>
      </c>
      <c r="E14136" s="105">
        <f t="shared" si="1731"/>
        <v>0</v>
      </c>
      <c r="I14136" s="105">
        <f t="shared" si="1732"/>
        <v>0</v>
      </c>
      <c r="J14136" s="105">
        <f t="shared" si="1725"/>
        <v>0</v>
      </c>
      <c r="K14136" s="105">
        <f t="shared" si="1726"/>
        <v>0</v>
      </c>
      <c r="L14136" s="105">
        <f t="shared" si="1727"/>
        <v>0</v>
      </c>
      <c r="M14136">
        <v>0.04</v>
      </c>
      <c r="N14136">
        <f t="shared" si="1728"/>
        <v>3.3960531989175591E-3</v>
      </c>
    </row>
    <row r="14137" spans="1:14" x14ac:dyDescent="0.3">
      <c r="A14137">
        <f t="shared" si="1730"/>
        <v>142</v>
      </c>
      <c r="E14137" s="105">
        <f t="shared" si="1731"/>
        <v>0</v>
      </c>
      <c r="I14137" s="105">
        <f t="shared" si="1732"/>
        <v>0</v>
      </c>
      <c r="J14137" s="105">
        <f t="shared" si="1725"/>
        <v>0</v>
      </c>
      <c r="K14137" s="105">
        <f t="shared" si="1726"/>
        <v>0</v>
      </c>
      <c r="L14137" s="105">
        <f t="shared" si="1727"/>
        <v>0</v>
      </c>
      <c r="M14137">
        <v>0.04</v>
      </c>
      <c r="N14137">
        <f t="shared" si="1728"/>
        <v>3.3960531989175591E-3</v>
      </c>
    </row>
    <row r="14138" spans="1:14" x14ac:dyDescent="0.3">
      <c r="A14138">
        <f t="shared" si="1730"/>
        <v>142</v>
      </c>
      <c r="E14138" s="105">
        <f t="shared" si="1731"/>
        <v>0</v>
      </c>
      <c r="I14138" s="105">
        <f t="shared" si="1732"/>
        <v>0</v>
      </c>
      <c r="J14138" s="105">
        <f t="shared" si="1725"/>
        <v>0</v>
      </c>
      <c r="K14138" s="105">
        <f t="shared" si="1726"/>
        <v>0</v>
      </c>
      <c r="L14138" s="105">
        <f t="shared" si="1727"/>
        <v>0</v>
      </c>
      <c r="M14138">
        <v>0.04</v>
      </c>
      <c r="N14138">
        <f t="shared" si="1728"/>
        <v>3.3960531989175591E-3</v>
      </c>
    </row>
    <row r="14139" spans="1:14" x14ac:dyDescent="0.3">
      <c r="A14139">
        <f t="shared" si="1730"/>
        <v>142</v>
      </c>
      <c r="E14139" s="105">
        <f t="shared" si="1731"/>
        <v>0</v>
      </c>
      <c r="I14139" s="105">
        <f t="shared" si="1732"/>
        <v>0</v>
      </c>
      <c r="J14139" s="105">
        <f t="shared" si="1725"/>
        <v>0</v>
      </c>
      <c r="K14139" s="105">
        <f t="shared" si="1726"/>
        <v>0</v>
      </c>
      <c r="L14139" s="105">
        <f t="shared" si="1727"/>
        <v>0</v>
      </c>
      <c r="M14139">
        <v>0.04</v>
      </c>
      <c r="N14139">
        <f t="shared" si="1728"/>
        <v>3.3960531989175591E-3</v>
      </c>
    </row>
    <row r="14140" spans="1:14" x14ac:dyDescent="0.3">
      <c r="A14140">
        <f t="shared" si="1730"/>
        <v>142</v>
      </c>
      <c r="E14140" s="105">
        <f t="shared" si="1731"/>
        <v>0</v>
      </c>
      <c r="I14140" s="105">
        <f t="shared" si="1732"/>
        <v>0</v>
      </c>
      <c r="J14140" s="105">
        <f t="shared" si="1725"/>
        <v>0</v>
      </c>
      <c r="K14140" s="105">
        <f t="shared" si="1726"/>
        <v>0</v>
      </c>
      <c r="L14140" s="105">
        <f t="shared" si="1727"/>
        <v>0</v>
      </c>
      <c r="M14140">
        <v>0.04</v>
      </c>
      <c r="N14140">
        <f t="shared" si="1728"/>
        <v>3.3960531989175591E-3</v>
      </c>
    </row>
    <row r="14141" spans="1:14" x14ac:dyDescent="0.3">
      <c r="A14141">
        <f t="shared" si="1730"/>
        <v>142</v>
      </c>
      <c r="E14141" s="105">
        <f t="shared" si="1731"/>
        <v>0</v>
      </c>
      <c r="I14141" s="105">
        <f t="shared" si="1732"/>
        <v>0</v>
      </c>
      <c r="J14141" s="105">
        <f t="shared" si="1725"/>
        <v>0</v>
      </c>
      <c r="K14141" s="105">
        <f t="shared" si="1726"/>
        <v>0</v>
      </c>
      <c r="L14141" s="105">
        <f t="shared" si="1727"/>
        <v>0</v>
      </c>
      <c r="M14141">
        <v>0.04</v>
      </c>
      <c r="N14141">
        <f t="shared" si="1728"/>
        <v>3.3960531989175591E-3</v>
      </c>
    </row>
    <row r="14142" spans="1:14" x14ac:dyDescent="0.3">
      <c r="A14142">
        <f t="shared" si="1730"/>
        <v>142</v>
      </c>
      <c r="E14142" s="105">
        <f t="shared" si="1731"/>
        <v>0</v>
      </c>
      <c r="I14142" s="105">
        <f t="shared" si="1732"/>
        <v>0</v>
      </c>
      <c r="J14142" s="105">
        <f t="shared" si="1725"/>
        <v>0</v>
      </c>
      <c r="K14142" s="105">
        <f t="shared" si="1726"/>
        <v>0</v>
      </c>
      <c r="L14142" s="105">
        <f t="shared" si="1727"/>
        <v>0</v>
      </c>
      <c r="M14142">
        <v>0.04</v>
      </c>
      <c r="N14142">
        <f t="shared" si="1728"/>
        <v>3.3960531989175591E-3</v>
      </c>
    </row>
    <row r="14143" spans="1:14" x14ac:dyDescent="0.3">
      <c r="A14143">
        <f t="shared" si="1730"/>
        <v>142</v>
      </c>
      <c r="E14143" s="105">
        <f t="shared" si="1731"/>
        <v>0</v>
      </c>
      <c r="I14143" s="105">
        <f t="shared" si="1732"/>
        <v>0</v>
      </c>
      <c r="J14143" s="105">
        <f t="shared" si="1725"/>
        <v>0</v>
      </c>
      <c r="K14143" s="105">
        <f t="shared" si="1726"/>
        <v>0</v>
      </c>
      <c r="L14143" s="105">
        <f t="shared" si="1727"/>
        <v>0</v>
      </c>
      <c r="M14143">
        <v>0.04</v>
      </c>
      <c r="N14143">
        <f t="shared" si="1728"/>
        <v>3.3960531989175591E-3</v>
      </c>
    </row>
    <row r="14144" spans="1:14" x14ac:dyDescent="0.3">
      <c r="A14144">
        <f t="shared" si="1730"/>
        <v>142</v>
      </c>
      <c r="E14144" s="105">
        <f t="shared" si="1731"/>
        <v>0</v>
      </c>
      <c r="I14144" s="105">
        <f t="shared" si="1732"/>
        <v>0</v>
      </c>
      <c r="J14144" s="105">
        <f t="shared" si="1725"/>
        <v>0</v>
      </c>
      <c r="K14144" s="105">
        <f t="shared" si="1726"/>
        <v>0</v>
      </c>
      <c r="L14144" s="105">
        <f t="shared" si="1727"/>
        <v>0</v>
      </c>
      <c r="M14144">
        <v>0.04</v>
      </c>
      <c r="N14144">
        <f t="shared" si="1728"/>
        <v>3.3960531989175591E-3</v>
      </c>
    </row>
    <row r="14145" spans="1:14" x14ac:dyDescent="0.3">
      <c r="A14145">
        <f t="shared" si="1730"/>
        <v>142</v>
      </c>
      <c r="E14145" s="105">
        <f t="shared" si="1731"/>
        <v>0</v>
      </c>
      <c r="I14145" s="105">
        <f t="shared" si="1732"/>
        <v>0</v>
      </c>
      <c r="J14145" s="105">
        <f t="shared" si="1725"/>
        <v>0</v>
      </c>
      <c r="K14145" s="105">
        <f t="shared" si="1726"/>
        <v>0</v>
      </c>
      <c r="L14145" s="105">
        <f t="shared" si="1727"/>
        <v>0</v>
      </c>
      <c r="M14145">
        <v>0.04</v>
      </c>
      <c r="N14145">
        <f t="shared" si="1728"/>
        <v>3.3960531989175591E-3</v>
      </c>
    </row>
    <row r="14146" spans="1:14" x14ac:dyDescent="0.3">
      <c r="A14146">
        <f t="shared" si="1730"/>
        <v>142</v>
      </c>
      <c r="E14146" s="105">
        <f t="shared" si="1731"/>
        <v>0</v>
      </c>
      <c r="I14146" s="105">
        <f t="shared" si="1732"/>
        <v>0</v>
      </c>
      <c r="J14146" s="105">
        <f t="shared" si="1725"/>
        <v>0</v>
      </c>
      <c r="K14146" s="105">
        <f t="shared" si="1726"/>
        <v>0</v>
      </c>
      <c r="L14146" s="105">
        <f t="shared" si="1727"/>
        <v>0</v>
      </c>
      <c r="M14146">
        <v>0.04</v>
      </c>
      <c r="N14146">
        <f t="shared" si="1728"/>
        <v>3.3960531989175591E-3</v>
      </c>
    </row>
    <row r="14147" spans="1:14" x14ac:dyDescent="0.3">
      <c r="A14147">
        <f t="shared" si="1730"/>
        <v>142</v>
      </c>
      <c r="E14147" s="105">
        <f t="shared" si="1731"/>
        <v>0</v>
      </c>
      <c r="I14147" s="105">
        <f t="shared" si="1732"/>
        <v>0</v>
      </c>
      <c r="J14147" s="105">
        <f t="shared" ref="J14147:J14210" si="1733">E14147*($H$2/12)</f>
        <v>0</v>
      </c>
      <c r="K14147" s="105">
        <f t="shared" ref="K14147:K14210" si="1734">I14147-J14147</f>
        <v>0</v>
      </c>
      <c r="L14147" s="105">
        <f t="shared" ref="L14147:L14210" si="1735">N14147*(E14147-K14147)</f>
        <v>0</v>
      </c>
      <c r="M14147">
        <v>0.04</v>
      </c>
      <c r="N14147">
        <f t="shared" ref="N14147:N14210" si="1736">1-(POWER(1-M14147,(1/12)))</f>
        <v>3.3960531989175591E-3</v>
      </c>
    </row>
    <row r="14148" spans="1:14" x14ac:dyDescent="0.3">
      <c r="A14148">
        <f t="shared" si="1730"/>
        <v>142</v>
      </c>
      <c r="E14148" s="105">
        <f t="shared" si="1731"/>
        <v>0</v>
      </c>
      <c r="I14148" s="105">
        <f t="shared" si="1732"/>
        <v>0</v>
      </c>
      <c r="J14148" s="105">
        <f t="shared" si="1733"/>
        <v>0</v>
      </c>
      <c r="K14148" s="105">
        <f t="shared" si="1734"/>
        <v>0</v>
      </c>
      <c r="L14148" s="105">
        <f t="shared" si="1735"/>
        <v>0</v>
      </c>
      <c r="M14148">
        <v>0.04</v>
      </c>
      <c r="N14148">
        <f t="shared" si="1736"/>
        <v>3.3960531989175591E-3</v>
      </c>
    </row>
    <row r="14149" spans="1:14" x14ac:dyDescent="0.3">
      <c r="A14149">
        <f t="shared" si="1730"/>
        <v>142</v>
      </c>
      <c r="E14149" s="105">
        <f t="shared" si="1731"/>
        <v>0</v>
      </c>
      <c r="I14149" s="105">
        <f t="shared" si="1732"/>
        <v>0</v>
      </c>
      <c r="J14149" s="105">
        <f t="shared" si="1733"/>
        <v>0</v>
      </c>
      <c r="K14149" s="105">
        <f t="shared" si="1734"/>
        <v>0</v>
      </c>
      <c r="L14149" s="105">
        <f t="shared" si="1735"/>
        <v>0</v>
      </c>
      <c r="M14149">
        <v>0.04</v>
      </c>
      <c r="N14149">
        <f t="shared" si="1736"/>
        <v>3.3960531989175591E-3</v>
      </c>
    </row>
    <row r="14150" spans="1:14" x14ac:dyDescent="0.3">
      <c r="A14150">
        <f t="shared" si="1730"/>
        <v>142</v>
      </c>
      <c r="E14150" s="105">
        <f t="shared" si="1731"/>
        <v>0</v>
      </c>
      <c r="I14150" s="105">
        <f t="shared" si="1732"/>
        <v>0</v>
      </c>
      <c r="J14150" s="105">
        <f t="shared" si="1733"/>
        <v>0</v>
      </c>
      <c r="K14150" s="105">
        <f t="shared" si="1734"/>
        <v>0</v>
      </c>
      <c r="L14150" s="105">
        <f t="shared" si="1735"/>
        <v>0</v>
      </c>
      <c r="M14150">
        <v>0.04</v>
      </c>
      <c r="N14150">
        <f t="shared" si="1736"/>
        <v>3.3960531989175591E-3</v>
      </c>
    </row>
    <row r="14151" spans="1:14" x14ac:dyDescent="0.3">
      <c r="A14151">
        <f t="shared" si="1730"/>
        <v>142</v>
      </c>
      <c r="E14151" s="105">
        <f t="shared" si="1731"/>
        <v>0</v>
      </c>
      <c r="I14151" s="105">
        <f t="shared" si="1732"/>
        <v>0</v>
      </c>
      <c r="J14151" s="105">
        <f t="shared" si="1733"/>
        <v>0</v>
      </c>
      <c r="K14151" s="105">
        <f t="shared" si="1734"/>
        <v>0</v>
      </c>
      <c r="L14151" s="105">
        <f t="shared" si="1735"/>
        <v>0</v>
      </c>
      <c r="M14151">
        <v>0.04</v>
      </c>
      <c r="N14151">
        <f t="shared" si="1736"/>
        <v>3.3960531989175591E-3</v>
      </c>
    </row>
    <row r="14152" spans="1:14" x14ac:dyDescent="0.3">
      <c r="A14152">
        <f t="shared" si="1730"/>
        <v>142</v>
      </c>
      <c r="E14152" s="105">
        <f t="shared" si="1731"/>
        <v>0</v>
      </c>
      <c r="I14152" s="105">
        <f t="shared" si="1732"/>
        <v>0</v>
      </c>
      <c r="J14152" s="105">
        <f t="shared" si="1733"/>
        <v>0</v>
      </c>
      <c r="K14152" s="105">
        <f t="shared" si="1734"/>
        <v>0</v>
      </c>
      <c r="L14152" s="105">
        <f t="shared" si="1735"/>
        <v>0</v>
      </c>
      <c r="M14152">
        <v>0.04</v>
      </c>
      <c r="N14152">
        <f t="shared" si="1736"/>
        <v>3.3960531989175591E-3</v>
      </c>
    </row>
    <row r="14153" spans="1:14" x14ac:dyDescent="0.3">
      <c r="A14153">
        <f t="shared" si="1730"/>
        <v>142</v>
      </c>
      <c r="E14153" s="105">
        <f t="shared" si="1731"/>
        <v>0</v>
      </c>
      <c r="I14153" s="105">
        <f t="shared" si="1732"/>
        <v>0</v>
      </c>
      <c r="J14153" s="105">
        <f t="shared" si="1733"/>
        <v>0</v>
      </c>
      <c r="K14153" s="105">
        <f t="shared" si="1734"/>
        <v>0</v>
      </c>
      <c r="L14153" s="105">
        <f t="shared" si="1735"/>
        <v>0</v>
      </c>
      <c r="M14153">
        <v>0.04</v>
      </c>
      <c r="N14153">
        <f t="shared" si="1736"/>
        <v>3.3960531989175591E-3</v>
      </c>
    </row>
    <row r="14154" spans="1:14" x14ac:dyDescent="0.3">
      <c r="A14154">
        <f t="shared" si="1730"/>
        <v>142</v>
      </c>
      <c r="E14154" s="105">
        <f t="shared" si="1731"/>
        <v>0</v>
      </c>
      <c r="I14154" s="105">
        <f t="shared" si="1732"/>
        <v>0</v>
      </c>
      <c r="J14154" s="105">
        <f t="shared" si="1733"/>
        <v>0</v>
      </c>
      <c r="K14154" s="105">
        <f t="shared" si="1734"/>
        <v>0</v>
      </c>
      <c r="L14154" s="105">
        <f t="shared" si="1735"/>
        <v>0</v>
      </c>
      <c r="M14154">
        <v>0.04</v>
      </c>
      <c r="N14154">
        <f t="shared" si="1736"/>
        <v>3.3960531989175591E-3</v>
      </c>
    </row>
    <row r="14155" spans="1:14" x14ac:dyDescent="0.3">
      <c r="A14155">
        <f t="shared" si="1730"/>
        <v>142</v>
      </c>
      <c r="E14155" s="105">
        <f t="shared" si="1731"/>
        <v>0</v>
      </c>
      <c r="I14155" s="105">
        <f t="shared" si="1732"/>
        <v>0</v>
      </c>
      <c r="J14155" s="105">
        <f t="shared" si="1733"/>
        <v>0</v>
      </c>
      <c r="K14155" s="105">
        <f t="shared" si="1734"/>
        <v>0</v>
      </c>
      <c r="L14155" s="105">
        <f t="shared" si="1735"/>
        <v>0</v>
      </c>
      <c r="M14155">
        <v>0.04</v>
      </c>
      <c r="N14155">
        <f t="shared" si="1736"/>
        <v>3.3960531989175591E-3</v>
      </c>
    </row>
    <row r="14156" spans="1:14" x14ac:dyDescent="0.3">
      <c r="A14156">
        <f t="shared" si="1730"/>
        <v>142</v>
      </c>
      <c r="E14156" s="105">
        <f t="shared" si="1731"/>
        <v>0</v>
      </c>
      <c r="I14156" s="105">
        <f t="shared" si="1732"/>
        <v>0</v>
      </c>
      <c r="J14156" s="105">
        <f t="shared" si="1733"/>
        <v>0</v>
      </c>
      <c r="K14156" s="105">
        <f t="shared" si="1734"/>
        <v>0</v>
      </c>
      <c r="L14156" s="105">
        <f t="shared" si="1735"/>
        <v>0</v>
      </c>
      <c r="M14156">
        <v>0.04</v>
      </c>
      <c r="N14156">
        <f t="shared" si="1736"/>
        <v>3.3960531989175591E-3</v>
      </c>
    </row>
    <row r="14157" spans="1:14" x14ac:dyDescent="0.3">
      <c r="A14157">
        <f t="shared" si="1730"/>
        <v>142</v>
      </c>
      <c r="E14157" s="105">
        <f t="shared" si="1731"/>
        <v>0</v>
      </c>
      <c r="I14157" s="105">
        <f t="shared" si="1732"/>
        <v>0</v>
      </c>
      <c r="J14157" s="105">
        <f t="shared" si="1733"/>
        <v>0</v>
      </c>
      <c r="K14157" s="105">
        <f t="shared" si="1734"/>
        <v>0</v>
      </c>
      <c r="L14157" s="105">
        <f t="shared" si="1735"/>
        <v>0</v>
      </c>
      <c r="M14157">
        <v>0.04</v>
      </c>
      <c r="N14157">
        <f t="shared" si="1736"/>
        <v>3.3960531989175591E-3</v>
      </c>
    </row>
    <row r="14158" spans="1:14" x14ac:dyDescent="0.3">
      <c r="A14158">
        <f t="shared" si="1730"/>
        <v>142</v>
      </c>
      <c r="E14158" s="105">
        <f t="shared" si="1731"/>
        <v>0</v>
      </c>
      <c r="I14158" s="105">
        <f t="shared" si="1732"/>
        <v>0</v>
      </c>
      <c r="J14158" s="105">
        <f t="shared" si="1733"/>
        <v>0</v>
      </c>
      <c r="K14158" s="105">
        <f t="shared" si="1734"/>
        <v>0</v>
      </c>
      <c r="L14158" s="105">
        <f t="shared" si="1735"/>
        <v>0</v>
      </c>
      <c r="M14158">
        <v>0.04</v>
      </c>
      <c r="N14158">
        <f t="shared" si="1736"/>
        <v>3.3960531989175591E-3</v>
      </c>
    </row>
    <row r="14159" spans="1:14" x14ac:dyDescent="0.3">
      <c r="A14159">
        <f t="shared" si="1730"/>
        <v>142</v>
      </c>
      <c r="E14159" s="105">
        <f t="shared" si="1731"/>
        <v>0</v>
      </c>
      <c r="I14159" s="105">
        <f t="shared" si="1732"/>
        <v>0</v>
      </c>
      <c r="J14159" s="105">
        <f t="shared" si="1733"/>
        <v>0</v>
      </c>
      <c r="K14159" s="105">
        <f t="shared" si="1734"/>
        <v>0</v>
      </c>
      <c r="L14159" s="105">
        <f t="shared" si="1735"/>
        <v>0</v>
      </c>
      <c r="M14159">
        <v>0.04</v>
      </c>
      <c r="N14159">
        <f t="shared" si="1736"/>
        <v>3.3960531989175591E-3</v>
      </c>
    </row>
    <row r="14160" spans="1:14" x14ac:dyDescent="0.3">
      <c r="A14160">
        <f t="shared" si="1730"/>
        <v>142</v>
      </c>
      <c r="E14160" s="105">
        <f t="shared" si="1731"/>
        <v>0</v>
      </c>
      <c r="I14160" s="105">
        <f t="shared" si="1732"/>
        <v>0</v>
      </c>
      <c r="J14160" s="105">
        <f t="shared" si="1733"/>
        <v>0</v>
      </c>
      <c r="K14160" s="105">
        <f t="shared" si="1734"/>
        <v>0</v>
      </c>
      <c r="L14160" s="105">
        <f t="shared" si="1735"/>
        <v>0</v>
      </c>
      <c r="M14160">
        <v>0.04</v>
      </c>
      <c r="N14160">
        <f t="shared" si="1736"/>
        <v>3.3960531989175591E-3</v>
      </c>
    </row>
    <row r="14161" spans="1:14" x14ac:dyDescent="0.3">
      <c r="A14161">
        <f t="shared" si="1730"/>
        <v>142</v>
      </c>
      <c r="E14161" s="105">
        <f t="shared" si="1731"/>
        <v>0</v>
      </c>
      <c r="I14161" s="105">
        <f t="shared" si="1732"/>
        <v>0</v>
      </c>
      <c r="J14161" s="105">
        <f t="shared" si="1733"/>
        <v>0</v>
      </c>
      <c r="K14161" s="105">
        <f t="shared" si="1734"/>
        <v>0</v>
      </c>
      <c r="L14161" s="105">
        <f t="shared" si="1735"/>
        <v>0</v>
      </c>
      <c r="M14161">
        <v>0.04</v>
      </c>
      <c r="N14161">
        <f t="shared" si="1736"/>
        <v>3.3960531989175591E-3</v>
      </c>
    </row>
    <row r="14162" spans="1:14" x14ac:dyDescent="0.3">
      <c r="A14162">
        <f t="shared" si="1730"/>
        <v>142</v>
      </c>
      <c r="E14162" s="105">
        <f t="shared" si="1731"/>
        <v>0</v>
      </c>
      <c r="I14162" s="105">
        <f t="shared" si="1732"/>
        <v>0</v>
      </c>
      <c r="J14162" s="105">
        <f t="shared" si="1733"/>
        <v>0</v>
      </c>
      <c r="K14162" s="105">
        <f t="shared" si="1734"/>
        <v>0</v>
      </c>
      <c r="L14162" s="105">
        <f t="shared" si="1735"/>
        <v>0</v>
      </c>
      <c r="M14162">
        <v>0.04</v>
      </c>
      <c r="N14162">
        <f t="shared" si="1736"/>
        <v>3.3960531989175591E-3</v>
      </c>
    </row>
    <row r="14163" spans="1:14" x14ac:dyDescent="0.3">
      <c r="A14163">
        <f t="shared" si="1730"/>
        <v>142</v>
      </c>
      <c r="E14163" s="105">
        <f t="shared" si="1731"/>
        <v>0</v>
      </c>
      <c r="I14163" s="105">
        <f t="shared" si="1732"/>
        <v>0</v>
      </c>
      <c r="J14163" s="105">
        <f t="shared" si="1733"/>
        <v>0</v>
      </c>
      <c r="K14163" s="105">
        <f t="shared" si="1734"/>
        <v>0</v>
      </c>
      <c r="L14163" s="105">
        <f t="shared" si="1735"/>
        <v>0</v>
      </c>
      <c r="M14163">
        <v>0.04</v>
      </c>
      <c r="N14163">
        <f t="shared" si="1736"/>
        <v>3.3960531989175591E-3</v>
      </c>
    </row>
    <row r="14164" spans="1:14" x14ac:dyDescent="0.3">
      <c r="A14164">
        <f t="shared" si="1730"/>
        <v>142</v>
      </c>
      <c r="E14164" s="105">
        <f t="shared" si="1731"/>
        <v>0</v>
      </c>
      <c r="I14164" s="105">
        <f t="shared" si="1732"/>
        <v>0</v>
      </c>
      <c r="J14164" s="105">
        <f t="shared" si="1733"/>
        <v>0</v>
      </c>
      <c r="K14164" s="105">
        <f t="shared" si="1734"/>
        <v>0</v>
      </c>
      <c r="L14164" s="105">
        <f t="shared" si="1735"/>
        <v>0</v>
      </c>
      <c r="M14164">
        <v>0.04</v>
      </c>
      <c r="N14164">
        <f t="shared" si="1736"/>
        <v>3.3960531989175591E-3</v>
      </c>
    </row>
    <row r="14165" spans="1:14" x14ac:dyDescent="0.3">
      <c r="A14165">
        <f t="shared" si="1730"/>
        <v>142</v>
      </c>
      <c r="E14165" s="105">
        <f t="shared" si="1731"/>
        <v>0</v>
      </c>
      <c r="I14165" s="105">
        <f t="shared" si="1732"/>
        <v>0</v>
      </c>
      <c r="J14165" s="105">
        <f t="shared" si="1733"/>
        <v>0</v>
      </c>
      <c r="K14165" s="105">
        <f t="shared" si="1734"/>
        <v>0</v>
      </c>
      <c r="L14165" s="105">
        <f t="shared" si="1735"/>
        <v>0</v>
      </c>
      <c r="M14165">
        <v>0.04</v>
      </c>
      <c r="N14165">
        <f t="shared" si="1736"/>
        <v>3.3960531989175591E-3</v>
      </c>
    </row>
    <row r="14166" spans="1:14" x14ac:dyDescent="0.3">
      <c r="A14166">
        <f t="shared" si="1730"/>
        <v>142</v>
      </c>
      <c r="E14166" s="105">
        <f t="shared" si="1731"/>
        <v>0</v>
      </c>
      <c r="I14166" s="105">
        <f t="shared" si="1732"/>
        <v>0</v>
      </c>
      <c r="J14166" s="105">
        <f t="shared" si="1733"/>
        <v>0</v>
      </c>
      <c r="K14166" s="105">
        <f t="shared" si="1734"/>
        <v>0</v>
      </c>
      <c r="L14166" s="105">
        <f t="shared" si="1735"/>
        <v>0</v>
      </c>
      <c r="M14166">
        <v>0.04</v>
      </c>
      <c r="N14166">
        <f t="shared" si="1736"/>
        <v>3.3960531989175591E-3</v>
      </c>
    </row>
    <row r="14167" spans="1:14" x14ac:dyDescent="0.3">
      <c r="A14167">
        <f t="shared" si="1730"/>
        <v>142</v>
      </c>
      <c r="E14167" s="105">
        <f t="shared" si="1731"/>
        <v>0</v>
      </c>
      <c r="I14167" s="105">
        <f t="shared" si="1732"/>
        <v>0</v>
      </c>
      <c r="J14167" s="105">
        <f t="shared" si="1733"/>
        <v>0</v>
      </c>
      <c r="K14167" s="105">
        <f t="shared" si="1734"/>
        <v>0</v>
      </c>
      <c r="L14167" s="105">
        <f t="shared" si="1735"/>
        <v>0</v>
      </c>
      <c r="M14167">
        <v>0.04</v>
      </c>
      <c r="N14167">
        <f t="shared" si="1736"/>
        <v>3.3960531989175591E-3</v>
      </c>
    </row>
    <row r="14168" spans="1:14" x14ac:dyDescent="0.3">
      <c r="A14168">
        <f t="shared" si="1730"/>
        <v>142</v>
      </c>
      <c r="E14168" s="105">
        <f t="shared" si="1731"/>
        <v>0</v>
      </c>
      <c r="I14168" s="105">
        <f t="shared" si="1732"/>
        <v>0</v>
      </c>
      <c r="J14168" s="105">
        <f t="shared" si="1733"/>
        <v>0</v>
      </c>
      <c r="K14168" s="105">
        <f t="shared" si="1734"/>
        <v>0</v>
      </c>
      <c r="L14168" s="105">
        <f t="shared" si="1735"/>
        <v>0</v>
      </c>
      <c r="M14168">
        <v>0.04</v>
      </c>
      <c r="N14168">
        <f t="shared" si="1736"/>
        <v>3.3960531989175591E-3</v>
      </c>
    </row>
    <row r="14169" spans="1:14" x14ac:dyDescent="0.3">
      <c r="A14169">
        <f t="shared" si="1730"/>
        <v>142</v>
      </c>
      <c r="E14169" s="105">
        <f t="shared" si="1731"/>
        <v>0</v>
      </c>
      <c r="I14169" s="105">
        <f t="shared" si="1732"/>
        <v>0</v>
      </c>
      <c r="J14169" s="105">
        <f t="shared" si="1733"/>
        <v>0</v>
      </c>
      <c r="K14169" s="105">
        <f t="shared" si="1734"/>
        <v>0</v>
      </c>
      <c r="L14169" s="105">
        <f t="shared" si="1735"/>
        <v>0</v>
      </c>
      <c r="M14169">
        <v>0.04</v>
      </c>
      <c r="N14169">
        <f t="shared" si="1736"/>
        <v>3.3960531989175591E-3</v>
      </c>
    </row>
    <row r="14170" spans="1:14" x14ac:dyDescent="0.3">
      <c r="A14170">
        <f t="shared" si="1730"/>
        <v>142</v>
      </c>
      <c r="E14170" s="105">
        <f t="shared" si="1731"/>
        <v>0</v>
      </c>
      <c r="I14170" s="105">
        <f t="shared" si="1732"/>
        <v>0</v>
      </c>
      <c r="J14170" s="105">
        <f t="shared" si="1733"/>
        <v>0</v>
      </c>
      <c r="K14170" s="105">
        <f t="shared" si="1734"/>
        <v>0</v>
      </c>
      <c r="L14170" s="105">
        <f t="shared" si="1735"/>
        <v>0</v>
      </c>
      <c r="M14170">
        <v>0.04</v>
      </c>
      <c r="N14170">
        <f t="shared" si="1736"/>
        <v>3.3960531989175591E-3</v>
      </c>
    </row>
    <row r="14171" spans="1:14" x14ac:dyDescent="0.3">
      <c r="A14171">
        <f t="shared" si="1730"/>
        <v>142</v>
      </c>
      <c r="E14171" s="105">
        <f t="shared" si="1731"/>
        <v>0</v>
      </c>
      <c r="I14171" s="105">
        <f t="shared" si="1732"/>
        <v>0</v>
      </c>
      <c r="J14171" s="105">
        <f t="shared" si="1733"/>
        <v>0</v>
      </c>
      <c r="K14171" s="105">
        <f t="shared" si="1734"/>
        <v>0</v>
      </c>
      <c r="L14171" s="105">
        <f t="shared" si="1735"/>
        <v>0</v>
      </c>
      <c r="M14171">
        <v>0.04</v>
      </c>
      <c r="N14171">
        <f t="shared" si="1736"/>
        <v>3.3960531989175591E-3</v>
      </c>
    </row>
    <row r="14172" spans="1:14" x14ac:dyDescent="0.3">
      <c r="A14172">
        <f t="shared" si="1730"/>
        <v>142</v>
      </c>
      <c r="E14172" s="105">
        <f t="shared" si="1731"/>
        <v>0</v>
      </c>
      <c r="I14172" s="105">
        <f t="shared" si="1732"/>
        <v>0</v>
      </c>
      <c r="J14172" s="105">
        <f t="shared" si="1733"/>
        <v>0</v>
      </c>
      <c r="K14172" s="105">
        <f t="shared" si="1734"/>
        <v>0</v>
      </c>
      <c r="L14172" s="105">
        <f t="shared" si="1735"/>
        <v>0</v>
      </c>
      <c r="M14172">
        <v>0.04</v>
      </c>
      <c r="N14172">
        <f t="shared" si="1736"/>
        <v>3.3960531989175591E-3</v>
      </c>
    </row>
    <row r="14173" spans="1:14" x14ac:dyDescent="0.3">
      <c r="A14173">
        <f t="shared" si="1730"/>
        <v>142</v>
      </c>
      <c r="E14173" s="105">
        <f t="shared" si="1731"/>
        <v>0</v>
      </c>
      <c r="I14173" s="105">
        <f t="shared" si="1732"/>
        <v>0</v>
      </c>
      <c r="J14173" s="105">
        <f t="shared" si="1733"/>
        <v>0</v>
      </c>
      <c r="K14173" s="105">
        <f t="shared" si="1734"/>
        <v>0</v>
      </c>
      <c r="L14173" s="105">
        <f t="shared" si="1735"/>
        <v>0</v>
      </c>
      <c r="M14173">
        <v>0.04</v>
      </c>
      <c r="N14173">
        <f t="shared" si="1736"/>
        <v>3.3960531989175591E-3</v>
      </c>
    </row>
    <row r="14174" spans="1:14" x14ac:dyDescent="0.3">
      <c r="A14174">
        <f t="shared" si="1730"/>
        <v>142</v>
      </c>
      <c r="E14174" s="105">
        <f t="shared" si="1731"/>
        <v>0</v>
      </c>
      <c r="I14174" s="105">
        <f t="shared" si="1732"/>
        <v>0</v>
      </c>
      <c r="J14174" s="105">
        <f t="shared" si="1733"/>
        <v>0</v>
      </c>
      <c r="K14174" s="105">
        <f t="shared" si="1734"/>
        <v>0</v>
      </c>
      <c r="L14174" s="105">
        <f t="shared" si="1735"/>
        <v>0</v>
      </c>
      <c r="M14174">
        <v>0.04</v>
      </c>
      <c r="N14174">
        <f t="shared" si="1736"/>
        <v>3.3960531989175591E-3</v>
      </c>
    </row>
    <row r="14175" spans="1:14" x14ac:dyDescent="0.3">
      <c r="A14175">
        <f t="shared" si="1730"/>
        <v>142</v>
      </c>
      <c r="E14175" s="105">
        <f t="shared" si="1731"/>
        <v>0</v>
      </c>
      <c r="I14175" s="105">
        <f t="shared" si="1732"/>
        <v>0</v>
      </c>
      <c r="J14175" s="105">
        <f t="shared" si="1733"/>
        <v>0</v>
      </c>
      <c r="K14175" s="105">
        <f t="shared" si="1734"/>
        <v>0</v>
      </c>
      <c r="L14175" s="105">
        <f t="shared" si="1735"/>
        <v>0</v>
      </c>
      <c r="M14175">
        <v>0.04</v>
      </c>
      <c r="N14175">
        <f t="shared" si="1736"/>
        <v>3.3960531989175591E-3</v>
      </c>
    </row>
    <row r="14176" spans="1:14" x14ac:dyDescent="0.3">
      <c r="A14176">
        <f t="shared" si="1730"/>
        <v>142</v>
      </c>
      <c r="E14176" s="105">
        <f t="shared" si="1731"/>
        <v>0</v>
      </c>
      <c r="I14176" s="105">
        <f t="shared" si="1732"/>
        <v>0</v>
      </c>
      <c r="J14176" s="105">
        <f t="shared" si="1733"/>
        <v>0</v>
      </c>
      <c r="K14176" s="105">
        <f t="shared" si="1734"/>
        <v>0</v>
      </c>
      <c r="L14176" s="105">
        <f t="shared" si="1735"/>
        <v>0</v>
      </c>
      <c r="M14176">
        <v>0.04</v>
      </c>
      <c r="N14176">
        <f t="shared" si="1736"/>
        <v>3.3960531989175591E-3</v>
      </c>
    </row>
    <row r="14177" spans="1:14" x14ac:dyDescent="0.3">
      <c r="A14177">
        <f t="shared" si="1730"/>
        <v>142</v>
      </c>
      <c r="E14177" s="105">
        <f t="shared" si="1731"/>
        <v>0</v>
      </c>
      <c r="I14177" s="105">
        <f t="shared" si="1732"/>
        <v>0</v>
      </c>
      <c r="J14177" s="105">
        <f t="shared" si="1733"/>
        <v>0</v>
      </c>
      <c r="K14177" s="105">
        <f t="shared" si="1734"/>
        <v>0</v>
      </c>
      <c r="L14177" s="105">
        <f t="shared" si="1735"/>
        <v>0</v>
      </c>
      <c r="M14177">
        <v>0.04</v>
      </c>
      <c r="N14177">
        <f t="shared" si="1736"/>
        <v>3.3960531989175591E-3</v>
      </c>
    </row>
    <row r="14178" spans="1:14" x14ac:dyDescent="0.3">
      <c r="A14178">
        <f t="shared" si="1730"/>
        <v>142</v>
      </c>
      <c r="E14178" s="105">
        <f t="shared" si="1731"/>
        <v>0</v>
      </c>
      <c r="I14178" s="105">
        <f t="shared" si="1732"/>
        <v>0</v>
      </c>
      <c r="J14178" s="105">
        <f t="shared" si="1733"/>
        <v>0</v>
      </c>
      <c r="K14178" s="105">
        <f t="shared" si="1734"/>
        <v>0</v>
      </c>
      <c r="L14178" s="105">
        <f t="shared" si="1735"/>
        <v>0</v>
      </c>
      <c r="M14178">
        <v>0.04</v>
      </c>
      <c r="N14178">
        <f t="shared" si="1736"/>
        <v>3.3960531989175591E-3</v>
      </c>
    </row>
    <row r="14179" spans="1:14" x14ac:dyDescent="0.3">
      <c r="A14179">
        <f t="shared" si="1730"/>
        <v>142</v>
      </c>
      <c r="E14179" s="105">
        <f t="shared" si="1731"/>
        <v>0</v>
      </c>
      <c r="I14179" s="105">
        <f t="shared" si="1732"/>
        <v>0</v>
      </c>
      <c r="J14179" s="105">
        <f t="shared" si="1733"/>
        <v>0</v>
      </c>
      <c r="K14179" s="105">
        <f t="shared" si="1734"/>
        <v>0</v>
      </c>
      <c r="L14179" s="105">
        <f t="shared" si="1735"/>
        <v>0</v>
      </c>
      <c r="M14179">
        <v>0.04</v>
      </c>
      <c r="N14179">
        <f t="shared" si="1736"/>
        <v>3.3960531989175591E-3</v>
      </c>
    </row>
    <row r="14180" spans="1:14" x14ac:dyDescent="0.3">
      <c r="A14180">
        <f t="shared" si="1730"/>
        <v>142</v>
      </c>
      <c r="E14180" s="105">
        <f t="shared" si="1731"/>
        <v>0</v>
      </c>
      <c r="I14180" s="105">
        <f t="shared" si="1732"/>
        <v>0</v>
      </c>
      <c r="J14180" s="105">
        <f t="shared" si="1733"/>
        <v>0</v>
      </c>
      <c r="K14180" s="105">
        <f t="shared" si="1734"/>
        <v>0</v>
      </c>
      <c r="L14180" s="105">
        <f t="shared" si="1735"/>
        <v>0</v>
      </c>
      <c r="M14180">
        <v>0.04</v>
      </c>
      <c r="N14180">
        <f t="shared" si="1736"/>
        <v>3.3960531989175591E-3</v>
      </c>
    </row>
    <row r="14181" spans="1:14" x14ac:dyDescent="0.3">
      <c r="A14181">
        <f t="shared" si="1730"/>
        <v>142</v>
      </c>
      <c r="E14181" s="105">
        <f t="shared" si="1731"/>
        <v>0</v>
      </c>
      <c r="I14181" s="105">
        <f t="shared" si="1732"/>
        <v>0</v>
      </c>
      <c r="J14181" s="105">
        <f t="shared" si="1733"/>
        <v>0</v>
      </c>
      <c r="K14181" s="105">
        <f t="shared" si="1734"/>
        <v>0</v>
      </c>
      <c r="L14181" s="105">
        <f t="shared" si="1735"/>
        <v>0</v>
      </c>
      <c r="M14181">
        <v>0.04</v>
      </c>
      <c r="N14181">
        <f t="shared" si="1736"/>
        <v>3.3960531989175591E-3</v>
      </c>
    </row>
    <row r="14182" spans="1:14" x14ac:dyDescent="0.3">
      <c r="A14182">
        <f t="shared" si="1730"/>
        <v>142</v>
      </c>
      <c r="E14182" s="105">
        <f t="shared" si="1731"/>
        <v>0</v>
      </c>
      <c r="I14182" s="105">
        <f t="shared" si="1732"/>
        <v>0</v>
      </c>
      <c r="J14182" s="105">
        <f t="shared" si="1733"/>
        <v>0</v>
      </c>
      <c r="K14182" s="105">
        <f t="shared" si="1734"/>
        <v>0</v>
      </c>
      <c r="L14182" s="105">
        <f t="shared" si="1735"/>
        <v>0</v>
      </c>
      <c r="M14182">
        <v>0.04</v>
      </c>
      <c r="N14182">
        <f t="shared" si="1736"/>
        <v>3.3960531989175591E-3</v>
      </c>
    </row>
    <row r="14183" spans="1:14" x14ac:dyDescent="0.3">
      <c r="A14183">
        <f t="shared" ref="A14183:A14246" si="1737">IF(COUNTIF(A14083:A14182,A14182)=100, A14182+1,A14182)</f>
        <v>142</v>
      </c>
      <c r="E14183" s="105">
        <f t="shared" ref="E14183:E14246" si="1738">MAX(0, E14083-K14083-L14083)</f>
        <v>0</v>
      </c>
      <c r="I14183" s="105">
        <f t="shared" ref="I14183:I14246" si="1739">IF(E14183&lt;I14083,J14183 + E14183, I14083)</f>
        <v>0</v>
      </c>
      <c r="J14183" s="105">
        <f t="shared" si="1733"/>
        <v>0</v>
      </c>
      <c r="K14183" s="105">
        <f t="shared" si="1734"/>
        <v>0</v>
      </c>
      <c r="L14183" s="105">
        <f t="shared" si="1735"/>
        <v>0</v>
      </c>
      <c r="M14183">
        <v>0.04</v>
      </c>
      <c r="N14183">
        <f t="shared" si="1736"/>
        <v>3.3960531989175591E-3</v>
      </c>
    </row>
    <row r="14184" spans="1:14" x14ac:dyDescent="0.3">
      <c r="A14184">
        <f t="shared" si="1737"/>
        <v>142</v>
      </c>
      <c r="E14184" s="105">
        <f t="shared" si="1738"/>
        <v>0</v>
      </c>
      <c r="I14184" s="105">
        <f t="shared" si="1739"/>
        <v>0</v>
      </c>
      <c r="J14184" s="105">
        <f t="shared" si="1733"/>
        <v>0</v>
      </c>
      <c r="K14184" s="105">
        <f t="shared" si="1734"/>
        <v>0</v>
      </c>
      <c r="L14184" s="105">
        <f t="shared" si="1735"/>
        <v>0</v>
      </c>
      <c r="M14184">
        <v>0.04</v>
      </c>
      <c r="N14184">
        <f t="shared" si="1736"/>
        <v>3.3960531989175591E-3</v>
      </c>
    </row>
    <row r="14185" spans="1:14" x14ac:dyDescent="0.3">
      <c r="A14185">
        <f t="shared" si="1737"/>
        <v>142</v>
      </c>
      <c r="E14185" s="105">
        <f t="shared" si="1738"/>
        <v>0</v>
      </c>
      <c r="I14185" s="105">
        <f t="shared" si="1739"/>
        <v>0</v>
      </c>
      <c r="J14185" s="105">
        <f t="shared" si="1733"/>
        <v>0</v>
      </c>
      <c r="K14185" s="105">
        <f t="shared" si="1734"/>
        <v>0</v>
      </c>
      <c r="L14185" s="105">
        <f t="shared" si="1735"/>
        <v>0</v>
      </c>
      <c r="M14185">
        <v>0.04</v>
      </c>
      <c r="N14185">
        <f t="shared" si="1736"/>
        <v>3.3960531989175591E-3</v>
      </c>
    </row>
    <row r="14186" spans="1:14" x14ac:dyDescent="0.3">
      <c r="A14186">
        <f t="shared" si="1737"/>
        <v>142</v>
      </c>
      <c r="E14186" s="105">
        <f t="shared" si="1738"/>
        <v>0</v>
      </c>
      <c r="I14186" s="105">
        <f t="shared" si="1739"/>
        <v>0</v>
      </c>
      <c r="J14186" s="105">
        <f t="shared" si="1733"/>
        <v>0</v>
      </c>
      <c r="K14186" s="105">
        <f t="shared" si="1734"/>
        <v>0</v>
      </c>
      <c r="L14186" s="105">
        <f t="shared" si="1735"/>
        <v>0</v>
      </c>
      <c r="M14186">
        <v>0.04</v>
      </c>
      <c r="N14186">
        <f t="shared" si="1736"/>
        <v>3.3960531989175591E-3</v>
      </c>
    </row>
    <row r="14187" spans="1:14" x14ac:dyDescent="0.3">
      <c r="A14187">
        <f t="shared" si="1737"/>
        <v>142</v>
      </c>
      <c r="E14187" s="105">
        <f t="shared" si="1738"/>
        <v>0</v>
      </c>
      <c r="I14187" s="105">
        <f t="shared" si="1739"/>
        <v>0</v>
      </c>
      <c r="J14187" s="105">
        <f t="shared" si="1733"/>
        <v>0</v>
      </c>
      <c r="K14187" s="105">
        <f t="shared" si="1734"/>
        <v>0</v>
      </c>
      <c r="L14187" s="105">
        <f t="shared" si="1735"/>
        <v>0</v>
      </c>
      <c r="M14187">
        <v>0.04</v>
      </c>
      <c r="N14187">
        <f t="shared" si="1736"/>
        <v>3.3960531989175591E-3</v>
      </c>
    </row>
    <row r="14188" spans="1:14" x14ac:dyDescent="0.3">
      <c r="A14188">
        <f t="shared" si="1737"/>
        <v>142</v>
      </c>
      <c r="E14188" s="105">
        <f t="shared" si="1738"/>
        <v>0</v>
      </c>
      <c r="I14188" s="105">
        <f t="shared" si="1739"/>
        <v>0</v>
      </c>
      <c r="J14188" s="105">
        <f t="shared" si="1733"/>
        <v>0</v>
      </c>
      <c r="K14188" s="105">
        <f t="shared" si="1734"/>
        <v>0</v>
      </c>
      <c r="L14188" s="105">
        <f t="shared" si="1735"/>
        <v>0</v>
      </c>
      <c r="M14188">
        <v>0.04</v>
      </c>
      <c r="N14188">
        <f t="shared" si="1736"/>
        <v>3.3960531989175591E-3</v>
      </c>
    </row>
    <row r="14189" spans="1:14" x14ac:dyDescent="0.3">
      <c r="A14189">
        <f t="shared" si="1737"/>
        <v>142</v>
      </c>
      <c r="E14189" s="105">
        <f t="shared" si="1738"/>
        <v>0</v>
      </c>
      <c r="I14189" s="105">
        <f t="shared" si="1739"/>
        <v>0</v>
      </c>
      <c r="J14189" s="105">
        <f t="shared" si="1733"/>
        <v>0</v>
      </c>
      <c r="K14189" s="105">
        <f t="shared" si="1734"/>
        <v>0</v>
      </c>
      <c r="L14189" s="105">
        <f t="shared" si="1735"/>
        <v>0</v>
      </c>
      <c r="M14189">
        <v>0.04</v>
      </c>
      <c r="N14189">
        <f t="shared" si="1736"/>
        <v>3.3960531989175591E-3</v>
      </c>
    </row>
    <row r="14190" spans="1:14" x14ac:dyDescent="0.3">
      <c r="A14190">
        <f t="shared" si="1737"/>
        <v>142</v>
      </c>
      <c r="E14190" s="105">
        <f t="shared" si="1738"/>
        <v>0</v>
      </c>
      <c r="I14190" s="105">
        <f t="shared" si="1739"/>
        <v>0</v>
      </c>
      <c r="J14190" s="105">
        <f t="shared" si="1733"/>
        <v>0</v>
      </c>
      <c r="K14190" s="105">
        <f t="shared" si="1734"/>
        <v>0</v>
      </c>
      <c r="L14190" s="105">
        <f t="shared" si="1735"/>
        <v>0</v>
      </c>
      <c r="M14190">
        <v>0.04</v>
      </c>
      <c r="N14190">
        <f t="shared" si="1736"/>
        <v>3.3960531989175591E-3</v>
      </c>
    </row>
    <row r="14191" spans="1:14" x14ac:dyDescent="0.3">
      <c r="A14191">
        <f t="shared" si="1737"/>
        <v>142</v>
      </c>
      <c r="E14191" s="105">
        <f t="shared" si="1738"/>
        <v>0</v>
      </c>
      <c r="I14191" s="105">
        <f t="shared" si="1739"/>
        <v>0</v>
      </c>
      <c r="J14191" s="105">
        <f t="shared" si="1733"/>
        <v>0</v>
      </c>
      <c r="K14191" s="105">
        <f t="shared" si="1734"/>
        <v>0</v>
      </c>
      <c r="L14191" s="105">
        <f t="shared" si="1735"/>
        <v>0</v>
      </c>
      <c r="M14191">
        <v>0.04</v>
      </c>
      <c r="N14191">
        <f t="shared" si="1736"/>
        <v>3.3960531989175591E-3</v>
      </c>
    </row>
    <row r="14192" spans="1:14" x14ac:dyDescent="0.3">
      <c r="A14192">
        <f t="shared" si="1737"/>
        <v>142</v>
      </c>
      <c r="E14192" s="105">
        <f t="shared" si="1738"/>
        <v>0</v>
      </c>
      <c r="I14192" s="105">
        <f t="shared" si="1739"/>
        <v>0</v>
      </c>
      <c r="J14192" s="105">
        <f t="shared" si="1733"/>
        <v>0</v>
      </c>
      <c r="K14192" s="105">
        <f t="shared" si="1734"/>
        <v>0</v>
      </c>
      <c r="L14192" s="105">
        <f t="shared" si="1735"/>
        <v>0</v>
      </c>
      <c r="M14192">
        <v>0.04</v>
      </c>
      <c r="N14192">
        <f t="shared" si="1736"/>
        <v>3.3960531989175591E-3</v>
      </c>
    </row>
    <row r="14193" spans="1:15" x14ac:dyDescent="0.3">
      <c r="A14193">
        <f t="shared" si="1737"/>
        <v>142</v>
      </c>
      <c r="E14193" s="105">
        <f t="shared" si="1738"/>
        <v>0</v>
      </c>
      <c r="I14193" s="105">
        <f t="shared" si="1739"/>
        <v>0</v>
      </c>
      <c r="J14193" s="105">
        <f t="shared" si="1733"/>
        <v>0</v>
      </c>
      <c r="K14193" s="105">
        <f t="shared" si="1734"/>
        <v>0</v>
      </c>
      <c r="L14193" s="105">
        <f t="shared" si="1735"/>
        <v>0</v>
      </c>
      <c r="M14193">
        <v>0.04</v>
      </c>
      <c r="N14193">
        <f t="shared" si="1736"/>
        <v>3.3960531989175591E-3</v>
      </c>
    </row>
    <row r="14194" spans="1:15" x14ac:dyDescent="0.3">
      <c r="A14194">
        <f t="shared" si="1737"/>
        <v>142</v>
      </c>
      <c r="E14194" s="105">
        <f t="shared" si="1738"/>
        <v>0</v>
      </c>
      <c r="I14194" s="105">
        <f t="shared" si="1739"/>
        <v>0</v>
      </c>
      <c r="J14194" s="105">
        <f t="shared" si="1733"/>
        <v>0</v>
      </c>
      <c r="K14194" s="105">
        <f t="shared" si="1734"/>
        <v>0</v>
      </c>
      <c r="L14194" s="105">
        <f t="shared" si="1735"/>
        <v>0</v>
      </c>
      <c r="M14194">
        <v>0.04</v>
      </c>
      <c r="N14194">
        <f t="shared" si="1736"/>
        <v>3.3960531989175591E-3</v>
      </c>
    </row>
    <row r="14195" spans="1:15" x14ac:dyDescent="0.3">
      <c r="A14195">
        <f t="shared" si="1737"/>
        <v>142</v>
      </c>
      <c r="E14195" s="105">
        <f t="shared" si="1738"/>
        <v>0</v>
      </c>
      <c r="I14195" s="105">
        <f t="shared" si="1739"/>
        <v>0</v>
      </c>
      <c r="J14195" s="105">
        <f t="shared" si="1733"/>
        <v>0</v>
      </c>
      <c r="K14195" s="105">
        <f t="shared" si="1734"/>
        <v>0</v>
      </c>
      <c r="L14195" s="105">
        <f t="shared" si="1735"/>
        <v>0</v>
      </c>
      <c r="M14195">
        <v>0.04</v>
      </c>
      <c r="N14195">
        <f t="shared" si="1736"/>
        <v>3.3960531989175591E-3</v>
      </c>
    </row>
    <row r="14196" spans="1:15" x14ac:dyDescent="0.3">
      <c r="A14196">
        <f t="shared" si="1737"/>
        <v>142</v>
      </c>
      <c r="E14196" s="105">
        <f t="shared" si="1738"/>
        <v>0</v>
      </c>
      <c r="I14196" s="105">
        <f t="shared" si="1739"/>
        <v>0</v>
      </c>
      <c r="J14196" s="105">
        <f t="shared" si="1733"/>
        <v>0</v>
      </c>
      <c r="K14196" s="105">
        <f t="shared" si="1734"/>
        <v>0</v>
      </c>
      <c r="L14196" s="105">
        <f t="shared" si="1735"/>
        <v>0</v>
      </c>
      <c r="M14196">
        <v>0.04</v>
      </c>
      <c r="N14196">
        <f t="shared" si="1736"/>
        <v>3.3960531989175591E-3</v>
      </c>
    </row>
    <row r="14197" spans="1:15" x14ac:dyDescent="0.3">
      <c r="A14197">
        <f t="shared" si="1737"/>
        <v>142</v>
      </c>
      <c r="E14197" s="105">
        <f t="shared" si="1738"/>
        <v>0</v>
      </c>
      <c r="I14197" s="105">
        <f t="shared" si="1739"/>
        <v>0</v>
      </c>
      <c r="J14197" s="105">
        <f t="shared" si="1733"/>
        <v>0</v>
      </c>
      <c r="K14197" s="105">
        <f t="shared" si="1734"/>
        <v>0</v>
      </c>
      <c r="L14197" s="105">
        <f t="shared" si="1735"/>
        <v>0</v>
      </c>
      <c r="M14197">
        <v>0.04</v>
      </c>
      <c r="N14197">
        <f t="shared" si="1736"/>
        <v>3.3960531989175591E-3</v>
      </c>
    </row>
    <row r="14198" spans="1:15" x14ac:dyDescent="0.3">
      <c r="A14198">
        <f t="shared" si="1737"/>
        <v>142</v>
      </c>
      <c r="E14198" s="105">
        <f t="shared" si="1738"/>
        <v>0</v>
      </c>
      <c r="I14198" s="105">
        <f t="shared" si="1739"/>
        <v>0</v>
      </c>
      <c r="J14198" s="105">
        <f t="shared" si="1733"/>
        <v>0</v>
      </c>
      <c r="K14198" s="105">
        <f t="shared" si="1734"/>
        <v>0</v>
      </c>
      <c r="L14198" s="105">
        <f t="shared" si="1735"/>
        <v>0</v>
      </c>
      <c r="M14198">
        <v>0.04</v>
      </c>
      <c r="N14198">
        <f t="shared" si="1736"/>
        <v>3.3960531989175591E-3</v>
      </c>
    </row>
    <row r="14199" spans="1:15" x14ac:dyDescent="0.3">
      <c r="A14199">
        <f t="shared" si="1737"/>
        <v>142</v>
      </c>
      <c r="E14199" s="105">
        <f t="shared" si="1738"/>
        <v>0</v>
      </c>
      <c r="I14199" s="105">
        <f t="shared" si="1739"/>
        <v>0</v>
      </c>
      <c r="J14199" s="105">
        <f t="shared" si="1733"/>
        <v>0</v>
      </c>
      <c r="K14199" s="105">
        <f t="shared" si="1734"/>
        <v>0</v>
      </c>
      <c r="L14199" s="105">
        <f t="shared" si="1735"/>
        <v>0</v>
      </c>
      <c r="M14199">
        <v>0.04</v>
      </c>
      <c r="N14199">
        <f t="shared" si="1736"/>
        <v>3.3960531989175591E-3</v>
      </c>
    </row>
    <row r="14200" spans="1:15" x14ac:dyDescent="0.3">
      <c r="A14200">
        <f t="shared" si="1737"/>
        <v>142</v>
      </c>
      <c r="E14200" s="105">
        <f t="shared" si="1738"/>
        <v>0</v>
      </c>
      <c r="I14200" s="105">
        <f t="shared" si="1739"/>
        <v>0</v>
      </c>
      <c r="J14200" s="105">
        <f t="shared" si="1733"/>
        <v>0</v>
      </c>
      <c r="K14200" s="105">
        <f t="shared" si="1734"/>
        <v>0</v>
      </c>
      <c r="L14200" s="105">
        <f t="shared" si="1735"/>
        <v>0</v>
      </c>
      <c r="M14200">
        <v>0.04</v>
      </c>
      <c r="N14200">
        <f t="shared" si="1736"/>
        <v>3.3960531989175591E-3</v>
      </c>
    </row>
    <row r="14201" spans="1:15" x14ac:dyDescent="0.3">
      <c r="A14201">
        <f t="shared" si="1737"/>
        <v>142</v>
      </c>
      <c r="E14201" s="105">
        <f t="shared" si="1738"/>
        <v>0</v>
      </c>
      <c r="I14201" s="105">
        <f t="shared" si="1739"/>
        <v>0</v>
      </c>
      <c r="J14201" s="105">
        <f t="shared" si="1733"/>
        <v>0</v>
      </c>
      <c r="K14201" s="105">
        <f t="shared" si="1734"/>
        <v>0</v>
      </c>
      <c r="L14201" s="105">
        <f t="shared" si="1735"/>
        <v>0</v>
      </c>
      <c r="M14201">
        <v>0.04</v>
      </c>
      <c r="N14201">
        <f t="shared" si="1736"/>
        <v>3.3960531989175591E-3</v>
      </c>
      <c r="O14201" s="105" t="e">
        <f t="shared" ref="O14201" si="1740">SUM(I14102:I14201)</f>
        <v>#REF!</v>
      </c>
    </row>
    <row r="14202" spans="1:15" x14ac:dyDescent="0.3">
      <c r="A14202">
        <f t="shared" si="1737"/>
        <v>143</v>
      </c>
      <c r="E14202" s="105" t="e">
        <f t="shared" si="1738"/>
        <v>#REF!</v>
      </c>
      <c r="I14202" s="105" t="e">
        <f t="shared" si="1739"/>
        <v>#REF!</v>
      </c>
      <c r="J14202" s="105" t="e">
        <f t="shared" si="1733"/>
        <v>#REF!</v>
      </c>
      <c r="K14202" s="105" t="e">
        <f t="shared" si="1734"/>
        <v>#REF!</v>
      </c>
      <c r="L14202" s="105" t="e">
        <f t="shared" si="1735"/>
        <v>#REF!</v>
      </c>
      <c r="M14202">
        <v>0.04</v>
      </c>
      <c r="N14202">
        <f t="shared" si="1736"/>
        <v>3.3960531989175591E-3</v>
      </c>
    </row>
    <row r="14203" spans="1:15" x14ac:dyDescent="0.3">
      <c r="A14203">
        <f t="shared" si="1737"/>
        <v>143</v>
      </c>
      <c r="E14203" s="105" t="e">
        <f t="shared" si="1738"/>
        <v>#REF!</v>
      </c>
      <c r="I14203" s="105" t="e">
        <f t="shared" si="1739"/>
        <v>#REF!</v>
      </c>
      <c r="J14203" s="105" t="e">
        <f t="shared" si="1733"/>
        <v>#REF!</v>
      </c>
      <c r="K14203" s="105" t="e">
        <f t="shared" si="1734"/>
        <v>#REF!</v>
      </c>
      <c r="L14203" s="105" t="e">
        <f t="shared" si="1735"/>
        <v>#REF!</v>
      </c>
      <c r="M14203">
        <v>0.04</v>
      </c>
      <c r="N14203">
        <f t="shared" si="1736"/>
        <v>3.3960531989175591E-3</v>
      </c>
    </row>
    <row r="14204" spans="1:15" x14ac:dyDescent="0.3">
      <c r="A14204">
        <f t="shared" si="1737"/>
        <v>143</v>
      </c>
      <c r="E14204" s="105" t="e">
        <f t="shared" si="1738"/>
        <v>#REF!</v>
      </c>
      <c r="I14204" s="105" t="e">
        <f t="shared" si="1739"/>
        <v>#REF!</v>
      </c>
      <c r="J14204" s="105" t="e">
        <f t="shared" si="1733"/>
        <v>#REF!</v>
      </c>
      <c r="K14204" s="105" t="e">
        <f t="shared" si="1734"/>
        <v>#REF!</v>
      </c>
      <c r="L14204" s="105" t="e">
        <f t="shared" si="1735"/>
        <v>#REF!</v>
      </c>
      <c r="M14204">
        <v>0.04</v>
      </c>
      <c r="N14204">
        <f t="shared" si="1736"/>
        <v>3.3960531989175591E-3</v>
      </c>
    </row>
    <row r="14205" spans="1:15" x14ac:dyDescent="0.3">
      <c r="A14205">
        <f t="shared" si="1737"/>
        <v>143</v>
      </c>
      <c r="E14205" s="105">
        <f t="shared" si="1738"/>
        <v>0</v>
      </c>
      <c r="I14205" s="105">
        <f t="shared" si="1739"/>
        <v>0</v>
      </c>
      <c r="J14205" s="105">
        <f t="shared" si="1733"/>
        <v>0</v>
      </c>
      <c r="K14205" s="105">
        <f t="shared" si="1734"/>
        <v>0</v>
      </c>
      <c r="L14205" s="105">
        <f t="shared" si="1735"/>
        <v>0</v>
      </c>
      <c r="M14205">
        <v>0.04</v>
      </c>
      <c r="N14205">
        <f t="shared" si="1736"/>
        <v>3.3960531989175591E-3</v>
      </c>
    </row>
    <row r="14206" spans="1:15" x14ac:dyDescent="0.3">
      <c r="A14206">
        <f t="shared" si="1737"/>
        <v>143</v>
      </c>
      <c r="E14206" s="105">
        <f t="shared" si="1738"/>
        <v>0</v>
      </c>
      <c r="I14206" s="105">
        <f t="shared" si="1739"/>
        <v>0</v>
      </c>
      <c r="J14206" s="105">
        <f t="shared" si="1733"/>
        <v>0</v>
      </c>
      <c r="K14206" s="105">
        <f t="shared" si="1734"/>
        <v>0</v>
      </c>
      <c r="L14206" s="105">
        <f t="shared" si="1735"/>
        <v>0</v>
      </c>
      <c r="M14206">
        <v>0.04</v>
      </c>
      <c r="N14206">
        <f t="shared" si="1736"/>
        <v>3.3960531989175591E-3</v>
      </c>
    </row>
    <row r="14207" spans="1:15" x14ac:dyDescent="0.3">
      <c r="A14207">
        <f t="shared" si="1737"/>
        <v>143</v>
      </c>
      <c r="E14207" s="105">
        <f t="shared" si="1738"/>
        <v>0</v>
      </c>
      <c r="I14207" s="105">
        <f t="shared" si="1739"/>
        <v>0</v>
      </c>
      <c r="J14207" s="105">
        <f t="shared" si="1733"/>
        <v>0</v>
      </c>
      <c r="K14207" s="105">
        <f t="shared" si="1734"/>
        <v>0</v>
      </c>
      <c r="L14207" s="105">
        <f t="shared" si="1735"/>
        <v>0</v>
      </c>
      <c r="M14207">
        <v>0.04</v>
      </c>
      <c r="N14207">
        <f t="shared" si="1736"/>
        <v>3.3960531989175591E-3</v>
      </c>
    </row>
    <row r="14208" spans="1:15" x14ac:dyDescent="0.3">
      <c r="A14208">
        <f t="shared" si="1737"/>
        <v>143</v>
      </c>
      <c r="E14208" s="105">
        <f t="shared" si="1738"/>
        <v>0</v>
      </c>
      <c r="I14208" s="105">
        <f t="shared" si="1739"/>
        <v>0</v>
      </c>
      <c r="J14208" s="105">
        <f t="shared" si="1733"/>
        <v>0</v>
      </c>
      <c r="K14208" s="105">
        <f t="shared" si="1734"/>
        <v>0</v>
      </c>
      <c r="L14208" s="105">
        <f t="shared" si="1735"/>
        <v>0</v>
      </c>
      <c r="M14208">
        <v>0.04</v>
      </c>
      <c r="N14208">
        <f t="shared" si="1736"/>
        <v>3.3960531989175591E-3</v>
      </c>
    </row>
    <row r="14209" spans="1:14" x14ac:dyDescent="0.3">
      <c r="A14209">
        <f t="shared" si="1737"/>
        <v>143</v>
      </c>
      <c r="E14209" s="105">
        <f t="shared" si="1738"/>
        <v>0</v>
      </c>
      <c r="I14209" s="105">
        <f t="shared" si="1739"/>
        <v>0</v>
      </c>
      <c r="J14209" s="105">
        <f t="shared" si="1733"/>
        <v>0</v>
      </c>
      <c r="K14209" s="105">
        <f t="shared" si="1734"/>
        <v>0</v>
      </c>
      <c r="L14209" s="105">
        <f t="shared" si="1735"/>
        <v>0</v>
      </c>
      <c r="M14209">
        <v>0.04</v>
      </c>
      <c r="N14209">
        <f t="shared" si="1736"/>
        <v>3.3960531989175591E-3</v>
      </c>
    </row>
    <row r="14210" spans="1:14" x14ac:dyDescent="0.3">
      <c r="A14210">
        <f t="shared" si="1737"/>
        <v>143</v>
      </c>
      <c r="E14210" s="105">
        <f t="shared" si="1738"/>
        <v>0</v>
      </c>
      <c r="I14210" s="105">
        <f t="shared" si="1739"/>
        <v>0</v>
      </c>
      <c r="J14210" s="105">
        <f t="shared" si="1733"/>
        <v>0</v>
      </c>
      <c r="K14210" s="105">
        <f t="shared" si="1734"/>
        <v>0</v>
      </c>
      <c r="L14210" s="105">
        <f t="shared" si="1735"/>
        <v>0</v>
      </c>
      <c r="M14210">
        <v>0.04</v>
      </c>
      <c r="N14210">
        <f t="shared" si="1736"/>
        <v>3.3960531989175591E-3</v>
      </c>
    </row>
    <row r="14211" spans="1:14" x14ac:dyDescent="0.3">
      <c r="A14211">
        <f t="shared" si="1737"/>
        <v>143</v>
      </c>
      <c r="E14211" s="105">
        <f t="shared" si="1738"/>
        <v>0</v>
      </c>
      <c r="I14211" s="105">
        <f t="shared" si="1739"/>
        <v>0</v>
      </c>
      <c r="J14211" s="105">
        <f t="shared" ref="J14211:J14274" si="1741">E14211*($H$2/12)</f>
        <v>0</v>
      </c>
      <c r="K14211" s="105">
        <f t="shared" ref="K14211:K14274" si="1742">I14211-J14211</f>
        <v>0</v>
      </c>
      <c r="L14211" s="105">
        <f t="shared" ref="L14211:L14274" si="1743">N14211*(E14211-K14211)</f>
        <v>0</v>
      </c>
      <c r="M14211">
        <v>0.04</v>
      </c>
      <c r="N14211">
        <f t="shared" ref="N14211:N14274" si="1744">1-(POWER(1-M14211,(1/12)))</f>
        <v>3.3960531989175591E-3</v>
      </c>
    </row>
    <row r="14212" spans="1:14" x14ac:dyDescent="0.3">
      <c r="A14212">
        <f t="shared" si="1737"/>
        <v>143</v>
      </c>
      <c r="E14212" s="105">
        <f t="shared" si="1738"/>
        <v>0</v>
      </c>
      <c r="I14212" s="105">
        <f t="shared" si="1739"/>
        <v>0</v>
      </c>
      <c r="J14212" s="105">
        <f t="shared" si="1741"/>
        <v>0</v>
      </c>
      <c r="K14212" s="105">
        <f t="shared" si="1742"/>
        <v>0</v>
      </c>
      <c r="L14212" s="105">
        <f t="shared" si="1743"/>
        <v>0</v>
      </c>
      <c r="M14212">
        <v>0.04</v>
      </c>
      <c r="N14212">
        <f t="shared" si="1744"/>
        <v>3.3960531989175591E-3</v>
      </c>
    </row>
    <row r="14213" spans="1:14" x14ac:dyDescent="0.3">
      <c r="A14213">
        <f t="shared" si="1737"/>
        <v>143</v>
      </c>
      <c r="E14213" s="105">
        <f t="shared" si="1738"/>
        <v>0</v>
      </c>
      <c r="I14213" s="105">
        <f t="shared" si="1739"/>
        <v>0</v>
      </c>
      <c r="J14213" s="105">
        <f t="shared" si="1741"/>
        <v>0</v>
      </c>
      <c r="K14213" s="105">
        <f t="shared" si="1742"/>
        <v>0</v>
      </c>
      <c r="L14213" s="105">
        <f t="shared" si="1743"/>
        <v>0</v>
      </c>
      <c r="M14213">
        <v>0.04</v>
      </c>
      <c r="N14213">
        <f t="shared" si="1744"/>
        <v>3.3960531989175591E-3</v>
      </c>
    </row>
    <row r="14214" spans="1:14" x14ac:dyDescent="0.3">
      <c r="A14214">
        <f t="shared" si="1737"/>
        <v>143</v>
      </c>
      <c r="E14214" s="105">
        <f t="shared" si="1738"/>
        <v>0</v>
      </c>
      <c r="I14214" s="105">
        <f t="shared" si="1739"/>
        <v>0</v>
      </c>
      <c r="J14214" s="105">
        <f t="shared" si="1741"/>
        <v>0</v>
      </c>
      <c r="K14214" s="105">
        <f t="shared" si="1742"/>
        <v>0</v>
      </c>
      <c r="L14214" s="105">
        <f t="shared" si="1743"/>
        <v>0</v>
      </c>
      <c r="M14214">
        <v>0.04</v>
      </c>
      <c r="N14214">
        <f t="shared" si="1744"/>
        <v>3.3960531989175591E-3</v>
      </c>
    </row>
    <row r="14215" spans="1:14" x14ac:dyDescent="0.3">
      <c r="A14215">
        <f t="shared" si="1737"/>
        <v>143</v>
      </c>
      <c r="E14215" s="105">
        <f t="shared" si="1738"/>
        <v>0</v>
      </c>
      <c r="I14215" s="105">
        <f t="shared" si="1739"/>
        <v>0</v>
      </c>
      <c r="J14215" s="105">
        <f t="shared" si="1741"/>
        <v>0</v>
      </c>
      <c r="K14215" s="105">
        <f t="shared" si="1742"/>
        <v>0</v>
      </c>
      <c r="L14215" s="105">
        <f t="shared" si="1743"/>
        <v>0</v>
      </c>
      <c r="M14215">
        <v>0.04</v>
      </c>
      <c r="N14215">
        <f t="shared" si="1744"/>
        <v>3.3960531989175591E-3</v>
      </c>
    </row>
    <row r="14216" spans="1:14" x14ac:dyDescent="0.3">
      <c r="A14216">
        <f t="shared" si="1737"/>
        <v>143</v>
      </c>
      <c r="E14216" s="105">
        <f t="shared" si="1738"/>
        <v>0</v>
      </c>
      <c r="I14216" s="105">
        <f t="shared" si="1739"/>
        <v>0</v>
      </c>
      <c r="J14216" s="105">
        <f t="shared" si="1741"/>
        <v>0</v>
      </c>
      <c r="K14216" s="105">
        <f t="shared" si="1742"/>
        <v>0</v>
      </c>
      <c r="L14216" s="105">
        <f t="shared" si="1743"/>
        <v>0</v>
      </c>
      <c r="M14216">
        <v>0.04</v>
      </c>
      <c r="N14216">
        <f t="shared" si="1744"/>
        <v>3.3960531989175591E-3</v>
      </c>
    </row>
    <row r="14217" spans="1:14" x14ac:dyDescent="0.3">
      <c r="A14217">
        <f t="shared" si="1737"/>
        <v>143</v>
      </c>
      <c r="E14217" s="105">
        <f t="shared" si="1738"/>
        <v>0</v>
      </c>
      <c r="I14217" s="105">
        <f t="shared" si="1739"/>
        <v>0</v>
      </c>
      <c r="J14217" s="105">
        <f t="shared" si="1741"/>
        <v>0</v>
      </c>
      <c r="K14217" s="105">
        <f t="shared" si="1742"/>
        <v>0</v>
      </c>
      <c r="L14217" s="105">
        <f t="shared" si="1743"/>
        <v>0</v>
      </c>
      <c r="M14217">
        <v>0.04</v>
      </c>
      <c r="N14217">
        <f t="shared" si="1744"/>
        <v>3.3960531989175591E-3</v>
      </c>
    </row>
    <row r="14218" spans="1:14" x14ac:dyDescent="0.3">
      <c r="A14218">
        <f t="shared" si="1737"/>
        <v>143</v>
      </c>
      <c r="E14218" s="105">
        <f t="shared" si="1738"/>
        <v>0</v>
      </c>
      <c r="I14218" s="105">
        <f t="shared" si="1739"/>
        <v>0</v>
      </c>
      <c r="J14218" s="105">
        <f t="shared" si="1741"/>
        <v>0</v>
      </c>
      <c r="K14218" s="105">
        <f t="shared" si="1742"/>
        <v>0</v>
      </c>
      <c r="L14218" s="105">
        <f t="shared" si="1743"/>
        <v>0</v>
      </c>
      <c r="M14218">
        <v>0.04</v>
      </c>
      <c r="N14218">
        <f t="shared" si="1744"/>
        <v>3.3960531989175591E-3</v>
      </c>
    </row>
    <row r="14219" spans="1:14" x14ac:dyDescent="0.3">
      <c r="A14219">
        <f t="shared" si="1737"/>
        <v>143</v>
      </c>
      <c r="E14219" s="105">
        <f t="shared" si="1738"/>
        <v>0</v>
      </c>
      <c r="I14219" s="105">
        <f t="shared" si="1739"/>
        <v>0</v>
      </c>
      <c r="J14219" s="105">
        <f t="shared" si="1741"/>
        <v>0</v>
      </c>
      <c r="K14219" s="105">
        <f t="shared" si="1742"/>
        <v>0</v>
      </c>
      <c r="L14219" s="105">
        <f t="shared" si="1743"/>
        <v>0</v>
      </c>
      <c r="M14219">
        <v>0.04</v>
      </c>
      <c r="N14219">
        <f t="shared" si="1744"/>
        <v>3.3960531989175591E-3</v>
      </c>
    </row>
    <row r="14220" spans="1:14" x14ac:dyDescent="0.3">
      <c r="A14220">
        <f t="shared" si="1737"/>
        <v>143</v>
      </c>
      <c r="E14220" s="105">
        <f t="shared" si="1738"/>
        <v>0</v>
      </c>
      <c r="I14220" s="105">
        <f t="shared" si="1739"/>
        <v>0</v>
      </c>
      <c r="J14220" s="105">
        <f t="shared" si="1741"/>
        <v>0</v>
      </c>
      <c r="K14220" s="105">
        <f t="shared" si="1742"/>
        <v>0</v>
      </c>
      <c r="L14220" s="105">
        <f t="shared" si="1743"/>
        <v>0</v>
      </c>
      <c r="M14220">
        <v>0.04</v>
      </c>
      <c r="N14220">
        <f t="shared" si="1744"/>
        <v>3.3960531989175591E-3</v>
      </c>
    </row>
    <row r="14221" spans="1:14" x14ac:dyDescent="0.3">
      <c r="A14221">
        <f t="shared" si="1737"/>
        <v>143</v>
      </c>
      <c r="E14221" s="105">
        <f t="shared" si="1738"/>
        <v>0</v>
      </c>
      <c r="I14221" s="105">
        <f t="shared" si="1739"/>
        <v>0</v>
      </c>
      <c r="J14221" s="105">
        <f t="shared" si="1741"/>
        <v>0</v>
      </c>
      <c r="K14221" s="105">
        <f t="shared" si="1742"/>
        <v>0</v>
      </c>
      <c r="L14221" s="105">
        <f t="shared" si="1743"/>
        <v>0</v>
      </c>
      <c r="M14221">
        <v>0.04</v>
      </c>
      <c r="N14221">
        <f t="shared" si="1744"/>
        <v>3.3960531989175591E-3</v>
      </c>
    </row>
    <row r="14222" spans="1:14" x14ac:dyDescent="0.3">
      <c r="A14222">
        <f t="shared" si="1737"/>
        <v>143</v>
      </c>
      <c r="E14222" s="105">
        <f t="shared" si="1738"/>
        <v>0</v>
      </c>
      <c r="I14222" s="105">
        <f t="shared" si="1739"/>
        <v>0</v>
      </c>
      <c r="J14222" s="105">
        <f t="shared" si="1741"/>
        <v>0</v>
      </c>
      <c r="K14222" s="105">
        <f t="shared" si="1742"/>
        <v>0</v>
      </c>
      <c r="L14222" s="105">
        <f t="shared" si="1743"/>
        <v>0</v>
      </c>
      <c r="M14222">
        <v>0.04</v>
      </c>
      <c r="N14222">
        <f t="shared" si="1744"/>
        <v>3.3960531989175591E-3</v>
      </c>
    </row>
    <row r="14223" spans="1:14" x14ac:dyDescent="0.3">
      <c r="A14223">
        <f t="shared" si="1737"/>
        <v>143</v>
      </c>
      <c r="E14223" s="105">
        <f t="shared" si="1738"/>
        <v>0</v>
      </c>
      <c r="I14223" s="105">
        <f t="shared" si="1739"/>
        <v>0</v>
      </c>
      <c r="J14223" s="105">
        <f t="shared" si="1741"/>
        <v>0</v>
      </c>
      <c r="K14223" s="105">
        <f t="shared" si="1742"/>
        <v>0</v>
      </c>
      <c r="L14223" s="105">
        <f t="shared" si="1743"/>
        <v>0</v>
      </c>
      <c r="M14223">
        <v>0.04</v>
      </c>
      <c r="N14223">
        <f t="shared" si="1744"/>
        <v>3.3960531989175591E-3</v>
      </c>
    </row>
    <row r="14224" spans="1:14" x14ac:dyDescent="0.3">
      <c r="A14224">
        <f t="shared" si="1737"/>
        <v>143</v>
      </c>
      <c r="E14224" s="105">
        <f t="shared" si="1738"/>
        <v>0</v>
      </c>
      <c r="I14224" s="105">
        <f t="shared" si="1739"/>
        <v>0</v>
      </c>
      <c r="J14224" s="105">
        <f t="shared" si="1741"/>
        <v>0</v>
      </c>
      <c r="K14224" s="105">
        <f t="shared" si="1742"/>
        <v>0</v>
      </c>
      <c r="L14224" s="105">
        <f t="shared" si="1743"/>
        <v>0</v>
      </c>
      <c r="M14224">
        <v>0.04</v>
      </c>
      <c r="N14224">
        <f t="shared" si="1744"/>
        <v>3.3960531989175591E-3</v>
      </c>
    </row>
    <row r="14225" spans="1:14" x14ac:dyDescent="0.3">
      <c r="A14225">
        <f t="shared" si="1737"/>
        <v>143</v>
      </c>
      <c r="E14225" s="105">
        <f t="shared" si="1738"/>
        <v>0</v>
      </c>
      <c r="I14225" s="105">
        <f t="shared" si="1739"/>
        <v>0</v>
      </c>
      <c r="J14225" s="105">
        <f t="shared" si="1741"/>
        <v>0</v>
      </c>
      <c r="K14225" s="105">
        <f t="shared" si="1742"/>
        <v>0</v>
      </c>
      <c r="L14225" s="105">
        <f t="shared" si="1743"/>
        <v>0</v>
      </c>
      <c r="M14225">
        <v>0.04</v>
      </c>
      <c r="N14225">
        <f t="shared" si="1744"/>
        <v>3.3960531989175591E-3</v>
      </c>
    </row>
    <row r="14226" spans="1:14" x14ac:dyDescent="0.3">
      <c r="A14226">
        <f t="shared" si="1737"/>
        <v>143</v>
      </c>
      <c r="E14226" s="105">
        <f t="shared" si="1738"/>
        <v>0</v>
      </c>
      <c r="I14226" s="105">
        <f t="shared" si="1739"/>
        <v>0</v>
      </c>
      <c r="J14226" s="105">
        <f t="shared" si="1741"/>
        <v>0</v>
      </c>
      <c r="K14226" s="105">
        <f t="shared" si="1742"/>
        <v>0</v>
      </c>
      <c r="L14226" s="105">
        <f t="shared" si="1743"/>
        <v>0</v>
      </c>
      <c r="M14226">
        <v>0.04</v>
      </c>
      <c r="N14226">
        <f t="shared" si="1744"/>
        <v>3.3960531989175591E-3</v>
      </c>
    </row>
    <row r="14227" spans="1:14" x14ac:dyDescent="0.3">
      <c r="A14227">
        <f t="shared" si="1737"/>
        <v>143</v>
      </c>
      <c r="E14227" s="105">
        <f t="shared" si="1738"/>
        <v>0</v>
      </c>
      <c r="I14227" s="105">
        <f t="shared" si="1739"/>
        <v>0</v>
      </c>
      <c r="J14227" s="105">
        <f t="shared" si="1741"/>
        <v>0</v>
      </c>
      <c r="K14227" s="105">
        <f t="shared" si="1742"/>
        <v>0</v>
      </c>
      <c r="L14227" s="105">
        <f t="shared" si="1743"/>
        <v>0</v>
      </c>
      <c r="M14227">
        <v>0.04</v>
      </c>
      <c r="N14227">
        <f t="shared" si="1744"/>
        <v>3.3960531989175591E-3</v>
      </c>
    </row>
    <row r="14228" spans="1:14" x14ac:dyDescent="0.3">
      <c r="A14228">
        <f t="shared" si="1737"/>
        <v>143</v>
      </c>
      <c r="E14228" s="105">
        <f t="shared" si="1738"/>
        <v>0</v>
      </c>
      <c r="I14228" s="105">
        <f t="shared" si="1739"/>
        <v>0</v>
      </c>
      <c r="J14228" s="105">
        <f t="shared" si="1741"/>
        <v>0</v>
      </c>
      <c r="K14228" s="105">
        <f t="shared" si="1742"/>
        <v>0</v>
      </c>
      <c r="L14228" s="105">
        <f t="shared" si="1743"/>
        <v>0</v>
      </c>
      <c r="M14228">
        <v>0.04</v>
      </c>
      <c r="N14228">
        <f t="shared" si="1744"/>
        <v>3.3960531989175591E-3</v>
      </c>
    </row>
    <row r="14229" spans="1:14" x14ac:dyDescent="0.3">
      <c r="A14229">
        <f t="shared" si="1737"/>
        <v>143</v>
      </c>
      <c r="E14229" s="105">
        <f t="shared" si="1738"/>
        <v>0</v>
      </c>
      <c r="I14229" s="105">
        <f t="shared" si="1739"/>
        <v>0</v>
      </c>
      <c r="J14229" s="105">
        <f t="shared" si="1741"/>
        <v>0</v>
      </c>
      <c r="K14229" s="105">
        <f t="shared" si="1742"/>
        <v>0</v>
      </c>
      <c r="L14229" s="105">
        <f t="shared" si="1743"/>
        <v>0</v>
      </c>
      <c r="M14229">
        <v>0.04</v>
      </c>
      <c r="N14229">
        <f t="shared" si="1744"/>
        <v>3.3960531989175591E-3</v>
      </c>
    </row>
    <row r="14230" spans="1:14" x14ac:dyDescent="0.3">
      <c r="A14230">
        <f t="shared" si="1737"/>
        <v>143</v>
      </c>
      <c r="E14230" s="105">
        <f t="shared" si="1738"/>
        <v>0</v>
      </c>
      <c r="I14230" s="105">
        <f t="shared" si="1739"/>
        <v>0</v>
      </c>
      <c r="J14230" s="105">
        <f t="shared" si="1741"/>
        <v>0</v>
      </c>
      <c r="K14230" s="105">
        <f t="shared" si="1742"/>
        <v>0</v>
      </c>
      <c r="L14230" s="105">
        <f t="shared" si="1743"/>
        <v>0</v>
      </c>
      <c r="M14230">
        <v>0.04</v>
      </c>
      <c r="N14230">
        <f t="shared" si="1744"/>
        <v>3.3960531989175591E-3</v>
      </c>
    </row>
    <row r="14231" spans="1:14" x14ac:dyDescent="0.3">
      <c r="A14231">
        <f t="shared" si="1737"/>
        <v>143</v>
      </c>
      <c r="E14231" s="105">
        <f t="shared" si="1738"/>
        <v>0</v>
      </c>
      <c r="I14231" s="105">
        <f t="shared" si="1739"/>
        <v>0</v>
      </c>
      <c r="J14231" s="105">
        <f t="shared" si="1741"/>
        <v>0</v>
      </c>
      <c r="K14231" s="105">
        <f t="shared" si="1742"/>
        <v>0</v>
      </c>
      <c r="L14231" s="105">
        <f t="shared" si="1743"/>
        <v>0</v>
      </c>
      <c r="M14231">
        <v>0.04</v>
      </c>
      <c r="N14231">
        <f t="shared" si="1744"/>
        <v>3.3960531989175591E-3</v>
      </c>
    </row>
    <row r="14232" spans="1:14" x14ac:dyDescent="0.3">
      <c r="A14232">
        <f t="shared" si="1737"/>
        <v>143</v>
      </c>
      <c r="E14232" s="105">
        <f t="shared" si="1738"/>
        <v>0</v>
      </c>
      <c r="I14232" s="105">
        <f t="shared" si="1739"/>
        <v>0</v>
      </c>
      <c r="J14232" s="105">
        <f t="shared" si="1741"/>
        <v>0</v>
      </c>
      <c r="K14232" s="105">
        <f t="shared" si="1742"/>
        <v>0</v>
      </c>
      <c r="L14232" s="105">
        <f t="shared" si="1743"/>
        <v>0</v>
      </c>
      <c r="M14232">
        <v>0.04</v>
      </c>
      <c r="N14232">
        <f t="shared" si="1744"/>
        <v>3.3960531989175591E-3</v>
      </c>
    </row>
    <row r="14233" spans="1:14" x14ac:dyDescent="0.3">
      <c r="A14233">
        <f t="shared" si="1737"/>
        <v>143</v>
      </c>
      <c r="E14233" s="105">
        <f t="shared" si="1738"/>
        <v>0</v>
      </c>
      <c r="I14233" s="105">
        <f t="shared" si="1739"/>
        <v>0</v>
      </c>
      <c r="J14233" s="105">
        <f t="shared" si="1741"/>
        <v>0</v>
      </c>
      <c r="K14233" s="105">
        <f t="shared" si="1742"/>
        <v>0</v>
      </c>
      <c r="L14233" s="105">
        <f t="shared" si="1743"/>
        <v>0</v>
      </c>
      <c r="M14233">
        <v>0.04</v>
      </c>
      <c r="N14233">
        <f t="shared" si="1744"/>
        <v>3.3960531989175591E-3</v>
      </c>
    </row>
    <row r="14234" spans="1:14" x14ac:dyDescent="0.3">
      <c r="A14234">
        <f t="shared" si="1737"/>
        <v>143</v>
      </c>
      <c r="E14234" s="105">
        <f t="shared" si="1738"/>
        <v>0</v>
      </c>
      <c r="I14234" s="105">
        <f t="shared" si="1739"/>
        <v>0</v>
      </c>
      <c r="J14234" s="105">
        <f t="shared" si="1741"/>
        <v>0</v>
      </c>
      <c r="K14234" s="105">
        <f t="shared" si="1742"/>
        <v>0</v>
      </c>
      <c r="L14234" s="105">
        <f t="shared" si="1743"/>
        <v>0</v>
      </c>
      <c r="M14234">
        <v>0.04</v>
      </c>
      <c r="N14234">
        <f t="shared" si="1744"/>
        <v>3.3960531989175591E-3</v>
      </c>
    </row>
    <row r="14235" spans="1:14" x14ac:dyDescent="0.3">
      <c r="A14235">
        <f t="shared" si="1737"/>
        <v>143</v>
      </c>
      <c r="E14235" s="105">
        <f t="shared" si="1738"/>
        <v>0</v>
      </c>
      <c r="I14235" s="105">
        <f t="shared" si="1739"/>
        <v>0</v>
      </c>
      <c r="J14235" s="105">
        <f t="shared" si="1741"/>
        <v>0</v>
      </c>
      <c r="K14235" s="105">
        <f t="shared" si="1742"/>
        <v>0</v>
      </c>
      <c r="L14235" s="105">
        <f t="shared" si="1743"/>
        <v>0</v>
      </c>
      <c r="M14235">
        <v>0.04</v>
      </c>
      <c r="N14235">
        <f t="shared" si="1744"/>
        <v>3.3960531989175591E-3</v>
      </c>
    </row>
    <row r="14236" spans="1:14" x14ac:dyDescent="0.3">
      <c r="A14236">
        <f t="shared" si="1737"/>
        <v>143</v>
      </c>
      <c r="E14236" s="105">
        <f t="shared" si="1738"/>
        <v>0</v>
      </c>
      <c r="I14236" s="105">
        <f t="shared" si="1739"/>
        <v>0</v>
      </c>
      <c r="J14236" s="105">
        <f t="shared" si="1741"/>
        <v>0</v>
      </c>
      <c r="K14236" s="105">
        <f t="shared" si="1742"/>
        <v>0</v>
      </c>
      <c r="L14236" s="105">
        <f t="shared" si="1743"/>
        <v>0</v>
      </c>
      <c r="M14236">
        <v>0.04</v>
      </c>
      <c r="N14236">
        <f t="shared" si="1744"/>
        <v>3.3960531989175591E-3</v>
      </c>
    </row>
    <row r="14237" spans="1:14" x14ac:dyDescent="0.3">
      <c r="A14237">
        <f t="shared" si="1737"/>
        <v>143</v>
      </c>
      <c r="E14237" s="105">
        <f t="shared" si="1738"/>
        <v>0</v>
      </c>
      <c r="I14237" s="105">
        <f t="shared" si="1739"/>
        <v>0</v>
      </c>
      <c r="J14237" s="105">
        <f t="shared" si="1741"/>
        <v>0</v>
      </c>
      <c r="K14237" s="105">
        <f t="shared" si="1742"/>
        <v>0</v>
      </c>
      <c r="L14237" s="105">
        <f t="shared" si="1743"/>
        <v>0</v>
      </c>
      <c r="M14237">
        <v>0.04</v>
      </c>
      <c r="N14237">
        <f t="shared" si="1744"/>
        <v>3.3960531989175591E-3</v>
      </c>
    </row>
    <row r="14238" spans="1:14" x14ac:dyDescent="0.3">
      <c r="A14238">
        <f t="shared" si="1737"/>
        <v>143</v>
      </c>
      <c r="E14238" s="105">
        <f t="shared" si="1738"/>
        <v>0</v>
      </c>
      <c r="I14238" s="105">
        <f t="shared" si="1739"/>
        <v>0</v>
      </c>
      <c r="J14238" s="105">
        <f t="shared" si="1741"/>
        <v>0</v>
      </c>
      <c r="K14238" s="105">
        <f t="shared" si="1742"/>
        <v>0</v>
      </c>
      <c r="L14238" s="105">
        <f t="shared" si="1743"/>
        <v>0</v>
      </c>
      <c r="M14238">
        <v>0.04</v>
      </c>
      <c r="N14238">
        <f t="shared" si="1744"/>
        <v>3.3960531989175591E-3</v>
      </c>
    </row>
    <row r="14239" spans="1:14" x14ac:dyDescent="0.3">
      <c r="A14239">
        <f t="shared" si="1737"/>
        <v>143</v>
      </c>
      <c r="E14239" s="105">
        <f t="shared" si="1738"/>
        <v>0</v>
      </c>
      <c r="I14239" s="105">
        <f t="shared" si="1739"/>
        <v>0</v>
      </c>
      <c r="J14239" s="105">
        <f t="shared" si="1741"/>
        <v>0</v>
      </c>
      <c r="K14239" s="105">
        <f t="shared" si="1742"/>
        <v>0</v>
      </c>
      <c r="L14239" s="105">
        <f t="shared" si="1743"/>
        <v>0</v>
      </c>
      <c r="M14239">
        <v>0.04</v>
      </c>
      <c r="N14239">
        <f t="shared" si="1744"/>
        <v>3.3960531989175591E-3</v>
      </c>
    </row>
    <row r="14240" spans="1:14" x14ac:dyDescent="0.3">
      <c r="A14240">
        <f t="shared" si="1737"/>
        <v>143</v>
      </c>
      <c r="E14240" s="105">
        <f t="shared" si="1738"/>
        <v>0</v>
      </c>
      <c r="I14240" s="105">
        <f t="shared" si="1739"/>
        <v>0</v>
      </c>
      <c r="J14240" s="105">
        <f t="shared" si="1741"/>
        <v>0</v>
      </c>
      <c r="K14240" s="105">
        <f t="shared" si="1742"/>
        <v>0</v>
      </c>
      <c r="L14240" s="105">
        <f t="shared" si="1743"/>
        <v>0</v>
      </c>
      <c r="M14240">
        <v>0.04</v>
      </c>
      <c r="N14240">
        <f t="shared" si="1744"/>
        <v>3.3960531989175591E-3</v>
      </c>
    </row>
    <row r="14241" spans="1:14" x14ac:dyDescent="0.3">
      <c r="A14241">
        <f t="shared" si="1737"/>
        <v>143</v>
      </c>
      <c r="E14241" s="105">
        <f t="shared" si="1738"/>
        <v>0</v>
      </c>
      <c r="I14241" s="105">
        <f t="shared" si="1739"/>
        <v>0</v>
      </c>
      <c r="J14241" s="105">
        <f t="shared" si="1741"/>
        <v>0</v>
      </c>
      <c r="K14241" s="105">
        <f t="shared" si="1742"/>
        <v>0</v>
      </c>
      <c r="L14241" s="105">
        <f t="shared" si="1743"/>
        <v>0</v>
      </c>
      <c r="M14241">
        <v>0.04</v>
      </c>
      <c r="N14241">
        <f t="shared" si="1744"/>
        <v>3.3960531989175591E-3</v>
      </c>
    </row>
    <row r="14242" spans="1:14" x14ac:dyDescent="0.3">
      <c r="A14242">
        <f t="shared" si="1737"/>
        <v>143</v>
      </c>
      <c r="E14242" s="105">
        <f t="shared" si="1738"/>
        <v>0</v>
      </c>
      <c r="I14242" s="105">
        <f t="shared" si="1739"/>
        <v>0</v>
      </c>
      <c r="J14242" s="105">
        <f t="shared" si="1741"/>
        <v>0</v>
      </c>
      <c r="K14242" s="105">
        <f t="shared" si="1742"/>
        <v>0</v>
      </c>
      <c r="L14242" s="105">
        <f t="shared" si="1743"/>
        <v>0</v>
      </c>
      <c r="M14242">
        <v>0.04</v>
      </c>
      <c r="N14242">
        <f t="shared" si="1744"/>
        <v>3.3960531989175591E-3</v>
      </c>
    </row>
    <row r="14243" spans="1:14" x14ac:dyDescent="0.3">
      <c r="A14243">
        <f t="shared" si="1737"/>
        <v>143</v>
      </c>
      <c r="E14243" s="105">
        <f t="shared" si="1738"/>
        <v>0</v>
      </c>
      <c r="I14243" s="105">
        <f t="shared" si="1739"/>
        <v>0</v>
      </c>
      <c r="J14243" s="105">
        <f t="shared" si="1741"/>
        <v>0</v>
      </c>
      <c r="K14243" s="105">
        <f t="shared" si="1742"/>
        <v>0</v>
      </c>
      <c r="L14243" s="105">
        <f t="shared" si="1743"/>
        <v>0</v>
      </c>
      <c r="M14243">
        <v>0.04</v>
      </c>
      <c r="N14243">
        <f t="shared" si="1744"/>
        <v>3.3960531989175591E-3</v>
      </c>
    </row>
    <row r="14244" spans="1:14" x14ac:dyDescent="0.3">
      <c r="A14244">
        <f t="shared" si="1737"/>
        <v>143</v>
      </c>
      <c r="E14244" s="105">
        <f t="shared" si="1738"/>
        <v>0</v>
      </c>
      <c r="I14244" s="105">
        <f t="shared" si="1739"/>
        <v>0</v>
      </c>
      <c r="J14244" s="105">
        <f t="shared" si="1741"/>
        <v>0</v>
      </c>
      <c r="K14244" s="105">
        <f t="shared" si="1742"/>
        <v>0</v>
      </c>
      <c r="L14244" s="105">
        <f t="shared" si="1743"/>
        <v>0</v>
      </c>
      <c r="M14244">
        <v>0.04</v>
      </c>
      <c r="N14244">
        <f t="shared" si="1744"/>
        <v>3.3960531989175591E-3</v>
      </c>
    </row>
    <row r="14245" spans="1:14" x14ac:dyDescent="0.3">
      <c r="A14245">
        <f t="shared" si="1737"/>
        <v>143</v>
      </c>
      <c r="E14245" s="105">
        <f t="shared" si="1738"/>
        <v>0</v>
      </c>
      <c r="I14245" s="105">
        <f t="shared" si="1739"/>
        <v>0</v>
      </c>
      <c r="J14245" s="105">
        <f t="shared" si="1741"/>
        <v>0</v>
      </c>
      <c r="K14245" s="105">
        <f t="shared" si="1742"/>
        <v>0</v>
      </c>
      <c r="L14245" s="105">
        <f t="shared" si="1743"/>
        <v>0</v>
      </c>
      <c r="M14245">
        <v>0.04</v>
      </c>
      <c r="N14245">
        <f t="shared" si="1744"/>
        <v>3.3960531989175591E-3</v>
      </c>
    </row>
    <row r="14246" spans="1:14" x14ac:dyDescent="0.3">
      <c r="A14246">
        <f t="shared" si="1737"/>
        <v>143</v>
      </c>
      <c r="E14246" s="105">
        <f t="shared" si="1738"/>
        <v>0</v>
      </c>
      <c r="I14246" s="105">
        <f t="shared" si="1739"/>
        <v>0</v>
      </c>
      <c r="J14246" s="105">
        <f t="shared" si="1741"/>
        <v>0</v>
      </c>
      <c r="K14246" s="105">
        <f t="shared" si="1742"/>
        <v>0</v>
      </c>
      <c r="L14246" s="105">
        <f t="shared" si="1743"/>
        <v>0</v>
      </c>
      <c r="M14246">
        <v>0.04</v>
      </c>
      <c r="N14246">
        <f t="shared" si="1744"/>
        <v>3.3960531989175591E-3</v>
      </c>
    </row>
    <row r="14247" spans="1:14" x14ac:dyDescent="0.3">
      <c r="A14247">
        <f t="shared" ref="A14247:A14310" si="1745">IF(COUNTIF(A14147:A14246,A14246)=100, A14246+1,A14246)</f>
        <v>143</v>
      </c>
      <c r="E14247" s="105">
        <f t="shared" ref="E14247:E14310" si="1746">MAX(0, E14147-K14147-L14147)</f>
        <v>0</v>
      </c>
      <c r="I14247" s="105">
        <f t="shared" ref="I14247:I14310" si="1747">IF(E14247&lt;I14147,J14247 + E14247, I14147)</f>
        <v>0</v>
      </c>
      <c r="J14247" s="105">
        <f t="shared" si="1741"/>
        <v>0</v>
      </c>
      <c r="K14247" s="105">
        <f t="shared" si="1742"/>
        <v>0</v>
      </c>
      <c r="L14247" s="105">
        <f t="shared" si="1743"/>
        <v>0</v>
      </c>
      <c r="M14247">
        <v>0.04</v>
      </c>
      <c r="N14247">
        <f t="shared" si="1744"/>
        <v>3.3960531989175591E-3</v>
      </c>
    </row>
    <row r="14248" spans="1:14" x14ac:dyDescent="0.3">
      <c r="A14248">
        <f t="shared" si="1745"/>
        <v>143</v>
      </c>
      <c r="E14248" s="105">
        <f t="shared" si="1746"/>
        <v>0</v>
      </c>
      <c r="I14248" s="105">
        <f t="shared" si="1747"/>
        <v>0</v>
      </c>
      <c r="J14248" s="105">
        <f t="shared" si="1741"/>
        <v>0</v>
      </c>
      <c r="K14248" s="105">
        <f t="shared" si="1742"/>
        <v>0</v>
      </c>
      <c r="L14248" s="105">
        <f t="shared" si="1743"/>
        <v>0</v>
      </c>
      <c r="M14248">
        <v>0.04</v>
      </c>
      <c r="N14248">
        <f t="shared" si="1744"/>
        <v>3.3960531989175591E-3</v>
      </c>
    </row>
    <row r="14249" spans="1:14" x14ac:dyDescent="0.3">
      <c r="A14249">
        <f t="shared" si="1745"/>
        <v>143</v>
      </c>
      <c r="E14249" s="105">
        <f t="shared" si="1746"/>
        <v>0</v>
      </c>
      <c r="I14249" s="105">
        <f t="shared" si="1747"/>
        <v>0</v>
      </c>
      <c r="J14249" s="105">
        <f t="shared" si="1741"/>
        <v>0</v>
      </c>
      <c r="K14249" s="105">
        <f t="shared" si="1742"/>
        <v>0</v>
      </c>
      <c r="L14249" s="105">
        <f t="shared" si="1743"/>
        <v>0</v>
      </c>
      <c r="M14249">
        <v>0.04</v>
      </c>
      <c r="N14249">
        <f t="shared" si="1744"/>
        <v>3.3960531989175591E-3</v>
      </c>
    </row>
    <row r="14250" spans="1:14" x14ac:dyDescent="0.3">
      <c r="A14250">
        <f t="shared" si="1745"/>
        <v>143</v>
      </c>
      <c r="E14250" s="105">
        <f t="shared" si="1746"/>
        <v>0</v>
      </c>
      <c r="I14250" s="105">
        <f t="shared" si="1747"/>
        <v>0</v>
      </c>
      <c r="J14250" s="105">
        <f t="shared" si="1741"/>
        <v>0</v>
      </c>
      <c r="K14250" s="105">
        <f t="shared" si="1742"/>
        <v>0</v>
      </c>
      <c r="L14250" s="105">
        <f t="shared" si="1743"/>
        <v>0</v>
      </c>
      <c r="M14250">
        <v>0.04</v>
      </c>
      <c r="N14250">
        <f t="shared" si="1744"/>
        <v>3.3960531989175591E-3</v>
      </c>
    </row>
    <row r="14251" spans="1:14" x14ac:dyDescent="0.3">
      <c r="A14251">
        <f t="shared" si="1745"/>
        <v>143</v>
      </c>
      <c r="E14251" s="105">
        <f t="shared" si="1746"/>
        <v>0</v>
      </c>
      <c r="I14251" s="105">
        <f t="shared" si="1747"/>
        <v>0</v>
      </c>
      <c r="J14251" s="105">
        <f t="shared" si="1741"/>
        <v>0</v>
      </c>
      <c r="K14251" s="105">
        <f t="shared" si="1742"/>
        <v>0</v>
      </c>
      <c r="L14251" s="105">
        <f t="shared" si="1743"/>
        <v>0</v>
      </c>
      <c r="M14251">
        <v>0.04</v>
      </c>
      <c r="N14251">
        <f t="shared" si="1744"/>
        <v>3.3960531989175591E-3</v>
      </c>
    </row>
    <row r="14252" spans="1:14" x14ac:dyDescent="0.3">
      <c r="A14252">
        <f t="shared" si="1745"/>
        <v>143</v>
      </c>
      <c r="E14252" s="105">
        <f t="shared" si="1746"/>
        <v>0</v>
      </c>
      <c r="I14252" s="105">
        <f t="shared" si="1747"/>
        <v>0</v>
      </c>
      <c r="J14252" s="105">
        <f t="shared" si="1741"/>
        <v>0</v>
      </c>
      <c r="K14252" s="105">
        <f t="shared" si="1742"/>
        <v>0</v>
      </c>
      <c r="L14252" s="105">
        <f t="shared" si="1743"/>
        <v>0</v>
      </c>
      <c r="M14252">
        <v>0.04</v>
      </c>
      <c r="N14252">
        <f t="shared" si="1744"/>
        <v>3.3960531989175591E-3</v>
      </c>
    </row>
    <row r="14253" spans="1:14" x14ac:dyDescent="0.3">
      <c r="A14253">
        <f t="shared" si="1745"/>
        <v>143</v>
      </c>
      <c r="E14253" s="105">
        <f t="shared" si="1746"/>
        <v>0</v>
      </c>
      <c r="I14253" s="105">
        <f t="shared" si="1747"/>
        <v>0</v>
      </c>
      <c r="J14253" s="105">
        <f t="shared" si="1741"/>
        <v>0</v>
      </c>
      <c r="K14253" s="105">
        <f t="shared" si="1742"/>
        <v>0</v>
      </c>
      <c r="L14253" s="105">
        <f t="shared" si="1743"/>
        <v>0</v>
      </c>
      <c r="M14253">
        <v>0.04</v>
      </c>
      <c r="N14253">
        <f t="shared" si="1744"/>
        <v>3.3960531989175591E-3</v>
      </c>
    </row>
    <row r="14254" spans="1:14" x14ac:dyDescent="0.3">
      <c r="A14254">
        <f t="shared" si="1745"/>
        <v>143</v>
      </c>
      <c r="E14254" s="105">
        <f t="shared" si="1746"/>
        <v>0</v>
      </c>
      <c r="I14254" s="105">
        <f t="shared" si="1747"/>
        <v>0</v>
      </c>
      <c r="J14254" s="105">
        <f t="shared" si="1741"/>
        <v>0</v>
      </c>
      <c r="K14254" s="105">
        <f t="shared" si="1742"/>
        <v>0</v>
      </c>
      <c r="L14254" s="105">
        <f t="shared" si="1743"/>
        <v>0</v>
      </c>
      <c r="M14254">
        <v>0.04</v>
      </c>
      <c r="N14254">
        <f t="shared" si="1744"/>
        <v>3.3960531989175591E-3</v>
      </c>
    </row>
    <row r="14255" spans="1:14" x14ac:dyDescent="0.3">
      <c r="A14255">
        <f t="shared" si="1745"/>
        <v>143</v>
      </c>
      <c r="E14255" s="105">
        <f t="shared" si="1746"/>
        <v>0</v>
      </c>
      <c r="I14255" s="105">
        <f t="shared" si="1747"/>
        <v>0</v>
      </c>
      <c r="J14255" s="105">
        <f t="shared" si="1741"/>
        <v>0</v>
      </c>
      <c r="K14255" s="105">
        <f t="shared" si="1742"/>
        <v>0</v>
      </c>
      <c r="L14255" s="105">
        <f t="shared" si="1743"/>
        <v>0</v>
      </c>
      <c r="M14255">
        <v>0.04</v>
      </c>
      <c r="N14255">
        <f t="shared" si="1744"/>
        <v>3.3960531989175591E-3</v>
      </c>
    </row>
    <row r="14256" spans="1:14" x14ac:dyDescent="0.3">
      <c r="A14256">
        <f t="shared" si="1745"/>
        <v>143</v>
      </c>
      <c r="E14256" s="105">
        <f t="shared" si="1746"/>
        <v>0</v>
      </c>
      <c r="I14256" s="105">
        <f t="shared" si="1747"/>
        <v>0</v>
      </c>
      <c r="J14256" s="105">
        <f t="shared" si="1741"/>
        <v>0</v>
      </c>
      <c r="K14256" s="105">
        <f t="shared" si="1742"/>
        <v>0</v>
      </c>
      <c r="L14256" s="105">
        <f t="shared" si="1743"/>
        <v>0</v>
      </c>
      <c r="M14256">
        <v>0.04</v>
      </c>
      <c r="N14256">
        <f t="shared" si="1744"/>
        <v>3.3960531989175591E-3</v>
      </c>
    </row>
    <row r="14257" spans="1:14" x14ac:dyDescent="0.3">
      <c r="A14257">
        <f t="shared" si="1745"/>
        <v>143</v>
      </c>
      <c r="E14257" s="105">
        <f t="shared" si="1746"/>
        <v>0</v>
      </c>
      <c r="I14257" s="105">
        <f t="shared" si="1747"/>
        <v>0</v>
      </c>
      <c r="J14257" s="105">
        <f t="shared" si="1741"/>
        <v>0</v>
      </c>
      <c r="K14257" s="105">
        <f t="shared" si="1742"/>
        <v>0</v>
      </c>
      <c r="L14257" s="105">
        <f t="shared" si="1743"/>
        <v>0</v>
      </c>
      <c r="M14257">
        <v>0.04</v>
      </c>
      <c r="N14257">
        <f t="shared" si="1744"/>
        <v>3.3960531989175591E-3</v>
      </c>
    </row>
    <row r="14258" spans="1:14" x14ac:dyDescent="0.3">
      <c r="A14258">
        <f t="shared" si="1745"/>
        <v>143</v>
      </c>
      <c r="E14258" s="105">
        <f t="shared" si="1746"/>
        <v>0</v>
      </c>
      <c r="I14258" s="105">
        <f t="shared" si="1747"/>
        <v>0</v>
      </c>
      <c r="J14258" s="105">
        <f t="shared" si="1741"/>
        <v>0</v>
      </c>
      <c r="K14258" s="105">
        <f t="shared" si="1742"/>
        <v>0</v>
      </c>
      <c r="L14258" s="105">
        <f t="shared" si="1743"/>
        <v>0</v>
      </c>
      <c r="M14258">
        <v>0.04</v>
      </c>
      <c r="N14258">
        <f t="shared" si="1744"/>
        <v>3.3960531989175591E-3</v>
      </c>
    </row>
    <row r="14259" spans="1:14" x14ac:dyDescent="0.3">
      <c r="A14259">
        <f t="shared" si="1745"/>
        <v>143</v>
      </c>
      <c r="E14259" s="105">
        <f t="shared" si="1746"/>
        <v>0</v>
      </c>
      <c r="I14259" s="105">
        <f t="shared" si="1747"/>
        <v>0</v>
      </c>
      <c r="J14259" s="105">
        <f t="shared" si="1741"/>
        <v>0</v>
      </c>
      <c r="K14259" s="105">
        <f t="shared" si="1742"/>
        <v>0</v>
      </c>
      <c r="L14259" s="105">
        <f t="shared" si="1743"/>
        <v>0</v>
      </c>
      <c r="M14259">
        <v>0.04</v>
      </c>
      <c r="N14259">
        <f t="shared" si="1744"/>
        <v>3.3960531989175591E-3</v>
      </c>
    </row>
    <row r="14260" spans="1:14" x14ac:dyDescent="0.3">
      <c r="A14260">
        <f t="shared" si="1745"/>
        <v>143</v>
      </c>
      <c r="E14260" s="105">
        <f t="shared" si="1746"/>
        <v>0</v>
      </c>
      <c r="I14260" s="105">
        <f t="shared" si="1747"/>
        <v>0</v>
      </c>
      <c r="J14260" s="105">
        <f t="shared" si="1741"/>
        <v>0</v>
      </c>
      <c r="K14260" s="105">
        <f t="shared" si="1742"/>
        <v>0</v>
      </c>
      <c r="L14260" s="105">
        <f t="shared" si="1743"/>
        <v>0</v>
      </c>
      <c r="M14260">
        <v>0.04</v>
      </c>
      <c r="N14260">
        <f t="shared" si="1744"/>
        <v>3.3960531989175591E-3</v>
      </c>
    </row>
    <row r="14261" spans="1:14" x14ac:dyDescent="0.3">
      <c r="A14261">
        <f t="shared" si="1745"/>
        <v>143</v>
      </c>
      <c r="E14261" s="105">
        <f t="shared" si="1746"/>
        <v>0</v>
      </c>
      <c r="I14261" s="105">
        <f t="shared" si="1747"/>
        <v>0</v>
      </c>
      <c r="J14261" s="105">
        <f t="shared" si="1741"/>
        <v>0</v>
      </c>
      <c r="K14261" s="105">
        <f t="shared" si="1742"/>
        <v>0</v>
      </c>
      <c r="L14261" s="105">
        <f t="shared" si="1743"/>
        <v>0</v>
      </c>
      <c r="M14261">
        <v>0.04</v>
      </c>
      <c r="N14261">
        <f t="shared" si="1744"/>
        <v>3.3960531989175591E-3</v>
      </c>
    </row>
    <row r="14262" spans="1:14" x14ac:dyDescent="0.3">
      <c r="A14262">
        <f t="shared" si="1745"/>
        <v>143</v>
      </c>
      <c r="E14262" s="105">
        <f t="shared" si="1746"/>
        <v>0</v>
      </c>
      <c r="I14262" s="105">
        <f t="shared" si="1747"/>
        <v>0</v>
      </c>
      <c r="J14262" s="105">
        <f t="shared" si="1741"/>
        <v>0</v>
      </c>
      <c r="K14262" s="105">
        <f t="shared" si="1742"/>
        <v>0</v>
      </c>
      <c r="L14262" s="105">
        <f t="shared" si="1743"/>
        <v>0</v>
      </c>
      <c r="M14262">
        <v>0.04</v>
      </c>
      <c r="N14262">
        <f t="shared" si="1744"/>
        <v>3.3960531989175591E-3</v>
      </c>
    </row>
    <row r="14263" spans="1:14" x14ac:dyDescent="0.3">
      <c r="A14263">
        <f t="shared" si="1745"/>
        <v>143</v>
      </c>
      <c r="E14263" s="105">
        <f t="shared" si="1746"/>
        <v>0</v>
      </c>
      <c r="I14263" s="105">
        <f t="shared" si="1747"/>
        <v>0</v>
      </c>
      <c r="J14263" s="105">
        <f t="shared" si="1741"/>
        <v>0</v>
      </c>
      <c r="K14263" s="105">
        <f t="shared" si="1742"/>
        <v>0</v>
      </c>
      <c r="L14263" s="105">
        <f t="shared" si="1743"/>
        <v>0</v>
      </c>
      <c r="M14263">
        <v>0.04</v>
      </c>
      <c r="N14263">
        <f t="shared" si="1744"/>
        <v>3.3960531989175591E-3</v>
      </c>
    </row>
    <row r="14264" spans="1:14" x14ac:dyDescent="0.3">
      <c r="A14264">
        <f t="shared" si="1745"/>
        <v>143</v>
      </c>
      <c r="E14264" s="105">
        <f t="shared" si="1746"/>
        <v>0</v>
      </c>
      <c r="I14264" s="105">
        <f t="shared" si="1747"/>
        <v>0</v>
      </c>
      <c r="J14264" s="105">
        <f t="shared" si="1741"/>
        <v>0</v>
      </c>
      <c r="K14264" s="105">
        <f t="shared" si="1742"/>
        <v>0</v>
      </c>
      <c r="L14264" s="105">
        <f t="shared" si="1743"/>
        <v>0</v>
      </c>
      <c r="M14264">
        <v>0.04</v>
      </c>
      <c r="N14264">
        <f t="shared" si="1744"/>
        <v>3.3960531989175591E-3</v>
      </c>
    </row>
    <row r="14265" spans="1:14" x14ac:dyDescent="0.3">
      <c r="A14265">
        <f t="shared" si="1745"/>
        <v>143</v>
      </c>
      <c r="E14265" s="105">
        <f t="shared" si="1746"/>
        <v>0</v>
      </c>
      <c r="I14265" s="105">
        <f t="shared" si="1747"/>
        <v>0</v>
      </c>
      <c r="J14265" s="105">
        <f t="shared" si="1741"/>
        <v>0</v>
      </c>
      <c r="K14265" s="105">
        <f t="shared" si="1742"/>
        <v>0</v>
      </c>
      <c r="L14265" s="105">
        <f t="shared" si="1743"/>
        <v>0</v>
      </c>
      <c r="M14265">
        <v>0.04</v>
      </c>
      <c r="N14265">
        <f t="shared" si="1744"/>
        <v>3.3960531989175591E-3</v>
      </c>
    </row>
    <row r="14266" spans="1:14" x14ac:dyDescent="0.3">
      <c r="A14266">
        <f t="shared" si="1745"/>
        <v>143</v>
      </c>
      <c r="E14266" s="105">
        <f t="shared" si="1746"/>
        <v>0</v>
      </c>
      <c r="I14266" s="105">
        <f t="shared" si="1747"/>
        <v>0</v>
      </c>
      <c r="J14266" s="105">
        <f t="shared" si="1741"/>
        <v>0</v>
      </c>
      <c r="K14266" s="105">
        <f t="shared" si="1742"/>
        <v>0</v>
      </c>
      <c r="L14266" s="105">
        <f t="shared" si="1743"/>
        <v>0</v>
      </c>
      <c r="M14266">
        <v>0.04</v>
      </c>
      <c r="N14266">
        <f t="shared" si="1744"/>
        <v>3.3960531989175591E-3</v>
      </c>
    </row>
    <row r="14267" spans="1:14" x14ac:dyDescent="0.3">
      <c r="A14267">
        <f t="shared" si="1745"/>
        <v>143</v>
      </c>
      <c r="E14267" s="105">
        <f t="shared" si="1746"/>
        <v>0</v>
      </c>
      <c r="I14267" s="105">
        <f t="shared" si="1747"/>
        <v>0</v>
      </c>
      <c r="J14267" s="105">
        <f t="shared" si="1741"/>
        <v>0</v>
      </c>
      <c r="K14267" s="105">
        <f t="shared" si="1742"/>
        <v>0</v>
      </c>
      <c r="L14267" s="105">
        <f t="shared" si="1743"/>
        <v>0</v>
      </c>
      <c r="M14267">
        <v>0.04</v>
      </c>
      <c r="N14267">
        <f t="shared" si="1744"/>
        <v>3.3960531989175591E-3</v>
      </c>
    </row>
    <row r="14268" spans="1:14" x14ac:dyDescent="0.3">
      <c r="A14268">
        <f t="shared" si="1745"/>
        <v>143</v>
      </c>
      <c r="E14268" s="105">
        <f t="shared" si="1746"/>
        <v>0</v>
      </c>
      <c r="I14268" s="105">
        <f t="shared" si="1747"/>
        <v>0</v>
      </c>
      <c r="J14268" s="105">
        <f t="shared" si="1741"/>
        <v>0</v>
      </c>
      <c r="K14268" s="105">
        <f t="shared" si="1742"/>
        <v>0</v>
      </c>
      <c r="L14268" s="105">
        <f t="shared" si="1743"/>
        <v>0</v>
      </c>
      <c r="M14268">
        <v>0.04</v>
      </c>
      <c r="N14268">
        <f t="shared" si="1744"/>
        <v>3.3960531989175591E-3</v>
      </c>
    </row>
    <row r="14269" spans="1:14" x14ac:dyDescent="0.3">
      <c r="A14269">
        <f t="shared" si="1745"/>
        <v>143</v>
      </c>
      <c r="E14269" s="105">
        <f t="shared" si="1746"/>
        <v>0</v>
      </c>
      <c r="I14269" s="105">
        <f t="shared" si="1747"/>
        <v>0</v>
      </c>
      <c r="J14269" s="105">
        <f t="shared" si="1741"/>
        <v>0</v>
      </c>
      <c r="K14269" s="105">
        <f t="shared" si="1742"/>
        <v>0</v>
      </c>
      <c r="L14269" s="105">
        <f t="shared" si="1743"/>
        <v>0</v>
      </c>
      <c r="M14269">
        <v>0.04</v>
      </c>
      <c r="N14269">
        <f t="shared" si="1744"/>
        <v>3.3960531989175591E-3</v>
      </c>
    </row>
    <row r="14270" spans="1:14" x14ac:dyDescent="0.3">
      <c r="A14270">
        <f t="shared" si="1745"/>
        <v>143</v>
      </c>
      <c r="E14270" s="105">
        <f t="shared" si="1746"/>
        <v>0</v>
      </c>
      <c r="I14270" s="105">
        <f t="shared" si="1747"/>
        <v>0</v>
      </c>
      <c r="J14270" s="105">
        <f t="shared" si="1741"/>
        <v>0</v>
      </c>
      <c r="K14270" s="105">
        <f t="shared" si="1742"/>
        <v>0</v>
      </c>
      <c r="L14270" s="105">
        <f t="shared" si="1743"/>
        <v>0</v>
      </c>
      <c r="M14270">
        <v>0.04</v>
      </c>
      <c r="N14270">
        <f t="shared" si="1744"/>
        <v>3.3960531989175591E-3</v>
      </c>
    </row>
    <row r="14271" spans="1:14" x14ac:dyDescent="0.3">
      <c r="A14271">
        <f t="shared" si="1745"/>
        <v>143</v>
      </c>
      <c r="E14271" s="105">
        <f t="shared" si="1746"/>
        <v>0</v>
      </c>
      <c r="I14271" s="105">
        <f t="shared" si="1747"/>
        <v>0</v>
      </c>
      <c r="J14271" s="105">
        <f t="shared" si="1741"/>
        <v>0</v>
      </c>
      <c r="K14271" s="105">
        <f t="shared" si="1742"/>
        <v>0</v>
      </c>
      <c r="L14271" s="105">
        <f t="shared" si="1743"/>
        <v>0</v>
      </c>
      <c r="M14271">
        <v>0.04</v>
      </c>
      <c r="N14271">
        <f t="shared" si="1744"/>
        <v>3.3960531989175591E-3</v>
      </c>
    </row>
    <row r="14272" spans="1:14" x14ac:dyDescent="0.3">
      <c r="A14272">
        <f t="shared" si="1745"/>
        <v>143</v>
      </c>
      <c r="E14272" s="105">
        <f t="shared" si="1746"/>
        <v>0</v>
      </c>
      <c r="I14272" s="105">
        <f t="shared" si="1747"/>
        <v>0</v>
      </c>
      <c r="J14272" s="105">
        <f t="shared" si="1741"/>
        <v>0</v>
      </c>
      <c r="K14272" s="105">
        <f t="shared" si="1742"/>
        <v>0</v>
      </c>
      <c r="L14272" s="105">
        <f t="shared" si="1743"/>
        <v>0</v>
      </c>
      <c r="M14272">
        <v>0.04</v>
      </c>
      <c r="N14272">
        <f t="shared" si="1744"/>
        <v>3.3960531989175591E-3</v>
      </c>
    </row>
    <row r="14273" spans="1:14" x14ac:dyDescent="0.3">
      <c r="A14273">
        <f t="shared" si="1745"/>
        <v>143</v>
      </c>
      <c r="E14273" s="105">
        <f t="shared" si="1746"/>
        <v>0</v>
      </c>
      <c r="I14273" s="105">
        <f t="shared" si="1747"/>
        <v>0</v>
      </c>
      <c r="J14273" s="105">
        <f t="shared" si="1741"/>
        <v>0</v>
      </c>
      <c r="K14273" s="105">
        <f t="shared" si="1742"/>
        <v>0</v>
      </c>
      <c r="L14273" s="105">
        <f t="shared" si="1743"/>
        <v>0</v>
      </c>
      <c r="M14273">
        <v>0.04</v>
      </c>
      <c r="N14273">
        <f t="shared" si="1744"/>
        <v>3.3960531989175591E-3</v>
      </c>
    </row>
    <row r="14274" spans="1:14" x14ac:dyDescent="0.3">
      <c r="A14274">
        <f t="shared" si="1745"/>
        <v>143</v>
      </c>
      <c r="E14274" s="105">
        <f t="shared" si="1746"/>
        <v>0</v>
      </c>
      <c r="I14274" s="105">
        <f t="shared" si="1747"/>
        <v>0</v>
      </c>
      <c r="J14274" s="105">
        <f t="shared" si="1741"/>
        <v>0</v>
      </c>
      <c r="K14274" s="105">
        <f t="shared" si="1742"/>
        <v>0</v>
      </c>
      <c r="L14274" s="105">
        <f t="shared" si="1743"/>
        <v>0</v>
      </c>
      <c r="M14274">
        <v>0.04</v>
      </c>
      <c r="N14274">
        <f t="shared" si="1744"/>
        <v>3.3960531989175591E-3</v>
      </c>
    </row>
    <row r="14275" spans="1:14" x14ac:dyDescent="0.3">
      <c r="A14275">
        <f t="shared" si="1745"/>
        <v>143</v>
      </c>
      <c r="E14275" s="105">
        <f t="shared" si="1746"/>
        <v>0</v>
      </c>
      <c r="I14275" s="105">
        <f t="shared" si="1747"/>
        <v>0</v>
      </c>
      <c r="J14275" s="105">
        <f t="shared" ref="J14275:J14338" si="1748">E14275*($H$2/12)</f>
        <v>0</v>
      </c>
      <c r="K14275" s="105">
        <f t="shared" ref="K14275:K14338" si="1749">I14275-J14275</f>
        <v>0</v>
      </c>
      <c r="L14275" s="105">
        <f t="shared" ref="L14275:L14338" si="1750">N14275*(E14275-K14275)</f>
        <v>0</v>
      </c>
      <c r="M14275">
        <v>0.04</v>
      </c>
      <c r="N14275">
        <f t="shared" ref="N14275:N14338" si="1751">1-(POWER(1-M14275,(1/12)))</f>
        <v>3.3960531989175591E-3</v>
      </c>
    </row>
    <row r="14276" spans="1:14" x14ac:dyDescent="0.3">
      <c r="A14276">
        <f t="shared" si="1745"/>
        <v>143</v>
      </c>
      <c r="E14276" s="105">
        <f t="shared" si="1746"/>
        <v>0</v>
      </c>
      <c r="I14276" s="105">
        <f t="shared" si="1747"/>
        <v>0</v>
      </c>
      <c r="J14276" s="105">
        <f t="shared" si="1748"/>
        <v>0</v>
      </c>
      <c r="K14276" s="105">
        <f t="shared" si="1749"/>
        <v>0</v>
      </c>
      <c r="L14276" s="105">
        <f t="shared" si="1750"/>
        <v>0</v>
      </c>
      <c r="M14276">
        <v>0.04</v>
      </c>
      <c r="N14276">
        <f t="shared" si="1751"/>
        <v>3.3960531989175591E-3</v>
      </c>
    </row>
    <row r="14277" spans="1:14" x14ac:dyDescent="0.3">
      <c r="A14277">
        <f t="shared" si="1745"/>
        <v>143</v>
      </c>
      <c r="E14277" s="105">
        <f t="shared" si="1746"/>
        <v>0</v>
      </c>
      <c r="I14277" s="105">
        <f t="shared" si="1747"/>
        <v>0</v>
      </c>
      <c r="J14277" s="105">
        <f t="shared" si="1748"/>
        <v>0</v>
      </c>
      <c r="K14277" s="105">
        <f t="shared" si="1749"/>
        <v>0</v>
      </c>
      <c r="L14277" s="105">
        <f t="shared" si="1750"/>
        <v>0</v>
      </c>
      <c r="M14277">
        <v>0.04</v>
      </c>
      <c r="N14277">
        <f t="shared" si="1751"/>
        <v>3.3960531989175591E-3</v>
      </c>
    </row>
    <row r="14278" spans="1:14" x14ac:dyDescent="0.3">
      <c r="A14278">
        <f t="shared" si="1745"/>
        <v>143</v>
      </c>
      <c r="E14278" s="105">
        <f t="shared" si="1746"/>
        <v>0</v>
      </c>
      <c r="I14278" s="105">
        <f t="shared" si="1747"/>
        <v>0</v>
      </c>
      <c r="J14278" s="105">
        <f t="shared" si="1748"/>
        <v>0</v>
      </c>
      <c r="K14278" s="105">
        <f t="shared" si="1749"/>
        <v>0</v>
      </c>
      <c r="L14278" s="105">
        <f t="shared" si="1750"/>
        <v>0</v>
      </c>
      <c r="M14278">
        <v>0.04</v>
      </c>
      <c r="N14278">
        <f t="shared" si="1751"/>
        <v>3.3960531989175591E-3</v>
      </c>
    </row>
    <row r="14279" spans="1:14" x14ac:dyDescent="0.3">
      <c r="A14279">
        <f t="shared" si="1745"/>
        <v>143</v>
      </c>
      <c r="E14279" s="105">
        <f t="shared" si="1746"/>
        <v>0</v>
      </c>
      <c r="I14279" s="105">
        <f t="shared" si="1747"/>
        <v>0</v>
      </c>
      <c r="J14279" s="105">
        <f t="shared" si="1748"/>
        <v>0</v>
      </c>
      <c r="K14279" s="105">
        <f t="shared" si="1749"/>
        <v>0</v>
      </c>
      <c r="L14279" s="105">
        <f t="shared" si="1750"/>
        <v>0</v>
      </c>
      <c r="M14279">
        <v>0.04</v>
      </c>
      <c r="N14279">
        <f t="shared" si="1751"/>
        <v>3.3960531989175591E-3</v>
      </c>
    </row>
    <row r="14280" spans="1:14" x14ac:dyDescent="0.3">
      <c r="A14280">
        <f t="shared" si="1745"/>
        <v>143</v>
      </c>
      <c r="E14280" s="105">
        <f t="shared" si="1746"/>
        <v>0</v>
      </c>
      <c r="I14280" s="105">
        <f t="shared" si="1747"/>
        <v>0</v>
      </c>
      <c r="J14280" s="105">
        <f t="shared" si="1748"/>
        <v>0</v>
      </c>
      <c r="K14280" s="105">
        <f t="shared" si="1749"/>
        <v>0</v>
      </c>
      <c r="L14280" s="105">
        <f t="shared" si="1750"/>
        <v>0</v>
      </c>
      <c r="M14280">
        <v>0.04</v>
      </c>
      <c r="N14280">
        <f t="shared" si="1751"/>
        <v>3.3960531989175591E-3</v>
      </c>
    </row>
    <row r="14281" spans="1:14" x14ac:dyDescent="0.3">
      <c r="A14281">
        <f t="shared" si="1745"/>
        <v>143</v>
      </c>
      <c r="E14281" s="105">
        <f t="shared" si="1746"/>
        <v>0</v>
      </c>
      <c r="I14281" s="105">
        <f t="shared" si="1747"/>
        <v>0</v>
      </c>
      <c r="J14281" s="105">
        <f t="shared" si="1748"/>
        <v>0</v>
      </c>
      <c r="K14281" s="105">
        <f t="shared" si="1749"/>
        <v>0</v>
      </c>
      <c r="L14281" s="105">
        <f t="shared" si="1750"/>
        <v>0</v>
      </c>
      <c r="M14281">
        <v>0.04</v>
      </c>
      <c r="N14281">
        <f t="shared" si="1751"/>
        <v>3.3960531989175591E-3</v>
      </c>
    </row>
    <row r="14282" spans="1:14" x14ac:dyDescent="0.3">
      <c r="A14282">
        <f t="shared" si="1745"/>
        <v>143</v>
      </c>
      <c r="E14282" s="105">
        <f t="shared" si="1746"/>
        <v>0</v>
      </c>
      <c r="I14282" s="105">
        <f t="shared" si="1747"/>
        <v>0</v>
      </c>
      <c r="J14282" s="105">
        <f t="shared" si="1748"/>
        <v>0</v>
      </c>
      <c r="K14282" s="105">
        <f t="shared" si="1749"/>
        <v>0</v>
      </c>
      <c r="L14282" s="105">
        <f t="shared" si="1750"/>
        <v>0</v>
      </c>
      <c r="M14282">
        <v>0.04</v>
      </c>
      <c r="N14282">
        <f t="shared" si="1751"/>
        <v>3.3960531989175591E-3</v>
      </c>
    </row>
    <row r="14283" spans="1:14" x14ac:dyDescent="0.3">
      <c r="A14283">
        <f t="shared" si="1745"/>
        <v>143</v>
      </c>
      <c r="E14283" s="105">
        <f t="shared" si="1746"/>
        <v>0</v>
      </c>
      <c r="I14283" s="105">
        <f t="shared" si="1747"/>
        <v>0</v>
      </c>
      <c r="J14283" s="105">
        <f t="shared" si="1748"/>
        <v>0</v>
      </c>
      <c r="K14283" s="105">
        <f t="shared" si="1749"/>
        <v>0</v>
      </c>
      <c r="L14283" s="105">
        <f t="shared" si="1750"/>
        <v>0</v>
      </c>
      <c r="M14283">
        <v>0.04</v>
      </c>
      <c r="N14283">
        <f t="shared" si="1751"/>
        <v>3.3960531989175591E-3</v>
      </c>
    </row>
    <row r="14284" spans="1:14" x14ac:dyDescent="0.3">
      <c r="A14284">
        <f t="shared" si="1745"/>
        <v>143</v>
      </c>
      <c r="E14284" s="105">
        <f t="shared" si="1746"/>
        <v>0</v>
      </c>
      <c r="I14284" s="105">
        <f t="shared" si="1747"/>
        <v>0</v>
      </c>
      <c r="J14284" s="105">
        <f t="shared" si="1748"/>
        <v>0</v>
      </c>
      <c r="K14284" s="105">
        <f t="shared" si="1749"/>
        <v>0</v>
      </c>
      <c r="L14284" s="105">
        <f t="shared" si="1750"/>
        <v>0</v>
      </c>
      <c r="M14284">
        <v>0.04</v>
      </c>
      <c r="N14284">
        <f t="shared" si="1751"/>
        <v>3.3960531989175591E-3</v>
      </c>
    </row>
    <row r="14285" spans="1:14" x14ac:dyDescent="0.3">
      <c r="A14285">
        <f t="shared" si="1745"/>
        <v>143</v>
      </c>
      <c r="E14285" s="105">
        <f t="shared" si="1746"/>
        <v>0</v>
      </c>
      <c r="I14285" s="105">
        <f t="shared" si="1747"/>
        <v>0</v>
      </c>
      <c r="J14285" s="105">
        <f t="shared" si="1748"/>
        <v>0</v>
      </c>
      <c r="K14285" s="105">
        <f t="shared" si="1749"/>
        <v>0</v>
      </c>
      <c r="L14285" s="105">
        <f t="shared" si="1750"/>
        <v>0</v>
      </c>
      <c r="M14285">
        <v>0.04</v>
      </c>
      <c r="N14285">
        <f t="shared" si="1751"/>
        <v>3.3960531989175591E-3</v>
      </c>
    </row>
    <row r="14286" spans="1:14" x14ac:dyDescent="0.3">
      <c r="A14286">
        <f t="shared" si="1745"/>
        <v>143</v>
      </c>
      <c r="E14286" s="105">
        <f t="shared" si="1746"/>
        <v>0</v>
      </c>
      <c r="I14286" s="105">
        <f t="shared" si="1747"/>
        <v>0</v>
      </c>
      <c r="J14286" s="105">
        <f t="shared" si="1748"/>
        <v>0</v>
      </c>
      <c r="K14286" s="105">
        <f t="shared" si="1749"/>
        <v>0</v>
      </c>
      <c r="L14286" s="105">
        <f t="shared" si="1750"/>
        <v>0</v>
      </c>
      <c r="M14286">
        <v>0.04</v>
      </c>
      <c r="N14286">
        <f t="shared" si="1751"/>
        <v>3.3960531989175591E-3</v>
      </c>
    </row>
    <row r="14287" spans="1:14" x14ac:dyDescent="0.3">
      <c r="A14287">
        <f t="shared" si="1745"/>
        <v>143</v>
      </c>
      <c r="E14287" s="105">
        <f t="shared" si="1746"/>
        <v>0</v>
      </c>
      <c r="I14287" s="105">
        <f t="shared" si="1747"/>
        <v>0</v>
      </c>
      <c r="J14287" s="105">
        <f t="shared" si="1748"/>
        <v>0</v>
      </c>
      <c r="K14287" s="105">
        <f t="shared" si="1749"/>
        <v>0</v>
      </c>
      <c r="L14287" s="105">
        <f t="shared" si="1750"/>
        <v>0</v>
      </c>
      <c r="M14287">
        <v>0.04</v>
      </c>
      <c r="N14287">
        <f t="shared" si="1751"/>
        <v>3.3960531989175591E-3</v>
      </c>
    </row>
    <row r="14288" spans="1:14" x14ac:dyDescent="0.3">
      <c r="A14288">
        <f t="shared" si="1745"/>
        <v>143</v>
      </c>
      <c r="E14288" s="105">
        <f t="shared" si="1746"/>
        <v>0</v>
      </c>
      <c r="I14288" s="105">
        <f t="shared" si="1747"/>
        <v>0</v>
      </c>
      <c r="J14288" s="105">
        <f t="shared" si="1748"/>
        <v>0</v>
      </c>
      <c r="K14288" s="105">
        <f t="shared" si="1749"/>
        <v>0</v>
      </c>
      <c r="L14288" s="105">
        <f t="shared" si="1750"/>
        <v>0</v>
      </c>
      <c r="M14288">
        <v>0.04</v>
      </c>
      <c r="N14288">
        <f t="shared" si="1751"/>
        <v>3.3960531989175591E-3</v>
      </c>
    </row>
    <row r="14289" spans="1:15" x14ac:dyDescent="0.3">
      <c r="A14289">
        <f t="shared" si="1745"/>
        <v>143</v>
      </c>
      <c r="E14289" s="105">
        <f t="shared" si="1746"/>
        <v>0</v>
      </c>
      <c r="I14289" s="105">
        <f t="shared" si="1747"/>
        <v>0</v>
      </c>
      <c r="J14289" s="105">
        <f t="shared" si="1748"/>
        <v>0</v>
      </c>
      <c r="K14289" s="105">
        <f t="shared" si="1749"/>
        <v>0</v>
      </c>
      <c r="L14289" s="105">
        <f t="shared" si="1750"/>
        <v>0</v>
      </c>
      <c r="M14289">
        <v>0.04</v>
      </c>
      <c r="N14289">
        <f t="shared" si="1751"/>
        <v>3.3960531989175591E-3</v>
      </c>
    </row>
    <row r="14290" spans="1:15" x14ac:dyDescent="0.3">
      <c r="A14290">
        <f t="shared" si="1745"/>
        <v>143</v>
      </c>
      <c r="E14290" s="105">
        <f t="shared" si="1746"/>
        <v>0</v>
      </c>
      <c r="I14290" s="105">
        <f t="shared" si="1747"/>
        <v>0</v>
      </c>
      <c r="J14290" s="105">
        <f t="shared" si="1748"/>
        <v>0</v>
      </c>
      <c r="K14290" s="105">
        <f t="shared" si="1749"/>
        <v>0</v>
      </c>
      <c r="L14290" s="105">
        <f t="shared" si="1750"/>
        <v>0</v>
      </c>
      <c r="M14290">
        <v>0.04</v>
      </c>
      <c r="N14290">
        <f t="shared" si="1751"/>
        <v>3.3960531989175591E-3</v>
      </c>
    </row>
    <row r="14291" spans="1:15" x14ac:dyDescent="0.3">
      <c r="A14291">
        <f t="shared" si="1745"/>
        <v>143</v>
      </c>
      <c r="E14291" s="105">
        <f t="shared" si="1746"/>
        <v>0</v>
      </c>
      <c r="I14291" s="105">
        <f t="shared" si="1747"/>
        <v>0</v>
      </c>
      <c r="J14291" s="105">
        <f t="shared" si="1748"/>
        <v>0</v>
      </c>
      <c r="K14291" s="105">
        <f t="shared" si="1749"/>
        <v>0</v>
      </c>
      <c r="L14291" s="105">
        <f t="shared" si="1750"/>
        <v>0</v>
      </c>
      <c r="M14291">
        <v>0.04</v>
      </c>
      <c r="N14291">
        <f t="shared" si="1751"/>
        <v>3.3960531989175591E-3</v>
      </c>
    </row>
    <row r="14292" spans="1:15" x14ac:dyDescent="0.3">
      <c r="A14292">
        <f t="shared" si="1745"/>
        <v>143</v>
      </c>
      <c r="E14292" s="105">
        <f t="shared" si="1746"/>
        <v>0</v>
      </c>
      <c r="I14292" s="105">
        <f t="shared" si="1747"/>
        <v>0</v>
      </c>
      <c r="J14292" s="105">
        <f t="shared" si="1748"/>
        <v>0</v>
      </c>
      <c r="K14292" s="105">
        <f t="shared" si="1749"/>
        <v>0</v>
      </c>
      <c r="L14292" s="105">
        <f t="shared" si="1750"/>
        <v>0</v>
      </c>
      <c r="M14292">
        <v>0.04</v>
      </c>
      <c r="N14292">
        <f t="shared" si="1751"/>
        <v>3.3960531989175591E-3</v>
      </c>
    </row>
    <row r="14293" spans="1:15" x14ac:dyDescent="0.3">
      <c r="A14293">
        <f t="shared" si="1745"/>
        <v>143</v>
      </c>
      <c r="E14293" s="105">
        <f t="shared" si="1746"/>
        <v>0</v>
      </c>
      <c r="I14293" s="105">
        <f t="shared" si="1747"/>
        <v>0</v>
      </c>
      <c r="J14293" s="105">
        <f t="shared" si="1748"/>
        <v>0</v>
      </c>
      <c r="K14293" s="105">
        <f t="shared" si="1749"/>
        <v>0</v>
      </c>
      <c r="L14293" s="105">
        <f t="shared" si="1750"/>
        <v>0</v>
      </c>
      <c r="M14293">
        <v>0.04</v>
      </c>
      <c r="N14293">
        <f t="shared" si="1751"/>
        <v>3.3960531989175591E-3</v>
      </c>
    </row>
    <row r="14294" spans="1:15" x14ac:dyDescent="0.3">
      <c r="A14294">
        <f t="shared" si="1745"/>
        <v>143</v>
      </c>
      <c r="E14294" s="105">
        <f t="shared" si="1746"/>
        <v>0</v>
      </c>
      <c r="I14294" s="105">
        <f t="shared" si="1747"/>
        <v>0</v>
      </c>
      <c r="J14294" s="105">
        <f t="shared" si="1748"/>
        <v>0</v>
      </c>
      <c r="K14294" s="105">
        <f t="shared" si="1749"/>
        <v>0</v>
      </c>
      <c r="L14294" s="105">
        <f t="shared" si="1750"/>
        <v>0</v>
      </c>
      <c r="M14294">
        <v>0.04</v>
      </c>
      <c r="N14294">
        <f t="shared" si="1751"/>
        <v>3.3960531989175591E-3</v>
      </c>
    </row>
    <row r="14295" spans="1:15" x14ac:dyDescent="0.3">
      <c r="A14295">
        <f t="shared" si="1745"/>
        <v>143</v>
      </c>
      <c r="E14295" s="105">
        <f t="shared" si="1746"/>
        <v>0</v>
      </c>
      <c r="I14295" s="105">
        <f t="shared" si="1747"/>
        <v>0</v>
      </c>
      <c r="J14295" s="105">
        <f t="shared" si="1748"/>
        <v>0</v>
      </c>
      <c r="K14295" s="105">
        <f t="shared" si="1749"/>
        <v>0</v>
      </c>
      <c r="L14295" s="105">
        <f t="shared" si="1750"/>
        <v>0</v>
      </c>
      <c r="M14295">
        <v>0.04</v>
      </c>
      <c r="N14295">
        <f t="shared" si="1751"/>
        <v>3.3960531989175591E-3</v>
      </c>
    </row>
    <row r="14296" spans="1:15" x14ac:dyDescent="0.3">
      <c r="A14296">
        <f t="shared" si="1745"/>
        <v>143</v>
      </c>
      <c r="E14296" s="105">
        <f t="shared" si="1746"/>
        <v>0</v>
      </c>
      <c r="I14296" s="105">
        <f t="shared" si="1747"/>
        <v>0</v>
      </c>
      <c r="J14296" s="105">
        <f t="shared" si="1748"/>
        <v>0</v>
      </c>
      <c r="K14296" s="105">
        <f t="shared" si="1749"/>
        <v>0</v>
      </c>
      <c r="L14296" s="105">
        <f t="shared" si="1750"/>
        <v>0</v>
      </c>
      <c r="M14296">
        <v>0.04</v>
      </c>
      <c r="N14296">
        <f t="shared" si="1751"/>
        <v>3.3960531989175591E-3</v>
      </c>
    </row>
    <row r="14297" spans="1:15" x14ac:dyDescent="0.3">
      <c r="A14297">
        <f t="shared" si="1745"/>
        <v>143</v>
      </c>
      <c r="E14297" s="105">
        <f t="shared" si="1746"/>
        <v>0</v>
      </c>
      <c r="I14297" s="105">
        <f t="shared" si="1747"/>
        <v>0</v>
      </c>
      <c r="J14297" s="105">
        <f t="shared" si="1748"/>
        <v>0</v>
      </c>
      <c r="K14297" s="105">
        <f t="shared" si="1749"/>
        <v>0</v>
      </c>
      <c r="L14297" s="105">
        <f t="shared" si="1750"/>
        <v>0</v>
      </c>
      <c r="M14297">
        <v>0.04</v>
      </c>
      <c r="N14297">
        <f t="shared" si="1751"/>
        <v>3.3960531989175591E-3</v>
      </c>
    </row>
    <row r="14298" spans="1:15" x14ac:dyDescent="0.3">
      <c r="A14298">
        <f t="shared" si="1745"/>
        <v>143</v>
      </c>
      <c r="E14298" s="105">
        <f t="shared" si="1746"/>
        <v>0</v>
      </c>
      <c r="I14298" s="105">
        <f t="shared" si="1747"/>
        <v>0</v>
      </c>
      <c r="J14298" s="105">
        <f t="shared" si="1748"/>
        <v>0</v>
      </c>
      <c r="K14298" s="105">
        <f t="shared" si="1749"/>
        <v>0</v>
      </c>
      <c r="L14298" s="105">
        <f t="shared" si="1750"/>
        <v>0</v>
      </c>
      <c r="M14298">
        <v>0.04</v>
      </c>
      <c r="N14298">
        <f t="shared" si="1751"/>
        <v>3.3960531989175591E-3</v>
      </c>
    </row>
    <row r="14299" spans="1:15" x14ac:dyDescent="0.3">
      <c r="A14299">
        <f t="shared" si="1745"/>
        <v>143</v>
      </c>
      <c r="E14299" s="105">
        <f t="shared" si="1746"/>
        <v>0</v>
      </c>
      <c r="I14299" s="105">
        <f t="shared" si="1747"/>
        <v>0</v>
      </c>
      <c r="J14299" s="105">
        <f t="shared" si="1748"/>
        <v>0</v>
      </c>
      <c r="K14299" s="105">
        <f t="shared" si="1749"/>
        <v>0</v>
      </c>
      <c r="L14299" s="105">
        <f t="shared" si="1750"/>
        <v>0</v>
      </c>
      <c r="M14299">
        <v>0.04</v>
      </c>
      <c r="N14299">
        <f t="shared" si="1751"/>
        <v>3.3960531989175591E-3</v>
      </c>
    </row>
    <row r="14300" spans="1:15" x14ac:dyDescent="0.3">
      <c r="A14300">
        <f t="shared" si="1745"/>
        <v>143</v>
      </c>
      <c r="E14300" s="105">
        <f t="shared" si="1746"/>
        <v>0</v>
      </c>
      <c r="I14300" s="105">
        <f t="shared" si="1747"/>
        <v>0</v>
      </c>
      <c r="J14300" s="105">
        <f t="shared" si="1748"/>
        <v>0</v>
      </c>
      <c r="K14300" s="105">
        <f t="shared" si="1749"/>
        <v>0</v>
      </c>
      <c r="L14300" s="105">
        <f t="shared" si="1750"/>
        <v>0</v>
      </c>
      <c r="M14300">
        <v>0.04</v>
      </c>
      <c r="N14300">
        <f t="shared" si="1751"/>
        <v>3.3960531989175591E-3</v>
      </c>
    </row>
    <row r="14301" spans="1:15" x14ac:dyDescent="0.3">
      <c r="A14301">
        <f t="shared" si="1745"/>
        <v>143</v>
      </c>
      <c r="E14301" s="105">
        <f t="shared" si="1746"/>
        <v>0</v>
      </c>
      <c r="I14301" s="105">
        <f t="shared" si="1747"/>
        <v>0</v>
      </c>
      <c r="J14301" s="105">
        <f t="shared" si="1748"/>
        <v>0</v>
      </c>
      <c r="K14301" s="105">
        <f t="shared" si="1749"/>
        <v>0</v>
      </c>
      <c r="L14301" s="105">
        <f t="shared" si="1750"/>
        <v>0</v>
      </c>
      <c r="M14301">
        <v>0.04</v>
      </c>
      <c r="N14301">
        <f t="shared" si="1751"/>
        <v>3.3960531989175591E-3</v>
      </c>
      <c r="O14301" s="105" t="e">
        <f t="shared" ref="O14301" si="1752">SUM(I14202:I14301)</f>
        <v>#REF!</v>
      </c>
    </row>
    <row r="14302" spans="1:15" x14ac:dyDescent="0.3">
      <c r="A14302">
        <f t="shared" si="1745"/>
        <v>144</v>
      </c>
      <c r="E14302" s="105" t="e">
        <f t="shared" si="1746"/>
        <v>#REF!</v>
      </c>
      <c r="I14302" s="105" t="e">
        <f t="shared" si="1747"/>
        <v>#REF!</v>
      </c>
      <c r="J14302" s="105" t="e">
        <f t="shared" si="1748"/>
        <v>#REF!</v>
      </c>
      <c r="K14302" s="105" t="e">
        <f t="shared" si="1749"/>
        <v>#REF!</v>
      </c>
      <c r="L14302" s="105" t="e">
        <f t="shared" si="1750"/>
        <v>#REF!</v>
      </c>
      <c r="M14302">
        <v>0.04</v>
      </c>
      <c r="N14302">
        <f t="shared" si="1751"/>
        <v>3.3960531989175591E-3</v>
      </c>
    </row>
    <row r="14303" spans="1:15" x14ac:dyDescent="0.3">
      <c r="A14303">
        <f t="shared" si="1745"/>
        <v>144</v>
      </c>
      <c r="E14303" s="105" t="e">
        <f t="shared" si="1746"/>
        <v>#REF!</v>
      </c>
      <c r="I14303" s="105" t="e">
        <f t="shared" si="1747"/>
        <v>#REF!</v>
      </c>
      <c r="J14303" s="105" t="e">
        <f t="shared" si="1748"/>
        <v>#REF!</v>
      </c>
      <c r="K14303" s="105" t="e">
        <f t="shared" si="1749"/>
        <v>#REF!</v>
      </c>
      <c r="L14303" s="105" t="e">
        <f t="shared" si="1750"/>
        <v>#REF!</v>
      </c>
      <c r="M14303">
        <v>0.04</v>
      </c>
      <c r="N14303">
        <f t="shared" si="1751"/>
        <v>3.3960531989175591E-3</v>
      </c>
    </row>
    <row r="14304" spans="1:15" x14ac:dyDescent="0.3">
      <c r="A14304">
        <f t="shared" si="1745"/>
        <v>144</v>
      </c>
      <c r="E14304" s="105" t="e">
        <f t="shared" si="1746"/>
        <v>#REF!</v>
      </c>
      <c r="I14304" s="105" t="e">
        <f t="shared" si="1747"/>
        <v>#REF!</v>
      </c>
      <c r="J14304" s="105" t="e">
        <f t="shared" si="1748"/>
        <v>#REF!</v>
      </c>
      <c r="K14304" s="105" t="e">
        <f t="shared" si="1749"/>
        <v>#REF!</v>
      </c>
      <c r="L14304" s="105" t="e">
        <f t="shared" si="1750"/>
        <v>#REF!</v>
      </c>
      <c r="M14304">
        <v>0.04</v>
      </c>
      <c r="N14304">
        <f t="shared" si="1751"/>
        <v>3.3960531989175591E-3</v>
      </c>
    </row>
    <row r="14305" spans="1:14" x14ac:dyDescent="0.3">
      <c r="A14305">
        <f t="shared" si="1745"/>
        <v>144</v>
      </c>
      <c r="E14305" s="105">
        <f t="shared" si="1746"/>
        <v>0</v>
      </c>
      <c r="I14305" s="105">
        <f t="shared" si="1747"/>
        <v>0</v>
      </c>
      <c r="J14305" s="105">
        <f t="shared" si="1748"/>
        <v>0</v>
      </c>
      <c r="K14305" s="105">
        <f t="shared" si="1749"/>
        <v>0</v>
      </c>
      <c r="L14305" s="105">
        <f t="shared" si="1750"/>
        <v>0</v>
      </c>
      <c r="M14305">
        <v>0.04</v>
      </c>
      <c r="N14305">
        <f t="shared" si="1751"/>
        <v>3.3960531989175591E-3</v>
      </c>
    </row>
    <row r="14306" spans="1:14" x14ac:dyDescent="0.3">
      <c r="A14306">
        <f t="shared" si="1745"/>
        <v>144</v>
      </c>
      <c r="E14306" s="105">
        <f t="shared" si="1746"/>
        <v>0</v>
      </c>
      <c r="I14306" s="105">
        <f t="shared" si="1747"/>
        <v>0</v>
      </c>
      <c r="J14306" s="105">
        <f t="shared" si="1748"/>
        <v>0</v>
      </c>
      <c r="K14306" s="105">
        <f t="shared" si="1749"/>
        <v>0</v>
      </c>
      <c r="L14306" s="105">
        <f t="shared" si="1750"/>
        <v>0</v>
      </c>
      <c r="M14306">
        <v>0.04</v>
      </c>
      <c r="N14306">
        <f t="shared" si="1751"/>
        <v>3.3960531989175591E-3</v>
      </c>
    </row>
    <row r="14307" spans="1:14" x14ac:dyDescent="0.3">
      <c r="A14307">
        <f t="shared" si="1745"/>
        <v>144</v>
      </c>
      <c r="E14307" s="105">
        <f t="shared" si="1746"/>
        <v>0</v>
      </c>
      <c r="I14307" s="105">
        <f t="shared" si="1747"/>
        <v>0</v>
      </c>
      <c r="J14307" s="105">
        <f t="shared" si="1748"/>
        <v>0</v>
      </c>
      <c r="K14307" s="105">
        <f t="shared" si="1749"/>
        <v>0</v>
      </c>
      <c r="L14307" s="105">
        <f t="shared" si="1750"/>
        <v>0</v>
      </c>
      <c r="M14307">
        <v>0.04</v>
      </c>
      <c r="N14307">
        <f t="shared" si="1751"/>
        <v>3.3960531989175591E-3</v>
      </c>
    </row>
    <row r="14308" spans="1:14" x14ac:dyDescent="0.3">
      <c r="A14308">
        <f t="shared" si="1745"/>
        <v>144</v>
      </c>
      <c r="E14308" s="105">
        <f t="shared" si="1746"/>
        <v>0</v>
      </c>
      <c r="I14308" s="105">
        <f t="shared" si="1747"/>
        <v>0</v>
      </c>
      <c r="J14308" s="105">
        <f t="shared" si="1748"/>
        <v>0</v>
      </c>
      <c r="K14308" s="105">
        <f t="shared" si="1749"/>
        <v>0</v>
      </c>
      <c r="L14308" s="105">
        <f t="shared" si="1750"/>
        <v>0</v>
      </c>
      <c r="M14308">
        <v>0.04</v>
      </c>
      <c r="N14308">
        <f t="shared" si="1751"/>
        <v>3.3960531989175591E-3</v>
      </c>
    </row>
    <row r="14309" spans="1:14" x14ac:dyDescent="0.3">
      <c r="A14309">
        <f t="shared" si="1745"/>
        <v>144</v>
      </c>
      <c r="E14309" s="105">
        <f t="shared" si="1746"/>
        <v>0</v>
      </c>
      <c r="I14309" s="105">
        <f t="shared" si="1747"/>
        <v>0</v>
      </c>
      <c r="J14309" s="105">
        <f t="shared" si="1748"/>
        <v>0</v>
      </c>
      <c r="K14309" s="105">
        <f t="shared" si="1749"/>
        <v>0</v>
      </c>
      <c r="L14309" s="105">
        <f t="shared" si="1750"/>
        <v>0</v>
      </c>
      <c r="M14309">
        <v>0.04</v>
      </c>
      <c r="N14309">
        <f t="shared" si="1751"/>
        <v>3.3960531989175591E-3</v>
      </c>
    </row>
    <row r="14310" spans="1:14" x14ac:dyDescent="0.3">
      <c r="A14310">
        <f t="shared" si="1745"/>
        <v>144</v>
      </c>
      <c r="E14310" s="105">
        <f t="shared" si="1746"/>
        <v>0</v>
      </c>
      <c r="I14310" s="105">
        <f t="shared" si="1747"/>
        <v>0</v>
      </c>
      <c r="J14310" s="105">
        <f t="shared" si="1748"/>
        <v>0</v>
      </c>
      <c r="K14310" s="105">
        <f t="shared" si="1749"/>
        <v>0</v>
      </c>
      <c r="L14310" s="105">
        <f t="shared" si="1750"/>
        <v>0</v>
      </c>
      <c r="M14310">
        <v>0.04</v>
      </c>
      <c r="N14310">
        <f t="shared" si="1751"/>
        <v>3.3960531989175591E-3</v>
      </c>
    </row>
    <row r="14311" spans="1:14" x14ac:dyDescent="0.3">
      <c r="A14311">
        <f t="shared" ref="A14311:A14374" si="1753">IF(COUNTIF(A14211:A14310,A14310)=100, A14310+1,A14310)</f>
        <v>144</v>
      </c>
      <c r="E14311" s="105">
        <f t="shared" ref="E14311:E14374" si="1754">MAX(0, E14211-K14211-L14211)</f>
        <v>0</v>
      </c>
      <c r="I14311" s="105">
        <f t="shared" ref="I14311:I14374" si="1755">IF(E14311&lt;I14211,J14311 + E14311, I14211)</f>
        <v>0</v>
      </c>
      <c r="J14311" s="105">
        <f t="shared" si="1748"/>
        <v>0</v>
      </c>
      <c r="K14311" s="105">
        <f t="shared" si="1749"/>
        <v>0</v>
      </c>
      <c r="L14311" s="105">
        <f t="shared" si="1750"/>
        <v>0</v>
      </c>
      <c r="M14311">
        <v>0.04</v>
      </c>
      <c r="N14311">
        <f t="shared" si="1751"/>
        <v>3.3960531989175591E-3</v>
      </c>
    </row>
    <row r="14312" spans="1:14" x14ac:dyDescent="0.3">
      <c r="A14312">
        <f t="shared" si="1753"/>
        <v>144</v>
      </c>
      <c r="E14312" s="105">
        <f t="shared" si="1754"/>
        <v>0</v>
      </c>
      <c r="I14312" s="105">
        <f t="shared" si="1755"/>
        <v>0</v>
      </c>
      <c r="J14312" s="105">
        <f t="shared" si="1748"/>
        <v>0</v>
      </c>
      <c r="K14312" s="105">
        <f t="shared" si="1749"/>
        <v>0</v>
      </c>
      <c r="L14312" s="105">
        <f t="shared" si="1750"/>
        <v>0</v>
      </c>
      <c r="M14312">
        <v>0.04</v>
      </c>
      <c r="N14312">
        <f t="shared" si="1751"/>
        <v>3.3960531989175591E-3</v>
      </c>
    </row>
    <row r="14313" spans="1:14" x14ac:dyDescent="0.3">
      <c r="A14313">
        <f t="shared" si="1753"/>
        <v>144</v>
      </c>
      <c r="E14313" s="105">
        <f t="shared" si="1754"/>
        <v>0</v>
      </c>
      <c r="I14313" s="105">
        <f t="shared" si="1755"/>
        <v>0</v>
      </c>
      <c r="J14313" s="105">
        <f t="shared" si="1748"/>
        <v>0</v>
      </c>
      <c r="K14313" s="105">
        <f t="shared" si="1749"/>
        <v>0</v>
      </c>
      <c r="L14313" s="105">
        <f t="shared" si="1750"/>
        <v>0</v>
      </c>
      <c r="M14313">
        <v>0.04</v>
      </c>
      <c r="N14313">
        <f t="shared" si="1751"/>
        <v>3.3960531989175591E-3</v>
      </c>
    </row>
    <row r="14314" spans="1:14" x14ac:dyDescent="0.3">
      <c r="A14314">
        <f t="shared" si="1753"/>
        <v>144</v>
      </c>
      <c r="E14314" s="105">
        <f t="shared" si="1754"/>
        <v>0</v>
      </c>
      <c r="I14314" s="105">
        <f t="shared" si="1755"/>
        <v>0</v>
      </c>
      <c r="J14314" s="105">
        <f t="shared" si="1748"/>
        <v>0</v>
      </c>
      <c r="K14314" s="105">
        <f t="shared" si="1749"/>
        <v>0</v>
      </c>
      <c r="L14314" s="105">
        <f t="shared" si="1750"/>
        <v>0</v>
      </c>
      <c r="M14314">
        <v>0.04</v>
      </c>
      <c r="N14314">
        <f t="shared" si="1751"/>
        <v>3.3960531989175591E-3</v>
      </c>
    </row>
    <row r="14315" spans="1:14" x14ac:dyDescent="0.3">
      <c r="A14315">
        <f t="shared" si="1753"/>
        <v>144</v>
      </c>
      <c r="E14315" s="105">
        <f t="shared" si="1754"/>
        <v>0</v>
      </c>
      <c r="I14315" s="105">
        <f t="shared" si="1755"/>
        <v>0</v>
      </c>
      <c r="J14315" s="105">
        <f t="shared" si="1748"/>
        <v>0</v>
      </c>
      <c r="K14315" s="105">
        <f t="shared" si="1749"/>
        <v>0</v>
      </c>
      <c r="L14315" s="105">
        <f t="shared" si="1750"/>
        <v>0</v>
      </c>
      <c r="M14315">
        <v>0.04</v>
      </c>
      <c r="N14315">
        <f t="shared" si="1751"/>
        <v>3.3960531989175591E-3</v>
      </c>
    </row>
    <row r="14316" spans="1:14" x14ac:dyDescent="0.3">
      <c r="A14316">
        <f t="shared" si="1753"/>
        <v>144</v>
      </c>
      <c r="E14316" s="105">
        <f t="shared" si="1754"/>
        <v>0</v>
      </c>
      <c r="I14316" s="105">
        <f t="shared" si="1755"/>
        <v>0</v>
      </c>
      <c r="J14316" s="105">
        <f t="shared" si="1748"/>
        <v>0</v>
      </c>
      <c r="K14316" s="105">
        <f t="shared" si="1749"/>
        <v>0</v>
      </c>
      <c r="L14316" s="105">
        <f t="shared" si="1750"/>
        <v>0</v>
      </c>
      <c r="M14316">
        <v>0.04</v>
      </c>
      <c r="N14316">
        <f t="shared" si="1751"/>
        <v>3.3960531989175591E-3</v>
      </c>
    </row>
    <row r="14317" spans="1:14" x14ac:dyDescent="0.3">
      <c r="A14317">
        <f t="shared" si="1753"/>
        <v>144</v>
      </c>
      <c r="E14317" s="105">
        <f t="shared" si="1754"/>
        <v>0</v>
      </c>
      <c r="I14317" s="105">
        <f t="shared" si="1755"/>
        <v>0</v>
      </c>
      <c r="J14317" s="105">
        <f t="shared" si="1748"/>
        <v>0</v>
      </c>
      <c r="K14317" s="105">
        <f t="shared" si="1749"/>
        <v>0</v>
      </c>
      <c r="L14317" s="105">
        <f t="shared" si="1750"/>
        <v>0</v>
      </c>
      <c r="M14317">
        <v>0.04</v>
      </c>
      <c r="N14317">
        <f t="shared" si="1751"/>
        <v>3.3960531989175591E-3</v>
      </c>
    </row>
    <row r="14318" spans="1:14" x14ac:dyDescent="0.3">
      <c r="A14318">
        <f t="shared" si="1753"/>
        <v>144</v>
      </c>
      <c r="E14318" s="105">
        <f t="shared" si="1754"/>
        <v>0</v>
      </c>
      <c r="I14318" s="105">
        <f t="shared" si="1755"/>
        <v>0</v>
      </c>
      <c r="J14318" s="105">
        <f t="shared" si="1748"/>
        <v>0</v>
      </c>
      <c r="K14318" s="105">
        <f t="shared" si="1749"/>
        <v>0</v>
      </c>
      <c r="L14318" s="105">
        <f t="shared" si="1750"/>
        <v>0</v>
      </c>
      <c r="M14318">
        <v>0.04</v>
      </c>
      <c r="N14318">
        <f t="shared" si="1751"/>
        <v>3.3960531989175591E-3</v>
      </c>
    </row>
    <row r="14319" spans="1:14" x14ac:dyDescent="0.3">
      <c r="A14319">
        <f t="shared" si="1753"/>
        <v>144</v>
      </c>
      <c r="E14319" s="105">
        <f t="shared" si="1754"/>
        <v>0</v>
      </c>
      <c r="I14319" s="105">
        <f t="shared" si="1755"/>
        <v>0</v>
      </c>
      <c r="J14319" s="105">
        <f t="shared" si="1748"/>
        <v>0</v>
      </c>
      <c r="K14319" s="105">
        <f t="shared" si="1749"/>
        <v>0</v>
      </c>
      <c r="L14319" s="105">
        <f t="shared" si="1750"/>
        <v>0</v>
      </c>
      <c r="M14319">
        <v>0.04</v>
      </c>
      <c r="N14319">
        <f t="shared" si="1751"/>
        <v>3.3960531989175591E-3</v>
      </c>
    </row>
    <row r="14320" spans="1:14" x14ac:dyDescent="0.3">
      <c r="A14320">
        <f t="shared" si="1753"/>
        <v>144</v>
      </c>
      <c r="E14320" s="105">
        <f t="shared" si="1754"/>
        <v>0</v>
      </c>
      <c r="I14320" s="105">
        <f t="shared" si="1755"/>
        <v>0</v>
      </c>
      <c r="J14320" s="105">
        <f t="shared" si="1748"/>
        <v>0</v>
      </c>
      <c r="K14320" s="105">
        <f t="shared" si="1749"/>
        <v>0</v>
      </c>
      <c r="L14320" s="105">
        <f t="shared" si="1750"/>
        <v>0</v>
      </c>
      <c r="M14320">
        <v>0.04</v>
      </c>
      <c r="N14320">
        <f t="shared" si="1751"/>
        <v>3.3960531989175591E-3</v>
      </c>
    </row>
    <row r="14321" spans="1:14" x14ac:dyDescent="0.3">
      <c r="A14321">
        <f t="shared" si="1753"/>
        <v>144</v>
      </c>
      <c r="E14321" s="105">
        <f t="shared" si="1754"/>
        <v>0</v>
      </c>
      <c r="I14321" s="105">
        <f t="shared" si="1755"/>
        <v>0</v>
      </c>
      <c r="J14321" s="105">
        <f t="shared" si="1748"/>
        <v>0</v>
      </c>
      <c r="K14321" s="105">
        <f t="shared" si="1749"/>
        <v>0</v>
      </c>
      <c r="L14321" s="105">
        <f t="shared" si="1750"/>
        <v>0</v>
      </c>
      <c r="M14321">
        <v>0.04</v>
      </c>
      <c r="N14321">
        <f t="shared" si="1751"/>
        <v>3.3960531989175591E-3</v>
      </c>
    </row>
    <row r="14322" spans="1:14" x14ac:dyDescent="0.3">
      <c r="A14322">
        <f t="shared" si="1753"/>
        <v>144</v>
      </c>
      <c r="E14322" s="105">
        <f t="shared" si="1754"/>
        <v>0</v>
      </c>
      <c r="I14322" s="105">
        <f t="shared" si="1755"/>
        <v>0</v>
      </c>
      <c r="J14322" s="105">
        <f t="shared" si="1748"/>
        <v>0</v>
      </c>
      <c r="K14322" s="105">
        <f t="shared" si="1749"/>
        <v>0</v>
      </c>
      <c r="L14322" s="105">
        <f t="shared" si="1750"/>
        <v>0</v>
      </c>
      <c r="M14322">
        <v>0.04</v>
      </c>
      <c r="N14322">
        <f t="shared" si="1751"/>
        <v>3.3960531989175591E-3</v>
      </c>
    </row>
    <row r="14323" spans="1:14" x14ac:dyDescent="0.3">
      <c r="A14323">
        <f t="shared" si="1753"/>
        <v>144</v>
      </c>
      <c r="E14323" s="105">
        <f t="shared" si="1754"/>
        <v>0</v>
      </c>
      <c r="I14323" s="105">
        <f t="shared" si="1755"/>
        <v>0</v>
      </c>
      <c r="J14323" s="105">
        <f t="shared" si="1748"/>
        <v>0</v>
      </c>
      <c r="K14323" s="105">
        <f t="shared" si="1749"/>
        <v>0</v>
      </c>
      <c r="L14323" s="105">
        <f t="shared" si="1750"/>
        <v>0</v>
      </c>
      <c r="M14323">
        <v>0.04</v>
      </c>
      <c r="N14323">
        <f t="shared" si="1751"/>
        <v>3.3960531989175591E-3</v>
      </c>
    </row>
    <row r="14324" spans="1:14" x14ac:dyDescent="0.3">
      <c r="A14324">
        <f t="shared" si="1753"/>
        <v>144</v>
      </c>
      <c r="E14324" s="105">
        <f t="shared" si="1754"/>
        <v>0</v>
      </c>
      <c r="I14324" s="105">
        <f t="shared" si="1755"/>
        <v>0</v>
      </c>
      <c r="J14324" s="105">
        <f t="shared" si="1748"/>
        <v>0</v>
      </c>
      <c r="K14324" s="105">
        <f t="shared" si="1749"/>
        <v>0</v>
      </c>
      <c r="L14324" s="105">
        <f t="shared" si="1750"/>
        <v>0</v>
      </c>
      <c r="M14324">
        <v>0.04</v>
      </c>
      <c r="N14324">
        <f t="shared" si="1751"/>
        <v>3.3960531989175591E-3</v>
      </c>
    </row>
    <row r="14325" spans="1:14" x14ac:dyDescent="0.3">
      <c r="A14325">
        <f t="shared" si="1753"/>
        <v>144</v>
      </c>
      <c r="E14325" s="105">
        <f t="shared" si="1754"/>
        <v>0</v>
      </c>
      <c r="I14325" s="105">
        <f t="shared" si="1755"/>
        <v>0</v>
      </c>
      <c r="J14325" s="105">
        <f t="shared" si="1748"/>
        <v>0</v>
      </c>
      <c r="K14325" s="105">
        <f t="shared" si="1749"/>
        <v>0</v>
      </c>
      <c r="L14325" s="105">
        <f t="shared" si="1750"/>
        <v>0</v>
      </c>
      <c r="M14325">
        <v>0.04</v>
      </c>
      <c r="N14325">
        <f t="shared" si="1751"/>
        <v>3.3960531989175591E-3</v>
      </c>
    </row>
    <row r="14326" spans="1:14" x14ac:dyDescent="0.3">
      <c r="A14326">
        <f t="shared" si="1753"/>
        <v>144</v>
      </c>
      <c r="E14326" s="105">
        <f t="shared" si="1754"/>
        <v>0</v>
      </c>
      <c r="I14326" s="105">
        <f t="shared" si="1755"/>
        <v>0</v>
      </c>
      <c r="J14326" s="105">
        <f t="shared" si="1748"/>
        <v>0</v>
      </c>
      <c r="K14326" s="105">
        <f t="shared" si="1749"/>
        <v>0</v>
      </c>
      <c r="L14326" s="105">
        <f t="shared" si="1750"/>
        <v>0</v>
      </c>
      <c r="M14326">
        <v>0.04</v>
      </c>
      <c r="N14326">
        <f t="shared" si="1751"/>
        <v>3.3960531989175591E-3</v>
      </c>
    </row>
    <row r="14327" spans="1:14" x14ac:dyDescent="0.3">
      <c r="A14327">
        <f t="shared" si="1753"/>
        <v>144</v>
      </c>
      <c r="E14327" s="105">
        <f t="shared" si="1754"/>
        <v>0</v>
      </c>
      <c r="I14327" s="105">
        <f t="shared" si="1755"/>
        <v>0</v>
      </c>
      <c r="J14327" s="105">
        <f t="shared" si="1748"/>
        <v>0</v>
      </c>
      <c r="K14327" s="105">
        <f t="shared" si="1749"/>
        <v>0</v>
      </c>
      <c r="L14327" s="105">
        <f t="shared" si="1750"/>
        <v>0</v>
      </c>
      <c r="M14327">
        <v>0.04</v>
      </c>
      <c r="N14327">
        <f t="shared" si="1751"/>
        <v>3.3960531989175591E-3</v>
      </c>
    </row>
    <row r="14328" spans="1:14" x14ac:dyDescent="0.3">
      <c r="A14328">
        <f t="shared" si="1753"/>
        <v>144</v>
      </c>
      <c r="E14328" s="105">
        <f t="shared" si="1754"/>
        <v>0</v>
      </c>
      <c r="I14328" s="105">
        <f t="shared" si="1755"/>
        <v>0</v>
      </c>
      <c r="J14328" s="105">
        <f t="shared" si="1748"/>
        <v>0</v>
      </c>
      <c r="K14328" s="105">
        <f t="shared" si="1749"/>
        <v>0</v>
      </c>
      <c r="L14328" s="105">
        <f t="shared" si="1750"/>
        <v>0</v>
      </c>
      <c r="M14328">
        <v>0.04</v>
      </c>
      <c r="N14328">
        <f t="shared" si="1751"/>
        <v>3.3960531989175591E-3</v>
      </c>
    </row>
    <row r="14329" spans="1:14" x14ac:dyDescent="0.3">
      <c r="A14329">
        <f t="shared" si="1753"/>
        <v>144</v>
      </c>
      <c r="E14329" s="105">
        <f t="shared" si="1754"/>
        <v>0</v>
      </c>
      <c r="I14329" s="105">
        <f t="shared" si="1755"/>
        <v>0</v>
      </c>
      <c r="J14329" s="105">
        <f t="shared" si="1748"/>
        <v>0</v>
      </c>
      <c r="K14329" s="105">
        <f t="shared" si="1749"/>
        <v>0</v>
      </c>
      <c r="L14329" s="105">
        <f t="shared" si="1750"/>
        <v>0</v>
      </c>
      <c r="M14329">
        <v>0.04</v>
      </c>
      <c r="N14329">
        <f t="shared" si="1751"/>
        <v>3.3960531989175591E-3</v>
      </c>
    </row>
    <row r="14330" spans="1:14" x14ac:dyDescent="0.3">
      <c r="A14330">
        <f t="shared" si="1753"/>
        <v>144</v>
      </c>
      <c r="E14330" s="105">
        <f t="shared" si="1754"/>
        <v>0</v>
      </c>
      <c r="I14330" s="105">
        <f t="shared" si="1755"/>
        <v>0</v>
      </c>
      <c r="J14330" s="105">
        <f t="shared" si="1748"/>
        <v>0</v>
      </c>
      <c r="K14330" s="105">
        <f t="shared" si="1749"/>
        <v>0</v>
      </c>
      <c r="L14330" s="105">
        <f t="shared" si="1750"/>
        <v>0</v>
      </c>
      <c r="M14330">
        <v>0.04</v>
      </c>
      <c r="N14330">
        <f t="shared" si="1751"/>
        <v>3.3960531989175591E-3</v>
      </c>
    </row>
    <row r="14331" spans="1:14" x14ac:dyDescent="0.3">
      <c r="A14331">
        <f t="shared" si="1753"/>
        <v>144</v>
      </c>
      <c r="E14331" s="105">
        <f t="shared" si="1754"/>
        <v>0</v>
      </c>
      <c r="I14331" s="105">
        <f t="shared" si="1755"/>
        <v>0</v>
      </c>
      <c r="J14331" s="105">
        <f t="shared" si="1748"/>
        <v>0</v>
      </c>
      <c r="K14331" s="105">
        <f t="shared" si="1749"/>
        <v>0</v>
      </c>
      <c r="L14331" s="105">
        <f t="shared" si="1750"/>
        <v>0</v>
      </c>
      <c r="M14331">
        <v>0.04</v>
      </c>
      <c r="N14331">
        <f t="shared" si="1751"/>
        <v>3.3960531989175591E-3</v>
      </c>
    </row>
    <row r="14332" spans="1:14" x14ac:dyDescent="0.3">
      <c r="A14332">
        <f t="shared" si="1753"/>
        <v>144</v>
      </c>
      <c r="E14332" s="105">
        <f t="shared" si="1754"/>
        <v>0</v>
      </c>
      <c r="I14332" s="105">
        <f t="shared" si="1755"/>
        <v>0</v>
      </c>
      <c r="J14332" s="105">
        <f t="shared" si="1748"/>
        <v>0</v>
      </c>
      <c r="K14332" s="105">
        <f t="shared" si="1749"/>
        <v>0</v>
      </c>
      <c r="L14332" s="105">
        <f t="shared" si="1750"/>
        <v>0</v>
      </c>
      <c r="M14332">
        <v>0.04</v>
      </c>
      <c r="N14332">
        <f t="shared" si="1751"/>
        <v>3.3960531989175591E-3</v>
      </c>
    </row>
    <row r="14333" spans="1:14" x14ac:dyDescent="0.3">
      <c r="A14333">
        <f t="shared" si="1753"/>
        <v>144</v>
      </c>
      <c r="E14333" s="105">
        <f t="shared" si="1754"/>
        <v>0</v>
      </c>
      <c r="I14333" s="105">
        <f t="shared" si="1755"/>
        <v>0</v>
      </c>
      <c r="J14333" s="105">
        <f t="shared" si="1748"/>
        <v>0</v>
      </c>
      <c r="K14333" s="105">
        <f t="shared" si="1749"/>
        <v>0</v>
      </c>
      <c r="L14333" s="105">
        <f t="shared" si="1750"/>
        <v>0</v>
      </c>
      <c r="M14333">
        <v>0.04</v>
      </c>
      <c r="N14333">
        <f t="shared" si="1751"/>
        <v>3.3960531989175591E-3</v>
      </c>
    </row>
    <row r="14334" spans="1:14" x14ac:dyDescent="0.3">
      <c r="A14334">
        <f t="shared" si="1753"/>
        <v>144</v>
      </c>
      <c r="E14334" s="105">
        <f t="shared" si="1754"/>
        <v>0</v>
      </c>
      <c r="I14334" s="105">
        <f t="shared" si="1755"/>
        <v>0</v>
      </c>
      <c r="J14334" s="105">
        <f t="shared" si="1748"/>
        <v>0</v>
      </c>
      <c r="K14334" s="105">
        <f t="shared" si="1749"/>
        <v>0</v>
      </c>
      <c r="L14334" s="105">
        <f t="shared" si="1750"/>
        <v>0</v>
      </c>
      <c r="M14334">
        <v>0.04</v>
      </c>
      <c r="N14334">
        <f t="shared" si="1751"/>
        <v>3.3960531989175591E-3</v>
      </c>
    </row>
    <row r="14335" spans="1:14" x14ac:dyDescent="0.3">
      <c r="A14335">
        <f t="shared" si="1753"/>
        <v>144</v>
      </c>
      <c r="E14335" s="105">
        <f t="shared" si="1754"/>
        <v>0</v>
      </c>
      <c r="I14335" s="105">
        <f t="shared" si="1755"/>
        <v>0</v>
      </c>
      <c r="J14335" s="105">
        <f t="shared" si="1748"/>
        <v>0</v>
      </c>
      <c r="K14335" s="105">
        <f t="shared" si="1749"/>
        <v>0</v>
      </c>
      <c r="L14335" s="105">
        <f t="shared" si="1750"/>
        <v>0</v>
      </c>
      <c r="M14335">
        <v>0.04</v>
      </c>
      <c r="N14335">
        <f t="shared" si="1751"/>
        <v>3.3960531989175591E-3</v>
      </c>
    </row>
    <row r="14336" spans="1:14" x14ac:dyDescent="0.3">
      <c r="A14336">
        <f t="shared" si="1753"/>
        <v>144</v>
      </c>
      <c r="E14336" s="105">
        <f t="shared" si="1754"/>
        <v>0</v>
      </c>
      <c r="I14336" s="105">
        <f t="shared" si="1755"/>
        <v>0</v>
      </c>
      <c r="J14336" s="105">
        <f t="shared" si="1748"/>
        <v>0</v>
      </c>
      <c r="K14336" s="105">
        <f t="shared" si="1749"/>
        <v>0</v>
      </c>
      <c r="L14336" s="105">
        <f t="shared" si="1750"/>
        <v>0</v>
      </c>
      <c r="M14336">
        <v>0.04</v>
      </c>
      <c r="N14336">
        <f t="shared" si="1751"/>
        <v>3.3960531989175591E-3</v>
      </c>
    </row>
    <row r="14337" spans="1:14" x14ac:dyDescent="0.3">
      <c r="A14337">
        <f t="shared" si="1753"/>
        <v>144</v>
      </c>
      <c r="E14337" s="105">
        <f t="shared" si="1754"/>
        <v>0</v>
      </c>
      <c r="I14337" s="105">
        <f t="shared" si="1755"/>
        <v>0</v>
      </c>
      <c r="J14337" s="105">
        <f t="shared" si="1748"/>
        <v>0</v>
      </c>
      <c r="K14337" s="105">
        <f t="shared" si="1749"/>
        <v>0</v>
      </c>
      <c r="L14337" s="105">
        <f t="shared" si="1750"/>
        <v>0</v>
      </c>
      <c r="M14337">
        <v>0.04</v>
      </c>
      <c r="N14337">
        <f t="shared" si="1751"/>
        <v>3.3960531989175591E-3</v>
      </c>
    </row>
    <row r="14338" spans="1:14" x14ac:dyDescent="0.3">
      <c r="A14338">
        <f t="shared" si="1753"/>
        <v>144</v>
      </c>
      <c r="E14338" s="105">
        <f t="shared" si="1754"/>
        <v>0</v>
      </c>
      <c r="I14338" s="105">
        <f t="shared" si="1755"/>
        <v>0</v>
      </c>
      <c r="J14338" s="105">
        <f t="shared" si="1748"/>
        <v>0</v>
      </c>
      <c r="K14338" s="105">
        <f t="shared" si="1749"/>
        <v>0</v>
      </c>
      <c r="L14338" s="105">
        <f t="shared" si="1750"/>
        <v>0</v>
      </c>
      <c r="M14338">
        <v>0.04</v>
      </c>
      <c r="N14338">
        <f t="shared" si="1751"/>
        <v>3.3960531989175591E-3</v>
      </c>
    </row>
    <row r="14339" spans="1:14" x14ac:dyDescent="0.3">
      <c r="A14339">
        <f t="shared" si="1753"/>
        <v>144</v>
      </c>
      <c r="E14339" s="105">
        <f t="shared" si="1754"/>
        <v>0</v>
      </c>
      <c r="I14339" s="105">
        <f t="shared" si="1755"/>
        <v>0</v>
      </c>
      <c r="J14339" s="105">
        <f t="shared" ref="J14339:J14402" si="1756">E14339*($H$2/12)</f>
        <v>0</v>
      </c>
      <c r="K14339" s="105">
        <f t="shared" ref="K14339:K14402" si="1757">I14339-J14339</f>
        <v>0</v>
      </c>
      <c r="L14339" s="105">
        <f t="shared" ref="L14339:L14402" si="1758">N14339*(E14339-K14339)</f>
        <v>0</v>
      </c>
      <c r="M14339">
        <v>0.04</v>
      </c>
      <c r="N14339">
        <f t="shared" ref="N14339:N14402" si="1759">1-(POWER(1-M14339,(1/12)))</f>
        <v>3.3960531989175591E-3</v>
      </c>
    </row>
    <row r="14340" spans="1:14" x14ac:dyDescent="0.3">
      <c r="A14340">
        <f t="shared" si="1753"/>
        <v>144</v>
      </c>
      <c r="E14340" s="105">
        <f t="shared" si="1754"/>
        <v>0</v>
      </c>
      <c r="I14340" s="105">
        <f t="shared" si="1755"/>
        <v>0</v>
      </c>
      <c r="J14340" s="105">
        <f t="shared" si="1756"/>
        <v>0</v>
      </c>
      <c r="K14340" s="105">
        <f t="shared" si="1757"/>
        <v>0</v>
      </c>
      <c r="L14340" s="105">
        <f t="shared" si="1758"/>
        <v>0</v>
      </c>
      <c r="M14340">
        <v>0.04</v>
      </c>
      <c r="N14340">
        <f t="shared" si="1759"/>
        <v>3.3960531989175591E-3</v>
      </c>
    </row>
    <row r="14341" spans="1:14" x14ac:dyDescent="0.3">
      <c r="A14341">
        <f t="shared" si="1753"/>
        <v>144</v>
      </c>
      <c r="E14341" s="105">
        <f t="shared" si="1754"/>
        <v>0</v>
      </c>
      <c r="I14341" s="105">
        <f t="shared" si="1755"/>
        <v>0</v>
      </c>
      <c r="J14341" s="105">
        <f t="shared" si="1756"/>
        <v>0</v>
      </c>
      <c r="K14341" s="105">
        <f t="shared" si="1757"/>
        <v>0</v>
      </c>
      <c r="L14341" s="105">
        <f t="shared" si="1758"/>
        <v>0</v>
      </c>
      <c r="M14341">
        <v>0.04</v>
      </c>
      <c r="N14341">
        <f t="shared" si="1759"/>
        <v>3.3960531989175591E-3</v>
      </c>
    </row>
    <row r="14342" spans="1:14" x14ac:dyDescent="0.3">
      <c r="A14342">
        <f t="shared" si="1753"/>
        <v>144</v>
      </c>
      <c r="E14342" s="105">
        <f t="shared" si="1754"/>
        <v>0</v>
      </c>
      <c r="I14342" s="105">
        <f t="shared" si="1755"/>
        <v>0</v>
      </c>
      <c r="J14342" s="105">
        <f t="shared" si="1756"/>
        <v>0</v>
      </c>
      <c r="K14342" s="105">
        <f t="shared" si="1757"/>
        <v>0</v>
      </c>
      <c r="L14342" s="105">
        <f t="shared" si="1758"/>
        <v>0</v>
      </c>
      <c r="M14342">
        <v>0.04</v>
      </c>
      <c r="N14342">
        <f t="shared" si="1759"/>
        <v>3.3960531989175591E-3</v>
      </c>
    </row>
    <row r="14343" spans="1:14" x14ac:dyDescent="0.3">
      <c r="A14343">
        <f t="shared" si="1753"/>
        <v>144</v>
      </c>
      <c r="E14343" s="105">
        <f t="shared" si="1754"/>
        <v>0</v>
      </c>
      <c r="I14343" s="105">
        <f t="shared" si="1755"/>
        <v>0</v>
      </c>
      <c r="J14343" s="105">
        <f t="shared" si="1756"/>
        <v>0</v>
      </c>
      <c r="K14343" s="105">
        <f t="shared" si="1757"/>
        <v>0</v>
      </c>
      <c r="L14343" s="105">
        <f t="shared" si="1758"/>
        <v>0</v>
      </c>
      <c r="M14343">
        <v>0.04</v>
      </c>
      <c r="N14343">
        <f t="shared" si="1759"/>
        <v>3.3960531989175591E-3</v>
      </c>
    </row>
    <row r="14344" spans="1:14" x14ac:dyDescent="0.3">
      <c r="A14344">
        <f t="shared" si="1753"/>
        <v>144</v>
      </c>
      <c r="E14344" s="105">
        <f t="shared" si="1754"/>
        <v>0</v>
      </c>
      <c r="I14344" s="105">
        <f t="shared" si="1755"/>
        <v>0</v>
      </c>
      <c r="J14344" s="105">
        <f t="shared" si="1756"/>
        <v>0</v>
      </c>
      <c r="K14344" s="105">
        <f t="shared" si="1757"/>
        <v>0</v>
      </c>
      <c r="L14344" s="105">
        <f t="shared" si="1758"/>
        <v>0</v>
      </c>
      <c r="M14344">
        <v>0.04</v>
      </c>
      <c r="N14344">
        <f t="shared" si="1759"/>
        <v>3.3960531989175591E-3</v>
      </c>
    </row>
    <row r="14345" spans="1:14" x14ac:dyDescent="0.3">
      <c r="A14345">
        <f t="shared" si="1753"/>
        <v>144</v>
      </c>
      <c r="E14345" s="105">
        <f t="shared" si="1754"/>
        <v>0</v>
      </c>
      <c r="I14345" s="105">
        <f t="shared" si="1755"/>
        <v>0</v>
      </c>
      <c r="J14345" s="105">
        <f t="shared" si="1756"/>
        <v>0</v>
      </c>
      <c r="K14345" s="105">
        <f t="shared" si="1757"/>
        <v>0</v>
      </c>
      <c r="L14345" s="105">
        <f t="shared" si="1758"/>
        <v>0</v>
      </c>
      <c r="M14345">
        <v>0.04</v>
      </c>
      <c r="N14345">
        <f t="shared" si="1759"/>
        <v>3.3960531989175591E-3</v>
      </c>
    </row>
    <row r="14346" spans="1:14" x14ac:dyDescent="0.3">
      <c r="A14346">
        <f t="shared" si="1753"/>
        <v>144</v>
      </c>
      <c r="E14346" s="105">
        <f t="shared" si="1754"/>
        <v>0</v>
      </c>
      <c r="I14346" s="105">
        <f t="shared" si="1755"/>
        <v>0</v>
      </c>
      <c r="J14346" s="105">
        <f t="shared" si="1756"/>
        <v>0</v>
      </c>
      <c r="K14346" s="105">
        <f t="shared" si="1757"/>
        <v>0</v>
      </c>
      <c r="L14346" s="105">
        <f t="shared" si="1758"/>
        <v>0</v>
      </c>
      <c r="M14346">
        <v>0.04</v>
      </c>
      <c r="N14346">
        <f t="shared" si="1759"/>
        <v>3.3960531989175591E-3</v>
      </c>
    </row>
    <row r="14347" spans="1:14" x14ac:dyDescent="0.3">
      <c r="A14347">
        <f t="shared" si="1753"/>
        <v>144</v>
      </c>
      <c r="E14347" s="105">
        <f t="shared" si="1754"/>
        <v>0</v>
      </c>
      <c r="I14347" s="105">
        <f t="shared" si="1755"/>
        <v>0</v>
      </c>
      <c r="J14347" s="105">
        <f t="shared" si="1756"/>
        <v>0</v>
      </c>
      <c r="K14347" s="105">
        <f t="shared" si="1757"/>
        <v>0</v>
      </c>
      <c r="L14347" s="105">
        <f t="shared" si="1758"/>
        <v>0</v>
      </c>
      <c r="M14347">
        <v>0.04</v>
      </c>
      <c r="N14347">
        <f t="shared" si="1759"/>
        <v>3.3960531989175591E-3</v>
      </c>
    </row>
    <row r="14348" spans="1:14" x14ac:dyDescent="0.3">
      <c r="A14348">
        <f t="shared" si="1753"/>
        <v>144</v>
      </c>
      <c r="E14348" s="105">
        <f t="shared" si="1754"/>
        <v>0</v>
      </c>
      <c r="I14348" s="105">
        <f t="shared" si="1755"/>
        <v>0</v>
      </c>
      <c r="J14348" s="105">
        <f t="shared" si="1756"/>
        <v>0</v>
      </c>
      <c r="K14348" s="105">
        <f t="shared" si="1757"/>
        <v>0</v>
      </c>
      <c r="L14348" s="105">
        <f t="shared" si="1758"/>
        <v>0</v>
      </c>
      <c r="M14348">
        <v>0.04</v>
      </c>
      <c r="N14348">
        <f t="shared" si="1759"/>
        <v>3.3960531989175591E-3</v>
      </c>
    </row>
    <row r="14349" spans="1:14" x14ac:dyDescent="0.3">
      <c r="A14349">
        <f t="shared" si="1753"/>
        <v>144</v>
      </c>
      <c r="E14349" s="105">
        <f t="shared" si="1754"/>
        <v>0</v>
      </c>
      <c r="I14349" s="105">
        <f t="shared" si="1755"/>
        <v>0</v>
      </c>
      <c r="J14349" s="105">
        <f t="shared" si="1756"/>
        <v>0</v>
      </c>
      <c r="K14349" s="105">
        <f t="shared" si="1757"/>
        <v>0</v>
      </c>
      <c r="L14349" s="105">
        <f t="shared" si="1758"/>
        <v>0</v>
      </c>
      <c r="M14349">
        <v>0.04</v>
      </c>
      <c r="N14349">
        <f t="shared" si="1759"/>
        <v>3.3960531989175591E-3</v>
      </c>
    </row>
    <row r="14350" spans="1:14" x14ac:dyDescent="0.3">
      <c r="A14350">
        <f t="shared" si="1753"/>
        <v>144</v>
      </c>
      <c r="E14350" s="105">
        <f t="shared" si="1754"/>
        <v>0</v>
      </c>
      <c r="I14350" s="105">
        <f t="shared" si="1755"/>
        <v>0</v>
      </c>
      <c r="J14350" s="105">
        <f t="shared" si="1756"/>
        <v>0</v>
      </c>
      <c r="K14350" s="105">
        <f t="shared" si="1757"/>
        <v>0</v>
      </c>
      <c r="L14350" s="105">
        <f t="shared" si="1758"/>
        <v>0</v>
      </c>
      <c r="M14350">
        <v>0.04</v>
      </c>
      <c r="N14350">
        <f t="shared" si="1759"/>
        <v>3.3960531989175591E-3</v>
      </c>
    </row>
    <row r="14351" spans="1:14" x14ac:dyDescent="0.3">
      <c r="A14351">
        <f t="shared" si="1753"/>
        <v>144</v>
      </c>
      <c r="E14351" s="105">
        <f t="shared" si="1754"/>
        <v>0</v>
      </c>
      <c r="I14351" s="105">
        <f t="shared" si="1755"/>
        <v>0</v>
      </c>
      <c r="J14351" s="105">
        <f t="shared" si="1756"/>
        <v>0</v>
      </c>
      <c r="K14351" s="105">
        <f t="shared" si="1757"/>
        <v>0</v>
      </c>
      <c r="L14351" s="105">
        <f t="shared" si="1758"/>
        <v>0</v>
      </c>
      <c r="M14351">
        <v>0.04</v>
      </c>
      <c r="N14351">
        <f t="shared" si="1759"/>
        <v>3.3960531989175591E-3</v>
      </c>
    </row>
    <row r="14352" spans="1:14" x14ac:dyDescent="0.3">
      <c r="A14352">
        <f t="shared" si="1753"/>
        <v>144</v>
      </c>
      <c r="E14352" s="105">
        <f t="shared" si="1754"/>
        <v>0</v>
      </c>
      <c r="I14352" s="105">
        <f t="shared" si="1755"/>
        <v>0</v>
      </c>
      <c r="J14352" s="105">
        <f t="shared" si="1756"/>
        <v>0</v>
      </c>
      <c r="K14352" s="105">
        <f t="shared" si="1757"/>
        <v>0</v>
      </c>
      <c r="L14352" s="105">
        <f t="shared" si="1758"/>
        <v>0</v>
      </c>
      <c r="M14352">
        <v>0.04</v>
      </c>
      <c r="N14352">
        <f t="shared" si="1759"/>
        <v>3.3960531989175591E-3</v>
      </c>
    </row>
    <row r="14353" spans="1:14" x14ac:dyDescent="0.3">
      <c r="A14353">
        <f t="shared" si="1753"/>
        <v>144</v>
      </c>
      <c r="E14353" s="105">
        <f t="shared" si="1754"/>
        <v>0</v>
      </c>
      <c r="I14353" s="105">
        <f t="shared" si="1755"/>
        <v>0</v>
      </c>
      <c r="J14353" s="105">
        <f t="shared" si="1756"/>
        <v>0</v>
      </c>
      <c r="K14353" s="105">
        <f t="shared" si="1757"/>
        <v>0</v>
      </c>
      <c r="L14353" s="105">
        <f t="shared" si="1758"/>
        <v>0</v>
      </c>
      <c r="M14353">
        <v>0.04</v>
      </c>
      <c r="N14353">
        <f t="shared" si="1759"/>
        <v>3.3960531989175591E-3</v>
      </c>
    </row>
    <row r="14354" spans="1:14" x14ac:dyDescent="0.3">
      <c r="A14354">
        <f t="shared" si="1753"/>
        <v>144</v>
      </c>
      <c r="E14354" s="105">
        <f t="shared" si="1754"/>
        <v>0</v>
      </c>
      <c r="I14354" s="105">
        <f t="shared" si="1755"/>
        <v>0</v>
      </c>
      <c r="J14354" s="105">
        <f t="shared" si="1756"/>
        <v>0</v>
      </c>
      <c r="K14354" s="105">
        <f t="shared" si="1757"/>
        <v>0</v>
      </c>
      <c r="L14354" s="105">
        <f t="shared" si="1758"/>
        <v>0</v>
      </c>
      <c r="M14354">
        <v>0.04</v>
      </c>
      <c r="N14354">
        <f t="shared" si="1759"/>
        <v>3.3960531989175591E-3</v>
      </c>
    </row>
    <row r="14355" spans="1:14" x14ac:dyDescent="0.3">
      <c r="A14355">
        <f t="shared" si="1753"/>
        <v>144</v>
      </c>
      <c r="E14355" s="105">
        <f t="shared" si="1754"/>
        <v>0</v>
      </c>
      <c r="I14355" s="105">
        <f t="shared" si="1755"/>
        <v>0</v>
      </c>
      <c r="J14355" s="105">
        <f t="shared" si="1756"/>
        <v>0</v>
      </c>
      <c r="K14355" s="105">
        <f t="shared" si="1757"/>
        <v>0</v>
      </c>
      <c r="L14355" s="105">
        <f t="shared" si="1758"/>
        <v>0</v>
      </c>
      <c r="M14355">
        <v>0.04</v>
      </c>
      <c r="N14355">
        <f t="shared" si="1759"/>
        <v>3.3960531989175591E-3</v>
      </c>
    </row>
    <row r="14356" spans="1:14" x14ac:dyDescent="0.3">
      <c r="A14356">
        <f t="shared" si="1753"/>
        <v>144</v>
      </c>
      <c r="E14356" s="105">
        <f t="shared" si="1754"/>
        <v>0</v>
      </c>
      <c r="I14356" s="105">
        <f t="shared" si="1755"/>
        <v>0</v>
      </c>
      <c r="J14356" s="105">
        <f t="shared" si="1756"/>
        <v>0</v>
      </c>
      <c r="K14356" s="105">
        <f t="shared" si="1757"/>
        <v>0</v>
      </c>
      <c r="L14356" s="105">
        <f t="shared" si="1758"/>
        <v>0</v>
      </c>
      <c r="M14356">
        <v>0.04</v>
      </c>
      <c r="N14356">
        <f t="shared" si="1759"/>
        <v>3.3960531989175591E-3</v>
      </c>
    </row>
    <row r="14357" spans="1:14" x14ac:dyDescent="0.3">
      <c r="A14357">
        <f t="shared" si="1753"/>
        <v>144</v>
      </c>
      <c r="E14357" s="105">
        <f t="shared" si="1754"/>
        <v>0</v>
      </c>
      <c r="I14357" s="105">
        <f t="shared" si="1755"/>
        <v>0</v>
      </c>
      <c r="J14357" s="105">
        <f t="shared" si="1756"/>
        <v>0</v>
      </c>
      <c r="K14357" s="105">
        <f t="shared" si="1757"/>
        <v>0</v>
      </c>
      <c r="L14357" s="105">
        <f t="shared" si="1758"/>
        <v>0</v>
      </c>
      <c r="M14357">
        <v>0.04</v>
      </c>
      <c r="N14357">
        <f t="shared" si="1759"/>
        <v>3.3960531989175591E-3</v>
      </c>
    </row>
    <row r="14358" spans="1:14" x14ac:dyDescent="0.3">
      <c r="A14358">
        <f t="shared" si="1753"/>
        <v>144</v>
      </c>
      <c r="E14358" s="105">
        <f t="shared" si="1754"/>
        <v>0</v>
      </c>
      <c r="I14358" s="105">
        <f t="shared" si="1755"/>
        <v>0</v>
      </c>
      <c r="J14358" s="105">
        <f t="shared" si="1756"/>
        <v>0</v>
      </c>
      <c r="K14358" s="105">
        <f t="shared" si="1757"/>
        <v>0</v>
      </c>
      <c r="L14358" s="105">
        <f t="shared" si="1758"/>
        <v>0</v>
      </c>
      <c r="M14358">
        <v>0.04</v>
      </c>
      <c r="N14358">
        <f t="shared" si="1759"/>
        <v>3.3960531989175591E-3</v>
      </c>
    </row>
    <row r="14359" spans="1:14" x14ac:dyDescent="0.3">
      <c r="A14359">
        <f t="shared" si="1753"/>
        <v>144</v>
      </c>
      <c r="E14359" s="105">
        <f t="shared" si="1754"/>
        <v>0</v>
      </c>
      <c r="I14359" s="105">
        <f t="shared" si="1755"/>
        <v>0</v>
      </c>
      <c r="J14359" s="105">
        <f t="shared" si="1756"/>
        <v>0</v>
      </c>
      <c r="K14359" s="105">
        <f t="shared" si="1757"/>
        <v>0</v>
      </c>
      <c r="L14359" s="105">
        <f t="shared" si="1758"/>
        <v>0</v>
      </c>
      <c r="M14359">
        <v>0.04</v>
      </c>
      <c r="N14359">
        <f t="shared" si="1759"/>
        <v>3.3960531989175591E-3</v>
      </c>
    </row>
    <row r="14360" spans="1:14" x14ac:dyDescent="0.3">
      <c r="A14360">
        <f t="shared" si="1753"/>
        <v>144</v>
      </c>
      <c r="E14360" s="105">
        <f t="shared" si="1754"/>
        <v>0</v>
      </c>
      <c r="I14360" s="105">
        <f t="shared" si="1755"/>
        <v>0</v>
      </c>
      <c r="J14360" s="105">
        <f t="shared" si="1756"/>
        <v>0</v>
      </c>
      <c r="K14360" s="105">
        <f t="shared" si="1757"/>
        <v>0</v>
      </c>
      <c r="L14360" s="105">
        <f t="shared" si="1758"/>
        <v>0</v>
      </c>
      <c r="M14360">
        <v>0.04</v>
      </c>
      <c r="N14360">
        <f t="shared" si="1759"/>
        <v>3.3960531989175591E-3</v>
      </c>
    </row>
    <row r="14361" spans="1:14" x14ac:dyDescent="0.3">
      <c r="A14361">
        <f t="shared" si="1753"/>
        <v>144</v>
      </c>
      <c r="E14361" s="105">
        <f t="shared" si="1754"/>
        <v>0</v>
      </c>
      <c r="I14361" s="105">
        <f t="shared" si="1755"/>
        <v>0</v>
      </c>
      <c r="J14361" s="105">
        <f t="shared" si="1756"/>
        <v>0</v>
      </c>
      <c r="K14361" s="105">
        <f t="shared" si="1757"/>
        <v>0</v>
      </c>
      <c r="L14361" s="105">
        <f t="shared" si="1758"/>
        <v>0</v>
      </c>
      <c r="M14361">
        <v>0.04</v>
      </c>
      <c r="N14361">
        <f t="shared" si="1759"/>
        <v>3.3960531989175591E-3</v>
      </c>
    </row>
    <row r="14362" spans="1:14" x14ac:dyDescent="0.3">
      <c r="A14362">
        <f t="shared" si="1753"/>
        <v>144</v>
      </c>
      <c r="E14362" s="105">
        <f t="shared" si="1754"/>
        <v>0</v>
      </c>
      <c r="I14362" s="105">
        <f t="shared" si="1755"/>
        <v>0</v>
      </c>
      <c r="J14362" s="105">
        <f t="shared" si="1756"/>
        <v>0</v>
      </c>
      <c r="K14362" s="105">
        <f t="shared" si="1757"/>
        <v>0</v>
      </c>
      <c r="L14362" s="105">
        <f t="shared" si="1758"/>
        <v>0</v>
      </c>
      <c r="M14362">
        <v>0.04</v>
      </c>
      <c r="N14362">
        <f t="shared" si="1759"/>
        <v>3.3960531989175591E-3</v>
      </c>
    </row>
    <row r="14363" spans="1:14" x14ac:dyDescent="0.3">
      <c r="A14363">
        <f t="shared" si="1753"/>
        <v>144</v>
      </c>
      <c r="E14363" s="105">
        <f t="shared" si="1754"/>
        <v>0</v>
      </c>
      <c r="I14363" s="105">
        <f t="shared" si="1755"/>
        <v>0</v>
      </c>
      <c r="J14363" s="105">
        <f t="shared" si="1756"/>
        <v>0</v>
      </c>
      <c r="K14363" s="105">
        <f t="shared" si="1757"/>
        <v>0</v>
      </c>
      <c r="L14363" s="105">
        <f t="shared" si="1758"/>
        <v>0</v>
      </c>
      <c r="M14363">
        <v>0.04</v>
      </c>
      <c r="N14363">
        <f t="shared" si="1759"/>
        <v>3.3960531989175591E-3</v>
      </c>
    </row>
    <row r="14364" spans="1:14" x14ac:dyDescent="0.3">
      <c r="A14364">
        <f t="shared" si="1753"/>
        <v>144</v>
      </c>
      <c r="E14364" s="105">
        <f t="shared" si="1754"/>
        <v>0</v>
      </c>
      <c r="I14364" s="105">
        <f t="shared" si="1755"/>
        <v>0</v>
      </c>
      <c r="J14364" s="105">
        <f t="shared" si="1756"/>
        <v>0</v>
      </c>
      <c r="K14364" s="105">
        <f t="shared" si="1757"/>
        <v>0</v>
      </c>
      <c r="L14364" s="105">
        <f t="shared" si="1758"/>
        <v>0</v>
      </c>
      <c r="M14364">
        <v>0.04</v>
      </c>
      <c r="N14364">
        <f t="shared" si="1759"/>
        <v>3.3960531989175591E-3</v>
      </c>
    </row>
    <row r="14365" spans="1:14" x14ac:dyDescent="0.3">
      <c r="A14365">
        <f t="shared" si="1753"/>
        <v>144</v>
      </c>
      <c r="E14365" s="105">
        <f t="shared" si="1754"/>
        <v>0</v>
      </c>
      <c r="I14365" s="105">
        <f t="shared" si="1755"/>
        <v>0</v>
      </c>
      <c r="J14365" s="105">
        <f t="shared" si="1756"/>
        <v>0</v>
      </c>
      <c r="K14365" s="105">
        <f t="shared" si="1757"/>
        <v>0</v>
      </c>
      <c r="L14365" s="105">
        <f t="shared" si="1758"/>
        <v>0</v>
      </c>
      <c r="M14365">
        <v>0.04</v>
      </c>
      <c r="N14365">
        <f t="shared" si="1759"/>
        <v>3.3960531989175591E-3</v>
      </c>
    </row>
    <row r="14366" spans="1:14" x14ac:dyDescent="0.3">
      <c r="A14366">
        <f t="shared" si="1753"/>
        <v>144</v>
      </c>
      <c r="E14366" s="105">
        <f t="shared" si="1754"/>
        <v>0</v>
      </c>
      <c r="I14366" s="105">
        <f t="shared" si="1755"/>
        <v>0</v>
      </c>
      <c r="J14366" s="105">
        <f t="shared" si="1756"/>
        <v>0</v>
      </c>
      <c r="K14366" s="105">
        <f t="shared" si="1757"/>
        <v>0</v>
      </c>
      <c r="L14366" s="105">
        <f t="shared" si="1758"/>
        <v>0</v>
      </c>
      <c r="M14366">
        <v>0.04</v>
      </c>
      <c r="N14366">
        <f t="shared" si="1759"/>
        <v>3.3960531989175591E-3</v>
      </c>
    </row>
    <row r="14367" spans="1:14" x14ac:dyDescent="0.3">
      <c r="A14367">
        <f t="shared" si="1753"/>
        <v>144</v>
      </c>
      <c r="E14367" s="105">
        <f t="shared" si="1754"/>
        <v>0</v>
      </c>
      <c r="I14367" s="105">
        <f t="shared" si="1755"/>
        <v>0</v>
      </c>
      <c r="J14367" s="105">
        <f t="shared" si="1756"/>
        <v>0</v>
      </c>
      <c r="K14367" s="105">
        <f t="shared" si="1757"/>
        <v>0</v>
      </c>
      <c r="L14367" s="105">
        <f t="shared" si="1758"/>
        <v>0</v>
      </c>
      <c r="M14367">
        <v>0.04</v>
      </c>
      <c r="N14367">
        <f t="shared" si="1759"/>
        <v>3.3960531989175591E-3</v>
      </c>
    </row>
    <row r="14368" spans="1:14" x14ac:dyDescent="0.3">
      <c r="A14368">
        <f t="shared" si="1753"/>
        <v>144</v>
      </c>
      <c r="E14368" s="105">
        <f t="shared" si="1754"/>
        <v>0</v>
      </c>
      <c r="I14368" s="105">
        <f t="shared" si="1755"/>
        <v>0</v>
      </c>
      <c r="J14368" s="105">
        <f t="shared" si="1756"/>
        <v>0</v>
      </c>
      <c r="K14368" s="105">
        <f t="shared" si="1757"/>
        <v>0</v>
      </c>
      <c r="L14368" s="105">
        <f t="shared" si="1758"/>
        <v>0</v>
      </c>
      <c r="M14368">
        <v>0.04</v>
      </c>
      <c r="N14368">
        <f t="shared" si="1759"/>
        <v>3.3960531989175591E-3</v>
      </c>
    </row>
    <row r="14369" spans="1:14" x14ac:dyDescent="0.3">
      <c r="A14369">
        <f t="shared" si="1753"/>
        <v>144</v>
      </c>
      <c r="E14369" s="105">
        <f t="shared" si="1754"/>
        <v>0</v>
      </c>
      <c r="I14369" s="105">
        <f t="shared" si="1755"/>
        <v>0</v>
      </c>
      <c r="J14369" s="105">
        <f t="shared" si="1756"/>
        <v>0</v>
      </c>
      <c r="K14369" s="105">
        <f t="shared" si="1757"/>
        <v>0</v>
      </c>
      <c r="L14369" s="105">
        <f t="shared" si="1758"/>
        <v>0</v>
      </c>
      <c r="M14369">
        <v>0.04</v>
      </c>
      <c r="N14369">
        <f t="shared" si="1759"/>
        <v>3.3960531989175591E-3</v>
      </c>
    </row>
    <row r="14370" spans="1:14" x14ac:dyDescent="0.3">
      <c r="A14370">
        <f t="shared" si="1753"/>
        <v>144</v>
      </c>
      <c r="E14370" s="105">
        <f t="shared" si="1754"/>
        <v>0</v>
      </c>
      <c r="I14370" s="105">
        <f t="shared" si="1755"/>
        <v>0</v>
      </c>
      <c r="J14370" s="105">
        <f t="shared" si="1756"/>
        <v>0</v>
      </c>
      <c r="K14370" s="105">
        <f t="shared" si="1757"/>
        <v>0</v>
      </c>
      <c r="L14370" s="105">
        <f t="shared" si="1758"/>
        <v>0</v>
      </c>
      <c r="M14370">
        <v>0.04</v>
      </c>
      <c r="N14370">
        <f t="shared" si="1759"/>
        <v>3.3960531989175591E-3</v>
      </c>
    </row>
    <row r="14371" spans="1:14" x14ac:dyDescent="0.3">
      <c r="A14371">
        <f t="shared" si="1753"/>
        <v>144</v>
      </c>
      <c r="E14371" s="105">
        <f t="shared" si="1754"/>
        <v>0</v>
      </c>
      <c r="I14371" s="105">
        <f t="shared" si="1755"/>
        <v>0</v>
      </c>
      <c r="J14371" s="105">
        <f t="shared" si="1756"/>
        <v>0</v>
      </c>
      <c r="K14371" s="105">
        <f t="shared" si="1757"/>
        <v>0</v>
      </c>
      <c r="L14371" s="105">
        <f t="shared" si="1758"/>
        <v>0</v>
      </c>
      <c r="M14371">
        <v>0.04</v>
      </c>
      <c r="N14371">
        <f t="shared" si="1759"/>
        <v>3.3960531989175591E-3</v>
      </c>
    </row>
    <row r="14372" spans="1:14" x14ac:dyDescent="0.3">
      <c r="A14372">
        <f t="shared" si="1753"/>
        <v>144</v>
      </c>
      <c r="E14372" s="105">
        <f t="shared" si="1754"/>
        <v>0</v>
      </c>
      <c r="I14372" s="105">
        <f t="shared" si="1755"/>
        <v>0</v>
      </c>
      <c r="J14372" s="105">
        <f t="shared" si="1756"/>
        <v>0</v>
      </c>
      <c r="K14372" s="105">
        <f t="shared" si="1757"/>
        <v>0</v>
      </c>
      <c r="L14372" s="105">
        <f t="shared" si="1758"/>
        <v>0</v>
      </c>
      <c r="M14372">
        <v>0.04</v>
      </c>
      <c r="N14372">
        <f t="shared" si="1759"/>
        <v>3.3960531989175591E-3</v>
      </c>
    </row>
    <row r="14373" spans="1:14" x14ac:dyDescent="0.3">
      <c r="A14373">
        <f t="shared" si="1753"/>
        <v>144</v>
      </c>
      <c r="E14373" s="105">
        <f t="shared" si="1754"/>
        <v>0</v>
      </c>
      <c r="I14373" s="105">
        <f t="shared" si="1755"/>
        <v>0</v>
      </c>
      <c r="J14373" s="105">
        <f t="shared" si="1756"/>
        <v>0</v>
      </c>
      <c r="K14373" s="105">
        <f t="shared" si="1757"/>
        <v>0</v>
      </c>
      <c r="L14373" s="105">
        <f t="shared" si="1758"/>
        <v>0</v>
      </c>
      <c r="M14373">
        <v>0.04</v>
      </c>
      <c r="N14373">
        <f t="shared" si="1759"/>
        <v>3.3960531989175591E-3</v>
      </c>
    </row>
    <row r="14374" spans="1:14" x14ac:dyDescent="0.3">
      <c r="A14374">
        <f t="shared" si="1753"/>
        <v>144</v>
      </c>
      <c r="E14374" s="105">
        <f t="shared" si="1754"/>
        <v>0</v>
      </c>
      <c r="I14374" s="105">
        <f t="shared" si="1755"/>
        <v>0</v>
      </c>
      <c r="J14374" s="105">
        <f t="shared" si="1756"/>
        <v>0</v>
      </c>
      <c r="K14374" s="105">
        <f t="shared" si="1757"/>
        <v>0</v>
      </c>
      <c r="L14374" s="105">
        <f t="shared" si="1758"/>
        <v>0</v>
      </c>
      <c r="M14374">
        <v>0.04</v>
      </c>
      <c r="N14374">
        <f t="shared" si="1759"/>
        <v>3.3960531989175591E-3</v>
      </c>
    </row>
    <row r="14375" spans="1:14" x14ac:dyDescent="0.3">
      <c r="A14375">
        <f t="shared" ref="A14375:A14438" si="1760">IF(COUNTIF(A14275:A14374,A14374)=100, A14374+1,A14374)</f>
        <v>144</v>
      </c>
      <c r="E14375" s="105">
        <f t="shared" ref="E14375:E14438" si="1761">MAX(0, E14275-K14275-L14275)</f>
        <v>0</v>
      </c>
      <c r="I14375" s="105">
        <f t="shared" ref="I14375:I14438" si="1762">IF(E14375&lt;I14275,J14375 + E14375, I14275)</f>
        <v>0</v>
      </c>
      <c r="J14375" s="105">
        <f t="shared" si="1756"/>
        <v>0</v>
      </c>
      <c r="K14375" s="105">
        <f t="shared" si="1757"/>
        <v>0</v>
      </c>
      <c r="L14375" s="105">
        <f t="shared" si="1758"/>
        <v>0</v>
      </c>
      <c r="M14375">
        <v>0.04</v>
      </c>
      <c r="N14375">
        <f t="shared" si="1759"/>
        <v>3.3960531989175591E-3</v>
      </c>
    </row>
    <row r="14376" spans="1:14" x14ac:dyDescent="0.3">
      <c r="A14376">
        <f t="shared" si="1760"/>
        <v>144</v>
      </c>
      <c r="E14376" s="105">
        <f t="shared" si="1761"/>
        <v>0</v>
      </c>
      <c r="I14376" s="105">
        <f t="shared" si="1762"/>
        <v>0</v>
      </c>
      <c r="J14376" s="105">
        <f t="shared" si="1756"/>
        <v>0</v>
      </c>
      <c r="K14376" s="105">
        <f t="shared" si="1757"/>
        <v>0</v>
      </c>
      <c r="L14376" s="105">
        <f t="shared" si="1758"/>
        <v>0</v>
      </c>
      <c r="M14376">
        <v>0.04</v>
      </c>
      <c r="N14376">
        <f t="shared" si="1759"/>
        <v>3.3960531989175591E-3</v>
      </c>
    </row>
    <row r="14377" spans="1:14" x14ac:dyDescent="0.3">
      <c r="A14377">
        <f t="shared" si="1760"/>
        <v>144</v>
      </c>
      <c r="E14377" s="105">
        <f t="shared" si="1761"/>
        <v>0</v>
      </c>
      <c r="I14377" s="105">
        <f t="shared" si="1762"/>
        <v>0</v>
      </c>
      <c r="J14377" s="105">
        <f t="shared" si="1756"/>
        <v>0</v>
      </c>
      <c r="K14377" s="105">
        <f t="shared" si="1757"/>
        <v>0</v>
      </c>
      <c r="L14377" s="105">
        <f t="shared" si="1758"/>
        <v>0</v>
      </c>
      <c r="M14377">
        <v>0.04</v>
      </c>
      <c r="N14377">
        <f t="shared" si="1759"/>
        <v>3.3960531989175591E-3</v>
      </c>
    </row>
    <row r="14378" spans="1:14" x14ac:dyDescent="0.3">
      <c r="A14378">
        <f t="shared" si="1760"/>
        <v>144</v>
      </c>
      <c r="E14378" s="105">
        <f t="shared" si="1761"/>
        <v>0</v>
      </c>
      <c r="I14378" s="105">
        <f t="shared" si="1762"/>
        <v>0</v>
      </c>
      <c r="J14378" s="105">
        <f t="shared" si="1756"/>
        <v>0</v>
      </c>
      <c r="K14378" s="105">
        <f t="shared" si="1757"/>
        <v>0</v>
      </c>
      <c r="L14378" s="105">
        <f t="shared" si="1758"/>
        <v>0</v>
      </c>
      <c r="M14378">
        <v>0.04</v>
      </c>
      <c r="N14378">
        <f t="shared" si="1759"/>
        <v>3.3960531989175591E-3</v>
      </c>
    </row>
    <row r="14379" spans="1:14" x14ac:dyDescent="0.3">
      <c r="A14379">
        <f t="shared" si="1760"/>
        <v>144</v>
      </c>
      <c r="E14379" s="105">
        <f t="shared" si="1761"/>
        <v>0</v>
      </c>
      <c r="I14379" s="105">
        <f t="shared" si="1762"/>
        <v>0</v>
      </c>
      <c r="J14379" s="105">
        <f t="shared" si="1756"/>
        <v>0</v>
      </c>
      <c r="K14379" s="105">
        <f t="shared" si="1757"/>
        <v>0</v>
      </c>
      <c r="L14379" s="105">
        <f t="shared" si="1758"/>
        <v>0</v>
      </c>
      <c r="M14379">
        <v>0.04</v>
      </c>
      <c r="N14379">
        <f t="shared" si="1759"/>
        <v>3.3960531989175591E-3</v>
      </c>
    </row>
    <row r="14380" spans="1:14" x14ac:dyDescent="0.3">
      <c r="A14380">
        <f t="shared" si="1760"/>
        <v>144</v>
      </c>
      <c r="E14380" s="105">
        <f t="shared" si="1761"/>
        <v>0</v>
      </c>
      <c r="I14380" s="105">
        <f t="shared" si="1762"/>
        <v>0</v>
      </c>
      <c r="J14380" s="105">
        <f t="shared" si="1756"/>
        <v>0</v>
      </c>
      <c r="K14380" s="105">
        <f t="shared" si="1757"/>
        <v>0</v>
      </c>
      <c r="L14380" s="105">
        <f t="shared" si="1758"/>
        <v>0</v>
      </c>
      <c r="M14380">
        <v>0.04</v>
      </c>
      <c r="N14380">
        <f t="shared" si="1759"/>
        <v>3.3960531989175591E-3</v>
      </c>
    </row>
    <row r="14381" spans="1:14" x14ac:dyDescent="0.3">
      <c r="A14381">
        <f t="shared" si="1760"/>
        <v>144</v>
      </c>
      <c r="E14381" s="105">
        <f t="shared" si="1761"/>
        <v>0</v>
      </c>
      <c r="I14381" s="105">
        <f t="shared" si="1762"/>
        <v>0</v>
      </c>
      <c r="J14381" s="105">
        <f t="shared" si="1756"/>
        <v>0</v>
      </c>
      <c r="K14381" s="105">
        <f t="shared" si="1757"/>
        <v>0</v>
      </c>
      <c r="L14381" s="105">
        <f t="shared" si="1758"/>
        <v>0</v>
      </c>
      <c r="M14381">
        <v>0.04</v>
      </c>
      <c r="N14381">
        <f t="shared" si="1759"/>
        <v>3.3960531989175591E-3</v>
      </c>
    </row>
    <row r="14382" spans="1:14" x14ac:dyDescent="0.3">
      <c r="A14382">
        <f t="shared" si="1760"/>
        <v>144</v>
      </c>
      <c r="E14382" s="105">
        <f t="shared" si="1761"/>
        <v>0</v>
      </c>
      <c r="I14382" s="105">
        <f t="shared" si="1762"/>
        <v>0</v>
      </c>
      <c r="J14382" s="105">
        <f t="shared" si="1756"/>
        <v>0</v>
      </c>
      <c r="K14382" s="105">
        <f t="shared" si="1757"/>
        <v>0</v>
      </c>
      <c r="L14382" s="105">
        <f t="shared" si="1758"/>
        <v>0</v>
      </c>
      <c r="M14382">
        <v>0.04</v>
      </c>
      <c r="N14382">
        <f t="shared" si="1759"/>
        <v>3.3960531989175591E-3</v>
      </c>
    </row>
    <row r="14383" spans="1:14" x14ac:dyDescent="0.3">
      <c r="A14383">
        <f t="shared" si="1760"/>
        <v>144</v>
      </c>
      <c r="E14383" s="105">
        <f t="shared" si="1761"/>
        <v>0</v>
      </c>
      <c r="I14383" s="105">
        <f t="shared" si="1762"/>
        <v>0</v>
      </c>
      <c r="J14383" s="105">
        <f t="shared" si="1756"/>
        <v>0</v>
      </c>
      <c r="K14383" s="105">
        <f t="shared" si="1757"/>
        <v>0</v>
      </c>
      <c r="L14383" s="105">
        <f t="shared" si="1758"/>
        <v>0</v>
      </c>
      <c r="M14383">
        <v>0.04</v>
      </c>
      <c r="N14383">
        <f t="shared" si="1759"/>
        <v>3.3960531989175591E-3</v>
      </c>
    </row>
    <row r="14384" spans="1:14" x14ac:dyDescent="0.3">
      <c r="A14384">
        <f t="shared" si="1760"/>
        <v>144</v>
      </c>
      <c r="E14384" s="105">
        <f t="shared" si="1761"/>
        <v>0</v>
      </c>
      <c r="I14384" s="105">
        <f t="shared" si="1762"/>
        <v>0</v>
      </c>
      <c r="J14384" s="105">
        <f t="shared" si="1756"/>
        <v>0</v>
      </c>
      <c r="K14384" s="105">
        <f t="shared" si="1757"/>
        <v>0</v>
      </c>
      <c r="L14384" s="105">
        <f t="shared" si="1758"/>
        <v>0</v>
      </c>
      <c r="M14384">
        <v>0.04</v>
      </c>
      <c r="N14384">
        <f t="shared" si="1759"/>
        <v>3.3960531989175591E-3</v>
      </c>
    </row>
    <row r="14385" spans="1:14" x14ac:dyDescent="0.3">
      <c r="A14385">
        <f t="shared" si="1760"/>
        <v>144</v>
      </c>
      <c r="E14385" s="105">
        <f t="shared" si="1761"/>
        <v>0</v>
      </c>
      <c r="I14385" s="105">
        <f t="shared" si="1762"/>
        <v>0</v>
      </c>
      <c r="J14385" s="105">
        <f t="shared" si="1756"/>
        <v>0</v>
      </c>
      <c r="K14385" s="105">
        <f t="shared" si="1757"/>
        <v>0</v>
      </c>
      <c r="L14385" s="105">
        <f t="shared" si="1758"/>
        <v>0</v>
      </c>
      <c r="M14385">
        <v>0.04</v>
      </c>
      <c r="N14385">
        <f t="shared" si="1759"/>
        <v>3.3960531989175591E-3</v>
      </c>
    </row>
    <row r="14386" spans="1:14" x14ac:dyDescent="0.3">
      <c r="A14386">
        <f t="shared" si="1760"/>
        <v>144</v>
      </c>
      <c r="E14386" s="105">
        <f t="shared" si="1761"/>
        <v>0</v>
      </c>
      <c r="I14386" s="105">
        <f t="shared" si="1762"/>
        <v>0</v>
      </c>
      <c r="J14386" s="105">
        <f t="shared" si="1756"/>
        <v>0</v>
      </c>
      <c r="K14386" s="105">
        <f t="shared" si="1757"/>
        <v>0</v>
      </c>
      <c r="L14386" s="105">
        <f t="shared" si="1758"/>
        <v>0</v>
      </c>
      <c r="M14386">
        <v>0.04</v>
      </c>
      <c r="N14386">
        <f t="shared" si="1759"/>
        <v>3.3960531989175591E-3</v>
      </c>
    </row>
    <row r="14387" spans="1:14" x14ac:dyDescent="0.3">
      <c r="A14387">
        <f t="shared" si="1760"/>
        <v>144</v>
      </c>
      <c r="E14387" s="105">
        <f t="shared" si="1761"/>
        <v>0</v>
      </c>
      <c r="I14387" s="105">
        <f t="shared" si="1762"/>
        <v>0</v>
      </c>
      <c r="J14387" s="105">
        <f t="shared" si="1756"/>
        <v>0</v>
      </c>
      <c r="K14387" s="105">
        <f t="shared" si="1757"/>
        <v>0</v>
      </c>
      <c r="L14387" s="105">
        <f t="shared" si="1758"/>
        <v>0</v>
      </c>
      <c r="M14387">
        <v>0.04</v>
      </c>
      <c r="N14387">
        <f t="shared" si="1759"/>
        <v>3.3960531989175591E-3</v>
      </c>
    </row>
    <row r="14388" spans="1:14" x14ac:dyDescent="0.3">
      <c r="A14388">
        <f t="shared" si="1760"/>
        <v>144</v>
      </c>
      <c r="E14388" s="105">
        <f t="shared" si="1761"/>
        <v>0</v>
      </c>
      <c r="I14388" s="105">
        <f t="shared" si="1762"/>
        <v>0</v>
      </c>
      <c r="J14388" s="105">
        <f t="shared" si="1756"/>
        <v>0</v>
      </c>
      <c r="K14388" s="105">
        <f t="shared" si="1757"/>
        <v>0</v>
      </c>
      <c r="L14388" s="105">
        <f t="shared" si="1758"/>
        <v>0</v>
      </c>
      <c r="M14388">
        <v>0.04</v>
      </c>
      <c r="N14388">
        <f t="shared" si="1759"/>
        <v>3.3960531989175591E-3</v>
      </c>
    </row>
    <row r="14389" spans="1:14" x14ac:dyDescent="0.3">
      <c r="A14389">
        <f t="shared" si="1760"/>
        <v>144</v>
      </c>
      <c r="E14389" s="105">
        <f t="shared" si="1761"/>
        <v>0</v>
      </c>
      <c r="I14389" s="105">
        <f t="shared" si="1762"/>
        <v>0</v>
      </c>
      <c r="J14389" s="105">
        <f t="shared" si="1756"/>
        <v>0</v>
      </c>
      <c r="K14389" s="105">
        <f t="shared" si="1757"/>
        <v>0</v>
      </c>
      <c r="L14389" s="105">
        <f t="shared" si="1758"/>
        <v>0</v>
      </c>
      <c r="M14389">
        <v>0.04</v>
      </c>
      <c r="N14389">
        <f t="shared" si="1759"/>
        <v>3.3960531989175591E-3</v>
      </c>
    </row>
    <row r="14390" spans="1:14" x14ac:dyDescent="0.3">
      <c r="A14390">
        <f t="shared" si="1760"/>
        <v>144</v>
      </c>
      <c r="E14390" s="105">
        <f t="shared" si="1761"/>
        <v>0</v>
      </c>
      <c r="I14390" s="105">
        <f t="shared" si="1762"/>
        <v>0</v>
      </c>
      <c r="J14390" s="105">
        <f t="shared" si="1756"/>
        <v>0</v>
      </c>
      <c r="K14390" s="105">
        <f t="shared" si="1757"/>
        <v>0</v>
      </c>
      <c r="L14390" s="105">
        <f t="shared" si="1758"/>
        <v>0</v>
      </c>
      <c r="M14390">
        <v>0.04</v>
      </c>
      <c r="N14390">
        <f t="shared" si="1759"/>
        <v>3.3960531989175591E-3</v>
      </c>
    </row>
    <row r="14391" spans="1:14" x14ac:dyDescent="0.3">
      <c r="A14391">
        <f t="shared" si="1760"/>
        <v>144</v>
      </c>
      <c r="E14391" s="105">
        <f t="shared" si="1761"/>
        <v>0</v>
      </c>
      <c r="I14391" s="105">
        <f t="shared" si="1762"/>
        <v>0</v>
      </c>
      <c r="J14391" s="105">
        <f t="shared" si="1756"/>
        <v>0</v>
      </c>
      <c r="K14391" s="105">
        <f t="shared" si="1757"/>
        <v>0</v>
      </c>
      <c r="L14391" s="105">
        <f t="shared" si="1758"/>
        <v>0</v>
      </c>
      <c r="M14391">
        <v>0.04</v>
      </c>
      <c r="N14391">
        <f t="shared" si="1759"/>
        <v>3.3960531989175591E-3</v>
      </c>
    </row>
    <row r="14392" spans="1:14" x14ac:dyDescent="0.3">
      <c r="A14392">
        <f t="shared" si="1760"/>
        <v>144</v>
      </c>
      <c r="E14392" s="105">
        <f t="shared" si="1761"/>
        <v>0</v>
      </c>
      <c r="I14392" s="105">
        <f t="shared" si="1762"/>
        <v>0</v>
      </c>
      <c r="J14392" s="105">
        <f t="shared" si="1756"/>
        <v>0</v>
      </c>
      <c r="K14392" s="105">
        <f t="shared" si="1757"/>
        <v>0</v>
      </c>
      <c r="L14392" s="105">
        <f t="shared" si="1758"/>
        <v>0</v>
      </c>
      <c r="M14392">
        <v>0.04</v>
      </c>
      <c r="N14392">
        <f t="shared" si="1759"/>
        <v>3.3960531989175591E-3</v>
      </c>
    </row>
    <row r="14393" spans="1:14" x14ac:dyDescent="0.3">
      <c r="A14393">
        <f t="shared" si="1760"/>
        <v>144</v>
      </c>
      <c r="E14393" s="105">
        <f t="shared" si="1761"/>
        <v>0</v>
      </c>
      <c r="I14393" s="105">
        <f t="shared" si="1762"/>
        <v>0</v>
      </c>
      <c r="J14393" s="105">
        <f t="shared" si="1756"/>
        <v>0</v>
      </c>
      <c r="K14393" s="105">
        <f t="shared" si="1757"/>
        <v>0</v>
      </c>
      <c r="L14393" s="105">
        <f t="shared" si="1758"/>
        <v>0</v>
      </c>
      <c r="M14393">
        <v>0.04</v>
      </c>
      <c r="N14393">
        <f t="shared" si="1759"/>
        <v>3.3960531989175591E-3</v>
      </c>
    </row>
    <row r="14394" spans="1:14" x14ac:dyDescent="0.3">
      <c r="A14394">
        <f t="shared" si="1760"/>
        <v>144</v>
      </c>
      <c r="E14394" s="105">
        <f t="shared" si="1761"/>
        <v>0</v>
      </c>
      <c r="I14394" s="105">
        <f t="shared" si="1762"/>
        <v>0</v>
      </c>
      <c r="J14394" s="105">
        <f t="shared" si="1756"/>
        <v>0</v>
      </c>
      <c r="K14394" s="105">
        <f t="shared" si="1757"/>
        <v>0</v>
      </c>
      <c r="L14394" s="105">
        <f t="shared" si="1758"/>
        <v>0</v>
      </c>
      <c r="M14394">
        <v>0.04</v>
      </c>
      <c r="N14394">
        <f t="shared" si="1759"/>
        <v>3.3960531989175591E-3</v>
      </c>
    </row>
    <row r="14395" spans="1:14" x14ac:dyDescent="0.3">
      <c r="A14395">
        <f t="shared" si="1760"/>
        <v>144</v>
      </c>
      <c r="E14395" s="105">
        <f t="shared" si="1761"/>
        <v>0</v>
      </c>
      <c r="I14395" s="105">
        <f t="shared" si="1762"/>
        <v>0</v>
      </c>
      <c r="J14395" s="105">
        <f t="shared" si="1756"/>
        <v>0</v>
      </c>
      <c r="K14395" s="105">
        <f t="shared" si="1757"/>
        <v>0</v>
      </c>
      <c r="L14395" s="105">
        <f t="shared" si="1758"/>
        <v>0</v>
      </c>
      <c r="M14395">
        <v>0.04</v>
      </c>
      <c r="N14395">
        <f t="shared" si="1759"/>
        <v>3.3960531989175591E-3</v>
      </c>
    </row>
    <row r="14396" spans="1:14" x14ac:dyDescent="0.3">
      <c r="A14396">
        <f t="shared" si="1760"/>
        <v>144</v>
      </c>
      <c r="E14396" s="105">
        <f t="shared" si="1761"/>
        <v>0</v>
      </c>
      <c r="I14396" s="105">
        <f t="shared" si="1762"/>
        <v>0</v>
      </c>
      <c r="J14396" s="105">
        <f t="shared" si="1756"/>
        <v>0</v>
      </c>
      <c r="K14396" s="105">
        <f t="shared" si="1757"/>
        <v>0</v>
      </c>
      <c r="L14396" s="105">
        <f t="shared" si="1758"/>
        <v>0</v>
      </c>
      <c r="M14396">
        <v>0.04</v>
      </c>
      <c r="N14396">
        <f t="shared" si="1759"/>
        <v>3.3960531989175591E-3</v>
      </c>
    </row>
    <row r="14397" spans="1:14" x14ac:dyDescent="0.3">
      <c r="A14397">
        <f t="shared" si="1760"/>
        <v>144</v>
      </c>
      <c r="E14397" s="105">
        <f t="shared" si="1761"/>
        <v>0</v>
      </c>
      <c r="I14397" s="105">
        <f t="shared" si="1762"/>
        <v>0</v>
      </c>
      <c r="J14397" s="105">
        <f t="shared" si="1756"/>
        <v>0</v>
      </c>
      <c r="K14397" s="105">
        <f t="shared" si="1757"/>
        <v>0</v>
      </c>
      <c r="L14397" s="105">
        <f t="shared" si="1758"/>
        <v>0</v>
      </c>
      <c r="M14397">
        <v>0.04</v>
      </c>
      <c r="N14397">
        <f t="shared" si="1759"/>
        <v>3.3960531989175591E-3</v>
      </c>
    </row>
    <row r="14398" spans="1:14" x14ac:dyDescent="0.3">
      <c r="A14398">
        <f t="shared" si="1760"/>
        <v>144</v>
      </c>
      <c r="E14398" s="105">
        <f t="shared" si="1761"/>
        <v>0</v>
      </c>
      <c r="I14398" s="105">
        <f t="shared" si="1762"/>
        <v>0</v>
      </c>
      <c r="J14398" s="105">
        <f t="shared" si="1756"/>
        <v>0</v>
      </c>
      <c r="K14398" s="105">
        <f t="shared" si="1757"/>
        <v>0</v>
      </c>
      <c r="L14398" s="105">
        <f t="shared" si="1758"/>
        <v>0</v>
      </c>
      <c r="M14398">
        <v>0.04</v>
      </c>
      <c r="N14398">
        <f t="shared" si="1759"/>
        <v>3.3960531989175591E-3</v>
      </c>
    </row>
    <row r="14399" spans="1:14" x14ac:dyDescent="0.3">
      <c r="A14399">
        <f t="shared" si="1760"/>
        <v>144</v>
      </c>
      <c r="E14399" s="105">
        <f t="shared" si="1761"/>
        <v>0</v>
      </c>
      <c r="I14399" s="105">
        <f t="shared" si="1762"/>
        <v>0</v>
      </c>
      <c r="J14399" s="105">
        <f t="shared" si="1756"/>
        <v>0</v>
      </c>
      <c r="K14399" s="105">
        <f t="shared" si="1757"/>
        <v>0</v>
      </c>
      <c r="L14399" s="105">
        <f t="shared" si="1758"/>
        <v>0</v>
      </c>
      <c r="M14399">
        <v>0.04</v>
      </c>
      <c r="N14399">
        <f t="shared" si="1759"/>
        <v>3.3960531989175591E-3</v>
      </c>
    </row>
    <row r="14400" spans="1:14" x14ac:dyDescent="0.3">
      <c r="A14400">
        <f t="shared" si="1760"/>
        <v>144</v>
      </c>
      <c r="E14400" s="105">
        <f t="shared" si="1761"/>
        <v>0</v>
      </c>
      <c r="I14400" s="105">
        <f t="shared" si="1762"/>
        <v>0</v>
      </c>
      <c r="J14400" s="105">
        <f t="shared" si="1756"/>
        <v>0</v>
      </c>
      <c r="K14400" s="105">
        <f t="shared" si="1757"/>
        <v>0</v>
      </c>
      <c r="L14400" s="105">
        <f t="shared" si="1758"/>
        <v>0</v>
      </c>
      <c r="M14400">
        <v>0.04</v>
      </c>
      <c r="N14400">
        <f t="shared" si="1759"/>
        <v>3.3960531989175591E-3</v>
      </c>
    </row>
    <row r="14401" spans="1:15" x14ac:dyDescent="0.3">
      <c r="A14401">
        <f t="shared" si="1760"/>
        <v>144</v>
      </c>
      <c r="E14401" s="105">
        <f t="shared" si="1761"/>
        <v>0</v>
      </c>
      <c r="I14401" s="105">
        <f t="shared" si="1762"/>
        <v>0</v>
      </c>
      <c r="J14401" s="105">
        <f t="shared" si="1756"/>
        <v>0</v>
      </c>
      <c r="K14401" s="105">
        <f t="shared" si="1757"/>
        <v>0</v>
      </c>
      <c r="L14401" s="105">
        <f t="shared" si="1758"/>
        <v>0</v>
      </c>
      <c r="M14401">
        <v>0.04</v>
      </c>
      <c r="N14401">
        <f t="shared" si="1759"/>
        <v>3.3960531989175591E-3</v>
      </c>
      <c r="O14401" s="105" t="e">
        <f t="shared" ref="O14401" si="1763">SUM(I14302:I14401)</f>
        <v>#REF!</v>
      </c>
    </row>
    <row r="14402" spans="1:15" x14ac:dyDescent="0.3">
      <c r="A14402">
        <f t="shared" si="1760"/>
        <v>145</v>
      </c>
      <c r="E14402" s="105" t="e">
        <f t="shared" si="1761"/>
        <v>#REF!</v>
      </c>
      <c r="I14402" s="105" t="e">
        <f t="shared" si="1762"/>
        <v>#REF!</v>
      </c>
      <c r="J14402" s="105" t="e">
        <f t="shared" si="1756"/>
        <v>#REF!</v>
      </c>
      <c r="K14402" s="105" t="e">
        <f t="shared" si="1757"/>
        <v>#REF!</v>
      </c>
      <c r="L14402" s="105" t="e">
        <f t="shared" si="1758"/>
        <v>#REF!</v>
      </c>
      <c r="M14402">
        <v>0.04</v>
      </c>
      <c r="N14402">
        <f t="shared" si="1759"/>
        <v>3.3960531989175591E-3</v>
      </c>
    </row>
    <row r="14403" spans="1:15" x14ac:dyDescent="0.3">
      <c r="A14403">
        <f t="shared" si="1760"/>
        <v>145</v>
      </c>
      <c r="E14403" s="105" t="e">
        <f t="shared" si="1761"/>
        <v>#REF!</v>
      </c>
      <c r="I14403" s="105" t="e">
        <f t="shared" si="1762"/>
        <v>#REF!</v>
      </c>
      <c r="J14403" s="105" t="e">
        <f t="shared" ref="J14403:J14466" si="1764">E14403*($H$2/12)</f>
        <v>#REF!</v>
      </c>
      <c r="K14403" s="105" t="e">
        <f t="shared" ref="K14403:K14466" si="1765">I14403-J14403</f>
        <v>#REF!</v>
      </c>
      <c r="L14403" s="105" t="e">
        <f t="shared" ref="L14403:L14466" si="1766">N14403*(E14403-K14403)</f>
        <v>#REF!</v>
      </c>
      <c r="M14403">
        <v>0.04</v>
      </c>
      <c r="N14403">
        <f t="shared" ref="N14403:N14466" si="1767">1-(POWER(1-M14403,(1/12)))</f>
        <v>3.3960531989175591E-3</v>
      </c>
    </row>
    <row r="14404" spans="1:15" x14ac:dyDescent="0.3">
      <c r="A14404">
        <f t="shared" si="1760"/>
        <v>145</v>
      </c>
      <c r="E14404" s="105" t="e">
        <f t="shared" si="1761"/>
        <v>#REF!</v>
      </c>
      <c r="I14404" s="105" t="e">
        <f t="shared" si="1762"/>
        <v>#REF!</v>
      </c>
      <c r="J14404" s="105" t="e">
        <f t="shared" si="1764"/>
        <v>#REF!</v>
      </c>
      <c r="K14404" s="105" t="e">
        <f t="shared" si="1765"/>
        <v>#REF!</v>
      </c>
      <c r="L14404" s="105" t="e">
        <f t="shared" si="1766"/>
        <v>#REF!</v>
      </c>
      <c r="M14404">
        <v>0.04</v>
      </c>
      <c r="N14404">
        <f t="shared" si="1767"/>
        <v>3.3960531989175591E-3</v>
      </c>
    </row>
    <row r="14405" spans="1:15" x14ac:dyDescent="0.3">
      <c r="A14405">
        <f t="shared" si="1760"/>
        <v>145</v>
      </c>
      <c r="E14405" s="105">
        <f t="shared" si="1761"/>
        <v>0</v>
      </c>
      <c r="I14405" s="105">
        <f t="shared" si="1762"/>
        <v>0</v>
      </c>
      <c r="J14405" s="105">
        <f t="shared" si="1764"/>
        <v>0</v>
      </c>
      <c r="K14405" s="105">
        <f t="shared" si="1765"/>
        <v>0</v>
      </c>
      <c r="L14405" s="105">
        <f t="shared" si="1766"/>
        <v>0</v>
      </c>
      <c r="M14405">
        <v>0.04</v>
      </c>
      <c r="N14405">
        <f t="shared" si="1767"/>
        <v>3.3960531989175591E-3</v>
      </c>
    </row>
    <row r="14406" spans="1:15" x14ac:dyDescent="0.3">
      <c r="A14406">
        <f t="shared" si="1760"/>
        <v>145</v>
      </c>
      <c r="E14406" s="105">
        <f t="shared" si="1761"/>
        <v>0</v>
      </c>
      <c r="I14406" s="105">
        <f t="shared" si="1762"/>
        <v>0</v>
      </c>
      <c r="J14406" s="105">
        <f t="shared" si="1764"/>
        <v>0</v>
      </c>
      <c r="K14406" s="105">
        <f t="shared" si="1765"/>
        <v>0</v>
      </c>
      <c r="L14406" s="105">
        <f t="shared" si="1766"/>
        <v>0</v>
      </c>
      <c r="M14406">
        <v>0.04</v>
      </c>
      <c r="N14406">
        <f t="shared" si="1767"/>
        <v>3.3960531989175591E-3</v>
      </c>
    </row>
    <row r="14407" spans="1:15" x14ac:dyDescent="0.3">
      <c r="A14407">
        <f t="shared" si="1760"/>
        <v>145</v>
      </c>
      <c r="E14407" s="105">
        <f t="shared" si="1761"/>
        <v>0</v>
      </c>
      <c r="I14407" s="105">
        <f t="shared" si="1762"/>
        <v>0</v>
      </c>
      <c r="J14407" s="105">
        <f t="shared" si="1764"/>
        <v>0</v>
      </c>
      <c r="K14407" s="105">
        <f t="shared" si="1765"/>
        <v>0</v>
      </c>
      <c r="L14407" s="105">
        <f t="shared" si="1766"/>
        <v>0</v>
      </c>
      <c r="M14407">
        <v>0.04</v>
      </c>
      <c r="N14407">
        <f t="shared" si="1767"/>
        <v>3.3960531989175591E-3</v>
      </c>
    </row>
    <row r="14408" spans="1:15" x14ac:dyDescent="0.3">
      <c r="A14408">
        <f t="shared" si="1760"/>
        <v>145</v>
      </c>
      <c r="E14408" s="105">
        <f t="shared" si="1761"/>
        <v>0</v>
      </c>
      <c r="I14408" s="105">
        <f t="shared" si="1762"/>
        <v>0</v>
      </c>
      <c r="J14408" s="105">
        <f t="shared" si="1764"/>
        <v>0</v>
      </c>
      <c r="K14408" s="105">
        <f t="shared" si="1765"/>
        <v>0</v>
      </c>
      <c r="L14408" s="105">
        <f t="shared" si="1766"/>
        <v>0</v>
      </c>
      <c r="M14408">
        <v>0.04</v>
      </c>
      <c r="N14408">
        <f t="shared" si="1767"/>
        <v>3.3960531989175591E-3</v>
      </c>
    </row>
    <row r="14409" spans="1:15" x14ac:dyDescent="0.3">
      <c r="A14409">
        <f t="shared" si="1760"/>
        <v>145</v>
      </c>
      <c r="E14409" s="105">
        <f t="shared" si="1761"/>
        <v>0</v>
      </c>
      <c r="I14409" s="105">
        <f t="shared" si="1762"/>
        <v>0</v>
      </c>
      <c r="J14409" s="105">
        <f t="shared" si="1764"/>
        <v>0</v>
      </c>
      <c r="K14409" s="105">
        <f t="shared" si="1765"/>
        <v>0</v>
      </c>
      <c r="L14409" s="105">
        <f t="shared" si="1766"/>
        <v>0</v>
      </c>
      <c r="M14409">
        <v>0.04</v>
      </c>
      <c r="N14409">
        <f t="shared" si="1767"/>
        <v>3.3960531989175591E-3</v>
      </c>
    </row>
    <row r="14410" spans="1:15" x14ac:dyDescent="0.3">
      <c r="A14410">
        <f t="shared" si="1760"/>
        <v>145</v>
      </c>
      <c r="E14410" s="105">
        <f t="shared" si="1761"/>
        <v>0</v>
      </c>
      <c r="I14410" s="105">
        <f t="shared" si="1762"/>
        <v>0</v>
      </c>
      <c r="J14410" s="105">
        <f t="shared" si="1764"/>
        <v>0</v>
      </c>
      <c r="K14410" s="105">
        <f t="shared" si="1765"/>
        <v>0</v>
      </c>
      <c r="L14410" s="105">
        <f t="shared" si="1766"/>
        <v>0</v>
      </c>
      <c r="M14410">
        <v>0.04</v>
      </c>
      <c r="N14410">
        <f t="shared" si="1767"/>
        <v>3.3960531989175591E-3</v>
      </c>
    </row>
    <row r="14411" spans="1:15" x14ac:dyDescent="0.3">
      <c r="A14411">
        <f t="shared" si="1760"/>
        <v>145</v>
      </c>
      <c r="E14411" s="105">
        <f t="shared" si="1761"/>
        <v>0</v>
      </c>
      <c r="I14411" s="105">
        <f t="shared" si="1762"/>
        <v>0</v>
      </c>
      <c r="J14411" s="105">
        <f t="shared" si="1764"/>
        <v>0</v>
      </c>
      <c r="K14411" s="105">
        <f t="shared" si="1765"/>
        <v>0</v>
      </c>
      <c r="L14411" s="105">
        <f t="shared" si="1766"/>
        <v>0</v>
      </c>
      <c r="M14411">
        <v>0.04</v>
      </c>
      <c r="N14411">
        <f t="shared" si="1767"/>
        <v>3.3960531989175591E-3</v>
      </c>
    </row>
    <row r="14412" spans="1:15" x14ac:dyDescent="0.3">
      <c r="A14412">
        <f t="shared" si="1760"/>
        <v>145</v>
      </c>
      <c r="E14412" s="105">
        <f t="shared" si="1761"/>
        <v>0</v>
      </c>
      <c r="I14412" s="105">
        <f t="shared" si="1762"/>
        <v>0</v>
      </c>
      <c r="J14412" s="105">
        <f t="shared" si="1764"/>
        <v>0</v>
      </c>
      <c r="K14412" s="105">
        <f t="shared" si="1765"/>
        <v>0</v>
      </c>
      <c r="L14412" s="105">
        <f t="shared" si="1766"/>
        <v>0</v>
      </c>
      <c r="M14412">
        <v>0.04</v>
      </c>
      <c r="N14412">
        <f t="shared" si="1767"/>
        <v>3.3960531989175591E-3</v>
      </c>
    </row>
    <row r="14413" spans="1:15" x14ac:dyDescent="0.3">
      <c r="A14413">
        <f t="shared" si="1760"/>
        <v>145</v>
      </c>
      <c r="E14413" s="105">
        <f t="shared" si="1761"/>
        <v>0</v>
      </c>
      <c r="I14413" s="105">
        <f t="shared" si="1762"/>
        <v>0</v>
      </c>
      <c r="J14413" s="105">
        <f t="shared" si="1764"/>
        <v>0</v>
      </c>
      <c r="K14413" s="105">
        <f t="shared" si="1765"/>
        <v>0</v>
      </c>
      <c r="L14413" s="105">
        <f t="shared" si="1766"/>
        <v>0</v>
      </c>
      <c r="M14413">
        <v>0.04</v>
      </c>
      <c r="N14413">
        <f t="shared" si="1767"/>
        <v>3.3960531989175591E-3</v>
      </c>
    </row>
    <row r="14414" spans="1:15" x14ac:dyDescent="0.3">
      <c r="A14414">
        <f t="shared" si="1760"/>
        <v>145</v>
      </c>
      <c r="E14414" s="105">
        <f t="shared" si="1761"/>
        <v>0</v>
      </c>
      <c r="I14414" s="105">
        <f t="shared" si="1762"/>
        <v>0</v>
      </c>
      <c r="J14414" s="105">
        <f t="shared" si="1764"/>
        <v>0</v>
      </c>
      <c r="K14414" s="105">
        <f t="shared" si="1765"/>
        <v>0</v>
      </c>
      <c r="L14414" s="105">
        <f t="shared" si="1766"/>
        <v>0</v>
      </c>
      <c r="M14414">
        <v>0.04</v>
      </c>
      <c r="N14414">
        <f t="shared" si="1767"/>
        <v>3.3960531989175591E-3</v>
      </c>
    </row>
    <row r="14415" spans="1:15" x14ac:dyDescent="0.3">
      <c r="A14415">
        <f t="shared" si="1760"/>
        <v>145</v>
      </c>
      <c r="E14415" s="105">
        <f t="shared" si="1761"/>
        <v>0</v>
      </c>
      <c r="I14415" s="105">
        <f t="shared" si="1762"/>
        <v>0</v>
      </c>
      <c r="J14415" s="105">
        <f t="shared" si="1764"/>
        <v>0</v>
      </c>
      <c r="K14415" s="105">
        <f t="shared" si="1765"/>
        <v>0</v>
      </c>
      <c r="L14415" s="105">
        <f t="shared" si="1766"/>
        <v>0</v>
      </c>
      <c r="M14415">
        <v>0.04</v>
      </c>
      <c r="N14415">
        <f t="shared" si="1767"/>
        <v>3.3960531989175591E-3</v>
      </c>
    </row>
    <row r="14416" spans="1:15" x14ac:dyDescent="0.3">
      <c r="A14416">
        <f t="shared" si="1760"/>
        <v>145</v>
      </c>
      <c r="E14416" s="105">
        <f t="shared" si="1761"/>
        <v>0</v>
      </c>
      <c r="I14416" s="105">
        <f t="shared" si="1762"/>
        <v>0</v>
      </c>
      <c r="J14416" s="105">
        <f t="shared" si="1764"/>
        <v>0</v>
      </c>
      <c r="K14416" s="105">
        <f t="shared" si="1765"/>
        <v>0</v>
      </c>
      <c r="L14416" s="105">
        <f t="shared" si="1766"/>
        <v>0</v>
      </c>
      <c r="M14416">
        <v>0.04</v>
      </c>
      <c r="N14416">
        <f t="shared" si="1767"/>
        <v>3.3960531989175591E-3</v>
      </c>
    </row>
    <row r="14417" spans="1:14" x14ac:dyDescent="0.3">
      <c r="A14417">
        <f t="shared" si="1760"/>
        <v>145</v>
      </c>
      <c r="E14417" s="105">
        <f t="shared" si="1761"/>
        <v>0</v>
      </c>
      <c r="I14417" s="105">
        <f t="shared" si="1762"/>
        <v>0</v>
      </c>
      <c r="J14417" s="105">
        <f t="shared" si="1764"/>
        <v>0</v>
      </c>
      <c r="K14417" s="105">
        <f t="shared" si="1765"/>
        <v>0</v>
      </c>
      <c r="L14417" s="105">
        <f t="shared" si="1766"/>
        <v>0</v>
      </c>
      <c r="M14417">
        <v>0.04</v>
      </c>
      <c r="N14417">
        <f t="shared" si="1767"/>
        <v>3.3960531989175591E-3</v>
      </c>
    </row>
    <row r="14418" spans="1:14" x14ac:dyDescent="0.3">
      <c r="A14418">
        <f t="shared" si="1760"/>
        <v>145</v>
      </c>
      <c r="E14418" s="105">
        <f t="shared" si="1761"/>
        <v>0</v>
      </c>
      <c r="I14418" s="105">
        <f t="shared" si="1762"/>
        <v>0</v>
      </c>
      <c r="J14418" s="105">
        <f t="shared" si="1764"/>
        <v>0</v>
      </c>
      <c r="K14418" s="105">
        <f t="shared" si="1765"/>
        <v>0</v>
      </c>
      <c r="L14418" s="105">
        <f t="shared" si="1766"/>
        <v>0</v>
      </c>
      <c r="M14418">
        <v>0.04</v>
      </c>
      <c r="N14418">
        <f t="shared" si="1767"/>
        <v>3.3960531989175591E-3</v>
      </c>
    </row>
    <row r="14419" spans="1:14" x14ac:dyDescent="0.3">
      <c r="A14419">
        <f t="shared" si="1760"/>
        <v>145</v>
      </c>
      <c r="E14419" s="105">
        <f t="shared" si="1761"/>
        <v>0</v>
      </c>
      <c r="I14419" s="105">
        <f t="shared" si="1762"/>
        <v>0</v>
      </c>
      <c r="J14419" s="105">
        <f t="shared" si="1764"/>
        <v>0</v>
      </c>
      <c r="K14419" s="105">
        <f t="shared" si="1765"/>
        <v>0</v>
      </c>
      <c r="L14419" s="105">
        <f t="shared" si="1766"/>
        <v>0</v>
      </c>
      <c r="M14419">
        <v>0.04</v>
      </c>
      <c r="N14419">
        <f t="shared" si="1767"/>
        <v>3.3960531989175591E-3</v>
      </c>
    </row>
    <row r="14420" spans="1:14" x14ac:dyDescent="0.3">
      <c r="A14420">
        <f t="shared" si="1760"/>
        <v>145</v>
      </c>
      <c r="E14420" s="105">
        <f t="shared" si="1761"/>
        <v>0</v>
      </c>
      <c r="I14420" s="105">
        <f t="shared" si="1762"/>
        <v>0</v>
      </c>
      <c r="J14420" s="105">
        <f t="shared" si="1764"/>
        <v>0</v>
      </c>
      <c r="K14420" s="105">
        <f t="shared" si="1765"/>
        <v>0</v>
      </c>
      <c r="L14420" s="105">
        <f t="shared" si="1766"/>
        <v>0</v>
      </c>
      <c r="M14420">
        <v>0.04</v>
      </c>
      <c r="N14420">
        <f t="shared" si="1767"/>
        <v>3.3960531989175591E-3</v>
      </c>
    </row>
    <row r="14421" spans="1:14" x14ac:dyDescent="0.3">
      <c r="A14421">
        <f t="shared" si="1760"/>
        <v>145</v>
      </c>
      <c r="E14421" s="105">
        <f t="shared" si="1761"/>
        <v>0</v>
      </c>
      <c r="I14421" s="105">
        <f t="shared" si="1762"/>
        <v>0</v>
      </c>
      <c r="J14421" s="105">
        <f t="shared" si="1764"/>
        <v>0</v>
      </c>
      <c r="K14421" s="105">
        <f t="shared" si="1765"/>
        <v>0</v>
      </c>
      <c r="L14421" s="105">
        <f t="shared" si="1766"/>
        <v>0</v>
      </c>
      <c r="M14421">
        <v>0.04</v>
      </c>
      <c r="N14421">
        <f t="shared" si="1767"/>
        <v>3.3960531989175591E-3</v>
      </c>
    </row>
    <row r="14422" spans="1:14" x14ac:dyDescent="0.3">
      <c r="A14422">
        <f t="shared" si="1760"/>
        <v>145</v>
      </c>
      <c r="E14422" s="105">
        <f t="shared" si="1761"/>
        <v>0</v>
      </c>
      <c r="I14422" s="105">
        <f t="shared" si="1762"/>
        <v>0</v>
      </c>
      <c r="J14422" s="105">
        <f t="shared" si="1764"/>
        <v>0</v>
      </c>
      <c r="K14422" s="105">
        <f t="shared" si="1765"/>
        <v>0</v>
      </c>
      <c r="L14422" s="105">
        <f t="shared" si="1766"/>
        <v>0</v>
      </c>
      <c r="M14422">
        <v>0.04</v>
      </c>
      <c r="N14422">
        <f t="shared" si="1767"/>
        <v>3.3960531989175591E-3</v>
      </c>
    </row>
    <row r="14423" spans="1:14" x14ac:dyDescent="0.3">
      <c r="A14423">
        <f t="shared" si="1760"/>
        <v>145</v>
      </c>
      <c r="E14423" s="105">
        <f t="shared" si="1761"/>
        <v>0</v>
      </c>
      <c r="I14423" s="105">
        <f t="shared" si="1762"/>
        <v>0</v>
      </c>
      <c r="J14423" s="105">
        <f t="shared" si="1764"/>
        <v>0</v>
      </c>
      <c r="K14423" s="105">
        <f t="shared" si="1765"/>
        <v>0</v>
      </c>
      <c r="L14423" s="105">
        <f t="shared" si="1766"/>
        <v>0</v>
      </c>
      <c r="M14423">
        <v>0.04</v>
      </c>
      <c r="N14423">
        <f t="shared" si="1767"/>
        <v>3.3960531989175591E-3</v>
      </c>
    </row>
    <row r="14424" spans="1:14" x14ac:dyDescent="0.3">
      <c r="A14424">
        <f t="shared" si="1760"/>
        <v>145</v>
      </c>
      <c r="E14424" s="105">
        <f t="shared" si="1761"/>
        <v>0</v>
      </c>
      <c r="I14424" s="105">
        <f t="shared" si="1762"/>
        <v>0</v>
      </c>
      <c r="J14424" s="105">
        <f t="shared" si="1764"/>
        <v>0</v>
      </c>
      <c r="K14424" s="105">
        <f t="shared" si="1765"/>
        <v>0</v>
      </c>
      <c r="L14424" s="105">
        <f t="shared" si="1766"/>
        <v>0</v>
      </c>
      <c r="M14424">
        <v>0.04</v>
      </c>
      <c r="N14424">
        <f t="shared" si="1767"/>
        <v>3.3960531989175591E-3</v>
      </c>
    </row>
    <row r="14425" spans="1:14" x14ac:dyDescent="0.3">
      <c r="A14425">
        <f t="shared" si="1760"/>
        <v>145</v>
      </c>
      <c r="E14425" s="105">
        <f t="shared" si="1761"/>
        <v>0</v>
      </c>
      <c r="I14425" s="105">
        <f t="shared" si="1762"/>
        <v>0</v>
      </c>
      <c r="J14425" s="105">
        <f t="shared" si="1764"/>
        <v>0</v>
      </c>
      <c r="K14425" s="105">
        <f t="shared" si="1765"/>
        <v>0</v>
      </c>
      <c r="L14425" s="105">
        <f t="shared" si="1766"/>
        <v>0</v>
      </c>
      <c r="M14425">
        <v>0.04</v>
      </c>
      <c r="N14425">
        <f t="shared" si="1767"/>
        <v>3.3960531989175591E-3</v>
      </c>
    </row>
    <row r="14426" spans="1:14" x14ac:dyDescent="0.3">
      <c r="A14426">
        <f t="shared" si="1760"/>
        <v>145</v>
      </c>
      <c r="E14426" s="105">
        <f t="shared" si="1761"/>
        <v>0</v>
      </c>
      <c r="I14426" s="105">
        <f t="shared" si="1762"/>
        <v>0</v>
      </c>
      <c r="J14426" s="105">
        <f t="shared" si="1764"/>
        <v>0</v>
      </c>
      <c r="K14426" s="105">
        <f t="shared" si="1765"/>
        <v>0</v>
      </c>
      <c r="L14426" s="105">
        <f t="shared" si="1766"/>
        <v>0</v>
      </c>
      <c r="M14426">
        <v>0.04</v>
      </c>
      <c r="N14426">
        <f t="shared" si="1767"/>
        <v>3.3960531989175591E-3</v>
      </c>
    </row>
    <row r="14427" spans="1:14" x14ac:dyDescent="0.3">
      <c r="A14427">
        <f t="shared" si="1760"/>
        <v>145</v>
      </c>
      <c r="E14427" s="105">
        <f t="shared" si="1761"/>
        <v>0</v>
      </c>
      <c r="I14427" s="105">
        <f t="shared" si="1762"/>
        <v>0</v>
      </c>
      <c r="J14427" s="105">
        <f t="shared" si="1764"/>
        <v>0</v>
      </c>
      <c r="K14427" s="105">
        <f t="shared" si="1765"/>
        <v>0</v>
      </c>
      <c r="L14427" s="105">
        <f t="shared" si="1766"/>
        <v>0</v>
      </c>
      <c r="M14427">
        <v>0.04</v>
      </c>
      <c r="N14427">
        <f t="shared" si="1767"/>
        <v>3.3960531989175591E-3</v>
      </c>
    </row>
    <row r="14428" spans="1:14" x14ac:dyDescent="0.3">
      <c r="A14428">
        <f t="shared" si="1760"/>
        <v>145</v>
      </c>
      <c r="E14428" s="105">
        <f t="shared" si="1761"/>
        <v>0</v>
      </c>
      <c r="I14428" s="105">
        <f t="shared" si="1762"/>
        <v>0</v>
      </c>
      <c r="J14428" s="105">
        <f t="shared" si="1764"/>
        <v>0</v>
      </c>
      <c r="K14428" s="105">
        <f t="shared" si="1765"/>
        <v>0</v>
      </c>
      <c r="L14428" s="105">
        <f t="shared" si="1766"/>
        <v>0</v>
      </c>
      <c r="M14428">
        <v>0.04</v>
      </c>
      <c r="N14428">
        <f t="shared" si="1767"/>
        <v>3.3960531989175591E-3</v>
      </c>
    </row>
    <row r="14429" spans="1:14" x14ac:dyDescent="0.3">
      <c r="A14429">
        <f t="shared" si="1760"/>
        <v>145</v>
      </c>
      <c r="E14429" s="105">
        <f t="shared" si="1761"/>
        <v>0</v>
      </c>
      <c r="I14429" s="105">
        <f t="shared" si="1762"/>
        <v>0</v>
      </c>
      <c r="J14429" s="105">
        <f t="shared" si="1764"/>
        <v>0</v>
      </c>
      <c r="K14429" s="105">
        <f t="shared" si="1765"/>
        <v>0</v>
      </c>
      <c r="L14429" s="105">
        <f t="shared" si="1766"/>
        <v>0</v>
      </c>
      <c r="M14429">
        <v>0.04</v>
      </c>
      <c r="N14429">
        <f t="shared" si="1767"/>
        <v>3.3960531989175591E-3</v>
      </c>
    </row>
    <row r="14430" spans="1:14" x14ac:dyDescent="0.3">
      <c r="A14430">
        <f t="shared" si="1760"/>
        <v>145</v>
      </c>
      <c r="E14430" s="105">
        <f t="shared" si="1761"/>
        <v>0</v>
      </c>
      <c r="I14430" s="105">
        <f t="shared" si="1762"/>
        <v>0</v>
      </c>
      <c r="J14430" s="105">
        <f t="shared" si="1764"/>
        <v>0</v>
      </c>
      <c r="K14430" s="105">
        <f t="shared" si="1765"/>
        <v>0</v>
      </c>
      <c r="L14430" s="105">
        <f t="shared" si="1766"/>
        <v>0</v>
      </c>
      <c r="M14430">
        <v>0.04</v>
      </c>
      <c r="N14430">
        <f t="shared" si="1767"/>
        <v>3.3960531989175591E-3</v>
      </c>
    </row>
    <row r="14431" spans="1:14" x14ac:dyDescent="0.3">
      <c r="A14431">
        <f t="shared" si="1760"/>
        <v>145</v>
      </c>
      <c r="E14431" s="105">
        <f t="shared" si="1761"/>
        <v>0</v>
      </c>
      <c r="I14431" s="105">
        <f t="shared" si="1762"/>
        <v>0</v>
      </c>
      <c r="J14431" s="105">
        <f t="shared" si="1764"/>
        <v>0</v>
      </c>
      <c r="K14431" s="105">
        <f t="shared" si="1765"/>
        <v>0</v>
      </c>
      <c r="L14431" s="105">
        <f t="shared" si="1766"/>
        <v>0</v>
      </c>
      <c r="M14431">
        <v>0.04</v>
      </c>
      <c r="N14431">
        <f t="shared" si="1767"/>
        <v>3.3960531989175591E-3</v>
      </c>
    </row>
    <row r="14432" spans="1:14" x14ac:dyDescent="0.3">
      <c r="A14432">
        <f t="shared" si="1760"/>
        <v>145</v>
      </c>
      <c r="E14432" s="105">
        <f t="shared" si="1761"/>
        <v>0</v>
      </c>
      <c r="I14432" s="105">
        <f t="shared" si="1762"/>
        <v>0</v>
      </c>
      <c r="J14432" s="105">
        <f t="shared" si="1764"/>
        <v>0</v>
      </c>
      <c r="K14432" s="105">
        <f t="shared" si="1765"/>
        <v>0</v>
      </c>
      <c r="L14432" s="105">
        <f t="shared" si="1766"/>
        <v>0</v>
      </c>
      <c r="M14432">
        <v>0.04</v>
      </c>
      <c r="N14432">
        <f t="shared" si="1767"/>
        <v>3.3960531989175591E-3</v>
      </c>
    </row>
    <row r="14433" spans="1:14" x14ac:dyDescent="0.3">
      <c r="A14433">
        <f t="shared" si="1760"/>
        <v>145</v>
      </c>
      <c r="E14433" s="105">
        <f t="shared" si="1761"/>
        <v>0</v>
      </c>
      <c r="I14433" s="105">
        <f t="shared" si="1762"/>
        <v>0</v>
      </c>
      <c r="J14433" s="105">
        <f t="shared" si="1764"/>
        <v>0</v>
      </c>
      <c r="K14433" s="105">
        <f t="shared" si="1765"/>
        <v>0</v>
      </c>
      <c r="L14433" s="105">
        <f t="shared" si="1766"/>
        <v>0</v>
      </c>
      <c r="M14433">
        <v>0.04</v>
      </c>
      <c r="N14433">
        <f t="shared" si="1767"/>
        <v>3.3960531989175591E-3</v>
      </c>
    </row>
    <row r="14434" spans="1:14" x14ac:dyDescent="0.3">
      <c r="A14434">
        <f t="shared" si="1760"/>
        <v>145</v>
      </c>
      <c r="E14434" s="105">
        <f t="shared" si="1761"/>
        <v>0</v>
      </c>
      <c r="I14434" s="105">
        <f t="shared" si="1762"/>
        <v>0</v>
      </c>
      <c r="J14434" s="105">
        <f t="shared" si="1764"/>
        <v>0</v>
      </c>
      <c r="K14434" s="105">
        <f t="shared" si="1765"/>
        <v>0</v>
      </c>
      <c r="L14434" s="105">
        <f t="shared" si="1766"/>
        <v>0</v>
      </c>
      <c r="M14434">
        <v>0.04</v>
      </c>
      <c r="N14434">
        <f t="shared" si="1767"/>
        <v>3.3960531989175591E-3</v>
      </c>
    </row>
    <row r="14435" spans="1:14" x14ac:dyDescent="0.3">
      <c r="A14435">
        <f t="shared" si="1760"/>
        <v>145</v>
      </c>
      <c r="E14435" s="105">
        <f t="shared" si="1761"/>
        <v>0</v>
      </c>
      <c r="I14435" s="105">
        <f t="shared" si="1762"/>
        <v>0</v>
      </c>
      <c r="J14435" s="105">
        <f t="shared" si="1764"/>
        <v>0</v>
      </c>
      <c r="K14435" s="105">
        <f t="shared" si="1765"/>
        <v>0</v>
      </c>
      <c r="L14435" s="105">
        <f t="shared" si="1766"/>
        <v>0</v>
      </c>
      <c r="M14435">
        <v>0.04</v>
      </c>
      <c r="N14435">
        <f t="shared" si="1767"/>
        <v>3.3960531989175591E-3</v>
      </c>
    </row>
    <row r="14436" spans="1:14" x14ac:dyDescent="0.3">
      <c r="A14436">
        <f t="shared" si="1760"/>
        <v>145</v>
      </c>
      <c r="E14436" s="105">
        <f t="shared" si="1761"/>
        <v>0</v>
      </c>
      <c r="I14436" s="105">
        <f t="shared" si="1762"/>
        <v>0</v>
      </c>
      <c r="J14436" s="105">
        <f t="shared" si="1764"/>
        <v>0</v>
      </c>
      <c r="K14436" s="105">
        <f t="shared" si="1765"/>
        <v>0</v>
      </c>
      <c r="L14436" s="105">
        <f t="shared" si="1766"/>
        <v>0</v>
      </c>
      <c r="M14436">
        <v>0.04</v>
      </c>
      <c r="N14436">
        <f t="shared" si="1767"/>
        <v>3.3960531989175591E-3</v>
      </c>
    </row>
    <row r="14437" spans="1:14" x14ac:dyDescent="0.3">
      <c r="A14437">
        <f t="shared" si="1760"/>
        <v>145</v>
      </c>
      <c r="E14437" s="105">
        <f t="shared" si="1761"/>
        <v>0</v>
      </c>
      <c r="I14437" s="105">
        <f t="shared" si="1762"/>
        <v>0</v>
      </c>
      <c r="J14437" s="105">
        <f t="shared" si="1764"/>
        <v>0</v>
      </c>
      <c r="K14437" s="105">
        <f t="shared" si="1765"/>
        <v>0</v>
      </c>
      <c r="L14437" s="105">
        <f t="shared" si="1766"/>
        <v>0</v>
      </c>
      <c r="M14437">
        <v>0.04</v>
      </c>
      <c r="N14437">
        <f t="shared" si="1767"/>
        <v>3.3960531989175591E-3</v>
      </c>
    </row>
    <row r="14438" spans="1:14" x14ac:dyDescent="0.3">
      <c r="A14438">
        <f t="shared" si="1760"/>
        <v>145</v>
      </c>
      <c r="E14438" s="105">
        <f t="shared" si="1761"/>
        <v>0</v>
      </c>
      <c r="I14438" s="105">
        <f t="shared" si="1762"/>
        <v>0</v>
      </c>
      <c r="J14438" s="105">
        <f t="shared" si="1764"/>
        <v>0</v>
      </c>
      <c r="K14438" s="105">
        <f t="shared" si="1765"/>
        <v>0</v>
      </c>
      <c r="L14438" s="105">
        <f t="shared" si="1766"/>
        <v>0</v>
      </c>
      <c r="M14438">
        <v>0.04</v>
      </c>
      <c r="N14438">
        <f t="shared" si="1767"/>
        <v>3.3960531989175591E-3</v>
      </c>
    </row>
    <row r="14439" spans="1:14" x14ac:dyDescent="0.3">
      <c r="A14439">
        <f t="shared" ref="A14439:A14502" si="1768">IF(COUNTIF(A14339:A14438,A14438)=100, A14438+1,A14438)</f>
        <v>145</v>
      </c>
      <c r="E14439" s="105">
        <f t="shared" ref="E14439:E14502" si="1769">MAX(0, E14339-K14339-L14339)</f>
        <v>0</v>
      </c>
      <c r="I14439" s="105">
        <f t="shared" ref="I14439:I14502" si="1770">IF(E14439&lt;I14339,J14439 + E14439, I14339)</f>
        <v>0</v>
      </c>
      <c r="J14439" s="105">
        <f t="shared" si="1764"/>
        <v>0</v>
      </c>
      <c r="K14439" s="105">
        <f t="shared" si="1765"/>
        <v>0</v>
      </c>
      <c r="L14439" s="105">
        <f t="shared" si="1766"/>
        <v>0</v>
      </c>
      <c r="M14439">
        <v>0.04</v>
      </c>
      <c r="N14439">
        <f t="shared" si="1767"/>
        <v>3.3960531989175591E-3</v>
      </c>
    </row>
    <row r="14440" spans="1:14" x14ac:dyDescent="0.3">
      <c r="A14440">
        <f t="shared" si="1768"/>
        <v>145</v>
      </c>
      <c r="E14440" s="105">
        <f t="shared" si="1769"/>
        <v>0</v>
      </c>
      <c r="I14440" s="105">
        <f t="shared" si="1770"/>
        <v>0</v>
      </c>
      <c r="J14440" s="105">
        <f t="shared" si="1764"/>
        <v>0</v>
      </c>
      <c r="K14440" s="105">
        <f t="shared" si="1765"/>
        <v>0</v>
      </c>
      <c r="L14440" s="105">
        <f t="shared" si="1766"/>
        <v>0</v>
      </c>
      <c r="M14440">
        <v>0.04</v>
      </c>
      <c r="N14440">
        <f t="shared" si="1767"/>
        <v>3.3960531989175591E-3</v>
      </c>
    </row>
    <row r="14441" spans="1:14" x14ac:dyDescent="0.3">
      <c r="A14441">
        <f t="shared" si="1768"/>
        <v>145</v>
      </c>
      <c r="E14441" s="105">
        <f t="shared" si="1769"/>
        <v>0</v>
      </c>
      <c r="I14441" s="105">
        <f t="shared" si="1770"/>
        <v>0</v>
      </c>
      <c r="J14441" s="105">
        <f t="shared" si="1764"/>
        <v>0</v>
      </c>
      <c r="K14441" s="105">
        <f t="shared" si="1765"/>
        <v>0</v>
      </c>
      <c r="L14441" s="105">
        <f t="shared" si="1766"/>
        <v>0</v>
      </c>
      <c r="M14441">
        <v>0.04</v>
      </c>
      <c r="N14441">
        <f t="shared" si="1767"/>
        <v>3.3960531989175591E-3</v>
      </c>
    </row>
    <row r="14442" spans="1:14" x14ac:dyDescent="0.3">
      <c r="A14442">
        <f t="shared" si="1768"/>
        <v>145</v>
      </c>
      <c r="E14442" s="105">
        <f t="shared" si="1769"/>
        <v>0</v>
      </c>
      <c r="I14442" s="105">
        <f t="shared" si="1770"/>
        <v>0</v>
      </c>
      <c r="J14442" s="105">
        <f t="shared" si="1764"/>
        <v>0</v>
      </c>
      <c r="K14442" s="105">
        <f t="shared" si="1765"/>
        <v>0</v>
      </c>
      <c r="L14442" s="105">
        <f t="shared" si="1766"/>
        <v>0</v>
      </c>
      <c r="M14442">
        <v>0.04</v>
      </c>
      <c r="N14442">
        <f t="shared" si="1767"/>
        <v>3.3960531989175591E-3</v>
      </c>
    </row>
    <row r="14443" spans="1:14" x14ac:dyDescent="0.3">
      <c r="A14443">
        <f t="shared" si="1768"/>
        <v>145</v>
      </c>
      <c r="E14443" s="105">
        <f t="shared" si="1769"/>
        <v>0</v>
      </c>
      <c r="I14443" s="105">
        <f t="shared" si="1770"/>
        <v>0</v>
      </c>
      <c r="J14443" s="105">
        <f t="shared" si="1764"/>
        <v>0</v>
      </c>
      <c r="K14443" s="105">
        <f t="shared" si="1765"/>
        <v>0</v>
      </c>
      <c r="L14443" s="105">
        <f t="shared" si="1766"/>
        <v>0</v>
      </c>
      <c r="M14443">
        <v>0.04</v>
      </c>
      <c r="N14443">
        <f t="shared" si="1767"/>
        <v>3.3960531989175591E-3</v>
      </c>
    </row>
    <row r="14444" spans="1:14" x14ac:dyDescent="0.3">
      <c r="A14444">
        <f t="shared" si="1768"/>
        <v>145</v>
      </c>
      <c r="E14444" s="105">
        <f t="shared" si="1769"/>
        <v>0</v>
      </c>
      <c r="I14444" s="105">
        <f t="shared" si="1770"/>
        <v>0</v>
      </c>
      <c r="J14444" s="105">
        <f t="shared" si="1764"/>
        <v>0</v>
      </c>
      <c r="K14444" s="105">
        <f t="shared" si="1765"/>
        <v>0</v>
      </c>
      <c r="L14444" s="105">
        <f t="shared" si="1766"/>
        <v>0</v>
      </c>
      <c r="M14444">
        <v>0.04</v>
      </c>
      <c r="N14444">
        <f t="shared" si="1767"/>
        <v>3.3960531989175591E-3</v>
      </c>
    </row>
    <row r="14445" spans="1:14" x14ac:dyDescent="0.3">
      <c r="A14445">
        <f t="shared" si="1768"/>
        <v>145</v>
      </c>
      <c r="E14445" s="105">
        <f t="shared" si="1769"/>
        <v>0</v>
      </c>
      <c r="I14445" s="105">
        <f t="shared" si="1770"/>
        <v>0</v>
      </c>
      <c r="J14445" s="105">
        <f t="shared" si="1764"/>
        <v>0</v>
      </c>
      <c r="K14445" s="105">
        <f t="shared" si="1765"/>
        <v>0</v>
      </c>
      <c r="L14445" s="105">
        <f t="shared" si="1766"/>
        <v>0</v>
      </c>
      <c r="M14445">
        <v>0.04</v>
      </c>
      <c r="N14445">
        <f t="shared" si="1767"/>
        <v>3.3960531989175591E-3</v>
      </c>
    </row>
    <row r="14446" spans="1:14" x14ac:dyDescent="0.3">
      <c r="A14446">
        <f t="shared" si="1768"/>
        <v>145</v>
      </c>
      <c r="E14446" s="105">
        <f t="shared" si="1769"/>
        <v>0</v>
      </c>
      <c r="I14446" s="105">
        <f t="shared" si="1770"/>
        <v>0</v>
      </c>
      <c r="J14446" s="105">
        <f t="shared" si="1764"/>
        <v>0</v>
      </c>
      <c r="K14446" s="105">
        <f t="shared" si="1765"/>
        <v>0</v>
      </c>
      <c r="L14446" s="105">
        <f t="shared" si="1766"/>
        <v>0</v>
      </c>
      <c r="M14446">
        <v>0.04</v>
      </c>
      <c r="N14446">
        <f t="shared" si="1767"/>
        <v>3.3960531989175591E-3</v>
      </c>
    </row>
    <row r="14447" spans="1:14" x14ac:dyDescent="0.3">
      <c r="A14447">
        <f t="shared" si="1768"/>
        <v>145</v>
      </c>
      <c r="E14447" s="105">
        <f t="shared" si="1769"/>
        <v>0</v>
      </c>
      <c r="I14447" s="105">
        <f t="shared" si="1770"/>
        <v>0</v>
      </c>
      <c r="J14447" s="105">
        <f t="shared" si="1764"/>
        <v>0</v>
      </c>
      <c r="K14447" s="105">
        <f t="shared" si="1765"/>
        <v>0</v>
      </c>
      <c r="L14447" s="105">
        <f t="shared" si="1766"/>
        <v>0</v>
      </c>
      <c r="M14447">
        <v>0.04</v>
      </c>
      <c r="N14447">
        <f t="shared" si="1767"/>
        <v>3.3960531989175591E-3</v>
      </c>
    </row>
    <row r="14448" spans="1:14" x14ac:dyDescent="0.3">
      <c r="A14448">
        <f t="shared" si="1768"/>
        <v>145</v>
      </c>
      <c r="E14448" s="105">
        <f t="shared" si="1769"/>
        <v>0</v>
      </c>
      <c r="I14448" s="105">
        <f t="shared" si="1770"/>
        <v>0</v>
      </c>
      <c r="J14448" s="105">
        <f t="shared" si="1764"/>
        <v>0</v>
      </c>
      <c r="K14448" s="105">
        <f t="shared" si="1765"/>
        <v>0</v>
      </c>
      <c r="L14448" s="105">
        <f t="shared" si="1766"/>
        <v>0</v>
      </c>
      <c r="M14448">
        <v>0.04</v>
      </c>
      <c r="N14448">
        <f t="shared" si="1767"/>
        <v>3.3960531989175591E-3</v>
      </c>
    </row>
    <row r="14449" spans="1:14" x14ac:dyDescent="0.3">
      <c r="A14449">
        <f t="shared" si="1768"/>
        <v>145</v>
      </c>
      <c r="E14449" s="105">
        <f t="shared" si="1769"/>
        <v>0</v>
      </c>
      <c r="I14449" s="105">
        <f t="shared" si="1770"/>
        <v>0</v>
      </c>
      <c r="J14449" s="105">
        <f t="shared" si="1764"/>
        <v>0</v>
      </c>
      <c r="K14449" s="105">
        <f t="shared" si="1765"/>
        <v>0</v>
      </c>
      <c r="L14449" s="105">
        <f t="shared" si="1766"/>
        <v>0</v>
      </c>
      <c r="M14449">
        <v>0.04</v>
      </c>
      <c r="N14449">
        <f t="shared" si="1767"/>
        <v>3.3960531989175591E-3</v>
      </c>
    </row>
    <row r="14450" spans="1:14" x14ac:dyDescent="0.3">
      <c r="A14450">
        <f t="shared" si="1768"/>
        <v>145</v>
      </c>
      <c r="E14450" s="105">
        <f t="shared" si="1769"/>
        <v>0</v>
      </c>
      <c r="I14450" s="105">
        <f t="shared" si="1770"/>
        <v>0</v>
      </c>
      <c r="J14450" s="105">
        <f t="shared" si="1764"/>
        <v>0</v>
      </c>
      <c r="K14450" s="105">
        <f t="shared" si="1765"/>
        <v>0</v>
      </c>
      <c r="L14450" s="105">
        <f t="shared" si="1766"/>
        <v>0</v>
      </c>
      <c r="M14450">
        <v>0.04</v>
      </c>
      <c r="N14450">
        <f t="shared" si="1767"/>
        <v>3.3960531989175591E-3</v>
      </c>
    </row>
    <row r="14451" spans="1:14" x14ac:dyDescent="0.3">
      <c r="A14451">
        <f t="shared" si="1768"/>
        <v>145</v>
      </c>
      <c r="E14451" s="105">
        <f t="shared" si="1769"/>
        <v>0</v>
      </c>
      <c r="I14451" s="105">
        <f t="shared" si="1770"/>
        <v>0</v>
      </c>
      <c r="J14451" s="105">
        <f t="shared" si="1764"/>
        <v>0</v>
      </c>
      <c r="K14451" s="105">
        <f t="shared" si="1765"/>
        <v>0</v>
      </c>
      <c r="L14451" s="105">
        <f t="shared" si="1766"/>
        <v>0</v>
      </c>
      <c r="M14451">
        <v>0.04</v>
      </c>
      <c r="N14451">
        <f t="shared" si="1767"/>
        <v>3.3960531989175591E-3</v>
      </c>
    </row>
    <row r="14452" spans="1:14" x14ac:dyDescent="0.3">
      <c r="A14452">
        <f t="shared" si="1768"/>
        <v>145</v>
      </c>
      <c r="E14452" s="105">
        <f t="shared" si="1769"/>
        <v>0</v>
      </c>
      <c r="I14452" s="105">
        <f t="shared" si="1770"/>
        <v>0</v>
      </c>
      <c r="J14452" s="105">
        <f t="shared" si="1764"/>
        <v>0</v>
      </c>
      <c r="K14452" s="105">
        <f t="shared" si="1765"/>
        <v>0</v>
      </c>
      <c r="L14452" s="105">
        <f t="shared" si="1766"/>
        <v>0</v>
      </c>
      <c r="M14452">
        <v>0.04</v>
      </c>
      <c r="N14452">
        <f t="shared" si="1767"/>
        <v>3.3960531989175591E-3</v>
      </c>
    </row>
    <row r="14453" spans="1:14" x14ac:dyDescent="0.3">
      <c r="A14453">
        <f t="shared" si="1768"/>
        <v>145</v>
      </c>
      <c r="E14453" s="105">
        <f t="shared" si="1769"/>
        <v>0</v>
      </c>
      <c r="I14453" s="105">
        <f t="shared" si="1770"/>
        <v>0</v>
      </c>
      <c r="J14453" s="105">
        <f t="shared" si="1764"/>
        <v>0</v>
      </c>
      <c r="K14453" s="105">
        <f t="shared" si="1765"/>
        <v>0</v>
      </c>
      <c r="L14453" s="105">
        <f t="shared" si="1766"/>
        <v>0</v>
      </c>
      <c r="M14453">
        <v>0.04</v>
      </c>
      <c r="N14453">
        <f t="shared" si="1767"/>
        <v>3.3960531989175591E-3</v>
      </c>
    </row>
    <row r="14454" spans="1:14" x14ac:dyDescent="0.3">
      <c r="A14454">
        <f t="shared" si="1768"/>
        <v>145</v>
      </c>
      <c r="E14454" s="105">
        <f t="shared" si="1769"/>
        <v>0</v>
      </c>
      <c r="I14454" s="105">
        <f t="shared" si="1770"/>
        <v>0</v>
      </c>
      <c r="J14454" s="105">
        <f t="shared" si="1764"/>
        <v>0</v>
      </c>
      <c r="K14454" s="105">
        <f t="shared" si="1765"/>
        <v>0</v>
      </c>
      <c r="L14454" s="105">
        <f t="shared" si="1766"/>
        <v>0</v>
      </c>
      <c r="M14454">
        <v>0.04</v>
      </c>
      <c r="N14454">
        <f t="shared" si="1767"/>
        <v>3.3960531989175591E-3</v>
      </c>
    </row>
    <row r="14455" spans="1:14" x14ac:dyDescent="0.3">
      <c r="A14455">
        <f t="shared" si="1768"/>
        <v>145</v>
      </c>
      <c r="E14455" s="105">
        <f t="shared" si="1769"/>
        <v>0</v>
      </c>
      <c r="I14455" s="105">
        <f t="shared" si="1770"/>
        <v>0</v>
      </c>
      <c r="J14455" s="105">
        <f t="shared" si="1764"/>
        <v>0</v>
      </c>
      <c r="K14455" s="105">
        <f t="shared" si="1765"/>
        <v>0</v>
      </c>
      <c r="L14455" s="105">
        <f t="shared" si="1766"/>
        <v>0</v>
      </c>
      <c r="M14455">
        <v>0.04</v>
      </c>
      <c r="N14455">
        <f t="shared" si="1767"/>
        <v>3.3960531989175591E-3</v>
      </c>
    </row>
    <row r="14456" spans="1:14" x14ac:dyDescent="0.3">
      <c r="A14456">
        <f t="shared" si="1768"/>
        <v>145</v>
      </c>
      <c r="E14456" s="105">
        <f t="shared" si="1769"/>
        <v>0</v>
      </c>
      <c r="I14456" s="105">
        <f t="shared" si="1770"/>
        <v>0</v>
      </c>
      <c r="J14456" s="105">
        <f t="shared" si="1764"/>
        <v>0</v>
      </c>
      <c r="K14456" s="105">
        <f t="shared" si="1765"/>
        <v>0</v>
      </c>
      <c r="L14456" s="105">
        <f t="shared" si="1766"/>
        <v>0</v>
      </c>
      <c r="M14456">
        <v>0.04</v>
      </c>
      <c r="N14456">
        <f t="shared" si="1767"/>
        <v>3.3960531989175591E-3</v>
      </c>
    </row>
    <row r="14457" spans="1:14" x14ac:dyDescent="0.3">
      <c r="A14457">
        <f t="shared" si="1768"/>
        <v>145</v>
      </c>
      <c r="E14457" s="105">
        <f t="shared" si="1769"/>
        <v>0</v>
      </c>
      <c r="I14457" s="105">
        <f t="shared" si="1770"/>
        <v>0</v>
      </c>
      <c r="J14457" s="105">
        <f t="shared" si="1764"/>
        <v>0</v>
      </c>
      <c r="K14457" s="105">
        <f t="shared" si="1765"/>
        <v>0</v>
      </c>
      <c r="L14457" s="105">
        <f t="shared" si="1766"/>
        <v>0</v>
      </c>
      <c r="M14457">
        <v>0.04</v>
      </c>
      <c r="N14457">
        <f t="shared" si="1767"/>
        <v>3.3960531989175591E-3</v>
      </c>
    </row>
    <row r="14458" spans="1:14" x14ac:dyDescent="0.3">
      <c r="A14458">
        <f t="shared" si="1768"/>
        <v>145</v>
      </c>
      <c r="E14458" s="105">
        <f t="shared" si="1769"/>
        <v>0</v>
      </c>
      <c r="I14458" s="105">
        <f t="shared" si="1770"/>
        <v>0</v>
      </c>
      <c r="J14458" s="105">
        <f t="shared" si="1764"/>
        <v>0</v>
      </c>
      <c r="K14458" s="105">
        <f t="shared" si="1765"/>
        <v>0</v>
      </c>
      <c r="L14458" s="105">
        <f t="shared" si="1766"/>
        <v>0</v>
      </c>
      <c r="M14458">
        <v>0.04</v>
      </c>
      <c r="N14458">
        <f t="shared" si="1767"/>
        <v>3.3960531989175591E-3</v>
      </c>
    </row>
    <row r="14459" spans="1:14" x14ac:dyDescent="0.3">
      <c r="A14459">
        <f t="shared" si="1768"/>
        <v>145</v>
      </c>
      <c r="E14459" s="105">
        <f t="shared" si="1769"/>
        <v>0</v>
      </c>
      <c r="I14459" s="105">
        <f t="shared" si="1770"/>
        <v>0</v>
      </c>
      <c r="J14459" s="105">
        <f t="shared" si="1764"/>
        <v>0</v>
      </c>
      <c r="K14459" s="105">
        <f t="shared" si="1765"/>
        <v>0</v>
      </c>
      <c r="L14459" s="105">
        <f t="shared" si="1766"/>
        <v>0</v>
      </c>
      <c r="M14459">
        <v>0.04</v>
      </c>
      <c r="N14459">
        <f t="shared" si="1767"/>
        <v>3.3960531989175591E-3</v>
      </c>
    </row>
    <row r="14460" spans="1:14" x14ac:dyDescent="0.3">
      <c r="A14460">
        <f t="shared" si="1768"/>
        <v>145</v>
      </c>
      <c r="E14460" s="105">
        <f t="shared" si="1769"/>
        <v>0</v>
      </c>
      <c r="I14460" s="105">
        <f t="shared" si="1770"/>
        <v>0</v>
      </c>
      <c r="J14460" s="105">
        <f t="shared" si="1764"/>
        <v>0</v>
      </c>
      <c r="K14460" s="105">
        <f t="shared" si="1765"/>
        <v>0</v>
      </c>
      <c r="L14460" s="105">
        <f t="shared" si="1766"/>
        <v>0</v>
      </c>
      <c r="M14460">
        <v>0.04</v>
      </c>
      <c r="N14460">
        <f t="shared" si="1767"/>
        <v>3.3960531989175591E-3</v>
      </c>
    </row>
    <row r="14461" spans="1:14" x14ac:dyDescent="0.3">
      <c r="A14461">
        <f t="shared" si="1768"/>
        <v>145</v>
      </c>
      <c r="E14461" s="105">
        <f t="shared" si="1769"/>
        <v>0</v>
      </c>
      <c r="I14461" s="105">
        <f t="shared" si="1770"/>
        <v>0</v>
      </c>
      <c r="J14461" s="105">
        <f t="shared" si="1764"/>
        <v>0</v>
      </c>
      <c r="K14461" s="105">
        <f t="shared" si="1765"/>
        <v>0</v>
      </c>
      <c r="L14461" s="105">
        <f t="shared" si="1766"/>
        <v>0</v>
      </c>
      <c r="M14461">
        <v>0.04</v>
      </c>
      <c r="N14461">
        <f t="shared" si="1767"/>
        <v>3.3960531989175591E-3</v>
      </c>
    </row>
    <row r="14462" spans="1:14" x14ac:dyDescent="0.3">
      <c r="A14462">
        <f t="shared" si="1768"/>
        <v>145</v>
      </c>
      <c r="E14462" s="105">
        <f t="shared" si="1769"/>
        <v>0</v>
      </c>
      <c r="I14462" s="105">
        <f t="shared" si="1770"/>
        <v>0</v>
      </c>
      <c r="J14462" s="105">
        <f t="shared" si="1764"/>
        <v>0</v>
      </c>
      <c r="K14462" s="105">
        <f t="shared" si="1765"/>
        <v>0</v>
      </c>
      <c r="L14462" s="105">
        <f t="shared" si="1766"/>
        <v>0</v>
      </c>
      <c r="M14462">
        <v>0.04</v>
      </c>
      <c r="N14462">
        <f t="shared" si="1767"/>
        <v>3.3960531989175591E-3</v>
      </c>
    </row>
    <row r="14463" spans="1:14" x14ac:dyDescent="0.3">
      <c r="A14463">
        <f t="shared" si="1768"/>
        <v>145</v>
      </c>
      <c r="E14463" s="105">
        <f t="shared" si="1769"/>
        <v>0</v>
      </c>
      <c r="I14463" s="105">
        <f t="shared" si="1770"/>
        <v>0</v>
      </c>
      <c r="J14463" s="105">
        <f t="shared" si="1764"/>
        <v>0</v>
      </c>
      <c r="K14463" s="105">
        <f t="shared" si="1765"/>
        <v>0</v>
      </c>
      <c r="L14463" s="105">
        <f t="shared" si="1766"/>
        <v>0</v>
      </c>
      <c r="M14463">
        <v>0.04</v>
      </c>
      <c r="N14463">
        <f t="shared" si="1767"/>
        <v>3.3960531989175591E-3</v>
      </c>
    </row>
    <row r="14464" spans="1:14" x14ac:dyDescent="0.3">
      <c r="A14464">
        <f t="shared" si="1768"/>
        <v>145</v>
      </c>
      <c r="E14464" s="105">
        <f t="shared" si="1769"/>
        <v>0</v>
      </c>
      <c r="I14464" s="105">
        <f t="shared" si="1770"/>
        <v>0</v>
      </c>
      <c r="J14464" s="105">
        <f t="shared" si="1764"/>
        <v>0</v>
      </c>
      <c r="K14464" s="105">
        <f t="shared" si="1765"/>
        <v>0</v>
      </c>
      <c r="L14464" s="105">
        <f t="shared" si="1766"/>
        <v>0</v>
      </c>
      <c r="M14464">
        <v>0.04</v>
      </c>
      <c r="N14464">
        <f t="shared" si="1767"/>
        <v>3.3960531989175591E-3</v>
      </c>
    </row>
    <row r="14465" spans="1:14" x14ac:dyDescent="0.3">
      <c r="A14465">
        <f t="shared" si="1768"/>
        <v>145</v>
      </c>
      <c r="E14465" s="105">
        <f t="shared" si="1769"/>
        <v>0</v>
      </c>
      <c r="I14465" s="105">
        <f t="shared" si="1770"/>
        <v>0</v>
      </c>
      <c r="J14465" s="105">
        <f t="shared" si="1764"/>
        <v>0</v>
      </c>
      <c r="K14465" s="105">
        <f t="shared" si="1765"/>
        <v>0</v>
      </c>
      <c r="L14465" s="105">
        <f t="shared" si="1766"/>
        <v>0</v>
      </c>
      <c r="M14465">
        <v>0.04</v>
      </c>
      <c r="N14465">
        <f t="shared" si="1767"/>
        <v>3.3960531989175591E-3</v>
      </c>
    </row>
    <row r="14466" spans="1:14" x14ac:dyDescent="0.3">
      <c r="A14466">
        <f t="shared" si="1768"/>
        <v>145</v>
      </c>
      <c r="E14466" s="105">
        <f t="shared" si="1769"/>
        <v>0</v>
      </c>
      <c r="I14466" s="105">
        <f t="shared" si="1770"/>
        <v>0</v>
      </c>
      <c r="J14466" s="105">
        <f t="shared" si="1764"/>
        <v>0</v>
      </c>
      <c r="K14466" s="105">
        <f t="shared" si="1765"/>
        <v>0</v>
      </c>
      <c r="L14466" s="105">
        <f t="shared" si="1766"/>
        <v>0</v>
      </c>
      <c r="M14466">
        <v>0.04</v>
      </c>
      <c r="N14466">
        <f t="shared" si="1767"/>
        <v>3.3960531989175591E-3</v>
      </c>
    </row>
    <row r="14467" spans="1:14" x14ac:dyDescent="0.3">
      <c r="A14467">
        <f t="shared" si="1768"/>
        <v>145</v>
      </c>
      <c r="E14467" s="105">
        <f t="shared" si="1769"/>
        <v>0</v>
      </c>
      <c r="I14467" s="105">
        <f t="shared" si="1770"/>
        <v>0</v>
      </c>
      <c r="J14467" s="105">
        <f t="shared" ref="J14467:J14530" si="1771">E14467*($H$2/12)</f>
        <v>0</v>
      </c>
      <c r="K14467" s="105">
        <f t="shared" ref="K14467:K14530" si="1772">I14467-J14467</f>
        <v>0</v>
      </c>
      <c r="L14467" s="105">
        <f t="shared" ref="L14467:L14530" si="1773">N14467*(E14467-K14467)</f>
        <v>0</v>
      </c>
      <c r="M14467">
        <v>0.04</v>
      </c>
      <c r="N14467">
        <f t="shared" ref="N14467:N14530" si="1774">1-(POWER(1-M14467,(1/12)))</f>
        <v>3.3960531989175591E-3</v>
      </c>
    </row>
    <row r="14468" spans="1:14" x14ac:dyDescent="0.3">
      <c r="A14468">
        <f t="shared" si="1768"/>
        <v>145</v>
      </c>
      <c r="E14468" s="105">
        <f t="shared" si="1769"/>
        <v>0</v>
      </c>
      <c r="I14468" s="105">
        <f t="shared" si="1770"/>
        <v>0</v>
      </c>
      <c r="J14468" s="105">
        <f t="shared" si="1771"/>
        <v>0</v>
      </c>
      <c r="K14468" s="105">
        <f t="shared" si="1772"/>
        <v>0</v>
      </c>
      <c r="L14468" s="105">
        <f t="shared" si="1773"/>
        <v>0</v>
      </c>
      <c r="M14468">
        <v>0.04</v>
      </c>
      <c r="N14468">
        <f t="shared" si="1774"/>
        <v>3.3960531989175591E-3</v>
      </c>
    </row>
    <row r="14469" spans="1:14" x14ac:dyDescent="0.3">
      <c r="A14469">
        <f t="shared" si="1768"/>
        <v>145</v>
      </c>
      <c r="E14469" s="105">
        <f t="shared" si="1769"/>
        <v>0</v>
      </c>
      <c r="I14469" s="105">
        <f t="shared" si="1770"/>
        <v>0</v>
      </c>
      <c r="J14469" s="105">
        <f t="shared" si="1771"/>
        <v>0</v>
      </c>
      <c r="K14469" s="105">
        <f t="shared" si="1772"/>
        <v>0</v>
      </c>
      <c r="L14469" s="105">
        <f t="shared" si="1773"/>
        <v>0</v>
      </c>
      <c r="M14469">
        <v>0.04</v>
      </c>
      <c r="N14469">
        <f t="shared" si="1774"/>
        <v>3.3960531989175591E-3</v>
      </c>
    </row>
    <row r="14470" spans="1:14" x14ac:dyDescent="0.3">
      <c r="A14470">
        <f t="shared" si="1768"/>
        <v>145</v>
      </c>
      <c r="E14470" s="105">
        <f t="shared" si="1769"/>
        <v>0</v>
      </c>
      <c r="I14470" s="105">
        <f t="shared" si="1770"/>
        <v>0</v>
      </c>
      <c r="J14470" s="105">
        <f t="shared" si="1771"/>
        <v>0</v>
      </c>
      <c r="K14470" s="105">
        <f t="shared" si="1772"/>
        <v>0</v>
      </c>
      <c r="L14470" s="105">
        <f t="shared" si="1773"/>
        <v>0</v>
      </c>
      <c r="M14470">
        <v>0.04</v>
      </c>
      <c r="N14470">
        <f t="shared" si="1774"/>
        <v>3.3960531989175591E-3</v>
      </c>
    </row>
    <row r="14471" spans="1:14" x14ac:dyDescent="0.3">
      <c r="A14471">
        <f t="shared" si="1768"/>
        <v>145</v>
      </c>
      <c r="E14471" s="105">
        <f t="shared" si="1769"/>
        <v>0</v>
      </c>
      <c r="I14471" s="105">
        <f t="shared" si="1770"/>
        <v>0</v>
      </c>
      <c r="J14471" s="105">
        <f t="shared" si="1771"/>
        <v>0</v>
      </c>
      <c r="K14471" s="105">
        <f t="shared" si="1772"/>
        <v>0</v>
      </c>
      <c r="L14471" s="105">
        <f t="shared" si="1773"/>
        <v>0</v>
      </c>
      <c r="M14471">
        <v>0.04</v>
      </c>
      <c r="N14471">
        <f t="shared" si="1774"/>
        <v>3.3960531989175591E-3</v>
      </c>
    </row>
    <row r="14472" spans="1:14" x14ac:dyDescent="0.3">
      <c r="A14472">
        <f t="shared" si="1768"/>
        <v>145</v>
      </c>
      <c r="E14472" s="105">
        <f t="shared" si="1769"/>
        <v>0</v>
      </c>
      <c r="I14472" s="105">
        <f t="shared" si="1770"/>
        <v>0</v>
      </c>
      <c r="J14472" s="105">
        <f t="shared" si="1771"/>
        <v>0</v>
      </c>
      <c r="K14472" s="105">
        <f t="shared" si="1772"/>
        <v>0</v>
      </c>
      <c r="L14472" s="105">
        <f t="shared" si="1773"/>
        <v>0</v>
      </c>
      <c r="M14472">
        <v>0.04</v>
      </c>
      <c r="N14472">
        <f t="shared" si="1774"/>
        <v>3.3960531989175591E-3</v>
      </c>
    </row>
    <row r="14473" spans="1:14" x14ac:dyDescent="0.3">
      <c r="A14473">
        <f t="shared" si="1768"/>
        <v>145</v>
      </c>
      <c r="E14473" s="105">
        <f t="shared" si="1769"/>
        <v>0</v>
      </c>
      <c r="I14473" s="105">
        <f t="shared" si="1770"/>
        <v>0</v>
      </c>
      <c r="J14473" s="105">
        <f t="shared" si="1771"/>
        <v>0</v>
      </c>
      <c r="K14473" s="105">
        <f t="shared" si="1772"/>
        <v>0</v>
      </c>
      <c r="L14473" s="105">
        <f t="shared" si="1773"/>
        <v>0</v>
      </c>
      <c r="M14473">
        <v>0.04</v>
      </c>
      <c r="N14473">
        <f t="shared" si="1774"/>
        <v>3.3960531989175591E-3</v>
      </c>
    </row>
    <row r="14474" spans="1:14" x14ac:dyDescent="0.3">
      <c r="A14474">
        <f t="shared" si="1768"/>
        <v>145</v>
      </c>
      <c r="E14474" s="105">
        <f t="shared" si="1769"/>
        <v>0</v>
      </c>
      <c r="I14474" s="105">
        <f t="shared" si="1770"/>
        <v>0</v>
      </c>
      <c r="J14474" s="105">
        <f t="shared" si="1771"/>
        <v>0</v>
      </c>
      <c r="K14474" s="105">
        <f t="shared" si="1772"/>
        <v>0</v>
      </c>
      <c r="L14474" s="105">
        <f t="shared" si="1773"/>
        <v>0</v>
      </c>
      <c r="M14474">
        <v>0.04</v>
      </c>
      <c r="N14474">
        <f t="shared" si="1774"/>
        <v>3.3960531989175591E-3</v>
      </c>
    </row>
    <row r="14475" spans="1:14" x14ac:dyDescent="0.3">
      <c r="A14475">
        <f t="shared" si="1768"/>
        <v>145</v>
      </c>
      <c r="E14475" s="105">
        <f t="shared" si="1769"/>
        <v>0</v>
      </c>
      <c r="I14475" s="105">
        <f t="shared" si="1770"/>
        <v>0</v>
      </c>
      <c r="J14475" s="105">
        <f t="shared" si="1771"/>
        <v>0</v>
      </c>
      <c r="K14475" s="105">
        <f t="shared" si="1772"/>
        <v>0</v>
      </c>
      <c r="L14475" s="105">
        <f t="shared" si="1773"/>
        <v>0</v>
      </c>
      <c r="M14475">
        <v>0.04</v>
      </c>
      <c r="N14475">
        <f t="shared" si="1774"/>
        <v>3.3960531989175591E-3</v>
      </c>
    </row>
    <row r="14476" spans="1:14" x14ac:dyDescent="0.3">
      <c r="A14476">
        <f t="shared" si="1768"/>
        <v>145</v>
      </c>
      <c r="E14476" s="105">
        <f t="shared" si="1769"/>
        <v>0</v>
      </c>
      <c r="I14476" s="105">
        <f t="shared" si="1770"/>
        <v>0</v>
      </c>
      <c r="J14476" s="105">
        <f t="shared" si="1771"/>
        <v>0</v>
      </c>
      <c r="K14476" s="105">
        <f t="shared" si="1772"/>
        <v>0</v>
      </c>
      <c r="L14476" s="105">
        <f t="shared" si="1773"/>
        <v>0</v>
      </c>
      <c r="M14476">
        <v>0.04</v>
      </c>
      <c r="N14476">
        <f t="shared" si="1774"/>
        <v>3.3960531989175591E-3</v>
      </c>
    </row>
    <row r="14477" spans="1:14" x14ac:dyDescent="0.3">
      <c r="A14477">
        <f t="shared" si="1768"/>
        <v>145</v>
      </c>
      <c r="E14477" s="105">
        <f t="shared" si="1769"/>
        <v>0</v>
      </c>
      <c r="I14477" s="105">
        <f t="shared" si="1770"/>
        <v>0</v>
      </c>
      <c r="J14477" s="105">
        <f t="shared" si="1771"/>
        <v>0</v>
      </c>
      <c r="K14477" s="105">
        <f t="shared" si="1772"/>
        <v>0</v>
      </c>
      <c r="L14477" s="105">
        <f t="shared" si="1773"/>
        <v>0</v>
      </c>
      <c r="M14477">
        <v>0.04</v>
      </c>
      <c r="N14477">
        <f t="shared" si="1774"/>
        <v>3.3960531989175591E-3</v>
      </c>
    </row>
    <row r="14478" spans="1:14" x14ac:dyDescent="0.3">
      <c r="A14478">
        <f t="shared" si="1768"/>
        <v>145</v>
      </c>
      <c r="E14478" s="105">
        <f t="shared" si="1769"/>
        <v>0</v>
      </c>
      <c r="I14478" s="105">
        <f t="shared" si="1770"/>
        <v>0</v>
      </c>
      <c r="J14478" s="105">
        <f t="shared" si="1771"/>
        <v>0</v>
      </c>
      <c r="K14478" s="105">
        <f t="shared" si="1772"/>
        <v>0</v>
      </c>
      <c r="L14478" s="105">
        <f t="shared" si="1773"/>
        <v>0</v>
      </c>
      <c r="M14478">
        <v>0.04</v>
      </c>
      <c r="N14478">
        <f t="shared" si="1774"/>
        <v>3.3960531989175591E-3</v>
      </c>
    </row>
    <row r="14479" spans="1:14" x14ac:dyDescent="0.3">
      <c r="A14479">
        <f t="shared" si="1768"/>
        <v>145</v>
      </c>
      <c r="E14479" s="105">
        <f t="shared" si="1769"/>
        <v>0</v>
      </c>
      <c r="I14479" s="105">
        <f t="shared" si="1770"/>
        <v>0</v>
      </c>
      <c r="J14479" s="105">
        <f t="shared" si="1771"/>
        <v>0</v>
      </c>
      <c r="K14479" s="105">
        <f t="shared" si="1772"/>
        <v>0</v>
      </c>
      <c r="L14479" s="105">
        <f t="shared" si="1773"/>
        <v>0</v>
      </c>
      <c r="M14479">
        <v>0.04</v>
      </c>
      <c r="N14479">
        <f t="shared" si="1774"/>
        <v>3.3960531989175591E-3</v>
      </c>
    </row>
    <row r="14480" spans="1:14" x14ac:dyDescent="0.3">
      <c r="A14480">
        <f t="shared" si="1768"/>
        <v>145</v>
      </c>
      <c r="E14480" s="105">
        <f t="shared" si="1769"/>
        <v>0</v>
      </c>
      <c r="I14480" s="105">
        <f t="shared" si="1770"/>
        <v>0</v>
      </c>
      <c r="J14480" s="105">
        <f t="shared" si="1771"/>
        <v>0</v>
      </c>
      <c r="K14480" s="105">
        <f t="shared" si="1772"/>
        <v>0</v>
      </c>
      <c r="L14480" s="105">
        <f t="shared" si="1773"/>
        <v>0</v>
      </c>
      <c r="M14480">
        <v>0.04</v>
      </c>
      <c r="N14480">
        <f t="shared" si="1774"/>
        <v>3.3960531989175591E-3</v>
      </c>
    </row>
    <row r="14481" spans="1:14" x14ac:dyDescent="0.3">
      <c r="A14481">
        <f t="shared" si="1768"/>
        <v>145</v>
      </c>
      <c r="E14481" s="105">
        <f t="shared" si="1769"/>
        <v>0</v>
      </c>
      <c r="I14481" s="105">
        <f t="shared" si="1770"/>
        <v>0</v>
      </c>
      <c r="J14481" s="105">
        <f t="shared" si="1771"/>
        <v>0</v>
      </c>
      <c r="K14481" s="105">
        <f t="shared" si="1772"/>
        <v>0</v>
      </c>
      <c r="L14481" s="105">
        <f t="shared" si="1773"/>
        <v>0</v>
      </c>
      <c r="M14481">
        <v>0.04</v>
      </c>
      <c r="N14481">
        <f t="shared" si="1774"/>
        <v>3.3960531989175591E-3</v>
      </c>
    </row>
    <row r="14482" spans="1:14" x14ac:dyDescent="0.3">
      <c r="A14482">
        <f t="shared" si="1768"/>
        <v>145</v>
      </c>
      <c r="E14482" s="105">
        <f t="shared" si="1769"/>
        <v>0</v>
      </c>
      <c r="I14482" s="105">
        <f t="shared" si="1770"/>
        <v>0</v>
      </c>
      <c r="J14482" s="105">
        <f t="shared" si="1771"/>
        <v>0</v>
      </c>
      <c r="K14482" s="105">
        <f t="shared" si="1772"/>
        <v>0</v>
      </c>
      <c r="L14482" s="105">
        <f t="shared" si="1773"/>
        <v>0</v>
      </c>
      <c r="M14482">
        <v>0.04</v>
      </c>
      <c r="N14482">
        <f t="shared" si="1774"/>
        <v>3.3960531989175591E-3</v>
      </c>
    </row>
    <row r="14483" spans="1:14" x14ac:dyDescent="0.3">
      <c r="A14483">
        <f t="shared" si="1768"/>
        <v>145</v>
      </c>
      <c r="E14483" s="105">
        <f t="shared" si="1769"/>
        <v>0</v>
      </c>
      <c r="I14483" s="105">
        <f t="shared" si="1770"/>
        <v>0</v>
      </c>
      <c r="J14483" s="105">
        <f t="shared" si="1771"/>
        <v>0</v>
      </c>
      <c r="K14483" s="105">
        <f t="shared" si="1772"/>
        <v>0</v>
      </c>
      <c r="L14483" s="105">
        <f t="shared" si="1773"/>
        <v>0</v>
      </c>
      <c r="M14483">
        <v>0.04</v>
      </c>
      <c r="N14483">
        <f t="shared" si="1774"/>
        <v>3.3960531989175591E-3</v>
      </c>
    </row>
    <row r="14484" spans="1:14" x14ac:dyDescent="0.3">
      <c r="A14484">
        <f t="shared" si="1768"/>
        <v>145</v>
      </c>
      <c r="E14484" s="105">
        <f t="shared" si="1769"/>
        <v>0</v>
      </c>
      <c r="I14484" s="105">
        <f t="shared" si="1770"/>
        <v>0</v>
      </c>
      <c r="J14484" s="105">
        <f t="shared" si="1771"/>
        <v>0</v>
      </c>
      <c r="K14484" s="105">
        <f t="shared" si="1772"/>
        <v>0</v>
      </c>
      <c r="L14484" s="105">
        <f t="shared" si="1773"/>
        <v>0</v>
      </c>
      <c r="M14484">
        <v>0.04</v>
      </c>
      <c r="N14484">
        <f t="shared" si="1774"/>
        <v>3.3960531989175591E-3</v>
      </c>
    </row>
    <row r="14485" spans="1:14" x14ac:dyDescent="0.3">
      <c r="A14485">
        <f t="shared" si="1768"/>
        <v>145</v>
      </c>
      <c r="E14485" s="105">
        <f t="shared" si="1769"/>
        <v>0</v>
      </c>
      <c r="I14485" s="105">
        <f t="shared" si="1770"/>
        <v>0</v>
      </c>
      <c r="J14485" s="105">
        <f t="shared" si="1771"/>
        <v>0</v>
      </c>
      <c r="K14485" s="105">
        <f t="shared" si="1772"/>
        <v>0</v>
      </c>
      <c r="L14485" s="105">
        <f t="shared" si="1773"/>
        <v>0</v>
      </c>
      <c r="M14485">
        <v>0.04</v>
      </c>
      <c r="N14485">
        <f t="shared" si="1774"/>
        <v>3.3960531989175591E-3</v>
      </c>
    </row>
    <row r="14486" spans="1:14" x14ac:dyDescent="0.3">
      <c r="A14486">
        <f t="shared" si="1768"/>
        <v>145</v>
      </c>
      <c r="E14486" s="105">
        <f t="shared" si="1769"/>
        <v>0</v>
      </c>
      <c r="I14486" s="105">
        <f t="shared" si="1770"/>
        <v>0</v>
      </c>
      <c r="J14486" s="105">
        <f t="shared" si="1771"/>
        <v>0</v>
      </c>
      <c r="K14486" s="105">
        <f t="shared" si="1772"/>
        <v>0</v>
      </c>
      <c r="L14486" s="105">
        <f t="shared" si="1773"/>
        <v>0</v>
      </c>
      <c r="M14486">
        <v>0.04</v>
      </c>
      <c r="N14486">
        <f t="shared" si="1774"/>
        <v>3.3960531989175591E-3</v>
      </c>
    </row>
    <row r="14487" spans="1:14" x14ac:dyDescent="0.3">
      <c r="A14487">
        <f t="shared" si="1768"/>
        <v>145</v>
      </c>
      <c r="E14487" s="105">
        <f t="shared" si="1769"/>
        <v>0</v>
      </c>
      <c r="I14487" s="105">
        <f t="shared" si="1770"/>
        <v>0</v>
      </c>
      <c r="J14487" s="105">
        <f t="shared" si="1771"/>
        <v>0</v>
      </c>
      <c r="K14487" s="105">
        <f t="shared" si="1772"/>
        <v>0</v>
      </c>
      <c r="L14487" s="105">
        <f t="shared" si="1773"/>
        <v>0</v>
      </c>
      <c r="M14487">
        <v>0.04</v>
      </c>
      <c r="N14487">
        <f t="shared" si="1774"/>
        <v>3.3960531989175591E-3</v>
      </c>
    </row>
    <row r="14488" spans="1:14" x14ac:dyDescent="0.3">
      <c r="A14488">
        <f t="shared" si="1768"/>
        <v>145</v>
      </c>
      <c r="E14488" s="105">
        <f t="shared" si="1769"/>
        <v>0</v>
      </c>
      <c r="I14488" s="105">
        <f t="shared" si="1770"/>
        <v>0</v>
      </c>
      <c r="J14488" s="105">
        <f t="shared" si="1771"/>
        <v>0</v>
      </c>
      <c r="K14488" s="105">
        <f t="shared" si="1772"/>
        <v>0</v>
      </c>
      <c r="L14488" s="105">
        <f t="shared" si="1773"/>
        <v>0</v>
      </c>
      <c r="M14488">
        <v>0.04</v>
      </c>
      <c r="N14488">
        <f t="shared" si="1774"/>
        <v>3.3960531989175591E-3</v>
      </c>
    </row>
    <row r="14489" spans="1:14" x14ac:dyDescent="0.3">
      <c r="A14489">
        <f t="shared" si="1768"/>
        <v>145</v>
      </c>
      <c r="E14489" s="105">
        <f t="shared" si="1769"/>
        <v>0</v>
      </c>
      <c r="I14489" s="105">
        <f t="shared" si="1770"/>
        <v>0</v>
      </c>
      <c r="J14489" s="105">
        <f t="shared" si="1771"/>
        <v>0</v>
      </c>
      <c r="K14489" s="105">
        <f t="shared" si="1772"/>
        <v>0</v>
      </c>
      <c r="L14489" s="105">
        <f t="shared" si="1773"/>
        <v>0</v>
      </c>
      <c r="M14489">
        <v>0.04</v>
      </c>
      <c r="N14489">
        <f t="shared" si="1774"/>
        <v>3.3960531989175591E-3</v>
      </c>
    </row>
    <row r="14490" spans="1:14" x14ac:dyDescent="0.3">
      <c r="A14490">
        <f t="shared" si="1768"/>
        <v>145</v>
      </c>
      <c r="E14490" s="105">
        <f t="shared" si="1769"/>
        <v>0</v>
      </c>
      <c r="I14490" s="105">
        <f t="shared" si="1770"/>
        <v>0</v>
      </c>
      <c r="J14490" s="105">
        <f t="shared" si="1771"/>
        <v>0</v>
      </c>
      <c r="K14490" s="105">
        <f t="shared" si="1772"/>
        <v>0</v>
      </c>
      <c r="L14490" s="105">
        <f t="shared" si="1773"/>
        <v>0</v>
      </c>
      <c r="M14490">
        <v>0.04</v>
      </c>
      <c r="N14490">
        <f t="shared" si="1774"/>
        <v>3.3960531989175591E-3</v>
      </c>
    </row>
    <row r="14491" spans="1:14" x14ac:dyDescent="0.3">
      <c r="A14491">
        <f t="shared" si="1768"/>
        <v>145</v>
      </c>
      <c r="E14491" s="105">
        <f t="shared" si="1769"/>
        <v>0</v>
      </c>
      <c r="I14491" s="105">
        <f t="shared" si="1770"/>
        <v>0</v>
      </c>
      <c r="J14491" s="105">
        <f t="shared" si="1771"/>
        <v>0</v>
      </c>
      <c r="K14491" s="105">
        <f t="shared" si="1772"/>
        <v>0</v>
      </c>
      <c r="L14491" s="105">
        <f t="shared" si="1773"/>
        <v>0</v>
      </c>
      <c r="M14491">
        <v>0.04</v>
      </c>
      <c r="N14491">
        <f t="shared" si="1774"/>
        <v>3.3960531989175591E-3</v>
      </c>
    </row>
    <row r="14492" spans="1:14" x14ac:dyDescent="0.3">
      <c r="A14492">
        <f t="shared" si="1768"/>
        <v>145</v>
      </c>
      <c r="E14492" s="105">
        <f t="shared" si="1769"/>
        <v>0</v>
      </c>
      <c r="I14492" s="105">
        <f t="shared" si="1770"/>
        <v>0</v>
      </c>
      <c r="J14492" s="105">
        <f t="shared" si="1771"/>
        <v>0</v>
      </c>
      <c r="K14492" s="105">
        <f t="shared" si="1772"/>
        <v>0</v>
      </c>
      <c r="L14492" s="105">
        <f t="shared" si="1773"/>
        <v>0</v>
      </c>
      <c r="M14492">
        <v>0.04</v>
      </c>
      <c r="N14492">
        <f t="shared" si="1774"/>
        <v>3.3960531989175591E-3</v>
      </c>
    </row>
    <row r="14493" spans="1:14" x14ac:dyDescent="0.3">
      <c r="A14493">
        <f t="shared" si="1768"/>
        <v>145</v>
      </c>
      <c r="E14493" s="105">
        <f t="shared" si="1769"/>
        <v>0</v>
      </c>
      <c r="I14493" s="105">
        <f t="shared" si="1770"/>
        <v>0</v>
      </c>
      <c r="J14493" s="105">
        <f t="shared" si="1771"/>
        <v>0</v>
      </c>
      <c r="K14493" s="105">
        <f t="shared" si="1772"/>
        <v>0</v>
      </c>
      <c r="L14493" s="105">
        <f t="shared" si="1773"/>
        <v>0</v>
      </c>
      <c r="M14493">
        <v>0.04</v>
      </c>
      <c r="N14493">
        <f t="shared" si="1774"/>
        <v>3.3960531989175591E-3</v>
      </c>
    </row>
    <row r="14494" spans="1:14" x14ac:dyDescent="0.3">
      <c r="A14494">
        <f t="shared" si="1768"/>
        <v>145</v>
      </c>
      <c r="E14494" s="105">
        <f t="shared" si="1769"/>
        <v>0</v>
      </c>
      <c r="I14494" s="105">
        <f t="shared" si="1770"/>
        <v>0</v>
      </c>
      <c r="J14494" s="105">
        <f t="shared" si="1771"/>
        <v>0</v>
      </c>
      <c r="K14494" s="105">
        <f t="shared" si="1772"/>
        <v>0</v>
      </c>
      <c r="L14494" s="105">
        <f t="shared" si="1773"/>
        <v>0</v>
      </c>
      <c r="M14494">
        <v>0.04</v>
      </c>
      <c r="N14494">
        <f t="shared" si="1774"/>
        <v>3.3960531989175591E-3</v>
      </c>
    </row>
    <row r="14495" spans="1:14" x14ac:dyDescent="0.3">
      <c r="A14495">
        <f t="shared" si="1768"/>
        <v>145</v>
      </c>
      <c r="E14495" s="105">
        <f t="shared" si="1769"/>
        <v>0</v>
      </c>
      <c r="I14495" s="105">
        <f t="shared" si="1770"/>
        <v>0</v>
      </c>
      <c r="J14495" s="105">
        <f t="shared" si="1771"/>
        <v>0</v>
      </c>
      <c r="K14495" s="105">
        <f t="shared" si="1772"/>
        <v>0</v>
      </c>
      <c r="L14495" s="105">
        <f t="shared" si="1773"/>
        <v>0</v>
      </c>
      <c r="M14495">
        <v>0.04</v>
      </c>
      <c r="N14495">
        <f t="shared" si="1774"/>
        <v>3.3960531989175591E-3</v>
      </c>
    </row>
    <row r="14496" spans="1:14" x14ac:dyDescent="0.3">
      <c r="A14496">
        <f t="shared" si="1768"/>
        <v>145</v>
      </c>
      <c r="E14496" s="105">
        <f t="shared" si="1769"/>
        <v>0</v>
      </c>
      <c r="I14496" s="105">
        <f t="shared" si="1770"/>
        <v>0</v>
      </c>
      <c r="J14496" s="105">
        <f t="shared" si="1771"/>
        <v>0</v>
      </c>
      <c r="K14496" s="105">
        <f t="shared" si="1772"/>
        <v>0</v>
      </c>
      <c r="L14496" s="105">
        <f t="shared" si="1773"/>
        <v>0</v>
      </c>
      <c r="M14496">
        <v>0.04</v>
      </c>
      <c r="N14496">
        <f t="shared" si="1774"/>
        <v>3.3960531989175591E-3</v>
      </c>
    </row>
    <row r="14497" spans="1:15" x14ac:dyDescent="0.3">
      <c r="A14497">
        <f t="shared" si="1768"/>
        <v>145</v>
      </c>
      <c r="E14497" s="105">
        <f t="shared" si="1769"/>
        <v>0</v>
      </c>
      <c r="I14497" s="105">
        <f t="shared" si="1770"/>
        <v>0</v>
      </c>
      <c r="J14497" s="105">
        <f t="shared" si="1771"/>
        <v>0</v>
      </c>
      <c r="K14497" s="105">
        <f t="shared" si="1772"/>
        <v>0</v>
      </c>
      <c r="L14497" s="105">
        <f t="shared" si="1773"/>
        <v>0</v>
      </c>
      <c r="M14497">
        <v>0.04</v>
      </c>
      <c r="N14497">
        <f t="shared" si="1774"/>
        <v>3.3960531989175591E-3</v>
      </c>
    </row>
    <row r="14498" spans="1:15" x14ac:dyDescent="0.3">
      <c r="A14498">
        <f t="shared" si="1768"/>
        <v>145</v>
      </c>
      <c r="E14498" s="105">
        <f t="shared" si="1769"/>
        <v>0</v>
      </c>
      <c r="I14498" s="105">
        <f t="shared" si="1770"/>
        <v>0</v>
      </c>
      <c r="J14498" s="105">
        <f t="shared" si="1771"/>
        <v>0</v>
      </c>
      <c r="K14498" s="105">
        <f t="shared" si="1772"/>
        <v>0</v>
      </c>
      <c r="L14498" s="105">
        <f t="shared" si="1773"/>
        <v>0</v>
      </c>
      <c r="M14498">
        <v>0.04</v>
      </c>
      <c r="N14498">
        <f t="shared" si="1774"/>
        <v>3.3960531989175591E-3</v>
      </c>
    </row>
    <row r="14499" spans="1:15" x14ac:dyDescent="0.3">
      <c r="A14499">
        <f t="shared" si="1768"/>
        <v>145</v>
      </c>
      <c r="E14499" s="105">
        <f t="shared" si="1769"/>
        <v>0</v>
      </c>
      <c r="I14499" s="105">
        <f t="shared" si="1770"/>
        <v>0</v>
      </c>
      <c r="J14499" s="105">
        <f t="shared" si="1771"/>
        <v>0</v>
      </c>
      <c r="K14499" s="105">
        <f t="shared" si="1772"/>
        <v>0</v>
      </c>
      <c r="L14499" s="105">
        <f t="shared" si="1773"/>
        <v>0</v>
      </c>
      <c r="M14499">
        <v>0.04</v>
      </c>
      <c r="N14499">
        <f t="shared" si="1774"/>
        <v>3.3960531989175591E-3</v>
      </c>
    </row>
    <row r="14500" spans="1:15" x14ac:dyDescent="0.3">
      <c r="A14500">
        <f t="shared" si="1768"/>
        <v>145</v>
      </c>
      <c r="E14500" s="105">
        <f t="shared" si="1769"/>
        <v>0</v>
      </c>
      <c r="I14500" s="105">
        <f t="shared" si="1770"/>
        <v>0</v>
      </c>
      <c r="J14500" s="105">
        <f t="shared" si="1771"/>
        <v>0</v>
      </c>
      <c r="K14500" s="105">
        <f t="shared" si="1772"/>
        <v>0</v>
      </c>
      <c r="L14500" s="105">
        <f t="shared" si="1773"/>
        <v>0</v>
      </c>
      <c r="M14500">
        <v>0.04</v>
      </c>
      <c r="N14500">
        <f t="shared" si="1774"/>
        <v>3.3960531989175591E-3</v>
      </c>
    </row>
    <row r="14501" spans="1:15" x14ac:dyDescent="0.3">
      <c r="A14501">
        <f t="shared" si="1768"/>
        <v>145</v>
      </c>
      <c r="E14501" s="105">
        <f t="shared" si="1769"/>
        <v>0</v>
      </c>
      <c r="I14501" s="105">
        <f t="shared" si="1770"/>
        <v>0</v>
      </c>
      <c r="J14501" s="105">
        <f t="shared" si="1771"/>
        <v>0</v>
      </c>
      <c r="K14501" s="105">
        <f t="shared" si="1772"/>
        <v>0</v>
      </c>
      <c r="L14501" s="105">
        <f t="shared" si="1773"/>
        <v>0</v>
      </c>
      <c r="M14501">
        <v>0.04</v>
      </c>
      <c r="N14501">
        <f t="shared" si="1774"/>
        <v>3.3960531989175591E-3</v>
      </c>
      <c r="O14501" s="105" t="e">
        <f t="shared" ref="O14501" si="1775">SUM(I14402:I14501)</f>
        <v>#REF!</v>
      </c>
    </row>
    <row r="14502" spans="1:15" x14ac:dyDescent="0.3">
      <c r="A14502">
        <f t="shared" si="1768"/>
        <v>146</v>
      </c>
      <c r="E14502" s="105" t="e">
        <f t="shared" si="1769"/>
        <v>#REF!</v>
      </c>
      <c r="I14502" s="105" t="e">
        <f t="shared" si="1770"/>
        <v>#REF!</v>
      </c>
      <c r="J14502" s="105" t="e">
        <f t="shared" si="1771"/>
        <v>#REF!</v>
      </c>
      <c r="K14502" s="105" t="e">
        <f t="shared" si="1772"/>
        <v>#REF!</v>
      </c>
      <c r="L14502" s="105" t="e">
        <f t="shared" si="1773"/>
        <v>#REF!</v>
      </c>
      <c r="M14502">
        <v>0.04</v>
      </c>
      <c r="N14502">
        <f t="shared" si="1774"/>
        <v>3.3960531989175591E-3</v>
      </c>
    </row>
    <row r="14503" spans="1:15" x14ac:dyDescent="0.3">
      <c r="A14503">
        <f t="shared" ref="A14503:A14566" si="1776">IF(COUNTIF(A14403:A14502,A14502)=100, A14502+1,A14502)</f>
        <v>146</v>
      </c>
      <c r="E14503" s="105" t="e">
        <f t="shared" ref="E14503:E14566" si="1777">MAX(0, E14403-K14403-L14403)</f>
        <v>#REF!</v>
      </c>
      <c r="I14503" s="105" t="e">
        <f t="shared" ref="I14503:I14566" si="1778">IF(E14503&lt;I14403,J14503 + E14503, I14403)</f>
        <v>#REF!</v>
      </c>
      <c r="J14503" s="105" t="e">
        <f t="shared" si="1771"/>
        <v>#REF!</v>
      </c>
      <c r="K14503" s="105" t="e">
        <f t="shared" si="1772"/>
        <v>#REF!</v>
      </c>
      <c r="L14503" s="105" t="e">
        <f t="shared" si="1773"/>
        <v>#REF!</v>
      </c>
      <c r="M14503">
        <v>0.04</v>
      </c>
      <c r="N14503">
        <f t="shared" si="1774"/>
        <v>3.3960531989175591E-3</v>
      </c>
    </row>
    <row r="14504" spans="1:15" x14ac:dyDescent="0.3">
      <c r="A14504">
        <f t="shared" si="1776"/>
        <v>146</v>
      </c>
      <c r="E14504" s="105" t="e">
        <f t="shared" si="1777"/>
        <v>#REF!</v>
      </c>
      <c r="I14504" s="105" t="e">
        <f t="shared" si="1778"/>
        <v>#REF!</v>
      </c>
      <c r="J14504" s="105" t="e">
        <f t="shared" si="1771"/>
        <v>#REF!</v>
      </c>
      <c r="K14504" s="105" t="e">
        <f t="shared" si="1772"/>
        <v>#REF!</v>
      </c>
      <c r="L14504" s="105" t="e">
        <f t="shared" si="1773"/>
        <v>#REF!</v>
      </c>
      <c r="M14504">
        <v>0.04</v>
      </c>
      <c r="N14504">
        <f t="shared" si="1774"/>
        <v>3.3960531989175591E-3</v>
      </c>
    </row>
    <row r="14505" spans="1:15" x14ac:dyDescent="0.3">
      <c r="A14505">
        <f t="shared" si="1776"/>
        <v>146</v>
      </c>
      <c r="E14505" s="105">
        <f t="shared" si="1777"/>
        <v>0</v>
      </c>
      <c r="I14505" s="105">
        <f t="shared" si="1778"/>
        <v>0</v>
      </c>
      <c r="J14505" s="105">
        <f t="shared" si="1771"/>
        <v>0</v>
      </c>
      <c r="K14505" s="105">
        <f t="shared" si="1772"/>
        <v>0</v>
      </c>
      <c r="L14505" s="105">
        <f t="shared" si="1773"/>
        <v>0</v>
      </c>
      <c r="M14505">
        <v>0.04</v>
      </c>
      <c r="N14505">
        <f t="shared" si="1774"/>
        <v>3.3960531989175591E-3</v>
      </c>
    </row>
    <row r="14506" spans="1:15" x14ac:dyDescent="0.3">
      <c r="A14506">
        <f t="shared" si="1776"/>
        <v>146</v>
      </c>
      <c r="E14506" s="105">
        <f t="shared" si="1777"/>
        <v>0</v>
      </c>
      <c r="I14506" s="105">
        <f t="shared" si="1778"/>
        <v>0</v>
      </c>
      <c r="J14506" s="105">
        <f t="shared" si="1771"/>
        <v>0</v>
      </c>
      <c r="K14506" s="105">
        <f t="shared" si="1772"/>
        <v>0</v>
      </c>
      <c r="L14506" s="105">
        <f t="shared" si="1773"/>
        <v>0</v>
      </c>
      <c r="M14506">
        <v>0.04</v>
      </c>
      <c r="N14506">
        <f t="shared" si="1774"/>
        <v>3.3960531989175591E-3</v>
      </c>
    </row>
    <row r="14507" spans="1:15" x14ac:dyDescent="0.3">
      <c r="A14507">
        <f t="shared" si="1776"/>
        <v>146</v>
      </c>
      <c r="E14507" s="105">
        <f t="shared" si="1777"/>
        <v>0</v>
      </c>
      <c r="I14507" s="105">
        <f t="shared" si="1778"/>
        <v>0</v>
      </c>
      <c r="J14507" s="105">
        <f t="shared" si="1771"/>
        <v>0</v>
      </c>
      <c r="K14507" s="105">
        <f t="shared" si="1772"/>
        <v>0</v>
      </c>
      <c r="L14507" s="105">
        <f t="shared" si="1773"/>
        <v>0</v>
      </c>
      <c r="M14507">
        <v>0.04</v>
      </c>
      <c r="N14507">
        <f t="shared" si="1774"/>
        <v>3.3960531989175591E-3</v>
      </c>
    </row>
    <row r="14508" spans="1:15" x14ac:dyDescent="0.3">
      <c r="A14508">
        <f t="shared" si="1776"/>
        <v>146</v>
      </c>
      <c r="E14508" s="105">
        <f t="shared" si="1777"/>
        <v>0</v>
      </c>
      <c r="I14508" s="105">
        <f t="shared" si="1778"/>
        <v>0</v>
      </c>
      <c r="J14508" s="105">
        <f t="shared" si="1771"/>
        <v>0</v>
      </c>
      <c r="K14508" s="105">
        <f t="shared" si="1772"/>
        <v>0</v>
      </c>
      <c r="L14508" s="105">
        <f t="shared" si="1773"/>
        <v>0</v>
      </c>
      <c r="M14508">
        <v>0.04</v>
      </c>
      <c r="N14508">
        <f t="shared" si="1774"/>
        <v>3.3960531989175591E-3</v>
      </c>
    </row>
    <row r="14509" spans="1:15" x14ac:dyDescent="0.3">
      <c r="A14509">
        <f t="shared" si="1776"/>
        <v>146</v>
      </c>
      <c r="E14509" s="105">
        <f t="shared" si="1777"/>
        <v>0</v>
      </c>
      <c r="I14509" s="105">
        <f t="shared" si="1778"/>
        <v>0</v>
      </c>
      <c r="J14509" s="105">
        <f t="shared" si="1771"/>
        <v>0</v>
      </c>
      <c r="K14509" s="105">
        <f t="shared" si="1772"/>
        <v>0</v>
      </c>
      <c r="L14509" s="105">
        <f t="shared" si="1773"/>
        <v>0</v>
      </c>
      <c r="M14509">
        <v>0.04</v>
      </c>
      <c r="N14509">
        <f t="shared" si="1774"/>
        <v>3.3960531989175591E-3</v>
      </c>
    </row>
    <row r="14510" spans="1:15" x14ac:dyDescent="0.3">
      <c r="A14510">
        <f t="shared" si="1776"/>
        <v>146</v>
      </c>
      <c r="E14510" s="105">
        <f t="shared" si="1777"/>
        <v>0</v>
      </c>
      <c r="I14510" s="105">
        <f t="shared" si="1778"/>
        <v>0</v>
      </c>
      <c r="J14510" s="105">
        <f t="shared" si="1771"/>
        <v>0</v>
      </c>
      <c r="K14510" s="105">
        <f t="shared" si="1772"/>
        <v>0</v>
      </c>
      <c r="L14510" s="105">
        <f t="shared" si="1773"/>
        <v>0</v>
      </c>
      <c r="M14510">
        <v>0.04</v>
      </c>
      <c r="N14510">
        <f t="shared" si="1774"/>
        <v>3.3960531989175591E-3</v>
      </c>
    </row>
    <row r="14511" spans="1:15" x14ac:dyDescent="0.3">
      <c r="A14511">
        <f t="shared" si="1776"/>
        <v>146</v>
      </c>
      <c r="E14511" s="105">
        <f t="shared" si="1777"/>
        <v>0</v>
      </c>
      <c r="I14511" s="105">
        <f t="shared" si="1778"/>
        <v>0</v>
      </c>
      <c r="J14511" s="105">
        <f t="shared" si="1771"/>
        <v>0</v>
      </c>
      <c r="K14511" s="105">
        <f t="shared" si="1772"/>
        <v>0</v>
      </c>
      <c r="L14511" s="105">
        <f t="shared" si="1773"/>
        <v>0</v>
      </c>
      <c r="M14511">
        <v>0.04</v>
      </c>
      <c r="N14511">
        <f t="shared" si="1774"/>
        <v>3.3960531989175591E-3</v>
      </c>
    </row>
    <row r="14512" spans="1:15" x14ac:dyDescent="0.3">
      <c r="A14512">
        <f t="shared" si="1776"/>
        <v>146</v>
      </c>
      <c r="E14512" s="105">
        <f t="shared" si="1777"/>
        <v>0</v>
      </c>
      <c r="I14512" s="105">
        <f t="shared" si="1778"/>
        <v>0</v>
      </c>
      <c r="J14512" s="105">
        <f t="shared" si="1771"/>
        <v>0</v>
      </c>
      <c r="K14512" s="105">
        <f t="shared" si="1772"/>
        <v>0</v>
      </c>
      <c r="L14512" s="105">
        <f t="shared" si="1773"/>
        <v>0</v>
      </c>
      <c r="M14512">
        <v>0.04</v>
      </c>
      <c r="N14512">
        <f t="shared" si="1774"/>
        <v>3.3960531989175591E-3</v>
      </c>
    </row>
    <row r="14513" spans="1:14" x14ac:dyDescent="0.3">
      <c r="A14513">
        <f t="shared" si="1776"/>
        <v>146</v>
      </c>
      <c r="E14513" s="105">
        <f t="shared" si="1777"/>
        <v>0</v>
      </c>
      <c r="I14513" s="105">
        <f t="shared" si="1778"/>
        <v>0</v>
      </c>
      <c r="J14513" s="105">
        <f t="shared" si="1771"/>
        <v>0</v>
      </c>
      <c r="K14513" s="105">
        <f t="shared" si="1772"/>
        <v>0</v>
      </c>
      <c r="L14513" s="105">
        <f t="shared" si="1773"/>
        <v>0</v>
      </c>
      <c r="M14513">
        <v>0.04</v>
      </c>
      <c r="N14513">
        <f t="shared" si="1774"/>
        <v>3.3960531989175591E-3</v>
      </c>
    </row>
    <row r="14514" spans="1:14" x14ac:dyDescent="0.3">
      <c r="A14514">
        <f t="shared" si="1776"/>
        <v>146</v>
      </c>
      <c r="E14514" s="105">
        <f t="shared" si="1777"/>
        <v>0</v>
      </c>
      <c r="I14514" s="105">
        <f t="shared" si="1778"/>
        <v>0</v>
      </c>
      <c r="J14514" s="105">
        <f t="shared" si="1771"/>
        <v>0</v>
      </c>
      <c r="K14514" s="105">
        <f t="shared" si="1772"/>
        <v>0</v>
      </c>
      <c r="L14514" s="105">
        <f t="shared" si="1773"/>
        <v>0</v>
      </c>
      <c r="M14514">
        <v>0.04</v>
      </c>
      <c r="N14514">
        <f t="shared" si="1774"/>
        <v>3.3960531989175591E-3</v>
      </c>
    </row>
    <row r="14515" spans="1:14" x14ac:dyDescent="0.3">
      <c r="A14515">
        <f t="shared" si="1776"/>
        <v>146</v>
      </c>
      <c r="E14515" s="105">
        <f t="shared" si="1777"/>
        <v>0</v>
      </c>
      <c r="I14515" s="105">
        <f t="shared" si="1778"/>
        <v>0</v>
      </c>
      <c r="J14515" s="105">
        <f t="shared" si="1771"/>
        <v>0</v>
      </c>
      <c r="K14515" s="105">
        <f t="shared" si="1772"/>
        <v>0</v>
      </c>
      <c r="L14515" s="105">
        <f t="shared" si="1773"/>
        <v>0</v>
      </c>
      <c r="M14515">
        <v>0.04</v>
      </c>
      <c r="N14515">
        <f t="shared" si="1774"/>
        <v>3.3960531989175591E-3</v>
      </c>
    </row>
    <row r="14516" spans="1:14" x14ac:dyDescent="0.3">
      <c r="A14516">
        <f t="shared" si="1776"/>
        <v>146</v>
      </c>
      <c r="E14516" s="105">
        <f t="shared" si="1777"/>
        <v>0</v>
      </c>
      <c r="I14516" s="105">
        <f t="shared" si="1778"/>
        <v>0</v>
      </c>
      <c r="J14516" s="105">
        <f t="shared" si="1771"/>
        <v>0</v>
      </c>
      <c r="K14516" s="105">
        <f t="shared" si="1772"/>
        <v>0</v>
      </c>
      <c r="L14516" s="105">
        <f t="shared" si="1773"/>
        <v>0</v>
      </c>
      <c r="M14516">
        <v>0.04</v>
      </c>
      <c r="N14516">
        <f t="shared" si="1774"/>
        <v>3.3960531989175591E-3</v>
      </c>
    </row>
    <row r="14517" spans="1:14" x14ac:dyDescent="0.3">
      <c r="A14517">
        <f t="shared" si="1776"/>
        <v>146</v>
      </c>
      <c r="E14517" s="105">
        <f t="shared" si="1777"/>
        <v>0</v>
      </c>
      <c r="I14517" s="105">
        <f t="shared" si="1778"/>
        <v>0</v>
      </c>
      <c r="J14517" s="105">
        <f t="shared" si="1771"/>
        <v>0</v>
      </c>
      <c r="K14517" s="105">
        <f t="shared" si="1772"/>
        <v>0</v>
      </c>
      <c r="L14517" s="105">
        <f t="shared" si="1773"/>
        <v>0</v>
      </c>
      <c r="M14517">
        <v>0.04</v>
      </c>
      <c r="N14517">
        <f t="shared" si="1774"/>
        <v>3.3960531989175591E-3</v>
      </c>
    </row>
    <row r="14518" spans="1:14" x14ac:dyDescent="0.3">
      <c r="A14518">
        <f t="shared" si="1776"/>
        <v>146</v>
      </c>
      <c r="E14518" s="105">
        <f t="shared" si="1777"/>
        <v>0</v>
      </c>
      <c r="I14518" s="105">
        <f t="shared" si="1778"/>
        <v>0</v>
      </c>
      <c r="J14518" s="105">
        <f t="shared" si="1771"/>
        <v>0</v>
      </c>
      <c r="K14518" s="105">
        <f t="shared" si="1772"/>
        <v>0</v>
      </c>
      <c r="L14518" s="105">
        <f t="shared" si="1773"/>
        <v>0</v>
      </c>
      <c r="M14518">
        <v>0.04</v>
      </c>
      <c r="N14518">
        <f t="shared" si="1774"/>
        <v>3.3960531989175591E-3</v>
      </c>
    </row>
    <row r="14519" spans="1:14" x14ac:dyDescent="0.3">
      <c r="A14519">
        <f t="shared" si="1776"/>
        <v>146</v>
      </c>
      <c r="E14519" s="105">
        <f t="shared" si="1777"/>
        <v>0</v>
      </c>
      <c r="I14519" s="105">
        <f t="shared" si="1778"/>
        <v>0</v>
      </c>
      <c r="J14519" s="105">
        <f t="shared" si="1771"/>
        <v>0</v>
      </c>
      <c r="K14519" s="105">
        <f t="shared" si="1772"/>
        <v>0</v>
      </c>
      <c r="L14519" s="105">
        <f t="shared" si="1773"/>
        <v>0</v>
      </c>
      <c r="M14519">
        <v>0.04</v>
      </c>
      <c r="N14519">
        <f t="shared" si="1774"/>
        <v>3.3960531989175591E-3</v>
      </c>
    </row>
    <row r="14520" spans="1:14" x14ac:dyDescent="0.3">
      <c r="A14520">
        <f t="shared" si="1776"/>
        <v>146</v>
      </c>
      <c r="E14520" s="105">
        <f t="shared" si="1777"/>
        <v>0</v>
      </c>
      <c r="I14520" s="105">
        <f t="shared" si="1778"/>
        <v>0</v>
      </c>
      <c r="J14520" s="105">
        <f t="shared" si="1771"/>
        <v>0</v>
      </c>
      <c r="K14520" s="105">
        <f t="shared" si="1772"/>
        <v>0</v>
      </c>
      <c r="L14520" s="105">
        <f t="shared" si="1773"/>
        <v>0</v>
      </c>
      <c r="M14520">
        <v>0.04</v>
      </c>
      <c r="N14520">
        <f t="shared" si="1774"/>
        <v>3.3960531989175591E-3</v>
      </c>
    </row>
    <row r="14521" spans="1:14" x14ac:dyDescent="0.3">
      <c r="A14521">
        <f t="shared" si="1776"/>
        <v>146</v>
      </c>
      <c r="E14521" s="105">
        <f t="shared" si="1777"/>
        <v>0</v>
      </c>
      <c r="I14521" s="105">
        <f t="shared" si="1778"/>
        <v>0</v>
      </c>
      <c r="J14521" s="105">
        <f t="shared" si="1771"/>
        <v>0</v>
      </c>
      <c r="K14521" s="105">
        <f t="shared" si="1772"/>
        <v>0</v>
      </c>
      <c r="L14521" s="105">
        <f t="shared" si="1773"/>
        <v>0</v>
      </c>
      <c r="M14521">
        <v>0.04</v>
      </c>
      <c r="N14521">
        <f t="shared" si="1774"/>
        <v>3.3960531989175591E-3</v>
      </c>
    </row>
    <row r="14522" spans="1:14" x14ac:dyDescent="0.3">
      <c r="A14522">
        <f t="shared" si="1776"/>
        <v>146</v>
      </c>
      <c r="E14522" s="105">
        <f t="shared" si="1777"/>
        <v>0</v>
      </c>
      <c r="I14522" s="105">
        <f t="shared" si="1778"/>
        <v>0</v>
      </c>
      <c r="J14522" s="105">
        <f t="shared" si="1771"/>
        <v>0</v>
      </c>
      <c r="K14522" s="105">
        <f t="shared" si="1772"/>
        <v>0</v>
      </c>
      <c r="L14522" s="105">
        <f t="shared" si="1773"/>
        <v>0</v>
      </c>
      <c r="M14522">
        <v>0.04</v>
      </c>
      <c r="N14522">
        <f t="shared" si="1774"/>
        <v>3.3960531989175591E-3</v>
      </c>
    </row>
    <row r="14523" spans="1:14" x14ac:dyDescent="0.3">
      <c r="A14523">
        <f t="shared" si="1776"/>
        <v>146</v>
      </c>
      <c r="E14523" s="105">
        <f t="shared" si="1777"/>
        <v>0</v>
      </c>
      <c r="I14523" s="105">
        <f t="shared" si="1778"/>
        <v>0</v>
      </c>
      <c r="J14523" s="105">
        <f t="shared" si="1771"/>
        <v>0</v>
      </c>
      <c r="K14523" s="105">
        <f t="shared" si="1772"/>
        <v>0</v>
      </c>
      <c r="L14523" s="105">
        <f t="shared" si="1773"/>
        <v>0</v>
      </c>
      <c r="M14523">
        <v>0.04</v>
      </c>
      <c r="N14523">
        <f t="shared" si="1774"/>
        <v>3.3960531989175591E-3</v>
      </c>
    </row>
    <row r="14524" spans="1:14" x14ac:dyDescent="0.3">
      <c r="A14524">
        <f t="shared" si="1776"/>
        <v>146</v>
      </c>
      <c r="E14524" s="105">
        <f t="shared" si="1777"/>
        <v>0</v>
      </c>
      <c r="I14524" s="105">
        <f t="shared" si="1778"/>
        <v>0</v>
      </c>
      <c r="J14524" s="105">
        <f t="shared" si="1771"/>
        <v>0</v>
      </c>
      <c r="K14524" s="105">
        <f t="shared" si="1772"/>
        <v>0</v>
      </c>
      <c r="L14524" s="105">
        <f t="shared" si="1773"/>
        <v>0</v>
      </c>
      <c r="M14524">
        <v>0.04</v>
      </c>
      <c r="N14524">
        <f t="shared" si="1774"/>
        <v>3.3960531989175591E-3</v>
      </c>
    </row>
    <row r="14525" spans="1:14" x14ac:dyDescent="0.3">
      <c r="A14525">
        <f t="shared" si="1776"/>
        <v>146</v>
      </c>
      <c r="E14525" s="105">
        <f t="shared" si="1777"/>
        <v>0</v>
      </c>
      <c r="I14525" s="105">
        <f t="shared" si="1778"/>
        <v>0</v>
      </c>
      <c r="J14525" s="105">
        <f t="shared" si="1771"/>
        <v>0</v>
      </c>
      <c r="K14525" s="105">
        <f t="shared" si="1772"/>
        <v>0</v>
      </c>
      <c r="L14525" s="105">
        <f t="shared" si="1773"/>
        <v>0</v>
      </c>
      <c r="M14525">
        <v>0.04</v>
      </c>
      <c r="N14525">
        <f t="shared" si="1774"/>
        <v>3.3960531989175591E-3</v>
      </c>
    </row>
    <row r="14526" spans="1:14" x14ac:dyDescent="0.3">
      <c r="A14526">
        <f t="shared" si="1776"/>
        <v>146</v>
      </c>
      <c r="E14526" s="105">
        <f t="shared" si="1777"/>
        <v>0</v>
      </c>
      <c r="I14526" s="105">
        <f t="shared" si="1778"/>
        <v>0</v>
      </c>
      <c r="J14526" s="105">
        <f t="shared" si="1771"/>
        <v>0</v>
      </c>
      <c r="K14526" s="105">
        <f t="shared" si="1772"/>
        <v>0</v>
      </c>
      <c r="L14526" s="105">
        <f t="shared" si="1773"/>
        <v>0</v>
      </c>
      <c r="M14526">
        <v>0.04</v>
      </c>
      <c r="N14526">
        <f t="shared" si="1774"/>
        <v>3.3960531989175591E-3</v>
      </c>
    </row>
    <row r="14527" spans="1:14" x14ac:dyDescent="0.3">
      <c r="A14527">
        <f t="shared" si="1776"/>
        <v>146</v>
      </c>
      <c r="E14527" s="105">
        <f t="shared" si="1777"/>
        <v>0</v>
      </c>
      <c r="I14527" s="105">
        <f t="shared" si="1778"/>
        <v>0</v>
      </c>
      <c r="J14527" s="105">
        <f t="shared" si="1771"/>
        <v>0</v>
      </c>
      <c r="K14527" s="105">
        <f t="shared" si="1772"/>
        <v>0</v>
      </c>
      <c r="L14527" s="105">
        <f t="shared" si="1773"/>
        <v>0</v>
      </c>
      <c r="M14527">
        <v>0.04</v>
      </c>
      <c r="N14527">
        <f t="shared" si="1774"/>
        <v>3.3960531989175591E-3</v>
      </c>
    </row>
    <row r="14528" spans="1:14" x14ac:dyDescent="0.3">
      <c r="A14528">
        <f t="shared" si="1776"/>
        <v>146</v>
      </c>
      <c r="E14528" s="105">
        <f t="shared" si="1777"/>
        <v>0</v>
      </c>
      <c r="I14528" s="105">
        <f t="shared" si="1778"/>
        <v>0</v>
      </c>
      <c r="J14528" s="105">
        <f t="shared" si="1771"/>
        <v>0</v>
      </c>
      <c r="K14528" s="105">
        <f t="shared" si="1772"/>
        <v>0</v>
      </c>
      <c r="L14528" s="105">
        <f t="shared" si="1773"/>
        <v>0</v>
      </c>
      <c r="M14528">
        <v>0.04</v>
      </c>
      <c r="N14528">
        <f t="shared" si="1774"/>
        <v>3.3960531989175591E-3</v>
      </c>
    </row>
    <row r="14529" spans="1:14" x14ac:dyDescent="0.3">
      <c r="A14529">
        <f t="shared" si="1776"/>
        <v>146</v>
      </c>
      <c r="E14529" s="105">
        <f t="shared" si="1777"/>
        <v>0</v>
      </c>
      <c r="I14529" s="105">
        <f t="shared" si="1778"/>
        <v>0</v>
      </c>
      <c r="J14529" s="105">
        <f t="shared" si="1771"/>
        <v>0</v>
      </c>
      <c r="K14529" s="105">
        <f t="shared" si="1772"/>
        <v>0</v>
      </c>
      <c r="L14529" s="105">
        <f t="shared" si="1773"/>
        <v>0</v>
      </c>
      <c r="M14529">
        <v>0.04</v>
      </c>
      <c r="N14529">
        <f t="shared" si="1774"/>
        <v>3.3960531989175591E-3</v>
      </c>
    </row>
    <row r="14530" spans="1:14" x14ac:dyDescent="0.3">
      <c r="A14530">
        <f t="shared" si="1776"/>
        <v>146</v>
      </c>
      <c r="E14530" s="105">
        <f t="shared" si="1777"/>
        <v>0</v>
      </c>
      <c r="I14530" s="105">
        <f t="shared" si="1778"/>
        <v>0</v>
      </c>
      <c r="J14530" s="105">
        <f t="shared" si="1771"/>
        <v>0</v>
      </c>
      <c r="K14530" s="105">
        <f t="shared" si="1772"/>
        <v>0</v>
      </c>
      <c r="L14530" s="105">
        <f t="shared" si="1773"/>
        <v>0</v>
      </c>
      <c r="M14530">
        <v>0.04</v>
      </c>
      <c r="N14530">
        <f t="shared" si="1774"/>
        <v>3.3960531989175591E-3</v>
      </c>
    </row>
    <row r="14531" spans="1:14" x14ac:dyDescent="0.3">
      <c r="A14531">
        <f t="shared" si="1776"/>
        <v>146</v>
      </c>
      <c r="E14531" s="105">
        <f t="shared" si="1777"/>
        <v>0</v>
      </c>
      <c r="I14531" s="105">
        <f t="shared" si="1778"/>
        <v>0</v>
      </c>
      <c r="J14531" s="105">
        <f t="shared" ref="J14531:J14594" si="1779">E14531*($H$2/12)</f>
        <v>0</v>
      </c>
      <c r="K14531" s="105">
        <f t="shared" ref="K14531:K14594" si="1780">I14531-J14531</f>
        <v>0</v>
      </c>
      <c r="L14531" s="105">
        <f t="shared" ref="L14531:L14594" si="1781">N14531*(E14531-K14531)</f>
        <v>0</v>
      </c>
      <c r="M14531">
        <v>0.04</v>
      </c>
      <c r="N14531">
        <f t="shared" ref="N14531:N14594" si="1782">1-(POWER(1-M14531,(1/12)))</f>
        <v>3.3960531989175591E-3</v>
      </c>
    </row>
    <row r="14532" spans="1:14" x14ac:dyDescent="0.3">
      <c r="A14532">
        <f t="shared" si="1776"/>
        <v>146</v>
      </c>
      <c r="E14532" s="105">
        <f t="shared" si="1777"/>
        <v>0</v>
      </c>
      <c r="I14532" s="105">
        <f t="shared" si="1778"/>
        <v>0</v>
      </c>
      <c r="J14532" s="105">
        <f t="shared" si="1779"/>
        <v>0</v>
      </c>
      <c r="K14532" s="105">
        <f t="shared" si="1780"/>
        <v>0</v>
      </c>
      <c r="L14532" s="105">
        <f t="shared" si="1781"/>
        <v>0</v>
      </c>
      <c r="M14532">
        <v>0.04</v>
      </c>
      <c r="N14532">
        <f t="shared" si="1782"/>
        <v>3.3960531989175591E-3</v>
      </c>
    </row>
    <row r="14533" spans="1:14" x14ac:dyDescent="0.3">
      <c r="A14533">
        <f t="shared" si="1776"/>
        <v>146</v>
      </c>
      <c r="E14533" s="105">
        <f t="shared" si="1777"/>
        <v>0</v>
      </c>
      <c r="I14533" s="105">
        <f t="shared" si="1778"/>
        <v>0</v>
      </c>
      <c r="J14533" s="105">
        <f t="shared" si="1779"/>
        <v>0</v>
      </c>
      <c r="K14533" s="105">
        <f t="shared" si="1780"/>
        <v>0</v>
      </c>
      <c r="L14533" s="105">
        <f t="shared" si="1781"/>
        <v>0</v>
      </c>
      <c r="M14533">
        <v>0.04</v>
      </c>
      <c r="N14533">
        <f t="shared" si="1782"/>
        <v>3.3960531989175591E-3</v>
      </c>
    </row>
    <row r="14534" spans="1:14" x14ac:dyDescent="0.3">
      <c r="A14534">
        <f t="shared" si="1776"/>
        <v>146</v>
      </c>
      <c r="E14534" s="105">
        <f t="shared" si="1777"/>
        <v>0</v>
      </c>
      <c r="I14534" s="105">
        <f t="shared" si="1778"/>
        <v>0</v>
      </c>
      <c r="J14534" s="105">
        <f t="shared" si="1779"/>
        <v>0</v>
      </c>
      <c r="K14534" s="105">
        <f t="shared" si="1780"/>
        <v>0</v>
      </c>
      <c r="L14534" s="105">
        <f t="shared" si="1781"/>
        <v>0</v>
      </c>
      <c r="M14534">
        <v>0.04</v>
      </c>
      <c r="N14534">
        <f t="shared" si="1782"/>
        <v>3.3960531989175591E-3</v>
      </c>
    </row>
    <row r="14535" spans="1:14" x14ac:dyDescent="0.3">
      <c r="A14535">
        <f t="shared" si="1776"/>
        <v>146</v>
      </c>
      <c r="E14535" s="105">
        <f t="shared" si="1777"/>
        <v>0</v>
      </c>
      <c r="I14535" s="105">
        <f t="shared" si="1778"/>
        <v>0</v>
      </c>
      <c r="J14535" s="105">
        <f t="shared" si="1779"/>
        <v>0</v>
      </c>
      <c r="K14535" s="105">
        <f t="shared" si="1780"/>
        <v>0</v>
      </c>
      <c r="L14535" s="105">
        <f t="shared" si="1781"/>
        <v>0</v>
      </c>
      <c r="M14535">
        <v>0.04</v>
      </c>
      <c r="N14535">
        <f t="shared" si="1782"/>
        <v>3.3960531989175591E-3</v>
      </c>
    </row>
    <row r="14536" spans="1:14" x14ac:dyDescent="0.3">
      <c r="A14536">
        <f t="shared" si="1776"/>
        <v>146</v>
      </c>
      <c r="E14536" s="105">
        <f t="shared" si="1777"/>
        <v>0</v>
      </c>
      <c r="I14536" s="105">
        <f t="shared" si="1778"/>
        <v>0</v>
      </c>
      <c r="J14536" s="105">
        <f t="shared" si="1779"/>
        <v>0</v>
      </c>
      <c r="K14536" s="105">
        <f t="shared" si="1780"/>
        <v>0</v>
      </c>
      <c r="L14536" s="105">
        <f t="shared" si="1781"/>
        <v>0</v>
      </c>
      <c r="M14536">
        <v>0.04</v>
      </c>
      <c r="N14536">
        <f t="shared" si="1782"/>
        <v>3.3960531989175591E-3</v>
      </c>
    </row>
    <row r="14537" spans="1:14" x14ac:dyDescent="0.3">
      <c r="A14537">
        <f t="shared" si="1776"/>
        <v>146</v>
      </c>
      <c r="E14537" s="105">
        <f t="shared" si="1777"/>
        <v>0</v>
      </c>
      <c r="I14537" s="105">
        <f t="shared" si="1778"/>
        <v>0</v>
      </c>
      <c r="J14537" s="105">
        <f t="shared" si="1779"/>
        <v>0</v>
      </c>
      <c r="K14537" s="105">
        <f t="shared" si="1780"/>
        <v>0</v>
      </c>
      <c r="L14537" s="105">
        <f t="shared" si="1781"/>
        <v>0</v>
      </c>
      <c r="M14537">
        <v>0.04</v>
      </c>
      <c r="N14537">
        <f t="shared" si="1782"/>
        <v>3.3960531989175591E-3</v>
      </c>
    </row>
    <row r="14538" spans="1:14" x14ac:dyDescent="0.3">
      <c r="A14538">
        <f t="shared" si="1776"/>
        <v>146</v>
      </c>
      <c r="E14538" s="105">
        <f t="shared" si="1777"/>
        <v>0</v>
      </c>
      <c r="I14538" s="105">
        <f t="shared" si="1778"/>
        <v>0</v>
      </c>
      <c r="J14538" s="105">
        <f t="shared" si="1779"/>
        <v>0</v>
      </c>
      <c r="K14538" s="105">
        <f t="shared" si="1780"/>
        <v>0</v>
      </c>
      <c r="L14538" s="105">
        <f t="shared" si="1781"/>
        <v>0</v>
      </c>
      <c r="M14538">
        <v>0.04</v>
      </c>
      <c r="N14538">
        <f t="shared" si="1782"/>
        <v>3.3960531989175591E-3</v>
      </c>
    </row>
    <row r="14539" spans="1:14" x14ac:dyDescent="0.3">
      <c r="A14539">
        <f t="shared" si="1776"/>
        <v>146</v>
      </c>
      <c r="E14539" s="105">
        <f t="shared" si="1777"/>
        <v>0</v>
      </c>
      <c r="I14539" s="105">
        <f t="shared" si="1778"/>
        <v>0</v>
      </c>
      <c r="J14539" s="105">
        <f t="shared" si="1779"/>
        <v>0</v>
      </c>
      <c r="K14539" s="105">
        <f t="shared" si="1780"/>
        <v>0</v>
      </c>
      <c r="L14539" s="105">
        <f t="shared" si="1781"/>
        <v>0</v>
      </c>
      <c r="M14539">
        <v>0.04</v>
      </c>
      <c r="N14539">
        <f t="shared" si="1782"/>
        <v>3.3960531989175591E-3</v>
      </c>
    </row>
    <row r="14540" spans="1:14" x14ac:dyDescent="0.3">
      <c r="A14540">
        <f t="shared" si="1776"/>
        <v>146</v>
      </c>
      <c r="E14540" s="105">
        <f t="shared" si="1777"/>
        <v>0</v>
      </c>
      <c r="I14540" s="105">
        <f t="shared" si="1778"/>
        <v>0</v>
      </c>
      <c r="J14540" s="105">
        <f t="shared" si="1779"/>
        <v>0</v>
      </c>
      <c r="K14540" s="105">
        <f t="shared" si="1780"/>
        <v>0</v>
      </c>
      <c r="L14540" s="105">
        <f t="shared" si="1781"/>
        <v>0</v>
      </c>
      <c r="M14540">
        <v>0.04</v>
      </c>
      <c r="N14540">
        <f t="shared" si="1782"/>
        <v>3.3960531989175591E-3</v>
      </c>
    </row>
    <row r="14541" spans="1:14" x14ac:dyDescent="0.3">
      <c r="A14541">
        <f t="shared" si="1776"/>
        <v>146</v>
      </c>
      <c r="E14541" s="105">
        <f t="shared" si="1777"/>
        <v>0</v>
      </c>
      <c r="I14541" s="105">
        <f t="shared" si="1778"/>
        <v>0</v>
      </c>
      <c r="J14541" s="105">
        <f t="shared" si="1779"/>
        <v>0</v>
      </c>
      <c r="K14541" s="105">
        <f t="shared" si="1780"/>
        <v>0</v>
      </c>
      <c r="L14541" s="105">
        <f t="shared" si="1781"/>
        <v>0</v>
      </c>
      <c r="M14541">
        <v>0.04</v>
      </c>
      <c r="N14541">
        <f t="shared" si="1782"/>
        <v>3.3960531989175591E-3</v>
      </c>
    </row>
    <row r="14542" spans="1:14" x14ac:dyDescent="0.3">
      <c r="A14542">
        <f t="shared" si="1776"/>
        <v>146</v>
      </c>
      <c r="E14542" s="105">
        <f t="shared" si="1777"/>
        <v>0</v>
      </c>
      <c r="I14542" s="105">
        <f t="shared" si="1778"/>
        <v>0</v>
      </c>
      <c r="J14542" s="105">
        <f t="shared" si="1779"/>
        <v>0</v>
      </c>
      <c r="K14542" s="105">
        <f t="shared" si="1780"/>
        <v>0</v>
      </c>
      <c r="L14542" s="105">
        <f t="shared" si="1781"/>
        <v>0</v>
      </c>
      <c r="M14542">
        <v>0.04</v>
      </c>
      <c r="N14542">
        <f t="shared" si="1782"/>
        <v>3.3960531989175591E-3</v>
      </c>
    </row>
    <row r="14543" spans="1:14" x14ac:dyDescent="0.3">
      <c r="A14543">
        <f t="shared" si="1776"/>
        <v>146</v>
      </c>
      <c r="E14543" s="105">
        <f t="shared" si="1777"/>
        <v>0</v>
      </c>
      <c r="I14543" s="105">
        <f t="shared" si="1778"/>
        <v>0</v>
      </c>
      <c r="J14543" s="105">
        <f t="shared" si="1779"/>
        <v>0</v>
      </c>
      <c r="K14543" s="105">
        <f t="shared" si="1780"/>
        <v>0</v>
      </c>
      <c r="L14543" s="105">
        <f t="shared" si="1781"/>
        <v>0</v>
      </c>
      <c r="M14543">
        <v>0.04</v>
      </c>
      <c r="N14543">
        <f t="shared" si="1782"/>
        <v>3.3960531989175591E-3</v>
      </c>
    </row>
    <row r="14544" spans="1:14" x14ac:dyDescent="0.3">
      <c r="A14544">
        <f t="shared" si="1776"/>
        <v>146</v>
      </c>
      <c r="E14544" s="105">
        <f t="shared" si="1777"/>
        <v>0</v>
      </c>
      <c r="I14544" s="105">
        <f t="shared" si="1778"/>
        <v>0</v>
      </c>
      <c r="J14544" s="105">
        <f t="shared" si="1779"/>
        <v>0</v>
      </c>
      <c r="K14544" s="105">
        <f t="shared" si="1780"/>
        <v>0</v>
      </c>
      <c r="L14544" s="105">
        <f t="shared" si="1781"/>
        <v>0</v>
      </c>
      <c r="M14544">
        <v>0.04</v>
      </c>
      <c r="N14544">
        <f t="shared" si="1782"/>
        <v>3.3960531989175591E-3</v>
      </c>
    </row>
    <row r="14545" spans="1:14" x14ac:dyDescent="0.3">
      <c r="A14545">
        <f t="shared" si="1776"/>
        <v>146</v>
      </c>
      <c r="E14545" s="105">
        <f t="shared" si="1777"/>
        <v>0</v>
      </c>
      <c r="I14545" s="105">
        <f t="shared" si="1778"/>
        <v>0</v>
      </c>
      <c r="J14545" s="105">
        <f t="shared" si="1779"/>
        <v>0</v>
      </c>
      <c r="K14545" s="105">
        <f t="shared" si="1780"/>
        <v>0</v>
      </c>
      <c r="L14545" s="105">
        <f t="shared" si="1781"/>
        <v>0</v>
      </c>
      <c r="M14545">
        <v>0.04</v>
      </c>
      <c r="N14545">
        <f t="shared" si="1782"/>
        <v>3.3960531989175591E-3</v>
      </c>
    </row>
    <row r="14546" spans="1:14" x14ac:dyDescent="0.3">
      <c r="A14546">
        <f t="shared" si="1776"/>
        <v>146</v>
      </c>
      <c r="E14546" s="105">
        <f t="shared" si="1777"/>
        <v>0</v>
      </c>
      <c r="I14546" s="105">
        <f t="shared" si="1778"/>
        <v>0</v>
      </c>
      <c r="J14546" s="105">
        <f t="shared" si="1779"/>
        <v>0</v>
      </c>
      <c r="K14546" s="105">
        <f t="shared" si="1780"/>
        <v>0</v>
      </c>
      <c r="L14546" s="105">
        <f t="shared" si="1781"/>
        <v>0</v>
      </c>
      <c r="M14546">
        <v>0.04</v>
      </c>
      <c r="N14546">
        <f t="shared" si="1782"/>
        <v>3.3960531989175591E-3</v>
      </c>
    </row>
    <row r="14547" spans="1:14" x14ac:dyDescent="0.3">
      <c r="A14547">
        <f t="shared" si="1776"/>
        <v>146</v>
      </c>
      <c r="E14547" s="105">
        <f t="shared" si="1777"/>
        <v>0</v>
      </c>
      <c r="I14547" s="105">
        <f t="shared" si="1778"/>
        <v>0</v>
      </c>
      <c r="J14547" s="105">
        <f t="shared" si="1779"/>
        <v>0</v>
      </c>
      <c r="K14547" s="105">
        <f t="shared" si="1780"/>
        <v>0</v>
      </c>
      <c r="L14547" s="105">
        <f t="shared" si="1781"/>
        <v>0</v>
      </c>
      <c r="M14547">
        <v>0.04</v>
      </c>
      <c r="N14547">
        <f t="shared" si="1782"/>
        <v>3.3960531989175591E-3</v>
      </c>
    </row>
    <row r="14548" spans="1:14" x14ac:dyDescent="0.3">
      <c r="A14548">
        <f t="shared" si="1776"/>
        <v>146</v>
      </c>
      <c r="E14548" s="105">
        <f t="shared" si="1777"/>
        <v>0</v>
      </c>
      <c r="I14548" s="105">
        <f t="shared" si="1778"/>
        <v>0</v>
      </c>
      <c r="J14548" s="105">
        <f t="shared" si="1779"/>
        <v>0</v>
      </c>
      <c r="K14548" s="105">
        <f t="shared" si="1780"/>
        <v>0</v>
      </c>
      <c r="L14548" s="105">
        <f t="shared" si="1781"/>
        <v>0</v>
      </c>
      <c r="M14548">
        <v>0.04</v>
      </c>
      <c r="N14548">
        <f t="shared" si="1782"/>
        <v>3.3960531989175591E-3</v>
      </c>
    </row>
    <row r="14549" spans="1:14" x14ac:dyDescent="0.3">
      <c r="A14549">
        <f t="shared" si="1776"/>
        <v>146</v>
      </c>
      <c r="E14549" s="105">
        <f t="shared" si="1777"/>
        <v>0</v>
      </c>
      <c r="I14549" s="105">
        <f t="shared" si="1778"/>
        <v>0</v>
      </c>
      <c r="J14549" s="105">
        <f t="shared" si="1779"/>
        <v>0</v>
      </c>
      <c r="K14549" s="105">
        <f t="shared" si="1780"/>
        <v>0</v>
      </c>
      <c r="L14549" s="105">
        <f t="shared" si="1781"/>
        <v>0</v>
      </c>
      <c r="M14549">
        <v>0.04</v>
      </c>
      <c r="N14549">
        <f t="shared" si="1782"/>
        <v>3.3960531989175591E-3</v>
      </c>
    </row>
    <row r="14550" spans="1:14" x14ac:dyDescent="0.3">
      <c r="A14550">
        <f t="shared" si="1776"/>
        <v>146</v>
      </c>
      <c r="E14550" s="105">
        <f t="shared" si="1777"/>
        <v>0</v>
      </c>
      <c r="I14550" s="105">
        <f t="shared" si="1778"/>
        <v>0</v>
      </c>
      <c r="J14550" s="105">
        <f t="shared" si="1779"/>
        <v>0</v>
      </c>
      <c r="K14550" s="105">
        <f t="shared" si="1780"/>
        <v>0</v>
      </c>
      <c r="L14550" s="105">
        <f t="shared" si="1781"/>
        <v>0</v>
      </c>
      <c r="M14550">
        <v>0.04</v>
      </c>
      <c r="N14550">
        <f t="shared" si="1782"/>
        <v>3.3960531989175591E-3</v>
      </c>
    </row>
    <row r="14551" spans="1:14" x14ac:dyDescent="0.3">
      <c r="A14551">
        <f t="shared" si="1776"/>
        <v>146</v>
      </c>
      <c r="E14551" s="105">
        <f t="shared" si="1777"/>
        <v>0</v>
      </c>
      <c r="I14551" s="105">
        <f t="shared" si="1778"/>
        <v>0</v>
      </c>
      <c r="J14551" s="105">
        <f t="shared" si="1779"/>
        <v>0</v>
      </c>
      <c r="K14551" s="105">
        <f t="shared" si="1780"/>
        <v>0</v>
      </c>
      <c r="L14551" s="105">
        <f t="shared" si="1781"/>
        <v>0</v>
      </c>
      <c r="M14551">
        <v>0.04</v>
      </c>
      <c r="N14551">
        <f t="shared" si="1782"/>
        <v>3.3960531989175591E-3</v>
      </c>
    </row>
    <row r="14552" spans="1:14" x14ac:dyDescent="0.3">
      <c r="A14552">
        <f t="shared" si="1776"/>
        <v>146</v>
      </c>
      <c r="E14552" s="105">
        <f t="shared" si="1777"/>
        <v>0</v>
      </c>
      <c r="I14552" s="105">
        <f t="shared" si="1778"/>
        <v>0</v>
      </c>
      <c r="J14552" s="105">
        <f t="shared" si="1779"/>
        <v>0</v>
      </c>
      <c r="K14552" s="105">
        <f t="shared" si="1780"/>
        <v>0</v>
      </c>
      <c r="L14552" s="105">
        <f t="shared" si="1781"/>
        <v>0</v>
      </c>
      <c r="M14552">
        <v>0.04</v>
      </c>
      <c r="N14552">
        <f t="shared" si="1782"/>
        <v>3.3960531989175591E-3</v>
      </c>
    </row>
    <row r="14553" spans="1:14" x14ac:dyDescent="0.3">
      <c r="A14553">
        <f t="shared" si="1776"/>
        <v>146</v>
      </c>
      <c r="E14553" s="105">
        <f t="shared" si="1777"/>
        <v>0</v>
      </c>
      <c r="I14553" s="105">
        <f t="shared" si="1778"/>
        <v>0</v>
      </c>
      <c r="J14553" s="105">
        <f t="shared" si="1779"/>
        <v>0</v>
      </c>
      <c r="K14553" s="105">
        <f t="shared" si="1780"/>
        <v>0</v>
      </c>
      <c r="L14553" s="105">
        <f t="shared" si="1781"/>
        <v>0</v>
      </c>
      <c r="M14553">
        <v>0.04</v>
      </c>
      <c r="N14553">
        <f t="shared" si="1782"/>
        <v>3.3960531989175591E-3</v>
      </c>
    </row>
    <row r="14554" spans="1:14" x14ac:dyDescent="0.3">
      <c r="A14554">
        <f t="shared" si="1776"/>
        <v>146</v>
      </c>
      <c r="E14554" s="105">
        <f t="shared" si="1777"/>
        <v>0</v>
      </c>
      <c r="I14554" s="105">
        <f t="shared" si="1778"/>
        <v>0</v>
      </c>
      <c r="J14554" s="105">
        <f t="shared" si="1779"/>
        <v>0</v>
      </c>
      <c r="K14554" s="105">
        <f t="shared" si="1780"/>
        <v>0</v>
      </c>
      <c r="L14554" s="105">
        <f t="shared" si="1781"/>
        <v>0</v>
      </c>
      <c r="M14554">
        <v>0.04</v>
      </c>
      <c r="N14554">
        <f t="shared" si="1782"/>
        <v>3.3960531989175591E-3</v>
      </c>
    </row>
    <row r="14555" spans="1:14" x14ac:dyDescent="0.3">
      <c r="A14555">
        <f t="shared" si="1776"/>
        <v>146</v>
      </c>
      <c r="E14555" s="105">
        <f t="shared" si="1777"/>
        <v>0</v>
      </c>
      <c r="I14555" s="105">
        <f t="shared" si="1778"/>
        <v>0</v>
      </c>
      <c r="J14555" s="105">
        <f t="shared" si="1779"/>
        <v>0</v>
      </c>
      <c r="K14555" s="105">
        <f t="shared" si="1780"/>
        <v>0</v>
      </c>
      <c r="L14555" s="105">
        <f t="shared" si="1781"/>
        <v>0</v>
      </c>
      <c r="M14555">
        <v>0.04</v>
      </c>
      <c r="N14555">
        <f t="shared" si="1782"/>
        <v>3.3960531989175591E-3</v>
      </c>
    </row>
    <row r="14556" spans="1:14" x14ac:dyDescent="0.3">
      <c r="A14556">
        <f t="shared" si="1776"/>
        <v>146</v>
      </c>
      <c r="E14556" s="105">
        <f t="shared" si="1777"/>
        <v>0</v>
      </c>
      <c r="I14556" s="105">
        <f t="shared" si="1778"/>
        <v>0</v>
      </c>
      <c r="J14556" s="105">
        <f t="shared" si="1779"/>
        <v>0</v>
      </c>
      <c r="K14556" s="105">
        <f t="shared" si="1780"/>
        <v>0</v>
      </c>
      <c r="L14556" s="105">
        <f t="shared" si="1781"/>
        <v>0</v>
      </c>
      <c r="M14556">
        <v>0.04</v>
      </c>
      <c r="N14556">
        <f t="shared" si="1782"/>
        <v>3.3960531989175591E-3</v>
      </c>
    </row>
    <row r="14557" spans="1:14" x14ac:dyDescent="0.3">
      <c r="A14557">
        <f t="shared" si="1776"/>
        <v>146</v>
      </c>
      <c r="E14557" s="105">
        <f t="shared" si="1777"/>
        <v>0</v>
      </c>
      <c r="I14557" s="105">
        <f t="shared" si="1778"/>
        <v>0</v>
      </c>
      <c r="J14557" s="105">
        <f t="shared" si="1779"/>
        <v>0</v>
      </c>
      <c r="K14557" s="105">
        <f t="shared" si="1780"/>
        <v>0</v>
      </c>
      <c r="L14557" s="105">
        <f t="shared" si="1781"/>
        <v>0</v>
      </c>
      <c r="M14557">
        <v>0.04</v>
      </c>
      <c r="N14557">
        <f t="shared" si="1782"/>
        <v>3.3960531989175591E-3</v>
      </c>
    </row>
    <row r="14558" spans="1:14" x14ac:dyDescent="0.3">
      <c r="A14558">
        <f t="shared" si="1776"/>
        <v>146</v>
      </c>
      <c r="E14558" s="105">
        <f t="shared" si="1777"/>
        <v>0</v>
      </c>
      <c r="I14558" s="105">
        <f t="shared" si="1778"/>
        <v>0</v>
      </c>
      <c r="J14558" s="105">
        <f t="shared" si="1779"/>
        <v>0</v>
      </c>
      <c r="K14558" s="105">
        <f t="shared" si="1780"/>
        <v>0</v>
      </c>
      <c r="L14558" s="105">
        <f t="shared" si="1781"/>
        <v>0</v>
      </c>
      <c r="M14558">
        <v>0.04</v>
      </c>
      <c r="N14558">
        <f t="shared" si="1782"/>
        <v>3.3960531989175591E-3</v>
      </c>
    </row>
    <row r="14559" spans="1:14" x14ac:dyDescent="0.3">
      <c r="A14559">
        <f t="shared" si="1776"/>
        <v>146</v>
      </c>
      <c r="E14559" s="105">
        <f t="shared" si="1777"/>
        <v>0</v>
      </c>
      <c r="I14559" s="105">
        <f t="shared" si="1778"/>
        <v>0</v>
      </c>
      <c r="J14559" s="105">
        <f t="shared" si="1779"/>
        <v>0</v>
      </c>
      <c r="K14559" s="105">
        <f t="shared" si="1780"/>
        <v>0</v>
      </c>
      <c r="L14559" s="105">
        <f t="shared" si="1781"/>
        <v>0</v>
      </c>
      <c r="M14559">
        <v>0.04</v>
      </c>
      <c r="N14559">
        <f t="shared" si="1782"/>
        <v>3.3960531989175591E-3</v>
      </c>
    </row>
    <row r="14560" spans="1:14" x14ac:dyDescent="0.3">
      <c r="A14560">
        <f t="shared" si="1776"/>
        <v>146</v>
      </c>
      <c r="E14560" s="105">
        <f t="shared" si="1777"/>
        <v>0</v>
      </c>
      <c r="I14560" s="105">
        <f t="shared" si="1778"/>
        <v>0</v>
      </c>
      <c r="J14560" s="105">
        <f t="shared" si="1779"/>
        <v>0</v>
      </c>
      <c r="K14560" s="105">
        <f t="shared" si="1780"/>
        <v>0</v>
      </c>
      <c r="L14560" s="105">
        <f t="shared" si="1781"/>
        <v>0</v>
      </c>
      <c r="M14560">
        <v>0.04</v>
      </c>
      <c r="N14560">
        <f t="shared" si="1782"/>
        <v>3.3960531989175591E-3</v>
      </c>
    </row>
    <row r="14561" spans="1:14" x14ac:dyDescent="0.3">
      <c r="A14561">
        <f t="shared" si="1776"/>
        <v>146</v>
      </c>
      <c r="E14561" s="105">
        <f t="shared" si="1777"/>
        <v>0</v>
      </c>
      <c r="I14561" s="105">
        <f t="shared" si="1778"/>
        <v>0</v>
      </c>
      <c r="J14561" s="105">
        <f t="shared" si="1779"/>
        <v>0</v>
      </c>
      <c r="K14561" s="105">
        <f t="shared" si="1780"/>
        <v>0</v>
      </c>
      <c r="L14561" s="105">
        <f t="shared" si="1781"/>
        <v>0</v>
      </c>
      <c r="M14561">
        <v>0.04</v>
      </c>
      <c r="N14561">
        <f t="shared" si="1782"/>
        <v>3.3960531989175591E-3</v>
      </c>
    </row>
    <row r="14562" spans="1:14" x14ac:dyDescent="0.3">
      <c r="A14562">
        <f t="shared" si="1776"/>
        <v>146</v>
      </c>
      <c r="E14562" s="105">
        <f t="shared" si="1777"/>
        <v>0</v>
      </c>
      <c r="I14562" s="105">
        <f t="shared" si="1778"/>
        <v>0</v>
      </c>
      <c r="J14562" s="105">
        <f t="shared" si="1779"/>
        <v>0</v>
      </c>
      <c r="K14562" s="105">
        <f t="shared" si="1780"/>
        <v>0</v>
      </c>
      <c r="L14562" s="105">
        <f t="shared" si="1781"/>
        <v>0</v>
      </c>
      <c r="M14562">
        <v>0.04</v>
      </c>
      <c r="N14562">
        <f t="shared" si="1782"/>
        <v>3.3960531989175591E-3</v>
      </c>
    </row>
    <row r="14563" spans="1:14" x14ac:dyDescent="0.3">
      <c r="A14563">
        <f t="shared" si="1776"/>
        <v>146</v>
      </c>
      <c r="E14563" s="105">
        <f t="shared" si="1777"/>
        <v>0</v>
      </c>
      <c r="I14563" s="105">
        <f t="shared" si="1778"/>
        <v>0</v>
      </c>
      <c r="J14563" s="105">
        <f t="shared" si="1779"/>
        <v>0</v>
      </c>
      <c r="K14563" s="105">
        <f t="shared" si="1780"/>
        <v>0</v>
      </c>
      <c r="L14563" s="105">
        <f t="shared" si="1781"/>
        <v>0</v>
      </c>
      <c r="M14563">
        <v>0.04</v>
      </c>
      <c r="N14563">
        <f t="shared" si="1782"/>
        <v>3.3960531989175591E-3</v>
      </c>
    </row>
    <row r="14564" spans="1:14" x14ac:dyDescent="0.3">
      <c r="A14564">
        <f t="shared" si="1776"/>
        <v>146</v>
      </c>
      <c r="E14564" s="105">
        <f t="shared" si="1777"/>
        <v>0</v>
      </c>
      <c r="I14564" s="105">
        <f t="shared" si="1778"/>
        <v>0</v>
      </c>
      <c r="J14564" s="105">
        <f t="shared" si="1779"/>
        <v>0</v>
      </c>
      <c r="K14564" s="105">
        <f t="shared" si="1780"/>
        <v>0</v>
      </c>
      <c r="L14564" s="105">
        <f t="shared" si="1781"/>
        <v>0</v>
      </c>
      <c r="M14564">
        <v>0.04</v>
      </c>
      <c r="N14564">
        <f t="shared" si="1782"/>
        <v>3.3960531989175591E-3</v>
      </c>
    </row>
    <row r="14565" spans="1:14" x14ac:dyDescent="0.3">
      <c r="A14565">
        <f t="shared" si="1776"/>
        <v>146</v>
      </c>
      <c r="E14565" s="105">
        <f t="shared" si="1777"/>
        <v>0</v>
      </c>
      <c r="I14565" s="105">
        <f t="shared" si="1778"/>
        <v>0</v>
      </c>
      <c r="J14565" s="105">
        <f t="shared" si="1779"/>
        <v>0</v>
      </c>
      <c r="K14565" s="105">
        <f t="shared" si="1780"/>
        <v>0</v>
      </c>
      <c r="L14565" s="105">
        <f t="shared" si="1781"/>
        <v>0</v>
      </c>
      <c r="M14565">
        <v>0.04</v>
      </c>
      <c r="N14565">
        <f t="shared" si="1782"/>
        <v>3.3960531989175591E-3</v>
      </c>
    </row>
    <row r="14566" spans="1:14" x14ac:dyDescent="0.3">
      <c r="A14566">
        <f t="shared" si="1776"/>
        <v>146</v>
      </c>
      <c r="E14566" s="105">
        <f t="shared" si="1777"/>
        <v>0</v>
      </c>
      <c r="I14566" s="105">
        <f t="shared" si="1778"/>
        <v>0</v>
      </c>
      <c r="J14566" s="105">
        <f t="shared" si="1779"/>
        <v>0</v>
      </c>
      <c r="K14566" s="105">
        <f t="shared" si="1780"/>
        <v>0</v>
      </c>
      <c r="L14566" s="105">
        <f t="shared" si="1781"/>
        <v>0</v>
      </c>
      <c r="M14566">
        <v>0.04</v>
      </c>
      <c r="N14566">
        <f t="shared" si="1782"/>
        <v>3.3960531989175591E-3</v>
      </c>
    </row>
    <row r="14567" spans="1:14" x14ac:dyDescent="0.3">
      <c r="A14567">
        <f t="shared" ref="A14567:A14630" si="1783">IF(COUNTIF(A14467:A14566,A14566)=100, A14566+1,A14566)</f>
        <v>146</v>
      </c>
      <c r="E14567" s="105">
        <f t="shared" ref="E14567:E14630" si="1784">MAX(0, E14467-K14467-L14467)</f>
        <v>0</v>
      </c>
      <c r="I14567" s="105">
        <f t="shared" ref="I14567:I14630" si="1785">IF(E14567&lt;I14467,J14567 + E14567, I14467)</f>
        <v>0</v>
      </c>
      <c r="J14567" s="105">
        <f t="shared" si="1779"/>
        <v>0</v>
      </c>
      <c r="K14567" s="105">
        <f t="shared" si="1780"/>
        <v>0</v>
      </c>
      <c r="L14567" s="105">
        <f t="shared" si="1781"/>
        <v>0</v>
      </c>
      <c r="M14567">
        <v>0.04</v>
      </c>
      <c r="N14567">
        <f t="shared" si="1782"/>
        <v>3.3960531989175591E-3</v>
      </c>
    </row>
    <row r="14568" spans="1:14" x14ac:dyDescent="0.3">
      <c r="A14568">
        <f t="shared" si="1783"/>
        <v>146</v>
      </c>
      <c r="E14568" s="105">
        <f t="shared" si="1784"/>
        <v>0</v>
      </c>
      <c r="I14568" s="105">
        <f t="shared" si="1785"/>
        <v>0</v>
      </c>
      <c r="J14568" s="105">
        <f t="shared" si="1779"/>
        <v>0</v>
      </c>
      <c r="K14568" s="105">
        <f t="shared" si="1780"/>
        <v>0</v>
      </c>
      <c r="L14568" s="105">
        <f t="shared" si="1781"/>
        <v>0</v>
      </c>
      <c r="M14568">
        <v>0.04</v>
      </c>
      <c r="N14568">
        <f t="shared" si="1782"/>
        <v>3.3960531989175591E-3</v>
      </c>
    </row>
    <row r="14569" spans="1:14" x14ac:dyDescent="0.3">
      <c r="A14569">
        <f t="shared" si="1783"/>
        <v>146</v>
      </c>
      <c r="E14569" s="105">
        <f t="shared" si="1784"/>
        <v>0</v>
      </c>
      <c r="I14569" s="105">
        <f t="shared" si="1785"/>
        <v>0</v>
      </c>
      <c r="J14569" s="105">
        <f t="shared" si="1779"/>
        <v>0</v>
      </c>
      <c r="K14569" s="105">
        <f t="shared" si="1780"/>
        <v>0</v>
      </c>
      <c r="L14569" s="105">
        <f t="shared" si="1781"/>
        <v>0</v>
      </c>
      <c r="M14569">
        <v>0.04</v>
      </c>
      <c r="N14569">
        <f t="shared" si="1782"/>
        <v>3.3960531989175591E-3</v>
      </c>
    </row>
    <row r="14570" spans="1:14" x14ac:dyDescent="0.3">
      <c r="A14570">
        <f t="shared" si="1783"/>
        <v>146</v>
      </c>
      <c r="E14570" s="105">
        <f t="shared" si="1784"/>
        <v>0</v>
      </c>
      <c r="I14570" s="105">
        <f t="shared" si="1785"/>
        <v>0</v>
      </c>
      <c r="J14570" s="105">
        <f t="shared" si="1779"/>
        <v>0</v>
      </c>
      <c r="K14570" s="105">
        <f t="shared" si="1780"/>
        <v>0</v>
      </c>
      <c r="L14570" s="105">
        <f t="shared" si="1781"/>
        <v>0</v>
      </c>
      <c r="M14570">
        <v>0.04</v>
      </c>
      <c r="N14570">
        <f t="shared" si="1782"/>
        <v>3.3960531989175591E-3</v>
      </c>
    </row>
    <row r="14571" spans="1:14" x14ac:dyDescent="0.3">
      <c r="A14571">
        <f t="shared" si="1783"/>
        <v>146</v>
      </c>
      <c r="E14571" s="105">
        <f t="shared" si="1784"/>
        <v>0</v>
      </c>
      <c r="I14571" s="105">
        <f t="shared" si="1785"/>
        <v>0</v>
      </c>
      <c r="J14571" s="105">
        <f t="shared" si="1779"/>
        <v>0</v>
      </c>
      <c r="K14571" s="105">
        <f t="shared" si="1780"/>
        <v>0</v>
      </c>
      <c r="L14571" s="105">
        <f t="shared" si="1781"/>
        <v>0</v>
      </c>
      <c r="M14571">
        <v>0.04</v>
      </c>
      <c r="N14571">
        <f t="shared" si="1782"/>
        <v>3.3960531989175591E-3</v>
      </c>
    </row>
    <row r="14572" spans="1:14" x14ac:dyDescent="0.3">
      <c r="A14572">
        <f t="shared" si="1783"/>
        <v>146</v>
      </c>
      <c r="E14572" s="105">
        <f t="shared" si="1784"/>
        <v>0</v>
      </c>
      <c r="I14572" s="105">
        <f t="shared" si="1785"/>
        <v>0</v>
      </c>
      <c r="J14572" s="105">
        <f t="shared" si="1779"/>
        <v>0</v>
      </c>
      <c r="K14572" s="105">
        <f t="shared" si="1780"/>
        <v>0</v>
      </c>
      <c r="L14572" s="105">
        <f t="shared" si="1781"/>
        <v>0</v>
      </c>
      <c r="M14572">
        <v>0.04</v>
      </c>
      <c r="N14572">
        <f t="shared" si="1782"/>
        <v>3.3960531989175591E-3</v>
      </c>
    </row>
    <row r="14573" spans="1:14" x14ac:dyDescent="0.3">
      <c r="A14573">
        <f t="shared" si="1783"/>
        <v>146</v>
      </c>
      <c r="E14573" s="105">
        <f t="shared" si="1784"/>
        <v>0</v>
      </c>
      <c r="I14573" s="105">
        <f t="shared" si="1785"/>
        <v>0</v>
      </c>
      <c r="J14573" s="105">
        <f t="shared" si="1779"/>
        <v>0</v>
      </c>
      <c r="K14573" s="105">
        <f t="shared" si="1780"/>
        <v>0</v>
      </c>
      <c r="L14573" s="105">
        <f t="shared" si="1781"/>
        <v>0</v>
      </c>
      <c r="M14573">
        <v>0.04</v>
      </c>
      <c r="N14573">
        <f t="shared" si="1782"/>
        <v>3.3960531989175591E-3</v>
      </c>
    </row>
    <row r="14574" spans="1:14" x14ac:dyDescent="0.3">
      <c r="A14574">
        <f t="shared" si="1783"/>
        <v>146</v>
      </c>
      <c r="E14574" s="105">
        <f t="shared" si="1784"/>
        <v>0</v>
      </c>
      <c r="I14574" s="105">
        <f t="shared" si="1785"/>
        <v>0</v>
      </c>
      <c r="J14574" s="105">
        <f t="shared" si="1779"/>
        <v>0</v>
      </c>
      <c r="K14574" s="105">
        <f t="shared" si="1780"/>
        <v>0</v>
      </c>
      <c r="L14574" s="105">
        <f t="shared" si="1781"/>
        <v>0</v>
      </c>
      <c r="M14574">
        <v>0.04</v>
      </c>
      <c r="N14574">
        <f t="shared" si="1782"/>
        <v>3.3960531989175591E-3</v>
      </c>
    </row>
    <row r="14575" spans="1:14" x14ac:dyDescent="0.3">
      <c r="A14575">
        <f t="shared" si="1783"/>
        <v>146</v>
      </c>
      <c r="E14575" s="105">
        <f t="shared" si="1784"/>
        <v>0</v>
      </c>
      <c r="I14575" s="105">
        <f t="shared" si="1785"/>
        <v>0</v>
      </c>
      <c r="J14575" s="105">
        <f t="shared" si="1779"/>
        <v>0</v>
      </c>
      <c r="K14575" s="105">
        <f t="shared" si="1780"/>
        <v>0</v>
      </c>
      <c r="L14575" s="105">
        <f t="shared" si="1781"/>
        <v>0</v>
      </c>
      <c r="M14575">
        <v>0.04</v>
      </c>
      <c r="N14575">
        <f t="shared" si="1782"/>
        <v>3.3960531989175591E-3</v>
      </c>
    </row>
    <row r="14576" spans="1:14" x14ac:dyDescent="0.3">
      <c r="A14576">
        <f t="shared" si="1783"/>
        <v>146</v>
      </c>
      <c r="E14576" s="105">
        <f t="shared" si="1784"/>
        <v>0</v>
      </c>
      <c r="I14576" s="105">
        <f t="shared" si="1785"/>
        <v>0</v>
      </c>
      <c r="J14576" s="105">
        <f t="shared" si="1779"/>
        <v>0</v>
      </c>
      <c r="K14576" s="105">
        <f t="shared" si="1780"/>
        <v>0</v>
      </c>
      <c r="L14576" s="105">
        <f t="shared" si="1781"/>
        <v>0</v>
      </c>
      <c r="M14576">
        <v>0.04</v>
      </c>
      <c r="N14576">
        <f t="shared" si="1782"/>
        <v>3.3960531989175591E-3</v>
      </c>
    </row>
    <row r="14577" spans="1:14" x14ac:dyDescent="0.3">
      <c r="A14577">
        <f t="shared" si="1783"/>
        <v>146</v>
      </c>
      <c r="E14577" s="105">
        <f t="shared" si="1784"/>
        <v>0</v>
      </c>
      <c r="I14577" s="105">
        <f t="shared" si="1785"/>
        <v>0</v>
      </c>
      <c r="J14577" s="105">
        <f t="shared" si="1779"/>
        <v>0</v>
      </c>
      <c r="K14577" s="105">
        <f t="shared" si="1780"/>
        <v>0</v>
      </c>
      <c r="L14577" s="105">
        <f t="shared" si="1781"/>
        <v>0</v>
      </c>
      <c r="M14577">
        <v>0.04</v>
      </c>
      <c r="N14577">
        <f t="shared" si="1782"/>
        <v>3.3960531989175591E-3</v>
      </c>
    </row>
    <row r="14578" spans="1:14" x14ac:dyDescent="0.3">
      <c r="A14578">
        <f t="shared" si="1783"/>
        <v>146</v>
      </c>
      <c r="E14578" s="105">
        <f t="shared" si="1784"/>
        <v>0</v>
      </c>
      <c r="I14578" s="105">
        <f t="shared" si="1785"/>
        <v>0</v>
      </c>
      <c r="J14578" s="105">
        <f t="shared" si="1779"/>
        <v>0</v>
      </c>
      <c r="K14578" s="105">
        <f t="shared" si="1780"/>
        <v>0</v>
      </c>
      <c r="L14578" s="105">
        <f t="shared" si="1781"/>
        <v>0</v>
      </c>
      <c r="M14578">
        <v>0.04</v>
      </c>
      <c r="N14578">
        <f t="shared" si="1782"/>
        <v>3.3960531989175591E-3</v>
      </c>
    </row>
    <row r="14579" spans="1:14" x14ac:dyDescent="0.3">
      <c r="A14579">
        <f t="shared" si="1783"/>
        <v>146</v>
      </c>
      <c r="E14579" s="105">
        <f t="shared" si="1784"/>
        <v>0</v>
      </c>
      <c r="I14579" s="105">
        <f t="shared" si="1785"/>
        <v>0</v>
      </c>
      <c r="J14579" s="105">
        <f t="shared" si="1779"/>
        <v>0</v>
      </c>
      <c r="K14579" s="105">
        <f t="shared" si="1780"/>
        <v>0</v>
      </c>
      <c r="L14579" s="105">
        <f t="shared" si="1781"/>
        <v>0</v>
      </c>
      <c r="M14579">
        <v>0.04</v>
      </c>
      <c r="N14579">
        <f t="shared" si="1782"/>
        <v>3.3960531989175591E-3</v>
      </c>
    </row>
    <row r="14580" spans="1:14" x14ac:dyDescent="0.3">
      <c r="A14580">
        <f t="shared" si="1783"/>
        <v>146</v>
      </c>
      <c r="E14580" s="105">
        <f t="shared" si="1784"/>
        <v>0</v>
      </c>
      <c r="I14580" s="105">
        <f t="shared" si="1785"/>
        <v>0</v>
      </c>
      <c r="J14580" s="105">
        <f t="shared" si="1779"/>
        <v>0</v>
      </c>
      <c r="K14580" s="105">
        <f t="shared" si="1780"/>
        <v>0</v>
      </c>
      <c r="L14580" s="105">
        <f t="shared" si="1781"/>
        <v>0</v>
      </c>
      <c r="M14580">
        <v>0.04</v>
      </c>
      <c r="N14580">
        <f t="shared" si="1782"/>
        <v>3.3960531989175591E-3</v>
      </c>
    </row>
    <row r="14581" spans="1:14" x14ac:dyDescent="0.3">
      <c r="A14581">
        <f t="shared" si="1783"/>
        <v>146</v>
      </c>
      <c r="E14581" s="105">
        <f t="shared" si="1784"/>
        <v>0</v>
      </c>
      <c r="I14581" s="105">
        <f t="shared" si="1785"/>
        <v>0</v>
      </c>
      <c r="J14581" s="105">
        <f t="shared" si="1779"/>
        <v>0</v>
      </c>
      <c r="K14581" s="105">
        <f t="shared" si="1780"/>
        <v>0</v>
      </c>
      <c r="L14581" s="105">
        <f t="shared" si="1781"/>
        <v>0</v>
      </c>
      <c r="M14581">
        <v>0.04</v>
      </c>
      <c r="N14581">
        <f t="shared" si="1782"/>
        <v>3.3960531989175591E-3</v>
      </c>
    </row>
    <row r="14582" spans="1:14" x14ac:dyDescent="0.3">
      <c r="A14582">
        <f t="shared" si="1783"/>
        <v>146</v>
      </c>
      <c r="E14582" s="105">
        <f t="shared" si="1784"/>
        <v>0</v>
      </c>
      <c r="I14582" s="105">
        <f t="shared" si="1785"/>
        <v>0</v>
      </c>
      <c r="J14582" s="105">
        <f t="shared" si="1779"/>
        <v>0</v>
      </c>
      <c r="K14582" s="105">
        <f t="shared" si="1780"/>
        <v>0</v>
      </c>
      <c r="L14582" s="105">
        <f t="shared" si="1781"/>
        <v>0</v>
      </c>
      <c r="M14582">
        <v>0.04</v>
      </c>
      <c r="N14582">
        <f t="shared" si="1782"/>
        <v>3.3960531989175591E-3</v>
      </c>
    </row>
    <row r="14583" spans="1:14" x14ac:dyDescent="0.3">
      <c r="A14583">
        <f t="shared" si="1783"/>
        <v>146</v>
      </c>
      <c r="E14583" s="105">
        <f t="shared" si="1784"/>
        <v>0</v>
      </c>
      <c r="I14583" s="105">
        <f t="shared" si="1785"/>
        <v>0</v>
      </c>
      <c r="J14583" s="105">
        <f t="shared" si="1779"/>
        <v>0</v>
      </c>
      <c r="K14583" s="105">
        <f t="shared" si="1780"/>
        <v>0</v>
      </c>
      <c r="L14583" s="105">
        <f t="shared" si="1781"/>
        <v>0</v>
      </c>
      <c r="M14583">
        <v>0.04</v>
      </c>
      <c r="N14583">
        <f t="shared" si="1782"/>
        <v>3.3960531989175591E-3</v>
      </c>
    </row>
    <row r="14584" spans="1:14" x14ac:dyDescent="0.3">
      <c r="A14584">
        <f t="shared" si="1783"/>
        <v>146</v>
      </c>
      <c r="E14584" s="105">
        <f t="shared" si="1784"/>
        <v>0</v>
      </c>
      <c r="I14584" s="105">
        <f t="shared" si="1785"/>
        <v>0</v>
      </c>
      <c r="J14584" s="105">
        <f t="shared" si="1779"/>
        <v>0</v>
      </c>
      <c r="K14584" s="105">
        <f t="shared" si="1780"/>
        <v>0</v>
      </c>
      <c r="L14584" s="105">
        <f t="shared" si="1781"/>
        <v>0</v>
      </c>
      <c r="M14584">
        <v>0.04</v>
      </c>
      <c r="N14584">
        <f t="shared" si="1782"/>
        <v>3.3960531989175591E-3</v>
      </c>
    </row>
    <row r="14585" spans="1:14" x14ac:dyDescent="0.3">
      <c r="A14585">
        <f t="shared" si="1783"/>
        <v>146</v>
      </c>
      <c r="E14585" s="105">
        <f t="shared" si="1784"/>
        <v>0</v>
      </c>
      <c r="I14585" s="105">
        <f t="shared" si="1785"/>
        <v>0</v>
      </c>
      <c r="J14585" s="105">
        <f t="shared" si="1779"/>
        <v>0</v>
      </c>
      <c r="K14585" s="105">
        <f t="shared" si="1780"/>
        <v>0</v>
      </c>
      <c r="L14585" s="105">
        <f t="shared" si="1781"/>
        <v>0</v>
      </c>
      <c r="M14585">
        <v>0.04</v>
      </c>
      <c r="N14585">
        <f t="shared" si="1782"/>
        <v>3.3960531989175591E-3</v>
      </c>
    </row>
    <row r="14586" spans="1:14" x14ac:dyDescent="0.3">
      <c r="A14586">
        <f t="shared" si="1783"/>
        <v>146</v>
      </c>
      <c r="E14586" s="105">
        <f t="shared" si="1784"/>
        <v>0</v>
      </c>
      <c r="I14586" s="105">
        <f t="shared" si="1785"/>
        <v>0</v>
      </c>
      <c r="J14586" s="105">
        <f t="shared" si="1779"/>
        <v>0</v>
      </c>
      <c r="K14586" s="105">
        <f t="shared" si="1780"/>
        <v>0</v>
      </c>
      <c r="L14586" s="105">
        <f t="shared" si="1781"/>
        <v>0</v>
      </c>
      <c r="M14586">
        <v>0.04</v>
      </c>
      <c r="N14586">
        <f t="shared" si="1782"/>
        <v>3.3960531989175591E-3</v>
      </c>
    </row>
    <row r="14587" spans="1:14" x14ac:dyDescent="0.3">
      <c r="A14587">
        <f t="shared" si="1783"/>
        <v>146</v>
      </c>
      <c r="E14587" s="105">
        <f t="shared" si="1784"/>
        <v>0</v>
      </c>
      <c r="I14587" s="105">
        <f t="shared" si="1785"/>
        <v>0</v>
      </c>
      <c r="J14587" s="105">
        <f t="shared" si="1779"/>
        <v>0</v>
      </c>
      <c r="K14587" s="105">
        <f t="shared" si="1780"/>
        <v>0</v>
      </c>
      <c r="L14587" s="105">
        <f t="shared" si="1781"/>
        <v>0</v>
      </c>
      <c r="M14587">
        <v>0.04</v>
      </c>
      <c r="N14587">
        <f t="shared" si="1782"/>
        <v>3.3960531989175591E-3</v>
      </c>
    </row>
    <row r="14588" spans="1:14" x14ac:dyDescent="0.3">
      <c r="A14588">
        <f t="shared" si="1783"/>
        <v>146</v>
      </c>
      <c r="E14588" s="105">
        <f t="shared" si="1784"/>
        <v>0</v>
      </c>
      <c r="I14588" s="105">
        <f t="shared" si="1785"/>
        <v>0</v>
      </c>
      <c r="J14588" s="105">
        <f t="shared" si="1779"/>
        <v>0</v>
      </c>
      <c r="K14588" s="105">
        <f t="shared" si="1780"/>
        <v>0</v>
      </c>
      <c r="L14588" s="105">
        <f t="shared" si="1781"/>
        <v>0</v>
      </c>
      <c r="M14588">
        <v>0.04</v>
      </c>
      <c r="N14588">
        <f t="shared" si="1782"/>
        <v>3.3960531989175591E-3</v>
      </c>
    </row>
    <row r="14589" spans="1:14" x14ac:dyDescent="0.3">
      <c r="A14589">
        <f t="shared" si="1783"/>
        <v>146</v>
      </c>
      <c r="E14589" s="105">
        <f t="shared" si="1784"/>
        <v>0</v>
      </c>
      <c r="I14589" s="105">
        <f t="shared" si="1785"/>
        <v>0</v>
      </c>
      <c r="J14589" s="105">
        <f t="shared" si="1779"/>
        <v>0</v>
      </c>
      <c r="K14589" s="105">
        <f t="shared" si="1780"/>
        <v>0</v>
      </c>
      <c r="L14589" s="105">
        <f t="shared" si="1781"/>
        <v>0</v>
      </c>
      <c r="M14589">
        <v>0.04</v>
      </c>
      <c r="N14589">
        <f t="shared" si="1782"/>
        <v>3.3960531989175591E-3</v>
      </c>
    </row>
    <row r="14590" spans="1:14" x14ac:dyDescent="0.3">
      <c r="A14590">
        <f t="shared" si="1783"/>
        <v>146</v>
      </c>
      <c r="E14590" s="105">
        <f t="shared" si="1784"/>
        <v>0</v>
      </c>
      <c r="I14590" s="105">
        <f t="shared" si="1785"/>
        <v>0</v>
      </c>
      <c r="J14590" s="105">
        <f t="shared" si="1779"/>
        <v>0</v>
      </c>
      <c r="K14590" s="105">
        <f t="shared" si="1780"/>
        <v>0</v>
      </c>
      <c r="L14590" s="105">
        <f t="shared" si="1781"/>
        <v>0</v>
      </c>
      <c r="M14590">
        <v>0.04</v>
      </c>
      <c r="N14590">
        <f t="shared" si="1782"/>
        <v>3.3960531989175591E-3</v>
      </c>
    </row>
    <row r="14591" spans="1:14" x14ac:dyDescent="0.3">
      <c r="A14591">
        <f t="shared" si="1783"/>
        <v>146</v>
      </c>
      <c r="E14591" s="105">
        <f t="shared" si="1784"/>
        <v>0</v>
      </c>
      <c r="I14591" s="105">
        <f t="shared" si="1785"/>
        <v>0</v>
      </c>
      <c r="J14591" s="105">
        <f t="shared" si="1779"/>
        <v>0</v>
      </c>
      <c r="K14591" s="105">
        <f t="shared" si="1780"/>
        <v>0</v>
      </c>
      <c r="L14591" s="105">
        <f t="shared" si="1781"/>
        <v>0</v>
      </c>
      <c r="M14591">
        <v>0.04</v>
      </c>
      <c r="N14591">
        <f t="shared" si="1782"/>
        <v>3.3960531989175591E-3</v>
      </c>
    </row>
    <row r="14592" spans="1:14" x14ac:dyDescent="0.3">
      <c r="A14592">
        <f t="shared" si="1783"/>
        <v>146</v>
      </c>
      <c r="E14592" s="105">
        <f t="shared" si="1784"/>
        <v>0</v>
      </c>
      <c r="I14592" s="105">
        <f t="shared" si="1785"/>
        <v>0</v>
      </c>
      <c r="J14592" s="105">
        <f t="shared" si="1779"/>
        <v>0</v>
      </c>
      <c r="K14592" s="105">
        <f t="shared" si="1780"/>
        <v>0</v>
      </c>
      <c r="L14592" s="105">
        <f t="shared" si="1781"/>
        <v>0</v>
      </c>
      <c r="M14592">
        <v>0.04</v>
      </c>
      <c r="N14592">
        <f t="shared" si="1782"/>
        <v>3.3960531989175591E-3</v>
      </c>
    </row>
    <row r="14593" spans="1:15" x14ac:dyDescent="0.3">
      <c r="A14593">
        <f t="shared" si="1783"/>
        <v>146</v>
      </c>
      <c r="E14593" s="105">
        <f t="shared" si="1784"/>
        <v>0</v>
      </c>
      <c r="I14593" s="105">
        <f t="shared" si="1785"/>
        <v>0</v>
      </c>
      <c r="J14593" s="105">
        <f t="shared" si="1779"/>
        <v>0</v>
      </c>
      <c r="K14593" s="105">
        <f t="shared" si="1780"/>
        <v>0</v>
      </c>
      <c r="L14593" s="105">
        <f t="shared" si="1781"/>
        <v>0</v>
      </c>
      <c r="M14593">
        <v>0.04</v>
      </c>
      <c r="N14593">
        <f t="shared" si="1782"/>
        <v>3.3960531989175591E-3</v>
      </c>
    </row>
    <row r="14594" spans="1:15" x14ac:dyDescent="0.3">
      <c r="A14594">
        <f t="shared" si="1783"/>
        <v>146</v>
      </c>
      <c r="E14594" s="105">
        <f t="shared" si="1784"/>
        <v>0</v>
      </c>
      <c r="I14594" s="105">
        <f t="shared" si="1785"/>
        <v>0</v>
      </c>
      <c r="J14594" s="105">
        <f t="shared" si="1779"/>
        <v>0</v>
      </c>
      <c r="K14594" s="105">
        <f t="shared" si="1780"/>
        <v>0</v>
      </c>
      <c r="L14594" s="105">
        <f t="shared" si="1781"/>
        <v>0</v>
      </c>
      <c r="M14594">
        <v>0.04</v>
      </c>
      <c r="N14594">
        <f t="shared" si="1782"/>
        <v>3.3960531989175591E-3</v>
      </c>
    </row>
    <row r="14595" spans="1:15" x14ac:dyDescent="0.3">
      <c r="A14595">
        <f t="shared" si="1783"/>
        <v>146</v>
      </c>
      <c r="E14595" s="105">
        <f t="shared" si="1784"/>
        <v>0</v>
      </c>
      <c r="I14595" s="105">
        <f t="shared" si="1785"/>
        <v>0</v>
      </c>
      <c r="J14595" s="105">
        <f t="shared" ref="J14595:J14658" si="1786">E14595*($H$2/12)</f>
        <v>0</v>
      </c>
      <c r="K14595" s="105">
        <f t="shared" ref="K14595:K14658" si="1787">I14595-J14595</f>
        <v>0</v>
      </c>
      <c r="L14595" s="105">
        <f t="shared" ref="L14595:L14658" si="1788">N14595*(E14595-K14595)</f>
        <v>0</v>
      </c>
      <c r="M14595">
        <v>0.04</v>
      </c>
      <c r="N14595">
        <f t="shared" ref="N14595:N14658" si="1789">1-(POWER(1-M14595,(1/12)))</f>
        <v>3.3960531989175591E-3</v>
      </c>
    </row>
    <row r="14596" spans="1:15" x14ac:dyDescent="0.3">
      <c r="A14596">
        <f t="shared" si="1783"/>
        <v>146</v>
      </c>
      <c r="E14596" s="105">
        <f t="shared" si="1784"/>
        <v>0</v>
      </c>
      <c r="I14596" s="105">
        <f t="shared" si="1785"/>
        <v>0</v>
      </c>
      <c r="J14596" s="105">
        <f t="shared" si="1786"/>
        <v>0</v>
      </c>
      <c r="K14596" s="105">
        <f t="shared" si="1787"/>
        <v>0</v>
      </c>
      <c r="L14596" s="105">
        <f t="shared" si="1788"/>
        <v>0</v>
      </c>
      <c r="M14596">
        <v>0.04</v>
      </c>
      <c r="N14596">
        <f t="shared" si="1789"/>
        <v>3.3960531989175591E-3</v>
      </c>
    </row>
    <row r="14597" spans="1:15" x14ac:dyDescent="0.3">
      <c r="A14597">
        <f t="shared" si="1783"/>
        <v>146</v>
      </c>
      <c r="E14597" s="105">
        <f t="shared" si="1784"/>
        <v>0</v>
      </c>
      <c r="I14597" s="105">
        <f t="shared" si="1785"/>
        <v>0</v>
      </c>
      <c r="J14597" s="105">
        <f t="shared" si="1786"/>
        <v>0</v>
      </c>
      <c r="K14597" s="105">
        <f t="shared" si="1787"/>
        <v>0</v>
      </c>
      <c r="L14597" s="105">
        <f t="shared" si="1788"/>
        <v>0</v>
      </c>
      <c r="M14597">
        <v>0.04</v>
      </c>
      <c r="N14597">
        <f t="shared" si="1789"/>
        <v>3.3960531989175591E-3</v>
      </c>
    </row>
    <row r="14598" spans="1:15" x14ac:dyDescent="0.3">
      <c r="A14598">
        <f t="shared" si="1783"/>
        <v>146</v>
      </c>
      <c r="E14598" s="105">
        <f t="shared" si="1784"/>
        <v>0</v>
      </c>
      <c r="I14598" s="105">
        <f t="shared" si="1785"/>
        <v>0</v>
      </c>
      <c r="J14598" s="105">
        <f t="shared" si="1786"/>
        <v>0</v>
      </c>
      <c r="K14598" s="105">
        <f t="shared" si="1787"/>
        <v>0</v>
      </c>
      <c r="L14598" s="105">
        <f t="shared" si="1788"/>
        <v>0</v>
      </c>
      <c r="M14598">
        <v>0.04</v>
      </c>
      <c r="N14598">
        <f t="shared" si="1789"/>
        <v>3.3960531989175591E-3</v>
      </c>
    </row>
    <row r="14599" spans="1:15" x14ac:dyDescent="0.3">
      <c r="A14599">
        <f t="shared" si="1783"/>
        <v>146</v>
      </c>
      <c r="E14599" s="105">
        <f t="shared" si="1784"/>
        <v>0</v>
      </c>
      <c r="I14599" s="105">
        <f t="shared" si="1785"/>
        <v>0</v>
      </c>
      <c r="J14599" s="105">
        <f t="shared" si="1786"/>
        <v>0</v>
      </c>
      <c r="K14599" s="105">
        <f t="shared" si="1787"/>
        <v>0</v>
      </c>
      <c r="L14599" s="105">
        <f t="shared" si="1788"/>
        <v>0</v>
      </c>
      <c r="M14599">
        <v>0.04</v>
      </c>
      <c r="N14599">
        <f t="shared" si="1789"/>
        <v>3.3960531989175591E-3</v>
      </c>
    </row>
    <row r="14600" spans="1:15" x14ac:dyDescent="0.3">
      <c r="A14600">
        <f t="shared" si="1783"/>
        <v>146</v>
      </c>
      <c r="E14600" s="105">
        <f t="shared" si="1784"/>
        <v>0</v>
      </c>
      <c r="I14600" s="105">
        <f t="shared" si="1785"/>
        <v>0</v>
      </c>
      <c r="J14600" s="105">
        <f t="shared" si="1786"/>
        <v>0</v>
      </c>
      <c r="K14600" s="105">
        <f t="shared" si="1787"/>
        <v>0</v>
      </c>
      <c r="L14600" s="105">
        <f t="shared" si="1788"/>
        <v>0</v>
      </c>
      <c r="M14600">
        <v>0.04</v>
      </c>
      <c r="N14600">
        <f t="shared" si="1789"/>
        <v>3.3960531989175591E-3</v>
      </c>
    </row>
    <row r="14601" spans="1:15" x14ac:dyDescent="0.3">
      <c r="A14601">
        <f t="shared" si="1783"/>
        <v>146</v>
      </c>
      <c r="E14601" s="105">
        <f t="shared" si="1784"/>
        <v>0</v>
      </c>
      <c r="I14601" s="105">
        <f t="shared" si="1785"/>
        <v>0</v>
      </c>
      <c r="J14601" s="105">
        <f t="shared" si="1786"/>
        <v>0</v>
      </c>
      <c r="K14601" s="105">
        <f t="shared" si="1787"/>
        <v>0</v>
      </c>
      <c r="L14601" s="105">
        <f t="shared" si="1788"/>
        <v>0</v>
      </c>
      <c r="M14601">
        <v>0.04</v>
      </c>
      <c r="N14601">
        <f t="shared" si="1789"/>
        <v>3.3960531989175591E-3</v>
      </c>
      <c r="O14601" s="105" t="e">
        <f t="shared" ref="O14601" si="1790">SUM(I14502:I14601)</f>
        <v>#REF!</v>
      </c>
    </row>
    <row r="14602" spans="1:15" x14ac:dyDescent="0.3">
      <c r="A14602">
        <f t="shared" si="1783"/>
        <v>147</v>
      </c>
      <c r="E14602" s="105" t="e">
        <f t="shared" si="1784"/>
        <v>#REF!</v>
      </c>
      <c r="I14602" s="105" t="e">
        <f t="shared" si="1785"/>
        <v>#REF!</v>
      </c>
      <c r="J14602" s="105" t="e">
        <f t="shared" si="1786"/>
        <v>#REF!</v>
      </c>
      <c r="K14602" s="105" t="e">
        <f t="shared" si="1787"/>
        <v>#REF!</v>
      </c>
      <c r="L14602" s="105" t="e">
        <f t="shared" si="1788"/>
        <v>#REF!</v>
      </c>
      <c r="M14602">
        <v>0.04</v>
      </c>
      <c r="N14602">
        <f t="shared" si="1789"/>
        <v>3.3960531989175591E-3</v>
      </c>
    </row>
    <row r="14603" spans="1:15" x14ac:dyDescent="0.3">
      <c r="A14603">
        <f t="shared" si="1783"/>
        <v>147</v>
      </c>
      <c r="E14603" s="105" t="e">
        <f t="shared" si="1784"/>
        <v>#REF!</v>
      </c>
      <c r="I14603" s="105" t="e">
        <f t="shared" si="1785"/>
        <v>#REF!</v>
      </c>
      <c r="J14603" s="105" t="e">
        <f t="shared" si="1786"/>
        <v>#REF!</v>
      </c>
      <c r="K14603" s="105" t="e">
        <f t="shared" si="1787"/>
        <v>#REF!</v>
      </c>
      <c r="L14603" s="105" t="e">
        <f t="shared" si="1788"/>
        <v>#REF!</v>
      </c>
      <c r="M14603">
        <v>0.04</v>
      </c>
      <c r="N14603">
        <f t="shared" si="1789"/>
        <v>3.3960531989175591E-3</v>
      </c>
    </row>
    <row r="14604" spans="1:15" x14ac:dyDescent="0.3">
      <c r="A14604">
        <f t="shared" si="1783"/>
        <v>147</v>
      </c>
      <c r="E14604" s="105" t="e">
        <f t="shared" si="1784"/>
        <v>#REF!</v>
      </c>
      <c r="I14604" s="105" t="e">
        <f t="shared" si="1785"/>
        <v>#REF!</v>
      </c>
      <c r="J14604" s="105" t="e">
        <f t="shared" si="1786"/>
        <v>#REF!</v>
      </c>
      <c r="K14604" s="105" t="e">
        <f t="shared" si="1787"/>
        <v>#REF!</v>
      </c>
      <c r="L14604" s="105" t="e">
        <f t="shared" si="1788"/>
        <v>#REF!</v>
      </c>
      <c r="M14604">
        <v>0.04</v>
      </c>
      <c r="N14604">
        <f t="shared" si="1789"/>
        <v>3.3960531989175591E-3</v>
      </c>
    </row>
    <row r="14605" spans="1:15" x14ac:dyDescent="0.3">
      <c r="A14605">
        <f t="shared" si="1783"/>
        <v>147</v>
      </c>
      <c r="E14605" s="105">
        <f t="shared" si="1784"/>
        <v>0</v>
      </c>
      <c r="I14605" s="105">
        <f t="shared" si="1785"/>
        <v>0</v>
      </c>
      <c r="J14605" s="105">
        <f t="shared" si="1786"/>
        <v>0</v>
      </c>
      <c r="K14605" s="105">
        <f t="shared" si="1787"/>
        <v>0</v>
      </c>
      <c r="L14605" s="105">
        <f t="shared" si="1788"/>
        <v>0</v>
      </c>
      <c r="M14605">
        <v>0.04</v>
      </c>
      <c r="N14605">
        <f t="shared" si="1789"/>
        <v>3.3960531989175591E-3</v>
      </c>
    </row>
    <row r="14606" spans="1:15" x14ac:dyDescent="0.3">
      <c r="A14606">
        <f t="shared" si="1783"/>
        <v>147</v>
      </c>
      <c r="E14606" s="105">
        <f t="shared" si="1784"/>
        <v>0</v>
      </c>
      <c r="I14606" s="105">
        <f t="shared" si="1785"/>
        <v>0</v>
      </c>
      <c r="J14606" s="105">
        <f t="shared" si="1786"/>
        <v>0</v>
      </c>
      <c r="K14606" s="105">
        <f t="shared" si="1787"/>
        <v>0</v>
      </c>
      <c r="L14606" s="105">
        <f t="shared" si="1788"/>
        <v>0</v>
      </c>
      <c r="M14606">
        <v>0.04</v>
      </c>
      <c r="N14606">
        <f t="shared" si="1789"/>
        <v>3.3960531989175591E-3</v>
      </c>
    </row>
    <row r="14607" spans="1:15" x14ac:dyDescent="0.3">
      <c r="A14607">
        <f t="shared" si="1783"/>
        <v>147</v>
      </c>
      <c r="E14607" s="105">
        <f t="shared" si="1784"/>
        <v>0</v>
      </c>
      <c r="I14607" s="105">
        <f t="shared" si="1785"/>
        <v>0</v>
      </c>
      <c r="J14607" s="105">
        <f t="shared" si="1786"/>
        <v>0</v>
      </c>
      <c r="K14607" s="105">
        <f t="shared" si="1787"/>
        <v>0</v>
      </c>
      <c r="L14607" s="105">
        <f t="shared" si="1788"/>
        <v>0</v>
      </c>
      <c r="M14607">
        <v>0.04</v>
      </c>
      <c r="N14607">
        <f t="shared" si="1789"/>
        <v>3.3960531989175591E-3</v>
      </c>
    </row>
    <row r="14608" spans="1:15" x14ac:dyDescent="0.3">
      <c r="A14608">
        <f t="shared" si="1783"/>
        <v>147</v>
      </c>
      <c r="E14608" s="105">
        <f t="shared" si="1784"/>
        <v>0</v>
      </c>
      <c r="I14608" s="105">
        <f t="shared" si="1785"/>
        <v>0</v>
      </c>
      <c r="J14608" s="105">
        <f t="shared" si="1786"/>
        <v>0</v>
      </c>
      <c r="K14608" s="105">
        <f t="shared" si="1787"/>
        <v>0</v>
      </c>
      <c r="L14608" s="105">
        <f t="shared" si="1788"/>
        <v>0</v>
      </c>
      <c r="M14608">
        <v>0.04</v>
      </c>
      <c r="N14608">
        <f t="shared" si="1789"/>
        <v>3.3960531989175591E-3</v>
      </c>
    </row>
    <row r="14609" spans="1:14" x14ac:dyDescent="0.3">
      <c r="A14609">
        <f t="shared" si="1783"/>
        <v>147</v>
      </c>
      <c r="E14609" s="105">
        <f t="shared" si="1784"/>
        <v>0</v>
      </c>
      <c r="I14609" s="105">
        <f t="shared" si="1785"/>
        <v>0</v>
      </c>
      <c r="J14609" s="105">
        <f t="shared" si="1786"/>
        <v>0</v>
      </c>
      <c r="K14609" s="105">
        <f t="shared" si="1787"/>
        <v>0</v>
      </c>
      <c r="L14609" s="105">
        <f t="shared" si="1788"/>
        <v>0</v>
      </c>
      <c r="M14609">
        <v>0.04</v>
      </c>
      <c r="N14609">
        <f t="shared" si="1789"/>
        <v>3.3960531989175591E-3</v>
      </c>
    </row>
    <row r="14610" spans="1:14" x14ac:dyDescent="0.3">
      <c r="A14610">
        <f t="shared" si="1783"/>
        <v>147</v>
      </c>
      <c r="E14610" s="105">
        <f t="shared" si="1784"/>
        <v>0</v>
      </c>
      <c r="I14610" s="105">
        <f t="shared" si="1785"/>
        <v>0</v>
      </c>
      <c r="J14610" s="105">
        <f t="shared" si="1786"/>
        <v>0</v>
      </c>
      <c r="K14610" s="105">
        <f t="shared" si="1787"/>
        <v>0</v>
      </c>
      <c r="L14610" s="105">
        <f t="shared" si="1788"/>
        <v>0</v>
      </c>
      <c r="M14610">
        <v>0.04</v>
      </c>
      <c r="N14610">
        <f t="shared" si="1789"/>
        <v>3.3960531989175591E-3</v>
      </c>
    </row>
    <row r="14611" spans="1:14" x14ac:dyDescent="0.3">
      <c r="A14611">
        <f t="shared" si="1783"/>
        <v>147</v>
      </c>
      <c r="E14611" s="105">
        <f t="shared" si="1784"/>
        <v>0</v>
      </c>
      <c r="I14611" s="105">
        <f t="shared" si="1785"/>
        <v>0</v>
      </c>
      <c r="J14611" s="105">
        <f t="shared" si="1786"/>
        <v>0</v>
      </c>
      <c r="K14611" s="105">
        <f t="shared" si="1787"/>
        <v>0</v>
      </c>
      <c r="L14611" s="105">
        <f t="shared" si="1788"/>
        <v>0</v>
      </c>
      <c r="M14611">
        <v>0.04</v>
      </c>
      <c r="N14611">
        <f t="shared" si="1789"/>
        <v>3.3960531989175591E-3</v>
      </c>
    </row>
    <row r="14612" spans="1:14" x14ac:dyDescent="0.3">
      <c r="A14612">
        <f t="shared" si="1783"/>
        <v>147</v>
      </c>
      <c r="E14612" s="105">
        <f t="shared" si="1784"/>
        <v>0</v>
      </c>
      <c r="I14612" s="105">
        <f t="shared" si="1785"/>
        <v>0</v>
      </c>
      <c r="J14612" s="105">
        <f t="shared" si="1786"/>
        <v>0</v>
      </c>
      <c r="K14612" s="105">
        <f t="shared" si="1787"/>
        <v>0</v>
      </c>
      <c r="L14612" s="105">
        <f t="shared" si="1788"/>
        <v>0</v>
      </c>
      <c r="M14612">
        <v>0.04</v>
      </c>
      <c r="N14612">
        <f t="shared" si="1789"/>
        <v>3.3960531989175591E-3</v>
      </c>
    </row>
    <row r="14613" spans="1:14" x14ac:dyDescent="0.3">
      <c r="A14613">
        <f t="shared" si="1783"/>
        <v>147</v>
      </c>
      <c r="E14613" s="105">
        <f t="shared" si="1784"/>
        <v>0</v>
      </c>
      <c r="I14613" s="105">
        <f t="shared" si="1785"/>
        <v>0</v>
      </c>
      <c r="J14613" s="105">
        <f t="shared" si="1786"/>
        <v>0</v>
      </c>
      <c r="K14613" s="105">
        <f t="shared" si="1787"/>
        <v>0</v>
      </c>
      <c r="L14613" s="105">
        <f t="shared" si="1788"/>
        <v>0</v>
      </c>
      <c r="M14613">
        <v>0.04</v>
      </c>
      <c r="N14613">
        <f t="shared" si="1789"/>
        <v>3.3960531989175591E-3</v>
      </c>
    </row>
    <row r="14614" spans="1:14" x14ac:dyDescent="0.3">
      <c r="A14614">
        <f t="shared" si="1783"/>
        <v>147</v>
      </c>
      <c r="E14614" s="105">
        <f t="shared" si="1784"/>
        <v>0</v>
      </c>
      <c r="I14614" s="105">
        <f t="shared" si="1785"/>
        <v>0</v>
      </c>
      <c r="J14614" s="105">
        <f t="shared" si="1786"/>
        <v>0</v>
      </c>
      <c r="K14614" s="105">
        <f t="shared" si="1787"/>
        <v>0</v>
      </c>
      <c r="L14614" s="105">
        <f t="shared" si="1788"/>
        <v>0</v>
      </c>
      <c r="M14614">
        <v>0.04</v>
      </c>
      <c r="N14614">
        <f t="shared" si="1789"/>
        <v>3.3960531989175591E-3</v>
      </c>
    </row>
    <row r="14615" spans="1:14" x14ac:dyDescent="0.3">
      <c r="A14615">
        <f t="shared" si="1783"/>
        <v>147</v>
      </c>
      <c r="E14615" s="105">
        <f t="shared" si="1784"/>
        <v>0</v>
      </c>
      <c r="I14615" s="105">
        <f t="shared" si="1785"/>
        <v>0</v>
      </c>
      <c r="J14615" s="105">
        <f t="shared" si="1786"/>
        <v>0</v>
      </c>
      <c r="K14615" s="105">
        <f t="shared" si="1787"/>
        <v>0</v>
      </c>
      <c r="L14615" s="105">
        <f t="shared" si="1788"/>
        <v>0</v>
      </c>
      <c r="M14615">
        <v>0.04</v>
      </c>
      <c r="N14615">
        <f t="shared" si="1789"/>
        <v>3.3960531989175591E-3</v>
      </c>
    </row>
    <row r="14616" spans="1:14" x14ac:dyDescent="0.3">
      <c r="A14616">
        <f t="shared" si="1783"/>
        <v>147</v>
      </c>
      <c r="E14616" s="105">
        <f t="shared" si="1784"/>
        <v>0</v>
      </c>
      <c r="I14616" s="105">
        <f t="shared" si="1785"/>
        <v>0</v>
      </c>
      <c r="J14616" s="105">
        <f t="shared" si="1786"/>
        <v>0</v>
      </c>
      <c r="K14616" s="105">
        <f t="shared" si="1787"/>
        <v>0</v>
      </c>
      <c r="L14616" s="105">
        <f t="shared" si="1788"/>
        <v>0</v>
      </c>
      <c r="M14616">
        <v>0.04</v>
      </c>
      <c r="N14616">
        <f t="shared" si="1789"/>
        <v>3.3960531989175591E-3</v>
      </c>
    </row>
    <row r="14617" spans="1:14" x14ac:dyDescent="0.3">
      <c r="A14617">
        <f t="shared" si="1783"/>
        <v>147</v>
      </c>
      <c r="E14617" s="105">
        <f t="shared" si="1784"/>
        <v>0</v>
      </c>
      <c r="I14617" s="105">
        <f t="shared" si="1785"/>
        <v>0</v>
      </c>
      <c r="J14617" s="105">
        <f t="shared" si="1786"/>
        <v>0</v>
      </c>
      <c r="K14617" s="105">
        <f t="shared" si="1787"/>
        <v>0</v>
      </c>
      <c r="L14617" s="105">
        <f t="shared" si="1788"/>
        <v>0</v>
      </c>
      <c r="M14617">
        <v>0.04</v>
      </c>
      <c r="N14617">
        <f t="shared" si="1789"/>
        <v>3.3960531989175591E-3</v>
      </c>
    </row>
    <row r="14618" spans="1:14" x14ac:dyDescent="0.3">
      <c r="A14618">
        <f t="shared" si="1783"/>
        <v>147</v>
      </c>
      <c r="E14618" s="105">
        <f t="shared" si="1784"/>
        <v>0</v>
      </c>
      <c r="I14618" s="105">
        <f t="shared" si="1785"/>
        <v>0</v>
      </c>
      <c r="J14618" s="105">
        <f t="shared" si="1786"/>
        <v>0</v>
      </c>
      <c r="K14618" s="105">
        <f t="shared" si="1787"/>
        <v>0</v>
      </c>
      <c r="L14618" s="105">
        <f t="shared" si="1788"/>
        <v>0</v>
      </c>
      <c r="M14618">
        <v>0.04</v>
      </c>
      <c r="N14618">
        <f t="shared" si="1789"/>
        <v>3.3960531989175591E-3</v>
      </c>
    </row>
    <row r="14619" spans="1:14" x14ac:dyDescent="0.3">
      <c r="A14619">
        <f t="shared" si="1783"/>
        <v>147</v>
      </c>
      <c r="E14619" s="105">
        <f t="shared" si="1784"/>
        <v>0</v>
      </c>
      <c r="I14619" s="105">
        <f t="shared" si="1785"/>
        <v>0</v>
      </c>
      <c r="J14619" s="105">
        <f t="shared" si="1786"/>
        <v>0</v>
      </c>
      <c r="K14619" s="105">
        <f t="shared" si="1787"/>
        <v>0</v>
      </c>
      <c r="L14619" s="105">
        <f t="shared" si="1788"/>
        <v>0</v>
      </c>
      <c r="M14619">
        <v>0.04</v>
      </c>
      <c r="N14619">
        <f t="shared" si="1789"/>
        <v>3.3960531989175591E-3</v>
      </c>
    </row>
    <row r="14620" spans="1:14" x14ac:dyDescent="0.3">
      <c r="A14620">
        <f t="shared" si="1783"/>
        <v>147</v>
      </c>
      <c r="E14620" s="105">
        <f t="shared" si="1784"/>
        <v>0</v>
      </c>
      <c r="I14620" s="105">
        <f t="shared" si="1785"/>
        <v>0</v>
      </c>
      <c r="J14620" s="105">
        <f t="shared" si="1786"/>
        <v>0</v>
      </c>
      <c r="K14620" s="105">
        <f t="shared" si="1787"/>
        <v>0</v>
      </c>
      <c r="L14620" s="105">
        <f t="shared" si="1788"/>
        <v>0</v>
      </c>
      <c r="M14620">
        <v>0.04</v>
      </c>
      <c r="N14620">
        <f t="shared" si="1789"/>
        <v>3.3960531989175591E-3</v>
      </c>
    </row>
    <row r="14621" spans="1:14" x14ac:dyDescent="0.3">
      <c r="A14621">
        <f t="shared" si="1783"/>
        <v>147</v>
      </c>
      <c r="E14621" s="105">
        <f t="shared" si="1784"/>
        <v>0</v>
      </c>
      <c r="I14621" s="105">
        <f t="shared" si="1785"/>
        <v>0</v>
      </c>
      <c r="J14621" s="105">
        <f t="shared" si="1786"/>
        <v>0</v>
      </c>
      <c r="K14621" s="105">
        <f t="shared" si="1787"/>
        <v>0</v>
      </c>
      <c r="L14621" s="105">
        <f t="shared" si="1788"/>
        <v>0</v>
      </c>
      <c r="M14621">
        <v>0.04</v>
      </c>
      <c r="N14621">
        <f t="shared" si="1789"/>
        <v>3.3960531989175591E-3</v>
      </c>
    </row>
    <row r="14622" spans="1:14" x14ac:dyDescent="0.3">
      <c r="A14622">
        <f t="shared" si="1783"/>
        <v>147</v>
      </c>
      <c r="E14622" s="105">
        <f t="shared" si="1784"/>
        <v>0</v>
      </c>
      <c r="I14622" s="105">
        <f t="shared" si="1785"/>
        <v>0</v>
      </c>
      <c r="J14622" s="105">
        <f t="shared" si="1786"/>
        <v>0</v>
      </c>
      <c r="K14622" s="105">
        <f t="shared" si="1787"/>
        <v>0</v>
      </c>
      <c r="L14622" s="105">
        <f t="shared" si="1788"/>
        <v>0</v>
      </c>
      <c r="M14622">
        <v>0.04</v>
      </c>
      <c r="N14622">
        <f t="shared" si="1789"/>
        <v>3.3960531989175591E-3</v>
      </c>
    </row>
    <row r="14623" spans="1:14" x14ac:dyDescent="0.3">
      <c r="A14623">
        <f t="shared" si="1783"/>
        <v>147</v>
      </c>
      <c r="E14623" s="105">
        <f t="shared" si="1784"/>
        <v>0</v>
      </c>
      <c r="I14623" s="105">
        <f t="shared" si="1785"/>
        <v>0</v>
      </c>
      <c r="J14623" s="105">
        <f t="shared" si="1786"/>
        <v>0</v>
      </c>
      <c r="K14623" s="105">
        <f t="shared" si="1787"/>
        <v>0</v>
      </c>
      <c r="L14623" s="105">
        <f t="shared" si="1788"/>
        <v>0</v>
      </c>
      <c r="M14623">
        <v>0.04</v>
      </c>
      <c r="N14623">
        <f t="shared" si="1789"/>
        <v>3.3960531989175591E-3</v>
      </c>
    </row>
    <row r="14624" spans="1:14" x14ac:dyDescent="0.3">
      <c r="A14624">
        <f t="shared" si="1783"/>
        <v>147</v>
      </c>
      <c r="E14624" s="105">
        <f t="shared" si="1784"/>
        <v>0</v>
      </c>
      <c r="I14624" s="105">
        <f t="shared" si="1785"/>
        <v>0</v>
      </c>
      <c r="J14624" s="105">
        <f t="shared" si="1786"/>
        <v>0</v>
      </c>
      <c r="K14624" s="105">
        <f t="shared" si="1787"/>
        <v>0</v>
      </c>
      <c r="L14624" s="105">
        <f t="shared" si="1788"/>
        <v>0</v>
      </c>
      <c r="M14624">
        <v>0.04</v>
      </c>
      <c r="N14624">
        <f t="shared" si="1789"/>
        <v>3.3960531989175591E-3</v>
      </c>
    </row>
    <row r="14625" spans="1:14" x14ac:dyDescent="0.3">
      <c r="A14625">
        <f t="shared" si="1783"/>
        <v>147</v>
      </c>
      <c r="E14625" s="105">
        <f t="shared" si="1784"/>
        <v>0</v>
      </c>
      <c r="I14625" s="105">
        <f t="shared" si="1785"/>
        <v>0</v>
      </c>
      <c r="J14625" s="105">
        <f t="shared" si="1786"/>
        <v>0</v>
      </c>
      <c r="K14625" s="105">
        <f t="shared" si="1787"/>
        <v>0</v>
      </c>
      <c r="L14625" s="105">
        <f t="shared" si="1788"/>
        <v>0</v>
      </c>
      <c r="M14625">
        <v>0.04</v>
      </c>
      <c r="N14625">
        <f t="shared" si="1789"/>
        <v>3.3960531989175591E-3</v>
      </c>
    </row>
    <row r="14626" spans="1:14" x14ac:dyDescent="0.3">
      <c r="A14626">
        <f t="shared" si="1783"/>
        <v>147</v>
      </c>
      <c r="E14626" s="105">
        <f t="shared" si="1784"/>
        <v>0</v>
      </c>
      <c r="I14626" s="105">
        <f t="shared" si="1785"/>
        <v>0</v>
      </c>
      <c r="J14626" s="105">
        <f t="shared" si="1786"/>
        <v>0</v>
      </c>
      <c r="K14626" s="105">
        <f t="shared" si="1787"/>
        <v>0</v>
      </c>
      <c r="L14626" s="105">
        <f t="shared" si="1788"/>
        <v>0</v>
      </c>
      <c r="M14626">
        <v>0.04</v>
      </c>
      <c r="N14626">
        <f t="shared" si="1789"/>
        <v>3.3960531989175591E-3</v>
      </c>
    </row>
    <row r="14627" spans="1:14" x14ac:dyDescent="0.3">
      <c r="A14627">
        <f t="shared" si="1783"/>
        <v>147</v>
      </c>
      <c r="E14627" s="105">
        <f t="shared" si="1784"/>
        <v>0</v>
      </c>
      <c r="I14627" s="105">
        <f t="shared" si="1785"/>
        <v>0</v>
      </c>
      <c r="J14627" s="105">
        <f t="shared" si="1786"/>
        <v>0</v>
      </c>
      <c r="K14627" s="105">
        <f t="shared" si="1787"/>
        <v>0</v>
      </c>
      <c r="L14627" s="105">
        <f t="shared" si="1788"/>
        <v>0</v>
      </c>
      <c r="M14627">
        <v>0.04</v>
      </c>
      <c r="N14627">
        <f t="shared" si="1789"/>
        <v>3.3960531989175591E-3</v>
      </c>
    </row>
    <row r="14628" spans="1:14" x14ac:dyDescent="0.3">
      <c r="A14628">
        <f t="shared" si="1783"/>
        <v>147</v>
      </c>
      <c r="E14628" s="105">
        <f t="shared" si="1784"/>
        <v>0</v>
      </c>
      <c r="I14628" s="105">
        <f t="shared" si="1785"/>
        <v>0</v>
      </c>
      <c r="J14628" s="105">
        <f t="shared" si="1786"/>
        <v>0</v>
      </c>
      <c r="K14628" s="105">
        <f t="shared" si="1787"/>
        <v>0</v>
      </c>
      <c r="L14628" s="105">
        <f t="shared" si="1788"/>
        <v>0</v>
      </c>
      <c r="M14628">
        <v>0.04</v>
      </c>
      <c r="N14628">
        <f t="shared" si="1789"/>
        <v>3.3960531989175591E-3</v>
      </c>
    </row>
    <row r="14629" spans="1:14" x14ac:dyDescent="0.3">
      <c r="A14629">
        <f t="shared" si="1783"/>
        <v>147</v>
      </c>
      <c r="E14629" s="105">
        <f t="shared" si="1784"/>
        <v>0</v>
      </c>
      <c r="I14629" s="105">
        <f t="shared" si="1785"/>
        <v>0</v>
      </c>
      <c r="J14629" s="105">
        <f t="shared" si="1786"/>
        <v>0</v>
      </c>
      <c r="K14629" s="105">
        <f t="shared" si="1787"/>
        <v>0</v>
      </c>
      <c r="L14629" s="105">
        <f t="shared" si="1788"/>
        <v>0</v>
      </c>
      <c r="M14629">
        <v>0.04</v>
      </c>
      <c r="N14629">
        <f t="shared" si="1789"/>
        <v>3.3960531989175591E-3</v>
      </c>
    </row>
    <row r="14630" spans="1:14" x14ac:dyDescent="0.3">
      <c r="A14630">
        <f t="shared" si="1783"/>
        <v>147</v>
      </c>
      <c r="E14630" s="105">
        <f t="shared" si="1784"/>
        <v>0</v>
      </c>
      <c r="I14630" s="105">
        <f t="shared" si="1785"/>
        <v>0</v>
      </c>
      <c r="J14630" s="105">
        <f t="shared" si="1786"/>
        <v>0</v>
      </c>
      <c r="K14630" s="105">
        <f t="shared" si="1787"/>
        <v>0</v>
      </c>
      <c r="L14630" s="105">
        <f t="shared" si="1788"/>
        <v>0</v>
      </c>
      <c r="M14630">
        <v>0.04</v>
      </c>
      <c r="N14630">
        <f t="shared" si="1789"/>
        <v>3.3960531989175591E-3</v>
      </c>
    </row>
    <row r="14631" spans="1:14" x14ac:dyDescent="0.3">
      <c r="A14631">
        <f t="shared" ref="A14631:A14694" si="1791">IF(COUNTIF(A14531:A14630,A14630)=100, A14630+1,A14630)</f>
        <v>147</v>
      </c>
      <c r="E14631" s="105">
        <f t="shared" ref="E14631:E14694" si="1792">MAX(0, E14531-K14531-L14531)</f>
        <v>0</v>
      </c>
      <c r="I14631" s="105">
        <f t="shared" ref="I14631:I14694" si="1793">IF(E14631&lt;I14531,J14631 + E14631, I14531)</f>
        <v>0</v>
      </c>
      <c r="J14631" s="105">
        <f t="shared" si="1786"/>
        <v>0</v>
      </c>
      <c r="K14631" s="105">
        <f t="shared" si="1787"/>
        <v>0</v>
      </c>
      <c r="L14631" s="105">
        <f t="shared" si="1788"/>
        <v>0</v>
      </c>
      <c r="M14631">
        <v>0.04</v>
      </c>
      <c r="N14631">
        <f t="shared" si="1789"/>
        <v>3.3960531989175591E-3</v>
      </c>
    </row>
    <row r="14632" spans="1:14" x14ac:dyDescent="0.3">
      <c r="A14632">
        <f t="shared" si="1791"/>
        <v>147</v>
      </c>
      <c r="E14632" s="105">
        <f t="shared" si="1792"/>
        <v>0</v>
      </c>
      <c r="I14632" s="105">
        <f t="shared" si="1793"/>
        <v>0</v>
      </c>
      <c r="J14632" s="105">
        <f t="shared" si="1786"/>
        <v>0</v>
      </c>
      <c r="K14632" s="105">
        <f t="shared" si="1787"/>
        <v>0</v>
      </c>
      <c r="L14632" s="105">
        <f t="shared" si="1788"/>
        <v>0</v>
      </c>
      <c r="M14632">
        <v>0.04</v>
      </c>
      <c r="N14632">
        <f t="shared" si="1789"/>
        <v>3.3960531989175591E-3</v>
      </c>
    </row>
    <row r="14633" spans="1:14" x14ac:dyDescent="0.3">
      <c r="A14633">
        <f t="shared" si="1791"/>
        <v>147</v>
      </c>
      <c r="E14633" s="105">
        <f t="shared" si="1792"/>
        <v>0</v>
      </c>
      <c r="I14633" s="105">
        <f t="shared" si="1793"/>
        <v>0</v>
      </c>
      <c r="J14633" s="105">
        <f t="shared" si="1786"/>
        <v>0</v>
      </c>
      <c r="K14633" s="105">
        <f t="shared" si="1787"/>
        <v>0</v>
      </c>
      <c r="L14633" s="105">
        <f t="shared" si="1788"/>
        <v>0</v>
      </c>
      <c r="M14633">
        <v>0.04</v>
      </c>
      <c r="N14633">
        <f t="shared" si="1789"/>
        <v>3.3960531989175591E-3</v>
      </c>
    </row>
    <row r="14634" spans="1:14" x14ac:dyDescent="0.3">
      <c r="A14634">
        <f t="shared" si="1791"/>
        <v>147</v>
      </c>
      <c r="E14634" s="105">
        <f t="shared" si="1792"/>
        <v>0</v>
      </c>
      <c r="I14634" s="105">
        <f t="shared" si="1793"/>
        <v>0</v>
      </c>
      <c r="J14634" s="105">
        <f t="shared" si="1786"/>
        <v>0</v>
      </c>
      <c r="K14634" s="105">
        <f t="shared" si="1787"/>
        <v>0</v>
      </c>
      <c r="L14634" s="105">
        <f t="shared" si="1788"/>
        <v>0</v>
      </c>
      <c r="M14634">
        <v>0.04</v>
      </c>
      <c r="N14634">
        <f t="shared" si="1789"/>
        <v>3.3960531989175591E-3</v>
      </c>
    </row>
    <row r="14635" spans="1:14" x14ac:dyDescent="0.3">
      <c r="A14635">
        <f t="shared" si="1791"/>
        <v>147</v>
      </c>
      <c r="E14635" s="105">
        <f t="shared" si="1792"/>
        <v>0</v>
      </c>
      <c r="I14635" s="105">
        <f t="shared" si="1793"/>
        <v>0</v>
      </c>
      <c r="J14635" s="105">
        <f t="shared" si="1786"/>
        <v>0</v>
      </c>
      <c r="K14635" s="105">
        <f t="shared" si="1787"/>
        <v>0</v>
      </c>
      <c r="L14635" s="105">
        <f t="shared" si="1788"/>
        <v>0</v>
      </c>
      <c r="M14635">
        <v>0.04</v>
      </c>
      <c r="N14635">
        <f t="shared" si="1789"/>
        <v>3.3960531989175591E-3</v>
      </c>
    </row>
    <row r="14636" spans="1:14" x14ac:dyDescent="0.3">
      <c r="A14636">
        <f t="shared" si="1791"/>
        <v>147</v>
      </c>
      <c r="E14636" s="105">
        <f t="shared" si="1792"/>
        <v>0</v>
      </c>
      <c r="I14636" s="105">
        <f t="shared" si="1793"/>
        <v>0</v>
      </c>
      <c r="J14636" s="105">
        <f t="shared" si="1786"/>
        <v>0</v>
      </c>
      <c r="K14636" s="105">
        <f t="shared" si="1787"/>
        <v>0</v>
      </c>
      <c r="L14636" s="105">
        <f t="shared" si="1788"/>
        <v>0</v>
      </c>
      <c r="M14636">
        <v>0.04</v>
      </c>
      <c r="N14636">
        <f t="shared" si="1789"/>
        <v>3.3960531989175591E-3</v>
      </c>
    </row>
    <row r="14637" spans="1:14" x14ac:dyDescent="0.3">
      <c r="A14637">
        <f t="shared" si="1791"/>
        <v>147</v>
      </c>
      <c r="E14637" s="105">
        <f t="shared" si="1792"/>
        <v>0</v>
      </c>
      <c r="I14637" s="105">
        <f t="shared" si="1793"/>
        <v>0</v>
      </c>
      <c r="J14637" s="105">
        <f t="shared" si="1786"/>
        <v>0</v>
      </c>
      <c r="K14637" s="105">
        <f t="shared" si="1787"/>
        <v>0</v>
      </c>
      <c r="L14637" s="105">
        <f t="shared" si="1788"/>
        <v>0</v>
      </c>
      <c r="M14637">
        <v>0.04</v>
      </c>
      <c r="N14637">
        <f t="shared" si="1789"/>
        <v>3.3960531989175591E-3</v>
      </c>
    </row>
    <row r="14638" spans="1:14" x14ac:dyDescent="0.3">
      <c r="A14638">
        <f t="shared" si="1791"/>
        <v>147</v>
      </c>
      <c r="E14638" s="105">
        <f t="shared" si="1792"/>
        <v>0</v>
      </c>
      <c r="I14638" s="105">
        <f t="shared" si="1793"/>
        <v>0</v>
      </c>
      <c r="J14638" s="105">
        <f t="shared" si="1786"/>
        <v>0</v>
      </c>
      <c r="K14638" s="105">
        <f t="shared" si="1787"/>
        <v>0</v>
      </c>
      <c r="L14638" s="105">
        <f t="shared" si="1788"/>
        <v>0</v>
      </c>
      <c r="M14638">
        <v>0.04</v>
      </c>
      <c r="N14638">
        <f t="shared" si="1789"/>
        <v>3.3960531989175591E-3</v>
      </c>
    </row>
    <row r="14639" spans="1:14" x14ac:dyDescent="0.3">
      <c r="A14639">
        <f t="shared" si="1791"/>
        <v>147</v>
      </c>
      <c r="E14639" s="105">
        <f t="shared" si="1792"/>
        <v>0</v>
      </c>
      <c r="I14639" s="105">
        <f t="shared" si="1793"/>
        <v>0</v>
      </c>
      <c r="J14639" s="105">
        <f t="shared" si="1786"/>
        <v>0</v>
      </c>
      <c r="K14639" s="105">
        <f t="shared" si="1787"/>
        <v>0</v>
      </c>
      <c r="L14639" s="105">
        <f t="shared" si="1788"/>
        <v>0</v>
      </c>
      <c r="M14639">
        <v>0.04</v>
      </c>
      <c r="N14639">
        <f t="shared" si="1789"/>
        <v>3.3960531989175591E-3</v>
      </c>
    </row>
    <row r="14640" spans="1:14" x14ac:dyDescent="0.3">
      <c r="A14640">
        <f t="shared" si="1791"/>
        <v>147</v>
      </c>
      <c r="E14640" s="105">
        <f t="shared" si="1792"/>
        <v>0</v>
      </c>
      <c r="I14640" s="105">
        <f t="shared" si="1793"/>
        <v>0</v>
      </c>
      <c r="J14640" s="105">
        <f t="shared" si="1786"/>
        <v>0</v>
      </c>
      <c r="K14640" s="105">
        <f t="shared" si="1787"/>
        <v>0</v>
      </c>
      <c r="L14640" s="105">
        <f t="shared" si="1788"/>
        <v>0</v>
      </c>
      <c r="M14640">
        <v>0.04</v>
      </c>
      <c r="N14640">
        <f t="shared" si="1789"/>
        <v>3.3960531989175591E-3</v>
      </c>
    </row>
    <row r="14641" spans="1:14" x14ac:dyDescent="0.3">
      <c r="A14641">
        <f t="shared" si="1791"/>
        <v>147</v>
      </c>
      <c r="E14641" s="105">
        <f t="shared" si="1792"/>
        <v>0</v>
      </c>
      <c r="I14641" s="105">
        <f t="shared" si="1793"/>
        <v>0</v>
      </c>
      <c r="J14641" s="105">
        <f t="shared" si="1786"/>
        <v>0</v>
      </c>
      <c r="K14641" s="105">
        <f t="shared" si="1787"/>
        <v>0</v>
      </c>
      <c r="L14641" s="105">
        <f t="shared" si="1788"/>
        <v>0</v>
      </c>
      <c r="M14641">
        <v>0.04</v>
      </c>
      <c r="N14641">
        <f t="shared" si="1789"/>
        <v>3.3960531989175591E-3</v>
      </c>
    </row>
    <row r="14642" spans="1:14" x14ac:dyDescent="0.3">
      <c r="A14642">
        <f t="shared" si="1791"/>
        <v>147</v>
      </c>
      <c r="E14642" s="105">
        <f t="shared" si="1792"/>
        <v>0</v>
      </c>
      <c r="I14642" s="105">
        <f t="shared" si="1793"/>
        <v>0</v>
      </c>
      <c r="J14642" s="105">
        <f t="shared" si="1786"/>
        <v>0</v>
      </c>
      <c r="K14642" s="105">
        <f t="shared" si="1787"/>
        <v>0</v>
      </c>
      <c r="L14642" s="105">
        <f t="shared" si="1788"/>
        <v>0</v>
      </c>
      <c r="M14642">
        <v>0.04</v>
      </c>
      <c r="N14642">
        <f t="shared" si="1789"/>
        <v>3.3960531989175591E-3</v>
      </c>
    </row>
    <row r="14643" spans="1:14" x14ac:dyDescent="0.3">
      <c r="A14643">
        <f t="shared" si="1791"/>
        <v>147</v>
      </c>
      <c r="E14643" s="105">
        <f t="shared" si="1792"/>
        <v>0</v>
      </c>
      <c r="I14643" s="105">
        <f t="shared" si="1793"/>
        <v>0</v>
      </c>
      <c r="J14643" s="105">
        <f t="shared" si="1786"/>
        <v>0</v>
      </c>
      <c r="K14643" s="105">
        <f t="shared" si="1787"/>
        <v>0</v>
      </c>
      <c r="L14643" s="105">
        <f t="shared" si="1788"/>
        <v>0</v>
      </c>
      <c r="M14643">
        <v>0.04</v>
      </c>
      <c r="N14643">
        <f t="shared" si="1789"/>
        <v>3.3960531989175591E-3</v>
      </c>
    </row>
    <row r="14644" spans="1:14" x14ac:dyDescent="0.3">
      <c r="A14644">
        <f t="shared" si="1791"/>
        <v>147</v>
      </c>
      <c r="E14644" s="105">
        <f t="shared" si="1792"/>
        <v>0</v>
      </c>
      <c r="I14644" s="105">
        <f t="shared" si="1793"/>
        <v>0</v>
      </c>
      <c r="J14644" s="105">
        <f t="shared" si="1786"/>
        <v>0</v>
      </c>
      <c r="K14644" s="105">
        <f t="shared" si="1787"/>
        <v>0</v>
      </c>
      <c r="L14644" s="105">
        <f t="shared" si="1788"/>
        <v>0</v>
      </c>
      <c r="M14644">
        <v>0.04</v>
      </c>
      <c r="N14644">
        <f t="shared" si="1789"/>
        <v>3.3960531989175591E-3</v>
      </c>
    </row>
    <row r="14645" spans="1:14" x14ac:dyDescent="0.3">
      <c r="A14645">
        <f t="shared" si="1791"/>
        <v>147</v>
      </c>
      <c r="E14645" s="105">
        <f t="shared" si="1792"/>
        <v>0</v>
      </c>
      <c r="I14645" s="105">
        <f t="shared" si="1793"/>
        <v>0</v>
      </c>
      <c r="J14645" s="105">
        <f t="shared" si="1786"/>
        <v>0</v>
      </c>
      <c r="K14645" s="105">
        <f t="shared" si="1787"/>
        <v>0</v>
      </c>
      <c r="L14645" s="105">
        <f t="shared" si="1788"/>
        <v>0</v>
      </c>
      <c r="M14645">
        <v>0.04</v>
      </c>
      <c r="N14645">
        <f t="shared" si="1789"/>
        <v>3.3960531989175591E-3</v>
      </c>
    </row>
    <row r="14646" spans="1:14" x14ac:dyDescent="0.3">
      <c r="A14646">
        <f t="shared" si="1791"/>
        <v>147</v>
      </c>
      <c r="E14646" s="105">
        <f t="shared" si="1792"/>
        <v>0</v>
      </c>
      <c r="I14646" s="105">
        <f t="shared" si="1793"/>
        <v>0</v>
      </c>
      <c r="J14646" s="105">
        <f t="shared" si="1786"/>
        <v>0</v>
      </c>
      <c r="K14646" s="105">
        <f t="shared" si="1787"/>
        <v>0</v>
      </c>
      <c r="L14646" s="105">
        <f t="shared" si="1788"/>
        <v>0</v>
      </c>
      <c r="M14646">
        <v>0.04</v>
      </c>
      <c r="N14646">
        <f t="shared" si="1789"/>
        <v>3.3960531989175591E-3</v>
      </c>
    </row>
    <row r="14647" spans="1:14" x14ac:dyDescent="0.3">
      <c r="A14647">
        <f t="shared" si="1791"/>
        <v>147</v>
      </c>
      <c r="E14647" s="105">
        <f t="shared" si="1792"/>
        <v>0</v>
      </c>
      <c r="I14647" s="105">
        <f t="shared" si="1793"/>
        <v>0</v>
      </c>
      <c r="J14647" s="105">
        <f t="shared" si="1786"/>
        <v>0</v>
      </c>
      <c r="K14647" s="105">
        <f t="shared" si="1787"/>
        <v>0</v>
      </c>
      <c r="L14647" s="105">
        <f t="shared" si="1788"/>
        <v>0</v>
      </c>
      <c r="M14647">
        <v>0.04</v>
      </c>
      <c r="N14647">
        <f t="shared" si="1789"/>
        <v>3.3960531989175591E-3</v>
      </c>
    </row>
    <row r="14648" spans="1:14" x14ac:dyDescent="0.3">
      <c r="A14648">
        <f t="shared" si="1791"/>
        <v>147</v>
      </c>
      <c r="E14648" s="105">
        <f t="shared" si="1792"/>
        <v>0</v>
      </c>
      <c r="I14648" s="105">
        <f t="shared" si="1793"/>
        <v>0</v>
      </c>
      <c r="J14648" s="105">
        <f t="shared" si="1786"/>
        <v>0</v>
      </c>
      <c r="K14648" s="105">
        <f t="shared" si="1787"/>
        <v>0</v>
      </c>
      <c r="L14648" s="105">
        <f t="shared" si="1788"/>
        <v>0</v>
      </c>
      <c r="M14648">
        <v>0.04</v>
      </c>
      <c r="N14648">
        <f t="shared" si="1789"/>
        <v>3.3960531989175591E-3</v>
      </c>
    </row>
    <row r="14649" spans="1:14" x14ac:dyDescent="0.3">
      <c r="A14649">
        <f t="shared" si="1791"/>
        <v>147</v>
      </c>
      <c r="E14649" s="105">
        <f t="shared" si="1792"/>
        <v>0</v>
      </c>
      <c r="I14649" s="105">
        <f t="shared" si="1793"/>
        <v>0</v>
      </c>
      <c r="J14649" s="105">
        <f t="shared" si="1786"/>
        <v>0</v>
      </c>
      <c r="K14649" s="105">
        <f t="shared" si="1787"/>
        <v>0</v>
      </c>
      <c r="L14649" s="105">
        <f t="shared" si="1788"/>
        <v>0</v>
      </c>
      <c r="M14649">
        <v>0.04</v>
      </c>
      <c r="N14649">
        <f t="shared" si="1789"/>
        <v>3.3960531989175591E-3</v>
      </c>
    </row>
    <row r="14650" spans="1:14" x14ac:dyDescent="0.3">
      <c r="A14650">
        <f t="shared" si="1791"/>
        <v>147</v>
      </c>
      <c r="E14650" s="105">
        <f t="shared" si="1792"/>
        <v>0</v>
      </c>
      <c r="I14650" s="105">
        <f t="shared" si="1793"/>
        <v>0</v>
      </c>
      <c r="J14650" s="105">
        <f t="shared" si="1786"/>
        <v>0</v>
      </c>
      <c r="K14650" s="105">
        <f t="shared" si="1787"/>
        <v>0</v>
      </c>
      <c r="L14650" s="105">
        <f t="shared" si="1788"/>
        <v>0</v>
      </c>
      <c r="M14650">
        <v>0.04</v>
      </c>
      <c r="N14650">
        <f t="shared" si="1789"/>
        <v>3.3960531989175591E-3</v>
      </c>
    </row>
    <row r="14651" spans="1:14" x14ac:dyDescent="0.3">
      <c r="A14651">
        <f t="shared" si="1791"/>
        <v>147</v>
      </c>
      <c r="E14651" s="105">
        <f t="shared" si="1792"/>
        <v>0</v>
      </c>
      <c r="I14651" s="105">
        <f t="shared" si="1793"/>
        <v>0</v>
      </c>
      <c r="J14651" s="105">
        <f t="shared" si="1786"/>
        <v>0</v>
      </c>
      <c r="K14651" s="105">
        <f t="shared" si="1787"/>
        <v>0</v>
      </c>
      <c r="L14651" s="105">
        <f t="shared" si="1788"/>
        <v>0</v>
      </c>
      <c r="M14651">
        <v>0.04</v>
      </c>
      <c r="N14651">
        <f t="shared" si="1789"/>
        <v>3.3960531989175591E-3</v>
      </c>
    </row>
    <row r="14652" spans="1:14" x14ac:dyDescent="0.3">
      <c r="A14652">
        <f t="shared" si="1791"/>
        <v>147</v>
      </c>
      <c r="E14652" s="105">
        <f t="shared" si="1792"/>
        <v>0</v>
      </c>
      <c r="I14652" s="105">
        <f t="shared" si="1793"/>
        <v>0</v>
      </c>
      <c r="J14652" s="105">
        <f t="shared" si="1786"/>
        <v>0</v>
      </c>
      <c r="K14652" s="105">
        <f t="shared" si="1787"/>
        <v>0</v>
      </c>
      <c r="L14652" s="105">
        <f t="shared" si="1788"/>
        <v>0</v>
      </c>
      <c r="M14652">
        <v>0.04</v>
      </c>
      <c r="N14652">
        <f t="shared" si="1789"/>
        <v>3.3960531989175591E-3</v>
      </c>
    </row>
    <row r="14653" spans="1:14" x14ac:dyDescent="0.3">
      <c r="A14653">
        <f t="shared" si="1791"/>
        <v>147</v>
      </c>
      <c r="E14653" s="105">
        <f t="shared" si="1792"/>
        <v>0</v>
      </c>
      <c r="I14653" s="105">
        <f t="shared" si="1793"/>
        <v>0</v>
      </c>
      <c r="J14653" s="105">
        <f t="shared" si="1786"/>
        <v>0</v>
      </c>
      <c r="K14653" s="105">
        <f t="shared" si="1787"/>
        <v>0</v>
      </c>
      <c r="L14653" s="105">
        <f t="shared" si="1788"/>
        <v>0</v>
      </c>
      <c r="M14653">
        <v>0.04</v>
      </c>
      <c r="N14653">
        <f t="shared" si="1789"/>
        <v>3.3960531989175591E-3</v>
      </c>
    </row>
    <row r="14654" spans="1:14" x14ac:dyDescent="0.3">
      <c r="A14654">
        <f t="shared" si="1791"/>
        <v>147</v>
      </c>
      <c r="E14654" s="105">
        <f t="shared" si="1792"/>
        <v>0</v>
      </c>
      <c r="I14654" s="105">
        <f t="shared" si="1793"/>
        <v>0</v>
      </c>
      <c r="J14654" s="105">
        <f t="shared" si="1786"/>
        <v>0</v>
      </c>
      <c r="K14654" s="105">
        <f t="shared" si="1787"/>
        <v>0</v>
      </c>
      <c r="L14654" s="105">
        <f t="shared" si="1788"/>
        <v>0</v>
      </c>
      <c r="M14654">
        <v>0.04</v>
      </c>
      <c r="N14654">
        <f t="shared" si="1789"/>
        <v>3.3960531989175591E-3</v>
      </c>
    </row>
    <row r="14655" spans="1:14" x14ac:dyDescent="0.3">
      <c r="A14655">
        <f t="shared" si="1791"/>
        <v>147</v>
      </c>
      <c r="E14655" s="105">
        <f t="shared" si="1792"/>
        <v>0</v>
      </c>
      <c r="I14655" s="105">
        <f t="shared" si="1793"/>
        <v>0</v>
      </c>
      <c r="J14655" s="105">
        <f t="shared" si="1786"/>
        <v>0</v>
      </c>
      <c r="K14655" s="105">
        <f t="shared" si="1787"/>
        <v>0</v>
      </c>
      <c r="L14655" s="105">
        <f t="shared" si="1788"/>
        <v>0</v>
      </c>
      <c r="M14655">
        <v>0.04</v>
      </c>
      <c r="N14655">
        <f t="shared" si="1789"/>
        <v>3.3960531989175591E-3</v>
      </c>
    </row>
    <row r="14656" spans="1:14" x14ac:dyDescent="0.3">
      <c r="A14656">
        <f t="shared" si="1791"/>
        <v>147</v>
      </c>
      <c r="E14656" s="105">
        <f t="shared" si="1792"/>
        <v>0</v>
      </c>
      <c r="I14656" s="105">
        <f t="shared" si="1793"/>
        <v>0</v>
      </c>
      <c r="J14656" s="105">
        <f t="shared" si="1786"/>
        <v>0</v>
      </c>
      <c r="K14656" s="105">
        <f t="shared" si="1787"/>
        <v>0</v>
      </c>
      <c r="L14656" s="105">
        <f t="shared" si="1788"/>
        <v>0</v>
      </c>
      <c r="M14656">
        <v>0.04</v>
      </c>
      <c r="N14656">
        <f t="shared" si="1789"/>
        <v>3.3960531989175591E-3</v>
      </c>
    </row>
    <row r="14657" spans="1:14" x14ac:dyDescent="0.3">
      <c r="A14657">
        <f t="shared" si="1791"/>
        <v>147</v>
      </c>
      <c r="E14657" s="105">
        <f t="shared" si="1792"/>
        <v>0</v>
      </c>
      <c r="I14657" s="105">
        <f t="shared" si="1793"/>
        <v>0</v>
      </c>
      <c r="J14657" s="105">
        <f t="shared" si="1786"/>
        <v>0</v>
      </c>
      <c r="K14657" s="105">
        <f t="shared" si="1787"/>
        <v>0</v>
      </c>
      <c r="L14657" s="105">
        <f t="shared" si="1788"/>
        <v>0</v>
      </c>
      <c r="M14657">
        <v>0.04</v>
      </c>
      <c r="N14657">
        <f t="shared" si="1789"/>
        <v>3.3960531989175591E-3</v>
      </c>
    </row>
    <row r="14658" spans="1:14" x14ac:dyDescent="0.3">
      <c r="A14658">
        <f t="shared" si="1791"/>
        <v>147</v>
      </c>
      <c r="E14658" s="105">
        <f t="shared" si="1792"/>
        <v>0</v>
      </c>
      <c r="I14658" s="105">
        <f t="shared" si="1793"/>
        <v>0</v>
      </c>
      <c r="J14658" s="105">
        <f t="shared" si="1786"/>
        <v>0</v>
      </c>
      <c r="K14658" s="105">
        <f t="shared" si="1787"/>
        <v>0</v>
      </c>
      <c r="L14658" s="105">
        <f t="shared" si="1788"/>
        <v>0</v>
      </c>
      <c r="M14658">
        <v>0.04</v>
      </c>
      <c r="N14658">
        <f t="shared" si="1789"/>
        <v>3.3960531989175591E-3</v>
      </c>
    </row>
    <row r="14659" spans="1:14" x14ac:dyDescent="0.3">
      <c r="A14659">
        <f t="shared" si="1791"/>
        <v>147</v>
      </c>
      <c r="E14659" s="105">
        <f t="shared" si="1792"/>
        <v>0</v>
      </c>
      <c r="I14659" s="105">
        <f t="shared" si="1793"/>
        <v>0</v>
      </c>
      <c r="J14659" s="105">
        <f t="shared" ref="J14659:J14722" si="1794">E14659*($H$2/12)</f>
        <v>0</v>
      </c>
      <c r="K14659" s="105">
        <f t="shared" ref="K14659:K14722" si="1795">I14659-J14659</f>
        <v>0</v>
      </c>
      <c r="L14659" s="105">
        <f t="shared" ref="L14659:L14722" si="1796">N14659*(E14659-K14659)</f>
        <v>0</v>
      </c>
      <c r="M14659">
        <v>0.04</v>
      </c>
      <c r="N14659">
        <f t="shared" ref="N14659:N14722" si="1797">1-(POWER(1-M14659,(1/12)))</f>
        <v>3.3960531989175591E-3</v>
      </c>
    </row>
    <row r="14660" spans="1:14" x14ac:dyDescent="0.3">
      <c r="A14660">
        <f t="shared" si="1791"/>
        <v>147</v>
      </c>
      <c r="E14660" s="105">
        <f t="shared" si="1792"/>
        <v>0</v>
      </c>
      <c r="I14660" s="105">
        <f t="shared" si="1793"/>
        <v>0</v>
      </c>
      <c r="J14660" s="105">
        <f t="shared" si="1794"/>
        <v>0</v>
      </c>
      <c r="K14660" s="105">
        <f t="shared" si="1795"/>
        <v>0</v>
      </c>
      <c r="L14660" s="105">
        <f t="shared" si="1796"/>
        <v>0</v>
      </c>
      <c r="M14660">
        <v>0.04</v>
      </c>
      <c r="N14660">
        <f t="shared" si="1797"/>
        <v>3.3960531989175591E-3</v>
      </c>
    </row>
    <row r="14661" spans="1:14" x14ac:dyDescent="0.3">
      <c r="A14661">
        <f t="shared" si="1791"/>
        <v>147</v>
      </c>
      <c r="E14661" s="105">
        <f t="shared" si="1792"/>
        <v>0</v>
      </c>
      <c r="I14661" s="105">
        <f t="shared" si="1793"/>
        <v>0</v>
      </c>
      <c r="J14661" s="105">
        <f t="shared" si="1794"/>
        <v>0</v>
      </c>
      <c r="K14661" s="105">
        <f t="shared" si="1795"/>
        <v>0</v>
      </c>
      <c r="L14661" s="105">
        <f t="shared" si="1796"/>
        <v>0</v>
      </c>
      <c r="M14661">
        <v>0.04</v>
      </c>
      <c r="N14661">
        <f t="shared" si="1797"/>
        <v>3.3960531989175591E-3</v>
      </c>
    </row>
    <row r="14662" spans="1:14" x14ac:dyDescent="0.3">
      <c r="A14662">
        <f t="shared" si="1791"/>
        <v>147</v>
      </c>
      <c r="E14662" s="105">
        <f t="shared" si="1792"/>
        <v>0</v>
      </c>
      <c r="I14662" s="105">
        <f t="shared" si="1793"/>
        <v>0</v>
      </c>
      <c r="J14662" s="105">
        <f t="shared" si="1794"/>
        <v>0</v>
      </c>
      <c r="K14662" s="105">
        <f t="shared" si="1795"/>
        <v>0</v>
      </c>
      <c r="L14662" s="105">
        <f t="shared" si="1796"/>
        <v>0</v>
      </c>
      <c r="M14662">
        <v>0.04</v>
      </c>
      <c r="N14662">
        <f t="shared" si="1797"/>
        <v>3.3960531989175591E-3</v>
      </c>
    </row>
    <row r="14663" spans="1:14" x14ac:dyDescent="0.3">
      <c r="A14663">
        <f t="shared" si="1791"/>
        <v>147</v>
      </c>
      <c r="E14663" s="105">
        <f t="shared" si="1792"/>
        <v>0</v>
      </c>
      <c r="I14663" s="105">
        <f t="shared" si="1793"/>
        <v>0</v>
      </c>
      <c r="J14663" s="105">
        <f t="shared" si="1794"/>
        <v>0</v>
      </c>
      <c r="K14663" s="105">
        <f t="shared" si="1795"/>
        <v>0</v>
      </c>
      <c r="L14663" s="105">
        <f t="shared" si="1796"/>
        <v>0</v>
      </c>
      <c r="M14663">
        <v>0.04</v>
      </c>
      <c r="N14663">
        <f t="shared" si="1797"/>
        <v>3.3960531989175591E-3</v>
      </c>
    </row>
    <row r="14664" spans="1:14" x14ac:dyDescent="0.3">
      <c r="A14664">
        <f t="shared" si="1791"/>
        <v>147</v>
      </c>
      <c r="E14664" s="105">
        <f t="shared" si="1792"/>
        <v>0</v>
      </c>
      <c r="I14664" s="105">
        <f t="shared" si="1793"/>
        <v>0</v>
      </c>
      <c r="J14664" s="105">
        <f t="shared" si="1794"/>
        <v>0</v>
      </c>
      <c r="K14664" s="105">
        <f t="shared" si="1795"/>
        <v>0</v>
      </c>
      <c r="L14664" s="105">
        <f t="shared" si="1796"/>
        <v>0</v>
      </c>
      <c r="M14664">
        <v>0.04</v>
      </c>
      <c r="N14664">
        <f t="shared" si="1797"/>
        <v>3.3960531989175591E-3</v>
      </c>
    </row>
    <row r="14665" spans="1:14" x14ac:dyDescent="0.3">
      <c r="A14665">
        <f t="shared" si="1791"/>
        <v>147</v>
      </c>
      <c r="E14665" s="105">
        <f t="shared" si="1792"/>
        <v>0</v>
      </c>
      <c r="I14665" s="105">
        <f t="shared" si="1793"/>
        <v>0</v>
      </c>
      <c r="J14665" s="105">
        <f t="shared" si="1794"/>
        <v>0</v>
      </c>
      <c r="K14665" s="105">
        <f t="shared" si="1795"/>
        <v>0</v>
      </c>
      <c r="L14665" s="105">
        <f t="shared" si="1796"/>
        <v>0</v>
      </c>
      <c r="M14665">
        <v>0.04</v>
      </c>
      <c r="N14665">
        <f t="shared" si="1797"/>
        <v>3.3960531989175591E-3</v>
      </c>
    </row>
    <row r="14666" spans="1:14" x14ac:dyDescent="0.3">
      <c r="A14666">
        <f t="shared" si="1791"/>
        <v>147</v>
      </c>
      <c r="E14666" s="105">
        <f t="shared" si="1792"/>
        <v>0</v>
      </c>
      <c r="I14666" s="105">
        <f t="shared" si="1793"/>
        <v>0</v>
      </c>
      <c r="J14666" s="105">
        <f t="shared" si="1794"/>
        <v>0</v>
      </c>
      <c r="K14666" s="105">
        <f t="shared" si="1795"/>
        <v>0</v>
      </c>
      <c r="L14666" s="105">
        <f t="shared" si="1796"/>
        <v>0</v>
      </c>
      <c r="M14666">
        <v>0.04</v>
      </c>
      <c r="N14666">
        <f t="shared" si="1797"/>
        <v>3.3960531989175591E-3</v>
      </c>
    </row>
    <row r="14667" spans="1:14" x14ac:dyDescent="0.3">
      <c r="A14667">
        <f t="shared" si="1791"/>
        <v>147</v>
      </c>
      <c r="E14667" s="105">
        <f t="shared" si="1792"/>
        <v>0</v>
      </c>
      <c r="I14667" s="105">
        <f t="shared" si="1793"/>
        <v>0</v>
      </c>
      <c r="J14667" s="105">
        <f t="shared" si="1794"/>
        <v>0</v>
      </c>
      <c r="K14667" s="105">
        <f t="shared" si="1795"/>
        <v>0</v>
      </c>
      <c r="L14667" s="105">
        <f t="shared" si="1796"/>
        <v>0</v>
      </c>
      <c r="M14667">
        <v>0.04</v>
      </c>
      <c r="N14667">
        <f t="shared" si="1797"/>
        <v>3.3960531989175591E-3</v>
      </c>
    </row>
    <row r="14668" spans="1:14" x14ac:dyDescent="0.3">
      <c r="A14668">
        <f t="shared" si="1791"/>
        <v>147</v>
      </c>
      <c r="E14668" s="105">
        <f t="shared" si="1792"/>
        <v>0</v>
      </c>
      <c r="I14668" s="105">
        <f t="shared" si="1793"/>
        <v>0</v>
      </c>
      <c r="J14668" s="105">
        <f t="shared" si="1794"/>
        <v>0</v>
      </c>
      <c r="K14668" s="105">
        <f t="shared" si="1795"/>
        <v>0</v>
      </c>
      <c r="L14668" s="105">
        <f t="shared" si="1796"/>
        <v>0</v>
      </c>
      <c r="M14668">
        <v>0.04</v>
      </c>
      <c r="N14668">
        <f t="shared" si="1797"/>
        <v>3.3960531989175591E-3</v>
      </c>
    </row>
    <row r="14669" spans="1:14" x14ac:dyDescent="0.3">
      <c r="A14669">
        <f t="shared" si="1791"/>
        <v>147</v>
      </c>
      <c r="E14669" s="105">
        <f t="shared" si="1792"/>
        <v>0</v>
      </c>
      <c r="I14669" s="105">
        <f t="shared" si="1793"/>
        <v>0</v>
      </c>
      <c r="J14669" s="105">
        <f t="shared" si="1794"/>
        <v>0</v>
      </c>
      <c r="K14669" s="105">
        <f t="shared" si="1795"/>
        <v>0</v>
      </c>
      <c r="L14669" s="105">
        <f t="shared" si="1796"/>
        <v>0</v>
      </c>
      <c r="M14669">
        <v>0.04</v>
      </c>
      <c r="N14669">
        <f t="shared" si="1797"/>
        <v>3.3960531989175591E-3</v>
      </c>
    </row>
    <row r="14670" spans="1:14" x14ac:dyDescent="0.3">
      <c r="A14670">
        <f t="shared" si="1791"/>
        <v>147</v>
      </c>
      <c r="E14670" s="105">
        <f t="shared" si="1792"/>
        <v>0</v>
      </c>
      <c r="I14670" s="105">
        <f t="shared" si="1793"/>
        <v>0</v>
      </c>
      <c r="J14670" s="105">
        <f t="shared" si="1794"/>
        <v>0</v>
      </c>
      <c r="K14670" s="105">
        <f t="shared" si="1795"/>
        <v>0</v>
      </c>
      <c r="L14670" s="105">
        <f t="shared" si="1796"/>
        <v>0</v>
      </c>
      <c r="M14670">
        <v>0.04</v>
      </c>
      <c r="N14670">
        <f t="shared" si="1797"/>
        <v>3.3960531989175591E-3</v>
      </c>
    </row>
    <row r="14671" spans="1:14" x14ac:dyDescent="0.3">
      <c r="A14671">
        <f t="shared" si="1791"/>
        <v>147</v>
      </c>
      <c r="E14671" s="105">
        <f t="shared" si="1792"/>
        <v>0</v>
      </c>
      <c r="I14671" s="105">
        <f t="shared" si="1793"/>
        <v>0</v>
      </c>
      <c r="J14671" s="105">
        <f t="shared" si="1794"/>
        <v>0</v>
      </c>
      <c r="K14671" s="105">
        <f t="shared" si="1795"/>
        <v>0</v>
      </c>
      <c r="L14671" s="105">
        <f t="shared" si="1796"/>
        <v>0</v>
      </c>
      <c r="M14671">
        <v>0.04</v>
      </c>
      <c r="N14671">
        <f t="shared" si="1797"/>
        <v>3.3960531989175591E-3</v>
      </c>
    </row>
    <row r="14672" spans="1:14" x14ac:dyDescent="0.3">
      <c r="A14672">
        <f t="shared" si="1791"/>
        <v>147</v>
      </c>
      <c r="E14672" s="105">
        <f t="shared" si="1792"/>
        <v>0</v>
      </c>
      <c r="I14672" s="105">
        <f t="shared" si="1793"/>
        <v>0</v>
      </c>
      <c r="J14672" s="105">
        <f t="shared" si="1794"/>
        <v>0</v>
      </c>
      <c r="K14672" s="105">
        <f t="shared" si="1795"/>
        <v>0</v>
      </c>
      <c r="L14672" s="105">
        <f t="shared" si="1796"/>
        <v>0</v>
      </c>
      <c r="M14672">
        <v>0.04</v>
      </c>
      <c r="N14672">
        <f t="shared" si="1797"/>
        <v>3.3960531989175591E-3</v>
      </c>
    </row>
    <row r="14673" spans="1:14" x14ac:dyDescent="0.3">
      <c r="A14673">
        <f t="shared" si="1791"/>
        <v>147</v>
      </c>
      <c r="E14673" s="105">
        <f t="shared" si="1792"/>
        <v>0</v>
      </c>
      <c r="I14673" s="105">
        <f t="shared" si="1793"/>
        <v>0</v>
      </c>
      <c r="J14673" s="105">
        <f t="shared" si="1794"/>
        <v>0</v>
      </c>
      <c r="K14673" s="105">
        <f t="shared" si="1795"/>
        <v>0</v>
      </c>
      <c r="L14673" s="105">
        <f t="shared" si="1796"/>
        <v>0</v>
      </c>
      <c r="M14673">
        <v>0.04</v>
      </c>
      <c r="N14673">
        <f t="shared" si="1797"/>
        <v>3.3960531989175591E-3</v>
      </c>
    </row>
    <row r="14674" spans="1:14" x14ac:dyDescent="0.3">
      <c r="A14674">
        <f t="shared" si="1791"/>
        <v>147</v>
      </c>
      <c r="E14674" s="105">
        <f t="shared" si="1792"/>
        <v>0</v>
      </c>
      <c r="I14674" s="105">
        <f t="shared" si="1793"/>
        <v>0</v>
      </c>
      <c r="J14674" s="105">
        <f t="shared" si="1794"/>
        <v>0</v>
      </c>
      <c r="K14674" s="105">
        <f t="shared" si="1795"/>
        <v>0</v>
      </c>
      <c r="L14674" s="105">
        <f t="shared" si="1796"/>
        <v>0</v>
      </c>
      <c r="M14674">
        <v>0.04</v>
      </c>
      <c r="N14674">
        <f t="shared" si="1797"/>
        <v>3.3960531989175591E-3</v>
      </c>
    </row>
    <row r="14675" spans="1:14" x14ac:dyDescent="0.3">
      <c r="A14675">
        <f t="shared" si="1791"/>
        <v>147</v>
      </c>
      <c r="E14675" s="105">
        <f t="shared" si="1792"/>
        <v>0</v>
      </c>
      <c r="I14675" s="105">
        <f t="shared" si="1793"/>
        <v>0</v>
      </c>
      <c r="J14675" s="105">
        <f t="shared" si="1794"/>
        <v>0</v>
      </c>
      <c r="K14675" s="105">
        <f t="shared" si="1795"/>
        <v>0</v>
      </c>
      <c r="L14675" s="105">
        <f t="shared" si="1796"/>
        <v>0</v>
      </c>
      <c r="M14675">
        <v>0.04</v>
      </c>
      <c r="N14675">
        <f t="shared" si="1797"/>
        <v>3.3960531989175591E-3</v>
      </c>
    </row>
    <row r="14676" spans="1:14" x14ac:dyDescent="0.3">
      <c r="A14676">
        <f t="shared" si="1791"/>
        <v>147</v>
      </c>
      <c r="E14676" s="105">
        <f t="shared" si="1792"/>
        <v>0</v>
      </c>
      <c r="I14676" s="105">
        <f t="shared" si="1793"/>
        <v>0</v>
      </c>
      <c r="J14676" s="105">
        <f t="shared" si="1794"/>
        <v>0</v>
      </c>
      <c r="K14676" s="105">
        <f t="shared" si="1795"/>
        <v>0</v>
      </c>
      <c r="L14676" s="105">
        <f t="shared" si="1796"/>
        <v>0</v>
      </c>
      <c r="M14676">
        <v>0.04</v>
      </c>
      <c r="N14676">
        <f t="shared" si="1797"/>
        <v>3.3960531989175591E-3</v>
      </c>
    </row>
    <row r="14677" spans="1:14" x14ac:dyDescent="0.3">
      <c r="A14677">
        <f t="shared" si="1791"/>
        <v>147</v>
      </c>
      <c r="E14677" s="105">
        <f t="shared" si="1792"/>
        <v>0</v>
      </c>
      <c r="I14677" s="105">
        <f t="shared" si="1793"/>
        <v>0</v>
      </c>
      <c r="J14677" s="105">
        <f t="shared" si="1794"/>
        <v>0</v>
      </c>
      <c r="K14677" s="105">
        <f t="shared" si="1795"/>
        <v>0</v>
      </c>
      <c r="L14677" s="105">
        <f t="shared" si="1796"/>
        <v>0</v>
      </c>
      <c r="M14677">
        <v>0.04</v>
      </c>
      <c r="N14677">
        <f t="shared" si="1797"/>
        <v>3.3960531989175591E-3</v>
      </c>
    </row>
    <row r="14678" spans="1:14" x14ac:dyDescent="0.3">
      <c r="A14678">
        <f t="shared" si="1791"/>
        <v>147</v>
      </c>
      <c r="E14678" s="105">
        <f t="shared" si="1792"/>
        <v>0</v>
      </c>
      <c r="I14678" s="105">
        <f t="shared" si="1793"/>
        <v>0</v>
      </c>
      <c r="J14678" s="105">
        <f t="shared" si="1794"/>
        <v>0</v>
      </c>
      <c r="K14678" s="105">
        <f t="shared" si="1795"/>
        <v>0</v>
      </c>
      <c r="L14678" s="105">
        <f t="shared" si="1796"/>
        <v>0</v>
      </c>
      <c r="M14678">
        <v>0.04</v>
      </c>
      <c r="N14678">
        <f t="shared" si="1797"/>
        <v>3.3960531989175591E-3</v>
      </c>
    </row>
    <row r="14679" spans="1:14" x14ac:dyDescent="0.3">
      <c r="A14679">
        <f t="shared" si="1791"/>
        <v>147</v>
      </c>
      <c r="E14679" s="105">
        <f t="shared" si="1792"/>
        <v>0</v>
      </c>
      <c r="I14679" s="105">
        <f t="shared" si="1793"/>
        <v>0</v>
      </c>
      <c r="J14679" s="105">
        <f t="shared" si="1794"/>
        <v>0</v>
      </c>
      <c r="K14679" s="105">
        <f t="shared" si="1795"/>
        <v>0</v>
      </c>
      <c r="L14679" s="105">
        <f t="shared" si="1796"/>
        <v>0</v>
      </c>
      <c r="M14679">
        <v>0.04</v>
      </c>
      <c r="N14679">
        <f t="shared" si="1797"/>
        <v>3.3960531989175591E-3</v>
      </c>
    </row>
    <row r="14680" spans="1:14" x14ac:dyDescent="0.3">
      <c r="A14680">
        <f t="shared" si="1791"/>
        <v>147</v>
      </c>
      <c r="E14680" s="105">
        <f t="shared" si="1792"/>
        <v>0</v>
      </c>
      <c r="I14680" s="105">
        <f t="shared" si="1793"/>
        <v>0</v>
      </c>
      <c r="J14680" s="105">
        <f t="shared" si="1794"/>
        <v>0</v>
      </c>
      <c r="K14680" s="105">
        <f t="shared" si="1795"/>
        <v>0</v>
      </c>
      <c r="L14680" s="105">
        <f t="shared" si="1796"/>
        <v>0</v>
      </c>
      <c r="M14680">
        <v>0.04</v>
      </c>
      <c r="N14680">
        <f t="shared" si="1797"/>
        <v>3.3960531989175591E-3</v>
      </c>
    </row>
    <row r="14681" spans="1:14" x14ac:dyDescent="0.3">
      <c r="A14681">
        <f t="shared" si="1791"/>
        <v>147</v>
      </c>
      <c r="E14681" s="105">
        <f t="shared" si="1792"/>
        <v>0</v>
      </c>
      <c r="I14681" s="105">
        <f t="shared" si="1793"/>
        <v>0</v>
      </c>
      <c r="J14681" s="105">
        <f t="shared" si="1794"/>
        <v>0</v>
      </c>
      <c r="K14681" s="105">
        <f t="shared" si="1795"/>
        <v>0</v>
      </c>
      <c r="L14681" s="105">
        <f t="shared" si="1796"/>
        <v>0</v>
      </c>
      <c r="M14681">
        <v>0.04</v>
      </c>
      <c r="N14681">
        <f t="shared" si="1797"/>
        <v>3.3960531989175591E-3</v>
      </c>
    </row>
    <row r="14682" spans="1:14" x14ac:dyDescent="0.3">
      <c r="A14682">
        <f t="shared" si="1791"/>
        <v>147</v>
      </c>
      <c r="E14682" s="105">
        <f t="shared" si="1792"/>
        <v>0</v>
      </c>
      <c r="I14682" s="105">
        <f t="shared" si="1793"/>
        <v>0</v>
      </c>
      <c r="J14682" s="105">
        <f t="shared" si="1794"/>
        <v>0</v>
      </c>
      <c r="K14682" s="105">
        <f t="shared" si="1795"/>
        <v>0</v>
      </c>
      <c r="L14682" s="105">
        <f t="shared" si="1796"/>
        <v>0</v>
      </c>
      <c r="M14682">
        <v>0.04</v>
      </c>
      <c r="N14682">
        <f t="shared" si="1797"/>
        <v>3.3960531989175591E-3</v>
      </c>
    </row>
    <row r="14683" spans="1:14" x14ac:dyDescent="0.3">
      <c r="A14683">
        <f t="shared" si="1791"/>
        <v>147</v>
      </c>
      <c r="E14683" s="105">
        <f t="shared" si="1792"/>
        <v>0</v>
      </c>
      <c r="I14683" s="105">
        <f t="shared" si="1793"/>
        <v>0</v>
      </c>
      <c r="J14683" s="105">
        <f t="shared" si="1794"/>
        <v>0</v>
      </c>
      <c r="K14683" s="105">
        <f t="shared" si="1795"/>
        <v>0</v>
      </c>
      <c r="L14683" s="105">
        <f t="shared" si="1796"/>
        <v>0</v>
      </c>
      <c r="M14683">
        <v>0.04</v>
      </c>
      <c r="N14683">
        <f t="shared" si="1797"/>
        <v>3.3960531989175591E-3</v>
      </c>
    </row>
    <row r="14684" spans="1:14" x14ac:dyDescent="0.3">
      <c r="A14684">
        <f t="shared" si="1791"/>
        <v>147</v>
      </c>
      <c r="E14684" s="105">
        <f t="shared" si="1792"/>
        <v>0</v>
      </c>
      <c r="I14684" s="105">
        <f t="shared" si="1793"/>
        <v>0</v>
      </c>
      <c r="J14684" s="105">
        <f t="shared" si="1794"/>
        <v>0</v>
      </c>
      <c r="K14684" s="105">
        <f t="shared" si="1795"/>
        <v>0</v>
      </c>
      <c r="L14684" s="105">
        <f t="shared" si="1796"/>
        <v>0</v>
      </c>
      <c r="M14684">
        <v>0.04</v>
      </c>
      <c r="N14684">
        <f t="shared" si="1797"/>
        <v>3.3960531989175591E-3</v>
      </c>
    </row>
    <row r="14685" spans="1:14" x14ac:dyDescent="0.3">
      <c r="A14685">
        <f t="shared" si="1791"/>
        <v>147</v>
      </c>
      <c r="E14685" s="105">
        <f t="shared" si="1792"/>
        <v>0</v>
      </c>
      <c r="I14685" s="105">
        <f t="shared" si="1793"/>
        <v>0</v>
      </c>
      <c r="J14685" s="105">
        <f t="shared" si="1794"/>
        <v>0</v>
      </c>
      <c r="K14685" s="105">
        <f t="shared" si="1795"/>
        <v>0</v>
      </c>
      <c r="L14685" s="105">
        <f t="shared" si="1796"/>
        <v>0</v>
      </c>
      <c r="M14685">
        <v>0.04</v>
      </c>
      <c r="N14685">
        <f t="shared" si="1797"/>
        <v>3.3960531989175591E-3</v>
      </c>
    </row>
    <row r="14686" spans="1:14" x14ac:dyDescent="0.3">
      <c r="A14686">
        <f t="shared" si="1791"/>
        <v>147</v>
      </c>
      <c r="E14686" s="105">
        <f t="shared" si="1792"/>
        <v>0</v>
      </c>
      <c r="I14686" s="105">
        <f t="shared" si="1793"/>
        <v>0</v>
      </c>
      <c r="J14686" s="105">
        <f t="shared" si="1794"/>
        <v>0</v>
      </c>
      <c r="K14686" s="105">
        <f t="shared" si="1795"/>
        <v>0</v>
      </c>
      <c r="L14686" s="105">
        <f t="shared" si="1796"/>
        <v>0</v>
      </c>
      <c r="M14686">
        <v>0.04</v>
      </c>
      <c r="N14686">
        <f t="shared" si="1797"/>
        <v>3.3960531989175591E-3</v>
      </c>
    </row>
    <row r="14687" spans="1:14" x14ac:dyDescent="0.3">
      <c r="A14687">
        <f t="shared" si="1791"/>
        <v>147</v>
      </c>
      <c r="E14687" s="105">
        <f t="shared" si="1792"/>
        <v>0</v>
      </c>
      <c r="I14687" s="105">
        <f t="shared" si="1793"/>
        <v>0</v>
      </c>
      <c r="J14687" s="105">
        <f t="shared" si="1794"/>
        <v>0</v>
      </c>
      <c r="K14687" s="105">
        <f t="shared" si="1795"/>
        <v>0</v>
      </c>
      <c r="L14687" s="105">
        <f t="shared" si="1796"/>
        <v>0</v>
      </c>
      <c r="M14687">
        <v>0.04</v>
      </c>
      <c r="N14687">
        <f t="shared" si="1797"/>
        <v>3.3960531989175591E-3</v>
      </c>
    </row>
    <row r="14688" spans="1:14" x14ac:dyDescent="0.3">
      <c r="A14688">
        <f t="shared" si="1791"/>
        <v>147</v>
      </c>
      <c r="E14688" s="105">
        <f t="shared" si="1792"/>
        <v>0</v>
      </c>
      <c r="I14688" s="105">
        <f t="shared" si="1793"/>
        <v>0</v>
      </c>
      <c r="J14688" s="105">
        <f t="shared" si="1794"/>
        <v>0</v>
      </c>
      <c r="K14688" s="105">
        <f t="shared" si="1795"/>
        <v>0</v>
      </c>
      <c r="L14688" s="105">
        <f t="shared" si="1796"/>
        <v>0</v>
      </c>
      <c r="M14688">
        <v>0.04</v>
      </c>
      <c r="N14688">
        <f t="shared" si="1797"/>
        <v>3.3960531989175591E-3</v>
      </c>
    </row>
    <row r="14689" spans="1:15" x14ac:dyDescent="0.3">
      <c r="A14689">
        <f t="shared" si="1791"/>
        <v>147</v>
      </c>
      <c r="E14689" s="105">
        <f t="shared" si="1792"/>
        <v>0</v>
      </c>
      <c r="I14689" s="105">
        <f t="shared" si="1793"/>
        <v>0</v>
      </c>
      <c r="J14689" s="105">
        <f t="shared" si="1794"/>
        <v>0</v>
      </c>
      <c r="K14689" s="105">
        <f t="shared" si="1795"/>
        <v>0</v>
      </c>
      <c r="L14689" s="105">
        <f t="shared" si="1796"/>
        <v>0</v>
      </c>
      <c r="M14689">
        <v>0.04</v>
      </c>
      <c r="N14689">
        <f t="shared" si="1797"/>
        <v>3.3960531989175591E-3</v>
      </c>
    </row>
    <row r="14690" spans="1:15" x14ac:dyDescent="0.3">
      <c r="A14690">
        <f t="shared" si="1791"/>
        <v>147</v>
      </c>
      <c r="E14690" s="105">
        <f t="shared" si="1792"/>
        <v>0</v>
      </c>
      <c r="I14690" s="105">
        <f t="shared" si="1793"/>
        <v>0</v>
      </c>
      <c r="J14690" s="105">
        <f t="shared" si="1794"/>
        <v>0</v>
      </c>
      <c r="K14690" s="105">
        <f t="shared" si="1795"/>
        <v>0</v>
      </c>
      <c r="L14690" s="105">
        <f t="shared" si="1796"/>
        <v>0</v>
      </c>
      <c r="M14690">
        <v>0.04</v>
      </c>
      <c r="N14690">
        <f t="shared" si="1797"/>
        <v>3.3960531989175591E-3</v>
      </c>
    </row>
    <row r="14691" spans="1:15" x14ac:dyDescent="0.3">
      <c r="A14691">
        <f t="shared" si="1791"/>
        <v>147</v>
      </c>
      <c r="E14691" s="105">
        <f t="shared" si="1792"/>
        <v>0</v>
      </c>
      <c r="I14691" s="105">
        <f t="shared" si="1793"/>
        <v>0</v>
      </c>
      <c r="J14691" s="105">
        <f t="shared" si="1794"/>
        <v>0</v>
      </c>
      <c r="K14691" s="105">
        <f t="shared" si="1795"/>
        <v>0</v>
      </c>
      <c r="L14691" s="105">
        <f t="shared" si="1796"/>
        <v>0</v>
      </c>
      <c r="M14691">
        <v>0.04</v>
      </c>
      <c r="N14691">
        <f t="shared" si="1797"/>
        <v>3.3960531989175591E-3</v>
      </c>
    </row>
    <row r="14692" spans="1:15" x14ac:dyDescent="0.3">
      <c r="A14692">
        <f t="shared" si="1791"/>
        <v>147</v>
      </c>
      <c r="E14692" s="105">
        <f t="shared" si="1792"/>
        <v>0</v>
      </c>
      <c r="I14692" s="105">
        <f t="shared" si="1793"/>
        <v>0</v>
      </c>
      <c r="J14692" s="105">
        <f t="shared" si="1794"/>
        <v>0</v>
      </c>
      <c r="K14692" s="105">
        <f t="shared" si="1795"/>
        <v>0</v>
      </c>
      <c r="L14692" s="105">
        <f t="shared" si="1796"/>
        <v>0</v>
      </c>
      <c r="M14692">
        <v>0.04</v>
      </c>
      <c r="N14692">
        <f t="shared" si="1797"/>
        <v>3.3960531989175591E-3</v>
      </c>
    </row>
    <row r="14693" spans="1:15" x14ac:dyDescent="0.3">
      <c r="A14693">
        <f t="shared" si="1791"/>
        <v>147</v>
      </c>
      <c r="E14693" s="105">
        <f t="shared" si="1792"/>
        <v>0</v>
      </c>
      <c r="I14693" s="105">
        <f t="shared" si="1793"/>
        <v>0</v>
      </c>
      <c r="J14693" s="105">
        <f t="shared" si="1794"/>
        <v>0</v>
      </c>
      <c r="K14693" s="105">
        <f t="shared" si="1795"/>
        <v>0</v>
      </c>
      <c r="L14693" s="105">
        <f t="shared" si="1796"/>
        <v>0</v>
      </c>
      <c r="M14693">
        <v>0.04</v>
      </c>
      <c r="N14693">
        <f t="shared" si="1797"/>
        <v>3.3960531989175591E-3</v>
      </c>
    </row>
    <row r="14694" spans="1:15" x14ac:dyDescent="0.3">
      <c r="A14694">
        <f t="shared" si="1791"/>
        <v>147</v>
      </c>
      <c r="E14694" s="105">
        <f t="shared" si="1792"/>
        <v>0</v>
      </c>
      <c r="I14694" s="105">
        <f t="shared" si="1793"/>
        <v>0</v>
      </c>
      <c r="J14694" s="105">
        <f t="shared" si="1794"/>
        <v>0</v>
      </c>
      <c r="K14694" s="105">
        <f t="shared" si="1795"/>
        <v>0</v>
      </c>
      <c r="L14694" s="105">
        <f t="shared" si="1796"/>
        <v>0</v>
      </c>
      <c r="M14694">
        <v>0.04</v>
      </c>
      <c r="N14694">
        <f t="shared" si="1797"/>
        <v>3.3960531989175591E-3</v>
      </c>
    </row>
    <row r="14695" spans="1:15" x14ac:dyDescent="0.3">
      <c r="A14695">
        <f t="shared" ref="A14695:A14758" si="1798">IF(COUNTIF(A14595:A14694,A14694)=100, A14694+1,A14694)</f>
        <v>147</v>
      </c>
      <c r="E14695" s="105">
        <f t="shared" ref="E14695:E14758" si="1799">MAX(0, E14595-K14595-L14595)</f>
        <v>0</v>
      </c>
      <c r="I14695" s="105">
        <f t="shared" ref="I14695:I14758" si="1800">IF(E14695&lt;I14595,J14695 + E14695, I14595)</f>
        <v>0</v>
      </c>
      <c r="J14695" s="105">
        <f t="shared" si="1794"/>
        <v>0</v>
      </c>
      <c r="K14695" s="105">
        <f t="shared" si="1795"/>
        <v>0</v>
      </c>
      <c r="L14695" s="105">
        <f t="shared" si="1796"/>
        <v>0</v>
      </c>
      <c r="M14695">
        <v>0.04</v>
      </c>
      <c r="N14695">
        <f t="shared" si="1797"/>
        <v>3.3960531989175591E-3</v>
      </c>
    </row>
    <row r="14696" spans="1:15" x14ac:dyDescent="0.3">
      <c r="A14696">
        <f t="shared" si="1798"/>
        <v>147</v>
      </c>
      <c r="E14696" s="105">
        <f t="shared" si="1799"/>
        <v>0</v>
      </c>
      <c r="I14696" s="105">
        <f t="shared" si="1800"/>
        <v>0</v>
      </c>
      <c r="J14696" s="105">
        <f t="shared" si="1794"/>
        <v>0</v>
      </c>
      <c r="K14696" s="105">
        <f t="shared" si="1795"/>
        <v>0</v>
      </c>
      <c r="L14696" s="105">
        <f t="shared" si="1796"/>
        <v>0</v>
      </c>
      <c r="M14696">
        <v>0.04</v>
      </c>
      <c r="N14696">
        <f t="shared" si="1797"/>
        <v>3.3960531989175591E-3</v>
      </c>
    </row>
    <row r="14697" spans="1:15" x14ac:dyDescent="0.3">
      <c r="A14697">
        <f t="shared" si="1798"/>
        <v>147</v>
      </c>
      <c r="E14697" s="105">
        <f t="shared" si="1799"/>
        <v>0</v>
      </c>
      <c r="I14697" s="105">
        <f t="shared" si="1800"/>
        <v>0</v>
      </c>
      <c r="J14697" s="105">
        <f t="shared" si="1794"/>
        <v>0</v>
      </c>
      <c r="K14697" s="105">
        <f t="shared" si="1795"/>
        <v>0</v>
      </c>
      <c r="L14697" s="105">
        <f t="shared" si="1796"/>
        <v>0</v>
      </c>
      <c r="M14697">
        <v>0.04</v>
      </c>
      <c r="N14697">
        <f t="shared" si="1797"/>
        <v>3.3960531989175591E-3</v>
      </c>
    </row>
    <row r="14698" spans="1:15" x14ac:dyDescent="0.3">
      <c r="A14698">
        <f t="shared" si="1798"/>
        <v>147</v>
      </c>
      <c r="E14698" s="105">
        <f t="shared" si="1799"/>
        <v>0</v>
      </c>
      <c r="I14698" s="105">
        <f t="shared" si="1800"/>
        <v>0</v>
      </c>
      <c r="J14698" s="105">
        <f t="shared" si="1794"/>
        <v>0</v>
      </c>
      <c r="K14698" s="105">
        <f t="shared" si="1795"/>
        <v>0</v>
      </c>
      <c r="L14698" s="105">
        <f t="shared" si="1796"/>
        <v>0</v>
      </c>
      <c r="M14698">
        <v>0.04</v>
      </c>
      <c r="N14698">
        <f t="shared" si="1797"/>
        <v>3.3960531989175591E-3</v>
      </c>
    </row>
    <row r="14699" spans="1:15" x14ac:dyDescent="0.3">
      <c r="A14699">
        <f t="shared" si="1798"/>
        <v>147</v>
      </c>
      <c r="E14699" s="105">
        <f t="shared" si="1799"/>
        <v>0</v>
      </c>
      <c r="I14699" s="105">
        <f t="shared" si="1800"/>
        <v>0</v>
      </c>
      <c r="J14699" s="105">
        <f t="shared" si="1794"/>
        <v>0</v>
      </c>
      <c r="K14699" s="105">
        <f t="shared" si="1795"/>
        <v>0</v>
      </c>
      <c r="L14699" s="105">
        <f t="shared" si="1796"/>
        <v>0</v>
      </c>
      <c r="M14699">
        <v>0.04</v>
      </c>
      <c r="N14699">
        <f t="shared" si="1797"/>
        <v>3.3960531989175591E-3</v>
      </c>
    </row>
    <row r="14700" spans="1:15" x14ac:dyDescent="0.3">
      <c r="A14700">
        <f t="shared" si="1798"/>
        <v>147</v>
      </c>
      <c r="E14700" s="105">
        <f t="shared" si="1799"/>
        <v>0</v>
      </c>
      <c r="I14700" s="105">
        <f t="shared" si="1800"/>
        <v>0</v>
      </c>
      <c r="J14700" s="105">
        <f t="shared" si="1794"/>
        <v>0</v>
      </c>
      <c r="K14700" s="105">
        <f t="shared" si="1795"/>
        <v>0</v>
      </c>
      <c r="L14700" s="105">
        <f t="shared" si="1796"/>
        <v>0</v>
      </c>
      <c r="M14700">
        <v>0.04</v>
      </c>
      <c r="N14700">
        <f t="shared" si="1797"/>
        <v>3.3960531989175591E-3</v>
      </c>
    </row>
    <row r="14701" spans="1:15" x14ac:dyDescent="0.3">
      <c r="A14701">
        <f t="shared" si="1798"/>
        <v>147</v>
      </c>
      <c r="E14701" s="105">
        <f t="shared" si="1799"/>
        <v>0</v>
      </c>
      <c r="I14701" s="105">
        <f t="shared" si="1800"/>
        <v>0</v>
      </c>
      <c r="J14701" s="105">
        <f t="shared" si="1794"/>
        <v>0</v>
      </c>
      <c r="K14701" s="105">
        <f t="shared" si="1795"/>
        <v>0</v>
      </c>
      <c r="L14701" s="105">
        <f t="shared" si="1796"/>
        <v>0</v>
      </c>
      <c r="M14701">
        <v>0.04</v>
      </c>
      <c r="N14701">
        <f t="shared" si="1797"/>
        <v>3.3960531989175591E-3</v>
      </c>
      <c r="O14701" s="105" t="e">
        <f t="shared" ref="O14701" si="1801">SUM(I14602:I14701)</f>
        <v>#REF!</v>
      </c>
    </row>
    <row r="14702" spans="1:15" x14ac:dyDescent="0.3">
      <c r="A14702">
        <f t="shared" si="1798"/>
        <v>148</v>
      </c>
      <c r="E14702" s="105" t="e">
        <f t="shared" si="1799"/>
        <v>#REF!</v>
      </c>
      <c r="I14702" s="105" t="e">
        <f t="shared" si="1800"/>
        <v>#REF!</v>
      </c>
      <c r="J14702" s="105" t="e">
        <f t="shared" si="1794"/>
        <v>#REF!</v>
      </c>
      <c r="K14702" s="105" t="e">
        <f t="shared" si="1795"/>
        <v>#REF!</v>
      </c>
      <c r="L14702" s="105" t="e">
        <f t="shared" si="1796"/>
        <v>#REF!</v>
      </c>
      <c r="M14702">
        <v>0.04</v>
      </c>
      <c r="N14702">
        <f t="shared" si="1797"/>
        <v>3.3960531989175591E-3</v>
      </c>
    </row>
    <row r="14703" spans="1:15" x14ac:dyDescent="0.3">
      <c r="A14703">
        <f t="shared" si="1798"/>
        <v>148</v>
      </c>
      <c r="E14703" s="105" t="e">
        <f t="shared" si="1799"/>
        <v>#REF!</v>
      </c>
      <c r="I14703" s="105" t="e">
        <f t="shared" si="1800"/>
        <v>#REF!</v>
      </c>
      <c r="J14703" s="105" t="e">
        <f t="shared" si="1794"/>
        <v>#REF!</v>
      </c>
      <c r="K14703" s="105" t="e">
        <f t="shared" si="1795"/>
        <v>#REF!</v>
      </c>
      <c r="L14703" s="105" t="e">
        <f t="shared" si="1796"/>
        <v>#REF!</v>
      </c>
      <c r="M14703">
        <v>0.04</v>
      </c>
      <c r="N14703">
        <f t="shared" si="1797"/>
        <v>3.3960531989175591E-3</v>
      </c>
    </row>
    <row r="14704" spans="1:15" x14ac:dyDescent="0.3">
      <c r="A14704">
        <f t="shared" si="1798"/>
        <v>148</v>
      </c>
      <c r="E14704" s="105" t="e">
        <f t="shared" si="1799"/>
        <v>#REF!</v>
      </c>
      <c r="I14704" s="105" t="e">
        <f t="shared" si="1800"/>
        <v>#REF!</v>
      </c>
      <c r="J14704" s="105" t="e">
        <f t="shared" si="1794"/>
        <v>#REF!</v>
      </c>
      <c r="K14704" s="105" t="e">
        <f t="shared" si="1795"/>
        <v>#REF!</v>
      </c>
      <c r="L14704" s="105" t="e">
        <f t="shared" si="1796"/>
        <v>#REF!</v>
      </c>
      <c r="M14704">
        <v>0.04</v>
      </c>
      <c r="N14704">
        <f t="shared" si="1797"/>
        <v>3.3960531989175591E-3</v>
      </c>
    </row>
    <row r="14705" spans="1:14" x14ac:dyDescent="0.3">
      <c r="A14705">
        <f t="shared" si="1798"/>
        <v>148</v>
      </c>
      <c r="E14705" s="105">
        <f t="shared" si="1799"/>
        <v>0</v>
      </c>
      <c r="I14705" s="105">
        <f t="shared" si="1800"/>
        <v>0</v>
      </c>
      <c r="J14705" s="105">
        <f t="shared" si="1794"/>
        <v>0</v>
      </c>
      <c r="K14705" s="105">
        <f t="shared" si="1795"/>
        <v>0</v>
      </c>
      <c r="L14705" s="105">
        <f t="shared" si="1796"/>
        <v>0</v>
      </c>
      <c r="M14705">
        <v>0.04</v>
      </c>
      <c r="N14705">
        <f t="shared" si="1797"/>
        <v>3.3960531989175591E-3</v>
      </c>
    </row>
    <row r="14706" spans="1:14" x14ac:dyDescent="0.3">
      <c r="A14706">
        <f t="shared" si="1798"/>
        <v>148</v>
      </c>
      <c r="E14706" s="105">
        <f t="shared" si="1799"/>
        <v>0</v>
      </c>
      <c r="I14706" s="105">
        <f t="shared" si="1800"/>
        <v>0</v>
      </c>
      <c r="J14706" s="105">
        <f t="shared" si="1794"/>
        <v>0</v>
      </c>
      <c r="K14706" s="105">
        <f t="shared" si="1795"/>
        <v>0</v>
      </c>
      <c r="L14706" s="105">
        <f t="shared" si="1796"/>
        <v>0</v>
      </c>
      <c r="M14706">
        <v>0.04</v>
      </c>
      <c r="N14706">
        <f t="shared" si="1797"/>
        <v>3.3960531989175591E-3</v>
      </c>
    </row>
    <row r="14707" spans="1:14" x14ac:dyDescent="0.3">
      <c r="A14707">
        <f t="shared" si="1798"/>
        <v>148</v>
      </c>
      <c r="E14707" s="105">
        <f t="shared" si="1799"/>
        <v>0</v>
      </c>
      <c r="I14707" s="105">
        <f t="shared" si="1800"/>
        <v>0</v>
      </c>
      <c r="J14707" s="105">
        <f t="shared" si="1794"/>
        <v>0</v>
      </c>
      <c r="K14707" s="105">
        <f t="shared" si="1795"/>
        <v>0</v>
      </c>
      <c r="L14707" s="105">
        <f t="shared" si="1796"/>
        <v>0</v>
      </c>
      <c r="M14707">
        <v>0.04</v>
      </c>
      <c r="N14707">
        <f t="shared" si="1797"/>
        <v>3.3960531989175591E-3</v>
      </c>
    </row>
    <row r="14708" spans="1:14" x14ac:dyDescent="0.3">
      <c r="A14708">
        <f t="shared" si="1798"/>
        <v>148</v>
      </c>
      <c r="E14708" s="105">
        <f t="shared" si="1799"/>
        <v>0</v>
      </c>
      <c r="I14708" s="105">
        <f t="shared" si="1800"/>
        <v>0</v>
      </c>
      <c r="J14708" s="105">
        <f t="shared" si="1794"/>
        <v>0</v>
      </c>
      <c r="K14708" s="105">
        <f t="shared" si="1795"/>
        <v>0</v>
      </c>
      <c r="L14708" s="105">
        <f t="shared" si="1796"/>
        <v>0</v>
      </c>
      <c r="M14708">
        <v>0.04</v>
      </c>
      <c r="N14708">
        <f t="shared" si="1797"/>
        <v>3.3960531989175591E-3</v>
      </c>
    </row>
    <row r="14709" spans="1:14" x14ac:dyDescent="0.3">
      <c r="A14709">
        <f t="shared" si="1798"/>
        <v>148</v>
      </c>
      <c r="E14709" s="105">
        <f t="shared" si="1799"/>
        <v>0</v>
      </c>
      <c r="I14709" s="105">
        <f t="shared" si="1800"/>
        <v>0</v>
      </c>
      <c r="J14709" s="105">
        <f t="shared" si="1794"/>
        <v>0</v>
      </c>
      <c r="K14709" s="105">
        <f t="shared" si="1795"/>
        <v>0</v>
      </c>
      <c r="L14709" s="105">
        <f t="shared" si="1796"/>
        <v>0</v>
      </c>
      <c r="M14709">
        <v>0.04</v>
      </c>
      <c r="N14709">
        <f t="shared" si="1797"/>
        <v>3.3960531989175591E-3</v>
      </c>
    </row>
    <row r="14710" spans="1:14" x14ac:dyDescent="0.3">
      <c r="A14710">
        <f t="shared" si="1798"/>
        <v>148</v>
      </c>
      <c r="E14710" s="105">
        <f t="shared" si="1799"/>
        <v>0</v>
      </c>
      <c r="I14710" s="105">
        <f t="shared" si="1800"/>
        <v>0</v>
      </c>
      <c r="J14710" s="105">
        <f t="shared" si="1794"/>
        <v>0</v>
      </c>
      <c r="K14710" s="105">
        <f t="shared" si="1795"/>
        <v>0</v>
      </c>
      <c r="L14710" s="105">
        <f t="shared" si="1796"/>
        <v>0</v>
      </c>
      <c r="M14710">
        <v>0.04</v>
      </c>
      <c r="N14710">
        <f t="shared" si="1797"/>
        <v>3.3960531989175591E-3</v>
      </c>
    </row>
    <row r="14711" spans="1:14" x14ac:dyDescent="0.3">
      <c r="A14711">
        <f t="shared" si="1798"/>
        <v>148</v>
      </c>
      <c r="E14711" s="105">
        <f t="shared" si="1799"/>
        <v>0</v>
      </c>
      <c r="I14711" s="105">
        <f t="shared" si="1800"/>
        <v>0</v>
      </c>
      <c r="J14711" s="105">
        <f t="shared" si="1794"/>
        <v>0</v>
      </c>
      <c r="K14711" s="105">
        <f t="shared" si="1795"/>
        <v>0</v>
      </c>
      <c r="L14711" s="105">
        <f t="shared" si="1796"/>
        <v>0</v>
      </c>
      <c r="M14711">
        <v>0.04</v>
      </c>
      <c r="N14711">
        <f t="shared" si="1797"/>
        <v>3.3960531989175591E-3</v>
      </c>
    </row>
    <row r="14712" spans="1:14" x14ac:dyDescent="0.3">
      <c r="A14712">
        <f t="shared" si="1798"/>
        <v>148</v>
      </c>
      <c r="E14712" s="105">
        <f t="shared" si="1799"/>
        <v>0</v>
      </c>
      <c r="I14712" s="105">
        <f t="shared" si="1800"/>
        <v>0</v>
      </c>
      <c r="J14712" s="105">
        <f t="shared" si="1794"/>
        <v>0</v>
      </c>
      <c r="K14712" s="105">
        <f t="shared" si="1795"/>
        <v>0</v>
      </c>
      <c r="L14712" s="105">
        <f t="shared" si="1796"/>
        <v>0</v>
      </c>
      <c r="M14712">
        <v>0.04</v>
      </c>
      <c r="N14712">
        <f t="shared" si="1797"/>
        <v>3.3960531989175591E-3</v>
      </c>
    </row>
    <row r="14713" spans="1:14" x14ac:dyDescent="0.3">
      <c r="A14713">
        <f t="shared" si="1798"/>
        <v>148</v>
      </c>
      <c r="E14713" s="105">
        <f t="shared" si="1799"/>
        <v>0</v>
      </c>
      <c r="I14713" s="105">
        <f t="shared" si="1800"/>
        <v>0</v>
      </c>
      <c r="J14713" s="105">
        <f t="shared" si="1794"/>
        <v>0</v>
      </c>
      <c r="K14713" s="105">
        <f t="shared" si="1795"/>
        <v>0</v>
      </c>
      <c r="L14713" s="105">
        <f t="shared" si="1796"/>
        <v>0</v>
      </c>
      <c r="M14713">
        <v>0.04</v>
      </c>
      <c r="N14713">
        <f t="shared" si="1797"/>
        <v>3.3960531989175591E-3</v>
      </c>
    </row>
    <row r="14714" spans="1:14" x14ac:dyDescent="0.3">
      <c r="A14714">
        <f t="shared" si="1798"/>
        <v>148</v>
      </c>
      <c r="E14714" s="105">
        <f t="shared" si="1799"/>
        <v>0</v>
      </c>
      <c r="I14714" s="105">
        <f t="shared" si="1800"/>
        <v>0</v>
      </c>
      <c r="J14714" s="105">
        <f t="shared" si="1794"/>
        <v>0</v>
      </c>
      <c r="K14714" s="105">
        <f t="shared" si="1795"/>
        <v>0</v>
      </c>
      <c r="L14714" s="105">
        <f t="shared" si="1796"/>
        <v>0</v>
      </c>
      <c r="M14714">
        <v>0.04</v>
      </c>
      <c r="N14714">
        <f t="shared" si="1797"/>
        <v>3.3960531989175591E-3</v>
      </c>
    </row>
    <row r="14715" spans="1:14" x14ac:dyDescent="0.3">
      <c r="A14715">
        <f t="shared" si="1798"/>
        <v>148</v>
      </c>
      <c r="E14715" s="105">
        <f t="shared" si="1799"/>
        <v>0</v>
      </c>
      <c r="I14715" s="105">
        <f t="shared" si="1800"/>
        <v>0</v>
      </c>
      <c r="J14715" s="105">
        <f t="shared" si="1794"/>
        <v>0</v>
      </c>
      <c r="K14715" s="105">
        <f t="shared" si="1795"/>
        <v>0</v>
      </c>
      <c r="L14715" s="105">
        <f t="shared" si="1796"/>
        <v>0</v>
      </c>
      <c r="M14715">
        <v>0.04</v>
      </c>
      <c r="N14715">
        <f t="shared" si="1797"/>
        <v>3.3960531989175591E-3</v>
      </c>
    </row>
    <row r="14716" spans="1:14" x14ac:dyDescent="0.3">
      <c r="A14716">
        <f t="shared" si="1798"/>
        <v>148</v>
      </c>
      <c r="E14716" s="105">
        <f t="shared" si="1799"/>
        <v>0</v>
      </c>
      <c r="I14716" s="105">
        <f t="shared" si="1800"/>
        <v>0</v>
      </c>
      <c r="J14716" s="105">
        <f t="shared" si="1794"/>
        <v>0</v>
      </c>
      <c r="K14716" s="105">
        <f t="shared" si="1795"/>
        <v>0</v>
      </c>
      <c r="L14716" s="105">
        <f t="shared" si="1796"/>
        <v>0</v>
      </c>
      <c r="M14716">
        <v>0.04</v>
      </c>
      <c r="N14716">
        <f t="shared" si="1797"/>
        <v>3.3960531989175591E-3</v>
      </c>
    </row>
    <row r="14717" spans="1:14" x14ac:dyDescent="0.3">
      <c r="A14717">
        <f t="shared" si="1798"/>
        <v>148</v>
      </c>
      <c r="E14717" s="105">
        <f t="shared" si="1799"/>
        <v>0</v>
      </c>
      <c r="I14717" s="105">
        <f t="shared" si="1800"/>
        <v>0</v>
      </c>
      <c r="J14717" s="105">
        <f t="shared" si="1794"/>
        <v>0</v>
      </c>
      <c r="K14717" s="105">
        <f t="shared" si="1795"/>
        <v>0</v>
      </c>
      <c r="L14717" s="105">
        <f t="shared" si="1796"/>
        <v>0</v>
      </c>
      <c r="M14717">
        <v>0.04</v>
      </c>
      <c r="N14717">
        <f t="shared" si="1797"/>
        <v>3.3960531989175591E-3</v>
      </c>
    </row>
    <row r="14718" spans="1:14" x14ac:dyDescent="0.3">
      <c r="A14718">
        <f t="shared" si="1798"/>
        <v>148</v>
      </c>
      <c r="E14718" s="105">
        <f t="shared" si="1799"/>
        <v>0</v>
      </c>
      <c r="I14718" s="105">
        <f t="shared" si="1800"/>
        <v>0</v>
      </c>
      <c r="J14718" s="105">
        <f t="shared" si="1794"/>
        <v>0</v>
      </c>
      <c r="K14718" s="105">
        <f t="shared" si="1795"/>
        <v>0</v>
      </c>
      <c r="L14718" s="105">
        <f t="shared" si="1796"/>
        <v>0</v>
      </c>
      <c r="M14718">
        <v>0.04</v>
      </c>
      <c r="N14718">
        <f t="shared" si="1797"/>
        <v>3.3960531989175591E-3</v>
      </c>
    </row>
    <row r="14719" spans="1:14" x14ac:dyDescent="0.3">
      <c r="A14719">
        <f t="shared" si="1798"/>
        <v>148</v>
      </c>
      <c r="E14719" s="105">
        <f t="shared" si="1799"/>
        <v>0</v>
      </c>
      <c r="I14719" s="105">
        <f t="shared" si="1800"/>
        <v>0</v>
      </c>
      <c r="J14719" s="105">
        <f t="shared" si="1794"/>
        <v>0</v>
      </c>
      <c r="K14719" s="105">
        <f t="shared" si="1795"/>
        <v>0</v>
      </c>
      <c r="L14719" s="105">
        <f t="shared" si="1796"/>
        <v>0</v>
      </c>
      <c r="M14719">
        <v>0.04</v>
      </c>
      <c r="N14719">
        <f t="shared" si="1797"/>
        <v>3.3960531989175591E-3</v>
      </c>
    </row>
    <row r="14720" spans="1:14" x14ac:dyDescent="0.3">
      <c r="A14720">
        <f t="shared" si="1798"/>
        <v>148</v>
      </c>
      <c r="E14720" s="105">
        <f t="shared" si="1799"/>
        <v>0</v>
      </c>
      <c r="I14720" s="105">
        <f t="shared" si="1800"/>
        <v>0</v>
      </c>
      <c r="J14720" s="105">
        <f t="shared" si="1794"/>
        <v>0</v>
      </c>
      <c r="K14720" s="105">
        <f t="shared" si="1795"/>
        <v>0</v>
      </c>
      <c r="L14720" s="105">
        <f t="shared" si="1796"/>
        <v>0</v>
      </c>
      <c r="M14720">
        <v>0.04</v>
      </c>
      <c r="N14720">
        <f t="shared" si="1797"/>
        <v>3.3960531989175591E-3</v>
      </c>
    </row>
    <row r="14721" spans="1:14" x14ac:dyDescent="0.3">
      <c r="A14721">
        <f t="shared" si="1798"/>
        <v>148</v>
      </c>
      <c r="E14721" s="105">
        <f t="shared" si="1799"/>
        <v>0</v>
      </c>
      <c r="I14721" s="105">
        <f t="shared" si="1800"/>
        <v>0</v>
      </c>
      <c r="J14721" s="105">
        <f t="shared" si="1794"/>
        <v>0</v>
      </c>
      <c r="K14721" s="105">
        <f t="shared" si="1795"/>
        <v>0</v>
      </c>
      <c r="L14721" s="105">
        <f t="shared" si="1796"/>
        <v>0</v>
      </c>
      <c r="M14721">
        <v>0.04</v>
      </c>
      <c r="N14721">
        <f t="shared" si="1797"/>
        <v>3.3960531989175591E-3</v>
      </c>
    </row>
    <row r="14722" spans="1:14" x14ac:dyDescent="0.3">
      <c r="A14722">
        <f t="shared" si="1798"/>
        <v>148</v>
      </c>
      <c r="E14722" s="105">
        <f t="shared" si="1799"/>
        <v>0</v>
      </c>
      <c r="I14722" s="105">
        <f t="shared" si="1800"/>
        <v>0</v>
      </c>
      <c r="J14722" s="105">
        <f t="shared" si="1794"/>
        <v>0</v>
      </c>
      <c r="K14722" s="105">
        <f t="shared" si="1795"/>
        <v>0</v>
      </c>
      <c r="L14722" s="105">
        <f t="shared" si="1796"/>
        <v>0</v>
      </c>
      <c r="M14722">
        <v>0.04</v>
      </c>
      <c r="N14722">
        <f t="shared" si="1797"/>
        <v>3.3960531989175591E-3</v>
      </c>
    </row>
    <row r="14723" spans="1:14" x14ac:dyDescent="0.3">
      <c r="A14723">
        <f t="shared" si="1798"/>
        <v>148</v>
      </c>
      <c r="E14723" s="105">
        <f t="shared" si="1799"/>
        <v>0</v>
      </c>
      <c r="I14723" s="105">
        <f t="shared" si="1800"/>
        <v>0</v>
      </c>
      <c r="J14723" s="105">
        <f t="shared" ref="J14723:J14786" si="1802">E14723*($H$2/12)</f>
        <v>0</v>
      </c>
      <c r="K14723" s="105">
        <f t="shared" ref="K14723:K14786" si="1803">I14723-J14723</f>
        <v>0</v>
      </c>
      <c r="L14723" s="105">
        <f t="shared" ref="L14723:L14786" si="1804">N14723*(E14723-K14723)</f>
        <v>0</v>
      </c>
      <c r="M14723">
        <v>0.04</v>
      </c>
      <c r="N14723">
        <f t="shared" ref="N14723:N14786" si="1805">1-(POWER(1-M14723,(1/12)))</f>
        <v>3.3960531989175591E-3</v>
      </c>
    </row>
    <row r="14724" spans="1:14" x14ac:dyDescent="0.3">
      <c r="A14724">
        <f t="shared" si="1798"/>
        <v>148</v>
      </c>
      <c r="E14724" s="105">
        <f t="shared" si="1799"/>
        <v>0</v>
      </c>
      <c r="I14724" s="105">
        <f t="shared" si="1800"/>
        <v>0</v>
      </c>
      <c r="J14724" s="105">
        <f t="shared" si="1802"/>
        <v>0</v>
      </c>
      <c r="K14724" s="105">
        <f t="shared" si="1803"/>
        <v>0</v>
      </c>
      <c r="L14724" s="105">
        <f t="shared" si="1804"/>
        <v>0</v>
      </c>
      <c r="M14724">
        <v>0.04</v>
      </c>
      <c r="N14724">
        <f t="shared" si="1805"/>
        <v>3.3960531989175591E-3</v>
      </c>
    </row>
    <row r="14725" spans="1:14" x14ac:dyDescent="0.3">
      <c r="A14725">
        <f t="shared" si="1798"/>
        <v>148</v>
      </c>
      <c r="E14725" s="105">
        <f t="shared" si="1799"/>
        <v>0</v>
      </c>
      <c r="I14725" s="105">
        <f t="shared" si="1800"/>
        <v>0</v>
      </c>
      <c r="J14725" s="105">
        <f t="shared" si="1802"/>
        <v>0</v>
      </c>
      <c r="K14725" s="105">
        <f t="shared" si="1803"/>
        <v>0</v>
      </c>
      <c r="L14725" s="105">
        <f t="shared" si="1804"/>
        <v>0</v>
      </c>
      <c r="M14725">
        <v>0.04</v>
      </c>
      <c r="N14725">
        <f t="shared" si="1805"/>
        <v>3.3960531989175591E-3</v>
      </c>
    </row>
    <row r="14726" spans="1:14" x14ac:dyDescent="0.3">
      <c r="A14726">
        <f t="shared" si="1798"/>
        <v>148</v>
      </c>
      <c r="E14726" s="105">
        <f t="shared" si="1799"/>
        <v>0</v>
      </c>
      <c r="I14726" s="105">
        <f t="shared" si="1800"/>
        <v>0</v>
      </c>
      <c r="J14726" s="105">
        <f t="shared" si="1802"/>
        <v>0</v>
      </c>
      <c r="K14726" s="105">
        <f t="shared" si="1803"/>
        <v>0</v>
      </c>
      <c r="L14726" s="105">
        <f t="shared" si="1804"/>
        <v>0</v>
      </c>
      <c r="M14726">
        <v>0.04</v>
      </c>
      <c r="N14726">
        <f t="shared" si="1805"/>
        <v>3.3960531989175591E-3</v>
      </c>
    </row>
    <row r="14727" spans="1:14" x14ac:dyDescent="0.3">
      <c r="A14727">
        <f t="shared" si="1798"/>
        <v>148</v>
      </c>
      <c r="E14727" s="105">
        <f t="shared" si="1799"/>
        <v>0</v>
      </c>
      <c r="I14727" s="105">
        <f t="shared" si="1800"/>
        <v>0</v>
      </c>
      <c r="J14727" s="105">
        <f t="shared" si="1802"/>
        <v>0</v>
      </c>
      <c r="K14727" s="105">
        <f t="shared" si="1803"/>
        <v>0</v>
      </c>
      <c r="L14727" s="105">
        <f t="shared" si="1804"/>
        <v>0</v>
      </c>
      <c r="M14727">
        <v>0.04</v>
      </c>
      <c r="N14727">
        <f t="shared" si="1805"/>
        <v>3.3960531989175591E-3</v>
      </c>
    </row>
    <row r="14728" spans="1:14" x14ac:dyDescent="0.3">
      <c r="A14728">
        <f t="shared" si="1798"/>
        <v>148</v>
      </c>
      <c r="E14728" s="105">
        <f t="shared" si="1799"/>
        <v>0</v>
      </c>
      <c r="I14728" s="105">
        <f t="shared" si="1800"/>
        <v>0</v>
      </c>
      <c r="J14728" s="105">
        <f t="shared" si="1802"/>
        <v>0</v>
      </c>
      <c r="K14728" s="105">
        <f t="shared" si="1803"/>
        <v>0</v>
      </c>
      <c r="L14728" s="105">
        <f t="shared" si="1804"/>
        <v>0</v>
      </c>
      <c r="M14728">
        <v>0.04</v>
      </c>
      <c r="N14728">
        <f t="shared" si="1805"/>
        <v>3.3960531989175591E-3</v>
      </c>
    </row>
    <row r="14729" spans="1:14" x14ac:dyDescent="0.3">
      <c r="A14729">
        <f t="shared" si="1798"/>
        <v>148</v>
      </c>
      <c r="E14729" s="105">
        <f t="shared" si="1799"/>
        <v>0</v>
      </c>
      <c r="I14729" s="105">
        <f t="shared" si="1800"/>
        <v>0</v>
      </c>
      <c r="J14729" s="105">
        <f t="shared" si="1802"/>
        <v>0</v>
      </c>
      <c r="K14729" s="105">
        <f t="shared" si="1803"/>
        <v>0</v>
      </c>
      <c r="L14729" s="105">
        <f t="shared" si="1804"/>
        <v>0</v>
      </c>
      <c r="M14729">
        <v>0.04</v>
      </c>
      <c r="N14729">
        <f t="shared" si="1805"/>
        <v>3.3960531989175591E-3</v>
      </c>
    </row>
    <row r="14730" spans="1:14" x14ac:dyDescent="0.3">
      <c r="A14730">
        <f t="shared" si="1798"/>
        <v>148</v>
      </c>
      <c r="E14730" s="105">
        <f t="shared" si="1799"/>
        <v>0</v>
      </c>
      <c r="I14730" s="105">
        <f t="shared" si="1800"/>
        <v>0</v>
      </c>
      <c r="J14730" s="105">
        <f t="shared" si="1802"/>
        <v>0</v>
      </c>
      <c r="K14730" s="105">
        <f t="shared" si="1803"/>
        <v>0</v>
      </c>
      <c r="L14730" s="105">
        <f t="shared" si="1804"/>
        <v>0</v>
      </c>
      <c r="M14730">
        <v>0.04</v>
      </c>
      <c r="N14730">
        <f t="shared" si="1805"/>
        <v>3.3960531989175591E-3</v>
      </c>
    </row>
    <row r="14731" spans="1:14" x14ac:dyDescent="0.3">
      <c r="A14731">
        <f t="shared" si="1798"/>
        <v>148</v>
      </c>
      <c r="E14731" s="105">
        <f t="shared" si="1799"/>
        <v>0</v>
      </c>
      <c r="I14731" s="105">
        <f t="shared" si="1800"/>
        <v>0</v>
      </c>
      <c r="J14731" s="105">
        <f t="shared" si="1802"/>
        <v>0</v>
      </c>
      <c r="K14731" s="105">
        <f t="shared" si="1803"/>
        <v>0</v>
      </c>
      <c r="L14731" s="105">
        <f t="shared" si="1804"/>
        <v>0</v>
      </c>
      <c r="M14731">
        <v>0.04</v>
      </c>
      <c r="N14731">
        <f t="shared" si="1805"/>
        <v>3.3960531989175591E-3</v>
      </c>
    </row>
    <row r="14732" spans="1:14" x14ac:dyDescent="0.3">
      <c r="A14732">
        <f t="shared" si="1798"/>
        <v>148</v>
      </c>
      <c r="E14732" s="105">
        <f t="shared" si="1799"/>
        <v>0</v>
      </c>
      <c r="I14732" s="105">
        <f t="shared" si="1800"/>
        <v>0</v>
      </c>
      <c r="J14732" s="105">
        <f t="shared" si="1802"/>
        <v>0</v>
      </c>
      <c r="K14732" s="105">
        <f t="shared" si="1803"/>
        <v>0</v>
      </c>
      <c r="L14732" s="105">
        <f t="shared" si="1804"/>
        <v>0</v>
      </c>
      <c r="M14732">
        <v>0.04</v>
      </c>
      <c r="N14732">
        <f t="shared" si="1805"/>
        <v>3.3960531989175591E-3</v>
      </c>
    </row>
    <row r="14733" spans="1:14" x14ac:dyDescent="0.3">
      <c r="A14733">
        <f t="shared" si="1798"/>
        <v>148</v>
      </c>
      <c r="E14733" s="105">
        <f t="shared" si="1799"/>
        <v>0</v>
      </c>
      <c r="I14733" s="105">
        <f t="shared" si="1800"/>
        <v>0</v>
      </c>
      <c r="J14733" s="105">
        <f t="shared" si="1802"/>
        <v>0</v>
      </c>
      <c r="K14733" s="105">
        <f t="shared" si="1803"/>
        <v>0</v>
      </c>
      <c r="L14733" s="105">
        <f t="shared" si="1804"/>
        <v>0</v>
      </c>
      <c r="M14733">
        <v>0.04</v>
      </c>
      <c r="N14733">
        <f t="shared" si="1805"/>
        <v>3.3960531989175591E-3</v>
      </c>
    </row>
    <row r="14734" spans="1:14" x14ac:dyDescent="0.3">
      <c r="A14734">
        <f t="shared" si="1798"/>
        <v>148</v>
      </c>
      <c r="E14734" s="105">
        <f t="shared" si="1799"/>
        <v>0</v>
      </c>
      <c r="I14734" s="105">
        <f t="shared" si="1800"/>
        <v>0</v>
      </c>
      <c r="J14734" s="105">
        <f t="shared" si="1802"/>
        <v>0</v>
      </c>
      <c r="K14734" s="105">
        <f t="shared" si="1803"/>
        <v>0</v>
      </c>
      <c r="L14734" s="105">
        <f t="shared" si="1804"/>
        <v>0</v>
      </c>
      <c r="M14734">
        <v>0.04</v>
      </c>
      <c r="N14734">
        <f t="shared" si="1805"/>
        <v>3.3960531989175591E-3</v>
      </c>
    </row>
    <row r="14735" spans="1:14" x14ac:dyDescent="0.3">
      <c r="A14735">
        <f t="shared" si="1798"/>
        <v>148</v>
      </c>
      <c r="E14735" s="105">
        <f t="shared" si="1799"/>
        <v>0</v>
      </c>
      <c r="I14735" s="105">
        <f t="shared" si="1800"/>
        <v>0</v>
      </c>
      <c r="J14735" s="105">
        <f t="shared" si="1802"/>
        <v>0</v>
      </c>
      <c r="K14735" s="105">
        <f t="shared" si="1803"/>
        <v>0</v>
      </c>
      <c r="L14735" s="105">
        <f t="shared" si="1804"/>
        <v>0</v>
      </c>
      <c r="M14735">
        <v>0.04</v>
      </c>
      <c r="N14735">
        <f t="shared" si="1805"/>
        <v>3.3960531989175591E-3</v>
      </c>
    </row>
    <row r="14736" spans="1:14" x14ac:dyDescent="0.3">
      <c r="A14736">
        <f t="shared" si="1798"/>
        <v>148</v>
      </c>
      <c r="E14736" s="105">
        <f t="shared" si="1799"/>
        <v>0</v>
      </c>
      <c r="I14736" s="105">
        <f t="shared" si="1800"/>
        <v>0</v>
      </c>
      <c r="J14736" s="105">
        <f t="shared" si="1802"/>
        <v>0</v>
      </c>
      <c r="K14736" s="105">
        <f t="shared" si="1803"/>
        <v>0</v>
      </c>
      <c r="L14736" s="105">
        <f t="shared" si="1804"/>
        <v>0</v>
      </c>
      <c r="M14736">
        <v>0.04</v>
      </c>
      <c r="N14736">
        <f t="shared" si="1805"/>
        <v>3.3960531989175591E-3</v>
      </c>
    </row>
    <row r="14737" spans="1:14" x14ac:dyDescent="0.3">
      <c r="A14737">
        <f t="shared" si="1798"/>
        <v>148</v>
      </c>
      <c r="E14737" s="105">
        <f t="shared" si="1799"/>
        <v>0</v>
      </c>
      <c r="I14737" s="105">
        <f t="shared" si="1800"/>
        <v>0</v>
      </c>
      <c r="J14737" s="105">
        <f t="shared" si="1802"/>
        <v>0</v>
      </c>
      <c r="K14737" s="105">
        <f t="shared" si="1803"/>
        <v>0</v>
      </c>
      <c r="L14737" s="105">
        <f t="shared" si="1804"/>
        <v>0</v>
      </c>
      <c r="M14737">
        <v>0.04</v>
      </c>
      <c r="N14737">
        <f t="shared" si="1805"/>
        <v>3.3960531989175591E-3</v>
      </c>
    </row>
    <row r="14738" spans="1:14" x14ac:dyDescent="0.3">
      <c r="A14738">
        <f t="shared" si="1798"/>
        <v>148</v>
      </c>
      <c r="E14738" s="105">
        <f t="shared" si="1799"/>
        <v>0</v>
      </c>
      <c r="I14738" s="105">
        <f t="shared" si="1800"/>
        <v>0</v>
      </c>
      <c r="J14738" s="105">
        <f t="shared" si="1802"/>
        <v>0</v>
      </c>
      <c r="K14738" s="105">
        <f t="shared" si="1803"/>
        <v>0</v>
      </c>
      <c r="L14738" s="105">
        <f t="shared" si="1804"/>
        <v>0</v>
      </c>
      <c r="M14738">
        <v>0.04</v>
      </c>
      <c r="N14738">
        <f t="shared" si="1805"/>
        <v>3.3960531989175591E-3</v>
      </c>
    </row>
    <row r="14739" spans="1:14" x14ac:dyDescent="0.3">
      <c r="A14739">
        <f t="shared" si="1798"/>
        <v>148</v>
      </c>
      <c r="E14739" s="105">
        <f t="shared" si="1799"/>
        <v>0</v>
      </c>
      <c r="I14739" s="105">
        <f t="shared" si="1800"/>
        <v>0</v>
      </c>
      <c r="J14739" s="105">
        <f t="shared" si="1802"/>
        <v>0</v>
      </c>
      <c r="K14739" s="105">
        <f t="shared" si="1803"/>
        <v>0</v>
      </c>
      <c r="L14739" s="105">
        <f t="shared" si="1804"/>
        <v>0</v>
      </c>
      <c r="M14739">
        <v>0.04</v>
      </c>
      <c r="N14739">
        <f t="shared" si="1805"/>
        <v>3.3960531989175591E-3</v>
      </c>
    </row>
    <row r="14740" spans="1:14" x14ac:dyDescent="0.3">
      <c r="A14740">
        <f t="shared" si="1798"/>
        <v>148</v>
      </c>
      <c r="E14740" s="105">
        <f t="shared" si="1799"/>
        <v>0</v>
      </c>
      <c r="I14740" s="105">
        <f t="shared" si="1800"/>
        <v>0</v>
      </c>
      <c r="J14740" s="105">
        <f t="shared" si="1802"/>
        <v>0</v>
      </c>
      <c r="K14740" s="105">
        <f t="shared" si="1803"/>
        <v>0</v>
      </c>
      <c r="L14740" s="105">
        <f t="shared" si="1804"/>
        <v>0</v>
      </c>
      <c r="M14740">
        <v>0.04</v>
      </c>
      <c r="N14740">
        <f t="shared" si="1805"/>
        <v>3.3960531989175591E-3</v>
      </c>
    </row>
    <row r="14741" spans="1:14" x14ac:dyDescent="0.3">
      <c r="A14741">
        <f t="shared" si="1798"/>
        <v>148</v>
      </c>
      <c r="E14741" s="105">
        <f t="shared" si="1799"/>
        <v>0</v>
      </c>
      <c r="I14741" s="105">
        <f t="shared" si="1800"/>
        <v>0</v>
      </c>
      <c r="J14741" s="105">
        <f t="shared" si="1802"/>
        <v>0</v>
      </c>
      <c r="K14741" s="105">
        <f t="shared" si="1803"/>
        <v>0</v>
      </c>
      <c r="L14741" s="105">
        <f t="shared" si="1804"/>
        <v>0</v>
      </c>
      <c r="M14741">
        <v>0.04</v>
      </c>
      <c r="N14741">
        <f t="shared" si="1805"/>
        <v>3.3960531989175591E-3</v>
      </c>
    </row>
    <row r="14742" spans="1:14" x14ac:dyDescent="0.3">
      <c r="A14742">
        <f t="shared" si="1798"/>
        <v>148</v>
      </c>
      <c r="E14742" s="105">
        <f t="shared" si="1799"/>
        <v>0</v>
      </c>
      <c r="I14742" s="105">
        <f t="shared" si="1800"/>
        <v>0</v>
      </c>
      <c r="J14742" s="105">
        <f t="shared" si="1802"/>
        <v>0</v>
      </c>
      <c r="K14742" s="105">
        <f t="shared" si="1803"/>
        <v>0</v>
      </c>
      <c r="L14742" s="105">
        <f t="shared" si="1804"/>
        <v>0</v>
      </c>
      <c r="M14742">
        <v>0.04</v>
      </c>
      <c r="N14742">
        <f t="shared" si="1805"/>
        <v>3.3960531989175591E-3</v>
      </c>
    </row>
    <row r="14743" spans="1:14" x14ac:dyDescent="0.3">
      <c r="A14743">
        <f t="shared" si="1798"/>
        <v>148</v>
      </c>
      <c r="E14743" s="105">
        <f t="shared" si="1799"/>
        <v>0</v>
      </c>
      <c r="I14743" s="105">
        <f t="shared" si="1800"/>
        <v>0</v>
      </c>
      <c r="J14743" s="105">
        <f t="shared" si="1802"/>
        <v>0</v>
      </c>
      <c r="K14743" s="105">
        <f t="shared" si="1803"/>
        <v>0</v>
      </c>
      <c r="L14743" s="105">
        <f t="shared" si="1804"/>
        <v>0</v>
      </c>
      <c r="M14743">
        <v>0.04</v>
      </c>
      <c r="N14743">
        <f t="shared" si="1805"/>
        <v>3.3960531989175591E-3</v>
      </c>
    </row>
    <row r="14744" spans="1:14" x14ac:dyDescent="0.3">
      <c r="A14744">
        <f t="shared" si="1798"/>
        <v>148</v>
      </c>
      <c r="E14744" s="105">
        <f t="shared" si="1799"/>
        <v>0</v>
      </c>
      <c r="I14744" s="105">
        <f t="shared" si="1800"/>
        <v>0</v>
      </c>
      <c r="J14744" s="105">
        <f t="shared" si="1802"/>
        <v>0</v>
      </c>
      <c r="K14744" s="105">
        <f t="shared" si="1803"/>
        <v>0</v>
      </c>
      <c r="L14744" s="105">
        <f t="shared" si="1804"/>
        <v>0</v>
      </c>
      <c r="M14744">
        <v>0.04</v>
      </c>
      <c r="N14744">
        <f t="shared" si="1805"/>
        <v>3.3960531989175591E-3</v>
      </c>
    </row>
    <row r="14745" spans="1:14" x14ac:dyDescent="0.3">
      <c r="A14745">
        <f t="shared" si="1798"/>
        <v>148</v>
      </c>
      <c r="E14745" s="105">
        <f t="shared" si="1799"/>
        <v>0</v>
      </c>
      <c r="I14745" s="105">
        <f t="shared" si="1800"/>
        <v>0</v>
      </c>
      <c r="J14745" s="105">
        <f t="shared" si="1802"/>
        <v>0</v>
      </c>
      <c r="K14745" s="105">
        <f t="shared" si="1803"/>
        <v>0</v>
      </c>
      <c r="L14745" s="105">
        <f t="shared" si="1804"/>
        <v>0</v>
      </c>
      <c r="M14745">
        <v>0.04</v>
      </c>
      <c r="N14745">
        <f t="shared" si="1805"/>
        <v>3.3960531989175591E-3</v>
      </c>
    </row>
    <row r="14746" spans="1:14" x14ac:dyDescent="0.3">
      <c r="A14746">
        <f t="shared" si="1798"/>
        <v>148</v>
      </c>
      <c r="E14746" s="105">
        <f t="shared" si="1799"/>
        <v>0</v>
      </c>
      <c r="I14746" s="105">
        <f t="shared" si="1800"/>
        <v>0</v>
      </c>
      <c r="J14746" s="105">
        <f t="shared" si="1802"/>
        <v>0</v>
      </c>
      <c r="K14746" s="105">
        <f t="shared" si="1803"/>
        <v>0</v>
      </c>
      <c r="L14746" s="105">
        <f t="shared" si="1804"/>
        <v>0</v>
      </c>
      <c r="M14746">
        <v>0.04</v>
      </c>
      <c r="N14746">
        <f t="shared" si="1805"/>
        <v>3.3960531989175591E-3</v>
      </c>
    </row>
    <row r="14747" spans="1:14" x14ac:dyDescent="0.3">
      <c r="A14747">
        <f t="shared" si="1798"/>
        <v>148</v>
      </c>
      <c r="E14747" s="105">
        <f t="shared" si="1799"/>
        <v>0</v>
      </c>
      <c r="I14747" s="105">
        <f t="shared" si="1800"/>
        <v>0</v>
      </c>
      <c r="J14747" s="105">
        <f t="shared" si="1802"/>
        <v>0</v>
      </c>
      <c r="K14747" s="105">
        <f t="shared" si="1803"/>
        <v>0</v>
      </c>
      <c r="L14747" s="105">
        <f t="shared" si="1804"/>
        <v>0</v>
      </c>
      <c r="M14747">
        <v>0.04</v>
      </c>
      <c r="N14747">
        <f t="shared" si="1805"/>
        <v>3.3960531989175591E-3</v>
      </c>
    </row>
    <row r="14748" spans="1:14" x14ac:dyDescent="0.3">
      <c r="A14748">
        <f t="shared" si="1798"/>
        <v>148</v>
      </c>
      <c r="E14748" s="105">
        <f t="shared" si="1799"/>
        <v>0</v>
      </c>
      <c r="I14748" s="105">
        <f t="shared" si="1800"/>
        <v>0</v>
      </c>
      <c r="J14748" s="105">
        <f t="shared" si="1802"/>
        <v>0</v>
      </c>
      <c r="K14748" s="105">
        <f t="shared" si="1803"/>
        <v>0</v>
      </c>
      <c r="L14748" s="105">
        <f t="shared" si="1804"/>
        <v>0</v>
      </c>
      <c r="M14748">
        <v>0.04</v>
      </c>
      <c r="N14748">
        <f t="shared" si="1805"/>
        <v>3.3960531989175591E-3</v>
      </c>
    </row>
    <row r="14749" spans="1:14" x14ac:dyDescent="0.3">
      <c r="A14749">
        <f t="shared" si="1798"/>
        <v>148</v>
      </c>
      <c r="E14749" s="105">
        <f t="shared" si="1799"/>
        <v>0</v>
      </c>
      <c r="I14749" s="105">
        <f t="shared" si="1800"/>
        <v>0</v>
      </c>
      <c r="J14749" s="105">
        <f t="shared" si="1802"/>
        <v>0</v>
      </c>
      <c r="K14749" s="105">
        <f t="shared" si="1803"/>
        <v>0</v>
      </c>
      <c r="L14749" s="105">
        <f t="shared" si="1804"/>
        <v>0</v>
      </c>
      <c r="M14749">
        <v>0.04</v>
      </c>
      <c r="N14749">
        <f t="shared" si="1805"/>
        <v>3.3960531989175591E-3</v>
      </c>
    </row>
    <row r="14750" spans="1:14" x14ac:dyDescent="0.3">
      <c r="A14750">
        <f t="shared" si="1798"/>
        <v>148</v>
      </c>
      <c r="E14750" s="105">
        <f t="shared" si="1799"/>
        <v>0</v>
      </c>
      <c r="I14750" s="105">
        <f t="shared" si="1800"/>
        <v>0</v>
      </c>
      <c r="J14750" s="105">
        <f t="shared" si="1802"/>
        <v>0</v>
      </c>
      <c r="K14750" s="105">
        <f t="shared" si="1803"/>
        <v>0</v>
      </c>
      <c r="L14750" s="105">
        <f t="shared" si="1804"/>
        <v>0</v>
      </c>
      <c r="M14750">
        <v>0.04</v>
      </c>
      <c r="N14750">
        <f t="shared" si="1805"/>
        <v>3.3960531989175591E-3</v>
      </c>
    </row>
    <row r="14751" spans="1:14" x14ac:dyDescent="0.3">
      <c r="A14751">
        <f t="shared" si="1798"/>
        <v>148</v>
      </c>
      <c r="E14751" s="105">
        <f t="shared" si="1799"/>
        <v>0</v>
      </c>
      <c r="I14751" s="105">
        <f t="shared" si="1800"/>
        <v>0</v>
      </c>
      <c r="J14751" s="105">
        <f t="shared" si="1802"/>
        <v>0</v>
      </c>
      <c r="K14751" s="105">
        <f t="shared" si="1803"/>
        <v>0</v>
      </c>
      <c r="L14751" s="105">
        <f t="shared" si="1804"/>
        <v>0</v>
      </c>
      <c r="M14751">
        <v>0.04</v>
      </c>
      <c r="N14751">
        <f t="shared" si="1805"/>
        <v>3.3960531989175591E-3</v>
      </c>
    </row>
    <row r="14752" spans="1:14" x14ac:dyDescent="0.3">
      <c r="A14752">
        <f t="shared" si="1798"/>
        <v>148</v>
      </c>
      <c r="E14752" s="105">
        <f t="shared" si="1799"/>
        <v>0</v>
      </c>
      <c r="I14752" s="105">
        <f t="shared" si="1800"/>
        <v>0</v>
      </c>
      <c r="J14752" s="105">
        <f t="shared" si="1802"/>
        <v>0</v>
      </c>
      <c r="K14752" s="105">
        <f t="shared" si="1803"/>
        <v>0</v>
      </c>
      <c r="L14752" s="105">
        <f t="shared" si="1804"/>
        <v>0</v>
      </c>
      <c r="M14752">
        <v>0.04</v>
      </c>
      <c r="N14752">
        <f t="shared" si="1805"/>
        <v>3.3960531989175591E-3</v>
      </c>
    </row>
    <row r="14753" spans="1:14" x14ac:dyDescent="0.3">
      <c r="A14753">
        <f t="shared" si="1798"/>
        <v>148</v>
      </c>
      <c r="E14753" s="105">
        <f t="shared" si="1799"/>
        <v>0</v>
      </c>
      <c r="I14753" s="105">
        <f t="shared" si="1800"/>
        <v>0</v>
      </c>
      <c r="J14753" s="105">
        <f t="shared" si="1802"/>
        <v>0</v>
      </c>
      <c r="K14753" s="105">
        <f t="shared" si="1803"/>
        <v>0</v>
      </c>
      <c r="L14753" s="105">
        <f t="shared" si="1804"/>
        <v>0</v>
      </c>
      <c r="M14753">
        <v>0.04</v>
      </c>
      <c r="N14753">
        <f t="shared" si="1805"/>
        <v>3.3960531989175591E-3</v>
      </c>
    </row>
    <row r="14754" spans="1:14" x14ac:dyDescent="0.3">
      <c r="A14754">
        <f t="shared" si="1798"/>
        <v>148</v>
      </c>
      <c r="E14754" s="105">
        <f t="shared" si="1799"/>
        <v>0</v>
      </c>
      <c r="I14754" s="105">
        <f t="shared" si="1800"/>
        <v>0</v>
      </c>
      <c r="J14754" s="105">
        <f t="shared" si="1802"/>
        <v>0</v>
      </c>
      <c r="K14754" s="105">
        <f t="shared" si="1803"/>
        <v>0</v>
      </c>
      <c r="L14754" s="105">
        <f t="shared" si="1804"/>
        <v>0</v>
      </c>
      <c r="M14754">
        <v>0.04</v>
      </c>
      <c r="N14754">
        <f t="shared" si="1805"/>
        <v>3.3960531989175591E-3</v>
      </c>
    </row>
    <row r="14755" spans="1:14" x14ac:dyDescent="0.3">
      <c r="A14755">
        <f t="shared" si="1798"/>
        <v>148</v>
      </c>
      <c r="E14755" s="105">
        <f t="shared" si="1799"/>
        <v>0</v>
      </c>
      <c r="I14755" s="105">
        <f t="shared" si="1800"/>
        <v>0</v>
      </c>
      <c r="J14755" s="105">
        <f t="shared" si="1802"/>
        <v>0</v>
      </c>
      <c r="K14755" s="105">
        <f t="shared" si="1803"/>
        <v>0</v>
      </c>
      <c r="L14755" s="105">
        <f t="shared" si="1804"/>
        <v>0</v>
      </c>
      <c r="M14755">
        <v>0.04</v>
      </c>
      <c r="N14755">
        <f t="shared" si="1805"/>
        <v>3.3960531989175591E-3</v>
      </c>
    </row>
    <row r="14756" spans="1:14" x14ac:dyDescent="0.3">
      <c r="A14756">
        <f t="shared" si="1798"/>
        <v>148</v>
      </c>
      <c r="E14756" s="105">
        <f t="shared" si="1799"/>
        <v>0</v>
      </c>
      <c r="I14756" s="105">
        <f t="shared" si="1800"/>
        <v>0</v>
      </c>
      <c r="J14756" s="105">
        <f t="shared" si="1802"/>
        <v>0</v>
      </c>
      <c r="K14756" s="105">
        <f t="shared" si="1803"/>
        <v>0</v>
      </c>
      <c r="L14756" s="105">
        <f t="shared" si="1804"/>
        <v>0</v>
      </c>
      <c r="M14756">
        <v>0.04</v>
      </c>
      <c r="N14756">
        <f t="shared" si="1805"/>
        <v>3.3960531989175591E-3</v>
      </c>
    </row>
    <row r="14757" spans="1:14" x14ac:dyDescent="0.3">
      <c r="A14757">
        <f t="shared" si="1798"/>
        <v>148</v>
      </c>
      <c r="E14757" s="105">
        <f t="shared" si="1799"/>
        <v>0</v>
      </c>
      <c r="I14757" s="105">
        <f t="shared" si="1800"/>
        <v>0</v>
      </c>
      <c r="J14757" s="105">
        <f t="shared" si="1802"/>
        <v>0</v>
      </c>
      <c r="K14757" s="105">
        <f t="shared" si="1803"/>
        <v>0</v>
      </c>
      <c r="L14757" s="105">
        <f t="shared" si="1804"/>
        <v>0</v>
      </c>
      <c r="M14757">
        <v>0.04</v>
      </c>
      <c r="N14757">
        <f t="shared" si="1805"/>
        <v>3.3960531989175591E-3</v>
      </c>
    </row>
    <row r="14758" spans="1:14" x14ac:dyDescent="0.3">
      <c r="A14758">
        <f t="shared" si="1798"/>
        <v>148</v>
      </c>
      <c r="E14758" s="105">
        <f t="shared" si="1799"/>
        <v>0</v>
      </c>
      <c r="I14758" s="105">
        <f t="shared" si="1800"/>
        <v>0</v>
      </c>
      <c r="J14758" s="105">
        <f t="shared" si="1802"/>
        <v>0</v>
      </c>
      <c r="K14758" s="105">
        <f t="shared" si="1803"/>
        <v>0</v>
      </c>
      <c r="L14758" s="105">
        <f t="shared" si="1804"/>
        <v>0</v>
      </c>
      <c r="M14758">
        <v>0.04</v>
      </c>
      <c r="N14758">
        <f t="shared" si="1805"/>
        <v>3.3960531989175591E-3</v>
      </c>
    </row>
    <row r="14759" spans="1:14" x14ac:dyDescent="0.3">
      <c r="A14759">
        <f t="shared" ref="A14759:A14822" si="1806">IF(COUNTIF(A14659:A14758,A14758)=100, A14758+1,A14758)</f>
        <v>148</v>
      </c>
      <c r="E14759" s="105">
        <f t="shared" ref="E14759:E14822" si="1807">MAX(0, E14659-K14659-L14659)</f>
        <v>0</v>
      </c>
      <c r="I14759" s="105">
        <f t="shared" ref="I14759:I14822" si="1808">IF(E14759&lt;I14659,J14759 + E14759, I14659)</f>
        <v>0</v>
      </c>
      <c r="J14759" s="105">
        <f t="shared" si="1802"/>
        <v>0</v>
      </c>
      <c r="K14759" s="105">
        <f t="shared" si="1803"/>
        <v>0</v>
      </c>
      <c r="L14759" s="105">
        <f t="shared" si="1804"/>
        <v>0</v>
      </c>
      <c r="M14759">
        <v>0.04</v>
      </c>
      <c r="N14759">
        <f t="shared" si="1805"/>
        <v>3.3960531989175591E-3</v>
      </c>
    </row>
    <row r="14760" spans="1:14" x14ac:dyDescent="0.3">
      <c r="A14760">
        <f t="shared" si="1806"/>
        <v>148</v>
      </c>
      <c r="E14760" s="105">
        <f t="shared" si="1807"/>
        <v>0</v>
      </c>
      <c r="I14760" s="105">
        <f t="shared" si="1808"/>
        <v>0</v>
      </c>
      <c r="J14760" s="105">
        <f t="shared" si="1802"/>
        <v>0</v>
      </c>
      <c r="K14760" s="105">
        <f t="shared" si="1803"/>
        <v>0</v>
      </c>
      <c r="L14760" s="105">
        <f t="shared" si="1804"/>
        <v>0</v>
      </c>
      <c r="M14760">
        <v>0.04</v>
      </c>
      <c r="N14760">
        <f t="shared" si="1805"/>
        <v>3.3960531989175591E-3</v>
      </c>
    </row>
    <row r="14761" spans="1:14" x14ac:dyDescent="0.3">
      <c r="A14761">
        <f t="shared" si="1806"/>
        <v>148</v>
      </c>
      <c r="E14761" s="105">
        <f t="shared" si="1807"/>
        <v>0</v>
      </c>
      <c r="I14761" s="105">
        <f t="shared" si="1808"/>
        <v>0</v>
      </c>
      <c r="J14761" s="105">
        <f t="shared" si="1802"/>
        <v>0</v>
      </c>
      <c r="K14761" s="105">
        <f t="shared" si="1803"/>
        <v>0</v>
      </c>
      <c r="L14761" s="105">
        <f t="shared" si="1804"/>
        <v>0</v>
      </c>
      <c r="M14761">
        <v>0.04</v>
      </c>
      <c r="N14761">
        <f t="shared" si="1805"/>
        <v>3.3960531989175591E-3</v>
      </c>
    </row>
    <row r="14762" spans="1:14" x14ac:dyDescent="0.3">
      <c r="A14762">
        <f t="shared" si="1806"/>
        <v>148</v>
      </c>
      <c r="E14762" s="105">
        <f t="shared" si="1807"/>
        <v>0</v>
      </c>
      <c r="I14762" s="105">
        <f t="shared" si="1808"/>
        <v>0</v>
      </c>
      <c r="J14762" s="105">
        <f t="shared" si="1802"/>
        <v>0</v>
      </c>
      <c r="K14762" s="105">
        <f t="shared" si="1803"/>
        <v>0</v>
      </c>
      <c r="L14762" s="105">
        <f t="shared" si="1804"/>
        <v>0</v>
      </c>
      <c r="M14762">
        <v>0.04</v>
      </c>
      <c r="N14762">
        <f t="shared" si="1805"/>
        <v>3.3960531989175591E-3</v>
      </c>
    </row>
    <row r="14763" spans="1:14" x14ac:dyDescent="0.3">
      <c r="A14763">
        <f t="shared" si="1806"/>
        <v>148</v>
      </c>
      <c r="E14763" s="105">
        <f t="shared" si="1807"/>
        <v>0</v>
      </c>
      <c r="I14763" s="105">
        <f t="shared" si="1808"/>
        <v>0</v>
      </c>
      <c r="J14763" s="105">
        <f t="shared" si="1802"/>
        <v>0</v>
      </c>
      <c r="K14763" s="105">
        <f t="shared" si="1803"/>
        <v>0</v>
      </c>
      <c r="L14763" s="105">
        <f t="shared" si="1804"/>
        <v>0</v>
      </c>
      <c r="M14763">
        <v>0.04</v>
      </c>
      <c r="N14763">
        <f t="shared" si="1805"/>
        <v>3.3960531989175591E-3</v>
      </c>
    </row>
    <row r="14764" spans="1:14" x14ac:dyDescent="0.3">
      <c r="A14764">
        <f t="shared" si="1806"/>
        <v>148</v>
      </c>
      <c r="E14764" s="105">
        <f t="shared" si="1807"/>
        <v>0</v>
      </c>
      <c r="I14764" s="105">
        <f t="shared" si="1808"/>
        <v>0</v>
      </c>
      <c r="J14764" s="105">
        <f t="shared" si="1802"/>
        <v>0</v>
      </c>
      <c r="K14764" s="105">
        <f t="shared" si="1803"/>
        <v>0</v>
      </c>
      <c r="L14764" s="105">
        <f t="shared" si="1804"/>
        <v>0</v>
      </c>
      <c r="M14764">
        <v>0.04</v>
      </c>
      <c r="N14764">
        <f t="shared" si="1805"/>
        <v>3.3960531989175591E-3</v>
      </c>
    </row>
    <row r="14765" spans="1:14" x14ac:dyDescent="0.3">
      <c r="A14765">
        <f t="shared" si="1806"/>
        <v>148</v>
      </c>
      <c r="E14765" s="105">
        <f t="shared" si="1807"/>
        <v>0</v>
      </c>
      <c r="I14765" s="105">
        <f t="shared" si="1808"/>
        <v>0</v>
      </c>
      <c r="J14765" s="105">
        <f t="shared" si="1802"/>
        <v>0</v>
      </c>
      <c r="K14765" s="105">
        <f t="shared" si="1803"/>
        <v>0</v>
      </c>
      <c r="L14765" s="105">
        <f t="shared" si="1804"/>
        <v>0</v>
      </c>
      <c r="M14765">
        <v>0.04</v>
      </c>
      <c r="N14765">
        <f t="shared" si="1805"/>
        <v>3.3960531989175591E-3</v>
      </c>
    </row>
    <row r="14766" spans="1:14" x14ac:dyDescent="0.3">
      <c r="A14766">
        <f t="shared" si="1806"/>
        <v>148</v>
      </c>
      <c r="E14766" s="105">
        <f t="shared" si="1807"/>
        <v>0</v>
      </c>
      <c r="I14766" s="105">
        <f t="shared" si="1808"/>
        <v>0</v>
      </c>
      <c r="J14766" s="105">
        <f t="shared" si="1802"/>
        <v>0</v>
      </c>
      <c r="K14766" s="105">
        <f t="shared" si="1803"/>
        <v>0</v>
      </c>
      <c r="L14766" s="105">
        <f t="shared" si="1804"/>
        <v>0</v>
      </c>
      <c r="M14766">
        <v>0.04</v>
      </c>
      <c r="N14766">
        <f t="shared" si="1805"/>
        <v>3.3960531989175591E-3</v>
      </c>
    </row>
    <row r="14767" spans="1:14" x14ac:dyDescent="0.3">
      <c r="A14767">
        <f t="shared" si="1806"/>
        <v>148</v>
      </c>
      <c r="E14767" s="105">
        <f t="shared" si="1807"/>
        <v>0</v>
      </c>
      <c r="I14767" s="105">
        <f t="shared" si="1808"/>
        <v>0</v>
      </c>
      <c r="J14767" s="105">
        <f t="shared" si="1802"/>
        <v>0</v>
      </c>
      <c r="K14767" s="105">
        <f t="shared" si="1803"/>
        <v>0</v>
      </c>
      <c r="L14767" s="105">
        <f t="shared" si="1804"/>
        <v>0</v>
      </c>
      <c r="M14767">
        <v>0.04</v>
      </c>
      <c r="N14767">
        <f t="shared" si="1805"/>
        <v>3.3960531989175591E-3</v>
      </c>
    </row>
    <row r="14768" spans="1:14" x14ac:dyDescent="0.3">
      <c r="A14768">
        <f t="shared" si="1806"/>
        <v>148</v>
      </c>
      <c r="E14768" s="105">
        <f t="shared" si="1807"/>
        <v>0</v>
      </c>
      <c r="I14768" s="105">
        <f t="shared" si="1808"/>
        <v>0</v>
      </c>
      <c r="J14768" s="105">
        <f t="shared" si="1802"/>
        <v>0</v>
      </c>
      <c r="K14768" s="105">
        <f t="shared" si="1803"/>
        <v>0</v>
      </c>
      <c r="L14768" s="105">
        <f t="shared" si="1804"/>
        <v>0</v>
      </c>
      <c r="M14768">
        <v>0.04</v>
      </c>
      <c r="N14768">
        <f t="shared" si="1805"/>
        <v>3.3960531989175591E-3</v>
      </c>
    </row>
    <row r="14769" spans="1:14" x14ac:dyDescent="0.3">
      <c r="A14769">
        <f t="shared" si="1806"/>
        <v>148</v>
      </c>
      <c r="E14769" s="105">
        <f t="shared" si="1807"/>
        <v>0</v>
      </c>
      <c r="I14769" s="105">
        <f t="shared" si="1808"/>
        <v>0</v>
      </c>
      <c r="J14769" s="105">
        <f t="shared" si="1802"/>
        <v>0</v>
      </c>
      <c r="K14769" s="105">
        <f t="shared" si="1803"/>
        <v>0</v>
      </c>
      <c r="L14769" s="105">
        <f t="shared" si="1804"/>
        <v>0</v>
      </c>
      <c r="M14769">
        <v>0.04</v>
      </c>
      <c r="N14769">
        <f t="shared" si="1805"/>
        <v>3.3960531989175591E-3</v>
      </c>
    </row>
    <row r="14770" spans="1:14" x14ac:dyDescent="0.3">
      <c r="A14770">
        <f t="shared" si="1806"/>
        <v>148</v>
      </c>
      <c r="E14770" s="105">
        <f t="shared" si="1807"/>
        <v>0</v>
      </c>
      <c r="I14770" s="105">
        <f t="shared" si="1808"/>
        <v>0</v>
      </c>
      <c r="J14770" s="105">
        <f t="shared" si="1802"/>
        <v>0</v>
      </c>
      <c r="K14770" s="105">
        <f t="shared" si="1803"/>
        <v>0</v>
      </c>
      <c r="L14770" s="105">
        <f t="shared" si="1804"/>
        <v>0</v>
      </c>
      <c r="M14770">
        <v>0.04</v>
      </c>
      <c r="N14770">
        <f t="shared" si="1805"/>
        <v>3.3960531989175591E-3</v>
      </c>
    </row>
    <row r="14771" spans="1:14" x14ac:dyDescent="0.3">
      <c r="A14771">
        <f t="shared" si="1806"/>
        <v>148</v>
      </c>
      <c r="E14771" s="105">
        <f t="shared" si="1807"/>
        <v>0</v>
      </c>
      <c r="I14771" s="105">
        <f t="shared" si="1808"/>
        <v>0</v>
      </c>
      <c r="J14771" s="105">
        <f t="shared" si="1802"/>
        <v>0</v>
      </c>
      <c r="K14771" s="105">
        <f t="shared" si="1803"/>
        <v>0</v>
      </c>
      <c r="L14771" s="105">
        <f t="shared" si="1804"/>
        <v>0</v>
      </c>
      <c r="M14771">
        <v>0.04</v>
      </c>
      <c r="N14771">
        <f t="shared" si="1805"/>
        <v>3.3960531989175591E-3</v>
      </c>
    </row>
    <row r="14772" spans="1:14" x14ac:dyDescent="0.3">
      <c r="A14772">
        <f t="shared" si="1806"/>
        <v>148</v>
      </c>
      <c r="E14772" s="105">
        <f t="shared" si="1807"/>
        <v>0</v>
      </c>
      <c r="I14772" s="105">
        <f t="shared" si="1808"/>
        <v>0</v>
      </c>
      <c r="J14772" s="105">
        <f t="shared" si="1802"/>
        <v>0</v>
      </c>
      <c r="K14772" s="105">
        <f t="shared" si="1803"/>
        <v>0</v>
      </c>
      <c r="L14772" s="105">
        <f t="shared" si="1804"/>
        <v>0</v>
      </c>
      <c r="M14772">
        <v>0.04</v>
      </c>
      <c r="N14772">
        <f t="shared" si="1805"/>
        <v>3.3960531989175591E-3</v>
      </c>
    </row>
    <row r="14773" spans="1:14" x14ac:dyDescent="0.3">
      <c r="A14773">
        <f t="shared" si="1806"/>
        <v>148</v>
      </c>
      <c r="E14773" s="105">
        <f t="shared" si="1807"/>
        <v>0</v>
      </c>
      <c r="I14773" s="105">
        <f t="shared" si="1808"/>
        <v>0</v>
      </c>
      <c r="J14773" s="105">
        <f t="shared" si="1802"/>
        <v>0</v>
      </c>
      <c r="K14773" s="105">
        <f t="shared" si="1803"/>
        <v>0</v>
      </c>
      <c r="L14773" s="105">
        <f t="shared" si="1804"/>
        <v>0</v>
      </c>
      <c r="M14773">
        <v>0.04</v>
      </c>
      <c r="N14773">
        <f t="shared" si="1805"/>
        <v>3.3960531989175591E-3</v>
      </c>
    </row>
    <row r="14774" spans="1:14" x14ac:dyDescent="0.3">
      <c r="A14774">
        <f t="shared" si="1806"/>
        <v>148</v>
      </c>
      <c r="E14774" s="105">
        <f t="shared" si="1807"/>
        <v>0</v>
      </c>
      <c r="I14774" s="105">
        <f t="shared" si="1808"/>
        <v>0</v>
      </c>
      <c r="J14774" s="105">
        <f t="shared" si="1802"/>
        <v>0</v>
      </c>
      <c r="K14774" s="105">
        <f t="shared" si="1803"/>
        <v>0</v>
      </c>
      <c r="L14774" s="105">
        <f t="shared" si="1804"/>
        <v>0</v>
      </c>
      <c r="M14774">
        <v>0.04</v>
      </c>
      <c r="N14774">
        <f t="shared" si="1805"/>
        <v>3.3960531989175591E-3</v>
      </c>
    </row>
    <row r="14775" spans="1:14" x14ac:dyDescent="0.3">
      <c r="A14775">
        <f t="shared" si="1806"/>
        <v>148</v>
      </c>
      <c r="E14775" s="105">
        <f t="shared" si="1807"/>
        <v>0</v>
      </c>
      <c r="I14775" s="105">
        <f t="shared" si="1808"/>
        <v>0</v>
      </c>
      <c r="J14775" s="105">
        <f t="shared" si="1802"/>
        <v>0</v>
      </c>
      <c r="K14775" s="105">
        <f t="shared" si="1803"/>
        <v>0</v>
      </c>
      <c r="L14775" s="105">
        <f t="shared" si="1804"/>
        <v>0</v>
      </c>
      <c r="M14775">
        <v>0.04</v>
      </c>
      <c r="N14775">
        <f t="shared" si="1805"/>
        <v>3.3960531989175591E-3</v>
      </c>
    </row>
    <row r="14776" spans="1:14" x14ac:dyDescent="0.3">
      <c r="A14776">
        <f t="shared" si="1806"/>
        <v>148</v>
      </c>
      <c r="E14776" s="105">
        <f t="shared" si="1807"/>
        <v>0</v>
      </c>
      <c r="I14776" s="105">
        <f t="shared" si="1808"/>
        <v>0</v>
      </c>
      <c r="J14776" s="105">
        <f t="shared" si="1802"/>
        <v>0</v>
      </c>
      <c r="K14776" s="105">
        <f t="shared" si="1803"/>
        <v>0</v>
      </c>
      <c r="L14776" s="105">
        <f t="shared" si="1804"/>
        <v>0</v>
      </c>
      <c r="M14776">
        <v>0.04</v>
      </c>
      <c r="N14776">
        <f t="shared" si="1805"/>
        <v>3.3960531989175591E-3</v>
      </c>
    </row>
    <row r="14777" spans="1:14" x14ac:dyDescent="0.3">
      <c r="A14777">
        <f t="shared" si="1806"/>
        <v>148</v>
      </c>
      <c r="E14777" s="105">
        <f t="shared" si="1807"/>
        <v>0</v>
      </c>
      <c r="I14777" s="105">
        <f t="shared" si="1808"/>
        <v>0</v>
      </c>
      <c r="J14777" s="105">
        <f t="shared" si="1802"/>
        <v>0</v>
      </c>
      <c r="K14777" s="105">
        <f t="shared" si="1803"/>
        <v>0</v>
      </c>
      <c r="L14777" s="105">
        <f t="shared" si="1804"/>
        <v>0</v>
      </c>
      <c r="M14777">
        <v>0.04</v>
      </c>
      <c r="N14777">
        <f t="shared" si="1805"/>
        <v>3.3960531989175591E-3</v>
      </c>
    </row>
    <row r="14778" spans="1:14" x14ac:dyDescent="0.3">
      <c r="A14778">
        <f t="shared" si="1806"/>
        <v>148</v>
      </c>
      <c r="E14778" s="105">
        <f t="shared" si="1807"/>
        <v>0</v>
      </c>
      <c r="I14778" s="105">
        <f t="shared" si="1808"/>
        <v>0</v>
      </c>
      <c r="J14778" s="105">
        <f t="shared" si="1802"/>
        <v>0</v>
      </c>
      <c r="K14778" s="105">
        <f t="shared" si="1803"/>
        <v>0</v>
      </c>
      <c r="L14778" s="105">
        <f t="shared" si="1804"/>
        <v>0</v>
      </c>
      <c r="M14778">
        <v>0.04</v>
      </c>
      <c r="N14778">
        <f t="shared" si="1805"/>
        <v>3.3960531989175591E-3</v>
      </c>
    </row>
    <row r="14779" spans="1:14" x14ac:dyDescent="0.3">
      <c r="A14779">
        <f t="shared" si="1806"/>
        <v>148</v>
      </c>
      <c r="E14779" s="105">
        <f t="shared" si="1807"/>
        <v>0</v>
      </c>
      <c r="I14779" s="105">
        <f t="shared" si="1808"/>
        <v>0</v>
      </c>
      <c r="J14779" s="105">
        <f t="shared" si="1802"/>
        <v>0</v>
      </c>
      <c r="K14779" s="105">
        <f t="shared" si="1803"/>
        <v>0</v>
      </c>
      <c r="L14779" s="105">
        <f t="shared" si="1804"/>
        <v>0</v>
      </c>
      <c r="M14779">
        <v>0.04</v>
      </c>
      <c r="N14779">
        <f t="shared" si="1805"/>
        <v>3.3960531989175591E-3</v>
      </c>
    </row>
    <row r="14780" spans="1:14" x14ac:dyDescent="0.3">
      <c r="A14780">
        <f t="shared" si="1806"/>
        <v>148</v>
      </c>
      <c r="E14780" s="105">
        <f t="shared" si="1807"/>
        <v>0</v>
      </c>
      <c r="I14780" s="105">
        <f t="shared" si="1808"/>
        <v>0</v>
      </c>
      <c r="J14780" s="105">
        <f t="shared" si="1802"/>
        <v>0</v>
      </c>
      <c r="K14780" s="105">
        <f t="shared" si="1803"/>
        <v>0</v>
      </c>
      <c r="L14780" s="105">
        <f t="shared" si="1804"/>
        <v>0</v>
      </c>
      <c r="M14780">
        <v>0.04</v>
      </c>
      <c r="N14780">
        <f t="shared" si="1805"/>
        <v>3.3960531989175591E-3</v>
      </c>
    </row>
    <row r="14781" spans="1:14" x14ac:dyDescent="0.3">
      <c r="A14781">
        <f t="shared" si="1806"/>
        <v>148</v>
      </c>
      <c r="E14781" s="105">
        <f t="shared" si="1807"/>
        <v>0</v>
      </c>
      <c r="I14781" s="105">
        <f t="shared" si="1808"/>
        <v>0</v>
      </c>
      <c r="J14781" s="105">
        <f t="shared" si="1802"/>
        <v>0</v>
      </c>
      <c r="K14781" s="105">
        <f t="shared" si="1803"/>
        <v>0</v>
      </c>
      <c r="L14781" s="105">
        <f t="shared" si="1804"/>
        <v>0</v>
      </c>
      <c r="M14781">
        <v>0.04</v>
      </c>
      <c r="N14781">
        <f t="shared" si="1805"/>
        <v>3.3960531989175591E-3</v>
      </c>
    </row>
    <row r="14782" spans="1:14" x14ac:dyDescent="0.3">
      <c r="A14782">
        <f t="shared" si="1806"/>
        <v>148</v>
      </c>
      <c r="E14782" s="105">
        <f t="shared" si="1807"/>
        <v>0</v>
      </c>
      <c r="I14782" s="105">
        <f t="shared" si="1808"/>
        <v>0</v>
      </c>
      <c r="J14782" s="105">
        <f t="shared" si="1802"/>
        <v>0</v>
      </c>
      <c r="K14782" s="105">
        <f t="shared" si="1803"/>
        <v>0</v>
      </c>
      <c r="L14782" s="105">
        <f t="shared" si="1804"/>
        <v>0</v>
      </c>
      <c r="M14782">
        <v>0.04</v>
      </c>
      <c r="N14782">
        <f t="shared" si="1805"/>
        <v>3.3960531989175591E-3</v>
      </c>
    </row>
    <row r="14783" spans="1:14" x14ac:dyDescent="0.3">
      <c r="A14783">
        <f t="shared" si="1806"/>
        <v>148</v>
      </c>
      <c r="E14783" s="105">
        <f t="shared" si="1807"/>
        <v>0</v>
      </c>
      <c r="I14783" s="105">
        <f t="shared" si="1808"/>
        <v>0</v>
      </c>
      <c r="J14783" s="105">
        <f t="shared" si="1802"/>
        <v>0</v>
      </c>
      <c r="K14783" s="105">
        <f t="shared" si="1803"/>
        <v>0</v>
      </c>
      <c r="L14783" s="105">
        <f t="shared" si="1804"/>
        <v>0</v>
      </c>
      <c r="M14783">
        <v>0.04</v>
      </c>
      <c r="N14783">
        <f t="shared" si="1805"/>
        <v>3.3960531989175591E-3</v>
      </c>
    </row>
    <row r="14784" spans="1:14" x14ac:dyDescent="0.3">
      <c r="A14784">
        <f t="shared" si="1806"/>
        <v>148</v>
      </c>
      <c r="E14784" s="105">
        <f t="shared" si="1807"/>
        <v>0</v>
      </c>
      <c r="I14784" s="105">
        <f t="shared" si="1808"/>
        <v>0</v>
      </c>
      <c r="J14784" s="105">
        <f t="shared" si="1802"/>
        <v>0</v>
      </c>
      <c r="K14784" s="105">
        <f t="shared" si="1803"/>
        <v>0</v>
      </c>
      <c r="L14784" s="105">
        <f t="shared" si="1804"/>
        <v>0</v>
      </c>
      <c r="M14784">
        <v>0.04</v>
      </c>
      <c r="N14784">
        <f t="shared" si="1805"/>
        <v>3.3960531989175591E-3</v>
      </c>
    </row>
    <row r="14785" spans="1:14" x14ac:dyDescent="0.3">
      <c r="A14785">
        <f t="shared" si="1806"/>
        <v>148</v>
      </c>
      <c r="E14785" s="105">
        <f t="shared" si="1807"/>
        <v>0</v>
      </c>
      <c r="I14785" s="105">
        <f t="shared" si="1808"/>
        <v>0</v>
      </c>
      <c r="J14785" s="105">
        <f t="shared" si="1802"/>
        <v>0</v>
      </c>
      <c r="K14785" s="105">
        <f t="shared" si="1803"/>
        <v>0</v>
      </c>
      <c r="L14785" s="105">
        <f t="shared" si="1804"/>
        <v>0</v>
      </c>
      <c r="M14785">
        <v>0.04</v>
      </c>
      <c r="N14785">
        <f t="shared" si="1805"/>
        <v>3.3960531989175591E-3</v>
      </c>
    </row>
    <row r="14786" spans="1:14" x14ac:dyDescent="0.3">
      <c r="A14786">
        <f t="shared" si="1806"/>
        <v>148</v>
      </c>
      <c r="E14786" s="105">
        <f t="shared" si="1807"/>
        <v>0</v>
      </c>
      <c r="I14786" s="105">
        <f t="shared" si="1808"/>
        <v>0</v>
      </c>
      <c r="J14786" s="105">
        <f t="shared" si="1802"/>
        <v>0</v>
      </c>
      <c r="K14786" s="105">
        <f t="shared" si="1803"/>
        <v>0</v>
      </c>
      <c r="L14786" s="105">
        <f t="shared" si="1804"/>
        <v>0</v>
      </c>
      <c r="M14786">
        <v>0.04</v>
      </c>
      <c r="N14786">
        <f t="shared" si="1805"/>
        <v>3.3960531989175591E-3</v>
      </c>
    </row>
    <row r="14787" spans="1:14" x14ac:dyDescent="0.3">
      <c r="A14787">
        <f t="shared" si="1806"/>
        <v>148</v>
      </c>
      <c r="E14787" s="105">
        <f t="shared" si="1807"/>
        <v>0</v>
      </c>
      <c r="I14787" s="105">
        <f t="shared" si="1808"/>
        <v>0</v>
      </c>
      <c r="J14787" s="105">
        <f t="shared" ref="J14787:J14850" si="1809">E14787*($H$2/12)</f>
        <v>0</v>
      </c>
      <c r="K14787" s="105">
        <f t="shared" ref="K14787:K14850" si="1810">I14787-J14787</f>
        <v>0</v>
      </c>
      <c r="L14787" s="105">
        <f t="shared" ref="L14787:L14850" si="1811">N14787*(E14787-K14787)</f>
        <v>0</v>
      </c>
      <c r="M14787">
        <v>0.04</v>
      </c>
      <c r="N14787">
        <f t="shared" ref="N14787:N14850" si="1812">1-(POWER(1-M14787,(1/12)))</f>
        <v>3.3960531989175591E-3</v>
      </c>
    </row>
    <row r="14788" spans="1:14" x14ac:dyDescent="0.3">
      <c r="A14788">
        <f t="shared" si="1806"/>
        <v>148</v>
      </c>
      <c r="E14788" s="105">
        <f t="shared" si="1807"/>
        <v>0</v>
      </c>
      <c r="I14788" s="105">
        <f t="shared" si="1808"/>
        <v>0</v>
      </c>
      <c r="J14788" s="105">
        <f t="shared" si="1809"/>
        <v>0</v>
      </c>
      <c r="K14788" s="105">
        <f t="shared" si="1810"/>
        <v>0</v>
      </c>
      <c r="L14788" s="105">
        <f t="shared" si="1811"/>
        <v>0</v>
      </c>
      <c r="M14788">
        <v>0.04</v>
      </c>
      <c r="N14788">
        <f t="shared" si="1812"/>
        <v>3.3960531989175591E-3</v>
      </c>
    </row>
    <row r="14789" spans="1:14" x14ac:dyDescent="0.3">
      <c r="A14789">
        <f t="shared" si="1806"/>
        <v>148</v>
      </c>
      <c r="E14789" s="105">
        <f t="shared" si="1807"/>
        <v>0</v>
      </c>
      <c r="I14789" s="105">
        <f t="shared" si="1808"/>
        <v>0</v>
      </c>
      <c r="J14789" s="105">
        <f t="shared" si="1809"/>
        <v>0</v>
      </c>
      <c r="K14789" s="105">
        <f t="shared" si="1810"/>
        <v>0</v>
      </c>
      <c r="L14789" s="105">
        <f t="shared" si="1811"/>
        <v>0</v>
      </c>
      <c r="M14789">
        <v>0.04</v>
      </c>
      <c r="N14789">
        <f t="shared" si="1812"/>
        <v>3.3960531989175591E-3</v>
      </c>
    </row>
    <row r="14790" spans="1:14" x14ac:dyDescent="0.3">
      <c r="A14790">
        <f t="shared" si="1806"/>
        <v>148</v>
      </c>
      <c r="E14790" s="105">
        <f t="shared" si="1807"/>
        <v>0</v>
      </c>
      <c r="I14790" s="105">
        <f t="shared" si="1808"/>
        <v>0</v>
      </c>
      <c r="J14790" s="105">
        <f t="shared" si="1809"/>
        <v>0</v>
      </c>
      <c r="K14790" s="105">
        <f t="shared" si="1810"/>
        <v>0</v>
      </c>
      <c r="L14790" s="105">
        <f t="shared" si="1811"/>
        <v>0</v>
      </c>
      <c r="M14790">
        <v>0.04</v>
      </c>
      <c r="N14790">
        <f t="shared" si="1812"/>
        <v>3.3960531989175591E-3</v>
      </c>
    </row>
    <row r="14791" spans="1:14" x14ac:dyDescent="0.3">
      <c r="A14791">
        <f t="shared" si="1806"/>
        <v>148</v>
      </c>
      <c r="E14791" s="105">
        <f t="shared" si="1807"/>
        <v>0</v>
      </c>
      <c r="I14791" s="105">
        <f t="shared" si="1808"/>
        <v>0</v>
      </c>
      <c r="J14791" s="105">
        <f t="shared" si="1809"/>
        <v>0</v>
      </c>
      <c r="K14791" s="105">
        <f t="shared" si="1810"/>
        <v>0</v>
      </c>
      <c r="L14791" s="105">
        <f t="shared" si="1811"/>
        <v>0</v>
      </c>
      <c r="M14791">
        <v>0.04</v>
      </c>
      <c r="N14791">
        <f t="shared" si="1812"/>
        <v>3.3960531989175591E-3</v>
      </c>
    </row>
    <row r="14792" spans="1:14" x14ac:dyDescent="0.3">
      <c r="A14792">
        <f t="shared" si="1806"/>
        <v>148</v>
      </c>
      <c r="E14792" s="105">
        <f t="shared" si="1807"/>
        <v>0</v>
      </c>
      <c r="I14792" s="105">
        <f t="shared" si="1808"/>
        <v>0</v>
      </c>
      <c r="J14792" s="105">
        <f t="shared" si="1809"/>
        <v>0</v>
      </c>
      <c r="K14792" s="105">
        <f t="shared" si="1810"/>
        <v>0</v>
      </c>
      <c r="L14792" s="105">
        <f t="shared" si="1811"/>
        <v>0</v>
      </c>
      <c r="M14792">
        <v>0.04</v>
      </c>
      <c r="N14792">
        <f t="shared" si="1812"/>
        <v>3.3960531989175591E-3</v>
      </c>
    </row>
    <row r="14793" spans="1:14" x14ac:dyDescent="0.3">
      <c r="A14793">
        <f t="shared" si="1806"/>
        <v>148</v>
      </c>
      <c r="E14793" s="105">
        <f t="shared" si="1807"/>
        <v>0</v>
      </c>
      <c r="I14793" s="105">
        <f t="shared" si="1808"/>
        <v>0</v>
      </c>
      <c r="J14793" s="105">
        <f t="shared" si="1809"/>
        <v>0</v>
      </c>
      <c r="K14793" s="105">
        <f t="shared" si="1810"/>
        <v>0</v>
      </c>
      <c r="L14793" s="105">
        <f t="shared" si="1811"/>
        <v>0</v>
      </c>
      <c r="M14793">
        <v>0.04</v>
      </c>
      <c r="N14793">
        <f t="shared" si="1812"/>
        <v>3.3960531989175591E-3</v>
      </c>
    </row>
    <row r="14794" spans="1:14" x14ac:dyDescent="0.3">
      <c r="A14794">
        <f t="shared" si="1806"/>
        <v>148</v>
      </c>
      <c r="E14794" s="105">
        <f t="shared" si="1807"/>
        <v>0</v>
      </c>
      <c r="I14794" s="105">
        <f t="shared" si="1808"/>
        <v>0</v>
      </c>
      <c r="J14794" s="105">
        <f t="shared" si="1809"/>
        <v>0</v>
      </c>
      <c r="K14794" s="105">
        <f t="shared" si="1810"/>
        <v>0</v>
      </c>
      <c r="L14794" s="105">
        <f t="shared" si="1811"/>
        <v>0</v>
      </c>
      <c r="M14794">
        <v>0.04</v>
      </c>
      <c r="N14794">
        <f t="shared" si="1812"/>
        <v>3.3960531989175591E-3</v>
      </c>
    </row>
    <row r="14795" spans="1:14" x14ac:dyDescent="0.3">
      <c r="A14795">
        <f t="shared" si="1806"/>
        <v>148</v>
      </c>
      <c r="E14795" s="105">
        <f t="shared" si="1807"/>
        <v>0</v>
      </c>
      <c r="I14795" s="105">
        <f t="shared" si="1808"/>
        <v>0</v>
      </c>
      <c r="J14795" s="105">
        <f t="shared" si="1809"/>
        <v>0</v>
      </c>
      <c r="K14795" s="105">
        <f t="shared" si="1810"/>
        <v>0</v>
      </c>
      <c r="L14795" s="105">
        <f t="shared" si="1811"/>
        <v>0</v>
      </c>
      <c r="M14795">
        <v>0.04</v>
      </c>
      <c r="N14795">
        <f t="shared" si="1812"/>
        <v>3.3960531989175591E-3</v>
      </c>
    </row>
    <row r="14796" spans="1:14" x14ac:dyDescent="0.3">
      <c r="A14796">
        <f t="shared" si="1806"/>
        <v>148</v>
      </c>
      <c r="E14796" s="105">
        <f t="shared" si="1807"/>
        <v>0</v>
      </c>
      <c r="I14796" s="105">
        <f t="shared" si="1808"/>
        <v>0</v>
      </c>
      <c r="J14796" s="105">
        <f t="shared" si="1809"/>
        <v>0</v>
      </c>
      <c r="K14796" s="105">
        <f t="shared" si="1810"/>
        <v>0</v>
      </c>
      <c r="L14796" s="105">
        <f t="shared" si="1811"/>
        <v>0</v>
      </c>
      <c r="M14796">
        <v>0.04</v>
      </c>
      <c r="N14796">
        <f t="shared" si="1812"/>
        <v>3.3960531989175591E-3</v>
      </c>
    </row>
    <row r="14797" spans="1:14" x14ac:dyDescent="0.3">
      <c r="A14797">
        <f t="shared" si="1806"/>
        <v>148</v>
      </c>
      <c r="E14797" s="105">
        <f t="shared" si="1807"/>
        <v>0</v>
      </c>
      <c r="I14797" s="105">
        <f t="shared" si="1808"/>
        <v>0</v>
      </c>
      <c r="J14797" s="105">
        <f t="shared" si="1809"/>
        <v>0</v>
      </c>
      <c r="K14797" s="105">
        <f t="shared" si="1810"/>
        <v>0</v>
      </c>
      <c r="L14797" s="105">
        <f t="shared" si="1811"/>
        <v>0</v>
      </c>
      <c r="M14797">
        <v>0.04</v>
      </c>
      <c r="N14797">
        <f t="shared" si="1812"/>
        <v>3.3960531989175591E-3</v>
      </c>
    </row>
    <row r="14798" spans="1:14" x14ac:dyDescent="0.3">
      <c r="A14798">
        <f t="shared" si="1806"/>
        <v>148</v>
      </c>
      <c r="E14798" s="105">
        <f t="shared" si="1807"/>
        <v>0</v>
      </c>
      <c r="I14798" s="105">
        <f t="shared" si="1808"/>
        <v>0</v>
      </c>
      <c r="J14798" s="105">
        <f t="shared" si="1809"/>
        <v>0</v>
      </c>
      <c r="K14798" s="105">
        <f t="shared" si="1810"/>
        <v>0</v>
      </c>
      <c r="L14798" s="105">
        <f t="shared" si="1811"/>
        <v>0</v>
      </c>
      <c r="M14798">
        <v>0.04</v>
      </c>
      <c r="N14798">
        <f t="shared" si="1812"/>
        <v>3.3960531989175591E-3</v>
      </c>
    </row>
    <row r="14799" spans="1:14" x14ac:dyDescent="0.3">
      <c r="A14799">
        <f t="shared" si="1806"/>
        <v>148</v>
      </c>
      <c r="E14799" s="105">
        <f t="shared" si="1807"/>
        <v>0</v>
      </c>
      <c r="I14799" s="105">
        <f t="shared" si="1808"/>
        <v>0</v>
      </c>
      <c r="J14799" s="105">
        <f t="shared" si="1809"/>
        <v>0</v>
      </c>
      <c r="K14799" s="105">
        <f t="shared" si="1810"/>
        <v>0</v>
      </c>
      <c r="L14799" s="105">
        <f t="shared" si="1811"/>
        <v>0</v>
      </c>
      <c r="M14799">
        <v>0.04</v>
      </c>
      <c r="N14799">
        <f t="shared" si="1812"/>
        <v>3.3960531989175591E-3</v>
      </c>
    </row>
    <row r="14800" spans="1:14" x14ac:dyDescent="0.3">
      <c r="A14800">
        <f t="shared" si="1806"/>
        <v>148</v>
      </c>
      <c r="E14800" s="105">
        <f t="shared" si="1807"/>
        <v>0</v>
      </c>
      <c r="I14800" s="105">
        <f t="shared" si="1808"/>
        <v>0</v>
      </c>
      <c r="J14800" s="105">
        <f t="shared" si="1809"/>
        <v>0</v>
      </c>
      <c r="K14800" s="105">
        <f t="shared" si="1810"/>
        <v>0</v>
      </c>
      <c r="L14800" s="105">
        <f t="shared" si="1811"/>
        <v>0</v>
      </c>
      <c r="M14800">
        <v>0.04</v>
      </c>
      <c r="N14800">
        <f t="shared" si="1812"/>
        <v>3.3960531989175591E-3</v>
      </c>
    </row>
    <row r="14801" spans="1:15" x14ac:dyDescent="0.3">
      <c r="A14801">
        <f t="shared" si="1806"/>
        <v>148</v>
      </c>
      <c r="E14801" s="105">
        <f t="shared" si="1807"/>
        <v>0</v>
      </c>
      <c r="I14801" s="105">
        <f t="shared" si="1808"/>
        <v>0</v>
      </c>
      <c r="J14801" s="105">
        <f t="shared" si="1809"/>
        <v>0</v>
      </c>
      <c r="K14801" s="105">
        <f t="shared" si="1810"/>
        <v>0</v>
      </c>
      <c r="L14801" s="105">
        <f t="shared" si="1811"/>
        <v>0</v>
      </c>
      <c r="M14801">
        <v>0.04</v>
      </c>
      <c r="N14801">
        <f t="shared" si="1812"/>
        <v>3.3960531989175591E-3</v>
      </c>
      <c r="O14801" s="105" t="e">
        <f t="shared" ref="O14801" si="1813">SUM(I14702:I14801)</f>
        <v>#REF!</v>
      </c>
    </row>
    <row r="14802" spans="1:15" x14ac:dyDescent="0.3">
      <c r="A14802">
        <f t="shared" si="1806"/>
        <v>149</v>
      </c>
      <c r="E14802" s="105" t="e">
        <f t="shared" si="1807"/>
        <v>#REF!</v>
      </c>
      <c r="I14802" s="105" t="e">
        <f t="shared" si="1808"/>
        <v>#REF!</v>
      </c>
      <c r="J14802" s="105" t="e">
        <f t="shared" si="1809"/>
        <v>#REF!</v>
      </c>
      <c r="K14802" s="105" t="e">
        <f t="shared" si="1810"/>
        <v>#REF!</v>
      </c>
      <c r="L14802" s="105" t="e">
        <f t="shared" si="1811"/>
        <v>#REF!</v>
      </c>
      <c r="M14802">
        <v>0.04</v>
      </c>
      <c r="N14802">
        <f t="shared" si="1812"/>
        <v>3.3960531989175591E-3</v>
      </c>
    </row>
    <row r="14803" spans="1:15" x14ac:dyDescent="0.3">
      <c r="A14803">
        <f t="shared" si="1806"/>
        <v>149</v>
      </c>
      <c r="E14803" s="105" t="e">
        <f t="shared" si="1807"/>
        <v>#REF!</v>
      </c>
      <c r="I14803" s="105" t="e">
        <f t="shared" si="1808"/>
        <v>#REF!</v>
      </c>
      <c r="J14803" s="105" t="e">
        <f t="shared" si="1809"/>
        <v>#REF!</v>
      </c>
      <c r="K14803" s="105" t="e">
        <f t="shared" si="1810"/>
        <v>#REF!</v>
      </c>
      <c r="L14803" s="105" t="e">
        <f t="shared" si="1811"/>
        <v>#REF!</v>
      </c>
      <c r="M14803">
        <v>0.04</v>
      </c>
      <c r="N14803">
        <f t="shared" si="1812"/>
        <v>3.3960531989175591E-3</v>
      </c>
    </row>
    <row r="14804" spans="1:15" x14ac:dyDescent="0.3">
      <c r="A14804">
        <f t="shared" si="1806"/>
        <v>149</v>
      </c>
      <c r="E14804" s="105" t="e">
        <f t="shared" si="1807"/>
        <v>#REF!</v>
      </c>
      <c r="I14804" s="105" t="e">
        <f t="shared" si="1808"/>
        <v>#REF!</v>
      </c>
      <c r="J14804" s="105" t="e">
        <f t="shared" si="1809"/>
        <v>#REF!</v>
      </c>
      <c r="K14804" s="105" t="e">
        <f t="shared" si="1810"/>
        <v>#REF!</v>
      </c>
      <c r="L14804" s="105" t="e">
        <f t="shared" si="1811"/>
        <v>#REF!</v>
      </c>
      <c r="M14804">
        <v>0.04</v>
      </c>
      <c r="N14804">
        <f t="shared" si="1812"/>
        <v>3.3960531989175591E-3</v>
      </c>
    </row>
    <row r="14805" spans="1:15" x14ac:dyDescent="0.3">
      <c r="A14805">
        <f t="shared" si="1806"/>
        <v>149</v>
      </c>
      <c r="E14805" s="105">
        <f t="shared" si="1807"/>
        <v>0</v>
      </c>
      <c r="I14805" s="105">
        <f t="shared" si="1808"/>
        <v>0</v>
      </c>
      <c r="J14805" s="105">
        <f t="shared" si="1809"/>
        <v>0</v>
      </c>
      <c r="K14805" s="105">
        <f t="shared" si="1810"/>
        <v>0</v>
      </c>
      <c r="L14805" s="105">
        <f t="shared" si="1811"/>
        <v>0</v>
      </c>
      <c r="M14805">
        <v>0.04</v>
      </c>
      <c r="N14805">
        <f t="shared" si="1812"/>
        <v>3.3960531989175591E-3</v>
      </c>
    </row>
    <row r="14806" spans="1:15" x14ac:dyDescent="0.3">
      <c r="A14806">
        <f t="shared" si="1806"/>
        <v>149</v>
      </c>
      <c r="E14806" s="105">
        <f t="shared" si="1807"/>
        <v>0</v>
      </c>
      <c r="I14806" s="105">
        <f t="shared" si="1808"/>
        <v>0</v>
      </c>
      <c r="J14806" s="105">
        <f t="shared" si="1809"/>
        <v>0</v>
      </c>
      <c r="K14806" s="105">
        <f t="shared" si="1810"/>
        <v>0</v>
      </c>
      <c r="L14806" s="105">
        <f t="shared" si="1811"/>
        <v>0</v>
      </c>
      <c r="M14806">
        <v>0.04</v>
      </c>
      <c r="N14806">
        <f t="shared" si="1812"/>
        <v>3.3960531989175591E-3</v>
      </c>
    </row>
    <row r="14807" spans="1:15" x14ac:dyDescent="0.3">
      <c r="A14807">
        <f t="shared" si="1806"/>
        <v>149</v>
      </c>
      <c r="E14807" s="105">
        <f t="shared" si="1807"/>
        <v>0</v>
      </c>
      <c r="I14807" s="105">
        <f t="shared" si="1808"/>
        <v>0</v>
      </c>
      <c r="J14807" s="105">
        <f t="shared" si="1809"/>
        <v>0</v>
      </c>
      <c r="K14807" s="105">
        <f t="shared" si="1810"/>
        <v>0</v>
      </c>
      <c r="L14807" s="105">
        <f t="shared" si="1811"/>
        <v>0</v>
      </c>
      <c r="M14807">
        <v>0.04</v>
      </c>
      <c r="N14807">
        <f t="shared" si="1812"/>
        <v>3.3960531989175591E-3</v>
      </c>
    </row>
    <row r="14808" spans="1:15" x14ac:dyDescent="0.3">
      <c r="A14808">
        <f t="shared" si="1806"/>
        <v>149</v>
      </c>
      <c r="E14808" s="105">
        <f t="shared" si="1807"/>
        <v>0</v>
      </c>
      <c r="I14808" s="105">
        <f t="shared" si="1808"/>
        <v>0</v>
      </c>
      <c r="J14808" s="105">
        <f t="shared" si="1809"/>
        <v>0</v>
      </c>
      <c r="K14808" s="105">
        <f t="shared" si="1810"/>
        <v>0</v>
      </c>
      <c r="L14808" s="105">
        <f t="shared" si="1811"/>
        <v>0</v>
      </c>
      <c r="M14808">
        <v>0.04</v>
      </c>
      <c r="N14808">
        <f t="shared" si="1812"/>
        <v>3.3960531989175591E-3</v>
      </c>
    </row>
    <row r="14809" spans="1:15" x14ac:dyDescent="0.3">
      <c r="A14809">
        <f t="shared" si="1806"/>
        <v>149</v>
      </c>
      <c r="E14809" s="105">
        <f t="shared" si="1807"/>
        <v>0</v>
      </c>
      <c r="I14809" s="105">
        <f t="shared" si="1808"/>
        <v>0</v>
      </c>
      <c r="J14809" s="105">
        <f t="shared" si="1809"/>
        <v>0</v>
      </c>
      <c r="K14809" s="105">
        <f t="shared" si="1810"/>
        <v>0</v>
      </c>
      <c r="L14809" s="105">
        <f t="shared" si="1811"/>
        <v>0</v>
      </c>
      <c r="M14809">
        <v>0.04</v>
      </c>
      <c r="N14809">
        <f t="shared" si="1812"/>
        <v>3.3960531989175591E-3</v>
      </c>
    </row>
    <row r="14810" spans="1:15" x14ac:dyDescent="0.3">
      <c r="A14810">
        <f t="shared" si="1806"/>
        <v>149</v>
      </c>
      <c r="E14810" s="105">
        <f t="shared" si="1807"/>
        <v>0</v>
      </c>
      <c r="I14810" s="105">
        <f t="shared" si="1808"/>
        <v>0</v>
      </c>
      <c r="J14810" s="105">
        <f t="shared" si="1809"/>
        <v>0</v>
      </c>
      <c r="K14810" s="105">
        <f t="shared" si="1810"/>
        <v>0</v>
      </c>
      <c r="L14810" s="105">
        <f t="shared" si="1811"/>
        <v>0</v>
      </c>
      <c r="M14810">
        <v>0.04</v>
      </c>
      <c r="N14810">
        <f t="shared" si="1812"/>
        <v>3.3960531989175591E-3</v>
      </c>
    </row>
    <row r="14811" spans="1:15" x14ac:dyDescent="0.3">
      <c r="A14811">
        <f t="shared" si="1806"/>
        <v>149</v>
      </c>
      <c r="E14811" s="105">
        <f t="shared" si="1807"/>
        <v>0</v>
      </c>
      <c r="I14811" s="105">
        <f t="shared" si="1808"/>
        <v>0</v>
      </c>
      <c r="J14811" s="105">
        <f t="shared" si="1809"/>
        <v>0</v>
      </c>
      <c r="K14811" s="105">
        <f t="shared" si="1810"/>
        <v>0</v>
      </c>
      <c r="L14811" s="105">
        <f t="shared" si="1811"/>
        <v>0</v>
      </c>
      <c r="M14811">
        <v>0.04</v>
      </c>
      <c r="N14811">
        <f t="shared" si="1812"/>
        <v>3.3960531989175591E-3</v>
      </c>
    </row>
    <row r="14812" spans="1:15" x14ac:dyDescent="0.3">
      <c r="A14812">
        <f t="shared" si="1806"/>
        <v>149</v>
      </c>
      <c r="E14812" s="105">
        <f t="shared" si="1807"/>
        <v>0</v>
      </c>
      <c r="I14812" s="105">
        <f t="shared" si="1808"/>
        <v>0</v>
      </c>
      <c r="J14812" s="105">
        <f t="shared" si="1809"/>
        <v>0</v>
      </c>
      <c r="K14812" s="105">
        <f t="shared" si="1810"/>
        <v>0</v>
      </c>
      <c r="L14812" s="105">
        <f t="shared" si="1811"/>
        <v>0</v>
      </c>
      <c r="M14812">
        <v>0.04</v>
      </c>
      <c r="N14812">
        <f t="shared" si="1812"/>
        <v>3.3960531989175591E-3</v>
      </c>
    </row>
    <row r="14813" spans="1:15" x14ac:dyDescent="0.3">
      <c r="A14813">
        <f t="shared" si="1806"/>
        <v>149</v>
      </c>
      <c r="E14813" s="105">
        <f t="shared" si="1807"/>
        <v>0</v>
      </c>
      <c r="I14813" s="105">
        <f t="shared" si="1808"/>
        <v>0</v>
      </c>
      <c r="J14813" s="105">
        <f t="shared" si="1809"/>
        <v>0</v>
      </c>
      <c r="K14813" s="105">
        <f t="shared" si="1810"/>
        <v>0</v>
      </c>
      <c r="L14813" s="105">
        <f t="shared" si="1811"/>
        <v>0</v>
      </c>
      <c r="M14813">
        <v>0.04</v>
      </c>
      <c r="N14813">
        <f t="shared" si="1812"/>
        <v>3.3960531989175591E-3</v>
      </c>
    </row>
    <row r="14814" spans="1:15" x14ac:dyDescent="0.3">
      <c r="A14814">
        <f t="shared" si="1806"/>
        <v>149</v>
      </c>
      <c r="E14814" s="105">
        <f t="shared" si="1807"/>
        <v>0</v>
      </c>
      <c r="I14814" s="105">
        <f t="shared" si="1808"/>
        <v>0</v>
      </c>
      <c r="J14814" s="105">
        <f t="shared" si="1809"/>
        <v>0</v>
      </c>
      <c r="K14814" s="105">
        <f t="shared" si="1810"/>
        <v>0</v>
      </c>
      <c r="L14814" s="105">
        <f t="shared" si="1811"/>
        <v>0</v>
      </c>
      <c r="M14814">
        <v>0.04</v>
      </c>
      <c r="N14814">
        <f t="shared" si="1812"/>
        <v>3.3960531989175591E-3</v>
      </c>
    </row>
    <row r="14815" spans="1:15" x14ac:dyDescent="0.3">
      <c r="A14815">
        <f t="shared" si="1806"/>
        <v>149</v>
      </c>
      <c r="E14815" s="105">
        <f t="shared" si="1807"/>
        <v>0</v>
      </c>
      <c r="I14815" s="105">
        <f t="shared" si="1808"/>
        <v>0</v>
      </c>
      <c r="J14815" s="105">
        <f t="shared" si="1809"/>
        <v>0</v>
      </c>
      <c r="K14815" s="105">
        <f t="shared" si="1810"/>
        <v>0</v>
      </c>
      <c r="L14815" s="105">
        <f t="shared" si="1811"/>
        <v>0</v>
      </c>
      <c r="M14815">
        <v>0.04</v>
      </c>
      <c r="N14815">
        <f t="shared" si="1812"/>
        <v>3.3960531989175591E-3</v>
      </c>
    </row>
    <row r="14816" spans="1:15" x14ac:dyDescent="0.3">
      <c r="A14816">
        <f t="shared" si="1806"/>
        <v>149</v>
      </c>
      <c r="E14816" s="105">
        <f t="shared" si="1807"/>
        <v>0</v>
      </c>
      <c r="I14816" s="105">
        <f t="shared" si="1808"/>
        <v>0</v>
      </c>
      <c r="J14816" s="105">
        <f t="shared" si="1809"/>
        <v>0</v>
      </c>
      <c r="K14816" s="105">
        <f t="shared" si="1810"/>
        <v>0</v>
      </c>
      <c r="L14816" s="105">
        <f t="shared" si="1811"/>
        <v>0</v>
      </c>
      <c r="M14816">
        <v>0.04</v>
      </c>
      <c r="N14816">
        <f t="shared" si="1812"/>
        <v>3.3960531989175591E-3</v>
      </c>
    </row>
    <row r="14817" spans="1:14" x14ac:dyDescent="0.3">
      <c r="A14817">
        <f t="shared" si="1806"/>
        <v>149</v>
      </c>
      <c r="E14817" s="105">
        <f t="shared" si="1807"/>
        <v>0</v>
      </c>
      <c r="I14817" s="105">
        <f t="shared" si="1808"/>
        <v>0</v>
      </c>
      <c r="J14817" s="105">
        <f t="shared" si="1809"/>
        <v>0</v>
      </c>
      <c r="K14817" s="105">
        <f t="shared" si="1810"/>
        <v>0</v>
      </c>
      <c r="L14817" s="105">
        <f t="shared" si="1811"/>
        <v>0</v>
      </c>
      <c r="M14817">
        <v>0.04</v>
      </c>
      <c r="N14817">
        <f t="shared" si="1812"/>
        <v>3.3960531989175591E-3</v>
      </c>
    </row>
    <row r="14818" spans="1:14" x14ac:dyDescent="0.3">
      <c r="A14818">
        <f t="shared" si="1806"/>
        <v>149</v>
      </c>
      <c r="E14818" s="105">
        <f t="shared" si="1807"/>
        <v>0</v>
      </c>
      <c r="I14818" s="105">
        <f t="shared" si="1808"/>
        <v>0</v>
      </c>
      <c r="J14818" s="105">
        <f t="shared" si="1809"/>
        <v>0</v>
      </c>
      <c r="K14818" s="105">
        <f t="shared" si="1810"/>
        <v>0</v>
      </c>
      <c r="L14818" s="105">
        <f t="shared" si="1811"/>
        <v>0</v>
      </c>
      <c r="M14818">
        <v>0.04</v>
      </c>
      <c r="N14818">
        <f t="shared" si="1812"/>
        <v>3.3960531989175591E-3</v>
      </c>
    </row>
    <row r="14819" spans="1:14" x14ac:dyDescent="0.3">
      <c r="A14819">
        <f t="shared" si="1806"/>
        <v>149</v>
      </c>
      <c r="E14819" s="105">
        <f t="shared" si="1807"/>
        <v>0</v>
      </c>
      <c r="I14819" s="105">
        <f t="shared" si="1808"/>
        <v>0</v>
      </c>
      <c r="J14819" s="105">
        <f t="shared" si="1809"/>
        <v>0</v>
      </c>
      <c r="K14819" s="105">
        <f t="shared" si="1810"/>
        <v>0</v>
      </c>
      <c r="L14819" s="105">
        <f t="shared" si="1811"/>
        <v>0</v>
      </c>
      <c r="M14819">
        <v>0.04</v>
      </c>
      <c r="N14819">
        <f t="shared" si="1812"/>
        <v>3.3960531989175591E-3</v>
      </c>
    </row>
    <row r="14820" spans="1:14" x14ac:dyDescent="0.3">
      <c r="A14820">
        <f t="shared" si="1806"/>
        <v>149</v>
      </c>
      <c r="E14820" s="105">
        <f t="shared" si="1807"/>
        <v>0</v>
      </c>
      <c r="I14820" s="105">
        <f t="shared" si="1808"/>
        <v>0</v>
      </c>
      <c r="J14820" s="105">
        <f t="shared" si="1809"/>
        <v>0</v>
      </c>
      <c r="K14820" s="105">
        <f t="shared" si="1810"/>
        <v>0</v>
      </c>
      <c r="L14820" s="105">
        <f t="shared" si="1811"/>
        <v>0</v>
      </c>
      <c r="M14820">
        <v>0.04</v>
      </c>
      <c r="N14820">
        <f t="shared" si="1812"/>
        <v>3.3960531989175591E-3</v>
      </c>
    </row>
    <row r="14821" spans="1:14" x14ac:dyDescent="0.3">
      <c r="A14821">
        <f t="shared" si="1806"/>
        <v>149</v>
      </c>
      <c r="E14821" s="105">
        <f t="shared" si="1807"/>
        <v>0</v>
      </c>
      <c r="I14821" s="105">
        <f t="shared" si="1808"/>
        <v>0</v>
      </c>
      <c r="J14821" s="105">
        <f t="shared" si="1809"/>
        <v>0</v>
      </c>
      <c r="K14821" s="105">
        <f t="shared" si="1810"/>
        <v>0</v>
      </c>
      <c r="L14821" s="105">
        <f t="shared" si="1811"/>
        <v>0</v>
      </c>
      <c r="M14821">
        <v>0.04</v>
      </c>
      <c r="N14821">
        <f t="shared" si="1812"/>
        <v>3.3960531989175591E-3</v>
      </c>
    </row>
    <row r="14822" spans="1:14" x14ac:dyDescent="0.3">
      <c r="A14822">
        <f t="shared" si="1806"/>
        <v>149</v>
      </c>
      <c r="E14822" s="105">
        <f t="shared" si="1807"/>
        <v>0</v>
      </c>
      <c r="I14822" s="105">
        <f t="shared" si="1808"/>
        <v>0</v>
      </c>
      <c r="J14822" s="105">
        <f t="shared" si="1809"/>
        <v>0</v>
      </c>
      <c r="K14822" s="105">
        <f t="shared" si="1810"/>
        <v>0</v>
      </c>
      <c r="L14822" s="105">
        <f t="shared" si="1811"/>
        <v>0</v>
      </c>
      <c r="M14822">
        <v>0.04</v>
      </c>
      <c r="N14822">
        <f t="shared" si="1812"/>
        <v>3.3960531989175591E-3</v>
      </c>
    </row>
    <row r="14823" spans="1:14" x14ac:dyDescent="0.3">
      <c r="A14823">
        <f t="shared" ref="A14823:A14886" si="1814">IF(COUNTIF(A14723:A14822,A14822)=100, A14822+1,A14822)</f>
        <v>149</v>
      </c>
      <c r="E14823" s="105">
        <f t="shared" ref="E14823:E14886" si="1815">MAX(0, E14723-K14723-L14723)</f>
        <v>0</v>
      </c>
      <c r="I14823" s="105">
        <f t="shared" ref="I14823:I14886" si="1816">IF(E14823&lt;I14723,J14823 + E14823, I14723)</f>
        <v>0</v>
      </c>
      <c r="J14823" s="105">
        <f t="shared" si="1809"/>
        <v>0</v>
      </c>
      <c r="K14823" s="105">
        <f t="shared" si="1810"/>
        <v>0</v>
      </c>
      <c r="L14823" s="105">
        <f t="shared" si="1811"/>
        <v>0</v>
      </c>
      <c r="M14823">
        <v>0.04</v>
      </c>
      <c r="N14823">
        <f t="shared" si="1812"/>
        <v>3.3960531989175591E-3</v>
      </c>
    </row>
    <row r="14824" spans="1:14" x14ac:dyDescent="0.3">
      <c r="A14824">
        <f t="shared" si="1814"/>
        <v>149</v>
      </c>
      <c r="E14824" s="105">
        <f t="shared" si="1815"/>
        <v>0</v>
      </c>
      <c r="I14824" s="105">
        <f t="shared" si="1816"/>
        <v>0</v>
      </c>
      <c r="J14824" s="105">
        <f t="shared" si="1809"/>
        <v>0</v>
      </c>
      <c r="K14824" s="105">
        <f t="shared" si="1810"/>
        <v>0</v>
      </c>
      <c r="L14824" s="105">
        <f t="shared" si="1811"/>
        <v>0</v>
      </c>
      <c r="M14824">
        <v>0.04</v>
      </c>
      <c r="N14824">
        <f t="shared" si="1812"/>
        <v>3.3960531989175591E-3</v>
      </c>
    </row>
    <row r="14825" spans="1:14" x14ac:dyDescent="0.3">
      <c r="A14825">
        <f t="shared" si="1814"/>
        <v>149</v>
      </c>
      <c r="E14825" s="105">
        <f t="shared" si="1815"/>
        <v>0</v>
      </c>
      <c r="I14825" s="105">
        <f t="shared" si="1816"/>
        <v>0</v>
      </c>
      <c r="J14825" s="105">
        <f t="shared" si="1809"/>
        <v>0</v>
      </c>
      <c r="K14825" s="105">
        <f t="shared" si="1810"/>
        <v>0</v>
      </c>
      <c r="L14825" s="105">
        <f t="shared" si="1811"/>
        <v>0</v>
      </c>
      <c r="M14825">
        <v>0.04</v>
      </c>
      <c r="N14825">
        <f t="shared" si="1812"/>
        <v>3.3960531989175591E-3</v>
      </c>
    </row>
    <row r="14826" spans="1:14" x14ac:dyDescent="0.3">
      <c r="A14826">
        <f t="shared" si="1814"/>
        <v>149</v>
      </c>
      <c r="E14826" s="105">
        <f t="shared" si="1815"/>
        <v>0</v>
      </c>
      <c r="I14826" s="105">
        <f t="shared" si="1816"/>
        <v>0</v>
      </c>
      <c r="J14826" s="105">
        <f t="shared" si="1809"/>
        <v>0</v>
      </c>
      <c r="K14826" s="105">
        <f t="shared" si="1810"/>
        <v>0</v>
      </c>
      <c r="L14826" s="105">
        <f t="shared" si="1811"/>
        <v>0</v>
      </c>
      <c r="M14826">
        <v>0.04</v>
      </c>
      <c r="N14826">
        <f t="shared" si="1812"/>
        <v>3.3960531989175591E-3</v>
      </c>
    </row>
    <row r="14827" spans="1:14" x14ac:dyDescent="0.3">
      <c r="A14827">
        <f t="shared" si="1814"/>
        <v>149</v>
      </c>
      <c r="E14827" s="105">
        <f t="shared" si="1815"/>
        <v>0</v>
      </c>
      <c r="I14827" s="105">
        <f t="shared" si="1816"/>
        <v>0</v>
      </c>
      <c r="J14827" s="105">
        <f t="shared" si="1809"/>
        <v>0</v>
      </c>
      <c r="K14827" s="105">
        <f t="shared" si="1810"/>
        <v>0</v>
      </c>
      <c r="L14827" s="105">
        <f t="shared" si="1811"/>
        <v>0</v>
      </c>
      <c r="M14827">
        <v>0.04</v>
      </c>
      <c r="N14827">
        <f t="shared" si="1812"/>
        <v>3.3960531989175591E-3</v>
      </c>
    </row>
    <row r="14828" spans="1:14" x14ac:dyDescent="0.3">
      <c r="A14828">
        <f t="shared" si="1814"/>
        <v>149</v>
      </c>
      <c r="E14828" s="105">
        <f t="shared" si="1815"/>
        <v>0</v>
      </c>
      <c r="I14828" s="105">
        <f t="shared" si="1816"/>
        <v>0</v>
      </c>
      <c r="J14828" s="105">
        <f t="shared" si="1809"/>
        <v>0</v>
      </c>
      <c r="K14828" s="105">
        <f t="shared" si="1810"/>
        <v>0</v>
      </c>
      <c r="L14828" s="105">
        <f t="shared" si="1811"/>
        <v>0</v>
      </c>
      <c r="M14828">
        <v>0.04</v>
      </c>
      <c r="N14828">
        <f t="shared" si="1812"/>
        <v>3.3960531989175591E-3</v>
      </c>
    </row>
    <row r="14829" spans="1:14" x14ac:dyDescent="0.3">
      <c r="A14829">
        <f t="shared" si="1814"/>
        <v>149</v>
      </c>
      <c r="E14829" s="105">
        <f t="shared" si="1815"/>
        <v>0</v>
      </c>
      <c r="I14829" s="105">
        <f t="shared" si="1816"/>
        <v>0</v>
      </c>
      <c r="J14829" s="105">
        <f t="shared" si="1809"/>
        <v>0</v>
      </c>
      <c r="K14829" s="105">
        <f t="shared" si="1810"/>
        <v>0</v>
      </c>
      <c r="L14829" s="105">
        <f t="shared" si="1811"/>
        <v>0</v>
      </c>
      <c r="M14829">
        <v>0.04</v>
      </c>
      <c r="N14829">
        <f t="shared" si="1812"/>
        <v>3.3960531989175591E-3</v>
      </c>
    </row>
    <row r="14830" spans="1:14" x14ac:dyDescent="0.3">
      <c r="A14830">
        <f t="shared" si="1814"/>
        <v>149</v>
      </c>
      <c r="E14830" s="105">
        <f t="shared" si="1815"/>
        <v>0</v>
      </c>
      <c r="I14830" s="105">
        <f t="shared" si="1816"/>
        <v>0</v>
      </c>
      <c r="J14830" s="105">
        <f t="shared" si="1809"/>
        <v>0</v>
      </c>
      <c r="K14830" s="105">
        <f t="shared" si="1810"/>
        <v>0</v>
      </c>
      <c r="L14830" s="105">
        <f t="shared" si="1811"/>
        <v>0</v>
      </c>
      <c r="M14830">
        <v>0.04</v>
      </c>
      <c r="N14830">
        <f t="shared" si="1812"/>
        <v>3.3960531989175591E-3</v>
      </c>
    </row>
    <row r="14831" spans="1:14" x14ac:dyDescent="0.3">
      <c r="A14831">
        <f t="shared" si="1814"/>
        <v>149</v>
      </c>
      <c r="E14831" s="105">
        <f t="shared" si="1815"/>
        <v>0</v>
      </c>
      <c r="I14831" s="105">
        <f t="shared" si="1816"/>
        <v>0</v>
      </c>
      <c r="J14831" s="105">
        <f t="shared" si="1809"/>
        <v>0</v>
      </c>
      <c r="K14831" s="105">
        <f t="shared" si="1810"/>
        <v>0</v>
      </c>
      <c r="L14831" s="105">
        <f t="shared" si="1811"/>
        <v>0</v>
      </c>
      <c r="M14831">
        <v>0.04</v>
      </c>
      <c r="N14831">
        <f t="shared" si="1812"/>
        <v>3.3960531989175591E-3</v>
      </c>
    </row>
    <row r="14832" spans="1:14" x14ac:dyDescent="0.3">
      <c r="A14832">
        <f t="shared" si="1814"/>
        <v>149</v>
      </c>
      <c r="E14832" s="105">
        <f t="shared" si="1815"/>
        <v>0</v>
      </c>
      <c r="I14832" s="105">
        <f t="shared" si="1816"/>
        <v>0</v>
      </c>
      <c r="J14832" s="105">
        <f t="shared" si="1809"/>
        <v>0</v>
      </c>
      <c r="K14832" s="105">
        <f t="shared" si="1810"/>
        <v>0</v>
      </c>
      <c r="L14832" s="105">
        <f t="shared" si="1811"/>
        <v>0</v>
      </c>
      <c r="M14832">
        <v>0.04</v>
      </c>
      <c r="N14832">
        <f t="shared" si="1812"/>
        <v>3.3960531989175591E-3</v>
      </c>
    </row>
    <row r="14833" spans="1:14" x14ac:dyDescent="0.3">
      <c r="A14833">
        <f t="shared" si="1814"/>
        <v>149</v>
      </c>
      <c r="E14833" s="105">
        <f t="shared" si="1815"/>
        <v>0</v>
      </c>
      <c r="I14833" s="105">
        <f t="shared" si="1816"/>
        <v>0</v>
      </c>
      <c r="J14833" s="105">
        <f t="shared" si="1809"/>
        <v>0</v>
      </c>
      <c r="K14833" s="105">
        <f t="shared" si="1810"/>
        <v>0</v>
      </c>
      <c r="L14833" s="105">
        <f t="shared" si="1811"/>
        <v>0</v>
      </c>
      <c r="M14833">
        <v>0.04</v>
      </c>
      <c r="N14833">
        <f t="shared" si="1812"/>
        <v>3.3960531989175591E-3</v>
      </c>
    </row>
    <row r="14834" spans="1:14" x14ac:dyDescent="0.3">
      <c r="A14834">
        <f t="shared" si="1814"/>
        <v>149</v>
      </c>
      <c r="E14834" s="105">
        <f t="shared" si="1815"/>
        <v>0</v>
      </c>
      <c r="I14834" s="105">
        <f t="shared" si="1816"/>
        <v>0</v>
      </c>
      <c r="J14834" s="105">
        <f t="shared" si="1809"/>
        <v>0</v>
      </c>
      <c r="K14834" s="105">
        <f t="shared" si="1810"/>
        <v>0</v>
      </c>
      <c r="L14834" s="105">
        <f t="shared" si="1811"/>
        <v>0</v>
      </c>
      <c r="M14834">
        <v>0.04</v>
      </c>
      <c r="N14834">
        <f t="shared" si="1812"/>
        <v>3.3960531989175591E-3</v>
      </c>
    </row>
    <row r="14835" spans="1:14" x14ac:dyDescent="0.3">
      <c r="A14835">
        <f t="shared" si="1814"/>
        <v>149</v>
      </c>
      <c r="E14835" s="105">
        <f t="shared" si="1815"/>
        <v>0</v>
      </c>
      <c r="I14835" s="105">
        <f t="shared" si="1816"/>
        <v>0</v>
      </c>
      <c r="J14835" s="105">
        <f t="shared" si="1809"/>
        <v>0</v>
      </c>
      <c r="K14835" s="105">
        <f t="shared" si="1810"/>
        <v>0</v>
      </c>
      <c r="L14835" s="105">
        <f t="shared" si="1811"/>
        <v>0</v>
      </c>
      <c r="M14835">
        <v>0.04</v>
      </c>
      <c r="N14835">
        <f t="shared" si="1812"/>
        <v>3.3960531989175591E-3</v>
      </c>
    </row>
    <row r="14836" spans="1:14" x14ac:dyDescent="0.3">
      <c r="A14836">
        <f t="shared" si="1814"/>
        <v>149</v>
      </c>
      <c r="E14836" s="105">
        <f t="shared" si="1815"/>
        <v>0</v>
      </c>
      <c r="I14836" s="105">
        <f t="shared" si="1816"/>
        <v>0</v>
      </c>
      <c r="J14836" s="105">
        <f t="shared" si="1809"/>
        <v>0</v>
      </c>
      <c r="K14836" s="105">
        <f t="shared" si="1810"/>
        <v>0</v>
      </c>
      <c r="L14836" s="105">
        <f t="shared" si="1811"/>
        <v>0</v>
      </c>
      <c r="M14836">
        <v>0.04</v>
      </c>
      <c r="N14836">
        <f t="shared" si="1812"/>
        <v>3.3960531989175591E-3</v>
      </c>
    </row>
    <row r="14837" spans="1:14" x14ac:dyDescent="0.3">
      <c r="A14837">
        <f t="shared" si="1814"/>
        <v>149</v>
      </c>
      <c r="E14837" s="105">
        <f t="shared" si="1815"/>
        <v>0</v>
      </c>
      <c r="I14837" s="105">
        <f t="shared" si="1816"/>
        <v>0</v>
      </c>
      <c r="J14837" s="105">
        <f t="shared" si="1809"/>
        <v>0</v>
      </c>
      <c r="K14837" s="105">
        <f t="shared" si="1810"/>
        <v>0</v>
      </c>
      <c r="L14837" s="105">
        <f t="shared" si="1811"/>
        <v>0</v>
      </c>
      <c r="M14837">
        <v>0.04</v>
      </c>
      <c r="N14837">
        <f t="shared" si="1812"/>
        <v>3.3960531989175591E-3</v>
      </c>
    </row>
    <row r="14838" spans="1:14" x14ac:dyDescent="0.3">
      <c r="A14838">
        <f t="shared" si="1814"/>
        <v>149</v>
      </c>
      <c r="E14838" s="105">
        <f t="shared" si="1815"/>
        <v>0</v>
      </c>
      <c r="I14838" s="105">
        <f t="shared" si="1816"/>
        <v>0</v>
      </c>
      <c r="J14838" s="105">
        <f t="shared" si="1809"/>
        <v>0</v>
      </c>
      <c r="K14838" s="105">
        <f t="shared" si="1810"/>
        <v>0</v>
      </c>
      <c r="L14838" s="105">
        <f t="shared" si="1811"/>
        <v>0</v>
      </c>
      <c r="M14838">
        <v>0.04</v>
      </c>
      <c r="N14838">
        <f t="shared" si="1812"/>
        <v>3.3960531989175591E-3</v>
      </c>
    </row>
    <row r="14839" spans="1:14" x14ac:dyDescent="0.3">
      <c r="A14839">
        <f t="shared" si="1814"/>
        <v>149</v>
      </c>
      <c r="E14839" s="105">
        <f t="shared" si="1815"/>
        <v>0</v>
      </c>
      <c r="I14839" s="105">
        <f t="shared" si="1816"/>
        <v>0</v>
      </c>
      <c r="J14839" s="105">
        <f t="shared" si="1809"/>
        <v>0</v>
      </c>
      <c r="K14839" s="105">
        <f t="shared" si="1810"/>
        <v>0</v>
      </c>
      <c r="L14839" s="105">
        <f t="shared" si="1811"/>
        <v>0</v>
      </c>
      <c r="M14839">
        <v>0.04</v>
      </c>
      <c r="N14839">
        <f t="shared" si="1812"/>
        <v>3.3960531989175591E-3</v>
      </c>
    </row>
    <row r="14840" spans="1:14" x14ac:dyDescent="0.3">
      <c r="A14840">
        <f t="shared" si="1814"/>
        <v>149</v>
      </c>
      <c r="E14840" s="105">
        <f t="shared" si="1815"/>
        <v>0</v>
      </c>
      <c r="I14840" s="105">
        <f t="shared" si="1816"/>
        <v>0</v>
      </c>
      <c r="J14840" s="105">
        <f t="shared" si="1809"/>
        <v>0</v>
      </c>
      <c r="K14840" s="105">
        <f t="shared" si="1810"/>
        <v>0</v>
      </c>
      <c r="L14840" s="105">
        <f t="shared" si="1811"/>
        <v>0</v>
      </c>
      <c r="M14840">
        <v>0.04</v>
      </c>
      <c r="N14840">
        <f t="shared" si="1812"/>
        <v>3.3960531989175591E-3</v>
      </c>
    </row>
    <row r="14841" spans="1:14" x14ac:dyDescent="0.3">
      <c r="A14841">
        <f t="shared" si="1814"/>
        <v>149</v>
      </c>
      <c r="E14841" s="105">
        <f t="shared" si="1815"/>
        <v>0</v>
      </c>
      <c r="I14841" s="105">
        <f t="shared" si="1816"/>
        <v>0</v>
      </c>
      <c r="J14841" s="105">
        <f t="shared" si="1809"/>
        <v>0</v>
      </c>
      <c r="K14841" s="105">
        <f t="shared" si="1810"/>
        <v>0</v>
      </c>
      <c r="L14841" s="105">
        <f t="shared" si="1811"/>
        <v>0</v>
      </c>
      <c r="M14841">
        <v>0.04</v>
      </c>
      <c r="N14841">
        <f t="shared" si="1812"/>
        <v>3.3960531989175591E-3</v>
      </c>
    </row>
    <row r="14842" spans="1:14" x14ac:dyDescent="0.3">
      <c r="A14842">
        <f t="shared" si="1814"/>
        <v>149</v>
      </c>
      <c r="E14842" s="105">
        <f t="shared" si="1815"/>
        <v>0</v>
      </c>
      <c r="I14842" s="105">
        <f t="shared" si="1816"/>
        <v>0</v>
      </c>
      <c r="J14842" s="105">
        <f t="shared" si="1809"/>
        <v>0</v>
      </c>
      <c r="K14842" s="105">
        <f t="shared" si="1810"/>
        <v>0</v>
      </c>
      <c r="L14842" s="105">
        <f t="shared" si="1811"/>
        <v>0</v>
      </c>
      <c r="M14842">
        <v>0.04</v>
      </c>
      <c r="N14842">
        <f t="shared" si="1812"/>
        <v>3.3960531989175591E-3</v>
      </c>
    </row>
    <row r="14843" spans="1:14" x14ac:dyDescent="0.3">
      <c r="A14843">
        <f t="shared" si="1814"/>
        <v>149</v>
      </c>
      <c r="E14843" s="105">
        <f t="shared" si="1815"/>
        <v>0</v>
      </c>
      <c r="I14843" s="105">
        <f t="shared" si="1816"/>
        <v>0</v>
      </c>
      <c r="J14843" s="105">
        <f t="shared" si="1809"/>
        <v>0</v>
      </c>
      <c r="K14843" s="105">
        <f t="shared" si="1810"/>
        <v>0</v>
      </c>
      <c r="L14843" s="105">
        <f t="shared" si="1811"/>
        <v>0</v>
      </c>
      <c r="M14843">
        <v>0.04</v>
      </c>
      <c r="N14843">
        <f t="shared" si="1812"/>
        <v>3.3960531989175591E-3</v>
      </c>
    </row>
    <row r="14844" spans="1:14" x14ac:dyDescent="0.3">
      <c r="A14844">
        <f t="shared" si="1814"/>
        <v>149</v>
      </c>
      <c r="E14844" s="105">
        <f t="shared" si="1815"/>
        <v>0</v>
      </c>
      <c r="I14844" s="105">
        <f t="shared" si="1816"/>
        <v>0</v>
      </c>
      <c r="J14844" s="105">
        <f t="shared" si="1809"/>
        <v>0</v>
      </c>
      <c r="K14844" s="105">
        <f t="shared" si="1810"/>
        <v>0</v>
      </c>
      <c r="L14844" s="105">
        <f t="shared" si="1811"/>
        <v>0</v>
      </c>
      <c r="M14844">
        <v>0.04</v>
      </c>
      <c r="N14844">
        <f t="shared" si="1812"/>
        <v>3.3960531989175591E-3</v>
      </c>
    </row>
    <row r="14845" spans="1:14" x14ac:dyDescent="0.3">
      <c r="A14845">
        <f t="shared" si="1814"/>
        <v>149</v>
      </c>
      <c r="E14845" s="105">
        <f t="shared" si="1815"/>
        <v>0</v>
      </c>
      <c r="I14845" s="105">
        <f t="shared" si="1816"/>
        <v>0</v>
      </c>
      <c r="J14845" s="105">
        <f t="shared" si="1809"/>
        <v>0</v>
      </c>
      <c r="K14845" s="105">
        <f t="shared" si="1810"/>
        <v>0</v>
      </c>
      <c r="L14845" s="105">
        <f t="shared" si="1811"/>
        <v>0</v>
      </c>
      <c r="M14845">
        <v>0.04</v>
      </c>
      <c r="N14845">
        <f t="shared" si="1812"/>
        <v>3.3960531989175591E-3</v>
      </c>
    </row>
    <row r="14846" spans="1:14" x14ac:dyDescent="0.3">
      <c r="A14846">
        <f t="shared" si="1814"/>
        <v>149</v>
      </c>
      <c r="E14846" s="105">
        <f t="shared" si="1815"/>
        <v>0</v>
      </c>
      <c r="I14846" s="105">
        <f t="shared" si="1816"/>
        <v>0</v>
      </c>
      <c r="J14846" s="105">
        <f t="shared" si="1809"/>
        <v>0</v>
      </c>
      <c r="K14846" s="105">
        <f t="shared" si="1810"/>
        <v>0</v>
      </c>
      <c r="L14846" s="105">
        <f t="shared" si="1811"/>
        <v>0</v>
      </c>
      <c r="M14846">
        <v>0.04</v>
      </c>
      <c r="N14846">
        <f t="shared" si="1812"/>
        <v>3.3960531989175591E-3</v>
      </c>
    </row>
    <row r="14847" spans="1:14" x14ac:dyDescent="0.3">
      <c r="A14847">
        <f t="shared" si="1814"/>
        <v>149</v>
      </c>
      <c r="E14847" s="105">
        <f t="shared" si="1815"/>
        <v>0</v>
      </c>
      <c r="I14847" s="105">
        <f t="shared" si="1816"/>
        <v>0</v>
      </c>
      <c r="J14847" s="105">
        <f t="shared" si="1809"/>
        <v>0</v>
      </c>
      <c r="K14847" s="105">
        <f t="shared" si="1810"/>
        <v>0</v>
      </c>
      <c r="L14847" s="105">
        <f t="shared" si="1811"/>
        <v>0</v>
      </c>
      <c r="M14847">
        <v>0.04</v>
      </c>
      <c r="N14847">
        <f t="shared" si="1812"/>
        <v>3.3960531989175591E-3</v>
      </c>
    </row>
    <row r="14848" spans="1:14" x14ac:dyDescent="0.3">
      <c r="A14848">
        <f t="shared" si="1814"/>
        <v>149</v>
      </c>
      <c r="E14848" s="105">
        <f t="shared" si="1815"/>
        <v>0</v>
      </c>
      <c r="I14848" s="105">
        <f t="shared" si="1816"/>
        <v>0</v>
      </c>
      <c r="J14848" s="105">
        <f t="shared" si="1809"/>
        <v>0</v>
      </c>
      <c r="K14848" s="105">
        <f t="shared" si="1810"/>
        <v>0</v>
      </c>
      <c r="L14848" s="105">
        <f t="shared" si="1811"/>
        <v>0</v>
      </c>
      <c r="M14848">
        <v>0.04</v>
      </c>
      <c r="N14848">
        <f t="shared" si="1812"/>
        <v>3.3960531989175591E-3</v>
      </c>
    </row>
    <row r="14849" spans="1:14" x14ac:dyDescent="0.3">
      <c r="A14849">
        <f t="shared" si="1814"/>
        <v>149</v>
      </c>
      <c r="E14849" s="105">
        <f t="shared" si="1815"/>
        <v>0</v>
      </c>
      <c r="I14849" s="105">
        <f t="shared" si="1816"/>
        <v>0</v>
      </c>
      <c r="J14849" s="105">
        <f t="shared" si="1809"/>
        <v>0</v>
      </c>
      <c r="K14849" s="105">
        <f t="shared" si="1810"/>
        <v>0</v>
      </c>
      <c r="L14849" s="105">
        <f t="shared" si="1811"/>
        <v>0</v>
      </c>
      <c r="M14849">
        <v>0.04</v>
      </c>
      <c r="N14849">
        <f t="shared" si="1812"/>
        <v>3.3960531989175591E-3</v>
      </c>
    </row>
    <row r="14850" spans="1:14" x14ac:dyDescent="0.3">
      <c r="A14850">
        <f t="shared" si="1814"/>
        <v>149</v>
      </c>
      <c r="E14850" s="105">
        <f t="shared" si="1815"/>
        <v>0</v>
      </c>
      <c r="I14850" s="105">
        <f t="shared" si="1816"/>
        <v>0</v>
      </c>
      <c r="J14850" s="105">
        <f t="shared" si="1809"/>
        <v>0</v>
      </c>
      <c r="K14850" s="105">
        <f t="shared" si="1810"/>
        <v>0</v>
      </c>
      <c r="L14850" s="105">
        <f t="shared" si="1811"/>
        <v>0</v>
      </c>
      <c r="M14850">
        <v>0.04</v>
      </c>
      <c r="N14850">
        <f t="shared" si="1812"/>
        <v>3.3960531989175591E-3</v>
      </c>
    </row>
    <row r="14851" spans="1:14" x14ac:dyDescent="0.3">
      <c r="A14851">
        <f t="shared" si="1814"/>
        <v>149</v>
      </c>
      <c r="E14851" s="105">
        <f t="shared" si="1815"/>
        <v>0</v>
      </c>
      <c r="I14851" s="105">
        <f t="shared" si="1816"/>
        <v>0</v>
      </c>
      <c r="J14851" s="105">
        <f t="shared" ref="J14851:J14914" si="1817">E14851*($H$2/12)</f>
        <v>0</v>
      </c>
      <c r="K14851" s="105">
        <f t="shared" ref="K14851:K14914" si="1818">I14851-J14851</f>
        <v>0</v>
      </c>
      <c r="L14851" s="105">
        <f t="shared" ref="L14851:L14914" si="1819">N14851*(E14851-K14851)</f>
        <v>0</v>
      </c>
      <c r="M14851">
        <v>0.04</v>
      </c>
      <c r="N14851">
        <f t="shared" ref="N14851:N14914" si="1820">1-(POWER(1-M14851,(1/12)))</f>
        <v>3.3960531989175591E-3</v>
      </c>
    </row>
    <row r="14852" spans="1:14" x14ac:dyDescent="0.3">
      <c r="A14852">
        <f t="shared" si="1814"/>
        <v>149</v>
      </c>
      <c r="E14852" s="105">
        <f t="shared" si="1815"/>
        <v>0</v>
      </c>
      <c r="I14852" s="105">
        <f t="shared" si="1816"/>
        <v>0</v>
      </c>
      <c r="J14852" s="105">
        <f t="shared" si="1817"/>
        <v>0</v>
      </c>
      <c r="K14852" s="105">
        <f t="shared" si="1818"/>
        <v>0</v>
      </c>
      <c r="L14852" s="105">
        <f t="shared" si="1819"/>
        <v>0</v>
      </c>
      <c r="M14852">
        <v>0.04</v>
      </c>
      <c r="N14852">
        <f t="shared" si="1820"/>
        <v>3.3960531989175591E-3</v>
      </c>
    </row>
    <row r="14853" spans="1:14" x14ac:dyDescent="0.3">
      <c r="A14853">
        <f t="shared" si="1814"/>
        <v>149</v>
      </c>
      <c r="E14853" s="105">
        <f t="shared" si="1815"/>
        <v>0</v>
      </c>
      <c r="I14853" s="105">
        <f t="shared" si="1816"/>
        <v>0</v>
      </c>
      <c r="J14853" s="105">
        <f t="shared" si="1817"/>
        <v>0</v>
      </c>
      <c r="K14853" s="105">
        <f t="shared" si="1818"/>
        <v>0</v>
      </c>
      <c r="L14853" s="105">
        <f t="shared" si="1819"/>
        <v>0</v>
      </c>
      <c r="M14853">
        <v>0.04</v>
      </c>
      <c r="N14853">
        <f t="shared" si="1820"/>
        <v>3.3960531989175591E-3</v>
      </c>
    </row>
    <row r="14854" spans="1:14" x14ac:dyDescent="0.3">
      <c r="A14854">
        <f t="shared" si="1814"/>
        <v>149</v>
      </c>
      <c r="E14854" s="105">
        <f t="shared" si="1815"/>
        <v>0</v>
      </c>
      <c r="I14854" s="105">
        <f t="shared" si="1816"/>
        <v>0</v>
      </c>
      <c r="J14854" s="105">
        <f t="shared" si="1817"/>
        <v>0</v>
      </c>
      <c r="K14854" s="105">
        <f t="shared" si="1818"/>
        <v>0</v>
      </c>
      <c r="L14854" s="105">
        <f t="shared" si="1819"/>
        <v>0</v>
      </c>
      <c r="M14854">
        <v>0.04</v>
      </c>
      <c r="N14854">
        <f t="shared" si="1820"/>
        <v>3.3960531989175591E-3</v>
      </c>
    </row>
    <row r="14855" spans="1:14" x14ac:dyDescent="0.3">
      <c r="A14855">
        <f t="shared" si="1814"/>
        <v>149</v>
      </c>
      <c r="E14855" s="105">
        <f t="shared" si="1815"/>
        <v>0</v>
      </c>
      <c r="I14855" s="105">
        <f t="shared" si="1816"/>
        <v>0</v>
      </c>
      <c r="J14855" s="105">
        <f t="shared" si="1817"/>
        <v>0</v>
      </c>
      <c r="K14855" s="105">
        <f t="shared" si="1818"/>
        <v>0</v>
      </c>
      <c r="L14855" s="105">
        <f t="shared" si="1819"/>
        <v>0</v>
      </c>
      <c r="M14855">
        <v>0.04</v>
      </c>
      <c r="N14855">
        <f t="shared" si="1820"/>
        <v>3.3960531989175591E-3</v>
      </c>
    </row>
    <row r="14856" spans="1:14" x14ac:dyDescent="0.3">
      <c r="A14856">
        <f t="shared" si="1814"/>
        <v>149</v>
      </c>
      <c r="E14856" s="105">
        <f t="shared" si="1815"/>
        <v>0</v>
      </c>
      <c r="I14856" s="105">
        <f t="shared" si="1816"/>
        <v>0</v>
      </c>
      <c r="J14856" s="105">
        <f t="shared" si="1817"/>
        <v>0</v>
      </c>
      <c r="K14856" s="105">
        <f t="shared" si="1818"/>
        <v>0</v>
      </c>
      <c r="L14856" s="105">
        <f t="shared" si="1819"/>
        <v>0</v>
      </c>
      <c r="M14856">
        <v>0.04</v>
      </c>
      <c r="N14856">
        <f t="shared" si="1820"/>
        <v>3.3960531989175591E-3</v>
      </c>
    </row>
    <row r="14857" spans="1:14" x14ac:dyDescent="0.3">
      <c r="A14857">
        <f t="shared" si="1814"/>
        <v>149</v>
      </c>
      <c r="E14857" s="105">
        <f t="shared" si="1815"/>
        <v>0</v>
      </c>
      <c r="I14857" s="105">
        <f t="shared" si="1816"/>
        <v>0</v>
      </c>
      <c r="J14857" s="105">
        <f t="shared" si="1817"/>
        <v>0</v>
      </c>
      <c r="K14857" s="105">
        <f t="shared" si="1818"/>
        <v>0</v>
      </c>
      <c r="L14857" s="105">
        <f t="shared" si="1819"/>
        <v>0</v>
      </c>
      <c r="M14857">
        <v>0.04</v>
      </c>
      <c r="N14857">
        <f t="shared" si="1820"/>
        <v>3.3960531989175591E-3</v>
      </c>
    </row>
    <row r="14858" spans="1:14" x14ac:dyDescent="0.3">
      <c r="A14858">
        <f t="shared" si="1814"/>
        <v>149</v>
      </c>
      <c r="E14858" s="105">
        <f t="shared" si="1815"/>
        <v>0</v>
      </c>
      <c r="I14858" s="105">
        <f t="shared" si="1816"/>
        <v>0</v>
      </c>
      <c r="J14858" s="105">
        <f t="shared" si="1817"/>
        <v>0</v>
      </c>
      <c r="K14858" s="105">
        <f t="shared" si="1818"/>
        <v>0</v>
      </c>
      <c r="L14858" s="105">
        <f t="shared" si="1819"/>
        <v>0</v>
      </c>
      <c r="M14858">
        <v>0.04</v>
      </c>
      <c r="N14858">
        <f t="shared" si="1820"/>
        <v>3.3960531989175591E-3</v>
      </c>
    </row>
    <row r="14859" spans="1:14" x14ac:dyDescent="0.3">
      <c r="A14859">
        <f t="shared" si="1814"/>
        <v>149</v>
      </c>
      <c r="E14859" s="105">
        <f t="shared" si="1815"/>
        <v>0</v>
      </c>
      <c r="I14859" s="105">
        <f t="shared" si="1816"/>
        <v>0</v>
      </c>
      <c r="J14859" s="105">
        <f t="shared" si="1817"/>
        <v>0</v>
      </c>
      <c r="K14859" s="105">
        <f t="shared" si="1818"/>
        <v>0</v>
      </c>
      <c r="L14859" s="105">
        <f t="shared" si="1819"/>
        <v>0</v>
      </c>
      <c r="M14859">
        <v>0.04</v>
      </c>
      <c r="N14859">
        <f t="shared" si="1820"/>
        <v>3.3960531989175591E-3</v>
      </c>
    </row>
    <row r="14860" spans="1:14" x14ac:dyDescent="0.3">
      <c r="A14860">
        <f t="shared" si="1814"/>
        <v>149</v>
      </c>
      <c r="E14860" s="105">
        <f t="shared" si="1815"/>
        <v>0</v>
      </c>
      <c r="I14860" s="105">
        <f t="shared" si="1816"/>
        <v>0</v>
      </c>
      <c r="J14860" s="105">
        <f t="shared" si="1817"/>
        <v>0</v>
      </c>
      <c r="K14860" s="105">
        <f t="shared" si="1818"/>
        <v>0</v>
      </c>
      <c r="L14860" s="105">
        <f t="shared" si="1819"/>
        <v>0</v>
      </c>
      <c r="M14860">
        <v>0.04</v>
      </c>
      <c r="N14860">
        <f t="shared" si="1820"/>
        <v>3.3960531989175591E-3</v>
      </c>
    </row>
    <row r="14861" spans="1:14" x14ac:dyDescent="0.3">
      <c r="A14861">
        <f t="shared" si="1814"/>
        <v>149</v>
      </c>
      <c r="E14861" s="105">
        <f t="shared" si="1815"/>
        <v>0</v>
      </c>
      <c r="I14861" s="105">
        <f t="shared" si="1816"/>
        <v>0</v>
      </c>
      <c r="J14861" s="105">
        <f t="shared" si="1817"/>
        <v>0</v>
      </c>
      <c r="K14861" s="105">
        <f t="shared" si="1818"/>
        <v>0</v>
      </c>
      <c r="L14861" s="105">
        <f t="shared" si="1819"/>
        <v>0</v>
      </c>
      <c r="M14861">
        <v>0.04</v>
      </c>
      <c r="N14861">
        <f t="shared" si="1820"/>
        <v>3.3960531989175591E-3</v>
      </c>
    </row>
    <row r="14862" spans="1:14" x14ac:dyDescent="0.3">
      <c r="A14862">
        <f t="shared" si="1814"/>
        <v>149</v>
      </c>
      <c r="E14862" s="105">
        <f t="shared" si="1815"/>
        <v>0</v>
      </c>
      <c r="I14862" s="105">
        <f t="shared" si="1816"/>
        <v>0</v>
      </c>
      <c r="J14862" s="105">
        <f t="shared" si="1817"/>
        <v>0</v>
      </c>
      <c r="K14862" s="105">
        <f t="shared" si="1818"/>
        <v>0</v>
      </c>
      <c r="L14862" s="105">
        <f t="shared" si="1819"/>
        <v>0</v>
      </c>
      <c r="M14862">
        <v>0.04</v>
      </c>
      <c r="N14862">
        <f t="shared" si="1820"/>
        <v>3.3960531989175591E-3</v>
      </c>
    </row>
    <row r="14863" spans="1:14" x14ac:dyDescent="0.3">
      <c r="A14863">
        <f t="shared" si="1814"/>
        <v>149</v>
      </c>
      <c r="E14863" s="105">
        <f t="shared" si="1815"/>
        <v>0</v>
      </c>
      <c r="I14863" s="105">
        <f t="shared" si="1816"/>
        <v>0</v>
      </c>
      <c r="J14863" s="105">
        <f t="shared" si="1817"/>
        <v>0</v>
      </c>
      <c r="K14863" s="105">
        <f t="shared" si="1818"/>
        <v>0</v>
      </c>
      <c r="L14863" s="105">
        <f t="shared" si="1819"/>
        <v>0</v>
      </c>
      <c r="M14863">
        <v>0.04</v>
      </c>
      <c r="N14863">
        <f t="shared" si="1820"/>
        <v>3.3960531989175591E-3</v>
      </c>
    </row>
    <row r="14864" spans="1:14" x14ac:dyDescent="0.3">
      <c r="A14864">
        <f t="shared" si="1814"/>
        <v>149</v>
      </c>
      <c r="E14864" s="105">
        <f t="shared" si="1815"/>
        <v>0</v>
      </c>
      <c r="I14864" s="105">
        <f t="shared" si="1816"/>
        <v>0</v>
      </c>
      <c r="J14864" s="105">
        <f t="shared" si="1817"/>
        <v>0</v>
      </c>
      <c r="K14864" s="105">
        <f t="shared" si="1818"/>
        <v>0</v>
      </c>
      <c r="L14864" s="105">
        <f t="shared" si="1819"/>
        <v>0</v>
      </c>
      <c r="M14864">
        <v>0.04</v>
      </c>
      <c r="N14864">
        <f t="shared" si="1820"/>
        <v>3.3960531989175591E-3</v>
      </c>
    </row>
    <row r="14865" spans="1:14" x14ac:dyDescent="0.3">
      <c r="A14865">
        <f t="shared" si="1814"/>
        <v>149</v>
      </c>
      <c r="E14865" s="105">
        <f t="shared" si="1815"/>
        <v>0</v>
      </c>
      <c r="I14865" s="105">
        <f t="shared" si="1816"/>
        <v>0</v>
      </c>
      <c r="J14865" s="105">
        <f t="shared" si="1817"/>
        <v>0</v>
      </c>
      <c r="K14865" s="105">
        <f t="shared" si="1818"/>
        <v>0</v>
      </c>
      <c r="L14865" s="105">
        <f t="shared" si="1819"/>
        <v>0</v>
      </c>
      <c r="M14865">
        <v>0.04</v>
      </c>
      <c r="N14865">
        <f t="shared" si="1820"/>
        <v>3.3960531989175591E-3</v>
      </c>
    </row>
    <row r="14866" spans="1:14" x14ac:dyDescent="0.3">
      <c r="A14866">
        <f t="shared" si="1814"/>
        <v>149</v>
      </c>
      <c r="E14866" s="105">
        <f t="shared" si="1815"/>
        <v>0</v>
      </c>
      <c r="I14866" s="105">
        <f t="shared" si="1816"/>
        <v>0</v>
      </c>
      <c r="J14866" s="105">
        <f t="shared" si="1817"/>
        <v>0</v>
      </c>
      <c r="K14866" s="105">
        <f t="shared" si="1818"/>
        <v>0</v>
      </c>
      <c r="L14866" s="105">
        <f t="shared" si="1819"/>
        <v>0</v>
      </c>
      <c r="M14866">
        <v>0.04</v>
      </c>
      <c r="N14866">
        <f t="shared" si="1820"/>
        <v>3.3960531989175591E-3</v>
      </c>
    </row>
    <row r="14867" spans="1:14" x14ac:dyDescent="0.3">
      <c r="A14867">
        <f t="shared" si="1814"/>
        <v>149</v>
      </c>
      <c r="E14867" s="105">
        <f t="shared" si="1815"/>
        <v>0</v>
      </c>
      <c r="I14867" s="105">
        <f t="shared" si="1816"/>
        <v>0</v>
      </c>
      <c r="J14867" s="105">
        <f t="shared" si="1817"/>
        <v>0</v>
      </c>
      <c r="K14867" s="105">
        <f t="shared" si="1818"/>
        <v>0</v>
      </c>
      <c r="L14867" s="105">
        <f t="shared" si="1819"/>
        <v>0</v>
      </c>
      <c r="M14867">
        <v>0.04</v>
      </c>
      <c r="N14867">
        <f t="shared" si="1820"/>
        <v>3.3960531989175591E-3</v>
      </c>
    </row>
    <row r="14868" spans="1:14" x14ac:dyDescent="0.3">
      <c r="A14868">
        <f t="shared" si="1814"/>
        <v>149</v>
      </c>
      <c r="E14868" s="105">
        <f t="shared" si="1815"/>
        <v>0</v>
      </c>
      <c r="I14868" s="105">
        <f t="shared" si="1816"/>
        <v>0</v>
      </c>
      <c r="J14868" s="105">
        <f t="shared" si="1817"/>
        <v>0</v>
      </c>
      <c r="K14868" s="105">
        <f t="shared" si="1818"/>
        <v>0</v>
      </c>
      <c r="L14868" s="105">
        <f t="shared" si="1819"/>
        <v>0</v>
      </c>
      <c r="M14868">
        <v>0.04</v>
      </c>
      <c r="N14868">
        <f t="shared" si="1820"/>
        <v>3.3960531989175591E-3</v>
      </c>
    </row>
    <row r="14869" spans="1:14" x14ac:dyDescent="0.3">
      <c r="A14869">
        <f t="shared" si="1814"/>
        <v>149</v>
      </c>
      <c r="E14869" s="105">
        <f t="shared" si="1815"/>
        <v>0</v>
      </c>
      <c r="I14869" s="105">
        <f t="shared" si="1816"/>
        <v>0</v>
      </c>
      <c r="J14869" s="105">
        <f t="shared" si="1817"/>
        <v>0</v>
      </c>
      <c r="K14869" s="105">
        <f t="shared" si="1818"/>
        <v>0</v>
      </c>
      <c r="L14869" s="105">
        <f t="shared" si="1819"/>
        <v>0</v>
      </c>
      <c r="M14869">
        <v>0.04</v>
      </c>
      <c r="N14869">
        <f t="shared" si="1820"/>
        <v>3.3960531989175591E-3</v>
      </c>
    </row>
    <row r="14870" spans="1:14" x14ac:dyDescent="0.3">
      <c r="A14870">
        <f t="shared" si="1814"/>
        <v>149</v>
      </c>
      <c r="E14870" s="105">
        <f t="shared" si="1815"/>
        <v>0</v>
      </c>
      <c r="I14870" s="105">
        <f t="shared" si="1816"/>
        <v>0</v>
      </c>
      <c r="J14870" s="105">
        <f t="shared" si="1817"/>
        <v>0</v>
      </c>
      <c r="K14870" s="105">
        <f t="shared" si="1818"/>
        <v>0</v>
      </c>
      <c r="L14870" s="105">
        <f t="shared" si="1819"/>
        <v>0</v>
      </c>
      <c r="M14870">
        <v>0.04</v>
      </c>
      <c r="N14870">
        <f t="shared" si="1820"/>
        <v>3.3960531989175591E-3</v>
      </c>
    </row>
    <row r="14871" spans="1:14" x14ac:dyDescent="0.3">
      <c r="A14871">
        <f t="shared" si="1814"/>
        <v>149</v>
      </c>
      <c r="E14871" s="105">
        <f t="shared" si="1815"/>
        <v>0</v>
      </c>
      <c r="I14871" s="105">
        <f t="shared" si="1816"/>
        <v>0</v>
      </c>
      <c r="J14871" s="105">
        <f t="shared" si="1817"/>
        <v>0</v>
      </c>
      <c r="K14871" s="105">
        <f t="shared" si="1818"/>
        <v>0</v>
      </c>
      <c r="L14871" s="105">
        <f t="shared" si="1819"/>
        <v>0</v>
      </c>
      <c r="M14871">
        <v>0.04</v>
      </c>
      <c r="N14871">
        <f t="shared" si="1820"/>
        <v>3.3960531989175591E-3</v>
      </c>
    </row>
    <row r="14872" spans="1:14" x14ac:dyDescent="0.3">
      <c r="A14872">
        <f t="shared" si="1814"/>
        <v>149</v>
      </c>
      <c r="E14872" s="105">
        <f t="shared" si="1815"/>
        <v>0</v>
      </c>
      <c r="I14872" s="105">
        <f t="shared" si="1816"/>
        <v>0</v>
      </c>
      <c r="J14872" s="105">
        <f t="shared" si="1817"/>
        <v>0</v>
      </c>
      <c r="K14872" s="105">
        <f t="shared" si="1818"/>
        <v>0</v>
      </c>
      <c r="L14872" s="105">
        <f t="shared" si="1819"/>
        <v>0</v>
      </c>
      <c r="M14872">
        <v>0.04</v>
      </c>
      <c r="N14872">
        <f t="shared" si="1820"/>
        <v>3.3960531989175591E-3</v>
      </c>
    </row>
    <row r="14873" spans="1:14" x14ac:dyDescent="0.3">
      <c r="A14873">
        <f t="shared" si="1814"/>
        <v>149</v>
      </c>
      <c r="E14873" s="105">
        <f t="shared" si="1815"/>
        <v>0</v>
      </c>
      <c r="I14873" s="105">
        <f t="shared" si="1816"/>
        <v>0</v>
      </c>
      <c r="J14873" s="105">
        <f t="shared" si="1817"/>
        <v>0</v>
      </c>
      <c r="K14873" s="105">
        <f t="shared" si="1818"/>
        <v>0</v>
      </c>
      <c r="L14873" s="105">
        <f t="shared" si="1819"/>
        <v>0</v>
      </c>
      <c r="M14873">
        <v>0.04</v>
      </c>
      <c r="N14873">
        <f t="shared" si="1820"/>
        <v>3.3960531989175591E-3</v>
      </c>
    </row>
    <row r="14874" spans="1:14" x14ac:dyDescent="0.3">
      <c r="A14874">
        <f t="shared" si="1814"/>
        <v>149</v>
      </c>
      <c r="E14874" s="105">
        <f t="shared" si="1815"/>
        <v>0</v>
      </c>
      <c r="I14874" s="105">
        <f t="shared" si="1816"/>
        <v>0</v>
      </c>
      <c r="J14874" s="105">
        <f t="shared" si="1817"/>
        <v>0</v>
      </c>
      <c r="K14874" s="105">
        <f t="shared" si="1818"/>
        <v>0</v>
      </c>
      <c r="L14874" s="105">
        <f t="shared" si="1819"/>
        <v>0</v>
      </c>
      <c r="M14874">
        <v>0.04</v>
      </c>
      <c r="N14874">
        <f t="shared" si="1820"/>
        <v>3.3960531989175591E-3</v>
      </c>
    </row>
    <row r="14875" spans="1:14" x14ac:dyDescent="0.3">
      <c r="A14875">
        <f t="shared" si="1814"/>
        <v>149</v>
      </c>
      <c r="E14875" s="105">
        <f t="shared" si="1815"/>
        <v>0</v>
      </c>
      <c r="I14875" s="105">
        <f t="shared" si="1816"/>
        <v>0</v>
      </c>
      <c r="J14875" s="105">
        <f t="shared" si="1817"/>
        <v>0</v>
      </c>
      <c r="K14875" s="105">
        <f t="shared" si="1818"/>
        <v>0</v>
      </c>
      <c r="L14875" s="105">
        <f t="shared" si="1819"/>
        <v>0</v>
      </c>
      <c r="M14875">
        <v>0.04</v>
      </c>
      <c r="N14875">
        <f t="shared" si="1820"/>
        <v>3.3960531989175591E-3</v>
      </c>
    </row>
    <row r="14876" spans="1:14" x14ac:dyDescent="0.3">
      <c r="A14876">
        <f t="shared" si="1814"/>
        <v>149</v>
      </c>
      <c r="E14876" s="105">
        <f t="shared" si="1815"/>
        <v>0</v>
      </c>
      <c r="I14876" s="105">
        <f t="shared" si="1816"/>
        <v>0</v>
      </c>
      <c r="J14876" s="105">
        <f t="shared" si="1817"/>
        <v>0</v>
      </c>
      <c r="K14876" s="105">
        <f t="shared" si="1818"/>
        <v>0</v>
      </c>
      <c r="L14876" s="105">
        <f t="shared" si="1819"/>
        <v>0</v>
      </c>
      <c r="M14876">
        <v>0.04</v>
      </c>
      <c r="N14876">
        <f t="shared" si="1820"/>
        <v>3.3960531989175591E-3</v>
      </c>
    </row>
    <row r="14877" spans="1:14" x14ac:dyDescent="0.3">
      <c r="A14877">
        <f t="shared" si="1814"/>
        <v>149</v>
      </c>
      <c r="E14877" s="105">
        <f t="shared" si="1815"/>
        <v>0</v>
      </c>
      <c r="I14877" s="105">
        <f t="shared" si="1816"/>
        <v>0</v>
      </c>
      <c r="J14877" s="105">
        <f t="shared" si="1817"/>
        <v>0</v>
      </c>
      <c r="K14877" s="105">
        <f t="shared" si="1818"/>
        <v>0</v>
      </c>
      <c r="L14877" s="105">
        <f t="shared" si="1819"/>
        <v>0</v>
      </c>
      <c r="M14877">
        <v>0.04</v>
      </c>
      <c r="N14877">
        <f t="shared" si="1820"/>
        <v>3.3960531989175591E-3</v>
      </c>
    </row>
    <row r="14878" spans="1:14" x14ac:dyDescent="0.3">
      <c r="A14878">
        <f t="shared" si="1814"/>
        <v>149</v>
      </c>
      <c r="E14878" s="105">
        <f t="shared" si="1815"/>
        <v>0</v>
      </c>
      <c r="I14878" s="105">
        <f t="shared" si="1816"/>
        <v>0</v>
      </c>
      <c r="J14878" s="105">
        <f t="shared" si="1817"/>
        <v>0</v>
      </c>
      <c r="K14878" s="105">
        <f t="shared" si="1818"/>
        <v>0</v>
      </c>
      <c r="L14878" s="105">
        <f t="shared" si="1819"/>
        <v>0</v>
      </c>
      <c r="M14878">
        <v>0.04</v>
      </c>
      <c r="N14878">
        <f t="shared" si="1820"/>
        <v>3.3960531989175591E-3</v>
      </c>
    </row>
    <row r="14879" spans="1:14" x14ac:dyDescent="0.3">
      <c r="A14879">
        <f t="shared" si="1814"/>
        <v>149</v>
      </c>
      <c r="E14879" s="105">
        <f t="shared" si="1815"/>
        <v>0</v>
      </c>
      <c r="I14879" s="105">
        <f t="shared" si="1816"/>
        <v>0</v>
      </c>
      <c r="J14879" s="105">
        <f t="shared" si="1817"/>
        <v>0</v>
      </c>
      <c r="K14879" s="105">
        <f t="shared" si="1818"/>
        <v>0</v>
      </c>
      <c r="L14879" s="105">
        <f t="shared" si="1819"/>
        <v>0</v>
      </c>
      <c r="M14879">
        <v>0.04</v>
      </c>
      <c r="N14879">
        <f t="shared" si="1820"/>
        <v>3.3960531989175591E-3</v>
      </c>
    </row>
    <row r="14880" spans="1:14" x14ac:dyDescent="0.3">
      <c r="A14880">
        <f t="shared" si="1814"/>
        <v>149</v>
      </c>
      <c r="E14880" s="105">
        <f t="shared" si="1815"/>
        <v>0</v>
      </c>
      <c r="I14880" s="105">
        <f t="shared" si="1816"/>
        <v>0</v>
      </c>
      <c r="J14880" s="105">
        <f t="shared" si="1817"/>
        <v>0</v>
      </c>
      <c r="K14880" s="105">
        <f t="shared" si="1818"/>
        <v>0</v>
      </c>
      <c r="L14880" s="105">
        <f t="shared" si="1819"/>
        <v>0</v>
      </c>
      <c r="M14880">
        <v>0.04</v>
      </c>
      <c r="N14880">
        <f t="shared" si="1820"/>
        <v>3.3960531989175591E-3</v>
      </c>
    </row>
    <row r="14881" spans="1:14" x14ac:dyDescent="0.3">
      <c r="A14881">
        <f t="shared" si="1814"/>
        <v>149</v>
      </c>
      <c r="E14881" s="105">
        <f t="shared" si="1815"/>
        <v>0</v>
      </c>
      <c r="I14881" s="105">
        <f t="shared" si="1816"/>
        <v>0</v>
      </c>
      <c r="J14881" s="105">
        <f t="shared" si="1817"/>
        <v>0</v>
      </c>
      <c r="K14881" s="105">
        <f t="shared" si="1818"/>
        <v>0</v>
      </c>
      <c r="L14881" s="105">
        <f t="shared" si="1819"/>
        <v>0</v>
      </c>
      <c r="M14881">
        <v>0.04</v>
      </c>
      <c r="N14881">
        <f t="shared" si="1820"/>
        <v>3.3960531989175591E-3</v>
      </c>
    </row>
    <row r="14882" spans="1:14" x14ac:dyDescent="0.3">
      <c r="A14882">
        <f t="shared" si="1814"/>
        <v>149</v>
      </c>
      <c r="E14882" s="105">
        <f t="shared" si="1815"/>
        <v>0</v>
      </c>
      <c r="I14882" s="105">
        <f t="shared" si="1816"/>
        <v>0</v>
      </c>
      <c r="J14882" s="105">
        <f t="shared" si="1817"/>
        <v>0</v>
      </c>
      <c r="K14882" s="105">
        <f t="shared" si="1818"/>
        <v>0</v>
      </c>
      <c r="L14882" s="105">
        <f t="shared" si="1819"/>
        <v>0</v>
      </c>
      <c r="M14882">
        <v>0.04</v>
      </c>
      <c r="N14882">
        <f t="shared" si="1820"/>
        <v>3.3960531989175591E-3</v>
      </c>
    </row>
    <row r="14883" spans="1:14" x14ac:dyDescent="0.3">
      <c r="A14883">
        <f t="shared" si="1814"/>
        <v>149</v>
      </c>
      <c r="E14883" s="105">
        <f t="shared" si="1815"/>
        <v>0</v>
      </c>
      <c r="I14883" s="105">
        <f t="shared" si="1816"/>
        <v>0</v>
      </c>
      <c r="J14883" s="105">
        <f t="shared" si="1817"/>
        <v>0</v>
      </c>
      <c r="K14883" s="105">
        <f t="shared" si="1818"/>
        <v>0</v>
      </c>
      <c r="L14883" s="105">
        <f t="shared" si="1819"/>
        <v>0</v>
      </c>
      <c r="M14883">
        <v>0.04</v>
      </c>
      <c r="N14883">
        <f t="shared" si="1820"/>
        <v>3.3960531989175591E-3</v>
      </c>
    </row>
    <row r="14884" spans="1:14" x14ac:dyDescent="0.3">
      <c r="A14884">
        <f t="shared" si="1814"/>
        <v>149</v>
      </c>
      <c r="E14884" s="105">
        <f t="shared" si="1815"/>
        <v>0</v>
      </c>
      <c r="I14884" s="105">
        <f t="shared" si="1816"/>
        <v>0</v>
      </c>
      <c r="J14884" s="105">
        <f t="shared" si="1817"/>
        <v>0</v>
      </c>
      <c r="K14884" s="105">
        <f t="shared" si="1818"/>
        <v>0</v>
      </c>
      <c r="L14884" s="105">
        <f t="shared" si="1819"/>
        <v>0</v>
      </c>
      <c r="M14884">
        <v>0.04</v>
      </c>
      <c r="N14884">
        <f t="shared" si="1820"/>
        <v>3.3960531989175591E-3</v>
      </c>
    </row>
    <row r="14885" spans="1:14" x14ac:dyDescent="0.3">
      <c r="A14885">
        <f t="shared" si="1814"/>
        <v>149</v>
      </c>
      <c r="E14885" s="105">
        <f t="shared" si="1815"/>
        <v>0</v>
      </c>
      <c r="I14885" s="105">
        <f t="shared" si="1816"/>
        <v>0</v>
      </c>
      <c r="J14885" s="105">
        <f t="shared" si="1817"/>
        <v>0</v>
      </c>
      <c r="K14885" s="105">
        <f t="shared" si="1818"/>
        <v>0</v>
      </c>
      <c r="L14885" s="105">
        <f t="shared" si="1819"/>
        <v>0</v>
      </c>
      <c r="M14885">
        <v>0.04</v>
      </c>
      <c r="N14885">
        <f t="shared" si="1820"/>
        <v>3.3960531989175591E-3</v>
      </c>
    </row>
    <row r="14886" spans="1:14" x14ac:dyDescent="0.3">
      <c r="A14886">
        <f t="shared" si="1814"/>
        <v>149</v>
      </c>
      <c r="E14886" s="105">
        <f t="shared" si="1815"/>
        <v>0</v>
      </c>
      <c r="I14886" s="105">
        <f t="shared" si="1816"/>
        <v>0</v>
      </c>
      <c r="J14886" s="105">
        <f t="shared" si="1817"/>
        <v>0</v>
      </c>
      <c r="K14886" s="105">
        <f t="shared" si="1818"/>
        <v>0</v>
      </c>
      <c r="L14886" s="105">
        <f t="shared" si="1819"/>
        <v>0</v>
      </c>
      <c r="M14886">
        <v>0.04</v>
      </c>
      <c r="N14886">
        <f t="shared" si="1820"/>
        <v>3.3960531989175591E-3</v>
      </c>
    </row>
    <row r="14887" spans="1:14" x14ac:dyDescent="0.3">
      <c r="A14887">
        <f t="shared" ref="A14887:A14950" si="1821">IF(COUNTIF(A14787:A14886,A14886)=100, A14886+1,A14886)</f>
        <v>149</v>
      </c>
      <c r="E14887" s="105">
        <f t="shared" ref="E14887:E14950" si="1822">MAX(0, E14787-K14787-L14787)</f>
        <v>0</v>
      </c>
      <c r="I14887" s="105">
        <f t="shared" ref="I14887:I14950" si="1823">IF(E14887&lt;I14787,J14887 + E14887, I14787)</f>
        <v>0</v>
      </c>
      <c r="J14887" s="105">
        <f t="shared" si="1817"/>
        <v>0</v>
      </c>
      <c r="K14887" s="105">
        <f t="shared" si="1818"/>
        <v>0</v>
      </c>
      <c r="L14887" s="105">
        <f t="shared" si="1819"/>
        <v>0</v>
      </c>
      <c r="M14887">
        <v>0.04</v>
      </c>
      <c r="N14887">
        <f t="shared" si="1820"/>
        <v>3.3960531989175591E-3</v>
      </c>
    </row>
    <row r="14888" spans="1:14" x14ac:dyDescent="0.3">
      <c r="A14888">
        <f t="shared" si="1821"/>
        <v>149</v>
      </c>
      <c r="E14888" s="105">
        <f t="shared" si="1822"/>
        <v>0</v>
      </c>
      <c r="I14888" s="105">
        <f t="shared" si="1823"/>
        <v>0</v>
      </c>
      <c r="J14888" s="105">
        <f t="shared" si="1817"/>
        <v>0</v>
      </c>
      <c r="K14888" s="105">
        <f t="shared" si="1818"/>
        <v>0</v>
      </c>
      <c r="L14888" s="105">
        <f t="shared" si="1819"/>
        <v>0</v>
      </c>
      <c r="M14888">
        <v>0.04</v>
      </c>
      <c r="N14888">
        <f t="shared" si="1820"/>
        <v>3.3960531989175591E-3</v>
      </c>
    </row>
    <row r="14889" spans="1:14" x14ac:dyDescent="0.3">
      <c r="A14889">
        <f t="shared" si="1821"/>
        <v>149</v>
      </c>
      <c r="E14889" s="105">
        <f t="shared" si="1822"/>
        <v>0</v>
      </c>
      <c r="I14889" s="105">
        <f t="shared" si="1823"/>
        <v>0</v>
      </c>
      <c r="J14889" s="105">
        <f t="shared" si="1817"/>
        <v>0</v>
      </c>
      <c r="K14889" s="105">
        <f t="shared" si="1818"/>
        <v>0</v>
      </c>
      <c r="L14889" s="105">
        <f t="shared" si="1819"/>
        <v>0</v>
      </c>
      <c r="M14889">
        <v>0.04</v>
      </c>
      <c r="N14889">
        <f t="shared" si="1820"/>
        <v>3.3960531989175591E-3</v>
      </c>
    </row>
    <row r="14890" spans="1:14" x14ac:dyDescent="0.3">
      <c r="A14890">
        <f t="shared" si="1821"/>
        <v>149</v>
      </c>
      <c r="E14890" s="105">
        <f t="shared" si="1822"/>
        <v>0</v>
      </c>
      <c r="I14890" s="105">
        <f t="shared" si="1823"/>
        <v>0</v>
      </c>
      <c r="J14890" s="105">
        <f t="shared" si="1817"/>
        <v>0</v>
      </c>
      <c r="K14890" s="105">
        <f t="shared" si="1818"/>
        <v>0</v>
      </c>
      <c r="L14890" s="105">
        <f t="shared" si="1819"/>
        <v>0</v>
      </c>
      <c r="M14890">
        <v>0.04</v>
      </c>
      <c r="N14890">
        <f t="shared" si="1820"/>
        <v>3.3960531989175591E-3</v>
      </c>
    </row>
    <row r="14891" spans="1:14" x14ac:dyDescent="0.3">
      <c r="A14891">
        <f t="shared" si="1821"/>
        <v>149</v>
      </c>
      <c r="E14891" s="105">
        <f t="shared" si="1822"/>
        <v>0</v>
      </c>
      <c r="I14891" s="105">
        <f t="shared" si="1823"/>
        <v>0</v>
      </c>
      <c r="J14891" s="105">
        <f t="shared" si="1817"/>
        <v>0</v>
      </c>
      <c r="K14891" s="105">
        <f t="shared" si="1818"/>
        <v>0</v>
      </c>
      <c r="L14891" s="105">
        <f t="shared" si="1819"/>
        <v>0</v>
      </c>
      <c r="M14891">
        <v>0.04</v>
      </c>
      <c r="N14891">
        <f t="shared" si="1820"/>
        <v>3.3960531989175591E-3</v>
      </c>
    </row>
    <row r="14892" spans="1:14" x14ac:dyDescent="0.3">
      <c r="A14892">
        <f t="shared" si="1821"/>
        <v>149</v>
      </c>
      <c r="E14892" s="105">
        <f t="shared" si="1822"/>
        <v>0</v>
      </c>
      <c r="I14892" s="105">
        <f t="shared" si="1823"/>
        <v>0</v>
      </c>
      <c r="J14892" s="105">
        <f t="shared" si="1817"/>
        <v>0</v>
      </c>
      <c r="K14892" s="105">
        <f t="shared" si="1818"/>
        <v>0</v>
      </c>
      <c r="L14892" s="105">
        <f t="shared" si="1819"/>
        <v>0</v>
      </c>
      <c r="M14892">
        <v>0.04</v>
      </c>
      <c r="N14892">
        <f t="shared" si="1820"/>
        <v>3.3960531989175591E-3</v>
      </c>
    </row>
    <row r="14893" spans="1:14" x14ac:dyDescent="0.3">
      <c r="A14893">
        <f t="shared" si="1821"/>
        <v>149</v>
      </c>
      <c r="E14893" s="105">
        <f t="shared" si="1822"/>
        <v>0</v>
      </c>
      <c r="I14893" s="105">
        <f t="shared" si="1823"/>
        <v>0</v>
      </c>
      <c r="J14893" s="105">
        <f t="shared" si="1817"/>
        <v>0</v>
      </c>
      <c r="K14893" s="105">
        <f t="shared" si="1818"/>
        <v>0</v>
      </c>
      <c r="L14893" s="105">
        <f t="shared" si="1819"/>
        <v>0</v>
      </c>
      <c r="M14893">
        <v>0.04</v>
      </c>
      <c r="N14893">
        <f t="shared" si="1820"/>
        <v>3.3960531989175591E-3</v>
      </c>
    </row>
    <row r="14894" spans="1:14" x14ac:dyDescent="0.3">
      <c r="A14894">
        <f t="shared" si="1821"/>
        <v>149</v>
      </c>
      <c r="E14894" s="105">
        <f t="shared" si="1822"/>
        <v>0</v>
      </c>
      <c r="I14894" s="105">
        <f t="shared" si="1823"/>
        <v>0</v>
      </c>
      <c r="J14894" s="105">
        <f t="shared" si="1817"/>
        <v>0</v>
      </c>
      <c r="K14894" s="105">
        <f t="shared" si="1818"/>
        <v>0</v>
      </c>
      <c r="L14894" s="105">
        <f t="shared" si="1819"/>
        <v>0</v>
      </c>
      <c r="M14894">
        <v>0.04</v>
      </c>
      <c r="N14894">
        <f t="shared" si="1820"/>
        <v>3.3960531989175591E-3</v>
      </c>
    </row>
    <row r="14895" spans="1:14" x14ac:dyDescent="0.3">
      <c r="A14895">
        <f t="shared" si="1821"/>
        <v>149</v>
      </c>
      <c r="E14895" s="105">
        <f t="shared" si="1822"/>
        <v>0</v>
      </c>
      <c r="I14895" s="105">
        <f t="shared" si="1823"/>
        <v>0</v>
      </c>
      <c r="J14895" s="105">
        <f t="shared" si="1817"/>
        <v>0</v>
      </c>
      <c r="K14895" s="105">
        <f t="shared" si="1818"/>
        <v>0</v>
      </c>
      <c r="L14895" s="105">
        <f t="shared" si="1819"/>
        <v>0</v>
      </c>
      <c r="M14895">
        <v>0.04</v>
      </c>
      <c r="N14895">
        <f t="shared" si="1820"/>
        <v>3.3960531989175591E-3</v>
      </c>
    </row>
    <row r="14896" spans="1:14" x14ac:dyDescent="0.3">
      <c r="A14896">
        <f t="shared" si="1821"/>
        <v>149</v>
      </c>
      <c r="E14896" s="105">
        <f t="shared" si="1822"/>
        <v>0</v>
      </c>
      <c r="I14896" s="105">
        <f t="shared" si="1823"/>
        <v>0</v>
      </c>
      <c r="J14896" s="105">
        <f t="shared" si="1817"/>
        <v>0</v>
      </c>
      <c r="K14896" s="105">
        <f t="shared" si="1818"/>
        <v>0</v>
      </c>
      <c r="L14896" s="105">
        <f t="shared" si="1819"/>
        <v>0</v>
      </c>
      <c r="M14896">
        <v>0.04</v>
      </c>
      <c r="N14896">
        <f t="shared" si="1820"/>
        <v>3.3960531989175591E-3</v>
      </c>
    </row>
    <row r="14897" spans="1:15" x14ac:dyDescent="0.3">
      <c r="A14897">
        <f t="shared" si="1821"/>
        <v>149</v>
      </c>
      <c r="E14897" s="105">
        <f t="shared" si="1822"/>
        <v>0</v>
      </c>
      <c r="I14897" s="105">
        <f t="shared" si="1823"/>
        <v>0</v>
      </c>
      <c r="J14897" s="105">
        <f t="shared" si="1817"/>
        <v>0</v>
      </c>
      <c r="K14897" s="105">
        <f t="shared" si="1818"/>
        <v>0</v>
      </c>
      <c r="L14897" s="105">
        <f t="shared" si="1819"/>
        <v>0</v>
      </c>
      <c r="M14897">
        <v>0.04</v>
      </c>
      <c r="N14897">
        <f t="shared" si="1820"/>
        <v>3.3960531989175591E-3</v>
      </c>
    </row>
    <row r="14898" spans="1:15" x14ac:dyDescent="0.3">
      <c r="A14898">
        <f t="shared" si="1821"/>
        <v>149</v>
      </c>
      <c r="E14898" s="105">
        <f t="shared" si="1822"/>
        <v>0</v>
      </c>
      <c r="I14898" s="105">
        <f t="shared" si="1823"/>
        <v>0</v>
      </c>
      <c r="J14898" s="105">
        <f t="shared" si="1817"/>
        <v>0</v>
      </c>
      <c r="K14898" s="105">
        <f t="shared" si="1818"/>
        <v>0</v>
      </c>
      <c r="L14898" s="105">
        <f t="shared" si="1819"/>
        <v>0</v>
      </c>
      <c r="M14898">
        <v>0.04</v>
      </c>
      <c r="N14898">
        <f t="shared" si="1820"/>
        <v>3.3960531989175591E-3</v>
      </c>
    </row>
    <row r="14899" spans="1:15" x14ac:dyDescent="0.3">
      <c r="A14899">
        <f t="shared" si="1821"/>
        <v>149</v>
      </c>
      <c r="E14899" s="105">
        <f t="shared" si="1822"/>
        <v>0</v>
      </c>
      <c r="I14899" s="105">
        <f t="shared" si="1823"/>
        <v>0</v>
      </c>
      <c r="J14899" s="105">
        <f t="shared" si="1817"/>
        <v>0</v>
      </c>
      <c r="K14899" s="105">
        <f t="shared" si="1818"/>
        <v>0</v>
      </c>
      <c r="L14899" s="105">
        <f t="shared" si="1819"/>
        <v>0</v>
      </c>
      <c r="M14899">
        <v>0.04</v>
      </c>
      <c r="N14899">
        <f t="shared" si="1820"/>
        <v>3.3960531989175591E-3</v>
      </c>
    </row>
    <row r="14900" spans="1:15" x14ac:dyDescent="0.3">
      <c r="A14900">
        <f t="shared" si="1821"/>
        <v>149</v>
      </c>
      <c r="E14900" s="105">
        <f t="shared" si="1822"/>
        <v>0</v>
      </c>
      <c r="I14900" s="105">
        <f t="shared" si="1823"/>
        <v>0</v>
      </c>
      <c r="J14900" s="105">
        <f t="shared" si="1817"/>
        <v>0</v>
      </c>
      <c r="K14900" s="105">
        <f t="shared" si="1818"/>
        <v>0</v>
      </c>
      <c r="L14900" s="105">
        <f t="shared" si="1819"/>
        <v>0</v>
      </c>
      <c r="M14900">
        <v>0.04</v>
      </c>
      <c r="N14900">
        <f t="shared" si="1820"/>
        <v>3.3960531989175591E-3</v>
      </c>
    </row>
    <row r="14901" spans="1:15" x14ac:dyDescent="0.3">
      <c r="A14901">
        <f t="shared" si="1821"/>
        <v>149</v>
      </c>
      <c r="E14901" s="105">
        <f t="shared" si="1822"/>
        <v>0</v>
      </c>
      <c r="I14901" s="105">
        <f t="shared" si="1823"/>
        <v>0</v>
      </c>
      <c r="J14901" s="105">
        <f t="shared" si="1817"/>
        <v>0</v>
      </c>
      <c r="K14901" s="105">
        <f t="shared" si="1818"/>
        <v>0</v>
      </c>
      <c r="L14901" s="105">
        <f t="shared" si="1819"/>
        <v>0</v>
      </c>
      <c r="M14901">
        <v>0.04</v>
      </c>
      <c r="N14901">
        <f t="shared" si="1820"/>
        <v>3.3960531989175591E-3</v>
      </c>
      <c r="O14901" s="105" t="e">
        <f t="shared" ref="O14901" si="1824">SUM(I14802:I14901)</f>
        <v>#REF!</v>
      </c>
    </row>
    <row r="14902" spans="1:15" x14ac:dyDescent="0.3">
      <c r="A14902">
        <f t="shared" si="1821"/>
        <v>150</v>
      </c>
      <c r="E14902" s="105" t="e">
        <f t="shared" si="1822"/>
        <v>#REF!</v>
      </c>
      <c r="I14902" s="105" t="e">
        <f t="shared" si="1823"/>
        <v>#REF!</v>
      </c>
      <c r="J14902" s="105" t="e">
        <f t="shared" si="1817"/>
        <v>#REF!</v>
      </c>
      <c r="K14902" s="105" t="e">
        <f t="shared" si="1818"/>
        <v>#REF!</v>
      </c>
      <c r="L14902" s="105" t="e">
        <f t="shared" si="1819"/>
        <v>#REF!</v>
      </c>
      <c r="M14902">
        <v>0.04</v>
      </c>
      <c r="N14902">
        <f t="shared" si="1820"/>
        <v>3.3960531989175591E-3</v>
      </c>
    </row>
    <row r="14903" spans="1:15" x14ac:dyDescent="0.3">
      <c r="A14903">
        <f t="shared" si="1821"/>
        <v>150</v>
      </c>
      <c r="E14903" s="105" t="e">
        <f t="shared" si="1822"/>
        <v>#REF!</v>
      </c>
      <c r="I14903" s="105" t="e">
        <f t="shared" si="1823"/>
        <v>#REF!</v>
      </c>
      <c r="J14903" s="105" t="e">
        <f t="shared" si="1817"/>
        <v>#REF!</v>
      </c>
      <c r="K14903" s="105" t="e">
        <f t="shared" si="1818"/>
        <v>#REF!</v>
      </c>
      <c r="L14903" s="105" t="e">
        <f t="shared" si="1819"/>
        <v>#REF!</v>
      </c>
      <c r="M14903">
        <v>0.04</v>
      </c>
      <c r="N14903">
        <f t="shared" si="1820"/>
        <v>3.3960531989175591E-3</v>
      </c>
    </row>
    <row r="14904" spans="1:15" x14ac:dyDescent="0.3">
      <c r="A14904">
        <f t="shared" si="1821"/>
        <v>150</v>
      </c>
      <c r="E14904" s="105" t="e">
        <f t="shared" si="1822"/>
        <v>#REF!</v>
      </c>
      <c r="I14904" s="105" t="e">
        <f t="shared" si="1823"/>
        <v>#REF!</v>
      </c>
      <c r="J14904" s="105" t="e">
        <f t="shared" si="1817"/>
        <v>#REF!</v>
      </c>
      <c r="K14904" s="105" t="e">
        <f t="shared" si="1818"/>
        <v>#REF!</v>
      </c>
      <c r="L14904" s="105" t="e">
        <f t="shared" si="1819"/>
        <v>#REF!</v>
      </c>
      <c r="M14904">
        <v>0.04</v>
      </c>
      <c r="N14904">
        <f t="shared" si="1820"/>
        <v>3.3960531989175591E-3</v>
      </c>
    </row>
    <row r="14905" spans="1:15" x14ac:dyDescent="0.3">
      <c r="A14905">
        <f t="shared" si="1821"/>
        <v>150</v>
      </c>
      <c r="E14905" s="105">
        <f t="shared" si="1822"/>
        <v>0</v>
      </c>
      <c r="I14905" s="105">
        <f t="shared" si="1823"/>
        <v>0</v>
      </c>
      <c r="J14905" s="105">
        <f t="shared" si="1817"/>
        <v>0</v>
      </c>
      <c r="K14905" s="105">
        <f t="shared" si="1818"/>
        <v>0</v>
      </c>
      <c r="L14905" s="105">
        <f t="shared" si="1819"/>
        <v>0</v>
      </c>
      <c r="M14905">
        <v>0.04</v>
      </c>
      <c r="N14905">
        <f t="shared" si="1820"/>
        <v>3.3960531989175591E-3</v>
      </c>
    </row>
    <row r="14906" spans="1:15" x14ac:dyDescent="0.3">
      <c r="A14906">
        <f t="shared" si="1821"/>
        <v>150</v>
      </c>
      <c r="E14906" s="105">
        <f t="shared" si="1822"/>
        <v>0</v>
      </c>
      <c r="I14906" s="105">
        <f t="shared" si="1823"/>
        <v>0</v>
      </c>
      <c r="J14906" s="105">
        <f t="shared" si="1817"/>
        <v>0</v>
      </c>
      <c r="K14906" s="105">
        <f t="shared" si="1818"/>
        <v>0</v>
      </c>
      <c r="L14906" s="105">
        <f t="shared" si="1819"/>
        <v>0</v>
      </c>
      <c r="M14906">
        <v>0.04</v>
      </c>
      <c r="N14906">
        <f t="shared" si="1820"/>
        <v>3.3960531989175591E-3</v>
      </c>
    </row>
    <row r="14907" spans="1:15" x14ac:dyDescent="0.3">
      <c r="A14907">
        <f t="shared" si="1821"/>
        <v>150</v>
      </c>
      <c r="E14907" s="105">
        <f t="shared" si="1822"/>
        <v>0</v>
      </c>
      <c r="I14907" s="105">
        <f t="shared" si="1823"/>
        <v>0</v>
      </c>
      <c r="J14907" s="105">
        <f t="shared" si="1817"/>
        <v>0</v>
      </c>
      <c r="K14907" s="105">
        <f t="shared" si="1818"/>
        <v>0</v>
      </c>
      <c r="L14907" s="105">
        <f t="shared" si="1819"/>
        <v>0</v>
      </c>
      <c r="M14907">
        <v>0.04</v>
      </c>
      <c r="N14907">
        <f t="shared" si="1820"/>
        <v>3.3960531989175591E-3</v>
      </c>
    </row>
    <row r="14908" spans="1:15" x14ac:dyDescent="0.3">
      <c r="A14908">
        <f t="shared" si="1821"/>
        <v>150</v>
      </c>
      <c r="E14908" s="105">
        <f t="shared" si="1822"/>
        <v>0</v>
      </c>
      <c r="I14908" s="105">
        <f t="shared" si="1823"/>
        <v>0</v>
      </c>
      <c r="J14908" s="105">
        <f t="shared" si="1817"/>
        <v>0</v>
      </c>
      <c r="K14908" s="105">
        <f t="shared" si="1818"/>
        <v>0</v>
      </c>
      <c r="L14908" s="105">
        <f t="shared" si="1819"/>
        <v>0</v>
      </c>
      <c r="M14908">
        <v>0.04</v>
      </c>
      <c r="N14908">
        <f t="shared" si="1820"/>
        <v>3.3960531989175591E-3</v>
      </c>
    </row>
    <row r="14909" spans="1:15" x14ac:dyDescent="0.3">
      <c r="A14909">
        <f t="shared" si="1821"/>
        <v>150</v>
      </c>
      <c r="E14909" s="105">
        <f t="shared" si="1822"/>
        <v>0</v>
      </c>
      <c r="I14909" s="105">
        <f t="shared" si="1823"/>
        <v>0</v>
      </c>
      <c r="J14909" s="105">
        <f t="shared" si="1817"/>
        <v>0</v>
      </c>
      <c r="K14909" s="105">
        <f t="shared" si="1818"/>
        <v>0</v>
      </c>
      <c r="L14909" s="105">
        <f t="shared" si="1819"/>
        <v>0</v>
      </c>
      <c r="M14909">
        <v>0.04</v>
      </c>
      <c r="N14909">
        <f t="shared" si="1820"/>
        <v>3.3960531989175591E-3</v>
      </c>
    </row>
    <row r="14910" spans="1:15" x14ac:dyDescent="0.3">
      <c r="A14910">
        <f t="shared" si="1821"/>
        <v>150</v>
      </c>
      <c r="E14910" s="105">
        <f t="shared" si="1822"/>
        <v>0</v>
      </c>
      <c r="I14910" s="105">
        <f t="shared" si="1823"/>
        <v>0</v>
      </c>
      <c r="J14910" s="105">
        <f t="shared" si="1817"/>
        <v>0</v>
      </c>
      <c r="K14910" s="105">
        <f t="shared" si="1818"/>
        <v>0</v>
      </c>
      <c r="L14910" s="105">
        <f t="shared" si="1819"/>
        <v>0</v>
      </c>
      <c r="M14910">
        <v>0.04</v>
      </c>
      <c r="N14910">
        <f t="shared" si="1820"/>
        <v>3.3960531989175591E-3</v>
      </c>
    </row>
    <row r="14911" spans="1:15" x14ac:dyDescent="0.3">
      <c r="A14911">
        <f t="shared" si="1821"/>
        <v>150</v>
      </c>
      <c r="E14911" s="105">
        <f t="shared" si="1822"/>
        <v>0</v>
      </c>
      <c r="I14911" s="105">
        <f t="shared" si="1823"/>
        <v>0</v>
      </c>
      <c r="J14911" s="105">
        <f t="shared" si="1817"/>
        <v>0</v>
      </c>
      <c r="K14911" s="105">
        <f t="shared" si="1818"/>
        <v>0</v>
      </c>
      <c r="L14911" s="105">
        <f t="shared" si="1819"/>
        <v>0</v>
      </c>
      <c r="M14911">
        <v>0.04</v>
      </c>
      <c r="N14911">
        <f t="shared" si="1820"/>
        <v>3.3960531989175591E-3</v>
      </c>
    </row>
    <row r="14912" spans="1:15" x14ac:dyDescent="0.3">
      <c r="A14912">
        <f t="shared" si="1821"/>
        <v>150</v>
      </c>
      <c r="E14912" s="105">
        <f t="shared" si="1822"/>
        <v>0</v>
      </c>
      <c r="I14912" s="105">
        <f t="shared" si="1823"/>
        <v>0</v>
      </c>
      <c r="J14912" s="105">
        <f t="shared" si="1817"/>
        <v>0</v>
      </c>
      <c r="K14912" s="105">
        <f t="shared" si="1818"/>
        <v>0</v>
      </c>
      <c r="L14912" s="105">
        <f t="shared" si="1819"/>
        <v>0</v>
      </c>
      <c r="M14912">
        <v>0.04</v>
      </c>
      <c r="N14912">
        <f t="shared" si="1820"/>
        <v>3.3960531989175591E-3</v>
      </c>
    </row>
    <row r="14913" spans="1:14" x14ac:dyDescent="0.3">
      <c r="A14913">
        <f t="shared" si="1821"/>
        <v>150</v>
      </c>
      <c r="E14913" s="105">
        <f t="shared" si="1822"/>
        <v>0</v>
      </c>
      <c r="I14913" s="105">
        <f t="shared" si="1823"/>
        <v>0</v>
      </c>
      <c r="J14913" s="105">
        <f t="shared" si="1817"/>
        <v>0</v>
      </c>
      <c r="K14913" s="105">
        <f t="shared" si="1818"/>
        <v>0</v>
      </c>
      <c r="L14913" s="105">
        <f t="shared" si="1819"/>
        <v>0</v>
      </c>
      <c r="M14913">
        <v>0.04</v>
      </c>
      <c r="N14913">
        <f t="shared" si="1820"/>
        <v>3.3960531989175591E-3</v>
      </c>
    </row>
    <row r="14914" spans="1:14" x14ac:dyDescent="0.3">
      <c r="A14914">
        <f t="shared" si="1821"/>
        <v>150</v>
      </c>
      <c r="E14914" s="105">
        <f t="shared" si="1822"/>
        <v>0</v>
      </c>
      <c r="I14914" s="105">
        <f t="shared" si="1823"/>
        <v>0</v>
      </c>
      <c r="J14914" s="105">
        <f t="shared" si="1817"/>
        <v>0</v>
      </c>
      <c r="K14914" s="105">
        <f t="shared" si="1818"/>
        <v>0</v>
      </c>
      <c r="L14914" s="105">
        <f t="shared" si="1819"/>
        <v>0</v>
      </c>
      <c r="M14914">
        <v>0.04</v>
      </c>
      <c r="N14914">
        <f t="shared" si="1820"/>
        <v>3.3960531989175591E-3</v>
      </c>
    </row>
    <row r="14915" spans="1:14" x14ac:dyDescent="0.3">
      <c r="A14915">
        <f t="shared" si="1821"/>
        <v>150</v>
      </c>
      <c r="E14915" s="105">
        <f t="shared" si="1822"/>
        <v>0</v>
      </c>
      <c r="I14915" s="105">
        <f t="shared" si="1823"/>
        <v>0</v>
      </c>
      <c r="J14915" s="105">
        <f t="shared" ref="J14915:J14978" si="1825">E14915*($H$2/12)</f>
        <v>0</v>
      </c>
      <c r="K14915" s="105">
        <f t="shared" ref="K14915:K14978" si="1826">I14915-J14915</f>
        <v>0</v>
      </c>
      <c r="L14915" s="105">
        <f t="shared" ref="L14915:L14978" si="1827">N14915*(E14915-K14915)</f>
        <v>0</v>
      </c>
      <c r="M14915">
        <v>0.04</v>
      </c>
      <c r="N14915">
        <f t="shared" ref="N14915:N14978" si="1828">1-(POWER(1-M14915,(1/12)))</f>
        <v>3.3960531989175591E-3</v>
      </c>
    </row>
    <row r="14916" spans="1:14" x14ac:dyDescent="0.3">
      <c r="A14916">
        <f t="shared" si="1821"/>
        <v>150</v>
      </c>
      <c r="E14916" s="105">
        <f t="shared" si="1822"/>
        <v>0</v>
      </c>
      <c r="I14916" s="105">
        <f t="shared" si="1823"/>
        <v>0</v>
      </c>
      <c r="J14916" s="105">
        <f t="shared" si="1825"/>
        <v>0</v>
      </c>
      <c r="K14916" s="105">
        <f t="shared" si="1826"/>
        <v>0</v>
      </c>
      <c r="L14916" s="105">
        <f t="shared" si="1827"/>
        <v>0</v>
      </c>
      <c r="M14916">
        <v>0.04</v>
      </c>
      <c r="N14916">
        <f t="shared" si="1828"/>
        <v>3.3960531989175591E-3</v>
      </c>
    </row>
    <row r="14917" spans="1:14" x14ac:dyDescent="0.3">
      <c r="A14917">
        <f t="shared" si="1821"/>
        <v>150</v>
      </c>
      <c r="E14917" s="105">
        <f t="shared" si="1822"/>
        <v>0</v>
      </c>
      <c r="I14917" s="105">
        <f t="shared" si="1823"/>
        <v>0</v>
      </c>
      <c r="J14917" s="105">
        <f t="shared" si="1825"/>
        <v>0</v>
      </c>
      <c r="K14917" s="105">
        <f t="shared" si="1826"/>
        <v>0</v>
      </c>
      <c r="L14917" s="105">
        <f t="shared" si="1827"/>
        <v>0</v>
      </c>
      <c r="M14917">
        <v>0.04</v>
      </c>
      <c r="N14917">
        <f t="shared" si="1828"/>
        <v>3.3960531989175591E-3</v>
      </c>
    </row>
    <row r="14918" spans="1:14" x14ac:dyDescent="0.3">
      <c r="A14918">
        <f t="shared" si="1821"/>
        <v>150</v>
      </c>
      <c r="E14918" s="105">
        <f t="shared" si="1822"/>
        <v>0</v>
      </c>
      <c r="I14918" s="105">
        <f t="shared" si="1823"/>
        <v>0</v>
      </c>
      <c r="J14918" s="105">
        <f t="shared" si="1825"/>
        <v>0</v>
      </c>
      <c r="K14918" s="105">
        <f t="shared" si="1826"/>
        <v>0</v>
      </c>
      <c r="L14918" s="105">
        <f t="shared" si="1827"/>
        <v>0</v>
      </c>
      <c r="M14918">
        <v>0.04</v>
      </c>
      <c r="N14918">
        <f t="shared" si="1828"/>
        <v>3.3960531989175591E-3</v>
      </c>
    </row>
    <row r="14919" spans="1:14" x14ac:dyDescent="0.3">
      <c r="A14919">
        <f t="shared" si="1821"/>
        <v>150</v>
      </c>
      <c r="E14919" s="105">
        <f t="shared" si="1822"/>
        <v>0</v>
      </c>
      <c r="I14919" s="105">
        <f t="shared" si="1823"/>
        <v>0</v>
      </c>
      <c r="J14919" s="105">
        <f t="shared" si="1825"/>
        <v>0</v>
      </c>
      <c r="K14919" s="105">
        <f t="shared" si="1826"/>
        <v>0</v>
      </c>
      <c r="L14919" s="105">
        <f t="shared" si="1827"/>
        <v>0</v>
      </c>
      <c r="M14919">
        <v>0.04</v>
      </c>
      <c r="N14919">
        <f t="shared" si="1828"/>
        <v>3.3960531989175591E-3</v>
      </c>
    </row>
    <row r="14920" spans="1:14" x14ac:dyDescent="0.3">
      <c r="A14920">
        <f t="shared" si="1821"/>
        <v>150</v>
      </c>
      <c r="E14920" s="105">
        <f t="shared" si="1822"/>
        <v>0</v>
      </c>
      <c r="I14920" s="105">
        <f t="shared" si="1823"/>
        <v>0</v>
      </c>
      <c r="J14920" s="105">
        <f t="shared" si="1825"/>
        <v>0</v>
      </c>
      <c r="K14920" s="105">
        <f t="shared" si="1826"/>
        <v>0</v>
      </c>
      <c r="L14920" s="105">
        <f t="shared" si="1827"/>
        <v>0</v>
      </c>
      <c r="M14920">
        <v>0.04</v>
      </c>
      <c r="N14920">
        <f t="shared" si="1828"/>
        <v>3.3960531989175591E-3</v>
      </c>
    </row>
    <row r="14921" spans="1:14" x14ac:dyDescent="0.3">
      <c r="A14921">
        <f t="shared" si="1821"/>
        <v>150</v>
      </c>
      <c r="E14921" s="105">
        <f t="shared" si="1822"/>
        <v>0</v>
      </c>
      <c r="I14921" s="105">
        <f t="shared" si="1823"/>
        <v>0</v>
      </c>
      <c r="J14921" s="105">
        <f t="shared" si="1825"/>
        <v>0</v>
      </c>
      <c r="K14921" s="105">
        <f t="shared" si="1826"/>
        <v>0</v>
      </c>
      <c r="L14921" s="105">
        <f t="shared" si="1827"/>
        <v>0</v>
      </c>
      <c r="M14921">
        <v>0.04</v>
      </c>
      <c r="N14921">
        <f t="shared" si="1828"/>
        <v>3.3960531989175591E-3</v>
      </c>
    </row>
    <row r="14922" spans="1:14" x14ac:dyDescent="0.3">
      <c r="A14922">
        <f t="shared" si="1821"/>
        <v>150</v>
      </c>
      <c r="E14922" s="105">
        <f t="shared" si="1822"/>
        <v>0</v>
      </c>
      <c r="I14922" s="105">
        <f t="shared" si="1823"/>
        <v>0</v>
      </c>
      <c r="J14922" s="105">
        <f t="shared" si="1825"/>
        <v>0</v>
      </c>
      <c r="K14922" s="105">
        <f t="shared" si="1826"/>
        <v>0</v>
      </c>
      <c r="L14922" s="105">
        <f t="shared" si="1827"/>
        <v>0</v>
      </c>
      <c r="M14922">
        <v>0.04</v>
      </c>
      <c r="N14922">
        <f t="shared" si="1828"/>
        <v>3.3960531989175591E-3</v>
      </c>
    </row>
    <row r="14923" spans="1:14" x14ac:dyDescent="0.3">
      <c r="A14923">
        <f t="shared" si="1821"/>
        <v>150</v>
      </c>
      <c r="E14923" s="105">
        <f t="shared" si="1822"/>
        <v>0</v>
      </c>
      <c r="I14923" s="105">
        <f t="shared" si="1823"/>
        <v>0</v>
      </c>
      <c r="J14923" s="105">
        <f t="shared" si="1825"/>
        <v>0</v>
      </c>
      <c r="K14923" s="105">
        <f t="shared" si="1826"/>
        <v>0</v>
      </c>
      <c r="L14923" s="105">
        <f t="shared" si="1827"/>
        <v>0</v>
      </c>
      <c r="M14923">
        <v>0.04</v>
      </c>
      <c r="N14923">
        <f t="shared" si="1828"/>
        <v>3.3960531989175591E-3</v>
      </c>
    </row>
    <row r="14924" spans="1:14" x14ac:dyDescent="0.3">
      <c r="A14924">
        <f t="shared" si="1821"/>
        <v>150</v>
      </c>
      <c r="E14924" s="105">
        <f t="shared" si="1822"/>
        <v>0</v>
      </c>
      <c r="I14924" s="105">
        <f t="shared" si="1823"/>
        <v>0</v>
      </c>
      <c r="J14924" s="105">
        <f t="shared" si="1825"/>
        <v>0</v>
      </c>
      <c r="K14924" s="105">
        <f t="shared" si="1826"/>
        <v>0</v>
      </c>
      <c r="L14924" s="105">
        <f t="shared" si="1827"/>
        <v>0</v>
      </c>
      <c r="M14924">
        <v>0.04</v>
      </c>
      <c r="N14924">
        <f t="shared" si="1828"/>
        <v>3.3960531989175591E-3</v>
      </c>
    </row>
    <row r="14925" spans="1:14" x14ac:dyDescent="0.3">
      <c r="A14925">
        <f t="shared" si="1821"/>
        <v>150</v>
      </c>
      <c r="E14925" s="105">
        <f t="shared" si="1822"/>
        <v>0</v>
      </c>
      <c r="I14925" s="105">
        <f t="shared" si="1823"/>
        <v>0</v>
      </c>
      <c r="J14925" s="105">
        <f t="shared" si="1825"/>
        <v>0</v>
      </c>
      <c r="K14925" s="105">
        <f t="shared" si="1826"/>
        <v>0</v>
      </c>
      <c r="L14925" s="105">
        <f t="shared" si="1827"/>
        <v>0</v>
      </c>
      <c r="M14925">
        <v>0.04</v>
      </c>
      <c r="N14925">
        <f t="shared" si="1828"/>
        <v>3.3960531989175591E-3</v>
      </c>
    </row>
    <row r="14926" spans="1:14" x14ac:dyDescent="0.3">
      <c r="A14926">
        <f t="shared" si="1821"/>
        <v>150</v>
      </c>
      <c r="E14926" s="105">
        <f t="shared" si="1822"/>
        <v>0</v>
      </c>
      <c r="I14926" s="105">
        <f t="shared" si="1823"/>
        <v>0</v>
      </c>
      <c r="J14926" s="105">
        <f t="shared" si="1825"/>
        <v>0</v>
      </c>
      <c r="K14926" s="105">
        <f t="shared" si="1826"/>
        <v>0</v>
      </c>
      <c r="L14926" s="105">
        <f t="shared" si="1827"/>
        <v>0</v>
      </c>
      <c r="M14926">
        <v>0.04</v>
      </c>
      <c r="N14926">
        <f t="shared" si="1828"/>
        <v>3.3960531989175591E-3</v>
      </c>
    </row>
    <row r="14927" spans="1:14" x14ac:dyDescent="0.3">
      <c r="A14927">
        <f t="shared" si="1821"/>
        <v>150</v>
      </c>
      <c r="E14927" s="105">
        <f t="shared" si="1822"/>
        <v>0</v>
      </c>
      <c r="I14927" s="105">
        <f t="shared" si="1823"/>
        <v>0</v>
      </c>
      <c r="J14927" s="105">
        <f t="shared" si="1825"/>
        <v>0</v>
      </c>
      <c r="K14927" s="105">
        <f t="shared" si="1826"/>
        <v>0</v>
      </c>
      <c r="L14927" s="105">
        <f t="shared" si="1827"/>
        <v>0</v>
      </c>
      <c r="M14927">
        <v>0.04</v>
      </c>
      <c r="N14927">
        <f t="shared" si="1828"/>
        <v>3.3960531989175591E-3</v>
      </c>
    </row>
    <row r="14928" spans="1:14" x14ac:dyDescent="0.3">
      <c r="A14928">
        <f t="shared" si="1821"/>
        <v>150</v>
      </c>
      <c r="E14928" s="105">
        <f t="shared" si="1822"/>
        <v>0</v>
      </c>
      <c r="I14928" s="105">
        <f t="shared" si="1823"/>
        <v>0</v>
      </c>
      <c r="J14928" s="105">
        <f t="shared" si="1825"/>
        <v>0</v>
      </c>
      <c r="K14928" s="105">
        <f t="shared" si="1826"/>
        <v>0</v>
      </c>
      <c r="L14928" s="105">
        <f t="shared" si="1827"/>
        <v>0</v>
      </c>
      <c r="M14928">
        <v>0.04</v>
      </c>
      <c r="N14928">
        <f t="shared" si="1828"/>
        <v>3.3960531989175591E-3</v>
      </c>
    </row>
    <row r="14929" spans="1:14" x14ac:dyDescent="0.3">
      <c r="A14929">
        <f t="shared" si="1821"/>
        <v>150</v>
      </c>
      <c r="E14929" s="105">
        <f t="shared" si="1822"/>
        <v>0</v>
      </c>
      <c r="I14929" s="105">
        <f t="shared" si="1823"/>
        <v>0</v>
      </c>
      <c r="J14929" s="105">
        <f t="shared" si="1825"/>
        <v>0</v>
      </c>
      <c r="K14929" s="105">
        <f t="shared" si="1826"/>
        <v>0</v>
      </c>
      <c r="L14929" s="105">
        <f t="shared" si="1827"/>
        <v>0</v>
      </c>
      <c r="M14929">
        <v>0.04</v>
      </c>
      <c r="N14929">
        <f t="shared" si="1828"/>
        <v>3.3960531989175591E-3</v>
      </c>
    </row>
    <row r="14930" spans="1:14" x14ac:dyDescent="0.3">
      <c r="A14930">
        <f t="shared" si="1821"/>
        <v>150</v>
      </c>
      <c r="E14930" s="105">
        <f t="shared" si="1822"/>
        <v>0</v>
      </c>
      <c r="I14930" s="105">
        <f t="shared" si="1823"/>
        <v>0</v>
      </c>
      <c r="J14930" s="105">
        <f t="shared" si="1825"/>
        <v>0</v>
      </c>
      <c r="K14930" s="105">
        <f t="shared" si="1826"/>
        <v>0</v>
      </c>
      <c r="L14930" s="105">
        <f t="shared" si="1827"/>
        <v>0</v>
      </c>
      <c r="M14930">
        <v>0.04</v>
      </c>
      <c r="N14930">
        <f t="shared" si="1828"/>
        <v>3.3960531989175591E-3</v>
      </c>
    </row>
    <row r="14931" spans="1:14" x14ac:dyDescent="0.3">
      <c r="A14931">
        <f t="shared" si="1821"/>
        <v>150</v>
      </c>
      <c r="E14931" s="105">
        <f t="shared" si="1822"/>
        <v>0</v>
      </c>
      <c r="I14931" s="105">
        <f t="shared" si="1823"/>
        <v>0</v>
      </c>
      <c r="J14931" s="105">
        <f t="shared" si="1825"/>
        <v>0</v>
      </c>
      <c r="K14931" s="105">
        <f t="shared" si="1826"/>
        <v>0</v>
      </c>
      <c r="L14931" s="105">
        <f t="shared" si="1827"/>
        <v>0</v>
      </c>
      <c r="M14931">
        <v>0.04</v>
      </c>
      <c r="N14931">
        <f t="shared" si="1828"/>
        <v>3.3960531989175591E-3</v>
      </c>
    </row>
    <row r="14932" spans="1:14" x14ac:dyDescent="0.3">
      <c r="A14932">
        <f t="shared" si="1821"/>
        <v>150</v>
      </c>
      <c r="E14932" s="105">
        <f t="shared" si="1822"/>
        <v>0</v>
      </c>
      <c r="I14932" s="105">
        <f t="shared" si="1823"/>
        <v>0</v>
      </c>
      <c r="J14932" s="105">
        <f t="shared" si="1825"/>
        <v>0</v>
      </c>
      <c r="K14932" s="105">
        <f t="shared" si="1826"/>
        <v>0</v>
      </c>
      <c r="L14932" s="105">
        <f t="shared" si="1827"/>
        <v>0</v>
      </c>
      <c r="M14932">
        <v>0.04</v>
      </c>
      <c r="N14932">
        <f t="shared" si="1828"/>
        <v>3.3960531989175591E-3</v>
      </c>
    </row>
    <row r="14933" spans="1:14" x14ac:dyDescent="0.3">
      <c r="A14933">
        <f t="shared" si="1821"/>
        <v>150</v>
      </c>
      <c r="E14933" s="105">
        <f t="shared" si="1822"/>
        <v>0</v>
      </c>
      <c r="I14933" s="105">
        <f t="shared" si="1823"/>
        <v>0</v>
      </c>
      <c r="J14933" s="105">
        <f t="shared" si="1825"/>
        <v>0</v>
      </c>
      <c r="K14933" s="105">
        <f t="shared" si="1826"/>
        <v>0</v>
      </c>
      <c r="L14933" s="105">
        <f t="shared" si="1827"/>
        <v>0</v>
      </c>
      <c r="M14933">
        <v>0.04</v>
      </c>
      <c r="N14933">
        <f t="shared" si="1828"/>
        <v>3.3960531989175591E-3</v>
      </c>
    </row>
    <row r="14934" spans="1:14" x14ac:dyDescent="0.3">
      <c r="A14934">
        <f t="shared" si="1821"/>
        <v>150</v>
      </c>
      <c r="E14934" s="105">
        <f t="shared" si="1822"/>
        <v>0</v>
      </c>
      <c r="I14934" s="105">
        <f t="shared" si="1823"/>
        <v>0</v>
      </c>
      <c r="J14934" s="105">
        <f t="shared" si="1825"/>
        <v>0</v>
      </c>
      <c r="K14934" s="105">
        <f t="shared" si="1826"/>
        <v>0</v>
      </c>
      <c r="L14934" s="105">
        <f t="shared" si="1827"/>
        <v>0</v>
      </c>
      <c r="M14934">
        <v>0.04</v>
      </c>
      <c r="N14934">
        <f t="shared" si="1828"/>
        <v>3.3960531989175591E-3</v>
      </c>
    </row>
    <row r="14935" spans="1:14" x14ac:dyDescent="0.3">
      <c r="A14935">
        <f t="shared" si="1821"/>
        <v>150</v>
      </c>
      <c r="E14935" s="105">
        <f t="shared" si="1822"/>
        <v>0</v>
      </c>
      <c r="I14935" s="105">
        <f t="shared" si="1823"/>
        <v>0</v>
      </c>
      <c r="J14935" s="105">
        <f t="shared" si="1825"/>
        <v>0</v>
      </c>
      <c r="K14935" s="105">
        <f t="shared" si="1826"/>
        <v>0</v>
      </c>
      <c r="L14935" s="105">
        <f t="shared" si="1827"/>
        <v>0</v>
      </c>
      <c r="M14935">
        <v>0.04</v>
      </c>
      <c r="N14935">
        <f t="shared" si="1828"/>
        <v>3.3960531989175591E-3</v>
      </c>
    </row>
    <row r="14936" spans="1:14" x14ac:dyDescent="0.3">
      <c r="A14936">
        <f t="shared" si="1821"/>
        <v>150</v>
      </c>
      <c r="E14936" s="105">
        <f t="shared" si="1822"/>
        <v>0</v>
      </c>
      <c r="I14936" s="105">
        <f t="shared" si="1823"/>
        <v>0</v>
      </c>
      <c r="J14936" s="105">
        <f t="shared" si="1825"/>
        <v>0</v>
      </c>
      <c r="K14936" s="105">
        <f t="shared" si="1826"/>
        <v>0</v>
      </c>
      <c r="L14936" s="105">
        <f t="shared" si="1827"/>
        <v>0</v>
      </c>
      <c r="M14936">
        <v>0.04</v>
      </c>
      <c r="N14936">
        <f t="shared" si="1828"/>
        <v>3.3960531989175591E-3</v>
      </c>
    </row>
    <row r="14937" spans="1:14" x14ac:dyDescent="0.3">
      <c r="A14937">
        <f t="shared" si="1821"/>
        <v>150</v>
      </c>
      <c r="E14937" s="105">
        <f t="shared" si="1822"/>
        <v>0</v>
      </c>
      <c r="I14937" s="105">
        <f t="shared" si="1823"/>
        <v>0</v>
      </c>
      <c r="J14937" s="105">
        <f t="shared" si="1825"/>
        <v>0</v>
      </c>
      <c r="K14937" s="105">
        <f t="shared" si="1826"/>
        <v>0</v>
      </c>
      <c r="L14937" s="105">
        <f t="shared" si="1827"/>
        <v>0</v>
      </c>
      <c r="M14937">
        <v>0.04</v>
      </c>
      <c r="N14937">
        <f t="shared" si="1828"/>
        <v>3.3960531989175591E-3</v>
      </c>
    </row>
    <row r="14938" spans="1:14" x14ac:dyDescent="0.3">
      <c r="A14938">
        <f t="shared" si="1821"/>
        <v>150</v>
      </c>
      <c r="E14938" s="105">
        <f t="shared" si="1822"/>
        <v>0</v>
      </c>
      <c r="I14938" s="105">
        <f t="shared" si="1823"/>
        <v>0</v>
      </c>
      <c r="J14938" s="105">
        <f t="shared" si="1825"/>
        <v>0</v>
      </c>
      <c r="K14938" s="105">
        <f t="shared" si="1826"/>
        <v>0</v>
      </c>
      <c r="L14938" s="105">
        <f t="shared" si="1827"/>
        <v>0</v>
      </c>
      <c r="M14938">
        <v>0.04</v>
      </c>
      <c r="N14938">
        <f t="shared" si="1828"/>
        <v>3.3960531989175591E-3</v>
      </c>
    </row>
    <row r="14939" spans="1:14" x14ac:dyDescent="0.3">
      <c r="A14939">
        <f t="shared" si="1821"/>
        <v>150</v>
      </c>
      <c r="E14939" s="105">
        <f t="shared" si="1822"/>
        <v>0</v>
      </c>
      <c r="I14939" s="105">
        <f t="shared" si="1823"/>
        <v>0</v>
      </c>
      <c r="J14939" s="105">
        <f t="shared" si="1825"/>
        <v>0</v>
      </c>
      <c r="K14939" s="105">
        <f t="shared" si="1826"/>
        <v>0</v>
      </c>
      <c r="L14939" s="105">
        <f t="shared" si="1827"/>
        <v>0</v>
      </c>
      <c r="M14939">
        <v>0.04</v>
      </c>
      <c r="N14939">
        <f t="shared" si="1828"/>
        <v>3.3960531989175591E-3</v>
      </c>
    </row>
    <row r="14940" spans="1:14" x14ac:dyDescent="0.3">
      <c r="A14940">
        <f t="shared" si="1821"/>
        <v>150</v>
      </c>
      <c r="E14940" s="105">
        <f t="shared" si="1822"/>
        <v>0</v>
      </c>
      <c r="I14940" s="105">
        <f t="shared" si="1823"/>
        <v>0</v>
      </c>
      <c r="J14940" s="105">
        <f t="shared" si="1825"/>
        <v>0</v>
      </c>
      <c r="K14940" s="105">
        <f t="shared" si="1826"/>
        <v>0</v>
      </c>
      <c r="L14940" s="105">
        <f t="shared" si="1827"/>
        <v>0</v>
      </c>
      <c r="M14940">
        <v>0.04</v>
      </c>
      <c r="N14940">
        <f t="shared" si="1828"/>
        <v>3.3960531989175591E-3</v>
      </c>
    </row>
    <row r="14941" spans="1:14" x14ac:dyDescent="0.3">
      <c r="A14941">
        <f t="shared" si="1821"/>
        <v>150</v>
      </c>
      <c r="E14941" s="105">
        <f t="shared" si="1822"/>
        <v>0</v>
      </c>
      <c r="I14941" s="105">
        <f t="shared" si="1823"/>
        <v>0</v>
      </c>
      <c r="J14941" s="105">
        <f t="shared" si="1825"/>
        <v>0</v>
      </c>
      <c r="K14941" s="105">
        <f t="shared" si="1826"/>
        <v>0</v>
      </c>
      <c r="L14941" s="105">
        <f t="shared" si="1827"/>
        <v>0</v>
      </c>
      <c r="M14941">
        <v>0.04</v>
      </c>
      <c r="N14941">
        <f t="shared" si="1828"/>
        <v>3.3960531989175591E-3</v>
      </c>
    </row>
    <row r="14942" spans="1:14" x14ac:dyDescent="0.3">
      <c r="A14942">
        <f t="shared" si="1821"/>
        <v>150</v>
      </c>
      <c r="E14942" s="105">
        <f t="shared" si="1822"/>
        <v>0</v>
      </c>
      <c r="I14942" s="105">
        <f t="shared" si="1823"/>
        <v>0</v>
      </c>
      <c r="J14942" s="105">
        <f t="shared" si="1825"/>
        <v>0</v>
      </c>
      <c r="K14942" s="105">
        <f t="shared" si="1826"/>
        <v>0</v>
      </c>
      <c r="L14942" s="105">
        <f t="shared" si="1827"/>
        <v>0</v>
      </c>
      <c r="M14942">
        <v>0.04</v>
      </c>
      <c r="N14942">
        <f t="shared" si="1828"/>
        <v>3.3960531989175591E-3</v>
      </c>
    </row>
    <row r="14943" spans="1:14" x14ac:dyDescent="0.3">
      <c r="A14943">
        <f t="shared" si="1821"/>
        <v>150</v>
      </c>
      <c r="E14943" s="105">
        <f t="shared" si="1822"/>
        <v>0</v>
      </c>
      <c r="I14943" s="105">
        <f t="shared" si="1823"/>
        <v>0</v>
      </c>
      <c r="J14943" s="105">
        <f t="shared" si="1825"/>
        <v>0</v>
      </c>
      <c r="K14943" s="105">
        <f t="shared" si="1826"/>
        <v>0</v>
      </c>
      <c r="L14943" s="105">
        <f t="shared" si="1827"/>
        <v>0</v>
      </c>
      <c r="M14943">
        <v>0.04</v>
      </c>
      <c r="N14943">
        <f t="shared" si="1828"/>
        <v>3.3960531989175591E-3</v>
      </c>
    </row>
    <row r="14944" spans="1:14" x14ac:dyDescent="0.3">
      <c r="A14944">
        <f t="shared" si="1821"/>
        <v>150</v>
      </c>
      <c r="E14944" s="105">
        <f t="shared" si="1822"/>
        <v>0</v>
      </c>
      <c r="I14944" s="105">
        <f t="shared" si="1823"/>
        <v>0</v>
      </c>
      <c r="J14944" s="105">
        <f t="shared" si="1825"/>
        <v>0</v>
      </c>
      <c r="K14944" s="105">
        <f t="shared" si="1826"/>
        <v>0</v>
      </c>
      <c r="L14944" s="105">
        <f t="shared" si="1827"/>
        <v>0</v>
      </c>
      <c r="M14944">
        <v>0.04</v>
      </c>
      <c r="N14944">
        <f t="shared" si="1828"/>
        <v>3.3960531989175591E-3</v>
      </c>
    </row>
    <row r="14945" spans="1:14" x14ac:dyDescent="0.3">
      <c r="A14945">
        <f t="shared" si="1821"/>
        <v>150</v>
      </c>
      <c r="E14945" s="105">
        <f t="shared" si="1822"/>
        <v>0</v>
      </c>
      <c r="I14945" s="105">
        <f t="shared" si="1823"/>
        <v>0</v>
      </c>
      <c r="J14945" s="105">
        <f t="shared" si="1825"/>
        <v>0</v>
      </c>
      <c r="K14945" s="105">
        <f t="shared" si="1826"/>
        <v>0</v>
      </c>
      <c r="L14945" s="105">
        <f t="shared" si="1827"/>
        <v>0</v>
      </c>
      <c r="M14945">
        <v>0.04</v>
      </c>
      <c r="N14945">
        <f t="shared" si="1828"/>
        <v>3.3960531989175591E-3</v>
      </c>
    </row>
    <row r="14946" spans="1:14" x14ac:dyDescent="0.3">
      <c r="A14946">
        <f t="shared" si="1821"/>
        <v>150</v>
      </c>
      <c r="E14946" s="105">
        <f t="shared" si="1822"/>
        <v>0</v>
      </c>
      <c r="I14946" s="105">
        <f t="shared" si="1823"/>
        <v>0</v>
      </c>
      <c r="J14946" s="105">
        <f t="shared" si="1825"/>
        <v>0</v>
      </c>
      <c r="K14946" s="105">
        <f t="shared" si="1826"/>
        <v>0</v>
      </c>
      <c r="L14946" s="105">
        <f t="shared" si="1827"/>
        <v>0</v>
      </c>
      <c r="M14946">
        <v>0.04</v>
      </c>
      <c r="N14946">
        <f t="shared" si="1828"/>
        <v>3.3960531989175591E-3</v>
      </c>
    </row>
    <row r="14947" spans="1:14" x14ac:dyDescent="0.3">
      <c r="A14947">
        <f t="shared" si="1821"/>
        <v>150</v>
      </c>
      <c r="E14947" s="105">
        <f t="shared" si="1822"/>
        <v>0</v>
      </c>
      <c r="I14947" s="105">
        <f t="shared" si="1823"/>
        <v>0</v>
      </c>
      <c r="J14947" s="105">
        <f t="shared" si="1825"/>
        <v>0</v>
      </c>
      <c r="K14947" s="105">
        <f t="shared" si="1826"/>
        <v>0</v>
      </c>
      <c r="L14947" s="105">
        <f t="shared" si="1827"/>
        <v>0</v>
      </c>
      <c r="M14947">
        <v>0.04</v>
      </c>
      <c r="N14947">
        <f t="shared" si="1828"/>
        <v>3.3960531989175591E-3</v>
      </c>
    </row>
    <row r="14948" spans="1:14" x14ac:dyDescent="0.3">
      <c r="A14948">
        <f t="shared" si="1821"/>
        <v>150</v>
      </c>
      <c r="E14948" s="105">
        <f t="shared" si="1822"/>
        <v>0</v>
      </c>
      <c r="I14948" s="105">
        <f t="shared" si="1823"/>
        <v>0</v>
      </c>
      <c r="J14948" s="105">
        <f t="shared" si="1825"/>
        <v>0</v>
      </c>
      <c r="K14948" s="105">
        <f t="shared" si="1826"/>
        <v>0</v>
      </c>
      <c r="L14948" s="105">
        <f t="shared" si="1827"/>
        <v>0</v>
      </c>
      <c r="M14948">
        <v>0.04</v>
      </c>
      <c r="N14948">
        <f t="shared" si="1828"/>
        <v>3.3960531989175591E-3</v>
      </c>
    </row>
    <row r="14949" spans="1:14" x14ac:dyDescent="0.3">
      <c r="A14949">
        <f t="shared" si="1821"/>
        <v>150</v>
      </c>
      <c r="E14949" s="105">
        <f t="shared" si="1822"/>
        <v>0</v>
      </c>
      <c r="I14949" s="105">
        <f t="shared" si="1823"/>
        <v>0</v>
      </c>
      <c r="J14949" s="105">
        <f t="shared" si="1825"/>
        <v>0</v>
      </c>
      <c r="K14949" s="105">
        <f t="shared" si="1826"/>
        <v>0</v>
      </c>
      <c r="L14949" s="105">
        <f t="shared" si="1827"/>
        <v>0</v>
      </c>
      <c r="M14949">
        <v>0.04</v>
      </c>
      <c r="N14949">
        <f t="shared" si="1828"/>
        <v>3.3960531989175591E-3</v>
      </c>
    </row>
    <row r="14950" spans="1:14" x14ac:dyDescent="0.3">
      <c r="A14950">
        <f t="shared" si="1821"/>
        <v>150</v>
      </c>
      <c r="E14950" s="105">
        <f t="shared" si="1822"/>
        <v>0</v>
      </c>
      <c r="I14950" s="105">
        <f t="shared" si="1823"/>
        <v>0</v>
      </c>
      <c r="J14950" s="105">
        <f t="shared" si="1825"/>
        <v>0</v>
      </c>
      <c r="K14950" s="105">
        <f t="shared" si="1826"/>
        <v>0</v>
      </c>
      <c r="L14950" s="105">
        <f t="shared" si="1827"/>
        <v>0</v>
      </c>
      <c r="M14950">
        <v>0.04</v>
      </c>
      <c r="N14950">
        <f t="shared" si="1828"/>
        <v>3.3960531989175591E-3</v>
      </c>
    </row>
    <row r="14951" spans="1:14" x14ac:dyDescent="0.3">
      <c r="A14951">
        <f t="shared" ref="A14951:A15014" si="1829">IF(COUNTIF(A14851:A14950,A14950)=100, A14950+1,A14950)</f>
        <v>150</v>
      </c>
      <c r="E14951" s="105">
        <f t="shared" ref="E14951:E15014" si="1830">MAX(0, E14851-K14851-L14851)</f>
        <v>0</v>
      </c>
      <c r="I14951" s="105">
        <f t="shared" ref="I14951:I15014" si="1831">IF(E14951&lt;I14851,J14951 + E14951, I14851)</f>
        <v>0</v>
      </c>
      <c r="J14951" s="105">
        <f t="shared" si="1825"/>
        <v>0</v>
      </c>
      <c r="K14951" s="105">
        <f t="shared" si="1826"/>
        <v>0</v>
      </c>
      <c r="L14951" s="105">
        <f t="shared" si="1827"/>
        <v>0</v>
      </c>
      <c r="M14951">
        <v>0.04</v>
      </c>
      <c r="N14951">
        <f t="shared" si="1828"/>
        <v>3.3960531989175591E-3</v>
      </c>
    </row>
    <row r="14952" spans="1:14" x14ac:dyDescent="0.3">
      <c r="A14952">
        <f t="shared" si="1829"/>
        <v>150</v>
      </c>
      <c r="E14952" s="105">
        <f t="shared" si="1830"/>
        <v>0</v>
      </c>
      <c r="I14952" s="105">
        <f t="shared" si="1831"/>
        <v>0</v>
      </c>
      <c r="J14952" s="105">
        <f t="shared" si="1825"/>
        <v>0</v>
      </c>
      <c r="K14952" s="105">
        <f t="shared" si="1826"/>
        <v>0</v>
      </c>
      <c r="L14952" s="105">
        <f t="shared" si="1827"/>
        <v>0</v>
      </c>
      <c r="M14952">
        <v>0.04</v>
      </c>
      <c r="N14952">
        <f t="shared" si="1828"/>
        <v>3.3960531989175591E-3</v>
      </c>
    </row>
    <row r="14953" spans="1:14" x14ac:dyDescent="0.3">
      <c r="A14953">
        <f t="shared" si="1829"/>
        <v>150</v>
      </c>
      <c r="E14953" s="105">
        <f t="shared" si="1830"/>
        <v>0</v>
      </c>
      <c r="I14953" s="105">
        <f t="shared" si="1831"/>
        <v>0</v>
      </c>
      <c r="J14953" s="105">
        <f t="shared" si="1825"/>
        <v>0</v>
      </c>
      <c r="K14953" s="105">
        <f t="shared" si="1826"/>
        <v>0</v>
      </c>
      <c r="L14953" s="105">
        <f t="shared" si="1827"/>
        <v>0</v>
      </c>
      <c r="M14953">
        <v>0.04</v>
      </c>
      <c r="N14953">
        <f t="shared" si="1828"/>
        <v>3.3960531989175591E-3</v>
      </c>
    </row>
    <row r="14954" spans="1:14" x14ac:dyDescent="0.3">
      <c r="A14954">
        <f t="shared" si="1829"/>
        <v>150</v>
      </c>
      <c r="E14954" s="105">
        <f t="shared" si="1830"/>
        <v>0</v>
      </c>
      <c r="I14954" s="105">
        <f t="shared" si="1831"/>
        <v>0</v>
      </c>
      <c r="J14954" s="105">
        <f t="shared" si="1825"/>
        <v>0</v>
      </c>
      <c r="K14954" s="105">
        <f t="shared" si="1826"/>
        <v>0</v>
      </c>
      <c r="L14954" s="105">
        <f t="shared" si="1827"/>
        <v>0</v>
      </c>
      <c r="M14954">
        <v>0.04</v>
      </c>
      <c r="N14954">
        <f t="shared" si="1828"/>
        <v>3.3960531989175591E-3</v>
      </c>
    </row>
    <row r="14955" spans="1:14" x14ac:dyDescent="0.3">
      <c r="A14955">
        <f t="shared" si="1829"/>
        <v>150</v>
      </c>
      <c r="E14955" s="105">
        <f t="shared" si="1830"/>
        <v>0</v>
      </c>
      <c r="I14955" s="105">
        <f t="shared" si="1831"/>
        <v>0</v>
      </c>
      <c r="J14955" s="105">
        <f t="shared" si="1825"/>
        <v>0</v>
      </c>
      <c r="K14955" s="105">
        <f t="shared" si="1826"/>
        <v>0</v>
      </c>
      <c r="L14955" s="105">
        <f t="shared" si="1827"/>
        <v>0</v>
      </c>
      <c r="M14955">
        <v>0.04</v>
      </c>
      <c r="N14955">
        <f t="shared" si="1828"/>
        <v>3.3960531989175591E-3</v>
      </c>
    </row>
    <row r="14956" spans="1:14" x14ac:dyDescent="0.3">
      <c r="A14956">
        <f t="shared" si="1829"/>
        <v>150</v>
      </c>
      <c r="E14956" s="105">
        <f t="shared" si="1830"/>
        <v>0</v>
      </c>
      <c r="I14956" s="105">
        <f t="shared" si="1831"/>
        <v>0</v>
      </c>
      <c r="J14956" s="105">
        <f t="shared" si="1825"/>
        <v>0</v>
      </c>
      <c r="K14956" s="105">
        <f t="shared" si="1826"/>
        <v>0</v>
      </c>
      <c r="L14956" s="105">
        <f t="shared" si="1827"/>
        <v>0</v>
      </c>
      <c r="M14956">
        <v>0.04</v>
      </c>
      <c r="N14956">
        <f t="shared" si="1828"/>
        <v>3.3960531989175591E-3</v>
      </c>
    </row>
    <row r="14957" spans="1:14" x14ac:dyDescent="0.3">
      <c r="A14957">
        <f t="shared" si="1829"/>
        <v>150</v>
      </c>
      <c r="E14957" s="105">
        <f t="shared" si="1830"/>
        <v>0</v>
      </c>
      <c r="I14957" s="105">
        <f t="shared" si="1831"/>
        <v>0</v>
      </c>
      <c r="J14957" s="105">
        <f t="shared" si="1825"/>
        <v>0</v>
      </c>
      <c r="K14957" s="105">
        <f t="shared" si="1826"/>
        <v>0</v>
      </c>
      <c r="L14957" s="105">
        <f t="shared" si="1827"/>
        <v>0</v>
      </c>
      <c r="M14957">
        <v>0.04</v>
      </c>
      <c r="N14957">
        <f t="shared" si="1828"/>
        <v>3.3960531989175591E-3</v>
      </c>
    </row>
    <row r="14958" spans="1:14" x14ac:dyDescent="0.3">
      <c r="A14958">
        <f t="shared" si="1829"/>
        <v>150</v>
      </c>
      <c r="E14958" s="105">
        <f t="shared" si="1830"/>
        <v>0</v>
      </c>
      <c r="I14958" s="105">
        <f t="shared" si="1831"/>
        <v>0</v>
      </c>
      <c r="J14958" s="105">
        <f t="shared" si="1825"/>
        <v>0</v>
      </c>
      <c r="K14958" s="105">
        <f t="shared" si="1826"/>
        <v>0</v>
      </c>
      <c r="L14958" s="105">
        <f t="shared" si="1827"/>
        <v>0</v>
      </c>
      <c r="M14958">
        <v>0.04</v>
      </c>
      <c r="N14958">
        <f t="shared" si="1828"/>
        <v>3.3960531989175591E-3</v>
      </c>
    </row>
    <row r="14959" spans="1:14" x14ac:dyDescent="0.3">
      <c r="A14959">
        <f t="shared" si="1829"/>
        <v>150</v>
      </c>
      <c r="E14959" s="105">
        <f t="shared" si="1830"/>
        <v>0</v>
      </c>
      <c r="I14959" s="105">
        <f t="shared" si="1831"/>
        <v>0</v>
      </c>
      <c r="J14959" s="105">
        <f t="shared" si="1825"/>
        <v>0</v>
      </c>
      <c r="K14959" s="105">
        <f t="shared" si="1826"/>
        <v>0</v>
      </c>
      <c r="L14959" s="105">
        <f t="shared" si="1827"/>
        <v>0</v>
      </c>
      <c r="M14959">
        <v>0.04</v>
      </c>
      <c r="N14959">
        <f t="shared" si="1828"/>
        <v>3.3960531989175591E-3</v>
      </c>
    </row>
    <row r="14960" spans="1:14" x14ac:dyDescent="0.3">
      <c r="A14960">
        <f t="shared" si="1829"/>
        <v>150</v>
      </c>
      <c r="E14960" s="105">
        <f t="shared" si="1830"/>
        <v>0</v>
      </c>
      <c r="I14960" s="105">
        <f t="shared" si="1831"/>
        <v>0</v>
      </c>
      <c r="J14960" s="105">
        <f t="shared" si="1825"/>
        <v>0</v>
      </c>
      <c r="K14960" s="105">
        <f t="shared" si="1826"/>
        <v>0</v>
      </c>
      <c r="L14960" s="105">
        <f t="shared" si="1827"/>
        <v>0</v>
      </c>
      <c r="M14960">
        <v>0.04</v>
      </c>
      <c r="N14960">
        <f t="shared" si="1828"/>
        <v>3.3960531989175591E-3</v>
      </c>
    </row>
    <row r="14961" spans="1:14" x14ac:dyDescent="0.3">
      <c r="A14961">
        <f t="shared" si="1829"/>
        <v>150</v>
      </c>
      <c r="E14961" s="105">
        <f t="shared" si="1830"/>
        <v>0</v>
      </c>
      <c r="I14961" s="105">
        <f t="shared" si="1831"/>
        <v>0</v>
      </c>
      <c r="J14961" s="105">
        <f t="shared" si="1825"/>
        <v>0</v>
      </c>
      <c r="K14961" s="105">
        <f t="shared" si="1826"/>
        <v>0</v>
      </c>
      <c r="L14961" s="105">
        <f t="shared" si="1827"/>
        <v>0</v>
      </c>
      <c r="M14961">
        <v>0.04</v>
      </c>
      <c r="N14961">
        <f t="shared" si="1828"/>
        <v>3.3960531989175591E-3</v>
      </c>
    </row>
    <row r="14962" spans="1:14" x14ac:dyDescent="0.3">
      <c r="A14962">
        <f t="shared" si="1829"/>
        <v>150</v>
      </c>
      <c r="E14962" s="105">
        <f t="shared" si="1830"/>
        <v>0</v>
      </c>
      <c r="I14962" s="105">
        <f t="shared" si="1831"/>
        <v>0</v>
      </c>
      <c r="J14962" s="105">
        <f t="shared" si="1825"/>
        <v>0</v>
      </c>
      <c r="K14962" s="105">
        <f t="shared" si="1826"/>
        <v>0</v>
      </c>
      <c r="L14962" s="105">
        <f t="shared" si="1827"/>
        <v>0</v>
      </c>
      <c r="M14962">
        <v>0.04</v>
      </c>
      <c r="N14962">
        <f t="shared" si="1828"/>
        <v>3.3960531989175591E-3</v>
      </c>
    </row>
    <row r="14963" spans="1:14" x14ac:dyDescent="0.3">
      <c r="A14963">
        <f t="shared" si="1829"/>
        <v>150</v>
      </c>
      <c r="E14963" s="105">
        <f t="shared" si="1830"/>
        <v>0</v>
      </c>
      <c r="I14963" s="105">
        <f t="shared" si="1831"/>
        <v>0</v>
      </c>
      <c r="J14963" s="105">
        <f t="shared" si="1825"/>
        <v>0</v>
      </c>
      <c r="K14963" s="105">
        <f t="shared" si="1826"/>
        <v>0</v>
      </c>
      <c r="L14963" s="105">
        <f t="shared" si="1827"/>
        <v>0</v>
      </c>
      <c r="M14963">
        <v>0.04</v>
      </c>
      <c r="N14963">
        <f t="shared" si="1828"/>
        <v>3.3960531989175591E-3</v>
      </c>
    </row>
    <row r="14964" spans="1:14" x14ac:dyDescent="0.3">
      <c r="A14964">
        <f t="shared" si="1829"/>
        <v>150</v>
      </c>
      <c r="E14964" s="105">
        <f t="shared" si="1830"/>
        <v>0</v>
      </c>
      <c r="I14964" s="105">
        <f t="shared" si="1831"/>
        <v>0</v>
      </c>
      <c r="J14964" s="105">
        <f t="shared" si="1825"/>
        <v>0</v>
      </c>
      <c r="K14964" s="105">
        <f t="shared" si="1826"/>
        <v>0</v>
      </c>
      <c r="L14964" s="105">
        <f t="shared" si="1827"/>
        <v>0</v>
      </c>
      <c r="M14964">
        <v>0.04</v>
      </c>
      <c r="N14964">
        <f t="shared" si="1828"/>
        <v>3.3960531989175591E-3</v>
      </c>
    </row>
    <row r="14965" spans="1:14" x14ac:dyDescent="0.3">
      <c r="A14965">
        <f t="shared" si="1829"/>
        <v>150</v>
      </c>
      <c r="E14965" s="105">
        <f t="shared" si="1830"/>
        <v>0</v>
      </c>
      <c r="I14965" s="105">
        <f t="shared" si="1831"/>
        <v>0</v>
      </c>
      <c r="J14965" s="105">
        <f t="shared" si="1825"/>
        <v>0</v>
      </c>
      <c r="K14965" s="105">
        <f t="shared" si="1826"/>
        <v>0</v>
      </c>
      <c r="L14965" s="105">
        <f t="shared" si="1827"/>
        <v>0</v>
      </c>
      <c r="M14965">
        <v>0.04</v>
      </c>
      <c r="N14965">
        <f t="shared" si="1828"/>
        <v>3.3960531989175591E-3</v>
      </c>
    </row>
    <row r="14966" spans="1:14" x14ac:dyDescent="0.3">
      <c r="A14966">
        <f t="shared" si="1829"/>
        <v>150</v>
      </c>
      <c r="E14966" s="105">
        <f t="shared" si="1830"/>
        <v>0</v>
      </c>
      <c r="I14966" s="105">
        <f t="shared" si="1831"/>
        <v>0</v>
      </c>
      <c r="J14966" s="105">
        <f t="shared" si="1825"/>
        <v>0</v>
      </c>
      <c r="K14966" s="105">
        <f t="shared" si="1826"/>
        <v>0</v>
      </c>
      <c r="L14966" s="105">
        <f t="shared" si="1827"/>
        <v>0</v>
      </c>
      <c r="M14966">
        <v>0.04</v>
      </c>
      <c r="N14966">
        <f t="shared" si="1828"/>
        <v>3.3960531989175591E-3</v>
      </c>
    </row>
    <row r="14967" spans="1:14" x14ac:dyDescent="0.3">
      <c r="A14967">
        <f t="shared" si="1829"/>
        <v>150</v>
      </c>
      <c r="E14967" s="105">
        <f t="shared" si="1830"/>
        <v>0</v>
      </c>
      <c r="I14967" s="105">
        <f t="shared" si="1831"/>
        <v>0</v>
      </c>
      <c r="J14967" s="105">
        <f t="shared" si="1825"/>
        <v>0</v>
      </c>
      <c r="K14967" s="105">
        <f t="shared" si="1826"/>
        <v>0</v>
      </c>
      <c r="L14967" s="105">
        <f t="shared" si="1827"/>
        <v>0</v>
      </c>
      <c r="M14967">
        <v>0.04</v>
      </c>
      <c r="N14967">
        <f t="shared" si="1828"/>
        <v>3.3960531989175591E-3</v>
      </c>
    </row>
    <row r="14968" spans="1:14" x14ac:dyDescent="0.3">
      <c r="A14968">
        <f t="shared" si="1829"/>
        <v>150</v>
      </c>
      <c r="E14968" s="105">
        <f t="shared" si="1830"/>
        <v>0</v>
      </c>
      <c r="I14968" s="105">
        <f t="shared" si="1831"/>
        <v>0</v>
      </c>
      <c r="J14968" s="105">
        <f t="shared" si="1825"/>
        <v>0</v>
      </c>
      <c r="K14968" s="105">
        <f t="shared" si="1826"/>
        <v>0</v>
      </c>
      <c r="L14968" s="105">
        <f t="shared" si="1827"/>
        <v>0</v>
      </c>
      <c r="M14968">
        <v>0.04</v>
      </c>
      <c r="N14968">
        <f t="shared" si="1828"/>
        <v>3.3960531989175591E-3</v>
      </c>
    </row>
    <row r="14969" spans="1:14" x14ac:dyDescent="0.3">
      <c r="A14969">
        <f t="shared" si="1829"/>
        <v>150</v>
      </c>
      <c r="E14969" s="105">
        <f t="shared" si="1830"/>
        <v>0</v>
      </c>
      <c r="I14969" s="105">
        <f t="shared" si="1831"/>
        <v>0</v>
      </c>
      <c r="J14969" s="105">
        <f t="shared" si="1825"/>
        <v>0</v>
      </c>
      <c r="K14969" s="105">
        <f t="shared" si="1826"/>
        <v>0</v>
      </c>
      <c r="L14969" s="105">
        <f t="shared" si="1827"/>
        <v>0</v>
      </c>
      <c r="M14969">
        <v>0.04</v>
      </c>
      <c r="N14969">
        <f t="shared" si="1828"/>
        <v>3.3960531989175591E-3</v>
      </c>
    </row>
    <row r="14970" spans="1:14" x14ac:dyDescent="0.3">
      <c r="A14970">
        <f t="shared" si="1829"/>
        <v>150</v>
      </c>
      <c r="E14970" s="105">
        <f t="shared" si="1830"/>
        <v>0</v>
      </c>
      <c r="I14970" s="105">
        <f t="shared" si="1831"/>
        <v>0</v>
      </c>
      <c r="J14970" s="105">
        <f t="shared" si="1825"/>
        <v>0</v>
      </c>
      <c r="K14970" s="105">
        <f t="shared" si="1826"/>
        <v>0</v>
      </c>
      <c r="L14970" s="105">
        <f t="shared" si="1827"/>
        <v>0</v>
      </c>
      <c r="M14970">
        <v>0.04</v>
      </c>
      <c r="N14970">
        <f t="shared" si="1828"/>
        <v>3.3960531989175591E-3</v>
      </c>
    </row>
    <row r="14971" spans="1:14" x14ac:dyDescent="0.3">
      <c r="A14971">
        <f t="shared" si="1829"/>
        <v>150</v>
      </c>
      <c r="E14971" s="105">
        <f t="shared" si="1830"/>
        <v>0</v>
      </c>
      <c r="I14971" s="105">
        <f t="shared" si="1831"/>
        <v>0</v>
      </c>
      <c r="J14971" s="105">
        <f t="shared" si="1825"/>
        <v>0</v>
      </c>
      <c r="K14971" s="105">
        <f t="shared" si="1826"/>
        <v>0</v>
      </c>
      <c r="L14971" s="105">
        <f t="shared" si="1827"/>
        <v>0</v>
      </c>
      <c r="M14971">
        <v>0.04</v>
      </c>
      <c r="N14971">
        <f t="shared" si="1828"/>
        <v>3.3960531989175591E-3</v>
      </c>
    </row>
    <row r="14972" spans="1:14" x14ac:dyDescent="0.3">
      <c r="A14972">
        <f t="shared" si="1829"/>
        <v>150</v>
      </c>
      <c r="E14972" s="105">
        <f t="shared" si="1830"/>
        <v>0</v>
      </c>
      <c r="I14972" s="105">
        <f t="shared" si="1831"/>
        <v>0</v>
      </c>
      <c r="J14972" s="105">
        <f t="shared" si="1825"/>
        <v>0</v>
      </c>
      <c r="K14972" s="105">
        <f t="shared" si="1826"/>
        <v>0</v>
      </c>
      <c r="L14972" s="105">
        <f t="shared" si="1827"/>
        <v>0</v>
      </c>
      <c r="M14972">
        <v>0.04</v>
      </c>
      <c r="N14972">
        <f t="shared" si="1828"/>
        <v>3.3960531989175591E-3</v>
      </c>
    </row>
    <row r="14973" spans="1:14" x14ac:dyDescent="0.3">
      <c r="A14973">
        <f t="shared" si="1829"/>
        <v>150</v>
      </c>
      <c r="E14973" s="105">
        <f t="shared" si="1830"/>
        <v>0</v>
      </c>
      <c r="I14973" s="105">
        <f t="shared" si="1831"/>
        <v>0</v>
      </c>
      <c r="J14973" s="105">
        <f t="shared" si="1825"/>
        <v>0</v>
      </c>
      <c r="K14973" s="105">
        <f t="shared" si="1826"/>
        <v>0</v>
      </c>
      <c r="L14973" s="105">
        <f t="shared" si="1827"/>
        <v>0</v>
      </c>
      <c r="M14973">
        <v>0.04</v>
      </c>
      <c r="N14973">
        <f t="shared" si="1828"/>
        <v>3.3960531989175591E-3</v>
      </c>
    </row>
    <row r="14974" spans="1:14" x14ac:dyDescent="0.3">
      <c r="A14974">
        <f t="shared" si="1829"/>
        <v>150</v>
      </c>
      <c r="E14974" s="105">
        <f t="shared" si="1830"/>
        <v>0</v>
      </c>
      <c r="I14974" s="105">
        <f t="shared" si="1831"/>
        <v>0</v>
      </c>
      <c r="J14974" s="105">
        <f t="shared" si="1825"/>
        <v>0</v>
      </c>
      <c r="K14974" s="105">
        <f t="shared" si="1826"/>
        <v>0</v>
      </c>
      <c r="L14974" s="105">
        <f t="shared" si="1827"/>
        <v>0</v>
      </c>
      <c r="M14974">
        <v>0.04</v>
      </c>
      <c r="N14974">
        <f t="shared" si="1828"/>
        <v>3.3960531989175591E-3</v>
      </c>
    </row>
    <row r="14975" spans="1:14" x14ac:dyDescent="0.3">
      <c r="A14975">
        <f t="shared" si="1829"/>
        <v>150</v>
      </c>
      <c r="E14975" s="105">
        <f t="shared" si="1830"/>
        <v>0</v>
      </c>
      <c r="I14975" s="105">
        <f t="shared" si="1831"/>
        <v>0</v>
      </c>
      <c r="J14975" s="105">
        <f t="shared" si="1825"/>
        <v>0</v>
      </c>
      <c r="K14975" s="105">
        <f t="shared" si="1826"/>
        <v>0</v>
      </c>
      <c r="L14975" s="105">
        <f t="shared" si="1827"/>
        <v>0</v>
      </c>
      <c r="M14975">
        <v>0.04</v>
      </c>
      <c r="N14975">
        <f t="shared" si="1828"/>
        <v>3.3960531989175591E-3</v>
      </c>
    </row>
    <row r="14976" spans="1:14" x14ac:dyDescent="0.3">
      <c r="A14976">
        <f t="shared" si="1829"/>
        <v>150</v>
      </c>
      <c r="E14976" s="105">
        <f t="shared" si="1830"/>
        <v>0</v>
      </c>
      <c r="I14976" s="105">
        <f t="shared" si="1831"/>
        <v>0</v>
      </c>
      <c r="J14976" s="105">
        <f t="shared" si="1825"/>
        <v>0</v>
      </c>
      <c r="K14976" s="105">
        <f t="shared" si="1826"/>
        <v>0</v>
      </c>
      <c r="L14976" s="105">
        <f t="shared" si="1827"/>
        <v>0</v>
      </c>
      <c r="M14976">
        <v>0.04</v>
      </c>
      <c r="N14976">
        <f t="shared" si="1828"/>
        <v>3.3960531989175591E-3</v>
      </c>
    </row>
    <row r="14977" spans="1:14" x14ac:dyDescent="0.3">
      <c r="A14977">
        <f t="shared" si="1829"/>
        <v>150</v>
      </c>
      <c r="E14977" s="105">
        <f t="shared" si="1830"/>
        <v>0</v>
      </c>
      <c r="I14977" s="105">
        <f t="shared" si="1831"/>
        <v>0</v>
      </c>
      <c r="J14977" s="105">
        <f t="shared" si="1825"/>
        <v>0</v>
      </c>
      <c r="K14977" s="105">
        <f t="shared" si="1826"/>
        <v>0</v>
      </c>
      <c r="L14977" s="105">
        <f t="shared" si="1827"/>
        <v>0</v>
      </c>
      <c r="M14977">
        <v>0.04</v>
      </c>
      <c r="N14977">
        <f t="shared" si="1828"/>
        <v>3.3960531989175591E-3</v>
      </c>
    </row>
    <row r="14978" spans="1:14" x14ac:dyDescent="0.3">
      <c r="A14978">
        <f t="shared" si="1829"/>
        <v>150</v>
      </c>
      <c r="E14978" s="105">
        <f t="shared" si="1830"/>
        <v>0</v>
      </c>
      <c r="I14978" s="105">
        <f t="shared" si="1831"/>
        <v>0</v>
      </c>
      <c r="J14978" s="105">
        <f t="shared" si="1825"/>
        <v>0</v>
      </c>
      <c r="K14978" s="105">
        <f t="shared" si="1826"/>
        <v>0</v>
      </c>
      <c r="L14978" s="105">
        <f t="shared" si="1827"/>
        <v>0</v>
      </c>
      <c r="M14978">
        <v>0.04</v>
      </c>
      <c r="N14978">
        <f t="shared" si="1828"/>
        <v>3.3960531989175591E-3</v>
      </c>
    </row>
    <row r="14979" spans="1:14" x14ac:dyDescent="0.3">
      <c r="A14979">
        <f t="shared" si="1829"/>
        <v>150</v>
      </c>
      <c r="E14979" s="105">
        <f t="shared" si="1830"/>
        <v>0</v>
      </c>
      <c r="I14979" s="105">
        <f t="shared" si="1831"/>
        <v>0</v>
      </c>
      <c r="J14979" s="105">
        <f t="shared" ref="J14979:J15042" si="1832">E14979*($H$2/12)</f>
        <v>0</v>
      </c>
      <c r="K14979" s="105">
        <f t="shared" ref="K14979:K15042" si="1833">I14979-J14979</f>
        <v>0</v>
      </c>
      <c r="L14979" s="105">
        <f t="shared" ref="L14979:L15042" si="1834">N14979*(E14979-K14979)</f>
        <v>0</v>
      </c>
      <c r="M14979">
        <v>0.04</v>
      </c>
      <c r="N14979">
        <f t="shared" ref="N14979:N15042" si="1835">1-(POWER(1-M14979,(1/12)))</f>
        <v>3.3960531989175591E-3</v>
      </c>
    </row>
    <row r="14980" spans="1:14" x14ac:dyDescent="0.3">
      <c r="A14980">
        <f t="shared" si="1829"/>
        <v>150</v>
      </c>
      <c r="E14980" s="105">
        <f t="shared" si="1830"/>
        <v>0</v>
      </c>
      <c r="I14980" s="105">
        <f t="shared" si="1831"/>
        <v>0</v>
      </c>
      <c r="J14980" s="105">
        <f t="shared" si="1832"/>
        <v>0</v>
      </c>
      <c r="K14980" s="105">
        <f t="shared" si="1833"/>
        <v>0</v>
      </c>
      <c r="L14980" s="105">
        <f t="shared" si="1834"/>
        <v>0</v>
      </c>
      <c r="M14980">
        <v>0.04</v>
      </c>
      <c r="N14980">
        <f t="shared" si="1835"/>
        <v>3.3960531989175591E-3</v>
      </c>
    </row>
    <row r="14981" spans="1:14" x14ac:dyDescent="0.3">
      <c r="A14981">
        <f t="shared" si="1829"/>
        <v>150</v>
      </c>
      <c r="E14981" s="105">
        <f t="shared" si="1830"/>
        <v>0</v>
      </c>
      <c r="I14981" s="105">
        <f t="shared" si="1831"/>
        <v>0</v>
      </c>
      <c r="J14981" s="105">
        <f t="shared" si="1832"/>
        <v>0</v>
      </c>
      <c r="K14981" s="105">
        <f t="shared" si="1833"/>
        <v>0</v>
      </c>
      <c r="L14981" s="105">
        <f t="shared" si="1834"/>
        <v>0</v>
      </c>
      <c r="M14981">
        <v>0.04</v>
      </c>
      <c r="N14981">
        <f t="shared" si="1835"/>
        <v>3.3960531989175591E-3</v>
      </c>
    </row>
    <row r="14982" spans="1:14" x14ac:dyDescent="0.3">
      <c r="A14982">
        <f t="shared" si="1829"/>
        <v>150</v>
      </c>
      <c r="E14982" s="105">
        <f t="shared" si="1830"/>
        <v>0</v>
      </c>
      <c r="I14982" s="105">
        <f t="shared" si="1831"/>
        <v>0</v>
      </c>
      <c r="J14982" s="105">
        <f t="shared" si="1832"/>
        <v>0</v>
      </c>
      <c r="K14982" s="105">
        <f t="shared" si="1833"/>
        <v>0</v>
      </c>
      <c r="L14982" s="105">
        <f t="shared" si="1834"/>
        <v>0</v>
      </c>
      <c r="M14982">
        <v>0.04</v>
      </c>
      <c r="N14982">
        <f t="shared" si="1835"/>
        <v>3.3960531989175591E-3</v>
      </c>
    </row>
    <row r="14983" spans="1:14" x14ac:dyDescent="0.3">
      <c r="A14983">
        <f t="shared" si="1829"/>
        <v>150</v>
      </c>
      <c r="E14983" s="105">
        <f t="shared" si="1830"/>
        <v>0</v>
      </c>
      <c r="I14983" s="105">
        <f t="shared" si="1831"/>
        <v>0</v>
      </c>
      <c r="J14983" s="105">
        <f t="shared" si="1832"/>
        <v>0</v>
      </c>
      <c r="K14983" s="105">
        <f t="shared" si="1833"/>
        <v>0</v>
      </c>
      <c r="L14983" s="105">
        <f t="shared" si="1834"/>
        <v>0</v>
      </c>
      <c r="M14983">
        <v>0.04</v>
      </c>
      <c r="N14983">
        <f t="shared" si="1835"/>
        <v>3.3960531989175591E-3</v>
      </c>
    </row>
    <row r="14984" spans="1:14" x14ac:dyDescent="0.3">
      <c r="A14984">
        <f t="shared" si="1829"/>
        <v>150</v>
      </c>
      <c r="E14984" s="105">
        <f t="shared" si="1830"/>
        <v>0</v>
      </c>
      <c r="I14984" s="105">
        <f t="shared" si="1831"/>
        <v>0</v>
      </c>
      <c r="J14984" s="105">
        <f t="shared" si="1832"/>
        <v>0</v>
      </c>
      <c r="K14984" s="105">
        <f t="shared" si="1833"/>
        <v>0</v>
      </c>
      <c r="L14984" s="105">
        <f t="shared" si="1834"/>
        <v>0</v>
      </c>
      <c r="M14984">
        <v>0.04</v>
      </c>
      <c r="N14984">
        <f t="shared" si="1835"/>
        <v>3.3960531989175591E-3</v>
      </c>
    </row>
    <row r="14985" spans="1:14" x14ac:dyDescent="0.3">
      <c r="A14985">
        <f t="shared" si="1829"/>
        <v>150</v>
      </c>
      <c r="E14985" s="105">
        <f t="shared" si="1830"/>
        <v>0</v>
      </c>
      <c r="I14985" s="105">
        <f t="shared" si="1831"/>
        <v>0</v>
      </c>
      <c r="J14985" s="105">
        <f t="shared" si="1832"/>
        <v>0</v>
      </c>
      <c r="K14985" s="105">
        <f t="shared" si="1833"/>
        <v>0</v>
      </c>
      <c r="L14985" s="105">
        <f t="shared" si="1834"/>
        <v>0</v>
      </c>
      <c r="M14985">
        <v>0.04</v>
      </c>
      <c r="N14985">
        <f t="shared" si="1835"/>
        <v>3.3960531989175591E-3</v>
      </c>
    </row>
    <row r="14986" spans="1:14" x14ac:dyDescent="0.3">
      <c r="A14986">
        <f t="shared" si="1829"/>
        <v>150</v>
      </c>
      <c r="E14986" s="105">
        <f t="shared" si="1830"/>
        <v>0</v>
      </c>
      <c r="I14986" s="105">
        <f t="shared" si="1831"/>
        <v>0</v>
      </c>
      <c r="J14986" s="105">
        <f t="shared" si="1832"/>
        <v>0</v>
      </c>
      <c r="K14986" s="105">
        <f t="shared" si="1833"/>
        <v>0</v>
      </c>
      <c r="L14986" s="105">
        <f t="shared" si="1834"/>
        <v>0</v>
      </c>
      <c r="M14986">
        <v>0.04</v>
      </c>
      <c r="N14986">
        <f t="shared" si="1835"/>
        <v>3.3960531989175591E-3</v>
      </c>
    </row>
    <row r="14987" spans="1:14" x14ac:dyDescent="0.3">
      <c r="A14987">
        <f t="shared" si="1829"/>
        <v>150</v>
      </c>
      <c r="E14987" s="105">
        <f t="shared" si="1830"/>
        <v>0</v>
      </c>
      <c r="I14987" s="105">
        <f t="shared" si="1831"/>
        <v>0</v>
      </c>
      <c r="J14987" s="105">
        <f t="shared" si="1832"/>
        <v>0</v>
      </c>
      <c r="K14987" s="105">
        <f t="shared" si="1833"/>
        <v>0</v>
      </c>
      <c r="L14987" s="105">
        <f t="shared" si="1834"/>
        <v>0</v>
      </c>
      <c r="M14987">
        <v>0.04</v>
      </c>
      <c r="N14987">
        <f t="shared" si="1835"/>
        <v>3.3960531989175591E-3</v>
      </c>
    </row>
    <row r="14988" spans="1:14" x14ac:dyDescent="0.3">
      <c r="A14988">
        <f t="shared" si="1829"/>
        <v>150</v>
      </c>
      <c r="E14988" s="105">
        <f t="shared" si="1830"/>
        <v>0</v>
      </c>
      <c r="I14988" s="105">
        <f t="shared" si="1831"/>
        <v>0</v>
      </c>
      <c r="J14988" s="105">
        <f t="shared" si="1832"/>
        <v>0</v>
      </c>
      <c r="K14988" s="105">
        <f t="shared" si="1833"/>
        <v>0</v>
      </c>
      <c r="L14988" s="105">
        <f t="shared" si="1834"/>
        <v>0</v>
      </c>
      <c r="M14988">
        <v>0.04</v>
      </c>
      <c r="N14988">
        <f t="shared" si="1835"/>
        <v>3.3960531989175591E-3</v>
      </c>
    </row>
    <row r="14989" spans="1:14" x14ac:dyDescent="0.3">
      <c r="A14989">
        <f t="shared" si="1829"/>
        <v>150</v>
      </c>
      <c r="E14989" s="105">
        <f t="shared" si="1830"/>
        <v>0</v>
      </c>
      <c r="I14989" s="105">
        <f t="shared" si="1831"/>
        <v>0</v>
      </c>
      <c r="J14989" s="105">
        <f t="shared" si="1832"/>
        <v>0</v>
      </c>
      <c r="K14989" s="105">
        <f t="shared" si="1833"/>
        <v>0</v>
      </c>
      <c r="L14989" s="105">
        <f t="shared" si="1834"/>
        <v>0</v>
      </c>
      <c r="M14989">
        <v>0.04</v>
      </c>
      <c r="N14989">
        <f t="shared" si="1835"/>
        <v>3.3960531989175591E-3</v>
      </c>
    </row>
    <row r="14990" spans="1:14" x14ac:dyDescent="0.3">
      <c r="A14990">
        <f t="shared" si="1829"/>
        <v>150</v>
      </c>
      <c r="E14990" s="105">
        <f t="shared" si="1830"/>
        <v>0</v>
      </c>
      <c r="I14990" s="105">
        <f t="shared" si="1831"/>
        <v>0</v>
      </c>
      <c r="J14990" s="105">
        <f t="shared" si="1832"/>
        <v>0</v>
      </c>
      <c r="K14990" s="105">
        <f t="shared" si="1833"/>
        <v>0</v>
      </c>
      <c r="L14990" s="105">
        <f t="shared" si="1834"/>
        <v>0</v>
      </c>
      <c r="M14990">
        <v>0.04</v>
      </c>
      <c r="N14990">
        <f t="shared" si="1835"/>
        <v>3.3960531989175591E-3</v>
      </c>
    </row>
    <row r="14991" spans="1:14" x14ac:dyDescent="0.3">
      <c r="A14991">
        <f t="shared" si="1829"/>
        <v>150</v>
      </c>
      <c r="E14991" s="105">
        <f t="shared" si="1830"/>
        <v>0</v>
      </c>
      <c r="I14991" s="105">
        <f t="shared" si="1831"/>
        <v>0</v>
      </c>
      <c r="J14991" s="105">
        <f t="shared" si="1832"/>
        <v>0</v>
      </c>
      <c r="K14991" s="105">
        <f t="shared" si="1833"/>
        <v>0</v>
      </c>
      <c r="L14991" s="105">
        <f t="shared" si="1834"/>
        <v>0</v>
      </c>
      <c r="M14991">
        <v>0.04</v>
      </c>
      <c r="N14991">
        <f t="shared" si="1835"/>
        <v>3.3960531989175591E-3</v>
      </c>
    </row>
    <row r="14992" spans="1:14" x14ac:dyDescent="0.3">
      <c r="A14992">
        <f t="shared" si="1829"/>
        <v>150</v>
      </c>
      <c r="E14992" s="105">
        <f t="shared" si="1830"/>
        <v>0</v>
      </c>
      <c r="I14992" s="105">
        <f t="shared" si="1831"/>
        <v>0</v>
      </c>
      <c r="J14992" s="105">
        <f t="shared" si="1832"/>
        <v>0</v>
      </c>
      <c r="K14992" s="105">
        <f t="shared" si="1833"/>
        <v>0</v>
      </c>
      <c r="L14992" s="105">
        <f t="shared" si="1834"/>
        <v>0</v>
      </c>
      <c r="M14992">
        <v>0.04</v>
      </c>
      <c r="N14992">
        <f t="shared" si="1835"/>
        <v>3.3960531989175591E-3</v>
      </c>
    </row>
    <row r="14993" spans="1:15" x14ac:dyDescent="0.3">
      <c r="A14993">
        <f t="shared" si="1829"/>
        <v>150</v>
      </c>
      <c r="E14993" s="105">
        <f t="shared" si="1830"/>
        <v>0</v>
      </c>
      <c r="I14993" s="105">
        <f t="shared" si="1831"/>
        <v>0</v>
      </c>
      <c r="J14993" s="105">
        <f t="shared" si="1832"/>
        <v>0</v>
      </c>
      <c r="K14993" s="105">
        <f t="shared" si="1833"/>
        <v>0</v>
      </c>
      <c r="L14993" s="105">
        <f t="shared" si="1834"/>
        <v>0</v>
      </c>
      <c r="M14993">
        <v>0.04</v>
      </c>
      <c r="N14993">
        <f t="shared" si="1835"/>
        <v>3.3960531989175591E-3</v>
      </c>
    </row>
    <row r="14994" spans="1:15" x14ac:dyDescent="0.3">
      <c r="A14994">
        <f t="shared" si="1829"/>
        <v>150</v>
      </c>
      <c r="E14994" s="105">
        <f t="shared" si="1830"/>
        <v>0</v>
      </c>
      <c r="I14994" s="105">
        <f t="shared" si="1831"/>
        <v>0</v>
      </c>
      <c r="J14994" s="105">
        <f t="shared" si="1832"/>
        <v>0</v>
      </c>
      <c r="K14994" s="105">
        <f t="shared" si="1833"/>
        <v>0</v>
      </c>
      <c r="L14994" s="105">
        <f t="shared" si="1834"/>
        <v>0</v>
      </c>
      <c r="M14994">
        <v>0.04</v>
      </c>
      <c r="N14994">
        <f t="shared" si="1835"/>
        <v>3.3960531989175591E-3</v>
      </c>
    </row>
    <row r="14995" spans="1:15" x14ac:dyDescent="0.3">
      <c r="A14995">
        <f t="shared" si="1829"/>
        <v>150</v>
      </c>
      <c r="E14995" s="105">
        <f t="shared" si="1830"/>
        <v>0</v>
      </c>
      <c r="I14995" s="105">
        <f t="shared" si="1831"/>
        <v>0</v>
      </c>
      <c r="J14995" s="105">
        <f t="shared" si="1832"/>
        <v>0</v>
      </c>
      <c r="K14995" s="105">
        <f t="shared" si="1833"/>
        <v>0</v>
      </c>
      <c r="L14995" s="105">
        <f t="shared" si="1834"/>
        <v>0</v>
      </c>
      <c r="M14995">
        <v>0.04</v>
      </c>
      <c r="N14995">
        <f t="shared" si="1835"/>
        <v>3.3960531989175591E-3</v>
      </c>
    </row>
    <row r="14996" spans="1:15" x14ac:dyDescent="0.3">
      <c r="A14996">
        <f t="shared" si="1829"/>
        <v>150</v>
      </c>
      <c r="E14996" s="105">
        <f t="shared" si="1830"/>
        <v>0</v>
      </c>
      <c r="I14996" s="105">
        <f t="shared" si="1831"/>
        <v>0</v>
      </c>
      <c r="J14996" s="105">
        <f t="shared" si="1832"/>
        <v>0</v>
      </c>
      <c r="K14996" s="105">
        <f t="shared" si="1833"/>
        <v>0</v>
      </c>
      <c r="L14996" s="105">
        <f t="shared" si="1834"/>
        <v>0</v>
      </c>
      <c r="M14996">
        <v>0.04</v>
      </c>
      <c r="N14996">
        <f t="shared" si="1835"/>
        <v>3.3960531989175591E-3</v>
      </c>
    </row>
    <row r="14997" spans="1:15" x14ac:dyDescent="0.3">
      <c r="A14997">
        <f t="shared" si="1829"/>
        <v>150</v>
      </c>
      <c r="E14997" s="105">
        <f t="shared" si="1830"/>
        <v>0</v>
      </c>
      <c r="I14997" s="105">
        <f t="shared" si="1831"/>
        <v>0</v>
      </c>
      <c r="J14997" s="105">
        <f t="shared" si="1832"/>
        <v>0</v>
      </c>
      <c r="K14997" s="105">
        <f t="shared" si="1833"/>
        <v>0</v>
      </c>
      <c r="L14997" s="105">
        <f t="shared" si="1834"/>
        <v>0</v>
      </c>
      <c r="M14997">
        <v>0.04</v>
      </c>
      <c r="N14997">
        <f t="shared" si="1835"/>
        <v>3.3960531989175591E-3</v>
      </c>
    </row>
    <row r="14998" spans="1:15" x14ac:dyDescent="0.3">
      <c r="A14998">
        <f t="shared" si="1829"/>
        <v>150</v>
      </c>
      <c r="E14998" s="105">
        <f t="shared" si="1830"/>
        <v>0</v>
      </c>
      <c r="I14998" s="105">
        <f t="shared" si="1831"/>
        <v>0</v>
      </c>
      <c r="J14998" s="105">
        <f t="shared" si="1832"/>
        <v>0</v>
      </c>
      <c r="K14998" s="105">
        <f t="shared" si="1833"/>
        <v>0</v>
      </c>
      <c r="L14998" s="105">
        <f t="shared" si="1834"/>
        <v>0</v>
      </c>
      <c r="M14998">
        <v>0.04</v>
      </c>
      <c r="N14998">
        <f t="shared" si="1835"/>
        <v>3.3960531989175591E-3</v>
      </c>
    </row>
    <row r="14999" spans="1:15" x14ac:dyDescent="0.3">
      <c r="A14999">
        <f t="shared" si="1829"/>
        <v>150</v>
      </c>
      <c r="E14999" s="105">
        <f t="shared" si="1830"/>
        <v>0</v>
      </c>
      <c r="I14999" s="105">
        <f t="shared" si="1831"/>
        <v>0</v>
      </c>
      <c r="J14999" s="105">
        <f t="shared" si="1832"/>
        <v>0</v>
      </c>
      <c r="K14999" s="105">
        <f t="shared" si="1833"/>
        <v>0</v>
      </c>
      <c r="L14999" s="105">
        <f t="shared" si="1834"/>
        <v>0</v>
      </c>
      <c r="M14999">
        <v>0.04</v>
      </c>
      <c r="N14999">
        <f t="shared" si="1835"/>
        <v>3.3960531989175591E-3</v>
      </c>
    </row>
    <row r="15000" spans="1:15" x14ac:dyDescent="0.3">
      <c r="A15000">
        <f t="shared" si="1829"/>
        <v>150</v>
      </c>
      <c r="E15000" s="105">
        <f t="shared" si="1830"/>
        <v>0</v>
      </c>
      <c r="I15000" s="105">
        <f t="shared" si="1831"/>
        <v>0</v>
      </c>
      <c r="J15000" s="105">
        <f t="shared" si="1832"/>
        <v>0</v>
      </c>
      <c r="K15000" s="105">
        <f t="shared" si="1833"/>
        <v>0</v>
      </c>
      <c r="L15000" s="105">
        <f t="shared" si="1834"/>
        <v>0</v>
      </c>
      <c r="M15000">
        <v>0.04</v>
      </c>
      <c r="N15000">
        <f t="shared" si="1835"/>
        <v>3.3960531989175591E-3</v>
      </c>
    </row>
    <row r="15001" spans="1:15" x14ac:dyDescent="0.3">
      <c r="A15001">
        <f t="shared" si="1829"/>
        <v>150</v>
      </c>
      <c r="E15001" s="105">
        <f t="shared" si="1830"/>
        <v>0</v>
      </c>
      <c r="I15001" s="105">
        <f t="shared" si="1831"/>
        <v>0</v>
      </c>
      <c r="J15001" s="105">
        <f t="shared" si="1832"/>
        <v>0</v>
      </c>
      <c r="K15001" s="105">
        <f t="shared" si="1833"/>
        <v>0</v>
      </c>
      <c r="L15001" s="105">
        <f t="shared" si="1834"/>
        <v>0</v>
      </c>
      <c r="M15001">
        <v>0.04</v>
      </c>
      <c r="N15001">
        <f t="shared" si="1835"/>
        <v>3.3960531989175591E-3</v>
      </c>
      <c r="O15001" s="105" t="e">
        <f t="shared" ref="O15001" si="1836">SUM(I14902:I15001)</f>
        <v>#REF!</v>
      </c>
    </row>
    <row r="15002" spans="1:15" x14ac:dyDescent="0.3">
      <c r="A15002">
        <f t="shared" si="1829"/>
        <v>151</v>
      </c>
      <c r="E15002" s="105" t="e">
        <f t="shared" si="1830"/>
        <v>#REF!</v>
      </c>
      <c r="I15002" s="105" t="e">
        <f t="shared" si="1831"/>
        <v>#REF!</v>
      </c>
      <c r="J15002" s="105" t="e">
        <f t="shared" si="1832"/>
        <v>#REF!</v>
      </c>
      <c r="K15002" s="105" t="e">
        <f t="shared" si="1833"/>
        <v>#REF!</v>
      </c>
      <c r="L15002" s="105" t="e">
        <f t="shared" si="1834"/>
        <v>#REF!</v>
      </c>
      <c r="M15002">
        <v>0.04</v>
      </c>
      <c r="N15002">
        <f t="shared" si="1835"/>
        <v>3.3960531989175591E-3</v>
      </c>
    </row>
    <row r="15003" spans="1:15" x14ac:dyDescent="0.3">
      <c r="A15003">
        <f t="shared" si="1829"/>
        <v>151</v>
      </c>
      <c r="E15003" s="105" t="e">
        <f t="shared" si="1830"/>
        <v>#REF!</v>
      </c>
      <c r="I15003" s="105" t="e">
        <f t="shared" si="1831"/>
        <v>#REF!</v>
      </c>
      <c r="J15003" s="105" t="e">
        <f t="shared" si="1832"/>
        <v>#REF!</v>
      </c>
      <c r="K15003" s="105" t="e">
        <f t="shared" si="1833"/>
        <v>#REF!</v>
      </c>
      <c r="L15003" s="105" t="e">
        <f t="shared" si="1834"/>
        <v>#REF!</v>
      </c>
      <c r="M15003">
        <v>0.04</v>
      </c>
      <c r="N15003">
        <f t="shared" si="1835"/>
        <v>3.3960531989175591E-3</v>
      </c>
    </row>
    <row r="15004" spans="1:15" x14ac:dyDescent="0.3">
      <c r="A15004">
        <f t="shared" si="1829"/>
        <v>151</v>
      </c>
      <c r="E15004" s="105" t="e">
        <f t="shared" si="1830"/>
        <v>#REF!</v>
      </c>
      <c r="I15004" s="105" t="e">
        <f t="shared" si="1831"/>
        <v>#REF!</v>
      </c>
      <c r="J15004" s="105" t="e">
        <f t="shared" si="1832"/>
        <v>#REF!</v>
      </c>
      <c r="K15004" s="105" t="e">
        <f t="shared" si="1833"/>
        <v>#REF!</v>
      </c>
      <c r="L15004" s="105" t="e">
        <f t="shared" si="1834"/>
        <v>#REF!</v>
      </c>
      <c r="M15004">
        <v>0.04</v>
      </c>
      <c r="N15004">
        <f t="shared" si="1835"/>
        <v>3.3960531989175591E-3</v>
      </c>
    </row>
    <row r="15005" spans="1:15" x14ac:dyDescent="0.3">
      <c r="A15005">
        <f t="shared" si="1829"/>
        <v>151</v>
      </c>
      <c r="E15005" s="105">
        <f t="shared" si="1830"/>
        <v>0</v>
      </c>
      <c r="I15005" s="105">
        <f t="shared" si="1831"/>
        <v>0</v>
      </c>
      <c r="J15005" s="105">
        <f t="shared" si="1832"/>
        <v>0</v>
      </c>
      <c r="K15005" s="105">
        <f t="shared" si="1833"/>
        <v>0</v>
      </c>
      <c r="L15005" s="105">
        <f t="shared" si="1834"/>
        <v>0</v>
      </c>
      <c r="M15005">
        <v>0.04</v>
      </c>
      <c r="N15005">
        <f t="shared" si="1835"/>
        <v>3.3960531989175591E-3</v>
      </c>
    </row>
    <row r="15006" spans="1:15" x14ac:dyDescent="0.3">
      <c r="A15006">
        <f t="shared" si="1829"/>
        <v>151</v>
      </c>
      <c r="E15006" s="105">
        <f t="shared" si="1830"/>
        <v>0</v>
      </c>
      <c r="I15006" s="105">
        <f t="shared" si="1831"/>
        <v>0</v>
      </c>
      <c r="J15006" s="105">
        <f t="shared" si="1832"/>
        <v>0</v>
      </c>
      <c r="K15006" s="105">
        <f t="shared" si="1833"/>
        <v>0</v>
      </c>
      <c r="L15006" s="105">
        <f t="shared" si="1834"/>
        <v>0</v>
      </c>
      <c r="M15006">
        <v>0.04</v>
      </c>
      <c r="N15006">
        <f t="shared" si="1835"/>
        <v>3.3960531989175591E-3</v>
      </c>
    </row>
    <row r="15007" spans="1:15" x14ac:dyDescent="0.3">
      <c r="A15007">
        <f t="shared" si="1829"/>
        <v>151</v>
      </c>
      <c r="E15007" s="105">
        <f t="shared" si="1830"/>
        <v>0</v>
      </c>
      <c r="I15007" s="105">
        <f t="shared" si="1831"/>
        <v>0</v>
      </c>
      <c r="J15007" s="105">
        <f t="shared" si="1832"/>
        <v>0</v>
      </c>
      <c r="K15007" s="105">
        <f t="shared" si="1833"/>
        <v>0</v>
      </c>
      <c r="L15007" s="105">
        <f t="shared" si="1834"/>
        <v>0</v>
      </c>
      <c r="M15007">
        <v>0.04</v>
      </c>
      <c r="N15007">
        <f t="shared" si="1835"/>
        <v>3.3960531989175591E-3</v>
      </c>
    </row>
    <row r="15008" spans="1:15" x14ac:dyDescent="0.3">
      <c r="A15008">
        <f t="shared" si="1829"/>
        <v>151</v>
      </c>
      <c r="E15008" s="105">
        <f t="shared" si="1830"/>
        <v>0</v>
      </c>
      <c r="I15008" s="105">
        <f t="shared" si="1831"/>
        <v>0</v>
      </c>
      <c r="J15008" s="105">
        <f t="shared" si="1832"/>
        <v>0</v>
      </c>
      <c r="K15008" s="105">
        <f t="shared" si="1833"/>
        <v>0</v>
      </c>
      <c r="L15008" s="105">
        <f t="shared" si="1834"/>
        <v>0</v>
      </c>
      <c r="M15008">
        <v>0.04</v>
      </c>
      <c r="N15008">
        <f t="shared" si="1835"/>
        <v>3.3960531989175591E-3</v>
      </c>
    </row>
    <row r="15009" spans="1:14" x14ac:dyDescent="0.3">
      <c r="A15009">
        <f t="shared" si="1829"/>
        <v>151</v>
      </c>
      <c r="E15009" s="105">
        <f t="shared" si="1830"/>
        <v>0</v>
      </c>
      <c r="I15009" s="105">
        <f t="shared" si="1831"/>
        <v>0</v>
      </c>
      <c r="J15009" s="105">
        <f t="shared" si="1832"/>
        <v>0</v>
      </c>
      <c r="K15009" s="105">
        <f t="shared" si="1833"/>
        <v>0</v>
      </c>
      <c r="L15009" s="105">
        <f t="shared" si="1834"/>
        <v>0</v>
      </c>
      <c r="M15009">
        <v>0.04</v>
      </c>
      <c r="N15009">
        <f t="shared" si="1835"/>
        <v>3.3960531989175591E-3</v>
      </c>
    </row>
    <row r="15010" spans="1:14" x14ac:dyDescent="0.3">
      <c r="A15010">
        <f t="shared" si="1829"/>
        <v>151</v>
      </c>
      <c r="E15010" s="105">
        <f t="shared" si="1830"/>
        <v>0</v>
      </c>
      <c r="I15010" s="105">
        <f t="shared" si="1831"/>
        <v>0</v>
      </c>
      <c r="J15010" s="105">
        <f t="shared" si="1832"/>
        <v>0</v>
      </c>
      <c r="K15010" s="105">
        <f t="shared" si="1833"/>
        <v>0</v>
      </c>
      <c r="L15010" s="105">
        <f t="shared" si="1834"/>
        <v>0</v>
      </c>
      <c r="M15010">
        <v>0.04</v>
      </c>
      <c r="N15010">
        <f t="shared" si="1835"/>
        <v>3.3960531989175591E-3</v>
      </c>
    </row>
    <row r="15011" spans="1:14" x14ac:dyDescent="0.3">
      <c r="A15011">
        <f t="shared" si="1829"/>
        <v>151</v>
      </c>
      <c r="E15011" s="105">
        <f t="shared" si="1830"/>
        <v>0</v>
      </c>
      <c r="I15011" s="105">
        <f t="shared" si="1831"/>
        <v>0</v>
      </c>
      <c r="J15011" s="105">
        <f t="shared" si="1832"/>
        <v>0</v>
      </c>
      <c r="K15011" s="105">
        <f t="shared" si="1833"/>
        <v>0</v>
      </c>
      <c r="L15011" s="105">
        <f t="shared" si="1834"/>
        <v>0</v>
      </c>
      <c r="M15011">
        <v>0.04</v>
      </c>
      <c r="N15011">
        <f t="shared" si="1835"/>
        <v>3.3960531989175591E-3</v>
      </c>
    </row>
    <row r="15012" spans="1:14" x14ac:dyDescent="0.3">
      <c r="A15012">
        <f t="shared" si="1829"/>
        <v>151</v>
      </c>
      <c r="E15012" s="105">
        <f t="shared" si="1830"/>
        <v>0</v>
      </c>
      <c r="I15012" s="105">
        <f t="shared" si="1831"/>
        <v>0</v>
      </c>
      <c r="J15012" s="105">
        <f t="shared" si="1832"/>
        <v>0</v>
      </c>
      <c r="K15012" s="105">
        <f t="shared" si="1833"/>
        <v>0</v>
      </c>
      <c r="L15012" s="105">
        <f t="shared" si="1834"/>
        <v>0</v>
      </c>
      <c r="M15012">
        <v>0.04</v>
      </c>
      <c r="N15012">
        <f t="shared" si="1835"/>
        <v>3.3960531989175591E-3</v>
      </c>
    </row>
    <row r="15013" spans="1:14" x14ac:dyDescent="0.3">
      <c r="A15013">
        <f t="shared" si="1829"/>
        <v>151</v>
      </c>
      <c r="E15013" s="105">
        <f t="shared" si="1830"/>
        <v>0</v>
      </c>
      <c r="I15013" s="105">
        <f t="shared" si="1831"/>
        <v>0</v>
      </c>
      <c r="J15013" s="105">
        <f t="shared" si="1832"/>
        <v>0</v>
      </c>
      <c r="K15013" s="105">
        <f t="shared" si="1833"/>
        <v>0</v>
      </c>
      <c r="L15013" s="105">
        <f t="shared" si="1834"/>
        <v>0</v>
      </c>
      <c r="M15013">
        <v>0.04</v>
      </c>
      <c r="N15013">
        <f t="shared" si="1835"/>
        <v>3.3960531989175591E-3</v>
      </c>
    </row>
    <row r="15014" spans="1:14" x14ac:dyDescent="0.3">
      <c r="A15014">
        <f t="shared" si="1829"/>
        <v>151</v>
      </c>
      <c r="E15014" s="105">
        <f t="shared" si="1830"/>
        <v>0</v>
      </c>
      <c r="I15014" s="105">
        <f t="shared" si="1831"/>
        <v>0</v>
      </c>
      <c r="J15014" s="105">
        <f t="shared" si="1832"/>
        <v>0</v>
      </c>
      <c r="K15014" s="105">
        <f t="shared" si="1833"/>
        <v>0</v>
      </c>
      <c r="L15014" s="105">
        <f t="shared" si="1834"/>
        <v>0</v>
      </c>
      <c r="M15014">
        <v>0.04</v>
      </c>
      <c r="N15014">
        <f t="shared" si="1835"/>
        <v>3.3960531989175591E-3</v>
      </c>
    </row>
    <row r="15015" spans="1:14" x14ac:dyDescent="0.3">
      <c r="A15015">
        <f t="shared" ref="A15015:A15078" si="1837">IF(COUNTIF(A14915:A15014,A15014)=100, A15014+1,A15014)</f>
        <v>151</v>
      </c>
      <c r="E15015" s="105">
        <f t="shared" ref="E15015:E15078" si="1838">MAX(0, E14915-K14915-L14915)</f>
        <v>0</v>
      </c>
      <c r="I15015" s="105">
        <f t="shared" ref="I15015:I15078" si="1839">IF(E15015&lt;I14915,J15015 + E15015, I14915)</f>
        <v>0</v>
      </c>
      <c r="J15015" s="105">
        <f t="shared" si="1832"/>
        <v>0</v>
      </c>
      <c r="K15015" s="105">
        <f t="shared" si="1833"/>
        <v>0</v>
      </c>
      <c r="L15015" s="105">
        <f t="shared" si="1834"/>
        <v>0</v>
      </c>
      <c r="M15015">
        <v>0.04</v>
      </c>
      <c r="N15015">
        <f t="shared" si="1835"/>
        <v>3.3960531989175591E-3</v>
      </c>
    </row>
    <row r="15016" spans="1:14" x14ac:dyDescent="0.3">
      <c r="A15016">
        <f t="shared" si="1837"/>
        <v>151</v>
      </c>
      <c r="E15016" s="105">
        <f t="shared" si="1838"/>
        <v>0</v>
      </c>
      <c r="I15016" s="105">
        <f t="shared" si="1839"/>
        <v>0</v>
      </c>
      <c r="J15016" s="105">
        <f t="shared" si="1832"/>
        <v>0</v>
      </c>
      <c r="K15016" s="105">
        <f t="shared" si="1833"/>
        <v>0</v>
      </c>
      <c r="L15016" s="105">
        <f t="shared" si="1834"/>
        <v>0</v>
      </c>
      <c r="M15016">
        <v>0.04</v>
      </c>
      <c r="N15016">
        <f t="shared" si="1835"/>
        <v>3.3960531989175591E-3</v>
      </c>
    </row>
    <row r="15017" spans="1:14" x14ac:dyDescent="0.3">
      <c r="A15017">
        <f t="shared" si="1837"/>
        <v>151</v>
      </c>
      <c r="E15017" s="105">
        <f t="shared" si="1838"/>
        <v>0</v>
      </c>
      <c r="I15017" s="105">
        <f t="shared" si="1839"/>
        <v>0</v>
      </c>
      <c r="J15017" s="105">
        <f t="shared" si="1832"/>
        <v>0</v>
      </c>
      <c r="K15017" s="105">
        <f t="shared" si="1833"/>
        <v>0</v>
      </c>
      <c r="L15017" s="105">
        <f t="shared" si="1834"/>
        <v>0</v>
      </c>
      <c r="M15017">
        <v>0.04</v>
      </c>
      <c r="N15017">
        <f t="shared" si="1835"/>
        <v>3.3960531989175591E-3</v>
      </c>
    </row>
    <row r="15018" spans="1:14" x14ac:dyDescent="0.3">
      <c r="A15018">
        <f t="shared" si="1837"/>
        <v>151</v>
      </c>
      <c r="E15018" s="105">
        <f t="shared" si="1838"/>
        <v>0</v>
      </c>
      <c r="I15018" s="105">
        <f t="shared" si="1839"/>
        <v>0</v>
      </c>
      <c r="J15018" s="105">
        <f t="shared" si="1832"/>
        <v>0</v>
      </c>
      <c r="K15018" s="105">
        <f t="shared" si="1833"/>
        <v>0</v>
      </c>
      <c r="L15018" s="105">
        <f t="shared" si="1834"/>
        <v>0</v>
      </c>
      <c r="M15018">
        <v>0.04</v>
      </c>
      <c r="N15018">
        <f t="shared" si="1835"/>
        <v>3.3960531989175591E-3</v>
      </c>
    </row>
    <row r="15019" spans="1:14" x14ac:dyDescent="0.3">
      <c r="A15019">
        <f t="shared" si="1837"/>
        <v>151</v>
      </c>
      <c r="E15019" s="105">
        <f t="shared" si="1838"/>
        <v>0</v>
      </c>
      <c r="I15019" s="105">
        <f t="shared" si="1839"/>
        <v>0</v>
      </c>
      <c r="J15019" s="105">
        <f t="shared" si="1832"/>
        <v>0</v>
      </c>
      <c r="K15019" s="105">
        <f t="shared" si="1833"/>
        <v>0</v>
      </c>
      <c r="L15019" s="105">
        <f t="shared" si="1834"/>
        <v>0</v>
      </c>
      <c r="M15019">
        <v>0.04</v>
      </c>
      <c r="N15019">
        <f t="shared" si="1835"/>
        <v>3.3960531989175591E-3</v>
      </c>
    </row>
    <row r="15020" spans="1:14" x14ac:dyDescent="0.3">
      <c r="A15020">
        <f t="shared" si="1837"/>
        <v>151</v>
      </c>
      <c r="E15020" s="105">
        <f t="shared" si="1838"/>
        <v>0</v>
      </c>
      <c r="I15020" s="105">
        <f t="shared" si="1839"/>
        <v>0</v>
      </c>
      <c r="J15020" s="105">
        <f t="shared" si="1832"/>
        <v>0</v>
      </c>
      <c r="K15020" s="105">
        <f t="shared" si="1833"/>
        <v>0</v>
      </c>
      <c r="L15020" s="105">
        <f t="shared" si="1834"/>
        <v>0</v>
      </c>
      <c r="M15020">
        <v>0.04</v>
      </c>
      <c r="N15020">
        <f t="shared" si="1835"/>
        <v>3.3960531989175591E-3</v>
      </c>
    </row>
    <row r="15021" spans="1:14" x14ac:dyDescent="0.3">
      <c r="A15021">
        <f t="shared" si="1837"/>
        <v>151</v>
      </c>
      <c r="E15021" s="105">
        <f t="shared" si="1838"/>
        <v>0</v>
      </c>
      <c r="I15021" s="105">
        <f t="shared" si="1839"/>
        <v>0</v>
      </c>
      <c r="J15021" s="105">
        <f t="shared" si="1832"/>
        <v>0</v>
      </c>
      <c r="K15021" s="105">
        <f t="shared" si="1833"/>
        <v>0</v>
      </c>
      <c r="L15021" s="105">
        <f t="shared" si="1834"/>
        <v>0</v>
      </c>
      <c r="M15021">
        <v>0.04</v>
      </c>
      <c r="N15021">
        <f t="shared" si="1835"/>
        <v>3.3960531989175591E-3</v>
      </c>
    </row>
    <row r="15022" spans="1:14" x14ac:dyDescent="0.3">
      <c r="A15022">
        <f t="shared" si="1837"/>
        <v>151</v>
      </c>
      <c r="E15022" s="105">
        <f t="shared" si="1838"/>
        <v>0</v>
      </c>
      <c r="I15022" s="105">
        <f t="shared" si="1839"/>
        <v>0</v>
      </c>
      <c r="J15022" s="105">
        <f t="shared" si="1832"/>
        <v>0</v>
      </c>
      <c r="K15022" s="105">
        <f t="shared" si="1833"/>
        <v>0</v>
      </c>
      <c r="L15022" s="105">
        <f t="shared" si="1834"/>
        <v>0</v>
      </c>
      <c r="M15022">
        <v>0.04</v>
      </c>
      <c r="N15022">
        <f t="shared" si="1835"/>
        <v>3.3960531989175591E-3</v>
      </c>
    </row>
    <row r="15023" spans="1:14" x14ac:dyDescent="0.3">
      <c r="A15023">
        <f t="shared" si="1837"/>
        <v>151</v>
      </c>
      <c r="E15023" s="105">
        <f t="shared" si="1838"/>
        <v>0</v>
      </c>
      <c r="I15023" s="105">
        <f t="shared" si="1839"/>
        <v>0</v>
      </c>
      <c r="J15023" s="105">
        <f t="shared" si="1832"/>
        <v>0</v>
      </c>
      <c r="K15023" s="105">
        <f t="shared" si="1833"/>
        <v>0</v>
      </c>
      <c r="L15023" s="105">
        <f t="shared" si="1834"/>
        <v>0</v>
      </c>
      <c r="M15023">
        <v>0.04</v>
      </c>
      <c r="N15023">
        <f t="shared" si="1835"/>
        <v>3.3960531989175591E-3</v>
      </c>
    </row>
    <row r="15024" spans="1:14" x14ac:dyDescent="0.3">
      <c r="A15024">
        <f t="shared" si="1837"/>
        <v>151</v>
      </c>
      <c r="E15024" s="105">
        <f t="shared" si="1838"/>
        <v>0</v>
      </c>
      <c r="I15024" s="105">
        <f t="shared" si="1839"/>
        <v>0</v>
      </c>
      <c r="J15024" s="105">
        <f t="shared" si="1832"/>
        <v>0</v>
      </c>
      <c r="K15024" s="105">
        <f t="shared" si="1833"/>
        <v>0</v>
      </c>
      <c r="L15024" s="105">
        <f t="shared" si="1834"/>
        <v>0</v>
      </c>
      <c r="M15024">
        <v>0.04</v>
      </c>
      <c r="N15024">
        <f t="shared" si="1835"/>
        <v>3.3960531989175591E-3</v>
      </c>
    </row>
    <row r="15025" spans="1:14" x14ac:dyDescent="0.3">
      <c r="A15025">
        <f t="shared" si="1837"/>
        <v>151</v>
      </c>
      <c r="E15025" s="105">
        <f t="shared" si="1838"/>
        <v>0</v>
      </c>
      <c r="I15025" s="105">
        <f t="shared" si="1839"/>
        <v>0</v>
      </c>
      <c r="J15025" s="105">
        <f t="shared" si="1832"/>
        <v>0</v>
      </c>
      <c r="K15025" s="105">
        <f t="shared" si="1833"/>
        <v>0</v>
      </c>
      <c r="L15025" s="105">
        <f t="shared" si="1834"/>
        <v>0</v>
      </c>
      <c r="M15025">
        <v>0.04</v>
      </c>
      <c r="N15025">
        <f t="shared" si="1835"/>
        <v>3.3960531989175591E-3</v>
      </c>
    </row>
    <row r="15026" spans="1:14" x14ac:dyDescent="0.3">
      <c r="A15026">
        <f t="shared" si="1837"/>
        <v>151</v>
      </c>
      <c r="E15026" s="105">
        <f t="shared" si="1838"/>
        <v>0</v>
      </c>
      <c r="I15026" s="105">
        <f t="shared" si="1839"/>
        <v>0</v>
      </c>
      <c r="J15026" s="105">
        <f t="shared" si="1832"/>
        <v>0</v>
      </c>
      <c r="K15026" s="105">
        <f t="shared" si="1833"/>
        <v>0</v>
      </c>
      <c r="L15026" s="105">
        <f t="shared" si="1834"/>
        <v>0</v>
      </c>
      <c r="M15026">
        <v>0.04</v>
      </c>
      <c r="N15026">
        <f t="shared" si="1835"/>
        <v>3.3960531989175591E-3</v>
      </c>
    </row>
    <row r="15027" spans="1:14" x14ac:dyDescent="0.3">
      <c r="A15027">
        <f t="shared" si="1837"/>
        <v>151</v>
      </c>
      <c r="E15027" s="105">
        <f t="shared" si="1838"/>
        <v>0</v>
      </c>
      <c r="I15027" s="105">
        <f t="shared" si="1839"/>
        <v>0</v>
      </c>
      <c r="J15027" s="105">
        <f t="shared" si="1832"/>
        <v>0</v>
      </c>
      <c r="K15027" s="105">
        <f t="shared" si="1833"/>
        <v>0</v>
      </c>
      <c r="L15027" s="105">
        <f t="shared" si="1834"/>
        <v>0</v>
      </c>
      <c r="M15027">
        <v>0.04</v>
      </c>
      <c r="N15027">
        <f t="shared" si="1835"/>
        <v>3.3960531989175591E-3</v>
      </c>
    </row>
    <row r="15028" spans="1:14" x14ac:dyDescent="0.3">
      <c r="A15028">
        <f t="shared" si="1837"/>
        <v>151</v>
      </c>
      <c r="E15028" s="105">
        <f t="shared" si="1838"/>
        <v>0</v>
      </c>
      <c r="I15028" s="105">
        <f t="shared" si="1839"/>
        <v>0</v>
      </c>
      <c r="J15028" s="105">
        <f t="shared" si="1832"/>
        <v>0</v>
      </c>
      <c r="K15028" s="105">
        <f t="shared" si="1833"/>
        <v>0</v>
      </c>
      <c r="L15028" s="105">
        <f t="shared" si="1834"/>
        <v>0</v>
      </c>
      <c r="M15028">
        <v>0.04</v>
      </c>
      <c r="N15028">
        <f t="shared" si="1835"/>
        <v>3.3960531989175591E-3</v>
      </c>
    </row>
    <row r="15029" spans="1:14" x14ac:dyDescent="0.3">
      <c r="A15029">
        <f t="shared" si="1837"/>
        <v>151</v>
      </c>
      <c r="E15029" s="105">
        <f t="shared" si="1838"/>
        <v>0</v>
      </c>
      <c r="I15029" s="105">
        <f t="shared" si="1839"/>
        <v>0</v>
      </c>
      <c r="J15029" s="105">
        <f t="shared" si="1832"/>
        <v>0</v>
      </c>
      <c r="K15029" s="105">
        <f t="shared" si="1833"/>
        <v>0</v>
      </c>
      <c r="L15029" s="105">
        <f t="shared" si="1834"/>
        <v>0</v>
      </c>
      <c r="M15029">
        <v>0.04</v>
      </c>
      <c r="N15029">
        <f t="shared" si="1835"/>
        <v>3.3960531989175591E-3</v>
      </c>
    </row>
    <row r="15030" spans="1:14" x14ac:dyDescent="0.3">
      <c r="A15030">
        <f t="shared" si="1837"/>
        <v>151</v>
      </c>
      <c r="E15030" s="105">
        <f t="shared" si="1838"/>
        <v>0</v>
      </c>
      <c r="I15030" s="105">
        <f t="shared" si="1839"/>
        <v>0</v>
      </c>
      <c r="J15030" s="105">
        <f t="shared" si="1832"/>
        <v>0</v>
      </c>
      <c r="K15030" s="105">
        <f t="shared" si="1833"/>
        <v>0</v>
      </c>
      <c r="L15030" s="105">
        <f t="shared" si="1834"/>
        <v>0</v>
      </c>
      <c r="M15030">
        <v>0.04</v>
      </c>
      <c r="N15030">
        <f t="shared" si="1835"/>
        <v>3.3960531989175591E-3</v>
      </c>
    </row>
    <row r="15031" spans="1:14" x14ac:dyDescent="0.3">
      <c r="A15031">
        <f t="shared" si="1837"/>
        <v>151</v>
      </c>
      <c r="E15031" s="105">
        <f t="shared" si="1838"/>
        <v>0</v>
      </c>
      <c r="I15031" s="105">
        <f t="shared" si="1839"/>
        <v>0</v>
      </c>
      <c r="J15031" s="105">
        <f t="shared" si="1832"/>
        <v>0</v>
      </c>
      <c r="K15031" s="105">
        <f t="shared" si="1833"/>
        <v>0</v>
      </c>
      <c r="L15031" s="105">
        <f t="shared" si="1834"/>
        <v>0</v>
      </c>
      <c r="M15031">
        <v>0.04</v>
      </c>
      <c r="N15031">
        <f t="shared" si="1835"/>
        <v>3.3960531989175591E-3</v>
      </c>
    </row>
    <row r="15032" spans="1:14" x14ac:dyDescent="0.3">
      <c r="A15032">
        <f t="shared" si="1837"/>
        <v>151</v>
      </c>
      <c r="E15032" s="105">
        <f t="shared" si="1838"/>
        <v>0</v>
      </c>
      <c r="I15032" s="105">
        <f t="shared" si="1839"/>
        <v>0</v>
      </c>
      <c r="J15032" s="105">
        <f t="shared" si="1832"/>
        <v>0</v>
      </c>
      <c r="K15032" s="105">
        <f t="shared" si="1833"/>
        <v>0</v>
      </c>
      <c r="L15032" s="105">
        <f t="shared" si="1834"/>
        <v>0</v>
      </c>
      <c r="M15032">
        <v>0.04</v>
      </c>
      <c r="N15032">
        <f t="shared" si="1835"/>
        <v>3.3960531989175591E-3</v>
      </c>
    </row>
    <row r="15033" spans="1:14" x14ac:dyDescent="0.3">
      <c r="A15033">
        <f t="shared" si="1837"/>
        <v>151</v>
      </c>
      <c r="E15033" s="105">
        <f t="shared" si="1838"/>
        <v>0</v>
      </c>
      <c r="I15033" s="105">
        <f t="shared" si="1839"/>
        <v>0</v>
      </c>
      <c r="J15033" s="105">
        <f t="shared" si="1832"/>
        <v>0</v>
      </c>
      <c r="K15033" s="105">
        <f t="shared" si="1833"/>
        <v>0</v>
      </c>
      <c r="L15033" s="105">
        <f t="shared" si="1834"/>
        <v>0</v>
      </c>
      <c r="M15033">
        <v>0.04</v>
      </c>
      <c r="N15033">
        <f t="shared" si="1835"/>
        <v>3.3960531989175591E-3</v>
      </c>
    </row>
    <row r="15034" spans="1:14" x14ac:dyDescent="0.3">
      <c r="A15034">
        <f t="shared" si="1837"/>
        <v>151</v>
      </c>
      <c r="E15034" s="105">
        <f t="shared" si="1838"/>
        <v>0</v>
      </c>
      <c r="I15034" s="105">
        <f t="shared" si="1839"/>
        <v>0</v>
      </c>
      <c r="J15034" s="105">
        <f t="shared" si="1832"/>
        <v>0</v>
      </c>
      <c r="K15034" s="105">
        <f t="shared" si="1833"/>
        <v>0</v>
      </c>
      <c r="L15034" s="105">
        <f t="shared" si="1834"/>
        <v>0</v>
      </c>
      <c r="M15034">
        <v>0.04</v>
      </c>
      <c r="N15034">
        <f t="shared" si="1835"/>
        <v>3.3960531989175591E-3</v>
      </c>
    </row>
    <row r="15035" spans="1:14" x14ac:dyDescent="0.3">
      <c r="A15035">
        <f t="shared" si="1837"/>
        <v>151</v>
      </c>
      <c r="E15035" s="105">
        <f t="shared" si="1838"/>
        <v>0</v>
      </c>
      <c r="I15035" s="105">
        <f t="shared" si="1839"/>
        <v>0</v>
      </c>
      <c r="J15035" s="105">
        <f t="shared" si="1832"/>
        <v>0</v>
      </c>
      <c r="K15035" s="105">
        <f t="shared" si="1833"/>
        <v>0</v>
      </c>
      <c r="L15035" s="105">
        <f t="shared" si="1834"/>
        <v>0</v>
      </c>
      <c r="M15035">
        <v>0.04</v>
      </c>
      <c r="N15035">
        <f t="shared" si="1835"/>
        <v>3.3960531989175591E-3</v>
      </c>
    </row>
    <row r="15036" spans="1:14" x14ac:dyDescent="0.3">
      <c r="A15036">
        <f t="shared" si="1837"/>
        <v>151</v>
      </c>
      <c r="E15036" s="105">
        <f t="shared" si="1838"/>
        <v>0</v>
      </c>
      <c r="I15036" s="105">
        <f t="shared" si="1839"/>
        <v>0</v>
      </c>
      <c r="J15036" s="105">
        <f t="shared" si="1832"/>
        <v>0</v>
      </c>
      <c r="K15036" s="105">
        <f t="shared" si="1833"/>
        <v>0</v>
      </c>
      <c r="L15036" s="105">
        <f t="shared" si="1834"/>
        <v>0</v>
      </c>
      <c r="M15036">
        <v>0.04</v>
      </c>
      <c r="N15036">
        <f t="shared" si="1835"/>
        <v>3.3960531989175591E-3</v>
      </c>
    </row>
    <row r="15037" spans="1:14" x14ac:dyDescent="0.3">
      <c r="A15037">
        <f t="shared" si="1837"/>
        <v>151</v>
      </c>
      <c r="E15037" s="105">
        <f t="shared" si="1838"/>
        <v>0</v>
      </c>
      <c r="I15037" s="105">
        <f t="shared" si="1839"/>
        <v>0</v>
      </c>
      <c r="J15037" s="105">
        <f t="shared" si="1832"/>
        <v>0</v>
      </c>
      <c r="K15037" s="105">
        <f t="shared" si="1833"/>
        <v>0</v>
      </c>
      <c r="L15037" s="105">
        <f t="shared" si="1834"/>
        <v>0</v>
      </c>
      <c r="M15037">
        <v>0.04</v>
      </c>
      <c r="N15037">
        <f t="shared" si="1835"/>
        <v>3.3960531989175591E-3</v>
      </c>
    </row>
    <row r="15038" spans="1:14" x14ac:dyDescent="0.3">
      <c r="A15038">
        <f t="shared" si="1837"/>
        <v>151</v>
      </c>
      <c r="E15038" s="105">
        <f t="shared" si="1838"/>
        <v>0</v>
      </c>
      <c r="I15038" s="105">
        <f t="shared" si="1839"/>
        <v>0</v>
      </c>
      <c r="J15038" s="105">
        <f t="shared" si="1832"/>
        <v>0</v>
      </c>
      <c r="K15038" s="105">
        <f t="shared" si="1833"/>
        <v>0</v>
      </c>
      <c r="L15038" s="105">
        <f t="shared" si="1834"/>
        <v>0</v>
      </c>
      <c r="M15038">
        <v>0.04</v>
      </c>
      <c r="N15038">
        <f t="shared" si="1835"/>
        <v>3.3960531989175591E-3</v>
      </c>
    </row>
    <row r="15039" spans="1:14" x14ac:dyDescent="0.3">
      <c r="A15039">
        <f t="shared" si="1837"/>
        <v>151</v>
      </c>
      <c r="E15039" s="105">
        <f t="shared" si="1838"/>
        <v>0</v>
      </c>
      <c r="I15039" s="105">
        <f t="shared" si="1839"/>
        <v>0</v>
      </c>
      <c r="J15039" s="105">
        <f t="shared" si="1832"/>
        <v>0</v>
      </c>
      <c r="K15039" s="105">
        <f t="shared" si="1833"/>
        <v>0</v>
      </c>
      <c r="L15039" s="105">
        <f t="shared" si="1834"/>
        <v>0</v>
      </c>
      <c r="M15039">
        <v>0.04</v>
      </c>
      <c r="N15039">
        <f t="shared" si="1835"/>
        <v>3.3960531989175591E-3</v>
      </c>
    </row>
    <row r="15040" spans="1:14" x14ac:dyDescent="0.3">
      <c r="A15040">
        <f t="shared" si="1837"/>
        <v>151</v>
      </c>
      <c r="E15040" s="105">
        <f t="shared" si="1838"/>
        <v>0</v>
      </c>
      <c r="I15040" s="105">
        <f t="shared" si="1839"/>
        <v>0</v>
      </c>
      <c r="J15040" s="105">
        <f t="shared" si="1832"/>
        <v>0</v>
      </c>
      <c r="K15040" s="105">
        <f t="shared" si="1833"/>
        <v>0</v>
      </c>
      <c r="L15040" s="105">
        <f t="shared" si="1834"/>
        <v>0</v>
      </c>
      <c r="M15040">
        <v>0.04</v>
      </c>
      <c r="N15040">
        <f t="shared" si="1835"/>
        <v>3.3960531989175591E-3</v>
      </c>
    </row>
    <row r="15041" spans="1:14" x14ac:dyDescent="0.3">
      <c r="A15041">
        <f t="shared" si="1837"/>
        <v>151</v>
      </c>
      <c r="E15041" s="105">
        <f t="shared" si="1838"/>
        <v>0</v>
      </c>
      <c r="I15041" s="105">
        <f t="shared" si="1839"/>
        <v>0</v>
      </c>
      <c r="J15041" s="105">
        <f t="shared" si="1832"/>
        <v>0</v>
      </c>
      <c r="K15041" s="105">
        <f t="shared" si="1833"/>
        <v>0</v>
      </c>
      <c r="L15041" s="105">
        <f t="shared" si="1834"/>
        <v>0</v>
      </c>
      <c r="M15041">
        <v>0.04</v>
      </c>
      <c r="N15041">
        <f t="shared" si="1835"/>
        <v>3.3960531989175591E-3</v>
      </c>
    </row>
    <row r="15042" spans="1:14" x14ac:dyDescent="0.3">
      <c r="A15042">
        <f t="shared" si="1837"/>
        <v>151</v>
      </c>
      <c r="E15042" s="105">
        <f t="shared" si="1838"/>
        <v>0</v>
      </c>
      <c r="I15042" s="105">
        <f t="shared" si="1839"/>
        <v>0</v>
      </c>
      <c r="J15042" s="105">
        <f t="shared" si="1832"/>
        <v>0</v>
      </c>
      <c r="K15042" s="105">
        <f t="shared" si="1833"/>
        <v>0</v>
      </c>
      <c r="L15042" s="105">
        <f t="shared" si="1834"/>
        <v>0</v>
      </c>
      <c r="M15042">
        <v>0.04</v>
      </c>
      <c r="N15042">
        <f t="shared" si="1835"/>
        <v>3.3960531989175591E-3</v>
      </c>
    </row>
    <row r="15043" spans="1:14" x14ac:dyDescent="0.3">
      <c r="A15043">
        <f t="shared" si="1837"/>
        <v>151</v>
      </c>
      <c r="E15043" s="105">
        <f t="shared" si="1838"/>
        <v>0</v>
      </c>
      <c r="I15043" s="105">
        <f t="shared" si="1839"/>
        <v>0</v>
      </c>
      <c r="J15043" s="105">
        <f t="shared" ref="J15043:J15106" si="1840">E15043*($H$2/12)</f>
        <v>0</v>
      </c>
      <c r="K15043" s="105">
        <f t="shared" ref="K15043:K15106" si="1841">I15043-J15043</f>
        <v>0</v>
      </c>
      <c r="L15043" s="105">
        <f t="shared" ref="L15043:L15106" si="1842">N15043*(E15043-K15043)</f>
        <v>0</v>
      </c>
      <c r="M15043">
        <v>0.04</v>
      </c>
      <c r="N15043">
        <f t="shared" ref="N15043:N15106" si="1843">1-(POWER(1-M15043,(1/12)))</f>
        <v>3.3960531989175591E-3</v>
      </c>
    </row>
    <row r="15044" spans="1:14" x14ac:dyDescent="0.3">
      <c r="A15044">
        <f t="shared" si="1837"/>
        <v>151</v>
      </c>
      <c r="E15044" s="105">
        <f t="shared" si="1838"/>
        <v>0</v>
      </c>
      <c r="I15044" s="105">
        <f t="shared" si="1839"/>
        <v>0</v>
      </c>
      <c r="J15044" s="105">
        <f t="shared" si="1840"/>
        <v>0</v>
      </c>
      <c r="K15044" s="105">
        <f t="shared" si="1841"/>
        <v>0</v>
      </c>
      <c r="L15044" s="105">
        <f t="shared" si="1842"/>
        <v>0</v>
      </c>
      <c r="M15044">
        <v>0.04</v>
      </c>
      <c r="N15044">
        <f t="shared" si="1843"/>
        <v>3.3960531989175591E-3</v>
      </c>
    </row>
    <row r="15045" spans="1:14" x14ac:dyDescent="0.3">
      <c r="A15045">
        <f t="shared" si="1837"/>
        <v>151</v>
      </c>
      <c r="E15045" s="105">
        <f t="shared" si="1838"/>
        <v>0</v>
      </c>
      <c r="I15045" s="105">
        <f t="shared" si="1839"/>
        <v>0</v>
      </c>
      <c r="J15045" s="105">
        <f t="shared" si="1840"/>
        <v>0</v>
      </c>
      <c r="K15045" s="105">
        <f t="shared" si="1841"/>
        <v>0</v>
      </c>
      <c r="L15045" s="105">
        <f t="shared" si="1842"/>
        <v>0</v>
      </c>
      <c r="M15045">
        <v>0.04</v>
      </c>
      <c r="N15045">
        <f t="shared" si="1843"/>
        <v>3.3960531989175591E-3</v>
      </c>
    </row>
    <row r="15046" spans="1:14" x14ac:dyDescent="0.3">
      <c r="A15046">
        <f t="shared" si="1837"/>
        <v>151</v>
      </c>
      <c r="E15046" s="105">
        <f t="shared" si="1838"/>
        <v>0</v>
      </c>
      <c r="I15046" s="105">
        <f t="shared" si="1839"/>
        <v>0</v>
      </c>
      <c r="J15046" s="105">
        <f t="shared" si="1840"/>
        <v>0</v>
      </c>
      <c r="K15046" s="105">
        <f t="shared" si="1841"/>
        <v>0</v>
      </c>
      <c r="L15046" s="105">
        <f t="shared" si="1842"/>
        <v>0</v>
      </c>
      <c r="M15046">
        <v>0.04</v>
      </c>
      <c r="N15046">
        <f t="shared" si="1843"/>
        <v>3.3960531989175591E-3</v>
      </c>
    </row>
    <row r="15047" spans="1:14" x14ac:dyDescent="0.3">
      <c r="A15047">
        <f t="shared" si="1837"/>
        <v>151</v>
      </c>
      <c r="E15047" s="105">
        <f t="shared" si="1838"/>
        <v>0</v>
      </c>
      <c r="I15047" s="105">
        <f t="shared" si="1839"/>
        <v>0</v>
      </c>
      <c r="J15047" s="105">
        <f t="shared" si="1840"/>
        <v>0</v>
      </c>
      <c r="K15047" s="105">
        <f t="shared" si="1841"/>
        <v>0</v>
      </c>
      <c r="L15047" s="105">
        <f t="shared" si="1842"/>
        <v>0</v>
      </c>
      <c r="M15047">
        <v>0.04</v>
      </c>
      <c r="N15047">
        <f t="shared" si="1843"/>
        <v>3.3960531989175591E-3</v>
      </c>
    </row>
    <row r="15048" spans="1:14" x14ac:dyDescent="0.3">
      <c r="A15048">
        <f t="shared" si="1837"/>
        <v>151</v>
      </c>
      <c r="E15048" s="105">
        <f t="shared" si="1838"/>
        <v>0</v>
      </c>
      <c r="I15048" s="105">
        <f t="shared" si="1839"/>
        <v>0</v>
      </c>
      <c r="J15048" s="105">
        <f t="shared" si="1840"/>
        <v>0</v>
      </c>
      <c r="K15048" s="105">
        <f t="shared" si="1841"/>
        <v>0</v>
      </c>
      <c r="L15048" s="105">
        <f t="shared" si="1842"/>
        <v>0</v>
      </c>
      <c r="M15048">
        <v>0.04</v>
      </c>
      <c r="N15048">
        <f t="shared" si="1843"/>
        <v>3.3960531989175591E-3</v>
      </c>
    </row>
    <row r="15049" spans="1:14" x14ac:dyDescent="0.3">
      <c r="A15049">
        <f t="shared" si="1837"/>
        <v>151</v>
      </c>
      <c r="E15049" s="105">
        <f t="shared" si="1838"/>
        <v>0</v>
      </c>
      <c r="I15049" s="105">
        <f t="shared" si="1839"/>
        <v>0</v>
      </c>
      <c r="J15049" s="105">
        <f t="shared" si="1840"/>
        <v>0</v>
      </c>
      <c r="K15049" s="105">
        <f t="shared" si="1841"/>
        <v>0</v>
      </c>
      <c r="L15049" s="105">
        <f t="shared" si="1842"/>
        <v>0</v>
      </c>
      <c r="M15049">
        <v>0.04</v>
      </c>
      <c r="N15049">
        <f t="shared" si="1843"/>
        <v>3.3960531989175591E-3</v>
      </c>
    </row>
    <row r="15050" spans="1:14" x14ac:dyDescent="0.3">
      <c r="A15050">
        <f t="shared" si="1837"/>
        <v>151</v>
      </c>
      <c r="E15050" s="105">
        <f t="shared" si="1838"/>
        <v>0</v>
      </c>
      <c r="I15050" s="105">
        <f t="shared" si="1839"/>
        <v>0</v>
      </c>
      <c r="J15050" s="105">
        <f t="shared" si="1840"/>
        <v>0</v>
      </c>
      <c r="K15050" s="105">
        <f t="shared" si="1841"/>
        <v>0</v>
      </c>
      <c r="L15050" s="105">
        <f t="shared" si="1842"/>
        <v>0</v>
      </c>
      <c r="M15050">
        <v>0.04</v>
      </c>
      <c r="N15050">
        <f t="shared" si="1843"/>
        <v>3.3960531989175591E-3</v>
      </c>
    </row>
    <row r="15051" spans="1:14" x14ac:dyDescent="0.3">
      <c r="A15051">
        <f t="shared" si="1837"/>
        <v>151</v>
      </c>
      <c r="E15051" s="105">
        <f t="shared" si="1838"/>
        <v>0</v>
      </c>
      <c r="I15051" s="105">
        <f t="shared" si="1839"/>
        <v>0</v>
      </c>
      <c r="J15051" s="105">
        <f t="shared" si="1840"/>
        <v>0</v>
      </c>
      <c r="K15051" s="105">
        <f t="shared" si="1841"/>
        <v>0</v>
      </c>
      <c r="L15051" s="105">
        <f t="shared" si="1842"/>
        <v>0</v>
      </c>
      <c r="M15051">
        <v>0.04</v>
      </c>
      <c r="N15051">
        <f t="shared" si="1843"/>
        <v>3.3960531989175591E-3</v>
      </c>
    </row>
    <row r="15052" spans="1:14" x14ac:dyDescent="0.3">
      <c r="A15052">
        <f t="shared" si="1837"/>
        <v>151</v>
      </c>
      <c r="E15052" s="105">
        <f t="shared" si="1838"/>
        <v>0</v>
      </c>
      <c r="I15052" s="105">
        <f t="shared" si="1839"/>
        <v>0</v>
      </c>
      <c r="J15052" s="105">
        <f t="shared" si="1840"/>
        <v>0</v>
      </c>
      <c r="K15052" s="105">
        <f t="shared" si="1841"/>
        <v>0</v>
      </c>
      <c r="L15052" s="105">
        <f t="shared" si="1842"/>
        <v>0</v>
      </c>
      <c r="M15052">
        <v>0.04</v>
      </c>
      <c r="N15052">
        <f t="shared" si="1843"/>
        <v>3.3960531989175591E-3</v>
      </c>
    </row>
    <row r="15053" spans="1:14" x14ac:dyDescent="0.3">
      <c r="A15053">
        <f t="shared" si="1837"/>
        <v>151</v>
      </c>
      <c r="E15053" s="105">
        <f t="shared" si="1838"/>
        <v>0</v>
      </c>
      <c r="I15053" s="105">
        <f t="shared" si="1839"/>
        <v>0</v>
      </c>
      <c r="J15053" s="105">
        <f t="shared" si="1840"/>
        <v>0</v>
      </c>
      <c r="K15053" s="105">
        <f t="shared" si="1841"/>
        <v>0</v>
      </c>
      <c r="L15053" s="105">
        <f t="shared" si="1842"/>
        <v>0</v>
      </c>
      <c r="M15053">
        <v>0.04</v>
      </c>
      <c r="N15053">
        <f t="shared" si="1843"/>
        <v>3.3960531989175591E-3</v>
      </c>
    </row>
    <row r="15054" spans="1:14" x14ac:dyDescent="0.3">
      <c r="A15054">
        <f t="shared" si="1837"/>
        <v>151</v>
      </c>
      <c r="E15054" s="105">
        <f t="shared" si="1838"/>
        <v>0</v>
      </c>
      <c r="I15054" s="105">
        <f t="shared" si="1839"/>
        <v>0</v>
      </c>
      <c r="J15054" s="105">
        <f t="shared" si="1840"/>
        <v>0</v>
      </c>
      <c r="K15054" s="105">
        <f t="shared" si="1841"/>
        <v>0</v>
      </c>
      <c r="L15054" s="105">
        <f t="shared" si="1842"/>
        <v>0</v>
      </c>
      <c r="M15054">
        <v>0.04</v>
      </c>
      <c r="N15054">
        <f t="shared" si="1843"/>
        <v>3.3960531989175591E-3</v>
      </c>
    </row>
    <row r="15055" spans="1:14" x14ac:dyDescent="0.3">
      <c r="A15055">
        <f t="shared" si="1837"/>
        <v>151</v>
      </c>
      <c r="E15055" s="105">
        <f t="shared" si="1838"/>
        <v>0</v>
      </c>
      <c r="I15055" s="105">
        <f t="shared" si="1839"/>
        <v>0</v>
      </c>
      <c r="J15055" s="105">
        <f t="shared" si="1840"/>
        <v>0</v>
      </c>
      <c r="K15055" s="105">
        <f t="shared" si="1841"/>
        <v>0</v>
      </c>
      <c r="L15055" s="105">
        <f t="shared" si="1842"/>
        <v>0</v>
      </c>
      <c r="M15055">
        <v>0.04</v>
      </c>
      <c r="N15055">
        <f t="shared" si="1843"/>
        <v>3.3960531989175591E-3</v>
      </c>
    </row>
    <row r="15056" spans="1:14" x14ac:dyDescent="0.3">
      <c r="A15056">
        <f t="shared" si="1837"/>
        <v>151</v>
      </c>
      <c r="E15056" s="105">
        <f t="shared" si="1838"/>
        <v>0</v>
      </c>
      <c r="I15056" s="105">
        <f t="shared" si="1839"/>
        <v>0</v>
      </c>
      <c r="J15056" s="105">
        <f t="shared" si="1840"/>
        <v>0</v>
      </c>
      <c r="K15056" s="105">
        <f t="shared" si="1841"/>
        <v>0</v>
      </c>
      <c r="L15056" s="105">
        <f t="shared" si="1842"/>
        <v>0</v>
      </c>
      <c r="M15056">
        <v>0.04</v>
      </c>
      <c r="N15056">
        <f t="shared" si="1843"/>
        <v>3.3960531989175591E-3</v>
      </c>
    </row>
    <row r="15057" spans="1:14" x14ac:dyDescent="0.3">
      <c r="A15057">
        <f t="shared" si="1837"/>
        <v>151</v>
      </c>
      <c r="E15057" s="105">
        <f t="shared" si="1838"/>
        <v>0</v>
      </c>
      <c r="I15057" s="105">
        <f t="shared" si="1839"/>
        <v>0</v>
      </c>
      <c r="J15057" s="105">
        <f t="shared" si="1840"/>
        <v>0</v>
      </c>
      <c r="K15057" s="105">
        <f t="shared" si="1841"/>
        <v>0</v>
      </c>
      <c r="L15057" s="105">
        <f t="shared" si="1842"/>
        <v>0</v>
      </c>
      <c r="M15057">
        <v>0.04</v>
      </c>
      <c r="N15057">
        <f t="shared" si="1843"/>
        <v>3.3960531989175591E-3</v>
      </c>
    </row>
    <row r="15058" spans="1:14" x14ac:dyDescent="0.3">
      <c r="A15058">
        <f t="shared" si="1837"/>
        <v>151</v>
      </c>
      <c r="E15058" s="105">
        <f t="shared" si="1838"/>
        <v>0</v>
      </c>
      <c r="I15058" s="105">
        <f t="shared" si="1839"/>
        <v>0</v>
      </c>
      <c r="J15058" s="105">
        <f t="shared" si="1840"/>
        <v>0</v>
      </c>
      <c r="K15058" s="105">
        <f t="shared" si="1841"/>
        <v>0</v>
      </c>
      <c r="L15058" s="105">
        <f t="shared" si="1842"/>
        <v>0</v>
      </c>
      <c r="M15058">
        <v>0.04</v>
      </c>
      <c r="N15058">
        <f t="shared" si="1843"/>
        <v>3.3960531989175591E-3</v>
      </c>
    </row>
    <row r="15059" spans="1:14" x14ac:dyDescent="0.3">
      <c r="A15059">
        <f t="shared" si="1837"/>
        <v>151</v>
      </c>
      <c r="E15059" s="105">
        <f t="shared" si="1838"/>
        <v>0</v>
      </c>
      <c r="I15059" s="105">
        <f t="shared" si="1839"/>
        <v>0</v>
      </c>
      <c r="J15059" s="105">
        <f t="shared" si="1840"/>
        <v>0</v>
      </c>
      <c r="K15059" s="105">
        <f t="shared" si="1841"/>
        <v>0</v>
      </c>
      <c r="L15059" s="105">
        <f t="shared" si="1842"/>
        <v>0</v>
      </c>
      <c r="M15059">
        <v>0.04</v>
      </c>
      <c r="N15059">
        <f t="shared" si="1843"/>
        <v>3.3960531989175591E-3</v>
      </c>
    </row>
    <row r="15060" spans="1:14" x14ac:dyDescent="0.3">
      <c r="A15060">
        <f t="shared" si="1837"/>
        <v>151</v>
      </c>
      <c r="E15060" s="105">
        <f t="shared" si="1838"/>
        <v>0</v>
      </c>
      <c r="I15060" s="105">
        <f t="shared" si="1839"/>
        <v>0</v>
      </c>
      <c r="J15060" s="105">
        <f t="shared" si="1840"/>
        <v>0</v>
      </c>
      <c r="K15060" s="105">
        <f t="shared" si="1841"/>
        <v>0</v>
      </c>
      <c r="L15060" s="105">
        <f t="shared" si="1842"/>
        <v>0</v>
      </c>
      <c r="M15060">
        <v>0.04</v>
      </c>
      <c r="N15060">
        <f t="shared" si="1843"/>
        <v>3.3960531989175591E-3</v>
      </c>
    </row>
    <row r="15061" spans="1:14" x14ac:dyDescent="0.3">
      <c r="A15061">
        <f t="shared" si="1837"/>
        <v>151</v>
      </c>
      <c r="E15061" s="105">
        <f t="shared" si="1838"/>
        <v>0</v>
      </c>
      <c r="I15061" s="105">
        <f t="shared" si="1839"/>
        <v>0</v>
      </c>
      <c r="J15061" s="105">
        <f t="shared" si="1840"/>
        <v>0</v>
      </c>
      <c r="K15061" s="105">
        <f t="shared" si="1841"/>
        <v>0</v>
      </c>
      <c r="L15061" s="105">
        <f t="shared" si="1842"/>
        <v>0</v>
      </c>
      <c r="M15061">
        <v>0.04</v>
      </c>
      <c r="N15061">
        <f t="shared" si="1843"/>
        <v>3.3960531989175591E-3</v>
      </c>
    </row>
    <row r="15062" spans="1:14" x14ac:dyDescent="0.3">
      <c r="A15062">
        <f t="shared" si="1837"/>
        <v>151</v>
      </c>
      <c r="E15062" s="105">
        <f t="shared" si="1838"/>
        <v>0</v>
      </c>
      <c r="I15062" s="105">
        <f t="shared" si="1839"/>
        <v>0</v>
      </c>
      <c r="J15062" s="105">
        <f t="shared" si="1840"/>
        <v>0</v>
      </c>
      <c r="K15062" s="105">
        <f t="shared" si="1841"/>
        <v>0</v>
      </c>
      <c r="L15062" s="105">
        <f t="shared" si="1842"/>
        <v>0</v>
      </c>
      <c r="M15062">
        <v>0.04</v>
      </c>
      <c r="N15062">
        <f t="shared" si="1843"/>
        <v>3.3960531989175591E-3</v>
      </c>
    </row>
    <row r="15063" spans="1:14" x14ac:dyDescent="0.3">
      <c r="A15063">
        <f t="shared" si="1837"/>
        <v>151</v>
      </c>
      <c r="E15063" s="105">
        <f t="shared" si="1838"/>
        <v>0</v>
      </c>
      <c r="I15063" s="105">
        <f t="shared" si="1839"/>
        <v>0</v>
      </c>
      <c r="J15063" s="105">
        <f t="shared" si="1840"/>
        <v>0</v>
      </c>
      <c r="K15063" s="105">
        <f t="shared" si="1841"/>
        <v>0</v>
      </c>
      <c r="L15063" s="105">
        <f t="shared" si="1842"/>
        <v>0</v>
      </c>
      <c r="M15063">
        <v>0.04</v>
      </c>
      <c r="N15063">
        <f t="shared" si="1843"/>
        <v>3.3960531989175591E-3</v>
      </c>
    </row>
    <row r="15064" spans="1:14" x14ac:dyDescent="0.3">
      <c r="A15064">
        <f t="shared" si="1837"/>
        <v>151</v>
      </c>
      <c r="E15064" s="105">
        <f t="shared" si="1838"/>
        <v>0</v>
      </c>
      <c r="I15064" s="105">
        <f t="shared" si="1839"/>
        <v>0</v>
      </c>
      <c r="J15064" s="105">
        <f t="shared" si="1840"/>
        <v>0</v>
      </c>
      <c r="K15064" s="105">
        <f t="shared" si="1841"/>
        <v>0</v>
      </c>
      <c r="L15064" s="105">
        <f t="shared" si="1842"/>
        <v>0</v>
      </c>
      <c r="M15064">
        <v>0.04</v>
      </c>
      <c r="N15064">
        <f t="shared" si="1843"/>
        <v>3.3960531989175591E-3</v>
      </c>
    </row>
    <row r="15065" spans="1:14" x14ac:dyDescent="0.3">
      <c r="A15065">
        <f t="shared" si="1837"/>
        <v>151</v>
      </c>
      <c r="E15065" s="105">
        <f t="shared" si="1838"/>
        <v>0</v>
      </c>
      <c r="I15065" s="105">
        <f t="shared" si="1839"/>
        <v>0</v>
      </c>
      <c r="J15065" s="105">
        <f t="shared" si="1840"/>
        <v>0</v>
      </c>
      <c r="K15065" s="105">
        <f t="shared" si="1841"/>
        <v>0</v>
      </c>
      <c r="L15065" s="105">
        <f t="shared" si="1842"/>
        <v>0</v>
      </c>
      <c r="M15065">
        <v>0.04</v>
      </c>
      <c r="N15065">
        <f t="shared" si="1843"/>
        <v>3.3960531989175591E-3</v>
      </c>
    </row>
    <row r="15066" spans="1:14" x14ac:dyDescent="0.3">
      <c r="A15066">
        <f t="shared" si="1837"/>
        <v>151</v>
      </c>
      <c r="E15066" s="105">
        <f t="shared" si="1838"/>
        <v>0</v>
      </c>
      <c r="I15066" s="105">
        <f t="shared" si="1839"/>
        <v>0</v>
      </c>
      <c r="J15066" s="105">
        <f t="shared" si="1840"/>
        <v>0</v>
      </c>
      <c r="K15066" s="105">
        <f t="shared" si="1841"/>
        <v>0</v>
      </c>
      <c r="L15066" s="105">
        <f t="shared" si="1842"/>
        <v>0</v>
      </c>
      <c r="M15066">
        <v>0.04</v>
      </c>
      <c r="N15066">
        <f t="shared" si="1843"/>
        <v>3.3960531989175591E-3</v>
      </c>
    </row>
    <row r="15067" spans="1:14" x14ac:dyDescent="0.3">
      <c r="A15067">
        <f t="shared" si="1837"/>
        <v>151</v>
      </c>
      <c r="E15067" s="105">
        <f t="shared" si="1838"/>
        <v>0</v>
      </c>
      <c r="I15067" s="105">
        <f t="shared" si="1839"/>
        <v>0</v>
      </c>
      <c r="J15067" s="105">
        <f t="shared" si="1840"/>
        <v>0</v>
      </c>
      <c r="K15067" s="105">
        <f t="shared" si="1841"/>
        <v>0</v>
      </c>
      <c r="L15067" s="105">
        <f t="shared" si="1842"/>
        <v>0</v>
      </c>
      <c r="M15067">
        <v>0.04</v>
      </c>
      <c r="N15067">
        <f t="shared" si="1843"/>
        <v>3.3960531989175591E-3</v>
      </c>
    </row>
    <row r="15068" spans="1:14" x14ac:dyDescent="0.3">
      <c r="A15068">
        <f t="shared" si="1837"/>
        <v>151</v>
      </c>
      <c r="E15068" s="105">
        <f t="shared" si="1838"/>
        <v>0</v>
      </c>
      <c r="I15068" s="105">
        <f t="shared" si="1839"/>
        <v>0</v>
      </c>
      <c r="J15068" s="105">
        <f t="shared" si="1840"/>
        <v>0</v>
      </c>
      <c r="K15068" s="105">
        <f t="shared" si="1841"/>
        <v>0</v>
      </c>
      <c r="L15068" s="105">
        <f t="shared" si="1842"/>
        <v>0</v>
      </c>
      <c r="M15068">
        <v>0.04</v>
      </c>
      <c r="N15068">
        <f t="shared" si="1843"/>
        <v>3.3960531989175591E-3</v>
      </c>
    </row>
    <row r="15069" spans="1:14" x14ac:dyDescent="0.3">
      <c r="A15069">
        <f t="shared" si="1837"/>
        <v>151</v>
      </c>
      <c r="E15069" s="105">
        <f t="shared" si="1838"/>
        <v>0</v>
      </c>
      <c r="I15069" s="105">
        <f t="shared" si="1839"/>
        <v>0</v>
      </c>
      <c r="J15069" s="105">
        <f t="shared" si="1840"/>
        <v>0</v>
      </c>
      <c r="K15069" s="105">
        <f t="shared" si="1841"/>
        <v>0</v>
      </c>
      <c r="L15069" s="105">
        <f t="shared" si="1842"/>
        <v>0</v>
      </c>
      <c r="M15069">
        <v>0.04</v>
      </c>
      <c r="N15069">
        <f t="shared" si="1843"/>
        <v>3.3960531989175591E-3</v>
      </c>
    </row>
    <row r="15070" spans="1:14" x14ac:dyDescent="0.3">
      <c r="A15070">
        <f t="shared" si="1837"/>
        <v>151</v>
      </c>
      <c r="E15070" s="105">
        <f t="shared" si="1838"/>
        <v>0</v>
      </c>
      <c r="I15070" s="105">
        <f t="shared" si="1839"/>
        <v>0</v>
      </c>
      <c r="J15070" s="105">
        <f t="shared" si="1840"/>
        <v>0</v>
      </c>
      <c r="K15070" s="105">
        <f t="shared" si="1841"/>
        <v>0</v>
      </c>
      <c r="L15070" s="105">
        <f t="shared" si="1842"/>
        <v>0</v>
      </c>
      <c r="M15070">
        <v>0.04</v>
      </c>
      <c r="N15070">
        <f t="shared" si="1843"/>
        <v>3.3960531989175591E-3</v>
      </c>
    </row>
    <row r="15071" spans="1:14" x14ac:dyDescent="0.3">
      <c r="A15071">
        <f t="shared" si="1837"/>
        <v>151</v>
      </c>
      <c r="E15071" s="105">
        <f t="shared" si="1838"/>
        <v>0</v>
      </c>
      <c r="I15071" s="105">
        <f t="shared" si="1839"/>
        <v>0</v>
      </c>
      <c r="J15071" s="105">
        <f t="shared" si="1840"/>
        <v>0</v>
      </c>
      <c r="K15071" s="105">
        <f t="shared" si="1841"/>
        <v>0</v>
      </c>
      <c r="L15071" s="105">
        <f t="shared" si="1842"/>
        <v>0</v>
      </c>
      <c r="M15071">
        <v>0.04</v>
      </c>
      <c r="N15071">
        <f t="shared" si="1843"/>
        <v>3.3960531989175591E-3</v>
      </c>
    </row>
    <row r="15072" spans="1:14" x14ac:dyDescent="0.3">
      <c r="A15072">
        <f t="shared" si="1837"/>
        <v>151</v>
      </c>
      <c r="E15072" s="105">
        <f t="shared" si="1838"/>
        <v>0</v>
      </c>
      <c r="I15072" s="105">
        <f t="shared" si="1839"/>
        <v>0</v>
      </c>
      <c r="J15072" s="105">
        <f t="shared" si="1840"/>
        <v>0</v>
      </c>
      <c r="K15072" s="105">
        <f t="shared" si="1841"/>
        <v>0</v>
      </c>
      <c r="L15072" s="105">
        <f t="shared" si="1842"/>
        <v>0</v>
      </c>
      <c r="M15072">
        <v>0.04</v>
      </c>
      <c r="N15072">
        <f t="shared" si="1843"/>
        <v>3.3960531989175591E-3</v>
      </c>
    </row>
    <row r="15073" spans="1:14" x14ac:dyDescent="0.3">
      <c r="A15073">
        <f t="shared" si="1837"/>
        <v>151</v>
      </c>
      <c r="E15073" s="105">
        <f t="shared" si="1838"/>
        <v>0</v>
      </c>
      <c r="I15073" s="105">
        <f t="shared" si="1839"/>
        <v>0</v>
      </c>
      <c r="J15073" s="105">
        <f t="shared" si="1840"/>
        <v>0</v>
      </c>
      <c r="K15073" s="105">
        <f t="shared" si="1841"/>
        <v>0</v>
      </c>
      <c r="L15073" s="105">
        <f t="shared" si="1842"/>
        <v>0</v>
      </c>
      <c r="M15073">
        <v>0.04</v>
      </c>
      <c r="N15073">
        <f t="shared" si="1843"/>
        <v>3.3960531989175591E-3</v>
      </c>
    </row>
    <row r="15074" spans="1:14" x14ac:dyDescent="0.3">
      <c r="A15074">
        <f t="shared" si="1837"/>
        <v>151</v>
      </c>
      <c r="E15074" s="105">
        <f t="shared" si="1838"/>
        <v>0</v>
      </c>
      <c r="I15074" s="105">
        <f t="shared" si="1839"/>
        <v>0</v>
      </c>
      <c r="J15074" s="105">
        <f t="shared" si="1840"/>
        <v>0</v>
      </c>
      <c r="K15074" s="105">
        <f t="shared" si="1841"/>
        <v>0</v>
      </c>
      <c r="L15074" s="105">
        <f t="shared" si="1842"/>
        <v>0</v>
      </c>
      <c r="M15074">
        <v>0.04</v>
      </c>
      <c r="N15074">
        <f t="shared" si="1843"/>
        <v>3.3960531989175591E-3</v>
      </c>
    </row>
    <row r="15075" spans="1:14" x14ac:dyDescent="0.3">
      <c r="A15075">
        <f t="shared" si="1837"/>
        <v>151</v>
      </c>
      <c r="E15075" s="105">
        <f t="shared" si="1838"/>
        <v>0</v>
      </c>
      <c r="I15075" s="105">
        <f t="shared" si="1839"/>
        <v>0</v>
      </c>
      <c r="J15075" s="105">
        <f t="shared" si="1840"/>
        <v>0</v>
      </c>
      <c r="K15075" s="105">
        <f t="shared" si="1841"/>
        <v>0</v>
      </c>
      <c r="L15075" s="105">
        <f t="shared" si="1842"/>
        <v>0</v>
      </c>
      <c r="M15075">
        <v>0.04</v>
      </c>
      <c r="N15075">
        <f t="shared" si="1843"/>
        <v>3.3960531989175591E-3</v>
      </c>
    </row>
    <row r="15076" spans="1:14" x14ac:dyDescent="0.3">
      <c r="A15076">
        <f t="shared" si="1837"/>
        <v>151</v>
      </c>
      <c r="E15076" s="105">
        <f t="shared" si="1838"/>
        <v>0</v>
      </c>
      <c r="I15076" s="105">
        <f t="shared" si="1839"/>
        <v>0</v>
      </c>
      <c r="J15076" s="105">
        <f t="shared" si="1840"/>
        <v>0</v>
      </c>
      <c r="K15076" s="105">
        <f t="shared" si="1841"/>
        <v>0</v>
      </c>
      <c r="L15076" s="105">
        <f t="shared" si="1842"/>
        <v>0</v>
      </c>
      <c r="M15076">
        <v>0.04</v>
      </c>
      <c r="N15076">
        <f t="shared" si="1843"/>
        <v>3.3960531989175591E-3</v>
      </c>
    </row>
    <row r="15077" spans="1:14" x14ac:dyDescent="0.3">
      <c r="A15077">
        <f t="shared" si="1837"/>
        <v>151</v>
      </c>
      <c r="E15077" s="105">
        <f t="shared" si="1838"/>
        <v>0</v>
      </c>
      <c r="I15077" s="105">
        <f t="shared" si="1839"/>
        <v>0</v>
      </c>
      <c r="J15077" s="105">
        <f t="shared" si="1840"/>
        <v>0</v>
      </c>
      <c r="K15077" s="105">
        <f t="shared" si="1841"/>
        <v>0</v>
      </c>
      <c r="L15077" s="105">
        <f t="shared" si="1842"/>
        <v>0</v>
      </c>
      <c r="M15077">
        <v>0.04</v>
      </c>
      <c r="N15077">
        <f t="shared" si="1843"/>
        <v>3.3960531989175591E-3</v>
      </c>
    </row>
    <row r="15078" spans="1:14" x14ac:dyDescent="0.3">
      <c r="A15078">
        <f t="shared" si="1837"/>
        <v>151</v>
      </c>
      <c r="E15078" s="105">
        <f t="shared" si="1838"/>
        <v>0</v>
      </c>
      <c r="I15078" s="105">
        <f t="shared" si="1839"/>
        <v>0</v>
      </c>
      <c r="J15078" s="105">
        <f t="shared" si="1840"/>
        <v>0</v>
      </c>
      <c r="K15078" s="105">
        <f t="shared" si="1841"/>
        <v>0</v>
      </c>
      <c r="L15078" s="105">
        <f t="shared" si="1842"/>
        <v>0</v>
      </c>
      <c r="M15078">
        <v>0.04</v>
      </c>
      <c r="N15078">
        <f t="shared" si="1843"/>
        <v>3.3960531989175591E-3</v>
      </c>
    </row>
    <row r="15079" spans="1:14" x14ac:dyDescent="0.3">
      <c r="A15079">
        <f t="shared" ref="A15079:A15142" si="1844">IF(COUNTIF(A14979:A15078,A15078)=100, A15078+1,A15078)</f>
        <v>151</v>
      </c>
      <c r="E15079" s="105">
        <f t="shared" ref="E15079:E15142" si="1845">MAX(0, E14979-K14979-L14979)</f>
        <v>0</v>
      </c>
      <c r="I15079" s="105">
        <f t="shared" ref="I15079:I15142" si="1846">IF(E15079&lt;I14979,J15079 + E15079, I14979)</f>
        <v>0</v>
      </c>
      <c r="J15079" s="105">
        <f t="shared" si="1840"/>
        <v>0</v>
      </c>
      <c r="K15079" s="105">
        <f t="shared" si="1841"/>
        <v>0</v>
      </c>
      <c r="L15079" s="105">
        <f t="shared" si="1842"/>
        <v>0</v>
      </c>
      <c r="M15079">
        <v>0.04</v>
      </c>
      <c r="N15079">
        <f t="shared" si="1843"/>
        <v>3.3960531989175591E-3</v>
      </c>
    </row>
    <row r="15080" spans="1:14" x14ac:dyDescent="0.3">
      <c r="A15080">
        <f t="shared" si="1844"/>
        <v>151</v>
      </c>
      <c r="E15080" s="105">
        <f t="shared" si="1845"/>
        <v>0</v>
      </c>
      <c r="I15080" s="105">
        <f t="shared" si="1846"/>
        <v>0</v>
      </c>
      <c r="J15080" s="105">
        <f t="shared" si="1840"/>
        <v>0</v>
      </c>
      <c r="K15080" s="105">
        <f t="shared" si="1841"/>
        <v>0</v>
      </c>
      <c r="L15080" s="105">
        <f t="shared" si="1842"/>
        <v>0</v>
      </c>
      <c r="M15080">
        <v>0.04</v>
      </c>
      <c r="N15080">
        <f t="shared" si="1843"/>
        <v>3.3960531989175591E-3</v>
      </c>
    </row>
    <row r="15081" spans="1:14" x14ac:dyDescent="0.3">
      <c r="A15081">
        <f t="shared" si="1844"/>
        <v>151</v>
      </c>
      <c r="E15081" s="105">
        <f t="shared" si="1845"/>
        <v>0</v>
      </c>
      <c r="I15081" s="105">
        <f t="shared" si="1846"/>
        <v>0</v>
      </c>
      <c r="J15081" s="105">
        <f t="shared" si="1840"/>
        <v>0</v>
      </c>
      <c r="K15081" s="105">
        <f t="shared" si="1841"/>
        <v>0</v>
      </c>
      <c r="L15081" s="105">
        <f t="shared" si="1842"/>
        <v>0</v>
      </c>
      <c r="M15081">
        <v>0.04</v>
      </c>
      <c r="N15081">
        <f t="shared" si="1843"/>
        <v>3.3960531989175591E-3</v>
      </c>
    </row>
    <row r="15082" spans="1:14" x14ac:dyDescent="0.3">
      <c r="A15082">
        <f t="shared" si="1844"/>
        <v>151</v>
      </c>
      <c r="E15082" s="105">
        <f t="shared" si="1845"/>
        <v>0</v>
      </c>
      <c r="I15082" s="105">
        <f t="shared" si="1846"/>
        <v>0</v>
      </c>
      <c r="J15082" s="105">
        <f t="shared" si="1840"/>
        <v>0</v>
      </c>
      <c r="K15082" s="105">
        <f t="shared" si="1841"/>
        <v>0</v>
      </c>
      <c r="L15082" s="105">
        <f t="shared" si="1842"/>
        <v>0</v>
      </c>
      <c r="M15082">
        <v>0.04</v>
      </c>
      <c r="N15082">
        <f t="shared" si="1843"/>
        <v>3.3960531989175591E-3</v>
      </c>
    </row>
    <row r="15083" spans="1:14" x14ac:dyDescent="0.3">
      <c r="A15083">
        <f t="shared" si="1844"/>
        <v>151</v>
      </c>
      <c r="E15083" s="105">
        <f t="shared" si="1845"/>
        <v>0</v>
      </c>
      <c r="I15083" s="105">
        <f t="shared" si="1846"/>
        <v>0</v>
      </c>
      <c r="J15083" s="105">
        <f t="shared" si="1840"/>
        <v>0</v>
      </c>
      <c r="K15083" s="105">
        <f t="shared" si="1841"/>
        <v>0</v>
      </c>
      <c r="L15083" s="105">
        <f t="shared" si="1842"/>
        <v>0</v>
      </c>
      <c r="M15083">
        <v>0.04</v>
      </c>
      <c r="N15083">
        <f t="shared" si="1843"/>
        <v>3.3960531989175591E-3</v>
      </c>
    </row>
    <row r="15084" spans="1:14" x14ac:dyDescent="0.3">
      <c r="A15084">
        <f t="shared" si="1844"/>
        <v>151</v>
      </c>
      <c r="E15084" s="105">
        <f t="shared" si="1845"/>
        <v>0</v>
      </c>
      <c r="I15084" s="105">
        <f t="shared" si="1846"/>
        <v>0</v>
      </c>
      <c r="J15084" s="105">
        <f t="shared" si="1840"/>
        <v>0</v>
      </c>
      <c r="K15084" s="105">
        <f t="shared" si="1841"/>
        <v>0</v>
      </c>
      <c r="L15084" s="105">
        <f t="shared" si="1842"/>
        <v>0</v>
      </c>
      <c r="M15084">
        <v>0.04</v>
      </c>
      <c r="N15084">
        <f t="shared" si="1843"/>
        <v>3.3960531989175591E-3</v>
      </c>
    </row>
    <row r="15085" spans="1:14" x14ac:dyDescent="0.3">
      <c r="A15085">
        <f t="shared" si="1844"/>
        <v>151</v>
      </c>
      <c r="E15085" s="105">
        <f t="shared" si="1845"/>
        <v>0</v>
      </c>
      <c r="I15085" s="105">
        <f t="shared" si="1846"/>
        <v>0</v>
      </c>
      <c r="J15085" s="105">
        <f t="shared" si="1840"/>
        <v>0</v>
      </c>
      <c r="K15085" s="105">
        <f t="shared" si="1841"/>
        <v>0</v>
      </c>
      <c r="L15085" s="105">
        <f t="shared" si="1842"/>
        <v>0</v>
      </c>
      <c r="M15085">
        <v>0.04</v>
      </c>
      <c r="N15085">
        <f t="shared" si="1843"/>
        <v>3.3960531989175591E-3</v>
      </c>
    </row>
    <row r="15086" spans="1:14" x14ac:dyDescent="0.3">
      <c r="A15086">
        <f t="shared" si="1844"/>
        <v>151</v>
      </c>
      <c r="E15086" s="105">
        <f t="shared" si="1845"/>
        <v>0</v>
      </c>
      <c r="I15086" s="105">
        <f t="shared" si="1846"/>
        <v>0</v>
      </c>
      <c r="J15086" s="105">
        <f t="shared" si="1840"/>
        <v>0</v>
      </c>
      <c r="K15086" s="105">
        <f t="shared" si="1841"/>
        <v>0</v>
      </c>
      <c r="L15086" s="105">
        <f t="shared" si="1842"/>
        <v>0</v>
      </c>
      <c r="M15086">
        <v>0.04</v>
      </c>
      <c r="N15086">
        <f t="shared" si="1843"/>
        <v>3.3960531989175591E-3</v>
      </c>
    </row>
    <row r="15087" spans="1:14" x14ac:dyDescent="0.3">
      <c r="A15087">
        <f t="shared" si="1844"/>
        <v>151</v>
      </c>
      <c r="E15087" s="105">
        <f t="shared" si="1845"/>
        <v>0</v>
      </c>
      <c r="I15087" s="105">
        <f t="shared" si="1846"/>
        <v>0</v>
      </c>
      <c r="J15087" s="105">
        <f t="shared" si="1840"/>
        <v>0</v>
      </c>
      <c r="K15087" s="105">
        <f t="shared" si="1841"/>
        <v>0</v>
      </c>
      <c r="L15087" s="105">
        <f t="shared" si="1842"/>
        <v>0</v>
      </c>
      <c r="M15087">
        <v>0.04</v>
      </c>
      <c r="N15087">
        <f t="shared" si="1843"/>
        <v>3.3960531989175591E-3</v>
      </c>
    </row>
    <row r="15088" spans="1:14" x14ac:dyDescent="0.3">
      <c r="A15088">
        <f t="shared" si="1844"/>
        <v>151</v>
      </c>
      <c r="E15088" s="105">
        <f t="shared" si="1845"/>
        <v>0</v>
      </c>
      <c r="I15088" s="105">
        <f t="shared" si="1846"/>
        <v>0</v>
      </c>
      <c r="J15088" s="105">
        <f t="shared" si="1840"/>
        <v>0</v>
      </c>
      <c r="K15088" s="105">
        <f t="shared" si="1841"/>
        <v>0</v>
      </c>
      <c r="L15088" s="105">
        <f t="shared" si="1842"/>
        <v>0</v>
      </c>
      <c r="M15088">
        <v>0.04</v>
      </c>
      <c r="N15088">
        <f t="shared" si="1843"/>
        <v>3.3960531989175591E-3</v>
      </c>
    </row>
    <row r="15089" spans="1:15" x14ac:dyDescent="0.3">
      <c r="A15089">
        <f t="shared" si="1844"/>
        <v>151</v>
      </c>
      <c r="E15089" s="105">
        <f t="shared" si="1845"/>
        <v>0</v>
      </c>
      <c r="I15089" s="105">
        <f t="shared" si="1846"/>
        <v>0</v>
      </c>
      <c r="J15089" s="105">
        <f t="shared" si="1840"/>
        <v>0</v>
      </c>
      <c r="K15089" s="105">
        <f t="shared" si="1841"/>
        <v>0</v>
      </c>
      <c r="L15089" s="105">
        <f t="shared" si="1842"/>
        <v>0</v>
      </c>
      <c r="M15089">
        <v>0.04</v>
      </c>
      <c r="N15089">
        <f t="shared" si="1843"/>
        <v>3.3960531989175591E-3</v>
      </c>
    </row>
    <row r="15090" spans="1:15" x14ac:dyDescent="0.3">
      <c r="A15090">
        <f t="shared" si="1844"/>
        <v>151</v>
      </c>
      <c r="E15090" s="105">
        <f t="shared" si="1845"/>
        <v>0</v>
      </c>
      <c r="I15090" s="105">
        <f t="shared" si="1846"/>
        <v>0</v>
      </c>
      <c r="J15090" s="105">
        <f t="shared" si="1840"/>
        <v>0</v>
      </c>
      <c r="K15090" s="105">
        <f t="shared" si="1841"/>
        <v>0</v>
      </c>
      <c r="L15090" s="105">
        <f t="shared" si="1842"/>
        <v>0</v>
      </c>
      <c r="M15090">
        <v>0.04</v>
      </c>
      <c r="N15090">
        <f t="shared" si="1843"/>
        <v>3.3960531989175591E-3</v>
      </c>
    </row>
    <row r="15091" spans="1:15" x14ac:dyDescent="0.3">
      <c r="A15091">
        <f t="shared" si="1844"/>
        <v>151</v>
      </c>
      <c r="E15091" s="105">
        <f t="shared" si="1845"/>
        <v>0</v>
      </c>
      <c r="I15091" s="105">
        <f t="shared" si="1846"/>
        <v>0</v>
      </c>
      <c r="J15091" s="105">
        <f t="shared" si="1840"/>
        <v>0</v>
      </c>
      <c r="K15091" s="105">
        <f t="shared" si="1841"/>
        <v>0</v>
      </c>
      <c r="L15091" s="105">
        <f t="shared" si="1842"/>
        <v>0</v>
      </c>
      <c r="M15091">
        <v>0.04</v>
      </c>
      <c r="N15091">
        <f t="shared" si="1843"/>
        <v>3.3960531989175591E-3</v>
      </c>
    </row>
    <row r="15092" spans="1:15" x14ac:dyDescent="0.3">
      <c r="A15092">
        <f t="shared" si="1844"/>
        <v>151</v>
      </c>
      <c r="E15092" s="105">
        <f t="shared" si="1845"/>
        <v>0</v>
      </c>
      <c r="I15092" s="105">
        <f t="shared" si="1846"/>
        <v>0</v>
      </c>
      <c r="J15092" s="105">
        <f t="shared" si="1840"/>
        <v>0</v>
      </c>
      <c r="K15092" s="105">
        <f t="shared" si="1841"/>
        <v>0</v>
      </c>
      <c r="L15092" s="105">
        <f t="shared" si="1842"/>
        <v>0</v>
      </c>
      <c r="M15092">
        <v>0.04</v>
      </c>
      <c r="N15092">
        <f t="shared" si="1843"/>
        <v>3.3960531989175591E-3</v>
      </c>
    </row>
    <row r="15093" spans="1:15" x14ac:dyDescent="0.3">
      <c r="A15093">
        <f t="shared" si="1844"/>
        <v>151</v>
      </c>
      <c r="E15093" s="105">
        <f t="shared" si="1845"/>
        <v>0</v>
      </c>
      <c r="I15093" s="105">
        <f t="shared" si="1846"/>
        <v>0</v>
      </c>
      <c r="J15093" s="105">
        <f t="shared" si="1840"/>
        <v>0</v>
      </c>
      <c r="K15093" s="105">
        <f t="shared" si="1841"/>
        <v>0</v>
      </c>
      <c r="L15093" s="105">
        <f t="shared" si="1842"/>
        <v>0</v>
      </c>
      <c r="M15093">
        <v>0.04</v>
      </c>
      <c r="N15093">
        <f t="shared" si="1843"/>
        <v>3.3960531989175591E-3</v>
      </c>
    </row>
    <row r="15094" spans="1:15" x14ac:dyDescent="0.3">
      <c r="A15094">
        <f t="shared" si="1844"/>
        <v>151</v>
      </c>
      <c r="E15094" s="105">
        <f t="shared" si="1845"/>
        <v>0</v>
      </c>
      <c r="I15094" s="105">
        <f t="shared" si="1846"/>
        <v>0</v>
      </c>
      <c r="J15094" s="105">
        <f t="shared" si="1840"/>
        <v>0</v>
      </c>
      <c r="K15094" s="105">
        <f t="shared" si="1841"/>
        <v>0</v>
      </c>
      <c r="L15094" s="105">
        <f t="shared" si="1842"/>
        <v>0</v>
      </c>
      <c r="M15094">
        <v>0.04</v>
      </c>
      <c r="N15094">
        <f t="shared" si="1843"/>
        <v>3.3960531989175591E-3</v>
      </c>
    </row>
    <row r="15095" spans="1:15" x14ac:dyDescent="0.3">
      <c r="A15095">
        <f t="shared" si="1844"/>
        <v>151</v>
      </c>
      <c r="E15095" s="105">
        <f t="shared" si="1845"/>
        <v>0</v>
      </c>
      <c r="I15095" s="105">
        <f t="shared" si="1846"/>
        <v>0</v>
      </c>
      <c r="J15095" s="105">
        <f t="shared" si="1840"/>
        <v>0</v>
      </c>
      <c r="K15095" s="105">
        <f t="shared" si="1841"/>
        <v>0</v>
      </c>
      <c r="L15095" s="105">
        <f t="shared" si="1842"/>
        <v>0</v>
      </c>
      <c r="M15095">
        <v>0.04</v>
      </c>
      <c r="N15095">
        <f t="shared" si="1843"/>
        <v>3.3960531989175591E-3</v>
      </c>
    </row>
    <row r="15096" spans="1:15" x14ac:dyDescent="0.3">
      <c r="A15096">
        <f t="shared" si="1844"/>
        <v>151</v>
      </c>
      <c r="E15096" s="105">
        <f t="shared" si="1845"/>
        <v>0</v>
      </c>
      <c r="I15096" s="105">
        <f t="shared" si="1846"/>
        <v>0</v>
      </c>
      <c r="J15096" s="105">
        <f t="shared" si="1840"/>
        <v>0</v>
      </c>
      <c r="K15096" s="105">
        <f t="shared" si="1841"/>
        <v>0</v>
      </c>
      <c r="L15096" s="105">
        <f t="shared" si="1842"/>
        <v>0</v>
      </c>
      <c r="M15096">
        <v>0.04</v>
      </c>
      <c r="N15096">
        <f t="shared" si="1843"/>
        <v>3.3960531989175591E-3</v>
      </c>
    </row>
    <row r="15097" spans="1:15" x14ac:dyDescent="0.3">
      <c r="A15097">
        <f t="shared" si="1844"/>
        <v>151</v>
      </c>
      <c r="E15097" s="105">
        <f t="shared" si="1845"/>
        <v>0</v>
      </c>
      <c r="I15097" s="105">
        <f t="shared" si="1846"/>
        <v>0</v>
      </c>
      <c r="J15097" s="105">
        <f t="shared" si="1840"/>
        <v>0</v>
      </c>
      <c r="K15097" s="105">
        <f t="shared" si="1841"/>
        <v>0</v>
      </c>
      <c r="L15097" s="105">
        <f t="shared" si="1842"/>
        <v>0</v>
      </c>
      <c r="M15097">
        <v>0.04</v>
      </c>
      <c r="N15097">
        <f t="shared" si="1843"/>
        <v>3.3960531989175591E-3</v>
      </c>
    </row>
    <row r="15098" spans="1:15" x14ac:dyDescent="0.3">
      <c r="A15098">
        <f t="shared" si="1844"/>
        <v>151</v>
      </c>
      <c r="E15098" s="105">
        <f t="shared" si="1845"/>
        <v>0</v>
      </c>
      <c r="I15098" s="105">
        <f t="shared" si="1846"/>
        <v>0</v>
      </c>
      <c r="J15098" s="105">
        <f t="shared" si="1840"/>
        <v>0</v>
      </c>
      <c r="K15098" s="105">
        <f t="shared" si="1841"/>
        <v>0</v>
      </c>
      <c r="L15098" s="105">
        <f t="shared" si="1842"/>
        <v>0</v>
      </c>
      <c r="M15098">
        <v>0.04</v>
      </c>
      <c r="N15098">
        <f t="shared" si="1843"/>
        <v>3.3960531989175591E-3</v>
      </c>
    </row>
    <row r="15099" spans="1:15" x14ac:dyDescent="0.3">
      <c r="A15099">
        <f t="shared" si="1844"/>
        <v>151</v>
      </c>
      <c r="E15099" s="105">
        <f t="shared" si="1845"/>
        <v>0</v>
      </c>
      <c r="I15099" s="105">
        <f t="shared" si="1846"/>
        <v>0</v>
      </c>
      <c r="J15099" s="105">
        <f t="shared" si="1840"/>
        <v>0</v>
      </c>
      <c r="K15099" s="105">
        <f t="shared" si="1841"/>
        <v>0</v>
      </c>
      <c r="L15099" s="105">
        <f t="shared" si="1842"/>
        <v>0</v>
      </c>
      <c r="M15099">
        <v>0.04</v>
      </c>
      <c r="N15099">
        <f t="shared" si="1843"/>
        <v>3.3960531989175591E-3</v>
      </c>
    </row>
    <row r="15100" spans="1:15" x14ac:dyDescent="0.3">
      <c r="A15100">
        <f t="shared" si="1844"/>
        <v>151</v>
      </c>
      <c r="E15100" s="105">
        <f t="shared" si="1845"/>
        <v>0</v>
      </c>
      <c r="I15100" s="105">
        <f t="shared" si="1846"/>
        <v>0</v>
      </c>
      <c r="J15100" s="105">
        <f t="shared" si="1840"/>
        <v>0</v>
      </c>
      <c r="K15100" s="105">
        <f t="shared" si="1841"/>
        <v>0</v>
      </c>
      <c r="L15100" s="105">
        <f t="shared" si="1842"/>
        <v>0</v>
      </c>
      <c r="M15100">
        <v>0.04</v>
      </c>
      <c r="N15100">
        <f t="shared" si="1843"/>
        <v>3.3960531989175591E-3</v>
      </c>
    </row>
    <row r="15101" spans="1:15" x14ac:dyDescent="0.3">
      <c r="A15101">
        <f t="shared" si="1844"/>
        <v>151</v>
      </c>
      <c r="E15101" s="105">
        <f t="shared" si="1845"/>
        <v>0</v>
      </c>
      <c r="I15101" s="105">
        <f t="shared" si="1846"/>
        <v>0</v>
      </c>
      <c r="J15101" s="105">
        <f t="shared" si="1840"/>
        <v>0</v>
      </c>
      <c r="K15101" s="105">
        <f t="shared" si="1841"/>
        <v>0</v>
      </c>
      <c r="L15101" s="105">
        <f t="shared" si="1842"/>
        <v>0</v>
      </c>
      <c r="M15101">
        <v>0.04</v>
      </c>
      <c r="N15101">
        <f t="shared" si="1843"/>
        <v>3.3960531989175591E-3</v>
      </c>
      <c r="O15101" s="105" t="e">
        <f t="shared" ref="O15101" si="1847">SUM(I15002:I15101)</f>
        <v>#REF!</v>
      </c>
    </row>
    <row r="15102" spans="1:15" x14ac:dyDescent="0.3">
      <c r="A15102">
        <f t="shared" si="1844"/>
        <v>152</v>
      </c>
      <c r="E15102" s="105" t="e">
        <f t="shared" si="1845"/>
        <v>#REF!</v>
      </c>
      <c r="I15102" s="105" t="e">
        <f t="shared" si="1846"/>
        <v>#REF!</v>
      </c>
      <c r="J15102" s="105" t="e">
        <f t="shared" si="1840"/>
        <v>#REF!</v>
      </c>
      <c r="K15102" s="105" t="e">
        <f t="shared" si="1841"/>
        <v>#REF!</v>
      </c>
      <c r="L15102" s="105" t="e">
        <f t="shared" si="1842"/>
        <v>#REF!</v>
      </c>
      <c r="M15102">
        <v>0.04</v>
      </c>
      <c r="N15102">
        <f t="shared" si="1843"/>
        <v>3.3960531989175591E-3</v>
      </c>
    </row>
    <row r="15103" spans="1:15" x14ac:dyDescent="0.3">
      <c r="A15103">
        <f t="shared" si="1844"/>
        <v>152</v>
      </c>
      <c r="E15103" s="105" t="e">
        <f t="shared" si="1845"/>
        <v>#REF!</v>
      </c>
      <c r="I15103" s="105" t="e">
        <f t="shared" si="1846"/>
        <v>#REF!</v>
      </c>
      <c r="J15103" s="105" t="e">
        <f t="shared" si="1840"/>
        <v>#REF!</v>
      </c>
      <c r="K15103" s="105" t="e">
        <f t="shared" si="1841"/>
        <v>#REF!</v>
      </c>
      <c r="L15103" s="105" t="e">
        <f t="shared" si="1842"/>
        <v>#REF!</v>
      </c>
      <c r="M15103">
        <v>0.04</v>
      </c>
      <c r="N15103">
        <f t="shared" si="1843"/>
        <v>3.3960531989175591E-3</v>
      </c>
    </row>
    <row r="15104" spans="1:15" x14ac:dyDescent="0.3">
      <c r="A15104">
        <f t="shared" si="1844"/>
        <v>152</v>
      </c>
      <c r="E15104" s="105" t="e">
        <f t="shared" si="1845"/>
        <v>#REF!</v>
      </c>
      <c r="I15104" s="105" t="e">
        <f t="shared" si="1846"/>
        <v>#REF!</v>
      </c>
      <c r="J15104" s="105" t="e">
        <f t="shared" si="1840"/>
        <v>#REF!</v>
      </c>
      <c r="K15104" s="105" t="e">
        <f t="shared" si="1841"/>
        <v>#REF!</v>
      </c>
      <c r="L15104" s="105" t="e">
        <f t="shared" si="1842"/>
        <v>#REF!</v>
      </c>
      <c r="M15104">
        <v>0.04</v>
      </c>
      <c r="N15104">
        <f t="shared" si="1843"/>
        <v>3.3960531989175591E-3</v>
      </c>
    </row>
    <row r="15105" spans="1:14" x14ac:dyDescent="0.3">
      <c r="A15105">
        <f t="shared" si="1844"/>
        <v>152</v>
      </c>
      <c r="E15105" s="105">
        <f t="shared" si="1845"/>
        <v>0</v>
      </c>
      <c r="I15105" s="105">
        <f t="shared" si="1846"/>
        <v>0</v>
      </c>
      <c r="J15105" s="105">
        <f t="shared" si="1840"/>
        <v>0</v>
      </c>
      <c r="K15105" s="105">
        <f t="shared" si="1841"/>
        <v>0</v>
      </c>
      <c r="L15105" s="105">
        <f t="shared" si="1842"/>
        <v>0</v>
      </c>
      <c r="M15105">
        <v>0.04</v>
      </c>
      <c r="N15105">
        <f t="shared" si="1843"/>
        <v>3.3960531989175591E-3</v>
      </c>
    </row>
    <row r="15106" spans="1:14" x14ac:dyDescent="0.3">
      <c r="A15106">
        <f t="shared" si="1844"/>
        <v>152</v>
      </c>
      <c r="E15106" s="105">
        <f t="shared" si="1845"/>
        <v>0</v>
      </c>
      <c r="I15106" s="105">
        <f t="shared" si="1846"/>
        <v>0</v>
      </c>
      <c r="J15106" s="105">
        <f t="shared" si="1840"/>
        <v>0</v>
      </c>
      <c r="K15106" s="105">
        <f t="shared" si="1841"/>
        <v>0</v>
      </c>
      <c r="L15106" s="105">
        <f t="shared" si="1842"/>
        <v>0</v>
      </c>
      <c r="M15106">
        <v>0.04</v>
      </c>
      <c r="N15106">
        <f t="shared" si="1843"/>
        <v>3.3960531989175591E-3</v>
      </c>
    </row>
    <row r="15107" spans="1:14" x14ac:dyDescent="0.3">
      <c r="A15107">
        <f t="shared" si="1844"/>
        <v>152</v>
      </c>
      <c r="E15107" s="105">
        <f t="shared" si="1845"/>
        <v>0</v>
      </c>
      <c r="I15107" s="105">
        <f t="shared" si="1846"/>
        <v>0</v>
      </c>
      <c r="J15107" s="105">
        <f t="shared" ref="J15107:J15170" si="1848">E15107*($H$2/12)</f>
        <v>0</v>
      </c>
      <c r="K15107" s="105">
        <f t="shared" ref="K15107:K15170" si="1849">I15107-J15107</f>
        <v>0</v>
      </c>
      <c r="L15107" s="105">
        <f t="shared" ref="L15107:L15170" si="1850">N15107*(E15107-K15107)</f>
        <v>0</v>
      </c>
      <c r="M15107">
        <v>0.04</v>
      </c>
      <c r="N15107">
        <f t="shared" ref="N15107:N15170" si="1851">1-(POWER(1-M15107,(1/12)))</f>
        <v>3.3960531989175591E-3</v>
      </c>
    </row>
    <row r="15108" spans="1:14" x14ac:dyDescent="0.3">
      <c r="A15108">
        <f t="shared" si="1844"/>
        <v>152</v>
      </c>
      <c r="E15108" s="105">
        <f t="shared" si="1845"/>
        <v>0</v>
      </c>
      <c r="I15108" s="105">
        <f t="shared" si="1846"/>
        <v>0</v>
      </c>
      <c r="J15108" s="105">
        <f t="shared" si="1848"/>
        <v>0</v>
      </c>
      <c r="K15108" s="105">
        <f t="shared" si="1849"/>
        <v>0</v>
      </c>
      <c r="L15108" s="105">
        <f t="shared" si="1850"/>
        <v>0</v>
      </c>
      <c r="M15108">
        <v>0.04</v>
      </c>
      <c r="N15108">
        <f t="shared" si="1851"/>
        <v>3.3960531989175591E-3</v>
      </c>
    </row>
    <row r="15109" spans="1:14" x14ac:dyDescent="0.3">
      <c r="A15109">
        <f t="shared" si="1844"/>
        <v>152</v>
      </c>
      <c r="E15109" s="105">
        <f t="shared" si="1845"/>
        <v>0</v>
      </c>
      <c r="I15109" s="105">
        <f t="shared" si="1846"/>
        <v>0</v>
      </c>
      <c r="J15109" s="105">
        <f t="shared" si="1848"/>
        <v>0</v>
      </c>
      <c r="K15109" s="105">
        <f t="shared" si="1849"/>
        <v>0</v>
      </c>
      <c r="L15109" s="105">
        <f t="shared" si="1850"/>
        <v>0</v>
      </c>
      <c r="M15109">
        <v>0.04</v>
      </c>
      <c r="N15109">
        <f t="shared" si="1851"/>
        <v>3.3960531989175591E-3</v>
      </c>
    </row>
    <row r="15110" spans="1:14" x14ac:dyDescent="0.3">
      <c r="A15110">
        <f t="shared" si="1844"/>
        <v>152</v>
      </c>
      <c r="E15110" s="105">
        <f t="shared" si="1845"/>
        <v>0</v>
      </c>
      <c r="I15110" s="105">
        <f t="shared" si="1846"/>
        <v>0</v>
      </c>
      <c r="J15110" s="105">
        <f t="shared" si="1848"/>
        <v>0</v>
      </c>
      <c r="K15110" s="105">
        <f t="shared" si="1849"/>
        <v>0</v>
      </c>
      <c r="L15110" s="105">
        <f t="shared" si="1850"/>
        <v>0</v>
      </c>
      <c r="M15110">
        <v>0.04</v>
      </c>
      <c r="N15110">
        <f t="shared" si="1851"/>
        <v>3.3960531989175591E-3</v>
      </c>
    </row>
    <row r="15111" spans="1:14" x14ac:dyDescent="0.3">
      <c r="A15111">
        <f t="shared" si="1844"/>
        <v>152</v>
      </c>
      <c r="E15111" s="105">
        <f t="shared" si="1845"/>
        <v>0</v>
      </c>
      <c r="I15111" s="105">
        <f t="shared" si="1846"/>
        <v>0</v>
      </c>
      <c r="J15111" s="105">
        <f t="shared" si="1848"/>
        <v>0</v>
      </c>
      <c r="K15111" s="105">
        <f t="shared" si="1849"/>
        <v>0</v>
      </c>
      <c r="L15111" s="105">
        <f t="shared" si="1850"/>
        <v>0</v>
      </c>
      <c r="M15111">
        <v>0.04</v>
      </c>
      <c r="N15111">
        <f t="shared" si="1851"/>
        <v>3.3960531989175591E-3</v>
      </c>
    </row>
    <row r="15112" spans="1:14" x14ac:dyDescent="0.3">
      <c r="A15112">
        <f t="shared" si="1844"/>
        <v>152</v>
      </c>
      <c r="E15112" s="105">
        <f t="shared" si="1845"/>
        <v>0</v>
      </c>
      <c r="I15112" s="105">
        <f t="shared" si="1846"/>
        <v>0</v>
      </c>
      <c r="J15112" s="105">
        <f t="shared" si="1848"/>
        <v>0</v>
      </c>
      <c r="K15112" s="105">
        <f t="shared" si="1849"/>
        <v>0</v>
      </c>
      <c r="L15112" s="105">
        <f t="shared" si="1850"/>
        <v>0</v>
      </c>
      <c r="M15112">
        <v>0.04</v>
      </c>
      <c r="N15112">
        <f t="shared" si="1851"/>
        <v>3.3960531989175591E-3</v>
      </c>
    </row>
    <row r="15113" spans="1:14" x14ac:dyDescent="0.3">
      <c r="A15113">
        <f t="shared" si="1844"/>
        <v>152</v>
      </c>
      <c r="E15113" s="105">
        <f t="shared" si="1845"/>
        <v>0</v>
      </c>
      <c r="I15113" s="105">
        <f t="shared" si="1846"/>
        <v>0</v>
      </c>
      <c r="J15113" s="105">
        <f t="shared" si="1848"/>
        <v>0</v>
      </c>
      <c r="K15113" s="105">
        <f t="shared" si="1849"/>
        <v>0</v>
      </c>
      <c r="L15113" s="105">
        <f t="shared" si="1850"/>
        <v>0</v>
      </c>
      <c r="M15113">
        <v>0.04</v>
      </c>
      <c r="N15113">
        <f t="shared" si="1851"/>
        <v>3.3960531989175591E-3</v>
      </c>
    </row>
    <row r="15114" spans="1:14" x14ac:dyDescent="0.3">
      <c r="A15114">
        <f t="shared" si="1844"/>
        <v>152</v>
      </c>
      <c r="E15114" s="105">
        <f t="shared" si="1845"/>
        <v>0</v>
      </c>
      <c r="I15114" s="105">
        <f t="shared" si="1846"/>
        <v>0</v>
      </c>
      <c r="J15114" s="105">
        <f t="shared" si="1848"/>
        <v>0</v>
      </c>
      <c r="K15114" s="105">
        <f t="shared" si="1849"/>
        <v>0</v>
      </c>
      <c r="L15114" s="105">
        <f t="shared" si="1850"/>
        <v>0</v>
      </c>
      <c r="M15114">
        <v>0.04</v>
      </c>
      <c r="N15114">
        <f t="shared" si="1851"/>
        <v>3.3960531989175591E-3</v>
      </c>
    </row>
    <row r="15115" spans="1:14" x14ac:dyDescent="0.3">
      <c r="A15115">
        <f t="shared" si="1844"/>
        <v>152</v>
      </c>
      <c r="E15115" s="105">
        <f t="shared" si="1845"/>
        <v>0</v>
      </c>
      <c r="I15115" s="105">
        <f t="shared" si="1846"/>
        <v>0</v>
      </c>
      <c r="J15115" s="105">
        <f t="shared" si="1848"/>
        <v>0</v>
      </c>
      <c r="K15115" s="105">
        <f t="shared" si="1849"/>
        <v>0</v>
      </c>
      <c r="L15115" s="105">
        <f t="shared" si="1850"/>
        <v>0</v>
      </c>
      <c r="M15115">
        <v>0.04</v>
      </c>
      <c r="N15115">
        <f t="shared" si="1851"/>
        <v>3.3960531989175591E-3</v>
      </c>
    </row>
    <row r="15116" spans="1:14" x14ac:dyDescent="0.3">
      <c r="A15116">
        <f t="shared" si="1844"/>
        <v>152</v>
      </c>
      <c r="E15116" s="105">
        <f t="shared" si="1845"/>
        <v>0</v>
      </c>
      <c r="I15116" s="105">
        <f t="shared" si="1846"/>
        <v>0</v>
      </c>
      <c r="J15116" s="105">
        <f t="shared" si="1848"/>
        <v>0</v>
      </c>
      <c r="K15116" s="105">
        <f t="shared" si="1849"/>
        <v>0</v>
      </c>
      <c r="L15116" s="105">
        <f t="shared" si="1850"/>
        <v>0</v>
      </c>
      <c r="M15116">
        <v>0.04</v>
      </c>
      <c r="N15116">
        <f t="shared" si="1851"/>
        <v>3.3960531989175591E-3</v>
      </c>
    </row>
    <row r="15117" spans="1:14" x14ac:dyDescent="0.3">
      <c r="A15117">
        <f t="shared" si="1844"/>
        <v>152</v>
      </c>
      <c r="E15117" s="105">
        <f t="shared" si="1845"/>
        <v>0</v>
      </c>
      <c r="I15117" s="105">
        <f t="shared" si="1846"/>
        <v>0</v>
      </c>
      <c r="J15117" s="105">
        <f t="shared" si="1848"/>
        <v>0</v>
      </c>
      <c r="K15117" s="105">
        <f t="shared" si="1849"/>
        <v>0</v>
      </c>
      <c r="L15117" s="105">
        <f t="shared" si="1850"/>
        <v>0</v>
      </c>
      <c r="M15117">
        <v>0.04</v>
      </c>
      <c r="N15117">
        <f t="shared" si="1851"/>
        <v>3.3960531989175591E-3</v>
      </c>
    </row>
    <row r="15118" spans="1:14" x14ac:dyDescent="0.3">
      <c r="A15118">
        <f t="shared" si="1844"/>
        <v>152</v>
      </c>
      <c r="E15118" s="105">
        <f t="shared" si="1845"/>
        <v>0</v>
      </c>
      <c r="I15118" s="105">
        <f t="shared" si="1846"/>
        <v>0</v>
      </c>
      <c r="J15118" s="105">
        <f t="shared" si="1848"/>
        <v>0</v>
      </c>
      <c r="K15118" s="105">
        <f t="shared" si="1849"/>
        <v>0</v>
      </c>
      <c r="L15118" s="105">
        <f t="shared" si="1850"/>
        <v>0</v>
      </c>
      <c r="M15118">
        <v>0.04</v>
      </c>
      <c r="N15118">
        <f t="shared" si="1851"/>
        <v>3.3960531989175591E-3</v>
      </c>
    </row>
    <row r="15119" spans="1:14" x14ac:dyDescent="0.3">
      <c r="A15119">
        <f t="shared" si="1844"/>
        <v>152</v>
      </c>
      <c r="E15119" s="105">
        <f t="shared" si="1845"/>
        <v>0</v>
      </c>
      <c r="I15119" s="105">
        <f t="shared" si="1846"/>
        <v>0</v>
      </c>
      <c r="J15119" s="105">
        <f t="shared" si="1848"/>
        <v>0</v>
      </c>
      <c r="K15119" s="105">
        <f t="shared" si="1849"/>
        <v>0</v>
      </c>
      <c r="L15119" s="105">
        <f t="shared" si="1850"/>
        <v>0</v>
      </c>
      <c r="M15119">
        <v>0.04</v>
      </c>
      <c r="N15119">
        <f t="shared" si="1851"/>
        <v>3.3960531989175591E-3</v>
      </c>
    </row>
    <row r="15120" spans="1:14" x14ac:dyDescent="0.3">
      <c r="A15120">
        <f t="shared" si="1844"/>
        <v>152</v>
      </c>
      <c r="E15120" s="105">
        <f t="shared" si="1845"/>
        <v>0</v>
      </c>
      <c r="I15120" s="105">
        <f t="shared" si="1846"/>
        <v>0</v>
      </c>
      <c r="J15120" s="105">
        <f t="shared" si="1848"/>
        <v>0</v>
      </c>
      <c r="K15120" s="105">
        <f t="shared" si="1849"/>
        <v>0</v>
      </c>
      <c r="L15120" s="105">
        <f t="shared" si="1850"/>
        <v>0</v>
      </c>
      <c r="M15120">
        <v>0.04</v>
      </c>
      <c r="N15120">
        <f t="shared" si="1851"/>
        <v>3.3960531989175591E-3</v>
      </c>
    </row>
    <row r="15121" spans="1:14" x14ac:dyDescent="0.3">
      <c r="A15121">
        <f t="shared" si="1844"/>
        <v>152</v>
      </c>
      <c r="E15121" s="105">
        <f t="shared" si="1845"/>
        <v>0</v>
      </c>
      <c r="I15121" s="105">
        <f t="shared" si="1846"/>
        <v>0</v>
      </c>
      <c r="J15121" s="105">
        <f t="shared" si="1848"/>
        <v>0</v>
      </c>
      <c r="K15121" s="105">
        <f t="shared" si="1849"/>
        <v>0</v>
      </c>
      <c r="L15121" s="105">
        <f t="shared" si="1850"/>
        <v>0</v>
      </c>
      <c r="M15121">
        <v>0.04</v>
      </c>
      <c r="N15121">
        <f t="shared" si="1851"/>
        <v>3.3960531989175591E-3</v>
      </c>
    </row>
    <row r="15122" spans="1:14" x14ac:dyDescent="0.3">
      <c r="A15122">
        <f t="shared" si="1844"/>
        <v>152</v>
      </c>
      <c r="E15122" s="105">
        <f t="shared" si="1845"/>
        <v>0</v>
      </c>
      <c r="I15122" s="105">
        <f t="shared" si="1846"/>
        <v>0</v>
      </c>
      <c r="J15122" s="105">
        <f t="shared" si="1848"/>
        <v>0</v>
      </c>
      <c r="K15122" s="105">
        <f t="shared" si="1849"/>
        <v>0</v>
      </c>
      <c r="L15122" s="105">
        <f t="shared" si="1850"/>
        <v>0</v>
      </c>
      <c r="M15122">
        <v>0.04</v>
      </c>
      <c r="N15122">
        <f t="shared" si="1851"/>
        <v>3.3960531989175591E-3</v>
      </c>
    </row>
    <row r="15123" spans="1:14" x14ac:dyDescent="0.3">
      <c r="A15123">
        <f t="shared" si="1844"/>
        <v>152</v>
      </c>
      <c r="E15123" s="105">
        <f t="shared" si="1845"/>
        <v>0</v>
      </c>
      <c r="I15123" s="105">
        <f t="shared" si="1846"/>
        <v>0</v>
      </c>
      <c r="J15123" s="105">
        <f t="shared" si="1848"/>
        <v>0</v>
      </c>
      <c r="K15123" s="105">
        <f t="shared" si="1849"/>
        <v>0</v>
      </c>
      <c r="L15123" s="105">
        <f t="shared" si="1850"/>
        <v>0</v>
      </c>
      <c r="M15123">
        <v>0.04</v>
      </c>
      <c r="N15123">
        <f t="shared" si="1851"/>
        <v>3.3960531989175591E-3</v>
      </c>
    </row>
    <row r="15124" spans="1:14" x14ac:dyDescent="0.3">
      <c r="A15124">
        <f t="shared" si="1844"/>
        <v>152</v>
      </c>
      <c r="E15124" s="105">
        <f t="shared" si="1845"/>
        <v>0</v>
      </c>
      <c r="I15124" s="105">
        <f t="shared" si="1846"/>
        <v>0</v>
      </c>
      <c r="J15124" s="105">
        <f t="shared" si="1848"/>
        <v>0</v>
      </c>
      <c r="K15124" s="105">
        <f t="shared" si="1849"/>
        <v>0</v>
      </c>
      <c r="L15124" s="105">
        <f t="shared" si="1850"/>
        <v>0</v>
      </c>
      <c r="M15124">
        <v>0.04</v>
      </c>
      <c r="N15124">
        <f t="shared" si="1851"/>
        <v>3.3960531989175591E-3</v>
      </c>
    </row>
    <row r="15125" spans="1:14" x14ac:dyDescent="0.3">
      <c r="A15125">
        <f t="shared" si="1844"/>
        <v>152</v>
      </c>
      <c r="E15125" s="105">
        <f t="shared" si="1845"/>
        <v>0</v>
      </c>
      <c r="I15125" s="105">
        <f t="shared" si="1846"/>
        <v>0</v>
      </c>
      <c r="J15125" s="105">
        <f t="shared" si="1848"/>
        <v>0</v>
      </c>
      <c r="K15125" s="105">
        <f t="shared" si="1849"/>
        <v>0</v>
      </c>
      <c r="L15125" s="105">
        <f t="shared" si="1850"/>
        <v>0</v>
      </c>
      <c r="M15125">
        <v>0.04</v>
      </c>
      <c r="N15125">
        <f t="shared" si="1851"/>
        <v>3.3960531989175591E-3</v>
      </c>
    </row>
    <row r="15126" spans="1:14" x14ac:dyDescent="0.3">
      <c r="A15126">
        <f t="shared" si="1844"/>
        <v>152</v>
      </c>
      <c r="E15126" s="105">
        <f t="shared" si="1845"/>
        <v>0</v>
      </c>
      <c r="I15126" s="105">
        <f t="shared" si="1846"/>
        <v>0</v>
      </c>
      <c r="J15126" s="105">
        <f t="shared" si="1848"/>
        <v>0</v>
      </c>
      <c r="K15126" s="105">
        <f t="shared" si="1849"/>
        <v>0</v>
      </c>
      <c r="L15126" s="105">
        <f t="shared" si="1850"/>
        <v>0</v>
      </c>
      <c r="M15126">
        <v>0.04</v>
      </c>
      <c r="N15126">
        <f t="shared" si="1851"/>
        <v>3.3960531989175591E-3</v>
      </c>
    </row>
    <row r="15127" spans="1:14" x14ac:dyDescent="0.3">
      <c r="A15127">
        <f t="shared" si="1844"/>
        <v>152</v>
      </c>
      <c r="E15127" s="105">
        <f t="shared" si="1845"/>
        <v>0</v>
      </c>
      <c r="I15127" s="105">
        <f t="shared" si="1846"/>
        <v>0</v>
      </c>
      <c r="J15127" s="105">
        <f t="shared" si="1848"/>
        <v>0</v>
      </c>
      <c r="K15127" s="105">
        <f t="shared" si="1849"/>
        <v>0</v>
      </c>
      <c r="L15127" s="105">
        <f t="shared" si="1850"/>
        <v>0</v>
      </c>
      <c r="M15127">
        <v>0.04</v>
      </c>
      <c r="N15127">
        <f t="shared" si="1851"/>
        <v>3.3960531989175591E-3</v>
      </c>
    </row>
    <row r="15128" spans="1:14" x14ac:dyDescent="0.3">
      <c r="A15128">
        <f t="shared" si="1844"/>
        <v>152</v>
      </c>
      <c r="E15128" s="105">
        <f t="shared" si="1845"/>
        <v>0</v>
      </c>
      <c r="I15128" s="105">
        <f t="shared" si="1846"/>
        <v>0</v>
      </c>
      <c r="J15128" s="105">
        <f t="shared" si="1848"/>
        <v>0</v>
      </c>
      <c r="K15128" s="105">
        <f t="shared" si="1849"/>
        <v>0</v>
      </c>
      <c r="L15128" s="105">
        <f t="shared" si="1850"/>
        <v>0</v>
      </c>
      <c r="M15128">
        <v>0.04</v>
      </c>
      <c r="N15128">
        <f t="shared" si="1851"/>
        <v>3.3960531989175591E-3</v>
      </c>
    </row>
    <row r="15129" spans="1:14" x14ac:dyDescent="0.3">
      <c r="A15129">
        <f t="shared" si="1844"/>
        <v>152</v>
      </c>
      <c r="E15129" s="105">
        <f t="shared" si="1845"/>
        <v>0</v>
      </c>
      <c r="I15129" s="105">
        <f t="shared" si="1846"/>
        <v>0</v>
      </c>
      <c r="J15129" s="105">
        <f t="shared" si="1848"/>
        <v>0</v>
      </c>
      <c r="K15129" s="105">
        <f t="shared" si="1849"/>
        <v>0</v>
      </c>
      <c r="L15129" s="105">
        <f t="shared" si="1850"/>
        <v>0</v>
      </c>
      <c r="M15129">
        <v>0.04</v>
      </c>
      <c r="N15129">
        <f t="shared" si="1851"/>
        <v>3.3960531989175591E-3</v>
      </c>
    </row>
    <row r="15130" spans="1:14" x14ac:dyDescent="0.3">
      <c r="A15130">
        <f t="shared" si="1844"/>
        <v>152</v>
      </c>
      <c r="E15130" s="105">
        <f t="shared" si="1845"/>
        <v>0</v>
      </c>
      <c r="I15130" s="105">
        <f t="shared" si="1846"/>
        <v>0</v>
      </c>
      <c r="J15130" s="105">
        <f t="shared" si="1848"/>
        <v>0</v>
      </c>
      <c r="K15130" s="105">
        <f t="shared" si="1849"/>
        <v>0</v>
      </c>
      <c r="L15130" s="105">
        <f t="shared" si="1850"/>
        <v>0</v>
      </c>
      <c r="M15130">
        <v>0.04</v>
      </c>
      <c r="N15130">
        <f t="shared" si="1851"/>
        <v>3.3960531989175591E-3</v>
      </c>
    </row>
    <row r="15131" spans="1:14" x14ac:dyDescent="0.3">
      <c r="A15131">
        <f t="shared" si="1844"/>
        <v>152</v>
      </c>
      <c r="E15131" s="105">
        <f t="shared" si="1845"/>
        <v>0</v>
      </c>
      <c r="I15131" s="105">
        <f t="shared" si="1846"/>
        <v>0</v>
      </c>
      <c r="J15131" s="105">
        <f t="shared" si="1848"/>
        <v>0</v>
      </c>
      <c r="K15131" s="105">
        <f t="shared" si="1849"/>
        <v>0</v>
      </c>
      <c r="L15131" s="105">
        <f t="shared" si="1850"/>
        <v>0</v>
      </c>
      <c r="M15131">
        <v>0.04</v>
      </c>
      <c r="N15131">
        <f t="shared" si="1851"/>
        <v>3.3960531989175591E-3</v>
      </c>
    </row>
    <row r="15132" spans="1:14" x14ac:dyDescent="0.3">
      <c r="A15132">
        <f t="shared" si="1844"/>
        <v>152</v>
      </c>
      <c r="E15132" s="105">
        <f t="shared" si="1845"/>
        <v>0</v>
      </c>
      <c r="I15132" s="105">
        <f t="shared" si="1846"/>
        <v>0</v>
      </c>
      <c r="J15132" s="105">
        <f t="shared" si="1848"/>
        <v>0</v>
      </c>
      <c r="K15132" s="105">
        <f t="shared" si="1849"/>
        <v>0</v>
      </c>
      <c r="L15132" s="105">
        <f t="shared" si="1850"/>
        <v>0</v>
      </c>
      <c r="M15132">
        <v>0.04</v>
      </c>
      <c r="N15132">
        <f t="shared" si="1851"/>
        <v>3.3960531989175591E-3</v>
      </c>
    </row>
    <row r="15133" spans="1:14" x14ac:dyDescent="0.3">
      <c r="A15133">
        <f t="shared" si="1844"/>
        <v>152</v>
      </c>
      <c r="E15133" s="105">
        <f t="shared" si="1845"/>
        <v>0</v>
      </c>
      <c r="I15133" s="105">
        <f t="shared" si="1846"/>
        <v>0</v>
      </c>
      <c r="J15133" s="105">
        <f t="shared" si="1848"/>
        <v>0</v>
      </c>
      <c r="K15133" s="105">
        <f t="shared" si="1849"/>
        <v>0</v>
      </c>
      <c r="L15133" s="105">
        <f t="shared" si="1850"/>
        <v>0</v>
      </c>
      <c r="M15133">
        <v>0.04</v>
      </c>
      <c r="N15133">
        <f t="shared" si="1851"/>
        <v>3.3960531989175591E-3</v>
      </c>
    </row>
    <row r="15134" spans="1:14" x14ac:dyDescent="0.3">
      <c r="A15134">
        <f t="shared" si="1844"/>
        <v>152</v>
      </c>
      <c r="E15134" s="105">
        <f t="shared" si="1845"/>
        <v>0</v>
      </c>
      <c r="I15134" s="105">
        <f t="shared" si="1846"/>
        <v>0</v>
      </c>
      <c r="J15134" s="105">
        <f t="shared" si="1848"/>
        <v>0</v>
      </c>
      <c r="K15134" s="105">
        <f t="shared" si="1849"/>
        <v>0</v>
      </c>
      <c r="L15134" s="105">
        <f t="shared" si="1850"/>
        <v>0</v>
      </c>
      <c r="M15134">
        <v>0.04</v>
      </c>
      <c r="N15134">
        <f t="shared" si="1851"/>
        <v>3.3960531989175591E-3</v>
      </c>
    </row>
    <row r="15135" spans="1:14" x14ac:dyDescent="0.3">
      <c r="A15135">
        <f t="shared" si="1844"/>
        <v>152</v>
      </c>
      <c r="E15135" s="105">
        <f t="shared" si="1845"/>
        <v>0</v>
      </c>
      <c r="I15135" s="105">
        <f t="shared" si="1846"/>
        <v>0</v>
      </c>
      <c r="J15135" s="105">
        <f t="shared" si="1848"/>
        <v>0</v>
      </c>
      <c r="K15135" s="105">
        <f t="shared" si="1849"/>
        <v>0</v>
      </c>
      <c r="L15135" s="105">
        <f t="shared" si="1850"/>
        <v>0</v>
      </c>
      <c r="M15135">
        <v>0.04</v>
      </c>
      <c r="N15135">
        <f t="shared" si="1851"/>
        <v>3.3960531989175591E-3</v>
      </c>
    </row>
    <row r="15136" spans="1:14" x14ac:dyDescent="0.3">
      <c r="A15136">
        <f t="shared" si="1844"/>
        <v>152</v>
      </c>
      <c r="E15136" s="105">
        <f t="shared" si="1845"/>
        <v>0</v>
      </c>
      <c r="I15136" s="105">
        <f t="shared" si="1846"/>
        <v>0</v>
      </c>
      <c r="J15136" s="105">
        <f t="shared" si="1848"/>
        <v>0</v>
      </c>
      <c r="K15136" s="105">
        <f t="shared" si="1849"/>
        <v>0</v>
      </c>
      <c r="L15136" s="105">
        <f t="shared" si="1850"/>
        <v>0</v>
      </c>
      <c r="M15136">
        <v>0.04</v>
      </c>
      <c r="N15136">
        <f t="shared" si="1851"/>
        <v>3.3960531989175591E-3</v>
      </c>
    </row>
    <row r="15137" spans="1:14" x14ac:dyDescent="0.3">
      <c r="A15137">
        <f t="shared" si="1844"/>
        <v>152</v>
      </c>
      <c r="E15137" s="105">
        <f t="shared" si="1845"/>
        <v>0</v>
      </c>
      <c r="I15137" s="105">
        <f t="shared" si="1846"/>
        <v>0</v>
      </c>
      <c r="J15137" s="105">
        <f t="shared" si="1848"/>
        <v>0</v>
      </c>
      <c r="K15137" s="105">
        <f t="shared" si="1849"/>
        <v>0</v>
      </c>
      <c r="L15137" s="105">
        <f t="shared" si="1850"/>
        <v>0</v>
      </c>
      <c r="M15137">
        <v>0.04</v>
      </c>
      <c r="N15137">
        <f t="shared" si="1851"/>
        <v>3.3960531989175591E-3</v>
      </c>
    </row>
    <row r="15138" spans="1:14" x14ac:dyDescent="0.3">
      <c r="A15138">
        <f t="shared" si="1844"/>
        <v>152</v>
      </c>
      <c r="E15138" s="105">
        <f t="shared" si="1845"/>
        <v>0</v>
      </c>
      <c r="I15138" s="105">
        <f t="shared" si="1846"/>
        <v>0</v>
      </c>
      <c r="J15138" s="105">
        <f t="shared" si="1848"/>
        <v>0</v>
      </c>
      <c r="K15138" s="105">
        <f t="shared" si="1849"/>
        <v>0</v>
      </c>
      <c r="L15138" s="105">
        <f t="shared" si="1850"/>
        <v>0</v>
      </c>
      <c r="M15138">
        <v>0.04</v>
      </c>
      <c r="N15138">
        <f t="shared" si="1851"/>
        <v>3.3960531989175591E-3</v>
      </c>
    </row>
    <row r="15139" spans="1:14" x14ac:dyDescent="0.3">
      <c r="A15139">
        <f t="shared" si="1844"/>
        <v>152</v>
      </c>
      <c r="E15139" s="105">
        <f t="shared" si="1845"/>
        <v>0</v>
      </c>
      <c r="I15139" s="105">
        <f t="shared" si="1846"/>
        <v>0</v>
      </c>
      <c r="J15139" s="105">
        <f t="shared" si="1848"/>
        <v>0</v>
      </c>
      <c r="K15139" s="105">
        <f t="shared" si="1849"/>
        <v>0</v>
      </c>
      <c r="L15139" s="105">
        <f t="shared" si="1850"/>
        <v>0</v>
      </c>
      <c r="M15139">
        <v>0.04</v>
      </c>
      <c r="N15139">
        <f t="shared" si="1851"/>
        <v>3.3960531989175591E-3</v>
      </c>
    </row>
    <row r="15140" spans="1:14" x14ac:dyDescent="0.3">
      <c r="A15140">
        <f t="shared" si="1844"/>
        <v>152</v>
      </c>
      <c r="E15140" s="105">
        <f t="shared" si="1845"/>
        <v>0</v>
      </c>
      <c r="I15140" s="105">
        <f t="shared" si="1846"/>
        <v>0</v>
      </c>
      <c r="J15140" s="105">
        <f t="shared" si="1848"/>
        <v>0</v>
      </c>
      <c r="K15140" s="105">
        <f t="shared" si="1849"/>
        <v>0</v>
      </c>
      <c r="L15140" s="105">
        <f t="shared" si="1850"/>
        <v>0</v>
      </c>
      <c r="M15140">
        <v>0.04</v>
      </c>
      <c r="N15140">
        <f t="shared" si="1851"/>
        <v>3.3960531989175591E-3</v>
      </c>
    </row>
    <row r="15141" spans="1:14" x14ac:dyDescent="0.3">
      <c r="A15141">
        <f t="shared" si="1844"/>
        <v>152</v>
      </c>
      <c r="E15141" s="105">
        <f t="shared" si="1845"/>
        <v>0</v>
      </c>
      <c r="I15141" s="105">
        <f t="shared" si="1846"/>
        <v>0</v>
      </c>
      <c r="J15141" s="105">
        <f t="shared" si="1848"/>
        <v>0</v>
      </c>
      <c r="K15141" s="105">
        <f t="shared" si="1849"/>
        <v>0</v>
      </c>
      <c r="L15141" s="105">
        <f t="shared" si="1850"/>
        <v>0</v>
      </c>
      <c r="M15141">
        <v>0.04</v>
      </c>
      <c r="N15141">
        <f t="shared" si="1851"/>
        <v>3.3960531989175591E-3</v>
      </c>
    </row>
    <row r="15142" spans="1:14" x14ac:dyDescent="0.3">
      <c r="A15142">
        <f t="shared" si="1844"/>
        <v>152</v>
      </c>
      <c r="E15142" s="105">
        <f t="shared" si="1845"/>
        <v>0</v>
      </c>
      <c r="I15142" s="105">
        <f t="shared" si="1846"/>
        <v>0</v>
      </c>
      <c r="J15142" s="105">
        <f t="shared" si="1848"/>
        <v>0</v>
      </c>
      <c r="K15142" s="105">
        <f t="shared" si="1849"/>
        <v>0</v>
      </c>
      <c r="L15142" s="105">
        <f t="shared" si="1850"/>
        <v>0</v>
      </c>
      <c r="M15142">
        <v>0.04</v>
      </c>
      <c r="N15142">
        <f t="shared" si="1851"/>
        <v>3.3960531989175591E-3</v>
      </c>
    </row>
    <row r="15143" spans="1:14" x14ac:dyDescent="0.3">
      <c r="A15143">
        <f t="shared" ref="A15143:A15206" si="1852">IF(COUNTIF(A15043:A15142,A15142)=100, A15142+1,A15142)</f>
        <v>152</v>
      </c>
      <c r="E15143" s="105">
        <f t="shared" ref="E15143:E15206" si="1853">MAX(0, E15043-K15043-L15043)</f>
        <v>0</v>
      </c>
      <c r="I15143" s="105">
        <f t="shared" ref="I15143:I15206" si="1854">IF(E15143&lt;I15043,J15143 + E15143, I15043)</f>
        <v>0</v>
      </c>
      <c r="J15143" s="105">
        <f t="shared" si="1848"/>
        <v>0</v>
      </c>
      <c r="K15143" s="105">
        <f t="shared" si="1849"/>
        <v>0</v>
      </c>
      <c r="L15143" s="105">
        <f t="shared" si="1850"/>
        <v>0</v>
      </c>
      <c r="M15143">
        <v>0.04</v>
      </c>
      <c r="N15143">
        <f t="shared" si="1851"/>
        <v>3.3960531989175591E-3</v>
      </c>
    </row>
    <row r="15144" spans="1:14" x14ac:dyDescent="0.3">
      <c r="A15144">
        <f t="shared" si="1852"/>
        <v>152</v>
      </c>
      <c r="E15144" s="105">
        <f t="shared" si="1853"/>
        <v>0</v>
      </c>
      <c r="I15144" s="105">
        <f t="shared" si="1854"/>
        <v>0</v>
      </c>
      <c r="J15144" s="105">
        <f t="shared" si="1848"/>
        <v>0</v>
      </c>
      <c r="K15144" s="105">
        <f t="shared" si="1849"/>
        <v>0</v>
      </c>
      <c r="L15144" s="105">
        <f t="shared" si="1850"/>
        <v>0</v>
      </c>
      <c r="M15144">
        <v>0.04</v>
      </c>
      <c r="N15144">
        <f t="shared" si="1851"/>
        <v>3.3960531989175591E-3</v>
      </c>
    </row>
    <row r="15145" spans="1:14" x14ac:dyDescent="0.3">
      <c r="A15145">
        <f t="shared" si="1852"/>
        <v>152</v>
      </c>
      <c r="E15145" s="105">
        <f t="shared" si="1853"/>
        <v>0</v>
      </c>
      <c r="I15145" s="105">
        <f t="shared" si="1854"/>
        <v>0</v>
      </c>
      <c r="J15145" s="105">
        <f t="shared" si="1848"/>
        <v>0</v>
      </c>
      <c r="K15145" s="105">
        <f t="shared" si="1849"/>
        <v>0</v>
      </c>
      <c r="L15145" s="105">
        <f t="shared" si="1850"/>
        <v>0</v>
      </c>
      <c r="M15145">
        <v>0.04</v>
      </c>
      <c r="N15145">
        <f t="shared" si="1851"/>
        <v>3.3960531989175591E-3</v>
      </c>
    </row>
    <row r="15146" spans="1:14" x14ac:dyDescent="0.3">
      <c r="A15146">
        <f t="shared" si="1852"/>
        <v>152</v>
      </c>
      <c r="E15146" s="105">
        <f t="shared" si="1853"/>
        <v>0</v>
      </c>
      <c r="I15146" s="105">
        <f t="shared" si="1854"/>
        <v>0</v>
      </c>
      <c r="J15146" s="105">
        <f t="shared" si="1848"/>
        <v>0</v>
      </c>
      <c r="K15146" s="105">
        <f t="shared" si="1849"/>
        <v>0</v>
      </c>
      <c r="L15146" s="105">
        <f t="shared" si="1850"/>
        <v>0</v>
      </c>
      <c r="M15146">
        <v>0.04</v>
      </c>
      <c r="N15146">
        <f t="shared" si="1851"/>
        <v>3.3960531989175591E-3</v>
      </c>
    </row>
    <row r="15147" spans="1:14" x14ac:dyDescent="0.3">
      <c r="A15147">
        <f t="shared" si="1852"/>
        <v>152</v>
      </c>
      <c r="E15147" s="105">
        <f t="shared" si="1853"/>
        <v>0</v>
      </c>
      <c r="I15147" s="105">
        <f t="shared" si="1854"/>
        <v>0</v>
      </c>
      <c r="J15147" s="105">
        <f t="shared" si="1848"/>
        <v>0</v>
      </c>
      <c r="K15147" s="105">
        <f t="shared" si="1849"/>
        <v>0</v>
      </c>
      <c r="L15147" s="105">
        <f t="shared" si="1850"/>
        <v>0</v>
      </c>
      <c r="M15147">
        <v>0.04</v>
      </c>
      <c r="N15147">
        <f t="shared" si="1851"/>
        <v>3.3960531989175591E-3</v>
      </c>
    </row>
    <row r="15148" spans="1:14" x14ac:dyDescent="0.3">
      <c r="A15148">
        <f t="shared" si="1852"/>
        <v>152</v>
      </c>
      <c r="E15148" s="105">
        <f t="shared" si="1853"/>
        <v>0</v>
      </c>
      <c r="I15148" s="105">
        <f t="shared" si="1854"/>
        <v>0</v>
      </c>
      <c r="J15148" s="105">
        <f t="shared" si="1848"/>
        <v>0</v>
      </c>
      <c r="K15148" s="105">
        <f t="shared" si="1849"/>
        <v>0</v>
      </c>
      <c r="L15148" s="105">
        <f t="shared" si="1850"/>
        <v>0</v>
      </c>
      <c r="M15148">
        <v>0.04</v>
      </c>
      <c r="N15148">
        <f t="shared" si="1851"/>
        <v>3.3960531989175591E-3</v>
      </c>
    </row>
    <row r="15149" spans="1:14" x14ac:dyDescent="0.3">
      <c r="A15149">
        <f t="shared" si="1852"/>
        <v>152</v>
      </c>
      <c r="E15149" s="105">
        <f t="shared" si="1853"/>
        <v>0</v>
      </c>
      <c r="I15149" s="105">
        <f t="shared" si="1854"/>
        <v>0</v>
      </c>
      <c r="J15149" s="105">
        <f t="shared" si="1848"/>
        <v>0</v>
      </c>
      <c r="K15149" s="105">
        <f t="shared" si="1849"/>
        <v>0</v>
      </c>
      <c r="L15149" s="105">
        <f t="shared" si="1850"/>
        <v>0</v>
      </c>
      <c r="M15149">
        <v>0.04</v>
      </c>
      <c r="N15149">
        <f t="shared" si="1851"/>
        <v>3.3960531989175591E-3</v>
      </c>
    </row>
    <row r="15150" spans="1:14" x14ac:dyDescent="0.3">
      <c r="A15150">
        <f t="shared" si="1852"/>
        <v>152</v>
      </c>
      <c r="E15150" s="105">
        <f t="shared" si="1853"/>
        <v>0</v>
      </c>
      <c r="I15150" s="105">
        <f t="shared" si="1854"/>
        <v>0</v>
      </c>
      <c r="J15150" s="105">
        <f t="shared" si="1848"/>
        <v>0</v>
      </c>
      <c r="K15150" s="105">
        <f t="shared" si="1849"/>
        <v>0</v>
      </c>
      <c r="L15150" s="105">
        <f t="shared" si="1850"/>
        <v>0</v>
      </c>
      <c r="M15150">
        <v>0.04</v>
      </c>
      <c r="N15150">
        <f t="shared" si="1851"/>
        <v>3.3960531989175591E-3</v>
      </c>
    </row>
    <row r="15151" spans="1:14" x14ac:dyDescent="0.3">
      <c r="A15151">
        <f t="shared" si="1852"/>
        <v>152</v>
      </c>
      <c r="E15151" s="105">
        <f t="shared" si="1853"/>
        <v>0</v>
      </c>
      <c r="I15151" s="105">
        <f t="shared" si="1854"/>
        <v>0</v>
      </c>
      <c r="J15151" s="105">
        <f t="shared" si="1848"/>
        <v>0</v>
      </c>
      <c r="K15151" s="105">
        <f t="shared" si="1849"/>
        <v>0</v>
      </c>
      <c r="L15151" s="105">
        <f t="shared" si="1850"/>
        <v>0</v>
      </c>
      <c r="M15151">
        <v>0.04</v>
      </c>
      <c r="N15151">
        <f t="shared" si="1851"/>
        <v>3.3960531989175591E-3</v>
      </c>
    </row>
    <row r="15152" spans="1:14" x14ac:dyDescent="0.3">
      <c r="A15152">
        <f t="shared" si="1852"/>
        <v>152</v>
      </c>
      <c r="E15152" s="105">
        <f t="shared" si="1853"/>
        <v>0</v>
      </c>
      <c r="I15152" s="105">
        <f t="shared" si="1854"/>
        <v>0</v>
      </c>
      <c r="J15152" s="105">
        <f t="shared" si="1848"/>
        <v>0</v>
      </c>
      <c r="K15152" s="105">
        <f t="shared" si="1849"/>
        <v>0</v>
      </c>
      <c r="L15152" s="105">
        <f t="shared" si="1850"/>
        <v>0</v>
      </c>
      <c r="M15152">
        <v>0.04</v>
      </c>
      <c r="N15152">
        <f t="shared" si="1851"/>
        <v>3.3960531989175591E-3</v>
      </c>
    </row>
    <row r="15153" spans="1:14" x14ac:dyDescent="0.3">
      <c r="A15153">
        <f t="shared" si="1852"/>
        <v>152</v>
      </c>
      <c r="E15153" s="105">
        <f t="shared" si="1853"/>
        <v>0</v>
      </c>
      <c r="I15153" s="105">
        <f t="shared" si="1854"/>
        <v>0</v>
      </c>
      <c r="J15153" s="105">
        <f t="shared" si="1848"/>
        <v>0</v>
      </c>
      <c r="K15153" s="105">
        <f t="shared" si="1849"/>
        <v>0</v>
      </c>
      <c r="L15153" s="105">
        <f t="shared" si="1850"/>
        <v>0</v>
      </c>
      <c r="M15153">
        <v>0.04</v>
      </c>
      <c r="N15153">
        <f t="shared" si="1851"/>
        <v>3.3960531989175591E-3</v>
      </c>
    </row>
    <row r="15154" spans="1:14" x14ac:dyDescent="0.3">
      <c r="A15154">
        <f t="shared" si="1852"/>
        <v>152</v>
      </c>
      <c r="E15154" s="105">
        <f t="shared" si="1853"/>
        <v>0</v>
      </c>
      <c r="I15154" s="105">
        <f t="shared" si="1854"/>
        <v>0</v>
      </c>
      <c r="J15154" s="105">
        <f t="shared" si="1848"/>
        <v>0</v>
      </c>
      <c r="K15154" s="105">
        <f t="shared" si="1849"/>
        <v>0</v>
      </c>
      <c r="L15154" s="105">
        <f t="shared" si="1850"/>
        <v>0</v>
      </c>
      <c r="M15154">
        <v>0.04</v>
      </c>
      <c r="N15154">
        <f t="shared" si="1851"/>
        <v>3.3960531989175591E-3</v>
      </c>
    </row>
    <row r="15155" spans="1:14" x14ac:dyDescent="0.3">
      <c r="A15155">
        <f t="shared" si="1852"/>
        <v>152</v>
      </c>
      <c r="E15155" s="105">
        <f t="shared" si="1853"/>
        <v>0</v>
      </c>
      <c r="I15155" s="105">
        <f t="shared" si="1854"/>
        <v>0</v>
      </c>
      <c r="J15155" s="105">
        <f t="shared" si="1848"/>
        <v>0</v>
      </c>
      <c r="K15155" s="105">
        <f t="shared" si="1849"/>
        <v>0</v>
      </c>
      <c r="L15155" s="105">
        <f t="shared" si="1850"/>
        <v>0</v>
      </c>
      <c r="M15155">
        <v>0.04</v>
      </c>
      <c r="N15155">
        <f t="shared" si="1851"/>
        <v>3.3960531989175591E-3</v>
      </c>
    </row>
    <row r="15156" spans="1:14" x14ac:dyDescent="0.3">
      <c r="A15156">
        <f t="shared" si="1852"/>
        <v>152</v>
      </c>
      <c r="E15156" s="105">
        <f t="shared" si="1853"/>
        <v>0</v>
      </c>
      <c r="I15156" s="105">
        <f t="shared" si="1854"/>
        <v>0</v>
      </c>
      <c r="J15156" s="105">
        <f t="shared" si="1848"/>
        <v>0</v>
      </c>
      <c r="K15156" s="105">
        <f t="shared" si="1849"/>
        <v>0</v>
      </c>
      <c r="L15156" s="105">
        <f t="shared" si="1850"/>
        <v>0</v>
      </c>
      <c r="M15156">
        <v>0.04</v>
      </c>
      <c r="N15156">
        <f t="shared" si="1851"/>
        <v>3.3960531989175591E-3</v>
      </c>
    </row>
    <row r="15157" spans="1:14" x14ac:dyDescent="0.3">
      <c r="A15157">
        <f t="shared" si="1852"/>
        <v>152</v>
      </c>
      <c r="E15157" s="105">
        <f t="shared" si="1853"/>
        <v>0</v>
      </c>
      <c r="I15157" s="105">
        <f t="shared" si="1854"/>
        <v>0</v>
      </c>
      <c r="J15157" s="105">
        <f t="shared" si="1848"/>
        <v>0</v>
      </c>
      <c r="K15157" s="105">
        <f t="shared" si="1849"/>
        <v>0</v>
      </c>
      <c r="L15157" s="105">
        <f t="shared" si="1850"/>
        <v>0</v>
      </c>
      <c r="M15157">
        <v>0.04</v>
      </c>
      <c r="N15157">
        <f t="shared" si="1851"/>
        <v>3.3960531989175591E-3</v>
      </c>
    </row>
    <row r="15158" spans="1:14" x14ac:dyDescent="0.3">
      <c r="A15158">
        <f t="shared" si="1852"/>
        <v>152</v>
      </c>
      <c r="E15158" s="105">
        <f t="shared" si="1853"/>
        <v>0</v>
      </c>
      <c r="I15158" s="105">
        <f t="shared" si="1854"/>
        <v>0</v>
      </c>
      <c r="J15158" s="105">
        <f t="shared" si="1848"/>
        <v>0</v>
      </c>
      <c r="K15158" s="105">
        <f t="shared" si="1849"/>
        <v>0</v>
      </c>
      <c r="L15158" s="105">
        <f t="shared" si="1850"/>
        <v>0</v>
      </c>
      <c r="M15158">
        <v>0.04</v>
      </c>
      <c r="N15158">
        <f t="shared" si="1851"/>
        <v>3.3960531989175591E-3</v>
      </c>
    </row>
    <row r="15159" spans="1:14" x14ac:dyDescent="0.3">
      <c r="A15159">
        <f t="shared" si="1852"/>
        <v>152</v>
      </c>
      <c r="E15159" s="105">
        <f t="shared" si="1853"/>
        <v>0</v>
      </c>
      <c r="I15159" s="105">
        <f t="shared" si="1854"/>
        <v>0</v>
      </c>
      <c r="J15159" s="105">
        <f t="shared" si="1848"/>
        <v>0</v>
      </c>
      <c r="K15159" s="105">
        <f t="shared" si="1849"/>
        <v>0</v>
      </c>
      <c r="L15159" s="105">
        <f t="shared" si="1850"/>
        <v>0</v>
      </c>
      <c r="M15159">
        <v>0.04</v>
      </c>
      <c r="N15159">
        <f t="shared" si="1851"/>
        <v>3.3960531989175591E-3</v>
      </c>
    </row>
    <row r="15160" spans="1:14" x14ac:dyDescent="0.3">
      <c r="A15160">
        <f t="shared" si="1852"/>
        <v>152</v>
      </c>
      <c r="E15160" s="105">
        <f t="shared" si="1853"/>
        <v>0</v>
      </c>
      <c r="I15160" s="105">
        <f t="shared" si="1854"/>
        <v>0</v>
      </c>
      <c r="J15160" s="105">
        <f t="shared" si="1848"/>
        <v>0</v>
      </c>
      <c r="K15160" s="105">
        <f t="shared" si="1849"/>
        <v>0</v>
      </c>
      <c r="L15160" s="105">
        <f t="shared" si="1850"/>
        <v>0</v>
      </c>
      <c r="M15160">
        <v>0.04</v>
      </c>
      <c r="N15160">
        <f t="shared" si="1851"/>
        <v>3.3960531989175591E-3</v>
      </c>
    </row>
    <row r="15161" spans="1:14" x14ac:dyDescent="0.3">
      <c r="A15161">
        <f t="shared" si="1852"/>
        <v>152</v>
      </c>
      <c r="E15161" s="105">
        <f t="shared" si="1853"/>
        <v>0</v>
      </c>
      <c r="I15161" s="105">
        <f t="shared" si="1854"/>
        <v>0</v>
      </c>
      <c r="J15161" s="105">
        <f t="shared" si="1848"/>
        <v>0</v>
      </c>
      <c r="K15161" s="105">
        <f t="shared" si="1849"/>
        <v>0</v>
      </c>
      <c r="L15161" s="105">
        <f t="shared" si="1850"/>
        <v>0</v>
      </c>
      <c r="M15161">
        <v>0.04</v>
      </c>
      <c r="N15161">
        <f t="shared" si="1851"/>
        <v>3.3960531989175591E-3</v>
      </c>
    </row>
    <row r="15162" spans="1:14" x14ac:dyDescent="0.3">
      <c r="A15162">
        <f t="shared" si="1852"/>
        <v>152</v>
      </c>
      <c r="E15162" s="105">
        <f t="shared" si="1853"/>
        <v>0</v>
      </c>
      <c r="I15162" s="105">
        <f t="shared" si="1854"/>
        <v>0</v>
      </c>
      <c r="J15162" s="105">
        <f t="shared" si="1848"/>
        <v>0</v>
      </c>
      <c r="K15162" s="105">
        <f t="shared" si="1849"/>
        <v>0</v>
      </c>
      <c r="L15162" s="105">
        <f t="shared" si="1850"/>
        <v>0</v>
      </c>
      <c r="M15162">
        <v>0.04</v>
      </c>
      <c r="N15162">
        <f t="shared" si="1851"/>
        <v>3.3960531989175591E-3</v>
      </c>
    </row>
    <row r="15163" spans="1:14" x14ac:dyDescent="0.3">
      <c r="A15163">
        <f t="shared" si="1852"/>
        <v>152</v>
      </c>
      <c r="E15163" s="105">
        <f t="shared" si="1853"/>
        <v>0</v>
      </c>
      <c r="I15163" s="105">
        <f t="shared" si="1854"/>
        <v>0</v>
      </c>
      <c r="J15163" s="105">
        <f t="shared" si="1848"/>
        <v>0</v>
      </c>
      <c r="K15163" s="105">
        <f t="shared" si="1849"/>
        <v>0</v>
      </c>
      <c r="L15163" s="105">
        <f t="shared" si="1850"/>
        <v>0</v>
      </c>
      <c r="M15163">
        <v>0.04</v>
      </c>
      <c r="N15163">
        <f t="shared" si="1851"/>
        <v>3.3960531989175591E-3</v>
      </c>
    </row>
    <row r="15164" spans="1:14" x14ac:dyDescent="0.3">
      <c r="A15164">
        <f t="shared" si="1852"/>
        <v>152</v>
      </c>
      <c r="E15164" s="105">
        <f t="shared" si="1853"/>
        <v>0</v>
      </c>
      <c r="I15164" s="105">
        <f t="shared" si="1854"/>
        <v>0</v>
      </c>
      <c r="J15164" s="105">
        <f t="shared" si="1848"/>
        <v>0</v>
      </c>
      <c r="K15164" s="105">
        <f t="shared" si="1849"/>
        <v>0</v>
      </c>
      <c r="L15164" s="105">
        <f t="shared" si="1850"/>
        <v>0</v>
      </c>
      <c r="M15164">
        <v>0.04</v>
      </c>
      <c r="N15164">
        <f t="shared" si="1851"/>
        <v>3.3960531989175591E-3</v>
      </c>
    </row>
    <row r="15165" spans="1:14" x14ac:dyDescent="0.3">
      <c r="A15165">
        <f t="shared" si="1852"/>
        <v>152</v>
      </c>
      <c r="E15165" s="105">
        <f t="shared" si="1853"/>
        <v>0</v>
      </c>
      <c r="I15165" s="105">
        <f t="shared" si="1854"/>
        <v>0</v>
      </c>
      <c r="J15165" s="105">
        <f t="shared" si="1848"/>
        <v>0</v>
      </c>
      <c r="K15165" s="105">
        <f t="shared" si="1849"/>
        <v>0</v>
      </c>
      <c r="L15165" s="105">
        <f t="shared" si="1850"/>
        <v>0</v>
      </c>
      <c r="M15165">
        <v>0.04</v>
      </c>
      <c r="N15165">
        <f t="shared" si="1851"/>
        <v>3.3960531989175591E-3</v>
      </c>
    </row>
    <row r="15166" spans="1:14" x14ac:dyDescent="0.3">
      <c r="A15166">
        <f t="shared" si="1852"/>
        <v>152</v>
      </c>
      <c r="E15166" s="105">
        <f t="shared" si="1853"/>
        <v>0</v>
      </c>
      <c r="I15166" s="105">
        <f t="shared" si="1854"/>
        <v>0</v>
      </c>
      <c r="J15166" s="105">
        <f t="shared" si="1848"/>
        <v>0</v>
      </c>
      <c r="K15166" s="105">
        <f t="shared" si="1849"/>
        <v>0</v>
      </c>
      <c r="L15166" s="105">
        <f t="shared" si="1850"/>
        <v>0</v>
      </c>
      <c r="M15166">
        <v>0.04</v>
      </c>
      <c r="N15166">
        <f t="shared" si="1851"/>
        <v>3.3960531989175591E-3</v>
      </c>
    </row>
    <row r="15167" spans="1:14" x14ac:dyDescent="0.3">
      <c r="A15167">
        <f t="shared" si="1852"/>
        <v>152</v>
      </c>
      <c r="E15167" s="105">
        <f t="shared" si="1853"/>
        <v>0</v>
      </c>
      <c r="I15167" s="105">
        <f t="shared" si="1854"/>
        <v>0</v>
      </c>
      <c r="J15167" s="105">
        <f t="shared" si="1848"/>
        <v>0</v>
      </c>
      <c r="K15167" s="105">
        <f t="shared" si="1849"/>
        <v>0</v>
      </c>
      <c r="L15167" s="105">
        <f t="shared" si="1850"/>
        <v>0</v>
      </c>
      <c r="M15167">
        <v>0.04</v>
      </c>
      <c r="N15167">
        <f t="shared" si="1851"/>
        <v>3.3960531989175591E-3</v>
      </c>
    </row>
    <row r="15168" spans="1:14" x14ac:dyDescent="0.3">
      <c r="A15168">
        <f t="shared" si="1852"/>
        <v>152</v>
      </c>
      <c r="E15168" s="105">
        <f t="shared" si="1853"/>
        <v>0</v>
      </c>
      <c r="I15168" s="105">
        <f t="shared" si="1854"/>
        <v>0</v>
      </c>
      <c r="J15168" s="105">
        <f t="shared" si="1848"/>
        <v>0</v>
      </c>
      <c r="K15168" s="105">
        <f t="shared" si="1849"/>
        <v>0</v>
      </c>
      <c r="L15168" s="105">
        <f t="shared" si="1850"/>
        <v>0</v>
      </c>
      <c r="M15168">
        <v>0.04</v>
      </c>
      <c r="N15168">
        <f t="shared" si="1851"/>
        <v>3.3960531989175591E-3</v>
      </c>
    </row>
    <row r="15169" spans="1:14" x14ac:dyDescent="0.3">
      <c r="A15169">
        <f t="shared" si="1852"/>
        <v>152</v>
      </c>
      <c r="E15169" s="105">
        <f t="shared" si="1853"/>
        <v>0</v>
      </c>
      <c r="I15169" s="105">
        <f t="shared" si="1854"/>
        <v>0</v>
      </c>
      <c r="J15169" s="105">
        <f t="shared" si="1848"/>
        <v>0</v>
      </c>
      <c r="K15169" s="105">
        <f t="shared" si="1849"/>
        <v>0</v>
      </c>
      <c r="L15169" s="105">
        <f t="shared" si="1850"/>
        <v>0</v>
      </c>
      <c r="M15169">
        <v>0.04</v>
      </c>
      <c r="N15169">
        <f t="shared" si="1851"/>
        <v>3.3960531989175591E-3</v>
      </c>
    </row>
    <row r="15170" spans="1:14" x14ac:dyDescent="0.3">
      <c r="A15170">
        <f t="shared" si="1852"/>
        <v>152</v>
      </c>
      <c r="E15170" s="105">
        <f t="shared" si="1853"/>
        <v>0</v>
      </c>
      <c r="I15170" s="105">
        <f t="shared" si="1854"/>
        <v>0</v>
      </c>
      <c r="J15170" s="105">
        <f t="shared" si="1848"/>
        <v>0</v>
      </c>
      <c r="K15170" s="105">
        <f t="shared" si="1849"/>
        <v>0</v>
      </c>
      <c r="L15170" s="105">
        <f t="shared" si="1850"/>
        <v>0</v>
      </c>
      <c r="M15170">
        <v>0.04</v>
      </c>
      <c r="N15170">
        <f t="shared" si="1851"/>
        <v>3.3960531989175591E-3</v>
      </c>
    </row>
    <row r="15171" spans="1:14" x14ac:dyDescent="0.3">
      <c r="A15171">
        <f t="shared" si="1852"/>
        <v>152</v>
      </c>
      <c r="E15171" s="105">
        <f t="shared" si="1853"/>
        <v>0</v>
      </c>
      <c r="I15171" s="105">
        <f t="shared" si="1854"/>
        <v>0</v>
      </c>
      <c r="J15171" s="105">
        <f t="shared" ref="J15171:J15234" si="1855">E15171*($H$2/12)</f>
        <v>0</v>
      </c>
      <c r="K15171" s="105">
        <f t="shared" ref="K15171:K15234" si="1856">I15171-J15171</f>
        <v>0</v>
      </c>
      <c r="L15171" s="105">
        <f t="shared" ref="L15171:L15234" si="1857">N15171*(E15171-K15171)</f>
        <v>0</v>
      </c>
      <c r="M15171">
        <v>0.04</v>
      </c>
      <c r="N15171">
        <f t="shared" ref="N15171:N15234" si="1858">1-(POWER(1-M15171,(1/12)))</f>
        <v>3.3960531989175591E-3</v>
      </c>
    </row>
    <row r="15172" spans="1:14" x14ac:dyDescent="0.3">
      <c r="A15172">
        <f t="shared" si="1852"/>
        <v>152</v>
      </c>
      <c r="E15172" s="105">
        <f t="shared" si="1853"/>
        <v>0</v>
      </c>
      <c r="I15172" s="105">
        <f t="shared" si="1854"/>
        <v>0</v>
      </c>
      <c r="J15172" s="105">
        <f t="shared" si="1855"/>
        <v>0</v>
      </c>
      <c r="K15172" s="105">
        <f t="shared" si="1856"/>
        <v>0</v>
      </c>
      <c r="L15172" s="105">
        <f t="shared" si="1857"/>
        <v>0</v>
      </c>
      <c r="M15172">
        <v>0.04</v>
      </c>
      <c r="N15172">
        <f t="shared" si="1858"/>
        <v>3.3960531989175591E-3</v>
      </c>
    </row>
    <row r="15173" spans="1:14" x14ac:dyDescent="0.3">
      <c r="A15173">
        <f t="shared" si="1852"/>
        <v>152</v>
      </c>
      <c r="E15173" s="105">
        <f t="shared" si="1853"/>
        <v>0</v>
      </c>
      <c r="I15173" s="105">
        <f t="shared" si="1854"/>
        <v>0</v>
      </c>
      <c r="J15173" s="105">
        <f t="shared" si="1855"/>
        <v>0</v>
      </c>
      <c r="K15173" s="105">
        <f t="shared" si="1856"/>
        <v>0</v>
      </c>
      <c r="L15173" s="105">
        <f t="shared" si="1857"/>
        <v>0</v>
      </c>
      <c r="M15173">
        <v>0.04</v>
      </c>
      <c r="N15173">
        <f t="shared" si="1858"/>
        <v>3.3960531989175591E-3</v>
      </c>
    </row>
    <row r="15174" spans="1:14" x14ac:dyDescent="0.3">
      <c r="A15174">
        <f t="shared" si="1852"/>
        <v>152</v>
      </c>
      <c r="E15174" s="105">
        <f t="shared" si="1853"/>
        <v>0</v>
      </c>
      <c r="I15174" s="105">
        <f t="shared" si="1854"/>
        <v>0</v>
      </c>
      <c r="J15174" s="105">
        <f t="shared" si="1855"/>
        <v>0</v>
      </c>
      <c r="K15174" s="105">
        <f t="shared" si="1856"/>
        <v>0</v>
      </c>
      <c r="L15174" s="105">
        <f t="shared" si="1857"/>
        <v>0</v>
      </c>
      <c r="M15174">
        <v>0.04</v>
      </c>
      <c r="N15174">
        <f t="shared" si="1858"/>
        <v>3.3960531989175591E-3</v>
      </c>
    </row>
    <row r="15175" spans="1:14" x14ac:dyDescent="0.3">
      <c r="A15175">
        <f t="shared" si="1852"/>
        <v>152</v>
      </c>
      <c r="E15175" s="105">
        <f t="shared" si="1853"/>
        <v>0</v>
      </c>
      <c r="I15175" s="105">
        <f t="shared" si="1854"/>
        <v>0</v>
      </c>
      <c r="J15175" s="105">
        <f t="shared" si="1855"/>
        <v>0</v>
      </c>
      <c r="K15175" s="105">
        <f t="shared" si="1856"/>
        <v>0</v>
      </c>
      <c r="L15175" s="105">
        <f t="shared" si="1857"/>
        <v>0</v>
      </c>
      <c r="M15175">
        <v>0.04</v>
      </c>
      <c r="N15175">
        <f t="shared" si="1858"/>
        <v>3.3960531989175591E-3</v>
      </c>
    </row>
    <row r="15176" spans="1:14" x14ac:dyDescent="0.3">
      <c r="A15176">
        <f t="shared" si="1852"/>
        <v>152</v>
      </c>
      <c r="E15176" s="105">
        <f t="shared" si="1853"/>
        <v>0</v>
      </c>
      <c r="I15176" s="105">
        <f t="shared" si="1854"/>
        <v>0</v>
      </c>
      <c r="J15176" s="105">
        <f t="shared" si="1855"/>
        <v>0</v>
      </c>
      <c r="K15176" s="105">
        <f t="shared" si="1856"/>
        <v>0</v>
      </c>
      <c r="L15176" s="105">
        <f t="shared" si="1857"/>
        <v>0</v>
      </c>
      <c r="M15176">
        <v>0.04</v>
      </c>
      <c r="N15176">
        <f t="shared" si="1858"/>
        <v>3.3960531989175591E-3</v>
      </c>
    </row>
    <row r="15177" spans="1:14" x14ac:dyDescent="0.3">
      <c r="A15177">
        <f t="shared" si="1852"/>
        <v>152</v>
      </c>
      <c r="E15177" s="105">
        <f t="shared" si="1853"/>
        <v>0</v>
      </c>
      <c r="I15177" s="105">
        <f t="shared" si="1854"/>
        <v>0</v>
      </c>
      <c r="J15177" s="105">
        <f t="shared" si="1855"/>
        <v>0</v>
      </c>
      <c r="K15177" s="105">
        <f t="shared" si="1856"/>
        <v>0</v>
      </c>
      <c r="L15177" s="105">
        <f t="shared" si="1857"/>
        <v>0</v>
      </c>
      <c r="M15177">
        <v>0.04</v>
      </c>
      <c r="N15177">
        <f t="shared" si="1858"/>
        <v>3.3960531989175591E-3</v>
      </c>
    </row>
    <row r="15178" spans="1:14" x14ac:dyDescent="0.3">
      <c r="A15178">
        <f t="shared" si="1852"/>
        <v>152</v>
      </c>
      <c r="E15178" s="105">
        <f t="shared" si="1853"/>
        <v>0</v>
      </c>
      <c r="I15178" s="105">
        <f t="shared" si="1854"/>
        <v>0</v>
      </c>
      <c r="J15178" s="105">
        <f t="shared" si="1855"/>
        <v>0</v>
      </c>
      <c r="K15178" s="105">
        <f t="shared" si="1856"/>
        <v>0</v>
      </c>
      <c r="L15178" s="105">
        <f t="shared" si="1857"/>
        <v>0</v>
      </c>
      <c r="M15178">
        <v>0.04</v>
      </c>
      <c r="N15178">
        <f t="shared" si="1858"/>
        <v>3.3960531989175591E-3</v>
      </c>
    </row>
    <row r="15179" spans="1:14" x14ac:dyDescent="0.3">
      <c r="A15179">
        <f t="shared" si="1852"/>
        <v>152</v>
      </c>
      <c r="E15179" s="105">
        <f t="shared" si="1853"/>
        <v>0</v>
      </c>
      <c r="I15179" s="105">
        <f t="shared" si="1854"/>
        <v>0</v>
      </c>
      <c r="J15179" s="105">
        <f t="shared" si="1855"/>
        <v>0</v>
      </c>
      <c r="K15179" s="105">
        <f t="shared" si="1856"/>
        <v>0</v>
      </c>
      <c r="L15179" s="105">
        <f t="shared" si="1857"/>
        <v>0</v>
      </c>
      <c r="M15179">
        <v>0.04</v>
      </c>
      <c r="N15179">
        <f t="shared" si="1858"/>
        <v>3.3960531989175591E-3</v>
      </c>
    </row>
    <row r="15180" spans="1:14" x14ac:dyDescent="0.3">
      <c r="A15180">
        <f t="shared" si="1852"/>
        <v>152</v>
      </c>
      <c r="E15180" s="105">
        <f t="shared" si="1853"/>
        <v>0</v>
      </c>
      <c r="I15180" s="105">
        <f t="shared" si="1854"/>
        <v>0</v>
      </c>
      <c r="J15180" s="105">
        <f t="shared" si="1855"/>
        <v>0</v>
      </c>
      <c r="K15180" s="105">
        <f t="shared" si="1856"/>
        <v>0</v>
      </c>
      <c r="L15180" s="105">
        <f t="shared" si="1857"/>
        <v>0</v>
      </c>
      <c r="M15180">
        <v>0.04</v>
      </c>
      <c r="N15180">
        <f t="shared" si="1858"/>
        <v>3.3960531989175591E-3</v>
      </c>
    </row>
    <row r="15181" spans="1:14" x14ac:dyDescent="0.3">
      <c r="A15181">
        <f t="shared" si="1852"/>
        <v>152</v>
      </c>
      <c r="E15181" s="105">
        <f t="shared" si="1853"/>
        <v>0</v>
      </c>
      <c r="I15181" s="105">
        <f t="shared" si="1854"/>
        <v>0</v>
      </c>
      <c r="J15181" s="105">
        <f t="shared" si="1855"/>
        <v>0</v>
      </c>
      <c r="K15181" s="105">
        <f t="shared" si="1856"/>
        <v>0</v>
      </c>
      <c r="L15181" s="105">
        <f t="shared" si="1857"/>
        <v>0</v>
      </c>
      <c r="M15181">
        <v>0.04</v>
      </c>
      <c r="N15181">
        <f t="shared" si="1858"/>
        <v>3.3960531989175591E-3</v>
      </c>
    </row>
    <row r="15182" spans="1:14" x14ac:dyDescent="0.3">
      <c r="A15182">
        <f t="shared" si="1852"/>
        <v>152</v>
      </c>
      <c r="E15182" s="105">
        <f t="shared" si="1853"/>
        <v>0</v>
      </c>
      <c r="I15182" s="105">
        <f t="shared" si="1854"/>
        <v>0</v>
      </c>
      <c r="J15182" s="105">
        <f t="shared" si="1855"/>
        <v>0</v>
      </c>
      <c r="K15182" s="105">
        <f t="shared" si="1856"/>
        <v>0</v>
      </c>
      <c r="L15182" s="105">
        <f t="shared" si="1857"/>
        <v>0</v>
      </c>
      <c r="M15182">
        <v>0.04</v>
      </c>
      <c r="N15182">
        <f t="shared" si="1858"/>
        <v>3.3960531989175591E-3</v>
      </c>
    </row>
    <row r="15183" spans="1:14" x14ac:dyDescent="0.3">
      <c r="A15183">
        <f t="shared" si="1852"/>
        <v>152</v>
      </c>
      <c r="E15183" s="105">
        <f t="shared" si="1853"/>
        <v>0</v>
      </c>
      <c r="I15183" s="105">
        <f t="shared" si="1854"/>
        <v>0</v>
      </c>
      <c r="J15183" s="105">
        <f t="shared" si="1855"/>
        <v>0</v>
      </c>
      <c r="K15183" s="105">
        <f t="shared" si="1856"/>
        <v>0</v>
      </c>
      <c r="L15183" s="105">
        <f t="shared" si="1857"/>
        <v>0</v>
      </c>
      <c r="M15183">
        <v>0.04</v>
      </c>
      <c r="N15183">
        <f t="shared" si="1858"/>
        <v>3.3960531989175591E-3</v>
      </c>
    </row>
    <row r="15184" spans="1:14" x14ac:dyDescent="0.3">
      <c r="A15184">
        <f t="shared" si="1852"/>
        <v>152</v>
      </c>
      <c r="E15184" s="105">
        <f t="shared" si="1853"/>
        <v>0</v>
      </c>
      <c r="I15184" s="105">
        <f t="shared" si="1854"/>
        <v>0</v>
      </c>
      <c r="J15184" s="105">
        <f t="shared" si="1855"/>
        <v>0</v>
      </c>
      <c r="K15184" s="105">
        <f t="shared" si="1856"/>
        <v>0</v>
      </c>
      <c r="L15184" s="105">
        <f t="shared" si="1857"/>
        <v>0</v>
      </c>
      <c r="M15184">
        <v>0.04</v>
      </c>
      <c r="N15184">
        <f t="shared" si="1858"/>
        <v>3.3960531989175591E-3</v>
      </c>
    </row>
    <row r="15185" spans="1:14" x14ac:dyDescent="0.3">
      <c r="A15185">
        <f t="shared" si="1852"/>
        <v>152</v>
      </c>
      <c r="E15185" s="105">
        <f t="shared" si="1853"/>
        <v>0</v>
      </c>
      <c r="I15185" s="105">
        <f t="shared" si="1854"/>
        <v>0</v>
      </c>
      <c r="J15185" s="105">
        <f t="shared" si="1855"/>
        <v>0</v>
      </c>
      <c r="K15185" s="105">
        <f t="shared" si="1856"/>
        <v>0</v>
      </c>
      <c r="L15185" s="105">
        <f t="shared" si="1857"/>
        <v>0</v>
      </c>
      <c r="M15185">
        <v>0.04</v>
      </c>
      <c r="N15185">
        <f t="shared" si="1858"/>
        <v>3.3960531989175591E-3</v>
      </c>
    </row>
    <row r="15186" spans="1:14" x14ac:dyDescent="0.3">
      <c r="A15186">
        <f t="shared" si="1852"/>
        <v>152</v>
      </c>
      <c r="E15186" s="105">
        <f t="shared" si="1853"/>
        <v>0</v>
      </c>
      <c r="I15186" s="105">
        <f t="shared" si="1854"/>
        <v>0</v>
      </c>
      <c r="J15186" s="105">
        <f t="shared" si="1855"/>
        <v>0</v>
      </c>
      <c r="K15186" s="105">
        <f t="shared" si="1856"/>
        <v>0</v>
      </c>
      <c r="L15186" s="105">
        <f t="shared" si="1857"/>
        <v>0</v>
      </c>
      <c r="M15186">
        <v>0.04</v>
      </c>
      <c r="N15186">
        <f t="shared" si="1858"/>
        <v>3.3960531989175591E-3</v>
      </c>
    </row>
    <row r="15187" spans="1:14" x14ac:dyDescent="0.3">
      <c r="A15187">
        <f t="shared" si="1852"/>
        <v>152</v>
      </c>
      <c r="E15187" s="105">
        <f t="shared" si="1853"/>
        <v>0</v>
      </c>
      <c r="I15187" s="105">
        <f t="shared" si="1854"/>
        <v>0</v>
      </c>
      <c r="J15187" s="105">
        <f t="shared" si="1855"/>
        <v>0</v>
      </c>
      <c r="K15187" s="105">
        <f t="shared" si="1856"/>
        <v>0</v>
      </c>
      <c r="L15187" s="105">
        <f t="shared" si="1857"/>
        <v>0</v>
      </c>
      <c r="M15187">
        <v>0.04</v>
      </c>
      <c r="N15187">
        <f t="shared" si="1858"/>
        <v>3.3960531989175591E-3</v>
      </c>
    </row>
    <row r="15188" spans="1:14" x14ac:dyDescent="0.3">
      <c r="A15188">
        <f t="shared" si="1852"/>
        <v>152</v>
      </c>
      <c r="E15188" s="105">
        <f t="shared" si="1853"/>
        <v>0</v>
      </c>
      <c r="I15188" s="105">
        <f t="shared" si="1854"/>
        <v>0</v>
      </c>
      <c r="J15188" s="105">
        <f t="shared" si="1855"/>
        <v>0</v>
      </c>
      <c r="K15188" s="105">
        <f t="shared" si="1856"/>
        <v>0</v>
      </c>
      <c r="L15188" s="105">
        <f t="shared" si="1857"/>
        <v>0</v>
      </c>
      <c r="M15188">
        <v>0.04</v>
      </c>
      <c r="N15188">
        <f t="shared" si="1858"/>
        <v>3.3960531989175591E-3</v>
      </c>
    </row>
    <row r="15189" spans="1:14" x14ac:dyDescent="0.3">
      <c r="A15189">
        <f t="shared" si="1852"/>
        <v>152</v>
      </c>
      <c r="E15189" s="105">
        <f t="shared" si="1853"/>
        <v>0</v>
      </c>
      <c r="I15189" s="105">
        <f t="shared" si="1854"/>
        <v>0</v>
      </c>
      <c r="J15189" s="105">
        <f t="shared" si="1855"/>
        <v>0</v>
      </c>
      <c r="K15189" s="105">
        <f t="shared" si="1856"/>
        <v>0</v>
      </c>
      <c r="L15189" s="105">
        <f t="shared" si="1857"/>
        <v>0</v>
      </c>
      <c r="M15189">
        <v>0.04</v>
      </c>
      <c r="N15189">
        <f t="shared" si="1858"/>
        <v>3.3960531989175591E-3</v>
      </c>
    </row>
    <row r="15190" spans="1:14" x14ac:dyDescent="0.3">
      <c r="A15190">
        <f t="shared" si="1852"/>
        <v>152</v>
      </c>
      <c r="E15190" s="105">
        <f t="shared" si="1853"/>
        <v>0</v>
      </c>
      <c r="I15190" s="105">
        <f t="shared" si="1854"/>
        <v>0</v>
      </c>
      <c r="J15190" s="105">
        <f t="shared" si="1855"/>
        <v>0</v>
      </c>
      <c r="K15190" s="105">
        <f t="shared" si="1856"/>
        <v>0</v>
      </c>
      <c r="L15190" s="105">
        <f t="shared" si="1857"/>
        <v>0</v>
      </c>
      <c r="M15190">
        <v>0.04</v>
      </c>
      <c r="N15190">
        <f t="shared" si="1858"/>
        <v>3.3960531989175591E-3</v>
      </c>
    </row>
    <row r="15191" spans="1:14" x14ac:dyDescent="0.3">
      <c r="A15191">
        <f t="shared" si="1852"/>
        <v>152</v>
      </c>
      <c r="E15191" s="105">
        <f t="shared" si="1853"/>
        <v>0</v>
      </c>
      <c r="I15191" s="105">
        <f t="shared" si="1854"/>
        <v>0</v>
      </c>
      <c r="J15191" s="105">
        <f t="shared" si="1855"/>
        <v>0</v>
      </c>
      <c r="K15191" s="105">
        <f t="shared" si="1856"/>
        <v>0</v>
      </c>
      <c r="L15191" s="105">
        <f t="shared" si="1857"/>
        <v>0</v>
      </c>
      <c r="M15191">
        <v>0.04</v>
      </c>
      <c r="N15191">
        <f t="shared" si="1858"/>
        <v>3.3960531989175591E-3</v>
      </c>
    </row>
    <row r="15192" spans="1:14" x14ac:dyDescent="0.3">
      <c r="A15192">
        <f t="shared" si="1852"/>
        <v>152</v>
      </c>
      <c r="E15192" s="105">
        <f t="shared" si="1853"/>
        <v>0</v>
      </c>
      <c r="I15192" s="105">
        <f t="shared" si="1854"/>
        <v>0</v>
      </c>
      <c r="J15192" s="105">
        <f t="shared" si="1855"/>
        <v>0</v>
      </c>
      <c r="K15192" s="105">
        <f t="shared" si="1856"/>
        <v>0</v>
      </c>
      <c r="L15192" s="105">
        <f t="shared" si="1857"/>
        <v>0</v>
      </c>
      <c r="M15192">
        <v>0.04</v>
      </c>
      <c r="N15192">
        <f t="shared" si="1858"/>
        <v>3.3960531989175591E-3</v>
      </c>
    </row>
    <row r="15193" spans="1:14" x14ac:dyDescent="0.3">
      <c r="A15193">
        <f t="shared" si="1852"/>
        <v>152</v>
      </c>
      <c r="E15193" s="105">
        <f t="shared" si="1853"/>
        <v>0</v>
      </c>
      <c r="I15193" s="105">
        <f t="shared" si="1854"/>
        <v>0</v>
      </c>
      <c r="J15193" s="105">
        <f t="shared" si="1855"/>
        <v>0</v>
      </c>
      <c r="K15193" s="105">
        <f t="shared" si="1856"/>
        <v>0</v>
      </c>
      <c r="L15193" s="105">
        <f t="shared" si="1857"/>
        <v>0</v>
      </c>
      <c r="M15193">
        <v>0.04</v>
      </c>
      <c r="N15193">
        <f t="shared" si="1858"/>
        <v>3.3960531989175591E-3</v>
      </c>
    </row>
    <row r="15194" spans="1:14" x14ac:dyDescent="0.3">
      <c r="A15194">
        <f t="shared" si="1852"/>
        <v>152</v>
      </c>
      <c r="E15194" s="105">
        <f t="shared" si="1853"/>
        <v>0</v>
      </c>
      <c r="I15194" s="105">
        <f t="shared" si="1854"/>
        <v>0</v>
      </c>
      <c r="J15194" s="105">
        <f t="shared" si="1855"/>
        <v>0</v>
      </c>
      <c r="K15194" s="105">
        <f t="shared" si="1856"/>
        <v>0</v>
      </c>
      <c r="L15194" s="105">
        <f t="shared" si="1857"/>
        <v>0</v>
      </c>
      <c r="M15194">
        <v>0.04</v>
      </c>
      <c r="N15194">
        <f t="shared" si="1858"/>
        <v>3.3960531989175591E-3</v>
      </c>
    </row>
    <row r="15195" spans="1:14" x14ac:dyDescent="0.3">
      <c r="A15195">
        <f t="shared" si="1852"/>
        <v>152</v>
      </c>
      <c r="E15195" s="105">
        <f t="shared" si="1853"/>
        <v>0</v>
      </c>
      <c r="I15195" s="105">
        <f t="shared" si="1854"/>
        <v>0</v>
      </c>
      <c r="J15195" s="105">
        <f t="shared" si="1855"/>
        <v>0</v>
      </c>
      <c r="K15195" s="105">
        <f t="shared" si="1856"/>
        <v>0</v>
      </c>
      <c r="L15195" s="105">
        <f t="shared" si="1857"/>
        <v>0</v>
      </c>
      <c r="M15195">
        <v>0.04</v>
      </c>
      <c r="N15195">
        <f t="shared" si="1858"/>
        <v>3.3960531989175591E-3</v>
      </c>
    </row>
    <row r="15196" spans="1:14" x14ac:dyDescent="0.3">
      <c r="A15196">
        <f t="shared" si="1852"/>
        <v>152</v>
      </c>
      <c r="E15196" s="105">
        <f t="shared" si="1853"/>
        <v>0</v>
      </c>
      <c r="I15196" s="105">
        <f t="shared" si="1854"/>
        <v>0</v>
      </c>
      <c r="J15196" s="105">
        <f t="shared" si="1855"/>
        <v>0</v>
      </c>
      <c r="K15196" s="105">
        <f t="shared" si="1856"/>
        <v>0</v>
      </c>
      <c r="L15196" s="105">
        <f t="shared" si="1857"/>
        <v>0</v>
      </c>
      <c r="M15196">
        <v>0.04</v>
      </c>
      <c r="N15196">
        <f t="shared" si="1858"/>
        <v>3.3960531989175591E-3</v>
      </c>
    </row>
    <row r="15197" spans="1:14" x14ac:dyDescent="0.3">
      <c r="A15197">
        <f t="shared" si="1852"/>
        <v>152</v>
      </c>
      <c r="E15197" s="105">
        <f t="shared" si="1853"/>
        <v>0</v>
      </c>
      <c r="I15197" s="105">
        <f t="shared" si="1854"/>
        <v>0</v>
      </c>
      <c r="J15197" s="105">
        <f t="shared" si="1855"/>
        <v>0</v>
      </c>
      <c r="K15197" s="105">
        <f t="shared" si="1856"/>
        <v>0</v>
      </c>
      <c r="L15197" s="105">
        <f t="shared" si="1857"/>
        <v>0</v>
      </c>
      <c r="M15197">
        <v>0.04</v>
      </c>
      <c r="N15197">
        <f t="shared" si="1858"/>
        <v>3.3960531989175591E-3</v>
      </c>
    </row>
    <row r="15198" spans="1:14" x14ac:dyDescent="0.3">
      <c r="A15198">
        <f t="shared" si="1852"/>
        <v>152</v>
      </c>
      <c r="E15198" s="105">
        <f t="shared" si="1853"/>
        <v>0</v>
      </c>
      <c r="I15198" s="105">
        <f t="shared" si="1854"/>
        <v>0</v>
      </c>
      <c r="J15198" s="105">
        <f t="shared" si="1855"/>
        <v>0</v>
      </c>
      <c r="K15198" s="105">
        <f t="shared" si="1856"/>
        <v>0</v>
      </c>
      <c r="L15198" s="105">
        <f t="shared" si="1857"/>
        <v>0</v>
      </c>
      <c r="M15198">
        <v>0.04</v>
      </c>
      <c r="N15198">
        <f t="shared" si="1858"/>
        <v>3.3960531989175591E-3</v>
      </c>
    </row>
    <row r="15199" spans="1:14" x14ac:dyDescent="0.3">
      <c r="A15199">
        <f t="shared" si="1852"/>
        <v>152</v>
      </c>
      <c r="E15199" s="105">
        <f t="shared" si="1853"/>
        <v>0</v>
      </c>
      <c r="I15199" s="105">
        <f t="shared" si="1854"/>
        <v>0</v>
      </c>
      <c r="J15199" s="105">
        <f t="shared" si="1855"/>
        <v>0</v>
      </c>
      <c r="K15199" s="105">
        <f t="shared" si="1856"/>
        <v>0</v>
      </c>
      <c r="L15199" s="105">
        <f t="shared" si="1857"/>
        <v>0</v>
      </c>
      <c r="M15199">
        <v>0.04</v>
      </c>
      <c r="N15199">
        <f t="shared" si="1858"/>
        <v>3.3960531989175591E-3</v>
      </c>
    </row>
    <row r="15200" spans="1:14" x14ac:dyDescent="0.3">
      <c r="A15200">
        <f t="shared" si="1852"/>
        <v>152</v>
      </c>
      <c r="E15200" s="105">
        <f t="shared" si="1853"/>
        <v>0</v>
      </c>
      <c r="I15200" s="105">
        <f t="shared" si="1854"/>
        <v>0</v>
      </c>
      <c r="J15200" s="105">
        <f t="shared" si="1855"/>
        <v>0</v>
      </c>
      <c r="K15200" s="105">
        <f t="shared" si="1856"/>
        <v>0</v>
      </c>
      <c r="L15200" s="105">
        <f t="shared" si="1857"/>
        <v>0</v>
      </c>
      <c r="M15200">
        <v>0.04</v>
      </c>
      <c r="N15200">
        <f t="shared" si="1858"/>
        <v>3.3960531989175591E-3</v>
      </c>
    </row>
    <row r="15201" spans="1:15" x14ac:dyDescent="0.3">
      <c r="A15201">
        <f t="shared" si="1852"/>
        <v>152</v>
      </c>
      <c r="E15201" s="105">
        <f t="shared" si="1853"/>
        <v>0</v>
      </c>
      <c r="I15201" s="105">
        <f t="shared" si="1854"/>
        <v>0</v>
      </c>
      <c r="J15201" s="105">
        <f t="shared" si="1855"/>
        <v>0</v>
      </c>
      <c r="K15201" s="105">
        <f t="shared" si="1856"/>
        <v>0</v>
      </c>
      <c r="L15201" s="105">
        <f t="shared" si="1857"/>
        <v>0</v>
      </c>
      <c r="M15201">
        <v>0.04</v>
      </c>
      <c r="N15201">
        <f t="shared" si="1858"/>
        <v>3.3960531989175591E-3</v>
      </c>
      <c r="O15201" s="105" t="e">
        <f t="shared" ref="O15201" si="1859">SUM(I15102:I15201)</f>
        <v>#REF!</v>
      </c>
    </row>
    <row r="15202" spans="1:15" x14ac:dyDescent="0.3">
      <c r="A15202">
        <f t="shared" si="1852"/>
        <v>153</v>
      </c>
      <c r="E15202" s="105" t="e">
        <f t="shared" si="1853"/>
        <v>#REF!</v>
      </c>
      <c r="I15202" s="105" t="e">
        <f t="shared" si="1854"/>
        <v>#REF!</v>
      </c>
      <c r="J15202" s="105" t="e">
        <f t="shared" si="1855"/>
        <v>#REF!</v>
      </c>
      <c r="K15202" s="105" t="e">
        <f t="shared" si="1856"/>
        <v>#REF!</v>
      </c>
      <c r="L15202" s="105" t="e">
        <f t="shared" si="1857"/>
        <v>#REF!</v>
      </c>
      <c r="M15202">
        <v>0.04</v>
      </c>
      <c r="N15202">
        <f t="shared" si="1858"/>
        <v>3.3960531989175591E-3</v>
      </c>
    </row>
    <row r="15203" spans="1:15" x14ac:dyDescent="0.3">
      <c r="A15203">
        <f t="shared" si="1852"/>
        <v>153</v>
      </c>
      <c r="E15203" s="105" t="e">
        <f t="shared" si="1853"/>
        <v>#REF!</v>
      </c>
      <c r="I15203" s="105" t="e">
        <f t="shared" si="1854"/>
        <v>#REF!</v>
      </c>
      <c r="J15203" s="105" t="e">
        <f t="shared" si="1855"/>
        <v>#REF!</v>
      </c>
      <c r="K15203" s="105" t="e">
        <f t="shared" si="1856"/>
        <v>#REF!</v>
      </c>
      <c r="L15203" s="105" t="e">
        <f t="shared" si="1857"/>
        <v>#REF!</v>
      </c>
      <c r="M15203">
        <v>0.04</v>
      </c>
      <c r="N15203">
        <f t="shared" si="1858"/>
        <v>3.3960531989175591E-3</v>
      </c>
    </row>
    <row r="15204" spans="1:15" x14ac:dyDescent="0.3">
      <c r="A15204">
        <f t="shared" si="1852"/>
        <v>153</v>
      </c>
      <c r="E15204" s="105" t="e">
        <f t="shared" si="1853"/>
        <v>#REF!</v>
      </c>
      <c r="I15204" s="105" t="e">
        <f t="shared" si="1854"/>
        <v>#REF!</v>
      </c>
      <c r="J15204" s="105" t="e">
        <f t="shared" si="1855"/>
        <v>#REF!</v>
      </c>
      <c r="K15204" s="105" t="e">
        <f t="shared" si="1856"/>
        <v>#REF!</v>
      </c>
      <c r="L15204" s="105" t="e">
        <f t="shared" si="1857"/>
        <v>#REF!</v>
      </c>
      <c r="M15204">
        <v>0.04</v>
      </c>
      <c r="N15204">
        <f t="shared" si="1858"/>
        <v>3.3960531989175591E-3</v>
      </c>
    </row>
    <row r="15205" spans="1:15" x14ac:dyDescent="0.3">
      <c r="A15205">
        <f t="shared" si="1852"/>
        <v>153</v>
      </c>
      <c r="E15205" s="105">
        <f t="shared" si="1853"/>
        <v>0</v>
      </c>
      <c r="I15205" s="105">
        <f t="shared" si="1854"/>
        <v>0</v>
      </c>
      <c r="J15205" s="105">
        <f t="shared" si="1855"/>
        <v>0</v>
      </c>
      <c r="K15205" s="105">
        <f t="shared" si="1856"/>
        <v>0</v>
      </c>
      <c r="L15205" s="105">
        <f t="shared" si="1857"/>
        <v>0</v>
      </c>
      <c r="M15205">
        <v>0.04</v>
      </c>
      <c r="N15205">
        <f t="shared" si="1858"/>
        <v>3.3960531989175591E-3</v>
      </c>
    </row>
    <row r="15206" spans="1:15" x14ac:dyDescent="0.3">
      <c r="A15206">
        <f t="shared" si="1852"/>
        <v>153</v>
      </c>
      <c r="E15206" s="105">
        <f t="shared" si="1853"/>
        <v>0</v>
      </c>
      <c r="I15206" s="105">
        <f t="shared" si="1854"/>
        <v>0</v>
      </c>
      <c r="J15206" s="105">
        <f t="shared" si="1855"/>
        <v>0</v>
      </c>
      <c r="K15206" s="105">
        <f t="shared" si="1856"/>
        <v>0</v>
      </c>
      <c r="L15206" s="105">
        <f t="shared" si="1857"/>
        <v>0</v>
      </c>
      <c r="M15206">
        <v>0.04</v>
      </c>
      <c r="N15206">
        <f t="shared" si="1858"/>
        <v>3.3960531989175591E-3</v>
      </c>
    </row>
    <row r="15207" spans="1:15" x14ac:dyDescent="0.3">
      <c r="A15207">
        <f t="shared" ref="A15207:A15270" si="1860">IF(COUNTIF(A15107:A15206,A15206)=100, A15206+1,A15206)</f>
        <v>153</v>
      </c>
      <c r="E15207" s="105">
        <f t="shared" ref="E15207:E15270" si="1861">MAX(0, E15107-K15107-L15107)</f>
        <v>0</v>
      </c>
      <c r="I15207" s="105">
        <f t="shared" ref="I15207:I15270" si="1862">IF(E15207&lt;I15107,J15207 + E15207, I15107)</f>
        <v>0</v>
      </c>
      <c r="J15207" s="105">
        <f t="shared" si="1855"/>
        <v>0</v>
      </c>
      <c r="K15207" s="105">
        <f t="shared" si="1856"/>
        <v>0</v>
      </c>
      <c r="L15207" s="105">
        <f t="shared" si="1857"/>
        <v>0</v>
      </c>
      <c r="M15207">
        <v>0.04</v>
      </c>
      <c r="N15207">
        <f t="shared" si="1858"/>
        <v>3.3960531989175591E-3</v>
      </c>
    </row>
    <row r="15208" spans="1:15" x14ac:dyDescent="0.3">
      <c r="A15208">
        <f t="shared" si="1860"/>
        <v>153</v>
      </c>
      <c r="E15208" s="105">
        <f t="shared" si="1861"/>
        <v>0</v>
      </c>
      <c r="I15208" s="105">
        <f t="shared" si="1862"/>
        <v>0</v>
      </c>
      <c r="J15208" s="105">
        <f t="shared" si="1855"/>
        <v>0</v>
      </c>
      <c r="K15208" s="105">
        <f t="shared" si="1856"/>
        <v>0</v>
      </c>
      <c r="L15208" s="105">
        <f t="shared" si="1857"/>
        <v>0</v>
      </c>
      <c r="M15208">
        <v>0.04</v>
      </c>
      <c r="N15208">
        <f t="shared" si="1858"/>
        <v>3.3960531989175591E-3</v>
      </c>
    </row>
    <row r="15209" spans="1:15" x14ac:dyDescent="0.3">
      <c r="A15209">
        <f t="shared" si="1860"/>
        <v>153</v>
      </c>
      <c r="E15209" s="105">
        <f t="shared" si="1861"/>
        <v>0</v>
      </c>
      <c r="I15209" s="105">
        <f t="shared" si="1862"/>
        <v>0</v>
      </c>
      <c r="J15209" s="105">
        <f t="shared" si="1855"/>
        <v>0</v>
      </c>
      <c r="K15209" s="105">
        <f t="shared" si="1856"/>
        <v>0</v>
      </c>
      <c r="L15209" s="105">
        <f t="shared" si="1857"/>
        <v>0</v>
      </c>
      <c r="M15209">
        <v>0.04</v>
      </c>
      <c r="N15209">
        <f t="shared" si="1858"/>
        <v>3.3960531989175591E-3</v>
      </c>
    </row>
    <row r="15210" spans="1:15" x14ac:dyDescent="0.3">
      <c r="A15210">
        <f t="shared" si="1860"/>
        <v>153</v>
      </c>
      <c r="E15210" s="105">
        <f t="shared" si="1861"/>
        <v>0</v>
      </c>
      <c r="I15210" s="105">
        <f t="shared" si="1862"/>
        <v>0</v>
      </c>
      <c r="J15210" s="105">
        <f t="shared" si="1855"/>
        <v>0</v>
      </c>
      <c r="K15210" s="105">
        <f t="shared" si="1856"/>
        <v>0</v>
      </c>
      <c r="L15210" s="105">
        <f t="shared" si="1857"/>
        <v>0</v>
      </c>
      <c r="M15210">
        <v>0.04</v>
      </c>
      <c r="N15210">
        <f t="shared" si="1858"/>
        <v>3.3960531989175591E-3</v>
      </c>
    </row>
    <row r="15211" spans="1:15" x14ac:dyDescent="0.3">
      <c r="A15211">
        <f t="shared" si="1860"/>
        <v>153</v>
      </c>
      <c r="E15211" s="105">
        <f t="shared" si="1861"/>
        <v>0</v>
      </c>
      <c r="I15211" s="105">
        <f t="shared" si="1862"/>
        <v>0</v>
      </c>
      <c r="J15211" s="105">
        <f t="shared" si="1855"/>
        <v>0</v>
      </c>
      <c r="K15211" s="105">
        <f t="shared" si="1856"/>
        <v>0</v>
      </c>
      <c r="L15211" s="105">
        <f t="shared" si="1857"/>
        <v>0</v>
      </c>
      <c r="M15211">
        <v>0.04</v>
      </c>
      <c r="N15211">
        <f t="shared" si="1858"/>
        <v>3.3960531989175591E-3</v>
      </c>
    </row>
    <row r="15212" spans="1:15" x14ac:dyDescent="0.3">
      <c r="A15212">
        <f t="shared" si="1860"/>
        <v>153</v>
      </c>
      <c r="E15212" s="105">
        <f t="shared" si="1861"/>
        <v>0</v>
      </c>
      <c r="I15212" s="105">
        <f t="shared" si="1862"/>
        <v>0</v>
      </c>
      <c r="J15212" s="105">
        <f t="shared" si="1855"/>
        <v>0</v>
      </c>
      <c r="K15212" s="105">
        <f t="shared" si="1856"/>
        <v>0</v>
      </c>
      <c r="L15212" s="105">
        <f t="shared" si="1857"/>
        <v>0</v>
      </c>
      <c r="M15212">
        <v>0.04</v>
      </c>
      <c r="N15212">
        <f t="shared" si="1858"/>
        <v>3.3960531989175591E-3</v>
      </c>
    </row>
    <row r="15213" spans="1:15" x14ac:dyDescent="0.3">
      <c r="A15213">
        <f t="shared" si="1860"/>
        <v>153</v>
      </c>
      <c r="E15213" s="105">
        <f t="shared" si="1861"/>
        <v>0</v>
      </c>
      <c r="I15213" s="105">
        <f t="shared" si="1862"/>
        <v>0</v>
      </c>
      <c r="J15213" s="105">
        <f t="shared" si="1855"/>
        <v>0</v>
      </c>
      <c r="K15213" s="105">
        <f t="shared" si="1856"/>
        <v>0</v>
      </c>
      <c r="L15213" s="105">
        <f t="shared" si="1857"/>
        <v>0</v>
      </c>
      <c r="M15213">
        <v>0.04</v>
      </c>
      <c r="N15213">
        <f t="shared" si="1858"/>
        <v>3.3960531989175591E-3</v>
      </c>
    </row>
    <row r="15214" spans="1:15" x14ac:dyDescent="0.3">
      <c r="A15214">
        <f t="shared" si="1860"/>
        <v>153</v>
      </c>
      <c r="E15214" s="105">
        <f t="shared" si="1861"/>
        <v>0</v>
      </c>
      <c r="I15214" s="105">
        <f t="shared" si="1862"/>
        <v>0</v>
      </c>
      <c r="J15214" s="105">
        <f t="shared" si="1855"/>
        <v>0</v>
      </c>
      <c r="K15214" s="105">
        <f t="shared" si="1856"/>
        <v>0</v>
      </c>
      <c r="L15214" s="105">
        <f t="shared" si="1857"/>
        <v>0</v>
      </c>
      <c r="M15214">
        <v>0.04</v>
      </c>
      <c r="N15214">
        <f t="shared" si="1858"/>
        <v>3.3960531989175591E-3</v>
      </c>
    </row>
    <row r="15215" spans="1:15" x14ac:dyDescent="0.3">
      <c r="A15215">
        <f t="shared" si="1860"/>
        <v>153</v>
      </c>
      <c r="E15215" s="105">
        <f t="shared" si="1861"/>
        <v>0</v>
      </c>
      <c r="I15215" s="105">
        <f t="shared" si="1862"/>
        <v>0</v>
      </c>
      <c r="J15215" s="105">
        <f t="shared" si="1855"/>
        <v>0</v>
      </c>
      <c r="K15215" s="105">
        <f t="shared" si="1856"/>
        <v>0</v>
      </c>
      <c r="L15215" s="105">
        <f t="shared" si="1857"/>
        <v>0</v>
      </c>
      <c r="M15215">
        <v>0.04</v>
      </c>
      <c r="N15215">
        <f t="shared" si="1858"/>
        <v>3.3960531989175591E-3</v>
      </c>
    </row>
    <row r="15216" spans="1:15" x14ac:dyDescent="0.3">
      <c r="A15216">
        <f t="shared" si="1860"/>
        <v>153</v>
      </c>
      <c r="E15216" s="105">
        <f t="shared" si="1861"/>
        <v>0</v>
      </c>
      <c r="I15216" s="105">
        <f t="shared" si="1862"/>
        <v>0</v>
      </c>
      <c r="J15216" s="105">
        <f t="shared" si="1855"/>
        <v>0</v>
      </c>
      <c r="K15216" s="105">
        <f t="shared" si="1856"/>
        <v>0</v>
      </c>
      <c r="L15216" s="105">
        <f t="shared" si="1857"/>
        <v>0</v>
      </c>
      <c r="M15216">
        <v>0.04</v>
      </c>
      <c r="N15216">
        <f t="shared" si="1858"/>
        <v>3.3960531989175591E-3</v>
      </c>
    </row>
    <row r="15217" spans="1:14" x14ac:dyDescent="0.3">
      <c r="A15217">
        <f t="shared" si="1860"/>
        <v>153</v>
      </c>
      <c r="E15217" s="105">
        <f t="shared" si="1861"/>
        <v>0</v>
      </c>
      <c r="I15217" s="105">
        <f t="shared" si="1862"/>
        <v>0</v>
      </c>
      <c r="J15217" s="105">
        <f t="shared" si="1855"/>
        <v>0</v>
      </c>
      <c r="K15217" s="105">
        <f t="shared" si="1856"/>
        <v>0</v>
      </c>
      <c r="L15217" s="105">
        <f t="shared" si="1857"/>
        <v>0</v>
      </c>
      <c r="M15217">
        <v>0.04</v>
      </c>
      <c r="N15217">
        <f t="shared" si="1858"/>
        <v>3.3960531989175591E-3</v>
      </c>
    </row>
    <row r="15218" spans="1:14" x14ac:dyDescent="0.3">
      <c r="A15218">
        <f t="shared" si="1860"/>
        <v>153</v>
      </c>
      <c r="E15218" s="105">
        <f t="shared" si="1861"/>
        <v>0</v>
      </c>
      <c r="I15218" s="105">
        <f t="shared" si="1862"/>
        <v>0</v>
      </c>
      <c r="J15218" s="105">
        <f t="shared" si="1855"/>
        <v>0</v>
      </c>
      <c r="K15218" s="105">
        <f t="shared" si="1856"/>
        <v>0</v>
      </c>
      <c r="L15218" s="105">
        <f t="shared" si="1857"/>
        <v>0</v>
      </c>
      <c r="M15218">
        <v>0.04</v>
      </c>
      <c r="N15218">
        <f t="shared" si="1858"/>
        <v>3.3960531989175591E-3</v>
      </c>
    </row>
    <row r="15219" spans="1:14" x14ac:dyDescent="0.3">
      <c r="A15219">
        <f t="shared" si="1860"/>
        <v>153</v>
      </c>
      <c r="E15219" s="105">
        <f t="shared" si="1861"/>
        <v>0</v>
      </c>
      <c r="I15219" s="105">
        <f t="shared" si="1862"/>
        <v>0</v>
      </c>
      <c r="J15219" s="105">
        <f t="shared" si="1855"/>
        <v>0</v>
      </c>
      <c r="K15219" s="105">
        <f t="shared" si="1856"/>
        <v>0</v>
      </c>
      <c r="L15219" s="105">
        <f t="shared" si="1857"/>
        <v>0</v>
      </c>
      <c r="M15219">
        <v>0.04</v>
      </c>
      <c r="N15219">
        <f t="shared" si="1858"/>
        <v>3.3960531989175591E-3</v>
      </c>
    </row>
    <row r="15220" spans="1:14" x14ac:dyDescent="0.3">
      <c r="A15220">
        <f t="shared" si="1860"/>
        <v>153</v>
      </c>
      <c r="E15220" s="105">
        <f t="shared" si="1861"/>
        <v>0</v>
      </c>
      <c r="I15220" s="105">
        <f t="shared" si="1862"/>
        <v>0</v>
      </c>
      <c r="J15220" s="105">
        <f t="shared" si="1855"/>
        <v>0</v>
      </c>
      <c r="K15220" s="105">
        <f t="shared" si="1856"/>
        <v>0</v>
      </c>
      <c r="L15220" s="105">
        <f t="shared" si="1857"/>
        <v>0</v>
      </c>
      <c r="M15220">
        <v>0.04</v>
      </c>
      <c r="N15220">
        <f t="shared" si="1858"/>
        <v>3.3960531989175591E-3</v>
      </c>
    </row>
    <row r="15221" spans="1:14" x14ac:dyDescent="0.3">
      <c r="A15221">
        <f t="shared" si="1860"/>
        <v>153</v>
      </c>
      <c r="E15221" s="105">
        <f t="shared" si="1861"/>
        <v>0</v>
      </c>
      <c r="I15221" s="105">
        <f t="shared" si="1862"/>
        <v>0</v>
      </c>
      <c r="J15221" s="105">
        <f t="shared" si="1855"/>
        <v>0</v>
      </c>
      <c r="K15221" s="105">
        <f t="shared" si="1856"/>
        <v>0</v>
      </c>
      <c r="L15221" s="105">
        <f t="shared" si="1857"/>
        <v>0</v>
      </c>
      <c r="M15221">
        <v>0.04</v>
      </c>
      <c r="N15221">
        <f t="shared" si="1858"/>
        <v>3.3960531989175591E-3</v>
      </c>
    </row>
    <row r="15222" spans="1:14" x14ac:dyDescent="0.3">
      <c r="A15222">
        <f t="shared" si="1860"/>
        <v>153</v>
      </c>
      <c r="E15222" s="105">
        <f t="shared" si="1861"/>
        <v>0</v>
      </c>
      <c r="I15222" s="105">
        <f t="shared" si="1862"/>
        <v>0</v>
      </c>
      <c r="J15222" s="105">
        <f t="shared" si="1855"/>
        <v>0</v>
      </c>
      <c r="K15222" s="105">
        <f t="shared" si="1856"/>
        <v>0</v>
      </c>
      <c r="L15222" s="105">
        <f t="shared" si="1857"/>
        <v>0</v>
      </c>
      <c r="M15222">
        <v>0.04</v>
      </c>
      <c r="N15222">
        <f t="shared" si="1858"/>
        <v>3.3960531989175591E-3</v>
      </c>
    </row>
    <row r="15223" spans="1:14" x14ac:dyDescent="0.3">
      <c r="A15223">
        <f t="shared" si="1860"/>
        <v>153</v>
      </c>
      <c r="E15223" s="105">
        <f t="shared" si="1861"/>
        <v>0</v>
      </c>
      <c r="I15223" s="105">
        <f t="shared" si="1862"/>
        <v>0</v>
      </c>
      <c r="J15223" s="105">
        <f t="shared" si="1855"/>
        <v>0</v>
      </c>
      <c r="K15223" s="105">
        <f t="shared" si="1856"/>
        <v>0</v>
      </c>
      <c r="L15223" s="105">
        <f t="shared" si="1857"/>
        <v>0</v>
      </c>
      <c r="M15223">
        <v>0.04</v>
      </c>
      <c r="N15223">
        <f t="shared" si="1858"/>
        <v>3.3960531989175591E-3</v>
      </c>
    </row>
    <row r="15224" spans="1:14" x14ac:dyDescent="0.3">
      <c r="A15224">
        <f t="shared" si="1860"/>
        <v>153</v>
      </c>
      <c r="E15224" s="105">
        <f t="shared" si="1861"/>
        <v>0</v>
      </c>
      <c r="I15224" s="105">
        <f t="shared" si="1862"/>
        <v>0</v>
      </c>
      <c r="J15224" s="105">
        <f t="shared" si="1855"/>
        <v>0</v>
      </c>
      <c r="K15224" s="105">
        <f t="shared" si="1856"/>
        <v>0</v>
      </c>
      <c r="L15224" s="105">
        <f t="shared" si="1857"/>
        <v>0</v>
      </c>
      <c r="M15224">
        <v>0.04</v>
      </c>
      <c r="N15224">
        <f t="shared" si="1858"/>
        <v>3.3960531989175591E-3</v>
      </c>
    </row>
    <row r="15225" spans="1:14" x14ac:dyDescent="0.3">
      <c r="A15225">
        <f t="shared" si="1860"/>
        <v>153</v>
      </c>
      <c r="E15225" s="105">
        <f t="shared" si="1861"/>
        <v>0</v>
      </c>
      <c r="I15225" s="105">
        <f t="shared" si="1862"/>
        <v>0</v>
      </c>
      <c r="J15225" s="105">
        <f t="shared" si="1855"/>
        <v>0</v>
      </c>
      <c r="K15225" s="105">
        <f t="shared" si="1856"/>
        <v>0</v>
      </c>
      <c r="L15225" s="105">
        <f t="shared" si="1857"/>
        <v>0</v>
      </c>
      <c r="M15225">
        <v>0.04</v>
      </c>
      <c r="N15225">
        <f t="shared" si="1858"/>
        <v>3.3960531989175591E-3</v>
      </c>
    </row>
    <row r="15226" spans="1:14" x14ac:dyDescent="0.3">
      <c r="A15226">
        <f t="shared" si="1860"/>
        <v>153</v>
      </c>
      <c r="E15226" s="105">
        <f t="shared" si="1861"/>
        <v>0</v>
      </c>
      <c r="I15226" s="105">
        <f t="shared" si="1862"/>
        <v>0</v>
      </c>
      <c r="J15226" s="105">
        <f t="shared" si="1855"/>
        <v>0</v>
      </c>
      <c r="K15226" s="105">
        <f t="shared" si="1856"/>
        <v>0</v>
      </c>
      <c r="L15226" s="105">
        <f t="shared" si="1857"/>
        <v>0</v>
      </c>
      <c r="M15226">
        <v>0.04</v>
      </c>
      <c r="N15226">
        <f t="shared" si="1858"/>
        <v>3.3960531989175591E-3</v>
      </c>
    </row>
    <row r="15227" spans="1:14" x14ac:dyDescent="0.3">
      <c r="A15227">
        <f t="shared" si="1860"/>
        <v>153</v>
      </c>
      <c r="E15227" s="105">
        <f t="shared" si="1861"/>
        <v>0</v>
      </c>
      <c r="I15227" s="105">
        <f t="shared" si="1862"/>
        <v>0</v>
      </c>
      <c r="J15227" s="105">
        <f t="shared" si="1855"/>
        <v>0</v>
      </c>
      <c r="K15227" s="105">
        <f t="shared" si="1856"/>
        <v>0</v>
      </c>
      <c r="L15227" s="105">
        <f t="shared" si="1857"/>
        <v>0</v>
      </c>
      <c r="M15227">
        <v>0.04</v>
      </c>
      <c r="N15227">
        <f t="shared" si="1858"/>
        <v>3.3960531989175591E-3</v>
      </c>
    </row>
    <row r="15228" spans="1:14" x14ac:dyDescent="0.3">
      <c r="A15228">
        <f t="shared" si="1860"/>
        <v>153</v>
      </c>
      <c r="E15228" s="105">
        <f t="shared" si="1861"/>
        <v>0</v>
      </c>
      <c r="I15228" s="105">
        <f t="shared" si="1862"/>
        <v>0</v>
      </c>
      <c r="J15228" s="105">
        <f t="shared" si="1855"/>
        <v>0</v>
      </c>
      <c r="K15228" s="105">
        <f t="shared" si="1856"/>
        <v>0</v>
      </c>
      <c r="L15228" s="105">
        <f t="shared" si="1857"/>
        <v>0</v>
      </c>
      <c r="M15228">
        <v>0.04</v>
      </c>
      <c r="N15228">
        <f t="shared" si="1858"/>
        <v>3.3960531989175591E-3</v>
      </c>
    </row>
    <row r="15229" spans="1:14" x14ac:dyDescent="0.3">
      <c r="A15229">
        <f t="shared" si="1860"/>
        <v>153</v>
      </c>
      <c r="E15229" s="105">
        <f t="shared" si="1861"/>
        <v>0</v>
      </c>
      <c r="I15229" s="105">
        <f t="shared" si="1862"/>
        <v>0</v>
      </c>
      <c r="J15229" s="105">
        <f t="shared" si="1855"/>
        <v>0</v>
      </c>
      <c r="K15229" s="105">
        <f t="shared" si="1856"/>
        <v>0</v>
      </c>
      <c r="L15229" s="105">
        <f t="shared" si="1857"/>
        <v>0</v>
      </c>
      <c r="M15229">
        <v>0.04</v>
      </c>
      <c r="N15229">
        <f t="shared" si="1858"/>
        <v>3.3960531989175591E-3</v>
      </c>
    </row>
    <row r="15230" spans="1:14" x14ac:dyDescent="0.3">
      <c r="A15230">
        <f t="shared" si="1860"/>
        <v>153</v>
      </c>
      <c r="E15230" s="105">
        <f t="shared" si="1861"/>
        <v>0</v>
      </c>
      <c r="I15230" s="105">
        <f t="shared" si="1862"/>
        <v>0</v>
      </c>
      <c r="J15230" s="105">
        <f t="shared" si="1855"/>
        <v>0</v>
      </c>
      <c r="K15230" s="105">
        <f t="shared" si="1856"/>
        <v>0</v>
      </c>
      <c r="L15230" s="105">
        <f t="shared" si="1857"/>
        <v>0</v>
      </c>
      <c r="M15230">
        <v>0.04</v>
      </c>
      <c r="N15230">
        <f t="shared" si="1858"/>
        <v>3.3960531989175591E-3</v>
      </c>
    </row>
    <row r="15231" spans="1:14" x14ac:dyDescent="0.3">
      <c r="A15231">
        <f t="shared" si="1860"/>
        <v>153</v>
      </c>
      <c r="E15231" s="105">
        <f t="shared" si="1861"/>
        <v>0</v>
      </c>
      <c r="I15231" s="105">
        <f t="shared" si="1862"/>
        <v>0</v>
      </c>
      <c r="J15231" s="105">
        <f t="shared" si="1855"/>
        <v>0</v>
      </c>
      <c r="K15231" s="105">
        <f t="shared" si="1856"/>
        <v>0</v>
      </c>
      <c r="L15231" s="105">
        <f t="shared" si="1857"/>
        <v>0</v>
      </c>
      <c r="M15231">
        <v>0.04</v>
      </c>
      <c r="N15231">
        <f t="shared" si="1858"/>
        <v>3.3960531989175591E-3</v>
      </c>
    </row>
    <row r="15232" spans="1:14" x14ac:dyDescent="0.3">
      <c r="A15232">
        <f t="shared" si="1860"/>
        <v>153</v>
      </c>
      <c r="E15232" s="105">
        <f t="shared" si="1861"/>
        <v>0</v>
      </c>
      <c r="I15232" s="105">
        <f t="shared" si="1862"/>
        <v>0</v>
      </c>
      <c r="J15232" s="105">
        <f t="shared" si="1855"/>
        <v>0</v>
      </c>
      <c r="K15232" s="105">
        <f t="shared" si="1856"/>
        <v>0</v>
      </c>
      <c r="L15232" s="105">
        <f t="shared" si="1857"/>
        <v>0</v>
      </c>
      <c r="M15232">
        <v>0.04</v>
      </c>
      <c r="N15232">
        <f t="shared" si="1858"/>
        <v>3.3960531989175591E-3</v>
      </c>
    </row>
    <row r="15233" spans="1:14" x14ac:dyDescent="0.3">
      <c r="A15233">
        <f t="shared" si="1860"/>
        <v>153</v>
      </c>
      <c r="E15233" s="105">
        <f t="shared" si="1861"/>
        <v>0</v>
      </c>
      <c r="I15233" s="105">
        <f t="shared" si="1862"/>
        <v>0</v>
      </c>
      <c r="J15233" s="105">
        <f t="shared" si="1855"/>
        <v>0</v>
      </c>
      <c r="K15233" s="105">
        <f t="shared" si="1856"/>
        <v>0</v>
      </c>
      <c r="L15233" s="105">
        <f t="shared" si="1857"/>
        <v>0</v>
      </c>
      <c r="M15233">
        <v>0.04</v>
      </c>
      <c r="N15233">
        <f t="shared" si="1858"/>
        <v>3.3960531989175591E-3</v>
      </c>
    </row>
    <row r="15234" spans="1:14" x14ac:dyDescent="0.3">
      <c r="A15234">
        <f t="shared" si="1860"/>
        <v>153</v>
      </c>
      <c r="E15234" s="105">
        <f t="shared" si="1861"/>
        <v>0</v>
      </c>
      <c r="I15234" s="105">
        <f t="shared" si="1862"/>
        <v>0</v>
      </c>
      <c r="J15234" s="105">
        <f t="shared" si="1855"/>
        <v>0</v>
      </c>
      <c r="K15234" s="105">
        <f t="shared" si="1856"/>
        <v>0</v>
      </c>
      <c r="L15234" s="105">
        <f t="shared" si="1857"/>
        <v>0</v>
      </c>
      <c r="M15234">
        <v>0.04</v>
      </c>
      <c r="N15234">
        <f t="shared" si="1858"/>
        <v>3.3960531989175591E-3</v>
      </c>
    </row>
    <row r="15235" spans="1:14" x14ac:dyDescent="0.3">
      <c r="A15235">
        <f t="shared" si="1860"/>
        <v>153</v>
      </c>
      <c r="E15235" s="105">
        <f t="shared" si="1861"/>
        <v>0</v>
      </c>
      <c r="I15235" s="105">
        <f t="shared" si="1862"/>
        <v>0</v>
      </c>
      <c r="J15235" s="105">
        <f t="shared" ref="J15235:J15298" si="1863">E15235*($H$2/12)</f>
        <v>0</v>
      </c>
      <c r="K15235" s="105">
        <f t="shared" ref="K15235:K15298" si="1864">I15235-J15235</f>
        <v>0</v>
      </c>
      <c r="L15235" s="105">
        <f t="shared" ref="L15235:L15298" si="1865">N15235*(E15235-K15235)</f>
        <v>0</v>
      </c>
      <c r="M15235">
        <v>0.04</v>
      </c>
      <c r="N15235">
        <f t="shared" ref="N15235:N15298" si="1866">1-(POWER(1-M15235,(1/12)))</f>
        <v>3.3960531989175591E-3</v>
      </c>
    </row>
    <row r="15236" spans="1:14" x14ac:dyDescent="0.3">
      <c r="A15236">
        <f t="shared" si="1860"/>
        <v>153</v>
      </c>
      <c r="E15236" s="105">
        <f t="shared" si="1861"/>
        <v>0</v>
      </c>
      <c r="I15236" s="105">
        <f t="shared" si="1862"/>
        <v>0</v>
      </c>
      <c r="J15236" s="105">
        <f t="shared" si="1863"/>
        <v>0</v>
      </c>
      <c r="K15236" s="105">
        <f t="shared" si="1864"/>
        <v>0</v>
      </c>
      <c r="L15236" s="105">
        <f t="shared" si="1865"/>
        <v>0</v>
      </c>
      <c r="M15236">
        <v>0.04</v>
      </c>
      <c r="N15236">
        <f t="shared" si="1866"/>
        <v>3.3960531989175591E-3</v>
      </c>
    </row>
    <row r="15237" spans="1:14" x14ac:dyDescent="0.3">
      <c r="A15237">
        <f t="shared" si="1860"/>
        <v>153</v>
      </c>
      <c r="E15237" s="105">
        <f t="shared" si="1861"/>
        <v>0</v>
      </c>
      <c r="I15237" s="105">
        <f t="shared" si="1862"/>
        <v>0</v>
      </c>
      <c r="J15237" s="105">
        <f t="shared" si="1863"/>
        <v>0</v>
      </c>
      <c r="K15237" s="105">
        <f t="shared" si="1864"/>
        <v>0</v>
      </c>
      <c r="L15237" s="105">
        <f t="shared" si="1865"/>
        <v>0</v>
      </c>
      <c r="M15237">
        <v>0.04</v>
      </c>
      <c r="N15237">
        <f t="shared" si="1866"/>
        <v>3.3960531989175591E-3</v>
      </c>
    </row>
    <row r="15238" spans="1:14" x14ac:dyDescent="0.3">
      <c r="A15238">
        <f t="shared" si="1860"/>
        <v>153</v>
      </c>
      <c r="E15238" s="105">
        <f t="shared" si="1861"/>
        <v>0</v>
      </c>
      <c r="I15238" s="105">
        <f t="shared" si="1862"/>
        <v>0</v>
      </c>
      <c r="J15238" s="105">
        <f t="shared" si="1863"/>
        <v>0</v>
      </c>
      <c r="K15238" s="105">
        <f t="shared" si="1864"/>
        <v>0</v>
      </c>
      <c r="L15238" s="105">
        <f t="shared" si="1865"/>
        <v>0</v>
      </c>
      <c r="M15238">
        <v>0.04</v>
      </c>
      <c r="N15238">
        <f t="shared" si="1866"/>
        <v>3.3960531989175591E-3</v>
      </c>
    </row>
    <row r="15239" spans="1:14" x14ac:dyDescent="0.3">
      <c r="A15239">
        <f t="shared" si="1860"/>
        <v>153</v>
      </c>
      <c r="E15239" s="105">
        <f t="shared" si="1861"/>
        <v>0</v>
      </c>
      <c r="I15239" s="105">
        <f t="shared" si="1862"/>
        <v>0</v>
      </c>
      <c r="J15239" s="105">
        <f t="shared" si="1863"/>
        <v>0</v>
      </c>
      <c r="K15239" s="105">
        <f t="shared" si="1864"/>
        <v>0</v>
      </c>
      <c r="L15239" s="105">
        <f t="shared" si="1865"/>
        <v>0</v>
      </c>
      <c r="M15239">
        <v>0.04</v>
      </c>
      <c r="N15239">
        <f t="shared" si="1866"/>
        <v>3.3960531989175591E-3</v>
      </c>
    </row>
    <row r="15240" spans="1:14" x14ac:dyDescent="0.3">
      <c r="A15240">
        <f t="shared" si="1860"/>
        <v>153</v>
      </c>
      <c r="E15240" s="105">
        <f t="shared" si="1861"/>
        <v>0</v>
      </c>
      <c r="I15240" s="105">
        <f t="shared" si="1862"/>
        <v>0</v>
      </c>
      <c r="J15240" s="105">
        <f t="shared" si="1863"/>
        <v>0</v>
      </c>
      <c r="K15240" s="105">
        <f t="shared" si="1864"/>
        <v>0</v>
      </c>
      <c r="L15240" s="105">
        <f t="shared" si="1865"/>
        <v>0</v>
      </c>
      <c r="M15240">
        <v>0.04</v>
      </c>
      <c r="N15240">
        <f t="shared" si="1866"/>
        <v>3.3960531989175591E-3</v>
      </c>
    </row>
    <row r="15241" spans="1:14" x14ac:dyDescent="0.3">
      <c r="A15241">
        <f t="shared" si="1860"/>
        <v>153</v>
      </c>
      <c r="E15241" s="105">
        <f t="shared" si="1861"/>
        <v>0</v>
      </c>
      <c r="I15241" s="105">
        <f t="shared" si="1862"/>
        <v>0</v>
      </c>
      <c r="J15241" s="105">
        <f t="shared" si="1863"/>
        <v>0</v>
      </c>
      <c r="K15241" s="105">
        <f t="shared" si="1864"/>
        <v>0</v>
      </c>
      <c r="L15241" s="105">
        <f t="shared" si="1865"/>
        <v>0</v>
      </c>
      <c r="M15241">
        <v>0.04</v>
      </c>
      <c r="N15241">
        <f t="shared" si="1866"/>
        <v>3.3960531989175591E-3</v>
      </c>
    </row>
    <row r="15242" spans="1:14" x14ac:dyDescent="0.3">
      <c r="A15242">
        <f t="shared" si="1860"/>
        <v>153</v>
      </c>
      <c r="E15242" s="105">
        <f t="shared" si="1861"/>
        <v>0</v>
      </c>
      <c r="I15242" s="105">
        <f t="shared" si="1862"/>
        <v>0</v>
      </c>
      <c r="J15242" s="105">
        <f t="shared" si="1863"/>
        <v>0</v>
      </c>
      <c r="K15242" s="105">
        <f t="shared" si="1864"/>
        <v>0</v>
      </c>
      <c r="L15242" s="105">
        <f t="shared" si="1865"/>
        <v>0</v>
      </c>
      <c r="M15242">
        <v>0.04</v>
      </c>
      <c r="N15242">
        <f t="shared" si="1866"/>
        <v>3.3960531989175591E-3</v>
      </c>
    </row>
    <row r="15243" spans="1:14" x14ac:dyDescent="0.3">
      <c r="A15243">
        <f t="shared" si="1860"/>
        <v>153</v>
      </c>
      <c r="E15243" s="105">
        <f t="shared" si="1861"/>
        <v>0</v>
      </c>
      <c r="I15243" s="105">
        <f t="shared" si="1862"/>
        <v>0</v>
      </c>
      <c r="J15243" s="105">
        <f t="shared" si="1863"/>
        <v>0</v>
      </c>
      <c r="K15243" s="105">
        <f t="shared" si="1864"/>
        <v>0</v>
      </c>
      <c r="L15243" s="105">
        <f t="shared" si="1865"/>
        <v>0</v>
      </c>
      <c r="M15243">
        <v>0.04</v>
      </c>
      <c r="N15243">
        <f t="shared" si="1866"/>
        <v>3.3960531989175591E-3</v>
      </c>
    </row>
    <row r="15244" spans="1:14" x14ac:dyDescent="0.3">
      <c r="A15244">
        <f t="shared" si="1860"/>
        <v>153</v>
      </c>
      <c r="E15244" s="105">
        <f t="shared" si="1861"/>
        <v>0</v>
      </c>
      <c r="I15244" s="105">
        <f t="shared" si="1862"/>
        <v>0</v>
      </c>
      <c r="J15244" s="105">
        <f t="shared" si="1863"/>
        <v>0</v>
      </c>
      <c r="K15244" s="105">
        <f t="shared" si="1864"/>
        <v>0</v>
      </c>
      <c r="L15244" s="105">
        <f t="shared" si="1865"/>
        <v>0</v>
      </c>
      <c r="M15244">
        <v>0.04</v>
      </c>
      <c r="N15244">
        <f t="shared" si="1866"/>
        <v>3.3960531989175591E-3</v>
      </c>
    </row>
    <row r="15245" spans="1:14" x14ac:dyDescent="0.3">
      <c r="A15245">
        <f t="shared" si="1860"/>
        <v>153</v>
      </c>
      <c r="E15245" s="105">
        <f t="shared" si="1861"/>
        <v>0</v>
      </c>
      <c r="I15245" s="105">
        <f t="shared" si="1862"/>
        <v>0</v>
      </c>
      <c r="J15245" s="105">
        <f t="shared" si="1863"/>
        <v>0</v>
      </c>
      <c r="K15245" s="105">
        <f t="shared" si="1864"/>
        <v>0</v>
      </c>
      <c r="L15245" s="105">
        <f t="shared" si="1865"/>
        <v>0</v>
      </c>
      <c r="M15245">
        <v>0.04</v>
      </c>
      <c r="N15245">
        <f t="shared" si="1866"/>
        <v>3.3960531989175591E-3</v>
      </c>
    </row>
    <row r="15246" spans="1:14" x14ac:dyDescent="0.3">
      <c r="A15246">
        <f t="shared" si="1860"/>
        <v>153</v>
      </c>
      <c r="E15246" s="105">
        <f t="shared" si="1861"/>
        <v>0</v>
      </c>
      <c r="I15246" s="105">
        <f t="shared" si="1862"/>
        <v>0</v>
      </c>
      <c r="J15246" s="105">
        <f t="shared" si="1863"/>
        <v>0</v>
      </c>
      <c r="K15246" s="105">
        <f t="shared" si="1864"/>
        <v>0</v>
      </c>
      <c r="L15246" s="105">
        <f t="shared" si="1865"/>
        <v>0</v>
      </c>
      <c r="M15246">
        <v>0.04</v>
      </c>
      <c r="N15246">
        <f t="shared" si="1866"/>
        <v>3.3960531989175591E-3</v>
      </c>
    </row>
    <row r="15247" spans="1:14" x14ac:dyDescent="0.3">
      <c r="A15247">
        <f t="shared" si="1860"/>
        <v>153</v>
      </c>
      <c r="E15247" s="105">
        <f t="shared" si="1861"/>
        <v>0</v>
      </c>
      <c r="I15247" s="105">
        <f t="shared" si="1862"/>
        <v>0</v>
      </c>
      <c r="J15247" s="105">
        <f t="shared" si="1863"/>
        <v>0</v>
      </c>
      <c r="K15247" s="105">
        <f t="shared" si="1864"/>
        <v>0</v>
      </c>
      <c r="L15247" s="105">
        <f t="shared" si="1865"/>
        <v>0</v>
      </c>
      <c r="M15247">
        <v>0.04</v>
      </c>
      <c r="N15247">
        <f t="shared" si="1866"/>
        <v>3.3960531989175591E-3</v>
      </c>
    </row>
    <row r="15248" spans="1:14" x14ac:dyDescent="0.3">
      <c r="A15248">
        <f t="shared" si="1860"/>
        <v>153</v>
      </c>
      <c r="E15248" s="105">
        <f t="shared" si="1861"/>
        <v>0</v>
      </c>
      <c r="I15248" s="105">
        <f t="shared" si="1862"/>
        <v>0</v>
      </c>
      <c r="J15248" s="105">
        <f t="shared" si="1863"/>
        <v>0</v>
      </c>
      <c r="K15248" s="105">
        <f t="shared" si="1864"/>
        <v>0</v>
      </c>
      <c r="L15248" s="105">
        <f t="shared" si="1865"/>
        <v>0</v>
      </c>
      <c r="M15248">
        <v>0.04</v>
      </c>
      <c r="N15248">
        <f t="shared" si="1866"/>
        <v>3.3960531989175591E-3</v>
      </c>
    </row>
    <row r="15249" spans="1:14" x14ac:dyDescent="0.3">
      <c r="A15249">
        <f t="shared" si="1860"/>
        <v>153</v>
      </c>
      <c r="E15249" s="105">
        <f t="shared" si="1861"/>
        <v>0</v>
      </c>
      <c r="I15249" s="105">
        <f t="shared" si="1862"/>
        <v>0</v>
      </c>
      <c r="J15249" s="105">
        <f t="shared" si="1863"/>
        <v>0</v>
      </c>
      <c r="K15249" s="105">
        <f t="shared" si="1864"/>
        <v>0</v>
      </c>
      <c r="L15249" s="105">
        <f t="shared" si="1865"/>
        <v>0</v>
      </c>
      <c r="M15249">
        <v>0.04</v>
      </c>
      <c r="N15249">
        <f t="shared" si="1866"/>
        <v>3.3960531989175591E-3</v>
      </c>
    </row>
    <row r="15250" spans="1:14" x14ac:dyDescent="0.3">
      <c r="A15250">
        <f t="shared" si="1860"/>
        <v>153</v>
      </c>
      <c r="E15250" s="105">
        <f t="shared" si="1861"/>
        <v>0</v>
      </c>
      <c r="I15250" s="105">
        <f t="shared" si="1862"/>
        <v>0</v>
      </c>
      <c r="J15250" s="105">
        <f t="shared" si="1863"/>
        <v>0</v>
      </c>
      <c r="K15250" s="105">
        <f t="shared" si="1864"/>
        <v>0</v>
      </c>
      <c r="L15250" s="105">
        <f t="shared" si="1865"/>
        <v>0</v>
      </c>
      <c r="M15250">
        <v>0.04</v>
      </c>
      <c r="N15250">
        <f t="shared" si="1866"/>
        <v>3.3960531989175591E-3</v>
      </c>
    </row>
    <row r="15251" spans="1:14" x14ac:dyDescent="0.3">
      <c r="A15251">
        <f t="shared" si="1860"/>
        <v>153</v>
      </c>
      <c r="E15251" s="105">
        <f t="shared" si="1861"/>
        <v>0</v>
      </c>
      <c r="I15251" s="105">
        <f t="shared" si="1862"/>
        <v>0</v>
      </c>
      <c r="J15251" s="105">
        <f t="shared" si="1863"/>
        <v>0</v>
      </c>
      <c r="K15251" s="105">
        <f t="shared" si="1864"/>
        <v>0</v>
      </c>
      <c r="L15251" s="105">
        <f t="shared" si="1865"/>
        <v>0</v>
      </c>
      <c r="M15251">
        <v>0.04</v>
      </c>
      <c r="N15251">
        <f t="shared" si="1866"/>
        <v>3.3960531989175591E-3</v>
      </c>
    </row>
    <row r="15252" spans="1:14" x14ac:dyDescent="0.3">
      <c r="A15252">
        <f t="shared" si="1860"/>
        <v>153</v>
      </c>
      <c r="E15252" s="105">
        <f t="shared" si="1861"/>
        <v>0</v>
      </c>
      <c r="I15252" s="105">
        <f t="shared" si="1862"/>
        <v>0</v>
      </c>
      <c r="J15252" s="105">
        <f t="shared" si="1863"/>
        <v>0</v>
      </c>
      <c r="K15252" s="105">
        <f t="shared" si="1864"/>
        <v>0</v>
      </c>
      <c r="L15252" s="105">
        <f t="shared" si="1865"/>
        <v>0</v>
      </c>
      <c r="M15252">
        <v>0.04</v>
      </c>
      <c r="N15252">
        <f t="shared" si="1866"/>
        <v>3.3960531989175591E-3</v>
      </c>
    </row>
    <row r="15253" spans="1:14" x14ac:dyDescent="0.3">
      <c r="A15253">
        <f t="shared" si="1860"/>
        <v>153</v>
      </c>
      <c r="E15253" s="105">
        <f t="shared" si="1861"/>
        <v>0</v>
      </c>
      <c r="I15253" s="105">
        <f t="shared" si="1862"/>
        <v>0</v>
      </c>
      <c r="J15253" s="105">
        <f t="shared" si="1863"/>
        <v>0</v>
      </c>
      <c r="K15253" s="105">
        <f t="shared" si="1864"/>
        <v>0</v>
      </c>
      <c r="L15253" s="105">
        <f t="shared" si="1865"/>
        <v>0</v>
      </c>
      <c r="M15253">
        <v>0.04</v>
      </c>
      <c r="N15253">
        <f t="shared" si="1866"/>
        <v>3.3960531989175591E-3</v>
      </c>
    </row>
    <row r="15254" spans="1:14" x14ac:dyDescent="0.3">
      <c r="A15254">
        <f t="shared" si="1860"/>
        <v>153</v>
      </c>
      <c r="E15254" s="105">
        <f t="shared" si="1861"/>
        <v>0</v>
      </c>
      <c r="I15254" s="105">
        <f t="shared" si="1862"/>
        <v>0</v>
      </c>
      <c r="J15254" s="105">
        <f t="shared" si="1863"/>
        <v>0</v>
      </c>
      <c r="K15254" s="105">
        <f t="shared" si="1864"/>
        <v>0</v>
      </c>
      <c r="L15254" s="105">
        <f t="shared" si="1865"/>
        <v>0</v>
      </c>
      <c r="M15254">
        <v>0.04</v>
      </c>
      <c r="N15254">
        <f t="shared" si="1866"/>
        <v>3.3960531989175591E-3</v>
      </c>
    </row>
    <row r="15255" spans="1:14" x14ac:dyDescent="0.3">
      <c r="A15255">
        <f t="shared" si="1860"/>
        <v>153</v>
      </c>
      <c r="E15255" s="105">
        <f t="shared" si="1861"/>
        <v>0</v>
      </c>
      <c r="I15255" s="105">
        <f t="shared" si="1862"/>
        <v>0</v>
      </c>
      <c r="J15255" s="105">
        <f t="shared" si="1863"/>
        <v>0</v>
      </c>
      <c r="K15255" s="105">
        <f t="shared" si="1864"/>
        <v>0</v>
      </c>
      <c r="L15255" s="105">
        <f t="shared" si="1865"/>
        <v>0</v>
      </c>
      <c r="M15255">
        <v>0.04</v>
      </c>
      <c r="N15255">
        <f t="shared" si="1866"/>
        <v>3.3960531989175591E-3</v>
      </c>
    </row>
    <row r="15256" spans="1:14" x14ac:dyDescent="0.3">
      <c r="A15256">
        <f t="shared" si="1860"/>
        <v>153</v>
      </c>
      <c r="E15256" s="105">
        <f t="shared" si="1861"/>
        <v>0</v>
      </c>
      <c r="I15256" s="105">
        <f t="shared" si="1862"/>
        <v>0</v>
      </c>
      <c r="J15256" s="105">
        <f t="shared" si="1863"/>
        <v>0</v>
      </c>
      <c r="K15256" s="105">
        <f t="shared" si="1864"/>
        <v>0</v>
      </c>
      <c r="L15256" s="105">
        <f t="shared" si="1865"/>
        <v>0</v>
      </c>
      <c r="M15256">
        <v>0.04</v>
      </c>
      <c r="N15256">
        <f t="shared" si="1866"/>
        <v>3.3960531989175591E-3</v>
      </c>
    </row>
    <row r="15257" spans="1:14" x14ac:dyDescent="0.3">
      <c r="A15257">
        <f t="shared" si="1860"/>
        <v>153</v>
      </c>
      <c r="E15257" s="105">
        <f t="shared" si="1861"/>
        <v>0</v>
      </c>
      <c r="I15257" s="105">
        <f t="shared" si="1862"/>
        <v>0</v>
      </c>
      <c r="J15257" s="105">
        <f t="shared" si="1863"/>
        <v>0</v>
      </c>
      <c r="K15257" s="105">
        <f t="shared" si="1864"/>
        <v>0</v>
      </c>
      <c r="L15257" s="105">
        <f t="shared" si="1865"/>
        <v>0</v>
      </c>
      <c r="M15257">
        <v>0.04</v>
      </c>
      <c r="N15257">
        <f t="shared" si="1866"/>
        <v>3.3960531989175591E-3</v>
      </c>
    </row>
    <row r="15258" spans="1:14" x14ac:dyDescent="0.3">
      <c r="A15258">
        <f t="shared" si="1860"/>
        <v>153</v>
      </c>
      <c r="E15258" s="105">
        <f t="shared" si="1861"/>
        <v>0</v>
      </c>
      <c r="I15258" s="105">
        <f t="shared" si="1862"/>
        <v>0</v>
      </c>
      <c r="J15258" s="105">
        <f t="shared" si="1863"/>
        <v>0</v>
      </c>
      <c r="K15258" s="105">
        <f t="shared" si="1864"/>
        <v>0</v>
      </c>
      <c r="L15258" s="105">
        <f t="shared" si="1865"/>
        <v>0</v>
      </c>
      <c r="M15258">
        <v>0.04</v>
      </c>
      <c r="N15258">
        <f t="shared" si="1866"/>
        <v>3.3960531989175591E-3</v>
      </c>
    </row>
    <row r="15259" spans="1:14" x14ac:dyDescent="0.3">
      <c r="A15259">
        <f t="shared" si="1860"/>
        <v>153</v>
      </c>
      <c r="E15259" s="105">
        <f t="shared" si="1861"/>
        <v>0</v>
      </c>
      <c r="I15259" s="105">
        <f t="shared" si="1862"/>
        <v>0</v>
      </c>
      <c r="J15259" s="105">
        <f t="shared" si="1863"/>
        <v>0</v>
      </c>
      <c r="K15259" s="105">
        <f t="shared" si="1864"/>
        <v>0</v>
      </c>
      <c r="L15259" s="105">
        <f t="shared" si="1865"/>
        <v>0</v>
      </c>
      <c r="M15259">
        <v>0.04</v>
      </c>
      <c r="N15259">
        <f t="shared" si="1866"/>
        <v>3.3960531989175591E-3</v>
      </c>
    </row>
    <row r="15260" spans="1:14" x14ac:dyDescent="0.3">
      <c r="A15260">
        <f t="shared" si="1860"/>
        <v>153</v>
      </c>
      <c r="E15260" s="105">
        <f t="shared" si="1861"/>
        <v>0</v>
      </c>
      <c r="I15260" s="105">
        <f t="shared" si="1862"/>
        <v>0</v>
      </c>
      <c r="J15260" s="105">
        <f t="shared" si="1863"/>
        <v>0</v>
      </c>
      <c r="K15260" s="105">
        <f t="shared" si="1864"/>
        <v>0</v>
      </c>
      <c r="L15260" s="105">
        <f t="shared" si="1865"/>
        <v>0</v>
      </c>
      <c r="M15260">
        <v>0.04</v>
      </c>
      <c r="N15260">
        <f t="shared" si="1866"/>
        <v>3.3960531989175591E-3</v>
      </c>
    </row>
    <row r="15261" spans="1:14" x14ac:dyDescent="0.3">
      <c r="A15261">
        <f t="shared" si="1860"/>
        <v>153</v>
      </c>
      <c r="E15261" s="105">
        <f t="shared" si="1861"/>
        <v>0</v>
      </c>
      <c r="I15261" s="105">
        <f t="shared" si="1862"/>
        <v>0</v>
      </c>
      <c r="J15261" s="105">
        <f t="shared" si="1863"/>
        <v>0</v>
      </c>
      <c r="K15261" s="105">
        <f t="shared" si="1864"/>
        <v>0</v>
      </c>
      <c r="L15261" s="105">
        <f t="shared" si="1865"/>
        <v>0</v>
      </c>
      <c r="M15261">
        <v>0.04</v>
      </c>
      <c r="N15261">
        <f t="shared" si="1866"/>
        <v>3.3960531989175591E-3</v>
      </c>
    </row>
    <row r="15262" spans="1:14" x14ac:dyDescent="0.3">
      <c r="A15262">
        <f t="shared" si="1860"/>
        <v>153</v>
      </c>
      <c r="E15262" s="105">
        <f t="shared" si="1861"/>
        <v>0</v>
      </c>
      <c r="I15262" s="105">
        <f t="shared" si="1862"/>
        <v>0</v>
      </c>
      <c r="J15262" s="105">
        <f t="shared" si="1863"/>
        <v>0</v>
      </c>
      <c r="K15262" s="105">
        <f t="shared" si="1864"/>
        <v>0</v>
      </c>
      <c r="L15262" s="105">
        <f t="shared" si="1865"/>
        <v>0</v>
      </c>
      <c r="M15262">
        <v>0.04</v>
      </c>
      <c r="N15262">
        <f t="shared" si="1866"/>
        <v>3.3960531989175591E-3</v>
      </c>
    </row>
    <row r="15263" spans="1:14" x14ac:dyDescent="0.3">
      <c r="A15263">
        <f t="shared" si="1860"/>
        <v>153</v>
      </c>
      <c r="E15263" s="105">
        <f t="shared" si="1861"/>
        <v>0</v>
      </c>
      <c r="I15263" s="105">
        <f t="shared" si="1862"/>
        <v>0</v>
      </c>
      <c r="J15263" s="105">
        <f t="shared" si="1863"/>
        <v>0</v>
      </c>
      <c r="K15263" s="105">
        <f t="shared" si="1864"/>
        <v>0</v>
      </c>
      <c r="L15263" s="105">
        <f t="shared" si="1865"/>
        <v>0</v>
      </c>
      <c r="M15263">
        <v>0.04</v>
      </c>
      <c r="N15263">
        <f t="shared" si="1866"/>
        <v>3.3960531989175591E-3</v>
      </c>
    </row>
    <row r="15264" spans="1:14" x14ac:dyDescent="0.3">
      <c r="A15264">
        <f t="shared" si="1860"/>
        <v>153</v>
      </c>
      <c r="E15264" s="105">
        <f t="shared" si="1861"/>
        <v>0</v>
      </c>
      <c r="I15264" s="105">
        <f t="shared" si="1862"/>
        <v>0</v>
      </c>
      <c r="J15264" s="105">
        <f t="shared" si="1863"/>
        <v>0</v>
      </c>
      <c r="K15264" s="105">
        <f t="shared" si="1864"/>
        <v>0</v>
      </c>
      <c r="L15264" s="105">
        <f t="shared" si="1865"/>
        <v>0</v>
      </c>
      <c r="M15264">
        <v>0.04</v>
      </c>
      <c r="N15264">
        <f t="shared" si="1866"/>
        <v>3.3960531989175591E-3</v>
      </c>
    </row>
    <row r="15265" spans="1:14" x14ac:dyDescent="0.3">
      <c r="A15265">
        <f t="shared" si="1860"/>
        <v>153</v>
      </c>
      <c r="E15265" s="105">
        <f t="shared" si="1861"/>
        <v>0</v>
      </c>
      <c r="I15265" s="105">
        <f t="shared" si="1862"/>
        <v>0</v>
      </c>
      <c r="J15265" s="105">
        <f t="shared" si="1863"/>
        <v>0</v>
      </c>
      <c r="K15265" s="105">
        <f t="shared" si="1864"/>
        <v>0</v>
      </c>
      <c r="L15265" s="105">
        <f t="shared" si="1865"/>
        <v>0</v>
      </c>
      <c r="M15265">
        <v>0.04</v>
      </c>
      <c r="N15265">
        <f t="shared" si="1866"/>
        <v>3.3960531989175591E-3</v>
      </c>
    </row>
    <row r="15266" spans="1:14" x14ac:dyDescent="0.3">
      <c r="A15266">
        <f t="shared" si="1860"/>
        <v>153</v>
      </c>
      <c r="E15266" s="105">
        <f t="shared" si="1861"/>
        <v>0</v>
      </c>
      <c r="I15266" s="105">
        <f t="shared" si="1862"/>
        <v>0</v>
      </c>
      <c r="J15266" s="105">
        <f t="shared" si="1863"/>
        <v>0</v>
      </c>
      <c r="K15266" s="105">
        <f t="shared" si="1864"/>
        <v>0</v>
      </c>
      <c r="L15266" s="105">
        <f t="shared" si="1865"/>
        <v>0</v>
      </c>
      <c r="M15266">
        <v>0.04</v>
      </c>
      <c r="N15266">
        <f t="shared" si="1866"/>
        <v>3.3960531989175591E-3</v>
      </c>
    </row>
    <row r="15267" spans="1:14" x14ac:dyDescent="0.3">
      <c r="A15267">
        <f t="shared" si="1860"/>
        <v>153</v>
      </c>
      <c r="E15267" s="105">
        <f t="shared" si="1861"/>
        <v>0</v>
      </c>
      <c r="I15267" s="105">
        <f t="shared" si="1862"/>
        <v>0</v>
      </c>
      <c r="J15267" s="105">
        <f t="shared" si="1863"/>
        <v>0</v>
      </c>
      <c r="K15267" s="105">
        <f t="shared" si="1864"/>
        <v>0</v>
      </c>
      <c r="L15267" s="105">
        <f t="shared" si="1865"/>
        <v>0</v>
      </c>
      <c r="M15267">
        <v>0.04</v>
      </c>
      <c r="N15267">
        <f t="shared" si="1866"/>
        <v>3.3960531989175591E-3</v>
      </c>
    </row>
    <row r="15268" spans="1:14" x14ac:dyDescent="0.3">
      <c r="A15268">
        <f t="shared" si="1860"/>
        <v>153</v>
      </c>
      <c r="E15268" s="105">
        <f t="shared" si="1861"/>
        <v>0</v>
      </c>
      <c r="I15268" s="105">
        <f t="shared" si="1862"/>
        <v>0</v>
      </c>
      <c r="J15268" s="105">
        <f t="shared" si="1863"/>
        <v>0</v>
      </c>
      <c r="K15268" s="105">
        <f t="shared" si="1864"/>
        <v>0</v>
      </c>
      <c r="L15268" s="105">
        <f t="shared" si="1865"/>
        <v>0</v>
      </c>
      <c r="M15268">
        <v>0.04</v>
      </c>
      <c r="N15268">
        <f t="shared" si="1866"/>
        <v>3.3960531989175591E-3</v>
      </c>
    </row>
    <row r="15269" spans="1:14" x14ac:dyDescent="0.3">
      <c r="A15269">
        <f t="shared" si="1860"/>
        <v>153</v>
      </c>
      <c r="E15269" s="105">
        <f t="shared" si="1861"/>
        <v>0</v>
      </c>
      <c r="I15269" s="105">
        <f t="shared" si="1862"/>
        <v>0</v>
      </c>
      <c r="J15269" s="105">
        <f t="shared" si="1863"/>
        <v>0</v>
      </c>
      <c r="K15269" s="105">
        <f t="shared" si="1864"/>
        <v>0</v>
      </c>
      <c r="L15269" s="105">
        <f t="shared" si="1865"/>
        <v>0</v>
      </c>
      <c r="M15269">
        <v>0.04</v>
      </c>
      <c r="N15269">
        <f t="shared" si="1866"/>
        <v>3.3960531989175591E-3</v>
      </c>
    </row>
    <row r="15270" spans="1:14" x14ac:dyDescent="0.3">
      <c r="A15270">
        <f t="shared" si="1860"/>
        <v>153</v>
      </c>
      <c r="E15270" s="105">
        <f t="shared" si="1861"/>
        <v>0</v>
      </c>
      <c r="I15270" s="105">
        <f t="shared" si="1862"/>
        <v>0</v>
      </c>
      <c r="J15270" s="105">
        <f t="shared" si="1863"/>
        <v>0</v>
      </c>
      <c r="K15270" s="105">
        <f t="shared" si="1864"/>
        <v>0</v>
      </c>
      <c r="L15270" s="105">
        <f t="shared" si="1865"/>
        <v>0</v>
      </c>
      <c r="M15270">
        <v>0.04</v>
      </c>
      <c r="N15270">
        <f t="shared" si="1866"/>
        <v>3.3960531989175591E-3</v>
      </c>
    </row>
    <row r="15271" spans="1:14" x14ac:dyDescent="0.3">
      <c r="A15271">
        <f t="shared" ref="A15271:A15334" si="1867">IF(COUNTIF(A15171:A15270,A15270)=100, A15270+1,A15270)</f>
        <v>153</v>
      </c>
      <c r="E15271" s="105">
        <f t="shared" ref="E15271:E15334" si="1868">MAX(0, E15171-K15171-L15171)</f>
        <v>0</v>
      </c>
      <c r="I15271" s="105">
        <f t="shared" ref="I15271:I15334" si="1869">IF(E15271&lt;I15171,J15271 + E15271, I15171)</f>
        <v>0</v>
      </c>
      <c r="J15271" s="105">
        <f t="shared" si="1863"/>
        <v>0</v>
      </c>
      <c r="K15271" s="105">
        <f t="shared" si="1864"/>
        <v>0</v>
      </c>
      <c r="L15271" s="105">
        <f t="shared" si="1865"/>
        <v>0</v>
      </c>
      <c r="M15271">
        <v>0.04</v>
      </c>
      <c r="N15271">
        <f t="shared" si="1866"/>
        <v>3.3960531989175591E-3</v>
      </c>
    </row>
    <row r="15272" spans="1:14" x14ac:dyDescent="0.3">
      <c r="A15272">
        <f t="shared" si="1867"/>
        <v>153</v>
      </c>
      <c r="E15272" s="105">
        <f t="shared" si="1868"/>
        <v>0</v>
      </c>
      <c r="I15272" s="105">
        <f t="shared" si="1869"/>
        <v>0</v>
      </c>
      <c r="J15272" s="105">
        <f t="shared" si="1863"/>
        <v>0</v>
      </c>
      <c r="K15272" s="105">
        <f t="shared" si="1864"/>
        <v>0</v>
      </c>
      <c r="L15272" s="105">
        <f t="shared" si="1865"/>
        <v>0</v>
      </c>
      <c r="M15272">
        <v>0.04</v>
      </c>
      <c r="N15272">
        <f t="shared" si="1866"/>
        <v>3.3960531989175591E-3</v>
      </c>
    </row>
    <row r="15273" spans="1:14" x14ac:dyDescent="0.3">
      <c r="A15273">
        <f t="shared" si="1867"/>
        <v>153</v>
      </c>
      <c r="E15273" s="105">
        <f t="shared" si="1868"/>
        <v>0</v>
      </c>
      <c r="I15273" s="105">
        <f t="shared" si="1869"/>
        <v>0</v>
      </c>
      <c r="J15273" s="105">
        <f t="shared" si="1863"/>
        <v>0</v>
      </c>
      <c r="K15273" s="105">
        <f t="shared" si="1864"/>
        <v>0</v>
      </c>
      <c r="L15273" s="105">
        <f t="shared" si="1865"/>
        <v>0</v>
      </c>
      <c r="M15273">
        <v>0.04</v>
      </c>
      <c r="N15273">
        <f t="shared" si="1866"/>
        <v>3.3960531989175591E-3</v>
      </c>
    </row>
    <row r="15274" spans="1:14" x14ac:dyDescent="0.3">
      <c r="A15274">
        <f t="shared" si="1867"/>
        <v>153</v>
      </c>
      <c r="E15274" s="105">
        <f t="shared" si="1868"/>
        <v>0</v>
      </c>
      <c r="I15274" s="105">
        <f t="shared" si="1869"/>
        <v>0</v>
      </c>
      <c r="J15274" s="105">
        <f t="shared" si="1863"/>
        <v>0</v>
      </c>
      <c r="K15274" s="105">
        <f t="shared" si="1864"/>
        <v>0</v>
      </c>
      <c r="L15274" s="105">
        <f t="shared" si="1865"/>
        <v>0</v>
      </c>
      <c r="M15274">
        <v>0.04</v>
      </c>
      <c r="N15274">
        <f t="shared" si="1866"/>
        <v>3.3960531989175591E-3</v>
      </c>
    </row>
    <row r="15275" spans="1:14" x14ac:dyDescent="0.3">
      <c r="A15275">
        <f t="shared" si="1867"/>
        <v>153</v>
      </c>
      <c r="E15275" s="105">
        <f t="shared" si="1868"/>
        <v>0</v>
      </c>
      <c r="I15275" s="105">
        <f t="shared" si="1869"/>
        <v>0</v>
      </c>
      <c r="J15275" s="105">
        <f t="shared" si="1863"/>
        <v>0</v>
      </c>
      <c r="K15275" s="105">
        <f t="shared" si="1864"/>
        <v>0</v>
      </c>
      <c r="L15275" s="105">
        <f t="shared" si="1865"/>
        <v>0</v>
      </c>
      <c r="M15275">
        <v>0.04</v>
      </c>
      <c r="N15275">
        <f t="shared" si="1866"/>
        <v>3.3960531989175591E-3</v>
      </c>
    </row>
    <row r="15276" spans="1:14" x14ac:dyDescent="0.3">
      <c r="A15276">
        <f t="shared" si="1867"/>
        <v>153</v>
      </c>
      <c r="E15276" s="105">
        <f t="shared" si="1868"/>
        <v>0</v>
      </c>
      <c r="I15276" s="105">
        <f t="shared" si="1869"/>
        <v>0</v>
      </c>
      <c r="J15276" s="105">
        <f t="shared" si="1863"/>
        <v>0</v>
      </c>
      <c r="K15276" s="105">
        <f t="shared" si="1864"/>
        <v>0</v>
      </c>
      <c r="L15276" s="105">
        <f t="shared" si="1865"/>
        <v>0</v>
      </c>
      <c r="M15276">
        <v>0.04</v>
      </c>
      <c r="N15276">
        <f t="shared" si="1866"/>
        <v>3.3960531989175591E-3</v>
      </c>
    </row>
    <row r="15277" spans="1:14" x14ac:dyDescent="0.3">
      <c r="A15277">
        <f t="shared" si="1867"/>
        <v>153</v>
      </c>
      <c r="E15277" s="105">
        <f t="shared" si="1868"/>
        <v>0</v>
      </c>
      <c r="I15277" s="105">
        <f t="shared" si="1869"/>
        <v>0</v>
      </c>
      <c r="J15277" s="105">
        <f t="shared" si="1863"/>
        <v>0</v>
      </c>
      <c r="K15277" s="105">
        <f t="shared" si="1864"/>
        <v>0</v>
      </c>
      <c r="L15277" s="105">
        <f t="shared" si="1865"/>
        <v>0</v>
      </c>
      <c r="M15277">
        <v>0.04</v>
      </c>
      <c r="N15277">
        <f t="shared" si="1866"/>
        <v>3.3960531989175591E-3</v>
      </c>
    </row>
    <row r="15278" spans="1:14" x14ac:dyDescent="0.3">
      <c r="A15278">
        <f t="shared" si="1867"/>
        <v>153</v>
      </c>
      <c r="E15278" s="105">
        <f t="shared" si="1868"/>
        <v>0</v>
      </c>
      <c r="I15278" s="105">
        <f t="shared" si="1869"/>
        <v>0</v>
      </c>
      <c r="J15278" s="105">
        <f t="shared" si="1863"/>
        <v>0</v>
      </c>
      <c r="K15278" s="105">
        <f t="shared" si="1864"/>
        <v>0</v>
      </c>
      <c r="L15278" s="105">
        <f t="shared" si="1865"/>
        <v>0</v>
      </c>
      <c r="M15278">
        <v>0.04</v>
      </c>
      <c r="N15278">
        <f t="shared" si="1866"/>
        <v>3.3960531989175591E-3</v>
      </c>
    </row>
    <row r="15279" spans="1:14" x14ac:dyDescent="0.3">
      <c r="A15279">
        <f t="shared" si="1867"/>
        <v>153</v>
      </c>
      <c r="E15279" s="105">
        <f t="shared" si="1868"/>
        <v>0</v>
      </c>
      <c r="I15279" s="105">
        <f t="shared" si="1869"/>
        <v>0</v>
      </c>
      <c r="J15279" s="105">
        <f t="shared" si="1863"/>
        <v>0</v>
      </c>
      <c r="K15279" s="105">
        <f t="shared" si="1864"/>
        <v>0</v>
      </c>
      <c r="L15279" s="105">
        <f t="shared" si="1865"/>
        <v>0</v>
      </c>
      <c r="M15279">
        <v>0.04</v>
      </c>
      <c r="N15279">
        <f t="shared" si="1866"/>
        <v>3.3960531989175591E-3</v>
      </c>
    </row>
    <row r="15280" spans="1:14" x14ac:dyDescent="0.3">
      <c r="A15280">
        <f t="shared" si="1867"/>
        <v>153</v>
      </c>
      <c r="E15280" s="105">
        <f t="shared" si="1868"/>
        <v>0</v>
      </c>
      <c r="I15280" s="105">
        <f t="shared" si="1869"/>
        <v>0</v>
      </c>
      <c r="J15280" s="105">
        <f t="shared" si="1863"/>
        <v>0</v>
      </c>
      <c r="K15280" s="105">
        <f t="shared" si="1864"/>
        <v>0</v>
      </c>
      <c r="L15280" s="105">
        <f t="shared" si="1865"/>
        <v>0</v>
      </c>
      <c r="M15280">
        <v>0.04</v>
      </c>
      <c r="N15280">
        <f t="shared" si="1866"/>
        <v>3.3960531989175591E-3</v>
      </c>
    </row>
    <row r="15281" spans="1:14" x14ac:dyDescent="0.3">
      <c r="A15281">
        <f t="shared" si="1867"/>
        <v>153</v>
      </c>
      <c r="E15281" s="105">
        <f t="shared" si="1868"/>
        <v>0</v>
      </c>
      <c r="I15281" s="105">
        <f t="shared" si="1869"/>
        <v>0</v>
      </c>
      <c r="J15281" s="105">
        <f t="shared" si="1863"/>
        <v>0</v>
      </c>
      <c r="K15281" s="105">
        <f t="shared" si="1864"/>
        <v>0</v>
      </c>
      <c r="L15281" s="105">
        <f t="shared" si="1865"/>
        <v>0</v>
      </c>
      <c r="M15281">
        <v>0.04</v>
      </c>
      <c r="N15281">
        <f t="shared" si="1866"/>
        <v>3.3960531989175591E-3</v>
      </c>
    </row>
    <row r="15282" spans="1:14" x14ac:dyDescent="0.3">
      <c r="A15282">
        <f t="shared" si="1867"/>
        <v>153</v>
      </c>
      <c r="E15282" s="105">
        <f t="shared" si="1868"/>
        <v>0</v>
      </c>
      <c r="I15282" s="105">
        <f t="shared" si="1869"/>
        <v>0</v>
      </c>
      <c r="J15282" s="105">
        <f t="shared" si="1863"/>
        <v>0</v>
      </c>
      <c r="K15282" s="105">
        <f t="shared" si="1864"/>
        <v>0</v>
      </c>
      <c r="L15282" s="105">
        <f t="shared" si="1865"/>
        <v>0</v>
      </c>
      <c r="M15282">
        <v>0.04</v>
      </c>
      <c r="N15282">
        <f t="shared" si="1866"/>
        <v>3.3960531989175591E-3</v>
      </c>
    </row>
    <row r="15283" spans="1:14" x14ac:dyDescent="0.3">
      <c r="A15283">
        <f t="shared" si="1867"/>
        <v>153</v>
      </c>
      <c r="E15283" s="105">
        <f t="shared" si="1868"/>
        <v>0</v>
      </c>
      <c r="I15283" s="105">
        <f t="shared" si="1869"/>
        <v>0</v>
      </c>
      <c r="J15283" s="105">
        <f t="shared" si="1863"/>
        <v>0</v>
      </c>
      <c r="K15283" s="105">
        <f t="shared" si="1864"/>
        <v>0</v>
      </c>
      <c r="L15283" s="105">
        <f t="shared" si="1865"/>
        <v>0</v>
      </c>
      <c r="M15283">
        <v>0.04</v>
      </c>
      <c r="N15283">
        <f t="shared" si="1866"/>
        <v>3.3960531989175591E-3</v>
      </c>
    </row>
    <row r="15284" spans="1:14" x14ac:dyDescent="0.3">
      <c r="A15284">
        <f t="shared" si="1867"/>
        <v>153</v>
      </c>
      <c r="E15284" s="105">
        <f t="shared" si="1868"/>
        <v>0</v>
      </c>
      <c r="I15284" s="105">
        <f t="shared" si="1869"/>
        <v>0</v>
      </c>
      <c r="J15284" s="105">
        <f t="shared" si="1863"/>
        <v>0</v>
      </c>
      <c r="K15284" s="105">
        <f t="shared" si="1864"/>
        <v>0</v>
      </c>
      <c r="L15284" s="105">
        <f t="shared" si="1865"/>
        <v>0</v>
      </c>
      <c r="M15284">
        <v>0.04</v>
      </c>
      <c r="N15284">
        <f t="shared" si="1866"/>
        <v>3.3960531989175591E-3</v>
      </c>
    </row>
    <row r="15285" spans="1:14" x14ac:dyDescent="0.3">
      <c r="A15285">
        <f t="shared" si="1867"/>
        <v>153</v>
      </c>
      <c r="E15285" s="105">
        <f t="shared" si="1868"/>
        <v>0</v>
      </c>
      <c r="I15285" s="105">
        <f t="shared" si="1869"/>
        <v>0</v>
      </c>
      <c r="J15285" s="105">
        <f t="shared" si="1863"/>
        <v>0</v>
      </c>
      <c r="K15285" s="105">
        <f t="shared" si="1864"/>
        <v>0</v>
      </c>
      <c r="L15285" s="105">
        <f t="shared" si="1865"/>
        <v>0</v>
      </c>
      <c r="M15285">
        <v>0.04</v>
      </c>
      <c r="N15285">
        <f t="shared" si="1866"/>
        <v>3.3960531989175591E-3</v>
      </c>
    </row>
    <row r="15286" spans="1:14" x14ac:dyDescent="0.3">
      <c r="A15286">
        <f t="shared" si="1867"/>
        <v>153</v>
      </c>
      <c r="E15286" s="105">
        <f t="shared" si="1868"/>
        <v>0</v>
      </c>
      <c r="I15286" s="105">
        <f t="shared" si="1869"/>
        <v>0</v>
      </c>
      <c r="J15286" s="105">
        <f t="shared" si="1863"/>
        <v>0</v>
      </c>
      <c r="K15286" s="105">
        <f t="shared" si="1864"/>
        <v>0</v>
      </c>
      <c r="L15286" s="105">
        <f t="shared" si="1865"/>
        <v>0</v>
      </c>
      <c r="M15286">
        <v>0.04</v>
      </c>
      <c r="N15286">
        <f t="shared" si="1866"/>
        <v>3.3960531989175591E-3</v>
      </c>
    </row>
    <row r="15287" spans="1:14" x14ac:dyDescent="0.3">
      <c r="A15287">
        <f t="shared" si="1867"/>
        <v>153</v>
      </c>
      <c r="E15287" s="105">
        <f t="shared" si="1868"/>
        <v>0</v>
      </c>
      <c r="I15287" s="105">
        <f t="shared" si="1869"/>
        <v>0</v>
      </c>
      <c r="J15287" s="105">
        <f t="shared" si="1863"/>
        <v>0</v>
      </c>
      <c r="K15287" s="105">
        <f t="shared" si="1864"/>
        <v>0</v>
      </c>
      <c r="L15287" s="105">
        <f t="shared" si="1865"/>
        <v>0</v>
      </c>
      <c r="M15287">
        <v>0.04</v>
      </c>
      <c r="N15287">
        <f t="shared" si="1866"/>
        <v>3.3960531989175591E-3</v>
      </c>
    </row>
    <row r="15288" spans="1:14" x14ac:dyDescent="0.3">
      <c r="A15288">
        <f t="shared" si="1867"/>
        <v>153</v>
      </c>
      <c r="E15288" s="105">
        <f t="shared" si="1868"/>
        <v>0</v>
      </c>
      <c r="I15288" s="105">
        <f t="shared" si="1869"/>
        <v>0</v>
      </c>
      <c r="J15288" s="105">
        <f t="shared" si="1863"/>
        <v>0</v>
      </c>
      <c r="K15288" s="105">
        <f t="shared" si="1864"/>
        <v>0</v>
      </c>
      <c r="L15288" s="105">
        <f t="shared" si="1865"/>
        <v>0</v>
      </c>
      <c r="M15288">
        <v>0.04</v>
      </c>
      <c r="N15288">
        <f t="shared" si="1866"/>
        <v>3.3960531989175591E-3</v>
      </c>
    </row>
    <row r="15289" spans="1:14" x14ac:dyDescent="0.3">
      <c r="A15289">
        <f t="shared" si="1867"/>
        <v>153</v>
      </c>
      <c r="E15289" s="105">
        <f t="shared" si="1868"/>
        <v>0</v>
      </c>
      <c r="I15289" s="105">
        <f t="shared" si="1869"/>
        <v>0</v>
      </c>
      <c r="J15289" s="105">
        <f t="shared" si="1863"/>
        <v>0</v>
      </c>
      <c r="K15289" s="105">
        <f t="shared" si="1864"/>
        <v>0</v>
      </c>
      <c r="L15289" s="105">
        <f t="shared" si="1865"/>
        <v>0</v>
      </c>
      <c r="M15289">
        <v>0.04</v>
      </c>
      <c r="N15289">
        <f t="shared" si="1866"/>
        <v>3.3960531989175591E-3</v>
      </c>
    </row>
    <row r="15290" spans="1:14" x14ac:dyDescent="0.3">
      <c r="A15290">
        <f t="shared" si="1867"/>
        <v>153</v>
      </c>
      <c r="E15290" s="105">
        <f t="shared" si="1868"/>
        <v>0</v>
      </c>
      <c r="I15290" s="105">
        <f t="shared" si="1869"/>
        <v>0</v>
      </c>
      <c r="J15290" s="105">
        <f t="shared" si="1863"/>
        <v>0</v>
      </c>
      <c r="K15290" s="105">
        <f t="shared" si="1864"/>
        <v>0</v>
      </c>
      <c r="L15290" s="105">
        <f t="shared" si="1865"/>
        <v>0</v>
      </c>
      <c r="M15290">
        <v>0.04</v>
      </c>
      <c r="N15290">
        <f t="shared" si="1866"/>
        <v>3.3960531989175591E-3</v>
      </c>
    </row>
    <row r="15291" spans="1:14" x14ac:dyDescent="0.3">
      <c r="A15291">
        <f t="shared" si="1867"/>
        <v>153</v>
      </c>
      <c r="E15291" s="105">
        <f t="shared" si="1868"/>
        <v>0</v>
      </c>
      <c r="I15291" s="105">
        <f t="shared" si="1869"/>
        <v>0</v>
      </c>
      <c r="J15291" s="105">
        <f t="shared" si="1863"/>
        <v>0</v>
      </c>
      <c r="K15291" s="105">
        <f t="shared" si="1864"/>
        <v>0</v>
      </c>
      <c r="L15291" s="105">
        <f t="shared" si="1865"/>
        <v>0</v>
      </c>
      <c r="M15291">
        <v>0.04</v>
      </c>
      <c r="N15291">
        <f t="shared" si="1866"/>
        <v>3.3960531989175591E-3</v>
      </c>
    </row>
    <row r="15292" spans="1:14" x14ac:dyDescent="0.3">
      <c r="A15292">
        <f t="shared" si="1867"/>
        <v>153</v>
      </c>
      <c r="E15292" s="105">
        <f t="shared" si="1868"/>
        <v>0</v>
      </c>
      <c r="I15292" s="105">
        <f t="shared" si="1869"/>
        <v>0</v>
      </c>
      <c r="J15292" s="105">
        <f t="shared" si="1863"/>
        <v>0</v>
      </c>
      <c r="K15292" s="105">
        <f t="shared" si="1864"/>
        <v>0</v>
      </c>
      <c r="L15292" s="105">
        <f t="shared" si="1865"/>
        <v>0</v>
      </c>
      <c r="M15292">
        <v>0.04</v>
      </c>
      <c r="N15292">
        <f t="shared" si="1866"/>
        <v>3.3960531989175591E-3</v>
      </c>
    </row>
    <row r="15293" spans="1:14" x14ac:dyDescent="0.3">
      <c r="A15293">
        <f t="shared" si="1867"/>
        <v>153</v>
      </c>
      <c r="E15293" s="105">
        <f t="shared" si="1868"/>
        <v>0</v>
      </c>
      <c r="I15293" s="105">
        <f t="shared" si="1869"/>
        <v>0</v>
      </c>
      <c r="J15293" s="105">
        <f t="shared" si="1863"/>
        <v>0</v>
      </c>
      <c r="K15293" s="105">
        <f t="shared" si="1864"/>
        <v>0</v>
      </c>
      <c r="L15293" s="105">
        <f t="shared" si="1865"/>
        <v>0</v>
      </c>
      <c r="M15293">
        <v>0.04</v>
      </c>
      <c r="N15293">
        <f t="shared" si="1866"/>
        <v>3.3960531989175591E-3</v>
      </c>
    </row>
    <row r="15294" spans="1:14" x14ac:dyDescent="0.3">
      <c r="A15294">
        <f t="shared" si="1867"/>
        <v>153</v>
      </c>
      <c r="E15294" s="105">
        <f t="shared" si="1868"/>
        <v>0</v>
      </c>
      <c r="I15294" s="105">
        <f t="shared" si="1869"/>
        <v>0</v>
      </c>
      <c r="J15294" s="105">
        <f t="shared" si="1863"/>
        <v>0</v>
      </c>
      <c r="K15294" s="105">
        <f t="shared" si="1864"/>
        <v>0</v>
      </c>
      <c r="L15294" s="105">
        <f t="shared" si="1865"/>
        <v>0</v>
      </c>
      <c r="M15294">
        <v>0.04</v>
      </c>
      <c r="N15294">
        <f t="shared" si="1866"/>
        <v>3.3960531989175591E-3</v>
      </c>
    </row>
    <row r="15295" spans="1:14" x14ac:dyDescent="0.3">
      <c r="A15295">
        <f t="shared" si="1867"/>
        <v>153</v>
      </c>
      <c r="E15295" s="105">
        <f t="shared" si="1868"/>
        <v>0</v>
      </c>
      <c r="I15295" s="105">
        <f t="shared" si="1869"/>
        <v>0</v>
      </c>
      <c r="J15295" s="105">
        <f t="shared" si="1863"/>
        <v>0</v>
      </c>
      <c r="K15295" s="105">
        <f t="shared" si="1864"/>
        <v>0</v>
      </c>
      <c r="L15295" s="105">
        <f t="shared" si="1865"/>
        <v>0</v>
      </c>
      <c r="M15295">
        <v>0.04</v>
      </c>
      <c r="N15295">
        <f t="shared" si="1866"/>
        <v>3.3960531989175591E-3</v>
      </c>
    </row>
    <row r="15296" spans="1:14" x14ac:dyDescent="0.3">
      <c r="A15296">
        <f t="shared" si="1867"/>
        <v>153</v>
      </c>
      <c r="E15296" s="105">
        <f t="shared" si="1868"/>
        <v>0</v>
      </c>
      <c r="I15296" s="105">
        <f t="shared" si="1869"/>
        <v>0</v>
      </c>
      <c r="J15296" s="105">
        <f t="shared" si="1863"/>
        <v>0</v>
      </c>
      <c r="K15296" s="105">
        <f t="shared" si="1864"/>
        <v>0</v>
      </c>
      <c r="L15296" s="105">
        <f t="shared" si="1865"/>
        <v>0</v>
      </c>
      <c r="M15296">
        <v>0.04</v>
      </c>
      <c r="N15296">
        <f t="shared" si="1866"/>
        <v>3.3960531989175591E-3</v>
      </c>
    </row>
    <row r="15297" spans="1:15" x14ac:dyDescent="0.3">
      <c r="A15297">
        <f t="shared" si="1867"/>
        <v>153</v>
      </c>
      <c r="E15297" s="105">
        <f t="shared" si="1868"/>
        <v>0</v>
      </c>
      <c r="I15297" s="105">
        <f t="shared" si="1869"/>
        <v>0</v>
      </c>
      <c r="J15297" s="105">
        <f t="shared" si="1863"/>
        <v>0</v>
      </c>
      <c r="K15297" s="105">
        <f t="shared" si="1864"/>
        <v>0</v>
      </c>
      <c r="L15297" s="105">
        <f t="shared" si="1865"/>
        <v>0</v>
      </c>
      <c r="M15297">
        <v>0.04</v>
      </c>
      <c r="N15297">
        <f t="shared" si="1866"/>
        <v>3.3960531989175591E-3</v>
      </c>
    </row>
    <row r="15298" spans="1:15" x14ac:dyDescent="0.3">
      <c r="A15298">
        <f t="shared" si="1867"/>
        <v>153</v>
      </c>
      <c r="E15298" s="105">
        <f t="shared" si="1868"/>
        <v>0</v>
      </c>
      <c r="I15298" s="105">
        <f t="shared" si="1869"/>
        <v>0</v>
      </c>
      <c r="J15298" s="105">
        <f t="shared" si="1863"/>
        <v>0</v>
      </c>
      <c r="K15298" s="105">
        <f t="shared" si="1864"/>
        <v>0</v>
      </c>
      <c r="L15298" s="105">
        <f t="shared" si="1865"/>
        <v>0</v>
      </c>
      <c r="M15298">
        <v>0.04</v>
      </c>
      <c r="N15298">
        <f t="shared" si="1866"/>
        <v>3.3960531989175591E-3</v>
      </c>
    </row>
    <row r="15299" spans="1:15" x14ac:dyDescent="0.3">
      <c r="A15299">
        <f t="shared" si="1867"/>
        <v>153</v>
      </c>
      <c r="E15299" s="105">
        <f t="shared" si="1868"/>
        <v>0</v>
      </c>
      <c r="I15299" s="105">
        <f t="shared" si="1869"/>
        <v>0</v>
      </c>
      <c r="J15299" s="105">
        <f t="shared" ref="J15299:J15362" si="1870">E15299*($H$2/12)</f>
        <v>0</v>
      </c>
      <c r="K15299" s="105">
        <f t="shared" ref="K15299:K15362" si="1871">I15299-J15299</f>
        <v>0</v>
      </c>
      <c r="L15299" s="105">
        <f t="shared" ref="L15299:L15362" si="1872">N15299*(E15299-K15299)</f>
        <v>0</v>
      </c>
      <c r="M15299">
        <v>0.04</v>
      </c>
      <c r="N15299">
        <f t="shared" ref="N15299:N15362" si="1873">1-(POWER(1-M15299,(1/12)))</f>
        <v>3.3960531989175591E-3</v>
      </c>
    </row>
    <row r="15300" spans="1:15" x14ac:dyDescent="0.3">
      <c r="A15300">
        <f t="shared" si="1867"/>
        <v>153</v>
      </c>
      <c r="E15300" s="105">
        <f t="shared" si="1868"/>
        <v>0</v>
      </c>
      <c r="I15300" s="105">
        <f t="shared" si="1869"/>
        <v>0</v>
      </c>
      <c r="J15300" s="105">
        <f t="shared" si="1870"/>
        <v>0</v>
      </c>
      <c r="K15300" s="105">
        <f t="shared" si="1871"/>
        <v>0</v>
      </c>
      <c r="L15300" s="105">
        <f t="shared" si="1872"/>
        <v>0</v>
      </c>
      <c r="M15300">
        <v>0.04</v>
      </c>
      <c r="N15300">
        <f t="shared" si="1873"/>
        <v>3.3960531989175591E-3</v>
      </c>
    </row>
    <row r="15301" spans="1:15" x14ac:dyDescent="0.3">
      <c r="A15301">
        <f t="shared" si="1867"/>
        <v>153</v>
      </c>
      <c r="E15301" s="105">
        <f t="shared" si="1868"/>
        <v>0</v>
      </c>
      <c r="I15301" s="105">
        <f t="shared" si="1869"/>
        <v>0</v>
      </c>
      <c r="J15301" s="105">
        <f t="shared" si="1870"/>
        <v>0</v>
      </c>
      <c r="K15301" s="105">
        <f t="shared" si="1871"/>
        <v>0</v>
      </c>
      <c r="L15301" s="105">
        <f t="shared" si="1872"/>
        <v>0</v>
      </c>
      <c r="M15301">
        <v>0.04</v>
      </c>
      <c r="N15301">
        <f t="shared" si="1873"/>
        <v>3.3960531989175591E-3</v>
      </c>
      <c r="O15301" s="105" t="e">
        <f t="shared" ref="O15301" si="1874">SUM(I15202:I15301)</f>
        <v>#REF!</v>
      </c>
    </row>
    <row r="15302" spans="1:15" x14ac:dyDescent="0.3">
      <c r="A15302">
        <f t="shared" si="1867"/>
        <v>154</v>
      </c>
      <c r="E15302" s="105" t="e">
        <f t="shared" si="1868"/>
        <v>#REF!</v>
      </c>
      <c r="I15302" s="105" t="e">
        <f t="shared" si="1869"/>
        <v>#REF!</v>
      </c>
      <c r="J15302" s="105" t="e">
        <f t="shared" si="1870"/>
        <v>#REF!</v>
      </c>
      <c r="K15302" s="105" t="e">
        <f t="shared" si="1871"/>
        <v>#REF!</v>
      </c>
      <c r="L15302" s="105" t="e">
        <f t="shared" si="1872"/>
        <v>#REF!</v>
      </c>
      <c r="M15302">
        <v>0.04</v>
      </c>
      <c r="N15302">
        <f t="shared" si="1873"/>
        <v>3.3960531989175591E-3</v>
      </c>
    </row>
    <row r="15303" spans="1:15" x14ac:dyDescent="0.3">
      <c r="A15303">
        <f t="shared" si="1867"/>
        <v>154</v>
      </c>
      <c r="E15303" s="105" t="e">
        <f t="shared" si="1868"/>
        <v>#REF!</v>
      </c>
      <c r="I15303" s="105" t="e">
        <f t="shared" si="1869"/>
        <v>#REF!</v>
      </c>
      <c r="J15303" s="105" t="e">
        <f t="shared" si="1870"/>
        <v>#REF!</v>
      </c>
      <c r="K15303" s="105" t="e">
        <f t="shared" si="1871"/>
        <v>#REF!</v>
      </c>
      <c r="L15303" s="105" t="e">
        <f t="shared" si="1872"/>
        <v>#REF!</v>
      </c>
      <c r="M15303">
        <v>0.04</v>
      </c>
      <c r="N15303">
        <f t="shared" si="1873"/>
        <v>3.3960531989175591E-3</v>
      </c>
    </row>
    <row r="15304" spans="1:15" x14ac:dyDescent="0.3">
      <c r="A15304">
        <f t="shared" si="1867"/>
        <v>154</v>
      </c>
      <c r="E15304" s="105" t="e">
        <f t="shared" si="1868"/>
        <v>#REF!</v>
      </c>
      <c r="I15304" s="105" t="e">
        <f t="shared" si="1869"/>
        <v>#REF!</v>
      </c>
      <c r="J15304" s="105" t="e">
        <f t="shared" si="1870"/>
        <v>#REF!</v>
      </c>
      <c r="K15304" s="105" t="e">
        <f t="shared" si="1871"/>
        <v>#REF!</v>
      </c>
      <c r="L15304" s="105" t="e">
        <f t="shared" si="1872"/>
        <v>#REF!</v>
      </c>
      <c r="M15304">
        <v>0.04</v>
      </c>
      <c r="N15304">
        <f t="shared" si="1873"/>
        <v>3.3960531989175591E-3</v>
      </c>
    </row>
    <row r="15305" spans="1:15" x14ac:dyDescent="0.3">
      <c r="A15305">
        <f t="shared" si="1867"/>
        <v>154</v>
      </c>
      <c r="E15305" s="105">
        <f t="shared" si="1868"/>
        <v>0</v>
      </c>
      <c r="I15305" s="105">
        <f t="shared" si="1869"/>
        <v>0</v>
      </c>
      <c r="J15305" s="105">
        <f t="shared" si="1870"/>
        <v>0</v>
      </c>
      <c r="K15305" s="105">
        <f t="shared" si="1871"/>
        <v>0</v>
      </c>
      <c r="L15305" s="105">
        <f t="shared" si="1872"/>
        <v>0</v>
      </c>
      <c r="M15305">
        <v>0.04</v>
      </c>
      <c r="N15305">
        <f t="shared" si="1873"/>
        <v>3.3960531989175591E-3</v>
      </c>
    </row>
    <row r="15306" spans="1:15" x14ac:dyDescent="0.3">
      <c r="A15306">
        <f t="shared" si="1867"/>
        <v>154</v>
      </c>
      <c r="E15306" s="105">
        <f t="shared" si="1868"/>
        <v>0</v>
      </c>
      <c r="I15306" s="105">
        <f t="shared" si="1869"/>
        <v>0</v>
      </c>
      <c r="J15306" s="105">
        <f t="shared" si="1870"/>
        <v>0</v>
      </c>
      <c r="K15306" s="105">
        <f t="shared" si="1871"/>
        <v>0</v>
      </c>
      <c r="L15306" s="105">
        <f t="shared" si="1872"/>
        <v>0</v>
      </c>
      <c r="M15306">
        <v>0.04</v>
      </c>
      <c r="N15306">
        <f t="shared" si="1873"/>
        <v>3.3960531989175591E-3</v>
      </c>
    </row>
    <row r="15307" spans="1:15" x14ac:dyDescent="0.3">
      <c r="A15307">
        <f t="shared" si="1867"/>
        <v>154</v>
      </c>
      <c r="E15307" s="105">
        <f t="shared" si="1868"/>
        <v>0</v>
      </c>
      <c r="I15307" s="105">
        <f t="shared" si="1869"/>
        <v>0</v>
      </c>
      <c r="J15307" s="105">
        <f t="shared" si="1870"/>
        <v>0</v>
      </c>
      <c r="K15307" s="105">
        <f t="shared" si="1871"/>
        <v>0</v>
      </c>
      <c r="L15307" s="105">
        <f t="shared" si="1872"/>
        <v>0</v>
      </c>
      <c r="M15307">
        <v>0.04</v>
      </c>
      <c r="N15307">
        <f t="shared" si="1873"/>
        <v>3.3960531989175591E-3</v>
      </c>
    </row>
    <row r="15308" spans="1:15" x14ac:dyDescent="0.3">
      <c r="A15308">
        <f t="shared" si="1867"/>
        <v>154</v>
      </c>
      <c r="E15308" s="105">
        <f t="shared" si="1868"/>
        <v>0</v>
      </c>
      <c r="I15308" s="105">
        <f t="shared" si="1869"/>
        <v>0</v>
      </c>
      <c r="J15308" s="105">
        <f t="shared" si="1870"/>
        <v>0</v>
      </c>
      <c r="K15308" s="105">
        <f t="shared" si="1871"/>
        <v>0</v>
      </c>
      <c r="L15308" s="105">
        <f t="shared" si="1872"/>
        <v>0</v>
      </c>
      <c r="M15308">
        <v>0.04</v>
      </c>
      <c r="N15308">
        <f t="shared" si="1873"/>
        <v>3.3960531989175591E-3</v>
      </c>
    </row>
    <row r="15309" spans="1:15" x14ac:dyDescent="0.3">
      <c r="A15309">
        <f t="shared" si="1867"/>
        <v>154</v>
      </c>
      <c r="E15309" s="105">
        <f t="shared" si="1868"/>
        <v>0</v>
      </c>
      <c r="I15309" s="105">
        <f t="shared" si="1869"/>
        <v>0</v>
      </c>
      <c r="J15309" s="105">
        <f t="shared" si="1870"/>
        <v>0</v>
      </c>
      <c r="K15309" s="105">
        <f t="shared" si="1871"/>
        <v>0</v>
      </c>
      <c r="L15309" s="105">
        <f t="shared" si="1872"/>
        <v>0</v>
      </c>
      <c r="M15309">
        <v>0.04</v>
      </c>
      <c r="N15309">
        <f t="shared" si="1873"/>
        <v>3.3960531989175591E-3</v>
      </c>
    </row>
    <row r="15310" spans="1:15" x14ac:dyDescent="0.3">
      <c r="A15310">
        <f t="shared" si="1867"/>
        <v>154</v>
      </c>
      <c r="E15310" s="105">
        <f t="shared" si="1868"/>
        <v>0</v>
      </c>
      <c r="I15310" s="105">
        <f t="shared" si="1869"/>
        <v>0</v>
      </c>
      <c r="J15310" s="105">
        <f t="shared" si="1870"/>
        <v>0</v>
      </c>
      <c r="K15310" s="105">
        <f t="shared" si="1871"/>
        <v>0</v>
      </c>
      <c r="L15310" s="105">
        <f t="shared" si="1872"/>
        <v>0</v>
      </c>
      <c r="M15310">
        <v>0.04</v>
      </c>
      <c r="N15310">
        <f t="shared" si="1873"/>
        <v>3.3960531989175591E-3</v>
      </c>
    </row>
    <row r="15311" spans="1:15" x14ac:dyDescent="0.3">
      <c r="A15311">
        <f t="shared" si="1867"/>
        <v>154</v>
      </c>
      <c r="E15311" s="105">
        <f t="shared" si="1868"/>
        <v>0</v>
      </c>
      <c r="I15311" s="105">
        <f t="shared" si="1869"/>
        <v>0</v>
      </c>
      <c r="J15311" s="105">
        <f t="shared" si="1870"/>
        <v>0</v>
      </c>
      <c r="K15311" s="105">
        <f t="shared" si="1871"/>
        <v>0</v>
      </c>
      <c r="L15311" s="105">
        <f t="shared" si="1872"/>
        <v>0</v>
      </c>
      <c r="M15311">
        <v>0.04</v>
      </c>
      <c r="N15311">
        <f t="shared" si="1873"/>
        <v>3.3960531989175591E-3</v>
      </c>
    </row>
    <row r="15312" spans="1:15" x14ac:dyDescent="0.3">
      <c r="A15312">
        <f t="shared" si="1867"/>
        <v>154</v>
      </c>
      <c r="E15312" s="105">
        <f t="shared" si="1868"/>
        <v>0</v>
      </c>
      <c r="I15312" s="105">
        <f t="shared" si="1869"/>
        <v>0</v>
      </c>
      <c r="J15312" s="105">
        <f t="shared" si="1870"/>
        <v>0</v>
      </c>
      <c r="K15312" s="105">
        <f t="shared" si="1871"/>
        <v>0</v>
      </c>
      <c r="L15312" s="105">
        <f t="shared" si="1872"/>
        <v>0</v>
      </c>
      <c r="M15312">
        <v>0.04</v>
      </c>
      <c r="N15312">
        <f t="shared" si="1873"/>
        <v>3.3960531989175591E-3</v>
      </c>
    </row>
    <row r="15313" spans="1:14" x14ac:dyDescent="0.3">
      <c r="A15313">
        <f t="shared" si="1867"/>
        <v>154</v>
      </c>
      <c r="E15313" s="105">
        <f t="shared" si="1868"/>
        <v>0</v>
      </c>
      <c r="I15313" s="105">
        <f t="shared" si="1869"/>
        <v>0</v>
      </c>
      <c r="J15313" s="105">
        <f t="shared" si="1870"/>
        <v>0</v>
      </c>
      <c r="K15313" s="105">
        <f t="shared" si="1871"/>
        <v>0</v>
      </c>
      <c r="L15313" s="105">
        <f t="shared" si="1872"/>
        <v>0</v>
      </c>
      <c r="M15313">
        <v>0.04</v>
      </c>
      <c r="N15313">
        <f t="shared" si="1873"/>
        <v>3.3960531989175591E-3</v>
      </c>
    </row>
    <row r="15314" spans="1:14" x14ac:dyDescent="0.3">
      <c r="A15314">
        <f t="shared" si="1867"/>
        <v>154</v>
      </c>
      <c r="E15314" s="105">
        <f t="shared" si="1868"/>
        <v>0</v>
      </c>
      <c r="I15314" s="105">
        <f t="shared" si="1869"/>
        <v>0</v>
      </c>
      <c r="J15314" s="105">
        <f t="shared" si="1870"/>
        <v>0</v>
      </c>
      <c r="K15314" s="105">
        <f t="shared" si="1871"/>
        <v>0</v>
      </c>
      <c r="L15314" s="105">
        <f t="shared" si="1872"/>
        <v>0</v>
      </c>
      <c r="M15314">
        <v>0.04</v>
      </c>
      <c r="N15314">
        <f t="shared" si="1873"/>
        <v>3.3960531989175591E-3</v>
      </c>
    </row>
    <row r="15315" spans="1:14" x14ac:dyDescent="0.3">
      <c r="A15315">
        <f t="shared" si="1867"/>
        <v>154</v>
      </c>
      <c r="E15315" s="105">
        <f t="shared" si="1868"/>
        <v>0</v>
      </c>
      <c r="I15315" s="105">
        <f t="shared" si="1869"/>
        <v>0</v>
      </c>
      <c r="J15315" s="105">
        <f t="shared" si="1870"/>
        <v>0</v>
      </c>
      <c r="K15315" s="105">
        <f t="shared" si="1871"/>
        <v>0</v>
      </c>
      <c r="L15315" s="105">
        <f t="shared" si="1872"/>
        <v>0</v>
      </c>
      <c r="M15315">
        <v>0.04</v>
      </c>
      <c r="N15315">
        <f t="shared" si="1873"/>
        <v>3.3960531989175591E-3</v>
      </c>
    </row>
    <row r="15316" spans="1:14" x14ac:dyDescent="0.3">
      <c r="A15316">
        <f t="shared" si="1867"/>
        <v>154</v>
      </c>
      <c r="E15316" s="105">
        <f t="shared" si="1868"/>
        <v>0</v>
      </c>
      <c r="I15316" s="105">
        <f t="shared" si="1869"/>
        <v>0</v>
      </c>
      <c r="J15316" s="105">
        <f t="shared" si="1870"/>
        <v>0</v>
      </c>
      <c r="K15316" s="105">
        <f t="shared" si="1871"/>
        <v>0</v>
      </c>
      <c r="L15316" s="105">
        <f t="shared" si="1872"/>
        <v>0</v>
      </c>
      <c r="M15316">
        <v>0.04</v>
      </c>
      <c r="N15316">
        <f t="shared" si="1873"/>
        <v>3.3960531989175591E-3</v>
      </c>
    </row>
    <row r="15317" spans="1:14" x14ac:dyDescent="0.3">
      <c r="A15317">
        <f t="shared" si="1867"/>
        <v>154</v>
      </c>
      <c r="E15317" s="105">
        <f t="shared" si="1868"/>
        <v>0</v>
      </c>
      <c r="I15317" s="105">
        <f t="shared" si="1869"/>
        <v>0</v>
      </c>
      <c r="J15317" s="105">
        <f t="shared" si="1870"/>
        <v>0</v>
      </c>
      <c r="K15317" s="105">
        <f t="shared" si="1871"/>
        <v>0</v>
      </c>
      <c r="L15317" s="105">
        <f t="shared" si="1872"/>
        <v>0</v>
      </c>
      <c r="M15317">
        <v>0.04</v>
      </c>
      <c r="N15317">
        <f t="shared" si="1873"/>
        <v>3.3960531989175591E-3</v>
      </c>
    </row>
    <row r="15318" spans="1:14" x14ac:dyDescent="0.3">
      <c r="A15318">
        <f t="shared" si="1867"/>
        <v>154</v>
      </c>
      <c r="E15318" s="105">
        <f t="shared" si="1868"/>
        <v>0</v>
      </c>
      <c r="I15318" s="105">
        <f t="shared" si="1869"/>
        <v>0</v>
      </c>
      <c r="J15318" s="105">
        <f t="shared" si="1870"/>
        <v>0</v>
      </c>
      <c r="K15318" s="105">
        <f t="shared" si="1871"/>
        <v>0</v>
      </c>
      <c r="L15318" s="105">
        <f t="shared" si="1872"/>
        <v>0</v>
      </c>
      <c r="M15318">
        <v>0.04</v>
      </c>
      <c r="N15318">
        <f t="shared" si="1873"/>
        <v>3.3960531989175591E-3</v>
      </c>
    </row>
    <row r="15319" spans="1:14" x14ac:dyDescent="0.3">
      <c r="A15319">
        <f t="shared" si="1867"/>
        <v>154</v>
      </c>
      <c r="E15319" s="105">
        <f t="shared" si="1868"/>
        <v>0</v>
      </c>
      <c r="I15319" s="105">
        <f t="shared" si="1869"/>
        <v>0</v>
      </c>
      <c r="J15319" s="105">
        <f t="shared" si="1870"/>
        <v>0</v>
      </c>
      <c r="K15319" s="105">
        <f t="shared" si="1871"/>
        <v>0</v>
      </c>
      <c r="L15319" s="105">
        <f t="shared" si="1872"/>
        <v>0</v>
      </c>
      <c r="M15319">
        <v>0.04</v>
      </c>
      <c r="N15319">
        <f t="shared" si="1873"/>
        <v>3.3960531989175591E-3</v>
      </c>
    </row>
    <row r="15320" spans="1:14" x14ac:dyDescent="0.3">
      <c r="A15320">
        <f t="shared" si="1867"/>
        <v>154</v>
      </c>
      <c r="E15320" s="105">
        <f t="shared" si="1868"/>
        <v>0</v>
      </c>
      <c r="I15320" s="105">
        <f t="shared" si="1869"/>
        <v>0</v>
      </c>
      <c r="J15320" s="105">
        <f t="shared" si="1870"/>
        <v>0</v>
      </c>
      <c r="K15320" s="105">
        <f t="shared" si="1871"/>
        <v>0</v>
      </c>
      <c r="L15320" s="105">
        <f t="shared" si="1872"/>
        <v>0</v>
      </c>
      <c r="M15320">
        <v>0.04</v>
      </c>
      <c r="N15320">
        <f t="shared" si="1873"/>
        <v>3.3960531989175591E-3</v>
      </c>
    </row>
    <row r="15321" spans="1:14" x14ac:dyDescent="0.3">
      <c r="A15321">
        <f t="shared" si="1867"/>
        <v>154</v>
      </c>
      <c r="E15321" s="105">
        <f t="shared" si="1868"/>
        <v>0</v>
      </c>
      <c r="I15321" s="105">
        <f t="shared" si="1869"/>
        <v>0</v>
      </c>
      <c r="J15321" s="105">
        <f t="shared" si="1870"/>
        <v>0</v>
      </c>
      <c r="K15321" s="105">
        <f t="shared" si="1871"/>
        <v>0</v>
      </c>
      <c r="L15321" s="105">
        <f t="shared" si="1872"/>
        <v>0</v>
      </c>
      <c r="M15321">
        <v>0.04</v>
      </c>
      <c r="N15321">
        <f t="shared" si="1873"/>
        <v>3.3960531989175591E-3</v>
      </c>
    </row>
    <row r="15322" spans="1:14" x14ac:dyDescent="0.3">
      <c r="A15322">
        <f t="shared" si="1867"/>
        <v>154</v>
      </c>
      <c r="E15322" s="105">
        <f t="shared" si="1868"/>
        <v>0</v>
      </c>
      <c r="I15322" s="105">
        <f t="shared" si="1869"/>
        <v>0</v>
      </c>
      <c r="J15322" s="105">
        <f t="shared" si="1870"/>
        <v>0</v>
      </c>
      <c r="K15322" s="105">
        <f t="shared" si="1871"/>
        <v>0</v>
      </c>
      <c r="L15322" s="105">
        <f t="shared" si="1872"/>
        <v>0</v>
      </c>
      <c r="M15322">
        <v>0.04</v>
      </c>
      <c r="N15322">
        <f t="shared" si="1873"/>
        <v>3.3960531989175591E-3</v>
      </c>
    </row>
    <row r="15323" spans="1:14" x14ac:dyDescent="0.3">
      <c r="A15323">
        <f t="shared" si="1867"/>
        <v>154</v>
      </c>
      <c r="E15323" s="105">
        <f t="shared" si="1868"/>
        <v>0</v>
      </c>
      <c r="I15323" s="105">
        <f t="shared" si="1869"/>
        <v>0</v>
      </c>
      <c r="J15323" s="105">
        <f t="shared" si="1870"/>
        <v>0</v>
      </c>
      <c r="K15323" s="105">
        <f t="shared" si="1871"/>
        <v>0</v>
      </c>
      <c r="L15323" s="105">
        <f t="shared" si="1872"/>
        <v>0</v>
      </c>
      <c r="M15323">
        <v>0.04</v>
      </c>
      <c r="N15323">
        <f t="shared" si="1873"/>
        <v>3.3960531989175591E-3</v>
      </c>
    </row>
    <row r="15324" spans="1:14" x14ac:dyDescent="0.3">
      <c r="A15324">
        <f t="shared" si="1867"/>
        <v>154</v>
      </c>
      <c r="E15324" s="105">
        <f t="shared" si="1868"/>
        <v>0</v>
      </c>
      <c r="I15324" s="105">
        <f t="shared" si="1869"/>
        <v>0</v>
      </c>
      <c r="J15324" s="105">
        <f t="shared" si="1870"/>
        <v>0</v>
      </c>
      <c r="K15324" s="105">
        <f t="shared" si="1871"/>
        <v>0</v>
      </c>
      <c r="L15324" s="105">
        <f t="shared" si="1872"/>
        <v>0</v>
      </c>
      <c r="M15324">
        <v>0.04</v>
      </c>
      <c r="N15324">
        <f t="shared" si="1873"/>
        <v>3.3960531989175591E-3</v>
      </c>
    </row>
    <row r="15325" spans="1:14" x14ac:dyDescent="0.3">
      <c r="A15325">
        <f t="shared" si="1867"/>
        <v>154</v>
      </c>
      <c r="E15325" s="105">
        <f t="shared" si="1868"/>
        <v>0</v>
      </c>
      <c r="I15325" s="105">
        <f t="shared" si="1869"/>
        <v>0</v>
      </c>
      <c r="J15325" s="105">
        <f t="shared" si="1870"/>
        <v>0</v>
      </c>
      <c r="K15325" s="105">
        <f t="shared" si="1871"/>
        <v>0</v>
      </c>
      <c r="L15325" s="105">
        <f t="shared" si="1872"/>
        <v>0</v>
      </c>
      <c r="M15325">
        <v>0.04</v>
      </c>
      <c r="N15325">
        <f t="shared" si="1873"/>
        <v>3.3960531989175591E-3</v>
      </c>
    </row>
    <row r="15326" spans="1:14" x14ac:dyDescent="0.3">
      <c r="A15326">
        <f t="shared" si="1867"/>
        <v>154</v>
      </c>
      <c r="E15326" s="105">
        <f t="shared" si="1868"/>
        <v>0</v>
      </c>
      <c r="I15326" s="105">
        <f t="shared" si="1869"/>
        <v>0</v>
      </c>
      <c r="J15326" s="105">
        <f t="shared" si="1870"/>
        <v>0</v>
      </c>
      <c r="K15326" s="105">
        <f t="shared" si="1871"/>
        <v>0</v>
      </c>
      <c r="L15326" s="105">
        <f t="shared" si="1872"/>
        <v>0</v>
      </c>
      <c r="M15326">
        <v>0.04</v>
      </c>
      <c r="N15326">
        <f t="shared" si="1873"/>
        <v>3.3960531989175591E-3</v>
      </c>
    </row>
    <row r="15327" spans="1:14" x14ac:dyDescent="0.3">
      <c r="A15327">
        <f t="shared" si="1867"/>
        <v>154</v>
      </c>
      <c r="E15327" s="105">
        <f t="shared" si="1868"/>
        <v>0</v>
      </c>
      <c r="I15327" s="105">
        <f t="shared" si="1869"/>
        <v>0</v>
      </c>
      <c r="J15327" s="105">
        <f t="shared" si="1870"/>
        <v>0</v>
      </c>
      <c r="K15327" s="105">
        <f t="shared" si="1871"/>
        <v>0</v>
      </c>
      <c r="L15327" s="105">
        <f t="shared" si="1872"/>
        <v>0</v>
      </c>
      <c r="M15327">
        <v>0.04</v>
      </c>
      <c r="N15327">
        <f t="shared" si="1873"/>
        <v>3.3960531989175591E-3</v>
      </c>
    </row>
    <row r="15328" spans="1:14" x14ac:dyDescent="0.3">
      <c r="A15328">
        <f t="shared" si="1867"/>
        <v>154</v>
      </c>
      <c r="E15328" s="105">
        <f t="shared" si="1868"/>
        <v>0</v>
      </c>
      <c r="I15328" s="105">
        <f t="shared" si="1869"/>
        <v>0</v>
      </c>
      <c r="J15328" s="105">
        <f t="shared" si="1870"/>
        <v>0</v>
      </c>
      <c r="K15328" s="105">
        <f t="shared" si="1871"/>
        <v>0</v>
      </c>
      <c r="L15328" s="105">
        <f t="shared" si="1872"/>
        <v>0</v>
      </c>
      <c r="M15328">
        <v>0.04</v>
      </c>
      <c r="N15328">
        <f t="shared" si="1873"/>
        <v>3.3960531989175591E-3</v>
      </c>
    </row>
    <row r="15329" spans="1:14" x14ac:dyDescent="0.3">
      <c r="A15329">
        <f t="shared" si="1867"/>
        <v>154</v>
      </c>
      <c r="E15329" s="105">
        <f t="shared" si="1868"/>
        <v>0</v>
      </c>
      <c r="I15329" s="105">
        <f t="shared" si="1869"/>
        <v>0</v>
      </c>
      <c r="J15329" s="105">
        <f t="shared" si="1870"/>
        <v>0</v>
      </c>
      <c r="K15329" s="105">
        <f t="shared" si="1871"/>
        <v>0</v>
      </c>
      <c r="L15329" s="105">
        <f t="shared" si="1872"/>
        <v>0</v>
      </c>
      <c r="M15329">
        <v>0.04</v>
      </c>
      <c r="N15329">
        <f t="shared" si="1873"/>
        <v>3.3960531989175591E-3</v>
      </c>
    </row>
    <row r="15330" spans="1:14" x14ac:dyDescent="0.3">
      <c r="A15330">
        <f t="shared" si="1867"/>
        <v>154</v>
      </c>
      <c r="E15330" s="105">
        <f t="shared" si="1868"/>
        <v>0</v>
      </c>
      <c r="I15330" s="105">
        <f t="shared" si="1869"/>
        <v>0</v>
      </c>
      <c r="J15330" s="105">
        <f t="shared" si="1870"/>
        <v>0</v>
      </c>
      <c r="K15330" s="105">
        <f t="shared" si="1871"/>
        <v>0</v>
      </c>
      <c r="L15330" s="105">
        <f t="shared" si="1872"/>
        <v>0</v>
      </c>
      <c r="M15330">
        <v>0.04</v>
      </c>
      <c r="N15330">
        <f t="shared" si="1873"/>
        <v>3.3960531989175591E-3</v>
      </c>
    </row>
    <row r="15331" spans="1:14" x14ac:dyDescent="0.3">
      <c r="A15331">
        <f t="shared" si="1867"/>
        <v>154</v>
      </c>
      <c r="E15331" s="105">
        <f t="shared" si="1868"/>
        <v>0</v>
      </c>
      <c r="I15331" s="105">
        <f t="shared" si="1869"/>
        <v>0</v>
      </c>
      <c r="J15331" s="105">
        <f t="shared" si="1870"/>
        <v>0</v>
      </c>
      <c r="K15331" s="105">
        <f t="shared" si="1871"/>
        <v>0</v>
      </c>
      <c r="L15331" s="105">
        <f t="shared" si="1872"/>
        <v>0</v>
      </c>
      <c r="M15331">
        <v>0.04</v>
      </c>
      <c r="N15331">
        <f t="shared" si="1873"/>
        <v>3.3960531989175591E-3</v>
      </c>
    </row>
    <row r="15332" spans="1:14" x14ac:dyDescent="0.3">
      <c r="A15332">
        <f t="shared" si="1867"/>
        <v>154</v>
      </c>
      <c r="E15332" s="105">
        <f t="shared" si="1868"/>
        <v>0</v>
      </c>
      <c r="I15332" s="105">
        <f t="shared" si="1869"/>
        <v>0</v>
      </c>
      <c r="J15332" s="105">
        <f t="shared" si="1870"/>
        <v>0</v>
      </c>
      <c r="K15332" s="105">
        <f t="shared" si="1871"/>
        <v>0</v>
      </c>
      <c r="L15332" s="105">
        <f t="shared" si="1872"/>
        <v>0</v>
      </c>
      <c r="M15332">
        <v>0.04</v>
      </c>
      <c r="N15332">
        <f t="shared" si="1873"/>
        <v>3.3960531989175591E-3</v>
      </c>
    </row>
    <row r="15333" spans="1:14" x14ac:dyDescent="0.3">
      <c r="A15333">
        <f t="shared" si="1867"/>
        <v>154</v>
      </c>
      <c r="E15333" s="105">
        <f t="shared" si="1868"/>
        <v>0</v>
      </c>
      <c r="I15333" s="105">
        <f t="shared" si="1869"/>
        <v>0</v>
      </c>
      <c r="J15333" s="105">
        <f t="shared" si="1870"/>
        <v>0</v>
      </c>
      <c r="K15333" s="105">
        <f t="shared" si="1871"/>
        <v>0</v>
      </c>
      <c r="L15333" s="105">
        <f t="shared" si="1872"/>
        <v>0</v>
      </c>
      <c r="M15333">
        <v>0.04</v>
      </c>
      <c r="N15333">
        <f t="shared" si="1873"/>
        <v>3.3960531989175591E-3</v>
      </c>
    </row>
    <row r="15334" spans="1:14" x14ac:dyDescent="0.3">
      <c r="A15334">
        <f t="shared" si="1867"/>
        <v>154</v>
      </c>
      <c r="E15334" s="105">
        <f t="shared" si="1868"/>
        <v>0</v>
      </c>
      <c r="I15334" s="105">
        <f t="shared" si="1869"/>
        <v>0</v>
      </c>
      <c r="J15334" s="105">
        <f t="shared" si="1870"/>
        <v>0</v>
      </c>
      <c r="K15334" s="105">
        <f t="shared" si="1871"/>
        <v>0</v>
      </c>
      <c r="L15334" s="105">
        <f t="shared" si="1872"/>
        <v>0</v>
      </c>
      <c r="M15334">
        <v>0.04</v>
      </c>
      <c r="N15334">
        <f t="shared" si="1873"/>
        <v>3.3960531989175591E-3</v>
      </c>
    </row>
    <row r="15335" spans="1:14" x14ac:dyDescent="0.3">
      <c r="A15335">
        <f t="shared" ref="A15335:A15398" si="1875">IF(COUNTIF(A15235:A15334,A15334)=100, A15334+1,A15334)</f>
        <v>154</v>
      </c>
      <c r="E15335" s="105">
        <f t="shared" ref="E15335:E15398" si="1876">MAX(0, E15235-K15235-L15235)</f>
        <v>0</v>
      </c>
      <c r="I15335" s="105">
        <f t="shared" ref="I15335:I15398" si="1877">IF(E15335&lt;I15235,J15335 + E15335, I15235)</f>
        <v>0</v>
      </c>
      <c r="J15335" s="105">
        <f t="shared" si="1870"/>
        <v>0</v>
      </c>
      <c r="K15335" s="105">
        <f t="shared" si="1871"/>
        <v>0</v>
      </c>
      <c r="L15335" s="105">
        <f t="shared" si="1872"/>
        <v>0</v>
      </c>
      <c r="M15335">
        <v>0.04</v>
      </c>
      <c r="N15335">
        <f t="shared" si="1873"/>
        <v>3.3960531989175591E-3</v>
      </c>
    </row>
    <row r="15336" spans="1:14" x14ac:dyDescent="0.3">
      <c r="A15336">
        <f t="shared" si="1875"/>
        <v>154</v>
      </c>
      <c r="E15336" s="105">
        <f t="shared" si="1876"/>
        <v>0</v>
      </c>
      <c r="I15336" s="105">
        <f t="shared" si="1877"/>
        <v>0</v>
      </c>
      <c r="J15336" s="105">
        <f t="shared" si="1870"/>
        <v>0</v>
      </c>
      <c r="K15336" s="105">
        <f t="shared" si="1871"/>
        <v>0</v>
      </c>
      <c r="L15336" s="105">
        <f t="shared" si="1872"/>
        <v>0</v>
      </c>
      <c r="M15336">
        <v>0.04</v>
      </c>
      <c r="N15336">
        <f t="shared" si="1873"/>
        <v>3.3960531989175591E-3</v>
      </c>
    </row>
    <row r="15337" spans="1:14" x14ac:dyDescent="0.3">
      <c r="A15337">
        <f t="shared" si="1875"/>
        <v>154</v>
      </c>
      <c r="E15337" s="105">
        <f t="shared" si="1876"/>
        <v>0</v>
      </c>
      <c r="I15337" s="105">
        <f t="shared" si="1877"/>
        <v>0</v>
      </c>
      <c r="J15337" s="105">
        <f t="shared" si="1870"/>
        <v>0</v>
      </c>
      <c r="K15337" s="105">
        <f t="shared" si="1871"/>
        <v>0</v>
      </c>
      <c r="L15337" s="105">
        <f t="shared" si="1872"/>
        <v>0</v>
      </c>
      <c r="M15337">
        <v>0.04</v>
      </c>
      <c r="N15337">
        <f t="shared" si="1873"/>
        <v>3.3960531989175591E-3</v>
      </c>
    </row>
    <row r="15338" spans="1:14" x14ac:dyDescent="0.3">
      <c r="A15338">
        <f t="shared" si="1875"/>
        <v>154</v>
      </c>
      <c r="E15338" s="105">
        <f t="shared" si="1876"/>
        <v>0</v>
      </c>
      <c r="I15338" s="105">
        <f t="shared" si="1877"/>
        <v>0</v>
      </c>
      <c r="J15338" s="105">
        <f t="shared" si="1870"/>
        <v>0</v>
      </c>
      <c r="K15338" s="105">
        <f t="shared" si="1871"/>
        <v>0</v>
      </c>
      <c r="L15338" s="105">
        <f t="shared" si="1872"/>
        <v>0</v>
      </c>
      <c r="M15338">
        <v>0.04</v>
      </c>
      <c r="N15338">
        <f t="shared" si="1873"/>
        <v>3.3960531989175591E-3</v>
      </c>
    </row>
    <row r="15339" spans="1:14" x14ac:dyDescent="0.3">
      <c r="A15339">
        <f t="shared" si="1875"/>
        <v>154</v>
      </c>
      <c r="E15339" s="105">
        <f t="shared" si="1876"/>
        <v>0</v>
      </c>
      <c r="I15339" s="105">
        <f t="shared" si="1877"/>
        <v>0</v>
      </c>
      <c r="J15339" s="105">
        <f t="shared" si="1870"/>
        <v>0</v>
      </c>
      <c r="K15339" s="105">
        <f t="shared" si="1871"/>
        <v>0</v>
      </c>
      <c r="L15339" s="105">
        <f t="shared" si="1872"/>
        <v>0</v>
      </c>
      <c r="M15339">
        <v>0.04</v>
      </c>
      <c r="N15339">
        <f t="shared" si="1873"/>
        <v>3.3960531989175591E-3</v>
      </c>
    </row>
    <row r="15340" spans="1:14" x14ac:dyDescent="0.3">
      <c r="A15340">
        <f t="shared" si="1875"/>
        <v>154</v>
      </c>
      <c r="E15340" s="105">
        <f t="shared" si="1876"/>
        <v>0</v>
      </c>
      <c r="I15340" s="105">
        <f t="shared" si="1877"/>
        <v>0</v>
      </c>
      <c r="J15340" s="105">
        <f t="shared" si="1870"/>
        <v>0</v>
      </c>
      <c r="K15340" s="105">
        <f t="shared" si="1871"/>
        <v>0</v>
      </c>
      <c r="L15340" s="105">
        <f t="shared" si="1872"/>
        <v>0</v>
      </c>
      <c r="M15340">
        <v>0.04</v>
      </c>
      <c r="N15340">
        <f t="shared" si="1873"/>
        <v>3.3960531989175591E-3</v>
      </c>
    </row>
    <row r="15341" spans="1:14" x14ac:dyDescent="0.3">
      <c r="A15341">
        <f t="shared" si="1875"/>
        <v>154</v>
      </c>
      <c r="E15341" s="105">
        <f t="shared" si="1876"/>
        <v>0</v>
      </c>
      <c r="I15341" s="105">
        <f t="shared" si="1877"/>
        <v>0</v>
      </c>
      <c r="J15341" s="105">
        <f t="shared" si="1870"/>
        <v>0</v>
      </c>
      <c r="K15341" s="105">
        <f t="shared" si="1871"/>
        <v>0</v>
      </c>
      <c r="L15341" s="105">
        <f t="shared" si="1872"/>
        <v>0</v>
      </c>
      <c r="M15341">
        <v>0.04</v>
      </c>
      <c r="N15341">
        <f t="shared" si="1873"/>
        <v>3.3960531989175591E-3</v>
      </c>
    </row>
    <row r="15342" spans="1:14" x14ac:dyDescent="0.3">
      <c r="A15342">
        <f t="shared" si="1875"/>
        <v>154</v>
      </c>
      <c r="E15342" s="105">
        <f t="shared" si="1876"/>
        <v>0</v>
      </c>
      <c r="I15342" s="105">
        <f t="shared" si="1877"/>
        <v>0</v>
      </c>
      <c r="J15342" s="105">
        <f t="shared" si="1870"/>
        <v>0</v>
      </c>
      <c r="K15342" s="105">
        <f t="shared" si="1871"/>
        <v>0</v>
      </c>
      <c r="L15342" s="105">
        <f t="shared" si="1872"/>
        <v>0</v>
      </c>
      <c r="M15342">
        <v>0.04</v>
      </c>
      <c r="N15342">
        <f t="shared" si="1873"/>
        <v>3.3960531989175591E-3</v>
      </c>
    </row>
    <row r="15343" spans="1:14" x14ac:dyDescent="0.3">
      <c r="A15343">
        <f t="shared" si="1875"/>
        <v>154</v>
      </c>
      <c r="E15343" s="105">
        <f t="shared" si="1876"/>
        <v>0</v>
      </c>
      <c r="I15343" s="105">
        <f t="shared" si="1877"/>
        <v>0</v>
      </c>
      <c r="J15343" s="105">
        <f t="shared" si="1870"/>
        <v>0</v>
      </c>
      <c r="K15343" s="105">
        <f t="shared" si="1871"/>
        <v>0</v>
      </c>
      <c r="L15343" s="105">
        <f t="shared" si="1872"/>
        <v>0</v>
      </c>
      <c r="M15343">
        <v>0.04</v>
      </c>
      <c r="N15343">
        <f t="shared" si="1873"/>
        <v>3.3960531989175591E-3</v>
      </c>
    </row>
    <row r="15344" spans="1:14" x14ac:dyDescent="0.3">
      <c r="A15344">
        <f t="shared" si="1875"/>
        <v>154</v>
      </c>
      <c r="E15344" s="105">
        <f t="shared" si="1876"/>
        <v>0</v>
      </c>
      <c r="I15344" s="105">
        <f t="shared" si="1877"/>
        <v>0</v>
      </c>
      <c r="J15344" s="105">
        <f t="shared" si="1870"/>
        <v>0</v>
      </c>
      <c r="K15344" s="105">
        <f t="shared" si="1871"/>
        <v>0</v>
      </c>
      <c r="L15344" s="105">
        <f t="shared" si="1872"/>
        <v>0</v>
      </c>
      <c r="M15344">
        <v>0.04</v>
      </c>
      <c r="N15344">
        <f t="shared" si="1873"/>
        <v>3.3960531989175591E-3</v>
      </c>
    </row>
    <row r="15345" spans="1:14" x14ac:dyDescent="0.3">
      <c r="A15345">
        <f t="shared" si="1875"/>
        <v>154</v>
      </c>
      <c r="E15345" s="105">
        <f t="shared" si="1876"/>
        <v>0</v>
      </c>
      <c r="I15345" s="105">
        <f t="shared" si="1877"/>
        <v>0</v>
      </c>
      <c r="J15345" s="105">
        <f t="shared" si="1870"/>
        <v>0</v>
      </c>
      <c r="K15345" s="105">
        <f t="shared" si="1871"/>
        <v>0</v>
      </c>
      <c r="L15345" s="105">
        <f t="shared" si="1872"/>
        <v>0</v>
      </c>
      <c r="M15345">
        <v>0.04</v>
      </c>
      <c r="N15345">
        <f t="shared" si="1873"/>
        <v>3.3960531989175591E-3</v>
      </c>
    </row>
    <row r="15346" spans="1:14" x14ac:dyDescent="0.3">
      <c r="A15346">
        <f t="shared" si="1875"/>
        <v>154</v>
      </c>
      <c r="E15346" s="105">
        <f t="shared" si="1876"/>
        <v>0</v>
      </c>
      <c r="I15346" s="105">
        <f t="shared" si="1877"/>
        <v>0</v>
      </c>
      <c r="J15346" s="105">
        <f t="shared" si="1870"/>
        <v>0</v>
      </c>
      <c r="K15346" s="105">
        <f t="shared" si="1871"/>
        <v>0</v>
      </c>
      <c r="L15346" s="105">
        <f t="shared" si="1872"/>
        <v>0</v>
      </c>
      <c r="M15346">
        <v>0.04</v>
      </c>
      <c r="N15346">
        <f t="shared" si="1873"/>
        <v>3.3960531989175591E-3</v>
      </c>
    </row>
    <row r="15347" spans="1:14" x14ac:dyDescent="0.3">
      <c r="A15347">
        <f t="shared" si="1875"/>
        <v>154</v>
      </c>
      <c r="E15347" s="105">
        <f t="shared" si="1876"/>
        <v>0</v>
      </c>
      <c r="I15347" s="105">
        <f t="shared" si="1877"/>
        <v>0</v>
      </c>
      <c r="J15347" s="105">
        <f t="shared" si="1870"/>
        <v>0</v>
      </c>
      <c r="K15347" s="105">
        <f t="shared" si="1871"/>
        <v>0</v>
      </c>
      <c r="L15347" s="105">
        <f t="shared" si="1872"/>
        <v>0</v>
      </c>
      <c r="M15347">
        <v>0.04</v>
      </c>
      <c r="N15347">
        <f t="shared" si="1873"/>
        <v>3.3960531989175591E-3</v>
      </c>
    </row>
    <row r="15348" spans="1:14" x14ac:dyDescent="0.3">
      <c r="A15348">
        <f t="shared" si="1875"/>
        <v>154</v>
      </c>
      <c r="E15348" s="105">
        <f t="shared" si="1876"/>
        <v>0</v>
      </c>
      <c r="I15348" s="105">
        <f t="shared" si="1877"/>
        <v>0</v>
      </c>
      <c r="J15348" s="105">
        <f t="shared" si="1870"/>
        <v>0</v>
      </c>
      <c r="K15348" s="105">
        <f t="shared" si="1871"/>
        <v>0</v>
      </c>
      <c r="L15348" s="105">
        <f t="shared" si="1872"/>
        <v>0</v>
      </c>
      <c r="M15348">
        <v>0.04</v>
      </c>
      <c r="N15348">
        <f t="shared" si="1873"/>
        <v>3.3960531989175591E-3</v>
      </c>
    </row>
    <row r="15349" spans="1:14" x14ac:dyDescent="0.3">
      <c r="A15349">
        <f t="shared" si="1875"/>
        <v>154</v>
      </c>
      <c r="E15349" s="105">
        <f t="shared" si="1876"/>
        <v>0</v>
      </c>
      <c r="I15349" s="105">
        <f t="shared" si="1877"/>
        <v>0</v>
      </c>
      <c r="J15349" s="105">
        <f t="shared" si="1870"/>
        <v>0</v>
      </c>
      <c r="K15349" s="105">
        <f t="shared" si="1871"/>
        <v>0</v>
      </c>
      <c r="L15349" s="105">
        <f t="shared" si="1872"/>
        <v>0</v>
      </c>
      <c r="M15349">
        <v>0.04</v>
      </c>
      <c r="N15349">
        <f t="shared" si="1873"/>
        <v>3.3960531989175591E-3</v>
      </c>
    </row>
    <row r="15350" spans="1:14" x14ac:dyDescent="0.3">
      <c r="A15350">
        <f t="shared" si="1875"/>
        <v>154</v>
      </c>
      <c r="E15350" s="105">
        <f t="shared" si="1876"/>
        <v>0</v>
      </c>
      <c r="I15350" s="105">
        <f t="shared" si="1877"/>
        <v>0</v>
      </c>
      <c r="J15350" s="105">
        <f t="shared" si="1870"/>
        <v>0</v>
      </c>
      <c r="K15350" s="105">
        <f t="shared" si="1871"/>
        <v>0</v>
      </c>
      <c r="L15350" s="105">
        <f t="shared" si="1872"/>
        <v>0</v>
      </c>
      <c r="M15350">
        <v>0.04</v>
      </c>
      <c r="N15350">
        <f t="shared" si="1873"/>
        <v>3.3960531989175591E-3</v>
      </c>
    </row>
    <row r="15351" spans="1:14" x14ac:dyDescent="0.3">
      <c r="A15351">
        <f t="shared" si="1875"/>
        <v>154</v>
      </c>
      <c r="E15351" s="105">
        <f t="shared" si="1876"/>
        <v>0</v>
      </c>
      <c r="I15351" s="105">
        <f t="shared" si="1877"/>
        <v>0</v>
      </c>
      <c r="J15351" s="105">
        <f t="shared" si="1870"/>
        <v>0</v>
      </c>
      <c r="K15351" s="105">
        <f t="shared" si="1871"/>
        <v>0</v>
      </c>
      <c r="L15351" s="105">
        <f t="shared" si="1872"/>
        <v>0</v>
      </c>
      <c r="M15351">
        <v>0.04</v>
      </c>
      <c r="N15351">
        <f t="shared" si="1873"/>
        <v>3.3960531989175591E-3</v>
      </c>
    </row>
    <row r="15352" spans="1:14" x14ac:dyDescent="0.3">
      <c r="A15352">
        <f t="shared" si="1875"/>
        <v>154</v>
      </c>
      <c r="E15352" s="105">
        <f t="shared" si="1876"/>
        <v>0</v>
      </c>
      <c r="I15352" s="105">
        <f t="shared" si="1877"/>
        <v>0</v>
      </c>
      <c r="J15352" s="105">
        <f t="shared" si="1870"/>
        <v>0</v>
      </c>
      <c r="K15352" s="105">
        <f t="shared" si="1871"/>
        <v>0</v>
      </c>
      <c r="L15352" s="105">
        <f t="shared" si="1872"/>
        <v>0</v>
      </c>
      <c r="M15352">
        <v>0.04</v>
      </c>
      <c r="N15352">
        <f t="shared" si="1873"/>
        <v>3.3960531989175591E-3</v>
      </c>
    </row>
    <row r="15353" spans="1:14" x14ac:dyDescent="0.3">
      <c r="A15353">
        <f t="shared" si="1875"/>
        <v>154</v>
      </c>
      <c r="E15353" s="105">
        <f t="shared" si="1876"/>
        <v>0</v>
      </c>
      <c r="I15353" s="105">
        <f t="shared" si="1877"/>
        <v>0</v>
      </c>
      <c r="J15353" s="105">
        <f t="shared" si="1870"/>
        <v>0</v>
      </c>
      <c r="K15353" s="105">
        <f t="shared" si="1871"/>
        <v>0</v>
      </c>
      <c r="L15353" s="105">
        <f t="shared" si="1872"/>
        <v>0</v>
      </c>
      <c r="M15353">
        <v>0.04</v>
      </c>
      <c r="N15353">
        <f t="shared" si="1873"/>
        <v>3.3960531989175591E-3</v>
      </c>
    </row>
    <row r="15354" spans="1:14" x14ac:dyDescent="0.3">
      <c r="A15354">
        <f t="shared" si="1875"/>
        <v>154</v>
      </c>
      <c r="E15354" s="105">
        <f t="shared" si="1876"/>
        <v>0</v>
      </c>
      <c r="I15354" s="105">
        <f t="shared" si="1877"/>
        <v>0</v>
      </c>
      <c r="J15354" s="105">
        <f t="shared" si="1870"/>
        <v>0</v>
      </c>
      <c r="K15354" s="105">
        <f t="shared" si="1871"/>
        <v>0</v>
      </c>
      <c r="L15354" s="105">
        <f t="shared" si="1872"/>
        <v>0</v>
      </c>
      <c r="M15354">
        <v>0.04</v>
      </c>
      <c r="N15354">
        <f t="shared" si="1873"/>
        <v>3.3960531989175591E-3</v>
      </c>
    </row>
    <row r="15355" spans="1:14" x14ac:dyDescent="0.3">
      <c r="A15355">
        <f t="shared" si="1875"/>
        <v>154</v>
      </c>
      <c r="E15355" s="105">
        <f t="shared" si="1876"/>
        <v>0</v>
      </c>
      <c r="I15355" s="105">
        <f t="shared" si="1877"/>
        <v>0</v>
      </c>
      <c r="J15355" s="105">
        <f t="shared" si="1870"/>
        <v>0</v>
      </c>
      <c r="K15355" s="105">
        <f t="shared" si="1871"/>
        <v>0</v>
      </c>
      <c r="L15355" s="105">
        <f t="shared" si="1872"/>
        <v>0</v>
      </c>
      <c r="M15355">
        <v>0.04</v>
      </c>
      <c r="N15355">
        <f t="shared" si="1873"/>
        <v>3.3960531989175591E-3</v>
      </c>
    </row>
    <row r="15356" spans="1:14" x14ac:dyDescent="0.3">
      <c r="A15356">
        <f t="shared" si="1875"/>
        <v>154</v>
      </c>
      <c r="E15356" s="105">
        <f t="shared" si="1876"/>
        <v>0</v>
      </c>
      <c r="I15356" s="105">
        <f t="shared" si="1877"/>
        <v>0</v>
      </c>
      <c r="J15356" s="105">
        <f t="shared" si="1870"/>
        <v>0</v>
      </c>
      <c r="K15356" s="105">
        <f t="shared" si="1871"/>
        <v>0</v>
      </c>
      <c r="L15356" s="105">
        <f t="shared" si="1872"/>
        <v>0</v>
      </c>
      <c r="M15356">
        <v>0.04</v>
      </c>
      <c r="N15356">
        <f t="shared" si="1873"/>
        <v>3.3960531989175591E-3</v>
      </c>
    </row>
    <row r="15357" spans="1:14" x14ac:dyDescent="0.3">
      <c r="A15357">
        <f t="shared" si="1875"/>
        <v>154</v>
      </c>
      <c r="E15357" s="105">
        <f t="shared" si="1876"/>
        <v>0</v>
      </c>
      <c r="I15357" s="105">
        <f t="shared" si="1877"/>
        <v>0</v>
      </c>
      <c r="J15357" s="105">
        <f t="shared" si="1870"/>
        <v>0</v>
      </c>
      <c r="K15357" s="105">
        <f t="shared" si="1871"/>
        <v>0</v>
      </c>
      <c r="L15357" s="105">
        <f t="shared" si="1872"/>
        <v>0</v>
      </c>
      <c r="M15357">
        <v>0.04</v>
      </c>
      <c r="N15357">
        <f t="shared" si="1873"/>
        <v>3.3960531989175591E-3</v>
      </c>
    </row>
    <row r="15358" spans="1:14" x14ac:dyDescent="0.3">
      <c r="A15358">
        <f t="shared" si="1875"/>
        <v>154</v>
      </c>
      <c r="E15358" s="105">
        <f t="shared" si="1876"/>
        <v>0</v>
      </c>
      <c r="I15358" s="105">
        <f t="shared" si="1877"/>
        <v>0</v>
      </c>
      <c r="J15358" s="105">
        <f t="shared" si="1870"/>
        <v>0</v>
      </c>
      <c r="K15358" s="105">
        <f t="shared" si="1871"/>
        <v>0</v>
      </c>
      <c r="L15358" s="105">
        <f t="shared" si="1872"/>
        <v>0</v>
      </c>
      <c r="M15358">
        <v>0.04</v>
      </c>
      <c r="N15358">
        <f t="shared" si="1873"/>
        <v>3.3960531989175591E-3</v>
      </c>
    </row>
    <row r="15359" spans="1:14" x14ac:dyDescent="0.3">
      <c r="A15359">
        <f t="shared" si="1875"/>
        <v>154</v>
      </c>
      <c r="E15359" s="105">
        <f t="shared" si="1876"/>
        <v>0</v>
      </c>
      <c r="I15359" s="105">
        <f t="shared" si="1877"/>
        <v>0</v>
      </c>
      <c r="J15359" s="105">
        <f t="shared" si="1870"/>
        <v>0</v>
      </c>
      <c r="K15359" s="105">
        <f t="shared" si="1871"/>
        <v>0</v>
      </c>
      <c r="L15359" s="105">
        <f t="shared" si="1872"/>
        <v>0</v>
      </c>
      <c r="M15359">
        <v>0.04</v>
      </c>
      <c r="N15359">
        <f t="shared" si="1873"/>
        <v>3.3960531989175591E-3</v>
      </c>
    </row>
    <row r="15360" spans="1:14" x14ac:dyDescent="0.3">
      <c r="A15360">
        <f t="shared" si="1875"/>
        <v>154</v>
      </c>
      <c r="E15360" s="105">
        <f t="shared" si="1876"/>
        <v>0</v>
      </c>
      <c r="I15360" s="105">
        <f t="shared" si="1877"/>
        <v>0</v>
      </c>
      <c r="J15360" s="105">
        <f t="shared" si="1870"/>
        <v>0</v>
      </c>
      <c r="K15360" s="105">
        <f t="shared" si="1871"/>
        <v>0</v>
      </c>
      <c r="L15360" s="105">
        <f t="shared" si="1872"/>
        <v>0</v>
      </c>
      <c r="M15360">
        <v>0.04</v>
      </c>
      <c r="N15360">
        <f t="shared" si="1873"/>
        <v>3.3960531989175591E-3</v>
      </c>
    </row>
    <row r="15361" spans="1:14" x14ac:dyDescent="0.3">
      <c r="A15361">
        <f t="shared" si="1875"/>
        <v>154</v>
      </c>
      <c r="E15361" s="105">
        <f t="shared" si="1876"/>
        <v>0</v>
      </c>
      <c r="I15361" s="105">
        <f t="shared" si="1877"/>
        <v>0</v>
      </c>
      <c r="J15361" s="105">
        <f t="shared" si="1870"/>
        <v>0</v>
      </c>
      <c r="K15361" s="105">
        <f t="shared" si="1871"/>
        <v>0</v>
      </c>
      <c r="L15361" s="105">
        <f t="shared" si="1872"/>
        <v>0</v>
      </c>
      <c r="M15361">
        <v>0.04</v>
      </c>
      <c r="N15361">
        <f t="shared" si="1873"/>
        <v>3.3960531989175591E-3</v>
      </c>
    </row>
    <row r="15362" spans="1:14" x14ac:dyDescent="0.3">
      <c r="A15362">
        <f t="shared" si="1875"/>
        <v>154</v>
      </c>
      <c r="E15362" s="105">
        <f t="shared" si="1876"/>
        <v>0</v>
      </c>
      <c r="I15362" s="105">
        <f t="shared" si="1877"/>
        <v>0</v>
      </c>
      <c r="J15362" s="105">
        <f t="shared" si="1870"/>
        <v>0</v>
      </c>
      <c r="K15362" s="105">
        <f t="shared" si="1871"/>
        <v>0</v>
      </c>
      <c r="L15362" s="105">
        <f t="shared" si="1872"/>
        <v>0</v>
      </c>
      <c r="M15362">
        <v>0.04</v>
      </c>
      <c r="N15362">
        <f t="shared" si="1873"/>
        <v>3.3960531989175591E-3</v>
      </c>
    </row>
    <row r="15363" spans="1:14" x14ac:dyDescent="0.3">
      <c r="A15363">
        <f t="shared" si="1875"/>
        <v>154</v>
      </c>
      <c r="E15363" s="105">
        <f t="shared" si="1876"/>
        <v>0</v>
      </c>
      <c r="I15363" s="105">
        <f t="shared" si="1877"/>
        <v>0</v>
      </c>
      <c r="J15363" s="105">
        <f t="shared" ref="J15363:J15426" si="1878">E15363*($H$2/12)</f>
        <v>0</v>
      </c>
      <c r="K15363" s="105">
        <f t="shared" ref="K15363:K15426" si="1879">I15363-J15363</f>
        <v>0</v>
      </c>
      <c r="L15363" s="105">
        <f t="shared" ref="L15363:L15426" si="1880">N15363*(E15363-K15363)</f>
        <v>0</v>
      </c>
      <c r="M15363">
        <v>0.04</v>
      </c>
      <c r="N15363">
        <f t="shared" ref="N15363:N15426" si="1881">1-(POWER(1-M15363,(1/12)))</f>
        <v>3.3960531989175591E-3</v>
      </c>
    </row>
    <row r="15364" spans="1:14" x14ac:dyDescent="0.3">
      <c r="A15364">
        <f t="shared" si="1875"/>
        <v>154</v>
      </c>
      <c r="E15364" s="105">
        <f t="shared" si="1876"/>
        <v>0</v>
      </c>
      <c r="I15364" s="105">
        <f t="shared" si="1877"/>
        <v>0</v>
      </c>
      <c r="J15364" s="105">
        <f t="shared" si="1878"/>
        <v>0</v>
      </c>
      <c r="K15364" s="105">
        <f t="shared" si="1879"/>
        <v>0</v>
      </c>
      <c r="L15364" s="105">
        <f t="shared" si="1880"/>
        <v>0</v>
      </c>
      <c r="M15364">
        <v>0.04</v>
      </c>
      <c r="N15364">
        <f t="shared" si="1881"/>
        <v>3.3960531989175591E-3</v>
      </c>
    </row>
    <row r="15365" spans="1:14" x14ac:dyDescent="0.3">
      <c r="A15365">
        <f t="shared" si="1875"/>
        <v>154</v>
      </c>
      <c r="E15365" s="105">
        <f t="shared" si="1876"/>
        <v>0</v>
      </c>
      <c r="I15365" s="105">
        <f t="shared" si="1877"/>
        <v>0</v>
      </c>
      <c r="J15365" s="105">
        <f t="shared" si="1878"/>
        <v>0</v>
      </c>
      <c r="K15365" s="105">
        <f t="shared" si="1879"/>
        <v>0</v>
      </c>
      <c r="L15365" s="105">
        <f t="shared" si="1880"/>
        <v>0</v>
      </c>
      <c r="M15365">
        <v>0.04</v>
      </c>
      <c r="N15365">
        <f t="shared" si="1881"/>
        <v>3.3960531989175591E-3</v>
      </c>
    </row>
    <row r="15366" spans="1:14" x14ac:dyDescent="0.3">
      <c r="A15366">
        <f t="shared" si="1875"/>
        <v>154</v>
      </c>
      <c r="E15366" s="105">
        <f t="shared" si="1876"/>
        <v>0</v>
      </c>
      <c r="I15366" s="105">
        <f t="shared" si="1877"/>
        <v>0</v>
      </c>
      <c r="J15366" s="105">
        <f t="shared" si="1878"/>
        <v>0</v>
      </c>
      <c r="K15366" s="105">
        <f t="shared" si="1879"/>
        <v>0</v>
      </c>
      <c r="L15366" s="105">
        <f t="shared" si="1880"/>
        <v>0</v>
      </c>
      <c r="M15366">
        <v>0.04</v>
      </c>
      <c r="N15366">
        <f t="shared" si="1881"/>
        <v>3.3960531989175591E-3</v>
      </c>
    </row>
    <row r="15367" spans="1:14" x14ac:dyDescent="0.3">
      <c r="A15367">
        <f t="shared" si="1875"/>
        <v>154</v>
      </c>
      <c r="E15367" s="105">
        <f t="shared" si="1876"/>
        <v>0</v>
      </c>
      <c r="I15367" s="105">
        <f t="shared" si="1877"/>
        <v>0</v>
      </c>
      <c r="J15367" s="105">
        <f t="shared" si="1878"/>
        <v>0</v>
      </c>
      <c r="K15367" s="105">
        <f t="shared" si="1879"/>
        <v>0</v>
      </c>
      <c r="L15367" s="105">
        <f t="shared" si="1880"/>
        <v>0</v>
      </c>
      <c r="M15367">
        <v>0.04</v>
      </c>
      <c r="N15367">
        <f t="shared" si="1881"/>
        <v>3.3960531989175591E-3</v>
      </c>
    </row>
    <row r="15368" spans="1:14" x14ac:dyDescent="0.3">
      <c r="A15368">
        <f t="shared" si="1875"/>
        <v>154</v>
      </c>
      <c r="E15368" s="105">
        <f t="shared" si="1876"/>
        <v>0</v>
      </c>
      <c r="I15368" s="105">
        <f t="shared" si="1877"/>
        <v>0</v>
      </c>
      <c r="J15368" s="105">
        <f t="shared" si="1878"/>
        <v>0</v>
      </c>
      <c r="K15368" s="105">
        <f t="shared" si="1879"/>
        <v>0</v>
      </c>
      <c r="L15368" s="105">
        <f t="shared" si="1880"/>
        <v>0</v>
      </c>
      <c r="M15368">
        <v>0.04</v>
      </c>
      <c r="N15368">
        <f t="shared" si="1881"/>
        <v>3.3960531989175591E-3</v>
      </c>
    </row>
    <row r="15369" spans="1:14" x14ac:dyDescent="0.3">
      <c r="A15369">
        <f t="shared" si="1875"/>
        <v>154</v>
      </c>
      <c r="E15369" s="105">
        <f t="shared" si="1876"/>
        <v>0</v>
      </c>
      <c r="I15369" s="105">
        <f t="shared" si="1877"/>
        <v>0</v>
      </c>
      <c r="J15369" s="105">
        <f t="shared" si="1878"/>
        <v>0</v>
      </c>
      <c r="K15369" s="105">
        <f t="shared" si="1879"/>
        <v>0</v>
      </c>
      <c r="L15369" s="105">
        <f t="shared" si="1880"/>
        <v>0</v>
      </c>
      <c r="M15369">
        <v>0.04</v>
      </c>
      <c r="N15369">
        <f t="shared" si="1881"/>
        <v>3.3960531989175591E-3</v>
      </c>
    </row>
    <row r="15370" spans="1:14" x14ac:dyDescent="0.3">
      <c r="A15370">
        <f t="shared" si="1875"/>
        <v>154</v>
      </c>
      <c r="E15370" s="105">
        <f t="shared" si="1876"/>
        <v>0</v>
      </c>
      <c r="I15370" s="105">
        <f t="shared" si="1877"/>
        <v>0</v>
      </c>
      <c r="J15370" s="105">
        <f t="shared" si="1878"/>
        <v>0</v>
      </c>
      <c r="K15370" s="105">
        <f t="shared" si="1879"/>
        <v>0</v>
      </c>
      <c r="L15370" s="105">
        <f t="shared" si="1880"/>
        <v>0</v>
      </c>
      <c r="M15370">
        <v>0.04</v>
      </c>
      <c r="N15370">
        <f t="shared" si="1881"/>
        <v>3.3960531989175591E-3</v>
      </c>
    </row>
    <row r="15371" spans="1:14" x14ac:dyDescent="0.3">
      <c r="A15371">
        <f t="shared" si="1875"/>
        <v>154</v>
      </c>
      <c r="E15371" s="105">
        <f t="shared" si="1876"/>
        <v>0</v>
      </c>
      <c r="I15371" s="105">
        <f t="shared" si="1877"/>
        <v>0</v>
      </c>
      <c r="J15371" s="105">
        <f t="shared" si="1878"/>
        <v>0</v>
      </c>
      <c r="K15371" s="105">
        <f t="shared" si="1879"/>
        <v>0</v>
      </c>
      <c r="L15371" s="105">
        <f t="shared" si="1880"/>
        <v>0</v>
      </c>
      <c r="M15371">
        <v>0.04</v>
      </c>
      <c r="N15371">
        <f t="shared" si="1881"/>
        <v>3.3960531989175591E-3</v>
      </c>
    </row>
    <row r="15372" spans="1:14" x14ac:dyDescent="0.3">
      <c r="A15372">
        <f t="shared" si="1875"/>
        <v>154</v>
      </c>
      <c r="E15372" s="105">
        <f t="shared" si="1876"/>
        <v>0</v>
      </c>
      <c r="I15372" s="105">
        <f t="shared" si="1877"/>
        <v>0</v>
      </c>
      <c r="J15372" s="105">
        <f t="shared" si="1878"/>
        <v>0</v>
      </c>
      <c r="K15372" s="105">
        <f t="shared" si="1879"/>
        <v>0</v>
      </c>
      <c r="L15372" s="105">
        <f t="shared" si="1880"/>
        <v>0</v>
      </c>
      <c r="M15372">
        <v>0.04</v>
      </c>
      <c r="N15372">
        <f t="shared" si="1881"/>
        <v>3.3960531989175591E-3</v>
      </c>
    </row>
    <row r="15373" spans="1:14" x14ac:dyDescent="0.3">
      <c r="A15373">
        <f t="shared" si="1875"/>
        <v>154</v>
      </c>
      <c r="E15373" s="105">
        <f t="shared" si="1876"/>
        <v>0</v>
      </c>
      <c r="I15373" s="105">
        <f t="shared" si="1877"/>
        <v>0</v>
      </c>
      <c r="J15373" s="105">
        <f t="shared" si="1878"/>
        <v>0</v>
      </c>
      <c r="K15373" s="105">
        <f t="shared" si="1879"/>
        <v>0</v>
      </c>
      <c r="L15373" s="105">
        <f t="shared" si="1880"/>
        <v>0</v>
      </c>
      <c r="M15373">
        <v>0.04</v>
      </c>
      <c r="N15373">
        <f t="shared" si="1881"/>
        <v>3.3960531989175591E-3</v>
      </c>
    </row>
    <row r="15374" spans="1:14" x14ac:dyDescent="0.3">
      <c r="A15374">
        <f t="shared" si="1875"/>
        <v>154</v>
      </c>
      <c r="E15374" s="105">
        <f t="shared" si="1876"/>
        <v>0</v>
      </c>
      <c r="I15374" s="105">
        <f t="shared" si="1877"/>
        <v>0</v>
      </c>
      <c r="J15374" s="105">
        <f t="shared" si="1878"/>
        <v>0</v>
      </c>
      <c r="K15374" s="105">
        <f t="shared" si="1879"/>
        <v>0</v>
      </c>
      <c r="L15374" s="105">
        <f t="shared" si="1880"/>
        <v>0</v>
      </c>
      <c r="M15374">
        <v>0.04</v>
      </c>
      <c r="N15374">
        <f t="shared" si="1881"/>
        <v>3.3960531989175591E-3</v>
      </c>
    </row>
    <row r="15375" spans="1:14" x14ac:dyDescent="0.3">
      <c r="A15375">
        <f t="shared" si="1875"/>
        <v>154</v>
      </c>
      <c r="E15375" s="105">
        <f t="shared" si="1876"/>
        <v>0</v>
      </c>
      <c r="I15375" s="105">
        <f t="shared" si="1877"/>
        <v>0</v>
      </c>
      <c r="J15375" s="105">
        <f t="shared" si="1878"/>
        <v>0</v>
      </c>
      <c r="K15375" s="105">
        <f t="shared" si="1879"/>
        <v>0</v>
      </c>
      <c r="L15375" s="105">
        <f t="shared" si="1880"/>
        <v>0</v>
      </c>
      <c r="M15375">
        <v>0.04</v>
      </c>
      <c r="N15375">
        <f t="shared" si="1881"/>
        <v>3.3960531989175591E-3</v>
      </c>
    </row>
    <row r="15376" spans="1:14" x14ac:dyDescent="0.3">
      <c r="A15376">
        <f t="shared" si="1875"/>
        <v>154</v>
      </c>
      <c r="E15376" s="105">
        <f t="shared" si="1876"/>
        <v>0</v>
      </c>
      <c r="I15376" s="105">
        <f t="shared" si="1877"/>
        <v>0</v>
      </c>
      <c r="J15376" s="105">
        <f t="shared" si="1878"/>
        <v>0</v>
      </c>
      <c r="K15376" s="105">
        <f t="shared" si="1879"/>
        <v>0</v>
      </c>
      <c r="L15376" s="105">
        <f t="shared" si="1880"/>
        <v>0</v>
      </c>
      <c r="M15376">
        <v>0.04</v>
      </c>
      <c r="N15376">
        <f t="shared" si="1881"/>
        <v>3.3960531989175591E-3</v>
      </c>
    </row>
    <row r="15377" spans="1:14" x14ac:dyDescent="0.3">
      <c r="A15377">
        <f t="shared" si="1875"/>
        <v>154</v>
      </c>
      <c r="E15377" s="105">
        <f t="shared" si="1876"/>
        <v>0</v>
      </c>
      <c r="I15377" s="105">
        <f t="shared" si="1877"/>
        <v>0</v>
      </c>
      <c r="J15377" s="105">
        <f t="shared" si="1878"/>
        <v>0</v>
      </c>
      <c r="K15377" s="105">
        <f t="shared" si="1879"/>
        <v>0</v>
      </c>
      <c r="L15377" s="105">
        <f t="shared" si="1880"/>
        <v>0</v>
      </c>
      <c r="M15377">
        <v>0.04</v>
      </c>
      <c r="N15377">
        <f t="shared" si="1881"/>
        <v>3.3960531989175591E-3</v>
      </c>
    </row>
    <row r="15378" spans="1:14" x14ac:dyDescent="0.3">
      <c r="A15378">
        <f t="shared" si="1875"/>
        <v>154</v>
      </c>
      <c r="E15378" s="105">
        <f t="shared" si="1876"/>
        <v>0</v>
      </c>
      <c r="I15378" s="105">
        <f t="shared" si="1877"/>
        <v>0</v>
      </c>
      <c r="J15378" s="105">
        <f t="shared" si="1878"/>
        <v>0</v>
      </c>
      <c r="K15378" s="105">
        <f t="shared" si="1879"/>
        <v>0</v>
      </c>
      <c r="L15378" s="105">
        <f t="shared" si="1880"/>
        <v>0</v>
      </c>
      <c r="M15378">
        <v>0.04</v>
      </c>
      <c r="N15378">
        <f t="shared" si="1881"/>
        <v>3.3960531989175591E-3</v>
      </c>
    </row>
    <row r="15379" spans="1:14" x14ac:dyDescent="0.3">
      <c r="A15379">
        <f t="shared" si="1875"/>
        <v>154</v>
      </c>
      <c r="E15379" s="105">
        <f t="shared" si="1876"/>
        <v>0</v>
      </c>
      <c r="I15379" s="105">
        <f t="shared" si="1877"/>
        <v>0</v>
      </c>
      <c r="J15379" s="105">
        <f t="shared" si="1878"/>
        <v>0</v>
      </c>
      <c r="K15379" s="105">
        <f t="shared" si="1879"/>
        <v>0</v>
      </c>
      <c r="L15379" s="105">
        <f t="shared" si="1880"/>
        <v>0</v>
      </c>
      <c r="M15379">
        <v>0.04</v>
      </c>
      <c r="N15379">
        <f t="shared" si="1881"/>
        <v>3.3960531989175591E-3</v>
      </c>
    </row>
    <row r="15380" spans="1:14" x14ac:dyDescent="0.3">
      <c r="A15380">
        <f t="shared" si="1875"/>
        <v>154</v>
      </c>
      <c r="E15380" s="105">
        <f t="shared" si="1876"/>
        <v>0</v>
      </c>
      <c r="I15380" s="105">
        <f t="shared" si="1877"/>
        <v>0</v>
      </c>
      <c r="J15380" s="105">
        <f t="shared" si="1878"/>
        <v>0</v>
      </c>
      <c r="K15380" s="105">
        <f t="shared" si="1879"/>
        <v>0</v>
      </c>
      <c r="L15380" s="105">
        <f t="shared" si="1880"/>
        <v>0</v>
      </c>
      <c r="M15380">
        <v>0.04</v>
      </c>
      <c r="N15380">
        <f t="shared" si="1881"/>
        <v>3.3960531989175591E-3</v>
      </c>
    </row>
    <row r="15381" spans="1:14" x14ac:dyDescent="0.3">
      <c r="A15381">
        <f t="shared" si="1875"/>
        <v>154</v>
      </c>
      <c r="E15381" s="105">
        <f t="shared" si="1876"/>
        <v>0</v>
      </c>
      <c r="I15381" s="105">
        <f t="shared" si="1877"/>
        <v>0</v>
      </c>
      <c r="J15381" s="105">
        <f t="shared" si="1878"/>
        <v>0</v>
      </c>
      <c r="K15381" s="105">
        <f t="shared" si="1879"/>
        <v>0</v>
      </c>
      <c r="L15381" s="105">
        <f t="shared" si="1880"/>
        <v>0</v>
      </c>
      <c r="M15381">
        <v>0.04</v>
      </c>
      <c r="N15381">
        <f t="shared" si="1881"/>
        <v>3.3960531989175591E-3</v>
      </c>
    </row>
    <row r="15382" spans="1:14" x14ac:dyDescent="0.3">
      <c r="A15382">
        <f t="shared" si="1875"/>
        <v>154</v>
      </c>
      <c r="E15382" s="105">
        <f t="shared" si="1876"/>
        <v>0</v>
      </c>
      <c r="I15382" s="105">
        <f t="shared" si="1877"/>
        <v>0</v>
      </c>
      <c r="J15382" s="105">
        <f t="shared" si="1878"/>
        <v>0</v>
      </c>
      <c r="K15382" s="105">
        <f t="shared" si="1879"/>
        <v>0</v>
      </c>
      <c r="L15382" s="105">
        <f t="shared" si="1880"/>
        <v>0</v>
      </c>
      <c r="M15382">
        <v>0.04</v>
      </c>
      <c r="N15382">
        <f t="shared" si="1881"/>
        <v>3.3960531989175591E-3</v>
      </c>
    </row>
    <row r="15383" spans="1:14" x14ac:dyDescent="0.3">
      <c r="A15383">
        <f t="shared" si="1875"/>
        <v>154</v>
      </c>
      <c r="E15383" s="105">
        <f t="shared" si="1876"/>
        <v>0</v>
      </c>
      <c r="I15383" s="105">
        <f t="shared" si="1877"/>
        <v>0</v>
      </c>
      <c r="J15383" s="105">
        <f t="shared" si="1878"/>
        <v>0</v>
      </c>
      <c r="K15383" s="105">
        <f t="shared" si="1879"/>
        <v>0</v>
      </c>
      <c r="L15383" s="105">
        <f t="shared" si="1880"/>
        <v>0</v>
      </c>
      <c r="M15383">
        <v>0.04</v>
      </c>
      <c r="N15383">
        <f t="shared" si="1881"/>
        <v>3.3960531989175591E-3</v>
      </c>
    </row>
    <row r="15384" spans="1:14" x14ac:dyDescent="0.3">
      <c r="A15384">
        <f t="shared" si="1875"/>
        <v>154</v>
      </c>
      <c r="E15384" s="105">
        <f t="shared" si="1876"/>
        <v>0</v>
      </c>
      <c r="I15384" s="105">
        <f t="shared" si="1877"/>
        <v>0</v>
      </c>
      <c r="J15384" s="105">
        <f t="shared" si="1878"/>
        <v>0</v>
      </c>
      <c r="K15384" s="105">
        <f t="shared" si="1879"/>
        <v>0</v>
      </c>
      <c r="L15384" s="105">
        <f t="shared" si="1880"/>
        <v>0</v>
      </c>
      <c r="M15384">
        <v>0.04</v>
      </c>
      <c r="N15384">
        <f t="shared" si="1881"/>
        <v>3.3960531989175591E-3</v>
      </c>
    </row>
    <row r="15385" spans="1:14" x14ac:dyDescent="0.3">
      <c r="A15385">
        <f t="shared" si="1875"/>
        <v>154</v>
      </c>
      <c r="E15385" s="105">
        <f t="shared" si="1876"/>
        <v>0</v>
      </c>
      <c r="I15385" s="105">
        <f t="shared" si="1877"/>
        <v>0</v>
      </c>
      <c r="J15385" s="105">
        <f t="shared" si="1878"/>
        <v>0</v>
      </c>
      <c r="K15385" s="105">
        <f t="shared" si="1879"/>
        <v>0</v>
      </c>
      <c r="L15385" s="105">
        <f t="shared" si="1880"/>
        <v>0</v>
      </c>
      <c r="M15385">
        <v>0.04</v>
      </c>
      <c r="N15385">
        <f t="shared" si="1881"/>
        <v>3.3960531989175591E-3</v>
      </c>
    </row>
    <row r="15386" spans="1:14" x14ac:dyDescent="0.3">
      <c r="A15386">
        <f t="shared" si="1875"/>
        <v>154</v>
      </c>
      <c r="E15386" s="105">
        <f t="shared" si="1876"/>
        <v>0</v>
      </c>
      <c r="I15386" s="105">
        <f t="shared" si="1877"/>
        <v>0</v>
      </c>
      <c r="J15386" s="105">
        <f t="shared" si="1878"/>
        <v>0</v>
      </c>
      <c r="K15386" s="105">
        <f t="shared" si="1879"/>
        <v>0</v>
      </c>
      <c r="L15386" s="105">
        <f t="shared" si="1880"/>
        <v>0</v>
      </c>
      <c r="M15386">
        <v>0.04</v>
      </c>
      <c r="N15386">
        <f t="shared" si="1881"/>
        <v>3.3960531989175591E-3</v>
      </c>
    </row>
    <row r="15387" spans="1:14" x14ac:dyDescent="0.3">
      <c r="A15387">
        <f t="shared" si="1875"/>
        <v>154</v>
      </c>
      <c r="E15387" s="105">
        <f t="shared" si="1876"/>
        <v>0</v>
      </c>
      <c r="I15387" s="105">
        <f t="shared" si="1877"/>
        <v>0</v>
      </c>
      <c r="J15387" s="105">
        <f t="shared" si="1878"/>
        <v>0</v>
      </c>
      <c r="K15387" s="105">
        <f t="shared" si="1879"/>
        <v>0</v>
      </c>
      <c r="L15387" s="105">
        <f t="shared" si="1880"/>
        <v>0</v>
      </c>
      <c r="M15387">
        <v>0.04</v>
      </c>
      <c r="N15387">
        <f t="shared" si="1881"/>
        <v>3.3960531989175591E-3</v>
      </c>
    </row>
    <row r="15388" spans="1:14" x14ac:dyDescent="0.3">
      <c r="A15388">
        <f t="shared" si="1875"/>
        <v>154</v>
      </c>
      <c r="E15388" s="105">
        <f t="shared" si="1876"/>
        <v>0</v>
      </c>
      <c r="I15388" s="105">
        <f t="shared" si="1877"/>
        <v>0</v>
      </c>
      <c r="J15388" s="105">
        <f t="shared" si="1878"/>
        <v>0</v>
      </c>
      <c r="K15388" s="105">
        <f t="shared" si="1879"/>
        <v>0</v>
      </c>
      <c r="L15388" s="105">
        <f t="shared" si="1880"/>
        <v>0</v>
      </c>
      <c r="M15388">
        <v>0.04</v>
      </c>
      <c r="N15388">
        <f t="shared" si="1881"/>
        <v>3.3960531989175591E-3</v>
      </c>
    </row>
    <row r="15389" spans="1:14" x14ac:dyDescent="0.3">
      <c r="A15389">
        <f t="shared" si="1875"/>
        <v>154</v>
      </c>
      <c r="E15389" s="105">
        <f t="shared" si="1876"/>
        <v>0</v>
      </c>
      <c r="I15389" s="105">
        <f t="shared" si="1877"/>
        <v>0</v>
      </c>
      <c r="J15389" s="105">
        <f t="shared" si="1878"/>
        <v>0</v>
      </c>
      <c r="K15389" s="105">
        <f t="shared" si="1879"/>
        <v>0</v>
      </c>
      <c r="L15389" s="105">
        <f t="shared" si="1880"/>
        <v>0</v>
      </c>
      <c r="M15389">
        <v>0.04</v>
      </c>
      <c r="N15389">
        <f t="shared" si="1881"/>
        <v>3.3960531989175591E-3</v>
      </c>
    </row>
    <row r="15390" spans="1:14" x14ac:dyDescent="0.3">
      <c r="A15390">
        <f t="shared" si="1875"/>
        <v>154</v>
      </c>
      <c r="E15390" s="105">
        <f t="shared" si="1876"/>
        <v>0</v>
      </c>
      <c r="I15390" s="105">
        <f t="shared" si="1877"/>
        <v>0</v>
      </c>
      <c r="J15390" s="105">
        <f t="shared" si="1878"/>
        <v>0</v>
      </c>
      <c r="K15390" s="105">
        <f t="shared" si="1879"/>
        <v>0</v>
      </c>
      <c r="L15390" s="105">
        <f t="shared" si="1880"/>
        <v>0</v>
      </c>
      <c r="M15390">
        <v>0.04</v>
      </c>
      <c r="N15390">
        <f t="shared" si="1881"/>
        <v>3.3960531989175591E-3</v>
      </c>
    </row>
    <row r="15391" spans="1:14" x14ac:dyDescent="0.3">
      <c r="A15391">
        <f t="shared" si="1875"/>
        <v>154</v>
      </c>
      <c r="E15391" s="105">
        <f t="shared" si="1876"/>
        <v>0</v>
      </c>
      <c r="I15391" s="105">
        <f t="shared" si="1877"/>
        <v>0</v>
      </c>
      <c r="J15391" s="105">
        <f t="shared" si="1878"/>
        <v>0</v>
      </c>
      <c r="K15391" s="105">
        <f t="shared" si="1879"/>
        <v>0</v>
      </c>
      <c r="L15391" s="105">
        <f t="shared" si="1880"/>
        <v>0</v>
      </c>
      <c r="M15391">
        <v>0.04</v>
      </c>
      <c r="N15391">
        <f t="shared" si="1881"/>
        <v>3.3960531989175591E-3</v>
      </c>
    </row>
    <row r="15392" spans="1:14" x14ac:dyDescent="0.3">
      <c r="A15392">
        <f t="shared" si="1875"/>
        <v>154</v>
      </c>
      <c r="E15392" s="105">
        <f t="shared" si="1876"/>
        <v>0</v>
      </c>
      <c r="I15392" s="105">
        <f t="shared" si="1877"/>
        <v>0</v>
      </c>
      <c r="J15392" s="105">
        <f t="shared" si="1878"/>
        <v>0</v>
      </c>
      <c r="K15392" s="105">
        <f t="shared" si="1879"/>
        <v>0</v>
      </c>
      <c r="L15392" s="105">
        <f t="shared" si="1880"/>
        <v>0</v>
      </c>
      <c r="M15392">
        <v>0.04</v>
      </c>
      <c r="N15392">
        <f t="shared" si="1881"/>
        <v>3.3960531989175591E-3</v>
      </c>
    </row>
    <row r="15393" spans="1:15" x14ac:dyDescent="0.3">
      <c r="A15393">
        <f t="shared" si="1875"/>
        <v>154</v>
      </c>
      <c r="E15393" s="105">
        <f t="shared" si="1876"/>
        <v>0</v>
      </c>
      <c r="I15393" s="105">
        <f t="shared" si="1877"/>
        <v>0</v>
      </c>
      <c r="J15393" s="105">
        <f t="shared" si="1878"/>
        <v>0</v>
      </c>
      <c r="K15393" s="105">
        <f t="shared" si="1879"/>
        <v>0</v>
      </c>
      <c r="L15393" s="105">
        <f t="shared" si="1880"/>
        <v>0</v>
      </c>
      <c r="M15393">
        <v>0.04</v>
      </c>
      <c r="N15393">
        <f t="shared" si="1881"/>
        <v>3.3960531989175591E-3</v>
      </c>
    </row>
    <row r="15394" spans="1:15" x14ac:dyDescent="0.3">
      <c r="A15394">
        <f t="shared" si="1875"/>
        <v>154</v>
      </c>
      <c r="E15394" s="105">
        <f t="shared" si="1876"/>
        <v>0</v>
      </c>
      <c r="I15394" s="105">
        <f t="shared" si="1877"/>
        <v>0</v>
      </c>
      <c r="J15394" s="105">
        <f t="shared" si="1878"/>
        <v>0</v>
      </c>
      <c r="K15394" s="105">
        <f t="shared" si="1879"/>
        <v>0</v>
      </c>
      <c r="L15394" s="105">
        <f t="shared" si="1880"/>
        <v>0</v>
      </c>
      <c r="M15394">
        <v>0.04</v>
      </c>
      <c r="N15394">
        <f t="shared" si="1881"/>
        <v>3.3960531989175591E-3</v>
      </c>
    </row>
    <row r="15395" spans="1:15" x14ac:dyDescent="0.3">
      <c r="A15395">
        <f t="shared" si="1875"/>
        <v>154</v>
      </c>
      <c r="E15395" s="105">
        <f t="shared" si="1876"/>
        <v>0</v>
      </c>
      <c r="I15395" s="105">
        <f t="shared" si="1877"/>
        <v>0</v>
      </c>
      <c r="J15395" s="105">
        <f t="shared" si="1878"/>
        <v>0</v>
      </c>
      <c r="K15395" s="105">
        <f t="shared" si="1879"/>
        <v>0</v>
      </c>
      <c r="L15395" s="105">
        <f t="shared" si="1880"/>
        <v>0</v>
      </c>
      <c r="M15395">
        <v>0.04</v>
      </c>
      <c r="N15395">
        <f t="shared" si="1881"/>
        <v>3.3960531989175591E-3</v>
      </c>
    </row>
    <row r="15396" spans="1:15" x14ac:dyDescent="0.3">
      <c r="A15396">
        <f t="shared" si="1875"/>
        <v>154</v>
      </c>
      <c r="E15396" s="105">
        <f t="shared" si="1876"/>
        <v>0</v>
      </c>
      <c r="I15396" s="105">
        <f t="shared" si="1877"/>
        <v>0</v>
      </c>
      <c r="J15396" s="105">
        <f t="shared" si="1878"/>
        <v>0</v>
      </c>
      <c r="K15396" s="105">
        <f t="shared" si="1879"/>
        <v>0</v>
      </c>
      <c r="L15396" s="105">
        <f t="shared" si="1880"/>
        <v>0</v>
      </c>
      <c r="M15396">
        <v>0.04</v>
      </c>
      <c r="N15396">
        <f t="shared" si="1881"/>
        <v>3.3960531989175591E-3</v>
      </c>
    </row>
    <row r="15397" spans="1:15" x14ac:dyDescent="0.3">
      <c r="A15397">
        <f t="shared" si="1875"/>
        <v>154</v>
      </c>
      <c r="E15397" s="105">
        <f t="shared" si="1876"/>
        <v>0</v>
      </c>
      <c r="I15397" s="105">
        <f t="shared" si="1877"/>
        <v>0</v>
      </c>
      <c r="J15397" s="105">
        <f t="shared" si="1878"/>
        <v>0</v>
      </c>
      <c r="K15397" s="105">
        <f t="shared" si="1879"/>
        <v>0</v>
      </c>
      <c r="L15397" s="105">
        <f t="shared" si="1880"/>
        <v>0</v>
      </c>
      <c r="M15397">
        <v>0.04</v>
      </c>
      <c r="N15397">
        <f t="shared" si="1881"/>
        <v>3.3960531989175591E-3</v>
      </c>
    </row>
    <row r="15398" spans="1:15" x14ac:dyDescent="0.3">
      <c r="A15398">
        <f t="shared" si="1875"/>
        <v>154</v>
      </c>
      <c r="E15398" s="105">
        <f t="shared" si="1876"/>
        <v>0</v>
      </c>
      <c r="I15398" s="105">
        <f t="shared" si="1877"/>
        <v>0</v>
      </c>
      <c r="J15398" s="105">
        <f t="shared" si="1878"/>
        <v>0</v>
      </c>
      <c r="K15398" s="105">
        <f t="shared" si="1879"/>
        <v>0</v>
      </c>
      <c r="L15398" s="105">
        <f t="shared" si="1880"/>
        <v>0</v>
      </c>
      <c r="M15398">
        <v>0.04</v>
      </c>
      <c r="N15398">
        <f t="shared" si="1881"/>
        <v>3.3960531989175591E-3</v>
      </c>
    </row>
    <row r="15399" spans="1:15" x14ac:dyDescent="0.3">
      <c r="A15399">
        <f t="shared" ref="A15399:A15462" si="1882">IF(COUNTIF(A15299:A15398,A15398)=100, A15398+1,A15398)</f>
        <v>154</v>
      </c>
      <c r="E15399" s="105">
        <f t="shared" ref="E15399:E15462" si="1883">MAX(0, E15299-K15299-L15299)</f>
        <v>0</v>
      </c>
      <c r="I15399" s="105">
        <f t="shared" ref="I15399:I15462" si="1884">IF(E15399&lt;I15299,J15399 + E15399, I15299)</f>
        <v>0</v>
      </c>
      <c r="J15399" s="105">
        <f t="shared" si="1878"/>
        <v>0</v>
      </c>
      <c r="K15399" s="105">
        <f t="shared" si="1879"/>
        <v>0</v>
      </c>
      <c r="L15399" s="105">
        <f t="shared" si="1880"/>
        <v>0</v>
      </c>
      <c r="M15399">
        <v>0.04</v>
      </c>
      <c r="N15399">
        <f t="shared" si="1881"/>
        <v>3.3960531989175591E-3</v>
      </c>
    </row>
    <row r="15400" spans="1:15" x14ac:dyDescent="0.3">
      <c r="A15400">
        <f t="shared" si="1882"/>
        <v>154</v>
      </c>
      <c r="E15400" s="105">
        <f t="shared" si="1883"/>
        <v>0</v>
      </c>
      <c r="I15400" s="105">
        <f t="shared" si="1884"/>
        <v>0</v>
      </c>
      <c r="J15400" s="105">
        <f t="shared" si="1878"/>
        <v>0</v>
      </c>
      <c r="K15400" s="105">
        <f t="shared" si="1879"/>
        <v>0</v>
      </c>
      <c r="L15400" s="105">
        <f t="shared" si="1880"/>
        <v>0</v>
      </c>
      <c r="M15400">
        <v>0.04</v>
      </c>
      <c r="N15400">
        <f t="shared" si="1881"/>
        <v>3.3960531989175591E-3</v>
      </c>
    </row>
    <row r="15401" spans="1:15" x14ac:dyDescent="0.3">
      <c r="A15401">
        <f t="shared" si="1882"/>
        <v>154</v>
      </c>
      <c r="E15401" s="105">
        <f t="shared" si="1883"/>
        <v>0</v>
      </c>
      <c r="I15401" s="105">
        <f t="shared" si="1884"/>
        <v>0</v>
      </c>
      <c r="J15401" s="105">
        <f t="shared" si="1878"/>
        <v>0</v>
      </c>
      <c r="K15401" s="105">
        <f t="shared" si="1879"/>
        <v>0</v>
      </c>
      <c r="L15401" s="105">
        <f t="shared" si="1880"/>
        <v>0</v>
      </c>
      <c r="M15401">
        <v>0.04</v>
      </c>
      <c r="N15401">
        <f t="shared" si="1881"/>
        <v>3.3960531989175591E-3</v>
      </c>
      <c r="O15401" s="105" t="e">
        <f t="shared" ref="O15401" si="1885">SUM(I15302:I15401)</f>
        <v>#REF!</v>
      </c>
    </row>
    <row r="15402" spans="1:15" x14ac:dyDescent="0.3">
      <c r="A15402">
        <f t="shared" si="1882"/>
        <v>155</v>
      </c>
      <c r="E15402" s="105" t="e">
        <f t="shared" si="1883"/>
        <v>#REF!</v>
      </c>
      <c r="I15402" s="105" t="e">
        <f t="shared" si="1884"/>
        <v>#REF!</v>
      </c>
      <c r="J15402" s="105" t="e">
        <f t="shared" si="1878"/>
        <v>#REF!</v>
      </c>
      <c r="K15402" s="105" t="e">
        <f t="shared" si="1879"/>
        <v>#REF!</v>
      </c>
      <c r="L15402" s="105" t="e">
        <f t="shared" si="1880"/>
        <v>#REF!</v>
      </c>
      <c r="M15402">
        <v>0.04</v>
      </c>
      <c r="N15402">
        <f t="shared" si="1881"/>
        <v>3.3960531989175591E-3</v>
      </c>
    </row>
    <row r="15403" spans="1:15" x14ac:dyDescent="0.3">
      <c r="A15403">
        <f t="shared" si="1882"/>
        <v>155</v>
      </c>
      <c r="E15403" s="105" t="e">
        <f t="shared" si="1883"/>
        <v>#REF!</v>
      </c>
      <c r="I15403" s="105" t="e">
        <f t="shared" si="1884"/>
        <v>#REF!</v>
      </c>
      <c r="J15403" s="105" t="e">
        <f t="shared" si="1878"/>
        <v>#REF!</v>
      </c>
      <c r="K15403" s="105" t="e">
        <f t="shared" si="1879"/>
        <v>#REF!</v>
      </c>
      <c r="L15403" s="105" t="e">
        <f t="shared" si="1880"/>
        <v>#REF!</v>
      </c>
      <c r="M15403">
        <v>0.04</v>
      </c>
      <c r="N15403">
        <f t="shared" si="1881"/>
        <v>3.3960531989175591E-3</v>
      </c>
    </row>
    <row r="15404" spans="1:15" x14ac:dyDescent="0.3">
      <c r="A15404">
        <f t="shared" si="1882"/>
        <v>155</v>
      </c>
      <c r="E15404" s="105" t="e">
        <f t="shared" si="1883"/>
        <v>#REF!</v>
      </c>
      <c r="I15404" s="105" t="e">
        <f t="shared" si="1884"/>
        <v>#REF!</v>
      </c>
      <c r="J15404" s="105" t="e">
        <f t="shared" si="1878"/>
        <v>#REF!</v>
      </c>
      <c r="K15404" s="105" t="e">
        <f t="shared" si="1879"/>
        <v>#REF!</v>
      </c>
      <c r="L15404" s="105" t="e">
        <f t="shared" si="1880"/>
        <v>#REF!</v>
      </c>
      <c r="M15404">
        <v>0.04</v>
      </c>
      <c r="N15404">
        <f t="shared" si="1881"/>
        <v>3.3960531989175591E-3</v>
      </c>
    </row>
    <row r="15405" spans="1:15" x14ac:dyDescent="0.3">
      <c r="A15405">
        <f t="shared" si="1882"/>
        <v>155</v>
      </c>
      <c r="E15405" s="105">
        <f t="shared" si="1883"/>
        <v>0</v>
      </c>
      <c r="I15405" s="105">
        <f t="shared" si="1884"/>
        <v>0</v>
      </c>
      <c r="J15405" s="105">
        <f t="shared" si="1878"/>
        <v>0</v>
      </c>
      <c r="K15405" s="105">
        <f t="shared" si="1879"/>
        <v>0</v>
      </c>
      <c r="L15405" s="105">
        <f t="shared" si="1880"/>
        <v>0</v>
      </c>
      <c r="M15405">
        <v>0.04</v>
      </c>
      <c r="N15405">
        <f t="shared" si="1881"/>
        <v>3.3960531989175591E-3</v>
      </c>
    </row>
    <row r="15406" spans="1:15" x14ac:dyDescent="0.3">
      <c r="A15406">
        <f t="shared" si="1882"/>
        <v>155</v>
      </c>
      <c r="E15406" s="105">
        <f t="shared" si="1883"/>
        <v>0</v>
      </c>
      <c r="I15406" s="105">
        <f t="shared" si="1884"/>
        <v>0</v>
      </c>
      <c r="J15406" s="105">
        <f t="shared" si="1878"/>
        <v>0</v>
      </c>
      <c r="K15406" s="105">
        <f t="shared" si="1879"/>
        <v>0</v>
      </c>
      <c r="L15406" s="105">
        <f t="shared" si="1880"/>
        <v>0</v>
      </c>
      <c r="M15406">
        <v>0.04</v>
      </c>
      <c r="N15406">
        <f t="shared" si="1881"/>
        <v>3.3960531989175591E-3</v>
      </c>
    </row>
    <row r="15407" spans="1:15" x14ac:dyDescent="0.3">
      <c r="A15407">
        <f t="shared" si="1882"/>
        <v>155</v>
      </c>
      <c r="E15407" s="105">
        <f t="shared" si="1883"/>
        <v>0</v>
      </c>
      <c r="I15407" s="105">
        <f t="shared" si="1884"/>
        <v>0</v>
      </c>
      <c r="J15407" s="105">
        <f t="shared" si="1878"/>
        <v>0</v>
      </c>
      <c r="K15407" s="105">
        <f t="shared" si="1879"/>
        <v>0</v>
      </c>
      <c r="L15407" s="105">
        <f t="shared" si="1880"/>
        <v>0</v>
      </c>
      <c r="M15407">
        <v>0.04</v>
      </c>
      <c r="N15407">
        <f t="shared" si="1881"/>
        <v>3.3960531989175591E-3</v>
      </c>
    </row>
    <row r="15408" spans="1:15" x14ac:dyDescent="0.3">
      <c r="A15408">
        <f t="shared" si="1882"/>
        <v>155</v>
      </c>
      <c r="E15408" s="105">
        <f t="shared" si="1883"/>
        <v>0</v>
      </c>
      <c r="I15408" s="105">
        <f t="shared" si="1884"/>
        <v>0</v>
      </c>
      <c r="J15408" s="105">
        <f t="shared" si="1878"/>
        <v>0</v>
      </c>
      <c r="K15408" s="105">
        <f t="shared" si="1879"/>
        <v>0</v>
      </c>
      <c r="L15408" s="105">
        <f t="shared" si="1880"/>
        <v>0</v>
      </c>
      <c r="M15408">
        <v>0.04</v>
      </c>
      <c r="N15408">
        <f t="shared" si="1881"/>
        <v>3.3960531989175591E-3</v>
      </c>
    </row>
    <row r="15409" spans="1:14" x14ac:dyDescent="0.3">
      <c r="A15409">
        <f t="shared" si="1882"/>
        <v>155</v>
      </c>
      <c r="E15409" s="105">
        <f t="shared" si="1883"/>
        <v>0</v>
      </c>
      <c r="I15409" s="105">
        <f t="shared" si="1884"/>
        <v>0</v>
      </c>
      <c r="J15409" s="105">
        <f t="shared" si="1878"/>
        <v>0</v>
      </c>
      <c r="K15409" s="105">
        <f t="shared" si="1879"/>
        <v>0</v>
      </c>
      <c r="L15409" s="105">
        <f t="shared" si="1880"/>
        <v>0</v>
      </c>
      <c r="M15409">
        <v>0.04</v>
      </c>
      <c r="N15409">
        <f t="shared" si="1881"/>
        <v>3.3960531989175591E-3</v>
      </c>
    </row>
    <row r="15410" spans="1:14" x14ac:dyDescent="0.3">
      <c r="A15410">
        <f t="shared" si="1882"/>
        <v>155</v>
      </c>
      <c r="E15410" s="105">
        <f t="shared" si="1883"/>
        <v>0</v>
      </c>
      <c r="I15410" s="105">
        <f t="shared" si="1884"/>
        <v>0</v>
      </c>
      <c r="J15410" s="105">
        <f t="shared" si="1878"/>
        <v>0</v>
      </c>
      <c r="K15410" s="105">
        <f t="shared" si="1879"/>
        <v>0</v>
      </c>
      <c r="L15410" s="105">
        <f t="shared" si="1880"/>
        <v>0</v>
      </c>
      <c r="M15410">
        <v>0.04</v>
      </c>
      <c r="N15410">
        <f t="shared" si="1881"/>
        <v>3.3960531989175591E-3</v>
      </c>
    </row>
    <row r="15411" spans="1:14" x14ac:dyDescent="0.3">
      <c r="A15411">
        <f t="shared" si="1882"/>
        <v>155</v>
      </c>
      <c r="E15411" s="105">
        <f t="shared" si="1883"/>
        <v>0</v>
      </c>
      <c r="I15411" s="105">
        <f t="shared" si="1884"/>
        <v>0</v>
      </c>
      <c r="J15411" s="105">
        <f t="shared" si="1878"/>
        <v>0</v>
      </c>
      <c r="K15411" s="105">
        <f t="shared" si="1879"/>
        <v>0</v>
      </c>
      <c r="L15411" s="105">
        <f t="shared" si="1880"/>
        <v>0</v>
      </c>
      <c r="M15411">
        <v>0.04</v>
      </c>
      <c r="N15411">
        <f t="shared" si="1881"/>
        <v>3.3960531989175591E-3</v>
      </c>
    </row>
    <row r="15412" spans="1:14" x14ac:dyDescent="0.3">
      <c r="A15412">
        <f t="shared" si="1882"/>
        <v>155</v>
      </c>
      <c r="E15412" s="105">
        <f t="shared" si="1883"/>
        <v>0</v>
      </c>
      <c r="I15412" s="105">
        <f t="shared" si="1884"/>
        <v>0</v>
      </c>
      <c r="J15412" s="105">
        <f t="shared" si="1878"/>
        <v>0</v>
      </c>
      <c r="K15412" s="105">
        <f t="shared" si="1879"/>
        <v>0</v>
      </c>
      <c r="L15412" s="105">
        <f t="shared" si="1880"/>
        <v>0</v>
      </c>
      <c r="M15412">
        <v>0.04</v>
      </c>
      <c r="N15412">
        <f t="shared" si="1881"/>
        <v>3.3960531989175591E-3</v>
      </c>
    </row>
    <row r="15413" spans="1:14" x14ac:dyDescent="0.3">
      <c r="A15413">
        <f t="shared" si="1882"/>
        <v>155</v>
      </c>
      <c r="E15413" s="105">
        <f t="shared" si="1883"/>
        <v>0</v>
      </c>
      <c r="I15413" s="105">
        <f t="shared" si="1884"/>
        <v>0</v>
      </c>
      <c r="J15413" s="105">
        <f t="shared" si="1878"/>
        <v>0</v>
      </c>
      <c r="K15413" s="105">
        <f t="shared" si="1879"/>
        <v>0</v>
      </c>
      <c r="L15413" s="105">
        <f t="shared" si="1880"/>
        <v>0</v>
      </c>
      <c r="M15413">
        <v>0.04</v>
      </c>
      <c r="N15413">
        <f t="shared" si="1881"/>
        <v>3.3960531989175591E-3</v>
      </c>
    </row>
    <row r="15414" spans="1:14" x14ac:dyDescent="0.3">
      <c r="A15414">
        <f t="shared" si="1882"/>
        <v>155</v>
      </c>
      <c r="E15414" s="105">
        <f t="shared" si="1883"/>
        <v>0</v>
      </c>
      <c r="I15414" s="105">
        <f t="shared" si="1884"/>
        <v>0</v>
      </c>
      <c r="J15414" s="105">
        <f t="shared" si="1878"/>
        <v>0</v>
      </c>
      <c r="K15414" s="105">
        <f t="shared" si="1879"/>
        <v>0</v>
      </c>
      <c r="L15414" s="105">
        <f t="shared" si="1880"/>
        <v>0</v>
      </c>
      <c r="M15414">
        <v>0.04</v>
      </c>
      <c r="N15414">
        <f t="shared" si="1881"/>
        <v>3.3960531989175591E-3</v>
      </c>
    </row>
    <row r="15415" spans="1:14" x14ac:dyDescent="0.3">
      <c r="A15415">
        <f t="shared" si="1882"/>
        <v>155</v>
      </c>
      <c r="E15415" s="105">
        <f t="shared" si="1883"/>
        <v>0</v>
      </c>
      <c r="I15415" s="105">
        <f t="shared" si="1884"/>
        <v>0</v>
      </c>
      <c r="J15415" s="105">
        <f t="shared" si="1878"/>
        <v>0</v>
      </c>
      <c r="K15415" s="105">
        <f t="shared" si="1879"/>
        <v>0</v>
      </c>
      <c r="L15415" s="105">
        <f t="shared" si="1880"/>
        <v>0</v>
      </c>
      <c r="M15415">
        <v>0.04</v>
      </c>
      <c r="N15415">
        <f t="shared" si="1881"/>
        <v>3.3960531989175591E-3</v>
      </c>
    </row>
    <row r="15416" spans="1:14" x14ac:dyDescent="0.3">
      <c r="A15416">
        <f t="shared" si="1882"/>
        <v>155</v>
      </c>
      <c r="E15416" s="105">
        <f t="shared" si="1883"/>
        <v>0</v>
      </c>
      <c r="I15416" s="105">
        <f t="shared" si="1884"/>
        <v>0</v>
      </c>
      <c r="J15416" s="105">
        <f t="shared" si="1878"/>
        <v>0</v>
      </c>
      <c r="K15416" s="105">
        <f t="shared" si="1879"/>
        <v>0</v>
      </c>
      <c r="L15416" s="105">
        <f t="shared" si="1880"/>
        <v>0</v>
      </c>
      <c r="M15416">
        <v>0.04</v>
      </c>
      <c r="N15416">
        <f t="shared" si="1881"/>
        <v>3.3960531989175591E-3</v>
      </c>
    </row>
    <row r="15417" spans="1:14" x14ac:dyDescent="0.3">
      <c r="A15417">
        <f t="shared" si="1882"/>
        <v>155</v>
      </c>
      <c r="E15417" s="105">
        <f t="shared" si="1883"/>
        <v>0</v>
      </c>
      <c r="I15417" s="105">
        <f t="shared" si="1884"/>
        <v>0</v>
      </c>
      <c r="J15417" s="105">
        <f t="shared" si="1878"/>
        <v>0</v>
      </c>
      <c r="K15417" s="105">
        <f t="shared" si="1879"/>
        <v>0</v>
      </c>
      <c r="L15417" s="105">
        <f t="shared" si="1880"/>
        <v>0</v>
      </c>
      <c r="M15417">
        <v>0.04</v>
      </c>
      <c r="N15417">
        <f t="shared" si="1881"/>
        <v>3.3960531989175591E-3</v>
      </c>
    </row>
    <row r="15418" spans="1:14" x14ac:dyDescent="0.3">
      <c r="A15418">
        <f t="shared" si="1882"/>
        <v>155</v>
      </c>
      <c r="E15418" s="105">
        <f t="shared" si="1883"/>
        <v>0</v>
      </c>
      <c r="I15418" s="105">
        <f t="shared" si="1884"/>
        <v>0</v>
      </c>
      <c r="J15418" s="105">
        <f t="shared" si="1878"/>
        <v>0</v>
      </c>
      <c r="K15418" s="105">
        <f t="shared" si="1879"/>
        <v>0</v>
      </c>
      <c r="L15418" s="105">
        <f t="shared" si="1880"/>
        <v>0</v>
      </c>
      <c r="M15418">
        <v>0.04</v>
      </c>
      <c r="N15418">
        <f t="shared" si="1881"/>
        <v>3.3960531989175591E-3</v>
      </c>
    </row>
    <row r="15419" spans="1:14" x14ac:dyDescent="0.3">
      <c r="A15419">
        <f t="shared" si="1882"/>
        <v>155</v>
      </c>
      <c r="E15419" s="105">
        <f t="shared" si="1883"/>
        <v>0</v>
      </c>
      <c r="I15419" s="105">
        <f t="shared" si="1884"/>
        <v>0</v>
      </c>
      <c r="J15419" s="105">
        <f t="shared" si="1878"/>
        <v>0</v>
      </c>
      <c r="K15419" s="105">
        <f t="shared" si="1879"/>
        <v>0</v>
      </c>
      <c r="L15419" s="105">
        <f t="shared" si="1880"/>
        <v>0</v>
      </c>
      <c r="M15419">
        <v>0.04</v>
      </c>
      <c r="N15419">
        <f t="shared" si="1881"/>
        <v>3.3960531989175591E-3</v>
      </c>
    </row>
    <row r="15420" spans="1:14" x14ac:dyDescent="0.3">
      <c r="A15420">
        <f t="shared" si="1882"/>
        <v>155</v>
      </c>
      <c r="E15420" s="105">
        <f t="shared" si="1883"/>
        <v>0</v>
      </c>
      <c r="I15420" s="105">
        <f t="shared" si="1884"/>
        <v>0</v>
      </c>
      <c r="J15420" s="105">
        <f t="shared" si="1878"/>
        <v>0</v>
      </c>
      <c r="K15420" s="105">
        <f t="shared" si="1879"/>
        <v>0</v>
      </c>
      <c r="L15420" s="105">
        <f t="shared" si="1880"/>
        <v>0</v>
      </c>
      <c r="M15420">
        <v>0.04</v>
      </c>
      <c r="N15420">
        <f t="shared" si="1881"/>
        <v>3.3960531989175591E-3</v>
      </c>
    </row>
    <row r="15421" spans="1:14" x14ac:dyDescent="0.3">
      <c r="A15421">
        <f t="shared" si="1882"/>
        <v>155</v>
      </c>
      <c r="E15421" s="105">
        <f t="shared" si="1883"/>
        <v>0</v>
      </c>
      <c r="I15421" s="105">
        <f t="shared" si="1884"/>
        <v>0</v>
      </c>
      <c r="J15421" s="105">
        <f t="shared" si="1878"/>
        <v>0</v>
      </c>
      <c r="K15421" s="105">
        <f t="shared" si="1879"/>
        <v>0</v>
      </c>
      <c r="L15421" s="105">
        <f t="shared" si="1880"/>
        <v>0</v>
      </c>
      <c r="M15421">
        <v>0.04</v>
      </c>
      <c r="N15421">
        <f t="shared" si="1881"/>
        <v>3.3960531989175591E-3</v>
      </c>
    </row>
    <row r="15422" spans="1:14" x14ac:dyDescent="0.3">
      <c r="A15422">
        <f t="shared" si="1882"/>
        <v>155</v>
      </c>
      <c r="E15422" s="105">
        <f t="shared" si="1883"/>
        <v>0</v>
      </c>
      <c r="I15422" s="105">
        <f t="shared" si="1884"/>
        <v>0</v>
      </c>
      <c r="J15422" s="105">
        <f t="shared" si="1878"/>
        <v>0</v>
      </c>
      <c r="K15422" s="105">
        <f t="shared" si="1879"/>
        <v>0</v>
      </c>
      <c r="L15422" s="105">
        <f t="shared" si="1880"/>
        <v>0</v>
      </c>
      <c r="M15422">
        <v>0.04</v>
      </c>
      <c r="N15422">
        <f t="shared" si="1881"/>
        <v>3.3960531989175591E-3</v>
      </c>
    </row>
    <row r="15423" spans="1:14" x14ac:dyDescent="0.3">
      <c r="A15423">
        <f t="shared" si="1882"/>
        <v>155</v>
      </c>
      <c r="E15423" s="105">
        <f t="shared" si="1883"/>
        <v>0</v>
      </c>
      <c r="I15423" s="105">
        <f t="shared" si="1884"/>
        <v>0</v>
      </c>
      <c r="J15423" s="105">
        <f t="shared" si="1878"/>
        <v>0</v>
      </c>
      <c r="K15423" s="105">
        <f t="shared" si="1879"/>
        <v>0</v>
      </c>
      <c r="L15423" s="105">
        <f t="shared" si="1880"/>
        <v>0</v>
      </c>
      <c r="M15423">
        <v>0.04</v>
      </c>
      <c r="N15423">
        <f t="shared" si="1881"/>
        <v>3.3960531989175591E-3</v>
      </c>
    </row>
    <row r="15424" spans="1:14" x14ac:dyDescent="0.3">
      <c r="A15424">
        <f t="shared" si="1882"/>
        <v>155</v>
      </c>
      <c r="E15424" s="105">
        <f t="shared" si="1883"/>
        <v>0</v>
      </c>
      <c r="I15424" s="105">
        <f t="shared" si="1884"/>
        <v>0</v>
      </c>
      <c r="J15424" s="105">
        <f t="shared" si="1878"/>
        <v>0</v>
      </c>
      <c r="K15424" s="105">
        <f t="shared" si="1879"/>
        <v>0</v>
      </c>
      <c r="L15424" s="105">
        <f t="shared" si="1880"/>
        <v>0</v>
      </c>
      <c r="M15424">
        <v>0.04</v>
      </c>
      <c r="N15424">
        <f t="shared" si="1881"/>
        <v>3.3960531989175591E-3</v>
      </c>
    </row>
    <row r="15425" spans="1:14" x14ac:dyDescent="0.3">
      <c r="A15425">
        <f t="shared" si="1882"/>
        <v>155</v>
      </c>
      <c r="E15425" s="105">
        <f t="shared" si="1883"/>
        <v>0</v>
      </c>
      <c r="I15425" s="105">
        <f t="shared" si="1884"/>
        <v>0</v>
      </c>
      <c r="J15425" s="105">
        <f t="shared" si="1878"/>
        <v>0</v>
      </c>
      <c r="K15425" s="105">
        <f t="shared" si="1879"/>
        <v>0</v>
      </c>
      <c r="L15425" s="105">
        <f t="shared" si="1880"/>
        <v>0</v>
      </c>
      <c r="M15425">
        <v>0.04</v>
      </c>
      <c r="N15425">
        <f t="shared" si="1881"/>
        <v>3.3960531989175591E-3</v>
      </c>
    </row>
    <row r="15426" spans="1:14" x14ac:dyDescent="0.3">
      <c r="A15426">
        <f t="shared" si="1882"/>
        <v>155</v>
      </c>
      <c r="E15426" s="105">
        <f t="shared" si="1883"/>
        <v>0</v>
      </c>
      <c r="I15426" s="105">
        <f t="shared" si="1884"/>
        <v>0</v>
      </c>
      <c r="J15426" s="105">
        <f t="shared" si="1878"/>
        <v>0</v>
      </c>
      <c r="K15426" s="105">
        <f t="shared" si="1879"/>
        <v>0</v>
      </c>
      <c r="L15426" s="105">
        <f t="shared" si="1880"/>
        <v>0</v>
      </c>
      <c r="M15426">
        <v>0.04</v>
      </c>
      <c r="N15426">
        <f t="shared" si="1881"/>
        <v>3.3960531989175591E-3</v>
      </c>
    </row>
    <row r="15427" spans="1:14" x14ac:dyDescent="0.3">
      <c r="A15427">
        <f t="shared" si="1882"/>
        <v>155</v>
      </c>
      <c r="E15427" s="105">
        <f t="shared" si="1883"/>
        <v>0</v>
      </c>
      <c r="I15427" s="105">
        <f t="shared" si="1884"/>
        <v>0</v>
      </c>
      <c r="J15427" s="105">
        <f t="shared" ref="J15427:J15490" si="1886">E15427*($H$2/12)</f>
        <v>0</v>
      </c>
      <c r="K15427" s="105">
        <f t="shared" ref="K15427:K15490" si="1887">I15427-J15427</f>
        <v>0</v>
      </c>
      <c r="L15427" s="105">
        <f t="shared" ref="L15427:L15490" si="1888">N15427*(E15427-K15427)</f>
        <v>0</v>
      </c>
      <c r="M15427">
        <v>0.04</v>
      </c>
      <c r="N15427">
        <f t="shared" ref="N15427:N15490" si="1889">1-(POWER(1-M15427,(1/12)))</f>
        <v>3.3960531989175591E-3</v>
      </c>
    </row>
    <row r="15428" spans="1:14" x14ac:dyDescent="0.3">
      <c r="A15428">
        <f t="shared" si="1882"/>
        <v>155</v>
      </c>
      <c r="E15428" s="105">
        <f t="shared" si="1883"/>
        <v>0</v>
      </c>
      <c r="I15428" s="105">
        <f t="shared" si="1884"/>
        <v>0</v>
      </c>
      <c r="J15428" s="105">
        <f t="shared" si="1886"/>
        <v>0</v>
      </c>
      <c r="K15428" s="105">
        <f t="shared" si="1887"/>
        <v>0</v>
      </c>
      <c r="L15428" s="105">
        <f t="shared" si="1888"/>
        <v>0</v>
      </c>
      <c r="M15428">
        <v>0.04</v>
      </c>
      <c r="N15428">
        <f t="shared" si="1889"/>
        <v>3.3960531989175591E-3</v>
      </c>
    </row>
    <row r="15429" spans="1:14" x14ac:dyDescent="0.3">
      <c r="A15429">
        <f t="shared" si="1882"/>
        <v>155</v>
      </c>
      <c r="E15429" s="105">
        <f t="shared" si="1883"/>
        <v>0</v>
      </c>
      <c r="I15429" s="105">
        <f t="shared" si="1884"/>
        <v>0</v>
      </c>
      <c r="J15429" s="105">
        <f t="shared" si="1886"/>
        <v>0</v>
      </c>
      <c r="K15429" s="105">
        <f t="shared" si="1887"/>
        <v>0</v>
      </c>
      <c r="L15429" s="105">
        <f t="shared" si="1888"/>
        <v>0</v>
      </c>
      <c r="M15429">
        <v>0.04</v>
      </c>
      <c r="N15429">
        <f t="shared" si="1889"/>
        <v>3.3960531989175591E-3</v>
      </c>
    </row>
    <row r="15430" spans="1:14" x14ac:dyDescent="0.3">
      <c r="A15430">
        <f t="shared" si="1882"/>
        <v>155</v>
      </c>
      <c r="E15430" s="105">
        <f t="shared" si="1883"/>
        <v>0</v>
      </c>
      <c r="I15430" s="105">
        <f t="shared" si="1884"/>
        <v>0</v>
      </c>
      <c r="J15430" s="105">
        <f t="shared" si="1886"/>
        <v>0</v>
      </c>
      <c r="K15430" s="105">
        <f t="shared" si="1887"/>
        <v>0</v>
      </c>
      <c r="L15430" s="105">
        <f t="shared" si="1888"/>
        <v>0</v>
      </c>
      <c r="M15430">
        <v>0.04</v>
      </c>
      <c r="N15430">
        <f t="shared" si="1889"/>
        <v>3.3960531989175591E-3</v>
      </c>
    </row>
    <row r="15431" spans="1:14" x14ac:dyDescent="0.3">
      <c r="A15431">
        <f t="shared" si="1882"/>
        <v>155</v>
      </c>
      <c r="E15431" s="105">
        <f t="shared" si="1883"/>
        <v>0</v>
      </c>
      <c r="I15431" s="105">
        <f t="shared" si="1884"/>
        <v>0</v>
      </c>
      <c r="J15431" s="105">
        <f t="shared" si="1886"/>
        <v>0</v>
      </c>
      <c r="K15431" s="105">
        <f t="shared" si="1887"/>
        <v>0</v>
      </c>
      <c r="L15431" s="105">
        <f t="shared" si="1888"/>
        <v>0</v>
      </c>
      <c r="M15431">
        <v>0.04</v>
      </c>
      <c r="N15431">
        <f t="shared" si="1889"/>
        <v>3.3960531989175591E-3</v>
      </c>
    </row>
    <row r="15432" spans="1:14" x14ac:dyDescent="0.3">
      <c r="A15432">
        <f t="shared" si="1882"/>
        <v>155</v>
      </c>
      <c r="E15432" s="105">
        <f t="shared" si="1883"/>
        <v>0</v>
      </c>
      <c r="I15432" s="105">
        <f t="shared" si="1884"/>
        <v>0</v>
      </c>
      <c r="J15432" s="105">
        <f t="shared" si="1886"/>
        <v>0</v>
      </c>
      <c r="K15432" s="105">
        <f t="shared" si="1887"/>
        <v>0</v>
      </c>
      <c r="L15432" s="105">
        <f t="shared" si="1888"/>
        <v>0</v>
      </c>
      <c r="M15432">
        <v>0.04</v>
      </c>
      <c r="N15432">
        <f t="shared" si="1889"/>
        <v>3.3960531989175591E-3</v>
      </c>
    </row>
    <row r="15433" spans="1:14" x14ac:dyDescent="0.3">
      <c r="A15433">
        <f t="shared" si="1882"/>
        <v>155</v>
      </c>
      <c r="E15433" s="105">
        <f t="shared" si="1883"/>
        <v>0</v>
      </c>
      <c r="I15433" s="105">
        <f t="shared" si="1884"/>
        <v>0</v>
      </c>
      <c r="J15433" s="105">
        <f t="shared" si="1886"/>
        <v>0</v>
      </c>
      <c r="K15433" s="105">
        <f t="shared" si="1887"/>
        <v>0</v>
      </c>
      <c r="L15433" s="105">
        <f t="shared" si="1888"/>
        <v>0</v>
      </c>
      <c r="M15433">
        <v>0.04</v>
      </c>
      <c r="N15433">
        <f t="shared" si="1889"/>
        <v>3.3960531989175591E-3</v>
      </c>
    </row>
    <row r="15434" spans="1:14" x14ac:dyDescent="0.3">
      <c r="A15434">
        <f t="shared" si="1882"/>
        <v>155</v>
      </c>
      <c r="E15434" s="105">
        <f t="shared" si="1883"/>
        <v>0</v>
      </c>
      <c r="I15434" s="105">
        <f t="shared" si="1884"/>
        <v>0</v>
      </c>
      <c r="J15434" s="105">
        <f t="shared" si="1886"/>
        <v>0</v>
      </c>
      <c r="K15434" s="105">
        <f t="shared" si="1887"/>
        <v>0</v>
      </c>
      <c r="L15434" s="105">
        <f t="shared" si="1888"/>
        <v>0</v>
      </c>
      <c r="M15434">
        <v>0.04</v>
      </c>
      <c r="N15434">
        <f t="shared" si="1889"/>
        <v>3.3960531989175591E-3</v>
      </c>
    </row>
    <row r="15435" spans="1:14" x14ac:dyDescent="0.3">
      <c r="A15435">
        <f t="shared" si="1882"/>
        <v>155</v>
      </c>
      <c r="E15435" s="105">
        <f t="shared" si="1883"/>
        <v>0</v>
      </c>
      <c r="I15435" s="105">
        <f t="shared" si="1884"/>
        <v>0</v>
      </c>
      <c r="J15435" s="105">
        <f t="shared" si="1886"/>
        <v>0</v>
      </c>
      <c r="K15435" s="105">
        <f t="shared" si="1887"/>
        <v>0</v>
      </c>
      <c r="L15435" s="105">
        <f t="shared" si="1888"/>
        <v>0</v>
      </c>
      <c r="M15435">
        <v>0.04</v>
      </c>
      <c r="N15435">
        <f t="shared" si="1889"/>
        <v>3.3960531989175591E-3</v>
      </c>
    </row>
    <row r="15436" spans="1:14" x14ac:dyDescent="0.3">
      <c r="A15436">
        <f t="shared" si="1882"/>
        <v>155</v>
      </c>
      <c r="E15436" s="105">
        <f t="shared" si="1883"/>
        <v>0</v>
      </c>
      <c r="I15436" s="105">
        <f t="shared" si="1884"/>
        <v>0</v>
      </c>
      <c r="J15436" s="105">
        <f t="shared" si="1886"/>
        <v>0</v>
      </c>
      <c r="K15436" s="105">
        <f t="shared" si="1887"/>
        <v>0</v>
      </c>
      <c r="L15436" s="105">
        <f t="shared" si="1888"/>
        <v>0</v>
      </c>
      <c r="M15436">
        <v>0.04</v>
      </c>
      <c r="N15436">
        <f t="shared" si="1889"/>
        <v>3.3960531989175591E-3</v>
      </c>
    </row>
    <row r="15437" spans="1:14" x14ac:dyDescent="0.3">
      <c r="A15437">
        <f t="shared" si="1882"/>
        <v>155</v>
      </c>
      <c r="E15437" s="105">
        <f t="shared" si="1883"/>
        <v>0</v>
      </c>
      <c r="I15437" s="105">
        <f t="shared" si="1884"/>
        <v>0</v>
      </c>
      <c r="J15437" s="105">
        <f t="shared" si="1886"/>
        <v>0</v>
      </c>
      <c r="K15437" s="105">
        <f t="shared" si="1887"/>
        <v>0</v>
      </c>
      <c r="L15437" s="105">
        <f t="shared" si="1888"/>
        <v>0</v>
      </c>
      <c r="M15437">
        <v>0.04</v>
      </c>
      <c r="N15437">
        <f t="shared" si="1889"/>
        <v>3.3960531989175591E-3</v>
      </c>
    </row>
    <row r="15438" spans="1:14" x14ac:dyDescent="0.3">
      <c r="A15438">
        <f t="shared" si="1882"/>
        <v>155</v>
      </c>
      <c r="E15438" s="105">
        <f t="shared" si="1883"/>
        <v>0</v>
      </c>
      <c r="I15438" s="105">
        <f t="shared" si="1884"/>
        <v>0</v>
      </c>
      <c r="J15438" s="105">
        <f t="shared" si="1886"/>
        <v>0</v>
      </c>
      <c r="K15438" s="105">
        <f t="shared" si="1887"/>
        <v>0</v>
      </c>
      <c r="L15438" s="105">
        <f t="shared" si="1888"/>
        <v>0</v>
      </c>
      <c r="M15438">
        <v>0.04</v>
      </c>
      <c r="N15438">
        <f t="shared" si="1889"/>
        <v>3.3960531989175591E-3</v>
      </c>
    </row>
    <row r="15439" spans="1:14" x14ac:dyDescent="0.3">
      <c r="A15439">
        <f t="shared" si="1882"/>
        <v>155</v>
      </c>
      <c r="E15439" s="105">
        <f t="shared" si="1883"/>
        <v>0</v>
      </c>
      <c r="I15439" s="105">
        <f t="shared" si="1884"/>
        <v>0</v>
      </c>
      <c r="J15439" s="105">
        <f t="shared" si="1886"/>
        <v>0</v>
      </c>
      <c r="K15439" s="105">
        <f t="shared" si="1887"/>
        <v>0</v>
      </c>
      <c r="L15439" s="105">
        <f t="shared" si="1888"/>
        <v>0</v>
      </c>
      <c r="M15439">
        <v>0.04</v>
      </c>
      <c r="N15439">
        <f t="shared" si="1889"/>
        <v>3.3960531989175591E-3</v>
      </c>
    </row>
    <row r="15440" spans="1:14" x14ac:dyDescent="0.3">
      <c r="A15440">
        <f t="shared" si="1882"/>
        <v>155</v>
      </c>
      <c r="E15440" s="105">
        <f t="shared" si="1883"/>
        <v>0</v>
      </c>
      <c r="I15440" s="105">
        <f t="shared" si="1884"/>
        <v>0</v>
      </c>
      <c r="J15440" s="105">
        <f t="shared" si="1886"/>
        <v>0</v>
      </c>
      <c r="K15440" s="105">
        <f t="shared" si="1887"/>
        <v>0</v>
      </c>
      <c r="L15440" s="105">
        <f t="shared" si="1888"/>
        <v>0</v>
      </c>
      <c r="M15440">
        <v>0.04</v>
      </c>
      <c r="N15440">
        <f t="shared" si="1889"/>
        <v>3.3960531989175591E-3</v>
      </c>
    </row>
    <row r="15441" spans="1:14" x14ac:dyDescent="0.3">
      <c r="A15441">
        <f t="shared" si="1882"/>
        <v>155</v>
      </c>
      <c r="E15441" s="105">
        <f t="shared" si="1883"/>
        <v>0</v>
      </c>
      <c r="I15441" s="105">
        <f t="shared" si="1884"/>
        <v>0</v>
      </c>
      <c r="J15441" s="105">
        <f t="shared" si="1886"/>
        <v>0</v>
      </c>
      <c r="K15441" s="105">
        <f t="shared" si="1887"/>
        <v>0</v>
      </c>
      <c r="L15441" s="105">
        <f t="shared" si="1888"/>
        <v>0</v>
      </c>
      <c r="M15441">
        <v>0.04</v>
      </c>
      <c r="N15441">
        <f t="shared" si="1889"/>
        <v>3.3960531989175591E-3</v>
      </c>
    </row>
    <row r="15442" spans="1:14" x14ac:dyDescent="0.3">
      <c r="A15442">
        <f t="shared" si="1882"/>
        <v>155</v>
      </c>
      <c r="E15442" s="105">
        <f t="shared" si="1883"/>
        <v>0</v>
      </c>
      <c r="I15442" s="105">
        <f t="shared" si="1884"/>
        <v>0</v>
      </c>
      <c r="J15442" s="105">
        <f t="shared" si="1886"/>
        <v>0</v>
      </c>
      <c r="K15442" s="105">
        <f t="shared" si="1887"/>
        <v>0</v>
      </c>
      <c r="L15442" s="105">
        <f t="shared" si="1888"/>
        <v>0</v>
      </c>
      <c r="M15442">
        <v>0.04</v>
      </c>
      <c r="N15442">
        <f t="shared" si="1889"/>
        <v>3.3960531989175591E-3</v>
      </c>
    </row>
    <row r="15443" spans="1:14" x14ac:dyDescent="0.3">
      <c r="A15443">
        <f t="shared" si="1882"/>
        <v>155</v>
      </c>
      <c r="E15443" s="105">
        <f t="shared" si="1883"/>
        <v>0</v>
      </c>
      <c r="I15443" s="105">
        <f t="shared" si="1884"/>
        <v>0</v>
      </c>
      <c r="J15443" s="105">
        <f t="shared" si="1886"/>
        <v>0</v>
      </c>
      <c r="K15443" s="105">
        <f t="shared" si="1887"/>
        <v>0</v>
      </c>
      <c r="L15443" s="105">
        <f t="shared" si="1888"/>
        <v>0</v>
      </c>
      <c r="M15443">
        <v>0.04</v>
      </c>
      <c r="N15443">
        <f t="shared" si="1889"/>
        <v>3.3960531989175591E-3</v>
      </c>
    </row>
    <row r="15444" spans="1:14" x14ac:dyDescent="0.3">
      <c r="A15444">
        <f t="shared" si="1882"/>
        <v>155</v>
      </c>
      <c r="E15444" s="105">
        <f t="shared" si="1883"/>
        <v>0</v>
      </c>
      <c r="I15444" s="105">
        <f t="shared" si="1884"/>
        <v>0</v>
      </c>
      <c r="J15444" s="105">
        <f t="shared" si="1886"/>
        <v>0</v>
      </c>
      <c r="K15444" s="105">
        <f t="shared" si="1887"/>
        <v>0</v>
      </c>
      <c r="L15444" s="105">
        <f t="shared" si="1888"/>
        <v>0</v>
      </c>
      <c r="M15444">
        <v>0.04</v>
      </c>
      <c r="N15444">
        <f t="shared" si="1889"/>
        <v>3.3960531989175591E-3</v>
      </c>
    </row>
    <row r="15445" spans="1:14" x14ac:dyDescent="0.3">
      <c r="A15445">
        <f t="shared" si="1882"/>
        <v>155</v>
      </c>
      <c r="E15445" s="105">
        <f t="shared" si="1883"/>
        <v>0</v>
      </c>
      <c r="I15445" s="105">
        <f t="shared" si="1884"/>
        <v>0</v>
      </c>
      <c r="J15445" s="105">
        <f t="shared" si="1886"/>
        <v>0</v>
      </c>
      <c r="K15445" s="105">
        <f t="shared" si="1887"/>
        <v>0</v>
      </c>
      <c r="L15445" s="105">
        <f t="shared" si="1888"/>
        <v>0</v>
      </c>
      <c r="M15445">
        <v>0.04</v>
      </c>
      <c r="N15445">
        <f t="shared" si="1889"/>
        <v>3.3960531989175591E-3</v>
      </c>
    </row>
    <row r="15446" spans="1:14" x14ac:dyDescent="0.3">
      <c r="A15446">
        <f t="shared" si="1882"/>
        <v>155</v>
      </c>
      <c r="E15446" s="105">
        <f t="shared" si="1883"/>
        <v>0</v>
      </c>
      <c r="I15446" s="105">
        <f t="shared" si="1884"/>
        <v>0</v>
      </c>
      <c r="J15446" s="105">
        <f t="shared" si="1886"/>
        <v>0</v>
      </c>
      <c r="K15446" s="105">
        <f t="shared" si="1887"/>
        <v>0</v>
      </c>
      <c r="L15446" s="105">
        <f t="shared" si="1888"/>
        <v>0</v>
      </c>
      <c r="M15446">
        <v>0.04</v>
      </c>
      <c r="N15446">
        <f t="shared" si="1889"/>
        <v>3.3960531989175591E-3</v>
      </c>
    </row>
    <row r="15447" spans="1:14" x14ac:dyDescent="0.3">
      <c r="A15447">
        <f t="shared" si="1882"/>
        <v>155</v>
      </c>
      <c r="E15447" s="105">
        <f t="shared" si="1883"/>
        <v>0</v>
      </c>
      <c r="I15447" s="105">
        <f t="shared" si="1884"/>
        <v>0</v>
      </c>
      <c r="J15447" s="105">
        <f t="shared" si="1886"/>
        <v>0</v>
      </c>
      <c r="K15447" s="105">
        <f t="shared" si="1887"/>
        <v>0</v>
      </c>
      <c r="L15447" s="105">
        <f t="shared" si="1888"/>
        <v>0</v>
      </c>
      <c r="M15447">
        <v>0.04</v>
      </c>
      <c r="N15447">
        <f t="shared" si="1889"/>
        <v>3.3960531989175591E-3</v>
      </c>
    </row>
    <row r="15448" spans="1:14" x14ac:dyDescent="0.3">
      <c r="A15448">
        <f t="shared" si="1882"/>
        <v>155</v>
      </c>
      <c r="E15448" s="105">
        <f t="shared" si="1883"/>
        <v>0</v>
      </c>
      <c r="I15448" s="105">
        <f t="shared" si="1884"/>
        <v>0</v>
      </c>
      <c r="J15448" s="105">
        <f t="shared" si="1886"/>
        <v>0</v>
      </c>
      <c r="K15448" s="105">
        <f t="shared" si="1887"/>
        <v>0</v>
      </c>
      <c r="L15448" s="105">
        <f t="shared" si="1888"/>
        <v>0</v>
      </c>
      <c r="M15448">
        <v>0.04</v>
      </c>
      <c r="N15448">
        <f t="shared" si="1889"/>
        <v>3.3960531989175591E-3</v>
      </c>
    </row>
    <row r="15449" spans="1:14" x14ac:dyDescent="0.3">
      <c r="A15449">
        <f t="shared" si="1882"/>
        <v>155</v>
      </c>
      <c r="E15449" s="105">
        <f t="shared" si="1883"/>
        <v>0</v>
      </c>
      <c r="I15449" s="105">
        <f t="shared" si="1884"/>
        <v>0</v>
      </c>
      <c r="J15449" s="105">
        <f t="shared" si="1886"/>
        <v>0</v>
      </c>
      <c r="K15449" s="105">
        <f t="shared" si="1887"/>
        <v>0</v>
      </c>
      <c r="L15449" s="105">
        <f t="shared" si="1888"/>
        <v>0</v>
      </c>
      <c r="M15449">
        <v>0.04</v>
      </c>
      <c r="N15449">
        <f t="shared" si="1889"/>
        <v>3.3960531989175591E-3</v>
      </c>
    </row>
    <row r="15450" spans="1:14" x14ac:dyDescent="0.3">
      <c r="A15450">
        <f t="shared" si="1882"/>
        <v>155</v>
      </c>
      <c r="E15450" s="105">
        <f t="shared" si="1883"/>
        <v>0</v>
      </c>
      <c r="I15450" s="105">
        <f t="shared" si="1884"/>
        <v>0</v>
      </c>
      <c r="J15450" s="105">
        <f t="shared" si="1886"/>
        <v>0</v>
      </c>
      <c r="K15450" s="105">
        <f t="shared" si="1887"/>
        <v>0</v>
      </c>
      <c r="L15450" s="105">
        <f t="shared" si="1888"/>
        <v>0</v>
      </c>
      <c r="M15450">
        <v>0.04</v>
      </c>
      <c r="N15450">
        <f t="shared" si="1889"/>
        <v>3.3960531989175591E-3</v>
      </c>
    </row>
    <row r="15451" spans="1:14" x14ac:dyDescent="0.3">
      <c r="A15451">
        <f t="shared" si="1882"/>
        <v>155</v>
      </c>
      <c r="E15451" s="105">
        <f t="shared" si="1883"/>
        <v>0</v>
      </c>
      <c r="I15451" s="105">
        <f t="shared" si="1884"/>
        <v>0</v>
      </c>
      <c r="J15451" s="105">
        <f t="shared" si="1886"/>
        <v>0</v>
      </c>
      <c r="K15451" s="105">
        <f t="shared" si="1887"/>
        <v>0</v>
      </c>
      <c r="L15451" s="105">
        <f t="shared" si="1888"/>
        <v>0</v>
      </c>
      <c r="M15451">
        <v>0.04</v>
      </c>
      <c r="N15451">
        <f t="shared" si="1889"/>
        <v>3.3960531989175591E-3</v>
      </c>
    </row>
    <row r="15452" spans="1:14" x14ac:dyDescent="0.3">
      <c r="A15452">
        <f t="shared" si="1882"/>
        <v>155</v>
      </c>
      <c r="E15452" s="105">
        <f t="shared" si="1883"/>
        <v>0</v>
      </c>
      <c r="I15452" s="105">
        <f t="shared" si="1884"/>
        <v>0</v>
      </c>
      <c r="J15452" s="105">
        <f t="shared" si="1886"/>
        <v>0</v>
      </c>
      <c r="K15452" s="105">
        <f t="shared" si="1887"/>
        <v>0</v>
      </c>
      <c r="L15452" s="105">
        <f t="shared" si="1888"/>
        <v>0</v>
      </c>
      <c r="M15452">
        <v>0.04</v>
      </c>
      <c r="N15452">
        <f t="shared" si="1889"/>
        <v>3.3960531989175591E-3</v>
      </c>
    </row>
    <row r="15453" spans="1:14" x14ac:dyDescent="0.3">
      <c r="A15453">
        <f t="shared" si="1882"/>
        <v>155</v>
      </c>
      <c r="E15453" s="105">
        <f t="shared" si="1883"/>
        <v>0</v>
      </c>
      <c r="I15453" s="105">
        <f t="shared" si="1884"/>
        <v>0</v>
      </c>
      <c r="J15453" s="105">
        <f t="shared" si="1886"/>
        <v>0</v>
      </c>
      <c r="K15453" s="105">
        <f t="shared" si="1887"/>
        <v>0</v>
      </c>
      <c r="L15453" s="105">
        <f t="shared" si="1888"/>
        <v>0</v>
      </c>
      <c r="M15453">
        <v>0.04</v>
      </c>
      <c r="N15453">
        <f t="shared" si="1889"/>
        <v>3.3960531989175591E-3</v>
      </c>
    </row>
    <row r="15454" spans="1:14" x14ac:dyDescent="0.3">
      <c r="A15454">
        <f t="shared" si="1882"/>
        <v>155</v>
      </c>
      <c r="E15454" s="105">
        <f t="shared" si="1883"/>
        <v>0</v>
      </c>
      <c r="I15454" s="105">
        <f t="shared" si="1884"/>
        <v>0</v>
      </c>
      <c r="J15454" s="105">
        <f t="shared" si="1886"/>
        <v>0</v>
      </c>
      <c r="K15454" s="105">
        <f t="shared" si="1887"/>
        <v>0</v>
      </c>
      <c r="L15454" s="105">
        <f t="shared" si="1888"/>
        <v>0</v>
      </c>
      <c r="M15454">
        <v>0.04</v>
      </c>
      <c r="N15454">
        <f t="shared" si="1889"/>
        <v>3.3960531989175591E-3</v>
      </c>
    </row>
    <row r="15455" spans="1:14" x14ac:dyDescent="0.3">
      <c r="A15455">
        <f t="shared" si="1882"/>
        <v>155</v>
      </c>
      <c r="E15455" s="105">
        <f t="shared" si="1883"/>
        <v>0</v>
      </c>
      <c r="I15455" s="105">
        <f t="shared" si="1884"/>
        <v>0</v>
      </c>
      <c r="J15455" s="105">
        <f t="shared" si="1886"/>
        <v>0</v>
      </c>
      <c r="K15455" s="105">
        <f t="shared" si="1887"/>
        <v>0</v>
      </c>
      <c r="L15455" s="105">
        <f t="shared" si="1888"/>
        <v>0</v>
      </c>
      <c r="M15455">
        <v>0.04</v>
      </c>
      <c r="N15455">
        <f t="shared" si="1889"/>
        <v>3.3960531989175591E-3</v>
      </c>
    </row>
    <row r="15456" spans="1:14" x14ac:dyDescent="0.3">
      <c r="A15456">
        <f t="shared" si="1882"/>
        <v>155</v>
      </c>
      <c r="E15456" s="105">
        <f t="shared" si="1883"/>
        <v>0</v>
      </c>
      <c r="I15456" s="105">
        <f t="shared" si="1884"/>
        <v>0</v>
      </c>
      <c r="J15456" s="105">
        <f t="shared" si="1886"/>
        <v>0</v>
      </c>
      <c r="K15456" s="105">
        <f t="shared" si="1887"/>
        <v>0</v>
      </c>
      <c r="L15456" s="105">
        <f t="shared" si="1888"/>
        <v>0</v>
      </c>
      <c r="M15456">
        <v>0.04</v>
      </c>
      <c r="N15456">
        <f t="shared" si="1889"/>
        <v>3.3960531989175591E-3</v>
      </c>
    </row>
    <row r="15457" spans="1:14" x14ac:dyDescent="0.3">
      <c r="A15457">
        <f t="shared" si="1882"/>
        <v>155</v>
      </c>
      <c r="E15457" s="105">
        <f t="shared" si="1883"/>
        <v>0</v>
      </c>
      <c r="I15457" s="105">
        <f t="shared" si="1884"/>
        <v>0</v>
      </c>
      <c r="J15457" s="105">
        <f t="shared" si="1886"/>
        <v>0</v>
      </c>
      <c r="K15457" s="105">
        <f t="shared" si="1887"/>
        <v>0</v>
      </c>
      <c r="L15457" s="105">
        <f t="shared" si="1888"/>
        <v>0</v>
      </c>
      <c r="M15457">
        <v>0.04</v>
      </c>
      <c r="N15457">
        <f t="shared" si="1889"/>
        <v>3.3960531989175591E-3</v>
      </c>
    </row>
    <row r="15458" spans="1:14" x14ac:dyDescent="0.3">
      <c r="A15458">
        <f t="shared" si="1882"/>
        <v>155</v>
      </c>
      <c r="E15458" s="105">
        <f t="shared" si="1883"/>
        <v>0</v>
      </c>
      <c r="I15458" s="105">
        <f t="shared" si="1884"/>
        <v>0</v>
      </c>
      <c r="J15458" s="105">
        <f t="shared" si="1886"/>
        <v>0</v>
      </c>
      <c r="K15458" s="105">
        <f t="shared" si="1887"/>
        <v>0</v>
      </c>
      <c r="L15458" s="105">
        <f t="shared" si="1888"/>
        <v>0</v>
      </c>
      <c r="M15458">
        <v>0.04</v>
      </c>
      <c r="N15458">
        <f t="shared" si="1889"/>
        <v>3.3960531989175591E-3</v>
      </c>
    </row>
    <row r="15459" spans="1:14" x14ac:dyDescent="0.3">
      <c r="A15459">
        <f t="shared" si="1882"/>
        <v>155</v>
      </c>
      <c r="E15459" s="105">
        <f t="shared" si="1883"/>
        <v>0</v>
      </c>
      <c r="I15459" s="105">
        <f t="shared" si="1884"/>
        <v>0</v>
      </c>
      <c r="J15459" s="105">
        <f t="shared" si="1886"/>
        <v>0</v>
      </c>
      <c r="K15459" s="105">
        <f t="shared" si="1887"/>
        <v>0</v>
      </c>
      <c r="L15459" s="105">
        <f t="shared" si="1888"/>
        <v>0</v>
      </c>
      <c r="M15459">
        <v>0.04</v>
      </c>
      <c r="N15459">
        <f t="shared" si="1889"/>
        <v>3.3960531989175591E-3</v>
      </c>
    </row>
    <row r="15460" spans="1:14" x14ac:dyDescent="0.3">
      <c r="A15460">
        <f t="shared" si="1882"/>
        <v>155</v>
      </c>
      <c r="E15460" s="105">
        <f t="shared" si="1883"/>
        <v>0</v>
      </c>
      <c r="I15460" s="105">
        <f t="shared" si="1884"/>
        <v>0</v>
      </c>
      <c r="J15460" s="105">
        <f t="shared" si="1886"/>
        <v>0</v>
      </c>
      <c r="K15460" s="105">
        <f t="shared" si="1887"/>
        <v>0</v>
      </c>
      <c r="L15460" s="105">
        <f t="shared" si="1888"/>
        <v>0</v>
      </c>
      <c r="M15460">
        <v>0.04</v>
      </c>
      <c r="N15460">
        <f t="shared" si="1889"/>
        <v>3.3960531989175591E-3</v>
      </c>
    </row>
    <row r="15461" spans="1:14" x14ac:dyDescent="0.3">
      <c r="A15461">
        <f t="shared" si="1882"/>
        <v>155</v>
      </c>
      <c r="E15461" s="105">
        <f t="shared" si="1883"/>
        <v>0</v>
      </c>
      <c r="I15461" s="105">
        <f t="shared" si="1884"/>
        <v>0</v>
      </c>
      <c r="J15461" s="105">
        <f t="shared" si="1886"/>
        <v>0</v>
      </c>
      <c r="K15461" s="105">
        <f t="shared" si="1887"/>
        <v>0</v>
      </c>
      <c r="L15461" s="105">
        <f t="shared" si="1888"/>
        <v>0</v>
      </c>
      <c r="M15461">
        <v>0.04</v>
      </c>
      <c r="N15461">
        <f t="shared" si="1889"/>
        <v>3.3960531989175591E-3</v>
      </c>
    </row>
    <row r="15462" spans="1:14" x14ac:dyDescent="0.3">
      <c r="A15462">
        <f t="shared" si="1882"/>
        <v>155</v>
      </c>
      <c r="E15462" s="105">
        <f t="shared" si="1883"/>
        <v>0</v>
      </c>
      <c r="I15462" s="105">
        <f t="shared" si="1884"/>
        <v>0</v>
      </c>
      <c r="J15462" s="105">
        <f t="shared" si="1886"/>
        <v>0</v>
      </c>
      <c r="K15462" s="105">
        <f t="shared" si="1887"/>
        <v>0</v>
      </c>
      <c r="L15462" s="105">
        <f t="shared" si="1888"/>
        <v>0</v>
      </c>
      <c r="M15462">
        <v>0.04</v>
      </c>
      <c r="N15462">
        <f t="shared" si="1889"/>
        <v>3.3960531989175591E-3</v>
      </c>
    </row>
    <row r="15463" spans="1:14" x14ac:dyDescent="0.3">
      <c r="A15463">
        <f t="shared" ref="A15463:A15526" si="1890">IF(COUNTIF(A15363:A15462,A15462)=100, A15462+1,A15462)</f>
        <v>155</v>
      </c>
      <c r="E15463" s="105">
        <f t="shared" ref="E15463:E15526" si="1891">MAX(0, E15363-K15363-L15363)</f>
        <v>0</v>
      </c>
      <c r="I15463" s="105">
        <f t="shared" ref="I15463:I15526" si="1892">IF(E15463&lt;I15363,J15463 + E15463, I15363)</f>
        <v>0</v>
      </c>
      <c r="J15463" s="105">
        <f t="shared" si="1886"/>
        <v>0</v>
      </c>
      <c r="K15463" s="105">
        <f t="shared" si="1887"/>
        <v>0</v>
      </c>
      <c r="L15463" s="105">
        <f t="shared" si="1888"/>
        <v>0</v>
      </c>
      <c r="M15463">
        <v>0.04</v>
      </c>
      <c r="N15463">
        <f t="shared" si="1889"/>
        <v>3.3960531989175591E-3</v>
      </c>
    </row>
    <row r="15464" spans="1:14" x14ac:dyDescent="0.3">
      <c r="A15464">
        <f t="shared" si="1890"/>
        <v>155</v>
      </c>
      <c r="E15464" s="105">
        <f t="shared" si="1891"/>
        <v>0</v>
      </c>
      <c r="I15464" s="105">
        <f t="shared" si="1892"/>
        <v>0</v>
      </c>
      <c r="J15464" s="105">
        <f t="shared" si="1886"/>
        <v>0</v>
      </c>
      <c r="K15464" s="105">
        <f t="shared" si="1887"/>
        <v>0</v>
      </c>
      <c r="L15464" s="105">
        <f t="shared" si="1888"/>
        <v>0</v>
      </c>
      <c r="M15464">
        <v>0.04</v>
      </c>
      <c r="N15464">
        <f t="shared" si="1889"/>
        <v>3.3960531989175591E-3</v>
      </c>
    </row>
    <row r="15465" spans="1:14" x14ac:dyDescent="0.3">
      <c r="A15465">
        <f t="shared" si="1890"/>
        <v>155</v>
      </c>
      <c r="E15465" s="105">
        <f t="shared" si="1891"/>
        <v>0</v>
      </c>
      <c r="I15465" s="105">
        <f t="shared" si="1892"/>
        <v>0</v>
      </c>
      <c r="J15465" s="105">
        <f t="shared" si="1886"/>
        <v>0</v>
      </c>
      <c r="K15465" s="105">
        <f t="shared" si="1887"/>
        <v>0</v>
      </c>
      <c r="L15465" s="105">
        <f t="shared" si="1888"/>
        <v>0</v>
      </c>
      <c r="M15465">
        <v>0.04</v>
      </c>
      <c r="N15465">
        <f t="shared" si="1889"/>
        <v>3.3960531989175591E-3</v>
      </c>
    </row>
    <row r="15466" spans="1:14" x14ac:dyDescent="0.3">
      <c r="A15466">
        <f t="shared" si="1890"/>
        <v>155</v>
      </c>
      <c r="E15466" s="105">
        <f t="shared" si="1891"/>
        <v>0</v>
      </c>
      <c r="I15466" s="105">
        <f t="shared" si="1892"/>
        <v>0</v>
      </c>
      <c r="J15466" s="105">
        <f t="shared" si="1886"/>
        <v>0</v>
      </c>
      <c r="K15466" s="105">
        <f t="shared" si="1887"/>
        <v>0</v>
      </c>
      <c r="L15466" s="105">
        <f t="shared" si="1888"/>
        <v>0</v>
      </c>
      <c r="M15466">
        <v>0.04</v>
      </c>
      <c r="N15466">
        <f t="shared" si="1889"/>
        <v>3.3960531989175591E-3</v>
      </c>
    </row>
    <row r="15467" spans="1:14" x14ac:dyDescent="0.3">
      <c r="A15467">
        <f t="shared" si="1890"/>
        <v>155</v>
      </c>
      <c r="E15467" s="105">
        <f t="shared" si="1891"/>
        <v>0</v>
      </c>
      <c r="I15467" s="105">
        <f t="shared" si="1892"/>
        <v>0</v>
      </c>
      <c r="J15467" s="105">
        <f t="shared" si="1886"/>
        <v>0</v>
      </c>
      <c r="K15467" s="105">
        <f t="shared" si="1887"/>
        <v>0</v>
      </c>
      <c r="L15467" s="105">
        <f t="shared" si="1888"/>
        <v>0</v>
      </c>
      <c r="M15467">
        <v>0.04</v>
      </c>
      <c r="N15467">
        <f t="shared" si="1889"/>
        <v>3.3960531989175591E-3</v>
      </c>
    </row>
    <row r="15468" spans="1:14" x14ac:dyDescent="0.3">
      <c r="A15468">
        <f t="shared" si="1890"/>
        <v>155</v>
      </c>
      <c r="E15468" s="105">
        <f t="shared" si="1891"/>
        <v>0</v>
      </c>
      <c r="I15468" s="105">
        <f t="shared" si="1892"/>
        <v>0</v>
      </c>
      <c r="J15468" s="105">
        <f t="shared" si="1886"/>
        <v>0</v>
      </c>
      <c r="K15468" s="105">
        <f t="shared" si="1887"/>
        <v>0</v>
      </c>
      <c r="L15468" s="105">
        <f t="shared" si="1888"/>
        <v>0</v>
      </c>
      <c r="M15468">
        <v>0.04</v>
      </c>
      <c r="N15468">
        <f t="shared" si="1889"/>
        <v>3.3960531989175591E-3</v>
      </c>
    </row>
    <row r="15469" spans="1:14" x14ac:dyDescent="0.3">
      <c r="A15469">
        <f t="shared" si="1890"/>
        <v>155</v>
      </c>
      <c r="E15469" s="105">
        <f t="shared" si="1891"/>
        <v>0</v>
      </c>
      <c r="I15469" s="105">
        <f t="shared" si="1892"/>
        <v>0</v>
      </c>
      <c r="J15469" s="105">
        <f t="shared" si="1886"/>
        <v>0</v>
      </c>
      <c r="K15469" s="105">
        <f t="shared" si="1887"/>
        <v>0</v>
      </c>
      <c r="L15469" s="105">
        <f t="shared" si="1888"/>
        <v>0</v>
      </c>
      <c r="M15469">
        <v>0.04</v>
      </c>
      <c r="N15469">
        <f t="shared" si="1889"/>
        <v>3.3960531989175591E-3</v>
      </c>
    </row>
    <row r="15470" spans="1:14" x14ac:dyDescent="0.3">
      <c r="A15470">
        <f t="shared" si="1890"/>
        <v>155</v>
      </c>
      <c r="E15470" s="105">
        <f t="shared" si="1891"/>
        <v>0</v>
      </c>
      <c r="I15470" s="105">
        <f t="shared" si="1892"/>
        <v>0</v>
      </c>
      <c r="J15470" s="105">
        <f t="shared" si="1886"/>
        <v>0</v>
      </c>
      <c r="K15470" s="105">
        <f t="shared" si="1887"/>
        <v>0</v>
      </c>
      <c r="L15470" s="105">
        <f t="shared" si="1888"/>
        <v>0</v>
      </c>
      <c r="M15470">
        <v>0.04</v>
      </c>
      <c r="N15470">
        <f t="shared" si="1889"/>
        <v>3.3960531989175591E-3</v>
      </c>
    </row>
    <row r="15471" spans="1:14" x14ac:dyDescent="0.3">
      <c r="A15471">
        <f t="shared" si="1890"/>
        <v>155</v>
      </c>
      <c r="E15471" s="105">
        <f t="shared" si="1891"/>
        <v>0</v>
      </c>
      <c r="I15471" s="105">
        <f t="shared" si="1892"/>
        <v>0</v>
      </c>
      <c r="J15471" s="105">
        <f t="shared" si="1886"/>
        <v>0</v>
      </c>
      <c r="K15471" s="105">
        <f t="shared" si="1887"/>
        <v>0</v>
      </c>
      <c r="L15471" s="105">
        <f t="shared" si="1888"/>
        <v>0</v>
      </c>
      <c r="M15471">
        <v>0.04</v>
      </c>
      <c r="N15471">
        <f t="shared" si="1889"/>
        <v>3.3960531989175591E-3</v>
      </c>
    </row>
    <row r="15472" spans="1:14" x14ac:dyDescent="0.3">
      <c r="A15472">
        <f t="shared" si="1890"/>
        <v>155</v>
      </c>
      <c r="E15472" s="105">
        <f t="shared" si="1891"/>
        <v>0</v>
      </c>
      <c r="I15472" s="105">
        <f t="shared" si="1892"/>
        <v>0</v>
      </c>
      <c r="J15472" s="105">
        <f t="shared" si="1886"/>
        <v>0</v>
      </c>
      <c r="K15472" s="105">
        <f t="shared" si="1887"/>
        <v>0</v>
      </c>
      <c r="L15472" s="105">
        <f t="shared" si="1888"/>
        <v>0</v>
      </c>
      <c r="M15472">
        <v>0.04</v>
      </c>
      <c r="N15472">
        <f t="shared" si="1889"/>
        <v>3.3960531989175591E-3</v>
      </c>
    </row>
    <row r="15473" spans="1:14" x14ac:dyDescent="0.3">
      <c r="A15473">
        <f t="shared" si="1890"/>
        <v>155</v>
      </c>
      <c r="E15473" s="105">
        <f t="shared" si="1891"/>
        <v>0</v>
      </c>
      <c r="I15473" s="105">
        <f t="shared" si="1892"/>
        <v>0</v>
      </c>
      <c r="J15473" s="105">
        <f t="shared" si="1886"/>
        <v>0</v>
      </c>
      <c r="K15473" s="105">
        <f t="shared" si="1887"/>
        <v>0</v>
      </c>
      <c r="L15473" s="105">
        <f t="shared" si="1888"/>
        <v>0</v>
      </c>
      <c r="M15473">
        <v>0.04</v>
      </c>
      <c r="N15473">
        <f t="shared" si="1889"/>
        <v>3.3960531989175591E-3</v>
      </c>
    </row>
    <row r="15474" spans="1:14" x14ac:dyDescent="0.3">
      <c r="A15474">
        <f t="shared" si="1890"/>
        <v>155</v>
      </c>
      <c r="E15474" s="105">
        <f t="shared" si="1891"/>
        <v>0</v>
      </c>
      <c r="I15474" s="105">
        <f t="shared" si="1892"/>
        <v>0</v>
      </c>
      <c r="J15474" s="105">
        <f t="shared" si="1886"/>
        <v>0</v>
      </c>
      <c r="K15474" s="105">
        <f t="shared" si="1887"/>
        <v>0</v>
      </c>
      <c r="L15474" s="105">
        <f t="shared" si="1888"/>
        <v>0</v>
      </c>
      <c r="M15474">
        <v>0.04</v>
      </c>
      <c r="N15474">
        <f t="shared" si="1889"/>
        <v>3.3960531989175591E-3</v>
      </c>
    </row>
    <row r="15475" spans="1:14" x14ac:dyDescent="0.3">
      <c r="A15475">
        <f t="shared" si="1890"/>
        <v>155</v>
      </c>
      <c r="E15475" s="105">
        <f t="shared" si="1891"/>
        <v>0</v>
      </c>
      <c r="I15475" s="105">
        <f t="shared" si="1892"/>
        <v>0</v>
      </c>
      <c r="J15475" s="105">
        <f t="shared" si="1886"/>
        <v>0</v>
      </c>
      <c r="K15475" s="105">
        <f t="shared" si="1887"/>
        <v>0</v>
      </c>
      <c r="L15475" s="105">
        <f t="shared" si="1888"/>
        <v>0</v>
      </c>
      <c r="M15475">
        <v>0.04</v>
      </c>
      <c r="N15475">
        <f t="shared" si="1889"/>
        <v>3.3960531989175591E-3</v>
      </c>
    </row>
    <row r="15476" spans="1:14" x14ac:dyDescent="0.3">
      <c r="A15476">
        <f t="shared" si="1890"/>
        <v>155</v>
      </c>
      <c r="E15476" s="105">
        <f t="shared" si="1891"/>
        <v>0</v>
      </c>
      <c r="I15476" s="105">
        <f t="shared" si="1892"/>
        <v>0</v>
      </c>
      <c r="J15476" s="105">
        <f t="shared" si="1886"/>
        <v>0</v>
      </c>
      <c r="K15476" s="105">
        <f t="shared" si="1887"/>
        <v>0</v>
      </c>
      <c r="L15476" s="105">
        <f t="shared" si="1888"/>
        <v>0</v>
      </c>
      <c r="M15476">
        <v>0.04</v>
      </c>
      <c r="N15476">
        <f t="shared" si="1889"/>
        <v>3.3960531989175591E-3</v>
      </c>
    </row>
    <row r="15477" spans="1:14" x14ac:dyDescent="0.3">
      <c r="A15477">
        <f t="shared" si="1890"/>
        <v>155</v>
      </c>
      <c r="E15477" s="105">
        <f t="shared" si="1891"/>
        <v>0</v>
      </c>
      <c r="I15477" s="105">
        <f t="shared" si="1892"/>
        <v>0</v>
      </c>
      <c r="J15477" s="105">
        <f t="shared" si="1886"/>
        <v>0</v>
      </c>
      <c r="K15477" s="105">
        <f t="shared" si="1887"/>
        <v>0</v>
      </c>
      <c r="L15477" s="105">
        <f t="shared" si="1888"/>
        <v>0</v>
      </c>
      <c r="M15477">
        <v>0.04</v>
      </c>
      <c r="N15477">
        <f t="shared" si="1889"/>
        <v>3.3960531989175591E-3</v>
      </c>
    </row>
    <row r="15478" spans="1:14" x14ac:dyDescent="0.3">
      <c r="A15478">
        <f t="shared" si="1890"/>
        <v>155</v>
      </c>
      <c r="E15478" s="105">
        <f t="shared" si="1891"/>
        <v>0</v>
      </c>
      <c r="I15478" s="105">
        <f t="shared" si="1892"/>
        <v>0</v>
      </c>
      <c r="J15478" s="105">
        <f t="shared" si="1886"/>
        <v>0</v>
      </c>
      <c r="K15478" s="105">
        <f t="shared" si="1887"/>
        <v>0</v>
      </c>
      <c r="L15478" s="105">
        <f t="shared" si="1888"/>
        <v>0</v>
      </c>
      <c r="M15478">
        <v>0.04</v>
      </c>
      <c r="N15478">
        <f t="shared" si="1889"/>
        <v>3.3960531989175591E-3</v>
      </c>
    </row>
    <row r="15479" spans="1:14" x14ac:dyDescent="0.3">
      <c r="A15479">
        <f t="shared" si="1890"/>
        <v>155</v>
      </c>
      <c r="E15479" s="105">
        <f t="shared" si="1891"/>
        <v>0</v>
      </c>
      <c r="I15479" s="105">
        <f t="shared" si="1892"/>
        <v>0</v>
      </c>
      <c r="J15479" s="105">
        <f t="shared" si="1886"/>
        <v>0</v>
      </c>
      <c r="K15479" s="105">
        <f t="shared" si="1887"/>
        <v>0</v>
      </c>
      <c r="L15479" s="105">
        <f t="shared" si="1888"/>
        <v>0</v>
      </c>
      <c r="M15479">
        <v>0.04</v>
      </c>
      <c r="N15479">
        <f t="shared" si="1889"/>
        <v>3.3960531989175591E-3</v>
      </c>
    </row>
    <row r="15480" spans="1:14" x14ac:dyDescent="0.3">
      <c r="A15480">
        <f t="shared" si="1890"/>
        <v>155</v>
      </c>
      <c r="E15480" s="105">
        <f t="shared" si="1891"/>
        <v>0</v>
      </c>
      <c r="I15480" s="105">
        <f t="shared" si="1892"/>
        <v>0</v>
      </c>
      <c r="J15480" s="105">
        <f t="shared" si="1886"/>
        <v>0</v>
      </c>
      <c r="K15480" s="105">
        <f t="shared" si="1887"/>
        <v>0</v>
      </c>
      <c r="L15480" s="105">
        <f t="shared" si="1888"/>
        <v>0</v>
      </c>
      <c r="M15480">
        <v>0.04</v>
      </c>
      <c r="N15480">
        <f t="shared" si="1889"/>
        <v>3.3960531989175591E-3</v>
      </c>
    </row>
    <row r="15481" spans="1:14" x14ac:dyDescent="0.3">
      <c r="A15481">
        <f t="shared" si="1890"/>
        <v>155</v>
      </c>
      <c r="E15481" s="105">
        <f t="shared" si="1891"/>
        <v>0</v>
      </c>
      <c r="I15481" s="105">
        <f t="shared" si="1892"/>
        <v>0</v>
      </c>
      <c r="J15481" s="105">
        <f t="shared" si="1886"/>
        <v>0</v>
      </c>
      <c r="K15481" s="105">
        <f t="shared" si="1887"/>
        <v>0</v>
      </c>
      <c r="L15481" s="105">
        <f t="shared" si="1888"/>
        <v>0</v>
      </c>
      <c r="M15481">
        <v>0.04</v>
      </c>
      <c r="N15481">
        <f t="shared" si="1889"/>
        <v>3.3960531989175591E-3</v>
      </c>
    </row>
    <row r="15482" spans="1:14" x14ac:dyDescent="0.3">
      <c r="A15482">
        <f t="shared" si="1890"/>
        <v>155</v>
      </c>
      <c r="E15482" s="105">
        <f t="shared" si="1891"/>
        <v>0</v>
      </c>
      <c r="I15482" s="105">
        <f t="shared" si="1892"/>
        <v>0</v>
      </c>
      <c r="J15482" s="105">
        <f t="shared" si="1886"/>
        <v>0</v>
      </c>
      <c r="K15482" s="105">
        <f t="shared" si="1887"/>
        <v>0</v>
      </c>
      <c r="L15482" s="105">
        <f t="shared" si="1888"/>
        <v>0</v>
      </c>
      <c r="M15482">
        <v>0.04</v>
      </c>
      <c r="N15482">
        <f t="shared" si="1889"/>
        <v>3.3960531989175591E-3</v>
      </c>
    </row>
    <row r="15483" spans="1:14" x14ac:dyDescent="0.3">
      <c r="A15483">
        <f t="shared" si="1890"/>
        <v>155</v>
      </c>
      <c r="E15483" s="105">
        <f t="shared" si="1891"/>
        <v>0</v>
      </c>
      <c r="I15483" s="105">
        <f t="shared" si="1892"/>
        <v>0</v>
      </c>
      <c r="J15483" s="105">
        <f t="shared" si="1886"/>
        <v>0</v>
      </c>
      <c r="K15483" s="105">
        <f t="shared" si="1887"/>
        <v>0</v>
      </c>
      <c r="L15483" s="105">
        <f t="shared" si="1888"/>
        <v>0</v>
      </c>
      <c r="M15483">
        <v>0.04</v>
      </c>
      <c r="N15483">
        <f t="shared" si="1889"/>
        <v>3.3960531989175591E-3</v>
      </c>
    </row>
    <row r="15484" spans="1:14" x14ac:dyDescent="0.3">
      <c r="A15484">
        <f t="shared" si="1890"/>
        <v>155</v>
      </c>
      <c r="E15484" s="105">
        <f t="shared" si="1891"/>
        <v>0</v>
      </c>
      <c r="I15484" s="105">
        <f t="shared" si="1892"/>
        <v>0</v>
      </c>
      <c r="J15484" s="105">
        <f t="shared" si="1886"/>
        <v>0</v>
      </c>
      <c r="K15484" s="105">
        <f t="shared" si="1887"/>
        <v>0</v>
      </c>
      <c r="L15484" s="105">
        <f t="shared" si="1888"/>
        <v>0</v>
      </c>
      <c r="M15484">
        <v>0.04</v>
      </c>
      <c r="N15484">
        <f t="shared" si="1889"/>
        <v>3.3960531989175591E-3</v>
      </c>
    </row>
    <row r="15485" spans="1:14" x14ac:dyDescent="0.3">
      <c r="A15485">
        <f t="shared" si="1890"/>
        <v>155</v>
      </c>
      <c r="E15485" s="105">
        <f t="shared" si="1891"/>
        <v>0</v>
      </c>
      <c r="I15485" s="105">
        <f t="shared" si="1892"/>
        <v>0</v>
      </c>
      <c r="J15485" s="105">
        <f t="shared" si="1886"/>
        <v>0</v>
      </c>
      <c r="K15485" s="105">
        <f t="shared" si="1887"/>
        <v>0</v>
      </c>
      <c r="L15485" s="105">
        <f t="shared" si="1888"/>
        <v>0</v>
      </c>
      <c r="M15485">
        <v>0.04</v>
      </c>
      <c r="N15485">
        <f t="shared" si="1889"/>
        <v>3.3960531989175591E-3</v>
      </c>
    </row>
    <row r="15486" spans="1:14" x14ac:dyDescent="0.3">
      <c r="A15486">
        <f t="shared" si="1890"/>
        <v>155</v>
      </c>
      <c r="E15486" s="105">
        <f t="shared" si="1891"/>
        <v>0</v>
      </c>
      <c r="I15486" s="105">
        <f t="shared" si="1892"/>
        <v>0</v>
      </c>
      <c r="J15486" s="105">
        <f t="shared" si="1886"/>
        <v>0</v>
      </c>
      <c r="K15486" s="105">
        <f t="shared" si="1887"/>
        <v>0</v>
      </c>
      <c r="L15486" s="105">
        <f t="shared" si="1888"/>
        <v>0</v>
      </c>
      <c r="M15486">
        <v>0.04</v>
      </c>
      <c r="N15486">
        <f t="shared" si="1889"/>
        <v>3.3960531989175591E-3</v>
      </c>
    </row>
    <row r="15487" spans="1:14" x14ac:dyDescent="0.3">
      <c r="A15487">
        <f t="shared" si="1890"/>
        <v>155</v>
      </c>
      <c r="E15487" s="105">
        <f t="shared" si="1891"/>
        <v>0</v>
      </c>
      <c r="I15487" s="105">
        <f t="shared" si="1892"/>
        <v>0</v>
      </c>
      <c r="J15487" s="105">
        <f t="shared" si="1886"/>
        <v>0</v>
      </c>
      <c r="K15487" s="105">
        <f t="shared" si="1887"/>
        <v>0</v>
      </c>
      <c r="L15487" s="105">
        <f t="shared" si="1888"/>
        <v>0</v>
      </c>
      <c r="M15487">
        <v>0.04</v>
      </c>
      <c r="N15487">
        <f t="shared" si="1889"/>
        <v>3.3960531989175591E-3</v>
      </c>
    </row>
    <row r="15488" spans="1:14" x14ac:dyDescent="0.3">
      <c r="A15488">
        <f t="shared" si="1890"/>
        <v>155</v>
      </c>
      <c r="E15488" s="105">
        <f t="shared" si="1891"/>
        <v>0</v>
      </c>
      <c r="I15488" s="105">
        <f t="shared" si="1892"/>
        <v>0</v>
      </c>
      <c r="J15488" s="105">
        <f t="shared" si="1886"/>
        <v>0</v>
      </c>
      <c r="K15488" s="105">
        <f t="shared" si="1887"/>
        <v>0</v>
      </c>
      <c r="L15488" s="105">
        <f t="shared" si="1888"/>
        <v>0</v>
      </c>
      <c r="M15488">
        <v>0.04</v>
      </c>
      <c r="N15488">
        <f t="shared" si="1889"/>
        <v>3.3960531989175591E-3</v>
      </c>
    </row>
    <row r="15489" spans="1:15" x14ac:dyDescent="0.3">
      <c r="A15489">
        <f t="shared" si="1890"/>
        <v>155</v>
      </c>
      <c r="E15489" s="105">
        <f t="shared" si="1891"/>
        <v>0</v>
      </c>
      <c r="I15489" s="105">
        <f t="shared" si="1892"/>
        <v>0</v>
      </c>
      <c r="J15489" s="105">
        <f t="shared" si="1886"/>
        <v>0</v>
      </c>
      <c r="K15489" s="105">
        <f t="shared" si="1887"/>
        <v>0</v>
      </c>
      <c r="L15489" s="105">
        <f t="shared" si="1888"/>
        <v>0</v>
      </c>
      <c r="M15489">
        <v>0.04</v>
      </c>
      <c r="N15489">
        <f t="shared" si="1889"/>
        <v>3.3960531989175591E-3</v>
      </c>
    </row>
    <row r="15490" spans="1:15" x14ac:dyDescent="0.3">
      <c r="A15490">
        <f t="shared" si="1890"/>
        <v>155</v>
      </c>
      <c r="E15490" s="105">
        <f t="shared" si="1891"/>
        <v>0</v>
      </c>
      <c r="I15490" s="105">
        <f t="shared" si="1892"/>
        <v>0</v>
      </c>
      <c r="J15490" s="105">
        <f t="shared" si="1886"/>
        <v>0</v>
      </c>
      <c r="K15490" s="105">
        <f t="shared" si="1887"/>
        <v>0</v>
      </c>
      <c r="L15490" s="105">
        <f t="shared" si="1888"/>
        <v>0</v>
      </c>
      <c r="M15490">
        <v>0.04</v>
      </c>
      <c r="N15490">
        <f t="shared" si="1889"/>
        <v>3.3960531989175591E-3</v>
      </c>
    </row>
    <row r="15491" spans="1:15" x14ac:dyDescent="0.3">
      <c r="A15491">
        <f t="shared" si="1890"/>
        <v>155</v>
      </c>
      <c r="E15491" s="105">
        <f t="shared" si="1891"/>
        <v>0</v>
      </c>
      <c r="I15491" s="105">
        <f t="shared" si="1892"/>
        <v>0</v>
      </c>
      <c r="J15491" s="105">
        <f t="shared" ref="J15491:J15554" si="1893">E15491*($H$2/12)</f>
        <v>0</v>
      </c>
      <c r="K15491" s="105">
        <f t="shared" ref="K15491:K15554" si="1894">I15491-J15491</f>
        <v>0</v>
      </c>
      <c r="L15491" s="105">
        <f t="shared" ref="L15491:L15554" si="1895">N15491*(E15491-K15491)</f>
        <v>0</v>
      </c>
      <c r="M15491">
        <v>0.04</v>
      </c>
      <c r="N15491">
        <f t="shared" ref="N15491:N15554" si="1896">1-(POWER(1-M15491,(1/12)))</f>
        <v>3.3960531989175591E-3</v>
      </c>
    </row>
    <row r="15492" spans="1:15" x14ac:dyDescent="0.3">
      <c r="A15492">
        <f t="shared" si="1890"/>
        <v>155</v>
      </c>
      <c r="E15492" s="105">
        <f t="shared" si="1891"/>
        <v>0</v>
      </c>
      <c r="I15492" s="105">
        <f t="shared" si="1892"/>
        <v>0</v>
      </c>
      <c r="J15492" s="105">
        <f t="shared" si="1893"/>
        <v>0</v>
      </c>
      <c r="K15492" s="105">
        <f t="shared" si="1894"/>
        <v>0</v>
      </c>
      <c r="L15492" s="105">
        <f t="shared" si="1895"/>
        <v>0</v>
      </c>
      <c r="M15492">
        <v>0.04</v>
      </c>
      <c r="N15492">
        <f t="shared" si="1896"/>
        <v>3.3960531989175591E-3</v>
      </c>
    </row>
    <row r="15493" spans="1:15" x14ac:dyDescent="0.3">
      <c r="A15493">
        <f t="shared" si="1890"/>
        <v>155</v>
      </c>
      <c r="E15493" s="105">
        <f t="shared" si="1891"/>
        <v>0</v>
      </c>
      <c r="I15493" s="105">
        <f t="shared" si="1892"/>
        <v>0</v>
      </c>
      <c r="J15493" s="105">
        <f t="shared" si="1893"/>
        <v>0</v>
      </c>
      <c r="K15493" s="105">
        <f t="shared" si="1894"/>
        <v>0</v>
      </c>
      <c r="L15493" s="105">
        <f t="shared" si="1895"/>
        <v>0</v>
      </c>
      <c r="M15493">
        <v>0.04</v>
      </c>
      <c r="N15493">
        <f t="shared" si="1896"/>
        <v>3.3960531989175591E-3</v>
      </c>
    </row>
    <row r="15494" spans="1:15" x14ac:dyDescent="0.3">
      <c r="A15494">
        <f t="shared" si="1890"/>
        <v>155</v>
      </c>
      <c r="E15494" s="105">
        <f t="shared" si="1891"/>
        <v>0</v>
      </c>
      <c r="I15494" s="105">
        <f t="shared" si="1892"/>
        <v>0</v>
      </c>
      <c r="J15494" s="105">
        <f t="shared" si="1893"/>
        <v>0</v>
      </c>
      <c r="K15494" s="105">
        <f t="shared" si="1894"/>
        <v>0</v>
      </c>
      <c r="L15494" s="105">
        <f t="shared" si="1895"/>
        <v>0</v>
      </c>
      <c r="M15494">
        <v>0.04</v>
      </c>
      <c r="N15494">
        <f t="shared" si="1896"/>
        <v>3.3960531989175591E-3</v>
      </c>
    </row>
    <row r="15495" spans="1:15" x14ac:dyDescent="0.3">
      <c r="A15495">
        <f t="shared" si="1890"/>
        <v>155</v>
      </c>
      <c r="E15495" s="105">
        <f t="shared" si="1891"/>
        <v>0</v>
      </c>
      <c r="I15495" s="105">
        <f t="shared" si="1892"/>
        <v>0</v>
      </c>
      <c r="J15495" s="105">
        <f t="shared" si="1893"/>
        <v>0</v>
      </c>
      <c r="K15495" s="105">
        <f t="shared" si="1894"/>
        <v>0</v>
      </c>
      <c r="L15495" s="105">
        <f t="shared" si="1895"/>
        <v>0</v>
      </c>
      <c r="M15495">
        <v>0.04</v>
      </c>
      <c r="N15495">
        <f t="shared" si="1896"/>
        <v>3.3960531989175591E-3</v>
      </c>
    </row>
    <row r="15496" spans="1:15" x14ac:dyDescent="0.3">
      <c r="A15496">
        <f t="shared" si="1890"/>
        <v>155</v>
      </c>
      <c r="E15496" s="105">
        <f t="shared" si="1891"/>
        <v>0</v>
      </c>
      <c r="I15496" s="105">
        <f t="shared" si="1892"/>
        <v>0</v>
      </c>
      <c r="J15496" s="105">
        <f t="shared" si="1893"/>
        <v>0</v>
      </c>
      <c r="K15496" s="105">
        <f t="shared" si="1894"/>
        <v>0</v>
      </c>
      <c r="L15496" s="105">
        <f t="shared" si="1895"/>
        <v>0</v>
      </c>
      <c r="M15496">
        <v>0.04</v>
      </c>
      <c r="N15496">
        <f t="shared" si="1896"/>
        <v>3.3960531989175591E-3</v>
      </c>
    </row>
    <row r="15497" spans="1:15" x14ac:dyDescent="0.3">
      <c r="A15497">
        <f t="shared" si="1890"/>
        <v>155</v>
      </c>
      <c r="E15497" s="105">
        <f t="shared" si="1891"/>
        <v>0</v>
      </c>
      <c r="I15497" s="105">
        <f t="shared" si="1892"/>
        <v>0</v>
      </c>
      <c r="J15497" s="105">
        <f t="shared" si="1893"/>
        <v>0</v>
      </c>
      <c r="K15497" s="105">
        <f t="shared" si="1894"/>
        <v>0</v>
      </c>
      <c r="L15497" s="105">
        <f t="shared" si="1895"/>
        <v>0</v>
      </c>
      <c r="M15497">
        <v>0.04</v>
      </c>
      <c r="N15497">
        <f t="shared" si="1896"/>
        <v>3.3960531989175591E-3</v>
      </c>
    </row>
    <row r="15498" spans="1:15" x14ac:dyDescent="0.3">
      <c r="A15498">
        <f t="shared" si="1890"/>
        <v>155</v>
      </c>
      <c r="E15498" s="105">
        <f t="shared" si="1891"/>
        <v>0</v>
      </c>
      <c r="I15498" s="105">
        <f t="shared" si="1892"/>
        <v>0</v>
      </c>
      <c r="J15498" s="105">
        <f t="shared" si="1893"/>
        <v>0</v>
      </c>
      <c r="K15498" s="105">
        <f t="shared" si="1894"/>
        <v>0</v>
      </c>
      <c r="L15498" s="105">
        <f t="shared" si="1895"/>
        <v>0</v>
      </c>
      <c r="M15498">
        <v>0.04</v>
      </c>
      <c r="N15498">
        <f t="shared" si="1896"/>
        <v>3.3960531989175591E-3</v>
      </c>
    </row>
    <row r="15499" spans="1:15" x14ac:dyDescent="0.3">
      <c r="A15499">
        <f t="shared" si="1890"/>
        <v>155</v>
      </c>
      <c r="E15499" s="105">
        <f t="shared" si="1891"/>
        <v>0</v>
      </c>
      <c r="I15499" s="105">
        <f t="shared" si="1892"/>
        <v>0</v>
      </c>
      <c r="J15499" s="105">
        <f t="shared" si="1893"/>
        <v>0</v>
      </c>
      <c r="K15499" s="105">
        <f t="shared" si="1894"/>
        <v>0</v>
      </c>
      <c r="L15499" s="105">
        <f t="shared" si="1895"/>
        <v>0</v>
      </c>
      <c r="M15499">
        <v>0.04</v>
      </c>
      <c r="N15499">
        <f t="shared" si="1896"/>
        <v>3.3960531989175591E-3</v>
      </c>
    </row>
    <row r="15500" spans="1:15" x14ac:dyDescent="0.3">
      <c r="A15500">
        <f t="shared" si="1890"/>
        <v>155</v>
      </c>
      <c r="E15500" s="105">
        <f t="shared" si="1891"/>
        <v>0</v>
      </c>
      <c r="I15500" s="105">
        <f t="shared" si="1892"/>
        <v>0</v>
      </c>
      <c r="J15500" s="105">
        <f t="shared" si="1893"/>
        <v>0</v>
      </c>
      <c r="K15500" s="105">
        <f t="shared" si="1894"/>
        <v>0</v>
      </c>
      <c r="L15500" s="105">
        <f t="shared" si="1895"/>
        <v>0</v>
      </c>
      <c r="M15500">
        <v>0.04</v>
      </c>
      <c r="N15500">
        <f t="shared" si="1896"/>
        <v>3.3960531989175591E-3</v>
      </c>
    </row>
    <row r="15501" spans="1:15" x14ac:dyDescent="0.3">
      <c r="A15501">
        <f t="shared" si="1890"/>
        <v>155</v>
      </c>
      <c r="E15501" s="105">
        <f t="shared" si="1891"/>
        <v>0</v>
      </c>
      <c r="I15501" s="105">
        <f t="shared" si="1892"/>
        <v>0</v>
      </c>
      <c r="J15501" s="105">
        <f t="shared" si="1893"/>
        <v>0</v>
      </c>
      <c r="K15501" s="105">
        <f t="shared" si="1894"/>
        <v>0</v>
      </c>
      <c r="L15501" s="105">
        <f t="shared" si="1895"/>
        <v>0</v>
      </c>
      <c r="M15501">
        <v>0.04</v>
      </c>
      <c r="N15501">
        <f t="shared" si="1896"/>
        <v>3.3960531989175591E-3</v>
      </c>
      <c r="O15501" s="105" t="e">
        <f t="shared" ref="O15501" si="1897">SUM(I15402:I15501)</f>
        <v>#REF!</v>
      </c>
    </row>
    <row r="15502" spans="1:15" x14ac:dyDescent="0.3">
      <c r="A15502">
        <f t="shared" si="1890"/>
        <v>156</v>
      </c>
      <c r="E15502" s="105" t="e">
        <f t="shared" si="1891"/>
        <v>#REF!</v>
      </c>
      <c r="I15502" s="105" t="e">
        <f t="shared" si="1892"/>
        <v>#REF!</v>
      </c>
      <c r="J15502" s="105" t="e">
        <f t="shared" si="1893"/>
        <v>#REF!</v>
      </c>
      <c r="K15502" s="105" t="e">
        <f t="shared" si="1894"/>
        <v>#REF!</v>
      </c>
      <c r="L15502" s="105" t="e">
        <f t="shared" si="1895"/>
        <v>#REF!</v>
      </c>
      <c r="M15502">
        <v>0.04</v>
      </c>
      <c r="N15502">
        <f t="shared" si="1896"/>
        <v>3.3960531989175591E-3</v>
      </c>
    </row>
    <row r="15503" spans="1:15" x14ac:dyDescent="0.3">
      <c r="A15503">
        <f t="shared" si="1890"/>
        <v>156</v>
      </c>
      <c r="E15503" s="105" t="e">
        <f t="shared" si="1891"/>
        <v>#REF!</v>
      </c>
      <c r="I15503" s="105" t="e">
        <f t="shared" si="1892"/>
        <v>#REF!</v>
      </c>
      <c r="J15503" s="105" t="e">
        <f t="shared" si="1893"/>
        <v>#REF!</v>
      </c>
      <c r="K15503" s="105" t="e">
        <f t="shared" si="1894"/>
        <v>#REF!</v>
      </c>
      <c r="L15503" s="105" t="e">
        <f t="shared" si="1895"/>
        <v>#REF!</v>
      </c>
      <c r="M15503">
        <v>0.04</v>
      </c>
      <c r="N15503">
        <f t="shared" si="1896"/>
        <v>3.3960531989175591E-3</v>
      </c>
    </row>
    <row r="15504" spans="1:15" x14ac:dyDescent="0.3">
      <c r="A15504">
        <f t="shared" si="1890"/>
        <v>156</v>
      </c>
      <c r="E15504" s="105" t="e">
        <f t="shared" si="1891"/>
        <v>#REF!</v>
      </c>
      <c r="I15504" s="105" t="e">
        <f t="shared" si="1892"/>
        <v>#REF!</v>
      </c>
      <c r="J15504" s="105" t="e">
        <f t="shared" si="1893"/>
        <v>#REF!</v>
      </c>
      <c r="K15504" s="105" t="e">
        <f t="shared" si="1894"/>
        <v>#REF!</v>
      </c>
      <c r="L15504" s="105" t="e">
        <f t="shared" si="1895"/>
        <v>#REF!</v>
      </c>
      <c r="M15504">
        <v>0.04</v>
      </c>
      <c r="N15504">
        <f t="shared" si="1896"/>
        <v>3.3960531989175591E-3</v>
      </c>
    </row>
    <row r="15505" spans="1:14" x14ac:dyDescent="0.3">
      <c r="A15505">
        <f t="shared" si="1890"/>
        <v>156</v>
      </c>
      <c r="E15505" s="105">
        <f t="shared" si="1891"/>
        <v>0</v>
      </c>
      <c r="I15505" s="105">
        <f t="shared" si="1892"/>
        <v>0</v>
      </c>
      <c r="J15505" s="105">
        <f t="shared" si="1893"/>
        <v>0</v>
      </c>
      <c r="K15505" s="105">
        <f t="shared" si="1894"/>
        <v>0</v>
      </c>
      <c r="L15505" s="105">
        <f t="shared" si="1895"/>
        <v>0</v>
      </c>
      <c r="M15505">
        <v>0.04</v>
      </c>
      <c r="N15505">
        <f t="shared" si="1896"/>
        <v>3.3960531989175591E-3</v>
      </c>
    </row>
    <row r="15506" spans="1:14" x14ac:dyDescent="0.3">
      <c r="A15506">
        <f t="shared" si="1890"/>
        <v>156</v>
      </c>
      <c r="E15506" s="105">
        <f t="shared" si="1891"/>
        <v>0</v>
      </c>
      <c r="I15506" s="105">
        <f t="shared" si="1892"/>
        <v>0</v>
      </c>
      <c r="J15506" s="105">
        <f t="shared" si="1893"/>
        <v>0</v>
      </c>
      <c r="K15506" s="105">
        <f t="shared" si="1894"/>
        <v>0</v>
      </c>
      <c r="L15506" s="105">
        <f t="shared" si="1895"/>
        <v>0</v>
      </c>
      <c r="M15506">
        <v>0.04</v>
      </c>
      <c r="N15506">
        <f t="shared" si="1896"/>
        <v>3.3960531989175591E-3</v>
      </c>
    </row>
    <row r="15507" spans="1:14" x14ac:dyDescent="0.3">
      <c r="A15507">
        <f t="shared" si="1890"/>
        <v>156</v>
      </c>
      <c r="E15507" s="105">
        <f t="shared" si="1891"/>
        <v>0</v>
      </c>
      <c r="I15507" s="105">
        <f t="shared" si="1892"/>
        <v>0</v>
      </c>
      <c r="J15507" s="105">
        <f t="shared" si="1893"/>
        <v>0</v>
      </c>
      <c r="K15507" s="105">
        <f t="shared" si="1894"/>
        <v>0</v>
      </c>
      <c r="L15507" s="105">
        <f t="shared" si="1895"/>
        <v>0</v>
      </c>
      <c r="M15507">
        <v>0.04</v>
      </c>
      <c r="N15507">
        <f t="shared" si="1896"/>
        <v>3.3960531989175591E-3</v>
      </c>
    </row>
    <row r="15508" spans="1:14" x14ac:dyDescent="0.3">
      <c r="A15508">
        <f t="shared" si="1890"/>
        <v>156</v>
      </c>
      <c r="E15508" s="105">
        <f t="shared" si="1891"/>
        <v>0</v>
      </c>
      <c r="I15508" s="105">
        <f t="shared" si="1892"/>
        <v>0</v>
      </c>
      <c r="J15508" s="105">
        <f t="shared" si="1893"/>
        <v>0</v>
      </c>
      <c r="K15508" s="105">
        <f t="shared" si="1894"/>
        <v>0</v>
      </c>
      <c r="L15508" s="105">
        <f t="shared" si="1895"/>
        <v>0</v>
      </c>
      <c r="M15508">
        <v>0.04</v>
      </c>
      <c r="N15508">
        <f t="shared" si="1896"/>
        <v>3.3960531989175591E-3</v>
      </c>
    </row>
    <row r="15509" spans="1:14" x14ac:dyDescent="0.3">
      <c r="A15509">
        <f t="shared" si="1890"/>
        <v>156</v>
      </c>
      <c r="E15509" s="105">
        <f t="shared" si="1891"/>
        <v>0</v>
      </c>
      <c r="I15509" s="105">
        <f t="shared" si="1892"/>
        <v>0</v>
      </c>
      <c r="J15509" s="105">
        <f t="shared" si="1893"/>
        <v>0</v>
      </c>
      <c r="K15509" s="105">
        <f t="shared" si="1894"/>
        <v>0</v>
      </c>
      <c r="L15509" s="105">
        <f t="shared" si="1895"/>
        <v>0</v>
      </c>
      <c r="M15509">
        <v>0.04</v>
      </c>
      <c r="N15509">
        <f t="shared" si="1896"/>
        <v>3.3960531989175591E-3</v>
      </c>
    </row>
    <row r="15510" spans="1:14" x14ac:dyDescent="0.3">
      <c r="A15510">
        <f t="shared" si="1890"/>
        <v>156</v>
      </c>
      <c r="E15510" s="105">
        <f t="shared" si="1891"/>
        <v>0</v>
      </c>
      <c r="I15510" s="105">
        <f t="shared" si="1892"/>
        <v>0</v>
      </c>
      <c r="J15510" s="105">
        <f t="shared" si="1893"/>
        <v>0</v>
      </c>
      <c r="K15510" s="105">
        <f t="shared" si="1894"/>
        <v>0</v>
      </c>
      <c r="L15510" s="105">
        <f t="shared" si="1895"/>
        <v>0</v>
      </c>
      <c r="M15510">
        <v>0.04</v>
      </c>
      <c r="N15510">
        <f t="shared" si="1896"/>
        <v>3.3960531989175591E-3</v>
      </c>
    </row>
    <row r="15511" spans="1:14" x14ac:dyDescent="0.3">
      <c r="A15511">
        <f t="shared" si="1890"/>
        <v>156</v>
      </c>
      <c r="E15511" s="105">
        <f t="shared" si="1891"/>
        <v>0</v>
      </c>
      <c r="I15511" s="105">
        <f t="shared" si="1892"/>
        <v>0</v>
      </c>
      <c r="J15511" s="105">
        <f t="shared" si="1893"/>
        <v>0</v>
      </c>
      <c r="K15511" s="105">
        <f t="shared" si="1894"/>
        <v>0</v>
      </c>
      <c r="L15511" s="105">
        <f t="shared" si="1895"/>
        <v>0</v>
      </c>
      <c r="M15511">
        <v>0.04</v>
      </c>
      <c r="N15511">
        <f t="shared" si="1896"/>
        <v>3.3960531989175591E-3</v>
      </c>
    </row>
    <row r="15512" spans="1:14" x14ac:dyDescent="0.3">
      <c r="A15512">
        <f t="shared" si="1890"/>
        <v>156</v>
      </c>
      <c r="E15512" s="105">
        <f t="shared" si="1891"/>
        <v>0</v>
      </c>
      <c r="I15512" s="105">
        <f t="shared" si="1892"/>
        <v>0</v>
      </c>
      <c r="J15512" s="105">
        <f t="shared" si="1893"/>
        <v>0</v>
      </c>
      <c r="K15512" s="105">
        <f t="shared" si="1894"/>
        <v>0</v>
      </c>
      <c r="L15512" s="105">
        <f t="shared" si="1895"/>
        <v>0</v>
      </c>
      <c r="M15512">
        <v>0.04</v>
      </c>
      <c r="N15512">
        <f t="shared" si="1896"/>
        <v>3.3960531989175591E-3</v>
      </c>
    </row>
    <row r="15513" spans="1:14" x14ac:dyDescent="0.3">
      <c r="A15513">
        <f t="shared" si="1890"/>
        <v>156</v>
      </c>
      <c r="E15513" s="105">
        <f t="shared" si="1891"/>
        <v>0</v>
      </c>
      <c r="I15513" s="105">
        <f t="shared" si="1892"/>
        <v>0</v>
      </c>
      <c r="J15513" s="105">
        <f t="shared" si="1893"/>
        <v>0</v>
      </c>
      <c r="K15513" s="105">
        <f t="shared" si="1894"/>
        <v>0</v>
      </c>
      <c r="L15513" s="105">
        <f t="shared" si="1895"/>
        <v>0</v>
      </c>
      <c r="M15513">
        <v>0.04</v>
      </c>
      <c r="N15513">
        <f t="shared" si="1896"/>
        <v>3.3960531989175591E-3</v>
      </c>
    </row>
    <row r="15514" spans="1:14" x14ac:dyDescent="0.3">
      <c r="A15514">
        <f t="shared" si="1890"/>
        <v>156</v>
      </c>
      <c r="E15514" s="105">
        <f t="shared" si="1891"/>
        <v>0</v>
      </c>
      <c r="I15514" s="105">
        <f t="shared" si="1892"/>
        <v>0</v>
      </c>
      <c r="J15514" s="105">
        <f t="shared" si="1893"/>
        <v>0</v>
      </c>
      <c r="K15514" s="105">
        <f t="shared" si="1894"/>
        <v>0</v>
      </c>
      <c r="L15514" s="105">
        <f t="shared" si="1895"/>
        <v>0</v>
      </c>
      <c r="M15514">
        <v>0.04</v>
      </c>
      <c r="N15514">
        <f t="shared" si="1896"/>
        <v>3.3960531989175591E-3</v>
      </c>
    </row>
    <row r="15515" spans="1:14" x14ac:dyDescent="0.3">
      <c r="A15515">
        <f t="shared" si="1890"/>
        <v>156</v>
      </c>
      <c r="E15515" s="105">
        <f t="shared" si="1891"/>
        <v>0</v>
      </c>
      <c r="I15515" s="105">
        <f t="shared" si="1892"/>
        <v>0</v>
      </c>
      <c r="J15515" s="105">
        <f t="shared" si="1893"/>
        <v>0</v>
      </c>
      <c r="K15515" s="105">
        <f t="shared" si="1894"/>
        <v>0</v>
      </c>
      <c r="L15515" s="105">
        <f t="shared" si="1895"/>
        <v>0</v>
      </c>
      <c r="M15515">
        <v>0.04</v>
      </c>
      <c r="N15515">
        <f t="shared" si="1896"/>
        <v>3.3960531989175591E-3</v>
      </c>
    </row>
    <row r="15516" spans="1:14" x14ac:dyDescent="0.3">
      <c r="A15516">
        <f t="shared" si="1890"/>
        <v>156</v>
      </c>
      <c r="E15516" s="105">
        <f t="shared" si="1891"/>
        <v>0</v>
      </c>
      <c r="I15516" s="105">
        <f t="shared" si="1892"/>
        <v>0</v>
      </c>
      <c r="J15516" s="105">
        <f t="shared" si="1893"/>
        <v>0</v>
      </c>
      <c r="K15516" s="105">
        <f t="shared" si="1894"/>
        <v>0</v>
      </c>
      <c r="L15516" s="105">
        <f t="shared" si="1895"/>
        <v>0</v>
      </c>
      <c r="M15516">
        <v>0.04</v>
      </c>
      <c r="N15516">
        <f t="shared" si="1896"/>
        <v>3.3960531989175591E-3</v>
      </c>
    </row>
    <row r="15517" spans="1:14" x14ac:dyDescent="0.3">
      <c r="A15517">
        <f t="shared" si="1890"/>
        <v>156</v>
      </c>
      <c r="E15517" s="105">
        <f t="shared" si="1891"/>
        <v>0</v>
      </c>
      <c r="I15517" s="105">
        <f t="shared" si="1892"/>
        <v>0</v>
      </c>
      <c r="J15517" s="105">
        <f t="shared" si="1893"/>
        <v>0</v>
      </c>
      <c r="K15517" s="105">
        <f t="shared" si="1894"/>
        <v>0</v>
      </c>
      <c r="L15517" s="105">
        <f t="shared" si="1895"/>
        <v>0</v>
      </c>
      <c r="M15517">
        <v>0.04</v>
      </c>
      <c r="N15517">
        <f t="shared" si="1896"/>
        <v>3.3960531989175591E-3</v>
      </c>
    </row>
    <row r="15518" spans="1:14" x14ac:dyDescent="0.3">
      <c r="A15518">
        <f t="shared" si="1890"/>
        <v>156</v>
      </c>
      <c r="E15518" s="105">
        <f t="shared" si="1891"/>
        <v>0</v>
      </c>
      <c r="I15518" s="105">
        <f t="shared" si="1892"/>
        <v>0</v>
      </c>
      <c r="J15518" s="105">
        <f t="shared" si="1893"/>
        <v>0</v>
      </c>
      <c r="K15518" s="105">
        <f t="shared" si="1894"/>
        <v>0</v>
      </c>
      <c r="L15518" s="105">
        <f t="shared" si="1895"/>
        <v>0</v>
      </c>
      <c r="M15518">
        <v>0.04</v>
      </c>
      <c r="N15518">
        <f t="shared" si="1896"/>
        <v>3.3960531989175591E-3</v>
      </c>
    </row>
    <row r="15519" spans="1:14" x14ac:dyDescent="0.3">
      <c r="A15519">
        <f t="shared" si="1890"/>
        <v>156</v>
      </c>
      <c r="E15519" s="105">
        <f t="shared" si="1891"/>
        <v>0</v>
      </c>
      <c r="I15519" s="105">
        <f t="shared" si="1892"/>
        <v>0</v>
      </c>
      <c r="J15519" s="105">
        <f t="shared" si="1893"/>
        <v>0</v>
      </c>
      <c r="K15519" s="105">
        <f t="shared" si="1894"/>
        <v>0</v>
      </c>
      <c r="L15519" s="105">
        <f t="shared" si="1895"/>
        <v>0</v>
      </c>
      <c r="M15519">
        <v>0.04</v>
      </c>
      <c r="N15519">
        <f t="shared" si="1896"/>
        <v>3.3960531989175591E-3</v>
      </c>
    </row>
    <row r="15520" spans="1:14" x14ac:dyDescent="0.3">
      <c r="A15520">
        <f t="shared" si="1890"/>
        <v>156</v>
      </c>
      <c r="E15520" s="105">
        <f t="shared" si="1891"/>
        <v>0</v>
      </c>
      <c r="I15520" s="105">
        <f t="shared" si="1892"/>
        <v>0</v>
      </c>
      <c r="J15520" s="105">
        <f t="shared" si="1893"/>
        <v>0</v>
      </c>
      <c r="K15520" s="105">
        <f t="shared" si="1894"/>
        <v>0</v>
      </c>
      <c r="L15520" s="105">
        <f t="shared" si="1895"/>
        <v>0</v>
      </c>
      <c r="M15520">
        <v>0.04</v>
      </c>
      <c r="N15520">
        <f t="shared" si="1896"/>
        <v>3.3960531989175591E-3</v>
      </c>
    </row>
    <row r="15521" spans="1:14" x14ac:dyDescent="0.3">
      <c r="A15521">
        <f t="shared" si="1890"/>
        <v>156</v>
      </c>
      <c r="E15521" s="105">
        <f t="shared" si="1891"/>
        <v>0</v>
      </c>
      <c r="I15521" s="105">
        <f t="shared" si="1892"/>
        <v>0</v>
      </c>
      <c r="J15521" s="105">
        <f t="shared" si="1893"/>
        <v>0</v>
      </c>
      <c r="K15521" s="105">
        <f t="shared" si="1894"/>
        <v>0</v>
      </c>
      <c r="L15521" s="105">
        <f t="shared" si="1895"/>
        <v>0</v>
      </c>
      <c r="M15521">
        <v>0.04</v>
      </c>
      <c r="N15521">
        <f t="shared" si="1896"/>
        <v>3.3960531989175591E-3</v>
      </c>
    </row>
    <row r="15522" spans="1:14" x14ac:dyDescent="0.3">
      <c r="A15522">
        <f t="shared" si="1890"/>
        <v>156</v>
      </c>
      <c r="E15522" s="105">
        <f t="shared" si="1891"/>
        <v>0</v>
      </c>
      <c r="I15522" s="105">
        <f t="shared" si="1892"/>
        <v>0</v>
      </c>
      <c r="J15522" s="105">
        <f t="shared" si="1893"/>
        <v>0</v>
      </c>
      <c r="K15522" s="105">
        <f t="shared" si="1894"/>
        <v>0</v>
      </c>
      <c r="L15522" s="105">
        <f t="shared" si="1895"/>
        <v>0</v>
      </c>
      <c r="M15522">
        <v>0.04</v>
      </c>
      <c r="N15522">
        <f t="shared" si="1896"/>
        <v>3.3960531989175591E-3</v>
      </c>
    </row>
    <row r="15523" spans="1:14" x14ac:dyDescent="0.3">
      <c r="A15523">
        <f t="shared" si="1890"/>
        <v>156</v>
      </c>
      <c r="E15523" s="105">
        <f t="shared" si="1891"/>
        <v>0</v>
      </c>
      <c r="I15523" s="105">
        <f t="shared" si="1892"/>
        <v>0</v>
      </c>
      <c r="J15523" s="105">
        <f t="shared" si="1893"/>
        <v>0</v>
      </c>
      <c r="K15523" s="105">
        <f t="shared" si="1894"/>
        <v>0</v>
      </c>
      <c r="L15523" s="105">
        <f t="shared" si="1895"/>
        <v>0</v>
      </c>
      <c r="M15523">
        <v>0.04</v>
      </c>
      <c r="N15523">
        <f t="shared" si="1896"/>
        <v>3.3960531989175591E-3</v>
      </c>
    </row>
    <row r="15524" spans="1:14" x14ac:dyDescent="0.3">
      <c r="A15524">
        <f t="shared" si="1890"/>
        <v>156</v>
      </c>
      <c r="E15524" s="105">
        <f t="shared" si="1891"/>
        <v>0</v>
      </c>
      <c r="I15524" s="105">
        <f t="shared" si="1892"/>
        <v>0</v>
      </c>
      <c r="J15524" s="105">
        <f t="shared" si="1893"/>
        <v>0</v>
      </c>
      <c r="K15524" s="105">
        <f t="shared" si="1894"/>
        <v>0</v>
      </c>
      <c r="L15524" s="105">
        <f t="shared" si="1895"/>
        <v>0</v>
      </c>
      <c r="M15524">
        <v>0.04</v>
      </c>
      <c r="N15524">
        <f t="shared" si="1896"/>
        <v>3.3960531989175591E-3</v>
      </c>
    </row>
    <row r="15525" spans="1:14" x14ac:dyDescent="0.3">
      <c r="A15525">
        <f t="shared" si="1890"/>
        <v>156</v>
      </c>
      <c r="E15525" s="105">
        <f t="shared" si="1891"/>
        <v>0</v>
      </c>
      <c r="I15525" s="105">
        <f t="shared" si="1892"/>
        <v>0</v>
      </c>
      <c r="J15525" s="105">
        <f t="shared" si="1893"/>
        <v>0</v>
      </c>
      <c r="K15525" s="105">
        <f t="shared" si="1894"/>
        <v>0</v>
      </c>
      <c r="L15525" s="105">
        <f t="shared" si="1895"/>
        <v>0</v>
      </c>
      <c r="M15525">
        <v>0.04</v>
      </c>
      <c r="N15525">
        <f t="shared" si="1896"/>
        <v>3.3960531989175591E-3</v>
      </c>
    </row>
    <row r="15526" spans="1:14" x14ac:dyDescent="0.3">
      <c r="A15526">
        <f t="shared" si="1890"/>
        <v>156</v>
      </c>
      <c r="E15526" s="105">
        <f t="shared" si="1891"/>
        <v>0</v>
      </c>
      <c r="I15526" s="105">
        <f t="shared" si="1892"/>
        <v>0</v>
      </c>
      <c r="J15526" s="105">
        <f t="shared" si="1893"/>
        <v>0</v>
      </c>
      <c r="K15526" s="105">
        <f t="shared" si="1894"/>
        <v>0</v>
      </c>
      <c r="L15526" s="105">
        <f t="shared" si="1895"/>
        <v>0</v>
      </c>
      <c r="M15526">
        <v>0.04</v>
      </c>
      <c r="N15526">
        <f t="shared" si="1896"/>
        <v>3.3960531989175591E-3</v>
      </c>
    </row>
    <row r="15527" spans="1:14" x14ac:dyDescent="0.3">
      <c r="A15527">
        <f t="shared" ref="A15527:A15590" si="1898">IF(COUNTIF(A15427:A15526,A15526)=100, A15526+1,A15526)</f>
        <v>156</v>
      </c>
      <c r="E15527" s="105">
        <f t="shared" ref="E15527:E15590" si="1899">MAX(0, E15427-K15427-L15427)</f>
        <v>0</v>
      </c>
      <c r="I15527" s="105">
        <f t="shared" ref="I15527:I15590" si="1900">IF(E15527&lt;I15427,J15527 + E15527, I15427)</f>
        <v>0</v>
      </c>
      <c r="J15527" s="105">
        <f t="shared" si="1893"/>
        <v>0</v>
      </c>
      <c r="K15527" s="105">
        <f t="shared" si="1894"/>
        <v>0</v>
      </c>
      <c r="L15527" s="105">
        <f t="shared" si="1895"/>
        <v>0</v>
      </c>
      <c r="M15527">
        <v>0.04</v>
      </c>
      <c r="N15527">
        <f t="shared" si="1896"/>
        <v>3.3960531989175591E-3</v>
      </c>
    </row>
    <row r="15528" spans="1:14" x14ac:dyDescent="0.3">
      <c r="A15528">
        <f t="shared" si="1898"/>
        <v>156</v>
      </c>
      <c r="E15528" s="105">
        <f t="shared" si="1899"/>
        <v>0</v>
      </c>
      <c r="I15528" s="105">
        <f t="shared" si="1900"/>
        <v>0</v>
      </c>
      <c r="J15528" s="105">
        <f t="shared" si="1893"/>
        <v>0</v>
      </c>
      <c r="K15528" s="105">
        <f t="shared" si="1894"/>
        <v>0</v>
      </c>
      <c r="L15528" s="105">
        <f t="shared" si="1895"/>
        <v>0</v>
      </c>
      <c r="M15528">
        <v>0.04</v>
      </c>
      <c r="N15528">
        <f t="shared" si="1896"/>
        <v>3.3960531989175591E-3</v>
      </c>
    </row>
    <row r="15529" spans="1:14" x14ac:dyDescent="0.3">
      <c r="A15529">
        <f t="shared" si="1898"/>
        <v>156</v>
      </c>
      <c r="E15529" s="105">
        <f t="shared" si="1899"/>
        <v>0</v>
      </c>
      <c r="I15529" s="105">
        <f t="shared" si="1900"/>
        <v>0</v>
      </c>
      <c r="J15529" s="105">
        <f t="shared" si="1893"/>
        <v>0</v>
      </c>
      <c r="K15529" s="105">
        <f t="shared" si="1894"/>
        <v>0</v>
      </c>
      <c r="L15529" s="105">
        <f t="shared" si="1895"/>
        <v>0</v>
      </c>
      <c r="M15529">
        <v>0.04</v>
      </c>
      <c r="N15529">
        <f t="shared" si="1896"/>
        <v>3.3960531989175591E-3</v>
      </c>
    </row>
    <row r="15530" spans="1:14" x14ac:dyDescent="0.3">
      <c r="A15530">
        <f t="shared" si="1898"/>
        <v>156</v>
      </c>
      <c r="E15530" s="105">
        <f t="shared" si="1899"/>
        <v>0</v>
      </c>
      <c r="I15530" s="105">
        <f t="shared" si="1900"/>
        <v>0</v>
      </c>
      <c r="J15530" s="105">
        <f t="shared" si="1893"/>
        <v>0</v>
      </c>
      <c r="K15530" s="105">
        <f t="shared" si="1894"/>
        <v>0</v>
      </c>
      <c r="L15530" s="105">
        <f t="shared" si="1895"/>
        <v>0</v>
      </c>
      <c r="M15530">
        <v>0.04</v>
      </c>
      <c r="N15530">
        <f t="shared" si="1896"/>
        <v>3.3960531989175591E-3</v>
      </c>
    </row>
    <row r="15531" spans="1:14" x14ac:dyDescent="0.3">
      <c r="A15531">
        <f t="shared" si="1898"/>
        <v>156</v>
      </c>
      <c r="E15531" s="105">
        <f t="shared" si="1899"/>
        <v>0</v>
      </c>
      <c r="I15531" s="105">
        <f t="shared" si="1900"/>
        <v>0</v>
      </c>
      <c r="J15531" s="105">
        <f t="shared" si="1893"/>
        <v>0</v>
      </c>
      <c r="K15531" s="105">
        <f t="shared" si="1894"/>
        <v>0</v>
      </c>
      <c r="L15531" s="105">
        <f t="shared" si="1895"/>
        <v>0</v>
      </c>
      <c r="M15531">
        <v>0.04</v>
      </c>
      <c r="N15531">
        <f t="shared" si="1896"/>
        <v>3.3960531989175591E-3</v>
      </c>
    </row>
    <row r="15532" spans="1:14" x14ac:dyDescent="0.3">
      <c r="A15532">
        <f t="shared" si="1898"/>
        <v>156</v>
      </c>
      <c r="E15532" s="105">
        <f t="shared" si="1899"/>
        <v>0</v>
      </c>
      <c r="I15532" s="105">
        <f t="shared" si="1900"/>
        <v>0</v>
      </c>
      <c r="J15532" s="105">
        <f t="shared" si="1893"/>
        <v>0</v>
      </c>
      <c r="K15532" s="105">
        <f t="shared" si="1894"/>
        <v>0</v>
      </c>
      <c r="L15532" s="105">
        <f t="shared" si="1895"/>
        <v>0</v>
      </c>
      <c r="M15532">
        <v>0.04</v>
      </c>
      <c r="N15532">
        <f t="shared" si="1896"/>
        <v>3.3960531989175591E-3</v>
      </c>
    </row>
    <row r="15533" spans="1:14" x14ac:dyDescent="0.3">
      <c r="A15533">
        <f t="shared" si="1898"/>
        <v>156</v>
      </c>
      <c r="E15533" s="105">
        <f t="shared" si="1899"/>
        <v>0</v>
      </c>
      <c r="I15533" s="105">
        <f t="shared" si="1900"/>
        <v>0</v>
      </c>
      <c r="J15533" s="105">
        <f t="shared" si="1893"/>
        <v>0</v>
      </c>
      <c r="K15533" s="105">
        <f t="shared" si="1894"/>
        <v>0</v>
      </c>
      <c r="L15533" s="105">
        <f t="shared" si="1895"/>
        <v>0</v>
      </c>
      <c r="M15533">
        <v>0.04</v>
      </c>
      <c r="N15533">
        <f t="shared" si="1896"/>
        <v>3.3960531989175591E-3</v>
      </c>
    </row>
    <row r="15534" spans="1:14" x14ac:dyDescent="0.3">
      <c r="A15534">
        <f t="shared" si="1898"/>
        <v>156</v>
      </c>
      <c r="E15534" s="105">
        <f t="shared" si="1899"/>
        <v>0</v>
      </c>
      <c r="I15534" s="105">
        <f t="shared" si="1900"/>
        <v>0</v>
      </c>
      <c r="J15534" s="105">
        <f t="shared" si="1893"/>
        <v>0</v>
      </c>
      <c r="K15534" s="105">
        <f t="shared" si="1894"/>
        <v>0</v>
      </c>
      <c r="L15534" s="105">
        <f t="shared" si="1895"/>
        <v>0</v>
      </c>
      <c r="M15534">
        <v>0.04</v>
      </c>
      <c r="N15534">
        <f t="shared" si="1896"/>
        <v>3.3960531989175591E-3</v>
      </c>
    </row>
    <row r="15535" spans="1:14" x14ac:dyDescent="0.3">
      <c r="A15535">
        <f t="shared" si="1898"/>
        <v>156</v>
      </c>
      <c r="E15535" s="105">
        <f t="shared" si="1899"/>
        <v>0</v>
      </c>
      <c r="I15535" s="105">
        <f t="shared" si="1900"/>
        <v>0</v>
      </c>
      <c r="J15535" s="105">
        <f t="shared" si="1893"/>
        <v>0</v>
      </c>
      <c r="K15535" s="105">
        <f t="shared" si="1894"/>
        <v>0</v>
      </c>
      <c r="L15535" s="105">
        <f t="shared" si="1895"/>
        <v>0</v>
      </c>
      <c r="M15535">
        <v>0.04</v>
      </c>
      <c r="N15535">
        <f t="shared" si="1896"/>
        <v>3.3960531989175591E-3</v>
      </c>
    </row>
    <row r="15536" spans="1:14" x14ac:dyDescent="0.3">
      <c r="A15536">
        <f t="shared" si="1898"/>
        <v>156</v>
      </c>
      <c r="E15536" s="105">
        <f t="shared" si="1899"/>
        <v>0</v>
      </c>
      <c r="I15536" s="105">
        <f t="shared" si="1900"/>
        <v>0</v>
      </c>
      <c r="J15536" s="105">
        <f t="shared" si="1893"/>
        <v>0</v>
      </c>
      <c r="K15536" s="105">
        <f t="shared" si="1894"/>
        <v>0</v>
      </c>
      <c r="L15536" s="105">
        <f t="shared" si="1895"/>
        <v>0</v>
      </c>
      <c r="M15536">
        <v>0.04</v>
      </c>
      <c r="N15536">
        <f t="shared" si="1896"/>
        <v>3.3960531989175591E-3</v>
      </c>
    </row>
    <row r="15537" spans="1:14" x14ac:dyDescent="0.3">
      <c r="A15537">
        <f t="shared" si="1898"/>
        <v>156</v>
      </c>
      <c r="E15537" s="105">
        <f t="shared" si="1899"/>
        <v>0</v>
      </c>
      <c r="I15537" s="105">
        <f t="shared" si="1900"/>
        <v>0</v>
      </c>
      <c r="J15537" s="105">
        <f t="shared" si="1893"/>
        <v>0</v>
      </c>
      <c r="K15537" s="105">
        <f t="shared" si="1894"/>
        <v>0</v>
      </c>
      <c r="L15537" s="105">
        <f t="shared" si="1895"/>
        <v>0</v>
      </c>
      <c r="M15537">
        <v>0.04</v>
      </c>
      <c r="N15537">
        <f t="shared" si="1896"/>
        <v>3.3960531989175591E-3</v>
      </c>
    </row>
    <row r="15538" spans="1:14" x14ac:dyDescent="0.3">
      <c r="A15538">
        <f t="shared" si="1898"/>
        <v>156</v>
      </c>
      <c r="E15538" s="105">
        <f t="shared" si="1899"/>
        <v>0</v>
      </c>
      <c r="I15538" s="105">
        <f t="shared" si="1900"/>
        <v>0</v>
      </c>
      <c r="J15538" s="105">
        <f t="shared" si="1893"/>
        <v>0</v>
      </c>
      <c r="K15538" s="105">
        <f t="shared" si="1894"/>
        <v>0</v>
      </c>
      <c r="L15538" s="105">
        <f t="shared" si="1895"/>
        <v>0</v>
      </c>
      <c r="M15538">
        <v>0.04</v>
      </c>
      <c r="N15538">
        <f t="shared" si="1896"/>
        <v>3.3960531989175591E-3</v>
      </c>
    </row>
    <row r="15539" spans="1:14" x14ac:dyDescent="0.3">
      <c r="A15539">
        <f t="shared" si="1898"/>
        <v>156</v>
      </c>
      <c r="E15539" s="105">
        <f t="shared" si="1899"/>
        <v>0</v>
      </c>
      <c r="I15539" s="105">
        <f t="shared" si="1900"/>
        <v>0</v>
      </c>
      <c r="J15539" s="105">
        <f t="shared" si="1893"/>
        <v>0</v>
      </c>
      <c r="K15539" s="105">
        <f t="shared" si="1894"/>
        <v>0</v>
      </c>
      <c r="L15539" s="105">
        <f t="shared" si="1895"/>
        <v>0</v>
      </c>
      <c r="M15539">
        <v>0.04</v>
      </c>
      <c r="N15539">
        <f t="shared" si="1896"/>
        <v>3.3960531989175591E-3</v>
      </c>
    </row>
    <row r="15540" spans="1:14" x14ac:dyDescent="0.3">
      <c r="A15540">
        <f t="shared" si="1898"/>
        <v>156</v>
      </c>
      <c r="E15540" s="105">
        <f t="shared" si="1899"/>
        <v>0</v>
      </c>
      <c r="I15540" s="105">
        <f t="shared" si="1900"/>
        <v>0</v>
      </c>
      <c r="J15540" s="105">
        <f t="shared" si="1893"/>
        <v>0</v>
      </c>
      <c r="K15540" s="105">
        <f t="shared" si="1894"/>
        <v>0</v>
      </c>
      <c r="L15540" s="105">
        <f t="shared" si="1895"/>
        <v>0</v>
      </c>
      <c r="M15540">
        <v>0.04</v>
      </c>
      <c r="N15540">
        <f t="shared" si="1896"/>
        <v>3.3960531989175591E-3</v>
      </c>
    </row>
    <row r="15541" spans="1:14" x14ac:dyDescent="0.3">
      <c r="A15541">
        <f t="shared" si="1898"/>
        <v>156</v>
      </c>
      <c r="E15541" s="105">
        <f t="shared" si="1899"/>
        <v>0</v>
      </c>
      <c r="I15541" s="105">
        <f t="shared" si="1900"/>
        <v>0</v>
      </c>
      <c r="J15541" s="105">
        <f t="shared" si="1893"/>
        <v>0</v>
      </c>
      <c r="K15541" s="105">
        <f t="shared" si="1894"/>
        <v>0</v>
      </c>
      <c r="L15541" s="105">
        <f t="shared" si="1895"/>
        <v>0</v>
      </c>
      <c r="M15541">
        <v>0.04</v>
      </c>
      <c r="N15541">
        <f t="shared" si="1896"/>
        <v>3.3960531989175591E-3</v>
      </c>
    </row>
    <row r="15542" spans="1:14" x14ac:dyDescent="0.3">
      <c r="A15542">
        <f t="shared" si="1898"/>
        <v>156</v>
      </c>
      <c r="E15542" s="105">
        <f t="shared" si="1899"/>
        <v>0</v>
      </c>
      <c r="I15542" s="105">
        <f t="shared" si="1900"/>
        <v>0</v>
      </c>
      <c r="J15542" s="105">
        <f t="shared" si="1893"/>
        <v>0</v>
      </c>
      <c r="K15542" s="105">
        <f t="shared" si="1894"/>
        <v>0</v>
      </c>
      <c r="L15542" s="105">
        <f t="shared" si="1895"/>
        <v>0</v>
      </c>
      <c r="M15542">
        <v>0.04</v>
      </c>
      <c r="N15542">
        <f t="shared" si="1896"/>
        <v>3.3960531989175591E-3</v>
      </c>
    </row>
    <row r="15543" spans="1:14" x14ac:dyDescent="0.3">
      <c r="A15543">
        <f t="shared" si="1898"/>
        <v>156</v>
      </c>
      <c r="E15543" s="105">
        <f t="shared" si="1899"/>
        <v>0</v>
      </c>
      <c r="I15543" s="105">
        <f t="shared" si="1900"/>
        <v>0</v>
      </c>
      <c r="J15543" s="105">
        <f t="shared" si="1893"/>
        <v>0</v>
      </c>
      <c r="K15543" s="105">
        <f t="shared" si="1894"/>
        <v>0</v>
      </c>
      <c r="L15543" s="105">
        <f t="shared" si="1895"/>
        <v>0</v>
      </c>
      <c r="M15543">
        <v>0.04</v>
      </c>
      <c r="N15543">
        <f t="shared" si="1896"/>
        <v>3.3960531989175591E-3</v>
      </c>
    </row>
    <row r="15544" spans="1:14" x14ac:dyDescent="0.3">
      <c r="A15544">
        <f t="shared" si="1898"/>
        <v>156</v>
      </c>
      <c r="E15544" s="105">
        <f t="shared" si="1899"/>
        <v>0</v>
      </c>
      <c r="I15544" s="105">
        <f t="shared" si="1900"/>
        <v>0</v>
      </c>
      <c r="J15544" s="105">
        <f t="shared" si="1893"/>
        <v>0</v>
      </c>
      <c r="K15544" s="105">
        <f t="shared" si="1894"/>
        <v>0</v>
      </c>
      <c r="L15544" s="105">
        <f t="shared" si="1895"/>
        <v>0</v>
      </c>
      <c r="M15544">
        <v>0.04</v>
      </c>
      <c r="N15544">
        <f t="shared" si="1896"/>
        <v>3.3960531989175591E-3</v>
      </c>
    </row>
    <row r="15545" spans="1:14" x14ac:dyDescent="0.3">
      <c r="A15545">
        <f t="shared" si="1898"/>
        <v>156</v>
      </c>
      <c r="E15545" s="105">
        <f t="shared" si="1899"/>
        <v>0</v>
      </c>
      <c r="I15545" s="105">
        <f t="shared" si="1900"/>
        <v>0</v>
      </c>
      <c r="J15545" s="105">
        <f t="shared" si="1893"/>
        <v>0</v>
      </c>
      <c r="K15545" s="105">
        <f t="shared" si="1894"/>
        <v>0</v>
      </c>
      <c r="L15545" s="105">
        <f t="shared" si="1895"/>
        <v>0</v>
      </c>
      <c r="M15545">
        <v>0.04</v>
      </c>
      <c r="N15545">
        <f t="shared" si="1896"/>
        <v>3.3960531989175591E-3</v>
      </c>
    </row>
    <row r="15546" spans="1:14" x14ac:dyDescent="0.3">
      <c r="A15546">
        <f t="shared" si="1898"/>
        <v>156</v>
      </c>
      <c r="E15546" s="105">
        <f t="shared" si="1899"/>
        <v>0</v>
      </c>
      <c r="I15546" s="105">
        <f t="shared" si="1900"/>
        <v>0</v>
      </c>
      <c r="J15546" s="105">
        <f t="shared" si="1893"/>
        <v>0</v>
      </c>
      <c r="K15546" s="105">
        <f t="shared" si="1894"/>
        <v>0</v>
      </c>
      <c r="L15546" s="105">
        <f t="shared" si="1895"/>
        <v>0</v>
      </c>
      <c r="M15546">
        <v>0.04</v>
      </c>
      <c r="N15546">
        <f t="shared" si="1896"/>
        <v>3.3960531989175591E-3</v>
      </c>
    </row>
    <row r="15547" spans="1:14" x14ac:dyDescent="0.3">
      <c r="A15547">
        <f t="shared" si="1898"/>
        <v>156</v>
      </c>
      <c r="E15547" s="105">
        <f t="shared" si="1899"/>
        <v>0</v>
      </c>
      <c r="I15547" s="105">
        <f t="shared" si="1900"/>
        <v>0</v>
      </c>
      <c r="J15547" s="105">
        <f t="shared" si="1893"/>
        <v>0</v>
      </c>
      <c r="K15547" s="105">
        <f t="shared" si="1894"/>
        <v>0</v>
      </c>
      <c r="L15547" s="105">
        <f t="shared" si="1895"/>
        <v>0</v>
      </c>
      <c r="M15547">
        <v>0.04</v>
      </c>
      <c r="N15547">
        <f t="shared" si="1896"/>
        <v>3.3960531989175591E-3</v>
      </c>
    </row>
    <row r="15548" spans="1:14" x14ac:dyDescent="0.3">
      <c r="A15548">
        <f t="shared" si="1898"/>
        <v>156</v>
      </c>
      <c r="E15548" s="105">
        <f t="shared" si="1899"/>
        <v>0</v>
      </c>
      <c r="I15548" s="105">
        <f t="shared" si="1900"/>
        <v>0</v>
      </c>
      <c r="J15548" s="105">
        <f t="shared" si="1893"/>
        <v>0</v>
      </c>
      <c r="K15548" s="105">
        <f t="shared" si="1894"/>
        <v>0</v>
      </c>
      <c r="L15548" s="105">
        <f t="shared" si="1895"/>
        <v>0</v>
      </c>
      <c r="M15548">
        <v>0.04</v>
      </c>
      <c r="N15548">
        <f t="shared" si="1896"/>
        <v>3.3960531989175591E-3</v>
      </c>
    </row>
    <row r="15549" spans="1:14" x14ac:dyDescent="0.3">
      <c r="A15549">
        <f t="shared" si="1898"/>
        <v>156</v>
      </c>
      <c r="E15549" s="105">
        <f t="shared" si="1899"/>
        <v>0</v>
      </c>
      <c r="I15549" s="105">
        <f t="shared" si="1900"/>
        <v>0</v>
      </c>
      <c r="J15549" s="105">
        <f t="shared" si="1893"/>
        <v>0</v>
      </c>
      <c r="K15549" s="105">
        <f t="shared" si="1894"/>
        <v>0</v>
      </c>
      <c r="L15549" s="105">
        <f t="shared" si="1895"/>
        <v>0</v>
      </c>
      <c r="M15549">
        <v>0.04</v>
      </c>
      <c r="N15549">
        <f t="shared" si="1896"/>
        <v>3.3960531989175591E-3</v>
      </c>
    </row>
    <row r="15550" spans="1:14" x14ac:dyDescent="0.3">
      <c r="A15550">
        <f t="shared" si="1898"/>
        <v>156</v>
      </c>
      <c r="E15550" s="105">
        <f t="shared" si="1899"/>
        <v>0</v>
      </c>
      <c r="I15550" s="105">
        <f t="shared" si="1900"/>
        <v>0</v>
      </c>
      <c r="J15550" s="105">
        <f t="shared" si="1893"/>
        <v>0</v>
      </c>
      <c r="K15550" s="105">
        <f t="shared" si="1894"/>
        <v>0</v>
      </c>
      <c r="L15550" s="105">
        <f t="shared" si="1895"/>
        <v>0</v>
      </c>
      <c r="M15550">
        <v>0.04</v>
      </c>
      <c r="N15550">
        <f t="shared" si="1896"/>
        <v>3.3960531989175591E-3</v>
      </c>
    </row>
    <row r="15551" spans="1:14" x14ac:dyDescent="0.3">
      <c r="A15551">
        <f t="shared" si="1898"/>
        <v>156</v>
      </c>
      <c r="E15551" s="105">
        <f t="shared" si="1899"/>
        <v>0</v>
      </c>
      <c r="I15551" s="105">
        <f t="shared" si="1900"/>
        <v>0</v>
      </c>
      <c r="J15551" s="105">
        <f t="shared" si="1893"/>
        <v>0</v>
      </c>
      <c r="K15551" s="105">
        <f t="shared" si="1894"/>
        <v>0</v>
      </c>
      <c r="L15551" s="105">
        <f t="shared" si="1895"/>
        <v>0</v>
      </c>
      <c r="M15551">
        <v>0.04</v>
      </c>
      <c r="N15551">
        <f t="shared" si="1896"/>
        <v>3.3960531989175591E-3</v>
      </c>
    </row>
    <row r="15552" spans="1:14" x14ac:dyDescent="0.3">
      <c r="A15552">
        <f t="shared" si="1898"/>
        <v>156</v>
      </c>
      <c r="E15552" s="105">
        <f t="shared" si="1899"/>
        <v>0</v>
      </c>
      <c r="I15552" s="105">
        <f t="shared" si="1900"/>
        <v>0</v>
      </c>
      <c r="J15552" s="105">
        <f t="shared" si="1893"/>
        <v>0</v>
      </c>
      <c r="K15552" s="105">
        <f t="shared" si="1894"/>
        <v>0</v>
      </c>
      <c r="L15552" s="105">
        <f t="shared" si="1895"/>
        <v>0</v>
      </c>
      <c r="M15552">
        <v>0.04</v>
      </c>
      <c r="N15552">
        <f t="shared" si="1896"/>
        <v>3.3960531989175591E-3</v>
      </c>
    </row>
    <row r="15553" spans="1:14" x14ac:dyDescent="0.3">
      <c r="A15553">
        <f t="shared" si="1898"/>
        <v>156</v>
      </c>
      <c r="E15553" s="105">
        <f t="shared" si="1899"/>
        <v>0</v>
      </c>
      <c r="I15553" s="105">
        <f t="shared" si="1900"/>
        <v>0</v>
      </c>
      <c r="J15553" s="105">
        <f t="shared" si="1893"/>
        <v>0</v>
      </c>
      <c r="K15553" s="105">
        <f t="shared" si="1894"/>
        <v>0</v>
      </c>
      <c r="L15553" s="105">
        <f t="shared" si="1895"/>
        <v>0</v>
      </c>
      <c r="M15553">
        <v>0.04</v>
      </c>
      <c r="N15553">
        <f t="shared" si="1896"/>
        <v>3.3960531989175591E-3</v>
      </c>
    </row>
    <row r="15554" spans="1:14" x14ac:dyDescent="0.3">
      <c r="A15554">
        <f t="shared" si="1898"/>
        <v>156</v>
      </c>
      <c r="E15554" s="105">
        <f t="shared" si="1899"/>
        <v>0</v>
      </c>
      <c r="I15554" s="105">
        <f t="shared" si="1900"/>
        <v>0</v>
      </c>
      <c r="J15554" s="105">
        <f t="shared" si="1893"/>
        <v>0</v>
      </c>
      <c r="K15554" s="105">
        <f t="shared" si="1894"/>
        <v>0</v>
      </c>
      <c r="L15554" s="105">
        <f t="shared" si="1895"/>
        <v>0</v>
      </c>
      <c r="M15554">
        <v>0.04</v>
      </c>
      <c r="N15554">
        <f t="shared" si="1896"/>
        <v>3.3960531989175591E-3</v>
      </c>
    </row>
    <row r="15555" spans="1:14" x14ac:dyDescent="0.3">
      <c r="A15555">
        <f t="shared" si="1898"/>
        <v>156</v>
      </c>
      <c r="E15555" s="105">
        <f t="shared" si="1899"/>
        <v>0</v>
      </c>
      <c r="I15555" s="105">
        <f t="shared" si="1900"/>
        <v>0</v>
      </c>
      <c r="J15555" s="105">
        <f t="shared" ref="J15555:J15618" si="1901">E15555*($H$2/12)</f>
        <v>0</v>
      </c>
      <c r="K15555" s="105">
        <f t="shared" ref="K15555:K15618" si="1902">I15555-J15555</f>
        <v>0</v>
      </c>
      <c r="L15555" s="105">
        <f t="shared" ref="L15555:L15618" si="1903">N15555*(E15555-K15555)</f>
        <v>0</v>
      </c>
      <c r="M15555">
        <v>0.04</v>
      </c>
      <c r="N15555">
        <f t="shared" ref="N15555:N15618" si="1904">1-(POWER(1-M15555,(1/12)))</f>
        <v>3.3960531989175591E-3</v>
      </c>
    </row>
    <row r="15556" spans="1:14" x14ac:dyDescent="0.3">
      <c r="A15556">
        <f t="shared" si="1898"/>
        <v>156</v>
      </c>
      <c r="E15556" s="105">
        <f t="shared" si="1899"/>
        <v>0</v>
      </c>
      <c r="I15556" s="105">
        <f t="shared" si="1900"/>
        <v>0</v>
      </c>
      <c r="J15556" s="105">
        <f t="shared" si="1901"/>
        <v>0</v>
      </c>
      <c r="K15556" s="105">
        <f t="shared" si="1902"/>
        <v>0</v>
      </c>
      <c r="L15556" s="105">
        <f t="shared" si="1903"/>
        <v>0</v>
      </c>
      <c r="M15556">
        <v>0.04</v>
      </c>
      <c r="N15556">
        <f t="shared" si="1904"/>
        <v>3.3960531989175591E-3</v>
      </c>
    </row>
    <row r="15557" spans="1:14" x14ac:dyDescent="0.3">
      <c r="A15557">
        <f t="shared" si="1898"/>
        <v>156</v>
      </c>
      <c r="E15557" s="105">
        <f t="shared" si="1899"/>
        <v>0</v>
      </c>
      <c r="I15557" s="105">
        <f t="shared" si="1900"/>
        <v>0</v>
      </c>
      <c r="J15557" s="105">
        <f t="shared" si="1901"/>
        <v>0</v>
      </c>
      <c r="K15557" s="105">
        <f t="shared" si="1902"/>
        <v>0</v>
      </c>
      <c r="L15557" s="105">
        <f t="shared" si="1903"/>
        <v>0</v>
      </c>
      <c r="M15557">
        <v>0.04</v>
      </c>
      <c r="N15557">
        <f t="shared" si="1904"/>
        <v>3.3960531989175591E-3</v>
      </c>
    </row>
    <row r="15558" spans="1:14" x14ac:dyDescent="0.3">
      <c r="A15558">
        <f t="shared" si="1898"/>
        <v>156</v>
      </c>
      <c r="E15558" s="105">
        <f t="shared" si="1899"/>
        <v>0</v>
      </c>
      <c r="I15558" s="105">
        <f t="shared" si="1900"/>
        <v>0</v>
      </c>
      <c r="J15558" s="105">
        <f t="shared" si="1901"/>
        <v>0</v>
      </c>
      <c r="K15558" s="105">
        <f t="shared" si="1902"/>
        <v>0</v>
      </c>
      <c r="L15558" s="105">
        <f t="shared" si="1903"/>
        <v>0</v>
      </c>
      <c r="M15558">
        <v>0.04</v>
      </c>
      <c r="N15558">
        <f t="shared" si="1904"/>
        <v>3.3960531989175591E-3</v>
      </c>
    </row>
    <row r="15559" spans="1:14" x14ac:dyDescent="0.3">
      <c r="A15559">
        <f t="shared" si="1898"/>
        <v>156</v>
      </c>
      <c r="E15559" s="105">
        <f t="shared" si="1899"/>
        <v>0</v>
      </c>
      <c r="I15559" s="105">
        <f t="shared" si="1900"/>
        <v>0</v>
      </c>
      <c r="J15559" s="105">
        <f t="shared" si="1901"/>
        <v>0</v>
      </c>
      <c r="K15559" s="105">
        <f t="shared" si="1902"/>
        <v>0</v>
      </c>
      <c r="L15559" s="105">
        <f t="shared" si="1903"/>
        <v>0</v>
      </c>
      <c r="M15559">
        <v>0.04</v>
      </c>
      <c r="N15559">
        <f t="shared" si="1904"/>
        <v>3.3960531989175591E-3</v>
      </c>
    </row>
    <row r="15560" spans="1:14" x14ac:dyDescent="0.3">
      <c r="A15560">
        <f t="shared" si="1898"/>
        <v>156</v>
      </c>
      <c r="E15560" s="105">
        <f t="shared" si="1899"/>
        <v>0</v>
      </c>
      <c r="I15560" s="105">
        <f t="shared" si="1900"/>
        <v>0</v>
      </c>
      <c r="J15560" s="105">
        <f t="shared" si="1901"/>
        <v>0</v>
      </c>
      <c r="K15560" s="105">
        <f t="shared" si="1902"/>
        <v>0</v>
      </c>
      <c r="L15560" s="105">
        <f t="shared" si="1903"/>
        <v>0</v>
      </c>
      <c r="M15560">
        <v>0.04</v>
      </c>
      <c r="N15560">
        <f t="shared" si="1904"/>
        <v>3.3960531989175591E-3</v>
      </c>
    </row>
    <row r="15561" spans="1:14" x14ac:dyDescent="0.3">
      <c r="A15561">
        <f t="shared" si="1898"/>
        <v>156</v>
      </c>
      <c r="E15561" s="105">
        <f t="shared" si="1899"/>
        <v>0</v>
      </c>
      <c r="I15561" s="105">
        <f t="shared" si="1900"/>
        <v>0</v>
      </c>
      <c r="J15561" s="105">
        <f t="shared" si="1901"/>
        <v>0</v>
      </c>
      <c r="K15561" s="105">
        <f t="shared" si="1902"/>
        <v>0</v>
      </c>
      <c r="L15561" s="105">
        <f t="shared" si="1903"/>
        <v>0</v>
      </c>
      <c r="M15561">
        <v>0.04</v>
      </c>
      <c r="N15561">
        <f t="shared" si="1904"/>
        <v>3.3960531989175591E-3</v>
      </c>
    </row>
    <row r="15562" spans="1:14" x14ac:dyDescent="0.3">
      <c r="A15562">
        <f t="shared" si="1898"/>
        <v>156</v>
      </c>
      <c r="E15562" s="105">
        <f t="shared" si="1899"/>
        <v>0</v>
      </c>
      <c r="I15562" s="105">
        <f t="shared" si="1900"/>
        <v>0</v>
      </c>
      <c r="J15562" s="105">
        <f t="shared" si="1901"/>
        <v>0</v>
      </c>
      <c r="K15562" s="105">
        <f t="shared" si="1902"/>
        <v>0</v>
      </c>
      <c r="L15562" s="105">
        <f t="shared" si="1903"/>
        <v>0</v>
      </c>
      <c r="M15562">
        <v>0.04</v>
      </c>
      <c r="N15562">
        <f t="shared" si="1904"/>
        <v>3.3960531989175591E-3</v>
      </c>
    </row>
    <row r="15563" spans="1:14" x14ac:dyDescent="0.3">
      <c r="A15563">
        <f t="shared" si="1898"/>
        <v>156</v>
      </c>
      <c r="E15563" s="105">
        <f t="shared" si="1899"/>
        <v>0</v>
      </c>
      <c r="I15563" s="105">
        <f t="shared" si="1900"/>
        <v>0</v>
      </c>
      <c r="J15563" s="105">
        <f t="shared" si="1901"/>
        <v>0</v>
      </c>
      <c r="K15563" s="105">
        <f t="shared" si="1902"/>
        <v>0</v>
      </c>
      <c r="L15563" s="105">
        <f t="shared" si="1903"/>
        <v>0</v>
      </c>
      <c r="M15563">
        <v>0.04</v>
      </c>
      <c r="N15563">
        <f t="shared" si="1904"/>
        <v>3.3960531989175591E-3</v>
      </c>
    </row>
    <row r="15564" spans="1:14" x14ac:dyDescent="0.3">
      <c r="A15564">
        <f t="shared" si="1898"/>
        <v>156</v>
      </c>
      <c r="E15564" s="105">
        <f t="shared" si="1899"/>
        <v>0</v>
      </c>
      <c r="I15564" s="105">
        <f t="shared" si="1900"/>
        <v>0</v>
      </c>
      <c r="J15564" s="105">
        <f t="shared" si="1901"/>
        <v>0</v>
      </c>
      <c r="K15564" s="105">
        <f t="shared" si="1902"/>
        <v>0</v>
      </c>
      <c r="L15564" s="105">
        <f t="shared" si="1903"/>
        <v>0</v>
      </c>
      <c r="M15564">
        <v>0.04</v>
      </c>
      <c r="N15564">
        <f t="shared" si="1904"/>
        <v>3.3960531989175591E-3</v>
      </c>
    </row>
    <row r="15565" spans="1:14" x14ac:dyDescent="0.3">
      <c r="A15565">
        <f t="shared" si="1898"/>
        <v>156</v>
      </c>
      <c r="E15565" s="105">
        <f t="shared" si="1899"/>
        <v>0</v>
      </c>
      <c r="I15565" s="105">
        <f t="shared" si="1900"/>
        <v>0</v>
      </c>
      <c r="J15565" s="105">
        <f t="shared" si="1901"/>
        <v>0</v>
      </c>
      <c r="K15565" s="105">
        <f t="shared" si="1902"/>
        <v>0</v>
      </c>
      <c r="L15565" s="105">
        <f t="shared" si="1903"/>
        <v>0</v>
      </c>
      <c r="M15565">
        <v>0.04</v>
      </c>
      <c r="N15565">
        <f t="shared" si="1904"/>
        <v>3.3960531989175591E-3</v>
      </c>
    </row>
    <row r="15566" spans="1:14" x14ac:dyDescent="0.3">
      <c r="A15566">
        <f t="shared" si="1898"/>
        <v>156</v>
      </c>
      <c r="E15566" s="105">
        <f t="shared" si="1899"/>
        <v>0</v>
      </c>
      <c r="I15566" s="105">
        <f t="shared" si="1900"/>
        <v>0</v>
      </c>
      <c r="J15566" s="105">
        <f t="shared" si="1901"/>
        <v>0</v>
      </c>
      <c r="K15566" s="105">
        <f t="shared" si="1902"/>
        <v>0</v>
      </c>
      <c r="L15566" s="105">
        <f t="shared" si="1903"/>
        <v>0</v>
      </c>
      <c r="M15566">
        <v>0.04</v>
      </c>
      <c r="N15566">
        <f t="shared" si="1904"/>
        <v>3.3960531989175591E-3</v>
      </c>
    </row>
    <row r="15567" spans="1:14" x14ac:dyDescent="0.3">
      <c r="A15567">
        <f t="shared" si="1898"/>
        <v>156</v>
      </c>
      <c r="E15567" s="105">
        <f t="shared" si="1899"/>
        <v>0</v>
      </c>
      <c r="I15567" s="105">
        <f t="shared" si="1900"/>
        <v>0</v>
      </c>
      <c r="J15567" s="105">
        <f t="shared" si="1901"/>
        <v>0</v>
      </c>
      <c r="K15567" s="105">
        <f t="shared" si="1902"/>
        <v>0</v>
      </c>
      <c r="L15567" s="105">
        <f t="shared" si="1903"/>
        <v>0</v>
      </c>
      <c r="M15567">
        <v>0.04</v>
      </c>
      <c r="N15567">
        <f t="shared" si="1904"/>
        <v>3.3960531989175591E-3</v>
      </c>
    </row>
    <row r="15568" spans="1:14" x14ac:dyDescent="0.3">
      <c r="A15568">
        <f t="shared" si="1898"/>
        <v>156</v>
      </c>
      <c r="E15568" s="105">
        <f t="shared" si="1899"/>
        <v>0</v>
      </c>
      <c r="I15568" s="105">
        <f t="shared" si="1900"/>
        <v>0</v>
      </c>
      <c r="J15568" s="105">
        <f t="shared" si="1901"/>
        <v>0</v>
      </c>
      <c r="K15568" s="105">
        <f t="shared" si="1902"/>
        <v>0</v>
      </c>
      <c r="L15568" s="105">
        <f t="shared" si="1903"/>
        <v>0</v>
      </c>
      <c r="M15568">
        <v>0.04</v>
      </c>
      <c r="N15568">
        <f t="shared" si="1904"/>
        <v>3.3960531989175591E-3</v>
      </c>
    </row>
    <row r="15569" spans="1:14" x14ac:dyDescent="0.3">
      <c r="A15569">
        <f t="shared" si="1898"/>
        <v>156</v>
      </c>
      <c r="E15569" s="105">
        <f t="shared" si="1899"/>
        <v>0</v>
      </c>
      <c r="I15569" s="105">
        <f t="shared" si="1900"/>
        <v>0</v>
      </c>
      <c r="J15569" s="105">
        <f t="shared" si="1901"/>
        <v>0</v>
      </c>
      <c r="K15569" s="105">
        <f t="shared" si="1902"/>
        <v>0</v>
      </c>
      <c r="L15569" s="105">
        <f t="shared" si="1903"/>
        <v>0</v>
      </c>
      <c r="M15569">
        <v>0.04</v>
      </c>
      <c r="N15569">
        <f t="shared" si="1904"/>
        <v>3.3960531989175591E-3</v>
      </c>
    </row>
    <row r="15570" spans="1:14" x14ac:dyDescent="0.3">
      <c r="A15570">
        <f t="shared" si="1898"/>
        <v>156</v>
      </c>
      <c r="E15570" s="105">
        <f t="shared" si="1899"/>
        <v>0</v>
      </c>
      <c r="I15570" s="105">
        <f t="shared" si="1900"/>
        <v>0</v>
      </c>
      <c r="J15570" s="105">
        <f t="shared" si="1901"/>
        <v>0</v>
      </c>
      <c r="K15570" s="105">
        <f t="shared" si="1902"/>
        <v>0</v>
      </c>
      <c r="L15570" s="105">
        <f t="shared" si="1903"/>
        <v>0</v>
      </c>
      <c r="M15570">
        <v>0.04</v>
      </c>
      <c r="N15570">
        <f t="shared" si="1904"/>
        <v>3.3960531989175591E-3</v>
      </c>
    </row>
    <row r="15571" spans="1:14" x14ac:dyDescent="0.3">
      <c r="A15571">
        <f t="shared" si="1898"/>
        <v>156</v>
      </c>
      <c r="E15571" s="105">
        <f t="shared" si="1899"/>
        <v>0</v>
      </c>
      <c r="I15571" s="105">
        <f t="shared" si="1900"/>
        <v>0</v>
      </c>
      <c r="J15571" s="105">
        <f t="shared" si="1901"/>
        <v>0</v>
      </c>
      <c r="K15571" s="105">
        <f t="shared" si="1902"/>
        <v>0</v>
      </c>
      <c r="L15571" s="105">
        <f t="shared" si="1903"/>
        <v>0</v>
      </c>
      <c r="M15571">
        <v>0.04</v>
      </c>
      <c r="N15571">
        <f t="shared" si="1904"/>
        <v>3.3960531989175591E-3</v>
      </c>
    </row>
    <row r="15572" spans="1:14" x14ac:dyDescent="0.3">
      <c r="A15572">
        <f t="shared" si="1898"/>
        <v>156</v>
      </c>
      <c r="E15572" s="105">
        <f t="shared" si="1899"/>
        <v>0</v>
      </c>
      <c r="I15572" s="105">
        <f t="shared" si="1900"/>
        <v>0</v>
      </c>
      <c r="J15572" s="105">
        <f t="shared" si="1901"/>
        <v>0</v>
      </c>
      <c r="K15572" s="105">
        <f t="shared" si="1902"/>
        <v>0</v>
      </c>
      <c r="L15572" s="105">
        <f t="shared" si="1903"/>
        <v>0</v>
      </c>
      <c r="M15572">
        <v>0.04</v>
      </c>
      <c r="N15572">
        <f t="shared" si="1904"/>
        <v>3.3960531989175591E-3</v>
      </c>
    </row>
    <row r="15573" spans="1:14" x14ac:dyDescent="0.3">
      <c r="A15573">
        <f t="shared" si="1898"/>
        <v>156</v>
      </c>
      <c r="E15573" s="105">
        <f t="shared" si="1899"/>
        <v>0</v>
      </c>
      <c r="I15573" s="105">
        <f t="shared" si="1900"/>
        <v>0</v>
      </c>
      <c r="J15573" s="105">
        <f t="shared" si="1901"/>
        <v>0</v>
      </c>
      <c r="K15573" s="105">
        <f t="shared" si="1902"/>
        <v>0</v>
      </c>
      <c r="L15573" s="105">
        <f t="shared" si="1903"/>
        <v>0</v>
      </c>
      <c r="M15573">
        <v>0.04</v>
      </c>
      <c r="N15573">
        <f t="shared" si="1904"/>
        <v>3.3960531989175591E-3</v>
      </c>
    </row>
    <row r="15574" spans="1:14" x14ac:dyDescent="0.3">
      <c r="A15574">
        <f t="shared" si="1898"/>
        <v>156</v>
      </c>
      <c r="E15574" s="105">
        <f t="shared" si="1899"/>
        <v>0</v>
      </c>
      <c r="I15574" s="105">
        <f t="shared" si="1900"/>
        <v>0</v>
      </c>
      <c r="J15574" s="105">
        <f t="shared" si="1901"/>
        <v>0</v>
      </c>
      <c r="K15574" s="105">
        <f t="shared" si="1902"/>
        <v>0</v>
      </c>
      <c r="L15574" s="105">
        <f t="shared" si="1903"/>
        <v>0</v>
      </c>
      <c r="M15574">
        <v>0.04</v>
      </c>
      <c r="N15574">
        <f t="shared" si="1904"/>
        <v>3.3960531989175591E-3</v>
      </c>
    </row>
    <row r="15575" spans="1:14" x14ac:dyDescent="0.3">
      <c r="A15575">
        <f t="shared" si="1898"/>
        <v>156</v>
      </c>
      <c r="E15575" s="105">
        <f t="shared" si="1899"/>
        <v>0</v>
      </c>
      <c r="I15575" s="105">
        <f t="shared" si="1900"/>
        <v>0</v>
      </c>
      <c r="J15575" s="105">
        <f t="shared" si="1901"/>
        <v>0</v>
      </c>
      <c r="K15575" s="105">
        <f t="shared" si="1902"/>
        <v>0</v>
      </c>
      <c r="L15575" s="105">
        <f t="shared" si="1903"/>
        <v>0</v>
      </c>
      <c r="M15575">
        <v>0.04</v>
      </c>
      <c r="N15575">
        <f t="shared" si="1904"/>
        <v>3.3960531989175591E-3</v>
      </c>
    </row>
    <row r="15576" spans="1:14" x14ac:dyDescent="0.3">
      <c r="A15576">
        <f t="shared" si="1898"/>
        <v>156</v>
      </c>
      <c r="E15576" s="105">
        <f t="shared" si="1899"/>
        <v>0</v>
      </c>
      <c r="I15576" s="105">
        <f t="shared" si="1900"/>
        <v>0</v>
      </c>
      <c r="J15576" s="105">
        <f t="shared" si="1901"/>
        <v>0</v>
      </c>
      <c r="K15576" s="105">
        <f t="shared" si="1902"/>
        <v>0</v>
      </c>
      <c r="L15576" s="105">
        <f t="shared" si="1903"/>
        <v>0</v>
      </c>
      <c r="M15576">
        <v>0.04</v>
      </c>
      <c r="N15576">
        <f t="shared" si="1904"/>
        <v>3.3960531989175591E-3</v>
      </c>
    </row>
    <row r="15577" spans="1:14" x14ac:dyDescent="0.3">
      <c r="A15577">
        <f t="shared" si="1898"/>
        <v>156</v>
      </c>
      <c r="E15577" s="105">
        <f t="shared" si="1899"/>
        <v>0</v>
      </c>
      <c r="I15577" s="105">
        <f t="shared" si="1900"/>
        <v>0</v>
      </c>
      <c r="J15577" s="105">
        <f t="shared" si="1901"/>
        <v>0</v>
      </c>
      <c r="K15577" s="105">
        <f t="shared" si="1902"/>
        <v>0</v>
      </c>
      <c r="L15577" s="105">
        <f t="shared" si="1903"/>
        <v>0</v>
      </c>
      <c r="M15577">
        <v>0.04</v>
      </c>
      <c r="N15577">
        <f t="shared" si="1904"/>
        <v>3.3960531989175591E-3</v>
      </c>
    </row>
    <row r="15578" spans="1:14" x14ac:dyDescent="0.3">
      <c r="A15578">
        <f t="shared" si="1898"/>
        <v>156</v>
      </c>
      <c r="E15578" s="105">
        <f t="shared" si="1899"/>
        <v>0</v>
      </c>
      <c r="I15578" s="105">
        <f t="shared" si="1900"/>
        <v>0</v>
      </c>
      <c r="J15578" s="105">
        <f t="shared" si="1901"/>
        <v>0</v>
      </c>
      <c r="K15578" s="105">
        <f t="shared" si="1902"/>
        <v>0</v>
      </c>
      <c r="L15578" s="105">
        <f t="shared" si="1903"/>
        <v>0</v>
      </c>
      <c r="M15578">
        <v>0.04</v>
      </c>
      <c r="N15578">
        <f t="shared" si="1904"/>
        <v>3.3960531989175591E-3</v>
      </c>
    </row>
    <row r="15579" spans="1:14" x14ac:dyDescent="0.3">
      <c r="A15579">
        <f t="shared" si="1898"/>
        <v>156</v>
      </c>
      <c r="E15579" s="105">
        <f t="shared" si="1899"/>
        <v>0</v>
      </c>
      <c r="I15579" s="105">
        <f t="shared" si="1900"/>
        <v>0</v>
      </c>
      <c r="J15579" s="105">
        <f t="shared" si="1901"/>
        <v>0</v>
      </c>
      <c r="K15579" s="105">
        <f t="shared" si="1902"/>
        <v>0</v>
      </c>
      <c r="L15579" s="105">
        <f t="shared" si="1903"/>
        <v>0</v>
      </c>
      <c r="M15579">
        <v>0.04</v>
      </c>
      <c r="N15579">
        <f t="shared" si="1904"/>
        <v>3.3960531989175591E-3</v>
      </c>
    </row>
    <row r="15580" spans="1:14" x14ac:dyDescent="0.3">
      <c r="A15580">
        <f t="shared" si="1898"/>
        <v>156</v>
      </c>
      <c r="E15580" s="105">
        <f t="shared" si="1899"/>
        <v>0</v>
      </c>
      <c r="I15580" s="105">
        <f t="shared" si="1900"/>
        <v>0</v>
      </c>
      <c r="J15580" s="105">
        <f t="shared" si="1901"/>
        <v>0</v>
      </c>
      <c r="K15580" s="105">
        <f t="shared" si="1902"/>
        <v>0</v>
      </c>
      <c r="L15580" s="105">
        <f t="shared" si="1903"/>
        <v>0</v>
      </c>
      <c r="M15580">
        <v>0.04</v>
      </c>
      <c r="N15580">
        <f t="shared" si="1904"/>
        <v>3.3960531989175591E-3</v>
      </c>
    </row>
    <row r="15581" spans="1:14" x14ac:dyDescent="0.3">
      <c r="A15581">
        <f t="shared" si="1898"/>
        <v>156</v>
      </c>
      <c r="E15581" s="105">
        <f t="shared" si="1899"/>
        <v>0</v>
      </c>
      <c r="I15581" s="105">
        <f t="shared" si="1900"/>
        <v>0</v>
      </c>
      <c r="J15581" s="105">
        <f t="shared" si="1901"/>
        <v>0</v>
      </c>
      <c r="K15581" s="105">
        <f t="shared" si="1902"/>
        <v>0</v>
      </c>
      <c r="L15581" s="105">
        <f t="shared" si="1903"/>
        <v>0</v>
      </c>
      <c r="M15581">
        <v>0.04</v>
      </c>
      <c r="N15581">
        <f t="shared" si="1904"/>
        <v>3.3960531989175591E-3</v>
      </c>
    </row>
    <row r="15582" spans="1:14" x14ac:dyDescent="0.3">
      <c r="A15582">
        <f t="shared" si="1898"/>
        <v>156</v>
      </c>
      <c r="E15582" s="105">
        <f t="shared" si="1899"/>
        <v>0</v>
      </c>
      <c r="I15582" s="105">
        <f t="shared" si="1900"/>
        <v>0</v>
      </c>
      <c r="J15582" s="105">
        <f t="shared" si="1901"/>
        <v>0</v>
      </c>
      <c r="K15582" s="105">
        <f t="shared" si="1902"/>
        <v>0</v>
      </c>
      <c r="L15582" s="105">
        <f t="shared" si="1903"/>
        <v>0</v>
      </c>
      <c r="M15582">
        <v>0.04</v>
      </c>
      <c r="N15582">
        <f t="shared" si="1904"/>
        <v>3.3960531989175591E-3</v>
      </c>
    </row>
    <row r="15583" spans="1:14" x14ac:dyDescent="0.3">
      <c r="A15583">
        <f t="shared" si="1898"/>
        <v>156</v>
      </c>
      <c r="E15583" s="105">
        <f t="shared" si="1899"/>
        <v>0</v>
      </c>
      <c r="I15583" s="105">
        <f t="shared" si="1900"/>
        <v>0</v>
      </c>
      <c r="J15583" s="105">
        <f t="shared" si="1901"/>
        <v>0</v>
      </c>
      <c r="K15583" s="105">
        <f t="shared" si="1902"/>
        <v>0</v>
      </c>
      <c r="L15583" s="105">
        <f t="shared" si="1903"/>
        <v>0</v>
      </c>
      <c r="M15583">
        <v>0.04</v>
      </c>
      <c r="N15583">
        <f t="shared" si="1904"/>
        <v>3.3960531989175591E-3</v>
      </c>
    </row>
    <row r="15584" spans="1:14" x14ac:dyDescent="0.3">
      <c r="A15584">
        <f t="shared" si="1898"/>
        <v>156</v>
      </c>
      <c r="E15584" s="105">
        <f t="shared" si="1899"/>
        <v>0</v>
      </c>
      <c r="I15584" s="105">
        <f t="shared" si="1900"/>
        <v>0</v>
      </c>
      <c r="J15584" s="105">
        <f t="shared" si="1901"/>
        <v>0</v>
      </c>
      <c r="K15584" s="105">
        <f t="shared" si="1902"/>
        <v>0</v>
      </c>
      <c r="L15584" s="105">
        <f t="shared" si="1903"/>
        <v>0</v>
      </c>
      <c r="M15584">
        <v>0.04</v>
      </c>
      <c r="N15584">
        <f t="shared" si="1904"/>
        <v>3.3960531989175591E-3</v>
      </c>
    </row>
    <row r="15585" spans="1:14" x14ac:dyDescent="0.3">
      <c r="A15585">
        <f t="shared" si="1898"/>
        <v>156</v>
      </c>
      <c r="E15585" s="105">
        <f t="shared" si="1899"/>
        <v>0</v>
      </c>
      <c r="I15585" s="105">
        <f t="shared" si="1900"/>
        <v>0</v>
      </c>
      <c r="J15585" s="105">
        <f t="shared" si="1901"/>
        <v>0</v>
      </c>
      <c r="K15585" s="105">
        <f t="shared" si="1902"/>
        <v>0</v>
      </c>
      <c r="L15585" s="105">
        <f t="shared" si="1903"/>
        <v>0</v>
      </c>
      <c r="M15585">
        <v>0.04</v>
      </c>
      <c r="N15585">
        <f t="shared" si="1904"/>
        <v>3.3960531989175591E-3</v>
      </c>
    </row>
    <row r="15586" spans="1:14" x14ac:dyDescent="0.3">
      <c r="A15586">
        <f t="shared" si="1898"/>
        <v>156</v>
      </c>
      <c r="E15586" s="105">
        <f t="shared" si="1899"/>
        <v>0</v>
      </c>
      <c r="I15586" s="105">
        <f t="shared" si="1900"/>
        <v>0</v>
      </c>
      <c r="J15586" s="105">
        <f t="shared" si="1901"/>
        <v>0</v>
      </c>
      <c r="K15586" s="105">
        <f t="shared" si="1902"/>
        <v>0</v>
      </c>
      <c r="L15586" s="105">
        <f t="shared" si="1903"/>
        <v>0</v>
      </c>
      <c r="M15586">
        <v>0.04</v>
      </c>
      <c r="N15586">
        <f t="shared" si="1904"/>
        <v>3.3960531989175591E-3</v>
      </c>
    </row>
    <row r="15587" spans="1:14" x14ac:dyDescent="0.3">
      <c r="A15587">
        <f t="shared" si="1898"/>
        <v>156</v>
      </c>
      <c r="E15587" s="105">
        <f t="shared" si="1899"/>
        <v>0</v>
      </c>
      <c r="I15587" s="105">
        <f t="shared" si="1900"/>
        <v>0</v>
      </c>
      <c r="J15587" s="105">
        <f t="shared" si="1901"/>
        <v>0</v>
      </c>
      <c r="K15587" s="105">
        <f t="shared" si="1902"/>
        <v>0</v>
      </c>
      <c r="L15587" s="105">
        <f t="shared" si="1903"/>
        <v>0</v>
      </c>
      <c r="M15587">
        <v>0.04</v>
      </c>
      <c r="N15587">
        <f t="shared" si="1904"/>
        <v>3.3960531989175591E-3</v>
      </c>
    </row>
    <row r="15588" spans="1:14" x14ac:dyDescent="0.3">
      <c r="A15588">
        <f t="shared" si="1898"/>
        <v>156</v>
      </c>
      <c r="E15588" s="105">
        <f t="shared" si="1899"/>
        <v>0</v>
      </c>
      <c r="I15588" s="105">
        <f t="shared" si="1900"/>
        <v>0</v>
      </c>
      <c r="J15588" s="105">
        <f t="shared" si="1901"/>
        <v>0</v>
      </c>
      <c r="K15588" s="105">
        <f t="shared" si="1902"/>
        <v>0</v>
      </c>
      <c r="L15588" s="105">
        <f t="shared" si="1903"/>
        <v>0</v>
      </c>
      <c r="M15588">
        <v>0.04</v>
      </c>
      <c r="N15588">
        <f t="shared" si="1904"/>
        <v>3.3960531989175591E-3</v>
      </c>
    </row>
    <row r="15589" spans="1:14" x14ac:dyDescent="0.3">
      <c r="A15589">
        <f t="shared" si="1898"/>
        <v>156</v>
      </c>
      <c r="E15589" s="105">
        <f t="shared" si="1899"/>
        <v>0</v>
      </c>
      <c r="I15589" s="105">
        <f t="shared" si="1900"/>
        <v>0</v>
      </c>
      <c r="J15589" s="105">
        <f t="shared" si="1901"/>
        <v>0</v>
      </c>
      <c r="K15589" s="105">
        <f t="shared" si="1902"/>
        <v>0</v>
      </c>
      <c r="L15589" s="105">
        <f t="shared" si="1903"/>
        <v>0</v>
      </c>
      <c r="M15589">
        <v>0.04</v>
      </c>
      <c r="N15589">
        <f t="shared" si="1904"/>
        <v>3.3960531989175591E-3</v>
      </c>
    </row>
    <row r="15590" spans="1:14" x14ac:dyDescent="0.3">
      <c r="A15590">
        <f t="shared" si="1898"/>
        <v>156</v>
      </c>
      <c r="E15590" s="105">
        <f t="shared" si="1899"/>
        <v>0</v>
      </c>
      <c r="I15590" s="105">
        <f t="shared" si="1900"/>
        <v>0</v>
      </c>
      <c r="J15590" s="105">
        <f t="shared" si="1901"/>
        <v>0</v>
      </c>
      <c r="K15590" s="105">
        <f t="shared" si="1902"/>
        <v>0</v>
      </c>
      <c r="L15590" s="105">
        <f t="shared" si="1903"/>
        <v>0</v>
      </c>
      <c r="M15590">
        <v>0.04</v>
      </c>
      <c r="N15590">
        <f t="shared" si="1904"/>
        <v>3.3960531989175591E-3</v>
      </c>
    </row>
    <row r="15591" spans="1:14" x14ac:dyDescent="0.3">
      <c r="A15591">
        <f t="shared" ref="A15591:A15654" si="1905">IF(COUNTIF(A15491:A15590,A15590)=100, A15590+1,A15590)</f>
        <v>156</v>
      </c>
      <c r="E15591" s="105">
        <f t="shared" ref="E15591:E15654" si="1906">MAX(0, E15491-K15491-L15491)</f>
        <v>0</v>
      </c>
      <c r="I15591" s="105">
        <f t="shared" ref="I15591:I15654" si="1907">IF(E15591&lt;I15491,J15591 + E15591, I15491)</f>
        <v>0</v>
      </c>
      <c r="J15591" s="105">
        <f t="shared" si="1901"/>
        <v>0</v>
      </c>
      <c r="K15591" s="105">
        <f t="shared" si="1902"/>
        <v>0</v>
      </c>
      <c r="L15591" s="105">
        <f t="shared" si="1903"/>
        <v>0</v>
      </c>
      <c r="M15591">
        <v>0.04</v>
      </c>
      <c r="N15591">
        <f t="shared" si="1904"/>
        <v>3.3960531989175591E-3</v>
      </c>
    </row>
    <row r="15592" spans="1:14" x14ac:dyDescent="0.3">
      <c r="A15592">
        <f t="shared" si="1905"/>
        <v>156</v>
      </c>
      <c r="E15592" s="105">
        <f t="shared" si="1906"/>
        <v>0</v>
      </c>
      <c r="I15592" s="105">
        <f t="shared" si="1907"/>
        <v>0</v>
      </c>
      <c r="J15592" s="105">
        <f t="shared" si="1901"/>
        <v>0</v>
      </c>
      <c r="K15592" s="105">
        <f t="shared" si="1902"/>
        <v>0</v>
      </c>
      <c r="L15592" s="105">
        <f t="shared" si="1903"/>
        <v>0</v>
      </c>
      <c r="M15592">
        <v>0.04</v>
      </c>
      <c r="N15592">
        <f t="shared" si="1904"/>
        <v>3.3960531989175591E-3</v>
      </c>
    </row>
    <row r="15593" spans="1:14" x14ac:dyDescent="0.3">
      <c r="A15593">
        <f t="shared" si="1905"/>
        <v>156</v>
      </c>
      <c r="E15593" s="105">
        <f t="shared" si="1906"/>
        <v>0</v>
      </c>
      <c r="I15593" s="105">
        <f t="shared" si="1907"/>
        <v>0</v>
      </c>
      <c r="J15593" s="105">
        <f t="shared" si="1901"/>
        <v>0</v>
      </c>
      <c r="K15593" s="105">
        <f t="shared" si="1902"/>
        <v>0</v>
      </c>
      <c r="L15593" s="105">
        <f t="shared" si="1903"/>
        <v>0</v>
      </c>
      <c r="M15593">
        <v>0.04</v>
      </c>
      <c r="N15593">
        <f t="shared" si="1904"/>
        <v>3.3960531989175591E-3</v>
      </c>
    </row>
    <row r="15594" spans="1:14" x14ac:dyDescent="0.3">
      <c r="A15594">
        <f t="shared" si="1905"/>
        <v>156</v>
      </c>
      <c r="E15594" s="105">
        <f t="shared" si="1906"/>
        <v>0</v>
      </c>
      <c r="I15594" s="105">
        <f t="shared" si="1907"/>
        <v>0</v>
      </c>
      <c r="J15594" s="105">
        <f t="shared" si="1901"/>
        <v>0</v>
      </c>
      <c r="K15594" s="105">
        <f t="shared" si="1902"/>
        <v>0</v>
      </c>
      <c r="L15594" s="105">
        <f t="shared" si="1903"/>
        <v>0</v>
      </c>
      <c r="M15594">
        <v>0.04</v>
      </c>
      <c r="N15594">
        <f t="shared" si="1904"/>
        <v>3.3960531989175591E-3</v>
      </c>
    </row>
    <row r="15595" spans="1:14" x14ac:dyDescent="0.3">
      <c r="A15595">
        <f t="shared" si="1905"/>
        <v>156</v>
      </c>
      <c r="E15595" s="105">
        <f t="shared" si="1906"/>
        <v>0</v>
      </c>
      <c r="I15595" s="105">
        <f t="shared" si="1907"/>
        <v>0</v>
      </c>
      <c r="J15595" s="105">
        <f t="shared" si="1901"/>
        <v>0</v>
      </c>
      <c r="K15595" s="105">
        <f t="shared" si="1902"/>
        <v>0</v>
      </c>
      <c r="L15595" s="105">
        <f t="shared" si="1903"/>
        <v>0</v>
      </c>
      <c r="M15595">
        <v>0.04</v>
      </c>
      <c r="N15595">
        <f t="shared" si="1904"/>
        <v>3.3960531989175591E-3</v>
      </c>
    </row>
    <row r="15596" spans="1:14" x14ac:dyDescent="0.3">
      <c r="A15596">
        <f t="shared" si="1905"/>
        <v>156</v>
      </c>
      <c r="E15596" s="105">
        <f t="shared" si="1906"/>
        <v>0</v>
      </c>
      <c r="I15596" s="105">
        <f t="shared" si="1907"/>
        <v>0</v>
      </c>
      <c r="J15596" s="105">
        <f t="shared" si="1901"/>
        <v>0</v>
      </c>
      <c r="K15596" s="105">
        <f t="shared" si="1902"/>
        <v>0</v>
      </c>
      <c r="L15596" s="105">
        <f t="shared" si="1903"/>
        <v>0</v>
      </c>
      <c r="M15596">
        <v>0.04</v>
      </c>
      <c r="N15596">
        <f t="shared" si="1904"/>
        <v>3.3960531989175591E-3</v>
      </c>
    </row>
    <row r="15597" spans="1:14" x14ac:dyDescent="0.3">
      <c r="A15597">
        <f t="shared" si="1905"/>
        <v>156</v>
      </c>
      <c r="E15597" s="105">
        <f t="shared" si="1906"/>
        <v>0</v>
      </c>
      <c r="I15597" s="105">
        <f t="shared" si="1907"/>
        <v>0</v>
      </c>
      <c r="J15597" s="105">
        <f t="shared" si="1901"/>
        <v>0</v>
      </c>
      <c r="K15597" s="105">
        <f t="shared" si="1902"/>
        <v>0</v>
      </c>
      <c r="L15597" s="105">
        <f t="shared" si="1903"/>
        <v>0</v>
      </c>
      <c r="M15597">
        <v>0.04</v>
      </c>
      <c r="N15597">
        <f t="shared" si="1904"/>
        <v>3.3960531989175591E-3</v>
      </c>
    </row>
    <row r="15598" spans="1:14" x14ac:dyDescent="0.3">
      <c r="A15598">
        <f t="shared" si="1905"/>
        <v>156</v>
      </c>
      <c r="E15598" s="105">
        <f t="shared" si="1906"/>
        <v>0</v>
      </c>
      <c r="I15598" s="105">
        <f t="shared" si="1907"/>
        <v>0</v>
      </c>
      <c r="J15598" s="105">
        <f t="shared" si="1901"/>
        <v>0</v>
      </c>
      <c r="K15598" s="105">
        <f t="shared" si="1902"/>
        <v>0</v>
      </c>
      <c r="L15598" s="105">
        <f t="shared" si="1903"/>
        <v>0</v>
      </c>
      <c r="M15598">
        <v>0.04</v>
      </c>
      <c r="N15598">
        <f t="shared" si="1904"/>
        <v>3.3960531989175591E-3</v>
      </c>
    </row>
    <row r="15599" spans="1:14" x14ac:dyDescent="0.3">
      <c r="A15599">
        <f t="shared" si="1905"/>
        <v>156</v>
      </c>
      <c r="E15599" s="105">
        <f t="shared" si="1906"/>
        <v>0</v>
      </c>
      <c r="I15599" s="105">
        <f t="shared" si="1907"/>
        <v>0</v>
      </c>
      <c r="J15599" s="105">
        <f t="shared" si="1901"/>
        <v>0</v>
      </c>
      <c r="K15599" s="105">
        <f t="shared" si="1902"/>
        <v>0</v>
      </c>
      <c r="L15599" s="105">
        <f t="shared" si="1903"/>
        <v>0</v>
      </c>
      <c r="M15599">
        <v>0.04</v>
      </c>
      <c r="N15599">
        <f t="shared" si="1904"/>
        <v>3.3960531989175591E-3</v>
      </c>
    </row>
    <row r="15600" spans="1:14" x14ac:dyDescent="0.3">
      <c r="A15600">
        <f t="shared" si="1905"/>
        <v>156</v>
      </c>
      <c r="E15600" s="105">
        <f t="shared" si="1906"/>
        <v>0</v>
      </c>
      <c r="I15600" s="105">
        <f t="shared" si="1907"/>
        <v>0</v>
      </c>
      <c r="J15600" s="105">
        <f t="shared" si="1901"/>
        <v>0</v>
      </c>
      <c r="K15600" s="105">
        <f t="shared" si="1902"/>
        <v>0</v>
      </c>
      <c r="L15600" s="105">
        <f t="shared" si="1903"/>
        <v>0</v>
      </c>
      <c r="M15600">
        <v>0.04</v>
      </c>
      <c r="N15600">
        <f t="shared" si="1904"/>
        <v>3.3960531989175591E-3</v>
      </c>
    </row>
    <row r="15601" spans="1:15" x14ac:dyDescent="0.3">
      <c r="A15601">
        <f t="shared" si="1905"/>
        <v>156</v>
      </c>
      <c r="E15601" s="105">
        <f t="shared" si="1906"/>
        <v>0</v>
      </c>
      <c r="I15601" s="105">
        <f t="shared" si="1907"/>
        <v>0</v>
      </c>
      <c r="J15601" s="105">
        <f t="shared" si="1901"/>
        <v>0</v>
      </c>
      <c r="K15601" s="105">
        <f t="shared" si="1902"/>
        <v>0</v>
      </c>
      <c r="L15601" s="105">
        <f t="shared" si="1903"/>
        <v>0</v>
      </c>
      <c r="M15601">
        <v>0.04</v>
      </c>
      <c r="N15601">
        <f t="shared" si="1904"/>
        <v>3.3960531989175591E-3</v>
      </c>
      <c r="O15601" s="105" t="e">
        <f t="shared" ref="O15601" si="1908">SUM(I15502:I15601)</f>
        <v>#REF!</v>
      </c>
    </row>
    <row r="15602" spans="1:15" x14ac:dyDescent="0.3">
      <c r="A15602">
        <f t="shared" si="1905"/>
        <v>157</v>
      </c>
      <c r="E15602" s="105" t="e">
        <f t="shared" si="1906"/>
        <v>#REF!</v>
      </c>
      <c r="I15602" s="105" t="e">
        <f t="shared" si="1907"/>
        <v>#REF!</v>
      </c>
      <c r="J15602" s="105" t="e">
        <f t="shared" si="1901"/>
        <v>#REF!</v>
      </c>
      <c r="K15602" s="105" t="e">
        <f t="shared" si="1902"/>
        <v>#REF!</v>
      </c>
      <c r="L15602" s="105" t="e">
        <f t="shared" si="1903"/>
        <v>#REF!</v>
      </c>
      <c r="M15602">
        <v>0.04</v>
      </c>
      <c r="N15602">
        <f t="shared" si="1904"/>
        <v>3.3960531989175591E-3</v>
      </c>
    </row>
    <row r="15603" spans="1:15" x14ac:dyDescent="0.3">
      <c r="A15603">
        <f t="shared" si="1905"/>
        <v>157</v>
      </c>
      <c r="E15603" s="105" t="e">
        <f t="shared" si="1906"/>
        <v>#REF!</v>
      </c>
      <c r="I15603" s="105" t="e">
        <f t="shared" si="1907"/>
        <v>#REF!</v>
      </c>
      <c r="J15603" s="105" t="e">
        <f t="shared" si="1901"/>
        <v>#REF!</v>
      </c>
      <c r="K15603" s="105" t="e">
        <f t="shared" si="1902"/>
        <v>#REF!</v>
      </c>
      <c r="L15603" s="105" t="e">
        <f t="shared" si="1903"/>
        <v>#REF!</v>
      </c>
      <c r="M15603">
        <v>0.04</v>
      </c>
      <c r="N15603">
        <f t="shared" si="1904"/>
        <v>3.3960531989175591E-3</v>
      </c>
    </row>
    <row r="15604" spans="1:15" x14ac:dyDescent="0.3">
      <c r="A15604">
        <f t="shared" si="1905"/>
        <v>157</v>
      </c>
      <c r="E15604" s="105" t="e">
        <f t="shared" si="1906"/>
        <v>#REF!</v>
      </c>
      <c r="I15604" s="105" t="e">
        <f t="shared" si="1907"/>
        <v>#REF!</v>
      </c>
      <c r="J15604" s="105" t="e">
        <f t="shared" si="1901"/>
        <v>#REF!</v>
      </c>
      <c r="K15604" s="105" t="e">
        <f t="shared" si="1902"/>
        <v>#REF!</v>
      </c>
      <c r="L15604" s="105" t="e">
        <f t="shared" si="1903"/>
        <v>#REF!</v>
      </c>
      <c r="M15604">
        <v>0.04</v>
      </c>
      <c r="N15604">
        <f t="shared" si="1904"/>
        <v>3.3960531989175591E-3</v>
      </c>
    </row>
    <row r="15605" spans="1:15" x14ac:dyDescent="0.3">
      <c r="A15605">
        <f t="shared" si="1905"/>
        <v>157</v>
      </c>
      <c r="E15605" s="105">
        <f t="shared" si="1906"/>
        <v>0</v>
      </c>
      <c r="I15605" s="105">
        <f t="shared" si="1907"/>
        <v>0</v>
      </c>
      <c r="J15605" s="105">
        <f t="shared" si="1901"/>
        <v>0</v>
      </c>
      <c r="K15605" s="105">
        <f t="shared" si="1902"/>
        <v>0</v>
      </c>
      <c r="L15605" s="105">
        <f t="shared" si="1903"/>
        <v>0</v>
      </c>
      <c r="M15605">
        <v>0.04</v>
      </c>
      <c r="N15605">
        <f t="shared" si="1904"/>
        <v>3.3960531989175591E-3</v>
      </c>
    </row>
    <row r="15606" spans="1:15" x14ac:dyDescent="0.3">
      <c r="A15606">
        <f t="shared" si="1905"/>
        <v>157</v>
      </c>
      <c r="E15606" s="105">
        <f t="shared" si="1906"/>
        <v>0</v>
      </c>
      <c r="I15606" s="105">
        <f t="shared" si="1907"/>
        <v>0</v>
      </c>
      <c r="J15606" s="105">
        <f t="shared" si="1901"/>
        <v>0</v>
      </c>
      <c r="K15606" s="105">
        <f t="shared" si="1902"/>
        <v>0</v>
      </c>
      <c r="L15606" s="105">
        <f t="shared" si="1903"/>
        <v>0</v>
      </c>
      <c r="M15606">
        <v>0.04</v>
      </c>
      <c r="N15606">
        <f t="shared" si="1904"/>
        <v>3.3960531989175591E-3</v>
      </c>
    </row>
    <row r="15607" spans="1:15" x14ac:dyDescent="0.3">
      <c r="A15607">
        <f t="shared" si="1905"/>
        <v>157</v>
      </c>
      <c r="E15607" s="105">
        <f t="shared" si="1906"/>
        <v>0</v>
      </c>
      <c r="I15607" s="105">
        <f t="shared" si="1907"/>
        <v>0</v>
      </c>
      <c r="J15607" s="105">
        <f t="shared" si="1901"/>
        <v>0</v>
      </c>
      <c r="K15607" s="105">
        <f t="shared" si="1902"/>
        <v>0</v>
      </c>
      <c r="L15607" s="105">
        <f t="shared" si="1903"/>
        <v>0</v>
      </c>
      <c r="M15607">
        <v>0.04</v>
      </c>
      <c r="N15607">
        <f t="shared" si="1904"/>
        <v>3.3960531989175591E-3</v>
      </c>
    </row>
    <row r="15608" spans="1:15" x14ac:dyDescent="0.3">
      <c r="A15608">
        <f t="shared" si="1905"/>
        <v>157</v>
      </c>
      <c r="E15608" s="105">
        <f t="shared" si="1906"/>
        <v>0</v>
      </c>
      <c r="I15608" s="105">
        <f t="shared" si="1907"/>
        <v>0</v>
      </c>
      <c r="J15608" s="105">
        <f t="shared" si="1901"/>
        <v>0</v>
      </c>
      <c r="K15608" s="105">
        <f t="shared" si="1902"/>
        <v>0</v>
      </c>
      <c r="L15608" s="105">
        <f t="shared" si="1903"/>
        <v>0</v>
      </c>
      <c r="M15608">
        <v>0.04</v>
      </c>
      <c r="N15608">
        <f t="shared" si="1904"/>
        <v>3.3960531989175591E-3</v>
      </c>
    </row>
    <row r="15609" spans="1:15" x14ac:dyDescent="0.3">
      <c r="A15609">
        <f t="shared" si="1905"/>
        <v>157</v>
      </c>
      <c r="E15609" s="105">
        <f t="shared" si="1906"/>
        <v>0</v>
      </c>
      <c r="I15609" s="105">
        <f t="shared" si="1907"/>
        <v>0</v>
      </c>
      <c r="J15609" s="105">
        <f t="shared" si="1901"/>
        <v>0</v>
      </c>
      <c r="K15609" s="105">
        <f t="shared" si="1902"/>
        <v>0</v>
      </c>
      <c r="L15609" s="105">
        <f t="shared" si="1903"/>
        <v>0</v>
      </c>
      <c r="M15609">
        <v>0.04</v>
      </c>
      <c r="N15609">
        <f t="shared" si="1904"/>
        <v>3.3960531989175591E-3</v>
      </c>
    </row>
    <row r="15610" spans="1:15" x14ac:dyDescent="0.3">
      <c r="A15610">
        <f t="shared" si="1905"/>
        <v>157</v>
      </c>
      <c r="E15610" s="105">
        <f t="shared" si="1906"/>
        <v>0</v>
      </c>
      <c r="I15610" s="105">
        <f t="shared" si="1907"/>
        <v>0</v>
      </c>
      <c r="J15610" s="105">
        <f t="shared" si="1901"/>
        <v>0</v>
      </c>
      <c r="K15610" s="105">
        <f t="shared" si="1902"/>
        <v>0</v>
      </c>
      <c r="L15610" s="105">
        <f t="shared" si="1903"/>
        <v>0</v>
      </c>
      <c r="M15610">
        <v>0.04</v>
      </c>
      <c r="N15610">
        <f t="shared" si="1904"/>
        <v>3.3960531989175591E-3</v>
      </c>
    </row>
    <row r="15611" spans="1:15" x14ac:dyDescent="0.3">
      <c r="A15611">
        <f t="shared" si="1905"/>
        <v>157</v>
      </c>
      <c r="E15611" s="105">
        <f t="shared" si="1906"/>
        <v>0</v>
      </c>
      <c r="I15611" s="105">
        <f t="shared" si="1907"/>
        <v>0</v>
      </c>
      <c r="J15611" s="105">
        <f t="shared" si="1901"/>
        <v>0</v>
      </c>
      <c r="K15611" s="105">
        <f t="shared" si="1902"/>
        <v>0</v>
      </c>
      <c r="L15611" s="105">
        <f t="shared" si="1903"/>
        <v>0</v>
      </c>
      <c r="M15611">
        <v>0.04</v>
      </c>
      <c r="N15611">
        <f t="shared" si="1904"/>
        <v>3.3960531989175591E-3</v>
      </c>
    </row>
    <row r="15612" spans="1:15" x14ac:dyDescent="0.3">
      <c r="A15612">
        <f t="shared" si="1905"/>
        <v>157</v>
      </c>
      <c r="E15612" s="105">
        <f t="shared" si="1906"/>
        <v>0</v>
      </c>
      <c r="I15612" s="105">
        <f t="shared" si="1907"/>
        <v>0</v>
      </c>
      <c r="J15612" s="105">
        <f t="shared" si="1901"/>
        <v>0</v>
      </c>
      <c r="K15612" s="105">
        <f t="shared" si="1902"/>
        <v>0</v>
      </c>
      <c r="L15612" s="105">
        <f t="shared" si="1903"/>
        <v>0</v>
      </c>
      <c r="M15612">
        <v>0.04</v>
      </c>
      <c r="N15612">
        <f t="shared" si="1904"/>
        <v>3.3960531989175591E-3</v>
      </c>
    </row>
    <row r="15613" spans="1:15" x14ac:dyDescent="0.3">
      <c r="A15613">
        <f t="shared" si="1905"/>
        <v>157</v>
      </c>
      <c r="E15613" s="105">
        <f t="shared" si="1906"/>
        <v>0</v>
      </c>
      <c r="I15613" s="105">
        <f t="shared" si="1907"/>
        <v>0</v>
      </c>
      <c r="J15613" s="105">
        <f t="shared" si="1901"/>
        <v>0</v>
      </c>
      <c r="K15613" s="105">
        <f t="shared" si="1902"/>
        <v>0</v>
      </c>
      <c r="L15613" s="105">
        <f t="shared" si="1903"/>
        <v>0</v>
      </c>
      <c r="M15613">
        <v>0.04</v>
      </c>
      <c r="N15613">
        <f t="shared" si="1904"/>
        <v>3.3960531989175591E-3</v>
      </c>
    </row>
    <row r="15614" spans="1:15" x14ac:dyDescent="0.3">
      <c r="A15614">
        <f t="shared" si="1905"/>
        <v>157</v>
      </c>
      <c r="E15614" s="105">
        <f t="shared" si="1906"/>
        <v>0</v>
      </c>
      <c r="I15614" s="105">
        <f t="shared" si="1907"/>
        <v>0</v>
      </c>
      <c r="J15614" s="105">
        <f t="shared" si="1901"/>
        <v>0</v>
      </c>
      <c r="K15614" s="105">
        <f t="shared" si="1902"/>
        <v>0</v>
      </c>
      <c r="L15614" s="105">
        <f t="shared" si="1903"/>
        <v>0</v>
      </c>
      <c r="M15614">
        <v>0.04</v>
      </c>
      <c r="N15614">
        <f t="shared" si="1904"/>
        <v>3.3960531989175591E-3</v>
      </c>
    </row>
    <row r="15615" spans="1:15" x14ac:dyDescent="0.3">
      <c r="A15615">
        <f t="shared" si="1905"/>
        <v>157</v>
      </c>
      <c r="E15615" s="105">
        <f t="shared" si="1906"/>
        <v>0</v>
      </c>
      <c r="I15615" s="105">
        <f t="shared" si="1907"/>
        <v>0</v>
      </c>
      <c r="J15615" s="105">
        <f t="shared" si="1901"/>
        <v>0</v>
      </c>
      <c r="K15615" s="105">
        <f t="shared" si="1902"/>
        <v>0</v>
      </c>
      <c r="L15615" s="105">
        <f t="shared" si="1903"/>
        <v>0</v>
      </c>
      <c r="M15615">
        <v>0.04</v>
      </c>
      <c r="N15615">
        <f t="shared" si="1904"/>
        <v>3.3960531989175591E-3</v>
      </c>
    </row>
    <row r="15616" spans="1:15" x14ac:dyDescent="0.3">
      <c r="A15616">
        <f t="shared" si="1905"/>
        <v>157</v>
      </c>
      <c r="E15616" s="105">
        <f t="shared" si="1906"/>
        <v>0</v>
      </c>
      <c r="I15616" s="105">
        <f t="shared" si="1907"/>
        <v>0</v>
      </c>
      <c r="J15616" s="105">
        <f t="shared" si="1901"/>
        <v>0</v>
      </c>
      <c r="K15616" s="105">
        <f t="shared" si="1902"/>
        <v>0</v>
      </c>
      <c r="L15616" s="105">
        <f t="shared" si="1903"/>
        <v>0</v>
      </c>
      <c r="M15616">
        <v>0.04</v>
      </c>
      <c r="N15616">
        <f t="shared" si="1904"/>
        <v>3.3960531989175591E-3</v>
      </c>
    </row>
    <row r="15617" spans="1:14" x14ac:dyDescent="0.3">
      <c r="A15617">
        <f t="shared" si="1905"/>
        <v>157</v>
      </c>
      <c r="E15617" s="105">
        <f t="shared" si="1906"/>
        <v>0</v>
      </c>
      <c r="I15617" s="105">
        <f t="shared" si="1907"/>
        <v>0</v>
      </c>
      <c r="J15617" s="105">
        <f t="shared" si="1901"/>
        <v>0</v>
      </c>
      <c r="K15617" s="105">
        <f t="shared" si="1902"/>
        <v>0</v>
      </c>
      <c r="L15617" s="105">
        <f t="shared" si="1903"/>
        <v>0</v>
      </c>
      <c r="M15617">
        <v>0.04</v>
      </c>
      <c r="N15617">
        <f t="shared" si="1904"/>
        <v>3.3960531989175591E-3</v>
      </c>
    </row>
    <row r="15618" spans="1:14" x14ac:dyDescent="0.3">
      <c r="A15618">
        <f t="shared" si="1905"/>
        <v>157</v>
      </c>
      <c r="E15618" s="105">
        <f t="shared" si="1906"/>
        <v>0</v>
      </c>
      <c r="I15618" s="105">
        <f t="shared" si="1907"/>
        <v>0</v>
      </c>
      <c r="J15618" s="105">
        <f t="shared" si="1901"/>
        <v>0</v>
      </c>
      <c r="K15618" s="105">
        <f t="shared" si="1902"/>
        <v>0</v>
      </c>
      <c r="L15618" s="105">
        <f t="shared" si="1903"/>
        <v>0</v>
      </c>
      <c r="M15618">
        <v>0.04</v>
      </c>
      <c r="N15618">
        <f t="shared" si="1904"/>
        <v>3.3960531989175591E-3</v>
      </c>
    </row>
    <row r="15619" spans="1:14" x14ac:dyDescent="0.3">
      <c r="A15619">
        <f t="shared" si="1905"/>
        <v>157</v>
      </c>
      <c r="E15619" s="105">
        <f t="shared" si="1906"/>
        <v>0</v>
      </c>
      <c r="I15619" s="105">
        <f t="shared" si="1907"/>
        <v>0</v>
      </c>
      <c r="J15619" s="105">
        <f t="shared" ref="J15619:J15682" si="1909">E15619*($H$2/12)</f>
        <v>0</v>
      </c>
      <c r="K15619" s="105">
        <f t="shared" ref="K15619:K15682" si="1910">I15619-J15619</f>
        <v>0</v>
      </c>
      <c r="L15619" s="105">
        <f t="shared" ref="L15619:L15682" si="1911">N15619*(E15619-K15619)</f>
        <v>0</v>
      </c>
      <c r="M15619">
        <v>0.04</v>
      </c>
      <c r="N15619">
        <f t="shared" ref="N15619:N15682" si="1912">1-(POWER(1-M15619,(1/12)))</f>
        <v>3.3960531989175591E-3</v>
      </c>
    </row>
    <row r="15620" spans="1:14" x14ac:dyDescent="0.3">
      <c r="A15620">
        <f t="shared" si="1905"/>
        <v>157</v>
      </c>
      <c r="E15620" s="105">
        <f t="shared" si="1906"/>
        <v>0</v>
      </c>
      <c r="I15620" s="105">
        <f t="shared" si="1907"/>
        <v>0</v>
      </c>
      <c r="J15620" s="105">
        <f t="shared" si="1909"/>
        <v>0</v>
      </c>
      <c r="K15620" s="105">
        <f t="shared" si="1910"/>
        <v>0</v>
      </c>
      <c r="L15620" s="105">
        <f t="shared" si="1911"/>
        <v>0</v>
      </c>
      <c r="M15620">
        <v>0.04</v>
      </c>
      <c r="N15620">
        <f t="shared" si="1912"/>
        <v>3.3960531989175591E-3</v>
      </c>
    </row>
    <row r="15621" spans="1:14" x14ac:dyDescent="0.3">
      <c r="A15621">
        <f t="shared" si="1905"/>
        <v>157</v>
      </c>
      <c r="E15621" s="105">
        <f t="shared" si="1906"/>
        <v>0</v>
      </c>
      <c r="I15621" s="105">
        <f t="shared" si="1907"/>
        <v>0</v>
      </c>
      <c r="J15621" s="105">
        <f t="shared" si="1909"/>
        <v>0</v>
      </c>
      <c r="K15621" s="105">
        <f t="shared" si="1910"/>
        <v>0</v>
      </c>
      <c r="L15621" s="105">
        <f t="shared" si="1911"/>
        <v>0</v>
      </c>
      <c r="M15621">
        <v>0.04</v>
      </c>
      <c r="N15621">
        <f t="shared" si="1912"/>
        <v>3.3960531989175591E-3</v>
      </c>
    </row>
    <row r="15622" spans="1:14" x14ac:dyDescent="0.3">
      <c r="A15622">
        <f t="shared" si="1905"/>
        <v>157</v>
      </c>
      <c r="E15622" s="105">
        <f t="shared" si="1906"/>
        <v>0</v>
      </c>
      <c r="I15622" s="105">
        <f t="shared" si="1907"/>
        <v>0</v>
      </c>
      <c r="J15622" s="105">
        <f t="shared" si="1909"/>
        <v>0</v>
      </c>
      <c r="K15622" s="105">
        <f t="shared" si="1910"/>
        <v>0</v>
      </c>
      <c r="L15622" s="105">
        <f t="shared" si="1911"/>
        <v>0</v>
      </c>
      <c r="M15622">
        <v>0.04</v>
      </c>
      <c r="N15622">
        <f t="shared" si="1912"/>
        <v>3.3960531989175591E-3</v>
      </c>
    </row>
    <row r="15623" spans="1:14" x14ac:dyDescent="0.3">
      <c r="A15623">
        <f t="shared" si="1905"/>
        <v>157</v>
      </c>
      <c r="E15623" s="105">
        <f t="shared" si="1906"/>
        <v>0</v>
      </c>
      <c r="I15623" s="105">
        <f t="shared" si="1907"/>
        <v>0</v>
      </c>
      <c r="J15623" s="105">
        <f t="shared" si="1909"/>
        <v>0</v>
      </c>
      <c r="K15623" s="105">
        <f t="shared" si="1910"/>
        <v>0</v>
      </c>
      <c r="L15623" s="105">
        <f t="shared" si="1911"/>
        <v>0</v>
      </c>
      <c r="M15623">
        <v>0.04</v>
      </c>
      <c r="N15623">
        <f t="shared" si="1912"/>
        <v>3.3960531989175591E-3</v>
      </c>
    </row>
    <row r="15624" spans="1:14" x14ac:dyDescent="0.3">
      <c r="A15624">
        <f t="shared" si="1905"/>
        <v>157</v>
      </c>
      <c r="E15624" s="105">
        <f t="shared" si="1906"/>
        <v>0</v>
      </c>
      <c r="I15624" s="105">
        <f t="shared" si="1907"/>
        <v>0</v>
      </c>
      <c r="J15624" s="105">
        <f t="shared" si="1909"/>
        <v>0</v>
      </c>
      <c r="K15624" s="105">
        <f t="shared" si="1910"/>
        <v>0</v>
      </c>
      <c r="L15624" s="105">
        <f t="shared" si="1911"/>
        <v>0</v>
      </c>
      <c r="M15624">
        <v>0.04</v>
      </c>
      <c r="N15624">
        <f t="shared" si="1912"/>
        <v>3.3960531989175591E-3</v>
      </c>
    </row>
    <row r="15625" spans="1:14" x14ac:dyDescent="0.3">
      <c r="A15625">
        <f t="shared" si="1905"/>
        <v>157</v>
      </c>
      <c r="E15625" s="105">
        <f t="shared" si="1906"/>
        <v>0</v>
      </c>
      <c r="I15625" s="105">
        <f t="shared" si="1907"/>
        <v>0</v>
      </c>
      <c r="J15625" s="105">
        <f t="shared" si="1909"/>
        <v>0</v>
      </c>
      <c r="K15625" s="105">
        <f t="shared" si="1910"/>
        <v>0</v>
      </c>
      <c r="L15625" s="105">
        <f t="shared" si="1911"/>
        <v>0</v>
      </c>
      <c r="M15625">
        <v>0.04</v>
      </c>
      <c r="N15625">
        <f t="shared" si="1912"/>
        <v>3.3960531989175591E-3</v>
      </c>
    </row>
    <row r="15626" spans="1:14" x14ac:dyDescent="0.3">
      <c r="A15626">
        <f t="shared" si="1905"/>
        <v>157</v>
      </c>
      <c r="E15626" s="105">
        <f t="shared" si="1906"/>
        <v>0</v>
      </c>
      <c r="I15626" s="105">
        <f t="shared" si="1907"/>
        <v>0</v>
      </c>
      <c r="J15626" s="105">
        <f t="shared" si="1909"/>
        <v>0</v>
      </c>
      <c r="K15626" s="105">
        <f t="shared" si="1910"/>
        <v>0</v>
      </c>
      <c r="L15626" s="105">
        <f t="shared" si="1911"/>
        <v>0</v>
      </c>
      <c r="M15626">
        <v>0.04</v>
      </c>
      <c r="N15626">
        <f t="shared" si="1912"/>
        <v>3.3960531989175591E-3</v>
      </c>
    </row>
    <row r="15627" spans="1:14" x14ac:dyDescent="0.3">
      <c r="A15627">
        <f t="shared" si="1905"/>
        <v>157</v>
      </c>
      <c r="E15627" s="105">
        <f t="shared" si="1906"/>
        <v>0</v>
      </c>
      <c r="I15627" s="105">
        <f t="shared" si="1907"/>
        <v>0</v>
      </c>
      <c r="J15627" s="105">
        <f t="shared" si="1909"/>
        <v>0</v>
      </c>
      <c r="K15627" s="105">
        <f t="shared" si="1910"/>
        <v>0</v>
      </c>
      <c r="L15627" s="105">
        <f t="shared" si="1911"/>
        <v>0</v>
      </c>
      <c r="M15627">
        <v>0.04</v>
      </c>
      <c r="N15627">
        <f t="shared" si="1912"/>
        <v>3.3960531989175591E-3</v>
      </c>
    </row>
    <row r="15628" spans="1:14" x14ac:dyDescent="0.3">
      <c r="A15628">
        <f t="shared" si="1905"/>
        <v>157</v>
      </c>
      <c r="E15628" s="105">
        <f t="shared" si="1906"/>
        <v>0</v>
      </c>
      <c r="I15628" s="105">
        <f t="shared" si="1907"/>
        <v>0</v>
      </c>
      <c r="J15628" s="105">
        <f t="shared" si="1909"/>
        <v>0</v>
      </c>
      <c r="K15628" s="105">
        <f t="shared" si="1910"/>
        <v>0</v>
      </c>
      <c r="L15628" s="105">
        <f t="shared" si="1911"/>
        <v>0</v>
      </c>
      <c r="M15628">
        <v>0.04</v>
      </c>
      <c r="N15628">
        <f t="shared" si="1912"/>
        <v>3.3960531989175591E-3</v>
      </c>
    </row>
    <row r="15629" spans="1:14" x14ac:dyDescent="0.3">
      <c r="A15629">
        <f t="shared" si="1905"/>
        <v>157</v>
      </c>
      <c r="E15629" s="105">
        <f t="shared" si="1906"/>
        <v>0</v>
      </c>
      <c r="I15629" s="105">
        <f t="shared" si="1907"/>
        <v>0</v>
      </c>
      <c r="J15629" s="105">
        <f t="shared" si="1909"/>
        <v>0</v>
      </c>
      <c r="K15629" s="105">
        <f t="shared" si="1910"/>
        <v>0</v>
      </c>
      <c r="L15629" s="105">
        <f t="shared" si="1911"/>
        <v>0</v>
      </c>
      <c r="M15629">
        <v>0.04</v>
      </c>
      <c r="N15629">
        <f t="shared" si="1912"/>
        <v>3.3960531989175591E-3</v>
      </c>
    </row>
    <row r="15630" spans="1:14" x14ac:dyDescent="0.3">
      <c r="A15630">
        <f t="shared" si="1905"/>
        <v>157</v>
      </c>
      <c r="E15630" s="105">
        <f t="shared" si="1906"/>
        <v>0</v>
      </c>
      <c r="I15630" s="105">
        <f t="shared" si="1907"/>
        <v>0</v>
      </c>
      <c r="J15630" s="105">
        <f t="shared" si="1909"/>
        <v>0</v>
      </c>
      <c r="K15630" s="105">
        <f t="shared" si="1910"/>
        <v>0</v>
      </c>
      <c r="L15630" s="105">
        <f t="shared" si="1911"/>
        <v>0</v>
      </c>
      <c r="M15630">
        <v>0.04</v>
      </c>
      <c r="N15630">
        <f t="shared" si="1912"/>
        <v>3.3960531989175591E-3</v>
      </c>
    </row>
    <row r="15631" spans="1:14" x14ac:dyDescent="0.3">
      <c r="A15631">
        <f t="shared" si="1905"/>
        <v>157</v>
      </c>
      <c r="E15631" s="105">
        <f t="shared" si="1906"/>
        <v>0</v>
      </c>
      <c r="I15631" s="105">
        <f t="shared" si="1907"/>
        <v>0</v>
      </c>
      <c r="J15631" s="105">
        <f t="shared" si="1909"/>
        <v>0</v>
      </c>
      <c r="K15631" s="105">
        <f t="shared" si="1910"/>
        <v>0</v>
      </c>
      <c r="L15631" s="105">
        <f t="shared" si="1911"/>
        <v>0</v>
      </c>
      <c r="M15631">
        <v>0.04</v>
      </c>
      <c r="N15631">
        <f t="shared" si="1912"/>
        <v>3.3960531989175591E-3</v>
      </c>
    </row>
    <row r="15632" spans="1:14" x14ac:dyDescent="0.3">
      <c r="A15632">
        <f t="shared" si="1905"/>
        <v>157</v>
      </c>
      <c r="E15632" s="105">
        <f t="shared" si="1906"/>
        <v>0</v>
      </c>
      <c r="I15632" s="105">
        <f t="shared" si="1907"/>
        <v>0</v>
      </c>
      <c r="J15632" s="105">
        <f t="shared" si="1909"/>
        <v>0</v>
      </c>
      <c r="K15632" s="105">
        <f t="shared" si="1910"/>
        <v>0</v>
      </c>
      <c r="L15632" s="105">
        <f t="shared" si="1911"/>
        <v>0</v>
      </c>
      <c r="M15632">
        <v>0.04</v>
      </c>
      <c r="N15632">
        <f t="shared" si="1912"/>
        <v>3.3960531989175591E-3</v>
      </c>
    </row>
    <row r="15633" spans="1:14" x14ac:dyDescent="0.3">
      <c r="A15633">
        <f t="shared" si="1905"/>
        <v>157</v>
      </c>
      <c r="E15633" s="105">
        <f t="shared" si="1906"/>
        <v>0</v>
      </c>
      <c r="I15633" s="105">
        <f t="shared" si="1907"/>
        <v>0</v>
      </c>
      <c r="J15633" s="105">
        <f t="shared" si="1909"/>
        <v>0</v>
      </c>
      <c r="K15633" s="105">
        <f t="shared" si="1910"/>
        <v>0</v>
      </c>
      <c r="L15633" s="105">
        <f t="shared" si="1911"/>
        <v>0</v>
      </c>
      <c r="M15633">
        <v>0.04</v>
      </c>
      <c r="N15633">
        <f t="shared" si="1912"/>
        <v>3.3960531989175591E-3</v>
      </c>
    </row>
    <row r="15634" spans="1:14" x14ac:dyDescent="0.3">
      <c r="A15634">
        <f t="shared" si="1905"/>
        <v>157</v>
      </c>
      <c r="E15634" s="105">
        <f t="shared" si="1906"/>
        <v>0</v>
      </c>
      <c r="I15634" s="105">
        <f t="shared" si="1907"/>
        <v>0</v>
      </c>
      <c r="J15634" s="105">
        <f t="shared" si="1909"/>
        <v>0</v>
      </c>
      <c r="K15634" s="105">
        <f t="shared" si="1910"/>
        <v>0</v>
      </c>
      <c r="L15634" s="105">
        <f t="shared" si="1911"/>
        <v>0</v>
      </c>
      <c r="M15634">
        <v>0.04</v>
      </c>
      <c r="N15634">
        <f t="shared" si="1912"/>
        <v>3.3960531989175591E-3</v>
      </c>
    </row>
    <row r="15635" spans="1:14" x14ac:dyDescent="0.3">
      <c r="A15635">
        <f t="shared" si="1905"/>
        <v>157</v>
      </c>
      <c r="E15635" s="105">
        <f t="shared" si="1906"/>
        <v>0</v>
      </c>
      <c r="I15635" s="105">
        <f t="shared" si="1907"/>
        <v>0</v>
      </c>
      <c r="J15635" s="105">
        <f t="shared" si="1909"/>
        <v>0</v>
      </c>
      <c r="K15635" s="105">
        <f t="shared" si="1910"/>
        <v>0</v>
      </c>
      <c r="L15635" s="105">
        <f t="shared" si="1911"/>
        <v>0</v>
      </c>
      <c r="M15635">
        <v>0.04</v>
      </c>
      <c r="N15635">
        <f t="shared" si="1912"/>
        <v>3.3960531989175591E-3</v>
      </c>
    </row>
    <row r="15636" spans="1:14" x14ac:dyDescent="0.3">
      <c r="A15636">
        <f t="shared" si="1905"/>
        <v>157</v>
      </c>
      <c r="E15636" s="105">
        <f t="shared" si="1906"/>
        <v>0</v>
      </c>
      <c r="I15636" s="105">
        <f t="shared" si="1907"/>
        <v>0</v>
      </c>
      <c r="J15636" s="105">
        <f t="shared" si="1909"/>
        <v>0</v>
      </c>
      <c r="K15636" s="105">
        <f t="shared" si="1910"/>
        <v>0</v>
      </c>
      <c r="L15636" s="105">
        <f t="shared" si="1911"/>
        <v>0</v>
      </c>
      <c r="M15636">
        <v>0.04</v>
      </c>
      <c r="N15636">
        <f t="shared" si="1912"/>
        <v>3.3960531989175591E-3</v>
      </c>
    </row>
    <row r="15637" spans="1:14" x14ac:dyDescent="0.3">
      <c r="A15637">
        <f t="shared" si="1905"/>
        <v>157</v>
      </c>
      <c r="E15637" s="105">
        <f t="shared" si="1906"/>
        <v>0</v>
      </c>
      <c r="I15637" s="105">
        <f t="shared" si="1907"/>
        <v>0</v>
      </c>
      <c r="J15637" s="105">
        <f t="shared" si="1909"/>
        <v>0</v>
      </c>
      <c r="K15637" s="105">
        <f t="shared" si="1910"/>
        <v>0</v>
      </c>
      <c r="L15637" s="105">
        <f t="shared" si="1911"/>
        <v>0</v>
      </c>
      <c r="M15637">
        <v>0.04</v>
      </c>
      <c r="N15637">
        <f t="shared" si="1912"/>
        <v>3.3960531989175591E-3</v>
      </c>
    </row>
    <row r="15638" spans="1:14" x14ac:dyDescent="0.3">
      <c r="A15638">
        <f t="shared" si="1905"/>
        <v>157</v>
      </c>
      <c r="E15638" s="105">
        <f t="shared" si="1906"/>
        <v>0</v>
      </c>
      <c r="I15638" s="105">
        <f t="shared" si="1907"/>
        <v>0</v>
      </c>
      <c r="J15638" s="105">
        <f t="shared" si="1909"/>
        <v>0</v>
      </c>
      <c r="K15638" s="105">
        <f t="shared" si="1910"/>
        <v>0</v>
      </c>
      <c r="L15638" s="105">
        <f t="shared" si="1911"/>
        <v>0</v>
      </c>
      <c r="M15638">
        <v>0.04</v>
      </c>
      <c r="N15638">
        <f t="shared" si="1912"/>
        <v>3.3960531989175591E-3</v>
      </c>
    </row>
    <row r="15639" spans="1:14" x14ac:dyDescent="0.3">
      <c r="A15639">
        <f t="shared" si="1905"/>
        <v>157</v>
      </c>
      <c r="E15639" s="105">
        <f t="shared" si="1906"/>
        <v>0</v>
      </c>
      <c r="I15639" s="105">
        <f t="shared" si="1907"/>
        <v>0</v>
      </c>
      <c r="J15639" s="105">
        <f t="shared" si="1909"/>
        <v>0</v>
      </c>
      <c r="K15639" s="105">
        <f t="shared" si="1910"/>
        <v>0</v>
      </c>
      <c r="L15639" s="105">
        <f t="shared" si="1911"/>
        <v>0</v>
      </c>
      <c r="M15639">
        <v>0.04</v>
      </c>
      <c r="N15639">
        <f t="shared" si="1912"/>
        <v>3.3960531989175591E-3</v>
      </c>
    </row>
    <row r="15640" spans="1:14" x14ac:dyDescent="0.3">
      <c r="A15640">
        <f t="shared" si="1905"/>
        <v>157</v>
      </c>
      <c r="E15640" s="105">
        <f t="shared" si="1906"/>
        <v>0</v>
      </c>
      <c r="I15640" s="105">
        <f t="shared" si="1907"/>
        <v>0</v>
      </c>
      <c r="J15640" s="105">
        <f t="shared" si="1909"/>
        <v>0</v>
      </c>
      <c r="K15640" s="105">
        <f t="shared" si="1910"/>
        <v>0</v>
      </c>
      <c r="L15640" s="105">
        <f t="shared" si="1911"/>
        <v>0</v>
      </c>
      <c r="M15640">
        <v>0.04</v>
      </c>
      <c r="N15640">
        <f t="shared" si="1912"/>
        <v>3.3960531989175591E-3</v>
      </c>
    </row>
    <row r="15641" spans="1:14" x14ac:dyDescent="0.3">
      <c r="A15641">
        <f t="shared" si="1905"/>
        <v>157</v>
      </c>
      <c r="E15641" s="105">
        <f t="shared" si="1906"/>
        <v>0</v>
      </c>
      <c r="I15641" s="105">
        <f t="shared" si="1907"/>
        <v>0</v>
      </c>
      <c r="J15641" s="105">
        <f t="shared" si="1909"/>
        <v>0</v>
      </c>
      <c r="K15641" s="105">
        <f t="shared" si="1910"/>
        <v>0</v>
      </c>
      <c r="L15641" s="105">
        <f t="shared" si="1911"/>
        <v>0</v>
      </c>
      <c r="M15641">
        <v>0.04</v>
      </c>
      <c r="N15641">
        <f t="shared" si="1912"/>
        <v>3.3960531989175591E-3</v>
      </c>
    </row>
    <row r="15642" spans="1:14" x14ac:dyDescent="0.3">
      <c r="A15642">
        <f t="shared" si="1905"/>
        <v>157</v>
      </c>
      <c r="E15642" s="105">
        <f t="shared" si="1906"/>
        <v>0</v>
      </c>
      <c r="I15642" s="105">
        <f t="shared" si="1907"/>
        <v>0</v>
      </c>
      <c r="J15642" s="105">
        <f t="shared" si="1909"/>
        <v>0</v>
      </c>
      <c r="K15642" s="105">
        <f t="shared" si="1910"/>
        <v>0</v>
      </c>
      <c r="L15642" s="105">
        <f t="shared" si="1911"/>
        <v>0</v>
      </c>
      <c r="M15642">
        <v>0.04</v>
      </c>
      <c r="N15642">
        <f t="shared" si="1912"/>
        <v>3.3960531989175591E-3</v>
      </c>
    </row>
    <row r="15643" spans="1:14" x14ac:dyDescent="0.3">
      <c r="A15643">
        <f t="shared" si="1905"/>
        <v>157</v>
      </c>
      <c r="E15643" s="105">
        <f t="shared" si="1906"/>
        <v>0</v>
      </c>
      <c r="I15643" s="105">
        <f t="shared" si="1907"/>
        <v>0</v>
      </c>
      <c r="J15643" s="105">
        <f t="shared" si="1909"/>
        <v>0</v>
      </c>
      <c r="K15643" s="105">
        <f t="shared" si="1910"/>
        <v>0</v>
      </c>
      <c r="L15643" s="105">
        <f t="shared" si="1911"/>
        <v>0</v>
      </c>
      <c r="M15643">
        <v>0.04</v>
      </c>
      <c r="N15643">
        <f t="shared" si="1912"/>
        <v>3.3960531989175591E-3</v>
      </c>
    </row>
    <row r="15644" spans="1:14" x14ac:dyDescent="0.3">
      <c r="A15644">
        <f t="shared" si="1905"/>
        <v>157</v>
      </c>
      <c r="E15644" s="105">
        <f t="shared" si="1906"/>
        <v>0</v>
      </c>
      <c r="I15644" s="105">
        <f t="shared" si="1907"/>
        <v>0</v>
      </c>
      <c r="J15644" s="105">
        <f t="shared" si="1909"/>
        <v>0</v>
      </c>
      <c r="K15644" s="105">
        <f t="shared" si="1910"/>
        <v>0</v>
      </c>
      <c r="L15644" s="105">
        <f t="shared" si="1911"/>
        <v>0</v>
      </c>
      <c r="M15644">
        <v>0.04</v>
      </c>
      <c r="N15644">
        <f t="shared" si="1912"/>
        <v>3.3960531989175591E-3</v>
      </c>
    </row>
    <row r="15645" spans="1:14" x14ac:dyDescent="0.3">
      <c r="A15645">
        <f t="shared" si="1905"/>
        <v>157</v>
      </c>
      <c r="E15645" s="105">
        <f t="shared" si="1906"/>
        <v>0</v>
      </c>
      <c r="I15645" s="105">
        <f t="shared" si="1907"/>
        <v>0</v>
      </c>
      <c r="J15645" s="105">
        <f t="shared" si="1909"/>
        <v>0</v>
      </c>
      <c r="K15645" s="105">
        <f t="shared" si="1910"/>
        <v>0</v>
      </c>
      <c r="L15645" s="105">
        <f t="shared" si="1911"/>
        <v>0</v>
      </c>
      <c r="M15645">
        <v>0.04</v>
      </c>
      <c r="N15645">
        <f t="shared" si="1912"/>
        <v>3.3960531989175591E-3</v>
      </c>
    </row>
    <row r="15646" spans="1:14" x14ac:dyDescent="0.3">
      <c r="A15646">
        <f t="shared" si="1905"/>
        <v>157</v>
      </c>
      <c r="E15646" s="105">
        <f t="shared" si="1906"/>
        <v>0</v>
      </c>
      <c r="I15646" s="105">
        <f t="shared" si="1907"/>
        <v>0</v>
      </c>
      <c r="J15646" s="105">
        <f t="shared" si="1909"/>
        <v>0</v>
      </c>
      <c r="K15646" s="105">
        <f t="shared" si="1910"/>
        <v>0</v>
      </c>
      <c r="L15646" s="105">
        <f t="shared" si="1911"/>
        <v>0</v>
      </c>
      <c r="M15646">
        <v>0.04</v>
      </c>
      <c r="N15646">
        <f t="shared" si="1912"/>
        <v>3.3960531989175591E-3</v>
      </c>
    </row>
    <row r="15647" spans="1:14" x14ac:dyDescent="0.3">
      <c r="A15647">
        <f t="shared" si="1905"/>
        <v>157</v>
      </c>
      <c r="E15647" s="105">
        <f t="shared" si="1906"/>
        <v>0</v>
      </c>
      <c r="I15647" s="105">
        <f t="shared" si="1907"/>
        <v>0</v>
      </c>
      <c r="J15647" s="105">
        <f t="shared" si="1909"/>
        <v>0</v>
      </c>
      <c r="K15647" s="105">
        <f t="shared" si="1910"/>
        <v>0</v>
      </c>
      <c r="L15647" s="105">
        <f t="shared" si="1911"/>
        <v>0</v>
      </c>
      <c r="M15647">
        <v>0.04</v>
      </c>
      <c r="N15647">
        <f t="shared" si="1912"/>
        <v>3.3960531989175591E-3</v>
      </c>
    </row>
    <row r="15648" spans="1:14" x14ac:dyDescent="0.3">
      <c r="A15648">
        <f t="shared" si="1905"/>
        <v>157</v>
      </c>
      <c r="E15648" s="105">
        <f t="shared" si="1906"/>
        <v>0</v>
      </c>
      <c r="I15648" s="105">
        <f t="shared" si="1907"/>
        <v>0</v>
      </c>
      <c r="J15648" s="105">
        <f t="shared" si="1909"/>
        <v>0</v>
      </c>
      <c r="K15648" s="105">
        <f t="shared" si="1910"/>
        <v>0</v>
      </c>
      <c r="L15648" s="105">
        <f t="shared" si="1911"/>
        <v>0</v>
      </c>
      <c r="M15648">
        <v>0.04</v>
      </c>
      <c r="N15648">
        <f t="shared" si="1912"/>
        <v>3.3960531989175591E-3</v>
      </c>
    </row>
    <row r="15649" spans="1:14" x14ac:dyDescent="0.3">
      <c r="A15649">
        <f t="shared" si="1905"/>
        <v>157</v>
      </c>
      <c r="E15649" s="105">
        <f t="shared" si="1906"/>
        <v>0</v>
      </c>
      <c r="I15649" s="105">
        <f t="shared" si="1907"/>
        <v>0</v>
      </c>
      <c r="J15649" s="105">
        <f t="shared" si="1909"/>
        <v>0</v>
      </c>
      <c r="K15649" s="105">
        <f t="shared" si="1910"/>
        <v>0</v>
      </c>
      <c r="L15649" s="105">
        <f t="shared" si="1911"/>
        <v>0</v>
      </c>
      <c r="M15649">
        <v>0.04</v>
      </c>
      <c r="N15649">
        <f t="shared" si="1912"/>
        <v>3.3960531989175591E-3</v>
      </c>
    </row>
    <row r="15650" spans="1:14" x14ac:dyDescent="0.3">
      <c r="A15650">
        <f t="shared" si="1905"/>
        <v>157</v>
      </c>
      <c r="E15650" s="105">
        <f t="shared" si="1906"/>
        <v>0</v>
      </c>
      <c r="I15650" s="105">
        <f t="shared" si="1907"/>
        <v>0</v>
      </c>
      <c r="J15650" s="105">
        <f t="shared" si="1909"/>
        <v>0</v>
      </c>
      <c r="K15650" s="105">
        <f t="shared" si="1910"/>
        <v>0</v>
      </c>
      <c r="L15650" s="105">
        <f t="shared" si="1911"/>
        <v>0</v>
      </c>
      <c r="M15650">
        <v>0.04</v>
      </c>
      <c r="N15650">
        <f t="shared" si="1912"/>
        <v>3.3960531989175591E-3</v>
      </c>
    </row>
    <row r="15651" spans="1:14" x14ac:dyDescent="0.3">
      <c r="A15651">
        <f t="shared" si="1905"/>
        <v>157</v>
      </c>
      <c r="E15651" s="105">
        <f t="shared" si="1906"/>
        <v>0</v>
      </c>
      <c r="I15651" s="105">
        <f t="shared" si="1907"/>
        <v>0</v>
      </c>
      <c r="J15651" s="105">
        <f t="shared" si="1909"/>
        <v>0</v>
      </c>
      <c r="K15651" s="105">
        <f t="shared" si="1910"/>
        <v>0</v>
      </c>
      <c r="L15651" s="105">
        <f t="shared" si="1911"/>
        <v>0</v>
      </c>
      <c r="M15651">
        <v>0.04</v>
      </c>
      <c r="N15651">
        <f t="shared" si="1912"/>
        <v>3.3960531989175591E-3</v>
      </c>
    </row>
    <row r="15652" spans="1:14" x14ac:dyDescent="0.3">
      <c r="A15652">
        <f t="shared" si="1905"/>
        <v>157</v>
      </c>
      <c r="E15652" s="105">
        <f t="shared" si="1906"/>
        <v>0</v>
      </c>
      <c r="I15652" s="105">
        <f t="shared" si="1907"/>
        <v>0</v>
      </c>
      <c r="J15652" s="105">
        <f t="shared" si="1909"/>
        <v>0</v>
      </c>
      <c r="K15652" s="105">
        <f t="shared" si="1910"/>
        <v>0</v>
      </c>
      <c r="L15652" s="105">
        <f t="shared" si="1911"/>
        <v>0</v>
      </c>
      <c r="M15652">
        <v>0.04</v>
      </c>
      <c r="N15652">
        <f t="shared" si="1912"/>
        <v>3.3960531989175591E-3</v>
      </c>
    </row>
    <row r="15653" spans="1:14" x14ac:dyDescent="0.3">
      <c r="A15653">
        <f t="shared" si="1905"/>
        <v>157</v>
      </c>
      <c r="E15653" s="105">
        <f t="shared" si="1906"/>
        <v>0</v>
      </c>
      <c r="I15653" s="105">
        <f t="shared" si="1907"/>
        <v>0</v>
      </c>
      <c r="J15653" s="105">
        <f t="shared" si="1909"/>
        <v>0</v>
      </c>
      <c r="K15653" s="105">
        <f t="shared" si="1910"/>
        <v>0</v>
      </c>
      <c r="L15653" s="105">
        <f t="shared" si="1911"/>
        <v>0</v>
      </c>
      <c r="M15653">
        <v>0.04</v>
      </c>
      <c r="N15653">
        <f t="shared" si="1912"/>
        <v>3.3960531989175591E-3</v>
      </c>
    </row>
    <row r="15654" spans="1:14" x14ac:dyDescent="0.3">
      <c r="A15654">
        <f t="shared" si="1905"/>
        <v>157</v>
      </c>
      <c r="E15654" s="105">
        <f t="shared" si="1906"/>
        <v>0</v>
      </c>
      <c r="I15654" s="105">
        <f t="shared" si="1907"/>
        <v>0</v>
      </c>
      <c r="J15654" s="105">
        <f t="shared" si="1909"/>
        <v>0</v>
      </c>
      <c r="K15654" s="105">
        <f t="shared" si="1910"/>
        <v>0</v>
      </c>
      <c r="L15654" s="105">
        <f t="shared" si="1911"/>
        <v>0</v>
      </c>
      <c r="M15654">
        <v>0.04</v>
      </c>
      <c r="N15654">
        <f t="shared" si="1912"/>
        <v>3.3960531989175591E-3</v>
      </c>
    </row>
    <row r="15655" spans="1:14" x14ac:dyDescent="0.3">
      <c r="A15655">
        <f t="shared" ref="A15655:A15718" si="1913">IF(COUNTIF(A15555:A15654,A15654)=100, A15654+1,A15654)</f>
        <v>157</v>
      </c>
      <c r="E15655" s="105">
        <f t="shared" ref="E15655:E15718" si="1914">MAX(0, E15555-K15555-L15555)</f>
        <v>0</v>
      </c>
      <c r="I15655" s="105">
        <f t="shared" ref="I15655:I15718" si="1915">IF(E15655&lt;I15555,J15655 + E15655, I15555)</f>
        <v>0</v>
      </c>
      <c r="J15655" s="105">
        <f t="shared" si="1909"/>
        <v>0</v>
      </c>
      <c r="K15655" s="105">
        <f t="shared" si="1910"/>
        <v>0</v>
      </c>
      <c r="L15655" s="105">
        <f t="shared" si="1911"/>
        <v>0</v>
      </c>
      <c r="M15655">
        <v>0.04</v>
      </c>
      <c r="N15655">
        <f t="shared" si="1912"/>
        <v>3.3960531989175591E-3</v>
      </c>
    </row>
    <row r="15656" spans="1:14" x14ac:dyDescent="0.3">
      <c r="A15656">
        <f t="shared" si="1913"/>
        <v>157</v>
      </c>
      <c r="E15656" s="105">
        <f t="shared" si="1914"/>
        <v>0</v>
      </c>
      <c r="I15656" s="105">
        <f t="shared" si="1915"/>
        <v>0</v>
      </c>
      <c r="J15656" s="105">
        <f t="shared" si="1909"/>
        <v>0</v>
      </c>
      <c r="K15656" s="105">
        <f t="shared" si="1910"/>
        <v>0</v>
      </c>
      <c r="L15656" s="105">
        <f t="shared" si="1911"/>
        <v>0</v>
      </c>
      <c r="M15656">
        <v>0.04</v>
      </c>
      <c r="N15656">
        <f t="shared" si="1912"/>
        <v>3.3960531989175591E-3</v>
      </c>
    </row>
    <row r="15657" spans="1:14" x14ac:dyDescent="0.3">
      <c r="A15657">
        <f t="shared" si="1913"/>
        <v>157</v>
      </c>
      <c r="E15657" s="105">
        <f t="shared" si="1914"/>
        <v>0</v>
      </c>
      <c r="I15657" s="105">
        <f t="shared" si="1915"/>
        <v>0</v>
      </c>
      <c r="J15657" s="105">
        <f t="shared" si="1909"/>
        <v>0</v>
      </c>
      <c r="K15657" s="105">
        <f t="shared" si="1910"/>
        <v>0</v>
      </c>
      <c r="L15657" s="105">
        <f t="shared" si="1911"/>
        <v>0</v>
      </c>
      <c r="M15657">
        <v>0.04</v>
      </c>
      <c r="N15657">
        <f t="shared" si="1912"/>
        <v>3.3960531989175591E-3</v>
      </c>
    </row>
    <row r="15658" spans="1:14" x14ac:dyDescent="0.3">
      <c r="A15658">
        <f t="shared" si="1913"/>
        <v>157</v>
      </c>
      <c r="E15658" s="105">
        <f t="shared" si="1914"/>
        <v>0</v>
      </c>
      <c r="I15658" s="105">
        <f t="shared" si="1915"/>
        <v>0</v>
      </c>
      <c r="J15658" s="105">
        <f t="shared" si="1909"/>
        <v>0</v>
      </c>
      <c r="K15658" s="105">
        <f t="shared" si="1910"/>
        <v>0</v>
      </c>
      <c r="L15658" s="105">
        <f t="shared" si="1911"/>
        <v>0</v>
      </c>
      <c r="M15658">
        <v>0.04</v>
      </c>
      <c r="N15658">
        <f t="shared" si="1912"/>
        <v>3.3960531989175591E-3</v>
      </c>
    </row>
    <row r="15659" spans="1:14" x14ac:dyDescent="0.3">
      <c r="A15659">
        <f t="shared" si="1913"/>
        <v>157</v>
      </c>
      <c r="E15659" s="105">
        <f t="shared" si="1914"/>
        <v>0</v>
      </c>
      <c r="I15659" s="105">
        <f t="shared" si="1915"/>
        <v>0</v>
      </c>
      <c r="J15659" s="105">
        <f t="shared" si="1909"/>
        <v>0</v>
      </c>
      <c r="K15659" s="105">
        <f t="shared" si="1910"/>
        <v>0</v>
      </c>
      <c r="L15659" s="105">
        <f t="shared" si="1911"/>
        <v>0</v>
      </c>
      <c r="M15659">
        <v>0.04</v>
      </c>
      <c r="N15659">
        <f t="shared" si="1912"/>
        <v>3.3960531989175591E-3</v>
      </c>
    </row>
    <row r="15660" spans="1:14" x14ac:dyDescent="0.3">
      <c r="A15660">
        <f t="shared" si="1913"/>
        <v>157</v>
      </c>
      <c r="E15660" s="105">
        <f t="shared" si="1914"/>
        <v>0</v>
      </c>
      <c r="I15660" s="105">
        <f t="shared" si="1915"/>
        <v>0</v>
      </c>
      <c r="J15660" s="105">
        <f t="shared" si="1909"/>
        <v>0</v>
      </c>
      <c r="K15660" s="105">
        <f t="shared" si="1910"/>
        <v>0</v>
      </c>
      <c r="L15660" s="105">
        <f t="shared" si="1911"/>
        <v>0</v>
      </c>
      <c r="M15660">
        <v>0.04</v>
      </c>
      <c r="N15660">
        <f t="shared" si="1912"/>
        <v>3.3960531989175591E-3</v>
      </c>
    </row>
    <row r="15661" spans="1:14" x14ac:dyDescent="0.3">
      <c r="A15661">
        <f t="shared" si="1913"/>
        <v>157</v>
      </c>
      <c r="E15661" s="105">
        <f t="shared" si="1914"/>
        <v>0</v>
      </c>
      <c r="I15661" s="105">
        <f t="shared" si="1915"/>
        <v>0</v>
      </c>
      <c r="J15661" s="105">
        <f t="shared" si="1909"/>
        <v>0</v>
      </c>
      <c r="K15661" s="105">
        <f t="shared" si="1910"/>
        <v>0</v>
      </c>
      <c r="L15661" s="105">
        <f t="shared" si="1911"/>
        <v>0</v>
      </c>
      <c r="M15661">
        <v>0.04</v>
      </c>
      <c r="N15661">
        <f t="shared" si="1912"/>
        <v>3.3960531989175591E-3</v>
      </c>
    </row>
    <row r="15662" spans="1:14" x14ac:dyDescent="0.3">
      <c r="A15662">
        <f t="shared" si="1913"/>
        <v>157</v>
      </c>
      <c r="E15662" s="105">
        <f t="shared" si="1914"/>
        <v>0</v>
      </c>
      <c r="I15662" s="105">
        <f t="shared" si="1915"/>
        <v>0</v>
      </c>
      <c r="J15662" s="105">
        <f t="shared" si="1909"/>
        <v>0</v>
      </c>
      <c r="K15662" s="105">
        <f t="shared" si="1910"/>
        <v>0</v>
      </c>
      <c r="L15662" s="105">
        <f t="shared" si="1911"/>
        <v>0</v>
      </c>
      <c r="M15662">
        <v>0.04</v>
      </c>
      <c r="N15662">
        <f t="shared" si="1912"/>
        <v>3.3960531989175591E-3</v>
      </c>
    </row>
    <row r="15663" spans="1:14" x14ac:dyDescent="0.3">
      <c r="A15663">
        <f t="shared" si="1913"/>
        <v>157</v>
      </c>
      <c r="E15663" s="105">
        <f t="shared" si="1914"/>
        <v>0</v>
      </c>
      <c r="I15663" s="105">
        <f t="shared" si="1915"/>
        <v>0</v>
      </c>
      <c r="J15663" s="105">
        <f t="shared" si="1909"/>
        <v>0</v>
      </c>
      <c r="K15663" s="105">
        <f t="shared" si="1910"/>
        <v>0</v>
      </c>
      <c r="L15663" s="105">
        <f t="shared" si="1911"/>
        <v>0</v>
      </c>
      <c r="M15663">
        <v>0.04</v>
      </c>
      <c r="N15663">
        <f t="shared" si="1912"/>
        <v>3.3960531989175591E-3</v>
      </c>
    </row>
    <row r="15664" spans="1:14" x14ac:dyDescent="0.3">
      <c r="A15664">
        <f t="shared" si="1913"/>
        <v>157</v>
      </c>
      <c r="E15664" s="105">
        <f t="shared" si="1914"/>
        <v>0</v>
      </c>
      <c r="I15664" s="105">
        <f t="shared" si="1915"/>
        <v>0</v>
      </c>
      <c r="J15664" s="105">
        <f t="shared" si="1909"/>
        <v>0</v>
      </c>
      <c r="K15664" s="105">
        <f t="shared" si="1910"/>
        <v>0</v>
      </c>
      <c r="L15664" s="105">
        <f t="shared" si="1911"/>
        <v>0</v>
      </c>
      <c r="M15664">
        <v>0.04</v>
      </c>
      <c r="N15664">
        <f t="shared" si="1912"/>
        <v>3.3960531989175591E-3</v>
      </c>
    </row>
    <row r="15665" spans="1:14" x14ac:dyDescent="0.3">
      <c r="A15665">
        <f t="shared" si="1913"/>
        <v>157</v>
      </c>
      <c r="E15665" s="105">
        <f t="shared" si="1914"/>
        <v>0</v>
      </c>
      <c r="I15665" s="105">
        <f t="shared" si="1915"/>
        <v>0</v>
      </c>
      <c r="J15665" s="105">
        <f t="shared" si="1909"/>
        <v>0</v>
      </c>
      <c r="K15665" s="105">
        <f t="shared" si="1910"/>
        <v>0</v>
      </c>
      <c r="L15665" s="105">
        <f t="shared" si="1911"/>
        <v>0</v>
      </c>
      <c r="M15665">
        <v>0.04</v>
      </c>
      <c r="N15665">
        <f t="shared" si="1912"/>
        <v>3.3960531989175591E-3</v>
      </c>
    </row>
    <row r="15666" spans="1:14" x14ac:dyDescent="0.3">
      <c r="A15666">
        <f t="shared" si="1913"/>
        <v>157</v>
      </c>
      <c r="E15666" s="105">
        <f t="shared" si="1914"/>
        <v>0</v>
      </c>
      <c r="I15666" s="105">
        <f t="shared" si="1915"/>
        <v>0</v>
      </c>
      <c r="J15666" s="105">
        <f t="shared" si="1909"/>
        <v>0</v>
      </c>
      <c r="K15666" s="105">
        <f t="shared" si="1910"/>
        <v>0</v>
      </c>
      <c r="L15666" s="105">
        <f t="shared" si="1911"/>
        <v>0</v>
      </c>
      <c r="M15666">
        <v>0.04</v>
      </c>
      <c r="N15666">
        <f t="shared" si="1912"/>
        <v>3.3960531989175591E-3</v>
      </c>
    </row>
    <row r="15667" spans="1:14" x14ac:dyDescent="0.3">
      <c r="A15667">
        <f t="shared" si="1913"/>
        <v>157</v>
      </c>
      <c r="E15667" s="105">
        <f t="shared" si="1914"/>
        <v>0</v>
      </c>
      <c r="I15667" s="105">
        <f t="shared" si="1915"/>
        <v>0</v>
      </c>
      <c r="J15667" s="105">
        <f t="shared" si="1909"/>
        <v>0</v>
      </c>
      <c r="K15667" s="105">
        <f t="shared" si="1910"/>
        <v>0</v>
      </c>
      <c r="L15667" s="105">
        <f t="shared" si="1911"/>
        <v>0</v>
      </c>
      <c r="M15667">
        <v>0.04</v>
      </c>
      <c r="N15667">
        <f t="shared" si="1912"/>
        <v>3.3960531989175591E-3</v>
      </c>
    </row>
    <row r="15668" spans="1:14" x14ac:dyDescent="0.3">
      <c r="A15668">
        <f t="shared" si="1913"/>
        <v>157</v>
      </c>
      <c r="E15668" s="105">
        <f t="shared" si="1914"/>
        <v>0</v>
      </c>
      <c r="I15668" s="105">
        <f t="shared" si="1915"/>
        <v>0</v>
      </c>
      <c r="J15668" s="105">
        <f t="shared" si="1909"/>
        <v>0</v>
      </c>
      <c r="K15668" s="105">
        <f t="shared" si="1910"/>
        <v>0</v>
      </c>
      <c r="L15668" s="105">
        <f t="shared" si="1911"/>
        <v>0</v>
      </c>
      <c r="M15668">
        <v>0.04</v>
      </c>
      <c r="N15668">
        <f t="shared" si="1912"/>
        <v>3.3960531989175591E-3</v>
      </c>
    </row>
    <row r="15669" spans="1:14" x14ac:dyDescent="0.3">
      <c r="A15669">
        <f t="shared" si="1913"/>
        <v>157</v>
      </c>
      <c r="E15669" s="105">
        <f t="shared" si="1914"/>
        <v>0</v>
      </c>
      <c r="I15669" s="105">
        <f t="shared" si="1915"/>
        <v>0</v>
      </c>
      <c r="J15669" s="105">
        <f t="shared" si="1909"/>
        <v>0</v>
      </c>
      <c r="K15669" s="105">
        <f t="shared" si="1910"/>
        <v>0</v>
      </c>
      <c r="L15669" s="105">
        <f t="shared" si="1911"/>
        <v>0</v>
      </c>
      <c r="M15669">
        <v>0.04</v>
      </c>
      <c r="N15669">
        <f t="shared" si="1912"/>
        <v>3.3960531989175591E-3</v>
      </c>
    </row>
    <row r="15670" spans="1:14" x14ac:dyDescent="0.3">
      <c r="A15670">
        <f t="shared" si="1913"/>
        <v>157</v>
      </c>
      <c r="E15670" s="105">
        <f t="shared" si="1914"/>
        <v>0</v>
      </c>
      <c r="I15670" s="105">
        <f t="shared" si="1915"/>
        <v>0</v>
      </c>
      <c r="J15670" s="105">
        <f t="shared" si="1909"/>
        <v>0</v>
      </c>
      <c r="K15670" s="105">
        <f t="shared" si="1910"/>
        <v>0</v>
      </c>
      <c r="L15670" s="105">
        <f t="shared" si="1911"/>
        <v>0</v>
      </c>
      <c r="M15670">
        <v>0.04</v>
      </c>
      <c r="N15670">
        <f t="shared" si="1912"/>
        <v>3.3960531989175591E-3</v>
      </c>
    </row>
    <row r="15671" spans="1:14" x14ac:dyDescent="0.3">
      <c r="A15671">
        <f t="shared" si="1913"/>
        <v>157</v>
      </c>
      <c r="E15671" s="105">
        <f t="shared" si="1914"/>
        <v>0</v>
      </c>
      <c r="I15671" s="105">
        <f t="shared" si="1915"/>
        <v>0</v>
      </c>
      <c r="J15671" s="105">
        <f t="shared" si="1909"/>
        <v>0</v>
      </c>
      <c r="K15671" s="105">
        <f t="shared" si="1910"/>
        <v>0</v>
      </c>
      <c r="L15671" s="105">
        <f t="shared" si="1911"/>
        <v>0</v>
      </c>
      <c r="M15671">
        <v>0.04</v>
      </c>
      <c r="N15671">
        <f t="shared" si="1912"/>
        <v>3.3960531989175591E-3</v>
      </c>
    </row>
    <row r="15672" spans="1:14" x14ac:dyDescent="0.3">
      <c r="A15672">
        <f t="shared" si="1913"/>
        <v>157</v>
      </c>
      <c r="E15672" s="105">
        <f t="shared" si="1914"/>
        <v>0</v>
      </c>
      <c r="I15672" s="105">
        <f t="shared" si="1915"/>
        <v>0</v>
      </c>
      <c r="J15672" s="105">
        <f t="shared" si="1909"/>
        <v>0</v>
      </c>
      <c r="K15672" s="105">
        <f t="shared" si="1910"/>
        <v>0</v>
      </c>
      <c r="L15672" s="105">
        <f t="shared" si="1911"/>
        <v>0</v>
      </c>
      <c r="M15672">
        <v>0.04</v>
      </c>
      <c r="N15672">
        <f t="shared" si="1912"/>
        <v>3.3960531989175591E-3</v>
      </c>
    </row>
    <row r="15673" spans="1:14" x14ac:dyDescent="0.3">
      <c r="A15673">
        <f t="shared" si="1913"/>
        <v>157</v>
      </c>
      <c r="E15673" s="105">
        <f t="shared" si="1914"/>
        <v>0</v>
      </c>
      <c r="I15673" s="105">
        <f t="shared" si="1915"/>
        <v>0</v>
      </c>
      <c r="J15673" s="105">
        <f t="shared" si="1909"/>
        <v>0</v>
      </c>
      <c r="K15673" s="105">
        <f t="shared" si="1910"/>
        <v>0</v>
      </c>
      <c r="L15673" s="105">
        <f t="shared" si="1911"/>
        <v>0</v>
      </c>
      <c r="M15673">
        <v>0.04</v>
      </c>
      <c r="N15673">
        <f t="shared" si="1912"/>
        <v>3.3960531989175591E-3</v>
      </c>
    </row>
    <row r="15674" spans="1:14" x14ac:dyDescent="0.3">
      <c r="A15674">
        <f t="shared" si="1913"/>
        <v>157</v>
      </c>
      <c r="E15674" s="105">
        <f t="shared" si="1914"/>
        <v>0</v>
      </c>
      <c r="I15674" s="105">
        <f t="shared" si="1915"/>
        <v>0</v>
      </c>
      <c r="J15674" s="105">
        <f t="shared" si="1909"/>
        <v>0</v>
      </c>
      <c r="K15674" s="105">
        <f t="shared" si="1910"/>
        <v>0</v>
      </c>
      <c r="L15674" s="105">
        <f t="shared" si="1911"/>
        <v>0</v>
      </c>
      <c r="M15674">
        <v>0.04</v>
      </c>
      <c r="N15674">
        <f t="shared" si="1912"/>
        <v>3.3960531989175591E-3</v>
      </c>
    </row>
    <row r="15675" spans="1:14" x14ac:dyDescent="0.3">
      <c r="A15675">
        <f t="shared" si="1913"/>
        <v>157</v>
      </c>
      <c r="E15675" s="105">
        <f t="shared" si="1914"/>
        <v>0</v>
      </c>
      <c r="I15675" s="105">
        <f t="shared" si="1915"/>
        <v>0</v>
      </c>
      <c r="J15675" s="105">
        <f t="shared" si="1909"/>
        <v>0</v>
      </c>
      <c r="K15675" s="105">
        <f t="shared" si="1910"/>
        <v>0</v>
      </c>
      <c r="L15675" s="105">
        <f t="shared" si="1911"/>
        <v>0</v>
      </c>
      <c r="M15675">
        <v>0.04</v>
      </c>
      <c r="N15675">
        <f t="shared" si="1912"/>
        <v>3.3960531989175591E-3</v>
      </c>
    </row>
    <row r="15676" spans="1:14" x14ac:dyDescent="0.3">
      <c r="A15676">
        <f t="shared" si="1913"/>
        <v>157</v>
      </c>
      <c r="E15676" s="105">
        <f t="shared" si="1914"/>
        <v>0</v>
      </c>
      <c r="I15676" s="105">
        <f t="shared" si="1915"/>
        <v>0</v>
      </c>
      <c r="J15676" s="105">
        <f t="shared" si="1909"/>
        <v>0</v>
      </c>
      <c r="K15676" s="105">
        <f t="shared" si="1910"/>
        <v>0</v>
      </c>
      <c r="L15676" s="105">
        <f t="shared" si="1911"/>
        <v>0</v>
      </c>
      <c r="M15676">
        <v>0.04</v>
      </c>
      <c r="N15676">
        <f t="shared" si="1912"/>
        <v>3.3960531989175591E-3</v>
      </c>
    </row>
    <row r="15677" spans="1:14" x14ac:dyDescent="0.3">
      <c r="A15677">
        <f t="shared" si="1913"/>
        <v>157</v>
      </c>
      <c r="E15677" s="105">
        <f t="shared" si="1914"/>
        <v>0</v>
      </c>
      <c r="I15677" s="105">
        <f t="shared" si="1915"/>
        <v>0</v>
      </c>
      <c r="J15677" s="105">
        <f t="shared" si="1909"/>
        <v>0</v>
      </c>
      <c r="K15677" s="105">
        <f t="shared" si="1910"/>
        <v>0</v>
      </c>
      <c r="L15677" s="105">
        <f t="shared" si="1911"/>
        <v>0</v>
      </c>
      <c r="M15677">
        <v>0.04</v>
      </c>
      <c r="N15677">
        <f t="shared" si="1912"/>
        <v>3.3960531989175591E-3</v>
      </c>
    </row>
    <row r="15678" spans="1:14" x14ac:dyDescent="0.3">
      <c r="A15678">
        <f t="shared" si="1913"/>
        <v>157</v>
      </c>
      <c r="E15678" s="105">
        <f t="shared" si="1914"/>
        <v>0</v>
      </c>
      <c r="I15678" s="105">
        <f t="shared" si="1915"/>
        <v>0</v>
      </c>
      <c r="J15678" s="105">
        <f t="shared" si="1909"/>
        <v>0</v>
      </c>
      <c r="K15678" s="105">
        <f t="shared" si="1910"/>
        <v>0</v>
      </c>
      <c r="L15678" s="105">
        <f t="shared" si="1911"/>
        <v>0</v>
      </c>
      <c r="M15678">
        <v>0.04</v>
      </c>
      <c r="N15678">
        <f t="shared" si="1912"/>
        <v>3.3960531989175591E-3</v>
      </c>
    </row>
    <row r="15679" spans="1:14" x14ac:dyDescent="0.3">
      <c r="A15679">
        <f t="shared" si="1913"/>
        <v>157</v>
      </c>
      <c r="E15679" s="105">
        <f t="shared" si="1914"/>
        <v>0</v>
      </c>
      <c r="I15679" s="105">
        <f t="shared" si="1915"/>
        <v>0</v>
      </c>
      <c r="J15679" s="105">
        <f t="shared" si="1909"/>
        <v>0</v>
      </c>
      <c r="K15679" s="105">
        <f t="shared" si="1910"/>
        <v>0</v>
      </c>
      <c r="L15679" s="105">
        <f t="shared" si="1911"/>
        <v>0</v>
      </c>
      <c r="M15679">
        <v>0.04</v>
      </c>
      <c r="N15679">
        <f t="shared" si="1912"/>
        <v>3.3960531989175591E-3</v>
      </c>
    </row>
    <row r="15680" spans="1:14" x14ac:dyDescent="0.3">
      <c r="A15680">
        <f t="shared" si="1913"/>
        <v>157</v>
      </c>
      <c r="E15680" s="105">
        <f t="shared" si="1914"/>
        <v>0</v>
      </c>
      <c r="I15680" s="105">
        <f t="shared" si="1915"/>
        <v>0</v>
      </c>
      <c r="J15680" s="105">
        <f t="shared" si="1909"/>
        <v>0</v>
      </c>
      <c r="K15680" s="105">
        <f t="shared" si="1910"/>
        <v>0</v>
      </c>
      <c r="L15680" s="105">
        <f t="shared" si="1911"/>
        <v>0</v>
      </c>
      <c r="M15680">
        <v>0.04</v>
      </c>
      <c r="N15680">
        <f t="shared" si="1912"/>
        <v>3.3960531989175591E-3</v>
      </c>
    </row>
    <row r="15681" spans="1:14" x14ac:dyDescent="0.3">
      <c r="A15681">
        <f t="shared" si="1913"/>
        <v>157</v>
      </c>
      <c r="E15681" s="105">
        <f t="shared" si="1914"/>
        <v>0</v>
      </c>
      <c r="I15681" s="105">
        <f t="shared" si="1915"/>
        <v>0</v>
      </c>
      <c r="J15681" s="105">
        <f t="shared" si="1909"/>
        <v>0</v>
      </c>
      <c r="K15681" s="105">
        <f t="shared" si="1910"/>
        <v>0</v>
      </c>
      <c r="L15681" s="105">
        <f t="shared" si="1911"/>
        <v>0</v>
      </c>
      <c r="M15681">
        <v>0.04</v>
      </c>
      <c r="N15681">
        <f t="shared" si="1912"/>
        <v>3.3960531989175591E-3</v>
      </c>
    </row>
    <row r="15682" spans="1:14" x14ac:dyDescent="0.3">
      <c r="A15682">
        <f t="shared" si="1913"/>
        <v>157</v>
      </c>
      <c r="E15682" s="105">
        <f t="shared" si="1914"/>
        <v>0</v>
      </c>
      <c r="I15682" s="105">
        <f t="shared" si="1915"/>
        <v>0</v>
      </c>
      <c r="J15682" s="105">
        <f t="shared" si="1909"/>
        <v>0</v>
      </c>
      <c r="K15682" s="105">
        <f t="shared" si="1910"/>
        <v>0</v>
      </c>
      <c r="L15682" s="105">
        <f t="shared" si="1911"/>
        <v>0</v>
      </c>
      <c r="M15682">
        <v>0.04</v>
      </c>
      <c r="N15682">
        <f t="shared" si="1912"/>
        <v>3.3960531989175591E-3</v>
      </c>
    </row>
    <row r="15683" spans="1:14" x14ac:dyDescent="0.3">
      <c r="A15683">
        <f t="shared" si="1913"/>
        <v>157</v>
      </c>
      <c r="E15683" s="105">
        <f t="shared" si="1914"/>
        <v>0</v>
      </c>
      <c r="I15683" s="105">
        <f t="shared" si="1915"/>
        <v>0</v>
      </c>
      <c r="J15683" s="105">
        <f t="shared" ref="J15683:J15746" si="1916">E15683*($H$2/12)</f>
        <v>0</v>
      </c>
      <c r="K15683" s="105">
        <f t="shared" ref="K15683:K15746" si="1917">I15683-J15683</f>
        <v>0</v>
      </c>
      <c r="L15683" s="105">
        <f t="shared" ref="L15683:L15746" si="1918">N15683*(E15683-K15683)</f>
        <v>0</v>
      </c>
      <c r="M15683">
        <v>0.04</v>
      </c>
      <c r="N15683">
        <f t="shared" ref="N15683:N15746" si="1919">1-(POWER(1-M15683,(1/12)))</f>
        <v>3.3960531989175591E-3</v>
      </c>
    </row>
    <row r="15684" spans="1:14" x14ac:dyDescent="0.3">
      <c r="A15684">
        <f t="shared" si="1913"/>
        <v>157</v>
      </c>
      <c r="E15684" s="105">
        <f t="shared" si="1914"/>
        <v>0</v>
      </c>
      <c r="I15684" s="105">
        <f t="shared" si="1915"/>
        <v>0</v>
      </c>
      <c r="J15684" s="105">
        <f t="shared" si="1916"/>
        <v>0</v>
      </c>
      <c r="K15684" s="105">
        <f t="shared" si="1917"/>
        <v>0</v>
      </c>
      <c r="L15684" s="105">
        <f t="shared" si="1918"/>
        <v>0</v>
      </c>
      <c r="M15684">
        <v>0.04</v>
      </c>
      <c r="N15684">
        <f t="shared" si="1919"/>
        <v>3.3960531989175591E-3</v>
      </c>
    </row>
    <row r="15685" spans="1:14" x14ac:dyDescent="0.3">
      <c r="A15685">
        <f t="shared" si="1913"/>
        <v>157</v>
      </c>
      <c r="E15685" s="105">
        <f t="shared" si="1914"/>
        <v>0</v>
      </c>
      <c r="I15685" s="105">
        <f t="shared" si="1915"/>
        <v>0</v>
      </c>
      <c r="J15685" s="105">
        <f t="shared" si="1916"/>
        <v>0</v>
      </c>
      <c r="K15685" s="105">
        <f t="shared" si="1917"/>
        <v>0</v>
      </c>
      <c r="L15685" s="105">
        <f t="shared" si="1918"/>
        <v>0</v>
      </c>
      <c r="M15685">
        <v>0.04</v>
      </c>
      <c r="N15685">
        <f t="shared" si="1919"/>
        <v>3.3960531989175591E-3</v>
      </c>
    </row>
    <row r="15686" spans="1:14" x14ac:dyDescent="0.3">
      <c r="A15686">
        <f t="shared" si="1913"/>
        <v>157</v>
      </c>
      <c r="E15686" s="105">
        <f t="shared" si="1914"/>
        <v>0</v>
      </c>
      <c r="I15686" s="105">
        <f t="shared" si="1915"/>
        <v>0</v>
      </c>
      <c r="J15686" s="105">
        <f t="shared" si="1916"/>
        <v>0</v>
      </c>
      <c r="K15686" s="105">
        <f t="shared" si="1917"/>
        <v>0</v>
      </c>
      <c r="L15686" s="105">
        <f t="shared" si="1918"/>
        <v>0</v>
      </c>
      <c r="M15686">
        <v>0.04</v>
      </c>
      <c r="N15686">
        <f t="shared" si="1919"/>
        <v>3.3960531989175591E-3</v>
      </c>
    </row>
    <row r="15687" spans="1:14" x14ac:dyDescent="0.3">
      <c r="A15687">
        <f t="shared" si="1913"/>
        <v>157</v>
      </c>
      <c r="E15687" s="105">
        <f t="shared" si="1914"/>
        <v>0</v>
      </c>
      <c r="I15687" s="105">
        <f t="shared" si="1915"/>
        <v>0</v>
      </c>
      <c r="J15687" s="105">
        <f t="shared" si="1916"/>
        <v>0</v>
      </c>
      <c r="K15687" s="105">
        <f t="shared" si="1917"/>
        <v>0</v>
      </c>
      <c r="L15687" s="105">
        <f t="shared" si="1918"/>
        <v>0</v>
      </c>
      <c r="M15687">
        <v>0.04</v>
      </c>
      <c r="N15687">
        <f t="shared" si="1919"/>
        <v>3.3960531989175591E-3</v>
      </c>
    </row>
    <row r="15688" spans="1:14" x14ac:dyDescent="0.3">
      <c r="A15688">
        <f t="shared" si="1913"/>
        <v>157</v>
      </c>
      <c r="E15688" s="105">
        <f t="shared" si="1914"/>
        <v>0</v>
      </c>
      <c r="I15688" s="105">
        <f t="shared" si="1915"/>
        <v>0</v>
      </c>
      <c r="J15688" s="105">
        <f t="shared" si="1916"/>
        <v>0</v>
      </c>
      <c r="K15688" s="105">
        <f t="shared" si="1917"/>
        <v>0</v>
      </c>
      <c r="L15688" s="105">
        <f t="shared" si="1918"/>
        <v>0</v>
      </c>
      <c r="M15688">
        <v>0.04</v>
      </c>
      <c r="N15688">
        <f t="shared" si="1919"/>
        <v>3.3960531989175591E-3</v>
      </c>
    </row>
    <row r="15689" spans="1:14" x14ac:dyDescent="0.3">
      <c r="A15689">
        <f t="shared" si="1913"/>
        <v>157</v>
      </c>
      <c r="E15689" s="105">
        <f t="shared" si="1914"/>
        <v>0</v>
      </c>
      <c r="I15689" s="105">
        <f t="shared" si="1915"/>
        <v>0</v>
      </c>
      <c r="J15689" s="105">
        <f t="shared" si="1916"/>
        <v>0</v>
      </c>
      <c r="K15689" s="105">
        <f t="shared" si="1917"/>
        <v>0</v>
      </c>
      <c r="L15689" s="105">
        <f t="shared" si="1918"/>
        <v>0</v>
      </c>
      <c r="M15689">
        <v>0.04</v>
      </c>
      <c r="N15689">
        <f t="shared" si="1919"/>
        <v>3.3960531989175591E-3</v>
      </c>
    </row>
    <row r="15690" spans="1:14" x14ac:dyDescent="0.3">
      <c r="A15690">
        <f t="shared" si="1913"/>
        <v>157</v>
      </c>
      <c r="E15690" s="105">
        <f t="shared" si="1914"/>
        <v>0</v>
      </c>
      <c r="I15690" s="105">
        <f t="shared" si="1915"/>
        <v>0</v>
      </c>
      <c r="J15690" s="105">
        <f t="shared" si="1916"/>
        <v>0</v>
      </c>
      <c r="K15690" s="105">
        <f t="shared" si="1917"/>
        <v>0</v>
      </c>
      <c r="L15690" s="105">
        <f t="shared" si="1918"/>
        <v>0</v>
      </c>
      <c r="M15690">
        <v>0.04</v>
      </c>
      <c r="N15690">
        <f t="shared" si="1919"/>
        <v>3.3960531989175591E-3</v>
      </c>
    </row>
    <row r="15691" spans="1:14" x14ac:dyDescent="0.3">
      <c r="A15691">
        <f t="shared" si="1913"/>
        <v>157</v>
      </c>
      <c r="E15691" s="105">
        <f t="shared" si="1914"/>
        <v>0</v>
      </c>
      <c r="I15691" s="105">
        <f t="shared" si="1915"/>
        <v>0</v>
      </c>
      <c r="J15691" s="105">
        <f t="shared" si="1916"/>
        <v>0</v>
      </c>
      <c r="K15691" s="105">
        <f t="shared" si="1917"/>
        <v>0</v>
      </c>
      <c r="L15691" s="105">
        <f t="shared" si="1918"/>
        <v>0</v>
      </c>
      <c r="M15691">
        <v>0.04</v>
      </c>
      <c r="N15691">
        <f t="shared" si="1919"/>
        <v>3.3960531989175591E-3</v>
      </c>
    </row>
    <row r="15692" spans="1:14" x14ac:dyDescent="0.3">
      <c r="A15692">
        <f t="shared" si="1913"/>
        <v>157</v>
      </c>
      <c r="E15692" s="105">
        <f t="shared" si="1914"/>
        <v>0</v>
      </c>
      <c r="I15692" s="105">
        <f t="shared" si="1915"/>
        <v>0</v>
      </c>
      <c r="J15692" s="105">
        <f t="shared" si="1916"/>
        <v>0</v>
      </c>
      <c r="K15692" s="105">
        <f t="shared" si="1917"/>
        <v>0</v>
      </c>
      <c r="L15692" s="105">
        <f t="shared" si="1918"/>
        <v>0</v>
      </c>
      <c r="M15692">
        <v>0.04</v>
      </c>
      <c r="N15692">
        <f t="shared" si="1919"/>
        <v>3.3960531989175591E-3</v>
      </c>
    </row>
    <row r="15693" spans="1:14" x14ac:dyDescent="0.3">
      <c r="A15693">
        <f t="shared" si="1913"/>
        <v>157</v>
      </c>
      <c r="E15693" s="105">
        <f t="shared" si="1914"/>
        <v>0</v>
      </c>
      <c r="I15693" s="105">
        <f t="shared" si="1915"/>
        <v>0</v>
      </c>
      <c r="J15693" s="105">
        <f t="shared" si="1916"/>
        <v>0</v>
      </c>
      <c r="K15693" s="105">
        <f t="shared" si="1917"/>
        <v>0</v>
      </c>
      <c r="L15693" s="105">
        <f t="shared" si="1918"/>
        <v>0</v>
      </c>
      <c r="M15693">
        <v>0.04</v>
      </c>
      <c r="N15693">
        <f t="shared" si="1919"/>
        <v>3.3960531989175591E-3</v>
      </c>
    </row>
    <row r="15694" spans="1:14" x14ac:dyDescent="0.3">
      <c r="A15694">
        <f t="shared" si="1913"/>
        <v>157</v>
      </c>
      <c r="E15694" s="105">
        <f t="shared" si="1914"/>
        <v>0</v>
      </c>
      <c r="I15694" s="105">
        <f t="shared" si="1915"/>
        <v>0</v>
      </c>
      <c r="J15694" s="105">
        <f t="shared" si="1916"/>
        <v>0</v>
      </c>
      <c r="K15694" s="105">
        <f t="shared" si="1917"/>
        <v>0</v>
      </c>
      <c r="L15694" s="105">
        <f t="shared" si="1918"/>
        <v>0</v>
      </c>
      <c r="M15694">
        <v>0.04</v>
      </c>
      <c r="N15694">
        <f t="shared" si="1919"/>
        <v>3.3960531989175591E-3</v>
      </c>
    </row>
    <row r="15695" spans="1:14" x14ac:dyDescent="0.3">
      <c r="A15695">
        <f t="shared" si="1913"/>
        <v>157</v>
      </c>
      <c r="E15695" s="105">
        <f t="shared" si="1914"/>
        <v>0</v>
      </c>
      <c r="I15695" s="105">
        <f t="shared" si="1915"/>
        <v>0</v>
      </c>
      <c r="J15695" s="105">
        <f t="shared" si="1916"/>
        <v>0</v>
      </c>
      <c r="K15695" s="105">
        <f t="shared" si="1917"/>
        <v>0</v>
      </c>
      <c r="L15695" s="105">
        <f t="shared" si="1918"/>
        <v>0</v>
      </c>
      <c r="M15695">
        <v>0.04</v>
      </c>
      <c r="N15695">
        <f t="shared" si="1919"/>
        <v>3.3960531989175591E-3</v>
      </c>
    </row>
    <row r="15696" spans="1:14" x14ac:dyDescent="0.3">
      <c r="A15696">
        <f t="shared" si="1913"/>
        <v>157</v>
      </c>
      <c r="E15696" s="105">
        <f t="shared" si="1914"/>
        <v>0</v>
      </c>
      <c r="I15696" s="105">
        <f t="shared" si="1915"/>
        <v>0</v>
      </c>
      <c r="J15696" s="105">
        <f t="shared" si="1916"/>
        <v>0</v>
      </c>
      <c r="K15696" s="105">
        <f t="shared" si="1917"/>
        <v>0</v>
      </c>
      <c r="L15696" s="105">
        <f t="shared" si="1918"/>
        <v>0</v>
      </c>
      <c r="M15696">
        <v>0.04</v>
      </c>
      <c r="N15696">
        <f t="shared" si="1919"/>
        <v>3.3960531989175591E-3</v>
      </c>
    </row>
    <row r="15697" spans="1:15" x14ac:dyDescent="0.3">
      <c r="A15697">
        <f t="shared" si="1913"/>
        <v>157</v>
      </c>
      <c r="E15697" s="105">
        <f t="shared" si="1914"/>
        <v>0</v>
      </c>
      <c r="I15697" s="105">
        <f t="shared" si="1915"/>
        <v>0</v>
      </c>
      <c r="J15697" s="105">
        <f t="shared" si="1916"/>
        <v>0</v>
      </c>
      <c r="K15697" s="105">
        <f t="shared" si="1917"/>
        <v>0</v>
      </c>
      <c r="L15697" s="105">
        <f t="shared" si="1918"/>
        <v>0</v>
      </c>
      <c r="M15697">
        <v>0.04</v>
      </c>
      <c r="N15697">
        <f t="shared" si="1919"/>
        <v>3.3960531989175591E-3</v>
      </c>
    </row>
    <row r="15698" spans="1:15" x14ac:dyDescent="0.3">
      <c r="A15698">
        <f t="shared" si="1913"/>
        <v>157</v>
      </c>
      <c r="E15698" s="105">
        <f t="shared" si="1914"/>
        <v>0</v>
      </c>
      <c r="I15698" s="105">
        <f t="shared" si="1915"/>
        <v>0</v>
      </c>
      <c r="J15698" s="105">
        <f t="shared" si="1916"/>
        <v>0</v>
      </c>
      <c r="K15698" s="105">
        <f t="shared" si="1917"/>
        <v>0</v>
      </c>
      <c r="L15698" s="105">
        <f t="shared" si="1918"/>
        <v>0</v>
      </c>
      <c r="M15698">
        <v>0.04</v>
      </c>
      <c r="N15698">
        <f t="shared" si="1919"/>
        <v>3.3960531989175591E-3</v>
      </c>
    </row>
    <row r="15699" spans="1:15" x14ac:dyDescent="0.3">
      <c r="A15699">
        <f t="shared" si="1913"/>
        <v>157</v>
      </c>
      <c r="E15699" s="105">
        <f t="shared" si="1914"/>
        <v>0</v>
      </c>
      <c r="I15699" s="105">
        <f t="shared" si="1915"/>
        <v>0</v>
      </c>
      <c r="J15699" s="105">
        <f t="shared" si="1916"/>
        <v>0</v>
      </c>
      <c r="K15699" s="105">
        <f t="shared" si="1917"/>
        <v>0</v>
      </c>
      <c r="L15699" s="105">
        <f t="shared" si="1918"/>
        <v>0</v>
      </c>
      <c r="M15699">
        <v>0.04</v>
      </c>
      <c r="N15699">
        <f t="shared" si="1919"/>
        <v>3.3960531989175591E-3</v>
      </c>
    </row>
    <row r="15700" spans="1:15" x14ac:dyDescent="0.3">
      <c r="A15700">
        <f t="shared" si="1913"/>
        <v>157</v>
      </c>
      <c r="E15700" s="105">
        <f t="shared" si="1914"/>
        <v>0</v>
      </c>
      <c r="I15700" s="105">
        <f t="shared" si="1915"/>
        <v>0</v>
      </c>
      <c r="J15700" s="105">
        <f t="shared" si="1916"/>
        <v>0</v>
      </c>
      <c r="K15700" s="105">
        <f t="shared" si="1917"/>
        <v>0</v>
      </c>
      <c r="L15700" s="105">
        <f t="shared" si="1918"/>
        <v>0</v>
      </c>
      <c r="M15700">
        <v>0.04</v>
      </c>
      <c r="N15700">
        <f t="shared" si="1919"/>
        <v>3.3960531989175591E-3</v>
      </c>
    </row>
    <row r="15701" spans="1:15" x14ac:dyDescent="0.3">
      <c r="A15701">
        <f t="shared" si="1913"/>
        <v>157</v>
      </c>
      <c r="E15701" s="105">
        <f t="shared" si="1914"/>
        <v>0</v>
      </c>
      <c r="I15701" s="105">
        <f t="shared" si="1915"/>
        <v>0</v>
      </c>
      <c r="J15701" s="105">
        <f t="shared" si="1916"/>
        <v>0</v>
      </c>
      <c r="K15701" s="105">
        <f t="shared" si="1917"/>
        <v>0</v>
      </c>
      <c r="L15701" s="105">
        <f t="shared" si="1918"/>
        <v>0</v>
      </c>
      <c r="M15701">
        <v>0.04</v>
      </c>
      <c r="N15701">
        <f t="shared" si="1919"/>
        <v>3.3960531989175591E-3</v>
      </c>
      <c r="O15701" s="105" t="e">
        <f t="shared" ref="O15701" si="1920">SUM(I15602:I15701)</f>
        <v>#REF!</v>
      </c>
    </row>
    <row r="15702" spans="1:15" x14ac:dyDescent="0.3">
      <c r="A15702">
        <f t="shared" si="1913"/>
        <v>158</v>
      </c>
      <c r="E15702" s="105" t="e">
        <f t="shared" si="1914"/>
        <v>#REF!</v>
      </c>
      <c r="I15702" s="105" t="e">
        <f t="shared" si="1915"/>
        <v>#REF!</v>
      </c>
      <c r="J15702" s="105" t="e">
        <f t="shared" si="1916"/>
        <v>#REF!</v>
      </c>
      <c r="K15702" s="105" t="e">
        <f t="shared" si="1917"/>
        <v>#REF!</v>
      </c>
      <c r="L15702" s="105" t="e">
        <f t="shared" si="1918"/>
        <v>#REF!</v>
      </c>
      <c r="M15702">
        <v>0.04</v>
      </c>
      <c r="N15702">
        <f t="shared" si="1919"/>
        <v>3.3960531989175591E-3</v>
      </c>
    </row>
    <row r="15703" spans="1:15" x14ac:dyDescent="0.3">
      <c r="A15703">
        <f t="shared" si="1913"/>
        <v>158</v>
      </c>
      <c r="E15703" s="105" t="e">
        <f t="shared" si="1914"/>
        <v>#REF!</v>
      </c>
      <c r="I15703" s="105" t="e">
        <f t="shared" si="1915"/>
        <v>#REF!</v>
      </c>
      <c r="J15703" s="105" t="e">
        <f t="shared" si="1916"/>
        <v>#REF!</v>
      </c>
      <c r="K15703" s="105" t="e">
        <f t="shared" si="1917"/>
        <v>#REF!</v>
      </c>
      <c r="L15703" s="105" t="e">
        <f t="shared" si="1918"/>
        <v>#REF!</v>
      </c>
      <c r="M15703">
        <v>0.04</v>
      </c>
      <c r="N15703">
        <f t="shared" si="1919"/>
        <v>3.3960531989175591E-3</v>
      </c>
    </row>
    <row r="15704" spans="1:15" x14ac:dyDescent="0.3">
      <c r="A15704">
        <f t="shared" si="1913"/>
        <v>158</v>
      </c>
      <c r="E15704" s="105" t="e">
        <f t="shared" si="1914"/>
        <v>#REF!</v>
      </c>
      <c r="I15704" s="105" t="e">
        <f t="shared" si="1915"/>
        <v>#REF!</v>
      </c>
      <c r="J15704" s="105" t="e">
        <f t="shared" si="1916"/>
        <v>#REF!</v>
      </c>
      <c r="K15704" s="105" t="e">
        <f t="shared" si="1917"/>
        <v>#REF!</v>
      </c>
      <c r="L15704" s="105" t="e">
        <f t="shared" si="1918"/>
        <v>#REF!</v>
      </c>
      <c r="M15704">
        <v>0.04</v>
      </c>
      <c r="N15704">
        <f t="shared" si="1919"/>
        <v>3.3960531989175591E-3</v>
      </c>
    </row>
    <row r="15705" spans="1:15" x14ac:dyDescent="0.3">
      <c r="A15705">
        <f t="shared" si="1913"/>
        <v>158</v>
      </c>
      <c r="E15705" s="105">
        <f t="shared" si="1914"/>
        <v>0</v>
      </c>
      <c r="I15705" s="105">
        <f t="shared" si="1915"/>
        <v>0</v>
      </c>
      <c r="J15705" s="105">
        <f t="shared" si="1916"/>
        <v>0</v>
      </c>
      <c r="K15705" s="105">
        <f t="shared" si="1917"/>
        <v>0</v>
      </c>
      <c r="L15705" s="105">
        <f t="shared" si="1918"/>
        <v>0</v>
      </c>
      <c r="M15705">
        <v>0.04</v>
      </c>
      <c r="N15705">
        <f t="shared" si="1919"/>
        <v>3.3960531989175591E-3</v>
      </c>
    </row>
    <row r="15706" spans="1:15" x14ac:dyDescent="0.3">
      <c r="A15706">
        <f t="shared" si="1913"/>
        <v>158</v>
      </c>
      <c r="E15706" s="105">
        <f t="shared" si="1914"/>
        <v>0</v>
      </c>
      <c r="I15706" s="105">
        <f t="shared" si="1915"/>
        <v>0</v>
      </c>
      <c r="J15706" s="105">
        <f t="shared" si="1916"/>
        <v>0</v>
      </c>
      <c r="K15706" s="105">
        <f t="shared" si="1917"/>
        <v>0</v>
      </c>
      <c r="L15706" s="105">
        <f t="shared" si="1918"/>
        <v>0</v>
      </c>
      <c r="M15706">
        <v>0.04</v>
      </c>
      <c r="N15706">
        <f t="shared" si="1919"/>
        <v>3.3960531989175591E-3</v>
      </c>
    </row>
    <row r="15707" spans="1:15" x14ac:dyDescent="0.3">
      <c r="A15707">
        <f t="shared" si="1913"/>
        <v>158</v>
      </c>
      <c r="E15707" s="105">
        <f t="shared" si="1914"/>
        <v>0</v>
      </c>
      <c r="I15707" s="105">
        <f t="shared" si="1915"/>
        <v>0</v>
      </c>
      <c r="J15707" s="105">
        <f t="shared" si="1916"/>
        <v>0</v>
      </c>
      <c r="K15707" s="105">
        <f t="shared" si="1917"/>
        <v>0</v>
      </c>
      <c r="L15707" s="105">
        <f t="shared" si="1918"/>
        <v>0</v>
      </c>
      <c r="M15707">
        <v>0.04</v>
      </c>
      <c r="N15707">
        <f t="shared" si="1919"/>
        <v>3.3960531989175591E-3</v>
      </c>
    </row>
    <row r="15708" spans="1:15" x14ac:dyDescent="0.3">
      <c r="A15708">
        <f t="shared" si="1913"/>
        <v>158</v>
      </c>
      <c r="E15708" s="105">
        <f t="shared" si="1914"/>
        <v>0</v>
      </c>
      <c r="I15708" s="105">
        <f t="shared" si="1915"/>
        <v>0</v>
      </c>
      <c r="J15708" s="105">
        <f t="shared" si="1916"/>
        <v>0</v>
      </c>
      <c r="K15708" s="105">
        <f t="shared" si="1917"/>
        <v>0</v>
      </c>
      <c r="L15708" s="105">
        <f t="shared" si="1918"/>
        <v>0</v>
      </c>
      <c r="M15708">
        <v>0.04</v>
      </c>
      <c r="N15708">
        <f t="shared" si="1919"/>
        <v>3.3960531989175591E-3</v>
      </c>
    </row>
    <row r="15709" spans="1:15" x14ac:dyDescent="0.3">
      <c r="A15709">
        <f t="shared" si="1913"/>
        <v>158</v>
      </c>
      <c r="E15709" s="105">
        <f t="shared" si="1914"/>
        <v>0</v>
      </c>
      <c r="I15709" s="105">
        <f t="shared" si="1915"/>
        <v>0</v>
      </c>
      <c r="J15709" s="105">
        <f t="shared" si="1916"/>
        <v>0</v>
      </c>
      <c r="K15709" s="105">
        <f t="shared" si="1917"/>
        <v>0</v>
      </c>
      <c r="L15709" s="105">
        <f t="shared" si="1918"/>
        <v>0</v>
      </c>
      <c r="M15709">
        <v>0.04</v>
      </c>
      <c r="N15709">
        <f t="shared" si="1919"/>
        <v>3.3960531989175591E-3</v>
      </c>
    </row>
    <row r="15710" spans="1:15" x14ac:dyDescent="0.3">
      <c r="A15710">
        <f t="shared" si="1913"/>
        <v>158</v>
      </c>
      <c r="E15710" s="105">
        <f t="shared" si="1914"/>
        <v>0</v>
      </c>
      <c r="I15710" s="105">
        <f t="shared" si="1915"/>
        <v>0</v>
      </c>
      <c r="J15710" s="105">
        <f t="shared" si="1916"/>
        <v>0</v>
      </c>
      <c r="K15710" s="105">
        <f t="shared" si="1917"/>
        <v>0</v>
      </c>
      <c r="L15710" s="105">
        <f t="shared" si="1918"/>
        <v>0</v>
      </c>
      <c r="M15710">
        <v>0.04</v>
      </c>
      <c r="N15710">
        <f t="shared" si="1919"/>
        <v>3.3960531989175591E-3</v>
      </c>
    </row>
    <row r="15711" spans="1:15" x14ac:dyDescent="0.3">
      <c r="A15711">
        <f t="shared" si="1913"/>
        <v>158</v>
      </c>
      <c r="E15711" s="105">
        <f t="shared" si="1914"/>
        <v>0</v>
      </c>
      <c r="I15711" s="105">
        <f t="shared" si="1915"/>
        <v>0</v>
      </c>
      <c r="J15711" s="105">
        <f t="shared" si="1916"/>
        <v>0</v>
      </c>
      <c r="K15711" s="105">
        <f t="shared" si="1917"/>
        <v>0</v>
      </c>
      <c r="L15711" s="105">
        <f t="shared" si="1918"/>
        <v>0</v>
      </c>
      <c r="M15711">
        <v>0.04</v>
      </c>
      <c r="N15711">
        <f t="shared" si="1919"/>
        <v>3.3960531989175591E-3</v>
      </c>
    </row>
    <row r="15712" spans="1:15" x14ac:dyDescent="0.3">
      <c r="A15712">
        <f t="shared" si="1913"/>
        <v>158</v>
      </c>
      <c r="E15712" s="105">
        <f t="shared" si="1914"/>
        <v>0</v>
      </c>
      <c r="I15712" s="105">
        <f t="shared" si="1915"/>
        <v>0</v>
      </c>
      <c r="J15712" s="105">
        <f t="shared" si="1916"/>
        <v>0</v>
      </c>
      <c r="K15712" s="105">
        <f t="shared" si="1917"/>
        <v>0</v>
      </c>
      <c r="L15712" s="105">
        <f t="shared" si="1918"/>
        <v>0</v>
      </c>
      <c r="M15712">
        <v>0.04</v>
      </c>
      <c r="N15712">
        <f t="shared" si="1919"/>
        <v>3.3960531989175591E-3</v>
      </c>
    </row>
    <row r="15713" spans="1:14" x14ac:dyDescent="0.3">
      <c r="A15713">
        <f t="shared" si="1913"/>
        <v>158</v>
      </c>
      <c r="E15713" s="105">
        <f t="shared" si="1914"/>
        <v>0</v>
      </c>
      <c r="I15713" s="105">
        <f t="shared" si="1915"/>
        <v>0</v>
      </c>
      <c r="J15713" s="105">
        <f t="shared" si="1916"/>
        <v>0</v>
      </c>
      <c r="K15713" s="105">
        <f t="shared" si="1917"/>
        <v>0</v>
      </c>
      <c r="L15713" s="105">
        <f t="shared" si="1918"/>
        <v>0</v>
      </c>
      <c r="M15713">
        <v>0.04</v>
      </c>
      <c r="N15713">
        <f t="shared" si="1919"/>
        <v>3.3960531989175591E-3</v>
      </c>
    </row>
    <row r="15714" spans="1:14" x14ac:dyDescent="0.3">
      <c r="A15714">
        <f t="shared" si="1913"/>
        <v>158</v>
      </c>
      <c r="E15714" s="105">
        <f t="shared" si="1914"/>
        <v>0</v>
      </c>
      <c r="I15714" s="105">
        <f t="shared" si="1915"/>
        <v>0</v>
      </c>
      <c r="J15714" s="105">
        <f t="shared" si="1916"/>
        <v>0</v>
      </c>
      <c r="K15714" s="105">
        <f t="shared" si="1917"/>
        <v>0</v>
      </c>
      <c r="L15714" s="105">
        <f t="shared" si="1918"/>
        <v>0</v>
      </c>
      <c r="M15714">
        <v>0.04</v>
      </c>
      <c r="N15714">
        <f t="shared" si="1919"/>
        <v>3.3960531989175591E-3</v>
      </c>
    </row>
    <row r="15715" spans="1:14" x14ac:dyDescent="0.3">
      <c r="A15715">
        <f t="shared" si="1913"/>
        <v>158</v>
      </c>
      <c r="E15715" s="105">
        <f t="shared" si="1914"/>
        <v>0</v>
      </c>
      <c r="I15715" s="105">
        <f t="shared" si="1915"/>
        <v>0</v>
      </c>
      <c r="J15715" s="105">
        <f t="shared" si="1916"/>
        <v>0</v>
      </c>
      <c r="K15715" s="105">
        <f t="shared" si="1917"/>
        <v>0</v>
      </c>
      <c r="L15715" s="105">
        <f t="shared" si="1918"/>
        <v>0</v>
      </c>
      <c r="M15715">
        <v>0.04</v>
      </c>
      <c r="N15715">
        <f t="shared" si="1919"/>
        <v>3.3960531989175591E-3</v>
      </c>
    </row>
    <row r="15716" spans="1:14" x14ac:dyDescent="0.3">
      <c r="A15716">
        <f t="shared" si="1913"/>
        <v>158</v>
      </c>
      <c r="E15716" s="105">
        <f t="shared" si="1914"/>
        <v>0</v>
      </c>
      <c r="I15716" s="105">
        <f t="shared" si="1915"/>
        <v>0</v>
      </c>
      <c r="J15716" s="105">
        <f t="shared" si="1916"/>
        <v>0</v>
      </c>
      <c r="K15716" s="105">
        <f t="shared" si="1917"/>
        <v>0</v>
      </c>
      <c r="L15716" s="105">
        <f t="shared" si="1918"/>
        <v>0</v>
      </c>
      <c r="M15716">
        <v>0.04</v>
      </c>
      <c r="N15716">
        <f t="shared" si="1919"/>
        <v>3.3960531989175591E-3</v>
      </c>
    </row>
    <row r="15717" spans="1:14" x14ac:dyDescent="0.3">
      <c r="A15717">
        <f t="shared" si="1913"/>
        <v>158</v>
      </c>
      <c r="E15717" s="105">
        <f t="shared" si="1914"/>
        <v>0</v>
      </c>
      <c r="I15717" s="105">
        <f t="shared" si="1915"/>
        <v>0</v>
      </c>
      <c r="J15717" s="105">
        <f t="shared" si="1916"/>
        <v>0</v>
      </c>
      <c r="K15717" s="105">
        <f t="shared" si="1917"/>
        <v>0</v>
      </c>
      <c r="L15717" s="105">
        <f t="shared" si="1918"/>
        <v>0</v>
      </c>
      <c r="M15717">
        <v>0.04</v>
      </c>
      <c r="N15717">
        <f t="shared" si="1919"/>
        <v>3.3960531989175591E-3</v>
      </c>
    </row>
    <row r="15718" spans="1:14" x14ac:dyDescent="0.3">
      <c r="A15718">
        <f t="shared" si="1913"/>
        <v>158</v>
      </c>
      <c r="E15718" s="105">
        <f t="shared" si="1914"/>
        <v>0</v>
      </c>
      <c r="I15718" s="105">
        <f t="shared" si="1915"/>
        <v>0</v>
      </c>
      <c r="J15718" s="105">
        <f t="shared" si="1916"/>
        <v>0</v>
      </c>
      <c r="K15718" s="105">
        <f t="shared" si="1917"/>
        <v>0</v>
      </c>
      <c r="L15718" s="105">
        <f t="shared" si="1918"/>
        <v>0</v>
      </c>
      <c r="M15718">
        <v>0.04</v>
      </c>
      <c r="N15718">
        <f t="shared" si="1919"/>
        <v>3.3960531989175591E-3</v>
      </c>
    </row>
    <row r="15719" spans="1:14" x14ac:dyDescent="0.3">
      <c r="A15719">
        <f t="shared" ref="A15719:A15782" si="1921">IF(COUNTIF(A15619:A15718,A15718)=100, A15718+1,A15718)</f>
        <v>158</v>
      </c>
      <c r="E15719" s="105">
        <f t="shared" ref="E15719:E15782" si="1922">MAX(0, E15619-K15619-L15619)</f>
        <v>0</v>
      </c>
      <c r="I15719" s="105">
        <f t="shared" ref="I15719:I15782" si="1923">IF(E15719&lt;I15619,J15719 + E15719, I15619)</f>
        <v>0</v>
      </c>
      <c r="J15719" s="105">
        <f t="shared" si="1916"/>
        <v>0</v>
      </c>
      <c r="K15719" s="105">
        <f t="shared" si="1917"/>
        <v>0</v>
      </c>
      <c r="L15719" s="105">
        <f t="shared" si="1918"/>
        <v>0</v>
      </c>
      <c r="M15719">
        <v>0.04</v>
      </c>
      <c r="N15719">
        <f t="shared" si="1919"/>
        <v>3.3960531989175591E-3</v>
      </c>
    </row>
    <row r="15720" spans="1:14" x14ac:dyDescent="0.3">
      <c r="A15720">
        <f t="shared" si="1921"/>
        <v>158</v>
      </c>
      <c r="E15720" s="105">
        <f t="shared" si="1922"/>
        <v>0</v>
      </c>
      <c r="I15720" s="105">
        <f t="shared" si="1923"/>
        <v>0</v>
      </c>
      <c r="J15720" s="105">
        <f t="shared" si="1916"/>
        <v>0</v>
      </c>
      <c r="K15720" s="105">
        <f t="shared" si="1917"/>
        <v>0</v>
      </c>
      <c r="L15720" s="105">
        <f t="shared" si="1918"/>
        <v>0</v>
      </c>
      <c r="M15720">
        <v>0.04</v>
      </c>
      <c r="N15720">
        <f t="shared" si="1919"/>
        <v>3.3960531989175591E-3</v>
      </c>
    </row>
    <row r="15721" spans="1:14" x14ac:dyDescent="0.3">
      <c r="A15721">
        <f t="shared" si="1921"/>
        <v>158</v>
      </c>
      <c r="E15721" s="105">
        <f t="shared" si="1922"/>
        <v>0</v>
      </c>
      <c r="I15721" s="105">
        <f t="shared" si="1923"/>
        <v>0</v>
      </c>
      <c r="J15721" s="105">
        <f t="shared" si="1916"/>
        <v>0</v>
      </c>
      <c r="K15721" s="105">
        <f t="shared" si="1917"/>
        <v>0</v>
      </c>
      <c r="L15721" s="105">
        <f t="shared" si="1918"/>
        <v>0</v>
      </c>
      <c r="M15721">
        <v>0.04</v>
      </c>
      <c r="N15721">
        <f t="shared" si="1919"/>
        <v>3.3960531989175591E-3</v>
      </c>
    </row>
    <row r="15722" spans="1:14" x14ac:dyDescent="0.3">
      <c r="A15722">
        <f t="shared" si="1921"/>
        <v>158</v>
      </c>
      <c r="E15722" s="105">
        <f t="shared" si="1922"/>
        <v>0</v>
      </c>
      <c r="I15722" s="105">
        <f t="shared" si="1923"/>
        <v>0</v>
      </c>
      <c r="J15722" s="105">
        <f t="shared" si="1916"/>
        <v>0</v>
      </c>
      <c r="K15722" s="105">
        <f t="shared" si="1917"/>
        <v>0</v>
      </c>
      <c r="L15722" s="105">
        <f t="shared" si="1918"/>
        <v>0</v>
      </c>
      <c r="M15722">
        <v>0.04</v>
      </c>
      <c r="N15722">
        <f t="shared" si="1919"/>
        <v>3.3960531989175591E-3</v>
      </c>
    </row>
    <row r="15723" spans="1:14" x14ac:dyDescent="0.3">
      <c r="A15723">
        <f t="shared" si="1921"/>
        <v>158</v>
      </c>
      <c r="E15723" s="105">
        <f t="shared" si="1922"/>
        <v>0</v>
      </c>
      <c r="I15723" s="105">
        <f t="shared" si="1923"/>
        <v>0</v>
      </c>
      <c r="J15723" s="105">
        <f t="shared" si="1916"/>
        <v>0</v>
      </c>
      <c r="K15723" s="105">
        <f t="shared" si="1917"/>
        <v>0</v>
      </c>
      <c r="L15723" s="105">
        <f t="shared" si="1918"/>
        <v>0</v>
      </c>
      <c r="M15723">
        <v>0.04</v>
      </c>
      <c r="N15723">
        <f t="shared" si="1919"/>
        <v>3.3960531989175591E-3</v>
      </c>
    </row>
    <row r="15724" spans="1:14" x14ac:dyDescent="0.3">
      <c r="A15724">
        <f t="shared" si="1921"/>
        <v>158</v>
      </c>
      <c r="E15724" s="105">
        <f t="shared" si="1922"/>
        <v>0</v>
      </c>
      <c r="I15724" s="105">
        <f t="shared" si="1923"/>
        <v>0</v>
      </c>
      <c r="J15724" s="105">
        <f t="shared" si="1916"/>
        <v>0</v>
      </c>
      <c r="K15724" s="105">
        <f t="shared" si="1917"/>
        <v>0</v>
      </c>
      <c r="L15724" s="105">
        <f t="shared" si="1918"/>
        <v>0</v>
      </c>
      <c r="M15724">
        <v>0.04</v>
      </c>
      <c r="N15724">
        <f t="shared" si="1919"/>
        <v>3.3960531989175591E-3</v>
      </c>
    </row>
    <row r="15725" spans="1:14" x14ac:dyDescent="0.3">
      <c r="A15725">
        <f t="shared" si="1921"/>
        <v>158</v>
      </c>
      <c r="E15725" s="105">
        <f t="shared" si="1922"/>
        <v>0</v>
      </c>
      <c r="I15725" s="105">
        <f t="shared" si="1923"/>
        <v>0</v>
      </c>
      <c r="J15725" s="105">
        <f t="shared" si="1916"/>
        <v>0</v>
      </c>
      <c r="K15725" s="105">
        <f t="shared" si="1917"/>
        <v>0</v>
      </c>
      <c r="L15725" s="105">
        <f t="shared" si="1918"/>
        <v>0</v>
      </c>
      <c r="M15725">
        <v>0.04</v>
      </c>
      <c r="N15725">
        <f t="shared" si="1919"/>
        <v>3.3960531989175591E-3</v>
      </c>
    </row>
    <row r="15726" spans="1:14" x14ac:dyDescent="0.3">
      <c r="A15726">
        <f t="shared" si="1921"/>
        <v>158</v>
      </c>
      <c r="E15726" s="105">
        <f t="shared" si="1922"/>
        <v>0</v>
      </c>
      <c r="I15726" s="105">
        <f t="shared" si="1923"/>
        <v>0</v>
      </c>
      <c r="J15726" s="105">
        <f t="shared" si="1916"/>
        <v>0</v>
      </c>
      <c r="K15726" s="105">
        <f t="shared" si="1917"/>
        <v>0</v>
      </c>
      <c r="L15726" s="105">
        <f t="shared" si="1918"/>
        <v>0</v>
      </c>
      <c r="M15726">
        <v>0.04</v>
      </c>
      <c r="N15726">
        <f t="shared" si="1919"/>
        <v>3.3960531989175591E-3</v>
      </c>
    </row>
    <row r="15727" spans="1:14" x14ac:dyDescent="0.3">
      <c r="A15727">
        <f t="shared" si="1921"/>
        <v>158</v>
      </c>
      <c r="E15727" s="105">
        <f t="shared" si="1922"/>
        <v>0</v>
      </c>
      <c r="I15727" s="105">
        <f t="shared" si="1923"/>
        <v>0</v>
      </c>
      <c r="J15727" s="105">
        <f t="shared" si="1916"/>
        <v>0</v>
      </c>
      <c r="K15727" s="105">
        <f t="shared" si="1917"/>
        <v>0</v>
      </c>
      <c r="L15727" s="105">
        <f t="shared" si="1918"/>
        <v>0</v>
      </c>
      <c r="M15727">
        <v>0.04</v>
      </c>
      <c r="N15727">
        <f t="shared" si="1919"/>
        <v>3.3960531989175591E-3</v>
      </c>
    </row>
    <row r="15728" spans="1:14" x14ac:dyDescent="0.3">
      <c r="A15728">
        <f t="shared" si="1921"/>
        <v>158</v>
      </c>
      <c r="E15728" s="105">
        <f t="shared" si="1922"/>
        <v>0</v>
      </c>
      <c r="I15728" s="105">
        <f t="shared" si="1923"/>
        <v>0</v>
      </c>
      <c r="J15728" s="105">
        <f t="shared" si="1916"/>
        <v>0</v>
      </c>
      <c r="K15728" s="105">
        <f t="shared" si="1917"/>
        <v>0</v>
      </c>
      <c r="L15728" s="105">
        <f t="shared" si="1918"/>
        <v>0</v>
      </c>
      <c r="M15728">
        <v>0.04</v>
      </c>
      <c r="N15728">
        <f t="shared" si="1919"/>
        <v>3.3960531989175591E-3</v>
      </c>
    </row>
    <row r="15729" spans="1:14" x14ac:dyDescent="0.3">
      <c r="A15729">
        <f t="shared" si="1921"/>
        <v>158</v>
      </c>
      <c r="E15729" s="105">
        <f t="shared" si="1922"/>
        <v>0</v>
      </c>
      <c r="I15729" s="105">
        <f t="shared" si="1923"/>
        <v>0</v>
      </c>
      <c r="J15729" s="105">
        <f t="shared" si="1916"/>
        <v>0</v>
      </c>
      <c r="K15729" s="105">
        <f t="shared" si="1917"/>
        <v>0</v>
      </c>
      <c r="L15729" s="105">
        <f t="shared" si="1918"/>
        <v>0</v>
      </c>
      <c r="M15729">
        <v>0.04</v>
      </c>
      <c r="N15729">
        <f t="shared" si="1919"/>
        <v>3.3960531989175591E-3</v>
      </c>
    </row>
    <row r="15730" spans="1:14" x14ac:dyDescent="0.3">
      <c r="A15730">
        <f t="shared" si="1921"/>
        <v>158</v>
      </c>
      <c r="E15730" s="105">
        <f t="shared" si="1922"/>
        <v>0</v>
      </c>
      <c r="I15730" s="105">
        <f t="shared" si="1923"/>
        <v>0</v>
      </c>
      <c r="J15730" s="105">
        <f t="shared" si="1916"/>
        <v>0</v>
      </c>
      <c r="K15730" s="105">
        <f t="shared" si="1917"/>
        <v>0</v>
      </c>
      <c r="L15730" s="105">
        <f t="shared" si="1918"/>
        <v>0</v>
      </c>
      <c r="M15730">
        <v>0.04</v>
      </c>
      <c r="N15730">
        <f t="shared" si="1919"/>
        <v>3.3960531989175591E-3</v>
      </c>
    </row>
    <row r="15731" spans="1:14" x14ac:dyDescent="0.3">
      <c r="A15731">
        <f t="shared" si="1921"/>
        <v>158</v>
      </c>
      <c r="E15731" s="105">
        <f t="shared" si="1922"/>
        <v>0</v>
      </c>
      <c r="I15731" s="105">
        <f t="shared" si="1923"/>
        <v>0</v>
      </c>
      <c r="J15731" s="105">
        <f t="shared" si="1916"/>
        <v>0</v>
      </c>
      <c r="K15731" s="105">
        <f t="shared" si="1917"/>
        <v>0</v>
      </c>
      <c r="L15731" s="105">
        <f t="shared" si="1918"/>
        <v>0</v>
      </c>
      <c r="M15731">
        <v>0.04</v>
      </c>
      <c r="N15731">
        <f t="shared" si="1919"/>
        <v>3.3960531989175591E-3</v>
      </c>
    </row>
    <row r="15732" spans="1:14" x14ac:dyDescent="0.3">
      <c r="A15732">
        <f t="shared" si="1921"/>
        <v>158</v>
      </c>
      <c r="E15732" s="105">
        <f t="shared" si="1922"/>
        <v>0</v>
      </c>
      <c r="I15732" s="105">
        <f t="shared" si="1923"/>
        <v>0</v>
      </c>
      <c r="J15732" s="105">
        <f t="shared" si="1916"/>
        <v>0</v>
      </c>
      <c r="K15732" s="105">
        <f t="shared" si="1917"/>
        <v>0</v>
      </c>
      <c r="L15732" s="105">
        <f t="shared" si="1918"/>
        <v>0</v>
      </c>
      <c r="M15732">
        <v>0.04</v>
      </c>
      <c r="N15732">
        <f t="shared" si="1919"/>
        <v>3.3960531989175591E-3</v>
      </c>
    </row>
    <row r="15733" spans="1:14" x14ac:dyDescent="0.3">
      <c r="A15733">
        <f t="shared" si="1921"/>
        <v>158</v>
      </c>
      <c r="E15733" s="105">
        <f t="shared" si="1922"/>
        <v>0</v>
      </c>
      <c r="I15733" s="105">
        <f t="shared" si="1923"/>
        <v>0</v>
      </c>
      <c r="J15733" s="105">
        <f t="shared" si="1916"/>
        <v>0</v>
      </c>
      <c r="K15733" s="105">
        <f t="shared" si="1917"/>
        <v>0</v>
      </c>
      <c r="L15733" s="105">
        <f t="shared" si="1918"/>
        <v>0</v>
      </c>
      <c r="M15733">
        <v>0.04</v>
      </c>
      <c r="N15733">
        <f t="shared" si="1919"/>
        <v>3.3960531989175591E-3</v>
      </c>
    </row>
    <row r="15734" spans="1:14" x14ac:dyDescent="0.3">
      <c r="A15734">
        <f t="shared" si="1921"/>
        <v>158</v>
      </c>
      <c r="E15734" s="105">
        <f t="shared" si="1922"/>
        <v>0</v>
      </c>
      <c r="I15734" s="105">
        <f t="shared" si="1923"/>
        <v>0</v>
      </c>
      <c r="J15734" s="105">
        <f t="shared" si="1916"/>
        <v>0</v>
      </c>
      <c r="K15734" s="105">
        <f t="shared" si="1917"/>
        <v>0</v>
      </c>
      <c r="L15734" s="105">
        <f t="shared" si="1918"/>
        <v>0</v>
      </c>
      <c r="M15734">
        <v>0.04</v>
      </c>
      <c r="N15734">
        <f t="shared" si="1919"/>
        <v>3.3960531989175591E-3</v>
      </c>
    </row>
    <row r="15735" spans="1:14" x14ac:dyDescent="0.3">
      <c r="A15735">
        <f t="shared" si="1921"/>
        <v>158</v>
      </c>
      <c r="E15735" s="105">
        <f t="shared" si="1922"/>
        <v>0</v>
      </c>
      <c r="I15735" s="105">
        <f t="shared" si="1923"/>
        <v>0</v>
      </c>
      <c r="J15735" s="105">
        <f t="shared" si="1916"/>
        <v>0</v>
      </c>
      <c r="K15735" s="105">
        <f t="shared" si="1917"/>
        <v>0</v>
      </c>
      <c r="L15735" s="105">
        <f t="shared" si="1918"/>
        <v>0</v>
      </c>
      <c r="M15735">
        <v>0.04</v>
      </c>
      <c r="N15735">
        <f t="shared" si="1919"/>
        <v>3.3960531989175591E-3</v>
      </c>
    </row>
    <row r="15736" spans="1:14" x14ac:dyDescent="0.3">
      <c r="A15736">
        <f t="shared" si="1921"/>
        <v>158</v>
      </c>
      <c r="E15736" s="105">
        <f t="shared" si="1922"/>
        <v>0</v>
      </c>
      <c r="I15736" s="105">
        <f t="shared" si="1923"/>
        <v>0</v>
      </c>
      <c r="J15736" s="105">
        <f t="shared" si="1916"/>
        <v>0</v>
      </c>
      <c r="K15736" s="105">
        <f t="shared" si="1917"/>
        <v>0</v>
      </c>
      <c r="L15736" s="105">
        <f t="shared" si="1918"/>
        <v>0</v>
      </c>
      <c r="M15736">
        <v>0.04</v>
      </c>
      <c r="N15736">
        <f t="shared" si="1919"/>
        <v>3.3960531989175591E-3</v>
      </c>
    </row>
    <row r="15737" spans="1:14" x14ac:dyDescent="0.3">
      <c r="A15737">
        <f t="shared" si="1921"/>
        <v>158</v>
      </c>
      <c r="E15737" s="105">
        <f t="shared" si="1922"/>
        <v>0</v>
      </c>
      <c r="I15737" s="105">
        <f t="shared" si="1923"/>
        <v>0</v>
      </c>
      <c r="J15737" s="105">
        <f t="shared" si="1916"/>
        <v>0</v>
      </c>
      <c r="K15737" s="105">
        <f t="shared" si="1917"/>
        <v>0</v>
      </c>
      <c r="L15737" s="105">
        <f t="shared" si="1918"/>
        <v>0</v>
      </c>
      <c r="M15737">
        <v>0.04</v>
      </c>
      <c r="N15737">
        <f t="shared" si="1919"/>
        <v>3.3960531989175591E-3</v>
      </c>
    </row>
    <row r="15738" spans="1:14" x14ac:dyDescent="0.3">
      <c r="A15738">
        <f t="shared" si="1921"/>
        <v>158</v>
      </c>
      <c r="E15738" s="105">
        <f t="shared" si="1922"/>
        <v>0</v>
      </c>
      <c r="I15738" s="105">
        <f t="shared" si="1923"/>
        <v>0</v>
      </c>
      <c r="J15738" s="105">
        <f t="shared" si="1916"/>
        <v>0</v>
      </c>
      <c r="K15738" s="105">
        <f t="shared" si="1917"/>
        <v>0</v>
      </c>
      <c r="L15738" s="105">
        <f t="shared" si="1918"/>
        <v>0</v>
      </c>
      <c r="M15738">
        <v>0.04</v>
      </c>
      <c r="N15738">
        <f t="shared" si="1919"/>
        <v>3.3960531989175591E-3</v>
      </c>
    </row>
    <row r="15739" spans="1:14" x14ac:dyDescent="0.3">
      <c r="A15739">
        <f t="shared" si="1921"/>
        <v>158</v>
      </c>
      <c r="E15739" s="105">
        <f t="shared" si="1922"/>
        <v>0</v>
      </c>
      <c r="I15739" s="105">
        <f t="shared" si="1923"/>
        <v>0</v>
      </c>
      <c r="J15739" s="105">
        <f t="shared" si="1916"/>
        <v>0</v>
      </c>
      <c r="K15739" s="105">
        <f t="shared" si="1917"/>
        <v>0</v>
      </c>
      <c r="L15739" s="105">
        <f t="shared" si="1918"/>
        <v>0</v>
      </c>
      <c r="M15739">
        <v>0.04</v>
      </c>
      <c r="N15739">
        <f t="shared" si="1919"/>
        <v>3.3960531989175591E-3</v>
      </c>
    </row>
    <row r="15740" spans="1:14" x14ac:dyDescent="0.3">
      <c r="A15740">
        <f t="shared" si="1921"/>
        <v>158</v>
      </c>
      <c r="E15740" s="105">
        <f t="shared" si="1922"/>
        <v>0</v>
      </c>
      <c r="I15740" s="105">
        <f t="shared" si="1923"/>
        <v>0</v>
      </c>
      <c r="J15740" s="105">
        <f t="shared" si="1916"/>
        <v>0</v>
      </c>
      <c r="K15740" s="105">
        <f t="shared" si="1917"/>
        <v>0</v>
      </c>
      <c r="L15740" s="105">
        <f t="shared" si="1918"/>
        <v>0</v>
      </c>
      <c r="M15740">
        <v>0.04</v>
      </c>
      <c r="N15740">
        <f t="shared" si="1919"/>
        <v>3.3960531989175591E-3</v>
      </c>
    </row>
    <row r="15741" spans="1:14" x14ac:dyDescent="0.3">
      <c r="A15741">
        <f t="shared" si="1921"/>
        <v>158</v>
      </c>
      <c r="E15741" s="105">
        <f t="shared" si="1922"/>
        <v>0</v>
      </c>
      <c r="I15741" s="105">
        <f t="shared" si="1923"/>
        <v>0</v>
      </c>
      <c r="J15741" s="105">
        <f t="shared" si="1916"/>
        <v>0</v>
      </c>
      <c r="K15741" s="105">
        <f t="shared" si="1917"/>
        <v>0</v>
      </c>
      <c r="L15741" s="105">
        <f t="shared" si="1918"/>
        <v>0</v>
      </c>
      <c r="M15741">
        <v>0.04</v>
      </c>
      <c r="N15741">
        <f t="shared" si="1919"/>
        <v>3.3960531989175591E-3</v>
      </c>
    </row>
    <row r="15742" spans="1:14" x14ac:dyDescent="0.3">
      <c r="A15742">
        <f t="shared" si="1921"/>
        <v>158</v>
      </c>
      <c r="E15742" s="105">
        <f t="shared" si="1922"/>
        <v>0</v>
      </c>
      <c r="I15742" s="105">
        <f t="shared" si="1923"/>
        <v>0</v>
      </c>
      <c r="J15742" s="105">
        <f t="shared" si="1916"/>
        <v>0</v>
      </c>
      <c r="K15742" s="105">
        <f t="shared" si="1917"/>
        <v>0</v>
      </c>
      <c r="L15742" s="105">
        <f t="shared" si="1918"/>
        <v>0</v>
      </c>
      <c r="M15742">
        <v>0.04</v>
      </c>
      <c r="N15742">
        <f t="shared" si="1919"/>
        <v>3.3960531989175591E-3</v>
      </c>
    </row>
    <row r="15743" spans="1:14" x14ac:dyDescent="0.3">
      <c r="A15743">
        <f t="shared" si="1921"/>
        <v>158</v>
      </c>
      <c r="E15743" s="105">
        <f t="shared" si="1922"/>
        <v>0</v>
      </c>
      <c r="I15743" s="105">
        <f t="shared" si="1923"/>
        <v>0</v>
      </c>
      <c r="J15743" s="105">
        <f t="shared" si="1916"/>
        <v>0</v>
      </c>
      <c r="K15743" s="105">
        <f t="shared" si="1917"/>
        <v>0</v>
      </c>
      <c r="L15743" s="105">
        <f t="shared" si="1918"/>
        <v>0</v>
      </c>
      <c r="M15743">
        <v>0.04</v>
      </c>
      <c r="N15743">
        <f t="shared" si="1919"/>
        <v>3.3960531989175591E-3</v>
      </c>
    </row>
    <row r="15744" spans="1:14" x14ac:dyDescent="0.3">
      <c r="A15744">
        <f t="shared" si="1921"/>
        <v>158</v>
      </c>
      <c r="E15744" s="105">
        <f t="shared" si="1922"/>
        <v>0</v>
      </c>
      <c r="I15744" s="105">
        <f t="shared" si="1923"/>
        <v>0</v>
      </c>
      <c r="J15744" s="105">
        <f t="shared" si="1916"/>
        <v>0</v>
      </c>
      <c r="K15744" s="105">
        <f t="shared" si="1917"/>
        <v>0</v>
      </c>
      <c r="L15744" s="105">
        <f t="shared" si="1918"/>
        <v>0</v>
      </c>
      <c r="M15744">
        <v>0.04</v>
      </c>
      <c r="N15744">
        <f t="shared" si="1919"/>
        <v>3.3960531989175591E-3</v>
      </c>
    </row>
    <row r="15745" spans="1:14" x14ac:dyDescent="0.3">
      <c r="A15745">
        <f t="shared" si="1921"/>
        <v>158</v>
      </c>
      <c r="E15745" s="105">
        <f t="shared" si="1922"/>
        <v>0</v>
      </c>
      <c r="I15745" s="105">
        <f t="shared" si="1923"/>
        <v>0</v>
      </c>
      <c r="J15745" s="105">
        <f t="shared" si="1916"/>
        <v>0</v>
      </c>
      <c r="K15745" s="105">
        <f t="shared" si="1917"/>
        <v>0</v>
      </c>
      <c r="L15745" s="105">
        <f t="shared" si="1918"/>
        <v>0</v>
      </c>
      <c r="M15745">
        <v>0.04</v>
      </c>
      <c r="N15745">
        <f t="shared" si="1919"/>
        <v>3.3960531989175591E-3</v>
      </c>
    </row>
    <row r="15746" spans="1:14" x14ac:dyDescent="0.3">
      <c r="A15746">
        <f t="shared" si="1921"/>
        <v>158</v>
      </c>
      <c r="E15746" s="105">
        <f t="shared" si="1922"/>
        <v>0</v>
      </c>
      <c r="I15746" s="105">
        <f t="shared" si="1923"/>
        <v>0</v>
      </c>
      <c r="J15746" s="105">
        <f t="shared" si="1916"/>
        <v>0</v>
      </c>
      <c r="K15746" s="105">
        <f t="shared" si="1917"/>
        <v>0</v>
      </c>
      <c r="L15746" s="105">
        <f t="shared" si="1918"/>
        <v>0</v>
      </c>
      <c r="M15746">
        <v>0.04</v>
      </c>
      <c r="N15746">
        <f t="shared" si="1919"/>
        <v>3.3960531989175591E-3</v>
      </c>
    </row>
    <row r="15747" spans="1:14" x14ac:dyDescent="0.3">
      <c r="A15747">
        <f t="shared" si="1921"/>
        <v>158</v>
      </c>
      <c r="E15747" s="105">
        <f t="shared" si="1922"/>
        <v>0</v>
      </c>
      <c r="I15747" s="105">
        <f t="shared" si="1923"/>
        <v>0</v>
      </c>
      <c r="J15747" s="105">
        <f t="shared" ref="J15747:J15810" si="1924">E15747*($H$2/12)</f>
        <v>0</v>
      </c>
      <c r="K15747" s="105">
        <f t="shared" ref="K15747:K15810" si="1925">I15747-J15747</f>
        <v>0</v>
      </c>
      <c r="L15747" s="105">
        <f t="shared" ref="L15747:L15810" si="1926">N15747*(E15747-K15747)</f>
        <v>0</v>
      </c>
      <c r="M15747">
        <v>0.04</v>
      </c>
      <c r="N15747">
        <f t="shared" ref="N15747:N15810" si="1927">1-(POWER(1-M15747,(1/12)))</f>
        <v>3.3960531989175591E-3</v>
      </c>
    </row>
    <row r="15748" spans="1:14" x14ac:dyDescent="0.3">
      <c r="A15748">
        <f t="shared" si="1921"/>
        <v>158</v>
      </c>
      <c r="E15748" s="105">
        <f t="shared" si="1922"/>
        <v>0</v>
      </c>
      <c r="I15748" s="105">
        <f t="shared" si="1923"/>
        <v>0</v>
      </c>
      <c r="J15748" s="105">
        <f t="shared" si="1924"/>
        <v>0</v>
      </c>
      <c r="K15748" s="105">
        <f t="shared" si="1925"/>
        <v>0</v>
      </c>
      <c r="L15748" s="105">
        <f t="shared" si="1926"/>
        <v>0</v>
      </c>
      <c r="M15748">
        <v>0.04</v>
      </c>
      <c r="N15748">
        <f t="shared" si="1927"/>
        <v>3.3960531989175591E-3</v>
      </c>
    </row>
    <row r="15749" spans="1:14" x14ac:dyDescent="0.3">
      <c r="A15749">
        <f t="shared" si="1921"/>
        <v>158</v>
      </c>
      <c r="E15749" s="105">
        <f t="shared" si="1922"/>
        <v>0</v>
      </c>
      <c r="I15749" s="105">
        <f t="shared" si="1923"/>
        <v>0</v>
      </c>
      <c r="J15749" s="105">
        <f t="shared" si="1924"/>
        <v>0</v>
      </c>
      <c r="K15749" s="105">
        <f t="shared" si="1925"/>
        <v>0</v>
      </c>
      <c r="L15749" s="105">
        <f t="shared" si="1926"/>
        <v>0</v>
      </c>
      <c r="M15749">
        <v>0.04</v>
      </c>
      <c r="N15749">
        <f t="shared" si="1927"/>
        <v>3.3960531989175591E-3</v>
      </c>
    </row>
    <row r="15750" spans="1:14" x14ac:dyDescent="0.3">
      <c r="A15750">
        <f t="shared" si="1921"/>
        <v>158</v>
      </c>
      <c r="E15750" s="105">
        <f t="shared" si="1922"/>
        <v>0</v>
      </c>
      <c r="I15750" s="105">
        <f t="shared" si="1923"/>
        <v>0</v>
      </c>
      <c r="J15750" s="105">
        <f t="shared" si="1924"/>
        <v>0</v>
      </c>
      <c r="K15750" s="105">
        <f t="shared" si="1925"/>
        <v>0</v>
      </c>
      <c r="L15750" s="105">
        <f t="shared" si="1926"/>
        <v>0</v>
      </c>
      <c r="M15750">
        <v>0.04</v>
      </c>
      <c r="N15750">
        <f t="shared" si="1927"/>
        <v>3.3960531989175591E-3</v>
      </c>
    </row>
    <row r="15751" spans="1:14" x14ac:dyDescent="0.3">
      <c r="A15751">
        <f t="shared" si="1921"/>
        <v>158</v>
      </c>
      <c r="E15751" s="105">
        <f t="shared" si="1922"/>
        <v>0</v>
      </c>
      <c r="I15751" s="105">
        <f t="shared" si="1923"/>
        <v>0</v>
      </c>
      <c r="J15751" s="105">
        <f t="shared" si="1924"/>
        <v>0</v>
      </c>
      <c r="K15751" s="105">
        <f t="shared" si="1925"/>
        <v>0</v>
      </c>
      <c r="L15751" s="105">
        <f t="shared" si="1926"/>
        <v>0</v>
      </c>
      <c r="M15751">
        <v>0.04</v>
      </c>
      <c r="N15751">
        <f t="shared" si="1927"/>
        <v>3.3960531989175591E-3</v>
      </c>
    </row>
    <row r="15752" spans="1:14" x14ac:dyDescent="0.3">
      <c r="A15752">
        <f t="shared" si="1921"/>
        <v>158</v>
      </c>
      <c r="E15752" s="105">
        <f t="shared" si="1922"/>
        <v>0</v>
      </c>
      <c r="I15752" s="105">
        <f t="shared" si="1923"/>
        <v>0</v>
      </c>
      <c r="J15752" s="105">
        <f t="shared" si="1924"/>
        <v>0</v>
      </c>
      <c r="K15752" s="105">
        <f t="shared" si="1925"/>
        <v>0</v>
      </c>
      <c r="L15752" s="105">
        <f t="shared" si="1926"/>
        <v>0</v>
      </c>
      <c r="M15752">
        <v>0.04</v>
      </c>
      <c r="N15752">
        <f t="shared" si="1927"/>
        <v>3.3960531989175591E-3</v>
      </c>
    </row>
    <row r="15753" spans="1:14" x14ac:dyDescent="0.3">
      <c r="A15753">
        <f t="shared" si="1921"/>
        <v>158</v>
      </c>
      <c r="E15753" s="105">
        <f t="shared" si="1922"/>
        <v>0</v>
      </c>
      <c r="I15753" s="105">
        <f t="shared" si="1923"/>
        <v>0</v>
      </c>
      <c r="J15753" s="105">
        <f t="shared" si="1924"/>
        <v>0</v>
      </c>
      <c r="K15753" s="105">
        <f t="shared" si="1925"/>
        <v>0</v>
      </c>
      <c r="L15753" s="105">
        <f t="shared" si="1926"/>
        <v>0</v>
      </c>
      <c r="M15753">
        <v>0.04</v>
      </c>
      <c r="N15753">
        <f t="shared" si="1927"/>
        <v>3.3960531989175591E-3</v>
      </c>
    </row>
    <row r="15754" spans="1:14" x14ac:dyDescent="0.3">
      <c r="A15754">
        <f t="shared" si="1921"/>
        <v>158</v>
      </c>
      <c r="E15754" s="105">
        <f t="shared" si="1922"/>
        <v>0</v>
      </c>
      <c r="I15754" s="105">
        <f t="shared" si="1923"/>
        <v>0</v>
      </c>
      <c r="J15754" s="105">
        <f t="shared" si="1924"/>
        <v>0</v>
      </c>
      <c r="K15754" s="105">
        <f t="shared" si="1925"/>
        <v>0</v>
      </c>
      <c r="L15754" s="105">
        <f t="shared" si="1926"/>
        <v>0</v>
      </c>
      <c r="M15754">
        <v>0.04</v>
      </c>
      <c r="N15754">
        <f t="shared" si="1927"/>
        <v>3.3960531989175591E-3</v>
      </c>
    </row>
    <row r="15755" spans="1:14" x14ac:dyDescent="0.3">
      <c r="A15755">
        <f t="shared" si="1921"/>
        <v>158</v>
      </c>
      <c r="E15755" s="105">
        <f t="shared" si="1922"/>
        <v>0</v>
      </c>
      <c r="I15755" s="105">
        <f t="shared" si="1923"/>
        <v>0</v>
      </c>
      <c r="J15755" s="105">
        <f t="shared" si="1924"/>
        <v>0</v>
      </c>
      <c r="K15755" s="105">
        <f t="shared" si="1925"/>
        <v>0</v>
      </c>
      <c r="L15755" s="105">
        <f t="shared" si="1926"/>
        <v>0</v>
      </c>
      <c r="M15755">
        <v>0.04</v>
      </c>
      <c r="N15755">
        <f t="shared" si="1927"/>
        <v>3.3960531989175591E-3</v>
      </c>
    </row>
    <row r="15756" spans="1:14" x14ac:dyDescent="0.3">
      <c r="A15756">
        <f t="shared" si="1921"/>
        <v>158</v>
      </c>
      <c r="E15756" s="105">
        <f t="shared" si="1922"/>
        <v>0</v>
      </c>
      <c r="I15756" s="105">
        <f t="shared" si="1923"/>
        <v>0</v>
      </c>
      <c r="J15756" s="105">
        <f t="shared" si="1924"/>
        <v>0</v>
      </c>
      <c r="K15756" s="105">
        <f t="shared" si="1925"/>
        <v>0</v>
      </c>
      <c r="L15756" s="105">
        <f t="shared" si="1926"/>
        <v>0</v>
      </c>
      <c r="M15756">
        <v>0.04</v>
      </c>
      <c r="N15756">
        <f t="shared" si="1927"/>
        <v>3.3960531989175591E-3</v>
      </c>
    </row>
    <row r="15757" spans="1:14" x14ac:dyDescent="0.3">
      <c r="A15757">
        <f t="shared" si="1921"/>
        <v>158</v>
      </c>
      <c r="E15757" s="105">
        <f t="shared" si="1922"/>
        <v>0</v>
      </c>
      <c r="I15757" s="105">
        <f t="shared" si="1923"/>
        <v>0</v>
      </c>
      <c r="J15757" s="105">
        <f t="shared" si="1924"/>
        <v>0</v>
      </c>
      <c r="K15757" s="105">
        <f t="shared" si="1925"/>
        <v>0</v>
      </c>
      <c r="L15757" s="105">
        <f t="shared" si="1926"/>
        <v>0</v>
      </c>
      <c r="M15757">
        <v>0.04</v>
      </c>
      <c r="N15757">
        <f t="shared" si="1927"/>
        <v>3.3960531989175591E-3</v>
      </c>
    </row>
    <row r="15758" spans="1:14" x14ac:dyDescent="0.3">
      <c r="A15758">
        <f t="shared" si="1921"/>
        <v>158</v>
      </c>
      <c r="E15758" s="105">
        <f t="shared" si="1922"/>
        <v>0</v>
      </c>
      <c r="I15758" s="105">
        <f t="shared" si="1923"/>
        <v>0</v>
      </c>
      <c r="J15758" s="105">
        <f t="shared" si="1924"/>
        <v>0</v>
      </c>
      <c r="K15758" s="105">
        <f t="shared" si="1925"/>
        <v>0</v>
      </c>
      <c r="L15758" s="105">
        <f t="shared" si="1926"/>
        <v>0</v>
      </c>
      <c r="M15758">
        <v>0.04</v>
      </c>
      <c r="N15758">
        <f t="shared" si="1927"/>
        <v>3.3960531989175591E-3</v>
      </c>
    </row>
    <row r="15759" spans="1:14" x14ac:dyDescent="0.3">
      <c r="A15759">
        <f t="shared" si="1921"/>
        <v>158</v>
      </c>
      <c r="E15759" s="105">
        <f t="shared" si="1922"/>
        <v>0</v>
      </c>
      <c r="I15759" s="105">
        <f t="shared" si="1923"/>
        <v>0</v>
      </c>
      <c r="J15759" s="105">
        <f t="shared" si="1924"/>
        <v>0</v>
      </c>
      <c r="K15759" s="105">
        <f t="shared" si="1925"/>
        <v>0</v>
      </c>
      <c r="L15759" s="105">
        <f t="shared" si="1926"/>
        <v>0</v>
      </c>
      <c r="M15759">
        <v>0.04</v>
      </c>
      <c r="N15759">
        <f t="shared" si="1927"/>
        <v>3.3960531989175591E-3</v>
      </c>
    </row>
    <row r="15760" spans="1:14" x14ac:dyDescent="0.3">
      <c r="A15760">
        <f t="shared" si="1921"/>
        <v>158</v>
      </c>
      <c r="E15760" s="105">
        <f t="shared" si="1922"/>
        <v>0</v>
      </c>
      <c r="I15760" s="105">
        <f t="shared" si="1923"/>
        <v>0</v>
      </c>
      <c r="J15760" s="105">
        <f t="shared" si="1924"/>
        <v>0</v>
      </c>
      <c r="K15760" s="105">
        <f t="shared" si="1925"/>
        <v>0</v>
      </c>
      <c r="L15760" s="105">
        <f t="shared" si="1926"/>
        <v>0</v>
      </c>
      <c r="M15760">
        <v>0.04</v>
      </c>
      <c r="N15760">
        <f t="shared" si="1927"/>
        <v>3.3960531989175591E-3</v>
      </c>
    </row>
    <row r="15761" spans="1:14" x14ac:dyDescent="0.3">
      <c r="A15761">
        <f t="shared" si="1921"/>
        <v>158</v>
      </c>
      <c r="E15761" s="105">
        <f t="shared" si="1922"/>
        <v>0</v>
      </c>
      <c r="I15761" s="105">
        <f t="shared" si="1923"/>
        <v>0</v>
      </c>
      <c r="J15761" s="105">
        <f t="shared" si="1924"/>
        <v>0</v>
      </c>
      <c r="K15761" s="105">
        <f t="shared" si="1925"/>
        <v>0</v>
      </c>
      <c r="L15761" s="105">
        <f t="shared" si="1926"/>
        <v>0</v>
      </c>
      <c r="M15761">
        <v>0.04</v>
      </c>
      <c r="N15761">
        <f t="shared" si="1927"/>
        <v>3.3960531989175591E-3</v>
      </c>
    </row>
    <row r="15762" spans="1:14" x14ac:dyDescent="0.3">
      <c r="A15762">
        <f t="shared" si="1921"/>
        <v>158</v>
      </c>
      <c r="E15762" s="105">
        <f t="shared" si="1922"/>
        <v>0</v>
      </c>
      <c r="I15762" s="105">
        <f t="shared" si="1923"/>
        <v>0</v>
      </c>
      <c r="J15762" s="105">
        <f t="shared" si="1924"/>
        <v>0</v>
      </c>
      <c r="K15762" s="105">
        <f t="shared" si="1925"/>
        <v>0</v>
      </c>
      <c r="L15762" s="105">
        <f t="shared" si="1926"/>
        <v>0</v>
      </c>
      <c r="M15762">
        <v>0.04</v>
      </c>
      <c r="N15762">
        <f t="shared" si="1927"/>
        <v>3.3960531989175591E-3</v>
      </c>
    </row>
    <row r="15763" spans="1:14" x14ac:dyDescent="0.3">
      <c r="A15763">
        <f t="shared" si="1921"/>
        <v>158</v>
      </c>
      <c r="E15763" s="105">
        <f t="shared" si="1922"/>
        <v>0</v>
      </c>
      <c r="I15763" s="105">
        <f t="shared" si="1923"/>
        <v>0</v>
      </c>
      <c r="J15763" s="105">
        <f t="shared" si="1924"/>
        <v>0</v>
      </c>
      <c r="K15763" s="105">
        <f t="shared" si="1925"/>
        <v>0</v>
      </c>
      <c r="L15763" s="105">
        <f t="shared" si="1926"/>
        <v>0</v>
      </c>
      <c r="M15763">
        <v>0.04</v>
      </c>
      <c r="N15763">
        <f t="shared" si="1927"/>
        <v>3.3960531989175591E-3</v>
      </c>
    </row>
    <row r="15764" spans="1:14" x14ac:dyDescent="0.3">
      <c r="A15764">
        <f t="shared" si="1921"/>
        <v>158</v>
      </c>
      <c r="E15764" s="105">
        <f t="shared" si="1922"/>
        <v>0</v>
      </c>
      <c r="I15764" s="105">
        <f t="shared" si="1923"/>
        <v>0</v>
      </c>
      <c r="J15764" s="105">
        <f t="shared" si="1924"/>
        <v>0</v>
      </c>
      <c r="K15764" s="105">
        <f t="shared" si="1925"/>
        <v>0</v>
      </c>
      <c r="L15764" s="105">
        <f t="shared" si="1926"/>
        <v>0</v>
      </c>
      <c r="M15764">
        <v>0.04</v>
      </c>
      <c r="N15764">
        <f t="shared" si="1927"/>
        <v>3.3960531989175591E-3</v>
      </c>
    </row>
    <row r="15765" spans="1:14" x14ac:dyDescent="0.3">
      <c r="A15765">
        <f t="shared" si="1921"/>
        <v>158</v>
      </c>
      <c r="E15765" s="105">
        <f t="shared" si="1922"/>
        <v>0</v>
      </c>
      <c r="I15765" s="105">
        <f t="shared" si="1923"/>
        <v>0</v>
      </c>
      <c r="J15765" s="105">
        <f t="shared" si="1924"/>
        <v>0</v>
      </c>
      <c r="K15765" s="105">
        <f t="shared" si="1925"/>
        <v>0</v>
      </c>
      <c r="L15765" s="105">
        <f t="shared" si="1926"/>
        <v>0</v>
      </c>
      <c r="M15765">
        <v>0.04</v>
      </c>
      <c r="N15765">
        <f t="shared" si="1927"/>
        <v>3.3960531989175591E-3</v>
      </c>
    </row>
    <row r="15766" spans="1:14" x14ac:dyDescent="0.3">
      <c r="A15766">
        <f t="shared" si="1921"/>
        <v>158</v>
      </c>
      <c r="E15766" s="105">
        <f t="shared" si="1922"/>
        <v>0</v>
      </c>
      <c r="I15766" s="105">
        <f t="shared" si="1923"/>
        <v>0</v>
      </c>
      <c r="J15766" s="105">
        <f t="shared" si="1924"/>
        <v>0</v>
      </c>
      <c r="K15766" s="105">
        <f t="shared" si="1925"/>
        <v>0</v>
      </c>
      <c r="L15766" s="105">
        <f t="shared" si="1926"/>
        <v>0</v>
      </c>
      <c r="M15766">
        <v>0.04</v>
      </c>
      <c r="N15766">
        <f t="shared" si="1927"/>
        <v>3.3960531989175591E-3</v>
      </c>
    </row>
    <row r="15767" spans="1:14" x14ac:dyDescent="0.3">
      <c r="A15767">
        <f t="shared" si="1921"/>
        <v>158</v>
      </c>
      <c r="E15767" s="105">
        <f t="shared" si="1922"/>
        <v>0</v>
      </c>
      <c r="I15767" s="105">
        <f t="shared" si="1923"/>
        <v>0</v>
      </c>
      <c r="J15767" s="105">
        <f t="shared" si="1924"/>
        <v>0</v>
      </c>
      <c r="K15767" s="105">
        <f t="shared" si="1925"/>
        <v>0</v>
      </c>
      <c r="L15767" s="105">
        <f t="shared" si="1926"/>
        <v>0</v>
      </c>
      <c r="M15767">
        <v>0.04</v>
      </c>
      <c r="N15767">
        <f t="shared" si="1927"/>
        <v>3.3960531989175591E-3</v>
      </c>
    </row>
    <row r="15768" spans="1:14" x14ac:dyDescent="0.3">
      <c r="A15768">
        <f t="shared" si="1921"/>
        <v>158</v>
      </c>
      <c r="E15768" s="105">
        <f t="shared" si="1922"/>
        <v>0</v>
      </c>
      <c r="I15768" s="105">
        <f t="shared" si="1923"/>
        <v>0</v>
      </c>
      <c r="J15768" s="105">
        <f t="shared" si="1924"/>
        <v>0</v>
      </c>
      <c r="K15768" s="105">
        <f t="shared" si="1925"/>
        <v>0</v>
      </c>
      <c r="L15768" s="105">
        <f t="shared" si="1926"/>
        <v>0</v>
      </c>
      <c r="M15768">
        <v>0.04</v>
      </c>
      <c r="N15768">
        <f t="shared" si="1927"/>
        <v>3.3960531989175591E-3</v>
      </c>
    </row>
    <row r="15769" spans="1:14" x14ac:dyDescent="0.3">
      <c r="A15769">
        <f t="shared" si="1921"/>
        <v>158</v>
      </c>
      <c r="E15769" s="105">
        <f t="shared" si="1922"/>
        <v>0</v>
      </c>
      <c r="I15769" s="105">
        <f t="shared" si="1923"/>
        <v>0</v>
      </c>
      <c r="J15769" s="105">
        <f t="shared" si="1924"/>
        <v>0</v>
      </c>
      <c r="K15769" s="105">
        <f t="shared" si="1925"/>
        <v>0</v>
      </c>
      <c r="L15769" s="105">
        <f t="shared" si="1926"/>
        <v>0</v>
      </c>
      <c r="M15769">
        <v>0.04</v>
      </c>
      <c r="N15769">
        <f t="shared" si="1927"/>
        <v>3.3960531989175591E-3</v>
      </c>
    </row>
    <row r="15770" spans="1:14" x14ac:dyDescent="0.3">
      <c r="A15770">
        <f t="shared" si="1921"/>
        <v>158</v>
      </c>
      <c r="E15770" s="105">
        <f t="shared" si="1922"/>
        <v>0</v>
      </c>
      <c r="I15770" s="105">
        <f t="shared" si="1923"/>
        <v>0</v>
      </c>
      <c r="J15770" s="105">
        <f t="shared" si="1924"/>
        <v>0</v>
      </c>
      <c r="K15770" s="105">
        <f t="shared" si="1925"/>
        <v>0</v>
      </c>
      <c r="L15770" s="105">
        <f t="shared" si="1926"/>
        <v>0</v>
      </c>
      <c r="M15770">
        <v>0.04</v>
      </c>
      <c r="N15770">
        <f t="shared" si="1927"/>
        <v>3.3960531989175591E-3</v>
      </c>
    </row>
    <row r="15771" spans="1:14" x14ac:dyDescent="0.3">
      <c r="A15771">
        <f t="shared" si="1921"/>
        <v>158</v>
      </c>
      <c r="E15771" s="105">
        <f t="shared" si="1922"/>
        <v>0</v>
      </c>
      <c r="I15771" s="105">
        <f t="shared" si="1923"/>
        <v>0</v>
      </c>
      <c r="J15771" s="105">
        <f t="shared" si="1924"/>
        <v>0</v>
      </c>
      <c r="K15771" s="105">
        <f t="shared" si="1925"/>
        <v>0</v>
      </c>
      <c r="L15771" s="105">
        <f t="shared" si="1926"/>
        <v>0</v>
      </c>
      <c r="M15771">
        <v>0.04</v>
      </c>
      <c r="N15771">
        <f t="shared" si="1927"/>
        <v>3.3960531989175591E-3</v>
      </c>
    </row>
    <row r="15772" spans="1:14" x14ac:dyDescent="0.3">
      <c r="A15772">
        <f t="shared" si="1921"/>
        <v>158</v>
      </c>
      <c r="E15772" s="105">
        <f t="shared" si="1922"/>
        <v>0</v>
      </c>
      <c r="I15772" s="105">
        <f t="shared" si="1923"/>
        <v>0</v>
      </c>
      <c r="J15772" s="105">
        <f t="shared" si="1924"/>
        <v>0</v>
      </c>
      <c r="K15772" s="105">
        <f t="shared" si="1925"/>
        <v>0</v>
      </c>
      <c r="L15772" s="105">
        <f t="shared" si="1926"/>
        <v>0</v>
      </c>
      <c r="M15772">
        <v>0.04</v>
      </c>
      <c r="N15772">
        <f t="shared" si="1927"/>
        <v>3.3960531989175591E-3</v>
      </c>
    </row>
    <row r="15773" spans="1:14" x14ac:dyDescent="0.3">
      <c r="A15773">
        <f t="shared" si="1921"/>
        <v>158</v>
      </c>
      <c r="E15773" s="105">
        <f t="shared" si="1922"/>
        <v>0</v>
      </c>
      <c r="I15773" s="105">
        <f t="shared" si="1923"/>
        <v>0</v>
      </c>
      <c r="J15773" s="105">
        <f t="shared" si="1924"/>
        <v>0</v>
      </c>
      <c r="K15773" s="105">
        <f t="shared" si="1925"/>
        <v>0</v>
      </c>
      <c r="L15773" s="105">
        <f t="shared" si="1926"/>
        <v>0</v>
      </c>
      <c r="M15773">
        <v>0.04</v>
      </c>
      <c r="N15773">
        <f t="shared" si="1927"/>
        <v>3.3960531989175591E-3</v>
      </c>
    </row>
    <row r="15774" spans="1:14" x14ac:dyDescent="0.3">
      <c r="A15774">
        <f t="shared" si="1921"/>
        <v>158</v>
      </c>
      <c r="E15774" s="105">
        <f t="shared" si="1922"/>
        <v>0</v>
      </c>
      <c r="I15774" s="105">
        <f t="shared" si="1923"/>
        <v>0</v>
      </c>
      <c r="J15774" s="105">
        <f t="shared" si="1924"/>
        <v>0</v>
      </c>
      <c r="K15774" s="105">
        <f t="shared" si="1925"/>
        <v>0</v>
      </c>
      <c r="L15774" s="105">
        <f t="shared" si="1926"/>
        <v>0</v>
      </c>
      <c r="M15774">
        <v>0.04</v>
      </c>
      <c r="N15774">
        <f t="shared" si="1927"/>
        <v>3.3960531989175591E-3</v>
      </c>
    </row>
    <row r="15775" spans="1:14" x14ac:dyDescent="0.3">
      <c r="A15775">
        <f t="shared" si="1921"/>
        <v>158</v>
      </c>
      <c r="E15775" s="105">
        <f t="shared" si="1922"/>
        <v>0</v>
      </c>
      <c r="I15775" s="105">
        <f t="shared" si="1923"/>
        <v>0</v>
      </c>
      <c r="J15775" s="105">
        <f t="shared" si="1924"/>
        <v>0</v>
      </c>
      <c r="K15775" s="105">
        <f t="shared" si="1925"/>
        <v>0</v>
      </c>
      <c r="L15775" s="105">
        <f t="shared" si="1926"/>
        <v>0</v>
      </c>
      <c r="M15775">
        <v>0.04</v>
      </c>
      <c r="N15775">
        <f t="shared" si="1927"/>
        <v>3.3960531989175591E-3</v>
      </c>
    </row>
    <row r="15776" spans="1:14" x14ac:dyDescent="0.3">
      <c r="A15776">
        <f t="shared" si="1921"/>
        <v>158</v>
      </c>
      <c r="E15776" s="105">
        <f t="shared" si="1922"/>
        <v>0</v>
      </c>
      <c r="I15776" s="105">
        <f t="shared" si="1923"/>
        <v>0</v>
      </c>
      <c r="J15776" s="105">
        <f t="shared" si="1924"/>
        <v>0</v>
      </c>
      <c r="K15776" s="105">
        <f t="shared" si="1925"/>
        <v>0</v>
      </c>
      <c r="L15776" s="105">
        <f t="shared" si="1926"/>
        <v>0</v>
      </c>
      <c r="M15776">
        <v>0.04</v>
      </c>
      <c r="N15776">
        <f t="shared" si="1927"/>
        <v>3.3960531989175591E-3</v>
      </c>
    </row>
    <row r="15777" spans="1:14" x14ac:dyDescent="0.3">
      <c r="A15777">
        <f t="shared" si="1921"/>
        <v>158</v>
      </c>
      <c r="E15777" s="105">
        <f t="shared" si="1922"/>
        <v>0</v>
      </c>
      <c r="I15777" s="105">
        <f t="shared" si="1923"/>
        <v>0</v>
      </c>
      <c r="J15777" s="105">
        <f t="shared" si="1924"/>
        <v>0</v>
      </c>
      <c r="K15777" s="105">
        <f t="shared" si="1925"/>
        <v>0</v>
      </c>
      <c r="L15777" s="105">
        <f t="shared" si="1926"/>
        <v>0</v>
      </c>
      <c r="M15777">
        <v>0.04</v>
      </c>
      <c r="N15777">
        <f t="shared" si="1927"/>
        <v>3.3960531989175591E-3</v>
      </c>
    </row>
    <row r="15778" spans="1:14" x14ac:dyDescent="0.3">
      <c r="A15778">
        <f t="shared" si="1921"/>
        <v>158</v>
      </c>
      <c r="E15778" s="105">
        <f t="shared" si="1922"/>
        <v>0</v>
      </c>
      <c r="I15778" s="105">
        <f t="shared" si="1923"/>
        <v>0</v>
      </c>
      <c r="J15778" s="105">
        <f t="shared" si="1924"/>
        <v>0</v>
      </c>
      <c r="K15778" s="105">
        <f t="shared" si="1925"/>
        <v>0</v>
      </c>
      <c r="L15778" s="105">
        <f t="shared" si="1926"/>
        <v>0</v>
      </c>
      <c r="M15778">
        <v>0.04</v>
      </c>
      <c r="N15778">
        <f t="shared" si="1927"/>
        <v>3.3960531989175591E-3</v>
      </c>
    </row>
    <row r="15779" spans="1:14" x14ac:dyDescent="0.3">
      <c r="A15779">
        <f t="shared" si="1921"/>
        <v>158</v>
      </c>
      <c r="E15779" s="105">
        <f t="shared" si="1922"/>
        <v>0</v>
      </c>
      <c r="I15779" s="105">
        <f t="shared" si="1923"/>
        <v>0</v>
      </c>
      <c r="J15779" s="105">
        <f t="shared" si="1924"/>
        <v>0</v>
      </c>
      <c r="K15779" s="105">
        <f t="shared" si="1925"/>
        <v>0</v>
      </c>
      <c r="L15779" s="105">
        <f t="shared" si="1926"/>
        <v>0</v>
      </c>
      <c r="M15779">
        <v>0.04</v>
      </c>
      <c r="N15779">
        <f t="shared" si="1927"/>
        <v>3.3960531989175591E-3</v>
      </c>
    </row>
    <row r="15780" spans="1:14" x14ac:dyDescent="0.3">
      <c r="A15780">
        <f t="shared" si="1921"/>
        <v>158</v>
      </c>
      <c r="E15780" s="105">
        <f t="shared" si="1922"/>
        <v>0</v>
      </c>
      <c r="I15780" s="105">
        <f t="shared" si="1923"/>
        <v>0</v>
      </c>
      <c r="J15780" s="105">
        <f t="shared" si="1924"/>
        <v>0</v>
      </c>
      <c r="K15780" s="105">
        <f t="shared" si="1925"/>
        <v>0</v>
      </c>
      <c r="L15780" s="105">
        <f t="shared" si="1926"/>
        <v>0</v>
      </c>
      <c r="M15780">
        <v>0.04</v>
      </c>
      <c r="N15780">
        <f t="shared" si="1927"/>
        <v>3.3960531989175591E-3</v>
      </c>
    </row>
    <row r="15781" spans="1:14" x14ac:dyDescent="0.3">
      <c r="A15781">
        <f t="shared" si="1921"/>
        <v>158</v>
      </c>
      <c r="E15781" s="105">
        <f t="shared" si="1922"/>
        <v>0</v>
      </c>
      <c r="I15781" s="105">
        <f t="shared" si="1923"/>
        <v>0</v>
      </c>
      <c r="J15781" s="105">
        <f t="shared" si="1924"/>
        <v>0</v>
      </c>
      <c r="K15781" s="105">
        <f t="shared" si="1925"/>
        <v>0</v>
      </c>
      <c r="L15781" s="105">
        <f t="shared" si="1926"/>
        <v>0</v>
      </c>
      <c r="M15781">
        <v>0.04</v>
      </c>
      <c r="N15781">
        <f t="shared" si="1927"/>
        <v>3.3960531989175591E-3</v>
      </c>
    </row>
    <row r="15782" spans="1:14" x14ac:dyDescent="0.3">
      <c r="A15782">
        <f t="shared" si="1921"/>
        <v>158</v>
      </c>
      <c r="E15782" s="105">
        <f t="shared" si="1922"/>
        <v>0</v>
      </c>
      <c r="I15782" s="105">
        <f t="shared" si="1923"/>
        <v>0</v>
      </c>
      <c r="J15782" s="105">
        <f t="shared" si="1924"/>
        <v>0</v>
      </c>
      <c r="K15782" s="105">
        <f t="shared" si="1925"/>
        <v>0</v>
      </c>
      <c r="L15782" s="105">
        <f t="shared" si="1926"/>
        <v>0</v>
      </c>
      <c r="M15782">
        <v>0.04</v>
      </c>
      <c r="N15782">
        <f t="shared" si="1927"/>
        <v>3.3960531989175591E-3</v>
      </c>
    </row>
    <row r="15783" spans="1:14" x14ac:dyDescent="0.3">
      <c r="A15783">
        <f t="shared" ref="A15783:A15846" si="1928">IF(COUNTIF(A15683:A15782,A15782)=100, A15782+1,A15782)</f>
        <v>158</v>
      </c>
      <c r="E15783" s="105">
        <f t="shared" ref="E15783:E15846" si="1929">MAX(0, E15683-K15683-L15683)</f>
        <v>0</v>
      </c>
      <c r="I15783" s="105">
        <f t="shared" ref="I15783:I15846" si="1930">IF(E15783&lt;I15683,J15783 + E15783, I15683)</f>
        <v>0</v>
      </c>
      <c r="J15783" s="105">
        <f t="shared" si="1924"/>
        <v>0</v>
      </c>
      <c r="K15783" s="105">
        <f t="shared" si="1925"/>
        <v>0</v>
      </c>
      <c r="L15783" s="105">
        <f t="shared" si="1926"/>
        <v>0</v>
      </c>
      <c r="M15783">
        <v>0.04</v>
      </c>
      <c r="N15783">
        <f t="shared" si="1927"/>
        <v>3.3960531989175591E-3</v>
      </c>
    </row>
    <row r="15784" spans="1:14" x14ac:dyDescent="0.3">
      <c r="A15784">
        <f t="shared" si="1928"/>
        <v>158</v>
      </c>
      <c r="E15784" s="105">
        <f t="shared" si="1929"/>
        <v>0</v>
      </c>
      <c r="I15784" s="105">
        <f t="shared" si="1930"/>
        <v>0</v>
      </c>
      <c r="J15784" s="105">
        <f t="shared" si="1924"/>
        <v>0</v>
      </c>
      <c r="K15784" s="105">
        <f t="shared" si="1925"/>
        <v>0</v>
      </c>
      <c r="L15784" s="105">
        <f t="shared" si="1926"/>
        <v>0</v>
      </c>
      <c r="M15784">
        <v>0.04</v>
      </c>
      <c r="N15784">
        <f t="shared" si="1927"/>
        <v>3.3960531989175591E-3</v>
      </c>
    </row>
    <row r="15785" spans="1:14" x14ac:dyDescent="0.3">
      <c r="A15785">
        <f t="shared" si="1928"/>
        <v>158</v>
      </c>
      <c r="E15785" s="105">
        <f t="shared" si="1929"/>
        <v>0</v>
      </c>
      <c r="I15785" s="105">
        <f t="shared" si="1930"/>
        <v>0</v>
      </c>
      <c r="J15785" s="105">
        <f t="shared" si="1924"/>
        <v>0</v>
      </c>
      <c r="K15785" s="105">
        <f t="shared" si="1925"/>
        <v>0</v>
      </c>
      <c r="L15785" s="105">
        <f t="shared" si="1926"/>
        <v>0</v>
      </c>
      <c r="M15785">
        <v>0.04</v>
      </c>
      <c r="N15785">
        <f t="shared" si="1927"/>
        <v>3.3960531989175591E-3</v>
      </c>
    </row>
    <row r="15786" spans="1:14" x14ac:dyDescent="0.3">
      <c r="A15786">
        <f t="shared" si="1928"/>
        <v>158</v>
      </c>
      <c r="E15786" s="105">
        <f t="shared" si="1929"/>
        <v>0</v>
      </c>
      <c r="I15786" s="105">
        <f t="shared" si="1930"/>
        <v>0</v>
      </c>
      <c r="J15786" s="105">
        <f t="shared" si="1924"/>
        <v>0</v>
      </c>
      <c r="K15786" s="105">
        <f t="shared" si="1925"/>
        <v>0</v>
      </c>
      <c r="L15786" s="105">
        <f t="shared" si="1926"/>
        <v>0</v>
      </c>
      <c r="M15786">
        <v>0.04</v>
      </c>
      <c r="N15786">
        <f t="shared" si="1927"/>
        <v>3.3960531989175591E-3</v>
      </c>
    </row>
    <row r="15787" spans="1:14" x14ac:dyDescent="0.3">
      <c r="A15787">
        <f t="shared" si="1928"/>
        <v>158</v>
      </c>
      <c r="E15787" s="105">
        <f t="shared" si="1929"/>
        <v>0</v>
      </c>
      <c r="I15787" s="105">
        <f t="shared" si="1930"/>
        <v>0</v>
      </c>
      <c r="J15787" s="105">
        <f t="shared" si="1924"/>
        <v>0</v>
      </c>
      <c r="K15787" s="105">
        <f t="shared" si="1925"/>
        <v>0</v>
      </c>
      <c r="L15787" s="105">
        <f t="shared" si="1926"/>
        <v>0</v>
      </c>
      <c r="M15787">
        <v>0.04</v>
      </c>
      <c r="N15787">
        <f t="shared" si="1927"/>
        <v>3.3960531989175591E-3</v>
      </c>
    </row>
    <row r="15788" spans="1:14" x14ac:dyDescent="0.3">
      <c r="A15788">
        <f t="shared" si="1928"/>
        <v>158</v>
      </c>
      <c r="E15788" s="105">
        <f t="shared" si="1929"/>
        <v>0</v>
      </c>
      <c r="I15788" s="105">
        <f t="shared" si="1930"/>
        <v>0</v>
      </c>
      <c r="J15788" s="105">
        <f t="shared" si="1924"/>
        <v>0</v>
      </c>
      <c r="K15788" s="105">
        <f t="shared" si="1925"/>
        <v>0</v>
      </c>
      <c r="L15788" s="105">
        <f t="shared" si="1926"/>
        <v>0</v>
      </c>
      <c r="M15788">
        <v>0.04</v>
      </c>
      <c r="N15788">
        <f t="shared" si="1927"/>
        <v>3.3960531989175591E-3</v>
      </c>
    </row>
    <row r="15789" spans="1:14" x14ac:dyDescent="0.3">
      <c r="A15789">
        <f t="shared" si="1928"/>
        <v>158</v>
      </c>
      <c r="E15789" s="105">
        <f t="shared" si="1929"/>
        <v>0</v>
      </c>
      <c r="I15789" s="105">
        <f t="shared" si="1930"/>
        <v>0</v>
      </c>
      <c r="J15789" s="105">
        <f t="shared" si="1924"/>
        <v>0</v>
      </c>
      <c r="K15789" s="105">
        <f t="shared" si="1925"/>
        <v>0</v>
      </c>
      <c r="L15789" s="105">
        <f t="shared" si="1926"/>
        <v>0</v>
      </c>
      <c r="M15789">
        <v>0.04</v>
      </c>
      <c r="N15789">
        <f t="shared" si="1927"/>
        <v>3.3960531989175591E-3</v>
      </c>
    </row>
    <row r="15790" spans="1:14" x14ac:dyDescent="0.3">
      <c r="A15790">
        <f t="shared" si="1928"/>
        <v>158</v>
      </c>
      <c r="E15790" s="105">
        <f t="shared" si="1929"/>
        <v>0</v>
      </c>
      <c r="I15790" s="105">
        <f t="shared" si="1930"/>
        <v>0</v>
      </c>
      <c r="J15790" s="105">
        <f t="shared" si="1924"/>
        <v>0</v>
      </c>
      <c r="K15790" s="105">
        <f t="shared" si="1925"/>
        <v>0</v>
      </c>
      <c r="L15790" s="105">
        <f t="shared" si="1926"/>
        <v>0</v>
      </c>
      <c r="M15790">
        <v>0.04</v>
      </c>
      <c r="N15790">
        <f t="shared" si="1927"/>
        <v>3.3960531989175591E-3</v>
      </c>
    </row>
    <row r="15791" spans="1:14" x14ac:dyDescent="0.3">
      <c r="A15791">
        <f t="shared" si="1928"/>
        <v>158</v>
      </c>
      <c r="E15791" s="105">
        <f t="shared" si="1929"/>
        <v>0</v>
      </c>
      <c r="I15791" s="105">
        <f t="shared" si="1930"/>
        <v>0</v>
      </c>
      <c r="J15791" s="105">
        <f t="shared" si="1924"/>
        <v>0</v>
      </c>
      <c r="K15791" s="105">
        <f t="shared" si="1925"/>
        <v>0</v>
      </c>
      <c r="L15791" s="105">
        <f t="shared" si="1926"/>
        <v>0</v>
      </c>
      <c r="M15791">
        <v>0.04</v>
      </c>
      <c r="N15791">
        <f t="shared" si="1927"/>
        <v>3.3960531989175591E-3</v>
      </c>
    </row>
    <row r="15792" spans="1:14" x14ac:dyDescent="0.3">
      <c r="A15792">
        <f t="shared" si="1928"/>
        <v>158</v>
      </c>
      <c r="E15792" s="105">
        <f t="shared" si="1929"/>
        <v>0</v>
      </c>
      <c r="I15792" s="105">
        <f t="shared" si="1930"/>
        <v>0</v>
      </c>
      <c r="J15792" s="105">
        <f t="shared" si="1924"/>
        <v>0</v>
      </c>
      <c r="K15792" s="105">
        <f t="shared" si="1925"/>
        <v>0</v>
      </c>
      <c r="L15792" s="105">
        <f t="shared" si="1926"/>
        <v>0</v>
      </c>
      <c r="M15792">
        <v>0.04</v>
      </c>
      <c r="N15792">
        <f t="shared" si="1927"/>
        <v>3.3960531989175591E-3</v>
      </c>
    </row>
    <row r="15793" spans="1:15" x14ac:dyDescent="0.3">
      <c r="A15793">
        <f t="shared" si="1928"/>
        <v>158</v>
      </c>
      <c r="E15793" s="105">
        <f t="shared" si="1929"/>
        <v>0</v>
      </c>
      <c r="I15793" s="105">
        <f t="shared" si="1930"/>
        <v>0</v>
      </c>
      <c r="J15793" s="105">
        <f t="shared" si="1924"/>
        <v>0</v>
      </c>
      <c r="K15793" s="105">
        <f t="shared" si="1925"/>
        <v>0</v>
      </c>
      <c r="L15793" s="105">
        <f t="shared" si="1926"/>
        <v>0</v>
      </c>
      <c r="M15793">
        <v>0.04</v>
      </c>
      <c r="N15793">
        <f t="shared" si="1927"/>
        <v>3.3960531989175591E-3</v>
      </c>
    </row>
    <row r="15794" spans="1:15" x14ac:dyDescent="0.3">
      <c r="A15794">
        <f t="shared" si="1928"/>
        <v>158</v>
      </c>
      <c r="E15794" s="105">
        <f t="shared" si="1929"/>
        <v>0</v>
      </c>
      <c r="I15794" s="105">
        <f t="shared" si="1930"/>
        <v>0</v>
      </c>
      <c r="J15794" s="105">
        <f t="shared" si="1924"/>
        <v>0</v>
      </c>
      <c r="K15794" s="105">
        <f t="shared" si="1925"/>
        <v>0</v>
      </c>
      <c r="L15794" s="105">
        <f t="shared" si="1926"/>
        <v>0</v>
      </c>
      <c r="M15794">
        <v>0.04</v>
      </c>
      <c r="N15794">
        <f t="shared" si="1927"/>
        <v>3.3960531989175591E-3</v>
      </c>
    </row>
    <row r="15795" spans="1:15" x14ac:dyDescent="0.3">
      <c r="A15795">
        <f t="shared" si="1928"/>
        <v>158</v>
      </c>
      <c r="E15795" s="105">
        <f t="shared" si="1929"/>
        <v>0</v>
      </c>
      <c r="I15795" s="105">
        <f t="shared" si="1930"/>
        <v>0</v>
      </c>
      <c r="J15795" s="105">
        <f t="shared" si="1924"/>
        <v>0</v>
      </c>
      <c r="K15795" s="105">
        <f t="shared" si="1925"/>
        <v>0</v>
      </c>
      <c r="L15795" s="105">
        <f t="shared" si="1926"/>
        <v>0</v>
      </c>
      <c r="M15795">
        <v>0.04</v>
      </c>
      <c r="N15795">
        <f t="shared" si="1927"/>
        <v>3.3960531989175591E-3</v>
      </c>
    </row>
    <row r="15796" spans="1:15" x14ac:dyDescent="0.3">
      <c r="A15796">
        <f t="shared" si="1928"/>
        <v>158</v>
      </c>
      <c r="E15796" s="105">
        <f t="shared" si="1929"/>
        <v>0</v>
      </c>
      <c r="I15796" s="105">
        <f t="shared" si="1930"/>
        <v>0</v>
      </c>
      <c r="J15796" s="105">
        <f t="shared" si="1924"/>
        <v>0</v>
      </c>
      <c r="K15796" s="105">
        <f t="shared" si="1925"/>
        <v>0</v>
      </c>
      <c r="L15796" s="105">
        <f t="shared" si="1926"/>
        <v>0</v>
      </c>
      <c r="M15796">
        <v>0.04</v>
      </c>
      <c r="N15796">
        <f t="shared" si="1927"/>
        <v>3.3960531989175591E-3</v>
      </c>
    </row>
    <row r="15797" spans="1:15" x14ac:dyDescent="0.3">
      <c r="A15797">
        <f t="shared" si="1928"/>
        <v>158</v>
      </c>
      <c r="E15797" s="105">
        <f t="shared" si="1929"/>
        <v>0</v>
      </c>
      <c r="I15797" s="105">
        <f t="shared" si="1930"/>
        <v>0</v>
      </c>
      <c r="J15797" s="105">
        <f t="shared" si="1924"/>
        <v>0</v>
      </c>
      <c r="K15797" s="105">
        <f t="shared" si="1925"/>
        <v>0</v>
      </c>
      <c r="L15797" s="105">
        <f t="shared" si="1926"/>
        <v>0</v>
      </c>
      <c r="M15797">
        <v>0.04</v>
      </c>
      <c r="N15797">
        <f t="shared" si="1927"/>
        <v>3.3960531989175591E-3</v>
      </c>
    </row>
    <row r="15798" spans="1:15" x14ac:dyDescent="0.3">
      <c r="A15798">
        <f t="shared" si="1928"/>
        <v>158</v>
      </c>
      <c r="E15798" s="105">
        <f t="shared" si="1929"/>
        <v>0</v>
      </c>
      <c r="I15798" s="105">
        <f t="shared" si="1930"/>
        <v>0</v>
      </c>
      <c r="J15798" s="105">
        <f t="shared" si="1924"/>
        <v>0</v>
      </c>
      <c r="K15798" s="105">
        <f t="shared" si="1925"/>
        <v>0</v>
      </c>
      <c r="L15798" s="105">
        <f t="shared" si="1926"/>
        <v>0</v>
      </c>
      <c r="M15798">
        <v>0.04</v>
      </c>
      <c r="N15798">
        <f t="shared" si="1927"/>
        <v>3.3960531989175591E-3</v>
      </c>
    </row>
    <row r="15799" spans="1:15" x14ac:dyDescent="0.3">
      <c r="A15799">
        <f t="shared" si="1928"/>
        <v>158</v>
      </c>
      <c r="E15799" s="105">
        <f t="shared" si="1929"/>
        <v>0</v>
      </c>
      <c r="I15799" s="105">
        <f t="shared" si="1930"/>
        <v>0</v>
      </c>
      <c r="J15799" s="105">
        <f t="shared" si="1924"/>
        <v>0</v>
      </c>
      <c r="K15799" s="105">
        <f t="shared" si="1925"/>
        <v>0</v>
      </c>
      <c r="L15799" s="105">
        <f t="shared" si="1926"/>
        <v>0</v>
      </c>
      <c r="M15799">
        <v>0.04</v>
      </c>
      <c r="N15799">
        <f t="shared" si="1927"/>
        <v>3.3960531989175591E-3</v>
      </c>
    </row>
    <row r="15800" spans="1:15" x14ac:dyDescent="0.3">
      <c r="A15800">
        <f t="shared" si="1928"/>
        <v>158</v>
      </c>
      <c r="E15800" s="105">
        <f t="shared" si="1929"/>
        <v>0</v>
      </c>
      <c r="I15800" s="105">
        <f t="shared" si="1930"/>
        <v>0</v>
      </c>
      <c r="J15800" s="105">
        <f t="shared" si="1924"/>
        <v>0</v>
      </c>
      <c r="K15800" s="105">
        <f t="shared" si="1925"/>
        <v>0</v>
      </c>
      <c r="L15800" s="105">
        <f t="shared" si="1926"/>
        <v>0</v>
      </c>
      <c r="M15800">
        <v>0.04</v>
      </c>
      <c r="N15800">
        <f t="shared" si="1927"/>
        <v>3.3960531989175591E-3</v>
      </c>
    </row>
    <row r="15801" spans="1:15" x14ac:dyDescent="0.3">
      <c r="A15801">
        <f t="shared" si="1928"/>
        <v>158</v>
      </c>
      <c r="E15801" s="105">
        <f t="shared" si="1929"/>
        <v>0</v>
      </c>
      <c r="I15801" s="105">
        <f t="shared" si="1930"/>
        <v>0</v>
      </c>
      <c r="J15801" s="105">
        <f t="shared" si="1924"/>
        <v>0</v>
      </c>
      <c r="K15801" s="105">
        <f t="shared" si="1925"/>
        <v>0</v>
      </c>
      <c r="L15801" s="105">
        <f t="shared" si="1926"/>
        <v>0</v>
      </c>
      <c r="M15801">
        <v>0.04</v>
      </c>
      <c r="N15801">
        <f t="shared" si="1927"/>
        <v>3.3960531989175591E-3</v>
      </c>
      <c r="O15801" s="105" t="e">
        <f t="shared" ref="O15801" si="1931">SUM(I15702:I15801)</f>
        <v>#REF!</v>
      </c>
    </row>
    <row r="15802" spans="1:15" x14ac:dyDescent="0.3">
      <c r="A15802">
        <f t="shared" si="1928"/>
        <v>159</v>
      </c>
      <c r="E15802" s="105" t="e">
        <f t="shared" si="1929"/>
        <v>#REF!</v>
      </c>
      <c r="I15802" s="105" t="e">
        <f t="shared" si="1930"/>
        <v>#REF!</v>
      </c>
      <c r="J15802" s="105" t="e">
        <f t="shared" si="1924"/>
        <v>#REF!</v>
      </c>
      <c r="K15802" s="105" t="e">
        <f t="shared" si="1925"/>
        <v>#REF!</v>
      </c>
      <c r="L15802" s="105" t="e">
        <f t="shared" si="1926"/>
        <v>#REF!</v>
      </c>
      <c r="M15802">
        <v>0.04</v>
      </c>
      <c r="N15802">
        <f t="shared" si="1927"/>
        <v>3.3960531989175591E-3</v>
      </c>
    </row>
    <row r="15803" spans="1:15" x14ac:dyDescent="0.3">
      <c r="A15803">
        <f t="shared" si="1928"/>
        <v>159</v>
      </c>
      <c r="E15803" s="105" t="e">
        <f t="shared" si="1929"/>
        <v>#REF!</v>
      </c>
      <c r="I15803" s="105" t="e">
        <f t="shared" si="1930"/>
        <v>#REF!</v>
      </c>
      <c r="J15803" s="105" t="e">
        <f t="shared" si="1924"/>
        <v>#REF!</v>
      </c>
      <c r="K15803" s="105" t="e">
        <f t="shared" si="1925"/>
        <v>#REF!</v>
      </c>
      <c r="L15803" s="105" t="e">
        <f t="shared" si="1926"/>
        <v>#REF!</v>
      </c>
      <c r="M15803">
        <v>0.04</v>
      </c>
      <c r="N15803">
        <f t="shared" si="1927"/>
        <v>3.3960531989175591E-3</v>
      </c>
    </row>
    <row r="15804" spans="1:15" x14ac:dyDescent="0.3">
      <c r="A15804">
        <f t="shared" si="1928"/>
        <v>159</v>
      </c>
      <c r="E15804" s="105" t="e">
        <f t="shared" si="1929"/>
        <v>#REF!</v>
      </c>
      <c r="I15804" s="105" t="e">
        <f t="shared" si="1930"/>
        <v>#REF!</v>
      </c>
      <c r="J15804" s="105" t="e">
        <f t="shared" si="1924"/>
        <v>#REF!</v>
      </c>
      <c r="K15804" s="105" t="e">
        <f t="shared" si="1925"/>
        <v>#REF!</v>
      </c>
      <c r="L15804" s="105" t="e">
        <f t="shared" si="1926"/>
        <v>#REF!</v>
      </c>
      <c r="M15804">
        <v>0.04</v>
      </c>
      <c r="N15804">
        <f t="shared" si="1927"/>
        <v>3.3960531989175591E-3</v>
      </c>
    </row>
    <row r="15805" spans="1:15" x14ac:dyDescent="0.3">
      <c r="A15805">
        <f t="shared" si="1928"/>
        <v>159</v>
      </c>
      <c r="E15805" s="105">
        <f t="shared" si="1929"/>
        <v>0</v>
      </c>
      <c r="I15805" s="105">
        <f t="shared" si="1930"/>
        <v>0</v>
      </c>
      <c r="J15805" s="105">
        <f t="shared" si="1924"/>
        <v>0</v>
      </c>
      <c r="K15805" s="105">
        <f t="shared" si="1925"/>
        <v>0</v>
      </c>
      <c r="L15805" s="105">
        <f t="shared" si="1926"/>
        <v>0</v>
      </c>
      <c r="M15805">
        <v>0.04</v>
      </c>
      <c r="N15805">
        <f t="shared" si="1927"/>
        <v>3.3960531989175591E-3</v>
      </c>
    </row>
    <row r="15806" spans="1:15" x14ac:dyDescent="0.3">
      <c r="A15806">
        <f t="shared" si="1928"/>
        <v>159</v>
      </c>
      <c r="E15806" s="105">
        <f t="shared" si="1929"/>
        <v>0</v>
      </c>
      <c r="I15806" s="105">
        <f t="shared" si="1930"/>
        <v>0</v>
      </c>
      <c r="J15806" s="105">
        <f t="shared" si="1924"/>
        <v>0</v>
      </c>
      <c r="K15806" s="105">
        <f t="shared" si="1925"/>
        <v>0</v>
      </c>
      <c r="L15806" s="105">
        <f t="shared" si="1926"/>
        <v>0</v>
      </c>
      <c r="M15806">
        <v>0.04</v>
      </c>
      <c r="N15806">
        <f t="shared" si="1927"/>
        <v>3.3960531989175591E-3</v>
      </c>
    </row>
    <row r="15807" spans="1:15" x14ac:dyDescent="0.3">
      <c r="A15807">
        <f t="shared" si="1928"/>
        <v>159</v>
      </c>
      <c r="E15807" s="105">
        <f t="shared" si="1929"/>
        <v>0</v>
      </c>
      <c r="I15807" s="105">
        <f t="shared" si="1930"/>
        <v>0</v>
      </c>
      <c r="J15807" s="105">
        <f t="shared" si="1924"/>
        <v>0</v>
      </c>
      <c r="K15807" s="105">
        <f t="shared" si="1925"/>
        <v>0</v>
      </c>
      <c r="L15807" s="105">
        <f t="shared" si="1926"/>
        <v>0</v>
      </c>
      <c r="M15807">
        <v>0.04</v>
      </c>
      <c r="N15807">
        <f t="shared" si="1927"/>
        <v>3.3960531989175591E-3</v>
      </c>
    </row>
    <row r="15808" spans="1:15" x14ac:dyDescent="0.3">
      <c r="A15808">
        <f t="shared" si="1928"/>
        <v>159</v>
      </c>
      <c r="E15808" s="105">
        <f t="shared" si="1929"/>
        <v>0</v>
      </c>
      <c r="I15808" s="105">
        <f t="shared" si="1930"/>
        <v>0</v>
      </c>
      <c r="J15808" s="105">
        <f t="shared" si="1924"/>
        <v>0</v>
      </c>
      <c r="K15808" s="105">
        <f t="shared" si="1925"/>
        <v>0</v>
      </c>
      <c r="L15808" s="105">
        <f t="shared" si="1926"/>
        <v>0</v>
      </c>
      <c r="M15808">
        <v>0.04</v>
      </c>
      <c r="N15808">
        <f t="shared" si="1927"/>
        <v>3.3960531989175591E-3</v>
      </c>
    </row>
    <row r="15809" spans="1:14" x14ac:dyDescent="0.3">
      <c r="A15809">
        <f t="shared" si="1928"/>
        <v>159</v>
      </c>
      <c r="E15809" s="105">
        <f t="shared" si="1929"/>
        <v>0</v>
      </c>
      <c r="I15809" s="105">
        <f t="shared" si="1930"/>
        <v>0</v>
      </c>
      <c r="J15809" s="105">
        <f t="shared" si="1924"/>
        <v>0</v>
      </c>
      <c r="K15809" s="105">
        <f t="shared" si="1925"/>
        <v>0</v>
      </c>
      <c r="L15809" s="105">
        <f t="shared" si="1926"/>
        <v>0</v>
      </c>
      <c r="M15809">
        <v>0.04</v>
      </c>
      <c r="N15809">
        <f t="shared" si="1927"/>
        <v>3.3960531989175591E-3</v>
      </c>
    </row>
    <row r="15810" spans="1:14" x14ac:dyDescent="0.3">
      <c r="A15810">
        <f t="shared" si="1928"/>
        <v>159</v>
      </c>
      <c r="E15810" s="105">
        <f t="shared" si="1929"/>
        <v>0</v>
      </c>
      <c r="I15810" s="105">
        <f t="shared" si="1930"/>
        <v>0</v>
      </c>
      <c r="J15810" s="105">
        <f t="shared" si="1924"/>
        <v>0</v>
      </c>
      <c r="K15810" s="105">
        <f t="shared" si="1925"/>
        <v>0</v>
      </c>
      <c r="L15810" s="105">
        <f t="shared" si="1926"/>
        <v>0</v>
      </c>
      <c r="M15810">
        <v>0.04</v>
      </c>
      <c r="N15810">
        <f t="shared" si="1927"/>
        <v>3.3960531989175591E-3</v>
      </c>
    </row>
    <row r="15811" spans="1:14" x14ac:dyDescent="0.3">
      <c r="A15811">
        <f t="shared" si="1928"/>
        <v>159</v>
      </c>
      <c r="E15811" s="105">
        <f t="shared" si="1929"/>
        <v>0</v>
      </c>
      <c r="I15811" s="105">
        <f t="shared" si="1930"/>
        <v>0</v>
      </c>
      <c r="J15811" s="105">
        <f t="shared" ref="J15811:J15874" si="1932">E15811*($H$2/12)</f>
        <v>0</v>
      </c>
      <c r="K15811" s="105">
        <f t="shared" ref="K15811:K15874" si="1933">I15811-J15811</f>
        <v>0</v>
      </c>
      <c r="L15811" s="105">
        <f t="shared" ref="L15811:L15874" si="1934">N15811*(E15811-K15811)</f>
        <v>0</v>
      </c>
      <c r="M15811">
        <v>0.04</v>
      </c>
      <c r="N15811">
        <f t="shared" ref="N15811:N15874" si="1935">1-(POWER(1-M15811,(1/12)))</f>
        <v>3.3960531989175591E-3</v>
      </c>
    </row>
    <row r="15812" spans="1:14" x14ac:dyDescent="0.3">
      <c r="A15812">
        <f t="shared" si="1928"/>
        <v>159</v>
      </c>
      <c r="E15812" s="105">
        <f t="shared" si="1929"/>
        <v>0</v>
      </c>
      <c r="I15812" s="105">
        <f t="shared" si="1930"/>
        <v>0</v>
      </c>
      <c r="J15812" s="105">
        <f t="shared" si="1932"/>
        <v>0</v>
      </c>
      <c r="K15812" s="105">
        <f t="shared" si="1933"/>
        <v>0</v>
      </c>
      <c r="L15812" s="105">
        <f t="shared" si="1934"/>
        <v>0</v>
      </c>
      <c r="M15812">
        <v>0.04</v>
      </c>
      <c r="N15812">
        <f t="shared" si="1935"/>
        <v>3.3960531989175591E-3</v>
      </c>
    </row>
    <row r="15813" spans="1:14" x14ac:dyDescent="0.3">
      <c r="A15813">
        <f t="shared" si="1928"/>
        <v>159</v>
      </c>
      <c r="E15813" s="105">
        <f t="shared" si="1929"/>
        <v>0</v>
      </c>
      <c r="I15813" s="105">
        <f t="shared" si="1930"/>
        <v>0</v>
      </c>
      <c r="J15813" s="105">
        <f t="shared" si="1932"/>
        <v>0</v>
      </c>
      <c r="K15813" s="105">
        <f t="shared" si="1933"/>
        <v>0</v>
      </c>
      <c r="L15813" s="105">
        <f t="shared" si="1934"/>
        <v>0</v>
      </c>
      <c r="M15813">
        <v>0.04</v>
      </c>
      <c r="N15813">
        <f t="shared" si="1935"/>
        <v>3.3960531989175591E-3</v>
      </c>
    </row>
    <row r="15814" spans="1:14" x14ac:dyDescent="0.3">
      <c r="A15814">
        <f t="shared" si="1928"/>
        <v>159</v>
      </c>
      <c r="E15814" s="105">
        <f t="shared" si="1929"/>
        <v>0</v>
      </c>
      <c r="I15814" s="105">
        <f t="shared" si="1930"/>
        <v>0</v>
      </c>
      <c r="J15814" s="105">
        <f t="shared" si="1932"/>
        <v>0</v>
      </c>
      <c r="K15814" s="105">
        <f t="shared" si="1933"/>
        <v>0</v>
      </c>
      <c r="L15814" s="105">
        <f t="shared" si="1934"/>
        <v>0</v>
      </c>
      <c r="M15814">
        <v>0.04</v>
      </c>
      <c r="N15814">
        <f t="shared" si="1935"/>
        <v>3.3960531989175591E-3</v>
      </c>
    </row>
    <row r="15815" spans="1:14" x14ac:dyDescent="0.3">
      <c r="A15815">
        <f t="shared" si="1928"/>
        <v>159</v>
      </c>
      <c r="E15815" s="105">
        <f t="shared" si="1929"/>
        <v>0</v>
      </c>
      <c r="I15815" s="105">
        <f t="shared" si="1930"/>
        <v>0</v>
      </c>
      <c r="J15815" s="105">
        <f t="shared" si="1932"/>
        <v>0</v>
      </c>
      <c r="K15815" s="105">
        <f t="shared" si="1933"/>
        <v>0</v>
      </c>
      <c r="L15815" s="105">
        <f t="shared" si="1934"/>
        <v>0</v>
      </c>
      <c r="M15815">
        <v>0.04</v>
      </c>
      <c r="N15815">
        <f t="shared" si="1935"/>
        <v>3.3960531989175591E-3</v>
      </c>
    </row>
    <row r="15816" spans="1:14" x14ac:dyDescent="0.3">
      <c r="A15816">
        <f t="shared" si="1928"/>
        <v>159</v>
      </c>
      <c r="E15816" s="105">
        <f t="shared" si="1929"/>
        <v>0</v>
      </c>
      <c r="I15816" s="105">
        <f t="shared" si="1930"/>
        <v>0</v>
      </c>
      <c r="J15816" s="105">
        <f t="shared" si="1932"/>
        <v>0</v>
      </c>
      <c r="K15816" s="105">
        <f t="shared" si="1933"/>
        <v>0</v>
      </c>
      <c r="L15816" s="105">
        <f t="shared" si="1934"/>
        <v>0</v>
      </c>
      <c r="M15816">
        <v>0.04</v>
      </c>
      <c r="N15816">
        <f t="shared" si="1935"/>
        <v>3.3960531989175591E-3</v>
      </c>
    </row>
    <row r="15817" spans="1:14" x14ac:dyDescent="0.3">
      <c r="A15817">
        <f t="shared" si="1928"/>
        <v>159</v>
      </c>
      <c r="E15817" s="105">
        <f t="shared" si="1929"/>
        <v>0</v>
      </c>
      <c r="I15817" s="105">
        <f t="shared" si="1930"/>
        <v>0</v>
      </c>
      <c r="J15817" s="105">
        <f t="shared" si="1932"/>
        <v>0</v>
      </c>
      <c r="K15817" s="105">
        <f t="shared" si="1933"/>
        <v>0</v>
      </c>
      <c r="L15817" s="105">
        <f t="shared" si="1934"/>
        <v>0</v>
      </c>
      <c r="M15817">
        <v>0.04</v>
      </c>
      <c r="N15817">
        <f t="shared" si="1935"/>
        <v>3.3960531989175591E-3</v>
      </c>
    </row>
    <row r="15818" spans="1:14" x14ac:dyDescent="0.3">
      <c r="A15818">
        <f t="shared" si="1928"/>
        <v>159</v>
      </c>
      <c r="E15818" s="105">
        <f t="shared" si="1929"/>
        <v>0</v>
      </c>
      <c r="I15818" s="105">
        <f t="shared" si="1930"/>
        <v>0</v>
      </c>
      <c r="J15818" s="105">
        <f t="shared" si="1932"/>
        <v>0</v>
      </c>
      <c r="K15818" s="105">
        <f t="shared" si="1933"/>
        <v>0</v>
      </c>
      <c r="L15818" s="105">
        <f t="shared" si="1934"/>
        <v>0</v>
      </c>
      <c r="M15818">
        <v>0.04</v>
      </c>
      <c r="N15818">
        <f t="shared" si="1935"/>
        <v>3.3960531989175591E-3</v>
      </c>
    </row>
    <row r="15819" spans="1:14" x14ac:dyDescent="0.3">
      <c r="A15819">
        <f t="shared" si="1928"/>
        <v>159</v>
      </c>
      <c r="E15819" s="105">
        <f t="shared" si="1929"/>
        <v>0</v>
      </c>
      <c r="I15819" s="105">
        <f t="shared" si="1930"/>
        <v>0</v>
      </c>
      <c r="J15819" s="105">
        <f t="shared" si="1932"/>
        <v>0</v>
      </c>
      <c r="K15819" s="105">
        <f t="shared" si="1933"/>
        <v>0</v>
      </c>
      <c r="L15819" s="105">
        <f t="shared" si="1934"/>
        <v>0</v>
      </c>
      <c r="M15819">
        <v>0.04</v>
      </c>
      <c r="N15819">
        <f t="shared" si="1935"/>
        <v>3.3960531989175591E-3</v>
      </c>
    </row>
    <row r="15820" spans="1:14" x14ac:dyDescent="0.3">
      <c r="A15820">
        <f t="shared" si="1928"/>
        <v>159</v>
      </c>
      <c r="E15820" s="105">
        <f t="shared" si="1929"/>
        <v>0</v>
      </c>
      <c r="I15820" s="105">
        <f t="shared" si="1930"/>
        <v>0</v>
      </c>
      <c r="J15820" s="105">
        <f t="shared" si="1932"/>
        <v>0</v>
      </c>
      <c r="K15820" s="105">
        <f t="shared" si="1933"/>
        <v>0</v>
      </c>
      <c r="L15820" s="105">
        <f t="shared" si="1934"/>
        <v>0</v>
      </c>
      <c r="M15820">
        <v>0.04</v>
      </c>
      <c r="N15820">
        <f t="shared" si="1935"/>
        <v>3.3960531989175591E-3</v>
      </c>
    </row>
    <row r="15821" spans="1:14" x14ac:dyDescent="0.3">
      <c r="A15821">
        <f t="shared" si="1928"/>
        <v>159</v>
      </c>
      <c r="E15821" s="105">
        <f t="shared" si="1929"/>
        <v>0</v>
      </c>
      <c r="I15821" s="105">
        <f t="shared" si="1930"/>
        <v>0</v>
      </c>
      <c r="J15821" s="105">
        <f t="shared" si="1932"/>
        <v>0</v>
      </c>
      <c r="K15821" s="105">
        <f t="shared" si="1933"/>
        <v>0</v>
      </c>
      <c r="L15821" s="105">
        <f t="shared" si="1934"/>
        <v>0</v>
      </c>
      <c r="M15821">
        <v>0.04</v>
      </c>
      <c r="N15821">
        <f t="shared" si="1935"/>
        <v>3.3960531989175591E-3</v>
      </c>
    </row>
    <row r="15822" spans="1:14" x14ac:dyDescent="0.3">
      <c r="A15822">
        <f t="shared" si="1928"/>
        <v>159</v>
      </c>
      <c r="E15822" s="105">
        <f t="shared" si="1929"/>
        <v>0</v>
      </c>
      <c r="I15822" s="105">
        <f t="shared" si="1930"/>
        <v>0</v>
      </c>
      <c r="J15822" s="105">
        <f t="shared" si="1932"/>
        <v>0</v>
      </c>
      <c r="K15822" s="105">
        <f t="shared" si="1933"/>
        <v>0</v>
      </c>
      <c r="L15822" s="105">
        <f t="shared" si="1934"/>
        <v>0</v>
      </c>
      <c r="M15822">
        <v>0.04</v>
      </c>
      <c r="N15822">
        <f t="shared" si="1935"/>
        <v>3.3960531989175591E-3</v>
      </c>
    </row>
    <row r="15823" spans="1:14" x14ac:dyDescent="0.3">
      <c r="A15823">
        <f t="shared" si="1928"/>
        <v>159</v>
      </c>
      <c r="E15823" s="105">
        <f t="shared" si="1929"/>
        <v>0</v>
      </c>
      <c r="I15823" s="105">
        <f t="shared" si="1930"/>
        <v>0</v>
      </c>
      <c r="J15823" s="105">
        <f t="shared" si="1932"/>
        <v>0</v>
      </c>
      <c r="K15823" s="105">
        <f t="shared" si="1933"/>
        <v>0</v>
      </c>
      <c r="L15823" s="105">
        <f t="shared" si="1934"/>
        <v>0</v>
      </c>
      <c r="M15823">
        <v>0.04</v>
      </c>
      <c r="N15823">
        <f t="shared" si="1935"/>
        <v>3.3960531989175591E-3</v>
      </c>
    </row>
    <row r="15824" spans="1:14" x14ac:dyDescent="0.3">
      <c r="A15824">
        <f t="shared" si="1928"/>
        <v>159</v>
      </c>
      <c r="E15824" s="105">
        <f t="shared" si="1929"/>
        <v>0</v>
      </c>
      <c r="I15824" s="105">
        <f t="shared" si="1930"/>
        <v>0</v>
      </c>
      <c r="J15824" s="105">
        <f t="shared" si="1932"/>
        <v>0</v>
      </c>
      <c r="K15824" s="105">
        <f t="shared" si="1933"/>
        <v>0</v>
      </c>
      <c r="L15824" s="105">
        <f t="shared" si="1934"/>
        <v>0</v>
      </c>
      <c r="M15824">
        <v>0.04</v>
      </c>
      <c r="N15824">
        <f t="shared" si="1935"/>
        <v>3.3960531989175591E-3</v>
      </c>
    </row>
    <row r="15825" spans="1:14" x14ac:dyDescent="0.3">
      <c r="A15825">
        <f t="shared" si="1928"/>
        <v>159</v>
      </c>
      <c r="E15825" s="105">
        <f t="shared" si="1929"/>
        <v>0</v>
      </c>
      <c r="I15825" s="105">
        <f t="shared" si="1930"/>
        <v>0</v>
      </c>
      <c r="J15825" s="105">
        <f t="shared" si="1932"/>
        <v>0</v>
      </c>
      <c r="K15825" s="105">
        <f t="shared" si="1933"/>
        <v>0</v>
      </c>
      <c r="L15825" s="105">
        <f t="shared" si="1934"/>
        <v>0</v>
      </c>
      <c r="M15825">
        <v>0.04</v>
      </c>
      <c r="N15825">
        <f t="shared" si="1935"/>
        <v>3.3960531989175591E-3</v>
      </c>
    </row>
    <row r="15826" spans="1:14" x14ac:dyDescent="0.3">
      <c r="A15826">
        <f t="shared" si="1928"/>
        <v>159</v>
      </c>
      <c r="E15826" s="105">
        <f t="shared" si="1929"/>
        <v>0</v>
      </c>
      <c r="I15826" s="105">
        <f t="shared" si="1930"/>
        <v>0</v>
      </c>
      <c r="J15826" s="105">
        <f t="shared" si="1932"/>
        <v>0</v>
      </c>
      <c r="K15826" s="105">
        <f t="shared" si="1933"/>
        <v>0</v>
      </c>
      <c r="L15826" s="105">
        <f t="shared" si="1934"/>
        <v>0</v>
      </c>
      <c r="M15826">
        <v>0.04</v>
      </c>
      <c r="N15826">
        <f t="shared" si="1935"/>
        <v>3.3960531989175591E-3</v>
      </c>
    </row>
    <row r="15827" spans="1:14" x14ac:dyDescent="0.3">
      <c r="A15827">
        <f t="shared" si="1928"/>
        <v>159</v>
      </c>
      <c r="E15827" s="105">
        <f t="shared" si="1929"/>
        <v>0</v>
      </c>
      <c r="I15827" s="105">
        <f t="shared" si="1930"/>
        <v>0</v>
      </c>
      <c r="J15827" s="105">
        <f t="shared" si="1932"/>
        <v>0</v>
      </c>
      <c r="K15827" s="105">
        <f t="shared" si="1933"/>
        <v>0</v>
      </c>
      <c r="L15827" s="105">
        <f t="shared" si="1934"/>
        <v>0</v>
      </c>
      <c r="M15827">
        <v>0.04</v>
      </c>
      <c r="N15827">
        <f t="shared" si="1935"/>
        <v>3.3960531989175591E-3</v>
      </c>
    </row>
    <row r="15828" spans="1:14" x14ac:dyDescent="0.3">
      <c r="A15828">
        <f t="shared" si="1928"/>
        <v>159</v>
      </c>
      <c r="E15828" s="105">
        <f t="shared" si="1929"/>
        <v>0</v>
      </c>
      <c r="I15828" s="105">
        <f t="shared" si="1930"/>
        <v>0</v>
      </c>
      <c r="J15828" s="105">
        <f t="shared" si="1932"/>
        <v>0</v>
      </c>
      <c r="K15828" s="105">
        <f t="shared" si="1933"/>
        <v>0</v>
      </c>
      <c r="L15828" s="105">
        <f t="shared" si="1934"/>
        <v>0</v>
      </c>
      <c r="M15828">
        <v>0.04</v>
      </c>
      <c r="N15828">
        <f t="shared" si="1935"/>
        <v>3.3960531989175591E-3</v>
      </c>
    </row>
    <row r="15829" spans="1:14" x14ac:dyDescent="0.3">
      <c r="A15829">
        <f t="shared" si="1928"/>
        <v>159</v>
      </c>
      <c r="E15829" s="105">
        <f t="shared" si="1929"/>
        <v>0</v>
      </c>
      <c r="I15829" s="105">
        <f t="shared" si="1930"/>
        <v>0</v>
      </c>
      <c r="J15829" s="105">
        <f t="shared" si="1932"/>
        <v>0</v>
      </c>
      <c r="K15829" s="105">
        <f t="shared" si="1933"/>
        <v>0</v>
      </c>
      <c r="L15829" s="105">
        <f t="shared" si="1934"/>
        <v>0</v>
      </c>
      <c r="M15829">
        <v>0.04</v>
      </c>
      <c r="N15829">
        <f t="shared" si="1935"/>
        <v>3.3960531989175591E-3</v>
      </c>
    </row>
    <row r="15830" spans="1:14" x14ac:dyDescent="0.3">
      <c r="A15830">
        <f t="shared" si="1928"/>
        <v>159</v>
      </c>
      <c r="E15830" s="105">
        <f t="shared" si="1929"/>
        <v>0</v>
      </c>
      <c r="I15830" s="105">
        <f t="shared" si="1930"/>
        <v>0</v>
      </c>
      <c r="J15830" s="105">
        <f t="shared" si="1932"/>
        <v>0</v>
      </c>
      <c r="K15830" s="105">
        <f t="shared" si="1933"/>
        <v>0</v>
      </c>
      <c r="L15830" s="105">
        <f t="shared" si="1934"/>
        <v>0</v>
      </c>
      <c r="M15830">
        <v>0.04</v>
      </c>
      <c r="N15830">
        <f t="shared" si="1935"/>
        <v>3.3960531989175591E-3</v>
      </c>
    </row>
    <row r="15831" spans="1:14" x14ac:dyDescent="0.3">
      <c r="A15831">
        <f t="shared" si="1928"/>
        <v>159</v>
      </c>
      <c r="E15831" s="105">
        <f t="shared" si="1929"/>
        <v>0</v>
      </c>
      <c r="I15831" s="105">
        <f t="shared" si="1930"/>
        <v>0</v>
      </c>
      <c r="J15831" s="105">
        <f t="shared" si="1932"/>
        <v>0</v>
      </c>
      <c r="K15831" s="105">
        <f t="shared" si="1933"/>
        <v>0</v>
      </c>
      <c r="L15831" s="105">
        <f t="shared" si="1934"/>
        <v>0</v>
      </c>
      <c r="M15831">
        <v>0.04</v>
      </c>
      <c r="N15831">
        <f t="shared" si="1935"/>
        <v>3.3960531989175591E-3</v>
      </c>
    </row>
    <row r="15832" spans="1:14" x14ac:dyDescent="0.3">
      <c r="A15832">
        <f t="shared" si="1928"/>
        <v>159</v>
      </c>
      <c r="E15832" s="105">
        <f t="shared" si="1929"/>
        <v>0</v>
      </c>
      <c r="I15832" s="105">
        <f t="shared" si="1930"/>
        <v>0</v>
      </c>
      <c r="J15832" s="105">
        <f t="shared" si="1932"/>
        <v>0</v>
      </c>
      <c r="K15832" s="105">
        <f t="shared" si="1933"/>
        <v>0</v>
      </c>
      <c r="L15832" s="105">
        <f t="shared" si="1934"/>
        <v>0</v>
      </c>
      <c r="M15832">
        <v>0.04</v>
      </c>
      <c r="N15832">
        <f t="shared" si="1935"/>
        <v>3.3960531989175591E-3</v>
      </c>
    </row>
    <row r="15833" spans="1:14" x14ac:dyDescent="0.3">
      <c r="A15833">
        <f t="shared" si="1928"/>
        <v>159</v>
      </c>
      <c r="E15833" s="105">
        <f t="shared" si="1929"/>
        <v>0</v>
      </c>
      <c r="I15833" s="105">
        <f t="shared" si="1930"/>
        <v>0</v>
      </c>
      <c r="J15833" s="105">
        <f t="shared" si="1932"/>
        <v>0</v>
      </c>
      <c r="K15833" s="105">
        <f t="shared" si="1933"/>
        <v>0</v>
      </c>
      <c r="L15833" s="105">
        <f t="shared" si="1934"/>
        <v>0</v>
      </c>
      <c r="M15833">
        <v>0.04</v>
      </c>
      <c r="N15833">
        <f t="shared" si="1935"/>
        <v>3.3960531989175591E-3</v>
      </c>
    </row>
    <row r="15834" spans="1:14" x14ac:dyDescent="0.3">
      <c r="A15834">
        <f t="shared" si="1928"/>
        <v>159</v>
      </c>
      <c r="E15834" s="105">
        <f t="shared" si="1929"/>
        <v>0</v>
      </c>
      <c r="I15834" s="105">
        <f t="shared" si="1930"/>
        <v>0</v>
      </c>
      <c r="J15834" s="105">
        <f t="shared" si="1932"/>
        <v>0</v>
      </c>
      <c r="K15834" s="105">
        <f t="shared" si="1933"/>
        <v>0</v>
      </c>
      <c r="L15834" s="105">
        <f t="shared" si="1934"/>
        <v>0</v>
      </c>
      <c r="M15834">
        <v>0.04</v>
      </c>
      <c r="N15834">
        <f t="shared" si="1935"/>
        <v>3.3960531989175591E-3</v>
      </c>
    </row>
    <row r="15835" spans="1:14" x14ac:dyDescent="0.3">
      <c r="A15835">
        <f t="shared" si="1928"/>
        <v>159</v>
      </c>
      <c r="E15835" s="105">
        <f t="shared" si="1929"/>
        <v>0</v>
      </c>
      <c r="I15835" s="105">
        <f t="shared" si="1930"/>
        <v>0</v>
      </c>
      <c r="J15835" s="105">
        <f t="shared" si="1932"/>
        <v>0</v>
      </c>
      <c r="K15835" s="105">
        <f t="shared" si="1933"/>
        <v>0</v>
      </c>
      <c r="L15835" s="105">
        <f t="shared" si="1934"/>
        <v>0</v>
      </c>
      <c r="M15835">
        <v>0.04</v>
      </c>
      <c r="N15835">
        <f t="shared" si="1935"/>
        <v>3.3960531989175591E-3</v>
      </c>
    </row>
    <row r="15836" spans="1:14" x14ac:dyDescent="0.3">
      <c r="A15836">
        <f t="shared" si="1928"/>
        <v>159</v>
      </c>
      <c r="E15836" s="105">
        <f t="shared" si="1929"/>
        <v>0</v>
      </c>
      <c r="I15836" s="105">
        <f t="shared" si="1930"/>
        <v>0</v>
      </c>
      <c r="J15836" s="105">
        <f t="shared" si="1932"/>
        <v>0</v>
      </c>
      <c r="K15836" s="105">
        <f t="shared" si="1933"/>
        <v>0</v>
      </c>
      <c r="L15836" s="105">
        <f t="shared" si="1934"/>
        <v>0</v>
      </c>
      <c r="M15836">
        <v>0.04</v>
      </c>
      <c r="N15836">
        <f t="shared" si="1935"/>
        <v>3.3960531989175591E-3</v>
      </c>
    </row>
    <row r="15837" spans="1:14" x14ac:dyDescent="0.3">
      <c r="A15837">
        <f t="shared" si="1928"/>
        <v>159</v>
      </c>
      <c r="E15837" s="105">
        <f t="shared" si="1929"/>
        <v>0</v>
      </c>
      <c r="I15837" s="105">
        <f t="shared" si="1930"/>
        <v>0</v>
      </c>
      <c r="J15837" s="105">
        <f t="shared" si="1932"/>
        <v>0</v>
      </c>
      <c r="K15837" s="105">
        <f t="shared" si="1933"/>
        <v>0</v>
      </c>
      <c r="L15837" s="105">
        <f t="shared" si="1934"/>
        <v>0</v>
      </c>
      <c r="M15837">
        <v>0.04</v>
      </c>
      <c r="N15837">
        <f t="shared" si="1935"/>
        <v>3.3960531989175591E-3</v>
      </c>
    </row>
    <row r="15838" spans="1:14" x14ac:dyDescent="0.3">
      <c r="A15838">
        <f t="shared" si="1928"/>
        <v>159</v>
      </c>
      <c r="E15838" s="105">
        <f t="shared" si="1929"/>
        <v>0</v>
      </c>
      <c r="I15838" s="105">
        <f t="shared" si="1930"/>
        <v>0</v>
      </c>
      <c r="J15838" s="105">
        <f t="shared" si="1932"/>
        <v>0</v>
      </c>
      <c r="K15838" s="105">
        <f t="shared" si="1933"/>
        <v>0</v>
      </c>
      <c r="L15838" s="105">
        <f t="shared" si="1934"/>
        <v>0</v>
      </c>
      <c r="M15838">
        <v>0.04</v>
      </c>
      <c r="N15838">
        <f t="shared" si="1935"/>
        <v>3.3960531989175591E-3</v>
      </c>
    </row>
    <row r="15839" spans="1:14" x14ac:dyDescent="0.3">
      <c r="A15839">
        <f t="shared" si="1928"/>
        <v>159</v>
      </c>
      <c r="E15839" s="105">
        <f t="shared" si="1929"/>
        <v>0</v>
      </c>
      <c r="I15839" s="105">
        <f t="shared" si="1930"/>
        <v>0</v>
      </c>
      <c r="J15839" s="105">
        <f t="shared" si="1932"/>
        <v>0</v>
      </c>
      <c r="K15839" s="105">
        <f t="shared" si="1933"/>
        <v>0</v>
      </c>
      <c r="L15839" s="105">
        <f t="shared" si="1934"/>
        <v>0</v>
      </c>
      <c r="M15839">
        <v>0.04</v>
      </c>
      <c r="N15839">
        <f t="shared" si="1935"/>
        <v>3.3960531989175591E-3</v>
      </c>
    </row>
    <row r="15840" spans="1:14" x14ac:dyDescent="0.3">
      <c r="A15840">
        <f t="shared" si="1928"/>
        <v>159</v>
      </c>
      <c r="E15840" s="105">
        <f t="shared" si="1929"/>
        <v>0</v>
      </c>
      <c r="I15840" s="105">
        <f t="shared" si="1930"/>
        <v>0</v>
      </c>
      <c r="J15840" s="105">
        <f t="shared" si="1932"/>
        <v>0</v>
      </c>
      <c r="K15840" s="105">
        <f t="shared" si="1933"/>
        <v>0</v>
      </c>
      <c r="L15840" s="105">
        <f t="shared" si="1934"/>
        <v>0</v>
      </c>
      <c r="M15840">
        <v>0.04</v>
      </c>
      <c r="N15840">
        <f t="shared" si="1935"/>
        <v>3.3960531989175591E-3</v>
      </c>
    </row>
    <row r="15841" spans="1:14" x14ac:dyDescent="0.3">
      <c r="A15841">
        <f t="shared" si="1928"/>
        <v>159</v>
      </c>
      <c r="E15841" s="105">
        <f t="shared" si="1929"/>
        <v>0</v>
      </c>
      <c r="I15841" s="105">
        <f t="shared" si="1930"/>
        <v>0</v>
      </c>
      <c r="J15841" s="105">
        <f t="shared" si="1932"/>
        <v>0</v>
      </c>
      <c r="K15841" s="105">
        <f t="shared" si="1933"/>
        <v>0</v>
      </c>
      <c r="L15841" s="105">
        <f t="shared" si="1934"/>
        <v>0</v>
      </c>
      <c r="M15841">
        <v>0.04</v>
      </c>
      <c r="N15841">
        <f t="shared" si="1935"/>
        <v>3.3960531989175591E-3</v>
      </c>
    </row>
    <row r="15842" spans="1:14" x14ac:dyDescent="0.3">
      <c r="A15842">
        <f t="shared" si="1928"/>
        <v>159</v>
      </c>
      <c r="E15842" s="105">
        <f t="shared" si="1929"/>
        <v>0</v>
      </c>
      <c r="I15842" s="105">
        <f t="shared" si="1930"/>
        <v>0</v>
      </c>
      <c r="J15842" s="105">
        <f t="shared" si="1932"/>
        <v>0</v>
      </c>
      <c r="K15842" s="105">
        <f t="shared" si="1933"/>
        <v>0</v>
      </c>
      <c r="L15842" s="105">
        <f t="shared" si="1934"/>
        <v>0</v>
      </c>
      <c r="M15842">
        <v>0.04</v>
      </c>
      <c r="N15842">
        <f t="shared" si="1935"/>
        <v>3.3960531989175591E-3</v>
      </c>
    </row>
    <row r="15843" spans="1:14" x14ac:dyDescent="0.3">
      <c r="A15843">
        <f t="shared" si="1928"/>
        <v>159</v>
      </c>
      <c r="E15843" s="105">
        <f t="shared" si="1929"/>
        <v>0</v>
      </c>
      <c r="I15843" s="105">
        <f t="shared" si="1930"/>
        <v>0</v>
      </c>
      <c r="J15843" s="105">
        <f t="shared" si="1932"/>
        <v>0</v>
      </c>
      <c r="K15843" s="105">
        <f t="shared" si="1933"/>
        <v>0</v>
      </c>
      <c r="L15843" s="105">
        <f t="shared" si="1934"/>
        <v>0</v>
      </c>
      <c r="M15843">
        <v>0.04</v>
      </c>
      <c r="N15843">
        <f t="shared" si="1935"/>
        <v>3.3960531989175591E-3</v>
      </c>
    </row>
    <row r="15844" spans="1:14" x14ac:dyDescent="0.3">
      <c r="A15844">
        <f t="shared" si="1928"/>
        <v>159</v>
      </c>
      <c r="E15844" s="105">
        <f t="shared" si="1929"/>
        <v>0</v>
      </c>
      <c r="I15844" s="105">
        <f t="shared" si="1930"/>
        <v>0</v>
      </c>
      <c r="J15844" s="105">
        <f t="shared" si="1932"/>
        <v>0</v>
      </c>
      <c r="K15844" s="105">
        <f t="shared" si="1933"/>
        <v>0</v>
      </c>
      <c r="L15844" s="105">
        <f t="shared" si="1934"/>
        <v>0</v>
      </c>
      <c r="M15844">
        <v>0.04</v>
      </c>
      <c r="N15844">
        <f t="shared" si="1935"/>
        <v>3.3960531989175591E-3</v>
      </c>
    </row>
    <row r="15845" spans="1:14" x14ac:dyDescent="0.3">
      <c r="A15845">
        <f t="shared" si="1928"/>
        <v>159</v>
      </c>
      <c r="E15845" s="105">
        <f t="shared" si="1929"/>
        <v>0</v>
      </c>
      <c r="I15845" s="105">
        <f t="shared" si="1930"/>
        <v>0</v>
      </c>
      <c r="J15845" s="105">
        <f t="shared" si="1932"/>
        <v>0</v>
      </c>
      <c r="K15845" s="105">
        <f t="shared" si="1933"/>
        <v>0</v>
      </c>
      <c r="L15845" s="105">
        <f t="shared" si="1934"/>
        <v>0</v>
      </c>
      <c r="M15845">
        <v>0.04</v>
      </c>
      <c r="N15845">
        <f t="shared" si="1935"/>
        <v>3.3960531989175591E-3</v>
      </c>
    </row>
    <row r="15846" spans="1:14" x14ac:dyDescent="0.3">
      <c r="A15846">
        <f t="shared" si="1928"/>
        <v>159</v>
      </c>
      <c r="E15846" s="105">
        <f t="shared" si="1929"/>
        <v>0</v>
      </c>
      <c r="I15846" s="105">
        <f t="shared" si="1930"/>
        <v>0</v>
      </c>
      <c r="J15846" s="105">
        <f t="shared" si="1932"/>
        <v>0</v>
      </c>
      <c r="K15846" s="105">
        <f t="shared" si="1933"/>
        <v>0</v>
      </c>
      <c r="L15846" s="105">
        <f t="shared" si="1934"/>
        <v>0</v>
      </c>
      <c r="M15846">
        <v>0.04</v>
      </c>
      <c r="N15846">
        <f t="shared" si="1935"/>
        <v>3.3960531989175591E-3</v>
      </c>
    </row>
    <row r="15847" spans="1:14" x14ac:dyDescent="0.3">
      <c r="A15847">
        <f t="shared" ref="A15847:A15910" si="1936">IF(COUNTIF(A15747:A15846,A15846)=100, A15846+1,A15846)</f>
        <v>159</v>
      </c>
      <c r="E15847" s="105">
        <f t="shared" ref="E15847:E15910" si="1937">MAX(0, E15747-K15747-L15747)</f>
        <v>0</v>
      </c>
      <c r="I15847" s="105">
        <f t="shared" ref="I15847:I15910" si="1938">IF(E15847&lt;I15747,J15847 + E15847, I15747)</f>
        <v>0</v>
      </c>
      <c r="J15847" s="105">
        <f t="shared" si="1932"/>
        <v>0</v>
      </c>
      <c r="K15847" s="105">
        <f t="shared" si="1933"/>
        <v>0</v>
      </c>
      <c r="L15847" s="105">
        <f t="shared" si="1934"/>
        <v>0</v>
      </c>
      <c r="M15847">
        <v>0.04</v>
      </c>
      <c r="N15847">
        <f t="shared" si="1935"/>
        <v>3.3960531989175591E-3</v>
      </c>
    </row>
    <row r="15848" spans="1:14" x14ac:dyDescent="0.3">
      <c r="A15848">
        <f t="shared" si="1936"/>
        <v>159</v>
      </c>
      <c r="E15848" s="105">
        <f t="shared" si="1937"/>
        <v>0</v>
      </c>
      <c r="I15848" s="105">
        <f t="shared" si="1938"/>
        <v>0</v>
      </c>
      <c r="J15848" s="105">
        <f t="shared" si="1932"/>
        <v>0</v>
      </c>
      <c r="K15848" s="105">
        <f t="shared" si="1933"/>
        <v>0</v>
      </c>
      <c r="L15848" s="105">
        <f t="shared" si="1934"/>
        <v>0</v>
      </c>
      <c r="M15848">
        <v>0.04</v>
      </c>
      <c r="N15848">
        <f t="shared" si="1935"/>
        <v>3.3960531989175591E-3</v>
      </c>
    </row>
    <row r="15849" spans="1:14" x14ac:dyDescent="0.3">
      <c r="A15849">
        <f t="shared" si="1936"/>
        <v>159</v>
      </c>
      <c r="E15849" s="105">
        <f t="shared" si="1937"/>
        <v>0</v>
      </c>
      <c r="I15849" s="105">
        <f t="shared" si="1938"/>
        <v>0</v>
      </c>
      <c r="J15849" s="105">
        <f t="shared" si="1932"/>
        <v>0</v>
      </c>
      <c r="K15849" s="105">
        <f t="shared" si="1933"/>
        <v>0</v>
      </c>
      <c r="L15849" s="105">
        <f t="shared" si="1934"/>
        <v>0</v>
      </c>
      <c r="M15849">
        <v>0.04</v>
      </c>
      <c r="N15849">
        <f t="shared" si="1935"/>
        <v>3.3960531989175591E-3</v>
      </c>
    </row>
    <row r="15850" spans="1:14" x14ac:dyDescent="0.3">
      <c r="A15850">
        <f t="shared" si="1936"/>
        <v>159</v>
      </c>
      <c r="E15850" s="105">
        <f t="shared" si="1937"/>
        <v>0</v>
      </c>
      <c r="I15850" s="105">
        <f t="shared" si="1938"/>
        <v>0</v>
      </c>
      <c r="J15850" s="105">
        <f t="shared" si="1932"/>
        <v>0</v>
      </c>
      <c r="K15850" s="105">
        <f t="shared" si="1933"/>
        <v>0</v>
      </c>
      <c r="L15850" s="105">
        <f t="shared" si="1934"/>
        <v>0</v>
      </c>
      <c r="M15850">
        <v>0.04</v>
      </c>
      <c r="N15850">
        <f t="shared" si="1935"/>
        <v>3.3960531989175591E-3</v>
      </c>
    </row>
    <row r="15851" spans="1:14" x14ac:dyDescent="0.3">
      <c r="A15851">
        <f t="shared" si="1936"/>
        <v>159</v>
      </c>
      <c r="E15851" s="105">
        <f t="shared" si="1937"/>
        <v>0</v>
      </c>
      <c r="I15851" s="105">
        <f t="shared" si="1938"/>
        <v>0</v>
      </c>
      <c r="J15851" s="105">
        <f t="shared" si="1932"/>
        <v>0</v>
      </c>
      <c r="K15851" s="105">
        <f t="shared" si="1933"/>
        <v>0</v>
      </c>
      <c r="L15851" s="105">
        <f t="shared" si="1934"/>
        <v>0</v>
      </c>
      <c r="M15851">
        <v>0.04</v>
      </c>
      <c r="N15851">
        <f t="shared" si="1935"/>
        <v>3.3960531989175591E-3</v>
      </c>
    </row>
    <row r="15852" spans="1:14" x14ac:dyDescent="0.3">
      <c r="A15852">
        <f t="shared" si="1936"/>
        <v>159</v>
      </c>
      <c r="E15852" s="105">
        <f t="shared" si="1937"/>
        <v>0</v>
      </c>
      <c r="I15852" s="105">
        <f t="shared" si="1938"/>
        <v>0</v>
      </c>
      <c r="J15852" s="105">
        <f t="shared" si="1932"/>
        <v>0</v>
      </c>
      <c r="K15852" s="105">
        <f t="shared" si="1933"/>
        <v>0</v>
      </c>
      <c r="L15852" s="105">
        <f t="shared" si="1934"/>
        <v>0</v>
      </c>
      <c r="M15852">
        <v>0.04</v>
      </c>
      <c r="N15852">
        <f t="shared" si="1935"/>
        <v>3.3960531989175591E-3</v>
      </c>
    </row>
    <row r="15853" spans="1:14" x14ac:dyDescent="0.3">
      <c r="A15853">
        <f t="shared" si="1936"/>
        <v>159</v>
      </c>
      <c r="E15853" s="105">
        <f t="shared" si="1937"/>
        <v>0</v>
      </c>
      <c r="I15853" s="105">
        <f t="shared" si="1938"/>
        <v>0</v>
      </c>
      <c r="J15853" s="105">
        <f t="shared" si="1932"/>
        <v>0</v>
      </c>
      <c r="K15853" s="105">
        <f t="shared" si="1933"/>
        <v>0</v>
      </c>
      <c r="L15853" s="105">
        <f t="shared" si="1934"/>
        <v>0</v>
      </c>
      <c r="M15853">
        <v>0.04</v>
      </c>
      <c r="N15853">
        <f t="shared" si="1935"/>
        <v>3.3960531989175591E-3</v>
      </c>
    </row>
    <row r="15854" spans="1:14" x14ac:dyDescent="0.3">
      <c r="A15854">
        <f t="shared" si="1936"/>
        <v>159</v>
      </c>
      <c r="E15854" s="105">
        <f t="shared" si="1937"/>
        <v>0</v>
      </c>
      <c r="I15854" s="105">
        <f t="shared" si="1938"/>
        <v>0</v>
      </c>
      <c r="J15854" s="105">
        <f t="shared" si="1932"/>
        <v>0</v>
      </c>
      <c r="K15854" s="105">
        <f t="shared" si="1933"/>
        <v>0</v>
      </c>
      <c r="L15854" s="105">
        <f t="shared" si="1934"/>
        <v>0</v>
      </c>
      <c r="M15854">
        <v>0.04</v>
      </c>
      <c r="N15854">
        <f t="shared" si="1935"/>
        <v>3.3960531989175591E-3</v>
      </c>
    </row>
    <row r="15855" spans="1:14" x14ac:dyDescent="0.3">
      <c r="A15855">
        <f t="shared" si="1936"/>
        <v>159</v>
      </c>
      <c r="E15855" s="105">
        <f t="shared" si="1937"/>
        <v>0</v>
      </c>
      <c r="I15855" s="105">
        <f t="shared" si="1938"/>
        <v>0</v>
      </c>
      <c r="J15855" s="105">
        <f t="shared" si="1932"/>
        <v>0</v>
      </c>
      <c r="K15855" s="105">
        <f t="shared" si="1933"/>
        <v>0</v>
      </c>
      <c r="L15855" s="105">
        <f t="shared" si="1934"/>
        <v>0</v>
      </c>
      <c r="M15855">
        <v>0.04</v>
      </c>
      <c r="N15855">
        <f t="shared" si="1935"/>
        <v>3.3960531989175591E-3</v>
      </c>
    </row>
    <row r="15856" spans="1:14" x14ac:dyDescent="0.3">
      <c r="A15856">
        <f t="shared" si="1936"/>
        <v>159</v>
      </c>
      <c r="E15856" s="105">
        <f t="shared" si="1937"/>
        <v>0</v>
      </c>
      <c r="I15856" s="105">
        <f t="shared" si="1938"/>
        <v>0</v>
      </c>
      <c r="J15856" s="105">
        <f t="shared" si="1932"/>
        <v>0</v>
      </c>
      <c r="K15856" s="105">
        <f t="shared" si="1933"/>
        <v>0</v>
      </c>
      <c r="L15856" s="105">
        <f t="shared" si="1934"/>
        <v>0</v>
      </c>
      <c r="M15856">
        <v>0.04</v>
      </c>
      <c r="N15856">
        <f t="shared" si="1935"/>
        <v>3.3960531989175591E-3</v>
      </c>
    </row>
    <row r="15857" spans="1:14" x14ac:dyDescent="0.3">
      <c r="A15857">
        <f t="shared" si="1936"/>
        <v>159</v>
      </c>
      <c r="E15857" s="105">
        <f t="shared" si="1937"/>
        <v>0</v>
      </c>
      <c r="I15857" s="105">
        <f t="shared" si="1938"/>
        <v>0</v>
      </c>
      <c r="J15857" s="105">
        <f t="shared" si="1932"/>
        <v>0</v>
      </c>
      <c r="K15857" s="105">
        <f t="shared" si="1933"/>
        <v>0</v>
      </c>
      <c r="L15857" s="105">
        <f t="shared" si="1934"/>
        <v>0</v>
      </c>
      <c r="M15857">
        <v>0.04</v>
      </c>
      <c r="N15857">
        <f t="shared" si="1935"/>
        <v>3.3960531989175591E-3</v>
      </c>
    </row>
    <row r="15858" spans="1:14" x14ac:dyDescent="0.3">
      <c r="A15858">
        <f t="shared" si="1936"/>
        <v>159</v>
      </c>
      <c r="E15858" s="105">
        <f t="shared" si="1937"/>
        <v>0</v>
      </c>
      <c r="I15858" s="105">
        <f t="shared" si="1938"/>
        <v>0</v>
      </c>
      <c r="J15858" s="105">
        <f t="shared" si="1932"/>
        <v>0</v>
      </c>
      <c r="K15858" s="105">
        <f t="shared" si="1933"/>
        <v>0</v>
      </c>
      <c r="L15858" s="105">
        <f t="shared" si="1934"/>
        <v>0</v>
      </c>
      <c r="M15858">
        <v>0.04</v>
      </c>
      <c r="N15858">
        <f t="shared" si="1935"/>
        <v>3.3960531989175591E-3</v>
      </c>
    </row>
    <row r="15859" spans="1:14" x14ac:dyDescent="0.3">
      <c r="A15859">
        <f t="shared" si="1936"/>
        <v>159</v>
      </c>
      <c r="E15859" s="105">
        <f t="shared" si="1937"/>
        <v>0</v>
      </c>
      <c r="I15859" s="105">
        <f t="shared" si="1938"/>
        <v>0</v>
      </c>
      <c r="J15859" s="105">
        <f t="shared" si="1932"/>
        <v>0</v>
      </c>
      <c r="K15859" s="105">
        <f t="shared" si="1933"/>
        <v>0</v>
      </c>
      <c r="L15859" s="105">
        <f t="shared" si="1934"/>
        <v>0</v>
      </c>
      <c r="M15859">
        <v>0.04</v>
      </c>
      <c r="N15859">
        <f t="shared" si="1935"/>
        <v>3.3960531989175591E-3</v>
      </c>
    </row>
    <row r="15860" spans="1:14" x14ac:dyDescent="0.3">
      <c r="A15860">
        <f t="shared" si="1936"/>
        <v>159</v>
      </c>
      <c r="E15860" s="105">
        <f t="shared" si="1937"/>
        <v>0</v>
      </c>
      <c r="I15860" s="105">
        <f t="shared" si="1938"/>
        <v>0</v>
      </c>
      <c r="J15860" s="105">
        <f t="shared" si="1932"/>
        <v>0</v>
      </c>
      <c r="K15860" s="105">
        <f t="shared" si="1933"/>
        <v>0</v>
      </c>
      <c r="L15860" s="105">
        <f t="shared" si="1934"/>
        <v>0</v>
      </c>
      <c r="M15860">
        <v>0.04</v>
      </c>
      <c r="N15860">
        <f t="shared" si="1935"/>
        <v>3.3960531989175591E-3</v>
      </c>
    </row>
    <row r="15861" spans="1:14" x14ac:dyDescent="0.3">
      <c r="A15861">
        <f t="shared" si="1936"/>
        <v>159</v>
      </c>
      <c r="E15861" s="105">
        <f t="shared" si="1937"/>
        <v>0</v>
      </c>
      <c r="I15861" s="105">
        <f t="shared" si="1938"/>
        <v>0</v>
      </c>
      <c r="J15861" s="105">
        <f t="shared" si="1932"/>
        <v>0</v>
      </c>
      <c r="K15861" s="105">
        <f t="shared" si="1933"/>
        <v>0</v>
      </c>
      <c r="L15861" s="105">
        <f t="shared" si="1934"/>
        <v>0</v>
      </c>
      <c r="M15861">
        <v>0.04</v>
      </c>
      <c r="N15861">
        <f t="shared" si="1935"/>
        <v>3.3960531989175591E-3</v>
      </c>
    </row>
    <row r="15862" spans="1:14" x14ac:dyDescent="0.3">
      <c r="A15862">
        <f t="shared" si="1936"/>
        <v>159</v>
      </c>
      <c r="E15862" s="105">
        <f t="shared" si="1937"/>
        <v>0</v>
      </c>
      <c r="I15862" s="105">
        <f t="shared" si="1938"/>
        <v>0</v>
      </c>
      <c r="J15862" s="105">
        <f t="shared" si="1932"/>
        <v>0</v>
      </c>
      <c r="K15862" s="105">
        <f t="shared" si="1933"/>
        <v>0</v>
      </c>
      <c r="L15862" s="105">
        <f t="shared" si="1934"/>
        <v>0</v>
      </c>
      <c r="M15862">
        <v>0.04</v>
      </c>
      <c r="N15862">
        <f t="shared" si="1935"/>
        <v>3.3960531989175591E-3</v>
      </c>
    </row>
    <row r="15863" spans="1:14" x14ac:dyDescent="0.3">
      <c r="A15863">
        <f t="shared" si="1936"/>
        <v>159</v>
      </c>
      <c r="E15863" s="105">
        <f t="shared" si="1937"/>
        <v>0</v>
      </c>
      <c r="I15863" s="105">
        <f t="shared" si="1938"/>
        <v>0</v>
      </c>
      <c r="J15863" s="105">
        <f t="shared" si="1932"/>
        <v>0</v>
      </c>
      <c r="K15863" s="105">
        <f t="shared" si="1933"/>
        <v>0</v>
      </c>
      <c r="L15863" s="105">
        <f t="shared" si="1934"/>
        <v>0</v>
      </c>
      <c r="M15863">
        <v>0.04</v>
      </c>
      <c r="N15863">
        <f t="shared" si="1935"/>
        <v>3.3960531989175591E-3</v>
      </c>
    </row>
    <row r="15864" spans="1:14" x14ac:dyDescent="0.3">
      <c r="A15864">
        <f t="shared" si="1936"/>
        <v>159</v>
      </c>
      <c r="E15864" s="105">
        <f t="shared" si="1937"/>
        <v>0</v>
      </c>
      <c r="I15864" s="105">
        <f t="shared" si="1938"/>
        <v>0</v>
      </c>
      <c r="J15864" s="105">
        <f t="shared" si="1932"/>
        <v>0</v>
      </c>
      <c r="K15864" s="105">
        <f t="shared" si="1933"/>
        <v>0</v>
      </c>
      <c r="L15864" s="105">
        <f t="shared" si="1934"/>
        <v>0</v>
      </c>
      <c r="M15864">
        <v>0.04</v>
      </c>
      <c r="N15864">
        <f t="shared" si="1935"/>
        <v>3.3960531989175591E-3</v>
      </c>
    </row>
    <row r="15865" spans="1:14" x14ac:dyDescent="0.3">
      <c r="A15865">
        <f t="shared" si="1936"/>
        <v>159</v>
      </c>
      <c r="E15865" s="105">
        <f t="shared" si="1937"/>
        <v>0</v>
      </c>
      <c r="I15865" s="105">
        <f t="shared" si="1938"/>
        <v>0</v>
      </c>
      <c r="J15865" s="105">
        <f t="shared" si="1932"/>
        <v>0</v>
      </c>
      <c r="K15865" s="105">
        <f t="shared" si="1933"/>
        <v>0</v>
      </c>
      <c r="L15865" s="105">
        <f t="shared" si="1934"/>
        <v>0</v>
      </c>
      <c r="M15865">
        <v>0.04</v>
      </c>
      <c r="N15865">
        <f t="shared" si="1935"/>
        <v>3.3960531989175591E-3</v>
      </c>
    </row>
    <row r="15866" spans="1:14" x14ac:dyDescent="0.3">
      <c r="A15866">
        <f t="shared" si="1936"/>
        <v>159</v>
      </c>
      <c r="E15866" s="105">
        <f t="shared" si="1937"/>
        <v>0</v>
      </c>
      <c r="I15866" s="105">
        <f t="shared" si="1938"/>
        <v>0</v>
      </c>
      <c r="J15866" s="105">
        <f t="shared" si="1932"/>
        <v>0</v>
      </c>
      <c r="K15866" s="105">
        <f t="shared" si="1933"/>
        <v>0</v>
      </c>
      <c r="L15866" s="105">
        <f t="shared" si="1934"/>
        <v>0</v>
      </c>
      <c r="M15866">
        <v>0.04</v>
      </c>
      <c r="N15866">
        <f t="shared" si="1935"/>
        <v>3.3960531989175591E-3</v>
      </c>
    </row>
    <row r="15867" spans="1:14" x14ac:dyDescent="0.3">
      <c r="A15867">
        <f t="shared" si="1936"/>
        <v>159</v>
      </c>
      <c r="E15867" s="105">
        <f t="shared" si="1937"/>
        <v>0</v>
      </c>
      <c r="I15867" s="105">
        <f t="shared" si="1938"/>
        <v>0</v>
      </c>
      <c r="J15867" s="105">
        <f t="shared" si="1932"/>
        <v>0</v>
      </c>
      <c r="K15867" s="105">
        <f t="shared" si="1933"/>
        <v>0</v>
      </c>
      <c r="L15867" s="105">
        <f t="shared" si="1934"/>
        <v>0</v>
      </c>
      <c r="M15867">
        <v>0.04</v>
      </c>
      <c r="N15867">
        <f t="shared" si="1935"/>
        <v>3.3960531989175591E-3</v>
      </c>
    </row>
    <row r="15868" spans="1:14" x14ac:dyDescent="0.3">
      <c r="A15868">
        <f t="shared" si="1936"/>
        <v>159</v>
      </c>
      <c r="E15868" s="105">
        <f t="shared" si="1937"/>
        <v>0</v>
      </c>
      <c r="I15868" s="105">
        <f t="shared" si="1938"/>
        <v>0</v>
      </c>
      <c r="J15868" s="105">
        <f t="shared" si="1932"/>
        <v>0</v>
      </c>
      <c r="K15868" s="105">
        <f t="shared" si="1933"/>
        <v>0</v>
      </c>
      <c r="L15868" s="105">
        <f t="shared" si="1934"/>
        <v>0</v>
      </c>
      <c r="M15868">
        <v>0.04</v>
      </c>
      <c r="N15868">
        <f t="shared" si="1935"/>
        <v>3.3960531989175591E-3</v>
      </c>
    </row>
    <row r="15869" spans="1:14" x14ac:dyDescent="0.3">
      <c r="A15869">
        <f t="shared" si="1936"/>
        <v>159</v>
      </c>
      <c r="E15869" s="105">
        <f t="shared" si="1937"/>
        <v>0</v>
      </c>
      <c r="I15869" s="105">
        <f t="shared" si="1938"/>
        <v>0</v>
      </c>
      <c r="J15869" s="105">
        <f t="shared" si="1932"/>
        <v>0</v>
      </c>
      <c r="K15869" s="105">
        <f t="shared" si="1933"/>
        <v>0</v>
      </c>
      <c r="L15869" s="105">
        <f t="shared" si="1934"/>
        <v>0</v>
      </c>
      <c r="M15869">
        <v>0.04</v>
      </c>
      <c r="N15869">
        <f t="shared" si="1935"/>
        <v>3.3960531989175591E-3</v>
      </c>
    </row>
    <row r="15870" spans="1:14" x14ac:dyDescent="0.3">
      <c r="A15870">
        <f t="shared" si="1936"/>
        <v>159</v>
      </c>
      <c r="E15870" s="105">
        <f t="shared" si="1937"/>
        <v>0</v>
      </c>
      <c r="I15870" s="105">
        <f t="shared" si="1938"/>
        <v>0</v>
      </c>
      <c r="J15870" s="105">
        <f t="shared" si="1932"/>
        <v>0</v>
      </c>
      <c r="K15870" s="105">
        <f t="shared" si="1933"/>
        <v>0</v>
      </c>
      <c r="L15870" s="105">
        <f t="shared" si="1934"/>
        <v>0</v>
      </c>
      <c r="M15870">
        <v>0.04</v>
      </c>
      <c r="N15870">
        <f t="shared" si="1935"/>
        <v>3.3960531989175591E-3</v>
      </c>
    </row>
    <row r="15871" spans="1:14" x14ac:dyDescent="0.3">
      <c r="A15871">
        <f t="shared" si="1936"/>
        <v>159</v>
      </c>
      <c r="E15871" s="105">
        <f t="shared" si="1937"/>
        <v>0</v>
      </c>
      <c r="I15871" s="105">
        <f t="shared" si="1938"/>
        <v>0</v>
      </c>
      <c r="J15871" s="105">
        <f t="shared" si="1932"/>
        <v>0</v>
      </c>
      <c r="K15871" s="105">
        <f t="shared" si="1933"/>
        <v>0</v>
      </c>
      <c r="L15871" s="105">
        <f t="shared" si="1934"/>
        <v>0</v>
      </c>
      <c r="M15871">
        <v>0.04</v>
      </c>
      <c r="N15871">
        <f t="shared" si="1935"/>
        <v>3.3960531989175591E-3</v>
      </c>
    </row>
    <row r="15872" spans="1:14" x14ac:dyDescent="0.3">
      <c r="A15872">
        <f t="shared" si="1936"/>
        <v>159</v>
      </c>
      <c r="E15872" s="105">
        <f t="shared" si="1937"/>
        <v>0</v>
      </c>
      <c r="I15872" s="105">
        <f t="shared" si="1938"/>
        <v>0</v>
      </c>
      <c r="J15872" s="105">
        <f t="shared" si="1932"/>
        <v>0</v>
      </c>
      <c r="K15872" s="105">
        <f t="shared" si="1933"/>
        <v>0</v>
      </c>
      <c r="L15872" s="105">
        <f t="shared" si="1934"/>
        <v>0</v>
      </c>
      <c r="M15872">
        <v>0.04</v>
      </c>
      <c r="N15872">
        <f t="shared" si="1935"/>
        <v>3.3960531989175591E-3</v>
      </c>
    </row>
    <row r="15873" spans="1:14" x14ac:dyDescent="0.3">
      <c r="A15873">
        <f t="shared" si="1936"/>
        <v>159</v>
      </c>
      <c r="E15873" s="105">
        <f t="shared" si="1937"/>
        <v>0</v>
      </c>
      <c r="I15873" s="105">
        <f t="shared" si="1938"/>
        <v>0</v>
      </c>
      <c r="J15873" s="105">
        <f t="shared" si="1932"/>
        <v>0</v>
      </c>
      <c r="K15873" s="105">
        <f t="shared" si="1933"/>
        <v>0</v>
      </c>
      <c r="L15873" s="105">
        <f t="shared" si="1934"/>
        <v>0</v>
      </c>
      <c r="M15873">
        <v>0.04</v>
      </c>
      <c r="N15873">
        <f t="shared" si="1935"/>
        <v>3.3960531989175591E-3</v>
      </c>
    </row>
    <row r="15874" spans="1:14" x14ac:dyDescent="0.3">
      <c r="A15874">
        <f t="shared" si="1936"/>
        <v>159</v>
      </c>
      <c r="E15874" s="105">
        <f t="shared" si="1937"/>
        <v>0</v>
      </c>
      <c r="I15874" s="105">
        <f t="shared" si="1938"/>
        <v>0</v>
      </c>
      <c r="J15874" s="105">
        <f t="shared" si="1932"/>
        <v>0</v>
      </c>
      <c r="K15874" s="105">
        <f t="shared" si="1933"/>
        <v>0</v>
      </c>
      <c r="L15874" s="105">
        <f t="shared" si="1934"/>
        <v>0</v>
      </c>
      <c r="M15874">
        <v>0.04</v>
      </c>
      <c r="N15874">
        <f t="shared" si="1935"/>
        <v>3.3960531989175591E-3</v>
      </c>
    </row>
    <row r="15875" spans="1:14" x14ac:dyDescent="0.3">
      <c r="A15875">
        <f t="shared" si="1936"/>
        <v>159</v>
      </c>
      <c r="E15875" s="105">
        <f t="shared" si="1937"/>
        <v>0</v>
      </c>
      <c r="I15875" s="105">
        <f t="shared" si="1938"/>
        <v>0</v>
      </c>
      <c r="J15875" s="105">
        <f t="shared" ref="J15875:J15938" si="1939">E15875*($H$2/12)</f>
        <v>0</v>
      </c>
      <c r="K15875" s="105">
        <f t="shared" ref="K15875:K15938" si="1940">I15875-J15875</f>
        <v>0</v>
      </c>
      <c r="L15875" s="105">
        <f t="shared" ref="L15875:L15938" si="1941">N15875*(E15875-K15875)</f>
        <v>0</v>
      </c>
      <c r="M15875">
        <v>0.04</v>
      </c>
      <c r="N15875">
        <f t="shared" ref="N15875:N15938" si="1942">1-(POWER(1-M15875,(1/12)))</f>
        <v>3.3960531989175591E-3</v>
      </c>
    </row>
    <row r="15876" spans="1:14" x14ac:dyDescent="0.3">
      <c r="A15876">
        <f t="shared" si="1936"/>
        <v>159</v>
      </c>
      <c r="E15876" s="105">
        <f t="shared" si="1937"/>
        <v>0</v>
      </c>
      <c r="I15876" s="105">
        <f t="shared" si="1938"/>
        <v>0</v>
      </c>
      <c r="J15876" s="105">
        <f t="shared" si="1939"/>
        <v>0</v>
      </c>
      <c r="K15876" s="105">
        <f t="shared" si="1940"/>
        <v>0</v>
      </c>
      <c r="L15876" s="105">
        <f t="shared" si="1941"/>
        <v>0</v>
      </c>
      <c r="M15876">
        <v>0.04</v>
      </c>
      <c r="N15876">
        <f t="shared" si="1942"/>
        <v>3.3960531989175591E-3</v>
      </c>
    </row>
    <row r="15877" spans="1:14" x14ac:dyDescent="0.3">
      <c r="A15877">
        <f t="shared" si="1936"/>
        <v>159</v>
      </c>
      <c r="E15877" s="105">
        <f t="shared" si="1937"/>
        <v>0</v>
      </c>
      <c r="I15877" s="105">
        <f t="shared" si="1938"/>
        <v>0</v>
      </c>
      <c r="J15877" s="105">
        <f t="shared" si="1939"/>
        <v>0</v>
      </c>
      <c r="K15877" s="105">
        <f t="shared" si="1940"/>
        <v>0</v>
      </c>
      <c r="L15877" s="105">
        <f t="shared" si="1941"/>
        <v>0</v>
      </c>
      <c r="M15877">
        <v>0.04</v>
      </c>
      <c r="N15877">
        <f t="shared" si="1942"/>
        <v>3.3960531989175591E-3</v>
      </c>
    </row>
    <row r="15878" spans="1:14" x14ac:dyDescent="0.3">
      <c r="A15878">
        <f t="shared" si="1936"/>
        <v>159</v>
      </c>
      <c r="E15878" s="105">
        <f t="shared" si="1937"/>
        <v>0</v>
      </c>
      <c r="I15878" s="105">
        <f t="shared" si="1938"/>
        <v>0</v>
      </c>
      <c r="J15878" s="105">
        <f t="shared" si="1939"/>
        <v>0</v>
      </c>
      <c r="K15878" s="105">
        <f t="shared" si="1940"/>
        <v>0</v>
      </c>
      <c r="L15878" s="105">
        <f t="shared" si="1941"/>
        <v>0</v>
      </c>
      <c r="M15878">
        <v>0.04</v>
      </c>
      <c r="N15878">
        <f t="shared" si="1942"/>
        <v>3.3960531989175591E-3</v>
      </c>
    </row>
    <row r="15879" spans="1:14" x14ac:dyDescent="0.3">
      <c r="A15879">
        <f t="shared" si="1936"/>
        <v>159</v>
      </c>
      <c r="E15879" s="105">
        <f t="shared" si="1937"/>
        <v>0</v>
      </c>
      <c r="I15879" s="105">
        <f t="shared" si="1938"/>
        <v>0</v>
      </c>
      <c r="J15879" s="105">
        <f t="shared" si="1939"/>
        <v>0</v>
      </c>
      <c r="K15879" s="105">
        <f t="shared" si="1940"/>
        <v>0</v>
      </c>
      <c r="L15879" s="105">
        <f t="shared" si="1941"/>
        <v>0</v>
      </c>
      <c r="M15879">
        <v>0.04</v>
      </c>
      <c r="N15879">
        <f t="shared" si="1942"/>
        <v>3.3960531989175591E-3</v>
      </c>
    </row>
    <row r="15880" spans="1:14" x14ac:dyDescent="0.3">
      <c r="A15880">
        <f t="shared" si="1936"/>
        <v>159</v>
      </c>
      <c r="E15880" s="105">
        <f t="shared" si="1937"/>
        <v>0</v>
      </c>
      <c r="I15880" s="105">
        <f t="shared" si="1938"/>
        <v>0</v>
      </c>
      <c r="J15880" s="105">
        <f t="shared" si="1939"/>
        <v>0</v>
      </c>
      <c r="K15880" s="105">
        <f t="shared" si="1940"/>
        <v>0</v>
      </c>
      <c r="L15880" s="105">
        <f t="shared" si="1941"/>
        <v>0</v>
      </c>
      <c r="M15880">
        <v>0.04</v>
      </c>
      <c r="N15880">
        <f t="shared" si="1942"/>
        <v>3.3960531989175591E-3</v>
      </c>
    </row>
    <row r="15881" spans="1:14" x14ac:dyDescent="0.3">
      <c r="A15881">
        <f t="shared" si="1936"/>
        <v>159</v>
      </c>
      <c r="E15881" s="105">
        <f t="shared" si="1937"/>
        <v>0</v>
      </c>
      <c r="I15881" s="105">
        <f t="shared" si="1938"/>
        <v>0</v>
      </c>
      <c r="J15881" s="105">
        <f t="shared" si="1939"/>
        <v>0</v>
      </c>
      <c r="K15881" s="105">
        <f t="shared" si="1940"/>
        <v>0</v>
      </c>
      <c r="L15881" s="105">
        <f t="shared" si="1941"/>
        <v>0</v>
      </c>
      <c r="M15881">
        <v>0.04</v>
      </c>
      <c r="N15881">
        <f t="shared" si="1942"/>
        <v>3.3960531989175591E-3</v>
      </c>
    </row>
    <row r="15882" spans="1:14" x14ac:dyDescent="0.3">
      <c r="A15882">
        <f t="shared" si="1936"/>
        <v>159</v>
      </c>
      <c r="E15882" s="105">
        <f t="shared" si="1937"/>
        <v>0</v>
      </c>
      <c r="I15882" s="105">
        <f t="shared" si="1938"/>
        <v>0</v>
      </c>
      <c r="J15882" s="105">
        <f t="shared" si="1939"/>
        <v>0</v>
      </c>
      <c r="K15882" s="105">
        <f t="shared" si="1940"/>
        <v>0</v>
      </c>
      <c r="L15882" s="105">
        <f t="shared" si="1941"/>
        <v>0</v>
      </c>
      <c r="M15882">
        <v>0.04</v>
      </c>
      <c r="N15882">
        <f t="shared" si="1942"/>
        <v>3.3960531989175591E-3</v>
      </c>
    </row>
    <row r="15883" spans="1:14" x14ac:dyDescent="0.3">
      <c r="A15883">
        <f t="shared" si="1936"/>
        <v>159</v>
      </c>
      <c r="E15883" s="105">
        <f t="shared" si="1937"/>
        <v>0</v>
      </c>
      <c r="I15883" s="105">
        <f t="shared" si="1938"/>
        <v>0</v>
      </c>
      <c r="J15883" s="105">
        <f t="shared" si="1939"/>
        <v>0</v>
      </c>
      <c r="K15883" s="105">
        <f t="shared" si="1940"/>
        <v>0</v>
      </c>
      <c r="L15883" s="105">
        <f t="shared" si="1941"/>
        <v>0</v>
      </c>
      <c r="M15883">
        <v>0.04</v>
      </c>
      <c r="N15883">
        <f t="shared" si="1942"/>
        <v>3.3960531989175591E-3</v>
      </c>
    </row>
    <row r="15884" spans="1:14" x14ac:dyDescent="0.3">
      <c r="A15884">
        <f t="shared" si="1936"/>
        <v>159</v>
      </c>
      <c r="E15884" s="105">
        <f t="shared" si="1937"/>
        <v>0</v>
      </c>
      <c r="I15884" s="105">
        <f t="shared" si="1938"/>
        <v>0</v>
      </c>
      <c r="J15884" s="105">
        <f t="shared" si="1939"/>
        <v>0</v>
      </c>
      <c r="K15884" s="105">
        <f t="shared" si="1940"/>
        <v>0</v>
      </c>
      <c r="L15884" s="105">
        <f t="shared" si="1941"/>
        <v>0</v>
      </c>
      <c r="M15884">
        <v>0.04</v>
      </c>
      <c r="N15884">
        <f t="shared" si="1942"/>
        <v>3.3960531989175591E-3</v>
      </c>
    </row>
    <row r="15885" spans="1:14" x14ac:dyDescent="0.3">
      <c r="A15885">
        <f t="shared" si="1936"/>
        <v>159</v>
      </c>
      <c r="E15885" s="105">
        <f t="shared" si="1937"/>
        <v>0</v>
      </c>
      <c r="I15885" s="105">
        <f t="shared" si="1938"/>
        <v>0</v>
      </c>
      <c r="J15885" s="105">
        <f t="shared" si="1939"/>
        <v>0</v>
      </c>
      <c r="K15885" s="105">
        <f t="shared" si="1940"/>
        <v>0</v>
      </c>
      <c r="L15885" s="105">
        <f t="shared" si="1941"/>
        <v>0</v>
      </c>
      <c r="M15885">
        <v>0.04</v>
      </c>
      <c r="N15885">
        <f t="shared" si="1942"/>
        <v>3.3960531989175591E-3</v>
      </c>
    </row>
    <row r="15886" spans="1:14" x14ac:dyDescent="0.3">
      <c r="A15886">
        <f t="shared" si="1936"/>
        <v>159</v>
      </c>
      <c r="E15886" s="105">
        <f t="shared" si="1937"/>
        <v>0</v>
      </c>
      <c r="I15886" s="105">
        <f t="shared" si="1938"/>
        <v>0</v>
      </c>
      <c r="J15886" s="105">
        <f t="shared" si="1939"/>
        <v>0</v>
      </c>
      <c r="K15886" s="105">
        <f t="shared" si="1940"/>
        <v>0</v>
      </c>
      <c r="L15886" s="105">
        <f t="shared" si="1941"/>
        <v>0</v>
      </c>
      <c r="M15886">
        <v>0.04</v>
      </c>
      <c r="N15886">
        <f t="shared" si="1942"/>
        <v>3.3960531989175591E-3</v>
      </c>
    </row>
    <row r="15887" spans="1:14" x14ac:dyDescent="0.3">
      <c r="A15887">
        <f t="shared" si="1936"/>
        <v>159</v>
      </c>
      <c r="E15887" s="105">
        <f t="shared" si="1937"/>
        <v>0</v>
      </c>
      <c r="I15887" s="105">
        <f t="shared" si="1938"/>
        <v>0</v>
      </c>
      <c r="J15887" s="105">
        <f t="shared" si="1939"/>
        <v>0</v>
      </c>
      <c r="K15887" s="105">
        <f t="shared" si="1940"/>
        <v>0</v>
      </c>
      <c r="L15887" s="105">
        <f t="shared" si="1941"/>
        <v>0</v>
      </c>
      <c r="M15887">
        <v>0.04</v>
      </c>
      <c r="N15887">
        <f t="shared" si="1942"/>
        <v>3.3960531989175591E-3</v>
      </c>
    </row>
    <row r="15888" spans="1:14" x14ac:dyDescent="0.3">
      <c r="A15888">
        <f t="shared" si="1936"/>
        <v>159</v>
      </c>
      <c r="E15888" s="105">
        <f t="shared" si="1937"/>
        <v>0</v>
      </c>
      <c r="I15888" s="105">
        <f t="shared" si="1938"/>
        <v>0</v>
      </c>
      <c r="J15888" s="105">
        <f t="shared" si="1939"/>
        <v>0</v>
      </c>
      <c r="K15888" s="105">
        <f t="shared" si="1940"/>
        <v>0</v>
      </c>
      <c r="L15888" s="105">
        <f t="shared" si="1941"/>
        <v>0</v>
      </c>
      <c r="M15888">
        <v>0.04</v>
      </c>
      <c r="N15888">
        <f t="shared" si="1942"/>
        <v>3.3960531989175591E-3</v>
      </c>
    </row>
    <row r="15889" spans="1:15" x14ac:dyDescent="0.3">
      <c r="A15889">
        <f t="shared" si="1936"/>
        <v>159</v>
      </c>
      <c r="E15889" s="105">
        <f t="shared" si="1937"/>
        <v>0</v>
      </c>
      <c r="I15889" s="105">
        <f t="shared" si="1938"/>
        <v>0</v>
      </c>
      <c r="J15889" s="105">
        <f t="shared" si="1939"/>
        <v>0</v>
      </c>
      <c r="K15889" s="105">
        <f t="shared" si="1940"/>
        <v>0</v>
      </c>
      <c r="L15889" s="105">
        <f t="shared" si="1941"/>
        <v>0</v>
      </c>
      <c r="M15889">
        <v>0.04</v>
      </c>
      <c r="N15889">
        <f t="shared" si="1942"/>
        <v>3.3960531989175591E-3</v>
      </c>
    </row>
    <row r="15890" spans="1:15" x14ac:dyDescent="0.3">
      <c r="A15890">
        <f t="shared" si="1936"/>
        <v>159</v>
      </c>
      <c r="E15890" s="105">
        <f t="shared" si="1937"/>
        <v>0</v>
      </c>
      <c r="I15890" s="105">
        <f t="shared" si="1938"/>
        <v>0</v>
      </c>
      <c r="J15890" s="105">
        <f t="shared" si="1939"/>
        <v>0</v>
      </c>
      <c r="K15890" s="105">
        <f t="shared" si="1940"/>
        <v>0</v>
      </c>
      <c r="L15890" s="105">
        <f t="shared" si="1941"/>
        <v>0</v>
      </c>
      <c r="M15890">
        <v>0.04</v>
      </c>
      <c r="N15890">
        <f t="shared" si="1942"/>
        <v>3.3960531989175591E-3</v>
      </c>
    </row>
    <row r="15891" spans="1:15" x14ac:dyDescent="0.3">
      <c r="A15891">
        <f t="shared" si="1936"/>
        <v>159</v>
      </c>
      <c r="E15891" s="105">
        <f t="shared" si="1937"/>
        <v>0</v>
      </c>
      <c r="I15891" s="105">
        <f t="shared" si="1938"/>
        <v>0</v>
      </c>
      <c r="J15891" s="105">
        <f t="shared" si="1939"/>
        <v>0</v>
      </c>
      <c r="K15891" s="105">
        <f t="shared" si="1940"/>
        <v>0</v>
      </c>
      <c r="L15891" s="105">
        <f t="shared" si="1941"/>
        <v>0</v>
      </c>
      <c r="M15891">
        <v>0.04</v>
      </c>
      <c r="N15891">
        <f t="shared" si="1942"/>
        <v>3.3960531989175591E-3</v>
      </c>
    </row>
    <row r="15892" spans="1:15" x14ac:dyDescent="0.3">
      <c r="A15892">
        <f t="shared" si="1936"/>
        <v>159</v>
      </c>
      <c r="E15892" s="105">
        <f t="shared" si="1937"/>
        <v>0</v>
      </c>
      <c r="I15892" s="105">
        <f t="shared" si="1938"/>
        <v>0</v>
      </c>
      <c r="J15892" s="105">
        <f t="shared" si="1939"/>
        <v>0</v>
      </c>
      <c r="K15892" s="105">
        <f t="shared" si="1940"/>
        <v>0</v>
      </c>
      <c r="L15892" s="105">
        <f t="shared" si="1941"/>
        <v>0</v>
      </c>
      <c r="M15892">
        <v>0.04</v>
      </c>
      <c r="N15892">
        <f t="shared" si="1942"/>
        <v>3.3960531989175591E-3</v>
      </c>
    </row>
    <row r="15893" spans="1:15" x14ac:dyDescent="0.3">
      <c r="A15893">
        <f t="shared" si="1936"/>
        <v>159</v>
      </c>
      <c r="E15893" s="105">
        <f t="shared" si="1937"/>
        <v>0</v>
      </c>
      <c r="I15893" s="105">
        <f t="shared" si="1938"/>
        <v>0</v>
      </c>
      <c r="J15893" s="105">
        <f t="shared" si="1939"/>
        <v>0</v>
      </c>
      <c r="K15893" s="105">
        <f t="shared" si="1940"/>
        <v>0</v>
      </c>
      <c r="L15893" s="105">
        <f t="shared" si="1941"/>
        <v>0</v>
      </c>
      <c r="M15893">
        <v>0.04</v>
      </c>
      <c r="N15893">
        <f t="shared" si="1942"/>
        <v>3.3960531989175591E-3</v>
      </c>
    </row>
    <row r="15894" spans="1:15" x14ac:dyDescent="0.3">
      <c r="A15894">
        <f t="shared" si="1936"/>
        <v>159</v>
      </c>
      <c r="E15894" s="105">
        <f t="shared" si="1937"/>
        <v>0</v>
      </c>
      <c r="I15894" s="105">
        <f t="shared" si="1938"/>
        <v>0</v>
      </c>
      <c r="J15894" s="105">
        <f t="shared" si="1939"/>
        <v>0</v>
      </c>
      <c r="K15894" s="105">
        <f t="shared" si="1940"/>
        <v>0</v>
      </c>
      <c r="L15894" s="105">
        <f t="shared" si="1941"/>
        <v>0</v>
      </c>
      <c r="M15894">
        <v>0.04</v>
      </c>
      <c r="N15894">
        <f t="shared" si="1942"/>
        <v>3.3960531989175591E-3</v>
      </c>
    </row>
    <row r="15895" spans="1:15" x14ac:dyDescent="0.3">
      <c r="A15895">
        <f t="shared" si="1936"/>
        <v>159</v>
      </c>
      <c r="E15895" s="105">
        <f t="shared" si="1937"/>
        <v>0</v>
      </c>
      <c r="I15895" s="105">
        <f t="shared" si="1938"/>
        <v>0</v>
      </c>
      <c r="J15895" s="105">
        <f t="shared" si="1939"/>
        <v>0</v>
      </c>
      <c r="K15895" s="105">
        <f t="shared" si="1940"/>
        <v>0</v>
      </c>
      <c r="L15895" s="105">
        <f t="shared" si="1941"/>
        <v>0</v>
      </c>
      <c r="M15895">
        <v>0.04</v>
      </c>
      <c r="N15895">
        <f t="shared" si="1942"/>
        <v>3.3960531989175591E-3</v>
      </c>
    </row>
    <row r="15896" spans="1:15" x14ac:dyDescent="0.3">
      <c r="A15896">
        <f t="shared" si="1936"/>
        <v>159</v>
      </c>
      <c r="E15896" s="105">
        <f t="shared" si="1937"/>
        <v>0</v>
      </c>
      <c r="I15896" s="105">
        <f t="shared" si="1938"/>
        <v>0</v>
      </c>
      <c r="J15896" s="105">
        <f t="shared" si="1939"/>
        <v>0</v>
      </c>
      <c r="K15896" s="105">
        <f t="shared" si="1940"/>
        <v>0</v>
      </c>
      <c r="L15896" s="105">
        <f t="shared" si="1941"/>
        <v>0</v>
      </c>
      <c r="M15896">
        <v>0.04</v>
      </c>
      <c r="N15896">
        <f t="shared" si="1942"/>
        <v>3.3960531989175591E-3</v>
      </c>
    </row>
    <row r="15897" spans="1:15" x14ac:dyDescent="0.3">
      <c r="A15897">
        <f t="shared" si="1936"/>
        <v>159</v>
      </c>
      <c r="E15897" s="105">
        <f t="shared" si="1937"/>
        <v>0</v>
      </c>
      <c r="I15897" s="105">
        <f t="shared" si="1938"/>
        <v>0</v>
      </c>
      <c r="J15897" s="105">
        <f t="shared" si="1939"/>
        <v>0</v>
      </c>
      <c r="K15897" s="105">
        <f t="shared" si="1940"/>
        <v>0</v>
      </c>
      <c r="L15897" s="105">
        <f t="shared" si="1941"/>
        <v>0</v>
      </c>
      <c r="M15897">
        <v>0.04</v>
      </c>
      <c r="N15897">
        <f t="shared" si="1942"/>
        <v>3.3960531989175591E-3</v>
      </c>
    </row>
    <row r="15898" spans="1:15" x14ac:dyDescent="0.3">
      <c r="A15898">
        <f t="shared" si="1936"/>
        <v>159</v>
      </c>
      <c r="E15898" s="105">
        <f t="shared" si="1937"/>
        <v>0</v>
      </c>
      <c r="I15898" s="105">
        <f t="shared" si="1938"/>
        <v>0</v>
      </c>
      <c r="J15898" s="105">
        <f t="shared" si="1939"/>
        <v>0</v>
      </c>
      <c r="K15898" s="105">
        <f t="shared" si="1940"/>
        <v>0</v>
      </c>
      <c r="L15898" s="105">
        <f t="shared" si="1941"/>
        <v>0</v>
      </c>
      <c r="M15898">
        <v>0.04</v>
      </c>
      <c r="N15898">
        <f t="shared" si="1942"/>
        <v>3.3960531989175591E-3</v>
      </c>
    </row>
    <row r="15899" spans="1:15" x14ac:dyDescent="0.3">
      <c r="A15899">
        <f t="shared" si="1936"/>
        <v>159</v>
      </c>
      <c r="E15899" s="105">
        <f t="shared" si="1937"/>
        <v>0</v>
      </c>
      <c r="I15899" s="105">
        <f t="shared" si="1938"/>
        <v>0</v>
      </c>
      <c r="J15899" s="105">
        <f t="shared" si="1939"/>
        <v>0</v>
      </c>
      <c r="K15899" s="105">
        <f t="shared" si="1940"/>
        <v>0</v>
      </c>
      <c r="L15899" s="105">
        <f t="shared" si="1941"/>
        <v>0</v>
      </c>
      <c r="M15899">
        <v>0.04</v>
      </c>
      <c r="N15899">
        <f t="shared" si="1942"/>
        <v>3.3960531989175591E-3</v>
      </c>
    </row>
    <row r="15900" spans="1:15" x14ac:dyDescent="0.3">
      <c r="A15900">
        <f t="shared" si="1936"/>
        <v>159</v>
      </c>
      <c r="E15900" s="105">
        <f t="shared" si="1937"/>
        <v>0</v>
      </c>
      <c r="I15900" s="105">
        <f t="shared" si="1938"/>
        <v>0</v>
      </c>
      <c r="J15900" s="105">
        <f t="shared" si="1939"/>
        <v>0</v>
      </c>
      <c r="K15900" s="105">
        <f t="shared" si="1940"/>
        <v>0</v>
      </c>
      <c r="L15900" s="105">
        <f t="shared" si="1941"/>
        <v>0</v>
      </c>
      <c r="M15900">
        <v>0.04</v>
      </c>
      <c r="N15900">
        <f t="shared" si="1942"/>
        <v>3.3960531989175591E-3</v>
      </c>
    </row>
    <row r="15901" spans="1:15" x14ac:dyDescent="0.3">
      <c r="A15901">
        <f t="shared" si="1936"/>
        <v>159</v>
      </c>
      <c r="E15901" s="105">
        <f t="shared" si="1937"/>
        <v>0</v>
      </c>
      <c r="I15901" s="105">
        <f t="shared" si="1938"/>
        <v>0</v>
      </c>
      <c r="J15901" s="105">
        <f t="shared" si="1939"/>
        <v>0</v>
      </c>
      <c r="K15901" s="105">
        <f t="shared" si="1940"/>
        <v>0</v>
      </c>
      <c r="L15901" s="105">
        <f t="shared" si="1941"/>
        <v>0</v>
      </c>
      <c r="M15901">
        <v>0.04</v>
      </c>
      <c r="N15901">
        <f t="shared" si="1942"/>
        <v>3.3960531989175591E-3</v>
      </c>
      <c r="O15901" s="105" t="e">
        <f t="shared" ref="O15901" si="1943">SUM(I15802:I15901)</f>
        <v>#REF!</v>
      </c>
    </row>
    <row r="15902" spans="1:15" x14ac:dyDescent="0.3">
      <c r="A15902">
        <f t="shared" si="1936"/>
        <v>160</v>
      </c>
      <c r="E15902" s="105" t="e">
        <f t="shared" si="1937"/>
        <v>#REF!</v>
      </c>
      <c r="I15902" s="105" t="e">
        <f t="shared" si="1938"/>
        <v>#REF!</v>
      </c>
      <c r="J15902" s="105" t="e">
        <f t="shared" si="1939"/>
        <v>#REF!</v>
      </c>
      <c r="K15902" s="105" t="e">
        <f t="shared" si="1940"/>
        <v>#REF!</v>
      </c>
      <c r="L15902" s="105" t="e">
        <f t="shared" si="1941"/>
        <v>#REF!</v>
      </c>
      <c r="M15902">
        <v>0.04</v>
      </c>
      <c r="N15902">
        <f t="shared" si="1942"/>
        <v>3.3960531989175591E-3</v>
      </c>
    </row>
    <row r="15903" spans="1:15" x14ac:dyDescent="0.3">
      <c r="A15903">
        <f t="shared" si="1936"/>
        <v>160</v>
      </c>
      <c r="E15903" s="105" t="e">
        <f t="shared" si="1937"/>
        <v>#REF!</v>
      </c>
      <c r="I15903" s="105" t="e">
        <f t="shared" si="1938"/>
        <v>#REF!</v>
      </c>
      <c r="J15903" s="105" t="e">
        <f t="shared" si="1939"/>
        <v>#REF!</v>
      </c>
      <c r="K15903" s="105" t="e">
        <f t="shared" si="1940"/>
        <v>#REF!</v>
      </c>
      <c r="L15903" s="105" t="e">
        <f t="shared" si="1941"/>
        <v>#REF!</v>
      </c>
      <c r="M15903">
        <v>0.04</v>
      </c>
      <c r="N15903">
        <f t="shared" si="1942"/>
        <v>3.3960531989175591E-3</v>
      </c>
    </row>
    <row r="15904" spans="1:15" x14ac:dyDescent="0.3">
      <c r="A15904">
        <f t="shared" si="1936"/>
        <v>160</v>
      </c>
      <c r="E15904" s="105" t="e">
        <f t="shared" si="1937"/>
        <v>#REF!</v>
      </c>
      <c r="I15904" s="105" t="e">
        <f t="shared" si="1938"/>
        <v>#REF!</v>
      </c>
      <c r="J15904" s="105" t="e">
        <f t="shared" si="1939"/>
        <v>#REF!</v>
      </c>
      <c r="K15904" s="105" t="e">
        <f t="shared" si="1940"/>
        <v>#REF!</v>
      </c>
      <c r="L15904" s="105" t="e">
        <f t="shared" si="1941"/>
        <v>#REF!</v>
      </c>
      <c r="M15904">
        <v>0.04</v>
      </c>
      <c r="N15904">
        <f t="shared" si="1942"/>
        <v>3.3960531989175591E-3</v>
      </c>
    </row>
    <row r="15905" spans="1:14" x14ac:dyDescent="0.3">
      <c r="A15905">
        <f t="shared" si="1936"/>
        <v>160</v>
      </c>
      <c r="E15905" s="105">
        <f t="shared" si="1937"/>
        <v>0</v>
      </c>
      <c r="I15905" s="105">
        <f t="shared" si="1938"/>
        <v>0</v>
      </c>
      <c r="J15905" s="105">
        <f t="shared" si="1939"/>
        <v>0</v>
      </c>
      <c r="K15905" s="105">
        <f t="shared" si="1940"/>
        <v>0</v>
      </c>
      <c r="L15905" s="105">
        <f t="shared" si="1941"/>
        <v>0</v>
      </c>
      <c r="M15905">
        <v>0.04</v>
      </c>
      <c r="N15905">
        <f t="shared" si="1942"/>
        <v>3.3960531989175591E-3</v>
      </c>
    </row>
    <row r="15906" spans="1:14" x14ac:dyDescent="0.3">
      <c r="A15906">
        <f t="shared" si="1936"/>
        <v>160</v>
      </c>
      <c r="E15906" s="105">
        <f t="shared" si="1937"/>
        <v>0</v>
      </c>
      <c r="I15906" s="105">
        <f t="shared" si="1938"/>
        <v>0</v>
      </c>
      <c r="J15906" s="105">
        <f t="shared" si="1939"/>
        <v>0</v>
      </c>
      <c r="K15906" s="105">
        <f t="shared" si="1940"/>
        <v>0</v>
      </c>
      <c r="L15906" s="105">
        <f t="shared" si="1941"/>
        <v>0</v>
      </c>
      <c r="M15906">
        <v>0.04</v>
      </c>
      <c r="N15906">
        <f t="shared" si="1942"/>
        <v>3.3960531989175591E-3</v>
      </c>
    </row>
    <row r="15907" spans="1:14" x14ac:dyDescent="0.3">
      <c r="A15907">
        <f t="shared" si="1936"/>
        <v>160</v>
      </c>
      <c r="E15907" s="105">
        <f t="shared" si="1937"/>
        <v>0</v>
      </c>
      <c r="I15907" s="105">
        <f t="shared" si="1938"/>
        <v>0</v>
      </c>
      <c r="J15907" s="105">
        <f t="shared" si="1939"/>
        <v>0</v>
      </c>
      <c r="K15907" s="105">
        <f t="shared" si="1940"/>
        <v>0</v>
      </c>
      <c r="L15907" s="105">
        <f t="shared" si="1941"/>
        <v>0</v>
      </c>
      <c r="M15907">
        <v>0.04</v>
      </c>
      <c r="N15907">
        <f t="shared" si="1942"/>
        <v>3.3960531989175591E-3</v>
      </c>
    </row>
    <row r="15908" spans="1:14" x14ac:dyDescent="0.3">
      <c r="A15908">
        <f t="shared" si="1936"/>
        <v>160</v>
      </c>
      <c r="E15908" s="105">
        <f t="shared" si="1937"/>
        <v>0</v>
      </c>
      <c r="I15908" s="105">
        <f t="shared" si="1938"/>
        <v>0</v>
      </c>
      <c r="J15908" s="105">
        <f t="shared" si="1939"/>
        <v>0</v>
      </c>
      <c r="K15908" s="105">
        <f t="shared" si="1940"/>
        <v>0</v>
      </c>
      <c r="L15908" s="105">
        <f t="shared" si="1941"/>
        <v>0</v>
      </c>
      <c r="M15908">
        <v>0.04</v>
      </c>
      <c r="N15908">
        <f t="shared" si="1942"/>
        <v>3.3960531989175591E-3</v>
      </c>
    </row>
    <row r="15909" spans="1:14" x14ac:dyDescent="0.3">
      <c r="A15909">
        <f t="shared" si="1936"/>
        <v>160</v>
      </c>
      <c r="E15909" s="105">
        <f t="shared" si="1937"/>
        <v>0</v>
      </c>
      <c r="I15909" s="105">
        <f t="shared" si="1938"/>
        <v>0</v>
      </c>
      <c r="J15909" s="105">
        <f t="shared" si="1939"/>
        <v>0</v>
      </c>
      <c r="K15909" s="105">
        <f t="shared" si="1940"/>
        <v>0</v>
      </c>
      <c r="L15909" s="105">
        <f t="shared" si="1941"/>
        <v>0</v>
      </c>
      <c r="M15909">
        <v>0.04</v>
      </c>
      <c r="N15909">
        <f t="shared" si="1942"/>
        <v>3.3960531989175591E-3</v>
      </c>
    </row>
    <row r="15910" spans="1:14" x14ac:dyDescent="0.3">
      <c r="A15910">
        <f t="shared" si="1936"/>
        <v>160</v>
      </c>
      <c r="E15910" s="105">
        <f t="shared" si="1937"/>
        <v>0</v>
      </c>
      <c r="I15910" s="105">
        <f t="shared" si="1938"/>
        <v>0</v>
      </c>
      <c r="J15910" s="105">
        <f t="shared" si="1939"/>
        <v>0</v>
      </c>
      <c r="K15910" s="105">
        <f t="shared" si="1940"/>
        <v>0</v>
      </c>
      <c r="L15910" s="105">
        <f t="shared" si="1941"/>
        <v>0</v>
      </c>
      <c r="M15910">
        <v>0.04</v>
      </c>
      <c r="N15910">
        <f t="shared" si="1942"/>
        <v>3.3960531989175591E-3</v>
      </c>
    </row>
    <row r="15911" spans="1:14" x14ac:dyDescent="0.3">
      <c r="A15911">
        <f t="shared" ref="A15911:A15974" si="1944">IF(COUNTIF(A15811:A15910,A15910)=100, A15910+1,A15910)</f>
        <v>160</v>
      </c>
      <c r="E15911" s="105">
        <f t="shared" ref="E15911:E15974" si="1945">MAX(0, E15811-K15811-L15811)</f>
        <v>0</v>
      </c>
      <c r="I15911" s="105">
        <f t="shared" ref="I15911:I15974" si="1946">IF(E15911&lt;I15811,J15911 + E15911, I15811)</f>
        <v>0</v>
      </c>
      <c r="J15911" s="105">
        <f t="shared" si="1939"/>
        <v>0</v>
      </c>
      <c r="K15911" s="105">
        <f t="shared" si="1940"/>
        <v>0</v>
      </c>
      <c r="L15911" s="105">
        <f t="shared" si="1941"/>
        <v>0</v>
      </c>
      <c r="M15911">
        <v>0.04</v>
      </c>
      <c r="N15911">
        <f t="shared" si="1942"/>
        <v>3.3960531989175591E-3</v>
      </c>
    </row>
    <row r="15912" spans="1:14" x14ac:dyDescent="0.3">
      <c r="A15912">
        <f t="shared" si="1944"/>
        <v>160</v>
      </c>
      <c r="E15912" s="105">
        <f t="shared" si="1945"/>
        <v>0</v>
      </c>
      <c r="I15912" s="105">
        <f t="shared" si="1946"/>
        <v>0</v>
      </c>
      <c r="J15912" s="105">
        <f t="shared" si="1939"/>
        <v>0</v>
      </c>
      <c r="K15912" s="105">
        <f t="shared" si="1940"/>
        <v>0</v>
      </c>
      <c r="L15912" s="105">
        <f t="shared" si="1941"/>
        <v>0</v>
      </c>
      <c r="M15912">
        <v>0.04</v>
      </c>
      <c r="N15912">
        <f t="shared" si="1942"/>
        <v>3.3960531989175591E-3</v>
      </c>
    </row>
    <row r="15913" spans="1:14" x14ac:dyDescent="0.3">
      <c r="A15913">
        <f t="shared" si="1944"/>
        <v>160</v>
      </c>
      <c r="E15913" s="105">
        <f t="shared" si="1945"/>
        <v>0</v>
      </c>
      <c r="I15913" s="105">
        <f t="shared" si="1946"/>
        <v>0</v>
      </c>
      <c r="J15913" s="105">
        <f t="shared" si="1939"/>
        <v>0</v>
      </c>
      <c r="K15913" s="105">
        <f t="shared" si="1940"/>
        <v>0</v>
      </c>
      <c r="L15913" s="105">
        <f t="shared" si="1941"/>
        <v>0</v>
      </c>
      <c r="M15913">
        <v>0.04</v>
      </c>
      <c r="N15913">
        <f t="shared" si="1942"/>
        <v>3.3960531989175591E-3</v>
      </c>
    </row>
    <row r="15914" spans="1:14" x14ac:dyDescent="0.3">
      <c r="A15914">
        <f t="shared" si="1944"/>
        <v>160</v>
      </c>
      <c r="E15914" s="105">
        <f t="shared" si="1945"/>
        <v>0</v>
      </c>
      <c r="I15914" s="105">
        <f t="shared" si="1946"/>
        <v>0</v>
      </c>
      <c r="J15914" s="105">
        <f t="shared" si="1939"/>
        <v>0</v>
      </c>
      <c r="K15914" s="105">
        <f t="shared" si="1940"/>
        <v>0</v>
      </c>
      <c r="L15914" s="105">
        <f t="shared" si="1941"/>
        <v>0</v>
      </c>
      <c r="M15914">
        <v>0.04</v>
      </c>
      <c r="N15914">
        <f t="shared" si="1942"/>
        <v>3.3960531989175591E-3</v>
      </c>
    </row>
    <row r="15915" spans="1:14" x14ac:dyDescent="0.3">
      <c r="A15915">
        <f t="shared" si="1944"/>
        <v>160</v>
      </c>
      <c r="E15915" s="105">
        <f t="shared" si="1945"/>
        <v>0</v>
      </c>
      <c r="I15915" s="105">
        <f t="shared" si="1946"/>
        <v>0</v>
      </c>
      <c r="J15915" s="105">
        <f t="shared" si="1939"/>
        <v>0</v>
      </c>
      <c r="K15915" s="105">
        <f t="shared" si="1940"/>
        <v>0</v>
      </c>
      <c r="L15915" s="105">
        <f t="shared" si="1941"/>
        <v>0</v>
      </c>
      <c r="M15915">
        <v>0.04</v>
      </c>
      <c r="N15915">
        <f t="shared" si="1942"/>
        <v>3.3960531989175591E-3</v>
      </c>
    </row>
    <row r="15916" spans="1:14" x14ac:dyDescent="0.3">
      <c r="A15916">
        <f t="shared" si="1944"/>
        <v>160</v>
      </c>
      <c r="E15916" s="105">
        <f t="shared" si="1945"/>
        <v>0</v>
      </c>
      <c r="I15916" s="105">
        <f t="shared" si="1946"/>
        <v>0</v>
      </c>
      <c r="J15916" s="105">
        <f t="shared" si="1939"/>
        <v>0</v>
      </c>
      <c r="K15916" s="105">
        <f t="shared" si="1940"/>
        <v>0</v>
      </c>
      <c r="L15916" s="105">
        <f t="shared" si="1941"/>
        <v>0</v>
      </c>
      <c r="M15916">
        <v>0.04</v>
      </c>
      <c r="N15916">
        <f t="shared" si="1942"/>
        <v>3.3960531989175591E-3</v>
      </c>
    </row>
    <row r="15917" spans="1:14" x14ac:dyDescent="0.3">
      <c r="A15917">
        <f t="shared" si="1944"/>
        <v>160</v>
      </c>
      <c r="E15917" s="105">
        <f t="shared" si="1945"/>
        <v>0</v>
      </c>
      <c r="I15917" s="105">
        <f t="shared" si="1946"/>
        <v>0</v>
      </c>
      <c r="J15917" s="105">
        <f t="shared" si="1939"/>
        <v>0</v>
      </c>
      <c r="K15917" s="105">
        <f t="shared" si="1940"/>
        <v>0</v>
      </c>
      <c r="L15917" s="105">
        <f t="shared" si="1941"/>
        <v>0</v>
      </c>
      <c r="M15917">
        <v>0.04</v>
      </c>
      <c r="N15917">
        <f t="shared" si="1942"/>
        <v>3.3960531989175591E-3</v>
      </c>
    </row>
    <row r="15918" spans="1:14" x14ac:dyDescent="0.3">
      <c r="A15918">
        <f t="shared" si="1944"/>
        <v>160</v>
      </c>
      <c r="E15918" s="105">
        <f t="shared" si="1945"/>
        <v>0</v>
      </c>
      <c r="I15918" s="105">
        <f t="shared" si="1946"/>
        <v>0</v>
      </c>
      <c r="J15918" s="105">
        <f t="shared" si="1939"/>
        <v>0</v>
      </c>
      <c r="K15918" s="105">
        <f t="shared" si="1940"/>
        <v>0</v>
      </c>
      <c r="L15918" s="105">
        <f t="shared" si="1941"/>
        <v>0</v>
      </c>
      <c r="M15918">
        <v>0.04</v>
      </c>
      <c r="N15918">
        <f t="shared" si="1942"/>
        <v>3.3960531989175591E-3</v>
      </c>
    </row>
    <row r="15919" spans="1:14" x14ac:dyDescent="0.3">
      <c r="A15919">
        <f t="shared" si="1944"/>
        <v>160</v>
      </c>
      <c r="E15919" s="105">
        <f t="shared" si="1945"/>
        <v>0</v>
      </c>
      <c r="I15919" s="105">
        <f t="shared" si="1946"/>
        <v>0</v>
      </c>
      <c r="J15919" s="105">
        <f t="shared" si="1939"/>
        <v>0</v>
      </c>
      <c r="K15919" s="105">
        <f t="shared" si="1940"/>
        <v>0</v>
      </c>
      <c r="L15919" s="105">
        <f t="shared" si="1941"/>
        <v>0</v>
      </c>
      <c r="M15919">
        <v>0.04</v>
      </c>
      <c r="N15919">
        <f t="shared" si="1942"/>
        <v>3.3960531989175591E-3</v>
      </c>
    </row>
    <row r="15920" spans="1:14" x14ac:dyDescent="0.3">
      <c r="A15920">
        <f t="shared" si="1944"/>
        <v>160</v>
      </c>
      <c r="E15920" s="105">
        <f t="shared" si="1945"/>
        <v>0</v>
      </c>
      <c r="I15920" s="105">
        <f t="shared" si="1946"/>
        <v>0</v>
      </c>
      <c r="J15920" s="105">
        <f t="shared" si="1939"/>
        <v>0</v>
      </c>
      <c r="K15920" s="105">
        <f t="shared" si="1940"/>
        <v>0</v>
      </c>
      <c r="L15920" s="105">
        <f t="shared" si="1941"/>
        <v>0</v>
      </c>
      <c r="M15920">
        <v>0.04</v>
      </c>
      <c r="N15920">
        <f t="shared" si="1942"/>
        <v>3.3960531989175591E-3</v>
      </c>
    </row>
    <row r="15921" spans="1:14" x14ac:dyDescent="0.3">
      <c r="A15921">
        <f t="shared" si="1944"/>
        <v>160</v>
      </c>
      <c r="E15921" s="105">
        <f t="shared" si="1945"/>
        <v>0</v>
      </c>
      <c r="I15921" s="105">
        <f t="shared" si="1946"/>
        <v>0</v>
      </c>
      <c r="J15921" s="105">
        <f t="shared" si="1939"/>
        <v>0</v>
      </c>
      <c r="K15921" s="105">
        <f t="shared" si="1940"/>
        <v>0</v>
      </c>
      <c r="L15921" s="105">
        <f t="shared" si="1941"/>
        <v>0</v>
      </c>
      <c r="M15921">
        <v>0.04</v>
      </c>
      <c r="N15921">
        <f t="shared" si="1942"/>
        <v>3.3960531989175591E-3</v>
      </c>
    </row>
    <row r="15922" spans="1:14" x14ac:dyDescent="0.3">
      <c r="A15922">
        <f t="shared" si="1944"/>
        <v>160</v>
      </c>
      <c r="E15922" s="105">
        <f t="shared" si="1945"/>
        <v>0</v>
      </c>
      <c r="I15922" s="105">
        <f t="shared" si="1946"/>
        <v>0</v>
      </c>
      <c r="J15922" s="105">
        <f t="shared" si="1939"/>
        <v>0</v>
      </c>
      <c r="K15922" s="105">
        <f t="shared" si="1940"/>
        <v>0</v>
      </c>
      <c r="L15922" s="105">
        <f t="shared" si="1941"/>
        <v>0</v>
      </c>
      <c r="M15922">
        <v>0.04</v>
      </c>
      <c r="N15922">
        <f t="shared" si="1942"/>
        <v>3.3960531989175591E-3</v>
      </c>
    </row>
    <row r="15923" spans="1:14" x14ac:dyDescent="0.3">
      <c r="A15923">
        <f t="shared" si="1944"/>
        <v>160</v>
      </c>
      <c r="E15923" s="105">
        <f t="shared" si="1945"/>
        <v>0</v>
      </c>
      <c r="I15923" s="105">
        <f t="shared" si="1946"/>
        <v>0</v>
      </c>
      <c r="J15923" s="105">
        <f t="shared" si="1939"/>
        <v>0</v>
      </c>
      <c r="K15923" s="105">
        <f t="shared" si="1940"/>
        <v>0</v>
      </c>
      <c r="L15923" s="105">
        <f t="shared" si="1941"/>
        <v>0</v>
      </c>
      <c r="M15923">
        <v>0.04</v>
      </c>
      <c r="N15923">
        <f t="shared" si="1942"/>
        <v>3.3960531989175591E-3</v>
      </c>
    </row>
    <row r="15924" spans="1:14" x14ac:dyDescent="0.3">
      <c r="A15924">
        <f t="shared" si="1944"/>
        <v>160</v>
      </c>
      <c r="E15924" s="105">
        <f t="shared" si="1945"/>
        <v>0</v>
      </c>
      <c r="I15924" s="105">
        <f t="shared" si="1946"/>
        <v>0</v>
      </c>
      <c r="J15924" s="105">
        <f t="shared" si="1939"/>
        <v>0</v>
      </c>
      <c r="K15924" s="105">
        <f t="shared" si="1940"/>
        <v>0</v>
      </c>
      <c r="L15924" s="105">
        <f t="shared" si="1941"/>
        <v>0</v>
      </c>
      <c r="M15924">
        <v>0.04</v>
      </c>
      <c r="N15924">
        <f t="shared" si="1942"/>
        <v>3.3960531989175591E-3</v>
      </c>
    </row>
    <row r="15925" spans="1:14" x14ac:dyDescent="0.3">
      <c r="A15925">
        <f t="shared" si="1944"/>
        <v>160</v>
      </c>
      <c r="E15925" s="105">
        <f t="shared" si="1945"/>
        <v>0</v>
      </c>
      <c r="I15925" s="105">
        <f t="shared" si="1946"/>
        <v>0</v>
      </c>
      <c r="J15925" s="105">
        <f t="shared" si="1939"/>
        <v>0</v>
      </c>
      <c r="K15925" s="105">
        <f t="shared" si="1940"/>
        <v>0</v>
      </c>
      <c r="L15925" s="105">
        <f t="shared" si="1941"/>
        <v>0</v>
      </c>
      <c r="M15925">
        <v>0.04</v>
      </c>
      <c r="N15925">
        <f t="shared" si="1942"/>
        <v>3.3960531989175591E-3</v>
      </c>
    </row>
    <row r="15926" spans="1:14" x14ac:dyDescent="0.3">
      <c r="A15926">
        <f t="shared" si="1944"/>
        <v>160</v>
      </c>
      <c r="E15926" s="105">
        <f t="shared" si="1945"/>
        <v>0</v>
      </c>
      <c r="I15926" s="105">
        <f t="shared" si="1946"/>
        <v>0</v>
      </c>
      <c r="J15926" s="105">
        <f t="shared" si="1939"/>
        <v>0</v>
      </c>
      <c r="K15926" s="105">
        <f t="shared" si="1940"/>
        <v>0</v>
      </c>
      <c r="L15926" s="105">
        <f t="shared" si="1941"/>
        <v>0</v>
      </c>
      <c r="M15926">
        <v>0.04</v>
      </c>
      <c r="N15926">
        <f t="shared" si="1942"/>
        <v>3.3960531989175591E-3</v>
      </c>
    </row>
    <row r="15927" spans="1:14" x14ac:dyDescent="0.3">
      <c r="A15927">
        <f t="shared" si="1944"/>
        <v>160</v>
      </c>
      <c r="E15927" s="105">
        <f t="shared" si="1945"/>
        <v>0</v>
      </c>
      <c r="I15927" s="105">
        <f t="shared" si="1946"/>
        <v>0</v>
      </c>
      <c r="J15927" s="105">
        <f t="shared" si="1939"/>
        <v>0</v>
      </c>
      <c r="K15927" s="105">
        <f t="shared" si="1940"/>
        <v>0</v>
      </c>
      <c r="L15927" s="105">
        <f t="shared" si="1941"/>
        <v>0</v>
      </c>
      <c r="M15927">
        <v>0.04</v>
      </c>
      <c r="N15927">
        <f t="shared" si="1942"/>
        <v>3.3960531989175591E-3</v>
      </c>
    </row>
    <row r="15928" spans="1:14" x14ac:dyDescent="0.3">
      <c r="A15928">
        <f t="shared" si="1944"/>
        <v>160</v>
      </c>
      <c r="E15928" s="105">
        <f t="shared" si="1945"/>
        <v>0</v>
      </c>
      <c r="I15928" s="105">
        <f t="shared" si="1946"/>
        <v>0</v>
      </c>
      <c r="J15928" s="105">
        <f t="shared" si="1939"/>
        <v>0</v>
      </c>
      <c r="K15928" s="105">
        <f t="shared" si="1940"/>
        <v>0</v>
      </c>
      <c r="L15928" s="105">
        <f t="shared" si="1941"/>
        <v>0</v>
      </c>
      <c r="M15928">
        <v>0.04</v>
      </c>
      <c r="N15928">
        <f t="shared" si="1942"/>
        <v>3.3960531989175591E-3</v>
      </c>
    </row>
    <row r="15929" spans="1:14" x14ac:dyDescent="0.3">
      <c r="A15929">
        <f t="shared" si="1944"/>
        <v>160</v>
      </c>
      <c r="E15929" s="105">
        <f t="shared" si="1945"/>
        <v>0</v>
      </c>
      <c r="I15929" s="105">
        <f t="shared" si="1946"/>
        <v>0</v>
      </c>
      <c r="J15929" s="105">
        <f t="shared" si="1939"/>
        <v>0</v>
      </c>
      <c r="K15929" s="105">
        <f t="shared" si="1940"/>
        <v>0</v>
      </c>
      <c r="L15929" s="105">
        <f t="shared" si="1941"/>
        <v>0</v>
      </c>
      <c r="M15929">
        <v>0.04</v>
      </c>
      <c r="N15929">
        <f t="shared" si="1942"/>
        <v>3.3960531989175591E-3</v>
      </c>
    </row>
    <row r="15930" spans="1:14" x14ac:dyDescent="0.3">
      <c r="A15930">
        <f t="shared" si="1944"/>
        <v>160</v>
      </c>
      <c r="E15930" s="105">
        <f t="shared" si="1945"/>
        <v>0</v>
      </c>
      <c r="I15930" s="105">
        <f t="shared" si="1946"/>
        <v>0</v>
      </c>
      <c r="J15930" s="105">
        <f t="shared" si="1939"/>
        <v>0</v>
      </c>
      <c r="K15930" s="105">
        <f t="shared" si="1940"/>
        <v>0</v>
      </c>
      <c r="L15930" s="105">
        <f t="shared" si="1941"/>
        <v>0</v>
      </c>
      <c r="M15930">
        <v>0.04</v>
      </c>
      <c r="N15930">
        <f t="shared" si="1942"/>
        <v>3.3960531989175591E-3</v>
      </c>
    </row>
    <row r="15931" spans="1:14" x14ac:dyDescent="0.3">
      <c r="A15931">
        <f t="shared" si="1944"/>
        <v>160</v>
      </c>
      <c r="E15931" s="105">
        <f t="shared" si="1945"/>
        <v>0</v>
      </c>
      <c r="I15931" s="105">
        <f t="shared" si="1946"/>
        <v>0</v>
      </c>
      <c r="J15931" s="105">
        <f t="shared" si="1939"/>
        <v>0</v>
      </c>
      <c r="K15931" s="105">
        <f t="shared" si="1940"/>
        <v>0</v>
      </c>
      <c r="L15931" s="105">
        <f t="shared" si="1941"/>
        <v>0</v>
      </c>
      <c r="M15931">
        <v>0.04</v>
      </c>
      <c r="N15931">
        <f t="shared" si="1942"/>
        <v>3.3960531989175591E-3</v>
      </c>
    </row>
    <row r="15932" spans="1:14" x14ac:dyDescent="0.3">
      <c r="A15932">
        <f t="shared" si="1944"/>
        <v>160</v>
      </c>
      <c r="E15932" s="105">
        <f t="shared" si="1945"/>
        <v>0</v>
      </c>
      <c r="I15932" s="105">
        <f t="shared" si="1946"/>
        <v>0</v>
      </c>
      <c r="J15932" s="105">
        <f t="shared" si="1939"/>
        <v>0</v>
      </c>
      <c r="K15932" s="105">
        <f t="shared" si="1940"/>
        <v>0</v>
      </c>
      <c r="L15932" s="105">
        <f t="shared" si="1941"/>
        <v>0</v>
      </c>
      <c r="M15932">
        <v>0.04</v>
      </c>
      <c r="N15932">
        <f t="shared" si="1942"/>
        <v>3.3960531989175591E-3</v>
      </c>
    </row>
    <row r="15933" spans="1:14" x14ac:dyDescent="0.3">
      <c r="A15933">
        <f t="shared" si="1944"/>
        <v>160</v>
      </c>
      <c r="E15933" s="105">
        <f t="shared" si="1945"/>
        <v>0</v>
      </c>
      <c r="I15933" s="105">
        <f t="shared" si="1946"/>
        <v>0</v>
      </c>
      <c r="J15933" s="105">
        <f t="shared" si="1939"/>
        <v>0</v>
      </c>
      <c r="K15933" s="105">
        <f t="shared" si="1940"/>
        <v>0</v>
      </c>
      <c r="L15933" s="105">
        <f t="shared" si="1941"/>
        <v>0</v>
      </c>
      <c r="M15933">
        <v>0.04</v>
      </c>
      <c r="N15933">
        <f t="shared" si="1942"/>
        <v>3.3960531989175591E-3</v>
      </c>
    </row>
    <row r="15934" spans="1:14" x14ac:dyDescent="0.3">
      <c r="A15934">
        <f t="shared" si="1944"/>
        <v>160</v>
      </c>
      <c r="E15934" s="105">
        <f t="shared" si="1945"/>
        <v>0</v>
      </c>
      <c r="I15934" s="105">
        <f t="shared" si="1946"/>
        <v>0</v>
      </c>
      <c r="J15934" s="105">
        <f t="shared" si="1939"/>
        <v>0</v>
      </c>
      <c r="K15934" s="105">
        <f t="shared" si="1940"/>
        <v>0</v>
      </c>
      <c r="L15934" s="105">
        <f t="shared" si="1941"/>
        <v>0</v>
      </c>
      <c r="M15934">
        <v>0.04</v>
      </c>
      <c r="N15934">
        <f t="shared" si="1942"/>
        <v>3.3960531989175591E-3</v>
      </c>
    </row>
    <row r="15935" spans="1:14" x14ac:dyDescent="0.3">
      <c r="A15935">
        <f t="shared" si="1944"/>
        <v>160</v>
      </c>
      <c r="E15935" s="105">
        <f t="shared" si="1945"/>
        <v>0</v>
      </c>
      <c r="I15935" s="105">
        <f t="shared" si="1946"/>
        <v>0</v>
      </c>
      <c r="J15935" s="105">
        <f t="shared" si="1939"/>
        <v>0</v>
      </c>
      <c r="K15935" s="105">
        <f t="shared" si="1940"/>
        <v>0</v>
      </c>
      <c r="L15935" s="105">
        <f t="shared" si="1941"/>
        <v>0</v>
      </c>
      <c r="M15935">
        <v>0.04</v>
      </c>
      <c r="N15935">
        <f t="shared" si="1942"/>
        <v>3.3960531989175591E-3</v>
      </c>
    </row>
    <row r="15936" spans="1:14" x14ac:dyDescent="0.3">
      <c r="A15936">
        <f t="shared" si="1944"/>
        <v>160</v>
      </c>
      <c r="E15936" s="105">
        <f t="shared" si="1945"/>
        <v>0</v>
      </c>
      <c r="I15936" s="105">
        <f t="shared" si="1946"/>
        <v>0</v>
      </c>
      <c r="J15936" s="105">
        <f t="shared" si="1939"/>
        <v>0</v>
      </c>
      <c r="K15936" s="105">
        <f t="shared" si="1940"/>
        <v>0</v>
      </c>
      <c r="L15936" s="105">
        <f t="shared" si="1941"/>
        <v>0</v>
      </c>
      <c r="M15936">
        <v>0.04</v>
      </c>
      <c r="N15936">
        <f t="shared" si="1942"/>
        <v>3.3960531989175591E-3</v>
      </c>
    </row>
    <row r="15937" spans="1:14" x14ac:dyDescent="0.3">
      <c r="A15937">
        <f t="shared" si="1944"/>
        <v>160</v>
      </c>
      <c r="E15937" s="105">
        <f t="shared" si="1945"/>
        <v>0</v>
      </c>
      <c r="I15937" s="105">
        <f t="shared" si="1946"/>
        <v>0</v>
      </c>
      <c r="J15937" s="105">
        <f t="shared" si="1939"/>
        <v>0</v>
      </c>
      <c r="K15937" s="105">
        <f t="shared" si="1940"/>
        <v>0</v>
      </c>
      <c r="L15937" s="105">
        <f t="shared" si="1941"/>
        <v>0</v>
      </c>
      <c r="M15937">
        <v>0.04</v>
      </c>
      <c r="N15937">
        <f t="shared" si="1942"/>
        <v>3.3960531989175591E-3</v>
      </c>
    </row>
    <row r="15938" spans="1:14" x14ac:dyDescent="0.3">
      <c r="A15938">
        <f t="shared" si="1944"/>
        <v>160</v>
      </c>
      <c r="E15938" s="105">
        <f t="shared" si="1945"/>
        <v>0</v>
      </c>
      <c r="I15938" s="105">
        <f t="shared" si="1946"/>
        <v>0</v>
      </c>
      <c r="J15938" s="105">
        <f t="shared" si="1939"/>
        <v>0</v>
      </c>
      <c r="K15938" s="105">
        <f t="shared" si="1940"/>
        <v>0</v>
      </c>
      <c r="L15938" s="105">
        <f t="shared" si="1941"/>
        <v>0</v>
      </c>
      <c r="M15938">
        <v>0.04</v>
      </c>
      <c r="N15938">
        <f t="shared" si="1942"/>
        <v>3.3960531989175591E-3</v>
      </c>
    </row>
    <row r="15939" spans="1:14" x14ac:dyDescent="0.3">
      <c r="A15939">
        <f t="shared" si="1944"/>
        <v>160</v>
      </c>
      <c r="E15939" s="105">
        <f t="shared" si="1945"/>
        <v>0</v>
      </c>
      <c r="I15939" s="105">
        <f t="shared" si="1946"/>
        <v>0</v>
      </c>
      <c r="J15939" s="105">
        <f t="shared" ref="J15939:J16002" si="1947">E15939*($H$2/12)</f>
        <v>0</v>
      </c>
      <c r="K15939" s="105">
        <f t="shared" ref="K15939:K16002" si="1948">I15939-J15939</f>
        <v>0</v>
      </c>
      <c r="L15939" s="105">
        <f t="shared" ref="L15939:L16002" si="1949">N15939*(E15939-K15939)</f>
        <v>0</v>
      </c>
      <c r="M15939">
        <v>0.04</v>
      </c>
      <c r="N15939">
        <f t="shared" ref="N15939:N16002" si="1950">1-(POWER(1-M15939,(1/12)))</f>
        <v>3.3960531989175591E-3</v>
      </c>
    </row>
    <row r="15940" spans="1:14" x14ac:dyDescent="0.3">
      <c r="A15940">
        <f t="shared" si="1944"/>
        <v>160</v>
      </c>
      <c r="E15940" s="105">
        <f t="shared" si="1945"/>
        <v>0</v>
      </c>
      <c r="I15940" s="105">
        <f t="shared" si="1946"/>
        <v>0</v>
      </c>
      <c r="J15940" s="105">
        <f t="shared" si="1947"/>
        <v>0</v>
      </c>
      <c r="K15940" s="105">
        <f t="shared" si="1948"/>
        <v>0</v>
      </c>
      <c r="L15940" s="105">
        <f t="shared" si="1949"/>
        <v>0</v>
      </c>
      <c r="M15940">
        <v>0.04</v>
      </c>
      <c r="N15940">
        <f t="shared" si="1950"/>
        <v>3.3960531989175591E-3</v>
      </c>
    </row>
    <row r="15941" spans="1:14" x14ac:dyDescent="0.3">
      <c r="A15941">
        <f t="shared" si="1944"/>
        <v>160</v>
      </c>
      <c r="E15941" s="105">
        <f t="shared" si="1945"/>
        <v>0</v>
      </c>
      <c r="I15941" s="105">
        <f t="shared" si="1946"/>
        <v>0</v>
      </c>
      <c r="J15941" s="105">
        <f t="shared" si="1947"/>
        <v>0</v>
      </c>
      <c r="K15941" s="105">
        <f t="shared" si="1948"/>
        <v>0</v>
      </c>
      <c r="L15941" s="105">
        <f t="shared" si="1949"/>
        <v>0</v>
      </c>
      <c r="M15941">
        <v>0.04</v>
      </c>
      <c r="N15941">
        <f t="shared" si="1950"/>
        <v>3.3960531989175591E-3</v>
      </c>
    </row>
    <row r="15942" spans="1:14" x14ac:dyDescent="0.3">
      <c r="A15942">
        <f t="shared" si="1944"/>
        <v>160</v>
      </c>
      <c r="E15942" s="105">
        <f t="shared" si="1945"/>
        <v>0</v>
      </c>
      <c r="I15942" s="105">
        <f t="shared" si="1946"/>
        <v>0</v>
      </c>
      <c r="J15942" s="105">
        <f t="shared" si="1947"/>
        <v>0</v>
      </c>
      <c r="K15942" s="105">
        <f t="shared" si="1948"/>
        <v>0</v>
      </c>
      <c r="L15942" s="105">
        <f t="shared" si="1949"/>
        <v>0</v>
      </c>
      <c r="M15942">
        <v>0.04</v>
      </c>
      <c r="N15942">
        <f t="shared" si="1950"/>
        <v>3.3960531989175591E-3</v>
      </c>
    </row>
    <row r="15943" spans="1:14" x14ac:dyDescent="0.3">
      <c r="A15943">
        <f t="shared" si="1944"/>
        <v>160</v>
      </c>
      <c r="E15943" s="105">
        <f t="shared" si="1945"/>
        <v>0</v>
      </c>
      <c r="I15943" s="105">
        <f t="shared" si="1946"/>
        <v>0</v>
      </c>
      <c r="J15943" s="105">
        <f t="shared" si="1947"/>
        <v>0</v>
      </c>
      <c r="K15943" s="105">
        <f t="shared" si="1948"/>
        <v>0</v>
      </c>
      <c r="L15943" s="105">
        <f t="shared" si="1949"/>
        <v>0</v>
      </c>
      <c r="M15943">
        <v>0.04</v>
      </c>
      <c r="N15943">
        <f t="shared" si="1950"/>
        <v>3.3960531989175591E-3</v>
      </c>
    </row>
    <row r="15944" spans="1:14" x14ac:dyDescent="0.3">
      <c r="A15944">
        <f t="shared" si="1944"/>
        <v>160</v>
      </c>
      <c r="E15944" s="105">
        <f t="shared" si="1945"/>
        <v>0</v>
      </c>
      <c r="I15944" s="105">
        <f t="shared" si="1946"/>
        <v>0</v>
      </c>
      <c r="J15944" s="105">
        <f t="shared" si="1947"/>
        <v>0</v>
      </c>
      <c r="K15944" s="105">
        <f t="shared" si="1948"/>
        <v>0</v>
      </c>
      <c r="L15944" s="105">
        <f t="shared" si="1949"/>
        <v>0</v>
      </c>
      <c r="M15944">
        <v>0.04</v>
      </c>
      <c r="N15944">
        <f t="shared" si="1950"/>
        <v>3.3960531989175591E-3</v>
      </c>
    </row>
    <row r="15945" spans="1:14" x14ac:dyDescent="0.3">
      <c r="A15945">
        <f t="shared" si="1944"/>
        <v>160</v>
      </c>
      <c r="E15945" s="105">
        <f t="shared" si="1945"/>
        <v>0</v>
      </c>
      <c r="I15945" s="105">
        <f t="shared" si="1946"/>
        <v>0</v>
      </c>
      <c r="J15945" s="105">
        <f t="shared" si="1947"/>
        <v>0</v>
      </c>
      <c r="K15945" s="105">
        <f t="shared" si="1948"/>
        <v>0</v>
      </c>
      <c r="L15945" s="105">
        <f t="shared" si="1949"/>
        <v>0</v>
      </c>
      <c r="M15945">
        <v>0.04</v>
      </c>
      <c r="N15945">
        <f t="shared" si="1950"/>
        <v>3.3960531989175591E-3</v>
      </c>
    </row>
    <row r="15946" spans="1:14" x14ac:dyDescent="0.3">
      <c r="A15946">
        <f t="shared" si="1944"/>
        <v>160</v>
      </c>
      <c r="E15946" s="105">
        <f t="shared" si="1945"/>
        <v>0</v>
      </c>
      <c r="I15946" s="105">
        <f t="shared" si="1946"/>
        <v>0</v>
      </c>
      <c r="J15946" s="105">
        <f t="shared" si="1947"/>
        <v>0</v>
      </c>
      <c r="K15946" s="105">
        <f t="shared" si="1948"/>
        <v>0</v>
      </c>
      <c r="L15946" s="105">
        <f t="shared" si="1949"/>
        <v>0</v>
      </c>
      <c r="M15946">
        <v>0.04</v>
      </c>
      <c r="N15946">
        <f t="shared" si="1950"/>
        <v>3.3960531989175591E-3</v>
      </c>
    </row>
    <row r="15947" spans="1:14" x14ac:dyDescent="0.3">
      <c r="A15947">
        <f t="shared" si="1944"/>
        <v>160</v>
      </c>
      <c r="E15947" s="105">
        <f t="shared" si="1945"/>
        <v>0</v>
      </c>
      <c r="I15947" s="105">
        <f t="shared" si="1946"/>
        <v>0</v>
      </c>
      <c r="J15947" s="105">
        <f t="shared" si="1947"/>
        <v>0</v>
      </c>
      <c r="K15947" s="105">
        <f t="shared" si="1948"/>
        <v>0</v>
      </c>
      <c r="L15947" s="105">
        <f t="shared" si="1949"/>
        <v>0</v>
      </c>
      <c r="M15947">
        <v>0.04</v>
      </c>
      <c r="N15947">
        <f t="shared" si="1950"/>
        <v>3.3960531989175591E-3</v>
      </c>
    </row>
    <row r="15948" spans="1:14" x14ac:dyDescent="0.3">
      <c r="A15948">
        <f t="shared" si="1944"/>
        <v>160</v>
      </c>
      <c r="E15948" s="105">
        <f t="shared" si="1945"/>
        <v>0</v>
      </c>
      <c r="I15948" s="105">
        <f t="shared" si="1946"/>
        <v>0</v>
      </c>
      <c r="J15948" s="105">
        <f t="shared" si="1947"/>
        <v>0</v>
      </c>
      <c r="K15948" s="105">
        <f t="shared" si="1948"/>
        <v>0</v>
      </c>
      <c r="L15948" s="105">
        <f t="shared" si="1949"/>
        <v>0</v>
      </c>
      <c r="M15948">
        <v>0.04</v>
      </c>
      <c r="N15948">
        <f t="shared" si="1950"/>
        <v>3.3960531989175591E-3</v>
      </c>
    </row>
    <row r="15949" spans="1:14" x14ac:dyDescent="0.3">
      <c r="A15949">
        <f t="shared" si="1944"/>
        <v>160</v>
      </c>
      <c r="E15949" s="105">
        <f t="shared" si="1945"/>
        <v>0</v>
      </c>
      <c r="I15949" s="105">
        <f t="shared" si="1946"/>
        <v>0</v>
      </c>
      <c r="J15949" s="105">
        <f t="shared" si="1947"/>
        <v>0</v>
      </c>
      <c r="K15949" s="105">
        <f t="shared" si="1948"/>
        <v>0</v>
      </c>
      <c r="L15949" s="105">
        <f t="shared" si="1949"/>
        <v>0</v>
      </c>
      <c r="M15949">
        <v>0.04</v>
      </c>
      <c r="N15949">
        <f t="shared" si="1950"/>
        <v>3.3960531989175591E-3</v>
      </c>
    </row>
    <row r="15950" spans="1:14" x14ac:dyDescent="0.3">
      <c r="A15950">
        <f t="shared" si="1944"/>
        <v>160</v>
      </c>
      <c r="E15950" s="105">
        <f t="shared" si="1945"/>
        <v>0</v>
      </c>
      <c r="I15950" s="105">
        <f t="shared" si="1946"/>
        <v>0</v>
      </c>
      <c r="J15950" s="105">
        <f t="shared" si="1947"/>
        <v>0</v>
      </c>
      <c r="K15950" s="105">
        <f t="shared" si="1948"/>
        <v>0</v>
      </c>
      <c r="L15950" s="105">
        <f t="shared" si="1949"/>
        <v>0</v>
      </c>
      <c r="M15950">
        <v>0.04</v>
      </c>
      <c r="N15950">
        <f t="shared" si="1950"/>
        <v>3.3960531989175591E-3</v>
      </c>
    </row>
    <row r="15951" spans="1:14" x14ac:dyDescent="0.3">
      <c r="A15951">
        <f t="shared" si="1944"/>
        <v>160</v>
      </c>
      <c r="E15951" s="105">
        <f t="shared" si="1945"/>
        <v>0</v>
      </c>
      <c r="I15951" s="105">
        <f t="shared" si="1946"/>
        <v>0</v>
      </c>
      <c r="J15951" s="105">
        <f t="shared" si="1947"/>
        <v>0</v>
      </c>
      <c r="K15951" s="105">
        <f t="shared" si="1948"/>
        <v>0</v>
      </c>
      <c r="L15951" s="105">
        <f t="shared" si="1949"/>
        <v>0</v>
      </c>
      <c r="M15951">
        <v>0.04</v>
      </c>
      <c r="N15951">
        <f t="shared" si="1950"/>
        <v>3.3960531989175591E-3</v>
      </c>
    </row>
    <row r="15952" spans="1:14" x14ac:dyDescent="0.3">
      <c r="A15952">
        <f t="shared" si="1944"/>
        <v>160</v>
      </c>
      <c r="E15952" s="105">
        <f t="shared" si="1945"/>
        <v>0</v>
      </c>
      <c r="I15952" s="105">
        <f t="shared" si="1946"/>
        <v>0</v>
      </c>
      <c r="J15952" s="105">
        <f t="shared" si="1947"/>
        <v>0</v>
      </c>
      <c r="K15952" s="105">
        <f t="shared" si="1948"/>
        <v>0</v>
      </c>
      <c r="L15952" s="105">
        <f t="shared" si="1949"/>
        <v>0</v>
      </c>
      <c r="M15952">
        <v>0.04</v>
      </c>
      <c r="N15952">
        <f t="shared" si="1950"/>
        <v>3.3960531989175591E-3</v>
      </c>
    </row>
    <row r="15953" spans="1:14" x14ac:dyDescent="0.3">
      <c r="A15953">
        <f t="shared" si="1944"/>
        <v>160</v>
      </c>
      <c r="E15953" s="105">
        <f t="shared" si="1945"/>
        <v>0</v>
      </c>
      <c r="I15953" s="105">
        <f t="shared" si="1946"/>
        <v>0</v>
      </c>
      <c r="J15953" s="105">
        <f t="shared" si="1947"/>
        <v>0</v>
      </c>
      <c r="K15953" s="105">
        <f t="shared" si="1948"/>
        <v>0</v>
      </c>
      <c r="L15953" s="105">
        <f t="shared" si="1949"/>
        <v>0</v>
      </c>
      <c r="M15953">
        <v>0.04</v>
      </c>
      <c r="N15953">
        <f t="shared" si="1950"/>
        <v>3.3960531989175591E-3</v>
      </c>
    </row>
    <row r="15954" spans="1:14" x14ac:dyDescent="0.3">
      <c r="A15954">
        <f t="shared" si="1944"/>
        <v>160</v>
      </c>
      <c r="E15954" s="105">
        <f t="shared" si="1945"/>
        <v>0</v>
      </c>
      <c r="I15954" s="105">
        <f t="shared" si="1946"/>
        <v>0</v>
      </c>
      <c r="J15954" s="105">
        <f t="shared" si="1947"/>
        <v>0</v>
      </c>
      <c r="K15954" s="105">
        <f t="shared" si="1948"/>
        <v>0</v>
      </c>
      <c r="L15954" s="105">
        <f t="shared" si="1949"/>
        <v>0</v>
      </c>
      <c r="M15954">
        <v>0.04</v>
      </c>
      <c r="N15954">
        <f t="shared" si="1950"/>
        <v>3.3960531989175591E-3</v>
      </c>
    </row>
    <row r="15955" spans="1:14" x14ac:dyDescent="0.3">
      <c r="A15955">
        <f t="shared" si="1944"/>
        <v>160</v>
      </c>
      <c r="E15955" s="105">
        <f t="shared" si="1945"/>
        <v>0</v>
      </c>
      <c r="I15955" s="105">
        <f t="shared" si="1946"/>
        <v>0</v>
      </c>
      <c r="J15955" s="105">
        <f t="shared" si="1947"/>
        <v>0</v>
      </c>
      <c r="K15955" s="105">
        <f t="shared" si="1948"/>
        <v>0</v>
      </c>
      <c r="L15955" s="105">
        <f t="shared" si="1949"/>
        <v>0</v>
      </c>
      <c r="M15955">
        <v>0.04</v>
      </c>
      <c r="N15955">
        <f t="shared" si="1950"/>
        <v>3.3960531989175591E-3</v>
      </c>
    </row>
    <row r="15956" spans="1:14" x14ac:dyDescent="0.3">
      <c r="A15956">
        <f t="shared" si="1944"/>
        <v>160</v>
      </c>
      <c r="E15956" s="105">
        <f t="shared" si="1945"/>
        <v>0</v>
      </c>
      <c r="I15956" s="105">
        <f t="shared" si="1946"/>
        <v>0</v>
      </c>
      <c r="J15956" s="105">
        <f t="shared" si="1947"/>
        <v>0</v>
      </c>
      <c r="K15956" s="105">
        <f t="shared" si="1948"/>
        <v>0</v>
      </c>
      <c r="L15956" s="105">
        <f t="shared" si="1949"/>
        <v>0</v>
      </c>
      <c r="M15956">
        <v>0.04</v>
      </c>
      <c r="N15956">
        <f t="shared" si="1950"/>
        <v>3.3960531989175591E-3</v>
      </c>
    </row>
    <row r="15957" spans="1:14" x14ac:dyDescent="0.3">
      <c r="A15957">
        <f t="shared" si="1944"/>
        <v>160</v>
      </c>
      <c r="E15957" s="105">
        <f t="shared" si="1945"/>
        <v>0</v>
      </c>
      <c r="I15957" s="105">
        <f t="shared" si="1946"/>
        <v>0</v>
      </c>
      <c r="J15957" s="105">
        <f t="shared" si="1947"/>
        <v>0</v>
      </c>
      <c r="K15957" s="105">
        <f t="shared" si="1948"/>
        <v>0</v>
      </c>
      <c r="L15957" s="105">
        <f t="shared" si="1949"/>
        <v>0</v>
      </c>
      <c r="M15957">
        <v>0.04</v>
      </c>
      <c r="N15957">
        <f t="shared" si="1950"/>
        <v>3.3960531989175591E-3</v>
      </c>
    </row>
    <row r="15958" spans="1:14" x14ac:dyDescent="0.3">
      <c r="A15958">
        <f t="shared" si="1944"/>
        <v>160</v>
      </c>
      <c r="E15958" s="105">
        <f t="shared" si="1945"/>
        <v>0</v>
      </c>
      <c r="I15958" s="105">
        <f t="shared" si="1946"/>
        <v>0</v>
      </c>
      <c r="J15958" s="105">
        <f t="shared" si="1947"/>
        <v>0</v>
      </c>
      <c r="K15958" s="105">
        <f t="shared" si="1948"/>
        <v>0</v>
      </c>
      <c r="L15958" s="105">
        <f t="shared" si="1949"/>
        <v>0</v>
      </c>
      <c r="M15958">
        <v>0.04</v>
      </c>
      <c r="N15958">
        <f t="shared" si="1950"/>
        <v>3.3960531989175591E-3</v>
      </c>
    </row>
    <row r="15959" spans="1:14" x14ac:dyDescent="0.3">
      <c r="A15959">
        <f t="shared" si="1944"/>
        <v>160</v>
      </c>
      <c r="E15959" s="105">
        <f t="shared" si="1945"/>
        <v>0</v>
      </c>
      <c r="I15959" s="105">
        <f t="shared" si="1946"/>
        <v>0</v>
      </c>
      <c r="J15959" s="105">
        <f t="shared" si="1947"/>
        <v>0</v>
      </c>
      <c r="K15959" s="105">
        <f t="shared" si="1948"/>
        <v>0</v>
      </c>
      <c r="L15959" s="105">
        <f t="shared" si="1949"/>
        <v>0</v>
      </c>
      <c r="M15959">
        <v>0.04</v>
      </c>
      <c r="N15959">
        <f t="shared" si="1950"/>
        <v>3.3960531989175591E-3</v>
      </c>
    </row>
    <row r="15960" spans="1:14" x14ac:dyDescent="0.3">
      <c r="A15960">
        <f t="shared" si="1944"/>
        <v>160</v>
      </c>
      <c r="E15960" s="105">
        <f t="shared" si="1945"/>
        <v>0</v>
      </c>
      <c r="I15960" s="105">
        <f t="shared" si="1946"/>
        <v>0</v>
      </c>
      <c r="J15960" s="105">
        <f t="shared" si="1947"/>
        <v>0</v>
      </c>
      <c r="K15960" s="105">
        <f t="shared" si="1948"/>
        <v>0</v>
      </c>
      <c r="L15960" s="105">
        <f t="shared" si="1949"/>
        <v>0</v>
      </c>
      <c r="M15960">
        <v>0.04</v>
      </c>
      <c r="N15960">
        <f t="shared" si="1950"/>
        <v>3.3960531989175591E-3</v>
      </c>
    </row>
    <row r="15961" spans="1:14" x14ac:dyDescent="0.3">
      <c r="A15961">
        <f t="shared" si="1944"/>
        <v>160</v>
      </c>
      <c r="E15961" s="105">
        <f t="shared" si="1945"/>
        <v>0</v>
      </c>
      <c r="I15961" s="105">
        <f t="shared" si="1946"/>
        <v>0</v>
      </c>
      <c r="J15961" s="105">
        <f t="shared" si="1947"/>
        <v>0</v>
      </c>
      <c r="K15961" s="105">
        <f t="shared" si="1948"/>
        <v>0</v>
      </c>
      <c r="L15961" s="105">
        <f t="shared" si="1949"/>
        <v>0</v>
      </c>
      <c r="M15961">
        <v>0.04</v>
      </c>
      <c r="N15961">
        <f t="shared" si="1950"/>
        <v>3.3960531989175591E-3</v>
      </c>
    </row>
    <row r="15962" spans="1:14" x14ac:dyDescent="0.3">
      <c r="A15962">
        <f t="shared" si="1944"/>
        <v>160</v>
      </c>
      <c r="E15962" s="105">
        <f t="shared" si="1945"/>
        <v>0</v>
      </c>
      <c r="I15962" s="105">
        <f t="shared" si="1946"/>
        <v>0</v>
      </c>
      <c r="J15962" s="105">
        <f t="shared" si="1947"/>
        <v>0</v>
      </c>
      <c r="K15962" s="105">
        <f t="shared" si="1948"/>
        <v>0</v>
      </c>
      <c r="L15962" s="105">
        <f t="shared" si="1949"/>
        <v>0</v>
      </c>
      <c r="M15962">
        <v>0.04</v>
      </c>
      <c r="N15962">
        <f t="shared" si="1950"/>
        <v>3.3960531989175591E-3</v>
      </c>
    </row>
    <row r="15963" spans="1:14" x14ac:dyDescent="0.3">
      <c r="A15963">
        <f t="shared" si="1944"/>
        <v>160</v>
      </c>
      <c r="E15963" s="105">
        <f t="shared" si="1945"/>
        <v>0</v>
      </c>
      <c r="I15963" s="105">
        <f t="shared" si="1946"/>
        <v>0</v>
      </c>
      <c r="J15963" s="105">
        <f t="shared" si="1947"/>
        <v>0</v>
      </c>
      <c r="K15963" s="105">
        <f t="shared" si="1948"/>
        <v>0</v>
      </c>
      <c r="L15963" s="105">
        <f t="shared" si="1949"/>
        <v>0</v>
      </c>
      <c r="M15963">
        <v>0.04</v>
      </c>
      <c r="N15963">
        <f t="shared" si="1950"/>
        <v>3.3960531989175591E-3</v>
      </c>
    </row>
    <row r="15964" spans="1:14" x14ac:dyDescent="0.3">
      <c r="A15964">
        <f t="shared" si="1944"/>
        <v>160</v>
      </c>
      <c r="E15964" s="105">
        <f t="shared" si="1945"/>
        <v>0</v>
      </c>
      <c r="I15964" s="105">
        <f t="shared" si="1946"/>
        <v>0</v>
      </c>
      <c r="J15964" s="105">
        <f t="shared" si="1947"/>
        <v>0</v>
      </c>
      <c r="K15964" s="105">
        <f t="shared" si="1948"/>
        <v>0</v>
      </c>
      <c r="L15964" s="105">
        <f t="shared" si="1949"/>
        <v>0</v>
      </c>
      <c r="M15964">
        <v>0.04</v>
      </c>
      <c r="N15964">
        <f t="shared" si="1950"/>
        <v>3.3960531989175591E-3</v>
      </c>
    </row>
    <row r="15965" spans="1:14" x14ac:dyDescent="0.3">
      <c r="A15965">
        <f t="shared" si="1944"/>
        <v>160</v>
      </c>
      <c r="E15965" s="105">
        <f t="shared" si="1945"/>
        <v>0</v>
      </c>
      <c r="I15965" s="105">
        <f t="shared" si="1946"/>
        <v>0</v>
      </c>
      <c r="J15965" s="105">
        <f t="shared" si="1947"/>
        <v>0</v>
      </c>
      <c r="K15965" s="105">
        <f t="shared" si="1948"/>
        <v>0</v>
      </c>
      <c r="L15965" s="105">
        <f t="shared" si="1949"/>
        <v>0</v>
      </c>
      <c r="M15965">
        <v>0.04</v>
      </c>
      <c r="N15965">
        <f t="shared" si="1950"/>
        <v>3.3960531989175591E-3</v>
      </c>
    </row>
    <row r="15966" spans="1:14" x14ac:dyDescent="0.3">
      <c r="A15966">
        <f t="shared" si="1944"/>
        <v>160</v>
      </c>
      <c r="E15966" s="105">
        <f t="shared" si="1945"/>
        <v>0</v>
      </c>
      <c r="I15966" s="105">
        <f t="shared" si="1946"/>
        <v>0</v>
      </c>
      <c r="J15966" s="105">
        <f t="shared" si="1947"/>
        <v>0</v>
      </c>
      <c r="K15966" s="105">
        <f t="shared" si="1948"/>
        <v>0</v>
      </c>
      <c r="L15966" s="105">
        <f t="shared" si="1949"/>
        <v>0</v>
      </c>
      <c r="M15966">
        <v>0.04</v>
      </c>
      <c r="N15966">
        <f t="shared" si="1950"/>
        <v>3.3960531989175591E-3</v>
      </c>
    </row>
    <row r="15967" spans="1:14" x14ac:dyDescent="0.3">
      <c r="A15967">
        <f t="shared" si="1944"/>
        <v>160</v>
      </c>
      <c r="E15967" s="105">
        <f t="shared" si="1945"/>
        <v>0</v>
      </c>
      <c r="I15967" s="105">
        <f t="shared" si="1946"/>
        <v>0</v>
      </c>
      <c r="J15967" s="105">
        <f t="shared" si="1947"/>
        <v>0</v>
      </c>
      <c r="K15967" s="105">
        <f t="shared" si="1948"/>
        <v>0</v>
      </c>
      <c r="L15967" s="105">
        <f t="shared" si="1949"/>
        <v>0</v>
      </c>
      <c r="M15967">
        <v>0.04</v>
      </c>
      <c r="N15967">
        <f t="shared" si="1950"/>
        <v>3.3960531989175591E-3</v>
      </c>
    </row>
    <row r="15968" spans="1:14" x14ac:dyDescent="0.3">
      <c r="A15968">
        <f t="shared" si="1944"/>
        <v>160</v>
      </c>
      <c r="E15968" s="105">
        <f t="shared" si="1945"/>
        <v>0</v>
      </c>
      <c r="I15968" s="105">
        <f t="shared" si="1946"/>
        <v>0</v>
      </c>
      <c r="J15968" s="105">
        <f t="shared" si="1947"/>
        <v>0</v>
      </c>
      <c r="K15968" s="105">
        <f t="shared" si="1948"/>
        <v>0</v>
      </c>
      <c r="L15968" s="105">
        <f t="shared" si="1949"/>
        <v>0</v>
      </c>
      <c r="M15968">
        <v>0.04</v>
      </c>
      <c r="N15968">
        <f t="shared" si="1950"/>
        <v>3.3960531989175591E-3</v>
      </c>
    </row>
    <row r="15969" spans="1:14" x14ac:dyDescent="0.3">
      <c r="A15969">
        <f t="shared" si="1944"/>
        <v>160</v>
      </c>
      <c r="E15969" s="105">
        <f t="shared" si="1945"/>
        <v>0</v>
      </c>
      <c r="I15969" s="105">
        <f t="shared" si="1946"/>
        <v>0</v>
      </c>
      <c r="J15969" s="105">
        <f t="shared" si="1947"/>
        <v>0</v>
      </c>
      <c r="K15969" s="105">
        <f t="shared" si="1948"/>
        <v>0</v>
      </c>
      <c r="L15969" s="105">
        <f t="shared" si="1949"/>
        <v>0</v>
      </c>
      <c r="M15969">
        <v>0.04</v>
      </c>
      <c r="N15969">
        <f t="shared" si="1950"/>
        <v>3.3960531989175591E-3</v>
      </c>
    </row>
    <row r="15970" spans="1:14" x14ac:dyDescent="0.3">
      <c r="A15970">
        <f t="shared" si="1944"/>
        <v>160</v>
      </c>
      <c r="E15970" s="105">
        <f t="shared" si="1945"/>
        <v>0</v>
      </c>
      <c r="I15970" s="105">
        <f t="shared" si="1946"/>
        <v>0</v>
      </c>
      <c r="J15970" s="105">
        <f t="shared" si="1947"/>
        <v>0</v>
      </c>
      <c r="K15970" s="105">
        <f t="shared" si="1948"/>
        <v>0</v>
      </c>
      <c r="L15970" s="105">
        <f t="shared" si="1949"/>
        <v>0</v>
      </c>
      <c r="M15970">
        <v>0.04</v>
      </c>
      <c r="N15970">
        <f t="shared" si="1950"/>
        <v>3.3960531989175591E-3</v>
      </c>
    </row>
    <row r="15971" spans="1:14" x14ac:dyDescent="0.3">
      <c r="A15971">
        <f t="shared" si="1944"/>
        <v>160</v>
      </c>
      <c r="E15971" s="105">
        <f t="shared" si="1945"/>
        <v>0</v>
      </c>
      <c r="I15971" s="105">
        <f t="shared" si="1946"/>
        <v>0</v>
      </c>
      <c r="J15971" s="105">
        <f t="shared" si="1947"/>
        <v>0</v>
      </c>
      <c r="K15971" s="105">
        <f t="shared" si="1948"/>
        <v>0</v>
      </c>
      <c r="L15971" s="105">
        <f t="shared" si="1949"/>
        <v>0</v>
      </c>
      <c r="M15971">
        <v>0.04</v>
      </c>
      <c r="N15971">
        <f t="shared" si="1950"/>
        <v>3.3960531989175591E-3</v>
      </c>
    </row>
    <row r="15972" spans="1:14" x14ac:dyDescent="0.3">
      <c r="A15972">
        <f t="shared" si="1944"/>
        <v>160</v>
      </c>
      <c r="E15972" s="105">
        <f t="shared" si="1945"/>
        <v>0</v>
      </c>
      <c r="I15972" s="105">
        <f t="shared" si="1946"/>
        <v>0</v>
      </c>
      <c r="J15972" s="105">
        <f t="shared" si="1947"/>
        <v>0</v>
      </c>
      <c r="K15972" s="105">
        <f t="shared" si="1948"/>
        <v>0</v>
      </c>
      <c r="L15972" s="105">
        <f t="shared" si="1949"/>
        <v>0</v>
      </c>
      <c r="M15972">
        <v>0.04</v>
      </c>
      <c r="N15972">
        <f t="shared" si="1950"/>
        <v>3.3960531989175591E-3</v>
      </c>
    </row>
    <row r="15973" spans="1:14" x14ac:dyDescent="0.3">
      <c r="A15973">
        <f t="shared" si="1944"/>
        <v>160</v>
      </c>
      <c r="E15973" s="105">
        <f t="shared" si="1945"/>
        <v>0</v>
      </c>
      <c r="I15973" s="105">
        <f t="shared" si="1946"/>
        <v>0</v>
      </c>
      <c r="J15973" s="105">
        <f t="shared" si="1947"/>
        <v>0</v>
      </c>
      <c r="K15973" s="105">
        <f t="shared" si="1948"/>
        <v>0</v>
      </c>
      <c r="L15973" s="105">
        <f t="shared" si="1949"/>
        <v>0</v>
      </c>
      <c r="M15973">
        <v>0.04</v>
      </c>
      <c r="N15973">
        <f t="shared" si="1950"/>
        <v>3.3960531989175591E-3</v>
      </c>
    </row>
    <row r="15974" spans="1:14" x14ac:dyDescent="0.3">
      <c r="A15974">
        <f t="shared" si="1944"/>
        <v>160</v>
      </c>
      <c r="E15974" s="105">
        <f t="shared" si="1945"/>
        <v>0</v>
      </c>
      <c r="I15974" s="105">
        <f t="shared" si="1946"/>
        <v>0</v>
      </c>
      <c r="J15974" s="105">
        <f t="shared" si="1947"/>
        <v>0</v>
      </c>
      <c r="K15974" s="105">
        <f t="shared" si="1948"/>
        <v>0</v>
      </c>
      <c r="L15974" s="105">
        <f t="shared" si="1949"/>
        <v>0</v>
      </c>
      <c r="M15974">
        <v>0.04</v>
      </c>
      <c r="N15974">
        <f t="shared" si="1950"/>
        <v>3.3960531989175591E-3</v>
      </c>
    </row>
    <row r="15975" spans="1:14" x14ac:dyDescent="0.3">
      <c r="A15975">
        <f t="shared" ref="A15975:A16038" si="1951">IF(COUNTIF(A15875:A15974,A15974)=100, A15974+1,A15974)</f>
        <v>160</v>
      </c>
      <c r="E15975" s="105">
        <f t="shared" ref="E15975:E16038" si="1952">MAX(0, E15875-K15875-L15875)</f>
        <v>0</v>
      </c>
      <c r="I15975" s="105">
        <f t="shared" ref="I15975:I16038" si="1953">IF(E15975&lt;I15875,J15975 + E15975, I15875)</f>
        <v>0</v>
      </c>
      <c r="J15975" s="105">
        <f t="shared" si="1947"/>
        <v>0</v>
      </c>
      <c r="K15975" s="105">
        <f t="shared" si="1948"/>
        <v>0</v>
      </c>
      <c r="L15975" s="105">
        <f t="shared" si="1949"/>
        <v>0</v>
      </c>
      <c r="M15975">
        <v>0.04</v>
      </c>
      <c r="N15975">
        <f t="shared" si="1950"/>
        <v>3.3960531989175591E-3</v>
      </c>
    </row>
    <row r="15976" spans="1:14" x14ac:dyDescent="0.3">
      <c r="A15976">
        <f t="shared" si="1951"/>
        <v>160</v>
      </c>
      <c r="E15976" s="105">
        <f t="shared" si="1952"/>
        <v>0</v>
      </c>
      <c r="I15976" s="105">
        <f t="shared" si="1953"/>
        <v>0</v>
      </c>
      <c r="J15976" s="105">
        <f t="shared" si="1947"/>
        <v>0</v>
      </c>
      <c r="K15976" s="105">
        <f t="shared" si="1948"/>
        <v>0</v>
      </c>
      <c r="L15976" s="105">
        <f t="shared" si="1949"/>
        <v>0</v>
      </c>
      <c r="M15976">
        <v>0.04</v>
      </c>
      <c r="N15976">
        <f t="shared" si="1950"/>
        <v>3.3960531989175591E-3</v>
      </c>
    </row>
    <row r="15977" spans="1:14" x14ac:dyDescent="0.3">
      <c r="A15977">
        <f t="shared" si="1951"/>
        <v>160</v>
      </c>
      <c r="E15977" s="105">
        <f t="shared" si="1952"/>
        <v>0</v>
      </c>
      <c r="I15977" s="105">
        <f t="shared" si="1953"/>
        <v>0</v>
      </c>
      <c r="J15977" s="105">
        <f t="shared" si="1947"/>
        <v>0</v>
      </c>
      <c r="K15977" s="105">
        <f t="shared" si="1948"/>
        <v>0</v>
      </c>
      <c r="L15977" s="105">
        <f t="shared" si="1949"/>
        <v>0</v>
      </c>
      <c r="M15977">
        <v>0.04</v>
      </c>
      <c r="N15977">
        <f t="shared" si="1950"/>
        <v>3.3960531989175591E-3</v>
      </c>
    </row>
    <row r="15978" spans="1:14" x14ac:dyDescent="0.3">
      <c r="A15978">
        <f t="shared" si="1951"/>
        <v>160</v>
      </c>
      <c r="E15978" s="105">
        <f t="shared" si="1952"/>
        <v>0</v>
      </c>
      <c r="I15978" s="105">
        <f t="shared" si="1953"/>
        <v>0</v>
      </c>
      <c r="J15978" s="105">
        <f t="shared" si="1947"/>
        <v>0</v>
      </c>
      <c r="K15978" s="105">
        <f t="shared" si="1948"/>
        <v>0</v>
      </c>
      <c r="L15978" s="105">
        <f t="shared" si="1949"/>
        <v>0</v>
      </c>
      <c r="M15978">
        <v>0.04</v>
      </c>
      <c r="N15978">
        <f t="shared" si="1950"/>
        <v>3.3960531989175591E-3</v>
      </c>
    </row>
    <row r="15979" spans="1:14" x14ac:dyDescent="0.3">
      <c r="A15979">
        <f t="shared" si="1951"/>
        <v>160</v>
      </c>
      <c r="E15979" s="105">
        <f t="shared" si="1952"/>
        <v>0</v>
      </c>
      <c r="I15979" s="105">
        <f t="shared" si="1953"/>
        <v>0</v>
      </c>
      <c r="J15979" s="105">
        <f t="shared" si="1947"/>
        <v>0</v>
      </c>
      <c r="K15979" s="105">
        <f t="shared" si="1948"/>
        <v>0</v>
      </c>
      <c r="L15979" s="105">
        <f t="shared" si="1949"/>
        <v>0</v>
      </c>
      <c r="M15979">
        <v>0.04</v>
      </c>
      <c r="N15979">
        <f t="shared" si="1950"/>
        <v>3.3960531989175591E-3</v>
      </c>
    </row>
    <row r="15980" spans="1:14" x14ac:dyDescent="0.3">
      <c r="A15980">
        <f t="shared" si="1951"/>
        <v>160</v>
      </c>
      <c r="E15980" s="105">
        <f t="shared" si="1952"/>
        <v>0</v>
      </c>
      <c r="I15980" s="105">
        <f t="shared" si="1953"/>
        <v>0</v>
      </c>
      <c r="J15980" s="105">
        <f t="shared" si="1947"/>
        <v>0</v>
      </c>
      <c r="K15980" s="105">
        <f t="shared" si="1948"/>
        <v>0</v>
      </c>
      <c r="L15980" s="105">
        <f t="shared" si="1949"/>
        <v>0</v>
      </c>
      <c r="M15980">
        <v>0.04</v>
      </c>
      <c r="N15980">
        <f t="shared" si="1950"/>
        <v>3.3960531989175591E-3</v>
      </c>
    </row>
    <row r="15981" spans="1:14" x14ac:dyDescent="0.3">
      <c r="A15981">
        <f t="shared" si="1951"/>
        <v>160</v>
      </c>
      <c r="E15981" s="105">
        <f t="shared" si="1952"/>
        <v>0</v>
      </c>
      <c r="I15981" s="105">
        <f t="shared" si="1953"/>
        <v>0</v>
      </c>
      <c r="J15981" s="105">
        <f t="shared" si="1947"/>
        <v>0</v>
      </c>
      <c r="K15981" s="105">
        <f t="shared" si="1948"/>
        <v>0</v>
      </c>
      <c r="L15981" s="105">
        <f t="shared" si="1949"/>
        <v>0</v>
      </c>
      <c r="M15981">
        <v>0.04</v>
      </c>
      <c r="N15981">
        <f t="shared" si="1950"/>
        <v>3.3960531989175591E-3</v>
      </c>
    </row>
    <row r="15982" spans="1:14" x14ac:dyDescent="0.3">
      <c r="A15982">
        <f t="shared" si="1951"/>
        <v>160</v>
      </c>
      <c r="E15982" s="105">
        <f t="shared" si="1952"/>
        <v>0</v>
      </c>
      <c r="I15982" s="105">
        <f t="shared" si="1953"/>
        <v>0</v>
      </c>
      <c r="J15982" s="105">
        <f t="shared" si="1947"/>
        <v>0</v>
      </c>
      <c r="K15982" s="105">
        <f t="shared" si="1948"/>
        <v>0</v>
      </c>
      <c r="L15982" s="105">
        <f t="shared" si="1949"/>
        <v>0</v>
      </c>
      <c r="M15982">
        <v>0.04</v>
      </c>
      <c r="N15982">
        <f t="shared" si="1950"/>
        <v>3.3960531989175591E-3</v>
      </c>
    </row>
    <row r="15983" spans="1:14" x14ac:dyDescent="0.3">
      <c r="A15983">
        <f t="shared" si="1951"/>
        <v>160</v>
      </c>
      <c r="E15983" s="105">
        <f t="shared" si="1952"/>
        <v>0</v>
      </c>
      <c r="I15983" s="105">
        <f t="shared" si="1953"/>
        <v>0</v>
      </c>
      <c r="J15983" s="105">
        <f t="shared" si="1947"/>
        <v>0</v>
      </c>
      <c r="K15983" s="105">
        <f t="shared" si="1948"/>
        <v>0</v>
      </c>
      <c r="L15983" s="105">
        <f t="shared" si="1949"/>
        <v>0</v>
      </c>
      <c r="M15983">
        <v>0.04</v>
      </c>
      <c r="N15983">
        <f t="shared" si="1950"/>
        <v>3.3960531989175591E-3</v>
      </c>
    </row>
    <row r="15984" spans="1:14" x14ac:dyDescent="0.3">
      <c r="A15984">
        <f t="shared" si="1951"/>
        <v>160</v>
      </c>
      <c r="E15984" s="105">
        <f t="shared" si="1952"/>
        <v>0</v>
      </c>
      <c r="I15984" s="105">
        <f t="shared" si="1953"/>
        <v>0</v>
      </c>
      <c r="J15984" s="105">
        <f t="shared" si="1947"/>
        <v>0</v>
      </c>
      <c r="K15984" s="105">
        <f t="shared" si="1948"/>
        <v>0</v>
      </c>
      <c r="L15984" s="105">
        <f t="shared" si="1949"/>
        <v>0</v>
      </c>
      <c r="M15984">
        <v>0.04</v>
      </c>
      <c r="N15984">
        <f t="shared" si="1950"/>
        <v>3.3960531989175591E-3</v>
      </c>
    </row>
    <row r="15985" spans="1:14" x14ac:dyDescent="0.3">
      <c r="A15985">
        <f t="shared" si="1951"/>
        <v>160</v>
      </c>
      <c r="E15985" s="105">
        <f t="shared" si="1952"/>
        <v>0</v>
      </c>
      <c r="I15985" s="105">
        <f t="shared" si="1953"/>
        <v>0</v>
      </c>
      <c r="J15985" s="105">
        <f t="shared" si="1947"/>
        <v>0</v>
      </c>
      <c r="K15985" s="105">
        <f t="shared" si="1948"/>
        <v>0</v>
      </c>
      <c r="L15985" s="105">
        <f t="shared" si="1949"/>
        <v>0</v>
      </c>
      <c r="M15985">
        <v>0.04</v>
      </c>
      <c r="N15985">
        <f t="shared" si="1950"/>
        <v>3.3960531989175591E-3</v>
      </c>
    </row>
    <row r="15986" spans="1:14" x14ac:dyDescent="0.3">
      <c r="A15986">
        <f t="shared" si="1951"/>
        <v>160</v>
      </c>
      <c r="E15986" s="105">
        <f t="shared" si="1952"/>
        <v>0</v>
      </c>
      <c r="I15986" s="105">
        <f t="shared" si="1953"/>
        <v>0</v>
      </c>
      <c r="J15986" s="105">
        <f t="shared" si="1947"/>
        <v>0</v>
      </c>
      <c r="K15986" s="105">
        <f t="shared" si="1948"/>
        <v>0</v>
      </c>
      <c r="L15986" s="105">
        <f t="shared" si="1949"/>
        <v>0</v>
      </c>
      <c r="M15986">
        <v>0.04</v>
      </c>
      <c r="N15986">
        <f t="shared" si="1950"/>
        <v>3.3960531989175591E-3</v>
      </c>
    </row>
    <row r="15987" spans="1:14" x14ac:dyDescent="0.3">
      <c r="A15987">
        <f t="shared" si="1951"/>
        <v>160</v>
      </c>
      <c r="E15987" s="105">
        <f t="shared" si="1952"/>
        <v>0</v>
      </c>
      <c r="I15987" s="105">
        <f t="shared" si="1953"/>
        <v>0</v>
      </c>
      <c r="J15987" s="105">
        <f t="shared" si="1947"/>
        <v>0</v>
      </c>
      <c r="K15987" s="105">
        <f t="shared" si="1948"/>
        <v>0</v>
      </c>
      <c r="L15987" s="105">
        <f t="shared" si="1949"/>
        <v>0</v>
      </c>
      <c r="M15987">
        <v>0.04</v>
      </c>
      <c r="N15987">
        <f t="shared" si="1950"/>
        <v>3.3960531989175591E-3</v>
      </c>
    </row>
    <row r="15988" spans="1:14" x14ac:dyDescent="0.3">
      <c r="A15988">
        <f t="shared" si="1951"/>
        <v>160</v>
      </c>
      <c r="E15988" s="105">
        <f t="shared" si="1952"/>
        <v>0</v>
      </c>
      <c r="I15988" s="105">
        <f t="shared" si="1953"/>
        <v>0</v>
      </c>
      <c r="J15988" s="105">
        <f t="shared" si="1947"/>
        <v>0</v>
      </c>
      <c r="K15988" s="105">
        <f t="shared" si="1948"/>
        <v>0</v>
      </c>
      <c r="L15988" s="105">
        <f t="shared" si="1949"/>
        <v>0</v>
      </c>
      <c r="M15988">
        <v>0.04</v>
      </c>
      <c r="N15988">
        <f t="shared" si="1950"/>
        <v>3.3960531989175591E-3</v>
      </c>
    </row>
    <row r="15989" spans="1:14" x14ac:dyDescent="0.3">
      <c r="A15989">
        <f t="shared" si="1951"/>
        <v>160</v>
      </c>
      <c r="E15989" s="105">
        <f t="shared" si="1952"/>
        <v>0</v>
      </c>
      <c r="I15989" s="105">
        <f t="shared" si="1953"/>
        <v>0</v>
      </c>
      <c r="J15989" s="105">
        <f t="shared" si="1947"/>
        <v>0</v>
      </c>
      <c r="K15989" s="105">
        <f t="shared" si="1948"/>
        <v>0</v>
      </c>
      <c r="L15989" s="105">
        <f t="shared" si="1949"/>
        <v>0</v>
      </c>
      <c r="M15989">
        <v>0.04</v>
      </c>
      <c r="N15989">
        <f t="shared" si="1950"/>
        <v>3.3960531989175591E-3</v>
      </c>
    </row>
    <row r="15990" spans="1:14" x14ac:dyDescent="0.3">
      <c r="A15990">
        <f t="shared" si="1951"/>
        <v>160</v>
      </c>
      <c r="E15990" s="105">
        <f t="shared" si="1952"/>
        <v>0</v>
      </c>
      <c r="I15990" s="105">
        <f t="shared" si="1953"/>
        <v>0</v>
      </c>
      <c r="J15990" s="105">
        <f t="shared" si="1947"/>
        <v>0</v>
      </c>
      <c r="K15990" s="105">
        <f t="shared" si="1948"/>
        <v>0</v>
      </c>
      <c r="L15990" s="105">
        <f t="shared" si="1949"/>
        <v>0</v>
      </c>
      <c r="M15990">
        <v>0.04</v>
      </c>
      <c r="N15990">
        <f t="shared" si="1950"/>
        <v>3.3960531989175591E-3</v>
      </c>
    </row>
    <row r="15991" spans="1:14" x14ac:dyDescent="0.3">
      <c r="A15991">
        <f t="shared" si="1951"/>
        <v>160</v>
      </c>
      <c r="E15991" s="105">
        <f t="shared" si="1952"/>
        <v>0</v>
      </c>
      <c r="I15991" s="105">
        <f t="shared" si="1953"/>
        <v>0</v>
      </c>
      <c r="J15991" s="105">
        <f t="shared" si="1947"/>
        <v>0</v>
      </c>
      <c r="K15991" s="105">
        <f t="shared" si="1948"/>
        <v>0</v>
      </c>
      <c r="L15991" s="105">
        <f t="shared" si="1949"/>
        <v>0</v>
      </c>
      <c r="M15991">
        <v>0.04</v>
      </c>
      <c r="N15991">
        <f t="shared" si="1950"/>
        <v>3.3960531989175591E-3</v>
      </c>
    </row>
    <row r="15992" spans="1:14" x14ac:dyDescent="0.3">
      <c r="A15992">
        <f t="shared" si="1951"/>
        <v>160</v>
      </c>
      <c r="E15992" s="105">
        <f t="shared" si="1952"/>
        <v>0</v>
      </c>
      <c r="I15992" s="105">
        <f t="shared" si="1953"/>
        <v>0</v>
      </c>
      <c r="J15992" s="105">
        <f t="shared" si="1947"/>
        <v>0</v>
      </c>
      <c r="K15992" s="105">
        <f t="shared" si="1948"/>
        <v>0</v>
      </c>
      <c r="L15992" s="105">
        <f t="shared" si="1949"/>
        <v>0</v>
      </c>
      <c r="M15992">
        <v>0.04</v>
      </c>
      <c r="N15992">
        <f t="shared" si="1950"/>
        <v>3.3960531989175591E-3</v>
      </c>
    </row>
    <row r="15993" spans="1:14" x14ac:dyDescent="0.3">
      <c r="A15993">
        <f t="shared" si="1951"/>
        <v>160</v>
      </c>
      <c r="E15993" s="105">
        <f t="shared" si="1952"/>
        <v>0</v>
      </c>
      <c r="I15993" s="105">
        <f t="shared" si="1953"/>
        <v>0</v>
      </c>
      <c r="J15993" s="105">
        <f t="shared" si="1947"/>
        <v>0</v>
      </c>
      <c r="K15993" s="105">
        <f t="shared" si="1948"/>
        <v>0</v>
      </c>
      <c r="L15993" s="105">
        <f t="shared" si="1949"/>
        <v>0</v>
      </c>
      <c r="M15993">
        <v>0.04</v>
      </c>
      <c r="N15993">
        <f t="shared" si="1950"/>
        <v>3.3960531989175591E-3</v>
      </c>
    </row>
    <row r="15994" spans="1:14" x14ac:dyDescent="0.3">
      <c r="A15994">
        <f t="shared" si="1951"/>
        <v>160</v>
      </c>
      <c r="E15994" s="105">
        <f t="shared" si="1952"/>
        <v>0</v>
      </c>
      <c r="I15994" s="105">
        <f t="shared" si="1953"/>
        <v>0</v>
      </c>
      <c r="J15994" s="105">
        <f t="shared" si="1947"/>
        <v>0</v>
      </c>
      <c r="K15994" s="105">
        <f t="shared" si="1948"/>
        <v>0</v>
      </c>
      <c r="L15994" s="105">
        <f t="shared" si="1949"/>
        <v>0</v>
      </c>
      <c r="M15994">
        <v>0.04</v>
      </c>
      <c r="N15994">
        <f t="shared" si="1950"/>
        <v>3.3960531989175591E-3</v>
      </c>
    </row>
    <row r="15995" spans="1:14" x14ac:dyDescent="0.3">
      <c r="A15995">
        <f t="shared" si="1951"/>
        <v>160</v>
      </c>
      <c r="E15995" s="105">
        <f t="shared" si="1952"/>
        <v>0</v>
      </c>
      <c r="I15995" s="105">
        <f t="shared" si="1953"/>
        <v>0</v>
      </c>
      <c r="J15995" s="105">
        <f t="shared" si="1947"/>
        <v>0</v>
      </c>
      <c r="K15995" s="105">
        <f t="shared" si="1948"/>
        <v>0</v>
      </c>
      <c r="L15995" s="105">
        <f t="shared" si="1949"/>
        <v>0</v>
      </c>
      <c r="M15995">
        <v>0.04</v>
      </c>
      <c r="N15995">
        <f t="shared" si="1950"/>
        <v>3.3960531989175591E-3</v>
      </c>
    </row>
    <row r="15996" spans="1:14" x14ac:dyDescent="0.3">
      <c r="A15996">
        <f t="shared" si="1951"/>
        <v>160</v>
      </c>
      <c r="E15996" s="105">
        <f t="shared" si="1952"/>
        <v>0</v>
      </c>
      <c r="I15996" s="105">
        <f t="shared" si="1953"/>
        <v>0</v>
      </c>
      <c r="J15996" s="105">
        <f t="shared" si="1947"/>
        <v>0</v>
      </c>
      <c r="K15996" s="105">
        <f t="shared" si="1948"/>
        <v>0</v>
      </c>
      <c r="L15996" s="105">
        <f t="shared" si="1949"/>
        <v>0</v>
      </c>
      <c r="M15996">
        <v>0.04</v>
      </c>
      <c r="N15996">
        <f t="shared" si="1950"/>
        <v>3.3960531989175591E-3</v>
      </c>
    </row>
    <row r="15997" spans="1:14" x14ac:dyDescent="0.3">
      <c r="A15997">
        <f t="shared" si="1951"/>
        <v>160</v>
      </c>
      <c r="E15997" s="105">
        <f t="shared" si="1952"/>
        <v>0</v>
      </c>
      <c r="I15997" s="105">
        <f t="shared" si="1953"/>
        <v>0</v>
      </c>
      <c r="J15997" s="105">
        <f t="shared" si="1947"/>
        <v>0</v>
      </c>
      <c r="K15997" s="105">
        <f t="shared" si="1948"/>
        <v>0</v>
      </c>
      <c r="L15997" s="105">
        <f t="shared" si="1949"/>
        <v>0</v>
      </c>
      <c r="M15997">
        <v>0.04</v>
      </c>
      <c r="N15997">
        <f t="shared" si="1950"/>
        <v>3.3960531989175591E-3</v>
      </c>
    </row>
    <row r="15998" spans="1:14" x14ac:dyDescent="0.3">
      <c r="A15998">
        <f t="shared" si="1951"/>
        <v>160</v>
      </c>
      <c r="E15998" s="105">
        <f t="shared" si="1952"/>
        <v>0</v>
      </c>
      <c r="I15998" s="105">
        <f t="shared" si="1953"/>
        <v>0</v>
      </c>
      <c r="J15998" s="105">
        <f t="shared" si="1947"/>
        <v>0</v>
      </c>
      <c r="K15998" s="105">
        <f t="shared" si="1948"/>
        <v>0</v>
      </c>
      <c r="L15998" s="105">
        <f t="shared" si="1949"/>
        <v>0</v>
      </c>
      <c r="M15998">
        <v>0.04</v>
      </c>
      <c r="N15998">
        <f t="shared" si="1950"/>
        <v>3.3960531989175591E-3</v>
      </c>
    </row>
    <row r="15999" spans="1:14" x14ac:dyDescent="0.3">
      <c r="A15999">
        <f t="shared" si="1951"/>
        <v>160</v>
      </c>
      <c r="E15999" s="105">
        <f t="shared" si="1952"/>
        <v>0</v>
      </c>
      <c r="I15999" s="105">
        <f t="shared" si="1953"/>
        <v>0</v>
      </c>
      <c r="J15999" s="105">
        <f t="shared" si="1947"/>
        <v>0</v>
      </c>
      <c r="K15999" s="105">
        <f t="shared" si="1948"/>
        <v>0</v>
      </c>
      <c r="L15999" s="105">
        <f t="shared" si="1949"/>
        <v>0</v>
      </c>
      <c r="M15999">
        <v>0.04</v>
      </c>
      <c r="N15999">
        <f t="shared" si="1950"/>
        <v>3.3960531989175591E-3</v>
      </c>
    </row>
    <row r="16000" spans="1:14" x14ac:dyDescent="0.3">
      <c r="A16000">
        <f t="shared" si="1951"/>
        <v>160</v>
      </c>
      <c r="E16000" s="105">
        <f t="shared" si="1952"/>
        <v>0</v>
      </c>
      <c r="I16000" s="105">
        <f t="shared" si="1953"/>
        <v>0</v>
      </c>
      <c r="J16000" s="105">
        <f t="shared" si="1947"/>
        <v>0</v>
      </c>
      <c r="K16000" s="105">
        <f t="shared" si="1948"/>
        <v>0</v>
      </c>
      <c r="L16000" s="105">
        <f t="shared" si="1949"/>
        <v>0</v>
      </c>
      <c r="M16000">
        <v>0.04</v>
      </c>
      <c r="N16000">
        <f t="shared" si="1950"/>
        <v>3.3960531989175591E-3</v>
      </c>
    </row>
    <row r="16001" spans="1:15" x14ac:dyDescent="0.3">
      <c r="A16001">
        <f t="shared" si="1951"/>
        <v>160</v>
      </c>
      <c r="E16001" s="105">
        <f t="shared" si="1952"/>
        <v>0</v>
      </c>
      <c r="I16001" s="105">
        <f t="shared" si="1953"/>
        <v>0</v>
      </c>
      <c r="J16001" s="105">
        <f t="shared" si="1947"/>
        <v>0</v>
      </c>
      <c r="K16001" s="105">
        <f t="shared" si="1948"/>
        <v>0</v>
      </c>
      <c r="L16001" s="105">
        <f t="shared" si="1949"/>
        <v>0</v>
      </c>
      <c r="M16001">
        <v>0.04</v>
      </c>
      <c r="N16001">
        <f t="shared" si="1950"/>
        <v>3.3960531989175591E-3</v>
      </c>
      <c r="O16001" s="105" t="e">
        <f t="shared" ref="O16001" si="1954">SUM(I15902:I16001)</f>
        <v>#REF!</v>
      </c>
    </row>
    <row r="16002" spans="1:15" x14ac:dyDescent="0.3">
      <c r="A16002">
        <f t="shared" si="1951"/>
        <v>161</v>
      </c>
      <c r="E16002" s="105" t="e">
        <f t="shared" si="1952"/>
        <v>#REF!</v>
      </c>
      <c r="I16002" s="105" t="e">
        <f t="shared" si="1953"/>
        <v>#REF!</v>
      </c>
      <c r="J16002" s="105" t="e">
        <f t="shared" si="1947"/>
        <v>#REF!</v>
      </c>
      <c r="K16002" s="105" t="e">
        <f t="shared" si="1948"/>
        <v>#REF!</v>
      </c>
      <c r="L16002" s="105" t="e">
        <f t="shared" si="1949"/>
        <v>#REF!</v>
      </c>
      <c r="M16002">
        <v>0.04</v>
      </c>
      <c r="N16002">
        <f t="shared" si="1950"/>
        <v>3.3960531989175591E-3</v>
      </c>
    </row>
    <row r="16003" spans="1:15" x14ac:dyDescent="0.3">
      <c r="A16003">
        <f t="shared" si="1951"/>
        <v>161</v>
      </c>
      <c r="E16003" s="105" t="e">
        <f t="shared" si="1952"/>
        <v>#REF!</v>
      </c>
      <c r="I16003" s="105" t="e">
        <f t="shared" si="1953"/>
        <v>#REF!</v>
      </c>
      <c r="J16003" s="105" t="e">
        <f t="shared" ref="J16003:J16066" si="1955">E16003*($H$2/12)</f>
        <v>#REF!</v>
      </c>
      <c r="K16003" s="105" t="e">
        <f t="shared" ref="K16003:K16066" si="1956">I16003-J16003</f>
        <v>#REF!</v>
      </c>
      <c r="L16003" s="105" t="e">
        <f t="shared" ref="L16003:L16066" si="1957">N16003*(E16003-K16003)</f>
        <v>#REF!</v>
      </c>
      <c r="M16003">
        <v>0.04</v>
      </c>
      <c r="N16003">
        <f t="shared" ref="N16003:N16066" si="1958">1-(POWER(1-M16003,(1/12)))</f>
        <v>3.3960531989175591E-3</v>
      </c>
    </row>
    <row r="16004" spans="1:15" x14ac:dyDescent="0.3">
      <c r="A16004">
        <f t="shared" si="1951"/>
        <v>161</v>
      </c>
      <c r="E16004" s="105" t="e">
        <f t="shared" si="1952"/>
        <v>#REF!</v>
      </c>
      <c r="I16004" s="105" t="e">
        <f t="shared" si="1953"/>
        <v>#REF!</v>
      </c>
      <c r="J16004" s="105" t="e">
        <f t="shared" si="1955"/>
        <v>#REF!</v>
      </c>
      <c r="K16004" s="105" t="e">
        <f t="shared" si="1956"/>
        <v>#REF!</v>
      </c>
      <c r="L16004" s="105" t="e">
        <f t="shared" si="1957"/>
        <v>#REF!</v>
      </c>
      <c r="M16004">
        <v>0.04</v>
      </c>
      <c r="N16004">
        <f t="shared" si="1958"/>
        <v>3.3960531989175591E-3</v>
      </c>
    </row>
    <row r="16005" spans="1:15" x14ac:dyDescent="0.3">
      <c r="A16005">
        <f t="shared" si="1951"/>
        <v>161</v>
      </c>
      <c r="E16005" s="105">
        <f t="shared" si="1952"/>
        <v>0</v>
      </c>
      <c r="I16005" s="105">
        <f t="shared" si="1953"/>
        <v>0</v>
      </c>
      <c r="J16005" s="105">
        <f t="shared" si="1955"/>
        <v>0</v>
      </c>
      <c r="K16005" s="105">
        <f t="shared" si="1956"/>
        <v>0</v>
      </c>
      <c r="L16005" s="105">
        <f t="shared" si="1957"/>
        <v>0</v>
      </c>
      <c r="M16005">
        <v>0.04</v>
      </c>
      <c r="N16005">
        <f t="shared" si="1958"/>
        <v>3.3960531989175591E-3</v>
      </c>
    </row>
    <row r="16006" spans="1:15" x14ac:dyDescent="0.3">
      <c r="A16006">
        <f t="shared" si="1951"/>
        <v>161</v>
      </c>
      <c r="E16006" s="105">
        <f t="shared" si="1952"/>
        <v>0</v>
      </c>
      <c r="I16006" s="105">
        <f t="shared" si="1953"/>
        <v>0</v>
      </c>
      <c r="J16006" s="105">
        <f t="shared" si="1955"/>
        <v>0</v>
      </c>
      <c r="K16006" s="105">
        <f t="shared" si="1956"/>
        <v>0</v>
      </c>
      <c r="L16006" s="105">
        <f t="shared" si="1957"/>
        <v>0</v>
      </c>
      <c r="M16006">
        <v>0.04</v>
      </c>
      <c r="N16006">
        <f t="shared" si="1958"/>
        <v>3.3960531989175591E-3</v>
      </c>
    </row>
    <row r="16007" spans="1:15" x14ac:dyDescent="0.3">
      <c r="A16007">
        <f t="shared" si="1951"/>
        <v>161</v>
      </c>
      <c r="E16007" s="105">
        <f t="shared" si="1952"/>
        <v>0</v>
      </c>
      <c r="I16007" s="105">
        <f t="shared" si="1953"/>
        <v>0</v>
      </c>
      <c r="J16007" s="105">
        <f t="shared" si="1955"/>
        <v>0</v>
      </c>
      <c r="K16007" s="105">
        <f t="shared" si="1956"/>
        <v>0</v>
      </c>
      <c r="L16007" s="105">
        <f t="shared" si="1957"/>
        <v>0</v>
      </c>
      <c r="M16007">
        <v>0.04</v>
      </c>
      <c r="N16007">
        <f t="shared" si="1958"/>
        <v>3.3960531989175591E-3</v>
      </c>
    </row>
    <row r="16008" spans="1:15" x14ac:dyDescent="0.3">
      <c r="A16008">
        <f t="shared" si="1951"/>
        <v>161</v>
      </c>
      <c r="E16008" s="105">
        <f t="shared" si="1952"/>
        <v>0</v>
      </c>
      <c r="I16008" s="105">
        <f t="shared" si="1953"/>
        <v>0</v>
      </c>
      <c r="J16008" s="105">
        <f t="shared" si="1955"/>
        <v>0</v>
      </c>
      <c r="K16008" s="105">
        <f t="shared" si="1956"/>
        <v>0</v>
      </c>
      <c r="L16008" s="105">
        <f t="shared" si="1957"/>
        <v>0</v>
      </c>
      <c r="M16008">
        <v>0.04</v>
      </c>
      <c r="N16008">
        <f t="shared" si="1958"/>
        <v>3.3960531989175591E-3</v>
      </c>
    </row>
    <row r="16009" spans="1:15" x14ac:dyDescent="0.3">
      <c r="A16009">
        <f t="shared" si="1951"/>
        <v>161</v>
      </c>
      <c r="E16009" s="105">
        <f t="shared" si="1952"/>
        <v>0</v>
      </c>
      <c r="I16009" s="105">
        <f t="shared" si="1953"/>
        <v>0</v>
      </c>
      <c r="J16009" s="105">
        <f t="shared" si="1955"/>
        <v>0</v>
      </c>
      <c r="K16009" s="105">
        <f t="shared" si="1956"/>
        <v>0</v>
      </c>
      <c r="L16009" s="105">
        <f t="shared" si="1957"/>
        <v>0</v>
      </c>
      <c r="M16009">
        <v>0.04</v>
      </c>
      <c r="N16009">
        <f t="shared" si="1958"/>
        <v>3.3960531989175591E-3</v>
      </c>
    </row>
    <row r="16010" spans="1:15" x14ac:dyDescent="0.3">
      <c r="A16010">
        <f t="shared" si="1951"/>
        <v>161</v>
      </c>
      <c r="E16010" s="105">
        <f t="shared" si="1952"/>
        <v>0</v>
      </c>
      <c r="I16010" s="105">
        <f t="shared" si="1953"/>
        <v>0</v>
      </c>
      <c r="J16010" s="105">
        <f t="shared" si="1955"/>
        <v>0</v>
      </c>
      <c r="K16010" s="105">
        <f t="shared" si="1956"/>
        <v>0</v>
      </c>
      <c r="L16010" s="105">
        <f t="shared" si="1957"/>
        <v>0</v>
      </c>
      <c r="M16010">
        <v>0.04</v>
      </c>
      <c r="N16010">
        <f t="shared" si="1958"/>
        <v>3.3960531989175591E-3</v>
      </c>
    </row>
    <row r="16011" spans="1:15" x14ac:dyDescent="0.3">
      <c r="A16011">
        <f t="shared" si="1951"/>
        <v>161</v>
      </c>
      <c r="E16011" s="105">
        <f t="shared" si="1952"/>
        <v>0</v>
      </c>
      <c r="I16011" s="105">
        <f t="shared" si="1953"/>
        <v>0</v>
      </c>
      <c r="J16011" s="105">
        <f t="shared" si="1955"/>
        <v>0</v>
      </c>
      <c r="K16011" s="105">
        <f t="shared" si="1956"/>
        <v>0</v>
      </c>
      <c r="L16011" s="105">
        <f t="shared" si="1957"/>
        <v>0</v>
      </c>
      <c r="M16011">
        <v>0.04</v>
      </c>
      <c r="N16011">
        <f t="shared" si="1958"/>
        <v>3.3960531989175591E-3</v>
      </c>
    </row>
    <row r="16012" spans="1:15" x14ac:dyDescent="0.3">
      <c r="A16012">
        <f t="shared" si="1951"/>
        <v>161</v>
      </c>
      <c r="E16012" s="105">
        <f t="shared" si="1952"/>
        <v>0</v>
      </c>
      <c r="I16012" s="105">
        <f t="shared" si="1953"/>
        <v>0</v>
      </c>
      <c r="J16012" s="105">
        <f t="shared" si="1955"/>
        <v>0</v>
      </c>
      <c r="K16012" s="105">
        <f t="shared" si="1956"/>
        <v>0</v>
      </c>
      <c r="L16012" s="105">
        <f t="shared" si="1957"/>
        <v>0</v>
      </c>
      <c r="M16012">
        <v>0.04</v>
      </c>
      <c r="N16012">
        <f t="shared" si="1958"/>
        <v>3.3960531989175591E-3</v>
      </c>
    </row>
    <row r="16013" spans="1:15" x14ac:dyDescent="0.3">
      <c r="A16013">
        <f t="shared" si="1951"/>
        <v>161</v>
      </c>
      <c r="E16013" s="105">
        <f t="shared" si="1952"/>
        <v>0</v>
      </c>
      <c r="I16013" s="105">
        <f t="shared" si="1953"/>
        <v>0</v>
      </c>
      <c r="J16013" s="105">
        <f t="shared" si="1955"/>
        <v>0</v>
      </c>
      <c r="K16013" s="105">
        <f t="shared" si="1956"/>
        <v>0</v>
      </c>
      <c r="L16013" s="105">
        <f t="shared" si="1957"/>
        <v>0</v>
      </c>
      <c r="M16013">
        <v>0.04</v>
      </c>
      <c r="N16013">
        <f t="shared" si="1958"/>
        <v>3.3960531989175591E-3</v>
      </c>
    </row>
    <row r="16014" spans="1:15" x14ac:dyDescent="0.3">
      <c r="A16014">
        <f t="shared" si="1951"/>
        <v>161</v>
      </c>
      <c r="E16014" s="105">
        <f t="shared" si="1952"/>
        <v>0</v>
      </c>
      <c r="I16014" s="105">
        <f t="shared" si="1953"/>
        <v>0</v>
      </c>
      <c r="J16014" s="105">
        <f t="shared" si="1955"/>
        <v>0</v>
      </c>
      <c r="K16014" s="105">
        <f t="shared" si="1956"/>
        <v>0</v>
      </c>
      <c r="L16014" s="105">
        <f t="shared" si="1957"/>
        <v>0</v>
      </c>
      <c r="M16014">
        <v>0.04</v>
      </c>
      <c r="N16014">
        <f t="shared" si="1958"/>
        <v>3.3960531989175591E-3</v>
      </c>
    </row>
    <row r="16015" spans="1:15" x14ac:dyDescent="0.3">
      <c r="A16015">
        <f t="shared" si="1951"/>
        <v>161</v>
      </c>
      <c r="E16015" s="105">
        <f t="shared" si="1952"/>
        <v>0</v>
      </c>
      <c r="I16015" s="105">
        <f t="shared" si="1953"/>
        <v>0</v>
      </c>
      <c r="J16015" s="105">
        <f t="shared" si="1955"/>
        <v>0</v>
      </c>
      <c r="K16015" s="105">
        <f t="shared" si="1956"/>
        <v>0</v>
      </c>
      <c r="L16015" s="105">
        <f t="shared" si="1957"/>
        <v>0</v>
      </c>
      <c r="M16015">
        <v>0.04</v>
      </c>
      <c r="N16015">
        <f t="shared" si="1958"/>
        <v>3.3960531989175591E-3</v>
      </c>
    </row>
    <row r="16016" spans="1:15" x14ac:dyDescent="0.3">
      <c r="A16016">
        <f t="shared" si="1951"/>
        <v>161</v>
      </c>
      <c r="E16016" s="105">
        <f t="shared" si="1952"/>
        <v>0</v>
      </c>
      <c r="I16016" s="105">
        <f t="shared" si="1953"/>
        <v>0</v>
      </c>
      <c r="J16016" s="105">
        <f t="shared" si="1955"/>
        <v>0</v>
      </c>
      <c r="K16016" s="105">
        <f t="shared" si="1956"/>
        <v>0</v>
      </c>
      <c r="L16016" s="105">
        <f t="shared" si="1957"/>
        <v>0</v>
      </c>
      <c r="M16016">
        <v>0.04</v>
      </c>
      <c r="N16016">
        <f t="shared" si="1958"/>
        <v>3.3960531989175591E-3</v>
      </c>
    </row>
    <row r="16017" spans="1:14" x14ac:dyDescent="0.3">
      <c r="A16017">
        <f t="shared" si="1951"/>
        <v>161</v>
      </c>
      <c r="E16017" s="105">
        <f t="shared" si="1952"/>
        <v>0</v>
      </c>
      <c r="I16017" s="105">
        <f t="shared" si="1953"/>
        <v>0</v>
      </c>
      <c r="J16017" s="105">
        <f t="shared" si="1955"/>
        <v>0</v>
      </c>
      <c r="K16017" s="105">
        <f t="shared" si="1956"/>
        <v>0</v>
      </c>
      <c r="L16017" s="105">
        <f t="shared" si="1957"/>
        <v>0</v>
      </c>
      <c r="M16017">
        <v>0.04</v>
      </c>
      <c r="N16017">
        <f t="shared" si="1958"/>
        <v>3.3960531989175591E-3</v>
      </c>
    </row>
    <row r="16018" spans="1:14" x14ac:dyDescent="0.3">
      <c r="A16018">
        <f t="shared" si="1951"/>
        <v>161</v>
      </c>
      <c r="E16018" s="105">
        <f t="shared" si="1952"/>
        <v>0</v>
      </c>
      <c r="I16018" s="105">
        <f t="shared" si="1953"/>
        <v>0</v>
      </c>
      <c r="J16018" s="105">
        <f t="shared" si="1955"/>
        <v>0</v>
      </c>
      <c r="K16018" s="105">
        <f t="shared" si="1956"/>
        <v>0</v>
      </c>
      <c r="L16018" s="105">
        <f t="shared" si="1957"/>
        <v>0</v>
      </c>
      <c r="M16018">
        <v>0.04</v>
      </c>
      <c r="N16018">
        <f t="shared" si="1958"/>
        <v>3.3960531989175591E-3</v>
      </c>
    </row>
    <row r="16019" spans="1:14" x14ac:dyDescent="0.3">
      <c r="A16019">
        <f t="shared" si="1951"/>
        <v>161</v>
      </c>
      <c r="E16019" s="105">
        <f t="shared" si="1952"/>
        <v>0</v>
      </c>
      <c r="I16019" s="105">
        <f t="shared" si="1953"/>
        <v>0</v>
      </c>
      <c r="J16019" s="105">
        <f t="shared" si="1955"/>
        <v>0</v>
      </c>
      <c r="K16019" s="105">
        <f t="shared" si="1956"/>
        <v>0</v>
      </c>
      <c r="L16019" s="105">
        <f t="shared" si="1957"/>
        <v>0</v>
      </c>
      <c r="M16019">
        <v>0.04</v>
      </c>
      <c r="N16019">
        <f t="shared" si="1958"/>
        <v>3.3960531989175591E-3</v>
      </c>
    </row>
    <row r="16020" spans="1:14" x14ac:dyDescent="0.3">
      <c r="A16020">
        <f t="shared" si="1951"/>
        <v>161</v>
      </c>
      <c r="E16020" s="105">
        <f t="shared" si="1952"/>
        <v>0</v>
      </c>
      <c r="I16020" s="105">
        <f t="shared" si="1953"/>
        <v>0</v>
      </c>
      <c r="J16020" s="105">
        <f t="shared" si="1955"/>
        <v>0</v>
      </c>
      <c r="K16020" s="105">
        <f t="shared" si="1956"/>
        <v>0</v>
      </c>
      <c r="L16020" s="105">
        <f t="shared" si="1957"/>
        <v>0</v>
      </c>
      <c r="M16020">
        <v>0.04</v>
      </c>
      <c r="N16020">
        <f t="shared" si="1958"/>
        <v>3.3960531989175591E-3</v>
      </c>
    </row>
    <row r="16021" spans="1:14" x14ac:dyDescent="0.3">
      <c r="A16021">
        <f t="shared" si="1951"/>
        <v>161</v>
      </c>
      <c r="E16021" s="105">
        <f t="shared" si="1952"/>
        <v>0</v>
      </c>
      <c r="I16021" s="105">
        <f t="shared" si="1953"/>
        <v>0</v>
      </c>
      <c r="J16021" s="105">
        <f t="shared" si="1955"/>
        <v>0</v>
      </c>
      <c r="K16021" s="105">
        <f t="shared" si="1956"/>
        <v>0</v>
      </c>
      <c r="L16021" s="105">
        <f t="shared" si="1957"/>
        <v>0</v>
      </c>
      <c r="M16021">
        <v>0.04</v>
      </c>
      <c r="N16021">
        <f t="shared" si="1958"/>
        <v>3.3960531989175591E-3</v>
      </c>
    </row>
    <row r="16022" spans="1:14" x14ac:dyDescent="0.3">
      <c r="A16022">
        <f t="shared" si="1951"/>
        <v>161</v>
      </c>
      <c r="E16022" s="105">
        <f t="shared" si="1952"/>
        <v>0</v>
      </c>
      <c r="I16022" s="105">
        <f t="shared" si="1953"/>
        <v>0</v>
      </c>
      <c r="J16022" s="105">
        <f t="shared" si="1955"/>
        <v>0</v>
      </c>
      <c r="K16022" s="105">
        <f t="shared" si="1956"/>
        <v>0</v>
      </c>
      <c r="L16022" s="105">
        <f t="shared" si="1957"/>
        <v>0</v>
      </c>
      <c r="M16022">
        <v>0.04</v>
      </c>
      <c r="N16022">
        <f t="shared" si="1958"/>
        <v>3.3960531989175591E-3</v>
      </c>
    </row>
    <row r="16023" spans="1:14" x14ac:dyDescent="0.3">
      <c r="A16023">
        <f t="shared" si="1951"/>
        <v>161</v>
      </c>
      <c r="E16023" s="105">
        <f t="shared" si="1952"/>
        <v>0</v>
      </c>
      <c r="I16023" s="105">
        <f t="shared" si="1953"/>
        <v>0</v>
      </c>
      <c r="J16023" s="105">
        <f t="shared" si="1955"/>
        <v>0</v>
      </c>
      <c r="K16023" s="105">
        <f t="shared" si="1956"/>
        <v>0</v>
      </c>
      <c r="L16023" s="105">
        <f t="shared" si="1957"/>
        <v>0</v>
      </c>
      <c r="M16023">
        <v>0.04</v>
      </c>
      <c r="N16023">
        <f t="shared" si="1958"/>
        <v>3.3960531989175591E-3</v>
      </c>
    </row>
    <row r="16024" spans="1:14" x14ac:dyDescent="0.3">
      <c r="A16024">
        <f t="shared" si="1951"/>
        <v>161</v>
      </c>
      <c r="E16024" s="105">
        <f t="shared" si="1952"/>
        <v>0</v>
      </c>
      <c r="I16024" s="105">
        <f t="shared" si="1953"/>
        <v>0</v>
      </c>
      <c r="J16024" s="105">
        <f t="shared" si="1955"/>
        <v>0</v>
      </c>
      <c r="K16024" s="105">
        <f t="shared" si="1956"/>
        <v>0</v>
      </c>
      <c r="L16024" s="105">
        <f t="shared" si="1957"/>
        <v>0</v>
      </c>
      <c r="M16024">
        <v>0.04</v>
      </c>
      <c r="N16024">
        <f t="shared" si="1958"/>
        <v>3.3960531989175591E-3</v>
      </c>
    </row>
    <row r="16025" spans="1:14" x14ac:dyDescent="0.3">
      <c r="A16025">
        <f t="shared" si="1951"/>
        <v>161</v>
      </c>
      <c r="E16025" s="105">
        <f t="shared" si="1952"/>
        <v>0</v>
      </c>
      <c r="I16025" s="105">
        <f t="shared" si="1953"/>
        <v>0</v>
      </c>
      <c r="J16025" s="105">
        <f t="shared" si="1955"/>
        <v>0</v>
      </c>
      <c r="K16025" s="105">
        <f t="shared" si="1956"/>
        <v>0</v>
      </c>
      <c r="L16025" s="105">
        <f t="shared" si="1957"/>
        <v>0</v>
      </c>
      <c r="M16025">
        <v>0.04</v>
      </c>
      <c r="N16025">
        <f t="shared" si="1958"/>
        <v>3.3960531989175591E-3</v>
      </c>
    </row>
    <row r="16026" spans="1:14" x14ac:dyDescent="0.3">
      <c r="A16026">
        <f t="shared" si="1951"/>
        <v>161</v>
      </c>
      <c r="E16026" s="105">
        <f t="shared" si="1952"/>
        <v>0</v>
      </c>
      <c r="I16026" s="105">
        <f t="shared" si="1953"/>
        <v>0</v>
      </c>
      <c r="J16026" s="105">
        <f t="shared" si="1955"/>
        <v>0</v>
      </c>
      <c r="K16026" s="105">
        <f t="shared" si="1956"/>
        <v>0</v>
      </c>
      <c r="L16026" s="105">
        <f t="shared" si="1957"/>
        <v>0</v>
      </c>
      <c r="M16026">
        <v>0.04</v>
      </c>
      <c r="N16026">
        <f t="shared" si="1958"/>
        <v>3.3960531989175591E-3</v>
      </c>
    </row>
    <row r="16027" spans="1:14" x14ac:dyDescent="0.3">
      <c r="A16027">
        <f t="shared" si="1951"/>
        <v>161</v>
      </c>
      <c r="E16027" s="105">
        <f t="shared" si="1952"/>
        <v>0</v>
      </c>
      <c r="I16027" s="105">
        <f t="shared" si="1953"/>
        <v>0</v>
      </c>
      <c r="J16027" s="105">
        <f t="shared" si="1955"/>
        <v>0</v>
      </c>
      <c r="K16027" s="105">
        <f t="shared" si="1956"/>
        <v>0</v>
      </c>
      <c r="L16027" s="105">
        <f t="shared" si="1957"/>
        <v>0</v>
      </c>
      <c r="M16027">
        <v>0.04</v>
      </c>
      <c r="N16027">
        <f t="shared" si="1958"/>
        <v>3.3960531989175591E-3</v>
      </c>
    </row>
    <row r="16028" spans="1:14" x14ac:dyDescent="0.3">
      <c r="A16028">
        <f t="shared" si="1951"/>
        <v>161</v>
      </c>
      <c r="E16028" s="105">
        <f t="shared" si="1952"/>
        <v>0</v>
      </c>
      <c r="I16028" s="105">
        <f t="shared" si="1953"/>
        <v>0</v>
      </c>
      <c r="J16028" s="105">
        <f t="shared" si="1955"/>
        <v>0</v>
      </c>
      <c r="K16028" s="105">
        <f t="shared" si="1956"/>
        <v>0</v>
      </c>
      <c r="L16028" s="105">
        <f t="shared" si="1957"/>
        <v>0</v>
      </c>
      <c r="M16028">
        <v>0.04</v>
      </c>
      <c r="N16028">
        <f t="shared" si="1958"/>
        <v>3.3960531989175591E-3</v>
      </c>
    </row>
    <row r="16029" spans="1:14" x14ac:dyDescent="0.3">
      <c r="A16029">
        <f t="shared" si="1951"/>
        <v>161</v>
      </c>
      <c r="E16029" s="105">
        <f t="shared" si="1952"/>
        <v>0</v>
      </c>
      <c r="I16029" s="105">
        <f t="shared" si="1953"/>
        <v>0</v>
      </c>
      <c r="J16029" s="105">
        <f t="shared" si="1955"/>
        <v>0</v>
      </c>
      <c r="K16029" s="105">
        <f t="shared" si="1956"/>
        <v>0</v>
      </c>
      <c r="L16029" s="105">
        <f t="shared" si="1957"/>
        <v>0</v>
      </c>
      <c r="M16029">
        <v>0.04</v>
      </c>
      <c r="N16029">
        <f t="shared" si="1958"/>
        <v>3.3960531989175591E-3</v>
      </c>
    </row>
    <row r="16030" spans="1:14" x14ac:dyDescent="0.3">
      <c r="A16030">
        <f t="shared" si="1951"/>
        <v>161</v>
      </c>
      <c r="E16030" s="105">
        <f t="shared" si="1952"/>
        <v>0</v>
      </c>
      <c r="I16030" s="105">
        <f t="shared" si="1953"/>
        <v>0</v>
      </c>
      <c r="J16030" s="105">
        <f t="shared" si="1955"/>
        <v>0</v>
      </c>
      <c r="K16030" s="105">
        <f t="shared" si="1956"/>
        <v>0</v>
      </c>
      <c r="L16030" s="105">
        <f t="shared" si="1957"/>
        <v>0</v>
      </c>
      <c r="M16030">
        <v>0.04</v>
      </c>
      <c r="N16030">
        <f t="shared" si="1958"/>
        <v>3.3960531989175591E-3</v>
      </c>
    </row>
    <row r="16031" spans="1:14" x14ac:dyDescent="0.3">
      <c r="A16031">
        <f t="shared" si="1951"/>
        <v>161</v>
      </c>
      <c r="E16031" s="105">
        <f t="shared" si="1952"/>
        <v>0</v>
      </c>
      <c r="I16031" s="105">
        <f t="shared" si="1953"/>
        <v>0</v>
      </c>
      <c r="J16031" s="105">
        <f t="shared" si="1955"/>
        <v>0</v>
      </c>
      <c r="K16031" s="105">
        <f t="shared" si="1956"/>
        <v>0</v>
      </c>
      <c r="L16031" s="105">
        <f t="shared" si="1957"/>
        <v>0</v>
      </c>
      <c r="M16031">
        <v>0.04</v>
      </c>
      <c r="N16031">
        <f t="shared" si="1958"/>
        <v>3.3960531989175591E-3</v>
      </c>
    </row>
    <row r="16032" spans="1:14" x14ac:dyDescent="0.3">
      <c r="A16032">
        <f t="shared" si="1951"/>
        <v>161</v>
      </c>
      <c r="E16032" s="105">
        <f t="shared" si="1952"/>
        <v>0</v>
      </c>
      <c r="I16032" s="105">
        <f t="shared" si="1953"/>
        <v>0</v>
      </c>
      <c r="J16032" s="105">
        <f t="shared" si="1955"/>
        <v>0</v>
      </c>
      <c r="K16032" s="105">
        <f t="shared" si="1956"/>
        <v>0</v>
      </c>
      <c r="L16032" s="105">
        <f t="shared" si="1957"/>
        <v>0</v>
      </c>
      <c r="M16032">
        <v>0.04</v>
      </c>
      <c r="N16032">
        <f t="shared" si="1958"/>
        <v>3.3960531989175591E-3</v>
      </c>
    </row>
    <row r="16033" spans="1:14" x14ac:dyDescent="0.3">
      <c r="A16033">
        <f t="shared" si="1951"/>
        <v>161</v>
      </c>
      <c r="E16033" s="105">
        <f t="shared" si="1952"/>
        <v>0</v>
      </c>
      <c r="I16033" s="105">
        <f t="shared" si="1953"/>
        <v>0</v>
      </c>
      <c r="J16033" s="105">
        <f t="shared" si="1955"/>
        <v>0</v>
      </c>
      <c r="K16033" s="105">
        <f t="shared" si="1956"/>
        <v>0</v>
      </c>
      <c r="L16033" s="105">
        <f t="shared" si="1957"/>
        <v>0</v>
      </c>
      <c r="M16033">
        <v>0.04</v>
      </c>
      <c r="N16033">
        <f t="shared" si="1958"/>
        <v>3.3960531989175591E-3</v>
      </c>
    </row>
    <row r="16034" spans="1:14" x14ac:dyDescent="0.3">
      <c r="A16034">
        <f t="shared" si="1951"/>
        <v>161</v>
      </c>
      <c r="E16034" s="105">
        <f t="shared" si="1952"/>
        <v>0</v>
      </c>
      <c r="I16034" s="105">
        <f t="shared" si="1953"/>
        <v>0</v>
      </c>
      <c r="J16034" s="105">
        <f t="shared" si="1955"/>
        <v>0</v>
      </c>
      <c r="K16034" s="105">
        <f t="shared" si="1956"/>
        <v>0</v>
      </c>
      <c r="L16034" s="105">
        <f t="shared" si="1957"/>
        <v>0</v>
      </c>
      <c r="M16034">
        <v>0.04</v>
      </c>
      <c r="N16034">
        <f t="shared" si="1958"/>
        <v>3.3960531989175591E-3</v>
      </c>
    </row>
    <row r="16035" spans="1:14" x14ac:dyDescent="0.3">
      <c r="A16035">
        <f t="shared" si="1951"/>
        <v>161</v>
      </c>
      <c r="E16035" s="105">
        <f t="shared" si="1952"/>
        <v>0</v>
      </c>
      <c r="I16035" s="105">
        <f t="shared" si="1953"/>
        <v>0</v>
      </c>
      <c r="J16035" s="105">
        <f t="shared" si="1955"/>
        <v>0</v>
      </c>
      <c r="K16035" s="105">
        <f t="shared" si="1956"/>
        <v>0</v>
      </c>
      <c r="L16035" s="105">
        <f t="shared" si="1957"/>
        <v>0</v>
      </c>
      <c r="M16035">
        <v>0.04</v>
      </c>
      <c r="N16035">
        <f t="shared" si="1958"/>
        <v>3.3960531989175591E-3</v>
      </c>
    </row>
    <row r="16036" spans="1:14" x14ac:dyDescent="0.3">
      <c r="A16036">
        <f t="shared" si="1951"/>
        <v>161</v>
      </c>
      <c r="E16036" s="105">
        <f t="shared" si="1952"/>
        <v>0</v>
      </c>
      <c r="I16036" s="105">
        <f t="shared" si="1953"/>
        <v>0</v>
      </c>
      <c r="J16036" s="105">
        <f t="shared" si="1955"/>
        <v>0</v>
      </c>
      <c r="K16036" s="105">
        <f t="shared" si="1956"/>
        <v>0</v>
      </c>
      <c r="L16036" s="105">
        <f t="shared" si="1957"/>
        <v>0</v>
      </c>
      <c r="M16036">
        <v>0.04</v>
      </c>
      <c r="N16036">
        <f t="shared" si="1958"/>
        <v>3.3960531989175591E-3</v>
      </c>
    </row>
    <row r="16037" spans="1:14" x14ac:dyDescent="0.3">
      <c r="A16037">
        <f t="shared" si="1951"/>
        <v>161</v>
      </c>
      <c r="E16037" s="105">
        <f t="shared" si="1952"/>
        <v>0</v>
      </c>
      <c r="I16037" s="105">
        <f t="shared" si="1953"/>
        <v>0</v>
      </c>
      <c r="J16037" s="105">
        <f t="shared" si="1955"/>
        <v>0</v>
      </c>
      <c r="K16037" s="105">
        <f t="shared" si="1956"/>
        <v>0</v>
      </c>
      <c r="L16037" s="105">
        <f t="shared" si="1957"/>
        <v>0</v>
      </c>
      <c r="M16037">
        <v>0.04</v>
      </c>
      <c r="N16037">
        <f t="shared" si="1958"/>
        <v>3.3960531989175591E-3</v>
      </c>
    </row>
    <row r="16038" spans="1:14" x14ac:dyDescent="0.3">
      <c r="A16038">
        <f t="shared" si="1951"/>
        <v>161</v>
      </c>
      <c r="E16038" s="105">
        <f t="shared" si="1952"/>
        <v>0</v>
      </c>
      <c r="I16038" s="105">
        <f t="shared" si="1953"/>
        <v>0</v>
      </c>
      <c r="J16038" s="105">
        <f t="shared" si="1955"/>
        <v>0</v>
      </c>
      <c r="K16038" s="105">
        <f t="shared" si="1956"/>
        <v>0</v>
      </c>
      <c r="L16038" s="105">
        <f t="shared" si="1957"/>
        <v>0</v>
      </c>
      <c r="M16038">
        <v>0.04</v>
      </c>
      <c r="N16038">
        <f t="shared" si="1958"/>
        <v>3.3960531989175591E-3</v>
      </c>
    </row>
    <row r="16039" spans="1:14" x14ac:dyDescent="0.3">
      <c r="A16039">
        <f t="shared" ref="A16039:A16102" si="1959">IF(COUNTIF(A15939:A16038,A16038)=100, A16038+1,A16038)</f>
        <v>161</v>
      </c>
      <c r="E16039" s="105">
        <f t="shared" ref="E16039:E16102" si="1960">MAX(0, E15939-K15939-L15939)</f>
        <v>0</v>
      </c>
      <c r="I16039" s="105">
        <f t="shared" ref="I16039:I16102" si="1961">IF(E16039&lt;I15939,J16039 + E16039, I15939)</f>
        <v>0</v>
      </c>
      <c r="J16039" s="105">
        <f t="shared" si="1955"/>
        <v>0</v>
      </c>
      <c r="K16039" s="105">
        <f t="shared" si="1956"/>
        <v>0</v>
      </c>
      <c r="L16039" s="105">
        <f t="shared" si="1957"/>
        <v>0</v>
      </c>
      <c r="M16039">
        <v>0.04</v>
      </c>
      <c r="N16039">
        <f t="shared" si="1958"/>
        <v>3.3960531989175591E-3</v>
      </c>
    </row>
    <row r="16040" spans="1:14" x14ac:dyDescent="0.3">
      <c r="A16040">
        <f t="shared" si="1959"/>
        <v>161</v>
      </c>
      <c r="E16040" s="105">
        <f t="shared" si="1960"/>
        <v>0</v>
      </c>
      <c r="I16040" s="105">
        <f t="shared" si="1961"/>
        <v>0</v>
      </c>
      <c r="J16040" s="105">
        <f t="shared" si="1955"/>
        <v>0</v>
      </c>
      <c r="K16040" s="105">
        <f t="shared" si="1956"/>
        <v>0</v>
      </c>
      <c r="L16040" s="105">
        <f t="shared" si="1957"/>
        <v>0</v>
      </c>
      <c r="M16040">
        <v>0.04</v>
      </c>
      <c r="N16040">
        <f t="shared" si="1958"/>
        <v>3.3960531989175591E-3</v>
      </c>
    </row>
    <row r="16041" spans="1:14" x14ac:dyDescent="0.3">
      <c r="A16041">
        <f t="shared" si="1959"/>
        <v>161</v>
      </c>
      <c r="E16041" s="105">
        <f t="shared" si="1960"/>
        <v>0</v>
      </c>
      <c r="I16041" s="105">
        <f t="shared" si="1961"/>
        <v>0</v>
      </c>
      <c r="J16041" s="105">
        <f t="shared" si="1955"/>
        <v>0</v>
      </c>
      <c r="K16041" s="105">
        <f t="shared" si="1956"/>
        <v>0</v>
      </c>
      <c r="L16041" s="105">
        <f t="shared" si="1957"/>
        <v>0</v>
      </c>
      <c r="M16041">
        <v>0.04</v>
      </c>
      <c r="N16041">
        <f t="shared" si="1958"/>
        <v>3.3960531989175591E-3</v>
      </c>
    </row>
    <row r="16042" spans="1:14" x14ac:dyDescent="0.3">
      <c r="A16042">
        <f t="shared" si="1959"/>
        <v>161</v>
      </c>
      <c r="E16042" s="105">
        <f t="shared" si="1960"/>
        <v>0</v>
      </c>
      <c r="I16042" s="105">
        <f t="shared" si="1961"/>
        <v>0</v>
      </c>
      <c r="J16042" s="105">
        <f t="shared" si="1955"/>
        <v>0</v>
      </c>
      <c r="K16042" s="105">
        <f t="shared" si="1956"/>
        <v>0</v>
      </c>
      <c r="L16042" s="105">
        <f t="shared" si="1957"/>
        <v>0</v>
      </c>
      <c r="M16042">
        <v>0.04</v>
      </c>
      <c r="N16042">
        <f t="shared" si="1958"/>
        <v>3.3960531989175591E-3</v>
      </c>
    </row>
    <row r="16043" spans="1:14" x14ac:dyDescent="0.3">
      <c r="A16043">
        <f t="shared" si="1959"/>
        <v>161</v>
      </c>
      <c r="E16043" s="105">
        <f t="shared" si="1960"/>
        <v>0</v>
      </c>
      <c r="I16043" s="105">
        <f t="shared" si="1961"/>
        <v>0</v>
      </c>
      <c r="J16043" s="105">
        <f t="shared" si="1955"/>
        <v>0</v>
      </c>
      <c r="K16043" s="105">
        <f t="shared" si="1956"/>
        <v>0</v>
      </c>
      <c r="L16043" s="105">
        <f t="shared" si="1957"/>
        <v>0</v>
      </c>
      <c r="M16043">
        <v>0.04</v>
      </c>
      <c r="N16043">
        <f t="shared" si="1958"/>
        <v>3.3960531989175591E-3</v>
      </c>
    </row>
    <row r="16044" spans="1:14" x14ac:dyDescent="0.3">
      <c r="A16044">
        <f t="shared" si="1959"/>
        <v>161</v>
      </c>
      <c r="E16044" s="105">
        <f t="shared" si="1960"/>
        <v>0</v>
      </c>
      <c r="I16044" s="105">
        <f t="shared" si="1961"/>
        <v>0</v>
      </c>
      <c r="J16044" s="105">
        <f t="shared" si="1955"/>
        <v>0</v>
      </c>
      <c r="K16044" s="105">
        <f t="shared" si="1956"/>
        <v>0</v>
      </c>
      <c r="L16044" s="105">
        <f t="shared" si="1957"/>
        <v>0</v>
      </c>
      <c r="M16044">
        <v>0.04</v>
      </c>
      <c r="N16044">
        <f t="shared" si="1958"/>
        <v>3.3960531989175591E-3</v>
      </c>
    </row>
    <row r="16045" spans="1:14" x14ac:dyDescent="0.3">
      <c r="A16045">
        <f t="shared" si="1959"/>
        <v>161</v>
      </c>
      <c r="E16045" s="105">
        <f t="shared" si="1960"/>
        <v>0</v>
      </c>
      <c r="I16045" s="105">
        <f t="shared" si="1961"/>
        <v>0</v>
      </c>
      <c r="J16045" s="105">
        <f t="shared" si="1955"/>
        <v>0</v>
      </c>
      <c r="K16045" s="105">
        <f t="shared" si="1956"/>
        <v>0</v>
      </c>
      <c r="L16045" s="105">
        <f t="shared" si="1957"/>
        <v>0</v>
      </c>
      <c r="M16045">
        <v>0.04</v>
      </c>
      <c r="N16045">
        <f t="shared" si="1958"/>
        <v>3.3960531989175591E-3</v>
      </c>
    </row>
    <row r="16046" spans="1:14" x14ac:dyDescent="0.3">
      <c r="A16046">
        <f t="shared" si="1959"/>
        <v>161</v>
      </c>
      <c r="E16046" s="105">
        <f t="shared" si="1960"/>
        <v>0</v>
      </c>
      <c r="I16046" s="105">
        <f t="shared" si="1961"/>
        <v>0</v>
      </c>
      <c r="J16046" s="105">
        <f t="shared" si="1955"/>
        <v>0</v>
      </c>
      <c r="K16046" s="105">
        <f t="shared" si="1956"/>
        <v>0</v>
      </c>
      <c r="L16046" s="105">
        <f t="shared" si="1957"/>
        <v>0</v>
      </c>
      <c r="M16046">
        <v>0.04</v>
      </c>
      <c r="N16046">
        <f t="shared" si="1958"/>
        <v>3.3960531989175591E-3</v>
      </c>
    </row>
    <row r="16047" spans="1:14" x14ac:dyDescent="0.3">
      <c r="A16047">
        <f t="shared" si="1959"/>
        <v>161</v>
      </c>
      <c r="E16047" s="105">
        <f t="shared" si="1960"/>
        <v>0</v>
      </c>
      <c r="I16047" s="105">
        <f t="shared" si="1961"/>
        <v>0</v>
      </c>
      <c r="J16047" s="105">
        <f t="shared" si="1955"/>
        <v>0</v>
      </c>
      <c r="K16047" s="105">
        <f t="shared" si="1956"/>
        <v>0</v>
      </c>
      <c r="L16047" s="105">
        <f t="shared" si="1957"/>
        <v>0</v>
      </c>
      <c r="M16047">
        <v>0.04</v>
      </c>
      <c r="N16047">
        <f t="shared" si="1958"/>
        <v>3.3960531989175591E-3</v>
      </c>
    </row>
    <row r="16048" spans="1:14" x14ac:dyDescent="0.3">
      <c r="A16048">
        <f t="shared" si="1959"/>
        <v>161</v>
      </c>
      <c r="E16048" s="105">
        <f t="shared" si="1960"/>
        <v>0</v>
      </c>
      <c r="I16048" s="105">
        <f t="shared" si="1961"/>
        <v>0</v>
      </c>
      <c r="J16048" s="105">
        <f t="shared" si="1955"/>
        <v>0</v>
      </c>
      <c r="K16048" s="105">
        <f t="shared" si="1956"/>
        <v>0</v>
      </c>
      <c r="L16048" s="105">
        <f t="shared" si="1957"/>
        <v>0</v>
      </c>
      <c r="M16048">
        <v>0.04</v>
      </c>
      <c r="N16048">
        <f t="shared" si="1958"/>
        <v>3.3960531989175591E-3</v>
      </c>
    </row>
    <row r="16049" spans="1:14" x14ac:dyDescent="0.3">
      <c r="A16049">
        <f t="shared" si="1959"/>
        <v>161</v>
      </c>
      <c r="E16049" s="105">
        <f t="shared" si="1960"/>
        <v>0</v>
      </c>
      <c r="I16049" s="105">
        <f t="shared" si="1961"/>
        <v>0</v>
      </c>
      <c r="J16049" s="105">
        <f t="shared" si="1955"/>
        <v>0</v>
      </c>
      <c r="K16049" s="105">
        <f t="shared" si="1956"/>
        <v>0</v>
      </c>
      <c r="L16049" s="105">
        <f t="shared" si="1957"/>
        <v>0</v>
      </c>
      <c r="M16049">
        <v>0.04</v>
      </c>
      <c r="N16049">
        <f t="shared" si="1958"/>
        <v>3.3960531989175591E-3</v>
      </c>
    </row>
    <row r="16050" spans="1:14" x14ac:dyDescent="0.3">
      <c r="A16050">
        <f t="shared" si="1959"/>
        <v>161</v>
      </c>
      <c r="E16050" s="105">
        <f t="shared" si="1960"/>
        <v>0</v>
      </c>
      <c r="I16050" s="105">
        <f t="shared" si="1961"/>
        <v>0</v>
      </c>
      <c r="J16050" s="105">
        <f t="shared" si="1955"/>
        <v>0</v>
      </c>
      <c r="K16050" s="105">
        <f t="shared" si="1956"/>
        <v>0</v>
      </c>
      <c r="L16050" s="105">
        <f t="shared" si="1957"/>
        <v>0</v>
      </c>
      <c r="M16050">
        <v>0.04</v>
      </c>
      <c r="N16050">
        <f t="shared" si="1958"/>
        <v>3.3960531989175591E-3</v>
      </c>
    </row>
    <row r="16051" spans="1:14" x14ac:dyDescent="0.3">
      <c r="A16051">
        <f t="shared" si="1959"/>
        <v>161</v>
      </c>
      <c r="E16051" s="105">
        <f t="shared" si="1960"/>
        <v>0</v>
      </c>
      <c r="I16051" s="105">
        <f t="shared" si="1961"/>
        <v>0</v>
      </c>
      <c r="J16051" s="105">
        <f t="shared" si="1955"/>
        <v>0</v>
      </c>
      <c r="K16051" s="105">
        <f t="shared" si="1956"/>
        <v>0</v>
      </c>
      <c r="L16051" s="105">
        <f t="shared" si="1957"/>
        <v>0</v>
      </c>
      <c r="M16051">
        <v>0.04</v>
      </c>
      <c r="N16051">
        <f t="shared" si="1958"/>
        <v>3.3960531989175591E-3</v>
      </c>
    </row>
    <row r="16052" spans="1:14" x14ac:dyDescent="0.3">
      <c r="A16052">
        <f t="shared" si="1959"/>
        <v>161</v>
      </c>
      <c r="E16052" s="105">
        <f t="shared" si="1960"/>
        <v>0</v>
      </c>
      <c r="I16052" s="105">
        <f t="shared" si="1961"/>
        <v>0</v>
      </c>
      <c r="J16052" s="105">
        <f t="shared" si="1955"/>
        <v>0</v>
      </c>
      <c r="K16052" s="105">
        <f t="shared" si="1956"/>
        <v>0</v>
      </c>
      <c r="L16052" s="105">
        <f t="shared" si="1957"/>
        <v>0</v>
      </c>
      <c r="M16052">
        <v>0.04</v>
      </c>
      <c r="N16052">
        <f t="shared" si="1958"/>
        <v>3.3960531989175591E-3</v>
      </c>
    </row>
    <row r="16053" spans="1:14" x14ac:dyDescent="0.3">
      <c r="A16053">
        <f t="shared" si="1959"/>
        <v>161</v>
      </c>
      <c r="E16053" s="105">
        <f t="shared" si="1960"/>
        <v>0</v>
      </c>
      <c r="I16053" s="105">
        <f t="shared" si="1961"/>
        <v>0</v>
      </c>
      <c r="J16053" s="105">
        <f t="shared" si="1955"/>
        <v>0</v>
      </c>
      <c r="K16053" s="105">
        <f t="shared" si="1956"/>
        <v>0</v>
      </c>
      <c r="L16053" s="105">
        <f t="shared" si="1957"/>
        <v>0</v>
      </c>
      <c r="M16053">
        <v>0.04</v>
      </c>
      <c r="N16053">
        <f t="shared" si="1958"/>
        <v>3.3960531989175591E-3</v>
      </c>
    </row>
    <row r="16054" spans="1:14" x14ac:dyDescent="0.3">
      <c r="A16054">
        <f t="shared" si="1959"/>
        <v>161</v>
      </c>
      <c r="E16054" s="105">
        <f t="shared" si="1960"/>
        <v>0</v>
      </c>
      <c r="I16054" s="105">
        <f t="shared" si="1961"/>
        <v>0</v>
      </c>
      <c r="J16054" s="105">
        <f t="shared" si="1955"/>
        <v>0</v>
      </c>
      <c r="K16054" s="105">
        <f t="shared" si="1956"/>
        <v>0</v>
      </c>
      <c r="L16054" s="105">
        <f t="shared" si="1957"/>
        <v>0</v>
      </c>
      <c r="M16054">
        <v>0.04</v>
      </c>
      <c r="N16054">
        <f t="shared" si="1958"/>
        <v>3.3960531989175591E-3</v>
      </c>
    </row>
    <row r="16055" spans="1:14" x14ac:dyDescent="0.3">
      <c r="A16055">
        <f t="shared" si="1959"/>
        <v>161</v>
      </c>
      <c r="E16055" s="105">
        <f t="shared" si="1960"/>
        <v>0</v>
      </c>
      <c r="I16055" s="105">
        <f t="shared" si="1961"/>
        <v>0</v>
      </c>
      <c r="J16055" s="105">
        <f t="shared" si="1955"/>
        <v>0</v>
      </c>
      <c r="K16055" s="105">
        <f t="shared" si="1956"/>
        <v>0</v>
      </c>
      <c r="L16055" s="105">
        <f t="shared" si="1957"/>
        <v>0</v>
      </c>
      <c r="M16055">
        <v>0.04</v>
      </c>
      <c r="N16055">
        <f t="shared" si="1958"/>
        <v>3.3960531989175591E-3</v>
      </c>
    </row>
    <row r="16056" spans="1:14" x14ac:dyDescent="0.3">
      <c r="A16056">
        <f t="shared" si="1959"/>
        <v>161</v>
      </c>
      <c r="E16056" s="105">
        <f t="shared" si="1960"/>
        <v>0</v>
      </c>
      <c r="I16056" s="105">
        <f t="shared" si="1961"/>
        <v>0</v>
      </c>
      <c r="J16056" s="105">
        <f t="shared" si="1955"/>
        <v>0</v>
      </c>
      <c r="K16056" s="105">
        <f t="shared" si="1956"/>
        <v>0</v>
      </c>
      <c r="L16056" s="105">
        <f t="shared" si="1957"/>
        <v>0</v>
      </c>
      <c r="M16056">
        <v>0.04</v>
      </c>
      <c r="N16056">
        <f t="shared" si="1958"/>
        <v>3.3960531989175591E-3</v>
      </c>
    </row>
    <row r="16057" spans="1:14" x14ac:dyDescent="0.3">
      <c r="A16057">
        <f t="shared" si="1959"/>
        <v>161</v>
      </c>
      <c r="E16057" s="105">
        <f t="shared" si="1960"/>
        <v>0</v>
      </c>
      <c r="I16057" s="105">
        <f t="shared" si="1961"/>
        <v>0</v>
      </c>
      <c r="J16057" s="105">
        <f t="shared" si="1955"/>
        <v>0</v>
      </c>
      <c r="K16057" s="105">
        <f t="shared" si="1956"/>
        <v>0</v>
      </c>
      <c r="L16057" s="105">
        <f t="shared" si="1957"/>
        <v>0</v>
      </c>
      <c r="M16057">
        <v>0.04</v>
      </c>
      <c r="N16057">
        <f t="shared" si="1958"/>
        <v>3.3960531989175591E-3</v>
      </c>
    </row>
    <row r="16058" spans="1:14" x14ac:dyDescent="0.3">
      <c r="A16058">
        <f t="shared" si="1959"/>
        <v>161</v>
      </c>
      <c r="E16058" s="105">
        <f t="shared" si="1960"/>
        <v>0</v>
      </c>
      <c r="I16058" s="105">
        <f t="shared" si="1961"/>
        <v>0</v>
      </c>
      <c r="J16058" s="105">
        <f t="shared" si="1955"/>
        <v>0</v>
      </c>
      <c r="K16058" s="105">
        <f t="shared" si="1956"/>
        <v>0</v>
      </c>
      <c r="L16058" s="105">
        <f t="shared" si="1957"/>
        <v>0</v>
      </c>
      <c r="M16058">
        <v>0.04</v>
      </c>
      <c r="N16058">
        <f t="shared" si="1958"/>
        <v>3.3960531989175591E-3</v>
      </c>
    </row>
    <row r="16059" spans="1:14" x14ac:dyDescent="0.3">
      <c r="A16059">
        <f t="shared" si="1959"/>
        <v>161</v>
      </c>
      <c r="E16059" s="105">
        <f t="shared" si="1960"/>
        <v>0</v>
      </c>
      <c r="I16059" s="105">
        <f t="shared" si="1961"/>
        <v>0</v>
      </c>
      <c r="J16059" s="105">
        <f t="shared" si="1955"/>
        <v>0</v>
      </c>
      <c r="K16059" s="105">
        <f t="shared" si="1956"/>
        <v>0</v>
      </c>
      <c r="L16059" s="105">
        <f t="shared" si="1957"/>
        <v>0</v>
      </c>
      <c r="M16059">
        <v>0.04</v>
      </c>
      <c r="N16059">
        <f t="shared" si="1958"/>
        <v>3.3960531989175591E-3</v>
      </c>
    </row>
    <row r="16060" spans="1:14" x14ac:dyDescent="0.3">
      <c r="A16060">
        <f t="shared" si="1959"/>
        <v>161</v>
      </c>
      <c r="E16060" s="105">
        <f t="shared" si="1960"/>
        <v>0</v>
      </c>
      <c r="I16060" s="105">
        <f t="shared" si="1961"/>
        <v>0</v>
      </c>
      <c r="J16060" s="105">
        <f t="shared" si="1955"/>
        <v>0</v>
      </c>
      <c r="K16060" s="105">
        <f t="shared" si="1956"/>
        <v>0</v>
      </c>
      <c r="L16060" s="105">
        <f t="shared" si="1957"/>
        <v>0</v>
      </c>
      <c r="M16060">
        <v>0.04</v>
      </c>
      <c r="N16060">
        <f t="shared" si="1958"/>
        <v>3.3960531989175591E-3</v>
      </c>
    </row>
    <row r="16061" spans="1:14" x14ac:dyDescent="0.3">
      <c r="A16061">
        <f t="shared" si="1959"/>
        <v>161</v>
      </c>
      <c r="E16061" s="105">
        <f t="shared" si="1960"/>
        <v>0</v>
      </c>
      <c r="I16061" s="105">
        <f t="shared" si="1961"/>
        <v>0</v>
      </c>
      <c r="J16061" s="105">
        <f t="shared" si="1955"/>
        <v>0</v>
      </c>
      <c r="K16061" s="105">
        <f t="shared" si="1956"/>
        <v>0</v>
      </c>
      <c r="L16061" s="105">
        <f t="shared" si="1957"/>
        <v>0</v>
      </c>
      <c r="M16061">
        <v>0.04</v>
      </c>
      <c r="N16061">
        <f t="shared" si="1958"/>
        <v>3.3960531989175591E-3</v>
      </c>
    </row>
    <row r="16062" spans="1:14" x14ac:dyDescent="0.3">
      <c r="A16062">
        <f t="shared" si="1959"/>
        <v>161</v>
      </c>
      <c r="E16062" s="105">
        <f t="shared" si="1960"/>
        <v>0</v>
      </c>
      <c r="I16062" s="105">
        <f t="shared" si="1961"/>
        <v>0</v>
      </c>
      <c r="J16062" s="105">
        <f t="shared" si="1955"/>
        <v>0</v>
      </c>
      <c r="K16062" s="105">
        <f t="shared" si="1956"/>
        <v>0</v>
      </c>
      <c r="L16062" s="105">
        <f t="shared" si="1957"/>
        <v>0</v>
      </c>
      <c r="M16062">
        <v>0.04</v>
      </c>
      <c r="N16062">
        <f t="shared" si="1958"/>
        <v>3.3960531989175591E-3</v>
      </c>
    </row>
    <row r="16063" spans="1:14" x14ac:dyDescent="0.3">
      <c r="A16063">
        <f t="shared" si="1959"/>
        <v>161</v>
      </c>
      <c r="E16063" s="105">
        <f t="shared" si="1960"/>
        <v>0</v>
      </c>
      <c r="I16063" s="105">
        <f t="shared" si="1961"/>
        <v>0</v>
      </c>
      <c r="J16063" s="105">
        <f t="shared" si="1955"/>
        <v>0</v>
      </c>
      <c r="K16063" s="105">
        <f t="shared" si="1956"/>
        <v>0</v>
      </c>
      <c r="L16063" s="105">
        <f t="shared" si="1957"/>
        <v>0</v>
      </c>
      <c r="M16063">
        <v>0.04</v>
      </c>
      <c r="N16063">
        <f t="shared" si="1958"/>
        <v>3.3960531989175591E-3</v>
      </c>
    </row>
    <row r="16064" spans="1:14" x14ac:dyDescent="0.3">
      <c r="A16064">
        <f t="shared" si="1959"/>
        <v>161</v>
      </c>
      <c r="E16064" s="105">
        <f t="shared" si="1960"/>
        <v>0</v>
      </c>
      <c r="I16064" s="105">
        <f t="shared" si="1961"/>
        <v>0</v>
      </c>
      <c r="J16064" s="105">
        <f t="shared" si="1955"/>
        <v>0</v>
      </c>
      <c r="K16064" s="105">
        <f t="shared" si="1956"/>
        <v>0</v>
      </c>
      <c r="L16064" s="105">
        <f t="shared" si="1957"/>
        <v>0</v>
      </c>
      <c r="M16064">
        <v>0.04</v>
      </c>
      <c r="N16064">
        <f t="shared" si="1958"/>
        <v>3.3960531989175591E-3</v>
      </c>
    </row>
    <row r="16065" spans="1:14" x14ac:dyDescent="0.3">
      <c r="A16065">
        <f t="shared" si="1959"/>
        <v>161</v>
      </c>
      <c r="E16065" s="105">
        <f t="shared" si="1960"/>
        <v>0</v>
      </c>
      <c r="I16065" s="105">
        <f t="shared" si="1961"/>
        <v>0</v>
      </c>
      <c r="J16065" s="105">
        <f t="shared" si="1955"/>
        <v>0</v>
      </c>
      <c r="K16065" s="105">
        <f t="shared" si="1956"/>
        <v>0</v>
      </c>
      <c r="L16065" s="105">
        <f t="shared" si="1957"/>
        <v>0</v>
      </c>
      <c r="M16065">
        <v>0.04</v>
      </c>
      <c r="N16065">
        <f t="shared" si="1958"/>
        <v>3.3960531989175591E-3</v>
      </c>
    </row>
    <row r="16066" spans="1:14" x14ac:dyDescent="0.3">
      <c r="A16066">
        <f t="shared" si="1959"/>
        <v>161</v>
      </c>
      <c r="E16066" s="105">
        <f t="shared" si="1960"/>
        <v>0</v>
      </c>
      <c r="I16066" s="105">
        <f t="shared" si="1961"/>
        <v>0</v>
      </c>
      <c r="J16066" s="105">
        <f t="shared" si="1955"/>
        <v>0</v>
      </c>
      <c r="K16066" s="105">
        <f t="shared" si="1956"/>
        <v>0</v>
      </c>
      <c r="L16066" s="105">
        <f t="shared" si="1957"/>
        <v>0</v>
      </c>
      <c r="M16066">
        <v>0.04</v>
      </c>
      <c r="N16066">
        <f t="shared" si="1958"/>
        <v>3.3960531989175591E-3</v>
      </c>
    </row>
    <row r="16067" spans="1:14" x14ac:dyDescent="0.3">
      <c r="A16067">
        <f t="shared" si="1959"/>
        <v>161</v>
      </c>
      <c r="E16067" s="105">
        <f t="shared" si="1960"/>
        <v>0</v>
      </c>
      <c r="I16067" s="105">
        <f t="shared" si="1961"/>
        <v>0</v>
      </c>
      <c r="J16067" s="105">
        <f t="shared" ref="J16067:J16130" si="1962">E16067*($H$2/12)</f>
        <v>0</v>
      </c>
      <c r="K16067" s="105">
        <f t="shared" ref="K16067:K16130" si="1963">I16067-J16067</f>
        <v>0</v>
      </c>
      <c r="L16067" s="105">
        <f t="shared" ref="L16067:L16130" si="1964">N16067*(E16067-K16067)</f>
        <v>0</v>
      </c>
      <c r="M16067">
        <v>0.04</v>
      </c>
      <c r="N16067">
        <f t="shared" ref="N16067:N16130" si="1965">1-(POWER(1-M16067,(1/12)))</f>
        <v>3.3960531989175591E-3</v>
      </c>
    </row>
    <row r="16068" spans="1:14" x14ac:dyDescent="0.3">
      <c r="A16068">
        <f t="shared" si="1959"/>
        <v>161</v>
      </c>
      <c r="E16068" s="105">
        <f t="shared" si="1960"/>
        <v>0</v>
      </c>
      <c r="I16068" s="105">
        <f t="shared" si="1961"/>
        <v>0</v>
      </c>
      <c r="J16068" s="105">
        <f t="shared" si="1962"/>
        <v>0</v>
      </c>
      <c r="K16068" s="105">
        <f t="shared" si="1963"/>
        <v>0</v>
      </c>
      <c r="L16068" s="105">
        <f t="shared" si="1964"/>
        <v>0</v>
      </c>
      <c r="M16068">
        <v>0.04</v>
      </c>
      <c r="N16068">
        <f t="shared" si="1965"/>
        <v>3.3960531989175591E-3</v>
      </c>
    </row>
    <row r="16069" spans="1:14" x14ac:dyDescent="0.3">
      <c r="A16069">
        <f t="shared" si="1959"/>
        <v>161</v>
      </c>
      <c r="E16069" s="105">
        <f t="shared" si="1960"/>
        <v>0</v>
      </c>
      <c r="I16069" s="105">
        <f t="shared" si="1961"/>
        <v>0</v>
      </c>
      <c r="J16069" s="105">
        <f t="shared" si="1962"/>
        <v>0</v>
      </c>
      <c r="K16069" s="105">
        <f t="shared" si="1963"/>
        <v>0</v>
      </c>
      <c r="L16069" s="105">
        <f t="shared" si="1964"/>
        <v>0</v>
      </c>
      <c r="M16069">
        <v>0.04</v>
      </c>
      <c r="N16069">
        <f t="shared" si="1965"/>
        <v>3.3960531989175591E-3</v>
      </c>
    </row>
    <row r="16070" spans="1:14" x14ac:dyDescent="0.3">
      <c r="A16070">
        <f t="shared" si="1959"/>
        <v>161</v>
      </c>
      <c r="E16070" s="105">
        <f t="shared" si="1960"/>
        <v>0</v>
      </c>
      <c r="I16070" s="105">
        <f t="shared" si="1961"/>
        <v>0</v>
      </c>
      <c r="J16070" s="105">
        <f t="shared" si="1962"/>
        <v>0</v>
      </c>
      <c r="K16070" s="105">
        <f t="shared" si="1963"/>
        <v>0</v>
      </c>
      <c r="L16070" s="105">
        <f t="shared" si="1964"/>
        <v>0</v>
      </c>
      <c r="M16070">
        <v>0.04</v>
      </c>
      <c r="N16070">
        <f t="shared" si="1965"/>
        <v>3.3960531989175591E-3</v>
      </c>
    </row>
    <row r="16071" spans="1:14" x14ac:dyDescent="0.3">
      <c r="A16071">
        <f t="shared" si="1959"/>
        <v>161</v>
      </c>
      <c r="E16071" s="105">
        <f t="shared" si="1960"/>
        <v>0</v>
      </c>
      <c r="I16071" s="105">
        <f t="shared" si="1961"/>
        <v>0</v>
      </c>
      <c r="J16071" s="105">
        <f t="shared" si="1962"/>
        <v>0</v>
      </c>
      <c r="K16071" s="105">
        <f t="shared" si="1963"/>
        <v>0</v>
      </c>
      <c r="L16071" s="105">
        <f t="shared" si="1964"/>
        <v>0</v>
      </c>
      <c r="M16071">
        <v>0.04</v>
      </c>
      <c r="N16071">
        <f t="shared" si="1965"/>
        <v>3.3960531989175591E-3</v>
      </c>
    </row>
    <row r="16072" spans="1:14" x14ac:dyDescent="0.3">
      <c r="A16072">
        <f t="shared" si="1959"/>
        <v>161</v>
      </c>
      <c r="E16072" s="105">
        <f t="shared" si="1960"/>
        <v>0</v>
      </c>
      <c r="I16072" s="105">
        <f t="shared" si="1961"/>
        <v>0</v>
      </c>
      <c r="J16072" s="105">
        <f t="shared" si="1962"/>
        <v>0</v>
      </c>
      <c r="K16072" s="105">
        <f t="shared" si="1963"/>
        <v>0</v>
      </c>
      <c r="L16072" s="105">
        <f t="shared" si="1964"/>
        <v>0</v>
      </c>
      <c r="M16072">
        <v>0.04</v>
      </c>
      <c r="N16072">
        <f t="shared" si="1965"/>
        <v>3.3960531989175591E-3</v>
      </c>
    </row>
    <row r="16073" spans="1:14" x14ac:dyDescent="0.3">
      <c r="A16073">
        <f t="shared" si="1959"/>
        <v>161</v>
      </c>
      <c r="E16073" s="105">
        <f t="shared" si="1960"/>
        <v>0</v>
      </c>
      <c r="I16073" s="105">
        <f t="shared" si="1961"/>
        <v>0</v>
      </c>
      <c r="J16073" s="105">
        <f t="shared" si="1962"/>
        <v>0</v>
      </c>
      <c r="K16073" s="105">
        <f t="shared" si="1963"/>
        <v>0</v>
      </c>
      <c r="L16073" s="105">
        <f t="shared" si="1964"/>
        <v>0</v>
      </c>
      <c r="M16073">
        <v>0.04</v>
      </c>
      <c r="N16073">
        <f t="shared" si="1965"/>
        <v>3.3960531989175591E-3</v>
      </c>
    </row>
    <row r="16074" spans="1:14" x14ac:dyDescent="0.3">
      <c r="A16074">
        <f t="shared" si="1959"/>
        <v>161</v>
      </c>
      <c r="E16074" s="105">
        <f t="shared" si="1960"/>
        <v>0</v>
      </c>
      <c r="I16074" s="105">
        <f t="shared" si="1961"/>
        <v>0</v>
      </c>
      <c r="J16074" s="105">
        <f t="shared" si="1962"/>
        <v>0</v>
      </c>
      <c r="K16074" s="105">
        <f t="shared" si="1963"/>
        <v>0</v>
      </c>
      <c r="L16074" s="105">
        <f t="shared" si="1964"/>
        <v>0</v>
      </c>
      <c r="M16074">
        <v>0.04</v>
      </c>
      <c r="N16074">
        <f t="shared" si="1965"/>
        <v>3.3960531989175591E-3</v>
      </c>
    </row>
    <row r="16075" spans="1:14" x14ac:dyDescent="0.3">
      <c r="A16075">
        <f t="shared" si="1959"/>
        <v>161</v>
      </c>
      <c r="E16075" s="105">
        <f t="shared" si="1960"/>
        <v>0</v>
      </c>
      <c r="I16075" s="105">
        <f t="shared" si="1961"/>
        <v>0</v>
      </c>
      <c r="J16075" s="105">
        <f t="shared" si="1962"/>
        <v>0</v>
      </c>
      <c r="K16075" s="105">
        <f t="shared" si="1963"/>
        <v>0</v>
      </c>
      <c r="L16075" s="105">
        <f t="shared" si="1964"/>
        <v>0</v>
      </c>
      <c r="M16075">
        <v>0.04</v>
      </c>
      <c r="N16075">
        <f t="shared" si="1965"/>
        <v>3.3960531989175591E-3</v>
      </c>
    </row>
    <row r="16076" spans="1:14" x14ac:dyDescent="0.3">
      <c r="A16076">
        <f t="shared" si="1959"/>
        <v>161</v>
      </c>
      <c r="E16076" s="105">
        <f t="shared" si="1960"/>
        <v>0</v>
      </c>
      <c r="I16076" s="105">
        <f t="shared" si="1961"/>
        <v>0</v>
      </c>
      <c r="J16076" s="105">
        <f t="shared" si="1962"/>
        <v>0</v>
      </c>
      <c r="K16076" s="105">
        <f t="shared" si="1963"/>
        <v>0</v>
      </c>
      <c r="L16076" s="105">
        <f t="shared" si="1964"/>
        <v>0</v>
      </c>
      <c r="M16076">
        <v>0.04</v>
      </c>
      <c r="N16076">
        <f t="shared" si="1965"/>
        <v>3.3960531989175591E-3</v>
      </c>
    </row>
    <row r="16077" spans="1:14" x14ac:dyDescent="0.3">
      <c r="A16077">
        <f t="shared" si="1959"/>
        <v>161</v>
      </c>
      <c r="E16077" s="105">
        <f t="shared" si="1960"/>
        <v>0</v>
      </c>
      <c r="I16077" s="105">
        <f t="shared" si="1961"/>
        <v>0</v>
      </c>
      <c r="J16077" s="105">
        <f t="shared" si="1962"/>
        <v>0</v>
      </c>
      <c r="K16077" s="105">
        <f t="shared" si="1963"/>
        <v>0</v>
      </c>
      <c r="L16077" s="105">
        <f t="shared" si="1964"/>
        <v>0</v>
      </c>
      <c r="M16077">
        <v>0.04</v>
      </c>
      <c r="N16077">
        <f t="shared" si="1965"/>
        <v>3.3960531989175591E-3</v>
      </c>
    </row>
    <row r="16078" spans="1:14" x14ac:dyDescent="0.3">
      <c r="A16078">
        <f t="shared" si="1959"/>
        <v>161</v>
      </c>
      <c r="E16078" s="105">
        <f t="shared" si="1960"/>
        <v>0</v>
      </c>
      <c r="I16078" s="105">
        <f t="shared" si="1961"/>
        <v>0</v>
      </c>
      <c r="J16078" s="105">
        <f t="shared" si="1962"/>
        <v>0</v>
      </c>
      <c r="K16078" s="105">
        <f t="shared" si="1963"/>
        <v>0</v>
      </c>
      <c r="L16078" s="105">
        <f t="shared" si="1964"/>
        <v>0</v>
      </c>
      <c r="M16078">
        <v>0.04</v>
      </c>
      <c r="N16078">
        <f t="shared" si="1965"/>
        <v>3.3960531989175591E-3</v>
      </c>
    </row>
    <row r="16079" spans="1:14" x14ac:dyDescent="0.3">
      <c r="A16079">
        <f t="shared" si="1959"/>
        <v>161</v>
      </c>
      <c r="E16079" s="105">
        <f t="shared" si="1960"/>
        <v>0</v>
      </c>
      <c r="I16079" s="105">
        <f t="shared" si="1961"/>
        <v>0</v>
      </c>
      <c r="J16079" s="105">
        <f t="shared" si="1962"/>
        <v>0</v>
      </c>
      <c r="K16079" s="105">
        <f t="shared" si="1963"/>
        <v>0</v>
      </c>
      <c r="L16079" s="105">
        <f t="shared" si="1964"/>
        <v>0</v>
      </c>
      <c r="M16079">
        <v>0.04</v>
      </c>
      <c r="N16079">
        <f t="shared" si="1965"/>
        <v>3.3960531989175591E-3</v>
      </c>
    </row>
    <row r="16080" spans="1:14" x14ac:dyDescent="0.3">
      <c r="A16080">
        <f t="shared" si="1959"/>
        <v>161</v>
      </c>
      <c r="E16080" s="105">
        <f t="shared" si="1960"/>
        <v>0</v>
      </c>
      <c r="I16080" s="105">
        <f t="shared" si="1961"/>
        <v>0</v>
      </c>
      <c r="J16080" s="105">
        <f t="shared" si="1962"/>
        <v>0</v>
      </c>
      <c r="K16080" s="105">
        <f t="shared" si="1963"/>
        <v>0</v>
      </c>
      <c r="L16080" s="105">
        <f t="shared" si="1964"/>
        <v>0</v>
      </c>
      <c r="M16080">
        <v>0.04</v>
      </c>
      <c r="N16080">
        <f t="shared" si="1965"/>
        <v>3.3960531989175591E-3</v>
      </c>
    </row>
    <row r="16081" spans="1:14" x14ac:dyDescent="0.3">
      <c r="A16081">
        <f t="shared" si="1959"/>
        <v>161</v>
      </c>
      <c r="E16081" s="105">
        <f t="shared" si="1960"/>
        <v>0</v>
      </c>
      <c r="I16081" s="105">
        <f t="shared" si="1961"/>
        <v>0</v>
      </c>
      <c r="J16081" s="105">
        <f t="shared" si="1962"/>
        <v>0</v>
      </c>
      <c r="K16081" s="105">
        <f t="shared" si="1963"/>
        <v>0</v>
      </c>
      <c r="L16081" s="105">
        <f t="shared" si="1964"/>
        <v>0</v>
      </c>
      <c r="M16081">
        <v>0.04</v>
      </c>
      <c r="N16081">
        <f t="shared" si="1965"/>
        <v>3.3960531989175591E-3</v>
      </c>
    </row>
    <row r="16082" spans="1:14" x14ac:dyDescent="0.3">
      <c r="A16082">
        <f t="shared" si="1959"/>
        <v>161</v>
      </c>
      <c r="E16082" s="105">
        <f t="shared" si="1960"/>
        <v>0</v>
      </c>
      <c r="I16082" s="105">
        <f t="shared" si="1961"/>
        <v>0</v>
      </c>
      <c r="J16082" s="105">
        <f t="shared" si="1962"/>
        <v>0</v>
      </c>
      <c r="K16082" s="105">
        <f t="shared" si="1963"/>
        <v>0</v>
      </c>
      <c r="L16082" s="105">
        <f t="shared" si="1964"/>
        <v>0</v>
      </c>
      <c r="M16082">
        <v>0.04</v>
      </c>
      <c r="N16082">
        <f t="shared" si="1965"/>
        <v>3.3960531989175591E-3</v>
      </c>
    </row>
    <row r="16083" spans="1:14" x14ac:dyDescent="0.3">
      <c r="A16083">
        <f t="shared" si="1959"/>
        <v>161</v>
      </c>
      <c r="E16083" s="105">
        <f t="shared" si="1960"/>
        <v>0</v>
      </c>
      <c r="I16083" s="105">
        <f t="shared" si="1961"/>
        <v>0</v>
      </c>
      <c r="J16083" s="105">
        <f t="shared" si="1962"/>
        <v>0</v>
      </c>
      <c r="K16083" s="105">
        <f t="shared" si="1963"/>
        <v>0</v>
      </c>
      <c r="L16083" s="105">
        <f t="shared" si="1964"/>
        <v>0</v>
      </c>
      <c r="M16083">
        <v>0.04</v>
      </c>
      <c r="N16083">
        <f t="shared" si="1965"/>
        <v>3.3960531989175591E-3</v>
      </c>
    </row>
    <row r="16084" spans="1:14" x14ac:dyDescent="0.3">
      <c r="A16084">
        <f t="shared" si="1959"/>
        <v>161</v>
      </c>
      <c r="E16084" s="105">
        <f t="shared" si="1960"/>
        <v>0</v>
      </c>
      <c r="I16084" s="105">
        <f t="shared" si="1961"/>
        <v>0</v>
      </c>
      <c r="J16084" s="105">
        <f t="shared" si="1962"/>
        <v>0</v>
      </c>
      <c r="K16084" s="105">
        <f t="shared" si="1963"/>
        <v>0</v>
      </c>
      <c r="L16084" s="105">
        <f t="shared" si="1964"/>
        <v>0</v>
      </c>
      <c r="M16084">
        <v>0.04</v>
      </c>
      <c r="N16084">
        <f t="shared" si="1965"/>
        <v>3.3960531989175591E-3</v>
      </c>
    </row>
    <row r="16085" spans="1:14" x14ac:dyDescent="0.3">
      <c r="A16085">
        <f t="shared" si="1959"/>
        <v>161</v>
      </c>
      <c r="E16085" s="105">
        <f t="shared" si="1960"/>
        <v>0</v>
      </c>
      <c r="I16085" s="105">
        <f t="shared" si="1961"/>
        <v>0</v>
      </c>
      <c r="J16085" s="105">
        <f t="shared" si="1962"/>
        <v>0</v>
      </c>
      <c r="K16085" s="105">
        <f t="shared" si="1963"/>
        <v>0</v>
      </c>
      <c r="L16085" s="105">
        <f t="shared" si="1964"/>
        <v>0</v>
      </c>
      <c r="M16085">
        <v>0.04</v>
      </c>
      <c r="N16085">
        <f t="shared" si="1965"/>
        <v>3.3960531989175591E-3</v>
      </c>
    </row>
    <row r="16086" spans="1:14" x14ac:dyDescent="0.3">
      <c r="A16086">
        <f t="shared" si="1959"/>
        <v>161</v>
      </c>
      <c r="E16086" s="105">
        <f t="shared" si="1960"/>
        <v>0</v>
      </c>
      <c r="I16086" s="105">
        <f t="shared" si="1961"/>
        <v>0</v>
      </c>
      <c r="J16086" s="105">
        <f t="shared" si="1962"/>
        <v>0</v>
      </c>
      <c r="K16086" s="105">
        <f t="shared" si="1963"/>
        <v>0</v>
      </c>
      <c r="L16086" s="105">
        <f t="shared" si="1964"/>
        <v>0</v>
      </c>
      <c r="M16086">
        <v>0.04</v>
      </c>
      <c r="N16086">
        <f t="shared" si="1965"/>
        <v>3.3960531989175591E-3</v>
      </c>
    </row>
    <row r="16087" spans="1:14" x14ac:dyDescent="0.3">
      <c r="A16087">
        <f t="shared" si="1959"/>
        <v>161</v>
      </c>
      <c r="E16087" s="105">
        <f t="shared" si="1960"/>
        <v>0</v>
      </c>
      <c r="I16087" s="105">
        <f t="shared" si="1961"/>
        <v>0</v>
      </c>
      <c r="J16087" s="105">
        <f t="shared" si="1962"/>
        <v>0</v>
      </c>
      <c r="K16087" s="105">
        <f t="shared" si="1963"/>
        <v>0</v>
      </c>
      <c r="L16087" s="105">
        <f t="shared" si="1964"/>
        <v>0</v>
      </c>
      <c r="M16087">
        <v>0.04</v>
      </c>
      <c r="N16087">
        <f t="shared" si="1965"/>
        <v>3.3960531989175591E-3</v>
      </c>
    </row>
    <row r="16088" spans="1:14" x14ac:dyDescent="0.3">
      <c r="A16088">
        <f t="shared" si="1959"/>
        <v>161</v>
      </c>
      <c r="E16088" s="105">
        <f t="shared" si="1960"/>
        <v>0</v>
      </c>
      <c r="I16088" s="105">
        <f t="shared" si="1961"/>
        <v>0</v>
      </c>
      <c r="J16088" s="105">
        <f t="shared" si="1962"/>
        <v>0</v>
      </c>
      <c r="K16088" s="105">
        <f t="shared" si="1963"/>
        <v>0</v>
      </c>
      <c r="L16088" s="105">
        <f t="shared" si="1964"/>
        <v>0</v>
      </c>
      <c r="M16088">
        <v>0.04</v>
      </c>
      <c r="N16088">
        <f t="shared" si="1965"/>
        <v>3.3960531989175591E-3</v>
      </c>
    </row>
    <row r="16089" spans="1:14" x14ac:dyDescent="0.3">
      <c r="A16089">
        <f t="shared" si="1959"/>
        <v>161</v>
      </c>
      <c r="E16089" s="105">
        <f t="shared" si="1960"/>
        <v>0</v>
      </c>
      <c r="I16089" s="105">
        <f t="shared" si="1961"/>
        <v>0</v>
      </c>
      <c r="J16089" s="105">
        <f t="shared" si="1962"/>
        <v>0</v>
      </c>
      <c r="K16089" s="105">
        <f t="shared" si="1963"/>
        <v>0</v>
      </c>
      <c r="L16089" s="105">
        <f t="shared" si="1964"/>
        <v>0</v>
      </c>
      <c r="M16089">
        <v>0.04</v>
      </c>
      <c r="N16089">
        <f t="shared" si="1965"/>
        <v>3.3960531989175591E-3</v>
      </c>
    </row>
    <row r="16090" spans="1:14" x14ac:dyDescent="0.3">
      <c r="A16090">
        <f t="shared" si="1959"/>
        <v>161</v>
      </c>
      <c r="E16090" s="105">
        <f t="shared" si="1960"/>
        <v>0</v>
      </c>
      <c r="I16090" s="105">
        <f t="shared" si="1961"/>
        <v>0</v>
      </c>
      <c r="J16090" s="105">
        <f t="shared" si="1962"/>
        <v>0</v>
      </c>
      <c r="K16090" s="105">
        <f t="shared" si="1963"/>
        <v>0</v>
      </c>
      <c r="L16090" s="105">
        <f t="shared" si="1964"/>
        <v>0</v>
      </c>
      <c r="M16090">
        <v>0.04</v>
      </c>
      <c r="N16090">
        <f t="shared" si="1965"/>
        <v>3.3960531989175591E-3</v>
      </c>
    </row>
    <row r="16091" spans="1:14" x14ac:dyDescent="0.3">
      <c r="A16091">
        <f t="shared" si="1959"/>
        <v>161</v>
      </c>
      <c r="E16091" s="105">
        <f t="shared" si="1960"/>
        <v>0</v>
      </c>
      <c r="I16091" s="105">
        <f t="shared" si="1961"/>
        <v>0</v>
      </c>
      <c r="J16091" s="105">
        <f t="shared" si="1962"/>
        <v>0</v>
      </c>
      <c r="K16091" s="105">
        <f t="shared" si="1963"/>
        <v>0</v>
      </c>
      <c r="L16091" s="105">
        <f t="shared" si="1964"/>
        <v>0</v>
      </c>
      <c r="M16091">
        <v>0.04</v>
      </c>
      <c r="N16091">
        <f t="shared" si="1965"/>
        <v>3.3960531989175591E-3</v>
      </c>
    </row>
    <row r="16092" spans="1:14" x14ac:dyDescent="0.3">
      <c r="A16092">
        <f t="shared" si="1959"/>
        <v>161</v>
      </c>
      <c r="E16092" s="105">
        <f t="shared" si="1960"/>
        <v>0</v>
      </c>
      <c r="I16092" s="105">
        <f t="shared" si="1961"/>
        <v>0</v>
      </c>
      <c r="J16092" s="105">
        <f t="shared" si="1962"/>
        <v>0</v>
      </c>
      <c r="K16092" s="105">
        <f t="shared" si="1963"/>
        <v>0</v>
      </c>
      <c r="L16092" s="105">
        <f t="shared" si="1964"/>
        <v>0</v>
      </c>
      <c r="M16092">
        <v>0.04</v>
      </c>
      <c r="N16092">
        <f t="shared" si="1965"/>
        <v>3.3960531989175591E-3</v>
      </c>
    </row>
    <row r="16093" spans="1:14" x14ac:dyDescent="0.3">
      <c r="A16093">
        <f t="shared" si="1959"/>
        <v>161</v>
      </c>
      <c r="E16093" s="105">
        <f t="shared" si="1960"/>
        <v>0</v>
      </c>
      <c r="I16093" s="105">
        <f t="shared" si="1961"/>
        <v>0</v>
      </c>
      <c r="J16093" s="105">
        <f t="shared" si="1962"/>
        <v>0</v>
      </c>
      <c r="K16093" s="105">
        <f t="shared" si="1963"/>
        <v>0</v>
      </c>
      <c r="L16093" s="105">
        <f t="shared" si="1964"/>
        <v>0</v>
      </c>
      <c r="M16093">
        <v>0.04</v>
      </c>
      <c r="N16093">
        <f t="shared" si="1965"/>
        <v>3.3960531989175591E-3</v>
      </c>
    </row>
    <row r="16094" spans="1:14" x14ac:dyDescent="0.3">
      <c r="A16094">
        <f t="shared" si="1959"/>
        <v>161</v>
      </c>
      <c r="E16094" s="105">
        <f t="shared" si="1960"/>
        <v>0</v>
      </c>
      <c r="I16094" s="105">
        <f t="shared" si="1961"/>
        <v>0</v>
      </c>
      <c r="J16094" s="105">
        <f t="shared" si="1962"/>
        <v>0</v>
      </c>
      <c r="K16094" s="105">
        <f t="shared" si="1963"/>
        <v>0</v>
      </c>
      <c r="L16094" s="105">
        <f t="shared" si="1964"/>
        <v>0</v>
      </c>
      <c r="M16094">
        <v>0.04</v>
      </c>
      <c r="N16094">
        <f t="shared" si="1965"/>
        <v>3.3960531989175591E-3</v>
      </c>
    </row>
    <row r="16095" spans="1:14" x14ac:dyDescent="0.3">
      <c r="A16095">
        <f t="shared" si="1959"/>
        <v>161</v>
      </c>
      <c r="E16095" s="105">
        <f t="shared" si="1960"/>
        <v>0</v>
      </c>
      <c r="I16095" s="105">
        <f t="shared" si="1961"/>
        <v>0</v>
      </c>
      <c r="J16095" s="105">
        <f t="shared" si="1962"/>
        <v>0</v>
      </c>
      <c r="K16095" s="105">
        <f t="shared" si="1963"/>
        <v>0</v>
      </c>
      <c r="L16095" s="105">
        <f t="shared" si="1964"/>
        <v>0</v>
      </c>
      <c r="M16095">
        <v>0.04</v>
      </c>
      <c r="N16095">
        <f t="shared" si="1965"/>
        <v>3.3960531989175591E-3</v>
      </c>
    </row>
    <row r="16096" spans="1:14" x14ac:dyDescent="0.3">
      <c r="A16096">
        <f t="shared" si="1959"/>
        <v>161</v>
      </c>
      <c r="E16096" s="105">
        <f t="shared" si="1960"/>
        <v>0</v>
      </c>
      <c r="I16096" s="105">
        <f t="shared" si="1961"/>
        <v>0</v>
      </c>
      <c r="J16096" s="105">
        <f t="shared" si="1962"/>
        <v>0</v>
      </c>
      <c r="K16096" s="105">
        <f t="shared" si="1963"/>
        <v>0</v>
      </c>
      <c r="L16096" s="105">
        <f t="shared" si="1964"/>
        <v>0</v>
      </c>
      <c r="M16096">
        <v>0.04</v>
      </c>
      <c r="N16096">
        <f t="shared" si="1965"/>
        <v>3.3960531989175591E-3</v>
      </c>
    </row>
    <row r="16097" spans="1:15" x14ac:dyDescent="0.3">
      <c r="A16097">
        <f t="shared" si="1959"/>
        <v>161</v>
      </c>
      <c r="E16097" s="105">
        <f t="shared" si="1960"/>
        <v>0</v>
      </c>
      <c r="I16097" s="105">
        <f t="shared" si="1961"/>
        <v>0</v>
      </c>
      <c r="J16097" s="105">
        <f t="shared" si="1962"/>
        <v>0</v>
      </c>
      <c r="K16097" s="105">
        <f t="shared" si="1963"/>
        <v>0</v>
      </c>
      <c r="L16097" s="105">
        <f t="shared" si="1964"/>
        <v>0</v>
      </c>
      <c r="M16097">
        <v>0.04</v>
      </c>
      <c r="N16097">
        <f t="shared" si="1965"/>
        <v>3.3960531989175591E-3</v>
      </c>
    </row>
    <row r="16098" spans="1:15" x14ac:dyDescent="0.3">
      <c r="A16098">
        <f t="shared" si="1959"/>
        <v>161</v>
      </c>
      <c r="E16098" s="105">
        <f t="shared" si="1960"/>
        <v>0</v>
      </c>
      <c r="I16098" s="105">
        <f t="shared" si="1961"/>
        <v>0</v>
      </c>
      <c r="J16098" s="105">
        <f t="shared" si="1962"/>
        <v>0</v>
      </c>
      <c r="K16098" s="105">
        <f t="shared" si="1963"/>
        <v>0</v>
      </c>
      <c r="L16098" s="105">
        <f t="shared" si="1964"/>
        <v>0</v>
      </c>
      <c r="M16098">
        <v>0.04</v>
      </c>
      <c r="N16098">
        <f t="shared" si="1965"/>
        <v>3.3960531989175591E-3</v>
      </c>
    </row>
    <row r="16099" spans="1:15" x14ac:dyDescent="0.3">
      <c r="A16099">
        <f t="shared" si="1959"/>
        <v>161</v>
      </c>
      <c r="E16099" s="105">
        <f t="shared" si="1960"/>
        <v>0</v>
      </c>
      <c r="I16099" s="105">
        <f t="shared" si="1961"/>
        <v>0</v>
      </c>
      <c r="J16099" s="105">
        <f t="shared" si="1962"/>
        <v>0</v>
      </c>
      <c r="K16099" s="105">
        <f t="shared" si="1963"/>
        <v>0</v>
      </c>
      <c r="L16099" s="105">
        <f t="shared" si="1964"/>
        <v>0</v>
      </c>
      <c r="M16099">
        <v>0.04</v>
      </c>
      <c r="N16099">
        <f t="shared" si="1965"/>
        <v>3.3960531989175591E-3</v>
      </c>
    </row>
    <row r="16100" spans="1:15" x14ac:dyDescent="0.3">
      <c r="A16100">
        <f t="shared" si="1959"/>
        <v>161</v>
      </c>
      <c r="E16100" s="105">
        <f t="shared" si="1960"/>
        <v>0</v>
      </c>
      <c r="I16100" s="105">
        <f t="shared" si="1961"/>
        <v>0</v>
      </c>
      <c r="J16100" s="105">
        <f t="shared" si="1962"/>
        <v>0</v>
      </c>
      <c r="K16100" s="105">
        <f t="shared" si="1963"/>
        <v>0</v>
      </c>
      <c r="L16100" s="105">
        <f t="shared" si="1964"/>
        <v>0</v>
      </c>
      <c r="M16100">
        <v>0.04</v>
      </c>
      <c r="N16100">
        <f t="shared" si="1965"/>
        <v>3.3960531989175591E-3</v>
      </c>
    </row>
    <row r="16101" spans="1:15" x14ac:dyDescent="0.3">
      <c r="A16101">
        <f t="shared" si="1959"/>
        <v>161</v>
      </c>
      <c r="E16101" s="105">
        <f t="shared" si="1960"/>
        <v>0</v>
      </c>
      <c r="I16101" s="105">
        <f t="shared" si="1961"/>
        <v>0</v>
      </c>
      <c r="J16101" s="105">
        <f t="shared" si="1962"/>
        <v>0</v>
      </c>
      <c r="K16101" s="105">
        <f t="shared" si="1963"/>
        <v>0</v>
      </c>
      <c r="L16101" s="105">
        <f t="shared" si="1964"/>
        <v>0</v>
      </c>
      <c r="M16101">
        <v>0.04</v>
      </c>
      <c r="N16101">
        <f t="shared" si="1965"/>
        <v>3.3960531989175591E-3</v>
      </c>
      <c r="O16101" s="105" t="e">
        <f t="shared" ref="O16101" si="1966">SUM(I16002:I16101)</f>
        <v>#REF!</v>
      </c>
    </row>
    <row r="16102" spans="1:15" x14ac:dyDescent="0.3">
      <c r="A16102">
        <f t="shared" si="1959"/>
        <v>162</v>
      </c>
      <c r="E16102" s="105" t="e">
        <f t="shared" si="1960"/>
        <v>#REF!</v>
      </c>
      <c r="I16102" s="105" t="e">
        <f t="shared" si="1961"/>
        <v>#REF!</v>
      </c>
      <c r="J16102" s="105" t="e">
        <f t="shared" si="1962"/>
        <v>#REF!</v>
      </c>
      <c r="K16102" s="105" t="e">
        <f t="shared" si="1963"/>
        <v>#REF!</v>
      </c>
      <c r="L16102" s="105" t="e">
        <f t="shared" si="1964"/>
        <v>#REF!</v>
      </c>
      <c r="M16102">
        <v>0.04</v>
      </c>
      <c r="N16102">
        <f t="shared" si="1965"/>
        <v>3.3960531989175591E-3</v>
      </c>
    </row>
    <row r="16103" spans="1:15" x14ac:dyDescent="0.3">
      <c r="A16103">
        <f t="shared" ref="A16103:A16166" si="1967">IF(COUNTIF(A16003:A16102,A16102)=100, A16102+1,A16102)</f>
        <v>162</v>
      </c>
      <c r="E16103" s="105" t="e">
        <f t="shared" ref="E16103:E16166" si="1968">MAX(0, E16003-K16003-L16003)</f>
        <v>#REF!</v>
      </c>
      <c r="I16103" s="105" t="e">
        <f t="shared" ref="I16103:I16166" si="1969">IF(E16103&lt;I16003,J16103 + E16103, I16003)</f>
        <v>#REF!</v>
      </c>
      <c r="J16103" s="105" t="e">
        <f t="shared" si="1962"/>
        <v>#REF!</v>
      </c>
      <c r="K16103" s="105" t="e">
        <f t="shared" si="1963"/>
        <v>#REF!</v>
      </c>
      <c r="L16103" s="105" t="e">
        <f t="shared" si="1964"/>
        <v>#REF!</v>
      </c>
      <c r="M16103">
        <v>0.04</v>
      </c>
      <c r="N16103">
        <f t="shared" si="1965"/>
        <v>3.3960531989175591E-3</v>
      </c>
    </row>
    <row r="16104" spans="1:15" x14ac:dyDescent="0.3">
      <c r="A16104">
        <f t="shared" si="1967"/>
        <v>162</v>
      </c>
      <c r="E16104" s="105" t="e">
        <f t="shared" si="1968"/>
        <v>#REF!</v>
      </c>
      <c r="I16104" s="105" t="e">
        <f t="shared" si="1969"/>
        <v>#REF!</v>
      </c>
      <c r="J16104" s="105" t="e">
        <f t="shared" si="1962"/>
        <v>#REF!</v>
      </c>
      <c r="K16104" s="105" t="e">
        <f t="shared" si="1963"/>
        <v>#REF!</v>
      </c>
      <c r="L16104" s="105" t="e">
        <f t="shared" si="1964"/>
        <v>#REF!</v>
      </c>
      <c r="M16104">
        <v>0.04</v>
      </c>
      <c r="N16104">
        <f t="shared" si="1965"/>
        <v>3.3960531989175591E-3</v>
      </c>
    </row>
    <row r="16105" spans="1:15" x14ac:dyDescent="0.3">
      <c r="A16105">
        <f t="shared" si="1967"/>
        <v>162</v>
      </c>
      <c r="E16105" s="105">
        <f t="shared" si="1968"/>
        <v>0</v>
      </c>
      <c r="I16105" s="105">
        <f t="shared" si="1969"/>
        <v>0</v>
      </c>
      <c r="J16105" s="105">
        <f t="shared" si="1962"/>
        <v>0</v>
      </c>
      <c r="K16105" s="105">
        <f t="shared" si="1963"/>
        <v>0</v>
      </c>
      <c r="L16105" s="105">
        <f t="shared" si="1964"/>
        <v>0</v>
      </c>
      <c r="M16105">
        <v>0.04</v>
      </c>
      <c r="N16105">
        <f t="shared" si="1965"/>
        <v>3.3960531989175591E-3</v>
      </c>
    </row>
    <row r="16106" spans="1:15" x14ac:dyDescent="0.3">
      <c r="A16106">
        <f t="shared" si="1967"/>
        <v>162</v>
      </c>
      <c r="E16106" s="105">
        <f t="shared" si="1968"/>
        <v>0</v>
      </c>
      <c r="I16106" s="105">
        <f t="shared" si="1969"/>
        <v>0</v>
      </c>
      <c r="J16106" s="105">
        <f t="shared" si="1962"/>
        <v>0</v>
      </c>
      <c r="K16106" s="105">
        <f t="shared" si="1963"/>
        <v>0</v>
      </c>
      <c r="L16106" s="105">
        <f t="shared" si="1964"/>
        <v>0</v>
      </c>
      <c r="M16106">
        <v>0.04</v>
      </c>
      <c r="N16106">
        <f t="shared" si="1965"/>
        <v>3.3960531989175591E-3</v>
      </c>
    </row>
    <row r="16107" spans="1:15" x14ac:dyDescent="0.3">
      <c r="A16107">
        <f t="shared" si="1967"/>
        <v>162</v>
      </c>
      <c r="E16107" s="105">
        <f t="shared" si="1968"/>
        <v>0</v>
      </c>
      <c r="I16107" s="105">
        <f t="shared" si="1969"/>
        <v>0</v>
      </c>
      <c r="J16107" s="105">
        <f t="shared" si="1962"/>
        <v>0</v>
      </c>
      <c r="K16107" s="105">
        <f t="shared" si="1963"/>
        <v>0</v>
      </c>
      <c r="L16107" s="105">
        <f t="shared" si="1964"/>
        <v>0</v>
      </c>
      <c r="M16107">
        <v>0.04</v>
      </c>
      <c r="N16107">
        <f t="shared" si="1965"/>
        <v>3.3960531989175591E-3</v>
      </c>
    </row>
    <row r="16108" spans="1:15" x14ac:dyDescent="0.3">
      <c r="A16108">
        <f t="shared" si="1967"/>
        <v>162</v>
      </c>
      <c r="E16108" s="105">
        <f t="shared" si="1968"/>
        <v>0</v>
      </c>
      <c r="I16108" s="105">
        <f t="shared" si="1969"/>
        <v>0</v>
      </c>
      <c r="J16108" s="105">
        <f t="shared" si="1962"/>
        <v>0</v>
      </c>
      <c r="K16108" s="105">
        <f t="shared" si="1963"/>
        <v>0</v>
      </c>
      <c r="L16108" s="105">
        <f t="shared" si="1964"/>
        <v>0</v>
      </c>
      <c r="M16108">
        <v>0.04</v>
      </c>
      <c r="N16108">
        <f t="shared" si="1965"/>
        <v>3.3960531989175591E-3</v>
      </c>
    </row>
    <row r="16109" spans="1:15" x14ac:dyDescent="0.3">
      <c r="A16109">
        <f t="shared" si="1967"/>
        <v>162</v>
      </c>
      <c r="E16109" s="105">
        <f t="shared" si="1968"/>
        <v>0</v>
      </c>
      <c r="I16109" s="105">
        <f t="shared" si="1969"/>
        <v>0</v>
      </c>
      <c r="J16109" s="105">
        <f t="shared" si="1962"/>
        <v>0</v>
      </c>
      <c r="K16109" s="105">
        <f t="shared" si="1963"/>
        <v>0</v>
      </c>
      <c r="L16109" s="105">
        <f t="shared" si="1964"/>
        <v>0</v>
      </c>
      <c r="M16109">
        <v>0.04</v>
      </c>
      <c r="N16109">
        <f t="shared" si="1965"/>
        <v>3.3960531989175591E-3</v>
      </c>
    </row>
    <row r="16110" spans="1:15" x14ac:dyDescent="0.3">
      <c r="A16110">
        <f t="shared" si="1967"/>
        <v>162</v>
      </c>
      <c r="E16110" s="105">
        <f t="shared" si="1968"/>
        <v>0</v>
      </c>
      <c r="I16110" s="105">
        <f t="shared" si="1969"/>
        <v>0</v>
      </c>
      <c r="J16110" s="105">
        <f t="shared" si="1962"/>
        <v>0</v>
      </c>
      <c r="K16110" s="105">
        <f t="shared" si="1963"/>
        <v>0</v>
      </c>
      <c r="L16110" s="105">
        <f t="shared" si="1964"/>
        <v>0</v>
      </c>
      <c r="M16110">
        <v>0.04</v>
      </c>
      <c r="N16110">
        <f t="shared" si="1965"/>
        <v>3.3960531989175591E-3</v>
      </c>
    </row>
    <row r="16111" spans="1:15" x14ac:dyDescent="0.3">
      <c r="A16111">
        <f t="shared" si="1967"/>
        <v>162</v>
      </c>
      <c r="E16111" s="105">
        <f t="shared" si="1968"/>
        <v>0</v>
      </c>
      <c r="I16111" s="105">
        <f t="shared" si="1969"/>
        <v>0</v>
      </c>
      <c r="J16111" s="105">
        <f t="shared" si="1962"/>
        <v>0</v>
      </c>
      <c r="K16111" s="105">
        <f t="shared" si="1963"/>
        <v>0</v>
      </c>
      <c r="L16111" s="105">
        <f t="shared" si="1964"/>
        <v>0</v>
      </c>
      <c r="M16111">
        <v>0.04</v>
      </c>
      <c r="N16111">
        <f t="shared" si="1965"/>
        <v>3.3960531989175591E-3</v>
      </c>
    </row>
    <row r="16112" spans="1:15" x14ac:dyDescent="0.3">
      <c r="A16112">
        <f t="shared" si="1967"/>
        <v>162</v>
      </c>
      <c r="E16112" s="105">
        <f t="shared" si="1968"/>
        <v>0</v>
      </c>
      <c r="I16112" s="105">
        <f t="shared" si="1969"/>
        <v>0</v>
      </c>
      <c r="J16112" s="105">
        <f t="shared" si="1962"/>
        <v>0</v>
      </c>
      <c r="K16112" s="105">
        <f t="shared" si="1963"/>
        <v>0</v>
      </c>
      <c r="L16112" s="105">
        <f t="shared" si="1964"/>
        <v>0</v>
      </c>
      <c r="M16112">
        <v>0.04</v>
      </c>
      <c r="N16112">
        <f t="shared" si="1965"/>
        <v>3.3960531989175591E-3</v>
      </c>
    </row>
    <row r="16113" spans="1:14" x14ac:dyDescent="0.3">
      <c r="A16113">
        <f t="shared" si="1967"/>
        <v>162</v>
      </c>
      <c r="E16113" s="105">
        <f t="shared" si="1968"/>
        <v>0</v>
      </c>
      <c r="I16113" s="105">
        <f t="shared" si="1969"/>
        <v>0</v>
      </c>
      <c r="J16113" s="105">
        <f t="shared" si="1962"/>
        <v>0</v>
      </c>
      <c r="K16113" s="105">
        <f t="shared" si="1963"/>
        <v>0</v>
      </c>
      <c r="L16113" s="105">
        <f t="shared" si="1964"/>
        <v>0</v>
      </c>
      <c r="M16113">
        <v>0.04</v>
      </c>
      <c r="N16113">
        <f t="shared" si="1965"/>
        <v>3.3960531989175591E-3</v>
      </c>
    </row>
    <row r="16114" spans="1:14" x14ac:dyDescent="0.3">
      <c r="A16114">
        <f t="shared" si="1967"/>
        <v>162</v>
      </c>
      <c r="E16114" s="105">
        <f t="shared" si="1968"/>
        <v>0</v>
      </c>
      <c r="I16114" s="105">
        <f t="shared" si="1969"/>
        <v>0</v>
      </c>
      <c r="J16114" s="105">
        <f t="shared" si="1962"/>
        <v>0</v>
      </c>
      <c r="K16114" s="105">
        <f t="shared" si="1963"/>
        <v>0</v>
      </c>
      <c r="L16114" s="105">
        <f t="shared" si="1964"/>
        <v>0</v>
      </c>
      <c r="M16114">
        <v>0.04</v>
      </c>
      <c r="N16114">
        <f t="shared" si="1965"/>
        <v>3.3960531989175591E-3</v>
      </c>
    </row>
    <row r="16115" spans="1:14" x14ac:dyDescent="0.3">
      <c r="A16115">
        <f t="shared" si="1967"/>
        <v>162</v>
      </c>
      <c r="E16115" s="105">
        <f t="shared" si="1968"/>
        <v>0</v>
      </c>
      <c r="I16115" s="105">
        <f t="shared" si="1969"/>
        <v>0</v>
      </c>
      <c r="J16115" s="105">
        <f t="shared" si="1962"/>
        <v>0</v>
      </c>
      <c r="K16115" s="105">
        <f t="shared" si="1963"/>
        <v>0</v>
      </c>
      <c r="L16115" s="105">
        <f t="shared" si="1964"/>
        <v>0</v>
      </c>
      <c r="M16115">
        <v>0.04</v>
      </c>
      <c r="N16115">
        <f t="shared" si="1965"/>
        <v>3.3960531989175591E-3</v>
      </c>
    </row>
    <row r="16116" spans="1:14" x14ac:dyDescent="0.3">
      <c r="A16116">
        <f t="shared" si="1967"/>
        <v>162</v>
      </c>
      <c r="E16116" s="105">
        <f t="shared" si="1968"/>
        <v>0</v>
      </c>
      <c r="I16116" s="105">
        <f t="shared" si="1969"/>
        <v>0</v>
      </c>
      <c r="J16116" s="105">
        <f t="shared" si="1962"/>
        <v>0</v>
      </c>
      <c r="K16116" s="105">
        <f t="shared" si="1963"/>
        <v>0</v>
      </c>
      <c r="L16116" s="105">
        <f t="shared" si="1964"/>
        <v>0</v>
      </c>
      <c r="M16116">
        <v>0.04</v>
      </c>
      <c r="N16116">
        <f t="shared" si="1965"/>
        <v>3.3960531989175591E-3</v>
      </c>
    </row>
    <row r="16117" spans="1:14" x14ac:dyDescent="0.3">
      <c r="A16117">
        <f t="shared" si="1967"/>
        <v>162</v>
      </c>
      <c r="E16117" s="105">
        <f t="shared" si="1968"/>
        <v>0</v>
      </c>
      <c r="I16117" s="105">
        <f t="shared" si="1969"/>
        <v>0</v>
      </c>
      <c r="J16117" s="105">
        <f t="shared" si="1962"/>
        <v>0</v>
      </c>
      <c r="K16117" s="105">
        <f t="shared" si="1963"/>
        <v>0</v>
      </c>
      <c r="L16117" s="105">
        <f t="shared" si="1964"/>
        <v>0</v>
      </c>
      <c r="M16117">
        <v>0.04</v>
      </c>
      <c r="N16117">
        <f t="shared" si="1965"/>
        <v>3.3960531989175591E-3</v>
      </c>
    </row>
    <row r="16118" spans="1:14" x14ac:dyDescent="0.3">
      <c r="A16118">
        <f t="shared" si="1967"/>
        <v>162</v>
      </c>
      <c r="E16118" s="105">
        <f t="shared" si="1968"/>
        <v>0</v>
      </c>
      <c r="I16118" s="105">
        <f t="shared" si="1969"/>
        <v>0</v>
      </c>
      <c r="J16118" s="105">
        <f t="shared" si="1962"/>
        <v>0</v>
      </c>
      <c r="K16118" s="105">
        <f t="shared" si="1963"/>
        <v>0</v>
      </c>
      <c r="L16118" s="105">
        <f t="shared" si="1964"/>
        <v>0</v>
      </c>
      <c r="M16118">
        <v>0.04</v>
      </c>
      <c r="N16118">
        <f t="shared" si="1965"/>
        <v>3.3960531989175591E-3</v>
      </c>
    </row>
    <row r="16119" spans="1:14" x14ac:dyDescent="0.3">
      <c r="A16119">
        <f t="shared" si="1967"/>
        <v>162</v>
      </c>
      <c r="E16119" s="105">
        <f t="shared" si="1968"/>
        <v>0</v>
      </c>
      <c r="I16119" s="105">
        <f t="shared" si="1969"/>
        <v>0</v>
      </c>
      <c r="J16119" s="105">
        <f t="shared" si="1962"/>
        <v>0</v>
      </c>
      <c r="K16119" s="105">
        <f t="shared" si="1963"/>
        <v>0</v>
      </c>
      <c r="L16119" s="105">
        <f t="shared" si="1964"/>
        <v>0</v>
      </c>
      <c r="M16119">
        <v>0.04</v>
      </c>
      <c r="N16119">
        <f t="shared" si="1965"/>
        <v>3.3960531989175591E-3</v>
      </c>
    </row>
    <row r="16120" spans="1:14" x14ac:dyDescent="0.3">
      <c r="A16120">
        <f t="shared" si="1967"/>
        <v>162</v>
      </c>
      <c r="E16120" s="105">
        <f t="shared" si="1968"/>
        <v>0</v>
      </c>
      <c r="I16120" s="105">
        <f t="shared" si="1969"/>
        <v>0</v>
      </c>
      <c r="J16120" s="105">
        <f t="shared" si="1962"/>
        <v>0</v>
      </c>
      <c r="K16120" s="105">
        <f t="shared" si="1963"/>
        <v>0</v>
      </c>
      <c r="L16120" s="105">
        <f t="shared" si="1964"/>
        <v>0</v>
      </c>
      <c r="M16120">
        <v>0.04</v>
      </c>
      <c r="N16120">
        <f t="shared" si="1965"/>
        <v>3.3960531989175591E-3</v>
      </c>
    </row>
    <row r="16121" spans="1:14" x14ac:dyDescent="0.3">
      <c r="A16121">
        <f t="shared" si="1967"/>
        <v>162</v>
      </c>
      <c r="E16121" s="105">
        <f t="shared" si="1968"/>
        <v>0</v>
      </c>
      <c r="I16121" s="105">
        <f t="shared" si="1969"/>
        <v>0</v>
      </c>
      <c r="J16121" s="105">
        <f t="shared" si="1962"/>
        <v>0</v>
      </c>
      <c r="K16121" s="105">
        <f t="shared" si="1963"/>
        <v>0</v>
      </c>
      <c r="L16121" s="105">
        <f t="shared" si="1964"/>
        <v>0</v>
      </c>
      <c r="M16121">
        <v>0.04</v>
      </c>
      <c r="N16121">
        <f t="shared" si="1965"/>
        <v>3.3960531989175591E-3</v>
      </c>
    </row>
    <row r="16122" spans="1:14" x14ac:dyDescent="0.3">
      <c r="A16122">
        <f t="shared" si="1967"/>
        <v>162</v>
      </c>
      <c r="E16122" s="105">
        <f t="shared" si="1968"/>
        <v>0</v>
      </c>
      <c r="I16122" s="105">
        <f t="shared" si="1969"/>
        <v>0</v>
      </c>
      <c r="J16122" s="105">
        <f t="shared" si="1962"/>
        <v>0</v>
      </c>
      <c r="K16122" s="105">
        <f t="shared" si="1963"/>
        <v>0</v>
      </c>
      <c r="L16122" s="105">
        <f t="shared" si="1964"/>
        <v>0</v>
      </c>
      <c r="M16122">
        <v>0.04</v>
      </c>
      <c r="N16122">
        <f t="shared" si="1965"/>
        <v>3.3960531989175591E-3</v>
      </c>
    </row>
    <row r="16123" spans="1:14" x14ac:dyDescent="0.3">
      <c r="A16123">
        <f t="shared" si="1967"/>
        <v>162</v>
      </c>
      <c r="E16123" s="105">
        <f t="shared" si="1968"/>
        <v>0</v>
      </c>
      <c r="I16123" s="105">
        <f t="shared" si="1969"/>
        <v>0</v>
      </c>
      <c r="J16123" s="105">
        <f t="shared" si="1962"/>
        <v>0</v>
      </c>
      <c r="K16123" s="105">
        <f t="shared" si="1963"/>
        <v>0</v>
      </c>
      <c r="L16123" s="105">
        <f t="shared" si="1964"/>
        <v>0</v>
      </c>
      <c r="M16123">
        <v>0.04</v>
      </c>
      <c r="N16123">
        <f t="shared" si="1965"/>
        <v>3.3960531989175591E-3</v>
      </c>
    </row>
    <row r="16124" spans="1:14" x14ac:dyDescent="0.3">
      <c r="A16124">
        <f t="shared" si="1967"/>
        <v>162</v>
      </c>
      <c r="E16124" s="105">
        <f t="shared" si="1968"/>
        <v>0</v>
      </c>
      <c r="I16124" s="105">
        <f t="shared" si="1969"/>
        <v>0</v>
      </c>
      <c r="J16124" s="105">
        <f t="shared" si="1962"/>
        <v>0</v>
      </c>
      <c r="K16124" s="105">
        <f t="shared" si="1963"/>
        <v>0</v>
      </c>
      <c r="L16124" s="105">
        <f t="shared" si="1964"/>
        <v>0</v>
      </c>
      <c r="M16124">
        <v>0.04</v>
      </c>
      <c r="N16124">
        <f t="shared" si="1965"/>
        <v>3.3960531989175591E-3</v>
      </c>
    </row>
    <row r="16125" spans="1:14" x14ac:dyDescent="0.3">
      <c r="A16125">
        <f t="shared" si="1967"/>
        <v>162</v>
      </c>
      <c r="E16125" s="105">
        <f t="shared" si="1968"/>
        <v>0</v>
      </c>
      <c r="I16125" s="105">
        <f t="shared" si="1969"/>
        <v>0</v>
      </c>
      <c r="J16125" s="105">
        <f t="shared" si="1962"/>
        <v>0</v>
      </c>
      <c r="K16125" s="105">
        <f t="shared" si="1963"/>
        <v>0</v>
      </c>
      <c r="L16125" s="105">
        <f t="shared" si="1964"/>
        <v>0</v>
      </c>
      <c r="M16125">
        <v>0.04</v>
      </c>
      <c r="N16125">
        <f t="shared" si="1965"/>
        <v>3.3960531989175591E-3</v>
      </c>
    </row>
    <row r="16126" spans="1:14" x14ac:dyDescent="0.3">
      <c r="A16126">
        <f t="shared" si="1967"/>
        <v>162</v>
      </c>
      <c r="E16126" s="105">
        <f t="shared" si="1968"/>
        <v>0</v>
      </c>
      <c r="I16126" s="105">
        <f t="shared" si="1969"/>
        <v>0</v>
      </c>
      <c r="J16126" s="105">
        <f t="shared" si="1962"/>
        <v>0</v>
      </c>
      <c r="K16126" s="105">
        <f t="shared" si="1963"/>
        <v>0</v>
      </c>
      <c r="L16126" s="105">
        <f t="shared" si="1964"/>
        <v>0</v>
      </c>
      <c r="M16126">
        <v>0.04</v>
      </c>
      <c r="N16126">
        <f t="shared" si="1965"/>
        <v>3.3960531989175591E-3</v>
      </c>
    </row>
    <row r="16127" spans="1:14" x14ac:dyDescent="0.3">
      <c r="A16127">
        <f t="shared" si="1967"/>
        <v>162</v>
      </c>
      <c r="E16127" s="105">
        <f t="shared" si="1968"/>
        <v>0</v>
      </c>
      <c r="I16127" s="105">
        <f t="shared" si="1969"/>
        <v>0</v>
      </c>
      <c r="J16127" s="105">
        <f t="shared" si="1962"/>
        <v>0</v>
      </c>
      <c r="K16127" s="105">
        <f t="shared" si="1963"/>
        <v>0</v>
      </c>
      <c r="L16127" s="105">
        <f t="shared" si="1964"/>
        <v>0</v>
      </c>
      <c r="M16127">
        <v>0.04</v>
      </c>
      <c r="N16127">
        <f t="shared" si="1965"/>
        <v>3.3960531989175591E-3</v>
      </c>
    </row>
    <row r="16128" spans="1:14" x14ac:dyDescent="0.3">
      <c r="A16128">
        <f t="shared" si="1967"/>
        <v>162</v>
      </c>
      <c r="E16128" s="105">
        <f t="shared" si="1968"/>
        <v>0</v>
      </c>
      <c r="I16128" s="105">
        <f t="shared" si="1969"/>
        <v>0</v>
      </c>
      <c r="J16128" s="105">
        <f t="shared" si="1962"/>
        <v>0</v>
      </c>
      <c r="K16128" s="105">
        <f t="shared" si="1963"/>
        <v>0</v>
      </c>
      <c r="L16128" s="105">
        <f t="shared" si="1964"/>
        <v>0</v>
      </c>
      <c r="M16128">
        <v>0.04</v>
      </c>
      <c r="N16128">
        <f t="shared" si="1965"/>
        <v>3.3960531989175591E-3</v>
      </c>
    </row>
    <row r="16129" spans="1:14" x14ac:dyDescent="0.3">
      <c r="A16129">
        <f t="shared" si="1967"/>
        <v>162</v>
      </c>
      <c r="E16129" s="105">
        <f t="shared" si="1968"/>
        <v>0</v>
      </c>
      <c r="I16129" s="105">
        <f t="shared" si="1969"/>
        <v>0</v>
      </c>
      <c r="J16129" s="105">
        <f t="shared" si="1962"/>
        <v>0</v>
      </c>
      <c r="K16129" s="105">
        <f t="shared" si="1963"/>
        <v>0</v>
      </c>
      <c r="L16129" s="105">
        <f t="shared" si="1964"/>
        <v>0</v>
      </c>
      <c r="M16129">
        <v>0.04</v>
      </c>
      <c r="N16129">
        <f t="shared" si="1965"/>
        <v>3.3960531989175591E-3</v>
      </c>
    </row>
    <row r="16130" spans="1:14" x14ac:dyDescent="0.3">
      <c r="A16130">
        <f t="shared" si="1967"/>
        <v>162</v>
      </c>
      <c r="E16130" s="105">
        <f t="shared" si="1968"/>
        <v>0</v>
      </c>
      <c r="I16130" s="105">
        <f t="shared" si="1969"/>
        <v>0</v>
      </c>
      <c r="J16130" s="105">
        <f t="shared" si="1962"/>
        <v>0</v>
      </c>
      <c r="K16130" s="105">
        <f t="shared" si="1963"/>
        <v>0</v>
      </c>
      <c r="L16130" s="105">
        <f t="shared" si="1964"/>
        <v>0</v>
      </c>
      <c r="M16130">
        <v>0.04</v>
      </c>
      <c r="N16130">
        <f t="shared" si="1965"/>
        <v>3.3960531989175591E-3</v>
      </c>
    </row>
    <row r="16131" spans="1:14" x14ac:dyDescent="0.3">
      <c r="A16131">
        <f t="shared" si="1967"/>
        <v>162</v>
      </c>
      <c r="E16131" s="105">
        <f t="shared" si="1968"/>
        <v>0</v>
      </c>
      <c r="I16131" s="105">
        <f t="shared" si="1969"/>
        <v>0</v>
      </c>
      <c r="J16131" s="105">
        <f t="shared" ref="J16131:J16194" si="1970">E16131*($H$2/12)</f>
        <v>0</v>
      </c>
      <c r="K16131" s="105">
        <f t="shared" ref="K16131:K16194" si="1971">I16131-J16131</f>
        <v>0</v>
      </c>
      <c r="L16131" s="105">
        <f t="shared" ref="L16131:L16194" si="1972">N16131*(E16131-K16131)</f>
        <v>0</v>
      </c>
      <c r="M16131">
        <v>0.04</v>
      </c>
      <c r="N16131">
        <f t="shared" ref="N16131:N16194" si="1973">1-(POWER(1-M16131,(1/12)))</f>
        <v>3.3960531989175591E-3</v>
      </c>
    </row>
    <row r="16132" spans="1:14" x14ac:dyDescent="0.3">
      <c r="A16132">
        <f t="shared" si="1967"/>
        <v>162</v>
      </c>
      <c r="E16132" s="105">
        <f t="shared" si="1968"/>
        <v>0</v>
      </c>
      <c r="I16132" s="105">
        <f t="shared" si="1969"/>
        <v>0</v>
      </c>
      <c r="J16132" s="105">
        <f t="shared" si="1970"/>
        <v>0</v>
      </c>
      <c r="K16132" s="105">
        <f t="shared" si="1971"/>
        <v>0</v>
      </c>
      <c r="L16132" s="105">
        <f t="shared" si="1972"/>
        <v>0</v>
      </c>
      <c r="M16132">
        <v>0.04</v>
      </c>
      <c r="N16132">
        <f t="shared" si="1973"/>
        <v>3.3960531989175591E-3</v>
      </c>
    </row>
    <row r="16133" spans="1:14" x14ac:dyDescent="0.3">
      <c r="A16133">
        <f t="shared" si="1967"/>
        <v>162</v>
      </c>
      <c r="E16133" s="105">
        <f t="shared" si="1968"/>
        <v>0</v>
      </c>
      <c r="I16133" s="105">
        <f t="shared" si="1969"/>
        <v>0</v>
      </c>
      <c r="J16133" s="105">
        <f t="shared" si="1970"/>
        <v>0</v>
      </c>
      <c r="K16133" s="105">
        <f t="shared" si="1971"/>
        <v>0</v>
      </c>
      <c r="L16133" s="105">
        <f t="shared" si="1972"/>
        <v>0</v>
      </c>
      <c r="M16133">
        <v>0.04</v>
      </c>
      <c r="N16133">
        <f t="shared" si="1973"/>
        <v>3.3960531989175591E-3</v>
      </c>
    </row>
    <row r="16134" spans="1:14" x14ac:dyDescent="0.3">
      <c r="A16134">
        <f t="shared" si="1967"/>
        <v>162</v>
      </c>
      <c r="E16134" s="105">
        <f t="shared" si="1968"/>
        <v>0</v>
      </c>
      <c r="I16134" s="105">
        <f t="shared" si="1969"/>
        <v>0</v>
      </c>
      <c r="J16134" s="105">
        <f t="shared" si="1970"/>
        <v>0</v>
      </c>
      <c r="K16134" s="105">
        <f t="shared" si="1971"/>
        <v>0</v>
      </c>
      <c r="L16134" s="105">
        <f t="shared" si="1972"/>
        <v>0</v>
      </c>
      <c r="M16134">
        <v>0.04</v>
      </c>
      <c r="N16134">
        <f t="shared" si="1973"/>
        <v>3.3960531989175591E-3</v>
      </c>
    </row>
    <row r="16135" spans="1:14" x14ac:dyDescent="0.3">
      <c r="A16135">
        <f t="shared" si="1967"/>
        <v>162</v>
      </c>
      <c r="E16135" s="105">
        <f t="shared" si="1968"/>
        <v>0</v>
      </c>
      <c r="I16135" s="105">
        <f t="shared" si="1969"/>
        <v>0</v>
      </c>
      <c r="J16135" s="105">
        <f t="shared" si="1970"/>
        <v>0</v>
      </c>
      <c r="K16135" s="105">
        <f t="shared" si="1971"/>
        <v>0</v>
      </c>
      <c r="L16135" s="105">
        <f t="shared" si="1972"/>
        <v>0</v>
      </c>
      <c r="M16135">
        <v>0.04</v>
      </c>
      <c r="N16135">
        <f t="shared" si="1973"/>
        <v>3.3960531989175591E-3</v>
      </c>
    </row>
    <row r="16136" spans="1:14" x14ac:dyDescent="0.3">
      <c r="A16136">
        <f t="shared" si="1967"/>
        <v>162</v>
      </c>
      <c r="E16136" s="105">
        <f t="shared" si="1968"/>
        <v>0</v>
      </c>
      <c r="I16136" s="105">
        <f t="shared" si="1969"/>
        <v>0</v>
      </c>
      <c r="J16136" s="105">
        <f t="shared" si="1970"/>
        <v>0</v>
      </c>
      <c r="K16136" s="105">
        <f t="shared" si="1971"/>
        <v>0</v>
      </c>
      <c r="L16136" s="105">
        <f t="shared" si="1972"/>
        <v>0</v>
      </c>
      <c r="M16136">
        <v>0.04</v>
      </c>
      <c r="N16136">
        <f t="shared" si="1973"/>
        <v>3.3960531989175591E-3</v>
      </c>
    </row>
    <row r="16137" spans="1:14" x14ac:dyDescent="0.3">
      <c r="A16137">
        <f t="shared" si="1967"/>
        <v>162</v>
      </c>
      <c r="E16137" s="105">
        <f t="shared" si="1968"/>
        <v>0</v>
      </c>
      <c r="I16137" s="105">
        <f t="shared" si="1969"/>
        <v>0</v>
      </c>
      <c r="J16137" s="105">
        <f t="shared" si="1970"/>
        <v>0</v>
      </c>
      <c r="K16137" s="105">
        <f t="shared" si="1971"/>
        <v>0</v>
      </c>
      <c r="L16137" s="105">
        <f t="shared" si="1972"/>
        <v>0</v>
      </c>
      <c r="M16137">
        <v>0.04</v>
      </c>
      <c r="N16137">
        <f t="shared" si="1973"/>
        <v>3.3960531989175591E-3</v>
      </c>
    </row>
    <row r="16138" spans="1:14" x14ac:dyDescent="0.3">
      <c r="A16138">
        <f t="shared" si="1967"/>
        <v>162</v>
      </c>
      <c r="E16138" s="105">
        <f t="shared" si="1968"/>
        <v>0</v>
      </c>
      <c r="I16138" s="105">
        <f t="shared" si="1969"/>
        <v>0</v>
      </c>
      <c r="J16138" s="105">
        <f t="shared" si="1970"/>
        <v>0</v>
      </c>
      <c r="K16138" s="105">
        <f t="shared" si="1971"/>
        <v>0</v>
      </c>
      <c r="L16138" s="105">
        <f t="shared" si="1972"/>
        <v>0</v>
      </c>
      <c r="M16138">
        <v>0.04</v>
      </c>
      <c r="N16138">
        <f t="shared" si="1973"/>
        <v>3.3960531989175591E-3</v>
      </c>
    </row>
    <row r="16139" spans="1:14" x14ac:dyDescent="0.3">
      <c r="A16139">
        <f t="shared" si="1967"/>
        <v>162</v>
      </c>
      <c r="E16139" s="105">
        <f t="shared" si="1968"/>
        <v>0</v>
      </c>
      <c r="I16139" s="105">
        <f t="shared" si="1969"/>
        <v>0</v>
      </c>
      <c r="J16139" s="105">
        <f t="shared" si="1970"/>
        <v>0</v>
      </c>
      <c r="K16139" s="105">
        <f t="shared" si="1971"/>
        <v>0</v>
      </c>
      <c r="L16139" s="105">
        <f t="shared" si="1972"/>
        <v>0</v>
      </c>
      <c r="M16139">
        <v>0.04</v>
      </c>
      <c r="N16139">
        <f t="shared" si="1973"/>
        <v>3.3960531989175591E-3</v>
      </c>
    </row>
    <row r="16140" spans="1:14" x14ac:dyDescent="0.3">
      <c r="A16140">
        <f t="shared" si="1967"/>
        <v>162</v>
      </c>
      <c r="E16140" s="105">
        <f t="shared" si="1968"/>
        <v>0</v>
      </c>
      <c r="I16140" s="105">
        <f t="shared" si="1969"/>
        <v>0</v>
      </c>
      <c r="J16140" s="105">
        <f t="shared" si="1970"/>
        <v>0</v>
      </c>
      <c r="K16140" s="105">
        <f t="shared" si="1971"/>
        <v>0</v>
      </c>
      <c r="L16140" s="105">
        <f t="shared" si="1972"/>
        <v>0</v>
      </c>
      <c r="M16140">
        <v>0.04</v>
      </c>
      <c r="N16140">
        <f t="shared" si="1973"/>
        <v>3.3960531989175591E-3</v>
      </c>
    </row>
    <row r="16141" spans="1:14" x14ac:dyDescent="0.3">
      <c r="A16141">
        <f t="shared" si="1967"/>
        <v>162</v>
      </c>
      <c r="E16141" s="105">
        <f t="shared" si="1968"/>
        <v>0</v>
      </c>
      <c r="I16141" s="105">
        <f t="shared" si="1969"/>
        <v>0</v>
      </c>
      <c r="J16141" s="105">
        <f t="shared" si="1970"/>
        <v>0</v>
      </c>
      <c r="K16141" s="105">
        <f t="shared" si="1971"/>
        <v>0</v>
      </c>
      <c r="L16141" s="105">
        <f t="shared" si="1972"/>
        <v>0</v>
      </c>
      <c r="M16141">
        <v>0.04</v>
      </c>
      <c r="N16141">
        <f t="shared" si="1973"/>
        <v>3.3960531989175591E-3</v>
      </c>
    </row>
    <row r="16142" spans="1:14" x14ac:dyDescent="0.3">
      <c r="A16142">
        <f t="shared" si="1967"/>
        <v>162</v>
      </c>
      <c r="E16142" s="105">
        <f t="shared" si="1968"/>
        <v>0</v>
      </c>
      <c r="I16142" s="105">
        <f t="shared" si="1969"/>
        <v>0</v>
      </c>
      <c r="J16142" s="105">
        <f t="shared" si="1970"/>
        <v>0</v>
      </c>
      <c r="K16142" s="105">
        <f t="shared" si="1971"/>
        <v>0</v>
      </c>
      <c r="L16142" s="105">
        <f t="shared" si="1972"/>
        <v>0</v>
      </c>
      <c r="M16142">
        <v>0.04</v>
      </c>
      <c r="N16142">
        <f t="shared" si="1973"/>
        <v>3.3960531989175591E-3</v>
      </c>
    </row>
    <row r="16143" spans="1:14" x14ac:dyDescent="0.3">
      <c r="A16143">
        <f t="shared" si="1967"/>
        <v>162</v>
      </c>
      <c r="E16143" s="105">
        <f t="shared" si="1968"/>
        <v>0</v>
      </c>
      <c r="I16143" s="105">
        <f t="shared" si="1969"/>
        <v>0</v>
      </c>
      <c r="J16143" s="105">
        <f t="shared" si="1970"/>
        <v>0</v>
      </c>
      <c r="K16143" s="105">
        <f t="shared" si="1971"/>
        <v>0</v>
      </c>
      <c r="L16143" s="105">
        <f t="shared" si="1972"/>
        <v>0</v>
      </c>
      <c r="M16143">
        <v>0.04</v>
      </c>
      <c r="N16143">
        <f t="shared" si="1973"/>
        <v>3.3960531989175591E-3</v>
      </c>
    </row>
    <row r="16144" spans="1:14" x14ac:dyDescent="0.3">
      <c r="A16144">
        <f t="shared" si="1967"/>
        <v>162</v>
      </c>
      <c r="E16144" s="105">
        <f t="shared" si="1968"/>
        <v>0</v>
      </c>
      <c r="I16144" s="105">
        <f t="shared" si="1969"/>
        <v>0</v>
      </c>
      <c r="J16144" s="105">
        <f t="shared" si="1970"/>
        <v>0</v>
      </c>
      <c r="K16144" s="105">
        <f t="shared" si="1971"/>
        <v>0</v>
      </c>
      <c r="L16144" s="105">
        <f t="shared" si="1972"/>
        <v>0</v>
      </c>
      <c r="M16144">
        <v>0.04</v>
      </c>
      <c r="N16144">
        <f t="shared" si="1973"/>
        <v>3.3960531989175591E-3</v>
      </c>
    </row>
    <row r="16145" spans="1:14" x14ac:dyDescent="0.3">
      <c r="A16145">
        <f t="shared" si="1967"/>
        <v>162</v>
      </c>
      <c r="E16145" s="105">
        <f t="shared" si="1968"/>
        <v>0</v>
      </c>
      <c r="I16145" s="105">
        <f t="shared" si="1969"/>
        <v>0</v>
      </c>
      <c r="J16145" s="105">
        <f t="shared" si="1970"/>
        <v>0</v>
      </c>
      <c r="K16145" s="105">
        <f t="shared" si="1971"/>
        <v>0</v>
      </c>
      <c r="L16145" s="105">
        <f t="shared" si="1972"/>
        <v>0</v>
      </c>
      <c r="M16145">
        <v>0.04</v>
      </c>
      <c r="N16145">
        <f t="shared" si="1973"/>
        <v>3.3960531989175591E-3</v>
      </c>
    </row>
    <row r="16146" spans="1:14" x14ac:dyDescent="0.3">
      <c r="A16146">
        <f t="shared" si="1967"/>
        <v>162</v>
      </c>
      <c r="E16146" s="105">
        <f t="shared" si="1968"/>
        <v>0</v>
      </c>
      <c r="I16146" s="105">
        <f t="shared" si="1969"/>
        <v>0</v>
      </c>
      <c r="J16146" s="105">
        <f t="shared" si="1970"/>
        <v>0</v>
      </c>
      <c r="K16146" s="105">
        <f t="shared" si="1971"/>
        <v>0</v>
      </c>
      <c r="L16146" s="105">
        <f t="shared" si="1972"/>
        <v>0</v>
      </c>
      <c r="M16146">
        <v>0.04</v>
      </c>
      <c r="N16146">
        <f t="shared" si="1973"/>
        <v>3.3960531989175591E-3</v>
      </c>
    </row>
    <row r="16147" spans="1:14" x14ac:dyDescent="0.3">
      <c r="A16147">
        <f t="shared" si="1967"/>
        <v>162</v>
      </c>
      <c r="E16147" s="105">
        <f t="shared" si="1968"/>
        <v>0</v>
      </c>
      <c r="I16147" s="105">
        <f t="shared" si="1969"/>
        <v>0</v>
      </c>
      <c r="J16147" s="105">
        <f t="shared" si="1970"/>
        <v>0</v>
      </c>
      <c r="K16147" s="105">
        <f t="shared" si="1971"/>
        <v>0</v>
      </c>
      <c r="L16147" s="105">
        <f t="shared" si="1972"/>
        <v>0</v>
      </c>
      <c r="M16147">
        <v>0.04</v>
      </c>
      <c r="N16147">
        <f t="shared" si="1973"/>
        <v>3.3960531989175591E-3</v>
      </c>
    </row>
    <row r="16148" spans="1:14" x14ac:dyDescent="0.3">
      <c r="A16148">
        <f t="shared" si="1967"/>
        <v>162</v>
      </c>
      <c r="E16148" s="105">
        <f t="shared" si="1968"/>
        <v>0</v>
      </c>
      <c r="I16148" s="105">
        <f t="shared" si="1969"/>
        <v>0</v>
      </c>
      <c r="J16148" s="105">
        <f t="shared" si="1970"/>
        <v>0</v>
      </c>
      <c r="K16148" s="105">
        <f t="shared" si="1971"/>
        <v>0</v>
      </c>
      <c r="L16148" s="105">
        <f t="shared" si="1972"/>
        <v>0</v>
      </c>
      <c r="M16148">
        <v>0.04</v>
      </c>
      <c r="N16148">
        <f t="shared" si="1973"/>
        <v>3.3960531989175591E-3</v>
      </c>
    </row>
    <row r="16149" spans="1:14" x14ac:dyDescent="0.3">
      <c r="A16149">
        <f t="shared" si="1967"/>
        <v>162</v>
      </c>
      <c r="E16149" s="105">
        <f t="shared" si="1968"/>
        <v>0</v>
      </c>
      <c r="I16149" s="105">
        <f t="shared" si="1969"/>
        <v>0</v>
      </c>
      <c r="J16149" s="105">
        <f t="shared" si="1970"/>
        <v>0</v>
      </c>
      <c r="K16149" s="105">
        <f t="shared" si="1971"/>
        <v>0</v>
      </c>
      <c r="L16149" s="105">
        <f t="shared" si="1972"/>
        <v>0</v>
      </c>
      <c r="M16149">
        <v>0.04</v>
      </c>
      <c r="N16149">
        <f t="shared" si="1973"/>
        <v>3.3960531989175591E-3</v>
      </c>
    </row>
    <row r="16150" spans="1:14" x14ac:dyDescent="0.3">
      <c r="A16150">
        <f t="shared" si="1967"/>
        <v>162</v>
      </c>
      <c r="E16150" s="105">
        <f t="shared" si="1968"/>
        <v>0</v>
      </c>
      <c r="I16150" s="105">
        <f t="shared" si="1969"/>
        <v>0</v>
      </c>
      <c r="J16150" s="105">
        <f t="shared" si="1970"/>
        <v>0</v>
      </c>
      <c r="K16150" s="105">
        <f t="shared" si="1971"/>
        <v>0</v>
      </c>
      <c r="L16150" s="105">
        <f t="shared" si="1972"/>
        <v>0</v>
      </c>
      <c r="M16150">
        <v>0.04</v>
      </c>
      <c r="N16150">
        <f t="shared" si="1973"/>
        <v>3.3960531989175591E-3</v>
      </c>
    </row>
    <row r="16151" spans="1:14" x14ac:dyDescent="0.3">
      <c r="A16151">
        <f t="shared" si="1967"/>
        <v>162</v>
      </c>
      <c r="E16151" s="105">
        <f t="shared" si="1968"/>
        <v>0</v>
      </c>
      <c r="I16151" s="105">
        <f t="shared" si="1969"/>
        <v>0</v>
      </c>
      <c r="J16151" s="105">
        <f t="shared" si="1970"/>
        <v>0</v>
      </c>
      <c r="K16151" s="105">
        <f t="shared" si="1971"/>
        <v>0</v>
      </c>
      <c r="L16151" s="105">
        <f t="shared" si="1972"/>
        <v>0</v>
      </c>
      <c r="M16151">
        <v>0.04</v>
      </c>
      <c r="N16151">
        <f t="shared" si="1973"/>
        <v>3.3960531989175591E-3</v>
      </c>
    </row>
    <row r="16152" spans="1:14" x14ac:dyDescent="0.3">
      <c r="A16152">
        <f t="shared" si="1967"/>
        <v>162</v>
      </c>
      <c r="E16152" s="105">
        <f t="shared" si="1968"/>
        <v>0</v>
      </c>
      <c r="I16152" s="105">
        <f t="shared" si="1969"/>
        <v>0</v>
      </c>
      <c r="J16152" s="105">
        <f t="shared" si="1970"/>
        <v>0</v>
      </c>
      <c r="K16152" s="105">
        <f t="shared" si="1971"/>
        <v>0</v>
      </c>
      <c r="L16152" s="105">
        <f t="shared" si="1972"/>
        <v>0</v>
      </c>
      <c r="M16152">
        <v>0.04</v>
      </c>
      <c r="N16152">
        <f t="shared" si="1973"/>
        <v>3.3960531989175591E-3</v>
      </c>
    </row>
    <row r="16153" spans="1:14" x14ac:dyDescent="0.3">
      <c r="A16153">
        <f t="shared" si="1967"/>
        <v>162</v>
      </c>
      <c r="E16153" s="105">
        <f t="shared" si="1968"/>
        <v>0</v>
      </c>
      <c r="I16153" s="105">
        <f t="shared" si="1969"/>
        <v>0</v>
      </c>
      <c r="J16153" s="105">
        <f t="shared" si="1970"/>
        <v>0</v>
      </c>
      <c r="K16153" s="105">
        <f t="shared" si="1971"/>
        <v>0</v>
      </c>
      <c r="L16153" s="105">
        <f t="shared" si="1972"/>
        <v>0</v>
      </c>
      <c r="M16153">
        <v>0.04</v>
      </c>
      <c r="N16153">
        <f t="shared" si="1973"/>
        <v>3.3960531989175591E-3</v>
      </c>
    </row>
    <row r="16154" spans="1:14" x14ac:dyDescent="0.3">
      <c r="A16154">
        <f t="shared" si="1967"/>
        <v>162</v>
      </c>
      <c r="E16154" s="105">
        <f t="shared" si="1968"/>
        <v>0</v>
      </c>
      <c r="I16154" s="105">
        <f t="shared" si="1969"/>
        <v>0</v>
      </c>
      <c r="J16154" s="105">
        <f t="shared" si="1970"/>
        <v>0</v>
      </c>
      <c r="K16154" s="105">
        <f t="shared" si="1971"/>
        <v>0</v>
      </c>
      <c r="L16154" s="105">
        <f t="shared" si="1972"/>
        <v>0</v>
      </c>
      <c r="M16154">
        <v>0.04</v>
      </c>
      <c r="N16154">
        <f t="shared" si="1973"/>
        <v>3.3960531989175591E-3</v>
      </c>
    </row>
    <row r="16155" spans="1:14" x14ac:dyDescent="0.3">
      <c r="A16155">
        <f t="shared" si="1967"/>
        <v>162</v>
      </c>
      <c r="E16155" s="105">
        <f t="shared" si="1968"/>
        <v>0</v>
      </c>
      <c r="I16155" s="105">
        <f t="shared" si="1969"/>
        <v>0</v>
      </c>
      <c r="J16155" s="105">
        <f t="shared" si="1970"/>
        <v>0</v>
      </c>
      <c r="K16155" s="105">
        <f t="shared" si="1971"/>
        <v>0</v>
      </c>
      <c r="L16155" s="105">
        <f t="shared" si="1972"/>
        <v>0</v>
      </c>
      <c r="M16155">
        <v>0.04</v>
      </c>
      <c r="N16155">
        <f t="shared" si="1973"/>
        <v>3.3960531989175591E-3</v>
      </c>
    </row>
    <row r="16156" spans="1:14" x14ac:dyDescent="0.3">
      <c r="A16156">
        <f t="shared" si="1967"/>
        <v>162</v>
      </c>
      <c r="E16156" s="105">
        <f t="shared" si="1968"/>
        <v>0</v>
      </c>
      <c r="I16156" s="105">
        <f t="shared" si="1969"/>
        <v>0</v>
      </c>
      <c r="J16156" s="105">
        <f t="shared" si="1970"/>
        <v>0</v>
      </c>
      <c r="K16156" s="105">
        <f t="shared" si="1971"/>
        <v>0</v>
      </c>
      <c r="L16156" s="105">
        <f t="shared" si="1972"/>
        <v>0</v>
      </c>
      <c r="M16156">
        <v>0.04</v>
      </c>
      <c r="N16156">
        <f t="shared" si="1973"/>
        <v>3.3960531989175591E-3</v>
      </c>
    </row>
    <row r="16157" spans="1:14" x14ac:dyDescent="0.3">
      <c r="A16157">
        <f t="shared" si="1967"/>
        <v>162</v>
      </c>
      <c r="E16157" s="105">
        <f t="shared" si="1968"/>
        <v>0</v>
      </c>
      <c r="I16157" s="105">
        <f t="shared" si="1969"/>
        <v>0</v>
      </c>
      <c r="J16157" s="105">
        <f t="shared" si="1970"/>
        <v>0</v>
      </c>
      <c r="K16157" s="105">
        <f t="shared" si="1971"/>
        <v>0</v>
      </c>
      <c r="L16157" s="105">
        <f t="shared" si="1972"/>
        <v>0</v>
      </c>
      <c r="M16157">
        <v>0.04</v>
      </c>
      <c r="N16157">
        <f t="shared" si="1973"/>
        <v>3.3960531989175591E-3</v>
      </c>
    </row>
    <row r="16158" spans="1:14" x14ac:dyDescent="0.3">
      <c r="A16158">
        <f t="shared" si="1967"/>
        <v>162</v>
      </c>
      <c r="E16158" s="105">
        <f t="shared" si="1968"/>
        <v>0</v>
      </c>
      <c r="I16158" s="105">
        <f t="shared" si="1969"/>
        <v>0</v>
      </c>
      <c r="J16158" s="105">
        <f t="shared" si="1970"/>
        <v>0</v>
      </c>
      <c r="K16158" s="105">
        <f t="shared" si="1971"/>
        <v>0</v>
      </c>
      <c r="L16158" s="105">
        <f t="shared" si="1972"/>
        <v>0</v>
      </c>
      <c r="M16158">
        <v>0.04</v>
      </c>
      <c r="N16158">
        <f t="shared" si="1973"/>
        <v>3.3960531989175591E-3</v>
      </c>
    </row>
    <row r="16159" spans="1:14" x14ac:dyDescent="0.3">
      <c r="A16159">
        <f t="shared" si="1967"/>
        <v>162</v>
      </c>
      <c r="E16159" s="105">
        <f t="shared" si="1968"/>
        <v>0</v>
      </c>
      <c r="I16159" s="105">
        <f t="shared" si="1969"/>
        <v>0</v>
      </c>
      <c r="J16159" s="105">
        <f t="shared" si="1970"/>
        <v>0</v>
      </c>
      <c r="K16159" s="105">
        <f t="shared" si="1971"/>
        <v>0</v>
      </c>
      <c r="L16159" s="105">
        <f t="shared" si="1972"/>
        <v>0</v>
      </c>
      <c r="M16159">
        <v>0.04</v>
      </c>
      <c r="N16159">
        <f t="shared" si="1973"/>
        <v>3.3960531989175591E-3</v>
      </c>
    </row>
    <row r="16160" spans="1:14" x14ac:dyDescent="0.3">
      <c r="A16160">
        <f t="shared" si="1967"/>
        <v>162</v>
      </c>
      <c r="E16160" s="105">
        <f t="shared" si="1968"/>
        <v>0</v>
      </c>
      <c r="I16160" s="105">
        <f t="shared" si="1969"/>
        <v>0</v>
      </c>
      <c r="J16160" s="105">
        <f t="shared" si="1970"/>
        <v>0</v>
      </c>
      <c r="K16160" s="105">
        <f t="shared" si="1971"/>
        <v>0</v>
      </c>
      <c r="L16160" s="105">
        <f t="shared" si="1972"/>
        <v>0</v>
      </c>
      <c r="M16160">
        <v>0.04</v>
      </c>
      <c r="N16160">
        <f t="shared" si="1973"/>
        <v>3.3960531989175591E-3</v>
      </c>
    </row>
    <row r="16161" spans="1:14" x14ac:dyDescent="0.3">
      <c r="A16161">
        <f t="shared" si="1967"/>
        <v>162</v>
      </c>
      <c r="E16161" s="105">
        <f t="shared" si="1968"/>
        <v>0</v>
      </c>
      <c r="I16161" s="105">
        <f t="shared" si="1969"/>
        <v>0</v>
      </c>
      <c r="J16161" s="105">
        <f t="shared" si="1970"/>
        <v>0</v>
      </c>
      <c r="K16161" s="105">
        <f t="shared" si="1971"/>
        <v>0</v>
      </c>
      <c r="L16161" s="105">
        <f t="shared" si="1972"/>
        <v>0</v>
      </c>
      <c r="M16161">
        <v>0.04</v>
      </c>
      <c r="N16161">
        <f t="shared" si="1973"/>
        <v>3.3960531989175591E-3</v>
      </c>
    </row>
    <row r="16162" spans="1:14" x14ac:dyDescent="0.3">
      <c r="A16162">
        <f t="shared" si="1967"/>
        <v>162</v>
      </c>
      <c r="E16162" s="105">
        <f t="shared" si="1968"/>
        <v>0</v>
      </c>
      <c r="I16162" s="105">
        <f t="shared" si="1969"/>
        <v>0</v>
      </c>
      <c r="J16162" s="105">
        <f t="shared" si="1970"/>
        <v>0</v>
      </c>
      <c r="K16162" s="105">
        <f t="shared" si="1971"/>
        <v>0</v>
      </c>
      <c r="L16162" s="105">
        <f t="shared" si="1972"/>
        <v>0</v>
      </c>
      <c r="M16162">
        <v>0.04</v>
      </c>
      <c r="N16162">
        <f t="shared" si="1973"/>
        <v>3.3960531989175591E-3</v>
      </c>
    </row>
    <row r="16163" spans="1:14" x14ac:dyDescent="0.3">
      <c r="A16163">
        <f t="shared" si="1967"/>
        <v>162</v>
      </c>
      <c r="E16163" s="105">
        <f t="shared" si="1968"/>
        <v>0</v>
      </c>
      <c r="I16163" s="105">
        <f t="shared" si="1969"/>
        <v>0</v>
      </c>
      <c r="J16163" s="105">
        <f t="shared" si="1970"/>
        <v>0</v>
      </c>
      <c r="K16163" s="105">
        <f t="shared" si="1971"/>
        <v>0</v>
      </c>
      <c r="L16163" s="105">
        <f t="shared" si="1972"/>
        <v>0</v>
      </c>
      <c r="M16163">
        <v>0.04</v>
      </c>
      <c r="N16163">
        <f t="shared" si="1973"/>
        <v>3.3960531989175591E-3</v>
      </c>
    </row>
    <row r="16164" spans="1:14" x14ac:dyDescent="0.3">
      <c r="A16164">
        <f t="shared" si="1967"/>
        <v>162</v>
      </c>
      <c r="E16164" s="105">
        <f t="shared" si="1968"/>
        <v>0</v>
      </c>
      <c r="I16164" s="105">
        <f t="shared" si="1969"/>
        <v>0</v>
      </c>
      <c r="J16164" s="105">
        <f t="shared" si="1970"/>
        <v>0</v>
      </c>
      <c r="K16164" s="105">
        <f t="shared" si="1971"/>
        <v>0</v>
      </c>
      <c r="L16164" s="105">
        <f t="shared" si="1972"/>
        <v>0</v>
      </c>
      <c r="M16164">
        <v>0.04</v>
      </c>
      <c r="N16164">
        <f t="shared" si="1973"/>
        <v>3.3960531989175591E-3</v>
      </c>
    </row>
    <row r="16165" spans="1:14" x14ac:dyDescent="0.3">
      <c r="A16165">
        <f t="shared" si="1967"/>
        <v>162</v>
      </c>
      <c r="E16165" s="105">
        <f t="shared" si="1968"/>
        <v>0</v>
      </c>
      <c r="I16165" s="105">
        <f t="shared" si="1969"/>
        <v>0</v>
      </c>
      <c r="J16165" s="105">
        <f t="shared" si="1970"/>
        <v>0</v>
      </c>
      <c r="K16165" s="105">
        <f t="shared" si="1971"/>
        <v>0</v>
      </c>
      <c r="L16165" s="105">
        <f t="shared" si="1972"/>
        <v>0</v>
      </c>
      <c r="M16165">
        <v>0.04</v>
      </c>
      <c r="N16165">
        <f t="shared" si="1973"/>
        <v>3.3960531989175591E-3</v>
      </c>
    </row>
    <row r="16166" spans="1:14" x14ac:dyDescent="0.3">
      <c r="A16166">
        <f t="shared" si="1967"/>
        <v>162</v>
      </c>
      <c r="E16166" s="105">
        <f t="shared" si="1968"/>
        <v>0</v>
      </c>
      <c r="I16166" s="105">
        <f t="shared" si="1969"/>
        <v>0</v>
      </c>
      <c r="J16166" s="105">
        <f t="shared" si="1970"/>
        <v>0</v>
      </c>
      <c r="K16166" s="105">
        <f t="shared" si="1971"/>
        <v>0</v>
      </c>
      <c r="L16166" s="105">
        <f t="shared" si="1972"/>
        <v>0</v>
      </c>
      <c r="M16166">
        <v>0.04</v>
      </c>
      <c r="N16166">
        <f t="shared" si="1973"/>
        <v>3.3960531989175591E-3</v>
      </c>
    </row>
    <row r="16167" spans="1:14" x14ac:dyDescent="0.3">
      <c r="A16167">
        <f t="shared" ref="A16167:A16230" si="1974">IF(COUNTIF(A16067:A16166,A16166)=100, A16166+1,A16166)</f>
        <v>162</v>
      </c>
      <c r="E16167" s="105">
        <f t="shared" ref="E16167:E16230" si="1975">MAX(0, E16067-K16067-L16067)</f>
        <v>0</v>
      </c>
      <c r="I16167" s="105">
        <f t="shared" ref="I16167:I16230" si="1976">IF(E16167&lt;I16067,J16167 + E16167, I16067)</f>
        <v>0</v>
      </c>
      <c r="J16167" s="105">
        <f t="shared" si="1970"/>
        <v>0</v>
      </c>
      <c r="K16167" s="105">
        <f t="shared" si="1971"/>
        <v>0</v>
      </c>
      <c r="L16167" s="105">
        <f t="shared" si="1972"/>
        <v>0</v>
      </c>
      <c r="M16167">
        <v>0.04</v>
      </c>
      <c r="N16167">
        <f t="shared" si="1973"/>
        <v>3.3960531989175591E-3</v>
      </c>
    </row>
    <row r="16168" spans="1:14" x14ac:dyDescent="0.3">
      <c r="A16168">
        <f t="shared" si="1974"/>
        <v>162</v>
      </c>
      <c r="E16168" s="105">
        <f t="shared" si="1975"/>
        <v>0</v>
      </c>
      <c r="I16168" s="105">
        <f t="shared" si="1976"/>
        <v>0</v>
      </c>
      <c r="J16168" s="105">
        <f t="shared" si="1970"/>
        <v>0</v>
      </c>
      <c r="K16168" s="105">
        <f t="shared" si="1971"/>
        <v>0</v>
      </c>
      <c r="L16168" s="105">
        <f t="shared" si="1972"/>
        <v>0</v>
      </c>
      <c r="M16168">
        <v>0.04</v>
      </c>
      <c r="N16168">
        <f t="shared" si="1973"/>
        <v>3.3960531989175591E-3</v>
      </c>
    </row>
    <row r="16169" spans="1:14" x14ac:dyDescent="0.3">
      <c r="A16169">
        <f t="shared" si="1974"/>
        <v>162</v>
      </c>
      <c r="E16169" s="105">
        <f t="shared" si="1975"/>
        <v>0</v>
      </c>
      <c r="I16169" s="105">
        <f t="shared" si="1976"/>
        <v>0</v>
      </c>
      <c r="J16169" s="105">
        <f t="shared" si="1970"/>
        <v>0</v>
      </c>
      <c r="K16169" s="105">
        <f t="shared" si="1971"/>
        <v>0</v>
      </c>
      <c r="L16169" s="105">
        <f t="shared" si="1972"/>
        <v>0</v>
      </c>
      <c r="M16169">
        <v>0.04</v>
      </c>
      <c r="N16169">
        <f t="shared" si="1973"/>
        <v>3.3960531989175591E-3</v>
      </c>
    </row>
    <row r="16170" spans="1:14" x14ac:dyDescent="0.3">
      <c r="A16170">
        <f t="shared" si="1974"/>
        <v>162</v>
      </c>
      <c r="E16170" s="105">
        <f t="shared" si="1975"/>
        <v>0</v>
      </c>
      <c r="I16170" s="105">
        <f t="shared" si="1976"/>
        <v>0</v>
      </c>
      <c r="J16170" s="105">
        <f t="shared" si="1970"/>
        <v>0</v>
      </c>
      <c r="K16170" s="105">
        <f t="shared" si="1971"/>
        <v>0</v>
      </c>
      <c r="L16170" s="105">
        <f t="shared" si="1972"/>
        <v>0</v>
      </c>
      <c r="M16170">
        <v>0.04</v>
      </c>
      <c r="N16170">
        <f t="shared" si="1973"/>
        <v>3.3960531989175591E-3</v>
      </c>
    </row>
    <row r="16171" spans="1:14" x14ac:dyDescent="0.3">
      <c r="A16171">
        <f t="shared" si="1974"/>
        <v>162</v>
      </c>
      <c r="E16171" s="105">
        <f t="shared" si="1975"/>
        <v>0</v>
      </c>
      <c r="I16171" s="105">
        <f t="shared" si="1976"/>
        <v>0</v>
      </c>
      <c r="J16171" s="105">
        <f t="shared" si="1970"/>
        <v>0</v>
      </c>
      <c r="K16171" s="105">
        <f t="shared" si="1971"/>
        <v>0</v>
      </c>
      <c r="L16171" s="105">
        <f t="shared" si="1972"/>
        <v>0</v>
      </c>
      <c r="M16171">
        <v>0.04</v>
      </c>
      <c r="N16171">
        <f t="shared" si="1973"/>
        <v>3.3960531989175591E-3</v>
      </c>
    </row>
    <row r="16172" spans="1:14" x14ac:dyDescent="0.3">
      <c r="A16172">
        <f t="shared" si="1974"/>
        <v>162</v>
      </c>
      <c r="E16172" s="105">
        <f t="shared" si="1975"/>
        <v>0</v>
      </c>
      <c r="I16172" s="105">
        <f t="shared" si="1976"/>
        <v>0</v>
      </c>
      <c r="J16172" s="105">
        <f t="shared" si="1970"/>
        <v>0</v>
      </c>
      <c r="K16172" s="105">
        <f t="shared" si="1971"/>
        <v>0</v>
      </c>
      <c r="L16172" s="105">
        <f t="shared" si="1972"/>
        <v>0</v>
      </c>
      <c r="M16172">
        <v>0.04</v>
      </c>
      <c r="N16172">
        <f t="shared" si="1973"/>
        <v>3.3960531989175591E-3</v>
      </c>
    </row>
    <row r="16173" spans="1:14" x14ac:dyDescent="0.3">
      <c r="A16173">
        <f t="shared" si="1974"/>
        <v>162</v>
      </c>
      <c r="E16173" s="105">
        <f t="shared" si="1975"/>
        <v>0</v>
      </c>
      <c r="I16173" s="105">
        <f t="shared" si="1976"/>
        <v>0</v>
      </c>
      <c r="J16173" s="105">
        <f t="shared" si="1970"/>
        <v>0</v>
      </c>
      <c r="K16173" s="105">
        <f t="shared" si="1971"/>
        <v>0</v>
      </c>
      <c r="L16173" s="105">
        <f t="shared" si="1972"/>
        <v>0</v>
      </c>
      <c r="M16173">
        <v>0.04</v>
      </c>
      <c r="N16173">
        <f t="shared" si="1973"/>
        <v>3.3960531989175591E-3</v>
      </c>
    </row>
    <row r="16174" spans="1:14" x14ac:dyDescent="0.3">
      <c r="A16174">
        <f t="shared" si="1974"/>
        <v>162</v>
      </c>
      <c r="E16174" s="105">
        <f t="shared" si="1975"/>
        <v>0</v>
      </c>
      <c r="I16174" s="105">
        <f t="shared" si="1976"/>
        <v>0</v>
      </c>
      <c r="J16174" s="105">
        <f t="shared" si="1970"/>
        <v>0</v>
      </c>
      <c r="K16174" s="105">
        <f t="shared" si="1971"/>
        <v>0</v>
      </c>
      <c r="L16174" s="105">
        <f t="shared" si="1972"/>
        <v>0</v>
      </c>
      <c r="M16174">
        <v>0.04</v>
      </c>
      <c r="N16174">
        <f t="shared" si="1973"/>
        <v>3.3960531989175591E-3</v>
      </c>
    </row>
    <row r="16175" spans="1:14" x14ac:dyDescent="0.3">
      <c r="A16175">
        <f t="shared" si="1974"/>
        <v>162</v>
      </c>
      <c r="E16175" s="105">
        <f t="shared" si="1975"/>
        <v>0</v>
      </c>
      <c r="I16175" s="105">
        <f t="shared" si="1976"/>
        <v>0</v>
      </c>
      <c r="J16175" s="105">
        <f t="shared" si="1970"/>
        <v>0</v>
      </c>
      <c r="K16175" s="105">
        <f t="shared" si="1971"/>
        <v>0</v>
      </c>
      <c r="L16175" s="105">
        <f t="shared" si="1972"/>
        <v>0</v>
      </c>
      <c r="M16175">
        <v>0.04</v>
      </c>
      <c r="N16175">
        <f t="shared" si="1973"/>
        <v>3.3960531989175591E-3</v>
      </c>
    </row>
    <row r="16176" spans="1:14" x14ac:dyDescent="0.3">
      <c r="A16176">
        <f t="shared" si="1974"/>
        <v>162</v>
      </c>
      <c r="E16176" s="105">
        <f t="shared" si="1975"/>
        <v>0</v>
      </c>
      <c r="I16176" s="105">
        <f t="shared" si="1976"/>
        <v>0</v>
      </c>
      <c r="J16176" s="105">
        <f t="shared" si="1970"/>
        <v>0</v>
      </c>
      <c r="K16176" s="105">
        <f t="shared" si="1971"/>
        <v>0</v>
      </c>
      <c r="L16176" s="105">
        <f t="shared" si="1972"/>
        <v>0</v>
      </c>
      <c r="M16176">
        <v>0.04</v>
      </c>
      <c r="N16176">
        <f t="shared" si="1973"/>
        <v>3.3960531989175591E-3</v>
      </c>
    </row>
    <row r="16177" spans="1:14" x14ac:dyDescent="0.3">
      <c r="A16177">
        <f t="shared" si="1974"/>
        <v>162</v>
      </c>
      <c r="E16177" s="105">
        <f t="shared" si="1975"/>
        <v>0</v>
      </c>
      <c r="I16177" s="105">
        <f t="shared" si="1976"/>
        <v>0</v>
      </c>
      <c r="J16177" s="105">
        <f t="shared" si="1970"/>
        <v>0</v>
      </c>
      <c r="K16177" s="105">
        <f t="shared" si="1971"/>
        <v>0</v>
      </c>
      <c r="L16177" s="105">
        <f t="shared" si="1972"/>
        <v>0</v>
      </c>
      <c r="M16177">
        <v>0.04</v>
      </c>
      <c r="N16177">
        <f t="shared" si="1973"/>
        <v>3.3960531989175591E-3</v>
      </c>
    </row>
    <row r="16178" spans="1:14" x14ac:dyDescent="0.3">
      <c r="A16178">
        <f t="shared" si="1974"/>
        <v>162</v>
      </c>
      <c r="E16178" s="105">
        <f t="shared" si="1975"/>
        <v>0</v>
      </c>
      <c r="I16178" s="105">
        <f t="shared" si="1976"/>
        <v>0</v>
      </c>
      <c r="J16178" s="105">
        <f t="shared" si="1970"/>
        <v>0</v>
      </c>
      <c r="K16178" s="105">
        <f t="shared" si="1971"/>
        <v>0</v>
      </c>
      <c r="L16178" s="105">
        <f t="shared" si="1972"/>
        <v>0</v>
      </c>
      <c r="M16178">
        <v>0.04</v>
      </c>
      <c r="N16178">
        <f t="shared" si="1973"/>
        <v>3.3960531989175591E-3</v>
      </c>
    </row>
    <row r="16179" spans="1:14" x14ac:dyDescent="0.3">
      <c r="A16179">
        <f t="shared" si="1974"/>
        <v>162</v>
      </c>
      <c r="E16179" s="105">
        <f t="shared" si="1975"/>
        <v>0</v>
      </c>
      <c r="I16179" s="105">
        <f t="shared" si="1976"/>
        <v>0</v>
      </c>
      <c r="J16179" s="105">
        <f t="shared" si="1970"/>
        <v>0</v>
      </c>
      <c r="K16179" s="105">
        <f t="shared" si="1971"/>
        <v>0</v>
      </c>
      <c r="L16179" s="105">
        <f t="shared" si="1972"/>
        <v>0</v>
      </c>
      <c r="M16179">
        <v>0.04</v>
      </c>
      <c r="N16179">
        <f t="shared" si="1973"/>
        <v>3.3960531989175591E-3</v>
      </c>
    </row>
    <row r="16180" spans="1:14" x14ac:dyDescent="0.3">
      <c r="A16180">
        <f t="shared" si="1974"/>
        <v>162</v>
      </c>
      <c r="E16180" s="105">
        <f t="shared" si="1975"/>
        <v>0</v>
      </c>
      <c r="I16180" s="105">
        <f t="shared" si="1976"/>
        <v>0</v>
      </c>
      <c r="J16180" s="105">
        <f t="shared" si="1970"/>
        <v>0</v>
      </c>
      <c r="K16180" s="105">
        <f t="shared" si="1971"/>
        <v>0</v>
      </c>
      <c r="L16180" s="105">
        <f t="shared" si="1972"/>
        <v>0</v>
      </c>
      <c r="M16180">
        <v>0.04</v>
      </c>
      <c r="N16180">
        <f t="shared" si="1973"/>
        <v>3.3960531989175591E-3</v>
      </c>
    </row>
    <row r="16181" spans="1:14" x14ac:dyDescent="0.3">
      <c r="A16181">
        <f t="shared" si="1974"/>
        <v>162</v>
      </c>
      <c r="E16181" s="105">
        <f t="shared" si="1975"/>
        <v>0</v>
      </c>
      <c r="I16181" s="105">
        <f t="shared" si="1976"/>
        <v>0</v>
      </c>
      <c r="J16181" s="105">
        <f t="shared" si="1970"/>
        <v>0</v>
      </c>
      <c r="K16181" s="105">
        <f t="shared" si="1971"/>
        <v>0</v>
      </c>
      <c r="L16181" s="105">
        <f t="shared" si="1972"/>
        <v>0</v>
      </c>
      <c r="M16181">
        <v>0.04</v>
      </c>
      <c r="N16181">
        <f t="shared" si="1973"/>
        <v>3.3960531989175591E-3</v>
      </c>
    </row>
    <row r="16182" spans="1:14" x14ac:dyDescent="0.3">
      <c r="A16182">
        <f t="shared" si="1974"/>
        <v>162</v>
      </c>
      <c r="E16182" s="105">
        <f t="shared" si="1975"/>
        <v>0</v>
      </c>
      <c r="I16182" s="105">
        <f t="shared" si="1976"/>
        <v>0</v>
      </c>
      <c r="J16182" s="105">
        <f t="shared" si="1970"/>
        <v>0</v>
      </c>
      <c r="K16182" s="105">
        <f t="shared" si="1971"/>
        <v>0</v>
      </c>
      <c r="L16182" s="105">
        <f t="shared" si="1972"/>
        <v>0</v>
      </c>
      <c r="M16182">
        <v>0.04</v>
      </c>
      <c r="N16182">
        <f t="shared" si="1973"/>
        <v>3.3960531989175591E-3</v>
      </c>
    </row>
    <row r="16183" spans="1:14" x14ac:dyDescent="0.3">
      <c r="A16183">
        <f t="shared" si="1974"/>
        <v>162</v>
      </c>
      <c r="E16183" s="105">
        <f t="shared" si="1975"/>
        <v>0</v>
      </c>
      <c r="I16183" s="105">
        <f t="shared" si="1976"/>
        <v>0</v>
      </c>
      <c r="J16183" s="105">
        <f t="shared" si="1970"/>
        <v>0</v>
      </c>
      <c r="K16183" s="105">
        <f t="shared" si="1971"/>
        <v>0</v>
      </c>
      <c r="L16183" s="105">
        <f t="shared" si="1972"/>
        <v>0</v>
      </c>
      <c r="M16183">
        <v>0.04</v>
      </c>
      <c r="N16183">
        <f t="shared" si="1973"/>
        <v>3.3960531989175591E-3</v>
      </c>
    </row>
    <row r="16184" spans="1:14" x14ac:dyDescent="0.3">
      <c r="A16184">
        <f t="shared" si="1974"/>
        <v>162</v>
      </c>
      <c r="E16184" s="105">
        <f t="shared" si="1975"/>
        <v>0</v>
      </c>
      <c r="I16184" s="105">
        <f t="shared" si="1976"/>
        <v>0</v>
      </c>
      <c r="J16184" s="105">
        <f t="shared" si="1970"/>
        <v>0</v>
      </c>
      <c r="K16184" s="105">
        <f t="shared" si="1971"/>
        <v>0</v>
      </c>
      <c r="L16184" s="105">
        <f t="shared" si="1972"/>
        <v>0</v>
      </c>
      <c r="M16184">
        <v>0.04</v>
      </c>
      <c r="N16184">
        <f t="shared" si="1973"/>
        <v>3.3960531989175591E-3</v>
      </c>
    </row>
    <row r="16185" spans="1:14" x14ac:dyDescent="0.3">
      <c r="A16185">
        <f t="shared" si="1974"/>
        <v>162</v>
      </c>
      <c r="E16185" s="105">
        <f t="shared" si="1975"/>
        <v>0</v>
      </c>
      <c r="I16185" s="105">
        <f t="shared" si="1976"/>
        <v>0</v>
      </c>
      <c r="J16185" s="105">
        <f t="shared" si="1970"/>
        <v>0</v>
      </c>
      <c r="K16185" s="105">
        <f t="shared" si="1971"/>
        <v>0</v>
      </c>
      <c r="L16185" s="105">
        <f t="shared" si="1972"/>
        <v>0</v>
      </c>
      <c r="M16185">
        <v>0.04</v>
      </c>
      <c r="N16185">
        <f t="shared" si="1973"/>
        <v>3.3960531989175591E-3</v>
      </c>
    </row>
    <row r="16186" spans="1:14" x14ac:dyDescent="0.3">
      <c r="A16186">
        <f t="shared" si="1974"/>
        <v>162</v>
      </c>
      <c r="E16186" s="105">
        <f t="shared" si="1975"/>
        <v>0</v>
      </c>
      <c r="I16186" s="105">
        <f t="shared" si="1976"/>
        <v>0</v>
      </c>
      <c r="J16186" s="105">
        <f t="shared" si="1970"/>
        <v>0</v>
      </c>
      <c r="K16186" s="105">
        <f t="shared" si="1971"/>
        <v>0</v>
      </c>
      <c r="L16186" s="105">
        <f t="shared" si="1972"/>
        <v>0</v>
      </c>
      <c r="M16186">
        <v>0.04</v>
      </c>
      <c r="N16186">
        <f t="shared" si="1973"/>
        <v>3.3960531989175591E-3</v>
      </c>
    </row>
    <row r="16187" spans="1:14" x14ac:dyDescent="0.3">
      <c r="A16187">
        <f t="shared" si="1974"/>
        <v>162</v>
      </c>
      <c r="E16187" s="105">
        <f t="shared" si="1975"/>
        <v>0</v>
      </c>
      <c r="I16187" s="105">
        <f t="shared" si="1976"/>
        <v>0</v>
      </c>
      <c r="J16187" s="105">
        <f t="shared" si="1970"/>
        <v>0</v>
      </c>
      <c r="K16187" s="105">
        <f t="shared" si="1971"/>
        <v>0</v>
      </c>
      <c r="L16187" s="105">
        <f t="shared" si="1972"/>
        <v>0</v>
      </c>
      <c r="M16187">
        <v>0.04</v>
      </c>
      <c r="N16187">
        <f t="shared" si="1973"/>
        <v>3.3960531989175591E-3</v>
      </c>
    </row>
    <row r="16188" spans="1:14" x14ac:dyDescent="0.3">
      <c r="A16188">
        <f t="shared" si="1974"/>
        <v>162</v>
      </c>
      <c r="E16188" s="105">
        <f t="shared" si="1975"/>
        <v>0</v>
      </c>
      <c r="I16188" s="105">
        <f t="shared" si="1976"/>
        <v>0</v>
      </c>
      <c r="J16188" s="105">
        <f t="shared" si="1970"/>
        <v>0</v>
      </c>
      <c r="K16188" s="105">
        <f t="shared" si="1971"/>
        <v>0</v>
      </c>
      <c r="L16188" s="105">
        <f t="shared" si="1972"/>
        <v>0</v>
      </c>
      <c r="M16188">
        <v>0.04</v>
      </c>
      <c r="N16188">
        <f t="shared" si="1973"/>
        <v>3.3960531989175591E-3</v>
      </c>
    </row>
    <row r="16189" spans="1:14" x14ac:dyDescent="0.3">
      <c r="A16189">
        <f t="shared" si="1974"/>
        <v>162</v>
      </c>
      <c r="E16189" s="105">
        <f t="shared" si="1975"/>
        <v>0</v>
      </c>
      <c r="I16189" s="105">
        <f t="shared" si="1976"/>
        <v>0</v>
      </c>
      <c r="J16189" s="105">
        <f t="shared" si="1970"/>
        <v>0</v>
      </c>
      <c r="K16189" s="105">
        <f t="shared" si="1971"/>
        <v>0</v>
      </c>
      <c r="L16189" s="105">
        <f t="shared" si="1972"/>
        <v>0</v>
      </c>
      <c r="M16189">
        <v>0.04</v>
      </c>
      <c r="N16189">
        <f t="shared" si="1973"/>
        <v>3.3960531989175591E-3</v>
      </c>
    </row>
    <row r="16190" spans="1:14" x14ac:dyDescent="0.3">
      <c r="A16190">
        <f t="shared" si="1974"/>
        <v>162</v>
      </c>
      <c r="E16190" s="105">
        <f t="shared" si="1975"/>
        <v>0</v>
      </c>
      <c r="I16190" s="105">
        <f t="shared" si="1976"/>
        <v>0</v>
      </c>
      <c r="J16190" s="105">
        <f t="shared" si="1970"/>
        <v>0</v>
      </c>
      <c r="K16190" s="105">
        <f t="shared" si="1971"/>
        <v>0</v>
      </c>
      <c r="L16190" s="105">
        <f t="shared" si="1972"/>
        <v>0</v>
      </c>
      <c r="M16190">
        <v>0.04</v>
      </c>
      <c r="N16190">
        <f t="shared" si="1973"/>
        <v>3.3960531989175591E-3</v>
      </c>
    </row>
    <row r="16191" spans="1:14" x14ac:dyDescent="0.3">
      <c r="A16191">
        <f t="shared" si="1974"/>
        <v>162</v>
      </c>
      <c r="E16191" s="105">
        <f t="shared" si="1975"/>
        <v>0</v>
      </c>
      <c r="I16191" s="105">
        <f t="shared" si="1976"/>
        <v>0</v>
      </c>
      <c r="J16191" s="105">
        <f t="shared" si="1970"/>
        <v>0</v>
      </c>
      <c r="K16191" s="105">
        <f t="shared" si="1971"/>
        <v>0</v>
      </c>
      <c r="L16191" s="105">
        <f t="shared" si="1972"/>
        <v>0</v>
      </c>
      <c r="M16191">
        <v>0.04</v>
      </c>
      <c r="N16191">
        <f t="shared" si="1973"/>
        <v>3.3960531989175591E-3</v>
      </c>
    </row>
    <row r="16192" spans="1:14" x14ac:dyDescent="0.3">
      <c r="A16192">
        <f t="shared" si="1974"/>
        <v>162</v>
      </c>
      <c r="E16192" s="105">
        <f t="shared" si="1975"/>
        <v>0</v>
      </c>
      <c r="I16192" s="105">
        <f t="shared" si="1976"/>
        <v>0</v>
      </c>
      <c r="J16192" s="105">
        <f t="shared" si="1970"/>
        <v>0</v>
      </c>
      <c r="K16192" s="105">
        <f t="shared" si="1971"/>
        <v>0</v>
      </c>
      <c r="L16192" s="105">
        <f t="shared" si="1972"/>
        <v>0</v>
      </c>
      <c r="M16192">
        <v>0.04</v>
      </c>
      <c r="N16192">
        <f t="shared" si="1973"/>
        <v>3.3960531989175591E-3</v>
      </c>
    </row>
    <row r="16193" spans="1:15" x14ac:dyDescent="0.3">
      <c r="A16193">
        <f t="shared" si="1974"/>
        <v>162</v>
      </c>
      <c r="E16193" s="105">
        <f t="shared" si="1975"/>
        <v>0</v>
      </c>
      <c r="I16193" s="105">
        <f t="shared" si="1976"/>
        <v>0</v>
      </c>
      <c r="J16193" s="105">
        <f t="shared" si="1970"/>
        <v>0</v>
      </c>
      <c r="K16193" s="105">
        <f t="shared" si="1971"/>
        <v>0</v>
      </c>
      <c r="L16193" s="105">
        <f t="shared" si="1972"/>
        <v>0</v>
      </c>
      <c r="M16193">
        <v>0.04</v>
      </c>
      <c r="N16193">
        <f t="shared" si="1973"/>
        <v>3.3960531989175591E-3</v>
      </c>
    </row>
    <row r="16194" spans="1:15" x14ac:dyDescent="0.3">
      <c r="A16194">
        <f t="shared" si="1974"/>
        <v>162</v>
      </c>
      <c r="E16194" s="105">
        <f t="shared" si="1975"/>
        <v>0</v>
      </c>
      <c r="I16194" s="105">
        <f t="shared" si="1976"/>
        <v>0</v>
      </c>
      <c r="J16194" s="105">
        <f t="shared" si="1970"/>
        <v>0</v>
      </c>
      <c r="K16194" s="105">
        <f t="shared" si="1971"/>
        <v>0</v>
      </c>
      <c r="L16194" s="105">
        <f t="shared" si="1972"/>
        <v>0</v>
      </c>
      <c r="M16194">
        <v>0.04</v>
      </c>
      <c r="N16194">
        <f t="shared" si="1973"/>
        <v>3.3960531989175591E-3</v>
      </c>
    </row>
    <row r="16195" spans="1:15" x14ac:dyDescent="0.3">
      <c r="A16195">
        <f t="shared" si="1974"/>
        <v>162</v>
      </c>
      <c r="E16195" s="105">
        <f t="shared" si="1975"/>
        <v>0</v>
      </c>
      <c r="I16195" s="105">
        <f t="shared" si="1976"/>
        <v>0</v>
      </c>
      <c r="J16195" s="105">
        <f t="shared" ref="J16195:J16258" si="1977">E16195*($H$2/12)</f>
        <v>0</v>
      </c>
      <c r="K16195" s="105">
        <f t="shared" ref="K16195:K16258" si="1978">I16195-J16195</f>
        <v>0</v>
      </c>
      <c r="L16195" s="105">
        <f t="shared" ref="L16195:L16258" si="1979">N16195*(E16195-K16195)</f>
        <v>0</v>
      </c>
      <c r="M16195">
        <v>0.04</v>
      </c>
      <c r="N16195">
        <f t="shared" ref="N16195:N16258" si="1980">1-(POWER(1-M16195,(1/12)))</f>
        <v>3.3960531989175591E-3</v>
      </c>
    </row>
    <row r="16196" spans="1:15" x14ac:dyDescent="0.3">
      <c r="A16196">
        <f t="shared" si="1974"/>
        <v>162</v>
      </c>
      <c r="E16196" s="105">
        <f t="shared" si="1975"/>
        <v>0</v>
      </c>
      <c r="I16196" s="105">
        <f t="shared" si="1976"/>
        <v>0</v>
      </c>
      <c r="J16196" s="105">
        <f t="shared" si="1977"/>
        <v>0</v>
      </c>
      <c r="K16196" s="105">
        <f t="shared" si="1978"/>
        <v>0</v>
      </c>
      <c r="L16196" s="105">
        <f t="shared" si="1979"/>
        <v>0</v>
      </c>
      <c r="M16196">
        <v>0.04</v>
      </c>
      <c r="N16196">
        <f t="shared" si="1980"/>
        <v>3.3960531989175591E-3</v>
      </c>
    </row>
    <row r="16197" spans="1:15" x14ac:dyDescent="0.3">
      <c r="A16197">
        <f t="shared" si="1974"/>
        <v>162</v>
      </c>
      <c r="E16197" s="105">
        <f t="shared" si="1975"/>
        <v>0</v>
      </c>
      <c r="I16197" s="105">
        <f t="shared" si="1976"/>
        <v>0</v>
      </c>
      <c r="J16197" s="105">
        <f t="shared" si="1977"/>
        <v>0</v>
      </c>
      <c r="K16197" s="105">
        <f t="shared" si="1978"/>
        <v>0</v>
      </c>
      <c r="L16197" s="105">
        <f t="shared" si="1979"/>
        <v>0</v>
      </c>
      <c r="M16197">
        <v>0.04</v>
      </c>
      <c r="N16197">
        <f t="shared" si="1980"/>
        <v>3.3960531989175591E-3</v>
      </c>
    </row>
    <row r="16198" spans="1:15" x14ac:dyDescent="0.3">
      <c r="A16198">
        <f t="shared" si="1974"/>
        <v>162</v>
      </c>
      <c r="E16198" s="105">
        <f t="shared" si="1975"/>
        <v>0</v>
      </c>
      <c r="I16198" s="105">
        <f t="shared" si="1976"/>
        <v>0</v>
      </c>
      <c r="J16198" s="105">
        <f t="shared" si="1977"/>
        <v>0</v>
      </c>
      <c r="K16198" s="105">
        <f t="shared" si="1978"/>
        <v>0</v>
      </c>
      <c r="L16198" s="105">
        <f t="shared" si="1979"/>
        <v>0</v>
      </c>
      <c r="M16198">
        <v>0.04</v>
      </c>
      <c r="N16198">
        <f t="shared" si="1980"/>
        <v>3.3960531989175591E-3</v>
      </c>
    </row>
    <row r="16199" spans="1:15" x14ac:dyDescent="0.3">
      <c r="A16199">
        <f t="shared" si="1974"/>
        <v>162</v>
      </c>
      <c r="E16199" s="105">
        <f t="shared" si="1975"/>
        <v>0</v>
      </c>
      <c r="I16199" s="105">
        <f t="shared" si="1976"/>
        <v>0</v>
      </c>
      <c r="J16199" s="105">
        <f t="shared" si="1977"/>
        <v>0</v>
      </c>
      <c r="K16199" s="105">
        <f t="shared" si="1978"/>
        <v>0</v>
      </c>
      <c r="L16199" s="105">
        <f t="shared" si="1979"/>
        <v>0</v>
      </c>
      <c r="M16199">
        <v>0.04</v>
      </c>
      <c r="N16199">
        <f t="shared" si="1980"/>
        <v>3.3960531989175591E-3</v>
      </c>
    </row>
    <row r="16200" spans="1:15" x14ac:dyDescent="0.3">
      <c r="A16200">
        <f t="shared" si="1974"/>
        <v>162</v>
      </c>
      <c r="E16200" s="105">
        <f t="shared" si="1975"/>
        <v>0</v>
      </c>
      <c r="I16200" s="105">
        <f t="shared" si="1976"/>
        <v>0</v>
      </c>
      <c r="J16200" s="105">
        <f t="shared" si="1977"/>
        <v>0</v>
      </c>
      <c r="K16200" s="105">
        <f t="shared" si="1978"/>
        <v>0</v>
      </c>
      <c r="L16200" s="105">
        <f t="shared" si="1979"/>
        <v>0</v>
      </c>
      <c r="M16200">
        <v>0.04</v>
      </c>
      <c r="N16200">
        <f t="shared" si="1980"/>
        <v>3.3960531989175591E-3</v>
      </c>
    </row>
    <row r="16201" spans="1:15" x14ac:dyDescent="0.3">
      <c r="A16201">
        <f t="shared" si="1974"/>
        <v>162</v>
      </c>
      <c r="E16201" s="105">
        <f t="shared" si="1975"/>
        <v>0</v>
      </c>
      <c r="I16201" s="105">
        <f t="shared" si="1976"/>
        <v>0</v>
      </c>
      <c r="J16201" s="105">
        <f t="shared" si="1977"/>
        <v>0</v>
      </c>
      <c r="K16201" s="105">
        <f t="shared" si="1978"/>
        <v>0</v>
      </c>
      <c r="L16201" s="105">
        <f t="shared" si="1979"/>
        <v>0</v>
      </c>
      <c r="M16201">
        <v>0.04</v>
      </c>
      <c r="N16201">
        <f t="shared" si="1980"/>
        <v>3.3960531989175591E-3</v>
      </c>
      <c r="O16201" s="105" t="e">
        <f t="shared" ref="O16201" si="1981">SUM(I16102:I16201)</f>
        <v>#REF!</v>
      </c>
    </row>
    <row r="16202" spans="1:15" x14ac:dyDescent="0.3">
      <c r="A16202">
        <f t="shared" si="1974"/>
        <v>163</v>
      </c>
      <c r="E16202" s="105" t="e">
        <f t="shared" si="1975"/>
        <v>#REF!</v>
      </c>
      <c r="I16202" s="105" t="e">
        <f t="shared" si="1976"/>
        <v>#REF!</v>
      </c>
      <c r="J16202" s="105" t="e">
        <f t="shared" si="1977"/>
        <v>#REF!</v>
      </c>
      <c r="K16202" s="105" t="e">
        <f t="shared" si="1978"/>
        <v>#REF!</v>
      </c>
      <c r="L16202" s="105" t="e">
        <f t="shared" si="1979"/>
        <v>#REF!</v>
      </c>
      <c r="M16202">
        <v>0.04</v>
      </c>
      <c r="N16202">
        <f t="shared" si="1980"/>
        <v>3.3960531989175591E-3</v>
      </c>
    </row>
    <row r="16203" spans="1:15" x14ac:dyDescent="0.3">
      <c r="A16203">
        <f t="shared" si="1974"/>
        <v>163</v>
      </c>
      <c r="E16203" s="105" t="e">
        <f t="shared" si="1975"/>
        <v>#REF!</v>
      </c>
      <c r="I16203" s="105" t="e">
        <f t="shared" si="1976"/>
        <v>#REF!</v>
      </c>
      <c r="J16203" s="105" t="e">
        <f t="shared" si="1977"/>
        <v>#REF!</v>
      </c>
      <c r="K16203" s="105" t="e">
        <f t="shared" si="1978"/>
        <v>#REF!</v>
      </c>
      <c r="L16203" s="105" t="e">
        <f t="shared" si="1979"/>
        <v>#REF!</v>
      </c>
      <c r="M16203">
        <v>0.04</v>
      </c>
      <c r="N16203">
        <f t="shared" si="1980"/>
        <v>3.3960531989175591E-3</v>
      </c>
    </row>
    <row r="16204" spans="1:15" x14ac:dyDescent="0.3">
      <c r="A16204">
        <f t="shared" si="1974"/>
        <v>163</v>
      </c>
      <c r="E16204" s="105" t="e">
        <f t="shared" si="1975"/>
        <v>#REF!</v>
      </c>
      <c r="I16204" s="105" t="e">
        <f t="shared" si="1976"/>
        <v>#REF!</v>
      </c>
      <c r="J16204" s="105" t="e">
        <f t="shared" si="1977"/>
        <v>#REF!</v>
      </c>
      <c r="K16204" s="105" t="e">
        <f t="shared" si="1978"/>
        <v>#REF!</v>
      </c>
      <c r="L16204" s="105" t="e">
        <f t="shared" si="1979"/>
        <v>#REF!</v>
      </c>
      <c r="M16204">
        <v>0.04</v>
      </c>
      <c r="N16204">
        <f t="shared" si="1980"/>
        <v>3.3960531989175591E-3</v>
      </c>
    </row>
    <row r="16205" spans="1:15" x14ac:dyDescent="0.3">
      <c r="A16205">
        <f t="shared" si="1974"/>
        <v>163</v>
      </c>
      <c r="E16205" s="105">
        <f t="shared" si="1975"/>
        <v>0</v>
      </c>
      <c r="I16205" s="105">
        <f t="shared" si="1976"/>
        <v>0</v>
      </c>
      <c r="J16205" s="105">
        <f t="shared" si="1977"/>
        <v>0</v>
      </c>
      <c r="K16205" s="105">
        <f t="shared" si="1978"/>
        <v>0</v>
      </c>
      <c r="L16205" s="105">
        <f t="shared" si="1979"/>
        <v>0</v>
      </c>
      <c r="M16205">
        <v>0.04</v>
      </c>
      <c r="N16205">
        <f t="shared" si="1980"/>
        <v>3.3960531989175591E-3</v>
      </c>
    </row>
    <row r="16206" spans="1:15" x14ac:dyDescent="0.3">
      <c r="A16206">
        <f t="shared" si="1974"/>
        <v>163</v>
      </c>
      <c r="E16206" s="105">
        <f t="shared" si="1975"/>
        <v>0</v>
      </c>
      <c r="I16206" s="105">
        <f t="shared" si="1976"/>
        <v>0</v>
      </c>
      <c r="J16206" s="105">
        <f t="shared" si="1977"/>
        <v>0</v>
      </c>
      <c r="K16206" s="105">
        <f t="shared" si="1978"/>
        <v>0</v>
      </c>
      <c r="L16206" s="105">
        <f t="shared" si="1979"/>
        <v>0</v>
      </c>
      <c r="M16206">
        <v>0.04</v>
      </c>
      <c r="N16206">
        <f t="shared" si="1980"/>
        <v>3.3960531989175591E-3</v>
      </c>
    </row>
    <row r="16207" spans="1:15" x14ac:dyDescent="0.3">
      <c r="A16207">
        <f t="shared" si="1974"/>
        <v>163</v>
      </c>
      <c r="E16207" s="105">
        <f t="shared" si="1975"/>
        <v>0</v>
      </c>
      <c r="I16207" s="105">
        <f t="shared" si="1976"/>
        <v>0</v>
      </c>
      <c r="J16207" s="105">
        <f t="shared" si="1977"/>
        <v>0</v>
      </c>
      <c r="K16207" s="105">
        <f t="shared" si="1978"/>
        <v>0</v>
      </c>
      <c r="L16207" s="105">
        <f t="shared" si="1979"/>
        <v>0</v>
      </c>
      <c r="M16207">
        <v>0.04</v>
      </c>
      <c r="N16207">
        <f t="shared" si="1980"/>
        <v>3.3960531989175591E-3</v>
      </c>
    </row>
    <row r="16208" spans="1:15" x14ac:dyDescent="0.3">
      <c r="A16208">
        <f t="shared" si="1974"/>
        <v>163</v>
      </c>
      <c r="E16208" s="105">
        <f t="shared" si="1975"/>
        <v>0</v>
      </c>
      <c r="I16208" s="105">
        <f t="shared" si="1976"/>
        <v>0</v>
      </c>
      <c r="J16208" s="105">
        <f t="shared" si="1977"/>
        <v>0</v>
      </c>
      <c r="K16208" s="105">
        <f t="shared" si="1978"/>
        <v>0</v>
      </c>
      <c r="L16208" s="105">
        <f t="shared" si="1979"/>
        <v>0</v>
      </c>
      <c r="M16208">
        <v>0.04</v>
      </c>
      <c r="N16208">
        <f t="shared" si="1980"/>
        <v>3.3960531989175591E-3</v>
      </c>
    </row>
    <row r="16209" spans="1:14" x14ac:dyDescent="0.3">
      <c r="A16209">
        <f t="shared" si="1974"/>
        <v>163</v>
      </c>
      <c r="E16209" s="105">
        <f t="shared" si="1975"/>
        <v>0</v>
      </c>
      <c r="I16209" s="105">
        <f t="shared" si="1976"/>
        <v>0</v>
      </c>
      <c r="J16209" s="105">
        <f t="shared" si="1977"/>
        <v>0</v>
      </c>
      <c r="K16209" s="105">
        <f t="shared" si="1978"/>
        <v>0</v>
      </c>
      <c r="L16209" s="105">
        <f t="shared" si="1979"/>
        <v>0</v>
      </c>
      <c r="M16209">
        <v>0.04</v>
      </c>
      <c r="N16209">
        <f t="shared" si="1980"/>
        <v>3.3960531989175591E-3</v>
      </c>
    </row>
    <row r="16210" spans="1:14" x14ac:dyDescent="0.3">
      <c r="A16210">
        <f t="shared" si="1974"/>
        <v>163</v>
      </c>
      <c r="E16210" s="105">
        <f t="shared" si="1975"/>
        <v>0</v>
      </c>
      <c r="I16210" s="105">
        <f t="shared" si="1976"/>
        <v>0</v>
      </c>
      <c r="J16210" s="105">
        <f t="shared" si="1977"/>
        <v>0</v>
      </c>
      <c r="K16210" s="105">
        <f t="shared" si="1978"/>
        <v>0</v>
      </c>
      <c r="L16210" s="105">
        <f t="shared" si="1979"/>
        <v>0</v>
      </c>
      <c r="M16210">
        <v>0.04</v>
      </c>
      <c r="N16210">
        <f t="shared" si="1980"/>
        <v>3.3960531989175591E-3</v>
      </c>
    </row>
    <row r="16211" spans="1:14" x14ac:dyDescent="0.3">
      <c r="A16211">
        <f t="shared" si="1974"/>
        <v>163</v>
      </c>
      <c r="E16211" s="105">
        <f t="shared" si="1975"/>
        <v>0</v>
      </c>
      <c r="I16211" s="105">
        <f t="shared" si="1976"/>
        <v>0</v>
      </c>
      <c r="J16211" s="105">
        <f t="shared" si="1977"/>
        <v>0</v>
      </c>
      <c r="K16211" s="105">
        <f t="shared" si="1978"/>
        <v>0</v>
      </c>
      <c r="L16211" s="105">
        <f t="shared" si="1979"/>
        <v>0</v>
      </c>
      <c r="M16211">
        <v>0.04</v>
      </c>
      <c r="N16211">
        <f t="shared" si="1980"/>
        <v>3.3960531989175591E-3</v>
      </c>
    </row>
    <row r="16212" spans="1:14" x14ac:dyDescent="0.3">
      <c r="A16212">
        <f t="shared" si="1974"/>
        <v>163</v>
      </c>
      <c r="E16212" s="105">
        <f t="shared" si="1975"/>
        <v>0</v>
      </c>
      <c r="I16212" s="105">
        <f t="shared" si="1976"/>
        <v>0</v>
      </c>
      <c r="J16212" s="105">
        <f t="shared" si="1977"/>
        <v>0</v>
      </c>
      <c r="K16212" s="105">
        <f t="shared" si="1978"/>
        <v>0</v>
      </c>
      <c r="L16212" s="105">
        <f t="shared" si="1979"/>
        <v>0</v>
      </c>
      <c r="M16212">
        <v>0.04</v>
      </c>
      <c r="N16212">
        <f t="shared" si="1980"/>
        <v>3.3960531989175591E-3</v>
      </c>
    </row>
    <row r="16213" spans="1:14" x14ac:dyDescent="0.3">
      <c r="A16213">
        <f t="shared" si="1974"/>
        <v>163</v>
      </c>
      <c r="E16213" s="105">
        <f t="shared" si="1975"/>
        <v>0</v>
      </c>
      <c r="I16213" s="105">
        <f t="shared" si="1976"/>
        <v>0</v>
      </c>
      <c r="J16213" s="105">
        <f t="shared" si="1977"/>
        <v>0</v>
      </c>
      <c r="K16213" s="105">
        <f t="shared" si="1978"/>
        <v>0</v>
      </c>
      <c r="L16213" s="105">
        <f t="shared" si="1979"/>
        <v>0</v>
      </c>
      <c r="M16213">
        <v>0.04</v>
      </c>
      <c r="N16213">
        <f t="shared" si="1980"/>
        <v>3.3960531989175591E-3</v>
      </c>
    </row>
    <row r="16214" spans="1:14" x14ac:dyDescent="0.3">
      <c r="A16214">
        <f t="shared" si="1974"/>
        <v>163</v>
      </c>
      <c r="E16214" s="105">
        <f t="shared" si="1975"/>
        <v>0</v>
      </c>
      <c r="I16214" s="105">
        <f t="shared" si="1976"/>
        <v>0</v>
      </c>
      <c r="J16214" s="105">
        <f t="shared" si="1977"/>
        <v>0</v>
      </c>
      <c r="K16214" s="105">
        <f t="shared" si="1978"/>
        <v>0</v>
      </c>
      <c r="L16214" s="105">
        <f t="shared" si="1979"/>
        <v>0</v>
      </c>
      <c r="M16214">
        <v>0.04</v>
      </c>
      <c r="N16214">
        <f t="shared" si="1980"/>
        <v>3.3960531989175591E-3</v>
      </c>
    </row>
    <row r="16215" spans="1:14" x14ac:dyDescent="0.3">
      <c r="A16215">
        <f t="shared" si="1974"/>
        <v>163</v>
      </c>
      <c r="E16215" s="105">
        <f t="shared" si="1975"/>
        <v>0</v>
      </c>
      <c r="I16215" s="105">
        <f t="shared" si="1976"/>
        <v>0</v>
      </c>
      <c r="J16215" s="105">
        <f t="shared" si="1977"/>
        <v>0</v>
      </c>
      <c r="K16215" s="105">
        <f t="shared" si="1978"/>
        <v>0</v>
      </c>
      <c r="L16215" s="105">
        <f t="shared" si="1979"/>
        <v>0</v>
      </c>
      <c r="M16215">
        <v>0.04</v>
      </c>
      <c r="N16215">
        <f t="shared" si="1980"/>
        <v>3.3960531989175591E-3</v>
      </c>
    </row>
    <row r="16216" spans="1:14" x14ac:dyDescent="0.3">
      <c r="A16216">
        <f t="shared" si="1974"/>
        <v>163</v>
      </c>
      <c r="E16216" s="105">
        <f t="shared" si="1975"/>
        <v>0</v>
      </c>
      <c r="I16216" s="105">
        <f t="shared" si="1976"/>
        <v>0</v>
      </c>
      <c r="J16216" s="105">
        <f t="shared" si="1977"/>
        <v>0</v>
      </c>
      <c r="K16216" s="105">
        <f t="shared" si="1978"/>
        <v>0</v>
      </c>
      <c r="L16216" s="105">
        <f t="shared" si="1979"/>
        <v>0</v>
      </c>
      <c r="M16216">
        <v>0.04</v>
      </c>
      <c r="N16216">
        <f t="shared" si="1980"/>
        <v>3.3960531989175591E-3</v>
      </c>
    </row>
    <row r="16217" spans="1:14" x14ac:dyDescent="0.3">
      <c r="A16217">
        <f t="shared" si="1974"/>
        <v>163</v>
      </c>
      <c r="E16217" s="105">
        <f t="shared" si="1975"/>
        <v>0</v>
      </c>
      <c r="I16217" s="105">
        <f t="shared" si="1976"/>
        <v>0</v>
      </c>
      <c r="J16217" s="105">
        <f t="shared" si="1977"/>
        <v>0</v>
      </c>
      <c r="K16217" s="105">
        <f t="shared" si="1978"/>
        <v>0</v>
      </c>
      <c r="L16217" s="105">
        <f t="shared" si="1979"/>
        <v>0</v>
      </c>
      <c r="M16217">
        <v>0.04</v>
      </c>
      <c r="N16217">
        <f t="shared" si="1980"/>
        <v>3.3960531989175591E-3</v>
      </c>
    </row>
    <row r="16218" spans="1:14" x14ac:dyDescent="0.3">
      <c r="A16218">
        <f t="shared" si="1974"/>
        <v>163</v>
      </c>
      <c r="E16218" s="105">
        <f t="shared" si="1975"/>
        <v>0</v>
      </c>
      <c r="I16218" s="105">
        <f t="shared" si="1976"/>
        <v>0</v>
      </c>
      <c r="J16218" s="105">
        <f t="shared" si="1977"/>
        <v>0</v>
      </c>
      <c r="K16218" s="105">
        <f t="shared" si="1978"/>
        <v>0</v>
      </c>
      <c r="L16218" s="105">
        <f t="shared" si="1979"/>
        <v>0</v>
      </c>
      <c r="M16218">
        <v>0.04</v>
      </c>
      <c r="N16218">
        <f t="shared" si="1980"/>
        <v>3.3960531989175591E-3</v>
      </c>
    </row>
    <row r="16219" spans="1:14" x14ac:dyDescent="0.3">
      <c r="A16219">
        <f t="shared" si="1974"/>
        <v>163</v>
      </c>
      <c r="E16219" s="105">
        <f t="shared" si="1975"/>
        <v>0</v>
      </c>
      <c r="I16219" s="105">
        <f t="shared" si="1976"/>
        <v>0</v>
      </c>
      <c r="J16219" s="105">
        <f t="shared" si="1977"/>
        <v>0</v>
      </c>
      <c r="K16219" s="105">
        <f t="shared" si="1978"/>
        <v>0</v>
      </c>
      <c r="L16219" s="105">
        <f t="shared" si="1979"/>
        <v>0</v>
      </c>
      <c r="M16219">
        <v>0.04</v>
      </c>
      <c r="N16219">
        <f t="shared" si="1980"/>
        <v>3.3960531989175591E-3</v>
      </c>
    </row>
    <row r="16220" spans="1:14" x14ac:dyDescent="0.3">
      <c r="A16220">
        <f t="shared" si="1974"/>
        <v>163</v>
      </c>
      <c r="E16220" s="105">
        <f t="shared" si="1975"/>
        <v>0</v>
      </c>
      <c r="I16220" s="105">
        <f t="shared" si="1976"/>
        <v>0</v>
      </c>
      <c r="J16220" s="105">
        <f t="shared" si="1977"/>
        <v>0</v>
      </c>
      <c r="K16220" s="105">
        <f t="shared" si="1978"/>
        <v>0</v>
      </c>
      <c r="L16220" s="105">
        <f t="shared" si="1979"/>
        <v>0</v>
      </c>
      <c r="M16220">
        <v>0.04</v>
      </c>
      <c r="N16220">
        <f t="shared" si="1980"/>
        <v>3.3960531989175591E-3</v>
      </c>
    </row>
    <row r="16221" spans="1:14" x14ac:dyDescent="0.3">
      <c r="A16221">
        <f t="shared" si="1974"/>
        <v>163</v>
      </c>
      <c r="E16221" s="105">
        <f t="shared" si="1975"/>
        <v>0</v>
      </c>
      <c r="I16221" s="105">
        <f t="shared" si="1976"/>
        <v>0</v>
      </c>
      <c r="J16221" s="105">
        <f t="shared" si="1977"/>
        <v>0</v>
      </c>
      <c r="K16221" s="105">
        <f t="shared" si="1978"/>
        <v>0</v>
      </c>
      <c r="L16221" s="105">
        <f t="shared" si="1979"/>
        <v>0</v>
      </c>
      <c r="M16221">
        <v>0.04</v>
      </c>
      <c r="N16221">
        <f t="shared" si="1980"/>
        <v>3.3960531989175591E-3</v>
      </c>
    </row>
    <row r="16222" spans="1:14" x14ac:dyDescent="0.3">
      <c r="A16222">
        <f t="shared" si="1974"/>
        <v>163</v>
      </c>
      <c r="E16222" s="105">
        <f t="shared" si="1975"/>
        <v>0</v>
      </c>
      <c r="I16222" s="105">
        <f t="shared" si="1976"/>
        <v>0</v>
      </c>
      <c r="J16222" s="105">
        <f t="shared" si="1977"/>
        <v>0</v>
      </c>
      <c r="K16222" s="105">
        <f t="shared" si="1978"/>
        <v>0</v>
      </c>
      <c r="L16222" s="105">
        <f t="shared" si="1979"/>
        <v>0</v>
      </c>
      <c r="M16222">
        <v>0.04</v>
      </c>
      <c r="N16222">
        <f t="shared" si="1980"/>
        <v>3.3960531989175591E-3</v>
      </c>
    </row>
    <row r="16223" spans="1:14" x14ac:dyDescent="0.3">
      <c r="A16223">
        <f t="shared" si="1974"/>
        <v>163</v>
      </c>
      <c r="E16223" s="105">
        <f t="shared" si="1975"/>
        <v>0</v>
      </c>
      <c r="I16223" s="105">
        <f t="shared" si="1976"/>
        <v>0</v>
      </c>
      <c r="J16223" s="105">
        <f t="shared" si="1977"/>
        <v>0</v>
      </c>
      <c r="K16223" s="105">
        <f t="shared" si="1978"/>
        <v>0</v>
      </c>
      <c r="L16223" s="105">
        <f t="shared" si="1979"/>
        <v>0</v>
      </c>
      <c r="M16223">
        <v>0.04</v>
      </c>
      <c r="N16223">
        <f t="shared" si="1980"/>
        <v>3.3960531989175591E-3</v>
      </c>
    </row>
    <row r="16224" spans="1:14" x14ac:dyDescent="0.3">
      <c r="A16224">
        <f t="shared" si="1974"/>
        <v>163</v>
      </c>
      <c r="E16224" s="105">
        <f t="shared" si="1975"/>
        <v>0</v>
      </c>
      <c r="I16224" s="105">
        <f t="shared" si="1976"/>
        <v>0</v>
      </c>
      <c r="J16224" s="105">
        <f t="shared" si="1977"/>
        <v>0</v>
      </c>
      <c r="K16224" s="105">
        <f t="shared" si="1978"/>
        <v>0</v>
      </c>
      <c r="L16224" s="105">
        <f t="shared" si="1979"/>
        <v>0</v>
      </c>
      <c r="M16224">
        <v>0.04</v>
      </c>
      <c r="N16224">
        <f t="shared" si="1980"/>
        <v>3.3960531989175591E-3</v>
      </c>
    </row>
    <row r="16225" spans="1:14" x14ac:dyDescent="0.3">
      <c r="A16225">
        <f t="shared" si="1974"/>
        <v>163</v>
      </c>
      <c r="E16225" s="105">
        <f t="shared" si="1975"/>
        <v>0</v>
      </c>
      <c r="I16225" s="105">
        <f t="shared" si="1976"/>
        <v>0</v>
      </c>
      <c r="J16225" s="105">
        <f t="shared" si="1977"/>
        <v>0</v>
      </c>
      <c r="K16225" s="105">
        <f t="shared" si="1978"/>
        <v>0</v>
      </c>
      <c r="L16225" s="105">
        <f t="shared" si="1979"/>
        <v>0</v>
      </c>
      <c r="M16225">
        <v>0.04</v>
      </c>
      <c r="N16225">
        <f t="shared" si="1980"/>
        <v>3.3960531989175591E-3</v>
      </c>
    </row>
    <row r="16226" spans="1:14" x14ac:dyDescent="0.3">
      <c r="A16226">
        <f t="shared" si="1974"/>
        <v>163</v>
      </c>
      <c r="E16226" s="105">
        <f t="shared" si="1975"/>
        <v>0</v>
      </c>
      <c r="I16226" s="105">
        <f t="shared" si="1976"/>
        <v>0</v>
      </c>
      <c r="J16226" s="105">
        <f t="shared" si="1977"/>
        <v>0</v>
      </c>
      <c r="K16226" s="105">
        <f t="shared" si="1978"/>
        <v>0</v>
      </c>
      <c r="L16226" s="105">
        <f t="shared" si="1979"/>
        <v>0</v>
      </c>
      <c r="M16226">
        <v>0.04</v>
      </c>
      <c r="N16226">
        <f t="shared" si="1980"/>
        <v>3.3960531989175591E-3</v>
      </c>
    </row>
    <row r="16227" spans="1:14" x14ac:dyDescent="0.3">
      <c r="A16227">
        <f t="shared" si="1974"/>
        <v>163</v>
      </c>
      <c r="E16227" s="105">
        <f t="shared" si="1975"/>
        <v>0</v>
      </c>
      <c r="I16227" s="105">
        <f t="shared" si="1976"/>
        <v>0</v>
      </c>
      <c r="J16227" s="105">
        <f t="shared" si="1977"/>
        <v>0</v>
      </c>
      <c r="K16227" s="105">
        <f t="shared" si="1978"/>
        <v>0</v>
      </c>
      <c r="L16227" s="105">
        <f t="shared" si="1979"/>
        <v>0</v>
      </c>
      <c r="M16227">
        <v>0.04</v>
      </c>
      <c r="N16227">
        <f t="shared" si="1980"/>
        <v>3.3960531989175591E-3</v>
      </c>
    </row>
    <row r="16228" spans="1:14" x14ac:dyDescent="0.3">
      <c r="A16228">
        <f t="shared" si="1974"/>
        <v>163</v>
      </c>
      <c r="E16228" s="105">
        <f t="shared" si="1975"/>
        <v>0</v>
      </c>
      <c r="I16228" s="105">
        <f t="shared" si="1976"/>
        <v>0</v>
      </c>
      <c r="J16228" s="105">
        <f t="shared" si="1977"/>
        <v>0</v>
      </c>
      <c r="K16228" s="105">
        <f t="shared" si="1978"/>
        <v>0</v>
      </c>
      <c r="L16228" s="105">
        <f t="shared" si="1979"/>
        <v>0</v>
      </c>
      <c r="M16228">
        <v>0.04</v>
      </c>
      <c r="N16228">
        <f t="shared" si="1980"/>
        <v>3.3960531989175591E-3</v>
      </c>
    </row>
    <row r="16229" spans="1:14" x14ac:dyDescent="0.3">
      <c r="A16229">
        <f t="shared" si="1974"/>
        <v>163</v>
      </c>
      <c r="E16229" s="105">
        <f t="shared" si="1975"/>
        <v>0</v>
      </c>
      <c r="I16229" s="105">
        <f t="shared" si="1976"/>
        <v>0</v>
      </c>
      <c r="J16229" s="105">
        <f t="shared" si="1977"/>
        <v>0</v>
      </c>
      <c r="K16229" s="105">
        <f t="shared" si="1978"/>
        <v>0</v>
      </c>
      <c r="L16229" s="105">
        <f t="shared" si="1979"/>
        <v>0</v>
      </c>
      <c r="M16229">
        <v>0.04</v>
      </c>
      <c r="N16229">
        <f t="shared" si="1980"/>
        <v>3.3960531989175591E-3</v>
      </c>
    </row>
    <row r="16230" spans="1:14" x14ac:dyDescent="0.3">
      <c r="A16230">
        <f t="shared" si="1974"/>
        <v>163</v>
      </c>
      <c r="E16230" s="105">
        <f t="shared" si="1975"/>
        <v>0</v>
      </c>
      <c r="I16230" s="105">
        <f t="shared" si="1976"/>
        <v>0</v>
      </c>
      <c r="J16230" s="105">
        <f t="shared" si="1977"/>
        <v>0</v>
      </c>
      <c r="K16230" s="105">
        <f t="shared" si="1978"/>
        <v>0</v>
      </c>
      <c r="L16230" s="105">
        <f t="shared" si="1979"/>
        <v>0</v>
      </c>
      <c r="M16230">
        <v>0.04</v>
      </c>
      <c r="N16230">
        <f t="shared" si="1980"/>
        <v>3.3960531989175591E-3</v>
      </c>
    </row>
    <row r="16231" spans="1:14" x14ac:dyDescent="0.3">
      <c r="A16231">
        <f t="shared" ref="A16231:A16294" si="1982">IF(COUNTIF(A16131:A16230,A16230)=100, A16230+1,A16230)</f>
        <v>163</v>
      </c>
      <c r="E16231" s="105">
        <f t="shared" ref="E16231:E16294" si="1983">MAX(0, E16131-K16131-L16131)</f>
        <v>0</v>
      </c>
      <c r="I16231" s="105">
        <f t="shared" ref="I16231:I16294" si="1984">IF(E16231&lt;I16131,J16231 + E16231, I16131)</f>
        <v>0</v>
      </c>
      <c r="J16231" s="105">
        <f t="shared" si="1977"/>
        <v>0</v>
      </c>
      <c r="K16231" s="105">
        <f t="shared" si="1978"/>
        <v>0</v>
      </c>
      <c r="L16231" s="105">
        <f t="shared" si="1979"/>
        <v>0</v>
      </c>
      <c r="M16231">
        <v>0.04</v>
      </c>
      <c r="N16231">
        <f t="shared" si="1980"/>
        <v>3.3960531989175591E-3</v>
      </c>
    </row>
    <row r="16232" spans="1:14" x14ac:dyDescent="0.3">
      <c r="A16232">
        <f t="shared" si="1982"/>
        <v>163</v>
      </c>
      <c r="E16232" s="105">
        <f t="shared" si="1983"/>
        <v>0</v>
      </c>
      <c r="I16232" s="105">
        <f t="shared" si="1984"/>
        <v>0</v>
      </c>
      <c r="J16232" s="105">
        <f t="shared" si="1977"/>
        <v>0</v>
      </c>
      <c r="K16232" s="105">
        <f t="shared" si="1978"/>
        <v>0</v>
      </c>
      <c r="L16232" s="105">
        <f t="shared" si="1979"/>
        <v>0</v>
      </c>
      <c r="M16232">
        <v>0.04</v>
      </c>
      <c r="N16232">
        <f t="shared" si="1980"/>
        <v>3.3960531989175591E-3</v>
      </c>
    </row>
    <row r="16233" spans="1:14" x14ac:dyDescent="0.3">
      <c r="A16233">
        <f t="shared" si="1982"/>
        <v>163</v>
      </c>
      <c r="E16233" s="105">
        <f t="shared" si="1983"/>
        <v>0</v>
      </c>
      <c r="I16233" s="105">
        <f t="shared" si="1984"/>
        <v>0</v>
      </c>
      <c r="J16233" s="105">
        <f t="shared" si="1977"/>
        <v>0</v>
      </c>
      <c r="K16233" s="105">
        <f t="shared" si="1978"/>
        <v>0</v>
      </c>
      <c r="L16233" s="105">
        <f t="shared" si="1979"/>
        <v>0</v>
      </c>
      <c r="M16233">
        <v>0.04</v>
      </c>
      <c r="N16233">
        <f t="shared" si="1980"/>
        <v>3.3960531989175591E-3</v>
      </c>
    </row>
    <row r="16234" spans="1:14" x14ac:dyDescent="0.3">
      <c r="A16234">
        <f t="shared" si="1982"/>
        <v>163</v>
      </c>
      <c r="E16234" s="105">
        <f t="shared" si="1983"/>
        <v>0</v>
      </c>
      <c r="I16234" s="105">
        <f t="shared" si="1984"/>
        <v>0</v>
      </c>
      <c r="J16234" s="105">
        <f t="shared" si="1977"/>
        <v>0</v>
      </c>
      <c r="K16234" s="105">
        <f t="shared" si="1978"/>
        <v>0</v>
      </c>
      <c r="L16234" s="105">
        <f t="shared" si="1979"/>
        <v>0</v>
      </c>
      <c r="M16234">
        <v>0.04</v>
      </c>
      <c r="N16234">
        <f t="shared" si="1980"/>
        <v>3.3960531989175591E-3</v>
      </c>
    </row>
    <row r="16235" spans="1:14" x14ac:dyDescent="0.3">
      <c r="A16235">
        <f t="shared" si="1982"/>
        <v>163</v>
      </c>
      <c r="E16235" s="105">
        <f t="shared" si="1983"/>
        <v>0</v>
      </c>
      <c r="I16235" s="105">
        <f t="shared" si="1984"/>
        <v>0</v>
      </c>
      <c r="J16235" s="105">
        <f t="shared" si="1977"/>
        <v>0</v>
      </c>
      <c r="K16235" s="105">
        <f t="shared" si="1978"/>
        <v>0</v>
      </c>
      <c r="L16235" s="105">
        <f t="shared" si="1979"/>
        <v>0</v>
      </c>
      <c r="M16235">
        <v>0.04</v>
      </c>
      <c r="N16235">
        <f t="shared" si="1980"/>
        <v>3.3960531989175591E-3</v>
      </c>
    </row>
    <row r="16236" spans="1:14" x14ac:dyDescent="0.3">
      <c r="A16236">
        <f t="shared" si="1982"/>
        <v>163</v>
      </c>
      <c r="E16236" s="105">
        <f t="shared" si="1983"/>
        <v>0</v>
      </c>
      <c r="I16236" s="105">
        <f t="shared" si="1984"/>
        <v>0</v>
      </c>
      <c r="J16236" s="105">
        <f t="shared" si="1977"/>
        <v>0</v>
      </c>
      <c r="K16236" s="105">
        <f t="shared" si="1978"/>
        <v>0</v>
      </c>
      <c r="L16236" s="105">
        <f t="shared" si="1979"/>
        <v>0</v>
      </c>
      <c r="M16236">
        <v>0.04</v>
      </c>
      <c r="N16236">
        <f t="shared" si="1980"/>
        <v>3.3960531989175591E-3</v>
      </c>
    </row>
    <row r="16237" spans="1:14" x14ac:dyDescent="0.3">
      <c r="A16237">
        <f t="shared" si="1982"/>
        <v>163</v>
      </c>
      <c r="E16237" s="105">
        <f t="shared" si="1983"/>
        <v>0</v>
      </c>
      <c r="I16237" s="105">
        <f t="shared" si="1984"/>
        <v>0</v>
      </c>
      <c r="J16237" s="105">
        <f t="shared" si="1977"/>
        <v>0</v>
      </c>
      <c r="K16237" s="105">
        <f t="shared" si="1978"/>
        <v>0</v>
      </c>
      <c r="L16237" s="105">
        <f t="shared" si="1979"/>
        <v>0</v>
      </c>
      <c r="M16237">
        <v>0.04</v>
      </c>
      <c r="N16237">
        <f t="shared" si="1980"/>
        <v>3.3960531989175591E-3</v>
      </c>
    </row>
    <row r="16238" spans="1:14" x14ac:dyDescent="0.3">
      <c r="A16238">
        <f t="shared" si="1982"/>
        <v>163</v>
      </c>
      <c r="E16238" s="105">
        <f t="shared" si="1983"/>
        <v>0</v>
      </c>
      <c r="I16238" s="105">
        <f t="shared" si="1984"/>
        <v>0</v>
      </c>
      <c r="J16238" s="105">
        <f t="shared" si="1977"/>
        <v>0</v>
      </c>
      <c r="K16238" s="105">
        <f t="shared" si="1978"/>
        <v>0</v>
      </c>
      <c r="L16238" s="105">
        <f t="shared" si="1979"/>
        <v>0</v>
      </c>
      <c r="M16238">
        <v>0.04</v>
      </c>
      <c r="N16238">
        <f t="shared" si="1980"/>
        <v>3.3960531989175591E-3</v>
      </c>
    </row>
    <row r="16239" spans="1:14" x14ac:dyDescent="0.3">
      <c r="A16239">
        <f t="shared" si="1982"/>
        <v>163</v>
      </c>
      <c r="E16239" s="105">
        <f t="shared" si="1983"/>
        <v>0</v>
      </c>
      <c r="I16239" s="105">
        <f t="shared" si="1984"/>
        <v>0</v>
      </c>
      <c r="J16239" s="105">
        <f t="shared" si="1977"/>
        <v>0</v>
      </c>
      <c r="K16239" s="105">
        <f t="shared" si="1978"/>
        <v>0</v>
      </c>
      <c r="L16239" s="105">
        <f t="shared" si="1979"/>
        <v>0</v>
      </c>
      <c r="M16239">
        <v>0.04</v>
      </c>
      <c r="N16239">
        <f t="shared" si="1980"/>
        <v>3.3960531989175591E-3</v>
      </c>
    </row>
    <row r="16240" spans="1:14" x14ac:dyDescent="0.3">
      <c r="A16240">
        <f t="shared" si="1982"/>
        <v>163</v>
      </c>
      <c r="E16240" s="105">
        <f t="shared" si="1983"/>
        <v>0</v>
      </c>
      <c r="I16240" s="105">
        <f t="shared" si="1984"/>
        <v>0</v>
      </c>
      <c r="J16240" s="105">
        <f t="shared" si="1977"/>
        <v>0</v>
      </c>
      <c r="K16240" s="105">
        <f t="shared" si="1978"/>
        <v>0</v>
      </c>
      <c r="L16240" s="105">
        <f t="shared" si="1979"/>
        <v>0</v>
      </c>
      <c r="M16240">
        <v>0.04</v>
      </c>
      <c r="N16240">
        <f t="shared" si="1980"/>
        <v>3.3960531989175591E-3</v>
      </c>
    </row>
    <row r="16241" spans="1:14" x14ac:dyDescent="0.3">
      <c r="A16241">
        <f t="shared" si="1982"/>
        <v>163</v>
      </c>
      <c r="E16241" s="105">
        <f t="shared" si="1983"/>
        <v>0</v>
      </c>
      <c r="I16241" s="105">
        <f t="shared" si="1984"/>
        <v>0</v>
      </c>
      <c r="J16241" s="105">
        <f t="shared" si="1977"/>
        <v>0</v>
      </c>
      <c r="K16241" s="105">
        <f t="shared" si="1978"/>
        <v>0</v>
      </c>
      <c r="L16241" s="105">
        <f t="shared" si="1979"/>
        <v>0</v>
      </c>
      <c r="M16241">
        <v>0.04</v>
      </c>
      <c r="N16241">
        <f t="shared" si="1980"/>
        <v>3.3960531989175591E-3</v>
      </c>
    </row>
    <row r="16242" spans="1:14" x14ac:dyDescent="0.3">
      <c r="A16242">
        <f t="shared" si="1982"/>
        <v>163</v>
      </c>
      <c r="E16242" s="105">
        <f t="shared" si="1983"/>
        <v>0</v>
      </c>
      <c r="I16242" s="105">
        <f t="shared" si="1984"/>
        <v>0</v>
      </c>
      <c r="J16242" s="105">
        <f t="shared" si="1977"/>
        <v>0</v>
      </c>
      <c r="K16242" s="105">
        <f t="shared" si="1978"/>
        <v>0</v>
      </c>
      <c r="L16242" s="105">
        <f t="shared" si="1979"/>
        <v>0</v>
      </c>
      <c r="M16242">
        <v>0.04</v>
      </c>
      <c r="N16242">
        <f t="shared" si="1980"/>
        <v>3.3960531989175591E-3</v>
      </c>
    </row>
    <row r="16243" spans="1:14" x14ac:dyDescent="0.3">
      <c r="A16243">
        <f t="shared" si="1982"/>
        <v>163</v>
      </c>
      <c r="E16243" s="105">
        <f t="shared" si="1983"/>
        <v>0</v>
      </c>
      <c r="I16243" s="105">
        <f t="shared" si="1984"/>
        <v>0</v>
      </c>
      <c r="J16243" s="105">
        <f t="shared" si="1977"/>
        <v>0</v>
      </c>
      <c r="K16243" s="105">
        <f t="shared" si="1978"/>
        <v>0</v>
      </c>
      <c r="L16243" s="105">
        <f t="shared" si="1979"/>
        <v>0</v>
      </c>
      <c r="M16243">
        <v>0.04</v>
      </c>
      <c r="N16243">
        <f t="shared" si="1980"/>
        <v>3.3960531989175591E-3</v>
      </c>
    </row>
    <row r="16244" spans="1:14" x14ac:dyDescent="0.3">
      <c r="A16244">
        <f t="shared" si="1982"/>
        <v>163</v>
      </c>
      <c r="E16244" s="105">
        <f t="shared" si="1983"/>
        <v>0</v>
      </c>
      <c r="I16244" s="105">
        <f t="shared" si="1984"/>
        <v>0</v>
      </c>
      <c r="J16244" s="105">
        <f t="shared" si="1977"/>
        <v>0</v>
      </c>
      <c r="K16244" s="105">
        <f t="shared" si="1978"/>
        <v>0</v>
      </c>
      <c r="L16244" s="105">
        <f t="shared" si="1979"/>
        <v>0</v>
      </c>
      <c r="M16244">
        <v>0.04</v>
      </c>
      <c r="N16244">
        <f t="shared" si="1980"/>
        <v>3.3960531989175591E-3</v>
      </c>
    </row>
    <row r="16245" spans="1:14" x14ac:dyDescent="0.3">
      <c r="A16245">
        <f t="shared" si="1982"/>
        <v>163</v>
      </c>
      <c r="E16245" s="105">
        <f t="shared" si="1983"/>
        <v>0</v>
      </c>
      <c r="I16245" s="105">
        <f t="shared" si="1984"/>
        <v>0</v>
      </c>
      <c r="J16245" s="105">
        <f t="shared" si="1977"/>
        <v>0</v>
      </c>
      <c r="K16245" s="105">
        <f t="shared" si="1978"/>
        <v>0</v>
      </c>
      <c r="L16245" s="105">
        <f t="shared" si="1979"/>
        <v>0</v>
      </c>
      <c r="M16245">
        <v>0.04</v>
      </c>
      <c r="N16245">
        <f t="shared" si="1980"/>
        <v>3.3960531989175591E-3</v>
      </c>
    </row>
    <row r="16246" spans="1:14" x14ac:dyDescent="0.3">
      <c r="A16246">
        <f t="shared" si="1982"/>
        <v>163</v>
      </c>
      <c r="E16246" s="105">
        <f t="shared" si="1983"/>
        <v>0</v>
      </c>
      <c r="I16246" s="105">
        <f t="shared" si="1984"/>
        <v>0</v>
      </c>
      <c r="J16246" s="105">
        <f t="shared" si="1977"/>
        <v>0</v>
      </c>
      <c r="K16246" s="105">
        <f t="shared" si="1978"/>
        <v>0</v>
      </c>
      <c r="L16246" s="105">
        <f t="shared" si="1979"/>
        <v>0</v>
      </c>
      <c r="M16246">
        <v>0.04</v>
      </c>
      <c r="N16246">
        <f t="shared" si="1980"/>
        <v>3.3960531989175591E-3</v>
      </c>
    </row>
    <row r="16247" spans="1:14" x14ac:dyDescent="0.3">
      <c r="A16247">
        <f t="shared" si="1982"/>
        <v>163</v>
      </c>
      <c r="E16247" s="105">
        <f t="shared" si="1983"/>
        <v>0</v>
      </c>
      <c r="I16247" s="105">
        <f t="shared" si="1984"/>
        <v>0</v>
      </c>
      <c r="J16247" s="105">
        <f t="shared" si="1977"/>
        <v>0</v>
      </c>
      <c r="K16247" s="105">
        <f t="shared" si="1978"/>
        <v>0</v>
      </c>
      <c r="L16247" s="105">
        <f t="shared" si="1979"/>
        <v>0</v>
      </c>
      <c r="M16247">
        <v>0.04</v>
      </c>
      <c r="N16247">
        <f t="shared" si="1980"/>
        <v>3.3960531989175591E-3</v>
      </c>
    </row>
    <row r="16248" spans="1:14" x14ac:dyDescent="0.3">
      <c r="A16248">
        <f t="shared" si="1982"/>
        <v>163</v>
      </c>
      <c r="E16248" s="105">
        <f t="shared" si="1983"/>
        <v>0</v>
      </c>
      <c r="I16248" s="105">
        <f t="shared" si="1984"/>
        <v>0</v>
      </c>
      <c r="J16248" s="105">
        <f t="shared" si="1977"/>
        <v>0</v>
      </c>
      <c r="K16248" s="105">
        <f t="shared" si="1978"/>
        <v>0</v>
      </c>
      <c r="L16248" s="105">
        <f t="shared" si="1979"/>
        <v>0</v>
      </c>
      <c r="M16248">
        <v>0.04</v>
      </c>
      <c r="N16248">
        <f t="shared" si="1980"/>
        <v>3.3960531989175591E-3</v>
      </c>
    </row>
    <row r="16249" spans="1:14" x14ac:dyDescent="0.3">
      <c r="A16249">
        <f t="shared" si="1982"/>
        <v>163</v>
      </c>
      <c r="E16249" s="105">
        <f t="shared" si="1983"/>
        <v>0</v>
      </c>
      <c r="I16249" s="105">
        <f t="shared" si="1984"/>
        <v>0</v>
      </c>
      <c r="J16249" s="105">
        <f t="shared" si="1977"/>
        <v>0</v>
      </c>
      <c r="K16249" s="105">
        <f t="shared" si="1978"/>
        <v>0</v>
      </c>
      <c r="L16249" s="105">
        <f t="shared" si="1979"/>
        <v>0</v>
      </c>
      <c r="M16249">
        <v>0.04</v>
      </c>
      <c r="N16249">
        <f t="shared" si="1980"/>
        <v>3.3960531989175591E-3</v>
      </c>
    </row>
    <row r="16250" spans="1:14" x14ac:dyDescent="0.3">
      <c r="A16250">
        <f t="shared" si="1982"/>
        <v>163</v>
      </c>
      <c r="E16250" s="105">
        <f t="shared" si="1983"/>
        <v>0</v>
      </c>
      <c r="I16250" s="105">
        <f t="shared" si="1984"/>
        <v>0</v>
      </c>
      <c r="J16250" s="105">
        <f t="shared" si="1977"/>
        <v>0</v>
      </c>
      <c r="K16250" s="105">
        <f t="shared" si="1978"/>
        <v>0</v>
      </c>
      <c r="L16250" s="105">
        <f t="shared" si="1979"/>
        <v>0</v>
      </c>
      <c r="M16250">
        <v>0.04</v>
      </c>
      <c r="N16250">
        <f t="shared" si="1980"/>
        <v>3.3960531989175591E-3</v>
      </c>
    </row>
    <row r="16251" spans="1:14" x14ac:dyDescent="0.3">
      <c r="A16251">
        <f t="shared" si="1982"/>
        <v>163</v>
      </c>
      <c r="E16251" s="105">
        <f t="shared" si="1983"/>
        <v>0</v>
      </c>
      <c r="I16251" s="105">
        <f t="shared" si="1984"/>
        <v>0</v>
      </c>
      <c r="J16251" s="105">
        <f t="shared" si="1977"/>
        <v>0</v>
      </c>
      <c r="K16251" s="105">
        <f t="shared" si="1978"/>
        <v>0</v>
      </c>
      <c r="L16251" s="105">
        <f t="shared" si="1979"/>
        <v>0</v>
      </c>
      <c r="M16251">
        <v>0.04</v>
      </c>
      <c r="N16251">
        <f t="shared" si="1980"/>
        <v>3.3960531989175591E-3</v>
      </c>
    </row>
    <row r="16252" spans="1:14" x14ac:dyDescent="0.3">
      <c r="A16252">
        <f t="shared" si="1982"/>
        <v>163</v>
      </c>
      <c r="E16252" s="105">
        <f t="shared" si="1983"/>
        <v>0</v>
      </c>
      <c r="I16252" s="105">
        <f t="shared" si="1984"/>
        <v>0</v>
      </c>
      <c r="J16252" s="105">
        <f t="shared" si="1977"/>
        <v>0</v>
      </c>
      <c r="K16252" s="105">
        <f t="shared" si="1978"/>
        <v>0</v>
      </c>
      <c r="L16252" s="105">
        <f t="shared" si="1979"/>
        <v>0</v>
      </c>
      <c r="M16252">
        <v>0.04</v>
      </c>
      <c r="N16252">
        <f t="shared" si="1980"/>
        <v>3.3960531989175591E-3</v>
      </c>
    </row>
    <row r="16253" spans="1:14" x14ac:dyDescent="0.3">
      <c r="A16253">
        <f t="shared" si="1982"/>
        <v>163</v>
      </c>
      <c r="E16253" s="105">
        <f t="shared" si="1983"/>
        <v>0</v>
      </c>
      <c r="I16253" s="105">
        <f t="shared" si="1984"/>
        <v>0</v>
      </c>
      <c r="J16253" s="105">
        <f t="shared" si="1977"/>
        <v>0</v>
      </c>
      <c r="K16253" s="105">
        <f t="shared" si="1978"/>
        <v>0</v>
      </c>
      <c r="L16253" s="105">
        <f t="shared" si="1979"/>
        <v>0</v>
      </c>
      <c r="M16253">
        <v>0.04</v>
      </c>
      <c r="N16253">
        <f t="shared" si="1980"/>
        <v>3.3960531989175591E-3</v>
      </c>
    </row>
    <row r="16254" spans="1:14" x14ac:dyDescent="0.3">
      <c r="A16254">
        <f t="shared" si="1982"/>
        <v>163</v>
      </c>
      <c r="E16254" s="105">
        <f t="shared" si="1983"/>
        <v>0</v>
      </c>
      <c r="I16254" s="105">
        <f t="shared" si="1984"/>
        <v>0</v>
      </c>
      <c r="J16254" s="105">
        <f t="shared" si="1977"/>
        <v>0</v>
      </c>
      <c r="K16254" s="105">
        <f t="shared" si="1978"/>
        <v>0</v>
      </c>
      <c r="L16254" s="105">
        <f t="shared" si="1979"/>
        <v>0</v>
      </c>
      <c r="M16254">
        <v>0.04</v>
      </c>
      <c r="N16254">
        <f t="shared" si="1980"/>
        <v>3.3960531989175591E-3</v>
      </c>
    </row>
    <row r="16255" spans="1:14" x14ac:dyDescent="0.3">
      <c r="A16255">
        <f t="shared" si="1982"/>
        <v>163</v>
      </c>
      <c r="E16255" s="105">
        <f t="shared" si="1983"/>
        <v>0</v>
      </c>
      <c r="I16255" s="105">
        <f t="shared" si="1984"/>
        <v>0</v>
      </c>
      <c r="J16255" s="105">
        <f t="shared" si="1977"/>
        <v>0</v>
      </c>
      <c r="K16255" s="105">
        <f t="shared" si="1978"/>
        <v>0</v>
      </c>
      <c r="L16255" s="105">
        <f t="shared" si="1979"/>
        <v>0</v>
      </c>
      <c r="M16255">
        <v>0.04</v>
      </c>
      <c r="N16255">
        <f t="shared" si="1980"/>
        <v>3.3960531989175591E-3</v>
      </c>
    </row>
    <row r="16256" spans="1:14" x14ac:dyDescent="0.3">
      <c r="A16256">
        <f t="shared" si="1982"/>
        <v>163</v>
      </c>
      <c r="E16256" s="105">
        <f t="shared" si="1983"/>
        <v>0</v>
      </c>
      <c r="I16256" s="105">
        <f t="shared" si="1984"/>
        <v>0</v>
      </c>
      <c r="J16256" s="105">
        <f t="shared" si="1977"/>
        <v>0</v>
      </c>
      <c r="K16256" s="105">
        <f t="shared" si="1978"/>
        <v>0</v>
      </c>
      <c r="L16256" s="105">
        <f t="shared" si="1979"/>
        <v>0</v>
      </c>
      <c r="M16256">
        <v>0.04</v>
      </c>
      <c r="N16256">
        <f t="shared" si="1980"/>
        <v>3.3960531989175591E-3</v>
      </c>
    </row>
    <row r="16257" spans="1:14" x14ac:dyDescent="0.3">
      <c r="A16257">
        <f t="shared" si="1982"/>
        <v>163</v>
      </c>
      <c r="E16257" s="105">
        <f t="shared" si="1983"/>
        <v>0</v>
      </c>
      <c r="I16257" s="105">
        <f t="shared" si="1984"/>
        <v>0</v>
      </c>
      <c r="J16257" s="105">
        <f t="shared" si="1977"/>
        <v>0</v>
      </c>
      <c r="K16257" s="105">
        <f t="shared" si="1978"/>
        <v>0</v>
      </c>
      <c r="L16257" s="105">
        <f t="shared" si="1979"/>
        <v>0</v>
      </c>
      <c r="M16257">
        <v>0.04</v>
      </c>
      <c r="N16257">
        <f t="shared" si="1980"/>
        <v>3.3960531989175591E-3</v>
      </c>
    </row>
    <row r="16258" spans="1:14" x14ac:dyDescent="0.3">
      <c r="A16258">
        <f t="shared" si="1982"/>
        <v>163</v>
      </c>
      <c r="E16258" s="105">
        <f t="shared" si="1983"/>
        <v>0</v>
      </c>
      <c r="I16258" s="105">
        <f t="shared" si="1984"/>
        <v>0</v>
      </c>
      <c r="J16258" s="105">
        <f t="shared" si="1977"/>
        <v>0</v>
      </c>
      <c r="K16258" s="105">
        <f t="shared" si="1978"/>
        <v>0</v>
      </c>
      <c r="L16258" s="105">
        <f t="shared" si="1979"/>
        <v>0</v>
      </c>
      <c r="M16258">
        <v>0.04</v>
      </c>
      <c r="N16258">
        <f t="shared" si="1980"/>
        <v>3.3960531989175591E-3</v>
      </c>
    </row>
    <row r="16259" spans="1:14" x14ac:dyDescent="0.3">
      <c r="A16259">
        <f t="shared" si="1982"/>
        <v>163</v>
      </c>
      <c r="E16259" s="105">
        <f t="shared" si="1983"/>
        <v>0</v>
      </c>
      <c r="I16259" s="105">
        <f t="shared" si="1984"/>
        <v>0</v>
      </c>
      <c r="J16259" s="105">
        <f t="shared" ref="J16259:J16322" si="1985">E16259*($H$2/12)</f>
        <v>0</v>
      </c>
      <c r="K16259" s="105">
        <f t="shared" ref="K16259:K16322" si="1986">I16259-J16259</f>
        <v>0</v>
      </c>
      <c r="L16259" s="105">
        <f t="shared" ref="L16259:L16322" si="1987">N16259*(E16259-K16259)</f>
        <v>0</v>
      </c>
      <c r="M16259">
        <v>0.04</v>
      </c>
      <c r="N16259">
        <f t="shared" ref="N16259:N16322" si="1988">1-(POWER(1-M16259,(1/12)))</f>
        <v>3.3960531989175591E-3</v>
      </c>
    </row>
    <row r="16260" spans="1:14" x14ac:dyDescent="0.3">
      <c r="A16260">
        <f t="shared" si="1982"/>
        <v>163</v>
      </c>
      <c r="E16260" s="105">
        <f t="shared" si="1983"/>
        <v>0</v>
      </c>
      <c r="I16260" s="105">
        <f t="shared" si="1984"/>
        <v>0</v>
      </c>
      <c r="J16260" s="105">
        <f t="shared" si="1985"/>
        <v>0</v>
      </c>
      <c r="K16260" s="105">
        <f t="shared" si="1986"/>
        <v>0</v>
      </c>
      <c r="L16260" s="105">
        <f t="shared" si="1987"/>
        <v>0</v>
      </c>
      <c r="M16260">
        <v>0.04</v>
      </c>
      <c r="N16260">
        <f t="shared" si="1988"/>
        <v>3.3960531989175591E-3</v>
      </c>
    </row>
    <row r="16261" spans="1:14" x14ac:dyDescent="0.3">
      <c r="A16261">
        <f t="shared" si="1982"/>
        <v>163</v>
      </c>
      <c r="E16261" s="105">
        <f t="shared" si="1983"/>
        <v>0</v>
      </c>
      <c r="I16261" s="105">
        <f t="shared" si="1984"/>
        <v>0</v>
      </c>
      <c r="J16261" s="105">
        <f t="shared" si="1985"/>
        <v>0</v>
      </c>
      <c r="K16261" s="105">
        <f t="shared" si="1986"/>
        <v>0</v>
      </c>
      <c r="L16261" s="105">
        <f t="shared" si="1987"/>
        <v>0</v>
      </c>
      <c r="M16261">
        <v>0.04</v>
      </c>
      <c r="N16261">
        <f t="shared" si="1988"/>
        <v>3.3960531989175591E-3</v>
      </c>
    </row>
    <row r="16262" spans="1:14" x14ac:dyDescent="0.3">
      <c r="A16262">
        <f t="shared" si="1982"/>
        <v>163</v>
      </c>
      <c r="E16262" s="105">
        <f t="shared" si="1983"/>
        <v>0</v>
      </c>
      <c r="I16262" s="105">
        <f t="shared" si="1984"/>
        <v>0</v>
      </c>
      <c r="J16262" s="105">
        <f t="shared" si="1985"/>
        <v>0</v>
      </c>
      <c r="K16262" s="105">
        <f t="shared" si="1986"/>
        <v>0</v>
      </c>
      <c r="L16262" s="105">
        <f t="shared" si="1987"/>
        <v>0</v>
      </c>
      <c r="M16262">
        <v>0.04</v>
      </c>
      <c r="N16262">
        <f t="shared" si="1988"/>
        <v>3.3960531989175591E-3</v>
      </c>
    </row>
    <row r="16263" spans="1:14" x14ac:dyDescent="0.3">
      <c r="A16263">
        <f t="shared" si="1982"/>
        <v>163</v>
      </c>
      <c r="E16263" s="105">
        <f t="shared" si="1983"/>
        <v>0</v>
      </c>
      <c r="I16263" s="105">
        <f t="shared" si="1984"/>
        <v>0</v>
      </c>
      <c r="J16263" s="105">
        <f t="shared" si="1985"/>
        <v>0</v>
      </c>
      <c r="K16263" s="105">
        <f t="shared" si="1986"/>
        <v>0</v>
      </c>
      <c r="L16263" s="105">
        <f t="shared" si="1987"/>
        <v>0</v>
      </c>
      <c r="M16263">
        <v>0.04</v>
      </c>
      <c r="N16263">
        <f t="shared" si="1988"/>
        <v>3.3960531989175591E-3</v>
      </c>
    </row>
    <row r="16264" spans="1:14" x14ac:dyDescent="0.3">
      <c r="A16264">
        <f t="shared" si="1982"/>
        <v>163</v>
      </c>
      <c r="E16264" s="105">
        <f t="shared" si="1983"/>
        <v>0</v>
      </c>
      <c r="I16264" s="105">
        <f t="shared" si="1984"/>
        <v>0</v>
      </c>
      <c r="J16264" s="105">
        <f t="shared" si="1985"/>
        <v>0</v>
      </c>
      <c r="K16264" s="105">
        <f t="shared" si="1986"/>
        <v>0</v>
      </c>
      <c r="L16264" s="105">
        <f t="shared" si="1987"/>
        <v>0</v>
      </c>
      <c r="M16264">
        <v>0.04</v>
      </c>
      <c r="N16264">
        <f t="shared" si="1988"/>
        <v>3.3960531989175591E-3</v>
      </c>
    </row>
    <row r="16265" spans="1:14" x14ac:dyDescent="0.3">
      <c r="A16265">
        <f t="shared" si="1982"/>
        <v>163</v>
      </c>
      <c r="E16265" s="105">
        <f t="shared" si="1983"/>
        <v>0</v>
      </c>
      <c r="I16265" s="105">
        <f t="shared" si="1984"/>
        <v>0</v>
      </c>
      <c r="J16265" s="105">
        <f t="shared" si="1985"/>
        <v>0</v>
      </c>
      <c r="K16265" s="105">
        <f t="shared" si="1986"/>
        <v>0</v>
      </c>
      <c r="L16265" s="105">
        <f t="shared" si="1987"/>
        <v>0</v>
      </c>
      <c r="M16265">
        <v>0.04</v>
      </c>
      <c r="N16265">
        <f t="shared" si="1988"/>
        <v>3.3960531989175591E-3</v>
      </c>
    </row>
    <row r="16266" spans="1:14" x14ac:dyDescent="0.3">
      <c r="A16266">
        <f t="shared" si="1982"/>
        <v>163</v>
      </c>
      <c r="E16266" s="105">
        <f t="shared" si="1983"/>
        <v>0</v>
      </c>
      <c r="I16266" s="105">
        <f t="shared" si="1984"/>
        <v>0</v>
      </c>
      <c r="J16266" s="105">
        <f t="shared" si="1985"/>
        <v>0</v>
      </c>
      <c r="K16266" s="105">
        <f t="shared" si="1986"/>
        <v>0</v>
      </c>
      <c r="L16266" s="105">
        <f t="shared" si="1987"/>
        <v>0</v>
      </c>
      <c r="M16266">
        <v>0.04</v>
      </c>
      <c r="N16266">
        <f t="shared" si="1988"/>
        <v>3.3960531989175591E-3</v>
      </c>
    </row>
    <row r="16267" spans="1:14" x14ac:dyDescent="0.3">
      <c r="A16267">
        <f t="shared" si="1982"/>
        <v>163</v>
      </c>
      <c r="E16267" s="105">
        <f t="shared" si="1983"/>
        <v>0</v>
      </c>
      <c r="I16267" s="105">
        <f t="shared" si="1984"/>
        <v>0</v>
      </c>
      <c r="J16267" s="105">
        <f t="shared" si="1985"/>
        <v>0</v>
      </c>
      <c r="K16267" s="105">
        <f t="shared" si="1986"/>
        <v>0</v>
      </c>
      <c r="L16267" s="105">
        <f t="shared" si="1987"/>
        <v>0</v>
      </c>
      <c r="M16267">
        <v>0.04</v>
      </c>
      <c r="N16267">
        <f t="shared" si="1988"/>
        <v>3.3960531989175591E-3</v>
      </c>
    </row>
    <row r="16268" spans="1:14" x14ac:dyDescent="0.3">
      <c r="A16268">
        <f t="shared" si="1982"/>
        <v>163</v>
      </c>
      <c r="E16268" s="105">
        <f t="shared" si="1983"/>
        <v>0</v>
      </c>
      <c r="I16268" s="105">
        <f t="shared" si="1984"/>
        <v>0</v>
      </c>
      <c r="J16268" s="105">
        <f t="shared" si="1985"/>
        <v>0</v>
      </c>
      <c r="K16268" s="105">
        <f t="shared" si="1986"/>
        <v>0</v>
      </c>
      <c r="L16268" s="105">
        <f t="shared" si="1987"/>
        <v>0</v>
      </c>
      <c r="M16268">
        <v>0.04</v>
      </c>
      <c r="N16268">
        <f t="shared" si="1988"/>
        <v>3.3960531989175591E-3</v>
      </c>
    </row>
    <row r="16269" spans="1:14" x14ac:dyDescent="0.3">
      <c r="A16269">
        <f t="shared" si="1982"/>
        <v>163</v>
      </c>
      <c r="E16269" s="105">
        <f t="shared" si="1983"/>
        <v>0</v>
      </c>
      <c r="I16269" s="105">
        <f t="shared" si="1984"/>
        <v>0</v>
      </c>
      <c r="J16269" s="105">
        <f t="shared" si="1985"/>
        <v>0</v>
      </c>
      <c r="K16269" s="105">
        <f t="shared" si="1986"/>
        <v>0</v>
      </c>
      <c r="L16269" s="105">
        <f t="shared" si="1987"/>
        <v>0</v>
      </c>
      <c r="M16269">
        <v>0.04</v>
      </c>
      <c r="N16269">
        <f t="shared" si="1988"/>
        <v>3.3960531989175591E-3</v>
      </c>
    </row>
    <row r="16270" spans="1:14" x14ac:dyDescent="0.3">
      <c r="A16270">
        <f t="shared" si="1982"/>
        <v>163</v>
      </c>
      <c r="E16270" s="105">
        <f t="shared" si="1983"/>
        <v>0</v>
      </c>
      <c r="I16270" s="105">
        <f t="shared" si="1984"/>
        <v>0</v>
      </c>
      <c r="J16270" s="105">
        <f t="shared" si="1985"/>
        <v>0</v>
      </c>
      <c r="K16270" s="105">
        <f t="shared" si="1986"/>
        <v>0</v>
      </c>
      <c r="L16270" s="105">
        <f t="shared" si="1987"/>
        <v>0</v>
      </c>
      <c r="M16270">
        <v>0.04</v>
      </c>
      <c r="N16270">
        <f t="shared" si="1988"/>
        <v>3.3960531989175591E-3</v>
      </c>
    </row>
    <row r="16271" spans="1:14" x14ac:dyDescent="0.3">
      <c r="A16271">
        <f t="shared" si="1982"/>
        <v>163</v>
      </c>
      <c r="E16271" s="105">
        <f t="shared" si="1983"/>
        <v>0</v>
      </c>
      <c r="I16271" s="105">
        <f t="shared" si="1984"/>
        <v>0</v>
      </c>
      <c r="J16271" s="105">
        <f t="shared" si="1985"/>
        <v>0</v>
      </c>
      <c r="K16271" s="105">
        <f t="shared" si="1986"/>
        <v>0</v>
      </c>
      <c r="L16271" s="105">
        <f t="shared" si="1987"/>
        <v>0</v>
      </c>
      <c r="M16271">
        <v>0.04</v>
      </c>
      <c r="N16271">
        <f t="shared" si="1988"/>
        <v>3.3960531989175591E-3</v>
      </c>
    </row>
    <row r="16272" spans="1:14" x14ac:dyDescent="0.3">
      <c r="A16272">
        <f t="shared" si="1982"/>
        <v>163</v>
      </c>
      <c r="E16272" s="105">
        <f t="shared" si="1983"/>
        <v>0</v>
      </c>
      <c r="I16272" s="105">
        <f t="shared" si="1984"/>
        <v>0</v>
      </c>
      <c r="J16272" s="105">
        <f t="shared" si="1985"/>
        <v>0</v>
      </c>
      <c r="K16272" s="105">
        <f t="shared" si="1986"/>
        <v>0</v>
      </c>
      <c r="L16272" s="105">
        <f t="shared" si="1987"/>
        <v>0</v>
      </c>
      <c r="M16272">
        <v>0.04</v>
      </c>
      <c r="N16272">
        <f t="shared" si="1988"/>
        <v>3.3960531989175591E-3</v>
      </c>
    </row>
    <row r="16273" spans="1:14" x14ac:dyDescent="0.3">
      <c r="A16273">
        <f t="shared" si="1982"/>
        <v>163</v>
      </c>
      <c r="E16273" s="105">
        <f t="shared" si="1983"/>
        <v>0</v>
      </c>
      <c r="I16273" s="105">
        <f t="shared" si="1984"/>
        <v>0</v>
      </c>
      <c r="J16273" s="105">
        <f t="shared" si="1985"/>
        <v>0</v>
      </c>
      <c r="K16273" s="105">
        <f t="shared" si="1986"/>
        <v>0</v>
      </c>
      <c r="L16273" s="105">
        <f t="shared" si="1987"/>
        <v>0</v>
      </c>
      <c r="M16273">
        <v>0.04</v>
      </c>
      <c r="N16273">
        <f t="shared" si="1988"/>
        <v>3.3960531989175591E-3</v>
      </c>
    </row>
    <row r="16274" spans="1:14" x14ac:dyDescent="0.3">
      <c r="A16274">
        <f t="shared" si="1982"/>
        <v>163</v>
      </c>
      <c r="E16274" s="105">
        <f t="shared" si="1983"/>
        <v>0</v>
      </c>
      <c r="I16274" s="105">
        <f t="shared" si="1984"/>
        <v>0</v>
      </c>
      <c r="J16274" s="105">
        <f t="shared" si="1985"/>
        <v>0</v>
      </c>
      <c r="K16274" s="105">
        <f t="shared" si="1986"/>
        <v>0</v>
      </c>
      <c r="L16274" s="105">
        <f t="shared" si="1987"/>
        <v>0</v>
      </c>
      <c r="M16274">
        <v>0.04</v>
      </c>
      <c r="N16274">
        <f t="shared" si="1988"/>
        <v>3.3960531989175591E-3</v>
      </c>
    </row>
    <row r="16275" spans="1:14" x14ac:dyDescent="0.3">
      <c r="A16275">
        <f t="shared" si="1982"/>
        <v>163</v>
      </c>
      <c r="E16275" s="105">
        <f t="shared" si="1983"/>
        <v>0</v>
      </c>
      <c r="I16275" s="105">
        <f t="shared" si="1984"/>
        <v>0</v>
      </c>
      <c r="J16275" s="105">
        <f t="shared" si="1985"/>
        <v>0</v>
      </c>
      <c r="K16275" s="105">
        <f t="shared" si="1986"/>
        <v>0</v>
      </c>
      <c r="L16275" s="105">
        <f t="shared" si="1987"/>
        <v>0</v>
      </c>
      <c r="M16275">
        <v>0.04</v>
      </c>
      <c r="N16275">
        <f t="shared" si="1988"/>
        <v>3.3960531989175591E-3</v>
      </c>
    </row>
    <row r="16276" spans="1:14" x14ac:dyDescent="0.3">
      <c r="A16276">
        <f t="shared" si="1982"/>
        <v>163</v>
      </c>
      <c r="E16276" s="105">
        <f t="shared" si="1983"/>
        <v>0</v>
      </c>
      <c r="I16276" s="105">
        <f t="shared" si="1984"/>
        <v>0</v>
      </c>
      <c r="J16276" s="105">
        <f t="shared" si="1985"/>
        <v>0</v>
      </c>
      <c r="K16276" s="105">
        <f t="shared" si="1986"/>
        <v>0</v>
      </c>
      <c r="L16276" s="105">
        <f t="shared" si="1987"/>
        <v>0</v>
      </c>
      <c r="M16276">
        <v>0.04</v>
      </c>
      <c r="N16276">
        <f t="shared" si="1988"/>
        <v>3.3960531989175591E-3</v>
      </c>
    </row>
    <row r="16277" spans="1:14" x14ac:dyDescent="0.3">
      <c r="A16277">
        <f t="shared" si="1982"/>
        <v>163</v>
      </c>
      <c r="E16277" s="105">
        <f t="shared" si="1983"/>
        <v>0</v>
      </c>
      <c r="I16277" s="105">
        <f t="shared" si="1984"/>
        <v>0</v>
      </c>
      <c r="J16277" s="105">
        <f t="shared" si="1985"/>
        <v>0</v>
      </c>
      <c r="K16277" s="105">
        <f t="shared" si="1986"/>
        <v>0</v>
      </c>
      <c r="L16277" s="105">
        <f t="shared" si="1987"/>
        <v>0</v>
      </c>
      <c r="M16277">
        <v>0.04</v>
      </c>
      <c r="N16277">
        <f t="shared" si="1988"/>
        <v>3.3960531989175591E-3</v>
      </c>
    </row>
    <row r="16278" spans="1:14" x14ac:dyDescent="0.3">
      <c r="A16278">
        <f t="shared" si="1982"/>
        <v>163</v>
      </c>
      <c r="E16278" s="105">
        <f t="shared" si="1983"/>
        <v>0</v>
      </c>
      <c r="I16278" s="105">
        <f t="shared" si="1984"/>
        <v>0</v>
      </c>
      <c r="J16278" s="105">
        <f t="shared" si="1985"/>
        <v>0</v>
      </c>
      <c r="K16278" s="105">
        <f t="shared" si="1986"/>
        <v>0</v>
      </c>
      <c r="L16278" s="105">
        <f t="shared" si="1987"/>
        <v>0</v>
      </c>
      <c r="M16278">
        <v>0.04</v>
      </c>
      <c r="N16278">
        <f t="shared" si="1988"/>
        <v>3.3960531989175591E-3</v>
      </c>
    </row>
    <row r="16279" spans="1:14" x14ac:dyDescent="0.3">
      <c r="A16279">
        <f t="shared" si="1982"/>
        <v>163</v>
      </c>
      <c r="E16279" s="105">
        <f t="shared" si="1983"/>
        <v>0</v>
      </c>
      <c r="I16279" s="105">
        <f t="shared" si="1984"/>
        <v>0</v>
      </c>
      <c r="J16279" s="105">
        <f t="shared" si="1985"/>
        <v>0</v>
      </c>
      <c r="K16279" s="105">
        <f t="shared" si="1986"/>
        <v>0</v>
      </c>
      <c r="L16279" s="105">
        <f t="shared" si="1987"/>
        <v>0</v>
      </c>
      <c r="M16279">
        <v>0.04</v>
      </c>
      <c r="N16279">
        <f t="shared" si="1988"/>
        <v>3.3960531989175591E-3</v>
      </c>
    </row>
    <row r="16280" spans="1:14" x14ac:dyDescent="0.3">
      <c r="A16280">
        <f t="shared" si="1982"/>
        <v>163</v>
      </c>
      <c r="E16280" s="105">
        <f t="shared" si="1983"/>
        <v>0</v>
      </c>
      <c r="I16280" s="105">
        <f t="shared" si="1984"/>
        <v>0</v>
      </c>
      <c r="J16280" s="105">
        <f t="shared" si="1985"/>
        <v>0</v>
      </c>
      <c r="K16280" s="105">
        <f t="shared" si="1986"/>
        <v>0</v>
      </c>
      <c r="L16280" s="105">
        <f t="shared" si="1987"/>
        <v>0</v>
      </c>
      <c r="M16280">
        <v>0.04</v>
      </c>
      <c r="N16280">
        <f t="shared" si="1988"/>
        <v>3.3960531989175591E-3</v>
      </c>
    </row>
    <row r="16281" spans="1:14" x14ac:dyDescent="0.3">
      <c r="A16281">
        <f t="shared" si="1982"/>
        <v>163</v>
      </c>
      <c r="E16281" s="105">
        <f t="shared" si="1983"/>
        <v>0</v>
      </c>
      <c r="I16281" s="105">
        <f t="shared" si="1984"/>
        <v>0</v>
      </c>
      <c r="J16281" s="105">
        <f t="shared" si="1985"/>
        <v>0</v>
      </c>
      <c r="K16281" s="105">
        <f t="shared" si="1986"/>
        <v>0</v>
      </c>
      <c r="L16281" s="105">
        <f t="shared" si="1987"/>
        <v>0</v>
      </c>
      <c r="M16281">
        <v>0.04</v>
      </c>
      <c r="N16281">
        <f t="shared" si="1988"/>
        <v>3.3960531989175591E-3</v>
      </c>
    </row>
    <row r="16282" spans="1:14" x14ac:dyDescent="0.3">
      <c r="A16282">
        <f t="shared" si="1982"/>
        <v>163</v>
      </c>
      <c r="E16282" s="105">
        <f t="shared" si="1983"/>
        <v>0</v>
      </c>
      <c r="I16282" s="105">
        <f t="shared" si="1984"/>
        <v>0</v>
      </c>
      <c r="J16282" s="105">
        <f t="shared" si="1985"/>
        <v>0</v>
      </c>
      <c r="K16282" s="105">
        <f t="shared" si="1986"/>
        <v>0</v>
      </c>
      <c r="L16282" s="105">
        <f t="shared" si="1987"/>
        <v>0</v>
      </c>
      <c r="M16282">
        <v>0.04</v>
      </c>
      <c r="N16282">
        <f t="shared" si="1988"/>
        <v>3.3960531989175591E-3</v>
      </c>
    </row>
    <row r="16283" spans="1:14" x14ac:dyDescent="0.3">
      <c r="A16283">
        <f t="shared" si="1982"/>
        <v>163</v>
      </c>
      <c r="E16283" s="105">
        <f t="shared" si="1983"/>
        <v>0</v>
      </c>
      <c r="I16283" s="105">
        <f t="shared" si="1984"/>
        <v>0</v>
      </c>
      <c r="J16283" s="105">
        <f t="shared" si="1985"/>
        <v>0</v>
      </c>
      <c r="K16283" s="105">
        <f t="shared" si="1986"/>
        <v>0</v>
      </c>
      <c r="L16283" s="105">
        <f t="shared" si="1987"/>
        <v>0</v>
      </c>
      <c r="M16283">
        <v>0.04</v>
      </c>
      <c r="N16283">
        <f t="shared" si="1988"/>
        <v>3.3960531989175591E-3</v>
      </c>
    </row>
    <row r="16284" spans="1:14" x14ac:dyDescent="0.3">
      <c r="A16284">
        <f t="shared" si="1982"/>
        <v>163</v>
      </c>
      <c r="E16284" s="105">
        <f t="shared" si="1983"/>
        <v>0</v>
      </c>
      <c r="I16284" s="105">
        <f t="shared" si="1984"/>
        <v>0</v>
      </c>
      <c r="J16284" s="105">
        <f t="shared" si="1985"/>
        <v>0</v>
      </c>
      <c r="K16284" s="105">
        <f t="shared" si="1986"/>
        <v>0</v>
      </c>
      <c r="L16284" s="105">
        <f t="shared" si="1987"/>
        <v>0</v>
      </c>
      <c r="M16284">
        <v>0.04</v>
      </c>
      <c r="N16284">
        <f t="shared" si="1988"/>
        <v>3.3960531989175591E-3</v>
      </c>
    </row>
    <row r="16285" spans="1:14" x14ac:dyDescent="0.3">
      <c r="A16285">
        <f t="shared" si="1982"/>
        <v>163</v>
      </c>
      <c r="E16285" s="105">
        <f t="shared" si="1983"/>
        <v>0</v>
      </c>
      <c r="I16285" s="105">
        <f t="shared" si="1984"/>
        <v>0</v>
      </c>
      <c r="J16285" s="105">
        <f t="shared" si="1985"/>
        <v>0</v>
      </c>
      <c r="K16285" s="105">
        <f t="shared" si="1986"/>
        <v>0</v>
      </c>
      <c r="L16285" s="105">
        <f t="shared" si="1987"/>
        <v>0</v>
      </c>
      <c r="M16285">
        <v>0.04</v>
      </c>
      <c r="N16285">
        <f t="shared" si="1988"/>
        <v>3.3960531989175591E-3</v>
      </c>
    </row>
    <row r="16286" spans="1:14" x14ac:dyDescent="0.3">
      <c r="A16286">
        <f t="shared" si="1982"/>
        <v>163</v>
      </c>
      <c r="E16286" s="105">
        <f t="shared" si="1983"/>
        <v>0</v>
      </c>
      <c r="I16286" s="105">
        <f t="shared" si="1984"/>
        <v>0</v>
      </c>
      <c r="J16286" s="105">
        <f t="shared" si="1985"/>
        <v>0</v>
      </c>
      <c r="K16286" s="105">
        <f t="shared" si="1986"/>
        <v>0</v>
      </c>
      <c r="L16286" s="105">
        <f t="shared" si="1987"/>
        <v>0</v>
      </c>
      <c r="M16286">
        <v>0.04</v>
      </c>
      <c r="N16286">
        <f t="shared" si="1988"/>
        <v>3.3960531989175591E-3</v>
      </c>
    </row>
    <row r="16287" spans="1:14" x14ac:dyDescent="0.3">
      <c r="A16287">
        <f t="shared" si="1982"/>
        <v>163</v>
      </c>
      <c r="E16287" s="105">
        <f t="shared" si="1983"/>
        <v>0</v>
      </c>
      <c r="I16287" s="105">
        <f t="shared" si="1984"/>
        <v>0</v>
      </c>
      <c r="J16287" s="105">
        <f t="shared" si="1985"/>
        <v>0</v>
      </c>
      <c r="K16287" s="105">
        <f t="shared" si="1986"/>
        <v>0</v>
      </c>
      <c r="L16287" s="105">
        <f t="shared" si="1987"/>
        <v>0</v>
      </c>
      <c r="M16287">
        <v>0.04</v>
      </c>
      <c r="N16287">
        <f t="shared" si="1988"/>
        <v>3.3960531989175591E-3</v>
      </c>
    </row>
    <row r="16288" spans="1:14" x14ac:dyDescent="0.3">
      <c r="A16288">
        <f t="shared" si="1982"/>
        <v>163</v>
      </c>
      <c r="E16288" s="105">
        <f t="shared" si="1983"/>
        <v>0</v>
      </c>
      <c r="I16288" s="105">
        <f t="shared" si="1984"/>
        <v>0</v>
      </c>
      <c r="J16288" s="105">
        <f t="shared" si="1985"/>
        <v>0</v>
      </c>
      <c r="K16288" s="105">
        <f t="shared" si="1986"/>
        <v>0</v>
      </c>
      <c r="L16288" s="105">
        <f t="shared" si="1987"/>
        <v>0</v>
      </c>
      <c r="M16288">
        <v>0.04</v>
      </c>
      <c r="N16288">
        <f t="shared" si="1988"/>
        <v>3.3960531989175591E-3</v>
      </c>
    </row>
    <row r="16289" spans="1:15" x14ac:dyDescent="0.3">
      <c r="A16289">
        <f t="shared" si="1982"/>
        <v>163</v>
      </c>
      <c r="E16289" s="105">
        <f t="shared" si="1983"/>
        <v>0</v>
      </c>
      <c r="I16289" s="105">
        <f t="shared" si="1984"/>
        <v>0</v>
      </c>
      <c r="J16289" s="105">
        <f t="shared" si="1985"/>
        <v>0</v>
      </c>
      <c r="K16289" s="105">
        <f t="shared" si="1986"/>
        <v>0</v>
      </c>
      <c r="L16289" s="105">
        <f t="shared" si="1987"/>
        <v>0</v>
      </c>
      <c r="M16289">
        <v>0.04</v>
      </c>
      <c r="N16289">
        <f t="shared" si="1988"/>
        <v>3.3960531989175591E-3</v>
      </c>
    </row>
    <row r="16290" spans="1:15" x14ac:dyDescent="0.3">
      <c r="A16290">
        <f t="shared" si="1982"/>
        <v>163</v>
      </c>
      <c r="E16290" s="105">
        <f t="shared" si="1983"/>
        <v>0</v>
      </c>
      <c r="I16290" s="105">
        <f t="shared" si="1984"/>
        <v>0</v>
      </c>
      <c r="J16290" s="105">
        <f t="shared" si="1985"/>
        <v>0</v>
      </c>
      <c r="K16290" s="105">
        <f t="shared" si="1986"/>
        <v>0</v>
      </c>
      <c r="L16290" s="105">
        <f t="shared" si="1987"/>
        <v>0</v>
      </c>
      <c r="M16290">
        <v>0.04</v>
      </c>
      <c r="N16290">
        <f t="shared" si="1988"/>
        <v>3.3960531989175591E-3</v>
      </c>
    </row>
    <row r="16291" spans="1:15" x14ac:dyDescent="0.3">
      <c r="A16291">
        <f t="shared" si="1982"/>
        <v>163</v>
      </c>
      <c r="E16291" s="105">
        <f t="shared" si="1983"/>
        <v>0</v>
      </c>
      <c r="I16291" s="105">
        <f t="shared" si="1984"/>
        <v>0</v>
      </c>
      <c r="J16291" s="105">
        <f t="shared" si="1985"/>
        <v>0</v>
      </c>
      <c r="K16291" s="105">
        <f t="shared" si="1986"/>
        <v>0</v>
      </c>
      <c r="L16291" s="105">
        <f t="shared" si="1987"/>
        <v>0</v>
      </c>
      <c r="M16291">
        <v>0.04</v>
      </c>
      <c r="N16291">
        <f t="shared" si="1988"/>
        <v>3.3960531989175591E-3</v>
      </c>
    </row>
    <row r="16292" spans="1:15" x14ac:dyDescent="0.3">
      <c r="A16292">
        <f t="shared" si="1982"/>
        <v>163</v>
      </c>
      <c r="E16292" s="105">
        <f t="shared" si="1983"/>
        <v>0</v>
      </c>
      <c r="I16292" s="105">
        <f t="shared" si="1984"/>
        <v>0</v>
      </c>
      <c r="J16292" s="105">
        <f t="shared" si="1985"/>
        <v>0</v>
      </c>
      <c r="K16292" s="105">
        <f t="shared" si="1986"/>
        <v>0</v>
      </c>
      <c r="L16292" s="105">
        <f t="shared" si="1987"/>
        <v>0</v>
      </c>
      <c r="M16292">
        <v>0.04</v>
      </c>
      <c r="N16292">
        <f t="shared" si="1988"/>
        <v>3.3960531989175591E-3</v>
      </c>
    </row>
    <row r="16293" spans="1:15" x14ac:dyDescent="0.3">
      <c r="A16293">
        <f t="shared" si="1982"/>
        <v>163</v>
      </c>
      <c r="E16293" s="105">
        <f t="shared" si="1983"/>
        <v>0</v>
      </c>
      <c r="I16293" s="105">
        <f t="shared" si="1984"/>
        <v>0</v>
      </c>
      <c r="J16293" s="105">
        <f t="shared" si="1985"/>
        <v>0</v>
      </c>
      <c r="K16293" s="105">
        <f t="shared" si="1986"/>
        <v>0</v>
      </c>
      <c r="L16293" s="105">
        <f t="shared" si="1987"/>
        <v>0</v>
      </c>
      <c r="M16293">
        <v>0.04</v>
      </c>
      <c r="N16293">
        <f t="shared" si="1988"/>
        <v>3.3960531989175591E-3</v>
      </c>
    </row>
    <row r="16294" spans="1:15" x14ac:dyDescent="0.3">
      <c r="A16294">
        <f t="shared" si="1982"/>
        <v>163</v>
      </c>
      <c r="E16294" s="105">
        <f t="shared" si="1983"/>
        <v>0</v>
      </c>
      <c r="I16294" s="105">
        <f t="shared" si="1984"/>
        <v>0</v>
      </c>
      <c r="J16294" s="105">
        <f t="shared" si="1985"/>
        <v>0</v>
      </c>
      <c r="K16294" s="105">
        <f t="shared" si="1986"/>
        <v>0</v>
      </c>
      <c r="L16294" s="105">
        <f t="shared" si="1987"/>
        <v>0</v>
      </c>
      <c r="M16294">
        <v>0.04</v>
      </c>
      <c r="N16294">
        <f t="shared" si="1988"/>
        <v>3.3960531989175591E-3</v>
      </c>
    </row>
    <row r="16295" spans="1:15" x14ac:dyDescent="0.3">
      <c r="A16295">
        <f t="shared" ref="A16295:A16358" si="1989">IF(COUNTIF(A16195:A16294,A16294)=100, A16294+1,A16294)</f>
        <v>163</v>
      </c>
      <c r="E16295" s="105">
        <f t="shared" ref="E16295:E16358" si="1990">MAX(0, E16195-K16195-L16195)</f>
        <v>0</v>
      </c>
      <c r="I16295" s="105">
        <f t="shared" ref="I16295:I16358" si="1991">IF(E16295&lt;I16195,J16295 + E16295, I16195)</f>
        <v>0</v>
      </c>
      <c r="J16295" s="105">
        <f t="shared" si="1985"/>
        <v>0</v>
      </c>
      <c r="K16295" s="105">
        <f t="shared" si="1986"/>
        <v>0</v>
      </c>
      <c r="L16295" s="105">
        <f t="shared" si="1987"/>
        <v>0</v>
      </c>
      <c r="M16295">
        <v>0.04</v>
      </c>
      <c r="N16295">
        <f t="shared" si="1988"/>
        <v>3.3960531989175591E-3</v>
      </c>
    </row>
    <row r="16296" spans="1:15" x14ac:dyDescent="0.3">
      <c r="A16296">
        <f t="shared" si="1989"/>
        <v>163</v>
      </c>
      <c r="E16296" s="105">
        <f t="shared" si="1990"/>
        <v>0</v>
      </c>
      <c r="I16296" s="105">
        <f t="shared" si="1991"/>
        <v>0</v>
      </c>
      <c r="J16296" s="105">
        <f t="shared" si="1985"/>
        <v>0</v>
      </c>
      <c r="K16296" s="105">
        <f t="shared" si="1986"/>
        <v>0</v>
      </c>
      <c r="L16296" s="105">
        <f t="shared" si="1987"/>
        <v>0</v>
      </c>
      <c r="M16296">
        <v>0.04</v>
      </c>
      <c r="N16296">
        <f t="shared" si="1988"/>
        <v>3.3960531989175591E-3</v>
      </c>
    </row>
    <row r="16297" spans="1:15" x14ac:dyDescent="0.3">
      <c r="A16297">
        <f t="shared" si="1989"/>
        <v>163</v>
      </c>
      <c r="E16297" s="105">
        <f t="shared" si="1990"/>
        <v>0</v>
      </c>
      <c r="I16297" s="105">
        <f t="shared" si="1991"/>
        <v>0</v>
      </c>
      <c r="J16297" s="105">
        <f t="shared" si="1985"/>
        <v>0</v>
      </c>
      <c r="K16297" s="105">
        <f t="shared" si="1986"/>
        <v>0</v>
      </c>
      <c r="L16297" s="105">
        <f t="shared" si="1987"/>
        <v>0</v>
      </c>
      <c r="M16297">
        <v>0.04</v>
      </c>
      <c r="N16297">
        <f t="shared" si="1988"/>
        <v>3.3960531989175591E-3</v>
      </c>
    </row>
    <row r="16298" spans="1:15" x14ac:dyDescent="0.3">
      <c r="A16298">
        <f t="shared" si="1989"/>
        <v>163</v>
      </c>
      <c r="E16298" s="105">
        <f t="shared" si="1990"/>
        <v>0</v>
      </c>
      <c r="I16298" s="105">
        <f t="shared" si="1991"/>
        <v>0</v>
      </c>
      <c r="J16298" s="105">
        <f t="shared" si="1985"/>
        <v>0</v>
      </c>
      <c r="K16298" s="105">
        <f t="shared" si="1986"/>
        <v>0</v>
      </c>
      <c r="L16298" s="105">
        <f t="shared" si="1987"/>
        <v>0</v>
      </c>
      <c r="M16298">
        <v>0.04</v>
      </c>
      <c r="N16298">
        <f t="shared" si="1988"/>
        <v>3.3960531989175591E-3</v>
      </c>
    </row>
    <row r="16299" spans="1:15" x14ac:dyDescent="0.3">
      <c r="A16299">
        <f t="shared" si="1989"/>
        <v>163</v>
      </c>
      <c r="E16299" s="105">
        <f t="shared" si="1990"/>
        <v>0</v>
      </c>
      <c r="I16299" s="105">
        <f t="shared" si="1991"/>
        <v>0</v>
      </c>
      <c r="J16299" s="105">
        <f t="shared" si="1985"/>
        <v>0</v>
      </c>
      <c r="K16299" s="105">
        <f t="shared" si="1986"/>
        <v>0</v>
      </c>
      <c r="L16299" s="105">
        <f t="shared" si="1987"/>
        <v>0</v>
      </c>
      <c r="M16299">
        <v>0.04</v>
      </c>
      <c r="N16299">
        <f t="shared" si="1988"/>
        <v>3.3960531989175591E-3</v>
      </c>
    </row>
    <row r="16300" spans="1:15" x14ac:dyDescent="0.3">
      <c r="A16300">
        <f t="shared" si="1989"/>
        <v>163</v>
      </c>
      <c r="E16300" s="105">
        <f t="shared" si="1990"/>
        <v>0</v>
      </c>
      <c r="I16300" s="105">
        <f t="shared" si="1991"/>
        <v>0</v>
      </c>
      <c r="J16300" s="105">
        <f t="shared" si="1985"/>
        <v>0</v>
      </c>
      <c r="K16300" s="105">
        <f t="shared" si="1986"/>
        <v>0</v>
      </c>
      <c r="L16300" s="105">
        <f t="shared" si="1987"/>
        <v>0</v>
      </c>
      <c r="M16300">
        <v>0.04</v>
      </c>
      <c r="N16300">
        <f t="shared" si="1988"/>
        <v>3.3960531989175591E-3</v>
      </c>
    </row>
    <row r="16301" spans="1:15" x14ac:dyDescent="0.3">
      <c r="A16301">
        <f t="shared" si="1989"/>
        <v>163</v>
      </c>
      <c r="E16301" s="105">
        <f t="shared" si="1990"/>
        <v>0</v>
      </c>
      <c r="I16301" s="105">
        <f t="shared" si="1991"/>
        <v>0</v>
      </c>
      <c r="J16301" s="105">
        <f t="shared" si="1985"/>
        <v>0</v>
      </c>
      <c r="K16301" s="105">
        <f t="shared" si="1986"/>
        <v>0</v>
      </c>
      <c r="L16301" s="105">
        <f t="shared" si="1987"/>
        <v>0</v>
      </c>
      <c r="M16301">
        <v>0.04</v>
      </c>
      <c r="N16301">
        <f t="shared" si="1988"/>
        <v>3.3960531989175591E-3</v>
      </c>
      <c r="O16301" s="105" t="e">
        <f t="shared" ref="O16301" si="1992">SUM(I16202:I16301)</f>
        <v>#REF!</v>
      </c>
    </row>
    <row r="16302" spans="1:15" x14ac:dyDescent="0.3">
      <c r="A16302">
        <f t="shared" si="1989"/>
        <v>164</v>
      </c>
      <c r="E16302" s="105" t="e">
        <f t="shared" si="1990"/>
        <v>#REF!</v>
      </c>
      <c r="I16302" s="105" t="e">
        <f t="shared" si="1991"/>
        <v>#REF!</v>
      </c>
      <c r="J16302" s="105" t="e">
        <f t="shared" si="1985"/>
        <v>#REF!</v>
      </c>
      <c r="K16302" s="105" t="e">
        <f t="shared" si="1986"/>
        <v>#REF!</v>
      </c>
      <c r="L16302" s="105" t="e">
        <f t="shared" si="1987"/>
        <v>#REF!</v>
      </c>
      <c r="M16302">
        <v>0.04</v>
      </c>
      <c r="N16302">
        <f t="shared" si="1988"/>
        <v>3.3960531989175591E-3</v>
      </c>
    </row>
    <row r="16303" spans="1:15" x14ac:dyDescent="0.3">
      <c r="A16303">
        <f t="shared" si="1989"/>
        <v>164</v>
      </c>
      <c r="E16303" s="105" t="e">
        <f t="shared" si="1990"/>
        <v>#REF!</v>
      </c>
      <c r="I16303" s="105" t="e">
        <f t="shared" si="1991"/>
        <v>#REF!</v>
      </c>
      <c r="J16303" s="105" t="e">
        <f t="shared" si="1985"/>
        <v>#REF!</v>
      </c>
      <c r="K16303" s="105" t="e">
        <f t="shared" si="1986"/>
        <v>#REF!</v>
      </c>
      <c r="L16303" s="105" t="e">
        <f t="shared" si="1987"/>
        <v>#REF!</v>
      </c>
      <c r="M16303">
        <v>0.04</v>
      </c>
      <c r="N16303">
        <f t="shared" si="1988"/>
        <v>3.3960531989175591E-3</v>
      </c>
    </row>
    <row r="16304" spans="1:15" x14ac:dyDescent="0.3">
      <c r="A16304">
        <f t="shared" si="1989"/>
        <v>164</v>
      </c>
      <c r="E16304" s="105" t="e">
        <f t="shared" si="1990"/>
        <v>#REF!</v>
      </c>
      <c r="I16304" s="105" t="e">
        <f t="shared" si="1991"/>
        <v>#REF!</v>
      </c>
      <c r="J16304" s="105" t="e">
        <f t="shared" si="1985"/>
        <v>#REF!</v>
      </c>
      <c r="K16304" s="105" t="e">
        <f t="shared" si="1986"/>
        <v>#REF!</v>
      </c>
      <c r="L16304" s="105" t="e">
        <f t="shared" si="1987"/>
        <v>#REF!</v>
      </c>
      <c r="M16304">
        <v>0.04</v>
      </c>
      <c r="N16304">
        <f t="shared" si="1988"/>
        <v>3.3960531989175591E-3</v>
      </c>
    </row>
    <row r="16305" spans="1:14" x14ac:dyDescent="0.3">
      <c r="A16305">
        <f t="shared" si="1989"/>
        <v>164</v>
      </c>
      <c r="E16305" s="105">
        <f t="shared" si="1990"/>
        <v>0</v>
      </c>
      <c r="I16305" s="105">
        <f t="shared" si="1991"/>
        <v>0</v>
      </c>
      <c r="J16305" s="105">
        <f t="shared" si="1985"/>
        <v>0</v>
      </c>
      <c r="K16305" s="105">
        <f t="shared" si="1986"/>
        <v>0</v>
      </c>
      <c r="L16305" s="105">
        <f t="shared" si="1987"/>
        <v>0</v>
      </c>
      <c r="M16305">
        <v>0.04</v>
      </c>
      <c r="N16305">
        <f t="shared" si="1988"/>
        <v>3.3960531989175591E-3</v>
      </c>
    </row>
    <row r="16306" spans="1:14" x14ac:dyDescent="0.3">
      <c r="A16306">
        <f t="shared" si="1989"/>
        <v>164</v>
      </c>
      <c r="E16306" s="105">
        <f t="shared" si="1990"/>
        <v>0</v>
      </c>
      <c r="I16306" s="105">
        <f t="shared" si="1991"/>
        <v>0</v>
      </c>
      <c r="J16306" s="105">
        <f t="shared" si="1985"/>
        <v>0</v>
      </c>
      <c r="K16306" s="105">
        <f t="shared" si="1986"/>
        <v>0</v>
      </c>
      <c r="L16306" s="105">
        <f t="shared" si="1987"/>
        <v>0</v>
      </c>
      <c r="M16306">
        <v>0.04</v>
      </c>
      <c r="N16306">
        <f t="shared" si="1988"/>
        <v>3.3960531989175591E-3</v>
      </c>
    </row>
    <row r="16307" spans="1:14" x14ac:dyDescent="0.3">
      <c r="A16307">
        <f t="shared" si="1989"/>
        <v>164</v>
      </c>
      <c r="E16307" s="105">
        <f t="shared" si="1990"/>
        <v>0</v>
      </c>
      <c r="I16307" s="105">
        <f t="shared" si="1991"/>
        <v>0</v>
      </c>
      <c r="J16307" s="105">
        <f t="shared" si="1985"/>
        <v>0</v>
      </c>
      <c r="K16307" s="105">
        <f t="shared" si="1986"/>
        <v>0</v>
      </c>
      <c r="L16307" s="105">
        <f t="shared" si="1987"/>
        <v>0</v>
      </c>
      <c r="M16307">
        <v>0.04</v>
      </c>
      <c r="N16307">
        <f t="shared" si="1988"/>
        <v>3.3960531989175591E-3</v>
      </c>
    </row>
    <row r="16308" spans="1:14" x14ac:dyDescent="0.3">
      <c r="A16308">
        <f t="shared" si="1989"/>
        <v>164</v>
      </c>
      <c r="E16308" s="105">
        <f t="shared" si="1990"/>
        <v>0</v>
      </c>
      <c r="I16308" s="105">
        <f t="shared" si="1991"/>
        <v>0</v>
      </c>
      <c r="J16308" s="105">
        <f t="shared" si="1985"/>
        <v>0</v>
      </c>
      <c r="K16308" s="105">
        <f t="shared" si="1986"/>
        <v>0</v>
      </c>
      <c r="L16308" s="105">
        <f t="shared" si="1987"/>
        <v>0</v>
      </c>
      <c r="M16308">
        <v>0.04</v>
      </c>
      <c r="N16308">
        <f t="shared" si="1988"/>
        <v>3.3960531989175591E-3</v>
      </c>
    </row>
    <row r="16309" spans="1:14" x14ac:dyDescent="0.3">
      <c r="A16309">
        <f t="shared" si="1989"/>
        <v>164</v>
      </c>
      <c r="E16309" s="105">
        <f t="shared" si="1990"/>
        <v>0</v>
      </c>
      <c r="I16309" s="105">
        <f t="shared" si="1991"/>
        <v>0</v>
      </c>
      <c r="J16309" s="105">
        <f t="shared" si="1985"/>
        <v>0</v>
      </c>
      <c r="K16309" s="105">
        <f t="shared" si="1986"/>
        <v>0</v>
      </c>
      <c r="L16309" s="105">
        <f t="shared" si="1987"/>
        <v>0</v>
      </c>
      <c r="M16309">
        <v>0.04</v>
      </c>
      <c r="N16309">
        <f t="shared" si="1988"/>
        <v>3.3960531989175591E-3</v>
      </c>
    </row>
    <row r="16310" spans="1:14" x14ac:dyDescent="0.3">
      <c r="A16310">
        <f t="shared" si="1989"/>
        <v>164</v>
      </c>
      <c r="E16310" s="105">
        <f t="shared" si="1990"/>
        <v>0</v>
      </c>
      <c r="I16310" s="105">
        <f t="shared" si="1991"/>
        <v>0</v>
      </c>
      <c r="J16310" s="105">
        <f t="shared" si="1985"/>
        <v>0</v>
      </c>
      <c r="K16310" s="105">
        <f t="shared" si="1986"/>
        <v>0</v>
      </c>
      <c r="L16310" s="105">
        <f t="shared" si="1987"/>
        <v>0</v>
      </c>
      <c r="M16310">
        <v>0.04</v>
      </c>
      <c r="N16310">
        <f t="shared" si="1988"/>
        <v>3.3960531989175591E-3</v>
      </c>
    </row>
    <row r="16311" spans="1:14" x14ac:dyDescent="0.3">
      <c r="A16311">
        <f t="shared" si="1989"/>
        <v>164</v>
      </c>
      <c r="E16311" s="105">
        <f t="shared" si="1990"/>
        <v>0</v>
      </c>
      <c r="I16311" s="105">
        <f t="shared" si="1991"/>
        <v>0</v>
      </c>
      <c r="J16311" s="105">
        <f t="shared" si="1985"/>
        <v>0</v>
      </c>
      <c r="K16311" s="105">
        <f t="shared" si="1986"/>
        <v>0</v>
      </c>
      <c r="L16311" s="105">
        <f t="shared" si="1987"/>
        <v>0</v>
      </c>
      <c r="M16311">
        <v>0.04</v>
      </c>
      <c r="N16311">
        <f t="shared" si="1988"/>
        <v>3.3960531989175591E-3</v>
      </c>
    </row>
    <row r="16312" spans="1:14" x14ac:dyDescent="0.3">
      <c r="A16312">
        <f t="shared" si="1989"/>
        <v>164</v>
      </c>
      <c r="E16312" s="105">
        <f t="shared" si="1990"/>
        <v>0</v>
      </c>
      <c r="I16312" s="105">
        <f t="shared" si="1991"/>
        <v>0</v>
      </c>
      <c r="J16312" s="105">
        <f t="shared" si="1985"/>
        <v>0</v>
      </c>
      <c r="K16312" s="105">
        <f t="shared" si="1986"/>
        <v>0</v>
      </c>
      <c r="L16312" s="105">
        <f t="shared" si="1987"/>
        <v>0</v>
      </c>
      <c r="M16312">
        <v>0.04</v>
      </c>
      <c r="N16312">
        <f t="shared" si="1988"/>
        <v>3.3960531989175591E-3</v>
      </c>
    </row>
    <row r="16313" spans="1:14" x14ac:dyDescent="0.3">
      <c r="A16313">
        <f t="shared" si="1989"/>
        <v>164</v>
      </c>
      <c r="E16313" s="105">
        <f t="shared" si="1990"/>
        <v>0</v>
      </c>
      <c r="I16313" s="105">
        <f t="shared" si="1991"/>
        <v>0</v>
      </c>
      <c r="J16313" s="105">
        <f t="shared" si="1985"/>
        <v>0</v>
      </c>
      <c r="K16313" s="105">
        <f t="shared" si="1986"/>
        <v>0</v>
      </c>
      <c r="L16313" s="105">
        <f t="shared" si="1987"/>
        <v>0</v>
      </c>
      <c r="M16313">
        <v>0.04</v>
      </c>
      <c r="N16313">
        <f t="shared" si="1988"/>
        <v>3.3960531989175591E-3</v>
      </c>
    </row>
    <row r="16314" spans="1:14" x14ac:dyDescent="0.3">
      <c r="A16314">
        <f t="shared" si="1989"/>
        <v>164</v>
      </c>
      <c r="E16314" s="105">
        <f t="shared" si="1990"/>
        <v>0</v>
      </c>
      <c r="I16314" s="105">
        <f t="shared" si="1991"/>
        <v>0</v>
      </c>
      <c r="J16314" s="105">
        <f t="shared" si="1985"/>
        <v>0</v>
      </c>
      <c r="K16314" s="105">
        <f t="shared" si="1986"/>
        <v>0</v>
      </c>
      <c r="L16314" s="105">
        <f t="shared" si="1987"/>
        <v>0</v>
      </c>
      <c r="M16314">
        <v>0.04</v>
      </c>
      <c r="N16314">
        <f t="shared" si="1988"/>
        <v>3.3960531989175591E-3</v>
      </c>
    </row>
    <row r="16315" spans="1:14" x14ac:dyDescent="0.3">
      <c r="A16315">
        <f t="shared" si="1989"/>
        <v>164</v>
      </c>
      <c r="E16315" s="105">
        <f t="shared" si="1990"/>
        <v>0</v>
      </c>
      <c r="I16315" s="105">
        <f t="shared" si="1991"/>
        <v>0</v>
      </c>
      <c r="J16315" s="105">
        <f t="shared" si="1985"/>
        <v>0</v>
      </c>
      <c r="K16315" s="105">
        <f t="shared" si="1986"/>
        <v>0</v>
      </c>
      <c r="L16315" s="105">
        <f t="shared" si="1987"/>
        <v>0</v>
      </c>
      <c r="M16315">
        <v>0.04</v>
      </c>
      <c r="N16315">
        <f t="shared" si="1988"/>
        <v>3.3960531989175591E-3</v>
      </c>
    </row>
    <row r="16316" spans="1:14" x14ac:dyDescent="0.3">
      <c r="A16316">
        <f t="shared" si="1989"/>
        <v>164</v>
      </c>
      <c r="E16316" s="105">
        <f t="shared" si="1990"/>
        <v>0</v>
      </c>
      <c r="I16316" s="105">
        <f t="shared" si="1991"/>
        <v>0</v>
      </c>
      <c r="J16316" s="105">
        <f t="shared" si="1985"/>
        <v>0</v>
      </c>
      <c r="K16316" s="105">
        <f t="shared" si="1986"/>
        <v>0</v>
      </c>
      <c r="L16316" s="105">
        <f t="shared" si="1987"/>
        <v>0</v>
      </c>
      <c r="M16316">
        <v>0.04</v>
      </c>
      <c r="N16316">
        <f t="shared" si="1988"/>
        <v>3.3960531989175591E-3</v>
      </c>
    </row>
    <row r="16317" spans="1:14" x14ac:dyDescent="0.3">
      <c r="A16317">
        <f t="shared" si="1989"/>
        <v>164</v>
      </c>
      <c r="E16317" s="105">
        <f t="shared" si="1990"/>
        <v>0</v>
      </c>
      <c r="I16317" s="105">
        <f t="shared" si="1991"/>
        <v>0</v>
      </c>
      <c r="J16317" s="105">
        <f t="shared" si="1985"/>
        <v>0</v>
      </c>
      <c r="K16317" s="105">
        <f t="shared" si="1986"/>
        <v>0</v>
      </c>
      <c r="L16317" s="105">
        <f t="shared" si="1987"/>
        <v>0</v>
      </c>
      <c r="M16317">
        <v>0.04</v>
      </c>
      <c r="N16317">
        <f t="shared" si="1988"/>
        <v>3.3960531989175591E-3</v>
      </c>
    </row>
    <row r="16318" spans="1:14" x14ac:dyDescent="0.3">
      <c r="A16318">
        <f t="shared" si="1989"/>
        <v>164</v>
      </c>
      <c r="E16318" s="105">
        <f t="shared" si="1990"/>
        <v>0</v>
      </c>
      <c r="I16318" s="105">
        <f t="shared" si="1991"/>
        <v>0</v>
      </c>
      <c r="J16318" s="105">
        <f t="shared" si="1985"/>
        <v>0</v>
      </c>
      <c r="K16318" s="105">
        <f t="shared" si="1986"/>
        <v>0</v>
      </c>
      <c r="L16318" s="105">
        <f t="shared" si="1987"/>
        <v>0</v>
      </c>
      <c r="M16318">
        <v>0.04</v>
      </c>
      <c r="N16318">
        <f t="shared" si="1988"/>
        <v>3.3960531989175591E-3</v>
      </c>
    </row>
    <row r="16319" spans="1:14" x14ac:dyDescent="0.3">
      <c r="A16319">
        <f t="shared" si="1989"/>
        <v>164</v>
      </c>
      <c r="E16319" s="105">
        <f t="shared" si="1990"/>
        <v>0</v>
      </c>
      <c r="I16319" s="105">
        <f t="shared" si="1991"/>
        <v>0</v>
      </c>
      <c r="J16319" s="105">
        <f t="shared" si="1985"/>
        <v>0</v>
      </c>
      <c r="K16319" s="105">
        <f t="shared" si="1986"/>
        <v>0</v>
      </c>
      <c r="L16319" s="105">
        <f t="shared" si="1987"/>
        <v>0</v>
      </c>
      <c r="M16319">
        <v>0.04</v>
      </c>
      <c r="N16319">
        <f t="shared" si="1988"/>
        <v>3.3960531989175591E-3</v>
      </c>
    </row>
    <row r="16320" spans="1:14" x14ac:dyDescent="0.3">
      <c r="A16320">
        <f t="shared" si="1989"/>
        <v>164</v>
      </c>
      <c r="E16320" s="105">
        <f t="shared" si="1990"/>
        <v>0</v>
      </c>
      <c r="I16320" s="105">
        <f t="shared" si="1991"/>
        <v>0</v>
      </c>
      <c r="J16320" s="105">
        <f t="shared" si="1985"/>
        <v>0</v>
      </c>
      <c r="K16320" s="105">
        <f t="shared" si="1986"/>
        <v>0</v>
      </c>
      <c r="L16320" s="105">
        <f t="shared" si="1987"/>
        <v>0</v>
      </c>
      <c r="M16320">
        <v>0.04</v>
      </c>
      <c r="N16320">
        <f t="shared" si="1988"/>
        <v>3.3960531989175591E-3</v>
      </c>
    </row>
    <row r="16321" spans="1:14" x14ac:dyDescent="0.3">
      <c r="A16321">
        <f t="shared" si="1989"/>
        <v>164</v>
      </c>
      <c r="E16321" s="105">
        <f t="shared" si="1990"/>
        <v>0</v>
      </c>
      <c r="I16321" s="105">
        <f t="shared" si="1991"/>
        <v>0</v>
      </c>
      <c r="J16321" s="105">
        <f t="shared" si="1985"/>
        <v>0</v>
      </c>
      <c r="K16321" s="105">
        <f t="shared" si="1986"/>
        <v>0</v>
      </c>
      <c r="L16321" s="105">
        <f t="shared" si="1987"/>
        <v>0</v>
      </c>
      <c r="M16321">
        <v>0.04</v>
      </c>
      <c r="N16321">
        <f t="shared" si="1988"/>
        <v>3.3960531989175591E-3</v>
      </c>
    </row>
    <row r="16322" spans="1:14" x14ac:dyDescent="0.3">
      <c r="A16322">
        <f t="shared" si="1989"/>
        <v>164</v>
      </c>
      <c r="E16322" s="105">
        <f t="shared" si="1990"/>
        <v>0</v>
      </c>
      <c r="I16322" s="105">
        <f t="shared" si="1991"/>
        <v>0</v>
      </c>
      <c r="J16322" s="105">
        <f t="shared" si="1985"/>
        <v>0</v>
      </c>
      <c r="K16322" s="105">
        <f t="shared" si="1986"/>
        <v>0</v>
      </c>
      <c r="L16322" s="105">
        <f t="shared" si="1987"/>
        <v>0</v>
      </c>
      <c r="M16322">
        <v>0.04</v>
      </c>
      <c r="N16322">
        <f t="shared" si="1988"/>
        <v>3.3960531989175591E-3</v>
      </c>
    </row>
    <row r="16323" spans="1:14" x14ac:dyDescent="0.3">
      <c r="A16323">
        <f t="shared" si="1989"/>
        <v>164</v>
      </c>
      <c r="E16323" s="105">
        <f t="shared" si="1990"/>
        <v>0</v>
      </c>
      <c r="I16323" s="105">
        <f t="shared" si="1991"/>
        <v>0</v>
      </c>
      <c r="J16323" s="105">
        <f t="shared" ref="J16323:J16386" si="1993">E16323*($H$2/12)</f>
        <v>0</v>
      </c>
      <c r="K16323" s="105">
        <f t="shared" ref="K16323:K16386" si="1994">I16323-J16323</f>
        <v>0</v>
      </c>
      <c r="L16323" s="105">
        <f t="shared" ref="L16323:L16386" si="1995">N16323*(E16323-K16323)</f>
        <v>0</v>
      </c>
      <c r="M16323">
        <v>0.04</v>
      </c>
      <c r="N16323">
        <f t="shared" ref="N16323:N16386" si="1996">1-(POWER(1-M16323,(1/12)))</f>
        <v>3.3960531989175591E-3</v>
      </c>
    </row>
    <row r="16324" spans="1:14" x14ac:dyDescent="0.3">
      <c r="A16324">
        <f t="shared" si="1989"/>
        <v>164</v>
      </c>
      <c r="E16324" s="105">
        <f t="shared" si="1990"/>
        <v>0</v>
      </c>
      <c r="I16324" s="105">
        <f t="shared" si="1991"/>
        <v>0</v>
      </c>
      <c r="J16324" s="105">
        <f t="shared" si="1993"/>
        <v>0</v>
      </c>
      <c r="K16324" s="105">
        <f t="shared" si="1994"/>
        <v>0</v>
      </c>
      <c r="L16324" s="105">
        <f t="shared" si="1995"/>
        <v>0</v>
      </c>
      <c r="M16324">
        <v>0.04</v>
      </c>
      <c r="N16324">
        <f t="shared" si="1996"/>
        <v>3.3960531989175591E-3</v>
      </c>
    </row>
    <row r="16325" spans="1:14" x14ac:dyDescent="0.3">
      <c r="A16325">
        <f t="shared" si="1989"/>
        <v>164</v>
      </c>
      <c r="E16325" s="105">
        <f t="shared" si="1990"/>
        <v>0</v>
      </c>
      <c r="I16325" s="105">
        <f t="shared" si="1991"/>
        <v>0</v>
      </c>
      <c r="J16325" s="105">
        <f t="shared" si="1993"/>
        <v>0</v>
      </c>
      <c r="K16325" s="105">
        <f t="shared" si="1994"/>
        <v>0</v>
      </c>
      <c r="L16325" s="105">
        <f t="shared" si="1995"/>
        <v>0</v>
      </c>
      <c r="M16325">
        <v>0.04</v>
      </c>
      <c r="N16325">
        <f t="shared" si="1996"/>
        <v>3.3960531989175591E-3</v>
      </c>
    </row>
    <row r="16326" spans="1:14" x14ac:dyDescent="0.3">
      <c r="A16326">
        <f t="shared" si="1989"/>
        <v>164</v>
      </c>
      <c r="E16326" s="105">
        <f t="shared" si="1990"/>
        <v>0</v>
      </c>
      <c r="I16326" s="105">
        <f t="shared" si="1991"/>
        <v>0</v>
      </c>
      <c r="J16326" s="105">
        <f t="shared" si="1993"/>
        <v>0</v>
      </c>
      <c r="K16326" s="105">
        <f t="shared" si="1994"/>
        <v>0</v>
      </c>
      <c r="L16326" s="105">
        <f t="shared" si="1995"/>
        <v>0</v>
      </c>
      <c r="M16326">
        <v>0.04</v>
      </c>
      <c r="N16326">
        <f t="shared" si="1996"/>
        <v>3.3960531989175591E-3</v>
      </c>
    </row>
    <row r="16327" spans="1:14" x14ac:dyDescent="0.3">
      <c r="A16327">
        <f t="shared" si="1989"/>
        <v>164</v>
      </c>
      <c r="E16327" s="105">
        <f t="shared" si="1990"/>
        <v>0</v>
      </c>
      <c r="I16327" s="105">
        <f t="shared" si="1991"/>
        <v>0</v>
      </c>
      <c r="J16327" s="105">
        <f t="shared" si="1993"/>
        <v>0</v>
      </c>
      <c r="K16327" s="105">
        <f t="shared" si="1994"/>
        <v>0</v>
      </c>
      <c r="L16327" s="105">
        <f t="shared" si="1995"/>
        <v>0</v>
      </c>
      <c r="M16327">
        <v>0.04</v>
      </c>
      <c r="N16327">
        <f t="shared" si="1996"/>
        <v>3.3960531989175591E-3</v>
      </c>
    </row>
    <row r="16328" spans="1:14" x14ac:dyDescent="0.3">
      <c r="A16328">
        <f t="shared" si="1989"/>
        <v>164</v>
      </c>
      <c r="E16328" s="105">
        <f t="shared" si="1990"/>
        <v>0</v>
      </c>
      <c r="I16328" s="105">
        <f t="shared" si="1991"/>
        <v>0</v>
      </c>
      <c r="J16328" s="105">
        <f t="shared" si="1993"/>
        <v>0</v>
      </c>
      <c r="K16328" s="105">
        <f t="shared" si="1994"/>
        <v>0</v>
      </c>
      <c r="L16328" s="105">
        <f t="shared" si="1995"/>
        <v>0</v>
      </c>
      <c r="M16328">
        <v>0.04</v>
      </c>
      <c r="N16328">
        <f t="shared" si="1996"/>
        <v>3.3960531989175591E-3</v>
      </c>
    </row>
    <row r="16329" spans="1:14" x14ac:dyDescent="0.3">
      <c r="A16329">
        <f t="shared" si="1989"/>
        <v>164</v>
      </c>
      <c r="E16329" s="105">
        <f t="shared" si="1990"/>
        <v>0</v>
      </c>
      <c r="I16329" s="105">
        <f t="shared" si="1991"/>
        <v>0</v>
      </c>
      <c r="J16329" s="105">
        <f t="shared" si="1993"/>
        <v>0</v>
      </c>
      <c r="K16329" s="105">
        <f t="shared" si="1994"/>
        <v>0</v>
      </c>
      <c r="L16329" s="105">
        <f t="shared" si="1995"/>
        <v>0</v>
      </c>
      <c r="M16329">
        <v>0.04</v>
      </c>
      <c r="N16329">
        <f t="shared" si="1996"/>
        <v>3.3960531989175591E-3</v>
      </c>
    </row>
    <row r="16330" spans="1:14" x14ac:dyDescent="0.3">
      <c r="A16330">
        <f t="shared" si="1989"/>
        <v>164</v>
      </c>
      <c r="E16330" s="105">
        <f t="shared" si="1990"/>
        <v>0</v>
      </c>
      <c r="I16330" s="105">
        <f t="shared" si="1991"/>
        <v>0</v>
      </c>
      <c r="J16330" s="105">
        <f t="shared" si="1993"/>
        <v>0</v>
      </c>
      <c r="K16330" s="105">
        <f t="shared" si="1994"/>
        <v>0</v>
      </c>
      <c r="L16330" s="105">
        <f t="shared" si="1995"/>
        <v>0</v>
      </c>
      <c r="M16330">
        <v>0.04</v>
      </c>
      <c r="N16330">
        <f t="shared" si="1996"/>
        <v>3.3960531989175591E-3</v>
      </c>
    </row>
    <row r="16331" spans="1:14" x14ac:dyDescent="0.3">
      <c r="A16331">
        <f t="shared" si="1989"/>
        <v>164</v>
      </c>
      <c r="E16331" s="105">
        <f t="shared" si="1990"/>
        <v>0</v>
      </c>
      <c r="I16331" s="105">
        <f t="shared" si="1991"/>
        <v>0</v>
      </c>
      <c r="J16331" s="105">
        <f t="shared" si="1993"/>
        <v>0</v>
      </c>
      <c r="K16331" s="105">
        <f t="shared" si="1994"/>
        <v>0</v>
      </c>
      <c r="L16331" s="105">
        <f t="shared" si="1995"/>
        <v>0</v>
      </c>
      <c r="M16331">
        <v>0.04</v>
      </c>
      <c r="N16331">
        <f t="shared" si="1996"/>
        <v>3.3960531989175591E-3</v>
      </c>
    </row>
    <row r="16332" spans="1:14" x14ac:dyDescent="0.3">
      <c r="A16332">
        <f t="shared" si="1989"/>
        <v>164</v>
      </c>
      <c r="E16332" s="105">
        <f t="shared" si="1990"/>
        <v>0</v>
      </c>
      <c r="I16332" s="105">
        <f t="shared" si="1991"/>
        <v>0</v>
      </c>
      <c r="J16332" s="105">
        <f t="shared" si="1993"/>
        <v>0</v>
      </c>
      <c r="K16332" s="105">
        <f t="shared" si="1994"/>
        <v>0</v>
      </c>
      <c r="L16332" s="105">
        <f t="shared" si="1995"/>
        <v>0</v>
      </c>
      <c r="M16332">
        <v>0.04</v>
      </c>
      <c r="N16332">
        <f t="shared" si="1996"/>
        <v>3.3960531989175591E-3</v>
      </c>
    </row>
    <row r="16333" spans="1:14" x14ac:dyDescent="0.3">
      <c r="A16333">
        <f t="shared" si="1989"/>
        <v>164</v>
      </c>
      <c r="E16333" s="105">
        <f t="shared" si="1990"/>
        <v>0</v>
      </c>
      <c r="I16333" s="105">
        <f t="shared" si="1991"/>
        <v>0</v>
      </c>
      <c r="J16333" s="105">
        <f t="shared" si="1993"/>
        <v>0</v>
      </c>
      <c r="K16333" s="105">
        <f t="shared" si="1994"/>
        <v>0</v>
      </c>
      <c r="L16333" s="105">
        <f t="shared" si="1995"/>
        <v>0</v>
      </c>
      <c r="M16333">
        <v>0.04</v>
      </c>
      <c r="N16333">
        <f t="shared" si="1996"/>
        <v>3.3960531989175591E-3</v>
      </c>
    </row>
    <row r="16334" spans="1:14" x14ac:dyDescent="0.3">
      <c r="A16334">
        <f t="shared" si="1989"/>
        <v>164</v>
      </c>
      <c r="E16334" s="105">
        <f t="shared" si="1990"/>
        <v>0</v>
      </c>
      <c r="I16334" s="105">
        <f t="shared" si="1991"/>
        <v>0</v>
      </c>
      <c r="J16334" s="105">
        <f t="shared" si="1993"/>
        <v>0</v>
      </c>
      <c r="K16334" s="105">
        <f t="shared" si="1994"/>
        <v>0</v>
      </c>
      <c r="L16334" s="105">
        <f t="shared" si="1995"/>
        <v>0</v>
      </c>
      <c r="M16334">
        <v>0.04</v>
      </c>
      <c r="N16334">
        <f t="shared" si="1996"/>
        <v>3.3960531989175591E-3</v>
      </c>
    </row>
    <row r="16335" spans="1:14" x14ac:dyDescent="0.3">
      <c r="A16335">
        <f t="shared" si="1989"/>
        <v>164</v>
      </c>
      <c r="E16335" s="105">
        <f t="shared" si="1990"/>
        <v>0</v>
      </c>
      <c r="I16335" s="105">
        <f t="shared" si="1991"/>
        <v>0</v>
      </c>
      <c r="J16335" s="105">
        <f t="shared" si="1993"/>
        <v>0</v>
      </c>
      <c r="K16335" s="105">
        <f t="shared" si="1994"/>
        <v>0</v>
      </c>
      <c r="L16335" s="105">
        <f t="shared" si="1995"/>
        <v>0</v>
      </c>
      <c r="M16335">
        <v>0.04</v>
      </c>
      <c r="N16335">
        <f t="shared" si="1996"/>
        <v>3.3960531989175591E-3</v>
      </c>
    </row>
    <row r="16336" spans="1:14" x14ac:dyDescent="0.3">
      <c r="A16336">
        <f t="shared" si="1989"/>
        <v>164</v>
      </c>
      <c r="E16336" s="105">
        <f t="shared" si="1990"/>
        <v>0</v>
      </c>
      <c r="I16336" s="105">
        <f t="shared" si="1991"/>
        <v>0</v>
      </c>
      <c r="J16336" s="105">
        <f t="shared" si="1993"/>
        <v>0</v>
      </c>
      <c r="K16336" s="105">
        <f t="shared" si="1994"/>
        <v>0</v>
      </c>
      <c r="L16336" s="105">
        <f t="shared" si="1995"/>
        <v>0</v>
      </c>
      <c r="M16336">
        <v>0.04</v>
      </c>
      <c r="N16336">
        <f t="shared" si="1996"/>
        <v>3.3960531989175591E-3</v>
      </c>
    </row>
    <row r="16337" spans="1:14" x14ac:dyDescent="0.3">
      <c r="A16337">
        <f t="shared" si="1989"/>
        <v>164</v>
      </c>
      <c r="E16337" s="105">
        <f t="shared" si="1990"/>
        <v>0</v>
      </c>
      <c r="I16337" s="105">
        <f t="shared" si="1991"/>
        <v>0</v>
      </c>
      <c r="J16337" s="105">
        <f t="shared" si="1993"/>
        <v>0</v>
      </c>
      <c r="K16337" s="105">
        <f t="shared" si="1994"/>
        <v>0</v>
      </c>
      <c r="L16337" s="105">
        <f t="shared" si="1995"/>
        <v>0</v>
      </c>
      <c r="M16337">
        <v>0.04</v>
      </c>
      <c r="N16337">
        <f t="shared" si="1996"/>
        <v>3.3960531989175591E-3</v>
      </c>
    </row>
    <row r="16338" spans="1:14" x14ac:dyDescent="0.3">
      <c r="A16338">
        <f t="shared" si="1989"/>
        <v>164</v>
      </c>
      <c r="E16338" s="105">
        <f t="shared" si="1990"/>
        <v>0</v>
      </c>
      <c r="I16338" s="105">
        <f t="shared" si="1991"/>
        <v>0</v>
      </c>
      <c r="J16338" s="105">
        <f t="shared" si="1993"/>
        <v>0</v>
      </c>
      <c r="K16338" s="105">
        <f t="shared" si="1994"/>
        <v>0</v>
      </c>
      <c r="L16338" s="105">
        <f t="shared" si="1995"/>
        <v>0</v>
      </c>
      <c r="M16338">
        <v>0.04</v>
      </c>
      <c r="N16338">
        <f t="shared" si="1996"/>
        <v>3.3960531989175591E-3</v>
      </c>
    </row>
    <row r="16339" spans="1:14" x14ac:dyDescent="0.3">
      <c r="A16339">
        <f t="shared" si="1989"/>
        <v>164</v>
      </c>
      <c r="E16339" s="105">
        <f t="shared" si="1990"/>
        <v>0</v>
      </c>
      <c r="I16339" s="105">
        <f t="shared" si="1991"/>
        <v>0</v>
      </c>
      <c r="J16339" s="105">
        <f t="shared" si="1993"/>
        <v>0</v>
      </c>
      <c r="K16339" s="105">
        <f t="shared" si="1994"/>
        <v>0</v>
      </c>
      <c r="L16339" s="105">
        <f t="shared" si="1995"/>
        <v>0</v>
      </c>
      <c r="M16339">
        <v>0.04</v>
      </c>
      <c r="N16339">
        <f t="shared" si="1996"/>
        <v>3.3960531989175591E-3</v>
      </c>
    </row>
    <row r="16340" spans="1:14" x14ac:dyDescent="0.3">
      <c r="A16340">
        <f t="shared" si="1989"/>
        <v>164</v>
      </c>
      <c r="E16340" s="105">
        <f t="shared" si="1990"/>
        <v>0</v>
      </c>
      <c r="I16340" s="105">
        <f t="shared" si="1991"/>
        <v>0</v>
      </c>
      <c r="J16340" s="105">
        <f t="shared" si="1993"/>
        <v>0</v>
      </c>
      <c r="K16340" s="105">
        <f t="shared" si="1994"/>
        <v>0</v>
      </c>
      <c r="L16340" s="105">
        <f t="shared" si="1995"/>
        <v>0</v>
      </c>
      <c r="M16340">
        <v>0.04</v>
      </c>
      <c r="N16340">
        <f t="shared" si="1996"/>
        <v>3.3960531989175591E-3</v>
      </c>
    </row>
    <row r="16341" spans="1:14" x14ac:dyDescent="0.3">
      <c r="A16341">
        <f t="shared" si="1989"/>
        <v>164</v>
      </c>
      <c r="E16341" s="105">
        <f t="shared" si="1990"/>
        <v>0</v>
      </c>
      <c r="I16341" s="105">
        <f t="shared" si="1991"/>
        <v>0</v>
      </c>
      <c r="J16341" s="105">
        <f t="shared" si="1993"/>
        <v>0</v>
      </c>
      <c r="K16341" s="105">
        <f t="shared" si="1994"/>
        <v>0</v>
      </c>
      <c r="L16341" s="105">
        <f t="shared" si="1995"/>
        <v>0</v>
      </c>
      <c r="M16341">
        <v>0.04</v>
      </c>
      <c r="N16341">
        <f t="shared" si="1996"/>
        <v>3.3960531989175591E-3</v>
      </c>
    </row>
    <row r="16342" spans="1:14" x14ac:dyDescent="0.3">
      <c r="A16342">
        <f t="shared" si="1989"/>
        <v>164</v>
      </c>
      <c r="E16342" s="105">
        <f t="shared" si="1990"/>
        <v>0</v>
      </c>
      <c r="I16342" s="105">
        <f t="shared" si="1991"/>
        <v>0</v>
      </c>
      <c r="J16342" s="105">
        <f t="shared" si="1993"/>
        <v>0</v>
      </c>
      <c r="K16342" s="105">
        <f t="shared" si="1994"/>
        <v>0</v>
      </c>
      <c r="L16342" s="105">
        <f t="shared" si="1995"/>
        <v>0</v>
      </c>
      <c r="M16342">
        <v>0.04</v>
      </c>
      <c r="N16342">
        <f t="shared" si="1996"/>
        <v>3.3960531989175591E-3</v>
      </c>
    </row>
    <row r="16343" spans="1:14" x14ac:dyDescent="0.3">
      <c r="A16343">
        <f t="shared" si="1989"/>
        <v>164</v>
      </c>
      <c r="E16343" s="105">
        <f t="shared" si="1990"/>
        <v>0</v>
      </c>
      <c r="I16343" s="105">
        <f t="shared" si="1991"/>
        <v>0</v>
      </c>
      <c r="J16343" s="105">
        <f t="shared" si="1993"/>
        <v>0</v>
      </c>
      <c r="K16343" s="105">
        <f t="shared" si="1994"/>
        <v>0</v>
      </c>
      <c r="L16343" s="105">
        <f t="shared" si="1995"/>
        <v>0</v>
      </c>
      <c r="M16343">
        <v>0.04</v>
      </c>
      <c r="N16343">
        <f t="shared" si="1996"/>
        <v>3.3960531989175591E-3</v>
      </c>
    </row>
    <row r="16344" spans="1:14" x14ac:dyDescent="0.3">
      <c r="A16344">
        <f t="shared" si="1989"/>
        <v>164</v>
      </c>
      <c r="E16344" s="105">
        <f t="shared" si="1990"/>
        <v>0</v>
      </c>
      <c r="I16344" s="105">
        <f t="shared" si="1991"/>
        <v>0</v>
      </c>
      <c r="J16344" s="105">
        <f t="shared" si="1993"/>
        <v>0</v>
      </c>
      <c r="K16344" s="105">
        <f t="shared" si="1994"/>
        <v>0</v>
      </c>
      <c r="L16344" s="105">
        <f t="shared" si="1995"/>
        <v>0</v>
      </c>
      <c r="M16344">
        <v>0.04</v>
      </c>
      <c r="N16344">
        <f t="shared" si="1996"/>
        <v>3.3960531989175591E-3</v>
      </c>
    </row>
    <row r="16345" spans="1:14" x14ac:dyDescent="0.3">
      <c r="A16345">
        <f t="shared" si="1989"/>
        <v>164</v>
      </c>
      <c r="E16345" s="105">
        <f t="shared" si="1990"/>
        <v>0</v>
      </c>
      <c r="I16345" s="105">
        <f t="shared" si="1991"/>
        <v>0</v>
      </c>
      <c r="J16345" s="105">
        <f t="shared" si="1993"/>
        <v>0</v>
      </c>
      <c r="K16345" s="105">
        <f t="shared" si="1994"/>
        <v>0</v>
      </c>
      <c r="L16345" s="105">
        <f t="shared" si="1995"/>
        <v>0</v>
      </c>
      <c r="M16345">
        <v>0.04</v>
      </c>
      <c r="N16345">
        <f t="shared" si="1996"/>
        <v>3.3960531989175591E-3</v>
      </c>
    </row>
    <row r="16346" spans="1:14" x14ac:dyDescent="0.3">
      <c r="A16346">
        <f t="shared" si="1989"/>
        <v>164</v>
      </c>
      <c r="E16346" s="105">
        <f t="shared" si="1990"/>
        <v>0</v>
      </c>
      <c r="I16346" s="105">
        <f t="shared" si="1991"/>
        <v>0</v>
      </c>
      <c r="J16346" s="105">
        <f t="shared" si="1993"/>
        <v>0</v>
      </c>
      <c r="K16346" s="105">
        <f t="shared" si="1994"/>
        <v>0</v>
      </c>
      <c r="L16346" s="105">
        <f t="shared" si="1995"/>
        <v>0</v>
      </c>
      <c r="M16346">
        <v>0.04</v>
      </c>
      <c r="N16346">
        <f t="shared" si="1996"/>
        <v>3.3960531989175591E-3</v>
      </c>
    </row>
    <row r="16347" spans="1:14" x14ac:dyDescent="0.3">
      <c r="A16347">
        <f t="shared" si="1989"/>
        <v>164</v>
      </c>
      <c r="E16347" s="105">
        <f t="shared" si="1990"/>
        <v>0</v>
      </c>
      <c r="I16347" s="105">
        <f t="shared" si="1991"/>
        <v>0</v>
      </c>
      <c r="J16347" s="105">
        <f t="shared" si="1993"/>
        <v>0</v>
      </c>
      <c r="K16347" s="105">
        <f t="shared" si="1994"/>
        <v>0</v>
      </c>
      <c r="L16347" s="105">
        <f t="shared" si="1995"/>
        <v>0</v>
      </c>
      <c r="M16347">
        <v>0.04</v>
      </c>
      <c r="N16347">
        <f t="shared" si="1996"/>
        <v>3.3960531989175591E-3</v>
      </c>
    </row>
    <row r="16348" spans="1:14" x14ac:dyDescent="0.3">
      <c r="A16348">
        <f t="shared" si="1989"/>
        <v>164</v>
      </c>
      <c r="E16348" s="105">
        <f t="shared" si="1990"/>
        <v>0</v>
      </c>
      <c r="I16348" s="105">
        <f t="shared" si="1991"/>
        <v>0</v>
      </c>
      <c r="J16348" s="105">
        <f t="shared" si="1993"/>
        <v>0</v>
      </c>
      <c r="K16348" s="105">
        <f t="shared" si="1994"/>
        <v>0</v>
      </c>
      <c r="L16348" s="105">
        <f t="shared" si="1995"/>
        <v>0</v>
      </c>
      <c r="M16348">
        <v>0.04</v>
      </c>
      <c r="N16348">
        <f t="shared" si="1996"/>
        <v>3.3960531989175591E-3</v>
      </c>
    </row>
    <row r="16349" spans="1:14" x14ac:dyDescent="0.3">
      <c r="A16349">
        <f t="shared" si="1989"/>
        <v>164</v>
      </c>
      <c r="E16349" s="105">
        <f t="shared" si="1990"/>
        <v>0</v>
      </c>
      <c r="I16349" s="105">
        <f t="shared" si="1991"/>
        <v>0</v>
      </c>
      <c r="J16349" s="105">
        <f t="shared" si="1993"/>
        <v>0</v>
      </c>
      <c r="K16349" s="105">
        <f t="shared" si="1994"/>
        <v>0</v>
      </c>
      <c r="L16349" s="105">
        <f t="shared" si="1995"/>
        <v>0</v>
      </c>
      <c r="M16349">
        <v>0.04</v>
      </c>
      <c r="N16349">
        <f t="shared" si="1996"/>
        <v>3.3960531989175591E-3</v>
      </c>
    </row>
    <row r="16350" spans="1:14" x14ac:dyDescent="0.3">
      <c r="A16350">
        <f t="shared" si="1989"/>
        <v>164</v>
      </c>
      <c r="E16350" s="105">
        <f t="shared" si="1990"/>
        <v>0</v>
      </c>
      <c r="I16350" s="105">
        <f t="shared" si="1991"/>
        <v>0</v>
      </c>
      <c r="J16350" s="105">
        <f t="shared" si="1993"/>
        <v>0</v>
      </c>
      <c r="K16350" s="105">
        <f t="shared" si="1994"/>
        <v>0</v>
      </c>
      <c r="L16350" s="105">
        <f t="shared" si="1995"/>
        <v>0</v>
      </c>
      <c r="M16350">
        <v>0.04</v>
      </c>
      <c r="N16350">
        <f t="shared" si="1996"/>
        <v>3.3960531989175591E-3</v>
      </c>
    </row>
    <row r="16351" spans="1:14" x14ac:dyDescent="0.3">
      <c r="A16351">
        <f t="shared" si="1989"/>
        <v>164</v>
      </c>
      <c r="E16351" s="105">
        <f t="shared" si="1990"/>
        <v>0</v>
      </c>
      <c r="I16351" s="105">
        <f t="shared" si="1991"/>
        <v>0</v>
      </c>
      <c r="J16351" s="105">
        <f t="shared" si="1993"/>
        <v>0</v>
      </c>
      <c r="K16351" s="105">
        <f t="shared" si="1994"/>
        <v>0</v>
      </c>
      <c r="L16351" s="105">
        <f t="shared" si="1995"/>
        <v>0</v>
      </c>
      <c r="M16351">
        <v>0.04</v>
      </c>
      <c r="N16351">
        <f t="shared" si="1996"/>
        <v>3.3960531989175591E-3</v>
      </c>
    </row>
    <row r="16352" spans="1:14" x14ac:dyDescent="0.3">
      <c r="A16352">
        <f t="shared" si="1989"/>
        <v>164</v>
      </c>
      <c r="E16352" s="105">
        <f t="shared" si="1990"/>
        <v>0</v>
      </c>
      <c r="I16352" s="105">
        <f t="shared" si="1991"/>
        <v>0</v>
      </c>
      <c r="J16352" s="105">
        <f t="shared" si="1993"/>
        <v>0</v>
      </c>
      <c r="K16352" s="105">
        <f t="shared" si="1994"/>
        <v>0</v>
      </c>
      <c r="L16352" s="105">
        <f t="shared" si="1995"/>
        <v>0</v>
      </c>
      <c r="M16352">
        <v>0.04</v>
      </c>
      <c r="N16352">
        <f t="shared" si="1996"/>
        <v>3.3960531989175591E-3</v>
      </c>
    </row>
    <row r="16353" spans="1:14" x14ac:dyDescent="0.3">
      <c r="A16353">
        <f t="shared" si="1989"/>
        <v>164</v>
      </c>
      <c r="E16353" s="105">
        <f t="shared" si="1990"/>
        <v>0</v>
      </c>
      <c r="I16353" s="105">
        <f t="shared" si="1991"/>
        <v>0</v>
      </c>
      <c r="J16353" s="105">
        <f t="shared" si="1993"/>
        <v>0</v>
      </c>
      <c r="K16353" s="105">
        <f t="shared" si="1994"/>
        <v>0</v>
      </c>
      <c r="L16353" s="105">
        <f t="shared" si="1995"/>
        <v>0</v>
      </c>
      <c r="M16353">
        <v>0.04</v>
      </c>
      <c r="N16353">
        <f t="shared" si="1996"/>
        <v>3.3960531989175591E-3</v>
      </c>
    </row>
    <row r="16354" spans="1:14" x14ac:dyDescent="0.3">
      <c r="A16354">
        <f t="shared" si="1989"/>
        <v>164</v>
      </c>
      <c r="E16354" s="105">
        <f t="shared" si="1990"/>
        <v>0</v>
      </c>
      <c r="I16354" s="105">
        <f t="shared" si="1991"/>
        <v>0</v>
      </c>
      <c r="J16354" s="105">
        <f t="shared" si="1993"/>
        <v>0</v>
      </c>
      <c r="K16354" s="105">
        <f t="shared" si="1994"/>
        <v>0</v>
      </c>
      <c r="L16354" s="105">
        <f t="shared" si="1995"/>
        <v>0</v>
      </c>
      <c r="M16354">
        <v>0.04</v>
      </c>
      <c r="N16354">
        <f t="shared" si="1996"/>
        <v>3.3960531989175591E-3</v>
      </c>
    </row>
    <row r="16355" spans="1:14" x14ac:dyDescent="0.3">
      <c r="A16355">
        <f t="shared" si="1989"/>
        <v>164</v>
      </c>
      <c r="E16355" s="105">
        <f t="shared" si="1990"/>
        <v>0</v>
      </c>
      <c r="I16355" s="105">
        <f t="shared" si="1991"/>
        <v>0</v>
      </c>
      <c r="J16355" s="105">
        <f t="shared" si="1993"/>
        <v>0</v>
      </c>
      <c r="K16355" s="105">
        <f t="shared" si="1994"/>
        <v>0</v>
      </c>
      <c r="L16355" s="105">
        <f t="shared" si="1995"/>
        <v>0</v>
      </c>
      <c r="M16355">
        <v>0.04</v>
      </c>
      <c r="N16355">
        <f t="shared" si="1996"/>
        <v>3.3960531989175591E-3</v>
      </c>
    </row>
    <row r="16356" spans="1:14" x14ac:dyDescent="0.3">
      <c r="A16356">
        <f t="shared" si="1989"/>
        <v>164</v>
      </c>
      <c r="E16356" s="105">
        <f t="shared" si="1990"/>
        <v>0</v>
      </c>
      <c r="I16356" s="105">
        <f t="shared" si="1991"/>
        <v>0</v>
      </c>
      <c r="J16356" s="105">
        <f t="shared" si="1993"/>
        <v>0</v>
      </c>
      <c r="K16356" s="105">
        <f t="shared" si="1994"/>
        <v>0</v>
      </c>
      <c r="L16356" s="105">
        <f t="shared" si="1995"/>
        <v>0</v>
      </c>
      <c r="M16356">
        <v>0.04</v>
      </c>
      <c r="N16356">
        <f t="shared" si="1996"/>
        <v>3.3960531989175591E-3</v>
      </c>
    </row>
    <row r="16357" spans="1:14" x14ac:dyDescent="0.3">
      <c r="A16357">
        <f t="shared" si="1989"/>
        <v>164</v>
      </c>
      <c r="E16357" s="105">
        <f t="shared" si="1990"/>
        <v>0</v>
      </c>
      <c r="I16357" s="105">
        <f t="shared" si="1991"/>
        <v>0</v>
      </c>
      <c r="J16357" s="105">
        <f t="shared" si="1993"/>
        <v>0</v>
      </c>
      <c r="K16357" s="105">
        <f t="shared" si="1994"/>
        <v>0</v>
      </c>
      <c r="L16357" s="105">
        <f t="shared" si="1995"/>
        <v>0</v>
      </c>
      <c r="M16357">
        <v>0.04</v>
      </c>
      <c r="N16357">
        <f t="shared" si="1996"/>
        <v>3.3960531989175591E-3</v>
      </c>
    </row>
    <row r="16358" spans="1:14" x14ac:dyDescent="0.3">
      <c r="A16358">
        <f t="shared" si="1989"/>
        <v>164</v>
      </c>
      <c r="E16358" s="105">
        <f t="shared" si="1990"/>
        <v>0</v>
      </c>
      <c r="I16358" s="105">
        <f t="shared" si="1991"/>
        <v>0</v>
      </c>
      <c r="J16358" s="105">
        <f t="shared" si="1993"/>
        <v>0</v>
      </c>
      <c r="K16358" s="105">
        <f t="shared" si="1994"/>
        <v>0</v>
      </c>
      <c r="L16358" s="105">
        <f t="shared" si="1995"/>
        <v>0</v>
      </c>
      <c r="M16358">
        <v>0.04</v>
      </c>
      <c r="N16358">
        <f t="shared" si="1996"/>
        <v>3.3960531989175591E-3</v>
      </c>
    </row>
    <row r="16359" spans="1:14" x14ac:dyDescent="0.3">
      <c r="A16359">
        <f t="shared" ref="A16359:A16422" si="1997">IF(COUNTIF(A16259:A16358,A16358)=100, A16358+1,A16358)</f>
        <v>164</v>
      </c>
      <c r="E16359" s="105">
        <f t="shared" ref="E16359:E16422" si="1998">MAX(0, E16259-K16259-L16259)</f>
        <v>0</v>
      </c>
      <c r="I16359" s="105">
        <f t="shared" ref="I16359:I16422" si="1999">IF(E16359&lt;I16259,J16359 + E16359, I16259)</f>
        <v>0</v>
      </c>
      <c r="J16359" s="105">
        <f t="shared" si="1993"/>
        <v>0</v>
      </c>
      <c r="K16359" s="105">
        <f t="shared" si="1994"/>
        <v>0</v>
      </c>
      <c r="L16359" s="105">
        <f t="shared" si="1995"/>
        <v>0</v>
      </c>
      <c r="M16359">
        <v>0.04</v>
      </c>
      <c r="N16359">
        <f t="shared" si="1996"/>
        <v>3.3960531989175591E-3</v>
      </c>
    </row>
    <row r="16360" spans="1:14" x14ac:dyDescent="0.3">
      <c r="A16360">
        <f t="shared" si="1997"/>
        <v>164</v>
      </c>
      <c r="E16360" s="105">
        <f t="shared" si="1998"/>
        <v>0</v>
      </c>
      <c r="I16360" s="105">
        <f t="shared" si="1999"/>
        <v>0</v>
      </c>
      <c r="J16360" s="105">
        <f t="shared" si="1993"/>
        <v>0</v>
      </c>
      <c r="K16360" s="105">
        <f t="shared" si="1994"/>
        <v>0</v>
      </c>
      <c r="L16360" s="105">
        <f t="shared" si="1995"/>
        <v>0</v>
      </c>
      <c r="M16360">
        <v>0.04</v>
      </c>
      <c r="N16360">
        <f t="shared" si="1996"/>
        <v>3.3960531989175591E-3</v>
      </c>
    </row>
    <row r="16361" spans="1:14" x14ac:dyDescent="0.3">
      <c r="A16361">
        <f t="shared" si="1997"/>
        <v>164</v>
      </c>
      <c r="E16361" s="105">
        <f t="shared" si="1998"/>
        <v>0</v>
      </c>
      <c r="I16361" s="105">
        <f t="shared" si="1999"/>
        <v>0</v>
      </c>
      <c r="J16361" s="105">
        <f t="shared" si="1993"/>
        <v>0</v>
      </c>
      <c r="K16361" s="105">
        <f t="shared" si="1994"/>
        <v>0</v>
      </c>
      <c r="L16361" s="105">
        <f t="shared" si="1995"/>
        <v>0</v>
      </c>
      <c r="M16361">
        <v>0.04</v>
      </c>
      <c r="N16361">
        <f t="shared" si="1996"/>
        <v>3.3960531989175591E-3</v>
      </c>
    </row>
    <row r="16362" spans="1:14" x14ac:dyDescent="0.3">
      <c r="A16362">
        <f t="shared" si="1997"/>
        <v>164</v>
      </c>
      <c r="E16362" s="105">
        <f t="shared" si="1998"/>
        <v>0</v>
      </c>
      <c r="I16362" s="105">
        <f t="shared" si="1999"/>
        <v>0</v>
      </c>
      <c r="J16362" s="105">
        <f t="shared" si="1993"/>
        <v>0</v>
      </c>
      <c r="K16362" s="105">
        <f t="shared" si="1994"/>
        <v>0</v>
      </c>
      <c r="L16362" s="105">
        <f t="shared" si="1995"/>
        <v>0</v>
      </c>
      <c r="M16362">
        <v>0.04</v>
      </c>
      <c r="N16362">
        <f t="shared" si="1996"/>
        <v>3.3960531989175591E-3</v>
      </c>
    </row>
    <row r="16363" spans="1:14" x14ac:dyDescent="0.3">
      <c r="A16363">
        <f t="shared" si="1997"/>
        <v>164</v>
      </c>
      <c r="E16363" s="105">
        <f t="shared" si="1998"/>
        <v>0</v>
      </c>
      <c r="I16363" s="105">
        <f t="shared" si="1999"/>
        <v>0</v>
      </c>
      <c r="J16363" s="105">
        <f t="shared" si="1993"/>
        <v>0</v>
      </c>
      <c r="K16363" s="105">
        <f t="shared" si="1994"/>
        <v>0</v>
      </c>
      <c r="L16363" s="105">
        <f t="shared" si="1995"/>
        <v>0</v>
      </c>
      <c r="M16363">
        <v>0.04</v>
      </c>
      <c r="N16363">
        <f t="shared" si="1996"/>
        <v>3.3960531989175591E-3</v>
      </c>
    </row>
    <row r="16364" spans="1:14" x14ac:dyDescent="0.3">
      <c r="A16364">
        <f t="shared" si="1997"/>
        <v>164</v>
      </c>
      <c r="E16364" s="105">
        <f t="shared" si="1998"/>
        <v>0</v>
      </c>
      <c r="I16364" s="105">
        <f t="shared" si="1999"/>
        <v>0</v>
      </c>
      <c r="J16364" s="105">
        <f t="shared" si="1993"/>
        <v>0</v>
      </c>
      <c r="K16364" s="105">
        <f t="shared" si="1994"/>
        <v>0</v>
      </c>
      <c r="L16364" s="105">
        <f t="shared" si="1995"/>
        <v>0</v>
      </c>
      <c r="M16364">
        <v>0.04</v>
      </c>
      <c r="N16364">
        <f t="shared" si="1996"/>
        <v>3.3960531989175591E-3</v>
      </c>
    </row>
    <row r="16365" spans="1:14" x14ac:dyDescent="0.3">
      <c r="A16365">
        <f t="shared" si="1997"/>
        <v>164</v>
      </c>
      <c r="E16365" s="105">
        <f t="shared" si="1998"/>
        <v>0</v>
      </c>
      <c r="I16365" s="105">
        <f t="shared" si="1999"/>
        <v>0</v>
      </c>
      <c r="J16365" s="105">
        <f t="shared" si="1993"/>
        <v>0</v>
      </c>
      <c r="K16365" s="105">
        <f t="shared" si="1994"/>
        <v>0</v>
      </c>
      <c r="L16365" s="105">
        <f t="shared" si="1995"/>
        <v>0</v>
      </c>
      <c r="M16365">
        <v>0.04</v>
      </c>
      <c r="N16365">
        <f t="shared" si="1996"/>
        <v>3.3960531989175591E-3</v>
      </c>
    </row>
    <row r="16366" spans="1:14" x14ac:dyDescent="0.3">
      <c r="A16366">
        <f t="shared" si="1997"/>
        <v>164</v>
      </c>
      <c r="E16366" s="105">
        <f t="shared" si="1998"/>
        <v>0</v>
      </c>
      <c r="I16366" s="105">
        <f t="shared" si="1999"/>
        <v>0</v>
      </c>
      <c r="J16366" s="105">
        <f t="shared" si="1993"/>
        <v>0</v>
      </c>
      <c r="K16366" s="105">
        <f t="shared" si="1994"/>
        <v>0</v>
      </c>
      <c r="L16366" s="105">
        <f t="shared" si="1995"/>
        <v>0</v>
      </c>
      <c r="M16366">
        <v>0.04</v>
      </c>
      <c r="N16366">
        <f t="shared" si="1996"/>
        <v>3.3960531989175591E-3</v>
      </c>
    </row>
    <row r="16367" spans="1:14" x14ac:dyDescent="0.3">
      <c r="A16367">
        <f t="shared" si="1997"/>
        <v>164</v>
      </c>
      <c r="E16367" s="105">
        <f t="shared" si="1998"/>
        <v>0</v>
      </c>
      <c r="I16367" s="105">
        <f t="shared" si="1999"/>
        <v>0</v>
      </c>
      <c r="J16367" s="105">
        <f t="shared" si="1993"/>
        <v>0</v>
      </c>
      <c r="K16367" s="105">
        <f t="shared" si="1994"/>
        <v>0</v>
      </c>
      <c r="L16367" s="105">
        <f t="shared" si="1995"/>
        <v>0</v>
      </c>
      <c r="M16367">
        <v>0.04</v>
      </c>
      <c r="N16367">
        <f t="shared" si="1996"/>
        <v>3.3960531989175591E-3</v>
      </c>
    </row>
    <row r="16368" spans="1:14" x14ac:dyDescent="0.3">
      <c r="A16368">
        <f t="shared" si="1997"/>
        <v>164</v>
      </c>
      <c r="E16368" s="105">
        <f t="shared" si="1998"/>
        <v>0</v>
      </c>
      <c r="I16368" s="105">
        <f t="shared" si="1999"/>
        <v>0</v>
      </c>
      <c r="J16368" s="105">
        <f t="shared" si="1993"/>
        <v>0</v>
      </c>
      <c r="K16368" s="105">
        <f t="shared" si="1994"/>
        <v>0</v>
      </c>
      <c r="L16368" s="105">
        <f t="shared" si="1995"/>
        <v>0</v>
      </c>
      <c r="M16368">
        <v>0.04</v>
      </c>
      <c r="N16368">
        <f t="shared" si="1996"/>
        <v>3.3960531989175591E-3</v>
      </c>
    </row>
    <row r="16369" spans="1:14" x14ac:dyDescent="0.3">
      <c r="A16369">
        <f t="shared" si="1997"/>
        <v>164</v>
      </c>
      <c r="E16369" s="105">
        <f t="shared" si="1998"/>
        <v>0</v>
      </c>
      <c r="I16369" s="105">
        <f t="shared" si="1999"/>
        <v>0</v>
      </c>
      <c r="J16369" s="105">
        <f t="shared" si="1993"/>
        <v>0</v>
      </c>
      <c r="K16369" s="105">
        <f t="shared" si="1994"/>
        <v>0</v>
      </c>
      <c r="L16369" s="105">
        <f t="shared" si="1995"/>
        <v>0</v>
      </c>
      <c r="M16369">
        <v>0.04</v>
      </c>
      <c r="N16369">
        <f t="shared" si="1996"/>
        <v>3.3960531989175591E-3</v>
      </c>
    </row>
    <row r="16370" spans="1:14" x14ac:dyDescent="0.3">
      <c r="A16370">
        <f t="shared" si="1997"/>
        <v>164</v>
      </c>
      <c r="E16370" s="105">
        <f t="shared" si="1998"/>
        <v>0</v>
      </c>
      <c r="I16370" s="105">
        <f t="shared" si="1999"/>
        <v>0</v>
      </c>
      <c r="J16370" s="105">
        <f t="shared" si="1993"/>
        <v>0</v>
      </c>
      <c r="K16370" s="105">
        <f t="shared" si="1994"/>
        <v>0</v>
      </c>
      <c r="L16370" s="105">
        <f t="shared" si="1995"/>
        <v>0</v>
      </c>
      <c r="M16370">
        <v>0.04</v>
      </c>
      <c r="N16370">
        <f t="shared" si="1996"/>
        <v>3.3960531989175591E-3</v>
      </c>
    </row>
    <row r="16371" spans="1:14" x14ac:dyDescent="0.3">
      <c r="A16371">
        <f t="shared" si="1997"/>
        <v>164</v>
      </c>
      <c r="E16371" s="105">
        <f t="shared" si="1998"/>
        <v>0</v>
      </c>
      <c r="I16371" s="105">
        <f t="shared" si="1999"/>
        <v>0</v>
      </c>
      <c r="J16371" s="105">
        <f t="shared" si="1993"/>
        <v>0</v>
      </c>
      <c r="K16371" s="105">
        <f t="shared" si="1994"/>
        <v>0</v>
      </c>
      <c r="L16371" s="105">
        <f t="shared" si="1995"/>
        <v>0</v>
      </c>
      <c r="M16371">
        <v>0.04</v>
      </c>
      <c r="N16371">
        <f t="shared" si="1996"/>
        <v>3.3960531989175591E-3</v>
      </c>
    </row>
    <row r="16372" spans="1:14" x14ac:dyDescent="0.3">
      <c r="A16372">
        <f t="shared" si="1997"/>
        <v>164</v>
      </c>
      <c r="E16372" s="105">
        <f t="shared" si="1998"/>
        <v>0</v>
      </c>
      <c r="I16372" s="105">
        <f t="shared" si="1999"/>
        <v>0</v>
      </c>
      <c r="J16372" s="105">
        <f t="shared" si="1993"/>
        <v>0</v>
      </c>
      <c r="K16372" s="105">
        <f t="shared" si="1994"/>
        <v>0</v>
      </c>
      <c r="L16372" s="105">
        <f t="shared" si="1995"/>
        <v>0</v>
      </c>
      <c r="M16372">
        <v>0.04</v>
      </c>
      <c r="N16372">
        <f t="shared" si="1996"/>
        <v>3.3960531989175591E-3</v>
      </c>
    </row>
    <row r="16373" spans="1:14" x14ac:dyDescent="0.3">
      <c r="A16373">
        <f t="shared" si="1997"/>
        <v>164</v>
      </c>
      <c r="E16373" s="105">
        <f t="shared" si="1998"/>
        <v>0</v>
      </c>
      <c r="I16373" s="105">
        <f t="shared" si="1999"/>
        <v>0</v>
      </c>
      <c r="J16373" s="105">
        <f t="shared" si="1993"/>
        <v>0</v>
      </c>
      <c r="K16373" s="105">
        <f t="shared" si="1994"/>
        <v>0</v>
      </c>
      <c r="L16373" s="105">
        <f t="shared" si="1995"/>
        <v>0</v>
      </c>
      <c r="M16373">
        <v>0.04</v>
      </c>
      <c r="N16373">
        <f t="shared" si="1996"/>
        <v>3.3960531989175591E-3</v>
      </c>
    </row>
    <row r="16374" spans="1:14" x14ac:dyDescent="0.3">
      <c r="A16374">
        <f t="shared" si="1997"/>
        <v>164</v>
      </c>
      <c r="E16374" s="105">
        <f t="shared" si="1998"/>
        <v>0</v>
      </c>
      <c r="I16374" s="105">
        <f t="shared" si="1999"/>
        <v>0</v>
      </c>
      <c r="J16374" s="105">
        <f t="shared" si="1993"/>
        <v>0</v>
      </c>
      <c r="K16374" s="105">
        <f t="shared" si="1994"/>
        <v>0</v>
      </c>
      <c r="L16374" s="105">
        <f t="shared" si="1995"/>
        <v>0</v>
      </c>
      <c r="M16374">
        <v>0.04</v>
      </c>
      <c r="N16374">
        <f t="shared" si="1996"/>
        <v>3.3960531989175591E-3</v>
      </c>
    </row>
    <row r="16375" spans="1:14" x14ac:dyDescent="0.3">
      <c r="A16375">
        <f t="shared" si="1997"/>
        <v>164</v>
      </c>
      <c r="E16375" s="105">
        <f t="shared" si="1998"/>
        <v>0</v>
      </c>
      <c r="I16375" s="105">
        <f t="shared" si="1999"/>
        <v>0</v>
      </c>
      <c r="J16375" s="105">
        <f t="shared" si="1993"/>
        <v>0</v>
      </c>
      <c r="K16375" s="105">
        <f t="shared" si="1994"/>
        <v>0</v>
      </c>
      <c r="L16375" s="105">
        <f t="shared" si="1995"/>
        <v>0</v>
      </c>
      <c r="M16375">
        <v>0.04</v>
      </c>
      <c r="N16375">
        <f t="shared" si="1996"/>
        <v>3.3960531989175591E-3</v>
      </c>
    </row>
    <row r="16376" spans="1:14" x14ac:dyDescent="0.3">
      <c r="A16376">
        <f t="shared" si="1997"/>
        <v>164</v>
      </c>
      <c r="E16376" s="105">
        <f t="shared" si="1998"/>
        <v>0</v>
      </c>
      <c r="I16376" s="105">
        <f t="shared" si="1999"/>
        <v>0</v>
      </c>
      <c r="J16376" s="105">
        <f t="shared" si="1993"/>
        <v>0</v>
      </c>
      <c r="K16376" s="105">
        <f t="shared" si="1994"/>
        <v>0</v>
      </c>
      <c r="L16376" s="105">
        <f t="shared" si="1995"/>
        <v>0</v>
      </c>
      <c r="M16376">
        <v>0.04</v>
      </c>
      <c r="N16376">
        <f t="shared" si="1996"/>
        <v>3.3960531989175591E-3</v>
      </c>
    </row>
    <row r="16377" spans="1:14" x14ac:dyDescent="0.3">
      <c r="A16377">
        <f t="shared" si="1997"/>
        <v>164</v>
      </c>
      <c r="E16377" s="105">
        <f t="shared" si="1998"/>
        <v>0</v>
      </c>
      <c r="I16377" s="105">
        <f t="shared" si="1999"/>
        <v>0</v>
      </c>
      <c r="J16377" s="105">
        <f t="shared" si="1993"/>
        <v>0</v>
      </c>
      <c r="K16377" s="105">
        <f t="shared" si="1994"/>
        <v>0</v>
      </c>
      <c r="L16377" s="105">
        <f t="shared" si="1995"/>
        <v>0</v>
      </c>
      <c r="M16377">
        <v>0.04</v>
      </c>
      <c r="N16377">
        <f t="shared" si="1996"/>
        <v>3.3960531989175591E-3</v>
      </c>
    </row>
    <row r="16378" spans="1:14" x14ac:dyDescent="0.3">
      <c r="A16378">
        <f t="shared" si="1997"/>
        <v>164</v>
      </c>
      <c r="E16378" s="105">
        <f t="shared" si="1998"/>
        <v>0</v>
      </c>
      <c r="I16378" s="105">
        <f t="shared" si="1999"/>
        <v>0</v>
      </c>
      <c r="J16378" s="105">
        <f t="shared" si="1993"/>
        <v>0</v>
      </c>
      <c r="K16378" s="105">
        <f t="shared" si="1994"/>
        <v>0</v>
      </c>
      <c r="L16378" s="105">
        <f t="shared" si="1995"/>
        <v>0</v>
      </c>
      <c r="M16378">
        <v>0.04</v>
      </c>
      <c r="N16378">
        <f t="shared" si="1996"/>
        <v>3.3960531989175591E-3</v>
      </c>
    </row>
    <row r="16379" spans="1:14" x14ac:dyDescent="0.3">
      <c r="A16379">
        <f t="shared" si="1997"/>
        <v>164</v>
      </c>
      <c r="E16379" s="105">
        <f t="shared" si="1998"/>
        <v>0</v>
      </c>
      <c r="I16379" s="105">
        <f t="shared" si="1999"/>
        <v>0</v>
      </c>
      <c r="J16379" s="105">
        <f t="shared" si="1993"/>
        <v>0</v>
      </c>
      <c r="K16379" s="105">
        <f t="shared" si="1994"/>
        <v>0</v>
      </c>
      <c r="L16379" s="105">
        <f t="shared" si="1995"/>
        <v>0</v>
      </c>
      <c r="M16379">
        <v>0.04</v>
      </c>
      <c r="N16379">
        <f t="shared" si="1996"/>
        <v>3.3960531989175591E-3</v>
      </c>
    </row>
    <row r="16380" spans="1:14" x14ac:dyDescent="0.3">
      <c r="A16380">
        <f t="shared" si="1997"/>
        <v>164</v>
      </c>
      <c r="E16380" s="105">
        <f t="shared" si="1998"/>
        <v>0</v>
      </c>
      <c r="I16380" s="105">
        <f t="shared" si="1999"/>
        <v>0</v>
      </c>
      <c r="J16380" s="105">
        <f t="shared" si="1993"/>
        <v>0</v>
      </c>
      <c r="K16380" s="105">
        <f t="shared" si="1994"/>
        <v>0</v>
      </c>
      <c r="L16380" s="105">
        <f t="shared" si="1995"/>
        <v>0</v>
      </c>
      <c r="M16380">
        <v>0.04</v>
      </c>
      <c r="N16380">
        <f t="shared" si="1996"/>
        <v>3.3960531989175591E-3</v>
      </c>
    </row>
    <row r="16381" spans="1:14" x14ac:dyDescent="0.3">
      <c r="A16381">
        <f t="shared" si="1997"/>
        <v>164</v>
      </c>
      <c r="E16381" s="105">
        <f t="shared" si="1998"/>
        <v>0</v>
      </c>
      <c r="I16381" s="105">
        <f t="shared" si="1999"/>
        <v>0</v>
      </c>
      <c r="J16381" s="105">
        <f t="shared" si="1993"/>
        <v>0</v>
      </c>
      <c r="K16381" s="105">
        <f t="shared" si="1994"/>
        <v>0</v>
      </c>
      <c r="L16381" s="105">
        <f t="shared" si="1995"/>
        <v>0</v>
      </c>
      <c r="M16381">
        <v>0.04</v>
      </c>
      <c r="N16381">
        <f t="shared" si="1996"/>
        <v>3.3960531989175591E-3</v>
      </c>
    </row>
    <row r="16382" spans="1:14" x14ac:dyDescent="0.3">
      <c r="A16382">
        <f t="shared" si="1997"/>
        <v>164</v>
      </c>
      <c r="E16382" s="105">
        <f t="shared" si="1998"/>
        <v>0</v>
      </c>
      <c r="I16382" s="105">
        <f t="shared" si="1999"/>
        <v>0</v>
      </c>
      <c r="J16382" s="105">
        <f t="shared" si="1993"/>
        <v>0</v>
      </c>
      <c r="K16382" s="105">
        <f t="shared" si="1994"/>
        <v>0</v>
      </c>
      <c r="L16382" s="105">
        <f t="shared" si="1995"/>
        <v>0</v>
      </c>
      <c r="M16382">
        <v>0.04</v>
      </c>
      <c r="N16382">
        <f t="shared" si="1996"/>
        <v>3.3960531989175591E-3</v>
      </c>
    </row>
    <row r="16383" spans="1:14" x14ac:dyDescent="0.3">
      <c r="A16383">
        <f t="shared" si="1997"/>
        <v>164</v>
      </c>
      <c r="E16383" s="105">
        <f t="shared" si="1998"/>
        <v>0</v>
      </c>
      <c r="I16383" s="105">
        <f t="shared" si="1999"/>
        <v>0</v>
      </c>
      <c r="J16383" s="105">
        <f t="shared" si="1993"/>
        <v>0</v>
      </c>
      <c r="K16383" s="105">
        <f t="shared" si="1994"/>
        <v>0</v>
      </c>
      <c r="L16383" s="105">
        <f t="shared" si="1995"/>
        <v>0</v>
      </c>
      <c r="M16383">
        <v>0.04</v>
      </c>
      <c r="N16383">
        <f t="shared" si="1996"/>
        <v>3.3960531989175591E-3</v>
      </c>
    </row>
    <row r="16384" spans="1:14" x14ac:dyDescent="0.3">
      <c r="A16384">
        <f t="shared" si="1997"/>
        <v>164</v>
      </c>
      <c r="E16384" s="105">
        <f t="shared" si="1998"/>
        <v>0</v>
      </c>
      <c r="I16384" s="105">
        <f t="shared" si="1999"/>
        <v>0</v>
      </c>
      <c r="J16384" s="105">
        <f t="shared" si="1993"/>
        <v>0</v>
      </c>
      <c r="K16384" s="105">
        <f t="shared" si="1994"/>
        <v>0</v>
      </c>
      <c r="L16384" s="105">
        <f t="shared" si="1995"/>
        <v>0</v>
      </c>
      <c r="M16384">
        <v>0.04</v>
      </c>
      <c r="N16384">
        <f t="shared" si="1996"/>
        <v>3.3960531989175591E-3</v>
      </c>
    </row>
    <row r="16385" spans="1:14" x14ac:dyDescent="0.3">
      <c r="A16385">
        <f t="shared" si="1997"/>
        <v>164</v>
      </c>
      <c r="E16385" s="105">
        <f t="shared" si="1998"/>
        <v>0</v>
      </c>
      <c r="I16385" s="105">
        <f t="shared" si="1999"/>
        <v>0</v>
      </c>
      <c r="J16385" s="105">
        <f t="shared" si="1993"/>
        <v>0</v>
      </c>
      <c r="K16385" s="105">
        <f t="shared" si="1994"/>
        <v>0</v>
      </c>
      <c r="L16385" s="105">
        <f t="shared" si="1995"/>
        <v>0</v>
      </c>
      <c r="M16385">
        <v>0.04</v>
      </c>
      <c r="N16385">
        <f t="shared" si="1996"/>
        <v>3.3960531989175591E-3</v>
      </c>
    </row>
    <row r="16386" spans="1:14" x14ac:dyDescent="0.3">
      <c r="A16386">
        <f t="shared" si="1997"/>
        <v>164</v>
      </c>
      <c r="E16386" s="105">
        <f t="shared" si="1998"/>
        <v>0</v>
      </c>
      <c r="I16386" s="105">
        <f t="shared" si="1999"/>
        <v>0</v>
      </c>
      <c r="J16386" s="105">
        <f t="shared" si="1993"/>
        <v>0</v>
      </c>
      <c r="K16386" s="105">
        <f t="shared" si="1994"/>
        <v>0</v>
      </c>
      <c r="L16386" s="105">
        <f t="shared" si="1995"/>
        <v>0</v>
      </c>
      <c r="M16386">
        <v>0.04</v>
      </c>
      <c r="N16386">
        <f t="shared" si="1996"/>
        <v>3.3960531989175591E-3</v>
      </c>
    </row>
    <row r="16387" spans="1:14" x14ac:dyDescent="0.3">
      <c r="A16387">
        <f t="shared" si="1997"/>
        <v>164</v>
      </c>
      <c r="E16387" s="105">
        <f t="shared" si="1998"/>
        <v>0</v>
      </c>
      <c r="I16387" s="105">
        <f t="shared" si="1999"/>
        <v>0</v>
      </c>
      <c r="J16387" s="105">
        <f t="shared" ref="J16387:J16450" si="2000">E16387*($H$2/12)</f>
        <v>0</v>
      </c>
      <c r="K16387" s="105">
        <f t="shared" ref="K16387:K16450" si="2001">I16387-J16387</f>
        <v>0</v>
      </c>
      <c r="L16387" s="105">
        <f t="shared" ref="L16387:L16450" si="2002">N16387*(E16387-K16387)</f>
        <v>0</v>
      </c>
      <c r="M16387">
        <v>0.04</v>
      </c>
      <c r="N16387">
        <f t="shared" ref="N16387:N16450" si="2003">1-(POWER(1-M16387,(1/12)))</f>
        <v>3.3960531989175591E-3</v>
      </c>
    </row>
    <row r="16388" spans="1:14" x14ac:dyDescent="0.3">
      <c r="A16388">
        <f t="shared" si="1997"/>
        <v>164</v>
      </c>
      <c r="E16388" s="105">
        <f t="shared" si="1998"/>
        <v>0</v>
      </c>
      <c r="I16388" s="105">
        <f t="shared" si="1999"/>
        <v>0</v>
      </c>
      <c r="J16388" s="105">
        <f t="shared" si="2000"/>
        <v>0</v>
      </c>
      <c r="K16388" s="105">
        <f t="shared" si="2001"/>
        <v>0</v>
      </c>
      <c r="L16388" s="105">
        <f t="shared" si="2002"/>
        <v>0</v>
      </c>
      <c r="M16388">
        <v>0.04</v>
      </c>
      <c r="N16388">
        <f t="shared" si="2003"/>
        <v>3.3960531989175591E-3</v>
      </c>
    </row>
    <row r="16389" spans="1:14" x14ac:dyDescent="0.3">
      <c r="A16389">
        <f t="shared" si="1997"/>
        <v>164</v>
      </c>
      <c r="E16389" s="105">
        <f t="shared" si="1998"/>
        <v>0</v>
      </c>
      <c r="I16389" s="105">
        <f t="shared" si="1999"/>
        <v>0</v>
      </c>
      <c r="J16389" s="105">
        <f t="shared" si="2000"/>
        <v>0</v>
      </c>
      <c r="K16389" s="105">
        <f t="shared" si="2001"/>
        <v>0</v>
      </c>
      <c r="L16389" s="105">
        <f t="shared" si="2002"/>
        <v>0</v>
      </c>
      <c r="M16389">
        <v>0.04</v>
      </c>
      <c r="N16389">
        <f t="shared" si="2003"/>
        <v>3.3960531989175591E-3</v>
      </c>
    </row>
    <row r="16390" spans="1:14" x14ac:dyDescent="0.3">
      <c r="A16390">
        <f t="shared" si="1997"/>
        <v>164</v>
      </c>
      <c r="E16390" s="105">
        <f t="shared" si="1998"/>
        <v>0</v>
      </c>
      <c r="I16390" s="105">
        <f t="shared" si="1999"/>
        <v>0</v>
      </c>
      <c r="J16390" s="105">
        <f t="shared" si="2000"/>
        <v>0</v>
      </c>
      <c r="K16390" s="105">
        <f t="shared" si="2001"/>
        <v>0</v>
      </c>
      <c r="L16390" s="105">
        <f t="shared" si="2002"/>
        <v>0</v>
      </c>
      <c r="M16390">
        <v>0.04</v>
      </c>
      <c r="N16390">
        <f t="shared" si="2003"/>
        <v>3.3960531989175591E-3</v>
      </c>
    </row>
    <row r="16391" spans="1:14" x14ac:dyDescent="0.3">
      <c r="A16391">
        <f t="shared" si="1997"/>
        <v>164</v>
      </c>
      <c r="E16391" s="105">
        <f t="shared" si="1998"/>
        <v>0</v>
      </c>
      <c r="I16391" s="105">
        <f t="shared" si="1999"/>
        <v>0</v>
      </c>
      <c r="J16391" s="105">
        <f t="shared" si="2000"/>
        <v>0</v>
      </c>
      <c r="K16391" s="105">
        <f t="shared" si="2001"/>
        <v>0</v>
      </c>
      <c r="L16391" s="105">
        <f t="shared" si="2002"/>
        <v>0</v>
      </c>
      <c r="M16391">
        <v>0.04</v>
      </c>
      <c r="N16391">
        <f t="shared" si="2003"/>
        <v>3.3960531989175591E-3</v>
      </c>
    </row>
    <row r="16392" spans="1:14" x14ac:dyDescent="0.3">
      <c r="A16392">
        <f t="shared" si="1997"/>
        <v>164</v>
      </c>
      <c r="E16392" s="105">
        <f t="shared" si="1998"/>
        <v>0</v>
      </c>
      <c r="I16392" s="105">
        <f t="shared" si="1999"/>
        <v>0</v>
      </c>
      <c r="J16392" s="105">
        <f t="shared" si="2000"/>
        <v>0</v>
      </c>
      <c r="K16392" s="105">
        <f t="shared" si="2001"/>
        <v>0</v>
      </c>
      <c r="L16392" s="105">
        <f t="shared" si="2002"/>
        <v>0</v>
      </c>
      <c r="M16392">
        <v>0.04</v>
      </c>
      <c r="N16392">
        <f t="shared" si="2003"/>
        <v>3.3960531989175591E-3</v>
      </c>
    </row>
    <row r="16393" spans="1:14" x14ac:dyDescent="0.3">
      <c r="A16393">
        <f t="shared" si="1997"/>
        <v>164</v>
      </c>
      <c r="E16393" s="105">
        <f t="shared" si="1998"/>
        <v>0</v>
      </c>
      <c r="I16393" s="105">
        <f t="shared" si="1999"/>
        <v>0</v>
      </c>
      <c r="J16393" s="105">
        <f t="shared" si="2000"/>
        <v>0</v>
      </c>
      <c r="K16393" s="105">
        <f t="shared" si="2001"/>
        <v>0</v>
      </c>
      <c r="L16393" s="105">
        <f t="shared" si="2002"/>
        <v>0</v>
      </c>
      <c r="M16393">
        <v>0.04</v>
      </c>
      <c r="N16393">
        <f t="shared" si="2003"/>
        <v>3.3960531989175591E-3</v>
      </c>
    </row>
    <row r="16394" spans="1:14" x14ac:dyDescent="0.3">
      <c r="A16394">
        <f t="shared" si="1997"/>
        <v>164</v>
      </c>
      <c r="E16394" s="105">
        <f t="shared" si="1998"/>
        <v>0</v>
      </c>
      <c r="I16394" s="105">
        <f t="shared" si="1999"/>
        <v>0</v>
      </c>
      <c r="J16394" s="105">
        <f t="shared" si="2000"/>
        <v>0</v>
      </c>
      <c r="K16394" s="105">
        <f t="shared" si="2001"/>
        <v>0</v>
      </c>
      <c r="L16394" s="105">
        <f t="shared" si="2002"/>
        <v>0</v>
      </c>
      <c r="M16394">
        <v>0.04</v>
      </c>
      <c r="N16394">
        <f t="shared" si="2003"/>
        <v>3.3960531989175591E-3</v>
      </c>
    </row>
    <row r="16395" spans="1:14" x14ac:dyDescent="0.3">
      <c r="A16395">
        <f t="shared" si="1997"/>
        <v>164</v>
      </c>
      <c r="E16395" s="105">
        <f t="shared" si="1998"/>
        <v>0</v>
      </c>
      <c r="I16395" s="105">
        <f t="shared" si="1999"/>
        <v>0</v>
      </c>
      <c r="J16395" s="105">
        <f t="shared" si="2000"/>
        <v>0</v>
      </c>
      <c r="K16395" s="105">
        <f t="shared" si="2001"/>
        <v>0</v>
      </c>
      <c r="L16395" s="105">
        <f t="shared" si="2002"/>
        <v>0</v>
      </c>
      <c r="M16395">
        <v>0.04</v>
      </c>
      <c r="N16395">
        <f t="shared" si="2003"/>
        <v>3.3960531989175591E-3</v>
      </c>
    </row>
    <row r="16396" spans="1:14" x14ac:dyDescent="0.3">
      <c r="A16396">
        <f t="shared" si="1997"/>
        <v>164</v>
      </c>
      <c r="E16396" s="105">
        <f t="shared" si="1998"/>
        <v>0</v>
      </c>
      <c r="I16396" s="105">
        <f t="shared" si="1999"/>
        <v>0</v>
      </c>
      <c r="J16396" s="105">
        <f t="shared" si="2000"/>
        <v>0</v>
      </c>
      <c r="K16396" s="105">
        <f t="shared" si="2001"/>
        <v>0</v>
      </c>
      <c r="L16396" s="105">
        <f t="shared" si="2002"/>
        <v>0</v>
      </c>
      <c r="M16396">
        <v>0.04</v>
      </c>
      <c r="N16396">
        <f t="shared" si="2003"/>
        <v>3.3960531989175591E-3</v>
      </c>
    </row>
    <row r="16397" spans="1:14" x14ac:dyDescent="0.3">
      <c r="A16397">
        <f t="shared" si="1997"/>
        <v>164</v>
      </c>
      <c r="E16397" s="105">
        <f t="shared" si="1998"/>
        <v>0</v>
      </c>
      <c r="I16397" s="105">
        <f t="shared" si="1999"/>
        <v>0</v>
      </c>
      <c r="J16397" s="105">
        <f t="shared" si="2000"/>
        <v>0</v>
      </c>
      <c r="K16397" s="105">
        <f t="shared" si="2001"/>
        <v>0</v>
      </c>
      <c r="L16397" s="105">
        <f t="shared" si="2002"/>
        <v>0</v>
      </c>
      <c r="M16397">
        <v>0.04</v>
      </c>
      <c r="N16397">
        <f t="shared" si="2003"/>
        <v>3.3960531989175591E-3</v>
      </c>
    </row>
    <row r="16398" spans="1:14" x14ac:dyDescent="0.3">
      <c r="A16398">
        <f t="shared" si="1997"/>
        <v>164</v>
      </c>
      <c r="E16398" s="105">
        <f t="shared" si="1998"/>
        <v>0</v>
      </c>
      <c r="I16398" s="105">
        <f t="shared" si="1999"/>
        <v>0</v>
      </c>
      <c r="J16398" s="105">
        <f t="shared" si="2000"/>
        <v>0</v>
      </c>
      <c r="K16398" s="105">
        <f t="shared" si="2001"/>
        <v>0</v>
      </c>
      <c r="L16398" s="105">
        <f t="shared" si="2002"/>
        <v>0</v>
      </c>
      <c r="M16398">
        <v>0.04</v>
      </c>
      <c r="N16398">
        <f t="shared" si="2003"/>
        <v>3.3960531989175591E-3</v>
      </c>
    </row>
    <row r="16399" spans="1:14" x14ac:dyDescent="0.3">
      <c r="A16399">
        <f t="shared" si="1997"/>
        <v>164</v>
      </c>
      <c r="E16399" s="105">
        <f t="shared" si="1998"/>
        <v>0</v>
      </c>
      <c r="I16399" s="105">
        <f t="shared" si="1999"/>
        <v>0</v>
      </c>
      <c r="J16399" s="105">
        <f t="shared" si="2000"/>
        <v>0</v>
      </c>
      <c r="K16399" s="105">
        <f t="shared" si="2001"/>
        <v>0</v>
      </c>
      <c r="L16399" s="105">
        <f t="shared" si="2002"/>
        <v>0</v>
      </c>
      <c r="M16399">
        <v>0.04</v>
      </c>
      <c r="N16399">
        <f t="shared" si="2003"/>
        <v>3.3960531989175591E-3</v>
      </c>
    </row>
    <row r="16400" spans="1:14" x14ac:dyDescent="0.3">
      <c r="A16400">
        <f t="shared" si="1997"/>
        <v>164</v>
      </c>
      <c r="E16400" s="105">
        <f t="shared" si="1998"/>
        <v>0</v>
      </c>
      <c r="I16400" s="105">
        <f t="shared" si="1999"/>
        <v>0</v>
      </c>
      <c r="J16400" s="105">
        <f t="shared" si="2000"/>
        <v>0</v>
      </c>
      <c r="K16400" s="105">
        <f t="shared" si="2001"/>
        <v>0</v>
      </c>
      <c r="L16400" s="105">
        <f t="shared" si="2002"/>
        <v>0</v>
      </c>
      <c r="M16400">
        <v>0.04</v>
      </c>
      <c r="N16400">
        <f t="shared" si="2003"/>
        <v>3.3960531989175591E-3</v>
      </c>
    </row>
    <row r="16401" spans="1:15" x14ac:dyDescent="0.3">
      <c r="A16401">
        <f t="shared" si="1997"/>
        <v>164</v>
      </c>
      <c r="E16401" s="105">
        <f t="shared" si="1998"/>
        <v>0</v>
      </c>
      <c r="I16401" s="105">
        <f t="shared" si="1999"/>
        <v>0</v>
      </c>
      <c r="J16401" s="105">
        <f t="shared" si="2000"/>
        <v>0</v>
      </c>
      <c r="K16401" s="105">
        <f t="shared" si="2001"/>
        <v>0</v>
      </c>
      <c r="L16401" s="105">
        <f t="shared" si="2002"/>
        <v>0</v>
      </c>
      <c r="M16401">
        <v>0.04</v>
      </c>
      <c r="N16401">
        <f t="shared" si="2003"/>
        <v>3.3960531989175591E-3</v>
      </c>
      <c r="O16401" s="105" t="e">
        <f t="shared" ref="O16401" si="2004">SUM(I16302:I16401)</f>
        <v>#REF!</v>
      </c>
    </row>
    <row r="16402" spans="1:15" x14ac:dyDescent="0.3">
      <c r="A16402">
        <f t="shared" si="1997"/>
        <v>165</v>
      </c>
      <c r="E16402" s="105" t="e">
        <f t="shared" si="1998"/>
        <v>#REF!</v>
      </c>
      <c r="I16402" s="105" t="e">
        <f t="shared" si="1999"/>
        <v>#REF!</v>
      </c>
      <c r="J16402" s="105" t="e">
        <f t="shared" si="2000"/>
        <v>#REF!</v>
      </c>
      <c r="K16402" s="105" t="e">
        <f t="shared" si="2001"/>
        <v>#REF!</v>
      </c>
      <c r="L16402" s="105" t="e">
        <f t="shared" si="2002"/>
        <v>#REF!</v>
      </c>
      <c r="M16402">
        <v>0.04</v>
      </c>
      <c r="N16402">
        <f t="shared" si="2003"/>
        <v>3.3960531989175591E-3</v>
      </c>
    </row>
    <row r="16403" spans="1:15" x14ac:dyDescent="0.3">
      <c r="A16403">
        <f t="shared" si="1997"/>
        <v>165</v>
      </c>
      <c r="E16403" s="105" t="e">
        <f t="shared" si="1998"/>
        <v>#REF!</v>
      </c>
      <c r="I16403" s="105" t="e">
        <f t="shared" si="1999"/>
        <v>#REF!</v>
      </c>
      <c r="J16403" s="105" t="e">
        <f t="shared" si="2000"/>
        <v>#REF!</v>
      </c>
      <c r="K16403" s="105" t="e">
        <f t="shared" si="2001"/>
        <v>#REF!</v>
      </c>
      <c r="L16403" s="105" t="e">
        <f t="shared" si="2002"/>
        <v>#REF!</v>
      </c>
      <c r="M16403">
        <v>0.04</v>
      </c>
      <c r="N16403">
        <f t="shared" si="2003"/>
        <v>3.3960531989175591E-3</v>
      </c>
    </row>
    <row r="16404" spans="1:15" x14ac:dyDescent="0.3">
      <c r="A16404">
        <f t="shared" si="1997"/>
        <v>165</v>
      </c>
      <c r="E16404" s="105" t="e">
        <f t="shared" si="1998"/>
        <v>#REF!</v>
      </c>
      <c r="I16404" s="105" t="e">
        <f t="shared" si="1999"/>
        <v>#REF!</v>
      </c>
      <c r="J16404" s="105" t="e">
        <f t="shared" si="2000"/>
        <v>#REF!</v>
      </c>
      <c r="K16404" s="105" t="e">
        <f t="shared" si="2001"/>
        <v>#REF!</v>
      </c>
      <c r="L16404" s="105" t="e">
        <f t="shared" si="2002"/>
        <v>#REF!</v>
      </c>
      <c r="M16404">
        <v>0.04</v>
      </c>
      <c r="N16404">
        <f t="shared" si="2003"/>
        <v>3.3960531989175591E-3</v>
      </c>
    </row>
    <row r="16405" spans="1:15" x14ac:dyDescent="0.3">
      <c r="A16405">
        <f t="shared" si="1997"/>
        <v>165</v>
      </c>
      <c r="E16405" s="105">
        <f t="shared" si="1998"/>
        <v>0</v>
      </c>
      <c r="I16405" s="105">
        <f t="shared" si="1999"/>
        <v>0</v>
      </c>
      <c r="J16405" s="105">
        <f t="shared" si="2000"/>
        <v>0</v>
      </c>
      <c r="K16405" s="105">
        <f t="shared" si="2001"/>
        <v>0</v>
      </c>
      <c r="L16405" s="105">
        <f t="shared" si="2002"/>
        <v>0</v>
      </c>
      <c r="M16405">
        <v>0.04</v>
      </c>
      <c r="N16405">
        <f t="shared" si="2003"/>
        <v>3.3960531989175591E-3</v>
      </c>
    </row>
    <row r="16406" spans="1:15" x14ac:dyDescent="0.3">
      <c r="A16406">
        <f t="shared" si="1997"/>
        <v>165</v>
      </c>
      <c r="E16406" s="105">
        <f t="shared" si="1998"/>
        <v>0</v>
      </c>
      <c r="I16406" s="105">
        <f t="shared" si="1999"/>
        <v>0</v>
      </c>
      <c r="J16406" s="105">
        <f t="shared" si="2000"/>
        <v>0</v>
      </c>
      <c r="K16406" s="105">
        <f t="shared" si="2001"/>
        <v>0</v>
      </c>
      <c r="L16406" s="105">
        <f t="shared" si="2002"/>
        <v>0</v>
      </c>
      <c r="M16406">
        <v>0.04</v>
      </c>
      <c r="N16406">
        <f t="shared" si="2003"/>
        <v>3.3960531989175591E-3</v>
      </c>
    </row>
    <row r="16407" spans="1:15" x14ac:dyDescent="0.3">
      <c r="A16407">
        <f t="shared" si="1997"/>
        <v>165</v>
      </c>
      <c r="E16407" s="105">
        <f t="shared" si="1998"/>
        <v>0</v>
      </c>
      <c r="I16407" s="105">
        <f t="shared" si="1999"/>
        <v>0</v>
      </c>
      <c r="J16407" s="105">
        <f t="shared" si="2000"/>
        <v>0</v>
      </c>
      <c r="K16407" s="105">
        <f t="shared" si="2001"/>
        <v>0</v>
      </c>
      <c r="L16407" s="105">
        <f t="shared" si="2002"/>
        <v>0</v>
      </c>
      <c r="M16407">
        <v>0.04</v>
      </c>
      <c r="N16407">
        <f t="shared" si="2003"/>
        <v>3.3960531989175591E-3</v>
      </c>
    </row>
    <row r="16408" spans="1:15" x14ac:dyDescent="0.3">
      <c r="A16408">
        <f t="shared" si="1997"/>
        <v>165</v>
      </c>
      <c r="E16408" s="105">
        <f t="shared" si="1998"/>
        <v>0</v>
      </c>
      <c r="I16408" s="105">
        <f t="shared" si="1999"/>
        <v>0</v>
      </c>
      <c r="J16408" s="105">
        <f t="shared" si="2000"/>
        <v>0</v>
      </c>
      <c r="K16408" s="105">
        <f t="shared" si="2001"/>
        <v>0</v>
      </c>
      <c r="L16408" s="105">
        <f t="shared" si="2002"/>
        <v>0</v>
      </c>
      <c r="M16408">
        <v>0.04</v>
      </c>
      <c r="N16408">
        <f t="shared" si="2003"/>
        <v>3.3960531989175591E-3</v>
      </c>
    </row>
    <row r="16409" spans="1:15" x14ac:dyDescent="0.3">
      <c r="A16409">
        <f t="shared" si="1997"/>
        <v>165</v>
      </c>
      <c r="E16409" s="105">
        <f t="shared" si="1998"/>
        <v>0</v>
      </c>
      <c r="I16409" s="105">
        <f t="shared" si="1999"/>
        <v>0</v>
      </c>
      <c r="J16409" s="105">
        <f t="shared" si="2000"/>
        <v>0</v>
      </c>
      <c r="K16409" s="105">
        <f t="shared" si="2001"/>
        <v>0</v>
      </c>
      <c r="L16409" s="105">
        <f t="shared" si="2002"/>
        <v>0</v>
      </c>
      <c r="M16409">
        <v>0.04</v>
      </c>
      <c r="N16409">
        <f t="shared" si="2003"/>
        <v>3.3960531989175591E-3</v>
      </c>
    </row>
    <row r="16410" spans="1:15" x14ac:dyDescent="0.3">
      <c r="A16410">
        <f t="shared" si="1997"/>
        <v>165</v>
      </c>
      <c r="E16410" s="105">
        <f t="shared" si="1998"/>
        <v>0</v>
      </c>
      <c r="I16410" s="105">
        <f t="shared" si="1999"/>
        <v>0</v>
      </c>
      <c r="J16410" s="105">
        <f t="shared" si="2000"/>
        <v>0</v>
      </c>
      <c r="K16410" s="105">
        <f t="shared" si="2001"/>
        <v>0</v>
      </c>
      <c r="L16410" s="105">
        <f t="shared" si="2002"/>
        <v>0</v>
      </c>
      <c r="M16410">
        <v>0.04</v>
      </c>
      <c r="N16410">
        <f t="shared" si="2003"/>
        <v>3.3960531989175591E-3</v>
      </c>
    </row>
    <row r="16411" spans="1:15" x14ac:dyDescent="0.3">
      <c r="A16411">
        <f t="shared" si="1997"/>
        <v>165</v>
      </c>
      <c r="E16411" s="105">
        <f t="shared" si="1998"/>
        <v>0</v>
      </c>
      <c r="I16411" s="105">
        <f t="shared" si="1999"/>
        <v>0</v>
      </c>
      <c r="J16411" s="105">
        <f t="shared" si="2000"/>
        <v>0</v>
      </c>
      <c r="K16411" s="105">
        <f t="shared" si="2001"/>
        <v>0</v>
      </c>
      <c r="L16411" s="105">
        <f t="shared" si="2002"/>
        <v>0</v>
      </c>
      <c r="M16411">
        <v>0.04</v>
      </c>
      <c r="N16411">
        <f t="shared" si="2003"/>
        <v>3.3960531989175591E-3</v>
      </c>
    </row>
    <row r="16412" spans="1:15" x14ac:dyDescent="0.3">
      <c r="A16412">
        <f t="shared" si="1997"/>
        <v>165</v>
      </c>
      <c r="E16412" s="105">
        <f t="shared" si="1998"/>
        <v>0</v>
      </c>
      <c r="I16412" s="105">
        <f t="shared" si="1999"/>
        <v>0</v>
      </c>
      <c r="J16412" s="105">
        <f t="shared" si="2000"/>
        <v>0</v>
      </c>
      <c r="K16412" s="105">
        <f t="shared" si="2001"/>
        <v>0</v>
      </c>
      <c r="L16412" s="105">
        <f t="shared" si="2002"/>
        <v>0</v>
      </c>
      <c r="M16412">
        <v>0.04</v>
      </c>
      <c r="N16412">
        <f t="shared" si="2003"/>
        <v>3.3960531989175591E-3</v>
      </c>
    </row>
    <row r="16413" spans="1:15" x14ac:dyDescent="0.3">
      <c r="A16413">
        <f t="shared" si="1997"/>
        <v>165</v>
      </c>
      <c r="E16413" s="105">
        <f t="shared" si="1998"/>
        <v>0</v>
      </c>
      <c r="I16413" s="105">
        <f t="shared" si="1999"/>
        <v>0</v>
      </c>
      <c r="J16413" s="105">
        <f t="shared" si="2000"/>
        <v>0</v>
      </c>
      <c r="K16413" s="105">
        <f t="shared" si="2001"/>
        <v>0</v>
      </c>
      <c r="L16413" s="105">
        <f t="shared" si="2002"/>
        <v>0</v>
      </c>
      <c r="M16413">
        <v>0.04</v>
      </c>
      <c r="N16413">
        <f t="shared" si="2003"/>
        <v>3.3960531989175591E-3</v>
      </c>
    </row>
    <row r="16414" spans="1:15" x14ac:dyDescent="0.3">
      <c r="A16414">
        <f t="shared" si="1997"/>
        <v>165</v>
      </c>
      <c r="E16414" s="105">
        <f t="shared" si="1998"/>
        <v>0</v>
      </c>
      <c r="I16414" s="105">
        <f t="shared" si="1999"/>
        <v>0</v>
      </c>
      <c r="J16414" s="105">
        <f t="shared" si="2000"/>
        <v>0</v>
      </c>
      <c r="K16414" s="105">
        <f t="shared" si="2001"/>
        <v>0</v>
      </c>
      <c r="L16414" s="105">
        <f t="shared" si="2002"/>
        <v>0</v>
      </c>
      <c r="M16414">
        <v>0.04</v>
      </c>
      <c r="N16414">
        <f t="shared" si="2003"/>
        <v>3.3960531989175591E-3</v>
      </c>
    </row>
    <row r="16415" spans="1:15" x14ac:dyDescent="0.3">
      <c r="A16415">
        <f t="shared" si="1997"/>
        <v>165</v>
      </c>
      <c r="E16415" s="105">
        <f t="shared" si="1998"/>
        <v>0</v>
      </c>
      <c r="I16415" s="105">
        <f t="shared" si="1999"/>
        <v>0</v>
      </c>
      <c r="J16415" s="105">
        <f t="shared" si="2000"/>
        <v>0</v>
      </c>
      <c r="K16415" s="105">
        <f t="shared" si="2001"/>
        <v>0</v>
      </c>
      <c r="L16415" s="105">
        <f t="shared" si="2002"/>
        <v>0</v>
      </c>
      <c r="M16415">
        <v>0.04</v>
      </c>
      <c r="N16415">
        <f t="shared" si="2003"/>
        <v>3.3960531989175591E-3</v>
      </c>
    </row>
    <row r="16416" spans="1:15" x14ac:dyDescent="0.3">
      <c r="A16416">
        <f t="shared" si="1997"/>
        <v>165</v>
      </c>
      <c r="E16416" s="105">
        <f t="shared" si="1998"/>
        <v>0</v>
      </c>
      <c r="I16416" s="105">
        <f t="shared" si="1999"/>
        <v>0</v>
      </c>
      <c r="J16416" s="105">
        <f t="shared" si="2000"/>
        <v>0</v>
      </c>
      <c r="K16416" s="105">
        <f t="shared" si="2001"/>
        <v>0</v>
      </c>
      <c r="L16416" s="105">
        <f t="shared" si="2002"/>
        <v>0</v>
      </c>
      <c r="M16416">
        <v>0.04</v>
      </c>
      <c r="N16416">
        <f t="shared" si="2003"/>
        <v>3.3960531989175591E-3</v>
      </c>
    </row>
    <row r="16417" spans="1:14" x14ac:dyDescent="0.3">
      <c r="A16417">
        <f t="shared" si="1997"/>
        <v>165</v>
      </c>
      <c r="E16417" s="105">
        <f t="shared" si="1998"/>
        <v>0</v>
      </c>
      <c r="I16417" s="105">
        <f t="shared" si="1999"/>
        <v>0</v>
      </c>
      <c r="J16417" s="105">
        <f t="shared" si="2000"/>
        <v>0</v>
      </c>
      <c r="K16417" s="105">
        <f t="shared" si="2001"/>
        <v>0</v>
      </c>
      <c r="L16417" s="105">
        <f t="shared" si="2002"/>
        <v>0</v>
      </c>
      <c r="M16417">
        <v>0.04</v>
      </c>
      <c r="N16417">
        <f t="shared" si="2003"/>
        <v>3.3960531989175591E-3</v>
      </c>
    </row>
    <row r="16418" spans="1:14" x14ac:dyDescent="0.3">
      <c r="A16418">
        <f t="shared" si="1997"/>
        <v>165</v>
      </c>
      <c r="E16418" s="105">
        <f t="shared" si="1998"/>
        <v>0</v>
      </c>
      <c r="I16418" s="105">
        <f t="shared" si="1999"/>
        <v>0</v>
      </c>
      <c r="J16418" s="105">
        <f t="shared" si="2000"/>
        <v>0</v>
      </c>
      <c r="K16418" s="105">
        <f t="shared" si="2001"/>
        <v>0</v>
      </c>
      <c r="L16418" s="105">
        <f t="shared" si="2002"/>
        <v>0</v>
      </c>
      <c r="M16418">
        <v>0.04</v>
      </c>
      <c r="N16418">
        <f t="shared" si="2003"/>
        <v>3.3960531989175591E-3</v>
      </c>
    </row>
    <row r="16419" spans="1:14" x14ac:dyDescent="0.3">
      <c r="A16419">
        <f t="shared" si="1997"/>
        <v>165</v>
      </c>
      <c r="E16419" s="105">
        <f t="shared" si="1998"/>
        <v>0</v>
      </c>
      <c r="I16419" s="105">
        <f t="shared" si="1999"/>
        <v>0</v>
      </c>
      <c r="J16419" s="105">
        <f t="shared" si="2000"/>
        <v>0</v>
      </c>
      <c r="K16419" s="105">
        <f t="shared" si="2001"/>
        <v>0</v>
      </c>
      <c r="L16419" s="105">
        <f t="shared" si="2002"/>
        <v>0</v>
      </c>
      <c r="M16419">
        <v>0.04</v>
      </c>
      <c r="N16419">
        <f t="shared" si="2003"/>
        <v>3.3960531989175591E-3</v>
      </c>
    </row>
    <row r="16420" spans="1:14" x14ac:dyDescent="0.3">
      <c r="A16420">
        <f t="shared" si="1997"/>
        <v>165</v>
      </c>
      <c r="E16420" s="105">
        <f t="shared" si="1998"/>
        <v>0</v>
      </c>
      <c r="I16420" s="105">
        <f t="shared" si="1999"/>
        <v>0</v>
      </c>
      <c r="J16420" s="105">
        <f t="shared" si="2000"/>
        <v>0</v>
      </c>
      <c r="K16420" s="105">
        <f t="shared" si="2001"/>
        <v>0</v>
      </c>
      <c r="L16420" s="105">
        <f t="shared" si="2002"/>
        <v>0</v>
      </c>
      <c r="M16420">
        <v>0.04</v>
      </c>
      <c r="N16420">
        <f t="shared" si="2003"/>
        <v>3.3960531989175591E-3</v>
      </c>
    </row>
    <row r="16421" spans="1:14" x14ac:dyDescent="0.3">
      <c r="A16421">
        <f t="shared" si="1997"/>
        <v>165</v>
      </c>
      <c r="E16421" s="105">
        <f t="shared" si="1998"/>
        <v>0</v>
      </c>
      <c r="I16421" s="105">
        <f t="shared" si="1999"/>
        <v>0</v>
      </c>
      <c r="J16421" s="105">
        <f t="shared" si="2000"/>
        <v>0</v>
      </c>
      <c r="K16421" s="105">
        <f t="shared" si="2001"/>
        <v>0</v>
      </c>
      <c r="L16421" s="105">
        <f t="shared" si="2002"/>
        <v>0</v>
      </c>
      <c r="M16421">
        <v>0.04</v>
      </c>
      <c r="N16421">
        <f t="shared" si="2003"/>
        <v>3.3960531989175591E-3</v>
      </c>
    </row>
    <row r="16422" spans="1:14" x14ac:dyDescent="0.3">
      <c r="A16422">
        <f t="shared" si="1997"/>
        <v>165</v>
      </c>
      <c r="E16422" s="105">
        <f t="shared" si="1998"/>
        <v>0</v>
      </c>
      <c r="I16422" s="105">
        <f t="shared" si="1999"/>
        <v>0</v>
      </c>
      <c r="J16422" s="105">
        <f t="shared" si="2000"/>
        <v>0</v>
      </c>
      <c r="K16422" s="105">
        <f t="shared" si="2001"/>
        <v>0</v>
      </c>
      <c r="L16422" s="105">
        <f t="shared" si="2002"/>
        <v>0</v>
      </c>
      <c r="M16422">
        <v>0.04</v>
      </c>
      <c r="N16422">
        <f t="shared" si="2003"/>
        <v>3.3960531989175591E-3</v>
      </c>
    </row>
    <row r="16423" spans="1:14" x14ac:dyDescent="0.3">
      <c r="A16423">
        <f t="shared" ref="A16423:A16486" si="2005">IF(COUNTIF(A16323:A16422,A16422)=100, A16422+1,A16422)</f>
        <v>165</v>
      </c>
      <c r="E16423" s="105">
        <f t="shared" ref="E16423:E16486" si="2006">MAX(0, E16323-K16323-L16323)</f>
        <v>0</v>
      </c>
      <c r="I16423" s="105">
        <f t="shared" ref="I16423:I16486" si="2007">IF(E16423&lt;I16323,J16423 + E16423, I16323)</f>
        <v>0</v>
      </c>
      <c r="J16423" s="105">
        <f t="shared" si="2000"/>
        <v>0</v>
      </c>
      <c r="K16423" s="105">
        <f t="shared" si="2001"/>
        <v>0</v>
      </c>
      <c r="L16423" s="105">
        <f t="shared" si="2002"/>
        <v>0</v>
      </c>
      <c r="M16423">
        <v>0.04</v>
      </c>
      <c r="N16423">
        <f t="shared" si="2003"/>
        <v>3.3960531989175591E-3</v>
      </c>
    </row>
    <row r="16424" spans="1:14" x14ac:dyDescent="0.3">
      <c r="A16424">
        <f t="shared" si="2005"/>
        <v>165</v>
      </c>
      <c r="E16424" s="105">
        <f t="shared" si="2006"/>
        <v>0</v>
      </c>
      <c r="I16424" s="105">
        <f t="shared" si="2007"/>
        <v>0</v>
      </c>
      <c r="J16424" s="105">
        <f t="shared" si="2000"/>
        <v>0</v>
      </c>
      <c r="K16424" s="105">
        <f t="shared" si="2001"/>
        <v>0</v>
      </c>
      <c r="L16424" s="105">
        <f t="shared" si="2002"/>
        <v>0</v>
      </c>
      <c r="M16424">
        <v>0.04</v>
      </c>
      <c r="N16424">
        <f t="shared" si="2003"/>
        <v>3.3960531989175591E-3</v>
      </c>
    </row>
    <row r="16425" spans="1:14" x14ac:dyDescent="0.3">
      <c r="A16425">
        <f t="shared" si="2005"/>
        <v>165</v>
      </c>
      <c r="E16425" s="105">
        <f t="shared" si="2006"/>
        <v>0</v>
      </c>
      <c r="I16425" s="105">
        <f t="shared" si="2007"/>
        <v>0</v>
      </c>
      <c r="J16425" s="105">
        <f t="shared" si="2000"/>
        <v>0</v>
      </c>
      <c r="K16425" s="105">
        <f t="shared" si="2001"/>
        <v>0</v>
      </c>
      <c r="L16425" s="105">
        <f t="shared" si="2002"/>
        <v>0</v>
      </c>
      <c r="M16425">
        <v>0.04</v>
      </c>
      <c r="N16425">
        <f t="shared" si="2003"/>
        <v>3.3960531989175591E-3</v>
      </c>
    </row>
    <row r="16426" spans="1:14" x14ac:dyDescent="0.3">
      <c r="A16426">
        <f t="shared" si="2005"/>
        <v>165</v>
      </c>
      <c r="E16426" s="105">
        <f t="shared" si="2006"/>
        <v>0</v>
      </c>
      <c r="I16426" s="105">
        <f t="shared" si="2007"/>
        <v>0</v>
      </c>
      <c r="J16426" s="105">
        <f t="shared" si="2000"/>
        <v>0</v>
      </c>
      <c r="K16426" s="105">
        <f t="shared" si="2001"/>
        <v>0</v>
      </c>
      <c r="L16426" s="105">
        <f t="shared" si="2002"/>
        <v>0</v>
      </c>
      <c r="M16426">
        <v>0.04</v>
      </c>
      <c r="N16426">
        <f t="shared" si="2003"/>
        <v>3.3960531989175591E-3</v>
      </c>
    </row>
    <row r="16427" spans="1:14" x14ac:dyDescent="0.3">
      <c r="A16427">
        <f t="shared" si="2005"/>
        <v>165</v>
      </c>
      <c r="E16427" s="105">
        <f t="shared" si="2006"/>
        <v>0</v>
      </c>
      <c r="I16427" s="105">
        <f t="shared" si="2007"/>
        <v>0</v>
      </c>
      <c r="J16427" s="105">
        <f t="shared" si="2000"/>
        <v>0</v>
      </c>
      <c r="K16427" s="105">
        <f t="shared" si="2001"/>
        <v>0</v>
      </c>
      <c r="L16427" s="105">
        <f t="shared" si="2002"/>
        <v>0</v>
      </c>
      <c r="M16427">
        <v>0.04</v>
      </c>
      <c r="N16427">
        <f t="shared" si="2003"/>
        <v>3.3960531989175591E-3</v>
      </c>
    </row>
    <row r="16428" spans="1:14" x14ac:dyDescent="0.3">
      <c r="A16428">
        <f t="shared" si="2005"/>
        <v>165</v>
      </c>
      <c r="E16428" s="105">
        <f t="shared" si="2006"/>
        <v>0</v>
      </c>
      <c r="I16428" s="105">
        <f t="shared" si="2007"/>
        <v>0</v>
      </c>
      <c r="J16428" s="105">
        <f t="shared" si="2000"/>
        <v>0</v>
      </c>
      <c r="K16428" s="105">
        <f t="shared" si="2001"/>
        <v>0</v>
      </c>
      <c r="L16428" s="105">
        <f t="shared" si="2002"/>
        <v>0</v>
      </c>
      <c r="M16428">
        <v>0.04</v>
      </c>
      <c r="N16428">
        <f t="shared" si="2003"/>
        <v>3.3960531989175591E-3</v>
      </c>
    </row>
    <row r="16429" spans="1:14" x14ac:dyDescent="0.3">
      <c r="A16429">
        <f t="shared" si="2005"/>
        <v>165</v>
      </c>
      <c r="E16429" s="105">
        <f t="shared" si="2006"/>
        <v>0</v>
      </c>
      <c r="I16429" s="105">
        <f t="shared" si="2007"/>
        <v>0</v>
      </c>
      <c r="J16429" s="105">
        <f t="shared" si="2000"/>
        <v>0</v>
      </c>
      <c r="K16429" s="105">
        <f t="shared" si="2001"/>
        <v>0</v>
      </c>
      <c r="L16429" s="105">
        <f t="shared" si="2002"/>
        <v>0</v>
      </c>
      <c r="M16429">
        <v>0.04</v>
      </c>
      <c r="N16429">
        <f t="shared" si="2003"/>
        <v>3.3960531989175591E-3</v>
      </c>
    </row>
    <row r="16430" spans="1:14" x14ac:dyDescent="0.3">
      <c r="A16430">
        <f t="shared" si="2005"/>
        <v>165</v>
      </c>
      <c r="E16430" s="105">
        <f t="shared" si="2006"/>
        <v>0</v>
      </c>
      <c r="I16430" s="105">
        <f t="shared" si="2007"/>
        <v>0</v>
      </c>
      <c r="J16430" s="105">
        <f t="shared" si="2000"/>
        <v>0</v>
      </c>
      <c r="K16430" s="105">
        <f t="shared" si="2001"/>
        <v>0</v>
      </c>
      <c r="L16430" s="105">
        <f t="shared" si="2002"/>
        <v>0</v>
      </c>
      <c r="M16430">
        <v>0.04</v>
      </c>
      <c r="N16430">
        <f t="shared" si="2003"/>
        <v>3.3960531989175591E-3</v>
      </c>
    </row>
    <row r="16431" spans="1:14" x14ac:dyDescent="0.3">
      <c r="A16431">
        <f t="shared" si="2005"/>
        <v>165</v>
      </c>
      <c r="E16431" s="105">
        <f t="shared" si="2006"/>
        <v>0</v>
      </c>
      <c r="I16431" s="105">
        <f t="shared" si="2007"/>
        <v>0</v>
      </c>
      <c r="J16431" s="105">
        <f t="shared" si="2000"/>
        <v>0</v>
      </c>
      <c r="K16431" s="105">
        <f t="shared" si="2001"/>
        <v>0</v>
      </c>
      <c r="L16431" s="105">
        <f t="shared" si="2002"/>
        <v>0</v>
      </c>
      <c r="M16431">
        <v>0.04</v>
      </c>
      <c r="N16431">
        <f t="shared" si="2003"/>
        <v>3.3960531989175591E-3</v>
      </c>
    </row>
    <row r="16432" spans="1:14" x14ac:dyDescent="0.3">
      <c r="A16432">
        <f t="shared" si="2005"/>
        <v>165</v>
      </c>
      <c r="E16432" s="105">
        <f t="shared" si="2006"/>
        <v>0</v>
      </c>
      <c r="I16432" s="105">
        <f t="shared" si="2007"/>
        <v>0</v>
      </c>
      <c r="J16432" s="105">
        <f t="shared" si="2000"/>
        <v>0</v>
      </c>
      <c r="K16432" s="105">
        <f t="shared" si="2001"/>
        <v>0</v>
      </c>
      <c r="L16432" s="105">
        <f t="shared" si="2002"/>
        <v>0</v>
      </c>
      <c r="M16432">
        <v>0.04</v>
      </c>
      <c r="N16432">
        <f t="shared" si="2003"/>
        <v>3.3960531989175591E-3</v>
      </c>
    </row>
    <row r="16433" spans="1:14" x14ac:dyDescent="0.3">
      <c r="A16433">
        <f t="shared" si="2005"/>
        <v>165</v>
      </c>
      <c r="E16433" s="105">
        <f t="shared" si="2006"/>
        <v>0</v>
      </c>
      <c r="I16433" s="105">
        <f t="shared" si="2007"/>
        <v>0</v>
      </c>
      <c r="J16433" s="105">
        <f t="shared" si="2000"/>
        <v>0</v>
      </c>
      <c r="K16433" s="105">
        <f t="shared" si="2001"/>
        <v>0</v>
      </c>
      <c r="L16433" s="105">
        <f t="shared" si="2002"/>
        <v>0</v>
      </c>
      <c r="M16433">
        <v>0.04</v>
      </c>
      <c r="N16433">
        <f t="shared" si="2003"/>
        <v>3.3960531989175591E-3</v>
      </c>
    </row>
    <row r="16434" spans="1:14" x14ac:dyDescent="0.3">
      <c r="A16434">
        <f t="shared" si="2005"/>
        <v>165</v>
      </c>
      <c r="E16434" s="105">
        <f t="shared" si="2006"/>
        <v>0</v>
      </c>
      <c r="I16434" s="105">
        <f t="shared" si="2007"/>
        <v>0</v>
      </c>
      <c r="J16434" s="105">
        <f t="shared" si="2000"/>
        <v>0</v>
      </c>
      <c r="K16434" s="105">
        <f t="shared" si="2001"/>
        <v>0</v>
      </c>
      <c r="L16434" s="105">
        <f t="shared" si="2002"/>
        <v>0</v>
      </c>
      <c r="M16434">
        <v>0.04</v>
      </c>
      <c r="N16434">
        <f t="shared" si="2003"/>
        <v>3.3960531989175591E-3</v>
      </c>
    </row>
    <row r="16435" spans="1:14" x14ac:dyDescent="0.3">
      <c r="A16435">
        <f t="shared" si="2005"/>
        <v>165</v>
      </c>
      <c r="E16435" s="105">
        <f t="shared" si="2006"/>
        <v>0</v>
      </c>
      <c r="I16435" s="105">
        <f t="shared" si="2007"/>
        <v>0</v>
      </c>
      <c r="J16435" s="105">
        <f t="shared" si="2000"/>
        <v>0</v>
      </c>
      <c r="K16435" s="105">
        <f t="shared" si="2001"/>
        <v>0</v>
      </c>
      <c r="L16435" s="105">
        <f t="shared" si="2002"/>
        <v>0</v>
      </c>
      <c r="M16435">
        <v>0.04</v>
      </c>
      <c r="N16435">
        <f t="shared" si="2003"/>
        <v>3.3960531989175591E-3</v>
      </c>
    </row>
    <row r="16436" spans="1:14" x14ac:dyDescent="0.3">
      <c r="A16436">
        <f t="shared" si="2005"/>
        <v>165</v>
      </c>
      <c r="E16436" s="105">
        <f t="shared" si="2006"/>
        <v>0</v>
      </c>
      <c r="I16436" s="105">
        <f t="shared" si="2007"/>
        <v>0</v>
      </c>
      <c r="J16436" s="105">
        <f t="shared" si="2000"/>
        <v>0</v>
      </c>
      <c r="K16436" s="105">
        <f t="shared" si="2001"/>
        <v>0</v>
      </c>
      <c r="L16436" s="105">
        <f t="shared" si="2002"/>
        <v>0</v>
      </c>
      <c r="M16436">
        <v>0.04</v>
      </c>
      <c r="N16436">
        <f t="shared" si="2003"/>
        <v>3.3960531989175591E-3</v>
      </c>
    </row>
    <row r="16437" spans="1:14" x14ac:dyDescent="0.3">
      <c r="A16437">
        <f t="shared" si="2005"/>
        <v>165</v>
      </c>
      <c r="E16437" s="105">
        <f t="shared" si="2006"/>
        <v>0</v>
      </c>
      <c r="I16437" s="105">
        <f t="shared" si="2007"/>
        <v>0</v>
      </c>
      <c r="J16437" s="105">
        <f t="shared" si="2000"/>
        <v>0</v>
      </c>
      <c r="K16437" s="105">
        <f t="shared" si="2001"/>
        <v>0</v>
      </c>
      <c r="L16437" s="105">
        <f t="shared" si="2002"/>
        <v>0</v>
      </c>
      <c r="M16437">
        <v>0.04</v>
      </c>
      <c r="N16437">
        <f t="shared" si="2003"/>
        <v>3.3960531989175591E-3</v>
      </c>
    </row>
    <row r="16438" spans="1:14" x14ac:dyDescent="0.3">
      <c r="A16438">
        <f t="shared" si="2005"/>
        <v>165</v>
      </c>
      <c r="E16438" s="105">
        <f t="shared" si="2006"/>
        <v>0</v>
      </c>
      <c r="I16438" s="105">
        <f t="shared" si="2007"/>
        <v>0</v>
      </c>
      <c r="J16438" s="105">
        <f t="shared" si="2000"/>
        <v>0</v>
      </c>
      <c r="K16438" s="105">
        <f t="shared" si="2001"/>
        <v>0</v>
      </c>
      <c r="L16438" s="105">
        <f t="shared" si="2002"/>
        <v>0</v>
      </c>
      <c r="M16438">
        <v>0.04</v>
      </c>
      <c r="N16438">
        <f t="shared" si="2003"/>
        <v>3.3960531989175591E-3</v>
      </c>
    </row>
    <row r="16439" spans="1:14" x14ac:dyDescent="0.3">
      <c r="A16439">
        <f t="shared" si="2005"/>
        <v>165</v>
      </c>
      <c r="E16439" s="105">
        <f t="shared" si="2006"/>
        <v>0</v>
      </c>
      <c r="I16439" s="105">
        <f t="shared" si="2007"/>
        <v>0</v>
      </c>
      <c r="J16439" s="105">
        <f t="shared" si="2000"/>
        <v>0</v>
      </c>
      <c r="K16439" s="105">
        <f t="shared" si="2001"/>
        <v>0</v>
      </c>
      <c r="L16439" s="105">
        <f t="shared" si="2002"/>
        <v>0</v>
      </c>
      <c r="M16439">
        <v>0.04</v>
      </c>
      <c r="N16439">
        <f t="shared" si="2003"/>
        <v>3.3960531989175591E-3</v>
      </c>
    </row>
    <row r="16440" spans="1:14" x14ac:dyDescent="0.3">
      <c r="A16440">
        <f t="shared" si="2005"/>
        <v>165</v>
      </c>
      <c r="E16440" s="105">
        <f t="shared" si="2006"/>
        <v>0</v>
      </c>
      <c r="I16440" s="105">
        <f t="shared" si="2007"/>
        <v>0</v>
      </c>
      <c r="J16440" s="105">
        <f t="shared" si="2000"/>
        <v>0</v>
      </c>
      <c r="K16440" s="105">
        <f t="shared" si="2001"/>
        <v>0</v>
      </c>
      <c r="L16440" s="105">
        <f t="shared" si="2002"/>
        <v>0</v>
      </c>
      <c r="M16440">
        <v>0.04</v>
      </c>
      <c r="N16440">
        <f t="shared" si="2003"/>
        <v>3.3960531989175591E-3</v>
      </c>
    </row>
    <row r="16441" spans="1:14" x14ac:dyDescent="0.3">
      <c r="A16441">
        <f t="shared" si="2005"/>
        <v>165</v>
      </c>
      <c r="E16441" s="105">
        <f t="shared" si="2006"/>
        <v>0</v>
      </c>
      <c r="I16441" s="105">
        <f t="shared" si="2007"/>
        <v>0</v>
      </c>
      <c r="J16441" s="105">
        <f t="shared" si="2000"/>
        <v>0</v>
      </c>
      <c r="K16441" s="105">
        <f t="shared" si="2001"/>
        <v>0</v>
      </c>
      <c r="L16441" s="105">
        <f t="shared" si="2002"/>
        <v>0</v>
      </c>
      <c r="M16441">
        <v>0.04</v>
      </c>
      <c r="N16441">
        <f t="shared" si="2003"/>
        <v>3.3960531989175591E-3</v>
      </c>
    </row>
    <row r="16442" spans="1:14" x14ac:dyDescent="0.3">
      <c r="A16442">
        <f t="shared" si="2005"/>
        <v>165</v>
      </c>
      <c r="E16442" s="105">
        <f t="shared" si="2006"/>
        <v>0</v>
      </c>
      <c r="I16442" s="105">
        <f t="shared" si="2007"/>
        <v>0</v>
      </c>
      <c r="J16442" s="105">
        <f t="shared" si="2000"/>
        <v>0</v>
      </c>
      <c r="K16442" s="105">
        <f t="shared" si="2001"/>
        <v>0</v>
      </c>
      <c r="L16442" s="105">
        <f t="shared" si="2002"/>
        <v>0</v>
      </c>
      <c r="M16442">
        <v>0.04</v>
      </c>
      <c r="N16442">
        <f t="shared" si="2003"/>
        <v>3.3960531989175591E-3</v>
      </c>
    </row>
    <row r="16443" spans="1:14" x14ac:dyDescent="0.3">
      <c r="A16443">
        <f t="shared" si="2005"/>
        <v>165</v>
      </c>
      <c r="E16443" s="105">
        <f t="shared" si="2006"/>
        <v>0</v>
      </c>
      <c r="I16443" s="105">
        <f t="shared" si="2007"/>
        <v>0</v>
      </c>
      <c r="J16443" s="105">
        <f t="shared" si="2000"/>
        <v>0</v>
      </c>
      <c r="K16443" s="105">
        <f t="shared" si="2001"/>
        <v>0</v>
      </c>
      <c r="L16443" s="105">
        <f t="shared" si="2002"/>
        <v>0</v>
      </c>
      <c r="M16443">
        <v>0.04</v>
      </c>
      <c r="N16443">
        <f t="shared" si="2003"/>
        <v>3.3960531989175591E-3</v>
      </c>
    </row>
    <row r="16444" spans="1:14" x14ac:dyDescent="0.3">
      <c r="A16444">
        <f t="shared" si="2005"/>
        <v>165</v>
      </c>
      <c r="E16444" s="105">
        <f t="shared" si="2006"/>
        <v>0</v>
      </c>
      <c r="I16444" s="105">
        <f t="shared" si="2007"/>
        <v>0</v>
      </c>
      <c r="J16444" s="105">
        <f t="shared" si="2000"/>
        <v>0</v>
      </c>
      <c r="K16444" s="105">
        <f t="shared" si="2001"/>
        <v>0</v>
      </c>
      <c r="L16444" s="105">
        <f t="shared" si="2002"/>
        <v>0</v>
      </c>
      <c r="M16444">
        <v>0.04</v>
      </c>
      <c r="N16444">
        <f t="shared" si="2003"/>
        <v>3.3960531989175591E-3</v>
      </c>
    </row>
    <row r="16445" spans="1:14" x14ac:dyDescent="0.3">
      <c r="A16445">
        <f t="shared" si="2005"/>
        <v>165</v>
      </c>
      <c r="E16445" s="105">
        <f t="shared" si="2006"/>
        <v>0</v>
      </c>
      <c r="I16445" s="105">
        <f t="shared" si="2007"/>
        <v>0</v>
      </c>
      <c r="J16445" s="105">
        <f t="shared" si="2000"/>
        <v>0</v>
      </c>
      <c r="K16445" s="105">
        <f t="shared" si="2001"/>
        <v>0</v>
      </c>
      <c r="L16445" s="105">
        <f t="shared" si="2002"/>
        <v>0</v>
      </c>
      <c r="M16445">
        <v>0.04</v>
      </c>
      <c r="N16445">
        <f t="shared" si="2003"/>
        <v>3.3960531989175591E-3</v>
      </c>
    </row>
    <row r="16446" spans="1:14" x14ac:dyDescent="0.3">
      <c r="A16446">
        <f t="shared" si="2005"/>
        <v>165</v>
      </c>
      <c r="E16446" s="105">
        <f t="shared" si="2006"/>
        <v>0</v>
      </c>
      <c r="I16446" s="105">
        <f t="shared" si="2007"/>
        <v>0</v>
      </c>
      <c r="J16446" s="105">
        <f t="shared" si="2000"/>
        <v>0</v>
      </c>
      <c r="K16446" s="105">
        <f t="shared" si="2001"/>
        <v>0</v>
      </c>
      <c r="L16446" s="105">
        <f t="shared" si="2002"/>
        <v>0</v>
      </c>
      <c r="M16446">
        <v>0.04</v>
      </c>
      <c r="N16446">
        <f t="shared" si="2003"/>
        <v>3.3960531989175591E-3</v>
      </c>
    </row>
    <row r="16447" spans="1:14" x14ac:dyDescent="0.3">
      <c r="A16447">
        <f t="shared" si="2005"/>
        <v>165</v>
      </c>
      <c r="E16447" s="105">
        <f t="shared" si="2006"/>
        <v>0</v>
      </c>
      <c r="I16447" s="105">
        <f t="shared" si="2007"/>
        <v>0</v>
      </c>
      <c r="J16447" s="105">
        <f t="shared" si="2000"/>
        <v>0</v>
      </c>
      <c r="K16447" s="105">
        <f t="shared" si="2001"/>
        <v>0</v>
      </c>
      <c r="L16447" s="105">
        <f t="shared" si="2002"/>
        <v>0</v>
      </c>
      <c r="M16447">
        <v>0.04</v>
      </c>
      <c r="N16447">
        <f t="shared" si="2003"/>
        <v>3.3960531989175591E-3</v>
      </c>
    </row>
    <row r="16448" spans="1:14" x14ac:dyDescent="0.3">
      <c r="A16448">
        <f t="shared" si="2005"/>
        <v>165</v>
      </c>
      <c r="E16448" s="105">
        <f t="shared" si="2006"/>
        <v>0</v>
      </c>
      <c r="I16448" s="105">
        <f t="shared" si="2007"/>
        <v>0</v>
      </c>
      <c r="J16448" s="105">
        <f t="shared" si="2000"/>
        <v>0</v>
      </c>
      <c r="K16448" s="105">
        <f t="shared" si="2001"/>
        <v>0</v>
      </c>
      <c r="L16448" s="105">
        <f t="shared" si="2002"/>
        <v>0</v>
      </c>
      <c r="M16448">
        <v>0.04</v>
      </c>
      <c r="N16448">
        <f t="shared" si="2003"/>
        <v>3.3960531989175591E-3</v>
      </c>
    </row>
    <row r="16449" spans="1:14" x14ac:dyDescent="0.3">
      <c r="A16449">
        <f t="shared" si="2005"/>
        <v>165</v>
      </c>
      <c r="E16449" s="105">
        <f t="shared" si="2006"/>
        <v>0</v>
      </c>
      <c r="I16449" s="105">
        <f t="shared" si="2007"/>
        <v>0</v>
      </c>
      <c r="J16449" s="105">
        <f t="shared" si="2000"/>
        <v>0</v>
      </c>
      <c r="K16449" s="105">
        <f t="shared" si="2001"/>
        <v>0</v>
      </c>
      <c r="L16449" s="105">
        <f t="shared" si="2002"/>
        <v>0</v>
      </c>
      <c r="M16449">
        <v>0.04</v>
      </c>
      <c r="N16449">
        <f t="shared" si="2003"/>
        <v>3.3960531989175591E-3</v>
      </c>
    </row>
    <row r="16450" spans="1:14" x14ac:dyDescent="0.3">
      <c r="A16450">
        <f t="shared" si="2005"/>
        <v>165</v>
      </c>
      <c r="E16450" s="105">
        <f t="shared" si="2006"/>
        <v>0</v>
      </c>
      <c r="I16450" s="105">
        <f t="shared" si="2007"/>
        <v>0</v>
      </c>
      <c r="J16450" s="105">
        <f t="shared" si="2000"/>
        <v>0</v>
      </c>
      <c r="K16450" s="105">
        <f t="shared" si="2001"/>
        <v>0</v>
      </c>
      <c r="L16450" s="105">
        <f t="shared" si="2002"/>
        <v>0</v>
      </c>
      <c r="M16450">
        <v>0.04</v>
      </c>
      <c r="N16450">
        <f t="shared" si="2003"/>
        <v>3.3960531989175591E-3</v>
      </c>
    </row>
    <row r="16451" spans="1:14" x14ac:dyDescent="0.3">
      <c r="A16451">
        <f t="shared" si="2005"/>
        <v>165</v>
      </c>
      <c r="E16451" s="105">
        <f t="shared" si="2006"/>
        <v>0</v>
      </c>
      <c r="I16451" s="105">
        <f t="shared" si="2007"/>
        <v>0</v>
      </c>
      <c r="J16451" s="105">
        <f t="shared" ref="J16451:J16514" si="2008">E16451*($H$2/12)</f>
        <v>0</v>
      </c>
      <c r="K16451" s="105">
        <f t="shared" ref="K16451:K16514" si="2009">I16451-J16451</f>
        <v>0</v>
      </c>
      <c r="L16451" s="105">
        <f t="shared" ref="L16451:L16514" si="2010">N16451*(E16451-K16451)</f>
        <v>0</v>
      </c>
      <c r="M16451">
        <v>0.04</v>
      </c>
      <c r="N16451">
        <f t="shared" ref="N16451:N16514" si="2011">1-(POWER(1-M16451,(1/12)))</f>
        <v>3.3960531989175591E-3</v>
      </c>
    </row>
    <row r="16452" spans="1:14" x14ac:dyDescent="0.3">
      <c r="A16452">
        <f t="shared" si="2005"/>
        <v>165</v>
      </c>
      <c r="E16452" s="105">
        <f t="shared" si="2006"/>
        <v>0</v>
      </c>
      <c r="I16452" s="105">
        <f t="shared" si="2007"/>
        <v>0</v>
      </c>
      <c r="J16452" s="105">
        <f t="shared" si="2008"/>
        <v>0</v>
      </c>
      <c r="K16452" s="105">
        <f t="shared" si="2009"/>
        <v>0</v>
      </c>
      <c r="L16452" s="105">
        <f t="shared" si="2010"/>
        <v>0</v>
      </c>
      <c r="M16452">
        <v>0.04</v>
      </c>
      <c r="N16452">
        <f t="shared" si="2011"/>
        <v>3.3960531989175591E-3</v>
      </c>
    </row>
    <row r="16453" spans="1:14" x14ac:dyDescent="0.3">
      <c r="A16453">
        <f t="shared" si="2005"/>
        <v>165</v>
      </c>
      <c r="E16453" s="105">
        <f t="shared" si="2006"/>
        <v>0</v>
      </c>
      <c r="I16453" s="105">
        <f t="shared" si="2007"/>
        <v>0</v>
      </c>
      <c r="J16453" s="105">
        <f t="shared" si="2008"/>
        <v>0</v>
      </c>
      <c r="K16453" s="105">
        <f t="shared" si="2009"/>
        <v>0</v>
      </c>
      <c r="L16453" s="105">
        <f t="shared" si="2010"/>
        <v>0</v>
      </c>
      <c r="M16453">
        <v>0.04</v>
      </c>
      <c r="N16453">
        <f t="shared" si="2011"/>
        <v>3.3960531989175591E-3</v>
      </c>
    </row>
    <row r="16454" spans="1:14" x14ac:dyDescent="0.3">
      <c r="A16454">
        <f t="shared" si="2005"/>
        <v>165</v>
      </c>
      <c r="E16454" s="105">
        <f t="shared" si="2006"/>
        <v>0</v>
      </c>
      <c r="I16454" s="105">
        <f t="shared" si="2007"/>
        <v>0</v>
      </c>
      <c r="J16454" s="105">
        <f t="shared" si="2008"/>
        <v>0</v>
      </c>
      <c r="K16454" s="105">
        <f t="shared" si="2009"/>
        <v>0</v>
      </c>
      <c r="L16454" s="105">
        <f t="shared" si="2010"/>
        <v>0</v>
      </c>
      <c r="M16454">
        <v>0.04</v>
      </c>
      <c r="N16454">
        <f t="shared" si="2011"/>
        <v>3.3960531989175591E-3</v>
      </c>
    </row>
    <row r="16455" spans="1:14" x14ac:dyDescent="0.3">
      <c r="A16455">
        <f t="shared" si="2005"/>
        <v>165</v>
      </c>
      <c r="E16455" s="105">
        <f t="shared" si="2006"/>
        <v>0</v>
      </c>
      <c r="I16455" s="105">
        <f t="shared" si="2007"/>
        <v>0</v>
      </c>
      <c r="J16455" s="105">
        <f t="shared" si="2008"/>
        <v>0</v>
      </c>
      <c r="K16455" s="105">
        <f t="shared" si="2009"/>
        <v>0</v>
      </c>
      <c r="L16455" s="105">
        <f t="shared" si="2010"/>
        <v>0</v>
      </c>
      <c r="M16455">
        <v>0.04</v>
      </c>
      <c r="N16455">
        <f t="shared" si="2011"/>
        <v>3.3960531989175591E-3</v>
      </c>
    </row>
    <row r="16456" spans="1:14" x14ac:dyDescent="0.3">
      <c r="A16456">
        <f t="shared" si="2005"/>
        <v>165</v>
      </c>
      <c r="E16456" s="105">
        <f t="shared" si="2006"/>
        <v>0</v>
      </c>
      <c r="I16456" s="105">
        <f t="shared" si="2007"/>
        <v>0</v>
      </c>
      <c r="J16456" s="105">
        <f t="shared" si="2008"/>
        <v>0</v>
      </c>
      <c r="K16456" s="105">
        <f t="shared" si="2009"/>
        <v>0</v>
      </c>
      <c r="L16456" s="105">
        <f t="shared" si="2010"/>
        <v>0</v>
      </c>
      <c r="M16456">
        <v>0.04</v>
      </c>
      <c r="N16456">
        <f t="shared" si="2011"/>
        <v>3.3960531989175591E-3</v>
      </c>
    </row>
    <row r="16457" spans="1:14" x14ac:dyDescent="0.3">
      <c r="A16457">
        <f t="shared" si="2005"/>
        <v>165</v>
      </c>
      <c r="E16457" s="105">
        <f t="shared" si="2006"/>
        <v>0</v>
      </c>
      <c r="I16457" s="105">
        <f t="shared" si="2007"/>
        <v>0</v>
      </c>
      <c r="J16457" s="105">
        <f t="shared" si="2008"/>
        <v>0</v>
      </c>
      <c r="K16457" s="105">
        <f t="shared" si="2009"/>
        <v>0</v>
      </c>
      <c r="L16457" s="105">
        <f t="shared" si="2010"/>
        <v>0</v>
      </c>
      <c r="M16457">
        <v>0.04</v>
      </c>
      <c r="N16457">
        <f t="shared" si="2011"/>
        <v>3.3960531989175591E-3</v>
      </c>
    </row>
    <row r="16458" spans="1:14" x14ac:dyDescent="0.3">
      <c r="A16458">
        <f t="shared" si="2005"/>
        <v>165</v>
      </c>
      <c r="E16458" s="105">
        <f t="shared" si="2006"/>
        <v>0</v>
      </c>
      <c r="I16458" s="105">
        <f t="shared" si="2007"/>
        <v>0</v>
      </c>
      <c r="J16458" s="105">
        <f t="shared" si="2008"/>
        <v>0</v>
      </c>
      <c r="K16458" s="105">
        <f t="shared" si="2009"/>
        <v>0</v>
      </c>
      <c r="L16458" s="105">
        <f t="shared" si="2010"/>
        <v>0</v>
      </c>
      <c r="M16458">
        <v>0.04</v>
      </c>
      <c r="N16458">
        <f t="shared" si="2011"/>
        <v>3.3960531989175591E-3</v>
      </c>
    </row>
    <row r="16459" spans="1:14" x14ac:dyDescent="0.3">
      <c r="A16459">
        <f t="shared" si="2005"/>
        <v>165</v>
      </c>
      <c r="E16459" s="105">
        <f t="shared" si="2006"/>
        <v>0</v>
      </c>
      <c r="I16459" s="105">
        <f t="shared" si="2007"/>
        <v>0</v>
      </c>
      <c r="J16459" s="105">
        <f t="shared" si="2008"/>
        <v>0</v>
      </c>
      <c r="K16459" s="105">
        <f t="shared" si="2009"/>
        <v>0</v>
      </c>
      <c r="L16459" s="105">
        <f t="shared" si="2010"/>
        <v>0</v>
      </c>
      <c r="M16459">
        <v>0.04</v>
      </c>
      <c r="N16459">
        <f t="shared" si="2011"/>
        <v>3.3960531989175591E-3</v>
      </c>
    </row>
    <row r="16460" spans="1:14" x14ac:dyDescent="0.3">
      <c r="A16460">
        <f t="shared" si="2005"/>
        <v>165</v>
      </c>
      <c r="E16460" s="105">
        <f t="shared" si="2006"/>
        <v>0</v>
      </c>
      <c r="I16460" s="105">
        <f t="shared" si="2007"/>
        <v>0</v>
      </c>
      <c r="J16460" s="105">
        <f t="shared" si="2008"/>
        <v>0</v>
      </c>
      <c r="K16460" s="105">
        <f t="shared" si="2009"/>
        <v>0</v>
      </c>
      <c r="L16460" s="105">
        <f t="shared" si="2010"/>
        <v>0</v>
      </c>
      <c r="M16460">
        <v>0.04</v>
      </c>
      <c r="N16460">
        <f t="shared" si="2011"/>
        <v>3.3960531989175591E-3</v>
      </c>
    </row>
    <row r="16461" spans="1:14" x14ac:dyDescent="0.3">
      <c r="A16461">
        <f t="shared" si="2005"/>
        <v>165</v>
      </c>
      <c r="E16461" s="105">
        <f t="shared" si="2006"/>
        <v>0</v>
      </c>
      <c r="I16461" s="105">
        <f t="shared" si="2007"/>
        <v>0</v>
      </c>
      <c r="J16461" s="105">
        <f t="shared" si="2008"/>
        <v>0</v>
      </c>
      <c r="K16461" s="105">
        <f t="shared" si="2009"/>
        <v>0</v>
      </c>
      <c r="L16461" s="105">
        <f t="shared" si="2010"/>
        <v>0</v>
      </c>
      <c r="M16461">
        <v>0.04</v>
      </c>
      <c r="N16461">
        <f t="shared" si="2011"/>
        <v>3.3960531989175591E-3</v>
      </c>
    </row>
    <row r="16462" spans="1:14" x14ac:dyDescent="0.3">
      <c r="A16462">
        <f t="shared" si="2005"/>
        <v>165</v>
      </c>
      <c r="E16462" s="105">
        <f t="shared" si="2006"/>
        <v>0</v>
      </c>
      <c r="I16462" s="105">
        <f t="shared" si="2007"/>
        <v>0</v>
      </c>
      <c r="J16462" s="105">
        <f t="shared" si="2008"/>
        <v>0</v>
      </c>
      <c r="K16462" s="105">
        <f t="shared" si="2009"/>
        <v>0</v>
      </c>
      <c r="L16462" s="105">
        <f t="shared" si="2010"/>
        <v>0</v>
      </c>
      <c r="M16462">
        <v>0.04</v>
      </c>
      <c r="N16462">
        <f t="shared" si="2011"/>
        <v>3.3960531989175591E-3</v>
      </c>
    </row>
    <row r="16463" spans="1:14" x14ac:dyDescent="0.3">
      <c r="A16463">
        <f t="shared" si="2005"/>
        <v>165</v>
      </c>
      <c r="E16463" s="105">
        <f t="shared" si="2006"/>
        <v>0</v>
      </c>
      <c r="I16463" s="105">
        <f t="shared" si="2007"/>
        <v>0</v>
      </c>
      <c r="J16463" s="105">
        <f t="shared" si="2008"/>
        <v>0</v>
      </c>
      <c r="K16463" s="105">
        <f t="shared" si="2009"/>
        <v>0</v>
      </c>
      <c r="L16463" s="105">
        <f t="shared" si="2010"/>
        <v>0</v>
      </c>
      <c r="M16463">
        <v>0.04</v>
      </c>
      <c r="N16463">
        <f t="shared" si="2011"/>
        <v>3.3960531989175591E-3</v>
      </c>
    </row>
    <row r="16464" spans="1:14" x14ac:dyDescent="0.3">
      <c r="A16464">
        <f t="shared" si="2005"/>
        <v>165</v>
      </c>
      <c r="E16464" s="105">
        <f t="shared" si="2006"/>
        <v>0</v>
      </c>
      <c r="I16464" s="105">
        <f t="shared" si="2007"/>
        <v>0</v>
      </c>
      <c r="J16464" s="105">
        <f t="shared" si="2008"/>
        <v>0</v>
      </c>
      <c r="K16464" s="105">
        <f t="shared" si="2009"/>
        <v>0</v>
      </c>
      <c r="L16464" s="105">
        <f t="shared" si="2010"/>
        <v>0</v>
      </c>
      <c r="M16464">
        <v>0.04</v>
      </c>
      <c r="N16464">
        <f t="shared" si="2011"/>
        <v>3.3960531989175591E-3</v>
      </c>
    </row>
    <row r="16465" spans="1:14" x14ac:dyDescent="0.3">
      <c r="A16465">
        <f t="shared" si="2005"/>
        <v>165</v>
      </c>
      <c r="E16465" s="105">
        <f t="shared" si="2006"/>
        <v>0</v>
      </c>
      <c r="I16465" s="105">
        <f t="shared" si="2007"/>
        <v>0</v>
      </c>
      <c r="J16465" s="105">
        <f t="shared" si="2008"/>
        <v>0</v>
      </c>
      <c r="K16465" s="105">
        <f t="shared" si="2009"/>
        <v>0</v>
      </c>
      <c r="L16465" s="105">
        <f t="shared" si="2010"/>
        <v>0</v>
      </c>
      <c r="M16465">
        <v>0.04</v>
      </c>
      <c r="N16465">
        <f t="shared" si="2011"/>
        <v>3.3960531989175591E-3</v>
      </c>
    </row>
    <row r="16466" spans="1:14" x14ac:dyDescent="0.3">
      <c r="A16466">
        <f t="shared" si="2005"/>
        <v>165</v>
      </c>
      <c r="E16466" s="105">
        <f t="shared" si="2006"/>
        <v>0</v>
      </c>
      <c r="I16466" s="105">
        <f t="shared" si="2007"/>
        <v>0</v>
      </c>
      <c r="J16466" s="105">
        <f t="shared" si="2008"/>
        <v>0</v>
      </c>
      <c r="K16466" s="105">
        <f t="shared" si="2009"/>
        <v>0</v>
      </c>
      <c r="L16466" s="105">
        <f t="shared" si="2010"/>
        <v>0</v>
      </c>
      <c r="M16466">
        <v>0.04</v>
      </c>
      <c r="N16466">
        <f t="shared" si="2011"/>
        <v>3.3960531989175591E-3</v>
      </c>
    </row>
    <row r="16467" spans="1:14" x14ac:dyDescent="0.3">
      <c r="A16467">
        <f t="shared" si="2005"/>
        <v>165</v>
      </c>
      <c r="E16467" s="105">
        <f t="shared" si="2006"/>
        <v>0</v>
      </c>
      <c r="I16467" s="105">
        <f t="shared" si="2007"/>
        <v>0</v>
      </c>
      <c r="J16467" s="105">
        <f t="shared" si="2008"/>
        <v>0</v>
      </c>
      <c r="K16467" s="105">
        <f t="shared" si="2009"/>
        <v>0</v>
      </c>
      <c r="L16467" s="105">
        <f t="shared" si="2010"/>
        <v>0</v>
      </c>
      <c r="M16467">
        <v>0.04</v>
      </c>
      <c r="N16467">
        <f t="shared" si="2011"/>
        <v>3.3960531989175591E-3</v>
      </c>
    </row>
    <row r="16468" spans="1:14" x14ac:dyDescent="0.3">
      <c r="A16468">
        <f t="shared" si="2005"/>
        <v>165</v>
      </c>
      <c r="E16468" s="105">
        <f t="shared" si="2006"/>
        <v>0</v>
      </c>
      <c r="I16468" s="105">
        <f t="shared" si="2007"/>
        <v>0</v>
      </c>
      <c r="J16468" s="105">
        <f t="shared" si="2008"/>
        <v>0</v>
      </c>
      <c r="K16468" s="105">
        <f t="shared" si="2009"/>
        <v>0</v>
      </c>
      <c r="L16468" s="105">
        <f t="shared" si="2010"/>
        <v>0</v>
      </c>
      <c r="M16468">
        <v>0.04</v>
      </c>
      <c r="N16468">
        <f t="shared" si="2011"/>
        <v>3.3960531989175591E-3</v>
      </c>
    </row>
    <row r="16469" spans="1:14" x14ac:dyDescent="0.3">
      <c r="A16469">
        <f t="shared" si="2005"/>
        <v>165</v>
      </c>
      <c r="E16469" s="105">
        <f t="shared" si="2006"/>
        <v>0</v>
      </c>
      <c r="I16469" s="105">
        <f t="shared" si="2007"/>
        <v>0</v>
      </c>
      <c r="J16469" s="105">
        <f t="shared" si="2008"/>
        <v>0</v>
      </c>
      <c r="K16469" s="105">
        <f t="shared" si="2009"/>
        <v>0</v>
      </c>
      <c r="L16469" s="105">
        <f t="shared" si="2010"/>
        <v>0</v>
      </c>
      <c r="M16469">
        <v>0.04</v>
      </c>
      <c r="N16469">
        <f t="shared" si="2011"/>
        <v>3.3960531989175591E-3</v>
      </c>
    </row>
    <row r="16470" spans="1:14" x14ac:dyDescent="0.3">
      <c r="A16470">
        <f t="shared" si="2005"/>
        <v>165</v>
      </c>
      <c r="E16470" s="105">
        <f t="shared" si="2006"/>
        <v>0</v>
      </c>
      <c r="I16470" s="105">
        <f t="shared" si="2007"/>
        <v>0</v>
      </c>
      <c r="J16470" s="105">
        <f t="shared" si="2008"/>
        <v>0</v>
      </c>
      <c r="K16470" s="105">
        <f t="shared" si="2009"/>
        <v>0</v>
      </c>
      <c r="L16470" s="105">
        <f t="shared" si="2010"/>
        <v>0</v>
      </c>
      <c r="M16470">
        <v>0.04</v>
      </c>
      <c r="N16470">
        <f t="shared" si="2011"/>
        <v>3.3960531989175591E-3</v>
      </c>
    </row>
    <row r="16471" spans="1:14" x14ac:dyDescent="0.3">
      <c r="A16471">
        <f t="shared" si="2005"/>
        <v>165</v>
      </c>
      <c r="E16471" s="105">
        <f t="shared" si="2006"/>
        <v>0</v>
      </c>
      <c r="I16471" s="105">
        <f t="shared" si="2007"/>
        <v>0</v>
      </c>
      <c r="J16471" s="105">
        <f t="shared" si="2008"/>
        <v>0</v>
      </c>
      <c r="K16471" s="105">
        <f t="shared" si="2009"/>
        <v>0</v>
      </c>
      <c r="L16471" s="105">
        <f t="shared" si="2010"/>
        <v>0</v>
      </c>
      <c r="M16471">
        <v>0.04</v>
      </c>
      <c r="N16471">
        <f t="shared" si="2011"/>
        <v>3.3960531989175591E-3</v>
      </c>
    </row>
    <row r="16472" spans="1:14" x14ac:dyDescent="0.3">
      <c r="A16472">
        <f t="shared" si="2005"/>
        <v>165</v>
      </c>
      <c r="E16472" s="105">
        <f t="shared" si="2006"/>
        <v>0</v>
      </c>
      <c r="I16472" s="105">
        <f t="shared" si="2007"/>
        <v>0</v>
      </c>
      <c r="J16472" s="105">
        <f t="shared" si="2008"/>
        <v>0</v>
      </c>
      <c r="K16472" s="105">
        <f t="shared" si="2009"/>
        <v>0</v>
      </c>
      <c r="L16472" s="105">
        <f t="shared" si="2010"/>
        <v>0</v>
      </c>
      <c r="M16472">
        <v>0.04</v>
      </c>
      <c r="N16472">
        <f t="shared" si="2011"/>
        <v>3.3960531989175591E-3</v>
      </c>
    </row>
    <row r="16473" spans="1:14" x14ac:dyDescent="0.3">
      <c r="A16473">
        <f t="shared" si="2005"/>
        <v>165</v>
      </c>
      <c r="E16473" s="105">
        <f t="shared" si="2006"/>
        <v>0</v>
      </c>
      <c r="I16473" s="105">
        <f t="shared" si="2007"/>
        <v>0</v>
      </c>
      <c r="J16473" s="105">
        <f t="shared" si="2008"/>
        <v>0</v>
      </c>
      <c r="K16473" s="105">
        <f t="shared" si="2009"/>
        <v>0</v>
      </c>
      <c r="L16473" s="105">
        <f t="shared" si="2010"/>
        <v>0</v>
      </c>
      <c r="M16473">
        <v>0.04</v>
      </c>
      <c r="N16473">
        <f t="shared" si="2011"/>
        <v>3.3960531989175591E-3</v>
      </c>
    </row>
    <row r="16474" spans="1:14" x14ac:dyDescent="0.3">
      <c r="A16474">
        <f t="shared" si="2005"/>
        <v>165</v>
      </c>
      <c r="E16474" s="105">
        <f t="shared" si="2006"/>
        <v>0</v>
      </c>
      <c r="I16474" s="105">
        <f t="shared" si="2007"/>
        <v>0</v>
      </c>
      <c r="J16474" s="105">
        <f t="shared" si="2008"/>
        <v>0</v>
      </c>
      <c r="K16474" s="105">
        <f t="shared" si="2009"/>
        <v>0</v>
      </c>
      <c r="L16474" s="105">
        <f t="shared" si="2010"/>
        <v>0</v>
      </c>
      <c r="M16474">
        <v>0.04</v>
      </c>
      <c r="N16474">
        <f t="shared" si="2011"/>
        <v>3.3960531989175591E-3</v>
      </c>
    </row>
    <row r="16475" spans="1:14" x14ac:dyDescent="0.3">
      <c r="A16475">
        <f t="shared" si="2005"/>
        <v>165</v>
      </c>
      <c r="E16475" s="105">
        <f t="shared" si="2006"/>
        <v>0</v>
      </c>
      <c r="I16475" s="105">
        <f t="shared" si="2007"/>
        <v>0</v>
      </c>
      <c r="J16475" s="105">
        <f t="shared" si="2008"/>
        <v>0</v>
      </c>
      <c r="K16475" s="105">
        <f t="shared" si="2009"/>
        <v>0</v>
      </c>
      <c r="L16475" s="105">
        <f t="shared" si="2010"/>
        <v>0</v>
      </c>
      <c r="M16475">
        <v>0.04</v>
      </c>
      <c r="N16475">
        <f t="shared" si="2011"/>
        <v>3.3960531989175591E-3</v>
      </c>
    </row>
    <row r="16476" spans="1:14" x14ac:dyDescent="0.3">
      <c r="A16476">
        <f t="shared" si="2005"/>
        <v>165</v>
      </c>
      <c r="E16476" s="105">
        <f t="shared" si="2006"/>
        <v>0</v>
      </c>
      <c r="I16476" s="105">
        <f t="shared" si="2007"/>
        <v>0</v>
      </c>
      <c r="J16476" s="105">
        <f t="shared" si="2008"/>
        <v>0</v>
      </c>
      <c r="K16476" s="105">
        <f t="shared" si="2009"/>
        <v>0</v>
      </c>
      <c r="L16476" s="105">
        <f t="shared" si="2010"/>
        <v>0</v>
      </c>
      <c r="M16476">
        <v>0.04</v>
      </c>
      <c r="N16476">
        <f t="shared" si="2011"/>
        <v>3.3960531989175591E-3</v>
      </c>
    </row>
    <row r="16477" spans="1:14" x14ac:dyDescent="0.3">
      <c r="A16477">
        <f t="shared" si="2005"/>
        <v>165</v>
      </c>
      <c r="E16477" s="105">
        <f t="shared" si="2006"/>
        <v>0</v>
      </c>
      <c r="I16477" s="105">
        <f t="shared" si="2007"/>
        <v>0</v>
      </c>
      <c r="J16477" s="105">
        <f t="shared" si="2008"/>
        <v>0</v>
      </c>
      <c r="K16477" s="105">
        <f t="shared" si="2009"/>
        <v>0</v>
      </c>
      <c r="L16477" s="105">
        <f t="shared" si="2010"/>
        <v>0</v>
      </c>
      <c r="M16477">
        <v>0.04</v>
      </c>
      <c r="N16477">
        <f t="shared" si="2011"/>
        <v>3.3960531989175591E-3</v>
      </c>
    </row>
    <row r="16478" spans="1:14" x14ac:dyDescent="0.3">
      <c r="A16478">
        <f t="shared" si="2005"/>
        <v>165</v>
      </c>
      <c r="E16478" s="105">
        <f t="shared" si="2006"/>
        <v>0</v>
      </c>
      <c r="I16478" s="105">
        <f t="shared" si="2007"/>
        <v>0</v>
      </c>
      <c r="J16478" s="105">
        <f t="shared" si="2008"/>
        <v>0</v>
      </c>
      <c r="K16478" s="105">
        <f t="shared" si="2009"/>
        <v>0</v>
      </c>
      <c r="L16478" s="105">
        <f t="shared" si="2010"/>
        <v>0</v>
      </c>
      <c r="M16478">
        <v>0.04</v>
      </c>
      <c r="N16478">
        <f t="shared" si="2011"/>
        <v>3.3960531989175591E-3</v>
      </c>
    </row>
    <row r="16479" spans="1:14" x14ac:dyDescent="0.3">
      <c r="A16479">
        <f t="shared" si="2005"/>
        <v>165</v>
      </c>
      <c r="E16479" s="105">
        <f t="shared" si="2006"/>
        <v>0</v>
      </c>
      <c r="I16479" s="105">
        <f t="shared" si="2007"/>
        <v>0</v>
      </c>
      <c r="J16479" s="105">
        <f t="shared" si="2008"/>
        <v>0</v>
      </c>
      <c r="K16479" s="105">
        <f t="shared" si="2009"/>
        <v>0</v>
      </c>
      <c r="L16479" s="105">
        <f t="shared" si="2010"/>
        <v>0</v>
      </c>
      <c r="M16479">
        <v>0.04</v>
      </c>
      <c r="N16479">
        <f t="shared" si="2011"/>
        <v>3.3960531989175591E-3</v>
      </c>
    </row>
    <row r="16480" spans="1:14" x14ac:dyDescent="0.3">
      <c r="A16480">
        <f t="shared" si="2005"/>
        <v>165</v>
      </c>
      <c r="E16480" s="105">
        <f t="shared" si="2006"/>
        <v>0</v>
      </c>
      <c r="I16480" s="105">
        <f t="shared" si="2007"/>
        <v>0</v>
      </c>
      <c r="J16480" s="105">
        <f t="shared" si="2008"/>
        <v>0</v>
      </c>
      <c r="K16480" s="105">
        <f t="shared" si="2009"/>
        <v>0</v>
      </c>
      <c r="L16480" s="105">
        <f t="shared" si="2010"/>
        <v>0</v>
      </c>
      <c r="M16480">
        <v>0.04</v>
      </c>
      <c r="N16480">
        <f t="shared" si="2011"/>
        <v>3.3960531989175591E-3</v>
      </c>
    </row>
    <row r="16481" spans="1:14" x14ac:dyDescent="0.3">
      <c r="A16481">
        <f t="shared" si="2005"/>
        <v>165</v>
      </c>
      <c r="E16481" s="105">
        <f t="shared" si="2006"/>
        <v>0</v>
      </c>
      <c r="I16481" s="105">
        <f t="shared" si="2007"/>
        <v>0</v>
      </c>
      <c r="J16481" s="105">
        <f t="shared" si="2008"/>
        <v>0</v>
      </c>
      <c r="K16481" s="105">
        <f t="shared" si="2009"/>
        <v>0</v>
      </c>
      <c r="L16481" s="105">
        <f t="shared" si="2010"/>
        <v>0</v>
      </c>
      <c r="M16481">
        <v>0.04</v>
      </c>
      <c r="N16481">
        <f t="shared" si="2011"/>
        <v>3.3960531989175591E-3</v>
      </c>
    </row>
    <row r="16482" spans="1:14" x14ac:dyDescent="0.3">
      <c r="A16482">
        <f t="shared" si="2005"/>
        <v>165</v>
      </c>
      <c r="E16482" s="105">
        <f t="shared" si="2006"/>
        <v>0</v>
      </c>
      <c r="I16482" s="105">
        <f t="shared" si="2007"/>
        <v>0</v>
      </c>
      <c r="J16482" s="105">
        <f t="shared" si="2008"/>
        <v>0</v>
      </c>
      <c r="K16482" s="105">
        <f t="shared" si="2009"/>
        <v>0</v>
      </c>
      <c r="L16482" s="105">
        <f t="shared" si="2010"/>
        <v>0</v>
      </c>
      <c r="M16482">
        <v>0.04</v>
      </c>
      <c r="N16482">
        <f t="shared" si="2011"/>
        <v>3.3960531989175591E-3</v>
      </c>
    </row>
    <row r="16483" spans="1:14" x14ac:dyDescent="0.3">
      <c r="A16483">
        <f t="shared" si="2005"/>
        <v>165</v>
      </c>
      <c r="E16483" s="105">
        <f t="shared" si="2006"/>
        <v>0</v>
      </c>
      <c r="I16483" s="105">
        <f t="shared" si="2007"/>
        <v>0</v>
      </c>
      <c r="J16483" s="105">
        <f t="shared" si="2008"/>
        <v>0</v>
      </c>
      <c r="K16483" s="105">
        <f t="shared" si="2009"/>
        <v>0</v>
      </c>
      <c r="L16483" s="105">
        <f t="shared" si="2010"/>
        <v>0</v>
      </c>
      <c r="M16483">
        <v>0.04</v>
      </c>
      <c r="N16483">
        <f t="shared" si="2011"/>
        <v>3.3960531989175591E-3</v>
      </c>
    </row>
    <row r="16484" spans="1:14" x14ac:dyDescent="0.3">
      <c r="A16484">
        <f t="shared" si="2005"/>
        <v>165</v>
      </c>
      <c r="E16484" s="105">
        <f t="shared" si="2006"/>
        <v>0</v>
      </c>
      <c r="I16484" s="105">
        <f t="shared" si="2007"/>
        <v>0</v>
      </c>
      <c r="J16484" s="105">
        <f t="shared" si="2008"/>
        <v>0</v>
      </c>
      <c r="K16484" s="105">
        <f t="shared" si="2009"/>
        <v>0</v>
      </c>
      <c r="L16484" s="105">
        <f t="shared" si="2010"/>
        <v>0</v>
      </c>
      <c r="M16484">
        <v>0.04</v>
      </c>
      <c r="N16484">
        <f t="shared" si="2011"/>
        <v>3.3960531989175591E-3</v>
      </c>
    </row>
    <row r="16485" spans="1:14" x14ac:dyDescent="0.3">
      <c r="A16485">
        <f t="shared" si="2005"/>
        <v>165</v>
      </c>
      <c r="E16485" s="105">
        <f t="shared" si="2006"/>
        <v>0</v>
      </c>
      <c r="I16485" s="105">
        <f t="shared" si="2007"/>
        <v>0</v>
      </c>
      <c r="J16485" s="105">
        <f t="shared" si="2008"/>
        <v>0</v>
      </c>
      <c r="K16485" s="105">
        <f t="shared" si="2009"/>
        <v>0</v>
      </c>
      <c r="L16485" s="105">
        <f t="shared" si="2010"/>
        <v>0</v>
      </c>
      <c r="M16485">
        <v>0.04</v>
      </c>
      <c r="N16485">
        <f t="shared" si="2011"/>
        <v>3.3960531989175591E-3</v>
      </c>
    </row>
    <row r="16486" spans="1:14" x14ac:dyDescent="0.3">
      <c r="A16486">
        <f t="shared" si="2005"/>
        <v>165</v>
      </c>
      <c r="E16486" s="105">
        <f t="shared" si="2006"/>
        <v>0</v>
      </c>
      <c r="I16486" s="105">
        <f t="shared" si="2007"/>
        <v>0</v>
      </c>
      <c r="J16486" s="105">
        <f t="shared" si="2008"/>
        <v>0</v>
      </c>
      <c r="K16486" s="105">
        <f t="shared" si="2009"/>
        <v>0</v>
      </c>
      <c r="L16486" s="105">
        <f t="shared" si="2010"/>
        <v>0</v>
      </c>
      <c r="M16486">
        <v>0.04</v>
      </c>
      <c r="N16486">
        <f t="shared" si="2011"/>
        <v>3.3960531989175591E-3</v>
      </c>
    </row>
    <row r="16487" spans="1:14" x14ac:dyDescent="0.3">
      <c r="A16487">
        <f t="shared" ref="A16487:A16550" si="2012">IF(COUNTIF(A16387:A16486,A16486)=100, A16486+1,A16486)</f>
        <v>165</v>
      </c>
      <c r="E16487" s="105">
        <f t="shared" ref="E16487:E16550" si="2013">MAX(0, E16387-K16387-L16387)</f>
        <v>0</v>
      </c>
      <c r="I16487" s="105">
        <f t="shared" ref="I16487:I16550" si="2014">IF(E16487&lt;I16387,J16487 + E16487, I16387)</f>
        <v>0</v>
      </c>
      <c r="J16487" s="105">
        <f t="shared" si="2008"/>
        <v>0</v>
      </c>
      <c r="K16487" s="105">
        <f t="shared" si="2009"/>
        <v>0</v>
      </c>
      <c r="L16487" s="105">
        <f t="shared" si="2010"/>
        <v>0</v>
      </c>
      <c r="M16487">
        <v>0.04</v>
      </c>
      <c r="N16487">
        <f t="shared" si="2011"/>
        <v>3.3960531989175591E-3</v>
      </c>
    </row>
    <row r="16488" spans="1:14" x14ac:dyDescent="0.3">
      <c r="A16488">
        <f t="shared" si="2012"/>
        <v>165</v>
      </c>
      <c r="E16488" s="105">
        <f t="shared" si="2013"/>
        <v>0</v>
      </c>
      <c r="I16488" s="105">
        <f t="shared" si="2014"/>
        <v>0</v>
      </c>
      <c r="J16488" s="105">
        <f t="shared" si="2008"/>
        <v>0</v>
      </c>
      <c r="K16488" s="105">
        <f t="shared" si="2009"/>
        <v>0</v>
      </c>
      <c r="L16488" s="105">
        <f t="shared" si="2010"/>
        <v>0</v>
      </c>
      <c r="M16488">
        <v>0.04</v>
      </c>
      <c r="N16488">
        <f t="shared" si="2011"/>
        <v>3.3960531989175591E-3</v>
      </c>
    </row>
    <row r="16489" spans="1:14" x14ac:dyDescent="0.3">
      <c r="A16489">
        <f t="shared" si="2012"/>
        <v>165</v>
      </c>
      <c r="E16489" s="105">
        <f t="shared" si="2013"/>
        <v>0</v>
      </c>
      <c r="I16489" s="105">
        <f t="shared" si="2014"/>
        <v>0</v>
      </c>
      <c r="J16489" s="105">
        <f t="shared" si="2008"/>
        <v>0</v>
      </c>
      <c r="K16489" s="105">
        <f t="shared" si="2009"/>
        <v>0</v>
      </c>
      <c r="L16489" s="105">
        <f t="shared" si="2010"/>
        <v>0</v>
      </c>
      <c r="M16489">
        <v>0.04</v>
      </c>
      <c r="N16489">
        <f t="shared" si="2011"/>
        <v>3.3960531989175591E-3</v>
      </c>
    </row>
    <row r="16490" spans="1:14" x14ac:dyDescent="0.3">
      <c r="A16490">
        <f t="shared" si="2012"/>
        <v>165</v>
      </c>
      <c r="E16490" s="105">
        <f t="shared" si="2013"/>
        <v>0</v>
      </c>
      <c r="I16490" s="105">
        <f t="shared" si="2014"/>
        <v>0</v>
      </c>
      <c r="J16490" s="105">
        <f t="shared" si="2008"/>
        <v>0</v>
      </c>
      <c r="K16490" s="105">
        <f t="shared" si="2009"/>
        <v>0</v>
      </c>
      <c r="L16490" s="105">
        <f t="shared" si="2010"/>
        <v>0</v>
      </c>
      <c r="M16490">
        <v>0.04</v>
      </c>
      <c r="N16490">
        <f t="shared" si="2011"/>
        <v>3.3960531989175591E-3</v>
      </c>
    </row>
    <row r="16491" spans="1:14" x14ac:dyDescent="0.3">
      <c r="A16491">
        <f t="shared" si="2012"/>
        <v>165</v>
      </c>
      <c r="E16491" s="105">
        <f t="shared" si="2013"/>
        <v>0</v>
      </c>
      <c r="I16491" s="105">
        <f t="shared" si="2014"/>
        <v>0</v>
      </c>
      <c r="J16491" s="105">
        <f t="shared" si="2008"/>
        <v>0</v>
      </c>
      <c r="K16491" s="105">
        <f t="shared" si="2009"/>
        <v>0</v>
      </c>
      <c r="L16491" s="105">
        <f t="shared" si="2010"/>
        <v>0</v>
      </c>
      <c r="M16491">
        <v>0.04</v>
      </c>
      <c r="N16491">
        <f t="shared" si="2011"/>
        <v>3.3960531989175591E-3</v>
      </c>
    </row>
    <row r="16492" spans="1:14" x14ac:dyDescent="0.3">
      <c r="A16492">
        <f t="shared" si="2012"/>
        <v>165</v>
      </c>
      <c r="E16492" s="105">
        <f t="shared" si="2013"/>
        <v>0</v>
      </c>
      <c r="I16492" s="105">
        <f t="shared" si="2014"/>
        <v>0</v>
      </c>
      <c r="J16492" s="105">
        <f t="shared" si="2008"/>
        <v>0</v>
      </c>
      <c r="K16492" s="105">
        <f t="shared" si="2009"/>
        <v>0</v>
      </c>
      <c r="L16492" s="105">
        <f t="shared" si="2010"/>
        <v>0</v>
      </c>
      <c r="M16492">
        <v>0.04</v>
      </c>
      <c r="N16492">
        <f t="shared" si="2011"/>
        <v>3.3960531989175591E-3</v>
      </c>
    </row>
    <row r="16493" spans="1:14" x14ac:dyDescent="0.3">
      <c r="A16493">
        <f t="shared" si="2012"/>
        <v>165</v>
      </c>
      <c r="E16493" s="105">
        <f t="shared" si="2013"/>
        <v>0</v>
      </c>
      <c r="I16493" s="105">
        <f t="shared" si="2014"/>
        <v>0</v>
      </c>
      <c r="J16493" s="105">
        <f t="shared" si="2008"/>
        <v>0</v>
      </c>
      <c r="K16493" s="105">
        <f t="shared" si="2009"/>
        <v>0</v>
      </c>
      <c r="L16493" s="105">
        <f t="shared" si="2010"/>
        <v>0</v>
      </c>
      <c r="M16493">
        <v>0.04</v>
      </c>
      <c r="N16493">
        <f t="shared" si="2011"/>
        <v>3.3960531989175591E-3</v>
      </c>
    </row>
    <row r="16494" spans="1:14" x14ac:dyDescent="0.3">
      <c r="A16494">
        <f t="shared" si="2012"/>
        <v>165</v>
      </c>
      <c r="E16494" s="105">
        <f t="shared" si="2013"/>
        <v>0</v>
      </c>
      <c r="I16494" s="105">
        <f t="shared" si="2014"/>
        <v>0</v>
      </c>
      <c r="J16494" s="105">
        <f t="shared" si="2008"/>
        <v>0</v>
      </c>
      <c r="K16494" s="105">
        <f t="shared" si="2009"/>
        <v>0</v>
      </c>
      <c r="L16494" s="105">
        <f t="shared" si="2010"/>
        <v>0</v>
      </c>
      <c r="M16494">
        <v>0.04</v>
      </c>
      <c r="N16494">
        <f t="shared" si="2011"/>
        <v>3.3960531989175591E-3</v>
      </c>
    </row>
    <row r="16495" spans="1:14" x14ac:dyDescent="0.3">
      <c r="A16495">
        <f t="shared" si="2012"/>
        <v>165</v>
      </c>
      <c r="E16495" s="105">
        <f t="shared" si="2013"/>
        <v>0</v>
      </c>
      <c r="I16495" s="105">
        <f t="shared" si="2014"/>
        <v>0</v>
      </c>
      <c r="J16495" s="105">
        <f t="shared" si="2008"/>
        <v>0</v>
      </c>
      <c r="K16495" s="105">
        <f t="shared" si="2009"/>
        <v>0</v>
      </c>
      <c r="L16495" s="105">
        <f t="shared" si="2010"/>
        <v>0</v>
      </c>
      <c r="M16495">
        <v>0.04</v>
      </c>
      <c r="N16495">
        <f t="shared" si="2011"/>
        <v>3.3960531989175591E-3</v>
      </c>
    </row>
    <row r="16496" spans="1:14" x14ac:dyDescent="0.3">
      <c r="A16496">
        <f t="shared" si="2012"/>
        <v>165</v>
      </c>
      <c r="E16496" s="105">
        <f t="shared" si="2013"/>
        <v>0</v>
      </c>
      <c r="I16496" s="105">
        <f t="shared" si="2014"/>
        <v>0</v>
      </c>
      <c r="J16496" s="105">
        <f t="shared" si="2008"/>
        <v>0</v>
      </c>
      <c r="K16496" s="105">
        <f t="shared" si="2009"/>
        <v>0</v>
      </c>
      <c r="L16496" s="105">
        <f t="shared" si="2010"/>
        <v>0</v>
      </c>
      <c r="M16496">
        <v>0.04</v>
      </c>
      <c r="N16496">
        <f t="shared" si="2011"/>
        <v>3.3960531989175591E-3</v>
      </c>
    </row>
    <row r="16497" spans="1:15" x14ac:dyDescent="0.3">
      <c r="A16497">
        <f t="shared" si="2012"/>
        <v>165</v>
      </c>
      <c r="E16497" s="105">
        <f t="shared" si="2013"/>
        <v>0</v>
      </c>
      <c r="I16497" s="105">
        <f t="shared" si="2014"/>
        <v>0</v>
      </c>
      <c r="J16497" s="105">
        <f t="shared" si="2008"/>
        <v>0</v>
      </c>
      <c r="K16497" s="105">
        <f t="shared" si="2009"/>
        <v>0</v>
      </c>
      <c r="L16497" s="105">
        <f t="shared" si="2010"/>
        <v>0</v>
      </c>
      <c r="M16497">
        <v>0.04</v>
      </c>
      <c r="N16497">
        <f t="shared" si="2011"/>
        <v>3.3960531989175591E-3</v>
      </c>
    </row>
    <row r="16498" spans="1:15" x14ac:dyDescent="0.3">
      <c r="A16498">
        <f t="shared" si="2012"/>
        <v>165</v>
      </c>
      <c r="E16498" s="105">
        <f t="shared" si="2013"/>
        <v>0</v>
      </c>
      <c r="I16498" s="105">
        <f t="shared" si="2014"/>
        <v>0</v>
      </c>
      <c r="J16498" s="105">
        <f t="shared" si="2008"/>
        <v>0</v>
      </c>
      <c r="K16498" s="105">
        <f t="shared" si="2009"/>
        <v>0</v>
      </c>
      <c r="L16498" s="105">
        <f t="shared" si="2010"/>
        <v>0</v>
      </c>
      <c r="M16498">
        <v>0.04</v>
      </c>
      <c r="N16498">
        <f t="shared" si="2011"/>
        <v>3.3960531989175591E-3</v>
      </c>
    </row>
    <row r="16499" spans="1:15" x14ac:dyDescent="0.3">
      <c r="A16499">
        <f t="shared" si="2012"/>
        <v>165</v>
      </c>
      <c r="E16499" s="105">
        <f t="shared" si="2013"/>
        <v>0</v>
      </c>
      <c r="I16499" s="105">
        <f t="shared" si="2014"/>
        <v>0</v>
      </c>
      <c r="J16499" s="105">
        <f t="shared" si="2008"/>
        <v>0</v>
      </c>
      <c r="K16499" s="105">
        <f t="shared" si="2009"/>
        <v>0</v>
      </c>
      <c r="L16499" s="105">
        <f t="shared" si="2010"/>
        <v>0</v>
      </c>
      <c r="M16499">
        <v>0.04</v>
      </c>
      <c r="N16499">
        <f t="shared" si="2011"/>
        <v>3.3960531989175591E-3</v>
      </c>
    </row>
    <row r="16500" spans="1:15" x14ac:dyDescent="0.3">
      <c r="A16500">
        <f t="shared" si="2012"/>
        <v>165</v>
      </c>
      <c r="E16500" s="105">
        <f t="shared" si="2013"/>
        <v>0</v>
      </c>
      <c r="I16500" s="105">
        <f t="shared" si="2014"/>
        <v>0</v>
      </c>
      <c r="J16500" s="105">
        <f t="shared" si="2008"/>
        <v>0</v>
      </c>
      <c r="K16500" s="105">
        <f t="shared" si="2009"/>
        <v>0</v>
      </c>
      <c r="L16500" s="105">
        <f t="shared" si="2010"/>
        <v>0</v>
      </c>
      <c r="M16500">
        <v>0.04</v>
      </c>
      <c r="N16500">
        <f t="shared" si="2011"/>
        <v>3.3960531989175591E-3</v>
      </c>
    </row>
    <row r="16501" spans="1:15" x14ac:dyDescent="0.3">
      <c r="A16501">
        <f t="shared" si="2012"/>
        <v>165</v>
      </c>
      <c r="E16501" s="105">
        <f t="shared" si="2013"/>
        <v>0</v>
      </c>
      <c r="I16501" s="105">
        <f t="shared" si="2014"/>
        <v>0</v>
      </c>
      <c r="J16501" s="105">
        <f t="shared" si="2008"/>
        <v>0</v>
      </c>
      <c r="K16501" s="105">
        <f t="shared" si="2009"/>
        <v>0</v>
      </c>
      <c r="L16501" s="105">
        <f t="shared" si="2010"/>
        <v>0</v>
      </c>
      <c r="M16501">
        <v>0.04</v>
      </c>
      <c r="N16501">
        <f t="shared" si="2011"/>
        <v>3.3960531989175591E-3</v>
      </c>
      <c r="O16501" s="105" t="e">
        <f t="shared" ref="O16501" si="2015">SUM(I16402:I16501)</f>
        <v>#REF!</v>
      </c>
    </row>
    <row r="16502" spans="1:15" x14ac:dyDescent="0.3">
      <c r="A16502">
        <f t="shared" si="2012"/>
        <v>166</v>
      </c>
      <c r="E16502" s="105" t="e">
        <f t="shared" si="2013"/>
        <v>#REF!</v>
      </c>
      <c r="I16502" s="105" t="e">
        <f t="shared" si="2014"/>
        <v>#REF!</v>
      </c>
      <c r="J16502" s="105" t="e">
        <f t="shared" si="2008"/>
        <v>#REF!</v>
      </c>
      <c r="K16502" s="105" t="e">
        <f t="shared" si="2009"/>
        <v>#REF!</v>
      </c>
      <c r="L16502" s="105" t="e">
        <f t="shared" si="2010"/>
        <v>#REF!</v>
      </c>
      <c r="M16502">
        <v>0.04</v>
      </c>
      <c r="N16502">
        <f t="shared" si="2011"/>
        <v>3.3960531989175591E-3</v>
      </c>
    </row>
    <row r="16503" spans="1:15" x14ac:dyDescent="0.3">
      <c r="A16503">
        <f t="shared" si="2012"/>
        <v>166</v>
      </c>
      <c r="E16503" s="105" t="e">
        <f t="shared" si="2013"/>
        <v>#REF!</v>
      </c>
      <c r="I16503" s="105" t="e">
        <f t="shared" si="2014"/>
        <v>#REF!</v>
      </c>
      <c r="J16503" s="105" t="e">
        <f t="shared" si="2008"/>
        <v>#REF!</v>
      </c>
      <c r="K16503" s="105" t="e">
        <f t="shared" si="2009"/>
        <v>#REF!</v>
      </c>
      <c r="L16503" s="105" t="e">
        <f t="shared" si="2010"/>
        <v>#REF!</v>
      </c>
      <c r="M16503">
        <v>0.04</v>
      </c>
      <c r="N16503">
        <f t="shared" si="2011"/>
        <v>3.3960531989175591E-3</v>
      </c>
    </row>
    <row r="16504" spans="1:15" x14ac:dyDescent="0.3">
      <c r="A16504">
        <f t="shared" si="2012"/>
        <v>166</v>
      </c>
      <c r="E16504" s="105" t="e">
        <f t="shared" si="2013"/>
        <v>#REF!</v>
      </c>
      <c r="I16504" s="105" t="e">
        <f t="shared" si="2014"/>
        <v>#REF!</v>
      </c>
      <c r="J16504" s="105" t="e">
        <f t="shared" si="2008"/>
        <v>#REF!</v>
      </c>
      <c r="K16504" s="105" t="e">
        <f t="shared" si="2009"/>
        <v>#REF!</v>
      </c>
      <c r="L16504" s="105" t="e">
        <f t="shared" si="2010"/>
        <v>#REF!</v>
      </c>
      <c r="M16504">
        <v>0.04</v>
      </c>
      <c r="N16504">
        <f t="shared" si="2011"/>
        <v>3.3960531989175591E-3</v>
      </c>
    </row>
    <row r="16505" spans="1:15" x14ac:dyDescent="0.3">
      <c r="A16505">
        <f t="shared" si="2012"/>
        <v>166</v>
      </c>
      <c r="E16505" s="105">
        <f t="shared" si="2013"/>
        <v>0</v>
      </c>
      <c r="I16505" s="105">
        <f t="shared" si="2014"/>
        <v>0</v>
      </c>
      <c r="J16505" s="105">
        <f t="shared" si="2008"/>
        <v>0</v>
      </c>
      <c r="K16505" s="105">
        <f t="shared" si="2009"/>
        <v>0</v>
      </c>
      <c r="L16505" s="105">
        <f t="shared" si="2010"/>
        <v>0</v>
      </c>
      <c r="M16505">
        <v>0.04</v>
      </c>
      <c r="N16505">
        <f t="shared" si="2011"/>
        <v>3.3960531989175591E-3</v>
      </c>
    </row>
    <row r="16506" spans="1:15" x14ac:dyDescent="0.3">
      <c r="A16506">
        <f t="shared" si="2012"/>
        <v>166</v>
      </c>
      <c r="E16506" s="105">
        <f t="shared" si="2013"/>
        <v>0</v>
      </c>
      <c r="I16506" s="105">
        <f t="shared" si="2014"/>
        <v>0</v>
      </c>
      <c r="J16506" s="105">
        <f t="shared" si="2008"/>
        <v>0</v>
      </c>
      <c r="K16506" s="105">
        <f t="shared" si="2009"/>
        <v>0</v>
      </c>
      <c r="L16506" s="105">
        <f t="shared" si="2010"/>
        <v>0</v>
      </c>
      <c r="M16506">
        <v>0.04</v>
      </c>
      <c r="N16506">
        <f t="shared" si="2011"/>
        <v>3.3960531989175591E-3</v>
      </c>
    </row>
    <row r="16507" spans="1:15" x14ac:dyDescent="0.3">
      <c r="A16507">
        <f t="shared" si="2012"/>
        <v>166</v>
      </c>
      <c r="E16507" s="105">
        <f t="shared" si="2013"/>
        <v>0</v>
      </c>
      <c r="I16507" s="105">
        <f t="shared" si="2014"/>
        <v>0</v>
      </c>
      <c r="J16507" s="105">
        <f t="shared" si="2008"/>
        <v>0</v>
      </c>
      <c r="K16507" s="105">
        <f t="shared" si="2009"/>
        <v>0</v>
      </c>
      <c r="L16507" s="105">
        <f t="shared" si="2010"/>
        <v>0</v>
      </c>
      <c r="M16507">
        <v>0.04</v>
      </c>
      <c r="N16507">
        <f t="shared" si="2011"/>
        <v>3.3960531989175591E-3</v>
      </c>
    </row>
    <row r="16508" spans="1:15" x14ac:dyDescent="0.3">
      <c r="A16508">
        <f t="shared" si="2012"/>
        <v>166</v>
      </c>
      <c r="E16508" s="105">
        <f t="shared" si="2013"/>
        <v>0</v>
      </c>
      <c r="I16508" s="105">
        <f t="shared" si="2014"/>
        <v>0</v>
      </c>
      <c r="J16508" s="105">
        <f t="shared" si="2008"/>
        <v>0</v>
      </c>
      <c r="K16508" s="105">
        <f t="shared" si="2009"/>
        <v>0</v>
      </c>
      <c r="L16508" s="105">
        <f t="shared" si="2010"/>
        <v>0</v>
      </c>
      <c r="M16508">
        <v>0.04</v>
      </c>
      <c r="N16508">
        <f t="shared" si="2011"/>
        <v>3.3960531989175591E-3</v>
      </c>
    </row>
    <row r="16509" spans="1:15" x14ac:dyDescent="0.3">
      <c r="A16509">
        <f t="shared" si="2012"/>
        <v>166</v>
      </c>
      <c r="E16509" s="105">
        <f t="shared" si="2013"/>
        <v>0</v>
      </c>
      <c r="I16509" s="105">
        <f t="shared" si="2014"/>
        <v>0</v>
      </c>
      <c r="J16509" s="105">
        <f t="shared" si="2008"/>
        <v>0</v>
      </c>
      <c r="K16509" s="105">
        <f t="shared" si="2009"/>
        <v>0</v>
      </c>
      <c r="L16509" s="105">
        <f t="shared" si="2010"/>
        <v>0</v>
      </c>
      <c r="M16509">
        <v>0.04</v>
      </c>
      <c r="N16509">
        <f t="shared" si="2011"/>
        <v>3.3960531989175591E-3</v>
      </c>
    </row>
    <row r="16510" spans="1:15" x14ac:dyDescent="0.3">
      <c r="A16510">
        <f t="shared" si="2012"/>
        <v>166</v>
      </c>
      <c r="E16510" s="105">
        <f t="shared" si="2013"/>
        <v>0</v>
      </c>
      <c r="I16510" s="105">
        <f t="shared" si="2014"/>
        <v>0</v>
      </c>
      <c r="J16510" s="105">
        <f t="shared" si="2008"/>
        <v>0</v>
      </c>
      <c r="K16510" s="105">
        <f t="shared" si="2009"/>
        <v>0</v>
      </c>
      <c r="L16510" s="105">
        <f t="shared" si="2010"/>
        <v>0</v>
      </c>
      <c r="M16510">
        <v>0.04</v>
      </c>
      <c r="N16510">
        <f t="shared" si="2011"/>
        <v>3.3960531989175591E-3</v>
      </c>
    </row>
    <row r="16511" spans="1:15" x14ac:dyDescent="0.3">
      <c r="A16511">
        <f t="shared" si="2012"/>
        <v>166</v>
      </c>
      <c r="E16511" s="105">
        <f t="shared" si="2013"/>
        <v>0</v>
      </c>
      <c r="I16511" s="105">
        <f t="shared" si="2014"/>
        <v>0</v>
      </c>
      <c r="J16511" s="105">
        <f t="shared" si="2008"/>
        <v>0</v>
      </c>
      <c r="K16511" s="105">
        <f t="shared" si="2009"/>
        <v>0</v>
      </c>
      <c r="L16511" s="105">
        <f t="shared" si="2010"/>
        <v>0</v>
      </c>
      <c r="M16511">
        <v>0.04</v>
      </c>
      <c r="N16511">
        <f t="shared" si="2011"/>
        <v>3.3960531989175591E-3</v>
      </c>
    </row>
    <row r="16512" spans="1:15" x14ac:dyDescent="0.3">
      <c r="A16512">
        <f t="shared" si="2012"/>
        <v>166</v>
      </c>
      <c r="E16512" s="105">
        <f t="shared" si="2013"/>
        <v>0</v>
      </c>
      <c r="I16512" s="105">
        <f t="shared" si="2014"/>
        <v>0</v>
      </c>
      <c r="J16512" s="105">
        <f t="shared" si="2008"/>
        <v>0</v>
      </c>
      <c r="K16512" s="105">
        <f t="shared" si="2009"/>
        <v>0</v>
      </c>
      <c r="L16512" s="105">
        <f t="shared" si="2010"/>
        <v>0</v>
      </c>
      <c r="M16512">
        <v>0.04</v>
      </c>
      <c r="N16512">
        <f t="shared" si="2011"/>
        <v>3.3960531989175591E-3</v>
      </c>
    </row>
    <row r="16513" spans="1:14" x14ac:dyDescent="0.3">
      <c r="A16513">
        <f t="shared" si="2012"/>
        <v>166</v>
      </c>
      <c r="E16513" s="105">
        <f t="shared" si="2013"/>
        <v>0</v>
      </c>
      <c r="I16513" s="105">
        <f t="shared" si="2014"/>
        <v>0</v>
      </c>
      <c r="J16513" s="105">
        <f t="shared" si="2008"/>
        <v>0</v>
      </c>
      <c r="K16513" s="105">
        <f t="shared" si="2009"/>
        <v>0</v>
      </c>
      <c r="L16513" s="105">
        <f t="shared" si="2010"/>
        <v>0</v>
      </c>
      <c r="M16513">
        <v>0.04</v>
      </c>
      <c r="N16513">
        <f t="shared" si="2011"/>
        <v>3.3960531989175591E-3</v>
      </c>
    </row>
    <row r="16514" spans="1:14" x14ac:dyDescent="0.3">
      <c r="A16514">
        <f t="shared" si="2012"/>
        <v>166</v>
      </c>
      <c r="E16514" s="105">
        <f t="shared" si="2013"/>
        <v>0</v>
      </c>
      <c r="I16514" s="105">
        <f t="shared" si="2014"/>
        <v>0</v>
      </c>
      <c r="J16514" s="105">
        <f t="shared" si="2008"/>
        <v>0</v>
      </c>
      <c r="K16514" s="105">
        <f t="shared" si="2009"/>
        <v>0</v>
      </c>
      <c r="L16514" s="105">
        <f t="shared" si="2010"/>
        <v>0</v>
      </c>
      <c r="M16514">
        <v>0.04</v>
      </c>
      <c r="N16514">
        <f t="shared" si="2011"/>
        <v>3.3960531989175591E-3</v>
      </c>
    </row>
    <row r="16515" spans="1:14" x14ac:dyDescent="0.3">
      <c r="A16515">
        <f t="shared" si="2012"/>
        <v>166</v>
      </c>
      <c r="E16515" s="105">
        <f t="shared" si="2013"/>
        <v>0</v>
      </c>
      <c r="I16515" s="105">
        <f t="shared" si="2014"/>
        <v>0</v>
      </c>
      <c r="J16515" s="105">
        <f t="shared" ref="J16515:J16578" si="2016">E16515*($H$2/12)</f>
        <v>0</v>
      </c>
      <c r="K16515" s="105">
        <f t="shared" ref="K16515:K16578" si="2017">I16515-J16515</f>
        <v>0</v>
      </c>
      <c r="L16515" s="105">
        <f t="shared" ref="L16515:L16578" si="2018">N16515*(E16515-K16515)</f>
        <v>0</v>
      </c>
      <c r="M16515">
        <v>0.04</v>
      </c>
      <c r="N16515">
        <f t="shared" ref="N16515:N16578" si="2019">1-(POWER(1-M16515,(1/12)))</f>
        <v>3.3960531989175591E-3</v>
      </c>
    </row>
    <row r="16516" spans="1:14" x14ac:dyDescent="0.3">
      <c r="A16516">
        <f t="shared" si="2012"/>
        <v>166</v>
      </c>
      <c r="E16516" s="105">
        <f t="shared" si="2013"/>
        <v>0</v>
      </c>
      <c r="I16516" s="105">
        <f t="shared" si="2014"/>
        <v>0</v>
      </c>
      <c r="J16516" s="105">
        <f t="shared" si="2016"/>
        <v>0</v>
      </c>
      <c r="K16516" s="105">
        <f t="shared" si="2017"/>
        <v>0</v>
      </c>
      <c r="L16516" s="105">
        <f t="shared" si="2018"/>
        <v>0</v>
      </c>
      <c r="M16516">
        <v>0.04</v>
      </c>
      <c r="N16516">
        <f t="shared" si="2019"/>
        <v>3.3960531989175591E-3</v>
      </c>
    </row>
    <row r="16517" spans="1:14" x14ac:dyDescent="0.3">
      <c r="A16517">
        <f t="shared" si="2012"/>
        <v>166</v>
      </c>
      <c r="E16517" s="105">
        <f t="shared" si="2013"/>
        <v>0</v>
      </c>
      <c r="I16517" s="105">
        <f t="shared" si="2014"/>
        <v>0</v>
      </c>
      <c r="J16517" s="105">
        <f t="shared" si="2016"/>
        <v>0</v>
      </c>
      <c r="K16517" s="105">
        <f t="shared" si="2017"/>
        <v>0</v>
      </c>
      <c r="L16517" s="105">
        <f t="shared" si="2018"/>
        <v>0</v>
      </c>
      <c r="M16517">
        <v>0.04</v>
      </c>
      <c r="N16517">
        <f t="shared" si="2019"/>
        <v>3.3960531989175591E-3</v>
      </c>
    </row>
    <row r="16518" spans="1:14" x14ac:dyDescent="0.3">
      <c r="A16518">
        <f t="shared" si="2012"/>
        <v>166</v>
      </c>
      <c r="E16518" s="105">
        <f t="shared" si="2013"/>
        <v>0</v>
      </c>
      <c r="I16518" s="105">
        <f t="shared" si="2014"/>
        <v>0</v>
      </c>
      <c r="J16518" s="105">
        <f t="shared" si="2016"/>
        <v>0</v>
      </c>
      <c r="K16518" s="105">
        <f t="shared" si="2017"/>
        <v>0</v>
      </c>
      <c r="L16518" s="105">
        <f t="shared" si="2018"/>
        <v>0</v>
      </c>
      <c r="M16518">
        <v>0.04</v>
      </c>
      <c r="N16518">
        <f t="shared" si="2019"/>
        <v>3.3960531989175591E-3</v>
      </c>
    </row>
    <row r="16519" spans="1:14" x14ac:dyDescent="0.3">
      <c r="A16519">
        <f t="shared" si="2012"/>
        <v>166</v>
      </c>
      <c r="E16519" s="105">
        <f t="shared" si="2013"/>
        <v>0</v>
      </c>
      <c r="I16519" s="105">
        <f t="shared" si="2014"/>
        <v>0</v>
      </c>
      <c r="J16519" s="105">
        <f t="shared" si="2016"/>
        <v>0</v>
      </c>
      <c r="K16519" s="105">
        <f t="shared" si="2017"/>
        <v>0</v>
      </c>
      <c r="L16519" s="105">
        <f t="shared" si="2018"/>
        <v>0</v>
      </c>
      <c r="M16519">
        <v>0.04</v>
      </c>
      <c r="N16519">
        <f t="shared" si="2019"/>
        <v>3.3960531989175591E-3</v>
      </c>
    </row>
    <row r="16520" spans="1:14" x14ac:dyDescent="0.3">
      <c r="A16520">
        <f t="shared" si="2012"/>
        <v>166</v>
      </c>
      <c r="E16520" s="105">
        <f t="shared" si="2013"/>
        <v>0</v>
      </c>
      <c r="I16520" s="105">
        <f t="shared" si="2014"/>
        <v>0</v>
      </c>
      <c r="J16520" s="105">
        <f t="shared" si="2016"/>
        <v>0</v>
      </c>
      <c r="K16520" s="105">
        <f t="shared" si="2017"/>
        <v>0</v>
      </c>
      <c r="L16520" s="105">
        <f t="shared" si="2018"/>
        <v>0</v>
      </c>
      <c r="M16520">
        <v>0.04</v>
      </c>
      <c r="N16520">
        <f t="shared" si="2019"/>
        <v>3.3960531989175591E-3</v>
      </c>
    </row>
    <row r="16521" spans="1:14" x14ac:dyDescent="0.3">
      <c r="A16521">
        <f t="shared" si="2012"/>
        <v>166</v>
      </c>
      <c r="E16521" s="105">
        <f t="shared" si="2013"/>
        <v>0</v>
      </c>
      <c r="I16521" s="105">
        <f t="shared" si="2014"/>
        <v>0</v>
      </c>
      <c r="J16521" s="105">
        <f t="shared" si="2016"/>
        <v>0</v>
      </c>
      <c r="K16521" s="105">
        <f t="shared" si="2017"/>
        <v>0</v>
      </c>
      <c r="L16521" s="105">
        <f t="shared" si="2018"/>
        <v>0</v>
      </c>
      <c r="M16521">
        <v>0.04</v>
      </c>
      <c r="N16521">
        <f t="shared" si="2019"/>
        <v>3.3960531989175591E-3</v>
      </c>
    </row>
    <row r="16522" spans="1:14" x14ac:dyDescent="0.3">
      <c r="A16522">
        <f t="shared" si="2012"/>
        <v>166</v>
      </c>
      <c r="E16522" s="105">
        <f t="shared" si="2013"/>
        <v>0</v>
      </c>
      <c r="I16522" s="105">
        <f t="shared" si="2014"/>
        <v>0</v>
      </c>
      <c r="J16522" s="105">
        <f t="shared" si="2016"/>
        <v>0</v>
      </c>
      <c r="K16522" s="105">
        <f t="shared" si="2017"/>
        <v>0</v>
      </c>
      <c r="L16522" s="105">
        <f t="shared" si="2018"/>
        <v>0</v>
      </c>
      <c r="M16522">
        <v>0.04</v>
      </c>
      <c r="N16522">
        <f t="shared" si="2019"/>
        <v>3.3960531989175591E-3</v>
      </c>
    </row>
    <row r="16523" spans="1:14" x14ac:dyDescent="0.3">
      <c r="A16523">
        <f t="shared" si="2012"/>
        <v>166</v>
      </c>
      <c r="E16523" s="105">
        <f t="shared" si="2013"/>
        <v>0</v>
      </c>
      <c r="I16523" s="105">
        <f t="shared" si="2014"/>
        <v>0</v>
      </c>
      <c r="J16523" s="105">
        <f t="shared" si="2016"/>
        <v>0</v>
      </c>
      <c r="K16523" s="105">
        <f t="shared" si="2017"/>
        <v>0</v>
      </c>
      <c r="L16523" s="105">
        <f t="shared" si="2018"/>
        <v>0</v>
      </c>
      <c r="M16523">
        <v>0.04</v>
      </c>
      <c r="N16523">
        <f t="shared" si="2019"/>
        <v>3.3960531989175591E-3</v>
      </c>
    </row>
    <row r="16524" spans="1:14" x14ac:dyDescent="0.3">
      <c r="A16524">
        <f t="shared" si="2012"/>
        <v>166</v>
      </c>
      <c r="E16524" s="105">
        <f t="shared" si="2013"/>
        <v>0</v>
      </c>
      <c r="I16524" s="105">
        <f t="shared" si="2014"/>
        <v>0</v>
      </c>
      <c r="J16524" s="105">
        <f t="shared" si="2016"/>
        <v>0</v>
      </c>
      <c r="K16524" s="105">
        <f t="shared" si="2017"/>
        <v>0</v>
      </c>
      <c r="L16524" s="105">
        <f t="shared" si="2018"/>
        <v>0</v>
      </c>
      <c r="M16524">
        <v>0.04</v>
      </c>
      <c r="N16524">
        <f t="shared" si="2019"/>
        <v>3.3960531989175591E-3</v>
      </c>
    </row>
    <row r="16525" spans="1:14" x14ac:dyDescent="0.3">
      <c r="A16525">
        <f t="shared" si="2012"/>
        <v>166</v>
      </c>
      <c r="E16525" s="105">
        <f t="shared" si="2013"/>
        <v>0</v>
      </c>
      <c r="I16525" s="105">
        <f t="shared" si="2014"/>
        <v>0</v>
      </c>
      <c r="J16525" s="105">
        <f t="shared" si="2016"/>
        <v>0</v>
      </c>
      <c r="K16525" s="105">
        <f t="shared" si="2017"/>
        <v>0</v>
      </c>
      <c r="L16525" s="105">
        <f t="shared" si="2018"/>
        <v>0</v>
      </c>
      <c r="M16525">
        <v>0.04</v>
      </c>
      <c r="N16525">
        <f t="shared" si="2019"/>
        <v>3.3960531989175591E-3</v>
      </c>
    </row>
    <row r="16526" spans="1:14" x14ac:dyDescent="0.3">
      <c r="A16526">
        <f t="shared" si="2012"/>
        <v>166</v>
      </c>
      <c r="E16526" s="105">
        <f t="shared" si="2013"/>
        <v>0</v>
      </c>
      <c r="I16526" s="105">
        <f t="shared" si="2014"/>
        <v>0</v>
      </c>
      <c r="J16526" s="105">
        <f t="shared" si="2016"/>
        <v>0</v>
      </c>
      <c r="K16526" s="105">
        <f t="shared" si="2017"/>
        <v>0</v>
      </c>
      <c r="L16526" s="105">
        <f t="shared" si="2018"/>
        <v>0</v>
      </c>
      <c r="M16526">
        <v>0.04</v>
      </c>
      <c r="N16526">
        <f t="shared" si="2019"/>
        <v>3.3960531989175591E-3</v>
      </c>
    </row>
    <row r="16527" spans="1:14" x14ac:dyDescent="0.3">
      <c r="A16527">
        <f t="shared" si="2012"/>
        <v>166</v>
      </c>
      <c r="E16527" s="105">
        <f t="shared" si="2013"/>
        <v>0</v>
      </c>
      <c r="I16527" s="105">
        <f t="shared" si="2014"/>
        <v>0</v>
      </c>
      <c r="J16527" s="105">
        <f t="shared" si="2016"/>
        <v>0</v>
      </c>
      <c r="K16527" s="105">
        <f t="shared" si="2017"/>
        <v>0</v>
      </c>
      <c r="L16527" s="105">
        <f t="shared" si="2018"/>
        <v>0</v>
      </c>
      <c r="M16527">
        <v>0.04</v>
      </c>
      <c r="N16527">
        <f t="shared" si="2019"/>
        <v>3.3960531989175591E-3</v>
      </c>
    </row>
    <row r="16528" spans="1:14" x14ac:dyDescent="0.3">
      <c r="A16528">
        <f t="shared" si="2012"/>
        <v>166</v>
      </c>
      <c r="E16528" s="105">
        <f t="shared" si="2013"/>
        <v>0</v>
      </c>
      <c r="I16528" s="105">
        <f t="shared" si="2014"/>
        <v>0</v>
      </c>
      <c r="J16528" s="105">
        <f t="shared" si="2016"/>
        <v>0</v>
      </c>
      <c r="K16528" s="105">
        <f t="shared" si="2017"/>
        <v>0</v>
      </c>
      <c r="L16528" s="105">
        <f t="shared" si="2018"/>
        <v>0</v>
      </c>
      <c r="M16528">
        <v>0.04</v>
      </c>
      <c r="N16528">
        <f t="shared" si="2019"/>
        <v>3.3960531989175591E-3</v>
      </c>
    </row>
    <row r="16529" spans="1:14" x14ac:dyDescent="0.3">
      <c r="A16529">
        <f t="shared" si="2012"/>
        <v>166</v>
      </c>
      <c r="E16529" s="105">
        <f t="shared" si="2013"/>
        <v>0</v>
      </c>
      <c r="I16529" s="105">
        <f t="shared" si="2014"/>
        <v>0</v>
      </c>
      <c r="J16529" s="105">
        <f t="shared" si="2016"/>
        <v>0</v>
      </c>
      <c r="K16529" s="105">
        <f t="shared" si="2017"/>
        <v>0</v>
      </c>
      <c r="L16529" s="105">
        <f t="shared" si="2018"/>
        <v>0</v>
      </c>
      <c r="M16529">
        <v>0.04</v>
      </c>
      <c r="N16529">
        <f t="shared" si="2019"/>
        <v>3.3960531989175591E-3</v>
      </c>
    </row>
    <row r="16530" spans="1:14" x14ac:dyDescent="0.3">
      <c r="A16530">
        <f t="shared" si="2012"/>
        <v>166</v>
      </c>
      <c r="E16530" s="105">
        <f t="shared" si="2013"/>
        <v>0</v>
      </c>
      <c r="I16530" s="105">
        <f t="shared" si="2014"/>
        <v>0</v>
      </c>
      <c r="J16530" s="105">
        <f t="shared" si="2016"/>
        <v>0</v>
      </c>
      <c r="K16530" s="105">
        <f t="shared" si="2017"/>
        <v>0</v>
      </c>
      <c r="L16530" s="105">
        <f t="shared" si="2018"/>
        <v>0</v>
      </c>
      <c r="M16530">
        <v>0.04</v>
      </c>
      <c r="N16530">
        <f t="shared" si="2019"/>
        <v>3.3960531989175591E-3</v>
      </c>
    </row>
    <row r="16531" spans="1:14" x14ac:dyDescent="0.3">
      <c r="A16531">
        <f t="shared" si="2012"/>
        <v>166</v>
      </c>
      <c r="E16531" s="105">
        <f t="shared" si="2013"/>
        <v>0</v>
      </c>
      <c r="I16531" s="105">
        <f t="shared" si="2014"/>
        <v>0</v>
      </c>
      <c r="J16531" s="105">
        <f t="shared" si="2016"/>
        <v>0</v>
      </c>
      <c r="K16531" s="105">
        <f t="shared" si="2017"/>
        <v>0</v>
      </c>
      <c r="L16531" s="105">
        <f t="shared" si="2018"/>
        <v>0</v>
      </c>
      <c r="M16531">
        <v>0.04</v>
      </c>
      <c r="N16531">
        <f t="shared" si="2019"/>
        <v>3.3960531989175591E-3</v>
      </c>
    </row>
    <row r="16532" spans="1:14" x14ac:dyDescent="0.3">
      <c r="A16532">
        <f t="shared" si="2012"/>
        <v>166</v>
      </c>
      <c r="E16532" s="105">
        <f t="shared" si="2013"/>
        <v>0</v>
      </c>
      <c r="I16532" s="105">
        <f t="shared" si="2014"/>
        <v>0</v>
      </c>
      <c r="J16532" s="105">
        <f t="shared" si="2016"/>
        <v>0</v>
      </c>
      <c r="K16532" s="105">
        <f t="shared" si="2017"/>
        <v>0</v>
      </c>
      <c r="L16532" s="105">
        <f t="shared" si="2018"/>
        <v>0</v>
      </c>
      <c r="M16532">
        <v>0.04</v>
      </c>
      <c r="N16532">
        <f t="shared" si="2019"/>
        <v>3.3960531989175591E-3</v>
      </c>
    </row>
    <row r="16533" spans="1:14" x14ac:dyDescent="0.3">
      <c r="A16533">
        <f t="shared" si="2012"/>
        <v>166</v>
      </c>
      <c r="E16533" s="105">
        <f t="shared" si="2013"/>
        <v>0</v>
      </c>
      <c r="I16533" s="105">
        <f t="shared" si="2014"/>
        <v>0</v>
      </c>
      <c r="J16533" s="105">
        <f t="shared" si="2016"/>
        <v>0</v>
      </c>
      <c r="K16533" s="105">
        <f t="shared" si="2017"/>
        <v>0</v>
      </c>
      <c r="L16533" s="105">
        <f t="shared" si="2018"/>
        <v>0</v>
      </c>
      <c r="M16533">
        <v>0.04</v>
      </c>
      <c r="N16533">
        <f t="shared" si="2019"/>
        <v>3.3960531989175591E-3</v>
      </c>
    </row>
    <row r="16534" spans="1:14" x14ac:dyDescent="0.3">
      <c r="A16534">
        <f t="shared" si="2012"/>
        <v>166</v>
      </c>
      <c r="E16534" s="105">
        <f t="shared" si="2013"/>
        <v>0</v>
      </c>
      <c r="I16534" s="105">
        <f t="shared" si="2014"/>
        <v>0</v>
      </c>
      <c r="J16534" s="105">
        <f t="shared" si="2016"/>
        <v>0</v>
      </c>
      <c r="K16534" s="105">
        <f t="shared" si="2017"/>
        <v>0</v>
      </c>
      <c r="L16534" s="105">
        <f t="shared" si="2018"/>
        <v>0</v>
      </c>
      <c r="M16534">
        <v>0.04</v>
      </c>
      <c r="N16534">
        <f t="shared" si="2019"/>
        <v>3.3960531989175591E-3</v>
      </c>
    </row>
    <row r="16535" spans="1:14" x14ac:dyDescent="0.3">
      <c r="A16535">
        <f t="shared" si="2012"/>
        <v>166</v>
      </c>
      <c r="E16535" s="105">
        <f t="shared" si="2013"/>
        <v>0</v>
      </c>
      <c r="I16535" s="105">
        <f t="shared" si="2014"/>
        <v>0</v>
      </c>
      <c r="J16535" s="105">
        <f t="shared" si="2016"/>
        <v>0</v>
      </c>
      <c r="K16535" s="105">
        <f t="shared" si="2017"/>
        <v>0</v>
      </c>
      <c r="L16535" s="105">
        <f t="shared" si="2018"/>
        <v>0</v>
      </c>
      <c r="M16535">
        <v>0.04</v>
      </c>
      <c r="N16535">
        <f t="shared" si="2019"/>
        <v>3.3960531989175591E-3</v>
      </c>
    </row>
    <row r="16536" spans="1:14" x14ac:dyDescent="0.3">
      <c r="A16536">
        <f t="shared" si="2012"/>
        <v>166</v>
      </c>
      <c r="E16536" s="105">
        <f t="shared" si="2013"/>
        <v>0</v>
      </c>
      <c r="I16536" s="105">
        <f t="shared" si="2014"/>
        <v>0</v>
      </c>
      <c r="J16536" s="105">
        <f t="shared" si="2016"/>
        <v>0</v>
      </c>
      <c r="K16536" s="105">
        <f t="shared" si="2017"/>
        <v>0</v>
      </c>
      <c r="L16536" s="105">
        <f t="shared" si="2018"/>
        <v>0</v>
      </c>
      <c r="M16536">
        <v>0.04</v>
      </c>
      <c r="N16536">
        <f t="shared" si="2019"/>
        <v>3.3960531989175591E-3</v>
      </c>
    </row>
    <row r="16537" spans="1:14" x14ac:dyDescent="0.3">
      <c r="A16537">
        <f t="shared" si="2012"/>
        <v>166</v>
      </c>
      <c r="E16537" s="105">
        <f t="shared" si="2013"/>
        <v>0</v>
      </c>
      <c r="I16537" s="105">
        <f t="shared" si="2014"/>
        <v>0</v>
      </c>
      <c r="J16537" s="105">
        <f t="shared" si="2016"/>
        <v>0</v>
      </c>
      <c r="K16537" s="105">
        <f t="shared" si="2017"/>
        <v>0</v>
      </c>
      <c r="L16537" s="105">
        <f t="shared" si="2018"/>
        <v>0</v>
      </c>
      <c r="M16537">
        <v>0.04</v>
      </c>
      <c r="N16537">
        <f t="shared" si="2019"/>
        <v>3.3960531989175591E-3</v>
      </c>
    </row>
    <row r="16538" spans="1:14" x14ac:dyDescent="0.3">
      <c r="A16538">
        <f t="shared" si="2012"/>
        <v>166</v>
      </c>
      <c r="E16538" s="105">
        <f t="shared" si="2013"/>
        <v>0</v>
      </c>
      <c r="I16538" s="105">
        <f t="shared" si="2014"/>
        <v>0</v>
      </c>
      <c r="J16538" s="105">
        <f t="shared" si="2016"/>
        <v>0</v>
      </c>
      <c r="K16538" s="105">
        <f t="shared" si="2017"/>
        <v>0</v>
      </c>
      <c r="L16538" s="105">
        <f t="shared" si="2018"/>
        <v>0</v>
      </c>
      <c r="M16538">
        <v>0.04</v>
      </c>
      <c r="N16538">
        <f t="shared" si="2019"/>
        <v>3.3960531989175591E-3</v>
      </c>
    </row>
    <row r="16539" spans="1:14" x14ac:dyDescent="0.3">
      <c r="A16539">
        <f t="shared" si="2012"/>
        <v>166</v>
      </c>
      <c r="E16539" s="105">
        <f t="shared" si="2013"/>
        <v>0</v>
      </c>
      <c r="I16539" s="105">
        <f t="shared" si="2014"/>
        <v>0</v>
      </c>
      <c r="J16539" s="105">
        <f t="shared" si="2016"/>
        <v>0</v>
      </c>
      <c r="K16539" s="105">
        <f t="shared" si="2017"/>
        <v>0</v>
      </c>
      <c r="L16539" s="105">
        <f t="shared" si="2018"/>
        <v>0</v>
      </c>
      <c r="M16539">
        <v>0.04</v>
      </c>
      <c r="N16539">
        <f t="shared" si="2019"/>
        <v>3.3960531989175591E-3</v>
      </c>
    </row>
    <row r="16540" spans="1:14" x14ac:dyDescent="0.3">
      <c r="A16540">
        <f t="shared" si="2012"/>
        <v>166</v>
      </c>
      <c r="E16540" s="105">
        <f t="shared" si="2013"/>
        <v>0</v>
      </c>
      <c r="I16540" s="105">
        <f t="shared" si="2014"/>
        <v>0</v>
      </c>
      <c r="J16540" s="105">
        <f t="shared" si="2016"/>
        <v>0</v>
      </c>
      <c r="K16540" s="105">
        <f t="shared" si="2017"/>
        <v>0</v>
      </c>
      <c r="L16540" s="105">
        <f t="shared" si="2018"/>
        <v>0</v>
      </c>
      <c r="M16540">
        <v>0.04</v>
      </c>
      <c r="N16540">
        <f t="shared" si="2019"/>
        <v>3.3960531989175591E-3</v>
      </c>
    </row>
    <row r="16541" spans="1:14" x14ac:dyDescent="0.3">
      <c r="A16541">
        <f t="shared" si="2012"/>
        <v>166</v>
      </c>
      <c r="E16541" s="105">
        <f t="shared" si="2013"/>
        <v>0</v>
      </c>
      <c r="I16541" s="105">
        <f t="shared" si="2014"/>
        <v>0</v>
      </c>
      <c r="J16541" s="105">
        <f t="shared" si="2016"/>
        <v>0</v>
      </c>
      <c r="K16541" s="105">
        <f t="shared" si="2017"/>
        <v>0</v>
      </c>
      <c r="L16541" s="105">
        <f t="shared" si="2018"/>
        <v>0</v>
      </c>
      <c r="M16541">
        <v>0.04</v>
      </c>
      <c r="N16541">
        <f t="shared" si="2019"/>
        <v>3.3960531989175591E-3</v>
      </c>
    </row>
    <row r="16542" spans="1:14" x14ac:dyDescent="0.3">
      <c r="A16542">
        <f t="shared" si="2012"/>
        <v>166</v>
      </c>
      <c r="E16542" s="105">
        <f t="shared" si="2013"/>
        <v>0</v>
      </c>
      <c r="I16542" s="105">
        <f t="shared" si="2014"/>
        <v>0</v>
      </c>
      <c r="J16542" s="105">
        <f t="shared" si="2016"/>
        <v>0</v>
      </c>
      <c r="K16542" s="105">
        <f t="shared" si="2017"/>
        <v>0</v>
      </c>
      <c r="L16542" s="105">
        <f t="shared" si="2018"/>
        <v>0</v>
      </c>
      <c r="M16542">
        <v>0.04</v>
      </c>
      <c r="N16542">
        <f t="shared" si="2019"/>
        <v>3.3960531989175591E-3</v>
      </c>
    </row>
    <row r="16543" spans="1:14" x14ac:dyDescent="0.3">
      <c r="A16543">
        <f t="shared" si="2012"/>
        <v>166</v>
      </c>
      <c r="E16543" s="105">
        <f t="shared" si="2013"/>
        <v>0</v>
      </c>
      <c r="I16543" s="105">
        <f t="shared" si="2014"/>
        <v>0</v>
      </c>
      <c r="J16543" s="105">
        <f t="shared" si="2016"/>
        <v>0</v>
      </c>
      <c r="K16543" s="105">
        <f t="shared" si="2017"/>
        <v>0</v>
      </c>
      <c r="L16543" s="105">
        <f t="shared" si="2018"/>
        <v>0</v>
      </c>
      <c r="M16543">
        <v>0.04</v>
      </c>
      <c r="N16543">
        <f t="shared" si="2019"/>
        <v>3.3960531989175591E-3</v>
      </c>
    </row>
    <row r="16544" spans="1:14" x14ac:dyDescent="0.3">
      <c r="A16544">
        <f t="shared" si="2012"/>
        <v>166</v>
      </c>
      <c r="E16544" s="105">
        <f t="shared" si="2013"/>
        <v>0</v>
      </c>
      <c r="I16544" s="105">
        <f t="shared" si="2014"/>
        <v>0</v>
      </c>
      <c r="J16544" s="105">
        <f t="shared" si="2016"/>
        <v>0</v>
      </c>
      <c r="K16544" s="105">
        <f t="shared" si="2017"/>
        <v>0</v>
      </c>
      <c r="L16544" s="105">
        <f t="shared" si="2018"/>
        <v>0</v>
      </c>
      <c r="M16544">
        <v>0.04</v>
      </c>
      <c r="N16544">
        <f t="shared" si="2019"/>
        <v>3.3960531989175591E-3</v>
      </c>
    </row>
    <row r="16545" spans="1:14" x14ac:dyDescent="0.3">
      <c r="A16545">
        <f t="shared" si="2012"/>
        <v>166</v>
      </c>
      <c r="E16545" s="105">
        <f t="shared" si="2013"/>
        <v>0</v>
      </c>
      <c r="I16545" s="105">
        <f t="shared" si="2014"/>
        <v>0</v>
      </c>
      <c r="J16545" s="105">
        <f t="shared" si="2016"/>
        <v>0</v>
      </c>
      <c r="K16545" s="105">
        <f t="shared" si="2017"/>
        <v>0</v>
      </c>
      <c r="L16545" s="105">
        <f t="shared" si="2018"/>
        <v>0</v>
      </c>
      <c r="M16545">
        <v>0.04</v>
      </c>
      <c r="N16545">
        <f t="shared" si="2019"/>
        <v>3.3960531989175591E-3</v>
      </c>
    </row>
    <row r="16546" spans="1:14" x14ac:dyDescent="0.3">
      <c r="A16546">
        <f t="shared" si="2012"/>
        <v>166</v>
      </c>
      <c r="E16546" s="105">
        <f t="shared" si="2013"/>
        <v>0</v>
      </c>
      <c r="I16546" s="105">
        <f t="shared" si="2014"/>
        <v>0</v>
      </c>
      <c r="J16546" s="105">
        <f t="shared" si="2016"/>
        <v>0</v>
      </c>
      <c r="K16546" s="105">
        <f t="shared" si="2017"/>
        <v>0</v>
      </c>
      <c r="L16546" s="105">
        <f t="shared" si="2018"/>
        <v>0</v>
      </c>
      <c r="M16546">
        <v>0.04</v>
      </c>
      <c r="N16546">
        <f t="shared" si="2019"/>
        <v>3.3960531989175591E-3</v>
      </c>
    </row>
    <row r="16547" spans="1:14" x14ac:dyDescent="0.3">
      <c r="A16547">
        <f t="shared" si="2012"/>
        <v>166</v>
      </c>
      <c r="E16547" s="105">
        <f t="shared" si="2013"/>
        <v>0</v>
      </c>
      <c r="I16547" s="105">
        <f t="shared" si="2014"/>
        <v>0</v>
      </c>
      <c r="J16547" s="105">
        <f t="shared" si="2016"/>
        <v>0</v>
      </c>
      <c r="K16547" s="105">
        <f t="shared" si="2017"/>
        <v>0</v>
      </c>
      <c r="L16547" s="105">
        <f t="shared" si="2018"/>
        <v>0</v>
      </c>
      <c r="M16547">
        <v>0.04</v>
      </c>
      <c r="N16547">
        <f t="shared" si="2019"/>
        <v>3.3960531989175591E-3</v>
      </c>
    </row>
    <row r="16548" spans="1:14" x14ac:dyDescent="0.3">
      <c r="A16548">
        <f t="shared" si="2012"/>
        <v>166</v>
      </c>
      <c r="E16548" s="105">
        <f t="shared" si="2013"/>
        <v>0</v>
      </c>
      <c r="I16548" s="105">
        <f t="shared" si="2014"/>
        <v>0</v>
      </c>
      <c r="J16548" s="105">
        <f t="shared" si="2016"/>
        <v>0</v>
      </c>
      <c r="K16548" s="105">
        <f t="shared" si="2017"/>
        <v>0</v>
      </c>
      <c r="L16548" s="105">
        <f t="shared" si="2018"/>
        <v>0</v>
      </c>
      <c r="M16548">
        <v>0.04</v>
      </c>
      <c r="N16548">
        <f t="shared" si="2019"/>
        <v>3.3960531989175591E-3</v>
      </c>
    </row>
    <row r="16549" spans="1:14" x14ac:dyDescent="0.3">
      <c r="A16549">
        <f t="shared" si="2012"/>
        <v>166</v>
      </c>
      <c r="E16549" s="105">
        <f t="shared" si="2013"/>
        <v>0</v>
      </c>
      <c r="I16549" s="105">
        <f t="shared" si="2014"/>
        <v>0</v>
      </c>
      <c r="J16549" s="105">
        <f t="shared" si="2016"/>
        <v>0</v>
      </c>
      <c r="K16549" s="105">
        <f t="shared" si="2017"/>
        <v>0</v>
      </c>
      <c r="L16549" s="105">
        <f t="shared" si="2018"/>
        <v>0</v>
      </c>
      <c r="M16549">
        <v>0.04</v>
      </c>
      <c r="N16549">
        <f t="shared" si="2019"/>
        <v>3.3960531989175591E-3</v>
      </c>
    </row>
    <row r="16550" spans="1:14" x14ac:dyDescent="0.3">
      <c r="A16550">
        <f t="shared" si="2012"/>
        <v>166</v>
      </c>
      <c r="E16550" s="105">
        <f t="shared" si="2013"/>
        <v>0</v>
      </c>
      <c r="I16550" s="105">
        <f t="shared" si="2014"/>
        <v>0</v>
      </c>
      <c r="J16550" s="105">
        <f t="shared" si="2016"/>
        <v>0</v>
      </c>
      <c r="K16550" s="105">
        <f t="shared" si="2017"/>
        <v>0</v>
      </c>
      <c r="L16550" s="105">
        <f t="shared" si="2018"/>
        <v>0</v>
      </c>
      <c r="M16550">
        <v>0.04</v>
      </c>
      <c r="N16550">
        <f t="shared" si="2019"/>
        <v>3.3960531989175591E-3</v>
      </c>
    </row>
    <row r="16551" spans="1:14" x14ac:dyDescent="0.3">
      <c r="A16551">
        <f t="shared" ref="A16551:A16614" si="2020">IF(COUNTIF(A16451:A16550,A16550)=100, A16550+1,A16550)</f>
        <v>166</v>
      </c>
      <c r="E16551" s="105">
        <f t="shared" ref="E16551:E16614" si="2021">MAX(0, E16451-K16451-L16451)</f>
        <v>0</v>
      </c>
      <c r="I16551" s="105">
        <f t="shared" ref="I16551:I16614" si="2022">IF(E16551&lt;I16451,J16551 + E16551, I16451)</f>
        <v>0</v>
      </c>
      <c r="J16551" s="105">
        <f t="shared" si="2016"/>
        <v>0</v>
      </c>
      <c r="K16551" s="105">
        <f t="shared" si="2017"/>
        <v>0</v>
      </c>
      <c r="L16551" s="105">
        <f t="shared" si="2018"/>
        <v>0</v>
      </c>
      <c r="M16551">
        <v>0.04</v>
      </c>
      <c r="N16551">
        <f t="shared" si="2019"/>
        <v>3.3960531989175591E-3</v>
      </c>
    </row>
    <row r="16552" spans="1:14" x14ac:dyDescent="0.3">
      <c r="A16552">
        <f t="shared" si="2020"/>
        <v>166</v>
      </c>
      <c r="E16552" s="105">
        <f t="shared" si="2021"/>
        <v>0</v>
      </c>
      <c r="I16552" s="105">
        <f t="shared" si="2022"/>
        <v>0</v>
      </c>
      <c r="J16552" s="105">
        <f t="shared" si="2016"/>
        <v>0</v>
      </c>
      <c r="K16552" s="105">
        <f t="shared" si="2017"/>
        <v>0</v>
      </c>
      <c r="L16552" s="105">
        <f t="shared" si="2018"/>
        <v>0</v>
      </c>
      <c r="M16552">
        <v>0.04</v>
      </c>
      <c r="N16552">
        <f t="shared" si="2019"/>
        <v>3.3960531989175591E-3</v>
      </c>
    </row>
    <row r="16553" spans="1:14" x14ac:dyDescent="0.3">
      <c r="A16553">
        <f t="shared" si="2020"/>
        <v>166</v>
      </c>
      <c r="E16553" s="105">
        <f t="shared" si="2021"/>
        <v>0</v>
      </c>
      <c r="I16553" s="105">
        <f t="shared" si="2022"/>
        <v>0</v>
      </c>
      <c r="J16553" s="105">
        <f t="shared" si="2016"/>
        <v>0</v>
      </c>
      <c r="K16553" s="105">
        <f t="shared" si="2017"/>
        <v>0</v>
      </c>
      <c r="L16553" s="105">
        <f t="shared" si="2018"/>
        <v>0</v>
      </c>
      <c r="M16553">
        <v>0.04</v>
      </c>
      <c r="N16553">
        <f t="shared" si="2019"/>
        <v>3.3960531989175591E-3</v>
      </c>
    </row>
    <row r="16554" spans="1:14" x14ac:dyDescent="0.3">
      <c r="A16554">
        <f t="shared" si="2020"/>
        <v>166</v>
      </c>
      <c r="E16554" s="105">
        <f t="shared" si="2021"/>
        <v>0</v>
      </c>
      <c r="I16554" s="105">
        <f t="shared" si="2022"/>
        <v>0</v>
      </c>
      <c r="J16554" s="105">
        <f t="shared" si="2016"/>
        <v>0</v>
      </c>
      <c r="K16554" s="105">
        <f t="shared" si="2017"/>
        <v>0</v>
      </c>
      <c r="L16554" s="105">
        <f t="shared" si="2018"/>
        <v>0</v>
      </c>
      <c r="M16554">
        <v>0.04</v>
      </c>
      <c r="N16554">
        <f t="shared" si="2019"/>
        <v>3.3960531989175591E-3</v>
      </c>
    </row>
    <row r="16555" spans="1:14" x14ac:dyDescent="0.3">
      <c r="A16555">
        <f t="shared" si="2020"/>
        <v>166</v>
      </c>
      <c r="E16555" s="105">
        <f t="shared" si="2021"/>
        <v>0</v>
      </c>
      <c r="I16555" s="105">
        <f t="shared" si="2022"/>
        <v>0</v>
      </c>
      <c r="J16555" s="105">
        <f t="shared" si="2016"/>
        <v>0</v>
      </c>
      <c r="K16555" s="105">
        <f t="shared" si="2017"/>
        <v>0</v>
      </c>
      <c r="L16555" s="105">
        <f t="shared" si="2018"/>
        <v>0</v>
      </c>
      <c r="M16555">
        <v>0.04</v>
      </c>
      <c r="N16555">
        <f t="shared" si="2019"/>
        <v>3.3960531989175591E-3</v>
      </c>
    </row>
    <row r="16556" spans="1:14" x14ac:dyDescent="0.3">
      <c r="A16556">
        <f t="shared" si="2020"/>
        <v>166</v>
      </c>
      <c r="E16556" s="105">
        <f t="shared" si="2021"/>
        <v>0</v>
      </c>
      <c r="I16556" s="105">
        <f t="shared" si="2022"/>
        <v>0</v>
      </c>
      <c r="J16556" s="105">
        <f t="shared" si="2016"/>
        <v>0</v>
      </c>
      <c r="K16556" s="105">
        <f t="shared" si="2017"/>
        <v>0</v>
      </c>
      <c r="L16556" s="105">
        <f t="shared" si="2018"/>
        <v>0</v>
      </c>
      <c r="M16556">
        <v>0.04</v>
      </c>
      <c r="N16556">
        <f t="shared" si="2019"/>
        <v>3.3960531989175591E-3</v>
      </c>
    </row>
    <row r="16557" spans="1:14" x14ac:dyDescent="0.3">
      <c r="A16557">
        <f t="shared" si="2020"/>
        <v>166</v>
      </c>
      <c r="E16557" s="105">
        <f t="shared" si="2021"/>
        <v>0</v>
      </c>
      <c r="I16557" s="105">
        <f t="shared" si="2022"/>
        <v>0</v>
      </c>
      <c r="J16557" s="105">
        <f t="shared" si="2016"/>
        <v>0</v>
      </c>
      <c r="K16557" s="105">
        <f t="shared" si="2017"/>
        <v>0</v>
      </c>
      <c r="L16557" s="105">
        <f t="shared" si="2018"/>
        <v>0</v>
      </c>
      <c r="M16557">
        <v>0.04</v>
      </c>
      <c r="N16557">
        <f t="shared" si="2019"/>
        <v>3.3960531989175591E-3</v>
      </c>
    </row>
    <row r="16558" spans="1:14" x14ac:dyDescent="0.3">
      <c r="A16558">
        <f t="shared" si="2020"/>
        <v>166</v>
      </c>
      <c r="E16558" s="105">
        <f t="shared" si="2021"/>
        <v>0</v>
      </c>
      <c r="I16558" s="105">
        <f t="shared" si="2022"/>
        <v>0</v>
      </c>
      <c r="J16558" s="105">
        <f t="shared" si="2016"/>
        <v>0</v>
      </c>
      <c r="K16558" s="105">
        <f t="shared" si="2017"/>
        <v>0</v>
      </c>
      <c r="L16558" s="105">
        <f t="shared" si="2018"/>
        <v>0</v>
      </c>
      <c r="M16558">
        <v>0.04</v>
      </c>
      <c r="N16558">
        <f t="shared" si="2019"/>
        <v>3.3960531989175591E-3</v>
      </c>
    </row>
    <row r="16559" spans="1:14" x14ac:dyDescent="0.3">
      <c r="A16559">
        <f t="shared" si="2020"/>
        <v>166</v>
      </c>
      <c r="E16559" s="105">
        <f t="shared" si="2021"/>
        <v>0</v>
      </c>
      <c r="I16559" s="105">
        <f t="shared" si="2022"/>
        <v>0</v>
      </c>
      <c r="J16559" s="105">
        <f t="shared" si="2016"/>
        <v>0</v>
      </c>
      <c r="K16559" s="105">
        <f t="shared" si="2017"/>
        <v>0</v>
      </c>
      <c r="L16559" s="105">
        <f t="shared" si="2018"/>
        <v>0</v>
      </c>
      <c r="M16559">
        <v>0.04</v>
      </c>
      <c r="N16559">
        <f t="shared" si="2019"/>
        <v>3.3960531989175591E-3</v>
      </c>
    </row>
    <row r="16560" spans="1:14" x14ac:dyDescent="0.3">
      <c r="A16560">
        <f t="shared" si="2020"/>
        <v>166</v>
      </c>
      <c r="E16560" s="105">
        <f t="shared" si="2021"/>
        <v>0</v>
      </c>
      <c r="I16560" s="105">
        <f t="shared" si="2022"/>
        <v>0</v>
      </c>
      <c r="J16560" s="105">
        <f t="shared" si="2016"/>
        <v>0</v>
      </c>
      <c r="K16560" s="105">
        <f t="shared" si="2017"/>
        <v>0</v>
      </c>
      <c r="L16560" s="105">
        <f t="shared" si="2018"/>
        <v>0</v>
      </c>
      <c r="M16560">
        <v>0.04</v>
      </c>
      <c r="N16560">
        <f t="shared" si="2019"/>
        <v>3.3960531989175591E-3</v>
      </c>
    </row>
    <row r="16561" spans="1:14" x14ac:dyDescent="0.3">
      <c r="A16561">
        <f t="shared" si="2020"/>
        <v>166</v>
      </c>
      <c r="E16561" s="105">
        <f t="shared" si="2021"/>
        <v>0</v>
      </c>
      <c r="I16561" s="105">
        <f t="shared" si="2022"/>
        <v>0</v>
      </c>
      <c r="J16561" s="105">
        <f t="shared" si="2016"/>
        <v>0</v>
      </c>
      <c r="K16561" s="105">
        <f t="shared" si="2017"/>
        <v>0</v>
      </c>
      <c r="L16561" s="105">
        <f t="shared" si="2018"/>
        <v>0</v>
      </c>
      <c r="M16561">
        <v>0.04</v>
      </c>
      <c r="N16561">
        <f t="shared" si="2019"/>
        <v>3.3960531989175591E-3</v>
      </c>
    </row>
    <row r="16562" spans="1:14" x14ac:dyDescent="0.3">
      <c r="A16562">
        <f t="shared" si="2020"/>
        <v>166</v>
      </c>
      <c r="E16562" s="105">
        <f t="shared" si="2021"/>
        <v>0</v>
      </c>
      <c r="I16562" s="105">
        <f t="shared" si="2022"/>
        <v>0</v>
      </c>
      <c r="J16562" s="105">
        <f t="shared" si="2016"/>
        <v>0</v>
      </c>
      <c r="K16562" s="105">
        <f t="shared" si="2017"/>
        <v>0</v>
      </c>
      <c r="L16562" s="105">
        <f t="shared" si="2018"/>
        <v>0</v>
      </c>
      <c r="M16562">
        <v>0.04</v>
      </c>
      <c r="N16562">
        <f t="shared" si="2019"/>
        <v>3.3960531989175591E-3</v>
      </c>
    </row>
    <row r="16563" spans="1:14" x14ac:dyDescent="0.3">
      <c r="A16563">
        <f t="shared" si="2020"/>
        <v>166</v>
      </c>
      <c r="E16563" s="105">
        <f t="shared" si="2021"/>
        <v>0</v>
      </c>
      <c r="I16563" s="105">
        <f t="shared" si="2022"/>
        <v>0</v>
      </c>
      <c r="J16563" s="105">
        <f t="shared" si="2016"/>
        <v>0</v>
      </c>
      <c r="K16563" s="105">
        <f t="shared" si="2017"/>
        <v>0</v>
      </c>
      <c r="L16563" s="105">
        <f t="shared" si="2018"/>
        <v>0</v>
      </c>
      <c r="M16563">
        <v>0.04</v>
      </c>
      <c r="N16563">
        <f t="shared" si="2019"/>
        <v>3.3960531989175591E-3</v>
      </c>
    </row>
    <row r="16564" spans="1:14" x14ac:dyDescent="0.3">
      <c r="A16564">
        <f t="shared" si="2020"/>
        <v>166</v>
      </c>
      <c r="E16564" s="105">
        <f t="shared" si="2021"/>
        <v>0</v>
      </c>
      <c r="I16564" s="105">
        <f t="shared" si="2022"/>
        <v>0</v>
      </c>
      <c r="J16564" s="105">
        <f t="shared" si="2016"/>
        <v>0</v>
      </c>
      <c r="K16564" s="105">
        <f t="shared" si="2017"/>
        <v>0</v>
      </c>
      <c r="L16564" s="105">
        <f t="shared" si="2018"/>
        <v>0</v>
      </c>
      <c r="M16564">
        <v>0.04</v>
      </c>
      <c r="N16564">
        <f t="shared" si="2019"/>
        <v>3.3960531989175591E-3</v>
      </c>
    </row>
    <row r="16565" spans="1:14" x14ac:dyDescent="0.3">
      <c r="A16565">
        <f t="shared" si="2020"/>
        <v>166</v>
      </c>
      <c r="E16565" s="105">
        <f t="shared" si="2021"/>
        <v>0</v>
      </c>
      <c r="I16565" s="105">
        <f t="shared" si="2022"/>
        <v>0</v>
      </c>
      <c r="J16565" s="105">
        <f t="shared" si="2016"/>
        <v>0</v>
      </c>
      <c r="K16565" s="105">
        <f t="shared" si="2017"/>
        <v>0</v>
      </c>
      <c r="L16565" s="105">
        <f t="shared" si="2018"/>
        <v>0</v>
      </c>
      <c r="M16565">
        <v>0.04</v>
      </c>
      <c r="N16565">
        <f t="shared" si="2019"/>
        <v>3.3960531989175591E-3</v>
      </c>
    </row>
    <row r="16566" spans="1:14" x14ac:dyDescent="0.3">
      <c r="A16566">
        <f t="shared" si="2020"/>
        <v>166</v>
      </c>
      <c r="E16566" s="105">
        <f t="shared" si="2021"/>
        <v>0</v>
      </c>
      <c r="I16566" s="105">
        <f t="shared" si="2022"/>
        <v>0</v>
      </c>
      <c r="J16566" s="105">
        <f t="shared" si="2016"/>
        <v>0</v>
      </c>
      <c r="K16566" s="105">
        <f t="shared" si="2017"/>
        <v>0</v>
      </c>
      <c r="L16566" s="105">
        <f t="shared" si="2018"/>
        <v>0</v>
      </c>
      <c r="M16566">
        <v>0.04</v>
      </c>
      <c r="N16566">
        <f t="shared" si="2019"/>
        <v>3.3960531989175591E-3</v>
      </c>
    </row>
    <row r="16567" spans="1:14" x14ac:dyDescent="0.3">
      <c r="A16567">
        <f t="shared" si="2020"/>
        <v>166</v>
      </c>
      <c r="E16567" s="105">
        <f t="shared" si="2021"/>
        <v>0</v>
      </c>
      <c r="I16567" s="105">
        <f t="shared" si="2022"/>
        <v>0</v>
      </c>
      <c r="J16567" s="105">
        <f t="shared" si="2016"/>
        <v>0</v>
      </c>
      <c r="K16567" s="105">
        <f t="shared" si="2017"/>
        <v>0</v>
      </c>
      <c r="L16567" s="105">
        <f t="shared" si="2018"/>
        <v>0</v>
      </c>
      <c r="M16567">
        <v>0.04</v>
      </c>
      <c r="N16567">
        <f t="shared" si="2019"/>
        <v>3.3960531989175591E-3</v>
      </c>
    </row>
    <row r="16568" spans="1:14" x14ac:dyDescent="0.3">
      <c r="A16568">
        <f t="shared" si="2020"/>
        <v>166</v>
      </c>
      <c r="E16568" s="105">
        <f t="shared" si="2021"/>
        <v>0</v>
      </c>
      <c r="I16568" s="105">
        <f t="shared" si="2022"/>
        <v>0</v>
      </c>
      <c r="J16568" s="105">
        <f t="shared" si="2016"/>
        <v>0</v>
      </c>
      <c r="K16568" s="105">
        <f t="shared" si="2017"/>
        <v>0</v>
      </c>
      <c r="L16568" s="105">
        <f t="shared" si="2018"/>
        <v>0</v>
      </c>
      <c r="M16568">
        <v>0.04</v>
      </c>
      <c r="N16568">
        <f t="shared" si="2019"/>
        <v>3.3960531989175591E-3</v>
      </c>
    </row>
    <row r="16569" spans="1:14" x14ac:dyDescent="0.3">
      <c r="A16569">
        <f t="shared" si="2020"/>
        <v>166</v>
      </c>
      <c r="E16569" s="105">
        <f t="shared" si="2021"/>
        <v>0</v>
      </c>
      <c r="I16569" s="105">
        <f t="shared" si="2022"/>
        <v>0</v>
      </c>
      <c r="J16569" s="105">
        <f t="shared" si="2016"/>
        <v>0</v>
      </c>
      <c r="K16569" s="105">
        <f t="shared" si="2017"/>
        <v>0</v>
      </c>
      <c r="L16569" s="105">
        <f t="shared" si="2018"/>
        <v>0</v>
      </c>
      <c r="M16569">
        <v>0.04</v>
      </c>
      <c r="N16569">
        <f t="shared" si="2019"/>
        <v>3.3960531989175591E-3</v>
      </c>
    </row>
    <row r="16570" spans="1:14" x14ac:dyDescent="0.3">
      <c r="A16570">
        <f t="shared" si="2020"/>
        <v>166</v>
      </c>
      <c r="E16570" s="105">
        <f t="shared" si="2021"/>
        <v>0</v>
      </c>
      <c r="I16570" s="105">
        <f t="shared" si="2022"/>
        <v>0</v>
      </c>
      <c r="J16570" s="105">
        <f t="shared" si="2016"/>
        <v>0</v>
      </c>
      <c r="K16570" s="105">
        <f t="shared" si="2017"/>
        <v>0</v>
      </c>
      <c r="L16570" s="105">
        <f t="shared" si="2018"/>
        <v>0</v>
      </c>
      <c r="M16570">
        <v>0.04</v>
      </c>
      <c r="N16570">
        <f t="shared" si="2019"/>
        <v>3.3960531989175591E-3</v>
      </c>
    </row>
    <row r="16571" spans="1:14" x14ac:dyDescent="0.3">
      <c r="A16571">
        <f t="shared" si="2020"/>
        <v>166</v>
      </c>
      <c r="E16571" s="105">
        <f t="shared" si="2021"/>
        <v>0</v>
      </c>
      <c r="I16571" s="105">
        <f t="shared" si="2022"/>
        <v>0</v>
      </c>
      <c r="J16571" s="105">
        <f t="shared" si="2016"/>
        <v>0</v>
      </c>
      <c r="K16571" s="105">
        <f t="shared" si="2017"/>
        <v>0</v>
      </c>
      <c r="L16571" s="105">
        <f t="shared" si="2018"/>
        <v>0</v>
      </c>
      <c r="M16571">
        <v>0.04</v>
      </c>
      <c r="N16571">
        <f t="shared" si="2019"/>
        <v>3.3960531989175591E-3</v>
      </c>
    </row>
    <row r="16572" spans="1:14" x14ac:dyDescent="0.3">
      <c r="A16572">
        <f t="shared" si="2020"/>
        <v>166</v>
      </c>
      <c r="E16572" s="105">
        <f t="shared" si="2021"/>
        <v>0</v>
      </c>
      <c r="I16572" s="105">
        <f t="shared" si="2022"/>
        <v>0</v>
      </c>
      <c r="J16572" s="105">
        <f t="shared" si="2016"/>
        <v>0</v>
      </c>
      <c r="K16572" s="105">
        <f t="shared" si="2017"/>
        <v>0</v>
      </c>
      <c r="L16572" s="105">
        <f t="shared" si="2018"/>
        <v>0</v>
      </c>
      <c r="M16572">
        <v>0.04</v>
      </c>
      <c r="N16572">
        <f t="shared" si="2019"/>
        <v>3.3960531989175591E-3</v>
      </c>
    </row>
    <row r="16573" spans="1:14" x14ac:dyDescent="0.3">
      <c r="A16573">
        <f t="shared" si="2020"/>
        <v>166</v>
      </c>
      <c r="E16573" s="105">
        <f t="shared" si="2021"/>
        <v>0</v>
      </c>
      <c r="I16573" s="105">
        <f t="shared" si="2022"/>
        <v>0</v>
      </c>
      <c r="J16573" s="105">
        <f t="shared" si="2016"/>
        <v>0</v>
      </c>
      <c r="K16573" s="105">
        <f t="shared" si="2017"/>
        <v>0</v>
      </c>
      <c r="L16573" s="105">
        <f t="shared" si="2018"/>
        <v>0</v>
      </c>
      <c r="M16573">
        <v>0.04</v>
      </c>
      <c r="N16573">
        <f t="shared" si="2019"/>
        <v>3.3960531989175591E-3</v>
      </c>
    </row>
    <row r="16574" spans="1:14" x14ac:dyDescent="0.3">
      <c r="A16574">
        <f t="shared" si="2020"/>
        <v>166</v>
      </c>
      <c r="E16574" s="105">
        <f t="shared" si="2021"/>
        <v>0</v>
      </c>
      <c r="I16574" s="105">
        <f t="shared" si="2022"/>
        <v>0</v>
      </c>
      <c r="J16574" s="105">
        <f t="shared" si="2016"/>
        <v>0</v>
      </c>
      <c r="K16574" s="105">
        <f t="shared" si="2017"/>
        <v>0</v>
      </c>
      <c r="L16574" s="105">
        <f t="shared" si="2018"/>
        <v>0</v>
      </c>
      <c r="M16574">
        <v>0.04</v>
      </c>
      <c r="N16574">
        <f t="shared" si="2019"/>
        <v>3.3960531989175591E-3</v>
      </c>
    </row>
    <row r="16575" spans="1:14" x14ac:dyDescent="0.3">
      <c r="A16575">
        <f t="shared" si="2020"/>
        <v>166</v>
      </c>
      <c r="E16575" s="105">
        <f t="shared" si="2021"/>
        <v>0</v>
      </c>
      <c r="I16575" s="105">
        <f t="shared" si="2022"/>
        <v>0</v>
      </c>
      <c r="J16575" s="105">
        <f t="shared" si="2016"/>
        <v>0</v>
      </c>
      <c r="K16575" s="105">
        <f t="shared" si="2017"/>
        <v>0</v>
      </c>
      <c r="L16575" s="105">
        <f t="shared" si="2018"/>
        <v>0</v>
      </c>
      <c r="M16575">
        <v>0.04</v>
      </c>
      <c r="N16575">
        <f t="shared" si="2019"/>
        <v>3.3960531989175591E-3</v>
      </c>
    </row>
    <row r="16576" spans="1:14" x14ac:dyDescent="0.3">
      <c r="A16576">
        <f t="shared" si="2020"/>
        <v>166</v>
      </c>
      <c r="E16576" s="105">
        <f t="shared" si="2021"/>
        <v>0</v>
      </c>
      <c r="I16576" s="105">
        <f t="shared" si="2022"/>
        <v>0</v>
      </c>
      <c r="J16576" s="105">
        <f t="shared" si="2016"/>
        <v>0</v>
      </c>
      <c r="K16576" s="105">
        <f t="shared" si="2017"/>
        <v>0</v>
      </c>
      <c r="L16576" s="105">
        <f t="shared" si="2018"/>
        <v>0</v>
      </c>
      <c r="M16576">
        <v>0.04</v>
      </c>
      <c r="N16576">
        <f t="shared" si="2019"/>
        <v>3.3960531989175591E-3</v>
      </c>
    </row>
    <row r="16577" spans="1:14" x14ac:dyDescent="0.3">
      <c r="A16577">
        <f t="shared" si="2020"/>
        <v>166</v>
      </c>
      <c r="E16577" s="105">
        <f t="shared" si="2021"/>
        <v>0</v>
      </c>
      <c r="I16577" s="105">
        <f t="shared" si="2022"/>
        <v>0</v>
      </c>
      <c r="J16577" s="105">
        <f t="shared" si="2016"/>
        <v>0</v>
      </c>
      <c r="K16577" s="105">
        <f t="shared" si="2017"/>
        <v>0</v>
      </c>
      <c r="L16577" s="105">
        <f t="shared" si="2018"/>
        <v>0</v>
      </c>
      <c r="M16577">
        <v>0.04</v>
      </c>
      <c r="N16577">
        <f t="shared" si="2019"/>
        <v>3.3960531989175591E-3</v>
      </c>
    </row>
    <row r="16578" spans="1:14" x14ac:dyDescent="0.3">
      <c r="A16578">
        <f t="shared" si="2020"/>
        <v>166</v>
      </c>
      <c r="E16578" s="105">
        <f t="shared" si="2021"/>
        <v>0</v>
      </c>
      <c r="I16578" s="105">
        <f t="shared" si="2022"/>
        <v>0</v>
      </c>
      <c r="J16578" s="105">
        <f t="shared" si="2016"/>
        <v>0</v>
      </c>
      <c r="K16578" s="105">
        <f t="shared" si="2017"/>
        <v>0</v>
      </c>
      <c r="L16578" s="105">
        <f t="shared" si="2018"/>
        <v>0</v>
      </c>
      <c r="M16578">
        <v>0.04</v>
      </c>
      <c r="N16578">
        <f t="shared" si="2019"/>
        <v>3.3960531989175591E-3</v>
      </c>
    </row>
    <row r="16579" spans="1:14" x14ac:dyDescent="0.3">
      <c r="A16579">
        <f t="shared" si="2020"/>
        <v>166</v>
      </c>
      <c r="E16579" s="105">
        <f t="shared" si="2021"/>
        <v>0</v>
      </c>
      <c r="I16579" s="105">
        <f t="shared" si="2022"/>
        <v>0</v>
      </c>
      <c r="J16579" s="105">
        <f t="shared" ref="J16579:J16642" si="2023">E16579*($H$2/12)</f>
        <v>0</v>
      </c>
      <c r="K16579" s="105">
        <f t="shared" ref="K16579:K16642" si="2024">I16579-J16579</f>
        <v>0</v>
      </c>
      <c r="L16579" s="105">
        <f t="shared" ref="L16579:L16642" si="2025">N16579*(E16579-K16579)</f>
        <v>0</v>
      </c>
      <c r="M16579">
        <v>0.04</v>
      </c>
      <c r="N16579">
        <f t="shared" ref="N16579:N16642" si="2026">1-(POWER(1-M16579,(1/12)))</f>
        <v>3.3960531989175591E-3</v>
      </c>
    </row>
    <row r="16580" spans="1:14" x14ac:dyDescent="0.3">
      <c r="A16580">
        <f t="shared" si="2020"/>
        <v>166</v>
      </c>
      <c r="E16580" s="105">
        <f t="shared" si="2021"/>
        <v>0</v>
      </c>
      <c r="I16580" s="105">
        <f t="shared" si="2022"/>
        <v>0</v>
      </c>
      <c r="J16580" s="105">
        <f t="shared" si="2023"/>
        <v>0</v>
      </c>
      <c r="K16580" s="105">
        <f t="shared" si="2024"/>
        <v>0</v>
      </c>
      <c r="L16580" s="105">
        <f t="shared" si="2025"/>
        <v>0</v>
      </c>
      <c r="M16580">
        <v>0.04</v>
      </c>
      <c r="N16580">
        <f t="shared" si="2026"/>
        <v>3.3960531989175591E-3</v>
      </c>
    </row>
    <row r="16581" spans="1:14" x14ac:dyDescent="0.3">
      <c r="A16581">
        <f t="shared" si="2020"/>
        <v>166</v>
      </c>
      <c r="E16581" s="105">
        <f t="shared" si="2021"/>
        <v>0</v>
      </c>
      <c r="I16581" s="105">
        <f t="shared" si="2022"/>
        <v>0</v>
      </c>
      <c r="J16581" s="105">
        <f t="shared" si="2023"/>
        <v>0</v>
      </c>
      <c r="K16581" s="105">
        <f t="shared" si="2024"/>
        <v>0</v>
      </c>
      <c r="L16581" s="105">
        <f t="shared" si="2025"/>
        <v>0</v>
      </c>
      <c r="M16581">
        <v>0.04</v>
      </c>
      <c r="N16581">
        <f t="shared" si="2026"/>
        <v>3.3960531989175591E-3</v>
      </c>
    </row>
    <row r="16582" spans="1:14" x14ac:dyDescent="0.3">
      <c r="A16582">
        <f t="shared" si="2020"/>
        <v>166</v>
      </c>
      <c r="E16582" s="105">
        <f t="shared" si="2021"/>
        <v>0</v>
      </c>
      <c r="I16582" s="105">
        <f t="shared" si="2022"/>
        <v>0</v>
      </c>
      <c r="J16582" s="105">
        <f t="shared" si="2023"/>
        <v>0</v>
      </c>
      <c r="K16582" s="105">
        <f t="shared" si="2024"/>
        <v>0</v>
      </c>
      <c r="L16582" s="105">
        <f t="shared" si="2025"/>
        <v>0</v>
      </c>
      <c r="M16582">
        <v>0.04</v>
      </c>
      <c r="N16582">
        <f t="shared" si="2026"/>
        <v>3.3960531989175591E-3</v>
      </c>
    </row>
    <row r="16583" spans="1:14" x14ac:dyDescent="0.3">
      <c r="A16583">
        <f t="shared" si="2020"/>
        <v>166</v>
      </c>
      <c r="E16583" s="105">
        <f t="shared" si="2021"/>
        <v>0</v>
      </c>
      <c r="I16583" s="105">
        <f t="shared" si="2022"/>
        <v>0</v>
      </c>
      <c r="J16583" s="105">
        <f t="shared" si="2023"/>
        <v>0</v>
      </c>
      <c r="K16583" s="105">
        <f t="shared" si="2024"/>
        <v>0</v>
      </c>
      <c r="L16583" s="105">
        <f t="shared" si="2025"/>
        <v>0</v>
      </c>
      <c r="M16583">
        <v>0.04</v>
      </c>
      <c r="N16583">
        <f t="shared" si="2026"/>
        <v>3.3960531989175591E-3</v>
      </c>
    </row>
    <row r="16584" spans="1:14" x14ac:dyDescent="0.3">
      <c r="A16584">
        <f t="shared" si="2020"/>
        <v>166</v>
      </c>
      <c r="E16584" s="105">
        <f t="shared" si="2021"/>
        <v>0</v>
      </c>
      <c r="I16584" s="105">
        <f t="shared" si="2022"/>
        <v>0</v>
      </c>
      <c r="J16584" s="105">
        <f t="shared" si="2023"/>
        <v>0</v>
      </c>
      <c r="K16584" s="105">
        <f t="shared" si="2024"/>
        <v>0</v>
      </c>
      <c r="L16584" s="105">
        <f t="shared" si="2025"/>
        <v>0</v>
      </c>
      <c r="M16584">
        <v>0.04</v>
      </c>
      <c r="N16584">
        <f t="shared" si="2026"/>
        <v>3.3960531989175591E-3</v>
      </c>
    </row>
    <row r="16585" spans="1:14" x14ac:dyDescent="0.3">
      <c r="A16585">
        <f t="shared" si="2020"/>
        <v>166</v>
      </c>
      <c r="E16585" s="105">
        <f t="shared" si="2021"/>
        <v>0</v>
      </c>
      <c r="I16585" s="105">
        <f t="shared" si="2022"/>
        <v>0</v>
      </c>
      <c r="J16585" s="105">
        <f t="shared" si="2023"/>
        <v>0</v>
      </c>
      <c r="K16585" s="105">
        <f t="shared" si="2024"/>
        <v>0</v>
      </c>
      <c r="L16585" s="105">
        <f t="shared" si="2025"/>
        <v>0</v>
      </c>
      <c r="M16585">
        <v>0.04</v>
      </c>
      <c r="N16585">
        <f t="shared" si="2026"/>
        <v>3.3960531989175591E-3</v>
      </c>
    </row>
    <row r="16586" spans="1:14" x14ac:dyDescent="0.3">
      <c r="A16586">
        <f t="shared" si="2020"/>
        <v>166</v>
      </c>
      <c r="E16586" s="105">
        <f t="shared" si="2021"/>
        <v>0</v>
      </c>
      <c r="I16586" s="105">
        <f t="shared" si="2022"/>
        <v>0</v>
      </c>
      <c r="J16586" s="105">
        <f t="shared" si="2023"/>
        <v>0</v>
      </c>
      <c r="K16586" s="105">
        <f t="shared" si="2024"/>
        <v>0</v>
      </c>
      <c r="L16586" s="105">
        <f t="shared" si="2025"/>
        <v>0</v>
      </c>
      <c r="M16586">
        <v>0.04</v>
      </c>
      <c r="N16586">
        <f t="shared" si="2026"/>
        <v>3.3960531989175591E-3</v>
      </c>
    </row>
    <row r="16587" spans="1:14" x14ac:dyDescent="0.3">
      <c r="A16587">
        <f t="shared" si="2020"/>
        <v>166</v>
      </c>
      <c r="E16587" s="105">
        <f t="shared" si="2021"/>
        <v>0</v>
      </c>
      <c r="I16587" s="105">
        <f t="shared" si="2022"/>
        <v>0</v>
      </c>
      <c r="J16587" s="105">
        <f t="shared" si="2023"/>
        <v>0</v>
      </c>
      <c r="K16587" s="105">
        <f t="shared" si="2024"/>
        <v>0</v>
      </c>
      <c r="L16587" s="105">
        <f t="shared" si="2025"/>
        <v>0</v>
      </c>
      <c r="M16587">
        <v>0.04</v>
      </c>
      <c r="N16587">
        <f t="shared" si="2026"/>
        <v>3.3960531989175591E-3</v>
      </c>
    </row>
    <row r="16588" spans="1:14" x14ac:dyDescent="0.3">
      <c r="A16588">
        <f t="shared" si="2020"/>
        <v>166</v>
      </c>
      <c r="E16588" s="105">
        <f t="shared" si="2021"/>
        <v>0</v>
      </c>
      <c r="I16588" s="105">
        <f t="shared" si="2022"/>
        <v>0</v>
      </c>
      <c r="J16588" s="105">
        <f t="shared" si="2023"/>
        <v>0</v>
      </c>
      <c r="K16588" s="105">
        <f t="shared" si="2024"/>
        <v>0</v>
      </c>
      <c r="L16588" s="105">
        <f t="shared" si="2025"/>
        <v>0</v>
      </c>
      <c r="M16588">
        <v>0.04</v>
      </c>
      <c r="N16588">
        <f t="shared" si="2026"/>
        <v>3.3960531989175591E-3</v>
      </c>
    </row>
    <row r="16589" spans="1:14" x14ac:dyDescent="0.3">
      <c r="A16589">
        <f t="shared" si="2020"/>
        <v>166</v>
      </c>
      <c r="E16589" s="105">
        <f t="shared" si="2021"/>
        <v>0</v>
      </c>
      <c r="I16589" s="105">
        <f t="shared" si="2022"/>
        <v>0</v>
      </c>
      <c r="J16589" s="105">
        <f t="shared" si="2023"/>
        <v>0</v>
      </c>
      <c r="K16589" s="105">
        <f t="shared" si="2024"/>
        <v>0</v>
      </c>
      <c r="L16589" s="105">
        <f t="shared" si="2025"/>
        <v>0</v>
      </c>
      <c r="M16589">
        <v>0.04</v>
      </c>
      <c r="N16589">
        <f t="shared" si="2026"/>
        <v>3.3960531989175591E-3</v>
      </c>
    </row>
    <row r="16590" spans="1:14" x14ac:dyDescent="0.3">
      <c r="A16590">
        <f t="shared" si="2020"/>
        <v>166</v>
      </c>
      <c r="E16590" s="105">
        <f t="shared" si="2021"/>
        <v>0</v>
      </c>
      <c r="I16590" s="105">
        <f t="shared" si="2022"/>
        <v>0</v>
      </c>
      <c r="J16590" s="105">
        <f t="shared" si="2023"/>
        <v>0</v>
      </c>
      <c r="K16590" s="105">
        <f t="shared" si="2024"/>
        <v>0</v>
      </c>
      <c r="L16590" s="105">
        <f t="shared" si="2025"/>
        <v>0</v>
      </c>
      <c r="M16590">
        <v>0.04</v>
      </c>
      <c r="N16590">
        <f t="shared" si="2026"/>
        <v>3.3960531989175591E-3</v>
      </c>
    </row>
    <row r="16591" spans="1:14" x14ac:dyDescent="0.3">
      <c r="A16591">
        <f t="shared" si="2020"/>
        <v>166</v>
      </c>
      <c r="E16591" s="105">
        <f t="shared" si="2021"/>
        <v>0</v>
      </c>
      <c r="I16591" s="105">
        <f t="shared" si="2022"/>
        <v>0</v>
      </c>
      <c r="J16591" s="105">
        <f t="shared" si="2023"/>
        <v>0</v>
      </c>
      <c r="K16591" s="105">
        <f t="shared" si="2024"/>
        <v>0</v>
      </c>
      <c r="L16591" s="105">
        <f t="shared" si="2025"/>
        <v>0</v>
      </c>
      <c r="M16591">
        <v>0.04</v>
      </c>
      <c r="N16591">
        <f t="shared" si="2026"/>
        <v>3.3960531989175591E-3</v>
      </c>
    </row>
    <row r="16592" spans="1:14" x14ac:dyDescent="0.3">
      <c r="A16592">
        <f t="shared" si="2020"/>
        <v>166</v>
      </c>
      <c r="E16592" s="105">
        <f t="shared" si="2021"/>
        <v>0</v>
      </c>
      <c r="I16592" s="105">
        <f t="shared" si="2022"/>
        <v>0</v>
      </c>
      <c r="J16592" s="105">
        <f t="shared" si="2023"/>
        <v>0</v>
      </c>
      <c r="K16592" s="105">
        <f t="shared" si="2024"/>
        <v>0</v>
      </c>
      <c r="L16592" s="105">
        <f t="shared" si="2025"/>
        <v>0</v>
      </c>
      <c r="M16592">
        <v>0.04</v>
      </c>
      <c r="N16592">
        <f t="shared" si="2026"/>
        <v>3.3960531989175591E-3</v>
      </c>
    </row>
    <row r="16593" spans="1:15" x14ac:dyDescent="0.3">
      <c r="A16593">
        <f t="shared" si="2020"/>
        <v>166</v>
      </c>
      <c r="E16593" s="105">
        <f t="shared" si="2021"/>
        <v>0</v>
      </c>
      <c r="I16593" s="105">
        <f t="shared" si="2022"/>
        <v>0</v>
      </c>
      <c r="J16593" s="105">
        <f t="shared" si="2023"/>
        <v>0</v>
      </c>
      <c r="K16593" s="105">
        <f t="shared" si="2024"/>
        <v>0</v>
      </c>
      <c r="L16593" s="105">
        <f t="shared" si="2025"/>
        <v>0</v>
      </c>
      <c r="M16593">
        <v>0.04</v>
      </c>
      <c r="N16593">
        <f t="shared" si="2026"/>
        <v>3.3960531989175591E-3</v>
      </c>
    </row>
    <row r="16594" spans="1:15" x14ac:dyDescent="0.3">
      <c r="A16594">
        <f t="shared" si="2020"/>
        <v>166</v>
      </c>
      <c r="E16594" s="105">
        <f t="shared" si="2021"/>
        <v>0</v>
      </c>
      <c r="I16594" s="105">
        <f t="shared" si="2022"/>
        <v>0</v>
      </c>
      <c r="J16594" s="105">
        <f t="shared" si="2023"/>
        <v>0</v>
      </c>
      <c r="K16594" s="105">
        <f t="shared" si="2024"/>
        <v>0</v>
      </c>
      <c r="L16594" s="105">
        <f t="shared" si="2025"/>
        <v>0</v>
      </c>
      <c r="M16594">
        <v>0.04</v>
      </c>
      <c r="N16594">
        <f t="shared" si="2026"/>
        <v>3.3960531989175591E-3</v>
      </c>
    </row>
    <row r="16595" spans="1:15" x14ac:dyDescent="0.3">
      <c r="A16595">
        <f t="shared" si="2020"/>
        <v>166</v>
      </c>
      <c r="E16595" s="105">
        <f t="shared" si="2021"/>
        <v>0</v>
      </c>
      <c r="I16595" s="105">
        <f t="shared" si="2022"/>
        <v>0</v>
      </c>
      <c r="J16595" s="105">
        <f t="shared" si="2023"/>
        <v>0</v>
      </c>
      <c r="K16595" s="105">
        <f t="shared" si="2024"/>
        <v>0</v>
      </c>
      <c r="L16595" s="105">
        <f t="shared" si="2025"/>
        <v>0</v>
      </c>
      <c r="M16595">
        <v>0.04</v>
      </c>
      <c r="N16595">
        <f t="shared" si="2026"/>
        <v>3.3960531989175591E-3</v>
      </c>
    </row>
    <row r="16596" spans="1:15" x14ac:dyDescent="0.3">
      <c r="A16596">
        <f t="shared" si="2020"/>
        <v>166</v>
      </c>
      <c r="E16596" s="105">
        <f t="shared" si="2021"/>
        <v>0</v>
      </c>
      <c r="I16596" s="105">
        <f t="shared" si="2022"/>
        <v>0</v>
      </c>
      <c r="J16596" s="105">
        <f t="shared" si="2023"/>
        <v>0</v>
      </c>
      <c r="K16596" s="105">
        <f t="shared" si="2024"/>
        <v>0</v>
      </c>
      <c r="L16596" s="105">
        <f t="shared" si="2025"/>
        <v>0</v>
      </c>
      <c r="M16596">
        <v>0.04</v>
      </c>
      <c r="N16596">
        <f t="shared" si="2026"/>
        <v>3.3960531989175591E-3</v>
      </c>
    </row>
    <row r="16597" spans="1:15" x14ac:dyDescent="0.3">
      <c r="A16597">
        <f t="shared" si="2020"/>
        <v>166</v>
      </c>
      <c r="E16597" s="105">
        <f t="shared" si="2021"/>
        <v>0</v>
      </c>
      <c r="I16597" s="105">
        <f t="shared" si="2022"/>
        <v>0</v>
      </c>
      <c r="J16597" s="105">
        <f t="shared" si="2023"/>
        <v>0</v>
      </c>
      <c r="K16597" s="105">
        <f t="shared" si="2024"/>
        <v>0</v>
      </c>
      <c r="L16597" s="105">
        <f t="shared" si="2025"/>
        <v>0</v>
      </c>
      <c r="M16597">
        <v>0.04</v>
      </c>
      <c r="N16597">
        <f t="shared" si="2026"/>
        <v>3.3960531989175591E-3</v>
      </c>
    </row>
    <row r="16598" spans="1:15" x14ac:dyDescent="0.3">
      <c r="A16598">
        <f t="shared" si="2020"/>
        <v>166</v>
      </c>
      <c r="E16598" s="105">
        <f t="shared" si="2021"/>
        <v>0</v>
      </c>
      <c r="I16598" s="105">
        <f t="shared" si="2022"/>
        <v>0</v>
      </c>
      <c r="J16598" s="105">
        <f t="shared" si="2023"/>
        <v>0</v>
      </c>
      <c r="K16598" s="105">
        <f t="shared" si="2024"/>
        <v>0</v>
      </c>
      <c r="L16598" s="105">
        <f t="shared" si="2025"/>
        <v>0</v>
      </c>
      <c r="M16598">
        <v>0.04</v>
      </c>
      <c r="N16598">
        <f t="shared" si="2026"/>
        <v>3.3960531989175591E-3</v>
      </c>
    </row>
    <row r="16599" spans="1:15" x14ac:dyDescent="0.3">
      <c r="A16599">
        <f t="shared" si="2020"/>
        <v>166</v>
      </c>
      <c r="E16599" s="105">
        <f t="shared" si="2021"/>
        <v>0</v>
      </c>
      <c r="I16599" s="105">
        <f t="shared" si="2022"/>
        <v>0</v>
      </c>
      <c r="J16599" s="105">
        <f t="shared" si="2023"/>
        <v>0</v>
      </c>
      <c r="K16599" s="105">
        <f t="shared" si="2024"/>
        <v>0</v>
      </c>
      <c r="L16599" s="105">
        <f t="shared" si="2025"/>
        <v>0</v>
      </c>
      <c r="M16599">
        <v>0.04</v>
      </c>
      <c r="N16599">
        <f t="shared" si="2026"/>
        <v>3.3960531989175591E-3</v>
      </c>
    </row>
    <row r="16600" spans="1:15" x14ac:dyDescent="0.3">
      <c r="A16600">
        <f t="shared" si="2020"/>
        <v>166</v>
      </c>
      <c r="E16600" s="105">
        <f t="shared" si="2021"/>
        <v>0</v>
      </c>
      <c r="I16600" s="105">
        <f t="shared" si="2022"/>
        <v>0</v>
      </c>
      <c r="J16600" s="105">
        <f t="shared" si="2023"/>
        <v>0</v>
      </c>
      <c r="K16600" s="105">
        <f t="shared" si="2024"/>
        <v>0</v>
      </c>
      <c r="L16600" s="105">
        <f t="shared" si="2025"/>
        <v>0</v>
      </c>
      <c r="M16600">
        <v>0.04</v>
      </c>
      <c r="N16600">
        <f t="shared" si="2026"/>
        <v>3.3960531989175591E-3</v>
      </c>
    </row>
    <row r="16601" spans="1:15" x14ac:dyDescent="0.3">
      <c r="A16601">
        <f t="shared" si="2020"/>
        <v>166</v>
      </c>
      <c r="E16601" s="105">
        <f t="shared" si="2021"/>
        <v>0</v>
      </c>
      <c r="I16601" s="105">
        <f t="shared" si="2022"/>
        <v>0</v>
      </c>
      <c r="J16601" s="105">
        <f t="shared" si="2023"/>
        <v>0</v>
      </c>
      <c r="K16601" s="105">
        <f t="shared" si="2024"/>
        <v>0</v>
      </c>
      <c r="L16601" s="105">
        <f t="shared" si="2025"/>
        <v>0</v>
      </c>
      <c r="M16601">
        <v>0.04</v>
      </c>
      <c r="N16601">
        <f t="shared" si="2026"/>
        <v>3.3960531989175591E-3</v>
      </c>
      <c r="O16601" s="105" t="e">
        <f t="shared" ref="O16601" si="2027">SUM(I16502:I16601)</f>
        <v>#REF!</v>
      </c>
    </row>
    <row r="16602" spans="1:15" x14ac:dyDescent="0.3">
      <c r="A16602">
        <f t="shared" si="2020"/>
        <v>167</v>
      </c>
      <c r="E16602" s="105" t="e">
        <f t="shared" si="2021"/>
        <v>#REF!</v>
      </c>
      <c r="I16602" s="105" t="e">
        <f t="shared" si="2022"/>
        <v>#REF!</v>
      </c>
      <c r="J16602" s="105" t="e">
        <f t="shared" si="2023"/>
        <v>#REF!</v>
      </c>
      <c r="K16602" s="105" t="e">
        <f t="shared" si="2024"/>
        <v>#REF!</v>
      </c>
      <c r="L16602" s="105" t="e">
        <f t="shared" si="2025"/>
        <v>#REF!</v>
      </c>
      <c r="M16602">
        <v>0.04</v>
      </c>
      <c r="N16602">
        <f t="shared" si="2026"/>
        <v>3.3960531989175591E-3</v>
      </c>
    </row>
    <row r="16603" spans="1:15" x14ac:dyDescent="0.3">
      <c r="A16603">
        <f t="shared" si="2020"/>
        <v>167</v>
      </c>
      <c r="E16603" s="105" t="e">
        <f t="shared" si="2021"/>
        <v>#REF!</v>
      </c>
      <c r="I16603" s="105" t="e">
        <f t="shared" si="2022"/>
        <v>#REF!</v>
      </c>
      <c r="J16603" s="105" t="e">
        <f t="shared" si="2023"/>
        <v>#REF!</v>
      </c>
      <c r="K16603" s="105" t="e">
        <f t="shared" si="2024"/>
        <v>#REF!</v>
      </c>
      <c r="L16603" s="105" t="e">
        <f t="shared" si="2025"/>
        <v>#REF!</v>
      </c>
      <c r="M16603">
        <v>0.04</v>
      </c>
      <c r="N16603">
        <f t="shared" si="2026"/>
        <v>3.3960531989175591E-3</v>
      </c>
    </row>
    <row r="16604" spans="1:15" x14ac:dyDescent="0.3">
      <c r="A16604">
        <f t="shared" si="2020"/>
        <v>167</v>
      </c>
      <c r="E16604" s="105" t="e">
        <f t="shared" si="2021"/>
        <v>#REF!</v>
      </c>
      <c r="I16604" s="105" t="e">
        <f t="shared" si="2022"/>
        <v>#REF!</v>
      </c>
      <c r="J16604" s="105" t="e">
        <f t="shared" si="2023"/>
        <v>#REF!</v>
      </c>
      <c r="K16604" s="105" t="e">
        <f t="shared" si="2024"/>
        <v>#REF!</v>
      </c>
      <c r="L16604" s="105" t="e">
        <f t="shared" si="2025"/>
        <v>#REF!</v>
      </c>
      <c r="M16604">
        <v>0.04</v>
      </c>
      <c r="N16604">
        <f t="shared" si="2026"/>
        <v>3.3960531989175591E-3</v>
      </c>
    </row>
    <row r="16605" spans="1:15" x14ac:dyDescent="0.3">
      <c r="A16605">
        <f t="shared" si="2020"/>
        <v>167</v>
      </c>
      <c r="E16605" s="105">
        <f t="shared" si="2021"/>
        <v>0</v>
      </c>
      <c r="I16605" s="105">
        <f t="shared" si="2022"/>
        <v>0</v>
      </c>
      <c r="J16605" s="105">
        <f t="shared" si="2023"/>
        <v>0</v>
      </c>
      <c r="K16605" s="105">
        <f t="shared" si="2024"/>
        <v>0</v>
      </c>
      <c r="L16605" s="105">
        <f t="shared" si="2025"/>
        <v>0</v>
      </c>
      <c r="M16605">
        <v>0.04</v>
      </c>
      <c r="N16605">
        <f t="shared" si="2026"/>
        <v>3.3960531989175591E-3</v>
      </c>
    </row>
    <row r="16606" spans="1:15" x14ac:dyDescent="0.3">
      <c r="A16606">
        <f t="shared" si="2020"/>
        <v>167</v>
      </c>
      <c r="E16606" s="105">
        <f t="shared" si="2021"/>
        <v>0</v>
      </c>
      <c r="I16606" s="105">
        <f t="shared" si="2022"/>
        <v>0</v>
      </c>
      <c r="J16606" s="105">
        <f t="shared" si="2023"/>
        <v>0</v>
      </c>
      <c r="K16606" s="105">
        <f t="shared" si="2024"/>
        <v>0</v>
      </c>
      <c r="L16606" s="105">
        <f t="shared" si="2025"/>
        <v>0</v>
      </c>
      <c r="M16606">
        <v>0.04</v>
      </c>
      <c r="N16606">
        <f t="shared" si="2026"/>
        <v>3.3960531989175591E-3</v>
      </c>
    </row>
    <row r="16607" spans="1:15" x14ac:dyDescent="0.3">
      <c r="A16607">
        <f t="shared" si="2020"/>
        <v>167</v>
      </c>
      <c r="E16607" s="105">
        <f t="shared" si="2021"/>
        <v>0</v>
      </c>
      <c r="I16607" s="105">
        <f t="shared" si="2022"/>
        <v>0</v>
      </c>
      <c r="J16607" s="105">
        <f t="shared" si="2023"/>
        <v>0</v>
      </c>
      <c r="K16607" s="105">
        <f t="shared" si="2024"/>
        <v>0</v>
      </c>
      <c r="L16607" s="105">
        <f t="shared" si="2025"/>
        <v>0</v>
      </c>
      <c r="M16607">
        <v>0.04</v>
      </c>
      <c r="N16607">
        <f t="shared" si="2026"/>
        <v>3.3960531989175591E-3</v>
      </c>
    </row>
    <row r="16608" spans="1:15" x14ac:dyDescent="0.3">
      <c r="A16608">
        <f t="shared" si="2020"/>
        <v>167</v>
      </c>
      <c r="E16608" s="105">
        <f t="shared" si="2021"/>
        <v>0</v>
      </c>
      <c r="I16608" s="105">
        <f t="shared" si="2022"/>
        <v>0</v>
      </c>
      <c r="J16608" s="105">
        <f t="shared" si="2023"/>
        <v>0</v>
      </c>
      <c r="K16608" s="105">
        <f t="shared" si="2024"/>
        <v>0</v>
      </c>
      <c r="L16608" s="105">
        <f t="shared" si="2025"/>
        <v>0</v>
      </c>
      <c r="M16608">
        <v>0.04</v>
      </c>
      <c r="N16608">
        <f t="shared" si="2026"/>
        <v>3.3960531989175591E-3</v>
      </c>
    </row>
    <row r="16609" spans="1:14" x14ac:dyDescent="0.3">
      <c r="A16609">
        <f t="shared" si="2020"/>
        <v>167</v>
      </c>
      <c r="E16609" s="105">
        <f t="shared" si="2021"/>
        <v>0</v>
      </c>
      <c r="I16609" s="105">
        <f t="shared" si="2022"/>
        <v>0</v>
      </c>
      <c r="J16609" s="105">
        <f t="shared" si="2023"/>
        <v>0</v>
      </c>
      <c r="K16609" s="105">
        <f t="shared" si="2024"/>
        <v>0</v>
      </c>
      <c r="L16609" s="105">
        <f t="shared" si="2025"/>
        <v>0</v>
      </c>
      <c r="M16609">
        <v>0.04</v>
      </c>
      <c r="N16609">
        <f t="shared" si="2026"/>
        <v>3.3960531989175591E-3</v>
      </c>
    </row>
    <row r="16610" spans="1:14" x14ac:dyDescent="0.3">
      <c r="A16610">
        <f t="shared" si="2020"/>
        <v>167</v>
      </c>
      <c r="E16610" s="105">
        <f t="shared" si="2021"/>
        <v>0</v>
      </c>
      <c r="I16610" s="105">
        <f t="shared" si="2022"/>
        <v>0</v>
      </c>
      <c r="J16610" s="105">
        <f t="shared" si="2023"/>
        <v>0</v>
      </c>
      <c r="K16610" s="105">
        <f t="shared" si="2024"/>
        <v>0</v>
      </c>
      <c r="L16610" s="105">
        <f t="shared" si="2025"/>
        <v>0</v>
      </c>
      <c r="M16610">
        <v>0.04</v>
      </c>
      <c r="N16610">
        <f t="shared" si="2026"/>
        <v>3.3960531989175591E-3</v>
      </c>
    </row>
    <row r="16611" spans="1:14" x14ac:dyDescent="0.3">
      <c r="A16611">
        <f t="shared" si="2020"/>
        <v>167</v>
      </c>
      <c r="E16611" s="105">
        <f t="shared" si="2021"/>
        <v>0</v>
      </c>
      <c r="I16611" s="105">
        <f t="shared" si="2022"/>
        <v>0</v>
      </c>
      <c r="J16611" s="105">
        <f t="shared" si="2023"/>
        <v>0</v>
      </c>
      <c r="K16611" s="105">
        <f t="shared" si="2024"/>
        <v>0</v>
      </c>
      <c r="L16611" s="105">
        <f t="shared" si="2025"/>
        <v>0</v>
      </c>
      <c r="M16611">
        <v>0.04</v>
      </c>
      <c r="N16611">
        <f t="shared" si="2026"/>
        <v>3.3960531989175591E-3</v>
      </c>
    </row>
    <row r="16612" spans="1:14" x14ac:dyDescent="0.3">
      <c r="A16612">
        <f t="shared" si="2020"/>
        <v>167</v>
      </c>
      <c r="E16612" s="105">
        <f t="shared" si="2021"/>
        <v>0</v>
      </c>
      <c r="I16612" s="105">
        <f t="shared" si="2022"/>
        <v>0</v>
      </c>
      <c r="J16612" s="105">
        <f t="shared" si="2023"/>
        <v>0</v>
      </c>
      <c r="K16612" s="105">
        <f t="shared" si="2024"/>
        <v>0</v>
      </c>
      <c r="L16612" s="105">
        <f t="shared" si="2025"/>
        <v>0</v>
      </c>
      <c r="M16612">
        <v>0.04</v>
      </c>
      <c r="N16612">
        <f t="shared" si="2026"/>
        <v>3.3960531989175591E-3</v>
      </c>
    </row>
    <row r="16613" spans="1:14" x14ac:dyDescent="0.3">
      <c r="A16613">
        <f t="shared" si="2020"/>
        <v>167</v>
      </c>
      <c r="E16613" s="105">
        <f t="shared" si="2021"/>
        <v>0</v>
      </c>
      <c r="I16613" s="105">
        <f t="shared" si="2022"/>
        <v>0</v>
      </c>
      <c r="J16613" s="105">
        <f t="shared" si="2023"/>
        <v>0</v>
      </c>
      <c r="K16613" s="105">
        <f t="shared" si="2024"/>
        <v>0</v>
      </c>
      <c r="L16613" s="105">
        <f t="shared" si="2025"/>
        <v>0</v>
      </c>
      <c r="M16613">
        <v>0.04</v>
      </c>
      <c r="N16613">
        <f t="shared" si="2026"/>
        <v>3.3960531989175591E-3</v>
      </c>
    </row>
    <row r="16614" spans="1:14" x14ac:dyDescent="0.3">
      <c r="A16614">
        <f t="shared" si="2020"/>
        <v>167</v>
      </c>
      <c r="E16614" s="105">
        <f t="shared" si="2021"/>
        <v>0</v>
      </c>
      <c r="I16614" s="105">
        <f t="shared" si="2022"/>
        <v>0</v>
      </c>
      <c r="J16614" s="105">
        <f t="shared" si="2023"/>
        <v>0</v>
      </c>
      <c r="K16614" s="105">
        <f t="shared" si="2024"/>
        <v>0</v>
      </c>
      <c r="L16614" s="105">
        <f t="shared" si="2025"/>
        <v>0</v>
      </c>
      <c r="M16614">
        <v>0.04</v>
      </c>
      <c r="N16614">
        <f t="shared" si="2026"/>
        <v>3.3960531989175591E-3</v>
      </c>
    </row>
    <row r="16615" spans="1:14" x14ac:dyDescent="0.3">
      <c r="A16615">
        <f t="shared" ref="A16615:A16678" si="2028">IF(COUNTIF(A16515:A16614,A16614)=100, A16614+1,A16614)</f>
        <v>167</v>
      </c>
      <c r="E16615" s="105">
        <f t="shared" ref="E16615:E16678" si="2029">MAX(0, E16515-K16515-L16515)</f>
        <v>0</v>
      </c>
      <c r="I16615" s="105">
        <f t="shared" ref="I16615:I16678" si="2030">IF(E16615&lt;I16515,J16615 + E16615, I16515)</f>
        <v>0</v>
      </c>
      <c r="J16615" s="105">
        <f t="shared" si="2023"/>
        <v>0</v>
      </c>
      <c r="K16615" s="105">
        <f t="shared" si="2024"/>
        <v>0</v>
      </c>
      <c r="L16615" s="105">
        <f t="shared" si="2025"/>
        <v>0</v>
      </c>
      <c r="M16615">
        <v>0.04</v>
      </c>
      <c r="N16615">
        <f t="shared" si="2026"/>
        <v>3.3960531989175591E-3</v>
      </c>
    </row>
    <row r="16616" spans="1:14" x14ac:dyDescent="0.3">
      <c r="A16616">
        <f t="shared" si="2028"/>
        <v>167</v>
      </c>
      <c r="E16616" s="105">
        <f t="shared" si="2029"/>
        <v>0</v>
      </c>
      <c r="I16616" s="105">
        <f t="shared" si="2030"/>
        <v>0</v>
      </c>
      <c r="J16616" s="105">
        <f t="shared" si="2023"/>
        <v>0</v>
      </c>
      <c r="K16616" s="105">
        <f t="shared" si="2024"/>
        <v>0</v>
      </c>
      <c r="L16616" s="105">
        <f t="shared" si="2025"/>
        <v>0</v>
      </c>
      <c r="M16616">
        <v>0.04</v>
      </c>
      <c r="N16616">
        <f t="shared" si="2026"/>
        <v>3.3960531989175591E-3</v>
      </c>
    </row>
    <row r="16617" spans="1:14" x14ac:dyDescent="0.3">
      <c r="A16617">
        <f t="shared" si="2028"/>
        <v>167</v>
      </c>
      <c r="E16617" s="105">
        <f t="shared" si="2029"/>
        <v>0</v>
      </c>
      <c r="I16617" s="105">
        <f t="shared" si="2030"/>
        <v>0</v>
      </c>
      <c r="J16617" s="105">
        <f t="shared" si="2023"/>
        <v>0</v>
      </c>
      <c r="K16617" s="105">
        <f t="shared" si="2024"/>
        <v>0</v>
      </c>
      <c r="L16617" s="105">
        <f t="shared" si="2025"/>
        <v>0</v>
      </c>
      <c r="M16617">
        <v>0.04</v>
      </c>
      <c r="N16617">
        <f t="shared" si="2026"/>
        <v>3.3960531989175591E-3</v>
      </c>
    </row>
    <row r="16618" spans="1:14" x14ac:dyDescent="0.3">
      <c r="A16618">
        <f t="shared" si="2028"/>
        <v>167</v>
      </c>
      <c r="E16618" s="105">
        <f t="shared" si="2029"/>
        <v>0</v>
      </c>
      <c r="I16618" s="105">
        <f t="shared" si="2030"/>
        <v>0</v>
      </c>
      <c r="J16618" s="105">
        <f t="shared" si="2023"/>
        <v>0</v>
      </c>
      <c r="K16618" s="105">
        <f t="shared" si="2024"/>
        <v>0</v>
      </c>
      <c r="L16618" s="105">
        <f t="shared" si="2025"/>
        <v>0</v>
      </c>
      <c r="M16618">
        <v>0.04</v>
      </c>
      <c r="N16618">
        <f t="shared" si="2026"/>
        <v>3.3960531989175591E-3</v>
      </c>
    </row>
    <row r="16619" spans="1:14" x14ac:dyDescent="0.3">
      <c r="A16619">
        <f t="shared" si="2028"/>
        <v>167</v>
      </c>
      <c r="E16619" s="105">
        <f t="shared" si="2029"/>
        <v>0</v>
      </c>
      <c r="I16619" s="105">
        <f t="shared" si="2030"/>
        <v>0</v>
      </c>
      <c r="J16619" s="105">
        <f t="shared" si="2023"/>
        <v>0</v>
      </c>
      <c r="K16619" s="105">
        <f t="shared" si="2024"/>
        <v>0</v>
      </c>
      <c r="L16619" s="105">
        <f t="shared" si="2025"/>
        <v>0</v>
      </c>
      <c r="M16619">
        <v>0.04</v>
      </c>
      <c r="N16619">
        <f t="shared" si="2026"/>
        <v>3.3960531989175591E-3</v>
      </c>
    </row>
    <row r="16620" spans="1:14" x14ac:dyDescent="0.3">
      <c r="A16620">
        <f t="shared" si="2028"/>
        <v>167</v>
      </c>
      <c r="E16620" s="105">
        <f t="shared" si="2029"/>
        <v>0</v>
      </c>
      <c r="I16620" s="105">
        <f t="shared" si="2030"/>
        <v>0</v>
      </c>
      <c r="J16620" s="105">
        <f t="shared" si="2023"/>
        <v>0</v>
      </c>
      <c r="K16620" s="105">
        <f t="shared" si="2024"/>
        <v>0</v>
      </c>
      <c r="L16620" s="105">
        <f t="shared" si="2025"/>
        <v>0</v>
      </c>
      <c r="M16620">
        <v>0.04</v>
      </c>
      <c r="N16620">
        <f t="shared" si="2026"/>
        <v>3.3960531989175591E-3</v>
      </c>
    </row>
    <row r="16621" spans="1:14" x14ac:dyDescent="0.3">
      <c r="A16621">
        <f t="shared" si="2028"/>
        <v>167</v>
      </c>
      <c r="E16621" s="105">
        <f t="shared" si="2029"/>
        <v>0</v>
      </c>
      <c r="I16621" s="105">
        <f t="shared" si="2030"/>
        <v>0</v>
      </c>
      <c r="J16621" s="105">
        <f t="shared" si="2023"/>
        <v>0</v>
      </c>
      <c r="K16621" s="105">
        <f t="shared" si="2024"/>
        <v>0</v>
      </c>
      <c r="L16621" s="105">
        <f t="shared" si="2025"/>
        <v>0</v>
      </c>
      <c r="M16621">
        <v>0.04</v>
      </c>
      <c r="N16621">
        <f t="shared" si="2026"/>
        <v>3.3960531989175591E-3</v>
      </c>
    </row>
    <row r="16622" spans="1:14" x14ac:dyDescent="0.3">
      <c r="A16622">
        <f t="shared" si="2028"/>
        <v>167</v>
      </c>
      <c r="E16622" s="105">
        <f t="shared" si="2029"/>
        <v>0</v>
      </c>
      <c r="I16622" s="105">
        <f t="shared" si="2030"/>
        <v>0</v>
      </c>
      <c r="J16622" s="105">
        <f t="shared" si="2023"/>
        <v>0</v>
      </c>
      <c r="K16622" s="105">
        <f t="shared" si="2024"/>
        <v>0</v>
      </c>
      <c r="L16622" s="105">
        <f t="shared" si="2025"/>
        <v>0</v>
      </c>
      <c r="M16622">
        <v>0.04</v>
      </c>
      <c r="N16622">
        <f t="shared" si="2026"/>
        <v>3.3960531989175591E-3</v>
      </c>
    </row>
    <row r="16623" spans="1:14" x14ac:dyDescent="0.3">
      <c r="A16623">
        <f t="shared" si="2028"/>
        <v>167</v>
      </c>
      <c r="E16623" s="105">
        <f t="shared" si="2029"/>
        <v>0</v>
      </c>
      <c r="I16623" s="105">
        <f t="shared" si="2030"/>
        <v>0</v>
      </c>
      <c r="J16623" s="105">
        <f t="shared" si="2023"/>
        <v>0</v>
      </c>
      <c r="K16623" s="105">
        <f t="shared" si="2024"/>
        <v>0</v>
      </c>
      <c r="L16623" s="105">
        <f t="shared" si="2025"/>
        <v>0</v>
      </c>
      <c r="M16623">
        <v>0.04</v>
      </c>
      <c r="N16623">
        <f t="shared" si="2026"/>
        <v>3.3960531989175591E-3</v>
      </c>
    </row>
    <row r="16624" spans="1:14" x14ac:dyDescent="0.3">
      <c r="A16624">
        <f t="shared" si="2028"/>
        <v>167</v>
      </c>
      <c r="E16624" s="105">
        <f t="shared" si="2029"/>
        <v>0</v>
      </c>
      <c r="I16624" s="105">
        <f t="shared" si="2030"/>
        <v>0</v>
      </c>
      <c r="J16624" s="105">
        <f t="shared" si="2023"/>
        <v>0</v>
      </c>
      <c r="K16624" s="105">
        <f t="shared" si="2024"/>
        <v>0</v>
      </c>
      <c r="L16624" s="105">
        <f t="shared" si="2025"/>
        <v>0</v>
      </c>
      <c r="M16624">
        <v>0.04</v>
      </c>
      <c r="N16624">
        <f t="shared" si="2026"/>
        <v>3.3960531989175591E-3</v>
      </c>
    </row>
    <row r="16625" spans="1:14" x14ac:dyDescent="0.3">
      <c r="A16625">
        <f t="shared" si="2028"/>
        <v>167</v>
      </c>
      <c r="E16625" s="105">
        <f t="shared" si="2029"/>
        <v>0</v>
      </c>
      <c r="I16625" s="105">
        <f t="shared" si="2030"/>
        <v>0</v>
      </c>
      <c r="J16625" s="105">
        <f t="shared" si="2023"/>
        <v>0</v>
      </c>
      <c r="K16625" s="105">
        <f t="shared" si="2024"/>
        <v>0</v>
      </c>
      <c r="L16625" s="105">
        <f t="shared" si="2025"/>
        <v>0</v>
      </c>
      <c r="M16625">
        <v>0.04</v>
      </c>
      <c r="N16625">
        <f t="shared" si="2026"/>
        <v>3.3960531989175591E-3</v>
      </c>
    </row>
    <row r="16626" spans="1:14" x14ac:dyDescent="0.3">
      <c r="A16626">
        <f t="shared" si="2028"/>
        <v>167</v>
      </c>
      <c r="E16626" s="105">
        <f t="shared" si="2029"/>
        <v>0</v>
      </c>
      <c r="I16626" s="105">
        <f t="shared" si="2030"/>
        <v>0</v>
      </c>
      <c r="J16626" s="105">
        <f t="shared" si="2023"/>
        <v>0</v>
      </c>
      <c r="K16626" s="105">
        <f t="shared" si="2024"/>
        <v>0</v>
      </c>
      <c r="L16626" s="105">
        <f t="shared" si="2025"/>
        <v>0</v>
      </c>
      <c r="M16626">
        <v>0.04</v>
      </c>
      <c r="N16626">
        <f t="shared" si="2026"/>
        <v>3.3960531989175591E-3</v>
      </c>
    </row>
    <row r="16627" spans="1:14" x14ac:dyDescent="0.3">
      <c r="A16627">
        <f t="shared" si="2028"/>
        <v>167</v>
      </c>
      <c r="E16627" s="105">
        <f t="shared" si="2029"/>
        <v>0</v>
      </c>
      <c r="I16627" s="105">
        <f t="shared" si="2030"/>
        <v>0</v>
      </c>
      <c r="J16627" s="105">
        <f t="shared" si="2023"/>
        <v>0</v>
      </c>
      <c r="K16627" s="105">
        <f t="shared" si="2024"/>
        <v>0</v>
      </c>
      <c r="L16627" s="105">
        <f t="shared" si="2025"/>
        <v>0</v>
      </c>
      <c r="M16627">
        <v>0.04</v>
      </c>
      <c r="N16627">
        <f t="shared" si="2026"/>
        <v>3.3960531989175591E-3</v>
      </c>
    </row>
    <row r="16628" spans="1:14" x14ac:dyDescent="0.3">
      <c r="A16628">
        <f t="shared" si="2028"/>
        <v>167</v>
      </c>
      <c r="E16628" s="105">
        <f t="shared" si="2029"/>
        <v>0</v>
      </c>
      <c r="I16628" s="105">
        <f t="shared" si="2030"/>
        <v>0</v>
      </c>
      <c r="J16628" s="105">
        <f t="shared" si="2023"/>
        <v>0</v>
      </c>
      <c r="K16628" s="105">
        <f t="shared" si="2024"/>
        <v>0</v>
      </c>
      <c r="L16628" s="105">
        <f t="shared" si="2025"/>
        <v>0</v>
      </c>
      <c r="M16628">
        <v>0.04</v>
      </c>
      <c r="N16628">
        <f t="shared" si="2026"/>
        <v>3.3960531989175591E-3</v>
      </c>
    </row>
    <row r="16629" spans="1:14" x14ac:dyDescent="0.3">
      <c r="A16629">
        <f t="shared" si="2028"/>
        <v>167</v>
      </c>
      <c r="E16629" s="105">
        <f t="shared" si="2029"/>
        <v>0</v>
      </c>
      <c r="I16629" s="105">
        <f t="shared" si="2030"/>
        <v>0</v>
      </c>
      <c r="J16629" s="105">
        <f t="shared" si="2023"/>
        <v>0</v>
      </c>
      <c r="K16629" s="105">
        <f t="shared" si="2024"/>
        <v>0</v>
      </c>
      <c r="L16629" s="105">
        <f t="shared" si="2025"/>
        <v>0</v>
      </c>
      <c r="M16629">
        <v>0.04</v>
      </c>
      <c r="N16629">
        <f t="shared" si="2026"/>
        <v>3.3960531989175591E-3</v>
      </c>
    </row>
    <row r="16630" spans="1:14" x14ac:dyDescent="0.3">
      <c r="A16630">
        <f t="shared" si="2028"/>
        <v>167</v>
      </c>
      <c r="E16630" s="105">
        <f t="shared" si="2029"/>
        <v>0</v>
      </c>
      <c r="I16630" s="105">
        <f t="shared" si="2030"/>
        <v>0</v>
      </c>
      <c r="J16630" s="105">
        <f t="shared" si="2023"/>
        <v>0</v>
      </c>
      <c r="K16630" s="105">
        <f t="shared" si="2024"/>
        <v>0</v>
      </c>
      <c r="L16630" s="105">
        <f t="shared" si="2025"/>
        <v>0</v>
      </c>
      <c r="M16630">
        <v>0.04</v>
      </c>
      <c r="N16630">
        <f t="shared" si="2026"/>
        <v>3.3960531989175591E-3</v>
      </c>
    </row>
    <row r="16631" spans="1:14" x14ac:dyDescent="0.3">
      <c r="A16631">
        <f t="shared" si="2028"/>
        <v>167</v>
      </c>
      <c r="E16631" s="105">
        <f t="shared" si="2029"/>
        <v>0</v>
      </c>
      <c r="I16631" s="105">
        <f t="shared" si="2030"/>
        <v>0</v>
      </c>
      <c r="J16631" s="105">
        <f t="shared" si="2023"/>
        <v>0</v>
      </c>
      <c r="K16631" s="105">
        <f t="shared" si="2024"/>
        <v>0</v>
      </c>
      <c r="L16631" s="105">
        <f t="shared" si="2025"/>
        <v>0</v>
      </c>
      <c r="M16631">
        <v>0.04</v>
      </c>
      <c r="N16631">
        <f t="shared" si="2026"/>
        <v>3.3960531989175591E-3</v>
      </c>
    </row>
    <row r="16632" spans="1:14" x14ac:dyDescent="0.3">
      <c r="A16632">
        <f t="shared" si="2028"/>
        <v>167</v>
      </c>
      <c r="E16632" s="105">
        <f t="shared" si="2029"/>
        <v>0</v>
      </c>
      <c r="I16632" s="105">
        <f t="shared" si="2030"/>
        <v>0</v>
      </c>
      <c r="J16632" s="105">
        <f t="shared" si="2023"/>
        <v>0</v>
      </c>
      <c r="K16632" s="105">
        <f t="shared" si="2024"/>
        <v>0</v>
      </c>
      <c r="L16632" s="105">
        <f t="shared" si="2025"/>
        <v>0</v>
      </c>
      <c r="M16632">
        <v>0.04</v>
      </c>
      <c r="N16632">
        <f t="shared" si="2026"/>
        <v>3.3960531989175591E-3</v>
      </c>
    </row>
    <row r="16633" spans="1:14" x14ac:dyDescent="0.3">
      <c r="A16633">
        <f t="shared" si="2028"/>
        <v>167</v>
      </c>
      <c r="E16633" s="105">
        <f t="shared" si="2029"/>
        <v>0</v>
      </c>
      <c r="I16633" s="105">
        <f t="shared" si="2030"/>
        <v>0</v>
      </c>
      <c r="J16633" s="105">
        <f t="shared" si="2023"/>
        <v>0</v>
      </c>
      <c r="K16633" s="105">
        <f t="shared" si="2024"/>
        <v>0</v>
      </c>
      <c r="L16633" s="105">
        <f t="shared" si="2025"/>
        <v>0</v>
      </c>
      <c r="M16633">
        <v>0.04</v>
      </c>
      <c r="N16633">
        <f t="shared" si="2026"/>
        <v>3.3960531989175591E-3</v>
      </c>
    </row>
    <row r="16634" spans="1:14" x14ac:dyDescent="0.3">
      <c r="A16634">
        <f t="shared" si="2028"/>
        <v>167</v>
      </c>
      <c r="E16634" s="105">
        <f t="shared" si="2029"/>
        <v>0</v>
      </c>
      <c r="I16634" s="105">
        <f t="shared" si="2030"/>
        <v>0</v>
      </c>
      <c r="J16634" s="105">
        <f t="shared" si="2023"/>
        <v>0</v>
      </c>
      <c r="K16634" s="105">
        <f t="shared" si="2024"/>
        <v>0</v>
      </c>
      <c r="L16634" s="105">
        <f t="shared" si="2025"/>
        <v>0</v>
      </c>
      <c r="M16634">
        <v>0.04</v>
      </c>
      <c r="N16634">
        <f t="shared" si="2026"/>
        <v>3.3960531989175591E-3</v>
      </c>
    </row>
    <row r="16635" spans="1:14" x14ac:dyDescent="0.3">
      <c r="A16635">
        <f t="shared" si="2028"/>
        <v>167</v>
      </c>
      <c r="E16635" s="105">
        <f t="shared" si="2029"/>
        <v>0</v>
      </c>
      <c r="I16635" s="105">
        <f t="shared" si="2030"/>
        <v>0</v>
      </c>
      <c r="J16635" s="105">
        <f t="shared" si="2023"/>
        <v>0</v>
      </c>
      <c r="K16635" s="105">
        <f t="shared" si="2024"/>
        <v>0</v>
      </c>
      <c r="L16635" s="105">
        <f t="shared" si="2025"/>
        <v>0</v>
      </c>
      <c r="M16635">
        <v>0.04</v>
      </c>
      <c r="N16635">
        <f t="shared" si="2026"/>
        <v>3.3960531989175591E-3</v>
      </c>
    </row>
    <row r="16636" spans="1:14" x14ac:dyDescent="0.3">
      <c r="A16636">
        <f t="shared" si="2028"/>
        <v>167</v>
      </c>
      <c r="E16636" s="105">
        <f t="shared" si="2029"/>
        <v>0</v>
      </c>
      <c r="I16636" s="105">
        <f t="shared" si="2030"/>
        <v>0</v>
      </c>
      <c r="J16636" s="105">
        <f t="shared" si="2023"/>
        <v>0</v>
      </c>
      <c r="K16636" s="105">
        <f t="shared" si="2024"/>
        <v>0</v>
      </c>
      <c r="L16636" s="105">
        <f t="shared" si="2025"/>
        <v>0</v>
      </c>
      <c r="M16636">
        <v>0.04</v>
      </c>
      <c r="N16636">
        <f t="shared" si="2026"/>
        <v>3.3960531989175591E-3</v>
      </c>
    </row>
    <row r="16637" spans="1:14" x14ac:dyDescent="0.3">
      <c r="A16637">
        <f t="shared" si="2028"/>
        <v>167</v>
      </c>
      <c r="E16637" s="105">
        <f t="shared" si="2029"/>
        <v>0</v>
      </c>
      <c r="I16637" s="105">
        <f t="shared" si="2030"/>
        <v>0</v>
      </c>
      <c r="J16637" s="105">
        <f t="shared" si="2023"/>
        <v>0</v>
      </c>
      <c r="K16637" s="105">
        <f t="shared" si="2024"/>
        <v>0</v>
      </c>
      <c r="L16637" s="105">
        <f t="shared" si="2025"/>
        <v>0</v>
      </c>
      <c r="M16637">
        <v>0.04</v>
      </c>
      <c r="N16637">
        <f t="shared" si="2026"/>
        <v>3.3960531989175591E-3</v>
      </c>
    </row>
    <row r="16638" spans="1:14" x14ac:dyDescent="0.3">
      <c r="A16638">
        <f t="shared" si="2028"/>
        <v>167</v>
      </c>
      <c r="E16638" s="105">
        <f t="shared" si="2029"/>
        <v>0</v>
      </c>
      <c r="I16638" s="105">
        <f t="shared" si="2030"/>
        <v>0</v>
      </c>
      <c r="J16638" s="105">
        <f t="shared" si="2023"/>
        <v>0</v>
      </c>
      <c r="K16638" s="105">
        <f t="shared" si="2024"/>
        <v>0</v>
      </c>
      <c r="L16638" s="105">
        <f t="shared" si="2025"/>
        <v>0</v>
      </c>
      <c r="M16638">
        <v>0.04</v>
      </c>
      <c r="N16638">
        <f t="shared" si="2026"/>
        <v>3.3960531989175591E-3</v>
      </c>
    </row>
    <row r="16639" spans="1:14" x14ac:dyDescent="0.3">
      <c r="A16639">
        <f t="shared" si="2028"/>
        <v>167</v>
      </c>
      <c r="E16639" s="105">
        <f t="shared" si="2029"/>
        <v>0</v>
      </c>
      <c r="I16639" s="105">
        <f t="shared" si="2030"/>
        <v>0</v>
      </c>
      <c r="J16639" s="105">
        <f t="shared" si="2023"/>
        <v>0</v>
      </c>
      <c r="K16639" s="105">
        <f t="shared" si="2024"/>
        <v>0</v>
      </c>
      <c r="L16639" s="105">
        <f t="shared" si="2025"/>
        <v>0</v>
      </c>
      <c r="M16639">
        <v>0.04</v>
      </c>
      <c r="N16639">
        <f t="shared" si="2026"/>
        <v>3.3960531989175591E-3</v>
      </c>
    </row>
    <row r="16640" spans="1:14" x14ac:dyDescent="0.3">
      <c r="A16640">
        <f t="shared" si="2028"/>
        <v>167</v>
      </c>
      <c r="E16640" s="105">
        <f t="shared" si="2029"/>
        <v>0</v>
      </c>
      <c r="I16640" s="105">
        <f t="shared" si="2030"/>
        <v>0</v>
      </c>
      <c r="J16640" s="105">
        <f t="shared" si="2023"/>
        <v>0</v>
      </c>
      <c r="K16640" s="105">
        <f t="shared" si="2024"/>
        <v>0</v>
      </c>
      <c r="L16640" s="105">
        <f t="shared" si="2025"/>
        <v>0</v>
      </c>
      <c r="M16640">
        <v>0.04</v>
      </c>
      <c r="N16640">
        <f t="shared" si="2026"/>
        <v>3.3960531989175591E-3</v>
      </c>
    </row>
    <row r="16641" spans="1:14" x14ac:dyDescent="0.3">
      <c r="A16641">
        <f t="shared" si="2028"/>
        <v>167</v>
      </c>
      <c r="E16641" s="105">
        <f t="shared" si="2029"/>
        <v>0</v>
      </c>
      <c r="I16641" s="105">
        <f t="shared" si="2030"/>
        <v>0</v>
      </c>
      <c r="J16641" s="105">
        <f t="shared" si="2023"/>
        <v>0</v>
      </c>
      <c r="K16641" s="105">
        <f t="shared" si="2024"/>
        <v>0</v>
      </c>
      <c r="L16641" s="105">
        <f t="shared" si="2025"/>
        <v>0</v>
      </c>
      <c r="M16641">
        <v>0.04</v>
      </c>
      <c r="N16641">
        <f t="shared" si="2026"/>
        <v>3.3960531989175591E-3</v>
      </c>
    </row>
    <row r="16642" spans="1:14" x14ac:dyDescent="0.3">
      <c r="A16642">
        <f t="shared" si="2028"/>
        <v>167</v>
      </c>
      <c r="E16642" s="105">
        <f t="shared" si="2029"/>
        <v>0</v>
      </c>
      <c r="I16642" s="105">
        <f t="shared" si="2030"/>
        <v>0</v>
      </c>
      <c r="J16642" s="105">
        <f t="shared" si="2023"/>
        <v>0</v>
      </c>
      <c r="K16642" s="105">
        <f t="shared" si="2024"/>
        <v>0</v>
      </c>
      <c r="L16642" s="105">
        <f t="shared" si="2025"/>
        <v>0</v>
      </c>
      <c r="M16642">
        <v>0.04</v>
      </c>
      <c r="N16642">
        <f t="shared" si="2026"/>
        <v>3.3960531989175591E-3</v>
      </c>
    </row>
    <row r="16643" spans="1:14" x14ac:dyDescent="0.3">
      <c r="A16643">
        <f t="shared" si="2028"/>
        <v>167</v>
      </c>
      <c r="E16643" s="105">
        <f t="shared" si="2029"/>
        <v>0</v>
      </c>
      <c r="I16643" s="105">
        <f t="shared" si="2030"/>
        <v>0</v>
      </c>
      <c r="J16643" s="105">
        <f t="shared" ref="J16643:J16706" si="2031">E16643*($H$2/12)</f>
        <v>0</v>
      </c>
      <c r="K16643" s="105">
        <f t="shared" ref="K16643:K16706" si="2032">I16643-J16643</f>
        <v>0</v>
      </c>
      <c r="L16643" s="105">
        <f t="shared" ref="L16643:L16706" si="2033">N16643*(E16643-K16643)</f>
        <v>0</v>
      </c>
      <c r="M16643">
        <v>0.04</v>
      </c>
      <c r="N16643">
        <f t="shared" ref="N16643:N16706" si="2034">1-(POWER(1-M16643,(1/12)))</f>
        <v>3.3960531989175591E-3</v>
      </c>
    </row>
    <row r="16644" spans="1:14" x14ac:dyDescent="0.3">
      <c r="A16644">
        <f t="shared" si="2028"/>
        <v>167</v>
      </c>
      <c r="E16644" s="105">
        <f t="shared" si="2029"/>
        <v>0</v>
      </c>
      <c r="I16644" s="105">
        <f t="shared" si="2030"/>
        <v>0</v>
      </c>
      <c r="J16644" s="105">
        <f t="shared" si="2031"/>
        <v>0</v>
      </c>
      <c r="K16644" s="105">
        <f t="shared" si="2032"/>
        <v>0</v>
      </c>
      <c r="L16644" s="105">
        <f t="shared" si="2033"/>
        <v>0</v>
      </c>
      <c r="M16644">
        <v>0.04</v>
      </c>
      <c r="N16644">
        <f t="shared" si="2034"/>
        <v>3.3960531989175591E-3</v>
      </c>
    </row>
    <row r="16645" spans="1:14" x14ac:dyDescent="0.3">
      <c r="A16645">
        <f t="shared" si="2028"/>
        <v>167</v>
      </c>
      <c r="E16645" s="105">
        <f t="shared" si="2029"/>
        <v>0</v>
      </c>
      <c r="I16645" s="105">
        <f t="shared" si="2030"/>
        <v>0</v>
      </c>
      <c r="J16645" s="105">
        <f t="shared" si="2031"/>
        <v>0</v>
      </c>
      <c r="K16645" s="105">
        <f t="shared" si="2032"/>
        <v>0</v>
      </c>
      <c r="L16645" s="105">
        <f t="shared" si="2033"/>
        <v>0</v>
      </c>
      <c r="M16645">
        <v>0.04</v>
      </c>
      <c r="N16645">
        <f t="shared" si="2034"/>
        <v>3.3960531989175591E-3</v>
      </c>
    </row>
    <row r="16646" spans="1:14" x14ac:dyDescent="0.3">
      <c r="A16646">
        <f t="shared" si="2028"/>
        <v>167</v>
      </c>
      <c r="E16646" s="105">
        <f t="shared" si="2029"/>
        <v>0</v>
      </c>
      <c r="I16646" s="105">
        <f t="shared" si="2030"/>
        <v>0</v>
      </c>
      <c r="J16646" s="105">
        <f t="shared" si="2031"/>
        <v>0</v>
      </c>
      <c r="K16646" s="105">
        <f t="shared" si="2032"/>
        <v>0</v>
      </c>
      <c r="L16646" s="105">
        <f t="shared" si="2033"/>
        <v>0</v>
      </c>
      <c r="M16646">
        <v>0.04</v>
      </c>
      <c r="N16646">
        <f t="shared" si="2034"/>
        <v>3.3960531989175591E-3</v>
      </c>
    </row>
    <row r="16647" spans="1:14" x14ac:dyDescent="0.3">
      <c r="A16647">
        <f t="shared" si="2028"/>
        <v>167</v>
      </c>
      <c r="E16647" s="105">
        <f t="shared" si="2029"/>
        <v>0</v>
      </c>
      <c r="I16647" s="105">
        <f t="shared" si="2030"/>
        <v>0</v>
      </c>
      <c r="J16647" s="105">
        <f t="shared" si="2031"/>
        <v>0</v>
      </c>
      <c r="K16647" s="105">
        <f t="shared" si="2032"/>
        <v>0</v>
      </c>
      <c r="L16647" s="105">
        <f t="shared" si="2033"/>
        <v>0</v>
      </c>
      <c r="M16647">
        <v>0.04</v>
      </c>
      <c r="N16647">
        <f t="shared" si="2034"/>
        <v>3.3960531989175591E-3</v>
      </c>
    </row>
    <row r="16648" spans="1:14" x14ac:dyDescent="0.3">
      <c r="A16648">
        <f t="shared" si="2028"/>
        <v>167</v>
      </c>
      <c r="E16648" s="105">
        <f t="shared" si="2029"/>
        <v>0</v>
      </c>
      <c r="I16648" s="105">
        <f t="shared" si="2030"/>
        <v>0</v>
      </c>
      <c r="J16648" s="105">
        <f t="shared" si="2031"/>
        <v>0</v>
      </c>
      <c r="K16648" s="105">
        <f t="shared" si="2032"/>
        <v>0</v>
      </c>
      <c r="L16648" s="105">
        <f t="shared" si="2033"/>
        <v>0</v>
      </c>
      <c r="M16648">
        <v>0.04</v>
      </c>
      <c r="N16648">
        <f t="shared" si="2034"/>
        <v>3.3960531989175591E-3</v>
      </c>
    </row>
    <row r="16649" spans="1:14" x14ac:dyDescent="0.3">
      <c r="A16649">
        <f t="shared" si="2028"/>
        <v>167</v>
      </c>
      <c r="E16649" s="105">
        <f t="shared" si="2029"/>
        <v>0</v>
      </c>
      <c r="I16649" s="105">
        <f t="shared" si="2030"/>
        <v>0</v>
      </c>
      <c r="J16649" s="105">
        <f t="shared" si="2031"/>
        <v>0</v>
      </c>
      <c r="K16649" s="105">
        <f t="shared" si="2032"/>
        <v>0</v>
      </c>
      <c r="L16649" s="105">
        <f t="shared" si="2033"/>
        <v>0</v>
      </c>
      <c r="M16649">
        <v>0.04</v>
      </c>
      <c r="N16649">
        <f t="shared" si="2034"/>
        <v>3.3960531989175591E-3</v>
      </c>
    </row>
    <row r="16650" spans="1:14" x14ac:dyDescent="0.3">
      <c r="A16650">
        <f t="shared" si="2028"/>
        <v>167</v>
      </c>
      <c r="E16650" s="105">
        <f t="shared" si="2029"/>
        <v>0</v>
      </c>
      <c r="I16650" s="105">
        <f t="shared" si="2030"/>
        <v>0</v>
      </c>
      <c r="J16650" s="105">
        <f t="shared" si="2031"/>
        <v>0</v>
      </c>
      <c r="K16650" s="105">
        <f t="shared" si="2032"/>
        <v>0</v>
      </c>
      <c r="L16650" s="105">
        <f t="shared" si="2033"/>
        <v>0</v>
      </c>
      <c r="M16650">
        <v>0.04</v>
      </c>
      <c r="N16650">
        <f t="shared" si="2034"/>
        <v>3.3960531989175591E-3</v>
      </c>
    </row>
    <row r="16651" spans="1:14" x14ac:dyDescent="0.3">
      <c r="A16651">
        <f t="shared" si="2028"/>
        <v>167</v>
      </c>
      <c r="E16651" s="105">
        <f t="shared" si="2029"/>
        <v>0</v>
      </c>
      <c r="I16651" s="105">
        <f t="shared" si="2030"/>
        <v>0</v>
      </c>
      <c r="J16651" s="105">
        <f t="shared" si="2031"/>
        <v>0</v>
      </c>
      <c r="K16651" s="105">
        <f t="shared" si="2032"/>
        <v>0</v>
      </c>
      <c r="L16651" s="105">
        <f t="shared" si="2033"/>
        <v>0</v>
      </c>
      <c r="M16651">
        <v>0.04</v>
      </c>
      <c r="N16651">
        <f t="shared" si="2034"/>
        <v>3.3960531989175591E-3</v>
      </c>
    </row>
    <row r="16652" spans="1:14" x14ac:dyDescent="0.3">
      <c r="A16652">
        <f t="shared" si="2028"/>
        <v>167</v>
      </c>
      <c r="E16652" s="105">
        <f t="shared" si="2029"/>
        <v>0</v>
      </c>
      <c r="I16652" s="105">
        <f t="shared" si="2030"/>
        <v>0</v>
      </c>
      <c r="J16652" s="105">
        <f t="shared" si="2031"/>
        <v>0</v>
      </c>
      <c r="K16652" s="105">
        <f t="shared" si="2032"/>
        <v>0</v>
      </c>
      <c r="L16652" s="105">
        <f t="shared" si="2033"/>
        <v>0</v>
      </c>
      <c r="M16652">
        <v>0.04</v>
      </c>
      <c r="N16652">
        <f t="shared" si="2034"/>
        <v>3.3960531989175591E-3</v>
      </c>
    </row>
    <row r="16653" spans="1:14" x14ac:dyDescent="0.3">
      <c r="A16653">
        <f t="shared" si="2028"/>
        <v>167</v>
      </c>
      <c r="E16653" s="105">
        <f t="shared" si="2029"/>
        <v>0</v>
      </c>
      <c r="I16653" s="105">
        <f t="shared" si="2030"/>
        <v>0</v>
      </c>
      <c r="J16653" s="105">
        <f t="shared" si="2031"/>
        <v>0</v>
      </c>
      <c r="K16653" s="105">
        <f t="shared" si="2032"/>
        <v>0</v>
      </c>
      <c r="L16653" s="105">
        <f t="shared" si="2033"/>
        <v>0</v>
      </c>
      <c r="M16653">
        <v>0.04</v>
      </c>
      <c r="N16653">
        <f t="shared" si="2034"/>
        <v>3.3960531989175591E-3</v>
      </c>
    </row>
    <row r="16654" spans="1:14" x14ac:dyDescent="0.3">
      <c r="A16654">
        <f t="shared" si="2028"/>
        <v>167</v>
      </c>
      <c r="E16654" s="105">
        <f t="shared" si="2029"/>
        <v>0</v>
      </c>
      <c r="I16654" s="105">
        <f t="shared" si="2030"/>
        <v>0</v>
      </c>
      <c r="J16654" s="105">
        <f t="shared" si="2031"/>
        <v>0</v>
      </c>
      <c r="K16654" s="105">
        <f t="shared" si="2032"/>
        <v>0</v>
      </c>
      <c r="L16654" s="105">
        <f t="shared" si="2033"/>
        <v>0</v>
      </c>
      <c r="M16654">
        <v>0.04</v>
      </c>
      <c r="N16654">
        <f t="shared" si="2034"/>
        <v>3.3960531989175591E-3</v>
      </c>
    </row>
    <row r="16655" spans="1:14" x14ac:dyDescent="0.3">
      <c r="A16655">
        <f t="shared" si="2028"/>
        <v>167</v>
      </c>
      <c r="E16655" s="105">
        <f t="shared" si="2029"/>
        <v>0</v>
      </c>
      <c r="I16655" s="105">
        <f t="shared" si="2030"/>
        <v>0</v>
      </c>
      <c r="J16655" s="105">
        <f t="shared" si="2031"/>
        <v>0</v>
      </c>
      <c r="K16655" s="105">
        <f t="shared" si="2032"/>
        <v>0</v>
      </c>
      <c r="L16655" s="105">
        <f t="shared" si="2033"/>
        <v>0</v>
      </c>
      <c r="M16655">
        <v>0.04</v>
      </c>
      <c r="N16655">
        <f t="shared" si="2034"/>
        <v>3.3960531989175591E-3</v>
      </c>
    </row>
    <row r="16656" spans="1:14" x14ac:dyDescent="0.3">
      <c r="A16656">
        <f t="shared" si="2028"/>
        <v>167</v>
      </c>
      <c r="E16656" s="105">
        <f t="shared" si="2029"/>
        <v>0</v>
      </c>
      <c r="I16656" s="105">
        <f t="shared" si="2030"/>
        <v>0</v>
      </c>
      <c r="J16656" s="105">
        <f t="shared" si="2031"/>
        <v>0</v>
      </c>
      <c r="K16656" s="105">
        <f t="shared" si="2032"/>
        <v>0</v>
      </c>
      <c r="L16656" s="105">
        <f t="shared" si="2033"/>
        <v>0</v>
      </c>
      <c r="M16656">
        <v>0.04</v>
      </c>
      <c r="N16656">
        <f t="shared" si="2034"/>
        <v>3.3960531989175591E-3</v>
      </c>
    </row>
    <row r="16657" spans="1:14" x14ac:dyDescent="0.3">
      <c r="A16657">
        <f t="shared" si="2028"/>
        <v>167</v>
      </c>
      <c r="E16657" s="105">
        <f t="shared" si="2029"/>
        <v>0</v>
      </c>
      <c r="I16657" s="105">
        <f t="shared" si="2030"/>
        <v>0</v>
      </c>
      <c r="J16657" s="105">
        <f t="shared" si="2031"/>
        <v>0</v>
      </c>
      <c r="K16657" s="105">
        <f t="shared" si="2032"/>
        <v>0</v>
      </c>
      <c r="L16657" s="105">
        <f t="shared" si="2033"/>
        <v>0</v>
      </c>
      <c r="M16657">
        <v>0.04</v>
      </c>
      <c r="N16657">
        <f t="shared" si="2034"/>
        <v>3.3960531989175591E-3</v>
      </c>
    </row>
    <row r="16658" spans="1:14" x14ac:dyDescent="0.3">
      <c r="A16658">
        <f t="shared" si="2028"/>
        <v>167</v>
      </c>
      <c r="E16658" s="105">
        <f t="shared" si="2029"/>
        <v>0</v>
      </c>
      <c r="I16658" s="105">
        <f t="shared" si="2030"/>
        <v>0</v>
      </c>
      <c r="J16658" s="105">
        <f t="shared" si="2031"/>
        <v>0</v>
      </c>
      <c r="K16658" s="105">
        <f t="shared" si="2032"/>
        <v>0</v>
      </c>
      <c r="L16658" s="105">
        <f t="shared" si="2033"/>
        <v>0</v>
      </c>
      <c r="M16658">
        <v>0.04</v>
      </c>
      <c r="N16658">
        <f t="shared" si="2034"/>
        <v>3.3960531989175591E-3</v>
      </c>
    </row>
    <row r="16659" spans="1:14" x14ac:dyDescent="0.3">
      <c r="A16659">
        <f t="shared" si="2028"/>
        <v>167</v>
      </c>
      <c r="E16659" s="105">
        <f t="shared" si="2029"/>
        <v>0</v>
      </c>
      <c r="I16659" s="105">
        <f t="shared" si="2030"/>
        <v>0</v>
      </c>
      <c r="J16659" s="105">
        <f t="shared" si="2031"/>
        <v>0</v>
      </c>
      <c r="K16659" s="105">
        <f t="shared" si="2032"/>
        <v>0</v>
      </c>
      <c r="L16659" s="105">
        <f t="shared" si="2033"/>
        <v>0</v>
      </c>
      <c r="M16659">
        <v>0.04</v>
      </c>
      <c r="N16659">
        <f t="shared" si="2034"/>
        <v>3.3960531989175591E-3</v>
      </c>
    </row>
    <row r="16660" spans="1:14" x14ac:dyDescent="0.3">
      <c r="A16660">
        <f t="shared" si="2028"/>
        <v>167</v>
      </c>
      <c r="E16660" s="105">
        <f t="shared" si="2029"/>
        <v>0</v>
      </c>
      <c r="I16660" s="105">
        <f t="shared" si="2030"/>
        <v>0</v>
      </c>
      <c r="J16660" s="105">
        <f t="shared" si="2031"/>
        <v>0</v>
      </c>
      <c r="K16660" s="105">
        <f t="shared" si="2032"/>
        <v>0</v>
      </c>
      <c r="L16660" s="105">
        <f t="shared" si="2033"/>
        <v>0</v>
      </c>
      <c r="M16660">
        <v>0.04</v>
      </c>
      <c r="N16660">
        <f t="shared" si="2034"/>
        <v>3.3960531989175591E-3</v>
      </c>
    </row>
    <row r="16661" spans="1:14" x14ac:dyDescent="0.3">
      <c r="A16661">
        <f t="shared" si="2028"/>
        <v>167</v>
      </c>
      <c r="E16661" s="105">
        <f t="shared" si="2029"/>
        <v>0</v>
      </c>
      <c r="I16661" s="105">
        <f t="shared" si="2030"/>
        <v>0</v>
      </c>
      <c r="J16661" s="105">
        <f t="shared" si="2031"/>
        <v>0</v>
      </c>
      <c r="K16661" s="105">
        <f t="shared" si="2032"/>
        <v>0</v>
      </c>
      <c r="L16661" s="105">
        <f t="shared" si="2033"/>
        <v>0</v>
      </c>
      <c r="M16661">
        <v>0.04</v>
      </c>
      <c r="N16661">
        <f t="shared" si="2034"/>
        <v>3.3960531989175591E-3</v>
      </c>
    </row>
    <row r="16662" spans="1:14" x14ac:dyDescent="0.3">
      <c r="A16662">
        <f t="shared" si="2028"/>
        <v>167</v>
      </c>
      <c r="E16662" s="105">
        <f t="shared" si="2029"/>
        <v>0</v>
      </c>
      <c r="I16662" s="105">
        <f t="shared" si="2030"/>
        <v>0</v>
      </c>
      <c r="J16662" s="105">
        <f t="shared" si="2031"/>
        <v>0</v>
      </c>
      <c r="K16662" s="105">
        <f t="shared" si="2032"/>
        <v>0</v>
      </c>
      <c r="L16662" s="105">
        <f t="shared" si="2033"/>
        <v>0</v>
      </c>
      <c r="M16662">
        <v>0.04</v>
      </c>
      <c r="N16662">
        <f t="shared" si="2034"/>
        <v>3.3960531989175591E-3</v>
      </c>
    </row>
    <row r="16663" spans="1:14" x14ac:dyDescent="0.3">
      <c r="A16663">
        <f t="shared" si="2028"/>
        <v>167</v>
      </c>
      <c r="E16663" s="105">
        <f t="shared" si="2029"/>
        <v>0</v>
      </c>
      <c r="I16663" s="105">
        <f t="shared" si="2030"/>
        <v>0</v>
      </c>
      <c r="J16663" s="105">
        <f t="shared" si="2031"/>
        <v>0</v>
      </c>
      <c r="K16663" s="105">
        <f t="shared" si="2032"/>
        <v>0</v>
      </c>
      <c r="L16663" s="105">
        <f t="shared" si="2033"/>
        <v>0</v>
      </c>
      <c r="M16663">
        <v>0.04</v>
      </c>
      <c r="N16663">
        <f t="shared" si="2034"/>
        <v>3.3960531989175591E-3</v>
      </c>
    </row>
    <row r="16664" spans="1:14" x14ac:dyDescent="0.3">
      <c r="A16664">
        <f t="shared" si="2028"/>
        <v>167</v>
      </c>
      <c r="E16664" s="105">
        <f t="shared" si="2029"/>
        <v>0</v>
      </c>
      <c r="I16664" s="105">
        <f t="shared" si="2030"/>
        <v>0</v>
      </c>
      <c r="J16664" s="105">
        <f t="shared" si="2031"/>
        <v>0</v>
      </c>
      <c r="K16664" s="105">
        <f t="shared" si="2032"/>
        <v>0</v>
      </c>
      <c r="L16664" s="105">
        <f t="shared" si="2033"/>
        <v>0</v>
      </c>
      <c r="M16664">
        <v>0.04</v>
      </c>
      <c r="N16664">
        <f t="shared" si="2034"/>
        <v>3.3960531989175591E-3</v>
      </c>
    </row>
    <row r="16665" spans="1:14" x14ac:dyDescent="0.3">
      <c r="A16665">
        <f t="shared" si="2028"/>
        <v>167</v>
      </c>
      <c r="E16665" s="105">
        <f t="shared" si="2029"/>
        <v>0</v>
      </c>
      <c r="I16665" s="105">
        <f t="shared" si="2030"/>
        <v>0</v>
      </c>
      <c r="J16665" s="105">
        <f t="shared" si="2031"/>
        <v>0</v>
      </c>
      <c r="K16665" s="105">
        <f t="shared" si="2032"/>
        <v>0</v>
      </c>
      <c r="L16665" s="105">
        <f t="shared" si="2033"/>
        <v>0</v>
      </c>
      <c r="M16665">
        <v>0.04</v>
      </c>
      <c r="N16665">
        <f t="shared" si="2034"/>
        <v>3.3960531989175591E-3</v>
      </c>
    </row>
    <row r="16666" spans="1:14" x14ac:dyDescent="0.3">
      <c r="A16666">
        <f t="shared" si="2028"/>
        <v>167</v>
      </c>
      <c r="E16666" s="105">
        <f t="shared" si="2029"/>
        <v>0</v>
      </c>
      <c r="I16666" s="105">
        <f t="shared" si="2030"/>
        <v>0</v>
      </c>
      <c r="J16666" s="105">
        <f t="shared" si="2031"/>
        <v>0</v>
      </c>
      <c r="K16666" s="105">
        <f t="shared" si="2032"/>
        <v>0</v>
      </c>
      <c r="L16666" s="105">
        <f t="shared" si="2033"/>
        <v>0</v>
      </c>
      <c r="M16666">
        <v>0.04</v>
      </c>
      <c r="N16666">
        <f t="shared" si="2034"/>
        <v>3.3960531989175591E-3</v>
      </c>
    </row>
    <row r="16667" spans="1:14" x14ac:dyDescent="0.3">
      <c r="A16667">
        <f t="shared" si="2028"/>
        <v>167</v>
      </c>
      <c r="E16667" s="105">
        <f t="shared" si="2029"/>
        <v>0</v>
      </c>
      <c r="I16667" s="105">
        <f t="shared" si="2030"/>
        <v>0</v>
      </c>
      <c r="J16667" s="105">
        <f t="shared" si="2031"/>
        <v>0</v>
      </c>
      <c r="K16667" s="105">
        <f t="shared" si="2032"/>
        <v>0</v>
      </c>
      <c r="L16667" s="105">
        <f t="shared" si="2033"/>
        <v>0</v>
      </c>
      <c r="M16667">
        <v>0.04</v>
      </c>
      <c r="N16667">
        <f t="shared" si="2034"/>
        <v>3.3960531989175591E-3</v>
      </c>
    </row>
    <row r="16668" spans="1:14" x14ac:dyDescent="0.3">
      <c r="A16668">
        <f t="shared" si="2028"/>
        <v>167</v>
      </c>
      <c r="E16668" s="105">
        <f t="shared" si="2029"/>
        <v>0</v>
      </c>
      <c r="I16668" s="105">
        <f t="shared" si="2030"/>
        <v>0</v>
      </c>
      <c r="J16668" s="105">
        <f t="shared" si="2031"/>
        <v>0</v>
      </c>
      <c r="K16668" s="105">
        <f t="shared" si="2032"/>
        <v>0</v>
      </c>
      <c r="L16668" s="105">
        <f t="shared" si="2033"/>
        <v>0</v>
      </c>
      <c r="M16668">
        <v>0.04</v>
      </c>
      <c r="N16668">
        <f t="shared" si="2034"/>
        <v>3.3960531989175591E-3</v>
      </c>
    </row>
    <row r="16669" spans="1:14" x14ac:dyDescent="0.3">
      <c r="A16669">
        <f t="shared" si="2028"/>
        <v>167</v>
      </c>
      <c r="E16669" s="105">
        <f t="shared" si="2029"/>
        <v>0</v>
      </c>
      <c r="I16669" s="105">
        <f t="shared" si="2030"/>
        <v>0</v>
      </c>
      <c r="J16669" s="105">
        <f t="shared" si="2031"/>
        <v>0</v>
      </c>
      <c r="K16669" s="105">
        <f t="shared" si="2032"/>
        <v>0</v>
      </c>
      <c r="L16669" s="105">
        <f t="shared" si="2033"/>
        <v>0</v>
      </c>
      <c r="M16669">
        <v>0.04</v>
      </c>
      <c r="N16669">
        <f t="shared" si="2034"/>
        <v>3.3960531989175591E-3</v>
      </c>
    </row>
    <row r="16670" spans="1:14" x14ac:dyDescent="0.3">
      <c r="A16670">
        <f t="shared" si="2028"/>
        <v>167</v>
      </c>
      <c r="E16670" s="105">
        <f t="shared" si="2029"/>
        <v>0</v>
      </c>
      <c r="I16670" s="105">
        <f t="shared" si="2030"/>
        <v>0</v>
      </c>
      <c r="J16670" s="105">
        <f t="shared" si="2031"/>
        <v>0</v>
      </c>
      <c r="K16670" s="105">
        <f t="shared" si="2032"/>
        <v>0</v>
      </c>
      <c r="L16670" s="105">
        <f t="shared" si="2033"/>
        <v>0</v>
      </c>
      <c r="M16670">
        <v>0.04</v>
      </c>
      <c r="N16670">
        <f t="shared" si="2034"/>
        <v>3.3960531989175591E-3</v>
      </c>
    </row>
    <row r="16671" spans="1:14" x14ac:dyDescent="0.3">
      <c r="A16671">
        <f t="shared" si="2028"/>
        <v>167</v>
      </c>
      <c r="E16671" s="105">
        <f t="shared" si="2029"/>
        <v>0</v>
      </c>
      <c r="I16671" s="105">
        <f t="shared" si="2030"/>
        <v>0</v>
      </c>
      <c r="J16671" s="105">
        <f t="shared" si="2031"/>
        <v>0</v>
      </c>
      <c r="K16671" s="105">
        <f t="shared" si="2032"/>
        <v>0</v>
      </c>
      <c r="L16671" s="105">
        <f t="shared" si="2033"/>
        <v>0</v>
      </c>
      <c r="M16671">
        <v>0.04</v>
      </c>
      <c r="N16671">
        <f t="shared" si="2034"/>
        <v>3.3960531989175591E-3</v>
      </c>
    </row>
    <row r="16672" spans="1:14" x14ac:dyDescent="0.3">
      <c r="A16672">
        <f t="shared" si="2028"/>
        <v>167</v>
      </c>
      <c r="E16672" s="105">
        <f t="shared" si="2029"/>
        <v>0</v>
      </c>
      <c r="I16672" s="105">
        <f t="shared" si="2030"/>
        <v>0</v>
      </c>
      <c r="J16672" s="105">
        <f t="shared" si="2031"/>
        <v>0</v>
      </c>
      <c r="K16672" s="105">
        <f t="shared" si="2032"/>
        <v>0</v>
      </c>
      <c r="L16672" s="105">
        <f t="shared" si="2033"/>
        <v>0</v>
      </c>
      <c r="M16672">
        <v>0.04</v>
      </c>
      <c r="N16672">
        <f t="shared" si="2034"/>
        <v>3.3960531989175591E-3</v>
      </c>
    </row>
    <row r="16673" spans="1:14" x14ac:dyDescent="0.3">
      <c r="A16673">
        <f t="shared" si="2028"/>
        <v>167</v>
      </c>
      <c r="E16673" s="105">
        <f t="shared" si="2029"/>
        <v>0</v>
      </c>
      <c r="I16673" s="105">
        <f t="shared" si="2030"/>
        <v>0</v>
      </c>
      <c r="J16673" s="105">
        <f t="shared" si="2031"/>
        <v>0</v>
      </c>
      <c r="K16673" s="105">
        <f t="shared" si="2032"/>
        <v>0</v>
      </c>
      <c r="L16673" s="105">
        <f t="shared" si="2033"/>
        <v>0</v>
      </c>
      <c r="M16673">
        <v>0.04</v>
      </c>
      <c r="N16673">
        <f t="shared" si="2034"/>
        <v>3.3960531989175591E-3</v>
      </c>
    </row>
    <row r="16674" spans="1:14" x14ac:dyDescent="0.3">
      <c r="A16674">
        <f t="shared" si="2028"/>
        <v>167</v>
      </c>
      <c r="E16674" s="105">
        <f t="shared" si="2029"/>
        <v>0</v>
      </c>
      <c r="I16674" s="105">
        <f t="shared" si="2030"/>
        <v>0</v>
      </c>
      <c r="J16674" s="105">
        <f t="shared" si="2031"/>
        <v>0</v>
      </c>
      <c r="K16674" s="105">
        <f t="shared" si="2032"/>
        <v>0</v>
      </c>
      <c r="L16674" s="105">
        <f t="shared" si="2033"/>
        <v>0</v>
      </c>
      <c r="M16674">
        <v>0.04</v>
      </c>
      <c r="N16674">
        <f t="shared" si="2034"/>
        <v>3.3960531989175591E-3</v>
      </c>
    </row>
    <row r="16675" spans="1:14" x14ac:dyDescent="0.3">
      <c r="A16675">
        <f t="shared" si="2028"/>
        <v>167</v>
      </c>
      <c r="E16675" s="105">
        <f t="shared" si="2029"/>
        <v>0</v>
      </c>
      <c r="I16675" s="105">
        <f t="shared" si="2030"/>
        <v>0</v>
      </c>
      <c r="J16675" s="105">
        <f t="shared" si="2031"/>
        <v>0</v>
      </c>
      <c r="K16675" s="105">
        <f t="shared" si="2032"/>
        <v>0</v>
      </c>
      <c r="L16675" s="105">
        <f t="shared" si="2033"/>
        <v>0</v>
      </c>
      <c r="M16675">
        <v>0.04</v>
      </c>
      <c r="N16675">
        <f t="shared" si="2034"/>
        <v>3.3960531989175591E-3</v>
      </c>
    </row>
    <row r="16676" spans="1:14" x14ac:dyDescent="0.3">
      <c r="A16676">
        <f t="shared" si="2028"/>
        <v>167</v>
      </c>
      <c r="E16676" s="105">
        <f t="shared" si="2029"/>
        <v>0</v>
      </c>
      <c r="I16676" s="105">
        <f t="shared" si="2030"/>
        <v>0</v>
      </c>
      <c r="J16676" s="105">
        <f t="shared" si="2031"/>
        <v>0</v>
      </c>
      <c r="K16676" s="105">
        <f t="shared" si="2032"/>
        <v>0</v>
      </c>
      <c r="L16676" s="105">
        <f t="shared" si="2033"/>
        <v>0</v>
      </c>
      <c r="M16676">
        <v>0.04</v>
      </c>
      <c r="N16676">
        <f t="shared" si="2034"/>
        <v>3.3960531989175591E-3</v>
      </c>
    </row>
    <row r="16677" spans="1:14" x14ac:dyDescent="0.3">
      <c r="A16677">
        <f t="shared" si="2028"/>
        <v>167</v>
      </c>
      <c r="E16677" s="105">
        <f t="shared" si="2029"/>
        <v>0</v>
      </c>
      <c r="I16677" s="105">
        <f t="shared" si="2030"/>
        <v>0</v>
      </c>
      <c r="J16677" s="105">
        <f t="shared" si="2031"/>
        <v>0</v>
      </c>
      <c r="K16677" s="105">
        <f t="shared" si="2032"/>
        <v>0</v>
      </c>
      <c r="L16677" s="105">
        <f t="shared" si="2033"/>
        <v>0</v>
      </c>
      <c r="M16677">
        <v>0.04</v>
      </c>
      <c r="N16677">
        <f t="shared" si="2034"/>
        <v>3.3960531989175591E-3</v>
      </c>
    </row>
    <row r="16678" spans="1:14" x14ac:dyDescent="0.3">
      <c r="A16678">
        <f t="shared" si="2028"/>
        <v>167</v>
      </c>
      <c r="E16678" s="105">
        <f t="shared" si="2029"/>
        <v>0</v>
      </c>
      <c r="I16678" s="105">
        <f t="shared" si="2030"/>
        <v>0</v>
      </c>
      <c r="J16678" s="105">
        <f t="shared" si="2031"/>
        <v>0</v>
      </c>
      <c r="K16678" s="105">
        <f t="shared" si="2032"/>
        <v>0</v>
      </c>
      <c r="L16678" s="105">
        <f t="shared" si="2033"/>
        <v>0</v>
      </c>
      <c r="M16678">
        <v>0.04</v>
      </c>
      <c r="N16678">
        <f t="shared" si="2034"/>
        <v>3.3960531989175591E-3</v>
      </c>
    </row>
    <row r="16679" spans="1:14" x14ac:dyDescent="0.3">
      <c r="A16679">
        <f t="shared" ref="A16679:A16742" si="2035">IF(COUNTIF(A16579:A16678,A16678)=100, A16678+1,A16678)</f>
        <v>167</v>
      </c>
      <c r="E16679" s="105">
        <f t="shared" ref="E16679:E16742" si="2036">MAX(0, E16579-K16579-L16579)</f>
        <v>0</v>
      </c>
      <c r="I16679" s="105">
        <f t="shared" ref="I16679:I16742" si="2037">IF(E16679&lt;I16579,J16679 + E16679, I16579)</f>
        <v>0</v>
      </c>
      <c r="J16679" s="105">
        <f t="shared" si="2031"/>
        <v>0</v>
      </c>
      <c r="K16679" s="105">
        <f t="shared" si="2032"/>
        <v>0</v>
      </c>
      <c r="L16679" s="105">
        <f t="shared" si="2033"/>
        <v>0</v>
      </c>
      <c r="M16679">
        <v>0.04</v>
      </c>
      <c r="N16679">
        <f t="shared" si="2034"/>
        <v>3.3960531989175591E-3</v>
      </c>
    </row>
    <row r="16680" spans="1:14" x14ac:dyDescent="0.3">
      <c r="A16680">
        <f t="shared" si="2035"/>
        <v>167</v>
      </c>
      <c r="E16680" s="105">
        <f t="shared" si="2036"/>
        <v>0</v>
      </c>
      <c r="I16680" s="105">
        <f t="shared" si="2037"/>
        <v>0</v>
      </c>
      <c r="J16680" s="105">
        <f t="shared" si="2031"/>
        <v>0</v>
      </c>
      <c r="K16680" s="105">
        <f t="shared" si="2032"/>
        <v>0</v>
      </c>
      <c r="L16680" s="105">
        <f t="shared" si="2033"/>
        <v>0</v>
      </c>
      <c r="M16680">
        <v>0.04</v>
      </c>
      <c r="N16680">
        <f t="shared" si="2034"/>
        <v>3.3960531989175591E-3</v>
      </c>
    </row>
    <row r="16681" spans="1:14" x14ac:dyDescent="0.3">
      <c r="A16681">
        <f t="shared" si="2035"/>
        <v>167</v>
      </c>
      <c r="E16681" s="105">
        <f t="shared" si="2036"/>
        <v>0</v>
      </c>
      <c r="I16681" s="105">
        <f t="shared" si="2037"/>
        <v>0</v>
      </c>
      <c r="J16681" s="105">
        <f t="shared" si="2031"/>
        <v>0</v>
      </c>
      <c r="K16681" s="105">
        <f t="shared" si="2032"/>
        <v>0</v>
      </c>
      <c r="L16681" s="105">
        <f t="shared" si="2033"/>
        <v>0</v>
      </c>
      <c r="M16681">
        <v>0.04</v>
      </c>
      <c r="N16681">
        <f t="shared" si="2034"/>
        <v>3.3960531989175591E-3</v>
      </c>
    </row>
    <row r="16682" spans="1:14" x14ac:dyDescent="0.3">
      <c r="A16682">
        <f t="shared" si="2035"/>
        <v>167</v>
      </c>
      <c r="E16682" s="105">
        <f t="shared" si="2036"/>
        <v>0</v>
      </c>
      <c r="I16682" s="105">
        <f t="shared" si="2037"/>
        <v>0</v>
      </c>
      <c r="J16682" s="105">
        <f t="shared" si="2031"/>
        <v>0</v>
      </c>
      <c r="K16682" s="105">
        <f t="shared" si="2032"/>
        <v>0</v>
      </c>
      <c r="L16682" s="105">
        <f t="shared" si="2033"/>
        <v>0</v>
      </c>
      <c r="M16682">
        <v>0.04</v>
      </c>
      <c r="N16682">
        <f t="shared" si="2034"/>
        <v>3.3960531989175591E-3</v>
      </c>
    </row>
    <row r="16683" spans="1:14" x14ac:dyDescent="0.3">
      <c r="A16683">
        <f t="shared" si="2035"/>
        <v>167</v>
      </c>
      <c r="E16683" s="105">
        <f t="shared" si="2036"/>
        <v>0</v>
      </c>
      <c r="I16683" s="105">
        <f t="shared" si="2037"/>
        <v>0</v>
      </c>
      <c r="J16683" s="105">
        <f t="shared" si="2031"/>
        <v>0</v>
      </c>
      <c r="K16683" s="105">
        <f t="shared" si="2032"/>
        <v>0</v>
      </c>
      <c r="L16683" s="105">
        <f t="shared" si="2033"/>
        <v>0</v>
      </c>
      <c r="M16683">
        <v>0.04</v>
      </c>
      <c r="N16683">
        <f t="shared" si="2034"/>
        <v>3.3960531989175591E-3</v>
      </c>
    </row>
    <row r="16684" spans="1:14" x14ac:dyDescent="0.3">
      <c r="A16684">
        <f t="shared" si="2035"/>
        <v>167</v>
      </c>
      <c r="E16684" s="105">
        <f t="shared" si="2036"/>
        <v>0</v>
      </c>
      <c r="I16684" s="105">
        <f t="shared" si="2037"/>
        <v>0</v>
      </c>
      <c r="J16684" s="105">
        <f t="shared" si="2031"/>
        <v>0</v>
      </c>
      <c r="K16684" s="105">
        <f t="shared" si="2032"/>
        <v>0</v>
      </c>
      <c r="L16684" s="105">
        <f t="shared" si="2033"/>
        <v>0</v>
      </c>
      <c r="M16684">
        <v>0.04</v>
      </c>
      <c r="N16684">
        <f t="shared" si="2034"/>
        <v>3.3960531989175591E-3</v>
      </c>
    </row>
    <row r="16685" spans="1:14" x14ac:dyDescent="0.3">
      <c r="A16685">
        <f t="shared" si="2035"/>
        <v>167</v>
      </c>
      <c r="E16685" s="105">
        <f t="shared" si="2036"/>
        <v>0</v>
      </c>
      <c r="I16685" s="105">
        <f t="shared" si="2037"/>
        <v>0</v>
      </c>
      <c r="J16685" s="105">
        <f t="shared" si="2031"/>
        <v>0</v>
      </c>
      <c r="K16685" s="105">
        <f t="shared" si="2032"/>
        <v>0</v>
      </c>
      <c r="L16685" s="105">
        <f t="shared" si="2033"/>
        <v>0</v>
      </c>
      <c r="M16685">
        <v>0.04</v>
      </c>
      <c r="N16685">
        <f t="shared" si="2034"/>
        <v>3.3960531989175591E-3</v>
      </c>
    </row>
    <row r="16686" spans="1:14" x14ac:dyDescent="0.3">
      <c r="A16686">
        <f t="shared" si="2035"/>
        <v>167</v>
      </c>
      <c r="E16686" s="105">
        <f t="shared" si="2036"/>
        <v>0</v>
      </c>
      <c r="I16686" s="105">
        <f t="shared" si="2037"/>
        <v>0</v>
      </c>
      <c r="J16686" s="105">
        <f t="shared" si="2031"/>
        <v>0</v>
      </c>
      <c r="K16686" s="105">
        <f t="shared" si="2032"/>
        <v>0</v>
      </c>
      <c r="L16686" s="105">
        <f t="shared" si="2033"/>
        <v>0</v>
      </c>
      <c r="M16686">
        <v>0.04</v>
      </c>
      <c r="N16686">
        <f t="shared" si="2034"/>
        <v>3.3960531989175591E-3</v>
      </c>
    </row>
    <row r="16687" spans="1:14" x14ac:dyDescent="0.3">
      <c r="A16687">
        <f t="shared" si="2035"/>
        <v>167</v>
      </c>
      <c r="E16687" s="105">
        <f t="shared" si="2036"/>
        <v>0</v>
      </c>
      <c r="I16687" s="105">
        <f t="shared" si="2037"/>
        <v>0</v>
      </c>
      <c r="J16687" s="105">
        <f t="shared" si="2031"/>
        <v>0</v>
      </c>
      <c r="K16687" s="105">
        <f t="shared" si="2032"/>
        <v>0</v>
      </c>
      <c r="L16687" s="105">
        <f t="shared" si="2033"/>
        <v>0</v>
      </c>
      <c r="M16687">
        <v>0.04</v>
      </c>
      <c r="N16687">
        <f t="shared" si="2034"/>
        <v>3.3960531989175591E-3</v>
      </c>
    </row>
    <row r="16688" spans="1:14" x14ac:dyDescent="0.3">
      <c r="A16688">
        <f t="shared" si="2035"/>
        <v>167</v>
      </c>
      <c r="E16688" s="105">
        <f t="shared" si="2036"/>
        <v>0</v>
      </c>
      <c r="I16688" s="105">
        <f t="shared" si="2037"/>
        <v>0</v>
      </c>
      <c r="J16688" s="105">
        <f t="shared" si="2031"/>
        <v>0</v>
      </c>
      <c r="K16688" s="105">
        <f t="shared" si="2032"/>
        <v>0</v>
      </c>
      <c r="L16688" s="105">
        <f t="shared" si="2033"/>
        <v>0</v>
      </c>
      <c r="M16688">
        <v>0.04</v>
      </c>
      <c r="N16688">
        <f t="shared" si="2034"/>
        <v>3.3960531989175591E-3</v>
      </c>
    </row>
    <row r="16689" spans="1:15" x14ac:dyDescent="0.3">
      <c r="A16689">
        <f t="shared" si="2035"/>
        <v>167</v>
      </c>
      <c r="E16689" s="105">
        <f t="shared" si="2036"/>
        <v>0</v>
      </c>
      <c r="I16689" s="105">
        <f t="shared" si="2037"/>
        <v>0</v>
      </c>
      <c r="J16689" s="105">
        <f t="shared" si="2031"/>
        <v>0</v>
      </c>
      <c r="K16689" s="105">
        <f t="shared" si="2032"/>
        <v>0</v>
      </c>
      <c r="L16689" s="105">
        <f t="shared" si="2033"/>
        <v>0</v>
      </c>
      <c r="M16689">
        <v>0.04</v>
      </c>
      <c r="N16689">
        <f t="shared" si="2034"/>
        <v>3.3960531989175591E-3</v>
      </c>
    </row>
    <row r="16690" spans="1:15" x14ac:dyDescent="0.3">
      <c r="A16690">
        <f t="shared" si="2035"/>
        <v>167</v>
      </c>
      <c r="E16690" s="105">
        <f t="shared" si="2036"/>
        <v>0</v>
      </c>
      <c r="I16690" s="105">
        <f t="shared" si="2037"/>
        <v>0</v>
      </c>
      <c r="J16690" s="105">
        <f t="shared" si="2031"/>
        <v>0</v>
      </c>
      <c r="K16690" s="105">
        <f t="shared" si="2032"/>
        <v>0</v>
      </c>
      <c r="L16690" s="105">
        <f t="shared" si="2033"/>
        <v>0</v>
      </c>
      <c r="M16690">
        <v>0.04</v>
      </c>
      <c r="N16690">
        <f t="shared" si="2034"/>
        <v>3.3960531989175591E-3</v>
      </c>
    </row>
    <row r="16691" spans="1:15" x14ac:dyDescent="0.3">
      <c r="A16691">
        <f t="shared" si="2035"/>
        <v>167</v>
      </c>
      <c r="E16691" s="105">
        <f t="shared" si="2036"/>
        <v>0</v>
      </c>
      <c r="I16691" s="105">
        <f t="shared" si="2037"/>
        <v>0</v>
      </c>
      <c r="J16691" s="105">
        <f t="shared" si="2031"/>
        <v>0</v>
      </c>
      <c r="K16691" s="105">
        <f t="shared" si="2032"/>
        <v>0</v>
      </c>
      <c r="L16691" s="105">
        <f t="shared" si="2033"/>
        <v>0</v>
      </c>
      <c r="M16691">
        <v>0.04</v>
      </c>
      <c r="N16691">
        <f t="shared" si="2034"/>
        <v>3.3960531989175591E-3</v>
      </c>
    </row>
    <row r="16692" spans="1:15" x14ac:dyDescent="0.3">
      <c r="A16692">
        <f t="shared" si="2035"/>
        <v>167</v>
      </c>
      <c r="E16692" s="105">
        <f t="shared" si="2036"/>
        <v>0</v>
      </c>
      <c r="I16692" s="105">
        <f t="shared" si="2037"/>
        <v>0</v>
      </c>
      <c r="J16692" s="105">
        <f t="shared" si="2031"/>
        <v>0</v>
      </c>
      <c r="K16692" s="105">
        <f t="shared" si="2032"/>
        <v>0</v>
      </c>
      <c r="L16692" s="105">
        <f t="shared" si="2033"/>
        <v>0</v>
      </c>
      <c r="M16692">
        <v>0.04</v>
      </c>
      <c r="N16692">
        <f t="shared" si="2034"/>
        <v>3.3960531989175591E-3</v>
      </c>
    </row>
    <row r="16693" spans="1:15" x14ac:dyDescent="0.3">
      <c r="A16693">
        <f t="shared" si="2035"/>
        <v>167</v>
      </c>
      <c r="E16693" s="105">
        <f t="shared" si="2036"/>
        <v>0</v>
      </c>
      <c r="I16693" s="105">
        <f t="shared" si="2037"/>
        <v>0</v>
      </c>
      <c r="J16693" s="105">
        <f t="shared" si="2031"/>
        <v>0</v>
      </c>
      <c r="K16693" s="105">
        <f t="shared" si="2032"/>
        <v>0</v>
      </c>
      <c r="L16693" s="105">
        <f t="shared" si="2033"/>
        <v>0</v>
      </c>
      <c r="M16693">
        <v>0.04</v>
      </c>
      <c r="N16693">
        <f t="shared" si="2034"/>
        <v>3.3960531989175591E-3</v>
      </c>
    </row>
    <row r="16694" spans="1:15" x14ac:dyDescent="0.3">
      <c r="A16694">
        <f t="shared" si="2035"/>
        <v>167</v>
      </c>
      <c r="E16694" s="105">
        <f t="shared" si="2036"/>
        <v>0</v>
      </c>
      <c r="I16694" s="105">
        <f t="shared" si="2037"/>
        <v>0</v>
      </c>
      <c r="J16694" s="105">
        <f t="shared" si="2031"/>
        <v>0</v>
      </c>
      <c r="K16694" s="105">
        <f t="shared" si="2032"/>
        <v>0</v>
      </c>
      <c r="L16694" s="105">
        <f t="shared" si="2033"/>
        <v>0</v>
      </c>
      <c r="M16694">
        <v>0.04</v>
      </c>
      <c r="N16694">
        <f t="shared" si="2034"/>
        <v>3.3960531989175591E-3</v>
      </c>
    </row>
    <row r="16695" spans="1:15" x14ac:dyDescent="0.3">
      <c r="A16695">
        <f t="shared" si="2035"/>
        <v>167</v>
      </c>
      <c r="E16695" s="105">
        <f t="shared" si="2036"/>
        <v>0</v>
      </c>
      <c r="I16695" s="105">
        <f t="shared" si="2037"/>
        <v>0</v>
      </c>
      <c r="J16695" s="105">
        <f t="shared" si="2031"/>
        <v>0</v>
      </c>
      <c r="K16695" s="105">
        <f t="shared" si="2032"/>
        <v>0</v>
      </c>
      <c r="L16695" s="105">
        <f t="shared" si="2033"/>
        <v>0</v>
      </c>
      <c r="M16695">
        <v>0.04</v>
      </c>
      <c r="N16695">
        <f t="shared" si="2034"/>
        <v>3.3960531989175591E-3</v>
      </c>
    </row>
    <row r="16696" spans="1:15" x14ac:dyDescent="0.3">
      <c r="A16696">
        <f t="shared" si="2035"/>
        <v>167</v>
      </c>
      <c r="E16696" s="105">
        <f t="shared" si="2036"/>
        <v>0</v>
      </c>
      <c r="I16696" s="105">
        <f t="shared" si="2037"/>
        <v>0</v>
      </c>
      <c r="J16696" s="105">
        <f t="shared" si="2031"/>
        <v>0</v>
      </c>
      <c r="K16696" s="105">
        <f t="shared" si="2032"/>
        <v>0</v>
      </c>
      <c r="L16696" s="105">
        <f t="shared" si="2033"/>
        <v>0</v>
      </c>
      <c r="M16696">
        <v>0.04</v>
      </c>
      <c r="N16696">
        <f t="shared" si="2034"/>
        <v>3.3960531989175591E-3</v>
      </c>
    </row>
    <row r="16697" spans="1:15" x14ac:dyDescent="0.3">
      <c r="A16697">
        <f t="shared" si="2035"/>
        <v>167</v>
      </c>
      <c r="E16697" s="105">
        <f t="shared" si="2036"/>
        <v>0</v>
      </c>
      <c r="I16697" s="105">
        <f t="shared" si="2037"/>
        <v>0</v>
      </c>
      <c r="J16697" s="105">
        <f t="shared" si="2031"/>
        <v>0</v>
      </c>
      <c r="K16697" s="105">
        <f t="shared" si="2032"/>
        <v>0</v>
      </c>
      <c r="L16697" s="105">
        <f t="shared" si="2033"/>
        <v>0</v>
      </c>
      <c r="M16697">
        <v>0.04</v>
      </c>
      <c r="N16697">
        <f t="shared" si="2034"/>
        <v>3.3960531989175591E-3</v>
      </c>
    </row>
    <row r="16698" spans="1:15" x14ac:dyDescent="0.3">
      <c r="A16698">
        <f t="shared" si="2035"/>
        <v>167</v>
      </c>
      <c r="E16698" s="105">
        <f t="shared" si="2036"/>
        <v>0</v>
      </c>
      <c r="I16698" s="105">
        <f t="shared" si="2037"/>
        <v>0</v>
      </c>
      <c r="J16698" s="105">
        <f t="shared" si="2031"/>
        <v>0</v>
      </c>
      <c r="K16698" s="105">
        <f t="shared" si="2032"/>
        <v>0</v>
      </c>
      <c r="L16698" s="105">
        <f t="shared" si="2033"/>
        <v>0</v>
      </c>
      <c r="M16698">
        <v>0.04</v>
      </c>
      <c r="N16698">
        <f t="shared" si="2034"/>
        <v>3.3960531989175591E-3</v>
      </c>
    </row>
    <row r="16699" spans="1:15" x14ac:dyDescent="0.3">
      <c r="A16699">
        <f t="shared" si="2035"/>
        <v>167</v>
      </c>
      <c r="E16699" s="105">
        <f t="shared" si="2036"/>
        <v>0</v>
      </c>
      <c r="I16699" s="105">
        <f t="shared" si="2037"/>
        <v>0</v>
      </c>
      <c r="J16699" s="105">
        <f t="shared" si="2031"/>
        <v>0</v>
      </c>
      <c r="K16699" s="105">
        <f t="shared" si="2032"/>
        <v>0</v>
      </c>
      <c r="L16699" s="105">
        <f t="shared" si="2033"/>
        <v>0</v>
      </c>
      <c r="M16699">
        <v>0.04</v>
      </c>
      <c r="N16699">
        <f t="shared" si="2034"/>
        <v>3.3960531989175591E-3</v>
      </c>
    </row>
    <row r="16700" spans="1:15" x14ac:dyDescent="0.3">
      <c r="A16700">
        <f t="shared" si="2035"/>
        <v>167</v>
      </c>
      <c r="E16700" s="105">
        <f t="shared" si="2036"/>
        <v>0</v>
      </c>
      <c r="I16700" s="105">
        <f t="shared" si="2037"/>
        <v>0</v>
      </c>
      <c r="J16700" s="105">
        <f t="shared" si="2031"/>
        <v>0</v>
      </c>
      <c r="K16700" s="105">
        <f t="shared" si="2032"/>
        <v>0</v>
      </c>
      <c r="L16700" s="105">
        <f t="shared" si="2033"/>
        <v>0</v>
      </c>
      <c r="M16700">
        <v>0.04</v>
      </c>
      <c r="N16700">
        <f t="shared" si="2034"/>
        <v>3.3960531989175591E-3</v>
      </c>
    </row>
    <row r="16701" spans="1:15" x14ac:dyDescent="0.3">
      <c r="A16701">
        <f t="shared" si="2035"/>
        <v>167</v>
      </c>
      <c r="E16701" s="105">
        <f t="shared" si="2036"/>
        <v>0</v>
      </c>
      <c r="I16701" s="105">
        <f t="shared" si="2037"/>
        <v>0</v>
      </c>
      <c r="J16701" s="105">
        <f t="shared" si="2031"/>
        <v>0</v>
      </c>
      <c r="K16701" s="105">
        <f t="shared" si="2032"/>
        <v>0</v>
      </c>
      <c r="L16701" s="105">
        <f t="shared" si="2033"/>
        <v>0</v>
      </c>
      <c r="M16701">
        <v>0.04</v>
      </c>
      <c r="N16701">
        <f t="shared" si="2034"/>
        <v>3.3960531989175591E-3</v>
      </c>
      <c r="O16701" s="105" t="e">
        <f t="shared" ref="O16701" si="2038">SUM(I16602:I16701)</f>
        <v>#REF!</v>
      </c>
    </row>
    <row r="16702" spans="1:15" x14ac:dyDescent="0.3">
      <c r="A16702">
        <f t="shared" si="2035"/>
        <v>168</v>
      </c>
      <c r="E16702" s="105" t="e">
        <f t="shared" si="2036"/>
        <v>#REF!</v>
      </c>
      <c r="I16702" s="105" t="e">
        <f t="shared" si="2037"/>
        <v>#REF!</v>
      </c>
      <c r="J16702" s="105" t="e">
        <f t="shared" si="2031"/>
        <v>#REF!</v>
      </c>
      <c r="K16702" s="105" t="e">
        <f t="shared" si="2032"/>
        <v>#REF!</v>
      </c>
      <c r="L16702" s="105" t="e">
        <f t="shared" si="2033"/>
        <v>#REF!</v>
      </c>
      <c r="M16702">
        <v>0.04</v>
      </c>
      <c r="N16702">
        <f t="shared" si="2034"/>
        <v>3.3960531989175591E-3</v>
      </c>
    </row>
    <row r="16703" spans="1:15" x14ac:dyDescent="0.3">
      <c r="A16703">
        <f t="shared" si="2035"/>
        <v>168</v>
      </c>
      <c r="E16703" s="105" t="e">
        <f t="shared" si="2036"/>
        <v>#REF!</v>
      </c>
      <c r="I16703" s="105" t="e">
        <f t="shared" si="2037"/>
        <v>#REF!</v>
      </c>
      <c r="J16703" s="105" t="e">
        <f t="shared" si="2031"/>
        <v>#REF!</v>
      </c>
      <c r="K16703" s="105" t="e">
        <f t="shared" si="2032"/>
        <v>#REF!</v>
      </c>
      <c r="L16703" s="105" t="e">
        <f t="shared" si="2033"/>
        <v>#REF!</v>
      </c>
      <c r="M16703">
        <v>0.04</v>
      </c>
      <c r="N16703">
        <f t="shared" si="2034"/>
        <v>3.3960531989175591E-3</v>
      </c>
    </row>
    <row r="16704" spans="1:15" x14ac:dyDescent="0.3">
      <c r="A16704">
        <f t="shared" si="2035"/>
        <v>168</v>
      </c>
      <c r="E16704" s="105" t="e">
        <f t="shared" si="2036"/>
        <v>#REF!</v>
      </c>
      <c r="I16704" s="105" t="e">
        <f t="shared" si="2037"/>
        <v>#REF!</v>
      </c>
      <c r="J16704" s="105" t="e">
        <f t="shared" si="2031"/>
        <v>#REF!</v>
      </c>
      <c r="K16704" s="105" t="e">
        <f t="shared" si="2032"/>
        <v>#REF!</v>
      </c>
      <c r="L16704" s="105" t="e">
        <f t="shared" si="2033"/>
        <v>#REF!</v>
      </c>
      <c r="M16704">
        <v>0.04</v>
      </c>
      <c r="N16704">
        <f t="shared" si="2034"/>
        <v>3.3960531989175591E-3</v>
      </c>
    </row>
    <row r="16705" spans="1:14" x14ac:dyDescent="0.3">
      <c r="A16705">
        <f t="shared" si="2035"/>
        <v>168</v>
      </c>
      <c r="E16705" s="105">
        <f t="shared" si="2036"/>
        <v>0</v>
      </c>
      <c r="I16705" s="105">
        <f t="shared" si="2037"/>
        <v>0</v>
      </c>
      <c r="J16705" s="105">
        <f t="shared" si="2031"/>
        <v>0</v>
      </c>
      <c r="K16705" s="105">
        <f t="shared" si="2032"/>
        <v>0</v>
      </c>
      <c r="L16705" s="105">
        <f t="shared" si="2033"/>
        <v>0</v>
      </c>
      <c r="M16705">
        <v>0.04</v>
      </c>
      <c r="N16705">
        <f t="shared" si="2034"/>
        <v>3.3960531989175591E-3</v>
      </c>
    </row>
    <row r="16706" spans="1:14" x14ac:dyDescent="0.3">
      <c r="A16706">
        <f t="shared" si="2035"/>
        <v>168</v>
      </c>
      <c r="E16706" s="105">
        <f t="shared" si="2036"/>
        <v>0</v>
      </c>
      <c r="I16706" s="105">
        <f t="shared" si="2037"/>
        <v>0</v>
      </c>
      <c r="J16706" s="105">
        <f t="shared" si="2031"/>
        <v>0</v>
      </c>
      <c r="K16706" s="105">
        <f t="shared" si="2032"/>
        <v>0</v>
      </c>
      <c r="L16706" s="105">
        <f t="shared" si="2033"/>
        <v>0</v>
      </c>
      <c r="M16706">
        <v>0.04</v>
      </c>
      <c r="N16706">
        <f t="shared" si="2034"/>
        <v>3.3960531989175591E-3</v>
      </c>
    </row>
    <row r="16707" spans="1:14" x14ac:dyDescent="0.3">
      <c r="A16707">
        <f t="shared" si="2035"/>
        <v>168</v>
      </c>
      <c r="E16707" s="105">
        <f t="shared" si="2036"/>
        <v>0</v>
      </c>
      <c r="I16707" s="105">
        <f t="shared" si="2037"/>
        <v>0</v>
      </c>
      <c r="J16707" s="105">
        <f t="shared" ref="J16707:J16770" si="2039">E16707*($H$2/12)</f>
        <v>0</v>
      </c>
      <c r="K16707" s="105">
        <f t="shared" ref="K16707:K16770" si="2040">I16707-J16707</f>
        <v>0</v>
      </c>
      <c r="L16707" s="105">
        <f t="shared" ref="L16707:L16770" si="2041">N16707*(E16707-K16707)</f>
        <v>0</v>
      </c>
      <c r="M16707">
        <v>0.04</v>
      </c>
      <c r="N16707">
        <f t="shared" ref="N16707:N16770" si="2042">1-(POWER(1-M16707,(1/12)))</f>
        <v>3.3960531989175591E-3</v>
      </c>
    </row>
    <row r="16708" spans="1:14" x14ac:dyDescent="0.3">
      <c r="A16708">
        <f t="shared" si="2035"/>
        <v>168</v>
      </c>
      <c r="E16708" s="105">
        <f t="shared" si="2036"/>
        <v>0</v>
      </c>
      <c r="I16708" s="105">
        <f t="shared" si="2037"/>
        <v>0</v>
      </c>
      <c r="J16708" s="105">
        <f t="shared" si="2039"/>
        <v>0</v>
      </c>
      <c r="K16708" s="105">
        <f t="shared" si="2040"/>
        <v>0</v>
      </c>
      <c r="L16708" s="105">
        <f t="shared" si="2041"/>
        <v>0</v>
      </c>
      <c r="M16708">
        <v>0.04</v>
      </c>
      <c r="N16708">
        <f t="shared" si="2042"/>
        <v>3.3960531989175591E-3</v>
      </c>
    </row>
    <row r="16709" spans="1:14" x14ac:dyDescent="0.3">
      <c r="A16709">
        <f t="shared" si="2035"/>
        <v>168</v>
      </c>
      <c r="E16709" s="105">
        <f t="shared" si="2036"/>
        <v>0</v>
      </c>
      <c r="I16709" s="105">
        <f t="shared" si="2037"/>
        <v>0</v>
      </c>
      <c r="J16709" s="105">
        <f t="shared" si="2039"/>
        <v>0</v>
      </c>
      <c r="K16709" s="105">
        <f t="shared" si="2040"/>
        <v>0</v>
      </c>
      <c r="L16709" s="105">
        <f t="shared" si="2041"/>
        <v>0</v>
      </c>
      <c r="M16709">
        <v>0.04</v>
      </c>
      <c r="N16709">
        <f t="shared" si="2042"/>
        <v>3.3960531989175591E-3</v>
      </c>
    </row>
    <row r="16710" spans="1:14" x14ac:dyDescent="0.3">
      <c r="A16710">
        <f t="shared" si="2035"/>
        <v>168</v>
      </c>
      <c r="E16710" s="105">
        <f t="shared" si="2036"/>
        <v>0</v>
      </c>
      <c r="I16710" s="105">
        <f t="shared" si="2037"/>
        <v>0</v>
      </c>
      <c r="J16710" s="105">
        <f t="shared" si="2039"/>
        <v>0</v>
      </c>
      <c r="K16710" s="105">
        <f t="shared" si="2040"/>
        <v>0</v>
      </c>
      <c r="L16710" s="105">
        <f t="shared" si="2041"/>
        <v>0</v>
      </c>
      <c r="M16710">
        <v>0.04</v>
      </c>
      <c r="N16710">
        <f t="shared" si="2042"/>
        <v>3.3960531989175591E-3</v>
      </c>
    </row>
    <row r="16711" spans="1:14" x14ac:dyDescent="0.3">
      <c r="A16711">
        <f t="shared" si="2035"/>
        <v>168</v>
      </c>
      <c r="E16711" s="105">
        <f t="shared" si="2036"/>
        <v>0</v>
      </c>
      <c r="I16711" s="105">
        <f t="shared" si="2037"/>
        <v>0</v>
      </c>
      <c r="J16711" s="105">
        <f t="shared" si="2039"/>
        <v>0</v>
      </c>
      <c r="K16711" s="105">
        <f t="shared" si="2040"/>
        <v>0</v>
      </c>
      <c r="L16711" s="105">
        <f t="shared" si="2041"/>
        <v>0</v>
      </c>
      <c r="M16711">
        <v>0.04</v>
      </c>
      <c r="N16711">
        <f t="shared" si="2042"/>
        <v>3.3960531989175591E-3</v>
      </c>
    </row>
    <row r="16712" spans="1:14" x14ac:dyDescent="0.3">
      <c r="A16712">
        <f t="shared" si="2035"/>
        <v>168</v>
      </c>
      <c r="E16712" s="105">
        <f t="shared" si="2036"/>
        <v>0</v>
      </c>
      <c r="I16712" s="105">
        <f t="shared" si="2037"/>
        <v>0</v>
      </c>
      <c r="J16712" s="105">
        <f t="shared" si="2039"/>
        <v>0</v>
      </c>
      <c r="K16712" s="105">
        <f t="shared" si="2040"/>
        <v>0</v>
      </c>
      <c r="L16712" s="105">
        <f t="shared" si="2041"/>
        <v>0</v>
      </c>
      <c r="M16712">
        <v>0.04</v>
      </c>
      <c r="N16712">
        <f t="shared" si="2042"/>
        <v>3.3960531989175591E-3</v>
      </c>
    </row>
    <row r="16713" spans="1:14" x14ac:dyDescent="0.3">
      <c r="A16713">
        <f t="shared" si="2035"/>
        <v>168</v>
      </c>
      <c r="E16713" s="105">
        <f t="shared" si="2036"/>
        <v>0</v>
      </c>
      <c r="I16713" s="105">
        <f t="shared" si="2037"/>
        <v>0</v>
      </c>
      <c r="J16713" s="105">
        <f t="shared" si="2039"/>
        <v>0</v>
      </c>
      <c r="K16713" s="105">
        <f t="shared" si="2040"/>
        <v>0</v>
      </c>
      <c r="L16713" s="105">
        <f t="shared" si="2041"/>
        <v>0</v>
      </c>
      <c r="M16713">
        <v>0.04</v>
      </c>
      <c r="N16713">
        <f t="shared" si="2042"/>
        <v>3.3960531989175591E-3</v>
      </c>
    </row>
    <row r="16714" spans="1:14" x14ac:dyDescent="0.3">
      <c r="A16714">
        <f t="shared" si="2035"/>
        <v>168</v>
      </c>
      <c r="E16714" s="105">
        <f t="shared" si="2036"/>
        <v>0</v>
      </c>
      <c r="I16714" s="105">
        <f t="shared" si="2037"/>
        <v>0</v>
      </c>
      <c r="J16714" s="105">
        <f t="shared" si="2039"/>
        <v>0</v>
      </c>
      <c r="K16714" s="105">
        <f t="shared" si="2040"/>
        <v>0</v>
      </c>
      <c r="L16714" s="105">
        <f t="shared" si="2041"/>
        <v>0</v>
      </c>
      <c r="M16714">
        <v>0.04</v>
      </c>
      <c r="N16714">
        <f t="shared" si="2042"/>
        <v>3.3960531989175591E-3</v>
      </c>
    </row>
    <row r="16715" spans="1:14" x14ac:dyDescent="0.3">
      <c r="A16715">
        <f t="shared" si="2035"/>
        <v>168</v>
      </c>
      <c r="E16715" s="105">
        <f t="shared" si="2036"/>
        <v>0</v>
      </c>
      <c r="I16715" s="105">
        <f t="shared" si="2037"/>
        <v>0</v>
      </c>
      <c r="J16715" s="105">
        <f t="shared" si="2039"/>
        <v>0</v>
      </c>
      <c r="K16715" s="105">
        <f t="shared" si="2040"/>
        <v>0</v>
      </c>
      <c r="L16715" s="105">
        <f t="shared" si="2041"/>
        <v>0</v>
      </c>
      <c r="M16715">
        <v>0.04</v>
      </c>
      <c r="N16715">
        <f t="shared" si="2042"/>
        <v>3.3960531989175591E-3</v>
      </c>
    </row>
    <row r="16716" spans="1:14" x14ac:dyDescent="0.3">
      <c r="A16716">
        <f t="shared" si="2035"/>
        <v>168</v>
      </c>
      <c r="E16716" s="105">
        <f t="shared" si="2036"/>
        <v>0</v>
      </c>
      <c r="I16716" s="105">
        <f t="shared" si="2037"/>
        <v>0</v>
      </c>
      <c r="J16716" s="105">
        <f t="shared" si="2039"/>
        <v>0</v>
      </c>
      <c r="K16716" s="105">
        <f t="shared" si="2040"/>
        <v>0</v>
      </c>
      <c r="L16716" s="105">
        <f t="shared" si="2041"/>
        <v>0</v>
      </c>
      <c r="M16716">
        <v>0.04</v>
      </c>
      <c r="N16716">
        <f t="shared" si="2042"/>
        <v>3.3960531989175591E-3</v>
      </c>
    </row>
    <row r="16717" spans="1:14" x14ac:dyDescent="0.3">
      <c r="A16717">
        <f t="shared" si="2035"/>
        <v>168</v>
      </c>
      <c r="E16717" s="105">
        <f t="shared" si="2036"/>
        <v>0</v>
      </c>
      <c r="I16717" s="105">
        <f t="shared" si="2037"/>
        <v>0</v>
      </c>
      <c r="J16717" s="105">
        <f t="shared" si="2039"/>
        <v>0</v>
      </c>
      <c r="K16717" s="105">
        <f t="shared" si="2040"/>
        <v>0</v>
      </c>
      <c r="L16717" s="105">
        <f t="shared" si="2041"/>
        <v>0</v>
      </c>
      <c r="M16717">
        <v>0.04</v>
      </c>
      <c r="N16717">
        <f t="shared" si="2042"/>
        <v>3.3960531989175591E-3</v>
      </c>
    </row>
    <row r="16718" spans="1:14" x14ac:dyDescent="0.3">
      <c r="A16718">
        <f t="shared" si="2035"/>
        <v>168</v>
      </c>
      <c r="E16718" s="105">
        <f t="shared" si="2036"/>
        <v>0</v>
      </c>
      <c r="I16718" s="105">
        <f t="shared" si="2037"/>
        <v>0</v>
      </c>
      <c r="J16718" s="105">
        <f t="shared" si="2039"/>
        <v>0</v>
      </c>
      <c r="K16718" s="105">
        <f t="shared" si="2040"/>
        <v>0</v>
      </c>
      <c r="L16718" s="105">
        <f t="shared" si="2041"/>
        <v>0</v>
      </c>
      <c r="M16718">
        <v>0.04</v>
      </c>
      <c r="N16718">
        <f t="shared" si="2042"/>
        <v>3.3960531989175591E-3</v>
      </c>
    </row>
    <row r="16719" spans="1:14" x14ac:dyDescent="0.3">
      <c r="A16719">
        <f t="shared" si="2035"/>
        <v>168</v>
      </c>
      <c r="E16719" s="105">
        <f t="shared" si="2036"/>
        <v>0</v>
      </c>
      <c r="I16719" s="105">
        <f t="shared" si="2037"/>
        <v>0</v>
      </c>
      <c r="J16719" s="105">
        <f t="shared" si="2039"/>
        <v>0</v>
      </c>
      <c r="K16719" s="105">
        <f t="shared" si="2040"/>
        <v>0</v>
      </c>
      <c r="L16719" s="105">
        <f t="shared" si="2041"/>
        <v>0</v>
      </c>
      <c r="M16719">
        <v>0.04</v>
      </c>
      <c r="N16719">
        <f t="shared" si="2042"/>
        <v>3.3960531989175591E-3</v>
      </c>
    </row>
    <row r="16720" spans="1:14" x14ac:dyDescent="0.3">
      <c r="A16720">
        <f t="shared" si="2035"/>
        <v>168</v>
      </c>
      <c r="E16720" s="105">
        <f t="shared" si="2036"/>
        <v>0</v>
      </c>
      <c r="I16720" s="105">
        <f t="shared" si="2037"/>
        <v>0</v>
      </c>
      <c r="J16720" s="105">
        <f t="shared" si="2039"/>
        <v>0</v>
      </c>
      <c r="K16720" s="105">
        <f t="shared" si="2040"/>
        <v>0</v>
      </c>
      <c r="L16720" s="105">
        <f t="shared" si="2041"/>
        <v>0</v>
      </c>
      <c r="M16720">
        <v>0.04</v>
      </c>
      <c r="N16720">
        <f t="shared" si="2042"/>
        <v>3.3960531989175591E-3</v>
      </c>
    </row>
    <row r="16721" spans="1:14" x14ac:dyDescent="0.3">
      <c r="A16721">
        <f t="shared" si="2035"/>
        <v>168</v>
      </c>
      <c r="E16721" s="105">
        <f t="shared" si="2036"/>
        <v>0</v>
      </c>
      <c r="I16721" s="105">
        <f t="shared" si="2037"/>
        <v>0</v>
      </c>
      <c r="J16721" s="105">
        <f t="shared" si="2039"/>
        <v>0</v>
      </c>
      <c r="K16721" s="105">
        <f t="shared" si="2040"/>
        <v>0</v>
      </c>
      <c r="L16721" s="105">
        <f t="shared" si="2041"/>
        <v>0</v>
      </c>
      <c r="M16721">
        <v>0.04</v>
      </c>
      <c r="N16721">
        <f t="shared" si="2042"/>
        <v>3.3960531989175591E-3</v>
      </c>
    </row>
    <row r="16722" spans="1:14" x14ac:dyDescent="0.3">
      <c r="A16722">
        <f t="shared" si="2035"/>
        <v>168</v>
      </c>
      <c r="E16722" s="105">
        <f t="shared" si="2036"/>
        <v>0</v>
      </c>
      <c r="I16722" s="105">
        <f t="shared" si="2037"/>
        <v>0</v>
      </c>
      <c r="J16722" s="105">
        <f t="shared" si="2039"/>
        <v>0</v>
      </c>
      <c r="K16722" s="105">
        <f t="shared" si="2040"/>
        <v>0</v>
      </c>
      <c r="L16722" s="105">
        <f t="shared" si="2041"/>
        <v>0</v>
      </c>
      <c r="M16722">
        <v>0.04</v>
      </c>
      <c r="N16722">
        <f t="shared" si="2042"/>
        <v>3.3960531989175591E-3</v>
      </c>
    </row>
    <row r="16723" spans="1:14" x14ac:dyDescent="0.3">
      <c r="A16723">
        <f t="shared" si="2035"/>
        <v>168</v>
      </c>
      <c r="E16723" s="105">
        <f t="shared" si="2036"/>
        <v>0</v>
      </c>
      <c r="I16723" s="105">
        <f t="shared" si="2037"/>
        <v>0</v>
      </c>
      <c r="J16723" s="105">
        <f t="shared" si="2039"/>
        <v>0</v>
      </c>
      <c r="K16723" s="105">
        <f t="shared" si="2040"/>
        <v>0</v>
      </c>
      <c r="L16723" s="105">
        <f t="shared" si="2041"/>
        <v>0</v>
      </c>
      <c r="M16723">
        <v>0.04</v>
      </c>
      <c r="N16723">
        <f t="shared" si="2042"/>
        <v>3.3960531989175591E-3</v>
      </c>
    </row>
    <row r="16724" spans="1:14" x14ac:dyDescent="0.3">
      <c r="A16724">
        <f t="shared" si="2035"/>
        <v>168</v>
      </c>
      <c r="E16724" s="105">
        <f t="shared" si="2036"/>
        <v>0</v>
      </c>
      <c r="I16724" s="105">
        <f t="shared" si="2037"/>
        <v>0</v>
      </c>
      <c r="J16724" s="105">
        <f t="shared" si="2039"/>
        <v>0</v>
      </c>
      <c r="K16724" s="105">
        <f t="shared" si="2040"/>
        <v>0</v>
      </c>
      <c r="L16724" s="105">
        <f t="shared" si="2041"/>
        <v>0</v>
      </c>
      <c r="M16724">
        <v>0.04</v>
      </c>
      <c r="N16724">
        <f t="shared" si="2042"/>
        <v>3.3960531989175591E-3</v>
      </c>
    </row>
    <row r="16725" spans="1:14" x14ac:dyDescent="0.3">
      <c r="A16725">
        <f t="shared" si="2035"/>
        <v>168</v>
      </c>
      <c r="E16725" s="105">
        <f t="shared" si="2036"/>
        <v>0</v>
      </c>
      <c r="I16725" s="105">
        <f t="shared" si="2037"/>
        <v>0</v>
      </c>
      <c r="J16725" s="105">
        <f t="shared" si="2039"/>
        <v>0</v>
      </c>
      <c r="K16725" s="105">
        <f t="shared" si="2040"/>
        <v>0</v>
      </c>
      <c r="L16725" s="105">
        <f t="shared" si="2041"/>
        <v>0</v>
      </c>
      <c r="M16725">
        <v>0.04</v>
      </c>
      <c r="N16725">
        <f t="shared" si="2042"/>
        <v>3.3960531989175591E-3</v>
      </c>
    </row>
    <row r="16726" spans="1:14" x14ac:dyDescent="0.3">
      <c r="A16726">
        <f t="shared" si="2035"/>
        <v>168</v>
      </c>
      <c r="E16726" s="105">
        <f t="shared" si="2036"/>
        <v>0</v>
      </c>
      <c r="I16726" s="105">
        <f t="shared" si="2037"/>
        <v>0</v>
      </c>
      <c r="J16726" s="105">
        <f t="shared" si="2039"/>
        <v>0</v>
      </c>
      <c r="K16726" s="105">
        <f t="shared" si="2040"/>
        <v>0</v>
      </c>
      <c r="L16726" s="105">
        <f t="shared" si="2041"/>
        <v>0</v>
      </c>
      <c r="M16726">
        <v>0.04</v>
      </c>
      <c r="N16726">
        <f t="shared" si="2042"/>
        <v>3.3960531989175591E-3</v>
      </c>
    </row>
    <row r="16727" spans="1:14" x14ac:dyDescent="0.3">
      <c r="A16727">
        <f t="shared" si="2035"/>
        <v>168</v>
      </c>
      <c r="E16727" s="105">
        <f t="shared" si="2036"/>
        <v>0</v>
      </c>
      <c r="I16727" s="105">
        <f t="shared" si="2037"/>
        <v>0</v>
      </c>
      <c r="J16727" s="105">
        <f t="shared" si="2039"/>
        <v>0</v>
      </c>
      <c r="K16727" s="105">
        <f t="shared" si="2040"/>
        <v>0</v>
      </c>
      <c r="L16727" s="105">
        <f t="shared" si="2041"/>
        <v>0</v>
      </c>
      <c r="M16727">
        <v>0.04</v>
      </c>
      <c r="N16727">
        <f t="shared" si="2042"/>
        <v>3.3960531989175591E-3</v>
      </c>
    </row>
    <row r="16728" spans="1:14" x14ac:dyDescent="0.3">
      <c r="A16728">
        <f t="shared" si="2035"/>
        <v>168</v>
      </c>
      <c r="E16728" s="105">
        <f t="shared" si="2036"/>
        <v>0</v>
      </c>
      <c r="I16728" s="105">
        <f t="shared" si="2037"/>
        <v>0</v>
      </c>
      <c r="J16728" s="105">
        <f t="shared" si="2039"/>
        <v>0</v>
      </c>
      <c r="K16728" s="105">
        <f t="shared" si="2040"/>
        <v>0</v>
      </c>
      <c r="L16728" s="105">
        <f t="shared" si="2041"/>
        <v>0</v>
      </c>
      <c r="M16728">
        <v>0.04</v>
      </c>
      <c r="N16728">
        <f t="shared" si="2042"/>
        <v>3.3960531989175591E-3</v>
      </c>
    </row>
    <row r="16729" spans="1:14" x14ac:dyDescent="0.3">
      <c r="A16729">
        <f t="shared" si="2035"/>
        <v>168</v>
      </c>
      <c r="E16729" s="105">
        <f t="shared" si="2036"/>
        <v>0</v>
      </c>
      <c r="I16729" s="105">
        <f t="shared" si="2037"/>
        <v>0</v>
      </c>
      <c r="J16729" s="105">
        <f t="shared" si="2039"/>
        <v>0</v>
      </c>
      <c r="K16729" s="105">
        <f t="shared" si="2040"/>
        <v>0</v>
      </c>
      <c r="L16729" s="105">
        <f t="shared" si="2041"/>
        <v>0</v>
      </c>
      <c r="M16729">
        <v>0.04</v>
      </c>
      <c r="N16729">
        <f t="shared" si="2042"/>
        <v>3.3960531989175591E-3</v>
      </c>
    </row>
    <row r="16730" spans="1:14" x14ac:dyDescent="0.3">
      <c r="A16730">
        <f t="shared" si="2035"/>
        <v>168</v>
      </c>
      <c r="E16730" s="105">
        <f t="shared" si="2036"/>
        <v>0</v>
      </c>
      <c r="I16730" s="105">
        <f t="shared" si="2037"/>
        <v>0</v>
      </c>
      <c r="J16730" s="105">
        <f t="shared" si="2039"/>
        <v>0</v>
      </c>
      <c r="K16730" s="105">
        <f t="shared" si="2040"/>
        <v>0</v>
      </c>
      <c r="L16730" s="105">
        <f t="shared" si="2041"/>
        <v>0</v>
      </c>
      <c r="M16730">
        <v>0.04</v>
      </c>
      <c r="N16730">
        <f t="shared" si="2042"/>
        <v>3.3960531989175591E-3</v>
      </c>
    </row>
    <row r="16731" spans="1:14" x14ac:dyDescent="0.3">
      <c r="A16731">
        <f t="shared" si="2035"/>
        <v>168</v>
      </c>
      <c r="E16731" s="105">
        <f t="shared" si="2036"/>
        <v>0</v>
      </c>
      <c r="I16731" s="105">
        <f t="shared" si="2037"/>
        <v>0</v>
      </c>
      <c r="J16731" s="105">
        <f t="shared" si="2039"/>
        <v>0</v>
      </c>
      <c r="K16731" s="105">
        <f t="shared" si="2040"/>
        <v>0</v>
      </c>
      <c r="L16731" s="105">
        <f t="shared" si="2041"/>
        <v>0</v>
      </c>
      <c r="M16731">
        <v>0.04</v>
      </c>
      <c r="N16731">
        <f t="shared" si="2042"/>
        <v>3.3960531989175591E-3</v>
      </c>
    </row>
    <row r="16732" spans="1:14" x14ac:dyDescent="0.3">
      <c r="A16732">
        <f t="shared" si="2035"/>
        <v>168</v>
      </c>
      <c r="E16732" s="105">
        <f t="shared" si="2036"/>
        <v>0</v>
      </c>
      <c r="I16732" s="105">
        <f t="shared" si="2037"/>
        <v>0</v>
      </c>
      <c r="J16732" s="105">
        <f t="shared" si="2039"/>
        <v>0</v>
      </c>
      <c r="K16732" s="105">
        <f t="shared" si="2040"/>
        <v>0</v>
      </c>
      <c r="L16732" s="105">
        <f t="shared" si="2041"/>
        <v>0</v>
      </c>
      <c r="M16732">
        <v>0.04</v>
      </c>
      <c r="N16732">
        <f t="shared" si="2042"/>
        <v>3.3960531989175591E-3</v>
      </c>
    </row>
    <row r="16733" spans="1:14" x14ac:dyDescent="0.3">
      <c r="A16733">
        <f t="shared" si="2035"/>
        <v>168</v>
      </c>
      <c r="E16733" s="105">
        <f t="shared" si="2036"/>
        <v>0</v>
      </c>
      <c r="I16733" s="105">
        <f t="shared" si="2037"/>
        <v>0</v>
      </c>
      <c r="J16733" s="105">
        <f t="shared" si="2039"/>
        <v>0</v>
      </c>
      <c r="K16733" s="105">
        <f t="shared" si="2040"/>
        <v>0</v>
      </c>
      <c r="L16733" s="105">
        <f t="shared" si="2041"/>
        <v>0</v>
      </c>
      <c r="M16733">
        <v>0.04</v>
      </c>
      <c r="N16733">
        <f t="shared" si="2042"/>
        <v>3.3960531989175591E-3</v>
      </c>
    </row>
    <row r="16734" spans="1:14" x14ac:dyDescent="0.3">
      <c r="A16734">
        <f t="shared" si="2035"/>
        <v>168</v>
      </c>
      <c r="E16734" s="105">
        <f t="shared" si="2036"/>
        <v>0</v>
      </c>
      <c r="I16734" s="105">
        <f t="shared" si="2037"/>
        <v>0</v>
      </c>
      <c r="J16734" s="105">
        <f t="shared" si="2039"/>
        <v>0</v>
      </c>
      <c r="K16734" s="105">
        <f t="shared" si="2040"/>
        <v>0</v>
      </c>
      <c r="L16734" s="105">
        <f t="shared" si="2041"/>
        <v>0</v>
      </c>
      <c r="M16734">
        <v>0.04</v>
      </c>
      <c r="N16734">
        <f t="shared" si="2042"/>
        <v>3.3960531989175591E-3</v>
      </c>
    </row>
    <row r="16735" spans="1:14" x14ac:dyDescent="0.3">
      <c r="A16735">
        <f t="shared" si="2035"/>
        <v>168</v>
      </c>
      <c r="E16735" s="105">
        <f t="shared" si="2036"/>
        <v>0</v>
      </c>
      <c r="I16735" s="105">
        <f t="shared" si="2037"/>
        <v>0</v>
      </c>
      <c r="J16735" s="105">
        <f t="shared" si="2039"/>
        <v>0</v>
      </c>
      <c r="K16735" s="105">
        <f t="shared" si="2040"/>
        <v>0</v>
      </c>
      <c r="L16735" s="105">
        <f t="shared" si="2041"/>
        <v>0</v>
      </c>
      <c r="M16735">
        <v>0.04</v>
      </c>
      <c r="N16735">
        <f t="shared" si="2042"/>
        <v>3.3960531989175591E-3</v>
      </c>
    </row>
    <row r="16736" spans="1:14" x14ac:dyDescent="0.3">
      <c r="A16736">
        <f t="shared" si="2035"/>
        <v>168</v>
      </c>
      <c r="E16736" s="105">
        <f t="shared" si="2036"/>
        <v>0</v>
      </c>
      <c r="I16736" s="105">
        <f t="shared" si="2037"/>
        <v>0</v>
      </c>
      <c r="J16736" s="105">
        <f t="shared" si="2039"/>
        <v>0</v>
      </c>
      <c r="K16736" s="105">
        <f t="shared" si="2040"/>
        <v>0</v>
      </c>
      <c r="L16736" s="105">
        <f t="shared" si="2041"/>
        <v>0</v>
      </c>
      <c r="M16736">
        <v>0.04</v>
      </c>
      <c r="N16736">
        <f t="shared" si="2042"/>
        <v>3.3960531989175591E-3</v>
      </c>
    </row>
    <row r="16737" spans="1:14" x14ac:dyDescent="0.3">
      <c r="A16737">
        <f t="shared" si="2035"/>
        <v>168</v>
      </c>
      <c r="E16737" s="105">
        <f t="shared" si="2036"/>
        <v>0</v>
      </c>
      <c r="I16737" s="105">
        <f t="shared" si="2037"/>
        <v>0</v>
      </c>
      <c r="J16737" s="105">
        <f t="shared" si="2039"/>
        <v>0</v>
      </c>
      <c r="K16737" s="105">
        <f t="shared" si="2040"/>
        <v>0</v>
      </c>
      <c r="L16737" s="105">
        <f t="shared" si="2041"/>
        <v>0</v>
      </c>
      <c r="M16737">
        <v>0.04</v>
      </c>
      <c r="N16737">
        <f t="shared" si="2042"/>
        <v>3.3960531989175591E-3</v>
      </c>
    </row>
    <row r="16738" spans="1:14" x14ac:dyDescent="0.3">
      <c r="A16738">
        <f t="shared" si="2035"/>
        <v>168</v>
      </c>
      <c r="E16738" s="105">
        <f t="shared" si="2036"/>
        <v>0</v>
      </c>
      <c r="I16738" s="105">
        <f t="shared" si="2037"/>
        <v>0</v>
      </c>
      <c r="J16738" s="105">
        <f t="shared" si="2039"/>
        <v>0</v>
      </c>
      <c r="K16738" s="105">
        <f t="shared" si="2040"/>
        <v>0</v>
      </c>
      <c r="L16738" s="105">
        <f t="shared" si="2041"/>
        <v>0</v>
      </c>
      <c r="M16738">
        <v>0.04</v>
      </c>
      <c r="N16738">
        <f t="shared" si="2042"/>
        <v>3.3960531989175591E-3</v>
      </c>
    </row>
    <row r="16739" spans="1:14" x14ac:dyDescent="0.3">
      <c r="A16739">
        <f t="shared" si="2035"/>
        <v>168</v>
      </c>
      <c r="E16739" s="105">
        <f t="shared" si="2036"/>
        <v>0</v>
      </c>
      <c r="I16739" s="105">
        <f t="shared" si="2037"/>
        <v>0</v>
      </c>
      <c r="J16739" s="105">
        <f t="shared" si="2039"/>
        <v>0</v>
      </c>
      <c r="K16739" s="105">
        <f t="shared" si="2040"/>
        <v>0</v>
      </c>
      <c r="L16739" s="105">
        <f t="shared" si="2041"/>
        <v>0</v>
      </c>
      <c r="M16739">
        <v>0.04</v>
      </c>
      <c r="N16739">
        <f t="shared" si="2042"/>
        <v>3.3960531989175591E-3</v>
      </c>
    </row>
    <row r="16740" spans="1:14" x14ac:dyDescent="0.3">
      <c r="A16740">
        <f t="shared" si="2035"/>
        <v>168</v>
      </c>
      <c r="E16740" s="105">
        <f t="shared" si="2036"/>
        <v>0</v>
      </c>
      <c r="I16740" s="105">
        <f t="shared" si="2037"/>
        <v>0</v>
      </c>
      <c r="J16740" s="105">
        <f t="shared" si="2039"/>
        <v>0</v>
      </c>
      <c r="K16740" s="105">
        <f t="shared" si="2040"/>
        <v>0</v>
      </c>
      <c r="L16740" s="105">
        <f t="shared" si="2041"/>
        <v>0</v>
      </c>
      <c r="M16740">
        <v>0.04</v>
      </c>
      <c r="N16740">
        <f t="shared" si="2042"/>
        <v>3.3960531989175591E-3</v>
      </c>
    </row>
    <row r="16741" spans="1:14" x14ac:dyDescent="0.3">
      <c r="A16741">
        <f t="shared" si="2035"/>
        <v>168</v>
      </c>
      <c r="E16741" s="105">
        <f t="shared" si="2036"/>
        <v>0</v>
      </c>
      <c r="I16741" s="105">
        <f t="shared" si="2037"/>
        <v>0</v>
      </c>
      <c r="J16741" s="105">
        <f t="shared" si="2039"/>
        <v>0</v>
      </c>
      <c r="K16741" s="105">
        <f t="shared" si="2040"/>
        <v>0</v>
      </c>
      <c r="L16741" s="105">
        <f t="shared" si="2041"/>
        <v>0</v>
      </c>
      <c r="M16741">
        <v>0.04</v>
      </c>
      <c r="N16741">
        <f t="shared" si="2042"/>
        <v>3.3960531989175591E-3</v>
      </c>
    </row>
    <row r="16742" spans="1:14" x14ac:dyDescent="0.3">
      <c r="A16742">
        <f t="shared" si="2035"/>
        <v>168</v>
      </c>
      <c r="E16742" s="105">
        <f t="shared" si="2036"/>
        <v>0</v>
      </c>
      <c r="I16742" s="105">
        <f t="shared" si="2037"/>
        <v>0</v>
      </c>
      <c r="J16742" s="105">
        <f t="shared" si="2039"/>
        <v>0</v>
      </c>
      <c r="K16742" s="105">
        <f t="shared" si="2040"/>
        <v>0</v>
      </c>
      <c r="L16742" s="105">
        <f t="shared" si="2041"/>
        <v>0</v>
      </c>
      <c r="M16742">
        <v>0.04</v>
      </c>
      <c r="N16742">
        <f t="shared" si="2042"/>
        <v>3.3960531989175591E-3</v>
      </c>
    </row>
    <row r="16743" spans="1:14" x14ac:dyDescent="0.3">
      <c r="A16743">
        <f t="shared" ref="A16743:A16806" si="2043">IF(COUNTIF(A16643:A16742,A16742)=100, A16742+1,A16742)</f>
        <v>168</v>
      </c>
      <c r="E16743" s="105">
        <f t="shared" ref="E16743:E16806" si="2044">MAX(0, E16643-K16643-L16643)</f>
        <v>0</v>
      </c>
      <c r="I16743" s="105">
        <f t="shared" ref="I16743:I16806" si="2045">IF(E16743&lt;I16643,J16743 + E16743, I16643)</f>
        <v>0</v>
      </c>
      <c r="J16743" s="105">
        <f t="shared" si="2039"/>
        <v>0</v>
      </c>
      <c r="K16743" s="105">
        <f t="shared" si="2040"/>
        <v>0</v>
      </c>
      <c r="L16743" s="105">
        <f t="shared" si="2041"/>
        <v>0</v>
      </c>
      <c r="M16743">
        <v>0.04</v>
      </c>
      <c r="N16743">
        <f t="shared" si="2042"/>
        <v>3.3960531989175591E-3</v>
      </c>
    </row>
    <row r="16744" spans="1:14" x14ac:dyDescent="0.3">
      <c r="A16744">
        <f t="shared" si="2043"/>
        <v>168</v>
      </c>
      <c r="E16744" s="105">
        <f t="shared" si="2044"/>
        <v>0</v>
      </c>
      <c r="I16744" s="105">
        <f t="shared" si="2045"/>
        <v>0</v>
      </c>
      <c r="J16744" s="105">
        <f t="shared" si="2039"/>
        <v>0</v>
      </c>
      <c r="K16744" s="105">
        <f t="shared" si="2040"/>
        <v>0</v>
      </c>
      <c r="L16744" s="105">
        <f t="shared" si="2041"/>
        <v>0</v>
      </c>
      <c r="M16744">
        <v>0.04</v>
      </c>
      <c r="N16744">
        <f t="shared" si="2042"/>
        <v>3.3960531989175591E-3</v>
      </c>
    </row>
    <row r="16745" spans="1:14" x14ac:dyDescent="0.3">
      <c r="A16745">
        <f t="shared" si="2043"/>
        <v>168</v>
      </c>
      <c r="E16745" s="105">
        <f t="shared" si="2044"/>
        <v>0</v>
      </c>
      <c r="I16745" s="105">
        <f t="shared" si="2045"/>
        <v>0</v>
      </c>
      <c r="J16745" s="105">
        <f t="shared" si="2039"/>
        <v>0</v>
      </c>
      <c r="K16745" s="105">
        <f t="shared" si="2040"/>
        <v>0</v>
      </c>
      <c r="L16745" s="105">
        <f t="shared" si="2041"/>
        <v>0</v>
      </c>
      <c r="M16745">
        <v>0.04</v>
      </c>
      <c r="N16745">
        <f t="shared" si="2042"/>
        <v>3.3960531989175591E-3</v>
      </c>
    </row>
    <row r="16746" spans="1:14" x14ac:dyDescent="0.3">
      <c r="A16746">
        <f t="shared" si="2043"/>
        <v>168</v>
      </c>
      <c r="E16746" s="105">
        <f t="shared" si="2044"/>
        <v>0</v>
      </c>
      <c r="I16746" s="105">
        <f t="shared" si="2045"/>
        <v>0</v>
      </c>
      <c r="J16746" s="105">
        <f t="shared" si="2039"/>
        <v>0</v>
      </c>
      <c r="K16746" s="105">
        <f t="shared" si="2040"/>
        <v>0</v>
      </c>
      <c r="L16746" s="105">
        <f t="shared" si="2041"/>
        <v>0</v>
      </c>
      <c r="M16746">
        <v>0.04</v>
      </c>
      <c r="N16746">
        <f t="shared" si="2042"/>
        <v>3.3960531989175591E-3</v>
      </c>
    </row>
    <row r="16747" spans="1:14" x14ac:dyDescent="0.3">
      <c r="A16747">
        <f t="shared" si="2043"/>
        <v>168</v>
      </c>
      <c r="E16747" s="105">
        <f t="shared" si="2044"/>
        <v>0</v>
      </c>
      <c r="I16747" s="105">
        <f t="shared" si="2045"/>
        <v>0</v>
      </c>
      <c r="J16747" s="105">
        <f t="shared" si="2039"/>
        <v>0</v>
      </c>
      <c r="K16747" s="105">
        <f t="shared" si="2040"/>
        <v>0</v>
      </c>
      <c r="L16747" s="105">
        <f t="shared" si="2041"/>
        <v>0</v>
      </c>
      <c r="M16747">
        <v>0.04</v>
      </c>
      <c r="N16747">
        <f t="shared" si="2042"/>
        <v>3.3960531989175591E-3</v>
      </c>
    </row>
    <row r="16748" spans="1:14" x14ac:dyDescent="0.3">
      <c r="A16748">
        <f t="shared" si="2043"/>
        <v>168</v>
      </c>
      <c r="E16748" s="105">
        <f t="shared" si="2044"/>
        <v>0</v>
      </c>
      <c r="I16748" s="105">
        <f t="shared" si="2045"/>
        <v>0</v>
      </c>
      <c r="J16748" s="105">
        <f t="shared" si="2039"/>
        <v>0</v>
      </c>
      <c r="K16748" s="105">
        <f t="shared" si="2040"/>
        <v>0</v>
      </c>
      <c r="L16748" s="105">
        <f t="shared" si="2041"/>
        <v>0</v>
      </c>
      <c r="M16748">
        <v>0.04</v>
      </c>
      <c r="N16748">
        <f t="shared" si="2042"/>
        <v>3.3960531989175591E-3</v>
      </c>
    </row>
    <row r="16749" spans="1:14" x14ac:dyDescent="0.3">
      <c r="A16749">
        <f t="shared" si="2043"/>
        <v>168</v>
      </c>
      <c r="E16749" s="105">
        <f t="shared" si="2044"/>
        <v>0</v>
      </c>
      <c r="I16749" s="105">
        <f t="shared" si="2045"/>
        <v>0</v>
      </c>
      <c r="J16749" s="105">
        <f t="shared" si="2039"/>
        <v>0</v>
      </c>
      <c r="K16749" s="105">
        <f t="shared" si="2040"/>
        <v>0</v>
      </c>
      <c r="L16749" s="105">
        <f t="shared" si="2041"/>
        <v>0</v>
      </c>
      <c r="M16749">
        <v>0.04</v>
      </c>
      <c r="N16749">
        <f t="shared" si="2042"/>
        <v>3.3960531989175591E-3</v>
      </c>
    </row>
    <row r="16750" spans="1:14" x14ac:dyDescent="0.3">
      <c r="A16750">
        <f t="shared" si="2043"/>
        <v>168</v>
      </c>
      <c r="E16750" s="105">
        <f t="shared" si="2044"/>
        <v>0</v>
      </c>
      <c r="I16750" s="105">
        <f t="shared" si="2045"/>
        <v>0</v>
      </c>
      <c r="J16750" s="105">
        <f t="shared" si="2039"/>
        <v>0</v>
      </c>
      <c r="K16750" s="105">
        <f t="shared" si="2040"/>
        <v>0</v>
      </c>
      <c r="L16750" s="105">
        <f t="shared" si="2041"/>
        <v>0</v>
      </c>
      <c r="M16750">
        <v>0.04</v>
      </c>
      <c r="N16750">
        <f t="shared" si="2042"/>
        <v>3.3960531989175591E-3</v>
      </c>
    </row>
    <row r="16751" spans="1:14" x14ac:dyDescent="0.3">
      <c r="A16751">
        <f t="shared" si="2043"/>
        <v>168</v>
      </c>
      <c r="E16751" s="105">
        <f t="shared" si="2044"/>
        <v>0</v>
      </c>
      <c r="I16751" s="105">
        <f t="shared" si="2045"/>
        <v>0</v>
      </c>
      <c r="J16751" s="105">
        <f t="shared" si="2039"/>
        <v>0</v>
      </c>
      <c r="K16751" s="105">
        <f t="shared" si="2040"/>
        <v>0</v>
      </c>
      <c r="L16751" s="105">
        <f t="shared" si="2041"/>
        <v>0</v>
      </c>
      <c r="M16751">
        <v>0.04</v>
      </c>
      <c r="N16751">
        <f t="shared" si="2042"/>
        <v>3.3960531989175591E-3</v>
      </c>
    </row>
    <row r="16752" spans="1:14" x14ac:dyDescent="0.3">
      <c r="A16752">
        <f t="shared" si="2043"/>
        <v>168</v>
      </c>
      <c r="E16752" s="105">
        <f t="shared" si="2044"/>
        <v>0</v>
      </c>
      <c r="I16752" s="105">
        <f t="shared" si="2045"/>
        <v>0</v>
      </c>
      <c r="J16752" s="105">
        <f t="shared" si="2039"/>
        <v>0</v>
      </c>
      <c r="K16752" s="105">
        <f t="shared" si="2040"/>
        <v>0</v>
      </c>
      <c r="L16752" s="105">
        <f t="shared" si="2041"/>
        <v>0</v>
      </c>
      <c r="M16752">
        <v>0.04</v>
      </c>
      <c r="N16752">
        <f t="shared" si="2042"/>
        <v>3.3960531989175591E-3</v>
      </c>
    </row>
    <row r="16753" spans="1:14" x14ac:dyDescent="0.3">
      <c r="A16753">
        <f t="shared" si="2043"/>
        <v>168</v>
      </c>
      <c r="E16753" s="105">
        <f t="shared" si="2044"/>
        <v>0</v>
      </c>
      <c r="I16753" s="105">
        <f t="shared" si="2045"/>
        <v>0</v>
      </c>
      <c r="J16753" s="105">
        <f t="shared" si="2039"/>
        <v>0</v>
      </c>
      <c r="K16753" s="105">
        <f t="shared" si="2040"/>
        <v>0</v>
      </c>
      <c r="L16753" s="105">
        <f t="shared" si="2041"/>
        <v>0</v>
      </c>
      <c r="M16753">
        <v>0.04</v>
      </c>
      <c r="N16753">
        <f t="shared" si="2042"/>
        <v>3.3960531989175591E-3</v>
      </c>
    </row>
    <row r="16754" spans="1:14" x14ac:dyDescent="0.3">
      <c r="A16754">
        <f t="shared" si="2043"/>
        <v>168</v>
      </c>
      <c r="E16754" s="105">
        <f t="shared" si="2044"/>
        <v>0</v>
      </c>
      <c r="I16754" s="105">
        <f t="shared" si="2045"/>
        <v>0</v>
      </c>
      <c r="J16754" s="105">
        <f t="shared" si="2039"/>
        <v>0</v>
      </c>
      <c r="K16754" s="105">
        <f t="shared" si="2040"/>
        <v>0</v>
      </c>
      <c r="L16754" s="105">
        <f t="shared" si="2041"/>
        <v>0</v>
      </c>
      <c r="M16754">
        <v>0.04</v>
      </c>
      <c r="N16754">
        <f t="shared" si="2042"/>
        <v>3.3960531989175591E-3</v>
      </c>
    </row>
    <row r="16755" spans="1:14" x14ac:dyDescent="0.3">
      <c r="A16755">
        <f t="shared" si="2043"/>
        <v>168</v>
      </c>
      <c r="E16755" s="105">
        <f t="shared" si="2044"/>
        <v>0</v>
      </c>
      <c r="I16755" s="105">
        <f t="shared" si="2045"/>
        <v>0</v>
      </c>
      <c r="J16755" s="105">
        <f t="shared" si="2039"/>
        <v>0</v>
      </c>
      <c r="K16755" s="105">
        <f t="shared" si="2040"/>
        <v>0</v>
      </c>
      <c r="L16755" s="105">
        <f t="shared" si="2041"/>
        <v>0</v>
      </c>
      <c r="M16755">
        <v>0.04</v>
      </c>
      <c r="N16755">
        <f t="shared" si="2042"/>
        <v>3.3960531989175591E-3</v>
      </c>
    </row>
    <row r="16756" spans="1:14" x14ac:dyDescent="0.3">
      <c r="A16756">
        <f t="shared" si="2043"/>
        <v>168</v>
      </c>
      <c r="E16756" s="105">
        <f t="shared" si="2044"/>
        <v>0</v>
      </c>
      <c r="I16756" s="105">
        <f t="shared" si="2045"/>
        <v>0</v>
      </c>
      <c r="J16756" s="105">
        <f t="shared" si="2039"/>
        <v>0</v>
      </c>
      <c r="K16756" s="105">
        <f t="shared" si="2040"/>
        <v>0</v>
      </c>
      <c r="L16756" s="105">
        <f t="shared" si="2041"/>
        <v>0</v>
      </c>
      <c r="M16756">
        <v>0.04</v>
      </c>
      <c r="N16756">
        <f t="shared" si="2042"/>
        <v>3.3960531989175591E-3</v>
      </c>
    </row>
    <row r="16757" spans="1:14" x14ac:dyDescent="0.3">
      <c r="A16757">
        <f t="shared" si="2043"/>
        <v>168</v>
      </c>
      <c r="E16757" s="105">
        <f t="shared" si="2044"/>
        <v>0</v>
      </c>
      <c r="I16757" s="105">
        <f t="shared" si="2045"/>
        <v>0</v>
      </c>
      <c r="J16757" s="105">
        <f t="shared" si="2039"/>
        <v>0</v>
      </c>
      <c r="K16757" s="105">
        <f t="shared" si="2040"/>
        <v>0</v>
      </c>
      <c r="L16757" s="105">
        <f t="shared" si="2041"/>
        <v>0</v>
      </c>
      <c r="M16757">
        <v>0.04</v>
      </c>
      <c r="N16757">
        <f t="shared" si="2042"/>
        <v>3.3960531989175591E-3</v>
      </c>
    </row>
    <row r="16758" spans="1:14" x14ac:dyDescent="0.3">
      <c r="A16758">
        <f t="shared" si="2043"/>
        <v>168</v>
      </c>
      <c r="E16758" s="105">
        <f t="shared" si="2044"/>
        <v>0</v>
      </c>
      <c r="I16758" s="105">
        <f t="shared" si="2045"/>
        <v>0</v>
      </c>
      <c r="J16758" s="105">
        <f t="shared" si="2039"/>
        <v>0</v>
      </c>
      <c r="K16758" s="105">
        <f t="shared" si="2040"/>
        <v>0</v>
      </c>
      <c r="L16758" s="105">
        <f t="shared" si="2041"/>
        <v>0</v>
      </c>
      <c r="M16758">
        <v>0.04</v>
      </c>
      <c r="N16758">
        <f t="shared" si="2042"/>
        <v>3.3960531989175591E-3</v>
      </c>
    </row>
    <row r="16759" spans="1:14" x14ac:dyDescent="0.3">
      <c r="A16759">
        <f t="shared" si="2043"/>
        <v>168</v>
      </c>
      <c r="E16759" s="105">
        <f t="shared" si="2044"/>
        <v>0</v>
      </c>
      <c r="I16759" s="105">
        <f t="shared" si="2045"/>
        <v>0</v>
      </c>
      <c r="J16759" s="105">
        <f t="shared" si="2039"/>
        <v>0</v>
      </c>
      <c r="K16759" s="105">
        <f t="shared" si="2040"/>
        <v>0</v>
      </c>
      <c r="L16759" s="105">
        <f t="shared" si="2041"/>
        <v>0</v>
      </c>
      <c r="M16759">
        <v>0.04</v>
      </c>
      <c r="N16759">
        <f t="shared" si="2042"/>
        <v>3.3960531989175591E-3</v>
      </c>
    </row>
    <row r="16760" spans="1:14" x14ac:dyDescent="0.3">
      <c r="A16760">
        <f t="shared" si="2043"/>
        <v>168</v>
      </c>
      <c r="E16760" s="105">
        <f t="shared" si="2044"/>
        <v>0</v>
      </c>
      <c r="I16760" s="105">
        <f t="shared" si="2045"/>
        <v>0</v>
      </c>
      <c r="J16760" s="105">
        <f t="shared" si="2039"/>
        <v>0</v>
      </c>
      <c r="K16760" s="105">
        <f t="shared" si="2040"/>
        <v>0</v>
      </c>
      <c r="L16760" s="105">
        <f t="shared" si="2041"/>
        <v>0</v>
      </c>
      <c r="M16760">
        <v>0.04</v>
      </c>
      <c r="N16760">
        <f t="shared" si="2042"/>
        <v>3.3960531989175591E-3</v>
      </c>
    </row>
    <row r="16761" spans="1:14" x14ac:dyDescent="0.3">
      <c r="A16761">
        <f t="shared" si="2043"/>
        <v>168</v>
      </c>
      <c r="E16761" s="105">
        <f t="shared" si="2044"/>
        <v>0</v>
      </c>
      <c r="I16761" s="105">
        <f t="shared" si="2045"/>
        <v>0</v>
      </c>
      <c r="J16761" s="105">
        <f t="shared" si="2039"/>
        <v>0</v>
      </c>
      <c r="K16761" s="105">
        <f t="shared" si="2040"/>
        <v>0</v>
      </c>
      <c r="L16761" s="105">
        <f t="shared" si="2041"/>
        <v>0</v>
      </c>
      <c r="M16761">
        <v>0.04</v>
      </c>
      <c r="N16761">
        <f t="shared" si="2042"/>
        <v>3.3960531989175591E-3</v>
      </c>
    </row>
    <row r="16762" spans="1:14" x14ac:dyDescent="0.3">
      <c r="A16762">
        <f t="shared" si="2043"/>
        <v>168</v>
      </c>
      <c r="E16762" s="105">
        <f t="shared" si="2044"/>
        <v>0</v>
      </c>
      <c r="I16762" s="105">
        <f t="shared" si="2045"/>
        <v>0</v>
      </c>
      <c r="J16762" s="105">
        <f t="shared" si="2039"/>
        <v>0</v>
      </c>
      <c r="K16762" s="105">
        <f t="shared" si="2040"/>
        <v>0</v>
      </c>
      <c r="L16762" s="105">
        <f t="shared" si="2041"/>
        <v>0</v>
      </c>
      <c r="M16762">
        <v>0.04</v>
      </c>
      <c r="N16762">
        <f t="shared" si="2042"/>
        <v>3.3960531989175591E-3</v>
      </c>
    </row>
    <row r="16763" spans="1:14" x14ac:dyDescent="0.3">
      <c r="A16763">
        <f t="shared" si="2043"/>
        <v>168</v>
      </c>
      <c r="E16763" s="105">
        <f t="shared" si="2044"/>
        <v>0</v>
      </c>
      <c r="I16763" s="105">
        <f t="shared" si="2045"/>
        <v>0</v>
      </c>
      <c r="J16763" s="105">
        <f t="shared" si="2039"/>
        <v>0</v>
      </c>
      <c r="K16763" s="105">
        <f t="shared" si="2040"/>
        <v>0</v>
      </c>
      <c r="L16763" s="105">
        <f t="shared" si="2041"/>
        <v>0</v>
      </c>
      <c r="M16763">
        <v>0.04</v>
      </c>
      <c r="N16763">
        <f t="shared" si="2042"/>
        <v>3.3960531989175591E-3</v>
      </c>
    </row>
    <row r="16764" spans="1:14" x14ac:dyDescent="0.3">
      <c r="A16764">
        <f t="shared" si="2043"/>
        <v>168</v>
      </c>
      <c r="E16764" s="105">
        <f t="shared" si="2044"/>
        <v>0</v>
      </c>
      <c r="I16764" s="105">
        <f t="shared" si="2045"/>
        <v>0</v>
      </c>
      <c r="J16764" s="105">
        <f t="shared" si="2039"/>
        <v>0</v>
      </c>
      <c r="K16764" s="105">
        <f t="shared" si="2040"/>
        <v>0</v>
      </c>
      <c r="L16764" s="105">
        <f t="shared" si="2041"/>
        <v>0</v>
      </c>
      <c r="M16764">
        <v>0.04</v>
      </c>
      <c r="N16764">
        <f t="shared" si="2042"/>
        <v>3.3960531989175591E-3</v>
      </c>
    </row>
    <row r="16765" spans="1:14" x14ac:dyDescent="0.3">
      <c r="A16765">
        <f t="shared" si="2043"/>
        <v>168</v>
      </c>
      <c r="E16765" s="105">
        <f t="shared" si="2044"/>
        <v>0</v>
      </c>
      <c r="I16765" s="105">
        <f t="shared" si="2045"/>
        <v>0</v>
      </c>
      <c r="J16765" s="105">
        <f t="shared" si="2039"/>
        <v>0</v>
      </c>
      <c r="K16765" s="105">
        <f t="shared" si="2040"/>
        <v>0</v>
      </c>
      <c r="L16765" s="105">
        <f t="shared" si="2041"/>
        <v>0</v>
      </c>
      <c r="M16765">
        <v>0.04</v>
      </c>
      <c r="N16765">
        <f t="shared" si="2042"/>
        <v>3.3960531989175591E-3</v>
      </c>
    </row>
    <row r="16766" spans="1:14" x14ac:dyDescent="0.3">
      <c r="A16766">
        <f t="shared" si="2043"/>
        <v>168</v>
      </c>
      <c r="E16766" s="105">
        <f t="shared" si="2044"/>
        <v>0</v>
      </c>
      <c r="I16766" s="105">
        <f t="shared" si="2045"/>
        <v>0</v>
      </c>
      <c r="J16766" s="105">
        <f t="shared" si="2039"/>
        <v>0</v>
      </c>
      <c r="K16766" s="105">
        <f t="shared" si="2040"/>
        <v>0</v>
      </c>
      <c r="L16766" s="105">
        <f t="shared" si="2041"/>
        <v>0</v>
      </c>
      <c r="M16766">
        <v>0.04</v>
      </c>
      <c r="N16766">
        <f t="shared" si="2042"/>
        <v>3.3960531989175591E-3</v>
      </c>
    </row>
    <row r="16767" spans="1:14" x14ac:dyDescent="0.3">
      <c r="A16767">
        <f t="shared" si="2043"/>
        <v>168</v>
      </c>
      <c r="E16767" s="105">
        <f t="shared" si="2044"/>
        <v>0</v>
      </c>
      <c r="I16767" s="105">
        <f t="shared" si="2045"/>
        <v>0</v>
      </c>
      <c r="J16767" s="105">
        <f t="shared" si="2039"/>
        <v>0</v>
      </c>
      <c r="K16767" s="105">
        <f t="shared" si="2040"/>
        <v>0</v>
      </c>
      <c r="L16767" s="105">
        <f t="shared" si="2041"/>
        <v>0</v>
      </c>
      <c r="M16767">
        <v>0.04</v>
      </c>
      <c r="N16767">
        <f t="shared" si="2042"/>
        <v>3.3960531989175591E-3</v>
      </c>
    </row>
    <row r="16768" spans="1:14" x14ac:dyDescent="0.3">
      <c r="A16768">
        <f t="shared" si="2043"/>
        <v>168</v>
      </c>
      <c r="E16768" s="105">
        <f t="shared" si="2044"/>
        <v>0</v>
      </c>
      <c r="I16768" s="105">
        <f t="shared" si="2045"/>
        <v>0</v>
      </c>
      <c r="J16768" s="105">
        <f t="shared" si="2039"/>
        <v>0</v>
      </c>
      <c r="K16768" s="105">
        <f t="shared" si="2040"/>
        <v>0</v>
      </c>
      <c r="L16768" s="105">
        <f t="shared" si="2041"/>
        <v>0</v>
      </c>
      <c r="M16768">
        <v>0.04</v>
      </c>
      <c r="N16768">
        <f t="shared" si="2042"/>
        <v>3.3960531989175591E-3</v>
      </c>
    </row>
    <row r="16769" spans="1:14" x14ac:dyDescent="0.3">
      <c r="A16769">
        <f t="shared" si="2043"/>
        <v>168</v>
      </c>
      <c r="E16769" s="105">
        <f t="shared" si="2044"/>
        <v>0</v>
      </c>
      <c r="I16769" s="105">
        <f t="shared" si="2045"/>
        <v>0</v>
      </c>
      <c r="J16769" s="105">
        <f t="shared" si="2039"/>
        <v>0</v>
      </c>
      <c r="K16769" s="105">
        <f t="shared" si="2040"/>
        <v>0</v>
      </c>
      <c r="L16769" s="105">
        <f t="shared" si="2041"/>
        <v>0</v>
      </c>
      <c r="M16769">
        <v>0.04</v>
      </c>
      <c r="N16769">
        <f t="shared" si="2042"/>
        <v>3.3960531989175591E-3</v>
      </c>
    </row>
    <row r="16770" spans="1:14" x14ac:dyDescent="0.3">
      <c r="A16770">
        <f t="shared" si="2043"/>
        <v>168</v>
      </c>
      <c r="E16770" s="105">
        <f t="shared" si="2044"/>
        <v>0</v>
      </c>
      <c r="I16770" s="105">
        <f t="shared" si="2045"/>
        <v>0</v>
      </c>
      <c r="J16770" s="105">
        <f t="shared" si="2039"/>
        <v>0</v>
      </c>
      <c r="K16770" s="105">
        <f t="shared" si="2040"/>
        <v>0</v>
      </c>
      <c r="L16770" s="105">
        <f t="shared" si="2041"/>
        <v>0</v>
      </c>
      <c r="M16770">
        <v>0.04</v>
      </c>
      <c r="N16770">
        <f t="shared" si="2042"/>
        <v>3.3960531989175591E-3</v>
      </c>
    </row>
    <row r="16771" spans="1:14" x14ac:dyDescent="0.3">
      <c r="A16771">
        <f t="shared" si="2043"/>
        <v>168</v>
      </c>
      <c r="E16771" s="105">
        <f t="shared" si="2044"/>
        <v>0</v>
      </c>
      <c r="I16771" s="105">
        <f t="shared" si="2045"/>
        <v>0</v>
      </c>
      <c r="J16771" s="105">
        <f t="shared" ref="J16771:J16834" si="2046">E16771*($H$2/12)</f>
        <v>0</v>
      </c>
      <c r="K16771" s="105">
        <f t="shared" ref="K16771:K16834" si="2047">I16771-J16771</f>
        <v>0</v>
      </c>
      <c r="L16771" s="105">
        <f t="shared" ref="L16771:L16834" si="2048">N16771*(E16771-K16771)</f>
        <v>0</v>
      </c>
      <c r="M16771">
        <v>0.04</v>
      </c>
      <c r="N16771">
        <f t="shared" ref="N16771:N16834" si="2049">1-(POWER(1-M16771,(1/12)))</f>
        <v>3.3960531989175591E-3</v>
      </c>
    </row>
    <row r="16772" spans="1:14" x14ac:dyDescent="0.3">
      <c r="A16772">
        <f t="shared" si="2043"/>
        <v>168</v>
      </c>
      <c r="E16772" s="105">
        <f t="shared" si="2044"/>
        <v>0</v>
      </c>
      <c r="I16772" s="105">
        <f t="shared" si="2045"/>
        <v>0</v>
      </c>
      <c r="J16772" s="105">
        <f t="shared" si="2046"/>
        <v>0</v>
      </c>
      <c r="K16772" s="105">
        <f t="shared" si="2047"/>
        <v>0</v>
      </c>
      <c r="L16772" s="105">
        <f t="shared" si="2048"/>
        <v>0</v>
      </c>
      <c r="M16772">
        <v>0.04</v>
      </c>
      <c r="N16772">
        <f t="shared" si="2049"/>
        <v>3.3960531989175591E-3</v>
      </c>
    </row>
    <row r="16773" spans="1:14" x14ac:dyDescent="0.3">
      <c r="A16773">
        <f t="shared" si="2043"/>
        <v>168</v>
      </c>
      <c r="E16773" s="105">
        <f t="shared" si="2044"/>
        <v>0</v>
      </c>
      <c r="I16773" s="105">
        <f t="shared" si="2045"/>
        <v>0</v>
      </c>
      <c r="J16773" s="105">
        <f t="shared" si="2046"/>
        <v>0</v>
      </c>
      <c r="K16773" s="105">
        <f t="shared" si="2047"/>
        <v>0</v>
      </c>
      <c r="L16773" s="105">
        <f t="shared" si="2048"/>
        <v>0</v>
      </c>
      <c r="M16773">
        <v>0.04</v>
      </c>
      <c r="N16773">
        <f t="shared" si="2049"/>
        <v>3.3960531989175591E-3</v>
      </c>
    </row>
    <row r="16774" spans="1:14" x14ac:dyDescent="0.3">
      <c r="A16774">
        <f t="shared" si="2043"/>
        <v>168</v>
      </c>
      <c r="E16774" s="105">
        <f t="shared" si="2044"/>
        <v>0</v>
      </c>
      <c r="I16774" s="105">
        <f t="shared" si="2045"/>
        <v>0</v>
      </c>
      <c r="J16774" s="105">
        <f t="shared" si="2046"/>
        <v>0</v>
      </c>
      <c r="K16774" s="105">
        <f t="shared" si="2047"/>
        <v>0</v>
      </c>
      <c r="L16774" s="105">
        <f t="shared" si="2048"/>
        <v>0</v>
      </c>
      <c r="M16774">
        <v>0.04</v>
      </c>
      <c r="N16774">
        <f t="shared" si="2049"/>
        <v>3.3960531989175591E-3</v>
      </c>
    </row>
    <row r="16775" spans="1:14" x14ac:dyDescent="0.3">
      <c r="A16775">
        <f t="shared" si="2043"/>
        <v>168</v>
      </c>
      <c r="E16775" s="105">
        <f t="shared" si="2044"/>
        <v>0</v>
      </c>
      <c r="I16775" s="105">
        <f t="shared" si="2045"/>
        <v>0</v>
      </c>
      <c r="J16775" s="105">
        <f t="shared" si="2046"/>
        <v>0</v>
      </c>
      <c r="K16775" s="105">
        <f t="shared" si="2047"/>
        <v>0</v>
      </c>
      <c r="L16775" s="105">
        <f t="shared" si="2048"/>
        <v>0</v>
      </c>
      <c r="M16775">
        <v>0.04</v>
      </c>
      <c r="N16775">
        <f t="shared" si="2049"/>
        <v>3.3960531989175591E-3</v>
      </c>
    </row>
    <row r="16776" spans="1:14" x14ac:dyDescent="0.3">
      <c r="A16776">
        <f t="shared" si="2043"/>
        <v>168</v>
      </c>
      <c r="E16776" s="105">
        <f t="shared" si="2044"/>
        <v>0</v>
      </c>
      <c r="I16776" s="105">
        <f t="shared" si="2045"/>
        <v>0</v>
      </c>
      <c r="J16776" s="105">
        <f t="shared" si="2046"/>
        <v>0</v>
      </c>
      <c r="K16776" s="105">
        <f t="shared" si="2047"/>
        <v>0</v>
      </c>
      <c r="L16776" s="105">
        <f t="shared" si="2048"/>
        <v>0</v>
      </c>
      <c r="M16776">
        <v>0.04</v>
      </c>
      <c r="N16776">
        <f t="shared" si="2049"/>
        <v>3.3960531989175591E-3</v>
      </c>
    </row>
    <row r="16777" spans="1:14" x14ac:dyDescent="0.3">
      <c r="A16777">
        <f t="shared" si="2043"/>
        <v>168</v>
      </c>
      <c r="E16777" s="105">
        <f t="shared" si="2044"/>
        <v>0</v>
      </c>
      <c r="I16777" s="105">
        <f t="shared" si="2045"/>
        <v>0</v>
      </c>
      <c r="J16777" s="105">
        <f t="shared" si="2046"/>
        <v>0</v>
      </c>
      <c r="K16777" s="105">
        <f t="shared" si="2047"/>
        <v>0</v>
      </c>
      <c r="L16777" s="105">
        <f t="shared" si="2048"/>
        <v>0</v>
      </c>
      <c r="M16777">
        <v>0.04</v>
      </c>
      <c r="N16777">
        <f t="shared" si="2049"/>
        <v>3.3960531989175591E-3</v>
      </c>
    </row>
    <row r="16778" spans="1:14" x14ac:dyDescent="0.3">
      <c r="A16778">
        <f t="shared" si="2043"/>
        <v>168</v>
      </c>
      <c r="E16778" s="105">
        <f t="shared" si="2044"/>
        <v>0</v>
      </c>
      <c r="I16778" s="105">
        <f t="shared" si="2045"/>
        <v>0</v>
      </c>
      <c r="J16778" s="105">
        <f t="shared" si="2046"/>
        <v>0</v>
      </c>
      <c r="K16778" s="105">
        <f t="shared" si="2047"/>
        <v>0</v>
      </c>
      <c r="L16778" s="105">
        <f t="shared" si="2048"/>
        <v>0</v>
      </c>
      <c r="M16778">
        <v>0.04</v>
      </c>
      <c r="N16778">
        <f t="shared" si="2049"/>
        <v>3.3960531989175591E-3</v>
      </c>
    </row>
    <row r="16779" spans="1:14" x14ac:dyDescent="0.3">
      <c r="A16779">
        <f t="shared" si="2043"/>
        <v>168</v>
      </c>
      <c r="E16779" s="105">
        <f t="shared" si="2044"/>
        <v>0</v>
      </c>
      <c r="I16779" s="105">
        <f t="shared" si="2045"/>
        <v>0</v>
      </c>
      <c r="J16779" s="105">
        <f t="shared" si="2046"/>
        <v>0</v>
      </c>
      <c r="K16779" s="105">
        <f t="shared" si="2047"/>
        <v>0</v>
      </c>
      <c r="L16779" s="105">
        <f t="shared" si="2048"/>
        <v>0</v>
      </c>
      <c r="M16779">
        <v>0.04</v>
      </c>
      <c r="N16779">
        <f t="shared" si="2049"/>
        <v>3.3960531989175591E-3</v>
      </c>
    </row>
    <row r="16780" spans="1:14" x14ac:dyDescent="0.3">
      <c r="A16780">
        <f t="shared" si="2043"/>
        <v>168</v>
      </c>
      <c r="E16780" s="105">
        <f t="shared" si="2044"/>
        <v>0</v>
      </c>
      <c r="I16780" s="105">
        <f t="shared" si="2045"/>
        <v>0</v>
      </c>
      <c r="J16780" s="105">
        <f t="shared" si="2046"/>
        <v>0</v>
      </c>
      <c r="K16780" s="105">
        <f t="shared" si="2047"/>
        <v>0</v>
      </c>
      <c r="L16780" s="105">
        <f t="shared" si="2048"/>
        <v>0</v>
      </c>
      <c r="M16780">
        <v>0.04</v>
      </c>
      <c r="N16780">
        <f t="shared" si="2049"/>
        <v>3.3960531989175591E-3</v>
      </c>
    </row>
    <row r="16781" spans="1:14" x14ac:dyDescent="0.3">
      <c r="A16781">
        <f t="shared" si="2043"/>
        <v>168</v>
      </c>
      <c r="E16781" s="105">
        <f t="shared" si="2044"/>
        <v>0</v>
      </c>
      <c r="I16781" s="105">
        <f t="shared" si="2045"/>
        <v>0</v>
      </c>
      <c r="J16781" s="105">
        <f t="shared" si="2046"/>
        <v>0</v>
      </c>
      <c r="K16781" s="105">
        <f t="shared" si="2047"/>
        <v>0</v>
      </c>
      <c r="L16781" s="105">
        <f t="shared" si="2048"/>
        <v>0</v>
      </c>
      <c r="M16781">
        <v>0.04</v>
      </c>
      <c r="N16781">
        <f t="shared" si="2049"/>
        <v>3.3960531989175591E-3</v>
      </c>
    </row>
    <row r="16782" spans="1:14" x14ac:dyDescent="0.3">
      <c r="A16782">
        <f t="shared" si="2043"/>
        <v>168</v>
      </c>
      <c r="E16782" s="105">
        <f t="shared" si="2044"/>
        <v>0</v>
      </c>
      <c r="I16782" s="105">
        <f t="shared" si="2045"/>
        <v>0</v>
      </c>
      <c r="J16782" s="105">
        <f t="shared" si="2046"/>
        <v>0</v>
      </c>
      <c r="K16782" s="105">
        <f t="shared" si="2047"/>
        <v>0</v>
      </c>
      <c r="L16782" s="105">
        <f t="shared" si="2048"/>
        <v>0</v>
      </c>
      <c r="M16782">
        <v>0.04</v>
      </c>
      <c r="N16782">
        <f t="shared" si="2049"/>
        <v>3.3960531989175591E-3</v>
      </c>
    </row>
    <row r="16783" spans="1:14" x14ac:dyDescent="0.3">
      <c r="A16783">
        <f t="shared" si="2043"/>
        <v>168</v>
      </c>
      <c r="E16783" s="105">
        <f t="shared" si="2044"/>
        <v>0</v>
      </c>
      <c r="I16783" s="105">
        <f t="shared" si="2045"/>
        <v>0</v>
      </c>
      <c r="J16783" s="105">
        <f t="shared" si="2046"/>
        <v>0</v>
      </c>
      <c r="K16783" s="105">
        <f t="shared" si="2047"/>
        <v>0</v>
      </c>
      <c r="L16783" s="105">
        <f t="shared" si="2048"/>
        <v>0</v>
      </c>
      <c r="M16783">
        <v>0.04</v>
      </c>
      <c r="N16783">
        <f t="shared" si="2049"/>
        <v>3.3960531989175591E-3</v>
      </c>
    </row>
    <row r="16784" spans="1:14" x14ac:dyDescent="0.3">
      <c r="A16784">
        <f t="shared" si="2043"/>
        <v>168</v>
      </c>
      <c r="E16784" s="105">
        <f t="shared" si="2044"/>
        <v>0</v>
      </c>
      <c r="I16784" s="105">
        <f t="shared" si="2045"/>
        <v>0</v>
      </c>
      <c r="J16784" s="105">
        <f t="shared" si="2046"/>
        <v>0</v>
      </c>
      <c r="K16784" s="105">
        <f t="shared" si="2047"/>
        <v>0</v>
      </c>
      <c r="L16784" s="105">
        <f t="shared" si="2048"/>
        <v>0</v>
      </c>
      <c r="M16784">
        <v>0.04</v>
      </c>
      <c r="N16784">
        <f t="shared" si="2049"/>
        <v>3.3960531989175591E-3</v>
      </c>
    </row>
    <row r="16785" spans="1:14" x14ac:dyDescent="0.3">
      <c r="A16785">
        <f t="shared" si="2043"/>
        <v>168</v>
      </c>
      <c r="E16785" s="105">
        <f t="shared" si="2044"/>
        <v>0</v>
      </c>
      <c r="I16785" s="105">
        <f t="shared" si="2045"/>
        <v>0</v>
      </c>
      <c r="J16785" s="105">
        <f t="shared" si="2046"/>
        <v>0</v>
      </c>
      <c r="K16785" s="105">
        <f t="shared" si="2047"/>
        <v>0</v>
      </c>
      <c r="L16785" s="105">
        <f t="shared" si="2048"/>
        <v>0</v>
      </c>
      <c r="M16785">
        <v>0.04</v>
      </c>
      <c r="N16785">
        <f t="shared" si="2049"/>
        <v>3.3960531989175591E-3</v>
      </c>
    </row>
    <row r="16786" spans="1:14" x14ac:dyDescent="0.3">
      <c r="A16786">
        <f t="shared" si="2043"/>
        <v>168</v>
      </c>
      <c r="E16786" s="105">
        <f t="shared" si="2044"/>
        <v>0</v>
      </c>
      <c r="I16786" s="105">
        <f t="shared" si="2045"/>
        <v>0</v>
      </c>
      <c r="J16786" s="105">
        <f t="shared" si="2046"/>
        <v>0</v>
      </c>
      <c r="K16786" s="105">
        <f t="shared" si="2047"/>
        <v>0</v>
      </c>
      <c r="L16786" s="105">
        <f t="shared" si="2048"/>
        <v>0</v>
      </c>
      <c r="M16786">
        <v>0.04</v>
      </c>
      <c r="N16786">
        <f t="shared" si="2049"/>
        <v>3.3960531989175591E-3</v>
      </c>
    </row>
    <row r="16787" spans="1:14" x14ac:dyDescent="0.3">
      <c r="A16787">
        <f t="shared" si="2043"/>
        <v>168</v>
      </c>
      <c r="E16787" s="105">
        <f t="shared" si="2044"/>
        <v>0</v>
      </c>
      <c r="I16787" s="105">
        <f t="shared" si="2045"/>
        <v>0</v>
      </c>
      <c r="J16787" s="105">
        <f t="shared" si="2046"/>
        <v>0</v>
      </c>
      <c r="K16787" s="105">
        <f t="shared" si="2047"/>
        <v>0</v>
      </c>
      <c r="L16787" s="105">
        <f t="shared" si="2048"/>
        <v>0</v>
      </c>
      <c r="M16787">
        <v>0.04</v>
      </c>
      <c r="N16787">
        <f t="shared" si="2049"/>
        <v>3.3960531989175591E-3</v>
      </c>
    </row>
    <row r="16788" spans="1:14" x14ac:dyDescent="0.3">
      <c r="A16788">
        <f t="shared" si="2043"/>
        <v>168</v>
      </c>
      <c r="E16788" s="105">
        <f t="shared" si="2044"/>
        <v>0</v>
      </c>
      <c r="I16788" s="105">
        <f t="shared" si="2045"/>
        <v>0</v>
      </c>
      <c r="J16788" s="105">
        <f t="shared" si="2046"/>
        <v>0</v>
      </c>
      <c r="K16788" s="105">
        <f t="shared" si="2047"/>
        <v>0</v>
      </c>
      <c r="L16788" s="105">
        <f t="shared" si="2048"/>
        <v>0</v>
      </c>
      <c r="M16788">
        <v>0.04</v>
      </c>
      <c r="N16788">
        <f t="shared" si="2049"/>
        <v>3.3960531989175591E-3</v>
      </c>
    </row>
    <row r="16789" spans="1:14" x14ac:dyDescent="0.3">
      <c r="A16789">
        <f t="shared" si="2043"/>
        <v>168</v>
      </c>
      <c r="E16789" s="105">
        <f t="shared" si="2044"/>
        <v>0</v>
      </c>
      <c r="I16789" s="105">
        <f t="shared" si="2045"/>
        <v>0</v>
      </c>
      <c r="J16789" s="105">
        <f t="shared" si="2046"/>
        <v>0</v>
      </c>
      <c r="K16789" s="105">
        <f t="shared" si="2047"/>
        <v>0</v>
      </c>
      <c r="L16789" s="105">
        <f t="shared" si="2048"/>
        <v>0</v>
      </c>
      <c r="M16789">
        <v>0.04</v>
      </c>
      <c r="N16789">
        <f t="shared" si="2049"/>
        <v>3.3960531989175591E-3</v>
      </c>
    </row>
    <row r="16790" spans="1:14" x14ac:dyDescent="0.3">
      <c r="A16790">
        <f t="shared" si="2043"/>
        <v>168</v>
      </c>
      <c r="E16790" s="105">
        <f t="shared" si="2044"/>
        <v>0</v>
      </c>
      <c r="I16790" s="105">
        <f t="shared" si="2045"/>
        <v>0</v>
      </c>
      <c r="J16790" s="105">
        <f t="shared" si="2046"/>
        <v>0</v>
      </c>
      <c r="K16790" s="105">
        <f t="shared" si="2047"/>
        <v>0</v>
      </c>
      <c r="L16790" s="105">
        <f t="shared" si="2048"/>
        <v>0</v>
      </c>
      <c r="M16790">
        <v>0.04</v>
      </c>
      <c r="N16790">
        <f t="shared" si="2049"/>
        <v>3.3960531989175591E-3</v>
      </c>
    </row>
    <row r="16791" spans="1:14" x14ac:dyDescent="0.3">
      <c r="A16791">
        <f t="shared" si="2043"/>
        <v>168</v>
      </c>
      <c r="E16791" s="105">
        <f t="shared" si="2044"/>
        <v>0</v>
      </c>
      <c r="I16791" s="105">
        <f t="shared" si="2045"/>
        <v>0</v>
      </c>
      <c r="J16791" s="105">
        <f t="shared" si="2046"/>
        <v>0</v>
      </c>
      <c r="K16791" s="105">
        <f t="shared" si="2047"/>
        <v>0</v>
      </c>
      <c r="L16791" s="105">
        <f t="shared" si="2048"/>
        <v>0</v>
      </c>
      <c r="M16791">
        <v>0.04</v>
      </c>
      <c r="N16791">
        <f t="shared" si="2049"/>
        <v>3.3960531989175591E-3</v>
      </c>
    </row>
    <row r="16792" spans="1:14" x14ac:dyDescent="0.3">
      <c r="A16792">
        <f t="shared" si="2043"/>
        <v>168</v>
      </c>
      <c r="E16792" s="105">
        <f t="shared" si="2044"/>
        <v>0</v>
      </c>
      <c r="I16792" s="105">
        <f t="shared" si="2045"/>
        <v>0</v>
      </c>
      <c r="J16792" s="105">
        <f t="shared" si="2046"/>
        <v>0</v>
      </c>
      <c r="K16792" s="105">
        <f t="shared" si="2047"/>
        <v>0</v>
      </c>
      <c r="L16792" s="105">
        <f t="shared" si="2048"/>
        <v>0</v>
      </c>
      <c r="M16792">
        <v>0.04</v>
      </c>
      <c r="N16792">
        <f t="shared" si="2049"/>
        <v>3.3960531989175591E-3</v>
      </c>
    </row>
    <row r="16793" spans="1:14" x14ac:dyDescent="0.3">
      <c r="A16793">
        <f t="shared" si="2043"/>
        <v>168</v>
      </c>
      <c r="E16793" s="105">
        <f t="shared" si="2044"/>
        <v>0</v>
      </c>
      <c r="I16793" s="105">
        <f t="shared" si="2045"/>
        <v>0</v>
      </c>
      <c r="J16793" s="105">
        <f t="shared" si="2046"/>
        <v>0</v>
      </c>
      <c r="K16793" s="105">
        <f t="shared" si="2047"/>
        <v>0</v>
      </c>
      <c r="L16793" s="105">
        <f t="shared" si="2048"/>
        <v>0</v>
      </c>
      <c r="M16793">
        <v>0.04</v>
      </c>
      <c r="N16793">
        <f t="shared" si="2049"/>
        <v>3.3960531989175591E-3</v>
      </c>
    </row>
    <row r="16794" spans="1:14" x14ac:dyDescent="0.3">
      <c r="A16794">
        <f t="shared" si="2043"/>
        <v>168</v>
      </c>
      <c r="E16794" s="105">
        <f t="shared" si="2044"/>
        <v>0</v>
      </c>
      <c r="I16794" s="105">
        <f t="shared" si="2045"/>
        <v>0</v>
      </c>
      <c r="J16794" s="105">
        <f t="shared" si="2046"/>
        <v>0</v>
      </c>
      <c r="K16794" s="105">
        <f t="shared" si="2047"/>
        <v>0</v>
      </c>
      <c r="L16794" s="105">
        <f t="shared" si="2048"/>
        <v>0</v>
      </c>
      <c r="M16794">
        <v>0.04</v>
      </c>
      <c r="N16794">
        <f t="shared" si="2049"/>
        <v>3.3960531989175591E-3</v>
      </c>
    </row>
    <row r="16795" spans="1:14" x14ac:dyDescent="0.3">
      <c r="A16795">
        <f t="shared" si="2043"/>
        <v>168</v>
      </c>
      <c r="E16795" s="105">
        <f t="shared" si="2044"/>
        <v>0</v>
      </c>
      <c r="I16795" s="105">
        <f t="shared" si="2045"/>
        <v>0</v>
      </c>
      <c r="J16795" s="105">
        <f t="shared" si="2046"/>
        <v>0</v>
      </c>
      <c r="K16795" s="105">
        <f t="shared" si="2047"/>
        <v>0</v>
      </c>
      <c r="L16795" s="105">
        <f t="shared" si="2048"/>
        <v>0</v>
      </c>
      <c r="M16795">
        <v>0.04</v>
      </c>
      <c r="N16795">
        <f t="shared" si="2049"/>
        <v>3.3960531989175591E-3</v>
      </c>
    </row>
    <row r="16796" spans="1:14" x14ac:dyDescent="0.3">
      <c r="A16796">
        <f t="shared" si="2043"/>
        <v>168</v>
      </c>
      <c r="E16796" s="105">
        <f t="shared" si="2044"/>
        <v>0</v>
      </c>
      <c r="I16796" s="105">
        <f t="shared" si="2045"/>
        <v>0</v>
      </c>
      <c r="J16796" s="105">
        <f t="shared" si="2046"/>
        <v>0</v>
      </c>
      <c r="K16796" s="105">
        <f t="shared" si="2047"/>
        <v>0</v>
      </c>
      <c r="L16796" s="105">
        <f t="shared" si="2048"/>
        <v>0</v>
      </c>
      <c r="M16796">
        <v>0.04</v>
      </c>
      <c r="N16796">
        <f t="shared" si="2049"/>
        <v>3.3960531989175591E-3</v>
      </c>
    </row>
    <row r="16797" spans="1:14" x14ac:dyDescent="0.3">
      <c r="A16797">
        <f t="shared" si="2043"/>
        <v>168</v>
      </c>
      <c r="E16797" s="105">
        <f t="shared" si="2044"/>
        <v>0</v>
      </c>
      <c r="I16797" s="105">
        <f t="shared" si="2045"/>
        <v>0</v>
      </c>
      <c r="J16797" s="105">
        <f t="shared" si="2046"/>
        <v>0</v>
      </c>
      <c r="K16797" s="105">
        <f t="shared" si="2047"/>
        <v>0</v>
      </c>
      <c r="L16797" s="105">
        <f t="shared" si="2048"/>
        <v>0</v>
      </c>
      <c r="M16797">
        <v>0.04</v>
      </c>
      <c r="N16797">
        <f t="shared" si="2049"/>
        <v>3.3960531989175591E-3</v>
      </c>
    </row>
    <row r="16798" spans="1:14" x14ac:dyDescent="0.3">
      <c r="A16798">
        <f t="shared" si="2043"/>
        <v>168</v>
      </c>
      <c r="E16798" s="105">
        <f t="shared" si="2044"/>
        <v>0</v>
      </c>
      <c r="I16798" s="105">
        <f t="shared" si="2045"/>
        <v>0</v>
      </c>
      <c r="J16798" s="105">
        <f t="shared" si="2046"/>
        <v>0</v>
      </c>
      <c r="K16798" s="105">
        <f t="shared" si="2047"/>
        <v>0</v>
      </c>
      <c r="L16798" s="105">
        <f t="shared" si="2048"/>
        <v>0</v>
      </c>
      <c r="M16798">
        <v>0.04</v>
      </c>
      <c r="N16798">
        <f t="shared" si="2049"/>
        <v>3.3960531989175591E-3</v>
      </c>
    </row>
    <row r="16799" spans="1:14" x14ac:dyDescent="0.3">
      <c r="A16799">
        <f t="shared" si="2043"/>
        <v>168</v>
      </c>
      <c r="E16799" s="105">
        <f t="shared" si="2044"/>
        <v>0</v>
      </c>
      <c r="I16799" s="105">
        <f t="shared" si="2045"/>
        <v>0</v>
      </c>
      <c r="J16799" s="105">
        <f t="shared" si="2046"/>
        <v>0</v>
      </c>
      <c r="K16799" s="105">
        <f t="shared" si="2047"/>
        <v>0</v>
      </c>
      <c r="L16799" s="105">
        <f t="shared" si="2048"/>
        <v>0</v>
      </c>
      <c r="M16799">
        <v>0.04</v>
      </c>
      <c r="N16799">
        <f t="shared" si="2049"/>
        <v>3.3960531989175591E-3</v>
      </c>
    </row>
    <row r="16800" spans="1:14" x14ac:dyDescent="0.3">
      <c r="A16800">
        <f t="shared" si="2043"/>
        <v>168</v>
      </c>
      <c r="E16800" s="105">
        <f t="shared" si="2044"/>
        <v>0</v>
      </c>
      <c r="I16800" s="105">
        <f t="shared" si="2045"/>
        <v>0</v>
      </c>
      <c r="J16800" s="105">
        <f t="shared" si="2046"/>
        <v>0</v>
      </c>
      <c r="K16800" s="105">
        <f t="shared" si="2047"/>
        <v>0</v>
      </c>
      <c r="L16800" s="105">
        <f t="shared" si="2048"/>
        <v>0</v>
      </c>
      <c r="M16800">
        <v>0.04</v>
      </c>
      <c r="N16800">
        <f t="shared" si="2049"/>
        <v>3.3960531989175591E-3</v>
      </c>
    </row>
    <row r="16801" spans="1:15" x14ac:dyDescent="0.3">
      <c r="A16801">
        <f t="shared" si="2043"/>
        <v>168</v>
      </c>
      <c r="E16801" s="105">
        <f t="shared" si="2044"/>
        <v>0</v>
      </c>
      <c r="I16801" s="105">
        <f t="shared" si="2045"/>
        <v>0</v>
      </c>
      <c r="J16801" s="105">
        <f t="shared" si="2046"/>
        <v>0</v>
      </c>
      <c r="K16801" s="105">
        <f t="shared" si="2047"/>
        <v>0</v>
      </c>
      <c r="L16801" s="105">
        <f t="shared" si="2048"/>
        <v>0</v>
      </c>
      <c r="M16801">
        <v>0.04</v>
      </c>
      <c r="N16801">
        <f t="shared" si="2049"/>
        <v>3.3960531989175591E-3</v>
      </c>
      <c r="O16801" s="105" t="e">
        <f t="shared" ref="O16801" si="2050">SUM(I16702:I16801)</f>
        <v>#REF!</v>
      </c>
    </row>
    <row r="16802" spans="1:15" x14ac:dyDescent="0.3">
      <c r="A16802">
        <f t="shared" si="2043"/>
        <v>169</v>
      </c>
      <c r="E16802" s="105" t="e">
        <f t="shared" si="2044"/>
        <v>#REF!</v>
      </c>
      <c r="I16802" s="105" t="e">
        <f t="shared" si="2045"/>
        <v>#REF!</v>
      </c>
      <c r="J16802" s="105" t="e">
        <f t="shared" si="2046"/>
        <v>#REF!</v>
      </c>
      <c r="K16802" s="105" t="e">
        <f t="shared" si="2047"/>
        <v>#REF!</v>
      </c>
      <c r="L16802" s="105" t="e">
        <f t="shared" si="2048"/>
        <v>#REF!</v>
      </c>
      <c r="M16802">
        <v>0.04</v>
      </c>
      <c r="N16802">
        <f t="shared" si="2049"/>
        <v>3.3960531989175591E-3</v>
      </c>
    </row>
    <row r="16803" spans="1:15" x14ac:dyDescent="0.3">
      <c r="A16803">
        <f t="shared" si="2043"/>
        <v>169</v>
      </c>
      <c r="E16803" s="105" t="e">
        <f t="shared" si="2044"/>
        <v>#REF!</v>
      </c>
      <c r="I16803" s="105" t="e">
        <f t="shared" si="2045"/>
        <v>#REF!</v>
      </c>
      <c r="J16803" s="105" t="e">
        <f t="shared" si="2046"/>
        <v>#REF!</v>
      </c>
      <c r="K16803" s="105" t="e">
        <f t="shared" si="2047"/>
        <v>#REF!</v>
      </c>
      <c r="L16803" s="105" t="e">
        <f t="shared" si="2048"/>
        <v>#REF!</v>
      </c>
      <c r="M16803">
        <v>0.04</v>
      </c>
      <c r="N16803">
        <f t="shared" si="2049"/>
        <v>3.3960531989175591E-3</v>
      </c>
    </row>
    <row r="16804" spans="1:15" x14ac:dyDescent="0.3">
      <c r="A16804">
        <f t="shared" si="2043"/>
        <v>169</v>
      </c>
      <c r="E16804" s="105" t="e">
        <f t="shared" si="2044"/>
        <v>#REF!</v>
      </c>
      <c r="I16804" s="105" t="e">
        <f t="shared" si="2045"/>
        <v>#REF!</v>
      </c>
      <c r="J16804" s="105" t="e">
        <f t="shared" si="2046"/>
        <v>#REF!</v>
      </c>
      <c r="K16804" s="105" t="e">
        <f t="shared" si="2047"/>
        <v>#REF!</v>
      </c>
      <c r="L16804" s="105" t="e">
        <f t="shared" si="2048"/>
        <v>#REF!</v>
      </c>
      <c r="M16804">
        <v>0.04</v>
      </c>
      <c r="N16804">
        <f t="shared" si="2049"/>
        <v>3.3960531989175591E-3</v>
      </c>
    </row>
    <row r="16805" spans="1:15" x14ac:dyDescent="0.3">
      <c r="A16805">
        <f t="shared" si="2043"/>
        <v>169</v>
      </c>
      <c r="E16805" s="105">
        <f t="shared" si="2044"/>
        <v>0</v>
      </c>
      <c r="I16805" s="105">
        <f t="shared" si="2045"/>
        <v>0</v>
      </c>
      <c r="J16805" s="105">
        <f t="shared" si="2046"/>
        <v>0</v>
      </c>
      <c r="K16805" s="105">
        <f t="shared" si="2047"/>
        <v>0</v>
      </c>
      <c r="L16805" s="105">
        <f t="shared" si="2048"/>
        <v>0</v>
      </c>
      <c r="M16805">
        <v>0.04</v>
      </c>
      <c r="N16805">
        <f t="shared" si="2049"/>
        <v>3.3960531989175591E-3</v>
      </c>
    </row>
    <row r="16806" spans="1:15" x14ac:dyDescent="0.3">
      <c r="A16806">
        <f t="shared" si="2043"/>
        <v>169</v>
      </c>
      <c r="E16806" s="105">
        <f t="shared" si="2044"/>
        <v>0</v>
      </c>
      <c r="I16806" s="105">
        <f t="shared" si="2045"/>
        <v>0</v>
      </c>
      <c r="J16806" s="105">
        <f t="shared" si="2046"/>
        <v>0</v>
      </c>
      <c r="K16806" s="105">
        <f t="shared" si="2047"/>
        <v>0</v>
      </c>
      <c r="L16806" s="105">
        <f t="shared" si="2048"/>
        <v>0</v>
      </c>
      <c r="M16806">
        <v>0.04</v>
      </c>
      <c r="N16806">
        <f t="shared" si="2049"/>
        <v>3.3960531989175591E-3</v>
      </c>
    </row>
    <row r="16807" spans="1:15" x14ac:dyDescent="0.3">
      <c r="A16807">
        <f t="shared" ref="A16807:A16870" si="2051">IF(COUNTIF(A16707:A16806,A16806)=100, A16806+1,A16806)</f>
        <v>169</v>
      </c>
      <c r="E16807" s="105">
        <f t="shared" ref="E16807:E16870" si="2052">MAX(0, E16707-K16707-L16707)</f>
        <v>0</v>
      </c>
      <c r="I16807" s="105">
        <f t="shared" ref="I16807:I16870" si="2053">IF(E16807&lt;I16707,J16807 + E16807, I16707)</f>
        <v>0</v>
      </c>
      <c r="J16807" s="105">
        <f t="shared" si="2046"/>
        <v>0</v>
      </c>
      <c r="K16807" s="105">
        <f t="shared" si="2047"/>
        <v>0</v>
      </c>
      <c r="L16807" s="105">
        <f t="shared" si="2048"/>
        <v>0</v>
      </c>
      <c r="M16807">
        <v>0.04</v>
      </c>
      <c r="N16807">
        <f t="shared" si="2049"/>
        <v>3.3960531989175591E-3</v>
      </c>
    </row>
    <row r="16808" spans="1:15" x14ac:dyDescent="0.3">
      <c r="A16808">
        <f t="shared" si="2051"/>
        <v>169</v>
      </c>
      <c r="E16808" s="105">
        <f t="shared" si="2052"/>
        <v>0</v>
      </c>
      <c r="I16808" s="105">
        <f t="shared" si="2053"/>
        <v>0</v>
      </c>
      <c r="J16808" s="105">
        <f t="shared" si="2046"/>
        <v>0</v>
      </c>
      <c r="K16808" s="105">
        <f t="shared" si="2047"/>
        <v>0</v>
      </c>
      <c r="L16808" s="105">
        <f t="shared" si="2048"/>
        <v>0</v>
      </c>
      <c r="M16808">
        <v>0.04</v>
      </c>
      <c r="N16808">
        <f t="shared" si="2049"/>
        <v>3.3960531989175591E-3</v>
      </c>
    </row>
    <row r="16809" spans="1:15" x14ac:dyDescent="0.3">
      <c r="A16809">
        <f t="shared" si="2051"/>
        <v>169</v>
      </c>
      <c r="E16809" s="105">
        <f t="shared" si="2052"/>
        <v>0</v>
      </c>
      <c r="I16809" s="105">
        <f t="shared" si="2053"/>
        <v>0</v>
      </c>
      <c r="J16809" s="105">
        <f t="shared" si="2046"/>
        <v>0</v>
      </c>
      <c r="K16809" s="105">
        <f t="shared" si="2047"/>
        <v>0</v>
      </c>
      <c r="L16809" s="105">
        <f t="shared" si="2048"/>
        <v>0</v>
      </c>
      <c r="M16809">
        <v>0.04</v>
      </c>
      <c r="N16809">
        <f t="shared" si="2049"/>
        <v>3.3960531989175591E-3</v>
      </c>
    </row>
    <row r="16810" spans="1:15" x14ac:dyDescent="0.3">
      <c r="A16810">
        <f t="shared" si="2051"/>
        <v>169</v>
      </c>
      <c r="E16810" s="105">
        <f t="shared" si="2052"/>
        <v>0</v>
      </c>
      <c r="I16810" s="105">
        <f t="shared" si="2053"/>
        <v>0</v>
      </c>
      <c r="J16810" s="105">
        <f t="shared" si="2046"/>
        <v>0</v>
      </c>
      <c r="K16810" s="105">
        <f t="shared" si="2047"/>
        <v>0</v>
      </c>
      <c r="L16810" s="105">
        <f t="shared" si="2048"/>
        <v>0</v>
      </c>
      <c r="M16810">
        <v>0.04</v>
      </c>
      <c r="N16810">
        <f t="shared" si="2049"/>
        <v>3.3960531989175591E-3</v>
      </c>
    </row>
    <row r="16811" spans="1:15" x14ac:dyDescent="0.3">
      <c r="A16811">
        <f t="shared" si="2051"/>
        <v>169</v>
      </c>
      <c r="E16811" s="105">
        <f t="shared" si="2052"/>
        <v>0</v>
      </c>
      <c r="I16811" s="105">
        <f t="shared" si="2053"/>
        <v>0</v>
      </c>
      <c r="J16811" s="105">
        <f t="shared" si="2046"/>
        <v>0</v>
      </c>
      <c r="K16811" s="105">
        <f t="shared" si="2047"/>
        <v>0</v>
      </c>
      <c r="L16811" s="105">
        <f t="shared" si="2048"/>
        <v>0</v>
      </c>
      <c r="M16811">
        <v>0.04</v>
      </c>
      <c r="N16811">
        <f t="shared" si="2049"/>
        <v>3.3960531989175591E-3</v>
      </c>
    </row>
    <row r="16812" spans="1:15" x14ac:dyDescent="0.3">
      <c r="A16812">
        <f t="shared" si="2051"/>
        <v>169</v>
      </c>
      <c r="E16812" s="105">
        <f t="shared" si="2052"/>
        <v>0</v>
      </c>
      <c r="I16812" s="105">
        <f t="shared" si="2053"/>
        <v>0</v>
      </c>
      <c r="J16812" s="105">
        <f t="shared" si="2046"/>
        <v>0</v>
      </c>
      <c r="K16812" s="105">
        <f t="shared" si="2047"/>
        <v>0</v>
      </c>
      <c r="L16812" s="105">
        <f t="shared" si="2048"/>
        <v>0</v>
      </c>
      <c r="M16812">
        <v>0.04</v>
      </c>
      <c r="N16812">
        <f t="shared" si="2049"/>
        <v>3.3960531989175591E-3</v>
      </c>
    </row>
    <row r="16813" spans="1:15" x14ac:dyDescent="0.3">
      <c r="A16813">
        <f t="shared" si="2051"/>
        <v>169</v>
      </c>
      <c r="E16813" s="105">
        <f t="shared" si="2052"/>
        <v>0</v>
      </c>
      <c r="I16813" s="105">
        <f t="shared" si="2053"/>
        <v>0</v>
      </c>
      <c r="J16813" s="105">
        <f t="shared" si="2046"/>
        <v>0</v>
      </c>
      <c r="K16813" s="105">
        <f t="shared" si="2047"/>
        <v>0</v>
      </c>
      <c r="L16813" s="105">
        <f t="shared" si="2048"/>
        <v>0</v>
      </c>
      <c r="M16813">
        <v>0.04</v>
      </c>
      <c r="N16813">
        <f t="shared" si="2049"/>
        <v>3.3960531989175591E-3</v>
      </c>
    </row>
    <row r="16814" spans="1:15" x14ac:dyDescent="0.3">
      <c r="A16814">
        <f t="shared" si="2051"/>
        <v>169</v>
      </c>
      <c r="E16814" s="105">
        <f t="shared" si="2052"/>
        <v>0</v>
      </c>
      <c r="I16814" s="105">
        <f t="shared" si="2053"/>
        <v>0</v>
      </c>
      <c r="J16814" s="105">
        <f t="shared" si="2046"/>
        <v>0</v>
      </c>
      <c r="K16814" s="105">
        <f t="shared" si="2047"/>
        <v>0</v>
      </c>
      <c r="L16814" s="105">
        <f t="shared" si="2048"/>
        <v>0</v>
      </c>
      <c r="M16814">
        <v>0.04</v>
      </c>
      <c r="N16814">
        <f t="shared" si="2049"/>
        <v>3.3960531989175591E-3</v>
      </c>
    </row>
    <row r="16815" spans="1:15" x14ac:dyDescent="0.3">
      <c r="A16815">
        <f t="shared" si="2051"/>
        <v>169</v>
      </c>
      <c r="E16815" s="105">
        <f t="shared" si="2052"/>
        <v>0</v>
      </c>
      <c r="I16815" s="105">
        <f t="shared" si="2053"/>
        <v>0</v>
      </c>
      <c r="J16815" s="105">
        <f t="shared" si="2046"/>
        <v>0</v>
      </c>
      <c r="K16815" s="105">
        <f t="shared" si="2047"/>
        <v>0</v>
      </c>
      <c r="L16815" s="105">
        <f t="shared" si="2048"/>
        <v>0</v>
      </c>
      <c r="M16815">
        <v>0.04</v>
      </c>
      <c r="N16815">
        <f t="shared" si="2049"/>
        <v>3.3960531989175591E-3</v>
      </c>
    </row>
    <row r="16816" spans="1:15" x14ac:dyDescent="0.3">
      <c r="A16816">
        <f t="shared" si="2051"/>
        <v>169</v>
      </c>
      <c r="E16816" s="105">
        <f t="shared" si="2052"/>
        <v>0</v>
      </c>
      <c r="I16816" s="105">
        <f t="shared" si="2053"/>
        <v>0</v>
      </c>
      <c r="J16816" s="105">
        <f t="shared" si="2046"/>
        <v>0</v>
      </c>
      <c r="K16816" s="105">
        <f t="shared" si="2047"/>
        <v>0</v>
      </c>
      <c r="L16816" s="105">
        <f t="shared" si="2048"/>
        <v>0</v>
      </c>
      <c r="M16816">
        <v>0.04</v>
      </c>
      <c r="N16816">
        <f t="shared" si="2049"/>
        <v>3.3960531989175591E-3</v>
      </c>
    </row>
    <row r="16817" spans="1:14" x14ac:dyDescent="0.3">
      <c r="A16817">
        <f t="shared" si="2051"/>
        <v>169</v>
      </c>
      <c r="E16817" s="105">
        <f t="shared" si="2052"/>
        <v>0</v>
      </c>
      <c r="I16817" s="105">
        <f t="shared" si="2053"/>
        <v>0</v>
      </c>
      <c r="J16817" s="105">
        <f t="shared" si="2046"/>
        <v>0</v>
      </c>
      <c r="K16817" s="105">
        <f t="shared" si="2047"/>
        <v>0</v>
      </c>
      <c r="L16817" s="105">
        <f t="shared" si="2048"/>
        <v>0</v>
      </c>
      <c r="M16817">
        <v>0.04</v>
      </c>
      <c r="N16817">
        <f t="shared" si="2049"/>
        <v>3.3960531989175591E-3</v>
      </c>
    </row>
    <row r="16818" spans="1:14" x14ac:dyDescent="0.3">
      <c r="A16818">
        <f t="shared" si="2051"/>
        <v>169</v>
      </c>
      <c r="E16818" s="105">
        <f t="shared" si="2052"/>
        <v>0</v>
      </c>
      <c r="I16818" s="105">
        <f t="shared" si="2053"/>
        <v>0</v>
      </c>
      <c r="J16818" s="105">
        <f t="shared" si="2046"/>
        <v>0</v>
      </c>
      <c r="K16818" s="105">
        <f t="shared" si="2047"/>
        <v>0</v>
      </c>
      <c r="L16818" s="105">
        <f t="shared" si="2048"/>
        <v>0</v>
      </c>
      <c r="M16818">
        <v>0.04</v>
      </c>
      <c r="N16818">
        <f t="shared" si="2049"/>
        <v>3.3960531989175591E-3</v>
      </c>
    </row>
    <row r="16819" spans="1:14" x14ac:dyDescent="0.3">
      <c r="A16819">
        <f t="shared" si="2051"/>
        <v>169</v>
      </c>
      <c r="E16819" s="105">
        <f t="shared" si="2052"/>
        <v>0</v>
      </c>
      <c r="I16819" s="105">
        <f t="shared" si="2053"/>
        <v>0</v>
      </c>
      <c r="J16819" s="105">
        <f t="shared" si="2046"/>
        <v>0</v>
      </c>
      <c r="K16819" s="105">
        <f t="shared" si="2047"/>
        <v>0</v>
      </c>
      <c r="L16819" s="105">
        <f t="shared" si="2048"/>
        <v>0</v>
      </c>
      <c r="M16819">
        <v>0.04</v>
      </c>
      <c r="N16819">
        <f t="shared" si="2049"/>
        <v>3.3960531989175591E-3</v>
      </c>
    </row>
    <row r="16820" spans="1:14" x14ac:dyDescent="0.3">
      <c r="A16820">
        <f t="shared" si="2051"/>
        <v>169</v>
      </c>
      <c r="E16820" s="105">
        <f t="shared" si="2052"/>
        <v>0</v>
      </c>
      <c r="I16820" s="105">
        <f t="shared" si="2053"/>
        <v>0</v>
      </c>
      <c r="J16820" s="105">
        <f t="shared" si="2046"/>
        <v>0</v>
      </c>
      <c r="K16820" s="105">
        <f t="shared" si="2047"/>
        <v>0</v>
      </c>
      <c r="L16820" s="105">
        <f t="shared" si="2048"/>
        <v>0</v>
      </c>
      <c r="M16820">
        <v>0.04</v>
      </c>
      <c r="N16820">
        <f t="shared" si="2049"/>
        <v>3.3960531989175591E-3</v>
      </c>
    </row>
    <row r="16821" spans="1:14" x14ac:dyDescent="0.3">
      <c r="A16821">
        <f t="shared" si="2051"/>
        <v>169</v>
      </c>
      <c r="E16821" s="105">
        <f t="shared" si="2052"/>
        <v>0</v>
      </c>
      <c r="I16821" s="105">
        <f t="shared" si="2053"/>
        <v>0</v>
      </c>
      <c r="J16821" s="105">
        <f t="shared" si="2046"/>
        <v>0</v>
      </c>
      <c r="K16821" s="105">
        <f t="shared" si="2047"/>
        <v>0</v>
      </c>
      <c r="L16821" s="105">
        <f t="shared" si="2048"/>
        <v>0</v>
      </c>
      <c r="M16821">
        <v>0.04</v>
      </c>
      <c r="N16821">
        <f t="shared" si="2049"/>
        <v>3.3960531989175591E-3</v>
      </c>
    </row>
    <row r="16822" spans="1:14" x14ac:dyDescent="0.3">
      <c r="A16822">
        <f t="shared" si="2051"/>
        <v>169</v>
      </c>
      <c r="E16822" s="105">
        <f t="shared" si="2052"/>
        <v>0</v>
      </c>
      <c r="I16822" s="105">
        <f t="shared" si="2053"/>
        <v>0</v>
      </c>
      <c r="J16822" s="105">
        <f t="shared" si="2046"/>
        <v>0</v>
      </c>
      <c r="K16822" s="105">
        <f t="shared" si="2047"/>
        <v>0</v>
      </c>
      <c r="L16822" s="105">
        <f t="shared" si="2048"/>
        <v>0</v>
      </c>
      <c r="M16822">
        <v>0.04</v>
      </c>
      <c r="N16822">
        <f t="shared" si="2049"/>
        <v>3.3960531989175591E-3</v>
      </c>
    </row>
    <row r="16823" spans="1:14" x14ac:dyDescent="0.3">
      <c r="A16823">
        <f t="shared" si="2051"/>
        <v>169</v>
      </c>
      <c r="E16823" s="105">
        <f t="shared" si="2052"/>
        <v>0</v>
      </c>
      <c r="I16823" s="105">
        <f t="shared" si="2053"/>
        <v>0</v>
      </c>
      <c r="J16823" s="105">
        <f t="shared" si="2046"/>
        <v>0</v>
      </c>
      <c r="K16823" s="105">
        <f t="shared" si="2047"/>
        <v>0</v>
      </c>
      <c r="L16823" s="105">
        <f t="shared" si="2048"/>
        <v>0</v>
      </c>
      <c r="M16823">
        <v>0.04</v>
      </c>
      <c r="N16823">
        <f t="shared" si="2049"/>
        <v>3.3960531989175591E-3</v>
      </c>
    </row>
    <row r="16824" spans="1:14" x14ac:dyDescent="0.3">
      <c r="A16824">
        <f t="shared" si="2051"/>
        <v>169</v>
      </c>
      <c r="E16824" s="105">
        <f t="shared" si="2052"/>
        <v>0</v>
      </c>
      <c r="I16824" s="105">
        <f t="shared" si="2053"/>
        <v>0</v>
      </c>
      <c r="J16824" s="105">
        <f t="shared" si="2046"/>
        <v>0</v>
      </c>
      <c r="K16824" s="105">
        <f t="shared" si="2047"/>
        <v>0</v>
      </c>
      <c r="L16824" s="105">
        <f t="shared" si="2048"/>
        <v>0</v>
      </c>
      <c r="M16824">
        <v>0.04</v>
      </c>
      <c r="N16824">
        <f t="shared" si="2049"/>
        <v>3.3960531989175591E-3</v>
      </c>
    </row>
    <row r="16825" spans="1:14" x14ac:dyDescent="0.3">
      <c r="A16825">
        <f t="shared" si="2051"/>
        <v>169</v>
      </c>
      <c r="E16825" s="105">
        <f t="shared" si="2052"/>
        <v>0</v>
      </c>
      <c r="I16825" s="105">
        <f t="shared" si="2053"/>
        <v>0</v>
      </c>
      <c r="J16825" s="105">
        <f t="shared" si="2046"/>
        <v>0</v>
      </c>
      <c r="K16825" s="105">
        <f t="shared" si="2047"/>
        <v>0</v>
      </c>
      <c r="L16825" s="105">
        <f t="shared" si="2048"/>
        <v>0</v>
      </c>
      <c r="M16825">
        <v>0.04</v>
      </c>
      <c r="N16825">
        <f t="shared" si="2049"/>
        <v>3.3960531989175591E-3</v>
      </c>
    </row>
    <row r="16826" spans="1:14" x14ac:dyDescent="0.3">
      <c r="A16826">
        <f t="shared" si="2051"/>
        <v>169</v>
      </c>
      <c r="E16826" s="105">
        <f t="shared" si="2052"/>
        <v>0</v>
      </c>
      <c r="I16826" s="105">
        <f t="shared" si="2053"/>
        <v>0</v>
      </c>
      <c r="J16826" s="105">
        <f t="shared" si="2046"/>
        <v>0</v>
      </c>
      <c r="K16826" s="105">
        <f t="shared" si="2047"/>
        <v>0</v>
      </c>
      <c r="L16826" s="105">
        <f t="shared" si="2048"/>
        <v>0</v>
      </c>
      <c r="M16826">
        <v>0.04</v>
      </c>
      <c r="N16826">
        <f t="shared" si="2049"/>
        <v>3.3960531989175591E-3</v>
      </c>
    </row>
    <row r="16827" spans="1:14" x14ac:dyDescent="0.3">
      <c r="A16827">
        <f t="shared" si="2051"/>
        <v>169</v>
      </c>
      <c r="E16827" s="105">
        <f t="shared" si="2052"/>
        <v>0</v>
      </c>
      <c r="I16827" s="105">
        <f t="shared" si="2053"/>
        <v>0</v>
      </c>
      <c r="J16827" s="105">
        <f t="shared" si="2046"/>
        <v>0</v>
      </c>
      <c r="K16827" s="105">
        <f t="shared" si="2047"/>
        <v>0</v>
      </c>
      <c r="L16827" s="105">
        <f t="shared" si="2048"/>
        <v>0</v>
      </c>
      <c r="M16827">
        <v>0.04</v>
      </c>
      <c r="N16827">
        <f t="shared" si="2049"/>
        <v>3.3960531989175591E-3</v>
      </c>
    </row>
    <row r="16828" spans="1:14" x14ac:dyDescent="0.3">
      <c r="A16828">
        <f t="shared" si="2051"/>
        <v>169</v>
      </c>
      <c r="E16828" s="105">
        <f t="shared" si="2052"/>
        <v>0</v>
      </c>
      <c r="I16828" s="105">
        <f t="shared" si="2053"/>
        <v>0</v>
      </c>
      <c r="J16828" s="105">
        <f t="shared" si="2046"/>
        <v>0</v>
      </c>
      <c r="K16828" s="105">
        <f t="shared" si="2047"/>
        <v>0</v>
      </c>
      <c r="L16828" s="105">
        <f t="shared" si="2048"/>
        <v>0</v>
      </c>
      <c r="M16828">
        <v>0.04</v>
      </c>
      <c r="N16828">
        <f t="shared" si="2049"/>
        <v>3.3960531989175591E-3</v>
      </c>
    </row>
    <row r="16829" spans="1:14" x14ac:dyDescent="0.3">
      <c r="A16829">
        <f t="shared" si="2051"/>
        <v>169</v>
      </c>
      <c r="E16829" s="105">
        <f t="shared" si="2052"/>
        <v>0</v>
      </c>
      <c r="I16829" s="105">
        <f t="shared" si="2053"/>
        <v>0</v>
      </c>
      <c r="J16829" s="105">
        <f t="shared" si="2046"/>
        <v>0</v>
      </c>
      <c r="K16829" s="105">
        <f t="shared" si="2047"/>
        <v>0</v>
      </c>
      <c r="L16829" s="105">
        <f t="shared" si="2048"/>
        <v>0</v>
      </c>
      <c r="M16829">
        <v>0.04</v>
      </c>
      <c r="N16829">
        <f t="shared" si="2049"/>
        <v>3.3960531989175591E-3</v>
      </c>
    </row>
    <row r="16830" spans="1:14" x14ac:dyDescent="0.3">
      <c r="A16830">
        <f t="shared" si="2051"/>
        <v>169</v>
      </c>
      <c r="E16830" s="105">
        <f t="shared" si="2052"/>
        <v>0</v>
      </c>
      <c r="I16830" s="105">
        <f t="shared" si="2053"/>
        <v>0</v>
      </c>
      <c r="J16830" s="105">
        <f t="shared" si="2046"/>
        <v>0</v>
      </c>
      <c r="K16830" s="105">
        <f t="shared" si="2047"/>
        <v>0</v>
      </c>
      <c r="L16830" s="105">
        <f t="shared" si="2048"/>
        <v>0</v>
      </c>
      <c r="M16830">
        <v>0.04</v>
      </c>
      <c r="N16830">
        <f t="shared" si="2049"/>
        <v>3.3960531989175591E-3</v>
      </c>
    </row>
    <row r="16831" spans="1:14" x14ac:dyDescent="0.3">
      <c r="A16831">
        <f t="shared" si="2051"/>
        <v>169</v>
      </c>
      <c r="E16831" s="105">
        <f t="shared" si="2052"/>
        <v>0</v>
      </c>
      <c r="I16831" s="105">
        <f t="shared" si="2053"/>
        <v>0</v>
      </c>
      <c r="J16831" s="105">
        <f t="shared" si="2046"/>
        <v>0</v>
      </c>
      <c r="K16831" s="105">
        <f t="shared" si="2047"/>
        <v>0</v>
      </c>
      <c r="L16831" s="105">
        <f t="shared" si="2048"/>
        <v>0</v>
      </c>
      <c r="M16831">
        <v>0.04</v>
      </c>
      <c r="N16831">
        <f t="shared" si="2049"/>
        <v>3.3960531989175591E-3</v>
      </c>
    </row>
    <row r="16832" spans="1:14" x14ac:dyDescent="0.3">
      <c r="A16832">
        <f t="shared" si="2051"/>
        <v>169</v>
      </c>
      <c r="E16832" s="105">
        <f t="shared" si="2052"/>
        <v>0</v>
      </c>
      <c r="I16832" s="105">
        <f t="shared" si="2053"/>
        <v>0</v>
      </c>
      <c r="J16832" s="105">
        <f t="shared" si="2046"/>
        <v>0</v>
      </c>
      <c r="K16832" s="105">
        <f t="shared" si="2047"/>
        <v>0</v>
      </c>
      <c r="L16832" s="105">
        <f t="shared" si="2048"/>
        <v>0</v>
      </c>
      <c r="M16832">
        <v>0.04</v>
      </c>
      <c r="N16832">
        <f t="shared" si="2049"/>
        <v>3.3960531989175591E-3</v>
      </c>
    </row>
    <row r="16833" spans="1:14" x14ac:dyDescent="0.3">
      <c r="A16833">
        <f t="shared" si="2051"/>
        <v>169</v>
      </c>
      <c r="E16833" s="105">
        <f t="shared" si="2052"/>
        <v>0</v>
      </c>
      <c r="I16833" s="105">
        <f t="shared" si="2053"/>
        <v>0</v>
      </c>
      <c r="J16833" s="105">
        <f t="shared" si="2046"/>
        <v>0</v>
      </c>
      <c r="K16833" s="105">
        <f t="shared" si="2047"/>
        <v>0</v>
      </c>
      <c r="L16833" s="105">
        <f t="shared" si="2048"/>
        <v>0</v>
      </c>
      <c r="M16833">
        <v>0.04</v>
      </c>
      <c r="N16833">
        <f t="shared" si="2049"/>
        <v>3.3960531989175591E-3</v>
      </c>
    </row>
    <row r="16834" spans="1:14" x14ac:dyDescent="0.3">
      <c r="A16834">
        <f t="shared" si="2051"/>
        <v>169</v>
      </c>
      <c r="E16834" s="105">
        <f t="shared" si="2052"/>
        <v>0</v>
      </c>
      <c r="I16834" s="105">
        <f t="shared" si="2053"/>
        <v>0</v>
      </c>
      <c r="J16834" s="105">
        <f t="shared" si="2046"/>
        <v>0</v>
      </c>
      <c r="K16834" s="105">
        <f t="shared" si="2047"/>
        <v>0</v>
      </c>
      <c r="L16834" s="105">
        <f t="shared" si="2048"/>
        <v>0</v>
      </c>
      <c r="M16834">
        <v>0.04</v>
      </c>
      <c r="N16834">
        <f t="shared" si="2049"/>
        <v>3.3960531989175591E-3</v>
      </c>
    </row>
    <row r="16835" spans="1:14" x14ac:dyDescent="0.3">
      <c r="A16835">
        <f t="shared" si="2051"/>
        <v>169</v>
      </c>
      <c r="E16835" s="105">
        <f t="shared" si="2052"/>
        <v>0</v>
      </c>
      <c r="I16835" s="105">
        <f t="shared" si="2053"/>
        <v>0</v>
      </c>
      <c r="J16835" s="105">
        <f t="shared" ref="J16835:J16898" si="2054">E16835*($H$2/12)</f>
        <v>0</v>
      </c>
      <c r="K16835" s="105">
        <f t="shared" ref="K16835:K16898" si="2055">I16835-J16835</f>
        <v>0</v>
      </c>
      <c r="L16835" s="105">
        <f t="shared" ref="L16835:L16898" si="2056">N16835*(E16835-K16835)</f>
        <v>0</v>
      </c>
      <c r="M16835">
        <v>0.04</v>
      </c>
      <c r="N16835">
        <f t="shared" ref="N16835:N16898" si="2057">1-(POWER(1-M16835,(1/12)))</f>
        <v>3.3960531989175591E-3</v>
      </c>
    </row>
    <row r="16836" spans="1:14" x14ac:dyDescent="0.3">
      <c r="A16836">
        <f t="shared" si="2051"/>
        <v>169</v>
      </c>
      <c r="E16836" s="105">
        <f t="shared" si="2052"/>
        <v>0</v>
      </c>
      <c r="I16836" s="105">
        <f t="shared" si="2053"/>
        <v>0</v>
      </c>
      <c r="J16836" s="105">
        <f t="shared" si="2054"/>
        <v>0</v>
      </c>
      <c r="K16836" s="105">
        <f t="shared" si="2055"/>
        <v>0</v>
      </c>
      <c r="L16836" s="105">
        <f t="shared" si="2056"/>
        <v>0</v>
      </c>
      <c r="M16836">
        <v>0.04</v>
      </c>
      <c r="N16836">
        <f t="shared" si="2057"/>
        <v>3.3960531989175591E-3</v>
      </c>
    </row>
    <row r="16837" spans="1:14" x14ac:dyDescent="0.3">
      <c r="A16837">
        <f t="shared" si="2051"/>
        <v>169</v>
      </c>
      <c r="E16837" s="105">
        <f t="shared" si="2052"/>
        <v>0</v>
      </c>
      <c r="I16837" s="105">
        <f t="shared" si="2053"/>
        <v>0</v>
      </c>
      <c r="J16837" s="105">
        <f t="shared" si="2054"/>
        <v>0</v>
      </c>
      <c r="K16837" s="105">
        <f t="shared" si="2055"/>
        <v>0</v>
      </c>
      <c r="L16837" s="105">
        <f t="shared" si="2056"/>
        <v>0</v>
      </c>
      <c r="M16837">
        <v>0.04</v>
      </c>
      <c r="N16837">
        <f t="shared" si="2057"/>
        <v>3.3960531989175591E-3</v>
      </c>
    </row>
    <row r="16838" spans="1:14" x14ac:dyDescent="0.3">
      <c r="A16838">
        <f t="shared" si="2051"/>
        <v>169</v>
      </c>
      <c r="E16838" s="105">
        <f t="shared" si="2052"/>
        <v>0</v>
      </c>
      <c r="I16838" s="105">
        <f t="shared" si="2053"/>
        <v>0</v>
      </c>
      <c r="J16838" s="105">
        <f t="shared" si="2054"/>
        <v>0</v>
      </c>
      <c r="K16838" s="105">
        <f t="shared" si="2055"/>
        <v>0</v>
      </c>
      <c r="L16838" s="105">
        <f t="shared" si="2056"/>
        <v>0</v>
      </c>
      <c r="M16838">
        <v>0.04</v>
      </c>
      <c r="N16838">
        <f t="shared" si="2057"/>
        <v>3.3960531989175591E-3</v>
      </c>
    </row>
    <row r="16839" spans="1:14" x14ac:dyDescent="0.3">
      <c r="A16839">
        <f t="shared" si="2051"/>
        <v>169</v>
      </c>
      <c r="E16839" s="105">
        <f t="shared" si="2052"/>
        <v>0</v>
      </c>
      <c r="I16839" s="105">
        <f t="shared" si="2053"/>
        <v>0</v>
      </c>
      <c r="J16839" s="105">
        <f t="shared" si="2054"/>
        <v>0</v>
      </c>
      <c r="K16839" s="105">
        <f t="shared" si="2055"/>
        <v>0</v>
      </c>
      <c r="L16839" s="105">
        <f t="shared" si="2056"/>
        <v>0</v>
      </c>
      <c r="M16839">
        <v>0.04</v>
      </c>
      <c r="N16839">
        <f t="shared" si="2057"/>
        <v>3.3960531989175591E-3</v>
      </c>
    </row>
    <row r="16840" spans="1:14" x14ac:dyDescent="0.3">
      <c r="A16840">
        <f t="shared" si="2051"/>
        <v>169</v>
      </c>
      <c r="E16840" s="105">
        <f t="shared" si="2052"/>
        <v>0</v>
      </c>
      <c r="I16840" s="105">
        <f t="shared" si="2053"/>
        <v>0</v>
      </c>
      <c r="J16840" s="105">
        <f t="shared" si="2054"/>
        <v>0</v>
      </c>
      <c r="K16840" s="105">
        <f t="shared" si="2055"/>
        <v>0</v>
      </c>
      <c r="L16840" s="105">
        <f t="shared" si="2056"/>
        <v>0</v>
      </c>
      <c r="M16840">
        <v>0.04</v>
      </c>
      <c r="N16840">
        <f t="shared" si="2057"/>
        <v>3.3960531989175591E-3</v>
      </c>
    </row>
    <row r="16841" spans="1:14" x14ac:dyDescent="0.3">
      <c r="A16841">
        <f t="shared" si="2051"/>
        <v>169</v>
      </c>
      <c r="E16841" s="105">
        <f t="shared" si="2052"/>
        <v>0</v>
      </c>
      <c r="I16841" s="105">
        <f t="shared" si="2053"/>
        <v>0</v>
      </c>
      <c r="J16841" s="105">
        <f t="shared" si="2054"/>
        <v>0</v>
      </c>
      <c r="K16841" s="105">
        <f t="shared" si="2055"/>
        <v>0</v>
      </c>
      <c r="L16841" s="105">
        <f t="shared" si="2056"/>
        <v>0</v>
      </c>
      <c r="M16841">
        <v>0.04</v>
      </c>
      <c r="N16841">
        <f t="shared" si="2057"/>
        <v>3.3960531989175591E-3</v>
      </c>
    </row>
    <row r="16842" spans="1:14" x14ac:dyDescent="0.3">
      <c r="A16842">
        <f t="shared" si="2051"/>
        <v>169</v>
      </c>
      <c r="E16842" s="105">
        <f t="shared" si="2052"/>
        <v>0</v>
      </c>
      <c r="I16842" s="105">
        <f t="shared" si="2053"/>
        <v>0</v>
      </c>
      <c r="J16842" s="105">
        <f t="shared" si="2054"/>
        <v>0</v>
      </c>
      <c r="K16842" s="105">
        <f t="shared" si="2055"/>
        <v>0</v>
      </c>
      <c r="L16842" s="105">
        <f t="shared" si="2056"/>
        <v>0</v>
      </c>
      <c r="M16842">
        <v>0.04</v>
      </c>
      <c r="N16842">
        <f t="shared" si="2057"/>
        <v>3.3960531989175591E-3</v>
      </c>
    </row>
    <row r="16843" spans="1:14" x14ac:dyDescent="0.3">
      <c r="A16843">
        <f t="shared" si="2051"/>
        <v>169</v>
      </c>
      <c r="E16843" s="105">
        <f t="shared" si="2052"/>
        <v>0</v>
      </c>
      <c r="I16843" s="105">
        <f t="shared" si="2053"/>
        <v>0</v>
      </c>
      <c r="J16843" s="105">
        <f t="shared" si="2054"/>
        <v>0</v>
      </c>
      <c r="K16843" s="105">
        <f t="shared" si="2055"/>
        <v>0</v>
      </c>
      <c r="L16843" s="105">
        <f t="shared" si="2056"/>
        <v>0</v>
      </c>
      <c r="M16843">
        <v>0.04</v>
      </c>
      <c r="N16843">
        <f t="shared" si="2057"/>
        <v>3.3960531989175591E-3</v>
      </c>
    </row>
    <row r="16844" spans="1:14" x14ac:dyDescent="0.3">
      <c r="A16844">
        <f t="shared" si="2051"/>
        <v>169</v>
      </c>
      <c r="E16844" s="105">
        <f t="shared" si="2052"/>
        <v>0</v>
      </c>
      <c r="I16844" s="105">
        <f t="shared" si="2053"/>
        <v>0</v>
      </c>
      <c r="J16844" s="105">
        <f t="shared" si="2054"/>
        <v>0</v>
      </c>
      <c r="K16844" s="105">
        <f t="shared" si="2055"/>
        <v>0</v>
      </c>
      <c r="L16844" s="105">
        <f t="shared" si="2056"/>
        <v>0</v>
      </c>
      <c r="M16844">
        <v>0.04</v>
      </c>
      <c r="N16844">
        <f t="shared" si="2057"/>
        <v>3.3960531989175591E-3</v>
      </c>
    </row>
    <row r="16845" spans="1:14" x14ac:dyDescent="0.3">
      <c r="A16845">
        <f t="shared" si="2051"/>
        <v>169</v>
      </c>
      <c r="E16845" s="105">
        <f t="shared" si="2052"/>
        <v>0</v>
      </c>
      <c r="I16845" s="105">
        <f t="shared" si="2053"/>
        <v>0</v>
      </c>
      <c r="J16845" s="105">
        <f t="shared" si="2054"/>
        <v>0</v>
      </c>
      <c r="K16845" s="105">
        <f t="shared" si="2055"/>
        <v>0</v>
      </c>
      <c r="L16845" s="105">
        <f t="shared" si="2056"/>
        <v>0</v>
      </c>
      <c r="M16845">
        <v>0.04</v>
      </c>
      <c r="N16845">
        <f t="shared" si="2057"/>
        <v>3.3960531989175591E-3</v>
      </c>
    </row>
    <row r="16846" spans="1:14" x14ac:dyDescent="0.3">
      <c r="A16846">
        <f t="shared" si="2051"/>
        <v>169</v>
      </c>
      <c r="E16846" s="105">
        <f t="shared" si="2052"/>
        <v>0</v>
      </c>
      <c r="I16846" s="105">
        <f t="shared" si="2053"/>
        <v>0</v>
      </c>
      <c r="J16846" s="105">
        <f t="shared" si="2054"/>
        <v>0</v>
      </c>
      <c r="K16846" s="105">
        <f t="shared" si="2055"/>
        <v>0</v>
      </c>
      <c r="L16846" s="105">
        <f t="shared" si="2056"/>
        <v>0</v>
      </c>
      <c r="M16846">
        <v>0.04</v>
      </c>
      <c r="N16846">
        <f t="shared" si="2057"/>
        <v>3.3960531989175591E-3</v>
      </c>
    </row>
    <row r="16847" spans="1:14" x14ac:dyDescent="0.3">
      <c r="A16847">
        <f t="shared" si="2051"/>
        <v>169</v>
      </c>
      <c r="E16847" s="105">
        <f t="shared" si="2052"/>
        <v>0</v>
      </c>
      <c r="I16847" s="105">
        <f t="shared" si="2053"/>
        <v>0</v>
      </c>
      <c r="J16847" s="105">
        <f t="shared" si="2054"/>
        <v>0</v>
      </c>
      <c r="K16847" s="105">
        <f t="shared" si="2055"/>
        <v>0</v>
      </c>
      <c r="L16847" s="105">
        <f t="shared" si="2056"/>
        <v>0</v>
      </c>
      <c r="M16847">
        <v>0.04</v>
      </c>
      <c r="N16847">
        <f t="shared" si="2057"/>
        <v>3.3960531989175591E-3</v>
      </c>
    </row>
    <row r="16848" spans="1:14" x14ac:dyDescent="0.3">
      <c r="A16848">
        <f t="shared" si="2051"/>
        <v>169</v>
      </c>
      <c r="E16848" s="105">
        <f t="shared" si="2052"/>
        <v>0</v>
      </c>
      <c r="I16848" s="105">
        <f t="shared" si="2053"/>
        <v>0</v>
      </c>
      <c r="J16848" s="105">
        <f t="shared" si="2054"/>
        <v>0</v>
      </c>
      <c r="K16848" s="105">
        <f t="shared" si="2055"/>
        <v>0</v>
      </c>
      <c r="L16848" s="105">
        <f t="shared" si="2056"/>
        <v>0</v>
      </c>
      <c r="M16848">
        <v>0.04</v>
      </c>
      <c r="N16848">
        <f t="shared" si="2057"/>
        <v>3.3960531989175591E-3</v>
      </c>
    </row>
    <row r="16849" spans="1:14" x14ac:dyDescent="0.3">
      <c r="A16849">
        <f t="shared" si="2051"/>
        <v>169</v>
      </c>
      <c r="E16849" s="105">
        <f t="shared" si="2052"/>
        <v>0</v>
      </c>
      <c r="I16849" s="105">
        <f t="shared" si="2053"/>
        <v>0</v>
      </c>
      <c r="J16849" s="105">
        <f t="shared" si="2054"/>
        <v>0</v>
      </c>
      <c r="K16849" s="105">
        <f t="shared" si="2055"/>
        <v>0</v>
      </c>
      <c r="L16849" s="105">
        <f t="shared" si="2056"/>
        <v>0</v>
      </c>
      <c r="M16849">
        <v>0.04</v>
      </c>
      <c r="N16849">
        <f t="shared" si="2057"/>
        <v>3.3960531989175591E-3</v>
      </c>
    </row>
    <row r="16850" spans="1:14" x14ac:dyDescent="0.3">
      <c r="A16850">
        <f t="shared" si="2051"/>
        <v>169</v>
      </c>
      <c r="E16850" s="105">
        <f t="shared" si="2052"/>
        <v>0</v>
      </c>
      <c r="I16850" s="105">
        <f t="shared" si="2053"/>
        <v>0</v>
      </c>
      <c r="J16850" s="105">
        <f t="shared" si="2054"/>
        <v>0</v>
      </c>
      <c r="K16850" s="105">
        <f t="shared" si="2055"/>
        <v>0</v>
      </c>
      <c r="L16850" s="105">
        <f t="shared" si="2056"/>
        <v>0</v>
      </c>
      <c r="M16850">
        <v>0.04</v>
      </c>
      <c r="N16850">
        <f t="shared" si="2057"/>
        <v>3.3960531989175591E-3</v>
      </c>
    </row>
    <row r="16851" spans="1:14" x14ac:dyDescent="0.3">
      <c r="A16851">
        <f t="shared" si="2051"/>
        <v>169</v>
      </c>
      <c r="E16851" s="105">
        <f t="shared" si="2052"/>
        <v>0</v>
      </c>
      <c r="I16851" s="105">
        <f t="shared" si="2053"/>
        <v>0</v>
      </c>
      <c r="J16851" s="105">
        <f t="shared" si="2054"/>
        <v>0</v>
      </c>
      <c r="K16851" s="105">
        <f t="shared" si="2055"/>
        <v>0</v>
      </c>
      <c r="L16851" s="105">
        <f t="shared" si="2056"/>
        <v>0</v>
      </c>
      <c r="M16851">
        <v>0.04</v>
      </c>
      <c r="N16851">
        <f t="shared" si="2057"/>
        <v>3.3960531989175591E-3</v>
      </c>
    </row>
    <row r="16852" spans="1:14" x14ac:dyDescent="0.3">
      <c r="A16852">
        <f t="shared" si="2051"/>
        <v>169</v>
      </c>
      <c r="E16852" s="105">
        <f t="shared" si="2052"/>
        <v>0</v>
      </c>
      <c r="I16852" s="105">
        <f t="shared" si="2053"/>
        <v>0</v>
      </c>
      <c r="J16852" s="105">
        <f t="shared" si="2054"/>
        <v>0</v>
      </c>
      <c r="K16852" s="105">
        <f t="shared" si="2055"/>
        <v>0</v>
      </c>
      <c r="L16852" s="105">
        <f t="shared" si="2056"/>
        <v>0</v>
      </c>
      <c r="M16852">
        <v>0.04</v>
      </c>
      <c r="N16852">
        <f t="shared" si="2057"/>
        <v>3.3960531989175591E-3</v>
      </c>
    </row>
    <row r="16853" spans="1:14" x14ac:dyDescent="0.3">
      <c r="A16853">
        <f t="shared" si="2051"/>
        <v>169</v>
      </c>
      <c r="E16853" s="105">
        <f t="shared" si="2052"/>
        <v>0</v>
      </c>
      <c r="I16853" s="105">
        <f t="shared" si="2053"/>
        <v>0</v>
      </c>
      <c r="J16853" s="105">
        <f t="shared" si="2054"/>
        <v>0</v>
      </c>
      <c r="K16853" s="105">
        <f t="shared" si="2055"/>
        <v>0</v>
      </c>
      <c r="L16853" s="105">
        <f t="shared" si="2056"/>
        <v>0</v>
      </c>
      <c r="M16853">
        <v>0.04</v>
      </c>
      <c r="N16853">
        <f t="shared" si="2057"/>
        <v>3.3960531989175591E-3</v>
      </c>
    </row>
    <row r="16854" spans="1:14" x14ac:dyDescent="0.3">
      <c r="A16854">
        <f t="shared" si="2051"/>
        <v>169</v>
      </c>
      <c r="E16854" s="105">
        <f t="shared" si="2052"/>
        <v>0</v>
      </c>
      <c r="I16854" s="105">
        <f t="shared" si="2053"/>
        <v>0</v>
      </c>
      <c r="J16854" s="105">
        <f t="shared" si="2054"/>
        <v>0</v>
      </c>
      <c r="K16854" s="105">
        <f t="shared" si="2055"/>
        <v>0</v>
      </c>
      <c r="L16854" s="105">
        <f t="shared" si="2056"/>
        <v>0</v>
      </c>
      <c r="M16854">
        <v>0.04</v>
      </c>
      <c r="N16854">
        <f t="shared" si="2057"/>
        <v>3.3960531989175591E-3</v>
      </c>
    </row>
    <row r="16855" spans="1:14" x14ac:dyDescent="0.3">
      <c r="A16855">
        <f t="shared" si="2051"/>
        <v>169</v>
      </c>
      <c r="E16855" s="105">
        <f t="shared" si="2052"/>
        <v>0</v>
      </c>
      <c r="I16855" s="105">
        <f t="shared" si="2053"/>
        <v>0</v>
      </c>
      <c r="J16855" s="105">
        <f t="shared" si="2054"/>
        <v>0</v>
      </c>
      <c r="K16855" s="105">
        <f t="shared" si="2055"/>
        <v>0</v>
      </c>
      <c r="L16855" s="105">
        <f t="shared" si="2056"/>
        <v>0</v>
      </c>
      <c r="M16855">
        <v>0.04</v>
      </c>
      <c r="N16855">
        <f t="shared" si="2057"/>
        <v>3.3960531989175591E-3</v>
      </c>
    </row>
    <row r="16856" spans="1:14" x14ac:dyDescent="0.3">
      <c r="A16856">
        <f t="shared" si="2051"/>
        <v>169</v>
      </c>
      <c r="E16856" s="105">
        <f t="shared" si="2052"/>
        <v>0</v>
      </c>
      <c r="I16856" s="105">
        <f t="shared" si="2053"/>
        <v>0</v>
      </c>
      <c r="J16856" s="105">
        <f t="shared" si="2054"/>
        <v>0</v>
      </c>
      <c r="K16856" s="105">
        <f t="shared" si="2055"/>
        <v>0</v>
      </c>
      <c r="L16856" s="105">
        <f t="shared" si="2056"/>
        <v>0</v>
      </c>
      <c r="M16856">
        <v>0.04</v>
      </c>
      <c r="N16856">
        <f t="shared" si="2057"/>
        <v>3.3960531989175591E-3</v>
      </c>
    </row>
    <row r="16857" spans="1:14" x14ac:dyDescent="0.3">
      <c r="A16857">
        <f t="shared" si="2051"/>
        <v>169</v>
      </c>
      <c r="E16857" s="105">
        <f t="shared" si="2052"/>
        <v>0</v>
      </c>
      <c r="I16857" s="105">
        <f t="shared" si="2053"/>
        <v>0</v>
      </c>
      <c r="J16857" s="105">
        <f t="shared" si="2054"/>
        <v>0</v>
      </c>
      <c r="K16857" s="105">
        <f t="shared" si="2055"/>
        <v>0</v>
      </c>
      <c r="L16857" s="105">
        <f t="shared" si="2056"/>
        <v>0</v>
      </c>
      <c r="M16857">
        <v>0.04</v>
      </c>
      <c r="N16857">
        <f t="shared" si="2057"/>
        <v>3.3960531989175591E-3</v>
      </c>
    </row>
    <row r="16858" spans="1:14" x14ac:dyDescent="0.3">
      <c r="A16858">
        <f t="shared" si="2051"/>
        <v>169</v>
      </c>
      <c r="E16858" s="105">
        <f t="shared" si="2052"/>
        <v>0</v>
      </c>
      <c r="I16858" s="105">
        <f t="shared" si="2053"/>
        <v>0</v>
      </c>
      <c r="J16858" s="105">
        <f t="shared" si="2054"/>
        <v>0</v>
      </c>
      <c r="K16858" s="105">
        <f t="shared" si="2055"/>
        <v>0</v>
      </c>
      <c r="L16858" s="105">
        <f t="shared" si="2056"/>
        <v>0</v>
      </c>
      <c r="M16858">
        <v>0.04</v>
      </c>
      <c r="N16858">
        <f t="shared" si="2057"/>
        <v>3.3960531989175591E-3</v>
      </c>
    </row>
    <row r="16859" spans="1:14" x14ac:dyDescent="0.3">
      <c r="A16859">
        <f t="shared" si="2051"/>
        <v>169</v>
      </c>
      <c r="E16859" s="105">
        <f t="shared" si="2052"/>
        <v>0</v>
      </c>
      <c r="I16859" s="105">
        <f t="shared" si="2053"/>
        <v>0</v>
      </c>
      <c r="J16859" s="105">
        <f t="shared" si="2054"/>
        <v>0</v>
      </c>
      <c r="K16859" s="105">
        <f t="shared" si="2055"/>
        <v>0</v>
      </c>
      <c r="L16859" s="105">
        <f t="shared" si="2056"/>
        <v>0</v>
      </c>
      <c r="M16859">
        <v>0.04</v>
      </c>
      <c r="N16859">
        <f t="shared" si="2057"/>
        <v>3.3960531989175591E-3</v>
      </c>
    </row>
    <row r="16860" spans="1:14" x14ac:dyDescent="0.3">
      <c r="A16860">
        <f t="shared" si="2051"/>
        <v>169</v>
      </c>
      <c r="E16860" s="105">
        <f t="shared" si="2052"/>
        <v>0</v>
      </c>
      <c r="I16860" s="105">
        <f t="shared" si="2053"/>
        <v>0</v>
      </c>
      <c r="J16860" s="105">
        <f t="shared" si="2054"/>
        <v>0</v>
      </c>
      <c r="K16860" s="105">
        <f t="shared" si="2055"/>
        <v>0</v>
      </c>
      <c r="L16860" s="105">
        <f t="shared" si="2056"/>
        <v>0</v>
      </c>
      <c r="M16860">
        <v>0.04</v>
      </c>
      <c r="N16860">
        <f t="shared" si="2057"/>
        <v>3.3960531989175591E-3</v>
      </c>
    </row>
    <row r="16861" spans="1:14" x14ac:dyDescent="0.3">
      <c r="A16861">
        <f t="shared" si="2051"/>
        <v>169</v>
      </c>
      <c r="E16861" s="105">
        <f t="shared" si="2052"/>
        <v>0</v>
      </c>
      <c r="I16861" s="105">
        <f t="shared" si="2053"/>
        <v>0</v>
      </c>
      <c r="J16861" s="105">
        <f t="shared" si="2054"/>
        <v>0</v>
      </c>
      <c r="K16861" s="105">
        <f t="shared" si="2055"/>
        <v>0</v>
      </c>
      <c r="L16861" s="105">
        <f t="shared" si="2056"/>
        <v>0</v>
      </c>
      <c r="M16861">
        <v>0.04</v>
      </c>
      <c r="N16861">
        <f t="shared" si="2057"/>
        <v>3.3960531989175591E-3</v>
      </c>
    </row>
    <row r="16862" spans="1:14" x14ac:dyDescent="0.3">
      <c r="A16862">
        <f t="shared" si="2051"/>
        <v>169</v>
      </c>
      <c r="E16862" s="105">
        <f t="shared" si="2052"/>
        <v>0</v>
      </c>
      <c r="I16862" s="105">
        <f t="shared" si="2053"/>
        <v>0</v>
      </c>
      <c r="J16862" s="105">
        <f t="shared" si="2054"/>
        <v>0</v>
      </c>
      <c r="K16862" s="105">
        <f t="shared" si="2055"/>
        <v>0</v>
      </c>
      <c r="L16862" s="105">
        <f t="shared" si="2056"/>
        <v>0</v>
      </c>
      <c r="M16862">
        <v>0.04</v>
      </c>
      <c r="N16862">
        <f t="shared" si="2057"/>
        <v>3.3960531989175591E-3</v>
      </c>
    </row>
    <row r="16863" spans="1:14" x14ac:dyDescent="0.3">
      <c r="A16863">
        <f t="shared" si="2051"/>
        <v>169</v>
      </c>
      <c r="E16863" s="105">
        <f t="shared" si="2052"/>
        <v>0</v>
      </c>
      <c r="I16863" s="105">
        <f t="shared" si="2053"/>
        <v>0</v>
      </c>
      <c r="J16863" s="105">
        <f t="shared" si="2054"/>
        <v>0</v>
      </c>
      <c r="K16863" s="105">
        <f t="shared" si="2055"/>
        <v>0</v>
      </c>
      <c r="L16863" s="105">
        <f t="shared" si="2056"/>
        <v>0</v>
      </c>
      <c r="M16863">
        <v>0.04</v>
      </c>
      <c r="N16863">
        <f t="shared" si="2057"/>
        <v>3.3960531989175591E-3</v>
      </c>
    </row>
    <row r="16864" spans="1:14" x14ac:dyDescent="0.3">
      <c r="A16864">
        <f t="shared" si="2051"/>
        <v>169</v>
      </c>
      <c r="E16864" s="105">
        <f t="shared" si="2052"/>
        <v>0</v>
      </c>
      <c r="I16864" s="105">
        <f t="shared" si="2053"/>
        <v>0</v>
      </c>
      <c r="J16864" s="105">
        <f t="shared" si="2054"/>
        <v>0</v>
      </c>
      <c r="K16864" s="105">
        <f t="shared" si="2055"/>
        <v>0</v>
      </c>
      <c r="L16864" s="105">
        <f t="shared" si="2056"/>
        <v>0</v>
      </c>
      <c r="M16864">
        <v>0.04</v>
      </c>
      <c r="N16864">
        <f t="shared" si="2057"/>
        <v>3.3960531989175591E-3</v>
      </c>
    </row>
    <row r="16865" spans="1:14" x14ac:dyDescent="0.3">
      <c r="A16865">
        <f t="shared" si="2051"/>
        <v>169</v>
      </c>
      <c r="E16865" s="105">
        <f t="shared" si="2052"/>
        <v>0</v>
      </c>
      <c r="I16865" s="105">
        <f t="shared" si="2053"/>
        <v>0</v>
      </c>
      <c r="J16865" s="105">
        <f t="shared" si="2054"/>
        <v>0</v>
      </c>
      <c r="K16865" s="105">
        <f t="shared" si="2055"/>
        <v>0</v>
      </c>
      <c r="L16865" s="105">
        <f t="shared" si="2056"/>
        <v>0</v>
      </c>
      <c r="M16865">
        <v>0.04</v>
      </c>
      <c r="N16865">
        <f t="shared" si="2057"/>
        <v>3.3960531989175591E-3</v>
      </c>
    </row>
    <row r="16866" spans="1:14" x14ac:dyDescent="0.3">
      <c r="A16866">
        <f t="shared" si="2051"/>
        <v>169</v>
      </c>
      <c r="E16866" s="105">
        <f t="shared" si="2052"/>
        <v>0</v>
      </c>
      <c r="I16866" s="105">
        <f t="shared" si="2053"/>
        <v>0</v>
      </c>
      <c r="J16866" s="105">
        <f t="shared" si="2054"/>
        <v>0</v>
      </c>
      <c r="K16866" s="105">
        <f t="shared" si="2055"/>
        <v>0</v>
      </c>
      <c r="L16866" s="105">
        <f t="shared" si="2056"/>
        <v>0</v>
      </c>
      <c r="M16866">
        <v>0.04</v>
      </c>
      <c r="N16866">
        <f t="shared" si="2057"/>
        <v>3.3960531989175591E-3</v>
      </c>
    </row>
    <row r="16867" spans="1:14" x14ac:dyDescent="0.3">
      <c r="A16867">
        <f t="shared" si="2051"/>
        <v>169</v>
      </c>
      <c r="E16867" s="105">
        <f t="shared" si="2052"/>
        <v>0</v>
      </c>
      <c r="I16867" s="105">
        <f t="shared" si="2053"/>
        <v>0</v>
      </c>
      <c r="J16867" s="105">
        <f t="shared" si="2054"/>
        <v>0</v>
      </c>
      <c r="K16867" s="105">
        <f t="shared" si="2055"/>
        <v>0</v>
      </c>
      <c r="L16867" s="105">
        <f t="shared" si="2056"/>
        <v>0</v>
      </c>
      <c r="M16867">
        <v>0.04</v>
      </c>
      <c r="N16867">
        <f t="shared" si="2057"/>
        <v>3.3960531989175591E-3</v>
      </c>
    </row>
    <row r="16868" spans="1:14" x14ac:dyDescent="0.3">
      <c r="A16868">
        <f t="shared" si="2051"/>
        <v>169</v>
      </c>
      <c r="E16868" s="105">
        <f t="shared" si="2052"/>
        <v>0</v>
      </c>
      <c r="I16868" s="105">
        <f t="shared" si="2053"/>
        <v>0</v>
      </c>
      <c r="J16868" s="105">
        <f t="shared" si="2054"/>
        <v>0</v>
      </c>
      <c r="K16868" s="105">
        <f t="shared" si="2055"/>
        <v>0</v>
      </c>
      <c r="L16868" s="105">
        <f t="shared" si="2056"/>
        <v>0</v>
      </c>
      <c r="M16868">
        <v>0.04</v>
      </c>
      <c r="N16868">
        <f t="shared" si="2057"/>
        <v>3.3960531989175591E-3</v>
      </c>
    </row>
    <row r="16869" spans="1:14" x14ac:dyDescent="0.3">
      <c r="A16869">
        <f t="shared" si="2051"/>
        <v>169</v>
      </c>
      <c r="E16869" s="105">
        <f t="shared" si="2052"/>
        <v>0</v>
      </c>
      <c r="I16869" s="105">
        <f t="shared" si="2053"/>
        <v>0</v>
      </c>
      <c r="J16869" s="105">
        <f t="shared" si="2054"/>
        <v>0</v>
      </c>
      <c r="K16869" s="105">
        <f t="shared" si="2055"/>
        <v>0</v>
      </c>
      <c r="L16869" s="105">
        <f t="shared" si="2056"/>
        <v>0</v>
      </c>
      <c r="M16869">
        <v>0.04</v>
      </c>
      <c r="N16869">
        <f t="shared" si="2057"/>
        <v>3.3960531989175591E-3</v>
      </c>
    </row>
    <row r="16870" spans="1:14" x14ac:dyDescent="0.3">
      <c r="A16870">
        <f t="shared" si="2051"/>
        <v>169</v>
      </c>
      <c r="E16870" s="105">
        <f t="shared" si="2052"/>
        <v>0</v>
      </c>
      <c r="I16870" s="105">
        <f t="shared" si="2053"/>
        <v>0</v>
      </c>
      <c r="J16870" s="105">
        <f t="shared" si="2054"/>
        <v>0</v>
      </c>
      <c r="K16870" s="105">
        <f t="shared" si="2055"/>
        <v>0</v>
      </c>
      <c r="L16870" s="105">
        <f t="shared" si="2056"/>
        <v>0</v>
      </c>
      <c r="M16870">
        <v>0.04</v>
      </c>
      <c r="N16870">
        <f t="shared" si="2057"/>
        <v>3.3960531989175591E-3</v>
      </c>
    </row>
    <row r="16871" spans="1:14" x14ac:dyDescent="0.3">
      <c r="A16871">
        <f t="shared" ref="A16871:A16934" si="2058">IF(COUNTIF(A16771:A16870,A16870)=100, A16870+1,A16870)</f>
        <v>169</v>
      </c>
      <c r="E16871" s="105">
        <f t="shared" ref="E16871:E16934" si="2059">MAX(0, E16771-K16771-L16771)</f>
        <v>0</v>
      </c>
      <c r="I16871" s="105">
        <f t="shared" ref="I16871:I16934" si="2060">IF(E16871&lt;I16771,J16871 + E16871, I16771)</f>
        <v>0</v>
      </c>
      <c r="J16871" s="105">
        <f t="shared" si="2054"/>
        <v>0</v>
      </c>
      <c r="K16871" s="105">
        <f t="shared" si="2055"/>
        <v>0</v>
      </c>
      <c r="L16871" s="105">
        <f t="shared" si="2056"/>
        <v>0</v>
      </c>
      <c r="M16871">
        <v>0.04</v>
      </c>
      <c r="N16871">
        <f t="shared" si="2057"/>
        <v>3.3960531989175591E-3</v>
      </c>
    </row>
    <row r="16872" spans="1:14" x14ac:dyDescent="0.3">
      <c r="A16872">
        <f t="shared" si="2058"/>
        <v>169</v>
      </c>
      <c r="E16872" s="105">
        <f t="shared" si="2059"/>
        <v>0</v>
      </c>
      <c r="I16872" s="105">
        <f t="shared" si="2060"/>
        <v>0</v>
      </c>
      <c r="J16872" s="105">
        <f t="shared" si="2054"/>
        <v>0</v>
      </c>
      <c r="K16872" s="105">
        <f t="shared" si="2055"/>
        <v>0</v>
      </c>
      <c r="L16872" s="105">
        <f t="shared" si="2056"/>
        <v>0</v>
      </c>
      <c r="M16872">
        <v>0.04</v>
      </c>
      <c r="N16872">
        <f t="shared" si="2057"/>
        <v>3.3960531989175591E-3</v>
      </c>
    </row>
    <row r="16873" spans="1:14" x14ac:dyDescent="0.3">
      <c r="A16873">
        <f t="shared" si="2058"/>
        <v>169</v>
      </c>
      <c r="E16873" s="105">
        <f t="shared" si="2059"/>
        <v>0</v>
      </c>
      <c r="I16873" s="105">
        <f t="shared" si="2060"/>
        <v>0</v>
      </c>
      <c r="J16873" s="105">
        <f t="shared" si="2054"/>
        <v>0</v>
      </c>
      <c r="K16873" s="105">
        <f t="shared" si="2055"/>
        <v>0</v>
      </c>
      <c r="L16873" s="105">
        <f t="shared" si="2056"/>
        <v>0</v>
      </c>
      <c r="M16873">
        <v>0.04</v>
      </c>
      <c r="N16873">
        <f t="shared" si="2057"/>
        <v>3.3960531989175591E-3</v>
      </c>
    </row>
    <row r="16874" spans="1:14" x14ac:dyDescent="0.3">
      <c r="A16874">
        <f t="shared" si="2058"/>
        <v>169</v>
      </c>
      <c r="E16874" s="105">
        <f t="shared" si="2059"/>
        <v>0</v>
      </c>
      <c r="I16874" s="105">
        <f t="shared" si="2060"/>
        <v>0</v>
      </c>
      <c r="J16874" s="105">
        <f t="shared" si="2054"/>
        <v>0</v>
      </c>
      <c r="K16874" s="105">
        <f t="shared" si="2055"/>
        <v>0</v>
      </c>
      <c r="L16874" s="105">
        <f t="shared" si="2056"/>
        <v>0</v>
      </c>
      <c r="M16874">
        <v>0.04</v>
      </c>
      <c r="N16874">
        <f t="shared" si="2057"/>
        <v>3.3960531989175591E-3</v>
      </c>
    </row>
    <row r="16875" spans="1:14" x14ac:dyDescent="0.3">
      <c r="A16875">
        <f t="shared" si="2058"/>
        <v>169</v>
      </c>
      <c r="E16875" s="105">
        <f t="shared" si="2059"/>
        <v>0</v>
      </c>
      <c r="I16875" s="105">
        <f t="shared" si="2060"/>
        <v>0</v>
      </c>
      <c r="J16875" s="105">
        <f t="shared" si="2054"/>
        <v>0</v>
      </c>
      <c r="K16875" s="105">
        <f t="shared" si="2055"/>
        <v>0</v>
      </c>
      <c r="L16875" s="105">
        <f t="shared" si="2056"/>
        <v>0</v>
      </c>
      <c r="M16875">
        <v>0.04</v>
      </c>
      <c r="N16875">
        <f t="shared" si="2057"/>
        <v>3.3960531989175591E-3</v>
      </c>
    </row>
    <row r="16876" spans="1:14" x14ac:dyDescent="0.3">
      <c r="A16876">
        <f t="shared" si="2058"/>
        <v>169</v>
      </c>
      <c r="E16876" s="105">
        <f t="shared" si="2059"/>
        <v>0</v>
      </c>
      <c r="I16876" s="105">
        <f t="shared" si="2060"/>
        <v>0</v>
      </c>
      <c r="J16876" s="105">
        <f t="shared" si="2054"/>
        <v>0</v>
      </c>
      <c r="K16876" s="105">
        <f t="shared" si="2055"/>
        <v>0</v>
      </c>
      <c r="L16876" s="105">
        <f t="shared" si="2056"/>
        <v>0</v>
      </c>
      <c r="M16876">
        <v>0.04</v>
      </c>
      <c r="N16876">
        <f t="shared" si="2057"/>
        <v>3.3960531989175591E-3</v>
      </c>
    </row>
    <row r="16877" spans="1:14" x14ac:dyDescent="0.3">
      <c r="A16877">
        <f t="shared" si="2058"/>
        <v>169</v>
      </c>
      <c r="E16877" s="105">
        <f t="shared" si="2059"/>
        <v>0</v>
      </c>
      <c r="I16877" s="105">
        <f t="shared" si="2060"/>
        <v>0</v>
      </c>
      <c r="J16877" s="105">
        <f t="shared" si="2054"/>
        <v>0</v>
      </c>
      <c r="K16877" s="105">
        <f t="shared" si="2055"/>
        <v>0</v>
      </c>
      <c r="L16877" s="105">
        <f t="shared" si="2056"/>
        <v>0</v>
      </c>
      <c r="M16877">
        <v>0.04</v>
      </c>
      <c r="N16877">
        <f t="shared" si="2057"/>
        <v>3.3960531989175591E-3</v>
      </c>
    </row>
    <row r="16878" spans="1:14" x14ac:dyDescent="0.3">
      <c r="A16878">
        <f t="shared" si="2058"/>
        <v>169</v>
      </c>
      <c r="E16878" s="105">
        <f t="shared" si="2059"/>
        <v>0</v>
      </c>
      <c r="I16878" s="105">
        <f t="shared" si="2060"/>
        <v>0</v>
      </c>
      <c r="J16878" s="105">
        <f t="shared" si="2054"/>
        <v>0</v>
      </c>
      <c r="K16878" s="105">
        <f t="shared" si="2055"/>
        <v>0</v>
      </c>
      <c r="L16878" s="105">
        <f t="shared" si="2056"/>
        <v>0</v>
      </c>
      <c r="M16878">
        <v>0.04</v>
      </c>
      <c r="N16878">
        <f t="shared" si="2057"/>
        <v>3.3960531989175591E-3</v>
      </c>
    </row>
    <row r="16879" spans="1:14" x14ac:dyDescent="0.3">
      <c r="A16879">
        <f t="shared" si="2058"/>
        <v>169</v>
      </c>
      <c r="E16879" s="105">
        <f t="shared" si="2059"/>
        <v>0</v>
      </c>
      <c r="I16879" s="105">
        <f t="shared" si="2060"/>
        <v>0</v>
      </c>
      <c r="J16879" s="105">
        <f t="shared" si="2054"/>
        <v>0</v>
      </c>
      <c r="K16879" s="105">
        <f t="shared" si="2055"/>
        <v>0</v>
      </c>
      <c r="L16879" s="105">
        <f t="shared" si="2056"/>
        <v>0</v>
      </c>
      <c r="M16879">
        <v>0.04</v>
      </c>
      <c r="N16879">
        <f t="shared" si="2057"/>
        <v>3.3960531989175591E-3</v>
      </c>
    </row>
    <row r="16880" spans="1:14" x14ac:dyDescent="0.3">
      <c r="A16880">
        <f t="shared" si="2058"/>
        <v>169</v>
      </c>
      <c r="E16880" s="105">
        <f t="shared" si="2059"/>
        <v>0</v>
      </c>
      <c r="I16880" s="105">
        <f t="shared" si="2060"/>
        <v>0</v>
      </c>
      <c r="J16880" s="105">
        <f t="shared" si="2054"/>
        <v>0</v>
      </c>
      <c r="K16880" s="105">
        <f t="shared" si="2055"/>
        <v>0</v>
      </c>
      <c r="L16880" s="105">
        <f t="shared" si="2056"/>
        <v>0</v>
      </c>
      <c r="M16880">
        <v>0.04</v>
      </c>
      <c r="N16880">
        <f t="shared" si="2057"/>
        <v>3.3960531989175591E-3</v>
      </c>
    </row>
    <row r="16881" spans="1:14" x14ac:dyDescent="0.3">
      <c r="A16881">
        <f t="shared" si="2058"/>
        <v>169</v>
      </c>
      <c r="E16881" s="105">
        <f t="shared" si="2059"/>
        <v>0</v>
      </c>
      <c r="I16881" s="105">
        <f t="shared" si="2060"/>
        <v>0</v>
      </c>
      <c r="J16881" s="105">
        <f t="shared" si="2054"/>
        <v>0</v>
      </c>
      <c r="K16881" s="105">
        <f t="shared" si="2055"/>
        <v>0</v>
      </c>
      <c r="L16881" s="105">
        <f t="shared" si="2056"/>
        <v>0</v>
      </c>
      <c r="M16881">
        <v>0.04</v>
      </c>
      <c r="N16881">
        <f t="shared" si="2057"/>
        <v>3.3960531989175591E-3</v>
      </c>
    </row>
    <row r="16882" spans="1:14" x14ac:dyDescent="0.3">
      <c r="A16882">
        <f t="shared" si="2058"/>
        <v>169</v>
      </c>
      <c r="E16882" s="105">
        <f t="shared" si="2059"/>
        <v>0</v>
      </c>
      <c r="I16882" s="105">
        <f t="shared" si="2060"/>
        <v>0</v>
      </c>
      <c r="J16882" s="105">
        <f t="shared" si="2054"/>
        <v>0</v>
      </c>
      <c r="K16882" s="105">
        <f t="shared" si="2055"/>
        <v>0</v>
      </c>
      <c r="L16882" s="105">
        <f t="shared" si="2056"/>
        <v>0</v>
      </c>
      <c r="M16882">
        <v>0.04</v>
      </c>
      <c r="N16882">
        <f t="shared" si="2057"/>
        <v>3.3960531989175591E-3</v>
      </c>
    </row>
    <row r="16883" spans="1:14" x14ac:dyDescent="0.3">
      <c r="A16883">
        <f t="shared" si="2058"/>
        <v>169</v>
      </c>
      <c r="E16883" s="105">
        <f t="shared" si="2059"/>
        <v>0</v>
      </c>
      <c r="I16883" s="105">
        <f t="shared" si="2060"/>
        <v>0</v>
      </c>
      <c r="J16883" s="105">
        <f t="shared" si="2054"/>
        <v>0</v>
      </c>
      <c r="K16883" s="105">
        <f t="shared" si="2055"/>
        <v>0</v>
      </c>
      <c r="L16883" s="105">
        <f t="shared" si="2056"/>
        <v>0</v>
      </c>
      <c r="M16883">
        <v>0.04</v>
      </c>
      <c r="N16883">
        <f t="shared" si="2057"/>
        <v>3.3960531989175591E-3</v>
      </c>
    </row>
    <row r="16884" spans="1:14" x14ac:dyDescent="0.3">
      <c r="A16884">
        <f t="shared" si="2058"/>
        <v>169</v>
      </c>
      <c r="E16884" s="105">
        <f t="shared" si="2059"/>
        <v>0</v>
      </c>
      <c r="I16884" s="105">
        <f t="shared" si="2060"/>
        <v>0</v>
      </c>
      <c r="J16884" s="105">
        <f t="shared" si="2054"/>
        <v>0</v>
      </c>
      <c r="K16884" s="105">
        <f t="shared" si="2055"/>
        <v>0</v>
      </c>
      <c r="L16884" s="105">
        <f t="shared" si="2056"/>
        <v>0</v>
      </c>
      <c r="M16884">
        <v>0.04</v>
      </c>
      <c r="N16884">
        <f t="shared" si="2057"/>
        <v>3.3960531989175591E-3</v>
      </c>
    </row>
    <row r="16885" spans="1:14" x14ac:dyDescent="0.3">
      <c r="A16885">
        <f t="shared" si="2058"/>
        <v>169</v>
      </c>
      <c r="E16885" s="105">
        <f t="shared" si="2059"/>
        <v>0</v>
      </c>
      <c r="I16885" s="105">
        <f t="shared" si="2060"/>
        <v>0</v>
      </c>
      <c r="J16885" s="105">
        <f t="shared" si="2054"/>
        <v>0</v>
      </c>
      <c r="K16885" s="105">
        <f t="shared" si="2055"/>
        <v>0</v>
      </c>
      <c r="L16885" s="105">
        <f t="shared" si="2056"/>
        <v>0</v>
      </c>
      <c r="M16885">
        <v>0.04</v>
      </c>
      <c r="N16885">
        <f t="shared" si="2057"/>
        <v>3.3960531989175591E-3</v>
      </c>
    </row>
    <row r="16886" spans="1:14" x14ac:dyDescent="0.3">
      <c r="A16886">
        <f t="shared" si="2058"/>
        <v>169</v>
      </c>
      <c r="E16886" s="105">
        <f t="shared" si="2059"/>
        <v>0</v>
      </c>
      <c r="I16886" s="105">
        <f t="shared" si="2060"/>
        <v>0</v>
      </c>
      <c r="J16886" s="105">
        <f t="shared" si="2054"/>
        <v>0</v>
      </c>
      <c r="K16886" s="105">
        <f t="shared" si="2055"/>
        <v>0</v>
      </c>
      <c r="L16886" s="105">
        <f t="shared" si="2056"/>
        <v>0</v>
      </c>
      <c r="M16886">
        <v>0.04</v>
      </c>
      <c r="N16886">
        <f t="shared" si="2057"/>
        <v>3.3960531989175591E-3</v>
      </c>
    </row>
    <row r="16887" spans="1:14" x14ac:dyDescent="0.3">
      <c r="A16887">
        <f t="shared" si="2058"/>
        <v>169</v>
      </c>
      <c r="E16887" s="105">
        <f t="shared" si="2059"/>
        <v>0</v>
      </c>
      <c r="I16887" s="105">
        <f t="shared" si="2060"/>
        <v>0</v>
      </c>
      <c r="J16887" s="105">
        <f t="shared" si="2054"/>
        <v>0</v>
      </c>
      <c r="K16887" s="105">
        <f t="shared" si="2055"/>
        <v>0</v>
      </c>
      <c r="L16887" s="105">
        <f t="shared" si="2056"/>
        <v>0</v>
      </c>
      <c r="M16887">
        <v>0.04</v>
      </c>
      <c r="N16887">
        <f t="shared" si="2057"/>
        <v>3.3960531989175591E-3</v>
      </c>
    </row>
    <row r="16888" spans="1:14" x14ac:dyDescent="0.3">
      <c r="A16888">
        <f t="shared" si="2058"/>
        <v>169</v>
      </c>
      <c r="E16888" s="105">
        <f t="shared" si="2059"/>
        <v>0</v>
      </c>
      <c r="I16888" s="105">
        <f t="shared" si="2060"/>
        <v>0</v>
      </c>
      <c r="J16888" s="105">
        <f t="shared" si="2054"/>
        <v>0</v>
      </c>
      <c r="K16888" s="105">
        <f t="shared" si="2055"/>
        <v>0</v>
      </c>
      <c r="L16888" s="105">
        <f t="shared" si="2056"/>
        <v>0</v>
      </c>
      <c r="M16888">
        <v>0.04</v>
      </c>
      <c r="N16888">
        <f t="shared" si="2057"/>
        <v>3.3960531989175591E-3</v>
      </c>
    </row>
    <row r="16889" spans="1:14" x14ac:dyDescent="0.3">
      <c r="A16889">
        <f t="shared" si="2058"/>
        <v>169</v>
      </c>
      <c r="E16889" s="105">
        <f t="shared" si="2059"/>
        <v>0</v>
      </c>
      <c r="I16889" s="105">
        <f t="shared" si="2060"/>
        <v>0</v>
      </c>
      <c r="J16889" s="105">
        <f t="shared" si="2054"/>
        <v>0</v>
      </c>
      <c r="K16889" s="105">
        <f t="shared" si="2055"/>
        <v>0</v>
      </c>
      <c r="L16889" s="105">
        <f t="shared" si="2056"/>
        <v>0</v>
      </c>
      <c r="M16889">
        <v>0.04</v>
      </c>
      <c r="N16889">
        <f t="shared" si="2057"/>
        <v>3.3960531989175591E-3</v>
      </c>
    </row>
    <row r="16890" spans="1:14" x14ac:dyDescent="0.3">
      <c r="A16890">
        <f t="shared" si="2058"/>
        <v>169</v>
      </c>
      <c r="E16890" s="105">
        <f t="shared" si="2059"/>
        <v>0</v>
      </c>
      <c r="I16890" s="105">
        <f t="shared" si="2060"/>
        <v>0</v>
      </c>
      <c r="J16890" s="105">
        <f t="shared" si="2054"/>
        <v>0</v>
      </c>
      <c r="K16890" s="105">
        <f t="shared" si="2055"/>
        <v>0</v>
      </c>
      <c r="L16890" s="105">
        <f t="shared" si="2056"/>
        <v>0</v>
      </c>
      <c r="M16890">
        <v>0.04</v>
      </c>
      <c r="N16890">
        <f t="shared" si="2057"/>
        <v>3.3960531989175591E-3</v>
      </c>
    </row>
    <row r="16891" spans="1:14" x14ac:dyDescent="0.3">
      <c r="A16891">
        <f t="shared" si="2058"/>
        <v>169</v>
      </c>
      <c r="E16891" s="105">
        <f t="shared" si="2059"/>
        <v>0</v>
      </c>
      <c r="I16891" s="105">
        <f t="shared" si="2060"/>
        <v>0</v>
      </c>
      <c r="J16891" s="105">
        <f t="shared" si="2054"/>
        <v>0</v>
      </c>
      <c r="K16891" s="105">
        <f t="shared" si="2055"/>
        <v>0</v>
      </c>
      <c r="L16891" s="105">
        <f t="shared" si="2056"/>
        <v>0</v>
      </c>
      <c r="M16891">
        <v>0.04</v>
      </c>
      <c r="N16891">
        <f t="shared" si="2057"/>
        <v>3.3960531989175591E-3</v>
      </c>
    </row>
    <row r="16892" spans="1:14" x14ac:dyDescent="0.3">
      <c r="A16892">
        <f t="shared" si="2058"/>
        <v>169</v>
      </c>
      <c r="E16892" s="105">
        <f t="shared" si="2059"/>
        <v>0</v>
      </c>
      <c r="I16892" s="105">
        <f t="shared" si="2060"/>
        <v>0</v>
      </c>
      <c r="J16892" s="105">
        <f t="shared" si="2054"/>
        <v>0</v>
      </c>
      <c r="K16892" s="105">
        <f t="shared" si="2055"/>
        <v>0</v>
      </c>
      <c r="L16892" s="105">
        <f t="shared" si="2056"/>
        <v>0</v>
      </c>
      <c r="M16892">
        <v>0.04</v>
      </c>
      <c r="N16892">
        <f t="shared" si="2057"/>
        <v>3.3960531989175591E-3</v>
      </c>
    </row>
    <row r="16893" spans="1:14" x14ac:dyDescent="0.3">
      <c r="A16893">
        <f t="shared" si="2058"/>
        <v>169</v>
      </c>
      <c r="E16893" s="105">
        <f t="shared" si="2059"/>
        <v>0</v>
      </c>
      <c r="I16893" s="105">
        <f t="shared" si="2060"/>
        <v>0</v>
      </c>
      <c r="J16893" s="105">
        <f t="shared" si="2054"/>
        <v>0</v>
      </c>
      <c r="K16893" s="105">
        <f t="shared" si="2055"/>
        <v>0</v>
      </c>
      <c r="L16893" s="105">
        <f t="shared" si="2056"/>
        <v>0</v>
      </c>
      <c r="M16893">
        <v>0.04</v>
      </c>
      <c r="N16893">
        <f t="shared" si="2057"/>
        <v>3.3960531989175591E-3</v>
      </c>
    </row>
    <row r="16894" spans="1:14" x14ac:dyDescent="0.3">
      <c r="A16894">
        <f t="shared" si="2058"/>
        <v>169</v>
      </c>
      <c r="E16894" s="105">
        <f t="shared" si="2059"/>
        <v>0</v>
      </c>
      <c r="I16894" s="105">
        <f t="shared" si="2060"/>
        <v>0</v>
      </c>
      <c r="J16894" s="105">
        <f t="shared" si="2054"/>
        <v>0</v>
      </c>
      <c r="K16894" s="105">
        <f t="shared" si="2055"/>
        <v>0</v>
      </c>
      <c r="L16894" s="105">
        <f t="shared" si="2056"/>
        <v>0</v>
      </c>
      <c r="M16894">
        <v>0.04</v>
      </c>
      <c r="N16894">
        <f t="shared" si="2057"/>
        <v>3.3960531989175591E-3</v>
      </c>
    </row>
    <row r="16895" spans="1:14" x14ac:dyDescent="0.3">
      <c r="A16895">
        <f t="shared" si="2058"/>
        <v>169</v>
      </c>
      <c r="E16895" s="105">
        <f t="shared" si="2059"/>
        <v>0</v>
      </c>
      <c r="I16895" s="105">
        <f t="shared" si="2060"/>
        <v>0</v>
      </c>
      <c r="J16895" s="105">
        <f t="shared" si="2054"/>
        <v>0</v>
      </c>
      <c r="K16895" s="105">
        <f t="shared" si="2055"/>
        <v>0</v>
      </c>
      <c r="L16895" s="105">
        <f t="shared" si="2056"/>
        <v>0</v>
      </c>
      <c r="M16895">
        <v>0.04</v>
      </c>
      <c r="N16895">
        <f t="shared" si="2057"/>
        <v>3.3960531989175591E-3</v>
      </c>
    </row>
    <row r="16896" spans="1:14" x14ac:dyDescent="0.3">
      <c r="A16896">
        <f t="shared" si="2058"/>
        <v>169</v>
      </c>
      <c r="E16896" s="105">
        <f t="shared" si="2059"/>
        <v>0</v>
      </c>
      <c r="I16896" s="105">
        <f t="shared" si="2060"/>
        <v>0</v>
      </c>
      <c r="J16896" s="105">
        <f t="shared" si="2054"/>
        <v>0</v>
      </c>
      <c r="K16896" s="105">
        <f t="shared" si="2055"/>
        <v>0</v>
      </c>
      <c r="L16896" s="105">
        <f t="shared" si="2056"/>
        <v>0</v>
      </c>
      <c r="M16896">
        <v>0.04</v>
      </c>
      <c r="N16896">
        <f t="shared" si="2057"/>
        <v>3.3960531989175591E-3</v>
      </c>
    </row>
    <row r="16897" spans="1:15" x14ac:dyDescent="0.3">
      <c r="A16897">
        <f t="shared" si="2058"/>
        <v>169</v>
      </c>
      <c r="E16897" s="105">
        <f t="shared" si="2059"/>
        <v>0</v>
      </c>
      <c r="I16897" s="105">
        <f t="shared" si="2060"/>
        <v>0</v>
      </c>
      <c r="J16897" s="105">
        <f t="shared" si="2054"/>
        <v>0</v>
      </c>
      <c r="K16897" s="105">
        <f t="shared" si="2055"/>
        <v>0</v>
      </c>
      <c r="L16897" s="105">
        <f t="shared" si="2056"/>
        <v>0</v>
      </c>
      <c r="M16897">
        <v>0.04</v>
      </c>
      <c r="N16897">
        <f t="shared" si="2057"/>
        <v>3.3960531989175591E-3</v>
      </c>
    </row>
    <row r="16898" spans="1:15" x14ac:dyDescent="0.3">
      <c r="A16898">
        <f t="shared" si="2058"/>
        <v>169</v>
      </c>
      <c r="E16898" s="105">
        <f t="shared" si="2059"/>
        <v>0</v>
      </c>
      <c r="I16898" s="105">
        <f t="shared" si="2060"/>
        <v>0</v>
      </c>
      <c r="J16898" s="105">
        <f t="shared" si="2054"/>
        <v>0</v>
      </c>
      <c r="K16898" s="105">
        <f t="shared" si="2055"/>
        <v>0</v>
      </c>
      <c r="L16898" s="105">
        <f t="shared" si="2056"/>
        <v>0</v>
      </c>
      <c r="M16898">
        <v>0.04</v>
      </c>
      <c r="N16898">
        <f t="shared" si="2057"/>
        <v>3.3960531989175591E-3</v>
      </c>
    </row>
    <row r="16899" spans="1:15" x14ac:dyDescent="0.3">
      <c r="A16899">
        <f t="shared" si="2058"/>
        <v>169</v>
      </c>
      <c r="E16899" s="105">
        <f t="shared" si="2059"/>
        <v>0</v>
      </c>
      <c r="I16899" s="105">
        <f t="shared" si="2060"/>
        <v>0</v>
      </c>
      <c r="J16899" s="105">
        <f t="shared" ref="J16899:J16962" si="2061">E16899*($H$2/12)</f>
        <v>0</v>
      </c>
      <c r="K16899" s="105">
        <f t="shared" ref="K16899:K16962" si="2062">I16899-J16899</f>
        <v>0</v>
      </c>
      <c r="L16899" s="105">
        <f t="shared" ref="L16899:L16962" si="2063">N16899*(E16899-K16899)</f>
        <v>0</v>
      </c>
      <c r="M16899">
        <v>0.04</v>
      </c>
      <c r="N16899">
        <f t="shared" ref="N16899:N16962" si="2064">1-(POWER(1-M16899,(1/12)))</f>
        <v>3.3960531989175591E-3</v>
      </c>
    </row>
    <row r="16900" spans="1:15" x14ac:dyDescent="0.3">
      <c r="A16900">
        <f t="shared" si="2058"/>
        <v>169</v>
      </c>
      <c r="E16900" s="105">
        <f t="shared" si="2059"/>
        <v>0</v>
      </c>
      <c r="I16900" s="105">
        <f t="shared" si="2060"/>
        <v>0</v>
      </c>
      <c r="J16900" s="105">
        <f t="shared" si="2061"/>
        <v>0</v>
      </c>
      <c r="K16900" s="105">
        <f t="shared" si="2062"/>
        <v>0</v>
      </c>
      <c r="L16900" s="105">
        <f t="shared" si="2063"/>
        <v>0</v>
      </c>
      <c r="M16900">
        <v>0.04</v>
      </c>
      <c r="N16900">
        <f t="shared" si="2064"/>
        <v>3.3960531989175591E-3</v>
      </c>
    </row>
    <row r="16901" spans="1:15" x14ac:dyDescent="0.3">
      <c r="A16901">
        <f t="shared" si="2058"/>
        <v>169</v>
      </c>
      <c r="E16901" s="105">
        <f t="shared" si="2059"/>
        <v>0</v>
      </c>
      <c r="I16901" s="105">
        <f t="shared" si="2060"/>
        <v>0</v>
      </c>
      <c r="J16901" s="105">
        <f t="shared" si="2061"/>
        <v>0</v>
      </c>
      <c r="K16901" s="105">
        <f t="shared" si="2062"/>
        <v>0</v>
      </c>
      <c r="L16901" s="105">
        <f t="shared" si="2063"/>
        <v>0</v>
      </c>
      <c r="M16901">
        <v>0.04</v>
      </c>
      <c r="N16901">
        <f t="shared" si="2064"/>
        <v>3.3960531989175591E-3</v>
      </c>
      <c r="O16901" s="105" t="e">
        <f t="shared" ref="O16901" si="2065">SUM(I16802:I16901)</f>
        <v>#REF!</v>
      </c>
    </row>
    <row r="16902" spans="1:15" x14ac:dyDescent="0.3">
      <c r="A16902">
        <f t="shared" si="2058"/>
        <v>170</v>
      </c>
      <c r="E16902" s="105" t="e">
        <f t="shared" si="2059"/>
        <v>#REF!</v>
      </c>
      <c r="I16902" s="105" t="e">
        <f t="shared" si="2060"/>
        <v>#REF!</v>
      </c>
      <c r="J16902" s="105" t="e">
        <f t="shared" si="2061"/>
        <v>#REF!</v>
      </c>
      <c r="K16902" s="105" t="e">
        <f t="shared" si="2062"/>
        <v>#REF!</v>
      </c>
      <c r="L16902" s="105" t="e">
        <f t="shared" si="2063"/>
        <v>#REF!</v>
      </c>
      <c r="M16902">
        <v>0.04</v>
      </c>
      <c r="N16902">
        <f t="shared" si="2064"/>
        <v>3.3960531989175591E-3</v>
      </c>
    </row>
    <row r="16903" spans="1:15" x14ac:dyDescent="0.3">
      <c r="A16903">
        <f t="shared" si="2058"/>
        <v>170</v>
      </c>
      <c r="E16903" s="105" t="e">
        <f t="shared" si="2059"/>
        <v>#REF!</v>
      </c>
      <c r="I16903" s="105" t="e">
        <f t="shared" si="2060"/>
        <v>#REF!</v>
      </c>
      <c r="J16903" s="105" t="e">
        <f t="shared" si="2061"/>
        <v>#REF!</v>
      </c>
      <c r="K16903" s="105" t="e">
        <f t="shared" si="2062"/>
        <v>#REF!</v>
      </c>
      <c r="L16903" s="105" t="e">
        <f t="shared" si="2063"/>
        <v>#REF!</v>
      </c>
      <c r="M16903">
        <v>0.04</v>
      </c>
      <c r="N16903">
        <f t="shared" si="2064"/>
        <v>3.3960531989175591E-3</v>
      </c>
    </row>
    <row r="16904" spans="1:15" x14ac:dyDescent="0.3">
      <c r="A16904">
        <f t="shared" si="2058"/>
        <v>170</v>
      </c>
      <c r="E16904" s="105" t="e">
        <f t="shared" si="2059"/>
        <v>#REF!</v>
      </c>
      <c r="I16904" s="105" t="e">
        <f t="shared" si="2060"/>
        <v>#REF!</v>
      </c>
      <c r="J16904" s="105" t="e">
        <f t="shared" si="2061"/>
        <v>#REF!</v>
      </c>
      <c r="K16904" s="105" t="e">
        <f t="shared" si="2062"/>
        <v>#REF!</v>
      </c>
      <c r="L16904" s="105" t="e">
        <f t="shared" si="2063"/>
        <v>#REF!</v>
      </c>
      <c r="M16904">
        <v>0.04</v>
      </c>
      <c r="N16904">
        <f t="shared" si="2064"/>
        <v>3.3960531989175591E-3</v>
      </c>
    </row>
    <row r="16905" spans="1:15" x14ac:dyDescent="0.3">
      <c r="A16905">
        <f t="shared" si="2058"/>
        <v>170</v>
      </c>
      <c r="E16905" s="105">
        <f t="shared" si="2059"/>
        <v>0</v>
      </c>
      <c r="I16905" s="105">
        <f t="shared" si="2060"/>
        <v>0</v>
      </c>
      <c r="J16905" s="105">
        <f t="shared" si="2061"/>
        <v>0</v>
      </c>
      <c r="K16905" s="105">
        <f t="shared" si="2062"/>
        <v>0</v>
      </c>
      <c r="L16905" s="105">
        <f t="shared" si="2063"/>
        <v>0</v>
      </c>
      <c r="M16905">
        <v>0.04</v>
      </c>
      <c r="N16905">
        <f t="shared" si="2064"/>
        <v>3.3960531989175591E-3</v>
      </c>
    </row>
    <row r="16906" spans="1:15" x14ac:dyDescent="0.3">
      <c r="A16906">
        <f t="shared" si="2058"/>
        <v>170</v>
      </c>
      <c r="E16906" s="105">
        <f t="shared" si="2059"/>
        <v>0</v>
      </c>
      <c r="I16906" s="105">
        <f t="shared" si="2060"/>
        <v>0</v>
      </c>
      <c r="J16906" s="105">
        <f t="shared" si="2061"/>
        <v>0</v>
      </c>
      <c r="K16906" s="105">
        <f t="shared" si="2062"/>
        <v>0</v>
      </c>
      <c r="L16906" s="105">
        <f t="shared" si="2063"/>
        <v>0</v>
      </c>
      <c r="M16906">
        <v>0.04</v>
      </c>
      <c r="N16906">
        <f t="shared" si="2064"/>
        <v>3.3960531989175591E-3</v>
      </c>
    </row>
    <row r="16907" spans="1:15" x14ac:dyDescent="0.3">
      <c r="A16907">
        <f t="shared" si="2058"/>
        <v>170</v>
      </c>
      <c r="E16907" s="105">
        <f t="shared" si="2059"/>
        <v>0</v>
      </c>
      <c r="I16907" s="105">
        <f t="shared" si="2060"/>
        <v>0</v>
      </c>
      <c r="J16907" s="105">
        <f t="shared" si="2061"/>
        <v>0</v>
      </c>
      <c r="K16907" s="105">
        <f t="shared" si="2062"/>
        <v>0</v>
      </c>
      <c r="L16907" s="105">
        <f t="shared" si="2063"/>
        <v>0</v>
      </c>
      <c r="M16907">
        <v>0.04</v>
      </c>
      <c r="N16907">
        <f t="shared" si="2064"/>
        <v>3.3960531989175591E-3</v>
      </c>
    </row>
    <row r="16908" spans="1:15" x14ac:dyDescent="0.3">
      <c r="A16908">
        <f t="shared" si="2058"/>
        <v>170</v>
      </c>
      <c r="E16908" s="105">
        <f t="shared" si="2059"/>
        <v>0</v>
      </c>
      <c r="I16908" s="105">
        <f t="shared" si="2060"/>
        <v>0</v>
      </c>
      <c r="J16908" s="105">
        <f t="shared" si="2061"/>
        <v>0</v>
      </c>
      <c r="K16908" s="105">
        <f t="shared" si="2062"/>
        <v>0</v>
      </c>
      <c r="L16908" s="105">
        <f t="shared" si="2063"/>
        <v>0</v>
      </c>
      <c r="M16908">
        <v>0.04</v>
      </c>
      <c r="N16908">
        <f t="shared" si="2064"/>
        <v>3.3960531989175591E-3</v>
      </c>
    </row>
    <row r="16909" spans="1:15" x14ac:dyDescent="0.3">
      <c r="A16909">
        <f t="shared" si="2058"/>
        <v>170</v>
      </c>
      <c r="E16909" s="105">
        <f t="shared" si="2059"/>
        <v>0</v>
      </c>
      <c r="I16909" s="105">
        <f t="shared" si="2060"/>
        <v>0</v>
      </c>
      <c r="J16909" s="105">
        <f t="shared" si="2061"/>
        <v>0</v>
      </c>
      <c r="K16909" s="105">
        <f t="shared" si="2062"/>
        <v>0</v>
      </c>
      <c r="L16909" s="105">
        <f t="shared" si="2063"/>
        <v>0</v>
      </c>
      <c r="M16909">
        <v>0.04</v>
      </c>
      <c r="N16909">
        <f t="shared" si="2064"/>
        <v>3.3960531989175591E-3</v>
      </c>
    </row>
    <row r="16910" spans="1:15" x14ac:dyDescent="0.3">
      <c r="A16910">
        <f t="shared" si="2058"/>
        <v>170</v>
      </c>
      <c r="E16910" s="105">
        <f t="shared" si="2059"/>
        <v>0</v>
      </c>
      <c r="I16910" s="105">
        <f t="shared" si="2060"/>
        <v>0</v>
      </c>
      <c r="J16910" s="105">
        <f t="shared" si="2061"/>
        <v>0</v>
      </c>
      <c r="K16910" s="105">
        <f t="shared" si="2062"/>
        <v>0</v>
      </c>
      <c r="L16910" s="105">
        <f t="shared" si="2063"/>
        <v>0</v>
      </c>
      <c r="M16910">
        <v>0.04</v>
      </c>
      <c r="N16910">
        <f t="shared" si="2064"/>
        <v>3.3960531989175591E-3</v>
      </c>
    </row>
    <row r="16911" spans="1:15" x14ac:dyDescent="0.3">
      <c r="A16911">
        <f t="shared" si="2058"/>
        <v>170</v>
      </c>
      <c r="E16911" s="105">
        <f t="shared" si="2059"/>
        <v>0</v>
      </c>
      <c r="I16911" s="105">
        <f t="shared" si="2060"/>
        <v>0</v>
      </c>
      <c r="J16911" s="105">
        <f t="shared" si="2061"/>
        <v>0</v>
      </c>
      <c r="K16911" s="105">
        <f t="shared" si="2062"/>
        <v>0</v>
      </c>
      <c r="L16911" s="105">
        <f t="shared" si="2063"/>
        <v>0</v>
      </c>
      <c r="M16911">
        <v>0.04</v>
      </c>
      <c r="N16911">
        <f t="shared" si="2064"/>
        <v>3.3960531989175591E-3</v>
      </c>
    </row>
    <row r="16912" spans="1:15" x14ac:dyDescent="0.3">
      <c r="A16912">
        <f t="shared" si="2058"/>
        <v>170</v>
      </c>
      <c r="E16912" s="105">
        <f t="shared" si="2059"/>
        <v>0</v>
      </c>
      <c r="I16912" s="105">
        <f t="shared" si="2060"/>
        <v>0</v>
      </c>
      <c r="J16912" s="105">
        <f t="shared" si="2061"/>
        <v>0</v>
      </c>
      <c r="K16912" s="105">
        <f t="shared" si="2062"/>
        <v>0</v>
      </c>
      <c r="L16912" s="105">
        <f t="shared" si="2063"/>
        <v>0</v>
      </c>
      <c r="M16912">
        <v>0.04</v>
      </c>
      <c r="N16912">
        <f t="shared" si="2064"/>
        <v>3.3960531989175591E-3</v>
      </c>
    </row>
    <row r="16913" spans="1:14" x14ac:dyDescent="0.3">
      <c r="A16913">
        <f t="shared" si="2058"/>
        <v>170</v>
      </c>
      <c r="E16913" s="105">
        <f t="shared" si="2059"/>
        <v>0</v>
      </c>
      <c r="I16913" s="105">
        <f t="shared" si="2060"/>
        <v>0</v>
      </c>
      <c r="J16913" s="105">
        <f t="shared" si="2061"/>
        <v>0</v>
      </c>
      <c r="K16913" s="105">
        <f t="shared" si="2062"/>
        <v>0</v>
      </c>
      <c r="L16913" s="105">
        <f t="shared" si="2063"/>
        <v>0</v>
      </c>
      <c r="M16913">
        <v>0.04</v>
      </c>
      <c r="N16913">
        <f t="shared" si="2064"/>
        <v>3.3960531989175591E-3</v>
      </c>
    </row>
    <row r="16914" spans="1:14" x14ac:dyDescent="0.3">
      <c r="A16914">
        <f t="shared" si="2058"/>
        <v>170</v>
      </c>
      <c r="E16914" s="105">
        <f t="shared" si="2059"/>
        <v>0</v>
      </c>
      <c r="I16914" s="105">
        <f t="shared" si="2060"/>
        <v>0</v>
      </c>
      <c r="J16914" s="105">
        <f t="shared" si="2061"/>
        <v>0</v>
      </c>
      <c r="K16914" s="105">
        <f t="shared" si="2062"/>
        <v>0</v>
      </c>
      <c r="L16914" s="105">
        <f t="shared" si="2063"/>
        <v>0</v>
      </c>
      <c r="M16914">
        <v>0.04</v>
      </c>
      <c r="N16914">
        <f t="shared" si="2064"/>
        <v>3.3960531989175591E-3</v>
      </c>
    </row>
    <row r="16915" spans="1:14" x14ac:dyDescent="0.3">
      <c r="A16915">
        <f t="shared" si="2058"/>
        <v>170</v>
      </c>
      <c r="E16915" s="105">
        <f t="shared" si="2059"/>
        <v>0</v>
      </c>
      <c r="I16915" s="105">
        <f t="shared" si="2060"/>
        <v>0</v>
      </c>
      <c r="J16915" s="105">
        <f t="shared" si="2061"/>
        <v>0</v>
      </c>
      <c r="K16915" s="105">
        <f t="shared" si="2062"/>
        <v>0</v>
      </c>
      <c r="L16915" s="105">
        <f t="shared" si="2063"/>
        <v>0</v>
      </c>
      <c r="M16915">
        <v>0.04</v>
      </c>
      <c r="N16915">
        <f t="shared" si="2064"/>
        <v>3.3960531989175591E-3</v>
      </c>
    </row>
    <row r="16916" spans="1:14" x14ac:dyDescent="0.3">
      <c r="A16916">
        <f t="shared" si="2058"/>
        <v>170</v>
      </c>
      <c r="E16916" s="105">
        <f t="shared" si="2059"/>
        <v>0</v>
      </c>
      <c r="I16916" s="105">
        <f t="shared" si="2060"/>
        <v>0</v>
      </c>
      <c r="J16916" s="105">
        <f t="shared" si="2061"/>
        <v>0</v>
      </c>
      <c r="K16916" s="105">
        <f t="shared" si="2062"/>
        <v>0</v>
      </c>
      <c r="L16916" s="105">
        <f t="shared" si="2063"/>
        <v>0</v>
      </c>
      <c r="M16916">
        <v>0.04</v>
      </c>
      <c r="N16916">
        <f t="shared" si="2064"/>
        <v>3.3960531989175591E-3</v>
      </c>
    </row>
    <row r="16917" spans="1:14" x14ac:dyDescent="0.3">
      <c r="A16917">
        <f t="shared" si="2058"/>
        <v>170</v>
      </c>
      <c r="E16917" s="105">
        <f t="shared" si="2059"/>
        <v>0</v>
      </c>
      <c r="I16917" s="105">
        <f t="shared" si="2060"/>
        <v>0</v>
      </c>
      <c r="J16917" s="105">
        <f t="shared" si="2061"/>
        <v>0</v>
      </c>
      <c r="K16917" s="105">
        <f t="shared" si="2062"/>
        <v>0</v>
      </c>
      <c r="L16917" s="105">
        <f t="shared" si="2063"/>
        <v>0</v>
      </c>
      <c r="M16917">
        <v>0.04</v>
      </c>
      <c r="N16917">
        <f t="shared" si="2064"/>
        <v>3.3960531989175591E-3</v>
      </c>
    </row>
    <row r="16918" spans="1:14" x14ac:dyDescent="0.3">
      <c r="A16918">
        <f t="shared" si="2058"/>
        <v>170</v>
      </c>
      <c r="E16918" s="105">
        <f t="shared" si="2059"/>
        <v>0</v>
      </c>
      <c r="I16918" s="105">
        <f t="shared" si="2060"/>
        <v>0</v>
      </c>
      <c r="J16918" s="105">
        <f t="shared" si="2061"/>
        <v>0</v>
      </c>
      <c r="K16918" s="105">
        <f t="shared" si="2062"/>
        <v>0</v>
      </c>
      <c r="L16918" s="105">
        <f t="shared" si="2063"/>
        <v>0</v>
      </c>
      <c r="M16918">
        <v>0.04</v>
      </c>
      <c r="N16918">
        <f t="shared" si="2064"/>
        <v>3.3960531989175591E-3</v>
      </c>
    </row>
    <row r="16919" spans="1:14" x14ac:dyDescent="0.3">
      <c r="A16919">
        <f t="shared" si="2058"/>
        <v>170</v>
      </c>
      <c r="E16919" s="105">
        <f t="shared" si="2059"/>
        <v>0</v>
      </c>
      <c r="I16919" s="105">
        <f t="shared" si="2060"/>
        <v>0</v>
      </c>
      <c r="J16919" s="105">
        <f t="shared" si="2061"/>
        <v>0</v>
      </c>
      <c r="K16919" s="105">
        <f t="shared" si="2062"/>
        <v>0</v>
      </c>
      <c r="L16919" s="105">
        <f t="shared" si="2063"/>
        <v>0</v>
      </c>
      <c r="M16919">
        <v>0.04</v>
      </c>
      <c r="N16919">
        <f t="shared" si="2064"/>
        <v>3.3960531989175591E-3</v>
      </c>
    </row>
    <row r="16920" spans="1:14" x14ac:dyDescent="0.3">
      <c r="A16920">
        <f t="shared" si="2058"/>
        <v>170</v>
      </c>
      <c r="E16920" s="105">
        <f t="shared" si="2059"/>
        <v>0</v>
      </c>
      <c r="I16920" s="105">
        <f t="shared" si="2060"/>
        <v>0</v>
      </c>
      <c r="J16920" s="105">
        <f t="shared" si="2061"/>
        <v>0</v>
      </c>
      <c r="K16920" s="105">
        <f t="shared" si="2062"/>
        <v>0</v>
      </c>
      <c r="L16920" s="105">
        <f t="shared" si="2063"/>
        <v>0</v>
      </c>
      <c r="M16920">
        <v>0.04</v>
      </c>
      <c r="N16920">
        <f t="shared" si="2064"/>
        <v>3.3960531989175591E-3</v>
      </c>
    </row>
    <row r="16921" spans="1:14" x14ac:dyDescent="0.3">
      <c r="A16921">
        <f t="shared" si="2058"/>
        <v>170</v>
      </c>
      <c r="E16921" s="105">
        <f t="shared" si="2059"/>
        <v>0</v>
      </c>
      <c r="I16921" s="105">
        <f t="shared" si="2060"/>
        <v>0</v>
      </c>
      <c r="J16921" s="105">
        <f t="shared" si="2061"/>
        <v>0</v>
      </c>
      <c r="K16921" s="105">
        <f t="shared" si="2062"/>
        <v>0</v>
      </c>
      <c r="L16921" s="105">
        <f t="shared" si="2063"/>
        <v>0</v>
      </c>
      <c r="M16921">
        <v>0.04</v>
      </c>
      <c r="N16921">
        <f t="shared" si="2064"/>
        <v>3.3960531989175591E-3</v>
      </c>
    </row>
    <row r="16922" spans="1:14" x14ac:dyDescent="0.3">
      <c r="A16922">
        <f t="shared" si="2058"/>
        <v>170</v>
      </c>
      <c r="E16922" s="105">
        <f t="shared" si="2059"/>
        <v>0</v>
      </c>
      <c r="I16922" s="105">
        <f t="shared" si="2060"/>
        <v>0</v>
      </c>
      <c r="J16922" s="105">
        <f t="shared" si="2061"/>
        <v>0</v>
      </c>
      <c r="K16922" s="105">
        <f t="shared" si="2062"/>
        <v>0</v>
      </c>
      <c r="L16922" s="105">
        <f t="shared" si="2063"/>
        <v>0</v>
      </c>
      <c r="M16922">
        <v>0.04</v>
      </c>
      <c r="N16922">
        <f t="shared" si="2064"/>
        <v>3.3960531989175591E-3</v>
      </c>
    </row>
    <row r="16923" spans="1:14" x14ac:dyDescent="0.3">
      <c r="A16923">
        <f t="shared" si="2058"/>
        <v>170</v>
      </c>
      <c r="E16923" s="105">
        <f t="shared" si="2059"/>
        <v>0</v>
      </c>
      <c r="I16923" s="105">
        <f t="shared" si="2060"/>
        <v>0</v>
      </c>
      <c r="J16923" s="105">
        <f t="shared" si="2061"/>
        <v>0</v>
      </c>
      <c r="K16923" s="105">
        <f t="shared" si="2062"/>
        <v>0</v>
      </c>
      <c r="L16923" s="105">
        <f t="shared" si="2063"/>
        <v>0</v>
      </c>
      <c r="M16923">
        <v>0.04</v>
      </c>
      <c r="N16923">
        <f t="shared" si="2064"/>
        <v>3.3960531989175591E-3</v>
      </c>
    </row>
    <row r="16924" spans="1:14" x14ac:dyDescent="0.3">
      <c r="A16924">
        <f t="shared" si="2058"/>
        <v>170</v>
      </c>
      <c r="E16924" s="105">
        <f t="shared" si="2059"/>
        <v>0</v>
      </c>
      <c r="I16924" s="105">
        <f t="shared" si="2060"/>
        <v>0</v>
      </c>
      <c r="J16924" s="105">
        <f t="shared" si="2061"/>
        <v>0</v>
      </c>
      <c r="K16924" s="105">
        <f t="shared" si="2062"/>
        <v>0</v>
      </c>
      <c r="L16924" s="105">
        <f t="shared" si="2063"/>
        <v>0</v>
      </c>
      <c r="M16924">
        <v>0.04</v>
      </c>
      <c r="N16924">
        <f t="shared" si="2064"/>
        <v>3.3960531989175591E-3</v>
      </c>
    </row>
    <row r="16925" spans="1:14" x14ac:dyDescent="0.3">
      <c r="A16925">
        <f t="shared" si="2058"/>
        <v>170</v>
      </c>
      <c r="E16925" s="105">
        <f t="shared" si="2059"/>
        <v>0</v>
      </c>
      <c r="I16925" s="105">
        <f t="shared" si="2060"/>
        <v>0</v>
      </c>
      <c r="J16925" s="105">
        <f t="shared" si="2061"/>
        <v>0</v>
      </c>
      <c r="K16925" s="105">
        <f t="shared" si="2062"/>
        <v>0</v>
      </c>
      <c r="L16925" s="105">
        <f t="shared" si="2063"/>
        <v>0</v>
      </c>
      <c r="M16925">
        <v>0.04</v>
      </c>
      <c r="N16925">
        <f t="shared" si="2064"/>
        <v>3.3960531989175591E-3</v>
      </c>
    </row>
    <row r="16926" spans="1:14" x14ac:dyDescent="0.3">
      <c r="A16926">
        <f t="shared" si="2058"/>
        <v>170</v>
      </c>
      <c r="E16926" s="105">
        <f t="shared" si="2059"/>
        <v>0</v>
      </c>
      <c r="I16926" s="105">
        <f t="shared" si="2060"/>
        <v>0</v>
      </c>
      <c r="J16926" s="105">
        <f t="shared" si="2061"/>
        <v>0</v>
      </c>
      <c r="K16926" s="105">
        <f t="shared" si="2062"/>
        <v>0</v>
      </c>
      <c r="L16926" s="105">
        <f t="shared" si="2063"/>
        <v>0</v>
      </c>
      <c r="M16926">
        <v>0.04</v>
      </c>
      <c r="N16926">
        <f t="shared" si="2064"/>
        <v>3.3960531989175591E-3</v>
      </c>
    </row>
    <row r="16927" spans="1:14" x14ac:dyDescent="0.3">
      <c r="A16927">
        <f t="shared" si="2058"/>
        <v>170</v>
      </c>
      <c r="E16927" s="105">
        <f t="shared" si="2059"/>
        <v>0</v>
      </c>
      <c r="I16927" s="105">
        <f t="shared" si="2060"/>
        <v>0</v>
      </c>
      <c r="J16927" s="105">
        <f t="shared" si="2061"/>
        <v>0</v>
      </c>
      <c r="K16927" s="105">
        <f t="shared" si="2062"/>
        <v>0</v>
      </c>
      <c r="L16927" s="105">
        <f t="shared" si="2063"/>
        <v>0</v>
      </c>
      <c r="M16927">
        <v>0.04</v>
      </c>
      <c r="N16927">
        <f t="shared" si="2064"/>
        <v>3.3960531989175591E-3</v>
      </c>
    </row>
    <row r="16928" spans="1:14" x14ac:dyDescent="0.3">
      <c r="A16928">
        <f t="shared" si="2058"/>
        <v>170</v>
      </c>
      <c r="E16928" s="105">
        <f t="shared" si="2059"/>
        <v>0</v>
      </c>
      <c r="I16928" s="105">
        <f t="shared" si="2060"/>
        <v>0</v>
      </c>
      <c r="J16928" s="105">
        <f t="shared" si="2061"/>
        <v>0</v>
      </c>
      <c r="K16928" s="105">
        <f t="shared" si="2062"/>
        <v>0</v>
      </c>
      <c r="L16928" s="105">
        <f t="shared" si="2063"/>
        <v>0</v>
      </c>
      <c r="M16928">
        <v>0.04</v>
      </c>
      <c r="N16928">
        <f t="shared" si="2064"/>
        <v>3.3960531989175591E-3</v>
      </c>
    </row>
    <row r="16929" spans="1:14" x14ac:dyDescent="0.3">
      <c r="A16929">
        <f t="shared" si="2058"/>
        <v>170</v>
      </c>
      <c r="E16929" s="105">
        <f t="shared" si="2059"/>
        <v>0</v>
      </c>
      <c r="I16929" s="105">
        <f t="shared" si="2060"/>
        <v>0</v>
      </c>
      <c r="J16929" s="105">
        <f t="shared" si="2061"/>
        <v>0</v>
      </c>
      <c r="K16929" s="105">
        <f t="shared" si="2062"/>
        <v>0</v>
      </c>
      <c r="L16929" s="105">
        <f t="shared" si="2063"/>
        <v>0</v>
      </c>
      <c r="M16929">
        <v>0.04</v>
      </c>
      <c r="N16929">
        <f t="shared" si="2064"/>
        <v>3.3960531989175591E-3</v>
      </c>
    </row>
    <row r="16930" spans="1:14" x14ac:dyDescent="0.3">
      <c r="A16930">
        <f t="shared" si="2058"/>
        <v>170</v>
      </c>
      <c r="E16930" s="105">
        <f t="shared" si="2059"/>
        <v>0</v>
      </c>
      <c r="I16930" s="105">
        <f t="shared" si="2060"/>
        <v>0</v>
      </c>
      <c r="J16930" s="105">
        <f t="shared" si="2061"/>
        <v>0</v>
      </c>
      <c r="K16930" s="105">
        <f t="shared" si="2062"/>
        <v>0</v>
      </c>
      <c r="L16930" s="105">
        <f t="shared" si="2063"/>
        <v>0</v>
      </c>
      <c r="M16930">
        <v>0.04</v>
      </c>
      <c r="N16930">
        <f t="shared" si="2064"/>
        <v>3.3960531989175591E-3</v>
      </c>
    </row>
    <row r="16931" spans="1:14" x14ac:dyDescent="0.3">
      <c r="A16931">
        <f t="shared" si="2058"/>
        <v>170</v>
      </c>
      <c r="E16931" s="105">
        <f t="shared" si="2059"/>
        <v>0</v>
      </c>
      <c r="I16931" s="105">
        <f t="shared" si="2060"/>
        <v>0</v>
      </c>
      <c r="J16931" s="105">
        <f t="shared" si="2061"/>
        <v>0</v>
      </c>
      <c r="K16931" s="105">
        <f t="shared" si="2062"/>
        <v>0</v>
      </c>
      <c r="L16931" s="105">
        <f t="shared" si="2063"/>
        <v>0</v>
      </c>
      <c r="M16931">
        <v>0.04</v>
      </c>
      <c r="N16931">
        <f t="shared" si="2064"/>
        <v>3.3960531989175591E-3</v>
      </c>
    </row>
    <row r="16932" spans="1:14" x14ac:dyDescent="0.3">
      <c r="A16932">
        <f t="shared" si="2058"/>
        <v>170</v>
      </c>
      <c r="E16932" s="105">
        <f t="shared" si="2059"/>
        <v>0</v>
      </c>
      <c r="I16932" s="105">
        <f t="shared" si="2060"/>
        <v>0</v>
      </c>
      <c r="J16932" s="105">
        <f t="shared" si="2061"/>
        <v>0</v>
      </c>
      <c r="K16932" s="105">
        <f t="shared" si="2062"/>
        <v>0</v>
      </c>
      <c r="L16932" s="105">
        <f t="shared" si="2063"/>
        <v>0</v>
      </c>
      <c r="M16932">
        <v>0.04</v>
      </c>
      <c r="N16932">
        <f t="shared" si="2064"/>
        <v>3.3960531989175591E-3</v>
      </c>
    </row>
    <row r="16933" spans="1:14" x14ac:dyDescent="0.3">
      <c r="A16933">
        <f t="shared" si="2058"/>
        <v>170</v>
      </c>
      <c r="E16933" s="105">
        <f t="shared" si="2059"/>
        <v>0</v>
      </c>
      <c r="I16933" s="105">
        <f t="shared" si="2060"/>
        <v>0</v>
      </c>
      <c r="J16933" s="105">
        <f t="shared" si="2061"/>
        <v>0</v>
      </c>
      <c r="K16933" s="105">
        <f t="shared" si="2062"/>
        <v>0</v>
      </c>
      <c r="L16933" s="105">
        <f t="shared" si="2063"/>
        <v>0</v>
      </c>
      <c r="M16933">
        <v>0.04</v>
      </c>
      <c r="N16933">
        <f t="shared" si="2064"/>
        <v>3.3960531989175591E-3</v>
      </c>
    </row>
    <row r="16934" spans="1:14" x14ac:dyDescent="0.3">
      <c r="A16934">
        <f t="shared" si="2058"/>
        <v>170</v>
      </c>
      <c r="E16934" s="105">
        <f t="shared" si="2059"/>
        <v>0</v>
      </c>
      <c r="I16934" s="105">
        <f t="shared" si="2060"/>
        <v>0</v>
      </c>
      <c r="J16934" s="105">
        <f t="shared" si="2061"/>
        <v>0</v>
      </c>
      <c r="K16934" s="105">
        <f t="shared" si="2062"/>
        <v>0</v>
      </c>
      <c r="L16934" s="105">
        <f t="shared" si="2063"/>
        <v>0</v>
      </c>
      <c r="M16934">
        <v>0.04</v>
      </c>
      <c r="N16934">
        <f t="shared" si="2064"/>
        <v>3.3960531989175591E-3</v>
      </c>
    </row>
    <row r="16935" spans="1:14" x14ac:dyDescent="0.3">
      <c r="A16935">
        <f t="shared" ref="A16935:A16998" si="2066">IF(COUNTIF(A16835:A16934,A16934)=100, A16934+1,A16934)</f>
        <v>170</v>
      </c>
      <c r="E16935" s="105">
        <f t="shared" ref="E16935:E16998" si="2067">MAX(0, E16835-K16835-L16835)</f>
        <v>0</v>
      </c>
      <c r="I16935" s="105">
        <f t="shared" ref="I16935:I16998" si="2068">IF(E16935&lt;I16835,J16935 + E16935, I16835)</f>
        <v>0</v>
      </c>
      <c r="J16935" s="105">
        <f t="shared" si="2061"/>
        <v>0</v>
      </c>
      <c r="K16935" s="105">
        <f t="shared" si="2062"/>
        <v>0</v>
      </c>
      <c r="L16935" s="105">
        <f t="shared" si="2063"/>
        <v>0</v>
      </c>
      <c r="M16935">
        <v>0.04</v>
      </c>
      <c r="N16935">
        <f t="shared" si="2064"/>
        <v>3.3960531989175591E-3</v>
      </c>
    </row>
    <row r="16936" spans="1:14" x14ac:dyDescent="0.3">
      <c r="A16936">
        <f t="shared" si="2066"/>
        <v>170</v>
      </c>
      <c r="E16936" s="105">
        <f t="shared" si="2067"/>
        <v>0</v>
      </c>
      <c r="I16936" s="105">
        <f t="shared" si="2068"/>
        <v>0</v>
      </c>
      <c r="J16936" s="105">
        <f t="shared" si="2061"/>
        <v>0</v>
      </c>
      <c r="K16936" s="105">
        <f t="shared" si="2062"/>
        <v>0</v>
      </c>
      <c r="L16936" s="105">
        <f t="shared" si="2063"/>
        <v>0</v>
      </c>
      <c r="M16936">
        <v>0.04</v>
      </c>
      <c r="N16936">
        <f t="shared" si="2064"/>
        <v>3.3960531989175591E-3</v>
      </c>
    </row>
    <row r="16937" spans="1:14" x14ac:dyDescent="0.3">
      <c r="A16937">
        <f t="shared" si="2066"/>
        <v>170</v>
      </c>
      <c r="E16937" s="105">
        <f t="shared" si="2067"/>
        <v>0</v>
      </c>
      <c r="I16937" s="105">
        <f t="shared" si="2068"/>
        <v>0</v>
      </c>
      <c r="J16937" s="105">
        <f t="shared" si="2061"/>
        <v>0</v>
      </c>
      <c r="K16937" s="105">
        <f t="shared" si="2062"/>
        <v>0</v>
      </c>
      <c r="L16937" s="105">
        <f t="shared" si="2063"/>
        <v>0</v>
      </c>
      <c r="M16937">
        <v>0.04</v>
      </c>
      <c r="N16937">
        <f t="shared" si="2064"/>
        <v>3.3960531989175591E-3</v>
      </c>
    </row>
    <row r="16938" spans="1:14" x14ac:dyDescent="0.3">
      <c r="A16938">
        <f t="shared" si="2066"/>
        <v>170</v>
      </c>
      <c r="E16938" s="105">
        <f t="shared" si="2067"/>
        <v>0</v>
      </c>
      <c r="I16938" s="105">
        <f t="shared" si="2068"/>
        <v>0</v>
      </c>
      <c r="J16938" s="105">
        <f t="shared" si="2061"/>
        <v>0</v>
      </c>
      <c r="K16938" s="105">
        <f t="shared" si="2062"/>
        <v>0</v>
      </c>
      <c r="L16938" s="105">
        <f t="shared" si="2063"/>
        <v>0</v>
      </c>
      <c r="M16938">
        <v>0.04</v>
      </c>
      <c r="N16938">
        <f t="shared" si="2064"/>
        <v>3.3960531989175591E-3</v>
      </c>
    </row>
    <row r="16939" spans="1:14" x14ac:dyDescent="0.3">
      <c r="A16939">
        <f t="shared" si="2066"/>
        <v>170</v>
      </c>
      <c r="E16939" s="105">
        <f t="shared" si="2067"/>
        <v>0</v>
      </c>
      <c r="I16939" s="105">
        <f t="shared" si="2068"/>
        <v>0</v>
      </c>
      <c r="J16939" s="105">
        <f t="shared" si="2061"/>
        <v>0</v>
      </c>
      <c r="K16939" s="105">
        <f t="shared" si="2062"/>
        <v>0</v>
      </c>
      <c r="L16939" s="105">
        <f t="shared" si="2063"/>
        <v>0</v>
      </c>
      <c r="M16939">
        <v>0.04</v>
      </c>
      <c r="N16939">
        <f t="shared" si="2064"/>
        <v>3.3960531989175591E-3</v>
      </c>
    </row>
    <row r="16940" spans="1:14" x14ac:dyDescent="0.3">
      <c r="A16940">
        <f t="shared" si="2066"/>
        <v>170</v>
      </c>
      <c r="E16940" s="105">
        <f t="shared" si="2067"/>
        <v>0</v>
      </c>
      <c r="I16940" s="105">
        <f t="shared" si="2068"/>
        <v>0</v>
      </c>
      <c r="J16940" s="105">
        <f t="shared" si="2061"/>
        <v>0</v>
      </c>
      <c r="K16940" s="105">
        <f t="shared" si="2062"/>
        <v>0</v>
      </c>
      <c r="L16940" s="105">
        <f t="shared" si="2063"/>
        <v>0</v>
      </c>
      <c r="M16940">
        <v>0.04</v>
      </c>
      <c r="N16940">
        <f t="shared" si="2064"/>
        <v>3.3960531989175591E-3</v>
      </c>
    </row>
    <row r="16941" spans="1:14" x14ac:dyDescent="0.3">
      <c r="A16941">
        <f t="shared" si="2066"/>
        <v>170</v>
      </c>
      <c r="E16941" s="105">
        <f t="shared" si="2067"/>
        <v>0</v>
      </c>
      <c r="I16941" s="105">
        <f t="shared" si="2068"/>
        <v>0</v>
      </c>
      <c r="J16941" s="105">
        <f t="shared" si="2061"/>
        <v>0</v>
      </c>
      <c r="K16941" s="105">
        <f t="shared" si="2062"/>
        <v>0</v>
      </c>
      <c r="L16941" s="105">
        <f t="shared" si="2063"/>
        <v>0</v>
      </c>
      <c r="M16941">
        <v>0.04</v>
      </c>
      <c r="N16941">
        <f t="shared" si="2064"/>
        <v>3.3960531989175591E-3</v>
      </c>
    </row>
    <row r="16942" spans="1:14" x14ac:dyDescent="0.3">
      <c r="A16942">
        <f t="shared" si="2066"/>
        <v>170</v>
      </c>
      <c r="E16942" s="105">
        <f t="shared" si="2067"/>
        <v>0</v>
      </c>
      <c r="I16942" s="105">
        <f t="shared" si="2068"/>
        <v>0</v>
      </c>
      <c r="J16942" s="105">
        <f t="shared" si="2061"/>
        <v>0</v>
      </c>
      <c r="K16942" s="105">
        <f t="shared" si="2062"/>
        <v>0</v>
      </c>
      <c r="L16942" s="105">
        <f t="shared" si="2063"/>
        <v>0</v>
      </c>
      <c r="M16942">
        <v>0.04</v>
      </c>
      <c r="N16942">
        <f t="shared" si="2064"/>
        <v>3.3960531989175591E-3</v>
      </c>
    </row>
    <row r="16943" spans="1:14" x14ac:dyDescent="0.3">
      <c r="A16943">
        <f t="shared" si="2066"/>
        <v>170</v>
      </c>
      <c r="E16943" s="105">
        <f t="shared" si="2067"/>
        <v>0</v>
      </c>
      <c r="I16943" s="105">
        <f t="shared" si="2068"/>
        <v>0</v>
      </c>
      <c r="J16943" s="105">
        <f t="shared" si="2061"/>
        <v>0</v>
      </c>
      <c r="K16943" s="105">
        <f t="shared" si="2062"/>
        <v>0</v>
      </c>
      <c r="L16943" s="105">
        <f t="shared" si="2063"/>
        <v>0</v>
      </c>
      <c r="M16943">
        <v>0.04</v>
      </c>
      <c r="N16943">
        <f t="shared" si="2064"/>
        <v>3.3960531989175591E-3</v>
      </c>
    </row>
    <row r="16944" spans="1:14" x14ac:dyDescent="0.3">
      <c r="A16944">
        <f t="shared" si="2066"/>
        <v>170</v>
      </c>
      <c r="E16944" s="105">
        <f t="shared" si="2067"/>
        <v>0</v>
      </c>
      <c r="I16944" s="105">
        <f t="shared" si="2068"/>
        <v>0</v>
      </c>
      <c r="J16944" s="105">
        <f t="shared" si="2061"/>
        <v>0</v>
      </c>
      <c r="K16944" s="105">
        <f t="shared" si="2062"/>
        <v>0</v>
      </c>
      <c r="L16944" s="105">
        <f t="shared" si="2063"/>
        <v>0</v>
      </c>
      <c r="M16944">
        <v>0.04</v>
      </c>
      <c r="N16944">
        <f t="shared" si="2064"/>
        <v>3.3960531989175591E-3</v>
      </c>
    </row>
    <row r="16945" spans="1:14" x14ac:dyDescent="0.3">
      <c r="A16945">
        <f t="shared" si="2066"/>
        <v>170</v>
      </c>
      <c r="E16945" s="105">
        <f t="shared" si="2067"/>
        <v>0</v>
      </c>
      <c r="I16945" s="105">
        <f t="shared" si="2068"/>
        <v>0</v>
      </c>
      <c r="J16945" s="105">
        <f t="shared" si="2061"/>
        <v>0</v>
      </c>
      <c r="K16945" s="105">
        <f t="shared" si="2062"/>
        <v>0</v>
      </c>
      <c r="L16945" s="105">
        <f t="shared" si="2063"/>
        <v>0</v>
      </c>
      <c r="M16945">
        <v>0.04</v>
      </c>
      <c r="N16945">
        <f t="shared" si="2064"/>
        <v>3.3960531989175591E-3</v>
      </c>
    </row>
    <row r="16946" spans="1:14" x14ac:dyDescent="0.3">
      <c r="A16946">
        <f t="shared" si="2066"/>
        <v>170</v>
      </c>
      <c r="E16946" s="105">
        <f t="shared" si="2067"/>
        <v>0</v>
      </c>
      <c r="I16946" s="105">
        <f t="shared" si="2068"/>
        <v>0</v>
      </c>
      <c r="J16946" s="105">
        <f t="shared" si="2061"/>
        <v>0</v>
      </c>
      <c r="K16946" s="105">
        <f t="shared" si="2062"/>
        <v>0</v>
      </c>
      <c r="L16946" s="105">
        <f t="shared" si="2063"/>
        <v>0</v>
      </c>
      <c r="M16946">
        <v>0.04</v>
      </c>
      <c r="N16946">
        <f t="shared" si="2064"/>
        <v>3.3960531989175591E-3</v>
      </c>
    </row>
    <row r="16947" spans="1:14" x14ac:dyDescent="0.3">
      <c r="A16947">
        <f t="shared" si="2066"/>
        <v>170</v>
      </c>
      <c r="E16947" s="105">
        <f t="shared" si="2067"/>
        <v>0</v>
      </c>
      <c r="I16947" s="105">
        <f t="shared" si="2068"/>
        <v>0</v>
      </c>
      <c r="J16947" s="105">
        <f t="shared" si="2061"/>
        <v>0</v>
      </c>
      <c r="K16947" s="105">
        <f t="shared" si="2062"/>
        <v>0</v>
      </c>
      <c r="L16947" s="105">
        <f t="shared" si="2063"/>
        <v>0</v>
      </c>
      <c r="M16947">
        <v>0.04</v>
      </c>
      <c r="N16947">
        <f t="shared" si="2064"/>
        <v>3.3960531989175591E-3</v>
      </c>
    </row>
    <row r="16948" spans="1:14" x14ac:dyDescent="0.3">
      <c r="A16948">
        <f t="shared" si="2066"/>
        <v>170</v>
      </c>
      <c r="E16948" s="105">
        <f t="shared" si="2067"/>
        <v>0</v>
      </c>
      <c r="I16948" s="105">
        <f t="shared" si="2068"/>
        <v>0</v>
      </c>
      <c r="J16948" s="105">
        <f t="shared" si="2061"/>
        <v>0</v>
      </c>
      <c r="K16948" s="105">
        <f t="shared" si="2062"/>
        <v>0</v>
      </c>
      <c r="L16948" s="105">
        <f t="shared" si="2063"/>
        <v>0</v>
      </c>
      <c r="M16948">
        <v>0.04</v>
      </c>
      <c r="N16948">
        <f t="shared" si="2064"/>
        <v>3.3960531989175591E-3</v>
      </c>
    </row>
    <row r="16949" spans="1:14" x14ac:dyDescent="0.3">
      <c r="A16949">
        <f t="shared" si="2066"/>
        <v>170</v>
      </c>
      <c r="E16949" s="105">
        <f t="shared" si="2067"/>
        <v>0</v>
      </c>
      <c r="I16949" s="105">
        <f t="shared" si="2068"/>
        <v>0</v>
      </c>
      <c r="J16949" s="105">
        <f t="shared" si="2061"/>
        <v>0</v>
      </c>
      <c r="K16949" s="105">
        <f t="shared" si="2062"/>
        <v>0</v>
      </c>
      <c r="L16949" s="105">
        <f t="shared" si="2063"/>
        <v>0</v>
      </c>
      <c r="M16949">
        <v>0.04</v>
      </c>
      <c r="N16949">
        <f t="shared" si="2064"/>
        <v>3.3960531989175591E-3</v>
      </c>
    </row>
    <row r="16950" spans="1:14" x14ac:dyDescent="0.3">
      <c r="A16950">
        <f t="shared" si="2066"/>
        <v>170</v>
      </c>
      <c r="E16950" s="105">
        <f t="shared" si="2067"/>
        <v>0</v>
      </c>
      <c r="I16950" s="105">
        <f t="shared" si="2068"/>
        <v>0</v>
      </c>
      <c r="J16950" s="105">
        <f t="shared" si="2061"/>
        <v>0</v>
      </c>
      <c r="K16950" s="105">
        <f t="shared" si="2062"/>
        <v>0</v>
      </c>
      <c r="L16950" s="105">
        <f t="shared" si="2063"/>
        <v>0</v>
      </c>
      <c r="M16950">
        <v>0.04</v>
      </c>
      <c r="N16950">
        <f t="shared" si="2064"/>
        <v>3.3960531989175591E-3</v>
      </c>
    </row>
    <row r="16951" spans="1:14" x14ac:dyDescent="0.3">
      <c r="A16951">
        <f t="shared" si="2066"/>
        <v>170</v>
      </c>
      <c r="E16951" s="105">
        <f t="shared" si="2067"/>
        <v>0</v>
      </c>
      <c r="I16951" s="105">
        <f t="shared" si="2068"/>
        <v>0</v>
      </c>
      <c r="J16951" s="105">
        <f t="shared" si="2061"/>
        <v>0</v>
      </c>
      <c r="K16951" s="105">
        <f t="shared" si="2062"/>
        <v>0</v>
      </c>
      <c r="L16951" s="105">
        <f t="shared" si="2063"/>
        <v>0</v>
      </c>
      <c r="M16951">
        <v>0.04</v>
      </c>
      <c r="N16951">
        <f t="shared" si="2064"/>
        <v>3.3960531989175591E-3</v>
      </c>
    </row>
    <row r="16952" spans="1:14" x14ac:dyDescent="0.3">
      <c r="A16952">
        <f t="shared" si="2066"/>
        <v>170</v>
      </c>
      <c r="E16952" s="105">
        <f t="shared" si="2067"/>
        <v>0</v>
      </c>
      <c r="I16952" s="105">
        <f t="shared" si="2068"/>
        <v>0</v>
      </c>
      <c r="J16952" s="105">
        <f t="shared" si="2061"/>
        <v>0</v>
      </c>
      <c r="K16952" s="105">
        <f t="shared" si="2062"/>
        <v>0</v>
      </c>
      <c r="L16952" s="105">
        <f t="shared" si="2063"/>
        <v>0</v>
      </c>
      <c r="M16952">
        <v>0.04</v>
      </c>
      <c r="N16952">
        <f t="shared" si="2064"/>
        <v>3.3960531989175591E-3</v>
      </c>
    </row>
    <row r="16953" spans="1:14" x14ac:dyDescent="0.3">
      <c r="A16953">
        <f t="shared" si="2066"/>
        <v>170</v>
      </c>
      <c r="E16953" s="105">
        <f t="shared" si="2067"/>
        <v>0</v>
      </c>
      <c r="I16953" s="105">
        <f t="shared" si="2068"/>
        <v>0</v>
      </c>
      <c r="J16953" s="105">
        <f t="shared" si="2061"/>
        <v>0</v>
      </c>
      <c r="K16953" s="105">
        <f t="shared" si="2062"/>
        <v>0</v>
      </c>
      <c r="L16953" s="105">
        <f t="shared" si="2063"/>
        <v>0</v>
      </c>
      <c r="M16953">
        <v>0.04</v>
      </c>
      <c r="N16953">
        <f t="shared" si="2064"/>
        <v>3.3960531989175591E-3</v>
      </c>
    </row>
    <row r="16954" spans="1:14" x14ac:dyDescent="0.3">
      <c r="A16954">
        <f t="shared" si="2066"/>
        <v>170</v>
      </c>
      <c r="E16954" s="105">
        <f t="shared" si="2067"/>
        <v>0</v>
      </c>
      <c r="I16954" s="105">
        <f t="shared" si="2068"/>
        <v>0</v>
      </c>
      <c r="J16954" s="105">
        <f t="shared" si="2061"/>
        <v>0</v>
      </c>
      <c r="K16954" s="105">
        <f t="shared" si="2062"/>
        <v>0</v>
      </c>
      <c r="L16954" s="105">
        <f t="shared" si="2063"/>
        <v>0</v>
      </c>
      <c r="M16954">
        <v>0.04</v>
      </c>
      <c r="N16954">
        <f t="shared" si="2064"/>
        <v>3.3960531989175591E-3</v>
      </c>
    </row>
    <row r="16955" spans="1:14" x14ac:dyDescent="0.3">
      <c r="A16955">
        <f t="shared" si="2066"/>
        <v>170</v>
      </c>
      <c r="E16955" s="105">
        <f t="shared" si="2067"/>
        <v>0</v>
      </c>
      <c r="I16955" s="105">
        <f t="shared" si="2068"/>
        <v>0</v>
      </c>
      <c r="J16955" s="105">
        <f t="shared" si="2061"/>
        <v>0</v>
      </c>
      <c r="K16955" s="105">
        <f t="shared" si="2062"/>
        <v>0</v>
      </c>
      <c r="L16955" s="105">
        <f t="shared" si="2063"/>
        <v>0</v>
      </c>
      <c r="M16955">
        <v>0.04</v>
      </c>
      <c r="N16955">
        <f t="shared" si="2064"/>
        <v>3.3960531989175591E-3</v>
      </c>
    </row>
    <row r="16956" spans="1:14" x14ac:dyDescent="0.3">
      <c r="A16956">
        <f t="shared" si="2066"/>
        <v>170</v>
      </c>
      <c r="E16956" s="105">
        <f t="shared" si="2067"/>
        <v>0</v>
      </c>
      <c r="I16956" s="105">
        <f t="shared" si="2068"/>
        <v>0</v>
      </c>
      <c r="J16956" s="105">
        <f t="shared" si="2061"/>
        <v>0</v>
      </c>
      <c r="K16956" s="105">
        <f t="shared" si="2062"/>
        <v>0</v>
      </c>
      <c r="L16956" s="105">
        <f t="shared" si="2063"/>
        <v>0</v>
      </c>
      <c r="M16956">
        <v>0.04</v>
      </c>
      <c r="N16956">
        <f t="shared" si="2064"/>
        <v>3.3960531989175591E-3</v>
      </c>
    </row>
    <row r="16957" spans="1:14" x14ac:dyDescent="0.3">
      <c r="A16957">
        <f t="shared" si="2066"/>
        <v>170</v>
      </c>
      <c r="E16957" s="105">
        <f t="shared" si="2067"/>
        <v>0</v>
      </c>
      <c r="I16957" s="105">
        <f t="shared" si="2068"/>
        <v>0</v>
      </c>
      <c r="J16957" s="105">
        <f t="shared" si="2061"/>
        <v>0</v>
      </c>
      <c r="K16957" s="105">
        <f t="shared" si="2062"/>
        <v>0</v>
      </c>
      <c r="L16957" s="105">
        <f t="shared" si="2063"/>
        <v>0</v>
      </c>
      <c r="M16957">
        <v>0.04</v>
      </c>
      <c r="N16957">
        <f t="shared" si="2064"/>
        <v>3.3960531989175591E-3</v>
      </c>
    </row>
    <row r="16958" spans="1:14" x14ac:dyDescent="0.3">
      <c r="A16958">
        <f t="shared" si="2066"/>
        <v>170</v>
      </c>
      <c r="E16958" s="105">
        <f t="shared" si="2067"/>
        <v>0</v>
      </c>
      <c r="I16958" s="105">
        <f t="shared" si="2068"/>
        <v>0</v>
      </c>
      <c r="J16958" s="105">
        <f t="shared" si="2061"/>
        <v>0</v>
      </c>
      <c r="K16958" s="105">
        <f t="shared" si="2062"/>
        <v>0</v>
      </c>
      <c r="L16958" s="105">
        <f t="shared" si="2063"/>
        <v>0</v>
      </c>
      <c r="M16958">
        <v>0.04</v>
      </c>
      <c r="N16958">
        <f t="shared" si="2064"/>
        <v>3.3960531989175591E-3</v>
      </c>
    </row>
    <row r="16959" spans="1:14" x14ac:dyDescent="0.3">
      <c r="A16959">
        <f t="shared" si="2066"/>
        <v>170</v>
      </c>
      <c r="E16959" s="105">
        <f t="shared" si="2067"/>
        <v>0</v>
      </c>
      <c r="I16959" s="105">
        <f t="shared" si="2068"/>
        <v>0</v>
      </c>
      <c r="J16959" s="105">
        <f t="shared" si="2061"/>
        <v>0</v>
      </c>
      <c r="K16959" s="105">
        <f t="shared" si="2062"/>
        <v>0</v>
      </c>
      <c r="L16959" s="105">
        <f t="shared" si="2063"/>
        <v>0</v>
      </c>
      <c r="M16959">
        <v>0.04</v>
      </c>
      <c r="N16959">
        <f t="shared" si="2064"/>
        <v>3.3960531989175591E-3</v>
      </c>
    </row>
    <row r="16960" spans="1:14" x14ac:dyDescent="0.3">
      <c r="A16960">
        <f t="shared" si="2066"/>
        <v>170</v>
      </c>
      <c r="E16960" s="105">
        <f t="shared" si="2067"/>
        <v>0</v>
      </c>
      <c r="I16960" s="105">
        <f t="shared" si="2068"/>
        <v>0</v>
      </c>
      <c r="J16960" s="105">
        <f t="shared" si="2061"/>
        <v>0</v>
      </c>
      <c r="K16960" s="105">
        <f t="shared" si="2062"/>
        <v>0</v>
      </c>
      <c r="L16960" s="105">
        <f t="shared" si="2063"/>
        <v>0</v>
      </c>
      <c r="M16960">
        <v>0.04</v>
      </c>
      <c r="N16960">
        <f t="shared" si="2064"/>
        <v>3.3960531989175591E-3</v>
      </c>
    </row>
    <row r="16961" spans="1:14" x14ac:dyDescent="0.3">
      <c r="A16961">
        <f t="shared" si="2066"/>
        <v>170</v>
      </c>
      <c r="E16961" s="105">
        <f t="shared" si="2067"/>
        <v>0</v>
      </c>
      <c r="I16961" s="105">
        <f t="shared" si="2068"/>
        <v>0</v>
      </c>
      <c r="J16961" s="105">
        <f t="shared" si="2061"/>
        <v>0</v>
      </c>
      <c r="K16961" s="105">
        <f t="shared" si="2062"/>
        <v>0</v>
      </c>
      <c r="L16961" s="105">
        <f t="shared" si="2063"/>
        <v>0</v>
      </c>
      <c r="M16961">
        <v>0.04</v>
      </c>
      <c r="N16961">
        <f t="shared" si="2064"/>
        <v>3.3960531989175591E-3</v>
      </c>
    </row>
    <row r="16962" spans="1:14" x14ac:dyDescent="0.3">
      <c r="A16962">
        <f t="shared" si="2066"/>
        <v>170</v>
      </c>
      <c r="E16962" s="105">
        <f t="shared" si="2067"/>
        <v>0</v>
      </c>
      <c r="I16962" s="105">
        <f t="shared" si="2068"/>
        <v>0</v>
      </c>
      <c r="J16962" s="105">
        <f t="shared" si="2061"/>
        <v>0</v>
      </c>
      <c r="K16962" s="105">
        <f t="shared" si="2062"/>
        <v>0</v>
      </c>
      <c r="L16962" s="105">
        <f t="shared" si="2063"/>
        <v>0</v>
      </c>
      <c r="M16962">
        <v>0.04</v>
      </c>
      <c r="N16962">
        <f t="shared" si="2064"/>
        <v>3.3960531989175591E-3</v>
      </c>
    </row>
    <row r="16963" spans="1:14" x14ac:dyDescent="0.3">
      <c r="A16963">
        <f t="shared" si="2066"/>
        <v>170</v>
      </c>
      <c r="E16963" s="105">
        <f t="shared" si="2067"/>
        <v>0</v>
      </c>
      <c r="I16963" s="105">
        <f t="shared" si="2068"/>
        <v>0</v>
      </c>
      <c r="J16963" s="105">
        <f t="shared" ref="J16963:J17026" si="2069">E16963*($H$2/12)</f>
        <v>0</v>
      </c>
      <c r="K16963" s="105">
        <f t="shared" ref="K16963:K17026" si="2070">I16963-J16963</f>
        <v>0</v>
      </c>
      <c r="L16963" s="105">
        <f t="shared" ref="L16963:L17026" si="2071">N16963*(E16963-K16963)</f>
        <v>0</v>
      </c>
      <c r="M16963">
        <v>0.04</v>
      </c>
      <c r="N16963">
        <f t="shared" ref="N16963:N17026" si="2072">1-(POWER(1-M16963,(1/12)))</f>
        <v>3.3960531989175591E-3</v>
      </c>
    </row>
    <row r="16964" spans="1:14" x14ac:dyDescent="0.3">
      <c r="A16964">
        <f t="shared" si="2066"/>
        <v>170</v>
      </c>
      <c r="E16964" s="105">
        <f t="shared" si="2067"/>
        <v>0</v>
      </c>
      <c r="I16964" s="105">
        <f t="shared" si="2068"/>
        <v>0</v>
      </c>
      <c r="J16964" s="105">
        <f t="shared" si="2069"/>
        <v>0</v>
      </c>
      <c r="K16964" s="105">
        <f t="shared" si="2070"/>
        <v>0</v>
      </c>
      <c r="L16964" s="105">
        <f t="shared" si="2071"/>
        <v>0</v>
      </c>
      <c r="M16964">
        <v>0.04</v>
      </c>
      <c r="N16964">
        <f t="shared" si="2072"/>
        <v>3.3960531989175591E-3</v>
      </c>
    </row>
    <row r="16965" spans="1:14" x14ac:dyDescent="0.3">
      <c r="A16965">
        <f t="shared" si="2066"/>
        <v>170</v>
      </c>
      <c r="E16965" s="105">
        <f t="shared" si="2067"/>
        <v>0</v>
      </c>
      <c r="I16965" s="105">
        <f t="shared" si="2068"/>
        <v>0</v>
      </c>
      <c r="J16965" s="105">
        <f t="shared" si="2069"/>
        <v>0</v>
      </c>
      <c r="K16965" s="105">
        <f t="shared" si="2070"/>
        <v>0</v>
      </c>
      <c r="L16965" s="105">
        <f t="shared" si="2071"/>
        <v>0</v>
      </c>
      <c r="M16965">
        <v>0.04</v>
      </c>
      <c r="N16965">
        <f t="shared" si="2072"/>
        <v>3.3960531989175591E-3</v>
      </c>
    </row>
    <row r="16966" spans="1:14" x14ac:dyDescent="0.3">
      <c r="A16966">
        <f t="shared" si="2066"/>
        <v>170</v>
      </c>
      <c r="E16966" s="105">
        <f t="shared" si="2067"/>
        <v>0</v>
      </c>
      <c r="I16966" s="105">
        <f t="shared" si="2068"/>
        <v>0</v>
      </c>
      <c r="J16966" s="105">
        <f t="shared" si="2069"/>
        <v>0</v>
      </c>
      <c r="K16966" s="105">
        <f t="shared" si="2070"/>
        <v>0</v>
      </c>
      <c r="L16966" s="105">
        <f t="shared" si="2071"/>
        <v>0</v>
      </c>
      <c r="M16966">
        <v>0.04</v>
      </c>
      <c r="N16966">
        <f t="shared" si="2072"/>
        <v>3.3960531989175591E-3</v>
      </c>
    </row>
    <row r="16967" spans="1:14" x14ac:dyDescent="0.3">
      <c r="A16967">
        <f t="shared" si="2066"/>
        <v>170</v>
      </c>
      <c r="E16967" s="105">
        <f t="shared" si="2067"/>
        <v>0</v>
      </c>
      <c r="I16967" s="105">
        <f t="shared" si="2068"/>
        <v>0</v>
      </c>
      <c r="J16967" s="105">
        <f t="shared" si="2069"/>
        <v>0</v>
      </c>
      <c r="K16967" s="105">
        <f t="shared" si="2070"/>
        <v>0</v>
      </c>
      <c r="L16967" s="105">
        <f t="shared" si="2071"/>
        <v>0</v>
      </c>
      <c r="M16967">
        <v>0.04</v>
      </c>
      <c r="N16967">
        <f t="shared" si="2072"/>
        <v>3.3960531989175591E-3</v>
      </c>
    </row>
    <row r="16968" spans="1:14" x14ac:dyDescent="0.3">
      <c r="A16968">
        <f t="shared" si="2066"/>
        <v>170</v>
      </c>
      <c r="E16968" s="105">
        <f t="shared" si="2067"/>
        <v>0</v>
      </c>
      <c r="I16968" s="105">
        <f t="shared" si="2068"/>
        <v>0</v>
      </c>
      <c r="J16968" s="105">
        <f t="shared" si="2069"/>
        <v>0</v>
      </c>
      <c r="K16968" s="105">
        <f t="shared" si="2070"/>
        <v>0</v>
      </c>
      <c r="L16968" s="105">
        <f t="shared" si="2071"/>
        <v>0</v>
      </c>
      <c r="M16968">
        <v>0.04</v>
      </c>
      <c r="N16968">
        <f t="shared" si="2072"/>
        <v>3.3960531989175591E-3</v>
      </c>
    </row>
    <row r="16969" spans="1:14" x14ac:dyDescent="0.3">
      <c r="A16969">
        <f t="shared" si="2066"/>
        <v>170</v>
      </c>
      <c r="E16969" s="105">
        <f t="shared" si="2067"/>
        <v>0</v>
      </c>
      <c r="I16969" s="105">
        <f t="shared" si="2068"/>
        <v>0</v>
      </c>
      <c r="J16969" s="105">
        <f t="shared" si="2069"/>
        <v>0</v>
      </c>
      <c r="K16969" s="105">
        <f t="shared" si="2070"/>
        <v>0</v>
      </c>
      <c r="L16969" s="105">
        <f t="shared" si="2071"/>
        <v>0</v>
      </c>
      <c r="M16969">
        <v>0.04</v>
      </c>
      <c r="N16969">
        <f t="shared" si="2072"/>
        <v>3.3960531989175591E-3</v>
      </c>
    </row>
    <row r="16970" spans="1:14" x14ac:dyDescent="0.3">
      <c r="A16970">
        <f t="shared" si="2066"/>
        <v>170</v>
      </c>
      <c r="E16970" s="105">
        <f t="shared" si="2067"/>
        <v>0</v>
      </c>
      <c r="I16970" s="105">
        <f t="shared" si="2068"/>
        <v>0</v>
      </c>
      <c r="J16970" s="105">
        <f t="shared" si="2069"/>
        <v>0</v>
      </c>
      <c r="K16970" s="105">
        <f t="shared" si="2070"/>
        <v>0</v>
      </c>
      <c r="L16970" s="105">
        <f t="shared" si="2071"/>
        <v>0</v>
      </c>
      <c r="M16970">
        <v>0.04</v>
      </c>
      <c r="N16970">
        <f t="shared" si="2072"/>
        <v>3.3960531989175591E-3</v>
      </c>
    </row>
    <row r="16971" spans="1:14" x14ac:dyDescent="0.3">
      <c r="A16971">
        <f t="shared" si="2066"/>
        <v>170</v>
      </c>
      <c r="E16971" s="105">
        <f t="shared" si="2067"/>
        <v>0</v>
      </c>
      <c r="I16971" s="105">
        <f t="shared" si="2068"/>
        <v>0</v>
      </c>
      <c r="J16971" s="105">
        <f t="shared" si="2069"/>
        <v>0</v>
      </c>
      <c r="K16971" s="105">
        <f t="shared" si="2070"/>
        <v>0</v>
      </c>
      <c r="L16971" s="105">
        <f t="shared" si="2071"/>
        <v>0</v>
      </c>
      <c r="M16971">
        <v>0.04</v>
      </c>
      <c r="N16971">
        <f t="shared" si="2072"/>
        <v>3.3960531989175591E-3</v>
      </c>
    </row>
    <row r="16972" spans="1:14" x14ac:dyDescent="0.3">
      <c r="A16972">
        <f t="shared" si="2066"/>
        <v>170</v>
      </c>
      <c r="E16972" s="105">
        <f t="shared" si="2067"/>
        <v>0</v>
      </c>
      <c r="I16972" s="105">
        <f t="shared" si="2068"/>
        <v>0</v>
      </c>
      <c r="J16972" s="105">
        <f t="shared" si="2069"/>
        <v>0</v>
      </c>
      <c r="K16972" s="105">
        <f t="shared" si="2070"/>
        <v>0</v>
      </c>
      <c r="L16972" s="105">
        <f t="shared" si="2071"/>
        <v>0</v>
      </c>
      <c r="M16972">
        <v>0.04</v>
      </c>
      <c r="N16972">
        <f t="shared" si="2072"/>
        <v>3.3960531989175591E-3</v>
      </c>
    </row>
    <row r="16973" spans="1:14" x14ac:dyDescent="0.3">
      <c r="A16973">
        <f t="shared" si="2066"/>
        <v>170</v>
      </c>
      <c r="E16973" s="105">
        <f t="shared" si="2067"/>
        <v>0</v>
      </c>
      <c r="I16973" s="105">
        <f t="shared" si="2068"/>
        <v>0</v>
      </c>
      <c r="J16973" s="105">
        <f t="shared" si="2069"/>
        <v>0</v>
      </c>
      <c r="K16973" s="105">
        <f t="shared" si="2070"/>
        <v>0</v>
      </c>
      <c r="L16973" s="105">
        <f t="shared" si="2071"/>
        <v>0</v>
      </c>
      <c r="M16973">
        <v>0.04</v>
      </c>
      <c r="N16973">
        <f t="shared" si="2072"/>
        <v>3.3960531989175591E-3</v>
      </c>
    </row>
    <row r="16974" spans="1:14" x14ac:dyDescent="0.3">
      <c r="A16974">
        <f t="shared" si="2066"/>
        <v>170</v>
      </c>
      <c r="E16974" s="105">
        <f t="shared" si="2067"/>
        <v>0</v>
      </c>
      <c r="I16974" s="105">
        <f t="shared" si="2068"/>
        <v>0</v>
      </c>
      <c r="J16974" s="105">
        <f t="shared" si="2069"/>
        <v>0</v>
      </c>
      <c r="K16974" s="105">
        <f t="shared" si="2070"/>
        <v>0</v>
      </c>
      <c r="L16974" s="105">
        <f t="shared" si="2071"/>
        <v>0</v>
      </c>
      <c r="M16974">
        <v>0.04</v>
      </c>
      <c r="N16974">
        <f t="shared" si="2072"/>
        <v>3.3960531989175591E-3</v>
      </c>
    </row>
    <row r="16975" spans="1:14" x14ac:dyDescent="0.3">
      <c r="A16975">
        <f t="shared" si="2066"/>
        <v>170</v>
      </c>
      <c r="E16975" s="105">
        <f t="shared" si="2067"/>
        <v>0</v>
      </c>
      <c r="I16975" s="105">
        <f t="shared" si="2068"/>
        <v>0</v>
      </c>
      <c r="J16975" s="105">
        <f t="shared" si="2069"/>
        <v>0</v>
      </c>
      <c r="K16975" s="105">
        <f t="shared" si="2070"/>
        <v>0</v>
      </c>
      <c r="L16975" s="105">
        <f t="shared" si="2071"/>
        <v>0</v>
      </c>
      <c r="M16975">
        <v>0.04</v>
      </c>
      <c r="N16975">
        <f t="shared" si="2072"/>
        <v>3.3960531989175591E-3</v>
      </c>
    </row>
    <row r="16976" spans="1:14" x14ac:dyDescent="0.3">
      <c r="A16976">
        <f t="shared" si="2066"/>
        <v>170</v>
      </c>
      <c r="E16976" s="105">
        <f t="shared" si="2067"/>
        <v>0</v>
      </c>
      <c r="I16976" s="105">
        <f t="shared" si="2068"/>
        <v>0</v>
      </c>
      <c r="J16976" s="105">
        <f t="shared" si="2069"/>
        <v>0</v>
      </c>
      <c r="K16976" s="105">
        <f t="shared" si="2070"/>
        <v>0</v>
      </c>
      <c r="L16976" s="105">
        <f t="shared" si="2071"/>
        <v>0</v>
      </c>
      <c r="M16976">
        <v>0.04</v>
      </c>
      <c r="N16976">
        <f t="shared" si="2072"/>
        <v>3.3960531989175591E-3</v>
      </c>
    </row>
    <row r="16977" spans="1:14" x14ac:dyDescent="0.3">
      <c r="A16977">
        <f t="shared" si="2066"/>
        <v>170</v>
      </c>
      <c r="E16977" s="105">
        <f t="shared" si="2067"/>
        <v>0</v>
      </c>
      <c r="I16977" s="105">
        <f t="shared" si="2068"/>
        <v>0</v>
      </c>
      <c r="J16977" s="105">
        <f t="shared" si="2069"/>
        <v>0</v>
      </c>
      <c r="K16977" s="105">
        <f t="shared" si="2070"/>
        <v>0</v>
      </c>
      <c r="L16977" s="105">
        <f t="shared" si="2071"/>
        <v>0</v>
      </c>
      <c r="M16977">
        <v>0.04</v>
      </c>
      <c r="N16977">
        <f t="shared" si="2072"/>
        <v>3.3960531989175591E-3</v>
      </c>
    </row>
    <row r="16978" spans="1:14" x14ac:dyDescent="0.3">
      <c r="A16978">
        <f t="shared" si="2066"/>
        <v>170</v>
      </c>
      <c r="E16978" s="105">
        <f t="shared" si="2067"/>
        <v>0</v>
      </c>
      <c r="I16978" s="105">
        <f t="shared" si="2068"/>
        <v>0</v>
      </c>
      <c r="J16978" s="105">
        <f t="shared" si="2069"/>
        <v>0</v>
      </c>
      <c r="K16978" s="105">
        <f t="shared" si="2070"/>
        <v>0</v>
      </c>
      <c r="L16978" s="105">
        <f t="shared" si="2071"/>
        <v>0</v>
      </c>
      <c r="M16978">
        <v>0.04</v>
      </c>
      <c r="N16978">
        <f t="shared" si="2072"/>
        <v>3.3960531989175591E-3</v>
      </c>
    </row>
    <row r="16979" spans="1:14" x14ac:dyDescent="0.3">
      <c r="A16979">
        <f t="shared" si="2066"/>
        <v>170</v>
      </c>
      <c r="E16979" s="105">
        <f t="shared" si="2067"/>
        <v>0</v>
      </c>
      <c r="I16979" s="105">
        <f t="shared" si="2068"/>
        <v>0</v>
      </c>
      <c r="J16979" s="105">
        <f t="shared" si="2069"/>
        <v>0</v>
      </c>
      <c r="K16979" s="105">
        <f t="shared" si="2070"/>
        <v>0</v>
      </c>
      <c r="L16979" s="105">
        <f t="shared" si="2071"/>
        <v>0</v>
      </c>
      <c r="M16979">
        <v>0.04</v>
      </c>
      <c r="N16979">
        <f t="shared" si="2072"/>
        <v>3.3960531989175591E-3</v>
      </c>
    </row>
    <row r="16980" spans="1:14" x14ac:dyDescent="0.3">
      <c r="A16980">
        <f t="shared" si="2066"/>
        <v>170</v>
      </c>
      <c r="E16980" s="105">
        <f t="shared" si="2067"/>
        <v>0</v>
      </c>
      <c r="I16980" s="105">
        <f t="shared" si="2068"/>
        <v>0</v>
      </c>
      <c r="J16980" s="105">
        <f t="shared" si="2069"/>
        <v>0</v>
      </c>
      <c r="K16980" s="105">
        <f t="shared" si="2070"/>
        <v>0</v>
      </c>
      <c r="L16980" s="105">
        <f t="shared" si="2071"/>
        <v>0</v>
      </c>
      <c r="M16980">
        <v>0.04</v>
      </c>
      <c r="N16980">
        <f t="shared" si="2072"/>
        <v>3.3960531989175591E-3</v>
      </c>
    </row>
    <row r="16981" spans="1:14" x14ac:dyDescent="0.3">
      <c r="A16981">
        <f t="shared" si="2066"/>
        <v>170</v>
      </c>
      <c r="E16981" s="105">
        <f t="shared" si="2067"/>
        <v>0</v>
      </c>
      <c r="I16981" s="105">
        <f t="shared" si="2068"/>
        <v>0</v>
      </c>
      <c r="J16981" s="105">
        <f t="shared" si="2069"/>
        <v>0</v>
      </c>
      <c r="K16981" s="105">
        <f t="shared" si="2070"/>
        <v>0</v>
      </c>
      <c r="L16981" s="105">
        <f t="shared" si="2071"/>
        <v>0</v>
      </c>
      <c r="M16981">
        <v>0.04</v>
      </c>
      <c r="N16981">
        <f t="shared" si="2072"/>
        <v>3.3960531989175591E-3</v>
      </c>
    </row>
    <row r="16982" spans="1:14" x14ac:dyDescent="0.3">
      <c r="A16982">
        <f t="shared" si="2066"/>
        <v>170</v>
      </c>
      <c r="E16982" s="105">
        <f t="shared" si="2067"/>
        <v>0</v>
      </c>
      <c r="I16982" s="105">
        <f t="shared" si="2068"/>
        <v>0</v>
      </c>
      <c r="J16982" s="105">
        <f t="shared" si="2069"/>
        <v>0</v>
      </c>
      <c r="K16982" s="105">
        <f t="shared" si="2070"/>
        <v>0</v>
      </c>
      <c r="L16982" s="105">
        <f t="shared" si="2071"/>
        <v>0</v>
      </c>
      <c r="M16982">
        <v>0.04</v>
      </c>
      <c r="N16982">
        <f t="shared" si="2072"/>
        <v>3.3960531989175591E-3</v>
      </c>
    </row>
    <row r="16983" spans="1:14" x14ac:dyDescent="0.3">
      <c r="A16983">
        <f t="shared" si="2066"/>
        <v>170</v>
      </c>
      <c r="E16983" s="105">
        <f t="shared" si="2067"/>
        <v>0</v>
      </c>
      <c r="I16983" s="105">
        <f t="shared" si="2068"/>
        <v>0</v>
      </c>
      <c r="J16983" s="105">
        <f t="shared" si="2069"/>
        <v>0</v>
      </c>
      <c r="K16983" s="105">
        <f t="shared" si="2070"/>
        <v>0</v>
      </c>
      <c r="L16983" s="105">
        <f t="shared" si="2071"/>
        <v>0</v>
      </c>
      <c r="M16983">
        <v>0.04</v>
      </c>
      <c r="N16983">
        <f t="shared" si="2072"/>
        <v>3.3960531989175591E-3</v>
      </c>
    </row>
    <row r="16984" spans="1:14" x14ac:dyDescent="0.3">
      <c r="A16984">
        <f t="shared" si="2066"/>
        <v>170</v>
      </c>
      <c r="E16984" s="105">
        <f t="shared" si="2067"/>
        <v>0</v>
      </c>
      <c r="I16984" s="105">
        <f t="shared" si="2068"/>
        <v>0</v>
      </c>
      <c r="J16984" s="105">
        <f t="shared" si="2069"/>
        <v>0</v>
      </c>
      <c r="K16984" s="105">
        <f t="shared" si="2070"/>
        <v>0</v>
      </c>
      <c r="L16984" s="105">
        <f t="shared" si="2071"/>
        <v>0</v>
      </c>
      <c r="M16984">
        <v>0.04</v>
      </c>
      <c r="N16984">
        <f t="shared" si="2072"/>
        <v>3.3960531989175591E-3</v>
      </c>
    </row>
    <row r="16985" spans="1:14" x14ac:dyDescent="0.3">
      <c r="A16985">
        <f t="shared" si="2066"/>
        <v>170</v>
      </c>
      <c r="E16985" s="105">
        <f t="shared" si="2067"/>
        <v>0</v>
      </c>
      <c r="I16985" s="105">
        <f t="shared" si="2068"/>
        <v>0</v>
      </c>
      <c r="J16985" s="105">
        <f t="shared" si="2069"/>
        <v>0</v>
      </c>
      <c r="K16985" s="105">
        <f t="shared" si="2070"/>
        <v>0</v>
      </c>
      <c r="L16985" s="105">
        <f t="shared" si="2071"/>
        <v>0</v>
      </c>
      <c r="M16985">
        <v>0.04</v>
      </c>
      <c r="N16985">
        <f t="shared" si="2072"/>
        <v>3.3960531989175591E-3</v>
      </c>
    </row>
    <row r="16986" spans="1:14" x14ac:dyDescent="0.3">
      <c r="A16986">
        <f t="shared" si="2066"/>
        <v>170</v>
      </c>
      <c r="E16986" s="105">
        <f t="shared" si="2067"/>
        <v>0</v>
      </c>
      <c r="I16986" s="105">
        <f t="shared" si="2068"/>
        <v>0</v>
      </c>
      <c r="J16986" s="105">
        <f t="shared" si="2069"/>
        <v>0</v>
      </c>
      <c r="K16986" s="105">
        <f t="shared" si="2070"/>
        <v>0</v>
      </c>
      <c r="L16986" s="105">
        <f t="shared" si="2071"/>
        <v>0</v>
      </c>
      <c r="M16986">
        <v>0.04</v>
      </c>
      <c r="N16986">
        <f t="shared" si="2072"/>
        <v>3.3960531989175591E-3</v>
      </c>
    </row>
    <row r="16987" spans="1:14" x14ac:dyDescent="0.3">
      <c r="A16987">
        <f t="shared" si="2066"/>
        <v>170</v>
      </c>
      <c r="E16987" s="105">
        <f t="shared" si="2067"/>
        <v>0</v>
      </c>
      <c r="I16987" s="105">
        <f t="shared" si="2068"/>
        <v>0</v>
      </c>
      <c r="J16987" s="105">
        <f t="shared" si="2069"/>
        <v>0</v>
      </c>
      <c r="K16987" s="105">
        <f t="shared" si="2070"/>
        <v>0</v>
      </c>
      <c r="L16987" s="105">
        <f t="shared" si="2071"/>
        <v>0</v>
      </c>
      <c r="M16987">
        <v>0.04</v>
      </c>
      <c r="N16987">
        <f t="shared" si="2072"/>
        <v>3.3960531989175591E-3</v>
      </c>
    </row>
    <row r="16988" spans="1:14" x14ac:dyDescent="0.3">
      <c r="A16988">
        <f t="shared" si="2066"/>
        <v>170</v>
      </c>
      <c r="E16988" s="105">
        <f t="shared" si="2067"/>
        <v>0</v>
      </c>
      <c r="I16988" s="105">
        <f t="shared" si="2068"/>
        <v>0</v>
      </c>
      <c r="J16988" s="105">
        <f t="shared" si="2069"/>
        <v>0</v>
      </c>
      <c r="K16988" s="105">
        <f t="shared" si="2070"/>
        <v>0</v>
      </c>
      <c r="L16988" s="105">
        <f t="shared" si="2071"/>
        <v>0</v>
      </c>
      <c r="M16988">
        <v>0.04</v>
      </c>
      <c r="N16988">
        <f t="shared" si="2072"/>
        <v>3.3960531989175591E-3</v>
      </c>
    </row>
    <row r="16989" spans="1:14" x14ac:dyDescent="0.3">
      <c r="A16989">
        <f t="shared" si="2066"/>
        <v>170</v>
      </c>
      <c r="E16989" s="105">
        <f t="shared" si="2067"/>
        <v>0</v>
      </c>
      <c r="I16989" s="105">
        <f t="shared" si="2068"/>
        <v>0</v>
      </c>
      <c r="J16989" s="105">
        <f t="shared" si="2069"/>
        <v>0</v>
      </c>
      <c r="K16989" s="105">
        <f t="shared" si="2070"/>
        <v>0</v>
      </c>
      <c r="L16989" s="105">
        <f t="shared" si="2071"/>
        <v>0</v>
      </c>
      <c r="M16989">
        <v>0.04</v>
      </c>
      <c r="N16989">
        <f t="shared" si="2072"/>
        <v>3.3960531989175591E-3</v>
      </c>
    </row>
    <row r="16990" spans="1:14" x14ac:dyDescent="0.3">
      <c r="A16990">
        <f t="shared" si="2066"/>
        <v>170</v>
      </c>
      <c r="E16990" s="105">
        <f t="shared" si="2067"/>
        <v>0</v>
      </c>
      <c r="I16990" s="105">
        <f t="shared" si="2068"/>
        <v>0</v>
      </c>
      <c r="J16990" s="105">
        <f t="shared" si="2069"/>
        <v>0</v>
      </c>
      <c r="K16990" s="105">
        <f t="shared" si="2070"/>
        <v>0</v>
      </c>
      <c r="L16990" s="105">
        <f t="shared" si="2071"/>
        <v>0</v>
      </c>
      <c r="M16990">
        <v>0.04</v>
      </c>
      <c r="N16990">
        <f t="shared" si="2072"/>
        <v>3.3960531989175591E-3</v>
      </c>
    </row>
    <row r="16991" spans="1:14" x14ac:dyDescent="0.3">
      <c r="A16991">
        <f t="shared" si="2066"/>
        <v>170</v>
      </c>
      <c r="E16991" s="105">
        <f t="shared" si="2067"/>
        <v>0</v>
      </c>
      <c r="I16991" s="105">
        <f t="shared" si="2068"/>
        <v>0</v>
      </c>
      <c r="J16991" s="105">
        <f t="shared" si="2069"/>
        <v>0</v>
      </c>
      <c r="K16991" s="105">
        <f t="shared" si="2070"/>
        <v>0</v>
      </c>
      <c r="L16991" s="105">
        <f t="shared" si="2071"/>
        <v>0</v>
      </c>
      <c r="M16991">
        <v>0.04</v>
      </c>
      <c r="N16991">
        <f t="shared" si="2072"/>
        <v>3.3960531989175591E-3</v>
      </c>
    </row>
    <row r="16992" spans="1:14" x14ac:dyDescent="0.3">
      <c r="A16992">
        <f t="shared" si="2066"/>
        <v>170</v>
      </c>
      <c r="E16992" s="105">
        <f t="shared" si="2067"/>
        <v>0</v>
      </c>
      <c r="I16992" s="105">
        <f t="shared" si="2068"/>
        <v>0</v>
      </c>
      <c r="J16992" s="105">
        <f t="shared" si="2069"/>
        <v>0</v>
      </c>
      <c r="K16992" s="105">
        <f t="shared" si="2070"/>
        <v>0</v>
      </c>
      <c r="L16992" s="105">
        <f t="shared" si="2071"/>
        <v>0</v>
      </c>
      <c r="M16992">
        <v>0.04</v>
      </c>
      <c r="N16992">
        <f t="shared" si="2072"/>
        <v>3.3960531989175591E-3</v>
      </c>
    </row>
    <row r="16993" spans="1:15" x14ac:dyDescent="0.3">
      <c r="A16993">
        <f t="shared" si="2066"/>
        <v>170</v>
      </c>
      <c r="E16993" s="105">
        <f t="shared" si="2067"/>
        <v>0</v>
      </c>
      <c r="I16993" s="105">
        <f t="shared" si="2068"/>
        <v>0</v>
      </c>
      <c r="J16993" s="105">
        <f t="shared" si="2069"/>
        <v>0</v>
      </c>
      <c r="K16993" s="105">
        <f t="shared" si="2070"/>
        <v>0</v>
      </c>
      <c r="L16993" s="105">
        <f t="shared" si="2071"/>
        <v>0</v>
      </c>
      <c r="M16993">
        <v>0.04</v>
      </c>
      <c r="N16993">
        <f t="shared" si="2072"/>
        <v>3.3960531989175591E-3</v>
      </c>
    </row>
    <row r="16994" spans="1:15" x14ac:dyDescent="0.3">
      <c r="A16994">
        <f t="shared" si="2066"/>
        <v>170</v>
      </c>
      <c r="E16994" s="105">
        <f t="shared" si="2067"/>
        <v>0</v>
      </c>
      <c r="I16994" s="105">
        <f t="shared" si="2068"/>
        <v>0</v>
      </c>
      <c r="J16994" s="105">
        <f t="shared" si="2069"/>
        <v>0</v>
      </c>
      <c r="K16994" s="105">
        <f t="shared" si="2070"/>
        <v>0</v>
      </c>
      <c r="L16994" s="105">
        <f t="shared" si="2071"/>
        <v>0</v>
      </c>
      <c r="M16994">
        <v>0.04</v>
      </c>
      <c r="N16994">
        <f t="shared" si="2072"/>
        <v>3.3960531989175591E-3</v>
      </c>
    </row>
    <row r="16995" spans="1:15" x14ac:dyDescent="0.3">
      <c r="A16995">
        <f t="shared" si="2066"/>
        <v>170</v>
      </c>
      <c r="E16995" s="105">
        <f t="shared" si="2067"/>
        <v>0</v>
      </c>
      <c r="I16995" s="105">
        <f t="shared" si="2068"/>
        <v>0</v>
      </c>
      <c r="J16995" s="105">
        <f t="shared" si="2069"/>
        <v>0</v>
      </c>
      <c r="K16995" s="105">
        <f t="shared" si="2070"/>
        <v>0</v>
      </c>
      <c r="L16995" s="105">
        <f t="shared" si="2071"/>
        <v>0</v>
      </c>
      <c r="M16995">
        <v>0.04</v>
      </c>
      <c r="N16995">
        <f t="shared" si="2072"/>
        <v>3.3960531989175591E-3</v>
      </c>
    </row>
    <row r="16996" spans="1:15" x14ac:dyDescent="0.3">
      <c r="A16996">
        <f t="shared" si="2066"/>
        <v>170</v>
      </c>
      <c r="E16996" s="105">
        <f t="shared" si="2067"/>
        <v>0</v>
      </c>
      <c r="I16996" s="105">
        <f t="shared" si="2068"/>
        <v>0</v>
      </c>
      <c r="J16996" s="105">
        <f t="shared" si="2069"/>
        <v>0</v>
      </c>
      <c r="K16996" s="105">
        <f t="shared" si="2070"/>
        <v>0</v>
      </c>
      <c r="L16996" s="105">
        <f t="shared" si="2071"/>
        <v>0</v>
      </c>
      <c r="M16996">
        <v>0.04</v>
      </c>
      <c r="N16996">
        <f t="shared" si="2072"/>
        <v>3.3960531989175591E-3</v>
      </c>
    </row>
    <row r="16997" spans="1:15" x14ac:dyDescent="0.3">
      <c r="A16997">
        <f t="shared" si="2066"/>
        <v>170</v>
      </c>
      <c r="E16997" s="105">
        <f t="shared" si="2067"/>
        <v>0</v>
      </c>
      <c r="I16997" s="105">
        <f t="shared" si="2068"/>
        <v>0</v>
      </c>
      <c r="J16997" s="105">
        <f t="shared" si="2069"/>
        <v>0</v>
      </c>
      <c r="K16997" s="105">
        <f t="shared" si="2070"/>
        <v>0</v>
      </c>
      <c r="L16997" s="105">
        <f t="shared" si="2071"/>
        <v>0</v>
      </c>
      <c r="M16997">
        <v>0.04</v>
      </c>
      <c r="N16997">
        <f t="shared" si="2072"/>
        <v>3.3960531989175591E-3</v>
      </c>
    </row>
    <row r="16998" spans="1:15" x14ac:dyDescent="0.3">
      <c r="A16998">
        <f t="shared" si="2066"/>
        <v>170</v>
      </c>
      <c r="E16998" s="105">
        <f t="shared" si="2067"/>
        <v>0</v>
      </c>
      <c r="I16998" s="105">
        <f t="shared" si="2068"/>
        <v>0</v>
      </c>
      <c r="J16998" s="105">
        <f t="shared" si="2069"/>
        <v>0</v>
      </c>
      <c r="K16998" s="105">
        <f t="shared" si="2070"/>
        <v>0</v>
      </c>
      <c r="L16998" s="105">
        <f t="shared" si="2071"/>
        <v>0</v>
      </c>
      <c r="M16998">
        <v>0.04</v>
      </c>
      <c r="N16998">
        <f t="shared" si="2072"/>
        <v>3.3960531989175591E-3</v>
      </c>
    </row>
    <row r="16999" spans="1:15" x14ac:dyDescent="0.3">
      <c r="A16999">
        <f t="shared" ref="A16999:A17062" si="2073">IF(COUNTIF(A16899:A16998,A16998)=100, A16998+1,A16998)</f>
        <v>170</v>
      </c>
      <c r="E16999" s="105">
        <f t="shared" ref="E16999:E17062" si="2074">MAX(0, E16899-K16899-L16899)</f>
        <v>0</v>
      </c>
      <c r="I16999" s="105">
        <f t="shared" ref="I16999:I17062" si="2075">IF(E16999&lt;I16899,J16999 + E16999, I16899)</f>
        <v>0</v>
      </c>
      <c r="J16999" s="105">
        <f t="shared" si="2069"/>
        <v>0</v>
      </c>
      <c r="K16999" s="105">
        <f t="shared" si="2070"/>
        <v>0</v>
      </c>
      <c r="L16999" s="105">
        <f t="shared" si="2071"/>
        <v>0</v>
      </c>
      <c r="M16999">
        <v>0.04</v>
      </c>
      <c r="N16999">
        <f t="shared" si="2072"/>
        <v>3.3960531989175591E-3</v>
      </c>
    </row>
    <row r="17000" spans="1:15" x14ac:dyDescent="0.3">
      <c r="A17000">
        <f t="shared" si="2073"/>
        <v>170</v>
      </c>
      <c r="E17000" s="105">
        <f t="shared" si="2074"/>
        <v>0</v>
      </c>
      <c r="I17000" s="105">
        <f t="shared" si="2075"/>
        <v>0</v>
      </c>
      <c r="J17000" s="105">
        <f t="shared" si="2069"/>
        <v>0</v>
      </c>
      <c r="K17000" s="105">
        <f t="shared" si="2070"/>
        <v>0</v>
      </c>
      <c r="L17000" s="105">
        <f t="shared" si="2071"/>
        <v>0</v>
      </c>
      <c r="M17000">
        <v>0.04</v>
      </c>
      <c r="N17000">
        <f t="shared" si="2072"/>
        <v>3.3960531989175591E-3</v>
      </c>
    </row>
    <row r="17001" spans="1:15" x14ac:dyDescent="0.3">
      <c r="A17001">
        <f t="shared" si="2073"/>
        <v>170</v>
      </c>
      <c r="E17001" s="105">
        <f t="shared" si="2074"/>
        <v>0</v>
      </c>
      <c r="I17001" s="105">
        <f t="shared" si="2075"/>
        <v>0</v>
      </c>
      <c r="J17001" s="105">
        <f t="shared" si="2069"/>
        <v>0</v>
      </c>
      <c r="K17001" s="105">
        <f t="shared" si="2070"/>
        <v>0</v>
      </c>
      <c r="L17001" s="105">
        <f t="shared" si="2071"/>
        <v>0</v>
      </c>
      <c r="M17001">
        <v>0.04</v>
      </c>
      <c r="N17001">
        <f t="shared" si="2072"/>
        <v>3.3960531989175591E-3</v>
      </c>
      <c r="O17001" s="105" t="e">
        <f t="shared" ref="O17001" si="2076">SUM(I16902:I17001)</f>
        <v>#REF!</v>
      </c>
    </row>
    <row r="17002" spans="1:15" x14ac:dyDescent="0.3">
      <c r="A17002">
        <f t="shared" si="2073"/>
        <v>171</v>
      </c>
      <c r="E17002" s="105" t="e">
        <f t="shared" si="2074"/>
        <v>#REF!</v>
      </c>
      <c r="I17002" s="105" t="e">
        <f t="shared" si="2075"/>
        <v>#REF!</v>
      </c>
      <c r="J17002" s="105" t="e">
        <f t="shared" si="2069"/>
        <v>#REF!</v>
      </c>
      <c r="K17002" s="105" t="e">
        <f t="shared" si="2070"/>
        <v>#REF!</v>
      </c>
      <c r="L17002" s="105" t="e">
        <f t="shared" si="2071"/>
        <v>#REF!</v>
      </c>
      <c r="M17002">
        <v>0.04</v>
      </c>
      <c r="N17002">
        <f t="shared" si="2072"/>
        <v>3.3960531989175591E-3</v>
      </c>
    </row>
    <row r="17003" spans="1:15" x14ac:dyDescent="0.3">
      <c r="A17003">
        <f t="shared" si="2073"/>
        <v>171</v>
      </c>
      <c r="E17003" s="105" t="e">
        <f t="shared" si="2074"/>
        <v>#REF!</v>
      </c>
      <c r="I17003" s="105" t="e">
        <f t="shared" si="2075"/>
        <v>#REF!</v>
      </c>
      <c r="J17003" s="105" t="e">
        <f t="shared" si="2069"/>
        <v>#REF!</v>
      </c>
      <c r="K17003" s="105" t="e">
        <f t="shared" si="2070"/>
        <v>#REF!</v>
      </c>
      <c r="L17003" s="105" t="e">
        <f t="shared" si="2071"/>
        <v>#REF!</v>
      </c>
      <c r="M17003">
        <v>0.04</v>
      </c>
      <c r="N17003">
        <f t="shared" si="2072"/>
        <v>3.3960531989175591E-3</v>
      </c>
    </row>
    <row r="17004" spans="1:15" x14ac:dyDescent="0.3">
      <c r="A17004">
        <f t="shared" si="2073"/>
        <v>171</v>
      </c>
      <c r="E17004" s="105" t="e">
        <f t="shared" si="2074"/>
        <v>#REF!</v>
      </c>
      <c r="I17004" s="105" t="e">
        <f t="shared" si="2075"/>
        <v>#REF!</v>
      </c>
      <c r="J17004" s="105" t="e">
        <f t="shared" si="2069"/>
        <v>#REF!</v>
      </c>
      <c r="K17004" s="105" t="e">
        <f t="shared" si="2070"/>
        <v>#REF!</v>
      </c>
      <c r="L17004" s="105" t="e">
        <f t="shared" si="2071"/>
        <v>#REF!</v>
      </c>
      <c r="M17004">
        <v>0.04</v>
      </c>
      <c r="N17004">
        <f t="shared" si="2072"/>
        <v>3.3960531989175591E-3</v>
      </c>
    </row>
    <row r="17005" spans="1:15" x14ac:dyDescent="0.3">
      <c r="A17005">
        <f t="shared" si="2073"/>
        <v>171</v>
      </c>
      <c r="E17005" s="105">
        <f t="shared" si="2074"/>
        <v>0</v>
      </c>
      <c r="I17005" s="105">
        <f t="shared" si="2075"/>
        <v>0</v>
      </c>
      <c r="J17005" s="105">
        <f t="shared" si="2069"/>
        <v>0</v>
      </c>
      <c r="K17005" s="105">
        <f t="shared" si="2070"/>
        <v>0</v>
      </c>
      <c r="L17005" s="105">
        <f t="shared" si="2071"/>
        <v>0</v>
      </c>
      <c r="M17005">
        <v>0.04</v>
      </c>
      <c r="N17005">
        <f t="shared" si="2072"/>
        <v>3.3960531989175591E-3</v>
      </c>
    </row>
    <row r="17006" spans="1:15" x14ac:dyDescent="0.3">
      <c r="A17006">
        <f t="shared" si="2073"/>
        <v>171</v>
      </c>
      <c r="E17006" s="105">
        <f t="shared" si="2074"/>
        <v>0</v>
      </c>
      <c r="I17006" s="105">
        <f t="shared" si="2075"/>
        <v>0</v>
      </c>
      <c r="J17006" s="105">
        <f t="shared" si="2069"/>
        <v>0</v>
      </c>
      <c r="K17006" s="105">
        <f t="shared" si="2070"/>
        <v>0</v>
      </c>
      <c r="L17006" s="105">
        <f t="shared" si="2071"/>
        <v>0</v>
      </c>
      <c r="M17006">
        <v>0.04</v>
      </c>
      <c r="N17006">
        <f t="shared" si="2072"/>
        <v>3.3960531989175591E-3</v>
      </c>
    </row>
    <row r="17007" spans="1:15" x14ac:dyDescent="0.3">
      <c r="A17007">
        <f t="shared" si="2073"/>
        <v>171</v>
      </c>
      <c r="E17007" s="105">
        <f t="shared" si="2074"/>
        <v>0</v>
      </c>
      <c r="I17007" s="105">
        <f t="shared" si="2075"/>
        <v>0</v>
      </c>
      <c r="J17007" s="105">
        <f t="shared" si="2069"/>
        <v>0</v>
      </c>
      <c r="K17007" s="105">
        <f t="shared" si="2070"/>
        <v>0</v>
      </c>
      <c r="L17007" s="105">
        <f t="shared" si="2071"/>
        <v>0</v>
      </c>
      <c r="M17007">
        <v>0.04</v>
      </c>
      <c r="N17007">
        <f t="shared" si="2072"/>
        <v>3.3960531989175591E-3</v>
      </c>
    </row>
    <row r="17008" spans="1:15" x14ac:dyDescent="0.3">
      <c r="A17008">
        <f t="shared" si="2073"/>
        <v>171</v>
      </c>
      <c r="E17008" s="105">
        <f t="shared" si="2074"/>
        <v>0</v>
      </c>
      <c r="I17008" s="105">
        <f t="shared" si="2075"/>
        <v>0</v>
      </c>
      <c r="J17008" s="105">
        <f t="shared" si="2069"/>
        <v>0</v>
      </c>
      <c r="K17008" s="105">
        <f t="shared" si="2070"/>
        <v>0</v>
      </c>
      <c r="L17008" s="105">
        <f t="shared" si="2071"/>
        <v>0</v>
      </c>
      <c r="M17008">
        <v>0.04</v>
      </c>
      <c r="N17008">
        <f t="shared" si="2072"/>
        <v>3.3960531989175591E-3</v>
      </c>
    </row>
    <row r="17009" spans="1:14" x14ac:dyDescent="0.3">
      <c r="A17009">
        <f t="shared" si="2073"/>
        <v>171</v>
      </c>
      <c r="E17009" s="105">
        <f t="shared" si="2074"/>
        <v>0</v>
      </c>
      <c r="I17009" s="105">
        <f t="shared" si="2075"/>
        <v>0</v>
      </c>
      <c r="J17009" s="105">
        <f t="shared" si="2069"/>
        <v>0</v>
      </c>
      <c r="K17009" s="105">
        <f t="shared" si="2070"/>
        <v>0</v>
      </c>
      <c r="L17009" s="105">
        <f t="shared" si="2071"/>
        <v>0</v>
      </c>
      <c r="M17009">
        <v>0.04</v>
      </c>
      <c r="N17009">
        <f t="shared" si="2072"/>
        <v>3.3960531989175591E-3</v>
      </c>
    </row>
    <row r="17010" spans="1:14" x14ac:dyDescent="0.3">
      <c r="A17010">
        <f t="shared" si="2073"/>
        <v>171</v>
      </c>
      <c r="E17010" s="105">
        <f t="shared" si="2074"/>
        <v>0</v>
      </c>
      <c r="I17010" s="105">
        <f t="shared" si="2075"/>
        <v>0</v>
      </c>
      <c r="J17010" s="105">
        <f t="shared" si="2069"/>
        <v>0</v>
      </c>
      <c r="K17010" s="105">
        <f t="shared" si="2070"/>
        <v>0</v>
      </c>
      <c r="L17010" s="105">
        <f t="shared" si="2071"/>
        <v>0</v>
      </c>
      <c r="M17010">
        <v>0.04</v>
      </c>
      <c r="N17010">
        <f t="shared" si="2072"/>
        <v>3.3960531989175591E-3</v>
      </c>
    </row>
    <row r="17011" spans="1:14" x14ac:dyDescent="0.3">
      <c r="A17011">
        <f t="shared" si="2073"/>
        <v>171</v>
      </c>
      <c r="E17011" s="105">
        <f t="shared" si="2074"/>
        <v>0</v>
      </c>
      <c r="I17011" s="105">
        <f t="shared" si="2075"/>
        <v>0</v>
      </c>
      <c r="J17011" s="105">
        <f t="shared" si="2069"/>
        <v>0</v>
      </c>
      <c r="K17011" s="105">
        <f t="shared" si="2070"/>
        <v>0</v>
      </c>
      <c r="L17011" s="105">
        <f t="shared" si="2071"/>
        <v>0</v>
      </c>
      <c r="M17011">
        <v>0.04</v>
      </c>
      <c r="N17011">
        <f t="shared" si="2072"/>
        <v>3.3960531989175591E-3</v>
      </c>
    </row>
    <row r="17012" spans="1:14" x14ac:dyDescent="0.3">
      <c r="A17012">
        <f t="shared" si="2073"/>
        <v>171</v>
      </c>
      <c r="E17012" s="105">
        <f t="shared" si="2074"/>
        <v>0</v>
      </c>
      <c r="I17012" s="105">
        <f t="shared" si="2075"/>
        <v>0</v>
      </c>
      <c r="J17012" s="105">
        <f t="shared" si="2069"/>
        <v>0</v>
      </c>
      <c r="K17012" s="105">
        <f t="shared" si="2070"/>
        <v>0</v>
      </c>
      <c r="L17012" s="105">
        <f t="shared" si="2071"/>
        <v>0</v>
      </c>
      <c r="M17012">
        <v>0.04</v>
      </c>
      <c r="N17012">
        <f t="shared" si="2072"/>
        <v>3.3960531989175591E-3</v>
      </c>
    </row>
    <row r="17013" spans="1:14" x14ac:dyDescent="0.3">
      <c r="A17013">
        <f t="shared" si="2073"/>
        <v>171</v>
      </c>
      <c r="E17013" s="105">
        <f t="shared" si="2074"/>
        <v>0</v>
      </c>
      <c r="I17013" s="105">
        <f t="shared" si="2075"/>
        <v>0</v>
      </c>
      <c r="J17013" s="105">
        <f t="shared" si="2069"/>
        <v>0</v>
      </c>
      <c r="K17013" s="105">
        <f t="shared" si="2070"/>
        <v>0</v>
      </c>
      <c r="L17013" s="105">
        <f t="shared" si="2071"/>
        <v>0</v>
      </c>
      <c r="M17013">
        <v>0.04</v>
      </c>
      <c r="N17013">
        <f t="shared" si="2072"/>
        <v>3.3960531989175591E-3</v>
      </c>
    </row>
    <row r="17014" spans="1:14" x14ac:dyDescent="0.3">
      <c r="A17014">
        <f t="shared" si="2073"/>
        <v>171</v>
      </c>
      <c r="E17014" s="105">
        <f t="shared" si="2074"/>
        <v>0</v>
      </c>
      <c r="I17014" s="105">
        <f t="shared" si="2075"/>
        <v>0</v>
      </c>
      <c r="J17014" s="105">
        <f t="shared" si="2069"/>
        <v>0</v>
      </c>
      <c r="K17014" s="105">
        <f t="shared" si="2070"/>
        <v>0</v>
      </c>
      <c r="L17014" s="105">
        <f t="shared" si="2071"/>
        <v>0</v>
      </c>
      <c r="M17014">
        <v>0.04</v>
      </c>
      <c r="N17014">
        <f t="shared" si="2072"/>
        <v>3.3960531989175591E-3</v>
      </c>
    </row>
    <row r="17015" spans="1:14" x14ac:dyDescent="0.3">
      <c r="A17015">
        <f t="shared" si="2073"/>
        <v>171</v>
      </c>
      <c r="E17015" s="105">
        <f t="shared" si="2074"/>
        <v>0</v>
      </c>
      <c r="I17015" s="105">
        <f t="shared" si="2075"/>
        <v>0</v>
      </c>
      <c r="J17015" s="105">
        <f t="shared" si="2069"/>
        <v>0</v>
      </c>
      <c r="K17015" s="105">
        <f t="shared" si="2070"/>
        <v>0</v>
      </c>
      <c r="L17015" s="105">
        <f t="shared" si="2071"/>
        <v>0</v>
      </c>
      <c r="M17015">
        <v>0.04</v>
      </c>
      <c r="N17015">
        <f t="shared" si="2072"/>
        <v>3.3960531989175591E-3</v>
      </c>
    </row>
    <row r="17016" spans="1:14" x14ac:dyDescent="0.3">
      <c r="A17016">
        <f t="shared" si="2073"/>
        <v>171</v>
      </c>
      <c r="E17016" s="105">
        <f t="shared" si="2074"/>
        <v>0</v>
      </c>
      <c r="I17016" s="105">
        <f t="shared" si="2075"/>
        <v>0</v>
      </c>
      <c r="J17016" s="105">
        <f t="shared" si="2069"/>
        <v>0</v>
      </c>
      <c r="K17016" s="105">
        <f t="shared" si="2070"/>
        <v>0</v>
      </c>
      <c r="L17016" s="105">
        <f t="shared" si="2071"/>
        <v>0</v>
      </c>
      <c r="M17016">
        <v>0.04</v>
      </c>
      <c r="N17016">
        <f t="shared" si="2072"/>
        <v>3.3960531989175591E-3</v>
      </c>
    </row>
    <row r="17017" spans="1:14" x14ac:dyDescent="0.3">
      <c r="A17017">
        <f t="shared" si="2073"/>
        <v>171</v>
      </c>
      <c r="E17017" s="105">
        <f t="shared" si="2074"/>
        <v>0</v>
      </c>
      <c r="I17017" s="105">
        <f t="shared" si="2075"/>
        <v>0</v>
      </c>
      <c r="J17017" s="105">
        <f t="shared" si="2069"/>
        <v>0</v>
      </c>
      <c r="K17017" s="105">
        <f t="shared" si="2070"/>
        <v>0</v>
      </c>
      <c r="L17017" s="105">
        <f t="shared" si="2071"/>
        <v>0</v>
      </c>
      <c r="M17017">
        <v>0.04</v>
      </c>
      <c r="N17017">
        <f t="shared" si="2072"/>
        <v>3.3960531989175591E-3</v>
      </c>
    </row>
    <row r="17018" spans="1:14" x14ac:dyDescent="0.3">
      <c r="A17018">
        <f t="shared" si="2073"/>
        <v>171</v>
      </c>
      <c r="E17018" s="105">
        <f t="shared" si="2074"/>
        <v>0</v>
      </c>
      <c r="I17018" s="105">
        <f t="shared" si="2075"/>
        <v>0</v>
      </c>
      <c r="J17018" s="105">
        <f t="shared" si="2069"/>
        <v>0</v>
      </c>
      <c r="K17018" s="105">
        <f t="shared" si="2070"/>
        <v>0</v>
      </c>
      <c r="L17018" s="105">
        <f t="shared" si="2071"/>
        <v>0</v>
      </c>
      <c r="M17018">
        <v>0.04</v>
      </c>
      <c r="N17018">
        <f t="shared" si="2072"/>
        <v>3.3960531989175591E-3</v>
      </c>
    </row>
    <row r="17019" spans="1:14" x14ac:dyDescent="0.3">
      <c r="A17019">
        <f t="shared" si="2073"/>
        <v>171</v>
      </c>
      <c r="E17019" s="105">
        <f t="shared" si="2074"/>
        <v>0</v>
      </c>
      <c r="I17019" s="105">
        <f t="shared" si="2075"/>
        <v>0</v>
      </c>
      <c r="J17019" s="105">
        <f t="shared" si="2069"/>
        <v>0</v>
      </c>
      <c r="K17019" s="105">
        <f t="shared" si="2070"/>
        <v>0</v>
      </c>
      <c r="L17019" s="105">
        <f t="shared" si="2071"/>
        <v>0</v>
      </c>
      <c r="M17019">
        <v>0.04</v>
      </c>
      <c r="N17019">
        <f t="shared" si="2072"/>
        <v>3.3960531989175591E-3</v>
      </c>
    </row>
    <row r="17020" spans="1:14" x14ac:dyDescent="0.3">
      <c r="A17020">
        <f t="shared" si="2073"/>
        <v>171</v>
      </c>
      <c r="E17020" s="105">
        <f t="shared" si="2074"/>
        <v>0</v>
      </c>
      <c r="I17020" s="105">
        <f t="shared" si="2075"/>
        <v>0</v>
      </c>
      <c r="J17020" s="105">
        <f t="shared" si="2069"/>
        <v>0</v>
      </c>
      <c r="K17020" s="105">
        <f t="shared" si="2070"/>
        <v>0</v>
      </c>
      <c r="L17020" s="105">
        <f t="shared" si="2071"/>
        <v>0</v>
      </c>
      <c r="M17020">
        <v>0.04</v>
      </c>
      <c r="N17020">
        <f t="shared" si="2072"/>
        <v>3.3960531989175591E-3</v>
      </c>
    </row>
    <row r="17021" spans="1:14" x14ac:dyDescent="0.3">
      <c r="A17021">
        <f t="shared" si="2073"/>
        <v>171</v>
      </c>
      <c r="E17021" s="105">
        <f t="shared" si="2074"/>
        <v>0</v>
      </c>
      <c r="I17021" s="105">
        <f t="shared" si="2075"/>
        <v>0</v>
      </c>
      <c r="J17021" s="105">
        <f t="shared" si="2069"/>
        <v>0</v>
      </c>
      <c r="K17021" s="105">
        <f t="shared" si="2070"/>
        <v>0</v>
      </c>
      <c r="L17021" s="105">
        <f t="shared" si="2071"/>
        <v>0</v>
      </c>
      <c r="M17021">
        <v>0.04</v>
      </c>
      <c r="N17021">
        <f t="shared" si="2072"/>
        <v>3.3960531989175591E-3</v>
      </c>
    </row>
    <row r="17022" spans="1:14" x14ac:dyDescent="0.3">
      <c r="A17022">
        <f t="shared" si="2073"/>
        <v>171</v>
      </c>
      <c r="E17022" s="105">
        <f t="shared" si="2074"/>
        <v>0</v>
      </c>
      <c r="I17022" s="105">
        <f t="shared" si="2075"/>
        <v>0</v>
      </c>
      <c r="J17022" s="105">
        <f t="shared" si="2069"/>
        <v>0</v>
      </c>
      <c r="K17022" s="105">
        <f t="shared" si="2070"/>
        <v>0</v>
      </c>
      <c r="L17022" s="105">
        <f t="shared" si="2071"/>
        <v>0</v>
      </c>
      <c r="M17022">
        <v>0.04</v>
      </c>
      <c r="N17022">
        <f t="shared" si="2072"/>
        <v>3.3960531989175591E-3</v>
      </c>
    </row>
    <row r="17023" spans="1:14" x14ac:dyDescent="0.3">
      <c r="A17023">
        <f t="shared" si="2073"/>
        <v>171</v>
      </c>
      <c r="E17023" s="105">
        <f t="shared" si="2074"/>
        <v>0</v>
      </c>
      <c r="I17023" s="105">
        <f t="shared" si="2075"/>
        <v>0</v>
      </c>
      <c r="J17023" s="105">
        <f t="shared" si="2069"/>
        <v>0</v>
      </c>
      <c r="K17023" s="105">
        <f t="shared" si="2070"/>
        <v>0</v>
      </c>
      <c r="L17023" s="105">
        <f t="shared" si="2071"/>
        <v>0</v>
      </c>
      <c r="M17023">
        <v>0.04</v>
      </c>
      <c r="N17023">
        <f t="shared" si="2072"/>
        <v>3.3960531989175591E-3</v>
      </c>
    </row>
    <row r="17024" spans="1:14" x14ac:dyDescent="0.3">
      <c r="A17024">
        <f t="shared" si="2073"/>
        <v>171</v>
      </c>
      <c r="E17024" s="105">
        <f t="shared" si="2074"/>
        <v>0</v>
      </c>
      <c r="I17024" s="105">
        <f t="shared" si="2075"/>
        <v>0</v>
      </c>
      <c r="J17024" s="105">
        <f t="shared" si="2069"/>
        <v>0</v>
      </c>
      <c r="K17024" s="105">
        <f t="shared" si="2070"/>
        <v>0</v>
      </c>
      <c r="L17024" s="105">
        <f t="shared" si="2071"/>
        <v>0</v>
      </c>
      <c r="M17024">
        <v>0.04</v>
      </c>
      <c r="N17024">
        <f t="shared" si="2072"/>
        <v>3.3960531989175591E-3</v>
      </c>
    </row>
    <row r="17025" spans="1:14" x14ac:dyDescent="0.3">
      <c r="A17025">
        <f t="shared" si="2073"/>
        <v>171</v>
      </c>
      <c r="E17025" s="105">
        <f t="shared" si="2074"/>
        <v>0</v>
      </c>
      <c r="I17025" s="105">
        <f t="shared" si="2075"/>
        <v>0</v>
      </c>
      <c r="J17025" s="105">
        <f t="shared" si="2069"/>
        <v>0</v>
      </c>
      <c r="K17025" s="105">
        <f t="shared" si="2070"/>
        <v>0</v>
      </c>
      <c r="L17025" s="105">
        <f t="shared" si="2071"/>
        <v>0</v>
      </c>
      <c r="M17025">
        <v>0.04</v>
      </c>
      <c r="N17025">
        <f t="shared" si="2072"/>
        <v>3.3960531989175591E-3</v>
      </c>
    </row>
    <row r="17026" spans="1:14" x14ac:dyDescent="0.3">
      <c r="A17026">
        <f t="shared" si="2073"/>
        <v>171</v>
      </c>
      <c r="E17026" s="105">
        <f t="shared" si="2074"/>
        <v>0</v>
      </c>
      <c r="I17026" s="105">
        <f t="shared" si="2075"/>
        <v>0</v>
      </c>
      <c r="J17026" s="105">
        <f t="shared" si="2069"/>
        <v>0</v>
      </c>
      <c r="K17026" s="105">
        <f t="shared" si="2070"/>
        <v>0</v>
      </c>
      <c r="L17026" s="105">
        <f t="shared" si="2071"/>
        <v>0</v>
      </c>
      <c r="M17026">
        <v>0.04</v>
      </c>
      <c r="N17026">
        <f t="shared" si="2072"/>
        <v>3.3960531989175591E-3</v>
      </c>
    </row>
    <row r="17027" spans="1:14" x14ac:dyDescent="0.3">
      <c r="A17027">
        <f t="shared" si="2073"/>
        <v>171</v>
      </c>
      <c r="E17027" s="105">
        <f t="shared" si="2074"/>
        <v>0</v>
      </c>
      <c r="I17027" s="105">
        <f t="shared" si="2075"/>
        <v>0</v>
      </c>
      <c r="J17027" s="105">
        <f t="shared" ref="J17027:J17090" si="2077">E17027*($H$2/12)</f>
        <v>0</v>
      </c>
      <c r="K17027" s="105">
        <f t="shared" ref="K17027:K17090" si="2078">I17027-J17027</f>
        <v>0</v>
      </c>
      <c r="L17027" s="105">
        <f t="shared" ref="L17027:L17090" si="2079">N17027*(E17027-K17027)</f>
        <v>0</v>
      </c>
      <c r="M17027">
        <v>0.04</v>
      </c>
      <c r="N17027">
        <f t="shared" ref="N17027:N17090" si="2080">1-(POWER(1-M17027,(1/12)))</f>
        <v>3.3960531989175591E-3</v>
      </c>
    </row>
    <row r="17028" spans="1:14" x14ac:dyDescent="0.3">
      <c r="A17028">
        <f t="shared" si="2073"/>
        <v>171</v>
      </c>
      <c r="E17028" s="105">
        <f t="shared" si="2074"/>
        <v>0</v>
      </c>
      <c r="I17028" s="105">
        <f t="shared" si="2075"/>
        <v>0</v>
      </c>
      <c r="J17028" s="105">
        <f t="shared" si="2077"/>
        <v>0</v>
      </c>
      <c r="K17028" s="105">
        <f t="shared" si="2078"/>
        <v>0</v>
      </c>
      <c r="L17028" s="105">
        <f t="shared" si="2079"/>
        <v>0</v>
      </c>
      <c r="M17028">
        <v>0.04</v>
      </c>
      <c r="N17028">
        <f t="shared" si="2080"/>
        <v>3.3960531989175591E-3</v>
      </c>
    </row>
    <row r="17029" spans="1:14" x14ac:dyDescent="0.3">
      <c r="A17029">
        <f t="shared" si="2073"/>
        <v>171</v>
      </c>
      <c r="E17029" s="105">
        <f t="shared" si="2074"/>
        <v>0</v>
      </c>
      <c r="I17029" s="105">
        <f t="shared" si="2075"/>
        <v>0</v>
      </c>
      <c r="J17029" s="105">
        <f t="shared" si="2077"/>
        <v>0</v>
      </c>
      <c r="K17029" s="105">
        <f t="shared" si="2078"/>
        <v>0</v>
      </c>
      <c r="L17029" s="105">
        <f t="shared" si="2079"/>
        <v>0</v>
      </c>
      <c r="M17029">
        <v>0.04</v>
      </c>
      <c r="N17029">
        <f t="shared" si="2080"/>
        <v>3.3960531989175591E-3</v>
      </c>
    </row>
    <row r="17030" spans="1:14" x14ac:dyDescent="0.3">
      <c r="A17030">
        <f t="shared" si="2073"/>
        <v>171</v>
      </c>
      <c r="E17030" s="105">
        <f t="shared" si="2074"/>
        <v>0</v>
      </c>
      <c r="I17030" s="105">
        <f t="shared" si="2075"/>
        <v>0</v>
      </c>
      <c r="J17030" s="105">
        <f t="shared" si="2077"/>
        <v>0</v>
      </c>
      <c r="K17030" s="105">
        <f t="shared" si="2078"/>
        <v>0</v>
      </c>
      <c r="L17030" s="105">
        <f t="shared" si="2079"/>
        <v>0</v>
      </c>
      <c r="M17030">
        <v>0.04</v>
      </c>
      <c r="N17030">
        <f t="shared" si="2080"/>
        <v>3.3960531989175591E-3</v>
      </c>
    </row>
    <row r="17031" spans="1:14" x14ac:dyDescent="0.3">
      <c r="A17031">
        <f t="shared" si="2073"/>
        <v>171</v>
      </c>
      <c r="E17031" s="105">
        <f t="shared" si="2074"/>
        <v>0</v>
      </c>
      <c r="I17031" s="105">
        <f t="shared" si="2075"/>
        <v>0</v>
      </c>
      <c r="J17031" s="105">
        <f t="shared" si="2077"/>
        <v>0</v>
      </c>
      <c r="K17031" s="105">
        <f t="shared" si="2078"/>
        <v>0</v>
      </c>
      <c r="L17031" s="105">
        <f t="shared" si="2079"/>
        <v>0</v>
      </c>
      <c r="M17031">
        <v>0.04</v>
      </c>
      <c r="N17031">
        <f t="shared" si="2080"/>
        <v>3.3960531989175591E-3</v>
      </c>
    </row>
    <row r="17032" spans="1:14" x14ac:dyDescent="0.3">
      <c r="A17032">
        <f t="shared" si="2073"/>
        <v>171</v>
      </c>
      <c r="E17032" s="105">
        <f t="shared" si="2074"/>
        <v>0</v>
      </c>
      <c r="I17032" s="105">
        <f t="shared" si="2075"/>
        <v>0</v>
      </c>
      <c r="J17032" s="105">
        <f t="shared" si="2077"/>
        <v>0</v>
      </c>
      <c r="K17032" s="105">
        <f t="shared" si="2078"/>
        <v>0</v>
      </c>
      <c r="L17032" s="105">
        <f t="shared" si="2079"/>
        <v>0</v>
      </c>
      <c r="M17032">
        <v>0.04</v>
      </c>
      <c r="N17032">
        <f t="shared" si="2080"/>
        <v>3.3960531989175591E-3</v>
      </c>
    </row>
    <row r="17033" spans="1:14" x14ac:dyDescent="0.3">
      <c r="A17033">
        <f t="shared" si="2073"/>
        <v>171</v>
      </c>
      <c r="E17033" s="105">
        <f t="shared" si="2074"/>
        <v>0</v>
      </c>
      <c r="I17033" s="105">
        <f t="shared" si="2075"/>
        <v>0</v>
      </c>
      <c r="J17033" s="105">
        <f t="shared" si="2077"/>
        <v>0</v>
      </c>
      <c r="K17033" s="105">
        <f t="shared" si="2078"/>
        <v>0</v>
      </c>
      <c r="L17033" s="105">
        <f t="shared" si="2079"/>
        <v>0</v>
      </c>
      <c r="M17033">
        <v>0.04</v>
      </c>
      <c r="N17033">
        <f t="shared" si="2080"/>
        <v>3.3960531989175591E-3</v>
      </c>
    </row>
    <row r="17034" spans="1:14" x14ac:dyDescent="0.3">
      <c r="A17034">
        <f t="shared" si="2073"/>
        <v>171</v>
      </c>
      <c r="E17034" s="105">
        <f t="shared" si="2074"/>
        <v>0</v>
      </c>
      <c r="I17034" s="105">
        <f t="shared" si="2075"/>
        <v>0</v>
      </c>
      <c r="J17034" s="105">
        <f t="shared" si="2077"/>
        <v>0</v>
      </c>
      <c r="K17034" s="105">
        <f t="shared" si="2078"/>
        <v>0</v>
      </c>
      <c r="L17034" s="105">
        <f t="shared" si="2079"/>
        <v>0</v>
      </c>
      <c r="M17034">
        <v>0.04</v>
      </c>
      <c r="N17034">
        <f t="shared" si="2080"/>
        <v>3.3960531989175591E-3</v>
      </c>
    </row>
    <row r="17035" spans="1:14" x14ac:dyDescent="0.3">
      <c r="A17035">
        <f t="shared" si="2073"/>
        <v>171</v>
      </c>
      <c r="E17035" s="105">
        <f t="shared" si="2074"/>
        <v>0</v>
      </c>
      <c r="I17035" s="105">
        <f t="shared" si="2075"/>
        <v>0</v>
      </c>
      <c r="J17035" s="105">
        <f t="shared" si="2077"/>
        <v>0</v>
      </c>
      <c r="K17035" s="105">
        <f t="shared" si="2078"/>
        <v>0</v>
      </c>
      <c r="L17035" s="105">
        <f t="shared" si="2079"/>
        <v>0</v>
      </c>
      <c r="M17035">
        <v>0.04</v>
      </c>
      <c r="N17035">
        <f t="shared" si="2080"/>
        <v>3.3960531989175591E-3</v>
      </c>
    </row>
    <row r="17036" spans="1:14" x14ac:dyDescent="0.3">
      <c r="A17036">
        <f t="shared" si="2073"/>
        <v>171</v>
      </c>
      <c r="E17036" s="105">
        <f t="shared" si="2074"/>
        <v>0</v>
      </c>
      <c r="I17036" s="105">
        <f t="shared" si="2075"/>
        <v>0</v>
      </c>
      <c r="J17036" s="105">
        <f t="shared" si="2077"/>
        <v>0</v>
      </c>
      <c r="K17036" s="105">
        <f t="shared" si="2078"/>
        <v>0</v>
      </c>
      <c r="L17036" s="105">
        <f t="shared" si="2079"/>
        <v>0</v>
      </c>
      <c r="M17036">
        <v>0.04</v>
      </c>
      <c r="N17036">
        <f t="shared" si="2080"/>
        <v>3.3960531989175591E-3</v>
      </c>
    </row>
    <row r="17037" spans="1:14" x14ac:dyDescent="0.3">
      <c r="A17037">
        <f t="shared" si="2073"/>
        <v>171</v>
      </c>
      <c r="E17037" s="105">
        <f t="shared" si="2074"/>
        <v>0</v>
      </c>
      <c r="I17037" s="105">
        <f t="shared" si="2075"/>
        <v>0</v>
      </c>
      <c r="J17037" s="105">
        <f t="shared" si="2077"/>
        <v>0</v>
      </c>
      <c r="K17037" s="105">
        <f t="shared" si="2078"/>
        <v>0</v>
      </c>
      <c r="L17037" s="105">
        <f t="shared" si="2079"/>
        <v>0</v>
      </c>
      <c r="M17037">
        <v>0.04</v>
      </c>
      <c r="N17037">
        <f t="shared" si="2080"/>
        <v>3.3960531989175591E-3</v>
      </c>
    </row>
    <row r="17038" spans="1:14" x14ac:dyDescent="0.3">
      <c r="A17038">
        <f t="shared" si="2073"/>
        <v>171</v>
      </c>
      <c r="E17038" s="105">
        <f t="shared" si="2074"/>
        <v>0</v>
      </c>
      <c r="I17038" s="105">
        <f t="shared" si="2075"/>
        <v>0</v>
      </c>
      <c r="J17038" s="105">
        <f t="shared" si="2077"/>
        <v>0</v>
      </c>
      <c r="K17038" s="105">
        <f t="shared" si="2078"/>
        <v>0</v>
      </c>
      <c r="L17038" s="105">
        <f t="shared" si="2079"/>
        <v>0</v>
      </c>
      <c r="M17038">
        <v>0.04</v>
      </c>
      <c r="N17038">
        <f t="shared" si="2080"/>
        <v>3.3960531989175591E-3</v>
      </c>
    </row>
    <row r="17039" spans="1:14" x14ac:dyDescent="0.3">
      <c r="A17039">
        <f t="shared" si="2073"/>
        <v>171</v>
      </c>
      <c r="E17039" s="105">
        <f t="shared" si="2074"/>
        <v>0</v>
      </c>
      <c r="I17039" s="105">
        <f t="shared" si="2075"/>
        <v>0</v>
      </c>
      <c r="J17039" s="105">
        <f t="shared" si="2077"/>
        <v>0</v>
      </c>
      <c r="K17039" s="105">
        <f t="shared" si="2078"/>
        <v>0</v>
      </c>
      <c r="L17039" s="105">
        <f t="shared" si="2079"/>
        <v>0</v>
      </c>
      <c r="M17039">
        <v>0.04</v>
      </c>
      <c r="N17039">
        <f t="shared" si="2080"/>
        <v>3.3960531989175591E-3</v>
      </c>
    </row>
    <row r="17040" spans="1:14" x14ac:dyDescent="0.3">
      <c r="A17040">
        <f t="shared" si="2073"/>
        <v>171</v>
      </c>
      <c r="E17040" s="105">
        <f t="shared" si="2074"/>
        <v>0</v>
      </c>
      <c r="I17040" s="105">
        <f t="shared" si="2075"/>
        <v>0</v>
      </c>
      <c r="J17040" s="105">
        <f t="shared" si="2077"/>
        <v>0</v>
      </c>
      <c r="K17040" s="105">
        <f t="shared" si="2078"/>
        <v>0</v>
      </c>
      <c r="L17040" s="105">
        <f t="shared" si="2079"/>
        <v>0</v>
      </c>
      <c r="M17040">
        <v>0.04</v>
      </c>
      <c r="N17040">
        <f t="shared" si="2080"/>
        <v>3.3960531989175591E-3</v>
      </c>
    </row>
    <row r="17041" spans="1:14" x14ac:dyDescent="0.3">
      <c r="A17041">
        <f t="shared" si="2073"/>
        <v>171</v>
      </c>
      <c r="E17041" s="105">
        <f t="shared" si="2074"/>
        <v>0</v>
      </c>
      <c r="I17041" s="105">
        <f t="shared" si="2075"/>
        <v>0</v>
      </c>
      <c r="J17041" s="105">
        <f t="shared" si="2077"/>
        <v>0</v>
      </c>
      <c r="K17041" s="105">
        <f t="shared" si="2078"/>
        <v>0</v>
      </c>
      <c r="L17041" s="105">
        <f t="shared" si="2079"/>
        <v>0</v>
      </c>
      <c r="M17041">
        <v>0.04</v>
      </c>
      <c r="N17041">
        <f t="shared" si="2080"/>
        <v>3.3960531989175591E-3</v>
      </c>
    </row>
    <row r="17042" spans="1:14" x14ac:dyDescent="0.3">
      <c r="A17042">
        <f t="shared" si="2073"/>
        <v>171</v>
      </c>
      <c r="E17042" s="105">
        <f t="shared" si="2074"/>
        <v>0</v>
      </c>
      <c r="I17042" s="105">
        <f t="shared" si="2075"/>
        <v>0</v>
      </c>
      <c r="J17042" s="105">
        <f t="shared" si="2077"/>
        <v>0</v>
      </c>
      <c r="K17042" s="105">
        <f t="shared" si="2078"/>
        <v>0</v>
      </c>
      <c r="L17042" s="105">
        <f t="shared" si="2079"/>
        <v>0</v>
      </c>
      <c r="M17042">
        <v>0.04</v>
      </c>
      <c r="N17042">
        <f t="shared" si="2080"/>
        <v>3.3960531989175591E-3</v>
      </c>
    </row>
    <row r="17043" spans="1:14" x14ac:dyDescent="0.3">
      <c r="A17043">
        <f t="shared" si="2073"/>
        <v>171</v>
      </c>
      <c r="E17043" s="105">
        <f t="shared" si="2074"/>
        <v>0</v>
      </c>
      <c r="I17043" s="105">
        <f t="shared" si="2075"/>
        <v>0</v>
      </c>
      <c r="J17043" s="105">
        <f t="shared" si="2077"/>
        <v>0</v>
      </c>
      <c r="K17043" s="105">
        <f t="shared" si="2078"/>
        <v>0</v>
      </c>
      <c r="L17043" s="105">
        <f t="shared" si="2079"/>
        <v>0</v>
      </c>
      <c r="M17043">
        <v>0.04</v>
      </c>
      <c r="N17043">
        <f t="shared" si="2080"/>
        <v>3.3960531989175591E-3</v>
      </c>
    </row>
    <row r="17044" spans="1:14" x14ac:dyDescent="0.3">
      <c r="A17044">
        <f t="shared" si="2073"/>
        <v>171</v>
      </c>
      <c r="E17044" s="105">
        <f t="shared" si="2074"/>
        <v>0</v>
      </c>
      <c r="I17044" s="105">
        <f t="shared" si="2075"/>
        <v>0</v>
      </c>
      <c r="J17044" s="105">
        <f t="shared" si="2077"/>
        <v>0</v>
      </c>
      <c r="K17044" s="105">
        <f t="shared" si="2078"/>
        <v>0</v>
      </c>
      <c r="L17044" s="105">
        <f t="shared" si="2079"/>
        <v>0</v>
      </c>
      <c r="M17044">
        <v>0.04</v>
      </c>
      <c r="N17044">
        <f t="shared" si="2080"/>
        <v>3.3960531989175591E-3</v>
      </c>
    </row>
    <row r="17045" spans="1:14" x14ac:dyDescent="0.3">
      <c r="A17045">
        <f t="shared" si="2073"/>
        <v>171</v>
      </c>
      <c r="E17045" s="105">
        <f t="shared" si="2074"/>
        <v>0</v>
      </c>
      <c r="I17045" s="105">
        <f t="shared" si="2075"/>
        <v>0</v>
      </c>
      <c r="J17045" s="105">
        <f t="shared" si="2077"/>
        <v>0</v>
      </c>
      <c r="K17045" s="105">
        <f t="shared" si="2078"/>
        <v>0</v>
      </c>
      <c r="L17045" s="105">
        <f t="shared" si="2079"/>
        <v>0</v>
      </c>
      <c r="M17045">
        <v>0.04</v>
      </c>
      <c r="N17045">
        <f t="shared" si="2080"/>
        <v>3.3960531989175591E-3</v>
      </c>
    </row>
    <row r="17046" spans="1:14" x14ac:dyDescent="0.3">
      <c r="A17046">
        <f t="shared" si="2073"/>
        <v>171</v>
      </c>
      <c r="E17046" s="105">
        <f t="shared" si="2074"/>
        <v>0</v>
      </c>
      <c r="I17046" s="105">
        <f t="shared" si="2075"/>
        <v>0</v>
      </c>
      <c r="J17046" s="105">
        <f t="shared" si="2077"/>
        <v>0</v>
      </c>
      <c r="K17046" s="105">
        <f t="shared" si="2078"/>
        <v>0</v>
      </c>
      <c r="L17046" s="105">
        <f t="shared" si="2079"/>
        <v>0</v>
      </c>
      <c r="M17046">
        <v>0.04</v>
      </c>
      <c r="N17046">
        <f t="shared" si="2080"/>
        <v>3.3960531989175591E-3</v>
      </c>
    </row>
    <row r="17047" spans="1:14" x14ac:dyDescent="0.3">
      <c r="A17047">
        <f t="shared" si="2073"/>
        <v>171</v>
      </c>
      <c r="E17047" s="105">
        <f t="shared" si="2074"/>
        <v>0</v>
      </c>
      <c r="I17047" s="105">
        <f t="shared" si="2075"/>
        <v>0</v>
      </c>
      <c r="J17047" s="105">
        <f t="shared" si="2077"/>
        <v>0</v>
      </c>
      <c r="K17047" s="105">
        <f t="shared" si="2078"/>
        <v>0</v>
      </c>
      <c r="L17047" s="105">
        <f t="shared" si="2079"/>
        <v>0</v>
      </c>
      <c r="M17047">
        <v>0.04</v>
      </c>
      <c r="N17047">
        <f t="shared" si="2080"/>
        <v>3.3960531989175591E-3</v>
      </c>
    </row>
    <row r="17048" spans="1:14" x14ac:dyDescent="0.3">
      <c r="A17048">
        <f t="shared" si="2073"/>
        <v>171</v>
      </c>
      <c r="E17048" s="105">
        <f t="shared" si="2074"/>
        <v>0</v>
      </c>
      <c r="I17048" s="105">
        <f t="shared" si="2075"/>
        <v>0</v>
      </c>
      <c r="J17048" s="105">
        <f t="shared" si="2077"/>
        <v>0</v>
      </c>
      <c r="K17048" s="105">
        <f t="shared" si="2078"/>
        <v>0</v>
      </c>
      <c r="L17048" s="105">
        <f t="shared" si="2079"/>
        <v>0</v>
      </c>
      <c r="M17048">
        <v>0.04</v>
      </c>
      <c r="N17048">
        <f t="shared" si="2080"/>
        <v>3.3960531989175591E-3</v>
      </c>
    </row>
    <row r="17049" spans="1:14" x14ac:dyDescent="0.3">
      <c r="A17049">
        <f t="shared" si="2073"/>
        <v>171</v>
      </c>
      <c r="E17049" s="105">
        <f t="shared" si="2074"/>
        <v>0</v>
      </c>
      <c r="I17049" s="105">
        <f t="shared" si="2075"/>
        <v>0</v>
      </c>
      <c r="J17049" s="105">
        <f t="shared" si="2077"/>
        <v>0</v>
      </c>
      <c r="K17049" s="105">
        <f t="shared" si="2078"/>
        <v>0</v>
      </c>
      <c r="L17049" s="105">
        <f t="shared" si="2079"/>
        <v>0</v>
      </c>
      <c r="M17049">
        <v>0.04</v>
      </c>
      <c r="N17049">
        <f t="shared" si="2080"/>
        <v>3.3960531989175591E-3</v>
      </c>
    </row>
    <row r="17050" spans="1:14" x14ac:dyDescent="0.3">
      <c r="A17050">
        <f t="shared" si="2073"/>
        <v>171</v>
      </c>
      <c r="E17050" s="105">
        <f t="shared" si="2074"/>
        <v>0</v>
      </c>
      <c r="I17050" s="105">
        <f t="shared" si="2075"/>
        <v>0</v>
      </c>
      <c r="J17050" s="105">
        <f t="shared" si="2077"/>
        <v>0</v>
      </c>
      <c r="K17050" s="105">
        <f t="shared" si="2078"/>
        <v>0</v>
      </c>
      <c r="L17050" s="105">
        <f t="shared" si="2079"/>
        <v>0</v>
      </c>
      <c r="M17050">
        <v>0.04</v>
      </c>
      <c r="N17050">
        <f t="shared" si="2080"/>
        <v>3.3960531989175591E-3</v>
      </c>
    </row>
    <row r="17051" spans="1:14" x14ac:dyDescent="0.3">
      <c r="A17051">
        <f t="shared" si="2073"/>
        <v>171</v>
      </c>
      <c r="E17051" s="105">
        <f t="shared" si="2074"/>
        <v>0</v>
      </c>
      <c r="I17051" s="105">
        <f t="shared" si="2075"/>
        <v>0</v>
      </c>
      <c r="J17051" s="105">
        <f t="shared" si="2077"/>
        <v>0</v>
      </c>
      <c r="K17051" s="105">
        <f t="shared" si="2078"/>
        <v>0</v>
      </c>
      <c r="L17051" s="105">
        <f t="shared" si="2079"/>
        <v>0</v>
      </c>
      <c r="M17051">
        <v>0.04</v>
      </c>
      <c r="N17051">
        <f t="shared" si="2080"/>
        <v>3.3960531989175591E-3</v>
      </c>
    </row>
    <row r="17052" spans="1:14" x14ac:dyDescent="0.3">
      <c r="A17052">
        <f t="shared" si="2073"/>
        <v>171</v>
      </c>
      <c r="E17052" s="105">
        <f t="shared" si="2074"/>
        <v>0</v>
      </c>
      <c r="I17052" s="105">
        <f t="shared" si="2075"/>
        <v>0</v>
      </c>
      <c r="J17052" s="105">
        <f t="shared" si="2077"/>
        <v>0</v>
      </c>
      <c r="K17052" s="105">
        <f t="shared" si="2078"/>
        <v>0</v>
      </c>
      <c r="L17052" s="105">
        <f t="shared" si="2079"/>
        <v>0</v>
      </c>
      <c r="M17052">
        <v>0.04</v>
      </c>
      <c r="N17052">
        <f t="shared" si="2080"/>
        <v>3.3960531989175591E-3</v>
      </c>
    </row>
    <row r="17053" spans="1:14" x14ac:dyDescent="0.3">
      <c r="A17053">
        <f t="shared" si="2073"/>
        <v>171</v>
      </c>
      <c r="E17053" s="105">
        <f t="shared" si="2074"/>
        <v>0</v>
      </c>
      <c r="I17053" s="105">
        <f t="shared" si="2075"/>
        <v>0</v>
      </c>
      <c r="J17053" s="105">
        <f t="shared" si="2077"/>
        <v>0</v>
      </c>
      <c r="K17053" s="105">
        <f t="shared" si="2078"/>
        <v>0</v>
      </c>
      <c r="L17053" s="105">
        <f t="shared" si="2079"/>
        <v>0</v>
      </c>
      <c r="M17053">
        <v>0.04</v>
      </c>
      <c r="N17053">
        <f t="shared" si="2080"/>
        <v>3.3960531989175591E-3</v>
      </c>
    </row>
    <row r="17054" spans="1:14" x14ac:dyDescent="0.3">
      <c r="A17054">
        <f t="shared" si="2073"/>
        <v>171</v>
      </c>
      <c r="E17054" s="105">
        <f t="shared" si="2074"/>
        <v>0</v>
      </c>
      <c r="I17054" s="105">
        <f t="shared" si="2075"/>
        <v>0</v>
      </c>
      <c r="J17054" s="105">
        <f t="shared" si="2077"/>
        <v>0</v>
      </c>
      <c r="K17054" s="105">
        <f t="shared" si="2078"/>
        <v>0</v>
      </c>
      <c r="L17054" s="105">
        <f t="shared" si="2079"/>
        <v>0</v>
      </c>
      <c r="M17054">
        <v>0.04</v>
      </c>
      <c r="N17054">
        <f t="shared" si="2080"/>
        <v>3.3960531989175591E-3</v>
      </c>
    </row>
    <row r="17055" spans="1:14" x14ac:dyDescent="0.3">
      <c r="A17055">
        <f t="shared" si="2073"/>
        <v>171</v>
      </c>
      <c r="E17055" s="105">
        <f t="shared" si="2074"/>
        <v>0</v>
      </c>
      <c r="I17055" s="105">
        <f t="shared" si="2075"/>
        <v>0</v>
      </c>
      <c r="J17055" s="105">
        <f t="shared" si="2077"/>
        <v>0</v>
      </c>
      <c r="K17055" s="105">
        <f t="shared" si="2078"/>
        <v>0</v>
      </c>
      <c r="L17055" s="105">
        <f t="shared" si="2079"/>
        <v>0</v>
      </c>
      <c r="M17055">
        <v>0.04</v>
      </c>
      <c r="N17055">
        <f t="shared" si="2080"/>
        <v>3.3960531989175591E-3</v>
      </c>
    </row>
    <row r="17056" spans="1:14" x14ac:dyDescent="0.3">
      <c r="A17056">
        <f t="shared" si="2073"/>
        <v>171</v>
      </c>
      <c r="E17056" s="105">
        <f t="shared" si="2074"/>
        <v>0</v>
      </c>
      <c r="I17056" s="105">
        <f t="shared" si="2075"/>
        <v>0</v>
      </c>
      <c r="J17056" s="105">
        <f t="shared" si="2077"/>
        <v>0</v>
      </c>
      <c r="K17056" s="105">
        <f t="shared" si="2078"/>
        <v>0</v>
      </c>
      <c r="L17056" s="105">
        <f t="shared" si="2079"/>
        <v>0</v>
      </c>
      <c r="M17056">
        <v>0.04</v>
      </c>
      <c r="N17056">
        <f t="shared" si="2080"/>
        <v>3.3960531989175591E-3</v>
      </c>
    </row>
    <row r="17057" spans="1:14" x14ac:dyDescent="0.3">
      <c r="A17057">
        <f t="shared" si="2073"/>
        <v>171</v>
      </c>
      <c r="E17057" s="105">
        <f t="shared" si="2074"/>
        <v>0</v>
      </c>
      <c r="I17057" s="105">
        <f t="shared" si="2075"/>
        <v>0</v>
      </c>
      <c r="J17057" s="105">
        <f t="shared" si="2077"/>
        <v>0</v>
      </c>
      <c r="K17057" s="105">
        <f t="shared" si="2078"/>
        <v>0</v>
      </c>
      <c r="L17057" s="105">
        <f t="shared" si="2079"/>
        <v>0</v>
      </c>
      <c r="M17057">
        <v>0.04</v>
      </c>
      <c r="N17057">
        <f t="shared" si="2080"/>
        <v>3.3960531989175591E-3</v>
      </c>
    </row>
    <row r="17058" spans="1:14" x14ac:dyDescent="0.3">
      <c r="A17058">
        <f t="shared" si="2073"/>
        <v>171</v>
      </c>
      <c r="E17058" s="105">
        <f t="shared" si="2074"/>
        <v>0</v>
      </c>
      <c r="I17058" s="105">
        <f t="shared" si="2075"/>
        <v>0</v>
      </c>
      <c r="J17058" s="105">
        <f t="shared" si="2077"/>
        <v>0</v>
      </c>
      <c r="K17058" s="105">
        <f t="shared" si="2078"/>
        <v>0</v>
      </c>
      <c r="L17058" s="105">
        <f t="shared" si="2079"/>
        <v>0</v>
      </c>
      <c r="M17058">
        <v>0.04</v>
      </c>
      <c r="N17058">
        <f t="shared" si="2080"/>
        <v>3.3960531989175591E-3</v>
      </c>
    </row>
    <row r="17059" spans="1:14" x14ac:dyDescent="0.3">
      <c r="A17059">
        <f t="shared" si="2073"/>
        <v>171</v>
      </c>
      <c r="E17059" s="105">
        <f t="shared" si="2074"/>
        <v>0</v>
      </c>
      <c r="I17059" s="105">
        <f t="shared" si="2075"/>
        <v>0</v>
      </c>
      <c r="J17059" s="105">
        <f t="shared" si="2077"/>
        <v>0</v>
      </c>
      <c r="K17059" s="105">
        <f t="shared" si="2078"/>
        <v>0</v>
      </c>
      <c r="L17059" s="105">
        <f t="shared" si="2079"/>
        <v>0</v>
      </c>
      <c r="M17059">
        <v>0.04</v>
      </c>
      <c r="N17059">
        <f t="shared" si="2080"/>
        <v>3.3960531989175591E-3</v>
      </c>
    </row>
    <row r="17060" spans="1:14" x14ac:dyDescent="0.3">
      <c r="A17060">
        <f t="shared" si="2073"/>
        <v>171</v>
      </c>
      <c r="E17060" s="105">
        <f t="shared" si="2074"/>
        <v>0</v>
      </c>
      <c r="I17060" s="105">
        <f t="shared" si="2075"/>
        <v>0</v>
      </c>
      <c r="J17060" s="105">
        <f t="shared" si="2077"/>
        <v>0</v>
      </c>
      <c r="K17060" s="105">
        <f t="shared" si="2078"/>
        <v>0</v>
      </c>
      <c r="L17060" s="105">
        <f t="shared" si="2079"/>
        <v>0</v>
      </c>
      <c r="M17060">
        <v>0.04</v>
      </c>
      <c r="N17060">
        <f t="shared" si="2080"/>
        <v>3.3960531989175591E-3</v>
      </c>
    </row>
    <row r="17061" spans="1:14" x14ac:dyDescent="0.3">
      <c r="A17061">
        <f t="shared" si="2073"/>
        <v>171</v>
      </c>
      <c r="E17061" s="105">
        <f t="shared" si="2074"/>
        <v>0</v>
      </c>
      <c r="I17061" s="105">
        <f t="shared" si="2075"/>
        <v>0</v>
      </c>
      <c r="J17061" s="105">
        <f t="shared" si="2077"/>
        <v>0</v>
      </c>
      <c r="K17061" s="105">
        <f t="shared" si="2078"/>
        <v>0</v>
      </c>
      <c r="L17061" s="105">
        <f t="shared" si="2079"/>
        <v>0</v>
      </c>
      <c r="M17061">
        <v>0.04</v>
      </c>
      <c r="N17061">
        <f t="shared" si="2080"/>
        <v>3.3960531989175591E-3</v>
      </c>
    </row>
    <row r="17062" spans="1:14" x14ac:dyDescent="0.3">
      <c r="A17062">
        <f t="shared" si="2073"/>
        <v>171</v>
      </c>
      <c r="E17062" s="105">
        <f t="shared" si="2074"/>
        <v>0</v>
      </c>
      <c r="I17062" s="105">
        <f t="shared" si="2075"/>
        <v>0</v>
      </c>
      <c r="J17062" s="105">
        <f t="shared" si="2077"/>
        <v>0</v>
      </c>
      <c r="K17062" s="105">
        <f t="shared" si="2078"/>
        <v>0</v>
      </c>
      <c r="L17062" s="105">
        <f t="shared" si="2079"/>
        <v>0</v>
      </c>
      <c r="M17062">
        <v>0.04</v>
      </c>
      <c r="N17062">
        <f t="shared" si="2080"/>
        <v>3.3960531989175591E-3</v>
      </c>
    </row>
    <row r="17063" spans="1:14" x14ac:dyDescent="0.3">
      <c r="A17063">
        <f t="shared" ref="A17063:A17126" si="2081">IF(COUNTIF(A16963:A17062,A17062)=100, A17062+1,A17062)</f>
        <v>171</v>
      </c>
      <c r="E17063" s="105">
        <f t="shared" ref="E17063:E17126" si="2082">MAX(0, E16963-K16963-L16963)</f>
        <v>0</v>
      </c>
      <c r="I17063" s="105">
        <f t="shared" ref="I17063:I17126" si="2083">IF(E17063&lt;I16963,J17063 + E17063, I16963)</f>
        <v>0</v>
      </c>
      <c r="J17063" s="105">
        <f t="shared" si="2077"/>
        <v>0</v>
      </c>
      <c r="K17063" s="105">
        <f t="shared" si="2078"/>
        <v>0</v>
      </c>
      <c r="L17063" s="105">
        <f t="shared" si="2079"/>
        <v>0</v>
      </c>
      <c r="M17063">
        <v>0.04</v>
      </c>
      <c r="N17063">
        <f t="shared" si="2080"/>
        <v>3.3960531989175591E-3</v>
      </c>
    </row>
    <row r="17064" spans="1:14" x14ac:dyDescent="0.3">
      <c r="A17064">
        <f t="shared" si="2081"/>
        <v>171</v>
      </c>
      <c r="E17064" s="105">
        <f t="shared" si="2082"/>
        <v>0</v>
      </c>
      <c r="I17064" s="105">
        <f t="shared" si="2083"/>
        <v>0</v>
      </c>
      <c r="J17064" s="105">
        <f t="shared" si="2077"/>
        <v>0</v>
      </c>
      <c r="K17064" s="105">
        <f t="shared" si="2078"/>
        <v>0</v>
      </c>
      <c r="L17064" s="105">
        <f t="shared" si="2079"/>
        <v>0</v>
      </c>
      <c r="M17064">
        <v>0.04</v>
      </c>
      <c r="N17064">
        <f t="shared" si="2080"/>
        <v>3.3960531989175591E-3</v>
      </c>
    </row>
    <row r="17065" spans="1:14" x14ac:dyDescent="0.3">
      <c r="A17065">
        <f t="shared" si="2081"/>
        <v>171</v>
      </c>
      <c r="E17065" s="105">
        <f t="shared" si="2082"/>
        <v>0</v>
      </c>
      <c r="I17065" s="105">
        <f t="shared" si="2083"/>
        <v>0</v>
      </c>
      <c r="J17065" s="105">
        <f t="shared" si="2077"/>
        <v>0</v>
      </c>
      <c r="K17065" s="105">
        <f t="shared" si="2078"/>
        <v>0</v>
      </c>
      <c r="L17065" s="105">
        <f t="shared" si="2079"/>
        <v>0</v>
      </c>
      <c r="M17065">
        <v>0.04</v>
      </c>
      <c r="N17065">
        <f t="shared" si="2080"/>
        <v>3.3960531989175591E-3</v>
      </c>
    </row>
    <row r="17066" spans="1:14" x14ac:dyDescent="0.3">
      <c r="A17066">
        <f t="shared" si="2081"/>
        <v>171</v>
      </c>
      <c r="E17066" s="105">
        <f t="shared" si="2082"/>
        <v>0</v>
      </c>
      <c r="I17066" s="105">
        <f t="shared" si="2083"/>
        <v>0</v>
      </c>
      <c r="J17066" s="105">
        <f t="shared" si="2077"/>
        <v>0</v>
      </c>
      <c r="K17066" s="105">
        <f t="shared" si="2078"/>
        <v>0</v>
      </c>
      <c r="L17066" s="105">
        <f t="shared" si="2079"/>
        <v>0</v>
      </c>
      <c r="M17066">
        <v>0.04</v>
      </c>
      <c r="N17066">
        <f t="shared" si="2080"/>
        <v>3.3960531989175591E-3</v>
      </c>
    </row>
    <row r="17067" spans="1:14" x14ac:dyDescent="0.3">
      <c r="A17067">
        <f t="shared" si="2081"/>
        <v>171</v>
      </c>
      <c r="E17067" s="105">
        <f t="shared" si="2082"/>
        <v>0</v>
      </c>
      <c r="I17067" s="105">
        <f t="shared" si="2083"/>
        <v>0</v>
      </c>
      <c r="J17067" s="105">
        <f t="shared" si="2077"/>
        <v>0</v>
      </c>
      <c r="K17067" s="105">
        <f t="shared" si="2078"/>
        <v>0</v>
      </c>
      <c r="L17067" s="105">
        <f t="shared" si="2079"/>
        <v>0</v>
      </c>
      <c r="M17067">
        <v>0.04</v>
      </c>
      <c r="N17067">
        <f t="shared" si="2080"/>
        <v>3.3960531989175591E-3</v>
      </c>
    </row>
    <row r="17068" spans="1:14" x14ac:dyDescent="0.3">
      <c r="A17068">
        <f t="shared" si="2081"/>
        <v>171</v>
      </c>
      <c r="E17068" s="105">
        <f t="shared" si="2082"/>
        <v>0</v>
      </c>
      <c r="I17068" s="105">
        <f t="shared" si="2083"/>
        <v>0</v>
      </c>
      <c r="J17068" s="105">
        <f t="shared" si="2077"/>
        <v>0</v>
      </c>
      <c r="K17068" s="105">
        <f t="shared" si="2078"/>
        <v>0</v>
      </c>
      <c r="L17068" s="105">
        <f t="shared" si="2079"/>
        <v>0</v>
      </c>
      <c r="M17068">
        <v>0.04</v>
      </c>
      <c r="N17068">
        <f t="shared" si="2080"/>
        <v>3.3960531989175591E-3</v>
      </c>
    </row>
    <row r="17069" spans="1:14" x14ac:dyDescent="0.3">
      <c r="A17069">
        <f t="shared" si="2081"/>
        <v>171</v>
      </c>
      <c r="E17069" s="105">
        <f t="shared" si="2082"/>
        <v>0</v>
      </c>
      <c r="I17069" s="105">
        <f t="shared" si="2083"/>
        <v>0</v>
      </c>
      <c r="J17069" s="105">
        <f t="shared" si="2077"/>
        <v>0</v>
      </c>
      <c r="K17069" s="105">
        <f t="shared" si="2078"/>
        <v>0</v>
      </c>
      <c r="L17069" s="105">
        <f t="shared" si="2079"/>
        <v>0</v>
      </c>
      <c r="M17069">
        <v>0.04</v>
      </c>
      <c r="N17069">
        <f t="shared" si="2080"/>
        <v>3.3960531989175591E-3</v>
      </c>
    </row>
    <row r="17070" spans="1:14" x14ac:dyDescent="0.3">
      <c r="A17070">
        <f t="shared" si="2081"/>
        <v>171</v>
      </c>
      <c r="E17070" s="105">
        <f t="shared" si="2082"/>
        <v>0</v>
      </c>
      <c r="I17070" s="105">
        <f t="shared" si="2083"/>
        <v>0</v>
      </c>
      <c r="J17070" s="105">
        <f t="shared" si="2077"/>
        <v>0</v>
      </c>
      <c r="K17070" s="105">
        <f t="shared" si="2078"/>
        <v>0</v>
      </c>
      <c r="L17070" s="105">
        <f t="shared" si="2079"/>
        <v>0</v>
      </c>
      <c r="M17070">
        <v>0.04</v>
      </c>
      <c r="N17070">
        <f t="shared" si="2080"/>
        <v>3.3960531989175591E-3</v>
      </c>
    </row>
    <row r="17071" spans="1:14" x14ac:dyDescent="0.3">
      <c r="A17071">
        <f t="shared" si="2081"/>
        <v>171</v>
      </c>
      <c r="E17071" s="105">
        <f t="shared" si="2082"/>
        <v>0</v>
      </c>
      <c r="I17071" s="105">
        <f t="shared" si="2083"/>
        <v>0</v>
      </c>
      <c r="J17071" s="105">
        <f t="shared" si="2077"/>
        <v>0</v>
      </c>
      <c r="K17071" s="105">
        <f t="shared" si="2078"/>
        <v>0</v>
      </c>
      <c r="L17071" s="105">
        <f t="shared" si="2079"/>
        <v>0</v>
      </c>
      <c r="M17071">
        <v>0.04</v>
      </c>
      <c r="N17071">
        <f t="shared" si="2080"/>
        <v>3.3960531989175591E-3</v>
      </c>
    </row>
    <row r="17072" spans="1:14" x14ac:dyDescent="0.3">
      <c r="A17072">
        <f t="shared" si="2081"/>
        <v>171</v>
      </c>
      <c r="E17072" s="105">
        <f t="shared" si="2082"/>
        <v>0</v>
      </c>
      <c r="I17072" s="105">
        <f t="shared" si="2083"/>
        <v>0</v>
      </c>
      <c r="J17072" s="105">
        <f t="shared" si="2077"/>
        <v>0</v>
      </c>
      <c r="K17072" s="105">
        <f t="shared" si="2078"/>
        <v>0</v>
      </c>
      <c r="L17072" s="105">
        <f t="shared" si="2079"/>
        <v>0</v>
      </c>
      <c r="M17072">
        <v>0.04</v>
      </c>
      <c r="N17072">
        <f t="shared" si="2080"/>
        <v>3.3960531989175591E-3</v>
      </c>
    </row>
    <row r="17073" spans="1:14" x14ac:dyDescent="0.3">
      <c r="A17073">
        <f t="shared" si="2081"/>
        <v>171</v>
      </c>
      <c r="E17073" s="105">
        <f t="shared" si="2082"/>
        <v>0</v>
      </c>
      <c r="I17073" s="105">
        <f t="shared" si="2083"/>
        <v>0</v>
      </c>
      <c r="J17073" s="105">
        <f t="shared" si="2077"/>
        <v>0</v>
      </c>
      <c r="K17073" s="105">
        <f t="shared" si="2078"/>
        <v>0</v>
      </c>
      <c r="L17073" s="105">
        <f t="shared" si="2079"/>
        <v>0</v>
      </c>
      <c r="M17073">
        <v>0.04</v>
      </c>
      <c r="N17073">
        <f t="shared" si="2080"/>
        <v>3.3960531989175591E-3</v>
      </c>
    </row>
    <row r="17074" spans="1:14" x14ac:dyDescent="0.3">
      <c r="A17074">
        <f t="shared" si="2081"/>
        <v>171</v>
      </c>
      <c r="E17074" s="105">
        <f t="shared" si="2082"/>
        <v>0</v>
      </c>
      <c r="I17074" s="105">
        <f t="shared" si="2083"/>
        <v>0</v>
      </c>
      <c r="J17074" s="105">
        <f t="shared" si="2077"/>
        <v>0</v>
      </c>
      <c r="K17074" s="105">
        <f t="shared" si="2078"/>
        <v>0</v>
      </c>
      <c r="L17074" s="105">
        <f t="shared" si="2079"/>
        <v>0</v>
      </c>
      <c r="M17074">
        <v>0.04</v>
      </c>
      <c r="N17074">
        <f t="shared" si="2080"/>
        <v>3.3960531989175591E-3</v>
      </c>
    </row>
    <row r="17075" spans="1:14" x14ac:dyDescent="0.3">
      <c r="A17075">
        <f t="shared" si="2081"/>
        <v>171</v>
      </c>
      <c r="E17075" s="105">
        <f t="shared" si="2082"/>
        <v>0</v>
      </c>
      <c r="I17075" s="105">
        <f t="shared" si="2083"/>
        <v>0</v>
      </c>
      <c r="J17075" s="105">
        <f t="shared" si="2077"/>
        <v>0</v>
      </c>
      <c r="K17075" s="105">
        <f t="shared" si="2078"/>
        <v>0</v>
      </c>
      <c r="L17075" s="105">
        <f t="shared" si="2079"/>
        <v>0</v>
      </c>
      <c r="M17075">
        <v>0.04</v>
      </c>
      <c r="N17075">
        <f t="shared" si="2080"/>
        <v>3.3960531989175591E-3</v>
      </c>
    </row>
    <row r="17076" spans="1:14" x14ac:dyDescent="0.3">
      <c r="A17076">
        <f t="shared" si="2081"/>
        <v>171</v>
      </c>
      <c r="E17076" s="105">
        <f t="shared" si="2082"/>
        <v>0</v>
      </c>
      <c r="I17076" s="105">
        <f t="shared" si="2083"/>
        <v>0</v>
      </c>
      <c r="J17076" s="105">
        <f t="shared" si="2077"/>
        <v>0</v>
      </c>
      <c r="K17076" s="105">
        <f t="shared" si="2078"/>
        <v>0</v>
      </c>
      <c r="L17076" s="105">
        <f t="shared" si="2079"/>
        <v>0</v>
      </c>
      <c r="M17076">
        <v>0.04</v>
      </c>
      <c r="N17076">
        <f t="shared" si="2080"/>
        <v>3.3960531989175591E-3</v>
      </c>
    </row>
    <row r="17077" spans="1:14" x14ac:dyDescent="0.3">
      <c r="A17077">
        <f t="shared" si="2081"/>
        <v>171</v>
      </c>
      <c r="E17077" s="105">
        <f t="shared" si="2082"/>
        <v>0</v>
      </c>
      <c r="I17077" s="105">
        <f t="shared" si="2083"/>
        <v>0</v>
      </c>
      <c r="J17077" s="105">
        <f t="shared" si="2077"/>
        <v>0</v>
      </c>
      <c r="K17077" s="105">
        <f t="shared" si="2078"/>
        <v>0</v>
      </c>
      <c r="L17077" s="105">
        <f t="shared" si="2079"/>
        <v>0</v>
      </c>
      <c r="M17077">
        <v>0.04</v>
      </c>
      <c r="N17077">
        <f t="shared" si="2080"/>
        <v>3.3960531989175591E-3</v>
      </c>
    </row>
    <row r="17078" spans="1:14" x14ac:dyDescent="0.3">
      <c r="A17078">
        <f t="shared" si="2081"/>
        <v>171</v>
      </c>
      <c r="E17078" s="105">
        <f t="shared" si="2082"/>
        <v>0</v>
      </c>
      <c r="I17078" s="105">
        <f t="shared" si="2083"/>
        <v>0</v>
      </c>
      <c r="J17078" s="105">
        <f t="shared" si="2077"/>
        <v>0</v>
      </c>
      <c r="K17078" s="105">
        <f t="shared" si="2078"/>
        <v>0</v>
      </c>
      <c r="L17078" s="105">
        <f t="shared" si="2079"/>
        <v>0</v>
      </c>
      <c r="M17078">
        <v>0.04</v>
      </c>
      <c r="N17078">
        <f t="shared" si="2080"/>
        <v>3.3960531989175591E-3</v>
      </c>
    </row>
    <row r="17079" spans="1:14" x14ac:dyDescent="0.3">
      <c r="A17079">
        <f t="shared" si="2081"/>
        <v>171</v>
      </c>
      <c r="E17079" s="105">
        <f t="shared" si="2082"/>
        <v>0</v>
      </c>
      <c r="I17079" s="105">
        <f t="shared" si="2083"/>
        <v>0</v>
      </c>
      <c r="J17079" s="105">
        <f t="shared" si="2077"/>
        <v>0</v>
      </c>
      <c r="K17079" s="105">
        <f t="shared" si="2078"/>
        <v>0</v>
      </c>
      <c r="L17079" s="105">
        <f t="shared" si="2079"/>
        <v>0</v>
      </c>
      <c r="M17079">
        <v>0.04</v>
      </c>
      <c r="N17079">
        <f t="shared" si="2080"/>
        <v>3.3960531989175591E-3</v>
      </c>
    </row>
    <row r="17080" spans="1:14" x14ac:dyDescent="0.3">
      <c r="A17080">
        <f t="shared" si="2081"/>
        <v>171</v>
      </c>
      <c r="E17080" s="105">
        <f t="shared" si="2082"/>
        <v>0</v>
      </c>
      <c r="I17080" s="105">
        <f t="shared" si="2083"/>
        <v>0</v>
      </c>
      <c r="J17080" s="105">
        <f t="shared" si="2077"/>
        <v>0</v>
      </c>
      <c r="K17080" s="105">
        <f t="shared" si="2078"/>
        <v>0</v>
      </c>
      <c r="L17080" s="105">
        <f t="shared" si="2079"/>
        <v>0</v>
      </c>
      <c r="M17080">
        <v>0.04</v>
      </c>
      <c r="N17080">
        <f t="shared" si="2080"/>
        <v>3.3960531989175591E-3</v>
      </c>
    </row>
    <row r="17081" spans="1:14" x14ac:dyDescent="0.3">
      <c r="A17081">
        <f t="shared" si="2081"/>
        <v>171</v>
      </c>
      <c r="E17081" s="105">
        <f t="shared" si="2082"/>
        <v>0</v>
      </c>
      <c r="I17081" s="105">
        <f t="shared" si="2083"/>
        <v>0</v>
      </c>
      <c r="J17081" s="105">
        <f t="shared" si="2077"/>
        <v>0</v>
      </c>
      <c r="K17081" s="105">
        <f t="shared" si="2078"/>
        <v>0</v>
      </c>
      <c r="L17081" s="105">
        <f t="shared" si="2079"/>
        <v>0</v>
      </c>
      <c r="M17081">
        <v>0.04</v>
      </c>
      <c r="N17081">
        <f t="shared" si="2080"/>
        <v>3.3960531989175591E-3</v>
      </c>
    </row>
    <row r="17082" spans="1:14" x14ac:dyDescent="0.3">
      <c r="A17082">
        <f t="shared" si="2081"/>
        <v>171</v>
      </c>
      <c r="E17082" s="105">
        <f t="shared" si="2082"/>
        <v>0</v>
      </c>
      <c r="I17082" s="105">
        <f t="shared" si="2083"/>
        <v>0</v>
      </c>
      <c r="J17082" s="105">
        <f t="shared" si="2077"/>
        <v>0</v>
      </c>
      <c r="K17082" s="105">
        <f t="shared" si="2078"/>
        <v>0</v>
      </c>
      <c r="L17082" s="105">
        <f t="shared" si="2079"/>
        <v>0</v>
      </c>
      <c r="M17082">
        <v>0.04</v>
      </c>
      <c r="N17082">
        <f t="shared" si="2080"/>
        <v>3.3960531989175591E-3</v>
      </c>
    </row>
    <row r="17083" spans="1:14" x14ac:dyDescent="0.3">
      <c r="A17083">
        <f t="shared" si="2081"/>
        <v>171</v>
      </c>
      <c r="E17083" s="105">
        <f t="shared" si="2082"/>
        <v>0</v>
      </c>
      <c r="I17083" s="105">
        <f t="shared" si="2083"/>
        <v>0</v>
      </c>
      <c r="J17083" s="105">
        <f t="shared" si="2077"/>
        <v>0</v>
      </c>
      <c r="K17083" s="105">
        <f t="shared" si="2078"/>
        <v>0</v>
      </c>
      <c r="L17083" s="105">
        <f t="shared" si="2079"/>
        <v>0</v>
      </c>
      <c r="M17083">
        <v>0.04</v>
      </c>
      <c r="N17083">
        <f t="shared" si="2080"/>
        <v>3.3960531989175591E-3</v>
      </c>
    </row>
    <row r="17084" spans="1:14" x14ac:dyDescent="0.3">
      <c r="A17084">
        <f t="shared" si="2081"/>
        <v>171</v>
      </c>
      <c r="E17084" s="105">
        <f t="shared" si="2082"/>
        <v>0</v>
      </c>
      <c r="I17084" s="105">
        <f t="shared" si="2083"/>
        <v>0</v>
      </c>
      <c r="J17084" s="105">
        <f t="shared" si="2077"/>
        <v>0</v>
      </c>
      <c r="K17084" s="105">
        <f t="shared" si="2078"/>
        <v>0</v>
      </c>
      <c r="L17084" s="105">
        <f t="shared" si="2079"/>
        <v>0</v>
      </c>
      <c r="M17084">
        <v>0.04</v>
      </c>
      <c r="N17084">
        <f t="shared" si="2080"/>
        <v>3.3960531989175591E-3</v>
      </c>
    </row>
    <row r="17085" spans="1:14" x14ac:dyDescent="0.3">
      <c r="A17085">
        <f t="shared" si="2081"/>
        <v>171</v>
      </c>
      <c r="E17085" s="105">
        <f t="shared" si="2082"/>
        <v>0</v>
      </c>
      <c r="I17085" s="105">
        <f t="shared" si="2083"/>
        <v>0</v>
      </c>
      <c r="J17085" s="105">
        <f t="shared" si="2077"/>
        <v>0</v>
      </c>
      <c r="K17085" s="105">
        <f t="shared" si="2078"/>
        <v>0</v>
      </c>
      <c r="L17085" s="105">
        <f t="shared" si="2079"/>
        <v>0</v>
      </c>
      <c r="M17085">
        <v>0.04</v>
      </c>
      <c r="N17085">
        <f t="shared" si="2080"/>
        <v>3.3960531989175591E-3</v>
      </c>
    </row>
    <row r="17086" spans="1:14" x14ac:dyDescent="0.3">
      <c r="A17086">
        <f t="shared" si="2081"/>
        <v>171</v>
      </c>
      <c r="E17086" s="105">
        <f t="shared" si="2082"/>
        <v>0</v>
      </c>
      <c r="I17086" s="105">
        <f t="shared" si="2083"/>
        <v>0</v>
      </c>
      <c r="J17086" s="105">
        <f t="shared" si="2077"/>
        <v>0</v>
      </c>
      <c r="K17086" s="105">
        <f t="shared" si="2078"/>
        <v>0</v>
      </c>
      <c r="L17086" s="105">
        <f t="shared" si="2079"/>
        <v>0</v>
      </c>
      <c r="M17086">
        <v>0.04</v>
      </c>
      <c r="N17086">
        <f t="shared" si="2080"/>
        <v>3.3960531989175591E-3</v>
      </c>
    </row>
    <row r="17087" spans="1:14" x14ac:dyDescent="0.3">
      <c r="A17087">
        <f t="shared" si="2081"/>
        <v>171</v>
      </c>
      <c r="E17087" s="105">
        <f t="shared" si="2082"/>
        <v>0</v>
      </c>
      <c r="I17087" s="105">
        <f t="shared" si="2083"/>
        <v>0</v>
      </c>
      <c r="J17087" s="105">
        <f t="shared" si="2077"/>
        <v>0</v>
      </c>
      <c r="K17087" s="105">
        <f t="shared" si="2078"/>
        <v>0</v>
      </c>
      <c r="L17087" s="105">
        <f t="shared" si="2079"/>
        <v>0</v>
      </c>
      <c r="M17087">
        <v>0.04</v>
      </c>
      <c r="N17087">
        <f t="shared" si="2080"/>
        <v>3.3960531989175591E-3</v>
      </c>
    </row>
    <row r="17088" spans="1:14" x14ac:dyDescent="0.3">
      <c r="A17088">
        <f t="shared" si="2081"/>
        <v>171</v>
      </c>
      <c r="E17088" s="105">
        <f t="shared" si="2082"/>
        <v>0</v>
      </c>
      <c r="I17088" s="105">
        <f t="shared" si="2083"/>
        <v>0</v>
      </c>
      <c r="J17088" s="105">
        <f t="shared" si="2077"/>
        <v>0</v>
      </c>
      <c r="K17088" s="105">
        <f t="shared" si="2078"/>
        <v>0</v>
      </c>
      <c r="L17088" s="105">
        <f t="shared" si="2079"/>
        <v>0</v>
      </c>
      <c r="M17088">
        <v>0.04</v>
      </c>
      <c r="N17088">
        <f t="shared" si="2080"/>
        <v>3.3960531989175591E-3</v>
      </c>
    </row>
    <row r="17089" spans="1:15" x14ac:dyDescent="0.3">
      <c r="A17089">
        <f t="shared" si="2081"/>
        <v>171</v>
      </c>
      <c r="E17089" s="105">
        <f t="shared" si="2082"/>
        <v>0</v>
      </c>
      <c r="I17089" s="105">
        <f t="shared" si="2083"/>
        <v>0</v>
      </c>
      <c r="J17089" s="105">
        <f t="shared" si="2077"/>
        <v>0</v>
      </c>
      <c r="K17089" s="105">
        <f t="shared" si="2078"/>
        <v>0</v>
      </c>
      <c r="L17089" s="105">
        <f t="shared" si="2079"/>
        <v>0</v>
      </c>
      <c r="M17089">
        <v>0.04</v>
      </c>
      <c r="N17089">
        <f t="shared" si="2080"/>
        <v>3.3960531989175591E-3</v>
      </c>
    </row>
    <row r="17090" spans="1:15" x14ac:dyDescent="0.3">
      <c r="A17090">
        <f t="shared" si="2081"/>
        <v>171</v>
      </c>
      <c r="E17090" s="105">
        <f t="shared" si="2082"/>
        <v>0</v>
      </c>
      <c r="I17090" s="105">
        <f t="shared" si="2083"/>
        <v>0</v>
      </c>
      <c r="J17090" s="105">
        <f t="shared" si="2077"/>
        <v>0</v>
      </c>
      <c r="K17090" s="105">
        <f t="shared" si="2078"/>
        <v>0</v>
      </c>
      <c r="L17090" s="105">
        <f t="shared" si="2079"/>
        <v>0</v>
      </c>
      <c r="M17090">
        <v>0.04</v>
      </c>
      <c r="N17090">
        <f t="shared" si="2080"/>
        <v>3.3960531989175591E-3</v>
      </c>
    </row>
    <row r="17091" spans="1:15" x14ac:dyDescent="0.3">
      <c r="A17091">
        <f t="shared" si="2081"/>
        <v>171</v>
      </c>
      <c r="E17091" s="105">
        <f t="shared" si="2082"/>
        <v>0</v>
      </c>
      <c r="I17091" s="105">
        <f t="shared" si="2083"/>
        <v>0</v>
      </c>
      <c r="J17091" s="105">
        <f t="shared" ref="J17091:J17154" si="2084">E17091*($H$2/12)</f>
        <v>0</v>
      </c>
      <c r="K17091" s="105">
        <f t="shared" ref="K17091:K17154" si="2085">I17091-J17091</f>
        <v>0</v>
      </c>
      <c r="L17091" s="105">
        <f t="shared" ref="L17091:L17154" si="2086">N17091*(E17091-K17091)</f>
        <v>0</v>
      </c>
      <c r="M17091">
        <v>0.04</v>
      </c>
      <c r="N17091">
        <f t="shared" ref="N17091:N17154" si="2087">1-(POWER(1-M17091,(1/12)))</f>
        <v>3.3960531989175591E-3</v>
      </c>
    </row>
    <row r="17092" spans="1:15" x14ac:dyDescent="0.3">
      <c r="A17092">
        <f t="shared" si="2081"/>
        <v>171</v>
      </c>
      <c r="E17092" s="105">
        <f t="shared" si="2082"/>
        <v>0</v>
      </c>
      <c r="I17092" s="105">
        <f t="shared" si="2083"/>
        <v>0</v>
      </c>
      <c r="J17092" s="105">
        <f t="shared" si="2084"/>
        <v>0</v>
      </c>
      <c r="K17092" s="105">
        <f t="shared" si="2085"/>
        <v>0</v>
      </c>
      <c r="L17092" s="105">
        <f t="shared" si="2086"/>
        <v>0</v>
      </c>
      <c r="M17092">
        <v>0.04</v>
      </c>
      <c r="N17092">
        <f t="shared" si="2087"/>
        <v>3.3960531989175591E-3</v>
      </c>
    </row>
    <row r="17093" spans="1:15" x14ac:dyDescent="0.3">
      <c r="A17093">
        <f t="shared" si="2081"/>
        <v>171</v>
      </c>
      <c r="E17093" s="105">
        <f t="shared" si="2082"/>
        <v>0</v>
      </c>
      <c r="I17093" s="105">
        <f t="shared" si="2083"/>
        <v>0</v>
      </c>
      <c r="J17093" s="105">
        <f t="shared" si="2084"/>
        <v>0</v>
      </c>
      <c r="K17093" s="105">
        <f t="shared" si="2085"/>
        <v>0</v>
      </c>
      <c r="L17093" s="105">
        <f t="shared" si="2086"/>
        <v>0</v>
      </c>
      <c r="M17093">
        <v>0.04</v>
      </c>
      <c r="N17093">
        <f t="shared" si="2087"/>
        <v>3.3960531989175591E-3</v>
      </c>
    </row>
    <row r="17094" spans="1:15" x14ac:dyDescent="0.3">
      <c r="A17094">
        <f t="shared" si="2081"/>
        <v>171</v>
      </c>
      <c r="E17094" s="105">
        <f t="shared" si="2082"/>
        <v>0</v>
      </c>
      <c r="I17094" s="105">
        <f t="shared" si="2083"/>
        <v>0</v>
      </c>
      <c r="J17094" s="105">
        <f t="shared" si="2084"/>
        <v>0</v>
      </c>
      <c r="K17094" s="105">
        <f t="shared" si="2085"/>
        <v>0</v>
      </c>
      <c r="L17094" s="105">
        <f t="shared" si="2086"/>
        <v>0</v>
      </c>
      <c r="M17094">
        <v>0.04</v>
      </c>
      <c r="N17094">
        <f t="shared" si="2087"/>
        <v>3.3960531989175591E-3</v>
      </c>
    </row>
    <row r="17095" spans="1:15" x14ac:dyDescent="0.3">
      <c r="A17095">
        <f t="shared" si="2081"/>
        <v>171</v>
      </c>
      <c r="E17095" s="105">
        <f t="shared" si="2082"/>
        <v>0</v>
      </c>
      <c r="I17095" s="105">
        <f t="shared" si="2083"/>
        <v>0</v>
      </c>
      <c r="J17095" s="105">
        <f t="shared" si="2084"/>
        <v>0</v>
      </c>
      <c r="K17095" s="105">
        <f t="shared" si="2085"/>
        <v>0</v>
      </c>
      <c r="L17095" s="105">
        <f t="shared" si="2086"/>
        <v>0</v>
      </c>
      <c r="M17095">
        <v>0.04</v>
      </c>
      <c r="N17095">
        <f t="shared" si="2087"/>
        <v>3.3960531989175591E-3</v>
      </c>
    </row>
    <row r="17096" spans="1:15" x14ac:dyDescent="0.3">
      <c r="A17096">
        <f t="shared" si="2081"/>
        <v>171</v>
      </c>
      <c r="E17096" s="105">
        <f t="shared" si="2082"/>
        <v>0</v>
      </c>
      <c r="I17096" s="105">
        <f t="shared" si="2083"/>
        <v>0</v>
      </c>
      <c r="J17096" s="105">
        <f t="shared" si="2084"/>
        <v>0</v>
      </c>
      <c r="K17096" s="105">
        <f t="shared" si="2085"/>
        <v>0</v>
      </c>
      <c r="L17096" s="105">
        <f t="shared" si="2086"/>
        <v>0</v>
      </c>
      <c r="M17096">
        <v>0.04</v>
      </c>
      <c r="N17096">
        <f t="shared" si="2087"/>
        <v>3.3960531989175591E-3</v>
      </c>
    </row>
    <row r="17097" spans="1:15" x14ac:dyDescent="0.3">
      <c r="A17097">
        <f t="shared" si="2081"/>
        <v>171</v>
      </c>
      <c r="E17097" s="105">
        <f t="shared" si="2082"/>
        <v>0</v>
      </c>
      <c r="I17097" s="105">
        <f t="shared" si="2083"/>
        <v>0</v>
      </c>
      <c r="J17097" s="105">
        <f t="shared" si="2084"/>
        <v>0</v>
      </c>
      <c r="K17097" s="105">
        <f t="shared" si="2085"/>
        <v>0</v>
      </c>
      <c r="L17097" s="105">
        <f t="shared" si="2086"/>
        <v>0</v>
      </c>
      <c r="M17097">
        <v>0.04</v>
      </c>
      <c r="N17097">
        <f t="shared" si="2087"/>
        <v>3.3960531989175591E-3</v>
      </c>
    </row>
    <row r="17098" spans="1:15" x14ac:dyDescent="0.3">
      <c r="A17098">
        <f t="shared" si="2081"/>
        <v>171</v>
      </c>
      <c r="E17098" s="105">
        <f t="shared" si="2082"/>
        <v>0</v>
      </c>
      <c r="I17098" s="105">
        <f t="shared" si="2083"/>
        <v>0</v>
      </c>
      <c r="J17098" s="105">
        <f t="shared" si="2084"/>
        <v>0</v>
      </c>
      <c r="K17098" s="105">
        <f t="shared" si="2085"/>
        <v>0</v>
      </c>
      <c r="L17098" s="105">
        <f t="shared" si="2086"/>
        <v>0</v>
      </c>
      <c r="M17098">
        <v>0.04</v>
      </c>
      <c r="N17098">
        <f t="shared" si="2087"/>
        <v>3.3960531989175591E-3</v>
      </c>
    </row>
    <row r="17099" spans="1:15" x14ac:dyDescent="0.3">
      <c r="A17099">
        <f t="shared" si="2081"/>
        <v>171</v>
      </c>
      <c r="E17099" s="105">
        <f t="shared" si="2082"/>
        <v>0</v>
      </c>
      <c r="I17099" s="105">
        <f t="shared" si="2083"/>
        <v>0</v>
      </c>
      <c r="J17099" s="105">
        <f t="shared" si="2084"/>
        <v>0</v>
      </c>
      <c r="K17099" s="105">
        <f t="shared" si="2085"/>
        <v>0</v>
      </c>
      <c r="L17099" s="105">
        <f t="shared" si="2086"/>
        <v>0</v>
      </c>
      <c r="M17099">
        <v>0.04</v>
      </c>
      <c r="N17099">
        <f t="shared" si="2087"/>
        <v>3.3960531989175591E-3</v>
      </c>
    </row>
    <row r="17100" spans="1:15" x14ac:dyDescent="0.3">
      <c r="A17100">
        <f t="shared" si="2081"/>
        <v>171</v>
      </c>
      <c r="E17100" s="105">
        <f t="shared" si="2082"/>
        <v>0</v>
      </c>
      <c r="I17100" s="105">
        <f t="shared" si="2083"/>
        <v>0</v>
      </c>
      <c r="J17100" s="105">
        <f t="shared" si="2084"/>
        <v>0</v>
      </c>
      <c r="K17100" s="105">
        <f t="shared" si="2085"/>
        <v>0</v>
      </c>
      <c r="L17100" s="105">
        <f t="shared" si="2086"/>
        <v>0</v>
      </c>
      <c r="M17100">
        <v>0.04</v>
      </c>
      <c r="N17100">
        <f t="shared" si="2087"/>
        <v>3.3960531989175591E-3</v>
      </c>
    </row>
    <row r="17101" spans="1:15" x14ac:dyDescent="0.3">
      <c r="A17101">
        <f t="shared" si="2081"/>
        <v>171</v>
      </c>
      <c r="E17101" s="105">
        <f t="shared" si="2082"/>
        <v>0</v>
      </c>
      <c r="I17101" s="105">
        <f t="shared" si="2083"/>
        <v>0</v>
      </c>
      <c r="J17101" s="105">
        <f t="shared" si="2084"/>
        <v>0</v>
      </c>
      <c r="K17101" s="105">
        <f t="shared" si="2085"/>
        <v>0</v>
      </c>
      <c r="L17101" s="105">
        <f t="shared" si="2086"/>
        <v>0</v>
      </c>
      <c r="M17101">
        <v>0.04</v>
      </c>
      <c r="N17101">
        <f t="shared" si="2087"/>
        <v>3.3960531989175591E-3</v>
      </c>
      <c r="O17101" s="105" t="e">
        <f t="shared" ref="O17101" si="2088">SUM(I17002:I17101)</f>
        <v>#REF!</v>
      </c>
    </row>
    <row r="17102" spans="1:15" x14ac:dyDescent="0.3">
      <c r="A17102">
        <f t="shared" si="2081"/>
        <v>172</v>
      </c>
      <c r="E17102" s="105" t="e">
        <f t="shared" si="2082"/>
        <v>#REF!</v>
      </c>
      <c r="I17102" s="105" t="e">
        <f t="shared" si="2083"/>
        <v>#REF!</v>
      </c>
      <c r="J17102" s="105" t="e">
        <f t="shared" si="2084"/>
        <v>#REF!</v>
      </c>
      <c r="K17102" s="105" t="e">
        <f t="shared" si="2085"/>
        <v>#REF!</v>
      </c>
      <c r="L17102" s="105" t="e">
        <f t="shared" si="2086"/>
        <v>#REF!</v>
      </c>
      <c r="M17102">
        <v>0.04</v>
      </c>
      <c r="N17102">
        <f t="shared" si="2087"/>
        <v>3.3960531989175591E-3</v>
      </c>
    </row>
    <row r="17103" spans="1:15" x14ac:dyDescent="0.3">
      <c r="A17103">
        <f t="shared" si="2081"/>
        <v>172</v>
      </c>
      <c r="E17103" s="105" t="e">
        <f t="shared" si="2082"/>
        <v>#REF!</v>
      </c>
      <c r="I17103" s="105" t="e">
        <f t="shared" si="2083"/>
        <v>#REF!</v>
      </c>
      <c r="J17103" s="105" t="e">
        <f t="shared" si="2084"/>
        <v>#REF!</v>
      </c>
      <c r="K17103" s="105" t="e">
        <f t="shared" si="2085"/>
        <v>#REF!</v>
      </c>
      <c r="L17103" s="105" t="e">
        <f t="shared" si="2086"/>
        <v>#REF!</v>
      </c>
      <c r="M17103">
        <v>0.04</v>
      </c>
      <c r="N17103">
        <f t="shared" si="2087"/>
        <v>3.3960531989175591E-3</v>
      </c>
    </row>
    <row r="17104" spans="1:15" x14ac:dyDescent="0.3">
      <c r="A17104">
        <f t="shared" si="2081"/>
        <v>172</v>
      </c>
      <c r="E17104" s="105" t="e">
        <f t="shared" si="2082"/>
        <v>#REF!</v>
      </c>
      <c r="I17104" s="105" t="e">
        <f t="shared" si="2083"/>
        <v>#REF!</v>
      </c>
      <c r="J17104" s="105" t="e">
        <f t="shared" si="2084"/>
        <v>#REF!</v>
      </c>
      <c r="K17104" s="105" t="e">
        <f t="shared" si="2085"/>
        <v>#REF!</v>
      </c>
      <c r="L17104" s="105" t="e">
        <f t="shared" si="2086"/>
        <v>#REF!</v>
      </c>
      <c r="M17104">
        <v>0.04</v>
      </c>
      <c r="N17104">
        <f t="shared" si="2087"/>
        <v>3.3960531989175591E-3</v>
      </c>
    </row>
    <row r="17105" spans="1:14" x14ac:dyDescent="0.3">
      <c r="A17105">
        <f t="shared" si="2081"/>
        <v>172</v>
      </c>
      <c r="E17105" s="105">
        <f t="shared" si="2082"/>
        <v>0</v>
      </c>
      <c r="I17105" s="105">
        <f t="shared" si="2083"/>
        <v>0</v>
      </c>
      <c r="J17105" s="105">
        <f t="shared" si="2084"/>
        <v>0</v>
      </c>
      <c r="K17105" s="105">
        <f t="shared" si="2085"/>
        <v>0</v>
      </c>
      <c r="L17105" s="105">
        <f t="shared" si="2086"/>
        <v>0</v>
      </c>
      <c r="M17105">
        <v>0.04</v>
      </c>
      <c r="N17105">
        <f t="shared" si="2087"/>
        <v>3.3960531989175591E-3</v>
      </c>
    </row>
    <row r="17106" spans="1:14" x14ac:dyDescent="0.3">
      <c r="A17106">
        <f t="shared" si="2081"/>
        <v>172</v>
      </c>
      <c r="E17106" s="105">
        <f t="shared" si="2082"/>
        <v>0</v>
      </c>
      <c r="I17106" s="105">
        <f t="shared" si="2083"/>
        <v>0</v>
      </c>
      <c r="J17106" s="105">
        <f t="shared" si="2084"/>
        <v>0</v>
      </c>
      <c r="K17106" s="105">
        <f t="shared" si="2085"/>
        <v>0</v>
      </c>
      <c r="L17106" s="105">
        <f t="shared" si="2086"/>
        <v>0</v>
      </c>
      <c r="M17106">
        <v>0.04</v>
      </c>
      <c r="N17106">
        <f t="shared" si="2087"/>
        <v>3.3960531989175591E-3</v>
      </c>
    </row>
    <row r="17107" spans="1:14" x14ac:dyDescent="0.3">
      <c r="A17107">
        <f t="shared" si="2081"/>
        <v>172</v>
      </c>
      <c r="E17107" s="105">
        <f t="shared" si="2082"/>
        <v>0</v>
      </c>
      <c r="I17107" s="105">
        <f t="shared" si="2083"/>
        <v>0</v>
      </c>
      <c r="J17107" s="105">
        <f t="shared" si="2084"/>
        <v>0</v>
      </c>
      <c r="K17107" s="105">
        <f t="shared" si="2085"/>
        <v>0</v>
      </c>
      <c r="L17107" s="105">
        <f t="shared" si="2086"/>
        <v>0</v>
      </c>
      <c r="M17107">
        <v>0.04</v>
      </c>
      <c r="N17107">
        <f t="shared" si="2087"/>
        <v>3.3960531989175591E-3</v>
      </c>
    </row>
    <row r="17108" spans="1:14" x14ac:dyDescent="0.3">
      <c r="A17108">
        <f t="shared" si="2081"/>
        <v>172</v>
      </c>
      <c r="E17108" s="105">
        <f t="shared" si="2082"/>
        <v>0</v>
      </c>
      <c r="I17108" s="105">
        <f t="shared" si="2083"/>
        <v>0</v>
      </c>
      <c r="J17108" s="105">
        <f t="shared" si="2084"/>
        <v>0</v>
      </c>
      <c r="K17108" s="105">
        <f t="shared" si="2085"/>
        <v>0</v>
      </c>
      <c r="L17108" s="105">
        <f t="shared" si="2086"/>
        <v>0</v>
      </c>
      <c r="M17108">
        <v>0.04</v>
      </c>
      <c r="N17108">
        <f t="shared" si="2087"/>
        <v>3.3960531989175591E-3</v>
      </c>
    </row>
    <row r="17109" spans="1:14" x14ac:dyDescent="0.3">
      <c r="A17109">
        <f t="shared" si="2081"/>
        <v>172</v>
      </c>
      <c r="E17109" s="105">
        <f t="shared" si="2082"/>
        <v>0</v>
      </c>
      <c r="I17109" s="105">
        <f t="shared" si="2083"/>
        <v>0</v>
      </c>
      <c r="J17109" s="105">
        <f t="shared" si="2084"/>
        <v>0</v>
      </c>
      <c r="K17109" s="105">
        <f t="shared" si="2085"/>
        <v>0</v>
      </c>
      <c r="L17109" s="105">
        <f t="shared" si="2086"/>
        <v>0</v>
      </c>
      <c r="M17109">
        <v>0.04</v>
      </c>
      <c r="N17109">
        <f t="shared" si="2087"/>
        <v>3.3960531989175591E-3</v>
      </c>
    </row>
    <row r="17110" spans="1:14" x14ac:dyDescent="0.3">
      <c r="A17110">
        <f t="shared" si="2081"/>
        <v>172</v>
      </c>
      <c r="E17110" s="105">
        <f t="shared" si="2082"/>
        <v>0</v>
      </c>
      <c r="I17110" s="105">
        <f t="shared" si="2083"/>
        <v>0</v>
      </c>
      <c r="J17110" s="105">
        <f t="shared" si="2084"/>
        <v>0</v>
      </c>
      <c r="K17110" s="105">
        <f t="shared" si="2085"/>
        <v>0</v>
      </c>
      <c r="L17110" s="105">
        <f t="shared" si="2086"/>
        <v>0</v>
      </c>
      <c r="M17110">
        <v>0.04</v>
      </c>
      <c r="N17110">
        <f t="shared" si="2087"/>
        <v>3.3960531989175591E-3</v>
      </c>
    </row>
    <row r="17111" spans="1:14" x14ac:dyDescent="0.3">
      <c r="A17111">
        <f t="shared" si="2081"/>
        <v>172</v>
      </c>
      <c r="E17111" s="105">
        <f t="shared" si="2082"/>
        <v>0</v>
      </c>
      <c r="I17111" s="105">
        <f t="shared" si="2083"/>
        <v>0</v>
      </c>
      <c r="J17111" s="105">
        <f t="shared" si="2084"/>
        <v>0</v>
      </c>
      <c r="K17111" s="105">
        <f t="shared" si="2085"/>
        <v>0</v>
      </c>
      <c r="L17111" s="105">
        <f t="shared" si="2086"/>
        <v>0</v>
      </c>
      <c r="M17111">
        <v>0.04</v>
      </c>
      <c r="N17111">
        <f t="shared" si="2087"/>
        <v>3.3960531989175591E-3</v>
      </c>
    </row>
    <row r="17112" spans="1:14" x14ac:dyDescent="0.3">
      <c r="A17112">
        <f t="shared" si="2081"/>
        <v>172</v>
      </c>
      <c r="E17112" s="105">
        <f t="shared" si="2082"/>
        <v>0</v>
      </c>
      <c r="I17112" s="105">
        <f t="shared" si="2083"/>
        <v>0</v>
      </c>
      <c r="J17112" s="105">
        <f t="shared" si="2084"/>
        <v>0</v>
      </c>
      <c r="K17112" s="105">
        <f t="shared" si="2085"/>
        <v>0</v>
      </c>
      <c r="L17112" s="105">
        <f t="shared" si="2086"/>
        <v>0</v>
      </c>
      <c r="M17112">
        <v>0.04</v>
      </c>
      <c r="N17112">
        <f t="shared" si="2087"/>
        <v>3.3960531989175591E-3</v>
      </c>
    </row>
    <row r="17113" spans="1:14" x14ac:dyDescent="0.3">
      <c r="A17113">
        <f t="shared" si="2081"/>
        <v>172</v>
      </c>
      <c r="E17113" s="105">
        <f t="shared" si="2082"/>
        <v>0</v>
      </c>
      <c r="I17113" s="105">
        <f t="shared" si="2083"/>
        <v>0</v>
      </c>
      <c r="J17113" s="105">
        <f t="shared" si="2084"/>
        <v>0</v>
      </c>
      <c r="K17113" s="105">
        <f t="shared" si="2085"/>
        <v>0</v>
      </c>
      <c r="L17113" s="105">
        <f t="shared" si="2086"/>
        <v>0</v>
      </c>
      <c r="M17113">
        <v>0.04</v>
      </c>
      <c r="N17113">
        <f t="shared" si="2087"/>
        <v>3.3960531989175591E-3</v>
      </c>
    </row>
    <row r="17114" spans="1:14" x14ac:dyDescent="0.3">
      <c r="A17114">
        <f t="shared" si="2081"/>
        <v>172</v>
      </c>
      <c r="E17114" s="105">
        <f t="shared" si="2082"/>
        <v>0</v>
      </c>
      <c r="I17114" s="105">
        <f t="shared" si="2083"/>
        <v>0</v>
      </c>
      <c r="J17114" s="105">
        <f t="shared" si="2084"/>
        <v>0</v>
      </c>
      <c r="K17114" s="105">
        <f t="shared" si="2085"/>
        <v>0</v>
      </c>
      <c r="L17114" s="105">
        <f t="shared" si="2086"/>
        <v>0</v>
      </c>
      <c r="M17114">
        <v>0.04</v>
      </c>
      <c r="N17114">
        <f t="shared" si="2087"/>
        <v>3.3960531989175591E-3</v>
      </c>
    </row>
    <row r="17115" spans="1:14" x14ac:dyDescent="0.3">
      <c r="A17115">
        <f t="shared" si="2081"/>
        <v>172</v>
      </c>
      <c r="E17115" s="105">
        <f t="shared" si="2082"/>
        <v>0</v>
      </c>
      <c r="I17115" s="105">
        <f t="shared" si="2083"/>
        <v>0</v>
      </c>
      <c r="J17115" s="105">
        <f t="shared" si="2084"/>
        <v>0</v>
      </c>
      <c r="K17115" s="105">
        <f t="shared" si="2085"/>
        <v>0</v>
      </c>
      <c r="L17115" s="105">
        <f t="shared" si="2086"/>
        <v>0</v>
      </c>
      <c r="M17115">
        <v>0.04</v>
      </c>
      <c r="N17115">
        <f t="shared" si="2087"/>
        <v>3.3960531989175591E-3</v>
      </c>
    </row>
    <row r="17116" spans="1:14" x14ac:dyDescent="0.3">
      <c r="A17116">
        <f t="shared" si="2081"/>
        <v>172</v>
      </c>
      <c r="E17116" s="105">
        <f t="shared" si="2082"/>
        <v>0</v>
      </c>
      <c r="I17116" s="105">
        <f t="shared" si="2083"/>
        <v>0</v>
      </c>
      <c r="J17116" s="105">
        <f t="shared" si="2084"/>
        <v>0</v>
      </c>
      <c r="K17116" s="105">
        <f t="shared" si="2085"/>
        <v>0</v>
      </c>
      <c r="L17116" s="105">
        <f t="shared" si="2086"/>
        <v>0</v>
      </c>
      <c r="M17116">
        <v>0.04</v>
      </c>
      <c r="N17116">
        <f t="shared" si="2087"/>
        <v>3.3960531989175591E-3</v>
      </c>
    </row>
    <row r="17117" spans="1:14" x14ac:dyDescent="0.3">
      <c r="A17117">
        <f t="shared" si="2081"/>
        <v>172</v>
      </c>
      <c r="E17117" s="105">
        <f t="shared" si="2082"/>
        <v>0</v>
      </c>
      <c r="I17117" s="105">
        <f t="shared" si="2083"/>
        <v>0</v>
      </c>
      <c r="J17117" s="105">
        <f t="shared" si="2084"/>
        <v>0</v>
      </c>
      <c r="K17117" s="105">
        <f t="shared" si="2085"/>
        <v>0</v>
      </c>
      <c r="L17117" s="105">
        <f t="shared" si="2086"/>
        <v>0</v>
      </c>
      <c r="M17117">
        <v>0.04</v>
      </c>
      <c r="N17117">
        <f t="shared" si="2087"/>
        <v>3.3960531989175591E-3</v>
      </c>
    </row>
    <row r="17118" spans="1:14" x14ac:dyDescent="0.3">
      <c r="A17118">
        <f t="shared" si="2081"/>
        <v>172</v>
      </c>
      <c r="E17118" s="105">
        <f t="shared" si="2082"/>
        <v>0</v>
      </c>
      <c r="I17118" s="105">
        <f t="shared" si="2083"/>
        <v>0</v>
      </c>
      <c r="J17118" s="105">
        <f t="shared" si="2084"/>
        <v>0</v>
      </c>
      <c r="K17118" s="105">
        <f t="shared" si="2085"/>
        <v>0</v>
      </c>
      <c r="L17118" s="105">
        <f t="shared" si="2086"/>
        <v>0</v>
      </c>
      <c r="M17118">
        <v>0.04</v>
      </c>
      <c r="N17118">
        <f t="shared" si="2087"/>
        <v>3.3960531989175591E-3</v>
      </c>
    </row>
    <row r="17119" spans="1:14" x14ac:dyDescent="0.3">
      <c r="A17119">
        <f t="shared" si="2081"/>
        <v>172</v>
      </c>
      <c r="E17119" s="105">
        <f t="shared" si="2082"/>
        <v>0</v>
      </c>
      <c r="I17119" s="105">
        <f t="shared" si="2083"/>
        <v>0</v>
      </c>
      <c r="J17119" s="105">
        <f t="shared" si="2084"/>
        <v>0</v>
      </c>
      <c r="K17119" s="105">
        <f t="shared" si="2085"/>
        <v>0</v>
      </c>
      <c r="L17119" s="105">
        <f t="shared" si="2086"/>
        <v>0</v>
      </c>
      <c r="M17119">
        <v>0.04</v>
      </c>
      <c r="N17119">
        <f t="shared" si="2087"/>
        <v>3.3960531989175591E-3</v>
      </c>
    </row>
    <row r="17120" spans="1:14" x14ac:dyDescent="0.3">
      <c r="A17120">
        <f t="shared" si="2081"/>
        <v>172</v>
      </c>
      <c r="E17120" s="105">
        <f t="shared" si="2082"/>
        <v>0</v>
      </c>
      <c r="I17120" s="105">
        <f t="shared" si="2083"/>
        <v>0</v>
      </c>
      <c r="J17120" s="105">
        <f t="shared" si="2084"/>
        <v>0</v>
      </c>
      <c r="K17120" s="105">
        <f t="shared" si="2085"/>
        <v>0</v>
      </c>
      <c r="L17120" s="105">
        <f t="shared" si="2086"/>
        <v>0</v>
      </c>
      <c r="M17120">
        <v>0.04</v>
      </c>
      <c r="N17120">
        <f t="shared" si="2087"/>
        <v>3.3960531989175591E-3</v>
      </c>
    </row>
    <row r="17121" spans="1:14" x14ac:dyDescent="0.3">
      <c r="A17121">
        <f t="shared" si="2081"/>
        <v>172</v>
      </c>
      <c r="E17121" s="105">
        <f t="shared" si="2082"/>
        <v>0</v>
      </c>
      <c r="I17121" s="105">
        <f t="shared" si="2083"/>
        <v>0</v>
      </c>
      <c r="J17121" s="105">
        <f t="shared" si="2084"/>
        <v>0</v>
      </c>
      <c r="K17121" s="105">
        <f t="shared" si="2085"/>
        <v>0</v>
      </c>
      <c r="L17121" s="105">
        <f t="shared" si="2086"/>
        <v>0</v>
      </c>
      <c r="M17121">
        <v>0.04</v>
      </c>
      <c r="N17121">
        <f t="shared" si="2087"/>
        <v>3.3960531989175591E-3</v>
      </c>
    </row>
    <row r="17122" spans="1:14" x14ac:dyDescent="0.3">
      <c r="A17122">
        <f t="shared" si="2081"/>
        <v>172</v>
      </c>
      <c r="E17122" s="105">
        <f t="shared" si="2082"/>
        <v>0</v>
      </c>
      <c r="I17122" s="105">
        <f t="shared" si="2083"/>
        <v>0</v>
      </c>
      <c r="J17122" s="105">
        <f t="shared" si="2084"/>
        <v>0</v>
      </c>
      <c r="K17122" s="105">
        <f t="shared" si="2085"/>
        <v>0</v>
      </c>
      <c r="L17122" s="105">
        <f t="shared" si="2086"/>
        <v>0</v>
      </c>
      <c r="M17122">
        <v>0.04</v>
      </c>
      <c r="N17122">
        <f t="shared" si="2087"/>
        <v>3.3960531989175591E-3</v>
      </c>
    </row>
    <row r="17123" spans="1:14" x14ac:dyDescent="0.3">
      <c r="A17123">
        <f t="shared" si="2081"/>
        <v>172</v>
      </c>
      <c r="E17123" s="105">
        <f t="shared" si="2082"/>
        <v>0</v>
      </c>
      <c r="I17123" s="105">
        <f t="shared" si="2083"/>
        <v>0</v>
      </c>
      <c r="J17123" s="105">
        <f t="shared" si="2084"/>
        <v>0</v>
      </c>
      <c r="K17123" s="105">
        <f t="shared" si="2085"/>
        <v>0</v>
      </c>
      <c r="L17123" s="105">
        <f t="shared" si="2086"/>
        <v>0</v>
      </c>
      <c r="M17123">
        <v>0.04</v>
      </c>
      <c r="N17123">
        <f t="shared" si="2087"/>
        <v>3.3960531989175591E-3</v>
      </c>
    </row>
    <row r="17124" spans="1:14" x14ac:dyDescent="0.3">
      <c r="A17124">
        <f t="shared" si="2081"/>
        <v>172</v>
      </c>
      <c r="E17124" s="105">
        <f t="shared" si="2082"/>
        <v>0</v>
      </c>
      <c r="I17124" s="105">
        <f t="shared" si="2083"/>
        <v>0</v>
      </c>
      <c r="J17124" s="105">
        <f t="shared" si="2084"/>
        <v>0</v>
      </c>
      <c r="K17124" s="105">
        <f t="shared" si="2085"/>
        <v>0</v>
      </c>
      <c r="L17124" s="105">
        <f t="shared" si="2086"/>
        <v>0</v>
      </c>
      <c r="M17124">
        <v>0.04</v>
      </c>
      <c r="N17124">
        <f t="shared" si="2087"/>
        <v>3.3960531989175591E-3</v>
      </c>
    </row>
    <row r="17125" spans="1:14" x14ac:dyDescent="0.3">
      <c r="A17125">
        <f t="shared" si="2081"/>
        <v>172</v>
      </c>
      <c r="E17125" s="105">
        <f t="shared" si="2082"/>
        <v>0</v>
      </c>
      <c r="I17125" s="105">
        <f t="shared" si="2083"/>
        <v>0</v>
      </c>
      <c r="J17125" s="105">
        <f t="shared" si="2084"/>
        <v>0</v>
      </c>
      <c r="K17125" s="105">
        <f t="shared" si="2085"/>
        <v>0</v>
      </c>
      <c r="L17125" s="105">
        <f t="shared" si="2086"/>
        <v>0</v>
      </c>
      <c r="M17125">
        <v>0.04</v>
      </c>
      <c r="N17125">
        <f t="shared" si="2087"/>
        <v>3.3960531989175591E-3</v>
      </c>
    </row>
    <row r="17126" spans="1:14" x14ac:dyDescent="0.3">
      <c r="A17126">
        <f t="shared" si="2081"/>
        <v>172</v>
      </c>
      <c r="E17126" s="105">
        <f t="shared" si="2082"/>
        <v>0</v>
      </c>
      <c r="I17126" s="105">
        <f t="shared" si="2083"/>
        <v>0</v>
      </c>
      <c r="J17126" s="105">
        <f t="shared" si="2084"/>
        <v>0</v>
      </c>
      <c r="K17126" s="105">
        <f t="shared" si="2085"/>
        <v>0</v>
      </c>
      <c r="L17126" s="105">
        <f t="shared" si="2086"/>
        <v>0</v>
      </c>
      <c r="M17126">
        <v>0.04</v>
      </c>
      <c r="N17126">
        <f t="shared" si="2087"/>
        <v>3.3960531989175591E-3</v>
      </c>
    </row>
    <row r="17127" spans="1:14" x14ac:dyDescent="0.3">
      <c r="A17127">
        <f t="shared" ref="A17127:A17190" si="2089">IF(COUNTIF(A17027:A17126,A17126)=100, A17126+1,A17126)</f>
        <v>172</v>
      </c>
      <c r="E17127" s="105">
        <f t="shared" ref="E17127:E17190" si="2090">MAX(0, E17027-K17027-L17027)</f>
        <v>0</v>
      </c>
      <c r="I17127" s="105">
        <f t="shared" ref="I17127:I17190" si="2091">IF(E17127&lt;I17027,J17127 + E17127, I17027)</f>
        <v>0</v>
      </c>
      <c r="J17127" s="105">
        <f t="shared" si="2084"/>
        <v>0</v>
      </c>
      <c r="K17127" s="105">
        <f t="shared" si="2085"/>
        <v>0</v>
      </c>
      <c r="L17127" s="105">
        <f t="shared" si="2086"/>
        <v>0</v>
      </c>
      <c r="M17127">
        <v>0.04</v>
      </c>
      <c r="N17127">
        <f t="shared" si="2087"/>
        <v>3.3960531989175591E-3</v>
      </c>
    </row>
    <row r="17128" spans="1:14" x14ac:dyDescent="0.3">
      <c r="A17128">
        <f t="shared" si="2089"/>
        <v>172</v>
      </c>
      <c r="E17128" s="105">
        <f t="shared" si="2090"/>
        <v>0</v>
      </c>
      <c r="I17128" s="105">
        <f t="shared" si="2091"/>
        <v>0</v>
      </c>
      <c r="J17128" s="105">
        <f t="shared" si="2084"/>
        <v>0</v>
      </c>
      <c r="K17128" s="105">
        <f t="shared" si="2085"/>
        <v>0</v>
      </c>
      <c r="L17128" s="105">
        <f t="shared" si="2086"/>
        <v>0</v>
      </c>
      <c r="M17128">
        <v>0.04</v>
      </c>
      <c r="N17128">
        <f t="shared" si="2087"/>
        <v>3.3960531989175591E-3</v>
      </c>
    </row>
    <row r="17129" spans="1:14" x14ac:dyDescent="0.3">
      <c r="A17129">
        <f t="shared" si="2089"/>
        <v>172</v>
      </c>
      <c r="E17129" s="105">
        <f t="shared" si="2090"/>
        <v>0</v>
      </c>
      <c r="I17129" s="105">
        <f t="shared" si="2091"/>
        <v>0</v>
      </c>
      <c r="J17129" s="105">
        <f t="shared" si="2084"/>
        <v>0</v>
      </c>
      <c r="K17129" s="105">
        <f t="shared" si="2085"/>
        <v>0</v>
      </c>
      <c r="L17129" s="105">
        <f t="shared" si="2086"/>
        <v>0</v>
      </c>
      <c r="M17129">
        <v>0.04</v>
      </c>
      <c r="N17129">
        <f t="shared" si="2087"/>
        <v>3.3960531989175591E-3</v>
      </c>
    </row>
    <row r="17130" spans="1:14" x14ac:dyDescent="0.3">
      <c r="A17130">
        <f t="shared" si="2089"/>
        <v>172</v>
      </c>
      <c r="E17130" s="105">
        <f t="shared" si="2090"/>
        <v>0</v>
      </c>
      <c r="I17130" s="105">
        <f t="shared" si="2091"/>
        <v>0</v>
      </c>
      <c r="J17130" s="105">
        <f t="shared" si="2084"/>
        <v>0</v>
      </c>
      <c r="K17130" s="105">
        <f t="shared" si="2085"/>
        <v>0</v>
      </c>
      <c r="L17130" s="105">
        <f t="shared" si="2086"/>
        <v>0</v>
      </c>
      <c r="M17130">
        <v>0.04</v>
      </c>
      <c r="N17130">
        <f t="shared" si="2087"/>
        <v>3.3960531989175591E-3</v>
      </c>
    </row>
    <row r="17131" spans="1:14" x14ac:dyDescent="0.3">
      <c r="A17131">
        <f t="shared" si="2089"/>
        <v>172</v>
      </c>
      <c r="E17131" s="105">
        <f t="shared" si="2090"/>
        <v>0</v>
      </c>
      <c r="I17131" s="105">
        <f t="shared" si="2091"/>
        <v>0</v>
      </c>
      <c r="J17131" s="105">
        <f t="shared" si="2084"/>
        <v>0</v>
      </c>
      <c r="K17131" s="105">
        <f t="shared" si="2085"/>
        <v>0</v>
      </c>
      <c r="L17131" s="105">
        <f t="shared" si="2086"/>
        <v>0</v>
      </c>
      <c r="M17131">
        <v>0.04</v>
      </c>
      <c r="N17131">
        <f t="shared" si="2087"/>
        <v>3.3960531989175591E-3</v>
      </c>
    </row>
    <row r="17132" spans="1:14" x14ac:dyDescent="0.3">
      <c r="A17132">
        <f t="shared" si="2089"/>
        <v>172</v>
      </c>
      <c r="E17132" s="105">
        <f t="shared" si="2090"/>
        <v>0</v>
      </c>
      <c r="I17132" s="105">
        <f t="shared" si="2091"/>
        <v>0</v>
      </c>
      <c r="J17132" s="105">
        <f t="shared" si="2084"/>
        <v>0</v>
      </c>
      <c r="K17132" s="105">
        <f t="shared" si="2085"/>
        <v>0</v>
      </c>
      <c r="L17132" s="105">
        <f t="shared" si="2086"/>
        <v>0</v>
      </c>
      <c r="M17132">
        <v>0.04</v>
      </c>
      <c r="N17132">
        <f t="shared" si="2087"/>
        <v>3.3960531989175591E-3</v>
      </c>
    </row>
    <row r="17133" spans="1:14" x14ac:dyDescent="0.3">
      <c r="A17133">
        <f t="shared" si="2089"/>
        <v>172</v>
      </c>
      <c r="E17133" s="105">
        <f t="shared" si="2090"/>
        <v>0</v>
      </c>
      <c r="I17133" s="105">
        <f t="shared" si="2091"/>
        <v>0</v>
      </c>
      <c r="J17133" s="105">
        <f t="shared" si="2084"/>
        <v>0</v>
      </c>
      <c r="K17133" s="105">
        <f t="shared" si="2085"/>
        <v>0</v>
      </c>
      <c r="L17133" s="105">
        <f t="shared" si="2086"/>
        <v>0</v>
      </c>
      <c r="M17133">
        <v>0.04</v>
      </c>
      <c r="N17133">
        <f t="shared" si="2087"/>
        <v>3.3960531989175591E-3</v>
      </c>
    </row>
    <row r="17134" spans="1:14" x14ac:dyDescent="0.3">
      <c r="A17134">
        <f t="shared" si="2089"/>
        <v>172</v>
      </c>
      <c r="E17134" s="105">
        <f t="shared" si="2090"/>
        <v>0</v>
      </c>
      <c r="I17134" s="105">
        <f t="shared" si="2091"/>
        <v>0</v>
      </c>
      <c r="J17134" s="105">
        <f t="shared" si="2084"/>
        <v>0</v>
      </c>
      <c r="K17134" s="105">
        <f t="shared" si="2085"/>
        <v>0</v>
      </c>
      <c r="L17134" s="105">
        <f t="shared" si="2086"/>
        <v>0</v>
      </c>
      <c r="M17134">
        <v>0.04</v>
      </c>
      <c r="N17134">
        <f t="shared" si="2087"/>
        <v>3.3960531989175591E-3</v>
      </c>
    </row>
    <row r="17135" spans="1:14" x14ac:dyDescent="0.3">
      <c r="A17135">
        <f t="shared" si="2089"/>
        <v>172</v>
      </c>
      <c r="E17135" s="105">
        <f t="shared" si="2090"/>
        <v>0</v>
      </c>
      <c r="I17135" s="105">
        <f t="shared" si="2091"/>
        <v>0</v>
      </c>
      <c r="J17135" s="105">
        <f t="shared" si="2084"/>
        <v>0</v>
      </c>
      <c r="K17135" s="105">
        <f t="shared" si="2085"/>
        <v>0</v>
      </c>
      <c r="L17135" s="105">
        <f t="shared" si="2086"/>
        <v>0</v>
      </c>
      <c r="M17135">
        <v>0.04</v>
      </c>
      <c r="N17135">
        <f t="shared" si="2087"/>
        <v>3.3960531989175591E-3</v>
      </c>
    </row>
    <row r="17136" spans="1:14" x14ac:dyDescent="0.3">
      <c r="A17136">
        <f t="shared" si="2089"/>
        <v>172</v>
      </c>
      <c r="E17136" s="105">
        <f t="shared" si="2090"/>
        <v>0</v>
      </c>
      <c r="I17136" s="105">
        <f t="shared" si="2091"/>
        <v>0</v>
      </c>
      <c r="J17136" s="105">
        <f t="shared" si="2084"/>
        <v>0</v>
      </c>
      <c r="K17136" s="105">
        <f t="shared" si="2085"/>
        <v>0</v>
      </c>
      <c r="L17136" s="105">
        <f t="shared" si="2086"/>
        <v>0</v>
      </c>
      <c r="M17136">
        <v>0.04</v>
      </c>
      <c r="N17136">
        <f t="shared" si="2087"/>
        <v>3.3960531989175591E-3</v>
      </c>
    </row>
    <row r="17137" spans="1:14" x14ac:dyDescent="0.3">
      <c r="A17137">
        <f t="shared" si="2089"/>
        <v>172</v>
      </c>
      <c r="E17137" s="105">
        <f t="shared" si="2090"/>
        <v>0</v>
      </c>
      <c r="I17137" s="105">
        <f t="shared" si="2091"/>
        <v>0</v>
      </c>
      <c r="J17137" s="105">
        <f t="shared" si="2084"/>
        <v>0</v>
      </c>
      <c r="K17137" s="105">
        <f t="shared" si="2085"/>
        <v>0</v>
      </c>
      <c r="L17137" s="105">
        <f t="shared" si="2086"/>
        <v>0</v>
      </c>
      <c r="M17137">
        <v>0.04</v>
      </c>
      <c r="N17137">
        <f t="shared" si="2087"/>
        <v>3.3960531989175591E-3</v>
      </c>
    </row>
    <row r="17138" spans="1:14" x14ac:dyDescent="0.3">
      <c r="A17138">
        <f t="shared" si="2089"/>
        <v>172</v>
      </c>
      <c r="E17138" s="105">
        <f t="shared" si="2090"/>
        <v>0</v>
      </c>
      <c r="I17138" s="105">
        <f t="shared" si="2091"/>
        <v>0</v>
      </c>
      <c r="J17138" s="105">
        <f t="shared" si="2084"/>
        <v>0</v>
      </c>
      <c r="K17138" s="105">
        <f t="shared" si="2085"/>
        <v>0</v>
      </c>
      <c r="L17138" s="105">
        <f t="shared" si="2086"/>
        <v>0</v>
      </c>
      <c r="M17138">
        <v>0.04</v>
      </c>
      <c r="N17138">
        <f t="shared" si="2087"/>
        <v>3.3960531989175591E-3</v>
      </c>
    </row>
    <row r="17139" spans="1:14" x14ac:dyDescent="0.3">
      <c r="A17139">
        <f t="shared" si="2089"/>
        <v>172</v>
      </c>
      <c r="E17139" s="105">
        <f t="shared" si="2090"/>
        <v>0</v>
      </c>
      <c r="I17139" s="105">
        <f t="shared" si="2091"/>
        <v>0</v>
      </c>
      <c r="J17139" s="105">
        <f t="shared" si="2084"/>
        <v>0</v>
      </c>
      <c r="K17139" s="105">
        <f t="shared" si="2085"/>
        <v>0</v>
      </c>
      <c r="L17139" s="105">
        <f t="shared" si="2086"/>
        <v>0</v>
      </c>
      <c r="M17139">
        <v>0.04</v>
      </c>
      <c r="N17139">
        <f t="shared" si="2087"/>
        <v>3.3960531989175591E-3</v>
      </c>
    </row>
    <row r="17140" spans="1:14" x14ac:dyDescent="0.3">
      <c r="A17140">
        <f t="shared" si="2089"/>
        <v>172</v>
      </c>
      <c r="E17140" s="105">
        <f t="shared" si="2090"/>
        <v>0</v>
      </c>
      <c r="I17140" s="105">
        <f t="shared" si="2091"/>
        <v>0</v>
      </c>
      <c r="J17140" s="105">
        <f t="shared" si="2084"/>
        <v>0</v>
      </c>
      <c r="K17140" s="105">
        <f t="shared" si="2085"/>
        <v>0</v>
      </c>
      <c r="L17140" s="105">
        <f t="shared" si="2086"/>
        <v>0</v>
      </c>
      <c r="M17140">
        <v>0.04</v>
      </c>
      <c r="N17140">
        <f t="shared" si="2087"/>
        <v>3.3960531989175591E-3</v>
      </c>
    </row>
    <row r="17141" spans="1:14" x14ac:dyDescent="0.3">
      <c r="A17141">
        <f t="shared" si="2089"/>
        <v>172</v>
      </c>
      <c r="E17141" s="105">
        <f t="shared" si="2090"/>
        <v>0</v>
      </c>
      <c r="I17141" s="105">
        <f t="shared" si="2091"/>
        <v>0</v>
      </c>
      <c r="J17141" s="105">
        <f t="shared" si="2084"/>
        <v>0</v>
      </c>
      <c r="K17141" s="105">
        <f t="shared" si="2085"/>
        <v>0</v>
      </c>
      <c r="L17141" s="105">
        <f t="shared" si="2086"/>
        <v>0</v>
      </c>
      <c r="M17141">
        <v>0.04</v>
      </c>
      <c r="N17141">
        <f t="shared" si="2087"/>
        <v>3.3960531989175591E-3</v>
      </c>
    </row>
    <row r="17142" spans="1:14" x14ac:dyDescent="0.3">
      <c r="A17142">
        <f t="shared" si="2089"/>
        <v>172</v>
      </c>
      <c r="E17142" s="105">
        <f t="shared" si="2090"/>
        <v>0</v>
      </c>
      <c r="I17142" s="105">
        <f t="shared" si="2091"/>
        <v>0</v>
      </c>
      <c r="J17142" s="105">
        <f t="shared" si="2084"/>
        <v>0</v>
      </c>
      <c r="K17142" s="105">
        <f t="shared" si="2085"/>
        <v>0</v>
      </c>
      <c r="L17142" s="105">
        <f t="shared" si="2086"/>
        <v>0</v>
      </c>
      <c r="M17142">
        <v>0.04</v>
      </c>
      <c r="N17142">
        <f t="shared" si="2087"/>
        <v>3.3960531989175591E-3</v>
      </c>
    </row>
    <row r="17143" spans="1:14" x14ac:dyDescent="0.3">
      <c r="A17143">
        <f t="shared" si="2089"/>
        <v>172</v>
      </c>
      <c r="E17143" s="105">
        <f t="shared" si="2090"/>
        <v>0</v>
      </c>
      <c r="I17143" s="105">
        <f t="shared" si="2091"/>
        <v>0</v>
      </c>
      <c r="J17143" s="105">
        <f t="shared" si="2084"/>
        <v>0</v>
      </c>
      <c r="K17143" s="105">
        <f t="shared" si="2085"/>
        <v>0</v>
      </c>
      <c r="L17143" s="105">
        <f t="shared" si="2086"/>
        <v>0</v>
      </c>
      <c r="M17143">
        <v>0.04</v>
      </c>
      <c r="N17143">
        <f t="shared" si="2087"/>
        <v>3.3960531989175591E-3</v>
      </c>
    </row>
    <row r="17144" spans="1:14" x14ac:dyDescent="0.3">
      <c r="A17144">
        <f t="shared" si="2089"/>
        <v>172</v>
      </c>
      <c r="E17144" s="105">
        <f t="shared" si="2090"/>
        <v>0</v>
      </c>
      <c r="I17144" s="105">
        <f t="shared" si="2091"/>
        <v>0</v>
      </c>
      <c r="J17144" s="105">
        <f t="shared" si="2084"/>
        <v>0</v>
      </c>
      <c r="K17144" s="105">
        <f t="shared" si="2085"/>
        <v>0</v>
      </c>
      <c r="L17144" s="105">
        <f t="shared" si="2086"/>
        <v>0</v>
      </c>
      <c r="M17144">
        <v>0.04</v>
      </c>
      <c r="N17144">
        <f t="shared" si="2087"/>
        <v>3.3960531989175591E-3</v>
      </c>
    </row>
    <row r="17145" spans="1:14" x14ac:dyDescent="0.3">
      <c r="A17145">
        <f t="shared" si="2089"/>
        <v>172</v>
      </c>
      <c r="E17145" s="105">
        <f t="shared" si="2090"/>
        <v>0</v>
      </c>
      <c r="I17145" s="105">
        <f t="shared" si="2091"/>
        <v>0</v>
      </c>
      <c r="J17145" s="105">
        <f t="shared" si="2084"/>
        <v>0</v>
      </c>
      <c r="K17145" s="105">
        <f t="shared" si="2085"/>
        <v>0</v>
      </c>
      <c r="L17145" s="105">
        <f t="shared" si="2086"/>
        <v>0</v>
      </c>
      <c r="M17145">
        <v>0.04</v>
      </c>
      <c r="N17145">
        <f t="shared" si="2087"/>
        <v>3.3960531989175591E-3</v>
      </c>
    </row>
    <row r="17146" spans="1:14" x14ac:dyDescent="0.3">
      <c r="A17146">
        <f t="shared" si="2089"/>
        <v>172</v>
      </c>
      <c r="E17146" s="105">
        <f t="shared" si="2090"/>
        <v>0</v>
      </c>
      <c r="I17146" s="105">
        <f t="shared" si="2091"/>
        <v>0</v>
      </c>
      <c r="J17146" s="105">
        <f t="shared" si="2084"/>
        <v>0</v>
      </c>
      <c r="K17146" s="105">
        <f t="shared" si="2085"/>
        <v>0</v>
      </c>
      <c r="L17146" s="105">
        <f t="shared" si="2086"/>
        <v>0</v>
      </c>
      <c r="M17146">
        <v>0.04</v>
      </c>
      <c r="N17146">
        <f t="shared" si="2087"/>
        <v>3.3960531989175591E-3</v>
      </c>
    </row>
    <row r="17147" spans="1:14" x14ac:dyDescent="0.3">
      <c r="A17147">
        <f t="shared" si="2089"/>
        <v>172</v>
      </c>
      <c r="E17147" s="105">
        <f t="shared" si="2090"/>
        <v>0</v>
      </c>
      <c r="I17147" s="105">
        <f t="shared" si="2091"/>
        <v>0</v>
      </c>
      <c r="J17147" s="105">
        <f t="shared" si="2084"/>
        <v>0</v>
      </c>
      <c r="K17147" s="105">
        <f t="shared" si="2085"/>
        <v>0</v>
      </c>
      <c r="L17147" s="105">
        <f t="shared" si="2086"/>
        <v>0</v>
      </c>
      <c r="M17147">
        <v>0.04</v>
      </c>
      <c r="N17147">
        <f t="shared" si="2087"/>
        <v>3.3960531989175591E-3</v>
      </c>
    </row>
    <row r="17148" spans="1:14" x14ac:dyDescent="0.3">
      <c r="A17148">
        <f t="shared" si="2089"/>
        <v>172</v>
      </c>
      <c r="E17148" s="105">
        <f t="shared" si="2090"/>
        <v>0</v>
      </c>
      <c r="I17148" s="105">
        <f t="shared" si="2091"/>
        <v>0</v>
      </c>
      <c r="J17148" s="105">
        <f t="shared" si="2084"/>
        <v>0</v>
      </c>
      <c r="K17148" s="105">
        <f t="shared" si="2085"/>
        <v>0</v>
      </c>
      <c r="L17148" s="105">
        <f t="shared" si="2086"/>
        <v>0</v>
      </c>
      <c r="M17148">
        <v>0.04</v>
      </c>
      <c r="N17148">
        <f t="shared" si="2087"/>
        <v>3.3960531989175591E-3</v>
      </c>
    </row>
    <row r="17149" spans="1:14" x14ac:dyDescent="0.3">
      <c r="A17149">
        <f t="shared" si="2089"/>
        <v>172</v>
      </c>
      <c r="E17149" s="105">
        <f t="shared" si="2090"/>
        <v>0</v>
      </c>
      <c r="I17149" s="105">
        <f t="shared" si="2091"/>
        <v>0</v>
      </c>
      <c r="J17149" s="105">
        <f t="shared" si="2084"/>
        <v>0</v>
      </c>
      <c r="K17149" s="105">
        <f t="shared" si="2085"/>
        <v>0</v>
      </c>
      <c r="L17149" s="105">
        <f t="shared" si="2086"/>
        <v>0</v>
      </c>
      <c r="M17149">
        <v>0.04</v>
      </c>
      <c r="N17149">
        <f t="shared" si="2087"/>
        <v>3.3960531989175591E-3</v>
      </c>
    </row>
    <row r="17150" spans="1:14" x14ac:dyDescent="0.3">
      <c r="A17150">
        <f t="shared" si="2089"/>
        <v>172</v>
      </c>
      <c r="E17150" s="105">
        <f t="shared" si="2090"/>
        <v>0</v>
      </c>
      <c r="I17150" s="105">
        <f t="shared" si="2091"/>
        <v>0</v>
      </c>
      <c r="J17150" s="105">
        <f t="shared" si="2084"/>
        <v>0</v>
      </c>
      <c r="K17150" s="105">
        <f t="shared" si="2085"/>
        <v>0</v>
      </c>
      <c r="L17150" s="105">
        <f t="shared" si="2086"/>
        <v>0</v>
      </c>
      <c r="M17150">
        <v>0.04</v>
      </c>
      <c r="N17150">
        <f t="shared" si="2087"/>
        <v>3.3960531989175591E-3</v>
      </c>
    </row>
    <row r="17151" spans="1:14" x14ac:dyDescent="0.3">
      <c r="A17151">
        <f t="shared" si="2089"/>
        <v>172</v>
      </c>
      <c r="E17151" s="105">
        <f t="shared" si="2090"/>
        <v>0</v>
      </c>
      <c r="I17151" s="105">
        <f t="shared" si="2091"/>
        <v>0</v>
      </c>
      <c r="J17151" s="105">
        <f t="shared" si="2084"/>
        <v>0</v>
      </c>
      <c r="K17151" s="105">
        <f t="shared" si="2085"/>
        <v>0</v>
      </c>
      <c r="L17151" s="105">
        <f t="shared" si="2086"/>
        <v>0</v>
      </c>
      <c r="M17151">
        <v>0.04</v>
      </c>
      <c r="N17151">
        <f t="shared" si="2087"/>
        <v>3.3960531989175591E-3</v>
      </c>
    </row>
    <row r="17152" spans="1:14" x14ac:dyDescent="0.3">
      <c r="A17152">
        <f t="shared" si="2089"/>
        <v>172</v>
      </c>
      <c r="E17152" s="105">
        <f t="shared" si="2090"/>
        <v>0</v>
      </c>
      <c r="I17152" s="105">
        <f t="shared" si="2091"/>
        <v>0</v>
      </c>
      <c r="J17152" s="105">
        <f t="shared" si="2084"/>
        <v>0</v>
      </c>
      <c r="K17152" s="105">
        <f t="shared" si="2085"/>
        <v>0</v>
      </c>
      <c r="L17152" s="105">
        <f t="shared" si="2086"/>
        <v>0</v>
      </c>
      <c r="M17152">
        <v>0.04</v>
      </c>
      <c r="N17152">
        <f t="shared" si="2087"/>
        <v>3.3960531989175591E-3</v>
      </c>
    </row>
    <row r="17153" spans="1:14" x14ac:dyDescent="0.3">
      <c r="A17153">
        <f t="shared" si="2089"/>
        <v>172</v>
      </c>
      <c r="E17153" s="105">
        <f t="shared" si="2090"/>
        <v>0</v>
      </c>
      <c r="I17153" s="105">
        <f t="shared" si="2091"/>
        <v>0</v>
      </c>
      <c r="J17153" s="105">
        <f t="shared" si="2084"/>
        <v>0</v>
      </c>
      <c r="K17153" s="105">
        <f t="shared" si="2085"/>
        <v>0</v>
      </c>
      <c r="L17153" s="105">
        <f t="shared" si="2086"/>
        <v>0</v>
      </c>
      <c r="M17153">
        <v>0.04</v>
      </c>
      <c r="N17153">
        <f t="shared" si="2087"/>
        <v>3.3960531989175591E-3</v>
      </c>
    </row>
    <row r="17154" spans="1:14" x14ac:dyDescent="0.3">
      <c r="A17154">
        <f t="shared" si="2089"/>
        <v>172</v>
      </c>
      <c r="E17154" s="105">
        <f t="shared" si="2090"/>
        <v>0</v>
      </c>
      <c r="I17154" s="105">
        <f t="shared" si="2091"/>
        <v>0</v>
      </c>
      <c r="J17154" s="105">
        <f t="shared" si="2084"/>
        <v>0</v>
      </c>
      <c r="K17154" s="105">
        <f t="shared" si="2085"/>
        <v>0</v>
      </c>
      <c r="L17154" s="105">
        <f t="shared" si="2086"/>
        <v>0</v>
      </c>
      <c r="M17154">
        <v>0.04</v>
      </c>
      <c r="N17154">
        <f t="shared" si="2087"/>
        <v>3.3960531989175591E-3</v>
      </c>
    </row>
    <row r="17155" spans="1:14" x14ac:dyDescent="0.3">
      <c r="A17155">
        <f t="shared" si="2089"/>
        <v>172</v>
      </c>
      <c r="E17155" s="105">
        <f t="shared" si="2090"/>
        <v>0</v>
      </c>
      <c r="I17155" s="105">
        <f t="shared" si="2091"/>
        <v>0</v>
      </c>
      <c r="J17155" s="105">
        <f t="shared" ref="J17155:J17218" si="2092">E17155*($H$2/12)</f>
        <v>0</v>
      </c>
      <c r="K17155" s="105">
        <f t="shared" ref="K17155:K17218" si="2093">I17155-J17155</f>
        <v>0</v>
      </c>
      <c r="L17155" s="105">
        <f t="shared" ref="L17155:L17218" si="2094">N17155*(E17155-K17155)</f>
        <v>0</v>
      </c>
      <c r="M17155">
        <v>0.04</v>
      </c>
      <c r="N17155">
        <f t="shared" ref="N17155:N17218" si="2095">1-(POWER(1-M17155,(1/12)))</f>
        <v>3.3960531989175591E-3</v>
      </c>
    </row>
    <row r="17156" spans="1:14" x14ac:dyDescent="0.3">
      <c r="A17156">
        <f t="shared" si="2089"/>
        <v>172</v>
      </c>
      <c r="E17156" s="105">
        <f t="shared" si="2090"/>
        <v>0</v>
      </c>
      <c r="I17156" s="105">
        <f t="shared" si="2091"/>
        <v>0</v>
      </c>
      <c r="J17156" s="105">
        <f t="shared" si="2092"/>
        <v>0</v>
      </c>
      <c r="K17156" s="105">
        <f t="shared" si="2093"/>
        <v>0</v>
      </c>
      <c r="L17156" s="105">
        <f t="shared" si="2094"/>
        <v>0</v>
      </c>
      <c r="M17156">
        <v>0.04</v>
      </c>
      <c r="N17156">
        <f t="shared" si="2095"/>
        <v>3.3960531989175591E-3</v>
      </c>
    </row>
    <row r="17157" spans="1:14" x14ac:dyDescent="0.3">
      <c r="A17157">
        <f t="shared" si="2089"/>
        <v>172</v>
      </c>
      <c r="E17157" s="105">
        <f t="shared" si="2090"/>
        <v>0</v>
      </c>
      <c r="I17157" s="105">
        <f t="shared" si="2091"/>
        <v>0</v>
      </c>
      <c r="J17157" s="105">
        <f t="shared" si="2092"/>
        <v>0</v>
      </c>
      <c r="K17157" s="105">
        <f t="shared" si="2093"/>
        <v>0</v>
      </c>
      <c r="L17157" s="105">
        <f t="shared" si="2094"/>
        <v>0</v>
      </c>
      <c r="M17157">
        <v>0.04</v>
      </c>
      <c r="N17157">
        <f t="shared" si="2095"/>
        <v>3.3960531989175591E-3</v>
      </c>
    </row>
    <row r="17158" spans="1:14" x14ac:dyDescent="0.3">
      <c r="A17158">
        <f t="shared" si="2089"/>
        <v>172</v>
      </c>
      <c r="E17158" s="105">
        <f t="shared" si="2090"/>
        <v>0</v>
      </c>
      <c r="I17158" s="105">
        <f t="shared" si="2091"/>
        <v>0</v>
      </c>
      <c r="J17158" s="105">
        <f t="shared" si="2092"/>
        <v>0</v>
      </c>
      <c r="K17158" s="105">
        <f t="shared" si="2093"/>
        <v>0</v>
      </c>
      <c r="L17158" s="105">
        <f t="shared" si="2094"/>
        <v>0</v>
      </c>
      <c r="M17158">
        <v>0.04</v>
      </c>
      <c r="N17158">
        <f t="shared" si="2095"/>
        <v>3.3960531989175591E-3</v>
      </c>
    </row>
    <row r="17159" spans="1:14" x14ac:dyDescent="0.3">
      <c r="A17159">
        <f t="shared" si="2089"/>
        <v>172</v>
      </c>
      <c r="E17159" s="105">
        <f t="shared" si="2090"/>
        <v>0</v>
      </c>
      <c r="I17159" s="105">
        <f t="shared" si="2091"/>
        <v>0</v>
      </c>
      <c r="J17159" s="105">
        <f t="shared" si="2092"/>
        <v>0</v>
      </c>
      <c r="K17159" s="105">
        <f t="shared" si="2093"/>
        <v>0</v>
      </c>
      <c r="L17159" s="105">
        <f t="shared" si="2094"/>
        <v>0</v>
      </c>
      <c r="M17159">
        <v>0.04</v>
      </c>
      <c r="N17159">
        <f t="shared" si="2095"/>
        <v>3.3960531989175591E-3</v>
      </c>
    </row>
    <row r="17160" spans="1:14" x14ac:dyDescent="0.3">
      <c r="A17160">
        <f t="shared" si="2089"/>
        <v>172</v>
      </c>
      <c r="E17160" s="105">
        <f t="shared" si="2090"/>
        <v>0</v>
      </c>
      <c r="I17160" s="105">
        <f t="shared" si="2091"/>
        <v>0</v>
      </c>
      <c r="J17160" s="105">
        <f t="shared" si="2092"/>
        <v>0</v>
      </c>
      <c r="K17160" s="105">
        <f t="shared" si="2093"/>
        <v>0</v>
      </c>
      <c r="L17160" s="105">
        <f t="shared" si="2094"/>
        <v>0</v>
      </c>
      <c r="M17160">
        <v>0.04</v>
      </c>
      <c r="N17160">
        <f t="shared" si="2095"/>
        <v>3.3960531989175591E-3</v>
      </c>
    </row>
    <row r="17161" spans="1:14" x14ac:dyDescent="0.3">
      <c r="A17161">
        <f t="shared" si="2089"/>
        <v>172</v>
      </c>
      <c r="E17161" s="105">
        <f t="shared" si="2090"/>
        <v>0</v>
      </c>
      <c r="I17161" s="105">
        <f t="shared" si="2091"/>
        <v>0</v>
      </c>
      <c r="J17161" s="105">
        <f t="shared" si="2092"/>
        <v>0</v>
      </c>
      <c r="K17161" s="105">
        <f t="shared" si="2093"/>
        <v>0</v>
      </c>
      <c r="L17161" s="105">
        <f t="shared" si="2094"/>
        <v>0</v>
      </c>
      <c r="M17161">
        <v>0.04</v>
      </c>
      <c r="N17161">
        <f t="shared" si="2095"/>
        <v>3.3960531989175591E-3</v>
      </c>
    </row>
    <row r="17162" spans="1:14" x14ac:dyDescent="0.3">
      <c r="A17162">
        <f t="shared" si="2089"/>
        <v>172</v>
      </c>
      <c r="E17162" s="105">
        <f t="shared" si="2090"/>
        <v>0</v>
      </c>
      <c r="I17162" s="105">
        <f t="shared" si="2091"/>
        <v>0</v>
      </c>
      <c r="J17162" s="105">
        <f t="shared" si="2092"/>
        <v>0</v>
      </c>
      <c r="K17162" s="105">
        <f t="shared" si="2093"/>
        <v>0</v>
      </c>
      <c r="L17162" s="105">
        <f t="shared" si="2094"/>
        <v>0</v>
      </c>
      <c r="M17162">
        <v>0.04</v>
      </c>
      <c r="N17162">
        <f t="shared" si="2095"/>
        <v>3.3960531989175591E-3</v>
      </c>
    </row>
    <row r="17163" spans="1:14" x14ac:dyDescent="0.3">
      <c r="A17163">
        <f t="shared" si="2089"/>
        <v>172</v>
      </c>
      <c r="E17163" s="105">
        <f t="shared" si="2090"/>
        <v>0</v>
      </c>
      <c r="I17163" s="105">
        <f t="shared" si="2091"/>
        <v>0</v>
      </c>
      <c r="J17163" s="105">
        <f t="shared" si="2092"/>
        <v>0</v>
      </c>
      <c r="K17163" s="105">
        <f t="shared" si="2093"/>
        <v>0</v>
      </c>
      <c r="L17163" s="105">
        <f t="shared" si="2094"/>
        <v>0</v>
      </c>
      <c r="M17163">
        <v>0.04</v>
      </c>
      <c r="N17163">
        <f t="shared" si="2095"/>
        <v>3.3960531989175591E-3</v>
      </c>
    </row>
    <row r="17164" spans="1:14" x14ac:dyDescent="0.3">
      <c r="A17164">
        <f t="shared" si="2089"/>
        <v>172</v>
      </c>
      <c r="E17164" s="105">
        <f t="shared" si="2090"/>
        <v>0</v>
      </c>
      <c r="I17164" s="105">
        <f t="shared" si="2091"/>
        <v>0</v>
      </c>
      <c r="J17164" s="105">
        <f t="shared" si="2092"/>
        <v>0</v>
      </c>
      <c r="K17164" s="105">
        <f t="shared" si="2093"/>
        <v>0</v>
      </c>
      <c r="L17164" s="105">
        <f t="shared" si="2094"/>
        <v>0</v>
      </c>
      <c r="M17164">
        <v>0.04</v>
      </c>
      <c r="N17164">
        <f t="shared" si="2095"/>
        <v>3.3960531989175591E-3</v>
      </c>
    </row>
    <row r="17165" spans="1:14" x14ac:dyDescent="0.3">
      <c r="A17165">
        <f t="shared" si="2089"/>
        <v>172</v>
      </c>
      <c r="E17165" s="105">
        <f t="shared" si="2090"/>
        <v>0</v>
      </c>
      <c r="I17165" s="105">
        <f t="shared" si="2091"/>
        <v>0</v>
      </c>
      <c r="J17165" s="105">
        <f t="shared" si="2092"/>
        <v>0</v>
      </c>
      <c r="K17165" s="105">
        <f t="shared" si="2093"/>
        <v>0</v>
      </c>
      <c r="L17165" s="105">
        <f t="shared" si="2094"/>
        <v>0</v>
      </c>
      <c r="M17165">
        <v>0.04</v>
      </c>
      <c r="N17165">
        <f t="shared" si="2095"/>
        <v>3.3960531989175591E-3</v>
      </c>
    </row>
    <row r="17166" spans="1:14" x14ac:dyDescent="0.3">
      <c r="A17166">
        <f t="shared" si="2089"/>
        <v>172</v>
      </c>
      <c r="E17166" s="105">
        <f t="shared" si="2090"/>
        <v>0</v>
      </c>
      <c r="I17166" s="105">
        <f t="shared" si="2091"/>
        <v>0</v>
      </c>
      <c r="J17166" s="105">
        <f t="shared" si="2092"/>
        <v>0</v>
      </c>
      <c r="K17166" s="105">
        <f t="shared" si="2093"/>
        <v>0</v>
      </c>
      <c r="L17166" s="105">
        <f t="shared" si="2094"/>
        <v>0</v>
      </c>
      <c r="M17166">
        <v>0.04</v>
      </c>
      <c r="N17166">
        <f t="shared" si="2095"/>
        <v>3.3960531989175591E-3</v>
      </c>
    </row>
    <row r="17167" spans="1:14" x14ac:dyDescent="0.3">
      <c r="A17167">
        <f t="shared" si="2089"/>
        <v>172</v>
      </c>
      <c r="E17167" s="105">
        <f t="shared" si="2090"/>
        <v>0</v>
      </c>
      <c r="I17167" s="105">
        <f t="shared" si="2091"/>
        <v>0</v>
      </c>
      <c r="J17167" s="105">
        <f t="shared" si="2092"/>
        <v>0</v>
      </c>
      <c r="K17167" s="105">
        <f t="shared" si="2093"/>
        <v>0</v>
      </c>
      <c r="L17167" s="105">
        <f t="shared" si="2094"/>
        <v>0</v>
      </c>
      <c r="M17167">
        <v>0.04</v>
      </c>
      <c r="N17167">
        <f t="shared" si="2095"/>
        <v>3.3960531989175591E-3</v>
      </c>
    </row>
    <row r="17168" spans="1:14" x14ac:dyDescent="0.3">
      <c r="A17168">
        <f t="shared" si="2089"/>
        <v>172</v>
      </c>
      <c r="E17168" s="105">
        <f t="shared" si="2090"/>
        <v>0</v>
      </c>
      <c r="I17168" s="105">
        <f t="shared" si="2091"/>
        <v>0</v>
      </c>
      <c r="J17168" s="105">
        <f t="shared" si="2092"/>
        <v>0</v>
      </c>
      <c r="K17168" s="105">
        <f t="shared" si="2093"/>
        <v>0</v>
      </c>
      <c r="L17168" s="105">
        <f t="shared" si="2094"/>
        <v>0</v>
      </c>
      <c r="M17168">
        <v>0.04</v>
      </c>
      <c r="N17168">
        <f t="shared" si="2095"/>
        <v>3.3960531989175591E-3</v>
      </c>
    </row>
    <row r="17169" spans="1:14" x14ac:dyDescent="0.3">
      <c r="A17169">
        <f t="shared" si="2089"/>
        <v>172</v>
      </c>
      <c r="E17169" s="105">
        <f t="shared" si="2090"/>
        <v>0</v>
      </c>
      <c r="I17169" s="105">
        <f t="shared" si="2091"/>
        <v>0</v>
      </c>
      <c r="J17169" s="105">
        <f t="shared" si="2092"/>
        <v>0</v>
      </c>
      <c r="K17169" s="105">
        <f t="shared" si="2093"/>
        <v>0</v>
      </c>
      <c r="L17169" s="105">
        <f t="shared" si="2094"/>
        <v>0</v>
      </c>
      <c r="M17169">
        <v>0.04</v>
      </c>
      <c r="N17169">
        <f t="shared" si="2095"/>
        <v>3.3960531989175591E-3</v>
      </c>
    </row>
    <row r="17170" spans="1:14" x14ac:dyDescent="0.3">
      <c r="A17170">
        <f t="shared" si="2089"/>
        <v>172</v>
      </c>
      <c r="E17170" s="105">
        <f t="shared" si="2090"/>
        <v>0</v>
      </c>
      <c r="I17170" s="105">
        <f t="shared" si="2091"/>
        <v>0</v>
      </c>
      <c r="J17170" s="105">
        <f t="shared" si="2092"/>
        <v>0</v>
      </c>
      <c r="K17170" s="105">
        <f t="shared" si="2093"/>
        <v>0</v>
      </c>
      <c r="L17170" s="105">
        <f t="shared" si="2094"/>
        <v>0</v>
      </c>
      <c r="M17170">
        <v>0.04</v>
      </c>
      <c r="N17170">
        <f t="shared" si="2095"/>
        <v>3.3960531989175591E-3</v>
      </c>
    </row>
    <row r="17171" spans="1:14" x14ac:dyDescent="0.3">
      <c r="A17171">
        <f t="shared" si="2089"/>
        <v>172</v>
      </c>
      <c r="E17171" s="105">
        <f t="shared" si="2090"/>
        <v>0</v>
      </c>
      <c r="I17171" s="105">
        <f t="shared" si="2091"/>
        <v>0</v>
      </c>
      <c r="J17171" s="105">
        <f t="shared" si="2092"/>
        <v>0</v>
      </c>
      <c r="K17171" s="105">
        <f t="shared" si="2093"/>
        <v>0</v>
      </c>
      <c r="L17171" s="105">
        <f t="shared" si="2094"/>
        <v>0</v>
      </c>
      <c r="M17171">
        <v>0.04</v>
      </c>
      <c r="N17171">
        <f t="shared" si="2095"/>
        <v>3.3960531989175591E-3</v>
      </c>
    </row>
    <row r="17172" spans="1:14" x14ac:dyDescent="0.3">
      <c r="A17172">
        <f t="shared" si="2089"/>
        <v>172</v>
      </c>
      <c r="E17172" s="105">
        <f t="shared" si="2090"/>
        <v>0</v>
      </c>
      <c r="I17172" s="105">
        <f t="shared" si="2091"/>
        <v>0</v>
      </c>
      <c r="J17172" s="105">
        <f t="shared" si="2092"/>
        <v>0</v>
      </c>
      <c r="K17172" s="105">
        <f t="shared" si="2093"/>
        <v>0</v>
      </c>
      <c r="L17172" s="105">
        <f t="shared" si="2094"/>
        <v>0</v>
      </c>
      <c r="M17172">
        <v>0.04</v>
      </c>
      <c r="N17172">
        <f t="shared" si="2095"/>
        <v>3.3960531989175591E-3</v>
      </c>
    </row>
    <row r="17173" spans="1:14" x14ac:dyDescent="0.3">
      <c r="A17173">
        <f t="shared" si="2089"/>
        <v>172</v>
      </c>
      <c r="E17173" s="105">
        <f t="shared" si="2090"/>
        <v>0</v>
      </c>
      <c r="I17173" s="105">
        <f t="shared" si="2091"/>
        <v>0</v>
      </c>
      <c r="J17173" s="105">
        <f t="shared" si="2092"/>
        <v>0</v>
      </c>
      <c r="K17173" s="105">
        <f t="shared" si="2093"/>
        <v>0</v>
      </c>
      <c r="L17173" s="105">
        <f t="shared" si="2094"/>
        <v>0</v>
      </c>
      <c r="M17173">
        <v>0.04</v>
      </c>
      <c r="N17173">
        <f t="shared" si="2095"/>
        <v>3.3960531989175591E-3</v>
      </c>
    </row>
    <row r="17174" spans="1:14" x14ac:dyDescent="0.3">
      <c r="A17174">
        <f t="shared" si="2089"/>
        <v>172</v>
      </c>
      <c r="E17174" s="105">
        <f t="shared" si="2090"/>
        <v>0</v>
      </c>
      <c r="I17174" s="105">
        <f t="shared" si="2091"/>
        <v>0</v>
      </c>
      <c r="J17174" s="105">
        <f t="shared" si="2092"/>
        <v>0</v>
      </c>
      <c r="K17174" s="105">
        <f t="shared" si="2093"/>
        <v>0</v>
      </c>
      <c r="L17174" s="105">
        <f t="shared" si="2094"/>
        <v>0</v>
      </c>
      <c r="M17174">
        <v>0.04</v>
      </c>
      <c r="N17174">
        <f t="shared" si="2095"/>
        <v>3.3960531989175591E-3</v>
      </c>
    </row>
    <row r="17175" spans="1:14" x14ac:dyDescent="0.3">
      <c r="A17175">
        <f t="shared" si="2089"/>
        <v>172</v>
      </c>
      <c r="E17175" s="105">
        <f t="shared" si="2090"/>
        <v>0</v>
      </c>
      <c r="I17175" s="105">
        <f t="shared" si="2091"/>
        <v>0</v>
      </c>
      <c r="J17175" s="105">
        <f t="shared" si="2092"/>
        <v>0</v>
      </c>
      <c r="K17175" s="105">
        <f t="shared" si="2093"/>
        <v>0</v>
      </c>
      <c r="L17175" s="105">
        <f t="shared" si="2094"/>
        <v>0</v>
      </c>
      <c r="M17175">
        <v>0.04</v>
      </c>
      <c r="N17175">
        <f t="shared" si="2095"/>
        <v>3.3960531989175591E-3</v>
      </c>
    </row>
    <row r="17176" spans="1:14" x14ac:dyDescent="0.3">
      <c r="A17176">
        <f t="shared" si="2089"/>
        <v>172</v>
      </c>
      <c r="E17176" s="105">
        <f t="shared" si="2090"/>
        <v>0</v>
      </c>
      <c r="I17176" s="105">
        <f t="shared" si="2091"/>
        <v>0</v>
      </c>
      <c r="J17176" s="105">
        <f t="shared" si="2092"/>
        <v>0</v>
      </c>
      <c r="K17176" s="105">
        <f t="shared" si="2093"/>
        <v>0</v>
      </c>
      <c r="L17176" s="105">
        <f t="shared" si="2094"/>
        <v>0</v>
      </c>
      <c r="M17176">
        <v>0.04</v>
      </c>
      <c r="N17176">
        <f t="shared" si="2095"/>
        <v>3.3960531989175591E-3</v>
      </c>
    </row>
    <row r="17177" spans="1:14" x14ac:dyDescent="0.3">
      <c r="A17177">
        <f t="shared" si="2089"/>
        <v>172</v>
      </c>
      <c r="E17177" s="105">
        <f t="shared" si="2090"/>
        <v>0</v>
      </c>
      <c r="I17177" s="105">
        <f t="shared" si="2091"/>
        <v>0</v>
      </c>
      <c r="J17177" s="105">
        <f t="shared" si="2092"/>
        <v>0</v>
      </c>
      <c r="K17177" s="105">
        <f t="shared" si="2093"/>
        <v>0</v>
      </c>
      <c r="L17177" s="105">
        <f t="shared" si="2094"/>
        <v>0</v>
      </c>
      <c r="M17177">
        <v>0.04</v>
      </c>
      <c r="N17177">
        <f t="shared" si="2095"/>
        <v>3.3960531989175591E-3</v>
      </c>
    </row>
    <row r="17178" spans="1:14" x14ac:dyDescent="0.3">
      <c r="A17178">
        <f t="shared" si="2089"/>
        <v>172</v>
      </c>
      <c r="E17178" s="105">
        <f t="shared" si="2090"/>
        <v>0</v>
      </c>
      <c r="I17178" s="105">
        <f t="shared" si="2091"/>
        <v>0</v>
      </c>
      <c r="J17178" s="105">
        <f t="shared" si="2092"/>
        <v>0</v>
      </c>
      <c r="K17178" s="105">
        <f t="shared" si="2093"/>
        <v>0</v>
      </c>
      <c r="L17178" s="105">
        <f t="shared" si="2094"/>
        <v>0</v>
      </c>
      <c r="M17178">
        <v>0.04</v>
      </c>
      <c r="N17178">
        <f t="shared" si="2095"/>
        <v>3.3960531989175591E-3</v>
      </c>
    </row>
    <row r="17179" spans="1:14" x14ac:dyDescent="0.3">
      <c r="A17179">
        <f t="shared" si="2089"/>
        <v>172</v>
      </c>
      <c r="E17179" s="105">
        <f t="shared" si="2090"/>
        <v>0</v>
      </c>
      <c r="I17179" s="105">
        <f t="shared" si="2091"/>
        <v>0</v>
      </c>
      <c r="J17179" s="105">
        <f t="shared" si="2092"/>
        <v>0</v>
      </c>
      <c r="K17179" s="105">
        <f t="shared" si="2093"/>
        <v>0</v>
      </c>
      <c r="L17179" s="105">
        <f t="shared" si="2094"/>
        <v>0</v>
      </c>
      <c r="M17179">
        <v>0.04</v>
      </c>
      <c r="N17179">
        <f t="shared" si="2095"/>
        <v>3.3960531989175591E-3</v>
      </c>
    </row>
    <row r="17180" spans="1:14" x14ac:dyDescent="0.3">
      <c r="A17180">
        <f t="shared" si="2089"/>
        <v>172</v>
      </c>
      <c r="E17180" s="105">
        <f t="shared" si="2090"/>
        <v>0</v>
      </c>
      <c r="I17180" s="105">
        <f t="shared" si="2091"/>
        <v>0</v>
      </c>
      <c r="J17180" s="105">
        <f t="shared" si="2092"/>
        <v>0</v>
      </c>
      <c r="K17180" s="105">
        <f t="shared" si="2093"/>
        <v>0</v>
      </c>
      <c r="L17180" s="105">
        <f t="shared" si="2094"/>
        <v>0</v>
      </c>
      <c r="M17180">
        <v>0.04</v>
      </c>
      <c r="N17180">
        <f t="shared" si="2095"/>
        <v>3.3960531989175591E-3</v>
      </c>
    </row>
    <row r="17181" spans="1:14" x14ac:dyDescent="0.3">
      <c r="A17181">
        <f t="shared" si="2089"/>
        <v>172</v>
      </c>
      <c r="E17181" s="105">
        <f t="shared" si="2090"/>
        <v>0</v>
      </c>
      <c r="I17181" s="105">
        <f t="shared" si="2091"/>
        <v>0</v>
      </c>
      <c r="J17181" s="105">
        <f t="shared" si="2092"/>
        <v>0</v>
      </c>
      <c r="K17181" s="105">
        <f t="shared" si="2093"/>
        <v>0</v>
      </c>
      <c r="L17181" s="105">
        <f t="shared" si="2094"/>
        <v>0</v>
      </c>
      <c r="M17181">
        <v>0.04</v>
      </c>
      <c r="N17181">
        <f t="shared" si="2095"/>
        <v>3.3960531989175591E-3</v>
      </c>
    </row>
    <row r="17182" spans="1:14" x14ac:dyDescent="0.3">
      <c r="A17182">
        <f t="shared" si="2089"/>
        <v>172</v>
      </c>
      <c r="E17182" s="105">
        <f t="shared" si="2090"/>
        <v>0</v>
      </c>
      <c r="I17182" s="105">
        <f t="shared" si="2091"/>
        <v>0</v>
      </c>
      <c r="J17182" s="105">
        <f t="shared" si="2092"/>
        <v>0</v>
      </c>
      <c r="K17182" s="105">
        <f t="shared" si="2093"/>
        <v>0</v>
      </c>
      <c r="L17182" s="105">
        <f t="shared" si="2094"/>
        <v>0</v>
      </c>
      <c r="M17182">
        <v>0.04</v>
      </c>
      <c r="N17182">
        <f t="shared" si="2095"/>
        <v>3.3960531989175591E-3</v>
      </c>
    </row>
    <row r="17183" spans="1:14" x14ac:dyDescent="0.3">
      <c r="A17183">
        <f t="shared" si="2089"/>
        <v>172</v>
      </c>
      <c r="E17183" s="105">
        <f t="shared" si="2090"/>
        <v>0</v>
      </c>
      <c r="I17183" s="105">
        <f t="shared" si="2091"/>
        <v>0</v>
      </c>
      <c r="J17183" s="105">
        <f t="shared" si="2092"/>
        <v>0</v>
      </c>
      <c r="K17183" s="105">
        <f t="shared" si="2093"/>
        <v>0</v>
      </c>
      <c r="L17183" s="105">
        <f t="shared" si="2094"/>
        <v>0</v>
      </c>
      <c r="M17183">
        <v>0.04</v>
      </c>
      <c r="N17183">
        <f t="shared" si="2095"/>
        <v>3.3960531989175591E-3</v>
      </c>
    </row>
    <row r="17184" spans="1:14" x14ac:dyDescent="0.3">
      <c r="A17184">
        <f t="shared" si="2089"/>
        <v>172</v>
      </c>
      <c r="E17184" s="105">
        <f t="shared" si="2090"/>
        <v>0</v>
      </c>
      <c r="I17184" s="105">
        <f t="shared" si="2091"/>
        <v>0</v>
      </c>
      <c r="J17184" s="105">
        <f t="shared" si="2092"/>
        <v>0</v>
      </c>
      <c r="K17184" s="105">
        <f t="shared" si="2093"/>
        <v>0</v>
      </c>
      <c r="L17184" s="105">
        <f t="shared" si="2094"/>
        <v>0</v>
      </c>
      <c r="M17184">
        <v>0.04</v>
      </c>
      <c r="N17184">
        <f t="shared" si="2095"/>
        <v>3.3960531989175591E-3</v>
      </c>
    </row>
    <row r="17185" spans="1:14" x14ac:dyDescent="0.3">
      <c r="A17185">
        <f t="shared" si="2089"/>
        <v>172</v>
      </c>
      <c r="E17185" s="105">
        <f t="shared" si="2090"/>
        <v>0</v>
      </c>
      <c r="I17185" s="105">
        <f t="shared" si="2091"/>
        <v>0</v>
      </c>
      <c r="J17185" s="105">
        <f t="shared" si="2092"/>
        <v>0</v>
      </c>
      <c r="K17185" s="105">
        <f t="shared" si="2093"/>
        <v>0</v>
      </c>
      <c r="L17185" s="105">
        <f t="shared" si="2094"/>
        <v>0</v>
      </c>
      <c r="M17185">
        <v>0.04</v>
      </c>
      <c r="N17185">
        <f t="shared" si="2095"/>
        <v>3.3960531989175591E-3</v>
      </c>
    </row>
    <row r="17186" spans="1:14" x14ac:dyDescent="0.3">
      <c r="A17186">
        <f t="shared" si="2089"/>
        <v>172</v>
      </c>
      <c r="E17186" s="105">
        <f t="shared" si="2090"/>
        <v>0</v>
      </c>
      <c r="I17186" s="105">
        <f t="shared" si="2091"/>
        <v>0</v>
      </c>
      <c r="J17186" s="105">
        <f t="shared" si="2092"/>
        <v>0</v>
      </c>
      <c r="K17186" s="105">
        <f t="shared" si="2093"/>
        <v>0</v>
      </c>
      <c r="L17186" s="105">
        <f t="shared" si="2094"/>
        <v>0</v>
      </c>
      <c r="M17186">
        <v>0.04</v>
      </c>
      <c r="N17186">
        <f t="shared" si="2095"/>
        <v>3.3960531989175591E-3</v>
      </c>
    </row>
    <row r="17187" spans="1:14" x14ac:dyDescent="0.3">
      <c r="A17187">
        <f t="shared" si="2089"/>
        <v>172</v>
      </c>
      <c r="E17187" s="105">
        <f t="shared" si="2090"/>
        <v>0</v>
      </c>
      <c r="I17187" s="105">
        <f t="shared" si="2091"/>
        <v>0</v>
      </c>
      <c r="J17187" s="105">
        <f t="shared" si="2092"/>
        <v>0</v>
      </c>
      <c r="K17187" s="105">
        <f t="shared" si="2093"/>
        <v>0</v>
      </c>
      <c r="L17187" s="105">
        <f t="shared" si="2094"/>
        <v>0</v>
      </c>
      <c r="M17187">
        <v>0.04</v>
      </c>
      <c r="N17187">
        <f t="shared" si="2095"/>
        <v>3.3960531989175591E-3</v>
      </c>
    </row>
    <row r="17188" spans="1:14" x14ac:dyDescent="0.3">
      <c r="A17188">
        <f t="shared" si="2089"/>
        <v>172</v>
      </c>
      <c r="E17188" s="105">
        <f t="shared" si="2090"/>
        <v>0</v>
      </c>
      <c r="I17188" s="105">
        <f t="shared" si="2091"/>
        <v>0</v>
      </c>
      <c r="J17188" s="105">
        <f t="shared" si="2092"/>
        <v>0</v>
      </c>
      <c r="K17188" s="105">
        <f t="shared" si="2093"/>
        <v>0</v>
      </c>
      <c r="L17188" s="105">
        <f t="shared" si="2094"/>
        <v>0</v>
      </c>
      <c r="M17188">
        <v>0.04</v>
      </c>
      <c r="N17188">
        <f t="shared" si="2095"/>
        <v>3.3960531989175591E-3</v>
      </c>
    </row>
    <row r="17189" spans="1:14" x14ac:dyDescent="0.3">
      <c r="A17189">
        <f t="shared" si="2089"/>
        <v>172</v>
      </c>
      <c r="E17189" s="105">
        <f t="shared" si="2090"/>
        <v>0</v>
      </c>
      <c r="I17189" s="105">
        <f t="shared" si="2091"/>
        <v>0</v>
      </c>
      <c r="J17189" s="105">
        <f t="shared" si="2092"/>
        <v>0</v>
      </c>
      <c r="K17189" s="105">
        <f t="shared" si="2093"/>
        <v>0</v>
      </c>
      <c r="L17189" s="105">
        <f t="shared" si="2094"/>
        <v>0</v>
      </c>
      <c r="M17189">
        <v>0.04</v>
      </c>
      <c r="N17189">
        <f t="shared" si="2095"/>
        <v>3.3960531989175591E-3</v>
      </c>
    </row>
    <row r="17190" spans="1:14" x14ac:dyDescent="0.3">
      <c r="A17190">
        <f t="shared" si="2089"/>
        <v>172</v>
      </c>
      <c r="E17190" s="105">
        <f t="shared" si="2090"/>
        <v>0</v>
      </c>
      <c r="I17190" s="105">
        <f t="shared" si="2091"/>
        <v>0</v>
      </c>
      <c r="J17190" s="105">
        <f t="shared" si="2092"/>
        <v>0</v>
      </c>
      <c r="K17190" s="105">
        <f t="shared" si="2093"/>
        <v>0</v>
      </c>
      <c r="L17190" s="105">
        <f t="shared" si="2094"/>
        <v>0</v>
      </c>
      <c r="M17190">
        <v>0.04</v>
      </c>
      <c r="N17190">
        <f t="shared" si="2095"/>
        <v>3.3960531989175591E-3</v>
      </c>
    </row>
    <row r="17191" spans="1:14" x14ac:dyDescent="0.3">
      <c r="A17191">
        <f t="shared" ref="A17191:A17254" si="2096">IF(COUNTIF(A17091:A17190,A17190)=100, A17190+1,A17190)</f>
        <v>172</v>
      </c>
      <c r="E17191" s="105">
        <f t="shared" ref="E17191:E17254" si="2097">MAX(0, E17091-K17091-L17091)</f>
        <v>0</v>
      </c>
      <c r="I17191" s="105">
        <f t="shared" ref="I17191:I17254" si="2098">IF(E17191&lt;I17091,J17191 + E17191, I17091)</f>
        <v>0</v>
      </c>
      <c r="J17191" s="105">
        <f t="shared" si="2092"/>
        <v>0</v>
      </c>
      <c r="K17191" s="105">
        <f t="shared" si="2093"/>
        <v>0</v>
      </c>
      <c r="L17191" s="105">
        <f t="shared" si="2094"/>
        <v>0</v>
      </c>
      <c r="M17191">
        <v>0.04</v>
      </c>
      <c r="N17191">
        <f t="shared" si="2095"/>
        <v>3.3960531989175591E-3</v>
      </c>
    </row>
    <row r="17192" spans="1:14" x14ac:dyDescent="0.3">
      <c r="A17192">
        <f t="shared" si="2096"/>
        <v>172</v>
      </c>
      <c r="E17192" s="105">
        <f t="shared" si="2097"/>
        <v>0</v>
      </c>
      <c r="I17192" s="105">
        <f t="shared" si="2098"/>
        <v>0</v>
      </c>
      <c r="J17192" s="105">
        <f t="shared" si="2092"/>
        <v>0</v>
      </c>
      <c r="K17192" s="105">
        <f t="shared" si="2093"/>
        <v>0</v>
      </c>
      <c r="L17192" s="105">
        <f t="shared" si="2094"/>
        <v>0</v>
      </c>
      <c r="M17192">
        <v>0.04</v>
      </c>
      <c r="N17192">
        <f t="shared" si="2095"/>
        <v>3.3960531989175591E-3</v>
      </c>
    </row>
    <row r="17193" spans="1:14" x14ac:dyDescent="0.3">
      <c r="A17193">
        <f t="shared" si="2096"/>
        <v>172</v>
      </c>
      <c r="E17193" s="105">
        <f t="shared" si="2097"/>
        <v>0</v>
      </c>
      <c r="I17193" s="105">
        <f t="shared" si="2098"/>
        <v>0</v>
      </c>
      <c r="J17193" s="105">
        <f t="shared" si="2092"/>
        <v>0</v>
      </c>
      <c r="K17193" s="105">
        <f t="shared" si="2093"/>
        <v>0</v>
      </c>
      <c r="L17193" s="105">
        <f t="shared" si="2094"/>
        <v>0</v>
      </c>
      <c r="M17193">
        <v>0.04</v>
      </c>
      <c r="N17193">
        <f t="shared" si="2095"/>
        <v>3.3960531989175591E-3</v>
      </c>
    </row>
    <row r="17194" spans="1:14" x14ac:dyDescent="0.3">
      <c r="A17194">
        <f t="shared" si="2096"/>
        <v>172</v>
      </c>
      <c r="E17194" s="105">
        <f t="shared" si="2097"/>
        <v>0</v>
      </c>
      <c r="I17194" s="105">
        <f t="shared" si="2098"/>
        <v>0</v>
      </c>
      <c r="J17194" s="105">
        <f t="shared" si="2092"/>
        <v>0</v>
      </c>
      <c r="K17194" s="105">
        <f t="shared" si="2093"/>
        <v>0</v>
      </c>
      <c r="L17194" s="105">
        <f t="shared" si="2094"/>
        <v>0</v>
      </c>
      <c r="M17194">
        <v>0.04</v>
      </c>
      <c r="N17194">
        <f t="shared" si="2095"/>
        <v>3.3960531989175591E-3</v>
      </c>
    </row>
    <row r="17195" spans="1:14" x14ac:dyDescent="0.3">
      <c r="A17195">
        <f t="shared" si="2096"/>
        <v>172</v>
      </c>
      <c r="E17195" s="105">
        <f t="shared" si="2097"/>
        <v>0</v>
      </c>
      <c r="I17195" s="105">
        <f t="shared" si="2098"/>
        <v>0</v>
      </c>
      <c r="J17195" s="105">
        <f t="shared" si="2092"/>
        <v>0</v>
      </c>
      <c r="K17195" s="105">
        <f t="shared" si="2093"/>
        <v>0</v>
      </c>
      <c r="L17195" s="105">
        <f t="shared" si="2094"/>
        <v>0</v>
      </c>
      <c r="M17195">
        <v>0.04</v>
      </c>
      <c r="N17195">
        <f t="shared" si="2095"/>
        <v>3.3960531989175591E-3</v>
      </c>
    </row>
    <row r="17196" spans="1:14" x14ac:dyDescent="0.3">
      <c r="A17196">
        <f t="shared" si="2096"/>
        <v>172</v>
      </c>
      <c r="E17196" s="105">
        <f t="shared" si="2097"/>
        <v>0</v>
      </c>
      <c r="I17196" s="105">
        <f t="shared" si="2098"/>
        <v>0</v>
      </c>
      <c r="J17196" s="105">
        <f t="shared" si="2092"/>
        <v>0</v>
      </c>
      <c r="K17196" s="105">
        <f t="shared" si="2093"/>
        <v>0</v>
      </c>
      <c r="L17196" s="105">
        <f t="shared" si="2094"/>
        <v>0</v>
      </c>
      <c r="M17196">
        <v>0.04</v>
      </c>
      <c r="N17196">
        <f t="shared" si="2095"/>
        <v>3.3960531989175591E-3</v>
      </c>
    </row>
    <row r="17197" spans="1:14" x14ac:dyDescent="0.3">
      <c r="A17197">
        <f t="shared" si="2096"/>
        <v>172</v>
      </c>
      <c r="E17197" s="105">
        <f t="shared" si="2097"/>
        <v>0</v>
      </c>
      <c r="I17197" s="105">
        <f t="shared" si="2098"/>
        <v>0</v>
      </c>
      <c r="J17197" s="105">
        <f t="shared" si="2092"/>
        <v>0</v>
      </c>
      <c r="K17197" s="105">
        <f t="shared" si="2093"/>
        <v>0</v>
      </c>
      <c r="L17197" s="105">
        <f t="shared" si="2094"/>
        <v>0</v>
      </c>
      <c r="M17197">
        <v>0.04</v>
      </c>
      <c r="N17197">
        <f t="shared" si="2095"/>
        <v>3.3960531989175591E-3</v>
      </c>
    </row>
    <row r="17198" spans="1:14" x14ac:dyDescent="0.3">
      <c r="A17198">
        <f t="shared" si="2096"/>
        <v>172</v>
      </c>
      <c r="E17198" s="105">
        <f t="shared" si="2097"/>
        <v>0</v>
      </c>
      <c r="I17198" s="105">
        <f t="shared" si="2098"/>
        <v>0</v>
      </c>
      <c r="J17198" s="105">
        <f t="shared" si="2092"/>
        <v>0</v>
      </c>
      <c r="K17198" s="105">
        <f t="shared" si="2093"/>
        <v>0</v>
      </c>
      <c r="L17198" s="105">
        <f t="shared" si="2094"/>
        <v>0</v>
      </c>
      <c r="M17198">
        <v>0.04</v>
      </c>
      <c r="N17198">
        <f t="shared" si="2095"/>
        <v>3.3960531989175591E-3</v>
      </c>
    </row>
    <row r="17199" spans="1:14" x14ac:dyDescent="0.3">
      <c r="A17199">
        <f t="shared" si="2096"/>
        <v>172</v>
      </c>
      <c r="E17199" s="105">
        <f t="shared" si="2097"/>
        <v>0</v>
      </c>
      <c r="I17199" s="105">
        <f t="shared" si="2098"/>
        <v>0</v>
      </c>
      <c r="J17199" s="105">
        <f t="shared" si="2092"/>
        <v>0</v>
      </c>
      <c r="K17199" s="105">
        <f t="shared" si="2093"/>
        <v>0</v>
      </c>
      <c r="L17199" s="105">
        <f t="shared" si="2094"/>
        <v>0</v>
      </c>
      <c r="M17199">
        <v>0.04</v>
      </c>
      <c r="N17199">
        <f t="shared" si="2095"/>
        <v>3.3960531989175591E-3</v>
      </c>
    </row>
    <row r="17200" spans="1:14" x14ac:dyDescent="0.3">
      <c r="A17200">
        <f t="shared" si="2096"/>
        <v>172</v>
      </c>
      <c r="E17200" s="105">
        <f t="shared" si="2097"/>
        <v>0</v>
      </c>
      <c r="I17200" s="105">
        <f t="shared" si="2098"/>
        <v>0</v>
      </c>
      <c r="J17200" s="105">
        <f t="shared" si="2092"/>
        <v>0</v>
      </c>
      <c r="K17200" s="105">
        <f t="shared" si="2093"/>
        <v>0</v>
      </c>
      <c r="L17200" s="105">
        <f t="shared" si="2094"/>
        <v>0</v>
      </c>
      <c r="M17200">
        <v>0.04</v>
      </c>
      <c r="N17200">
        <f t="shared" si="2095"/>
        <v>3.3960531989175591E-3</v>
      </c>
    </row>
    <row r="17201" spans="1:15" x14ac:dyDescent="0.3">
      <c r="A17201">
        <f t="shared" si="2096"/>
        <v>172</v>
      </c>
      <c r="E17201" s="105">
        <f t="shared" si="2097"/>
        <v>0</v>
      </c>
      <c r="I17201" s="105">
        <f t="shared" si="2098"/>
        <v>0</v>
      </c>
      <c r="J17201" s="105">
        <f t="shared" si="2092"/>
        <v>0</v>
      </c>
      <c r="K17201" s="105">
        <f t="shared" si="2093"/>
        <v>0</v>
      </c>
      <c r="L17201" s="105">
        <f t="shared" si="2094"/>
        <v>0</v>
      </c>
      <c r="M17201">
        <v>0.04</v>
      </c>
      <c r="N17201">
        <f t="shared" si="2095"/>
        <v>3.3960531989175591E-3</v>
      </c>
      <c r="O17201" s="105" t="e">
        <f t="shared" ref="O17201" si="2099">SUM(I17102:I17201)</f>
        <v>#REF!</v>
      </c>
    </row>
    <row r="17202" spans="1:15" x14ac:dyDescent="0.3">
      <c r="A17202">
        <f t="shared" si="2096"/>
        <v>173</v>
      </c>
      <c r="E17202" s="105" t="e">
        <f t="shared" si="2097"/>
        <v>#REF!</v>
      </c>
      <c r="I17202" s="105" t="e">
        <f t="shared" si="2098"/>
        <v>#REF!</v>
      </c>
      <c r="J17202" s="105" t="e">
        <f t="shared" si="2092"/>
        <v>#REF!</v>
      </c>
      <c r="K17202" s="105" t="e">
        <f t="shared" si="2093"/>
        <v>#REF!</v>
      </c>
      <c r="L17202" s="105" t="e">
        <f t="shared" si="2094"/>
        <v>#REF!</v>
      </c>
      <c r="M17202">
        <v>0.04</v>
      </c>
      <c r="N17202">
        <f t="shared" si="2095"/>
        <v>3.3960531989175591E-3</v>
      </c>
    </row>
    <row r="17203" spans="1:15" x14ac:dyDescent="0.3">
      <c r="A17203">
        <f t="shared" si="2096"/>
        <v>173</v>
      </c>
      <c r="E17203" s="105" t="e">
        <f t="shared" si="2097"/>
        <v>#REF!</v>
      </c>
      <c r="I17203" s="105" t="e">
        <f t="shared" si="2098"/>
        <v>#REF!</v>
      </c>
      <c r="J17203" s="105" t="e">
        <f t="shared" si="2092"/>
        <v>#REF!</v>
      </c>
      <c r="K17203" s="105" t="e">
        <f t="shared" si="2093"/>
        <v>#REF!</v>
      </c>
      <c r="L17203" s="105" t="e">
        <f t="shared" si="2094"/>
        <v>#REF!</v>
      </c>
      <c r="M17203">
        <v>0.04</v>
      </c>
      <c r="N17203">
        <f t="shared" si="2095"/>
        <v>3.3960531989175591E-3</v>
      </c>
    </row>
    <row r="17204" spans="1:15" x14ac:dyDescent="0.3">
      <c r="A17204">
        <f t="shared" si="2096"/>
        <v>173</v>
      </c>
      <c r="E17204" s="105" t="e">
        <f t="shared" si="2097"/>
        <v>#REF!</v>
      </c>
      <c r="I17204" s="105" t="e">
        <f t="shared" si="2098"/>
        <v>#REF!</v>
      </c>
      <c r="J17204" s="105" t="e">
        <f t="shared" si="2092"/>
        <v>#REF!</v>
      </c>
      <c r="K17204" s="105" t="e">
        <f t="shared" si="2093"/>
        <v>#REF!</v>
      </c>
      <c r="L17204" s="105" t="e">
        <f t="shared" si="2094"/>
        <v>#REF!</v>
      </c>
      <c r="M17204">
        <v>0.04</v>
      </c>
      <c r="N17204">
        <f t="shared" si="2095"/>
        <v>3.3960531989175591E-3</v>
      </c>
    </row>
    <row r="17205" spans="1:15" x14ac:dyDescent="0.3">
      <c r="A17205">
        <f t="shared" si="2096"/>
        <v>173</v>
      </c>
      <c r="E17205" s="105">
        <f t="shared" si="2097"/>
        <v>0</v>
      </c>
      <c r="I17205" s="105">
        <f t="shared" si="2098"/>
        <v>0</v>
      </c>
      <c r="J17205" s="105">
        <f t="shared" si="2092"/>
        <v>0</v>
      </c>
      <c r="K17205" s="105">
        <f t="shared" si="2093"/>
        <v>0</v>
      </c>
      <c r="L17205" s="105">
        <f t="shared" si="2094"/>
        <v>0</v>
      </c>
      <c r="M17205">
        <v>0.04</v>
      </c>
      <c r="N17205">
        <f t="shared" si="2095"/>
        <v>3.3960531989175591E-3</v>
      </c>
    </row>
    <row r="17206" spans="1:15" x14ac:dyDescent="0.3">
      <c r="A17206">
        <f t="shared" si="2096"/>
        <v>173</v>
      </c>
      <c r="E17206" s="105">
        <f t="shared" si="2097"/>
        <v>0</v>
      </c>
      <c r="I17206" s="105">
        <f t="shared" si="2098"/>
        <v>0</v>
      </c>
      <c r="J17206" s="105">
        <f t="shared" si="2092"/>
        <v>0</v>
      </c>
      <c r="K17206" s="105">
        <f t="shared" si="2093"/>
        <v>0</v>
      </c>
      <c r="L17206" s="105">
        <f t="shared" si="2094"/>
        <v>0</v>
      </c>
      <c r="M17206">
        <v>0.04</v>
      </c>
      <c r="N17206">
        <f t="shared" si="2095"/>
        <v>3.3960531989175591E-3</v>
      </c>
    </row>
    <row r="17207" spans="1:15" x14ac:dyDescent="0.3">
      <c r="A17207">
        <f t="shared" si="2096"/>
        <v>173</v>
      </c>
      <c r="E17207" s="105">
        <f t="shared" si="2097"/>
        <v>0</v>
      </c>
      <c r="I17207" s="105">
        <f t="shared" si="2098"/>
        <v>0</v>
      </c>
      <c r="J17207" s="105">
        <f t="shared" si="2092"/>
        <v>0</v>
      </c>
      <c r="K17207" s="105">
        <f t="shared" si="2093"/>
        <v>0</v>
      </c>
      <c r="L17207" s="105">
        <f t="shared" si="2094"/>
        <v>0</v>
      </c>
      <c r="M17207">
        <v>0.04</v>
      </c>
      <c r="N17207">
        <f t="shared" si="2095"/>
        <v>3.3960531989175591E-3</v>
      </c>
    </row>
    <row r="17208" spans="1:15" x14ac:dyDescent="0.3">
      <c r="A17208">
        <f t="shared" si="2096"/>
        <v>173</v>
      </c>
      <c r="E17208" s="105">
        <f t="shared" si="2097"/>
        <v>0</v>
      </c>
      <c r="I17208" s="105">
        <f t="shared" si="2098"/>
        <v>0</v>
      </c>
      <c r="J17208" s="105">
        <f t="shared" si="2092"/>
        <v>0</v>
      </c>
      <c r="K17208" s="105">
        <f t="shared" si="2093"/>
        <v>0</v>
      </c>
      <c r="L17208" s="105">
        <f t="shared" si="2094"/>
        <v>0</v>
      </c>
      <c r="M17208">
        <v>0.04</v>
      </c>
      <c r="N17208">
        <f t="shared" si="2095"/>
        <v>3.3960531989175591E-3</v>
      </c>
    </row>
    <row r="17209" spans="1:15" x14ac:dyDescent="0.3">
      <c r="A17209">
        <f t="shared" si="2096"/>
        <v>173</v>
      </c>
      <c r="E17209" s="105">
        <f t="shared" si="2097"/>
        <v>0</v>
      </c>
      <c r="I17209" s="105">
        <f t="shared" si="2098"/>
        <v>0</v>
      </c>
      <c r="J17209" s="105">
        <f t="shared" si="2092"/>
        <v>0</v>
      </c>
      <c r="K17209" s="105">
        <f t="shared" si="2093"/>
        <v>0</v>
      </c>
      <c r="L17209" s="105">
        <f t="shared" si="2094"/>
        <v>0</v>
      </c>
      <c r="M17209">
        <v>0.04</v>
      </c>
      <c r="N17209">
        <f t="shared" si="2095"/>
        <v>3.3960531989175591E-3</v>
      </c>
    </row>
    <row r="17210" spans="1:15" x14ac:dyDescent="0.3">
      <c r="A17210">
        <f t="shared" si="2096"/>
        <v>173</v>
      </c>
      <c r="E17210" s="105">
        <f t="shared" si="2097"/>
        <v>0</v>
      </c>
      <c r="I17210" s="105">
        <f t="shared" si="2098"/>
        <v>0</v>
      </c>
      <c r="J17210" s="105">
        <f t="shared" si="2092"/>
        <v>0</v>
      </c>
      <c r="K17210" s="105">
        <f t="shared" si="2093"/>
        <v>0</v>
      </c>
      <c r="L17210" s="105">
        <f t="shared" si="2094"/>
        <v>0</v>
      </c>
      <c r="M17210">
        <v>0.04</v>
      </c>
      <c r="N17210">
        <f t="shared" si="2095"/>
        <v>3.3960531989175591E-3</v>
      </c>
    </row>
    <row r="17211" spans="1:15" x14ac:dyDescent="0.3">
      <c r="A17211">
        <f t="shared" si="2096"/>
        <v>173</v>
      </c>
      <c r="E17211" s="105">
        <f t="shared" si="2097"/>
        <v>0</v>
      </c>
      <c r="I17211" s="105">
        <f t="shared" si="2098"/>
        <v>0</v>
      </c>
      <c r="J17211" s="105">
        <f t="shared" si="2092"/>
        <v>0</v>
      </c>
      <c r="K17211" s="105">
        <f t="shared" si="2093"/>
        <v>0</v>
      </c>
      <c r="L17211" s="105">
        <f t="shared" si="2094"/>
        <v>0</v>
      </c>
      <c r="M17211">
        <v>0.04</v>
      </c>
      <c r="N17211">
        <f t="shared" si="2095"/>
        <v>3.3960531989175591E-3</v>
      </c>
    </row>
    <row r="17212" spans="1:15" x14ac:dyDescent="0.3">
      <c r="A17212">
        <f t="shared" si="2096"/>
        <v>173</v>
      </c>
      <c r="E17212" s="105">
        <f t="shared" si="2097"/>
        <v>0</v>
      </c>
      <c r="I17212" s="105">
        <f t="shared" si="2098"/>
        <v>0</v>
      </c>
      <c r="J17212" s="105">
        <f t="shared" si="2092"/>
        <v>0</v>
      </c>
      <c r="K17212" s="105">
        <f t="shared" si="2093"/>
        <v>0</v>
      </c>
      <c r="L17212" s="105">
        <f t="shared" si="2094"/>
        <v>0</v>
      </c>
      <c r="M17212">
        <v>0.04</v>
      </c>
      <c r="N17212">
        <f t="shared" si="2095"/>
        <v>3.3960531989175591E-3</v>
      </c>
    </row>
    <row r="17213" spans="1:15" x14ac:dyDescent="0.3">
      <c r="A17213">
        <f t="shared" si="2096"/>
        <v>173</v>
      </c>
      <c r="E17213" s="105">
        <f t="shared" si="2097"/>
        <v>0</v>
      </c>
      <c r="I17213" s="105">
        <f t="shared" si="2098"/>
        <v>0</v>
      </c>
      <c r="J17213" s="105">
        <f t="shared" si="2092"/>
        <v>0</v>
      </c>
      <c r="K17213" s="105">
        <f t="shared" si="2093"/>
        <v>0</v>
      </c>
      <c r="L17213" s="105">
        <f t="shared" si="2094"/>
        <v>0</v>
      </c>
      <c r="M17213">
        <v>0.04</v>
      </c>
      <c r="N17213">
        <f t="shared" si="2095"/>
        <v>3.3960531989175591E-3</v>
      </c>
    </row>
    <row r="17214" spans="1:15" x14ac:dyDescent="0.3">
      <c r="A17214">
        <f t="shared" si="2096"/>
        <v>173</v>
      </c>
      <c r="E17214" s="105">
        <f t="shared" si="2097"/>
        <v>0</v>
      </c>
      <c r="I17214" s="105">
        <f t="shared" si="2098"/>
        <v>0</v>
      </c>
      <c r="J17214" s="105">
        <f t="shared" si="2092"/>
        <v>0</v>
      </c>
      <c r="K17214" s="105">
        <f t="shared" si="2093"/>
        <v>0</v>
      </c>
      <c r="L17214" s="105">
        <f t="shared" si="2094"/>
        <v>0</v>
      </c>
      <c r="M17214">
        <v>0.04</v>
      </c>
      <c r="N17214">
        <f t="shared" si="2095"/>
        <v>3.3960531989175591E-3</v>
      </c>
    </row>
    <row r="17215" spans="1:15" x14ac:dyDescent="0.3">
      <c r="A17215">
        <f t="shared" si="2096"/>
        <v>173</v>
      </c>
      <c r="E17215" s="105">
        <f t="shared" si="2097"/>
        <v>0</v>
      </c>
      <c r="I17215" s="105">
        <f t="shared" si="2098"/>
        <v>0</v>
      </c>
      <c r="J17215" s="105">
        <f t="shared" si="2092"/>
        <v>0</v>
      </c>
      <c r="K17215" s="105">
        <f t="shared" si="2093"/>
        <v>0</v>
      </c>
      <c r="L17215" s="105">
        <f t="shared" si="2094"/>
        <v>0</v>
      </c>
      <c r="M17215">
        <v>0.04</v>
      </c>
      <c r="N17215">
        <f t="shared" si="2095"/>
        <v>3.3960531989175591E-3</v>
      </c>
    </row>
    <row r="17216" spans="1:15" x14ac:dyDescent="0.3">
      <c r="A17216">
        <f t="shared" si="2096"/>
        <v>173</v>
      </c>
      <c r="E17216" s="105">
        <f t="shared" si="2097"/>
        <v>0</v>
      </c>
      <c r="I17216" s="105">
        <f t="shared" si="2098"/>
        <v>0</v>
      </c>
      <c r="J17216" s="105">
        <f t="shared" si="2092"/>
        <v>0</v>
      </c>
      <c r="K17216" s="105">
        <f t="shared" si="2093"/>
        <v>0</v>
      </c>
      <c r="L17216" s="105">
        <f t="shared" si="2094"/>
        <v>0</v>
      </c>
      <c r="M17216">
        <v>0.04</v>
      </c>
      <c r="N17216">
        <f t="shared" si="2095"/>
        <v>3.3960531989175591E-3</v>
      </c>
    </row>
    <row r="17217" spans="1:14" x14ac:dyDescent="0.3">
      <c r="A17217">
        <f t="shared" si="2096"/>
        <v>173</v>
      </c>
      <c r="E17217" s="105">
        <f t="shared" si="2097"/>
        <v>0</v>
      </c>
      <c r="I17217" s="105">
        <f t="shared" si="2098"/>
        <v>0</v>
      </c>
      <c r="J17217" s="105">
        <f t="shared" si="2092"/>
        <v>0</v>
      </c>
      <c r="K17217" s="105">
        <f t="shared" si="2093"/>
        <v>0</v>
      </c>
      <c r="L17217" s="105">
        <f t="shared" si="2094"/>
        <v>0</v>
      </c>
      <c r="M17217">
        <v>0.04</v>
      </c>
      <c r="N17217">
        <f t="shared" si="2095"/>
        <v>3.3960531989175591E-3</v>
      </c>
    </row>
    <row r="17218" spans="1:14" x14ac:dyDescent="0.3">
      <c r="A17218">
        <f t="shared" si="2096"/>
        <v>173</v>
      </c>
      <c r="E17218" s="105">
        <f t="shared" si="2097"/>
        <v>0</v>
      </c>
      <c r="I17218" s="105">
        <f t="shared" si="2098"/>
        <v>0</v>
      </c>
      <c r="J17218" s="105">
        <f t="shared" si="2092"/>
        <v>0</v>
      </c>
      <c r="K17218" s="105">
        <f t="shared" si="2093"/>
        <v>0</v>
      </c>
      <c r="L17218" s="105">
        <f t="shared" si="2094"/>
        <v>0</v>
      </c>
      <c r="M17218">
        <v>0.04</v>
      </c>
      <c r="N17218">
        <f t="shared" si="2095"/>
        <v>3.3960531989175591E-3</v>
      </c>
    </row>
    <row r="17219" spans="1:14" x14ac:dyDescent="0.3">
      <c r="A17219">
        <f t="shared" si="2096"/>
        <v>173</v>
      </c>
      <c r="E17219" s="105">
        <f t="shared" si="2097"/>
        <v>0</v>
      </c>
      <c r="I17219" s="105">
        <f t="shared" si="2098"/>
        <v>0</v>
      </c>
      <c r="J17219" s="105">
        <f t="shared" ref="J17219:J17282" si="2100">E17219*($H$2/12)</f>
        <v>0</v>
      </c>
      <c r="K17219" s="105">
        <f t="shared" ref="K17219:K17282" si="2101">I17219-J17219</f>
        <v>0</v>
      </c>
      <c r="L17219" s="105">
        <f t="shared" ref="L17219:L17282" si="2102">N17219*(E17219-K17219)</f>
        <v>0</v>
      </c>
      <c r="M17219">
        <v>0.04</v>
      </c>
      <c r="N17219">
        <f t="shared" ref="N17219:N17282" si="2103">1-(POWER(1-M17219,(1/12)))</f>
        <v>3.3960531989175591E-3</v>
      </c>
    </row>
    <row r="17220" spans="1:14" x14ac:dyDescent="0.3">
      <c r="A17220">
        <f t="shared" si="2096"/>
        <v>173</v>
      </c>
      <c r="E17220" s="105">
        <f t="shared" si="2097"/>
        <v>0</v>
      </c>
      <c r="I17220" s="105">
        <f t="shared" si="2098"/>
        <v>0</v>
      </c>
      <c r="J17220" s="105">
        <f t="shared" si="2100"/>
        <v>0</v>
      </c>
      <c r="K17220" s="105">
        <f t="shared" si="2101"/>
        <v>0</v>
      </c>
      <c r="L17220" s="105">
        <f t="shared" si="2102"/>
        <v>0</v>
      </c>
      <c r="M17220">
        <v>0.04</v>
      </c>
      <c r="N17220">
        <f t="shared" si="2103"/>
        <v>3.3960531989175591E-3</v>
      </c>
    </row>
    <row r="17221" spans="1:14" x14ac:dyDescent="0.3">
      <c r="A17221">
        <f t="shared" si="2096"/>
        <v>173</v>
      </c>
      <c r="E17221" s="105">
        <f t="shared" si="2097"/>
        <v>0</v>
      </c>
      <c r="I17221" s="105">
        <f t="shared" si="2098"/>
        <v>0</v>
      </c>
      <c r="J17221" s="105">
        <f t="shared" si="2100"/>
        <v>0</v>
      </c>
      <c r="K17221" s="105">
        <f t="shared" si="2101"/>
        <v>0</v>
      </c>
      <c r="L17221" s="105">
        <f t="shared" si="2102"/>
        <v>0</v>
      </c>
      <c r="M17221">
        <v>0.04</v>
      </c>
      <c r="N17221">
        <f t="shared" si="2103"/>
        <v>3.3960531989175591E-3</v>
      </c>
    </row>
    <row r="17222" spans="1:14" x14ac:dyDescent="0.3">
      <c r="A17222">
        <f t="shared" si="2096"/>
        <v>173</v>
      </c>
      <c r="E17222" s="105">
        <f t="shared" si="2097"/>
        <v>0</v>
      </c>
      <c r="I17222" s="105">
        <f t="shared" si="2098"/>
        <v>0</v>
      </c>
      <c r="J17222" s="105">
        <f t="shared" si="2100"/>
        <v>0</v>
      </c>
      <c r="K17222" s="105">
        <f t="shared" si="2101"/>
        <v>0</v>
      </c>
      <c r="L17222" s="105">
        <f t="shared" si="2102"/>
        <v>0</v>
      </c>
      <c r="M17222">
        <v>0.04</v>
      </c>
      <c r="N17222">
        <f t="shared" si="2103"/>
        <v>3.3960531989175591E-3</v>
      </c>
    </row>
    <row r="17223" spans="1:14" x14ac:dyDescent="0.3">
      <c r="A17223">
        <f t="shared" si="2096"/>
        <v>173</v>
      </c>
      <c r="E17223" s="105">
        <f t="shared" si="2097"/>
        <v>0</v>
      </c>
      <c r="I17223" s="105">
        <f t="shared" si="2098"/>
        <v>0</v>
      </c>
      <c r="J17223" s="105">
        <f t="shared" si="2100"/>
        <v>0</v>
      </c>
      <c r="K17223" s="105">
        <f t="shared" si="2101"/>
        <v>0</v>
      </c>
      <c r="L17223" s="105">
        <f t="shared" si="2102"/>
        <v>0</v>
      </c>
      <c r="M17223">
        <v>0.04</v>
      </c>
      <c r="N17223">
        <f t="shared" si="2103"/>
        <v>3.3960531989175591E-3</v>
      </c>
    </row>
    <row r="17224" spans="1:14" x14ac:dyDescent="0.3">
      <c r="A17224">
        <f t="shared" si="2096"/>
        <v>173</v>
      </c>
      <c r="E17224" s="105">
        <f t="shared" si="2097"/>
        <v>0</v>
      </c>
      <c r="I17224" s="105">
        <f t="shared" si="2098"/>
        <v>0</v>
      </c>
      <c r="J17224" s="105">
        <f t="shared" si="2100"/>
        <v>0</v>
      </c>
      <c r="K17224" s="105">
        <f t="shared" si="2101"/>
        <v>0</v>
      </c>
      <c r="L17224" s="105">
        <f t="shared" si="2102"/>
        <v>0</v>
      </c>
      <c r="M17224">
        <v>0.04</v>
      </c>
      <c r="N17224">
        <f t="shared" si="2103"/>
        <v>3.3960531989175591E-3</v>
      </c>
    </row>
    <row r="17225" spans="1:14" x14ac:dyDescent="0.3">
      <c r="A17225">
        <f t="shared" si="2096"/>
        <v>173</v>
      </c>
      <c r="E17225" s="105">
        <f t="shared" si="2097"/>
        <v>0</v>
      </c>
      <c r="I17225" s="105">
        <f t="shared" si="2098"/>
        <v>0</v>
      </c>
      <c r="J17225" s="105">
        <f t="shared" si="2100"/>
        <v>0</v>
      </c>
      <c r="K17225" s="105">
        <f t="shared" si="2101"/>
        <v>0</v>
      </c>
      <c r="L17225" s="105">
        <f t="shared" si="2102"/>
        <v>0</v>
      </c>
      <c r="M17225">
        <v>0.04</v>
      </c>
      <c r="N17225">
        <f t="shared" si="2103"/>
        <v>3.3960531989175591E-3</v>
      </c>
    </row>
    <row r="17226" spans="1:14" x14ac:dyDescent="0.3">
      <c r="A17226">
        <f t="shared" si="2096"/>
        <v>173</v>
      </c>
      <c r="E17226" s="105">
        <f t="shared" si="2097"/>
        <v>0</v>
      </c>
      <c r="I17226" s="105">
        <f t="shared" si="2098"/>
        <v>0</v>
      </c>
      <c r="J17226" s="105">
        <f t="shared" si="2100"/>
        <v>0</v>
      </c>
      <c r="K17226" s="105">
        <f t="shared" si="2101"/>
        <v>0</v>
      </c>
      <c r="L17226" s="105">
        <f t="shared" si="2102"/>
        <v>0</v>
      </c>
      <c r="M17226">
        <v>0.04</v>
      </c>
      <c r="N17226">
        <f t="shared" si="2103"/>
        <v>3.3960531989175591E-3</v>
      </c>
    </row>
    <row r="17227" spans="1:14" x14ac:dyDescent="0.3">
      <c r="A17227">
        <f t="shared" si="2096"/>
        <v>173</v>
      </c>
      <c r="E17227" s="105">
        <f t="shared" si="2097"/>
        <v>0</v>
      </c>
      <c r="I17227" s="105">
        <f t="shared" si="2098"/>
        <v>0</v>
      </c>
      <c r="J17227" s="105">
        <f t="shared" si="2100"/>
        <v>0</v>
      </c>
      <c r="K17227" s="105">
        <f t="shared" si="2101"/>
        <v>0</v>
      </c>
      <c r="L17227" s="105">
        <f t="shared" si="2102"/>
        <v>0</v>
      </c>
      <c r="M17227">
        <v>0.04</v>
      </c>
      <c r="N17227">
        <f t="shared" si="2103"/>
        <v>3.3960531989175591E-3</v>
      </c>
    </row>
    <row r="17228" spans="1:14" x14ac:dyDescent="0.3">
      <c r="A17228">
        <f t="shared" si="2096"/>
        <v>173</v>
      </c>
      <c r="E17228" s="105">
        <f t="shared" si="2097"/>
        <v>0</v>
      </c>
      <c r="I17228" s="105">
        <f t="shared" si="2098"/>
        <v>0</v>
      </c>
      <c r="J17228" s="105">
        <f t="shared" si="2100"/>
        <v>0</v>
      </c>
      <c r="K17228" s="105">
        <f t="shared" si="2101"/>
        <v>0</v>
      </c>
      <c r="L17228" s="105">
        <f t="shared" si="2102"/>
        <v>0</v>
      </c>
      <c r="M17228">
        <v>0.04</v>
      </c>
      <c r="N17228">
        <f t="shared" si="2103"/>
        <v>3.3960531989175591E-3</v>
      </c>
    </row>
    <row r="17229" spans="1:14" x14ac:dyDescent="0.3">
      <c r="A17229">
        <f t="shared" si="2096"/>
        <v>173</v>
      </c>
      <c r="E17229" s="105">
        <f t="shared" si="2097"/>
        <v>0</v>
      </c>
      <c r="I17229" s="105">
        <f t="shared" si="2098"/>
        <v>0</v>
      </c>
      <c r="J17229" s="105">
        <f t="shared" si="2100"/>
        <v>0</v>
      </c>
      <c r="K17229" s="105">
        <f t="shared" si="2101"/>
        <v>0</v>
      </c>
      <c r="L17229" s="105">
        <f t="shared" si="2102"/>
        <v>0</v>
      </c>
      <c r="M17229">
        <v>0.04</v>
      </c>
      <c r="N17229">
        <f t="shared" si="2103"/>
        <v>3.3960531989175591E-3</v>
      </c>
    </row>
    <row r="17230" spans="1:14" x14ac:dyDescent="0.3">
      <c r="A17230">
        <f t="shared" si="2096"/>
        <v>173</v>
      </c>
      <c r="E17230" s="105">
        <f t="shared" si="2097"/>
        <v>0</v>
      </c>
      <c r="I17230" s="105">
        <f t="shared" si="2098"/>
        <v>0</v>
      </c>
      <c r="J17230" s="105">
        <f t="shared" si="2100"/>
        <v>0</v>
      </c>
      <c r="K17230" s="105">
        <f t="shared" si="2101"/>
        <v>0</v>
      </c>
      <c r="L17230" s="105">
        <f t="shared" si="2102"/>
        <v>0</v>
      </c>
      <c r="M17230">
        <v>0.04</v>
      </c>
      <c r="N17230">
        <f t="shared" si="2103"/>
        <v>3.3960531989175591E-3</v>
      </c>
    </row>
    <row r="17231" spans="1:14" x14ac:dyDescent="0.3">
      <c r="A17231">
        <f t="shared" si="2096"/>
        <v>173</v>
      </c>
      <c r="E17231" s="105">
        <f t="shared" si="2097"/>
        <v>0</v>
      </c>
      <c r="I17231" s="105">
        <f t="shared" si="2098"/>
        <v>0</v>
      </c>
      <c r="J17231" s="105">
        <f t="shared" si="2100"/>
        <v>0</v>
      </c>
      <c r="K17231" s="105">
        <f t="shared" si="2101"/>
        <v>0</v>
      </c>
      <c r="L17231" s="105">
        <f t="shared" si="2102"/>
        <v>0</v>
      </c>
      <c r="M17231">
        <v>0.04</v>
      </c>
      <c r="N17231">
        <f t="shared" si="2103"/>
        <v>3.3960531989175591E-3</v>
      </c>
    </row>
    <row r="17232" spans="1:14" x14ac:dyDescent="0.3">
      <c r="A17232">
        <f t="shared" si="2096"/>
        <v>173</v>
      </c>
      <c r="E17232" s="105">
        <f t="shared" si="2097"/>
        <v>0</v>
      </c>
      <c r="I17232" s="105">
        <f t="shared" si="2098"/>
        <v>0</v>
      </c>
      <c r="J17232" s="105">
        <f t="shared" si="2100"/>
        <v>0</v>
      </c>
      <c r="K17232" s="105">
        <f t="shared" si="2101"/>
        <v>0</v>
      </c>
      <c r="L17232" s="105">
        <f t="shared" si="2102"/>
        <v>0</v>
      </c>
      <c r="M17232">
        <v>0.04</v>
      </c>
      <c r="N17232">
        <f t="shared" si="2103"/>
        <v>3.3960531989175591E-3</v>
      </c>
    </row>
    <row r="17233" spans="1:14" x14ac:dyDescent="0.3">
      <c r="A17233">
        <f t="shared" si="2096"/>
        <v>173</v>
      </c>
      <c r="E17233" s="105">
        <f t="shared" si="2097"/>
        <v>0</v>
      </c>
      <c r="I17233" s="105">
        <f t="shared" si="2098"/>
        <v>0</v>
      </c>
      <c r="J17233" s="105">
        <f t="shared" si="2100"/>
        <v>0</v>
      </c>
      <c r="K17233" s="105">
        <f t="shared" si="2101"/>
        <v>0</v>
      </c>
      <c r="L17233" s="105">
        <f t="shared" si="2102"/>
        <v>0</v>
      </c>
      <c r="M17233">
        <v>0.04</v>
      </c>
      <c r="N17233">
        <f t="shared" si="2103"/>
        <v>3.3960531989175591E-3</v>
      </c>
    </row>
    <row r="17234" spans="1:14" x14ac:dyDescent="0.3">
      <c r="A17234">
        <f t="shared" si="2096"/>
        <v>173</v>
      </c>
      <c r="E17234" s="105">
        <f t="shared" si="2097"/>
        <v>0</v>
      </c>
      <c r="I17234" s="105">
        <f t="shared" si="2098"/>
        <v>0</v>
      </c>
      <c r="J17234" s="105">
        <f t="shared" si="2100"/>
        <v>0</v>
      </c>
      <c r="K17234" s="105">
        <f t="shared" si="2101"/>
        <v>0</v>
      </c>
      <c r="L17234" s="105">
        <f t="shared" si="2102"/>
        <v>0</v>
      </c>
      <c r="M17234">
        <v>0.04</v>
      </c>
      <c r="N17234">
        <f t="shared" si="2103"/>
        <v>3.3960531989175591E-3</v>
      </c>
    </row>
    <row r="17235" spans="1:14" x14ac:dyDescent="0.3">
      <c r="A17235">
        <f t="shared" si="2096"/>
        <v>173</v>
      </c>
      <c r="E17235" s="105">
        <f t="shared" si="2097"/>
        <v>0</v>
      </c>
      <c r="I17235" s="105">
        <f t="shared" si="2098"/>
        <v>0</v>
      </c>
      <c r="J17235" s="105">
        <f t="shared" si="2100"/>
        <v>0</v>
      </c>
      <c r="K17235" s="105">
        <f t="shared" si="2101"/>
        <v>0</v>
      </c>
      <c r="L17235" s="105">
        <f t="shared" si="2102"/>
        <v>0</v>
      </c>
      <c r="M17235">
        <v>0.04</v>
      </c>
      <c r="N17235">
        <f t="shared" si="2103"/>
        <v>3.3960531989175591E-3</v>
      </c>
    </row>
    <row r="17236" spans="1:14" x14ac:dyDescent="0.3">
      <c r="A17236">
        <f t="shared" si="2096"/>
        <v>173</v>
      </c>
      <c r="E17236" s="105">
        <f t="shared" si="2097"/>
        <v>0</v>
      </c>
      <c r="I17236" s="105">
        <f t="shared" si="2098"/>
        <v>0</v>
      </c>
      <c r="J17236" s="105">
        <f t="shared" si="2100"/>
        <v>0</v>
      </c>
      <c r="K17236" s="105">
        <f t="shared" si="2101"/>
        <v>0</v>
      </c>
      <c r="L17236" s="105">
        <f t="shared" si="2102"/>
        <v>0</v>
      </c>
      <c r="M17236">
        <v>0.04</v>
      </c>
      <c r="N17236">
        <f t="shared" si="2103"/>
        <v>3.3960531989175591E-3</v>
      </c>
    </row>
    <row r="17237" spans="1:14" x14ac:dyDescent="0.3">
      <c r="A17237">
        <f t="shared" si="2096"/>
        <v>173</v>
      </c>
      <c r="E17237" s="105">
        <f t="shared" si="2097"/>
        <v>0</v>
      </c>
      <c r="I17237" s="105">
        <f t="shared" si="2098"/>
        <v>0</v>
      </c>
      <c r="J17237" s="105">
        <f t="shared" si="2100"/>
        <v>0</v>
      </c>
      <c r="K17237" s="105">
        <f t="shared" si="2101"/>
        <v>0</v>
      </c>
      <c r="L17237" s="105">
        <f t="shared" si="2102"/>
        <v>0</v>
      </c>
      <c r="M17237">
        <v>0.04</v>
      </c>
      <c r="N17237">
        <f t="shared" si="2103"/>
        <v>3.3960531989175591E-3</v>
      </c>
    </row>
    <row r="17238" spans="1:14" x14ac:dyDescent="0.3">
      <c r="A17238">
        <f t="shared" si="2096"/>
        <v>173</v>
      </c>
      <c r="E17238" s="105">
        <f t="shared" si="2097"/>
        <v>0</v>
      </c>
      <c r="I17238" s="105">
        <f t="shared" si="2098"/>
        <v>0</v>
      </c>
      <c r="J17238" s="105">
        <f t="shared" si="2100"/>
        <v>0</v>
      </c>
      <c r="K17238" s="105">
        <f t="shared" si="2101"/>
        <v>0</v>
      </c>
      <c r="L17238" s="105">
        <f t="shared" si="2102"/>
        <v>0</v>
      </c>
      <c r="M17238">
        <v>0.04</v>
      </c>
      <c r="N17238">
        <f t="shared" si="2103"/>
        <v>3.3960531989175591E-3</v>
      </c>
    </row>
    <row r="17239" spans="1:14" x14ac:dyDescent="0.3">
      <c r="A17239">
        <f t="shared" si="2096"/>
        <v>173</v>
      </c>
      <c r="E17239" s="105">
        <f t="shared" si="2097"/>
        <v>0</v>
      </c>
      <c r="I17239" s="105">
        <f t="shared" si="2098"/>
        <v>0</v>
      </c>
      <c r="J17239" s="105">
        <f t="shared" si="2100"/>
        <v>0</v>
      </c>
      <c r="K17239" s="105">
        <f t="shared" si="2101"/>
        <v>0</v>
      </c>
      <c r="L17239" s="105">
        <f t="shared" si="2102"/>
        <v>0</v>
      </c>
      <c r="M17239">
        <v>0.04</v>
      </c>
      <c r="N17239">
        <f t="shared" si="2103"/>
        <v>3.3960531989175591E-3</v>
      </c>
    </row>
    <row r="17240" spans="1:14" x14ac:dyDescent="0.3">
      <c r="A17240">
        <f t="shared" si="2096"/>
        <v>173</v>
      </c>
      <c r="E17240" s="105">
        <f t="shared" si="2097"/>
        <v>0</v>
      </c>
      <c r="I17240" s="105">
        <f t="shared" si="2098"/>
        <v>0</v>
      </c>
      <c r="J17240" s="105">
        <f t="shared" si="2100"/>
        <v>0</v>
      </c>
      <c r="K17240" s="105">
        <f t="shared" si="2101"/>
        <v>0</v>
      </c>
      <c r="L17240" s="105">
        <f t="shared" si="2102"/>
        <v>0</v>
      </c>
      <c r="M17240">
        <v>0.04</v>
      </c>
      <c r="N17240">
        <f t="shared" si="2103"/>
        <v>3.3960531989175591E-3</v>
      </c>
    </row>
    <row r="17241" spans="1:14" x14ac:dyDescent="0.3">
      <c r="A17241">
        <f t="shared" si="2096"/>
        <v>173</v>
      </c>
      <c r="E17241" s="105">
        <f t="shared" si="2097"/>
        <v>0</v>
      </c>
      <c r="I17241" s="105">
        <f t="shared" si="2098"/>
        <v>0</v>
      </c>
      <c r="J17241" s="105">
        <f t="shared" si="2100"/>
        <v>0</v>
      </c>
      <c r="K17241" s="105">
        <f t="shared" si="2101"/>
        <v>0</v>
      </c>
      <c r="L17241" s="105">
        <f t="shared" si="2102"/>
        <v>0</v>
      </c>
      <c r="M17241">
        <v>0.04</v>
      </c>
      <c r="N17241">
        <f t="shared" si="2103"/>
        <v>3.3960531989175591E-3</v>
      </c>
    </row>
    <row r="17242" spans="1:14" x14ac:dyDescent="0.3">
      <c r="A17242">
        <f t="shared" si="2096"/>
        <v>173</v>
      </c>
      <c r="E17242" s="105">
        <f t="shared" si="2097"/>
        <v>0</v>
      </c>
      <c r="I17242" s="105">
        <f t="shared" si="2098"/>
        <v>0</v>
      </c>
      <c r="J17242" s="105">
        <f t="shared" si="2100"/>
        <v>0</v>
      </c>
      <c r="K17242" s="105">
        <f t="shared" si="2101"/>
        <v>0</v>
      </c>
      <c r="L17242" s="105">
        <f t="shared" si="2102"/>
        <v>0</v>
      </c>
      <c r="M17242">
        <v>0.04</v>
      </c>
      <c r="N17242">
        <f t="shared" si="2103"/>
        <v>3.3960531989175591E-3</v>
      </c>
    </row>
    <row r="17243" spans="1:14" x14ac:dyDescent="0.3">
      <c r="A17243">
        <f t="shared" si="2096"/>
        <v>173</v>
      </c>
      <c r="E17243" s="105">
        <f t="shared" si="2097"/>
        <v>0</v>
      </c>
      <c r="I17243" s="105">
        <f t="shared" si="2098"/>
        <v>0</v>
      </c>
      <c r="J17243" s="105">
        <f t="shared" si="2100"/>
        <v>0</v>
      </c>
      <c r="K17243" s="105">
        <f t="shared" si="2101"/>
        <v>0</v>
      </c>
      <c r="L17243" s="105">
        <f t="shared" si="2102"/>
        <v>0</v>
      </c>
      <c r="M17243">
        <v>0.04</v>
      </c>
      <c r="N17243">
        <f t="shared" si="2103"/>
        <v>3.3960531989175591E-3</v>
      </c>
    </row>
    <row r="17244" spans="1:14" x14ac:dyDescent="0.3">
      <c r="A17244">
        <f t="shared" si="2096"/>
        <v>173</v>
      </c>
      <c r="E17244" s="105">
        <f t="shared" si="2097"/>
        <v>0</v>
      </c>
      <c r="I17244" s="105">
        <f t="shared" si="2098"/>
        <v>0</v>
      </c>
      <c r="J17244" s="105">
        <f t="shared" si="2100"/>
        <v>0</v>
      </c>
      <c r="K17244" s="105">
        <f t="shared" si="2101"/>
        <v>0</v>
      </c>
      <c r="L17244" s="105">
        <f t="shared" si="2102"/>
        <v>0</v>
      </c>
      <c r="M17244">
        <v>0.04</v>
      </c>
      <c r="N17244">
        <f t="shared" si="2103"/>
        <v>3.3960531989175591E-3</v>
      </c>
    </row>
    <row r="17245" spans="1:14" x14ac:dyDescent="0.3">
      <c r="A17245">
        <f t="shared" si="2096"/>
        <v>173</v>
      </c>
      <c r="E17245" s="105">
        <f t="shared" si="2097"/>
        <v>0</v>
      </c>
      <c r="I17245" s="105">
        <f t="shared" si="2098"/>
        <v>0</v>
      </c>
      <c r="J17245" s="105">
        <f t="shared" si="2100"/>
        <v>0</v>
      </c>
      <c r="K17245" s="105">
        <f t="shared" si="2101"/>
        <v>0</v>
      </c>
      <c r="L17245" s="105">
        <f t="shared" si="2102"/>
        <v>0</v>
      </c>
      <c r="M17245">
        <v>0.04</v>
      </c>
      <c r="N17245">
        <f t="shared" si="2103"/>
        <v>3.3960531989175591E-3</v>
      </c>
    </row>
    <row r="17246" spans="1:14" x14ac:dyDescent="0.3">
      <c r="A17246">
        <f t="shared" si="2096"/>
        <v>173</v>
      </c>
      <c r="E17246" s="105">
        <f t="shared" si="2097"/>
        <v>0</v>
      </c>
      <c r="I17246" s="105">
        <f t="shared" si="2098"/>
        <v>0</v>
      </c>
      <c r="J17246" s="105">
        <f t="shared" si="2100"/>
        <v>0</v>
      </c>
      <c r="K17246" s="105">
        <f t="shared" si="2101"/>
        <v>0</v>
      </c>
      <c r="L17246" s="105">
        <f t="shared" si="2102"/>
        <v>0</v>
      </c>
      <c r="M17246">
        <v>0.04</v>
      </c>
      <c r="N17246">
        <f t="shared" si="2103"/>
        <v>3.3960531989175591E-3</v>
      </c>
    </row>
    <row r="17247" spans="1:14" x14ac:dyDescent="0.3">
      <c r="A17247">
        <f t="shared" si="2096"/>
        <v>173</v>
      </c>
      <c r="E17247" s="105">
        <f t="shared" si="2097"/>
        <v>0</v>
      </c>
      <c r="I17247" s="105">
        <f t="shared" si="2098"/>
        <v>0</v>
      </c>
      <c r="J17247" s="105">
        <f t="shared" si="2100"/>
        <v>0</v>
      </c>
      <c r="K17247" s="105">
        <f t="shared" si="2101"/>
        <v>0</v>
      </c>
      <c r="L17247" s="105">
        <f t="shared" si="2102"/>
        <v>0</v>
      </c>
      <c r="M17247">
        <v>0.04</v>
      </c>
      <c r="N17247">
        <f t="shared" si="2103"/>
        <v>3.3960531989175591E-3</v>
      </c>
    </row>
    <row r="17248" spans="1:14" x14ac:dyDescent="0.3">
      <c r="A17248">
        <f t="shared" si="2096"/>
        <v>173</v>
      </c>
      <c r="E17248" s="105">
        <f t="shared" si="2097"/>
        <v>0</v>
      </c>
      <c r="I17248" s="105">
        <f t="shared" si="2098"/>
        <v>0</v>
      </c>
      <c r="J17248" s="105">
        <f t="shared" si="2100"/>
        <v>0</v>
      </c>
      <c r="K17248" s="105">
        <f t="shared" si="2101"/>
        <v>0</v>
      </c>
      <c r="L17248" s="105">
        <f t="shared" si="2102"/>
        <v>0</v>
      </c>
      <c r="M17248">
        <v>0.04</v>
      </c>
      <c r="N17248">
        <f t="shared" si="2103"/>
        <v>3.3960531989175591E-3</v>
      </c>
    </row>
    <row r="17249" spans="1:14" x14ac:dyDescent="0.3">
      <c r="A17249">
        <f t="shared" si="2096"/>
        <v>173</v>
      </c>
      <c r="E17249" s="105">
        <f t="shared" si="2097"/>
        <v>0</v>
      </c>
      <c r="I17249" s="105">
        <f t="shared" si="2098"/>
        <v>0</v>
      </c>
      <c r="J17249" s="105">
        <f t="shared" si="2100"/>
        <v>0</v>
      </c>
      <c r="K17249" s="105">
        <f t="shared" si="2101"/>
        <v>0</v>
      </c>
      <c r="L17249" s="105">
        <f t="shared" si="2102"/>
        <v>0</v>
      </c>
      <c r="M17249">
        <v>0.04</v>
      </c>
      <c r="N17249">
        <f t="shared" si="2103"/>
        <v>3.3960531989175591E-3</v>
      </c>
    </row>
    <row r="17250" spans="1:14" x14ac:dyDescent="0.3">
      <c r="A17250">
        <f t="shared" si="2096"/>
        <v>173</v>
      </c>
      <c r="E17250" s="105">
        <f t="shared" si="2097"/>
        <v>0</v>
      </c>
      <c r="I17250" s="105">
        <f t="shared" si="2098"/>
        <v>0</v>
      </c>
      <c r="J17250" s="105">
        <f t="shared" si="2100"/>
        <v>0</v>
      </c>
      <c r="K17250" s="105">
        <f t="shared" si="2101"/>
        <v>0</v>
      </c>
      <c r="L17250" s="105">
        <f t="shared" si="2102"/>
        <v>0</v>
      </c>
      <c r="M17250">
        <v>0.04</v>
      </c>
      <c r="N17250">
        <f t="shared" si="2103"/>
        <v>3.3960531989175591E-3</v>
      </c>
    </row>
    <row r="17251" spans="1:14" x14ac:dyDescent="0.3">
      <c r="A17251">
        <f t="shared" si="2096"/>
        <v>173</v>
      </c>
      <c r="E17251" s="105">
        <f t="shared" si="2097"/>
        <v>0</v>
      </c>
      <c r="I17251" s="105">
        <f t="shared" si="2098"/>
        <v>0</v>
      </c>
      <c r="J17251" s="105">
        <f t="shared" si="2100"/>
        <v>0</v>
      </c>
      <c r="K17251" s="105">
        <f t="shared" si="2101"/>
        <v>0</v>
      </c>
      <c r="L17251" s="105">
        <f t="shared" si="2102"/>
        <v>0</v>
      </c>
      <c r="M17251">
        <v>0.04</v>
      </c>
      <c r="N17251">
        <f t="shared" si="2103"/>
        <v>3.3960531989175591E-3</v>
      </c>
    </row>
    <row r="17252" spans="1:14" x14ac:dyDescent="0.3">
      <c r="A17252">
        <f t="shared" si="2096"/>
        <v>173</v>
      </c>
      <c r="E17252" s="105">
        <f t="shared" si="2097"/>
        <v>0</v>
      </c>
      <c r="I17252" s="105">
        <f t="shared" si="2098"/>
        <v>0</v>
      </c>
      <c r="J17252" s="105">
        <f t="shared" si="2100"/>
        <v>0</v>
      </c>
      <c r="K17252" s="105">
        <f t="shared" si="2101"/>
        <v>0</v>
      </c>
      <c r="L17252" s="105">
        <f t="shared" si="2102"/>
        <v>0</v>
      </c>
      <c r="M17252">
        <v>0.04</v>
      </c>
      <c r="N17252">
        <f t="shared" si="2103"/>
        <v>3.3960531989175591E-3</v>
      </c>
    </row>
    <row r="17253" spans="1:14" x14ac:dyDescent="0.3">
      <c r="A17253">
        <f t="shared" si="2096"/>
        <v>173</v>
      </c>
      <c r="E17253" s="105">
        <f t="shared" si="2097"/>
        <v>0</v>
      </c>
      <c r="I17253" s="105">
        <f t="shared" si="2098"/>
        <v>0</v>
      </c>
      <c r="J17253" s="105">
        <f t="shared" si="2100"/>
        <v>0</v>
      </c>
      <c r="K17253" s="105">
        <f t="shared" si="2101"/>
        <v>0</v>
      </c>
      <c r="L17253" s="105">
        <f t="shared" si="2102"/>
        <v>0</v>
      </c>
      <c r="M17253">
        <v>0.04</v>
      </c>
      <c r="N17253">
        <f t="shared" si="2103"/>
        <v>3.3960531989175591E-3</v>
      </c>
    </row>
    <row r="17254" spans="1:14" x14ac:dyDescent="0.3">
      <c r="A17254">
        <f t="shared" si="2096"/>
        <v>173</v>
      </c>
      <c r="E17254" s="105">
        <f t="shared" si="2097"/>
        <v>0</v>
      </c>
      <c r="I17254" s="105">
        <f t="shared" si="2098"/>
        <v>0</v>
      </c>
      <c r="J17254" s="105">
        <f t="shared" si="2100"/>
        <v>0</v>
      </c>
      <c r="K17254" s="105">
        <f t="shared" si="2101"/>
        <v>0</v>
      </c>
      <c r="L17254" s="105">
        <f t="shared" si="2102"/>
        <v>0</v>
      </c>
      <c r="M17254">
        <v>0.04</v>
      </c>
      <c r="N17254">
        <f t="shared" si="2103"/>
        <v>3.3960531989175591E-3</v>
      </c>
    </row>
    <row r="17255" spans="1:14" x14ac:dyDescent="0.3">
      <c r="A17255">
        <f t="shared" ref="A17255:A17318" si="2104">IF(COUNTIF(A17155:A17254,A17254)=100, A17254+1,A17254)</f>
        <v>173</v>
      </c>
      <c r="E17255" s="105">
        <f t="shared" ref="E17255:E17318" si="2105">MAX(0, E17155-K17155-L17155)</f>
        <v>0</v>
      </c>
      <c r="I17255" s="105">
        <f t="shared" ref="I17255:I17318" si="2106">IF(E17255&lt;I17155,J17255 + E17255, I17155)</f>
        <v>0</v>
      </c>
      <c r="J17255" s="105">
        <f t="shared" si="2100"/>
        <v>0</v>
      </c>
      <c r="K17255" s="105">
        <f t="shared" si="2101"/>
        <v>0</v>
      </c>
      <c r="L17255" s="105">
        <f t="shared" si="2102"/>
        <v>0</v>
      </c>
      <c r="M17255">
        <v>0.04</v>
      </c>
      <c r="N17255">
        <f t="shared" si="2103"/>
        <v>3.3960531989175591E-3</v>
      </c>
    </row>
    <row r="17256" spans="1:14" x14ac:dyDescent="0.3">
      <c r="A17256">
        <f t="shared" si="2104"/>
        <v>173</v>
      </c>
      <c r="E17256" s="105">
        <f t="shared" si="2105"/>
        <v>0</v>
      </c>
      <c r="I17256" s="105">
        <f t="shared" si="2106"/>
        <v>0</v>
      </c>
      <c r="J17256" s="105">
        <f t="shared" si="2100"/>
        <v>0</v>
      </c>
      <c r="K17256" s="105">
        <f t="shared" si="2101"/>
        <v>0</v>
      </c>
      <c r="L17256" s="105">
        <f t="shared" si="2102"/>
        <v>0</v>
      </c>
      <c r="M17256">
        <v>0.04</v>
      </c>
      <c r="N17256">
        <f t="shared" si="2103"/>
        <v>3.3960531989175591E-3</v>
      </c>
    </row>
    <row r="17257" spans="1:14" x14ac:dyDescent="0.3">
      <c r="A17257">
        <f t="shared" si="2104"/>
        <v>173</v>
      </c>
      <c r="E17257" s="105">
        <f t="shared" si="2105"/>
        <v>0</v>
      </c>
      <c r="I17257" s="105">
        <f t="shared" si="2106"/>
        <v>0</v>
      </c>
      <c r="J17257" s="105">
        <f t="shared" si="2100"/>
        <v>0</v>
      </c>
      <c r="K17257" s="105">
        <f t="shared" si="2101"/>
        <v>0</v>
      </c>
      <c r="L17257" s="105">
        <f t="shared" si="2102"/>
        <v>0</v>
      </c>
      <c r="M17257">
        <v>0.04</v>
      </c>
      <c r="N17257">
        <f t="shared" si="2103"/>
        <v>3.3960531989175591E-3</v>
      </c>
    </row>
    <row r="17258" spans="1:14" x14ac:dyDescent="0.3">
      <c r="A17258">
        <f t="shared" si="2104"/>
        <v>173</v>
      </c>
      <c r="E17258" s="105">
        <f t="shared" si="2105"/>
        <v>0</v>
      </c>
      <c r="I17258" s="105">
        <f t="shared" si="2106"/>
        <v>0</v>
      </c>
      <c r="J17258" s="105">
        <f t="shared" si="2100"/>
        <v>0</v>
      </c>
      <c r="K17258" s="105">
        <f t="shared" si="2101"/>
        <v>0</v>
      </c>
      <c r="L17258" s="105">
        <f t="shared" si="2102"/>
        <v>0</v>
      </c>
      <c r="M17258">
        <v>0.04</v>
      </c>
      <c r="N17258">
        <f t="shared" si="2103"/>
        <v>3.3960531989175591E-3</v>
      </c>
    </row>
    <row r="17259" spans="1:14" x14ac:dyDescent="0.3">
      <c r="A17259">
        <f t="shared" si="2104"/>
        <v>173</v>
      </c>
      <c r="E17259" s="105">
        <f t="shared" si="2105"/>
        <v>0</v>
      </c>
      <c r="I17259" s="105">
        <f t="shared" si="2106"/>
        <v>0</v>
      </c>
      <c r="J17259" s="105">
        <f t="shared" si="2100"/>
        <v>0</v>
      </c>
      <c r="K17259" s="105">
        <f t="shared" si="2101"/>
        <v>0</v>
      </c>
      <c r="L17259" s="105">
        <f t="shared" si="2102"/>
        <v>0</v>
      </c>
      <c r="M17259">
        <v>0.04</v>
      </c>
      <c r="N17259">
        <f t="shared" si="2103"/>
        <v>3.3960531989175591E-3</v>
      </c>
    </row>
    <row r="17260" spans="1:14" x14ac:dyDescent="0.3">
      <c r="A17260">
        <f t="shared" si="2104"/>
        <v>173</v>
      </c>
      <c r="E17260" s="105">
        <f t="shared" si="2105"/>
        <v>0</v>
      </c>
      <c r="I17260" s="105">
        <f t="shared" si="2106"/>
        <v>0</v>
      </c>
      <c r="J17260" s="105">
        <f t="shared" si="2100"/>
        <v>0</v>
      </c>
      <c r="K17260" s="105">
        <f t="shared" si="2101"/>
        <v>0</v>
      </c>
      <c r="L17260" s="105">
        <f t="shared" si="2102"/>
        <v>0</v>
      </c>
      <c r="M17260">
        <v>0.04</v>
      </c>
      <c r="N17260">
        <f t="shared" si="2103"/>
        <v>3.3960531989175591E-3</v>
      </c>
    </row>
    <row r="17261" spans="1:14" x14ac:dyDescent="0.3">
      <c r="A17261">
        <f t="shared" si="2104"/>
        <v>173</v>
      </c>
      <c r="E17261" s="105">
        <f t="shared" si="2105"/>
        <v>0</v>
      </c>
      <c r="I17261" s="105">
        <f t="shared" si="2106"/>
        <v>0</v>
      </c>
      <c r="J17261" s="105">
        <f t="shared" si="2100"/>
        <v>0</v>
      </c>
      <c r="K17261" s="105">
        <f t="shared" si="2101"/>
        <v>0</v>
      </c>
      <c r="L17261" s="105">
        <f t="shared" si="2102"/>
        <v>0</v>
      </c>
      <c r="M17261">
        <v>0.04</v>
      </c>
      <c r="N17261">
        <f t="shared" si="2103"/>
        <v>3.3960531989175591E-3</v>
      </c>
    </row>
    <row r="17262" spans="1:14" x14ac:dyDescent="0.3">
      <c r="A17262">
        <f t="shared" si="2104"/>
        <v>173</v>
      </c>
      <c r="E17262" s="105">
        <f t="shared" si="2105"/>
        <v>0</v>
      </c>
      <c r="I17262" s="105">
        <f t="shared" si="2106"/>
        <v>0</v>
      </c>
      <c r="J17262" s="105">
        <f t="shared" si="2100"/>
        <v>0</v>
      </c>
      <c r="K17262" s="105">
        <f t="shared" si="2101"/>
        <v>0</v>
      </c>
      <c r="L17262" s="105">
        <f t="shared" si="2102"/>
        <v>0</v>
      </c>
      <c r="M17262">
        <v>0.04</v>
      </c>
      <c r="N17262">
        <f t="shared" si="2103"/>
        <v>3.3960531989175591E-3</v>
      </c>
    </row>
    <row r="17263" spans="1:14" x14ac:dyDescent="0.3">
      <c r="A17263">
        <f t="shared" si="2104"/>
        <v>173</v>
      </c>
      <c r="E17263" s="105">
        <f t="shared" si="2105"/>
        <v>0</v>
      </c>
      <c r="I17263" s="105">
        <f t="shared" si="2106"/>
        <v>0</v>
      </c>
      <c r="J17263" s="105">
        <f t="shared" si="2100"/>
        <v>0</v>
      </c>
      <c r="K17263" s="105">
        <f t="shared" si="2101"/>
        <v>0</v>
      </c>
      <c r="L17263" s="105">
        <f t="shared" si="2102"/>
        <v>0</v>
      </c>
      <c r="M17263">
        <v>0.04</v>
      </c>
      <c r="N17263">
        <f t="shared" si="2103"/>
        <v>3.3960531989175591E-3</v>
      </c>
    </row>
    <row r="17264" spans="1:14" x14ac:dyDescent="0.3">
      <c r="A17264">
        <f t="shared" si="2104"/>
        <v>173</v>
      </c>
      <c r="E17264" s="105">
        <f t="shared" si="2105"/>
        <v>0</v>
      </c>
      <c r="I17264" s="105">
        <f t="shared" si="2106"/>
        <v>0</v>
      </c>
      <c r="J17264" s="105">
        <f t="shared" si="2100"/>
        <v>0</v>
      </c>
      <c r="K17264" s="105">
        <f t="shared" si="2101"/>
        <v>0</v>
      </c>
      <c r="L17264" s="105">
        <f t="shared" si="2102"/>
        <v>0</v>
      </c>
      <c r="M17264">
        <v>0.04</v>
      </c>
      <c r="N17264">
        <f t="shared" si="2103"/>
        <v>3.3960531989175591E-3</v>
      </c>
    </row>
    <row r="17265" spans="1:14" x14ac:dyDescent="0.3">
      <c r="A17265">
        <f t="shared" si="2104"/>
        <v>173</v>
      </c>
      <c r="E17265" s="105">
        <f t="shared" si="2105"/>
        <v>0</v>
      </c>
      <c r="I17265" s="105">
        <f t="shared" si="2106"/>
        <v>0</v>
      </c>
      <c r="J17265" s="105">
        <f t="shared" si="2100"/>
        <v>0</v>
      </c>
      <c r="K17265" s="105">
        <f t="shared" si="2101"/>
        <v>0</v>
      </c>
      <c r="L17265" s="105">
        <f t="shared" si="2102"/>
        <v>0</v>
      </c>
      <c r="M17265">
        <v>0.04</v>
      </c>
      <c r="N17265">
        <f t="shared" si="2103"/>
        <v>3.3960531989175591E-3</v>
      </c>
    </row>
    <row r="17266" spans="1:14" x14ac:dyDescent="0.3">
      <c r="A17266">
        <f t="shared" si="2104"/>
        <v>173</v>
      </c>
      <c r="E17266" s="105">
        <f t="shared" si="2105"/>
        <v>0</v>
      </c>
      <c r="I17266" s="105">
        <f t="shared" si="2106"/>
        <v>0</v>
      </c>
      <c r="J17266" s="105">
        <f t="shared" si="2100"/>
        <v>0</v>
      </c>
      <c r="K17266" s="105">
        <f t="shared" si="2101"/>
        <v>0</v>
      </c>
      <c r="L17266" s="105">
        <f t="shared" si="2102"/>
        <v>0</v>
      </c>
      <c r="M17266">
        <v>0.04</v>
      </c>
      <c r="N17266">
        <f t="shared" si="2103"/>
        <v>3.3960531989175591E-3</v>
      </c>
    </row>
    <row r="17267" spans="1:14" x14ac:dyDescent="0.3">
      <c r="A17267">
        <f t="shared" si="2104"/>
        <v>173</v>
      </c>
      <c r="E17267" s="105">
        <f t="shared" si="2105"/>
        <v>0</v>
      </c>
      <c r="I17267" s="105">
        <f t="shared" si="2106"/>
        <v>0</v>
      </c>
      <c r="J17267" s="105">
        <f t="shared" si="2100"/>
        <v>0</v>
      </c>
      <c r="K17267" s="105">
        <f t="shared" si="2101"/>
        <v>0</v>
      </c>
      <c r="L17267" s="105">
        <f t="shared" si="2102"/>
        <v>0</v>
      </c>
      <c r="M17267">
        <v>0.04</v>
      </c>
      <c r="N17267">
        <f t="shared" si="2103"/>
        <v>3.3960531989175591E-3</v>
      </c>
    </row>
    <row r="17268" spans="1:14" x14ac:dyDescent="0.3">
      <c r="A17268">
        <f t="shared" si="2104"/>
        <v>173</v>
      </c>
      <c r="E17268" s="105">
        <f t="shared" si="2105"/>
        <v>0</v>
      </c>
      <c r="I17268" s="105">
        <f t="shared" si="2106"/>
        <v>0</v>
      </c>
      <c r="J17268" s="105">
        <f t="shared" si="2100"/>
        <v>0</v>
      </c>
      <c r="K17268" s="105">
        <f t="shared" si="2101"/>
        <v>0</v>
      </c>
      <c r="L17268" s="105">
        <f t="shared" si="2102"/>
        <v>0</v>
      </c>
      <c r="M17268">
        <v>0.04</v>
      </c>
      <c r="N17268">
        <f t="shared" si="2103"/>
        <v>3.3960531989175591E-3</v>
      </c>
    </row>
    <row r="17269" spans="1:14" x14ac:dyDescent="0.3">
      <c r="A17269">
        <f t="shared" si="2104"/>
        <v>173</v>
      </c>
      <c r="E17269" s="105">
        <f t="shared" si="2105"/>
        <v>0</v>
      </c>
      <c r="I17269" s="105">
        <f t="shared" si="2106"/>
        <v>0</v>
      </c>
      <c r="J17269" s="105">
        <f t="shared" si="2100"/>
        <v>0</v>
      </c>
      <c r="K17269" s="105">
        <f t="shared" si="2101"/>
        <v>0</v>
      </c>
      <c r="L17269" s="105">
        <f t="shared" si="2102"/>
        <v>0</v>
      </c>
      <c r="M17269">
        <v>0.04</v>
      </c>
      <c r="N17269">
        <f t="shared" si="2103"/>
        <v>3.3960531989175591E-3</v>
      </c>
    </row>
    <row r="17270" spans="1:14" x14ac:dyDescent="0.3">
      <c r="A17270">
        <f t="shared" si="2104"/>
        <v>173</v>
      </c>
      <c r="E17270" s="105">
        <f t="shared" si="2105"/>
        <v>0</v>
      </c>
      <c r="I17270" s="105">
        <f t="shared" si="2106"/>
        <v>0</v>
      </c>
      <c r="J17270" s="105">
        <f t="shared" si="2100"/>
        <v>0</v>
      </c>
      <c r="K17270" s="105">
        <f t="shared" si="2101"/>
        <v>0</v>
      </c>
      <c r="L17270" s="105">
        <f t="shared" si="2102"/>
        <v>0</v>
      </c>
      <c r="M17270">
        <v>0.04</v>
      </c>
      <c r="N17270">
        <f t="shared" si="2103"/>
        <v>3.3960531989175591E-3</v>
      </c>
    </row>
    <row r="17271" spans="1:14" x14ac:dyDescent="0.3">
      <c r="A17271">
        <f t="shared" si="2104"/>
        <v>173</v>
      </c>
      <c r="E17271" s="105">
        <f t="shared" si="2105"/>
        <v>0</v>
      </c>
      <c r="I17271" s="105">
        <f t="shared" si="2106"/>
        <v>0</v>
      </c>
      <c r="J17271" s="105">
        <f t="shared" si="2100"/>
        <v>0</v>
      </c>
      <c r="K17271" s="105">
        <f t="shared" si="2101"/>
        <v>0</v>
      </c>
      <c r="L17271" s="105">
        <f t="shared" si="2102"/>
        <v>0</v>
      </c>
      <c r="M17271">
        <v>0.04</v>
      </c>
      <c r="N17271">
        <f t="shared" si="2103"/>
        <v>3.3960531989175591E-3</v>
      </c>
    </row>
    <row r="17272" spans="1:14" x14ac:dyDescent="0.3">
      <c r="A17272">
        <f t="shared" si="2104"/>
        <v>173</v>
      </c>
      <c r="E17272" s="105">
        <f t="shared" si="2105"/>
        <v>0</v>
      </c>
      <c r="I17272" s="105">
        <f t="shared" si="2106"/>
        <v>0</v>
      </c>
      <c r="J17272" s="105">
        <f t="shared" si="2100"/>
        <v>0</v>
      </c>
      <c r="K17272" s="105">
        <f t="shared" si="2101"/>
        <v>0</v>
      </c>
      <c r="L17272" s="105">
        <f t="shared" si="2102"/>
        <v>0</v>
      </c>
      <c r="M17272">
        <v>0.04</v>
      </c>
      <c r="N17272">
        <f t="shared" si="2103"/>
        <v>3.3960531989175591E-3</v>
      </c>
    </row>
    <row r="17273" spans="1:14" x14ac:dyDescent="0.3">
      <c r="A17273">
        <f t="shared" si="2104"/>
        <v>173</v>
      </c>
      <c r="E17273" s="105">
        <f t="shared" si="2105"/>
        <v>0</v>
      </c>
      <c r="I17273" s="105">
        <f t="shared" si="2106"/>
        <v>0</v>
      </c>
      <c r="J17273" s="105">
        <f t="shared" si="2100"/>
        <v>0</v>
      </c>
      <c r="K17273" s="105">
        <f t="shared" si="2101"/>
        <v>0</v>
      </c>
      <c r="L17273" s="105">
        <f t="shared" si="2102"/>
        <v>0</v>
      </c>
      <c r="M17273">
        <v>0.04</v>
      </c>
      <c r="N17273">
        <f t="shared" si="2103"/>
        <v>3.3960531989175591E-3</v>
      </c>
    </row>
    <row r="17274" spans="1:14" x14ac:dyDescent="0.3">
      <c r="A17274">
        <f t="shared" si="2104"/>
        <v>173</v>
      </c>
      <c r="E17274" s="105">
        <f t="shared" si="2105"/>
        <v>0</v>
      </c>
      <c r="I17274" s="105">
        <f t="shared" si="2106"/>
        <v>0</v>
      </c>
      <c r="J17274" s="105">
        <f t="shared" si="2100"/>
        <v>0</v>
      </c>
      <c r="K17274" s="105">
        <f t="shared" si="2101"/>
        <v>0</v>
      </c>
      <c r="L17274" s="105">
        <f t="shared" si="2102"/>
        <v>0</v>
      </c>
      <c r="M17274">
        <v>0.04</v>
      </c>
      <c r="N17274">
        <f t="shared" si="2103"/>
        <v>3.3960531989175591E-3</v>
      </c>
    </row>
    <row r="17275" spans="1:14" x14ac:dyDescent="0.3">
      <c r="A17275">
        <f t="shared" si="2104"/>
        <v>173</v>
      </c>
      <c r="E17275" s="105">
        <f t="shared" si="2105"/>
        <v>0</v>
      </c>
      <c r="I17275" s="105">
        <f t="shared" si="2106"/>
        <v>0</v>
      </c>
      <c r="J17275" s="105">
        <f t="shared" si="2100"/>
        <v>0</v>
      </c>
      <c r="K17275" s="105">
        <f t="shared" si="2101"/>
        <v>0</v>
      </c>
      <c r="L17275" s="105">
        <f t="shared" si="2102"/>
        <v>0</v>
      </c>
      <c r="M17275">
        <v>0.04</v>
      </c>
      <c r="N17275">
        <f t="shared" si="2103"/>
        <v>3.3960531989175591E-3</v>
      </c>
    </row>
    <row r="17276" spans="1:14" x14ac:dyDescent="0.3">
      <c r="A17276">
        <f t="shared" si="2104"/>
        <v>173</v>
      </c>
      <c r="E17276" s="105">
        <f t="shared" si="2105"/>
        <v>0</v>
      </c>
      <c r="I17276" s="105">
        <f t="shared" si="2106"/>
        <v>0</v>
      </c>
      <c r="J17276" s="105">
        <f t="shared" si="2100"/>
        <v>0</v>
      </c>
      <c r="K17276" s="105">
        <f t="shared" si="2101"/>
        <v>0</v>
      </c>
      <c r="L17276" s="105">
        <f t="shared" si="2102"/>
        <v>0</v>
      </c>
      <c r="M17276">
        <v>0.04</v>
      </c>
      <c r="N17276">
        <f t="shared" si="2103"/>
        <v>3.3960531989175591E-3</v>
      </c>
    </row>
    <row r="17277" spans="1:14" x14ac:dyDescent="0.3">
      <c r="A17277">
        <f t="shared" si="2104"/>
        <v>173</v>
      </c>
      <c r="E17277" s="105">
        <f t="shared" si="2105"/>
        <v>0</v>
      </c>
      <c r="I17277" s="105">
        <f t="shared" si="2106"/>
        <v>0</v>
      </c>
      <c r="J17277" s="105">
        <f t="shared" si="2100"/>
        <v>0</v>
      </c>
      <c r="K17277" s="105">
        <f t="shared" si="2101"/>
        <v>0</v>
      </c>
      <c r="L17277" s="105">
        <f t="shared" si="2102"/>
        <v>0</v>
      </c>
      <c r="M17277">
        <v>0.04</v>
      </c>
      <c r="N17277">
        <f t="shared" si="2103"/>
        <v>3.3960531989175591E-3</v>
      </c>
    </row>
    <row r="17278" spans="1:14" x14ac:dyDescent="0.3">
      <c r="A17278">
        <f t="shared" si="2104"/>
        <v>173</v>
      </c>
      <c r="E17278" s="105">
        <f t="shared" si="2105"/>
        <v>0</v>
      </c>
      <c r="I17278" s="105">
        <f t="shared" si="2106"/>
        <v>0</v>
      </c>
      <c r="J17278" s="105">
        <f t="shared" si="2100"/>
        <v>0</v>
      </c>
      <c r="K17278" s="105">
        <f t="shared" si="2101"/>
        <v>0</v>
      </c>
      <c r="L17278" s="105">
        <f t="shared" si="2102"/>
        <v>0</v>
      </c>
      <c r="M17278">
        <v>0.04</v>
      </c>
      <c r="N17278">
        <f t="shared" si="2103"/>
        <v>3.3960531989175591E-3</v>
      </c>
    </row>
    <row r="17279" spans="1:14" x14ac:dyDescent="0.3">
      <c r="A17279">
        <f t="shared" si="2104"/>
        <v>173</v>
      </c>
      <c r="E17279" s="105">
        <f t="shared" si="2105"/>
        <v>0</v>
      </c>
      <c r="I17279" s="105">
        <f t="shared" si="2106"/>
        <v>0</v>
      </c>
      <c r="J17279" s="105">
        <f t="shared" si="2100"/>
        <v>0</v>
      </c>
      <c r="K17279" s="105">
        <f t="shared" si="2101"/>
        <v>0</v>
      </c>
      <c r="L17279" s="105">
        <f t="shared" si="2102"/>
        <v>0</v>
      </c>
      <c r="M17279">
        <v>0.04</v>
      </c>
      <c r="N17279">
        <f t="shared" si="2103"/>
        <v>3.3960531989175591E-3</v>
      </c>
    </row>
    <row r="17280" spans="1:14" x14ac:dyDescent="0.3">
      <c r="A17280">
        <f t="shared" si="2104"/>
        <v>173</v>
      </c>
      <c r="E17280" s="105">
        <f t="shared" si="2105"/>
        <v>0</v>
      </c>
      <c r="I17280" s="105">
        <f t="shared" si="2106"/>
        <v>0</v>
      </c>
      <c r="J17280" s="105">
        <f t="shared" si="2100"/>
        <v>0</v>
      </c>
      <c r="K17280" s="105">
        <f t="shared" si="2101"/>
        <v>0</v>
      </c>
      <c r="L17280" s="105">
        <f t="shared" si="2102"/>
        <v>0</v>
      </c>
      <c r="M17280">
        <v>0.04</v>
      </c>
      <c r="N17280">
        <f t="shared" si="2103"/>
        <v>3.3960531989175591E-3</v>
      </c>
    </row>
    <row r="17281" spans="1:14" x14ac:dyDescent="0.3">
      <c r="A17281">
        <f t="shared" si="2104"/>
        <v>173</v>
      </c>
      <c r="E17281" s="105">
        <f t="shared" si="2105"/>
        <v>0</v>
      </c>
      <c r="I17281" s="105">
        <f t="shared" si="2106"/>
        <v>0</v>
      </c>
      <c r="J17281" s="105">
        <f t="shared" si="2100"/>
        <v>0</v>
      </c>
      <c r="K17281" s="105">
        <f t="shared" si="2101"/>
        <v>0</v>
      </c>
      <c r="L17281" s="105">
        <f t="shared" si="2102"/>
        <v>0</v>
      </c>
      <c r="M17281">
        <v>0.04</v>
      </c>
      <c r="N17281">
        <f t="shared" si="2103"/>
        <v>3.3960531989175591E-3</v>
      </c>
    </row>
    <row r="17282" spans="1:14" x14ac:dyDescent="0.3">
      <c r="A17282">
        <f t="shared" si="2104"/>
        <v>173</v>
      </c>
      <c r="E17282" s="105">
        <f t="shared" si="2105"/>
        <v>0</v>
      </c>
      <c r="I17282" s="105">
        <f t="shared" si="2106"/>
        <v>0</v>
      </c>
      <c r="J17282" s="105">
        <f t="shared" si="2100"/>
        <v>0</v>
      </c>
      <c r="K17282" s="105">
        <f t="shared" si="2101"/>
        <v>0</v>
      </c>
      <c r="L17282" s="105">
        <f t="shared" si="2102"/>
        <v>0</v>
      </c>
      <c r="M17282">
        <v>0.04</v>
      </c>
      <c r="N17282">
        <f t="shared" si="2103"/>
        <v>3.3960531989175591E-3</v>
      </c>
    </row>
    <row r="17283" spans="1:14" x14ac:dyDescent="0.3">
      <c r="A17283">
        <f t="shared" si="2104"/>
        <v>173</v>
      </c>
      <c r="E17283" s="105">
        <f t="shared" si="2105"/>
        <v>0</v>
      </c>
      <c r="I17283" s="105">
        <f t="shared" si="2106"/>
        <v>0</v>
      </c>
      <c r="J17283" s="105">
        <f t="shared" ref="J17283:J17346" si="2107">E17283*($H$2/12)</f>
        <v>0</v>
      </c>
      <c r="K17283" s="105">
        <f t="shared" ref="K17283:K17346" si="2108">I17283-J17283</f>
        <v>0</v>
      </c>
      <c r="L17283" s="105">
        <f t="shared" ref="L17283:L17346" si="2109">N17283*(E17283-K17283)</f>
        <v>0</v>
      </c>
      <c r="M17283">
        <v>0.04</v>
      </c>
      <c r="N17283">
        <f t="shared" ref="N17283:N17346" si="2110">1-(POWER(1-M17283,(1/12)))</f>
        <v>3.3960531989175591E-3</v>
      </c>
    </row>
    <row r="17284" spans="1:14" x14ac:dyDescent="0.3">
      <c r="A17284">
        <f t="shared" si="2104"/>
        <v>173</v>
      </c>
      <c r="E17284" s="105">
        <f t="shared" si="2105"/>
        <v>0</v>
      </c>
      <c r="I17284" s="105">
        <f t="shared" si="2106"/>
        <v>0</v>
      </c>
      <c r="J17284" s="105">
        <f t="shared" si="2107"/>
        <v>0</v>
      </c>
      <c r="K17284" s="105">
        <f t="shared" si="2108"/>
        <v>0</v>
      </c>
      <c r="L17284" s="105">
        <f t="shared" si="2109"/>
        <v>0</v>
      </c>
      <c r="M17284">
        <v>0.04</v>
      </c>
      <c r="N17284">
        <f t="shared" si="2110"/>
        <v>3.3960531989175591E-3</v>
      </c>
    </row>
    <row r="17285" spans="1:14" x14ac:dyDescent="0.3">
      <c r="A17285">
        <f t="shared" si="2104"/>
        <v>173</v>
      </c>
      <c r="E17285" s="105">
        <f t="shared" si="2105"/>
        <v>0</v>
      </c>
      <c r="I17285" s="105">
        <f t="shared" si="2106"/>
        <v>0</v>
      </c>
      <c r="J17285" s="105">
        <f t="shared" si="2107"/>
        <v>0</v>
      </c>
      <c r="K17285" s="105">
        <f t="shared" si="2108"/>
        <v>0</v>
      </c>
      <c r="L17285" s="105">
        <f t="shared" si="2109"/>
        <v>0</v>
      </c>
      <c r="M17285">
        <v>0.04</v>
      </c>
      <c r="N17285">
        <f t="shared" si="2110"/>
        <v>3.3960531989175591E-3</v>
      </c>
    </row>
    <row r="17286" spans="1:14" x14ac:dyDescent="0.3">
      <c r="A17286">
        <f t="shared" si="2104"/>
        <v>173</v>
      </c>
      <c r="E17286" s="105">
        <f t="shared" si="2105"/>
        <v>0</v>
      </c>
      <c r="I17286" s="105">
        <f t="shared" si="2106"/>
        <v>0</v>
      </c>
      <c r="J17286" s="105">
        <f t="shared" si="2107"/>
        <v>0</v>
      </c>
      <c r="K17286" s="105">
        <f t="shared" si="2108"/>
        <v>0</v>
      </c>
      <c r="L17286" s="105">
        <f t="shared" si="2109"/>
        <v>0</v>
      </c>
      <c r="M17286">
        <v>0.04</v>
      </c>
      <c r="N17286">
        <f t="shared" si="2110"/>
        <v>3.3960531989175591E-3</v>
      </c>
    </row>
    <row r="17287" spans="1:14" x14ac:dyDescent="0.3">
      <c r="A17287">
        <f t="shared" si="2104"/>
        <v>173</v>
      </c>
      <c r="E17287" s="105">
        <f t="shared" si="2105"/>
        <v>0</v>
      </c>
      <c r="I17287" s="105">
        <f t="shared" si="2106"/>
        <v>0</v>
      </c>
      <c r="J17287" s="105">
        <f t="shared" si="2107"/>
        <v>0</v>
      </c>
      <c r="K17287" s="105">
        <f t="shared" si="2108"/>
        <v>0</v>
      </c>
      <c r="L17287" s="105">
        <f t="shared" si="2109"/>
        <v>0</v>
      </c>
      <c r="M17287">
        <v>0.04</v>
      </c>
      <c r="N17287">
        <f t="shared" si="2110"/>
        <v>3.3960531989175591E-3</v>
      </c>
    </row>
    <row r="17288" spans="1:14" x14ac:dyDescent="0.3">
      <c r="A17288">
        <f t="shared" si="2104"/>
        <v>173</v>
      </c>
      <c r="E17288" s="105">
        <f t="shared" si="2105"/>
        <v>0</v>
      </c>
      <c r="I17288" s="105">
        <f t="shared" si="2106"/>
        <v>0</v>
      </c>
      <c r="J17288" s="105">
        <f t="shared" si="2107"/>
        <v>0</v>
      </c>
      <c r="K17288" s="105">
        <f t="shared" si="2108"/>
        <v>0</v>
      </c>
      <c r="L17288" s="105">
        <f t="shared" si="2109"/>
        <v>0</v>
      </c>
      <c r="M17288">
        <v>0.04</v>
      </c>
      <c r="N17288">
        <f t="shared" si="2110"/>
        <v>3.3960531989175591E-3</v>
      </c>
    </row>
    <row r="17289" spans="1:14" x14ac:dyDescent="0.3">
      <c r="A17289">
        <f t="shared" si="2104"/>
        <v>173</v>
      </c>
      <c r="E17289" s="105">
        <f t="shared" si="2105"/>
        <v>0</v>
      </c>
      <c r="I17289" s="105">
        <f t="shared" si="2106"/>
        <v>0</v>
      </c>
      <c r="J17289" s="105">
        <f t="shared" si="2107"/>
        <v>0</v>
      </c>
      <c r="K17289" s="105">
        <f t="shared" si="2108"/>
        <v>0</v>
      </c>
      <c r="L17289" s="105">
        <f t="shared" si="2109"/>
        <v>0</v>
      </c>
      <c r="M17289">
        <v>0.04</v>
      </c>
      <c r="N17289">
        <f t="shared" si="2110"/>
        <v>3.3960531989175591E-3</v>
      </c>
    </row>
    <row r="17290" spans="1:14" x14ac:dyDescent="0.3">
      <c r="A17290">
        <f t="shared" si="2104"/>
        <v>173</v>
      </c>
      <c r="E17290" s="105">
        <f t="shared" si="2105"/>
        <v>0</v>
      </c>
      <c r="I17290" s="105">
        <f t="shared" si="2106"/>
        <v>0</v>
      </c>
      <c r="J17290" s="105">
        <f t="shared" si="2107"/>
        <v>0</v>
      </c>
      <c r="K17290" s="105">
        <f t="shared" si="2108"/>
        <v>0</v>
      </c>
      <c r="L17290" s="105">
        <f t="shared" si="2109"/>
        <v>0</v>
      </c>
      <c r="M17290">
        <v>0.04</v>
      </c>
      <c r="N17290">
        <f t="shared" si="2110"/>
        <v>3.3960531989175591E-3</v>
      </c>
    </row>
    <row r="17291" spans="1:14" x14ac:dyDescent="0.3">
      <c r="A17291">
        <f t="shared" si="2104"/>
        <v>173</v>
      </c>
      <c r="E17291" s="105">
        <f t="shared" si="2105"/>
        <v>0</v>
      </c>
      <c r="I17291" s="105">
        <f t="shared" si="2106"/>
        <v>0</v>
      </c>
      <c r="J17291" s="105">
        <f t="shared" si="2107"/>
        <v>0</v>
      </c>
      <c r="K17291" s="105">
        <f t="shared" si="2108"/>
        <v>0</v>
      </c>
      <c r="L17291" s="105">
        <f t="shared" si="2109"/>
        <v>0</v>
      </c>
      <c r="M17291">
        <v>0.04</v>
      </c>
      <c r="N17291">
        <f t="shared" si="2110"/>
        <v>3.3960531989175591E-3</v>
      </c>
    </row>
    <row r="17292" spans="1:14" x14ac:dyDescent="0.3">
      <c r="A17292">
        <f t="shared" si="2104"/>
        <v>173</v>
      </c>
      <c r="E17292" s="105">
        <f t="shared" si="2105"/>
        <v>0</v>
      </c>
      <c r="I17292" s="105">
        <f t="shared" si="2106"/>
        <v>0</v>
      </c>
      <c r="J17292" s="105">
        <f t="shared" si="2107"/>
        <v>0</v>
      </c>
      <c r="K17292" s="105">
        <f t="shared" si="2108"/>
        <v>0</v>
      </c>
      <c r="L17292" s="105">
        <f t="shared" si="2109"/>
        <v>0</v>
      </c>
      <c r="M17292">
        <v>0.04</v>
      </c>
      <c r="N17292">
        <f t="shared" si="2110"/>
        <v>3.3960531989175591E-3</v>
      </c>
    </row>
    <row r="17293" spans="1:14" x14ac:dyDescent="0.3">
      <c r="A17293">
        <f t="shared" si="2104"/>
        <v>173</v>
      </c>
      <c r="E17293" s="105">
        <f t="shared" si="2105"/>
        <v>0</v>
      </c>
      <c r="I17293" s="105">
        <f t="shared" si="2106"/>
        <v>0</v>
      </c>
      <c r="J17293" s="105">
        <f t="shared" si="2107"/>
        <v>0</v>
      </c>
      <c r="K17293" s="105">
        <f t="shared" si="2108"/>
        <v>0</v>
      </c>
      <c r="L17293" s="105">
        <f t="shared" si="2109"/>
        <v>0</v>
      </c>
      <c r="M17293">
        <v>0.04</v>
      </c>
      <c r="N17293">
        <f t="shared" si="2110"/>
        <v>3.3960531989175591E-3</v>
      </c>
    </row>
    <row r="17294" spans="1:14" x14ac:dyDescent="0.3">
      <c r="A17294">
        <f t="shared" si="2104"/>
        <v>173</v>
      </c>
      <c r="E17294" s="105">
        <f t="shared" si="2105"/>
        <v>0</v>
      </c>
      <c r="I17294" s="105">
        <f t="shared" si="2106"/>
        <v>0</v>
      </c>
      <c r="J17294" s="105">
        <f t="shared" si="2107"/>
        <v>0</v>
      </c>
      <c r="K17294" s="105">
        <f t="shared" si="2108"/>
        <v>0</v>
      </c>
      <c r="L17294" s="105">
        <f t="shared" si="2109"/>
        <v>0</v>
      </c>
      <c r="M17294">
        <v>0.04</v>
      </c>
      <c r="N17294">
        <f t="shared" si="2110"/>
        <v>3.3960531989175591E-3</v>
      </c>
    </row>
    <row r="17295" spans="1:14" x14ac:dyDescent="0.3">
      <c r="A17295">
        <f t="shared" si="2104"/>
        <v>173</v>
      </c>
      <c r="E17295" s="105">
        <f t="shared" si="2105"/>
        <v>0</v>
      </c>
      <c r="I17295" s="105">
        <f t="shared" si="2106"/>
        <v>0</v>
      </c>
      <c r="J17295" s="105">
        <f t="shared" si="2107"/>
        <v>0</v>
      </c>
      <c r="K17295" s="105">
        <f t="shared" si="2108"/>
        <v>0</v>
      </c>
      <c r="L17295" s="105">
        <f t="shared" si="2109"/>
        <v>0</v>
      </c>
      <c r="M17295">
        <v>0.04</v>
      </c>
      <c r="N17295">
        <f t="shared" si="2110"/>
        <v>3.3960531989175591E-3</v>
      </c>
    </row>
    <row r="17296" spans="1:14" x14ac:dyDescent="0.3">
      <c r="A17296">
        <f t="shared" si="2104"/>
        <v>173</v>
      </c>
      <c r="E17296" s="105">
        <f t="shared" si="2105"/>
        <v>0</v>
      </c>
      <c r="I17296" s="105">
        <f t="shared" si="2106"/>
        <v>0</v>
      </c>
      <c r="J17296" s="105">
        <f t="shared" si="2107"/>
        <v>0</v>
      </c>
      <c r="K17296" s="105">
        <f t="shared" si="2108"/>
        <v>0</v>
      </c>
      <c r="L17296" s="105">
        <f t="shared" si="2109"/>
        <v>0</v>
      </c>
      <c r="M17296">
        <v>0.04</v>
      </c>
      <c r="N17296">
        <f t="shared" si="2110"/>
        <v>3.3960531989175591E-3</v>
      </c>
    </row>
    <row r="17297" spans="1:15" x14ac:dyDescent="0.3">
      <c r="A17297">
        <f t="shared" si="2104"/>
        <v>173</v>
      </c>
      <c r="E17297" s="105">
        <f t="shared" si="2105"/>
        <v>0</v>
      </c>
      <c r="I17297" s="105">
        <f t="shared" si="2106"/>
        <v>0</v>
      </c>
      <c r="J17297" s="105">
        <f t="shared" si="2107"/>
        <v>0</v>
      </c>
      <c r="K17297" s="105">
        <f t="shared" si="2108"/>
        <v>0</v>
      </c>
      <c r="L17297" s="105">
        <f t="shared" si="2109"/>
        <v>0</v>
      </c>
      <c r="M17297">
        <v>0.04</v>
      </c>
      <c r="N17297">
        <f t="shared" si="2110"/>
        <v>3.3960531989175591E-3</v>
      </c>
    </row>
    <row r="17298" spans="1:15" x14ac:dyDescent="0.3">
      <c r="A17298">
        <f t="shared" si="2104"/>
        <v>173</v>
      </c>
      <c r="E17298" s="105">
        <f t="shared" si="2105"/>
        <v>0</v>
      </c>
      <c r="I17298" s="105">
        <f t="shared" si="2106"/>
        <v>0</v>
      </c>
      <c r="J17298" s="105">
        <f t="shared" si="2107"/>
        <v>0</v>
      </c>
      <c r="K17298" s="105">
        <f t="shared" si="2108"/>
        <v>0</v>
      </c>
      <c r="L17298" s="105">
        <f t="shared" si="2109"/>
        <v>0</v>
      </c>
      <c r="M17298">
        <v>0.04</v>
      </c>
      <c r="N17298">
        <f t="shared" si="2110"/>
        <v>3.3960531989175591E-3</v>
      </c>
    </row>
    <row r="17299" spans="1:15" x14ac:dyDescent="0.3">
      <c r="A17299">
        <f t="shared" si="2104"/>
        <v>173</v>
      </c>
      <c r="E17299" s="105">
        <f t="shared" si="2105"/>
        <v>0</v>
      </c>
      <c r="I17299" s="105">
        <f t="shared" si="2106"/>
        <v>0</v>
      </c>
      <c r="J17299" s="105">
        <f t="shared" si="2107"/>
        <v>0</v>
      </c>
      <c r="K17299" s="105">
        <f t="shared" si="2108"/>
        <v>0</v>
      </c>
      <c r="L17299" s="105">
        <f t="shared" si="2109"/>
        <v>0</v>
      </c>
      <c r="M17299">
        <v>0.04</v>
      </c>
      <c r="N17299">
        <f t="shared" si="2110"/>
        <v>3.3960531989175591E-3</v>
      </c>
    </row>
    <row r="17300" spans="1:15" x14ac:dyDescent="0.3">
      <c r="A17300">
        <f t="shared" si="2104"/>
        <v>173</v>
      </c>
      <c r="E17300" s="105">
        <f t="shared" si="2105"/>
        <v>0</v>
      </c>
      <c r="I17300" s="105">
        <f t="shared" si="2106"/>
        <v>0</v>
      </c>
      <c r="J17300" s="105">
        <f t="shared" si="2107"/>
        <v>0</v>
      </c>
      <c r="K17300" s="105">
        <f t="shared" si="2108"/>
        <v>0</v>
      </c>
      <c r="L17300" s="105">
        <f t="shared" si="2109"/>
        <v>0</v>
      </c>
      <c r="M17300">
        <v>0.04</v>
      </c>
      <c r="N17300">
        <f t="shared" si="2110"/>
        <v>3.3960531989175591E-3</v>
      </c>
    </row>
    <row r="17301" spans="1:15" x14ac:dyDescent="0.3">
      <c r="A17301">
        <f t="shared" si="2104"/>
        <v>173</v>
      </c>
      <c r="E17301" s="105">
        <f t="shared" si="2105"/>
        <v>0</v>
      </c>
      <c r="I17301" s="105">
        <f t="shared" si="2106"/>
        <v>0</v>
      </c>
      <c r="J17301" s="105">
        <f t="shared" si="2107"/>
        <v>0</v>
      </c>
      <c r="K17301" s="105">
        <f t="shared" si="2108"/>
        <v>0</v>
      </c>
      <c r="L17301" s="105">
        <f t="shared" si="2109"/>
        <v>0</v>
      </c>
      <c r="M17301">
        <v>0.04</v>
      </c>
      <c r="N17301">
        <f t="shared" si="2110"/>
        <v>3.3960531989175591E-3</v>
      </c>
      <c r="O17301" s="105" t="e">
        <f t="shared" ref="O17301" si="2111">SUM(I17202:I17301)</f>
        <v>#REF!</v>
      </c>
    </row>
    <row r="17302" spans="1:15" x14ac:dyDescent="0.3">
      <c r="A17302">
        <f t="shared" si="2104"/>
        <v>174</v>
      </c>
      <c r="E17302" s="105" t="e">
        <f t="shared" si="2105"/>
        <v>#REF!</v>
      </c>
      <c r="I17302" s="105" t="e">
        <f t="shared" si="2106"/>
        <v>#REF!</v>
      </c>
      <c r="J17302" s="105" t="e">
        <f t="shared" si="2107"/>
        <v>#REF!</v>
      </c>
      <c r="K17302" s="105" t="e">
        <f t="shared" si="2108"/>
        <v>#REF!</v>
      </c>
      <c r="L17302" s="105" t="e">
        <f t="shared" si="2109"/>
        <v>#REF!</v>
      </c>
      <c r="M17302">
        <v>0.04</v>
      </c>
      <c r="N17302">
        <f t="shared" si="2110"/>
        <v>3.3960531989175591E-3</v>
      </c>
    </row>
    <row r="17303" spans="1:15" x14ac:dyDescent="0.3">
      <c r="A17303">
        <f t="shared" si="2104"/>
        <v>174</v>
      </c>
      <c r="E17303" s="105" t="e">
        <f t="shared" si="2105"/>
        <v>#REF!</v>
      </c>
      <c r="I17303" s="105" t="e">
        <f t="shared" si="2106"/>
        <v>#REF!</v>
      </c>
      <c r="J17303" s="105" t="e">
        <f t="shared" si="2107"/>
        <v>#REF!</v>
      </c>
      <c r="K17303" s="105" t="e">
        <f t="shared" si="2108"/>
        <v>#REF!</v>
      </c>
      <c r="L17303" s="105" t="e">
        <f t="shared" si="2109"/>
        <v>#REF!</v>
      </c>
      <c r="M17303">
        <v>0.04</v>
      </c>
      <c r="N17303">
        <f t="shared" si="2110"/>
        <v>3.3960531989175591E-3</v>
      </c>
    </row>
    <row r="17304" spans="1:15" x14ac:dyDescent="0.3">
      <c r="A17304">
        <f t="shared" si="2104"/>
        <v>174</v>
      </c>
      <c r="E17304" s="105" t="e">
        <f t="shared" si="2105"/>
        <v>#REF!</v>
      </c>
      <c r="I17304" s="105" t="e">
        <f t="shared" si="2106"/>
        <v>#REF!</v>
      </c>
      <c r="J17304" s="105" t="e">
        <f t="shared" si="2107"/>
        <v>#REF!</v>
      </c>
      <c r="K17304" s="105" t="e">
        <f t="shared" si="2108"/>
        <v>#REF!</v>
      </c>
      <c r="L17304" s="105" t="e">
        <f t="shared" si="2109"/>
        <v>#REF!</v>
      </c>
      <c r="M17304">
        <v>0.04</v>
      </c>
      <c r="N17304">
        <f t="shared" si="2110"/>
        <v>3.3960531989175591E-3</v>
      </c>
    </row>
    <row r="17305" spans="1:15" x14ac:dyDescent="0.3">
      <c r="A17305">
        <f t="shared" si="2104"/>
        <v>174</v>
      </c>
      <c r="E17305" s="105">
        <f t="shared" si="2105"/>
        <v>0</v>
      </c>
      <c r="I17305" s="105">
        <f t="shared" si="2106"/>
        <v>0</v>
      </c>
      <c r="J17305" s="105">
        <f t="shared" si="2107"/>
        <v>0</v>
      </c>
      <c r="K17305" s="105">
        <f t="shared" si="2108"/>
        <v>0</v>
      </c>
      <c r="L17305" s="105">
        <f t="shared" si="2109"/>
        <v>0</v>
      </c>
      <c r="M17305">
        <v>0.04</v>
      </c>
      <c r="N17305">
        <f t="shared" si="2110"/>
        <v>3.3960531989175591E-3</v>
      </c>
    </row>
    <row r="17306" spans="1:15" x14ac:dyDescent="0.3">
      <c r="A17306">
        <f t="shared" si="2104"/>
        <v>174</v>
      </c>
      <c r="E17306" s="105">
        <f t="shared" si="2105"/>
        <v>0</v>
      </c>
      <c r="I17306" s="105">
        <f t="shared" si="2106"/>
        <v>0</v>
      </c>
      <c r="J17306" s="105">
        <f t="shared" si="2107"/>
        <v>0</v>
      </c>
      <c r="K17306" s="105">
        <f t="shared" si="2108"/>
        <v>0</v>
      </c>
      <c r="L17306" s="105">
        <f t="shared" si="2109"/>
        <v>0</v>
      </c>
      <c r="M17306">
        <v>0.04</v>
      </c>
      <c r="N17306">
        <f t="shared" si="2110"/>
        <v>3.3960531989175591E-3</v>
      </c>
    </row>
    <row r="17307" spans="1:15" x14ac:dyDescent="0.3">
      <c r="A17307">
        <f t="shared" si="2104"/>
        <v>174</v>
      </c>
      <c r="E17307" s="105">
        <f t="shared" si="2105"/>
        <v>0</v>
      </c>
      <c r="I17307" s="105">
        <f t="shared" si="2106"/>
        <v>0</v>
      </c>
      <c r="J17307" s="105">
        <f t="shared" si="2107"/>
        <v>0</v>
      </c>
      <c r="K17307" s="105">
        <f t="shared" si="2108"/>
        <v>0</v>
      </c>
      <c r="L17307" s="105">
        <f t="shared" si="2109"/>
        <v>0</v>
      </c>
      <c r="M17307">
        <v>0.04</v>
      </c>
      <c r="N17307">
        <f t="shared" si="2110"/>
        <v>3.3960531989175591E-3</v>
      </c>
    </row>
    <row r="17308" spans="1:15" x14ac:dyDescent="0.3">
      <c r="A17308">
        <f t="shared" si="2104"/>
        <v>174</v>
      </c>
      <c r="E17308" s="105">
        <f t="shared" si="2105"/>
        <v>0</v>
      </c>
      <c r="I17308" s="105">
        <f t="shared" si="2106"/>
        <v>0</v>
      </c>
      <c r="J17308" s="105">
        <f t="shared" si="2107"/>
        <v>0</v>
      </c>
      <c r="K17308" s="105">
        <f t="shared" si="2108"/>
        <v>0</v>
      </c>
      <c r="L17308" s="105">
        <f t="shared" si="2109"/>
        <v>0</v>
      </c>
      <c r="M17308">
        <v>0.04</v>
      </c>
      <c r="N17308">
        <f t="shared" si="2110"/>
        <v>3.3960531989175591E-3</v>
      </c>
    </row>
    <row r="17309" spans="1:15" x14ac:dyDescent="0.3">
      <c r="A17309">
        <f t="shared" si="2104"/>
        <v>174</v>
      </c>
      <c r="E17309" s="105">
        <f t="shared" si="2105"/>
        <v>0</v>
      </c>
      <c r="I17309" s="105">
        <f t="shared" si="2106"/>
        <v>0</v>
      </c>
      <c r="J17309" s="105">
        <f t="shared" si="2107"/>
        <v>0</v>
      </c>
      <c r="K17309" s="105">
        <f t="shared" si="2108"/>
        <v>0</v>
      </c>
      <c r="L17309" s="105">
        <f t="shared" si="2109"/>
        <v>0</v>
      </c>
      <c r="M17309">
        <v>0.04</v>
      </c>
      <c r="N17309">
        <f t="shared" si="2110"/>
        <v>3.3960531989175591E-3</v>
      </c>
    </row>
    <row r="17310" spans="1:15" x14ac:dyDescent="0.3">
      <c r="A17310">
        <f t="shared" si="2104"/>
        <v>174</v>
      </c>
      <c r="E17310" s="105">
        <f t="shared" si="2105"/>
        <v>0</v>
      </c>
      <c r="I17310" s="105">
        <f t="shared" si="2106"/>
        <v>0</v>
      </c>
      <c r="J17310" s="105">
        <f t="shared" si="2107"/>
        <v>0</v>
      </c>
      <c r="K17310" s="105">
        <f t="shared" si="2108"/>
        <v>0</v>
      </c>
      <c r="L17310" s="105">
        <f t="shared" si="2109"/>
        <v>0</v>
      </c>
      <c r="M17310">
        <v>0.04</v>
      </c>
      <c r="N17310">
        <f t="shared" si="2110"/>
        <v>3.3960531989175591E-3</v>
      </c>
    </row>
    <row r="17311" spans="1:15" x14ac:dyDescent="0.3">
      <c r="A17311">
        <f t="shared" si="2104"/>
        <v>174</v>
      </c>
      <c r="E17311" s="105">
        <f t="shared" si="2105"/>
        <v>0</v>
      </c>
      <c r="I17311" s="105">
        <f t="shared" si="2106"/>
        <v>0</v>
      </c>
      <c r="J17311" s="105">
        <f t="shared" si="2107"/>
        <v>0</v>
      </c>
      <c r="K17311" s="105">
        <f t="shared" si="2108"/>
        <v>0</v>
      </c>
      <c r="L17311" s="105">
        <f t="shared" si="2109"/>
        <v>0</v>
      </c>
      <c r="M17311">
        <v>0.04</v>
      </c>
      <c r="N17311">
        <f t="shared" si="2110"/>
        <v>3.3960531989175591E-3</v>
      </c>
    </row>
    <row r="17312" spans="1:15" x14ac:dyDescent="0.3">
      <c r="A17312">
        <f t="shared" si="2104"/>
        <v>174</v>
      </c>
      <c r="E17312" s="105">
        <f t="shared" si="2105"/>
        <v>0</v>
      </c>
      <c r="I17312" s="105">
        <f t="shared" si="2106"/>
        <v>0</v>
      </c>
      <c r="J17312" s="105">
        <f t="shared" si="2107"/>
        <v>0</v>
      </c>
      <c r="K17312" s="105">
        <f t="shared" si="2108"/>
        <v>0</v>
      </c>
      <c r="L17312" s="105">
        <f t="shared" si="2109"/>
        <v>0</v>
      </c>
      <c r="M17312">
        <v>0.04</v>
      </c>
      <c r="N17312">
        <f t="shared" si="2110"/>
        <v>3.3960531989175591E-3</v>
      </c>
    </row>
    <row r="17313" spans="1:14" x14ac:dyDescent="0.3">
      <c r="A17313">
        <f t="shared" si="2104"/>
        <v>174</v>
      </c>
      <c r="E17313" s="105">
        <f t="shared" si="2105"/>
        <v>0</v>
      </c>
      <c r="I17313" s="105">
        <f t="shared" si="2106"/>
        <v>0</v>
      </c>
      <c r="J17313" s="105">
        <f t="shared" si="2107"/>
        <v>0</v>
      </c>
      <c r="K17313" s="105">
        <f t="shared" si="2108"/>
        <v>0</v>
      </c>
      <c r="L17313" s="105">
        <f t="shared" si="2109"/>
        <v>0</v>
      </c>
      <c r="M17313">
        <v>0.04</v>
      </c>
      <c r="N17313">
        <f t="shared" si="2110"/>
        <v>3.3960531989175591E-3</v>
      </c>
    </row>
    <row r="17314" spans="1:14" x14ac:dyDescent="0.3">
      <c r="A17314">
        <f t="shared" si="2104"/>
        <v>174</v>
      </c>
      <c r="E17314" s="105">
        <f t="shared" si="2105"/>
        <v>0</v>
      </c>
      <c r="I17314" s="105">
        <f t="shared" si="2106"/>
        <v>0</v>
      </c>
      <c r="J17314" s="105">
        <f t="shared" si="2107"/>
        <v>0</v>
      </c>
      <c r="K17314" s="105">
        <f t="shared" si="2108"/>
        <v>0</v>
      </c>
      <c r="L17314" s="105">
        <f t="shared" si="2109"/>
        <v>0</v>
      </c>
      <c r="M17314">
        <v>0.04</v>
      </c>
      <c r="N17314">
        <f t="shared" si="2110"/>
        <v>3.3960531989175591E-3</v>
      </c>
    </row>
    <row r="17315" spans="1:14" x14ac:dyDescent="0.3">
      <c r="A17315">
        <f t="shared" si="2104"/>
        <v>174</v>
      </c>
      <c r="E17315" s="105">
        <f t="shared" si="2105"/>
        <v>0</v>
      </c>
      <c r="I17315" s="105">
        <f t="shared" si="2106"/>
        <v>0</v>
      </c>
      <c r="J17315" s="105">
        <f t="shared" si="2107"/>
        <v>0</v>
      </c>
      <c r="K17315" s="105">
        <f t="shared" si="2108"/>
        <v>0</v>
      </c>
      <c r="L17315" s="105">
        <f t="shared" si="2109"/>
        <v>0</v>
      </c>
      <c r="M17315">
        <v>0.04</v>
      </c>
      <c r="N17315">
        <f t="shared" si="2110"/>
        <v>3.3960531989175591E-3</v>
      </c>
    </row>
    <row r="17316" spans="1:14" x14ac:dyDescent="0.3">
      <c r="A17316">
        <f t="shared" si="2104"/>
        <v>174</v>
      </c>
      <c r="E17316" s="105">
        <f t="shared" si="2105"/>
        <v>0</v>
      </c>
      <c r="I17316" s="105">
        <f t="shared" si="2106"/>
        <v>0</v>
      </c>
      <c r="J17316" s="105">
        <f t="shared" si="2107"/>
        <v>0</v>
      </c>
      <c r="K17316" s="105">
        <f t="shared" si="2108"/>
        <v>0</v>
      </c>
      <c r="L17316" s="105">
        <f t="shared" si="2109"/>
        <v>0</v>
      </c>
      <c r="M17316">
        <v>0.04</v>
      </c>
      <c r="N17316">
        <f t="shared" si="2110"/>
        <v>3.3960531989175591E-3</v>
      </c>
    </row>
    <row r="17317" spans="1:14" x14ac:dyDescent="0.3">
      <c r="A17317">
        <f t="shared" si="2104"/>
        <v>174</v>
      </c>
      <c r="E17317" s="105">
        <f t="shared" si="2105"/>
        <v>0</v>
      </c>
      <c r="I17317" s="105">
        <f t="shared" si="2106"/>
        <v>0</v>
      </c>
      <c r="J17317" s="105">
        <f t="shared" si="2107"/>
        <v>0</v>
      </c>
      <c r="K17317" s="105">
        <f t="shared" si="2108"/>
        <v>0</v>
      </c>
      <c r="L17317" s="105">
        <f t="shared" si="2109"/>
        <v>0</v>
      </c>
      <c r="M17317">
        <v>0.04</v>
      </c>
      <c r="N17317">
        <f t="shared" si="2110"/>
        <v>3.3960531989175591E-3</v>
      </c>
    </row>
    <row r="17318" spans="1:14" x14ac:dyDescent="0.3">
      <c r="A17318">
        <f t="shared" si="2104"/>
        <v>174</v>
      </c>
      <c r="E17318" s="105">
        <f t="shared" si="2105"/>
        <v>0</v>
      </c>
      <c r="I17318" s="105">
        <f t="shared" si="2106"/>
        <v>0</v>
      </c>
      <c r="J17318" s="105">
        <f t="shared" si="2107"/>
        <v>0</v>
      </c>
      <c r="K17318" s="105">
        <f t="shared" si="2108"/>
        <v>0</v>
      </c>
      <c r="L17318" s="105">
        <f t="shared" si="2109"/>
        <v>0</v>
      </c>
      <c r="M17318">
        <v>0.04</v>
      </c>
      <c r="N17318">
        <f t="shared" si="2110"/>
        <v>3.3960531989175591E-3</v>
      </c>
    </row>
    <row r="17319" spans="1:14" x14ac:dyDescent="0.3">
      <c r="A17319">
        <f t="shared" ref="A17319:A17382" si="2112">IF(COUNTIF(A17219:A17318,A17318)=100, A17318+1,A17318)</f>
        <v>174</v>
      </c>
      <c r="E17319" s="105">
        <f t="shared" ref="E17319:E17382" si="2113">MAX(0, E17219-K17219-L17219)</f>
        <v>0</v>
      </c>
      <c r="I17319" s="105">
        <f t="shared" ref="I17319:I17382" si="2114">IF(E17319&lt;I17219,J17319 + E17319, I17219)</f>
        <v>0</v>
      </c>
      <c r="J17319" s="105">
        <f t="shared" si="2107"/>
        <v>0</v>
      </c>
      <c r="K17319" s="105">
        <f t="shared" si="2108"/>
        <v>0</v>
      </c>
      <c r="L17319" s="105">
        <f t="shared" si="2109"/>
        <v>0</v>
      </c>
      <c r="M17319">
        <v>0.04</v>
      </c>
      <c r="N17319">
        <f t="shared" si="2110"/>
        <v>3.3960531989175591E-3</v>
      </c>
    </row>
    <row r="17320" spans="1:14" x14ac:dyDescent="0.3">
      <c r="A17320">
        <f t="shared" si="2112"/>
        <v>174</v>
      </c>
      <c r="E17320" s="105">
        <f t="shared" si="2113"/>
        <v>0</v>
      </c>
      <c r="I17320" s="105">
        <f t="shared" si="2114"/>
        <v>0</v>
      </c>
      <c r="J17320" s="105">
        <f t="shared" si="2107"/>
        <v>0</v>
      </c>
      <c r="K17320" s="105">
        <f t="shared" si="2108"/>
        <v>0</v>
      </c>
      <c r="L17320" s="105">
        <f t="shared" si="2109"/>
        <v>0</v>
      </c>
      <c r="M17320">
        <v>0.04</v>
      </c>
      <c r="N17320">
        <f t="shared" si="2110"/>
        <v>3.3960531989175591E-3</v>
      </c>
    </row>
    <row r="17321" spans="1:14" x14ac:dyDescent="0.3">
      <c r="A17321">
        <f t="shared" si="2112"/>
        <v>174</v>
      </c>
      <c r="E17321" s="105">
        <f t="shared" si="2113"/>
        <v>0</v>
      </c>
      <c r="I17321" s="105">
        <f t="shared" si="2114"/>
        <v>0</v>
      </c>
      <c r="J17321" s="105">
        <f t="shared" si="2107"/>
        <v>0</v>
      </c>
      <c r="K17321" s="105">
        <f t="shared" si="2108"/>
        <v>0</v>
      </c>
      <c r="L17321" s="105">
        <f t="shared" si="2109"/>
        <v>0</v>
      </c>
      <c r="M17321">
        <v>0.04</v>
      </c>
      <c r="N17321">
        <f t="shared" si="2110"/>
        <v>3.3960531989175591E-3</v>
      </c>
    </row>
    <row r="17322" spans="1:14" x14ac:dyDescent="0.3">
      <c r="A17322">
        <f t="shared" si="2112"/>
        <v>174</v>
      </c>
      <c r="E17322" s="105">
        <f t="shared" si="2113"/>
        <v>0</v>
      </c>
      <c r="I17322" s="105">
        <f t="shared" si="2114"/>
        <v>0</v>
      </c>
      <c r="J17322" s="105">
        <f t="shared" si="2107"/>
        <v>0</v>
      </c>
      <c r="K17322" s="105">
        <f t="shared" si="2108"/>
        <v>0</v>
      </c>
      <c r="L17322" s="105">
        <f t="shared" si="2109"/>
        <v>0</v>
      </c>
      <c r="M17322">
        <v>0.04</v>
      </c>
      <c r="N17322">
        <f t="shared" si="2110"/>
        <v>3.3960531989175591E-3</v>
      </c>
    </row>
    <row r="17323" spans="1:14" x14ac:dyDescent="0.3">
      <c r="A17323">
        <f t="shared" si="2112"/>
        <v>174</v>
      </c>
      <c r="E17323" s="105">
        <f t="shared" si="2113"/>
        <v>0</v>
      </c>
      <c r="I17323" s="105">
        <f t="shared" si="2114"/>
        <v>0</v>
      </c>
      <c r="J17323" s="105">
        <f t="shared" si="2107"/>
        <v>0</v>
      </c>
      <c r="K17323" s="105">
        <f t="shared" si="2108"/>
        <v>0</v>
      </c>
      <c r="L17323" s="105">
        <f t="shared" si="2109"/>
        <v>0</v>
      </c>
      <c r="M17323">
        <v>0.04</v>
      </c>
      <c r="N17323">
        <f t="shared" si="2110"/>
        <v>3.3960531989175591E-3</v>
      </c>
    </row>
    <row r="17324" spans="1:14" x14ac:dyDescent="0.3">
      <c r="A17324">
        <f t="shared" si="2112"/>
        <v>174</v>
      </c>
      <c r="E17324" s="105">
        <f t="shared" si="2113"/>
        <v>0</v>
      </c>
      <c r="I17324" s="105">
        <f t="shared" si="2114"/>
        <v>0</v>
      </c>
      <c r="J17324" s="105">
        <f t="shared" si="2107"/>
        <v>0</v>
      </c>
      <c r="K17324" s="105">
        <f t="shared" si="2108"/>
        <v>0</v>
      </c>
      <c r="L17324" s="105">
        <f t="shared" si="2109"/>
        <v>0</v>
      </c>
      <c r="M17324">
        <v>0.04</v>
      </c>
      <c r="N17324">
        <f t="shared" si="2110"/>
        <v>3.3960531989175591E-3</v>
      </c>
    </row>
    <row r="17325" spans="1:14" x14ac:dyDescent="0.3">
      <c r="A17325">
        <f t="shared" si="2112"/>
        <v>174</v>
      </c>
      <c r="E17325" s="105">
        <f t="shared" si="2113"/>
        <v>0</v>
      </c>
      <c r="I17325" s="105">
        <f t="shared" si="2114"/>
        <v>0</v>
      </c>
      <c r="J17325" s="105">
        <f t="shared" si="2107"/>
        <v>0</v>
      </c>
      <c r="K17325" s="105">
        <f t="shared" si="2108"/>
        <v>0</v>
      </c>
      <c r="L17325" s="105">
        <f t="shared" si="2109"/>
        <v>0</v>
      </c>
      <c r="M17325">
        <v>0.04</v>
      </c>
      <c r="N17325">
        <f t="shared" si="2110"/>
        <v>3.3960531989175591E-3</v>
      </c>
    </row>
    <row r="17326" spans="1:14" x14ac:dyDescent="0.3">
      <c r="A17326">
        <f t="shared" si="2112"/>
        <v>174</v>
      </c>
      <c r="E17326" s="105">
        <f t="shared" si="2113"/>
        <v>0</v>
      </c>
      <c r="I17326" s="105">
        <f t="shared" si="2114"/>
        <v>0</v>
      </c>
      <c r="J17326" s="105">
        <f t="shared" si="2107"/>
        <v>0</v>
      </c>
      <c r="K17326" s="105">
        <f t="shared" si="2108"/>
        <v>0</v>
      </c>
      <c r="L17326" s="105">
        <f t="shared" si="2109"/>
        <v>0</v>
      </c>
      <c r="M17326">
        <v>0.04</v>
      </c>
      <c r="N17326">
        <f t="shared" si="2110"/>
        <v>3.3960531989175591E-3</v>
      </c>
    </row>
    <row r="17327" spans="1:14" x14ac:dyDescent="0.3">
      <c r="A17327">
        <f t="shared" si="2112"/>
        <v>174</v>
      </c>
      <c r="E17327" s="105">
        <f t="shared" si="2113"/>
        <v>0</v>
      </c>
      <c r="I17327" s="105">
        <f t="shared" si="2114"/>
        <v>0</v>
      </c>
      <c r="J17327" s="105">
        <f t="shared" si="2107"/>
        <v>0</v>
      </c>
      <c r="K17327" s="105">
        <f t="shared" si="2108"/>
        <v>0</v>
      </c>
      <c r="L17327" s="105">
        <f t="shared" si="2109"/>
        <v>0</v>
      </c>
      <c r="M17327">
        <v>0.04</v>
      </c>
      <c r="N17327">
        <f t="shared" si="2110"/>
        <v>3.3960531989175591E-3</v>
      </c>
    </row>
    <row r="17328" spans="1:14" x14ac:dyDescent="0.3">
      <c r="A17328">
        <f t="shared" si="2112"/>
        <v>174</v>
      </c>
      <c r="E17328" s="105">
        <f t="shared" si="2113"/>
        <v>0</v>
      </c>
      <c r="I17328" s="105">
        <f t="shared" si="2114"/>
        <v>0</v>
      </c>
      <c r="J17328" s="105">
        <f t="shared" si="2107"/>
        <v>0</v>
      </c>
      <c r="K17328" s="105">
        <f t="shared" si="2108"/>
        <v>0</v>
      </c>
      <c r="L17328" s="105">
        <f t="shared" si="2109"/>
        <v>0</v>
      </c>
      <c r="M17328">
        <v>0.04</v>
      </c>
      <c r="N17328">
        <f t="shared" si="2110"/>
        <v>3.3960531989175591E-3</v>
      </c>
    </row>
    <row r="17329" spans="1:14" x14ac:dyDescent="0.3">
      <c r="A17329">
        <f t="shared" si="2112"/>
        <v>174</v>
      </c>
      <c r="E17329" s="105">
        <f t="shared" si="2113"/>
        <v>0</v>
      </c>
      <c r="I17329" s="105">
        <f t="shared" si="2114"/>
        <v>0</v>
      </c>
      <c r="J17329" s="105">
        <f t="shared" si="2107"/>
        <v>0</v>
      </c>
      <c r="K17329" s="105">
        <f t="shared" si="2108"/>
        <v>0</v>
      </c>
      <c r="L17329" s="105">
        <f t="shared" si="2109"/>
        <v>0</v>
      </c>
      <c r="M17329">
        <v>0.04</v>
      </c>
      <c r="N17329">
        <f t="shared" si="2110"/>
        <v>3.3960531989175591E-3</v>
      </c>
    </row>
    <row r="17330" spans="1:14" x14ac:dyDescent="0.3">
      <c r="A17330">
        <f t="shared" si="2112"/>
        <v>174</v>
      </c>
      <c r="E17330" s="105">
        <f t="shared" si="2113"/>
        <v>0</v>
      </c>
      <c r="I17330" s="105">
        <f t="shared" si="2114"/>
        <v>0</v>
      </c>
      <c r="J17330" s="105">
        <f t="shared" si="2107"/>
        <v>0</v>
      </c>
      <c r="K17330" s="105">
        <f t="shared" si="2108"/>
        <v>0</v>
      </c>
      <c r="L17330" s="105">
        <f t="shared" si="2109"/>
        <v>0</v>
      </c>
      <c r="M17330">
        <v>0.04</v>
      </c>
      <c r="N17330">
        <f t="shared" si="2110"/>
        <v>3.3960531989175591E-3</v>
      </c>
    </row>
    <row r="17331" spans="1:14" x14ac:dyDescent="0.3">
      <c r="A17331">
        <f t="shared" si="2112"/>
        <v>174</v>
      </c>
      <c r="E17331" s="105">
        <f t="shared" si="2113"/>
        <v>0</v>
      </c>
      <c r="I17331" s="105">
        <f t="shared" si="2114"/>
        <v>0</v>
      </c>
      <c r="J17331" s="105">
        <f t="shared" si="2107"/>
        <v>0</v>
      </c>
      <c r="K17331" s="105">
        <f t="shared" si="2108"/>
        <v>0</v>
      </c>
      <c r="L17331" s="105">
        <f t="shared" si="2109"/>
        <v>0</v>
      </c>
      <c r="M17331">
        <v>0.04</v>
      </c>
      <c r="N17331">
        <f t="shared" si="2110"/>
        <v>3.3960531989175591E-3</v>
      </c>
    </row>
    <row r="17332" spans="1:14" x14ac:dyDescent="0.3">
      <c r="A17332">
        <f t="shared" si="2112"/>
        <v>174</v>
      </c>
      <c r="E17332" s="105">
        <f t="shared" si="2113"/>
        <v>0</v>
      </c>
      <c r="I17332" s="105">
        <f t="shared" si="2114"/>
        <v>0</v>
      </c>
      <c r="J17332" s="105">
        <f t="shared" si="2107"/>
        <v>0</v>
      </c>
      <c r="K17332" s="105">
        <f t="shared" si="2108"/>
        <v>0</v>
      </c>
      <c r="L17332" s="105">
        <f t="shared" si="2109"/>
        <v>0</v>
      </c>
      <c r="M17332">
        <v>0.04</v>
      </c>
      <c r="N17332">
        <f t="shared" si="2110"/>
        <v>3.3960531989175591E-3</v>
      </c>
    </row>
    <row r="17333" spans="1:14" x14ac:dyDescent="0.3">
      <c r="A17333">
        <f t="shared" si="2112"/>
        <v>174</v>
      </c>
      <c r="E17333" s="105">
        <f t="shared" si="2113"/>
        <v>0</v>
      </c>
      <c r="I17333" s="105">
        <f t="shared" si="2114"/>
        <v>0</v>
      </c>
      <c r="J17333" s="105">
        <f t="shared" si="2107"/>
        <v>0</v>
      </c>
      <c r="K17333" s="105">
        <f t="shared" si="2108"/>
        <v>0</v>
      </c>
      <c r="L17333" s="105">
        <f t="shared" si="2109"/>
        <v>0</v>
      </c>
      <c r="M17333">
        <v>0.04</v>
      </c>
      <c r="N17333">
        <f t="shared" si="2110"/>
        <v>3.3960531989175591E-3</v>
      </c>
    </row>
    <row r="17334" spans="1:14" x14ac:dyDescent="0.3">
      <c r="A17334">
        <f t="shared" si="2112"/>
        <v>174</v>
      </c>
      <c r="E17334" s="105">
        <f t="shared" si="2113"/>
        <v>0</v>
      </c>
      <c r="I17334" s="105">
        <f t="shared" si="2114"/>
        <v>0</v>
      </c>
      <c r="J17334" s="105">
        <f t="shared" si="2107"/>
        <v>0</v>
      </c>
      <c r="K17334" s="105">
        <f t="shared" si="2108"/>
        <v>0</v>
      </c>
      <c r="L17334" s="105">
        <f t="shared" si="2109"/>
        <v>0</v>
      </c>
      <c r="M17334">
        <v>0.04</v>
      </c>
      <c r="N17334">
        <f t="shared" si="2110"/>
        <v>3.3960531989175591E-3</v>
      </c>
    </row>
    <row r="17335" spans="1:14" x14ac:dyDescent="0.3">
      <c r="A17335">
        <f t="shared" si="2112"/>
        <v>174</v>
      </c>
      <c r="E17335" s="105">
        <f t="shared" si="2113"/>
        <v>0</v>
      </c>
      <c r="I17335" s="105">
        <f t="shared" si="2114"/>
        <v>0</v>
      </c>
      <c r="J17335" s="105">
        <f t="shared" si="2107"/>
        <v>0</v>
      </c>
      <c r="K17335" s="105">
        <f t="shared" si="2108"/>
        <v>0</v>
      </c>
      <c r="L17335" s="105">
        <f t="shared" si="2109"/>
        <v>0</v>
      </c>
      <c r="M17335">
        <v>0.04</v>
      </c>
      <c r="N17335">
        <f t="shared" si="2110"/>
        <v>3.3960531989175591E-3</v>
      </c>
    </row>
    <row r="17336" spans="1:14" x14ac:dyDescent="0.3">
      <c r="A17336">
        <f t="shared" si="2112"/>
        <v>174</v>
      </c>
      <c r="E17336" s="105">
        <f t="shared" si="2113"/>
        <v>0</v>
      </c>
      <c r="I17336" s="105">
        <f t="shared" si="2114"/>
        <v>0</v>
      </c>
      <c r="J17336" s="105">
        <f t="shared" si="2107"/>
        <v>0</v>
      </c>
      <c r="K17336" s="105">
        <f t="shared" si="2108"/>
        <v>0</v>
      </c>
      <c r="L17336" s="105">
        <f t="shared" si="2109"/>
        <v>0</v>
      </c>
      <c r="M17336">
        <v>0.04</v>
      </c>
      <c r="N17336">
        <f t="shared" si="2110"/>
        <v>3.3960531989175591E-3</v>
      </c>
    </row>
    <row r="17337" spans="1:14" x14ac:dyDescent="0.3">
      <c r="A17337">
        <f t="shared" si="2112"/>
        <v>174</v>
      </c>
      <c r="E17337" s="105">
        <f t="shared" si="2113"/>
        <v>0</v>
      </c>
      <c r="I17337" s="105">
        <f t="shared" si="2114"/>
        <v>0</v>
      </c>
      <c r="J17337" s="105">
        <f t="shared" si="2107"/>
        <v>0</v>
      </c>
      <c r="K17337" s="105">
        <f t="shared" si="2108"/>
        <v>0</v>
      </c>
      <c r="L17337" s="105">
        <f t="shared" si="2109"/>
        <v>0</v>
      </c>
      <c r="M17337">
        <v>0.04</v>
      </c>
      <c r="N17337">
        <f t="shared" si="2110"/>
        <v>3.3960531989175591E-3</v>
      </c>
    </row>
    <row r="17338" spans="1:14" x14ac:dyDescent="0.3">
      <c r="A17338">
        <f t="shared" si="2112"/>
        <v>174</v>
      </c>
      <c r="E17338" s="105">
        <f t="shared" si="2113"/>
        <v>0</v>
      </c>
      <c r="I17338" s="105">
        <f t="shared" si="2114"/>
        <v>0</v>
      </c>
      <c r="J17338" s="105">
        <f t="shared" si="2107"/>
        <v>0</v>
      </c>
      <c r="K17338" s="105">
        <f t="shared" si="2108"/>
        <v>0</v>
      </c>
      <c r="L17338" s="105">
        <f t="shared" si="2109"/>
        <v>0</v>
      </c>
      <c r="M17338">
        <v>0.04</v>
      </c>
      <c r="N17338">
        <f t="shared" si="2110"/>
        <v>3.3960531989175591E-3</v>
      </c>
    </row>
    <row r="17339" spans="1:14" x14ac:dyDescent="0.3">
      <c r="A17339">
        <f t="shared" si="2112"/>
        <v>174</v>
      </c>
      <c r="E17339" s="105">
        <f t="shared" si="2113"/>
        <v>0</v>
      </c>
      <c r="I17339" s="105">
        <f t="shared" si="2114"/>
        <v>0</v>
      </c>
      <c r="J17339" s="105">
        <f t="shared" si="2107"/>
        <v>0</v>
      </c>
      <c r="K17339" s="105">
        <f t="shared" si="2108"/>
        <v>0</v>
      </c>
      <c r="L17339" s="105">
        <f t="shared" si="2109"/>
        <v>0</v>
      </c>
      <c r="M17339">
        <v>0.04</v>
      </c>
      <c r="N17339">
        <f t="shared" si="2110"/>
        <v>3.3960531989175591E-3</v>
      </c>
    </row>
    <row r="17340" spans="1:14" x14ac:dyDescent="0.3">
      <c r="A17340">
        <f t="shared" si="2112"/>
        <v>174</v>
      </c>
      <c r="E17340" s="105">
        <f t="shared" si="2113"/>
        <v>0</v>
      </c>
      <c r="I17340" s="105">
        <f t="shared" si="2114"/>
        <v>0</v>
      </c>
      <c r="J17340" s="105">
        <f t="shared" si="2107"/>
        <v>0</v>
      </c>
      <c r="K17340" s="105">
        <f t="shared" si="2108"/>
        <v>0</v>
      </c>
      <c r="L17340" s="105">
        <f t="shared" si="2109"/>
        <v>0</v>
      </c>
      <c r="M17340">
        <v>0.04</v>
      </c>
      <c r="N17340">
        <f t="shared" si="2110"/>
        <v>3.3960531989175591E-3</v>
      </c>
    </row>
    <row r="17341" spans="1:14" x14ac:dyDescent="0.3">
      <c r="A17341">
        <f t="shared" si="2112"/>
        <v>174</v>
      </c>
      <c r="E17341" s="105">
        <f t="shared" si="2113"/>
        <v>0</v>
      </c>
      <c r="I17341" s="105">
        <f t="shared" si="2114"/>
        <v>0</v>
      </c>
      <c r="J17341" s="105">
        <f t="shared" si="2107"/>
        <v>0</v>
      </c>
      <c r="K17341" s="105">
        <f t="shared" si="2108"/>
        <v>0</v>
      </c>
      <c r="L17341" s="105">
        <f t="shared" si="2109"/>
        <v>0</v>
      </c>
      <c r="M17341">
        <v>0.04</v>
      </c>
      <c r="N17341">
        <f t="shared" si="2110"/>
        <v>3.3960531989175591E-3</v>
      </c>
    </row>
    <row r="17342" spans="1:14" x14ac:dyDescent="0.3">
      <c r="A17342">
        <f t="shared" si="2112"/>
        <v>174</v>
      </c>
      <c r="E17342" s="105">
        <f t="shared" si="2113"/>
        <v>0</v>
      </c>
      <c r="I17342" s="105">
        <f t="shared" si="2114"/>
        <v>0</v>
      </c>
      <c r="J17342" s="105">
        <f t="shared" si="2107"/>
        <v>0</v>
      </c>
      <c r="K17342" s="105">
        <f t="shared" si="2108"/>
        <v>0</v>
      </c>
      <c r="L17342" s="105">
        <f t="shared" si="2109"/>
        <v>0</v>
      </c>
      <c r="M17342">
        <v>0.04</v>
      </c>
      <c r="N17342">
        <f t="shared" si="2110"/>
        <v>3.3960531989175591E-3</v>
      </c>
    </row>
    <row r="17343" spans="1:14" x14ac:dyDescent="0.3">
      <c r="A17343">
        <f t="shared" si="2112"/>
        <v>174</v>
      </c>
      <c r="E17343" s="105">
        <f t="shared" si="2113"/>
        <v>0</v>
      </c>
      <c r="I17343" s="105">
        <f t="shared" si="2114"/>
        <v>0</v>
      </c>
      <c r="J17343" s="105">
        <f t="shared" si="2107"/>
        <v>0</v>
      </c>
      <c r="K17343" s="105">
        <f t="shared" si="2108"/>
        <v>0</v>
      </c>
      <c r="L17343" s="105">
        <f t="shared" si="2109"/>
        <v>0</v>
      </c>
      <c r="M17343">
        <v>0.04</v>
      </c>
      <c r="N17343">
        <f t="shared" si="2110"/>
        <v>3.3960531989175591E-3</v>
      </c>
    </row>
    <row r="17344" spans="1:14" x14ac:dyDescent="0.3">
      <c r="A17344">
        <f t="shared" si="2112"/>
        <v>174</v>
      </c>
      <c r="E17344" s="105">
        <f t="shared" si="2113"/>
        <v>0</v>
      </c>
      <c r="I17344" s="105">
        <f t="shared" si="2114"/>
        <v>0</v>
      </c>
      <c r="J17344" s="105">
        <f t="shared" si="2107"/>
        <v>0</v>
      </c>
      <c r="K17344" s="105">
        <f t="shared" si="2108"/>
        <v>0</v>
      </c>
      <c r="L17344" s="105">
        <f t="shared" si="2109"/>
        <v>0</v>
      </c>
      <c r="M17344">
        <v>0.04</v>
      </c>
      <c r="N17344">
        <f t="shared" si="2110"/>
        <v>3.3960531989175591E-3</v>
      </c>
    </row>
    <row r="17345" spans="1:14" x14ac:dyDescent="0.3">
      <c r="A17345">
        <f t="shared" si="2112"/>
        <v>174</v>
      </c>
      <c r="E17345" s="105">
        <f t="shared" si="2113"/>
        <v>0</v>
      </c>
      <c r="I17345" s="105">
        <f t="shared" si="2114"/>
        <v>0</v>
      </c>
      <c r="J17345" s="105">
        <f t="shared" si="2107"/>
        <v>0</v>
      </c>
      <c r="K17345" s="105">
        <f t="shared" si="2108"/>
        <v>0</v>
      </c>
      <c r="L17345" s="105">
        <f t="shared" si="2109"/>
        <v>0</v>
      </c>
      <c r="M17345">
        <v>0.04</v>
      </c>
      <c r="N17345">
        <f t="shared" si="2110"/>
        <v>3.3960531989175591E-3</v>
      </c>
    </row>
    <row r="17346" spans="1:14" x14ac:dyDescent="0.3">
      <c r="A17346">
        <f t="shared" si="2112"/>
        <v>174</v>
      </c>
      <c r="E17346" s="105">
        <f t="shared" si="2113"/>
        <v>0</v>
      </c>
      <c r="I17346" s="105">
        <f t="shared" si="2114"/>
        <v>0</v>
      </c>
      <c r="J17346" s="105">
        <f t="shared" si="2107"/>
        <v>0</v>
      </c>
      <c r="K17346" s="105">
        <f t="shared" si="2108"/>
        <v>0</v>
      </c>
      <c r="L17346" s="105">
        <f t="shared" si="2109"/>
        <v>0</v>
      </c>
      <c r="M17346">
        <v>0.04</v>
      </c>
      <c r="N17346">
        <f t="shared" si="2110"/>
        <v>3.3960531989175591E-3</v>
      </c>
    </row>
    <row r="17347" spans="1:14" x14ac:dyDescent="0.3">
      <c r="A17347">
        <f t="shared" si="2112"/>
        <v>174</v>
      </c>
      <c r="E17347" s="105">
        <f t="shared" si="2113"/>
        <v>0</v>
      </c>
      <c r="I17347" s="105">
        <f t="shared" si="2114"/>
        <v>0</v>
      </c>
      <c r="J17347" s="105">
        <f t="shared" ref="J17347:J17410" si="2115">E17347*($H$2/12)</f>
        <v>0</v>
      </c>
      <c r="K17347" s="105">
        <f t="shared" ref="K17347:K17410" si="2116">I17347-J17347</f>
        <v>0</v>
      </c>
      <c r="L17347" s="105">
        <f t="shared" ref="L17347:L17410" si="2117">N17347*(E17347-K17347)</f>
        <v>0</v>
      </c>
      <c r="M17347">
        <v>0.04</v>
      </c>
      <c r="N17347">
        <f t="shared" ref="N17347:N17410" si="2118">1-(POWER(1-M17347,(1/12)))</f>
        <v>3.3960531989175591E-3</v>
      </c>
    </row>
    <row r="17348" spans="1:14" x14ac:dyDescent="0.3">
      <c r="A17348">
        <f t="shared" si="2112"/>
        <v>174</v>
      </c>
      <c r="E17348" s="105">
        <f t="shared" si="2113"/>
        <v>0</v>
      </c>
      <c r="I17348" s="105">
        <f t="shared" si="2114"/>
        <v>0</v>
      </c>
      <c r="J17348" s="105">
        <f t="shared" si="2115"/>
        <v>0</v>
      </c>
      <c r="K17348" s="105">
        <f t="shared" si="2116"/>
        <v>0</v>
      </c>
      <c r="L17348" s="105">
        <f t="shared" si="2117"/>
        <v>0</v>
      </c>
      <c r="M17348">
        <v>0.04</v>
      </c>
      <c r="N17348">
        <f t="shared" si="2118"/>
        <v>3.3960531989175591E-3</v>
      </c>
    </row>
    <row r="17349" spans="1:14" x14ac:dyDescent="0.3">
      <c r="A17349">
        <f t="shared" si="2112"/>
        <v>174</v>
      </c>
      <c r="E17349" s="105">
        <f t="shared" si="2113"/>
        <v>0</v>
      </c>
      <c r="I17349" s="105">
        <f t="shared" si="2114"/>
        <v>0</v>
      </c>
      <c r="J17349" s="105">
        <f t="shared" si="2115"/>
        <v>0</v>
      </c>
      <c r="K17349" s="105">
        <f t="shared" si="2116"/>
        <v>0</v>
      </c>
      <c r="L17349" s="105">
        <f t="shared" si="2117"/>
        <v>0</v>
      </c>
      <c r="M17349">
        <v>0.04</v>
      </c>
      <c r="N17349">
        <f t="shared" si="2118"/>
        <v>3.3960531989175591E-3</v>
      </c>
    </row>
    <row r="17350" spans="1:14" x14ac:dyDescent="0.3">
      <c r="A17350">
        <f t="shared" si="2112"/>
        <v>174</v>
      </c>
      <c r="E17350" s="105">
        <f t="shared" si="2113"/>
        <v>0</v>
      </c>
      <c r="I17350" s="105">
        <f t="shared" si="2114"/>
        <v>0</v>
      </c>
      <c r="J17350" s="105">
        <f t="shared" si="2115"/>
        <v>0</v>
      </c>
      <c r="K17350" s="105">
        <f t="shared" si="2116"/>
        <v>0</v>
      </c>
      <c r="L17350" s="105">
        <f t="shared" si="2117"/>
        <v>0</v>
      </c>
      <c r="M17350">
        <v>0.04</v>
      </c>
      <c r="N17350">
        <f t="shared" si="2118"/>
        <v>3.3960531989175591E-3</v>
      </c>
    </row>
    <row r="17351" spans="1:14" x14ac:dyDescent="0.3">
      <c r="A17351">
        <f t="shared" si="2112"/>
        <v>174</v>
      </c>
      <c r="E17351" s="105">
        <f t="shared" si="2113"/>
        <v>0</v>
      </c>
      <c r="I17351" s="105">
        <f t="shared" si="2114"/>
        <v>0</v>
      </c>
      <c r="J17351" s="105">
        <f t="shared" si="2115"/>
        <v>0</v>
      </c>
      <c r="K17351" s="105">
        <f t="shared" si="2116"/>
        <v>0</v>
      </c>
      <c r="L17351" s="105">
        <f t="shared" si="2117"/>
        <v>0</v>
      </c>
      <c r="M17351">
        <v>0.04</v>
      </c>
      <c r="N17351">
        <f t="shared" si="2118"/>
        <v>3.3960531989175591E-3</v>
      </c>
    </row>
    <row r="17352" spans="1:14" x14ac:dyDescent="0.3">
      <c r="A17352">
        <f t="shared" si="2112"/>
        <v>174</v>
      </c>
      <c r="E17352" s="105">
        <f t="shared" si="2113"/>
        <v>0</v>
      </c>
      <c r="I17352" s="105">
        <f t="shared" si="2114"/>
        <v>0</v>
      </c>
      <c r="J17352" s="105">
        <f t="shared" si="2115"/>
        <v>0</v>
      </c>
      <c r="K17352" s="105">
        <f t="shared" si="2116"/>
        <v>0</v>
      </c>
      <c r="L17352" s="105">
        <f t="shared" si="2117"/>
        <v>0</v>
      </c>
      <c r="M17352">
        <v>0.04</v>
      </c>
      <c r="N17352">
        <f t="shared" si="2118"/>
        <v>3.3960531989175591E-3</v>
      </c>
    </row>
    <row r="17353" spans="1:14" x14ac:dyDescent="0.3">
      <c r="A17353">
        <f t="shared" si="2112"/>
        <v>174</v>
      </c>
      <c r="E17353" s="105">
        <f t="shared" si="2113"/>
        <v>0</v>
      </c>
      <c r="I17353" s="105">
        <f t="shared" si="2114"/>
        <v>0</v>
      </c>
      <c r="J17353" s="105">
        <f t="shared" si="2115"/>
        <v>0</v>
      </c>
      <c r="K17353" s="105">
        <f t="shared" si="2116"/>
        <v>0</v>
      </c>
      <c r="L17353" s="105">
        <f t="shared" si="2117"/>
        <v>0</v>
      </c>
      <c r="M17353">
        <v>0.04</v>
      </c>
      <c r="N17353">
        <f t="shared" si="2118"/>
        <v>3.3960531989175591E-3</v>
      </c>
    </row>
    <row r="17354" spans="1:14" x14ac:dyDescent="0.3">
      <c r="A17354">
        <f t="shared" si="2112"/>
        <v>174</v>
      </c>
      <c r="E17354" s="105">
        <f t="shared" si="2113"/>
        <v>0</v>
      </c>
      <c r="I17354" s="105">
        <f t="shared" si="2114"/>
        <v>0</v>
      </c>
      <c r="J17354" s="105">
        <f t="shared" si="2115"/>
        <v>0</v>
      </c>
      <c r="K17354" s="105">
        <f t="shared" si="2116"/>
        <v>0</v>
      </c>
      <c r="L17354" s="105">
        <f t="shared" si="2117"/>
        <v>0</v>
      </c>
      <c r="M17354">
        <v>0.04</v>
      </c>
      <c r="N17354">
        <f t="shared" si="2118"/>
        <v>3.3960531989175591E-3</v>
      </c>
    </row>
    <row r="17355" spans="1:14" x14ac:dyDescent="0.3">
      <c r="A17355">
        <f t="shared" si="2112"/>
        <v>174</v>
      </c>
      <c r="E17355" s="105">
        <f t="shared" si="2113"/>
        <v>0</v>
      </c>
      <c r="I17355" s="105">
        <f t="shared" si="2114"/>
        <v>0</v>
      </c>
      <c r="J17355" s="105">
        <f t="shared" si="2115"/>
        <v>0</v>
      </c>
      <c r="K17355" s="105">
        <f t="shared" si="2116"/>
        <v>0</v>
      </c>
      <c r="L17355" s="105">
        <f t="shared" si="2117"/>
        <v>0</v>
      </c>
      <c r="M17355">
        <v>0.04</v>
      </c>
      <c r="N17355">
        <f t="shared" si="2118"/>
        <v>3.3960531989175591E-3</v>
      </c>
    </row>
    <row r="17356" spans="1:14" x14ac:dyDescent="0.3">
      <c r="A17356">
        <f t="shared" si="2112"/>
        <v>174</v>
      </c>
      <c r="E17356" s="105">
        <f t="shared" si="2113"/>
        <v>0</v>
      </c>
      <c r="I17356" s="105">
        <f t="shared" si="2114"/>
        <v>0</v>
      </c>
      <c r="J17356" s="105">
        <f t="shared" si="2115"/>
        <v>0</v>
      </c>
      <c r="K17356" s="105">
        <f t="shared" si="2116"/>
        <v>0</v>
      </c>
      <c r="L17356" s="105">
        <f t="shared" si="2117"/>
        <v>0</v>
      </c>
      <c r="M17356">
        <v>0.04</v>
      </c>
      <c r="N17356">
        <f t="shared" si="2118"/>
        <v>3.3960531989175591E-3</v>
      </c>
    </row>
    <row r="17357" spans="1:14" x14ac:dyDescent="0.3">
      <c r="A17357">
        <f t="shared" si="2112"/>
        <v>174</v>
      </c>
      <c r="E17357" s="105">
        <f t="shared" si="2113"/>
        <v>0</v>
      </c>
      <c r="I17357" s="105">
        <f t="shared" si="2114"/>
        <v>0</v>
      </c>
      <c r="J17357" s="105">
        <f t="shared" si="2115"/>
        <v>0</v>
      </c>
      <c r="K17357" s="105">
        <f t="shared" si="2116"/>
        <v>0</v>
      </c>
      <c r="L17357" s="105">
        <f t="shared" si="2117"/>
        <v>0</v>
      </c>
      <c r="M17357">
        <v>0.04</v>
      </c>
      <c r="N17357">
        <f t="shared" si="2118"/>
        <v>3.3960531989175591E-3</v>
      </c>
    </row>
    <row r="17358" spans="1:14" x14ac:dyDescent="0.3">
      <c r="A17358">
        <f t="shared" si="2112"/>
        <v>174</v>
      </c>
      <c r="E17358" s="105">
        <f t="shared" si="2113"/>
        <v>0</v>
      </c>
      <c r="I17358" s="105">
        <f t="shared" si="2114"/>
        <v>0</v>
      </c>
      <c r="J17358" s="105">
        <f t="shared" si="2115"/>
        <v>0</v>
      </c>
      <c r="K17358" s="105">
        <f t="shared" si="2116"/>
        <v>0</v>
      </c>
      <c r="L17358" s="105">
        <f t="shared" si="2117"/>
        <v>0</v>
      </c>
      <c r="M17358">
        <v>0.04</v>
      </c>
      <c r="N17358">
        <f t="shared" si="2118"/>
        <v>3.3960531989175591E-3</v>
      </c>
    </row>
    <row r="17359" spans="1:14" x14ac:dyDescent="0.3">
      <c r="A17359">
        <f t="shared" si="2112"/>
        <v>174</v>
      </c>
      <c r="E17359" s="105">
        <f t="shared" si="2113"/>
        <v>0</v>
      </c>
      <c r="I17359" s="105">
        <f t="shared" si="2114"/>
        <v>0</v>
      </c>
      <c r="J17359" s="105">
        <f t="shared" si="2115"/>
        <v>0</v>
      </c>
      <c r="K17359" s="105">
        <f t="shared" si="2116"/>
        <v>0</v>
      </c>
      <c r="L17359" s="105">
        <f t="shared" si="2117"/>
        <v>0</v>
      </c>
      <c r="M17359">
        <v>0.04</v>
      </c>
      <c r="N17359">
        <f t="shared" si="2118"/>
        <v>3.3960531989175591E-3</v>
      </c>
    </row>
    <row r="17360" spans="1:14" x14ac:dyDescent="0.3">
      <c r="A17360">
        <f t="shared" si="2112"/>
        <v>174</v>
      </c>
      <c r="E17360" s="105">
        <f t="shared" si="2113"/>
        <v>0</v>
      </c>
      <c r="I17360" s="105">
        <f t="shared" si="2114"/>
        <v>0</v>
      </c>
      <c r="J17360" s="105">
        <f t="shared" si="2115"/>
        <v>0</v>
      </c>
      <c r="K17360" s="105">
        <f t="shared" si="2116"/>
        <v>0</v>
      </c>
      <c r="L17360" s="105">
        <f t="shared" si="2117"/>
        <v>0</v>
      </c>
      <c r="M17360">
        <v>0.04</v>
      </c>
      <c r="N17360">
        <f t="shared" si="2118"/>
        <v>3.3960531989175591E-3</v>
      </c>
    </row>
    <row r="17361" spans="1:14" x14ac:dyDescent="0.3">
      <c r="A17361">
        <f t="shared" si="2112"/>
        <v>174</v>
      </c>
      <c r="E17361" s="105">
        <f t="shared" si="2113"/>
        <v>0</v>
      </c>
      <c r="I17361" s="105">
        <f t="shared" si="2114"/>
        <v>0</v>
      </c>
      <c r="J17361" s="105">
        <f t="shared" si="2115"/>
        <v>0</v>
      </c>
      <c r="K17361" s="105">
        <f t="shared" si="2116"/>
        <v>0</v>
      </c>
      <c r="L17361" s="105">
        <f t="shared" si="2117"/>
        <v>0</v>
      </c>
      <c r="M17361">
        <v>0.04</v>
      </c>
      <c r="N17361">
        <f t="shared" si="2118"/>
        <v>3.3960531989175591E-3</v>
      </c>
    </row>
    <row r="17362" spans="1:14" x14ac:dyDescent="0.3">
      <c r="A17362">
        <f t="shared" si="2112"/>
        <v>174</v>
      </c>
      <c r="E17362" s="105">
        <f t="shared" si="2113"/>
        <v>0</v>
      </c>
      <c r="I17362" s="105">
        <f t="shared" si="2114"/>
        <v>0</v>
      </c>
      <c r="J17362" s="105">
        <f t="shared" si="2115"/>
        <v>0</v>
      </c>
      <c r="K17362" s="105">
        <f t="shared" si="2116"/>
        <v>0</v>
      </c>
      <c r="L17362" s="105">
        <f t="shared" si="2117"/>
        <v>0</v>
      </c>
      <c r="M17362">
        <v>0.04</v>
      </c>
      <c r="N17362">
        <f t="shared" si="2118"/>
        <v>3.3960531989175591E-3</v>
      </c>
    </row>
    <row r="17363" spans="1:14" x14ac:dyDescent="0.3">
      <c r="A17363">
        <f t="shared" si="2112"/>
        <v>174</v>
      </c>
      <c r="E17363" s="105">
        <f t="shared" si="2113"/>
        <v>0</v>
      </c>
      <c r="I17363" s="105">
        <f t="shared" si="2114"/>
        <v>0</v>
      </c>
      <c r="J17363" s="105">
        <f t="shared" si="2115"/>
        <v>0</v>
      </c>
      <c r="K17363" s="105">
        <f t="shared" si="2116"/>
        <v>0</v>
      </c>
      <c r="L17363" s="105">
        <f t="shared" si="2117"/>
        <v>0</v>
      </c>
      <c r="M17363">
        <v>0.04</v>
      </c>
      <c r="N17363">
        <f t="shared" si="2118"/>
        <v>3.3960531989175591E-3</v>
      </c>
    </row>
    <row r="17364" spans="1:14" x14ac:dyDescent="0.3">
      <c r="A17364">
        <f t="shared" si="2112"/>
        <v>174</v>
      </c>
      <c r="E17364" s="105">
        <f t="shared" si="2113"/>
        <v>0</v>
      </c>
      <c r="I17364" s="105">
        <f t="shared" si="2114"/>
        <v>0</v>
      </c>
      <c r="J17364" s="105">
        <f t="shared" si="2115"/>
        <v>0</v>
      </c>
      <c r="K17364" s="105">
        <f t="shared" si="2116"/>
        <v>0</v>
      </c>
      <c r="L17364" s="105">
        <f t="shared" si="2117"/>
        <v>0</v>
      </c>
      <c r="M17364">
        <v>0.04</v>
      </c>
      <c r="N17364">
        <f t="shared" si="2118"/>
        <v>3.3960531989175591E-3</v>
      </c>
    </row>
    <row r="17365" spans="1:14" x14ac:dyDescent="0.3">
      <c r="A17365">
        <f t="shared" si="2112"/>
        <v>174</v>
      </c>
      <c r="E17365" s="105">
        <f t="shared" si="2113"/>
        <v>0</v>
      </c>
      <c r="I17365" s="105">
        <f t="shared" si="2114"/>
        <v>0</v>
      </c>
      <c r="J17365" s="105">
        <f t="shared" si="2115"/>
        <v>0</v>
      </c>
      <c r="K17365" s="105">
        <f t="shared" si="2116"/>
        <v>0</v>
      </c>
      <c r="L17365" s="105">
        <f t="shared" si="2117"/>
        <v>0</v>
      </c>
      <c r="M17365">
        <v>0.04</v>
      </c>
      <c r="N17365">
        <f t="shared" si="2118"/>
        <v>3.3960531989175591E-3</v>
      </c>
    </row>
    <row r="17366" spans="1:14" x14ac:dyDescent="0.3">
      <c r="A17366">
        <f t="shared" si="2112"/>
        <v>174</v>
      </c>
      <c r="E17366" s="105">
        <f t="shared" si="2113"/>
        <v>0</v>
      </c>
      <c r="I17366" s="105">
        <f t="shared" si="2114"/>
        <v>0</v>
      </c>
      <c r="J17366" s="105">
        <f t="shared" si="2115"/>
        <v>0</v>
      </c>
      <c r="K17366" s="105">
        <f t="shared" si="2116"/>
        <v>0</v>
      </c>
      <c r="L17366" s="105">
        <f t="shared" si="2117"/>
        <v>0</v>
      </c>
      <c r="M17366">
        <v>0.04</v>
      </c>
      <c r="N17366">
        <f t="shared" si="2118"/>
        <v>3.3960531989175591E-3</v>
      </c>
    </row>
    <row r="17367" spans="1:14" x14ac:dyDescent="0.3">
      <c r="A17367">
        <f t="shared" si="2112"/>
        <v>174</v>
      </c>
      <c r="E17367" s="105">
        <f t="shared" si="2113"/>
        <v>0</v>
      </c>
      <c r="I17367" s="105">
        <f t="shared" si="2114"/>
        <v>0</v>
      </c>
      <c r="J17367" s="105">
        <f t="shared" si="2115"/>
        <v>0</v>
      </c>
      <c r="K17367" s="105">
        <f t="shared" si="2116"/>
        <v>0</v>
      </c>
      <c r="L17367" s="105">
        <f t="shared" si="2117"/>
        <v>0</v>
      </c>
      <c r="M17367">
        <v>0.04</v>
      </c>
      <c r="N17367">
        <f t="shared" si="2118"/>
        <v>3.3960531989175591E-3</v>
      </c>
    </row>
    <row r="17368" spans="1:14" x14ac:dyDescent="0.3">
      <c r="A17368">
        <f t="shared" si="2112"/>
        <v>174</v>
      </c>
      <c r="E17368" s="105">
        <f t="shared" si="2113"/>
        <v>0</v>
      </c>
      <c r="I17368" s="105">
        <f t="shared" si="2114"/>
        <v>0</v>
      </c>
      <c r="J17368" s="105">
        <f t="shared" si="2115"/>
        <v>0</v>
      </c>
      <c r="K17368" s="105">
        <f t="shared" si="2116"/>
        <v>0</v>
      </c>
      <c r="L17368" s="105">
        <f t="shared" si="2117"/>
        <v>0</v>
      </c>
      <c r="M17368">
        <v>0.04</v>
      </c>
      <c r="N17368">
        <f t="shared" si="2118"/>
        <v>3.3960531989175591E-3</v>
      </c>
    </row>
    <row r="17369" spans="1:14" x14ac:dyDescent="0.3">
      <c r="A17369">
        <f t="shared" si="2112"/>
        <v>174</v>
      </c>
      <c r="E17369" s="105">
        <f t="shared" si="2113"/>
        <v>0</v>
      </c>
      <c r="I17369" s="105">
        <f t="shared" si="2114"/>
        <v>0</v>
      </c>
      <c r="J17369" s="105">
        <f t="shared" si="2115"/>
        <v>0</v>
      </c>
      <c r="K17369" s="105">
        <f t="shared" si="2116"/>
        <v>0</v>
      </c>
      <c r="L17369" s="105">
        <f t="shared" si="2117"/>
        <v>0</v>
      </c>
      <c r="M17369">
        <v>0.04</v>
      </c>
      <c r="N17369">
        <f t="shared" si="2118"/>
        <v>3.3960531989175591E-3</v>
      </c>
    </row>
    <row r="17370" spans="1:14" x14ac:dyDescent="0.3">
      <c r="A17370">
        <f t="shared" si="2112"/>
        <v>174</v>
      </c>
      <c r="E17370" s="105">
        <f t="shared" si="2113"/>
        <v>0</v>
      </c>
      <c r="I17370" s="105">
        <f t="shared" si="2114"/>
        <v>0</v>
      </c>
      <c r="J17370" s="105">
        <f t="shared" si="2115"/>
        <v>0</v>
      </c>
      <c r="K17370" s="105">
        <f t="shared" si="2116"/>
        <v>0</v>
      </c>
      <c r="L17370" s="105">
        <f t="shared" si="2117"/>
        <v>0</v>
      </c>
      <c r="M17370">
        <v>0.04</v>
      </c>
      <c r="N17370">
        <f t="shared" si="2118"/>
        <v>3.3960531989175591E-3</v>
      </c>
    </row>
    <row r="17371" spans="1:14" x14ac:dyDescent="0.3">
      <c r="A17371">
        <f t="shared" si="2112"/>
        <v>174</v>
      </c>
      <c r="E17371" s="105">
        <f t="shared" si="2113"/>
        <v>0</v>
      </c>
      <c r="I17371" s="105">
        <f t="shared" si="2114"/>
        <v>0</v>
      </c>
      <c r="J17371" s="105">
        <f t="shared" si="2115"/>
        <v>0</v>
      </c>
      <c r="K17371" s="105">
        <f t="shared" si="2116"/>
        <v>0</v>
      </c>
      <c r="L17371" s="105">
        <f t="shared" si="2117"/>
        <v>0</v>
      </c>
      <c r="M17371">
        <v>0.04</v>
      </c>
      <c r="N17371">
        <f t="shared" si="2118"/>
        <v>3.3960531989175591E-3</v>
      </c>
    </row>
    <row r="17372" spans="1:14" x14ac:dyDescent="0.3">
      <c r="A17372">
        <f t="shared" si="2112"/>
        <v>174</v>
      </c>
      <c r="E17372" s="105">
        <f t="shared" si="2113"/>
        <v>0</v>
      </c>
      <c r="I17372" s="105">
        <f t="shared" si="2114"/>
        <v>0</v>
      </c>
      <c r="J17372" s="105">
        <f t="shared" si="2115"/>
        <v>0</v>
      </c>
      <c r="K17372" s="105">
        <f t="shared" si="2116"/>
        <v>0</v>
      </c>
      <c r="L17372" s="105">
        <f t="shared" si="2117"/>
        <v>0</v>
      </c>
      <c r="M17372">
        <v>0.04</v>
      </c>
      <c r="N17372">
        <f t="shared" si="2118"/>
        <v>3.3960531989175591E-3</v>
      </c>
    </row>
    <row r="17373" spans="1:14" x14ac:dyDescent="0.3">
      <c r="A17373">
        <f t="shared" si="2112"/>
        <v>174</v>
      </c>
      <c r="E17373" s="105">
        <f t="shared" si="2113"/>
        <v>0</v>
      </c>
      <c r="I17373" s="105">
        <f t="shared" si="2114"/>
        <v>0</v>
      </c>
      <c r="J17373" s="105">
        <f t="shared" si="2115"/>
        <v>0</v>
      </c>
      <c r="K17373" s="105">
        <f t="shared" si="2116"/>
        <v>0</v>
      </c>
      <c r="L17373" s="105">
        <f t="shared" si="2117"/>
        <v>0</v>
      </c>
      <c r="M17373">
        <v>0.04</v>
      </c>
      <c r="N17373">
        <f t="shared" si="2118"/>
        <v>3.3960531989175591E-3</v>
      </c>
    </row>
    <row r="17374" spans="1:14" x14ac:dyDescent="0.3">
      <c r="A17374">
        <f t="shared" si="2112"/>
        <v>174</v>
      </c>
      <c r="E17374" s="105">
        <f t="shared" si="2113"/>
        <v>0</v>
      </c>
      <c r="I17374" s="105">
        <f t="shared" si="2114"/>
        <v>0</v>
      </c>
      <c r="J17374" s="105">
        <f t="shared" si="2115"/>
        <v>0</v>
      </c>
      <c r="K17374" s="105">
        <f t="shared" si="2116"/>
        <v>0</v>
      </c>
      <c r="L17374" s="105">
        <f t="shared" si="2117"/>
        <v>0</v>
      </c>
      <c r="M17374">
        <v>0.04</v>
      </c>
      <c r="N17374">
        <f t="shared" si="2118"/>
        <v>3.3960531989175591E-3</v>
      </c>
    </row>
    <row r="17375" spans="1:14" x14ac:dyDescent="0.3">
      <c r="A17375">
        <f t="shared" si="2112"/>
        <v>174</v>
      </c>
      <c r="E17375" s="105">
        <f t="shared" si="2113"/>
        <v>0</v>
      </c>
      <c r="I17375" s="105">
        <f t="shared" si="2114"/>
        <v>0</v>
      </c>
      <c r="J17375" s="105">
        <f t="shared" si="2115"/>
        <v>0</v>
      </c>
      <c r="K17375" s="105">
        <f t="shared" si="2116"/>
        <v>0</v>
      </c>
      <c r="L17375" s="105">
        <f t="shared" si="2117"/>
        <v>0</v>
      </c>
      <c r="M17375">
        <v>0.04</v>
      </c>
      <c r="N17375">
        <f t="shared" si="2118"/>
        <v>3.3960531989175591E-3</v>
      </c>
    </row>
    <row r="17376" spans="1:14" x14ac:dyDescent="0.3">
      <c r="A17376">
        <f t="shared" si="2112"/>
        <v>174</v>
      </c>
      <c r="E17376" s="105">
        <f t="shared" si="2113"/>
        <v>0</v>
      </c>
      <c r="I17376" s="105">
        <f t="shared" si="2114"/>
        <v>0</v>
      </c>
      <c r="J17376" s="105">
        <f t="shared" si="2115"/>
        <v>0</v>
      </c>
      <c r="K17376" s="105">
        <f t="shared" si="2116"/>
        <v>0</v>
      </c>
      <c r="L17376" s="105">
        <f t="shared" si="2117"/>
        <v>0</v>
      </c>
      <c r="M17376">
        <v>0.04</v>
      </c>
      <c r="N17376">
        <f t="shared" si="2118"/>
        <v>3.3960531989175591E-3</v>
      </c>
    </row>
    <row r="17377" spans="1:14" x14ac:dyDescent="0.3">
      <c r="A17377">
        <f t="shared" si="2112"/>
        <v>174</v>
      </c>
      <c r="E17377" s="105">
        <f t="shared" si="2113"/>
        <v>0</v>
      </c>
      <c r="I17377" s="105">
        <f t="shared" si="2114"/>
        <v>0</v>
      </c>
      <c r="J17377" s="105">
        <f t="shared" si="2115"/>
        <v>0</v>
      </c>
      <c r="K17377" s="105">
        <f t="shared" si="2116"/>
        <v>0</v>
      </c>
      <c r="L17377" s="105">
        <f t="shared" si="2117"/>
        <v>0</v>
      </c>
      <c r="M17377">
        <v>0.04</v>
      </c>
      <c r="N17377">
        <f t="shared" si="2118"/>
        <v>3.3960531989175591E-3</v>
      </c>
    </row>
    <row r="17378" spans="1:14" x14ac:dyDescent="0.3">
      <c r="A17378">
        <f t="shared" si="2112"/>
        <v>174</v>
      </c>
      <c r="E17378" s="105">
        <f t="shared" si="2113"/>
        <v>0</v>
      </c>
      <c r="I17378" s="105">
        <f t="shared" si="2114"/>
        <v>0</v>
      </c>
      <c r="J17378" s="105">
        <f t="shared" si="2115"/>
        <v>0</v>
      </c>
      <c r="K17378" s="105">
        <f t="shared" si="2116"/>
        <v>0</v>
      </c>
      <c r="L17378" s="105">
        <f t="shared" si="2117"/>
        <v>0</v>
      </c>
      <c r="M17378">
        <v>0.04</v>
      </c>
      <c r="N17378">
        <f t="shared" si="2118"/>
        <v>3.3960531989175591E-3</v>
      </c>
    </row>
    <row r="17379" spans="1:14" x14ac:dyDescent="0.3">
      <c r="A17379">
        <f t="shared" si="2112"/>
        <v>174</v>
      </c>
      <c r="E17379" s="105">
        <f t="shared" si="2113"/>
        <v>0</v>
      </c>
      <c r="I17379" s="105">
        <f t="shared" si="2114"/>
        <v>0</v>
      </c>
      <c r="J17379" s="105">
        <f t="shared" si="2115"/>
        <v>0</v>
      </c>
      <c r="K17379" s="105">
        <f t="shared" si="2116"/>
        <v>0</v>
      </c>
      <c r="L17379" s="105">
        <f t="shared" si="2117"/>
        <v>0</v>
      </c>
      <c r="M17379">
        <v>0.04</v>
      </c>
      <c r="N17379">
        <f t="shared" si="2118"/>
        <v>3.3960531989175591E-3</v>
      </c>
    </row>
    <row r="17380" spans="1:14" x14ac:dyDescent="0.3">
      <c r="A17380">
        <f t="shared" si="2112"/>
        <v>174</v>
      </c>
      <c r="E17380" s="105">
        <f t="shared" si="2113"/>
        <v>0</v>
      </c>
      <c r="I17380" s="105">
        <f t="shared" si="2114"/>
        <v>0</v>
      </c>
      <c r="J17380" s="105">
        <f t="shared" si="2115"/>
        <v>0</v>
      </c>
      <c r="K17380" s="105">
        <f t="shared" si="2116"/>
        <v>0</v>
      </c>
      <c r="L17380" s="105">
        <f t="shared" si="2117"/>
        <v>0</v>
      </c>
      <c r="M17380">
        <v>0.04</v>
      </c>
      <c r="N17380">
        <f t="shared" si="2118"/>
        <v>3.3960531989175591E-3</v>
      </c>
    </row>
    <row r="17381" spans="1:14" x14ac:dyDescent="0.3">
      <c r="A17381">
        <f t="shared" si="2112"/>
        <v>174</v>
      </c>
      <c r="E17381" s="105">
        <f t="shared" si="2113"/>
        <v>0</v>
      </c>
      <c r="I17381" s="105">
        <f t="shared" si="2114"/>
        <v>0</v>
      </c>
      <c r="J17381" s="105">
        <f t="shared" si="2115"/>
        <v>0</v>
      </c>
      <c r="K17381" s="105">
        <f t="shared" si="2116"/>
        <v>0</v>
      </c>
      <c r="L17381" s="105">
        <f t="shared" si="2117"/>
        <v>0</v>
      </c>
      <c r="M17381">
        <v>0.04</v>
      </c>
      <c r="N17381">
        <f t="shared" si="2118"/>
        <v>3.3960531989175591E-3</v>
      </c>
    </row>
    <row r="17382" spans="1:14" x14ac:dyDescent="0.3">
      <c r="A17382">
        <f t="shared" si="2112"/>
        <v>174</v>
      </c>
      <c r="E17382" s="105">
        <f t="shared" si="2113"/>
        <v>0</v>
      </c>
      <c r="I17382" s="105">
        <f t="shared" si="2114"/>
        <v>0</v>
      </c>
      <c r="J17382" s="105">
        <f t="shared" si="2115"/>
        <v>0</v>
      </c>
      <c r="K17382" s="105">
        <f t="shared" si="2116"/>
        <v>0</v>
      </c>
      <c r="L17382" s="105">
        <f t="shared" si="2117"/>
        <v>0</v>
      </c>
      <c r="M17382">
        <v>0.04</v>
      </c>
      <c r="N17382">
        <f t="shared" si="2118"/>
        <v>3.3960531989175591E-3</v>
      </c>
    </row>
    <row r="17383" spans="1:14" x14ac:dyDescent="0.3">
      <c r="A17383">
        <f t="shared" ref="A17383:A17446" si="2119">IF(COUNTIF(A17283:A17382,A17382)=100, A17382+1,A17382)</f>
        <v>174</v>
      </c>
      <c r="E17383" s="105">
        <f t="shared" ref="E17383:E17446" si="2120">MAX(0, E17283-K17283-L17283)</f>
        <v>0</v>
      </c>
      <c r="I17383" s="105">
        <f t="shared" ref="I17383:I17446" si="2121">IF(E17383&lt;I17283,J17383 + E17383, I17283)</f>
        <v>0</v>
      </c>
      <c r="J17383" s="105">
        <f t="shared" si="2115"/>
        <v>0</v>
      </c>
      <c r="K17383" s="105">
        <f t="shared" si="2116"/>
        <v>0</v>
      </c>
      <c r="L17383" s="105">
        <f t="shared" si="2117"/>
        <v>0</v>
      </c>
      <c r="M17383">
        <v>0.04</v>
      </c>
      <c r="N17383">
        <f t="shared" si="2118"/>
        <v>3.3960531989175591E-3</v>
      </c>
    </row>
    <row r="17384" spans="1:14" x14ac:dyDescent="0.3">
      <c r="A17384">
        <f t="shared" si="2119"/>
        <v>174</v>
      </c>
      <c r="E17384" s="105">
        <f t="shared" si="2120"/>
        <v>0</v>
      </c>
      <c r="I17384" s="105">
        <f t="shared" si="2121"/>
        <v>0</v>
      </c>
      <c r="J17384" s="105">
        <f t="shared" si="2115"/>
        <v>0</v>
      </c>
      <c r="K17384" s="105">
        <f t="shared" si="2116"/>
        <v>0</v>
      </c>
      <c r="L17384" s="105">
        <f t="shared" si="2117"/>
        <v>0</v>
      </c>
      <c r="M17384">
        <v>0.04</v>
      </c>
      <c r="N17384">
        <f t="shared" si="2118"/>
        <v>3.3960531989175591E-3</v>
      </c>
    </row>
    <row r="17385" spans="1:14" x14ac:dyDescent="0.3">
      <c r="A17385">
        <f t="shared" si="2119"/>
        <v>174</v>
      </c>
      <c r="E17385" s="105">
        <f t="shared" si="2120"/>
        <v>0</v>
      </c>
      <c r="I17385" s="105">
        <f t="shared" si="2121"/>
        <v>0</v>
      </c>
      <c r="J17385" s="105">
        <f t="shared" si="2115"/>
        <v>0</v>
      </c>
      <c r="K17385" s="105">
        <f t="shared" si="2116"/>
        <v>0</v>
      </c>
      <c r="L17385" s="105">
        <f t="shared" si="2117"/>
        <v>0</v>
      </c>
      <c r="M17385">
        <v>0.04</v>
      </c>
      <c r="N17385">
        <f t="shared" si="2118"/>
        <v>3.3960531989175591E-3</v>
      </c>
    </row>
    <row r="17386" spans="1:14" x14ac:dyDescent="0.3">
      <c r="A17386">
        <f t="shared" si="2119"/>
        <v>174</v>
      </c>
      <c r="E17386" s="105">
        <f t="shared" si="2120"/>
        <v>0</v>
      </c>
      <c r="I17386" s="105">
        <f t="shared" si="2121"/>
        <v>0</v>
      </c>
      <c r="J17386" s="105">
        <f t="shared" si="2115"/>
        <v>0</v>
      </c>
      <c r="K17386" s="105">
        <f t="shared" si="2116"/>
        <v>0</v>
      </c>
      <c r="L17386" s="105">
        <f t="shared" si="2117"/>
        <v>0</v>
      </c>
      <c r="M17386">
        <v>0.04</v>
      </c>
      <c r="N17386">
        <f t="shared" si="2118"/>
        <v>3.3960531989175591E-3</v>
      </c>
    </row>
    <row r="17387" spans="1:14" x14ac:dyDescent="0.3">
      <c r="A17387">
        <f t="shared" si="2119"/>
        <v>174</v>
      </c>
      <c r="E17387" s="105">
        <f t="shared" si="2120"/>
        <v>0</v>
      </c>
      <c r="I17387" s="105">
        <f t="shared" si="2121"/>
        <v>0</v>
      </c>
      <c r="J17387" s="105">
        <f t="shared" si="2115"/>
        <v>0</v>
      </c>
      <c r="K17387" s="105">
        <f t="shared" si="2116"/>
        <v>0</v>
      </c>
      <c r="L17387" s="105">
        <f t="shared" si="2117"/>
        <v>0</v>
      </c>
      <c r="M17387">
        <v>0.04</v>
      </c>
      <c r="N17387">
        <f t="shared" si="2118"/>
        <v>3.3960531989175591E-3</v>
      </c>
    </row>
    <row r="17388" spans="1:14" x14ac:dyDescent="0.3">
      <c r="A17388">
        <f t="shared" si="2119"/>
        <v>174</v>
      </c>
      <c r="E17388" s="105">
        <f t="shared" si="2120"/>
        <v>0</v>
      </c>
      <c r="I17388" s="105">
        <f t="shared" si="2121"/>
        <v>0</v>
      </c>
      <c r="J17388" s="105">
        <f t="shared" si="2115"/>
        <v>0</v>
      </c>
      <c r="K17388" s="105">
        <f t="shared" si="2116"/>
        <v>0</v>
      </c>
      <c r="L17388" s="105">
        <f t="shared" si="2117"/>
        <v>0</v>
      </c>
      <c r="M17388">
        <v>0.04</v>
      </c>
      <c r="N17388">
        <f t="shared" si="2118"/>
        <v>3.3960531989175591E-3</v>
      </c>
    </row>
    <row r="17389" spans="1:14" x14ac:dyDescent="0.3">
      <c r="A17389">
        <f t="shared" si="2119"/>
        <v>174</v>
      </c>
      <c r="E17389" s="105">
        <f t="shared" si="2120"/>
        <v>0</v>
      </c>
      <c r="I17389" s="105">
        <f t="shared" si="2121"/>
        <v>0</v>
      </c>
      <c r="J17389" s="105">
        <f t="shared" si="2115"/>
        <v>0</v>
      </c>
      <c r="K17389" s="105">
        <f t="shared" si="2116"/>
        <v>0</v>
      </c>
      <c r="L17389" s="105">
        <f t="shared" si="2117"/>
        <v>0</v>
      </c>
      <c r="M17389">
        <v>0.04</v>
      </c>
      <c r="N17389">
        <f t="shared" si="2118"/>
        <v>3.3960531989175591E-3</v>
      </c>
    </row>
    <row r="17390" spans="1:14" x14ac:dyDescent="0.3">
      <c r="A17390">
        <f t="shared" si="2119"/>
        <v>174</v>
      </c>
      <c r="E17390" s="105">
        <f t="shared" si="2120"/>
        <v>0</v>
      </c>
      <c r="I17390" s="105">
        <f t="shared" si="2121"/>
        <v>0</v>
      </c>
      <c r="J17390" s="105">
        <f t="shared" si="2115"/>
        <v>0</v>
      </c>
      <c r="K17390" s="105">
        <f t="shared" si="2116"/>
        <v>0</v>
      </c>
      <c r="L17390" s="105">
        <f t="shared" si="2117"/>
        <v>0</v>
      </c>
      <c r="M17390">
        <v>0.04</v>
      </c>
      <c r="N17390">
        <f t="shared" si="2118"/>
        <v>3.3960531989175591E-3</v>
      </c>
    </row>
    <row r="17391" spans="1:14" x14ac:dyDescent="0.3">
      <c r="A17391">
        <f t="shared" si="2119"/>
        <v>174</v>
      </c>
      <c r="E17391" s="105">
        <f t="shared" si="2120"/>
        <v>0</v>
      </c>
      <c r="I17391" s="105">
        <f t="shared" si="2121"/>
        <v>0</v>
      </c>
      <c r="J17391" s="105">
        <f t="shared" si="2115"/>
        <v>0</v>
      </c>
      <c r="K17391" s="105">
        <f t="shared" si="2116"/>
        <v>0</v>
      </c>
      <c r="L17391" s="105">
        <f t="shared" si="2117"/>
        <v>0</v>
      </c>
      <c r="M17391">
        <v>0.04</v>
      </c>
      <c r="N17391">
        <f t="shared" si="2118"/>
        <v>3.3960531989175591E-3</v>
      </c>
    </row>
    <row r="17392" spans="1:14" x14ac:dyDescent="0.3">
      <c r="A17392">
        <f t="shared" si="2119"/>
        <v>174</v>
      </c>
      <c r="E17392" s="105">
        <f t="shared" si="2120"/>
        <v>0</v>
      </c>
      <c r="I17392" s="105">
        <f t="shared" si="2121"/>
        <v>0</v>
      </c>
      <c r="J17392" s="105">
        <f t="shared" si="2115"/>
        <v>0</v>
      </c>
      <c r="K17392" s="105">
        <f t="shared" si="2116"/>
        <v>0</v>
      </c>
      <c r="L17392" s="105">
        <f t="shared" si="2117"/>
        <v>0</v>
      </c>
      <c r="M17392">
        <v>0.04</v>
      </c>
      <c r="N17392">
        <f t="shared" si="2118"/>
        <v>3.3960531989175591E-3</v>
      </c>
    </row>
    <row r="17393" spans="1:15" x14ac:dyDescent="0.3">
      <c r="A17393">
        <f t="shared" si="2119"/>
        <v>174</v>
      </c>
      <c r="E17393" s="105">
        <f t="shared" si="2120"/>
        <v>0</v>
      </c>
      <c r="I17393" s="105">
        <f t="shared" si="2121"/>
        <v>0</v>
      </c>
      <c r="J17393" s="105">
        <f t="shared" si="2115"/>
        <v>0</v>
      </c>
      <c r="K17393" s="105">
        <f t="shared" si="2116"/>
        <v>0</v>
      </c>
      <c r="L17393" s="105">
        <f t="shared" si="2117"/>
        <v>0</v>
      </c>
      <c r="M17393">
        <v>0.04</v>
      </c>
      <c r="N17393">
        <f t="shared" si="2118"/>
        <v>3.3960531989175591E-3</v>
      </c>
    </row>
    <row r="17394" spans="1:15" x14ac:dyDescent="0.3">
      <c r="A17394">
        <f t="shared" si="2119"/>
        <v>174</v>
      </c>
      <c r="E17394" s="105">
        <f t="shared" si="2120"/>
        <v>0</v>
      </c>
      <c r="I17394" s="105">
        <f t="shared" si="2121"/>
        <v>0</v>
      </c>
      <c r="J17394" s="105">
        <f t="shared" si="2115"/>
        <v>0</v>
      </c>
      <c r="K17394" s="105">
        <f t="shared" si="2116"/>
        <v>0</v>
      </c>
      <c r="L17394" s="105">
        <f t="shared" si="2117"/>
        <v>0</v>
      </c>
      <c r="M17394">
        <v>0.04</v>
      </c>
      <c r="N17394">
        <f t="shared" si="2118"/>
        <v>3.3960531989175591E-3</v>
      </c>
    </row>
    <row r="17395" spans="1:15" x14ac:dyDescent="0.3">
      <c r="A17395">
        <f t="shared" si="2119"/>
        <v>174</v>
      </c>
      <c r="E17395" s="105">
        <f t="shared" si="2120"/>
        <v>0</v>
      </c>
      <c r="I17395" s="105">
        <f t="shared" si="2121"/>
        <v>0</v>
      </c>
      <c r="J17395" s="105">
        <f t="shared" si="2115"/>
        <v>0</v>
      </c>
      <c r="K17395" s="105">
        <f t="shared" si="2116"/>
        <v>0</v>
      </c>
      <c r="L17395" s="105">
        <f t="shared" si="2117"/>
        <v>0</v>
      </c>
      <c r="M17395">
        <v>0.04</v>
      </c>
      <c r="N17395">
        <f t="shared" si="2118"/>
        <v>3.3960531989175591E-3</v>
      </c>
    </row>
    <row r="17396" spans="1:15" x14ac:dyDescent="0.3">
      <c r="A17396">
        <f t="shared" si="2119"/>
        <v>174</v>
      </c>
      <c r="E17396" s="105">
        <f t="shared" si="2120"/>
        <v>0</v>
      </c>
      <c r="I17396" s="105">
        <f t="shared" si="2121"/>
        <v>0</v>
      </c>
      <c r="J17396" s="105">
        <f t="shared" si="2115"/>
        <v>0</v>
      </c>
      <c r="K17396" s="105">
        <f t="shared" si="2116"/>
        <v>0</v>
      </c>
      <c r="L17396" s="105">
        <f t="shared" si="2117"/>
        <v>0</v>
      </c>
      <c r="M17396">
        <v>0.04</v>
      </c>
      <c r="N17396">
        <f t="shared" si="2118"/>
        <v>3.3960531989175591E-3</v>
      </c>
    </row>
    <row r="17397" spans="1:15" x14ac:dyDescent="0.3">
      <c r="A17397">
        <f t="shared" si="2119"/>
        <v>174</v>
      </c>
      <c r="E17397" s="105">
        <f t="shared" si="2120"/>
        <v>0</v>
      </c>
      <c r="I17397" s="105">
        <f t="shared" si="2121"/>
        <v>0</v>
      </c>
      <c r="J17397" s="105">
        <f t="shared" si="2115"/>
        <v>0</v>
      </c>
      <c r="K17397" s="105">
        <f t="shared" si="2116"/>
        <v>0</v>
      </c>
      <c r="L17397" s="105">
        <f t="shared" si="2117"/>
        <v>0</v>
      </c>
      <c r="M17397">
        <v>0.04</v>
      </c>
      <c r="N17397">
        <f t="shared" si="2118"/>
        <v>3.3960531989175591E-3</v>
      </c>
    </row>
    <row r="17398" spans="1:15" x14ac:dyDescent="0.3">
      <c r="A17398">
        <f t="shared" si="2119"/>
        <v>174</v>
      </c>
      <c r="E17398" s="105">
        <f t="shared" si="2120"/>
        <v>0</v>
      </c>
      <c r="I17398" s="105">
        <f t="shared" si="2121"/>
        <v>0</v>
      </c>
      <c r="J17398" s="105">
        <f t="shared" si="2115"/>
        <v>0</v>
      </c>
      <c r="K17398" s="105">
        <f t="shared" si="2116"/>
        <v>0</v>
      </c>
      <c r="L17398" s="105">
        <f t="shared" si="2117"/>
        <v>0</v>
      </c>
      <c r="M17398">
        <v>0.04</v>
      </c>
      <c r="N17398">
        <f t="shared" si="2118"/>
        <v>3.3960531989175591E-3</v>
      </c>
    </row>
    <row r="17399" spans="1:15" x14ac:dyDescent="0.3">
      <c r="A17399">
        <f t="shared" si="2119"/>
        <v>174</v>
      </c>
      <c r="E17399" s="105">
        <f t="shared" si="2120"/>
        <v>0</v>
      </c>
      <c r="I17399" s="105">
        <f t="shared" si="2121"/>
        <v>0</v>
      </c>
      <c r="J17399" s="105">
        <f t="shared" si="2115"/>
        <v>0</v>
      </c>
      <c r="K17399" s="105">
        <f t="shared" si="2116"/>
        <v>0</v>
      </c>
      <c r="L17399" s="105">
        <f t="shared" si="2117"/>
        <v>0</v>
      </c>
      <c r="M17399">
        <v>0.04</v>
      </c>
      <c r="N17399">
        <f t="shared" si="2118"/>
        <v>3.3960531989175591E-3</v>
      </c>
    </row>
    <row r="17400" spans="1:15" x14ac:dyDescent="0.3">
      <c r="A17400">
        <f t="shared" si="2119"/>
        <v>174</v>
      </c>
      <c r="E17400" s="105">
        <f t="shared" si="2120"/>
        <v>0</v>
      </c>
      <c r="I17400" s="105">
        <f t="shared" si="2121"/>
        <v>0</v>
      </c>
      <c r="J17400" s="105">
        <f t="shared" si="2115"/>
        <v>0</v>
      </c>
      <c r="K17400" s="105">
        <f t="shared" si="2116"/>
        <v>0</v>
      </c>
      <c r="L17400" s="105">
        <f t="shared" si="2117"/>
        <v>0</v>
      </c>
      <c r="M17400">
        <v>0.04</v>
      </c>
      <c r="N17400">
        <f t="shared" si="2118"/>
        <v>3.3960531989175591E-3</v>
      </c>
    </row>
    <row r="17401" spans="1:15" x14ac:dyDescent="0.3">
      <c r="A17401">
        <f t="shared" si="2119"/>
        <v>174</v>
      </c>
      <c r="E17401" s="105">
        <f t="shared" si="2120"/>
        <v>0</v>
      </c>
      <c r="I17401" s="105">
        <f t="shared" si="2121"/>
        <v>0</v>
      </c>
      <c r="J17401" s="105">
        <f t="shared" si="2115"/>
        <v>0</v>
      </c>
      <c r="K17401" s="105">
        <f t="shared" si="2116"/>
        <v>0</v>
      </c>
      <c r="L17401" s="105">
        <f t="shared" si="2117"/>
        <v>0</v>
      </c>
      <c r="M17401">
        <v>0.04</v>
      </c>
      <c r="N17401">
        <f t="shared" si="2118"/>
        <v>3.3960531989175591E-3</v>
      </c>
      <c r="O17401" s="105" t="e">
        <f t="shared" ref="O17401" si="2122">SUM(I17302:I17401)</f>
        <v>#REF!</v>
      </c>
    </row>
    <row r="17402" spans="1:15" x14ac:dyDescent="0.3">
      <c r="A17402">
        <f t="shared" si="2119"/>
        <v>175</v>
      </c>
      <c r="E17402" s="105" t="e">
        <f t="shared" si="2120"/>
        <v>#REF!</v>
      </c>
      <c r="I17402" s="105" t="e">
        <f t="shared" si="2121"/>
        <v>#REF!</v>
      </c>
      <c r="J17402" s="105" t="e">
        <f t="shared" si="2115"/>
        <v>#REF!</v>
      </c>
      <c r="K17402" s="105" t="e">
        <f t="shared" si="2116"/>
        <v>#REF!</v>
      </c>
      <c r="L17402" s="105" t="e">
        <f t="shared" si="2117"/>
        <v>#REF!</v>
      </c>
      <c r="M17402">
        <v>0.04</v>
      </c>
      <c r="N17402">
        <f t="shared" si="2118"/>
        <v>3.3960531989175591E-3</v>
      </c>
    </row>
    <row r="17403" spans="1:15" x14ac:dyDescent="0.3">
      <c r="A17403">
        <f t="shared" si="2119"/>
        <v>175</v>
      </c>
      <c r="E17403" s="105" t="e">
        <f t="shared" si="2120"/>
        <v>#REF!</v>
      </c>
      <c r="I17403" s="105" t="e">
        <f t="shared" si="2121"/>
        <v>#REF!</v>
      </c>
      <c r="J17403" s="105" t="e">
        <f t="shared" si="2115"/>
        <v>#REF!</v>
      </c>
      <c r="K17403" s="105" t="e">
        <f t="shared" si="2116"/>
        <v>#REF!</v>
      </c>
      <c r="L17403" s="105" t="e">
        <f t="shared" si="2117"/>
        <v>#REF!</v>
      </c>
      <c r="M17403">
        <v>0.04</v>
      </c>
      <c r="N17403">
        <f t="shared" si="2118"/>
        <v>3.3960531989175591E-3</v>
      </c>
    </row>
    <row r="17404" spans="1:15" x14ac:dyDescent="0.3">
      <c r="A17404">
        <f t="shared" si="2119"/>
        <v>175</v>
      </c>
      <c r="E17404" s="105" t="e">
        <f t="shared" si="2120"/>
        <v>#REF!</v>
      </c>
      <c r="I17404" s="105" t="e">
        <f t="shared" si="2121"/>
        <v>#REF!</v>
      </c>
      <c r="J17404" s="105" t="e">
        <f t="shared" si="2115"/>
        <v>#REF!</v>
      </c>
      <c r="K17404" s="105" t="e">
        <f t="shared" si="2116"/>
        <v>#REF!</v>
      </c>
      <c r="L17404" s="105" t="e">
        <f t="shared" si="2117"/>
        <v>#REF!</v>
      </c>
      <c r="M17404">
        <v>0.04</v>
      </c>
      <c r="N17404">
        <f t="shared" si="2118"/>
        <v>3.3960531989175591E-3</v>
      </c>
    </row>
    <row r="17405" spans="1:15" x14ac:dyDescent="0.3">
      <c r="A17405">
        <f t="shared" si="2119"/>
        <v>175</v>
      </c>
      <c r="E17405" s="105">
        <f t="shared" si="2120"/>
        <v>0</v>
      </c>
      <c r="I17405" s="105">
        <f t="shared" si="2121"/>
        <v>0</v>
      </c>
      <c r="J17405" s="105">
        <f t="shared" si="2115"/>
        <v>0</v>
      </c>
      <c r="K17405" s="105">
        <f t="shared" si="2116"/>
        <v>0</v>
      </c>
      <c r="L17405" s="105">
        <f t="shared" si="2117"/>
        <v>0</v>
      </c>
      <c r="M17405">
        <v>0.04</v>
      </c>
      <c r="N17405">
        <f t="shared" si="2118"/>
        <v>3.3960531989175591E-3</v>
      </c>
    </row>
    <row r="17406" spans="1:15" x14ac:dyDescent="0.3">
      <c r="A17406">
        <f t="shared" si="2119"/>
        <v>175</v>
      </c>
      <c r="E17406" s="105">
        <f t="shared" si="2120"/>
        <v>0</v>
      </c>
      <c r="I17406" s="105">
        <f t="shared" si="2121"/>
        <v>0</v>
      </c>
      <c r="J17406" s="105">
        <f t="shared" si="2115"/>
        <v>0</v>
      </c>
      <c r="K17406" s="105">
        <f t="shared" si="2116"/>
        <v>0</v>
      </c>
      <c r="L17406" s="105">
        <f t="shared" si="2117"/>
        <v>0</v>
      </c>
      <c r="M17406">
        <v>0.04</v>
      </c>
      <c r="N17406">
        <f t="shared" si="2118"/>
        <v>3.3960531989175591E-3</v>
      </c>
    </row>
    <row r="17407" spans="1:15" x14ac:dyDescent="0.3">
      <c r="A17407">
        <f t="shared" si="2119"/>
        <v>175</v>
      </c>
      <c r="E17407" s="105">
        <f t="shared" si="2120"/>
        <v>0</v>
      </c>
      <c r="I17407" s="105">
        <f t="shared" si="2121"/>
        <v>0</v>
      </c>
      <c r="J17407" s="105">
        <f t="shared" si="2115"/>
        <v>0</v>
      </c>
      <c r="K17407" s="105">
        <f t="shared" si="2116"/>
        <v>0</v>
      </c>
      <c r="L17407" s="105">
        <f t="shared" si="2117"/>
        <v>0</v>
      </c>
      <c r="M17407">
        <v>0.04</v>
      </c>
      <c r="N17407">
        <f t="shared" si="2118"/>
        <v>3.3960531989175591E-3</v>
      </c>
    </row>
    <row r="17408" spans="1:15" x14ac:dyDescent="0.3">
      <c r="A17408">
        <f t="shared" si="2119"/>
        <v>175</v>
      </c>
      <c r="E17408" s="105">
        <f t="shared" si="2120"/>
        <v>0</v>
      </c>
      <c r="I17408" s="105">
        <f t="shared" si="2121"/>
        <v>0</v>
      </c>
      <c r="J17408" s="105">
        <f t="shared" si="2115"/>
        <v>0</v>
      </c>
      <c r="K17408" s="105">
        <f t="shared" si="2116"/>
        <v>0</v>
      </c>
      <c r="L17408" s="105">
        <f t="shared" si="2117"/>
        <v>0</v>
      </c>
      <c r="M17408">
        <v>0.04</v>
      </c>
      <c r="N17408">
        <f t="shared" si="2118"/>
        <v>3.3960531989175591E-3</v>
      </c>
    </row>
    <row r="17409" spans="1:14" x14ac:dyDescent="0.3">
      <c r="A17409">
        <f t="shared" si="2119"/>
        <v>175</v>
      </c>
      <c r="E17409" s="105">
        <f t="shared" si="2120"/>
        <v>0</v>
      </c>
      <c r="I17409" s="105">
        <f t="shared" si="2121"/>
        <v>0</v>
      </c>
      <c r="J17409" s="105">
        <f t="shared" si="2115"/>
        <v>0</v>
      </c>
      <c r="K17409" s="105">
        <f t="shared" si="2116"/>
        <v>0</v>
      </c>
      <c r="L17409" s="105">
        <f t="shared" si="2117"/>
        <v>0</v>
      </c>
      <c r="M17409">
        <v>0.04</v>
      </c>
      <c r="N17409">
        <f t="shared" si="2118"/>
        <v>3.3960531989175591E-3</v>
      </c>
    </row>
    <row r="17410" spans="1:14" x14ac:dyDescent="0.3">
      <c r="A17410">
        <f t="shared" si="2119"/>
        <v>175</v>
      </c>
      <c r="E17410" s="105">
        <f t="shared" si="2120"/>
        <v>0</v>
      </c>
      <c r="I17410" s="105">
        <f t="shared" si="2121"/>
        <v>0</v>
      </c>
      <c r="J17410" s="105">
        <f t="shared" si="2115"/>
        <v>0</v>
      </c>
      <c r="K17410" s="105">
        <f t="shared" si="2116"/>
        <v>0</v>
      </c>
      <c r="L17410" s="105">
        <f t="shared" si="2117"/>
        <v>0</v>
      </c>
      <c r="M17410">
        <v>0.04</v>
      </c>
      <c r="N17410">
        <f t="shared" si="2118"/>
        <v>3.3960531989175591E-3</v>
      </c>
    </row>
    <row r="17411" spans="1:14" x14ac:dyDescent="0.3">
      <c r="A17411">
        <f t="shared" si="2119"/>
        <v>175</v>
      </c>
      <c r="E17411" s="105">
        <f t="shared" si="2120"/>
        <v>0</v>
      </c>
      <c r="I17411" s="105">
        <f t="shared" si="2121"/>
        <v>0</v>
      </c>
      <c r="J17411" s="105">
        <f t="shared" ref="J17411:J17474" si="2123">E17411*($H$2/12)</f>
        <v>0</v>
      </c>
      <c r="K17411" s="105">
        <f t="shared" ref="K17411:K17474" si="2124">I17411-J17411</f>
        <v>0</v>
      </c>
      <c r="L17411" s="105">
        <f t="shared" ref="L17411:L17474" si="2125">N17411*(E17411-K17411)</f>
        <v>0</v>
      </c>
      <c r="M17411">
        <v>0.04</v>
      </c>
      <c r="N17411">
        <f t="shared" ref="N17411:N17474" si="2126">1-(POWER(1-M17411,(1/12)))</f>
        <v>3.3960531989175591E-3</v>
      </c>
    </row>
    <row r="17412" spans="1:14" x14ac:dyDescent="0.3">
      <c r="A17412">
        <f t="shared" si="2119"/>
        <v>175</v>
      </c>
      <c r="E17412" s="105">
        <f t="shared" si="2120"/>
        <v>0</v>
      </c>
      <c r="I17412" s="105">
        <f t="shared" si="2121"/>
        <v>0</v>
      </c>
      <c r="J17412" s="105">
        <f t="shared" si="2123"/>
        <v>0</v>
      </c>
      <c r="K17412" s="105">
        <f t="shared" si="2124"/>
        <v>0</v>
      </c>
      <c r="L17412" s="105">
        <f t="shared" si="2125"/>
        <v>0</v>
      </c>
      <c r="M17412">
        <v>0.04</v>
      </c>
      <c r="N17412">
        <f t="shared" si="2126"/>
        <v>3.3960531989175591E-3</v>
      </c>
    </row>
    <row r="17413" spans="1:14" x14ac:dyDescent="0.3">
      <c r="A17413">
        <f t="shared" si="2119"/>
        <v>175</v>
      </c>
      <c r="E17413" s="105">
        <f t="shared" si="2120"/>
        <v>0</v>
      </c>
      <c r="I17413" s="105">
        <f t="shared" si="2121"/>
        <v>0</v>
      </c>
      <c r="J17413" s="105">
        <f t="shared" si="2123"/>
        <v>0</v>
      </c>
      <c r="K17413" s="105">
        <f t="shared" si="2124"/>
        <v>0</v>
      </c>
      <c r="L17413" s="105">
        <f t="shared" si="2125"/>
        <v>0</v>
      </c>
      <c r="M17413">
        <v>0.04</v>
      </c>
      <c r="N17413">
        <f t="shared" si="2126"/>
        <v>3.3960531989175591E-3</v>
      </c>
    </row>
    <row r="17414" spans="1:14" x14ac:dyDescent="0.3">
      <c r="A17414">
        <f t="shared" si="2119"/>
        <v>175</v>
      </c>
      <c r="E17414" s="105">
        <f t="shared" si="2120"/>
        <v>0</v>
      </c>
      <c r="I17414" s="105">
        <f t="shared" si="2121"/>
        <v>0</v>
      </c>
      <c r="J17414" s="105">
        <f t="shared" si="2123"/>
        <v>0</v>
      </c>
      <c r="K17414" s="105">
        <f t="shared" si="2124"/>
        <v>0</v>
      </c>
      <c r="L17414" s="105">
        <f t="shared" si="2125"/>
        <v>0</v>
      </c>
      <c r="M17414">
        <v>0.04</v>
      </c>
      <c r="N17414">
        <f t="shared" si="2126"/>
        <v>3.3960531989175591E-3</v>
      </c>
    </row>
    <row r="17415" spans="1:14" x14ac:dyDescent="0.3">
      <c r="A17415">
        <f t="shared" si="2119"/>
        <v>175</v>
      </c>
      <c r="E17415" s="105">
        <f t="shared" si="2120"/>
        <v>0</v>
      </c>
      <c r="I17415" s="105">
        <f t="shared" si="2121"/>
        <v>0</v>
      </c>
      <c r="J17415" s="105">
        <f t="shared" si="2123"/>
        <v>0</v>
      </c>
      <c r="K17415" s="105">
        <f t="shared" si="2124"/>
        <v>0</v>
      </c>
      <c r="L17415" s="105">
        <f t="shared" si="2125"/>
        <v>0</v>
      </c>
      <c r="M17415">
        <v>0.04</v>
      </c>
      <c r="N17415">
        <f t="shared" si="2126"/>
        <v>3.3960531989175591E-3</v>
      </c>
    </row>
    <row r="17416" spans="1:14" x14ac:dyDescent="0.3">
      <c r="A17416">
        <f t="shared" si="2119"/>
        <v>175</v>
      </c>
      <c r="E17416" s="105">
        <f t="shared" si="2120"/>
        <v>0</v>
      </c>
      <c r="I17416" s="105">
        <f t="shared" si="2121"/>
        <v>0</v>
      </c>
      <c r="J17416" s="105">
        <f t="shared" si="2123"/>
        <v>0</v>
      </c>
      <c r="K17416" s="105">
        <f t="shared" si="2124"/>
        <v>0</v>
      </c>
      <c r="L17416" s="105">
        <f t="shared" si="2125"/>
        <v>0</v>
      </c>
      <c r="M17416">
        <v>0.04</v>
      </c>
      <c r="N17416">
        <f t="shared" si="2126"/>
        <v>3.3960531989175591E-3</v>
      </c>
    </row>
    <row r="17417" spans="1:14" x14ac:dyDescent="0.3">
      <c r="A17417">
        <f t="shared" si="2119"/>
        <v>175</v>
      </c>
      <c r="E17417" s="105">
        <f t="shared" si="2120"/>
        <v>0</v>
      </c>
      <c r="I17417" s="105">
        <f t="shared" si="2121"/>
        <v>0</v>
      </c>
      <c r="J17417" s="105">
        <f t="shared" si="2123"/>
        <v>0</v>
      </c>
      <c r="K17417" s="105">
        <f t="shared" si="2124"/>
        <v>0</v>
      </c>
      <c r="L17417" s="105">
        <f t="shared" si="2125"/>
        <v>0</v>
      </c>
      <c r="M17417">
        <v>0.04</v>
      </c>
      <c r="N17417">
        <f t="shared" si="2126"/>
        <v>3.3960531989175591E-3</v>
      </c>
    </row>
    <row r="17418" spans="1:14" x14ac:dyDescent="0.3">
      <c r="A17418">
        <f t="shared" si="2119"/>
        <v>175</v>
      </c>
      <c r="E17418" s="105">
        <f t="shared" si="2120"/>
        <v>0</v>
      </c>
      <c r="I17418" s="105">
        <f t="shared" si="2121"/>
        <v>0</v>
      </c>
      <c r="J17418" s="105">
        <f t="shared" si="2123"/>
        <v>0</v>
      </c>
      <c r="K17418" s="105">
        <f t="shared" si="2124"/>
        <v>0</v>
      </c>
      <c r="L17418" s="105">
        <f t="shared" si="2125"/>
        <v>0</v>
      </c>
      <c r="M17418">
        <v>0.04</v>
      </c>
      <c r="N17418">
        <f t="shared" si="2126"/>
        <v>3.3960531989175591E-3</v>
      </c>
    </row>
    <row r="17419" spans="1:14" x14ac:dyDescent="0.3">
      <c r="A17419">
        <f t="shared" si="2119"/>
        <v>175</v>
      </c>
      <c r="E17419" s="105">
        <f t="shared" si="2120"/>
        <v>0</v>
      </c>
      <c r="I17419" s="105">
        <f t="shared" si="2121"/>
        <v>0</v>
      </c>
      <c r="J17419" s="105">
        <f t="shared" si="2123"/>
        <v>0</v>
      </c>
      <c r="K17419" s="105">
        <f t="shared" si="2124"/>
        <v>0</v>
      </c>
      <c r="L17419" s="105">
        <f t="shared" si="2125"/>
        <v>0</v>
      </c>
      <c r="M17419">
        <v>0.04</v>
      </c>
      <c r="N17419">
        <f t="shared" si="2126"/>
        <v>3.3960531989175591E-3</v>
      </c>
    </row>
    <row r="17420" spans="1:14" x14ac:dyDescent="0.3">
      <c r="A17420">
        <f t="shared" si="2119"/>
        <v>175</v>
      </c>
      <c r="E17420" s="105">
        <f t="shared" si="2120"/>
        <v>0</v>
      </c>
      <c r="I17420" s="105">
        <f t="shared" si="2121"/>
        <v>0</v>
      </c>
      <c r="J17420" s="105">
        <f t="shared" si="2123"/>
        <v>0</v>
      </c>
      <c r="K17420" s="105">
        <f t="shared" si="2124"/>
        <v>0</v>
      </c>
      <c r="L17420" s="105">
        <f t="shared" si="2125"/>
        <v>0</v>
      </c>
      <c r="M17420">
        <v>0.04</v>
      </c>
      <c r="N17420">
        <f t="shared" si="2126"/>
        <v>3.3960531989175591E-3</v>
      </c>
    </row>
    <row r="17421" spans="1:14" x14ac:dyDescent="0.3">
      <c r="A17421">
        <f t="shared" si="2119"/>
        <v>175</v>
      </c>
      <c r="E17421" s="105">
        <f t="shared" si="2120"/>
        <v>0</v>
      </c>
      <c r="I17421" s="105">
        <f t="shared" si="2121"/>
        <v>0</v>
      </c>
      <c r="J17421" s="105">
        <f t="shared" si="2123"/>
        <v>0</v>
      </c>
      <c r="K17421" s="105">
        <f t="shared" si="2124"/>
        <v>0</v>
      </c>
      <c r="L17421" s="105">
        <f t="shared" si="2125"/>
        <v>0</v>
      </c>
      <c r="M17421">
        <v>0.04</v>
      </c>
      <c r="N17421">
        <f t="shared" si="2126"/>
        <v>3.3960531989175591E-3</v>
      </c>
    </row>
    <row r="17422" spans="1:14" x14ac:dyDescent="0.3">
      <c r="A17422">
        <f t="shared" si="2119"/>
        <v>175</v>
      </c>
      <c r="E17422" s="105">
        <f t="shared" si="2120"/>
        <v>0</v>
      </c>
      <c r="I17422" s="105">
        <f t="shared" si="2121"/>
        <v>0</v>
      </c>
      <c r="J17422" s="105">
        <f t="shared" si="2123"/>
        <v>0</v>
      </c>
      <c r="K17422" s="105">
        <f t="shared" si="2124"/>
        <v>0</v>
      </c>
      <c r="L17422" s="105">
        <f t="shared" si="2125"/>
        <v>0</v>
      </c>
      <c r="M17422">
        <v>0.04</v>
      </c>
      <c r="N17422">
        <f t="shared" si="2126"/>
        <v>3.3960531989175591E-3</v>
      </c>
    </row>
    <row r="17423" spans="1:14" x14ac:dyDescent="0.3">
      <c r="A17423">
        <f t="shared" si="2119"/>
        <v>175</v>
      </c>
      <c r="E17423" s="105">
        <f t="shared" si="2120"/>
        <v>0</v>
      </c>
      <c r="I17423" s="105">
        <f t="shared" si="2121"/>
        <v>0</v>
      </c>
      <c r="J17423" s="105">
        <f t="shared" si="2123"/>
        <v>0</v>
      </c>
      <c r="K17423" s="105">
        <f t="shared" si="2124"/>
        <v>0</v>
      </c>
      <c r="L17423" s="105">
        <f t="shared" si="2125"/>
        <v>0</v>
      </c>
      <c r="M17423">
        <v>0.04</v>
      </c>
      <c r="N17423">
        <f t="shared" si="2126"/>
        <v>3.3960531989175591E-3</v>
      </c>
    </row>
    <row r="17424" spans="1:14" x14ac:dyDescent="0.3">
      <c r="A17424">
        <f t="shared" si="2119"/>
        <v>175</v>
      </c>
      <c r="E17424" s="105">
        <f t="shared" si="2120"/>
        <v>0</v>
      </c>
      <c r="I17424" s="105">
        <f t="shared" si="2121"/>
        <v>0</v>
      </c>
      <c r="J17424" s="105">
        <f t="shared" si="2123"/>
        <v>0</v>
      </c>
      <c r="K17424" s="105">
        <f t="shared" si="2124"/>
        <v>0</v>
      </c>
      <c r="L17424" s="105">
        <f t="shared" si="2125"/>
        <v>0</v>
      </c>
      <c r="M17424">
        <v>0.04</v>
      </c>
      <c r="N17424">
        <f t="shared" si="2126"/>
        <v>3.3960531989175591E-3</v>
      </c>
    </row>
    <row r="17425" spans="1:14" x14ac:dyDescent="0.3">
      <c r="A17425">
        <f t="shared" si="2119"/>
        <v>175</v>
      </c>
      <c r="E17425" s="105">
        <f t="shared" si="2120"/>
        <v>0</v>
      </c>
      <c r="I17425" s="105">
        <f t="shared" si="2121"/>
        <v>0</v>
      </c>
      <c r="J17425" s="105">
        <f t="shared" si="2123"/>
        <v>0</v>
      </c>
      <c r="K17425" s="105">
        <f t="shared" si="2124"/>
        <v>0</v>
      </c>
      <c r="L17425" s="105">
        <f t="shared" si="2125"/>
        <v>0</v>
      </c>
      <c r="M17425">
        <v>0.04</v>
      </c>
      <c r="N17425">
        <f t="shared" si="2126"/>
        <v>3.3960531989175591E-3</v>
      </c>
    </row>
    <row r="17426" spans="1:14" x14ac:dyDescent="0.3">
      <c r="A17426">
        <f t="shared" si="2119"/>
        <v>175</v>
      </c>
      <c r="E17426" s="105">
        <f t="shared" si="2120"/>
        <v>0</v>
      </c>
      <c r="I17426" s="105">
        <f t="shared" si="2121"/>
        <v>0</v>
      </c>
      <c r="J17426" s="105">
        <f t="shared" si="2123"/>
        <v>0</v>
      </c>
      <c r="K17426" s="105">
        <f t="shared" si="2124"/>
        <v>0</v>
      </c>
      <c r="L17426" s="105">
        <f t="shared" si="2125"/>
        <v>0</v>
      </c>
      <c r="M17426">
        <v>0.04</v>
      </c>
      <c r="N17426">
        <f t="shared" si="2126"/>
        <v>3.3960531989175591E-3</v>
      </c>
    </row>
    <row r="17427" spans="1:14" x14ac:dyDescent="0.3">
      <c r="A17427">
        <f t="shared" si="2119"/>
        <v>175</v>
      </c>
      <c r="E17427" s="105">
        <f t="shared" si="2120"/>
        <v>0</v>
      </c>
      <c r="I17427" s="105">
        <f t="shared" si="2121"/>
        <v>0</v>
      </c>
      <c r="J17427" s="105">
        <f t="shared" si="2123"/>
        <v>0</v>
      </c>
      <c r="K17427" s="105">
        <f t="shared" si="2124"/>
        <v>0</v>
      </c>
      <c r="L17427" s="105">
        <f t="shared" si="2125"/>
        <v>0</v>
      </c>
      <c r="M17427">
        <v>0.04</v>
      </c>
      <c r="N17427">
        <f t="shared" si="2126"/>
        <v>3.3960531989175591E-3</v>
      </c>
    </row>
    <row r="17428" spans="1:14" x14ac:dyDescent="0.3">
      <c r="A17428">
        <f t="shared" si="2119"/>
        <v>175</v>
      </c>
      <c r="E17428" s="105">
        <f t="shared" si="2120"/>
        <v>0</v>
      </c>
      <c r="I17428" s="105">
        <f t="shared" si="2121"/>
        <v>0</v>
      </c>
      <c r="J17428" s="105">
        <f t="shared" si="2123"/>
        <v>0</v>
      </c>
      <c r="K17428" s="105">
        <f t="shared" si="2124"/>
        <v>0</v>
      </c>
      <c r="L17428" s="105">
        <f t="shared" si="2125"/>
        <v>0</v>
      </c>
      <c r="M17428">
        <v>0.04</v>
      </c>
      <c r="N17428">
        <f t="shared" si="2126"/>
        <v>3.3960531989175591E-3</v>
      </c>
    </row>
    <row r="17429" spans="1:14" x14ac:dyDescent="0.3">
      <c r="A17429">
        <f t="shared" si="2119"/>
        <v>175</v>
      </c>
      <c r="E17429" s="105">
        <f t="shared" si="2120"/>
        <v>0</v>
      </c>
      <c r="I17429" s="105">
        <f t="shared" si="2121"/>
        <v>0</v>
      </c>
      <c r="J17429" s="105">
        <f t="shared" si="2123"/>
        <v>0</v>
      </c>
      <c r="K17429" s="105">
        <f t="shared" si="2124"/>
        <v>0</v>
      </c>
      <c r="L17429" s="105">
        <f t="shared" si="2125"/>
        <v>0</v>
      </c>
      <c r="M17429">
        <v>0.04</v>
      </c>
      <c r="N17429">
        <f t="shared" si="2126"/>
        <v>3.3960531989175591E-3</v>
      </c>
    </row>
    <row r="17430" spans="1:14" x14ac:dyDescent="0.3">
      <c r="A17430">
        <f t="shared" si="2119"/>
        <v>175</v>
      </c>
      <c r="E17430" s="105">
        <f t="shared" si="2120"/>
        <v>0</v>
      </c>
      <c r="I17430" s="105">
        <f t="shared" si="2121"/>
        <v>0</v>
      </c>
      <c r="J17430" s="105">
        <f t="shared" si="2123"/>
        <v>0</v>
      </c>
      <c r="K17430" s="105">
        <f t="shared" si="2124"/>
        <v>0</v>
      </c>
      <c r="L17430" s="105">
        <f t="shared" si="2125"/>
        <v>0</v>
      </c>
      <c r="M17430">
        <v>0.04</v>
      </c>
      <c r="N17430">
        <f t="shared" si="2126"/>
        <v>3.3960531989175591E-3</v>
      </c>
    </row>
    <row r="17431" spans="1:14" x14ac:dyDescent="0.3">
      <c r="A17431">
        <f t="shared" si="2119"/>
        <v>175</v>
      </c>
      <c r="E17431" s="105">
        <f t="shared" si="2120"/>
        <v>0</v>
      </c>
      <c r="I17431" s="105">
        <f t="shared" si="2121"/>
        <v>0</v>
      </c>
      <c r="J17431" s="105">
        <f t="shared" si="2123"/>
        <v>0</v>
      </c>
      <c r="K17431" s="105">
        <f t="shared" si="2124"/>
        <v>0</v>
      </c>
      <c r="L17431" s="105">
        <f t="shared" si="2125"/>
        <v>0</v>
      </c>
      <c r="M17431">
        <v>0.04</v>
      </c>
      <c r="N17431">
        <f t="shared" si="2126"/>
        <v>3.3960531989175591E-3</v>
      </c>
    </row>
    <row r="17432" spans="1:14" x14ac:dyDescent="0.3">
      <c r="A17432">
        <f t="shared" si="2119"/>
        <v>175</v>
      </c>
      <c r="E17432" s="105">
        <f t="shared" si="2120"/>
        <v>0</v>
      </c>
      <c r="I17432" s="105">
        <f t="shared" si="2121"/>
        <v>0</v>
      </c>
      <c r="J17432" s="105">
        <f t="shared" si="2123"/>
        <v>0</v>
      </c>
      <c r="K17432" s="105">
        <f t="shared" si="2124"/>
        <v>0</v>
      </c>
      <c r="L17432" s="105">
        <f t="shared" si="2125"/>
        <v>0</v>
      </c>
      <c r="M17432">
        <v>0.04</v>
      </c>
      <c r="N17432">
        <f t="shared" si="2126"/>
        <v>3.3960531989175591E-3</v>
      </c>
    </row>
    <row r="17433" spans="1:14" x14ac:dyDescent="0.3">
      <c r="A17433">
        <f t="shared" si="2119"/>
        <v>175</v>
      </c>
      <c r="E17433" s="105">
        <f t="shared" si="2120"/>
        <v>0</v>
      </c>
      <c r="I17433" s="105">
        <f t="shared" si="2121"/>
        <v>0</v>
      </c>
      <c r="J17433" s="105">
        <f t="shared" si="2123"/>
        <v>0</v>
      </c>
      <c r="K17433" s="105">
        <f t="shared" si="2124"/>
        <v>0</v>
      </c>
      <c r="L17433" s="105">
        <f t="shared" si="2125"/>
        <v>0</v>
      </c>
      <c r="M17433">
        <v>0.04</v>
      </c>
      <c r="N17433">
        <f t="shared" si="2126"/>
        <v>3.3960531989175591E-3</v>
      </c>
    </row>
    <row r="17434" spans="1:14" x14ac:dyDescent="0.3">
      <c r="A17434">
        <f t="shared" si="2119"/>
        <v>175</v>
      </c>
      <c r="E17434" s="105">
        <f t="shared" si="2120"/>
        <v>0</v>
      </c>
      <c r="I17434" s="105">
        <f t="shared" si="2121"/>
        <v>0</v>
      </c>
      <c r="J17434" s="105">
        <f t="shared" si="2123"/>
        <v>0</v>
      </c>
      <c r="K17434" s="105">
        <f t="shared" si="2124"/>
        <v>0</v>
      </c>
      <c r="L17434" s="105">
        <f t="shared" si="2125"/>
        <v>0</v>
      </c>
      <c r="M17434">
        <v>0.04</v>
      </c>
      <c r="N17434">
        <f t="shared" si="2126"/>
        <v>3.3960531989175591E-3</v>
      </c>
    </row>
    <row r="17435" spans="1:14" x14ac:dyDescent="0.3">
      <c r="A17435">
        <f t="shared" si="2119"/>
        <v>175</v>
      </c>
      <c r="E17435" s="105">
        <f t="shared" si="2120"/>
        <v>0</v>
      </c>
      <c r="I17435" s="105">
        <f t="shared" si="2121"/>
        <v>0</v>
      </c>
      <c r="J17435" s="105">
        <f t="shared" si="2123"/>
        <v>0</v>
      </c>
      <c r="K17435" s="105">
        <f t="shared" si="2124"/>
        <v>0</v>
      </c>
      <c r="L17435" s="105">
        <f t="shared" si="2125"/>
        <v>0</v>
      </c>
      <c r="M17435">
        <v>0.04</v>
      </c>
      <c r="N17435">
        <f t="shared" si="2126"/>
        <v>3.3960531989175591E-3</v>
      </c>
    </row>
    <row r="17436" spans="1:14" x14ac:dyDescent="0.3">
      <c r="A17436">
        <f t="shared" si="2119"/>
        <v>175</v>
      </c>
      <c r="E17436" s="105">
        <f t="shared" si="2120"/>
        <v>0</v>
      </c>
      <c r="I17436" s="105">
        <f t="shared" si="2121"/>
        <v>0</v>
      </c>
      <c r="J17436" s="105">
        <f t="shared" si="2123"/>
        <v>0</v>
      </c>
      <c r="K17436" s="105">
        <f t="shared" si="2124"/>
        <v>0</v>
      </c>
      <c r="L17436" s="105">
        <f t="shared" si="2125"/>
        <v>0</v>
      </c>
      <c r="M17436">
        <v>0.04</v>
      </c>
      <c r="N17436">
        <f t="shared" si="2126"/>
        <v>3.3960531989175591E-3</v>
      </c>
    </row>
    <row r="17437" spans="1:14" x14ac:dyDescent="0.3">
      <c r="A17437">
        <f t="shared" si="2119"/>
        <v>175</v>
      </c>
      <c r="E17437" s="105">
        <f t="shared" si="2120"/>
        <v>0</v>
      </c>
      <c r="I17437" s="105">
        <f t="shared" si="2121"/>
        <v>0</v>
      </c>
      <c r="J17437" s="105">
        <f t="shared" si="2123"/>
        <v>0</v>
      </c>
      <c r="K17437" s="105">
        <f t="shared" si="2124"/>
        <v>0</v>
      </c>
      <c r="L17437" s="105">
        <f t="shared" si="2125"/>
        <v>0</v>
      </c>
      <c r="M17437">
        <v>0.04</v>
      </c>
      <c r="N17437">
        <f t="shared" si="2126"/>
        <v>3.3960531989175591E-3</v>
      </c>
    </row>
    <row r="17438" spans="1:14" x14ac:dyDescent="0.3">
      <c r="A17438">
        <f t="shared" si="2119"/>
        <v>175</v>
      </c>
      <c r="E17438" s="105">
        <f t="shared" si="2120"/>
        <v>0</v>
      </c>
      <c r="I17438" s="105">
        <f t="shared" si="2121"/>
        <v>0</v>
      </c>
      <c r="J17438" s="105">
        <f t="shared" si="2123"/>
        <v>0</v>
      </c>
      <c r="K17438" s="105">
        <f t="shared" si="2124"/>
        <v>0</v>
      </c>
      <c r="L17438" s="105">
        <f t="shared" si="2125"/>
        <v>0</v>
      </c>
      <c r="M17438">
        <v>0.04</v>
      </c>
      <c r="N17438">
        <f t="shared" si="2126"/>
        <v>3.3960531989175591E-3</v>
      </c>
    </row>
    <row r="17439" spans="1:14" x14ac:dyDescent="0.3">
      <c r="A17439">
        <f t="shared" si="2119"/>
        <v>175</v>
      </c>
      <c r="E17439" s="105">
        <f t="shared" si="2120"/>
        <v>0</v>
      </c>
      <c r="I17439" s="105">
        <f t="shared" si="2121"/>
        <v>0</v>
      </c>
      <c r="J17439" s="105">
        <f t="shared" si="2123"/>
        <v>0</v>
      </c>
      <c r="K17439" s="105">
        <f t="shared" si="2124"/>
        <v>0</v>
      </c>
      <c r="L17439" s="105">
        <f t="shared" si="2125"/>
        <v>0</v>
      </c>
      <c r="M17439">
        <v>0.04</v>
      </c>
      <c r="N17439">
        <f t="shared" si="2126"/>
        <v>3.3960531989175591E-3</v>
      </c>
    </row>
    <row r="17440" spans="1:14" x14ac:dyDescent="0.3">
      <c r="A17440">
        <f t="shared" si="2119"/>
        <v>175</v>
      </c>
      <c r="E17440" s="105">
        <f t="shared" si="2120"/>
        <v>0</v>
      </c>
      <c r="I17440" s="105">
        <f t="shared" si="2121"/>
        <v>0</v>
      </c>
      <c r="J17440" s="105">
        <f t="shared" si="2123"/>
        <v>0</v>
      </c>
      <c r="K17440" s="105">
        <f t="shared" si="2124"/>
        <v>0</v>
      </c>
      <c r="L17440" s="105">
        <f t="shared" si="2125"/>
        <v>0</v>
      </c>
      <c r="M17440">
        <v>0.04</v>
      </c>
      <c r="N17440">
        <f t="shared" si="2126"/>
        <v>3.3960531989175591E-3</v>
      </c>
    </row>
    <row r="17441" spans="1:14" x14ac:dyDescent="0.3">
      <c r="A17441">
        <f t="shared" si="2119"/>
        <v>175</v>
      </c>
      <c r="E17441" s="105">
        <f t="shared" si="2120"/>
        <v>0</v>
      </c>
      <c r="I17441" s="105">
        <f t="shared" si="2121"/>
        <v>0</v>
      </c>
      <c r="J17441" s="105">
        <f t="shared" si="2123"/>
        <v>0</v>
      </c>
      <c r="K17441" s="105">
        <f t="shared" si="2124"/>
        <v>0</v>
      </c>
      <c r="L17441" s="105">
        <f t="shared" si="2125"/>
        <v>0</v>
      </c>
      <c r="M17441">
        <v>0.04</v>
      </c>
      <c r="N17441">
        <f t="shared" si="2126"/>
        <v>3.3960531989175591E-3</v>
      </c>
    </row>
    <row r="17442" spans="1:14" x14ac:dyDescent="0.3">
      <c r="A17442">
        <f t="shared" si="2119"/>
        <v>175</v>
      </c>
      <c r="E17442" s="105">
        <f t="shared" si="2120"/>
        <v>0</v>
      </c>
      <c r="I17442" s="105">
        <f t="shared" si="2121"/>
        <v>0</v>
      </c>
      <c r="J17442" s="105">
        <f t="shared" si="2123"/>
        <v>0</v>
      </c>
      <c r="K17442" s="105">
        <f t="shared" si="2124"/>
        <v>0</v>
      </c>
      <c r="L17442" s="105">
        <f t="shared" si="2125"/>
        <v>0</v>
      </c>
      <c r="M17442">
        <v>0.04</v>
      </c>
      <c r="N17442">
        <f t="shared" si="2126"/>
        <v>3.3960531989175591E-3</v>
      </c>
    </row>
    <row r="17443" spans="1:14" x14ac:dyDescent="0.3">
      <c r="A17443">
        <f t="shared" si="2119"/>
        <v>175</v>
      </c>
      <c r="E17443" s="105">
        <f t="shared" si="2120"/>
        <v>0</v>
      </c>
      <c r="I17443" s="105">
        <f t="shared" si="2121"/>
        <v>0</v>
      </c>
      <c r="J17443" s="105">
        <f t="shared" si="2123"/>
        <v>0</v>
      </c>
      <c r="K17443" s="105">
        <f t="shared" si="2124"/>
        <v>0</v>
      </c>
      <c r="L17443" s="105">
        <f t="shared" si="2125"/>
        <v>0</v>
      </c>
      <c r="M17443">
        <v>0.04</v>
      </c>
      <c r="N17443">
        <f t="shared" si="2126"/>
        <v>3.3960531989175591E-3</v>
      </c>
    </row>
    <row r="17444" spans="1:14" x14ac:dyDescent="0.3">
      <c r="A17444">
        <f t="shared" si="2119"/>
        <v>175</v>
      </c>
      <c r="E17444" s="105">
        <f t="shared" si="2120"/>
        <v>0</v>
      </c>
      <c r="I17444" s="105">
        <f t="shared" si="2121"/>
        <v>0</v>
      </c>
      <c r="J17444" s="105">
        <f t="shared" si="2123"/>
        <v>0</v>
      </c>
      <c r="K17444" s="105">
        <f t="shared" si="2124"/>
        <v>0</v>
      </c>
      <c r="L17444" s="105">
        <f t="shared" si="2125"/>
        <v>0</v>
      </c>
      <c r="M17444">
        <v>0.04</v>
      </c>
      <c r="N17444">
        <f t="shared" si="2126"/>
        <v>3.3960531989175591E-3</v>
      </c>
    </row>
    <row r="17445" spans="1:14" x14ac:dyDescent="0.3">
      <c r="A17445">
        <f t="shared" si="2119"/>
        <v>175</v>
      </c>
      <c r="E17445" s="105">
        <f t="shared" si="2120"/>
        <v>0</v>
      </c>
      <c r="I17445" s="105">
        <f t="shared" si="2121"/>
        <v>0</v>
      </c>
      <c r="J17445" s="105">
        <f t="shared" si="2123"/>
        <v>0</v>
      </c>
      <c r="K17445" s="105">
        <f t="shared" si="2124"/>
        <v>0</v>
      </c>
      <c r="L17445" s="105">
        <f t="shared" si="2125"/>
        <v>0</v>
      </c>
      <c r="M17445">
        <v>0.04</v>
      </c>
      <c r="N17445">
        <f t="shared" si="2126"/>
        <v>3.3960531989175591E-3</v>
      </c>
    </row>
    <row r="17446" spans="1:14" x14ac:dyDescent="0.3">
      <c r="A17446">
        <f t="shared" si="2119"/>
        <v>175</v>
      </c>
      <c r="E17446" s="105">
        <f t="shared" si="2120"/>
        <v>0</v>
      </c>
      <c r="I17446" s="105">
        <f t="shared" si="2121"/>
        <v>0</v>
      </c>
      <c r="J17446" s="105">
        <f t="shared" si="2123"/>
        <v>0</v>
      </c>
      <c r="K17446" s="105">
        <f t="shared" si="2124"/>
        <v>0</v>
      </c>
      <c r="L17446" s="105">
        <f t="shared" si="2125"/>
        <v>0</v>
      </c>
      <c r="M17446">
        <v>0.04</v>
      </c>
      <c r="N17446">
        <f t="shared" si="2126"/>
        <v>3.3960531989175591E-3</v>
      </c>
    </row>
    <row r="17447" spans="1:14" x14ac:dyDescent="0.3">
      <c r="A17447">
        <f t="shared" ref="A17447:A17510" si="2127">IF(COUNTIF(A17347:A17446,A17446)=100, A17446+1,A17446)</f>
        <v>175</v>
      </c>
      <c r="E17447" s="105">
        <f t="shared" ref="E17447:E17510" si="2128">MAX(0, E17347-K17347-L17347)</f>
        <v>0</v>
      </c>
      <c r="I17447" s="105">
        <f t="shared" ref="I17447:I17510" si="2129">IF(E17447&lt;I17347,J17447 + E17447, I17347)</f>
        <v>0</v>
      </c>
      <c r="J17447" s="105">
        <f t="shared" si="2123"/>
        <v>0</v>
      </c>
      <c r="K17447" s="105">
        <f t="shared" si="2124"/>
        <v>0</v>
      </c>
      <c r="L17447" s="105">
        <f t="shared" si="2125"/>
        <v>0</v>
      </c>
      <c r="M17447">
        <v>0.04</v>
      </c>
      <c r="N17447">
        <f t="shared" si="2126"/>
        <v>3.3960531989175591E-3</v>
      </c>
    </row>
    <row r="17448" spans="1:14" x14ac:dyDescent="0.3">
      <c r="A17448">
        <f t="shared" si="2127"/>
        <v>175</v>
      </c>
      <c r="E17448" s="105">
        <f t="shared" si="2128"/>
        <v>0</v>
      </c>
      <c r="I17448" s="105">
        <f t="shared" si="2129"/>
        <v>0</v>
      </c>
      <c r="J17448" s="105">
        <f t="shared" si="2123"/>
        <v>0</v>
      </c>
      <c r="K17448" s="105">
        <f t="shared" si="2124"/>
        <v>0</v>
      </c>
      <c r="L17448" s="105">
        <f t="shared" si="2125"/>
        <v>0</v>
      </c>
      <c r="M17448">
        <v>0.04</v>
      </c>
      <c r="N17448">
        <f t="shared" si="2126"/>
        <v>3.3960531989175591E-3</v>
      </c>
    </row>
    <row r="17449" spans="1:14" x14ac:dyDescent="0.3">
      <c r="A17449">
        <f t="shared" si="2127"/>
        <v>175</v>
      </c>
      <c r="E17449" s="105">
        <f t="shared" si="2128"/>
        <v>0</v>
      </c>
      <c r="I17449" s="105">
        <f t="shared" si="2129"/>
        <v>0</v>
      </c>
      <c r="J17449" s="105">
        <f t="shared" si="2123"/>
        <v>0</v>
      </c>
      <c r="K17449" s="105">
        <f t="shared" si="2124"/>
        <v>0</v>
      </c>
      <c r="L17449" s="105">
        <f t="shared" si="2125"/>
        <v>0</v>
      </c>
      <c r="M17449">
        <v>0.04</v>
      </c>
      <c r="N17449">
        <f t="shared" si="2126"/>
        <v>3.3960531989175591E-3</v>
      </c>
    </row>
    <row r="17450" spans="1:14" x14ac:dyDescent="0.3">
      <c r="A17450">
        <f t="shared" si="2127"/>
        <v>175</v>
      </c>
      <c r="E17450" s="105">
        <f t="shared" si="2128"/>
        <v>0</v>
      </c>
      <c r="I17450" s="105">
        <f t="shared" si="2129"/>
        <v>0</v>
      </c>
      <c r="J17450" s="105">
        <f t="shared" si="2123"/>
        <v>0</v>
      </c>
      <c r="K17450" s="105">
        <f t="shared" si="2124"/>
        <v>0</v>
      </c>
      <c r="L17450" s="105">
        <f t="shared" si="2125"/>
        <v>0</v>
      </c>
      <c r="M17450">
        <v>0.04</v>
      </c>
      <c r="N17450">
        <f t="shared" si="2126"/>
        <v>3.3960531989175591E-3</v>
      </c>
    </row>
    <row r="17451" spans="1:14" x14ac:dyDescent="0.3">
      <c r="A17451">
        <f t="shared" si="2127"/>
        <v>175</v>
      </c>
      <c r="E17451" s="105">
        <f t="shared" si="2128"/>
        <v>0</v>
      </c>
      <c r="I17451" s="105">
        <f t="shared" si="2129"/>
        <v>0</v>
      </c>
      <c r="J17451" s="105">
        <f t="shared" si="2123"/>
        <v>0</v>
      </c>
      <c r="K17451" s="105">
        <f t="shared" si="2124"/>
        <v>0</v>
      </c>
      <c r="L17451" s="105">
        <f t="shared" si="2125"/>
        <v>0</v>
      </c>
      <c r="M17451">
        <v>0.04</v>
      </c>
      <c r="N17451">
        <f t="shared" si="2126"/>
        <v>3.3960531989175591E-3</v>
      </c>
    </row>
    <row r="17452" spans="1:14" x14ac:dyDescent="0.3">
      <c r="A17452">
        <f t="shared" si="2127"/>
        <v>175</v>
      </c>
      <c r="E17452" s="105">
        <f t="shared" si="2128"/>
        <v>0</v>
      </c>
      <c r="I17452" s="105">
        <f t="shared" si="2129"/>
        <v>0</v>
      </c>
      <c r="J17452" s="105">
        <f t="shared" si="2123"/>
        <v>0</v>
      </c>
      <c r="K17452" s="105">
        <f t="shared" si="2124"/>
        <v>0</v>
      </c>
      <c r="L17452" s="105">
        <f t="shared" si="2125"/>
        <v>0</v>
      </c>
      <c r="M17452">
        <v>0.04</v>
      </c>
      <c r="N17452">
        <f t="shared" si="2126"/>
        <v>3.3960531989175591E-3</v>
      </c>
    </row>
    <row r="17453" spans="1:14" x14ac:dyDescent="0.3">
      <c r="A17453">
        <f t="shared" si="2127"/>
        <v>175</v>
      </c>
      <c r="E17453" s="105">
        <f t="shared" si="2128"/>
        <v>0</v>
      </c>
      <c r="I17453" s="105">
        <f t="shared" si="2129"/>
        <v>0</v>
      </c>
      <c r="J17453" s="105">
        <f t="shared" si="2123"/>
        <v>0</v>
      </c>
      <c r="K17453" s="105">
        <f t="shared" si="2124"/>
        <v>0</v>
      </c>
      <c r="L17453" s="105">
        <f t="shared" si="2125"/>
        <v>0</v>
      </c>
      <c r="M17453">
        <v>0.04</v>
      </c>
      <c r="N17453">
        <f t="shared" si="2126"/>
        <v>3.3960531989175591E-3</v>
      </c>
    </row>
    <row r="17454" spans="1:14" x14ac:dyDescent="0.3">
      <c r="A17454">
        <f t="shared" si="2127"/>
        <v>175</v>
      </c>
      <c r="E17454" s="105">
        <f t="shared" si="2128"/>
        <v>0</v>
      </c>
      <c r="I17454" s="105">
        <f t="shared" si="2129"/>
        <v>0</v>
      </c>
      <c r="J17454" s="105">
        <f t="shared" si="2123"/>
        <v>0</v>
      </c>
      <c r="K17454" s="105">
        <f t="shared" si="2124"/>
        <v>0</v>
      </c>
      <c r="L17454" s="105">
        <f t="shared" si="2125"/>
        <v>0</v>
      </c>
      <c r="M17454">
        <v>0.04</v>
      </c>
      <c r="N17454">
        <f t="shared" si="2126"/>
        <v>3.3960531989175591E-3</v>
      </c>
    </row>
    <row r="17455" spans="1:14" x14ac:dyDescent="0.3">
      <c r="A17455">
        <f t="shared" si="2127"/>
        <v>175</v>
      </c>
      <c r="E17455" s="105">
        <f t="shared" si="2128"/>
        <v>0</v>
      </c>
      <c r="I17455" s="105">
        <f t="shared" si="2129"/>
        <v>0</v>
      </c>
      <c r="J17455" s="105">
        <f t="shared" si="2123"/>
        <v>0</v>
      </c>
      <c r="K17455" s="105">
        <f t="shared" si="2124"/>
        <v>0</v>
      </c>
      <c r="L17455" s="105">
        <f t="shared" si="2125"/>
        <v>0</v>
      </c>
      <c r="M17455">
        <v>0.04</v>
      </c>
      <c r="N17455">
        <f t="shared" si="2126"/>
        <v>3.3960531989175591E-3</v>
      </c>
    </row>
    <row r="17456" spans="1:14" x14ac:dyDescent="0.3">
      <c r="A17456">
        <f t="shared" si="2127"/>
        <v>175</v>
      </c>
      <c r="E17456" s="105">
        <f t="shared" si="2128"/>
        <v>0</v>
      </c>
      <c r="I17456" s="105">
        <f t="shared" si="2129"/>
        <v>0</v>
      </c>
      <c r="J17456" s="105">
        <f t="shared" si="2123"/>
        <v>0</v>
      </c>
      <c r="K17456" s="105">
        <f t="shared" si="2124"/>
        <v>0</v>
      </c>
      <c r="L17456" s="105">
        <f t="shared" si="2125"/>
        <v>0</v>
      </c>
      <c r="M17456">
        <v>0.04</v>
      </c>
      <c r="N17456">
        <f t="shared" si="2126"/>
        <v>3.3960531989175591E-3</v>
      </c>
    </row>
    <row r="17457" spans="1:14" x14ac:dyDescent="0.3">
      <c r="A17457">
        <f t="shared" si="2127"/>
        <v>175</v>
      </c>
      <c r="E17457" s="105">
        <f t="shared" si="2128"/>
        <v>0</v>
      </c>
      <c r="I17457" s="105">
        <f t="shared" si="2129"/>
        <v>0</v>
      </c>
      <c r="J17457" s="105">
        <f t="shared" si="2123"/>
        <v>0</v>
      </c>
      <c r="K17457" s="105">
        <f t="shared" si="2124"/>
        <v>0</v>
      </c>
      <c r="L17457" s="105">
        <f t="shared" si="2125"/>
        <v>0</v>
      </c>
      <c r="M17457">
        <v>0.04</v>
      </c>
      <c r="N17457">
        <f t="shared" si="2126"/>
        <v>3.3960531989175591E-3</v>
      </c>
    </row>
    <row r="17458" spans="1:14" x14ac:dyDescent="0.3">
      <c r="A17458">
        <f t="shared" si="2127"/>
        <v>175</v>
      </c>
      <c r="E17458" s="105">
        <f t="shared" si="2128"/>
        <v>0</v>
      </c>
      <c r="I17458" s="105">
        <f t="shared" si="2129"/>
        <v>0</v>
      </c>
      <c r="J17458" s="105">
        <f t="shared" si="2123"/>
        <v>0</v>
      </c>
      <c r="K17458" s="105">
        <f t="shared" si="2124"/>
        <v>0</v>
      </c>
      <c r="L17458" s="105">
        <f t="shared" si="2125"/>
        <v>0</v>
      </c>
      <c r="M17458">
        <v>0.04</v>
      </c>
      <c r="N17458">
        <f t="shared" si="2126"/>
        <v>3.3960531989175591E-3</v>
      </c>
    </row>
    <row r="17459" spans="1:14" x14ac:dyDescent="0.3">
      <c r="A17459">
        <f t="shared" si="2127"/>
        <v>175</v>
      </c>
      <c r="E17459" s="105">
        <f t="shared" si="2128"/>
        <v>0</v>
      </c>
      <c r="I17459" s="105">
        <f t="shared" si="2129"/>
        <v>0</v>
      </c>
      <c r="J17459" s="105">
        <f t="shared" si="2123"/>
        <v>0</v>
      </c>
      <c r="K17459" s="105">
        <f t="shared" si="2124"/>
        <v>0</v>
      </c>
      <c r="L17459" s="105">
        <f t="shared" si="2125"/>
        <v>0</v>
      </c>
      <c r="M17459">
        <v>0.04</v>
      </c>
      <c r="N17459">
        <f t="shared" si="2126"/>
        <v>3.3960531989175591E-3</v>
      </c>
    </row>
    <row r="17460" spans="1:14" x14ac:dyDescent="0.3">
      <c r="A17460">
        <f t="shared" si="2127"/>
        <v>175</v>
      </c>
      <c r="E17460" s="105">
        <f t="shared" si="2128"/>
        <v>0</v>
      </c>
      <c r="I17460" s="105">
        <f t="shared" si="2129"/>
        <v>0</v>
      </c>
      <c r="J17460" s="105">
        <f t="shared" si="2123"/>
        <v>0</v>
      </c>
      <c r="K17460" s="105">
        <f t="shared" si="2124"/>
        <v>0</v>
      </c>
      <c r="L17460" s="105">
        <f t="shared" si="2125"/>
        <v>0</v>
      </c>
      <c r="M17460">
        <v>0.04</v>
      </c>
      <c r="N17460">
        <f t="shared" si="2126"/>
        <v>3.3960531989175591E-3</v>
      </c>
    </row>
    <row r="17461" spans="1:14" x14ac:dyDescent="0.3">
      <c r="A17461">
        <f t="shared" si="2127"/>
        <v>175</v>
      </c>
      <c r="E17461" s="105">
        <f t="shared" si="2128"/>
        <v>0</v>
      </c>
      <c r="I17461" s="105">
        <f t="shared" si="2129"/>
        <v>0</v>
      </c>
      <c r="J17461" s="105">
        <f t="shared" si="2123"/>
        <v>0</v>
      </c>
      <c r="K17461" s="105">
        <f t="shared" si="2124"/>
        <v>0</v>
      </c>
      <c r="L17461" s="105">
        <f t="shared" si="2125"/>
        <v>0</v>
      </c>
      <c r="M17461">
        <v>0.04</v>
      </c>
      <c r="N17461">
        <f t="shared" si="2126"/>
        <v>3.3960531989175591E-3</v>
      </c>
    </row>
    <row r="17462" spans="1:14" x14ac:dyDescent="0.3">
      <c r="A17462">
        <f t="shared" si="2127"/>
        <v>175</v>
      </c>
      <c r="E17462" s="105">
        <f t="shared" si="2128"/>
        <v>0</v>
      </c>
      <c r="I17462" s="105">
        <f t="shared" si="2129"/>
        <v>0</v>
      </c>
      <c r="J17462" s="105">
        <f t="shared" si="2123"/>
        <v>0</v>
      </c>
      <c r="K17462" s="105">
        <f t="shared" si="2124"/>
        <v>0</v>
      </c>
      <c r="L17462" s="105">
        <f t="shared" si="2125"/>
        <v>0</v>
      </c>
      <c r="M17462">
        <v>0.04</v>
      </c>
      <c r="N17462">
        <f t="shared" si="2126"/>
        <v>3.3960531989175591E-3</v>
      </c>
    </row>
    <row r="17463" spans="1:14" x14ac:dyDescent="0.3">
      <c r="A17463">
        <f t="shared" si="2127"/>
        <v>175</v>
      </c>
      <c r="E17463" s="105">
        <f t="shared" si="2128"/>
        <v>0</v>
      </c>
      <c r="I17463" s="105">
        <f t="shared" si="2129"/>
        <v>0</v>
      </c>
      <c r="J17463" s="105">
        <f t="shared" si="2123"/>
        <v>0</v>
      </c>
      <c r="K17463" s="105">
        <f t="shared" si="2124"/>
        <v>0</v>
      </c>
      <c r="L17463" s="105">
        <f t="shared" si="2125"/>
        <v>0</v>
      </c>
      <c r="M17463">
        <v>0.04</v>
      </c>
      <c r="N17463">
        <f t="shared" si="2126"/>
        <v>3.3960531989175591E-3</v>
      </c>
    </row>
    <row r="17464" spans="1:14" x14ac:dyDescent="0.3">
      <c r="A17464">
        <f t="shared" si="2127"/>
        <v>175</v>
      </c>
      <c r="E17464" s="105">
        <f t="shared" si="2128"/>
        <v>0</v>
      </c>
      <c r="I17464" s="105">
        <f t="shared" si="2129"/>
        <v>0</v>
      </c>
      <c r="J17464" s="105">
        <f t="shared" si="2123"/>
        <v>0</v>
      </c>
      <c r="K17464" s="105">
        <f t="shared" si="2124"/>
        <v>0</v>
      </c>
      <c r="L17464" s="105">
        <f t="shared" si="2125"/>
        <v>0</v>
      </c>
      <c r="M17464">
        <v>0.04</v>
      </c>
      <c r="N17464">
        <f t="shared" si="2126"/>
        <v>3.3960531989175591E-3</v>
      </c>
    </row>
    <row r="17465" spans="1:14" x14ac:dyDescent="0.3">
      <c r="A17465">
        <f t="shared" si="2127"/>
        <v>175</v>
      </c>
      <c r="E17465" s="105">
        <f t="shared" si="2128"/>
        <v>0</v>
      </c>
      <c r="I17465" s="105">
        <f t="shared" si="2129"/>
        <v>0</v>
      </c>
      <c r="J17465" s="105">
        <f t="shared" si="2123"/>
        <v>0</v>
      </c>
      <c r="K17465" s="105">
        <f t="shared" si="2124"/>
        <v>0</v>
      </c>
      <c r="L17465" s="105">
        <f t="shared" si="2125"/>
        <v>0</v>
      </c>
      <c r="M17465">
        <v>0.04</v>
      </c>
      <c r="N17465">
        <f t="shared" si="2126"/>
        <v>3.3960531989175591E-3</v>
      </c>
    </row>
    <row r="17466" spans="1:14" x14ac:dyDescent="0.3">
      <c r="A17466">
        <f t="shared" si="2127"/>
        <v>175</v>
      </c>
      <c r="E17466" s="105">
        <f t="shared" si="2128"/>
        <v>0</v>
      </c>
      <c r="I17466" s="105">
        <f t="shared" si="2129"/>
        <v>0</v>
      </c>
      <c r="J17466" s="105">
        <f t="shared" si="2123"/>
        <v>0</v>
      </c>
      <c r="K17466" s="105">
        <f t="shared" si="2124"/>
        <v>0</v>
      </c>
      <c r="L17466" s="105">
        <f t="shared" si="2125"/>
        <v>0</v>
      </c>
      <c r="M17466">
        <v>0.04</v>
      </c>
      <c r="N17466">
        <f t="shared" si="2126"/>
        <v>3.3960531989175591E-3</v>
      </c>
    </row>
    <row r="17467" spans="1:14" x14ac:dyDescent="0.3">
      <c r="A17467">
        <f t="shared" si="2127"/>
        <v>175</v>
      </c>
      <c r="E17467" s="105">
        <f t="shared" si="2128"/>
        <v>0</v>
      </c>
      <c r="I17467" s="105">
        <f t="shared" si="2129"/>
        <v>0</v>
      </c>
      <c r="J17467" s="105">
        <f t="shared" si="2123"/>
        <v>0</v>
      </c>
      <c r="K17467" s="105">
        <f t="shared" si="2124"/>
        <v>0</v>
      </c>
      <c r="L17467" s="105">
        <f t="shared" si="2125"/>
        <v>0</v>
      </c>
      <c r="M17467">
        <v>0.04</v>
      </c>
      <c r="N17467">
        <f t="shared" si="2126"/>
        <v>3.3960531989175591E-3</v>
      </c>
    </row>
    <row r="17468" spans="1:14" x14ac:dyDescent="0.3">
      <c r="A17468">
        <f t="shared" si="2127"/>
        <v>175</v>
      </c>
      <c r="E17468" s="105">
        <f t="shared" si="2128"/>
        <v>0</v>
      </c>
      <c r="I17468" s="105">
        <f t="shared" si="2129"/>
        <v>0</v>
      </c>
      <c r="J17468" s="105">
        <f t="shared" si="2123"/>
        <v>0</v>
      </c>
      <c r="K17468" s="105">
        <f t="shared" si="2124"/>
        <v>0</v>
      </c>
      <c r="L17468" s="105">
        <f t="shared" si="2125"/>
        <v>0</v>
      </c>
      <c r="M17468">
        <v>0.04</v>
      </c>
      <c r="N17468">
        <f t="shared" si="2126"/>
        <v>3.3960531989175591E-3</v>
      </c>
    </row>
    <row r="17469" spans="1:14" x14ac:dyDescent="0.3">
      <c r="A17469">
        <f t="shared" si="2127"/>
        <v>175</v>
      </c>
      <c r="E17469" s="105">
        <f t="shared" si="2128"/>
        <v>0</v>
      </c>
      <c r="I17469" s="105">
        <f t="shared" si="2129"/>
        <v>0</v>
      </c>
      <c r="J17469" s="105">
        <f t="shared" si="2123"/>
        <v>0</v>
      </c>
      <c r="K17469" s="105">
        <f t="shared" si="2124"/>
        <v>0</v>
      </c>
      <c r="L17469" s="105">
        <f t="shared" si="2125"/>
        <v>0</v>
      </c>
      <c r="M17469">
        <v>0.04</v>
      </c>
      <c r="N17469">
        <f t="shared" si="2126"/>
        <v>3.3960531989175591E-3</v>
      </c>
    </row>
    <row r="17470" spans="1:14" x14ac:dyDescent="0.3">
      <c r="A17470">
        <f t="shared" si="2127"/>
        <v>175</v>
      </c>
      <c r="E17470" s="105">
        <f t="shared" si="2128"/>
        <v>0</v>
      </c>
      <c r="I17470" s="105">
        <f t="shared" si="2129"/>
        <v>0</v>
      </c>
      <c r="J17470" s="105">
        <f t="shared" si="2123"/>
        <v>0</v>
      </c>
      <c r="K17470" s="105">
        <f t="shared" si="2124"/>
        <v>0</v>
      </c>
      <c r="L17470" s="105">
        <f t="shared" si="2125"/>
        <v>0</v>
      </c>
      <c r="M17470">
        <v>0.04</v>
      </c>
      <c r="N17470">
        <f t="shared" si="2126"/>
        <v>3.3960531989175591E-3</v>
      </c>
    </row>
    <row r="17471" spans="1:14" x14ac:dyDescent="0.3">
      <c r="A17471">
        <f t="shared" si="2127"/>
        <v>175</v>
      </c>
      <c r="E17471" s="105">
        <f t="shared" si="2128"/>
        <v>0</v>
      </c>
      <c r="I17471" s="105">
        <f t="shared" si="2129"/>
        <v>0</v>
      </c>
      <c r="J17471" s="105">
        <f t="shared" si="2123"/>
        <v>0</v>
      </c>
      <c r="K17471" s="105">
        <f t="shared" si="2124"/>
        <v>0</v>
      </c>
      <c r="L17471" s="105">
        <f t="shared" si="2125"/>
        <v>0</v>
      </c>
      <c r="M17471">
        <v>0.04</v>
      </c>
      <c r="N17471">
        <f t="shared" si="2126"/>
        <v>3.3960531989175591E-3</v>
      </c>
    </row>
    <row r="17472" spans="1:14" x14ac:dyDescent="0.3">
      <c r="A17472">
        <f t="shared" si="2127"/>
        <v>175</v>
      </c>
      <c r="E17472" s="105">
        <f t="shared" si="2128"/>
        <v>0</v>
      </c>
      <c r="I17472" s="105">
        <f t="shared" si="2129"/>
        <v>0</v>
      </c>
      <c r="J17472" s="105">
        <f t="shared" si="2123"/>
        <v>0</v>
      </c>
      <c r="K17472" s="105">
        <f t="shared" si="2124"/>
        <v>0</v>
      </c>
      <c r="L17472" s="105">
        <f t="shared" si="2125"/>
        <v>0</v>
      </c>
      <c r="M17472">
        <v>0.04</v>
      </c>
      <c r="N17472">
        <f t="shared" si="2126"/>
        <v>3.3960531989175591E-3</v>
      </c>
    </row>
    <row r="17473" spans="1:14" x14ac:dyDescent="0.3">
      <c r="A17473">
        <f t="shared" si="2127"/>
        <v>175</v>
      </c>
      <c r="E17473" s="105">
        <f t="shared" si="2128"/>
        <v>0</v>
      </c>
      <c r="I17473" s="105">
        <f t="shared" si="2129"/>
        <v>0</v>
      </c>
      <c r="J17473" s="105">
        <f t="shared" si="2123"/>
        <v>0</v>
      </c>
      <c r="K17473" s="105">
        <f t="shared" si="2124"/>
        <v>0</v>
      </c>
      <c r="L17473" s="105">
        <f t="shared" si="2125"/>
        <v>0</v>
      </c>
      <c r="M17473">
        <v>0.04</v>
      </c>
      <c r="N17473">
        <f t="shared" si="2126"/>
        <v>3.3960531989175591E-3</v>
      </c>
    </row>
    <row r="17474" spans="1:14" x14ac:dyDescent="0.3">
      <c r="A17474">
        <f t="shared" si="2127"/>
        <v>175</v>
      </c>
      <c r="E17474" s="105">
        <f t="shared" si="2128"/>
        <v>0</v>
      </c>
      <c r="I17474" s="105">
        <f t="shared" si="2129"/>
        <v>0</v>
      </c>
      <c r="J17474" s="105">
        <f t="shared" si="2123"/>
        <v>0</v>
      </c>
      <c r="K17474" s="105">
        <f t="shared" si="2124"/>
        <v>0</v>
      </c>
      <c r="L17474" s="105">
        <f t="shared" si="2125"/>
        <v>0</v>
      </c>
      <c r="M17474">
        <v>0.04</v>
      </c>
      <c r="N17474">
        <f t="shared" si="2126"/>
        <v>3.3960531989175591E-3</v>
      </c>
    </row>
    <row r="17475" spans="1:14" x14ac:dyDescent="0.3">
      <c r="A17475">
        <f t="shared" si="2127"/>
        <v>175</v>
      </c>
      <c r="E17475" s="105">
        <f t="shared" si="2128"/>
        <v>0</v>
      </c>
      <c r="I17475" s="105">
        <f t="shared" si="2129"/>
        <v>0</v>
      </c>
      <c r="J17475" s="105">
        <f t="shared" ref="J17475:J17538" si="2130">E17475*($H$2/12)</f>
        <v>0</v>
      </c>
      <c r="K17475" s="105">
        <f t="shared" ref="K17475:K17538" si="2131">I17475-J17475</f>
        <v>0</v>
      </c>
      <c r="L17475" s="105">
        <f t="shared" ref="L17475:L17538" si="2132">N17475*(E17475-K17475)</f>
        <v>0</v>
      </c>
      <c r="M17475">
        <v>0.04</v>
      </c>
      <c r="N17475">
        <f t="shared" ref="N17475:N17538" si="2133">1-(POWER(1-M17475,(1/12)))</f>
        <v>3.3960531989175591E-3</v>
      </c>
    </row>
    <row r="17476" spans="1:14" x14ac:dyDescent="0.3">
      <c r="A17476">
        <f t="shared" si="2127"/>
        <v>175</v>
      </c>
      <c r="E17476" s="105">
        <f t="shared" si="2128"/>
        <v>0</v>
      </c>
      <c r="I17476" s="105">
        <f t="shared" si="2129"/>
        <v>0</v>
      </c>
      <c r="J17476" s="105">
        <f t="shared" si="2130"/>
        <v>0</v>
      </c>
      <c r="K17476" s="105">
        <f t="shared" si="2131"/>
        <v>0</v>
      </c>
      <c r="L17476" s="105">
        <f t="shared" si="2132"/>
        <v>0</v>
      </c>
      <c r="M17476">
        <v>0.04</v>
      </c>
      <c r="N17476">
        <f t="shared" si="2133"/>
        <v>3.3960531989175591E-3</v>
      </c>
    </row>
    <row r="17477" spans="1:14" x14ac:dyDescent="0.3">
      <c r="A17477">
        <f t="shared" si="2127"/>
        <v>175</v>
      </c>
      <c r="E17477" s="105">
        <f t="shared" si="2128"/>
        <v>0</v>
      </c>
      <c r="I17477" s="105">
        <f t="shared" si="2129"/>
        <v>0</v>
      </c>
      <c r="J17477" s="105">
        <f t="shared" si="2130"/>
        <v>0</v>
      </c>
      <c r="K17477" s="105">
        <f t="shared" si="2131"/>
        <v>0</v>
      </c>
      <c r="L17477" s="105">
        <f t="shared" si="2132"/>
        <v>0</v>
      </c>
      <c r="M17477">
        <v>0.04</v>
      </c>
      <c r="N17477">
        <f t="shared" si="2133"/>
        <v>3.3960531989175591E-3</v>
      </c>
    </row>
    <row r="17478" spans="1:14" x14ac:dyDescent="0.3">
      <c r="A17478">
        <f t="shared" si="2127"/>
        <v>175</v>
      </c>
      <c r="E17478" s="105">
        <f t="shared" si="2128"/>
        <v>0</v>
      </c>
      <c r="I17478" s="105">
        <f t="shared" si="2129"/>
        <v>0</v>
      </c>
      <c r="J17478" s="105">
        <f t="shared" si="2130"/>
        <v>0</v>
      </c>
      <c r="K17478" s="105">
        <f t="shared" si="2131"/>
        <v>0</v>
      </c>
      <c r="L17478" s="105">
        <f t="shared" si="2132"/>
        <v>0</v>
      </c>
      <c r="M17478">
        <v>0.04</v>
      </c>
      <c r="N17478">
        <f t="shared" si="2133"/>
        <v>3.3960531989175591E-3</v>
      </c>
    </row>
    <row r="17479" spans="1:14" x14ac:dyDescent="0.3">
      <c r="A17479">
        <f t="shared" si="2127"/>
        <v>175</v>
      </c>
      <c r="E17479" s="105">
        <f t="shared" si="2128"/>
        <v>0</v>
      </c>
      <c r="I17479" s="105">
        <f t="shared" si="2129"/>
        <v>0</v>
      </c>
      <c r="J17479" s="105">
        <f t="shared" si="2130"/>
        <v>0</v>
      </c>
      <c r="K17479" s="105">
        <f t="shared" si="2131"/>
        <v>0</v>
      </c>
      <c r="L17479" s="105">
        <f t="shared" si="2132"/>
        <v>0</v>
      </c>
      <c r="M17479">
        <v>0.04</v>
      </c>
      <c r="N17479">
        <f t="shared" si="2133"/>
        <v>3.3960531989175591E-3</v>
      </c>
    </row>
    <row r="17480" spans="1:14" x14ac:dyDescent="0.3">
      <c r="A17480">
        <f t="shared" si="2127"/>
        <v>175</v>
      </c>
      <c r="E17480" s="105">
        <f t="shared" si="2128"/>
        <v>0</v>
      </c>
      <c r="I17480" s="105">
        <f t="shared" si="2129"/>
        <v>0</v>
      </c>
      <c r="J17480" s="105">
        <f t="shared" si="2130"/>
        <v>0</v>
      </c>
      <c r="K17480" s="105">
        <f t="shared" si="2131"/>
        <v>0</v>
      </c>
      <c r="L17480" s="105">
        <f t="shared" si="2132"/>
        <v>0</v>
      </c>
      <c r="M17480">
        <v>0.04</v>
      </c>
      <c r="N17480">
        <f t="shared" si="2133"/>
        <v>3.3960531989175591E-3</v>
      </c>
    </row>
    <row r="17481" spans="1:14" x14ac:dyDescent="0.3">
      <c r="A17481">
        <f t="shared" si="2127"/>
        <v>175</v>
      </c>
      <c r="E17481" s="105">
        <f t="shared" si="2128"/>
        <v>0</v>
      </c>
      <c r="I17481" s="105">
        <f t="shared" si="2129"/>
        <v>0</v>
      </c>
      <c r="J17481" s="105">
        <f t="shared" si="2130"/>
        <v>0</v>
      </c>
      <c r="K17481" s="105">
        <f t="shared" si="2131"/>
        <v>0</v>
      </c>
      <c r="L17481" s="105">
        <f t="shared" si="2132"/>
        <v>0</v>
      </c>
      <c r="M17481">
        <v>0.04</v>
      </c>
      <c r="N17481">
        <f t="shared" si="2133"/>
        <v>3.3960531989175591E-3</v>
      </c>
    </row>
    <row r="17482" spans="1:14" x14ac:dyDescent="0.3">
      <c r="A17482">
        <f t="shared" si="2127"/>
        <v>175</v>
      </c>
      <c r="E17482" s="105">
        <f t="shared" si="2128"/>
        <v>0</v>
      </c>
      <c r="I17482" s="105">
        <f t="shared" si="2129"/>
        <v>0</v>
      </c>
      <c r="J17482" s="105">
        <f t="shared" si="2130"/>
        <v>0</v>
      </c>
      <c r="K17482" s="105">
        <f t="shared" si="2131"/>
        <v>0</v>
      </c>
      <c r="L17482" s="105">
        <f t="shared" si="2132"/>
        <v>0</v>
      </c>
      <c r="M17482">
        <v>0.04</v>
      </c>
      <c r="N17482">
        <f t="shared" si="2133"/>
        <v>3.3960531989175591E-3</v>
      </c>
    </row>
    <row r="17483" spans="1:14" x14ac:dyDescent="0.3">
      <c r="A17483">
        <f t="shared" si="2127"/>
        <v>175</v>
      </c>
      <c r="E17483" s="105">
        <f t="shared" si="2128"/>
        <v>0</v>
      </c>
      <c r="I17483" s="105">
        <f t="shared" si="2129"/>
        <v>0</v>
      </c>
      <c r="J17483" s="105">
        <f t="shared" si="2130"/>
        <v>0</v>
      </c>
      <c r="K17483" s="105">
        <f t="shared" si="2131"/>
        <v>0</v>
      </c>
      <c r="L17483" s="105">
        <f t="shared" si="2132"/>
        <v>0</v>
      </c>
      <c r="M17483">
        <v>0.04</v>
      </c>
      <c r="N17483">
        <f t="shared" si="2133"/>
        <v>3.3960531989175591E-3</v>
      </c>
    </row>
    <row r="17484" spans="1:14" x14ac:dyDescent="0.3">
      <c r="A17484">
        <f t="shared" si="2127"/>
        <v>175</v>
      </c>
      <c r="E17484" s="105">
        <f t="shared" si="2128"/>
        <v>0</v>
      </c>
      <c r="I17484" s="105">
        <f t="shared" si="2129"/>
        <v>0</v>
      </c>
      <c r="J17484" s="105">
        <f t="shared" si="2130"/>
        <v>0</v>
      </c>
      <c r="K17484" s="105">
        <f t="shared" si="2131"/>
        <v>0</v>
      </c>
      <c r="L17484" s="105">
        <f t="shared" si="2132"/>
        <v>0</v>
      </c>
      <c r="M17484">
        <v>0.04</v>
      </c>
      <c r="N17484">
        <f t="shared" si="2133"/>
        <v>3.3960531989175591E-3</v>
      </c>
    </row>
    <row r="17485" spans="1:14" x14ac:dyDescent="0.3">
      <c r="A17485">
        <f t="shared" si="2127"/>
        <v>175</v>
      </c>
      <c r="E17485" s="105">
        <f t="shared" si="2128"/>
        <v>0</v>
      </c>
      <c r="I17485" s="105">
        <f t="shared" si="2129"/>
        <v>0</v>
      </c>
      <c r="J17485" s="105">
        <f t="shared" si="2130"/>
        <v>0</v>
      </c>
      <c r="K17485" s="105">
        <f t="shared" si="2131"/>
        <v>0</v>
      </c>
      <c r="L17485" s="105">
        <f t="shared" si="2132"/>
        <v>0</v>
      </c>
      <c r="M17485">
        <v>0.04</v>
      </c>
      <c r="N17485">
        <f t="shared" si="2133"/>
        <v>3.3960531989175591E-3</v>
      </c>
    </row>
    <row r="17486" spans="1:14" x14ac:dyDescent="0.3">
      <c r="A17486">
        <f t="shared" si="2127"/>
        <v>175</v>
      </c>
      <c r="E17486" s="105">
        <f t="shared" si="2128"/>
        <v>0</v>
      </c>
      <c r="I17486" s="105">
        <f t="shared" si="2129"/>
        <v>0</v>
      </c>
      <c r="J17486" s="105">
        <f t="shared" si="2130"/>
        <v>0</v>
      </c>
      <c r="K17486" s="105">
        <f t="shared" si="2131"/>
        <v>0</v>
      </c>
      <c r="L17486" s="105">
        <f t="shared" si="2132"/>
        <v>0</v>
      </c>
      <c r="M17486">
        <v>0.04</v>
      </c>
      <c r="N17486">
        <f t="shared" si="2133"/>
        <v>3.3960531989175591E-3</v>
      </c>
    </row>
    <row r="17487" spans="1:14" x14ac:dyDescent="0.3">
      <c r="A17487">
        <f t="shared" si="2127"/>
        <v>175</v>
      </c>
      <c r="E17487" s="105">
        <f t="shared" si="2128"/>
        <v>0</v>
      </c>
      <c r="I17487" s="105">
        <f t="shared" si="2129"/>
        <v>0</v>
      </c>
      <c r="J17487" s="105">
        <f t="shared" si="2130"/>
        <v>0</v>
      </c>
      <c r="K17487" s="105">
        <f t="shared" si="2131"/>
        <v>0</v>
      </c>
      <c r="L17487" s="105">
        <f t="shared" si="2132"/>
        <v>0</v>
      </c>
      <c r="M17487">
        <v>0.04</v>
      </c>
      <c r="N17487">
        <f t="shared" si="2133"/>
        <v>3.3960531989175591E-3</v>
      </c>
    </row>
    <row r="17488" spans="1:14" x14ac:dyDescent="0.3">
      <c r="A17488">
        <f t="shared" si="2127"/>
        <v>175</v>
      </c>
      <c r="E17488" s="105">
        <f t="shared" si="2128"/>
        <v>0</v>
      </c>
      <c r="I17488" s="105">
        <f t="shared" si="2129"/>
        <v>0</v>
      </c>
      <c r="J17488" s="105">
        <f t="shared" si="2130"/>
        <v>0</v>
      </c>
      <c r="K17488" s="105">
        <f t="shared" si="2131"/>
        <v>0</v>
      </c>
      <c r="L17488" s="105">
        <f t="shared" si="2132"/>
        <v>0</v>
      </c>
      <c r="M17488">
        <v>0.04</v>
      </c>
      <c r="N17488">
        <f t="shared" si="2133"/>
        <v>3.3960531989175591E-3</v>
      </c>
    </row>
    <row r="17489" spans="1:15" x14ac:dyDescent="0.3">
      <c r="A17489">
        <f t="shared" si="2127"/>
        <v>175</v>
      </c>
      <c r="E17489" s="105">
        <f t="shared" si="2128"/>
        <v>0</v>
      </c>
      <c r="I17489" s="105">
        <f t="shared" si="2129"/>
        <v>0</v>
      </c>
      <c r="J17489" s="105">
        <f t="shared" si="2130"/>
        <v>0</v>
      </c>
      <c r="K17489" s="105">
        <f t="shared" si="2131"/>
        <v>0</v>
      </c>
      <c r="L17489" s="105">
        <f t="shared" si="2132"/>
        <v>0</v>
      </c>
      <c r="M17489">
        <v>0.04</v>
      </c>
      <c r="N17489">
        <f t="shared" si="2133"/>
        <v>3.3960531989175591E-3</v>
      </c>
    </row>
    <row r="17490" spans="1:15" x14ac:dyDescent="0.3">
      <c r="A17490">
        <f t="shared" si="2127"/>
        <v>175</v>
      </c>
      <c r="E17490" s="105">
        <f t="shared" si="2128"/>
        <v>0</v>
      </c>
      <c r="I17490" s="105">
        <f t="shared" si="2129"/>
        <v>0</v>
      </c>
      <c r="J17490" s="105">
        <f t="shared" si="2130"/>
        <v>0</v>
      </c>
      <c r="K17490" s="105">
        <f t="shared" si="2131"/>
        <v>0</v>
      </c>
      <c r="L17490" s="105">
        <f t="shared" si="2132"/>
        <v>0</v>
      </c>
      <c r="M17490">
        <v>0.04</v>
      </c>
      <c r="N17490">
        <f t="shared" si="2133"/>
        <v>3.3960531989175591E-3</v>
      </c>
    </row>
    <row r="17491" spans="1:15" x14ac:dyDescent="0.3">
      <c r="A17491">
        <f t="shared" si="2127"/>
        <v>175</v>
      </c>
      <c r="E17491" s="105">
        <f t="shared" si="2128"/>
        <v>0</v>
      </c>
      <c r="I17491" s="105">
        <f t="shared" si="2129"/>
        <v>0</v>
      </c>
      <c r="J17491" s="105">
        <f t="shared" si="2130"/>
        <v>0</v>
      </c>
      <c r="K17491" s="105">
        <f t="shared" si="2131"/>
        <v>0</v>
      </c>
      <c r="L17491" s="105">
        <f t="shared" si="2132"/>
        <v>0</v>
      </c>
      <c r="M17491">
        <v>0.04</v>
      </c>
      <c r="N17491">
        <f t="shared" si="2133"/>
        <v>3.3960531989175591E-3</v>
      </c>
    </row>
    <row r="17492" spans="1:15" x14ac:dyDescent="0.3">
      <c r="A17492">
        <f t="shared" si="2127"/>
        <v>175</v>
      </c>
      <c r="E17492" s="105">
        <f t="shared" si="2128"/>
        <v>0</v>
      </c>
      <c r="I17492" s="105">
        <f t="shared" si="2129"/>
        <v>0</v>
      </c>
      <c r="J17492" s="105">
        <f t="shared" si="2130"/>
        <v>0</v>
      </c>
      <c r="K17492" s="105">
        <f t="shared" si="2131"/>
        <v>0</v>
      </c>
      <c r="L17492" s="105">
        <f t="shared" si="2132"/>
        <v>0</v>
      </c>
      <c r="M17492">
        <v>0.04</v>
      </c>
      <c r="N17492">
        <f t="shared" si="2133"/>
        <v>3.3960531989175591E-3</v>
      </c>
    </row>
    <row r="17493" spans="1:15" x14ac:dyDescent="0.3">
      <c r="A17493">
        <f t="shared" si="2127"/>
        <v>175</v>
      </c>
      <c r="E17493" s="105">
        <f t="shared" si="2128"/>
        <v>0</v>
      </c>
      <c r="I17493" s="105">
        <f t="shared" si="2129"/>
        <v>0</v>
      </c>
      <c r="J17493" s="105">
        <f t="shared" si="2130"/>
        <v>0</v>
      </c>
      <c r="K17493" s="105">
        <f t="shared" si="2131"/>
        <v>0</v>
      </c>
      <c r="L17493" s="105">
        <f t="shared" si="2132"/>
        <v>0</v>
      </c>
      <c r="M17493">
        <v>0.04</v>
      </c>
      <c r="N17493">
        <f t="shared" si="2133"/>
        <v>3.3960531989175591E-3</v>
      </c>
    </row>
    <row r="17494" spans="1:15" x14ac:dyDescent="0.3">
      <c r="A17494">
        <f t="shared" si="2127"/>
        <v>175</v>
      </c>
      <c r="E17494" s="105">
        <f t="shared" si="2128"/>
        <v>0</v>
      </c>
      <c r="I17494" s="105">
        <f t="shared" si="2129"/>
        <v>0</v>
      </c>
      <c r="J17494" s="105">
        <f t="shared" si="2130"/>
        <v>0</v>
      </c>
      <c r="K17494" s="105">
        <f t="shared" si="2131"/>
        <v>0</v>
      </c>
      <c r="L17494" s="105">
        <f t="shared" si="2132"/>
        <v>0</v>
      </c>
      <c r="M17494">
        <v>0.04</v>
      </c>
      <c r="N17494">
        <f t="shared" si="2133"/>
        <v>3.3960531989175591E-3</v>
      </c>
    </row>
    <row r="17495" spans="1:15" x14ac:dyDescent="0.3">
      <c r="A17495">
        <f t="shared" si="2127"/>
        <v>175</v>
      </c>
      <c r="E17495" s="105">
        <f t="shared" si="2128"/>
        <v>0</v>
      </c>
      <c r="I17495" s="105">
        <f t="shared" si="2129"/>
        <v>0</v>
      </c>
      <c r="J17495" s="105">
        <f t="shared" si="2130"/>
        <v>0</v>
      </c>
      <c r="K17495" s="105">
        <f t="shared" si="2131"/>
        <v>0</v>
      </c>
      <c r="L17495" s="105">
        <f t="shared" si="2132"/>
        <v>0</v>
      </c>
      <c r="M17495">
        <v>0.04</v>
      </c>
      <c r="N17495">
        <f t="shared" si="2133"/>
        <v>3.3960531989175591E-3</v>
      </c>
    </row>
    <row r="17496" spans="1:15" x14ac:dyDescent="0.3">
      <c r="A17496">
        <f t="shared" si="2127"/>
        <v>175</v>
      </c>
      <c r="E17496" s="105">
        <f t="shared" si="2128"/>
        <v>0</v>
      </c>
      <c r="I17496" s="105">
        <f t="shared" si="2129"/>
        <v>0</v>
      </c>
      <c r="J17496" s="105">
        <f t="shared" si="2130"/>
        <v>0</v>
      </c>
      <c r="K17496" s="105">
        <f t="shared" si="2131"/>
        <v>0</v>
      </c>
      <c r="L17496" s="105">
        <f t="shared" si="2132"/>
        <v>0</v>
      </c>
      <c r="M17496">
        <v>0.04</v>
      </c>
      <c r="N17496">
        <f t="shared" si="2133"/>
        <v>3.3960531989175591E-3</v>
      </c>
    </row>
    <row r="17497" spans="1:15" x14ac:dyDescent="0.3">
      <c r="A17497">
        <f t="shared" si="2127"/>
        <v>175</v>
      </c>
      <c r="E17497" s="105">
        <f t="shared" si="2128"/>
        <v>0</v>
      </c>
      <c r="I17497" s="105">
        <f t="shared" si="2129"/>
        <v>0</v>
      </c>
      <c r="J17497" s="105">
        <f t="shared" si="2130"/>
        <v>0</v>
      </c>
      <c r="K17497" s="105">
        <f t="shared" si="2131"/>
        <v>0</v>
      </c>
      <c r="L17497" s="105">
        <f t="shared" si="2132"/>
        <v>0</v>
      </c>
      <c r="M17497">
        <v>0.04</v>
      </c>
      <c r="N17497">
        <f t="shared" si="2133"/>
        <v>3.3960531989175591E-3</v>
      </c>
    </row>
    <row r="17498" spans="1:15" x14ac:dyDescent="0.3">
      <c r="A17498">
        <f t="shared" si="2127"/>
        <v>175</v>
      </c>
      <c r="E17498" s="105">
        <f t="shared" si="2128"/>
        <v>0</v>
      </c>
      <c r="I17498" s="105">
        <f t="shared" si="2129"/>
        <v>0</v>
      </c>
      <c r="J17498" s="105">
        <f t="shared" si="2130"/>
        <v>0</v>
      </c>
      <c r="K17498" s="105">
        <f t="shared" si="2131"/>
        <v>0</v>
      </c>
      <c r="L17498" s="105">
        <f t="shared" si="2132"/>
        <v>0</v>
      </c>
      <c r="M17498">
        <v>0.04</v>
      </c>
      <c r="N17498">
        <f t="shared" si="2133"/>
        <v>3.3960531989175591E-3</v>
      </c>
    </row>
    <row r="17499" spans="1:15" x14ac:dyDescent="0.3">
      <c r="A17499">
        <f t="shared" si="2127"/>
        <v>175</v>
      </c>
      <c r="E17499" s="105">
        <f t="shared" si="2128"/>
        <v>0</v>
      </c>
      <c r="I17499" s="105">
        <f t="shared" si="2129"/>
        <v>0</v>
      </c>
      <c r="J17499" s="105">
        <f t="shared" si="2130"/>
        <v>0</v>
      </c>
      <c r="K17499" s="105">
        <f t="shared" si="2131"/>
        <v>0</v>
      </c>
      <c r="L17499" s="105">
        <f t="shared" si="2132"/>
        <v>0</v>
      </c>
      <c r="M17499">
        <v>0.04</v>
      </c>
      <c r="N17499">
        <f t="shared" si="2133"/>
        <v>3.3960531989175591E-3</v>
      </c>
    </row>
    <row r="17500" spans="1:15" x14ac:dyDescent="0.3">
      <c r="A17500">
        <f t="shared" si="2127"/>
        <v>175</v>
      </c>
      <c r="E17500" s="105">
        <f t="shared" si="2128"/>
        <v>0</v>
      </c>
      <c r="I17500" s="105">
        <f t="shared" si="2129"/>
        <v>0</v>
      </c>
      <c r="J17500" s="105">
        <f t="shared" si="2130"/>
        <v>0</v>
      </c>
      <c r="K17500" s="105">
        <f t="shared" si="2131"/>
        <v>0</v>
      </c>
      <c r="L17500" s="105">
        <f t="shared" si="2132"/>
        <v>0</v>
      </c>
      <c r="M17500">
        <v>0.04</v>
      </c>
      <c r="N17500">
        <f t="shared" si="2133"/>
        <v>3.3960531989175591E-3</v>
      </c>
    </row>
    <row r="17501" spans="1:15" x14ac:dyDescent="0.3">
      <c r="A17501">
        <f t="shared" si="2127"/>
        <v>175</v>
      </c>
      <c r="E17501" s="105">
        <f t="shared" si="2128"/>
        <v>0</v>
      </c>
      <c r="I17501" s="105">
        <f t="shared" si="2129"/>
        <v>0</v>
      </c>
      <c r="J17501" s="105">
        <f t="shared" si="2130"/>
        <v>0</v>
      </c>
      <c r="K17501" s="105">
        <f t="shared" si="2131"/>
        <v>0</v>
      </c>
      <c r="L17501" s="105">
        <f t="shared" si="2132"/>
        <v>0</v>
      </c>
      <c r="M17501">
        <v>0.04</v>
      </c>
      <c r="N17501">
        <f t="shared" si="2133"/>
        <v>3.3960531989175591E-3</v>
      </c>
      <c r="O17501" s="105" t="e">
        <f t="shared" ref="O17501" si="2134">SUM(I17402:I17501)</f>
        <v>#REF!</v>
      </c>
    </row>
    <row r="17502" spans="1:15" x14ac:dyDescent="0.3">
      <c r="A17502">
        <f t="shared" si="2127"/>
        <v>176</v>
      </c>
      <c r="E17502" s="105" t="e">
        <f t="shared" si="2128"/>
        <v>#REF!</v>
      </c>
      <c r="I17502" s="105" t="e">
        <f t="shared" si="2129"/>
        <v>#REF!</v>
      </c>
      <c r="J17502" s="105" t="e">
        <f t="shared" si="2130"/>
        <v>#REF!</v>
      </c>
      <c r="K17502" s="105" t="e">
        <f t="shared" si="2131"/>
        <v>#REF!</v>
      </c>
      <c r="L17502" s="105" t="e">
        <f t="shared" si="2132"/>
        <v>#REF!</v>
      </c>
      <c r="M17502">
        <v>0.04</v>
      </c>
      <c r="N17502">
        <f t="shared" si="2133"/>
        <v>3.3960531989175591E-3</v>
      </c>
    </row>
    <row r="17503" spans="1:15" x14ac:dyDescent="0.3">
      <c r="A17503">
        <f t="shared" si="2127"/>
        <v>176</v>
      </c>
      <c r="E17503" s="105" t="e">
        <f t="shared" si="2128"/>
        <v>#REF!</v>
      </c>
      <c r="I17503" s="105" t="e">
        <f t="shared" si="2129"/>
        <v>#REF!</v>
      </c>
      <c r="J17503" s="105" t="e">
        <f t="shared" si="2130"/>
        <v>#REF!</v>
      </c>
      <c r="K17503" s="105" t="e">
        <f t="shared" si="2131"/>
        <v>#REF!</v>
      </c>
      <c r="L17503" s="105" t="e">
        <f t="shared" si="2132"/>
        <v>#REF!</v>
      </c>
      <c r="M17503">
        <v>0.04</v>
      </c>
      <c r="N17503">
        <f t="shared" si="2133"/>
        <v>3.3960531989175591E-3</v>
      </c>
    </row>
    <row r="17504" spans="1:15" x14ac:dyDescent="0.3">
      <c r="A17504">
        <f t="shared" si="2127"/>
        <v>176</v>
      </c>
      <c r="E17504" s="105" t="e">
        <f t="shared" si="2128"/>
        <v>#REF!</v>
      </c>
      <c r="I17504" s="105" t="e">
        <f t="shared" si="2129"/>
        <v>#REF!</v>
      </c>
      <c r="J17504" s="105" t="e">
        <f t="shared" si="2130"/>
        <v>#REF!</v>
      </c>
      <c r="K17504" s="105" t="e">
        <f t="shared" si="2131"/>
        <v>#REF!</v>
      </c>
      <c r="L17504" s="105" t="e">
        <f t="shared" si="2132"/>
        <v>#REF!</v>
      </c>
      <c r="M17504">
        <v>0.04</v>
      </c>
      <c r="N17504">
        <f t="shared" si="2133"/>
        <v>3.3960531989175591E-3</v>
      </c>
    </row>
    <row r="17505" spans="1:14" x14ac:dyDescent="0.3">
      <c r="A17505">
        <f t="shared" si="2127"/>
        <v>176</v>
      </c>
      <c r="E17505" s="105">
        <f t="shared" si="2128"/>
        <v>0</v>
      </c>
      <c r="I17505" s="105">
        <f t="shared" si="2129"/>
        <v>0</v>
      </c>
      <c r="J17505" s="105">
        <f t="shared" si="2130"/>
        <v>0</v>
      </c>
      <c r="K17505" s="105">
        <f t="shared" si="2131"/>
        <v>0</v>
      </c>
      <c r="L17505" s="105">
        <f t="shared" si="2132"/>
        <v>0</v>
      </c>
      <c r="M17505">
        <v>0.04</v>
      </c>
      <c r="N17505">
        <f t="shared" si="2133"/>
        <v>3.3960531989175591E-3</v>
      </c>
    </row>
    <row r="17506" spans="1:14" x14ac:dyDescent="0.3">
      <c r="A17506">
        <f t="shared" si="2127"/>
        <v>176</v>
      </c>
      <c r="E17506" s="105">
        <f t="shared" si="2128"/>
        <v>0</v>
      </c>
      <c r="I17506" s="105">
        <f t="shared" si="2129"/>
        <v>0</v>
      </c>
      <c r="J17506" s="105">
        <f t="shared" si="2130"/>
        <v>0</v>
      </c>
      <c r="K17506" s="105">
        <f t="shared" si="2131"/>
        <v>0</v>
      </c>
      <c r="L17506" s="105">
        <f t="shared" si="2132"/>
        <v>0</v>
      </c>
      <c r="M17506">
        <v>0.04</v>
      </c>
      <c r="N17506">
        <f t="shared" si="2133"/>
        <v>3.3960531989175591E-3</v>
      </c>
    </row>
    <row r="17507" spans="1:14" x14ac:dyDescent="0.3">
      <c r="A17507">
        <f t="shared" si="2127"/>
        <v>176</v>
      </c>
      <c r="E17507" s="105">
        <f t="shared" si="2128"/>
        <v>0</v>
      </c>
      <c r="I17507" s="105">
        <f t="shared" si="2129"/>
        <v>0</v>
      </c>
      <c r="J17507" s="105">
        <f t="shared" si="2130"/>
        <v>0</v>
      </c>
      <c r="K17507" s="105">
        <f t="shared" si="2131"/>
        <v>0</v>
      </c>
      <c r="L17507" s="105">
        <f t="shared" si="2132"/>
        <v>0</v>
      </c>
      <c r="M17507">
        <v>0.04</v>
      </c>
      <c r="N17507">
        <f t="shared" si="2133"/>
        <v>3.3960531989175591E-3</v>
      </c>
    </row>
    <row r="17508" spans="1:14" x14ac:dyDescent="0.3">
      <c r="A17508">
        <f t="shared" si="2127"/>
        <v>176</v>
      </c>
      <c r="E17508" s="105">
        <f t="shared" si="2128"/>
        <v>0</v>
      </c>
      <c r="I17508" s="105">
        <f t="shared" si="2129"/>
        <v>0</v>
      </c>
      <c r="J17508" s="105">
        <f t="shared" si="2130"/>
        <v>0</v>
      </c>
      <c r="K17508" s="105">
        <f t="shared" si="2131"/>
        <v>0</v>
      </c>
      <c r="L17508" s="105">
        <f t="shared" si="2132"/>
        <v>0</v>
      </c>
      <c r="M17508">
        <v>0.04</v>
      </c>
      <c r="N17508">
        <f t="shared" si="2133"/>
        <v>3.3960531989175591E-3</v>
      </c>
    </row>
    <row r="17509" spans="1:14" x14ac:dyDescent="0.3">
      <c r="A17509">
        <f t="shared" si="2127"/>
        <v>176</v>
      </c>
      <c r="E17509" s="105">
        <f t="shared" si="2128"/>
        <v>0</v>
      </c>
      <c r="I17509" s="105">
        <f t="shared" si="2129"/>
        <v>0</v>
      </c>
      <c r="J17509" s="105">
        <f t="shared" si="2130"/>
        <v>0</v>
      </c>
      <c r="K17509" s="105">
        <f t="shared" si="2131"/>
        <v>0</v>
      </c>
      <c r="L17509" s="105">
        <f t="shared" si="2132"/>
        <v>0</v>
      </c>
      <c r="M17509">
        <v>0.04</v>
      </c>
      <c r="N17509">
        <f t="shared" si="2133"/>
        <v>3.3960531989175591E-3</v>
      </c>
    </row>
    <row r="17510" spans="1:14" x14ac:dyDescent="0.3">
      <c r="A17510">
        <f t="shared" si="2127"/>
        <v>176</v>
      </c>
      <c r="E17510" s="105">
        <f t="shared" si="2128"/>
        <v>0</v>
      </c>
      <c r="I17510" s="105">
        <f t="shared" si="2129"/>
        <v>0</v>
      </c>
      <c r="J17510" s="105">
        <f t="shared" si="2130"/>
        <v>0</v>
      </c>
      <c r="K17510" s="105">
        <f t="shared" si="2131"/>
        <v>0</v>
      </c>
      <c r="L17510" s="105">
        <f t="shared" si="2132"/>
        <v>0</v>
      </c>
      <c r="M17510">
        <v>0.04</v>
      </c>
      <c r="N17510">
        <f t="shared" si="2133"/>
        <v>3.3960531989175591E-3</v>
      </c>
    </row>
    <row r="17511" spans="1:14" x14ac:dyDescent="0.3">
      <c r="A17511">
        <f t="shared" ref="A17511:A17574" si="2135">IF(COUNTIF(A17411:A17510,A17510)=100, A17510+1,A17510)</f>
        <v>176</v>
      </c>
      <c r="E17511" s="105">
        <f t="shared" ref="E17511:E17574" si="2136">MAX(0, E17411-K17411-L17411)</f>
        <v>0</v>
      </c>
      <c r="I17511" s="105">
        <f t="shared" ref="I17511:I17574" si="2137">IF(E17511&lt;I17411,J17511 + E17511, I17411)</f>
        <v>0</v>
      </c>
      <c r="J17511" s="105">
        <f t="shared" si="2130"/>
        <v>0</v>
      </c>
      <c r="K17511" s="105">
        <f t="shared" si="2131"/>
        <v>0</v>
      </c>
      <c r="L17511" s="105">
        <f t="shared" si="2132"/>
        <v>0</v>
      </c>
      <c r="M17511">
        <v>0.04</v>
      </c>
      <c r="N17511">
        <f t="shared" si="2133"/>
        <v>3.3960531989175591E-3</v>
      </c>
    </row>
    <row r="17512" spans="1:14" x14ac:dyDescent="0.3">
      <c r="A17512">
        <f t="shared" si="2135"/>
        <v>176</v>
      </c>
      <c r="E17512" s="105">
        <f t="shared" si="2136"/>
        <v>0</v>
      </c>
      <c r="I17512" s="105">
        <f t="shared" si="2137"/>
        <v>0</v>
      </c>
      <c r="J17512" s="105">
        <f t="shared" si="2130"/>
        <v>0</v>
      </c>
      <c r="K17512" s="105">
        <f t="shared" si="2131"/>
        <v>0</v>
      </c>
      <c r="L17512" s="105">
        <f t="shared" si="2132"/>
        <v>0</v>
      </c>
      <c r="M17512">
        <v>0.04</v>
      </c>
      <c r="N17512">
        <f t="shared" si="2133"/>
        <v>3.3960531989175591E-3</v>
      </c>
    </row>
    <row r="17513" spans="1:14" x14ac:dyDescent="0.3">
      <c r="A17513">
        <f t="shared" si="2135"/>
        <v>176</v>
      </c>
      <c r="E17513" s="105">
        <f t="shared" si="2136"/>
        <v>0</v>
      </c>
      <c r="I17513" s="105">
        <f t="shared" si="2137"/>
        <v>0</v>
      </c>
      <c r="J17513" s="105">
        <f t="shared" si="2130"/>
        <v>0</v>
      </c>
      <c r="K17513" s="105">
        <f t="shared" si="2131"/>
        <v>0</v>
      </c>
      <c r="L17513" s="105">
        <f t="shared" si="2132"/>
        <v>0</v>
      </c>
      <c r="M17513">
        <v>0.04</v>
      </c>
      <c r="N17513">
        <f t="shared" si="2133"/>
        <v>3.3960531989175591E-3</v>
      </c>
    </row>
    <row r="17514" spans="1:14" x14ac:dyDescent="0.3">
      <c r="A17514">
        <f t="shared" si="2135"/>
        <v>176</v>
      </c>
      <c r="E17514" s="105">
        <f t="shared" si="2136"/>
        <v>0</v>
      </c>
      <c r="I17514" s="105">
        <f t="shared" si="2137"/>
        <v>0</v>
      </c>
      <c r="J17514" s="105">
        <f t="shared" si="2130"/>
        <v>0</v>
      </c>
      <c r="K17514" s="105">
        <f t="shared" si="2131"/>
        <v>0</v>
      </c>
      <c r="L17514" s="105">
        <f t="shared" si="2132"/>
        <v>0</v>
      </c>
      <c r="M17514">
        <v>0.04</v>
      </c>
      <c r="N17514">
        <f t="shared" si="2133"/>
        <v>3.3960531989175591E-3</v>
      </c>
    </row>
    <row r="17515" spans="1:14" x14ac:dyDescent="0.3">
      <c r="A17515">
        <f t="shared" si="2135"/>
        <v>176</v>
      </c>
      <c r="E17515" s="105">
        <f t="shared" si="2136"/>
        <v>0</v>
      </c>
      <c r="I17515" s="105">
        <f t="shared" si="2137"/>
        <v>0</v>
      </c>
      <c r="J17515" s="105">
        <f t="shared" si="2130"/>
        <v>0</v>
      </c>
      <c r="K17515" s="105">
        <f t="shared" si="2131"/>
        <v>0</v>
      </c>
      <c r="L17515" s="105">
        <f t="shared" si="2132"/>
        <v>0</v>
      </c>
      <c r="M17515">
        <v>0.04</v>
      </c>
      <c r="N17515">
        <f t="shared" si="2133"/>
        <v>3.3960531989175591E-3</v>
      </c>
    </row>
    <row r="17516" spans="1:14" x14ac:dyDescent="0.3">
      <c r="A17516">
        <f t="shared" si="2135"/>
        <v>176</v>
      </c>
      <c r="E17516" s="105">
        <f t="shared" si="2136"/>
        <v>0</v>
      </c>
      <c r="I17516" s="105">
        <f t="shared" si="2137"/>
        <v>0</v>
      </c>
      <c r="J17516" s="105">
        <f t="shared" si="2130"/>
        <v>0</v>
      </c>
      <c r="K17516" s="105">
        <f t="shared" si="2131"/>
        <v>0</v>
      </c>
      <c r="L17516" s="105">
        <f t="shared" si="2132"/>
        <v>0</v>
      </c>
      <c r="M17516">
        <v>0.04</v>
      </c>
      <c r="N17516">
        <f t="shared" si="2133"/>
        <v>3.3960531989175591E-3</v>
      </c>
    </row>
    <row r="17517" spans="1:14" x14ac:dyDescent="0.3">
      <c r="A17517">
        <f t="shared" si="2135"/>
        <v>176</v>
      </c>
      <c r="E17517" s="105">
        <f t="shared" si="2136"/>
        <v>0</v>
      </c>
      <c r="I17517" s="105">
        <f t="shared" si="2137"/>
        <v>0</v>
      </c>
      <c r="J17517" s="105">
        <f t="shared" si="2130"/>
        <v>0</v>
      </c>
      <c r="K17517" s="105">
        <f t="shared" si="2131"/>
        <v>0</v>
      </c>
      <c r="L17517" s="105">
        <f t="shared" si="2132"/>
        <v>0</v>
      </c>
      <c r="M17517">
        <v>0.04</v>
      </c>
      <c r="N17517">
        <f t="shared" si="2133"/>
        <v>3.3960531989175591E-3</v>
      </c>
    </row>
    <row r="17518" spans="1:14" x14ac:dyDescent="0.3">
      <c r="A17518">
        <f t="shared" si="2135"/>
        <v>176</v>
      </c>
      <c r="E17518" s="105">
        <f t="shared" si="2136"/>
        <v>0</v>
      </c>
      <c r="I17518" s="105">
        <f t="shared" si="2137"/>
        <v>0</v>
      </c>
      <c r="J17518" s="105">
        <f t="shared" si="2130"/>
        <v>0</v>
      </c>
      <c r="K17518" s="105">
        <f t="shared" si="2131"/>
        <v>0</v>
      </c>
      <c r="L17518" s="105">
        <f t="shared" si="2132"/>
        <v>0</v>
      </c>
      <c r="M17518">
        <v>0.04</v>
      </c>
      <c r="N17518">
        <f t="shared" si="2133"/>
        <v>3.3960531989175591E-3</v>
      </c>
    </row>
    <row r="17519" spans="1:14" x14ac:dyDescent="0.3">
      <c r="A17519">
        <f t="shared" si="2135"/>
        <v>176</v>
      </c>
      <c r="E17519" s="105">
        <f t="shared" si="2136"/>
        <v>0</v>
      </c>
      <c r="I17519" s="105">
        <f t="shared" si="2137"/>
        <v>0</v>
      </c>
      <c r="J17519" s="105">
        <f t="shared" si="2130"/>
        <v>0</v>
      </c>
      <c r="K17519" s="105">
        <f t="shared" si="2131"/>
        <v>0</v>
      </c>
      <c r="L17519" s="105">
        <f t="shared" si="2132"/>
        <v>0</v>
      </c>
      <c r="M17519">
        <v>0.04</v>
      </c>
      <c r="N17519">
        <f t="shared" si="2133"/>
        <v>3.3960531989175591E-3</v>
      </c>
    </row>
    <row r="17520" spans="1:14" x14ac:dyDescent="0.3">
      <c r="A17520">
        <f t="shared" si="2135"/>
        <v>176</v>
      </c>
      <c r="E17520" s="105">
        <f t="shared" si="2136"/>
        <v>0</v>
      </c>
      <c r="I17520" s="105">
        <f t="shared" si="2137"/>
        <v>0</v>
      </c>
      <c r="J17520" s="105">
        <f t="shared" si="2130"/>
        <v>0</v>
      </c>
      <c r="K17520" s="105">
        <f t="shared" si="2131"/>
        <v>0</v>
      </c>
      <c r="L17520" s="105">
        <f t="shared" si="2132"/>
        <v>0</v>
      </c>
      <c r="M17520">
        <v>0.04</v>
      </c>
      <c r="N17520">
        <f t="shared" si="2133"/>
        <v>3.3960531989175591E-3</v>
      </c>
    </row>
    <row r="17521" spans="1:14" x14ac:dyDescent="0.3">
      <c r="A17521">
        <f t="shared" si="2135"/>
        <v>176</v>
      </c>
      <c r="E17521" s="105">
        <f t="shared" si="2136"/>
        <v>0</v>
      </c>
      <c r="I17521" s="105">
        <f t="shared" si="2137"/>
        <v>0</v>
      </c>
      <c r="J17521" s="105">
        <f t="shared" si="2130"/>
        <v>0</v>
      </c>
      <c r="K17521" s="105">
        <f t="shared" si="2131"/>
        <v>0</v>
      </c>
      <c r="L17521" s="105">
        <f t="shared" si="2132"/>
        <v>0</v>
      </c>
      <c r="M17521">
        <v>0.04</v>
      </c>
      <c r="N17521">
        <f t="shared" si="2133"/>
        <v>3.3960531989175591E-3</v>
      </c>
    </row>
    <row r="17522" spans="1:14" x14ac:dyDescent="0.3">
      <c r="A17522">
        <f t="shared" si="2135"/>
        <v>176</v>
      </c>
      <c r="E17522" s="105">
        <f t="shared" si="2136"/>
        <v>0</v>
      </c>
      <c r="I17522" s="105">
        <f t="shared" si="2137"/>
        <v>0</v>
      </c>
      <c r="J17522" s="105">
        <f t="shared" si="2130"/>
        <v>0</v>
      </c>
      <c r="K17522" s="105">
        <f t="shared" si="2131"/>
        <v>0</v>
      </c>
      <c r="L17522" s="105">
        <f t="shared" si="2132"/>
        <v>0</v>
      </c>
      <c r="M17522">
        <v>0.04</v>
      </c>
      <c r="N17522">
        <f t="shared" si="2133"/>
        <v>3.3960531989175591E-3</v>
      </c>
    </row>
    <row r="17523" spans="1:14" x14ac:dyDescent="0.3">
      <c r="A17523">
        <f t="shared" si="2135"/>
        <v>176</v>
      </c>
      <c r="E17523" s="105">
        <f t="shared" si="2136"/>
        <v>0</v>
      </c>
      <c r="I17523" s="105">
        <f t="shared" si="2137"/>
        <v>0</v>
      </c>
      <c r="J17523" s="105">
        <f t="shared" si="2130"/>
        <v>0</v>
      </c>
      <c r="K17523" s="105">
        <f t="shared" si="2131"/>
        <v>0</v>
      </c>
      <c r="L17523" s="105">
        <f t="shared" si="2132"/>
        <v>0</v>
      </c>
      <c r="M17523">
        <v>0.04</v>
      </c>
      <c r="N17523">
        <f t="shared" si="2133"/>
        <v>3.3960531989175591E-3</v>
      </c>
    </row>
    <row r="17524" spans="1:14" x14ac:dyDescent="0.3">
      <c r="A17524">
        <f t="shared" si="2135"/>
        <v>176</v>
      </c>
      <c r="E17524" s="105">
        <f t="shared" si="2136"/>
        <v>0</v>
      </c>
      <c r="I17524" s="105">
        <f t="shared" si="2137"/>
        <v>0</v>
      </c>
      <c r="J17524" s="105">
        <f t="shared" si="2130"/>
        <v>0</v>
      </c>
      <c r="K17524" s="105">
        <f t="shared" si="2131"/>
        <v>0</v>
      </c>
      <c r="L17524" s="105">
        <f t="shared" si="2132"/>
        <v>0</v>
      </c>
      <c r="M17524">
        <v>0.04</v>
      </c>
      <c r="N17524">
        <f t="shared" si="2133"/>
        <v>3.3960531989175591E-3</v>
      </c>
    </row>
    <row r="17525" spans="1:14" x14ac:dyDescent="0.3">
      <c r="A17525">
        <f t="shared" si="2135"/>
        <v>176</v>
      </c>
      <c r="E17525" s="105">
        <f t="shared" si="2136"/>
        <v>0</v>
      </c>
      <c r="I17525" s="105">
        <f t="shared" si="2137"/>
        <v>0</v>
      </c>
      <c r="J17525" s="105">
        <f t="shared" si="2130"/>
        <v>0</v>
      </c>
      <c r="K17525" s="105">
        <f t="shared" si="2131"/>
        <v>0</v>
      </c>
      <c r="L17525" s="105">
        <f t="shared" si="2132"/>
        <v>0</v>
      </c>
      <c r="M17525">
        <v>0.04</v>
      </c>
      <c r="N17525">
        <f t="shared" si="2133"/>
        <v>3.3960531989175591E-3</v>
      </c>
    </row>
    <row r="17526" spans="1:14" x14ac:dyDescent="0.3">
      <c r="A17526">
        <f t="shared" si="2135"/>
        <v>176</v>
      </c>
      <c r="E17526" s="105">
        <f t="shared" si="2136"/>
        <v>0</v>
      </c>
      <c r="I17526" s="105">
        <f t="shared" si="2137"/>
        <v>0</v>
      </c>
      <c r="J17526" s="105">
        <f t="shared" si="2130"/>
        <v>0</v>
      </c>
      <c r="K17526" s="105">
        <f t="shared" si="2131"/>
        <v>0</v>
      </c>
      <c r="L17526" s="105">
        <f t="shared" si="2132"/>
        <v>0</v>
      </c>
      <c r="M17526">
        <v>0.04</v>
      </c>
      <c r="N17526">
        <f t="shared" si="2133"/>
        <v>3.3960531989175591E-3</v>
      </c>
    </row>
    <row r="17527" spans="1:14" x14ac:dyDescent="0.3">
      <c r="A17527">
        <f t="shared" si="2135"/>
        <v>176</v>
      </c>
      <c r="E17527" s="105">
        <f t="shared" si="2136"/>
        <v>0</v>
      </c>
      <c r="I17527" s="105">
        <f t="shared" si="2137"/>
        <v>0</v>
      </c>
      <c r="J17527" s="105">
        <f t="shared" si="2130"/>
        <v>0</v>
      </c>
      <c r="K17527" s="105">
        <f t="shared" si="2131"/>
        <v>0</v>
      </c>
      <c r="L17527" s="105">
        <f t="shared" si="2132"/>
        <v>0</v>
      </c>
      <c r="M17527">
        <v>0.04</v>
      </c>
      <c r="N17527">
        <f t="shared" si="2133"/>
        <v>3.3960531989175591E-3</v>
      </c>
    </row>
    <row r="17528" spans="1:14" x14ac:dyDescent="0.3">
      <c r="A17528">
        <f t="shared" si="2135"/>
        <v>176</v>
      </c>
      <c r="E17528" s="105">
        <f t="shared" si="2136"/>
        <v>0</v>
      </c>
      <c r="I17528" s="105">
        <f t="shared" si="2137"/>
        <v>0</v>
      </c>
      <c r="J17528" s="105">
        <f t="shared" si="2130"/>
        <v>0</v>
      </c>
      <c r="K17528" s="105">
        <f t="shared" si="2131"/>
        <v>0</v>
      </c>
      <c r="L17528" s="105">
        <f t="shared" si="2132"/>
        <v>0</v>
      </c>
      <c r="M17528">
        <v>0.04</v>
      </c>
      <c r="N17528">
        <f t="shared" si="2133"/>
        <v>3.3960531989175591E-3</v>
      </c>
    </row>
    <row r="17529" spans="1:14" x14ac:dyDescent="0.3">
      <c r="A17529">
        <f t="shared" si="2135"/>
        <v>176</v>
      </c>
      <c r="E17529" s="105">
        <f t="shared" si="2136"/>
        <v>0</v>
      </c>
      <c r="I17529" s="105">
        <f t="shared" si="2137"/>
        <v>0</v>
      </c>
      <c r="J17529" s="105">
        <f t="shared" si="2130"/>
        <v>0</v>
      </c>
      <c r="K17529" s="105">
        <f t="shared" si="2131"/>
        <v>0</v>
      </c>
      <c r="L17529" s="105">
        <f t="shared" si="2132"/>
        <v>0</v>
      </c>
      <c r="M17529">
        <v>0.04</v>
      </c>
      <c r="N17529">
        <f t="shared" si="2133"/>
        <v>3.3960531989175591E-3</v>
      </c>
    </row>
    <row r="17530" spans="1:14" x14ac:dyDescent="0.3">
      <c r="A17530">
        <f t="shared" si="2135"/>
        <v>176</v>
      </c>
      <c r="E17530" s="105">
        <f t="shared" si="2136"/>
        <v>0</v>
      </c>
      <c r="I17530" s="105">
        <f t="shared" si="2137"/>
        <v>0</v>
      </c>
      <c r="J17530" s="105">
        <f t="shared" si="2130"/>
        <v>0</v>
      </c>
      <c r="K17530" s="105">
        <f t="shared" si="2131"/>
        <v>0</v>
      </c>
      <c r="L17530" s="105">
        <f t="shared" si="2132"/>
        <v>0</v>
      </c>
      <c r="M17530">
        <v>0.04</v>
      </c>
      <c r="N17530">
        <f t="shared" si="2133"/>
        <v>3.3960531989175591E-3</v>
      </c>
    </row>
    <row r="17531" spans="1:14" x14ac:dyDescent="0.3">
      <c r="A17531">
        <f t="shared" si="2135"/>
        <v>176</v>
      </c>
      <c r="E17531" s="105">
        <f t="shared" si="2136"/>
        <v>0</v>
      </c>
      <c r="I17531" s="105">
        <f t="shared" si="2137"/>
        <v>0</v>
      </c>
      <c r="J17531" s="105">
        <f t="shared" si="2130"/>
        <v>0</v>
      </c>
      <c r="K17531" s="105">
        <f t="shared" si="2131"/>
        <v>0</v>
      </c>
      <c r="L17531" s="105">
        <f t="shared" si="2132"/>
        <v>0</v>
      </c>
      <c r="M17531">
        <v>0.04</v>
      </c>
      <c r="N17531">
        <f t="shared" si="2133"/>
        <v>3.3960531989175591E-3</v>
      </c>
    </row>
    <row r="17532" spans="1:14" x14ac:dyDescent="0.3">
      <c r="A17532">
        <f t="shared" si="2135"/>
        <v>176</v>
      </c>
      <c r="E17532" s="105">
        <f t="shared" si="2136"/>
        <v>0</v>
      </c>
      <c r="I17532" s="105">
        <f t="shared" si="2137"/>
        <v>0</v>
      </c>
      <c r="J17532" s="105">
        <f t="shared" si="2130"/>
        <v>0</v>
      </c>
      <c r="K17532" s="105">
        <f t="shared" si="2131"/>
        <v>0</v>
      </c>
      <c r="L17532" s="105">
        <f t="shared" si="2132"/>
        <v>0</v>
      </c>
      <c r="M17532">
        <v>0.04</v>
      </c>
      <c r="N17532">
        <f t="shared" si="2133"/>
        <v>3.3960531989175591E-3</v>
      </c>
    </row>
    <row r="17533" spans="1:14" x14ac:dyDescent="0.3">
      <c r="A17533">
        <f t="shared" si="2135"/>
        <v>176</v>
      </c>
      <c r="E17533" s="105">
        <f t="shared" si="2136"/>
        <v>0</v>
      </c>
      <c r="I17533" s="105">
        <f t="shared" si="2137"/>
        <v>0</v>
      </c>
      <c r="J17533" s="105">
        <f t="shared" si="2130"/>
        <v>0</v>
      </c>
      <c r="K17533" s="105">
        <f t="shared" si="2131"/>
        <v>0</v>
      </c>
      <c r="L17533" s="105">
        <f t="shared" si="2132"/>
        <v>0</v>
      </c>
      <c r="M17533">
        <v>0.04</v>
      </c>
      <c r="N17533">
        <f t="shared" si="2133"/>
        <v>3.3960531989175591E-3</v>
      </c>
    </row>
    <row r="17534" spans="1:14" x14ac:dyDescent="0.3">
      <c r="A17534">
        <f t="shared" si="2135"/>
        <v>176</v>
      </c>
      <c r="E17534" s="105">
        <f t="shared" si="2136"/>
        <v>0</v>
      </c>
      <c r="I17534" s="105">
        <f t="shared" si="2137"/>
        <v>0</v>
      </c>
      <c r="J17534" s="105">
        <f t="shared" si="2130"/>
        <v>0</v>
      </c>
      <c r="K17534" s="105">
        <f t="shared" si="2131"/>
        <v>0</v>
      </c>
      <c r="L17534" s="105">
        <f t="shared" si="2132"/>
        <v>0</v>
      </c>
      <c r="M17534">
        <v>0.04</v>
      </c>
      <c r="N17534">
        <f t="shared" si="2133"/>
        <v>3.3960531989175591E-3</v>
      </c>
    </row>
    <row r="17535" spans="1:14" x14ac:dyDescent="0.3">
      <c r="A17535">
        <f t="shared" si="2135"/>
        <v>176</v>
      </c>
      <c r="E17535" s="105">
        <f t="shared" si="2136"/>
        <v>0</v>
      </c>
      <c r="I17535" s="105">
        <f t="shared" si="2137"/>
        <v>0</v>
      </c>
      <c r="J17535" s="105">
        <f t="shared" si="2130"/>
        <v>0</v>
      </c>
      <c r="K17535" s="105">
        <f t="shared" si="2131"/>
        <v>0</v>
      </c>
      <c r="L17535" s="105">
        <f t="shared" si="2132"/>
        <v>0</v>
      </c>
      <c r="M17535">
        <v>0.04</v>
      </c>
      <c r="N17535">
        <f t="shared" si="2133"/>
        <v>3.3960531989175591E-3</v>
      </c>
    </row>
    <row r="17536" spans="1:14" x14ac:dyDescent="0.3">
      <c r="A17536">
        <f t="shared" si="2135"/>
        <v>176</v>
      </c>
      <c r="E17536" s="105">
        <f t="shared" si="2136"/>
        <v>0</v>
      </c>
      <c r="I17536" s="105">
        <f t="shared" si="2137"/>
        <v>0</v>
      </c>
      <c r="J17536" s="105">
        <f t="shared" si="2130"/>
        <v>0</v>
      </c>
      <c r="K17536" s="105">
        <f t="shared" si="2131"/>
        <v>0</v>
      </c>
      <c r="L17536" s="105">
        <f t="shared" si="2132"/>
        <v>0</v>
      </c>
      <c r="M17536">
        <v>0.04</v>
      </c>
      <c r="N17536">
        <f t="shared" si="2133"/>
        <v>3.3960531989175591E-3</v>
      </c>
    </row>
    <row r="17537" spans="1:14" x14ac:dyDescent="0.3">
      <c r="A17537">
        <f t="shared" si="2135"/>
        <v>176</v>
      </c>
      <c r="E17537" s="105">
        <f t="shared" si="2136"/>
        <v>0</v>
      </c>
      <c r="I17537" s="105">
        <f t="shared" si="2137"/>
        <v>0</v>
      </c>
      <c r="J17537" s="105">
        <f t="shared" si="2130"/>
        <v>0</v>
      </c>
      <c r="K17537" s="105">
        <f t="shared" si="2131"/>
        <v>0</v>
      </c>
      <c r="L17537" s="105">
        <f t="shared" si="2132"/>
        <v>0</v>
      </c>
      <c r="M17537">
        <v>0.04</v>
      </c>
      <c r="N17537">
        <f t="shared" si="2133"/>
        <v>3.3960531989175591E-3</v>
      </c>
    </row>
    <row r="17538" spans="1:14" x14ac:dyDescent="0.3">
      <c r="A17538">
        <f t="shared" si="2135"/>
        <v>176</v>
      </c>
      <c r="E17538" s="105">
        <f t="shared" si="2136"/>
        <v>0</v>
      </c>
      <c r="I17538" s="105">
        <f t="shared" si="2137"/>
        <v>0</v>
      </c>
      <c r="J17538" s="105">
        <f t="shared" si="2130"/>
        <v>0</v>
      </c>
      <c r="K17538" s="105">
        <f t="shared" si="2131"/>
        <v>0</v>
      </c>
      <c r="L17538" s="105">
        <f t="shared" si="2132"/>
        <v>0</v>
      </c>
      <c r="M17538">
        <v>0.04</v>
      </c>
      <c r="N17538">
        <f t="shared" si="2133"/>
        <v>3.3960531989175591E-3</v>
      </c>
    </row>
    <row r="17539" spans="1:14" x14ac:dyDescent="0.3">
      <c r="A17539">
        <f t="shared" si="2135"/>
        <v>176</v>
      </c>
      <c r="E17539" s="105">
        <f t="shared" si="2136"/>
        <v>0</v>
      </c>
      <c r="I17539" s="105">
        <f t="shared" si="2137"/>
        <v>0</v>
      </c>
      <c r="J17539" s="105">
        <f t="shared" ref="J17539:J17602" si="2138">E17539*($H$2/12)</f>
        <v>0</v>
      </c>
      <c r="K17539" s="105">
        <f t="shared" ref="K17539:K17602" si="2139">I17539-J17539</f>
        <v>0</v>
      </c>
      <c r="L17539" s="105">
        <f t="shared" ref="L17539:L17602" si="2140">N17539*(E17539-K17539)</f>
        <v>0</v>
      </c>
      <c r="M17539">
        <v>0.04</v>
      </c>
      <c r="N17539">
        <f t="shared" ref="N17539:N17602" si="2141">1-(POWER(1-M17539,(1/12)))</f>
        <v>3.3960531989175591E-3</v>
      </c>
    </row>
    <row r="17540" spans="1:14" x14ac:dyDescent="0.3">
      <c r="A17540">
        <f t="shared" si="2135"/>
        <v>176</v>
      </c>
      <c r="E17540" s="105">
        <f t="shared" si="2136"/>
        <v>0</v>
      </c>
      <c r="I17540" s="105">
        <f t="shared" si="2137"/>
        <v>0</v>
      </c>
      <c r="J17540" s="105">
        <f t="shared" si="2138"/>
        <v>0</v>
      </c>
      <c r="K17540" s="105">
        <f t="shared" si="2139"/>
        <v>0</v>
      </c>
      <c r="L17540" s="105">
        <f t="shared" si="2140"/>
        <v>0</v>
      </c>
      <c r="M17540">
        <v>0.04</v>
      </c>
      <c r="N17540">
        <f t="shared" si="2141"/>
        <v>3.3960531989175591E-3</v>
      </c>
    </row>
    <row r="17541" spans="1:14" x14ac:dyDescent="0.3">
      <c r="A17541">
        <f t="shared" si="2135"/>
        <v>176</v>
      </c>
      <c r="E17541" s="105">
        <f t="shared" si="2136"/>
        <v>0</v>
      </c>
      <c r="I17541" s="105">
        <f t="shared" si="2137"/>
        <v>0</v>
      </c>
      <c r="J17541" s="105">
        <f t="shared" si="2138"/>
        <v>0</v>
      </c>
      <c r="K17541" s="105">
        <f t="shared" si="2139"/>
        <v>0</v>
      </c>
      <c r="L17541" s="105">
        <f t="shared" si="2140"/>
        <v>0</v>
      </c>
      <c r="M17541">
        <v>0.04</v>
      </c>
      <c r="N17541">
        <f t="shared" si="2141"/>
        <v>3.3960531989175591E-3</v>
      </c>
    </row>
    <row r="17542" spans="1:14" x14ac:dyDescent="0.3">
      <c r="A17542">
        <f t="shared" si="2135"/>
        <v>176</v>
      </c>
      <c r="E17542" s="105">
        <f t="shared" si="2136"/>
        <v>0</v>
      </c>
      <c r="I17542" s="105">
        <f t="shared" si="2137"/>
        <v>0</v>
      </c>
      <c r="J17542" s="105">
        <f t="shared" si="2138"/>
        <v>0</v>
      </c>
      <c r="K17542" s="105">
        <f t="shared" si="2139"/>
        <v>0</v>
      </c>
      <c r="L17542" s="105">
        <f t="shared" si="2140"/>
        <v>0</v>
      </c>
      <c r="M17542">
        <v>0.04</v>
      </c>
      <c r="N17542">
        <f t="shared" si="2141"/>
        <v>3.3960531989175591E-3</v>
      </c>
    </row>
    <row r="17543" spans="1:14" x14ac:dyDescent="0.3">
      <c r="A17543">
        <f t="shared" si="2135"/>
        <v>176</v>
      </c>
      <c r="E17543" s="105">
        <f t="shared" si="2136"/>
        <v>0</v>
      </c>
      <c r="I17543" s="105">
        <f t="shared" si="2137"/>
        <v>0</v>
      </c>
      <c r="J17543" s="105">
        <f t="shared" si="2138"/>
        <v>0</v>
      </c>
      <c r="K17543" s="105">
        <f t="shared" si="2139"/>
        <v>0</v>
      </c>
      <c r="L17543" s="105">
        <f t="shared" si="2140"/>
        <v>0</v>
      </c>
      <c r="M17543">
        <v>0.04</v>
      </c>
      <c r="N17543">
        <f t="shared" si="2141"/>
        <v>3.3960531989175591E-3</v>
      </c>
    </row>
    <row r="17544" spans="1:14" x14ac:dyDescent="0.3">
      <c r="A17544">
        <f t="shared" si="2135"/>
        <v>176</v>
      </c>
      <c r="E17544" s="105">
        <f t="shared" si="2136"/>
        <v>0</v>
      </c>
      <c r="I17544" s="105">
        <f t="shared" si="2137"/>
        <v>0</v>
      </c>
      <c r="J17544" s="105">
        <f t="shared" si="2138"/>
        <v>0</v>
      </c>
      <c r="K17544" s="105">
        <f t="shared" si="2139"/>
        <v>0</v>
      </c>
      <c r="L17544" s="105">
        <f t="shared" si="2140"/>
        <v>0</v>
      </c>
      <c r="M17544">
        <v>0.04</v>
      </c>
      <c r="N17544">
        <f t="shared" si="2141"/>
        <v>3.3960531989175591E-3</v>
      </c>
    </row>
    <row r="17545" spans="1:14" x14ac:dyDescent="0.3">
      <c r="A17545">
        <f t="shared" si="2135"/>
        <v>176</v>
      </c>
      <c r="E17545" s="105">
        <f t="shared" si="2136"/>
        <v>0</v>
      </c>
      <c r="I17545" s="105">
        <f t="shared" si="2137"/>
        <v>0</v>
      </c>
      <c r="J17545" s="105">
        <f t="shared" si="2138"/>
        <v>0</v>
      </c>
      <c r="K17545" s="105">
        <f t="shared" si="2139"/>
        <v>0</v>
      </c>
      <c r="L17545" s="105">
        <f t="shared" si="2140"/>
        <v>0</v>
      </c>
      <c r="M17545">
        <v>0.04</v>
      </c>
      <c r="N17545">
        <f t="shared" si="2141"/>
        <v>3.3960531989175591E-3</v>
      </c>
    </row>
    <row r="17546" spans="1:14" x14ac:dyDescent="0.3">
      <c r="A17546">
        <f t="shared" si="2135"/>
        <v>176</v>
      </c>
      <c r="E17546" s="105">
        <f t="shared" si="2136"/>
        <v>0</v>
      </c>
      <c r="I17546" s="105">
        <f t="shared" si="2137"/>
        <v>0</v>
      </c>
      <c r="J17546" s="105">
        <f t="shared" si="2138"/>
        <v>0</v>
      </c>
      <c r="K17546" s="105">
        <f t="shared" si="2139"/>
        <v>0</v>
      </c>
      <c r="L17546" s="105">
        <f t="shared" si="2140"/>
        <v>0</v>
      </c>
      <c r="M17546">
        <v>0.04</v>
      </c>
      <c r="N17546">
        <f t="shared" si="2141"/>
        <v>3.3960531989175591E-3</v>
      </c>
    </row>
    <row r="17547" spans="1:14" x14ac:dyDescent="0.3">
      <c r="A17547">
        <f t="shared" si="2135"/>
        <v>176</v>
      </c>
      <c r="E17547" s="105">
        <f t="shared" si="2136"/>
        <v>0</v>
      </c>
      <c r="I17547" s="105">
        <f t="shared" si="2137"/>
        <v>0</v>
      </c>
      <c r="J17547" s="105">
        <f t="shared" si="2138"/>
        <v>0</v>
      </c>
      <c r="K17547" s="105">
        <f t="shared" si="2139"/>
        <v>0</v>
      </c>
      <c r="L17547" s="105">
        <f t="shared" si="2140"/>
        <v>0</v>
      </c>
      <c r="M17547">
        <v>0.04</v>
      </c>
      <c r="N17547">
        <f t="shared" si="2141"/>
        <v>3.3960531989175591E-3</v>
      </c>
    </row>
    <row r="17548" spans="1:14" x14ac:dyDescent="0.3">
      <c r="A17548">
        <f t="shared" si="2135"/>
        <v>176</v>
      </c>
      <c r="E17548" s="105">
        <f t="shared" si="2136"/>
        <v>0</v>
      </c>
      <c r="I17548" s="105">
        <f t="shared" si="2137"/>
        <v>0</v>
      </c>
      <c r="J17548" s="105">
        <f t="shared" si="2138"/>
        <v>0</v>
      </c>
      <c r="K17548" s="105">
        <f t="shared" si="2139"/>
        <v>0</v>
      </c>
      <c r="L17548" s="105">
        <f t="shared" si="2140"/>
        <v>0</v>
      </c>
      <c r="M17548">
        <v>0.04</v>
      </c>
      <c r="N17548">
        <f t="shared" si="2141"/>
        <v>3.3960531989175591E-3</v>
      </c>
    </row>
    <row r="17549" spans="1:14" x14ac:dyDescent="0.3">
      <c r="A17549">
        <f t="shared" si="2135"/>
        <v>176</v>
      </c>
      <c r="E17549" s="105">
        <f t="shared" si="2136"/>
        <v>0</v>
      </c>
      <c r="I17549" s="105">
        <f t="shared" si="2137"/>
        <v>0</v>
      </c>
      <c r="J17549" s="105">
        <f t="shared" si="2138"/>
        <v>0</v>
      </c>
      <c r="K17549" s="105">
        <f t="shared" si="2139"/>
        <v>0</v>
      </c>
      <c r="L17549" s="105">
        <f t="shared" si="2140"/>
        <v>0</v>
      </c>
      <c r="M17549">
        <v>0.04</v>
      </c>
      <c r="N17549">
        <f t="shared" si="2141"/>
        <v>3.3960531989175591E-3</v>
      </c>
    </row>
    <row r="17550" spans="1:14" x14ac:dyDescent="0.3">
      <c r="A17550">
        <f t="shared" si="2135"/>
        <v>176</v>
      </c>
      <c r="E17550" s="105">
        <f t="shared" si="2136"/>
        <v>0</v>
      </c>
      <c r="I17550" s="105">
        <f t="shared" si="2137"/>
        <v>0</v>
      </c>
      <c r="J17550" s="105">
        <f t="shared" si="2138"/>
        <v>0</v>
      </c>
      <c r="K17550" s="105">
        <f t="shared" si="2139"/>
        <v>0</v>
      </c>
      <c r="L17550" s="105">
        <f t="shared" si="2140"/>
        <v>0</v>
      </c>
      <c r="M17550">
        <v>0.04</v>
      </c>
      <c r="N17550">
        <f t="shared" si="2141"/>
        <v>3.3960531989175591E-3</v>
      </c>
    </row>
    <row r="17551" spans="1:14" x14ac:dyDescent="0.3">
      <c r="A17551">
        <f t="shared" si="2135"/>
        <v>176</v>
      </c>
      <c r="E17551" s="105">
        <f t="shared" si="2136"/>
        <v>0</v>
      </c>
      <c r="I17551" s="105">
        <f t="shared" si="2137"/>
        <v>0</v>
      </c>
      <c r="J17551" s="105">
        <f t="shared" si="2138"/>
        <v>0</v>
      </c>
      <c r="K17551" s="105">
        <f t="shared" si="2139"/>
        <v>0</v>
      </c>
      <c r="L17551" s="105">
        <f t="shared" si="2140"/>
        <v>0</v>
      </c>
      <c r="M17551">
        <v>0.04</v>
      </c>
      <c r="N17551">
        <f t="shared" si="2141"/>
        <v>3.3960531989175591E-3</v>
      </c>
    </row>
    <row r="17552" spans="1:14" x14ac:dyDescent="0.3">
      <c r="A17552">
        <f t="shared" si="2135"/>
        <v>176</v>
      </c>
      <c r="E17552" s="105">
        <f t="shared" si="2136"/>
        <v>0</v>
      </c>
      <c r="I17552" s="105">
        <f t="shared" si="2137"/>
        <v>0</v>
      </c>
      <c r="J17552" s="105">
        <f t="shared" si="2138"/>
        <v>0</v>
      </c>
      <c r="K17552" s="105">
        <f t="shared" si="2139"/>
        <v>0</v>
      </c>
      <c r="L17552" s="105">
        <f t="shared" si="2140"/>
        <v>0</v>
      </c>
      <c r="M17552">
        <v>0.04</v>
      </c>
      <c r="N17552">
        <f t="shared" si="2141"/>
        <v>3.3960531989175591E-3</v>
      </c>
    </row>
    <row r="17553" spans="1:14" x14ac:dyDescent="0.3">
      <c r="A17553">
        <f t="shared" si="2135"/>
        <v>176</v>
      </c>
      <c r="E17553" s="105">
        <f t="shared" si="2136"/>
        <v>0</v>
      </c>
      <c r="I17553" s="105">
        <f t="shared" si="2137"/>
        <v>0</v>
      </c>
      <c r="J17553" s="105">
        <f t="shared" si="2138"/>
        <v>0</v>
      </c>
      <c r="K17553" s="105">
        <f t="shared" si="2139"/>
        <v>0</v>
      </c>
      <c r="L17553" s="105">
        <f t="shared" si="2140"/>
        <v>0</v>
      </c>
      <c r="M17553">
        <v>0.04</v>
      </c>
      <c r="N17553">
        <f t="shared" si="2141"/>
        <v>3.3960531989175591E-3</v>
      </c>
    </row>
    <row r="17554" spans="1:14" x14ac:dyDescent="0.3">
      <c r="A17554">
        <f t="shared" si="2135"/>
        <v>176</v>
      </c>
      <c r="E17554" s="105">
        <f t="shared" si="2136"/>
        <v>0</v>
      </c>
      <c r="I17554" s="105">
        <f t="shared" si="2137"/>
        <v>0</v>
      </c>
      <c r="J17554" s="105">
        <f t="shared" si="2138"/>
        <v>0</v>
      </c>
      <c r="K17554" s="105">
        <f t="shared" si="2139"/>
        <v>0</v>
      </c>
      <c r="L17554" s="105">
        <f t="shared" si="2140"/>
        <v>0</v>
      </c>
      <c r="M17554">
        <v>0.04</v>
      </c>
      <c r="N17554">
        <f t="shared" si="2141"/>
        <v>3.3960531989175591E-3</v>
      </c>
    </row>
    <row r="17555" spans="1:14" x14ac:dyDescent="0.3">
      <c r="A17555">
        <f t="shared" si="2135"/>
        <v>176</v>
      </c>
      <c r="E17555" s="105">
        <f t="shared" si="2136"/>
        <v>0</v>
      </c>
      <c r="I17555" s="105">
        <f t="shared" si="2137"/>
        <v>0</v>
      </c>
      <c r="J17555" s="105">
        <f t="shared" si="2138"/>
        <v>0</v>
      </c>
      <c r="K17555" s="105">
        <f t="shared" si="2139"/>
        <v>0</v>
      </c>
      <c r="L17555" s="105">
        <f t="shared" si="2140"/>
        <v>0</v>
      </c>
      <c r="M17555">
        <v>0.04</v>
      </c>
      <c r="N17555">
        <f t="shared" si="2141"/>
        <v>3.3960531989175591E-3</v>
      </c>
    </row>
    <row r="17556" spans="1:14" x14ac:dyDescent="0.3">
      <c r="A17556">
        <f t="shared" si="2135"/>
        <v>176</v>
      </c>
      <c r="E17556" s="105">
        <f t="shared" si="2136"/>
        <v>0</v>
      </c>
      <c r="I17556" s="105">
        <f t="shared" si="2137"/>
        <v>0</v>
      </c>
      <c r="J17556" s="105">
        <f t="shared" si="2138"/>
        <v>0</v>
      </c>
      <c r="K17556" s="105">
        <f t="shared" si="2139"/>
        <v>0</v>
      </c>
      <c r="L17556" s="105">
        <f t="shared" si="2140"/>
        <v>0</v>
      </c>
      <c r="M17556">
        <v>0.04</v>
      </c>
      <c r="N17556">
        <f t="shared" si="2141"/>
        <v>3.3960531989175591E-3</v>
      </c>
    </row>
    <row r="17557" spans="1:14" x14ac:dyDescent="0.3">
      <c r="A17557">
        <f t="shared" si="2135"/>
        <v>176</v>
      </c>
      <c r="E17557" s="105">
        <f t="shared" si="2136"/>
        <v>0</v>
      </c>
      <c r="I17557" s="105">
        <f t="shared" si="2137"/>
        <v>0</v>
      </c>
      <c r="J17557" s="105">
        <f t="shared" si="2138"/>
        <v>0</v>
      </c>
      <c r="K17557" s="105">
        <f t="shared" si="2139"/>
        <v>0</v>
      </c>
      <c r="L17557" s="105">
        <f t="shared" si="2140"/>
        <v>0</v>
      </c>
      <c r="M17557">
        <v>0.04</v>
      </c>
      <c r="N17557">
        <f t="shared" si="2141"/>
        <v>3.3960531989175591E-3</v>
      </c>
    </row>
    <row r="17558" spans="1:14" x14ac:dyDescent="0.3">
      <c r="A17558">
        <f t="shared" si="2135"/>
        <v>176</v>
      </c>
      <c r="E17558" s="105">
        <f t="shared" si="2136"/>
        <v>0</v>
      </c>
      <c r="I17558" s="105">
        <f t="shared" si="2137"/>
        <v>0</v>
      </c>
      <c r="J17558" s="105">
        <f t="shared" si="2138"/>
        <v>0</v>
      </c>
      <c r="K17558" s="105">
        <f t="shared" si="2139"/>
        <v>0</v>
      </c>
      <c r="L17558" s="105">
        <f t="shared" si="2140"/>
        <v>0</v>
      </c>
      <c r="M17558">
        <v>0.04</v>
      </c>
      <c r="N17558">
        <f t="shared" si="2141"/>
        <v>3.3960531989175591E-3</v>
      </c>
    </row>
    <row r="17559" spans="1:14" x14ac:dyDescent="0.3">
      <c r="A17559">
        <f t="shared" si="2135"/>
        <v>176</v>
      </c>
      <c r="E17559" s="105">
        <f t="shared" si="2136"/>
        <v>0</v>
      </c>
      <c r="I17559" s="105">
        <f t="shared" si="2137"/>
        <v>0</v>
      </c>
      <c r="J17559" s="105">
        <f t="shared" si="2138"/>
        <v>0</v>
      </c>
      <c r="K17559" s="105">
        <f t="shared" si="2139"/>
        <v>0</v>
      </c>
      <c r="L17559" s="105">
        <f t="shared" si="2140"/>
        <v>0</v>
      </c>
      <c r="M17559">
        <v>0.04</v>
      </c>
      <c r="N17559">
        <f t="shared" si="2141"/>
        <v>3.3960531989175591E-3</v>
      </c>
    </row>
    <row r="17560" spans="1:14" x14ac:dyDescent="0.3">
      <c r="A17560">
        <f t="shared" si="2135"/>
        <v>176</v>
      </c>
      <c r="E17560" s="105">
        <f t="shared" si="2136"/>
        <v>0</v>
      </c>
      <c r="I17560" s="105">
        <f t="shared" si="2137"/>
        <v>0</v>
      </c>
      <c r="J17560" s="105">
        <f t="shared" si="2138"/>
        <v>0</v>
      </c>
      <c r="K17560" s="105">
        <f t="shared" si="2139"/>
        <v>0</v>
      </c>
      <c r="L17560" s="105">
        <f t="shared" si="2140"/>
        <v>0</v>
      </c>
      <c r="M17560">
        <v>0.04</v>
      </c>
      <c r="N17560">
        <f t="shared" si="2141"/>
        <v>3.3960531989175591E-3</v>
      </c>
    </row>
    <row r="17561" spans="1:14" x14ac:dyDescent="0.3">
      <c r="A17561">
        <f t="shared" si="2135"/>
        <v>176</v>
      </c>
      <c r="E17561" s="105">
        <f t="shared" si="2136"/>
        <v>0</v>
      </c>
      <c r="I17561" s="105">
        <f t="shared" si="2137"/>
        <v>0</v>
      </c>
      <c r="J17561" s="105">
        <f t="shared" si="2138"/>
        <v>0</v>
      </c>
      <c r="K17561" s="105">
        <f t="shared" si="2139"/>
        <v>0</v>
      </c>
      <c r="L17561" s="105">
        <f t="shared" si="2140"/>
        <v>0</v>
      </c>
      <c r="M17561">
        <v>0.04</v>
      </c>
      <c r="N17561">
        <f t="shared" si="2141"/>
        <v>3.3960531989175591E-3</v>
      </c>
    </row>
    <row r="17562" spans="1:14" x14ac:dyDescent="0.3">
      <c r="A17562">
        <f t="shared" si="2135"/>
        <v>176</v>
      </c>
      <c r="E17562" s="105">
        <f t="shared" si="2136"/>
        <v>0</v>
      </c>
      <c r="I17562" s="105">
        <f t="shared" si="2137"/>
        <v>0</v>
      </c>
      <c r="J17562" s="105">
        <f t="shared" si="2138"/>
        <v>0</v>
      </c>
      <c r="K17562" s="105">
        <f t="shared" si="2139"/>
        <v>0</v>
      </c>
      <c r="L17562" s="105">
        <f t="shared" si="2140"/>
        <v>0</v>
      </c>
      <c r="M17562">
        <v>0.04</v>
      </c>
      <c r="N17562">
        <f t="shared" si="2141"/>
        <v>3.3960531989175591E-3</v>
      </c>
    </row>
    <row r="17563" spans="1:14" x14ac:dyDescent="0.3">
      <c r="A17563">
        <f t="shared" si="2135"/>
        <v>176</v>
      </c>
      <c r="E17563" s="105">
        <f t="shared" si="2136"/>
        <v>0</v>
      </c>
      <c r="I17563" s="105">
        <f t="shared" si="2137"/>
        <v>0</v>
      </c>
      <c r="J17563" s="105">
        <f t="shared" si="2138"/>
        <v>0</v>
      </c>
      <c r="K17563" s="105">
        <f t="shared" si="2139"/>
        <v>0</v>
      </c>
      <c r="L17563" s="105">
        <f t="shared" si="2140"/>
        <v>0</v>
      </c>
      <c r="M17563">
        <v>0.04</v>
      </c>
      <c r="N17563">
        <f t="shared" si="2141"/>
        <v>3.3960531989175591E-3</v>
      </c>
    </row>
    <row r="17564" spans="1:14" x14ac:dyDescent="0.3">
      <c r="A17564">
        <f t="shared" si="2135"/>
        <v>176</v>
      </c>
      <c r="E17564" s="105">
        <f t="shared" si="2136"/>
        <v>0</v>
      </c>
      <c r="I17564" s="105">
        <f t="shared" si="2137"/>
        <v>0</v>
      </c>
      <c r="J17564" s="105">
        <f t="shared" si="2138"/>
        <v>0</v>
      </c>
      <c r="K17564" s="105">
        <f t="shared" si="2139"/>
        <v>0</v>
      </c>
      <c r="L17564" s="105">
        <f t="shared" si="2140"/>
        <v>0</v>
      </c>
      <c r="M17564">
        <v>0.04</v>
      </c>
      <c r="N17564">
        <f t="shared" si="2141"/>
        <v>3.3960531989175591E-3</v>
      </c>
    </row>
    <row r="17565" spans="1:14" x14ac:dyDescent="0.3">
      <c r="A17565">
        <f t="shared" si="2135"/>
        <v>176</v>
      </c>
      <c r="E17565" s="105">
        <f t="shared" si="2136"/>
        <v>0</v>
      </c>
      <c r="I17565" s="105">
        <f t="shared" si="2137"/>
        <v>0</v>
      </c>
      <c r="J17565" s="105">
        <f t="shared" si="2138"/>
        <v>0</v>
      </c>
      <c r="K17565" s="105">
        <f t="shared" si="2139"/>
        <v>0</v>
      </c>
      <c r="L17565" s="105">
        <f t="shared" si="2140"/>
        <v>0</v>
      </c>
      <c r="M17565">
        <v>0.04</v>
      </c>
      <c r="N17565">
        <f t="shared" si="2141"/>
        <v>3.3960531989175591E-3</v>
      </c>
    </row>
    <row r="17566" spans="1:14" x14ac:dyDescent="0.3">
      <c r="A17566">
        <f t="shared" si="2135"/>
        <v>176</v>
      </c>
      <c r="E17566" s="105">
        <f t="shared" si="2136"/>
        <v>0</v>
      </c>
      <c r="I17566" s="105">
        <f t="shared" si="2137"/>
        <v>0</v>
      </c>
      <c r="J17566" s="105">
        <f t="shared" si="2138"/>
        <v>0</v>
      </c>
      <c r="K17566" s="105">
        <f t="shared" si="2139"/>
        <v>0</v>
      </c>
      <c r="L17566" s="105">
        <f t="shared" si="2140"/>
        <v>0</v>
      </c>
      <c r="M17566">
        <v>0.04</v>
      </c>
      <c r="N17566">
        <f t="shared" si="2141"/>
        <v>3.3960531989175591E-3</v>
      </c>
    </row>
    <row r="17567" spans="1:14" x14ac:dyDescent="0.3">
      <c r="A17567">
        <f t="shared" si="2135"/>
        <v>176</v>
      </c>
      <c r="E17567" s="105">
        <f t="shared" si="2136"/>
        <v>0</v>
      </c>
      <c r="I17567" s="105">
        <f t="shared" si="2137"/>
        <v>0</v>
      </c>
      <c r="J17567" s="105">
        <f t="shared" si="2138"/>
        <v>0</v>
      </c>
      <c r="K17567" s="105">
        <f t="shared" si="2139"/>
        <v>0</v>
      </c>
      <c r="L17567" s="105">
        <f t="shared" si="2140"/>
        <v>0</v>
      </c>
      <c r="M17567">
        <v>0.04</v>
      </c>
      <c r="N17567">
        <f t="shared" si="2141"/>
        <v>3.3960531989175591E-3</v>
      </c>
    </row>
    <row r="17568" spans="1:14" x14ac:dyDescent="0.3">
      <c r="A17568">
        <f t="shared" si="2135"/>
        <v>176</v>
      </c>
      <c r="E17568" s="105">
        <f t="shared" si="2136"/>
        <v>0</v>
      </c>
      <c r="I17568" s="105">
        <f t="shared" si="2137"/>
        <v>0</v>
      </c>
      <c r="J17568" s="105">
        <f t="shared" si="2138"/>
        <v>0</v>
      </c>
      <c r="K17568" s="105">
        <f t="shared" si="2139"/>
        <v>0</v>
      </c>
      <c r="L17568" s="105">
        <f t="shared" si="2140"/>
        <v>0</v>
      </c>
      <c r="M17568">
        <v>0.04</v>
      </c>
      <c r="N17568">
        <f t="shared" si="2141"/>
        <v>3.3960531989175591E-3</v>
      </c>
    </row>
    <row r="17569" spans="1:14" x14ac:dyDescent="0.3">
      <c r="A17569">
        <f t="shared" si="2135"/>
        <v>176</v>
      </c>
      <c r="E17569" s="105">
        <f t="shared" si="2136"/>
        <v>0</v>
      </c>
      <c r="I17569" s="105">
        <f t="shared" si="2137"/>
        <v>0</v>
      </c>
      <c r="J17569" s="105">
        <f t="shared" si="2138"/>
        <v>0</v>
      </c>
      <c r="K17569" s="105">
        <f t="shared" si="2139"/>
        <v>0</v>
      </c>
      <c r="L17569" s="105">
        <f t="shared" si="2140"/>
        <v>0</v>
      </c>
      <c r="M17569">
        <v>0.04</v>
      </c>
      <c r="N17569">
        <f t="shared" si="2141"/>
        <v>3.3960531989175591E-3</v>
      </c>
    </row>
    <row r="17570" spans="1:14" x14ac:dyDescent="0.3">
      <c r="A17570">
        <f t="shared" si="2135"/>
        <v>176</v>
      </c>
      <c r="E17570" s="105">
        <f t="shared" si="2136"/>
        <v>0</v>
      </c>
      <c r="I17570" s="105">
        <f t="shared" si="2137"/>
        <v>0</v>
      </c>
      <c r="J17570" s="105">
        <f t="shared" si="2138"/>
        <v>0</v>
      </c>
      <c r="K17570" s="105">
        <f t="shared" si="2139"/>
        <v>0</v>
      </c>
      <c r="L17570" s="105">
        <f t="shared" si="2140"/>
        <v>0</v>
      </c>
      <c r="M17570">
        <v>0.04</v>
      </c>
      <c r="N17570">
        <f t="shared" si="2141"/>
        <v>3.3960531989175591E-3</v>
      </c>
    </row>
    <row r="17571" spans="1:14" x14ac:dyDescent="0.3">
      <c r="A17571">
        <f t="shared" si="2135"/>
        <v>176</v>
      </c>
      <c r="E17571" s="105">
        <f t="shared" si="2136"/>
        <v>0</v>
      </c>
      <c r="I17571" s="105">
        <f t="shared" si="2137"/>
        <v>0</v>
      </c>
      <c r="J17571" s="105">
        <f t="shared" si="2138"/>
        <v>0</v>
      </c>
      <c r="K17571" s="105">
        <f t="shared" si="2139"/>
        <v>0</v>
      </c>
      <c r="L17571" s="105">
        <f t="shared" si="2140"/>
        <v>0</v>
      </c>
      <c r="M17571">
        <v>0.04</v>
      </c>
      <c r="N17571">
        <f t="shared" si="2141"/>
        <v>3.3960531989175591E-3</v>
      </c>
    </row>
    <row r="17572" spans="1:14" x14ac:dyDescent="0.3">
      <c r="A17572">
        <f t="shared" si="2135"/>
        <v>176</v>
      </c>
      <c r="E17572" s="105">
        <f t="shared" si="2136"/>
        <v>0</v>
      </c>
      <c r="I17572" s="105">
        <f t="shared" si="2137"/>
        <v>0</v>
      </c>
      <c r="J17572" s="105">
        <f t="shared" si="2138"/>
        <v>0</v>
      </c>
      <c r="K17572" s="105">
        <f t="shared" si="2139"/>
        <v>0</v>
      </c>
      <c r="L17572" s="105">
        <f t="shared" si="2140"/>
        <v>0</v>
      </c>
      <c r="M17572">
        <v>0.04</v>
      </c>
      <c r="N17572">
        <f t="shared" si="2141"/>
        <v>3.3960531989175591E-3</v>
      </c>
    </row>
    <row r="17573" spans="1:14" x14ac:dyDescent="0.3">
      <c r="A17573">
        <f t="shared" si="2135"/>
        <v>176</v>
      </c>
      <c r="E17573" s="105">
        <f t="shared" si="2136"/>
        <v>0</v>
      </c>
      <c r="I17573" s="105">
        <f t="shared" si="2137"/>
        <v>0</v>
      </c>
      <c r="J17573" s="105">
        <f t="shared" si="2138"/>
        <v>0</v>
      </c>
      <c r="K17573" s="105">
        <f t="shared" si="2139"/>
        <v>0</v>
      </c>
      <c r="L17573" s="105">
        <f t="shared" si="2140"/>
        <v>0</v>
      </c>
      <c r="M17573">
        <v>0.04</v>
      </c>
      <c r="N17573">
        <f t="shared" si="2141"/>
        <v>3.3960531989175591E-3</v>
      </c>
    </row>
    <row r="17574" spans="1:14" x14ac:dyDescent="0.3">
      <c r="A17574">
        <f t="shared" si="2135"/>
        <v>176</v>
      </c>
      <c r="E17574" s="105">
        <f t="shared" si="2136"/>
        <v>0</v>
      </c>
      <c r="I17574" s="105">
        <f t="shared" si="2137"/>
        <v>0</v>
      </c>
      <c r="J17574" s="105">
        <f t="shared" si="2138"/>
        <v>0</v>
      </c>
      <c r="K17574" s="105">
        <f t="shared" si="2139"/>
        <v>0</v>
      </c>
      <c r="L17574" s="105">
        <f t="shared" si="2140"/>
        <v>0</v>
      </c>
      <c r="M17574">
        <v>0.04</v>
      </c>
      <c r="N17574">
        <f t="shared" si="2141"/>
        <v>3.3960531989175591E-3</v>
      </c>
    </row>
    <row r="17575" spans="1:14" x14ac:dyDescent="0.3">
      <c r="A17575">
        <f t="shared" ref="A17575:A17638" si="2142">IF(COUNTIF(A17475:A17574,A17574)=100, A17574+1,A17574)</f>
        <v>176</v>
      </c>
      <c r="E17575" s="105">
        <f t="shared" ref="E17575:E17638" si="2143">MAX(0, E17475-K17475-L17475)</f>
        <v>0</v>
      </c>
      <c r="I17575" s="105">
        <f t="shared" ref="I17575:I17638" si="2144">IF(E17575&lt;I17475,J17575 + E17575, I17475)</f>
        <v>0</v>
      </c>
      <c r="J17575" s="105">
        <f t="shared" si="2138"/>
        <v>0</v>
      </c>
      <c r="K17575" s="105">
        <f t="shared" si="2139"/>
        <v>0</v>
      </c>
      <c r="L17575" s="105">
        <f t="shared" si="2140"/>
        <v>0</v>
      </c>
      <c r="M17575">
        <v>0.04</v>
      </c>
      <c r="N17575">
        <f t="shared" si="2141"/>
        <v>3.3960531989175591E-3</v>
      </c>
    </row>
    <row r="17576" spans="1:14" x14ac:dyDescent="0.3">
      <c r="A17576">
        <f t="shared" si="2142"/>
        <v>176</v>
      </c>
      <c r="E17576" s="105">
        <f t="shared" si="2143"/>
        <v>0</v>
      </c>
      <c r="I17576" s="105">
        <f t="shared" si="2144"/>
        <v>0</v>
      </c>
      <c r="J17576" s="105">
        <f t="shared" si="2138"/>
        <v>0</v>
      </c>
      <c r="K17576" s="105">
        <f t="shared" si="2139"/>
        <v>0</v>
      </c>
      <c r="L17576" s="105">
        <f t="shared" si="2140"/>
        <v>0</v>
      </c>
      <c r="M17576">
        <v>0.04</v>
      </c>
      <c r="N17576">
        <f t="shared" si="2141"/>
        <v>3.3960531989175591E-3</v>
      </c>
    </row>
    <row r="17577" spans="1:14" x14ac:dyDescent="0.3">
      <c r="A17577">
        <f t="shared" si="2142"/>
        <v>176</v>
      </c>
      <c r="E17577" s="105">
        <f t="shared" si="2143"/>
        <v>0</v>
      </c>
      <c r="I17577" s="105">
        <f t="shared" si="2144"/>
        <v>0</v>
      </c>
      <c r="J17577" s="105">
        <f t="shared" si="2138"/>
        <v>0</v>
      </c>
      <c r="K17577" s="105">
        <f t="shared" si="2139"/>
        <v>0</v>
      </c>
      <c r="L17577" s="105">
        <f t="shared" si="2140"/>
        <v>0</v>
      </c>
      <c r="M17577">
        <v>0.04</v>
      </c>
      <c r="N17577">
        <f t="shared" si="2141"/>
        <v>3.3960531989175591E-3</v>
      </c>
    </row>
    <row r="17578" spans="1:14" x14ac:dyDescent="0.3">
      <c r="A17578">
        <f t="shared" si="2142"/>
        <v>176</v>
      </c>
      <c r="E17578" s="105">
        <f t="shared" si="2143"/>
        <v>0</v>
      </c>
      <c r="I17578" s="105">
        <f t="shared" si="2144"/>
        <v>0</v>
      </c>
      <c r="J17578" s="105">
        <f t="shared" si="2138"/>
        <v>0</v>
      </c>
      <c r="K17578" s="105">
        <f t="shared" si="2139"/>
        <v>0</v>
      </c>
      <c r="L17578" s="105">
        <f t="shared" si="2140"/>
        <v>0</v>
      </c>
      <c r="M17578">
        <v>0.04</v>
      </c>
      <c r="N17578">
        <f t="shared" si="2141"/>
        <v>3.3960531989175591E-3</v>
      </c>
    </row>
    <row r="17579" spans="1:14" x14ac:dyDescent="0.3">
      <c r="A17579">
        <f t="shared" si="2142"/>
        <v>176</v>
      </c>
      <c r="E17579" s="105">
        <f t="shared" si="2143"/>
        <v>0</v>
      </c>
      <c r="I17579" s="105">
        <f t="shared" si="2144"/>
        <v>0</v>
      </c>
      <c r="J17579" s="105">
        <f t="shared" si="2138"/>
        <v>0</v>
      </c>
      <c r="K17579" s="105">
        <f t="shared" si="2139"/>
        <v>0</v>
      </c>
      <c r="L17579" s="105">
        <f t="shared" si="2140"/>
        <v>0</v>
      </c>
      <c r="M17579">
        <v>0.04</v>
      </c>
      <c r="N17579">
        <f t="shared" si="2141"/>
        <v>3.3960531989175591E-3</v>
      </c>
    </row>
    <row r="17580" spans="1:14" x14ac:dyDescent="0.3">
      <c r="A17580">
        <f t="shared" si="2142"/>
        <v>176</v>
      </c>
      <c r="E17580" s="105">
        <f t="shared" si="2143"/>
        <v>0</v>
      </c>
      <c r="I17580" s="105">
        <f t="shared" si="2144"/>
        <v>0</v>
      </c>
      <c r="J17580" s="105">
        <f t="shared" si="2138"/>
        <v>0</v>
      </c>
      <c r="K17580" s="105">
        <f t="shared" si="2139"/>
        <v>0</v>
      </c>
      <c r="L17580" s="105">
        <f t="shared" si="2140"/>
        <v>0</v>
      </c>
      <c r="M17580">
        <v>0.04</v>
      </c>
      <c r="N17580">
        <f t="shared" si="2141"/>
        <v>3.3960531989175591E-3</v>
      </c>
    </row>
    <row r="17581" spans="1:14" x14ac:dyDescent="0.3">
      <c r="A17581">
        <f t="shared" si="2142"/>
        <v>176</v>
      </c>
      <c r="E17581" s="105">
        <f t="shared" si="2143"/>
        <v>0</v>
      </c>
      <c r="I17581" s="105">
        <f t="shared" si="2144"/>
        <v>0</v>
      </c>
      <c r="J17581" s="105">
        <f t="shared" si="2138"/>
        <v>0</v>
      </c>
      <c r="K17581" s="105">
        <f t="shared" si="2139"/>
        <v>0</v>
      </c>
      <c r="L17581" s="105">
        <f t="shared" si="2140"/>
        <v>0</v>
      </c>
      <c r="M17581">
        <v>0.04</v>
      </c>
      <c r="N17581">
        <f t="shared" si="2141"/>
        <v>3.3960531989175591E-3</v>
      </c>
    </row>
    <row r="17582" spans="1:14" x14ac:dyDescent="0.3">
      <c r="A17582">
        <f t="shared" si="2142"/>
        <v>176</v>
      </c>
      <c r="E17582" s="105">
        <f t="shared" si="2143"/>
        <v>0</v>
      </c>
      <c r="I17582" s="105">
        <f t="shared" si="2144"/>
        <v>0</v>
      </c>
      <c r="J17582" s="105">
        <f t="shared" si="2138"/>
        <v>0</v>
      </c>
      <c r="K17582" s="105">
        <f t="shared" si="2139"/>
        <v>0</v>
      </c>
      <c r="L17582" s="105">
        <f t="shared" si="2140"/>
        <v>0</v>
      </c>
      <c r="M17582">
        <v>0.04</v>
      </c>
      <c r="N17582">
        <f t="shared" si="2141"/>
        <v>3.3960531989175591E-3</v>
      </c>
    </row>
    <row r="17583" spans="1:14" x14ac:dyDescent="0.3">
      <c r="A17583">
        <f t="shared" si="2142"/>
        <v>176</v>
      </c>
      <c r="E17583" s="105">
        <f t="shared" si="2143"/>
        <v>0</v>
      </c>
      <c r="I17583" s="105">
        <f t="shared" si="2144"/>
        <v>0</v>
      </c>
      <c r="J17583" s="105">
        <f t="shared" si="2138"/>
        <v>0</v>
      </c>
      <c r="K17583" s="105">
        <f t="shared" si="2139"/>
        <v>0</v>
      </c>
      <c r="L17583" s="105">
        <f t="shared" si="2140"/>
        <v>0</v>
      </c>
      <c r="M17583">
        <v>0.04</v>
      </c>
      <c r="N17583">
        <f t="shared" si="2141"/>
        <v>3.3960531989175591E-3</v>
      </c>
    </row>
    <row r="17584" spans="1:14" x14ac:dyDescent="0.3">
      <c r="A17584">
        <f t="shared" si="2142"/>
        <v>176</v>
      </c>
      <c r="E17584" s="105">
        <f t="shared" si="2143"/>
        <v>0</v>
      </c>
      <c r="I17584" s="105">
        <f t="shared" si="2144"/>
        <v>0</v>
      </c>
      <c r="J17584" s="105">
        <f t="shared" si="2138"/>
        <v>0</v>
      </c>
      <c r="K17584" s="105">
        <f t="shared" si="2139"/>
        <v>0</v>
      </c>
      <c r="L17584" s="105">
        <f t="shared" si="2140"/>
        <v>0</v>
      </c>
      <c r="M17584">
        <v>0.04</v>
      </c>
      <c r="N17584">
        <f t="shared" si="2141"/>
        <v>3.3960531989175591E-3</v>
      </c>
    </row>
    <row r="17585" spans="1:14" x14ac:dyDescent="0.3">
      <c r="A17585">
        <f t="shared" si="2142"/>
        <v>176</v>
      </c>
      <c r="E17585" s="105">
        <f t="shared" si="2143"/>
        <v>0</v>
      </c>
      <c r="I17585" s="105">
        <f t="shared" si="2144"/>
        <v>0</v>
      </c>
      <c r="J17585" s="105">
        <f t="shared" si="2138"/>
        <v>0</v>
      </c>
      <c r="K17585" s="105">
        <f t="shared" si="2139"/>
        <v>0</v>
      </c>
      <c r="L17585" s="105">
        <f t="shared" si="2140"/>
        <v>0</v>
      </c>
      <c r="M17585">
        <v>0.04</v>
      </c>
      <c r="N17585">
        <f t="shared" si="2141"/>
        <v>3.3960531989175591E-3</v>
      </c>
    </row>
    <row r="17586" spans="1:14" x14ac:dyDescent="0.3">
      <c r="A17586">
        <f t="shared" si="2142"/>
        <v>176</v>
      </c>
      <c r="E17586" s="105">
        <f t="shared" si="2143"/>
        <v>0</v>
      </c>
      <c r="I17586" s="105">
        <f t="shared" si="2144"/>
        <v>0</v>
      </c>
      <c r="J17586" s="105">
        <f t="shared" si="2138"/>
        <v>0</v>
      </c>
      <c r="K17586" s="105">
        <f t="shared" si="2139"/>
        <v>0</v>
      </c>
      <c r="L17586" s="105">
        <f t="shared" si="2140"/>
        <v>0</v>
      </c>
      <c r="M17586">
        <v>0.04</v>
      </c>
      <c r="N17586">
        <f t="shared" si="2141"/>
        <v>3.3960531989175591E-3</v>
      </c>
    </row>
    <row r="17587" spans="1:14" x14ac:dyDescent="0.3">
      <c r="A17587">
        <f t="shared" si="2142"/>
        <v>176</v>
      </c>
      <c r="E17587" s="105">
        <f t="shared" si="2143"/>
        <v>0</v>
      </c>
      <c r="I17587" s="105">
        <f t="shared" si="2144"/>
        <v>0</v>
      </c>
      <c r="J17587" s="105">
        <f t="shared" si="2138"/>
        <v>0</v>
      </c>
      <c r="K17587" s="105">
        <f t="shared" si="2139"/>
        <v>0</v>
      </c>
      <c r="L17587" s="105">
        <f t="shared" si="2140"/>
        <v>0</v>
      </c>
      <c r="M17587">
        <v>0.04</v>
      </c>
      <c r="N17587">
        <f t="shared" si="2141"/>
        <v>3.3960531989175591E-3</v>
      </c>
    </row>
    <row r="17588" spans="1:14" x14ac:dyDescent="0.3">
      <c r="A17588">
        <f t="shared" si="2142"/>
        <v>176</v>
      </c>
      <c r="E17588" s="105">
        <f t="shared" si="2143"/>
        <v>0</v>
      </c>
      <c r="I17588" s="105">
        <f t="shared" si="2144"/>
        <v>0</v>
      </c>
      <c r="J17588" s="105">
        <f t="shared" si="2138"/>
        <v>0</v>
      </c>
      <c r="K17588" s="105">
        <f t="shared" si="2139"/>
        <v>0</v>
      </c>
      <c r="L17588" s="105">
        <f t="shared" si="2140"/>
        <v>0</v>
      </c>
      <c r="M17588">
        <v>0.04</v>
      </c>
      <c r="N17588">
        <f t="shared" si="2141"/>
        <v>3.3960531989175591E-3</v>
      </c>
    </row>
    <row r="17589" spans="1:14" x14ac:dyDescent="0.3">
      <c r="A17589">
        <f t="shared" si="2142"/>
        <v>176</v>
      </c>
      <c r="E17589" s="105">
        <f t="shared" si="2143"/>
        <v>0</v>
      </c>
      <c r="I17589" s="105">
        <f t="shared" si="2144"/>
        <v>0</v>
      </c>
      <c r="J17589" s="105">
        <f t="shared" si="2138"/>
        <v>0</v>
      </c>
      <c r="K17589" s="105">
        <f t="shared" si="2139"/>
        <v>0</v>
      </c>
      <c r="L17589" s="105">
        <f t="shared" si="2140"/>
        <v>0</v>
      </c>
      <c r="M17589">
        <v>0.04</v>
      </c>
      <c r="N17589">
        <f t="shared" si="2141"/>
        <v>3.3960531989175591E-3</v>
      </c>
    </row>
    <row r="17590" spans="1:14" x14ac:dyDescent="0.3">
      <c r="A17590">
        <f t="shared" si="2142"/>
        <v>176</v>
      </c>
      <c r="E17590" s="105">
        <f t="shared" si="2143"/>
        <v>0</v>
      </c>
      <c r="I17590" s="105">
        <f t="shared" si="2144"/>
        <v>0</v>
      </c>
      <c r="J17590" s="105">
        <f t="shared" si="2138"/>
        <v>0</v>
      </c>
      <c r="K17590" s="105">
        <f t="shared" si="2139"/>
        <v>0</v>
      </c>
      <c r="L17590" s="105">
        <f t="shared" si="2140"/>
        <v>0</v>
      </c>
      <c r="M17590">
        <v>0.04</v>
      </c>
      <c r="N17590">
        <f t="shared" si="2141"/>
        <v>3.3960531989175591E-3</v>
      </c>
    </row>
    <row r="17591" spans="1:14" x14ac:dyDescent="0.3">
      <c r="A17591">
        <f t="shared" si="2142"/>
        <v>176</v>
      </c>
      <c r="E17591" s="105">
        <f t="shared" si="2143"/>
        <v>0</v>
      </c>
      <c r="I17591" s="105">
        <f t="shared" si="2144"/>
        <v>0</v>
      </c>
      <c r="J17591" s="105">
        <f t="shared" si="2138"/>
        <v>0</v>
      </c>
      <c r="K17591" s="105">
        <f t="shared" si="2139"/>
        <v>0</v>
      </c>
      <c r="L17591" s="105">
        <f t="shared" si="2140"/>
        <v>0</v>
      </c>
      <c r="M17591">
        <v>0.04</v>
      </c>
      <c r="N17591">
        <f t="shared" si="2141"/>
        <v>3.3960531989175591E-3</v>
      </c>
    </row>
    <row r="17592" spans="1:14" x14ac:dyDescent="0.3">
      <c r="A17592">
        <f t="shared" si="2142"/>
        <v>176</v>
      </c>
      <c r="E17592" s="105">
        <f t="shared" si="2143"/>
        <v>0</v>
      </c>
      <c r="I17592" s="105">
        <f t="shared" si="2144"/>
        <v>0</v>
      </c>
      <c r="J17592" s="105">
        <f t="shared" si="2138"/>
        <v>0</v>
      </c>
      <c r="K17592" s="105">
        <f t="shared" si="2139"/>
        <v>0</v>
      </c>
      <c r="L17592" s="105">
        <f t="shared" si="2140"/>
        <v>0</v>
      </c>
      <c r="M17592">
        <v>0.04</v>
      </c>
      <c r="N17592">
        <f t="shared" si="2141"/>
        <v>3.3960531989175591E-3</v>
      </c>
    </row>
    <row r="17593" spans="1:14" x14ac:dyDescent="0.3">
      <c r="A17593">
        <f t="shared" si="2142"/>
        <v>176</v>
      </c>
      <c r="E17593" s="105">
        <f t="shared" si="2143"/>
        <v>0</v>
      </c>
      <c r="I17593" s="105">
        <f t="shared" si="2144"/>
        <v>0</v>
      </c>
      <c r="J17593" s="105">
        <f t="shared" si="2138"/>
        <v>0</v>
      </c>
      <c r="K17593" s="105">
        <f t="shared" si="2139"/>
        <v>0</v>
      </c>
      <c r="L17593" s="105">
        <f t="shared" si="2140"/>
        <v>0</v>
      </c>
      <c r="M17593">
        <v>0.04</v>
      </c>
      <c r="N17593">
        <f t="shared" si="2141"/>
        <v>3.3960531989175591E-3</v>
      </c>
    </row>
    <row r="17594" spans="1:14" x14ac:dyDescent="0.3">
      <c r="A17594">
        <f t="shared" si="2142"/>
        <v>176</v>
      </c>
      <c r="E17594" s="105">
        <f t="shared" si="2143"/>
        <v>0</v>
      </c>
      <c r="I17594" s="105">
        <f t="shared" si="2144"/>
        <v>0</v>
      </c>
      <c r="J17594" s="105">
        <f t="shared" si="2138"/>
        <v>0</v>
      </c>
      <c r="K17594" s="105">
        <f t="shared" si="2139"/>
        <v>0</v>
      </c>
      <c r="L17594" s="105">
        <f t="shared" si="2140"/>
        <v>0</v>
      </c>
      <c r="M17594">
        <v>0.04</v>
      </c>
      <c r="N17594">
        <f t="shared" si="2141"/>
        <v>3.3960531989175591E-3</v>
      </c>
    </row>
    <row r="17595" spans="1:14" x14ac:dyDescent="0.3">
      <c r="A17595">
        <f t="shared" si="2142"/>
        <v>176</v>
      </c>
      <c r="E17595" s="105">
        <f t="shared" si="2143"/>
        <v>0</v>
      </c>
      <c r="I17595" s="105">
        <f t="shared" si="2144"/>
        <v>0</v>
      </c>
      <c r="J17595" s="105">
        <f t="shared" si="2138"/>
        <v>0</v>
      </c>
      <c r="K17595" s="105">
        <f t="shared" si="2139"/>
        <v>0</v>
      </c>
      <c r="L17595" s="105">
        <f t="shared" si="2140"/>
        <v>0</v>
      </c>
      <c r="M17595">
        <v>0.04</v>
      </c>
      <c r="N17595">
        <f t="shared" si="2141"/>
        <v>3.3960531989175591E-3</v>
      </c>
    </row>
    <row r="17596" spans="1:14" x14ac:dyDescent="0.3">
      <c r="A17596">
        <f t="shared" si="2142"/>
        <v>176</v>
      </c>
      <c r="E17596" s="105">
        <f t="shared" si="2143"/>
        <v>0</v>
      </c>
      <c r="I17596" s="105">
        <f t="shared" si="2144"/>
        <v>0</v>
      </c>
      <c r="J17596" s="105">
        <f t="shared" si="2138"/>
        <v>0</v>
      </c>
      <c r="K17596" s="105">
        <f t="shared" si="2139"/>
        <v>0</v>
      </c>
      <c r="L17596" s="105">
        <f t="shared" si="2140"/>
        <v>0</v>
      </c>
      <c r="M17596">
        <v>0.04</v>
      </c>
      <c r="N17596">
        <f t="shared" si="2141"/>
        <v>3.3960531989175591E-3</v>
      </c>
    </row>
    <row r="17597" spans="1:14" x14ac:dyDescent="0.3">
      <c r="A17597">
        <f t="shared" si="2142"/>
        <v>176</v>
      </c>
      <c r="E17597" s="105">
        <f t="shared" si="2143"/>
        <v>0</v>
      </c>
      <c r="I17597" s="105">
        <f t="shared" si="2144"/>
        <v>0</v>
      </c>
      <c r="J17597" s="105">
        <f t="shared" si="2138"/>
        <v>0</v>
      </c>
      <c r="K17597" s="105">
        <f t="shared" si="2139"/>
        <v>0</v>
      </c>
      <c r="L17597" s="105">
        <f t="shared" si="2140"/>
        <v>0</v>
      </c>
      <c r="M17597">
        <v>0.04</v>
      </c>
      <c r="N17597">
        <f t="shared" si="2141"/>
        <v>3.3960531989175591E-3</v>
      </c>
    </row>
    <row r="17598" spans="1:14" x14ac:dyDescent="0.3">
      <c r="A17598">
        <f t="shared" si="2142"/>
        <v>176</v>
      </c>
      <c r="E17598" s="105">
        <f t="shared" si="2143"/>
        <v>0</v>
      </c>
      <c r="I17598" s="105">
        <f t="shared" si="2144"/>
        <v>0</v>
      </c>
      <c r="J17598" s="105">
        <f t="shared" si="2138"/>
        <v>0</v>
      </c>
      <c r="K17598" s="105">
        <f t="shared" si="2139"/>
        <v>0</v>
      </c>
      <c r="L17598" s="105">
        <f t="shared" si="2140"/>
        <v>0</v>
      </c>
      <c r="M17598">
        <v>0.04</v>
      </c>
      <c r="N17598">
        <f t="shared" si="2141"/>
        <v>3.3960531989175591E-3</v>
      </c>
    </row>
    <row r="17599" spans="1:14" x14ac:dyDescent="0.3">
      <c r="A17599">
        <f t="shared" si="2142"/>
        <v>176</v>
      </c>
      <c r="E17599" s="105">
        <f t="shared" si="2143"/>
        <v>0</v>
      </c>
      <c r="I17599" s="105">
        <f t="shared" si="2144"/>
        <v>0</v>
      </c>
      <c r="J17599" s="105">
        <f t="shared" si="2138"/>
        <v>0</v>
      </c>
      <c r="K17599" s="105">
        <f t="shared" si="2139"/>
        <v>0</v>
      </c>
      <c r="L17599" s="105">
        <f t="shared" si="2140"/>
        <v>0</v>
      </c>
      <c r="M17599">
        <v>0.04</v>
      </c>
      <c r="N17599">
        <f t="shared" si="2141"/>
        <v>3.3960531989175591E-3</v>
      </c>
    </row>
    <row r="17600" spans="1:14" x14ac:dyDescent="0.3">
      <c r="A17600">
        <f t="shared" si="2142"/>
        <v>176</v>
      </c>
      <c r="E17600" s="105">
        <f t="shared" si="2143"/>
        <v>0</v>
      </c>
      <c r="I17600" s="105">
        <f t="shared" si="2144"/>
        <v>0</v>
      </c>
      <c r="J17600" s="105">
        <f t="shared" si="2138"/>
        <v>0</v>
      </c>
      <c r="K17600" s="105">
        <f t="shared" si="2139"/>
        <v>0</v>
      </c>
      <c r="L17600" s="105">
        <f t="shared" si="2140"/>
        <v>0</v>
      </c>
      <c r="M17600">
        <v>0.04</v>
      </c>
      <c r="N17600">
        <f t="shared" si="2141"/>
        <v>3.3960531989175591E-3</v>
      </c>
    </row>
    <row r="17601" spans="1:15" x14ac:dyDescent="0.3">
      <c r="A17601">
        <f t="shared" si="2142"/>
        <v>176</v>
      </c>
      <c r="E17601" s="105">
        <f t="shared" si="2143"/>
        <v>0</v>
      </c>
      <c r="I17601" s="105">
        <f t="shared" si="2144"/>
        <v>0</v>
      </c>
      <c r="J17601" s="105">
        <f t="shared" si="2138"/>
        <v>0</v>
      </c>
      <c r="K17601" s="105">
        <f t="shared" si="2139"/>
        <v>0</v>
      </c>
      <c r="L17601" s="105">
        <f t="shared" si="2140"/>
        <v>0</v>
      </c>
      <c r="M17601">
        <v>0.04</v>
      </c>
      <c r="N17601">
        <f t="shared" si="2141"/>
        <v>3.3960531989175591E-3</v>
      </c>
      <c r="O17601" s="105" t="e">
        <f t="shared" ref="O17601" si="2145">SUM(I17502:I17601)</f>
        <v>#REF!</v>
      </c>
    </row>
    <row r="17602" spans="1:15" x14ac:dyDescent="0.3">
      <c r="A17602">
        <f t="shared" si="2142"/>
        <v>177</v>
      </c>
      <c r="E17602" s="105" t="e">
        <f t="shared" si="2143"/>
        <v>#REF!</v>
      </c>
      <c r="I17602" s="105" t="e">
        <f t="shared" si="2144"/>
        <v>#REF!</v>
      </c>
      <c r="J17602" s="105" t="e">
        <f t="shared" si="2138"/>
        <v>#REF!</v>
      </c>
      <c r="K17602" s="105" t="e">
        <f t="shared" si="2139"/>
        <v>#REF!</v>
      </c>
      <c r="L17602" s="105" t="e">
        <f t="shared" si="2140"/>
        <v>#REF!</v>
      </c>
      <c r="M17602">
        <v>0.04</v>
      </c>
      <c r="N17602">
        <f t="shared" si="2141"/>
        <v>3.3960531989175591E-3</v>
      </c>
    </row>
    <row r="17603" spans="1:15" x14ac:dyDescent="0.3">
      <c r="A17603">
        <f t="shared" si="2142"/>
        <v>177</v>
      </c>
      <c r="E17603" s="105" t="e">
        <f t="shared" si="2143"/>
        <v>#REF!</v>
      </c>
      <c r="I17603" s="105" t="e">
        <f t="shared" si="2144"/>
        <v>#REF!</v>
      </c>
      <c r="J17603" s="105" t="e">
        <f t="shared" ref="J17603:J17666" si="2146">E17603*($H$2/12)</f>
        <v>#REF!</v>
      </c>
      <c r="K17603" s="105" t="e">
        <f t="shared" ref="K17603:K17666" si="2147">I17603-J17603</f>
        <v>#REF!</v>
      </c>
      <c r="L17603" s="105" t="e">
        <f t="shared" ref="L17603:L17666" si="2148">N17603*(E17603-K17603)</f>
        <v>#REF!</v>
      </c>
      <c r="M17603">
        <v>0.04</v>
      </c>
      <c r="N17603">
        <f t="shared" ref="N17603:N17666" si="2149">1-(POWER(1-M17603,(1/12)))</f>
        <v>3.3960531989175591E-3</v>
      </c>
    </row>
    <row r="17604" spans="1:15" x14ac:dyDescent="0.3">
      <c r="A17604">
        <f t="shared" si="2142"/>
        <v>177</v>
      </c>
      <c r="E17604" s="105" t="e">
        <f t="shared" si="2143"/>
        <v>#REF!</v>
      </c>
      <c r="I17604" s="105" t="e">
        <f t="shared" si="2144"/>
        <v>#REF!</v>
      </c>
      <c r="J17604" s="105" t="e">
        <f t="shared" si="2146"/>
        <v>#REF!</v>
      </c>
      <c r="K17604" s="105" t="e">
        <f t="shared" si="2147"/>
        <v>#REF!</v>
      </c>
      <c r="L17604" s="105" t="e">
        <f t="shared" si="2148"/>
        <v>#REF!</v>
      </c>
      <c r="M17604">
        <v>0.04</v>
      </c>
      <c r="N17604">
        <f t="shared" si="2149"/>
        <v>3.3960531989175591E-3</v>
      </c>
    </row>
    <row r="17605" spans="1:15" x14ac:dyDescent="0.3">
      <c r="A17605">
        <f t="shared" si="2142"/>
        <v>177</v>
      </c>
      <c r="E17605" s="105">
        <f t="shared" si="2143"/>
        <v>0</v>
      </c>
      <c r="I17605" s="105">
        <f t="shared" si="2144"/>
        <v>0</v>
      </c>
      <c r="J17605" s="105">
        <f t="shared" si="2146"/>
        <v>0</v>
      </c>
      <c r="K17605" s="105">
        <f t="shared" si="2147"/>
        <v>0</v>
      </c>
      <c r="L17605" s="105">
        <f t="shared" si="2148"/>
        <v>0</v>
      </c>
      <c r="M17605">
        <v>0.04</v>
      </c>
      <c r="N17605">
        <f t="shared" si="2149"/>
        <v>3.3960531989175591E-3</v>
      </c>
    </row>
    <row r="17606" spans="1:15" x14ac:dyDescent="0.3">
      <c r="A17606">
        <f t="shared" si="2142"/>
        <v>177</v>
      </c>
      <c r="E17606" s="105">
        <f t="shared" si="2143"/>
        <v>0</v>
      </c>
      <c r="I17606" s="105">
        <f t="shared" si="2144"/>
        <v>0</v>
      </c>
      <c r="J17606" s="105">
        <f t="shared" si="2146"/>
        <v>0</v>
      </c>
      <c r="K17606" s="105">
        <f t="shared" si="2147"/>
        <v>0</v>
      </c>
      <c r="L17606" s="105">
        <f t="shared" si="2148"/>
        <v>0</v>
      </c>
      <c r="M17606">
        <v>0.04</v>
      </c>
      <c r="N17606">
        <f t="shared" si="2149"/>
        <v>3.3960531989175591E-3</v>
      </c>
    </row>
    <row r="17607" spans="1:15" x14ac:dyDescent="0.3">
      <c r="A17607">
        <f t="shared" si="2142"/>
        <v>177</v>
      </c>
      <c r="E17607" s="105">
        <f t="shared" si="2143"/>
        <v>0</v>
      </c>
      <c r="I17607" s="105">
        <f t="shared" si="2144"/>
        <v>0</v>
      </c>
      <c r="J17607" s="105">
        <f t="shared" si="2146"/>
        <v>0</v>
      </c>
      <c r="K17607" s="105">
        <f t="shared" si="2147"/>
        <v>0</v>
      </c>
      <c r="L17607" s="105">
        <f t="shared" si="2148"/>
        <v>0</v>
      </c>
      <c r="M17607">
        <v>0.04</v>
      </c>
      <c r="N17607">
        <f t="shared" si="2149"/>
        <v>3.3960531989175591E-3</v>
      </c>
    </row>
    <row r="17608" spans="1:15" x14ac:dyDescent="0.3">
      <c r="A17608">
        <f t="shared" si="2142"/>
        <v>177</v>
      </c>
      <c r="E17608" s="105">
        <f t="shared" si="2143"/>
        <v>0</v>
      </c>
      <c r="I17608" s="105">
        <f t="shared" si="2144"/>
        <v>0</v>
      </c>
      <c r="J17608" s="105">
        <f t="shared" si="2146"/>
        <v>0</v>
      </c>
      <c r="K17608" s="105">
        <f t="shared" si="2147"/>
        <v>0</v>
      </c>
      <c r="L17608" s="105">
        <f t="shared" si="2148"/>
        <v>0</v>
      </c>
      <c r="M17608">
        <v>0.04</v>
      </c>
      <c r="N17608">
        <f t="shared" si="2149"/>
        <v>3.3960531989175591E-3</v>
      </c>
    </row>
    <row r="17609" spans="1:15" x14ac:dyDescent="0.3">
      <c r="A17609">
        <f t="shared" si="2142"/>
        <v>177</v>
      </c>
      <c r="E17609" s="105">
        <f t="shared" si="2143"/>
        <v>0</v>
      </c>
      <c r="I17609" s="105">
        <f t="shared" si="2144"/>
        <v>0</v>
      </c>
      <c r="J17609" s="105">
        <f t="shared" si="2146"/>
        <v>0</v>
      </c>
      <c r="K17609" s="105">
        <f t="shared" si="2147"/>
        <v>0</v>
      </c>
      <c r="L17609" s="105">
        <f t="shared" si="2148"/>
        <v>0</v>
      </c>
      <c r="M17609">
        <v>0.04</v>
      </c>
      <c r="N17609">
        <f t="shared" si="2149"/>
        <v>3.3960531989175591E-3</v>
      </c>
    </row>
    <row r="17610" spans="1:15" x14ac:dyDescent="0.3">
      <c r="A17610">
        <f t="shared" si="2142"/>
        <v>177</v>
      </c>
      <c r="E17610" s="105">
        <f t="shared" si="2143"/>
        <v>0</v>
      </c>
      <c r="I17610" s="105">
        <f t="shared" si="2144"/>
        <v>0</v>
      </c>
      <c r="J17610" s="105">
        <f t="shared" si="2146"/>
        <v>0</v>
      </c>
      <c r="K17610" s="105">
        <f t="shared" si="2147"/>
        <v>0</v>
      </c>
      <c r="L17610" s="105">
        <f t="shared" si="2148"/>
        <v>0</v>
      </c>
      <c r="M17610">
        <v>0.04</v>
      </c>
      <c r="N17610">
        <f t="shared" si="2149"/>
        <v>3.3960531989175591E-3</v>
      </c>
    </row>
    <row r="17611" spans="1:15" x14ac:dyDescent="0.3">
      <c r="A17611">
        <f t="shared" si="2142"/>
        <v>177</v>
      </c>
      <c r="E17611" s="105">
        <f t="shared" si="2143"/>
        <v>0</v>
      </c>
      <c r="I17611" s="105">
        <f t="shared" si="2144"/>
        <v>0</v>
      </c>
      <c r="J17611" s="105">
        <f t="shared" si="2146"/>
        <v>0</v>
      </c>
      <c r="K17611" s="105">
        <f t="shared" si="2147"/>
        <v>0</v>
      </c>
      <c r="L17611" s="105">
        <f t="shared" si="2148"/>
        <v>0</v>
      </c>
      <c r="M17611">
        <v>0.04</v>
      </c>
      <c r="N17611">
        <f t="shared" si="2149"/>
        <v>3.3960531989175591E-3</v>
      </c>
    </row>
    <row r="17612" spans="1:15" x14ac:dyDescent="0.3">
      <c r="A17612">
        <f t="shared" si="2142"/>
        <v>177</v>
      </c>
      <c r="E17612" s="105">
        <f t="shared" si="2143"/>
        <v>0</v>
      </c>
      <c r="I17612" s="105">
        <f t="shared" si="2144"/>
        <v>0</v>
      </c>
      <c r="J17612" s="105">
        <f t="shared" si="2146"/>
        <v>0</v>
      </c>
      <c r="K17612" s="105">
        <f t="shared" si="2147"/>
        <v>0</v>
      </c>
      <c r="L17612" s="105">
        <f t="shared" si="2148"/>
        <v>0</v>
      </c>
      <c r="M17612">
        <v>0.04</v>
      </c>
      <c r="N17612">
        <f t="shared" si="2149"/>
        <v>3.3960531989175591E-3</v>
      </c>
    </row>
    <row r="17613" spans="1:15" x14ac:dyDescent="0.3">
      <c r="A17613">
        <f t="shared" si="2142"/>
        <v>177</v>
      </c>
      <c r="E17613" s="105">
        <f t="shared" si="2143"/>
        <v>0</v>
      </c>
      <c r="I17613" s="105">
        <f t="shared" si="2144"/>
        <v>0</v>
      </c>
      <c r="J17613" s="105">
        <f t="shared" si="2146"/>
        <v>0</v>
      </c>
      <c r="K17613" s="105">
        <f t="shared" si="2147"/>
        <v>0</v>
      </c>
      <c r="L17613" s="105">
        <f t="shared" si="2148"/>
        <v>0</v>
      </c>
      <c r="M17613">
        <v>0.04</v>
      </c>
      <c r="N17613">
        <f t="shared" si="2149"/>
        <v>3.3960531989175591E-3</v>
      </c>
    </row>
    <row r="17614" spans="1:15" x14ac:dyDescent="0.3">
      <c r="A17614">
        <f t="shared" si="2142"/>
        <v>177</v>
      </c>
      <c r="E17614" s="105">
        <f t="shared" si="2143"/>
        <v>0</v>
      </c>
      <c r="I17614" s="105">
        <f t="shared" si="2144"/>
        <v>0</v>
      </c>
      <c r="J17614" s="105">
        <f t="shared" si="2146"/>
        <v>0</v>
      </c>
      <c r="K17614" s="105">
        <f t="shared" si="2147"/>
        <v>0</v>
      </c>
      <c r="L17614" s="105">
        <f t="shared" si="2148"/>
        <v>0</v>
      </c>
      <c r="M17614">
        <v>0.04</v>
      </c>
      <c r="N17614">
        <f t="shared" si="2149"/>
        <v>3.3960531989175591E-3</v>
      </c>
    </row>
    <row r="17615" spans="1:15" x14ac:dyDescent="0.3">
      <c r="A17615">
        <f t="shared" si="2142"/>
        <v>177</v>
      </c>
      <c r="E17615" s="105">
        <f t="shared" si="2143"/>
        <v>0</v>
      </c>
      <c r="I17615" s="105">
        <f t="shared" si="2144"/>
        <v>0</v>
      </c>
      <c r="J17615" s="105">
        <f t="shared" si="2146"/>
        <v>0</v>
      </c>
      <c r="K17615" s="105">
        <f t="shared" si="2147"/>
        <v>0</v>
      </c>
      <c r="L17615" s="105">
        <f t="shared" si="2148"/>
        <v>0</v>
      </c>
      <c r="M17615">
        <v>0.04</v>
      </c>
      <c r="N17615">
        <f t="shared" si="2149"/>
        <v>3.3960531989175591E-3</v>
      </c>
    </row>
    <row r="17616" spans="1:15" x14ac:dyDescent="0.3">
      <c r="A17616">
        <f t="shared" si="2142"/>
        <v>177</v>
      </c>
      <c r="E17616" s="105">
        <f t="shared" si="2143"/>
        <v>0</v>
      </c>
      <c r="I17616" s="105">
        <f t="shared" si="2144"/>
        <v>0</v>
      </c>
      <c r="J17616" s="105">
        <f t="shared" si="2146"/>
        <v>0</v>
      </c>
      <c r="K17616" s="105">
        <f t="shared" si="2147"/>
        <v>0</v>
      </c>
      <c r="L17616" s="105">
        <f t="shared" si="2148"/>
        <v>0</v>
      </c>
      <c r="M17616">
        <v>0.04</v>
      </c>
      <c r="N17616">
        <f t="shared" si="2149"/>
        <v>3.3960531989175591E-3</v>
      </c>
    </row>
    <row r="17617" spans="1:14" x14ac:dyDescent="0.3">
      <c r="A17617">
        <f t="shared" si="2142"/>
        <v>177</v>
      </c>
      <c r="E17617" s="105">
        <f t="shared" si="2143"/>
        <v>0</v>
      </c>
      <c r="I17617" s="105">
        <f t="shared" si="2144"/>
        <v>0</v>
      </c>
      <c r="J17617" s="105">
        <f t="shared" si="2146"/>
        <v>0</v>
      </c>
      <c r="K17617" s="105">
        <f t="shared" si="2147"/>
        <v>0</v>
      </c>
      <c r="L17617" s="105">
        <f t="shared" si="2148"/>
        <v>0</v>
      </c>
      <c r="M17617">
        <v>0.04</v>
      </c>
      <c r="N17617">
        <f t="shared" si="2149"/>
        <v>3.3960531989175591E-3</v>
      </c>
    </row>
    <row r="17618" spans="1:14" x14ac:dyDescent="0.3">
      <c r="A17618">
        <f t="shared" si="2142"/>
        <v>177</v>
      </c>
      <c r="E17618" s="105">
        <f t="shared" si="2143"/>
        <v>0</v>
      </c>
      <c r="I17618" s="105">
        <f t="shared" si="2144"/>
        <v>0</v>
      </c>
      <c r="J17618" s="105">
        <f t="shared" si="2146"/>
        <v>0</v>
      </c>
      <c r="K17618" s="105">
        <f t="shared" si="2147"/>
        <v>0</v>
      </c>
      <c r="L17618" s="105">
        <f t="shared" si="2148"/>
        <v>0</v>
      </c>
      <c r="M17618">
        <v>0.04</v>
      </c>
      <c r="N17618">
        <f t="shared" si="2149"/>
        <v>3.3960531989175591E-3</v>
      </c>
    </row>
    <row r="17619" spans="1:14" x14ac:dyDescent="0.3">
      <c r="A17619">
        <f t="shared" si="2142"/>
        <v>177</v>
      </c>
      <c r="E17619" s="105">
        <f t="shared" si="2143"/>
        <v>0</v>
      </c>
      <c r="I17619" s="105">
        <f t="shared" si="2144"/>
        <v>0</v>
      </c>
      <c r="J17619" s="105">
        <f t="shared" si="2146"/>
        <v>0</v>
      </c>
      <c r="K17619" s="105">
        <f t="shared" si="2147"/>
        <v>0</v>
      </c>
      <c r="L17619" s="105">
        <f t="shared" si="2148"/>
        <v>0</v>
      </c>
      <c r="M17619">
        <v>0.04</v>
      </c>
      <c r="N17619">
        <f t="shared" si="2149"/>
        <v>3.3960531989175591E-3</v>
      </c>
    </row>
    <row r="17620" spans="1:14" x14ac:dyDescent="0.3">
      <c r="A17620">
        <f t="shared" si="2142"/>
        <v>177</v>
      </c>
      <c r="E17620" s="105">
        <f t="shared" si="2143"/>
        <v>0</v>
      </c>
      <c r="I17620" s="105">
        <f t="shared" si="2144"/>
        <v>0</v>
      </c>
      <c r="J17620" s="105">
        <f t="shared" si="2146"/>
        <v>0</v>
      </c>
      <c r="K17620" s="105">
        <f t="shared" si="2147"/>
        <v>0</v>
      </c>
      <c r="L17620" s="105">
        <f t="shared" si="2148"/>
        <v>0</v>
      </c>
      <c r="M17620">
        <v>0.04</v>
      </c>
      <c r="N17620">
        <f t="shared" si="2149"/>
        <v>3.3960531989175591E-3</v>
      </c>
    </row>
    <row r="17621" spans="1:14" x14ac:dyDescent="0.3">
      <c r="A17621">
        <f t="shared" si="2142"/>
        <v>177</v>
      </c>
      <c r="E17621" s="105">
        <f t="shared" si="2143"/>
        <v>0</v>
      </c>
      <c r="I17621" s="105">
        <f t="shared" si="2144"/>
        <v>0</v>
      </c>
      <c r="J17621" s="105">
        <f t="shared" si="2146"/>
        <v>0</v>
      </c>
      <c r="K17621" s="105">
        <f t="shared" si="2147"/>
        <v>0</v>
      </c>
      <c r="L17621" s="105">
        <f t="shared" si="2148"/>
        <v>0</v>
      </c>
      <c r="M17621">
        <v>0.04</v>
      </c>
      <c r="N17621">
        <f t="shared" si="2149"/>
        <v>3.3960531989175591E-3</v>
      </c>
    </row>
    <row r="17622" spans="1:14" x14ac:dyDescent="0.3">
      <c r="A17622">
        <f t="shared" si="2142"/>
        <v>177</v>
      </c>
      <c r="E17622" s="105">
        <f t="shared" si="2143"/>
        <v>0</v>
      </c>
      <c r="I17622" s="105">
        <f t="shared" si="2144"/>
        <v>0</v>
      </c>
      <c r="J17622" s="105">
        <f t="shared" si="2146"/>
        <v>0</v>
      </c>
      <c r="K17622" s="105">
        <f t="shared" si="2147"/>
        <v>0</v>
      </c>
      <c r="L17622" s="105">
        <f t="shared" si="2148"/>
        <v>0</v>
      </c>
      <c r="M17622">
        <v>0.04</v>
      </c>
      <c r="N17622">
        <f t="shared" si="2149"/>
        <v>3.3960531989175591E-3</v>
      </c>
    </row>
    <row r="17623" spans="1:14" x14ac:dyDescent="0.3">
      <c r="A17623">
        <f t="shared" si="2142"/>
        <v>177</v>
      </c>
      <c r="E17623" s="105">
        <f t="shared" si="2143"/>
        <v>0</v>
      </c>
      <c r="I17623" s="105">
        <f t="shared" si="2144"/>
        <v>0</v>
      </c>
      <c r="J17623" s="105">
        <f t="shared" si="2146"/>
        <v>0</v>
      </c>
      <c r="K17623" s="105">
        <f t="shared" si="2147"/>
        <v>0</v>
      </c>
      <c r="L17623" s="105">
        <f t="shared" si="2148"/>
        <v>0</v>
      </c>
      <c r="M17623">
        <v>0.04</v>
      </c>
      <c r="N17623">
        <f t="shared" si="2149"/>
        <v>3.3960531989175591E-3</v>
      </c>
    </row>
    <row r="17624" spans="1:14" x14ac:dyDescent="0.3">
      <c r="A17624">
        <f t="shared" si="2142"/>
        <v>177</v>
      </c>
      <c r="E17624" s="105">
        <f t="shared" si="2143"/>
        <v>0</v>
      </c>
      <c r="I17624" s="105">
        <f t="shared" si="2144"/>
        <v>0</v>
      </c>
      <c r="J17624" s="105">
        <f t="shared" si="2146"/>
        <v>0</v>
      </c>
      <c r="K17624" s="105">
        <f t="shared" si="2147"/>
        <v>0</v>
      </c>
      <c r="L17624" s="105">
        <f t="shared" si="2148"/>
        <v>0</v>
      </c>
      <c r="M17624">
        <v>0.04</v>
      </c>
      <c r="N17624">
        <f t="shared" si="2149"/>
        <v>3.3960531989175591E-3</v>
      </c>
    </row>
    <row r="17625" spans="1:14" x14ac:dyDescent="0.3">
      <c r="A17625">
        <f t="shared" si="2142"/>
        <v>177</v>
      </c>
      <c r="E17625" s="105">
        <f t="shared" si="2143"/>
        <v>0</v>
      </c>
      <c r="I17625" s="105">
        <f t="shared" si="2144"/>
        <v>0</v>
      </c>
      <c r="J17625" s="105">
        <f t="shared" si="2146"/>
        <v>0</v>
      </c>
      <c r="K17625" s="105">
        <f t="shared" si="2147"/>
        <v>0</v>
      </c>
      <c r="L17625" s="105">
        <f t="shared" si="2148"/>
        <v>0</v>
      </c>
      <c r="M17625">
        <v>0.04</v>
      </c>
      <c r="N17625">
        <f t="shared" si="2149"/>
        <v>3.3960531989175591E-3</v>
      </c>
    </row>
    <row r="17626" spans="1:14" x14ac:dyDescent="0.3">
      <c r="A17626">
        <f t="shared" si="2142"/>
        <v>177</v>
      </c>
      <c r="E17626" s="105">
        <f t="shared" si="2143"/>
        <v>0</v>
      </c>
      <c r="I17626" s="105">
        <f t="shared" si="2144"/>
        <v>0</v>
      </c>
      <c r="J17626" s="105">
        <f t="shared" si="2146"/>
        <v>0</v>
      </c>
      <c r="K17626" s="105">
        <f t="shared" si="2147"/>
        <v>0</v>
      </c>
      <c r="L17626" s="105">
        <f t="shared" si="2148"/>
        <v>0</v>
      </c>
      <c r="M17626">
        <v>0.04</v>
      </c>
      <c r="N17626">
        <f t="shared" si="2149"/>
        <v>3.3960531989175591E-3</v>
      </c>
    </row>
    <row r="17627" spans="1:14" x14ac:dyDescent="0.3">
      <c r="A17627">
        <f t="shared" si="2142"/>
        <v>177</v>
      </c>
      <c r="E17627" s="105">
        <f t="shared" si="2143"/>
        <v>0</v>
      </c>
      <c r="I17627" s="105">
        <f t="shared" si="2144"/>
        <v>0</v>
      </c>
      <c r="J17627" s="105">
        <f t="shared" si="2146"/>
        <v>0</v>
      </c>
      <c r="K17627" s="105">
        <f t="shared" si="2147"/>
        <v>0</v>
      </c>
      <c r="L17627" s="105">
        <f t="shared" si="2148"/>
        <v>0</v>
      </c>
      <c r="M17627">
        <v>0.04</v>
      </c>
      <c r="N17627">
        <f t="shared" si="2149"/>
        <v>3.3960531989175591E-3</v>
      </c>
    </row>
    <row r="17628" spans="1:14" x14ac:dyDescent="0.3">
      <c r="A17628">
        <f t="shared" si="2142"/>
        <v>177</v>
      </c>
      <c r="E17628" s="105">
        <f t="shared" si="2143"/>
        <v>0</v>
      </c>
      <c r="I17628" s="105">
        <f t="shared" si="2144"/>
        <v>0</v>
      </c>
      <c r="J17628" s="105">
        <f t="shared" si="2146"/>
        <v>0</v>
      </c>
      <c r="K17628" s="105">
        <f t="shared" si="2147"/>
        <v>0</v>
      </c>
      <c r="L17628" s="105">
        <f t="shared" si="2148"/>
        <v>0</v>
      </c>
      <c r="M17628">
        <v>0.04</v>
      </c>
      <c r="N17628">
        <f t="shared" si="2149"/>
        <v>3.3960531989175591E-3</v>
      </c>
    </row>
    <row r="17629" spans="1:14" x14ac:dyDescent="0.3">
      <c r="A17629">
        <f t="shared" si="2142"/>
        <v>177</v>
      </c>
      <c r="E17629" s="105">
        <f t="shared" si="2143"/>
        <v>0</v>
      </c>
      <c r="I17629" s="105">
        <f t="shared" si="2144"/>
        <v>0</v>
      </c>
      <c r="J17629" s="105">
        <f t="shared" si="2146"/>
        <v>0</v>
      </c>
      <c r="K17629" s="105">
        <f t="shared" si="2147"/>
        <v>0</v>
      </c>
      <c r="L17629" s="105">
        <f t="shared" si="2148"/>
        <v>0</v>
      </c>
      <c r="M17629">
        <v>0.04</v>
      </c>
      <c r="N17629">
        <f t="shared" si="2149"/>
        <v>3.3960531989175591E-3</v>
      </c>
    </row>
    <row r="17630" spans="1:14" x14ac:dyDescent="0.3">
      <c r="A17630">
        <f t="shared" si="2142"/>
        <v>177</v>
      </c>
      <c r="E17630" s="105">
        <f t="shared" si="2143"/>
        <v>0</v>
      </c>
      <c r="I17630" s="105">
        <f t="shared" si="2144"/>
        <v>0</v>
      </c>
      <c r="J17630" s="105">
        <f t="shared" si="2146"/>
        <v>0</v>
      </c>
      <c r="K17630" s="105">
        <f t="shared" si="2147"/>
        <v>0</v>
      </c>
      <c r="L17630" s="105">
        <f t="shared" si="2148"/>
        <v>0</v>
      </c>
      <c r="M17630">
        <v>0.04</v>
      </c>
      <c r="N17630">
        <f t="shared" si="2149"/>
        <v>3.3960531989175591E-3</v>
      </c>
    </row>
    <row r="17631" spans="1:14" x14ac:dyDescent="0.3">
      <c r="A17631">
        <f t="shared" si="2142"/>
        <v>177</v>
      </c>
      <c r="E17631" s="105">
        <f t="shared" si="2143"/>
        <v>0</v>
      </c>
      <c r="I17631" s="105">
        <f t="shared" si="2144"/>
        <v>0</v>
      </c>
      <c r="J17631" s="105">
        <f t="shared" si="2146"/>
        <v>0</v>
      </c>
      <c r="K17631" s="105">
        <f t="shared" si="2147"/>
        <v>0</v>
      </c>
      <c r="L17631" s="105">
        <f t="shared" si="2148"/>
        <v>0</v>
      </c>
      <c r="M17631">
        <v>0.04</v>
      </c>
      <c r="N17631">
        <f t="shared" si="2149"/>
        <v>3.3960531989175591E-3</v>
      </c>
    </row>
    <row r="17632" spans="1:14" x14ac:dyDescent="0.3">
      <c r="A17632">
        <f t="shared" si="2142"/>
        <v>177</v>
      </c>
      <c r="E17632" s="105">
        <f t="shared" si="2143"/>
        <v>0</v>
      </c>
      <c r="I17632" s="105">
        <f t="shared" si="2144"/>
        <v>0</v>
      </c>
      <c r="J17632" s="105">
        <f t="shared" si="2146"/>
        <v>0</v>
      </c>
      <c r="K17632" s="105">
        <f t="shared" si="2147"/>
        <v>0</v>
      </c>
      <c r="L17632" s="105">
        <f t="shared" si="2148"/>
        <v>0</v>
      </c>
      <c r="M17632">
        <v>0.04</v>
      </c>
      <c r="N17632">
        <f t="shared" si="2149"/>
        <v>3.3960531989175591E-3</v>
      </c>
    </row>
    <row r="17633" spans="1:14" x14ac:dyDescent="0.3">
      <c r="A17633">
        <f t="shared" si="2142"/>
        <v>177</v>
      </c>
      <c r="E17633" s="105">
        <f t="shared" si="2143"/>
        <v>0</v>
      </c>
      <c r="I17633" s="105">
        <f t="shared" si="2144"/>
        <v>0</v>
      </c>
      <c r="J17633" s="105">
        <f t="shared" si="2146"/>
        <v>0</v>
      </c>
      <c r="K17633" s="105">
        <f t="shared" si="2147"/>
        <v>0</v>
      </c>
      <c r="L17633" s="105">
        <f t="shared" si="2148"/>
        <v>0</v>
      </c>
      <c r="M17633">
        <v>0.04</v>
      </c>
      <c r="N17633">
        <f t="shared" si="2149"/>
        <v>3.3960531989175591E-3</v>
      </c>
    </row>
    <row r="17634" spans="1:14" x14ac:dyDescent="0.3">
      <c r="A17634">
        <f t="shared" si="2142"/>
        <v>177</v>
      </c>
      <c r="E17634" s="105">
        <f t="shared" si="2143"/>
        <v>0</v>
      </c>
      <c r="I17634" s="105">
        <f t="shared" si="2144"/>
        <v>0</v>
      </c>
      <c r="J17634" s="105">
        <f t="shared" si="2146"/>
        <v>0</v>
      </c>
      <c r="K17634" s="105">
        <f t="shared" si="2147"/>
        <v>0</v>
      </c>
      <c r="L17634" s="105">
        <f t="shared" si="2148"/>
        <v>0</v>
      </c>
      <c r="M17634">
        <v>0.04</v>
      </c>
      <c r="N17634">
        <f t="shared" si="2149"/>
        <v>3.3960531989175591E-3</v>
      </c>
    </row>
    <row r="17635" spans="1:14" x14ac:dyDescent="0.3">
      <c r="A17635">
        <f t="shared" si="2142"/>
        <v>177</v>
      </c>
      <c r="E17635" s="105">
        <f t="shared" si="2143"/>
        <v>0</v>
      </c>
      <c r="I17635" s="105">
        <f t="shared" si="2144"/>
        <v>0</v>
      </c>
      <c r="J17635" s="105">
        <f t="shared" si="2146"/>
        <v>0</v>
      </c>
      <c r="K17635" s="105">
        <f t="shared" si="2147"/>
        <v>0</v>
      </c>
      <c r="L17635" s="105">
        <f t="shared" si="2148"/>
        <v>0</v>
      </c>
      <c r="M17635">
        <v>0.04</v>
      </c>
      <c r="N17635">
        <f t="shared" si="2149"/>
        <v>3.3960531989175591E-3</v>
      </c>
    </row>
    <row r="17636" spans="1:14" x14ac:dyDescent="0.3">
      <c r="A17636">
        <f t="shared" si="2142"/>
        <v>177</v>
      </c>
      <c r="E17636" s="105">
        <f t="shared" si="2143"/>
        <v>0</v>
      </c>
      <c r="I17636" s="105">
        <f t="shared" si="2144"/>
        <v>0</v>
      </c>
      <c r="J17636" s="105">
        <f t="shared" si="2146"/>
        <v>0</v>
      </c>
      <c r="K17636" s="105">
        <f t="shared" si="2147"/>
        <v>0</v>
      </c>
      <c r="L17636" s="105">
        <f t="shared" si="2148"/>
        <v>0</v>
      </c>
      <c r="M17636">
        <v>0.04</v>
      </c>
      <c r="N17636">
        <f t="shared" si="2149"/>
        <v>3.3960531989175591E-3</v>
      </c>
    </row>
    <row r="17637" spans="1:14" x14ac:dyDescent="0.3">
      <c r="A17637">
        <f t="shared" si="2142"/>
        <v>177</v>
      </c>
      <c r="E17637" s="105">
        <f t="shared" si="2143"/>
        <v>0</v>
      </c>
      <c r="I17637" s="105">
        <f t="shared" si="2144"/>
        <v>0</v>
      </c>
      <c r="J17637" s="105">
        <f t="shared" si="2146"/>
        <v>0</v>
      </c>
      <c r="K17637" s="105">
        <f t="shared" si="2147"/>
        <v>0</v>
      </c>
      <c r="L17637" s="105">
        <f t="shared" si="2148"/>
        <v>0</v>
      </c>
      <c r="M17637">
        <v>0.04</v>
      </c>
      <c r="N17637">
        <f t="shared" si="2149"/>
        <v>3.3960531989175591E-3</v>
      </c>
    </row>
    <row r="17638" spans="1:14" x14ac:dyDescent="0.3">
      <c r="A17638">
        <f t="shared" si="2142"/>
        <v>177</v>
      </c>
      <c r="E17638" s="105">
        <f t="shared" si="2143"/>
        <v>0</v>
      </c>
      <c r="I17638" s="105">
        <f t="shared" si="2144"/>
        <v>0</v>
      </c>
      <c r="J17638" s="105">
        <f t="shared" si="2146"/>
        <v>0</v>
      </c>
      <c r="K17638" s="105">
        <f t="shared" si="2147"/>
        <v>0</v>
      </c>
      <c r="L17638" s="105">
        <f t="shared" si="2148"/>
        <v>0</v>
      </c>
      <c r="M17638">
        <v>0.04</v>
      </c>
      <c r="N17638">
        <f t="shared" si="2149"/>
        <v>3.3960531989175591E-3</v>
      </c>
    </row>
    <row r="17639" spans="1:14" x14ac:dyDescent="0.3">
      <c r="A17639">
        <f t="shared" ref="A17639:A17702" si="2150">IF(COUNTIF(A17539:A17638,A17638)=100, A17638+1,A17638)</f>
        <v>177</v>
      </c>
      <c r="E17639" s="105">
        <f t="shared" ref="E17639:E17702" si="2151">MAX(0, E17539-K17539-L17539)</f>
        <v>0</v>
      </c>
      <c r="I17639" s="105">
        <f t="shared" ref="I17639:I17702" si="2152">IF(E17639&lt;I17539,J17639 + E17639, I17539)</f>
        <v>0</v>
      </c>
      <c r="J17639" s="105">
        <f t="shared" si="2146"/>
        <v>0</v>
      </c>
      <c r="K17639" s="105">
        <f t="shared" si="2147"/>
        <v>0</v>
      </c>
      <c r="L17639" s="105">
        <f t="shared" si="2148"/>
        <v>0</v>
      </c>
      <c r="M17639">
        <v>0.04</v>
      </c>
      <c r="N17639">
        <f t="shared" si="2149"/>
        <v>3.3960531989175591E-3</v>
      </c>
    </row>
    <row r="17640" spans="1:14" x14ac:dyDescent="0.3">
      <c r="A17640">
        <f t="shared" si="2150"/>
        <v>177</v>
      </c>
      <c r="E17640" s="105">
        <f t="shared" si="2151"/>
        <v>0</v>
      </c>
      <c r="I17640" s="105">
        <f t="shared" si="2152"/>
        <v>0</v>
      </c>
      <c r="J17640" s="105">
        <f t="shared" si="2146"/>
        <v>0</v>
      </c>
      <c r="K17640" s="105">
        <f t="shared" si="2147"/>
        <v>0</v>
      </c>
      <c r="L17640" s="105">
        <f t="shared" si="2148"/>
        <v>0</v>
      </c>
      <c r="M17640">
        <v>0.04</v>
      </c>
      <c r="N17640">
        <f t="shared" si="2149"/>
        <v>3.3960531989175591E-3</v>
      </c>
    </row>
    <row r="17641" spans="1:14" x14ac:dyDescent="0.3">
      <c r="A17641">
        <f t="shared" si="2150"/>
        <v>177</v>
      </c>
      <c r="E17641" s="105">
        <f t="shared" si="2151"/>
        <v>0</v>
      </c>
      <c r="I17641" s="105">
        <f t="shared" si="2152"/>
        <v>0</v>
      </c>
      <c r="J17641" s="105">
        <f t="shared" si="2146"/>
        <v>0</v>
      </c>
      <c r="K17641" s="105">
        <f t="shared" si="2147"/>
        <v>0</v>
      </c>
      <c r="L17641" s="105">
        <f t="shared" si="2148"/>
        <v>0</v>
      </c>
      <c r="M17641">
        <v>0.04</v>
      </c>
      <c r="N17641">
        <f t="shared" si="2149"/>
        <v>3.3960531989175591E-3</v>
      </c>
    </row>
    <row r="17642" spans="1:14" x14ac:dyDescent="0.3">
      <c r="A17642">
        <f t="shared" si="2150"/>
        <v>177</v>
      </c>
      <c r="E17642" s="105">
        <f t="shared" si="2151"/>
        <v>0</v>
      </c>
      <c r="I17642" s="105">
        <f t="shared" si="2152"/>
        <v>0</v>
      </c>
      <c r="J17642" s="105">
        <f t="shared" si="2146"/>
        <v>0</v>
      </c>
      <c r="K17642" s="105">
        <f t="shared" si="2147"/>
        <v>0</v>
      </c>
      <c r="L17642" s="105">
        <f t="shared" si="2148"/>
        <v>0</v>
      </c>
      <c r="M17642">
        <v>0.04</v>
      </c>
      <c r="N17642">
        <f t="shared" si="2149"/>
        <v>3.3960531989175591E-3</v>
      </c>
    </row>
    <row r="17643" spans="1:14" x14ac:dyDescent="0.3">
      <c r="A17643">
        <f t="shared" si="2150"/>
        <v>177</v>
      </c>
      <c r="E17643" s="105">
        <f t="shared" si="2151"/>
        <v>0</v>
      </c>
      <c r="I17643" s="105">
        <f t="shared" si="2152"/>
        <v>0</v>
      </c>
      <c r="J17643" s="105">
        <f t="shared" si="2146"/>
        <v>0</v>
      </c>
      <c r="K17643" s="105">
        <f t="shared" si="2147"/>
        <v>0</v>
      </c>
      <c r="L17643" s="105">
        <f t="shared" si="2148"/>
        <v>0</v>
      </c>
      <c r="M17643">
        <v>0.04</v>
      </c>
      <c r="N17643">
        <f t="shared" si="2149"/>
        <v>3.3960531989175591E-3</v>
      </c>
    </row>
    <row r="17644" spans="1:14" x14ac:dyDescent="0.3">
      <c r="A17644">
        <f t="shared" si="2150"/>
        <v>177</v>
      </c>
      <c r="E17644" s="105">
        <f t="shared" si="2151"/>
        <v>0</v>
      </c>
      <c r="I17644" s="105">
        <f t="shared" si="2152"/>
        <v>0</v>
      </c>
      <c r="J17644" s="105">
        <f t="shared" si="2146"/>
        <v>0</v>
      </c>
      <c r="K17644" s="105">
        <f t="shared" si="2147"/>
        <v>0</v>
      </c>
      <c r="L17644" s="105">
        <f t="shared" si="2148"/>
        <v>0</v>
      </c>
      <c r="M17644">
        <v>0.04</v>
      </c>
      <c r="N17644">
        <f t="shared" si="2149"/>
        <v>3.3960531989175591E-3</v>
      </c>
    </row>
    <row r="17645" spans="1:14" x14ac:dyDescent="0.3">
      <c r="A17645">
        <f t="shared" si="2150"/>
        <v>177</v>
      </c>
      <c r="E17645" s="105">
        <f t="shared" si="2151"/>
        <v>0</v>
      </c>
      <c r="I17645" s="105">
        <f t="shared" si="2152"/>
        <v>0</v>
      </c>
      <c r="J17645" s="105">
        <f t="shared" si="2146"/>
        <v>0</v>
      </c>
      <c r="K17645" s="105">
        <f t="shared" si="2147"/>
        <v>0</v>
      </c>
      <c r="L17645" s="105">
        <f t="shared" si="2148"/>
        <v>0</v>
      </c>
      <c r="M17645">
        <v>0.04</v>
      </c>
      <c r="N17645">
        <f t="shared" si="2149"/>
        <v>3.3960531989175591E-3</v>
      </c>
    </row>
    <row r="17646" spans="1:14" x14ac:dyDescent="0.3">
      <c r="A17646">
        <f t="shared" si="2150"/>
        <v>177</v>
      </c>
      <c r="E17646" s="105">
        <f t="shared" si="2151"/>
        <v>0</v>
      </c>
      <c r="I17646" s="105">
        <f t="shared" si="2152"/>
        <v>0</v>
      </c>
      <c r="J17646" s="105">
        <f t="shared" si="2146"/>
        <v>0</v>
      </c>
      <c r="K17646" s="105">
        <f t="shared" si="2147"/>
        <v>0</v>
      </c>
      <c r="L17646" s="105">
        <f t="shared" si="2148"/>
        <v>0</v>
      </c>
      <c r="M17646">
        <v>0.04</v>
      </c>
      <c r="N17646">
        <f t="shared" si="2149"/>
        <v>3.3960531989175591E-3</v>
      </c>
    </row>
    <row r="17647" spans="1:14" x14ac:dyDescent="0.3">
      <c r="A17647">
        <f t="shared" si="2150"/>
        <v>177</v>
      </c>
      <c r="E17647" s="105">
        <f t="shared" si="2151"/>
        <v>0</v>
      </c>
      <c r="I17647" s="105">
        <f t="shared" si="2152"/>
        <v>0</v>
      </c>
      <c r="J17647" s="105">
        <f t="shared" si="2146"/>
        <v>0</v>
      </c>
      <c r="K17647" s="105">
        <f t="shared" si="2147"/>
        <v>0</v>
      </c>
      <c r="L17647" s="105">
        <f t="shared" si="2148"/>
        <v>0</v>
      </c>
      <c r="M17647">
        <v>0.04</v>
      </c>
      <c r="N17647">
        <f t="shared" si="2149"/>
        <v>3.3960531989175591E-3</v>
      </c>
    </row>
    <row r="17648" spans="1:14" x14ac:dyDescent="0.3">
      <c r="A17648">
        <f t="shared" si="2150"/>
        <v>177</v>
      </c>
      <c r="E17648" s="105">
        <f t="shared" si="2151"/>
        <v>0</v>
      </c>
      <c r="I17648" s="105">
        <f t="shared" si="2152"/>
        <v>0</v>
      </c>
      <c r="J17648" s="105">
        <f t="shared" si="2146"/>
        <v>0</v>
      </c>
      <c r="K17648" s="105">
        <f t="shared" si="2147"/>
        <v>0</v>
      </c>
      <c r="L17648" s="105">
        <f t="shared" si="2148"/>
        <v>0</v>
      </c>
      <c r="M17648">
        <v>0.04</v>
      </c>
      <c r="N17648">
        <f t="shared" si="2149"/>
        <v>3.3960531989175591E-3</v>
      </c>
    </row>
    <row r="17649" spans="1:14" x14ac:dyDescent="0.3">
      <c r="A17649">
        <f t="shared" si="2150"/>
        <v>177</v>
      </c>
      <c r="E17649" s="105">
        <f t="shared" si="2151"/>
        <v>0</v>
      </c>
      <c r="I17649" s="105">
        <f t="shared" si="2152"/>
        <v>0</v>
      </c>
      <c r="J17649" s="105">
        <f t="shared" si="2146"/>
        <v>0</v>
      </c>
      <c r="K17649" s="105">
        <f t="shared" si="2147"/>
        <v>0</v>
      </c>
      <c r="L17649" s="105">
        <f t="shared" si="2148"/>
        <v>0</v>
      </c>
      <c r="M17649">
        <v>0.04</v>
      </c>
      <c r="N17649">
        <f t="shared" si="2149"/>
        <v>3.3960531989175591E-3</v>
      </c>
    </row>
    <row r="17650" spans="1:14" x14ac:dyDescent="0.3">
      <c r="A17650">
        <f t="shared" si="2150"/>
        <v>177</v>
      </c>
      <c r="E17650" s="105">
        <f t="shared" si="2151"/>
        <v>0</v>
      </c>
      <c r="I17650" s="105">
        <f t="shared" si="2152"/>
        <v>0</v>
      </c>
      <c r="J17650" s="105">
        <f t="shared" si="2146"/>
        <v>0</v>
      </c>
      <c r="K17650" s="105">
        <f t="shared" si="2147"/>
        <v>0</v>
      </c>
      <c r="L17650" s="105">
        <f t="shared" si="2148"/>
        <v>0</v>
      </c>
      <c r="M17650">
        <v>0.04</v>
      </c>
      <c r="N17650">
        <f t="shared" si="2149"/>
        <v>3.3960531989175591E-3</v>
      </c>
    </row>
    <row r="17651" spans="1:14" x14ac:dyDescent="0.3">
      <c r="A17651">
        <f t="shared" si="2150"/>
        <v>177</v>
      </c>
      <c r="E17651" s="105">
        <f t="shared" si="2151"/>
        <v>0</v>
      </c>
      <c r="I17651" s="105">
        <f t="shared" si="2152"/>
        <v>0</v>
      </c>
      <c r="J17651" s="105">
        <f t="shared" si="2146"/>
        <v>0</v>
      </c>
      <c r="K17651" s="105">
        <f t="shared" si="2147"/>
        <v>0</v>
      </c>
      <c r="L17651" s="105">
        <f t="shared" si="2148"/>
        <v>0</v>
      </c>
      <c r="M17651">
        <v>0.04</v>
      </c>
      <c r="N17651">
        <f t="shared" si="2149"/>
        <v>3.3960531989175591E-3</v>
      </c>
    </row>
    <row r="17652" spans="1:14" x14ac:dyDescent="0.3">
      <c r="A17652">
        <f t="shared" si="2150"/>
        <v>177</v>
      </c>
      <c r="E17652" s="105">
        <f t="shared" si="2151"/>
        <v>0</v>
      </c>
      <c r="I17652" s="105">
        <f t="shared" si="2152"/>
        <v>0</v>
      </c>
      <c r="J17652" s="105">
        <f t="shared" si="2146"/>
        <v>0</v>
      </c>
      <c r="K17652" s="105">
        <f t="shared" si="2147"/>
        <v>0</v>
      </c>
      <c r="L17652" s="105">
        <f t="shared" si="2148"/>
        <v>0</v>
      </c>
      <c r="M17652">
        <v>0.04</v>
      </c>
      <c r="N17652">
        <f t="shared" si="2149"/>
        <v>3.3960531989175591E-3</v>
      </c>
    </row>
    <row r="17653" spans="1:14" x14ac:dyDescent="0.3">
      <c r="A17653">
        <f t="shared" si="2150"/>
        <v>177</v>
      </c>
      <c r="E17653" s="105">
        <f t="shared" si="2151"/>
        <v>0</v>
      </c>
      <c r="I17653" s="105">
        <f t="shared" si="2152"/>
        <v>0</v>
      </c>
      <c r="J17653" s="105">
        <f t="shared" si="2146"/>
        <v>0</v>
      </c>
      <c r="K17653" s="105">
        <f t="shared" si="2147"/>
        <v>0</v>
      </c>
      <c r="L17653" s="105">
        <f t="shared" si="2148"/>
        <v>0</v>
      </c>
      <c r="M17653">
        <v>0.04</v>
      </c>
      <c r="N17653">
        <f t="shared" si="2149"/>
        <v>3.3960531989175591E-3</v>
      </c>
    </row>
    <row r="17654" spans="1:14" x14ac:dyDescent="0.3">
      <c r="A17654">
        <f t="shared" si="2150"/>
        <v>177</v>
      </c>
      <c r="E17654" s="105">
        <f t="shared" si="2151"/>
        <v>0</v>
      </c>
      <c r="I17654" s="105">
        <f t="shared" si="2152"/>
        <v>0</v>
      </c>
      <c r="J17654" s="105">
        <f t="shared" si="2146"/>
        <v>0</v>
      </c>
      <c r="K17654" s="105">
        <f t="shared" si="2147"/>
        <v>0</v>
      </c>
      <c r="L17654" s="105">
        <f t="shared" si="2148"/>
        <v>0</v>
      </c>
      <c r="M17654">
        <v>0.04</v>
      </c>
      <c r="N17654">
        <f t="shared" si="2149"/>
        <v>3.3960531989175591E-3</v>
      </c>
    </row>
    <row r="17655" spans="1:14" x14ac:dyDescent="0.3">
      <c r="A17655">
        <f t="shared" si="2150"/>
        <v>177</v>
      </c>
      <c r="E17655" s="105">
        <f t="shared" si="2151"/>
        <v>0</v>
      </c>
      <c r="I17655" s="105">
        <f t="shared" si="2152"/>
        <v>0</v>
      </c>
      <c r="J17655" s="105">
        <f t="shared" si="2146"/>
        <v>0</v>
      </c>
      <c r="K17655" s="105">
        <f t="shared" si="2147"/>
        <v>0</v>
      </c>
      <c r="L17655" s="105">
        <f t="shared" si="2148"/>
        <v>0</v>
      </c>
      <c r="M17655">
        <v>0.04</v>
      </c>
      <c r="N17655">
        <f t="shared" si="2149"/>
        <v>3.3960531989175591E-3</v>
      </c>
    </row>
    <row r="17656" spans="1:14" x14ac:dyDescent="0.3">
      <c r="A17656">
        <f t="shared" si="2150"/>
        <v>177</v>
      </c>
      <c r="E17656" s="105">
        <f t="shared" si="2151"/>
        <v>0</v>
      </c>
      <c r="I17656" s="105">
        <f t="shared" si="2152"/>
        <v>0</v>
      </c>
      <c r="J17656" s="105">
        <f t="shared" si="2146"/>
        <v>0</v>
      </c>
      <c r="K17656" s="105">
        <f t="shared" si="2147"/>
        <v>0</v>
      </c>
      <c r="L17656" s="105">
        <f t="shared" si="2148"/>
        <v>0</v>
      </c>
      <c r="M17656">
        <v>0.04</v>
      </c>
      <c r="N17656">
        <f t="shared" si="2149"/>
        <v>3.3960531989175591E-3</v>
      </c>
    </row>
    <row r="17657" spans="1:14" x14ac:dyDescent="0.3">
      <c r="A17657">
        <f t="shared" si="2150"/>
        <v>177</v>
      </c>
      <c r="E17657" s="105">
        <f t="shared" si="2151"/>
        <v>0</v>
      </c>
      <c r="I17657" s="105">
        <f t="shared" si="2152"/>
        <v>0</v>
      </c>
      <c r="J17657" s="105">
        <f t="shared" si="2146"/>
        <v>0</v>
      </c>
      <c r="K17657" s="105">
        <f t="shared" si="2147"/>
        <v>0</v>
      </c>
      <c r="L17657" s="105">
        <f t="shared" si="2148"/>
        <v>0</v>
      </c>
      <c r="M17657">
        <v>0.04</v>
      </c>
      <c r="N17657">
        <f t="shared" si="2149"/>
        <v>3.3960531989175591E-3</v>
      </c>
    </row>
    <row r="17658" spans="1:14" x14ac:dyDescent="0.3">
      <c r="A17658">
        <f t="shared" si="2150"/>
        <v>177</v>
      </c>
      <c r="E17658" s="105">
        <f t="shared" si="2151"/>
        <v>0</v>
      </c>
      <c r="I17658" s="105">
        <f t="shared" si="2152"/>
        <v>0</v>
      </c>
      <c r="J17658" s="105">
        <f t="shared" si="2146"/>
        <v>0</v>
      </c>
      <c r="K17658" s="105">
        <f t="shared" si="2147"/>
        <v>0</v>
      </c>
      <c r="L17658" s="105">
        <f t="shared" si="2148"/>
        <v>0</v>
      </c>
      <c r="M17658">
        <v>0.04</v>
      </c>
      <c r="N17658">
        <f t="shared" si="2149"/>
        <v>3.3960531989175591E-3</v>
      </c>
    </row>
    <row r="17659" spans="1:14" x14ac:dyDescent="0.3">
      <c r="A17659">
        <f t="shared" si="2150"/>
        <v>177</v>
      </c>
      <c r="E17659" s="105">
        <f t="shared" si="2151"/>
        <v>0</v>
      </c>
      <c r="I17659" s="105">
        <f t="shared" si="2152"/>
        <v>0</v>
      </c>
      <c r="J17659" s="105">
        <f t="shared" si="2146"/>
        <v>0</v>
      </c>
      <c r="K17659" s="105">
        <f t="shared" si="2147"/>
        <v>0</v>
      </c>
      <c r="L17659" s="105">
        <f t="shared" si="2148"/>
        <v>0</v>
      </c>
      <c r="M17659">
        <v>0.04</v>
      </c>
      <c r="N17659">
        <f t="shared" si="2149"/>
        <v>3.3960531989175591E-3</v>
      </c>
    </row>
    <row r="17660" spans="1:14" x14ac:dyDescent="0.3">
      <c r="A17660">
        <f t="shared" si="2150"/>
        <v>177</v>
      </c>
      <c r="E17660" s="105">
        <f t="shared" si="2151"/>
        <v>0</v>
      </c>
      <c r="I17660" s="105">
        <f t="shared" si="2152"/>
        <v>0</v>
      </c>
      <c r="J17660" s="105">
        <f t="shared" si="2146"/>
        <v>0</v>
      </c>
      <c r="K17660" s="105">
        <f t="shared" si="2147"/>
        <v>0</v>
      </c>
      <c r="L17660" s="105">
        <f t="shared" si="2148"/>
        <v>0</v>
      </c>
      <c r="M17660">
        <v>0.04</v>
      </c>
      <c r="N17660">
        <f t="shared" si="2149"/>
        <v>3.3960531989175591E-3</v>
      </c>
    </row>
    <row r="17661" spans="1:14" x14ac:dyDescent="0.3">
      <c r="A17661">
        <f t="shared" si="2150"/>
        <v>177</v>
      </c>
      <c r="E17661" s="105">
        <f t="shared" si="2151"/>
        <v>0</v>
      </c>
      <c r="I17661" s="105">
        <f t="shared" si="2152"/>
        <v>0</v>
      </c>
      <c r="J17661" s="105">
        <f t="shared" si="2146"/>
        <v>0</v>
      </c>
      <c r="K17661" s="105">
        <f t="shared" si="2147"/>
        <v>0</v>
      </c>
      <c r="L17661" s="105">
        <f t="shared" si="2148"/>
        <v>0</v>
      </c>
      <c r="M17661">
        <v>0.04</v>
      </c>
      <c r="N17661">
        <f t="shared" si="2149"/>
        <v>3.3960531989175591E-3</v>
      </c>
    </row>
    <row r="17662" spans="1:14" x14ac:dyDescent="0.3">
      <c r="A17662">
        <f t="shared" si="2150"/>
        <v>177</v>
      </c>
      <c r="E17662" s="105">
        <f t="shared" si="2151"/>
        <v>0</v>
      </c>
      <c r="I17662" s="105">
        <f t="shared" si="2152"/>
        <v>0</v>
      </c>
      <c r="J17662" s="105">
        <f t="shared" si="2146"/>
        <v>0</v>
      </c>
      <c r="K17662" s="105">
        <f t="shared" si="2147"/>
        <v>0</v>
      </c>
      <c r="L17662" s="105">
        <f t="shared" si="2148"/>
        <v>0</v>
      </c>
      <c r="M17662">
        <v>0.04</v>
      </c>
      <c r="N17662">
        <f t="shared" si="2149"/>
        <v>3.3960531989175591E-3</v>
      </c>
    </row>
    <row r="17663" spans="1:14" x14ac:dyDescent="0.3">
      <c r="A17663">
        <f t="shared" si="2150"/>
        <v>177</v>
      </c>
      <c r="E17663" s="105">
        <f t="shared" si="2151"/>
        <v>0</v>
      </c>
      <c r="I17663" s="105">
        <f t="shared" si="2152"/>
        <v>0</v>
      </c>
      <c r="J17663" s="105">
        <f t="shared" si="2146"/>
        <v>0</v>
      </c>
      <c r="K17663" s="105">
        <f t="shared" si="2147"/>
        <v>0</v>
      </c>
      <c r="L17663" s="105">
        <f t="shared" si="2148"/>
        <v>0</v>
      </c>
      <c r="M17663">
        <v>0.04</v>
      </c>
      <c r="N17663">
        <f t="shared" si="2149"/>
        <v>3.3960531989175591E-3</v>
      </c>
    </row>
    <row r="17664" spans="1:14" x14ac:dyDescent="0.3">
      <c r="A17664">
        <f t="shared" si="2150"/>
        <v>177</v>
      </c>
      <c r="E17664" s="105">
        <f t="shared" si="2151"/>
        <v>0</v>
      </c>
      <c r="I17664" s="105">
        <f t="shared" si="2152"/>
        <v>0</v>
      </c>
      <c r="J17664" s="105">
        <f t="shared" si="2146"/>
        <v>0</v>
      </c>
      <c r="K17664" s="105">
        <f t="shared" si="2147"/>
        <v>0</v>
      </c>
      <c r="L17664" s="105">
        <f t="shared" si="2148"/>
        <v>0</v>
      </c>
      <c r="M17664">
        <v>0.04</v>
      </c>
      <c r="N17664">
        <f t="shared" si="2149"/>
        <v>3.3960531989175591E-3</v>
      </c>
    </row>
    <row r="17665" spans="1:14" x14ac:dyDescent="0.3">
      <c r="A17665">
        <f t="shared" si="2150"/>
        <v>177</v>
      </c>
      <c r="E17665" s="105">
        <f t="shared" si="2151"/>
        <v>0</v>
      </c>
      <c r="I17665" s="105">
        <f t="shared" si="2152"/>
        <v>0</v>
      </c>
      <c r="J17665" s="105">
        <f t="shared" si="2146"/>
        <v>0</v>
      </c>
      <c r="K17665" s="105">
        <f t="shared" si="2147"/>
        <v>0</v>
      </c>
      <c r="L17665" s="105">
        <f t="shared" si="2148"/>
        <v>0</v>
      </c>
      <c r="M17665">
        <v>0.04</v>
      </c>
      <c r="N17665">
        <f t="shared" si="2149"/>
        <v>3.3960531989175591E-3</v>
      </c>
    </row>
    <row r="17666" spans="1:14" x14ac:dyDescent="0.3">
      <c r="A17666">
        <f t="shared" si="2150"/>
        <v>177</v>
      </c>
      <c r="E17666" s="105">
        <f t="shared" si="2151"/>
        <v>0</v>
      </c>
      <c r="I17666" s="105">
        <f t="shared" si="2152"/>
        <v>0</v>
      </c>
      <c r="J17666" s="105">
        <f t="shared" si="2146"/>
        <v>0</v>
      </c>
      <c r="K17666" s="105">
        <f t="shared" si="2147"/>
        <v>0</v>
      </c>
      <c r="L17666" s="105">
        <f t="shared" si="2148"/>
        <v>0</v>
      </c>
      <c r="M17666">
        <v>0.04</v>
      </c>
      <c r="N17666">
        <f t="shared" si="2149"/>
        <v>3.3960531989175591E-3</v>
      </c>
    </row>
    <row r="17667" spans="1:14" x14ac:dyDescent="0.3">
      <c r="A17667">
        <f t="shared" si="2150"/>
        <v>177</v>
      </c>
      <c r="E17667" s="105">
        <f t="shared" si="2151"/>
        <v>0</v>
      </c>
      <c r="I17667" s="105">
        <f t="shared" si="2152"/>
        <v>0</v>
      </c>
      <c r="J17667" s="105">
        <f t="shared" ref="J17667:J17730" si="2153">E17667*($H$2/12)</f>
        <v>0</v>
      </c>
      <c r="K17667" s="105">
        <f t="shared" ref="K17667:K17730" si="2154">I17667-J17667</f>
        <v>0</v>
      </c>
      <c r="L17667" s="105">
        <f t="shared" ref="L17667:L17730" si="2155">N17667*(E17667-K17667)</f>
        <v>0</v>
      </c>
      <c r="M17667">
        <v>0.04</v>
      </c>
      <c r="N17667">
        <f t="shared" ref="N17667:N17730" si="2156">1-(POWER(1-M17667,(1/12)))</f>
        <v>3.3960531989175591E-3</v>
      </c>
    </row>
    <row r="17668" spans="1:14" x14ac:dyDescent="0.3">
      <c r="A17668">
        <f t="shared" si="2150"/>
        <v>177</v>
      </c>
      <c r="E17668" s="105">
        <f t="shared" si="2151"/>
        <v>0</v>
      </c>
      <c r="I17668" s="105">
        <f t="shared" si="2152"/>
        <v>0</v>
      </c>
      <c r="J17668" s="105">
        <f t="shared" si="2153"/>
        <v>0</v>
      </c>
      <c r="K17668" s="105">
        <f t="shared" si="2154"/>
        <v>0</v>
      </c>
      <c r="L17668" s="105">
        <f t="shared" si="2155"/>
        <v>0</v>
      </c>
      <c r="M17668">
        <v>0.04</v>
      </c>
      <c r="N17668">
        <f t="shared" si="2156"/>
        <v>3.3960531989175591E-3</v>
      </c>
    </row>
    <row r="17669" spans="1:14" x14ac:dyDescent="0.3">
      <c r="A17669">
        <f t="shared" si="2150"/>
        <v>177</v>
      </c>
      <c r="E17669" s="105">
        <f t="shared" si="2151"/>
        <v>0</v>
      </c>
      <c r="I17669" s="105">
        <f t="shared" si="2152"/>
        <v>0</v>
      </c>
      <c r="J17669" s="105">
        <f t="shared" si="2153"/>
        <v>0</v>
      </c>
      <c r="K17669" s="105">
        <f t="shared" si="2154"/>
        <v>0</v>
      </c>
      <c r="L17669" s="105">
        <f t="shared" si="2155"/>
        <v>0</v>
      </c>
      <c r="M17669">
        <v>0.04</v>
      </c>
      <c r="N17669">
        <f t="shared" si="2156"/>
        <v>3.3960531989175591E-3</v>
      </c>
    </row>
    <row r="17670" spans="1:14" x14ac:dyDescent="0.3">
      <c r="A17670">
        <f t="shared" si="2150"/>
        <v>177</v>
      </c>
      <c r="E17670" s="105">
        <f t="shared" si="2151"/>
        <v>0</v>
      </c>
      <c r="I17670" s="105">
        <f t="shared" si="2152"/>
        <v>0</v>
      </c>
      <c r="J17670" s="105">
        <f t="shared" si="2153"/>
        <v>0</v>
      </c>
      <c r="K17670" s="105">
        <f t="shared" si="2154"/>
        <v>0</v>
      </c>
      <c r="L17670" s="105">
        <f t="shared" si="2155"/>
        <v>0</v>
      </c>
      <c r="M17670">
        <v>0.04</v>
      </c>
      <c r="N17670">
        <f t="shared" si="2156"/>
        <v>3.3960531989175591E-3</v>
      </c>
    </row>
    <row r="17671" spans="1:14" x14ac:dyDescent="0.3">
      <c r="A17671">
        <f t="shared" si="2150"/>
        <v>177</v>
      </c>
      <c r="E17671" s="105">
        <f t="shared" si="2151"/>
        <v>0</v>
      </c>
      <c r="I17671" s="105">
        <f t="shared" si="2152"/>
        <v>0</v>
      </c>
      <c r="J17671" s="105">
        <f t="shared" si="2153"/>
        <v>0</v>
      </c>
      <c r="K17671" s="105">
        <f t="shared" si="2154"/>
        <v>0</v>
      </c>
      <c r="L17671" s="105">
        <f t="shared" si="2155"/>
        <v>0</v>
      </c>
      <c r="M17671">
        <v>0.04</v>
      </c>
      <c r="N17671">
        <f t="shared" si="2156"/>
        <v>3.3960531989175591E-3</v>
      </c>
    </row>
    <row r="17672" spans="1:14" x14ac:dyDescent="0.3">
      <c r="A17672">
        <f t="shared" si="2150"/>
        <v>177</v>
      </c>
      <c r="E17672" s="105">
        <f t="shared" si="2151"/>
        <v>0</v>
      </c>
      <c r="I17672" s="105">
        <f t="shared" si="2152"/>
        <v>0</v>
      </c>
      <c r="J17672" s="105">
        <f t="shared" si="2153"/>
        <v>0</v>
      </c>
      <c r="K17672" s="105">
        <f t="shared" si="2154"/>
        <v>0</v>
      </c>
      <c r="L17672" s="105">
        <f t="shared" si="2155"/>
        <v>0</v>
      </c>
      <c r="M17672">
        <v>0.04</v>
      </c>
      <c r="N17672">
        <f t="shared" si="2156"/>
        <v>3.3960531989175591E-3</v>
      </c>
    </row>
    <row r="17673" spans="1:14" x14ac:dyDescent="0.3">
      <c r="A17673">
        <f t="shared" si="2150"/>
        <v>177</v>
      </c>
      <c r="E17673" s="105">
        <f t="shared" si="2151"/>
        <v>0</v>
      </c>
      <c r="I17673" s="105">
        <f t="shared" si="2152"/>
        <v>0</v>
      </c>
      <c r="J17673" s="105">
        <f t="shared" si="2153"/>
        <v>0</v>
      </c>
      <c r="K17673" s="105">
        <f t="shared" si="2154"/>
        <v>0</v>
      </c>
      <c r="L17673" s="105">
        <f t="shared" si="2155"/>
        <v>0</v>
      </c>
      <c r="M17673">
        <v>0.04</v>
      </c>
      <c r="N17673">
        <f t="shared" si="2156"/>
        <v>3.3960531989175591E-3</v>
      </c>
    </row>
    <row r="17674" spans="1:14" x14ac:dyDescent="0.3">
      <c r="A17674">
        <f t="shared" si="2150"/>
        <v>177</v>
      </c>
      <c r="E17674" s="105">
        <f t="shared" si="2151"/>
        <v>0</v>
      </c>
      <c r="I17674" s="105">
        <f t="shared" si="2152"/>
        <v>0</v>
      </c>
      <c r="J17674" s="105">
        <f t="shared" si="2153"/>
        <v>0</v>
      </c>
      <c r="K17674" s="105">
        <f t="shared" si="2154"/>
        <v>0</v>
      </c>
      <c r="L17674" s="105">
        <f t="shared" si="2155"/>
        <v>0</v>
      </c>
      <c r="M17674">
        <v>0.04</v>
      </c>
      <c r="N17674">
        <f t="shared" si="2156"/>
        <v>3.3960531989175591E-3</v>
      </c>
    </row>
    <row r="17675" spans="1:14" x14ac:dyDescent="0.3">
      <c r="A17675">
        <f t="shared" si="2150"/>
        <v>177</v>
      </c>
      <c r="E17675" s="105">
        <f t="shared" si="2151"/>
        <v>0</v>
      </c>
      <c r="I17675" s="105">
        <f t="shared" si="2152"/>
        <v>0</v>
      </c>
      <c r="J17675" s="105">
        <f t="shared" si="2153"/>
        <v>0</v>
      </c>
      <c r="K17675" s="105">
        <f t="shared" si="2154"/>
        <v>0</v>
      </c>
      <c r="L17675" s="105">
        <f t="shared" si="2155"/>
        <v>0</v>
      </c>
      <c r="M17675">
        <v>0.04</v>
      </c>
      <c r="N17675">
        <f t="shared" si="2156"/>
        <v>3.3960531989175591E-3</v>
      </c>
    </row>
    <row r="17676" spans="1:14" x14ac:dyDescent="0.3">
      <c r="A17676">
        <f t="shared" si="2150"/>
        <v>177</v>
      </c>
      <c r="E17676" s="105">
        <f t="shared" si="2151"/>
        <v>0</v>
      </c>
      <c r="I17676" s="105">
        <f t="shared" si="2152"/>
        <v>0</v>
      </c>
      <c r="J17676" s="105">
        <f t="shared" si="2153"/>
        <v>0</v>
      </c>
      <c r="K17676" s="105">
        <f t="shared" si="2154"/>
        <v>0</v>
      </c>
      <c r="L17676" s="105">
        <f t="shared" si="2155"/>
        <v>0</v>
      </c>
      <c r="M17676">
        <v>0.04</v>
      </c>
      <c r="N17676">
        <f t="shared" si="2156"/>
        <v>3.3960531989175591E-3</v>
      </c>
    </row>
    <row r="17677" spans="1:14" x14ac:dyDescent="0.3">
      <c r="A17677">
        <f t="shared" si="2150"/>
        <v>177</v>
      </c>
      <c r="E17677" s="105">
        <f t="shared" si="2151"/>
        <v>0</v>
      </c>
      <c r="I17677" s="105">
        <f t="shared" si="2152"/>
        <v>0</v>
      </c>
      <c r="J17677" s="105">
        <f t="shared" si="2153"/>
        <v>0</v>
      </c>
      <c r="K17677" s="105">
        <f t="shared" si="2154"/>
        <v>0</v>
      </c>
      <c r="L17677" s="105">
        <f t="shared" si="2155"/>
        <v>0</v>
      </c>
      <c r="M17677">
        <v>0.04</v>
      </c>
      <c r="N17677">
        <f t="shared" si="2156"/>
        <v>3.3960531989175591E-3</v>
      </c>
    </row>
    <row r="17678" spans="1:14" x14ac:dyDescent="0.3">
      <c r="A17678">
        <f t="shared" si="2150"/>
        <v>177</v>
      </c>
      <c r="E17678" s="105">
        <f t="shared" si="2151"/>
        <v>0</v>
      </c>
      <c r="I17678" s="105">
        <f t="shared" si="2152"/>
        <v>0</v>
      </c>
      <c r="J17678" s="105">
        <f t="shared" si="2153"/>
        <v>0</v>
      </c>
      <c r="K17678" s="105">
        <f t="shared" si="2154"/>
        <v>0</v>
      </c>
      <c r="L17678" s="105">
        <f t="shared" si="2155"/>
        <v>0</v>
      </c>
      <c r="M17678">
        <v>0.04</v>
      </c>
      <c r="N17678">
        <f t="shared" si="2156"/>
        <v>3.3960531989175591E-3</v>
      </c>
    </row>
    <row r="17679" spans="1:14" x14ac:dyDescent="0.3">
      <c r="A17679">
        <f t="shared" si="2150"/>
        <v>177</v>
      </c>
      <c r="E17679" s="105">
        <f t="shared" si="2151"/>
        <v>0</v>
      </c>
      <c r="I17679" s="105">
        <f t="shared" si="2152"/>
        <v>0</v>
      </c>
      <c r="J17679" s="105">
        <f t="shared" si="2153"/>
        <v>0</v>
      </c>
      <c r="K17679" s="105">
        <f t="shared" si="2154"/>
        <v>0</v>
      </c>
      <c r="L17679" s="105">
        <f t="shared" si="2155"/>
        <v>0</v>
      </c>
      <c r="M17679">
        <v>0.04</v>
      </c>
      <c r="N17679">
        <f t="shared" si="2156"/>
        <v>3.3960531989175591E-3</v>
      </c>
    </row>
    <row r="17680" spans="1:14" x14ac:dyDescent="0.3">
      <c r="A17680">
        <f t="shared" si="2150"/>
        <v>177</v>
      </c>
      <c r="E17680" s="105">
        <f t="shared" si="2151"/>
        <v>0</v>
      </c>
      <c r="I17680" s="105">
        <f t="shared" si="2152"/>
        <v>0</v>
      </c>
      <c r="J17680" s="105">
        <f t="shared" si="2153"/>
        <v>0</v>
      </c>
      <c r="K17680" s="105">
        <f t="shared" si="2154"/>
        <v>0</v>
      </c>
      <c r="L17680" s="105">
        <f t="shared" si="2155"/>
        <v>0</v>
      </c>
      <c r="M17680">
        <v>0.04</v>
      </c>
      <c r="N17680">
        <f t="shared" si="2156"/>
        <v>3.3960531989175591E-3</v>
      </c>
    </row>
    <row r="17681" spans="1:14" x14ac:dyDescent="0.3">
      <c r="A17681">
        <f t="shared" si="2150"/>
        <v>177</v>
      </c>
      <c r="E17681" s="105">
        <f t="shared" si="2151"/>
        <v>0</v>
      </c>
      <c r="I17681" s="105">
        <f t="shared" si="2152"/>
        <v>0</v>
      </c>
      <c r="J17681" s="105">
        <f t="shared" si="2153"/>
        <v>0</v>
      </c>
      <c r="K17681" s="105">
        <f t="shared" si="2154"/>
        <v>0</v>
      </c>
      <c r="L17681" s="105">
        <f t="shared" si="2155"/>
        <v>0</v>
      </c>
      <c r="M17681">
        <v>0.04</v>
      </c>
      <c r="N17681">
        <f t="shared" si="2156"/>
        <v>3.3960531989175591E-3</v>
      </c>
    </row>
    <row r="17682" spans="1:14" x14ac:dyDescent="0.3">
      <c r="A17682">
        <f t="shared" si="2150"/>
        <v>177</v>
      </c>
      <c r="E17682" s="105">
        <f t="shared" si="2151"/>
        <v>0</v>
      </c>
      <c r="I17682" s="105">
        <f t="shared" si="2152"/>
        <v>0</v>
      </c>
      <c r="J17682" s="105">
        <f t="shared" si="2153"/>
        <v>0</v>
      </c>
      <c r="K17682" s="105">
        <f t="shared" si="2154"/>
        <v>0</v>
      </c>
      <c r="L17682" s="105">
        <f t="shared" si="2155"/>
        <v>0</v>
      </c>
      <c r="M17682">
        <v>0.04</v>
      </c>
      <c r="N17682">
        <f t="shared" si="2156"/>
        <v>3.3960531989175591E-3</v>
      </c>
    </row>
    <row r="17683" spans="1:14" x14ac:dyDescent="0.3">
      <c r="A17683">
        <f t="shared" si="2150"/>
        <v>177</v>
      </c>
      <c r="E17683" s="105">
        <f t="shared" si="2151"/>
        <v>0</v>
      </c>
      <c r="I17683" s="105">
        <f t="shared" si="2152"/>
        <v>0</v>
      </c>
      <c r="J17683" s="105">
        <f t="shared" si="2153"/>
        <v>0</v>
      </c>
      <c r="K17683" s="105">
        <f t="shared" si="2154"/>
        <v>0</v>
      </c>
      <c r="L17683" s="105">
        <f t="shared" si="2155"/>
        <v>0</v>
      </c>
      <c r="M17683">
        <v>0.04</v>
      </c>
      <c r="N17683">
        <f t="shared" si="2156"/>
        <v>3.3960531989175591E-3</v>
      </c>
    </row>
    <row r="17684" spans="1:14" x14ac:dyDescent="0.3">
      <c r="A17684">
        <f t="shared" si="2150"/>
        <v>177</v>
      </c>
      <c r="E17684" s="105">
        <f t="shared" si="2151"/>
        <v>0</v>
      </c>
      <c r="I17684" s="105">
        <f t="shared" si="2152"/>
        <v>0</v>
      </c>
      <c r="J17684" s="105">
        <f t="shared" si="2153"/>
        <v>0</v>
      </c>
      <c r="K17684" s="105">
        <f t="shared" si="2154"/>
        <v>0</v>
      </c>
      <c r="L17684" s="105">
        <f t="shared" si="2155"/>
        <v>0</v>
      </c>
      <c r="M17684">
        <v>0.04</v>
      </c>
      <c r="N17684">
        <f t="shared" si="2156"/>
        <v>3.3960531989175591E-3</v>
      </c>
    </row>
    <row r="17685" spans="1:14" x14ac:dyDescent="0.3">
      <c r="A17685">
        <f t="shared" si="2150"/>
        <v>177</v>
      </c>
      <c r="E17685" s="105">
        <f t="shared" si="2151"/>
        <v>0</v>
      </c>
      <c r="I17685" s="105">
        <f t="shared" si="2152"/>
        <v>0</v>
      </c>
      <c r="J17685" s="105">
        <f t="shared" si="2153"/>
        <v>0</v>
      </c>
      <c r="K17685" s="105">
        <f t="shared" si="2154"/>
        <v>0</v>
      </c>
      <c r="L17685" s="105">
        <f t="shared" si="2155"/>
        <v>0</v>
      </c>
      <c r="M17685">
        <v>0.04</v>
      </c>
      <c r="N17685">
        <f t="shared" si="2156"/>
        <v>3.3960531989175591E-3</v>
      </c>
    </row>
    <row r="17686" spans="1:14" x14ac:dyDescent="0.3">
      <c r="A17686">
        <f t="shared" si="2150"/>
        <v>177</v>
      </c>
      <c r="E17686" s="105">
        <f t="shared" si="2151"/>
        <v>0</v>
      </c>
      <c r="I17686" s="105">
        <f t="shared" si="2152"/>
        <v>0</v>
      </c>
      <c r="J17686" s="105">
        <f t="shared" si="2153"/>
        <v>0</v>
      </c>
      <c r="K17686" s="105">
        <f t="shared" si="2154"/>
        <v>0</v>
      </c>
      <c r="L17686" s="105">
        <f t="shared" si="2155"/>
        <v>0</v>
      </c>
      <c r="M17686">
        <v>0.04</v>
      </c>
      <c r="N17686">
        <f t="shared" si="2156"/>
        <v>3.3960531989175591E-3</v>
      </c>
    </row>
    <row r="17687" spans="1:14" x14ac:dyDescent="0.3">
      <c r="A17687">
        <f t="shared" si="2150"/>
        <v>177</v>
      </c>
      <c r="E17687" s="105">
        <f t="shared" si="2151"/>
        <v>0</v>
      </c>
      <c r="I17687" s="105">
        <f t="shared" si="2152"/>
        <v>0</v>
      </c>
      <c r="J17687" s="105">
        <f t="shared" si="2153"/>
        <v>0</v>
      </c>
      <c r="K17687" s="105">
        <f t="shared" si="2154"/>
        <v>0</v>
      </c>
      <c r="L17687" s="105">
        <f t="shared" si="2155"/>
        <v>0</v>
      </c>
      <c r="M17687">
        <v>0.04</v>
      </c>
      <c r="N17687">
        <f t="shared" si="2156"/>
        <v>3.3960531989175591E-3</v>
      </c>
    </row>
    <row r="17688" spans="1:14" x14ac:dyDescent="0.3">
      <c r="A17688">
        <f t="shared" si="2150"/>
        <v>177</v>
      </c>
      <c r="E17688" s="105">
        <f t="shared" si="2151"/>
        <v>0</v>
      </c>
      <c r="I17688" s="105">
        <f t="shared" si="2152"/>
        <v>0</v>
      </c>
      <c r="J17688" s="105">
        <f t="shared" si="2153"/>
        <v>0</v>
      </c>
      <c r="K17688" s="105">
        <f t="shared" si="2154"/>
        <v>0</v>
      </c>
      <c r="L17688" s="105">
        <f t="shared" si="2155"/>
        <v>0</v>
      </c>
      <c r="M17688">
        <v>0.04</v>
      </c>
      <c r="N17688">
        <f t="shared" si="2156"/>
        <v>3.3960531989175591E-3</v>
      </c>
    </row>
    <row r="17689" spans="1:14" x14ac:dyDescent="0.3">
      <c r="A17689">
        <f t="shared" si="2150"/>
        <v>177</v>
      </c>
      <c r="E17689" s="105">
        <f t="shared" si="2151"/>
        <v>0</v>
      </c>
      <c r="I17689" s="105">
        <f t="shared" si="2152"/>
        <v>0</v>
      </c>
      <c r="J17689" s="105">
        <f t="shared" si="2153"/>
        <v>0</v>
      </c>
      <c r="K17689" s="105">
        <f t="shared" si="2154"/>
        <v>0</v>
      </c>
      <c r="L17689" s="105">
        <f t="shared" si="2155"/>
        <v>0</v>
      </c>
      <c r="M17689">
        <v>0.04</v>
      </c>
      <c r="N17689">
        <f t="shared" si="2156"/>
        <v>3.3960531989175591E-3</v>
      </c>
    </row>
    <row r="17690" spans="1:14" x14ac:dyDescent="0.3">
      <c r="A17690">
        <f t="shared" si="2150"/>
        <v>177</v>
      </c>
      <c r="E17690" s="105">
        <f t="shared" si="2151"/>
        <v>0</v>
      </c>
      <c r="I17690" s="105">
        <f t="shared" si="2152"/>
        <v>0</v>
      </c>
      <c r="J17690" s="105">
        <f t="shared" si="2153"/>
        <v>0</v>
      </c>
      <c r="K17690" s="105">
        <f t="shared" si="2154"/>
        <v>0</v>
      </c>
      <c r="L17690" s="105">
        <f t="shared" si="2155"/>
        <v>0</v>
      </c>
      <c r="M17690">
        <v>0.04</v>
      </c>
      <c r="N17690">
        <f t="shared" si="2156"/>
        <v>3.3960531989175591E-3</v>
      </c>
    </row>
    <row r="17691" spans="1:14" x14ac:dyDescent="0.3">
      <c r="A17691">
        <f t="shared" si="2150"/>
        <v>177</v>
      </c>
      <c r="E17691" s="105">
        <f t="shared" si="2151"/>
        <v>0</v>
      </c>
      <c r="I17691" s="105">
        <f t="shared" si="2152"/>
        <v>0</v>
      </c>
      <c r="J17691" s="105">
        <f t="shared" si="2153"/>
        <v>0</v>
      </c>
      <c r="K17691" s="105">
        <f t="shared" si="2154"/>
        <v>0</v>
      </c>
      <c r="L17691" s="105">
        <f t="shared" si="2155"/>
        <v>0</v>
      </c>
      <c r="M17691">
        <v>0.04</v>
      </c>
      <c r="N17691">
        <f t="shared" si="2156"/>
        <v>3.3960531989175591E-3</v>
      </c>
    </row>
    <row r="17692" spans="1:14" x14ac:dyDescent="0.3">
      <c r="A17692">
        <f t="shared" si="2150"/>
        <v>177</v>
      </c>
      <c r="E17692" s="105">
        <f t="shared" si="2151"/>
        <v>0</v>
      </c>
      <c r="I17692" s="105">
        <f t="shared" si="2152"/>
        <v>0</v>
      </c>
      <c r="J17692" s="105">
        <f t="shared" si="2153"/>
        <v>0</v>
      </c>
      <c r="K17692" s="105">
        <f t="shared" si="2154"/>
        <v>0</v>
      </c>
      <c r="L17692" s="105">
        <f t="shared" si="2155"/>
        <v>0</v>
      </c>
      <c r="M17692">
        <v>0.04</v>
      </c>
      <c r="N17692">
        <f t="shared" si="2156"/>
        <v>3.3960531989175591E-3</v>
      </c>
    </row>
    <row r="17693" spans="1:14" x14ac:dyDescent="0.3">
      <c r="A17693">
        <f t="shared" si="2150"/>
        <v>177</v>
      </c>
      <c r="E17693" s="105">
        <f t="shared" si="2151"/>
        <v>0</v>
      </c>
      <c r="I17693" s="105">
        <f t="shared" si="2152"/>
        <v>0</v>
      </c>
      <c r="J17693" s="105">
        <f t="shared" si="2153"/>
        <v>0</v>
      </c>
      <c r="K17693" s="105">
        <f t="shared" si="2154"/>
        <v>0</v>
      </c>
      <c r="L17693" s="105">
        <f t="shared" si="2155"/>
        <v>0</v>
      </c>
      <c r="M17693">
        <v>0.04</v>
      </c>
      <c r="N17693">
        <f t="shared" si="2156"/>
        <v>3.3960531989175591E-3</v>
      </c>
    </row>
    <row r="17694" spans="1:14" x14ac:dyDescent="0.3">
      <c r="A17694">
        <f t="shared" si="2150"/>
        <v>177</v>
      </c>
      <c r="E17694" s="105">
        <f t="shared" si="2151"/>
        <v>0</v>
      </c>
      <c r="I17694" s="105">
        <f t="shared" si="2152"/>
        <v>0</v>
      </c>
      <c r="J17694" s="105">
        <f t="shared" si="2153"/>
        <v>0</v>
      </c>
      <c r="K17694" s="105">
        <f t="shared" si="2154"/>
        <v>0</v>
      </c>
      <c r="L17694" s="105">
        <f t="shared" si="2155"/>
        <v>0</v>
      </c>
      <c r="M17694">
        <v>0.04</v>
      </c>
      <c r="N17694">
        <f t="shared" si="2156"/>
        <v>3.3960531989175591E-3</v>
      </c>
    </row>
    <row r="17695" spans="1:14" x14ac:dyDescent="0.3">
      <c r="A17695">
        <f t="shared" si="2150"/>
        <v>177</v>
      </c>
      <c r="E17695" s="105">
        <f t="shared" si="2151"/>
        <v>0</v>
      </c>
      <c r="I17695" s="105">
        <f t="shared" si="2152"/>
        <v>0</v>
      </c>
      <c r="J17695" s="105">
        <f t="shared" si="2153"/>
        <v>0</v>
      </c>
      <c r="K17695" s="105">
        <f t="shared" si="2154"/>
        <v>0</v>
      </c>
      <c r="L17695" s="105">
        <f t="shared" si="2155"/>
        <v>0</v>
      </c>
      <c r="M17695">
        <v>0.04</v>
      </c>
      <c r="N17695">
        <f t="shared" si="2156"/>
        <v>3.3960531989175591E-3</v>
      </c>
    </row>
    <row r="17696" spans="1:14" x14ac:dyDescent="0.3">
      <c r="A17696">
        <f t="shared" si="2150"/>
        <v>177</v>
      </c>
      <c r="E17696" s="105">
        <f t="shared" si="2151"/>
        <v>0</v>
      </c>
      <c r="I17696" s="105">
        <f t="shared" si="2152"/>
        <v>0</v>
      </c>
      <c r="J17696" s="105">
        <f t="shared" si="2153"/>
        <v>0</v>
      </c>
      <c r="K17696" s="105">
        <f t="shared" si="2154"/>
        <v>0</v>
      </c>
      <c r="L17696" s="105">
        <f t="shared" si="2155"/>
        <v>0</v>
      </c>
      <c r="M17696">
        <v>0.04</v>
      </c>
      <c r="N17696">
        <f t="shared" si="2156"/>
        <v>3.3960531989175591E-3</v>
      </c>
    </row>
    <row r="17697" spans="1:15" x14ac:dyDescent="0.3">
      <c r="A17697">
        <f t="shared" si="2150"/>
        <v>177</v>
      </c>
      <c r="E17697" s="105">
        <f t="shared" si="2151"/>
        <v>0</v>
      </c>
      <c r="I17697" s="105">
        <f t="shared" si="2152"/>
        <v>0</v>
      </c>
      <c r="J17697" s="105">
        <f t="shared" si="2153"/>
        <v>0</v>
      </c>
      <c r="K17697" s="105">
        <f t="shared" si="2154"/>
        <v>0</v>
      </c>
      <c r="L17697" s="105">
        <f t="shared" si="2155"/>
        <v>0</v>
      </c>
      <c r="M17697">
        <v>0.04</v>
      </c>
      <c r="N17697">
        <f t="shared" si="2156"/>
        <v>3.3960531989175591E-3</v>
      </c>
    </row>
    <row r="17698" spans="1:15" x14ac:dyDescent="0.3">
      <c r="A17698">
        <f t="shared" si="2150"/>
        <v>177</v>
      </c>
      <c r="E17698" s="105">
        <f t="shared" si="2151"/>
        <v>0</v>
      </c>
      <c r="I17698" s="105">
        <f t="shared" si="2152"/>
        <v>0</v>
      </c>
      <c r="J17698" s="105">
        <f t="shared" si="2153"/>
        <v>0</v>
      </c>
      <c r="K17698" s="105">
        <f t="shared" si="2154"/>
        <v>0</v>
      </c>
      <c r="L17698" s="105">
        <f t="shared" si="2155"/>
        <v>0</v>
      </c>
      <c r="M17698">
        <v>0.04</v>
      </c>
      <c r="N17698">
        <f t="shared" si="2156"/>
        <v>3.3960531989175591E-3</v>
      </c>
    </row>
    <row r="17699" spans="1:15" x14ac:dyDescent="0.3">
      <c r="A17699">
        <f t="shared" si="2150"/>
        <v>177</v>
      </c>
      <c r="E17699" s="105">
        <f t="shared" si="2151"/>
        <v>0</v>
      </c>
      <c r="I17699" s="105">
        <f t="shared" si="2152"/>
        <v>0</v>
      </c>
      <c r="J17699" s="105">
        <f t="shared" si="2153"/>
        <v>0</v>
      </c>
      <c r="K17699" s="105">
        <f t="shared" si="2154"/>
        <v>0</v>
      </c>
      <c r="L17699" s="105">
        <f t="shared" si="2155"/>
        <v>0</v>
      </c>
      <c r="M17699">
        <v>0.04</v>
      </c>
      <c r="N17699">
        <f t="shared" si="2156"/>
        <v>3.3960531989175591E-3</v>
      </c>
    </row>
    <row r="17700" spans="1:15" x14ac:dyDescent="0.3">
      <c r="A17700">
        <f t="shared" si="2150"/>
        <v>177</v>
      </c>
      <c r="E17700" s="105">
        <f t="shared" si="2151"/>
        <v>0</v>
      </c>
      <c r="I17700" s="105">
        <f t="shared" si="2152"/>
        <v>0</v>
      </c>
      <c r="J17700" s="105">
        <f t="shared" si="2153"/>
        <v>0</v>
      </c>
      <c r="K17700" s="105">
        <f t="shared" si="2154"/>
        <v>0</v>
      </c>
      <c r="L17700" s="105">
        <f t="shared" si="2155"/>
        <v>0</v>
      </c>
      <c r="M17700">
        <v>0.04</v>
      </c>
      <c r="N17700">
        <f t="shared" si="2156"/>
        <v>3.3960531989175591E-3</v>
      </c>
    </row>
    <row r="17701" spans="1:15" x14ac:dyDescent="0.3">
      <c r="A17701">
        <f t="shared" si="2150"/>
        <v>177</v>
      </c>
      <c r="E17701" s="105">
        <f t="shared" si="2151"/>
        <v>0</v>
      </c>
      <c r="I17701" s="105">
        <f t="shared" si="2152"/>
        <v>0</v>
      </c>
      <c r="J17701" s="105">
        <f t="shared" si="2153"/>
        <v>0</v>
      </c>
      <c r="K17701" s="105">
        <f t="shared" si="2154"/>
        <v>0</v>
      </c>
      <c r="L17701" s="105">
        <f t="shared" si="2155"/>
        <v>0</v>
      </c>
      <c r="M17701">
        <v>0.04</v>
      </c>
      <c r="N17701">
        <f t="shared" si="2156"/>
        <v>3.3960531989175591E-3</v>
      </c>
      <c r="O17701" s="105" t="e">
        <f t="shared" ref="O17701" si="2157">SUM(I17602:I17701)</f>
        <v>#REF!</v>
      </c>
    </row>
    <row r="17702" spans="1:15" x14ac:dyDescent="0.3">
      <c r="A17702">
        <f t="shared" si="2150"/>
        <v>178</v>
      </c>
      <c r="E17702" s="105" t="e">
        <f t="shared" si="2151"/>
        <v>#REF!</v>
      </c>
      <c r="I17702" s="105" t="e">
        <f t="shared" si="2152"/>
        <v>#REF!</v>
      </c>
      <c r="J17702" s="105" t="e">
        <f t="shared" si="2153"/>
        <v>#REF!</v>
      </c>
      <c r="K17702" s="105" t="e">
        <f t="shared" si="2154"/>
        <v>#REF!</v>
      </c>
      <c r="L17702" s="105" t="e">
        <f t="shared" si="2155"/>
        <v>#REF!</v>
      </c>
      <c r="M17702">
        <v>0.04</v>
      </c>
      <c r="N17702">
        <f t="shared" si="2156"/>
        <v>3.3960531989175591E-3</v>
      </c>
    </row>
    <row r="17703" spans="1:15" x14ac:dyDescent="0.3">
      <c r="A17703">
        <f t="shared" ref="A17703:A17766" si="2158">IF(COUNTIF(A17603:A17702,A17702)=100, A17702+1,A17702)</f>
        <v>178</v>
      </c>
      <c r="E17703" s="105" t="e">
        <f t="shared" ref="E17703:E17766" si="2159">MAX(0, E17603-K17603-L17603)</f>
        <v>#REF!</v>
      </c>
      <c r="I17703" s="105" t="e">
        <f t="shared" ref="I17703:I17766" si="2160">IF(E17703&lt;I17603,J17703 + E17703, I17603)</f>
        <v>#REF!</v>
      </c>
      <c r="J17703" s="105" t="e">
        <f t="shared" si="2153"/>
        <v>#REF!</v>
      </c>
      <c r="K17703" s="105" t="e">
        <f t="shared" si="2154"/>
        <v>#REF!</v>
      </c>
      <c r="L17703" s="105" t="e">
        <f t="shared" si="2155"/>
        <v>#REF!</v>
      </c>
      <c r="M17703">
        <v>0.04</v>
      </c>
      <c r="N17703">
        <f t="shared" si="2156"/>
        <v>3.3960531989175591E-3</v>
      </c>
    </row>
    <row r="17704" spans="1:15" x14ac:dyDescent="0.3">
      <c r="A17704">
        <f t="shared" si="2158"/>
        <v>178</v>
      </c>
      <c r="E17704" s="105" t="e">
        <f t="shared" si="2159"/>
        <v>#REF!</v>
      </c>
      <c r="I17704" s="105" t="e">
        <f t="shared" si="2160"/>
        <v>#REF!</v>
      </c>
      <c r="J17704" s="105" t="e">
        <f t="shared" si="2153"/>
        <v>#REF!</v>
      </c>
      <c r="K17704" s="105" t="e">
        <f t="shared" si="2154"/>
        <v>#REF!</v>
      </c>
      <c r="L17704" s="105" t="e">
        <f t="shared" si="2155"/>
        <v>#REF!</v>
      </c>
      <c r="M17704">
        <v>0.04</v>
      </c>
      <c r="N17704">
        <f t="shared" si="2156"/>
        <v>3.3960531989175591E-3</v>
      </c>
    </row>
    <row r="17705" spans="1:15" x14ac:dyDescent="0.3">
      <c r="A17705">
        <f t="shared" si="2158"/>
        <v>178</v>
      </c>
      <c r="E17705" s="105">
        <f t="shared" si="2159"/>
        <v>0</v>
      </c>
      <c r="I17705" s="105">
        <f t="shared" si="2160"/>
        <v>0</v>
      </c>
      <c r="J17705" s="105">
        <f t="shared" si="2153"/>
        <v>0</v>
      </c>
      <c r="K17705" s="105">
        <f t="shared" si="2154"/>
        <v>0</v>
      </c>
      <c r="L17705" s="105">
        <f t="shared" si="2155"/>
        <v>0</v>
      </c>
      <c r="M17705">
        <v>0.04</v>
      </c>
      <c r="N17705">
        <f t="shared" si="2156"/>
        <v>3.3960531989175591E-3</v>
      </c>
    </row>
    <row r="17706" spans="1:15" x14ac:dyDescent="0.3">
      <c r="A17706">
        <f t="shared" si="2158"/>
        <v>178</v>
      </c>
      <c r="E17706" s="105">
        <f t="shared" si="2159"/>
        <v>0</v>
      </c>
      <c r="I17706" s="105">
        <f t="shared" si="2160"/>
        <v>0</v>
      </c>
      <c r="J17706" s="105">
        <f t="shared" si="2153"/>
        <v>0</v>
      </c>
      <c r="K17706" s="105">
        <f t="shared" si="2154"/>
        <v>0</v>
      </c>
      <c r="L17706" s="105">
        <f t="shared" si="2155"/>
        <v>0</v>
      </c>
      <c r="M17706">
        <v>0.04</v>
      </c>
      <c r="N17706">
        <f t="shared" si="2156"/>
        <v>3.3960531989175591E-3</v>
      </c>
    </row>
    <row r="17707" spans="1:15" x14ac:dyDescent="0.3">
      <c r="A17707">
        <f t="shared" si="2158"/>
        <v>178</v>
      </c>
      <c r="E17707" s="105">
        <f t="shared" si="2159"/>
        <v>0</v>
      </c>
      <c r="I17707" s="105">
        <f t="shared" si="2160"/>
        <v>0</v>
      </c>
      <c r="J17707" s="105">
        <f t="shared" si="2153"/>
        <v>0</v>
      </c>
      <c r="K17707" s="105">
        <f t="shared" si="2154"/>
        <v>0</v>
      </c>
      <c r="L17707" s="105">
        <f t="shared" si="2155"/>
        <v>0</v>
      </c>
      <c r="M17707">
        <v>0.04</v>
      </c>
      <c r="N17707">
        <f t="shared" si="2156"/>
        <v>3.3960531989175591E-3</v>
      </c>
    </row>
    <row r="17708" spans="1:15" x14ac:dyDescent="0.3">
      <c r="A17708">
        <f t="shared" si="2158"/>
        <v>178</v>
      </c>
      <c r="E17708" s="105">
        <f t="shared" si="2159"/>
        <v>0</v>
      </c>
      <c r="I17708" s="105">
        <f t="shared" si="2160"/>
        <v>0</v>
      </c>
      <c r="J17708" s="105">
        <f t="shared" si="2153"/>
        <v>0</v>
      </c>
      <c r="K17708" s="105">
        <f t="shared" si="2154"/>
        <v>0</v>
      </c>
      <c r="L17708" s="105">
        <f t="shared" si="2155"/>
        <v>0</v>
      </c>
      <c r="M17708">
        <v>0.04</v>
      </c>
      <c r="N17708">
        <f t="shared" si="2156"/>
        <v>3.3960531989175591E-3</v>
      </c>
    </row>
    <row r="17709" spans="1:15" x14ac:dyDescent="0.3">
      <c r="A17709">
        <f t="shared" si="2158"/>
        <v>178</v>
      </c>
      <c r="E17709" s="105">
        <f t="shared" si="2159"/>
        <v>0</v>
      </c>
      <c r="I17709" s="105">
        <f t="shared" si="2160"/>
        <v>0</v>
      </c>
      <c r="J17709" s="105">
        <f t="shared" si="2153"/>
        <v>0</v>
      </c>
      <c r="K17709" s="105">
        <f t="shared" si="2154"/>
        <v>0</v>
      </c>
      <c r="L17709" s="105">
        <f t="shared" si="2155"/>
        <v>0</v>
      </c>
      <c r="M17709">
        <v>0.04</v>
      </c>
      <c r="N17709">
        <f t="shared" si="2156"/>
        <v>3.3960531989175591E-3</v>
      </c>
    </row>
    <row r="17710" spans="1:15" x14ac:dyDescent="0.3">
      <c r="A17710">
        <f t="shared" si="2158"/>
        <v>178</v>
      </c>
      <c r="E17710" s="105">
        <f t="shared" si="2159"/>
        <v>0</v>
      </c>
      <c r="I17710" s="105">
        <f t="shared" si="2160"/>
        <v>0</v>
      </c>
      <c r="J17710" s="105">
        <f t="shared" si="2153"/>
        <v>0</v>
      </c>
      <c r="K17710" s="105">
        <f t="shared" si="2154"/>
        <v>0</v>
      </c>
      <c r="L17710" s="105">
        <f t="shared" si="2155"/>
        <v>0</v>
      </c>
      <c r="M17710">
        <v>0.04</v>
      </c>
      <c r="N17710">
        <f t="shared" si="2156"/>
        <v>3.3960531989175591E-3</v>
      </c>
    </row>
    <row r="17711" spans="1:15" x14ac:dyDescent="0.3">
      <c r="A17711">
        <f t="shared" si="2158"/>
        <v>178</v>
      </c>
      <c r="E17711" s="105">
        <f t="shared" si="2159"/>
        <v>0</v>
      </c>
      <c r="I17711" s="105">
        <f t="shared" si="2160"/>
        <v>0</v>
      </c>
      <c r="J17711" s="105">
        <f t="shared" si="2153"/>
        <v>0</v>
      </c>
      <c r="K17711" s="105">
        <f t="shared" si="2154"/>
        <v>0</v>
      </c>
      <c r="L17711" s="105">
        <f t="shared" si="2155"/>
        <v>0</v>
      </c>
      <c r="M17711">
        <v>0.04</v>
      </c>
      <c r="N17711">
        <f t="shared" si="2156"/>
        <v>3.3960531989175591E-3</v>
      </c>
    </row>
    <row r="17712" spans="1:15" x14ac:dyDescent="0.3">
      <c r="A17712">
        <f t="shared" si="2158"/>
        <v>178</v>
      </c>
      <c r="E17712" s="105">
        <f t="shared" si="2159"/>
        <v>0</v>
      </c>
      <c r="I17712" s="105">
        <f t="shared" si="2160"/>
        <v>0</v>
      </c>
      <c r="J17712" s="105">
        <f t="shared" si="2153"/>
        <v>0</v>
      </c>
      <c r="K17712" s="105">
        <f t="shared" si="2154"/>
        <v>0</v>
      </c>
      <c r="L17712" s="105">
        <f t="shared" si="2155"/>
        <v>0</v>
      </c>
      <c r="M17712">
        <v>0.04</v>
      </c>
      <c r="N17712">
        <f t="shared" si="2156"/>
        <v>3.3960531989175591E-3</v>
      </c>
    </row>
    <row r="17713" spans="1:14" x14ac:dyDescent="0.3">
      <c r="A17713">
        <f t="shared" si="2158"/>
        <v>178</v>
      </c>
      <c r="E17713" s="105">
        <f t="shared" si="2159"/>
        <v>0</v>
      </c>
      <c r="I17713" s="105">
        <f t="shared" si="2160"/>
        <v>0</v>
      </c>
      <c r="J17713" s="105">
        <f t="shared" si="2153"/>
        <v>0</v>
      </c>
      <c r="K17713" s="105">
        <f t="shared" si="2154"/>
        <v>0</v>
      </c>
      <c r="L17713" s="105">
        <f t="shared" si="2155"/>
        <v>0</v>
      </c>
      <c r="M17713">
        <v>0.04</v>
      </c>
      <c r="N17713">
        <f t="shared" si="2156"/>
        <v>3.3960531989175591E-3</v>
      </c>
    </row>
    <row r="17714" spans="1:14" x14ac:dyDescent="0.3">
      <c r="A17714">
        <f t="shared" si="2158"/>
        <v>178</v>
      </c>
      <c r="E17714" s="105">
        <f t="shared" si="2159"/>
        <v>0</v>
      </c>
      <c r="I17714" s="105">
        <f t="shared" si="2160"/>
        <v>0</v>
      </c>
      <c r="J17714" s="105">
        <f t="shared" si="2153"/>
        <v>0</v>
      </c>
      <c r="K17714" s="105">
        <f t="shared" si="2154"/>
        <v>0</v>
      </c>
      <c r="L17714" s="105">
        <f t="shared" si="2155"/>
        <v>0</v>
      </c>
      <c r="M17714">
        <v>0.04</v>
      </c>
      <c r="N17714">
        <f t="shared" si="2156"/>
        <v>3.3960531989175591E-3</v>
      </c>
    </row>
    <row r="17715" spans="1:14" x14ac:dyDescent="0.3">
      <c r="A17715">
        <f t="shared" si="2158"/>
        <v>178</v>
      </c>
      <c r="E17715" s="105">
        <f t="shared" si="2159"/>
        <v>0</v>
      </c>
      <c r="I17715" s="105">
        <f t="shared" si="2160"/>
        <v>0</v>
      </c>
      <c r="J17715" s="105">
        <f t="shared" si="2153"/>
        <v>0</v>
      </c>
      <c r="K17715" s="105">
        <f t="shared" si="2154"/>
        <v>0</v>
      </c>
      <c r="L17715" s="105">
        <f t="shared" si="2155"/>
        <v>0</v>
      </c>
      <c r="M17715">
        <v>0.04</v>
      </c>
      <c r="N17715">
        <f t="shared" si="2156"/>
        <v>3.3960531989175591E-3</v>
      </c>
    </row>
    <row r="17716" spans="1:14" x14ac:dyDescent="0.3">
      <c r="A17716">
        <f t="shared" si="2158"/>
        <v>178</v>
      </c>
      <c r="E17716" s="105">
        <f t="shared" si="2159"/>
        <v>0</v>
      </c>
      <c r="I17716" s="105">
        <f t="shared" si="2160"/>
        <v>0</v>
      </c>
      <c r="J17716" s="105">
        <f t="shared" si="2153"/>
        <v>0</v>
      </c>
      <c r="K17716" s="105">
        <f t="shared" si="2154"/>
        <v>0</v>
      </c>
      <c r="L17716" s="105">
        <f t="shared" si="2155"/>
        <v>0</v>
      </c>
      <c r="M17716">
        <v>0.04</v>
      </c>
      <c r="N17716">
        <f t="shared" si="2156"/>
        <v>3.3960531989175591E-3</v>
      </c>
    </row>
    <row r="17717" spans="1:14" x14ac:dyDescent="0.3">
      <c r="A17717">
        <f t="shared" si="2158"/>
        <v>178</v>
      </c>
      <c r="E17717" s="105">
        <f t="shared" si="2159"/>
        <v>0</v>
      </c>
      <c r="I17717" s="105">
        <f t="shared" si="2160"/>
        <v>0</v>
      </c>
      <c r="J17717" s="105">
        <f t="shared" si="2153"/>
        <v>0</v>
      </c>
      <c r="K17717" s="105">
        <f t="shared" si="2154"/>
        <v>0</v>
      </c>
      <c r="L17717" s="105">
        <f t="shared" si="2155"/>
        <v>0</v>
      </c>
      <c r="M17717">
        <v>0.04</v>
      </c>
      <c r="N17717">
        <f t="shared" si="2156"/>
        <v>3.3960531989175591E-3</v>
      </c>
    </row>
    <row r="17718" spans="1:14" x14ac:dyDescent="0.3">
      <c r="A17718">
        <f t="shared" si="2158"/>
        <v>178</v>
      </c>
      <c r="E17718" s="105">
        <f t="shared" si="2159"/>
        <v>0</v>
      </c>
      <c r="I17718" s="105">
        <f t="shared" si="2160"/>
        <v>0</v>
      </c>
      <c r="J17718" s="105">
        <f t="shared" si="2153"/>
        <v>0</v>
      </c>
      <c r="K17718" s="105">
        <f t="shared" si="2154"/>
        <v>0</v>
      </c>
      <c r="L17718" s="105">
        <f t="shared" si="2155"/>
        <v>0</v>
      </c>
      <c r="M17718">
        <v>0.04</v>
      </c>
      <c r="N17718">
        <f t="shared" si="2156"/>
        <v>3.3960531989175591E-3</v>
      </c>
    </row>
    <row r="17719" spans="1:14" x14ac:dyDescent="0.3">
      <c r="A17719">
        <f t="shared" si="2158"/>
        <v>178</v>
      </c>
      <c r="E17719" s="105">
        <f t="shared" si="2159"/>
        <v>0</v>
      </c>
      <c r="I17719" s="105">
        <f t="shared" si="2160"/>
        <v>0</v>
      </c>
      <c r="J17719" s="105">
        <f t="shared" si="2153"/>
        <v>0</v>
      </c>
      <c r="K17719" s="105">
        <f t="shared" si="2154"/>
        <v>0</v>
      </c>
      <c r="L17719" s="105">
        <f t="shared" si="2155"/>
        <v>0</v>
      </c>
      <c r="M17719">
        <v>0.04</v>
      </c>
      <c r="N17719">
        <f t="shared" si="2156"/>
        <v>3.3960531989175591E-3</v>
      </c>
    </row>
    <row r="17720" spans="1:14" x14ac:dyDescent="0.3">
      <c r="A17720">
        <f t="shared" si="2158"/>
        <v>178</v>
      </c>
      <c r="E17720" s="105">
        <f t="shared" si="2159"/>
        <v>0</v>
      </c>
      <c r="I17720" s="105">
        <f t="shared" si="2160"/>
        <v>0</v>
      </c>
      <c r="J17720" s="105">
        <f t="shared" si="2153"/>
        <v>0</v>
      </c>
      <c r="K17720" s="105">
        <f t="shared" si="2154"/>
        <v>0</v>
      </c>
      <c r="L17720" s="105">
        <f t="shared" si="2155"/>
        <v>0</v>
      </c>
      <c r="M17720">
        <v>0.04</v>
      </c>
      <c r="N17720">
        <f t="shared" si="2156"/>
        <v>3.3960531989175591E-3</v>
      </c>
    </row>
    <row r="17721" spans="1:14" x14ac:dyDescent="0.3">
      <c r="A17721">
        <f t="shared" si="2158"/>
        <v>178</v>
      </c>
      <c r="E17721" s="105">
        <f t="shared" si="2159"/>
        <v>0</v>
      </c>
      <c r="I17721" s="105">
        <f t="shared" si="2160"/>
        <v>0</v>
      </c>
      <c r="J17721" s="105">
        <f t="shared" si="2153"/>
        <v>0</v>
      </c>
      <c r="K17721" s="105">
        <f t="shared" si="2154"/>
        <v>0</v>
      </c>
      <c r="L17721" s="105">
        <f t="shared" si="2155"/>
        <v>0</v>
      </c>
      <c r="M17721">
        <v>0.04</v>
      </c>
      <c r="N17721">
        <f t="shared" si="2156"/>
        <v>3.3960531989175591E-3</v>
      </c>
    </row>
    <row r="17722" spans="1:14" x14ac:dyDescent="0.3">
      <c r="A17722">
        <f t="shared" si="2158"/>
        <v>178</v>
      </c>
      <c r="E17722" s="105">
        <f t="shared" si="2159"/>
        <v>0</v>
      </c>
      <c r="I17722" s="105">
        <f t="shared" si="2160"/>
        <v>0</v>
      </c>
      <c r="J17722" s="105">
        <f t="shared" si="2153"/>
        <v>0</v>
      </c>
      <c r="K17722" s="105">
        <f t="shared" si="2154"/>
        <v>0</v>
      </c>
      <c r="L17722" s="105">
        <f t="shared" si="2155"/>
        <v>0</v>
      </c>
      <c r="M17722">
        <v>0.04</v>
      </c>
      <c r="N17722">
        <f t="shared" si="2156"/>
        <v>3.3960531989175591E-3</v>
      </c>
    </row>
    <row r="17723" spans="1:14" x14ac:dyDescent="0.3">
      <c r="A17723">
        <f t="shared" si="2158"/>
        <v>178</v>
      </c>
      <c r="E17723" s="105">
        <f t="shared" si="2159"/>
        <v>0</v>
      </c>
      <c r="I17723" s="105">
        <f t="shared" si="2160"/>
        <v>0</v>
      </c>
      <c r="J17723" s="105">
        <f t="shared" si="2153"/>
        <v>0</v>
      </c>
      <c r="K17723" s="105">
        <f t="shared" si="2154"/>
        <v>0</v>
      </c>
      <c r="L17723" s="105">
        <f t="shared" si="2155"/>
        <v>0</v>
      </c>
      <c r="M17723">
        <v>0.04</v>
      </c>
      <c r="N17723">
        <f t="shared" si="2156"/>
        <v>3.3960531989175591E-3</v>
      </c>
    </row>
    <row r="17724" spans="1:14" x14ac:dyDescent="0.3">
      <c r="A17724">
        <f t="shared" si="2158"/>
        <v>178</v>
      </c>
      <c r="E17724" s="105">
        <f t="shared" si="2159"/>
        <v>0</v>
      </c>
      <c r="I17724" s="105">
        <f t="shared" si="2160"/>
        <v>0</v>
      </c>
      <c r="J17724" s="105">
        <f t="shared" si="2153"/>
        <v>0</v>
      </c>
      <c r="K17724" s="105">
        <f t="shared" si="2154"/>
        <v>0</v>
      </c>
      <c r="L17724" s="105">
        <f t="shared" si="2155"/>
        <v>0</v>
      </c>
      <c r="M17724">
        <v>0.04</v>
      </c>
      <c r="N17724">
        <f t="shared" si="2156"/>
        <v>3.3960531989175591E-3</v>
      </c>
    </row>
    <row r="17725" spans="1:14" x14ac:dyDescent="0.3">
      <c r="A17725">
        <f t="shared" si="2158"/>
        <v>178</v>
      </c>
      <c r="E17725" s="105">
        <f t="shared" si="2159"/>
        <v>0</v>
      </c>
      <c r="I17725" s="105">
        <f t="shared" si="2160"/>
        <v>0</v>
      </c>
      <c r="J17725" s="105">
        <f t="shared" si="2153"/>
        <v>0</v>
      </c>
      <c r="K17725" s="105">
        <f t="shared" si="2154"/>
        <v>0</v>
      </c>
      <c r="L17725" s="105">
        <f t="shared" si="2155"/>
        <v>0</v>
      </c>
      <c r="M17725">
        <v>0.04</v>
      </c>
      <c r="N17725">
        <f t="shared" si="2156"/>
        <v>3.3960531989175591E-3</v>
      </c>
    </row>
    <row r="17726" spans="1:14" x14ac:dyDescent="0.3">
      <c r="A17726">
        <f t="shared" si="2158"/>
        <v>178</v>
      </c>
      <c r="E17726" s="105">
        <f t="shared" si="2159"/>
        <v>0</v>
      </c>
      <c r="I17726" s="105">
        <f t="shared" si="2160"/>
        <v>0</v>
      </c>
      <c r="J17726" s="105">
        <f t="shared" si="2153"/>
        <v>0</v>
      </c>
      <c r="K17726" s="105">
        <f t="shared" si="2154"/>
        <v>0</v>
      </c>
      <c r="L17726" s="105">
        <f t="shared" si="2155"/>
        <v>0</v>
      </c>
      <c r="M17726">
        <v>0.04</v>
      </c>
      <c r="N17726">
        <f t="shared" si="2156"/>
        <v>3.3960531989175591E-3</v>
      </c>
    </row>
    <row r="17727" spans="1:14" x14ac:dyDescent="0.3">
      <c r="A17727">
        <f t="shared" si="2158"/>
        <v>178</v>
      </c>
      <c r="E17727" s="105">
        <f t="shared" si="2159"/>
        <v>0</v>
      </c>
      <c r="I17727" s="105">
        <f t="shared" si="2160"/>
        <v>0</v>
      </c>
      <c r="J17727" s="105">
        <f t="shared" si="2153"/>
        <v>0</v>
      </c>
      <c r="K17727" s="105">
        <f t="shared" si="2154"/>
        <v>0</v>
      </c>
      <c r="L17727" s="105">
        <f t="shared" si="2155"/>
        <v>0</v>
      </c>
      <c r="M17727">
        <v>0.04</v>
      </c>
      <c r="N17727">
        <f t="shared" si="2156"/>
        <v>3.3960531989175591E-3</v>
      </c>
    </row>
    <row r="17728" spans="1:14" x14ac:dyDescent="0.3">
      <c r="A17728">
        <f t="shared" si="2158"/>
        <v>178</v>
      </c>
      <c r="E17728" s="105">
        <f t="shared" si="2159"/>
        <v>0</v>
      </c>
      <c r="I17728" s="105">
        <f t="shared" si="2160"/>
        <v>0</v>
      </c>
      <c r="J17728" s="105">
        <f t="shared" si="2153"/>
        <v>0</v>
      </c>
      <c r="K17728" s="105">
        <f t="shared" si="2154"/>
        <v>0</v>
      </c>
      <c r="L17728" s="105">
        <f t="shared" si="2155"/>
        <v>0</v>
      </c>
      <c r="M17728">
        <v>0.04</v>
      </c>
      <c r="N17728">
        <f t="shared" si="2156"/>
        <v>3.3960531989175591E-3</v>
      </c>
    </row>
    <row r="17729" spans="1:14" x14ac:dyDescent="0.3">
      <c r="A17729">
        <f t="shared" si="2158"/>
        <v>178</v>
      </c>
      <c r="E17729" s="105">
        <f t="shared" si="2159"/>
        <v>0</v>
      </c>
      <c r="I17729" s="105">
        <f t="shared" si="2160"/>
        <v>0</v>
      </c>
      <c r="J17729" s="105">
        <f t="shared" si="2153"/>
        <v>0</v>
      </c>
      <c r="K17729" s="105">
        <f t="shared" si="2154"/>
        <v>0</v>
      </c>
      <c r="L17729" s="105">
        <f t="shared" si="2155"/>
        <v>0</v>
      </c>
      <c r="M17729">
        <v>0.04</v>
      </c>
      <c r="N17729">
        <f t="shared" si="2156"/>
        <v>3.3960531989175591E-3</v>
      </c>
    </row>
    <row r="17730" spans="1:14" x14ac:dyDescent="0.3">
      <c r="A17730">
        <f t="shared" si="2158"/>
        <v>178</v>
      </c>
      <c r="E17730" s="105">
        <f t="shared" si="2159"/>
        <v>0</v>
      </c>
      <c r="I17730" s="105">
        <f t="shared" si="2160"/>
        <v>0</v>
      </c>
      <c r="J17730" s="105">
        <f t="shared" si="2153"/>
        <v>0</v>
      </c>
      <c r="K17730" s="105">
        <f t="shared" si="2154"/>
        <v>0</v>
      </c>
      <c r="L17730" s="105">
        <f t="shared" si="2155"/>
        <v>0</v>
      </c>
      <c r="M17730">
        <v>0.04</v>
      </c>
      <c r="N17730">
        <f t="shared" si="2156"/>
        <v>3.3960531989175591E-3</v>
      </c>
    </row>
    <row r="17731" spans="1:14" x14ac:dyDescent="0.3">
      <c r="A17731">
        <f t="shared" si="2158"/>
        <v>178</v>
      </c>
      <c r="E17731" s="105">
        <f t="shared" si="2159"/>
        <v>0</v>
      </c>
      <c r="I17731" s="105">
        <f t="shared" si="2160"/>
        <v>0</v>
      </c>
      <c r="J17731" s="105">
        <f t="shared" ref="J17731:J17794" si="2161">E17731*($H$2/12)</f>
        <v>0</v>
      </c>
      <c r="K17731" s="105">
        <f t="shared" ref="K17731:K17794" si="2162">I17731-J17731</f>
        <v>0</v>
      </c>
      <c r="L17731" s="105">
        <f t="shared" ref="L17731:L17794" si="2163">N17731*(E17731-K17731)</f>
        <v>0</v>
      </c>
      <c r="M17731">
        <v>0.04</v>
      </c>
      <c r="N17731">
        <f t="shared" ref="N17731:N17794" si="2164">1-(POWER(1-M17731,(1/12)))</f>
        <v>3.3960531989175591E-3</v>
      </c>
    </row>
    <row r="17732" spans="1:14" x14ac:dyDescent="0.3">
      <c r="A17732">
        <f t="shared" si="2158"/>
        <v>178</v>
      </c>
      <c r="E17732" s="105">
        <f t="shared" si="2159"/>
        <v>0</v>
      </c>
      <c r="I17732" s="105">
        <f t="shared" si="2160"/>
        <v>0</v>
      </c>
      <c r="J17732" s="105">
        <f t="shared" si="2161"/>
        <v>0</v>
      </c>
      <c r="K17732" s="105">
        <f t="shared" si="2162"/>
        <v>0</v>
      </c>
      <c r="L17732" s="105">
        <f t="shared" si="2163"/>
        <v>0</v>
      </c>
      <c r="M17732">
        <v>0.04</v>
      </c>
      <c r="N17732">
        <f t="shared" si="2164"/>
        <v>3.3960531989175591E-3</v>
      </c>
    </row>
    <row r="17733" spans="1:14" x14ac:dyDescent="0.3">
      <c r="A17733">
        <f t="shared" si="2158"/>
        <v>178</v>
      </c>
      <c r="E17733" s="105">
        <f t="shared" si="2159"/>
        <v>0</v>
      </c>
      <c r="I17733" s="105">
        <f t="shared" si="2160"/>
        <v>0</v>
      </c>
      <c r="J17733" s="105">
        <f t="shared" si="2161"/>
        <v>0</v>
      </c>
      <c r="K17733" s="105">
        <f t="shared" si="2162"/>
        <v>0</v>
      </c>
      <c r="L17733" s="105">
        <f t="shared" si="2163"/>
        <v>0</v>
      </c>
      <c r="M17733">
        <v>0.04</v>
      </c>
      <c r="N17733">
        <f t="shared" si="2164"/>
        <v>3.3960531989175591E-3</v>
      </c>
    </row>
    <row r="17734" spans="1:14" x14ac:dyDescent="0.3">
      <c r="A17734">
        <f t="shared" si="2158"/>
        <v>178</v>
      </c>
      <c r="E17734" s="105">
        <f t="shared" si="2159"/>
        <v>0</v>
      </c>
      <c r="I17734" s="105">
        <f t="shared" si="2160"/>
        <v>0</v>
      </c>
      <c r="J17734" s="105">
        <f t="shared" si="2161"/>
        <v>0</v>
      </c>
      <c r="K17734" s="105">
        <f t="shared" si="2162"/>
        <v>0</v>
      </c>
      <c r="L17734" s="105">
        <f t="shared" si="2163"/>
        <v>0</v>
      </c>
      <c r="M17734">
        <v>0.04</v>
      </c>
      <c r="N17734">
        <f t="shared" si="2164"/>
        <v>3.3960531989175591E-3</v>
      </c>
    </row>
    <row r="17735" spans="1:14" x14ac:dyDescent="0.3">
      <c r="A17735">
        <f t="shared" si="2158"/>
        <v>178</v>
      </c>
      <c r="E17735" s="105">
        <f t="shared" si="2159"/>
        <v>0</v>
      </c>
      <c r="I17735" s="105">
        <f t="shared" si="2160"/>
        <v>0</v>
      </c>
      <c r="J17735" s="105">
        <f t="shared" si="2161"/>
        <v>0</v>
      </c>
      <c r="K17735" s="105">
        <f t="shared" si="2162"/>
        <v>0</v>
      </c>
      <c r="L17735" s="105">
        <f t="shared" si="2163"/>
        <v>0</v>
      </c>
      <c r="M17735">
        <v>0.04</v>
      </c>
      <c r="N17735">
        <f t="shared" si="2164"/>
        <v>3.3960531989175591E-3</v>
      </c>
    </row>
    <row r="17736" spans="1:14" x14ac:dyDescent="0.3">
      <c r="A17736">
        <f t="shared" si="2158"/>
        <v>178</v>
      </c>
      <c r="E17736" s="105">
        <f t="shared" si="2159"/>
        <v>0</v>
      </c>
      <c r="I17736" s="105">
        <f t="shared" si="2160"/>
        <v>0</v>
      </c>
      <c r="J17736" s="105">
        <f t="shared" si="2161"/>
        <v>0</v>
      </c>
      <c r="K17736" s="105">
        <f t="shared" si="2162"/>
        <v>0</v>
      </c>
      <c r="L17736" s="105">
        <f t="shared" si="2163"/>
        <v>0</v>
      </c>
      <c r="M17736">
        <v>0.04</v>
      </c>
      <c r="N17736">
        <f t="shared" si="2164"/>
        <v>3.3960531989175591E-3</v>
      </c>
    </row>
    <row r="17737" spans="1:14" x14ac:dyDescent="0.3">
      <c r="A17737">
        <f t="shared" si="2158"/>
        <v>178</v>
      </c>
      <c r="E17737" s="105">
        <f t="shared" si="2159"/>
        <v>0</v>
      </c>
      <c r="I17737" s="105">
        <f t="shared" si="2160"/>
        <v>0</v>
      </c>
      <c r="J17737" s="105">
        <f t="shared" si="2161"/>
        <v>0</v>
      </c>
      <c r="K17737" s="105">
        <f t="shared" si="2162"/>
        <v>0</v>
      </c>
      <c r="L17737" s="105">
        <f t="shared" si="2163"/>
        <v>0</v>
      </c>
      <c r="M17737">
        <v>0.04</v>
      </c>
      <c r="N17737">
        <f t="shared" si="2164"/>
        <v>3.3960531989175591E-3</v>
      </c>
    </row>
    <row r="17738" spans="1:14" x14ac:dyDescent="0.3">
      <c r="A17738">
        <f t="shared" si="2158"/>
        <v>178</v>
      </c>
      <c r="E17738" s="105">
        <f t="shared" si="2159"/>
        <v>0</v>
      </c>
      <c r="I17738" s="105">
        <f t="shared" si="2160"/>
        <v>0</v>
      </c>
      <c r="J17738" s="105">
        <f t="shared" si="2161"/>
        <v>0</v>
      </c>
      <c r="K17738" s="105">
        <f t="shared" si="2162"/>
        <v>0</v>
      </c>
      <c r="L17738" s="105">
        <f t="shared" si="2163"/>
        <v>0</v>
      </c>
      <c r="M17738">
        <v>0.04</v>
      </c>
      <c r="N17738">
        <f t="shared" si="2164"/>
        <v>3.3960531989175591E-3</v>
      </c>
    </row>
    <row r="17739" spans="1:14" x14ac:dyDescent="0.3">
      <c r="A17739">
        <f t="shared" si="2158"/>
        <v>178</v>
      </c>
      <c r="E17739" s="105">
        <f t="shared" si="2159"/>
        <v>0</v>
      </c>
      <c r="I17739" s="105">
        <f t="shared" si="2160"/>
        <v>0</v>
      </c>
      <c r="J17739" s="105">
        <f t="shared" si="2161"/>
        <v>0</v>
      </c>
      <c r="K17739" s="105">
        <f t="shared" si="2162"/>
        <v>0</v>
      </c>
      <c r="L17739" s="105">
        <f t="shared" si="2163"/>
        <v>0</v>
      </c>
      <c r="M17739">
        <v>0.04</v>
      </c>
      <c r="N17739">
        <f t="shared" si="2164"/>
        <v>3.3960531989175591E-3</v>
      </c>
    </row>
    <row r="17740" spans="1:14" x14ac:dyDescent="0.3">
      <c r="A17740">
        <f t="shared" si="2158"/>
        <v>178</v>
      </c>
      <c r="E17740" s="105">
        <f t="shared" si="2159"/>
        <v>0</v>
      </c>
      <c r="I17740" s="105">
        <f t="shared" si="2160"/>
        <v>0</v>
      </c>
      <c r="J17740" s="105">
        <f t="shared" si="2161"/>
        <v>0</v>
      </c>
      <c r="K17740" s="105">
        <f t="shared" si="2162"/>
        <v>0</v>
      </c>
      <c r="L17740" s="105">
        <f t="shared" si="2163"/>
        <v>0</v>
      </c>
      <c r="M17740">
        <v>0.04</v>
      </c>
      <c r="N17740">
        <f t="shared" si="2164"/>
        <v>3.3960531989175591E-3</v>
      </c>
    </row>
    <row r="17741" spans="1:14" x14ac:dyDescent="0.3">
      <c r="A17741">
        <f t="shared" si="2158"/>
        <v>178</v>
      </c>
      <c r="E17741" s="105">
        <f t="shared" si="2159"/>
        <v>0</v>
      </c>
      <c r="I17741" s="105">
        <f t="shared" si="2160"/>
        <v>0</v>
      </c>
      <c r="J17741" s="105">
        <f t="shared" si="2161"/>
        <v>0</v>
      </c>
      <c r="K17741" s="105">
        <f t="shared" si="2162"/>
        <v>0</v>
      </c>
      <c r="L17741" s="105">
        <f t="shared" si="2163"/>
        <v>0</v>
      </c>
      <c r="M17741">
        <v>0.04</v>
      </c>
      <c r="N17741">
        <f t="shared" si="2164"/>
        <v>3.3960531989175591E-3</v>
      </c>
    </row>
    <row r="17742" spans="1:14" x14ac:dyDescent="0.3">
      <c r="A17742">
        <f t="shared" si="2158"/>
        <v>178</v>
      </c>
      <c r="E17742" s="105">
        <f t="shared" si="2159"/>
        <v>0</v>
      </c>
      <c r="I17742" s="105">
        <f t="shared" si="2160"/>
        <v>0</v>
      </c>
      <c r="J17742" s="105">
        <f t="shared" si="2161"/>
        <v>0</v>
      </c>
      <c r="K17742" s="105">
        <f t="shared" si="2162"/>
        <v>0</v>
      </c>
      <c r="L17742" s="105">
        <f t="shared" si="2163"/>
        <v>0</v>
      </c>
      <c r="M17742">
        <v>0.04</v>
      </c>
      <c r="N17742">
        <f t="shared" si="2164"/>
        <v>3.3960531989175591E-3</v>
      </c>
    </row>
    <row r="17743" spans="1:14" x14ac:dyDescent="0.3">
      <c r="A17743">
        <f t="shared" si="2158"/>
        <v>178</v>
      </c>
      <c r="E17743" s="105">
        <f t="shared" si="2159"/>
        <v>0</v>
      </c>
      <c r="I17743" s="105">
        <f t="shared" si="2160"/>
        <v>0</v>
      </c>
      <c r="J17743" s="105">
        <f t="shared" si="2161"/>
        <v>0</v>
      </c>
      <c r="K17743" s="105">
        <f t="shared" si="2162"/>
        <v>0</v>
      </c>
      <c r="L17743" s="105">
        <f t="shared" si="2163"/>
        <v>0</v>
      </c>
      <c r="M17743">
        <v>0.04</v>
      </c>
      <c r="N17743">
        <f t="shared" si="2164"/>
        <v>3.3960531989175591E-3</v>
      </c>
    </row>
    <row r="17744" spans="1:14" x14ac:dyDescent="0.3">
      <c r="A17744">
        <f t="shared" si="2158"/>
        <v>178</v>
      </c>
      <c r="E17744" s="105">
        <f t="shared" si="2159"/>
        <v>0</v>
      </c>
      <c r="I17744" s="105">
        <f t="shared" si="2160"/>
        <v>0</v>
      </c>
      <c r="J17744" s="105">
        <f t="shared" si="2161"/>
        <v>0</v>
      </c>
      <c r="K17744" s="105">
        <f t="shared" si="2162"/>
        <v>0</v>
      </c>
      <c r="L17744" s="105">
        <f t="shared" si="2163"/>
        <v>0</v>
      </c>
      <c r="M17744">
        <v>0.04</v>
      </c>
      <c r="N17744">
        <f t="shared" si="2164"/>
        <v>3.3960531989175591E-3</v>
      </c>
    </row>
    <row r="17745" spans="1:14" x14ac:dyDescent="0.3">
      <c r="A17745">
        <f t="shared" si="2158"/>
        <v>178</v>
      </c>
      <c r="E17745" s="105">
        <f t="shared" si="2159"/>
        <v>0</v>
      </c>
      <c r="I17745" s="105">
        <f t="shared" si="2160"/>
        <v>0</v>
      </c>
      <c r="J17745" s="105">
        <f t="shared" si="2161"/>
        <v>0</v>
      </c>
      <c r="K17745" s="105">
        <f t="shared" si="2162"/>
        <v>0</v>
      </c>
      <c r="L17745" s="105">
        <f t="shared" si="2163"/>
        <v>0</v>
      </c>
      <c r="M17745">
        <v>0.04</v>
      </c>
      <c r="N17745">
        <f t="shared" si="2164"/>
        <v>3.3960531989175591E-3</v>
      </c>
    </row>
    <row r="17746" spans="1:14" x14ac:dyDescent="0.3">
      <c r="A17746">
        <f t="shared" si="2158"/>
        <v>178</v>
      </c>
      <c r="E17746" s="105">
        <f t="shared" si="2159"/>
        <v>0</v>
      </c>
      <c r="I17746" s="105">
        <f t="shared" si="2160"/>
        <v>0</v>
      </c>
      <c r="J17746" s="105">
        <f t="shared" si="2161"/>
        <v>0</v>
      </c>
      <c r="K17746" s="105">
        <f t="shared" si="2162"/>
        <v>0</v>
      </c>
      <c r="L17746" s="105">
        <f t="shared" si="2163"/>
        <v>0</v>
      </c>
      <c r="M17746">
        <v>0.04</v>
      </c>
      <c r="N17746">
        <f t="shared" si="2164"/>
        <v>3.3960531989175591E-3</v>
      </c>
    </row>
    <row r="17747" spans="1:14" x14ac:dyDescent="0.3">
      <c r="A17747">
        <f t="shared" si="2158"/>
        <v>178</v>
      </c>
      <c r="E17747" s="105">
        <f t="shared" si="2159"/>
        <v>0</v>
      </c>
      <c r="I17747" s="105">
        <f t="shared" si="2160"/>
        <v>0</v>
      </c>
      <c r="J17747" s="105">
        <f t="shared" si="2161"/>
        <v>0</v>
      </c>
      <c r="K17747" s="105">
        <f t="shared" si="2162"/>
        <v>0</v>
      </c>
      <c r="L17747" s="105">
        <f t="shared" si="2163"/>
        <v>0</v>
      </c>
      <c r="M17747">
        <v>0.04</v>
      </c>
      <c r="N17747">
        <f t="shared" si="2164"/>
        <v>3.3960531989175591E-3</v>
      </c>
    </row>
    <row r="17748" spans="1:14" x14ac:dyDescent="0.3">
      <c r="A17748">
        <f t="shared" si="2158"/>
        <v>178</v>
      </c>
      <c r="E17748" s="105">
        <f t="shared" si="2159"/>
        <v>0</v>
      </c>
      <c r="I17748" s="105">
        <f t="shared" si="2160"/>
        <v>0</v>
      </c>
      <c r="J17748" s="105">
        <f t="shared" si="2161"/>
        <v>0</v>
      </c>
      <c r="K17748" s="105">
        <f t="shared" si="2162"/>
        <v>0</v>
      </c>
      <c r="L17748" s="105">
        <f t="shared" si="2163"/>
        <v>0</v>
      </c>
      <c r="M17748">
        <v>0.04</v>
      </c>
      <c r="N17748">
        <f t="shared" si="2164"/>
        <v>3.3960531989175591E-3</v>
      </c>
    </row>
    <row r="17749" spans="1:14" x14ac:dyDescent="0.3">
      <c r="A17749">
        <f t="shared" si="2158"/>
        <v>178</v>
      </c>
      <c r="E17749" s="105">
        <f t="shared" si="2159"/>
        <v>0</v>
      </c>
      <c r="I17749" s="105">
        <f t="shared" si="2160"/>
        <v>0</v>
      </c>
      <c r="J17749" s="105">
        <f t="shared" si="2161"/>
        <v>0</v>
      </c>
      <c r="K17749" s="105">
        <f t="shared" si="2162"/>
        <v>0</v>
      </c>
      <c r="L17749" s="105">
        <f t="shared" si="2163"/>
        <v>0</v>
      </c>
      <c r="M17749">
        <v>0.04</v>
      </c>
      <c r="N17749">
        <f t="shared" si="2164"/>
        <v>3.3960531989175591E-3</v>
      </c>
    </row>
    <row r="17750" spans="1:14" x14ac:dyDescent="0.3">
      <c r="A17750">
        <f t="shared" si="2158"/>
        <v>178</v>
      </c>
      <c r="E17750" s="105">
        <f t="shared" si="2159"/>
        <v>0</v>
      </c>
      <c r="I17750" s="105">
        <f t="shared" si="2160"/>
        <v>0</v>
      </c>
      <c r="J17750" s="105">
        <f t="shared" si="2161"/>
        <v>0</v>
      </c>
      <c r="K17750" s="105">
        <f t="shared" si="2162"/>
        <v>0</v>
      </c>
      <c r="L17750" s="105">
        <f t="shared" si="2163"/>
        <v>0</v>
      </c>
      <c r="M17750">
        <v>0.04</v>
      </c>
      <c r="N17750">
        <f t="shared" si="2164"/>
        <v>3.3960531989175591E-3</v>
      </c>
    </row>
    <row r="17751" spans="1:14" x14ac:dyDescent="0.3">
      <c r="A17751">
        <f t="shared" si="2158"/>
        <v>178</v>
      </c>
      <c r="E17751" s="105">
        <f t="shared" si="2159"/>
        <v>0</v>
      </c>
      <c r="I17751" s="105">
        <f t="shared" si="2160"/>
        <v>0</v>
      </c>
      <c r="J17751" s="105">
        <f t="shared" si="2161"/>
        <v>0</v>
      </c>
      <c r="K17751" s="105">
        <f t="shared" si="2162"/>
        <v>0</v>
      </c>
      <c r="L17751" s="105">
        <f t="shared" si="2163"/>
        <v>0</v>
      </c>
      <c r="M17751">
        <v>0.04</v>
      </c>
      <c r="N17751">
        <f t="shared" si="2164"/>
        <v>3.3960531989175591E-3</v>
      </c>
    </row>
    <row r="17752" spans="1:14" x14ac:dyDescent="0.3">
      <c r="A17752">
        <f t="shared" si="2158"/>
        <v>178</v>
      </c>
      <c r="E17752" s="105">
        <f t="shared" si="2159"/>
        <v>0</v>
      </c>
      <c r="I17752" s="105">
        <f t="shared" si="2160"/>
        <v>0</v>
      </c>
      <c r="J17752" s="105">
        <f t="shared" si="2161"/>
        <v>0</v>
      </c>
      <c r="K17752" s="105">
        <f t="shared" si="2162"/>
        <v>0</v>
      </c>
      <c r="L17752" s="105">
        <f t="shared" si="2163"/>
        <v>0</v>
      </c>
      <c r="M17752">
        <v>0.04</v>
      </c>
      <c r="N17752">
        <f t="shared" si="2164"/>
        <v>3.3960531989175591E-3</v>
      </c>
    </row>
    <row r="17753" spans="1:14" x14ac:dyDescent="0.3">
      <c r="A17753">
        <f t="shared" si="2158"/>
        <v>178</v>
      </c>
      <c r="E17753" s="105">
        <f t="shared" si="2159"/>
        <v>0</v>
      </c>
      <c r="I17753" s="105">
        <f t="shared" si="2160"/>
        <v>0</v>
      </c>
      <c r="J17753" s="105">
        <f t="shared" si="2161"/>
        <v>0</v>
      </c>
      <c r="K17753" s="105">
        <f t="shared" si="2162"/>
        <v>0</v>
      </c>
      <c r="L17753" s="105">
        <f t="shared" si="2163"/>
        <v>0</v>
      </c>
      <c r="M17753">
        <v>0.04</v>
      </c>
      <c r="N17753">
        <f t="shared" si="2164"/>
        <v>3.3960531989175591E-3</v>
      </c>
    </row>
    <row r="17754" spans="1:14" x14ac:dyDescent="0.3">
      <c r="A17754">
        <f t="shared" si="2158"/>
        <v>178</v>
      </c>
      <c r="E17754" s="105">
        <f t="shared" si="2159"/>
        <v>0</v>
      </c>
      <c r="I17754" s="105">
        <f t="shared" si="2160"/>
        <v>0</v>
      </c>
      <c r="J17754" s="105">
        <f t="shared" si="2161"/>
        <v>0</v>
      </c>
      <c r="K17754" s="105">
        <f t="shared" si="2162"/>
        <v>0</v>
      </c>
      <c r="L17754" s="105">
        <f t="shared" si="2163"/>
        <v>0</v>
      </c>
      <c r="M17754">
        <v>0.04</v>
      </c>
      <c r="N17754">
        <f t="shared" si="2164"/>
        <v>3.3960531989175591E-3</v>
      </c>
    </row>
    <row r="17755" spans="1:14" x14ac:dyDescent="0.3">
      <c r="A17755">
        <f t="shared" si="2158"/>
        <v>178</v>
      </c>
      <c r="E17755" s="105">
        <f t="shared" si="2159"/>
        <v>0</v>
      </c>
      <c r="I17755" s="105">
        <f t="shared" si="2160"/>
        <v>0</v>
      </c>
      <c r="J17755" s="105">
        <f t="shared" si="2161"/>
        <v>0</v>
      </c>
      <c r="K17755" s="105">
        <f t="shared" si="2162"/>
        <v>0</v>
      </c>
      <c r="L17755" s="105">
        <f t="shared" si="2163"/>
        <v>0</v>
      </c>
      <c r="M17755">
        <v>0.04</v>
      </c>
      <c r="N17755">
        <f t="shared" si="2164"/>
        <v>3.3960531989175591E-3</v>
      </c>
    </row>
    <row r="17756" spans="1:14" x14ac:dyDescent="0.3">
      <c r="A17756">
        <f t="shared" si="2158"/>
        <v>178</v>
      </c>
      <c r="E17756" s="105">
        <f t="shared" si="2159"/>
        <v>0</v>
      </c>
      <c r="I17756" s="105">
        <f t="shared" si="2160"/>
        <v>0</v>
      </c>
      <c r="J17756" s="105">
        <f t="shared" si="2161"/>
        <v>0</v>
      </c>
      <c r="K17756" s="105">
        <f t="shared" si="2162"/>
        <v>0</v>
      </c>
      <c r="L17756" s="105">
        <f t="shared" si="2163"/>
        <v>0</v>
      </c>
      <c r="M17756">
        <v>0.04</v>
      </c>
      <c r="N17756">
        <f t="shared" si="2164"/>
        <v>3.3960531989175591E-3</v>
      </c>
    </row>
    <row r="17757" spans="1:14" x14ac:dyDescent="0.3">
      <c r="A17757">
        <f t="shared" si="2158"/>
        <v>178</v>
      </c>
      <c r="E17757" s="105">
        <f t="shared" si="2159"/>
        <v>0</v>
      </c>
      <c r="I17757" s="105">
        <f t="shared" si="2160"/>
        <v>0</v>
      </c>
      <c r="J17757" s="105">
        <f t="shared" si="2161"/>
        <v>0</v>
      </c>
      <c r="K17757" s="105">
        <f t="shared" si="2162"/>
        <v>0</v>
      </c>
      <c r="L17757" s="105">
        <f t="shared" si="2163"/>
        <v>0</v>
      </c>
      <c r="M17757">
        <v>0.04</v>
      </c>
      <c r="N17757">
        <f t="shared" si="2164"/>
        <v>3.3960531989175591E-3</v>
      </c>
    </row>
    <row r="17758" spans="1:14" x14ac:dyDescent="0.3">
      <c r="A17758">
        <f t="shared" si="2158"/>
        <v>178</v>
      </c>
      <c r="E17758" s="105">
        <f t="shared" si="2159"/>
        <v>0</v>
      </c>
      <c r="I17758" s="105">
        <f t="shared" si="2160"/>
        <v>0</v>
      </c>
      <c r="J17758" s="105">
        <f t="shared" si="2161"/>
        <v>0</v>
      </c>
      <c r="K17758" s="105">
        <f t="shared" si="2162"/>
        <v>0</v>
      </c>
      <c r="L17758" s="105">
        <f t="shared" si="2163"/>
        <v>0</v>
      </c>
      <c r="M17758">
        <v>0.04</v>
      </c>
      <c r="N17758">
        <f t="shared" si="2164"/>
        <v>3.3960531989175591E-3</v>
      </c>
    </row>
    <row r="17759" spans="1:14" x14ac:dyDescent="0.3">
      <c r="A17759">
        <f t="shared" si="2158"/>
        <v>178</v>
      </c>
      <c r="E17759" s="105">
        <f t="shared" si="2159"/>
        <v>0</v>
      </c>
      <c r="I17759" s="105">
        <f t="shared" si="2160"/>
        <v>0</v>
      </c>
      <c r="J17759" s="105">
        <f t="shared" si="2161"/>
        <v>0</v>
      </c>
      <c r="K17759" s="105">
        <f t="shared" si="2162"/>
        <v>0</v>
      </c>
      <c r="L17759" s="105">
        <f t="shared" si="2163"/>
        <v>0</v>
      </c>
      <c r="M17759">
        <v>0.04</v>
      </c>
      <c r="N17759">
        <f t="shared" si="2164"/>
        <v>3.3960531989175591E-3</v>
      </c>
    </row>
    <row r="17760" spans="1:14" x14ac:dyDescent="0.3">
      <c r="A17760">
        <f t="shared" si="2158"/>
        <v>178</v>
      </c>
      <c r="E17760" s="105">
        <f t="shared" si="2159"/>
        <v>0</v>
      </c>
      <c r="I17760" s="105">
        <f t="shared" si="2160"/>
        <v>0</v>
      </c>
      <c r="J17760" s="105">
        <f t="shared" si="2161"/>
        <v>0</v>
      </c>
      <c r="K17760" s="105">
        <f t="shared" si="2162"/>
        <v>0</v>
      </c>
      <c r="L17760" s="105">
        <f t="shared" si="2163"/>
        <v>0</v>
      </c>
      <c r="M17760">
        <v>0.04</v>
      </c>
      <c r="N17760">
        <f t="shared" si="2164"/>
        <v>3.3960531989175591E-3</v>
      </c>
    </row>
    <row r="17761" spans="1:14" x14ac:dyDescent="0.3">
      <c r="A17761">
        <f t="shared" si="2158"/>
        <v>178</v>
      </c>
      <c r="E17761" s="105">
        <f t="shared" si="2159"/>
        <v>0</v>
      </c>
      <c r="I17761" s="105">
        <f t="shared" si="2160"/>
        <v>0</v>
      </c>
      <c r="J17761" s="105">
        <f t="shared" si="2161"/>
        <v>0</v>
      </c>
      <c r="K17761" s="105">
        <f t="shared" si="2162"/>
        <v>0</v>
      </c>
      <c r="L17761" s="105">
        <f t="shared" si="2163"/>
        <v>0</v>
      </c>
      <c r="M17761">
        <v>0.04</v>
      </c>
      <c r="N17761">
        <f t="shared" si="2164"/>
        <v>3.3960531989175591E-3</v>
      </c>
    </row>
    <row r="17762" spans="1:14" x14ac:dyDescent="0.3">
      <c r="A17762">
        <f t="shared" si="2158"/>
        <v>178</v>
      </c>
      <c r="E17762" s="105">
        <f t="shared" si="2159"/>
        <v>0</v>
      </c>
      <c r="I17762" s="105">
        <f t="shared" si="2160"/>
        <v>0</v>
      </c>
      <c r="J17762" s="105">
        <f t="shared" si="2161"/>
        <v>0</v>
      </c>
      <c r="K17762" s="105">
        <f t="shared" si="2162"/>
        <v>0</v>
      </c>
      <c r="L17762" s="105">
        <f t="shared" si="2163"/>
        <v>0</v>
      </c>
      <c r="M17762">
        <v>0.04</v>
      </c>
      <c r="N17762">
        <f t="shared" si="2164"/>
        <v>3.3960531989175591E-3</v>
      </c>
    </row>
    <row r="17763" spans="1:14" x14ac:dyDescent="0.3">
      <c r="A17763">
        <f t="shared" si="2158"/>
        <v>178</v>
      </c>
      <c r="E17763" s="105">
        <f t="shared" si="2159"/>
        <v>0</v>
      </c>
      <c r="I17763" s="105">
        <f t="shared" si="2160"/>
        <v>0</v>
      </c>
      <c r="J17763" s="105">
        <f t="shared" si="2161"/>
        <v>0</v>
      </c>
      <c r="K17763" s="105">
        <f t="shared" si="2162"/>
        <v>0</v>
      </c>
      <c r="L17763" s="105">
        <f t="shared" si="2163"/>
        <v>0</v>
      </c>
      <c r="M17763">
        <v>0.04</v>
      </c>
      <c r="N17763">
        <f t="shared" si="2164"/>
        <v>3.3960531989175591E-3</v>
      </c>
    </row>
    <row r="17764" spans="1:14" x14ac:dyDescent="0.3">
      <c r="A17764">
        <f t="shared" si="2158"/>
        <v>178</v>
      </c>
      <c r="E17764" s="105">
        <f t="shared" si="2159"/>
        <v>0</v>
      </c>
      <c r="I17764" s="105">
        <f t="shared" si="2160"/>
        <v>0</v>
      </c>
      <c r="J17764" s="105">
        <f t="shared" si="2161"/>
        <v>0</v>
      </c>
      <c r="K17764" s="105">
        <f t="shared" si="2162"/>
        <v>0</v>
      </c>
      <c r="L17764" s="105">
        <f t="shared" si="2163"/>
        <v>0</v>
      </c>
      <c r="M17764">
        <v>0.04</v>
      </c>
      <c r="N17764">
        <f t="shared" si="2164"/>
        <v>3.3960531989175591E-3</v>
      </c>
    </row>
    <row r="17765" spans="1:14" x14ac:dyDescent="0.3">
      <c r="A17765">
        <f t="shared" si="2158"/>
        <v>178</v>
      </c>
      <c r="E17765" s="105">
        <f t="shared" si="2159"/>
        <v>0</v>
      </c>
      <c r="I17765" s="105">
        <f t="shared" si="2160"/>
        <v>0</v>
      </c>
      <c r="J17765" s="105">
        <f t="shared" si="2161"/>
        <v>0</v>
      </c>
      <c r="K17765" s="105">
        <f t="shared" si="2162"/>
        <v>0</v>
      </c>
      <c r="L17765" s="105">
        <f t="shared" si="2163"/>
        <v>0</v>
      </c>
      <c r="M17765">
        <v>0.04</v>
      </c>
      <c r="N17765">
        <f t="shared" si="2164"/>
        <v>3.3960531989175591E-3</v>
      </c>
    </row>
    <row r="17766" spans="1:14" x14ac:dyDescent="0.3">
      <c r="A17766">
        <f t="shared" si="2158"/>
        <v>178</v>
      </c>
      <c r="E17766" s="105">
        <f t="shared" si="2159"/>
        <v>0</v>
      </c>
      <c r="I17766" s="105">
        <f t="shared" si="2160"/>
        <v>0</v>
      </c>
      <c r="J17766" s="105">
        <f t="shared" si="2161"/>
        <v>0</v>
      </c>
      <c r="K17766" s="105">
        <f t="shared" si="2162"/>
        <v>0</v>
      </c>
      <c r="L17766" s="105">
        <f t="shared" si="2163"/>
        <v>0</v>
      </c>
      <c r="M17766">
        <v>0.04</v>
      </c>
      <c r="N17766">
        <f t="shared" si="2164"/>
        <v>3.3960531989175591E-3</v>
      </c>
    </row>
    <row r="17767" spans="1:14" x14ac:dyDescent="0.3">
      <c r="A17767">
        <f t="shared" ref="A17767:A17830" si="2165">IF(COUNTIF(A17667:A17766,A17766)=100, A17766+1,A17766)</f>
        <v>178</v>
      </c>
      <c r="E17767" s="105">
        <f t="shared" ref="E17767:E17830" si="2166">MAX(0, E17667-K17667-L17667)</f>
        <v>0</v>
      </c>
      <c r="I17767" s="105">
        <f t="shared" ref="I17767:I17830" si="2167">IF(E17767&lt;I17667,J17767 + E17767, I17667)</f>
        <v>0</v>
      </c>
      <c r="J17767" s="105">
        <f t="shared" si="2161"/>
        <v>0</v>
      </c>
      <c r="K17767" s="105">
        <f t="shared" si="2162"/>
        <v>0</v>
      </c>
      <c r="L17767" s="105">
        <f t="shared" si="2163"/>
        <v>0</v>
      </c>
      <c r="M17767">
        <v>0.04</v>
      </c>
      <c r="N17767">
        <f t="shared" si="2164"/>
        <v>3.3960531989175591E-3</v>
      </c>
    </row>
    <row r="17768" spans="1:14" x14ac:dyDescent="0.3">
      <c r="A17768">
        <f t="shared" si="2165"/>
        <v>178</v>
      </c>
      <c r="E17768" s="105">
        <f t="shared" si="2166"/>
        <v>0</v>
      </c>
      <c r="I17768" s="105">
        <f t="shared" si="2167"/>
        <v>0</v>
      </c>
      <c r="J17768" s="105">
        <f t="shared" si="2161"/>
        <v>0</v>
      </c>
      <c r="K17768" s="105">
        <f t="shared" si="2162"/>
        <v>0</v>
      </c>
      <c r="L17768" s="105">
        <f t="shared" si="2163"/>
        <v>0</v>
      </c>
      <c r="M17768">
        <v>0.04</v>
      </c>
      <c r="N17768">
        <f t="shared" si="2164"/>
        <v>3.3960531989175591E-3</v>
      </c>
    </row>
    <row r="17769" spans="1:14" x14ac:dyDescent="0.3">
      <c r="A17769">
        <f t="shared" si="2165"/>
        <v>178</v>
      </c>
      <c r="E17769" s="105">
        <f t="shared" si="2166"/>
        <v>0</v>
      </c>
      <c r="I17769" s="105">
        <f t="shared" si="2167"/>
        <v>0</v>
      </c>
      <c r="J17769" s="105">
        <f t="shared" si="2161"/>
        <v>0</v>
      </c>
      <c r="K17769" s="105">
        <f t="shared" si="2162"/>
        <v>0</v>
      </c>
      <c r="L17769" s="105">
        <f t="shared" si="2163"/>
        <v>0</v>
      </c>
      <c r="M17769">
        <v>0.04</v>
      </c>
      <c r="N17769">
        <f t="shared" si="2164"/>
        <v>3.3960531989175591E-3</v>
      </c>
    </row>
    <row r="17770" spans="1:14" x14ac:dyDescent="0.3">
      <c r="A17770">
        <f t="shared" si="2165"/>
        <v>178</v>
      </c>
      <c r="E17770" s="105">
        <f t="shared" si="2166"/>
        <v>0</v>
      </c>
      <c r="I17770" s="105">
        <f t="shared" si="2167"/>
        <v>0</v>
      </c>
      <c r="J17770" s="105">
        <f t="shared" si="2161"/>
        <v>0</v>
      </c>
      <c r="K17770" s="105">
        <f t="shared" si="2162"/>
        <v>0</v>
      </c>
      <c r="L17770" s="105">
        <f t="shared" si="2163"/>
        <v>0</v>
      </c>
      <c r="M17770">
        <v>0.04</v>
      </c>
      <c r="N17770">
        <f t="shared" si="2164"/>
        <v>3.3960531989175591E-3</v>
      </c>
    </row>
    <row r="17771" spans="1:14" x14ac:dyDescent="0.3">
      <c r="A17771">
        <f t="shared" si="2165"/>
        <v>178</v>
      </c>
      <c r="E17771" s="105">
        <f t="shared" si="2166"/>
        <v>0</v>
      </c>
      <c r="I17771" s="105">
        <f t="shared" si="2167"/>
        <v>0</v>
      </c>
      <c r="J17771" s="105">
        <f t="shared" si="2161"/>
        <v>0</v>
      </c>
      <c r="K17771" s="105">
        <f t="shared" si="2162"/>
        <v>0</v>
      </c>
      <c r="L17771" s="105">
        <f t="shared" si="2163"/>
        <v>0</v>
      </c>
      <c r="M17771">
        <v>0.04</v>
      </c>
      <c r="N17771">
        <f t="shared" si="2164"/>
        <v>3.3960531989175591E-3</v>
      </c>
    </row>
    <row r="17772" spans="1:14" x14ac:dyDescent="0.3">
      <c r="A17772">
        <f t="shared" si="2165"/>
        <v>178</v>
      </c>
      <c r="E17772" s="105">
        <f t="shared" si="2166"/>
        <v>0</v>
      </c>
      <c r="I17772" s="105">
        <f t="shared" si="2167"/>
        <v>0</v>
      </c>
      <c r="J17772" s="105">
        <f t="shared" si="2161"/>
        <v>0</v>
      </c>
      <c r="K17772" s="105">
        <f t="shared" si="2162"/>
        <v>0</v>
      </c>
      <c r="L17772" s="105">
        <f t="shared" si="2163"/>
        <v>0</v>
      </c>
      <c r="M17772">
        <v>0.04</v>
      </c>
      <c r="N17772">
        <f t="shared" si="2164"/>
        <v>3.3960531989175591E-3</v>
      </c>
    </row>
    <row r="17773" spans="1:14" x14ac:dyDescent="0.3">
      <c r="A17773">
        <f t="shared" si="2165"/>
        <v>178</v>
      </c>
      <c r="E17773" s="105">
        <f t="shared" si="2166"/>
        <v>0</v>
      </c>
      <c r="I17773" s="105">
        <f t="shared" si="2167"/>
        <v>0</v>
      </c>
      <c r="J17773" s="105">
        <f t="shared" si="2161"/>
        <v>0</v>
      </c>
      <c r="K17773" s="105">
        <f t="shared" si="2162"/>
        <v>0</v>
      </c>
      <c r="L17773" s="105">
        <f t="shared" si="2163"/>
        <v>0</v>
      </c>
      <c r="M17773">
        <v>0.04</v>
      </c>
      <c r="N17773">
        <f t="shared" si="2164"/>
        <v>3.3960531989175591E-3</v>
      </c>
    </row>
    <row r="17774" spans="1:14" x14ac:dyDescent="0.3">
      <c r="A17774">
        <f t="shared" si="2165"/>
        <v>178</v>
      </c>
      <c r="E17774" s="105">
        <f t="shared" si="2166"/>
        <v>0</v>
      </c>
      <c r="I17774" s="105">
        <f t="shared" si="2167"/>
        <v>0</v>
      </c>
      <c r="J17774" s="105">
        <f t="shared" si="2161"/>
        <v>0</v>
      </c>
      <c r="K17774" s="105">
        <f t="shared" si="2162"/>
        <v>0</v>
      </c>
      <c r="L17774" s="105">
        <f t="shared" si="2163"/>
        <v>0</v>
      </c>
      <c r="M17774">
        <v>0.04</v>
      </c>
      <c r="N17774">
        <f t="shared" si="2164"/>
        <v>3.3960531989175591E-3</v>
      </c>
    </row>
    <row r="17775" spans="1:14" x14ac:dyDescent="0.3">
      <c r="A17775">
        <f t="shared" si="2165"/>
        <v>178</v>
      </c>
      <c r="E17775" s="105">
        <f t="shared" si="2166"/>
        <v>0</v>
      </c>
      <c r="I17775" s="105">
        <f t="shared" si="2167"/>
        <v>0</v>
      </c>
      <c r="J17775" s="105">
        <f t="shared" si="2161"/>
        <v>0</v>
      </c>
      <c r="K17775" s="105">
        <f t="shared" si="2162"/>
        <v>0</v>
      </c>
      <c r="L17775" s="105">
        <f t="shared" si="2163"/>
        <v>0</v>
      </c>
      <c r="M17775">
        <v>0.04</v>
      </c>
      <c r="N17775">
        <f t="shared" si="2164"/>
        <v>3.3960531989175591E-3</v>
      </c>
    </row>
    <row r="17776" spans="1:14" x14ac:dyDescent="0.3">
      <c r="A17776">
        <f t="shared" si="2165"/>
        <v>178</v>
      </c>
      <c r="E17776" s="105">
        <f t="shared" si="2166"/>
        <v>0</v>
      </c>
      <c r="I17776" s="105">
        <f t="shared" si="2167"/>
        <v>0</v>
      </c>
      <c r="J17776" s="105">
        <f t="shared" si="2161"/>
        <v>0</v>
      </c>
      <c r="K17776" s="105">
        <f t="shared" si="2162"/>
        <v>0</v>
      </c>
      <c r="L17776" s="105">
        <f t="shared" si="2163"/>
        <v>0</v>
      </c>
      <c r="M17776">
        <v>0.04</v>
      </c>
      <c r="N17776">
        <f t="shared" si="2164"/>
        <v>3.3960531989175591E-3</v>
      </c>
    </row>
    <row r="17777" spans="1:14" x14ac:dyDescent="0.3">
      <c r="A17777">
        <f t="shared" si="2165"/>
        <v>178</v>
      </c>
      <c r="E17777" s="105">
        <f t="shared" si="2166"/>
        <v>0</v>
      </c>
      <c r="I17777" s="105">
        <f t="shared" si="2167"/>
        <v>0</v>
      </c>
      <c r="J17777" s="105">
        <f t="shared" si="2161"/>
        <v>0</v>
      </c>
      <c r="K17777" s="105">
        <f t="shared" si="2162"/>
        <v>0</v>
      </c>
      <c r="L17777" s="105">
        <f t="shared" si="2163"/>
        <v>0</v>
      </c>
      <c r="M17777">
        <v>0.04</v>
      </c>
      <c r="N17777">
        <f t="shared" si="2164"/>
        <v>3.3960531989175591E-3</v>
      </c>
    </row>
    <row r="17778" spans="1:14" x14ac:dyDescent="0.3">
      <c r="A17778">
        <f t="shared" si="2165"/>
        <v>178</v>
      </c>
      <c r="E17778" s="105">
        <f t="shared" si="2166"/>
        <v>0</v>
      </c>
      <c r="I17778" s="105">
        <f t="shared" si="2167"/>
        <v>0</v>
      </c>
      <c r="J17778" s="105">
        <f t="shared" si="2161"/>
        <v>0</v>
      </c>
      <c r="K17778" s="105">
        <f t="shared" si="2162"/>
        <v>0</v>
      </c>
      <c r="L17778" s="105">
        <f t="shared" si="2163"/>
        <v>0</v>
      </c>
      <c r="M17778">
        <v>0.04</v>
      </c>
      <c r="N17778">
        <f t="shared" si="2164"/>
        <v>3.3960531989175591E-3</v>
      </c>
    </row>
    <row r="17779" spans="1:14" x14ac:dyDescent="0.3">
      <c r="A17779">
        <f t="shared" si="2165"/>
        <v>178</v>
      </c>
      <c r="E17779" s="105">
        <f t="shared" si="2166"/>
        <v>0</v>
      </c>
      <c r="I17779" s="105">
        <f t="shared" si="2167"/>
        <v>0</v>
      </c>
      <c r="J17779" s="105">
        <f t="shared" si="2161"/>
        <v>0</v>
      </c>
      <c r="K17779" s="105">
        <f t="shared" si="2162"/>
        <v>0</v>
      </c>
      <c r="L17779" s="105">
        <f t="shared" si="2163"/>
        <v>0</v>
      </c>
      <c r="M17779">
        <v>0.04</v>
      </c>
      <c r="N17779">
        <f t="shared" si="2164"/>
        <v>3.3960531989175591E-3</v>
      </c>
    </row>
    <row r="17780" spans="1:14" x14ac:dyDescent="0.3">
      <c r="A17780">
        <f t="shared" si="2165"/>
        <v>178</v>
      </c>
      <c r="E17780" s="105">
        <f t="shared" si="2166"/>
        <v>0</v>
      </c>
      <c r="I17780" s="105">
        <f t="shared" si="2167"/>
        <v>0</v>
      </c>
      <c r="J17780" s="105">
        <f t="shared" si="2161"/>
        <v>0</v>
      </c>
      <c r="K17780" s="105">
        <f t="shared" si="2162"/>
        <v>0</v>
      </c>
      <c r="L17780" s="105">
        <f t="shared" si="2163"/>
        <v>0</v>
      </c>
      <c r="M17780">
        <v>0.04</v>
      </c>
      <c r="N17780">
        <f t="shared" si="2164"/>
        <v>3.3960531989175591E-3</v>
      </c>
    </row>
    <row r="17781" spans="1:14" x14ac:dyDescent="0.3">
      <c r="A17781">
        <f t="shared" si="2165"/>
        <v>178</v>
      </c>
      <c r="E17781" s="105">
        <f t="shared" si="2166"/>
        <v>0</v>
      </c>
      <c r="I17781" s="105">
        <f t="shared" si="2167"/>
        <v>0</v>
      </c>
      <c r="J17781" s="105">
        <f t="shared" si="2161"/>
        <v>0</v>
      </c>
      <c r="K17781" s="105">
        <f t="shared" si="2162"/>
        <v>0</v>
      </c>
      <c r="L17781" s="105">
        <f t="shared" si="2163"/>
        <v>0</v>
      </c>
      <c r="M17781">
        <v>0.04</v>
      </c>
      <c r="N17781">
        <f t="shared" si="2164"/>
        <v>3.3960531989175591E-3</v>
      </c>
    </row>
    <row r="17782" spans="1:14" x14ac:dyDescent="0.3">
      <c r="A17782">
        <f t="shared" si="2165"/>
        <v>178</v>
      </c>
      <c r="E17782" s="105">
        <f t="shared" si="2166"/>
        <v>0</v>
      </c>
      <c r="I17782" s="105">
        <f t="shared" si="2167"/>
        <v>0</v>
      </c>
      <c r="J17782" s="105">
        <f t="shared" si="2161"/>
        <v>0</v>
      </c>
      <c r="K17782" s="105">
        <f t="shared" si="2162"/>
        <v>0</v>
      </c>
      <c r="L17782" s="105">
        <f t="shared" si="2163"/>
        <v>0</v>
      </c>
      <c r="M17782">
        <v>0.04</v>
      </c>
      <c r="N17782">
        <f t="shared" si="2164"/>
        <v>3.3960531989175591E-3</v>
      </c>
    </row>
    <row r="17783" spans="1:14" x14ac:dyDescent="0.3">
      <c r="A17783">
        <f t="shared" si="2165"/>
        <v>178</v>
      </c>
      <c r="E17783" s="105">
        <f t="shared" si="2166"/>
        <v>0</v>
      </c>
      <c r="I17783" s="105">
        <f t="shared" si="2167"/>
        <v>0</v>
      </c>
      <c r="J17783" s="105">
        <f t="shared" si="2161"/>
        <v>0</v>
      </c>
      <c r="K17783" s="105">
        <f t="shared" si="2162"/>
        <v>0</v>
      </c>
      <c r="L17783" s="105">
        <f t="shared" si="2163"/>
        <v>0</v>
      </c>
      <c r="M17783">
        <v>0.04</v>
      </c>
      <c r="N17783">
        <f t="shared" si="2164"/>
        <v>3.3960531989175591E-3</v>
      </c>
    </row>
    <row r="17784" spans="1:14" x14ac:dyDescent="0.3">
      <c r="A17784">
        <f t="shared" si="2165"/>
        <v>178</v>
      </c>
      <c r="E17784" s="105">
        <f t="shared" si="2166"/>
        <v>0</v>
      </c>
      <c r="I17784" s="105">
        <f t="shared" si="2167"/>
        <v>0</v>
      </c>
      <c r="J17784" s="105">
        <f t="shared" si="2161"/>
        <v>0</v>
      </c>
      <c r="K17784" s="105">
        <f t="shared" si="2162"/>
        <v>0</v>
      </c>
      <c r="L17784" s="105">
        <f t="shared" si="2163"/>
        <v>0</v>
      </c>
      <c r="M17784">
        <v>0.04</v>
      </c>
      <c r="N17784">
        <f t="shared" si="2164"/>
        <v>3.3960531989175591E-3</v>
      </c>
    </row>
    <row r="17785" spans="1:14" x14ac:dyDescent="0.3">
      <c r="A17785">
        <f t="shared" si="2165"/>
        <v>178</v>
      </c>
      <c r="E17785" s="105">
        <f t="shared" si="2166"/>
        <v>0</v>
      </c>
      <c r="I17785" s="105">
        <f t="shared" si="2167"/>
        <v>0</v>
      </c>
      <c r="J17785" s="105">
        <f t="shared" si="2161"/>
        <v>0</v>
      </c>
      <c r="K17785" s="105">
        <f t="shared" si="2162"/>
        <v>0</v>
      </c>
      <c r="L17785" s="105">
        <f t="shared" si="2163"/>
        <v>0</v>
      </c>
      <c r="M17785">
        <v>0.04</v>
      </c>
      <c r="N17785">
        <f t="shared" si="2164"/>
        <v>3.3960531989175591E-3</v>
      </c>
    </row>
    <row r="17786" spans="1:14" x14ac:dyDescent="0.3">
      <c r="A17786">
        <f t="shared" si="2165"/>
        <v>178</v>
      </c>
      <c r="E17786" s="105">
        <f t="shared" si="2166"/>
        <v>0</v>
      </c>
      <c r="I17786" s="105">
        <f t="shared" si="2167"/>
        <v>0</v>
      </c>
      <c r="J17786" s="105">
        <f t="shared" si="2161"/>
        <v>0</v>
      </c>
      <c r="K17786" s="105">
        <f t="shared" si="2162"/>
        <v>0</v>
      </c>
      <c r="L17786" s="105">
        <f t="shared" si="2163"/>
        <v>0</v>
      </c>
      <c r="M17786">
        <v>0.04</v>
      </c>
      <c r="N17786">
        <f t="shared" si="2164"/>
        <v>3.3960531989175591E-3</v>
      </c>
    </row>
    <row r="17787" spans="1:14" x14ac:dyDescent="0.3">
      <c r="A17787">
        <f t="shared" si="2165"/>
        <v>178</v>
      </c>
      <c r="E17787" s="105">
        <f t="shared" si="2166"/>
        <v>0</v>
      </c>
      <c r="I17787" s="105">
        <f t="shared" si="2167"/>
        <v>0</v>
      </c>
      <c r="J17787" s="105">
        <f t="shared" si="2161"/>
        <v>0</v>
      </c>
      <c r="K17787" s="105">
        <f t="shared" si="2162"/>
        <v>0</v>
      </c>
      <c r="L17787" s="105">
        <f t="shared" si="2163"/>
        <v>0</v>
      </c>
      <c r="M17787">
        <v>0.04</v>
      </c>
      <c r="N17787">
        <f t="shared" si="2164"/>
        <v>3.3960531989175591E-3</v>
      </c>
    </row>
    <row r="17788" spans="1:14" x14ac:dyDescent="0.3">
      <c r="A17788">
        <f t="shared" si="2165"/>
        <v>178</v>
      </c>
      <c r="E17788" s="105">
        <f t="shared" si="2166"/>
        <v>0</v>
      </c>
      <c r="I17788" s="105">
        <f t="shared" si="2167"/>
        <v>0</v>
      </c>
      <c r="J17788" s="105">
        <f t="shared" si="2161"/>
        <v>0</v>
      </c>
      <c r="K17788" s="105">
        <f t="shared" si="2162"/>
        <v>0</v>
      </c>
      <c r="L17788" s="105">
        <f t="shared" si="2163"/>
        <v>0</v>
      </c>
      <c r="M17788">
        <v>0.04</v>
      </c>
      <c r="N17788">
        <f t="shared" si="2164"/>
        <v>3.3960531989175591E-3</v>
      </c>
    </row>
    <row r="17789" spans="1:14" x14ac:dyDescent="0.3">
      <c r="A17789">
        <f t="shared" si="2165"/>
        <v>178</v>
      </c>
      <c r="E17789" s="105">
        <f t="shared" si="2166"/>
        <v>0</v>
      </c>
      <c r="I17789" s="105">
        <f t="shared" si="2167"/>
        <v>0</v>
      </c>
      <c r="J17789" s="105">
        <f t="shared" si="2161"/>
        <v>0</v>
      </c>
      <c r="K17789" s="105">
        <f t="shared" si="2162"/>
        <v>0</v>
      </c>
      <c r="L17789" s="105">
        <f t="shared" si="2163"/>
        <v>0</v>
      </c>
      <c r="M17789">
        <v>0.04</v>
      </c>
      <c r="N17789">
        <f t="shared" si="2164"/>
        <v>3.3960531989175591E-3</v>
      </c>
    </row>
    <row r="17790" spans="1:14" x14ac:dyDescent="0.3">
      <c r="A17790">
        <f t="shared" si="2165"/>
        <v>178</v>
      </c>
      <c r="E17790" s="105">
        <f t="shared" si="2166"/>
        <v>0</v>
      </c>
      <c r="I17790" s="105">
        <f t="shared" si="2167"/>
        <v>0</v>
      </c>
      <c r="J17790" s="105">
        <f t="shared" si="2161"/>
        <v>0</v>
      </c>
      <c r="K17790" s="105">
        <f t="shared" si="2162"/>
        <v>0</v>
      </c>
      <c r="L17790" s="105">
        <f t="shared" si="2163"/>
        <v>0</v>
      </c>
      <c r="M17790">
        <v>0.04</v>
      </c>
      <c r="N17790">
        <f t="shared" si="2164"/>
        <v>3.3960531989175591E-3</v>
      </c>
    </row>
    <row r="17791" spans="1:14" x14ac:dyDescent="0.3">
      <c r="A17791">
        <f t="shared" si="2165"/>
        <v>178</v>
      </c>
      <c r="E17791" s="105">
        <f t="shared" si="2166"/>
        <v>0</v>
      </c>
      <c r="I17791" s="105">
        <f t="shared" si="2167"/>
        <v>0</v>
      </c>
      <c r="J17791" s="105">
        <f t="shared" si="2161"/>
        <v>0</v>
      </c>
      <c r="K17791" s="105">
        <f t="shared" si="2162"/>
        <v>0</v>
      </c>
      <c r="L17791" s="105">
        <f t="shared" si="2163"/>
        <v>0</v>
      </c>
      <c r="M17791">
        <v>0.04</v>
      </c>
      <c r="N17791">
        <f t="shared" si="2164"/>
        <v>3.3960531989175591E-3</v>
      </c>
    </row>
    <row r="17792" spans="1:14" x14ac:dyDescent="0.3">
      <c r="A17792">
        <f t="shared" si="2165"/>
        <v>178</v>
      </c>
      <c r="E17792" s="105">
        <f t="shared" si="2166"/>
        <v>0</v>
      </c>
      <c r="I17792" s="105">
        <f t="shared" si="2167"/>
        <v>0</v>
      </c>
      <c r="J17792" s="105">
        <f t="shared" si="2161"/>
        <v>0</v>
      </c>
      <c r="K17792" s="105">
        <f t="shared" si="2162"/>
        <v>0</v>
      </c>
      <c r="L17792" s="105">
        <f t="shared" si="2163"/>
        <v>0</v>
      </c>
      <c r="M17792">
        <v>0.04</v>
      </c>
      <c r="N17792">
        <f t="shared" si="2164"/>
        <v>3.3960531989175591E-3</v>
      </c>
    </row>
    <row r="17793" spans="1:15" x14ac:dyDescent="0.3">
      <c r="A17793">
        <f t="shared" si="2165"/>
        <v>178</v>
      </c>
      <c r="E17793" s="105">
        <f t="shared" si="2166"/>
        <v>0</v>
      </c>
      <c r="I17793" s="105">
        <f t="shared" si="2167"/>
        <v>0</v>
      </c>
      <c r="J17793" s="105">
        <f t="shared" si="2161"/>
        <v>0</v>
      </c>
      <c r="K17793" s="105">
        <f t="shared" si="2162"/>
        <v>0</v>
      </c>
      <c r="L17793" s="105">
        <f t="shared" si="2163"/>
        <v>0</v>
      </c>
      <c r="M17793">
        <v>0.04</v>
      </c>
      <c r="N17793">
        <f t="shared" si="2164"/>
        <v>3.3960531989175591E-3</v>
      </c>
    </row>
    <row r="17794" spans="1:15" x14ac:dyDescent="0.3">
      <c r="A17794">
        <f t="shared" si="2165"/>
        <v>178</v>
      </c>
      <c r="E17794" s="105">
        <f t="shared" si="2166"/>
        <v>0</v>
      </c>
      <c r="I17794" s="105">
        <f t="shared" si="2167"/>
        <v>0</v>
      </c>
      <c r="J17794" s="105">
        <f t="shared" si="2161"/>
        <v>0</v>
      </c>
      <c r="K17794" s="105">
        <f t="shared" si="2162"/>
        <v>0</v>
      </c>
      <c r="L17794" s="105">
        <f t="shared" si="2163"/>
        <v>0</v>
      </c>
      <c r="M17794">
        <v>0.04</v>
      </c>
      <c r="N17794">
        <f t="shared" si="2164"/>
        <v>3.3960531989175591E-3</v>
      </c>
    </row>
    <row r="17795" spans="1:15" x14ac:dyDescent="0.3">
      <c r="A17795">
        <f t="shared" si="2165"/>
        <v>178</v>
      </c>
      <c r="E17795" s="105">
        <f t="shared" si="2166"/>
        <v>0</v>
      </c>
      <c r="I17795" s="105">
        <f t="shared" si="2167"/>
        <v>0</v>
      </c>
      <c r="J17795" s="105">
        <f t="shared" ref="J17795:J17858" si="2168">E17795*($H$2/12)</f>
        <v>0</v>
      </c>
      <c r="K17795" s="105">
        <f t="shared" ref="K17795:K17858" si="2169">I17795-J17795</f>
        <v>0</v>
      </c>
      <c r="L17795" s="105">
        <f t="shared" ref="L17795:L17858" si="2170">N17795*(E17795-K17795)</f>
        <v>0</v>
      </c>
      <c r="M17795">
        <v>0.04</v>
      </c>
      <c r="N17795">
        <f t="shared" ref="N17795:N17858" si="2171">1-(POWER(1-M17795,(1/12)))</f>
        <v>3.3960531989175591E-3</v>
      </c>
    </row>
    <row r="17796" spans="1:15" x14ac:dyDescent="0.3">
      <c r="A17796">
        <f t="shared" si="2165"/>
        <v>178</v>
      </c>
      <c r="E17796" s="105">
        <f t="shared" si="2166"/>
        <v>0</v>
      </c>
      <c r="I17796" s="105">
        <f t="shared" si="2167"/>
        <v>0</v>
      </c>
      <c r="J17796" s="105">
        <f t="shared" si="2168"/>
        <v>0</v>
      </c>
      <c r="K17796" s="105">
        <f t="shared" si="2169"/>
        <v>0</v>
      </c>
      <c r="L17796" s="105">
        <f t="shared" si="2170"/>
        <v>0</v>
      </c>
      <c r="M17796">
        <v>0.04</v>
      </c>
      <c r="N17796">
        <f t="shared" si="2171"/>
        <v>3.3960531989175591E-3</v>
      </c>
    </row>
    <row r="17797" spans="1:15" x14ac:dyDescent="0.3">
      <c r="A17797">
        <f t="shared" si="2165"/>
        <v>178</v>
      </c>
      <c r="E17797" s="105">
        <f t="shared" si="2166"/>
        <v>0</v>
      </c>
      <c r="I17797" s="105">
        <f t="shared" si="2167"/>
        <v>0</v>
      </c>
      <c r="J17797" s="105">
        <f t="shared" si="2168"/>
        <v>0</v>
      </c>
      <c r="K17797" s="105">
        <f t="shared" si="2169"/>
        <v>0</v>
      </c>
      <c r="L17797" s="105">
        <f t="shared" si="2170"/>
        <v>0</v>
      </c>
      <c r="M17797">
        <v>0.04</v>
      </c>
      <c r="N17797">
        <f t="shared" si="2171"/>
        <v>3.3960531989175591E-3</v>
      </c>
    </row>
    <row r="17798" spans="1:15" x14ac:dyDescent="0.3">
      <c r="A17798">
        <f t="shared" si="2165"/>
        <v>178</v>
      </c>
      <c r="E17798" s="105">
        <f t="shared" si="2166"/>
        <v>0</v>
      </c>
      <c r="I17798" s="105">
        <f t="shared" si="2167"/>
        <v>0</v>
      </c>
      <c r="J17798" s="105">
        <f t="shared" si="2168"/>
        <v>0</v>
      </c>
      <c r="K17798" s="105">
        <f t="shared" si="2169"/>
        <v>0</v>
      </c>
      <c r="L17798" s="105">
        <f t="shared" si="2170"/>
        <v>0</v>
      </c>
      <c r="M17798">
        <v>0.04</v>
      </c>
      <c r="N17798">
        <f t="shared" si="2171"/>
        <v>3.3960531989175591E-3</v>
      </c>
    </row>
    <row r="17799" spans="1:15" x14ac:dyDescent="0.3">
      <c r="A17799">
        <f t="shared" si="2165"/>
        <v>178</v>
      </c>
      <c r="E17799" s="105">
        <f t="shared" si="2166"/>
        <v>0</v>
      </c>
      <c r="I17799" s="105">
        <f t="shared" si="2167"/>
        <v>0</v>
      </c>
      <c r="J17799" s="105">
        <f t="shared" si="2168"/>
        <v>0</v>
      </c>
      <c r="K17799" s="105">
        <f t="shared" si="2169"/>
        <v>0</v>
      </c>
      <c r="L17799" s="105">
        <f t="shared" si="2170"/>
        <v>0</v>
      </c>
      <c r="M17799">
        <v>0.04</v>
      </c>
      <c r="N17799">
        <f t="shared" si="2171"/>
        <v>3.3960531989175591E-3</v>
      </c>
    </row>
    <row r="17800" spans="1:15" x14ac:dyDescent="0.3">
      <c r="A17800">
        <f t="shared" si="2165"/>
        <v>178</v>
      </c>
      <c r="E17800" s="105">
        <f t="shared" si="2166"/>
        <v>0</v>
      </c>
      <c r="I17800" s="105">
        <f t="shared" si="2167"/>
        <v>0</v>
      </c>
      <c r="J17800" s="105">
        <f t="shared" si="2168"/>
        <v>0</v>
      </c>
      <c r="K17800" s="105">
        <f t="shared" si="2169"/>
        <v>0</v>
      </c>
      <c r="L17800" s="105">
        <f t="shared" si="2170"/>
        <v>0</v>
      </c>
      <c r="M17800">
        <v>0.04</v>
      </c>
      <c r="N17800">
        <f t="shared" si="2171"/>
        <v>3.3960531989175591E-3</v>
      </c>
    </row>
    <row r="17801" spans="1:15" x14ac:dyDescent="0.3">
      <c r="A17801">
        <f t="shared" si="2165"/>
        <v>178</v>
      </c>
      <c r="E17801" s="105">
        <f t="shared" si="2166"/>
        <v>0</v>
      </c>
      <c r="I17801" s="105">
        <f t="shared" si="2167"/>
        <v>0</v>
      </c>
      <c r="J17801" s="105">
        <f t="shared" si="2168"/>
        <v>0</v>
      </c>
      <c r="K17801" s="105">
        <f t="shared" si="2169"/>
        <v>0</v>
      </c>
      <c r="L17801" s="105">
        <f t="shared" si="2170"/>
        <v>0</v>
      </c>
      <c r="M17801">
        <v>0.04</v>
      </c>
      <c r="N17801">
        <f t="shared" si="2171"/>
        <v>3.3960531989175591E-3</v>
      </c>
      <c r="O17801" s="105" t="e">
        <f t="shared" ref="O17801" si="2172">SUM(I17702:I17801)</f>
        <v>#REF!</v>
      </c>
    </row>
    <row r="17802" spans="1:15" x14ac:dyDescent="0.3">
      <c r="A17802">
        <f t="shared" si="2165"/>
        <v>179</v>
      </c>
      <c r="E17802" s="105" t="e">
        <f t="shared" si="2166"/>
        <v>#REF!</v>
      </c>
      <c r="I17802" s="105" t="e">
        <f t="shared" si="2167"/>
        <v>#REF!</v>
      </c>
      <c r="J17802" s="105" t="e">
        <f t="shared" si="2168"/>
        <v>#REF!</v>
      </c>
      <c r="K17802" s="105" t="e">
        <f t="shared" si="2169"/>
        <v>#REF!</v>
      </c>
      <c r="L17802" s="105" t="e">
        <f t="shared" si="2170"/>
        <v>#REF!</v>
      </c>
      <c r="M17802">
        <v>0.04</v>
      </c>
      <c r="N17802">
        <f t="shared" si="2171"/>
        <v>3.3960531989175591E-3</v>
      </c>
    </row>
    <row r="17803" spans="1:15" x14ac:dyDescent="0.3">
      <c r="A17803">
        <f t="shared" si="2165"/>
        <v>179</v>
      </c>
      <c r="E17803" s="105" t="e">
        <f t="shared" si="2166"/>
        <v>#REF!</v>
      </c>
      <c r="I17803" s="105" t="e">
        <f t="shared" si="2167"/>
        <v>#REF!</v>
      </c>
      <c r="J17803" s="105" t="e">
        <f t="shared" si="2168"/>
        <v>#REF!</v>
      </c>
      <c r="K17803" s="105" t="e">
        <f t="shared" si="2169"/>
        <v>#REF!</v>
      </c>
      <c r="L17803" s="105" t="e">
        <f t="shared" si="2170"/>
        <v>#REF!</v>
      </c>
      <c r="M17803">
        <v>0.04</v>
      </c>
      <c r="N17803">
        <f t="shared" si="2171"/>
        <v>3.3960531989175591E-3</v>
      </c>
    </row>
    <row r="17804" spans="1:15" x14ac:dyDescent="0.3">
      <c r="A17804">
        <f t="shared" si="2165"/>
        <v>179</v>
      </c>
      <c r="E17804" s="105" t="e">
        <f t="shared" si="2166"/>
        <v>#REF!</v>
      </c>
      <c r="I17804" s="105" t="e">
        <f t="shared" si="2167"/>
        <v>#REF!</v>
      </c>
      <c r="J17804" s="105" t="e">
        <f t="shared" si="2168"/>
        <v>#REF!</v>
      </c>
      <c r="K17804" s="105" t="e">
        <f t="shared" si="2169"/>
        <v>#REF!</v>
      </c>
      <c r="L17804" s="105" t="e">
        <f t="shared" si="2170"/>
        <v>#REF!</v>
      </c>
      <c r="M17804">
        <v>0.04</v>
      </c>
      <c r="N17804">
        <f t="shared" si="2171"/>
        <v>3.3960531989175591E-3</v>
      </c>
    </row>
    <row r="17805" spans="1:15" x14ac:dyDescent="0.3">
      <c r="A17805">
        <f t="shared" si="2165"/>
        <v>179</v>
      </c>
      <c r="E17805" s="105">
        <f t="shared" si="2166"/>
        <v>0</v>
      </c>
      <c r="I17805" s="105">
        <f t="shared" si="2167"/>
        <v>0</v>
      </c>
      <c r="J17805" s="105">
        <f t="shared" si="2168"/>
        <v>0</v>
      </c>
      <c r="K17805" s="105">
        <f t="shared" si="2169"/>
        <v>0</v>
      </c>
      <c r="L17805" s="105">
        <f t="shared" si="2170"/>
        <v>0</v>
      </c>
      <c r="M17805">
        <v>0.04</v>
      </c>
      <c r="N17805">
        <f t="shared" si="2171"/>
        <v>3.3960531989175591E-3</v>
      </c>
    </row>
    <row r="17806" spans="1:15" x14ac:dyDescent="0.3">
      <c r="A17806">
        <f t="shared" si="2165"/>
        <v>179</v>
      </c>
      <c r="E17806" s="105">
        <f t="shared" si="2166"/>
        <v>0</v>
      </c>
      <c r="I17806" s="105">
        <f t="shared" si="2167"/>
        <v>0</v>
      </c>
      <c r="J17806" s="105">
        <f t="shared" si="2168"/>
        <v>0</v>
      </c>
      <c r="K17806" s="105">
        <f t="shared" si="2169"/>
        <v>0</v>
      </c>
      <c r="L17806" s="105">
        <f t="shared" si="2170"/>
        <v>0</v>
      </c>
      <c r="M17806">
        <v>0.04</v>
      </c>
      <c r="N17806">
        <f t="shared" si="2171"/>
        <v>3.3960531989175591E-3</v>
      </c>
    </row>
    <row r="17807" spans="1:15" x14ac:dyDescent="0.3">
      <c r="A17807">
        <f t="shared" si="2165"/>
        <v>179</v>
      </c>
      <c r="E17807" s="105">
        <f t="shared" si="2166"/>
        <v>0</v>
      </c>
      <c r="I17807" s="105">
        <f t="shared" si="2167"/>
        <v>0</v>
      </c>
      <c r="J17807" s="105">
        <f t="shared" si="2168"/>
        <v>0</v>
      </c>
      <c r="K17807" s="105">
        <f t="shared" si="2169"/>
        <v>0</v>
      </c>
      <c r="L17807" s="105">
        <f t="shared" si="2170"/>
        <v>0</v>
      </c>
      <c r="M17807">
        <v>0.04</v>
      </c>
      <c r="N17807">
        <f t="shared" si="2171"/>
        <v>3.3960531989175591E-3</v>
      </c>
    </row>
    <row r="17808" spans="1:15" x14ac:dyDescent="0.3">
      <c r="A17808">
        <f t="shared" si="2165"/>
        <v>179</v>
      </c>
      <c r="E17808" s="105">
        <f t="shared" si="2166"/>
        <v>0</v>
      </c>
      <c r="I17808" s="105">
        <f t="shared" si="2167"/>
        <v>0</v>
      </c>
      <c r="J17808" s="105">
        <f t="shared" si="2168"/>
        <v>0</v>
      </c>
      <c r="K17808" s="105">
        <f t="shared" si="2169"/>
        <v>0</v>
      </c>
      <c r="L17808" s="105">
        <f t="shared" si="2170"/>
        <v>0</v>
      </c>
      <c r="M17808">
        <v>0.04</v>
      </c>
      <c r="N17808">
        <f t="shared" si="2171"/>
        <v>3.3960531989175591E-3</v>
      </c>
    </row>
    <row r="17809" spans="1:14" x14ac:dyDescent="0.3">
      <c r="A17809">
        <f t="shared" si="2165"/>
        <v>179</v>
      </c>
      <c r="E17809" s="105">
        <f t="shared" si="2166"/>
        <v>0</v>
      </c>
      <c r="I17809" s="105">
        <f t="shared" si="2167"/>
        <v>0</v>
      </c>
      <c r="J17809" s="105">
        <f t="shared" si="2168"/>
        <v>0</v>
      </c>
      <c r="K17809" s="105">
        <f t="shared" si="2169"/>
        <v>0</v>
      </c>
      <c r="L17809" s="105">
        <f t="shared" si="2170"/>
        <v>0</v>
      </c>
      <c r="M17809">
        <v>0.04</v>
      </c>
      <c r="N17809">
        <f t="shared" si="2171"/>
        <v>3.3960531989175591E-3</v>
      </c>
    </row>
    <row r="17810" spans="1:14" x14ac:dyDescent="0.3">
      <c r="A17810">
        <f t="shared" si="2165"/>
        <v>179</v>
      </c>
      <c r="E17810" s="105">
        <f t="shared" si="2166"/>
        <v>0</v>
      </c>
      <c r="I17810" s="105">
        <f t="shared" si="2167"/>
        <v>0</v>
      </c>
      <c r="J17810" s="105">
        <f t="shared" si="2168"/>
        <v>0</v>
      </c>
      <c r="K17810" s="105">
        <f t="shared" si="2169"/>
        <v>0</v>
      </c>
      <c r="L17810" s="105">
        <f t="shared" si="2170"/>
        <v>0</v>
      </c>
      <c r="M17810">
        <v>0.04</v>
      </c>
      <c r="N17810">
        <f t="shared" si="2171"/>
        <v>3.3960531989175591E-3</v>
      </c>
    </row>
    <row r="17811" spans="1:14" x14ac:dyDescent="0.3">
      <c r="A17811">
        <f t="shared" si="2165"/>
        <v>179</v>
      </c>
      <c r="E17811" s="105">
        <f t="shared" si="2166"/>
        <v>0</v>
      </c>
      <c r="I17811" s="105">
        <f t="shared" si="2167"/>
        <v>0</v>
      </c>
      <c r="J17811" s="105">
        <f t="shared" si="2168"/>
        <v>0</v>
      </c>
      <c r="K17811" s="105">
        <f t="shared" si="2169"/>
        <v>0</v>
      </c>
      <c r="L17811" s="105">
        <f t="shared" si="2170"/>
        <v>0</v>
      </c>
      <c r="M17811">
        <v>0.04</v>
      </c>
      <c r="N17811">
        <f t="shared" si="2171"/>
        <v>3.3960531989175591E-3</v>
      </c>
    </row>
    <row r="17812" spans="1:14" x14ac:dyDescent="0.3">
      <c r="A17812">
        <f t="shared" si="2165"/>
        <v>179</v>
      </c>
      <c r="E17812" s="105">
        <f t="shared" si="2166"/>
        <v>0</v>
      </c>
      <c r="I17812" s="105">
        <f t="shared" si="2167"/>
        <v>0</v>
      </c>
      <c r="J17812" s="105">
        <f t="shared" si="2168"/>
        <v>0</v>
      </c>
      <c r="K17812" s="105">
        <f t="shared" si="2169"/>
        <v>0</v>
      </c>
      <c r="L17812" s="105">
        <f t="shared" si="2170"/>
        <v>0</v>
      </c>
      <c r="M17812">
        <v>0.04</v>
      </c>
      <c r="N17812">
        <f t="shared" si="2171"/>
        <v>3.3960531989175591E-3</v>
      </c>
    </row>
    <row r="17813" spans="1:14" x14ac:dyDescent="0.3">
      <c r="A17813">
        <f t="shared" si="2165"/>
        <v>179</v>
      </c>
      <c r="E17813" s="105">
        <f t="shared" si="2166"/>
        <v>0</v>
      </c>
      <c r="I17813" s="105">
        <f t="shared" si="2167"/>
        <v>0</v>
      </c>
      <c r="J17813" s="105">
        <f t="shared" si="2168"/>
        <v>0</v>
      </c>
      <c r="K17813" s="105">
        <f t="shared" si="2169"/>
        <v>0</v>
      </c>
      <c r="L17813" s="105">
        <f t="shared" si="2170"/>
        <v>0</v>
      </c>
      <c r="M17813">
        <v>0.04</v>
      </c>
      <c r="N17813">
        <f t="shared" si="2171"/>
        <v>3.3960531989175591E-3</v>
      </c>
    </row>
    <row r="17814" spans="1:14" x14ac:dyDescent="0.3">
      <c r="A17814">
        <f t="shared" si="2165"/>
        <v>179</v>
      </c>
      <c r="E17814" s="105">
        <f t="shared" si="2166"/>
        <v>0</v>
      </c>
      <c r="I17814" s="105">
        <f t="shared" si="2167"/>
        <v>0</v>
      </c>
      <c r="J17814" s="105">
        <f t="shared" si="2168"/>
        <v>0</v>
      </c>
      <c r="K17814" s="105">
        <f t="shared" si="2169"/>
        <v>0</v>
      </c>
      <c r="L17814" s="105">
        <f t="shared" si="2170"/>
        <v>0</v>
      </c>
      <c r="M17814">
        <v>0.04</v>
      </c>
      <c r="N17814">
        <f t="shared" si="2171"/>
        <v>3.3960531989175591E-3</v>
      </c>
    </row>
    <row r="17815" spans="1:14" x14ac:dyDescent="0.3">
      <c r="A17815">
        <f t="shared" si="2165"/>
        <v>179</v>
      </c>
      <c r="E17815" s="105">
        <f t="shared" si="2166"/>
        <v>0</v>
      </c>
      <c r="I17815" s="105">
        <f t="shared" si="2167"/>
        <v>0</v>
      </c>
      <c r="J17815" s="105">
        <f t="shared" si="2168"/>
        <v>0</v>
      </c>
      <c r="K17815" s="105">
        <f t="shared" si="2169"/>
        <v>0</v>
      </c>
      <c r="L17815" s="105">
        <f t="shared" si="2170"/>
        <v>0</v>
      </c>
      <c r="M17815">
        <v>0.04</v>
      </c>
      <c r="N17815">
        <f t="shared" si="2171"/>
        <v>3.3960531989175591E-3</v>
      </c>
    </row>
    <row r="17816" spans="1:14" x14ac:dyDescent="0.3">
      <c r="A17816">
        <f t="shared" si="2165"/>
        <v>179</v>
      </c>
      <c r="E17816" s="105">
        <f t="shared" si="2166"/>
        <v>0</v>
      </c>
      <c r="I17816" s="105">
        <f t="shared" si="2167"/>
        <v>0</v>
      </c>
      <c r="J17816" s="105">
        <f t="shared" si="2168"/>
        <v>0</v>
      </c>
      <c r="K17816" s="105">
        <f t="shared" si="2169"/>
        <v>0</v>
      </c>
      <c r="L17816" s="105">
        <f t="shared" si="2170"/>
        <v>0</v>
      </c>
      <c r="M17816">
        <v>0.04</v>
      </c>
      <c r="N17816">
        <f t="shared" si="2171"/>
        <v>3.3960531989175591E-3</v>
      </c>
    </row>
    <row r="17817" spans="1:14" x14ac:dyDescent="0.3">
      <c r="A17817">
        <f t="shared" si="2165"/>
        <v>179</v>
      </c>
      <c r="E17817" s="105">
        <f t="shared" si="2166"/>
        <v>0</v>
      </c>
      <c r="I17817" s="105">
        <f t="shared" si="2167"/>
        <v>0</v>
      </c>
      <c r="J17817" s="105">
        <f t="shared" si="2168"/>
        <v>0</v>
      </c>
      <c r="K17817" s="105">
        <f t="shared" si="2169"/>
        <v>0</v>
      </c>
      <c r="L17817" s="105">
        <f t="shared" si="2170"/>
        <v>0</v>
      </c>
      <c r="M17817">
        <v>0.04</v>
      </c>
      <c r="N17817">
        <f t="shared" si="2171"/>
        <v>3.3960531989175591E-3</v>
      </c>
    </row>
    <row r="17818" spans="1:14" x14ac:dyDescent="0.3">
      <c r="A17818">
        <f t="shared" si="2165"/>
        <v>179</v>
      </c>
      <c r="E17818" s="105">
        <f t="shared" si="2166"/>
        <v>0</v>
      </c>
      <c r="I17818" s="105">
        <f t="shared" si="2167"/>
        <v>0</v>
      </c>
      <c r="J17818" s="105">
        <f t="shared" si="2168"/>
        <v>0</v>
      </c>
      <c r="K17818" s="105">
        <f t="shared" si="2169"/>
        <v>0</v>
      </c>
      <c r="L17818" s="105">
        <f t="shared" si="2170"/>
        <v>0</v>
      </c>
      <c r="M17818">
        <v>0.04</v>
      </c>
      <c r="N17818">
        <f t="shared" si="2171"/>
        <v>3.3960531989175591E-3</v>
      </c>
    </row>
    <row r="17819" spans="1:14" x14ac:dyDescent="0.3">
      <c r="A17819">
        <f t="shared" si="2165"/>
        <v>179</v>
      </c>
      <c r="E17819" s="105">
        <f t="shared" si="2166"/>
        <v>0</v>
      </c>
      <c r="I17819" s="105">
        <f t="shared" si="2167"/>
        <v>0</v>
      </c>
      <c r="J17819" s="105">
        <f t="shared" si="2168"/>
        <v>0</v>
      </c>
      <c r="K17819" s="105">
        <f t="shared" si="2169"/>
        <v>0</v>
      </c>
      <c r="L17819" s="105">
        <f t="shared" si="2170"/>
        <v>0</v>
      </c>
      <c r="M17819">
        <v>0.04</v>
      </c>
      <c r="N17819">
        <f t="shared" si="2171"/>
        <v>3.3960531989175591E-3</v>
      </c>
    </row>
    <row r="17820" spans="1:14" x14ac:dyDescent="0.3">
      <c r="A17820">
        <f t="shared" si="2165"/>
        <v>179</v>
      </c>
      <c r="E17820" s="105">
        <f t="shared" si="2166"/>
        <v>0</v>
      </c>
      <c r="I17820" s="105">
        <f t="shared" si="2167"/>
        <v>0</v>
      </c>
      <c r="J17820" s="105">
        <f t="shared" si="2168"/>
        <v>0</v>
      </c>
      <c r="K17820" s="105">
        <f t="shared" si="2169"/>
        <v>0</v>
      </c>
      <c r="L17820" s="105">
        <f t="shared" si="2170"/>
        <v>0</v>
      </c>
      <c r="M17820">
        <v>0.04</v>
      </c>
      <c r="N17820">
        <f t="shared" si="2171"/>
        <v>3.3960531989175591E-3</v>
      </c>
    </row>
    <row r="17821" spans="1:14" x14ac:dyDescent="0.3">
      <c r="A17821">
        <f t="shared" si="2165"/>
        <v>179</v>
      </c>
      <c r="E17821" s="105">
        <f t="shared" si="2166"/>
        <v>0</v>
      </c>
      <c r="I17821" s="105">
        <f t="shared" si="2167"/>
        <v>0</v>
      </c>
      <c r="J17821" s="105">
        <f t="shared" si="2168"/>
        <v>0</v>
      </c>
      <c r="K17821" s="105">
        <f t="shared" si="2169"/>
        <v>0</v>
      </c>
      <c r="L17821" s="105">
        <f t="shared" si="2170"/>
        <v>0</v>
      </c>
      <c r="M17821">
        <v>0.04</v>
      </c>
      <c r="N17821">
        <f t="shared" si="2171"/>
        <v>3.3960531989175591E-3</v>
      </c>
    </row>
    <row r="17822" spans="1:14" x14ac:dyDescent="0.3">
      <c r="A17822">
        <f t="shared" si="2165"/>
        <v>179</v>
      </c>
      <c r="E17822" s="105">
        <f t="shared" si="2166"/>
        <v>0</v>
      </c>
      <c r="I17822" s="105">
        <f t="shared" si="2167"/>
        <v>0</v>
      </c>
      <c r="J17822" s="105">
        <f t="shared" si="2168"/>
        <v>0</v>
      </c>
      <c r="K17822" s="105">
        <f t="shared" si="2169"/>
        <v>0</v>
      </c>
      <c r="L17822" s="105">
        <f t="shared" si="2170"/>
        <v>0</v>
      </c>
      <c r="M17822">
        <v>0.04</v>
      </c>
      <c r="N17822">
        <f t="shared" si="2171"/>
        <v>3.3960531989175591E-3</v>
      </c>
    </row>
    <row r="17823" spans="1:14" x14ac:dyDescent="0.3">
      <c r="A17823">
        <f t="shared" si="2165"/>
        <v>179</v>
      </c>
      <c r="E17823" s="105">
        <f t="shared" si="2166"/>
        <v>0</v>
      </c>
      <c r="I17823" s="105">
        <f t="shared" si="2167"/>
        <v>0</v>
      </c>
      <c r="J17823" s="105">
        <f t="shared" si="2168"/>
        <v>0</v>
      </c>
      <c r="K17823" s="105">
        <f t="shared" si="2169"/>
        <v>0</v>
      </c>
      <c r="L17823" s="105">
        <f t="shared" si="2170"/>
        <v>0</v>
      </c>
      <c r="M17823">
        <v>0.04</v>
      </c>
      <c r="N17823">
        <f t="shared" si="2171"/>
        <v>3.3960531989175591E-3</v>
      </c>
    </row>
    <row r="17824" spans="1:14" x14ac:dyDescent="0.3">
      <c r="A17824">
        <f t="shared" si="2165"/>
        <v>179</v>
      </c>
      <c r="E17824" s="105">
        <f t="shared" si="2166"/>
        <v>0</v>
      </c>
      <c r="I17824" s="105">
        <f t="shared" si="2167"/>
        <v>0</v>
      </c>
      <c r="J17824" s="105">
        <f t="shared" si="2168"/>
        <v>0</v>
      </c>
      <c r="K17824" s="105">
        <f t="shared" si="2169"/>
        <v>0</v>
      </c>
      <c r="L17824" s="105">
        <f t="shared" si="2170"/>
        <v>0</v>
      </c>
      <c r="M17824">
        <v>0.04</v>
      </c>
      <c r="N17824">
        <f t="shared" si="2171"/>
        <v>3.3960531989175591E-3</v>
      </c>
    </row>
    <row r="17825" spans="1:14" x14ac:dyDescent="0.3">
      <c r="A17825">
        <f t="shared" si="2165"/>
        <v>179</v>
      </c>
      <c r="E17825" s="105">
        <f t="shared" si="2166"/>
        <v>0</v>
      </c>
      <c r="I17825" s="105">
        <f t="shared" si="2167"/>
        <v>0</v>
      </c>
      <c r="J17825" s="105">
        <f t="shared" si="2168"/>
        <v>0</v>
      </c>
      <c r="K17825" s="105">
        <f t="shared" si="2169"/>
        <v>0</v>
      </c>
      <c r="L17825" s="105">
        <f t="shared" si="2170"/>
        <v>0</v>
      </c>
      <c r="M17825">
        <v>0.04</v>
      </c>
      <c r="N17825">
        <f t="shared" si="2171"/>
        <v>3.3960531989175591E-3</v>
      </c>
    </row>
    <row r="17826" spans="1:14" x14ac:dyDescent="0.3">
      <c r="A17826">
        <f t="shared" si="2165"/>
        <v>179</v>
      </c>
      <c r="E17826" s="105">
        <f t="shared" si="2166"/>
        <v>0</v>
      </c>
      <c r="I17826" s="105">
        <f t="shared" si="2167"/>
        <v>0</v>
      </c>
      <c r="J17826" s="105">
        <f t="shared" si="2168"/>
        <v>0</v>
      </c>
      <c r="K17826" s="105">
        <f t="shared" si="2169"/>
        <v>0</v>
      </c>
      <c r="L17826" s="105">
        <f t="shared" si="2170"/>
        <v>0</v>
      </c>
      <c r="M17826">
        <v>0.04</v>
      </c>
      <c r="N17826">
        <f t="shared" si="2171"/>
        <v>3.3960531989175591E-3</v>
      </c>
    </row>
    <row r="17827" spans="1:14" x14ac:dyDescent="0.3">
      <c r="A17827">
        <f t="shared" si="2165"/>
        <v>179</v>
      </c>
      <c r="E17827" s="105">
        <f t="shared" si="2166"/>
        <v>0</v>
      </c>
      <c r="I17827" s="105">
        <f t="shared" si="2167"/>
        <v>0</v>
      </c>
      <c r="J17827" s="105">
        <f t="shared" si="2168"/>
        <v>0</v>
      </c>
      <c r="K17827" s="105">
        <f t="shared" si="2169"/>
        <v>0</v>
      </c>
      <c r="L17827" s="105">
        <f t="shared" si="2170"/>
        <v>0</v>
      </c>
      <c r="M17827">
        <v>0.04</v>
      </c>
      <c r="N17827">
        <f t="shared" si="2171"/>
        <v>3.3960531989175591E-3</v>
      </c>
    </row>
    <row r="17828" spans="1:14" x14ac:dyDescent="0.3">
      <c r="A17828">
        <f t="shared" si="2165"/>
        <v>179</v>
      </c>
      <c r="E17828" s="105">
        <f t="shared" si="2166"/>
        <v>0</v>
      </c>
      <c r="I17828" s="105">
        <f t="shared" si="2167"/>
        <v>0</v>
      </c>
      <c r="J17828" s="105">
        <f t="shared" si="2168"/>
        <v>0</v>
      </c>
      <c r="K17828" s="105">
        <f t="shared" si="2169"/>
        <v>0</v>
      </c>
      <c r="L17828" s="105">
        <f t="shared" si="2170"/>
        <v>0</v>
      </c>
      <c r="M17828">
        <v>0.04</v>
      </c>
      <c r="N17828">
        <f t="shared" si="2171"/>
        <v>3.3960531989175591E-3</v>
      </c>
    </row>
    <row r="17829" spans="1:14" x14ac:dyDescent="0.3">
      <c r="A17829">
        <f t="shared" si="2165"/>
        <v>179</v>
      </c>
      <c r="E17829" s="105">
        <f t="shared" si="2166"/>
        <v>0</v>
      </c>
      <c r="I17829" s="105">
        <f t="shared" si="2167"/>
        <v>0</v>
      </c>
      <c r="J17829" s="105">
        <f t="shared" si="2168"/>
        <v>0</v>
      </c>
      <c r="K17829" s="105">
        <f t="shared" si="2169"/>
        <v>0</v>
      </c>
      <c r="L17829" s="105">
        <f t="shared" si="2170"/>
        <v>0</v>
      </c>
      <c r="M17829">
        <v>0.04</v>
      </c>
      <c r="N17829">
        <f t="shared" si="2171"/>
        <v>3.3960531989175591E-3</v>
      </c>
    </row>
    <row r="17830" spans="1:14" x14ac:dyDescent="0.3">
      <c r="A17830">
        <f t="shared" si="2165"/>
        <v>179</v>
      </c>
      <c r="E17830" s="105">
        <f t="shared" si="2166"/>
        <v>0</v>
      </c>
      <c r="I17830" s="105">
        <f t="shared" si="2167"/>
        <v>0</v>
      </c>
      <c r="J17830" s="105">
        <f t="shared" si="2168"/>
        <v>0</v>
      </c>
      <c r="K17830" s="105">
        <f t="shared" si="2169"/>
        <v>0</v>
      </c>
      <c r="L17830" s="105">
        <f t="shared" si="2170"/>
        <v>0</v>
      </c>
      <c r="M17830">
        <v>0.04</v>
      </c>
      <c r="N17830">
        <f t="shared" si="2171"/>
        <v>3.3960531989175591E-3</v>
      </c>
    </row>
    <row r="17831" spans="1:14" x14ac:dyDescent="0.3">
      <c r="A17831">
        <f t="shared" ref="A17831:A17894" si="2173">IF(COUNTIF(A17731:A17830,A17830)=100, A17830+1,A17830)</f>
        <v>179</v>
      </c>
      <c r="E17831" s="105">
        <f t="shared" ref="E17831:E17894" si="2174">MAX(0, E17731-K17731-L17731)</f>
        <v>0</v>
      </c>
      <c r="I17831" s="105">
        <f t="shared" ref="I17831:I17894" si="2175">IF(E17831&lt;I17731,J17831 + E17831, I17731)</f>
        <v>0</v>
      </c>
      <c r="J17831" s="105">
        <f t="shared" si="2168"/>
        <v>0</v>
      </c>
      <c r="K17831" s="105">
        <f t="shared" si="2169"/>
        <v>0</v>
      </c>
      <c r="L17831" s="105">
        <f t="shared" si="2170"/>
        <v>0</v>
      </c>
      <c r="M17831">
        <v>0.04</v>
      </c>
      <c r="N17831">
        <f t="shared" si="2171"/>
        <v>3.3960531989175591E-3</v>
      </c>
    </row>
    <row r="17832" spans="1:14" x14ac:dyDescent="0.3">
      <c r="A17832">
        <f t="shared" si="2173"/>
        <v>179</v>
      </c>
      <c r="E17832" s="105">
        <f t="shared" si="2174"/>
        <v>0</v>
      </c>
      <c r="I17832" s="105">
        <f t="shared" si="2175"/>
        <v>0</v>
      </c>
      <c r="J17832" s="105">
        <f t="shared" si="2168"/>
        <v>0</v>
      </c>
      <c r="K17832" s="105">
        <f t="shared" si="2169"/>
        <v>0</v>
      </c>
      <c r="L17832" s="105">
        <f t="shared" si="2170"/>
        <v>0</v>
      </c>
      <c r="M17832">
        <v>0.04</v>
      </c>
      <c r="N17832">
        <f t="shared" si="2171"/>
        <v>3.3960531989175591E-3</v>
      </c>
    </row>
    <row r="17833" spans="1:14" x14ac:dyDescent="0.3">
      <c r="A17833">
        <f t="shared" si="2173"/>
        <v>179</v>
      </c>
      <c r="E17833" s="105">
        <f t="shared" si="2174"/>
        <v>0</v>
      </c>
      <c r="I17833" s="105">
        <f t="shared" si="2175"/>
        <v>0</v>
      </c>
      <c r="J17833" s="105">
        <f t="shared" si="2168"/>
        <v>0</v>
      </c>
      <c r="K17833" s="105">
        <f t="shared" si="2169"/>
        <v>0</v>
      </c>
      <c r="L17833" s="105">
        <f t="shared" si="2170"/>
        <v>0</v>
      </c>
      <c r="M17833">
        <v>0.04</v>
      </c>
      <c r="N17833">
        <f t="shared" si="2171"/>
        <v>3.3960531989175591E-3</v>
      </c>
    </row>
    <row r="17834" spans="1:14" x14ac:dyDescent="0.3">
      <c r="A17834">
        <f t="shared" si="2173"/>
        <v>179</v>
      </c>
      <c r="E17834" s="105">
        <f t="shared" si="2174"/>
        <v>0</v>
      </c>
      <c r="I17834" s="105">
        <f t="shared" si="2175"/>
        <v>0</v>
      </c>
      <c r="J17834" s="105">
        <f t="shared" si="2168"/>
        <v>0</v>
      </c>
      <c r="K17834" s="105">
        <f t="shared" si="2169"/>
        <v>0</v>
      </c>
      <c r="L17834" s="105">
        <f t="shared" si="2170"/>
        <v>0</v>
      </c>
      <c r="M17834">
        <v>0.04</v>
      </c>
      <c r="N17834">
        <f t="shared" si="2171"/>
        <v>3.3960531989175591E-3</v>
      </c>
    </row>
    <row r="17835" spans="1:14" x14ac:dyDescent="0.3">
      <c r="A17835">
        <f t="shared" si="2173"/>
        <v>179</v>
      </c>
      <c r="E17835" s="105">
        <f t="shared" si="2174"/>
        <v>0</v>
      </c>
      <c r="I17835" s="105">
        <f t="shared" si="2175"/>
        <v>0</v>
      </c>
      <c r="J17835" s="105">
        <f t="shared" si="2168"/>
        <v>0</v>
      </c>
      <c r="K17835" s="105">
        <f t="shared" si="2169"/>
        <v>0</v>
      </c>
      <c r="L17835" s="105">
        <f t="shared" si="2170"/>
        <v>0</v>
      </c>
      <c r="M17835">
        <v>0.04</v>
      </c>
      <c r="N17835">
        <f t="shared" si="2171"/>
        <v>3.3960531989175591E-3</v>
      </c>
    </row>
    <row r="17836" spans="1:14" x14ac:dyDescent="0.3">
      <c r="A17836">
        <f t="shared" si="2173"/>
        <v>179</v>
      </c>
      <c r="E17836" s="105">
        <f t="shared" si="2174"/>
        <v>0</v>
      </c>
      <c r="I17836" s="105">
        <f t="shared" si="2175"/>
        <v>0</v>
      </c>
      <c r="J17836" s="105">
        <f t="shared" si="2168"/>
        <v>0</v>
      </c>
      <c r="K17836" s="105">
        <f t="shared" si="2169"/>
        <v>0</v>
      </c>
      <c r="L17836" s="105">
        <f t="shared" si="2170"/>
        <v>0</v>
      </c>
      <c r="M17836">
        <v>0.04</v>
      </c>
      <c r="N17836">
        <f t="shared" si="2171"/>
        <v>3.3960531989175591E-3</v>
      </c>
    </row>
    <row r="17837" spans="1:14" x14ac:dyDescent="0.3">
      <c r="A17837">
        <f t="shared" si="2173"/>
        <v>179</v>
      </c>
      <c r="E17837" s="105">
        <f t="shared" si="2174"/>
        <v>0</v>
      </c>
      <c r="I17837" s="105">
        <f t="shared" si="2175"/>
        <v>0</v>
      </c>
      <c r="J17837" s="105">
        <f t="shared" si="2168"/>
        <v>0</v>
      </c>
      <c r="K17837" s="105">
        <f t="shared" si="2169"/>
        <v>0</v>
      </c>
      <c r="L17837" s="105">
        <f t="shared" si="2170"/>
        <v>0</v>
      </c>
      <c r="M17837">
        <v>0.04</v>
      </c>
      <c r="N17837">
        <f t="shared" si="2171"/>
        <v>3.3960531989175591E-3</v>
      </c>
    </row>
    <row r="17838" spans="1:14" x14ac:dyDescent="0.3">
      <c r="A17838">
        <f t="shared" si="2173"/>
        <v>179</v>
      </c>
      <c r="E17838" s="105">
        <f t="shared" si="2174"/>
        <v>0</v>
      </c>
      <c r="I17838" s="105">
        <f t="shared" si="2175"/>
        <v>0</v>
      </c>
      <c r="J17838" s="105">
        <f t="shared" si="2168"/>
        <v>0</v>
      </c>
      <c r="K17838" s="105">
        <f t="shared" si="2169"/>
        <v>0</v>
      </c>
      <c r="L17838" s="105">
        <f t="shared" si="2170"/>
        <v>0</v>
      </c>
      <c r="M17838">
        <v>0.04</v>
      </c>
      <c r="N17838">
        <f t="shared" si="2171"/>
        <v>3.3960531989175591E-3</v>
      </c>
    </row>
    <row r="17839" spans="1:14" x14ac:dyDescent="0.3">
      <c r="A17839">
        <f t="shared" si="2173"/>
        <v>179</v>
      </c>
      <c r="E17839" s="105">
        <f t="shared" si="2174"/>
        <v>0</v>
      </c>
      <c r="I17839" s="105">
        <f t="shared" si="2175"/>
        <v>0</v>
      </c>
      <c r="J17839" s="105">
        <f t="shared" si="2168"/>
        <v>0</v>
      </c>
      <c r="K17839" s="105">
        <f t="shared" si="2169"/>
        <v>0</v>
      </c>
      <c r="L17839" s="105">
        <f t="shared" si="2170"/>
        <v>0</v>
      </c>
      <c r="M17839">
        <v>0.04</v>
      </c>
      <c r="N17839">
        <f t="shared" si="2171"/>
        <v>3.3960531989175591E-3</v>
      </c>
    </row>
    <row r="17840" spans="1:14" x14ac:dyDescent="0.3">
      <c r="A17840">
        <f t="shared" si="2173"/>
        <v>179</v>
      </c>
      <c r="E17840" s="105">
        <f t="shared" si="2174"/>
        <v>0</v>
      </c>
      <c r="I17840" s="105">
        <f t="shared" si="2175"/>
        <v>0</v>
      </c>
      <c r="J17840" s="105">
        <f t="shared" si="2168"/>
        <v>0</v>
      </c>
      <c r="K17840" s="105">
        <f t="shared" si="2169"/>
        <v>0</v>
      </c>
      <c r="L17840" s="105">
        <f t="shared" si="2170"/>
        <v>0</v>
      </c>
      <c r="M17840">
        <v>0.04</v>
      </c>
      <c r="N17840">
        <f t="shared" si="2171"/>
        <v>3.3960531989175591E-3</v>
      </c>
    </row>
    <row r="17841" spans="1:14" x14ac:dyDescent="0.3">
      <c r="A17841">
        <f t="shared" si="2173"/>
        <v>179</v>
      </c>
      <c r="E17841" s="105">
        <f t="shared" si="2174"/>
        <v>0</v>
      </c>
      <c r="I17841" s="105">
        <f t="shared" si="2175"/>
        <v>0</v>
      </c>
      <c r="J17841" s="105">
        <f t="shared" si="2168"/>
        <v>0</v>
      </c>
      <c r="K17841" s="105">
        <f t="shared" si="2169"/>
        <v>0</v>
      </c>
      <c r="L17841" s="105">
        <f t="shared" si="2170"/>
        <v>0</v>
      </c>
      <c r="M17841">
        <v>0.04</v>
      </c>
      <c r="N17841">
        <f t="shared" si="2171"/>
        <v>3.3960531989175591E-3</v>
      </c>
    </row>
    <row r="17842" spans="1:14" x14ac:dyDescent="0.3">
      <c r="A17842">
        <f t="shared" si="2173"/>
        <v>179</v>
      </c>
      <c r="E17842" s="105">
        <f t="shared" si="2174"/>
        <v>0</v>
      </c>
      <c r="I17842" s="105">
        <f t="shared" si="2175"/>
        <v>0</v>
      </c>
      <c r="J17842" s="105">
        <f t="shared" si="2168"/>
        <v>0</v>
      </c>
      <c r="K17842" s="105">
        <f t="shared" si="2169"/>
        <v>0</v>
      </c>
      <c r="L17842" s="105">
        <f t="shared" si="2170"/>
        <v>0</v>
      </c>
      <c r="M17842">
        <v>0.04</v>
      </c>
      <c r="N17842">
        <f t="shared" si="2171"/>
        <v>3.3960531989175591E-3</v>
      </c>
    </row>
    <row r="17843" spans="1:14" x14ac:dyDescent="0.3">
      <c r="A17843">
        <f t="shared" si="2173"/>
        <v>179</v>
      </c>
      <c r="E17843" s="105">
        <f t="shared" si="2174"/>
        <v>0</v>
      </c>
      <c r="I17843" s="105">
        <f t="shared" si="2175"/>
        <v>0</v>
      </c>
      <c r="J17843" s="105">
        <f t="shared" si="2168"/>
        <v>0</v>
      </c>
      <c r="K17843" s="105">
        <f t="shared" si="2169"/>
        <v>0</v>
      </c>
      <c r="L17843" s="105">
        <f t="shared" si="2170"/>
        <v>0</v>
      </c>
      <c r="M17843">
        <v>0.04</v>
      </c>
      <c r="N17843">
        <f t="shared" si="2171"/>
        <v>3.3960531989175591E-3</v>
      </c>
    </row>
    <row r="17844" spans="1:14" x14ac:dyDescent="0.3">
      <c r="A17844">
        <f t="shared" si="2173"/>
        <v>179</v>
      </c>
      <c r="E17844" s="105">
        <f t="shared" si="2174"/>
        <v>0</v>
      </c>
      <c r="I17844" s="105">
        <f t="shared" si="2175"/>
        <v>0</v>
      </c>
      <c r="J17844" s="105">
        <f t="shared" si="2168"/>
        <v>0</v>
      </c>
      <c r="K17844" s="105">
        <f t="shared" si="2169"/>
        <v>0</v>
      </c>
      <c r="L17844" s="105">
        <f t="shared" si="2170"/>
        <v>0</v>
      </c>
      <c r="M17844">
        <v>0.04</v>
      </c>
      <c r="N17844">
        <f t="shared" si="2171"/>
        <v>3.3960531989175591E-3</v>
      </c>
    </row>
    <row r="17845" spans="1:14" x14ac:dyDescent="0.3">
      <c r="A17845">
        <f t="shared" si="2173"/>
        <v>179</v>
      </c>
      <c r="E17845" s="105">
        <f t="shared" si="2174"/>
        <v>0</v>
      </c>
      <c r="I17845" s="105">
        <f t="shared" si="2175"/>
        <v>0</v>
      </c>
      <c r="J17845" s="105">
        <f t="shared" si="2168"/>
        <v>0</v>
      </c>
      <c r="K17845" s="105">
        <f t="shared" si="2169"/>
        <v>0</v>
      </c>
      <c r="L17845" s="105">
        <f t="shared" si="2170"/>
        <v>0</v>
      </c>
      <c r="M17845">
        <v>0.04</v>
      </c>
      <c r="N17845">
        <f t="shared" si="2171"/>
        <v>3.3960531989175591E-3</v>
      </c>
    </row>
    <row r="17846" spans="1:14" x14ac:dyDescent="0.3">
      <c r="A17846">
        <f t="shared" si="2173"/>
        <v>179</v>
      </c>
      <c r="E17846" s="105">
        <f t="shared" si="2174"/>
        <v>0</v>
      </c>
      <c r="I17846" s="105">
        <f t="shared" si="2175"/>
        <v>0</v>
      </c>
      <c r="J17846" s="105">
        <f t="shared" si="2168"/>
        <v>0</v>
      </c>
      <c r="K17846" s="105">
        <f t="shared" si="2169"/>
        <v>0</v>
      </c>
      <c r="L17846" s="105">
        <f t="shared" si="2170"/>
        <v>0</v>
      </c>
      <c r="M17846">
        <v>0.04</v>
      </c>
      <c r="N17846">
        <f t="shared" si="2171"/>
        <v>3.3960531989175591E-3</v>
      </c>
    </row>
    <row r="17847" spans="1:14" x14ac:dyDescent="0.3">
      <c r="A17847">
        <f t="shared" si="2173"/>
        <v>179</v>
      </c>
      <c r="E17847" s="105">
        <f t="shared" si="2174"/>
        <v>0</v>
      </c>
      <c r="I17847" s="105">
        <f t="shared" si="2175"/>
        <v>0</v>
      </c>
      <c r="J17847" s="105">
        <f t="shared" si="2168"/>
        <v>0</v>
      </c>
      <c r="K17847" s="105">
        <f t="shared" si="2169"/>
        <v>0</v>
      </c>
      <c r="L17847" s="105">
        <f t="shared" si="2170"/>
        <v>0</v>
      </c>
      <c r="M17847">
        <v>0.04</v>
      </c>
      <c r="N17847">
        <f t="shared" si="2171"/>
        <v>3.3960531989175591E-3</v>
      </c>
    </row>
    <row r="17848" spans="1:14" x14ac:dyDescent="0.3">
      <c r="A17848">
        <f t="shared" si="2173"/>
        <v>179</v>
      </c>
      <c r="E17848" s="105">
        <f t="shared" si="2174"/>
        <v>0</v>
      </c>
      <c r="I17848" s="105">
        <f t="shared" si="2175"/>
        <v>0</v>
      </c>
      <c r="J17848" s="105">
        <f t="shared" si="2168"/>
        <v>0</v>
      </c>
      <c r="K17848" s="105">
        <f t="shared" si="2169"/>
        <v>0</v>
      </c>
      <c r="L17848" s="105">
        <f t="shared" si="2170"/>
        <v>0</v>
      </c>
      <c r="M17848">
        <v>0.04</v>
      </c>
      <c r="N17848">
        <f t="shared" si="2171"/>
        <v>3.3960531989175591E-3</v>
      </c>
    </row>
    <row r="17849" spans="1:14" x14ac:dyDescent="0.3">
      <c r="A17849">
        <f t="shared" si="2173"/>
        <v>179</v>
      </c>
      <c r="E17849" s="105">
        <f t="shared" si="2174"/>
        <v>0</v>
      </c>
      <c r="I17849" s="105">
        <f t="shared" si="2175"/>
        <v>0</v>
      </c>
      <c r="J17849" s="105">
        <f t="shared" si="2168"/>
        <v>0</v>
      </c>
      <c r="K17849" s="105">
        <f t="shared" si="2169"/>
        <v>0</v>
      </c>
      <c r="L17849" s="105">
        <f t="shared" si="2170"/>
        <v>0</v>
      </c>
      <c r="M17849">
        <v>0.04</v>
      </c>
      <c r="N17849">
        <f t="shared" si="2171"/>
        <v>3.3960531989175591E-3</v>
      </c>
    </row>
    <row r="17850" spans="1:14" x14ac:dyDescent="0.3">
      <c r="A17850">
        <f t="shared" si="2173"/>
        <v>179</v>
      </c>
      <c r="E17850" s="105">
        <f t="shared" si="2174"/>
        <v>0</v>
      </c>
      <c r="I17850" s="105">
        <f t="shared" si="2175"/>
        <v>0</v>
      </c>
      <c r="J17850" s="105">
        <f t="shared" si="2168"/>
        <v>0</v>
      </c>
      <c r="K17850" s="105">
        <f t="shared" si="2169"/>
        <v>0</v>
      </c>
      <c r="L17850" s="105">
        <f t="shared" si="2170"/>
        <v>0</v>
      </c>
      <c r="M17850">
        <v>0.04</v>
      </c>
      <c r="N17850">
        <f t="shared" si="2171"/>
        <v>3.3960531989175591E-3</v>
      </c>
    </row>
    <row r="17851" spans="1:14" x14ac:dyDescent="0.3">
      <c r="A17851">
        <f t="shared" si="2173"/>
        <v>179</v>
      </c>
      <c r="E17851" s="105">
        <f t="shared" si="2174"/>
        <v>0</v>
      </c>
      <c r="I17851" s="105">
        <f t="shared" si="2175"/>
        <v>0</v>
      </c>
      <c r="J17851" s="105">
        <f t="shared" si="2168"/>
        <v>0</v>
      </c>
      <c r="K17851" s="105">
        <f t="shared" si="2169"/>
        <v>0</v>
      </c>
      <c r="L17851" s="105">
        <f t="shared" si="2170"/>
        <v>0</v>
      </c>
      <c r="M17851">
        <v>0.04</v>
      </c>
      <c r="N17851">
        <f t="shared" si="2171"/>
        <v>3.3960531989175591E-3</v>
      </c>
    </row>
    <row r="17852" spans="1:14" x14ac:dyDescent="0.3">
      <c r="A17852">
        <f t="shared" si="2173"/>
        <v>179</v>
      </c>
      <c r="E17852" s="105">
        <f t="shared" si="2174"/>
        <v>0</v>
      </c>
      <c r="I17852" s="105">
        <f t="shared" si="2175"/>
        <v>0</v>
      </c>
      <c r="J17852" s="105">
        <f t="shared" si="2168"/>
        <v>0</v>
      </c>
      <c r="K17852" s="105">
        <f t="shared" si="2169"/>
        <v>0</v>
      </c>
      <c r="L17852" s="105">
        <f t="shared" si="2170"/>
        <v>0</v>
      </c>
      <c r="M17852">
        <v>0.04</v>
      </c>
      <c r="N17852">
        <f t="shared" si="2171"/>
        <v>3.3960531989175591E-3</v>
      </c>
    </row>
    <row r="17853" spans="1:14" x14ac:dyDescent="0.3">
      <c r="A17853">
        <f t="shared" si="2173"/>
        <v>179</v>
      </c>
      <c r="E17853" s="105">
        <f t="shared" si="2174"/>
        <v>0</v>
      </c>
      <c r="I17853" s="105">
        <f t="shared" si="2175"/>
        <v>0</v>
      </c>
      <c r="J17853" s="105">
        <f t="shared" si="2168"/>
        <v>0</v>
      </c>
      <c r="K17853" s="105">
        <f t="shared" si="2169"/>
        <v>0</v>
      </c>
      <c r="L17853" s="105">
        <f t="shared" si="2170"/>
        <v>0</v>
      </c>
      <c r="M17853">
        <v>0.04</v>
      </c>
      <c r="N17853">
        <f t="shared" si="2171"/>
        <v>3.3960531989175591E-3</v>
      </c>
    </row>
    <row r="17854" spans="1:14" x14ac:dyDescent="0.3">
      <c r="A17854">
        <f t="shared" si="2173"/>
        <v>179</v>
      </c>
      <c r="E17854" s="105">
        <f t="shared" si="2174"/>
        <v>0</v>
      </c>
      <c r="I17854" s="105">
        <f t="shared" si="2175"/>
        <v>0</v>
      </c>
      <c r="J17854" s="105">
        <f t="shared" si="2168"/>
        <v>0</v>
      </c>
      <c r="K17854" s="105">
        <f t="shared" si="2169"/>
        <v>0</v>
      </c>
      <c r="L17854" s="105">
        <f t="shared" si="2170"/>
        <v>0</v>
      </c>
      <c r="M17854">
        <v>0.04</v>
      </c>
      <c r="N17854">
        <f t="shared" si="2171"/>
        <v>3.3960531989175591E-3</v>
      </c>
    </row>
    <row r="17855" spans="1:14" x14ac:dyDescent="0.3">
      <c r="A17855">
        <f t="shared" si="2173"/>
        <v>179</v>
      </c>
      <c r="E17855" s="105">
        <f t="shared" si="2174"/>
        <v>0</v>
      </c>
      <c r="I17855" s="105">
        <f t="shared" si="2175"/>
        <v>0</v>
      </c>
      <c r="J17855" s="105">
        <f t="shared" si="2168"/>
        <v>0</v>
      </c>
      <c r="K17855" s="105">
        <f t="shared" si="2169"/>
        <v>0</v>
      </c>
      <c r="L17855" s="105">
        <f t="shared" si="2170"/>
        <v>0</v>
      </c>
      <c r="M17855">
        <v>0.04</v>
      </c>
      <c r="N17855">
        <f t="shared" si="2171"/>
        <v>3.3960531989175591E-3</v>
      </c>
    </row>
    <row r="17856" spans="1:14" x14ac:dyDescent="0.3">
      <c r="A17856">
        <f t="shared" si="2173"/>
        <v>179</v>
      </c>
      <c r="E17856" s="105">
        <f t="shared" si="2174"/>
        <v>0</v>
      </c>
      <c r="I17856" s="105">
        <f t="shared" si="2175"/>
        <v>0</v>
      </c>
      <c r="J17856" s="105">
        <f t="shared" si="2168"/>
        <v>0</v>
      </c>
      <c r="K17856" s="105">
        <f t="shared" si="2169"/>
        <v>0</v>
      </c>
      <c r="L17856" s="105">
        <f t="shared" si="2170"/>
        <v>0</v>
      </c>
      <c r="M17856">
        <v>0.04</v>
      </c>
      <c r="N17856">
        <f t="shared" si="2171"/>
        <v>3.3960531989175591E-3</v>
      </c>
    </row>
    <row r="17857" spans="1:14" x14ac:dyDescent="0.3">
      <c r="A17857">
        <f t="shared" si="2173"/>
        <v>179</v>
      </c>
      <c r="E17857" s="105">
        <f t="shared" si="2174"/>
        <v>0</v>
      </c>
      <c r="I17857" s="105">
        <f t="shared" si="2175"/>
        <v>0</v>
      </c>
      <c r="J17857" s="105">
        <f t="shared" si="2168"/>
        <v>0</v>
      </c>
      <c r="K17857" s="105">
        <f t="shared" si="2169"/>
        <v>0</v>
      </c>
      <c r="L17857" s="105">
        <f t="shared" si="2170"/>
        <v>0</v>
      </c>
      <c r="M17857">
        <v>0.04</v>
      </c>
      <c r="N17857">
        <f t="shared" si="2171"/>
        <v>3.3960531989175591E-3</v>
      </c>
    </row>
    <row r="17858" spans="1:14" x14ac:dyDescent="0.3">
      <c r="A17858">
        <f t="shared" si="2173"/>
        <v>179</v>
      </c>
      <c r="E17858" s="105">
        <f t="shared" si="2174"/>
        <v>0</v>
      </c>
      <c r="I17858" s="105">
        <f t="shared" si="2175"/>
        <v>0</v>
      </c>
      <c r="J17858" s="105">
        <f t="shared" si="2168"/>
        <v>0</v>
      </c>
      <c r="K17858" s="105">
        <f t="shared" si="2169"/>
        <v>0</v>
      </c>
      <c r="L17858" s="105">
        <f t="shared" si="2170"/>
        <v>0</v>
      </c>
      <c r="M17858">
        <v>0.04</v>
      </c>
      <c r="N17858">
        <f t="shared" si="2171"/>
        <v>3.3960531989175591E-3</v>
      </c>
    </row>
    <row r="17859" spans="1:14" x14ac:dyDescent="0.3">
      <c r="A17859">
        <f t="shared" si="2173"/>
        <v>179</v>
      </c>
      <c r="E17859" s="105">
        <f t="shared" si="2174"/>
        <v>0</v>
      </c>
      <c r="I17859" s="105">
        <f t="shared" si="2175"/>
        <v>0</v>
      </c>
      <c r="J17859" s="105">
        <f t="shared" ref="J17859:J17922" si="2176">E17859*($H$2/12)</f>
        <v>0</v>
      </c>
      <c r="K17859" s="105">
        <f t="shared" ref="K17859:K17922" si="2177">I17859-J17859</f>
        <v>0</v>
      </c>
      <c r="L17859" s="105">
        <f t="shared" ref="L17859:L17922" si="2178">N17859*(E17859-K17859)</f>
        <v>0</v>
      </c>
      <c r="M17859">
        <v>0.04</v>
      </c>
      <c r="N17859">
        <f t="shared" ref="N17859:N17922" si="2179">1-(POWER(1-M17859,(1/12)))</f>
        <v>3.3960531989175591E-3</v>
      </c>
    </row>
    <row r="17860" spans="1:14" x14ac:dyDescent="0.3">
      <c r="A17860">
        <f t="shared" si="2173"/>
        <v>179</v>
      </c>
      <c r="E17860" s="105">
        <f t="shared" si="2174"/>
        <v>0</v>
      </c>
      <c r="I17860" s="105">
        <f t="shared" si="2175"/>
        <v>0</v>
      </c>
      <c r="J17860" s="105">
        <f t="shared" si="2176"/>
        <v>0</v>
      </c>
      <c r="K17860" s="105">
        <f t="shared" si="2177"/>
        <v>0</v>
      </c>
      <c r="L17860" s="105">
        <f t="shared" si="2178"/>
        <v>0</v>
      </c>
      <c r="M17860">
        <v>0.04</v>
      </c>
      <c r="N17860">
        <f t="shared" si="2179"/>
        <v>3.3960531989175591E-3</v>
      </c>
    </row>
    <row r="17861" spans="1:14" x14ac:dyDescent="0.3">
      <c r="A17861">
        <f t="shared" si="2173"/>
        <v>179</v>
      </c>
      <c r="E17861" s="105">
        <f t="shared" si="2174"/>
        <v>0</v>
      </c>
      <c r="I17861" s="105">
        <f t="shared" si="2175"/>
        <v>0</v>
      </c>
      <c r="J17861" s="105">
        <f t="shared" si="2176"/>
        <v>0</v>
      </c>
      <c r="K17861" s="105">
        <f t="shared" si="2177"/>
        <v>0</v>
      </c>
      <c r="L17861" s="105">
        <f t="shared" si="2178"/>
        <v>0</v>
      </c>
      <c r="M17861">
        <v>0.04</v>
      </c>
      <c r="N17861">
        <f t="shared" si="2179"/>
        <v>3.3960531989175591E-3</v>
      </c>
    </row>
    <row r="17862" spans="1:14" x14ac:dyDescent="0.3">
      <c r="A17862">
        <f t="shared" si="2173"/>
        <v>179</v>
      </c>
      <c r="E17862" s="105">
        <f t="shared" si="2174"/>
        <v>0</v>
      </c>
      <c r="I17862" s="105">
        <f t="shared" si="2175"/>
        <v>0</v>
      </c>
      <c r="J17862" s="105">
        <f t="shared" si="2176"/>
        <v>0</v>
      </c>
      <c r="K17862" s="105">
        <f t="shared" si="2177"/>
        <v>0</v>
      </c>
      <c r="L17862" s="105">
        <f t="shared" si="2178"/>
        <v>0</v>
      </c>
      <c r="M17862">
        <v>0.04</v>
      </c>
      <c r="N17862">
        <f t="shared" si="2179"/>
        <v>3.3960531989175591E-3</v>
      </c>
    </row>
    <row r="17863" spans="1:14" x14ac:dyDescent="0.3">
      <c r="A17863">
        <f t="shared" si="2173"/>
        <v>179</v>
      </c>
      <c r="E17863" s="105">
        <f t="shared" si="2174"/>
        <v>0</v>
      </c>
      <c r="I17863" s="105">
        <f t="shared" si="2175"/>
        <v>0</v>
      </c>
      <c r="J17863" s="105">
        <f t="shared" si="2176"/>
        <v>0</v>
      </c>
      <c r="K17863" s="105">
        <f t="shared" si="2177"/>
        <v>0</v>
      </c>
      <c r="L17863" s="105">
        <f t="shared" si="2178"/>
        <v>0</v>
      </c>
      <c r="M17863">
        <v>0.04</v>
      </c>
      <c r="N17863">
        <f t="shared" si="2179"/>
        <v>3.3960531989175591E-3</v>
      </c>
    </row>
    <row r="17864" spans="1:14" x14ac:dyDescent="0.3">
      <c r="A17864">
        <f t="shared" si="2173"/>
        <v>179</v>
      </c>
      <c r="E17864" s="105">
        <f t="shared" si="2174"/>
        <v>0</v>
      </c>
      <c r="I17864" s="105">
        <f t="shared" si="2175"/>
        <v>0</v>
      </c>
      <c r="J17864" s="105">
        <f t="shared" si="2176"/>
        <v>0</v>
      </c>
      <c r="K17864" s="105">
        <f t="shared" si="2177"/>
        <v>0</v>
      </c>
      <c r="L17864" s="105">
        <f t="shared" si="2178"/>
        <v>0</v>
      </c>
      <c r="M17864">
        <v>0.04</v>
      </c>
      <c r="N17864">
        <f t="shared" si="2179"/>
        <v>3.3960531989175591E-3</v>
      </c>
    </row>
    <row r="17865" spans="1:14" x14ac:dyDescent="0.3">
      <c r="A17865">
        <f t="shared" si="2173"/>
        <v>179</v>
      </c>
      <c r="E17865" s="105">
        <f t="shared" si="2174"/>
        <v>0</v>
      </c>
      <c r="I17865" s="105">
        <f t="shared" si="2175"/>
        <v>0</v>
      </c>
      <c r="J17865" s="105">
        <f t="shared" si="2176"/>
        <v>0</v>
      </c>
      <c r="K17865" s="105">
        <f t="shared" si="2177"/>
        <v>0</v>
      </c>
      <c r="L17865" s="105">
        <f t="shared" si="2178"/>
        <v>0</v>
      </c>
      <c r="M17865">
        <v>0.04</v>
      </c>
      <c r="N17865">
        <f t="shared" si="2179"/>
        <v>3.3960531989175591E-3</v>
      </c>
    </row>
    <row r="17866" spans="1:14" x14ac:dyDescent="0.3">
      <c r="A17866">
        <f t="shared" si="2173"/>
        <v>179</v>
      </c>
      <c r="E17866" s="105">
        <f t="shared" si="2174"/>
        <v>0</v>
      </c>
      <c r="I17866" s="105">
        <f t="shared" si="2175"/>
        <v>0</v>
      </c>
      <c r="J17866" s="105">
        <f t="shared" si="2176"/>
        <v>0</v>
      </c>
      <c r="K17866" s="105">
        <f t="shared" si="2177"/>
        <v>0</v>
      </c>
      <c r="L17866" s="105">
        <f t="shared" si="2178"/>
        <v>0</v>
      </c>
      <c r="M17866">
        <v>0.04</v>
      </c>
      <c r="N17866">
        <f t="shared" si="2179"/>
        <v>3.3960531989175591E-3</v>
      </c>
    </row>
    <row r="17867" spans="1:14" x14ac:dyDescent="0.3">
      <c r="A17867">
        <f t="shared" si="2173"/>
        <v>179</v>
      </c>
      <c r="E17867" s="105">
        <f t="shared" si="2174"/>
        <v>0</v>
      </c>
      <c r="I17867" s="105">
        <f t="shared" si="2175"/>
        <v>0</v>
      </c>
      <c r="J17867" s="105">
        <f t="shared" si="2176"/>
        <v>0</v>
      </c>
      <c r="K17867" s="105">
        <f t="shared" si="2177"/>
        <v>0</v>
      </c>
      <c r="L17867" s="105">
        <f t="shared" si="2178"/>
        <v>0</v>
      </c>
      <c r="M17867">
        <v>0.04</v>
      </c>
      <c r="N17867">
        <f t="shared" si="2179"/>
        <v>3.3960531989175591E-3</v>
      </c>
    </row>
    <row r="17868" spans="1:14" x14ac:dyDescent="0.3">
      <c r="A17868">
        <f t="shared" si="2173"/>
        <v>179</v>
      </c>
      <c r="E17868" s="105">
        <f t="shared" si="2174"/>
        <v>0</v>
      </c>
      <c r="I17868" s="105">
        <f t="shared" si="2175"/>
        <v>0</v>
      </c>
      <c r="J17868" s="105">
        <f t="shared" si="2176"/>
        <v>0</v>
      </c>
      <c r="K17868" s="105">
        <f t="shared" si="2177"/>
        <v>0</v>
      </c>
      <c r="L17868" s="105">
        <f t="shared" si="2178"/>
        <v>0</v>
      </c>
      <c r="M17868">
        <v>0.04</v>
      </c>
      <c r="N17868">
        <f t="shared" si="2179"/>
        <v>3.3960531989175591E-3</v>
      </c>
    </row>
    <row r="17869" spans="1:14" x14ac:dyDescent="0.3">
      <c r="A17869">
        <f t="shared" si="2173"/>
        <v>179</v>
      </c>
      <c r="E17869" s="105">
        <f t="shared" si="2174"/>
        <v>0</v>
      </c>
      <c r="I17869" s="105">
        <f t="shared" si="2175"/>
        <v>0</v>
      </c>
      <c r="J17869" s="105">
        <f t="shared" si="2176"/>
        <v>0</v>
      </c>
      <c r="K17869" s="105">
        <f t="shared" si="2177"/>
        <v>0</v>
      </c>
      <c r="L17869" s="105">
        <f t="shared" si="2178"/>
        <v>0</v>
      </c>
      <c r="M17869">
        <v>0.04</v>
      </c>
      <c r="N17869">
        <f t="shared" si="2179"/>
        <v>3.3960531989175591E-3</v>
      </c>
    </row>
    <row r="17870" spans="1:14" x14ac:dyDescent="0.3">
      <c r="A17870">
        <f t="shared" si="2173"/>
        <v>179</v>
      </c>
      <c r="E17870" s="105">
        <f t="shared" si="2174"/>
        <v>0</v>
      </c>
      <c r="I17870" s="105">
        <f t="shared" si="2175"/>
        <v>0</v>
      </c>
      <c r="J17870" s="105">
        <f t="shared" si="2176"/>
        <v>0</v>
      </c>
      <c r="K17870" s="105">
        <f t="shared" si="2177"/>
        <v>0</v>
      </c>
      <c r="L17870" s="105">
        <f t="shared" si="2178"/>
        <v>0</v>
      </c>
      <c r="M17870">
        <v>0.04</v>
      </c>
      <c r="N17870">
        <f t="shared" si="2179"/>
        <v>3.3960531989175591E-3</v>
      </c>
    </row>
    <row r="17871" spans="1:14" x14ac:dyDescent="0.3">
      <c r="A17871">
        <f t="shared" si="2173"/>
        <v>179</v>
      </c>
      <c r="E17871" s="105">
        <f t="shared" si="2174"/>
        <v>0</v>
      </c>
      <c r="I17871" s="105">
        <f t="shared" si="2175"/>
        <v>0</v>
      </c>
      <c r="J17871" s="105">
        <f t="shared" si="2176"/>
        <v>0</v>
      </c>
      <c r="K17871" s="105">
        <f t="shared" si="2177"/>
        <v>0</v>
      </c>
      <c r="L17871" s="105">
        <f t="shared" si="2178"/>
        <v>0</v>
      </c>
      <c r="M17871">
        <v>0.04</v>
      </c>
      <c r="N17871">
        <f t="shared" si="2179"/>
        <v>3.3960531989175591E-3</v>
      </c>
    </row>
    <row r="17872" spans="1:14" x14ac:dyDescent="0.3">
      <c r="A17872">
        <f t="shared" si="2173"/>
        <v>179</v>
      </c>
      <c r="E17872" s="105">
        <f t="shared" si="2174"/>
        <v>0</v>
      </c>
      <c r="I17872" s="105">
        <f t="shared" si="2175"/>
        <v>0</v>
      </c>
      <c r="J17872" s="105">
        <f t="shared" si="2176"/>
        <v>0</v>
      </c>
      <c r="K17872" s="105">
        <f t="shared" si="2177"/>
        <v>0</v>
      </c>
      <c r="L17872" s="105">
        <f t="shared" si="2178"/>
        <v>0</v>
      </c>
      <c r="M17872">
        <v>0.04</v>
      </c>
      <c r="N17872">
        <f t="shared" si="2179"/>
        <v>3.3960531989175591E-3</v>
      </c>
    </row>
    <row r="17873" spans="1:14" x14ac:dyDescent="0.3">
      <c r="A17873">
        <f t="shared" si="2173"/>
        <v>179</v>
      </c>
      <c r="E17873" s="105">
        <f t="shared" si="2174"/>
        <v>0</v>
      </c>
      <c r="I17873" s="105">
        <f t="shared" si="2175"/>
        <v>0</v>
      </c>
      <c r="J17873" s="105">
        <f t="shared" si="2176"/>
        <v>0</v>
      </c>
      <c r="K17873" s="105">
        <f t="shared" si="2177"/>
        <v>0</v>
      </c>
      <c r="L17873" s="105">
        <f t="shared" si="2178"/>
        <v>0</v>
      </c>
      <c r="M17873">
        <v>0.04</v>
      </c>
      <c r="N17873">
        <f t="shared" si="2179"/>
        <v>3.3960531989175591E-3</v>
      </c>
    </row>
    <row r="17874" spans="1:14" x14ac:dyDescent="0.3">
      <c r="A17874">
        <f t="shared" si="2173"/>
        <v>179</v>
      </c>
      <c r="E17874" s="105">
        <f t="shared" si="2174"/>
        <v>0</v>
      </c>
      <c r="I17874" s="105">
        <f t="shared" si="2175"/>
        <v>0</v>
      </c>
      <c r="J17874" s="105">
        <f t="shared" si="2176"/>
        <v>0</v>
      </c>
      <c r="K17874" s="105">
        <f t="shared" si="2177"/>
        <v>0</v>
      </c>
      <c r="L17874" s="105">
        <f t="shared" si="2178"/>
        <v>0</v>
      </c>
      <c r="M17874">
        <v>0.04</v>
      </c>
      <c r="N17874">
        <f t="shared" si="2179"/>
        <v>3.3960531989175591E-3</v>
      </c>
    </row>
    <row r="17875" spans="1:14" x14ac:dyDescent="0.3">
      <c r="A17875">
        <f t="shared" si="2173"/>
        <v>179</v>
      </c>
      <c r="E17875" s="105">
        <f t="shared" si="2174"/>
        <v>0</v>
      </c>
      <c r="I17875" s="105">
        <f t="shared" si="2175"/>
        <v>0</v>
      </c>
      <c r="J17875" s="105">
        <f t="shared" si="2176"/>
        <v>0</v>
      </c>
      <c r="K17875" s="105">
        <f t="shared" si="2177"/>
        <v>0</v>
      </c>
      <c r="L17875" s="105">
        <f t="shared" si="2178"/>
        <v>0</v>
      </c>
      <c r="M17875">
        <v>0.04</v>
      </c>
      <c r="N17875">
        <f t="shared" si="2179"/>
        <v>3.3960531989175591E-3</v>
      </c>
    </row>
    <row r="17876" spans="1:14" x14ac:dyDescent="0.3">
      <c r="A17876">
        <f t="shared" si="2173"/>
        <v>179</v>
      </c>
      <c r="E17876" s="105">
        <f t="shared" si="2174"/>
        <v>0</v>
      </c>
      <c r="I17876" s="105">
        <f t="shared" si="2175"/>
        <v>0</v>
      </c>
      <c r="J17876" s="105">
        <f t="shared" si="2176"/>
        <v>0</v>
      </c>
      <c r="K17876" s="105">
        <f t="shared" si="2177"/>
        <v>0</v>
      </c>
      <c r="L17876" s="105">
        <f t="shared" si="2178"/>
        <v>0</v>
      </c>
      <c r="M17876">
        <v>0.04</v>
      </c>
      <c r="N17876">
        <f t="shared" si="2179"/>
        <v>3.3960531989175591E-3</v>
      </c>
    </row>
    <row r="17877" spans="1:14" x14ac:dyDescent="0.3">
      <c r="A17877">
        <f t="shared" si="2173"/>
        <v>179</v>
      </c>
      <c r="E17877" s="105">
        <f t="shared" si="2174"/>
        <v>0</v>
      </c>
      <c r="I17877" s="105">
        <f t="shared" si="2175"/>
        <v>0</v>
      </c>
      <c r="J17877" s="105">
        <f t="shared" si="2176"/>
        <v>0</v>
      </c>
      <c r="K17877" s="105">
        <f t="shared" si="2177"/>
        <v>0</v>
      </c>
      <c r="L17877" s="105">
        <f t="shared" si="2178"/>
        <v>0</v>
      </c>
      <c r="M17877">
        <v>0.04</v>
      </c>
      <c r="N17877">
        <f t="shared" si="2179"/>
        <v>3.3960531989175591E-3</v>
      </c>
    </row>
    <row r="17878" spans="1:14" x14ac:dyDescent="0.3">
      <c r="A17878">
        <f t="shared" si="2173"/>
        <v>179</v>
      </c>
      <c r="E17878" s="105">
        <f t="shared" si="2174"/>
        <v>0</v>
      </c>
      <c r="I17878" s="105">
        <f t="shared" si="2175"/>
        <v>0</v>
      </c>
      <c r="J17878" s="105">
        <f t="shared" si="2176"/>
        <v>0</v>
      </c>
      <c r="K17878" s="105">
        <f t="shared" si="2177"/>
        <v>0</v>
      </c>
      <c r="L17878" s="105">
        <f t="shared" si="2178"/>
        <v>0</v>
      </c>
      <c r="M17878">
        <v>0.04</v>
      </c>
      <c r="N17878">
        <f t="shared" si="2179"/>
        <v>3.3960531989175591E-3</v>
      </c>
    </row>
    <row r="17879" spans="1:14" x14ac:dyDescent="0.3">
      <c r="A17879">
        <f t="shared" si="2173"/>
        <v>179</v>
      </c>
      <c r="E17879" s="105">
        <f t="shared" si="2174"/>
        <v>0</v>
      </c>
      <c r="I17879" s="105">
        <f t="shared" si="2175"/>
        <v>0</v>
      </c>
      <c r="J17879" s="105">
        <f t="shared" si="2176"/>
        <v>0</v>
      </c>
      <c r="K17879" s="105">
        <f t="shared" si="2177"/>
        <v>0</v>
      </c>
      <c r="L17879" s="105">
        <f t="shared" si="2178"/>
        <v>0</v>
      </c>
      <c r="M17879">
        <v>0.04</v>
      </c>
      <c r="N17879">
        <f t="shared" si="2179"/>
        <v>3.3960531989175591E-3</v>
      </c>
    </row>
    <row r="17880" spans="1:14" x14ac:dyDescent="0.3">
      <c r="A17880">
        <f t="shared" si="2173"/>
        <v>179</v>
      </c>
      <c r="E17880" s="105">
        <f t="shared" si="2174"/>
        <v>0</v>
      </c>
      <c r="I17880" s="105">
        <f t="shared" si="2175"/>
        <v>0</v>
      </c>
      <c r="J17880" s="105">
        <f t="shared" si="2176"/>
        <v>0</v>
      </c>
      <c r="K17880" s="105">
        <f t="shared" si="2177"/>
        <v>0</v>
      </c>
      <c r="L17880" s="105">
        <f t="shared" si="2178"/>
        <v>0</v>
      </c>
      <c r="M17880">
        <v>0.04</v>
      </c>
      <c r="N17880">
        <f t="shared" si="2179"/>
        <v>3.3960531989175591E-3</v>
      </c>
    </row>
    <row r="17881" spans="1:14" x14ac:dyDescent="0.3">
      <c r="A17881">
        <f t="shared" si="2173"/>
        <v>179</v>
      </c>
      <c r="E17881" s="105">
        <f t="shared" si="2174"/>
        <v>0</v>
      </c>
      <c r="I17881" s="105">
        <f t="shared" si="2175"/>
        <v>0</v>
      </c>
      <c r="J17881" s="105">
        <f t="shared" si="2176"/>
        <v>0</v>
      </c>
      <c r="K17881" s="105">
        <f t="shared" si="2177"/>
        <v>0</v>
      </c>
      <c r="L17881" s="105">
        <f t="shared" si="2178"/>
        <v>0</v>
      </c>
      <c r="M17881">
        <v>0.04</v>
      </c>
      <c r="N17881">
        <f t="shared" si="2179"/>
        <v>3.3960531989175591E-3</v>
      </c>
    </row>
    <row r="17882" spans="1:14" x14ac:dyDescent="0.3">
      <c r="A17882">
        <f t="shared" si="2173"/>
        <v>179</v>
      </c>
      <c r="E17882" s="105">
        <f t="shared" si="2174"/>
        <v>0</v>
      </c>
      <c r="I17882" s="105">
        <f t="shared" si="2175"/>
        <v>0</v>
      </c>
      <c r="J17882" s="105">
        <f t="shared" si="2176"/>
        <v>0</v>
      </c>
      <c r="K17882" s="105">
        <f t="shared" si="2177"/>
        <v>0</v>
      </c>
      <c r="L17882" s="105">
        <f t="shared" si="2178"/>
        <v>0</v>
      </c>
      <c r="M17882">
        <v>0.04</v>
      </c>
      <c r="N17882">
        <f t="shared" si="2179"/>
        <v>3.3960531989175591E-3</v>
      </c>
    </row>
    <row r="17883" spans="1:14" x14ac:dyDescent="0.3">
      <c r="A17883">
        <f t="shared" si="2173"/>
        <v>179</v>
      </c>
      <c r="E17883" s="105">
        <f t="shared" si="2174"/>
        <v>0</v>
      </c>
      <c r="I17883" s="105">
        <f t="shared" si="2175"/>
        <v>0</v>
      </c>
      <c r="J17883" s="105">
        <f t="shared" si="2176"/>
        <v>0</v>
      </c>
      <c r="K17883" s="105">
        <f t="shared" si="2177"/>
        <v>0</v>
      </c>
      <c r="L17883" s="105">
        <f t="shared" si="2178"/>
        <v>0</v>
      </c>
      <c r="M17883">
        <v>0.04</v>
      </c>
      <c r="N17883">
        <f t="shared" si="2179"/>
        <v>3.3960531989175591E-3</v>
      </c>
    </row>
    <row r="17884" spans="1:14" x14ac:dyDescent="0.3">
      <c r="A17884">
        <f t="shared" si="2173"/>
        <v>179</v>
      </c>
      <c r="E17884" s="105">
        <f t="shared" si="2174"/>
        <v>0</v>
      </c>
      <c r="I17884" s="105">
        <f t="shared" si="2175"/>
        <v>0</v>
      </c>
      <c r="J17884" s="105">
        <f t="shared" si="2176"/>
        <v>0</v>
      </c>
      <c r="K17884" s="105">
        <f t="shared" si="2177"/>
        <v>0</v>
      </c>
      <c r="L17884" s="105">
        <f t="shared" si="2178"/>
        <v>0</v>
      </c>
      <c r="M17884">
        <v>0.04</v>
      </c>
      <c r="N17884">
        <f t="shared" si="2179"/>
        <v>3.3960531989175591E-3</v>
      </c>
    </row>
    <row r="17885" spans="1:14" x14ac:dyDescent="0.3">
      <c r="A17885">
        <f t="shared" si="2173"/>
        <v>179</v>
      </c>
      <c r="E17885" s="105">
        <f t="shared" si="2174"/>
        <v>0</v>
      </c>
      <c r="I17885" s="105">
        <f t="shared" si="2175"/>
        <v>0</v>
      </c>
      <c r="J17885" s="105">
        <f t="shared" si="2176"/>
        <v>0</v>
      </c>
      <c r="K17885" s="105">
        <f t="shared" si="2177"/>
        <v>0</v>
      </c>
      <c r="L17885" s="105">
        <f t="shared" si="2178"/>
        <v>0</v>
      </c>
      <c r="M17885">
        <v>0.04</v>
      </c>
      <c r="N17885">
        <f t="shared" si="2179"/>
        <v>3.3960531989175591E-3</v>
      </c>
    </row>
    <row r="17886" spans="1:14" x14ac:dyDescent="0.3">
      <c r="A17886">
        <f t="shared" si="2173"/>
        <v>179</v>
      </c>
      <c r="E17886" s="105">
        <f t="shared" si="2174"/>
        <v>0</v>
      </c>
      <c r="I17886" s="105">
        <f t="shared" si="2175"/>
        <v>0</v>
      </c>
      <c r="J17886" s="105">
        <f t="shared" si="2176"/>
        <v>0</v>
      </c>
      <c r="K17886" s="105">
        <f t="shared" si="2177"/>
        <v>0</v>
      </c>
      <c r="L17886" s="105">
        <f t="shared" si="2178"/>
        <v>0</v>
      </c>
      <c r="M17886">
        <v>0.04</v>
      </c>
      <c r="N17886">
        <f t="shared" si="2179"/>
        <v>3.3960531989175591E-3</v>
      </c>
    </row>
    <row r="17887" spans="1:14" x14ac:dyDescent="0.3">
      <c r="A17887">
        <f t="shared" si="2173"/>
        <v>179</v>
      </c>
      <c r="E17887" s="105">
        <f t="shared" si="2174"/>
        <v>0</v>
      </c>
      <c r="I17887" s="105">
        <f t="shared" si="2175"/>
        <v>0</v>
      </c>
      <c r="J17887" s="105">
        <f t="shared" si="2176"/>
        <v>0</v>
      </c>
      <c r="K17887" s="105">
        <f t="shared" si="2177"/>
        <v>0</v>
      </c>
      <c r="L17887" s="105">
        <f t="shared" si="2178"/>
        <v>0</v>
      </c>
      <c r="M17887">
        <v>0.04</v>
      </c>
      <c r="N17887">
        <f t="shared" si="2179"/>
        <v>3.3960531989175591E-3</v>
      </c>
    </row>
    <row r="17888" spans="1:14" x14ac:dyDescent="0.3">
      <c r="A17888">
        <f t="shared" si="2173"/>
        <v>179</v>
      </c>
      <c r="E17888" s="105">
        <f t="shared" si="2174"/>
        <v>0</v>
      </c>
      <c r="I17888" s="105">
        <f t="shared" si="2175"/>
        <v>0</v>
      </c>
      <c r="J17888" s="105">
        <f t="shared" si="2176"/>
        <v>0</v>
      </c>
      <c r="K17888" s="105">
        <f t="shared" si="2177"/>
        <v>0</v>
      </c>
      <c r="L17888" s="105">
        <f t="shared" si="2178"/>
        <v>0</v>
      </c>
      <c r="M17888">
        <v>0.04</v>
      </c>
      <c r="N17888">
        <f t="shared" si="2179"/>
        <v>3.3960531989175591E-3</v>
      </c>
    </row>
    <row r="17889" spans="1:15" x14ac:dyDescent="0.3">
      <c r="A17889">
        <f t="shared" si="2173"/>
        <v>179</v>
      </c>
      <c r="E17889" s="105">
        <f t="shared" si="2174"/>
        <v>0</v>
      </c>
      <c r="I17889" s="105">
        <f t="shared" si="2175"/>
        <v>0</v>
      </c>
      <c r="J17889" s="105">
        <f t="shared" si="2176"/>
        <v>0</v>
      </c>
      <c r="K17889" s="105">
        <f t="shared" si="2177"/>
        <v>0</v>
      </c>
      <c r="L17889" s="105">
        <f t="shared" si="2178"/>
        <v>0</v>
      </c>
      <c r="M17889">
        <v>0.04</v>
      </c>
      <c r="N17889">
        <f t="shared" si="2179"/>
        <v>3.3960531989175591E-3</v>
      </c>
    </row>
    <row r="17890" spans="1:15" x14ac:dyDescent="0.3">
      <c r="A17890">
        <f t="shared" si="2173"/>
        <v>179</v>
      </c>
      <c r="E17890" s="105">
        <f t="shared" si="2174"/>
        <v>0</v>
      </c>
      <c r="I17890" s="105">
        <f t="shared" si="2175"/>
        <v>0</v>
      </c>
      <c r="J17890" s="105">
        <f t="shared" si="2176"/>
        <v>0</v>
      </c>
      <c r="K17890" s="105">
        <f t="shared" si="2177"/>
        <v>0</v>
      </c>
      <c r="L17890" s="105">
        <f t="shared" si="2178"/>
        <v>0</v>
      </c>
      <c r="M17890">
        <v>0.04</v>
      </c>
      <c r="N17890">
        <f t="shared" si="2179"/>
        <v>3.3960531989175591E-3</v>
      </c>
    </row>
    <row r="17891" spans="1:15" x14ac:dyDescent="0.3">
      <c r="A17891">
        <f t="shared" si="2173"/>
        <v>179</v>
      </c>
      <c r="E17891" s="105">
        <f t="shared" si="2174"/>
        <v>0</v>
      </c>
      <c r="I17891" s="105">
        <f t="shared" si="2175"/>
        <v>0</v>
      </c>
      <c r="J17891" s="105">
        <f t="shared" si="2176"/>
        <v>0</v>
      </c>
      <c r="K17891" s="105">
        <f t="shared" si="2177"/>
        <v>0</v>
      </c>
      <c r="L17891" s="105">
        <f t="shared" si="2178"/>
        <v>0</v>
      </c>
      <c r="M17891">
        <v>0.04</v>
      </c>
      <c r="N17891">
        <f t="shared" si="2179"/>
        <v>3.3960531989175591E-3</v>
      </c>
    </row>
    <row r="17892" spans="1:15" x14ac:dyDescent="0.3">
      <c r="A17892">
        <f t="shared" si="2173"/>
        <v>179</v>
      </c>
      <c r="E17892" s="105">
        <f t="shared" si="2174"/>
        <v>0</v>
      </c>
      <c r="I17892" s="105">
        <f t="shared" si="2175"/>
        <v>0</v>
      </c>
      <c r="J17892" s="105">
        <f t="shared" si="2176"/>
        <v>0</v>
      </c>
      <c r="K17892" s="105">
        <f t="shared" si="2177"/>
        <v>0</v>
      </c>
      <c r="L17892" s="105">
        <f t="shared" si="2178"/>
        <v>0</v>
      </c>
      <c r="M17892">
        <v>0.04</v>
      </c>
      <c r="N17892">
        <f t="shared" si="2179"/>
        <v>3.3960531989175591E-3</v>
      </c>
    </row>
    <row r="17893" spans="1:15" x14ac:dyDescent="0.3">
      <c r="A17893">
        <f t="shared" si="2173"/>
        <v>179</v>
      </c>
      <c r="E17893" s="105">
        <f t="shared" si="2174"/>
        <v>0</v>
      </c>
      <c r="I17893" s="105">
        <f t="shared" si="2175"/>
        <v>0</v>
      </c>
      <c r="J17893" s="105">
        <f t="shared" si="2176"/>
        <v>0</v>
      </c>
      <c r="K17893" s="105">
        <f t="shared" si="2177"/>
        <v>0</v>
      </c>
      <c r="L17893" s="105">
        <f t="shared" si="2178"/>
        <v>0</v>
      </c>
      <c r="M17893">
        <v>0.04</v>
      </c>
      <c r="N17893">
        <f t="shared" si="2179"/>
        <v>3.3960531989175591E-3</v>
      </c>
    </row>
    <row r="17894" spans="1:15" x14ac:dyDescent="0.3">
      <c r="A17894">
        <f t="shared" si="2173"/>
        <v>179</v>
      </c>
      <c r="E17894" s="105">
        <f t="shared" si="2174"/>
        <v>0</v>
      </c>
      <c r="I17894" s="105">
        <f t="shared" si="2175"/>
        <v>0</v>
      </c>
      <c r="J17894" s="105">
        <f t="shared" si="2176"/>
        <v>0</v>
      </c>
      <c r="K17894" s="105">
        <f t="shared" si="2177"/>
        <v>0</v>
      </c>
      <c r="L17894" s="105">
        <f t="shared" si="2178"/>
        <v>0</v>
      </c>
      <c r="M17894">
        <v>0.04</v>
      </c>
      <c r="N17894">
        <f t="shared" si="2179"/>
        <v>3.3960531989175591E-3</v>
      </c>
    </row>
    <row r="17895" spans="1:15" x14ac:dyDescent="0.3">
      <c r="A17895">
        <f t="shared" ref="A17895:A17958" si="2180">IF(COUNTIF(A17795:A17894,A17894)=100, A17894+1,A17894)</f>
        <v>179</v>
      </c>
      <c r="E17895" s="105">
        <f t="shared" ref="E17895:E17958" si="2181">MAX(0, E17795-K17795-L17795)</f>
        <v>0</v>
      </c>
      <c r="I17895" s="105">
        <f t="shared" ref="I17895:I17958" si="2182">IF(E17895&lt;I17795,J17895 + E17895, I17795)</f>
        <v>0</v>
      </c>
      <c r="J17895" s="105">
        <f t="shared" si="2176"/>
        <v>0</v>
      </c>
      <c r="K17895" s="105">
        <f t="shared" si="2177"/>
        <v>0</v>
      </c>
      <c r="L17895" s="105">
        <f t="shared" si="2178"/>
        <v>0</v>
      </c>
      <c r="M17895">
        <v>0.04</v>
      </c>
      <c r="N17895">
        <f t="shared" si="2179"/>
        <v>3.3960531989175591E-3</v>
      </c>
    </row>
    <row r="17896" spans="1:15" x14ac:dyDescent="0.3">
      <c r="A17896">
        <f t="shared" si="2180"/>
        <v>179</v>
      </c>
      <c r="E17896" s="105">
        <f t="shared" si="2181"/>
        <v>0</v>
      </c>
      <c r="I17896" s="105">
        <f t="shared" si="2182"/>
        <v>0</v>
      </c>
      <c r="J17896" s="105">
        <f t="shared" si="2176"/>
        <v>0</v>
      </c>
      <c r="K17896" s="105">
        <f t="shared" si="2177"/>
        <v>0</v>
      </c>
      <c r="L17896" s="105">
        <f t="shared" si="2178"/>
        <v>0</v>
      </c>
      <c r="M17896">
        <v>0.04</v>
      </c>
      <c r="N17896">
        <f t="shared" si="2179"/>
        <v>3.3960531989175591E-3</v>
      </c>
    </row>
    <row r="17897" spans="1:15" x14ac:dyDescent="0.3">
      <c r="A17897">
        <f t="shared" si="2180"/>
        <v>179</v>
      </c>
      <c r="E17897" s="105">
        <f t="shared" si="2181"/>
        <v>0</v>
      </c>
      <c r="I17897" s="105">
        <f t="shared" si="2182"/>
        <v>0</v>
      </c>
      <c r="J17897" s="105">
        <f t="shared" si="2176"/>
        <v>0</v>
      </c>
      <c r="K17897" s="105">
        <f t="shared" si="2177"/>
        <v>0</v>
      </c>
      <c r="L17897" s="105">
        <f t="shared" si="2178"/>
        <v>0</v>
      </c>
      <c r="M17897">
        <v>0.04</v>
      </c>
      <c r="N17897">
        <f t="shared" si="2179"/>
        <v>3.3960531989175591E-3</v>
      </c>
    </row>
    <row r="17898" spans="1:15" x14ac:dyDescent="0.3">
      <c r="A17898">
        <f t="shared" si="2180"/>
        <v>179</v>
      </c>
      <c r="E17898" s="105">
        <f t="shared" si="2181"/>
        <v>0</v>
      </c>
      <c r="I17898" s="105">
        <f t="shared" si="2182"/>
        <v>0</v>
      </c>
      <c r="J17898" s="105">
        <f t="shared" si="2176"/>
        <v>0</v>
      </c>
      <c r="K17898" s="105">
        <f t="shared" si="2177"/>
        <v>0</v>
      </c>
      <c r="L17898" s="105">
        <f t="shared" si="2178"/>
        <v>0</v>
      </c>
      <c r="M17898">
        <v>0.04</v>
      </c>
      <c r="N17898">
        <f t="shared" si="2179"/>
        <v>3.3960531989175591E-3</v>
      </c>
    </row>
    <row r="17899" spans="1:15" x14ac:dyDescent="0.3">
      <c r="A17899">
        <f t="shared" si="2180"/>
        <v>179</v>
      </c>
      <c r="E17899" s="105">
        <f t="shared" si="2181"/>
        <v>0</v>
      </c>
      <c r="I17899" s="105">
        <f t="shared" si="2182"/>
        <v>0</v>
      </c>
      <c r="J17899" s="105">
        <f t="shared" si="2176"/>
        <v>0</v>
      </c>
      <c r="K17899" s="105">
        <f t="shared" si="2177"/>
        <v>0</v>
      </c>
      <c r="L17899" s="105">
        <f t="shared" si="2178"/>
        <v>0</v>
      </c>
      <c r="M17899">
        <v>0.04</v>
      </c>
      <c r="N17899">
        <f t="shared" si="2179"/>
        <v>3.3960531989175591E-3</v>
      </c>
    </row>
    <row r="17900" spans="1:15" x14ac:dyDescent="0.3">
      <c r="A17900">
        <f t="shared" si="2180"/>
        <v>179</v>
      </c>
      <c r="E17900" s="105">
        <f t="shared" si="2181"/>
        <v>0</v>
      </c>
      <c r="I17900" s="105">
        <f t="shared" si="2182"/>
        <v>0</v>
      </c>
      <c r="J17900" s="105">
        <f t="shared" si="2176"/>
        <v>0</v>
      </c>
      <c r="K17900" s="105">
        <f t="shared" si="2177"/>
        <v>0</v>
      </c>
      <c r="L17900" s="105">
        <f t="shared" si="2178"/>
        <v>0</v>
      </c>
      <c r="M17900">
        <v>0.04</v>
      </c>
      <c r="N17900">
        <f t="shared" si="2179"/>
        <v>3.3960531989175591E-3</v>
      </c>
    </row>
    <row r="17901" spans="1:15" x14ac:dyDescent="0.3">
      <c r="A17901">
        <f t="shared" si="2180"/>
        <v>179</v>
      </c>
      <c r="E17901" s="105">
        <f t="shared" si="2181"/>
        <v>0</v>
      </c>
      <c r="I17901" s="105">
        <f t="shared" si="2182"/>
        <v>0</v>
      </c>
      <c r="J17901" s="105">
        <f t="shared" si="2176"/>
        <v>0</v>
      </c>
      <c r="K17901" s="105">
        <f t="shared" si="2177"/>
        <v>0</v>
      </c>
      <c r="L17901" s="105">
        <f t="shared" si="2178"/>
        <v>0</v>
      </c>
      <c r="M17901">
        <v>0.04</v>
      </c>
      <c r="N17901">
        <f t="shared" si="2179"/>
        <v>3.3960531989175591E-3</v>
      </c>
      <c r="O17901" s="105" t="e">
        <f t="shared" ref="O17901" si="2183">SUM(I17802:I17901)</f>
        <v>#REF!</v>
      </c>
    </row>
    <row r="17902" spans="1:15" x14ac:dyDescent="0.3">
      <c r="A17902">
        <f t="shared" si="2180"/>
        <v>180</v>
      </c>
      <c r="E17902" s="105" t="e">
        <f t="shared" si="2181"/>
        <v>#REF!</v>
      </c>
      <c r="I17902" s="105" t="e">
        <f t="shared" si="2182"/>
        <v>#REF!</v>
      </c>
      <c r="J17902" s="105" t="e">
        <f t="shared" si="2176"/>
        <v>#REF!</v>
      </c>
      <c r="K17902" s="105" t="e">
        <f t="shared" si="2177"/>
        <v>#REF!</v>
      </c>
      <c r="L17902" s="105" t="e">
        <f t="shared" si="2178"/>
        <v>#REF!</v>
      </c>
      <c r="M17902">
        <v>0.04</v>
      </c>
      <c r="N17902">
        <f t="shared" si="2179"/>
        <v>3.3960531989175591E-3</v>
      </c>
    </row>
    <row r="17903" spans="1:15" x14ac:dyDescent="0.3">
      <c r="A17903">
        <f t="shared" si="2180"/>
        <v>180</v>
      </c>
      <c r="E17903" s="105" t="e">
        <f t="shared" si="2181"/>
        <v>#REF!</v>
      </c>
      <c r="I17903" s="105" t="e">
        <f t="shared" si="2182"/>
        <v>#REF!</v>
      </c>
      <c r="J17903" s="105" t="e">
        <f t="shared" si="2176"/>
        <v>#REF!</v>
      </c>
      <c r="K17903" s="105" t="e">
        <f t="shared" si="2177"/>
        <v>#REF!</v>
      </c>
      <c r="L17903" s="105" t="e">
        <f t="shared" si="2178"/>
        <v>#REF!</v>
      </c>
      <c r="M17903">
        <v>0.04</v>
      </c>
      <c r="N17903">
        <f t="shared" si="2179"/>
        <v>3.3960531989175591E-3</v>
      </c>
    </row>
    <row r="17904" spans="1:15" x14ac:dyDescent="0.3">
      <c r="A17904">
        <f t="shared" si="2180"/>
        <v>180</v>
      </c>
      <c r="E17904" s="105" t="e">
        <f t="shared" si="2181"/>
        <v>#REF!</v>
      </c>
      <c r="I17904" s="105" t="e">
        <f t="shared" si="2182"/>
        <v>#REF!</v>
      </c>
      <c r="J17904" s="105" t="e">
        <f t="shared" si="2176"/>
        <v>#REF!</v>
      </c>
      <c r="K17904" s="105" t="e">
        <f t="shared" si="2177"/>
        <v>#REF!</v>
      </c>
      <c r="L17904" s="105" t="e">
        <f t="shared" si="2178"/>
        <v>#REF!</v>
      </c>
      <c r="M17904">
        <v>0.04</v>
      </c>
      <c r="N17904">
        <f t="shared" si="2179"/>
        <v>3.3960531989175591E-3</v>
      </c>
    </row>
    <row r="17905" spans="1:14" x14ac:dyDescent="0.3">
      <c r="A17905">
        <f t="shared" si="2180"/>
        <v>180</v>
      </c>
      <c r="E17905" s="105">
        <f t="shared" si="2181"/>
        <v>0</v>
      </c>
      <c r="I17905" s="105">
        <f t="shared" si="2182"/>
        <v>0</v>
      </c>
      <c r="J17905" s="105">
        <f t="shared" si="2176"/>
        <v>0</v>
      </c>
      <c r="K17905" s="105">
        <f t="shared" si="2177"/>
        <v>0</v>
      </c>
      <c r="L17905" s="105">
        <f t="shared" si="2178"/>
        <v>0</v>
      </c>
      <c r="M17905">
        <v>0.04</v>
      </c>
      <c r="N17905">
        <f t="shared" si="2179"/>
        <v>3.3960531989175591E-3</v>
      </c>
    </row>
    <row r="17906" spans="1:14" x14ac:dyDescent="0.3">
      <c r="A17906">
        <f t="shared" si="2180"/>
        <v>180</v>
      </c>
      <c r="E17906" s="105">
        <f t="shared" si="2181"/>
        <v>0</v>
      </c>
      <c r="I17906" s="105">
        <f t="shared" si="2182"/>
        <v>0</v>
      </c>
      <c r="J17906" s="105">
        <f t="shared" si="2176"/>
        <v>0</v>
      </c>
      <c r="K17906" s="105">
        <f t="shared" si="2177"/>
        <v>0</v>
      </c>
      <c r="L17906" s="105">
        <f t="shared" si="2178"/>
        <v>0</v>
      </c>
      <c r="M17906">
        <v>0.04</v>
      </c>
      <c r="N17906">
        <f t="shared" si="2179"/>
        <v>3.3960531989175591E-3</v>
      </c>
    </row>
    <row r="17907" spans="1:14" x14ac:dyDescent="0.3">
      <c r="A17907">
        <f t="shared" si="2180"/>
        <v>180</v>
      </c>
      <c r="E17907" s="105">
        <f t="shared" si="2181"/>
        <v>0</v>
      </c>
      <c r="I17907" s="105">
        <f t="shared" si="2182"/>
        <v>0</v>
      </c>
      <c r="J17907" s="105">
        <f t="shared" si="2176"/>
        <v>0</v>
      </c>
      <c r="K17907" s="105">
        <f t="shared" si="2177"/>
        <v>0</v>
      </c>
      <c r="L17907" s="105">
        <f t="shared" si="2178"/>
        <v>0</v>
      </c>
      <c r="M17907">
        <v>0.04</v>
      </c>
      <c r="N17907">
        <f t="shared" si="2179"/>
        <v>3.3960531989175591E-3</v>
      </c>
    </row>
    <row r="17908" spans="1:14" x14ac:dyDescent="0.3">
      <c r="A17908">
        <f t="shared" si="2180"/>
        <v>180</v>
      </c>
      <c r="E17908" s="105">
        <f t="shared" si="2181"/>
        <v>0</v>
      </c>
      <c r="I17908" s="105">
        <f t="shared" si="2182"/>
        <v>0</v>
      </c>
      <c r="J17908" s="105">
        <f t="shared" si="2176"/>
        <v>0</v>
      </c>
      <c r="K17908" s="105">
        <f t="shared" si="2177"/>
        <v>0</v>
      </c>
      <c r="L17908" s="105">
        <f t="shared" si="2178"/>
        <v>0</v>
      </c>
      <c r="M17908">
        <v>0.04</v>
      </c>
      <c r="N17908">
        <f t="shared" si="2179"/>
        <v>3.3960531989175591E-3</v>
      </c>
    </row>
    <row r="17909" spans="1:14" x14ac:dyDescent="0.3">
      <c r="A17909">
        <f t="shared" si="2180"/>
        <v>180</v>
      </c>
      <c r="E17909" s="105">
        <f t="shared" si="2181"/>
        <v>0</v>
      </c>
      <c r="I17909" s="105">
        <f t="shared" si="2182"/>
        <v>0</v>
      </c>
      <c r="J17909" s="105">
        <f t="shared" si="2176"/>
        <v>0</v>
      </c>
      <c r="K17909" s="105">
        <f t="shared" si="2177"/>
        <v>0</v>
      </c>
      <c r="L17909" s="105">
        <f t="shared" si="2178"/>
        <v>0</v>
      </c>
      <c r="M17909">
        <v>0.04</v>
      </c>
      <c r="N17909">
        <f t="shared" si="2179"/>
        <v>3.3960531989175591E-3</v>
      </c>
    </row>
    <row r="17910" spans="1:14" x14ac:dyDescent="0.3">
      <c r="A17910">
        <f t="shared" si="2180"/>
        <v>180</v>
      </c>
      <c r="E17910" s="105">
        <f t="shared" si="2181"/>
        <v>0</v>
      </c>
      <c r="I17910" s="105">
        <f t="shared" si="2182"/>
        <v>0</v>
      </c>
      <c r="J17910" s="105">
        <f t="shared" si="2176"/>
        <v>0</v>
      </c>
      <c r="K17910" s="105">
        <f t="shared" si="2177"/>
        <v>0</v>
      </c>
      <c r="L17910" s="105">
        <f t="shared" si="2178"/>
        <v>0</v>
      </c>
      <c r="M17910">
        <v>0.04</v>
      </c>
      <c r="N17910">
        <f t="shared" si="2179"/>
        <v>3.3960531989175591E-3</v>
      </c>
    </row>
    <row r="17911" spans="1:14" x14ac:dyDescent="0.3">
      <c r="A17911">
        <f t="shared" si="2180"/>
        <v>180</v>
      </c>
      <c r="E17911" s="105">
        <f t="shared" si="2181"/>
        <v>0</v>
      </c>
      <c r="I17911" s="105">
        <f t="shared" si="2182"/>
        <v>0</v>
      </c>
      <c r="J17911" s="105">
        <f t="shared" si="2176"/>
        <v>0</v>
      </c>
      <c r="K17911" s="105">
        <f t="shared" si="2177"/>
        <v>0</v>
      </c>
      <c r="L17911" s="105">
        <f t="shared" si="2178"/>
        <v>0</v>
      </c>
      <c r="M17911">
        <v>0.04</v>
      </c>
      <c r="N17911">
        <f t="shared" si="2179"/>
        <v>3.3960531989175591E-3</v>
      </c>
    </row>
    <row r="17912" spans="1:14" x14ac:dyDescent="0.3">
      <c r="A17912">
        <f t="shared" si="2180"/>
        <v>180</v>
      </c>
      <c r="E17912" s="105">
        <f t="shared" si="2181"/>
        <v>0</v>
      </c>
      <c r="I17912" s="105">
        <f t="shared" si="2182"/>
        <v>0</v>
      </c>
      <c r="J17912" s="105">
        <f t="shared" si="2176"/>
        <v>0</v>
      </c>
      <c r="K17912" s="105">
        <f t="shared" si="2177"/>
        <v>0</v>
      </c>
      <c r="L17912" s="105">
        <f t="shared" si="2178"/>
        <v>0</v>
      </c>
      <c r="M17912">
        <v>0.04</v>
      </c>
      <c r="N17912">
        <f t="shared" si="2179"/>
        <v>3.3960531989175591E-3</v>
      </c>
    </row>
    <row r="17913" spans="1:14" x14ac:dyDescent="0.3">
      <c r="A17913">
        <f t="shared" si="2180"/>
        <v>180</v>
      </c>
      <c r="E17913" s="105">
        <f t="shared" si="2181"/>
        <v>0</v>
      </c>
      <c r="I17913" s="105">
        <f t="shared" si="2182"/>
        <v>0</v>
      </c>
      <c r="J17913" s="105">
        <f t="shared" si="2176"/>
        <v>0</v>
      </c>
      <c r="K17913" s="105">
        <f t="shared" si="2177"/>
        <v>0</v>
      </c>
      <c r="L17913" s="105">
        <f t="shared" si="2178"/>
        <v>0</v>
      </c>
      <c r="M17913">
        <v>0.04</v>
      </c>
      <c r="N17913">
        <f t="shared" si="2179"/>
        <v>3.3960531989175591E-3</v>
      </c>
    </row>
    <row r="17914" spans="1:14" x14ac:dyDescent="0.3">
      <c r="A17914">
        <f t="shared" si="2180"/>
        <v>180</v>
      </c>
      <c r="E17914" s="105">
        <f t="shared" si="2181"/>
        <v>0</v>
      </c>
      <c r="I17914" s="105">
        <f t="shared" si="2182"/>
        <v>0</v>
      </c>
      <c r="J17914" s="105">
        <f t="shared" si="2176"/>
        <v>0</v>
      </c>
      <c r="K17914" s="105">
        <f t="shared" si="2177"/>
        <v>0</v>
      </c>
      <c r="L17914" s="105">
        <f t="shared" si="2178"/>
        <v>0</v>
      </c>
      <c r="M17914">
        <v>0.04</v>
      </c>
      <c r="N17914">
        <f t="shared" si="2179"/>
        <v>3.3960531989175591E-3</v>
      </c>
    </row>
    <row r="17915" spans="1:14" x14ac:dyDescent="0.3">
      <c r="A17915">
        <f t="shared" si="2180"/>
        <v>180</v>
      </c>
      <c r="E17915" s="105">
        <f t="shared" si="2181"/>
        <v>0</v>
      </c>
      <c r="I17915" s="105">
        <f t="shared" si="2182"/>
        <v>0</v>
      </c>
      <c r="J17915" s="105">
        <f t="shared" si="2176"/>
        <v>0</v>
      </c>
      <c r="K17915" s="105">
        <f t="shared" si="2177"/>
        <v>0</v>
      </c>
      <c r="L17915" s="105">
        <f t="shared" si="2178"/>
        <v>0</v>
      </c>
      <c r="M17915">
        <v>0.04</v>
      </c>
      <c r="N17915">
        <f t="shared" si="2179"/>
        <v>3.3960531989175591E-3</v>
      </c>
    </row>
    <row r="17916" spans="1:14" x14ac:dyDescent="0.3">
      <c r="A17916">
        <f t="shared" si="2180"/>
        <v>180</v>
      </c>
      <c r="E17916" s="105">
        <f t="shared" si="2181"/>
        <v>0</v>
      </c>
      <c r="I17916" s="105">
        <f t="shared" si="2182"/>
        <v>0</v>
      </c>
      <c r="J17916" s="105">
        <f t="shared" si="2176"/>
        <v>0</v>
      </c>
      <c r="K17916" s="105">
        <f t="shared" si="2177"/>
        <v>0</v>
      </c>
      <c r="L17916" s="105">
        <f t="shared" si="2178"/>
        <v>0</v>
      </c>
      <c r="M17916">
        <v>0.04</v>
      </c>
      <c r="N17916">
        <f t="shared" si="2179"/>
        <v>3.3960531989175591E-3</v>
      </c>
    </row>
    <row r="17917" spans="1:14" x14ac:dyDescent="0.3">
      <c r="A17917">
        <f t="shared" si="2180"/>
        <v>180</v>
      </c>
      <c r="E17917" s="105">
        <f t="shared" si="2181"/>
        <v>0</v>
      </c>
      <c r="I17917" s="105">
        <f t="shared" si="2182"/>
        <v>0</v>
      </c>
      <c r="J17917" s="105">
        <f t="shared" si="2176"/>
        <v>0</v>
      </c>
      <c r="K17917" s="105">
        <f t="shared" si="2177"/>
        <v>0</v>
      </c>
      <c r="L17917" s="105">
        <f t="shared" si="2178"/>
        <v>0</v>
      </c>
      <c r="M17917">
        <v>0.04</v>
      </c>
      <c r="N17917">
        <f t="shared" si="2179"/>
        <v>3.3960531989175591E-3</v>
      </c>
    </row>
    <row r="17918" spans="1:14" x14ac:dyDescent="0.3">
      <c r="A17918">
        <f t="shared" si="2180"/>
        <v>180</v>
      </c>
      <c r="E17918" s="105">
        <f t="shared" si="2181"/>
        <v>0</v>
      </c>
      <c r="I17918" s="105">
        <f t="shared" si="2182"/>
        <v>0</v>
      </c>
      <c r="J17918" s="105">
        <f t="shared" si="2176"/>
        <v>0</v>
      </c>
      <c r="K17918" s="105">
        <f t="shared" si="2177"/>
        <v>0</v>
      </c>
      <c r="L17918" s="105">
        <f t="shared" si="2178"/>
        <v>0</v>
      </c>
      <c r="M17918">
        <v>0.04</v>
      </c>
      <c r="N17918">
        <f t="shared" si="2179"/>
        <v>3.3960531989175591E-3</v>
      </c>
    </row>
    <row r="17919" spans="1:14" x14ac:dyDescent="0.3">
      <c r="A17919">
        <f t="shared" si="2180"/>
        <v>180</v>
      </c>
      <c r="E17919" s="105">
        <f t="shared" si="2181"/>
        <v>0</v>
      </c>
      <c r="I17919" s="105">
        <f t="shared" si="2182"/>
        <v>0</v>
      </c>
      <c r="J17919" s="105">
        <f t="shared" si="2176"/>
        <v>0</v>
      </c>
      <c r="K17919" s="105">
        <f t="shared" si="2177"/>
        <v>0</v>
      </c>
      <c r="L17919" s="105">
        <f t="shared" si="2178"/>
        <v>0</v>
      </c>
      <c r="M17919">
        <v>0.04</v>
      </c>
      <c r="N17919">
        <f t="shared" si="2179"/>
        <v>3.3960531989175591E-3</v>
      </c>
    </row>
    <row r="17920" spans="1:14" x14ac:dyDescent="0.3">
      <c r="A17920">
        <f t="shared" si="2180"/>
        <v>180</v>
      </c>
      <c r="E17920" s="105">
        <f t="shared" si="2181"/>
        <v>0</v>
      </c>
      <c r="I17920" s="105">
        <f t="shared" si="2182"/>
        <v>0</v>
      </c>
      <c r="J17920" s="105">
        <f t="shared" si="2176"/>
        <v>0</v>
      </c>
      <c r="K17920" s="105">
        <f t="shared" si="2177"/>
        <v>0</v>
      </c>
      <c r="L17920" s="105">
        <f t="shared" si="2178"/>
        <v>0</v>
      </c>
      <c r="M17920">
        <v>0.04</v>
      </c>
      <c r="N17920">
        <f t="shared" si="2179"/>
        <v>3.3960531989175591E-3</v>
      </c>
    </row>
    <row r="17921" spans="1:14" x14ac:dyDescent="0.3">
      <c r="A17921">
        <f t="shared" si="2180"/>
        <v>180</v>
      </c>
      <c r="E17921" s="105">
        <f t="shared" si="2181"/>
        <v>0</v>
      </c>
      <c r="I17921" s="105">
        <f t="shared" si="2182"/>
        <v>0</v>
      </c>
      <c r="J17921" s="105">
        <f t="shared" si="2176"/>
        <v>0</v>
      </c>
      <c r="K17921" s="105">
        <f t="shared" si="2177"/>
        <v>0</v>
      </c>
      <c r="L17921" s="105">
        <f t="shared" si="2178"/>
        <v>0</v>
      </c>
      <c r="M17921">
        <v>0.04</v>
      </c>
      <c r="N17921">
        <f t="shared" si="2179"/>
        <v>3.3960531989175591E-3</v>
      </c>
    </row>
    <row r="17922" spans="1:14" x14ac:dyDescent="0.3">
      <c r="A17922">
        <f t="shared" si="2180"/>
        <v>180</v>
      </c>
      <c r="E17922" s="105">
        <f t="shared" si="2181"/>
        <v>0</v>
      </c>
      <c r="I17922" s="105">
        <f t="shared" si="2182"/>
        <v>0</v>
      </c>
      <c r="J17922" s="105">
        <f t="shared" si="2176"/>
        <v>0</v>
      </c>
      <c r="K17922" s="105">
        <f t="shared" si="2177"/>
        <v>0</v>
      </c>
      <c r="L17922" s="105">
        <f t="shared" si="2178"/>
        <v>0</v>
      </c>
      <c r="M17922">
        <v>0.04</v>
      </c>
      <c r="N17922">
        <f t="shared" si="2179"/>
        <v>3.3960531989175591E-3</v>
      </c>
    </row>
    <row r="17923" spans="1:14" x14ac:dyDescent="0.3">
      <c r="A17923">
        <f t="shared" si="2180"/>
        <v>180</v>
      </c>
      <c r="E17923" s="105">
        <f t="shared" si="2181"/>
        <v>0</v>
      </c>
      <c r="I17923" s="105">
        <f t="shared" si="2182"/>
        <v>0</v>
      </c>
      <c r="J17923" s="105">
        <f t="shared" ref="J17923:J17986" si="2184">E17923*($H$2/12)</f>
        <v>0</v>
      </c>
      <c r="K17923" s="105">
        <f t="shared" ref="K17923:K17986" si="2185">I17923-J17923</f>
        <v>0</v>
      </c>
      <c r="L17923" s="105">
        <f t="shared" ref="L17923:L17986" si="2186">N17923*(E17923-K17923)</f>
        <v>0</v>
      </c>
      <c r="M17923">
        <v>0.04</v>
      </c>
      <c r="N17923">
        <f t="shared" ref="N17923:N17986" si="2187">1-(POWER(1-M17923,(1/12)))</f>
        <v>3.3960531989175591E-3</v>
      </c>
    </row>
    <row r="17924" spans="1:14" x14ac:dyDescent="0.3">
      <c r="A17924">
        <f t="shared" si="2180"/>
        <v>180</v>
      </c>
      <c r="E17924" s="105">
        <f t="shared" si="2181"/>
        <v>0</v>
      </c>
      <c r="I17924" s="105">
        <f t="shared" si="2182"/>
        <v>0</v>
      </c>
      <c r="J17924" s="105">
        <f t="shared" si="2184"/>
        <v>0</v>
      </c>
      <c r="K17924" s="105">
        <f t="shared" si="2185"/>
        <v>0</v>
      </c>
      <c r="L17924" s="105">
        <f t="shared" si="2186"/>
        <v>0</v>
      </c>
      <c r="M17924">
        <v>0.04</v>
      </c>
      <c r="N17924">
        <f t="shared" si="2187"/>
        <v>3.3960531989175591E-3</v>
      </c>
    </row>
    <row r="17925" spans="1:14" x14ac:dyDescent="0.3">
      <c r="A17925">
        <f t="shared" si="2180"/>
        <v>180</v>
      </c>
      <c r="E17925" s="105">
        <f t="shared" si="2181"/>
        <v>0</v>
      </c>
      <c r="I17925" s="105">
        <f t="shared" si="2182"/>
        <v>0</v>
      </c>
      <c r="J17925" s="105">
        <f t="shared" si="2184"/>
        <v>0</v>
      </c>
      <c r="K17925" s="105">
        <f t="shared" si="2185"/>
        <v>0</v>
      </c>
      <c r="L17925" s="105">
        <f t="shared" si="2186"/>
        <v>0</v>
      </c>
      <c r="M17925">
        <v>0.04</v>
      </c>
      <c r="N17925">
        <f t="shared" si="2187"/>
        <v>3.3960531989175591E-3</v>
      </c>
    </row>
    <row r="17926" spans="1:14" x14ac:dyDescent="0.3">
      <c r="A17926">
        <f t="shared" si="2180"/>
        <v>180</v>
      </c>
      <c r="E17926" s="105">
        <f t="shared" si="2181"/>
        <v>0</v>
      </c>
      <c r="I17926" s="105">
        <f t="shared" si="2182"/>
        <v>0</v>
      </c>
      <c r="J17926" s="105">
        <f t="shared" si="2184"/>
        <v>0</v>
      </c>
      <c r="K17926" s="105">
        <f t="shared" si="2185"/>
        <v>0</v>
      </c>
      <c r="L17926" s="105">
        <f t="shared" si="2186"/>
        <v>0</v>
      </c>
      <c r="M17926">
        <v>0.04</v>
      </c>
      <c r="N17926">
        <f t="shared" si="2187"/>
        <v>3.3960531989175591E-3</v>
      </c>
    </row>
    <row r="17927" spans="1:14" x14ac:dyDescent="0.3">
      <c r="A17927">
        <f t="shared" si="2180"/>
        <v>180</v>
      </c>
      <c r="E17927" s="105">
        <f t="shared" si="2181"/>
        <v>0</v>
      </c>
      <c r="I17927" s="105">
        <f t="shared" si="2182"/>
        <v>0</v>
      </c>
      <c r="J17927" s="105">
        <f t="shared" si="2184"/>
        <v>0</v>
      </c>
      <c r="K17927" s="105">
        <f t="shared" si="2185"/>
        <v>0</v>
      </c>
      <c r="L17927" s="105">
        <f t="shared" si="2186"/>
        <v>0</v>
      </c>
      <c r="M17927">
        <v>0.04</v>
      </c>
      <c r="N17927">
        <f t="shared" si="2187"/>
        <v>3.3960531989175591E-3</v>
      </c>
    </row>
    <row r="17928" spans="1:14" x14ac:dyDescent="0.3">
      <c r="A17928">
        <f t="shared" si="2180"/>
        <v>180</v>
      </c>
      <c r="E17928" s="105">
        <f t="shared" si="2181"/>
        <v>0</v>
      </c>
      <c r="I17928" s="105">
        <f t="shared" si="2182"/>
        <v>0</v>
      </c>
      <c r="J17928" s="105">
        <f t="shared" si="2184"/>
        <v>0</v>
      </c>
      <c r="K17928" s="105">
        <f t="shared" si="2185"/>
        <v>0</v>
      </c>
      <c r="L17928" s="105">
        <f t="shared" si="2186"/>
        <v>0</v>
      </c>
      <c r="M17928">
        <v>0.04</v>
      </c>
      <c r="N17928">
        <f t="shared" si="2187"/>
        <v>3.3960531989175591E-3</v>
      </c>
    </row>
    <row r="17929" spans="1:14" x14ac:dyDescent="0.3">
      <c r="A17929">
        <f t="shared" si="2180"/>
        <v>180</v>
      </c>
      <c r="E17929" s="105">
        <f t="shared" si="2181"/>
        <v>0</v>
      </c>
      <c r="I17929" s="105">
        <f t="shared" si="2182"/>
        <v>0</v>
      </c>
      <c r="J17929" s="105">
        <f t="shared" si="2184"/>
        <v>0</v>
      </c>
      <c r="K17929" s="105">
        <f t="shared" si="2185"/>
        <v>0</v>
      </c>
      <c r="L17929" s="105">
        <f t="shared" si="2186"/>
        <v>0</v>
      </c>
      <c r="M17929">
        <v>0.04</v>
      </c>
      <c r="N17929">
        <f t="shared" si="2187"/>
        <v>3.3960531989175591E-3</v>
      </c>
    </row>
    <row r="17930" spans="1:14" x14ac:dyDescent="0.3">
      <c r="A17930">
        <f t="shared" si="2180"/>
        <v>180</v>
      </c>
      <c r="E17930" s="105">
        <f t="shared" si="2181"/>
        <v>0</v>
      </c>
      <c r="I17930" s="105">
        <f t="shared" si="2182"/>
        <v>0</v>
      </c>
      <c r="J17930" s="105">
        <f t="shared" si="2184"/>
        <v>0</v>
      </c>
      <c r="K17930" s="105">
        <f t="shared" si="2185"/>
        <v>0</v>
      </c>
      <c r="L17930" s="105">
        <f t="shared" si="2186"/>
        <v>0</v>
      </c>
      <c r="M17930">
        <v>0.04</v>
      </c>
      <c r="N17930">
        <f t="shared" si="2187"/>
        <v>3.3960531989175591E-3</v>
      </c>
    </row>
    <row r="17931" spans="1:14" x14ac:dyDescent="0.3">
      <c r="A17931">
        <f t="shared" si="2180"/>
        <v>180</v>
      </c>
      <c r="E17931" s="105">
        <f t="shared" si="2181"/>
        <v>0</v>
      </c>
      <c r="I17931" s="105">
        <f t="shared" si="2182"/>
        <v>0</v>
      </c>
      <c r="J17931" s="105">
        <f t="shared" si="2184"/>
        <v>0</v>
      </c>
      <c r="K17931" s="105">
        <f t="shared" si="2185"/>
        <v>0</v>
      </c>
      <c r="L17931" s="105">
        <f t="shared" si="2186"/>
        <v>0</v>
      </c>
      <c r="M17931">
        <v>0.04</v>
      </c>
      <c r="N17931">
        <f t="shared" si="2187"/>
        <v>3.3960531989175591E-3</v>
      </c>
    </row>
    <row r="17932" spans="1:14" x14ac:dyDescent="0.3">
      <c r="A17932">
        <f t="shared" si="2180"/>
        <v>180</v>
      </c>
      <c r="E17932" s="105">
        <f t="shared" si="2181"/>
        <v>0</v>
      </c>
      <c r="I17932" s="105">
        <f t="shared" si="2182"/>
        <v>0</v>
      </c>
      <c r="J17932" s="105">
        <f t="shared" si="2184"/>
        <v>0</v>
      </c>
      <c r="K17932" s="105">
        <f t="shared" si="2185"/>
        <v>0</v>
      </c>
      <c r="L17932" s="105">
        <f t="shared" si="2186"/>
        <v>0</v>
      </c>
      <c r="M17932">
        <v>0.04</v>
      </c>
      <c r="N17932">
        <f t="shared" si="2187"/>
        <v>3.3960531989175591E-3</v>
      </c>
    </row>
    <row r="17933" spans="1:14" x14ac:dyDescent="0.3">
      <c r="A17933">
        <f t="shared" si="2180"/>
        <v>180</v>
      </c>
      <c r="E17933" s="105">
        <f t="shared" si="2181"/>
        <v>0</v>
      </c>
      <c r="I17933" s="105">
        <f t="shared" si="2182"/>
        <v>0</v>
      </c>
      <c r="J17933" s="105">
        <f t="shared" si="2184"/>
        <v>0</v>
      </c>
      <c r="K17933" s="105">
        <f t="shared" si="2185"/>
        <v>0</v>
      </c>
      <c r="L17933" s="105">
        <f t="shared" si="2186"/>
        <v>0</v>
      </c>
      <c r="M17933">
        <v>0.04</v>
      </c>
      <c r="N17933">
        <f t="shared" si="2187"/>
        <v>3.3960531989175591E-3</v>
      </c>
    </row>
    <row r="17934" spans="1:14" x14ac:dyDescent="0.3">
      <c r="A17934">
        <f t="shared" si="2180"/>
        <v>180</v>
      </c>
      <c r="E17934" s="105">
        <f t="shared" si="2181"/>
        <v>0</v>
      </c>
      <c r="I17934" s="105">
        <f t="shared" si="2182"/>
        <v>0</v>
      </c>
      <c r="J17934" s="105">
        <f t="shared" si="2184"/>
        <v>0</v>
      </c>
      <c r="K17934" s="105">
        <f t="shared" si="2185"/>
        <v>0</v>
      </c>
      <c r="L17934" s="105">
        <f t="shared" si="2186"/>
        <v>0</v>
      </c>
      <c r="M17934">
        <v>0.04</v>
      </c>
      <c r="N17934">
        <f t="shared" si="2187"/>
        <v>3.3960531989175591E-3</v>
      </c>
    </row>
    <row r="17935" spans="1:14" x14ac:dyDescent="0.3">
      <c r="A17935">
        <f t="shared" si="2180"/>
        <v>180</v>
      </c>
      <c r="E17935" s="105">
        <f t="shared" si="2181"/>
        <v>0</v>
      </c>
      <c r="I17935" s="105">
        <f t="shared" si="2182"/>
        <v>0</v>
      </c>
      <c r="J17935" s="105">
        <f t="shared" si="2184"/>
        <v>0</v>
      </c>
      <c r="K17935" s="105">
        <f t="shared" si="2185"/>
        <v>0</v>
      </c>
      <c r="L17935" s="105">
        <f t="shared" si="2186"/>
        <v>0</v>
      </c>
      <c r="M17935">
        <v>0.04</v>
      </c>
      <c r="N17935">
        <f t="shared" si="2187"/>
        <v>3.3960531989175591E-3</v>
      </c>
    </row>
    <row r="17936" spans="1:14" x14ac:dyDescent="0.3">
      <c r="A17936">
        <f t="shared" si="2180"/>
        <v>180</v>
      </c>
      <c r="E17936" s="105">
        <f t="shared" si="2181"/>
        <v>0</v>
      </c>
      <c r="I17936" s="105">
        <f t="shared" si="2182"/>
        <v>0</v>
      </c>
      <c r="J17936" s="105">
        <f t="shared" si="2184"/>
        <v>0</v>
      </c>
      <c r="K17936" s="105">
        <f t="shared" si="2185"/>
        <v>0</v>
      </c>
      <c r="L17936" s="105">
        <f t="shared" si="2186"/>
        <v>0</v>
      </c>
      <c r="M17936">
        <v>0.04</v>
      </c>
      <c r="N17936">
        <f t="shared" si="2187"/>
        <v>3.3960531989175591E-3</v>
      </c>
    </row>
    <row r="17937" spans="1:14" x14ac:dyDescent="0.3">
      <c r="A17937">
        <f t="shared" si="2180"/>
        <v>180</v>
      </c>
      <c r="E17937" s="105">
        <f t="shared" si="2181"/>
        <v>0</v>
      </c>
      <c r="I17937" s="105">
        <f t="shared" si="2182"/>
        <v>0</v>
      </c>
      <c r="J17937" s="105">
        <f t="shared" si="2184"/>
        <v>0</v>
      </c>
      <c r="K17937" s="105">
        <f t="shared" si="2185"/>
        <v>0</v>
      </c>
      <c r="L17937" s="105">
        <f t="shared" si="2186"/>
        <v>0</v>
      </c>
      <c r="M17937">
        <v>0.04</v>
      </c>
      <c r="N17937">
        <f t="shared" si="2187"/>
        <v>3.3960531989175591E-3</v>
      </c>
    </row>
    <row r="17938" spans="1:14" x14ac:dyDescent="0.3">
      <c r="A17938">
        <f t="shared" si="2180"/>
        <v>180</v>
      </c>
      <c r="E17938" s="105">
        <f t="shared" si="2181"/>
        <v>0</v>
      </c>
      <c r="I17938" s="105">
        <f t="shared" si="2182"/>
        <v>0</v>
      </c>
      <c r="J17938" s="105">
        <f t="shared" si="2184"/>
        <v>0</v>
      </c>
      <c r="K17938" s="105">
        <f t="shared" si="2185"/>
        <v>0</v>
      </c>
      <c r="L17938" s="105">
        <f t="shared" si="2186"/>
        <v>0</v>
      </c>
      <c r="M17938">
        <v>0.04</v>
      </c>
      <c r="N17938">
        <f t="shared" si="2187"/>
        <v>3.3960531989175591E-3</v>
      </c>
    </row>
    <row r="17939" spans="1:14" x14ac:dyDescent="0.3">
      <c r="A17939">
        <f t="shared" si="2180"/>
        <v>180</v>
      </c>
      <c r="E17939" s="105">
        <f t="shared" si="2181"/>
        <v>0</v>
      </c>
      <c r="I17939" s="105">
        <f t="shared" si="2182"/>
        <v>0</v>
      </c>
      <c r="J17939" s="105">
        <f t="shared" si="2184"/>
        <v>0</v>
      </c>
      <c r="K17939" s="105">
        <f t="shared" si="2185"/>
        <v>0</v>
      </c>
      <c r="L17939" s="105">
        <f t="shared" si="2186"/>
        <v>0</v>
      </c>
      <c r="M17939">
        <v>0.04</v>
      </c>
      <c r="N17939">
        <f t="shared" si="2187"/>
        <v>3.3960531989175591E-3</v>
      </c>
    </row>
    <row r="17940" spans="1:14" x14ac:dyDescent="0.3">
      <c r="A17940">
        <f t="shared" si="2180"/>
        <v>180</v>
      </c>
      <c r="E17940" s="105">
        <f t="shared" si="2181"/>
        <v>0</v>
      </c>
      <c r="I17940" s="105">
        <f t="shared" si="2182"/>
        <v>0</v>
      </c>
      <c r="J17940" s="105">
        <f t="shared" si="2184"/>
        <v>0</v>
      </c>
      <c r="K17940" s="105">
        <f t="shared" si="2185"/>
        <v>0</v>
      </c>
      <c r="L17940" s="105">
        <f t="shared" si="2186"/>
        <v>0</v>
      </c>
      <c r="M17940">
        <v>0.04</v>
      </c>
      <c r="N17940">
        <f t="shared" si="2187"/>
        <v>3.3960531989175591E-3</v>
      </c>
    </row>
    <row r="17941" spans="1:14" x14ac:dyDescent="0.3">
      <c r="A17941">
        <f t="shared" si="2180"/>
        <v>180</v>
      </c>
      <c r="E17941" s="105">
        <f t="shared" si="2181"/>
        <v>0</v>
      </c>
      <c r="I17941" s="105">
        <f t="shared" si="2182"/>
        <v>0</v>
      </c>
      <c r="J17941" s="105">
        <f t="shared" si="2184"/>
        <v>0</v>
      </c>
      <c r="K17941" s="105">
        <f t="shared" si="2185"/>
        <v>0</v>
      </c>
      <c r="L17941" s="105">
        <f t="shared" si="2186"/>
        <v>0</v>
      </c>
      <c r="M17941">
        <v>0.04</v>
      </c>
      <c r="N17941">
        <f t="shared" si="2187"/>
        <v>3.3960531989175591E-3</v>
      </c>
    </row>
    <row r="17942" spans="1:14" x14ac:dyDescent="0.3">
      <c r="A17942">
        <f t="shared" si="2180"/>
        <v>180</v>
      </c>
      <c r="E17942" s="105">
        <f t="shared" si="2181"/>
        <v>0</v>
      </c>
      <c r="I17942" s="105">
        <f t="shared" si="2182"/>
        <v>0</v>
      </c>
      <c r="J17942" s="105">
        <f t="shared" si="2184"/>
        <v>0</v>
      </c>
      <c r="K17942" s="105">
        <f t="shared" si="2185"/>
        <v>0</v>
      </c>
      <c r="L17942" s="105">
        <f t="shared" si="2186"/>
        <v>0</v>
      </c>
      <c r="M17942">
        <v>0.04</v>
      </c>
      <c r="N17942">
        <f t="shared" si="2187"/>
        <v>3.3960531989175591E-3</v>
      </c>
    </row>
    <row r="17943" spans="1:14" x14ac:dyDescent="0.3">
      <c r="A17943">
        <f t="shared" si="2180"/>
        <v>180</v>
      </c>
      <c r="E17943" s="105">
        <f t="shared" si="2181"/>
        <v>0</v>
      </c>
      <c r="I17943" s="105">
        <f t="shared" si="2182"/>
        <v>0</v>
      </c>
      <c r="J17943" s="105">
        <f t="shared" si="2184"/>
        <v>0</v>
      </c>
      <c r="K17943" s="105">
        <f t="shared" si="2185"/>
        <v>0</v>
      </c>
      <c r="L17943" s="105">
        <f t="shared" si="2186"/>
        <v>0</v>
      </c>
      <c r="M17943">
        <v>0.04</v>
      </c>
      <c r="N17943">
        <f t="shared" si="2187"/>
        <v>3.3960531989175591E-3</v>
      </c>
    </row>
    <row r="17944" spans="1:14" x14ac:dyDescent="0.3">
      <c r="A17944">
        <f t="shared" si="2180"/>
        <v>180</v>
      </c>
      <c r="E17944" s="105">
        <f t="shared" si="2181"/>
        <v>0</v>
      </c>
      <c r="I17944" s="105">
        <f t="shared" si="2182"/>
        <v>0</v>
      </c>
      <c r="J17944" s="105">
        <f t="shared" si="2184"/>
        <v>0</v>
      </c>
      <c r="K17944" s="105">
        <f t="shared" si="2185"/>
        <v>0</v>
      </c>
      <c r="L17944" s="105">
        <f t="shared" si="2186"/>
        <v>0</v>
      </c>
      <c r="M17944">
        <v>0.04</v>
      </c>
      <c r="N17944">
        <f t="shared" si="2187"/>
        <v>3.3960531989175591E-3</v>
      </c>
    </row>
    <row r="17945" spans="1:14" x14ac:dyDescent="0.3">
      <c r="A17945">
        <f t="shared" si="2180"/>
        <v>180</v>
      </c>
      <c r="E17945" s="105">
        <f t="shared" si="2181"/>
        <v>0</v>
      </c>
      <c r="I17945" s="105">
        <f t="shared" si="2182"/>
        <v>0</v>
      </c>
      <c r="J17945" s="105">
        <f t="shared" si="2184"/>
        <v>0</v>
      </c>
      <c r="K17945" s="105">
        <f t="shared" si="2185"/>
        <v>0</v>
      </c>
      <c r="L17945" s="105">
        <f t="shared" si="2186"/>
        <v>0</v>
      </c>
      <c r="M17945">
        <v>0.04</v>
      </c>
      <c r="N17945">
        <f t="shared" si="2187"/>
        <v>3.3960531989175591E-3</v>
      </c>
    </row>
    <row r="17946" spans="1:14" x14ac:dyDescent="0.3">
      <c r="A17946">
        <f t="shared" si="2180"/>
        <v>180</v>
      </c>
      <c r="E17946" s="105">
        <f t="shared" si="2181"/>
        <v>0</v>
      </c>
      <c r="I17946" s="105">
        <f t="shared" si="2182"/>
        <v>0</v>
      </c>
      <c r="J17946" s="105">
        <f t="shared" si="2184"/>
        <v>0</v>
      </c>
      <c r="K17946" s="105">
        <f t="shared" si="2185"/>
        <v>0</v>
      </c>
      <c r="L17946" s="105">
        <f t="shared" si="2186"/>
        <v>0</v>
      </c>
      <c r="M17946">
        <v>0.04</v>
      </c>
      <c r="N17946">
        <f t="shared" si="2187"/>
        <v>3.3960531989175591E-3</v>
      </c>
    </row>
    <row r="17947" spans="1:14" x14ac:dyDescent="0.3">
      <c r="A17947">
        <f t="shared" si="2180"/>
        <v>180</v>
      </c>
      <c r="E17947" s="105">
        <f t="shared" si="2181"/>
        <v>0</v>
      </c>
      <c r="I17947" s="105">
        <f t="shared" si="2182"/>
        <v>0</v>
      </c>
      <c r="J17947" s="105">
        <f t="shared" si="2184"/>
        <v>0</v>
      </c>
      <c r="K17947" s="105">
        <f t="shared" si="2185"/>
        <v>0</v>
      </c>
      <c r="L17947" s="105">
        <f t="shared" si="2186"/>
        <v>0</v>
      </c>
      <c r="M17947">
        <v>0.04</v>
      </c>
      <c r="N17947">
        <f t="shared" si="2187"/>
        <v>3.3960531989175591E-3</v>
      </c>
    </row>
    <row r="17948" spans="1:14" x14ac:dyDescent="0.3">
      <c r="A17948">
        <f t="shared" si="2180"/>
        <v>180</v>
      </c>
      <c r="E17948" s="105">
        <f t="shared" si="2181"/>
        <v>0</v>
      </c>
      <c r="I17948" s="105">
        <f t="shared" si="2182"/>
        <v>0</v>
      </c>
      <c r="J17948" s="105">
        <f t="shared" si="2184"/>
        <v>0</v>
      </c>
      <c r="K17948" s="105">
        <f t="shared" si="2185"/>
        <v>0</v>
      </c>
      <c r="L17948" s="105">
        <f t="shared" si="2186"/>
        <v>0</v>
      </c>
      <c r="M17948">
        <v>0.04</v>
      </c>
      <c r="N17948">
        <f t="shared" si="2187"/>
        <v>3.3960531989175591E-3</v>
      </c>
    </row>
    <row r="17949" spans="1:14" x14ac:dyDescent="0.3">
      <c r="A17949">
        <f t="shared" si="2180"/>
        <v>180</v>
      </c>
      <c r="E17949" s="105">
        <f t="shared" si="2181"/>
        <v>0</v>
      </c>
      <c r="I17949" s="105">
        <f t="shared" si="2182"/>
        <v>0</v>
      </c>
      <c r="J17949" s="105">
        <f t="shared" si="2184"/>
        <v>0</v>
      </c>
      <c r="K17949" s="105">
        <f t="shared" si="2185"/>
        <v>0</v>
      </c>
      <c r="L17949" s="105">
        <f t="shared" si="2186"/>
        <v>0</v>
      </c>
      <c r="M17949">
        <v>0.04</v>
      </c>
      <c r="N17949">
        <f t="shared" si="2187"/>
        <v>3.3960531989175591E-3</v>
      </c>
    </row>
    <row r="17950" spans="1:14" x14ac:dyDescent="0.3">
      <c r="A17950">
        <f t="shared" si="2180"/>
        <v>180</v>
      </c>
      <c r="E17950" s="105">
        <f t="shared" si="2181"/>
        <v>0</v>
      </c>
      <c r="I17950" s="105">
        <f t="shared" si="2182"/>
        <v>0</v>
      </c>
      <c r="J17950" s="105">
        <f t="shared" si="2184"/>
        <v>0</v>
      </c>
      <c r="K17950" s="105">
        <f t="shared" si="2185"/>
        <v>0</v>
      </c>
      <c r="L17950" s="105">
        <f t="shared" si="2186"/>
        <v>0</v>
      </c>
      <c r="M17950">
        <v>0.04</v>
      </c>
      <c r="N17950">
        <f t="shared" si="2187"/>
        <v>3.3960531989175591E-3</v>
      </c>
    </row>
    <row r="17951" spans="1:14" x14ac:dyDescent="0.3">
      <c r="A17951">
        <f t="shared" si="2180"/>
        <v>180</v>
      </c>
      <c r="E17951" s="105">
        <f t="shared" si="2181"/>
        <v>0</v>
      </c>
      <c r="I17951" s="105">
        <f t="shared" si="2182"/>
        <v>0</v>
      </c>
      <c r="J17951" s="105">
        <f t="shared" si="2184"/>
        <v>0</v>
      </c>
      <c r="K17951" s="105">
        <f t="shared" si="2185"/>
        <v>0</v>
      </c>
      <c r="L17951" s="105">
        <f t="shared" si="2186"/>
        <v>0</v>
      </c>
      <c r="M17951">
        <v>0.04</v>
      </c>
      <c r="N17951">
        <f t="shared" si="2187"/>
        <v>3.3960531989175591E-3</v>
      </c>
    </row>
    <row r="17952" spans="1:14" x14ac:dyDescent="0.3">
      <c r="A17952">
        <f t="shared" si="2180"/>
        <v>180</v>
      </c>
      <c r="E17952" s="105">
        <f t="shared" si="2181"/>
        <v>0</v>
      </c>
      <c r="I17952" s="105">
        <f t="shared" si="2182"/>
        <v>0</v>
      </c>
      <c r="J17952" s="105">
        <f t="shared" si="2184"/>
        <v>0</v>
      </c>
      <c r="K17952" s="105">
        <f t="shared" si="2185"/>
        <v>0</v>
      </c>
      <c r="L17952" s="105">
        <f t="shared" si="2186"/>
        <v>0</v>
      </c>
      <c r="M17952">
        <v>0.04</v>
      </c>
      <c r="N17952">
        <f t="shared" si="2187"/>
        <v>3.3960531989175591E-3</v>
      </c>
    </row>
    <row r="17953" spans="1:14" x14ac:dyDescent="0.3">
      <c r="A17953">
        <f t="shared" si="2180"/>
        <v>180</v>
      </c>
      <c r="E17953" s="105">
        <f t="shared" si="2181"/>
        <v>0</v>
      </c>
      <c r="I17953" s="105">
        <f t="shared" si="2182"/>
        <v>0</v>
      </c>
      <c r="J17953" s="105">
        <f t="shared" si="2184"/>
        <v>0</v>
      </c>
      <c r="K17953" s="105">
        <f t="shared" si="2185"/>
        <v>0</v>
      </c>
      <c r="L17953" s="105">
        <f t="shared" si="2186"/>
        <v>0</v>
      </c>
      <c r="M17953">
        <v>0.04</v>
      </c>
      <c r="N17953">
        <f t="shared" si="2187"/>
        <v>3.3960531989175591E-3</v>
      </c>
    </row>
    <row r="17954" spans="1:14" x14ac:dyDescent="0.3">
      <c r="A17954">
        <f t="shared" si="2180"/>
        <v>180</v>
      </c>
      <c r="E17954" s="105">
        <f t="shared" si="2181"/>
        <v>0</v>
      </c>
      <c r="I17954" s="105">
        <f t="shared" si="2182"/>
        <v>0</v>
      </c>
      <c r="J17954" s="105">
        <f t="shared" si="2184"/>
        <v>0</v>
      </c>
      <c r="K17954" s="105">
        <f t="shared" si="2185"/>
        <v>0</v>
      </c>
      <c r="L17954" s="105">
        <f t="shared" si="2186"/>
        <v>0</v>
      </c>
      <c r="M17954">
        <v>0.04</v>
      </c>
      <c r="N17954">
        <f t="shared" si="2187"/>
        <v>3.3960531989175591E-3</v>
      </c>
    </row>
    <row r="17955" spans="1:14" x14ac:dyDescent="0.3">
      <c r="A17955">
        <f t="shared" si="2180"/>
        <v>180</v>
      </c>
      <c r="E17955" s="105">
        <f t="shared" si="2181"/>
        <v>0</v>
      </c>
      <c r="I17955" s="105">
        <f t="shared" si="2182"/>
        <v>0</v>
      </c>
      <c r="J17955" s="105">
        <f t="shared" si="2184"/>
        <v>0</v>
      </c>
      <c r="K17955" s="105">
        <f t="shared" si="2185"/>
        <v>0</v>
      </c>
      <c r="L17955" s="105">
        <f t="shared" si="2186"/>
        <v>0</v>
      </c>
      <c r="M17955">
        <v>0.04</v>
      </c>
      <c r="N17955">
        <f t="shared" si="2187"/>
        <v>3.3960531989175591E-3</v>
      </c>
    </row>
    <row r="17956" spans="1:14" x14ac:dyDescent="0.3">
      <c r="A17956">
        <f t="shared" si="2180"/>
        <v>180</v>
      </c>
      <c r="E17956" s="105">
        <f t="shared" si="2181"/>
        <v>0</v>
      </c>
      <c r="I17956" s="105">
        <f t="shared" si="2182"/>
        <v>0</v>
      </c>
      <c r="J17956" s="105">
        <f t="shared" si="2184"/>
        <v>0</v>
      </c>
      <c r="K17956" s="105">
        <f t="shared" si="2185"/>
        <v>0</v>
      </c>
      <c r="L17956" s="105">
        <f t="shared" si="2186"/>
        <v>0</v>
      </c>
      <c r="M17956">
        <v>0.04</v>
      </c>
      <c r="N17956">
        <f t="shared" si="2187"/>
        <v>3.3960531989175591E-3</v>
      </c>
    </row>
    <row r="17957" spans="1:14" x14ac:dyDescent="0.3">
      <c r="A17957">
        <f t="shared" si="2180"/>
        <v>180</v>
      </c>
      <c r="E17957" s="105">
        <f t="shared" si="2181"/>
        <v>0</v>
      </c>
      <c r="I17957" s="105">
        <f t="shared" si="2182"/>
        <v>0</v>
      </c>
      <c r="J17957" s="105">
        <f t="shared" si="2184"/>
        <v>0</v>
      </c>
      <c r="K17957" s="105">
        <f t="shared" si="2185"/>
        <v>0</v>
      </c>
      <c r="L17957" s="105">
        <f t="shared" si="2186"/>
        <v>0</v>
      </c>
      <c r="M17957">
        <v>0.04</v>
      </c>
      <c r="N17957">
        <f t="shared" si="2187"/>
        <v>3.3960531989175591E-3</v>
      </c>
    </row>
    <row r="17958" spans="1:14" x14ac:dyDescent="0.3">
      <c r="A17958">
        <f t="shared" si="2180"/>
        <v>180</v>
      </c>
      <c r="E17958" s="105">
        <f t="shared" si="2181"/>
        <v>0</v>
      </c>
      <c r="I17958" s="105">
        <f t="shared" si="2182"/>
        <v>0</v>
      </c>
      <c r="J17958" s="105">
        <f t="shared" si="2184"/>
        <v>0</v>
      </c>
      <c r="K17958" s="105">
        <f t="shared" si="2185"/>
        <v>0</v>
      </c>
      <c r="L17958" s="105">
        <f t="shared" si="2186"/>
        <v>0</v>
      </c>
      <c r="M17958">
        <v>0.04</v>
      </c>
      <c r="N17958">
        <f t="shared" si="2187"/>
        <v>3.3960531989175591E-3</v>
      </c>
    </row>
    <row r="17959" spans="1:14" x14ac:dyDescent="0.3">
      <c r="A17959">
        <f t="shared" ref="A17959:A18001" si="2188">IF(COUNTIF(A17859:A17958,A17958)=100, A17958+1,A17958)</f>
        <v>180</v>
      </c>
      <c r="E17959" s="105">
        <f t="shared" ref="E17959:E18001" si="2189">MAX(0, E17859-K17859-L17859)</f>
        <v>0</v>
      </c>
      <c r="I17959" s="105">
        <f t="shared" ref="I17959:I18001" si="2190">IF(E17959&lt;I17859,J17959 + E17959, I17859)</f>
        <v>0</v>
      </c>
      <c r="J17959" s="105">
        <f t="shared" si="2184"/>
        <v>0</v>
      </c>
      <c r="K17959" s="105">
        <f t="shared" si="2185"/>
        <v>0</v>
      </c>
      <c r="L17959" s="105">
        <f t="shared" si="2186"/>
        <v>0</v>
      </c>
      <c r="M17959">
        <v>0.04</v>
      </c>
      <c r="N17959">
        <f t="shared" si="2187"/>
        <v>3.3960531989175591E-3</v>
      </c>
    </row>
    <row r="17960" spans="1:14" x14ac:dyDescent="0.3">
      <c r="A17960">
        <f t="shared" si="2188"/>
        <v>180</v>
      </c>
      <c r="E17960" s="105">
        <f t="shared" si="2189"/>
        <v>0</v>
      </c>
      <c r="I17960" s="105">
        <f t="shared" si="2190"/>
        <v>0</v>
      </c>
      <c r="J17960" s="105">
        <f t="shared" si="2184"/>
        <v>0</v>
      </c>
      <c r="K17960" s="105">
        <f t="shared" si="2185"/>
        <v>0</v>
      </c>
      <c r="L17960" s="105">
        <f t="shared" si="2186"/>
        <v>0</v>
      </c>
      <c r="M17960">
        <v>0.04</v>
      </c>
      <c r="N17960">
        <f t="shared" si="2187"/>
        <v>3.3960531989175591E-3</v>
      </c>
    </row>
    <row r="17961" spans="1:14" x14ac:dyDescent="0.3">
      <c r="A17961">
        <f t="shared" si="2188"/>
        <v>180</v>
      </c>
      <c r="E17961" s="105">
        <f t="shared" si="2189"/>
        <v>0</v>
      </c>
      <c r="I17961" s="105">
        <f t="shared" si="2190"/>
        <v>0</v>
      </c>
      <c r="J17961" s="105">
        <f t="shared" si="2184"/>
        <v>0</v>
      </c>
      <c r="K17961" s="105">
        <f t="shared" si="2185"/>
        <v>0</v>
      </c>
      <c r="L17961" s="105">
        <f t="shared" si="2186"/>
        <v>0</v>
      </c>
      <c r="M17961">
        <v>0.04</v>
      </c>
      <c r="N17961">
        <f t="shared" si="2187"/>
        <v>3.3960531989175591E-3</v>
      </c>
    </row>
    <row r="17962" spans="1:14" x14ac:dyDescent="0.3">
      <c r="A17962">
        <f t="shared" si="2188"/>
        <v>180</v>
      </c>
      <c r="E17962" s="105">
        <f t="shared" si="2189"/>
        <v>0</v>
      </c>
      <c r="I17962" s="105">
        <f t="shared" si="2190"/>
        <v>0</v>
      </c>
      <c r="J17962" s="105">
        <f t="shared" si="2184"/>
        <v>0</v>
      </c>
      <c r="K17962" s="105">
        <f t="shared" si="2185"/>
        <v>0</v>
      </c>
      <c r="L17962" s="105">
        <f t="shared" si="2186"/>
        <v>0</v>
      </c>
      <c r="M17962">
        <v>0.04</v>
      </c>
      <c r="N17962">
        <f t="shared" si="2187"/>
        <v>3.3960531989175591E-3</v>
      </c>
    </row>
    <row r="17963" spans="1:14" x14ac:dyDescent="0.3">
      <c r="A17963">
        <f t="shared" si="2188"/>
        <v>180</v>
      </c>
      <c r="E17963" s="105">
        <f t="shared" si="2189"/>
        <v>0</v>
      </c>
      <c r="I17963" s="105">
        <f t="shared" si="2190"/>
        <v>0</v>
      </c>
      <c r="J17963" s="105">
        <f t="shared" si="2184"/>
        <v>0</v>
      </c>
      <c r="K17963" s="105">
        <f t="shared" si="2185"/>
        <v>0</v>
      </c>
      <c r="L17963" s="105">
        <f t="shared" si="2186"/>
        <v>0</v>
      </c>
      <c r="M17963">
        <v>0.04</v>
      </c>
      <c r="N17963">
        <f t="shared" si="2187"/>
        <v>3.3960531989175591E-3</v>
      </c>
    </row>
    <row r="17964" spans="1:14" x14ac:dyDescent="0.3">
      <c r="A17964">
        <f t="shared" si="2188"/>
        <v>180</v>
      </c>
      <c r="E17964" s="105">
        <f t="shared" si="2189"/>
        <v>0</v>
      </c>
      <c r="I17964" s="105">
        <f t="shared" si="2190"/>
        <v>0</v>
      </c>
      <c r="J17964" s="105">
        <f t="shared" si="2184"/>
        <v>0</v>
      </c>
      <c r="K17964" s="105">
        <f t="shared" si="2185"/>
        <v>0</v>
      </c>
      <c r="L17964" s="105">
        <f t="shared" si="2186"/>
        <v>0</v>
      </c>
      <c r="M17964">
        <v>0.04</v>
      </c>
      <c r="N17964">
        <f t="shared" si="2187"/>
        <v>3.3960531989175591E-3</v>
      </c>
    </row>
    <row r="17965" spans="1:14" x14ac:dyDescent="0.3">
      <c r="A17965">
        <f t="shared" si="2188"/>
        <v>180</v>
      </c>
      <c r="E17965" s="105">
        <f t="shared" si="2189"/>
        <v>0</v>
      </c>
      <c r="I17965" s="105">
        <f t="shared" si="2190"/>
        <v>0</v>
      </c>
      <c r="J17965" s="105">
        <f t="shared" si="2184"/>
        <v>0</v>
      </c>
      <c r="K17965" s="105">
        <f t="shared" si="2185"/>
        <v>0</v>
      </c>
      <c r="L17965" s="105">
        <f t="shared" si="2186"/>
        <v>0</v>
      </c>
      <c r="M17965">
        <v>0.04</v>
      </c>
      <c r="N17965">
        <f t="shared" si="2187"/>
        <v>3.3960531989175591E-3</v>
      </c>
    </row>
    <row r="17966" spans="1:14" x14ac:dyDescent="0.3">
      <c r="A17966">
        <f t="shared" si="2188"/>
        <v>180</v>
      </c>
      <c r="E17966" s="105">
        <f t="shared" si="2189"/>
        <v>0</v>
      </c>
      <c r="I17966" s="105">
        <f t="shared" si="2190"/>
        <v>0</v>
      </c>
      <c r="J17966" s="105">
        <f t="shared" si="2184"/>
        <v>0</v>
      </c>
      <c r="K17966" s="105">
        <f t="shared" si="2185"/>
        <v>0</v>
      </c>
      <c r="L17966" s="105">
        <f t="shared" si="2186"/>
        <v>0</v>
      </c>
      <c r="M17966">
        <v>0.04</v>
      </c>
      <c r="N17966">
        <f t="shared" si="2187"/>
        <v>3.3960531989175591E-3</v>
      </c>
    </row>
    <row r="17967" spans="1:14" x14ac:dyDescent="0.3">
      <c r="A17967">
        <f t="shared" si="2188"/>
        <v>180</v>
      </c>
      <c r="E17967" s="105">
        <f t="shared" si="2189"/>
        <v>0</v>
      </c>
      <c r="I17967" s="105">
        <f t="shared" si="2190"/>
        <v>0</v>
      </c>
      <c r="J17967" s="105">
        <f t="shared" si="2184"/>
        <v>0</v>
      </c>
      <c r="K17967" s="105">
        <f t="shared" si="2185"/>
        <v>0</v>
      </c>
      <c r="L17967" s="105">
        <f t="shared" si="2186"/>
        <v>0</v>
      </c>
      <c r="M17967">
        <v>0.04</v>
      </c>
      <c r="N17967">
        <f t="shared" si="2187"/>
        <v>3.3960531989175591E-3</v>
      </c>
    </row>
    <row r="17968" spans="1:14" x14ac:dyDescent="0.3">
      <c r="A17968">
        <f t="shared" si="2188"/>
        <v>180</v>
      </c>
      <c r="E17968" s="105">
        <f t="shared" si="2189"/>
        <v>0</v>
      </c>
      <c r="I17968" s="105">
        <f t="shared" si="2190"/>
        <v>0</v>
      </c>
      <c r="J17968" s="105">
        <f t="shared" si="2184"/>
        <v>0</v>
      </c>
      <c r="K17968" s="105">
        <f t="shared" si="2185"/>
        <v>0</v>
      </c>
      <c r="L17968" s="105">
        <f t="shared" si="2186"/>
        <v>0</v>
      </c>
      <c r="M17968">
        <v>0.04</v>
      </c>
      <c r="N17968">
        <f t="shared" si="2187"/>
        <v>3.3960531989175591E-3</v>
      </c>
    </row>
    <row r="17969" spans="1:14" x14ac:dyDescent="0.3">
      <c r="A17969">
        <f t="shared" si="2188"/>
        <v>180</v>
      </c>
      <c r="E17969" s="105">
        <f t="shared" si="2189"/>
        <v>0</v>
      </c>
      <c r="I17969" s="105">
        <f t="shared" si="2190"/>
        <v>0</v>
      </c>
      <c r="J17969" s="105">
        <f t="shared" si="2184"/>
        <v>0</v>
      </c>
      <c r="K17969" s="105">
        <f t="shared" si="2185"/>
        <v>0</v>
      </c>
      <c r="L17969" s="105">
        <f t="shared" si="2186"/>
        <v>0</v>
      </c>
      <c r="M17969">
        <v>0.04</v>
      </c>
      <c r="N17969">
        <f t="shared" si="2187"/>
        <v>3.3960531989175591E-3</v>
      </c>
    </row>
    <row r="17970" spans="1:14" x14ac:dyDescent="0.3">
      <c r="A17970">
        <f t="shared" si="2188"/>
        <v>180</v>
      </c>
      <c r="E17970" s="105">
        <f t="shared" si="2189"/>
        <v>0</v>
      </c>
      <c r="I17970" s="105">
        <f t="shared" si="2190"/>
        <v>0</v>
      </c>
      <c r="J17970" s="105">
        <f t="shared" si="2184"/>
        <v>0</v>
      </c>
      <c r="K17970" s="105">
        <f t="shared" si="2185"/>
        <v>0</v>
      </c>
      <c r="L17970" s="105">
        <f t="shared" si="2186"/>
        <v>0</v>
      </c>
      <c r="M17970">
        <v>0.04</v>
      </c>
      <c r="N17970">
        <f t="shared" si="2187"/>
        <v>3.3960531989175591E-3</v>
      </c>
    </row>
    <row r="17971" spans="1:14" x14ac:dyDescent="0.3">
      <c r="A17971">
        <f t="shared" si="2188"/>
        <v>180</v>
      </c>
      <c r="E17971" s="105">
        <f t="shared" si="2189"/>
        <v>0</v>
      </c>
      <c r="I17971" s="105">
        <f t="shared" si="2190"/>
        <v>0</v>
      </c>
      <c r="J17971" s="105">
        <f t="shared" si="2184"/>
        <v>0</v>
      </c>
      <c r="K17971" s="105">
        <f t="shared" si="2185"/>
        <v>0</v>
      </c>
      <c r="L17971" s="105">
        <f t="shared" si="2186"/>
        <v>0</v>
      </c>
      <c r="M17971">
        <v>0.04</v>
      </c>
      <c r="N17971">
        <f t="shared" si="2187"/>
        <v>3.3960531989175591E-3</v>
      </c>
    </row>
    <row r="17972" spans="1:14" x14ac:dyDescent="0.3">
      <c r="A17972">
        <f t="shared" si="2188"/>
        <v>180</v>
      </c>
      <c r="E17972" s="105">
        <f t="shared" si="2189"/>
        <v>0</v>
      </c>
      <c r="I17972" s="105">
        <f t="shared" si="2190"/>
        <v>0</v>
      </c>
      <c r="J17972" s="105">
        <f t="shared" si="2184"/>
        <v>0</v>
      </c>
      <c r="K17972" s="105">
        <f t="shared" si="2185"/>
        <v>0</v>
      </c>
      <c r="L17972" s="105">
        <f t="shared" si="2186"/>
        <v>0</v>
      </c>
      <c r="M17972">
        <v>0.04</v>
      </c>
      <c r="N17972">
        <f t="shared" si="2187"/>
        <v>3.3960531989175591E-3</v>
      </c>
    </row>
    <row r="17973" spans="1:14" x14ac:dyDescent="0.3">
      <c r="A17973">
        <f t="shared" si="2188"/>
        <v>180</v>
      </c>
      <c r="E17973" s="105">
        <f t="shared" si="2189"/>
        <v>0</v>
      </c>
      <c r="I17973" s="105">
        <f t="shared" si="2190"/>
        <v>0</v>
      </c>
      <c r="J17973" s="105">
        <f t="shared" si="2184"/>
        <v>0</v>
      </c>
      <c r="K17973" s="105">
        <f t="shared" si="2185"/>
        <v>0</v>
      </c>
      <c r="L17973" s="105">
        <f t="shared" si="2186"/>
        <v>0</v>
      </c>
      <c r="M17973">
        <v>0.04</v>
      </c>
      <c r="N17973">
        <f t="shared" si="2187"/>
        <v>3.3960531989175591E-3</v>
      </c>
    </row>
    <row r="17974" spans="1:14" x14ac:dyDescent="0.3">
      <c r="A17974">
        <f t="shared" si="2188"/>
        <v>180</v>
      </c>
      <c r="E17974" s="105">
        <f t="shared" si="2189"/>
        <v>0</v>
      </c>
      <c r="I17974" s="105">
        <f t="shared" si="2190"/>
        <v>0</v>
      </c>
      <c r="J17974" s="105">
        <f t="shared" si="2184"/>
        <v>0</v>
      </c>
      <c r="K17974" s="105">
        <f t="shared" si="2185"/>
        <v>0</v>
      </c>
      <c r="L17974" s="105">
        <f t="shared" si="2186"/>
        <v>0</v>
      </c>
      <c r="M17974">
        <v>0.04</v>
      </c>
      <c r="N17974">
        <f t="shared" si="2187"/>
        <v>3.3960531989175591E-3</v>
      </c>
    </row>
    <row r="17975" spans="1:14" x14ac:dyDescent="0.3">
      <c r="A17975">
        <f t="shared" si="2188"/>
        <v>180</v>
      </c>
      <c r="E17975" s="105">
        <f t="shared" si="2189"/>
        <v>0</v>
      </c>
      <c r="I17975" s="105">
        <f t="shared" si="2190"/>
        <v>0</v>
      </c>
      <c r="J17975" s="105">
        <f t="shared" si="2184"/>
        <v>0</v>
      </c>
      <c r="K17975" s="105">
        <f t="shared" si="2185"/>
        <v>0</v>
      </c>
      <c r="L17975" s="105">
        <f t="shared" si="2186"/>
        <v>0</v>
      </c>
      <c r="M17975">
        <v>0.04</v>
      </c>
      <c r="N17975">
        <f t="shared" si="2187"/>
        <v>3.3960531989175591E-3</v>
      </c>
    </row>
    <row r="17976" spans="1:14" x14ac:dyDescent="0.3">
      <c r="A17976">
        <f t="shared" si="2188"/>
        <v>180</v>
      </c>
      <c r="E17976" s="105">
        <f t="shared" si="2189"/>
        <v>0</v>
      </c>
      <c r="I17976" s="105">
        <f t="shared" si="2190"/>
        <v>0</v>
      </c>
      <c r="J17976" s="105">
        <f t="shared" si="2184"/>
        <v>0</v>
      </c>
      <c r="K17976" s="105">
        <f t="shared" si="2185"/>
        <v>0</v>
      </c>
      <c r="L17976" s="105">
        <f t="shared" si="2186"/>
        <v>0</v>
      </c>
      <c r="M17976">
        <v>0.04</v>
      </c>
      <c r="N17976">
        <f t="shared" si="2187"/>
        <v>3.3960531989175591E-3</v>
      </c>
    </row>
    <row r="17977" spans="1:14" x14ac:dyDescent="0.3">
      <c r="A17977">
        <f t="shared" si="2188"/>
        <v>180</v>
      </c>
      <c r="E17977" s="105">
        <f t="shared" si="2189"/>
        <v>0</v>
      </c>
      <c r="I17977" s="105">
        <f t="shared" si="2190"/>
        <v>0</v>
      </c>
      <c r="J17977" s="105">
        <f t="shared" si="2184"/>
        <v>0</v>
      </c>
      <c r="K17977" s="105">
        <f t="shared" si="2185"/>
        <v>0</v>
      </c>
      <c r="L17977" s="105">
        <f t="shared" si="2186"/>
        <v>0</v>
      </c>
      <c r="M17977">
        <v>0.04</v>
      </c>
      <c r="N17977">
        <f t="shared" si="2187"/>
        <v>3.3960531989175591E-3</v>
      </c>
    </row>
    <row r="17978" spans="1:14" x14ac:dyDescent="0.3">
      <c r="A17978">
        <f t="shared" si="2188"/>
        <v>180</v>
      </c>
      <c r="E17978" s="105">
        <f t="shared" si="2189"/>
        <v>0</v>
      </c>
      <c r="I17978" s="105">
        <f t="shared" si="2190"/>
        <v>0</v>
      </c>
      <c r="J17978" s="105">
        <f t="shared" si="2184"/>
        <v>0</v>
      </c>
      <c r="K17978" s="105">
        <f t="shared" si="2185"/>
        <v>0</v>
      </c>
      <c r="L17978" s="105">
        <f t="shared" si="2186"/>
        <v>0</v>
      </c>
      <c r="M17978">
        <v>0.04</v>
      </c>
      <c r="N17978">
        <f t="shared" si="2187"/>
        <v>3.3960531989175591E-3</v>
      </c>
    </row>
    <row r="17979" spans="1:14" x14ac:dyDescent="0.3">
      <c r="A17979">
        <f t="shared" si="2188"/>
        <v>180</v>
      </c>
      <c r="E17979" s="105">
        <f t="shared" si="2189"/>
        <v>0</v>
      </c>
      <c r="I17979" s="105">
        <f t="shared" si="2190"/>
        <v>0</v>
      </c>
      <c r="J17979" s="105">
        <f t="shared" si="2184"/>
        <v>0</v>
      </c>
      <c r="K17979" s="105">
        <f t="shared" si="2185"/>
        <v>0</v>
      </c>
      <c r="L17979" s="105">
        <f t="shared" si="2186"/>
        <v>0</v>
      </c>
      <c r="M17979">
        <v>0.04</v>
      </c>
      <c r="N17979">
        <f t="shared" si="2187"/>
        <v>3.3960531989175591E-3</v>
      </c>
    </row>
    <row r="17980" spans="1:14" x14ac:dyDescent="0.3">
      <c r="A17980">
        <f t="shared" si="2188"/>
        <v>180</v>
      </c>
      <c r="E17980" s="105">
        <f t="shared" si="2189"/>
        <v>0</v>
      </c>
      <c r="I17980" s="105">
        <f t="shared" si="2190"/>
        <v>0</v>
      </c>
      <c r="J17980" s="105">
        <f t="shared" si="2184"/>
        <v>0</v>
      </c>
      <c r="K17980" s="105">
        <f t="shared" si="2185"/>
        <v>0</v>
      </c>
      <c r="L17980" s="105">
        <f t="shared" si="2186"/>
        <v>0</v>
      </c>
      <c r="M17980">
        <v>0.04</v>
      </c>
      <c r="N17980">
        <f t="shared" si="2187"/>
        <v>3.3960531989175591E-3</v>
      </c>
    </row>
    <row r="17981" spans="1:14" x14ac:dyDescent="0.3">
      <c r="A17981">
        <f t="shared" si="2188"/>
        <v>180</v>
      </c>
      <c r="E17981" s="105">
        <f t="shared" si="2189"/>
        <v>0</v>
      </c>
      <c r="I17981" s="105">
        <f t="shared" si="2190"/>
        <v>0</v>
      </c>
      <c r="J17981" s="105">
        <f t="shared" si="2184"/>
        <v>0</v>
      </c>
      <c r="K17981" s="105">
        <f t="shared" si="2185"/>
        <v>0</v>
      </c>
      <c r="L17981" s="105">
        <f t="shared" si="2186"/>
        <v>0</v>
      </c>
      <c r="M17981">
        <v>0.04</v>
      </c>
      <c r="N17981">
        <f t="shared" si="2187"/>
        <v>3.3960531989175591E-3</v>
      </c>
    </row>
    <row r="17982" spans="1:14" x14ac:dyDescent="0.3">
      <c r="A17982">
        <f t="shared" si="2188"/>
        <v>180</v>
      </c>
      <c r="E17982" s="105">
        <f t="shared" si="2189"/>
        <v>0</v>
      </c>
      <c r="I17982" s="105">
        <f t="shared" si="2190"/>
        <v>0</v>
      </c>
      <c r="J17982" s="105">
        <f t="shared" si="2184"/>
        <v>0</v>
      </c>
      <c r="K17982" s="105">
        <f t="shared" si="2185"/>
        <v>0</v>
      </c>
      <c r="L17982" s="105">
        <f t="shared" si="2186"/>
        <v>0</v>
      </c>
      <c r="M17982">
        <v>0.04</v>
      </c>
      <c r="N17982">
        <f t="shared" si="2187"/>
        <v>3.3960531989175591E-3</v>
      </c>
    </row>
    <row r="17983" spans="1:14" x14ac:dyDescent="0.3">
      <c r="A17983">
        <f t="shared" si="2188"/>
        <v>180</v>
      </c>
      <c r="E17983" s="105">
        <f t="shared" si="2189"/>
        <v>0</v>
      </c>
      <c r="I17983" s="105">
        <f t="shared" si="2190"/>
        <v>0</v>
      </c>
      <c r="J17983" s="105">
        <f t="shared" si="2184"/>
        <v>0</v>
      </c>
      <c r="K17983" s="105">
        <f t="shared" si="2185"/>
        <v>0</v>
      </c>
      <c r="L17983" s="105">
        <f t="shared" si="2186"/>
        <v>0</v>
      </c>
      <c r="M17983">
        <v>0.04</v>
      </c>
      <c r="N17983">
        <f t="shared" si="2187"/>
        <v>3.3960531989175591E-3</v>
      </c>
    </row>
    <row r="17984" spans="1:14" x14ac:dyDescent="0.3">
      <c r="A17984">
        <f t="shared" si="2188"/>
        <v>180</v>
      </c>
      <c r="E17984" s="105">
        <f t="shared" si="2189"/>
        <v>0</v>
      </c>
      <c r="I17984" s="105">
        <f t="shared" si="2190"/>
        <v>0</v>
      </c>
      <c r="J17984" s="105">
        <f t="shared" si="2184"/>
        <v>0</v>
      </c>
      <c r="K17984" s="105">
        <f t="shared" si="2185"/>
        <v>0</v>
      </c>
      <c r="L17984" s="105">
        <f t="shared" si="2186"/>
        <v>0</v>
      </c>
      <c r="M17984">
        <v>0.04</v>
      </c>
      <c r="N17984">
        <f t="shared" si="2187"/>
        <v>3.3960531989175591E-3</v>
      </c>
    </row>
    <row r="17985" spans="1:14" x14ac:dyDescent="0.3">
      <c r="A17985">
        <f t="shared" si="2188"/>
        <v>180</v>
      </c>
      <c r="E17985" s="105">
        <f t="shared" si="2189"/>
        <v>0</v>
      </c>
      <c r="I17985" s="105">
        <f t="shared" si="2190"/>
        <v>0</v>
      </c>
      <c r="J17985" s="105">
        <f t="shared" si="2184"/>
        <v>0</v>
      </c>
      <c r="K17985" s="105">
        <f t="shared" si="2185"/>
        <v>0</v>
      </c>
      <c r="L17985" s="105">
        <f t="shared" si="2186"/>
        <v>0</v>
      </c>
      <c r="M17985">
        <v>0.04</v>
      </c>
      <c r="N17985">
        <f t="shared" si="2187"/>
        <v>3.3960531989175591E-3</v>
      </c>
    </row>
    <row r="17986" spans="1:14" x14ac:dyDescent="0.3">
      <c r="A17986">
        <f t="shared" si="2188"/>
        <v>180</v>
      </c>
      <c r="E17986" s="105">
        <f t="shared" si="2189"/>
        <v>0</v>
      </c>
      <c r="I17986" s="105">
        <f t="shared" si="2190"/>
        <v>0</v>
      </c>
      <c r="J17986" s="105">
        <f t="shared" si="2184"/>
        <v>0</v>
      </c>
      <c r="K17986" s="105">
        <f t="shared" si="2185"/>
        <v>0</v>
      </c>
      <c r="L17986" s="105">
        <f t="shared" si="2186"/>
        <v>0</v>
      </c>
      <c r="M17986">
        <v>0.04</v>
      </c>
      <c r="N17986">
        <f t="shared" si="2187"/>
        <v>3.3960531989175591E-3</v>
      </c>
    </row>
    <row r="17987" spans="1:14" x14ac:dyDescent="0.3">
      <c r="A17987">
        <f t="shared" si="2188"/>
        <v>180</v>
      </c>
      <c r="E17987" s="105">
        <f t="shared" si="2189"/>
        <v>0</v>
      </c>
      <c r="I17987" s="105">
        <f t="shared" si="2190"/>
        <v>0</v>
      </c>
      <c r="J17987" s="105">
        <f t="shared" ref="J17987:J18001" si="2191">E17987*($H$2/12)</f>
        <v>0</v>
      </c>
      <c r="K17987" s="105">
        <f t="shared" ref="K17987:K18001" si="2192">I17987-J17987</f>
        <v>0</v>
      </c>
      <c r="L17987" s="105">
        <f t="shared" ref="L17987:L18001" si="2193">N17987*(E17987-K17987)</f>
        <v>0</v>
      </c>
      <c r="M17987">
        <v>0.04</v>
      </c>
      <c r="N17987">
        <f t="shared" ref="N17987:N18001" si="2194">1-(POWER(1-M17987,(1/12)))</f>
        <v>3.3960531989175591E-3</v>
      </c>
    </row>
    <row r="17988" spans="1:14" x14ac:dyDescent="0.3">
      <c r="A17988">
        <f t="shared" si="2188"/>
        <v>180</v>
      </c>
      <c r="E17988" s="105">
        <f t="shared" si="2189"/>
        <v>0</v>
      </c>
      <c r="I17988" s="105">
        <f t="shared" si="2190"/>
        <v>0</v>
      </c>
      <c r="J17988" s="105">
        <f t="shared" si="2191"/>
        <v>0</v>
      </c>
      <c r="K17988" s="105">
        <f t="shared" si="2192"/>
        <v>0</v>
      </c>
      <c r="L17988" s="105">
        <f t="shared" si="2193"/>
        <v>0</v>
      </c>
      <c r="M17988">
        <v>0.04</v>
      </c>
      <c r="N17988">
        <f t="shared" si="2194"/>
        <v>3.3960531989175591E-3</v>
      </c>
    </row>
    <row r="17989" spans="1:14" x14ac:dyDescent="0.3">
      <c r="A17989">
        <f t="shared" si="2188"/>
        <v>180</v>
      </c>
      <c r="E17989" s="105">
        <f t="shared" si="2189"/>
        <v>0</v>
      </c>
      <c r="I17989" s="105">
        <f t="shared" si="2190"/>
        <v>0</v>
      </c>
      <c r="J17989" s="105">
        <f t="shared" si="2191"/>
        <v>0</v>
      </c>
      <c r="K17989" s="105">
        <f t="shared" si="2192"/>
        <v>0</v>
      </c>
      <c r="L17989" s="105">
        <f t="shared" si="2193"/>
        <v>0</v>
      </c>
      <c r="M17989">
        <v>0.04</v>
      </c>
      <c r="N17989">
        <f t="shared" si="2194"/>
        <v>3.3960531989175591E-3</v>
      </c>
    </row>
    <row r="17990" spans="1:14" x14ac:dyDescent="0.3">
      <c r="A17990">
        <f t="shared" si="2188"/>
        <v>180</v>
      </c>
      <c r="E17990" s="105">
        <f t="shared" si="2189"/>
        <v>0</v>
      </c>
      <c r="I17990" s="105">
        <f t="shared" si="2190"/>
        <v>0</v>
      </c>
      <c r="J17990" s="105">
        <f t="shared" si="2191"/>
        <v>0</v>
      </c>
      <c r="K17990" s="105">
        <f t="shared" si="2192"/>
        <v>0</v>
      </c>
      <c r="L17990" s="105">
        <f t="shared" si="2193"/>
        <v>0</v>
      </c>
      <c r="M17990">
        <v>0.04</v>
      </c>
      <c r="N17990">
        <f t="shared" si="2194"/>
        <v>3.3960531989175591E-3</v>
      </c>
    </row>
    <row r="17991" spans="1:14" x14ac:dyDescent="0.3">
      <c r="A17991">
        <f t="shared" si="2188"/>
        <v>180</v>
      </c>
      <c r="E17991" s="105">
        <f t="shared" si="2189"/>
        <v>0</v>
      </c>
      <c r="I17991" s="105">
        <f t="shared" si="2190"/>
        <v>0</v>
      </c>
      <c r="J17991" s="105">
        <f t="shared" si="2191"/>
        <v>0</v>
      </c>
      <c r="K17991" s="105">
        <f t="shared" si="2192"/>
        <v>0</v>
      </c>
      <c r="L17991" s="105">
        <f t="shared" si="2193"/>
        <v>0</v>
      </c>
      <c r="M17991">
        <v>0.04</v>
      </c>
      <c r="N17991">
        <f t="shared" si="2194"/>
        <v>3.3960531989175591E-3</v>
      </c>
    </row>
    <row r="17992" spans="1:14" x14ac:dyDescent="0.3">
      <c r="A17992">
        <f t="shared" si="2188"/>
        <v>180</v>
      </c>
      <c r="E17992" s="105">
        <f t="shared" si="2189"/>
        <v>0</v>
      </c>
      <c r="I17992" s="105">
        <f t="shared" si="2190"/>
        <v>0</v>
      </c>
      <c r="J17992" s="105">
        <f t="shared" si="2191"/>
        <v>0</v>
      </c>
      <c r="K17992" s="105">
        <f t="shared" si="2192"/>
        <v>0</v>
      </c>
      <c r="L17992" s="105">
        <f t="shared" si="2193"/>
        <v>0</v>
      </c>
      <c r="M17992">
        <v>0.04</v>
      </c>
      <c r="N17992">
        <f t="shared" si="2194"/>
        <v>3.3960531989175591E-3</v>
      </c>
    </row>
    <row r="17993" spans="1:14" x14ac:dyDescent="0.3">
      <c r="A17993">
        <f t="shared" si="2188"/>
        <v>180</v>
      </c>
      <c r="E17993" s="105">
        <f t="shared" si="2189"/>
        <v>0</v>
      </c>
      <c r="I17993" s="105">
        <f t="shared" si="2190"/>
        <v>0</v>
      </c>
      <c r="J17993" s="105">
        <f t="shared" si="2191"/>
        <v>0</v>
      </c>
      <c r="K17993" s="105">
        <f t="shared" si="2192"/>
        <v>0</v>
      </c>
      <c r="L17993" s="105">
        <f t="shared" si="2193"/>
        <v>0</v>
      </c>
      <c r="M17993">
        <v>0.04</v>
      </c>
      <c r="N17993">
        <f t="shared" si="2194"/>
        <v>3.3960531989175591E-3</v>
      </c>
    </row>
    <row r="17994" spans="1:14" x14ac:dyDescent="0.3">
      <c r="A17994">
        <f t="shared" si="2188"/>
        <v>180</v>
      </c>
      <c r="E17994" s="105">
        <f t="shared" si="2189"/>
        <v>0</v>
      </c>
      <c r="I17994" s="105">
        <f t="shared" si="2190"/>
        <v>0</v>
      </c>
      <c r="J17994" s="105">
        <f t="shared" si="2191"/>
        <v>0</v>
      </c>
      <c r="K17994" s="105">
        <f t="shared" si="2192"/>
        <v>0</v>
      </c>
      <c r="L17994" s="105">
        <f t="shared" si="2193"/>
        <v>0</v>
      </c>
      <c r="M17994">
        <v>0.04</v>
      </c>
      <c r="N17994">
        <f t="shared" si="2194"/>
        <v>3.3960531989175591E-3</v>
      </c>
    </row>
    <row r="17995" spans="1:14" x14ac:dyDescent="0.3">
      <c r="A17995">
        <f t="shared" si="2188"/>
        <v>180</v>
      </c>
      <c r="E17995" s="105">
        <f t="shared" si="2189"/>
        <v>0</v>
      </c>
      <c r="I17995" s="105">
        <f t="shared" si="2190"/>
        <v>0</v>
      </c>
      <c r="J17995" s="105">
        <f t="shared" si="2191"/>
        <v>0</v>
      </c>
      <c r="K17995" s="105">
        <f t="shared" si="2192"/>
        <v>0</v>
      </c>
      <c r="L17995" s="105">
        <f t="shared" si="2193"/>
        <v>0</v>
      </c>
      <c r="M17995">
        <v>0.04</v>
      </c>
      <c r="N17995">
        <f t="shared" si="2194"/>
        <v>3.3960531989175591E-3</v>
      </c>
    </row>
    <row r="17996" spans="1:14" x14ac:dyDescent="0.3">
      <c r="A17996">
        <f t="shared" si="2188"/>
        <v>180</v>
      </c>
      <c r="E17996" s="105">
        <f t="shared" si="2189"/>
        <v>0</v>
      </c>
      <c r="I17996" s="105">
        <f t="shared" si="2190"/>
        <v>0</v>
      </c>
      <c r="J17996" s="105">
        <f t="shared" si="2191"/>
        <v>0</v>
      </c>
      <c r="K17996" s="105">
        <f t="shared" si="2192"/>
        <v>0</v>
      </c>
      <c r="L17996" s="105">
        <f t="shared" si="2193"/>
        <v>0</v>
      </c>
      <c r="M17996">
        <v>0.04</v>
      </c>
      <c r="N17996">
        <f t="shared" si="2194"/>
        <v>3.3960531989175591E-3</v>
      </c>
    </row>
    <row r="17997" spans="1:14" x14ac:dyDescent="0.3">
      <c r="A17997">
        <f t="shared" si="2188"/>
        <v>180</v>
      </c>
      <c r="E17997" s="105">
        <f t="shared" si="2189"/>
        <v>0</v>
      </c>
      <c r="I17997" s="105">
        <f t="shared" si="2190"/>
        <v>0</v>
      </c>
      <c r="J17997" s="105">
        <f t="shared" si="2191"/>
        <v>0</v>
      </c>
      <c r="K17997" s="105">
        <f t="shared" si="2192"/>
        <v>0</v>
      </c>
      <c r="L17997" s="105">
        <f t="shared" si="2193"/>
        <v>0</v>
      </c>
      <c r="M17997">
        <v>0.04</v>
      </c>
      <c r="N17997">
        <f t="shared" si="2194"/>
        <v>3.3960531989175591E-3</v>
      </c>
    </row>
    <row r="17998" spans="1:14" x14ac:dyDescent="0.3">
      <c r="A17998">
        <f t="shared" si="2188"/>
        <v>180</v>
      </c>
      <c r="E17998" s="105">
        <f t="shared" si="2189"/>
        <v>0</v>
      </c>
      <c r="I17998" s="105">
        <f t="shared" si="2190"/>
        <v>0</v>
      </c>
      <c r="J17998" s="105">
        <f t="shared" si="2191"/>
        <v>0</v>
      </c>
      <c r="K17998" s="105">
        <f t="shared" si="2192"/>
        <v>0</v>
      </c>
      <c r="L17998" s="105">
        <f t="shared" si="2193"/>
        <v>0</v>
      </c>
      <c r="M17998">
        <v>0.04</v>
      </c>
      <c r="N17998">
        <f t="shared" si="2194"/>
        <v>3.3960531989175591E-3</v>
      </c>
    </row>
    <row r="17999" spans="1:14" x14ac:dyDescent="0.3">
      <c r="A17999">
        <f t="shared" si="2188"/>
        <v>180</v>
      </c>
      <c r="E17999" s="105">
        <f t="shared" si="2189"/>
        <v>0</v>
      </c>
      <c r="I17999" s="105">
        <f t="shared" si="2190"/>
        <v>0</v>
      </c>
      <c r="J17999" s="105">
        <f t="shared" si="2191"/>
        <v>0</v>
      </c>
      <c r="K17999" s="105">
        <f t="shared" si="2192"/>
        <v>0</v>
      </c>
      <c r="L17999" s="105">
        <f t="shared" si="2193"/>
        <v>0</v>
      </c>
      <c r="M17999">
        <v>0.04</v>
      </c>
      <c r="N17999">
        <f t="shared" si="2194"/>
        <v>3.3960531989175591E-3</v>
      </c>
    </row>
    <row r="18000" spans="1:14" x14ac:dyDescent="0.3">
      <c r="A18000">
        <f t="shared" si="2188"/>
        <v>180</v>
      </c>
      <c r="E18000" s="105">
        <f t="shared" si="2189"/>
        <v>0</v>
      </c>
      <c r="I18000" s="105">
        <f t="shared" si="2190"/>
        <v>0</v>
      </c>
      <c r="J18000" s="105">
        <f t="shared" si="2191"/>
        <v>0</v>
      </c>
      <c r="K18000" s="105">
        <f t="shared" si="2192"/>
        <v>0</v>
      </c>
      <c r="L18000" s="105">
        <f t="shared" si="2193"/>
        <v>0</v>
      </c>
      <c r="M18000">
        <v>0.04</v>
      </c>
      <c r="N18000">
        <f t="shared" si="2194"/>
        <v>3.3960531989175591E-3</v>
      </c>
    </row>
    <row r="18001" spans="1:15" x14ac:dyDescent="0.3">
      <c r="A18001">
        <f t="shared" si="2188"/>
        <v>180</v>
      </c>
      <c r="E18001" s="105">
        <f t="shared" si="2189"/>
        <v>0</v>
      </c>
      <c r="I18001" s="105">
        <f t="shared" si="2190"/>
        <v>0</v>
      </c>
      <c r="J18001" s="105">
        <f t="shared" si="2191"/>
        <v>0</v>
      </c>
      <c r="K18001" s="105">
        <f t="shared" si="2192"/>
        <v>0</v>
      </c>
      <c r="L18001" s="105">
        <f t="shared" si="2193"/>
        <v>0</v>
      </c>
      <c r="M18001">
        <v>0.04</v>
      </c>
      <c r="N18001">
        <f t="shared" si="2194"/>
        <v>3.3960531989175591E-3</v>
      </c>
      <c r="O18001" s="105" t="e">
        <f t="shared" ref="O18001" si="2195">SUM(I17902:I18001)</f>
        <v>#REF!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3"/>
  <sheetViews>
    <sheetView workbookViewId="0">
      <selection activeCell="A2" sqref="A2:M13"/>
    </sheetView>
  </sheetViews>
  <sheetFormatPr defaultRowHeight="14.4" x14ac:dyDescent="0.3"/>
  <cols>
    <col min="2" max="2" width="14.6640625" customWidth="1"/>
    <col min="4" max="4" width="12.5546875" customWidth="1"/>
    <col min="8" max="8" width="13.5546875" customWidth="1"/>
  </cols>
  <sheetData>
    <row r="1" spans="1:13" x14ac:dyDescent="0.3">
      <c r="A1" s="82" t="s">
        <v>147</v>
      </c>
      <c r="B1" s="82" t="s">
        <v>133</v>
      </c>
      <c r="C1" s="82" t="s">
        <v>24</v>
      </c>
      <c r="D1" s="82" t="s">
        <v>131</v>
      </c>
      <c r="E1" s="82" t="s">
        <v>39</v>
      </c>
      <c r="F1" s="82" t="s">
        <v>132</v>
      </c>
      <c r="G1" s="82" t="s">
        <v>135</v>
      </c>
      <c r="H1" s="82" t="s">
        <v>134</v>
      </c>
      <c r="I1" s="82" t="s">
        <v>137</v>
      </c>
      <c r="J1" s="82" t="s">
        <v>139</v>
      </c>
      <c r="K1" s="82" t="s">
        <v>138</v>
      </c>
      <c r="L1" s="82" t="s">
        <v>35</v>
      </c>
      <c r="M1" s="82" t="s">
        <v>140</v>
      </c>
    </row>
    <row r="2" spans="1:13" x14ac:dyDescent="0.3">
      <c r="A2" s="94">
        <v>1</v>
      </c>
      <c r="D2" s="95">
        <v>200000</v>
      </c>
      <c r="E2" s="97">
        <v>180</v>
      </c>
      <c r="G2" s="107">
        <v>0.08</v>
      </c>
      <c r="H2" s="29">
        <f>$D$2/((1-(1/POWER((1+($G$2/12)),$E$2)))/($G$2/12))</f>
        <v>1911.3041686607112</v>
      </c>
      <c r="I2" s="95">
        <f t="shared" ref="I2:I13" si="0">D2*(G2/12)</f>
        <v>1333.3333333333335</v>
      </c>
      <c r="J2" s="95">
        <f t="shared" ref="J2:J13" si="1">H2-I2</f>
        <v>577.9708353273777</v>
      </c>
      <c r="K2" s="95">
        <f t="shared" ref="K2:K13" si="2">M2*(D2-J2)</f>
        <v>22.171555788643627</v>
      </c>
      <c r="L2" s="92">
        <f>(1/30)*0.04</f>
        <v>1.3333333333333333E-3</v>
      </c>
      <c r="M2" s="92">
        <f t="shared" ref="M2:M13" si="3">1-(POWER(1-L2,(1/12)))</f>
        <v>1.1117907024371654E-4</v>
      </c>
    </row>
    <row r="3" spans="1:13" x14ac:dyDescent="0.3">
      <c r="A3" s="94">
        <v>1</v>
      </c>
      <c r="D3" s="95">
        <v>350000</v>
      </c>
      <c r="E3" s="97">
        <v>180</v>
      </c>
      <c r="G3" s="107">
        <v>0.08</v>
      </c>
      <c r="H3" s="29">
        <f>$D$3/((1-(1/POWER((1+($G$3/12)),$E$3)))/($G$3/12))</f>
        <v>3344.7822951562443</v>
      </c>
      <c r="I3" s="95">
        <f t="shared" si="0"/>
        <v>2333.3333333333335</v>
      </c>
      <c r="J3" s="95">
        <f t="shared" si="1"/>
        <v>1011.4489618229109</v>
      </c>
      <c r="K3" s="95">
        <f t="shared" si="2"/>
        <v>38.800222630126349</v>
      </c>
      <c r="L3" s="92">
        <f>(1/30)*0.04</f>
        <v>1.3333333333333333E-3</v>
      </c>
      <c r="M3" s="92">
        <f t="shared" si="3"/>
        <v>1.1117907024371654E-4</v>
      </c>
    </row>
    <row r="4" spans="1:13" x14ac:dyDescent="0.3">
      <c r="A4" s="94">
        <v>1</v>
      </c>
      <c r="D4" s="95">
        <v>280000</v>
      </c>
      <c r="E4" s="97">
        <v>180</v>
      </c>
      <c r="G4" s="107">
        <v>0.08</v>
      </c>
      <c r="H4" s="29">
        <f>$D$4/((1-(1/POWER((1+($G$4/12)),$E$4)))/($G$4/12))</f>
        <v>2675.8258361249955</v>
      </c>
      <c r="I4" s="95">
        <f t="shared" si="0"/>
        <v>1866.6666666666667</v>
      </c>
      <c r="J4" s="95">
        <f t="shared" si="1"/>
        <v>809.15916945832873</v>
      </c>
      <c r="K4" s="95">
        <f t="shared" si="2"/>
        <v>31.040178104101077</v>
      </c>
      <c r="L4" s="92">
        <f>(1/30)*0.04</f>
        <v>1.3333333333333333E-3</v>
      </c>
      <c r="M4" s="92">
        <f t="shared" si="3"/>
        <v>1.1117907024371654E-4</v>
      </c>
    </row>
    <row r="5" spans="1:13" x14ac:dyDescent="0.3">
      <c r="A5" s="94">
        <v>2</v>
      </c>
      <c r="D5" s="95">
        <v>760000</v>
      </c>
      <c r="E5" s="97">
        <v>180</v>
      </c>
      <c r="G5" s="107">
        <v>0.08</v>
      </c>
      <c r="H5" s="29">
        <f>$D$5/((1-(1/POWER((1+($G$5/12)),$E$5)))/($G$5/12))</f>
        <v>7262.9558409107021</v>
      </c>
      <c r="I5" s="95">
        <f t="shared" si="0"/>
        <v>5066.666666666667</v>
      </c>
      <c r="J5" s="95">
        <f t="shared" si="1"/>
        <v>2196.2891742440352</v>
      </c>
      <c r="K5" s="95">
        <f t="shared" si="2"/>
        <v>84.251911996845777</v>
      </c>
      <c r="L5" s="92">
        <f t="shared" ref="L5:L13" si="4">(1/30) * 0.04</f>
        <v>1.3333333333333333E-3</v>
      </c>
      <c r="M5" s="92">
        <f t="shared" si="3"/>
        <v>1.1117907024371654E-4</v>
      </c>
    </row>
    <row r="6" spans="1:13" x14ac:dyDescent="0.3">
      <c r="A6" s="94">
        <v>2</v>
      </c>
      <c r="D6" s="95">
        <v>1200000</v>
      </c>
      <c r="E6" s="97">
        <v>180</v>
      </c>
      <c r="G6" s="107">
        <v>0.08</v>
      </c>
      <c r="H6" s="29">
        <f>$D$6/((1-(1/POWER((1+($G$6/12)),$E$6)))/($G$6/12))</f>
        <v>11467.825011964267</v>
      </c>
      <c r="I6" s="95">
        <f t="shared" si="0"/>
        <v>8000.0000000000009</v>
      </c>
      <c r="J6" s="95">
        <f t="shared" si="1"/>
        <v>3467.8250119642662</v>
      </c>
      <c r="K6" s="95">
        <f t="shared" si="2"/>
        <v>133.02933473186175</v>
      </c>
      <c r="L6" s="92">
        <f t="shared" si="4"/>
        <v>1.3333333333333333E-3</v>
      </c>
      <c r="M6" s="92">
        <f t="shared" si="3"/>
        <v>1.1117907024371654E-4</v>
      </c>
    </row>
    <row r="7" spans="1:13" x14ac:dyDescent="0.3">
      <c r="A7" s="94">
        <v>2</v>
      </c>
      <c r="D7" s="95">
        <v>800000</v>
      </c>
      <c r="E7" s="97">
        <v>180</v>
      </c>
      <c r="G7" s="107">
        <v>0.08</v>
      </c>
      <c r="H7" s="29">
        <f>$D$7/((1-(1/POWER((1+($G$7/12)),$E$7)))/($G$7/12))</f>
        <v>7645.2166746428447</v>
      </c>
      <c r="I7" s="95">
        <f t="shared" si="0"/>
        <v>5333.3333333333339</v>
      </c>
      <c r="J7" s="95">
        <f t="shared" si="1"/>
        <v>2311.8833413095108</v>
      </c>
      <c r="K7" s="95">
        <f t="shared" si="2"/>
        <v>88.686223154574506</v>
      </c>
      <c r="L7" s="92">
        <f t="shared" si="4"/>
        <v>1.3333333333333333E-3</v>
      </c>
      <c r="M7" s="92">
        <f t="shared" si="3"/>
        <v>1.1117907024371654E-4</v>
      </c>
    </row>
    <row r="8" spans="1:13" x14ac:dyDescent="0.3">
      <c r="A8" s="94">
        <v>2</v>
      </c>
      <c r="D8" s="95">
        <v>400000</v>
      </c>
      <c r="E8" s="97">
        <v>180</v>
      </c>
      <c r="G8" s="107">
        <v>0.08</v>
      </c>
      <c r="H8" s="29">
        <f>$D$8/((1-(1/POWER((1+($G$8/12)),$E$8)))/($G$8/12))</f>
        <v>3822.6083373214224</v>
      </c>
      <c r="I8" s="95">
        <f t="shared" si="0"/>
        <v>2666.666666666667</v>
      </c>
      <c r="J8" s="95">
        <f t="shared" si="1"/>
        <v>1155.9416706547554</v>
      </c>
      <c r="K8" s="95">
        <f t="shared" si="2"/>
        <v>44.343111577287253</v>
      </c>
      <c r="L8" s="92">
        <f t="shared" si="4"/>
        <v>1.3333333333333333E-3</v>
      </c>
      <c r="M8" s="92">
        <f t="shared" si="3"/>
        <v>1.1117907024371654E-4</v>
      </c>
    </row>
    <row r="9" spans="1:13" x14ac:dyDescent="0.3">
      <c r="A9" s="94">
        <v>3</v>
      </c>
      <c r="D9" s="95">
        <v>550000</v>
      </c>
      <c r="E9" s="97">
        <v>180</v>
      </c>
      <c r="G9" s="107">
        <v>0.08</v>
      </c>
      <c r="H9" s="29">
        <f>$D$9/((1-(1/POWER((1+($G$2/12)),$E$2)))/($G$2/12))</f>
        <v>5256.0864638169551</v>
      </c>
      <c r="I9" s="95">
        <f t="shared" si="0"/>
        <v>3666.666666666667</v>
      </c>
      <c r="J9" s="95">
        <f t="shared" si="1"/>
        <v>1589.4197971502881</v>
      </c>
      <c r="K9" s="95">
        <f t="shared" si="2"/>
        <v>60.971778418769972</v>
      </c>
      <c r="L9" s="92">
        <f t="shared" si="4"/>
        <v>1.3333333333333333E-3</v>
      </c>
      <c r="M9" s="92">
        <f t="shared" si="3"/>
        <v>1.1117907024371654E-4</v>
      </c>
    </row>
    <row r="10" spans="1:13" x14ac:dyDescent="0.3">
      <c r="A10" s="94">
        <v>3</v>
      </c>
      <c r="D10" s="95">
        <v>660000</v>
      </c>
      <c r="E10" s="97">
        <v>180</v>
      </c>
      <c r="G10" s="107">
        <v>0.08</v>
      </c>
      <c r="H10" s="29">
        <f>$D$10/((1-(1/POWER((1+($G$10/12)),$E$2)))/($G$2/12))</f>
        <v>6307.303756580347</v>
      </c>
      <c r="I10" s="95">
        <f t="shared" si="0"/>
        <v>4400</v>
      </c>
      <c r="J10" s="95">
        <f t="shared" si="1"/>
        <v>1907.303756580347</v>
      </c>
      <c r="K10" s="95">
        <f t="shared" si="2"/>
        <v>73.166134102523969</v>
      </c>
      <c r="L10" s="92">
        <f t="shared" si="4"/>
        <v>1.3333333333333333E-3</v>
      </c>
      <c r="M10" s="92">
        <f t="shared" si="3"/>
        <v>1.1117907024371654E-4</v>
      </c>
    </row>
    <row r="11" spans="1:13" x14ac:dyDescent="0.3">
      <c r="A11" s="94">
        <v>4</v>
      </c>
      <c r="D11" s="95">
        <v>770000</v>
      </c>
      <c r="E11" s="106">
        <v>180</v>
      </c>
      <c r="G11" s="97">
        <v>0.08</v>
      </c>
      <c r="H11" s="29">
        <f>$D$11/((1-(1/POWER((1+($G$2/12)),$E$2)))/($G$2/12))</f>
        <v>7358.521049343738</v>
      </c>
      <c r="I11" s="95">
        <f t="shared" si="0"/>
        <v>5133.3333333333339</v>
      </c>
      <c r="J11" s="95">
        <f t="shared" si="1"/>
        <v>2225.1877160104041</v>
      </c>
      <c r="K11" s="95">
        <f t="shared" si="2"/>
        <v>85.360489786277967</v>
      </c>
      <c r="L11" s="92">
        <f t="shared" si="4"/>
        <v>1.3333333333333333E-3</v>
      </c>
      <c r="M11" s="92">
        <f t="shared" si="3"/>
        <v>1.1117907024371654E-4</v>
      </c>
    </row>
    <row r="12" spans="1:13" x14ac:dyDescent="0.3">
      <c r="A12" s="94">
        <v>4</v>
      </c>
      <c r="D12" s="95">
        <v>800000</v>
      </c>
      <c r="E12" s="106">
        <v>180</v>
      </c>
      <c r="G12" s="97">
        <v>0.08</v>
      </c>
      <c r="H12" s="29">
        <f>$D$12/((1-(1/POWER((1+($G$2/12)),$E$2)))/($G$2/12))</f>
        <v>7645.2166746428447</v>
      </c>
      <c r="I12" s="95">
        <f t="shared" si="0"/>
        <v>5333.3333333333339</v>
      </c>
      <c r="J12" s="95">
        <f t="shared" si="1"/>
        <v>2311.8833413095108</v>
      </c>
      <c r="K12" s="95">
        <f t="shared" si="2"/>
        <v>88.686223154574506</v>
      </c>
      <c r="L12" s="92">
        <f t="shared" si="4"/>
        <v>1.3333333333333333E-3</v>
      </c>
      <c r="M12" s="92">
        <f t="shared" si="3"/>
        <v>1.1117907024371654E-4</v>
      </c>
    </row>
    <row r="13" spans="1:13" x14ac:dyDescent="0.3">
      <c r="A13" s="94">
        <v>4</v>
      </c>
      <c r="D13" s="95">
        <v>1300000</v>
      </c>
      <c r="E13" s="106">
        <v>180</v>
      </c>
      <c r="G13" s="97">
        <v>0.08</v>
      </c>
      <c r="H13" s="29">
        <f>$D$13/((1-(1/POWER((1+($G$2/12)),$E$2)))/($G$2/12))</f>
        <v>12423.477096294622</v>
      </c>
      <c r="I13" s="95">
        <f t="shared" si="0"/>
        <v>8666.6666666666679</v>
      </c>
      <c r="J13" s="95">
        <f t="shared" si="1"/>
        <v>3756.8104296279544</v>
      </c>
      <c r="K13" s="95">
        <f t="shared" si="2"/>
        <v>144.11511262618356</v>
      </c>
      <c r="L13" s="92">
        <f t="shared" si="4"/>
        <v>1.3333333333333333E-3</v>
      </c>
      <c r="M13" s="92">
        <f t="shared" si="3"/>
        <v>1.1117907024371654E-4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88"/>
  <sheetViews>
    <sheetView workbookViewId="0">
      <selection activeCell="C9" sqref="C9"/>
    </sheetView>
  </sheetViews>
  <sheetFormatPr defaultRowHeight="14.4" x14ac:dyDescent="0.3"/>
  <cols>
    <col min="2" max="2" width="19.5546875" customWidth="1"/>
    <col min="3" max="3" width="12.5546875" bestFit="1" customWidth="1"/>
    <col min="4" max="4" width="16.44140625" bestFit="1" customWidth="1"/>
    <col min="5" max="5" width="13.44140625" customWidth="1"/>
    <col min="6" max="6" width="12.5546875" customWidth="1"/>
    <col min="7" max="7" width="12" style="46" bestFit="1" customWidth="1"/>
    <col min="8" max="8" width="13.33203125" style="44" customWidth="1"/>
    <col min="12" max="12" width="12.5546875" bestFit="1" customWidth="1"/>
  </cols>
  <sheetData>
    <row r="1" spans="1:13" x14ac:dyDescent="0.3">
      <c r="J1" t="s">
        <v>37</v>
      </c>
    </row>
    <row r="2" spans="1:13" x14ac:dyDescent="0.3">
      <c r="J2" t="s">
        <v>38</v>
      </c>
    </row>
    <row r="3" spans="1:13" x14ac:dyDescent="0.3">
      <c r="B3" t="s">
        <v>17</v>
      </c>
      <c r="C3" s="77">
        <f>'Set up'!C4</f>
        <v>500000</v>
      </c>
      <c r="J3" t="s">
        <v>20</v>
      </c>
      <c r="K3" t="s">
        <v>39</v>
      </c>
      <c r="L3" t="s">
        <v>30</v>
      </c>
      <c r="M3" t="s">
        <v>48</v>
      </c>
    </row>
    <row r="4" spans="1:13" x14ac:dyDescent="0.3">
      <c r="B4" t="s">
        <v>18</v>
      </c>
      <c r="C4" s="78">
        <f>'Set up'!B6</f>
        <v>0.08</v>
      </c>
      <c r="J4" s="59">
        <f>C4</f>
        <v>0.08</v>
      </c>
      <c r="K4">
        <v>180</v>
      </c>
      <c r="L4" s="43">
        <f>C3</f>
        <v>500000</v>
      </c>
      <c r="M4" s="47">
        <v>0.04</v>
      </c>
    </row>
    <row r="7" spans="1:13" ht="43.2" x14ac:dyDescent="0.3">
      <c r="A7" t="s">
        <v>29</v>
      </c>
      <c r="B7" t="s">
        <v>30</v>
      </c>
      <c r="C7" t="s">
        <v>31</v>
      </c>
      <c r="D7" t="s">
        <v>32</v>
      </c>
      <c r="E7" t="s">
        <v>33</v>
      </c>
      <c r="F7" t="s">
        <v>34</v>
      </c>
      <c r="G7" s="46" t="s">
        <v>35</v>
      </c>
      <c r="H7" s="45" t="s">
        <v>36</v>
      </c>
    </row>
    <row r="8" spans="1:13" x14ac:dyDescent="0.3">
      <c r="A8">
        <v>180</v>
      </c>
      <c r="B8" s="29">
        <f>L4</f>
        <v>500000</v>
      </c>
      <c r="C8" s="29">
        <f>L4/((1-(1/POWER((1+($J$4/12)),A8)))/($J$4/12))</f>
        <v>4778.2604216517775</v>
      </c>
      <c r="D8" s="29">
        <f t="shared" ref="D8:D39" si="0">B8*($J$4/12)</f>
        <v>3333.3333333333335</v>
      </c>
      <c r="E8" s="29">
        <f>C8-D8</f>
        <v>1444.927088318444</v>
      </c>
      <c r="F8" s="29">
        <f>H8*(B8-E8)</f>
        <v>55.428889471609061</v>
      </c>
      <c r="G8" s="46">
        <f>(1/30)*M4</f>
        <v>1.3333333333333333E-3</v>
      </c>
      <c r="H8" s="44">
        <f>1-(POWER(1-G8,(1/12)))</f>
        <v>1.1117907024371654E-4</v>
      </c>
    </row>
    <row r="9" spans="1:13" x14ac:dyDescent="0.3">
      <c r="A9">
        <f>A8-1</f>
        <v>179</v>
      </c>
      <c r="B9" s="29">
        <f>B8-E8-F8</f>
        <v>498499.64402220992</v>
      </c>
      <c r="C9" s="29">
        <f>IF(B9&lt;C8,(B9+D9),C8)</f>
        <v>4778.2604216517775</v>
      </c>
      <c r="D9" s="29">
        <f t="shared" si="0"/>
        <v>3323.3309601480664</v>
      </c>
      <c r="E9" s="29">
        <f t="shared" ref="E9:E72" si="1">C9-D9</f>
        <v>1454.9294615037111</v>
      </c>
      <c r="F9" s="29">
        <f>H9*(B9-E9)</f>
        <v>110.58961126031322</v>
      </c>
      <c r="G9" s="46">
        <f>(2/30)*M4</f>
        <v>2.6666666666666666E-3</v>
      </c>
      <c r="H9" s="44">
        <f>1-(POWER(1-G9,(1/12)))</f>
        <v>2.2249429079645999E-4</v>
      </c>
    </row>
    <row r="10" spans="1:13" x14ac:dyDescent="0.3">
      <c r="A10">
        <f t="shared" ref="A10:A73" si="2">A9-1</f>
        <v>178</v>
      </c>
      <c r="B10" s="29">
        <f>B9-E9-F9</f>
        <v>496934.12494944589</v>
      </c>
      <c r="C10" s="29">
        <f t="shared" ref="C10:C73" si="3">IF(B10&lt;C9,(B10+D10),C9)</f>
        <v>4778.2604216517775</v>
      </c>
      <c r="D10" s="29">
        <f t="shared" si="0"/>
        <v>3312.8941663296396</v>
      </c>
      <c r="E10" s="29">
        <f t="shared" si="1"/>
        <v>1465.3662553221379</v>
      </c>
      <c r="F10" s="29">
        <f>H10*(B10-E10)</f>
        <v>165.45981541329945</v>
      </c>
      <c r="G10" s="46">
        <f>(3/30)*M4</f>
        <v>4.0000000000000001E-3</v>
      </c>
      <c r="H10" s="44">
        <f>1-(POWER(1-G10,(1/12)))</f>
        <v>3.3394601074221431E-4</v>
      </c>
    </row>
    <row r="11" spans="1:13" x14ac:dyDescent="0.3">
      <c r="A11">
        <f t="shared" si="2"/>
        <v>177</v>
      </c>
      <c r="B11" s="29">
        <f t="shared" ref="B11:B74" si="4">B10-E10-F10</f>
        <v>495303.29887871048</v>
      </c>
      <c r="C11" s="29">
        <f t="shared" si="3"/>
        <v>4778.2604216517775</v>
      </c>
      <c r="D11" s="29">
        <f t="shared" si="0"/>
        <v>3302.0219925247366</v>
      </c>
      <c r="E11" s="29">
        <f t="shared" si="1"/>
        <v>1476.2384291270409</v>
      </c>
      <c r="F11" s="29">
        <f t="shared" ref="F11:F74" si="5">H11*(B11-E11)</f>
        <v>220.01703223121129</v>
      </c>
      <c r="G11" s="46">
        <f>(4/30)*M4</f>
        <v>5.3333333333333332E-3</v>
      </c>
      <c r="H11" s="44">
        <f t="shared" ref="H11:H74" si="6">1-(POWER(1-G11,(1/12)))</f>
        <v>4.455345805288724E-4</v>
      </c>
      <c r="J11" t="s">
        <v>12</v>
      </c>
    </row>
    <row r="12" spans="1:13" x14ac:dyDescent="0.3">
      <c r="A12">
        <f t="shared" si="2"/>
        <v>176</v>
      </c>
      <c r="B12" s="29">
        <f t="shared" si="4"/>
        <v>493607.04341735225</v>
      </c>
      <c r="C12" s="29">
        <f t="shared" si="3"/>
        <v>4778.2604216517775</v>
      </c>
      <c r="D12" s="29">
        <f t="shared" si="0"/>
        <v>3290.7136227823485</v>
      </c>
      <c r="E12" s="29">
        <f t="shared" si="1"/>
        <v>1487.546798869429</v>
      </c>
      <c r="F12" s="29">
        <f t="shared" si="5"/>
        <v>274.23868389948905</v>
      </c>
      <c r="G12" s="46">
        <f>(5/30)*M4</f>
        <v>6.6666666666666662E-3</v>
      </c>
      <c r="H12" s="44">
        <f t="shared" si="6"/>
        <v>5.5726035197523061E-4</v>
      </c>
      <c r="J12" t="s">
        <v>12</v>
      </c>
    </row>
    <row r="13" spans="1:13" x14ac:dyDescent="0.3">
      <c r="A13">
        <f t="shared" si="2"/>
        <v>175</v>
      </c>
      <c r="B13" s="29">
        <f t="shared" si="4"/>
        <v>491845.25793458329</v>
      </c>
      <c r="C13" s="29">
        <f t="shared" si="3"/>
        <v>4778.2604216517775</v>
      </c>
      <c r="D13" s="29">
        <f t="shared" si="0"/>
        <v>3278.9683862305556</v>
      </c>
      <c r="E13" s="29">
        <f t="shared" si="1"/>
        <v>1499.292035421222</v>
      </c>
      <c r="F13" s="29">
        <f t="shared" si="5"/>
        <v>328.10209633154437</v>
      </c>
      <c r="G13" s="46">
        <f>(6/30)*M4</f>
        <v>8.0000000000000002E-3</v>
      </c>
      <c r="H13" s="44">
        <f t="shared" si="6"/>
        <v>6.6912367827864916E-4</v>
      </c>
    </row>
    <row r="14" spans="1:13" x14ac:dyDescent="0.3">
      <c r="A14">
        <f t="shared" si="2"/>
        <v>174</v>
      </c>
      <c r="B14" s="29">
        <f>B13-E13-F13</f>
        <v>490017.86380283051</v>
      </c>
      <c r="C14" s="29">
        <f t="shared" si="3"/>
        <v>4778.2604216517775</v>
      </c>
      <c r="D14" s="29">
        <f t="shared" si="0"/>
        <v>3266.7857586855371</v>
      </c>
      <c r="E14" s="29">
        <f>C14-D14</f>
        <v>1511.4746629662404</v>
      </c>
      <c r="F14" s="29">
        <f t="shared" si="5"/>
        <v>381.58451121587996</v>
      </c>
      <c r="G14" s="46">
        <f>(7/30)*M4</f>
        <v>9.3333333333333341E-3</v>
      </c>
      <c r="H14" s="44">
        <f t="shared" si="6"/>
        <v>7.8112491402160256E-4</v>
      </c>
    </row>
    <row r="15" spans="1:13" x14ac:dyDescent="0.3">
      <c r="A15">
        <f t="shared" si="2"/>
        <v>173</v>
      </c>
      <c r="B15" s="29">
        <f t="shared" si="4"/>
        <v>488124.80462864839</v>
      </c>
      <c r="C15" s="29">
        <f t="shared" si="3"/>
        <v>4778.2604216517775</v>
      </c>
      <c r="D15" s="29">
        <f t="shared" si="0"/>
        <v>3254.1653641909893</v>
      </c>
      <c r="E15" s="29">
        <f t="shared" si="1"/>
        <v>1524.0950574607882</v>
      </c>
      <c r="F15" s="29">
        <f t="shared" si="5"/>
        <v>434.66309826101286</v>
      </c>
      <c r="G15" s="46">
        <f>(8/30) *M4</f>
        <v>1.0666666666666666E-2</v>
      </c>
      <c r="H15" s="44">
        <f t="shared" si="6"/>
        <v>8.932644151794511E-4</v>
      </c>
    </row>
    <row r="16" spans="1:13" x14ac:dyDescent="0.3">
      <c r="A16">
        <f t="shared" si="2"/>
        <v>172</v>
      </c>
      <c r="B16" s="29">
        <f t="shared" si="4"/>
        <v>486166.04647292662</v>
      </c>
      <c r="C16" s="29">
        <f t="shared" si="3"/>
        <v>4778.2604216517775</v>
      </c>
      <c r="D16" s="29">
        <f t="shared" si="0"/>
        <v>3241.1069764861777</v>
      </c>
      <c r="E16" s="29">
        <f t="shared" si="1"/>
        <v>1537.1534451655998</v>
      </c>
      <c r="F16" s="29">
        <f t="shared" si="5"/>
        <v>487.31496762976064</v>
      </c>
      <c r="G16" s="46">
        <f>(9/30)*M4</f>
        <v>1.2E-2</v>
      </c>
      <c r="H16" s="44">
        <f t="shared" si="6"/>
        <v>1.0055425391276573E-3</v>
      </c>
    </row>
    <row r="17" spans="1:10" x14ac:dyDescent="0.3">
      <c r="A17">
        <f t="shared" si="2"/>
        <v>171</v>
      </c>
      <c r="B17" s="29">
        <f t="shared" si="4"/>
        <v>484141.57806013129</v>
      </c>
      <c r="C17" s="29">
        <f t="shared" si="3"/>
        <v>4778.2604216517775</v>
      </c>
      <c r="D17" s="29">
        <f t="shared" si="0"/>
        <v>3227.6105204008754</v>
      </c>
      <c r="E17" s="29">
        <f t="shared" si="1"/>
        <v>1550.6499012509021</v>
      </c>
      <c r="F17" s="29">
        <f t="shared" si="5"/>
        <v>539.51718255554852</v>
      </c>
      <c r="G17" s="46">
        <f>(10/30) *M4</f>
        <v>1.3333333333333332E-2</v>
      </c>
      <c r="H17" s="44">
        <f t="shared" si="6"/>
        <v>1.1179596446494466E-3</v>
      </c>
    </row>
    <row r="18" spans="1:10" x14ac:dyDescent="0.3">
      <c r="A18">
        <f t="shared" si="2"/>
        <v>170</v>
      </c>
      <c r="B18" s="29">
        <f>B17-E17-F17</f>
        <v>482051.41097632481</v>
      </c>
      <c r="C18" s="29">
        <f t="shared" si="3"/>
        <v>4778.2604216517775</v>
      </c>
      <c r="D18" s="29">
        <f t="shared" si="0"/>
        <v>3213.6760731754989</v>
      </c>
      <c r="E18" s="29">
        <f t="shared" si="1"/>
        <v>1564.5843484762786</v>
      </c>
      <c r="F18" s="29">
        <f t="shared" si="5"/>
        <v>591.24677213204529</v>
      </c>
      <c r="G18" s="46">
        <f>(11/30)*M4</f>
        <v>1.4666666666666666E-2</v>
      </c>
      <c r="H18" s="44">
        <f t="shared" si="6"/>
        <v>1.2305160919426905E-3</v>
      </c>
    </row>
    <row r="19" spans="1:10" x14ac:dyDescent="0.3">
      <c r="A19">
        <f t="shared" si="2"/>
        <v>169</v>
      </c>
      <c r="B19" s="29">
        <f t="shared" si="4"/>
        <v>479895.5798557165</v>
      </c>
      <c r="C19" s="29">
        <f t="shared" si="3"/>
        <v>4778.2604216517775</v>
      </c>
      <c r="D19" s="29">
        <f t="shared" si="0"/>
        <v>3199.3038657047769</v>
      </c>
      <c r="E19" s="29">
        <f t="shared" si="1"/>
        <v>1578.9565559470007</v>
      </c>
      <c r="F19" s="29">
        <f t="shared" si="5"/>
        <v>642.48074426884727</v>
      </c>
      <c r="G19" s="46">
        <f>(12/30)*M4</f>
        <v>1.6E-2</v>
      </c>
      <c r="H19" s="44">
        <f t="shared" si="6"/>
        <v>1.3432122426282334E-3</v>
      </c>
      <c r="I19" s="42"/>
      <c r="J19" s="42"/>
    </row>
    <row r="20" spans="1:10" x14ac:dyDescent="0.3">
      <c r="A20">
        <f t="shared" si="2"/>
        <v>168</v>
      </c>
      <c r="B20" s="29">
        <f t="shared" si="4"/>
        <v>477674.14255550061</v>
      </c>
      <c r="C20" s="29">
        <f t="shared" si="3"/>
        <v>4778.2604216517775</v>
      </c>
      <c r="D20" s="29">
        <f t="shared" si="0"/>
        <v>3184.4942837033377</v>
      </c>
      <c r="E20" s="29">
        <f t="shared" si="1"/>
        <v>1593.7661379484398</v>
      </c>
      <c r="F20" s="29">
        <f t="shared" si="5"/>
        <v>693.19609880299151</v>
      </c>
      <c r="G20" s="46">
        <f>(13/30)*M4</f>
        <v>1.7333333333333336E-2</v>
      </c>
      <c r="H20" s="44">
        <f t="shared" si="6"/>
        <v>1.4560484597563317E-3</v>
      </c>
    </row>
    <row r="21" spans="1:10" x14ac:dyDescent="0.3">
      <c r="A21">
        <f t="shared" si="2"/>
        <v>167</v>
      </c>
      <c r="B21" s="29">
        <f t="shared" si="4"/>
        <v>475387.18031874916</v>
      </c>
      <c r="C21" s="29">
        <f t="shared" si="3"/>
        <v>4778.2604216517775</v>
      </c>
      <c r="D21" s="29">
        <f t="shared" si="0"/>
        <v>3169.2478687916614</v>
      </c>
      <c r="E21" s="29">
        <f t="shared" si="1"/>
        <v>1609.0125528601161</v>
      </c>
      <c r="F21" s="29">
        <f t="shared" si="5"/>
        <v>743.36984075957366</v>
      </c>
      <c r="G21" s="46">
        <f>(14/30)*M4</f>
        <v>1.8666666666666668E-2</v>
      </c>
      <c r="H21" s="44">
        <f t="shared" si="6"/>
        <v>1.569025107815647E-3</v>
      </c>
    </row>
    <row r="22" spans="1:10" x14ac:dyDescent="0.3">
      <c r="A22">
        <f t="shared" si="2"/>
        <v>166</v>
      </c>
      <c r="B22" s="29">
        <f t="shared" si="4"/>
        <v>473034.79792512947</v>
      </c>
      <c r="C22" s="29">
        <f t="shared" si="3"/>
        <v>4778.2604216517775</v>
      </c>
      <c r="D22" s="29">
        <f t="shared" si="0"/>
        <v>3153.5653195008636</v>
      </c>
      <c r="E22" s="29">
        <f t="shared" si="1"/>
        <v>1624.695102150914</v>
      </c>
      <c r="F22" s="29">
        <f t="shared" si="5"/>
        <v>792.97899374987014</v>
      </c>
      <c r="G22" s="46">
        <f>(15/30) *M4</f>
        <v>0.02</v>
      </c>
      <c r="H22" s="44">
        <f t="shared" si="6"/>
        <v>1.6821425527395739E-3</v>
      </c>
    </row>
    <row r="23" spans="1:10" x14ac:dyDescent="0.3">
      <c r="A23">
        <f t="shared" si="2"/>
        <v>165</v>
      </c>
      <c r="B23" s="29">
        <f t="shared" si="4"/>
        <v>470617.12382922869</v>
      </c>
      <c r="C23" s="29">
        <f t="shared" si="3"/>
        <v>4778.2604216517775</v>
      </c>
      <c r="D23" s="29">
        <f t="shared" si="0"/>
        <v>3137.4474921948581</v>
      </c>
      <c r="E23" s="29">
        <f t="shared" si="1"/>
        <v>1640.8129294569194</v>
      </c>
      <c r="F23" s="29">
        <f t="shared" si="5"/>
        <v>842.00061349990949</v>
      </c>
      <c r="G23" s="46">
        <f>(16/30)*M4</f>
        <v>2.1333333333333333E-2</v>
      </c>
      <c r="H23" s="44">
        <f t="shared" si="6"/>
        <v>1.7954011619146781E-3</v>
      </c>
    </row>
    <row r="24" spans="1:10" x14ac:dyDescent="0.3">
      <c r="A24">
        <f t="shared" si="2"/>
        <v>164</v>
      </c>
      <c r="B24" s="29">
        <f t="shared" si="4"/>
        <v>468134.31028627185</v>
      </c>
      <c r="C24" s="29">
        <f t="shared" si="3"/>
        <v>4778.2604216517775</v>
      </c>
      <c r="D24" s="29">
        <f t="shared" si="0"/>
        <v>3120.895401908479</v>
      </c>
      <c r="E24" s="29">
        <f t="shared" si="1"/>
        <v>1657.3650197432985</v>
      </c>
      <c r="F24" s="29">
        <f t="shared" si="5"/>
        <v>890.41180149865397</v>
      </c>
      <c r="G24" s="46">
        <f>(17/30)*M4</f>
        <v>2.2666666666666665E-2</v>
      </c>
      <c r="H24" s="44">
        <f t="shared" si="6"/>
        <v>1.9088013041885787E-3</v>
      </c>
    </row>
    <row r="25" spans="1:10" x14ac:dyDescent="0.3">
      <c r="A25">
        <f t="shared" si="2"/>
        <v>163</v>
      </c>
      <c r="B25" s="29">
        <f t="shared" si="4"/>
        <v>465586.5334650299</v>
      </c>
      <c r="C25" s="29">
        <f t="shared" si="3"/>
        <v>4778.2604216517775</v>
      </c>
      <c r="D25" s="29">
        <f t="shared" si="0"/>
        <v>3103.9102231001993</v>
      </c>
      <c r="E25" s="29">
        <f t="shared" si="1"/>
        <v>1674.3501985515782</v>
      </c>
      <c r="F25" s="29">
        <f t="shared" si="5"/>
        <v>938.18971875595889</v>
      </c>
      <c r="G25" s="46">
        <f>(18/30)*M4</f>
        <v>2.4E-2</v>
      </c>
      <c r="H25" s="44">
        <f t="shared" si="6"/>
        <v>2.0223433498771648E-3</v>
      </c>
    </row>
    <row r="26" spans="1:10" x14ac:dyDescent="0.3">
      <c r="A26">
        <f t="shared" si="2"/>
        <v>162</v>
      </c>
      <c r="B26" s="29">
        <f t="shared" si="4"/>
        <v>462973.99354772235</v>
      </c>
      <c r="C26" s="29">
        <f t="shared" si="3"/>
        <v>4778.2604216517775</v>
      </c>
      <c r="D26" s="29">
        <f t="shared" si="0"/>
        <v>3086.4932903181493</v>
      </c>
      <c r="E26" s="29">
        <f t="shared" si="1"/>
        <v>1691.7671313336282</v>
      </c>
      <c r="F26" s="29">
        <f t="shared" si="5"/>
        <v>985.31159966114637</v>
      </c>
      <c r="G26" s="44">
        <f>(19/30)*M4</f>
        <v>2.5333333333333333E-2</v>
      </c>
      <c r="H26" s="44">
        <f t="shared" si="6"/>
        <v>2.136027670772922E-3</v>
      </c>
    </row>
    <row r="27" spans="1:10" x14ac:dyDescent="0.3">
      <c r="A27">
        <f t="shared" si="2"/>
        <v>161</v>
      </c>
      <c r="B27" s="29">
        <f t="shared" si="4"/>
        <v>460296.91481672757</v>
      </c>
      <c r="C27" s="29">
        <f t="shared" si="3"/>
        <v>4778.2604216517775</v>
      </c>
      <c r="D27" s="29">
        <f t="shared" si="0"/>
        <v>3068.6460987781838</v>
      </c>
      <c r="E27" s="29">
        <f t="shared" si="1"/>
        <v>1709.6143228735937</v>
      </c>
      <c r="F27" s="29">
        <f t="shared" si="5"/>
        <v>1031.7547659311999</v>
      </c>
      <c r="G27" s="44">
        <f>(20/30)*M4</f>
        <v>2.6666666666666665E-2</v>
      </c>
      <c r="H27" s="44">
        <f t="shared" si="6"/>
        <v>2.2498546401527042E-3</v>
      </c>
    </row>
    <row r="28" spans="1:10" x14ac:dyDescent="0.3">
      <c r="A28">
        <f t="shared" si="2"/>
        <v>160</v>
      </c>
      <c r="B28" s="29">
        <f t="shared" si="4"/>
        <v>457555.54572792276</v>
      </c>
      <c r="C28" s="29">
        <f t="shared" si="3"/>
        <v>4778.2604216517775</v>
      </c>
      <c r="D28" s="29">
        <f t="shared" si="0"/>
        <v>3050.3703048528187</v>
      </c>
      <c r="E28" s="29">
        <f t="shared" si="1"/>
        <v>1727.8901167989588</v>
      </c>
      <c r="F28" s="29">
        <f t="shared" si="5"/>
        <v>1077.4966406385436</v>
      </c>
      <c r="G28" s="44">
        <f>(21/30)*M4</f>
        <v>2.7999999999999997E-2</v>
      </c>
      <c r="H28" s="44">
        <f t="shared" si="6"/>
        <v>2.3638246327857271E-3</v>
      </c>
    </row>
    <row r="29" spans="1:10" x14ac:dyDescent="0.3">
      <c r="A29">
        <f t="shared" si="2"/>
        <v>159</v>
      </c>
      <c r="B29" s="29">
        <f t="shared" si="4"/>
        <v>454750.15897048521</v>
      </c>
      <c r="C29" s="29">
        <f t="shared" si="3"/>
        <v>4778.2604216517775</v>
      </c>
      <c r="D29" s="29">
        <f t="shared" si="0"/>
        <v>3031.6677264699015</v>
      </c>
      <c r="E29" s="29">
        <f t="shared" si="1"/>
        <v>1746.592695181876</v>
      </c>
      <c r="F29" s="29">
        <f t="shared" si="5"/>
        <v>1122.5147623076084</v>
      </c>
      <c r="G29" s="44">
        <f>(22/30)*M4</f>
        <v>2.9333333333333333E-2</v>
      </c>
      <c r="H29" s="44">
        <f t="shared" si="6"/>
        <v>2.4779380249413396E-3</v>
      </c>
    </row>
    <row r="30" spans="1:10" x14ac:dyDescent="0.3">
      <c r="A30">
        <f t="shared" si="2"/>
        <v>158</v>
      </c>
      <c r="B30" s="29">
        <f t="shared" si="4"/>
        <v>451881.05151299568</v>
      </c>
      <c r="C30" s="29">
        <f t="shared" si="3"/>
        <v>4778.2604216517775</v>
      </c>
      <c r="D30" s="29">
        <f t="shared" si="0"/>
        <v>3012.5403434199716</v>
      </c>
      <c r="E30" s="29">
        <f t="shared" si="1"/>
        <v>1765.7200782318059</v>
      </c>
      <c r="F30" s="29">
        <f t="shared" si="5"/>
        <v>1166.7867990699656</v>
      </c>
      <c r="G30" s="44">
        <f>(23/30)*M4</f>
        <v>3.0666666666666668E-2</v>
      </c>
      <c r="H30" s="44">
        <f t="shared" si="6"/>
        <v>2.592195194397795E-3</v>
      </c>
    </row>
    <row r="31" spans="1:10" x14ac:dyDescent="0.3">
      <c r="A31">
        <f t="shared" si="2"/>
        <v>157</v>
      </c>
      <c r="B31" s="29">
        <f t="shared" si="4"/>
        <v>448948.54463569389</v>
      </c>
      <c r="C31" s="29">
        <f t="shared" si="3"/>
        <v>4778.2604216517775</v>
      </c>
      <c r="D31" s="29">
        <f t="shared" si="0"/>
        <v>2992.990297571293</v>
      </c>
      <c r="E31" s="29">
        <f t="shared" si="1"/>
        <v>1785.2701240804845</v>
      </c>
      <c r="F31" s="29">
        <f t="shared" si="5"/>
        <v>1210.290562865873</v>
      </c>
      <c r="G31" s="44">
        <f>(24/30)*M4</f>
        <v>3.2000000000000001E-2</v>
      </c>
      <c r="H31" s="44">
        <f t="shared" si="6"/>
        <v>2.7065965204493558E-3</v>
      </c>
    </row>
    <row r="32" spans="1:10" x14ac:dyDescent="0.3">
      <c r="A32">
        <f t="shared" si="2"/>
        <v>156</v>
      </c>
      <c r="B32" s="29">
        <f t="shared" si="4"/>
        <v>445952.98394874757</v>
      </c>
      <c r="C32" s="29">
        <f t="shared" si="3"/>
        <v>4778.2604216517775</v>
      </c>
      <c r="D32" s="29">
        <f t="shared" si="0"/>
        <v>2973.0198929916505</v>
      </c>
      <c r="E32" s="29">
        <f t="shared" si="1"/>
        <v>1805.240528660127</v>
      </c>
      <c r="F32" s="29">
        <f t="shared" si="5"/>
        <v>1253.0040236828886</v>
      </c>
      <c r="G32" s="44">
        <f>(25/30)*M4</f>
        <v>3.3333333333333333E-2</v>
      </c>
      <c r="H32" s="44">
        <f t="shared" si="6"/>
        <v>2.8211423839156202E-3</v>
      </c>
    </row>
    <row r="33" spans="1:8" x14ac:dyDescent="0.3">
      <c r="A33">
        <f t="shared" si="2"/>
        <v>155</v>
      </c>
      <c r="B33" s="29">
        <f t="shared" si="4"/>
        <v>442894.73939640453</v>
      </c>
      <c r="C33" s="29">
        <f t="shared" si="3"/>
        <v>4778.2604216517775</v>
      </c>
      <c r="D33" s="29">
        <f t="shared" si="0"/>
        <v>2952.6315959760304</v>
      </c>
      <c r="E33" s="29">
        <f t="shared" si="1"/>
        <v>1825.6288256757471</v>
      </c>
      <c r="F33" s="29">
        <f t="shared" si="5"/>
        <v>1294.9053238183396</v>
      </c>
      <c r="G33" s="44">
        <f>(26/30)*M4</f>
        <v>3.4666666666666672E-2</v>
      </c>
      <c r="H33" s="44">
        <f t="shared" si="6"/>
        <v>2.9358331671487381E-3</v>
      </c>
    </row>
    <row r="34" spans="1:8" x14ac:dyDescent="0.3">
      <c r="A34">
        <f t="shared" si="2"/>
        <v>154</v>
      </c>
      <c r="B34" s="29">
        <f t="shared" si="4"/>
        <v>439774.20524691045</v>
      </c>
      <c r="C34" s="29">
        <f t="shared" si="3"/>
        <v>4778.2604216517775</v>
      </c>
      <c r="D34" s="29">
        <f t="shared" si="0"/>
        <v>2931.8280349794031</v>
      </c>
      <c r="E34" s="29">
        <f t="shared" si="1"/>
        <v>1846.4323866723744</v>
      </c>
      <c r="F34" s="29">
        <f t="shared" si="5"/>
        <v>1386.3265052379734</v>
      </c>
      <c r="G34" s="44">
        <f>(28/30)*M4</f>
        <v>3.7333333333333336E-2</v>
      </c>
      <c r="H34" s="44">
        <f t="shared" si="6"/>
        <v>3.165651030039629E-3</v>
      </c>
    </row>
    <row r="35" spans="1:8" x14ac:dyDescent="0.3">
      <c r="A35">
        <f t="shared" si="2"/>
        <v>153</v>
      </c>
      <c r="B35" s="29">
        <f t="shared" si="4"/>
        <v>436541.44635500014</v>
      </c>
      <c r="C35" s="29">
        <f t="shared" si="3"/>
        <v>4778.2604216517775</v>
      </c>
      <c r="D35" s="29">
        <f t="shared" si="0"/>
        <v>2910.2763090333347</v>
      </c>
      <c r="E35" s="29">
        <f t="shared" si="1"/>
        <v>1867.9841126184429</v>
      </c>
      <c r="F35" s="29">
        <f t="shared" si="5"/>
        <v>1426.0675155524307</v>
      </c>
      <c r="G35" s="44">
        <f>(29/30)*M4</f>
        <v>3.8666666666666669E-2</v>
      </c>
      <c r="H35" s="44">
        <f t="shared" si="6"/>
        <v>3.2807788821421768E-3</v>
      </c>
    </row>
    <row r="36" spans="1:8" x14ac:dyDescent="0.3">
      <c r="A36">
        <f t="shared" si="2"/>
        <v>152</v>
      </c>
      <c r="B36" s="29">
        <f t="shared" si="4"/>
        <v>433247.39472682925</v>
      </c>
      <c r="C36" s="29">
        <f t="shared" si="3"/>
        <v>4778.2604216517775</v>
      </c>
      <c r="D36" s="29">
        <f t="shared" si="0"/>
        <v>2888.3159648455285</v>
      </c>
      <c r="E36" s="29">
        <f t="shared" si="1"/>
        <v>1889.944456806249</v>
      </c>
      <c r="F36" s="29">
        <f t="shared" si="5"/>
        <v>1464.9128488664337</v>
      </c>
      <c r="G36" s="44">
        <f>(30/30)*M4</f>
        <v>0.04</v>
      </c>
      <c r="H36" s="44">
        <f t="shared" si="6"/>
        <v>3.3960531989175591E-3</v>
      </c>
    </row>
    <row r="37" spans="1:8" x14ac:dyDescent="0.3">
      <c r="A37">
        <f t="shared" si="2"/>
        <v>151</v>
      </c>
      <c r="B37" s="29">
        <f t="shared" si="4"/>
        <v>429892.53742115659</v>
      </c>
      <c r="C37" s="29">
        <f t="shared" si="3"/>
        <v>4778.2604216517775</v>
      </c>
      <c r="D37" s="29">
        <f t="shared" si="0"/>
        <v>2865.9502494743774</v>
      </c>
      <c r="E37" s="29">
        <f t="shared" si="1"/>
        <v>1912.3101721774001</v>
      </c>
      <c r="F37" s="29">
        <f t="shared" si="5"/>
        <v>1453.4436198223598</v>
      </c>
      <c r="G37" s="44">
        <f t="shared" ref="G37:G68" si="7">$M$4</f>
        <v>0.04</v>
      </c>
      <c r="H37" s="44">
        <f t="shared" si="6"/>
        <v>3.3960531989175591E-3</v>
      </c>
    </row>
    <row r="38" spans="1:8" x14ac:dyDescent="0.3">
      <c r="A38">
        <f t="shared" si="2"/>
        <v>150</v>
      </c>
      <c r="B38" s="29">
        <f t="shared" si="4"/>
        <v>426526.78362915682</v>
      </c>
      <c r="C38" s="29">
        <f t="shared" si="3"/>
        <v>4778.2604216517775</v>
      </c>
      <c r="D38" s="29">
        <f t="shared" si="0"/>
        <v>2843.5118908610457</v>
      </c>
      <c r="E38" s="29">
        <f t="shared" si="1"/>
        <v>1934.7485307907318</v>
      </c>
      <c r="F38" s="29">
        <f t="shared" si="5"/>
        <v>1441.9371390307226</v>
      </c>
      <c r="G38" s="44">
        <f t="shared" si="7"/>
        <v>0.04</v>
      </c>
      <c r="H38" s="44">
        <f t="shared" si="6"/>
        <v>3.3960531989175591E-3</v>
      </c>
    </row>
    <row r="39" spans="1:8" x14ac:dyDescent="0.3">
      <c r="A39">
        <f t="shared" si="2"/>
        <v>149</v>
      </c>
      <c r="B39" s="29">
        <f t="shared" si="4"/>
        <v>423150.09795933537</v>
      </c>
      <c r="C39" s="29">
        <f t="shared" si="3"/>
        <v>4778.2604216517775</v>
      </c>
      <c r="D39" s="29">
        <f t="shared" si="0"/>
        <v>2821.0006530622359</v>
      </c>
      <c r="E39" s="29">
        <f t="shared" si="1"/>
        <v>1957.2597685895416</v>
      </c>
      <c r="F39" s="29">
        <f t="shared" si="5"/>
        <v>1430.3932854988484</v>
      </c>
      <c r="G39" s="44">
        <f t="shared" si="7"/>
        <v>0.04</v>
      </c>
      <c r="H39" s="44">
        <f t="shared" si="6"/>
        <v>3.3960531989175591E-3</v>
      </c>
    </row>
    <row r="40" spans="1:8" x14ac:dyDescent="0.3">
      <c r="A40">
        <f t="shared" si="2"/>
        <v>148</v>
      </c>
      <c r="B40" s="29">
        <f t="shared" si="4"/>
        <v>419762.44490524702</v>
      </c>
      <c r="C40" s="29">
        <f t="shared" si="3"/>
        <v>4778.2604216517775</v>
      </c>
      <c r="D40" s="29">
        <f t="shared" ref="D40:D71" si="8">B40*($J$4/12)</f>
        <v>2798.4162993683135</v>
      </c>
      <c r="E40" s="29">
        <f t="shared" si="1"/>
        <v>1979.844122283464</v>
      </c>
      <c r="F40" s="29">
        <f t="shared" si="5"/>
        <v>1418.8119378410809</v>
      </c>
      <c r="G40" s="44">
        <f t="shared" si="7"/>
        <v>0.04</v>
      </c>
      <c r="H40" s="44">
        <f t="shared" si="6"/>
        <v>3.3960531989175591E-3</v>
      </c>
    </row>
    <row r="41" spans="1:8" x14ac:dyDescent="0.3">
      <c r="A41">
        <f t="shared" si="2"/>
        <v>147</v>
      </c>
      <c r="B41" s="29">
        <f t="shared" si="4"/>
        <v>416363.7888451225</v>
      </c>
      <c r="C41" s="29">
        <f t="shared" si="3"/>
        <v>4778.2604216517775</v>
      </c>
      <c r="D41" s="29">
        <f t="shared" si="8"/>
        <v>2775.7585923008169</v>
      </c>
      <c r="E41" s="29">
        <f t="shared" si="1"/>
        <v>2002.5018293509606</v>
      </c>
      <c r="F41" s="29">
        <f t="shared" si="5"/>
        <v>1407.1929742775078</v>
      </c>
      <c r="G41" s="44">
        <f t="shared" si="7"/>
        <v>0.04</v>
      </c>
      <c r="H41" s="44">
        <f t="shared" si="6"/>
        <v>3.3960531989175591E-3</v>
      </c>
    </row>
    <row r="42" spans="1:8" x14ac:dyDescent="0.3">
      <c r="A42">
        <f t="shared" si="2"/>
        <v>146</v>
      </c>
      <c r="B42" s="29">
        <f t="shared" si="4"/>
        <v>412954.09404149407</v>
      </c>
      <c r="C42" s="29">
        <f t="shared" si="3"/>
        <v>4778.2604216517775</v>
      </c>
      <c r="D42" s="29">
        <f t="shared" si="8"/>
        <v>2753.0272936099605</v>
      </c>
      <c r="E42" s="29">
        <f t="shared" si="1"/>
        <v>2025.2331280418171</v>
      </c>
      <c r="F42" s="29">
        <f t="shared" si="5"/>
        <v>1395.5362726326782</v>
      </c>
      <c r="G42" s="44">
        <f t="shared" si="7"/>
        <v>0.04</v>
      </c>
      <c r="H42" s="44">
        <f t="shared" si="6"/>
        <v>3.3960531989175591E-3</v>
      </c>
    </row>
    <row r="43" spans="1:8" x14ac:dyDescent="0.3">
      <c r="A43">
        <f t="shared" si="2"/>
        <v>145</v>
      </c>
      <c r="B43" s="29">
        <f t="shared" si="4"/>
        <v>409533.32464081957</v>
      </c>
      <c r="C43" s="29">
        <f t="shared" si="3"/>
        <v>4778.2604216517775</v>
      </c>
      <c r="D43" s="29">
        <f t="shared" si="8"/>
        <v>2730.2221642721306</v>
      </c>
      <c r="E43" s="29">
        <f t="shared" si="1"/>
        <v>2048.0382573796469</v>
      </c>
      <c r="F43" s="29">
        <f t="shared" si="5"/>
        <v>1383.8417103343188</v>
      </c>
      <c r="G43" s="44">
        <f t="shared" si="7"/>
        <v>0.04</v>
      </c>
      <c r="H43" s="44">
        <f t="shared" si="6"/>
        <v>3.3960531989175591E-3</v>
      </c>
    </row>
    <row r="44" spans="1:8" x14ac:dyDescent="0.3">
      <c r="A44">
        <f t="shared" si="2"/>
        <v>144</v>
      </c>
      <c r="B44" s="29">
        <f t="shared" si="4"/>
        <v>406101.44467310561</v>
      </c>
      <c r="C44" s="29">
        <f t="shared" si="3"/>
        <v>4778.2604216517775</v>
      </c>
      <c r="D44" s="29">
        <f t="shared" si="8"/>
        <v>2707.3429644873709</v>
      </c>
      <c r="E44" s="29">
        <f t="shared" si="1"/>
        <v>2070.9174571644066</v>
      </c>
      <c r="F44" s="29">
        <f t="shared" si="5"/>
        <v>1372.1091644120452</v>
      </c>
      <c r="G44" s="44">
        <f t="shared" si="7"/>
        <v>0.04</v>
      </c>
      <c r="H44" s="44">
        <f t="shared" si="6"/>
        <v>3.3960531989175591E-3</v>
      </c>
    </row>
    <row r="45" spans="1:8" x14ac:dyDescent="0.3">
      <c r="A45">
        <f t="shared" si="2"/>
        <v>143</v>
      </c>
      <c r="B45" s="29">
        <f t="shared" si="4"/>
        <v>402658.41805152921</v>
      </c>
      <c r="C45" s="29">
        <f t="shared" si="3"/>
        <v>4778.2604216517775</v>
      </c>
      <c r="D45" s="29">
        <f t="shared" si="8"/>
        <v>2684.3894536768616</v>
      </c>
      <c r="E45" s="29">
        <f t="shared" si="1"/>
        <v>2093.8709679749159</v>
      </c>
      <c r="F45" s="29">
        <f t="shared" si="5"/>
        <v>1360.3385114960677</v>
      </c>
      <c r="G45" s="44">
        <f t="shared" si="7"/>
        <v>0.04</v>
      </c>
      <c r="H45" s="44">
        <f t="shared" si="6"/>
        <v>3.3960531989175591E-3</v>
      </c>
    </row>
    <row r="46" spans="1:8" x14ac:dyDescent="0.3">
      <c r="A46">
        <f t="shared" si="2"/>
        <v>142</v>
      </c>
      <c r="B46" s="29">
        <f t="shared" si="4"/>
        <v>399204.20857205818</v>
      </c>
      <c r="C46" s="29">
        <f t="shared" si="3"/>
        <v>4778.2604216517775</v>
      </c>
      <c r="D46" s="29">
        <f t="shared" si="8"/>
        <v>2661.3613904803879</v>
      </c>
      <c r="E46" s="29">
        <f t="shared" si="1"/>
        <v>2116.8990311713897</v>
      </c>
      <c r="F46" s="29">
        <f t="shared" si="5"/>
        <v>1348.5296278158955</v>
      </c>
      <c r="G46" s="44">
        <f t="shared" si="7"/>
        <v>0.04</v>
      </c>
      <c r="H46" s="44">
        <f t="shared" si="6"/>
        <v>3.3960531989175591E-3</v>
      </c>
    </row>
    <row r="47" spans="1:8" x14ac:dyDescent="0.3">
      <c r="A47">
        <f t="shared" si="2"/>
        <v>141</v>
      </c>
      <c r="B47" s="29">
        <f t="shared" si="4"/>
        <v>395738.7799130709</v>
      </c>
      <c r="C47" s="29">
        <f t="shared" si="3"/>
        <v>4778.2604216517775</v>
      </c>
      <c r="D47" s="29">
        <f t="shared" si="8"/>
        <v>2638.2585327538063</v>
      </c>
      <c r="E47" s="29">
        <f t="shared" si="1"/>
        <v>2140.0018888979712</v>
      </c>
      <c r="F47" s="29">
        <f t="shared" si="5"/>
        <v>1336.6823891990348</v>
      </c>
      <c r="G47" s="44">
        <f t="shared" si="7"/>
        <v>0.04</v>
      </c>
      <c r="H47" s="44">
        <f t="shared" si="6"/>
        <v>3.3960531989175591E-3</v>
      </c>
    </row>
    <row r="48" spans="1:8" x14ac:dyDescent="0.3">
      <c r="A48">
        <f t="shared" si="2"/>
        <v>140</v>
      </c>
      <c r="B48" s="29">
        <f t="shared" si="4"/>
        <v>392262.0956349739</v>
      </c>
      <c r="C48" s="29">
        <f t="shared" si="3"/>
        <v>4778.2604216517775</v>
      </c>
      <c r="D48" s="29">
        <f t="shared" si="8"/>
        <v>2615.0806375664929</v>
      </c>
      <c r="E48" s="29">
        <f t="shared" si="1"/>
        <v>2163.1797840852846</v>
      </c>
      <c r="F48" s="29">
        <f t="shared" si="5"/>
        <v>1324.7966710696819</v>
      </c>
      <c r="G48" s="44">
        <f t="shared" si="7"/>
        <v>0.04</v>
      </c>
      <c r="H48" s="44">
        <f t="shared" si="6"/>
        <v>3.3960531989175591E-3</v>
      </c>
    </row>
    <row r="49" spans="1:8" x14ac:dyDescent="0.3">
      <c r="A49">
        <f t="shared" si="2"/>
        <v>139</v>
      </c>
      <c r="B49" s="29">
        <f t="shared" si="4"/>
        <v>388774.1191798189</v>
      </c>
      <c r="C49" s="29">
        <f t="shared" si="3"/>
        <v>4778.2604216517775</v>
      </c>
      <c r="D49" s="29">
        <f t="shared" si="8"/>
        <v>2591.8274611987927</v>
      </c>
      <c r="E49" s="29">
        <f t="shared" si="1"/>
        <v>2186.4329604529848</v>
      </c>
      <c r="F49" s="29">
        <f t="shared" si="5"/>
        <v>1312.8723484474151</v>
      </c>
      <c r="G49" s="44">
        <f t="shared" si="7"/>
        <v>0.04</v>
      </c>
      <c r="H49" s="44">
        <f t="shared" si="6"/>
        <v>3.3960531989175591E-3</v>
      </c>
    </row>
    <row r="50" spans="1:8" x14ac:dyDescent="0.3">
      <c r="A50">
        <f t="shared" si="2"/>
        <v>138</v>
      </c>
      <c r="B50" s="29">
        <f t="shared" si="4"/>
        <v>385274.81387091853</v>
      </c>
      <c r="C50" s="29">
        <f t="shared" si="3"/>
        <v>4778.2604216517775</v>
      </c>
      <c r="D50" s="29">
        <f t="shared" si="8"/>
        <v>2568.498759139457</v>
      </c>
      <c r="E50" s="29">
        <f t="shared" si="1"/>
        <v>2209.7616625123205</v>
      </c>
      <c r="F50" s="29">
        <f t="shared" si="5"/>
        <v>1300.9092959458796</v>
      </c>
      <c r="G50" s="44">
        <f t="shared" si="7"/>
        <v>0.04</v>
      </c>
      <c r="H50" s="44">
        <f t="shared" si="6"/>
        <v>3.3960531989175591E-3</v>
      </c>
    </row>
    <row r="51" spans="1:8" x14ac:dyDescent="0.3">
      <c r="A51">
        <f t="shared" si="2"/>
        <v>137</v>
      </c>
      <c r="B51" s="29">
        <f t="shared" si="4"/>
        <v>381764.14291246032</v>
      </c>
      <c r="C51" s="29">
        <f t="shared" si="3"/>
        <v>4778.2604216517775</v>
      </c>
      <c r="D51" s="29">
        <f t="shared" si="8"/>
        <v>2545.0942860830692</v>
      </c>
      <c r="E51" s="29">
        <f t="shared" si="1"/>
        <v>2233.1661355687083</v>
      </c>
      <c r="F51" s="29">
        <f t="shared" si="5"/>
        <v>1288.9073877714686</v>
      </c>
      <c r="G51" s="44">
        <f t="shared" si="7"/>
        <v>0.04</v>
      </c>
      <c r="H51" s="44">
        <f t="shared" si="6"/>
        <v>3.3960531989175591E-3</v>
      </c>
    </row>
    <row r="52" spans="1:8" x14ac:dyDescent="0.3">
      <c r="A52">
        <f t="shared" si="2"/>
        <v>136</v>
      </c>
      <c r="B52" s="29">
        <f t="shared" si="4"/>
        <v>378242.06938912015</v>
      </c>
      <c r="C52" s="29">
        <f t="shared" si="3"/>
        <v>4778.2604216517775</v>
      </c>
      <c r="D52" s="29">
        <f t="shared" si="8"/>
        <v>2521.6137959274679</v>
      </c>
      <c r="E52" s="29">
        <f t="shared" si="1"/>
        <v>2256.6466257243096</v>
      </c>
      <c r="F52" s="29">
        <f t="shared" si="5"/>
        <v>1276.8664977220012</v>
      </c>
      <c r="G52" s="44">
        <f t="shared" si="7"/>
        <v>0.04</v>
      </c>
      <c r="H52" s="44">
        <f t="shared" si="6"/>
        <v>3.3960531989175591E-3</v>
      </c>
    </row>
    <row r="53" spans="1:8" x14ac:dyDescent="0.3">
      <c r="A53">
        <f t="shared" si="2"/>
        <v>135</v>
      </c>
      <c r="B53" s="29">
        <f t="shared" si="4"/>
        <v>374708.55626567383</v>
      </c>
      <c r="C53" s="29">
        <f t="shared" si="3"/>
        <v>4778.2604216517775</v>
      </c>
      <c r="D53" s="29">
        <f t="shared" si="8"/>
        <v>2498.0570417711592</v>
      </c>
      <c r="E53" s="29">
        <f t="shared" si="1"/>
        <v>2280.2033798806183</v>
      </c>
      <c r="F53" s="29">
        <f t="shared" si="5"/>
        <v>1264.7864991853955</v>
      </c>
      <c r="G53" s="44">
        <f t="shared" si="7"/>
        <v>0.04</v>
      </c>
      <c r="H53" s="44">
        <f t="shared" si="6"/>
        <v>3.3960531989175591E-3</v>
      </c>
    </row>
    <row r="54" spans="1:8" x14ac:dyDescent="0.3">
      <c r="A54">
        <f t="shared" si="2"/>
        <v>134</v>
      </c>
      <c r="B54" s="29">
        <f t="shared" si="4"/>
        <v>371163.56638660782</v>
      </c>
      <c r="C54" s="29">
        <f t="shared" si="3"/>
        <v>4778.2604216517775</v>
      </c>
      <c r="D54" s="29">
        <f t="shared" si="8"/>
        <v>2474.4237759107191</v>
      </c>
      <c r="E54" s="29">
        <f t="shared" si="1"/>
        <v>2303.8366457410584</v>
      </c>
      <c r="F54" s="29">
        <f t="shared" si="5"/>
        <v>1252.6672651383369</v>
      </c>
      <c r="G54" s="44">
        <f t="shared" si="7"/>
        <v>0.04</v>
      </c>
      <c r="H54" s="44">
        <f t="shared" si="6"/>
        <v>3.3960531989175591E-3</v>
      </c>
    </row>
    <row r="55" spans="1:8" x14ac:dyDescent="0.3">
      <c r="A55">
        <f t="shared" si="2"/>
        <v>133</v>
      </c>
      <c r="B55" s="29">
        <f t="shared" si="4"/>
        <v>367607.06247572839</v>
      </c>
      <c r="C55" s="29">
        <f t="shared" si="3"/>
        <v>4778.2604216517775</v>
      </c>
      <c r="D55" s="29">
        <f t="shared" si="8"/>
        <v>2450.7137498381894</v>
      </c>
      <c r="E55" s="29">
        <f t="shared" si="1"/>
        <v>2327.5466718135881</v>
      </c>
      <c r="F55" s="29">
        <f t="shared" si="5"/>
        <v>1240.508668144942</v>
      </c>
      <c r="G55" s="44">
        <f t="shared" si="7"/>
        <v>0.04</v>
      </c>
      <c r="H55" s="44">
        <f t="shared" si="6"/>
        <v>3.3960531989175591E-3</v>
      </c>
    </row>
    <row r="56" spans="1:8" x14ac:dyDescent="0.3">
      <c r="A56">
        <f t="shared" si="2"/>
        <v>132</v>
      </c>
      <c r="B56" s="29">
        <f t="shared" si="4"/>
        <v>364039.00713576988</v>
      </c>
      <c r="C56" s="29">
        <f t="shared" si="3"/>
        <v>4778.2604216517775</v>
      </c>
      <c r="D56" s="29">
        <f t="shared" si="8"/>
        <v>2426.926714238466</v>
      </c>
      <c r="E56" s="29">
        <f t="shared" si="1"/>
        <v>2351.3337074133115</v>
      </c>
      <c r="F56" s="29">
        <f t="shared" si="5"/>
        <v>1228.3105803554199</v>
      </c>
      <c r="G56" s="44">
        <f t="shared" si="7"/>
        <v>0.04</v>
      </c>
      <c r="H56" s="44">
        <f t="shared" si="6"/>
        <v>3.3960531989175591E-3</v>
      </c>
    </row>
    <row r="57" spans="1:8" x14ac:dyDescent="0.3">
      <c r="A57">
        <f t="shared" si="2"/>
        <v>131</v>
      </c>
      <c r="B57" s="29">
        <f t="shared" si="4"/>
        <v>360459.36284800118</v>
      </c>
      <c r="C57" s="29">
        <f t="shared" si="3"/>
        <v>4778.2604216517775</v>
      </c>
      <c r="D57" s="29">
        <f t="shared" si="8"/>
        <v>2403.0624189866749</v>
      </c>
      <c r="E57" s="29">
        <f t="shared" si="1"/>
        <v>2375.1980026651026</v>
      </c>
      <c r="F57" s="29">
        <f t="shared" si="5"/>
        <v>1216.072873504726</v>
      </c>
      <c r="G57" s="44">
        <f t="shared" si="7"/>
        <v>0.04</v>
      </c>
      <c r="H57" s="44">
        <f t="shared" si="6"/>
        <v>3.3960531989175591E-3</v>
      </c>
    </row>
    <row r="58" spans="1:8" x14ac:dyDescent="0.3">
      <c r="A58">
        <f t="shared" si="2"/>
        <v>130</v>
      </c>
      <c r="B58" s="29">
        <f t="shared" si="4"/>
        <v>356868.09197183134</v>
      </c>
      <c r="C58" s="29">
        <f t="shared" si="3"/>
        <v>4778.2604216517775</v>
      </c>
      <c r="D58" s="29">
        <f t="shared" si="8"/>
        <v>2379.1206131455424</v>
      </c>
      <c r="E58" s="29">
        <f t="shared" si="1"/>
        <v>2399.1398085062351</v>
      </c>
      <c r="F58" s="29">
        <f t="shared" si="5"/>
        <v>1203.7954189112154</v>
      </c>
      <c r="G58" s="44">
        <f t="shared" si="7"/>
        <v>0.04</v>
      </c>
      <c r="H58" s="44">
        <f t="shared" si="6"/>
        <v>3.3960531989175591E-3</v>
      </c>
    </row>
    <row r="59" spans="1:8" x14ac:dyDescent="0.3">
      <c r="A59">
        <f t="shared" si="2"/>
        <v>129</v>
      </c>
      <c r="B59" s="29">
        <f t="shared" si="4"/>
        <v>353265.15674441389</v>
      </c>
      <c r="C59" s="29">
        <f t="shared" si="3"/>
        <v>4778.2604216517775</v>
      </c>
      <c r="D59" s="29">
        <f t="shared" si="8"/>
        <v>2355.1010449627593</v>
      </c>
      <c r="E59" s="29">
        <f t="shared" si="1"/>
        <v>2423.1593766890182</v>
      </c>
      <c r="F59" s="29">
        <f t="shared" si="5"/>
        <v>1191.478087475288</v>
      </c>
      <c r="G59" s="44">
        <f t="shared" si="7"/>
        <v>0.04</v>
      </c>
      <c r="H59" s="44">
        <f t="shared" si="6"/>
        <v>3.3960531989175591E-3</v>
      </c>
    </row>
    <row r="60" spans="1:8" x14ac:dyDescent="0.3">
      <c r="A60">
        <f t="shared" si="2"/>
        <v>128</v>
      </c>
      <c r="B60" s="29">
        <f t="shared" si="4"/>
        <v>349650.5192802496</v>
      </c>
      <c r="C60" s="29">
        <f t="shared" si="3"/>
        <v>4778.2604216517775</v>
      </c>
      <c r="D60" s="29">
        <f t="shared" si="8"/>
        <v>2331.0034618683308</v>
      </c>
      <c r="E60" s="29">
        <f t="shared" si="1"/>
        <v>2447.2569597834467</v>
      </c>
      <c r="F60" s="29">
        <f t="shared" si="5"/>
        <v>1179.1207496780314</v>
      </c>
      <c r="G60" s="44">
        <f t="shared" si="7"/>
        <v>0.04</v>
      </c>
      <c r="H60" s="44">
        <f t="shared" si="6"/>
        <v>3.3960531989175591E-3</v>
      </c>
    </row>
    <row r="61" spans="1:8" x14ac:dyDescent="0.3">
      <c r="A61">
        <f t="shared" si="2"/>
        <v>127</v>
      </c>
      <c r="B61" s="29">
        <f t="shared" si="4"/>
        <v>346024.14157078811</v>
      </c>
      <c r="C61" s="29">
        <f t="shared" si="3"/>
        <v>4778.2604216517775</v>
      </c>
      <c r="D61" s="29">
        <f t="shared" si="8"/>
        <v>2306.8276104719207</v>
      </c>
      <c r="E61" s="29">
        <f t="shared" si="1"/>
        <v>2471.4328111798568</v>
      </c>
      <c r="F61" s="29">
        <f t="shared" si="5"/>
        <v>1166.7232755798602</v>
      </c>
      <c r="G61" s="44">
        <f t="shared" si="7"/>
        <v>0.04</v>
      </c>
      <c r="H61" s="44">
        <f t="shared" si="6"/>
        <v>3.3960531989175591E-3</v>
      </c>
    </row>
    <row r="62" spans="1:8" x14ac:dyDescent="0.3">
      <c r="A62">
        <f t="shared" si="2"/>
        <v>126</v>
      </c>
      <c r="B62" s="29">
        <f t="shared" si="4"/>
        <v>342385.98548402841</v>
      </c>
      <c r="C62" s="29">
        <f t="shared" si="3"/>
        <v>4778.2604216517775</v>
      </c>
      <c r="D62" s="29">
        <f t="shared" si="8"/>
        <v>2282.5732365601893</v>
      </c>
      <c r="E62" s="29">
        <f t="shared" si="1"/>
        <v>2495.6871850915882</v>
      </c>
      <c r="F62" s="29">
        <f t="shared" si="5"/>
        <v>1154.2855348191476</v>
      </c>
      <c r="G62" s="44">
        <f t="shared" si="7"/>
        <v>0.04</v>
      </c>
      <c r="H62" s="44">
        <f t="shared" si="6"/>
        <v>3.3960531989175591E-3</v>
      </c>
    </row>
    <row r="63" spans="1:8" x14ac:dyDescent="0.3">
      <c r="A63">
        <f t="shared" si="2"/>
        <v>125</v>
      </c>
      <c r="B63" s="29">
        <f t="shared" si="4"/>
        <v>338736.01276411768</v>
      </c>
      <c r="C63" s="29">
        <f t="shared" si="3"/>
        <v>4778.2604216517775</v>
      </c>
      <c r="D63" s="29">
        <f t="shared" si="8"/>
        <v>2258.2400850941181</v>
      </c>
      <c r="E63" s="29">
        <f t="shared" si="1"/>
        <v>2520.0203365576594</v>
      </c>
      <c r="F63" s="29">
        <f t="shared" si="5"/>
        <v>1141.807396610857</v>
      </c>
      <c r="G63" s="44">
        <f t="shared" si="7"/>
        <v>0.04</v>
      </c>
      <c r="H63" s="44">
        <f t="shared" si="6"/>
        <v>3.3960531989175591E-3</v>
      </c>
    </row>
    <row r="64" spans="1:8" x14ac:dyDescent="0.3">
      <c r="A64">
        <f t="shared" si="2"/>
        <v>124</v>
      </c>
      <c r="B64" s="29">
        <f t="shared" si="4"/>
        <v>335074.18503094919</v>
      </c>
      <c r="C64" s="29">
        <f t="shared" si="3"/>
        <v>4778.2604216517775</v>
      </c>
      <c r="D64" s="29">
        <f t="shared" si="8"/>
        <v>2233.8279002063282</v>
      </c>
      <c r="E64" s="29">
        <f t="shared" si="1"/>
        <v>2544.4325214454493</v>
      </c>
      <c r="F64" s="29">
        <f t="shared" si="5"/>
        <v>1129.2887297451643</v>
      </c>
      <c r="G64" s="44">
        <f t="shared" si="7"/>
        <v>0.04</v>
      </c>
      <c r="H64" s="44">
        <f t="shared" si="6"/>
        <v>3.3960531989175591E-3</v>
      </c>
    </row>
    <row r="65" spans="1:8" x14ac:dyDescent="0.3">
      <c r="A65">
        <f t="shared" si="2"/>
        <v>123</v>
      </c>
      <c r="B65" s="29">
        <f t="shared" si="4"/>
        <v>331400.4637797586</v>
      </c>
      <c r="C65" s="29">
        <f t="shared" si="3"/>
        <v>4778.2604216517775</v>
      </c>
      <c r="D65" s="29">
        <f t="shared" si="8"/>
        <v>2209.3364251983908</v>
      </c>
      <c r="E65" s="29">
        <f t="shared" si="1"/>
        <v>2568.9239964533867</v>
      </c>
      <c r="F65" s="29">
        <f t="shared" si="5"/>
        <v>1116.7294025860801</v>
      </c>
      <c r="G65" s="44">
        <f t="shared" si="7"/>
        <v>0.04</v>
      </c>
      <c r="H65" s="44">
        <f t="shared" si="6"/>
        <v>3.3960531989175591E-3</v>
      </c>
    </row>
    <row r="66" spans="1:8" x14ac:dyDescent="0.3">
      <c r="A66">
        <f t="shared" si="2"/>
        <v>122</v>
      </c>
      <c r="B66" s="29">
        <f t="shared" si="4"/>
        <v>327714.81038071914</v>
      </c>
      <c r="C66" s="29">
        <f t="shared" si="3"/>
        <v>4778.2604216517775</v>
      </c>
      <c r="D66" s="29">
        <f t="shared" si="8"/>
        <v>2184.7654025381275</v>
      </c>
      <c r="E66" s="29">
        <f t="shared" si="1"/>
        <v>2593.49501911365</v>
      </c>
      <c r="F66" s="29">
        <f t="shared" si="5"/>
        <v>1104.129283070065</v>
      </c>
      <c r="G66" s="44">
        <f t="shared" si="7"/>
        <v>0.04</v>
      </c>
      <c r="H66" s="44">
        <f t="shared" si="6"/>
        <v>3.3960531989175591E-3</v>
      </c>
    </row>
    <row r="67" spans="1:8" x14ac:dyDescent="0.3">
      <c r="A67">
        <f t="shared" si="2"/>
        <v>121</v>
      </c>
      <c r="B67" s="29">
        <f t="shared" si="4"/>
        <v>324017.18607853545</v>
      </c>
      <c r="C67" s="29">
        <f t="shared" si="3"/>
        <v>4778.2604216517775</v>
      </c>
      <c r="D67" s="29">
        <f t="shared" si="8"/>
        <v>2160.114573856903</v>
      </c>
      <c r="E67" s="29">
        <f t="shared" si="1"/>
        <v>2618.1458477948745</v>
      </c>
      <c r="F67" s="29">
        <f t="shared" si="5"/>
        <v>1091.4882387046398</v>
      </c>
      <c r="G67" s="44">
        <f t="shared" si="7"/>
        <v>0.04</v>
      </c>
      <c r="H67" s="44">
        <f t="shared" si="6"/>
        <v>3.3960531989175591E-3</v>
      </c>
    </row>
    <row r="68" spans="1:8" x14ac:dyDescent="0.3">
      <c r="A68">
        <f t="shared" si="2"/>
        <v>120</v>
      </c>
      <c r="B68" s="29">
        <f t="shared" si="4"/>
        <v>320307.55199203594</v>
      </c>
      <c r="C68" s="29">
        <f t="shared" si="3"/>
        <v>4778.2604216517775</v>
      </c>
      <c r="D68" s="29">
        <f t="shared" si="8"/>
        <v>2135.3836799469063</v>
      </c>
      <c r="E68" s="29">
        <f t="shared" si="1"/>
        <v>2642.8767417048712</v>
      </c>
      <c r="F68" s="29">
        <f t="shared" si="5"/>
        <v>1078.8061365669944</v>
      </c>
      <c r="G68" s="44">
        <f t="shared" si="7"/>
        <v>0.04</v>
      </c>
      <c r="H68" s="44">
        <f t="shared" si="6"/>
        <v>3.3960531989175591E-3</v>
      </c>
    </row>
    <row r="69" spans="1:8" x14ac:dyDescent="0.3">
      <c r="A69">
        <f t="shared" si="2"/>
        <v>119</v>
      </c>
      <c r="B69" s="29">
        <f t="shared" si="4"/>
        <v>316585.86911376409</v>
      </c>
      <c r="C69" s="29">
        <f t="shared" si="3"/>
        <v>4778.2604216517775</v>
      </c>
      <c r="D69" s="29">
        <f t="shared" si="8"/>
        <v>2110.5724607584275</v>
      </c>
      <c r="E69" s="29">
        <f t="shared" si="1"/>
        <v>2667.68796089335</v>
      </c>
      <c r="F69" s="29">
        <f t="shared" si="5"/>
        <v>1066.0828433025886</v>
      </c>
      <c r="G69" s="44">
        <f t="shared" ref="G69:G100" si="9">$M$4</f>
        <v>0.04</v>
      </c>
      <c r="H69" s="44">
        <f t="shared" si="6"/>
        <v>3.3960531989175591E-3</v>
      </c>
    </row>
    <row r="70" spans="1:8" x14ac:dyDescent="0.3">
      <c r="A70">
        <f t="shared" si="2"/>
        <v>118</v>
      </c>
      <c r="B70" s="29">
        <f t="shared" si="4"/>
        <v>312852.09830956819</v>
      </c>
      <c r="C70" s="29">
        <f t="shared" si="3"/>
        <v>4778.2604216517775</v>
      </c>
      <c r="D70" s="29">
        <f t="shared" si="8"/>
        <v>2085.6806553971214</v>
      </c>
      <c r="E70" s="29">
        <f t="shared" si="1"/>
        <v>2692.5797662546561</v>
      </c>
      <c r="F70" s="29">
        <f t="shared" si="5"/>
        <v>1053.3182251237499</v>
      </c>
      <c r="G70" s="44">
        <f t="shared" si="9"/>
        <v>0.04</v>
      </c>
      <c r="H70" s="44">
        <f t="shared" si="6"/>
        <v>3.3960531989175591E-3</v>
      </c>
    </row>
    <row r="71" spans="1:8" x14ac:dyDescent="0.3">
      <c r="A71">
        <f t="shared" si="2"/>
        <v>117</v>
      </c>
      <c r="B71" s="29">
        <f t="shared" si="4"/>
        <v>309106.2003181898</v>
      </c>
      <c r="C71" s="29">
        <f t="shared" si="3"/>
        <v>4778.2604216517775</v>
      </c>
      <c r="D71" s="29">
        <f t="shared" si="8"/>
        <v>2060.7080021212655</v>
      </c>
      <c r="E71" s="29">
        <f t="shared" si="1"/>
        <v>2717.552419530512</v>
      </c>
      <c r="F71" s="29">
        <f t="shared" si="5"/>
        <v>1040.5121478082676</v>
      </c>
      <c r="G71" s="44">
        <f t="shared" si="9"/>
        <v>0.04</v>
      </c>
      <c r="H71" s="44">
        <f t="shared" si="6"/>
        <v>3.3960531989175591E-3</v>
      </c>
    </row>
    <row r="72" spans="1:8" x14ac:dyDescent="0.3">
      <c r="A72">
        <f t="shared" si="2"/>
        <v>116</v>
      </c>
      <c r="B72" s="29">
        <f t="shared" si="4"/>
        <v>305348.13575085101</v>
      </c>
      <c r="C72" s="29">
        <f t="shared" si="3"/>
        <v>4778.2604216517775</v>
      </c>
      <c r="D72" s="29">
        <f t="shared" ref="D72:D103" si="10">B72*($J$4/12)</f>
        <v>2035.654238339007</v>
      </c>
      <c r="E72" s="29">
        <f t="shared" si="1"/>
        <v>2742.6061833127706</v>
      </c>
      <c r="F72" s="29">
        <f t="shared" si="5"/>
        <v>1027.6644766979803</v>
      </c>
      <c r="G72" s="44">
        <f t="shared" si="9"/>
        <v>0.04</v>
      </c>
      <c r="H72" s="44">
        <f t="shared" si="6"/>
        <v>3.3960531989175591E-3</v>
      </c>
    </row>
    <row r="73" spans="1:8" x14ac:dyDescent="0.3">
      <c r="A73">
        <f t="shared" si="2"/>
        <v>115</v>
      </c>
      <c r="B73" s="29">
        <f t="shared" si="4"/>
        <v>301577.86509084026</v>
      </c>
      <c r="C73" s="29">
        <f t="shared" si="3"/>
        <v>4778.2604216517775</v>
      </c>
      <c r="D73" s="29">
        <f t="shared" si="10"/>
        <v>2010.5191006056018</v>
      </c>
      <c r="E73" s="29">
        <f t="shared" ref="E73:E136" si="11">C73-D73</f>
        <v>2767.7413210461755</v>
      </c>
      <c r="F73" s="29">
        <f t="shared" si="5"/>
        <v>1014.7750766973609</v>
      </c>
      <c r="G73" s="44">
        <f t="shared" si="9"/>
        <v>0.04</v>
      </c>
      <c r="H73" s="44">
        <f t="shared" si="6"/>
        <v>3.3960531989175591E-3</v>
      </c>
    </row>
    <row r="74" spans="1:8" x14ac:dyDescent="0.3">
      <c r="A74">
        <f t="shared" ref="A74:A137" si="12">A73-1</f>
        <v>114</v>
      </c>
      <c r="B74" s="29">
        <f t="shared" si="4"/>
        <v>297795.34869309672</v>
      </c>
      <c r="C74" s="29">
        <f t="shared" ref="C74:C137" si="13">IF(B74&lt;C73,(B74+D74),C73)</f>
        <v>4778.2604216517775</v>
      </c>
      <c r="D74" s="29">
        <f t="shared" si="10"/>
        <v>1985.3023246206449</v>
      </c>
      <c r="E74" s="29">
        <f t="shared" si="11"/>
        <v>2792.9580970311326</v>
      </c>
      <c r="F74" s="29">
        <f t="shared" si="5"/>
        <v>1001.8438122720959</v>
      </c>
      <c r="G74" s="44">
        <f t="shared" si="9"/>
        <v>0.04</v>
      </c>
      <c r="H74" s="44">
        <f t="shared" si="6"/>
        <v>3.3960531989175591E-3</v>
      </c>
    </row>
    <row r="75" spans="1:8" x14ac:dyDescent="0.3">
      <c r="A75">
        <f t="shared" si="12"/>
        <v>113</v>
      </c>
      <c r="B75" s="29">
        <f t="shared" ref="B75:B138" si="14">B74-E74-F74</f>
        <v>294000.54678379354</v>
      </c>
      <c r="C75" s="29">
        <f t="shared" si="13"/>
        <v>4778.2604216517775</v>
      </c>
      <c r="D75" s="29">
        <f t="shared" si="10"/>
        <v>1960.0036452252905</v>
      </c>
      <c r="E75" s="29">
        <f t="shared" si="11"/>
        <v>2818.2567764264868</v>
      </c>
      <c r="F75" s="29">
        <f t="shared" ref="F75:F138" si="15">H75*(B75-E75)</f>
        <v>988.87054744765919</v>
      </c>
      <c r="G75" s="44">
        <f t="shared" si="9"/>
        <v>0.04</v>
      </c>
      <c r="H75" s="44">
        <f t="shared" ref="H75:H138" si="16">1-(POWER(1-G75,(1/12)))</f>
        <v>3.3960531989175591E-3</v>
      </c>
    </row>
    <row r="76" spans="1:8" x14ac:dyDescent="0.3">
      <c r="A76">
        <f t="shared" si="12"/>
        <v>112</v>
      </c>
      <c r="B76" s="29">
        <f t="shared" si="14"/>
        <v>290193.41945991939</v>
      </c>
      <c r="C76" s="29">
        <f t="shared" si="13"/>
        <v>4778.2604216517775</v>
      </c>
      <c r="D76" s="29">
        <f t="shared" si="10"/>
        <v>1934.6227963994627</v>
      </c>
      <c r="E76" s="29">
        <f t="shared" si="11"/>
        <v>2843.637625252315</v>
      </c>
      <c r="F76" s="29">
        <f t="shared" si="15"/>
        <v>975.8551458078839</v>
      </c>
      <c r="G76" s="44">
        <f t="shared" si="9"/>
        <v>0.04</v>
      </c>
      <c r="H76" s="44">
        <f t="shared" si="16"/>
        <v>3.3960531989175591E-3</v>
      </c>
    </row>
    <row r="77" spans="1:8" x14ac:dyDescent="0.3">
      <c r="A77">
        <f t="shared" si="12"/>
        <v>111</v>
      </c>
      <c r="B77" s="29">
        <f t="shared" si="14"/>
        <v>286373.92668885918</v>
      </c>
      <c r="C77" s="29">
        <f t="shared" si="13"/>
        <v>4778.2604216517775</v>
      </c>
      <c r="D77" s="29">
        <f t="shared" si="10"/>
        <v>1909.1595112590612</v>
      </c>
      <c r="E77" s="29">
        <f t="shared" si="11"/>
        <v>2869.1009103927163</v>
      </c>
      <c r="F77" s="29">
        <f t="shared" si="15"/>
        <v>962.79747049352636</v>
      </c>
      <c r="G77" s="44">
        <f t="shared" si="9"/>
        <v>0.04</v>
      </c>
      <c r="H77" s="44">
        <f t="shared" si="16"/>
        <v>3.3960531989175591E-3</v>
      </c>
    </row>
    <row r="78" spans="1:8" x14ac:dyDescent="0.3">
      <c r="A78">
        <f t="shared" si="12"/>
        <v>110</v>
      </c>
      <c r="B78" s="29">
        <f t="shared" si="14"/>
        <v>282542.02830797294</v>
      </c>
      <c r="C78" s="29">
        <f t="shared" si="13"/>
        <v>4778.2604216517775</v>
      </c>
      <c r="D78" s="29">
        <f t="shared" si="10"/>
        <v>1883.613522053153</v>
      </c>
      <c r="E78" s="29">
        <f t="shared" si="11"/>
        <v>2894.6468995986243</v>
      </c>
      <c r="F78" s="29">
        <f t="shared" si="15"/>
        <v>949.6973842008282</v>
      </c>
      <c r="G78" s="44">
        <f t="shared" si="9"/>
        <v>0.04</v>
      </c>
      <c r="H78" s="44">
        <f t="shared" si="16"/>
        <v>3.3960531989175591E-3</v>
      </c>
    </row>
    <row r="79" spans="1:8" x14ac:dyDescent="0.3">
      <c r="A79">
        <f t="shared" si="12"/>
        <v>109</v>
      </c>
      <c r="B79" s="29">
        <f t="shared" si="14"/>
        <v>278697.68402417348</v>
      </c>
      <c r="C79" s="29">
        <f t="shared" si="13"/>
        <v>4778.2604216517775</v>
      </c>
      <c r="D79" s="29">
        <f t="shared" si="10"/>
        <v>1857.9845601611567</v>
      </c>
      <c r="E79" s="29">
        <f t="shared" si="11"/>
        <v>2920.2758614906206</v>
      </c>
      <c r="F79" s="29">
        <f t="shared" si="15"/>
        <v>936.55474918007246</v>
      </c>
      <c r="G79" s="44">
        <f t="shared" si="9"/>
        <v>0.04</v>
      </c>
      <c r="H79" s="44">
        <f t="shared" si="16"/>
        <v>3.3960531989175591E-3</v>
      </c>
    </row>
    <row r="80" spans="1:8" x14ac:dyDescent="0.3">
      <c r="A80">
        <f t="shared" si="12"/>
        <v>108</v>
      </c>
      <c r="B80" s="29">
        <f t="shared" si="14"/>
        <v>274840.85341350274</v>
      </c>
      <c r="C80" s="29">
        <f t="shared" si="13"/>
        <v>4778.2604216517775</v>
      </c>
      <c r="D80" s="29">
        <f t="shared" si="10"/>
        <v>1832.2723560900183</v>
      </c>
      <c r="E80" s="29">
        <f t="shared" si="11"/>
        <v>2945.988065561759</v>
      </c>
      <c r="F80" s="29">
        <f t="shared" si="15"/>
        <v>923.36942723413404</v>
      </c>
      <c r="G80" s="44">
        <f t="shared" si="9"/>
        <v>0.04</v>
      </c>
      <c r="H80" s="44">
        <f t="shared" si="16"/>
        <v>3.3960531989175591E-3</v>
      </c>
    </row>
    <row r="81" spans="1:8" x14ac:dyDescent="0.3">
      <c r="A81">
        <f t="shared" si="12"/>
        <v>107</v>
      </c>
      <c r="B81" s="29">
        <f t="shared" si="14"/>
        <v>270971.49592070689</v>
      </c>
      <c r="C81" s="29">
        <f t="shared" si="13"/>
        <v>4778.2604216517775</v>
      </c>
      <c r="D81" s="29">
        <f t="shared" si="10"/>
        <v>1806.4766394713795</v>
      </c>
      <c r="E81" s="29">
        <f t="shared" si="11"/>
        <v>2971.7837821803978</v>
      </c>
      <c r="F81" s="29">
        <f t="shared" si="15"/>
        <v>910.14127971702783</v>
      </c>
      <c r="G81" s="44">
        <f t="shared" si="9"/>
        <v>0.04</v>
      </c>
      <c r="H81" s="44">
        <f t="shared" si="16"/>
        <v>3.3960531989175591E-3</v>
      </c>
    </row>
    <row r="82" spans="1:8" x14ac:dyDescent="0.3">
      <c r="A82">
        <f t="shared" si="12"/>
        <v>106</v>
      </c>
      <c r="B82" s="29">
        <f t="shared" si="14"/>
        <v>267089.57085880946</v>
      </c>
      <c r="C82" s="29">
        <f t="shared" si="13"/>
        <v>4778.2604216517775</v>
      </c>
      <c r="D82" s="29">
        <f t="shared" si="10"/>
        <v>1780.5971390587299</v>
      </c>
      <c r="E82" s="29">
        <f t="shared" si="11"/>
        <v>2997.6632825930474</v>
      </c>
      <c r="F82" s="29">
        <f t="shared" si="15"/>
        <v>896.87016753244995</v>
      </c>
      <c r="G82" s="44">
        <f t="shared" si="9"/>
        <v>0.04</v>
      </c>
      <c r="H82" s="44">
        <f t="shared" si="16"/>
        <v>3.3960531989175591E-3</v>
      </c>
    </row>
    <row r="83" spans="1:8" x14ac:dyDescent="0.3">
      <c r="A83">
        <f t="shared" si="12"/>
        <v>105</v>
      </c>
      <c r="B83" s="29">
        <f t="shared" si="14"/>
        <v>263195.03740868391</v>
      </c>
      <c r="C83" s="29">
        <f t="shared" si="13"/>
        <v>4778.2604216517775</v>
      </c>
      <c r="D83" s="29">
        <f t="shared" si="10"/>
        <v>1754.6335827245596</v>
      </c>
      <c r="E83" s="29">
        <f t="shared" si="11"/>
        <v>3023.6268389272182</v>
      </c>
      <c r="F83" s="29">
        <f t="shared" si="15"/>
        <v>883.55595113231584</v>
      </c>
      <c r="G83" s="44">
        <f t="shared" si="9"/>
        <v>0.04</v>
      </c>
      <c r="H83" s="44">
        <f t="shared" si="16"/>
        <v>3.3960531989175591E-3</v>
      </c>
    </row>
    <row r="84" spans="1:8" x14ac:dyDescent="0.3">
      <c r="A84">
        <f t="shared" si="12"/>
        <v>104</v>
      </c>
      <c r="B84" s="29">
        <f t="shared" si="14"/>
        <v>259287.85461862438</v>
      </c>
      <c r="C84" s="29">
        <f t="shared" si="13"/>
        <v>4778.2604216517775</v>
      </c>
      <c r="D84" s="29">
        <f t="shared" si="10"/>
        <v>1728.5856974574961</v>
      </c>
      <c r="E84" s="29">
        <f t="shared" si="11"/>
        <v>3049.6747241942812</v>
      </c>
      <c r="F84" s="29">
        <f t="shared" si="15"/>
        <v>870.19849051529229</v>
      </c>
      <c r="G84" s="44">
        <f t="shared" si="9"/>
        <v>0.04</v>
      </c>
      <c r="H84" s="44">
        <f t="shared" si="16"/>
        <v>3.3960531989175591E-3</v>
      </c>
    </row>
    <row r="85" spans="1:8" x14ac:dyDescent="0.3">
      <c r="A85">
        <f t="shared" si="12"/>
        <v>103</v>
      </c>
      <c r="B85" s="29">
        <f t="shared" si="14"/>
        <v>255367.9814039148</v>
      </c>
      <c r="C85" s="29">
        <f t="shared" si="13"/>
        <v>4778.2604216517775</v>
      </c>
      <c r="D85" s="29">
        <f t="shared" si="10"/>
        <v>1702.4532093594321</v>
      </c>
      <c r="E85" s="29">
        <f t="shared" si="11"/>
        <v>3075.8072122923454</v>
      </c>
      <c r="F85" s="29">
        <f t="shared" si="15"/>
        <v>856.79764522532548</v>
      </c>
      <c r="G85" s="44">
        <f t="shared" si="9"/>
        <v>0.04</v>
      </c>
      <c r="H85" s="44">
        <f t="shared" si="16"/>
        <v>3.3960531989175591E-3</v>
      </c>
    </row>
    <row r="86" spans="1:8" x14ac:dyDescent="0.3">
      <c r="A86">
        <f t="shared" si="12"/>
        <v>102</v>
      </c>
      <c r="B86" s="29">
        <f t="shared" si="14"/>
        <v>251435.37654639714</v>
      </c>
      <c r="C86" s="29">
        <f t="shared" si="13"/>
        <v>4778.2604216517775</v>
      </c>
      <c r="D86" s="29">
        <f t="shared" si="10"/>
        <v>1676.2358436426478</v>
      </c>
      <c r="E86" s="29">
        <f t="shared" si="11"/>
        <v>3102.02457800913</v>
      </c>
      <c r="F86" s="29">
        <f t="shared" si="15"/>
        <v>843.35327435016427</v>
      </c>
      <c r="G86" s="44">
        <f t="shared" si="9"/>
        <v>0.04</v>
      </c>
      <c r="H86" s="44">
        <f t="shared" si="16"/>
        <v>3.3960531989175591E-3</v>
      </c>
    </row>
    <row r="87" spans="1:8" x14ac:dyDescent="0.3">
      <c r="A87">
        <f t="shared" si="12"/>
        <v>101</v>
      </c>
      <c r="B87" s="29">
        <f t="shared" si="14"/>
        <v>247489.99869403784</v>
      </c>
      <c r="C87" s="29">
        <f t="shared" si="13"/>
        <v>4778.2604216517775</v>
      </c>
      <c r="D87" s="29">
        <f t="shared" si="10"/>
        <v>1649.9333246269191</v>
      </c>
      <c r="E87" s="29">
        <f t="shared" si="11"/>
        <v>3128.3270970248586</v>
      </c>
      <c r="F87" s="29">
        <f t="shared" si="15"/>
        <v>829.86523651987795</v>
      </c>
      <c r="G87" s="44">
        <f t="shared" si="9"/>
        <v>0.04</v>
      </c>
      <c r="H87" s="44">
        <f t="shared" si="16"/>
        <v>3.3960531989175591E-3</v>
      </c>
    </row>
    <row r="88" spans="1:8" x14ac:dyDescent="0.3">
      <c r="A88">
        <f t="shared" si="12"/>
        <v>100</v>
      </c>
      <c r="B88" s="29">
        <f t="shared" si="14"/>
        <v>243531.80636049312</v>
      </c>
      <c r="C88" s="29">
        <f t="shared" si="13"/>
        <v>4778.2604216517775</v>
      </c>
      <c r="D88" s="29">
        <f t="shared" si="10"/>
        <v>1623.5453757366208</v>
      </c>
      <c r="E88" s="29">
        <f t="shared" si="11"/>
        <v>3154.7150459151567</v>
      </c>
      <c r="F88" s="29">
        <f t="shared" si="15"/>
        <v>816.33338990537072</v>
      </c>
      <c r="G88" s="44">
        <f t="shared" si="9"/>
        <v>0.04</v>
      </c>
      <c r="H88" s="44">
        <f t="shared" si="16"/>
        <v>3.3960531989175591E-3</v>
      </c>
    </row>
    <row r="89" spans="1:8" x14ac:dyDescent="0.3">
      <c r="A89">
        <f t="shared" si="12"/>
        <v>99</v>
      </c>
      <c r="B89" s="29">
        <f t="shared" si="14"/>
        <v>239560.75792467259</v>
      </c>
      <c r="C89" s="29">
        <f t="shared" si="13"/>
        <v>4778.2604216517775</v>
      </c>
      <c r="D89" s="29">
        <f t="shared" si="10"/>
        <v>1597.0717194978174</v>
      </c>
      <c r="E89" s="29">
        <f t="shared" si="11"/>
        <v>3181.1887021539601</v>
      </c>
      <c r="F89" s="29">
        <f t="shared" si="15"/>
        <v>802.75759221688895</v>
      </c>
      <c r="G89" s="44">
        <f t="shared" si="9"/>
        <v>0.04</v>
      </c>
      <c r="H89" s="44">
        <f t="shared" si="16"/>
        <v>3.3960531989175591E-3</v>
      </c>
    </row>
    <row r="90" spans="1:8" x14ac:dyDescent="0.3">
      <c r="A90">
        <f t="shared" si="12"/>
        <v>98</v>
      </c>
      <c r="B90" s="29">
        <f t="shared" si="14"/>
        <v>235576.81163030173</v>
      </c>
      <c r="C90" s="29">
        <f t="shared" si="13"/>
        <v>4778.2604216517775</v>
      </c>
      <c r="D90" s="29">
        <f t="shared" si="10"/>
        <v>1570.512077535345</v>
      </c>
      <c r="E90" s="29">
        <f t="shared" si="11"/>
        <v>3207.7483441164322</v>
      </c>
      <c r="F90" s="29">
        <f t="shared" si="15"/>
        <v>789.13770070252633</v>
      </c>
      <c r="G90" s="44">
        <f t="shared" si="9"/>
        <v>0.04</v>
      </c>
      <c r="H90" s="44">
        <f t="shared" si="16"/>
        <v>3.3960531989175591E-3</v>
      </c>
    </row>
    <row r="91" spans="1:8" x14ac:dyDescent="0.3">
      <c r="A91">
        <f t="shared" si="12"/>
        <v>97</v>
      </c>
      <c r="B91" s="29">
        <f t="shared" si="14"/>
        <v>231579.92558548276</v>
      </c>
      <c r="C91" s="29">
        <f t="shared" si="13"/>
        <v>4778.2604216517775</v>
      </c>
      <c r="D91" s="29">
        <f t="shared" si="10"/>
        <v>1543.8661705698853</v>
      </c>
      <c r="E91" s="29">
        <f t="shared" si="11"/>
        <v>3234.3942510818924</v>
      </c>
      <c r="F91" s="29">
        <f t="shared" si="15"/>
        <v>775.47357214672184</v>
      </c>
      <c r="G91" s="44">
        <f t="shared" si="9"/>
        <v>0.04</v>
      </c>
      <c r="H91" s="44">
        <f t="shared" si="16"/>
        <v>3.3960531989175591E-3</v>
      </c>
    </row>
    <row r="92" spans="1:8" x14ac:dyDescent="0.3">
      <c r="A92">
        <f t="shared" si="12"/>
        <v>96</v>
      </c>
      <c r="B92" s="29">
        <f t="shared" si="14"/>
        <v>227570.05776225415</v>
      </c>
      <c r="C92" s="29">
        <f t="shared" si="13"/>
        <v>4778.2604216517775</v>
      </c>
      <c r="D92" s="29">
        <f t="shared" si="10"/>
        <v>1517.1337184150277</v>
      </c>
      <c r="E92" s="29">
        <f t="shared" si="11"/>
        <v>3261.1267032367496</v>
      </c>
      <c r="F92" s="29">
        <f t="shared" si="15"/>
        <v>761.76506286875428</v>
      </c>
      <c r="G92" s="44">
        <f t="shared" si="9"/>
        <v>0.04</v>
      </c>
      <c r="H92" s="44">
        <f t="shared" si="16"/>
        <v>3.3960531989175591E-3</v>
      </c>
    </row>
    <row r="93" spans="1:8" x14ac:dyDescent="0.3">
      <c r="A93">
        <f t="shared" si="12"/>
        <v>95</v>
      </c>
      <c r="B93" s="29">
        <f t="shared" si="14"/>
        <v>223547.16599614866</v>
      </c>
      <c r="C93" s="29">
        <f t="shared" si="13"/>
        <v>4778.2604216517775</v>
      </c>
      <c r="D93" s="29">
        <f t="shared" si="10"/>
        <v>1490.3144399743244</v>
      </c>
      <c r="E93" s="29">
        <f t="shared" si="11"/>
        <v>3287.9459816774533</v>
      </c>
      <c r="F93" s="29">
        <f t="shared" si="15"/>
        <v>748.01202872123145</v>
      </c>
      <c r="G93" s="44">
        <f t="shared" si="9"/>
        <v>0.04</v>
      </c>
      <c r="H93" s="44">
        <f t="shared" si="16"/>
        <v>3.3960531989175591E-3</v>
      </c>
    </row>
    <row r="94" spans="1:8" x14ac:dyDescent="0.3">
      <c r="A94">
        <f t="shared" si="12"/>
        <v>94</v>
      </c>
      <c r="B94" s="29">
        <f t="shared" si="14"/>
        <v>219511.20798574999</v>
      </c>
      <c r="C94" s="29">
        <f t="shared" si="13"/>
        <v>4778.2604216517775</v>
      </c>
      <c r="D94" s="29">
        <f t="shared" si="10"/>
        <v>1463.4080532383334</v>
      </c>
      <c r="E94" s="29">
        <f t="shared" si="11"/>
        <v>3314.8523684134443</v>
      </c>
      <c r="F94" s="29">
        <f t="shared" si="15"/>
        <v>734.21432508857401</v>
      </c>
      <c r="G94" s="44">
        <f t="shared" si="9"/>
        <v>0.04</v>
      </c>
      <c r="H94" s="44">
        <f t="shared" si="16"/>
        <v>3.3960531989175591E-3</v>
      </c>
    </row>
    <row r="95" spans="1:8" x14ac:dyDescent="0.3">
      <c r="A95">
        <f t="shared" si="12"/>
        <v>93</v>
      </c>
      <c r="B95" s="29">
        <f t="shared" si="14"/>
        <v>215462.14129224798</v>
      </c>
      <c r="C95" s="29">
        <f t="shared" si="13"/>
        <v>4778.2604216517775</v>
      </c>
      <c r="D95" s="29">
        <f t="shared" si="10"/>
        <v>1436.4142752816533</v>
      </c>
      <c r="E95" s="29">
        <f t="shared" si="11"/>
        <v>3341.8461463701242</v>
      </c>
      <c r="F95" s="29">
        <f t="shared" si="15"/>
        <v>720.37180688549529</v>
      </c>
      <c r="G95" s="44">
        <f t="shared" si="9"/>
        <v>0.04</v>
      </c>
      <c r="H95" s="44">
        <f t="shared" si="16"/>
        <v>3.3960531989175591E-3</v>
      </c>
    </row>
    <row r="96" spans="1:8" x14ac:dyDescent="0.3">
      <c r="A96">
        <f t="shared" si="12"/>
        <v>92</v>
      </c>
      <c r="B96" s="29">
        <f t="shared" si="14"/>
        <v>211399.92333899238</v>
      </c>
      <c r="C96" s="29">
        <f t="shared" si="13"/>
        <v>4778.2604216517775</v>
      </c>
      <c r="D96" s="29">
        <f t="shared" si="10"/>
        <v>1409.3328222599494</v>
      </c>
      <c r="E96" s="29">
        <f t="shared" si="11"/>
        <v>3368.9275993918282</v>
      </c>
      <c r="F96" s="29">
        <f t="shared" si="15"/>
        <v>706.48432855547549</v>
      </c>
      <c r="G96" s="44">
        <f t="shared" si="9"/>
        <v>0.04</v>
      </c>
      <c r="H96" s="44">
        <f t="shared" si="16"/>
        <v>3.3960531989175591E-3</v>
      </c>
    </row>
    <row r="97" spans="1:8" x14ac:dyDescent="0.3">
      <c r="A97">
        <f t="shared" si="12"/>
        <v>91</v>
      </c>
      <c r="B97" s="29">
        <f t="shared" si="14"/>
        <v>207324.51141104507</v>
      </c>
      <c r="C97" s="29">
        <f t="shared" si="13"/>
        <v>4778.2604216517775</v>
      </c>
      <c r="D97" s="29">
        <f t="shared" si="10"/>
        <v>1382.1634094069673</v>
      </c>
      <c r="E97" s="29">
        <f t="shared" si="11"/>
        <v>3396.0970122448102</v>
      </c>
      <c r="F97" s="29">
        <f t="shared" si="15"/>
        <v>692.55174406923129</v>
      </c>
      <c r="G97" s="44">
        <f t="shared" si="9"/>
        <v>0.04</v>
      </c>
      <c r="H97" s="44">
        <f t="shared" si="16"/>
        <v>3.3960531989175591E-3</v>
      </c>
    </row>
    <row r="98" spans="1:8" x14ac:dyDescent="0.3">
      <c r="A98">
        <f t="shared" si="12"/>
        <v>90</v>
      </c>
      <c r="B98" s="29">
        <f t="shared" si="14"/>
        <v>203235.86265473103</v>
      </c>
      <c r="C98" s="29">
        <f t="shared" si="13"/>
        <v>4778.2604216517775</v>
      </c>
      <c r="D98" s="29">
        <f t="shared" si="10"/>
        <v>1354.9057510315404</v>
      </c>
      <c r="E98" s="29">
        <f t="shared" si="11"/>
        <v>3423.3546706202369</v>
      </c>
      <c r="F98" s="29">
        <f t="shared" si="15"/>
        <v>678.57390692317983</v>
      </c>
      <c r="G98" s="44">
        <f t="shared" si="9"/>
        <v>0.04</v>
      </c>
      <c r="H98" s="44">
        <f t="shared" si="16"/>
        <v>3.3960531989175591E-3</v>
      </c>
    </row>
    <row r="99" spans="1:8" x14ac:dyDescent="0.3">
      <c r="A99">
        <f t="shared" si="12"/>
        <v>89</v>
      </c>
      <c r="B99" s="29">
        <f t="shared" si="14"/>
        <v>199133.93407718762</v>
      </c>
      <c r="C99" s="29">
        <f t="shared" si="13"/>
        <v>4778.2604216517775</v>
      </c>
      <c r="D99" s="29">
        <f t="shared" si="10"/>
        <v>1327.5595605145843</v>
      </c>
      <c r="E99" s="29">
        <f t="shared" si="11"/>
        <v>3450.700861137193</v>
      </c>
      <c r="F99" s="29">
        <f t="shared" si="15"/>
        <v>664.55067013789881</v>
      </c>
      <c r="G99" s="44">
        <f t="shared" si="9"/>
        <v>0.04</v>
      </c>
      <c r="H99" s="44">
        <f t="shared" si="16"/>
        <v>3.3960531989175591E-3</v>
      </c>
    </row>
    <row r="100" spans="1:8" x14ac:dyDescent="0.3">
      <c r="A100">
        <f t="shared" si="12"/>
        <v>88</v>
      </c>
      <c r="B100" s="29">
        <f t="shared" si="14"/>
        <v>195018.68254591254</v>
      </c>
      <c r="C100" s="29">
        <f t="shared" si="13"/>
        <v>4778.2604216517775</v>
      </c>
      <c r="D100" s="29">
        <f t="shared" si="10"/>
        <v>1300.1245503060836</v>
      </c>
      <c r="E100" s="29">
        <f t="shared" si="11"/>
        <v>3478.1358713456939</v>
      </c>
      <c r="F100" s="29">
        <f t="shared" si="15"/>
        <v>650.48188625658076</v>
      </c>
      <c r="G100" s="44">
        <f t="shared" si="9"/>
        <v>0.04</v>
      </c>
      <c r="H100" s="44">
        <f t="shared" si="16"/>
        <v>3.3960531989175591E-3</v>
      </c>
    </row>
    <row r="101" spans="1:8" x14ac:dyDescent="0.3">
      <c r="A101">
        <f t="shared" si="12"/>
        <v>87</v>
      </c>
      <c r="B101" s="29">
        <f t="shared" si="14"/>
        <v>190890.06478831026</v>
      </c>
      <c r="C101" s="29">
        <f t="shared" si="13"/>
        <v>4778.2604216517775</v>
      </c>
      <c r="D101" s="29">
        <f t="shared" si="10"/>
        <v>1272.6004319220685</v>
      </c>
      <c r="E101" s="29">
        <f t="shared" si="11"/>
        <v>3505.6599897297092</v>
      </c>
      <c r="F101" s="29">
        <f t="shared" si="15"/>
        <v>636.36740734348234</v>
      </c>
      <c r="G101" s="44">
        <f t="shared" ref="G101:G132" si="17">$M$4</f>
        <v>0.04</v>
      </c>
      <c r="H101" s="44">
        <f t="shared" si="16"/>
        <v>3.3960531989175591E-3</v>
      </c>
    </row>
    <row r="102" spans="1:8" x14ac:dyDescent="0.3">
      <c r="A102">
        <f t="shared" si="12"/>
        <v>86</v>
      </c>
      <c r="B102" s="29">
        <f t="shared" si="14"/>
        <v>186748.03739123707</v>
      </c>
      <c r="C102" s="29">
        <f t="shared" si="13"/>
        <v>4778.2604216517775</v>
      </c>
      <c r="D102" s="29">
        <f t="shared" si="10"/>
        <v>1244.9869159415805</v>
      </c>
      <c r="E102" s="29">
        <f t="shared" si="11"/>
        <v>3533.2735057101972</v>
      </c>
      <c r="F102" s="29">
        <f t="shared" si="15"/>
        <v>622.20708498236877</v>
      </c>
      <c r="G102" s="44">
        <f t="shared" si="17"/>
        <v>0.04</v>
      </c>
      <c r="H102" s="44">
        <f t="shared" si="16"/>
        <v>3.3960531989175591E-3</v>
      </c>
    </row>
    <row r="103" spans="1:8" x14ac:dyDescent="0.3">
      <c r="A103">
        <f t="shared" si="12"/>
        <v>85</v>
      </c>
      <c r="B103" s="29">
        <f t="shared" si="14"/>
        <v>182592.55680054449</v>
      </c>
      <c r="C103" s="29">
        <f t="shared" si="13"/>
        <v>4778.2604216517775</v>
      </c>
      <c r="D103" s="29">
        <f t="shared" si="10"/>
        <v>1217.2837120036299</v>
      </c>
      <c r="E103" s="29">
        <f t="shared" si="11"/>
        <v>3560.9767096481473</v>
      </c>
      <c r="F103" s="29">
        <f t="shared" si="15"/>
        <v>608.00077027495365</v>
      </c>
      <c r="G103" s="44">
        <f t="shared" si="17"/>
        <v>0.04</v>
      </c>
      <c r="H103" s="44">
        <f t="shared" si="16"/>
        <v>3.3960531989175591E-3</v>
      </c>
    </row>
    <row r="104" spans="1:8" x14ac:dyDescent="0.3">
      <c r="A104">
        <f t="shared" si="12"/>
        <v>84</v>
      </c>
      <c r="B104" s="29">
        <f t="shared" si="14"/>
        <v>178423.57932062139</v>
      </c>
      <c r="C104" s="29">
        <f t="shared" si="13"/>
        <v>4778.2604216517775</v>
      </c>
      <c r="D104" s="29">
        <f t="shared" ref="D104:D135" si="18">B104*($J$4/12)</f>
        <v>1189.4905288041427</v>
      </c>
      <c r="E104" s="29">
        <f t="shared" si="11"/>
        <v>3588.7698928476348</v>
      </c>
      <c r="F104" s="29">
        <f t="shared" si="15"/>
        <v>593.74831383933292</v>
      </c>
      <c r="G104" s="44">
        <f t="shared" si="17"/>
        <v>0.04</v>
      </c>
      <c r="H104" s="44">
        <f t="shared" si="16"/>
        <v>3.3960531989175591E-3</v>
      </c>
    </row>
    <row r="105" spans="1:8" x14ac:dyDescent="0.3">
      <c r="A105">
        <f t="shared" si="12"/>
        <v>83</v>
      </c>
      <c r="B105" s="29">
        <f t="shared" si="14"/>
        <v>174241.06111393441</v>
      </c>
      <c r="C105" s="29">
        <f t="shared" si="13"/>
        <v>4778.2604216517775</v>
      </c>
      <c r="D105" s="29">
        <f t="shared" si="18"/>
        <v>1161.6070740928963</v>
      </c>
      <c r="E105" s="29">
        <f t="shared" si="11"/>
        <v>3616.6533475588813</v>
      </c>
      <c r="F105" s="29">
        <f t="shared" si="15"/>
        <v>579.44956580841358</v>
      </c>
      <c r="G105" s="44">
        <f t="shared" si="17"/>
        <v>0.04</v>
      </c>
      <c r="H105" s="44">
        <f t="shared" si="16"/>
        <v>3.3960531989175591E-3</v>
      </c>
    </row>
    <row r="106" spans="1:8" x14ac:dyDescent="0.3">
      <c r="A106">
        <f t="shared" si="12"/>
        <v>82</v>
      </c>
      <c r="B106" s="29">
        <f t="shared" si="14"/>
        <v>170044.95820056711</v>
      </c>
      <c r="C106" s="29">
        <f t="shared" si="13"/>
        <v>4778.2604216517775</v>
      </c>
      <c r="D106" s="29">
        <f t="shared" si="18"/>
        <v>1133.6330546704476</v>
      </c>
      <c r="E106" s="29">
        <f t="shared" si="11"/>
        <v>3644.6273669813299</v>
      </c>
      <c r="F106" s="29">
        <f t="shared" si="15"/>
        <v>565.10437582833913</v>
      </c>
      <c r="G106" s="44">
        <f t="shared" si="17"/>
        <v>0.04</v>
      </c>
      <c r="H106" s="44">
        <f t="shared" si="16"/>
        <v>3.3960531989175591E-3</v>
      </c>
    </row>
    <row r="107" spans="1:8" x14ac:dyDescent="0.3">
      <c r="A107">
        <f t="shared" si="12"/>
        <v>81</v>
      </c>
      <c r="B107" s="29">
        <f t="shared" si="14"/>
        <v>165835.22645775744</v>
      </c>
      <c r="C107" s="29">
        <f t="shared" si="13"/>
        <v>4778.2604216517775</v>
      </c>
      <c r="D107" s="29">
        <f t="shared" si="18"/>
        <v>1105.5681763850496</v>
      </c>
      <c r="E107" s="29">
        <f t="shared" si="11"/>
        <v>3672.6922452667277</v>
      </c>
      <c r="F107" s="29">
        <f t="shared" si="15"/>
        <v>550.71259305690717</v>
      </c>
      <c r="G107" s="44">
        <f t="shared" si="17"/>
        <v>0.04</v>
      </c>
      <c r="H107" s="44">
        <f t="shared" si="16"/>
        <v>3.3960531989175591E-3</v>
      </c>
    </row>
    <row r="108" spans="1:8" x14ac:dyDescent="0.3">
      <c r="A108">
        <f t="shared" si="12"/>
        <v>80</v>
      </c>
      <c r="B108" s="29">
        <f t="shared" si="14"/>
        <v>161611.82161943382</v>
      </c>
      <c r="C108" s="29">
        <f t="shared" si="13"/>
        <v>4778.2604216517775</v>
      </c>
      <c r="D108" s="29">
        <f t="shared" si="18"/>
        <v>1077.4121441295588</v>
      </c>
      <c r="E108" s="29">
        <f t="shared" si="11"/>
        <v>3700.8482775222187</v>
      </c>
      <c r="F108" s="29">
        <f t="shared" si="15"/>
        <v>536.27406616198425</v>
      </c>
      <c r="G108" s="44">
        <f t="shared" si="17"/>
        <v>0.04</v>
      </c>
      <c r="H108" s="44">
        <f t="shared" si="16"/>
        <v>3.3960531989175591E-3</v>
      </c>
    </row>
    <row r="109" spans="1:8" x14ac:dyDescent="0.3">
      <c r="A109">
        <f t="shared" si="12"/>
        <v>79</v>
      </c>
      <c r="B109" s="29">
        <f t="shared" si="14"/>
        <v>157374.69927574962</v>
      </c>
      <c r="C109" s="29">
        <f t="shared" si="13"/>
        <v>4778.2604216517775</v>
      </c>
      <c r="D109" s="29">
        <f t="shared" si="18"/>
        <v>1049.1646618383309</v>
      </c>
      <c r="E109" s="29">
        <f t="shared" si="11"/>
        <v>3729.0957598134464</v>
      </c>
      <c r="F109" s="29">
        <f t="shared" si="15"/>
        <v>521.78864331991406</v>
      </c>
      <c r="G109" s="44">
        <f t="shared" si="17"/>
        <v>0.04</v>
      </c>
      <c r="H109" s="44">
        <f t="shared" si="16"/>
        <v>3.3960531989175591E-3</v>
      </c>
    </row>
    <row r="110" spans="1:8" x14ac:dyDescent="0.3">
      <c r="A110">
        <f t="shared" si="12"/>
        <v>78</v>
      </c>
      <c r="B110" s="29">
        <f t="shared" si="14"/>
        <v>153123.81487261626</v>
      </c>
      <c r="C110" s="29">
        <f t="shared" si="13"/>
        <v>4778.2604216517775</v>
      </c>
      <c r="D110" s="29">
        <f t="shared" si="18"/>
        <v>1020.8254324841084</v>
      </c>
      <c r="E110" s="29">
        <f t="shared" si="11"/>
        <v>3757.4349891676693</v>
      </c>
      <c r="F110" s="29">
        <f t="shared" si="15"/>
        <v>507.25617221392093</v>
      </c>
      <c r="G110" s="44">
        <f t="shared" si="17"/>
        <v>0.04</v>
      </c>
      <c r="H110" s="44">
        <f t="shared" si="16"/>
        <v>3.3960531989175591E-3</v>
      </c>
    </row>
    <row r="111" spans="1:8" x14ac:dyDescent="0.3">
      <c r="A111">
        <f t="shared" si="12"/>
        <v>77</v>
      </c>
      <c r="B111" s="29">
        <f t="shared" si="14"/>
        <v>148859.12371123469</v>
      </c>
      <c r="C111" s="29">
        <f t="shared" si="13"/>
        <v>4778.2604216517775</v>
      </c>
      <c r="D111" s="29">
        <f t="shared" si="18"/>
        <v>992.39415807489797</v>
      </c>
      <c r="E111" s="29">
        <f t="shared" si="11"/>
        <v>3785.8662635768796</v>
      </c>
      <c r="F111" s="29">
        <f t="shared" si="15"/>
        <v>492.67650003250895</v>
      </c>
      <c r="G111" s="44">
        <f t="shared" si="17"/>
        <v>0.04</v>
      </c>
      <c r="H111" s="44">
        <f t="shared" si="16"/>
        <v>3.3960531989175591E-3</v>
      </c>
    </row>
    <row r="112" spans="1:8" x14ac:dyDescent="0.3">
      <c r="A112">
        <f t="shared" si="12"/>
        <v>76</v>
      </c>
      <c r="B112" s="29">
        <f t="shared" si="14"/>
        <v>144580.58094762531</v>
      </c>
      <c r="C112" s="29">
        <f t="shared" si="13"/>
        <v>4778.2604216517775</v>
      </c>
      <c r="D112" s="29">
        <f t="shared" si="18"/>
        <v>963.87053965083544</v>
      </c>
      <c r="E112" s="29">
        <f t="shared" si="11"/>
        <v>3814.3898820009422</v>
      </c>
      <c r="F112" s="29">
        <f t="shared" si="15"/>
        <v>478.04947346785394</v>
      </c>
      <c r="G112" s="44">
        <f t="shared" si="17"/>
        <v>0.04</v>
      </c>
      <c r="H112" s="44">
        <f t="shared" si="16"/>
        <v>3.3960531989175591E-3</v>
      </c>
    </row>
    <row r="113" spans="1:8" x14ac:dyDescent="0.3">
      <c r="A113">
        <f t="shared" si="12"/>
        <v>75</v>
      </c>
      <c r="B113" s="29">
        <f t="shared" si="14"/>
        <v>140288.14159215649</v>
      </c>
      <c r="C113" s="29">
        <f t="shared" si="13"/>
        <v>4778.2604216517775</v>
      </c>
      <c r="D113" s="29">
        <f t="shared" si="18"/>
        <v>935.2542772810433</v>
      </c>
      <c r="E113" s="29">
        <f t="shared" si="11"/>
        <v>3843.0061443707341</v>
      </c>
      <c r="F113" s="29">
        <f t="shared" si="15"/>
        <v>463.37493871419247</v>
      </c>
      <c r="G113" s="44">
        <f t="shared" si="17"/>
        <v>0.04</v>
      </c>
      <c r="H113" s="44">
        <f t="shared" si="16"/>
        <v>3.3960531989175591E-3</v>
      </c>
    </row>
    <row r="114" spans="1:8" x14ac:dyDescent="0.3">
      <c r="A114">
        <f t="shared" si="12"/>
        <v>74</v>
      </c>
      <c r="B114" s="29">
        <f t="shared" si="14"/>
        <v>135981.76050907155</v>
      </c>
      <c r="C114" s="29">
        <f t="shared" si="13"/>
        <v>4778.2604216517775</v>
      </c>
      <c r="D114" s="29">
        <f t="shared" si="18"/>
        <v>906.54507006047709</v>
      </c>
      <c r="E114" s="29">
        <f t="shared" si="11"/>
        <v>3871.7153515913005</v>
      </c>
      <c r="F114" s="29">
        <f t="shared" si="15"/>
        <v>448.65274146620402</v>
      </c>
      <c r="G114" s="44">
        <f t="shared" si="17"/>
        <v>0.04</v>
      </c>
      <c r="H114" s="44">
        <f t="shared" si="16"/>
        <v>3.3960531989175591E-3</v>
      </c>
    </row>
    <row r="115" spans="1:8" x14ac:dyDescent="0.3">
      <c r="A115">
        <f t="shared" si="12"/>
        <v>73</v>
      </c>
      <c r="B115" s="29">
        <f t="shared" si="14"/>
        <v>131661.39241601405</v>
      </c>
      <c r="C115" s="29">
        <f t="shared" si="13"/>
        <v>4778.2604216517775</v>
      </c>
      <c r="D115" s="29">
        <f t="shared" si="18"/>
        <v>877.74261610676035</v>
      </c>
      <c r="E115" s="29">
        <f t="shared" si="11"/>
        <v>3900.5178055450169</v>
      </c>
      <c r="F115" s="29">
        <f t="shared" si="15"/>
        <v>433.88272691738848</v>
      </c>
      <c r="G115" s="44">
        <f t="shared" si="17"/>
        <v>0.04</v>
      </c>
      <c r="H115" s="44">
        <f t="shared" si="16"/>
        <v>3.3960531989175591E-3</v>
      </c>
    </row>
    <row r="116" spans="1:8" x14ac:dyDescent="0.3">
      <c r="A116">
        <f t="shared" si="12"/>
        <v>72</v>
      </c>
      <c r="B116" s="29">
        <f t="shared" si="14"/>
        <v>127326.99188355163</v>
      </c>
      <c r="C116" s="29">
        <f t="shared" si="13"/>
        <v>4778.2604216517775</v>
      </c>
      <c r="D116" s="29">
        <f t="shared" si="18"/>
        <v>848.84661255701087</v>
      </c>
      <c r="E116" s="29">
        <f t="shared" si="11"/>
        <v>3929.4138090947667</v>
      </c>
      <c r="F116" s="29">
        <f t="shared" si="15"/>
        <v>419.06473975843846</v>
      </c>
      <c r="G116" s="44">
        <f t="shared" si="17"/>
        <v>0.04</v>
      </c>
      <c r="H116" s="44">
        <f t="shared" si="16"/>
        <v>3.3960531989175591E-3</v>
      </c>
    </row>
    <row r="117" spans="1:8" x14ac:dyDescent="0.3">
      <c r="A117">
        <f t="shared" si="12"/>
        <v>71</v>
      </c>
      <c r="B117" s="29">
        <f t="shared" si="14"/>
        <v>122978.51333469842</v>
      </c>
      <c r="C117" s="29">
        <f t="shared" si="13"/>
        <v>4778.2604216517775</v>
      </c>
      <c r="D117" s="29">
        <f t="shared" si="18"/>
        <v>819.85675556465617</v>
      </c>
      <c r="E117" s="29">
        <f t="shared" si="11"/>
        <v>3958.4036660871216</v>
      </c>
      <c r="F117" s="29">
        <f t="shared" si="15"/>
        <v>404.19862417560608</v>
      </c>
      <c r="G117" s="44">
        <f t="shared" si="17"/>
        <v>0.04</v>
      </c>
      <c r="H117" s="44">
        <f t="shared" si="16"/>
        <v>3.3960531989175591E-3</v>
      </c>
    </row>
    <row r="118" spans="1:8" x14ac:dyDescent="0.3">
      <c r="A118">
        <f t="shared" si="12"/>
        <v>70</v>
      </c>
      <c r="B118" s="29">
        <f t="shared" si="14"/>
        <v>118615.91104443569</v>
      </c>
      <c r="C118" s="29">
        <f t="shared" si="13"/>
        <v>4778.2604216517775</v>
      </c>
      <c r="D118" s="29">
        <f t="shared" si="18"/>
        <v>790.772740296238</v>
      </c>
      <c r="E118" s="29">
        <f t="shared" si="11"/>
        <v>3987.4876813555393</v>
      </c>
      <c r="F118" s="29">
        <f t="shared" si="15"/>
        <v>389.28422384906457</v>
      </c>
      <c r="G118" s="44">
        <f t="shared" si="17"/>
        <v>0.04</v>
      </c>
      <c r="H118" s="44">
        <f t="shared" si="16"/>
        <v>3.3960531989175591E-3</v>
      </c>
    </row>
    <row r="119" spans="1:8" x14ac:dyDescent="0.3">
      <c r="A119">
        <f t="shared" si="12"/>
        <v>69</v>
      </c>
      <c r="B119" s="29">
        <f t="shared" si="14"/>
        <v>114239.13913923108</v>
      </c>
      <c r="C119" s="29">
        <f t="shared" si="13"/>
        <v>4778.2604216517775</v>
      </c>
      <c r="D119" s="29">
        <f t="shared" si="18"/>
        <v>761.59426092820718</v>
      </c>
      <c r="E119" s="29">
        <f t="shared" si="11"/>
        <v>4016.6661607235701</v>
      </c>
      <c r="F119" s="29">
        <f t="shared" si="15"/>
        <v>374.32138195126464</v>
      </c>
      <c r="G119" s="44">
        <f t="shared" si="17"/>
        <v>0.04</v>
      </c>
      <c r="H119" s="44">
        <f t="shared" si="16"/>
        <v>3.3960531989175591E-3</v>
      </c>
    </row>
    <row r="120" spans="1:8" x14ac:dyDescent="0.3">
      <c r="A120">
        <f t="shared" si="12"/>
        <v>68</v>
      </c>
      <c r="B120" s="29">
        <f t="shared" si="14"/>
        <v>109848.15159655624</v>
      </c>
      <c r="C120" s="29">
        <f t="shared" si="13"/>
        <v>4778.2604216517775</v>
      </c>
      <c r="D120" s="29">
        <f t="shared" si="18"/>
        <v>732.32101064370829</v>
      </c>
      <c r="E120" s="29">
        <f t="shared" si="11"/>
        <v>4045.9394110080693</v>
      </c>
      <c r="F120" s="29">
        <f t="shared" si="15"/>
        <v>359.30994114528522</v>
      </c>
      <c r="G120" s="44">
        <f t="shared" si="17"/>
        <v>0.04</v>
      </c>
      <c r="H120" s="44">
        <f t="shared" si="16"/>
        <v>3.3960531989175591E-3</v>
      </c>
    </row>
    <row r="121" spans="1:8" x14ac:dyDescent="0.3">
      <c r="A121">
        <f t="shared" si="12"/>
        <v>67</v>
      </c>
      <c r="B121" s="29">
        <f t="shared" si="14"/>
        <v>105442.90224440288</v>
      </c>
      <c r="C121" s="29">
        <f t="shared" si="13"/>
        <v>4778.2604216517775</v>
      </c>
      <c r="D121" s="29">
        <f t="shared" si="18"/>
        <v>702.95268162935258</v>
      </c>
      <c r="E121" s="29">
        <f t="shared" si="11"/>
        <v>4075.3077400224247</v>
      </c>
      <c r="F121" s="29">
        <f t="shared" si="15"/>
        <v>344.24974358317922</v>
      </c>
      <c r="G121" s="44">
        <f t="shared" si="17"/>
        <v>0.04</v>
      </c>
      <c r="H121" s="44">
        <f t="shared" si="16"/>
        <v>3.3960531989175591E-3</v>
      </c>
    </row>
    <row r="122" spans="1:8" x14ac:dyDescent="0.3">
      <c r="A122">
        <f t="shared" si="12"/>
        <v>66</v>
      </c>
      <c r="B122" s="29">
        <f t="shared" si="14"/>
        <v>101023.34476079728</v>
      </c>
      <c r="C122" s="29">
        <f t="shared" si="13"/>
        <v>4778.2604216517775</v>
      </c>
      <c r="D122" s="29">
        <f t="shared" si="18"/>
        <v>673.48896507198185</v>
      </c>
      <c r="E122" s="29">
        <f t="shared" si="11"/>
        <v>4104.771456579796</v>
      </c>
      <c r="F122" s="29">
        <f t="shared" si="15"/>
        <v>329.14063090431375</v>
      </c>
      <c r="G122" s="44">
        <f t="shared" si="17"/>
        <v>0.04</v>
      </c>
      <c r="H122" s="44">
        <f t="shared" si="16"/>
        <v>3.3960531989175591E-3</v>
      </c>
    </row>
    <row r="123" spans="1:8" x14ac:dyDescent="0.3">
      <c r="A123">
        <f t="shared" si="12"/>
        <v>65</v>
      </c>
      <c r="B123" s="29">
        <f t="shared" si="14"/>
        <v>96589.432673313175</v>
      </c>
      <c r="C123" s="29">
        <f t="shared" si="13"/>
        <v>4778.2604216517775</v>
      </c>
      <c r="D123" s="29">
        <f t="shared" si="18"/>
        <v>643.92955115542122</v>
      </c>
      <c r="E123" s="29">
        <f t="shared" si="11"/>
        <v>4134.3308704963565</v>
      </c>
      <c r="F123" s="29">
        <f t="shared" si="15"/>
        <v>313.98244423370465</v>
      </c>
      <c r="G123" s="44">
        <f t="shared" si="17"/>
        <v>0.04</v>
      </c>
      <c r="H123" s="44">
        <f t="shared" si="16"/>
        <v>3.3960531989175591E-3</v>
      </c>
    </row>
    <row r="124" spans="1:8" x14ac:dyDescent="0.3">
      <c r="A124">
        <f t="shared" si="12"/>
        <v>64</v>
      </c>
      <c r="B124" s="29">
        <f t="shared" si="14"/>
        <v>92141.119358583121</v>
      </c>
      <c r="C124" s="29">
        <f t="shared" si="13"/>
        <v>4778.2604216517775</v>
      </c>
      <c r="D124" s="29">
        <f t="shared" si="18"/>
        <v>614.27412905722088</v>
      </c>
      <c r="E124" s="29">
        <f t="shared" si="11"/>
        <v>4163.9862925945563</v>
      </c>
      <c r="F124" s="29">
        <f t="shared" si="15"/>
        <v>298.77502418034624</v>
      </c>
      <c r="G124" s="44">
        <f t="shared" si="17"/>
        <v>0.04</v>
      </c>
      <c r="H124" s="44">
        <f t="shared" si="16"/>
        <v>3.3960531989175591E-3</v>
      </c>
    </row>
    <row r="125" spans="1:8" x14ac:dyDescent="0.3">
      <c r="A125">
        <f t="shared" si="12"/>
        <v>63</v>
      </c>
      <c r="B125" s="29">
        <f t="shared" si="14"/>
        <v>87678.358041808227</v>
      </c>
      <c r="C125" s="29">
        <f t="shared" si="13"/>
        <v>4778.2604216517775</v>
      </c>
      <c r="D125" s="29">
        <f t="shared" si="18"/>
        <v>584.52238694538823</v>
      </c>
      <c r="E125" s="29">
        <f t="shared" si="11"/>
        <v>4193.738034706389</v>
      </c>
      <c r="F125" s="29">
        <f t="shared" si="15"/>
        <v>283.51821083553506</v>
      </c>
      <c r="G125" s="44">
        <f t="shared" si="17"/>
        <v>0.04</v>
      </c>
      <c r="H125" s="44">
        <f t="shared" si="16"/>
        <v>3.3960531989175591E-3</v>
      </c>
    </row>
    <row r="126" spans="1:8" x14ac:dyDescent="0.3">
      <c r="A126">
        <f t="shared" si="12"/>
        <v>62</v>
      </c>
      <c r="B126" s="29">
        <f t="shared" si="14"/>
        <v>83201.101796266303</v>
      </c>
      <c r="C126" s="29">
        <f t="shared" si="13"/>
        <v>4778.2604216517775</v>
      </c>
      <c r="D126" s="29">
        <f t="shared" si="18"/>
        <v>554.67401197510867</v>
      </c>
      <c r="E126" s="29">
        <f t="shared" si="11"/>
        <v>4223.5864096766691</v>
      </c>
      <c r="F126" s="29">
        <f t="shared" si="15"/>
        <v>268.21184377118846</v>
      </c>
      <c r="G126" s="44">
        <f t="shared" si="17"/>
        <v>0.04</v>
      </c>
      <c r="H126" s="44">
        <f t="shared" si="16"/>
        <v>3.3960531989175591E-3</v>
      </c>
    </row>
    <row r="127" spans="1:8" x14ac:dyDescent="0.3">
      <c r="A127">
        <f t="shared" si="12"/>
        <v>61</v>
      </c>
      <c r="B127" s="29">
        <f t="shared" si="14"/>
        <v>78709.303542818438</v>
      </c>
      <c r="C127" s="29">
        <f t="shared" si="13"/>
        <v>4778.2604216517775</v>
      </c>
      <c r="D127" s="29">
        <f t="shared" si="18"/>
        <v>524.72869028545631</v>
      </c>
      <c r="E127" s="29">
        <f t="shared" si="11"/>
        <v>4253.5317313663209</v>
      </c>
      <c r="F127" s="29">
        <f t="shared" si="15"/>
        <v>252.85576203815776</v>
      </c>
      <c r="G127" s="44">
        <f t="shared" si="17"/>
        <v>0.04</v>
      </c>
      <c r="H127" s="44">
        <f t="shared" si="16"/>
        <v>3.3960531989175591E-3</v>
      </c>
    </row>
    <row r="128" spans="1:8" x14ac:dyDescent="0.3">
      <c r="A128">
        <f t="shared" si="12"/>
        <v>60</v>
      </c>
      <c r="B128" s="29">
        <f t="shared" si="14"/>
        <v>74202.916049413951</v>
      </c>
      <c r="C128" s="29">
        <f t="shared" si="13"/>
        <v>4778.2604216517775</v>
      </c>
      <c r="D128" s="29">
        <f t="shared" si="18"/>
        <v>494.68610699609303</v>
      </c>
      <c r="E128" s="29">
        <f t="shared" si="11"/>
        <v>4283.5743146556842</v>
      </c>
      <c r="F128" s="29">
        <f t="shared" si="15"/>
        <v>237.44980416453583</v>
      </c>
      <c r="G128" s="44">
        <f t="shared" si="17"/>
        <v>0.04</v>
      </c>
      <c r="H128" s="44">
        <f t="shared" si="16"/>
        <v>3.3960531989175591E-3</v>
      </c>
    </row>
    <row r="129" spans="1:8" x14ac:dyDescent="0.3">
      <c r="A129">
        <f t="shared" si="12"/>
        <v>59</v>
      </c>
      <c r="B129" s="29">
        <f t="shared" si="14"/>
        <v>69681.891930593731</v>
      </c>
      <c r="C129" s="29">
        <f t="shared" si="13"/>
        <v>4778.2604216517775</v>
      </c>
      <c r="D129" s="29">
        <f t="shared" si="18"/>
        <v>464.54594620395824</v>
      </c>
      <c r="E129" s="29">
        <f t="shared" si="11"/>
        <v>4313.7144754478195</v>
      </c>
      <c r="F129" s="29">
        <f t="shared" si="15"/>
        <v>221.99380815395892</v>
      </c>
      <c r="G129" s="44">
        <f t="shared" si="17"/>
        <v>0.04</v>
      </c>
      <c r="H129" s="44">
        <f t="shared" si="16"/>
        <v>3.3960531989175591E-3</v>
      </c>
    </row>
    <row r="130" spans="1:8" x14ac:dyDescent="0.3">
      <c r="A130">
        <f t="shared" si="12"/>
        <v>58</v>
      </c>
      <c r="B130" s="29">
        <f t="shared" si="14"/>
        <v>65146.183646991951</v>
      </c>
      <c r="C130" s="29">
        <f t="shared" si="13"/>
        <v>4778.2604216517775</v>
      </c>
      <c r="D130" s="29">
        <f t="shared" si="18"/>
        <v>434.30789097994636</v>
      </c>
      <c r="E130" s="29">
        <f t="shared" si="11"/>
        <v>4343.9525306718315</v>
      </c>
      <c r="F130" s="29">
        <f t="shared" si="15"/>
        <v>206.48761148390369</v>
      </c>
      <c r="G130" s="44">
        <f t="shared" si="17"/>
        <v>0.04</v>
      </c>
      <c r="H130" s="44">
        <f t="shared" si="16"/>
        <v>3.3960531989175591E-3</v>
      </c>
    </row>
    <row r="131" spans="1:8" x14ac:dyDescent="0.3">
      <c r="A131">
        <f t="shared" si="12"/>
        <v>57</v>
      </c>
      <c r="B131" s="29">
        <f t="shared" si="14"/>
        <v>60595.743504836217</v>
      </c>
      <c r="C131" s="29">
        <f t="shared" si="13"/>
        <v>4778.2604216517775</v>
      </c>
      <c r="D131" s="29">
        <f t="shared" si="18"/>
        <v>403.97162336557483</v>
      </c>
      <c r="E131" s="29">
        <f t="shared" si="11"/>
        <v>4374.288798286203</v>
      </c>
      <c r="F131" s="29">
        <f t="shared" si="15"/>
        <v>190.93105110397784</v>
      </c>
      <c r="G131" s="44">
        <f t="shared" si="17"/>
        <v>0.04</v>
      </c>
      <c r="H131" s="44">
        <f t="shared" si="16"/>
        <v>3.3960531989175591E-3</v>
      </c>
    </row>
    <row r="132" spans="1:8" x14ac:dyDescent="0.3">
      <c r="A132">
        <f t="shared" si="12"/>
        <v>56</v>
      </c>
      <c r="B132" s="29">
        <f t="shared" si="14"/>
        <v>56030.523655446035</v>
      </c>
      <c r="C132" s="29">
        <f t="shared" si="13"/>
        <v>4778.2604216517775</v>
      </c>
      <c r="D132" s="29">
        <f t="shared" si="18"/>
        <v>373.53682436964027</v>
      </c>
      <c r="E132" s="29">
        <f t="shared" si="11"/>
        <v>4404.7235972821372</v>
      </c>
      <c r="F132" s="29">
        <f t="shared" si="15"/>
        <v>175.32396343420581</v>
      </c>
      <c r="G132" s="44">
        <f t="shared" si="17"/>
        <v>0.04</v>
      </c>
      <c r="H132" s="44">
        <f t="shared" si="16"/>
        <v>3.3960531989175591E-3</v>
      </c>
    </row>
    <row r="133" spans="1:8" x14ac:dyDescent="0.3">
      <c r="A133">
        <f t="shared" si="12"/>
        <v>55</v>
      </c>
      <c r="B133" s="29">
        <f t="shared" si="14"/>
        <v>51450.476094729696</v>
      </c>
      <c r="C133" s="29">
        <f t="shared" si="13"/>
        <v>4778.2604216517775</v>
      </c>
      <c r="D133" s="29">
        <f t="shared" si="18"/>
        <v>343.00317396486469</v>
      </c>
      <c r="E133" s="29">
        <f t="shared" si="11"/>
        <v>4435.2572476869127</v>
      </c>
      <c r="F133" s="29">
        <f t="shared" si="15"/>
        <v>159.66618436330876</v>
      </c>
      <c r="G133" s="44">
        <f t="shared" ref="G133:G164" si="19">$M$4</f>
        <v>0.04</v>
      </c>
      <c r="H133" s="44">
        <f t="shared" si="16"/>
        <v>3.3960531989175591E-3</v>
      </c>
    </row>
    <row r="134" spans="1:8" x14ac:dyDescent="0.3">
      <c r="A134">
        <f t="shared" si="12"/>
        <v>54</v>
      </c>
      <c r="B134" s="29">
        <f t="shared" si="14"/>
        <v>46855.552662679474</v>
      </c>
      <c r="C134" s="29">
        <f t="shared" si="13"/>
        <v>4778.2604216517775</v>
      </c>
      <c r="D134" s="29">
        <f t="shared" si="18"/>
        <v>312.37035108452983</v>
      </c>
      <c r="E134" s="29">
        <f t="shared" si="11"/>
        <v>4465.8900705672477</v>
      </c>
      <c r="F134" s="29">
        <f t="shared" si="15"/>
        <v>143.95754924697872</v>
      </c>
      <c r="G134" s="44">
        <f t="shared" si="19"/>
        <v>0.04</v>
      </c>
      <c r="H134" s="44">
        <f t="shared" si="16"/>
        <v>3.3960531989175591E-3</v>
      </c>
    </row>
    <row r="135" spans="1:8" x14ac:dyDescent="0.3">
      <c r="A135">
        <f t="shared" si="12"/>
        <v>53</v>
      </c>
      <c r="B135" s="29">
        <f t="shared" si="14"/>
        <v>42245.705042865244</v>
      </c>
      <c r="C135" s="29">
        <f t="shared" si="13"/>
        <v>4778.2604216517775</v>
      </c>
      <c r="D135" s="29">
        <f t="shared" si="18"/>
        <v>281.63803361910163</v>
      </c>
      <c r="E135" s="29">
        <f t="shared" si="11"/>
        <v>4496.6223880326761</v>
      </c>
      <c r="F135" s="29">
        <f t="shared" si="15"/>
        <v>128.1978929061475</v>
      </c>
      <c r="G135" s="44">
        <f t="shared" si="19"/>
        <v>0.04</v>
      </c>
      <c r="H135" s="44">
        <f t="shared" si="16"/>
        <v>3.3960531989175591E-3</v>
      </c>
    </row>
    <row r="136" spans="1:8" x14ac:dyDescent="0.3">
      <c r="A136">
        <f t="shared" si="12"/>
        <v>52</v>
      </c>
      <c r="B136" s="29">
        <f t="shared" si="14"/>
        <v>37620.884761926427</v>
      </c>
      <c r="C136" s="29">
        <f t="shared" si="13"/>
        <v>4778.2604216517775</v>
      </c>
      <c r="D136" s="29">
        <f t="shared" ref="D136:D167" si="20">B136*($J$4/12)</f>
        <v>250.80589841284285</v>
      </c>
      <c r="E136" s="29">
        <f t="shared" si="11"/>
        <v>4527.4545232389346</v>
      </c>
      <c r="F136" s="29">
        <f t="shared" si="15"/>
        <v>112.38704962524973</v>
      </c>
      <c r="G136" s="44">
        <f t="shared" si="19"/>
        <v>0.04</v>
      </c>
      <c r="H136" s="44">
        <f t="shared" si="16"/>
        <v>3.3960531989175591E-3</v>
      </c>
    </row>
    <row r="137" spans="1:8" x14ac:dyDescent="0.3">
      <c r="A137">
        <f t="shared" si="12"/>
        <v>51</v>
      </c>
      <c r="B137" s="29">
        <f t="shared" si="14"/>
        <v>32981.043189062242</v>
      </c>
      <c r="C137" s="29">
        <f t="shared" si="13"/>
        <v>4778.2604216517775</v>
      </c>
      <c r="D137" s="29">
        <f t="shared" si="20"/>
        <v>219.87362126041495</v>
      </c>
      <c r="E137" s="29">
        <f t="shared" ref="E137:E187" si="21">C137-D137</f>
        <v>4558.3868003913622</v>
      </c>
      <c r="F137" s="29">
        <f t="shared" si="15"/>
        <v>96.52485315048034</v>
      </c>
      <c r="G137" s="44">
        <f t="shared" si="19"/>
        <v>0.04</v>
      </c>
      <c r="H137" s="44">
        <f t="shared" si="16"/>
        <v>3.3960531989175591E-3</v>
      </c>
    </row>
    <row r="138" spans="1:8" x14ac:dyDescent="0.3">
      <c r="A138">
        <f t="shared" ref="A138:A188" si="22">A137-1</f>
        <v>50</v>
      </c>
      <c r="B138" s="29">
        <f t="shared" si="14"/>
        <v>28326.131535520399</v>
      </c>
      <c r="C138" s="29">
        <f t="shared" ref="C138:C188" si="23">IF(B138&lt;C137,(B138+D138),C137)</f>
        <v>4778.2604216517775</v>
      </c>
      <c r="D138" s="29">
        <f t="shared" si="20"/>
        <v>188.84087690346934</v>
      </c>
      <c r="E138" s="29">
        <f t="shared" si="21"/>
        <v>4589.419544748308</v>
      </c>
      <c r="F138" s="29">
        <f t="shared" si="15"/>
        <v>80.611136688046344</v>
      </c>
      <c r="G138" s="44">
        <f t="shared" si="19"/>
        <v>0.04</v>
      </c>
      <c r="H138" s="44">
        <f t="shared" si="16"/>
        <v>3.3960531989175591E-3</v>
      </c>
    </row>
    <row r="139" spans="1:8" x14ac:dyDescent="0.3">
      <c r="A139">
        <f t="shared" si="22"/>
        <v>49</v>
      </c>
      <c r="B139" s="29">
        <f t="shared" ref="B139:B188" si="24">B138-E138-F138</f>
        <v>23656.100854084045</v>
      </c>
      <c r="C139" s="29">
        <f t="shared" si="23"/>
        <v>4778.2604216517775</v>
      </c>
      <c r="D139" s="29">
        <f t="shared" si="20"/>
        <v>157.70733902722696</v>
      </c>
      <c r="E139" s="29">
        <f t="shared" si="21"/>
        <v>4620.5530826245504</v>
      </c>
      <c r="F139" s="29">
        <f t="shared" ref="F139:F188" si="25">H139*(B139-E139)</f>
        <v>64.64573290241303</v>
      </c>
      <c r="G139" s="44">
        <f t="shared" si="19"/>
        <v>0.04</v>
      </c>
      <c r="H139" s="44">
        <f t="shared" ref="H139:H188" si="26">1-(POWER(1-G139,(1/12)))</f>
        <v>3.3960531989175591E-3</v>
      </c>
    </row>
    <row r="140" spans="1:8" x14ac:dyDescent="0.3">
      <c r="A140">
        <f t="shared" si="22"/>
        <v>48</v>
      </c>
      <c r="B140" s="29">
        <f t="shared" si="24"/>
        <v>18970.902038557084</v>
      </c>
      <c r="C140" s="29">
        <f t="shared" si="23"/>
        <v>4778.2604216517775</v>
      </c>
      <c r="D140" s="29">
        <f t="shared" si="20"/>
        <v>126.47268025704723</v>
      </c>
      <c r="E140" s="29">
        <f t="shared" si="21"/>
        <v>4651.7877413947299</v>
      </c>
      <c r="F140" s="29">
        <f t="shared" si="25"/>
        <v>48.628473914544365</v>
      </c>
      <c r="G140" s="44">
        <f t="shared" si="19"/>
        <v>0.04</v>
      </c>
      <c r="H140" s="44">
        <f t="shared" si="26"/>
        <v>3.3960531989175591E-3</v>
      </c>
    </row>
    <row r="141" spans="1:8" x14ac:dyDescent="0.3">
      <c r="A141">
        <f t="shared" si="22"/>
        <v>47</v>
      </c>
      <c r="B141" s="29">
        <f t="shared" si="24"/>
        <v>14270.485823247809</v>
      </c>
      <c r="C141" s="29">
        <f t="shared" si="23"/>
        <v>4778.2604216517775</v>
      </c>
      <c r="D141" s="29">
        <f t="shared" si="20"/>
        <v>95.136572154985402</v>
      </c>
      <c r="E141" s="29">
        <f t="shared" si="21"/>
        <v>4683.123849496792</v>
      </c>
      <c r="F141" s="29">
        <f t="shared" si="25"/>
        <v>32.559191300137705</v>
      </c>
      <c r="G141" s="44">
        <f t="shared" si="19"/>
        <v>0.04</v>
      </c>
      <c r="H141" s="44">
        <f t="shared" si="26"/>
        <v>3.3960531989175591E-3</v>
      </c>
    </row>
    <row r="142" spans="1:8" x14ac:dyDescent="0.3">
      <c r="A142">
        <f t="shared" si="22"/>
        <v>46</v>
      </c>
      <c r="B142" s="29">
        <f t="shared" si="24"/>
        <v>9554.802782450879</v>
      </c>
      <c r="C142" s="29">
        <f t="shared" si="23"/>
        <v>4778.2604216517775</v>
      </c>
      <c r="D142" s="29">
        <f t="shared" si="20"/>
        <v>63.6986852163392</v>
      </c>
      <c r="E142" s="29">
        <f t="shared" si="21"/>
        <v>4714.5617364354384</v>
      </c>
      <c r="F142" s="29">
        <f t="shared" si="25"/>
        <v>16.437716087852809</v>
      </c>
      <c r="G142" s="44">
        <f t="shared" si="19"/>
        <v>0.04</v>
      </c>
      <c r="H142" s="44">
        <f t="shared" si="26"/>
        <v>3.3960531989175591E-3</v>
      </c>
    </row>
    <row r="143" spans="1:8" x14ac:dyDescent="0.3">
      <c r="A143">
        <f t="shared" si="22"/>
        <v>45</v>
      </c>
      <c r="B143" s="29">
        <f t="shared" si="24"/>
        <v>4823.8033299275876</v>
      </c>
      <c r="C143" s="29">
        <f t="shared" si="23"/>
        <v>4778.2604216517775</v>
      </c>
      <c r="D143" s="29">
        <f t="shared" si="20"/>
        <v>32.158688866183923</v>
      </c>
      <c r="E143" s="29">
        <f t="shared" si="21"/>
        <v>4746.1017327855934</v>
      </c>
      <c r="F143" s="29">
        <f t="shared" si="25"/>
        <v>0.26387875753507278</v>
      </c>
      <c r="G143" s="44">
        <f t="shared" si="19"/>
        <v>0.04</v>
      </c>
      <c r="H143" s="44">
        <f t="shared" si="26"/>
        <v>3.3960531989175591E-3</v>
      </c>
    </row>
    <row r="144" spans="1:8" x14ac:dyDescent="0.3">
      <c r="A144">
        <f t="shared" si="22"/>
        <v>44</v>
      </c>
      <c r="B144" s="29">
        <f t="shared" si="24"/>
        <v>77.437718384459103</v>
      </c>
      <c r="C144" s="29">
        <f t="shared" si="23"/>
        <v>77.953969840355498</v>
      </c>
      <c r="D144" s="29">
        <f t="shared" si="20"/>
        <v>0.5162514558963941</v>
      </c>
      <c r="E144" s="29">
        <f t="shared" si="21"/>
        <v>77.437718384459103</v>
      </c>
      <c r="F144" s="29">
        <f t="shared" si="25"/>
        <v>0</v>
      </c>
      <c r="G144" s="44">
        <f t="shared" si="19"/>
        <v>0.04</v>
      </c>
      <c r="H144" s="44">
        <f t="shared" si="26"/>
        <v>3.3960531989175591E-3</v>
      </c>
    </row>
    <row r="145" spans="1:8" x14ac:dyDescent="0.3">
      <c r="A145">
        <f t="shared" si="22"/>
        <v>43</v>
      </c>
      <c r="B145" s="29">
        <f t="shared" si="24"/>
        <v>0</v>
      </c>
      <c r="C145" s="29">
        <f t="shared" si="23"/>
        <v>0</v>
      </c>
      <c r="D145" s="29">
        <f t="shared" si="20"/>
        <v>0</v>
      </c>
      <c r="E145" s="29">
        <f t="shared" si="21"/>
        <v>0</v>
      </c>
      <c r="F145" s="29">
        <f t="shared" si="25"/>
        <v>0</v>
      </c>
      <c r="G145" s="44">
        <f t="shared" si="19"/>
        <v>0.04</v>
      </c>
      <c r="H145" s="44">
        <f t="shared" si="26"/>
        <v>3.3960531989175591E-3</v>
      </c>
    </row>
    <row r="146" spans="1:8" x14ac:dyDescent="0.3">
      <c r="A146">
        <f t="shared" si="22"/>
        <v>42</v>
      </c>
      <c r="B146" s="29">
        <f t="shared" si="24"/>
        <v>0</v>
      </c>
      <c r="C146" s="29">
        <f t="shared" si="23"/>
        <v>0</v>
      </c>
      <c r="D146" s="29">
        <f t="shared" si="20"/>
        <v>0</v>
      </c>
      <c r="E146" s="29">
        <f t="shared" si="21"/>
        <v>0</v>
      </c>
      <c r="F146" s="29">
        <f t="shared" si="25"/>
        <v>0</v>
      </c>
      <c r="G146" s="44">
        <f t="shared" si="19"/>
        <v>0.04</v>
      </c>
      <c r="H146" s="44">
        <f t="shared" si="26"/>
        <v>3.3960531989175591E-3</v>
      </c>
    </row>
    <row r="147" spans="1:8" x14ac:dyDescent="0.3">
      <c r="A147">
        <f t="shared" si="22"/>
        <v>41</v>
      </c>
      <c r="B147" s="29">
        <f t="shared" si="24"/>
        <v>0</v>
      </c>
      <c r="C147" s="29">
        <f t="shared" si="23"/>
        <v>0</v>
      </c>
      <c r="D147" s="29">
        <f t="shared" si="20"/>
        <v>0</v>
      </c>
      <c r="E147" s="29">
        <f t="shared" si="21"/>
        <v>0</v>
      </c>
      <c r="F147" s="29">
        <f t="shared" si="25"/>
        <v>0</v>
      </c>
      <c r="G147" s="44">
        <f t="shared" si="19"/>
        <v>0.04</v>
      </c>
      <c r="H147" s="44">
        <f t="shared" si="26"/>
        <v>3.3960531989175591E-3</v>
      </c>
    </row>
    <row r="148" spans="1:8" x14ac:dyDescent="0.3">
      <c r="A148">
        <f t="shared" si="22"/>
        <v>40</v>
      </c>
      <c r="B148" s="29">
        <f t="shared" si="24"/>
        <v>0</v>
      </c>
      <c r="C148" s="29">
        <f t="shared" si="23"/>
        <v>0</v>
      </c>
      <c r="D148" s="29">
        <f t="shared" si="20"/>
        <v>0</v>
      </c>
      <c r="E148" s="29">
        <f t="shared" si="21"/>
        <v>0</v>
      </c>
      <c r="F148" s="29">
        <f t="shared" si="25"/>
        <v>0</v>
      </c>
      <c r="G148" s="44">
        <f t="shared" si="19"/>
        <v>0.04</v>
      </c>
      <c r="H148" s="44">
        <f t="shared" si="26"/>
        <v>3.3960531989175591E-3</v>
      </c>
    </row>
    <row r="149" spans="1:8" x14ac:dyDescent="0.3">
      <c r="A149">
        <f t="shared" si="22"/>
        <v>39</v>
      </c>
      <c r="B149" s="29">
        <f t="shared" si="24"/>
        <v>0</v>
      </c>
      <c r="C149" s="29">
        <f t="shared" si="23"/>
        <v>0</v>
      </c>
      <c r="D149" s="29">
        <f t="shared" si="20"/>
        <v>0</v>
      </c>
      <c r="E149" s="29">
        <f t="shared" si="21"/>
        <v>0</v>
      </c>
      <c r="F149" s="29">
        <f t="shared" si="25"/>
        <v>0</v>
      </c>
      <c r="G149" s="44">
        <f t="shared" si="19"/>
        <v>0.04</v>
      </c>
      <c r="H149" s="44">
        <f t="shared" si="26"/>
        <v>3.3960531989175591E-3</v>
      </c>
    </row>
    <row r="150" spans="1:8" x14ac:dyDescent="0.3">
      <c r="A150">
        <f t="shared" si="22"/>
        <v>38</v>
      </c>
      <c r="B150" s="29">
        <f t="shared" si="24"/>
        <v>0</v>
      </c>
      <c r="C150" s="29">
        <f t="shared" si="23"/>
        <v>0</v>
      </c>
      <c r="D150" s="29">
        <f t="shared" si="20"/>
        <v>0</v>
      </c>
      <c r="E150" s="29">
        <f t="shared" si="21"/>
        <v>0</v>
      </c>
      <c r="F150" s="29">
        <f t="shared" si="25"/>
        <v>0</v>
      </c>
      <c r="G150" s="44">
        <f t="shared" si="19"/>
        <v>0.04</v>
      </c>
      <c r="H150" s="44">
        <f t="shared" si="26"/>
        <v>3.3960531989175591E-3</v>
      </c>
    </row>
    <row r="151" spans="1:8" x14ac:dyDescent="0.3">
      <c r="A151">
        <f t="shared" si="22"/>
        <v>37</v>
      </c>
      <c r="B151" s="29">
        <f t="shared" si="24"/>
        <v>0</v>
      </c>
      <c r="C151" s="29">
        <f t="shared" si="23"/>
        <v>0</v>
      </c>
      <c r="D151" s="29">
        <f t="shared" si="20"/>
        <v>0</v>
      </c>
      <c r="E151" s="29">
        <f t="shared" si="21"/>
        <v>0</v>
      </c>
      <c r="F151" s="29">
        <f t="shared" si="25"/>
        <v>0</v>
      </c>
      <c r="G151" s="44">
        <f t="shared" si="19"/>
        <v>0.04</v>
      </c>
      <c r="H151" s="44">
        <f t="shared" si="26"/>
        <v>3.3960531989175591E-3</v>
      </c>
    </row>
    <row r="152" spans="1:8" x14ac:dyDescent="0.3">
      <c r="A152">
        <f t="shared" si="22"/>
        <v>36</v>
      </c>
      <c r="B152" s="29">
        <f t="shared" si="24"/>
        <v>0</v>
      </c>
      <c r="C152" s="29">
        <f t="shared" si="23"/>
        <v>0</v>
      </c>
      <c r="D152" s="29">
        <f t="shared" si="20"/>
        <v>0</v>
      </c>
      <c r="E152" s="29">
        <f t="shared" si="21"/>
        <v>0</v>
      </c>
      <c r="F152" s="29">
        <f t="shared" si="25"/>
        <v>0</v>
      </c>
      <c r="G152" s="44">
        <f t="shared" si="19"/>
        <v>0.04</v>
      </c>
      <c r="H152" s="44">
        <f t="shared" si="26"/>
        <v>3.3960531989175591E-3</v>
      </c>
    </row>
    <row r="153" spans="1:8" x14ac:dyDescent="0.3">
      <c r="A153">
        <f t="shared" si="22"/>
        <v>35</v>
      </c>
      <c r="B153" s="29">
        <f t="shared" si="24"/>
        <v>0</v>
      </c>
      <c r="C153" s="29">
        <f t="shared" si="23"/>
        <v>0</v>
      </c>
      <c r="D153" s="29">
        <f t="shared" si="20"/>
        <v>0</v>
      </c>
      <c r="E153" s="29">
        <f t="shared" si="21"/>
        <v>0</v>
      </c>
      <c r="F153" s="29">
        <f t="shared" si="25"/>
        <v>0</v>
      </c>
      <c r="G153" s="44">
        <f t="shared" si="19"/>
        <v>0.04</v>
      </c>
      <c r="H153" s="44">
        <f t="shared" si="26"/>
        <v>3.3960531989175591E-3</v>
      </c>
    </row>
    <row r="154" spans="1:8" x14ac:dyDescent="0.3">
      <c r="A154">
        <f t="shared" si="22"/>
        <v>34</v>
      </c>
      <c r="B154" s="29">
        <f t="shared" si="24"/>
        <v>0</v>
      </c>
      <c r="C154" s="29">
        <f t="shared" si="23"/>
        <v>0</v>
      </c>
      <c r="D154" s="29">
        <f t="shared" si="20"/>
        <v>0</v>
      </c>
      <c r="E154" s="29">
        <f t="shared" si="21"/>
        <v>0</v>
      </c>
      <c r="F154" s="29">
        <f t="shared" si="25"/>
        <v>0</v>
      </c>
      <c r="G154" s="44">
        <f t="shared" si="19"/>
        <v>0.04</v>
      </c>
      <c r="H154" s="44">
        <f t="shared" si="26"/>
        <v>3.3960531989175591E-3</v>
      </c>
    </row>
    <row r="155" spans="1:8" x14ac:dyDescent="0.3">
      <c r="A155">
        <f t="shared" si="22"/>
        <v>33</v>
      </c>
      <c r="B155" s="29">
        <f t="shared" si="24"/>
        <v>0</v>
      </c>
      <c r="C155" s="29">
        <f t="shared" si="23"/>
        <v>0</v>
      </c>
      <c r="D155" s="29">
        <f t="shared" si="20"/>
        <v>0</v>
      </c>
      <c r="E155" s="29">
        <f t="shared" si="21"/>
        <v>0</v>
      </c>
      <c r="F155" s="29">
        <f t="shared" si="25"/>
        <v>0</v>
      </c>
      <c r="G155" s="44">
        <f t="shared" si="19"/>
        <v>0.04</v>
      </c>
      <c r="H155" s="44">
        <f t="shared" si="26"/>
        <v>3.3960531989175591E-3</v>
      </c>
    </row>
    <row r="156" spans="1:8" x14ac:dyDescent="0.3">
      <c r="A156">
        <f t="shared" si="22"/>
        <v>32</v>
      </c>
      <c r="B156" s="29">
        <f t="shared" si="24"/>
        <v>0</v>
      </c>
      <c r="C156" s="29">
        <f t="shared" si="23"/>
        <v>0</v>
      </c>
      <c r="D156" s="29">
        <f t="shared" si="20"/>
        <v>0</v>
      </c>
      <c r="E156" s="29">
        <f t="shared" si="21"/>
        <v>0</v>
      </c>
      <c r="F156" s="29">
        <f t="shared" si="25"/>
        <v>0</v>
      </c>
      <c r="G156" s="44">
        <f t="shared" si="19"/>
        <v>0.04</v>
      </c>
      <c r="H156" s="44">
        <f t="shared" si="26"/>
        <v>3.3960531989175591E-3</v>
      </c>
    </row>
    <row r="157" spans="1:8" x14ac:dyDescent="0.3">
      <c r="A157">
        <f t="shared" si="22"/>
        <v>31</v>
      </c>
      <c r="B157" s="29">
        <f t="shared" si="24"/>
        <v>0</v>
      </c>
      <c r="C157" s="29">
        <f t="shared" si="23"/>
        <v>0</v>
      </c>
      <c r="D157" s="29">
        <f t="shared" si="20"/>
        <v>0</v>
      </c>
      <c r="E157" s="29">
        <f t="shared" si="21"/>
        <v>0</v>
      </c>
      <c r="F157" s="29">
        <f t="shared" si="25"/>
        <v>0</v>
      </c>
      <c r="G157" s="44">
        <f t="shared" si="19"/>
        <v>0.04</v>
      </c>
      <c r="H157" s="44">
        <f t="shared" si="26"/>
        <v>3.3960531989175591E-3</v>
      </c>
    </row>
    <row r="158" spans="1:8" x14ac:dyDescent="0.3">
      <c r="A158">
        <f t="shared" si="22"/>
        <v>30</v>
      </c>
      <c r="B158" s="29">
        <f t="shared" si="24"/>
        <v>0</v>
      </c>
      <c r="C158" s="29">
        <f t="shared" si="23"/>
        <v>0</v>
      </c>
      <c r="D158" s="29">
        <f t="shared" si="20"/>
        <v>0</v>
      </c>
      <c r="E158" s="29">
        <f t="shared" si="21"/>
        <v>0</v>
      </c>
      <c r="F158" s="29">
        <f t="shared" si="25"/>
        <v>0</v>
      </c>
      <c r="G158" s="44">
        <f t="shared" si="19"/>
        <v>0.04</v>
      </c>
      <c r="H158" s="44">
        <f t="shared" si="26"/>
        <v>3.3960531989175591E-3</v>
      </c>
    </row>
    <row r="159" spans="1:8" x14ac:dyDescent="0.3">
      <c r="A159">
        <f t="shared" si="22"/>
        <v>29</v>
      </c>
      <c r="B159" s="29">
        <f t="shared" si="24"/>
        <v>0</v>
      </c>
      <c r="C159" s="29">
        <f t="shared" si="23"/>
        <v>0</v>
      </c>
      <c r="D159" s="29">
        <f t="shared" si="20"/>
        <v>0</v>
      </c>
      <c r="E159" s="29">
        <f t="shared" si="21"/>
        <v>0</v>
      </c>
      <c r="F159" s="29">
        <f t="shared" si="25"/>
        <v>0</v>
      </c>
      <c r="G159" s="44">
        <f t="shared" si="19"/>
        <v>0.04</v>
      </c>
      <c r="H159" s="44">
        <f t="shared" si="26"/>
        <v>3.3960531989175591E-3</v>
      </c>
    </row>
    <row r="160" spans="1:8" x14ac:dyDescent="0.3">
      <c r="A160">
        <f t="shared" si="22"/>
        <v>28</v>
      </c>
      <c r="B160" s="29">
        <f t="shared" si="24"/>
        <v>0</v>
      </c>
      <c r="C160" s="29">
        <f t="shared" si="23"/>
        <v>0</v>
      </c>
      <c r="D160" s="29">
        <f t="shared" si="20"/>
        <v>0</v>
      </c>
      <c r="E160" s="29">
        <f t="shared" si="21"/>
        <v>0</v>
      </c>
      <c r="F160" s="29">
        <f t="shared" si="25"/>
        <v>0</v>
      </c>
      <c r="G160" s="44">
        <f t="shared" si="19"/>
        <v>0.04</v>
      </c>
      <c r="H160" s="44">
        <f t="shared" si="26"/>
        <v>3.3960531989175591E-3</v>
      </c>
    </row>
    <row r="161" spans="1:8" x14ac:dyDescent="0.3">
      <c r="A161">
        <f t="shared" si="22"/>
        <v>27</v>
      </c>
      <c r="B161" s="29">
        <f t="shared" si="24"/>
        <v>0</v>
      </c>
      <c r="C161" s="29">
        <f t="shared" si="23"/>
        <v>0</v>
      </c>
      <c r="D161" s="29">
        <f t="shared" si="20"/>
        <v>0</v>
      </c>
      <c r="E161" s="29">
        <f t="shared" si="21"/>
        <v>0</v>
      </c>
      <c r="F161" s="29">
        <f t="shared" si="25"/>
        <v>0</v>
      </c>
      <c r="G161" s="44">
        <f t="shared" si="19"/>
        <v>0.04</v>
      </c>
      <c r="H161" s="44">
        <f t="shared" si="26"/>
        <v>3.3960531989175591E-3</v>
      </c>
    </row>
    <row r="162" spans="1:8" x14ac:dyDescent="0.3">
      <c r="A162">
        <f t="shared" si="22"/>
        <v>26</v>
      </c>
      <c r="B162" s="29">
        <f t="shared" si="24"/>
        <v>0</v>
      </c>
      <c r="C162" s="29">
        <f t="shared" si="23"/>
        <v>0</v>
      </c>
      <c r="D162" s="29">
        <f t="shared" si="20"/>
        <v>0</v>
      </c>
      <c r="E162" s="29">
        <f t="shared" si="21"/>
        <v>0</v>
      </c>
      <c r="F162" s="29">
        <f t="shared" si="25"/>
        <v>0</v>
      </c>
      <c r="G162" s="44">
        <f t="shared" si="19"/>
        <v>0.04</v>
      </c>
      <c r="H162" s="44">
        <f t="shared" si="26"/>
        <v>3.3960531989175591E-3</v>
      </c>
    </row>
    <row r="163" spans="1:8" x14ac:dyDescent="0.3">
      <c r="A163">
        <f t="shared" si="22"/>
        <v>25</v>
      </c>
      <c r="B163" s="29">
        <f t="shared" si="24"/>
        <v>0</v>
      </c>
      <c r="C163" s="29">
        <f t="shared" si="23"/>
        <v>0</v>
      </c>
      <c r="D163" s="29">
        <f t="shared" si="20"/>
        <v>0</v>
      </c>
      <c r="E163" s="29">
        <f t="shared" si="21"/>
        <v>0</v>
      </c>
      <c r="F163" s="29">
        <f t="shared" si="25"/>
        <v>0</v>
      </c>
      <c r="G163" s="44">
        <f t="shared" si="19"/>
        <v>0.04</v>
      </c>
      <c r="H163" s="44">
        <f t="shared" si="26"/>
        <v>3.3960531989175591E-3</v>
      </c>
    </row>
    <row r="164" spans="1:8" x14ac:dyDescent="0.3">
      <c r="A164">
        <f t="shared" si="22"/>
        <v>24</v>
      </c>
      <c r="B164" s="29">
        <f t="shared" si="24"/>
        <v>0</v>
      </c>
      <c r="C164" s="29">
        <f t="shared" si="23"/>
        <v>0</v>
      </c>
      <c r="D164" s="29">
        <f t="shared" si="20"/>
        <v>0</v>
      </c>
      <c r="E164" s="29">
        <f t="shared" si="21"/>
        <v>0</v>
      </c>
      <c r="F164" s="29">
        <f t="shared" si="25"/>
        <v>0</v>
      </c>
      <c r="G164" s="44">
        <f t="shared" si="19"/>
        <v>0.04</v>
      </c>
      <c r="H164" s="44">
        <f t="shared" si="26"/>
        <v>3.3960531989175591E-3</v>
      </c>
    </row>
    <row r="165" spans="1:8" x14ac:dyDescent="0.3">
      <c r="A165">
        <f t="shared" si="22"/>
        <v>23</v>
      </c>
      <c r="B165" s="29">
        <f t="shared" si="24"/>
        <v>0</v>
      </c>
      <c r="C165" s="29">
        <f t="shared" si="23"/>
        <v>0</v>
      </c>
      <c r="D165" s="29">
        <f t="shared" si="20"/>
        <v>0</v>
      </c>
      <c r="E165" s="29">
        <f t="shared" si="21"/>
        <v>0</v>
      </c>
      <c r="F165" s="29">
        <f t="shared" si="25"/>
        <v>0</v>
      </c>
      <c r="G165" s="44">
        <f t="shared" ref="G165:G188" si="27">$M$4</f>
        <v>0.04</v>
      </c>
      <c r="H165" s="44">
        <f t="shared" si="26"/>
        <v>3.3960531989175591E-3</v>
      </c>
    </row>
    <row r="166" spans="1:8" x14ac:dyDescent="0.3">
      <c r="A166">
        <f t="shared" si="22"/>
        <v>22</v>
      </c>
      <c r="B166" s="29">
        <f t="shared" si="24"/>
        <v>0</v>
      </c>
      <c r="C166" s="29">
        <f t="shared" si="23"/>
        <v>0</v>
      </c>
      <c r="D166" s="29">
        <f t="shared" si="20"/>
        <v>0</v>
      </c>
      <c r="E166" s="29">
        <f t="shared" si="21"/>
        <v>0</v>
      </c>
      <c r="F166" s="29">
        <f t="shared" si="25"/>
        <v>0</v>
      </c>
      <c r="G166" s="44">
        <f t="shared" si="27"/>
        <v>0.04</v>
      </c>
      <c r="H166" s="44">
        <f t="shared" si="26"/>
        <v>3.3960531989175591E-3</v>
      </c>
    </row>
    <row r="167" spans="1:8" x14ac:dyDescent="0.3">
      <c r="A167">
        <f t="shared" si="22"/>
        <v>21</v>
      </c>
      <c r="B167" s="29">
        <f t="shared" si="24"/>
        <v>0</v>
      </c>
      <c r="C167" s="29">
        <f t="shared" si="23"/>
        <v>0</v>
      </c>
      <c r="D167" s="29">
        <f t="shared" si="20"/>
        <v>0</v>
      </c>
      <c r="E167" s="29">
        <f t="shared" si="21"/>
        <v>0</v>
      </c>
      <c r="F167" s="29">
        <f t="shared" si="25"/>
        <v>0</v>
      </c>
      <c r="G167" s="44">
        <f t="shared" si="27"/>
        <v>0.04</v>
      </c>
      <c r="H167" s="44">
        <f t="shared" si="26"/>
        <v>3.3960531989175591E-3</v>
      </c>
    </row>
    <row r="168" spans="1:8" x14ac:dyDescent="0.3">
      <c r="A168">
        <f t="shared" si="22"/>
        <v>20</v>
      </c>
      <c r="B168" s="29">
        <f t="shared" si="24"/>
        <v>0</v>
      </c>
      <c r="C168" s="29">
        <f t="shared" si="23"/>
        <v>0</v>
      </c>
      <c r="D168" s="29">
        <f t="shared" ref="D168:D188" si="28">B168*($J$4/12)</f>
        <v>0</v>
      </c>
      <c r="E168" s="29">
        <f t="shared" si="21"/>
        <v>0</v>
      </c>
      <c r="F168" s="29">
        <f t="shared" si="25"/>
        <v>0</v>
      </c>
      <c r="G168" s="44">
        <f t="shared" si="27"/>
        <v>0.04</v>
      </c>
      <c r="H168" s="44">
        <f t="shared" si="26"/>
        <v>3.3960531989175591E-3</v>
      </c>
    </row>
    <row r="169" spans="1:8" x14ac:dyDescent="0.3">
      <c r="A169">
        <f t="shared" si="22"/>
        <v>19</v>
      </c>
      <c r="B169" s="29">
        <f t="shared" si="24"/>
        <v>0</v>
      </c>
      <c r="C169" s="29">
        <f t="shared" si="23"/>
        <v>0</v>
      </c>
      <c r="D169" s="29">
        <f t="shared" si="28"/>
        <v>0</v>
      </c>
      <c r="E169" s="29">
        <f t="shared" si="21"/>
        <v>0</v>
      </c>
      <c r="F169" s="29">
        <f t="shared" si="25"/>
        <v>0</v>
      </c>
      <c r="G169" s="44">
        <f t="shared" si="27"/>
        <v>0.04</v>
      </c>
      <c r="H169" s="44">
        <f t="shared" si="26"/>
        <v>3.3960531989175591E-3</v>
      </c>
    </row>
    <row r="170" spans="1:8" x14ac:dyDescent="0.3">
      <c r="A170">
        <f t="shared" si="22"/>
        <v>18</v>
      </c>
      <c r="B170" s="29">
        <f t="shared" si="24"/>
        <v>0</v>
      </c>
      <c r="C170" s="29">
        <f t="shared" si="23"/>
        <v>0</v>
      </c>
      <c r="D170" s="29">
        <f t="shared" si="28"/>
        <v>0</v>
      </c>
      <c r="E170" s="29">
        <f t="shared" si="21"/>
        <v>0</v>
      </c>
      <c r="F170" s="29">
        <f t="shared" si="25"/>
        <v>0</v>
      </c>
      <c r="G170" s="44">
        <f t="shared" si="27"/>
        <v>0.04</v>
      </c>
      <c r="H170" s="44">
        <f t="shared" si="26"/>
        <v>3.3960531989175591E-3</v>
      </c>
    </row>
    <row r="171" spans="1:8" x14ac:dyDescent="0.3">
      <c r="A171">
        <f t="shared" si="22"/>
        <v>17</v>
      </c>
      <c r="B171" s="29">
        <f t="shared" si="24"/>
        <v>0</v>
      </c>
      <c r="C171" s="29">
        <f t="shared" si="23"/>
        <v>0</v>
      </c>
      <c r="D171" s="29">
        <f t="shared" si="28"/>
        <v>0</v>
      </c>
      <c r="E171" s="29">
        <f t="shared" si="21"/>
        <v>0</v>
      </c>
      <c r="F171" s="29">
        <f t="shared" si="25"/>
        <v>0</v>
      </c>
      <c r="G171" s="44">
        <f t="shared" si="27"/>
        <v>0.04</v>
      </c>
      <c r="H171" s="44">
        <f t="shared" si="26"/>
        <v>3.3960531989175591E-3</v>
      </c>
    </row>
    <row r="172" spans="1:8" x14ac:dyDescent="0.3">
      <c r="A172">
        <f t="shared" si="22"/>
        <v>16</v>
      </c>
      <c r="B172" s="29">
        <f t="shared" si="24"/>
        <v>0</v>
      </c>
      <c r="C172" s="29">
        <f t="shared" si="23"/>
        <v>0</v>
      </c>
      <c r="D172" s="29">
        <f t="shared" si="28"/>
        <v>0</v>
      </c>
      <c r="E172" s="29">
        <f t="shared" si="21"/>
        <v>0</v>
      </c>
      <c r="F172" s="29">
        <f t="shared" si="25"/>
        <v>0</v>
      </c>
      <c r="G172" s="44">
        <f t="shared" si="27"/>
        <v>0.04</v>
      </c>
      <c r="H172" s="44">
        <f t="shared" si="26"/>
        <v>3.3960531989175591E-3</v>
      </c>
    </row>
    <row r="173" spans="1:8" x14ac:dyDescent="0.3">
      <c r="A173">
        <f t="shared" si="22"/>
        <v>15</v>
      </c>
      <c r="B173" s="29">
        <f t="shared" si="24"/>
        <v>0</v>
      </c>
      <c r="C173" s="29">
        <f t="shared" si="23"/>
        <v>0</v>
      </c>
      <c r="D173" s="29">
        <f t="shared" si="28"/>
        <v>0</v>
      </c>
      <c r="E173" s="29">
        <f t="shared" si="21"/>
        <v>0</v>
      </c>
      <c r="F173" s="29">
        <f t="shared" si="25"/>
        <v>0</v>
      </c>
      <c r="G173" s="44">
        <f t="shared" si="27"/>
        <v>0.04</v>
      </c>
      <c r="H173" s="44">
        <f t="shared" si="26"/>
        <v>3.3960531989175591E-3</v>
      </c>
    </row>
    <row r="174" spans="1:8" x14ac:dyDescent="0.3">
      <c r="A174">
        <f t="shared" si="22"/>
        <v>14</v>
      </c>
      <c r="B174" s="29">
        <f t="shared" si="24"/>
        <v>0</v>
      </c>
      <c r="C174" s="29">
        <f t="shared" si="23"/>
        <v>0</v>
      </c>
      <c r="D174" s="29">
        <f t="shared" si="28"/>
        <v>0</v>
      </c>
      <c r="E174" s="29">
        <f t="shared" si="21"/>
        <v>0</v>
      </c>
      <c r="F174" s="29">
        <f t="shared" si="25"/>
        <v>0</v>
      </c>
      <c r="G174" s="44">
        <f t="shared" si="27"/>
        <v>0.04</v>
      </c>
      <c r="H174" s="44">
        <f t="shared" si="26"/>
        <v>3.3960531989175591E-3</v>
      </c>
    </row>
    <row r="175" spans="1:8" x14ac:dyDescent="0.3">
      <c r="A175">
        <f t="shared" si="22"/>
        <v>13</v>
      </c>
      <c r="B175" s="29">
        <f t="shared" si="24"/>
        <v>0</v>
      </c>
      <c r="C175" s="29">
        <f t="shared" si="23"/>
        <v>0</v>
      </c>
      <c r="D175" s="29">
        <f t="shared" si="28"/>
        <v>0</v>
      </c>
      <c r="E175" s="29">
        <f t="shared" si="21"/>
        <v>0</v>
      </c>
      <c r="F175" s="29">
        <f t="shared" si="25"/>
        <v>0</v>
      </c>
      <c r="G175" s="44">
        <f t="shared" si="27"/>
        <v>0.04</v>
      </c>
      <c r="H175" s="44">
        <f t="shared" si="26"/>
        <v>3.3960531989175591E-3</v>
      </c>
    </row>
    <row r="176" spans="1:8" x14ac:dyDescent="0.3">
      <c r="A176">
        <f t="shared" si="22"/>
        <v>12</v>
      </c>
      <c r="B176" s="29">
        <f t="shared" si="24"/>
        <v>0</v>
      </c>
      <c r="C176" s="29">
        <f t="shared" si="23"/>
        <v>0</v>
      </c>
      <c r="D176" s="29">
        <f t="shared" si="28"/>
        <v>0</v>
      </c>
      <c r="E176" s="29">
        <f t="shared" si="21"/>
        <v>0</v>
      </c>
      <c r="F176" s="29">
        <f t="shared" si="25"/>
        <v>0</v>
      </c>
      <c r="G176" s="44">
        <f t="shared" si="27"/>
        <v>0.04</v>
      </c>
      <c r="H176" s="44">
        <f t="shared" si="26"/>
        <v>3.3960531989175591E-3</v>
      </c>
    </row>
    <row r="177" spans="1:8" x14ac:dyDescent="0.3">
      <c r="A177">
        <f t="shared" si="22"/>
        <v>11</v>
      </c>
      <c r="B177" s="29">
        <f t="shared" si="24"/>
        <v>0</v>
      </c>
      <c r="C177" s="29">
        <f t="shared" si="23"/>
        <v>0</v>
      </c>
      <c r="D177" s="29">
        <f t="shared" si="28"/>
        <v>0</v>
      </c>
      <c r="E177" s="29">
        <f t="shared" si="21"/>
        <v>0</v>
      </c>
      <c r="F177" s="29">
        <f t="shared" si="25"/>
        <v>0</v>
      </c>
      <c r="G177" s="44">
        <f t="shared" si="27"/>
        <v>0.04</v>
      </c>
      <c r="H177" s="44">
        <f t="shared" si="26"/>
        <v>3.3960531989175591E-3</v>
      </c>
    </row>
    <row r="178" spans="1:8" x14ac:dyDescent="0.3">
      <c r="A178">
        <f t="shared" si="22"/>
        <v>10</v>
      </c>
      <c r="B178" s="29">
        <f t="shared" si="24"/>
        <v>0</v>
      </c>
      <c r="C178" s="29">
        <f t="shared" si="23"/>
        <v>0</v>
      </c>
      <c r="D178" s="29">
        <f t="shared" si="28"/>
        <v>0</v>
      </c>
      <c r="E178" s="29">
        <f t="shared" si="21"/>
        <v>0</v>
      </c>
      <c r="F178" s="29">
        <f t="shared" si="25"/>
        <v>0</v>
      </c>
      <c r="G178" s="44">
        <f t="shared" si="27"/>
        <v>0.04</v>
      </c>
      <c r="H178" s="44">
        <f t="shared" si="26"/>
        <v>3.3960531989175591E-3</v>
      </c>
    </row>
    <row r="179" spans="1:8" x14ac:dyDescent="0.3">
      <c r="A179">
        <f t="shared" si="22"/>
        <v>9</v>
      </c>
      <c r="B179" s="29">
        <f t="shared" si="24"/>
        <v>0</v>
      </c>
      <c r="C179" s="29">
        <f t="shared" si="23"/>
        <v>0</v>
      </c>
      <c r="D179" s="29">
        <f t="shared" si="28"/>
        <v>0</v>
      </c>
      <c r="E179" s="29">
        <f t="shared" si="21"/>
        <v>0</v>
      </c>
      <c r="F179" s="29">
        <f t="shared" si="25"/>
        <v>0</v>
      </c>
      <c r="G179" s="44">
        <f t="shared" si="27"/>
        <v>0.04</v>
      </c>
      <c r="H179" s="44">
        <f t="shared" si="26"/>
        <v>3.3960531989175591E-3</v>
      </c>
    </row>
    <row r="180" spans="1:8" x14ac:dyDescent="0.3">
      <c r="A180">
        <f t="shared" si="22"/>
        <v>8</v>
      </c>
      <c r="B180" s="29">
        <f t="shared" si="24"/>
        <v>0</v>
      </c>
      <c r="C180" s="29">
        <f t="shared" si="23"/>
        <v>0</v>
      </c>
      <c r="D180" s="29">
        <f t="shared" si="28"/>
        <v>0</v>
      </c>
      <c r="E180" s="29">
        <f t="shared" si="21"/>
        <v>0</v>
      </c>
      <c r="F180" s="29">
        <f t="shared" si="25"/>
        <v>0</v>
      </c>
      <c r="G180" s="44">
        <f t="shared" si="27"/>
        <v>0.04</v>
      </c>
      <c r="H180" s="44">
        <f t="shared" si="26"/>
        <v>3.3960531989175591E-3</v>
      </c>
    </row>
    <row r="181" spans="1:8" x14ac:dyDescent="0.3">
      <c r="A181">
        <f t="shared" si="22"/>
        <v>7</v>
      </c>
      <c r="B181" s="29">
        <f t="shared" si="24"/>
        <v>0</v>
      </c>
      <c r="C181" s="29">
        <f t="shared" si="23"/>
        <v>0</v>
      </c>
      <c r="D181" s="29">
        <f t="shared" si="28"/>
        <v>0</v>
      </c>
      <c r="E181" s="29">
        <f t="shared" si="21"/>
        <v>0</v>
      </c>
      <c r="F181" s="29">
        <f t="shared" si="25"/>
        <v>0</v>
      </c>
      <c r="G181" s="44">
        <f t="shared" si="27"/>
        <v>0.04</v>
      </c>
      <c r="H181" s="44">
        <f t="shared" si="26"/>
        <v>3.3960531989175591E-3</v>
      </c>
    </row>
    <row r="182" spans="1:8" x14ac:dyDescent="0.3">
      <c r="A182">
        <f t="shared" si="22"/>
        <v>6</v>
      </c>
      <c r="B182" s="29">
        <f t="shared" si="24"/>
        <v>0</v>
      </c>
      <c r="C182" s="29">
        <f t="shared" si="23"/>
        <v>0</v>
      </c>
      <c r="D182" s="29">
        <f t="shared" si="28"/>
        <v>0</v>
      </c>
      <c r="E182" s="29">
        <f t="shared" si="21"/>
        <v>0</v>
      </c>
      <c r="F182" s="29">
        <f t="shared" si="25"/>
        <v>0</v>
      </c>
      <c r="G182" s="44">
        <f t="shared" si="27"/>
        <v>0.04</v>
      </c>
      <c r="H182" s="44">
        <f t="shared" si="26"/>
        <v>3.3960531989175591E-3</v>
      </c>
    </row>
    <row r="183" spans="1:8" x14ac:dyDescent="0.3">
      <c r="A183">
        <f t="shared" si="22"/>
        <v>5</v>
      </c>
      <c r="B183" s="29">
        <f t="shared" si="24"/>
        <v>0</v>
      </c>
      <c r="C183" s="29">
        <f t="shared" si="23"/>
        <v>0</v>
      </c>
      <c r="D183" s="29">
        <f t="shared" si="28"/>
        <v>0</v>
      </c>
      <c r="E183" s="29">
        <f t="shared" si="21"/>
        <v>0</v>
      </c>
      <c r="F183" s="29">
        <f t="shared" si="25"/>
        <v>0</v>
      </c>
      <c r="G183" s="44">
        <f t="shared" si="27"/>
        <v>0.04</v>
      </c>
      <c r="H183" s="44">
        <f t="shared" si="26"/>
        <v>3.3960531989175591E-3</v>
      </c>
    </row>
    <row r="184" spans="1:8" x14ac:dyDescent="0.3">
      <c r="A184">
        <f t="shared" si="22"/>
        <v>4</v>
      </c>
      <c r="B184" s="29">
        <f t="shared" si="24"/>
        <v>0</v>
      </c>
      <c r="C184" s="29">
        <f t="shared" si="23"/>
        <v>0</v>
      </c>
      <c r="D184" s="29">
        <f t="shared" si="28"/>
        <v>0</v>
      </c>
      <c r="E184" s="29">
        <f t="shared" si="21"/>
        <v>0</v>
      </c>
      <c r="F184" s="29">
        <f t="shared" si="25"/>
        <v>0</v>
      </c>
      <c r="G184" s="44">
        <f t="shared" si="27"/>
        <v>0.04</v>
      </c>
      <c r="H184" s="44">
        <f t="shared" si="26"/>
        <v>3.3960531989175591E-3</v>
      </c>
    </row>
    <row r="185" spans="1:8" x14ac:dyDescent="0.3">
      <c r="A185">
        <f t="shared" si="22"/>
        <v>3</v>
      </c>
      <c r="B185" s="29">
        <f t="shared" si="24"/>
        <v>0</v>
      </c>
      <c r="C185" s="29">
        <f t="shared" si="23"/>
        <v>0</v>
      </c>
      <c r="D185" s="29">
        <f t="shared" si="28"/>
        <v>0</v>
      </c>
      <c r="E185" s="29">
        <f t="shared" si="21"/>
        <v>0</v>
      </c>
      <c r="F185" s="29">
        <f t="shared" si="25"/>
        <v>0</v>
      </c>
      <c r="G185" s="44">
        <f t="shared" si="27"/>
        <v>0.04</v>
      </c>
      <c r="H185" s="44">
        <f t="shared" si="26"/>
        <v>3.3960531989175591E-3</v>
      </c>
    </row>
    <row r="186" spans="1:8" x14ac:dyDescent="0.3">
      <c r="A186">
        <f t="shared" si="22"/>
        <v>2</v>
      </c>
      <c r="B186" s="29">
        <f t="shared" si="24"/>
        <v>0</v>
      </c>
      <c r="C186" s="29">
        <f t="shared" si="23"/>
        <v>0</v>
      </c>
      <c r="D186" s="29">
        <f t="shared" si="28"/>
        <v>0</v>
      </c>
      <c r="E186" s="29">
        <f t="shared" si="21"/>
        <v>0</v>
      </c>
      <c r="F186" s="29">
        <f t="shared" si="25"/>
        <v>0</v>
      </c>
      <c r="G186" s="44">
        <f t="shared" si="27"/>
        <v>0.04</v>
      </c>
      <c r="H186" s="44">
        <f t="shared" si="26"/>
        <v>3.3960531989175591E-3</v>
      </c>
    </row>
    <row r="187" spans="1:8" x14ac:dyDescent="0.3">
      <c r="A187">
        <f t="shared" si="22"/>
        <v>1</v>
      </c>
      <c r="B187" s="29">
        <f t="shared" si="24"/>
        <v>0</v>
      </c>
      <c r="C187" s="29">
        <f t="shared" si="23"/>
        <v>0</v>
      </c>
      <c r="D187" s="29">
        <f t="shared" si="28"/>
        <v>0</v>
      </c>
      <c r="E187" s="29">
        <f t="shared" si="21"/>
        <v>0</v>
      </c>
      <c r="F187" s="29">
        <f t="shared" si="25"/>
        <v>0</v>
      </c>
      <c r="G187" s="44">
        <f t="shared" si="27"/>
        <v>0.04</v>
      </c>
      <c r="H187" s="44">
        <f t="shared" si="26"/>
        <v>3.3960531989175591E-3</v>
      </c>
    </row>
    <row r="188" spans="1:8" x14ac:dyDescent="0.3">
      <c r="A188">
        <f t="shared" si="22"/>
        <v>0</v>
      </c>
      <c r="B188" s="29">
        <f t="shared" si="24"/>
        <v>0</v>
      </c>
      <c r="C188" s="29">
        <f t="shared" si="23"/>
        <v>0</v>
      </c>
      <c r="D188" s="29">
        <f t="shared" si="28"/>
        <v>0</v>
      </c>
      <c r="E188" s="29">
        <v>0</v>
      </c>
      <c r="F188" s="29">
        <f t="shared" si="25"/>
        <v>0</v>
      </c>
      <c r="G188" s="44">
        <f t="shared" si="27"/>
        <v>0.04</v>
      </c>
      <c r="H188" s="44">
        <f t="shared" si="26"/>
        <v>3.3960531989175591E-3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M61"/>
  <sheetViews>
    <sheetView workbookViewId="0">
      <selection activeCell="G11" sqref="G11"/>
    </sheetView>
  </sheetViews>
  <sheetFormatPr defaultRowHeight="14.4" x14ac:dyDescent="0.3"/>
  <cols>
    <col min="1" max="1" width="7.88671875" customWidth="1"/>
    <col min="3" max="3" width="14.33203125" bestFit="1" customWidth="1"/>
    <col min="4" max="4" width="18" customWidth="1"/>
    <col min="5" max="5" width="16.109375" customWidth="1"/>
    <col min="6" max="6" width="20.88671875" customWidth="1"/>
    <col min="7" max="7" width="14.33203125" customWidth="1"/>
    <col min="8" max="12" width="15.33203125" customWidth="1"/>
    <col min="13" max="13" width="16.88671875" customWidth="1"/>
    <col min="14" max="14" width="14.33203125" bestFit="1" customWidth="1"/>
    <col min="15" max="15" width="16.33203125" bestFit="1" customWidth="1"/>
    <col min="16" max="16" width="11.109375" bestFit="1" customWidth="1"/>
    <col min="17" max="17" width="13.6640625" bestFit="1" customWidth="1"/>
    <col min="18" max="18" width="12.5546875" bestFit="1" customWidth="1"/>
    <col min="19" max="19" width="1.6640625" customWidth="1"/>
    <col min="20" max="20" width="15.33203125" bestFit="1" customWidth="1"/>
    <col min="21" max="21" width="14.33203125" bestFit="1" customWidth="1"/>
    <col min="22" max="23" width="15.33203125" bestFit="1" customWidth="1"/>
    <col min="24" max="27" width="14.33203125" bestFit="1" customWidth="1"/>
    <col min="28" max="28" width="4.5546875" customWidth="1"/>
    <col min="29" max="29" width="12.5546875" bestFit="1" customWidth="1"/>
    <col min="30" max="32" width="11.5546875" bestFit="1" customWidth="1"/>
    <col min="34" max="34" width="14.33203125" bestFit="1" customWidth="1"/>
    <col min="35" max="35" width="11.5546875" bestFit="1" customWidth="1"/>
    <col min="36" max="36" width="14.33203125" bestFit="1" customWidth="1"/>
    <col min="37" max="37" width="8" bestFit="1" customWidth="1"/>
    <col min="38" max="38" width="10.5546875" bestFit="1" customWidth="1"/>
    <col min="39" max="39" width="10.5546875" customWidth="1"/>
  </cols>
  <sheetData>
    <row r="2" spans="1:39" x14ac:dyDescent="0.3">
      <c r="D2" s="32" t="s">
        <v>21</v>
      </c>
      <c r="E2" s="32" t="s">
        <v>22</v>
      </c>
      <c r="F2" s="32" t="s">
        <v>23</v>
      </c>
      <c r="G2" s="33"/>
      <c r="H2" s="33"/>
      <c r="I2" s="33"/>
      <c r="J2" s="33"/>
      <c r="K2" s="33"/>
      <c r="L2" s="33"/>
    </row>
    <row r="3" spans="1:39" x14ac:dyDescent="0.3">
      <c r="A3" t="s">
        <v>26</v>
      </c>
      <c r="C3" s="30">
        <v>0.1</v>
      </c>
      <c r="D3" s="38">
        <v>0.08</v>
      </c>
      <c r="E3" s="38">
        <v>1.2500000000000001E-2</v>
      </c>
      <c r="F3" s="38">
        <f>D3+E3</f>
        <v>9.2499999999999999E-2</v>
      </c>
      <c r="G3" s="38"/>
      <c r="H3" s="63" t="s">
        <v>12</v>
      </c>
      <c r="I3" s="38"/>
      <c r="J3" s="38"/>
      <c r="K3" s="38"/>
      <c r="L3" s="38"/>
    </row>
    <row r="4" spans="1:39" x14ac:dyDescent="0.3">
      <c r="A4" t="s">
        <v>19</v>
      </c>
      <c r="C4" s="30">
        <f>1-C3</f>
        <v>0.9</v>
      </c>
      <c r="D4" s="38">
        <v>0.03</v>
      </c>
      <c r="E4" s="38">
        <f>E3</f>
        <v>1.2500000000000001E-2</v>
      </c>
      <c r="F4" s="38">
        <f>D4+E4</f>
        <v>4.2499999999999996E-2</v>
      </c>
      <c r="G4" s="38"/>
      <c r="H4" s="38"/>
      <c r="I4" s="38"/>
      <c r="J4" s="38"/>
      <c r="K4" s="38"/>
      <c r="L4" s="38"/>
    </row>
    <row r="5" spans="1:39" x14ac:dyDescent="0.3">
      <c r="A5" t="s">
        <v>64</v>
      </c>
      <c r="C5">
        <v>12</v>
      </c>
    </row>
    <row r="6" spans="1:39" x14ac:dyDescent="0.3">
      <c r="A6" t="s">
        <v>74</v>
      </c>
      <c r="C6" s="31">
        <f>'Set up'!B6</f>
        <v>0.08</v>
      </c>
    </row>
    <row r="7" spans="1:39" x14ac:dyDescent="0.3">
      <c r="G7" s="32" t="s">
        <v>70</v>
      </c>
      <c r="H7" s="32" t="s">
        <v>72</v>
      </c>
      <c r="I7" s="32" t="s">
        <v>76</v>
      </c>
      <c r="J7" s="32"/>
      <c r="K7" s="32"/>
      <c r="L7" s="32"/>
      <c r="P7" s="32" t="s">
        <v>70</v>
      </c>
      <c r="Q7" s="32" t="s">
        <v>72</v>
      </c>
      <c r="R7" s="32" t="s">
        <v>63</v>
      </c>
      <c r="U7" s="32" t="s">
        <v>70</v>
      </c>
      <c r="V7" s="32" t="s">
        <v>72</v>
      </c>
      <c r="W7" s="32"/>
      <c r="X7" s="32" t="s">
        <v>70</v>
      </c>
      <c r="Y7" s="32" t="s">
        <v>72</v>
      </c>
      <c r="Z7" s="32" t="s">
        <v>79</v>
      </c>
      <c r="AA7" s="32" t="s">
        <v>63</v>
      </c>
    </row>
    <row r="8" spans="1:39" x14ac:dyDescent="0.3">
      <c r="D8" s="32" t="s">
        <v>69</v>
      </c>
      <c r="E8" s="32" t="s">
        <v>70</v>
      </c>
      <c r="F8" s="32" t="s">
        <v>71</v>
      </c>
      <c r="G8" s="32" t="s">
        <v>47</v>
      </c>
      <c r="H8" s="32" t="s">
        <v>47</v>
      </c>
      <c r="I8" s="32" t="s">
        <v>47</v>
      </c>
      <c r="J8" s="32" t="s">
        <v>47</v>
      </c>
      <c r="K8" s="66">
        <f>'Set up'!B15</f>
        <v>2.5000000000000001E-3</v>
      </c>
      <c r="L8" s="32" t="s">
        <v>47</v>
      </c>
      <c r="M8" s="32" t="s">
        <v>69</v>
      </c>
      <c r="N8" s="32" t="s">
        <v>70</v>
      </c>
      <c r="O8" s="32" t="s">
        <v>71</v>
      </c>
      <c r="P8" s="32" t="s">
        <v>47</v>
      </c>
      <c r="Q8" s="32" t="s">
        <v>47</v>
      </c>
      <c r="R8" s="32" t="s">
        <v>47</v>
      </c>
      <c r="T8" s="32" t="s">
        <v>68</v>
      </c>
      <c r="U8" s="32" t="s">
        <v>70</v>
      </c>
      <c r="V8" s="32" t="s">
        <v>71</v>
      </c>
      <c r="X8" s="32" t="s">
        <v>47</v>
      </c>
      <c r="Y8" s="32" t="s">
        <v>47</v>
      </c>
      <c r="Z8" s="32" t="s">
        <v>47</v>
      </c>
      <c r="AA8" s="32" t="s">
        <v>47</v>
      </c>
    </row>
    <row r="9" spans="1:39" x14ac:dyDescent="0.3">
      <c r="D9" s="32" t="s">
        <v>25</v>
      </c>
      <c r="E9" s="32" t="s">
        <v>25</v>
      </c>
      <c r="F9" s="32" t="s">
        <v>25</v>
      </c>
      <c r="G9" s="32" t="s">
        <v>25</v>
      </c>
      <c r="H9" s="32" t="s">
        <v>25</v>
      </c>
      <c r="I9" s="32" t="s">
        <v>25</v>
      </c>
      <c r="J9" s="32" t="s">
        <v>25</v>
      </c>
      <c r="K9" s="32" t="s">
        <v>92</v>
      </c>
      <c r="L9" s="32" t="s">
        <v>25</v>
      </c>
      <c r="M9" s="32" t="s">
        <v>66</v>
      </c>
      <c r="N9" s="32" t="s">
        <v>66</v>
      </c>
      <c r="O9" s="32" t="s">
        <v>66</v>
      </c>
      <c r="P9" s="32" t="s">
        <v>66</v>
      </c>
      <c r="Q9" s="32" t="s">
        <v>66</v>
      </c>
      <c r="R9" s="32" t="s">
        <v>66</v>
      </c>
      <c r="T9" s="32" t="s">
        <v>65</v>
      </c>
      <c r="U9" s="32" t="s">
        <v>65</v>
      </c>
      <c r="V9" s="32" t="s">
        <v>65</v>
      </c>
      <c r="W9" s="32" t="s">
        <v>77</v>
      </c>
      <c r="X9" s="32" t="s">
        <v>65</v>
      </c>
      <c r="Y9" s="32" t="s">
        <v>65</v>
      </c>
      <c r="Z9" s="32" t="s">
        <v>65</v>
      </c>
      <c r="AA9" s="32" t="s">
        <v>65</v>
      </c>
      <c r="AC9" s="32" t="s">
        <v>83</v>
      </c>
      <c r="AH9" s="32" t="s">
        <v>88</v>
      </c>
      <c r="AI9" s="32" t="s">
        <v>70</v>
      </c>
      <c r="AJ9" s="32" t="s">
        <v>89</v>
      </c>
      <c r="AK9" s="32" t="s">
        <v>47</v>
      </c>
      <c r="AL9" s="32" t="s">
        <v>47</v>
      </c>
      <c r="AM9" s="32" t="s">
        <v>47</v>
      </c>
    </row>
    <row r="10" spans="1:39" x14ac:dyDescent="0.3">
      <c r="D10" s="32" t="s">
        <v>73</v>
      </c>
      <c r="E10" s="32" t="s">
        <v>73</v>
      </c>
      <c r="F10" s="32" t="s">
        <v>73</v>
      </c>
      <c r="G10" s="32" t="s">
        <v>73</v>
      </c>
      <c r="H10" s="32" t="s">
        <v>73</v>
      </c>
      <c r="I10" s="32" t="s">
        <v>73</v>
      </c>
      <c r="J10" s="32" t="s">
        <v>78</v>
      </c>
      <c r="K10" s="32" t="s">
        <v>78</v>
      </c>
      <c r="L10" s="32" t="s">
        <v>23</v>
      </c>
      <c r="M10" s="32" t="s">
        <v>27</v>
      </c>
      <c r="N10" s="32" t="s">
        <v>27</v>
      </c>
      <c r="O10" s="32" t="s">
        <v>27</v>
      </c>
      <c r="P10" s="32" t="s">
        <v>27</v>
      </c>
      <c r="Q10" s="32" t="s">
        <v>27</v>
      </c>
      <c r="R10" s="32" t="s">
        <v>27</v>
      </c>
      <c r="T10" s="32" t="s">
        <v>26</v>
      </c>
      <c r="U10" s="32" t="s">
        <v>26</v>
      </c>
      <c r="V10" s="32" t="s">
        <v>26</v>
      </c>
      <c r="W10" s="32" t="s">
        <v>125</v>
      </c>
      <c r="X10" s="32" t="s">
        <v>26</v>
      </c>
      <c r="Y10" s="32" t="s">
        <v>26</v>
      </c>
      <c r="Z10" s="32" t="s">
        <v>26</v>
      </c>
      <c r="AA10" s="32" t="s">
        <v>26</v>
      </c>
      <c r="AC10" s="32" t="s">
        <v>84</v>
      </c>
      <c r="AD10" s="32" t="s">
        <v>85</v>
      </c>
      <c r="AE10" s="32" t="s">
        <v>67</v>
      </c>
      <c r="AF10" s="32" t="s">
        <v>86</v>
      </c>
      <c r="AH10" s="32" t="s">
        <v>28</v>
      </c>
      <c r="AI10" s="32" t="s">
        <v>28</v>
      </c>
      <c r="AJ10" s="32" t="s">
        <v>28</v>
      </c>
      <c r="AK10" s="32" t="s">
        <v>70</v>
      </c>
      <c r="AL10" s="32" t="s">
        <v>91</v>
      </c>
      <c r="AM10" s="32" t="s">
        <v>63</v>
      </c>
    </row>
    <row r="11" spans="1:39" x14ac:dyDescent="0.3">
      <c r="A11" t="s">
        <v>41</v>
      </c>
      <c r="B11" s="32">
        <v>1</v>
      </c>
      <c r="C11" s="43">
        <f>C5*Amortization!C3</f>
        <v>6000000</v>
      </c>
      <c r="D11" s="29">
        <f>0</f>
        <v>0</v>
      </c>
      <c r="E11" s="43">
        <f>C11</f>
        <v>6000000</v>
      </c>
      <c r="F11" s="43">
        <f>D11+E11</f>
        <v>6000000</v>
      </c>
      <c r="G11" s="43">
        <f>E11*$C$6/24</f>
        <v>20000</v>
      </c>
      <c r="H11" s="43">
        <f>D11*$C$6/12</f>
        <v>0</v>
      </c>
      <c r="I11" s="43">
        <f>G11+H11</f>
        <v>20000</v>
      </c>
      <c r="J11" s="43">
        <f>R11+AA11</f>
        <v>11911.855468749998</v>
      </c>
      <c r="K11" s="43">
        <f>(G11/$C$6*$K$8)+(H11/$C$6*$K$8)</f>
        <v>625</v>
      </c>
      <c r="L11" s="43">
        <f>I11-J11-K11</f>
        <v>7463.1445312500018</v>
      </c>
      <c r="M11" s="29">
        <f>0</f>
        <v>0</v>
      </c>
      <c r="N11" s="43">
        <f>C11-U11</f>
        <v>5400000</v>
      </c>
      <c r="O11" s="43">
        <f>M11+N11</f>
        <v>5400000</v>
      </c>
      <c r="P11" s="43">
        <f>N11*$F$4/12/2</f>
        <v>9562.4999999999982</v>
      </c>
      <c r="Q11" s="56">
        <f>M11*$F$4/12</f>
        <v>0</v>
      </c>
      <c r="R11" s="43">
        <f>P11+Q11</f>
        <v>9562.4999999999982</v>
      </c>
      <c r="T11" s="29">
        <v>0</v>
      </c>
      <c r="U11" s="43">
        <f>C11*C3</f>
        <v>600000</v>
      </c>
      <c r="V11" s="43">
        <f>T11+U11</f>
        <v>600000</v>
      </c>
      <c r="W11" s="43">
        <f>T11+(U11/2)+(R11/2)</f>
        <v>304781.25</v>
      </c>
      <c r="X11" s="43">
        <f>U11*$F$3/12/2</f>
        <v>2312.5</v>
      </c>
      <c r="Y11" s="56">
        <f>T11*$F$3/12</f>
        <v>0</v>
      </c>
      <c r="Z11" s="29">
        <f>R11*$F$3/24</f>
        <v>36.855468749999993</v>
      </c>
      <c r="AA11" s="43">
        <f>X11+Y11+Z11</f>
        <v>2349.35546875</v>
      </c>
      <c r="AC11" s="43">
        <f>C11*'Set up'!$B$11</f>
        <v>120000</v>
      </c>
      <c r="AD11" s="43">
        <f>AC11*'Set up'!$E$11</f>
        <v>66000</v>
      </c>
      <c r="AE11" s="43">
        <f>AC11*'Set up'!$G$11</f>
        <v>42000</v>
      </c>
      <c r="AF11" s="43">
        <f>AC11*'Set up'!$I$11</f>
        <v>12000</v>
      </c>
      <c r="AH11" s="29">
        <v>0</v>
      </c>
      <c r="AI11" s="29">
        <f>C11*'Set up'!$B$14</f>
        <v>60000</v>
      </c>
      <c r="AJ11" s="29">
        <f>AH11+AI11</f>
        <v>60000</v>
      </c>
      <c r="AK11" s="29">
        <f>AI11*'Set up'!$B$7/24</f>
        <v>25</v>
      </c>
      <c r="AL11" s="29">
        <f>AH11*'Set up'!$B$7/12</f>
        <v>0</v>
      </c>
      <c r="AM11" s="29">
        <f>AK11+AL11</f>
        <v>25</v>
      </c>
    </row>
    <row r="12" spans="1:39" x14ac:dyDescent="0.3">
      <c r="A12" t="s">
        <v>41</v>
      </c>
      <c r="B12" s="32">
        <f>B11+1</f>
        <v>2</v>
      </c>
      <c r="C12" s="43">
        <f>C11</f>
        <v>6000000</v>
      </c>
      <c r="D12" s="29">
        <f>F11</f>
        <v>6000000</v>
      </c>
      <c r="E12" s="43">
        <f>C12</f>
        <v>6000000</v>
      </c>
      <c r="F12" s="43">
        <f>D12+E12</f>
        <v>12000000</v>
      </c>
      <c r="G12" s="43">
        <f>E12*$C$6/24</f>
        <v>20000</v>
      </c>
      <c r="H12" s="43">
        <f>D12*$C$6/12</f>
        <v>40000</v>
      </c>
      <c r="I12" s="43">
        <f>G12+H12</f>
        <v>60000</v>
      </c>
      <c r="J12" s="43">
        <f>R12+AA12</f>
        <v>35735.566406249993</v>
      </c>
      <c r="K12" s="43">
        <f t="shared" ref="K12:K61" si="0">(G12/$C$6*$K$8)+(H12/$C$6*$K$8)</f>
        <v>1875</v>
      </c>
      <c r="L12" s="43">
        <f t="shared" ref="L12:L61" si="1">I12-J12-K12</f>
        <v>22389.433593750007</v>
      </c>
      <c r="M12" s="29">
        <f>O11</f>
        <v>5400000</v>
      </c>
      <c r="N12" s="43">
        <f>C12*$C$4</f>
        <v>5400000</v>
      </c>
      <c r="O12" s="43">
        <f>M12+N12</f>
        <v>10800000</v>
      </c>
      <c r="P12" s="43">
        <f>N12*$F$4/12/2</f>
        <v>9562.4999999999982</v>
      </c>
      <c r="Q12" s="56">
        <f>M12*$F$4/12</f>
        <v>19124.999999999996</v>
      </c>
      <c r="R12" s="43">
        <f>P12+Q12</f>
        <v>28687.499999999993</v>
      </c>
      <c r="T12" s="29">
        <f>V11</f>
        <v>600000</v>
      </c>
      <c r="U12" s="43">
        <f>C12*$C$3</f>
        <v>600000</v>
      </c>
      <c r="V12" s="43">
        <f>T12+U12</f>
        <v>1200000</v>
      </c>
      <c r="W12" s="43">
        <f>T12+(U12/2)+(R12/2)</f>
        <v>914343.75</v>
      </c>
      <c r="X12" s="43">
        <f>U12*$F$3/12/2</f>
        <v>2312.5</v>
      </c>
      <c r="Y12" s="56">
        <f>T12*$F$3/12</f>
        <v>4625</v>
      </c>
      <c r="Z12" s="29">
        <f>R12*$F$3/24</f>
        <v>110.56640624999996</v>
      </c>
      <c r="AA12" s="43">
        <f>X12+Y12+Z12</f>
        <v>7048.06640625</v>
      </c>
      <c r="AC12" s="43">
        <f>C12*'Set up'!$B$11</f>
        <v>120000</v>
      </c>
      <c r="AD12" s="43">
        <f>AC12*'Set up'!$E$11</f>
        <v>66000</v>
      </c>
      <c r="AE12" s="43">
        <f>AC12*'Set up'!$G$11</f>
        <v>42000</v>
      </c>
      <c r="AF12" s="43">
        <f>AC12*'Set up'!$I$11</f>
        <v>12000</v>
      </c>
      <c r="AH12" s="29">
        <f>AJ11</f>
        <v>60000</v>
      </c>
      <c r="AI12" s="29">
        <f>C12*'Set up'!$B$14</f>
        <v>60000</v>
      </c>
      <c r="AJ12" s="29">
        <f>AH12+AI12</f>
        <v>120000</v>
      </c>
      <c r="AK12" s="29">
        <f>AI12*'Set up'!$B$7/24</f>
        <v>25</v>
      </c>
      <c r="AL12" s="29">
        <f>AH12*'Set up'!$B$7/12</f>
        <v>50</v>
      </c>
      <c r="AM12" s="29">
        <f>AK12+AL12</f>
        <v>75</v>
      </c>
    </row>
    <row r="13" spans="1:39" x14ac:dyDescent="0.3">
      <c r="A13" t="s">
        <v>41</v>
      </c>
      <c r="B13" s="32">
        <f>B12+1</f>
        <v>3</v>
      </c>
      <c r="C13" s="43">
        <f>C12</f>
        <v>6000000</v>
      </c>
      <c r="D13" s="29">
        <f>F12</f>
        <v>12000000</v>
      </c>
      <c r="E13" s="43">
        <f>C13</f>
        <v>6000000</v>
      </c>
      <c r="F13" s="43">
        <f>D13+E13</f>
        <v>18000000</v>
      </c>
      <c r="G13" s="43">
        <f>E13*$C$6/24</f>
        <v>20000</v>
      </c>
      <c r="H13" s="43">
        <f>D13*$C$6/12</f>
        <v>80000</v>
      </c>
      <c r="I13" s="43">
        <f>G13+H13</f>
        <v>100000</v>
      </c>
      <c r="J13" s="43">
        <f>R13+AA13</f>
        <v>59559.277343749993</v>
      </c>
      <c r="K13" s="43">
        <f t="shared" si="0"/>
        <v>3125</v>
      </c>
      <c r="L13" s="43">
        <f t="shared" si="1"/>
        <v>37315.722656250007</v>
      </c>
      <c r="M13" s="29">
        <f>O12</f>
        <v>10800000</v>
      </c>
      <c r="N13" s="43">
        <f>C13*$C$4</f>
        <v>5400000</v>
      </c>
      <c r="O13" s="43">
        <f>M13+N13</f>
        <v>16200000</v>
      </c>
      <c r="P13" s="43">
        <f>N13*$F$4/12/2</f>
        <v>9562.4999999999982</v>
      </c>
      <c r="Q13" s="56">
        <f>M13*$F$4/12</f>
        <v>38249.999999999993</v>
      </c>
      <c r="R13" s="43">
        <f>P13+Q13</f>
        <v>47812.499999999993</v>
      </c>
      <c r="T13" s="29">
        <f>V12</f>
        <v>1200000</v>
      </c>
      <c r="U13" s="43">
        <f>C13*$C$3</f>
        <v>600000</v>
      </c>
      <c r="V13" s="43">
        <f>T13+U13</f>
        <v>1800000</v>
      </c>
      <c r="W13" s="43">
        <f>T13+(U13/2)+(R13/2)</f>
        <v>1523906.25</v>
      </c>
      <c r="X13" s="43">
        <f>U13*$F$3/12/2</f>
        <v>2312.5</v>
      </c>
      <c r="Y13" s="56">
        <f>T13*$F$3/12</f>
        <v>9250</v>
      </c>
      <c r="Z13" s="29">
        <f>R13*$F$3/24</f>
        <v>184.27734374999997</v>
      </c>
      <c r="AA13" s="43">
        <f>X13+Y13+Z13</f>
        <v>11746.77734375</v>
      </c>
      <c r="AC13" s="43">
        <f>C13*'Set up'!$B$11</f>
        <v>120000</v>
      </c>
      <c r="AD13" s="43">
        <f>AC13*'Set up'!$E$11</f>
        <v>66000</v>
      </c>
      <c r="AE13" s="43">
        <f>AC13*'Set up'!$G$11</f>
        <v>42000</v>
      </c>
      <c r="AF13" s="43">
        <f>AC13*'Set up'!$I$11</f>
        <v>12000</v>
      </c>
      <c r="AH13" s="29">
        <f t="shared" ref="AH13:AH61" si="2">AJ12</f>
        <v>120000</v>
      </c>
      <c r="AI13" s="29">
        <f>C13*'Set up'!$B$14</f>
        <v>60000</v>
      </c>
      <c r="AJ13" s="29">
        <f t="shared" ref="AJ13:AJ61" si="3">AH13+AI13</f>
        <v>180000</v>
      </c>
      <c r="AK13" s="29">
        <f>AI13*'Set up'!$B$7/24</f>
        <v>25</v>
      </c>
      <c r="AL13" s="29">
        <f>AH13*'Set up'!$B$7/12</f>
        <v>100</v>
      </c>
      <c r="AM13" s="29">
        <f t="shared" ref="AM13:AM61" si="4">AK13+AL13</f>
        <v>125</v>
      </c>
    </row>
    <row r="14" spans="1:39" x14ac:dyDescent="0.3">
      <c r="A14" t="s">
        <v>41</v>
      </c>
      <c r="B14" s="32">
        <f t="shared" ref="B14:B61" si="5">B13+1</f>
        <v>4</v>
      </c>
      <c r="C14" s="43">
        <f t="shared" ref="C14:C61" si="6">C13</f>
        <v>6000000</v>
      </c>
      <c r="D14" s="29">
        <f t="shared" ref="D14:D61" si="7">F13</f>
        <v>18000000</v>
      </c>
      <c r="E14" s="43">
        <f t="shared" ref="E14:E61" si="8">C14</f>
        <v>6000000</v>
      </c>
      <c r="F14" s="43">
        <f t="shared" ref="F14:F61" si="9">D14+E14</f>
        <v>24000000</v>
      </c>
      <c r="G14" s="43">
        <f t="shared" ref="G14:G61" si="10">E14*$C$6/24</f>
        <v>20000</v>
      </c>
      <c r="H14" s="43">
        <f t="shared" ref="H14:H61" si="11">D14*$C$6/12</f>
        <v>120000</v>
      </c>
      <c r="I14" s="43">
        <f t="shared" ref="I14:I61" si="12">G14+H14</f>
        <v>140000</v>
      </c>
      <c r="J14" s="43">
        <f t="shared" ref="J14:J61" si="13">R14+AA14</f>
        <v>83382.988281249985</v>
      </c>
      <c r="K14" s="43">
        <f t="shared" si="0"/>
        <v>4375</v>
      </c>
      <c r="L14" s="43">
        <f t="shared" si="1"/>
        <v>52242.011718750015</v>
      </c>
      <c r="M14" s="29">
        <f t="shared" ref="M14:M61" si="14">O13</f>
        <v>16200000</v>
      </c>
      <c r="N14" s="43">
        <f t="shared" ref="N14:N61" si="15">C14*$C$4</f>
        <v>5400000</v>
      </c>
      <c r="O14" s="43">
        <f t="shared" ref="O14:O61" si="16">M14+N14</f>
        <v>21600000</v>
      </c>
      <c r="P14" s="43">
        <f t="shared" ref="P14:P61" si="17">N14*$F$4/12/2</f>
        <v>9562.4999999999982</v>
      </c>
      <c r="Q14" s="56">
        <f t="shared" ref="Q14:Q61" si="18">M14*$F$4/12</f>
        <v>57374.999999999993</v>
      </c>
      <c r="R14" s="43">
        <f t="shared" ref="R14:R61" si="19">P14+Q14</f>
        <v>66937.499999999985</v>
      </c>
      <c r="T14" s="29">
        <f t="shared" ref="T14:T61" si="20">V13</f>
        <v>1800000</v>
      </c>
      <c r="U14" s="43">
        <f t="shared" ref="U14:U61" si="21">C14*$C$3</f>
        <v>600000</v>
      </c>
      <c r="V14" s="43">
        <f t="shared" ref="V14:V61" si="22">T14+U14</f>
        <v>2400000</v>
      </c>
      <c r="W14" s="43">
        <f t="shared" ref="W14:W61" si="23">T14+(U14/2)+(R14/2)</f>
        <v>2133468.75</v>
      </c>
      <c r="X14" s="43">
        <f t="shared" ref="X14:X61" si="24">U14*$F$3/12/2</f>
        <v>2312.5</v>
      </c>
      <c r="Y14" s="56">
        <f t="shared" ref="Y14:Y61" si="25">T14*$F$3/12</f>
        <v>13875</v>
      </c>
      <c r="Z14" s="29">
        <f t="shared" ref="Z14:Z61" si="26">R14*$F$3/24</f>
        <v>257.98828124999994</v>
      </c>
      <c r="AA14" s="43">
        <f t="shared" ref="AA14:AA61" si="27">X14+Y14+Z14</f>
        <v>16445.48828125</v>
      </c>
      <c r="AC14" s="43">
        <f>C14*'Set up'!$B$11</f>
        <v>120000</v>
      </c>
      <c r="AD14" s="43">
        <f>AC14*'Set up'!$E$11</f>
        <v>66000</v>
      </c>
      <c r="AE14" s="43">
        <f>AC14*'Set up'!$G$11</f>
        <v>42000</v>
      </c>
      <c r="AF14" s="43">
        <f>AC14*'Set up'!$I$11</f>
        <v>12000</v>
      </c>
      <c r="AH14" s="29">
        <f t="shared" si="2"/>
        <v>180000</v>
      </c>
      <c r="AI14" s="29">
        <f>C14*'Set up'!$B$14</f>
        <v>60000</v>
      </c>
      <c r="AJ14" s="29">
        <f t="shared" si="3"/>
        <v>240000</v>
      </c>
      <c r="AK14" s="29">
        <f>AI14*'Set up'!$B$7/24</f>
        <v>25</v>
      </c>
      <c r="AL14" s="29">
        <f>AH14*'Set up'!$B$7/12</f>
        <v>150</v>
      </c>
      <c r="AM14" s="29">
        <f t="shared" si="4"/>
        <v>175</v>
      </c>
    </row>
    <row r="15" spans="1:39" x14ac:dyDescent="0.3">
      <c r="A15" t="s">
        <v>41</v>
      </c>
      <c r="B15" s="32">
        <f t="shared" si="5"/>
        <v>5</v>
      </c>
      <c r="C15" s="43">
        <f t="shared" si="6"/>
        <v>6000000</v>
      </c>
      <c r="D15" s="29">
        <f t="shared" si="7"/>
        <v>24000000</v>
      </c>
      <c r="E15" s="43">
        <f t="shared" si="8"/>
        <v>6000000</v>
      </c>
      <c r="F15" s="43">
        <f t="shared" si="9"/>
        <v>30000000</v>
      </c>
      <c r="G15" s="43">
        <f t="shared" si="10"/>
        <v>20000</v>
      </c>
      <c r="H15" s="43">
        <f t="shared" si="11"/>
        <v>160000</v>
      </c>
      <c r="I15" s="43">
        <f t="shared" si="12"/>
        <v>180000</v>
      </c>
      <c r="J15" s="43">
        <f t="shared" si="13"/>
        <v>107206.69921874999</v>
      </c>
      <c r="K15" s="43">
        <f t="shared" si="0"/>
        <v>5625</v>
      </c>
      <c r="L15" s="43">
        <f t="shared" si="1"/>
        <v>67168.300781250015</v>
      </c>
      <c r="M15" s="29">
        <f t="shared" si="14"/>
        <v>21600000</v>
      </c>
      <c r="N15" s="43">
        <f t="shared" si="15"/>
        <v>5400000</v>
      </c>
      <c r="O15" s="43">
        <f t="shared" si="16"/>
        <v>27000000</v>
      </c>
      <c r="P15" s="43">
        <f t="shared" si="17"/>
        <v>9562.4999999999982</v>
      </c>
      <c r="Q15" s="56">
        <f t="shared" si="18"/>
        <v>76499.999999999985</v>
      </c>
      <c r="R15" s="43">
        <f t="shared" si="19"/>
        <v>86062.499999999985</v>
      </c>
      <c r="T15" s="29">
        <f t="shared" si="20"/>
        <v>2400000</v>
      </c>
      <c r="U15" s="43">
        <f t="shared" si="21"/>
        <v>600000</v>
      </c>
      <c r="V15" s="43">
        <f t="shared" si="22"/>
        <v>3000000</v>
      </c>
      <c r="W15" s="43">
        <f t="shared" si="23"/>
        <v>2743031.25</v>
      </c>
      <c r="X15" s="43">
        <f t="shared" si="24"/>
        <v>2312.5</v>
      </c>
      <c r="Y15" s="56">
        <f t="shared" si="25"/>
        <v>18500</v>
      </c>
      <c r="Z15" s="29">
        <f t="shared" si="26"/>
        <v>331.69921874999994</v>
      </c>
      <c r="AA15" s="43">
        <f t="shared" si="27"/>
        <v>21144.19921875</v>
      </c>
      <c r="AC15" s="43">
        <f>C15*'Set up'!$B$11</f>
        <v>120000</v>
      </c>
      <c r="AD15" s="43">
        <f>AC15*'Set up'!$E$11</f>
        <v>66000</v>
      </c>
      <c r="AE15" s="43">
        <f>AC15*'Set up'!$G$11</f>
        <v>42000</v>
      </c>
      <c r="AF15" s="43">
        <f>AC15*'Set up'!$I$11</f>
        <v>12000</v>
      </c>
      <c r="AH15" s="29">
        <f t="shared" si="2"/>
        <v>240000</v>
      </c>
      <c r="AI15" s="29">
        <f>C15*'Set up'!$B$14</f>
        <v>60000</v>
      </c>
      <c r="AJ15" s="29">
        <f t="shared" si="3"/>
        <v>300000</v>
      </c>
      <c r="AK15" s="29">
        <f>AI15*'Set up'!$B$7/24</f>
        <v>25</v>
      </c>
      <c r="AL15" s="29">
        <f>AH15*'Set up'!$B$7/12</f>
        <v>200</v>
      </c>
      <c r="AM15" s="29">
        <f t="shared" si="4"/>
        <v>225</v>
      </c>
    </row>
    <row r="16" spans="1:39" x14ac:dyDescent="0.3">
      <c r="A16" t="s">
        <v>41</v>
      </c>
      <c r="B16" s="32">
        <f t="shared" si="5"/>
        <v>6</v>
      </c>
      <c r="C16" s="43">
        <f t="shared" si="6"/>
        <v>6000000</v>
      </c>
      <c r="D16" s="29">
        <f t="shared" si="7"/>
        <v>30000000</v>
      </c>
      <c r="E16" s="43">
        <f t="shared" si="8"/>
        <v>6000000</v>
      </c>
      <c r="F16" s="43">
        <f t="shared" si="9"/>
        <v>36000000</v>
      </c>
      <c r="G16" s="43">
        <f t="shared" si="10"/>
        <v>20000</v>
      </c>
      <c r="H16" s="43">
        <f t="shared" si="11"/>
        <v>200000</v>
      </c>
      <c r="I16" s="43">
        <f t="shared" si="12"/>
        <v>220000</v>
      </c>
      <c r="J16" s="43">
        <f t="shared" si="13"/>
        <v>131030.41015625</v>
      </c>
      <c r="K16" s="43">
        <f t="shared" si="0"/>
        <v>6875</v>
      </c>
      <c r="L16" s="43">
        <f t="shared" si="1"/>
        <v>82094.58984375</v>
      </c>
      <c r="M16" s="29">
        <f t="shared" si="14"/>
        <v>27000000</v>
      </c>
      <c r="N16" s="43">
        <f t="shared" si="15"/>
        <v>5400000</v>
      </c>
      <c r="O16" s="43">
        <f t="shared" si="16"/>
        <v>32400000</v>
      </c>
      <c r="P16" s="43">
        <f t="shared" si="17"/>
        <v>9562.4999999999982</v>
      </c>
      <c r="Q16" s="56">
        <f t="shared" si="18"/>
        <v>95625</v>
      </c>
      <c r="R16" s="43">
        <f t="shared" si="19"/>
        <v>105187.5</v>
      </c>
      <c r="T16" s="29">
        <f t="shared" si="20"/>
        <v>3000000</v>
      </c>
      <c r="U16" s="43">
        <f t="shared" si="21"/>
        <v>600000</v>
      </c>
      <c r="V16" s="43">
        <f t="shared" si="22"/>
        <v>3600000</v>
      </c>
      <c r="W16" s="43">
        <f t="shared" si="23"/>
        <v>3352593.75</v>
      </c>
      <c r="X16" s="43">
        <f t="shared" si="24"/>
        <v>2312.5</v>
      </c>
      <c r="Y16" s="56">
        <f t="shared" si="25"/>
        <v>23125</v>
      </c>
      <c r="Z16" s="29">
        <f t="shared" si="26"/>
        <v>405.41015625</v>
      </c>
      <c r="AA16" s="43">
        <f t="shared" si="27"/>
        <v>25842.91015625</v>
      </c>
      <c r="AC16" s="43">
        <f>C16*'Set up'!$B$11</f>
        <v>120000</v>
      </c>
      <c r="AD16" s="43">
        <f>AC16*'Set up'!$E$11</f>
        <v>66000</v>
      </c>
      <c r="AE16" s="43">
        <f>AC16*'Set up'!$G$11</f>
        <v>42000</v>
      </c>
      <c r="AF16" s="43">
        <f>AC16*'Set up'!$I$11</f>
        <v>12000</v>
      </c>
      <c r="AH16" s="29">
        <f t="shared" si="2"/>
        <v>300000</v>
      </c>
      <c r="AI16" s="29">
        <f>C16*'Set up'!$B$14</f>
        <v>60000</v>
      </c>
      <c r="AJ16" s="29">
        <f t="shared" si="3"/>
        <v>360000</v>
      </c>
      <c r="AK16" s="29">
        <f>AI16*'Set up'!$B$7/24</f>
        <v>25</v>
      </c>
      <c r="AL16" s="29">
        <f>AH16*'Set up'!$B$7/12</f>
        <v>250</v>
      </c>
      <c r="AM16" s="29">
        <f t="shared" si="4"/>
        <v>275</v>
      </c>
    </row>
    <row r="17" spans="1:39" x14ac:dyDescent="0.3">
      <c r="A17" t="s">
        <v>41</v>
      </c>
      <c r="B17" s="32">
        <f t="shared" si="5"/>
        <v>7</v>
      </c>
      <c r="C17" s="43">
        <f t="shared" si="6"/>
        <v>6000000</v>
      </c>
      <c r="D17" s="29">
        <f t="shared" si="7"/>
        <v>36000000</v>
      </c>
      <c r="E17" s="43">
        <f t="shared" si="8"/>
        <v>6000000</v>
      </c>
      <c r="F17" s="43">
        <f t="shared" si="9"/>
        <v>42000000</v>
      </c>
      <c r="G17" s="43">
        <f t="shared" si="10"/>
        <v>20000</v>
      </c>
      <c r="H17" s="43">
        <f t="shared" si="11"/>
        <v>240000</v>
      </c>
      <c r="I17" s="43">
        <f t="shared" si="12"/>
        <v>260000</v>
      </c>
      <c r="J17" s="43">
        <f t="shared" si="13"/>
        <v>154854.12109375</v>
      </c>
      <c r="K17" s="43">
        <f t="shared" si="0"/>
        <v>8125</v>
      </c>
      <c r="L17" s="43">
        <f t="shared" si="1"/>
        <v>97020.87890625</v>
      </c>
      <c r="M17" s="29">
        <f t="shared" si="14"/>
        <v>32400000</v>
      </c>
      <c r="N17" s="43">
        <f t="shared" si="15"/>
        <v>5400000</v>
      </c>
      <c r="O17" s="43">
        <f t="shared" si="16"/>
        <v>37800000</v>
      </c>
      <c r="P17" s="43">
        <f t="shared" si="17"/>
        <v>9562.4999999999982</v>
      </c>
      <c r="Q17" s="56">
        <f t="shared" si="18"/>
        <v>114749.99999999999</v>
      </c>
      <c r="R17" s="43">
        <f t="shared" si="19"/>
        <v>124312.49999999999</v>
      </c>
      <c r="T17" s="29">
        <f t="shared" si="20"/>
        <v>3600000</v>
      </c>
      <c r="U17" s="43">
        <f t="shared" si="21"/>
        <v>600000</v>
      </c>
      <c r="V17" s="43">
        <f t="shared" si="22"/>
        <v>4200000</v>
      </c>
      <c r="W17" s="43">
        <f t="shared" si="23"/>
        <v>3962156.25</v>
      </c>
      <c r="X17" s="43">
        <f t="shared" si="24"/>
        <v>2312.5</v>
      </c>
      <c r="Y17" s="56">
        <f t="shared" si="25"/>
        <v>27750</v>
      </c>
      <c r="Z17" s="29">
        <f t="shared" si="26"/>
        <v>479.12109374999994</v>
      </c>
      <c r="AA17" s="43">
        <f t="shared" si="27"/>
        <v>30541.62109375</v>
      </c>
      <c r="AC17" s="43">
        <f>C17*'Set up'!$B$11</f>
        <v>120000</v>
      </c>
      <c r="AD17" s="43">
        <f>AC17*'Set up'!$E$11</f>
        <v>66000</v>
      </c>
      <c r="AE17" s="43">
        <f>AC17*'Set up'!$G$11</f>
        <v>42000</v>
      </c>
      <c r="AF17" s="43">
        <f>AC17*'Set up'!$I$11</f>
        <v>12000</v>
      </c>
      <c r="AH17" s="29">
        <f t="shared" si="2"/>
        <v>360000</v>
      </c>
      <c r="AI17" s="29">
        <f>C17*'Set up'!$B$14</f>
        <v>60000</v>
      </c>
      <c r="AJ17" s="29">
        <f t="shared" si="3"/>
        <v>420000</v>
      </c>
      <c r="AK17" s="29">
        <f>AI17*'Set up'!$B$7/24</f>
        <v>25</v>
      </c>
      <c r="AL17" s="29">
        <f>AH17*'Set up'!$B$7/12</f>
        <v>300</v>
      </c>
      <c r="AM17" s="29">
        <f t="shared" si="4"/>
        <v>325</v>
      </c>
    </row>
    <row r="18" spans="1:39" x14ac:dyDescent="0.3">
      <c r="A18" t="s">
        <v>41</v>
      </c>
      <c r="B18" s="32">
        <f t="shared" si="5"/>
        <v>8</v>
      </c>
      <c r="C18" s="43">
        <f t="shared" si="6"/>
        <v>6000000</v>
      </c>
      <c r="D18" s="29">
        <f t="shared" si="7"/>
        <v>42000000</v>
      </c>
      <c r="E18" s="43">
        <f t="shared" si="8"/>
        <v>6000000</v>
      </c>
      <c r="F18" s="43">
        <f t="shared" si="9"/>
        <v>48000000</v>
      </c>
      <c r="G18" s="43">
        <f t="shared" si="10"/>
        <v>20000</v>
      </c>
      <c r="H18" s="43">
        <f t="shared" si="11"/>
        <v>280000</v>
      </c>
      <c r="I18" s="43">
        <f t="shared" si="12"/>
        <v>300000</v>
      </c>
      <c r="J18" s="43">
        <f t="shared" si="13"/>
        <v>178677.83203124997</v>
      </c>
      <c r="K18" s="43">
        <f t="shared" si="0"/>
        <v>9375</v>
      </c>
      <c r="L18" s="43">
        <f t="shared" si="1"/>
        <v>111947.16796875003</v>
      </c>
      <c r="M18" s="29">
        <f t="shared" si="14"/>
        <v>37800000</v>
      </c>
      <c r="N18" s="43">
        <f t="shared" si="15"/>
        <v>5400000</v>
      </c>
      <c r="O18" s="43">
        <f t="shared" si="16"/>
        <v>43200000</v>
      </c>
      <c r="P18" s="43">
        <f t="shared" si="17"/>
        <v>9562.4999999999982</v>
      </c>
      <c r="Q18" s="56">
        <f t="shared" si="18"/>
        <v>133874.99999999997</v>
      </c>
      <c r="R18" s="43">
        <f t="shared" si="19"/>
        <v>143437.49999999997</v>
      </c>
      <c r="T18" s="29">
        <f t="shared" si="20"/>
        <v>4200000</v>
      </c>
      <c r="U18" s="43">
        <f t="shared" si="21"/>
        <v>600000</v>
      </c>
      <c r="V18" s="43">
        <f t="shared" si="22"/>
        <v>4800000</v>
      </c>
      <c r="W18" s="43">
        <f t="shared" si="23"/>
        <v>4571718.75</v>
      </c>
      <c r="X18" s="43">
        <f t="shared" si="24"/>
        <v>2312.5</v>
      </c>
      <c r="Y18" s="56">
        <f t="shared" si="25"/>
        <v>32375</v>
      </c>
      <c r="Z18" s="29">
        <f t="shared" si="26"/>
        <v>552.83203124999989</v>
      </c>
      <c r="AA18" s="43">
        <f t="shared" si="27"/>
        <v>35240.33203125</v>
      </c>
      <c r="AC18" s="43">
        <f>C18*'Set up'!$B$11</f>
        <v>120000</v>
      </c>
      <c r="AD18" s="43">
        <f>AC18*'Set up'!$E$11</f>
        <v>66000</v>
      </c>
      <c r="AE18" s="43">
        <f>AC18*'Set up'!$G$11</f>
        <v>42000</v>
      </c>
      <c r="AF18" s="43">
        <f>AC18*'Set up'!$I$11</f>
        <v>12000</v>
      </c>
      <c r="AH18" s="29">
        <f t="shared" si="2"/>
        <v>420000</v>
      </c>
      <c r="AI18" s="29">
        <f>C18*'Set up'!$B$14</f>
        <v>60000</v>
      </c>
      <c r="AJ18" s="29">
        <f t="shared" si="3"/>
        <v>480000</v>
      </c>
      <c r="AK18" s="29">
        <f>AI18*'Set up'!$B$7/24</f>
        <v>25</v>
      </c>
      <c r="AL18" s="29">
        <f>AH18*'Set up'!$B$7/12</f>
        <v>350</v>
      </c>
      <c r="AM18" s="29">
        <f t="shared" si="4"/>
        <v>375</v>
      </c>
    </row>
    <row r="19" spans="1:39" x14ac:dyDescent="0.3">
      <c r="A19" t="s">
        <v>41</v>
      </c>
      <c r="B19" s="32">
        <f t="shared" si="5"/>
        <v>9</v>
      </c>
      <c r="C19" s="43">
        <f t="shared" si="6"/>
        <v>6000000</v>
      </c>
      <c r="D19" s="29">
        <f t="shared" si="7"/>
        <v>48000000</v>
      </c>
      <c r="E19" s="43">
        <f t="shared" si="8"/>
        <v>6000000</v>
      </c>
      <c r="F19" s="43">
        <f t="shared" si="9"/>
        <v>54000000</v>
      </c>
      <c r="G19" s="43">
        <f t="shared" si="10"/>
        <v>20000</v>
      </c>
      <c r="H19" s="43">
        <f t="shared" si="11"/>
        <v>320000</v>
      </c>
      <c r="I19" s="43">
        <f t="shared" si="12"/>
        <v>340000</v>
      </c>
      <c r="J19" s="43">
        <f t="shared" si="13"/>
        <v>202501.54296874997</v>
      </c>
      <c r="K19" s="43">
        <f t="shared" si="0"/>
        <v>10625</v>
      </c>
      <c r="L19" s="43">
        <f t="shared" si="1"/>
        <v>126873.45703125003</v>
      </c>
      <c r="M19" s="29">
        <f t="shared" si="14"/>
        <v>43200000</v>
      </c>
      <c r="N19" s="43">
        <f t="shared" si="15"/>
        <v>5400000</v>
      </c>
      <c r="O19" s="43">
        <f t="shared" si="16"/>
        <v>48600000</v>
      </c>
      <c r="P19" s="43">
        <f t="shared" si="17"/>
        <v>9562.4999999999982</v>
      </c>
      <c r="Q19" s="56">
        <f t="shared" si="18"/>
        <v>152999.99999999997</v>
      </c>
      <c r="R19" s="43">
        <f t="shared" si="19"/>
        <v>162562.49999999997</v>
      </c>
      <c r="T19" s="29">
        <f t="shared" si="20"/>
        <v>4800000</v>
      </c>
      <c r="U19" s="43">
        <f t="shared" si="21"/>
        <v>600000</v>
      </c>
      <c r="V19" s="43">
        <f t="shared" si="22"/>
        <v>5400000</v>
      </c>
      <c r="W19" s="43">
        <f t="shared" si="23"/>
        <v>5181281.25</v>
      </c>
      <c r="X19" s="43">
        <f t="shared" si="24"/>
        <v>2312.5</v>
      </c>
      <c r="Y19" s="56">
        <f t="shared" si="25"/>
        <v>37000</v>
      </c>
      <c r="Z19" s="29">
        <f t="shared" si="26"/>
        <v>626.54296874999989</v>
      </c>
      <c r="AA19" s="43">
        <f t="shared" si="27"/>
        <v>39939.04296875</v>
      </c>
      <c r="AC19" s="43">
        <f>C19*'Set up'!$B$11</f>
        <v>120000</v>
      </c>
      <c r="AD19" s="43">
        <f>AC19*'Set up'!$E$11</f>
        <v>66000</v>
      </c>
      <c r="AE19" s="43">
        <f>AC19*'Set up'!$G$11</f>
        <v>42000</v>
      </c>
      <c r="AF19" s="43">
        <f>AC19*'Set up'!$I$11</f>
        <v>12000</v>
      </c>
      <c r="AH19" s="29">
        <f t="shared" si="2"/>
        <v>480000</v>
      </c>
      <c r="AI19" s="29">
        <f>C19*'Set up'!$B$14</f>
        <v>60000</v>
      </c>
      <c r="AJ19" s="29">
        <f t="shared" si="3"/>
        <v>540000</v>
      </c>
      <c r="AK19" s="29">
        <f>AI19*'Set up'!$B$7/24</f>
        <v>25</v>
      </c>
      <c r="AL19" s="29">
        <f>AH19*'Set up'!$B$7/12</f>
        <v>400</v>
      </c>
      <c r="AM19" s="29">
        <f t="shared" si="4"/>
        <v>425</v>
      </c>
    </row>
    <row r="20" spans="1:39" x14ac:dyDescent="0.3">
      <c r="A20" t="s">
        <v>41</v>
      </c>
      <c r="B20" s="32">
        <f t="shared" si="5"/>
        <v>10</v>
      </c>
      <c r="C20" s="43">
        <f t="shared" si="6"/>
        <v>6000000</v>
      </c>
      <c r="D20" s="29">
        <f t="shared" si="7"/>
        <v>54000000</v>
      </c>
      <c r="E20" s="43">
        <f t="shared" si="8"/>
        <v>6000000</v>
      </c>
      <c r="F20" s="43">
        <f t="shared" si="9"/>
        <v>60000000</v>
      </c>
      <c r="G20" s="43">
        <f t="shared" si="10"/>
        <v>20000</v>
      </c>
      <c r="H20" s="43">
        <f t="shared" si="11"/>
        <v>360000</v>
      </c>
      <c r="I20" s="43">
        <f t="shared" si="12"/>
        <v>380000</v>
      </c>
      <c r="J20" s="43">
        <f t="shared" si="13"/>
        <v>226325.25390624997</v>
      </c>
      <c r="K20" s="43">
        <f t="shared" si="0"/>
        <v>11875</v>
      </c>
      <c r="L20" s="43">
        <f t="shared" si="1"/>
        <v>141799.74609375003</v>
      </c>
      <c r="M20" s="29">
        <f t="shared" si="14"/>
        <v>48600000</v>
      </c>
      <c r="N20" s="43">
        <f t="shared" si="15"/>
        <v>5400000</v>
      </c>
      <c r="O20" s="43">
        <f t="shared" si="16"/>
        <v>54000000</v>
      </c>
      <c r="P20" s="43">
        <f t="shared" si="17"/>
        <v>9562.4999999999982</v>
      </c>
      <c r="Q20" s="56">
        <f t="shared" si="18"/>
        <v>172124.99999999997</v>
      </c>
      <c r="R20" s="43">
        <f t="shared" si="19"/>
        <v>181687.49999999997</v>
      </c>
      <c r="T20" s="29">
        <f t="shared" si="20"/>
        <v>5400000</v>
      </c>
      <c r="U20" s="43">
        <f t="shared" si="21"/>
        <v>600000</v>
      </c>
      <c r="V20" s="43">
        <f t="shared" si="22"/>
        <v>6000000</v>
      </c>
      <c r="W20" s="43">
        <f t="shared" si="23"/>
        <v>5790843.75</v>
      </c>
      <c r="X20" s="43">
        <f t="shared" si="24"/>
        <v>2312.5</v>
      </c>
      <c r="Y20" s="56">
        <f t="shared" si="25"/>
        <v>41625</v>
      </c>
      <c r="Z20" s="29">
        <f t="shared" si="26"/>
        <v>700.25390624999989</v>
      </c>
      <c r="AA20" s="43">
        <f t="shared" si="27"/>
        <v>44637.75390625</v>
      </c>
      <c r="AC20" s="43">
        <f>C20*'Set up'!$B$11</f>
        <v>120000</v>
      </c>
      <c r="AD20" s="43">
        <f>AC20*'Set up'!$E$11</f>
        <v>66000</v>
      </c>
      <c r="AE20" s="43">
        <f>AC20*'Set up'!$G$11</f>
        <v>42000</v>
      </c>
      <c r="AF20" s="43">
        <f>AC20*'Set up'!$I$11</f>
        <v>12000</v>
      </c>
      <c r="AH20" s="29">
        <f t="shared" si="2"/>
        <v>540000</v>
      </c>
      <c r="AI20" s="29">
        <f>C20*'Set up'!$B$14</f>
        <v>60000</v>
      </c>
      <c r="AJ20" s="29">
        <f t="shared" si="3"/>
        <v>600000</v>
      </c>
      <c r="AK20" s="29">
        <f>AI20*'Set up'!$B$7/24</f>
        <v>25</v>
      </c>
      <c r="AL20" s="29">
        <f>AH20*'Set up'!$B$7/12</f>
        <v>450</v>
      </c>
      <c r="AM20" s="29">
        <f t="shared" si="4"/>
        <v>475</v>
      </c>
    </row>
    <row r="21" spans="1:39" x14ac:dyDescent="0.3">
      <c r="A21" t="s">
        <v>41</v>
      </c>
      <c r="B21" s="32">
        <f t="shared" si="5"/>
        <v>11</v>
      </c>
      <c r="C21" s="43">
        <f t="shared" si="6"/>
        <v>6000000</v>
      </c>
      <c r="D21" s="29">
        <f t="shared" si="7"/>
        <v>60000000</v>
      </c>
      <c r="E21" s="43">
        <f t="shared" si="8"/>
        <v>6000000</v>
      </c>
      <c r="F21" s="43">
        <f t="shared" si="9"/>
        <v>66000000</v>
      </c>
      <c r="G21" s="43">
        <f t="shared" si="10"/>
        <v>20000</v>
      </c>
      <c r="H21" s="43">
        <f t="shared" si="11"/>
        <v>400000</v>
      </c>
      <c r="I21" s="43">
        <f t="shared" si="12"/>
        <v>420000</v>
      </c>
      <c r="J21" s="43">
        <f t="shared" si="13"/>
        <v>250148.96484375</v>
      </c>
      <c r="K21" s="43">
        <f t="shared" si="0"/>
        <v>13125</v>
      </c>
      <c r="L21" s="43">
        <f t="shared" si="1"/>
        <v>156726.03515625</v>
      </c>
      <c r="M21" s="29">
        <f t="shared" si="14"/>
        <v>54000000</v>
      </c>
      <c r="N21" s="43">
        <f t="shared" si="15"/>
        <v>5400000</v>
      </c>
      <c r="O21" s="43">
        <f t="shared" si="16"/>
        <v>59400000</v>
      </c>
      <c r="P21" s="43">
        <f t="shared" si="17"/>
        <v>9562.4999999999982</v>
      </c>
      <c r="Q21" s="56">
        <f t="shared" si="18"/>
        <v>191250</v>
      </c>
      <c r="R21" s="43">
        <f t="shared" si="19"/>
        <v>200812.5</v>
      </c>
      <c r="T21" s="29">
        <f t="shared" si="20"/>
        <v>6000000</v>
      </c>
      <c r="U21" s="43">
        <f t="shared" si="21"/>
        <v>600000</v>
      </c>
      <c r="V21" s="43">
        <f t="shared" si="22"/>
        <v>6600000</v>
      </c>
      <c r="W21" s="43">
        <f t="shared" si="23"/>
        <v>6400406.25</v>
      </c>
      <c r="X21" s="43">
        <f t="shared" si="24"/>
        <v>2312.5</v>
      </c>
      <c r="Y21" s="56">
        <f t="shared" si="25"/>
        <v>46250</v>
      </c>
      <c r="Z21" s="29">
        <f t="shared" si="26"/>
        <v>773.96484375</v>
      </c>
      <c r="AA21" s="43">
        <f t="shared" si="27"/>
        <v>49336.46484375</v>
      </c>
      <c r="AC21" s="43">
        <f>C21*'Set up'!$B$11</f>
        <v>120000</v>
      </c>
      <c r="AD21" s="43">
        <f>AC21*'Set up'!$E$11</f>
        <v>66000</v>
      </c>
      <c r="AE21" s="43">
        <f>AC21*'Set up'!$G$11</f>
        <v>42000</v>
      </c>
      <c r="AF21" s="43">
        <f>AC21*'Set up'!$I$11</f>
        <v>12000</v>
      </c>
      <c r="AH21" s="29">
        <f t="shared" si="2"/>
        <v>600000</v>
      </c>
      <c r="AI21" s="29">
        <f>C21*'Set up'!$B$14</f>
        <v>60000</v>
      </c>
      <c r="AJ21" s="29">
        <f t="shared" si="3"/>
        <v>660000</v>
      </c>
      <c r="AK21" s="29">
        <f>AI21*'Set up'!$B$7/24</f>
        <v>25</v>
      </c>
      <c r="AL21" s="29">
        <f>AH21*'Set up'!$B$7/12</f>
        <v>500</v>
      </c>
      <c r="AM21" s="29">
        <f t="shared" si="4"/>
        <v>525</v>
      </c>
    </row>
    <row r="22" spans="1:39" x14ac:dyDescent="0.3">
      <c r="A22" t="s">
        <v>41</v>
      </c>
      <c r="B22" s="32">
        <f t="shared" si="5"/>
        <v>12</v>
      </c>
      <c r="C22" s="43">
        <f t="shared" si="6"/>
        <v>6000000</v>
      </c>
      <c r="D22" s="29">
        <f t="shared" si="7"/>
        <v>66000000</v>
      </c>
      <c r="E22" s="43">
        <f t="shared" si="8"/>
        <v>6000000</v>
      </c>
      <c r="F22" s="43">
        <f t="shared" si="9"/>
        <v>72000000</v>
      </c>
      <c r="G22" s="43">
        <f t="shared" si="10"/>
        <v>20000</v>
      </c>
      <c r="H22" s="43">
        <f t="shared" si="11"/>
        <v>440000</v>
      </c>
      <c r="I22" s="43">
        <f t="shared" si="12"/>
        <v>460000</v>
      </c>
      <c r="J22" s="43">
        <f t="shared" si="13"/>
        <v>273972.67578125</v>
      </c>
      <c r="K22" s="43">
        <f t="shared" si="0"/>
        <v>14375</v>
      </c>
      <c r="L22" s="43">
        <f t="shared" si="1"/>
        <v>171652.32421875</v>
      </c>
      <c r="M22" s="29">
        <f t="shared" si="14"/>
        <v>59400000</v>
      </c>
      <c r="N22" s="43">
        <f t="shared" si="15"/>
        <v>5400000</v>
      </c>
      <c r="O22" s="43">
        <f t="shared" si="16"/>
        <v>64800000</v>
      </c>
      <c r="P22" s="43">
        <f t="shared" si="17"/>
        <v>9562.4999999999982</v>
      </c>
      <c r="Q22" s="56">
        <f t="shared" si="18"/>
        <v>210375</v>
      </c>
      <c r="R22" s="43">
        <f t="shared" si="19"/>
        <v>219937.5</v>
      </c>
      <c r="T22" s="29">
        <f t="shared" si="20"/>
        <v>6600000</v>
      </c>
      <c r="U22" s="43">
        <f t="shared" si="21"/>
        <v>600000</v>
      </c>
      <c r="V22" s="43">
        <f t="shared" si="22"/>
        <v>7200000</v>
      </c>
      <c r="W22" s="43">
        <f t="shared" si="23"/>
        <v>7009968.75</v>
      </c>
      <c r="X22" s="43">
        <f t="shared" si="24"/>
        <v>2312.5</v>
      </c>
      <c r="Y22" s="56">
        <f t="shared" si="25"/>
        <v>50875</v>
      </c>
      <c r="Z22" s="29">
        <f t="shared" si="26"/>
        <v>847.67578125</v>
      </c>
      <c r="AA22" s="43">
        <f t="shared" si="27"/>
        <v>54035.17578125</v>
      </c>
      <c r="AC22" s="43">
        <f>C22*'Set up'!$B$11</f>
        <v>120000</v>
      </c>
      <c r="AD22" s="43">
        <f>AC22*'Set up'!$E$11</f>
        <v>66000</v>
      </c>
      <c r="AE22" s="43">
        <f>AC22*'Set up'!$G$11</f>
        <v>42000</v>
      </c>
      <c r="AF22" s="43">
        <f>AC22*'Set up'!$I$11</f>
        <v>12000</v>
      </c>
      <c r="AH22" s="29">
        <f t="shared" si="2"/>
        <v>660000</v>
      </c>
      <c r="AI22" s="29">
        <f>C22*'Set up'!$B$14</f>
        <v>60000</v>
      </c>
      <c r="AJ22" s="29">
        <f t="shared" si="3"/>
        <v>720000</v>
      </c>
      <c r="AK22" s="29">
        <f>AI22*'Set up'!$B$7/24</f>
        <v>25</v>
      </c>
      <c r="AL22" s="29">
        <f>AH22*'Set up'!$B$7/12</f>
        <v>550</v>
      </c>
      <c r="AM22" s="29">
        <f t="shared" si="4"/>
        <v>575</v>
      </c>
    </row>
    <row r="23" spans="1:39" x14ac:dyDescent="0.3">
      <c r="A23" t="s">
        <v>41</v>
      </c>
      <c r="B23" s="32">
        <f t="shared" si="5"/>
        <v>13</v>
      </c>
      <c r="C23" s="43">
        <f t="shared" si="6"/>
        <v>6000000</v>
      </c>
      <c r="D23" s="29">
        <f t="shared" si="7"/>
        <v>72000000</v>
      </c>
      <c r="E23" s="43">
        <f t="shared" si="8"/>
        <v>6000000</v>
      </c>
      <c r="F23" s="43">
        <f t="shared" si="9"/>
        <v>78000000</v>
      </c>
      <c r="G23" s="43">
        <f t="shared" si="10"/>
        <v>20000</v>
      </c>
      <c r="H23" s="43">
        <f t="shared" si="11"/>
        <v>480000</v>
      </c>
      <c r="I23" s="43">
        <f t="shared" si="12"/>
        <v>500000</v>
      </c>
      <c r="J23" s="43">
        <f t="shared" si="13"/>
        <v>297796.38671875</v>
      </c>
      <c r="K23" s="43">
        <f t="shared" si="0"/>
        <v>15625</v>
      </c>
      <c r="L23" s="43">
        <f t="shared" si="1"/>
        <v>186578.61328125</v>
      </c>
      <c r="M23" s="29">
        <f t="shared" si="14"/>
        <v>64800000</v>
      </c>
      <c r="N23" s="43">
        <f t="shared" si="15"/>
        <v>5400000</v>
      </c>
      <c r="O23" s="43">
        <f t="shared" si="16"/>
        <v>70200000</v>
      </c>
      <c r="P23" s="43">
        <f t="shared" si="17"/>
        <v>9562.4999999999982</v>
      </c>
      <c r="Q23" s="56">
        <f t="shared" si="18"/>
        <v>229499.99999999997</v>
      </c>
      <c r="R23" s="43">
        <f t="shared" si="19"/>
        <v>239062.49999999997</v>
      </c>
      <c r="T23" s="29">
        <f t="shared" si="20"/>
        <v>7200000</v>
      </c>
      <c r="U23" s="43">
        <f t="shared" si="21"/>
        <v>600000</v>
      </c>
      <c r="V23" s="43">
        <f t="shared" si="22"/>
        <v>7800000</v>
      </c>
      <c r="W23" s="43">
        <f t="shared" si="23"/>
        <v>7619531.25</v>
      </c>
      <c r="X23" s="43">
        <f t="shared" si="24"/>
        <v>2312.5</v>
      </c>
      <c r="Y23" s="56">
        <f t="shared" si="25"/>
        <v>55500</v>
      </c>
      <c r="Z23" s="29">
        <f t="shared" si="26"/>
        <v>921.38671874999989</v>
      </c>
      <c r="AA23" s="43">
        <f t="shared" si="27"/>
        <v>58733.88671875</v>
      </c>
      <c r="AC23" s="43">
        <f>C23*'Set up'!$B$11</f>
        <v>120000</v>
      </c>
      <c r="AD23" s="43">
        <f>AC23*'Set up'!$E$11</f>
        <v>66000</v>
      </c>
      <c r="AE23" s="43">
        <f>AC23*'Set up'!$G$11</f>
        <v>42000</v>
      </c>
      <c r="AF23" s="43">
        <f>AC23*'Set up'!$I$11</f>
        <v>12000</v>
      </c>
      <c r="AH23" s="29">
        <f t="shared" si="2"/>
        <v>720000</v>
      </c>
      <c r="AI23" s="29">
        <f>C23*'Set up'!$B$14</f>
        <v>60000</v>
      </c>
      <c r="AJ23" s="29">
        <f t="shared" si="3"/>
        <v>780000</v>
      </c>
      <c r="AK23" s="29">
        <f>AI23*'Set up'!$B$7/24</f>
        <v>25</v>
      </c>
      <c r="AL23" s="29">
        <f>AH23*'Set up'!$B$7/12</f>
        <v>600</v>
      </c>
      <c r="AM23" s="29">
        <f t="shared" si="4"/>
        <v>625</v>
      </c>
    </row>
    <row r="24" spans="1:39" x14ac:dyDescent="0.3">
      <c r="A24" t="s">
        <v>41</v>
      </c>
      <c r="B24" s="32">
        <f t="shared" si="5"/>
        <v>14</v>
      </c>
      <c r="C24" s="43">
        <f t="shared" si="6"/>
        <v>6000000</v>
      </c>
      <c r="D24" s="29">
        <f t="shared" si="7"/>
        <v>78000000</v>
      </c>
      <c r="E24" s="43">
        <f t="shared" si="8"/>
        <v>6000000</v>
      </c>
      <c r="F24" s="43">
        <f t="shared" si="9"/>
        <v>84000000</v>
      </c>
      <c r="G24" s="43">
        <f t="shared" si="10"/>
        <v>20000</v>
      </c>
      <c r="H24" s="43">
        <f t="shared" si="11"/>
        <v>520000</v>
      </c>
      <c r="I24" s="43">
        <f t="shared" si="12"/>
        <v>540000</v>
      </c>
      <c r="J24" s="43">
        <f t="shared" si="13"/>
        <v>321620.09765625</v>
      </c>
      <c r="K24" s="43">
        <f t="shared" si="0"/>
        <v>16875</v>
      </c>
      <c r="L24" s="43">
        <f t="shared" si="1"/>
        <v>201504.90234375</v>
      </c>
      <c r="M24" s="29">
        <f t="shared" si="14"/>
        <v>70200000</v>
      </c>
      <c r="N24" s="43">
        <f t="shared" si="15"/>
        <v>5400000</v>
      </c>
      <c r="O24" s="43">
        <f t="shared" si="16"/>
        <v>75600000</v>
      </c>
      <c r="P24" s="43">
        <f t="shared" si="17"/>
        <v>9562.4999999999982</v>
      </c>
      <c r="Q24" s="56">
        <f t="shared" si="18"/>
        <v>248624.99999999997</v>
      </c>
      <c r="R24" s="43">
        <f t="shared" si="19"/>
        <v>258187.49999999997</v>
      </c>
      <c r="T24" s="29">
        <f t="shared" si="20"/>
        <v>7800000</v>
      </c>
      <c r="U24" s="43">
        <f t="shared" si="21"/>
        <v>600000</v>
      </c>
      <c r="V24" s="43">
        <f t="shared" si="22"/>
        <v>8400000</v>
      </c>
      <c r="W24" s="43">
        <f t="shared" si="23"/>
        <v>8229093.75</v>
      </c>
      <c r="X24" s="43">
        <f t="shared" si="24"/>
        <v>2312.5</v>
      </c>
      <c r="Y24" s="56">
        <f t="shared" si="25"/>
        <v>60125</v>
      </c>
      <c r="Z24" s="29">
        <f t="shared" si="26"/>
        <v>995.09765624999989</v>
      </c>
      <c r="AA24" s="43">
        <f t="shared" si="27"/>
        <v>63432.59765625</v>
      </c>
      <c r="AC24" s="43">
        <f>C24*'Set up'!$B$11</f>
        <v>120000</v>
      </c>
      <c r="AD24" s="43">
        <f>AC24*'Set up'!$E$11</f>
        <v>66000</v>
      </c>
      <c r="AE24" s="43">
        <f>AC24*'Set up'!$G$11</f>
        <v>42000</v>
      </c>
      <c r="AF24" s="43">
        <f>AC24*'Set up'!$I$11</f>
        <v>12000</v>
      </c>
      <c r="AH24" s="29">
        <f t="shared" si="2"/>
        <v>780000</v>
      </c>
      <c r="AI24" s="29">
        <f>C24*'Set up'!$B$14</f>
        <v>60000</v>
      </c>
      <c r="AJ24" s="29">
        <f t="shared" si="3"/>
        <v>840000</v>
      </c>
      <c r="AK24" s="29">
        <f>AI24*'Set up'!$B$7/24</f>
        <v>25</v>
      </c>
      <c r="AL24" s="29">
        <f>AH24*'Set up'!$B$7/12</f>
        <v>650</v>
      </c>
      <c r="AM24" s="29">
        <f t="shared" si="4"/>
        <v>675</v>
      </c>
    </row>
    <row r="25" spans="1:39" x14ac:dyDescent="0.3">
      <c r="A25" t="s">
        <v>41</v>
      </c>
      <c r="B25" s="32">
        <f t="shared" si="5"/>
        <v>15</v>
      </c>
      <c r="C25" s="43">
        <f t="shared" si="6"/>
        <v>6000000</v>
      </c>
      <c r="D25" s="29">
        <f t="shared" si="7"/>
        <v>84000000</v>
      </c>
      <c r="E25" s="43">
        <f t="shared" si="8"/>
        <v>6000000</v>
      </c>
      <c r="F25" s="43">
        <f t="shared" si="9"/>
        <v>90000000</v>
      </c>
      <c r="G25" s="43">
        <f t="shared" si="10"/>
        <v>20000</v>
      </c>
      <c r="H25" s="43">
        <f t="shared" si="11"/>
        <v>560000</v>
      </c>
      <c r="I25" s="43">
        <f t="shared" si="12"/>
        <v>580000</v>
      </c>
      <c r="J25" s="43">
        <f t="shared" si="13"/>
        <v>345443.80859374994</v>
      </c>
      <c r="K25" s="43">
        <f t="shared" si="0"/>
        <v>18125</v>
      </c>
      <c r="L25" s="43">
        <f t="shared" si="1"/>
        <v>216431.19140625006</v>
      </c>
      <c r="M25" s="29">
        <f t="shared" si="14"/>
        <v>75600000</v>
      </c>
      <c r="N25" s="43">
        <f t="shared" si="15"/>
        <v>5400000</v>
      </c>
      <c r="O25" s="43">
        <f t="shared" si="16"/>
        <v>81000000</v>
      </c>
      <c r="P25" s="43">
        <f t="shared" si="17"/>
        <v>9562.4999999999982</v>
      </c>
      <c r="Q25" s="56">
        <f t="shared" si="18"/>
        <v>267749.99999999994</v>
      </c>
      <c r="R25" s="43">
        <f t="shared" si="19"/>
        <v>277312.49999999994</v>
      </c>
      <c r="T25" s="29">
        <f t="shared" si="20"/>
        <v>8400000</v>
      </c>
      <c r="U25" s="43">
        <f t="shared" si="21"/>
        <v>600000</v>
      </c>
      <c r="V25" s="43">
        <f t="shared" si="22"/>
        <v>9000000</v>
      </c>
      <c r="W25" s="43">
        <f t="shared" si="23"/>
        <v>8838656.25</v>
      </c>
      <c r="X25" s="43">
        <f t="shared" si="24"/>
        <v>2312.5</v>
      </c>
      <c r="Y25" s="56">
        <f t="shared" si="25"/>
        <v>64750</v>
      </c>
      <c r="Z25" s="29">
        <f t="shared" si="26"/>
        <v>1068.8085937499998</v>
      </c>
      <c r="AA25" s="43">
        <f t="shared" si="27"/>
        <v>68131.30859375</v>
      </c>
      <c r="AC25" s="43">
        <f>C25*'Set up'!$B$11</f>
        <v>120000</v>
      </c>
      <c r="AD25" s="43">
        <f>AC25*'Set up'!$E$11</f>
        <v>66000</v>
      </c>
      <c r="AE25" s="43">
        <f>AC25*'Set up'!$G$11</f>
        <v>42000</v>
      </c>
      <c r="AF25" s="43">
        <f>AC25*'Set up'!$I$11</f>
        <v>12000</v>
      </c>
      <c r="AH25" s="29">
        <f t="shared" si="2"/>
        <v>840000</v>
      </c>
      <c r="AI25" s="29">
        <f>C25*'Set up'!$B$14</f>
        <v>60000</v>
      </c>
      <c r="AJ25" s="29">
        <f t="shared" si="3"/>
        <v>900000</v>
      </c>
      <c r="AK25" s="29">
        <f>AI25*'Set up'!$B$7/24</f>
        <v>25</v>
      </c>
      <c r="AL25" s="29">
        <f>AH25*'Set up'!$B$7/12</f>
        <v>700</v>
      </c>
      <c r="AM25" s="29">
        <f t="shared" si="4"/>
        <v>725</v>
      </c>
    </row>
    <row r="26" spans="1:39" x14ac:dyDescent="0.3">
      <c r="A26" t="s">
        <v>41</v>
      </c>
      <c r="B26" s="32">
        <f t="shared" si="5"/>
        <v>16</v>
      </c>
      <c r="C26" s="43">
        <f t="shared" si="6"/>
        <v>6000000</v>
      </c>
      <c r="D26" s="29">
        <f t="shared" si="7"/>
        <v>90000000</v>
      </c>
      <c r="E26" s="43">
        <f t="shared" si="8"/>
        <v>6000000</v>
      </c>
      <c r="F26" s="43">
        <f t="shared" si="9"/>
        <v>96000000</v>
      </c>
      <c r="G26" s="43">
        <f t="shared" si="10"/>
        <v>20000</v>
      </c>
      <c r="H26" s="43">
        <f t="shared" si="11"/>
        <v>600000</v>
      </c>
      <c r="I26" s="43">
        <f t="shared" si="12"/>
        <v>620000</v>
      </c>
      <c r="J26" s="43">
        <f t="shared" si="13"/>
        <v>369267.51953124994</v>
      </c>
      <c r="K26" s="43">
        <f t="shared" si="0"/>
        <v>19375</v>
      </c>
      <c r="L26" s="43">
        <f t="shared" si="1"/>
        <v>231357.48046875006</v>
      </c>
      <c r="M26" s="29">
        <f t="shared" si="14"/>
        <v>81000000</v>
      </c>
      <c r="N26" s="43">
        <f t="shared" si="15"/>
        <v>5400000</v>
      </c>
      <c r="O26" s="43">
        <f t="shared" si="16"/>
        <v>86400000</v>
      </c>
      <c r="P26" s="43">
        <f t="shared" si="17"/>
        <v>9562.4999999999982</v>
      </c>
      <c r="Q26" s="56">
        <f t="shared" si="18"/>
        <v>286874.99999999994</v>
      </c>
      <c r="R26" s="43">
        <f t="shared" si="19"/>
        <v>296437.49999999994</v>
      </c>
      <c r="T26" s="29">
        <f t="shared" si="20"/>
        <v>9000000</v>
      </c>
      <c r="U26" s="43">
        <f t="shared" si="21"/>
        <v>600000</v>
      </c>
      <c r="V26" s="43">
        <f t="shared" si="22"/>
        <v>9600000</v>
      </c>
      <c r="W26" s="43">
        <f t="shared" si="23"/>
        <v>9448218.75</v>
      </c>
      <c r="X26" s="43">
        <f t="shared" si="24"/>
        <v>2312.5</v>
      </c>
      <c r="Y26" s="56">
        <f t="shared" si="25"/>
        <v>69375</v>
      </c>
      <c r="Z26" s="29">
        <f t="shared" si="26"/>
        <v>1142.5195312499998</v>
      </c>
      <c r="AA26" s="43">
        <f t="shared" si="27"/>
        <v>72830.01953125</v>
      </c>
      <c r="AC26" s="43">
        <f>C26*'Set up'!$B$11</f>
        <v>120000</v>
      </c>
      <c r="AD26" s="43">
        <f>AC26*'Set up'!$E$11</f>
        <v>66000</v>
      </c>
      <c r="AE26" s="43">
        <f>AC26*'Set up'!$G$11</f>
        <v>42000</v>
      </c>
      <c r="AF26" s="43">
        <f>AC26*'Set up'!$I$11</f>
        <v>12000</v>
      </c>
      <c r="AH26" s="29">
        <f t="shared" si="2"/>
        <v>900000</v>
      </c>
      <c r="AI26" s="29">
        <f>C26*'Set up'!$B$14</f>
        <v>60000</v>
      </c>
      <c r="AJ26" s="29">
        <f t="shared" si="3"/>
        <v>960000</v>
      </c>
      <c r="AK26" s="29">
        <f>AI26*'Set up'!$B$7/24</f>
        <v>25</v>
      </c>
      <c r="AL26" s="29">
        <f>AH26*'Set up'!$B$7/12</f>
        <v>750</v>
      </c>
      <c r="AM26" s="29">
        <f t="shared" si="4"/>
        <v>775</v>
      </c>
    </row>
    <row r="27" spans="1:39" x14ac:dyDescent="0.3">
      <c r="A27" t="s">
        <v>41</v>
      </c>
      <c r="B27" s="32">
        <f t="shared" si="5"/>
        <v>17</v>
      </c>
      <c r="C27" s="43">
        <f t="shared" si="6"/>
        <v>6000000</v>
      </c>
      <c r="D27" s="29">
        <f t="shared" si="7"/>
        <v>96000000</v>
      </c>
      <c r="E27" s="43">
        <f t="shared" si="8"/>
        <v>6000000</v>
      </c>
      <c r="F27" s="43">
        <f t="shared" si="9"/>
        <v>102000000</v>
      </c>
      <c r="G27" s="43">
        <f t="shared" si="10"/>
        <v>20000</v>
      </c>
      <c r="H27" s="43">
        <f t="shared" si="11"/>
        <v>640000</v>
      </c>
      <c r="I27" s="43">
        <f t="shared" si="12"/>
        <v>660000</v>
      </c>
      <c r="J27" s="43">
        <f t="shared" si="13"/>
        <v>393091.23046874994</v>
      </c>
      <c r="K27" s="43">
        <f t="shared" si="0"/>
        <v>20625</v>
      </c>
      <c r="L27" s="43">
        <f t="shared" si="1"/>
        <v>246283.76953125006</v>
      </c>
      <c r="M27" s="29">
        <f t="shared" si="14"/>
        <v>86400000</v>
      </c>
      <c r="N27" s="43">
        <f t="shared" si="15"/>
        <v>5400000</v>
      </c>
      <c r="O27" s="43">
        <f t="shared" si="16"/>
        <v>91800000</v>
      </c>
      <c r="P27" s="43">
        <f t="shared" si="17"/>
        <v>9562.4999999999982</v>
      </c>
      <c r="Q27" s="56">
        <f t="shared" si="18"/>
        <v>305999.99999999994</v>
      </c>
      <c r="R27" s="43">
        <f t="shared" si="19"/>
        <v>315562.49999999994</v>
      </c>
      <c r="T27" s="29">
        <f t="shared" si="20"/>
        <v>9600000</v>
      </c>
      <c r="U27" s="43">
        <f t="shared" si="21"/>
        <v>600000</v>
      </c>
      <c r="V27" s="43">
        <f t="shared" si="22"/>
        <v>10200000</v>
      </c>
      <c r="W27" s="43">
        <f t="shared" si="23"/>
        <v>10057781.25</v>
      </c>
      <c r="X27" s="43">
        <f t="shared" si="24"/>
        <v>2312.5</v>
      </c>
      <c r="Y27" s="56">
        <f t="shared" si="25"/>
        <v>74000</v>
      </c>
      <c r="Z27" s="29">
        <f t="shared" si="26"/>
        <v>1216.2304687499998</v>
      </c>
      <c r="AA27" s="43">
        <f t="shared" si="27"/>
        <v>77528.73046875</v>
      </c>
      <c r="AC27" s="43">
        <f>C27*'Set up'!$B$11</f>
        <v>120000</v>
      </c>
      <c r="AD27" s="43">
        <f>AC27*'Set up'!$E$11</f>
        <v>66000</v>
      </c>
      <c r="AE27" s="43">
        <f>AC27*'Set up'!$G$11</f>
        <v>42000</v>
      </c>
      <c r="AF27" s="43">
        <f>AC27*'Set up'!$I$11</f>
        <v>12000</v>
      </c>
      <c r="AH27" s="29">
        <f t="shared" si="2"/>
        <v>960000</v>
      </c>
      <c r="AI27" s="29">
        <f>C27*'Set up'!$B$14</f>
        <v>60000</v>
      </c>
      <c r="AJ27" s="29">
        <f t="shared" si="3"/>
        <v>1020000</v>
      </c>
      <c r="AK27" s="29">
        <f>AI27*'Set up'!$B$7/24</f>
        <v>25</v>
      </c>
      <c r="AL27" s="29">
        <f>AH27*'Set up'!$B$7/12</f>
        <v>800</v>
      </c>
      <c r="AM27" s="29">
        <f t="shared" si="4"/>
        <v>825</v>
      </c>
    </row>
    <row r="28" spans="1:39" x14ac:dyDescent="0.3">
      <c r="A28" t="s">
        <v>41</v>
      </c>
      <c r="B28" s="32">
        <f t="shared" si="5"/>
        <v>18</v>
      </c>
      <c r="C28" s="43">
        <f t="shared" si="6"/>
        <v>6000000</v>
      </c>
      <c r="D28" s="29">
        <f t="shared" si="7"/>
        <v>102000000</v>
      </c>
      <c r="E28" s="43">
        <f t="shared" si="8"/>
        <v>6000000</v>
      </c>
      <c r="F28" s="43">
        <f t="shared" si="9"/>
        <v>108000000</v>
      </c>
      <c r="G28" s="43">
        <f t="shared" si="10"/>
        <v>20000</v>
      </c>
      <c r="H28" s="43">
        <f t="shared" si="11"/>
        <v>680000</v>
      </c>
      <c r="I28" s="43">
        <f t="shared" si="12"/>
        <v>700000</v>
      </c>
      <c r="J28" s="43">
        <f t="shared" si="13"/>
        <v>416914.94140624994</v>
      </c>
      <c r="K28" s="43">
        <f t="shared" si="0"/>
        <v>21875</v>
      </c>
      <c r="L28" s="43">
        <f t="shared" si="1"/>
        <v>261210.05859375006</v>
      </c>
      <c r="M28" s="29">
        <f t="shared" si="14"/>
        <v>91800000</v>
      </c>
      <c r="N28" s="43">
        <f t="shared" si="15"/>
        <v>5400000</v>
      </c>
      <c r="O28" s="43">
        <f t="shared" si="16"/>
        <v>97200000</v>
      </c>
      <c r="P28" s="43">
        <f t="shared" si="17"/>
        <v>9562.4999999999982</v>
      </c>
      <c r="Q28" s="56">
        <f t="shared" si="18"/>
        <v>325124.99999999994</v>
      </c>
      <c r="R28" s="43">
        <f t="shared" si="19"/>
        <v>334687.49999999994</v>
      </c>
      <c r="T28" s="29">
        <f t="shared" si="20"/>
        <v>10200000</v>
      </c>
      <c r="U28" s="43">
        <f t="shared" si="21"/>
        <v>600000</v>
      </c>
      <c r="V28" s="43">
        <f t="shared" si="22"/>
        <v>10800000</v>
      </c>
      <c r="W28" s="43">
        <f t="shared" si="23"/>
        <v>10667343.75</v>
      </c>
      <c r="X28" s="43">
        <f t="shared" si="24"/>
        <v>2312.5</v>
      </c>
      <c r="Y28" s="56">
        <f t="shared" si="25"/>
        <v>78625</v>
      </c>
      <c r="Z28" s="29">
        <f t="shared" si="26"/>
        <v>1289.9414062499998</v>
      </c>
      <c r="AA28" s="43">
        <f t="shared" si="27"/>
        <v>82227.44140625</v>
      </c>
      <c r="AC28" s="43">
        <f>C28*'Set up'!$B$11</f>
        <v>120000</v>
      </c>
      <c r="AD28" s="43">
        <f>AC28*'Set up'!$E$11</f>
        <v>66000</v>
      </c>
      <c r="AE28" s="43">
        <f>AC28*'Set up'!$G$11</f>
        <v>42000</v>
      </c>
      <c r="AF28" s="43">
        <f>AC28*'Set up'!$I$11</f>
        <v>12000</v>
      </c>
      <c r="AH28" s="29">
        <f t="shared" si="2"/>
        <v>1020000</v>
      </c>
      <c r="AI28" s="29">
        <f>C28*'Set up'!$B$14</f>
        <v>60000</v>
      </c>
      <c r="AJ28" s="29">
        <f t="shared" si="3"/>
        <v>1080000</v>
      </c>
      <c r="AK28" s="29">
        <f>AI28*'Set up'!$B$7/24</f>
        <v>25</v>
      </c>
      <c r="AL28" s="29">
        <f>AH28*'Set up'!$B$7/12</f>
        <v>850</v>
      </c>
      <c r="AM28" s="29">
        <f t="shared" si="4"/>
        <v>875</v>
      </c>
    </row>
    <row r="29" spans="1:39" x14ac:dyDescent="0.3">
      <c r="A29" t="s">
        <v>41</v>
      </c>
      <c r="B29" s="32">
        <f t="shared" si="5"/>
        <v>19</v>
      </c>
      <c r="C29" s="43">
        <f t="shared" si="6"/>
        <v>6000000</v>
      </c>
      <c r="D29" s="29">
        <f t="shared" si="7"/>
        <v>108000000</v>
      </c>
      <c r="E29" s="43">
        <f t="shared" si="8"/>
        <v>6000000</v>
      </c>
      <c r="F29" s="43">
        <f t="shared" si="9"/>
        <v>114000000</v>
      </c>
      <c r="G29" s="43">
        <f t="shared" si="10"/>
        <v>20000</v>
      </c>
      <c r="H29" s="43">
        <f t="shared" si="11"/>
        <v>720000</v>
      </c>
      <c r="I29" s="43">
        <f t="shared" si="12"/>
        <v>740000</v>
      </c>
      <c r="J29" s="43">
        <f t="shared" si="13"/>
        <v>440738.65234374994</v>
      </c>
      <c r="K29" s="43">
        <f t="shared" si="0"/>
        <v>23125</v>
      </c>
      <c r="L29" s="43">
        <f t="shared" si="1"/>
        <v>276136.34765625006</v>
      </c>
      <c r="M29" s="29">
        <f t="shared" si="14"/>
        <v>97200000</v>
      </c>
      <c r="N29" s="43">
        <f t="shared" si="15"/>
        <v>5400000</v>
      </c>
      <c r="O29" s="43">
        <f t="shared" si="16"/>
        <v>102600000</v>
      </c>
      <c r="P29" s="43">
        <f t="shared" si="17"/>
        <v>9562.4999999999982</v>
      </c>
      <c r="Q29" s="56">
        <f t="shared" si="18"/>
        <v>344249.99999999994</v>
      </c>
      <c r="R29" s="43">
        <f t="shared" si="19"/>
        <v>353812.49999999994</v>
      </c>
      <c r="T29" s="29">
        <f t="shared" si="20"/>
        <v>10800000</v>
      </c>
      <c r="U29" s="43">
        <f t="shared" si="21"/>
        <v>600000</v>
      </c>
      <c r="V29" s="43">
        <f t="shared" si="22"/>
        <v>11400000</v>
      </c>
      <c r="W29" s="43">
        <f t="shared" si="23"/>
        <v>11276906.25</v>
      </c>
      <c r="X29" s="43">
        <f t="shared" si="24"/>
        <v>2312.5</v>
      </c>
      <c r="Y29" s="56">
        <f t="shared" si="25"/>
        <v>83250</v>
      </c>
      <c r="Z29" s="29">
        <f t="shared" si="26"/>
        <v>1363.6523437499998</v>
      </c>
      <c r="AA29" s="43">
        <f t="shared" si="27"/>
        <v>86926.15234375</v>
      </c>
      <c r="AC29" s="43">
        <f>C29*'Set up'!$B$11</f>
        <v>120000</v>
      </c>
      <c r="AD29" s="43">
        <f>AC29*'Set up'!$E$11</f>
        <v>66000</v>
      </c>
      <c r="AE29" s="43">
        <f>AC29*'Set up'!$G$11</f>
        <v>42000</v>
      </c>
      <c r="AF29" s="43">
        <f>AC29*'Set up'!$I$11</f>
        <v>12000</v>
      </c>
      <c r="AH29" s="29">
        <f t="shared" si="2"/>
        <v>1080000</v>
      </c>
      <c r="AI29" s="29">
        <f>C29*'Set up'!$B$14</f>
        <v>60000</v>
      </c>
      <c r="AJ29" s="29">
        <f t="shared" si="3"/>
        <v>1140000</v>
      </c>
      <c r="AK29" s="29">
        <f>AI29*'Set up'!$B$7/24</f>
        <v>25</v>
      </c>
      <c r="AL29" s="29">
        <f>AH29*'Set up'!$B$7/12</f>
        <v>900</v>
      </c>
      <c r="AM29" s="29">
        <f t="shared" si="4"/>
        <v>925</v>
      </c>
    </row>
    <row r="30" spans="1:39" x14ac:dyDescent="0.3">
      <c r="A30" t="s">
        <v>41</v>
      </c>
      <c r="B30" s="32">
        <f t="shared" si="5"/>
        <v>20</v>
      </c>
      <c r="C30" s="43">
        <f t="shared" si="6"/>
        <v>6000000</v>
      </c>
      <c r="D30" s="29">
        <f t="shared" si="7"/>
        <v>114000000</v>
      </c>
      <c r="E30" s="43">
        <f t="shared" si="8"/>
        <v>6000000</v>
      </c>
      <c r="F30" s="43">
        <f t="shared" si="9"/>
        <v>120000000</v>
      </c>
      <c r="G30" s="43">
        <f t="shared" si="10"/>
        <v>20000</v>
      </c>
      <c r="H30" s="43">
        <f t="shared" si="11"/>
        <v>760000</v>
      </c>
      <c r="I30" s="43">
        <f t="shared" si="12"/>
        <v>780000</v>
      </c>
      <c r="J30" s="43">
        <f t="shared" si="13"/>
        <v>464562.36328125</v>
      </c>
      <c r="K30" s="43">
        <f t="shared" si="0"/>
        <v>24375</v>
      </c>
      <c r="L30" s="43">
        <f t="shared" si="1"/>
        <v>291062.63671875</v>
      </c>
      <c r="M30" s="29">
        <f t="shared" si="14"/>
        <v>102600000</v>
      </c>
      <c r="N30" s="43">
        <f t="shared" si="15"/>
        <v>5400000</v>
      </c>
      <c r="O30" s="43">
        <f t="shared" si="16"/>
        <v>108000000</v>
      </c>
      <c r="P30" s="43">
        <f t="shared" si="17"/>
        <v>9562.4999999999982</v>
      </c>
      <c r="Q30" s="56">
        <f t="shared" si="18"/>
        <v>363375</v>
      </c>
      <c r="R30" s="43">
        <f t="shared" si="19"/>
        <v>372937.5</v>
      </c>
      <c r="T30" s="29">
        <f t="shared" si="20"/>
        <v>11400000</v>
      </c>
      <c r="U30" s="43">
        <f t="shared" si="21"/>
        <v>600000</v>
      </c>
      <c r="V30" s="43">
        <f t="shared" si="22"/>
        <v>12000000</v>
      </c>
      <c r="W30" s="43">
        <f t="shared" si="23"/>
        <v>11886468.75</v>
      </c>
      <c r="X30" s="43">
        <f t="shared" si="24"/>
        <v>2312.5</v>
      </c>
      <c r="Y30" s="56">
        <f t="shared" si="25"/>
        <v>87875</v>
      </c>
      <c r="Z30" s="29">
        <f t="shared" si="26"/>
        <v>1437.36328125</v>
      </c>
      <c r="AA30" s="43">
        <f t="shared" si="27"/>
        <v>91624.86328125</v>
      </c>
      <c r="AC30" s="43">
        <f>C30*'Set up'!$B$11</f>
        <v>120000</v>
      </c>
      <c r="AD30" s="43">
        <f>AC30*'Set up'!$E$11</f>
        <v>66000</v>
      </c>
      <c r="AE30" s="43">
        <f>AC30*'Set up'!$G$11</f>
        <v>42000</v>
      </c>
      <c r="AF30" s="43">
        <f>AC30*'Set up'!$I$11</f>
        <v>12000</v>
      </c>
      <c r="AH30" s="29">
        <f t="shared" si="2"/>
        <v>1140000</v>
      </c>
      <c r="AI30" s="29">
        <f>C30*'Set up'!$B$14</f>
        <v>60000</v>
      </c>
      <c r="AJ30" s="29">
        <f t="shared" si="3"/>
        <v>1200000</v>
      </c>
      <c r="AK30" s="29">
        <f>AI30*'Set up'!$B$7/24</f>
        <v>25</v>
      </c>
      <c r="AL30" s="29">
        <f>AH30*'Set up'!$B$7/12</f>
        <v>950</v>
      </c>
      <c r="AM30" s="29">
        <f t="shared" si="4"/>
        <v>975</v>
      </c>
    </row>
    <row r="31" spans="1:39" x14ac:dyDescent="0.3">
      <c r="A31" t="s">
        <v>41</v>
      </c>
      <c r="B31" s="32">
        <f t="shared" si="5"/>
        <v>21</v>
      </c>
      <c r="C31" s="43">
        <f t="shared" si="6"/>
        <v>6000000</v>
      </c>
      <c r="D31" s="29">
        <f t="shared" si="7"/>
        <v>120000000</v>
      </c>
      <c r="E31" s="43">
        <f t="shared" si="8"/>
        <v>6000000</v>
      </c>
      <c r="F31" s="43">
        <f t="shared" si="9"/>
        <v>126000000</v>
      </c>
      <c r="G31" s="43">
        <f t="shared" si="10"/>
        <v>20000</v>
      </c>
      <c r="H31" s="43">
        <f t="shared" si="11"/>
        <v>800000</v>
      </c>
      <c r="I31" s="43">
        <f t="shared" si="12"/>
        <v>820000</v>
      </c>
      <c r="J31" s="43">
        <f t="shared" si="13"/>
        <v>488386.07421875</v>
      </c>
      <c r="K31" s="43">
        <f t="shared" si="0"/>
        <v>25625</v>
      </c>
      <c r="L31" s="43">
        <f t="shared" si="1"/>
        <v>305988.92578125</v>
      </c>
      <c r="M31" s="29">
        <f t="shared" si="14"/>
        <v>108000000</v>
      </c>
      <c r="N31" s="43">
        <f t="shared" si="15"/>
        <v>5400000</v>
      </c>
      <c r="O31" s="43">
        <f t="shared" si="16"/>
        <v>113400000</v>
      </c>
      <c r="P31" s="43">
        <f t="shared" si="17"/>
        <v>9562.4999999999982</v>
      </c>
      <c r="Q31" s="56">
        <f t="shared" si="18"/>
        <v>382500</v>
      </c>
      <c r="R31" s="43">
        <f t="shared" si="19"/>
        <v>392062.5</v>
      </c>
      <c r="T31" s="29">
        <f t="shared" si="20"/>
        <v>12000000</v>
      </c>
      <c r="U31" s="43">
        <f t="shared" si="21"/>
        <v>600000</v>
      </c>
      <c r="V31" s="43">
        <f t="shared" si="22"/>
        <v>12600000</v>
      </c>
      <c r="W31" s="43">
        <f t="shared" si="23"/>
        <v>12496031.25</v>
      </c>
      <c r="X31" s="43">
        <f t="shared" si="24"/>
        <v>2312.5</v>
      </c>
      <c r="Y31" s="56">
        <f t="shared" si="25"/>
        <v>92500</v>
      </c>
      <c r="Z31" s="29">
        <f t="shared" si="26"/>
        <v>1511.07421875</v>
      </c>
      <c r="AA31" s="43">
        <f t="shared" si="27"/>
        <v>96323.57421875</v>
      </c>
      <c r="AC31" s="43">
        <f>C31*'Set up'!$B$11</f>
        <v>120000</v>
      </c>
      <c r="AD31" s="43">
        <f>AC31*'Set up'!$E$11</f>
        <v>66000</v>
      </c>
      <c r="AE31" s="43">
        <f>AC31*'Set up'!$G$11</f>
        <v>42000</v>
      </c>
      <c r="AF31" s="43">
        <f>AC31*'Set up'!$I$11</f>
        <v>12000</v>
      </c>
      <c r="AH31" s="29">
        <f t="shared" si="2"/>
        <v>1200000</v>
      </c>
      <c r="AI31" s="29">
        <f>C31*'Set up'!$B$14</f>
        <v>60000</v>
      </c>
      <c r="AJ31" s="29">
        <f t="shared" si="3"/>
        <v>1260000</v>
      </c>
      <c r="AK31" s="29">
        <f>AI31*'Set up'!$B$7/24</f>
        <v>25</v>
      </c>
      <c r="AL31" s="29">
        <f>AH31*'Set up'!$B$7/12</f>
        <v>1000</v>
      </c>
      <c r="AM31" s="29">
        <f t="shared" si="4"/>
        <v>1025</v>
      </c>
    </row>
    <row r="32" spans="1:39" x14ac:dyDescent="0.3">
      <c r="A32" t="s">
        <v>41</v>
      </c>
      <c r="B32" s="32">
        <f t="shared" si="5"/>
        <v>22</v>
      </c>
      <c r="C32" s="43">
        <f t="shared" si="6"/>
        <v>6000000</v>
      </c>
      <c r="D32" s="29">
        <f t="shared" si="7"/>
        <v>126000000</v>
      </c>
      <c r="E32" s="43">
        <f t="shared" si="8"/>
        <v>6000000</v>
      </c>
      <c r="F32" s="43">
        <f t="shared" si="9"/>
        <v>132000000</v>
      </c>
      <c r="G32" s="43">
        <f t="shared" si="10"/>
        <v>20000</v>
      </c>
      <c r="H32" s="43">
        <f t="shared" si="11"/>
        <v>840000</v>
      </c>
      <c r="I32" s="43">
        <f t="shared" si="12"/>
        <v>860000</v>
      </c>
      <c r="J32" s="43">
        <f t="shared" si="13"/>
        <v>512209.78515625</v>
      </c>
      <c r="K32" s="43">
        <f t="shared" si="0"/>
        <v>26875</v>
      </c>
      <c r="L32" s="43">
        <f t="shared" si="1"/>
        <v>320915.21484375</v>
      </c>
      <c r="M32" s="29">
        <f t="shared" si="14"/>
        <v>113400000</v>
      </c>
      <c r="N32" s="43">
        <f t="shared" si="15"/>
        <v>5400000</v>
      </c>
      <c r="O32" s="43">
        <f t="shared" si="16"/>
        <v>118800000</v>
      </c>
      <c r="P32" s="43">
        <f t="shared" si="17"/>
        <v>9562.4999999999982</v>
      </c>
      <c r="Q32" s="56">
        <f t="shared" si="18"/>
        <v>401625</v>
      </c>
      <c r="R32" s="43">
        <f t="shared" si="19"/>
        <v>411187.5</v>
      </c>
      <c r="T32" s="29">
        <f t="shared" si="20"/>
        <v>12600000</v>
      </c>
      <c r="U32" s="43">
        <f t="shared" si="21"/>
        <v>600000</v>
      </c>
      <c r="V32" s="43">
        <f t="shared" si="22"/>
        <v>13200000</v>
      </c>
      <c r="W32" s="43">
        <f t="shared" si="23"/>
        <v>13105593.75</v>
      </c>
      <c r="X32" s="43">
        <f t="shared" si="24"/>
        <v>2312.5</v>
      </c>
      <c r="Y32" s="56">
        <f t="shared" si="25"/>
        <v>97125</v>
      </c>
      <c r="Z32" s="29">
        <f t="shared" si="26"/>
        <v>1584.78515625</v>
      </c>
      <c r="AA32" s="43">
        <f t="shared" si="27"/>
        <v>101022.28515625</v>
      </c>
      <c r="AC32" s="43">
        <f>C32*'Set up'!$B$11</f>
        <v>120000</v>
      </c>
      <c r="AD32" s="43">
        <f>AC32*'Set up'!$E$11</f>
        <v>66000</v>
      </c>
      <c r="AE32" s="43">
        <f>AC32*'Set up'!$G$11</f>
        <v>42000</v>
      </c>
      <c r="AF32" s="43">
        <f>AC32*'Set up'!$I$11</f>
        <v>12000</v>
      </c>
      <c r="AH32" s="29">
        <f t="shared" si="2"/>
        <v>1260000</v>
      </c>
      <c r="AI32" s="29">
        <f>C32*'Set up'!$B$14</f>
        <v>60000</v>
      </c>
      <c r="AJ32" s="29">
        <f t="shared" si="3"/>
        <v>1320000</v>
      </c>
      <c r="AK32" s="29">
        <f>AI32*'Set up'!$B$7/24</f>
        <v>25</v>
      </c>
      <c r="AL32" s="29">
        <f>AH32*'Set up'!$B$7/12</f>
        <v>1050</v>
      </c>
      <c r="AM32" s="29">
        <f t="shared" si="4"/>
        <v>1075</v>
      </c>
    </row>
    <row r="33" spans="1:39" x14ac:dyDescent="0.3">
      <c r="A33" t="s">
        <v>41</v>
      </c>
      <c r="B33" s="32">
        <f t="shared" si="5"/>
        <v>23</v>
      </c>
      <c r="C33" s="43">
        <f t="shared" si="6"/>
        <v>6000000</v>
      </c>
      <c r="D33" s="29">
        <f t="shared" si="7"/>
        <v>132000000</v>
      </c>
      <c r="E33" s="43">
        <f t="shared" si="8"/>
        <v>6000000</v>
      </c>
      <c r="F33" s="43">
        <f t="shared" si="9"/>
        <v>138000000</v>
      </c>
      <c r="G33" s="43">
        <f t="shared" si="10"/>
        <v>20000</v>
      </c>
      <c r="H33" s="43">
        <f t="shared" si="11"/>
        <v>880000</v>
      </c>
      <c r="I33" s="43">
        <f t="shared" si="12"/>
        <v>900000</v>
      </c>
      <c r="J33" s="43">
        <f t="shared" si="13"/>
        <v>536033.49609375</v>
      </c>
      <c r="K33" s="43">
        <f t="shared" si="0"/>
        <v>28125</v>
      </c>
      <c r="L33" s="43">
        <f t="shared" si="1"/>
        <v>335841.50390625</v>
      </c>
      <c r="M33" s="29">
        <f t="shared" si="14"/>
        <v>118800000</v>
      </c>
      <c r="N33" s="43">
        <f t="shared" si="15"/>
        <v>5400000</v>
      </c>
      <c r="O33" s="43">
        <f t="shared" si="16"/>
        <v>124200000</v>
      </c>
      <c r="P33" s="43">
        <f t="shared" si="17"/>
        <v>9562.4999999999982</v>
      </c>
      <c r="Q33" s="56">
        <f t="shared" si="18"/>
        <v>420750</v>
      </c>
      <c r="R33" s="43">
        <f t="shared" si="19"/>
        <v>430312.5</v>
      </c>
      <c r="T33" s="29">
        <f t="shared" si="20"/>
        <v>13200000</v>
      </c>
      <c r="U33" s="43">
        <f t="shared" si="21"/>
        <v>600000</v>
      </c>
      <c r="V33" s="43">
        <f t="shared" si="22"/>
        <v>13800000</v>
      </c>
      <c r="W33" s="43">
        <f t="shared" si="23"/>
        <v>13715156.25</v>
      </c>
      <c r="X33" s="43">
        <f t="shared" si="24"/>
        <v>2312.5</v>
      </c>
      <c r="Y33" s="56">
        <f t="shared" si="25"/>
        <v>101750</v>
      </c>
      <c r="Z33" s="29">
        <f t="shared" si="26"/>
        <v>1658.49609375</v>
      </c>
      <c r="AA33" s="43">
        <f t="shared" si="27"/>
        <v>105720.99609375</v>
      </c>
      <c r="AC33" s="43">
        <f>C33*'Set up'!$B$11</f>
        <v>120000</v>
      </c>
      <c r="AD33" s="43">
        <f>AC33*'Set up'!$E$11</f>
        <v>66000</v>
      </c>
      <c r="AE33" s="43">
        <f>AC33*'Set up'!$G$11</f>
        <v>42000</v>
      </c>
      <c r="AF33" s="43">
        <f>AC33*'Set up'!$I$11</f>
        <v>12000</v>
      </c>
      <c r="AH33" s="29">
        <f t="shared" si="2"/>
        <v>1320000</v>
      </c>
      <c r="AI33" s="29">
        <f>C33*'Set up'!$B$14</f>
        <v>60000</v>
      </c>
      <c r="AJ33" s="29">
        <f t="shared" si="3"/>
        <v>1380000</v>
      </c>
      <c r="AK33" s="29">
        <f>AI33*'Set up'!$B$7/24</f>
        <v>25</v>
      </c>
      <c r="AL33" s="29">
        <f>AH33*'Set up'!$B$7/12</f>
        <v>1100</v>
      </c>
      <c r="AM33" s="29">
        <f t="shared" si="4"/>
        <v>1125</v>
      </c>
    </row>
    <row r="34" spans="1:39" x14ac:dyDescent="0.3">
      <c r="A34" t="s">
        <v>41</v>
      </c>
      <c r="B34" s="32">
        <f t="shared" si="5"/>
        <v>24</v>
      </c>
      <c r="C34" s="43">
        <f t="shared" si="6"/>
        <v>6000000</v>
      </c>
      <c r="D34" s="29">
        <f t="shared" si="7"/>
        <v>138000000</v>
      </c>
      <c r="E34" s="43">
        <f t="shared" si="8"/>
        <v>6000000</v>
      </c>
      <c r="F34" s="43">
        <f t="shared" si="9"/>
        <v>144000000</v>
      </c>
      <c r="G34" s="43">
        <f t="shared" si="10"/>
        <v>20000</v>
      </c>
      <c r="H34" s="43">
        <f t="shared" si="11"/>
        <v>920000</v>
      </c>
      <c r="I34" s="43">
        <f t="shared" si="12"/>
        <v>940000</v>
      </c>
      <c r="J34" s="43">
        <f t="shared" si="13"/>
        <v>559857.20703125</v>
      </c>
      <c r="K34" s="43">
        <f t="shared" si="0"/>
        <v>29375</v>
      </c>
      <c r="L34" s="43">
        <f t="shared" si="1"/>
        <v>350767.79296875</v>
      </c>
      <c r="M34" s="29">
        <f t="shared" si="14"/>
        <v>124200000</v>
      </c>
      <c r="N34" s="43">
        <f t="shared" si="15"/>
        <v>5400000</v>
      </c>
      <c r="O34" s="43">
        <f t="shared" si="16"/>
        <v>129600000</v>
      </c>
      <c r="P34" s="43">
        <f t="shared" si="17"/>
        <v>9562.4999999999982</v>
      </c>
      <c r="Q34" s="56">
        <f t="shared" si="18"/>
        <v>439874.99999999994</v>
      </c>
      <c r="R34" s="43">
        <f t="shared" si="19"/>
        <v>449437.49999999994</v>
      </c>
      <c r="T34" s="29">
        <f t="shared" si="20"/>
        <v>13800000</v>
      </c>
      <c r="U34" s="43">
        <f t="shared" si="21"/>
        <v>600000</v>
      </c>
      <c r="V34" s="43">
        <f t="shared" si="22"/>
        <v>14400000</v>
      </c>
      <c r="W34" s="43">
        <f t="shared" si="23"/>
        <v>14324718.75</v>
      </c>
      <c r="X34" s="43">
        <f t="shared" si="24"/>
        <v>2312.5</v>
      </c>
      <c r="Y34" s="56">
        <f t="shared" si="25"/>
        <v>106375</v>
      </c>
      <c r="Z34" s="29">
        <f t="shared" si="26"/>
        <v>1732.2070312499998</v>
      </c>
      <c r="AA34" s="43">
        <f t="shared" si="27"/>
        <v>110419.70703125</v>
      </c>
      <c r="AC34" s="43">
        <f>C34*'Set up'!$B$11</f>
        <v>120000</v>
      </c>
      <c r="AD34" s="43">
        <f>AC34*'Set up'!$E$11</f>
        <v>66000</v>
      </c>
      <c r="AE34" s="43">
        <f>AC34*'Set up'!$G$11</f>
        <v>42000</v>
      </c>
      <c r="AF34" s="43">
        <f>AC34*'Set up'!$I$11</f>
        <v>12000</v>
      </c>
      <c r="AH34" s="29">
        <f t="shared" si="2"/>
        <v>1380000</v>
      </c>
      <c r="AI34" s="29">
        <f>C34*'Set up'!$B$14</f>
        <v>60000</v>
      </c>
      <c r="AJ34" s="29">
        <f t="shared" si="3"/>
        <v>1440000</v>
      </c>
      <c r="AK34" s="29">
        <f>AI34*'Set up'!$B$7/24</f>
        <v>25</v>
      </c>
      <c r="AL34" s="29">
        <f>AH34*'Set up'!$B$7/12</f>
        <v>1150</v>
      </c>
      <c r="AM34" s="29">
        <f t="shared" si="4"/>
        <v>1175</v>
      </c>
    </row>
    <row r="35" spans="1:39" x14ac:dyDescent="0.3">
      <c r="A35" t="s">
        <v>41</v>
      </c>
      <c r="B35" s="32">
        <f t="shared" si="5"/>
        <v>25</v>
      </c>
      <c r="C35" s="43">
        <f t="shared" si="6"/>
        <v>6000000</v>
      </c>
      <c r="D35" s="29">
        <f t="shared" si="7"/>
        <v>144000000</v>
      </c>
      <c r="E35" s="43">
        <f t="shared" si="8"/>
        <v>6000000</v>
      </c>
      <c r="F35" s="43">
        <f t="shared" si="9"/>
        <v>150000000</v>
      </c>
      <c r="G35" s="43">
        <f t="shared" si="10"/>
        <v>20000</v>
      </c>
      <c r="H35" s="43">
        <f t="shared" si="11"/>
        <v>960000</v>
      </c>
      <c r="I35" s="43">
        <f t="shared" si="12"/>
        <v>980000</v>
      </c>
      <c r="J35" s="43">
        <f t="shared" si="13"/>
        <v>583680.91796875</v>
      </c>
      <c r="K35" s="43">
        <f t="shared" si="0"/>
        <v>30625</v>
      </c>
      <c r="L35" s="43">
        <f t="shared" si="1"/>
        <v>365694.08203125</v>
      </c>
      <c r="M35" s="29">
        <f t="shared" si="14"/>
        <v>129600000</v>
      </c>
      <c r="N35" s="43">
        <f t="shared" si="15"/>
        <v>5400000</v>
      </c>
      <c r="O35" s="43">
        <f t="shared" si="16"/>
        <v>135000000</v>
      </c>
      <c r="P35" s="43">
        <f t="shared" si="17"/>
        <v>9562.4999999999982</v>
      </c>
      <c r="Q35" s="56">
        <f t="shared" si="18"/>
        <v>458999.99999999994</v>
      </c>
      <c r="R35" s="43">
        <f t="shared" si="19"/>
        <v>468562.49999999994</v>
      </c>
      <c r="T35" s="29">
        <f t="shared" si="20"/>
        <v>14400000</v>
      </c>
      <c r="U35" s="43">
        <f t="shared" si="21"/>
        <v>600000</v>
      </c>
      <c r="V35" s="43">
        <f t="shared" si="22"/>
        <v>15000000</v>
      </c>
      <c r="W35" s="43">
        <f t="shared" si="23"/>
        <v>14934281.25</v>
      </c>
      <c r="X35" s="43">
        <f t="shared" si="24"/>
        <v>2312.5</v>
      </c>
      <c r="Y35" s="56">
        <f t="shared" si="25"/>
        <v>111000</v>
      </c>
      <c r="Z35" s="29">
        <f t="shared" si="26"/>
        <v>1805.9179687499998</v>
      </c>
      <c r="AA35" s="43">
        <f t="shared" si="27"/>
        <v>115118.41796875</v>
      </c>
      <c r="AC35" s="43">
        <f>C35*'Set up'!$B$11</f>
        <v>120000</v>
      </c>
      <c r="AD35" s="43">
        <f>AC35*'Set up'!$E$11</f>
        <v>66000</v>
      </c>
      <c r="AE35" s="43">
        <f>AC35*'Set up'!$G$11</f>
        <v>42000</v>
      </c>
      <c r="AF35" s="43">
        <f>AC35*'Set up'!$I$11</f>
        <v>12000</v>
      </c>
      <c r="AH35" s="29">
        <f t="shared" si="2"/>
        <v>1440000</v>
      </c>
      <c r="AI35" s="29">
        <f>C35*'Set up'!$B$14</f>
        <v>60000</v>
      </c>
      <c r="AJ35" s="29">
        <f t="shared" si="3"/>
        <v>1500000</v>
      </c>
      <c r="AK35" s="29">
        <f>AI35*'Set up'!$B$7/24</f>
        <v>25</v>
      </c>
      <c r="AL35" s="29">
        <f>AH35*'Set up'!$B$7/12</f>
        <v>1200</v>
      </c>
      <c r="AM35" s="29">
        <f t="shared" si="4"/>
        <v>1225</v>
      </c>
    </row>
    <row r="36" spans="1:39" x14ac:dyDescent="0.3">
      <c r="A36" t="s">
        <v>41</v>
      </c>
      <c r="B36" s="32">
        <f t="shared" si="5"/>
        <v>26</v>
      </c>
      <c r="C36" s="43">
        <f t="shared" si="6"/>
        <v>6000000</v>
      </c>
      <c r="D36" s="29">
        <f t="shared" si="7"/>
        <v>150000000</v>
      </c>
      <c r="E36" s="43">
        <f t="shared" si="8"/>
        <v>6000000</v>
      </c>
      <c r="F36" s="43">
        <f t="shared" si="9"/>
        <v>156000000</v>
      </c>
      <c r="G36" s="43">
        <f t="shared" si="10"/>
        <v>20000</v>
      </c>
      <c r="H36" s="43">
        <f t="shared" si="11"/>
        <v>1000000</v>
      </c>
      <c r="I36" s="43">
        <f t="shared" si="12"/>
        <v>1020000</v>
      </c>
      <c r="J36" s="43">
        <f t="shared" si="13"/>
        <v>607504.62890625</v>
      </c>
      <c r="K36" s="43">
        <f t="shared" si="0"/>
        <v>31875</v>
      </c>
      <c r="L36" s="43">
        <f t="shared" si="1"/>
        <v>380620.37109375</v>
      </c>
      <c r="M36" s="29">
        <f t="shared" si="14"/>
        <v>135000000</v>
      </c>
      <c r="N36" s="43">
        <f t="shared" si="15"/>
        <v>5400000</v>
      </c>
      <c r="O36" s="43">
        <f t="shared" si="16"/>
        <v>140400000</v>
      </c>
      <c r="P36" s="43">
        <f t="shared" si="17"/>
        <v>9562.4999999999982</v>
      </c>
      <c r="Q36" s="56">
        <f t="shared" si="18"/>
        <v>478124.99999999994</v>
      </c>
      <c r="R36" s="43">
        <f t="shared" si="19"/>
        <v>487687.49999999994</v>
      </c>
      <c r="T36" s="29">
        <f t="shared" si="20"/>
        <v>15000000</v>
      </c>
      <c r="U36" s="43">
        <f t="shared" si="21"/>
        <v>600000</v>
      </c>
      <c r="V36" s="43">
        <f t="shared" si="22"/>
        <v>15600000</v>
      </c>
      <c r="W36" s="43">
        <f t="shared" si="23"/>
        <v>15543843.75</v>
      </c>
      <c r="X36" s="43">
        <f t="shared" si="24"/>
        <v>2312.5</v>
      </c>
      <c r="Y36" s="56">
        <f t="shared" si="25"/>
        <v>115625</v>
      </c>
      <c r="Z36" s="29">
        <f t="shared" si="26"/>
        <v>1879.6289062499998</v>
      </c>
      <c r="AA36" s="43">
        <f t="shared" si="27"/>
        <v>119817.12890625</v>
      </c>
      <c r="AC36" s="43">
        <f>C36*'Set up'!$B$11</f>
        <v>120000</v>
      </c>
      <c r="AD36" s="43">
        <f>AC36*'Set up'!$E$11</f>
        <v>66000</v>
      </c>
      <c r="AE36" s="43">
        <f>AC36*'Set up'!$G$11</f>
        <v>42000</v>
      </c>
      <c r="AF36" s="43">
        <f>AC36*'Set up'!$I$11</f>
        <v>12000</v>
      </c>
      <c r="AH36" s="29">
        <f t="shared" si="2"/>
        <v>1500000</v>
      </c>
      <c r="AI36" s="29">
        <f>C36*'Set up'!$B$14</f>
        <v>60000</v>
      </c>
      <c r="AJ36" s="29">
        <f t="shared" si="3"/>
        <v>1560000</v>
      </c>
      <c r="AK36" s="29">
        <f>AI36*'Set up'!$B$7/24</f>
        <v>25</v>
      </c>
      <c r="AL36" s="29">
        <f>AH36*'Set up'!$B$7/12</f>
        <v>1250</v>
      </c>
      <c r="AM36" s="29">
        <f t="shared" si="4"/>
        <v>1275</v>
      </c>
    </row>
    <row r="37" spans="1:39" x14ac:dyDescent="0.3">
      <c r="A37" t="s">
        <v>41</v>
      </c>
      <c r="B37" s="32">
        <f t="shared" si="5"/>
        <v>27</v>
      </c>
      <c r="C37" s="43">
        <f t="shared" si="6"/>
        <v>6000000</v>
      </c>
      <c r="D37" s="29">
        <f t="shared" si="7"/>
        <v>156000000</v>
      </c>
      <c r="E37" s="43">
        <f t="shared" si="8"/>
        <v>6000000</v>
      </c>
      <c r="F37" s="43">
        <f t="shared" si="9"/>
        <v>162000000</v>
      </c>
      <c r="G37" s="43">
        <f t="shared" si="10"/>
        <v>20000</v>
      </c>
      <c r="H37" s="43">
        <f t="shared" si="11"/>
        <v>1040000</v>
      </c>
      <c r="I37" s="43">
        <f t="shared" si="12"/>
        <v>1060000</v>
      </c>
      <c r="J37" s="43">
        <f t="shared" si="13"/>
        <v>631328.33984375</v>
      </c>
      <c r="K37" s="43">
        <f t="shared" si="0"/>
        <v>33125</v>
      </c>
      <c r="L37" s="43">
        <f t="shared" si="1"/>
        <v>395546.66015625</v>
      </c>
      <c r="M37" s="29">
        <f t="shared" si="14"/>
        <v>140400000</v>
      </c>
      <c r="N37" s="43">
        <f t="shared" si="15"/>
        <v>5400000</v>
      </c>
      <c r="O37" s="43">
        <f t="shared" si="16"/>
        <v>145800000</v>
      </c>
      <c r="P37" s="43">
        <f t="shared" si="17"/>
        <v>9562.4999999999982</v>
      </c>
      <c r="Q37" s="56">
        <f t="shared" si="18"/>
        <v>497249.99999999994</v>
      </c>
      <c r="R37" s="43">
        <f t="shared" si="19"/>
        <v>506812.49999999994</v>
      </c>
      <c r="T37" s="29">
        <f t="shared" si="20"/>
        <v>15600000</v>
      </c>
      <c r="U37" s="43">
        <f t="shared" si="21"/>
        <v>600000</v>
      </c>
      <c r="V37" s="43">
        <f t="shared" si="22"/>
        <v>16200000</v>
      </c>
      <c r="W37" s="43">
        <f t="shared" si="23"/>
        <v>16153406.25</v>
      </c>
      <c r="X37" s="43">
        <f t="shared" si="24"/>
        <v>2312.5</v>
      </c>
      <c r="Y37" s="56">
        <f t="shared" si="25"/>
        <v>120250</v>
      </c>
      <c r="Z37" s="29">
        <f t="shared" si="26"/>
        <v>1953.3398437499998</v>
      </c>
      <c r="AA37" s="43">
        <f t="shared" si="27"/>
        <v>124515.83984375</v>
      </c>
      <c r="AC37" s="43">
        <f>C37*'Set up'!$B$11</f>
        <v>120000</v>
      </c>
      <c r="AD37" s="43">
        <f>AC37*'Set up'!$E$11</f>
        <v>66000</v>
      </c>
      <c r="AE37" s="43">
        <f>AC37*'Set up'!$G$11</f>
        <v>42000</v>
      </c>
      <c r="AF37" s="43">
        <f>AC37*'Set up'!$I$11</f>
        <v>12000</v>
      </c>
      <c r="AH37" s="29">
        <f t="shared" si="2"/>
        <v>1560000</v>
      </c>
      <c r="AI37" s="29">
        <f>C37*'Set up'!$B$14</f>
        <v>60000</v>
      </c>
      <c r="AJ37" s="29">
        <f t="shared" si="3"/>
        <v>1620000</v>
      </c>
      <c r="AK37" s="29">
        <f>AI37*'Set up'!$B$7/24</f>
        <v>25</v>
      </c>
      <c r="AL37" s="29">
        <f>AH37*'Set up'!$B$7/12</f>
        <v>1300</v>
      </c>
      <c r="AM37" s="29">
        <f t="shared" si="4"/>
        <v>1325</v>
      </c>
    </row>
    <row r="38" spans="1:39" x14ac:dyDescent="0.3">
      <c r="A38" t="s">
        <v>41</v>
      </c>
      <c r="B38" s="32">
        <f t="shared" si="5"/>
        <v>28</v>
      </c>
      <c r="C38" s="43">
        <f t="shared" si="6"/>
        <v>6000000</v>
      </c>
      <c r="D38" s="29">
        <f t="shared" si="7"/>
        <v>162000000</v>
      </c>
      <c r="E38" s="43">
        <f t="shared" si="8"/>
        <v>6000000</v>
      </c>
      <c r="F38" s="43">
        <f t="shared" si="9"/>
        <v>168000000</v>
      </c>
      <c r="G38" s="43">
        <f t="shared" si="10"/>
        <v>20000</v>
      </c>
      <c r="H38" s="43">
        <f t="shared" si="11"/>
        <v>1080000</v>
      </c>
      <c r="I38" s="43">
        <f t="shared" si="12"/>
        <v>1100000</v>
      </c>
      <c r="J38" s="43">
        <f t="shared" si="13"/>
        <v>655152.05078124988</v>
      </c>
      <c r="K38" s="43">
        <f t="shared" si="0"/>
        <v>34375</v>
      </c>
      <c r="L38" s="43">
        <f t="shared" si="1"/>
        <v>410472.94921875012</v>
      </c>
      <c r="M38" s="29">
        <f t="shared" si="14"/>
        <v>145800000</v>
      </c>
      <c r="N38" s="43">
        <f t="shared" si="15"/>
        <v>5400000</v>
      </c>
      <c r="O38" s="43">
        <f t="shared" si="16"/>
        <v>151200000</v>
      </c>
      <c r="P38" s="43">
        <f t="shared" si="17"/>
        <v>9562.4999999999982</v>
      </c>
      <c r="Q38" s="56">
        <f t="shared" si="18"/>
        <v>516374.99999999994</v>
      </c>
      <c r="R38" s="43">
        <f t="shared" si="19"/>
        <v>525937.49999999988</v>
      </c>
      <c r="T38" s="29">
        <f t="shared" si="20"/>
        <v>16200000</v>
      </c>
      <c r="U38" s="43">
        <f t="shared" si="21"/>
        <v>600000</v>
      </c>
      <c r="V38" s="43">
        <f t="shared" si="22"/>
        <v>16800000</v>
      </c>
      <c r="W38" s="43">
        <f t="shared" si="23"/>
        <v>16762968.75</v>
      </c>
      <c r="X38" s="43">
        <f t="shared" si="24"/>
        <v>2312.5</v>
      </c>
      <c r="Y38" s="56">
        <f t="shared" si="25"/>
        <v>124875</v>
      </c>
      <c r="Z38" s="29">
        <f t="shared" si="26"/>
        <v>2027.0507812499993</v>
      </c>
      <c r="AA38" s="43">
        <f t="shared" si="27"/>
        <v>129214.55078125</v>
      </c>
      <c r="AC38" s="43">
        <f>C38*'Set up'!$B$11</f>
        <v>120000</v>
      </c>
      <c r="AD38" s="43">
        <f>AC38*'Set up'!$E$11</f>
        <v>66000</v>
      </c>
      <c r="AE38" s="43">
        <f>AC38*'Set up'!$G$11</f>
        <v>42000</v>
      </c>
      <c r="AF38" s="43">
        <f>AC38*'Set up'!$I$11</f>
        <v>12000</v>
      </c>
      <c r="AH38" s="29">
        <f t="shared" si="2"/>
        <v>1620000</v>
      </c>
      <c r="AI38" s="29">
        <f>C38*'Set up'!$B$14</f>
        <v>60000</v>
      </c>
      <c r="AJ38" s="29">
        <f t="shared" si="3"/>
        <v>1680000</v>
      </c>
      <c r="AK38" s="29">
        <f>AI38*'Set up'!$B$7/24</f>
        <v>25</v>
      </c>
      <c r="AL38" s="29">
        <f>AH38*'Set up'!$B$7/12</f>
        <v>1350</v>
      </c>
      <c r="AM38" s="29">
        <f t="shared" si="4"/>
        <v>1375</v>
      </c>
    </row>
    <row r="39" spans="1:39" x14ac:dyDescent="0.3">
      <c r="A39" t="s">
        <v>41</v>
      </c>
      <c r="B39" s="32">
        <f t="shared" si="5"/>
        <v>29</v>
      </c>
      <c r="C39" s="43">
        <f t="shared" si="6"/>
        <v>6000000</v>
      </c>
      <c r="D39" s="29">
        <f t="shared" si="7"/>
        <v>168000000</v>
      </c>
      <c r="E39" s="43">
        <f t="shared" si="8"/>
        <v>6000000</v>
      </c>
      <c r="F39" s="43">
        <f t="shared" si="9"/>
        <v>174000000</v>
      </c>
      <c r="G39" s="43">
        <f t="shared" si="10"/>
        <v>20000</v>
      </c>
      <c r="H39" s="43">
        <f t="shared" si="11"/>
        <v>1120000</v>
      </c>
      <c r="I39" s="43">
        <f t="shared" si="12"/>
        <v>1140000</v>
      </c>
      <c r="J39" s="43">
        <f t="shared" si="13"/>
        <v>678975.76171874988</v>
      </c>
      <c r="K39" s="43">
        <f t="shared" si="0"/>
        <v>35625</v>
      </c>
      <c r="L39" s="43">
        <f t="shared" si="1"/>
        <v>425399.23828125012</v>
      </c>
      <c r="M39" s="29">
        <f t="shared" si="14"/>
        <v>151200000</v>
      </c>
      <c r="N39" s="43">
        <f t="shared" si="15"/>
        <v>5400000</v>
      </c>
      <c r="O39" s="43">
        <f t="shared" si="16"/>
        <v>156600000</v>
      </c>
      <c r="P39" s="43">
        <f t="shared" si="17"/>
        <v>9562.4999999999982</v>
      </c>
      <c r="Q39" s="56">
        <f t="shared" si="18"/>
        <v>535499.99999999988</v>
      </c>
      <c r="R39" s="43">
        <f t="shared" si="19"/>
        <v>545062.49999999988</v>
      </c>
      <c r="T39" s="29">
        <f t="shared" si="20"/>
        <v>16800000</v>
      </c>
      <c r="U39" s="43">
        <f t="shared" si="21"/>
        <v>600000</v>
      </c>
      <c r="V39" s="43">
        <f t="shared" si="22"/>
        <v>17400000</v>
      </c>
      <c r="W39" s="43">
        <f t="shared" si="23"/>
        <v>17372531.25</v>
      </c>
      <c r="X39" s="43">
        <f t="shared" si="24"/>
        <v>2312.5</v>
      </c>
      <c r="Y39" s="56">
        <f t="shared" si="25"/>
        <v>129500</v>
      </c>
      <c r="Z39" s="29">
        <f t="shared" si="26"/>
        <v>2100.7617187499995</v>
      </c>
      <c r="AA39" s="43">
        <f t="shared" si="27"/>
        <v>133913.26171875</v>
      </c>
      <c r="AC39" s="43">
        <f>C39*'Set up'!$B$11</f>
        <v>120000</v>
      </c>
      <c r="AD39" s="43">
        <f>AC39*'Set up'!$E$11</f>
        <v>66000</v>
      </c>
      <c r="AE39" s="43">
        <f>AC39*'Set up'!$G$11</f>
        <v>42000</v>
      </c>
      <c r="AF39" s="43">
        <f>AC39*'Set up'!$I$11</f>
        <v>12000</v>
      </c>
      <c r="AH39" s="29">
        <f t="shared" si="2"/>
        <v>1680000</v>
      </c>
      <c r="AI39" s="29">
        <f>C39*'Set up'!$B$14</f>
        <v>60000</v>
      </c>
      <c r="AJ39" s="29">
        <f t="shared" si="3"/>
        <v>1740000</v>
      </c>
      <c r="AK39" s="29">
        <f>AI39*'Set up'!$B$7/24</f>
        <v>25</v>
      </c>
      <c r="AL39" s="29">
        <f>AH39*'Set up'!$B$7/12</f>
        <v>1400</v>
      </c>
      <c r="AM39" s="29">
        <f t="shared" si="4"/>
        <v>1425</v>
      </c>
    </row>
    <row r="40" spans="1:39" x14ac:dyDescent="0.3">
      <c r="A40" t="s">
        <v>41</v>
      </c>
      <c r="B40" s="32">
        <f t="shared" si="5"/>
        <v>30</v>
      </c>
      <c r="C40" s="43">
        <f t="shared" si="6"/>
        <v>6000000</v>
      </c>
      <c r="D40" s="29">
        <f t="shared" si="7"/>
        <v>174000000</v>
      </c>
      <c r="E40" s="43">
        <f t="shared" si="8"/>
        <v>6000000</v>
      </c>
      <c r="F40" s="43">
        <f t="shared" si="9"/>
        <v>180000000</v>
      </c>
      <c r="G40" s="43">
        <f t="shared" si="10"/>
        <v>20000</v>
      </c>
      <c r="H40" s="43">
        <f t="shared" si="11"/>
        <v>1160000</v>
      </c>
      <c r="I40" s="43">
        <f t="shared" si="12"/>
        <v>1180000</v>
      </c>
      <c r="J40" s="43">
        <f t="shared" si="13"/>
        <v>702799.47265624988</v>
      </c>
      <c r="K40" s="43">
        <f t="shared" si="0"/>
        <v>36875</v>
      </c>
      <c r="L40" s="43">
        <f t="shared" si="1"/>
        <v>440325.52734375012</v>
      </c>
      <c r="M40" s="29">
        <f t="shared" si="14"/>
        <v>156600000</v>
      </c>
      <c r="N40" s="43">
        <f t="shared" si="15"/>
        <v>5400000</v>
      </c>
      <c r="O40" s="43">
        <f t="shared" si="16"/>
        <v>162000000</v>
      </c>
      <c r="P40" s="43">
        <f t="shared" si="17"/>
        <v>9562.4999999999982</v>
      </c>
      <c r="Q40" s="56">
        <f t="shared" si="18"/>
        <v>554624.99999999988</v>
      </c>
      <c r="R40" s="43">
        <f t="shared" si="19"/>
        <v>564187.49999999988</v>
      </c>
      <c r="T40" s="29">
        <f t="shared" si="20"/>
        <v>17400000</v>
      </c>
      <c r="U40" s="43">
        <f t="shared" si="21"/>
        <v>600000</v>
      </c>
      <c r="V40" s="43">
        <f t="shared" si="22"/>
        <v>18000000</v>
      </c>
      <c r="W40" s="43">
        <f t="shared" si="23"/>
        <v>17982093.75</v>
      </c>
      <c r="X40" s="43">
        <f t="shared" si="24"/>
        <v>2312.5</v>
      </c>
      <c r="Y40" s="56">
        <f t="shared" si="25"/>
        <v>134125</v>
      </c>
      <c r="Z40" s="29">
        <f t="shared" si="26"/>
        <v>2174.4726562499995</v>
      </c>
      <c r="AA40" s="43">
        <f t="shared" si="27"/>
        <v>138611.97265625</v>
      </c>
      <c r="AC40" s="43">
        <f>C40*'Set up'!$B$11</f>
        <v>120000</v>
      </c>
      <c r="AD40" s="43">
        <f>AC40*'Set up'!$E$11</f>
        <v>66000</v>
      </c>
      <c r="AE40" s="43">
        <f>AC40*'Set up'!$G$11</f>
        <v>42000</v>
      </c>
      <c r="AF40" s="43">
        <f>AC40*'Set up'!$I$11</f>
        <v>12000</v>
      </c>
      <c r="AH40" s="29">
        <f t="shared" si="2"/>
        <v>1740000</v>
      </c>
      <c r="AI40" s="29">
        <f>C40*'Set up'!$B$14</f>
        <v>60000</v>
      </c>
      <c r="AJ40" s="29">
        <f t="shared" si="3"/>
        <v>1800000</v>
      </c>
      <c r="AK40" s="29">
        <f>AI40*'Set up'!$B$7/24</f>
        <v>25</v>
      </c>
      <c r="AL40" s="29">
        <f>AH40*'Set up'!$B$7/12</f>
        <v>1450</v>
      </c>
      <c r="AM40" s="29">
        <f t="shared" si="4"/>
        <v>1475</v>
      </c>
    </row>
    <row r="41" spans="1:39" x14ac:dyDescent="0.3">
      <c r="A41" t="s">
        <v>41</v>
      </c>
      <c r="B41" s="32">
        <f t="shared" si="5"/>
        <v>31</v>
      </c>
      <c r="C41" s="43">
        <f t="shared" si="6"/>
        <v>6000000</v>
      </c>
      <c r="D41" s="29">
        <f t="shared" si="7"/>
        <v>180000000</v>
      </c>
      <c r="E41" s="43">
        <f t="shared" si="8"/>
        <v>6000000</v>
      </c>
      <c r="F41" s="43">
        <f t="shared" si="9"/>
        <v>186000000</v>
      </c>
      <c r="G41" s="43">
        <f t="shared" si="10"/>
        <v>20000</v>
      </c>
      <c r="H41" s="43">
        <f t="shared" si="11"/>
        <v>1200000</v>
      </c>
      <c r="I41" s="43">
        <f t="shared" si="12"/>
        <v>1220000</v>
      </c>
      <c r="J41" s="43">
        <f t="shared" si="13"/>
        <v>726623.18359374988</v>
      </c>
      <c r="K41" s="43">
        <f t="shared" si="0"/>
        <v>38125</v>
      </c>
      <c r="L41" s="43">
        <f t="shared" si="1"/>
        <v>455251.81640625012</v>
      </c>
      <c r="M41" s="29">
        <f t="shared" si="14"/>
        <v>162000000</v>
      </c>
      <c r="N41" s="43">
        <f t="shared" si="15"/>
        <v>5400000</v>
      </c>
      <c r="O41" s="43">
        <f t="shared" si="16"/>
        <v>167400000</v>
      </c>
      <c r="P41" s="43">
        <f t="shared" si="17"/>
        <v>9562.4999999999982</v>
      </c>
      <c r="Q41" s="56">
        <f t="shared" si="18"/>
        <v>573749.99999999988</v>
      </c>
      <c r="R41" s="43">
        <f t="shared" si="19"/>
        <v>583312.49999999988</v>
      </c>
      <c r="T41" s="29">
        <f t="shared" si="20"/>
        <v>18000000</v>
      </c>
      <c r="U41" s="43">
        <f t="shared" si="21"/>
        <v>600000</v>
      </c>
      <c r="V41" s="43">
        <f t="shared" si="22"/>
        <v>18600000</v>
      </c>
      <c r="W41" s="43">
        <f t="shared" si="23"/>
        <v>18591656.25</v>
      </c>
      <c r="X41" s="43">
        <f t="shared" si="24"/>
        <v>2312.5</v>
      </c>
      <c r="Y41" s="56">
        <f t="shared" si="25"/>
        <v>138750</v>
      </c>
      <c r="Z41" s="29">
        <f t="shared" si="26"/>
        <v>2248.1835937499995</v>
      </c>
      <c r="AA41" s="43">
        <f t="shared" si="27"/>
        <v>143310.68359375</v>
      </c>
      <c r="AC41" s="43">
        <f>C41*'Set up'!$B$11</f>
        <v>120000</v>
      </c>
      <c r="AD41" s="43">
        <f>AC41*'Set up'!$E$11</f>
        <v>66000</v>
      </c>
      <c r="AE41" s="43">
        <f>AC41*'Set up'!$G$11</f>
        <v>42000</v>
      </c>
      <c r="AF41" s="43">
        <f>AC41*'Set up'!$I$11</f>
        <v>12000</v>
      </c>
      <c r="AH41" s="29">
        <f t="shared" si="2"/>
        <v>1800000</v>
      </c>
      <c r="AI41" s="29">
        <f>C41*'Set up'!$B$14</f>
        <v>60000</v>
      </c>
      <c r="AJ41" s="29">
        <f t="shared" si="3"/>
        <v>1860000</v>
      </c>
      <c r="AK41" s="29">
        <f>AI41*'Set up'!$B$7/24</f>
        <v>25</v>
      </c>
      <c r="AL41" s="29">
        <f>AH41*'Set up'!$B$7/12</f>
        <v>1500</v>
      </c>
      <c r="AM41" s="29">
        <f t="shared" si="4"/>
        <v>1525</v>
      </c>
    </row>
    <row r="42" spans="1:39" x14ac:dyDescent="0.3">
      <c r="A42" t="s">
        <v>41</v>
      </c>
      <c r="B42" s="32">
        <f t="shared" si="5"/>
        <v>32</v>
      </c>
      <c r="C42" s="43">
        <f t="shared" si="6"/>
        <v>6000000</v>
      </c>
      <c r="D42" s="29">
        <f t="shared" si="7"/>
        <v>186000000</v>
      </c>
      <c r="E42" s="43">
        <f t="shared" si="8"/>
        <v>6000000</v>
      </c>
      <c r="F42" s="43">
        <f t="shared" si="9"/>
        <v>192000000</v>
      </c>
      <c r="G42" s="43">
        <f t="shared" si="10"/>
        <v>20000</v>
      </c>
      <c r="H42" s="43">
        <f t="shared" si="11"/>
        <v>1240000</v>
      </c>
      <c r="I42" s="43">
        <f t="shared" si="12"/>
        <v>1260000</v>
      </c>
      <c r="J42" s="43">
        <f t="shared" si="13"/>
        <v>750446.89453124988</v>
      </c>
      <c r="K42" s="43">
        <f t="shared" si="0"/>
        <v>39375</v>
      </c>
      <c r="L42" s="43">
        <f t="shared" si="1"/>
        <v>470178.10546875012</v>
      </c>
      <c r="M42" s="29">
        <f t="shared" si="14"/>
        <v>167400000</v>
      </c>
      <c r="N42" s="43">
        <f t="shared" si="15"/>
        <v>5400000</v>
      </c>
      <c r="O42" s="43">
        <f t="shared" si="16"/>
        <v>172800000</v>
      </c>
      <c r="P42" s="43">
        <f t="shared" si="17"/>
        <v>9562.4999999999982</v>
      </c>
      <c r="Q42" s="56">
        <f t="shared" si="18"/>
        <v>592874.99999999988</v>
      </c>
      <c r="R42" s="43">
        <f t="shared" si="19"/>
        <v>602437.49999999988</v>
      </c>
      <c r="T42" s="29">
        <f t="shared" si="20"/>
        <v>18600000</v>
      </c>
      <c r="U42" s="43">
        <f t="shared" si="21"/>
        <v>600000</v>
      </c>
      <c r="V42" s="43">
        <f t="shared" si="22"/>
        <v>19200000</v>
      </c>
      <c r="W42" s="43">
        <f t="shared" si="23"/>
        <v>19201218.75</v>
      </c>
      <c r="X42" s="43">
        <f t="shared" si="24"/>
        <v>2312.5</v>
      </c>
      <c r="Y42" s="56">
        <f t="shared" si="25"/>
        <v>143375</v>
      </c>
      <c r="Z42" s="29">
        <f t="shared" si="26"/>
        <v>2321.8945312499995</v>
      </c>
      <c r="AA42" s="43">
        <f t="shared" si="27"/>
        <v>148009.39453125</v>
      </c>
      <c r="AC42" s="43">
        <f>C42*'Set up'!$B$11</f>
        <v>120000</v>
      </c>
      <c r="AD42" s="43">
        <f>AC42*'Set up'!$E$11</f>
        <v>66000</v>
      </c>
      <c r="AE42" s="43">
        <f>AC42*'Set up'!$G$11</f>
        <v>42000</v>
      </c>
      <c r="AF42" s="43">
        <f>AC42*'Set up'!$I$11</f>
        <v>12000</v>
      </c>
      <c r="AH42" s="29">
        <f t="shared" si="2"/>
        <v>1860000</v>
      </c>
      <c r="AI42" s="29">
        <f>C42*'Set up'!$B$14</f>
        <v>60000</v>
      </c>
      <c r="AJ42" s="29">
        <f t="shared" si="3"/>
        <v>1920000</v>
      </c>
      <c r="AK42" s="29">
        <f>AI42*'Set up'!$B$7/24</f>
        <v>25</v>
      </c>
      <c r="AL42" s="29">
        <f>AH42*'Set up'!$B$7/12</f>
        <v>1550</v>
      </c>
      <c r="AM42" s="29">
        <f t="shared" si="4"/>
        <v>1575</v>
      </c>
    </row>
    <row r="43" spans="1:39" x14ac:dyDescent="0.3">
      <c r="A43" t="s">
        <v>41</v>
      </c>
      <c r="B43" s="32">
        <f t="shared" si="5"/>
        <v>33</v>
      </c>
      <c r="C43" s="43">
        <f t="shared" si="6"/>
        <v>6000000</v>
      </c>
      <c r="D43" s="29">
        <f t="shared" si="7"/>
        <v>192000000</v>
      </c>
      <c r="E43" s="43">
        <f t="shared" si="8"/>
        <v>6000000</v>
      </c>
      <c r="F43" s="43">
        <f t="shared" si="9"/>
        <v>198000000</v>
      </c>
      <c r="G43" s="43">
        <f t="shared" si="10"/>
        <v>20000</v>
      </c>
      <c r="H43" s="43">
        <f t="shared" si="11"/>
        <v>1280000</v>
      </c>
      <c r="I43" s="43">
        <f t="shared" si="12"/>
        <v>1300000</v>
      </c>
      <c r="J43" s="43">
        <f t="shared" si="13"/>
        <v>774270.60546874988</v>
      </c>
      <c r="K43" s="43">
        <f t="shared" si="0"/>
        <v>40625</v>
      </c>
      <c r="L43" s="43">
        <f t="shared" si="1"/>
        <v>485104.39453125012</v>
      </c>
      <c r="M43" s="29">
        <f t="shared" si="14"/>
        <v>172800000</v>
      </c>
      <c r="N43" s="43">
        <f t="shared" si="15"/>
        <v>5400000</v>
      </c>
      <c r="O43" s="43">
        <f t="shared" si="16"/>
        <v>178200000</v>
      </c>
      <c r="P43" s="43">
        <f t="shared" si="17"/>
        <v>9562.4999999999982</v>
      </c>
      <c r="Q43" s="56">
        <f t="shared" si="18"/>
        <v>611999.99999999988</v>
      </c>
      <c r="R43" s="43">
        <f t="shared" si="19"/>
        <v>621562.49999999988</v>
      </c>
      <c r="T43" s="29">
        <f t="shared" si="20"/>
        <v>19200000</v>
      </c>
      <c r="U43" s="43">
        <f t="shared" si="21"/>
        <v>600000</v>
      </c>
      <c r="V43" s="43">
        <f t="shared" si="22"/>
        <v>19800000</v>
      </c>
      <c r="W43" s="43">
        <f t="shared" si="23"/>
        <v>19810781.25</v>
      </c>
      <c r="X43" s="43">
        <f t="shared" si="24"/>
        <v>2312.5</v>
      </c>
      <c r="Y43" s="56">
        <f t="shared" si="25"/>
        <v>148000</v>
      </c>
      <c r="Z43" s="29">
        <f t="shared" si="26"/>
        <v>2395.6054687499995</v>
      </c>
      <c r="AA43" s="43">
        <f t="shared" si="27"/>
        <v>152708.10546875</v>
      </c>
      <c r="AC43" s="43">
        <f>C43*'Set up'!$B$11</f>
        <v>120000</v>
      </c>
      <c r="AD43" s="43">
        <f>AC43*'Set up'!$E$11</f>
        <v>66000</v>
      </c>
      <c r="AE43" s="43">
        <f>AC43*'Set up'!$G$11</f>
        <v>42000</v>
      </c>
      <c r="AF43" s="43">
        <f>AC43*'Set up'!$I$11</f>
        <v>12000</v>
      </c>
      <c r="AH43" s="29">
        <f t="shared" si="2"/>
        <v>1920000</v>
      </c>
      <c r="AI43" s="29">
        <f>C43*'Set up'!$B$14</f>
        <v>60000</v>
      </c>
      <c r="AJ43" s="29">
        <f t="shared" si="3"/>
        <v>1980000</v>
      </c>
      <c r="AK43" s="29">
        <f>AI43*'Set up'!$B$7/24</f>
        <v>25</v>
      </c>
      <c r="AL43" s="29">
        <f>AH43*'Set up'!$B$7/12</f>
        <v>1600</v>
      </c>
      <c r="AM43" s="29">
        <f t="shared" si="4"/>
        <v>1625</v>
      </c>
    </row>
    <row r="44" spans="1:39" x14ac:dyDescent="0.3">
      <c r="A44" t="s">
        <v>41</v>
      </c>
      <c r="B44" s="32">
        <f t="shared" si="5"/>
        <v>34</v>
      </c>
      <c r="C44" s="43">
        <f t="shared" si="6"/>
        <v>6000000</v>
      </c>
      <c r="D44" s="29">
        <f t="shared" si="7"/>
        <v>198000000</v>
      </c>
      <c r="E44" s="43">
        <f t="shared" si="8"/>
        <v>6000000</v>
      </c>
      <c r="F44" s="43">
        <f t="shared" si="9"/>
        <v>204000000</v>
      </c>
      <c r="G44" s="43">
        <f t="shared" si="10"/>
        <v>20000</v>
      </c>
      <c r="H44" s="43">
        <f t="shared" si="11"/>
        <v>1320000</v>
      </c>
      <c r="I44" s="43">
        <f t="shared" si="12"/>
        <v>1340000</v>
      </c>
      <c r="J44" s="43">
        <f t="shared" si="13"/>
        <v>798094.31640624988</v>
      </c>
      <c r="K44" s="43">
        <f t="shared" si="0"/>
        <v>41875</v>
      </c>
      <c r="L44" s="43">
        <f t="shared" si="1"/>
        <v>500030.68359375012</v>
      </c>
      <c r="M44" s="29">
        <f t="shared" si="14"/>
        <v>178200000</v>
      </c>
      <c r="N44" s="43">
        <f t="shared" si="15"/>
        <v>5400000</v>
      </c>
      <c r="O44" s="43">
        <f t="shared" si="16"/>
        <v>183600000</v>
      </c>
      <c r="P44" s="43">
        <f t="shared" si="17"/>
        <v>9562.4999999999982</v>
      </c>
      <c r="Q44" s="56">
        <f t="shared" si="18"/>
        <v>631124.99999999988</v>
      </c>
      <c r="R44" s="43">
        <f t="shared" si="19"/>
        <v>640687.49999999988</v>
      </c>
      <c r="T44" s="29">
        <f t="shared" si="20"/>
        <v>19800000</v>
      </c>
      <c r="U44" s="43">
        <f t="shared" si="21"/>
        <v>600000</v>
      </c>
      <c r="V44" s="43">
        <f t="shared" si="22"/>
        <v>20400000</v>
      </c>
      <c r="W44" s="43">
        <f t="shared" si="23"/>
        <v>20420343.75</v>
      </c>
      <c r="X44" s="43">
        <f t="shared" si="24"/>
        <v>2312.5</v>
      </c>
      <c r="Y44" s="56">
        <f t="shared" si="25"/>
        <v>152625</v>
      </c>
      <c r="Z44" s="29">
        <f t="shared" si="26"/>
        <v>2469.3164062499995</v>
      </c>
      <c r="AA44" s="43">
        <f t="shared" si="27"/>
        <v>157406.81640625</v>
      </c>
      <c r="AC44" s="43">
        <f>C44*'Set up'!$B$11</f>
        <v>120000</v>
      </c>
      <c r="AD44" s="43">
        <f>AC44*'Set up'!$E$11</f>
        <v>66000</v>
      </c>
      <c r="AE44" s="43">
        <f>AC44*'Set up'!$G$11</f>
        <v>42000</v>
      </c>
      <c r="AF44" s="43">
        <f>AC44*'Set up'!$I$11</f>
        <v>12000</v>
      </c>
      <c r="AH44" s="29">
        <f t="shared" si="2"/>
        <v>1980000</v>
      </c>
      <c r="AI44" s="29">
        <f>C44*'Set up'!$B$14</f>
        <v>60000</v>
      </c>
      <c r="AJ44" s="29">
        <f t="shared" si="3"/>
        <v>2040000</v>
      </c>
      <c r="AK44" s="29">
        <f>AI44*'Set up'!$B$7/24</f>
        <v>25</v>
      </c>
      <c r="AL44" s="29">
        <f>AH44*'Set up'!$B$7/12</f>
        <v>1650</v>
      </c>
      <c r="AM44" s="29">
        <f t="shared" si="4"/>
        <v>1675</v>
      </c>
    </row>
    <row r="45" spans="1:39" x14ac:dyDescent="0.3">
      <c r="A45" t="s">
        <v>41</v>
      </c>
      <c r="B45" s="32">
        <f t="shared" si="5"/>
        <v>35</v>
      </c>
      <c r="C45" s="43">
        <f t="shared" si="6"/>
        <v>6000000</v>
      </c>
      <c r="D45" s="29">
        <f t="shared" si="7"/>
        <v>204000000</v>
      </c>
      <c r="E45" s="43">
        <f t="shared" si="8"/>
        <v>6000000</v>
      </c>
      <c r="F45" s="43">
        <f t="shared" si="9"/>
        <v>210000000</v>
      </c>
      <c r="G45" s="43">
        <f t="shared" si="10"/>
        <v>20000</v>
      </c>
      <c r="H45" s="43">
        <f t="shared" si="11"/>
        <v>1360000</v>
      </c>
      <c r="I45" s="43">
        <f t="shared" si="12"/>
        <v>1380000</v>
      </c>
      <c r="J45" s="43">
        <f t="shared" si="13"/>
        <v>821918.02734374988</v>
      </c>
      <c r="K45" s="43">
        <f t="shared" si="0"/>
        <v>43125</v>
      </c>
      <c r="L45" s="43">
        <f t="shared" si="1"/>
        <v>514956.97265625012</v>
      </c>
      <c r="M45" s="29">
        <f t="shared" si="14"/>
        <v>183600000</v>
      </c>
      <c r="N45" s="43">
        <f t="shared" si="15"/>
        <v>5400000</v>
      </c>
      <c r="O45" s="43">
        <f t="shared" si="16"/>
        <v>189000000</v>
      </c>
      <c r="P45" s="43">
        <f t="shared" si="17"/>
        <v>9562.4999999999982</v>
      </c>
      <c r="Q45" s="56">
        <f t="shared" si="18"/>
        <v>650249.99999999988</v>
      </c>
      <c r="R45" s="43">
        <f t="shared" si="19"/>
        <v>659812.49999999988</v>
      </c>
      <c r="T45" s="29">
        <f t="shared" si="20"/>
        <v>20400000</v>
      </c>
      <c r="U45" s="43">
        <f t="shared" si="21"/>
        <v>600000</v>
      </c>
      <c r="V45" s="43">
        <f t="shared" si="22"/>
        <v>21000000</v>
      </c>
      <c r="W45" s="43">
        <f t="shared" si="23"/>
        <v>21029906.25</v>
      </c>
      <c r="X45" s="43">
        <f t="shared" si="24"/>
        <v>2312.5</v>
      </c>
      <c r="Y45" s="56">
        <f t="shared" si="25"/>
        <v>157250</v>
      </c>
      <c r="Z45" s="29">
        <f t="shared" si="26"/>
        <v>2543.0273437499995</v>
      </c>
      <c r="AA45" s="43">
        <f t="shared" si="27"/>
        <v>162105.52734375</v>
      </c>
      <c r="AC45" s="43">
        <f>C45*'Set up'!$B$11</f>
        <v>120000</v>
      </c>
      <c r="AD45" s="43">
        <f>AC45*'Set up'!$E$11</f>
        <v>66000</v>
      </c>
      <c r="AE45" s="43">
        <f>AC45*'Set up'!$G$11</f>
        <v>42000</v>
      </c>
      <c r="AF45" s="43">
        <f>AC45*'Set up'!$I$11</f>
        <v>12000</v>
      </c>
      <c r="AH45" s="29">
        <f t="shared" si="2"/>
        <v>2040000</v>
      </c>
      <c r="AI45" s="29">
        <f>C45*'Set up'!$B$14</f>
        <v>60000</v>
      </c>
      <c r="AJ45" s="29">
        <f t="shared" si="3"/>
        <v>2100000</v>
      </c>
      <c r="AK45" s="29">
        <f>AI45*'Set up'!$B$7/24</f>
        <v>25</v>
      </c>
      <c r="AL45" s="29">
        <f>AH45*'Set up'!$B$7/12</f>
        <v>1700</v>
      </c>
      <c r="AM45" s="29">
        <f t="shared" si="4"/>
        <v>1725</v>
      </c>
    </row>
    <row r="46" spans="1:39" x14ac:dyDescent="0.3">
      <c r="A46" t="s">
        <v>41</v>
      </c>
      <c r="B46" s="32">
        <f t="shared" si="5"/>
        <v>36</v>
      </c>
      <c r="C46" s="43">
        <f t="shared" si="6"/>
        <v>6000000</v>
      </c>
      <c r="D46" s="29">
        <f t="shared" si="7"/>
        <v>210000000</v>
      </c>
      <c r="E46" s="43">
        <f t="shared" si="8"/>
        <v>6000000</v>
      </c>
      <c r="F46" s="43">
        <f t="shared" si="9"/>
        <v>216000000</v>
      </c>
      <c r="G46" s="43">
        <f t="shared" si="10"/>
        <v>20000</v>
      </c>
      <c r="H46" s="43">
        <f t="shared" si="11"/>
        <v>1400000</v>
      </c>
      <c r="I46" s="43">
        <f t="shared" si="12"/>
        <v>1420000</v>
      </c>
      <c r="J46" s="43">
        <f t="shared" si="13"/>
        <v>845741.73828124988</v>
      </c>
      <c r="K46" s="43">
        <f t="shared" si="0"/>
        <v>44375</v>
      </c>
      <c r="L46" s="43">
        <f t="shared" si="1"/>
        <v>529883.26171875012</v>
      </c>
      <c r="M46" s="29">
        <f t="shared" si="14"/>
        <v>189000000</v>
      </c>
      <c r="N46" s="43">
        <f t="shared" si="15"/>
        <v>5400000</v>
      </c>
      <c r="O46" s="43">
        <f t="shared" si="16"/>
        <v>194400000</v>
      </c>
      <c r="P46" s="43">
        <f t="shared" si="17"/>
        <v>9562.4999999999982</v>
      </c>
      <c r="Q46" s="56">
        <f t="shared" si="18"/>
        <v>669374.99999999988</v>
      </c>
      <c r="R46" s="43">
        <f t="shared" si="19"/>
        <v>678937.49999999988</v>
      </c>
      <c r="T46" s="29">
        <f t="shared" si="20"/>
        <v>21000000</v>
      </c>
      <c r="U46" s="43">
        <f t="shared" si="21"/>
        <v>600000</v>
      </c>
      <c r="V46" s="43">
        <f t="shared" si="22"/>
        <v>21600000</v>
      </c>
      <c r="W46" s="43">
        <f t="shared" si="23"/>
        <v>21639468.75</v>
      </c>
      <c r="X46" s="43">
        <f t="shared" si="24"/>
        <v>2312.5</v>
      </c>
      <c r="Y46" s="56">
        <f t="shared" si="25"/>
        <v>161875</v>
      </c>
      <c r="Z46" s="29">
        <f t="shared" si="26"/>
        <v>2616.7382812499995</v>
      </c>
      <c r="AA46" s="43">
        <f t="shared" si="27"/>
        <v>166804.23828125</v>
      </c>
      <c r="AC46" s="43">
        <f>C46*'Set up'!$B$11</f>
        <v>120000</v>
      </c>
      <c r="AD46" s="43">
        <f>AC46*'Set up'!$E$11</f>
        <v>66000</v>
      </c>
      <c r="AE46" s="43">
        <f>AC46*'Set up'!$G$11</f>
        <v>42000</v>
      </c>
      <c r="AF46" s="43">
        <f>AC46*'Set up'!$I$11</f>
        <v>12000</v>
      </c>
      <c r="AH46" s="29">
        <f t="shared" si="2"/>
        <v>2100000</v>
      </c>
      <c r="AI46" s="29">
        <f>C46*'Set up'!$B$14</f>
        <v>60000</v>
      </c>
      <c r="AJ46" s="29">
        <f t="shared" si="3"/>
        <v>2160000</v>
      </c>
      <c r="AK46" s="29">
        <f>AI46*'Set up'!$B$7/24</f>
        <v>25</v>
      </c>
      <c r="AL46" s="29">
        <f>AH46*'Set up'!$B$7/12</f>
        <v>1750</v>
      </c>
      <c r="AM46" s="29">
        <f t="shared" si="4"/>
        <v>1775</v>
      </c>
    </row>
    <row r="47" spans="1:39" x14ac:dyDescent="0.3">
      <c r="A47" t="s">
        <v>41</v>
      </c>
      <c r="B47" s="32">
        <f t="shared" si="5"/>
        <v>37</v>
      </c>
      <c r="C47" s="43">
        <f t="shared" si="6"/>
        <v>6000000</v>
      </c>
      <c r="D47" s="29">
        <f t="shared" si="7"/>
        <v>216000000</v>
      </c>
      <c r="E47" s="43">
        <f t="shared" si="8"/>
        <v>6000000</v>
      </c>
      <c r="F47" s="43">
        <f t="shared" si="9"/>
        <v>222000000</v>
      </c>
      <c r="G47" s="43">
        <f t="shared" si="10"/>
        <v>20000</v>
      </c>
      <c r="H47" s="43">
        <f t="shared" si="11"/>
        <v>1440000</v>
      </c>
      <c r="I47" s="43">
        <f t="shared" si="12"/>
        <v>1460000</v>
      </c>
      <c r="J47" s="43">
        <f t="shared" si="13"/>
        <v>869565.44921874988</v>
      </c>
      <c r="K47" s="43">
        <f t="shared" si="0"/>
        <v>45625</v>
      </c>
      <c r="L47" s="43">
        <f t="shared" si="1"/>
        <v>544809.55078125012</v>
      </c>
      <c r="M47" s="29">
        <f t="shared" si="14"/>
        <v>194400000</v>
      </c>
      <c r="N47" s="43">
        <f t="shared" si="15"/>
        <v>5400000</v>
      </c>
      <c r="O47" s="43">
        <f t="shared" si="16"/>
        <v>199800000</v>
      </c>
      <c r="P47" s="43">
        <f t="shared" si="17"/>
        <v>9562.4999999999982</v>
      </c>
      <c r="Q47" s="56">
        <f t="shared" si="18"/>
        <v>688499.99999999988</v>
      </c>
      <c r="R47" s="43">
        <f t="shared" si="19"/>
        <v>698062.49999999988</v>
      </c>
      <c r="T47" s="29">
        <f t="shared" si="20"/>
        <v>21600000</v>
      </c>
      <c r="U47" s="43">
        <f t="shared" si="21"/>
        <v>600000</v>
      </c>
      <c r="V47" s="43">
        <f t="shared" si="22"/>
        <v>22200000</v>
      </c>
      <c r="W47" s="43">
        <f t="shared" si="23"/>
        <v>22249031.25</v>
      </c>
      <c r="X47" s="43">
        <f t="shared" si="24"/>
        <v>2312.5</v>
      </c>
      <c r="Y47" s="56">
        <f t="shared" si="25"/>
        <v>166500</v>
      </c>
      <c r="Z47" s="29">
        <f t="shared" si="26"/>
        <v>2690.4492187499995</v>
      </c>
      <c r="AA47" s="43">
        <f t="shared" si="27"/>
        <v>171502.94921875</v>
      </c>
      <c r="AC47" s="43">
        <f>C47*'Set up'!$B$11</f>
        <v>120000</v>
      </c>
      <c r="AD47" s="43">
        <f>AC47*'Set up'!$E$11</f>
        <v>66000</v>
      </c>
      <c r="AE47" s="43">
        <f>AC47*'Set up'!$G$11</f>
        <v>42000</v>
      </c>
      <c r="AF47" s="43">
        <f>AC47*'Set up'!$I$11</f>
        <v>12000</v>
      </c>
      <c r="AH47" s="29">
        <f t="shared" si="2"/>
        <v>2160000</v>
      </c>
      <c r="AI47" s="29">
        <f>C47*'Set up'!$B$14</f>
        <v>60000</v>
      </c>
      <c r="AJ47" s="29">
        <f t="shared" si="3"/>
        <v>2220000</v>
      </c>
      <c r="AK47" s="29">
        <f>AI47*'Set up'!$B$7/24</f>
        <v>25</v>
      </c>
      <c r="AL47" s="29">
        <f>AH47*'Set up'!$B$7/12</f>
        <v>1800</v>
      </c>
      <c r="AM47" s="29">
        <f t="shared" si="4"/>
        <v>1825</v>
      </c>
    </row>
    <row r="48" spans="1:39" x14ac:dyDescent="0.3">
      <c r="A48" t="s">
        <v>41</v>
      </c>
      <c r="B48" s="32">
        <f t="shared" si="5"/>
        <v>38</v>
      </c>
      <c r="C48" s="43">
        <f t="shared" si="6"/>
        <v>6000000</v>
      </c>
      <c r="D48" s="29">
        <f t="shared" si="7"/>
        <v>222000000</v>
      </c>
      <c r="E48" s="43">
        <f t="shared" si="8"/>
        <v>6000000</v>
      </c>
      <c r="F48" s="43">
        <f t="shared" si="9"/>
        <v>228000000</v>
      </c>
      <c r="G48" s="43">
        <f t="shared" si="10"/>
        <v>20000</v>
      </c>
      <c r="H48" s="43">
        <f t="shared" si="11"/>
        <v>1480000</v>
      </c>
      <c r="I48" s="43">
        <f t="shared" si="12"/>
        <v>1500000</v>
      </c>
      <c r="J48" s="43">
        <f t="shared" si="13"/>
        <v>893389.16015625</v>
      </c>
      <c r="K48" s="43">
        <f t="shared" si="0"/>
        <v>46875</v>
      </c>
      <c r="L48" s="43">
        <f t="shared" si="1"/>
        <v>559735.83984375</v>
      </c>
      <c r="M48" s="29">
        <f t="shared" si="14"/>
        <v>199800000</v>
      </c>
      <c r="N48" s="43">
        <f t="shared" si="15"/>
        <v>5400000</v>
      </c>
      <c r="O48" s="43">
        <f t="shared" si="16"/>
        <v>205200000</v>
      </c>
      <c r="P48" s="43">
        <f t="shared" si="17"/>
        <v>9562.4999999999982</v>
      </c>
      <c r="Q48" s="56">
        <f t="shared" si="18"/>
        <v>707625</v>
      </c>
      <c r="R48" s="43">
        <f t="shared" si="19"/>
        <v>717187.5</v>
      </c>
      <c r="T48" s="29">
        <f t="shared" si="20"/>
        <v>22200000</v>
      </c>
      <c r="U48" s="43">
        <f t="shared" si="21"/>
        <v>600000</v>
      </c>
      <c r="V48" s="43">
        <f t="shared" si="22"/>
        <v>22800000</v>
      </c>
      <c r="W48" s="43">
        <f t="shared" si="23"/>
        <v>22858593.75</v>
      </c>
      <c r="X48" s="43">
        <f t="shared" si="24"/>
        <v>2312.5</v>
      </c>
      <c r="Y48" s="56">
        <f t="shared" si="25"/>
        <v>171125</v>
      </c>
      <c r="Z48" s="29">
        <f t="shared" si="26"/>
        <v>2764.16015625</v>
      </c>
      <c r="AA48" s="43">
        <f t="shared" si="27"/>
        <v>176201.66015625</v>
      </c>
      <c r="AC48" s="43">
        <f>C48*'Set up'!$B$11</f>
        <v>120000</v>
      </c>
      <c r="AD48" s="43">
        <f>AC48*'Set up'!$E$11</f>
        <v>66000</v>
      </c>
      <c r="AE48" s="43">
        <f>AC48*'Set up'!$G$11</f>
        <v>42000</v>
      </c>
      <c r="AF48" s="43">
        <f>AC48*'Set up'!$I$11</f>
        <v>12000</v>
      </c>
      <c r="AH48" s="29">
        <f t="shared" si="2"/>
        <v>2220000</v>
      </c>
      <c r="AI48" s="29">
        <f>C48*'Set up'!$B$14</f>
        <v>60000</v>
      </c>
      <c r="AJ48" s="29">
        <f t="shared" si="3"/>
        <v>2280000</v>
      </c>
      <c r="AK48" s="29">
        <f>AI48*'Set up'!$B$7/24</f>
        <v>25</v>
      </c>
      <c r="AL48" s="29">
        <f>AH48*'Set up'!$B$7/12</f>
        <v>1850</v>
      </c>
      <c r="AM48" s="29">
        <f t="shared" si="4"/>
        <v>1875</v>
      </c>
    </row>
    <row r="49" spans="1:39" x14ac:dyDescent="0.3">
      <c r="A49" t="s">
        <v>41</v>
      </c>
      <c r="B49" s="32">
        <f t="shared" si="5"/>
        <v>39</v>
      </c>
      <c r="C49" s="43">
        <f t="shared" si="6"/>
        <v>6000000</v>
      </c>
      <c r="D49" s="29">
        <f t="shared" si="7"/>
        <v>228000000</v>
      </c>
      <c r="E49" s="43">
        <f t="shared" si="8"/>
        <v>6000000</v>
      </c>
      <c r="F49" s="43">
        <f t="shared" si="9"/>
        <v>234000000</v>
      </c>
      <c r="G49" s="43">
        <f t="shared" si="10"/>
        <v>20000</v>
      </c>
      <c r="H49" s="43">
        <f t="shared" si="11"/>
        <v>1520000</v>
      </c>
      <c r="I49" s="43">
        <f t="shared" si="12"/>
        <v>1540000</v>
      </c>
      <c r="J49" s="43">
        <f t="shared" si="13"/>
        <v>917212.87109375</v>
      </c>
      <c r="K49" s="43">
        <f t="shared" si="0"/>
        <v>48125</v>
      </c>
      <c r="L49" s="43">
        <f t="shared" si="1"/>
        <v>574662.12890625</v>
      </c>
      <c r="M49" s="29">
        <f t="shared" si="14"/>
        <v>205200000</v>
      </c>
      <c r="N49" s="43">
        <f t="shared" si="15"/>
        <v>5400000</v>
      </c>
      <c r="O49" s="43">
        <f t="shared" si="16"/>
        <v>210600000</v>
      </c>
      <c r="P49" s="43">
        <f t="shared" si="17"/>
        <v>9562.4999999999982</v>
      </c>
      <c r="Q49" s="56">
        <f t="shared" si="18"/>
        <v>726750</v>
      </c>
      <c r="R49" s="43">
        <f t="shared" si="19"/>
        <v>736312.5</v>
      </c>
      <c r="T49" s="29">
        <f t="shared" si="20"/>
        <v>22800000</v>
      </c>
      <c r="U49" s="43">
        <f t="shared" si="21"/>
        <v>600000</v>
      </c>
      <c r="V49" s="43">
        <f t="shared" si="22"/>
        <v>23400000</v>
      </c>
      <c r="W49" s="43">
        <f t="shared" si="23"/>
        <v>23468156.25</v>
      </c>
      <c r="X49" s="43">
        <f t="shared" si="24"/>
        <v>2312.5</v>
      </c>
      <c r="Y49" s="56">
        <f t="shared" si="25"/>
        <v>175750</v>
      </c>
      <c r="Z49" s="29">
        <f t="shared" si="26"/>
        <v>2837.87109375</v>
      </c>
      <c r="AA49" s="43">
        <f t="shared" si="27"/>
        <v>180900.37109375</v>
      </c>
      <c r="AC49" s="43">
        <f>C49*'Set up'!$B$11</f>
        <v>120000</v>
      </c>
      <c r="AD49" s="43">
        <f>AC49*'Set up'!$E$11</f>
        <v>66000</v>
      </c>
      <c r="AE49" s="43">
        <f>AC49*'Set up'!$G$11</f>
        <v>42000</v>
      </c>
      <c r="AF49" s="43">
        <f>AC49*'Set up'!$I$11</f>
        <v>12000</v>
      </c>
      <c r="AH49" s="29">
        <f t="shared" si="2"/>
        <v>2280000</v>
      </c>
      <c r="AI49" s="29">
        <f>C49*'Set up'!$B$14</f>
        <v>60000</v>
      </c>
      <c r="AJ49" s="29">
        <f t="shared" si="3"/>
        <v>2340000</v>
      </c>
      <c r="AK49" s="29">
        <f>AI49*'Set up'!$B$7/24</f>
        <v>25</v>
      </c>
      <c r="AL49" s="29">
        <f>AH49*'Set up'!$B$7/12</f>
        <v>1900</v>
      </c>
      <c r="AM49" s="29">
        <f t="shared" si="4"/>
        <v>1925</v>
      </c>
    </row>
    <row r="50" spans="1:39" x14ac:dyDescent="0.3">
      <c r="A50" t="s">
        <v>41</v>
      </c>
      <c r="B50" s="32">
        <f t="shared" si="5"/>
        <v>40</v>
      </c>
      <c r="C50" s="43">
        <f t="shared" si="6"/>
        <v>6000000</v>
      </c>
      <c r="D50" s="29">
        <f t="shared" si="7"/>
        <v>234000000</v>
      </c>
      <c r="E50" s="43">
        <f t="shared" si="8"/>
        <v>6000000</v>
      </c>
      <c r="F50" s="43">
        <f t="shared" si="9"/>
        <v>240000000</v>
      </c>
      <c r="G50" s="43">
        <f t="shared" si="10"/>
        <v>20000</v>
      </c>
      <c r="H50" s="43">
        <f t="shared" si="11"/>
        <v>1560000</v>
      </c>
      <c r="I50" s="43">
        <f t="shared" si="12"/>
        <v>1580000</v>
      </c>
      <c r="J50" s="43">
        <f t="shared" si="13"/>
        <v>941036.58203125</v>
      </c>
      <c r="K50" s="43">
        <f t="shared" si="0"/>
        <v>49375</v>
      </c>
      <c r="L50" s="43">
        <f t="shared" si="1"/>
        <v>589588.41796875</v>
      </c>
      <c r="M50" s="29">
        <f t="shared" si="14"/>
        <v>210600000</v>
      </c>
      <c r="N50" s="43">
        <f t="shared" si="15"/>
        <v>5400000</v>
      </c>
      <c r="O50" s="43">
        <f t="shared" si="16"/>
        <v>216000000</v>
      </c>
      <c r="P50" s="43">
        <f t="shared" si="17"/>
        <v>9562.4999999999982</v>
      </c>
      <c r="Q50" s="56">
        <f t="shared" si="18"/>
        <v>745875</v>
      </c>
      <c r="R50" s="43">
        <f t="shared" si="19"/>
        <v>755437.5</v>
      </c>
      <c r="T50" s="29">
        <f t="shared" si="20"/>
        <v>23400000</v>
      </c>
      <c r="U50" s="43">
        <f t="shared" si="21"/>
        <v>600000</v>
      </c>
      <c r="V50" s="43">
        <f t="shared" si="22"/>
        <v>24000000</v>
      </c>
      <c r="W50" s="43">
        <f t="shared" si="23"/>
        <v>24077718.75</v>
      </c>
      <c r="X50" s="43">
        <f t="shared" si="24"/>
        <v>2312.5</v>
      </c>
      <c r="Y50" s="56">
        <f t="shared" si="25"/>
        <v>180375</v>
      </c>
      <c r="Z50" s="29">
        <f t="shared" si="26"/>
        <v>2911.58203125</v>
      </c>
      <c r="AA50" s="43">
        <f t="shared" si="27"/>
        <v>185599.08203125</v>
      </c>
      <c r="AC50" s="43">
        <f>C50*'Set up'!$B$11</f>
        <v>120000</v>
      </c>
      <c r="AD50" s="43">
        <f>AC50*'Set up'!$E$11</f>
        <v>66000</v>
      </c>
      <c r="AE50" s="43">
        <f>AC50*'Set up'!$G$11</f>
        <v>42000</v>
      </c>
      <c r="AF50" s="43">
        <f>AC50*'Set up'!$I$11</f>
        <v>12000</v>
      </c>
      <c r="AH50" s="29">
        <f t="shared" si="2"/>
        <v>2340000</v>
      </c>
      <c r="AI50" s="29">
        <f>C50*'Set up'!$B$14</f>
        <v>60000</v>
      </c>
      <c r="AJ50" s="29">
        <f t="shared" si="3"/>
        <v>2400000</v>
      </c>
      <c r="AK50" s="29">
        <f>AI50*'Set up'!$B$7/24</f>
        <v>25</v>
      </c>
      <c r="AL50" s="29">
        <f>AH50*'Set up'!$B$7/12</f>
        <v>1950</v>
      </c>
      <c r="AM50" s="29">
        <f t="shared" si="4"/>
        <v>1975</v>
      </c>
    </row>
    <row r="51" spans="1:39" x14ac:dyDescent="0.3">
      <c r="A51" t="s">
        <v>41</v>
      </c>
      <c r="B51" s="32">
        <f t="shared" si="5"/>
        <v>41</v>
      </c>
      <c r="C51" s="43">
        <f t="shared" si="6"/>
        <v>6000000</v>
      </c>
      <c r="D51" s="29">
        <f t="shared" si="7"/>
        <v>240000000</v>
      </c>
      <c r="E51" s="43">
        <f t="shared" si="8"/>
        <v>6000000</v>
      </c>
      <c r="F51" s="43">
        <f t="shared" si="9"/>
        <v>246000000</v>
      </c>
      <c r="G51" s="43">
        <f t="shared" si="10"/>
        <v>20000</v>
      </c>
      <c r="H51" s="43">
        <f t="shared" si="11"/>
        <v>1600000</v>
      </c>
      <c r="I51" s="43">
        <f t="shared" si="12"/>
        <v>1620000</v>
      </c>
      <c r="J51" s="43">
        <f t="shared" si="13"/>
        <v>964860.29296875</v>
      </c>
      <c r="K51" s="43">
        <f t="shared" si="0"/>
        <v>50625</v>
      </c>
      <c r="L51" s="43">
        <f t="shared" si="1"/>
        <v>604514.70703125</v>
      </c>
      <c r="M51" s="29">
        <f t="shared" si="14"/>
        <v>216000000</v>
      </c>
      <c r="N51" s="43">
        <f t="shared" si="15"/>
        <v>5400000</v>
      </c>
      <c r="O51" s="43">
        <f t="shared" si="16"/>
        <v>221400000</v>
      </c>
      <c r="P51" s="43">
        <f t="shared" si="17"/>
        <v>9562.4999999999982</v>
      </c>
      <c r="Q51" s="56">
        <f t="shared" si="18"/>
        <v>765000</v>
      </c>
      <c r="R51" s="43">
        <f t="shared" si="19"/>
        <v>774562.5</v>
      </c>
      <c r="T51" s="29">
        <f t="shared" si="20"/>
        <v>24000000</v>
      </c>
      <c r="U51" s="43">
        <f t="shared" si="21"/>
        <v>600000</v>
      </c>
      <c r="V51" s="43">
        <f t="shared" si="22"/>
        <v>24600000</v>
      </c>
      <c r="W51" s="43">
        <f t="shared" si="23"/>
        <v>24687281.25</v>
      </c>
      <c r="X51" s="43">
        <f t="shared" si="24"/>
        <v>2312.5</v>
      </c>
      <c r="Y51" s="56">
        <f t="shared" si="25"/>
        <v>185000</v>
      </c>
      <c r="Z51" s="29">
        <f t="shared" si="26"/>
        <v>2985.29296875</v>
      </c>
      <c r="AA51" s="43">
        <f t="shared" si="27"/>
        <v>190297.79296875</v>
      </c>
      <c r="AC51" s="43">
        <f>C51*'Set up'!$B$11</f>
        <v>120000</v>
      </c>
      <c r="AD51" s="43">
        <f>AC51*'Set up'!$E$11</f>
        <v>66000</v>
      </c>
      <c r="AE51" s="43">
        <f>AC51*'Set up'!$G$11</f>
        <v>42000</v>
      </c>
      <c r="AF51" s="43">
        <f>AC51*'Set up'!$I$11</f>
        <v>12000</v>
      </c>
      <c r="AH51" s="29">
        <f t="shared" si="2"/>
        <v>2400000</v>
      </c>
      <c r="AI51" s="29">
        <f>C51*'Set up'!$B$14</f>
        <v>60000</v>
      </c>
      <c r="AJ51" s="29">
        <f t="shared" si="3"/>
        <v>2460000</v>
      </c>
      <c r="AK51" s="29">
        <f>AI51*'Set up'!$B$7/24</f>
        <v>25</v>
      </c>
      <c r="AL51" s="29">
        <f>AH51*'Set up'!$B$7/12</f>
        <v>2000</v>
      </c>
      <c r="AM51" s="29">
        <f t="shared" si="4"/>
        <v>2025</v>
      </c>
    </row>
    <row r="52" spans="1:39" x14ac:dyDescent="0.3">
      <c r="A52" t="s">
        <v>41</v>
      </c>
      <c r="B52" s="32">
        <f t="shared" si="5"/>
        <v>42</v>
      </c>
      <c r="C52" s="43">
        <f t="shared" si="6"/>
        <v>6000000</v>
      </c>
      <c r="D52" s="29">
        <f t="shared" si="7"/>
        <v>246000000</v>
      </c>
      <c r="E52" s="43">
        <f t="shared" si="8"/>
        <v>6000000</v>
      </c>
      <c r="F52" s="43">
        <f t="shared" si="9"/>
        <v>252000000</v>
      </c>
      <c r="G52" s="43">
        <f t="shared" si="10"/>
        <v>20000</v>
      </c>
      <c r="H52" s="43">
        <f t="shared" si="11"/>
        <v>1640000</v>
      </c>
      <c r="I52" s="43">
        <f t="shared" si="12"/>
        <v>1660000</v>
      </c>
      <c r="J52" s="43">
        <f t="shared" si="13"/>
        <v>988684.00390625</v>
      </c>
      <c r="K52" s="43">
        <f t="shared" si="0"/>
        <v>51875</v>
      </c>
      <c r="L52" s="43">
        <f t="shared" si="1"/>
        <v>619440.99609375</v>
      </c>
      <c r="M52" s="29">
        <f t="shared" si="14"/>
        <v>221400000</v>
      </c>
      <c r="N52" s="43">
        <f t="shared" si="15"/>
        <v>5400000</v>
      </c>
      <c r="O52" s="43">
        <f t="shared" si="16"/>
        <v>226800000</v>
      </c>
      <c r="P52" s="43">
        <f t="shared" si="17"/>
        <v>9562.4999999999982</v>
      </c>
      <c r="Q52" s="56">
        <f t="shared" si="18"/>
        <v>784125</v>
      </c>
      <c r="R52" s="43">
        <f t="shared" si="19"/>
        <v>793687.5</v>
      </c>
      <c r="T52" s="29">
        <f t="shared" si="20"/>
        <v>24600000</v>
      </c>
      <c r="U52" s="43">
        <f t="shared" si="21"/>
        <v>600000</v>
      </c>
      <c r="V52" s="43">
        <f t="shared" si="22"/>
        <v>25200000</v>
      </c>
      <c r="W52" s="43">
        <f t="shared" si="23"/>
        <v>25296843.75</v>
      </c>
      <c r="X52" s="43">
        <f t="shared" si="24"/>
        <v>2312.5</v>
      </c>
      <c r="Y52" s="56">
        <f t="shared" si="25"/>
        <v>189625</v>
      </c>
      <c r="Z52" s="29">
        <f t="shared" si="26"/>
        <v>3059.00390625</v>
      </c>
      <c r="AA52" s="43">
        <f t="shared" si="27"/>
        <v>194996.50390625</v>
      </c>
      <c r="AC52" s="43">
        <f>C52*'Set up'!$B$11</f>
        <v>120000</v>
      </c>
      <c r="AD52" s="43">
        <f>AC52*'Set up'!$E$11</f>
        <v>66000</v>
      </c>
      <c r="AE52" s="43">
        <f>AC52*'Set up'!$G$11</f>
        <v>42000</v>
      </c>
      <c r="AF52" s="43">
        <f>AC52*'Set up'!$I$11</f>
        <v>12000</v>
      </c>
      <c r="AH52" s="29">
        <f t="shared" si="2"/>
        <v>2460000</v>
      </c>
      <c r="AI52" s="29">
        <f>C52*'Set up'!$B$14</f>
        <v>60000</v>
      </c>
      <c r="AJ52" s="29">
        <f t="shared" si="3"/>
        <v>2520000</v>
      </c>
      <c r="AK52" s="29">
        <f>AI52*'Set up'!$B$7/24</f>
        <v>25</v>
      </c>
      <c r="AL52" s="29">
        <f>AH52*'Set up'!$B$7/12</f>
        <v>2050</v>
      </c>
      <c r="AM52" s="29">
        <f t="shared" si="4"/>
        <v>2075</v>
      </c>
    </row>
    <row r="53" spans="1:39" x14ac:dyDescent="0.3">
      <c r="A53" t="s">
        <v>41</v>
      </c>
      <c r="B53" s="32">
        <f t="shared" si="5"/>
        <v>43</v>
      </c>
      <c r="C53" s="43">
        <f t="shared" si="6"/>
        <v>6000000</v>
      </c>
      <c r="D53" s="29">
        <f t="shared" si="7"/>
        <v>252000000</v>
      </c>
      <c r="E53" s="43">
        <f t="shared" si="8"/>
        <v>6000000</v>
      </c>
      <c r="F53" s="43">
        <f t="shared" si="9"/>
        <v>258000000</v>
      </c>
      <c r="G53" s="43">
        <f t="shared" si="10"/>
        <v>20000</v>
      </c>
      <c r="H53" s="43">
        <f t="shared" si="11"/>
        <v>1680000</v>
      </c>
      <c r="I53" s="43">
        <f t="shared" si="12"/>
        <v>1700000</v>
      </c>
      <c r="J53" s="43">
        <f t="shared" si="13"/>
        <v>1012507.71484375</v>
      </c>
      <c r="K53" s="43">
        <f t="shared" si="0"/>
        <v>53125</v>
      </c>
      <c r="L53" s="43">
        <f t="shared" si="1"/>
        <v>634367.28515625</v>
      </c>
      <c r="M53" s="29">
        <f t="shared" si="14"/>
        <v>226800000</v>
      </c>
      <c r="N53" s="43">
        <f t="shared" si="15"/>
        <v>5400000</v>
      </c>
      <c r="O53" s="43">
        <f t="shared" si="16"/>
        <v>232200000</v>
      </c>
      <c r="P53" s="43">
        <f t="shared" si="17"/>
        <v>9562.4999999999982</v>
      </c>
      <c r="Q53" s="56">
        <f t="shared" si="18"/>
        <v>803250</v>
      </c>
      <c r="R53" s="43">
        <f t="shared" si="19"/>
        <v>812812.5</v>
      </c>
      <c r="T53" s="29">
        <f t="shared" si="20"/>
        <v>25200000</v>
      </c>
      <c r="U53" s="43">
        <f t="shared" si="21"/>
        <v>600000</v>
      </c>
      <c r="V53" s="43">
        <f t="shared" si="22"/>
        <v>25800000</v>
      </c>
      <c r="W53" s="43">
        <f t="shared" si="23"/>
        <v>25906406.25</v>
      </c>
      <c r="X53" s="43">
        <f t="shared" si="24"/>
        <v>2312.5</v>
      </c>
      <c r="Y53" s="56">
        <f t="shared" si="25"/>
        <v>194250</v>
      </c>
      <c r="Z53" s="29">
        <f t="shared" si="26"/>
        <v>3132.71484375</v>
      </c>
      <c r="AA53" s="43">
        <f t="shared" si="27"/>
        <v>199695.21484375</v>
      </c>
      <c r="AC53" s="43">
        <f>C53*'Set up'!$B$11</f>
        <v>120000</v>
      </c>
      <c r="AD53" s="43">
        <f>AC53*'Set up'!$E$11</f>
        <v>66000</v>
      </c>
      <c r="AE53" s="43">
        <f>AC53*'Set up'!$G$11</f>
        <v>42000</v>
      </c>
      <c r="AF53" s="43">
        <f>AC53*'Set up'!$I$11</f>
        <v>12000</v>
      </c>
      <c r="AH53" s="29">
        <f t="shared" si="2"/>
        <v>2520000</v>
      </c>
      <c r="AI53" s="29">
        <f>C53*'Set up'!$B$14</f>
        <v>60000</v>
      </c>
      <c r="AJ53" s="29">
        <f t="shared" si="3"/>
        <v>2580000</v>
      </c>
      <c r="AK53" s="29">
        <f>AI53*'Set up'!$B$7/24</f>
        <v>25</v>
      </c>
      <c r="AL53" s="29">
        <f>AH53*'Set up'!$B$7/12</f>
        <v>2100</v>
      </c>
      <c r="AM53" s="29">
        <f t="shared" si="4"/>
        <v>2125</v>
      </c>
    </row>
    <row r="54" spans="1:39" x14ac:dyDescent="0.3">
      <c r="A54" t="s">
        <v>41</v>
      </c>
      <c r="B54" s="32">
        <f t="shared" si="5"/>
        <v>44</v>
      </c>
      <c r="C54" s="43">
        <f t="shared" si="6"/>
        <v>6000000</v>
      </c>
      <c r="D54" s="29">
        <f t="shared" si="7"/>
        <v>258000000</v>
      </c>
      <c r="E54" s="43">
        <f t="shared" si="8"/>
        <v>6000000</v>
      </c>
      <c r="F54" s="43">
        <f t="shared" si="9"/>
        <v>264000000</v>
      </c>
      <c r="G54" s="43">
        <f t="shared" si="10"/>
        <v>20000</v>
      </c>
      <c r="H54" s="43">
        <f t="shared" si="11"/>
        <v>1720000</v>
      </c>
      <c r="I54" s="43">
        <f t="shared" si="12"/>
        <v>1740000</v>
      </c>
      <c r="J54" s="43">
        <f t="shared" si="13"/>
        <v>1036331.42578125</v>
      </c>
      <c r="K54" s="43">
        <f t="shared" si="0"/>
        <v>54375</v>
      </c>
      <c r="L54" s="43">
        <f t="shared" si="1"/>
        <v>649293.57421875</v>
      </c>
      <c r="M54" s="29">
        <f t="shared" si="14"/>
        <v>232200000</v>
      </c>
      <c r="N54" s="43">
        <f t="shared" si="15"/>
        <v>5400000</v>
      </c>
      <c r="O54" s="43">
        <f t="shared" si="16"/>
        <v>237600000</v>
      </c>
      <c r="P54" s="43">
        <f t="shared" si="17"/>
        <v>9562.4999999999982</v>
      </c>
      <c r="Q54" s="56">
        <f t="shared" si="18"/>
        <v>822375</v>
      </c>
      <c r="R54" s="43">
        <f t="shared" si="19"/>
        <v>831937.5</v>
      </c>
      <c r="T54" s="29">
        <f t="shared" si="20"/>
        <v>25800000</v>
      </c>
      <c r="U54" s="43">
        <f t="shared" si="21"/>
        <v>600000</v>
      </c>
      <c r="V54" s="43">
        <f t="shared" si="22"/>
        <v>26400000</v>
      </c>
      <c r="W54" s="43">
        <f t="shared" si="23"/>
        <v>26515968.75</v>
      </c>
      <c r="X54" s="43">
        <f t="shared" si="24"/>
        <v>2312.5</v>
      </c>
      <c r="Y54" s="56">
        <f t="shared" si="25"/>
        <v>198875</v>
      </c>
      <c r="Z54" s="29">
        <f t="shared" si="26"/>
        <v>3206.42578125</v>
      </c>
      <c r="AA54" s="43">
        <f t="shared" si="27"/>
        <v>204393.92578125</v>
      </c>
      <c r="AC54" s="43">
        <f>C54*'Set up'!$B$11</f>
        <v>120000</v>
      </c>
      <c r="AD54" s="43">
        <f>AC54*'Set up'!$E$11</f>
        <v>66000</v>
      </c>
      <c r="AE54" s="43">
        <f>AC54*'Set up'!$G$11</f>
        <v>42000</v>
      </c>
      <c r="AF54" s="43">
        <f>AC54*'Set up'!$I$11</f>
        <v>12000</v>
      </c>
      <c r="AH54" s="29">
        <f t="shared" si="2"/>
        <v>2580000</v>
      </c>
      <c r="AI54" s="29">
        <f>C54*'Set up'!$B$14</f>
        <v>60000</v>
      </c>
      <c r="AJ54" s="29">
        <f t="shared" si="3"/>
        <v>2640000</v>
      </c>
      <c r="AK54" s="29">
        <f>AI54*'Set up'!$B$7/24</f>
        <v>25</v>
      </c>
      <c r="AL54" s="29">
        <f>AH54*'Set up'!$B$7/12</f>
        <v>2150</v>
      </c>
      <c r="AM54" s="29">
        <f t="shared" si="4"/>
        <v>2175</v>
      </c>
    </row>
    <row r="55" spans="1:39" x14ac:dyDescent="0.3">
      <c r="A55" t="s">
        <v>41</v>
      </c>
      <c r="B55" s="32">
        <f t="shared" si="5"/>
        <v>45</v>
      </c>
      <c r="C55" s="43">
        <f t="shared" si="6"/>
        <v>6000000</v>
      </c>
      <c r="D55" s="29">
        <f t="shared" si="7"/>
        <v>264000000</v>
      </c>
      <c r="E55" s="43">
        <f t="shared" si="8"/>
        <v>6000000</v>
      </c>
      <c r="F55" s="43">
        <f t="shared" si="9"/>
        <v>270000000</v>
      </c>
      <c r="G55" s="43">
        <f t="shared" si="10"/>
        <v>20000</v>
      </c>
      <c r="H55" s="43">
        <f t="shared" si="11"/>
        <v>1760000</v>
      </c>
      <c r="I55" s="43">
        <f t="shared" si="12"/>
        <v>1780000</v>
      </c>
      <c r="J55" s="43">
        <f t="shared" si="13"/>
        <v>1060155.13671875</v>
      </c>
      <c r="K55" s="43">
        <f t="shared" si="0"/>
        <v>55625</v>
      </c>
      <c r="L55" s="43">
        <f t="shared" si="1"/>
        <v>664219.86328125</v>
      </c>
      <c r="M55" s="29">
        <f t="shared" si="14"/>
        <v>237600000</v>
      </c>
      <c r="N55" s="43">
        <f t="shared" si="15"/>
        <v>5400000</v>
      </c>
      <c r="O55" s="43">
        <f t="shared" si="16"/>
        <v>243000000</v>
      </c>
      <c r="P55" s="43">
        <f t="shared" si="17"/>
        <v>9562.4999999999982</v>
      </c>
      <c r="Q55" s="56">
        <f t="shared" si="18"/>
        <v>841500</v>
      </c>
      <c r="R55" s="43">
        <f t="shared" si="19"/>
        <v>851062.5</v>
      </c>
      <c r="T55" s="29">
        <f t="shared" si="20"/>
        <v>26400000</v>
      </c>
      <c r="U55" s="43">
        <f t="shared" si="21"/>
        <v>600000</v>
      </c>
      <c r="V55" s="43">
        <f t="shared" si="22"/>
        <v>27000000</v>
      </c>
      <c r="W55" s="43">
        <f t="shared" si="23"/>
        <v>27125531.25</v>
      </c>
      <c r="X55" s="43">
        <f t="shared" si="24"/>
        <v>2312.5</v>
      </c>
      <c r="Y55" s="56">
        <f t="shared" si="25"/>
        <v>203500</v>
      </c>
      <c r="Z55" s="29">
        <f t="shared" si="26"/>
        <v>3280.13671875</v>
      </c>
      <c r="AA55" s="43">
        <f t="shared" si="27"/>
        <v>209092.63671875</v>
      </c>
      <c r="AC55" s="43">
        <f>C55*'Set up'!$B$11</f>
        <v>120000</v>
      </c>
      <c r="AD55" s="43">
        <f>AC55*'Set up'!$E$11</f>
        <v>66000</v>
      </c>
      <c r="AE55" s="43">
        <f>AC55*'Set up'!$G$11</f>
        <v>42000</v>
      </c>
      <c r="AF55" s="43">
        <f>AC55*'Set up'!$I$11</f>
        <v>12000</v>
      </c>
      <c r="AH55" s="29">
        <f t="shared" si="2"/>
        <v>2640000</v>
      </c>
      <c r="AI55" s="29">
        <f>C55*'Set up'!$B$14</f>
        <v>60000</v>
      </c>
      <c r="AJ55" s="29">
        <f t="shared" si="3"/>
        <v>2700000</v>
      </c>
      <c r="AK55" s="29">
        <f>AI55*'Set up'!$B$7/24</f>
        <v>25</v>
      </c>
      <c r="AL55" s="29">
        <f>AH55*'Set up'!$B$7/12</f>
        <v>2200</v>
      </c>
      <c r="AM55" s="29">
        <f t="shared" si="4"/>
        <v>2225</v>
      </c>
    </row>
    <row r="56" spans="1:39" x14ac:dyDescent="0.3">
      <c r="A56" t="s">
        <v>41</v>
      </c>
      <c r="B56" s="32">
        <f t="shared" si="5"/>
        <v>46</v>
      </c>
      <c r="C56" s="43">
        <f t="shared" si="6"/>
        <v>6000000</v>
      </c>
      <c r="D56" s="29">
        <f t="shared" si="7"/>
        <v>270000000</v>
      </c>
      <c r="E56" s="43">
        <f t="shared" si="8"/>
        <v>6000000</v>
      </c>
      <c r="F56" s="43">
        <f t="shared" si="9"/>
        <v>276000000</v>
      </c>
      <c r="G56" s="43">
        <f t="shared" si="10"/>
        <v>20000</v>
      </c>
      <c r="H56" s="43">
        <f t="shared" si="11"/>
        <v>1800000</v>
      </c>
      <c r="I56" s="43">
        <f t="shared" si="12"/>
        <v>1820000</v>
      </c>
      <c r="J56" s="43">
        <f t="shared" si="13"/>
        <v>1083978.84765625</v>
      </c>
      <c r="K56" s="43">
        <f t="shared" si="0"/>
        <v>56875</v>
      </c>
      <c r="L56" s="43">
        <f t="shared" si="1"/>
        <v>679146.15234375</v>
      </c>
      <c r="M56" s="29">
        <f t="shared" si="14"/>
        <v>243000000</v>
      </c>
      <c r="N56" s="43">
        <f t="shared" si="15"/>
        <v>5400000</v>
      </c>
      <c r="O56" s="43">
        <f t="shared" si="16"/>
        <v>248400000</v>
      </c>
      <c r="P56" s="43">
        <f t="shared" si="17"/>
        <v>9562.4999999999982</v>
      </c>
      <c r="Q56" s="56">
        <f t="shared" si="18"/>
        <v>860624.99999999988</v>
      </c>
      <c r="R56" s="43">
        <f t="shared" si="19"/>
        <v>870187.49999999988</v>
      </c>
      <c r="T56" s="29">
        <f t="shared" si="20"/>
        <v>27000000</v>
      </c>
      <c r="U56" s="43">
        <f t="shared" si="21"/>
        <v>600000</v>
      </c>
      <c r="V56" s="43">
        <f t="shared" si="22"/>
        <v>27600000</v>
      </c>
      <c r="W56" s="43">
        <f t="shared" si="23"/>
        <v>27735093.75</v>
      </c>
      <c r="X56" s="43">
        <f t="shared" si="24"/>
        <v>2312.5</v>
      </c>
      <c r="Y56" s="56">
        <f t="shared" si="25"/>
        <v>208125</v>
      </c>
      <c r="Z56" s="29">
        <f t="shared" si="26"/>
        <v>3353.8476562499995</v>
      </c>
      <c r="AA56" s="43">
        <f t="shared" si="27"/>
        <v>213791.34765625</v>
      </c>
      <c r="AC56" s="43">
        <f>C56*'Set up'!$B$11</f>
        <v>120000</v>
      </c>
      <c r="AD56" s="43">
        <f>AC56*'Set up'!$E$11</f>
        <v>66000</v>
      </c>
      <c r="AE56" s="43">
        <f>AC56*'Set up'!$G$11</f>
        <v>42000</v>
      </c>
      <c r="AF56" s="43">
        <f>AC56*'Set up'!$I$11</f>
        <v>12000</v>
      </c>
      <c r="AH56" s="29">
        <f t="shared" si="2"/>
        <v>2700000</v>
      </c>
      <c r="AI56" s="29">
        <f>C56*'Set up'!$B$14</f>
        <v>60000</v>
      </c>
      <c r="AJ56" s="29">
        <f t="shared" si="3"/>
        <v>2760000</v>
      </c>
      <c r="AK56" s="29">
        <f>AI56*'Set up'!$B$7/24</f>
        <v>25</v>
      </c>
      <c r="AL56" s="29">
        <f>AH56*'Set up'!$B$7/12</f>
        <v>2250</v>
      </c>
      <c r="AM56" s="29">
        <f t="shared" si="4"/>
        <v>2275</v>
      </c>
    </row>
    <row r="57" spans="1:39" x14ac:dyDescent="0.3">
      <c r="A57" t="s">
        <v>41</v>
      </c>
      <c r="B57" s="32">
        <f t="shared" si="5"/>
        <v>47</v>
      </c>
      <c r="C57" s="43">
        <f t="shared" si="6"/>
        <v>6000000</v>
      </c>
      <c r="D57" s="29">
        <f t="shared" si="7"/>
        <v>276000000</v>
      </c>
      <c r="E57" s="43">
        <f t="shared" si="8"/>
        <v>6000000</v>
      </c>
      <c r="F57" s="43">
        <f t="shared" si="9"/>
        <v>282000000</v>
      </c>
      <c r="G57" s="43">
        <f t="shared" si="10"/>
        <v>20000</v>
      </c>
      <c r="H57" s="43">
        <f t="shared" si="11"/>
        <v>1840000</v>
      </c>
      <c r="I57" s="43">
        <f t="shared" si="12"/>
        <v>1860000</v>
      </c>
      <c r="J57" s="43">
        <f t="shared" si="13"/>
        <v>1107802.55859375</v>
      </c>
      <c r="K57" s="43">
        <f t="shared" si="0"/>
        <v>58125</v>
      </c>
      <c r="L57" s="43">
        <f t="shared" si="1"/>
        <v>694072.44140625</v>
      </c>
      <c r="M57" s="29">
        <f t="shared" si="14"/>
        <v>248400000</v>
      </c>
      <c r="N57" s="43">
        <f t="shared" si="15"/>
        <v>5400000</v>
      </c>
      <c r="O57" s="43">
        <f t="shared" si="16"/>
        <v>253800000</v>
      </c>
      <c r="P57" s="43">
        <f t="shared" si="17"/>
        <v>9562.4999999999982</v>
      </c>
      <c r="Q57" s="56">
        <f t="shared" si="18"/>
        <v>879749.99999999988</v>
      </c>
      <c r="R57" s="43">
        <f t="shared" si="19"/>
        <v>889312.49999999988</v>
      </c>
      <c r="T57" s="29">
        <f t="shared" si="20"/>
        <v>27600000</v>
      </c>
      <c r="U57" s="43">
        <f t="shared" si="21"/>
        <v>600000</v>
      </c>
      <c r="V57" s="43">
        <f t="shared" si="22"/>
        <v>28200000</v>
      </c>
      <c r="W57" s="43">
        <f t="shared" si="23"/>
        <v>28344656.25</v>
      </c>
      <c r="X57" s="43">
        <f t="shared" si="24"/>
        <v>2312.5</v>
      </c>
      <c r="Y57" s="56">
        <f t="shared" si="25"/>
        <v>212750</v>
      </c>
      <c r="Z57" s="29">
        <f t="shared" si="26"/>
        <v>3427.5585937499995</v>
      </c>
      <c r="AA57" s="43">
        <f t="shared" si="27"/>
        <v>218490.05859375</v>
      </c>
      <c r="AC57" s="43">
        <f>C57*'Set up'!$B$11</f>
        <v>120000</v>
      </c>
      <c r="AD57" s="43">
        <f>AC57*'Set up'!$E$11</f>
        <v>66000</v>
      </c>
      <c r="AE57" s="43">
        <f>AC57*'Set up'!$G$11</f>
        <v>42000</v>
      </c>
      <c r="AF57" s="43">
        <f>AC57*'Set up'!$I$11</f>
        <v>12000</v>
      </c>
      <c r="AH57" s="29">
        <f t="shared" si="2"/>
        <v>2760000</v>
      </c>
      <c r="AI57" s="29">
        <f>C57*'Set up'!$B$14</f>
        <v>60000</v>
      </c>
      <c r="AJ57" s="29">
        <f t="shared" si="3"/>
        <v>2820000</v>
      </c>
      <c r="AK57" s="29">
        <f>AI57*'Set up'!$B$7/24</f>
        <v>25</v>
      </c>
      <c r="AL57" s="29">
        <f>AH57*'Set up'!$B$7/12</f>
        <v>2300</v>
      </c>
      <c r="AM57" s="29">
        <f t="shared" si="4"/>
        <v>2325</v>
      </c>
    </row>
    <row r="58" spans="1:39" x14ac:dyDescent="0.3">
      <c r="A58" t="s">
        <v>41</v>
      </c>
      <c r="B58" s="32">
        <f t="shared" si="5"/>
        <v>48</v>
      </c>
      <c r="C58" s="43">
        <f t="shared" si="6"/>
        <v>6000000</v>
      </c>
      <c r="D58" s="29">
        <f t="shared" si="7"/>
        <v>282000000</v>
      </c>
      <c r="E58" s="43">
        <f t="shared" si="8"/>
        <v>6000000</v>
      </c>
      <c r="F58" s="43">
        <f t="shared" si="9"/>
        <v>288000000</v>
      </c>
      <c r="G58" s="43">
        <f t="shared" si="10"/>
        <v>20000</v>
      </c>
      <c r="H58" s="43">
        <f t="shared" si="11"/>
        <v>1880000</v>
      </c>
      <c r="I58" s="43">
        <f t="shared" si="12"/>
        <v>1900000</v>
      </c>
      <c r="J58" s="43">
        <f t="shared" si="13"/>
        <v>1131626.26953125</v>
      </c>
      <c r="K58" s="43">
        <f t="shared" si="0"/>
        <v>59375</v>
      </c>
      <c r="L58" s="43">
        <f t="shared" si="1"/>
        <v>708998.73046875</v>
      </c>
      <c r="M58" s="29">
        <f t="shared" si="14"/>
        <v>253800000</v>
      </c>
      <c r="N58" s="43">
        <f t="shared" si="15"/>
        <v>5400000</v>
      </c>
      <c r="O58" s="43">
        <f t="shared" si="16"/>
        <v>259200000</v>
      </c>
      <c r="P58" s="43">
        <f t="shared" si="17"/>
        <v>9562.4999999999982</v>
      </c>
      <c r="Q58" s="56">
        <f t="shared" si="18"/>
        <v>898874.99999999988</v>
      </c>
      <c r="R58" s="43">
        <f t="shared" si="19"/>
        <v>908437.49999999988</v>
      </c>
      <c r="T58" s="29">
        <f t="shared" si="20"/>
        <v>28200000</v>
      </c>
      <c r="U58" s="43">
        <f t="shared" si="21"/>
        <v>600000</v>
      </c>
      <c r="V58" s="43">
        <f t="shared" si="22"/>
        <v>28800000</v>
      </c>
      <c r="W58" s="43">
        <f t="shared" si="23"/>
        <v>28954218.75</v>
      </c>
      <c r="X58" s="43">
        <f t="shared" si="24"/>
        <v>2312.5</v>
      </c>
      <c r="Y58" s="56">
        <f t="shared" si="25"/>
        <v>217375</v>
      </c>
      <c r="Z58" s="29">
        <f t="shared" si="26"/>
        <v>3501.2695312499995</v>
      </c>
      <c r="AA58" s="43">
        <f t="shared" si="27"/>
        <v>223188.76953125</v>
      </c>
      <c r="AC58" s="43">
        <f>C58*'Set up'!$B$11</f>
        <v>120000</v>
      </c>
      <c r="AD58" s="43">
        <f>AC58*'Set up'!$E$11</f>
        <v>66000</v>
      </c>
      <c r="AE58" s="43">
        <f>AC58*'Set up'!$G$11</f>
        <v>42000</v>
      </c>
      <c r="AF58" s="43">
        <f>AC58*'Set up'!$I$11</f>
        <v>12000</v>
      </c>
      <c r="AH58" s="29">
        <f t="shared" si="2"/>
        <v>2820000</v>
      </c>
      <c r="AI58" s="29">
        <f>C58*'Set up'!$B$14</f>
        <v>60000</v>
      </c>
      <c r="AJ58" s="29">
        <f t="shared" si="3"/>
        <v>2880000</v>
      </c>
      <c r="AK58" s="29">
        <f>AI58*'Set up'!$B$7/24</f>
        <v>25</v>
      </c>
      <c r="AL58" s="29">
        <f>AH58*'Set up'!$B$7/12</f>
        <v>2350</v>
      </c>
      <c r="AM58" s="29">
        <f t="shared" si="4"/>
        <v>2375</v>
      </c>
    </row>
    <row r="59" spans="1:39" x14ac:dyDescent="0.3">
      <c r="A59" t="s">
        <v>41</v>
      </c>
      <c r="B59" s="32">
        <f t="shared" si="5"/>
        <v>49</v>
      </c>
      <c r="C59" s="43">
        <f t="shared" si="6"/>
        <v>6000000</v>
      </c>
      <c r="D59" s="29">
        <f t="shared" si="7"/>
        <v>288000000</v>
      </c>
      <c r="E59" s="43">
        <f t="shared" si="8"/>
        <v>6000000</v>
      </c>
      <c r="F59" s="43">
        <f t="shared" si="9"/>
        <v>294000000</v>
      </c>
      <c r="G59" s="43">
        <f t="shared" si="10"/>
        <v>20000</v>
      </c>
      <c r="H59" s="43">
        <f t="shared" si="11"/>
        <v>1920000</v>
      </c>
      <c r="I59" s="43">
        <f t="shared" si="12"/>
        <v>1940000</v>
      </c>
      <c r="J59" s="43">
        <f t="shared" si="13"/>
        <v>1155449.98046875</v>
      </c>
      <c r="K59" s="43">
        <f t="shared" si="0"/>
        <v>60625</v>
      </c>
      <c r="L59" s="43">
        <f t="shared" si="1"/>
        <v>723925.01953125</v>
      </c>
      <c r="M59" s="29">
        <f t="shared" si="14"/>
        <v>259200000</v>
      </c>
      <c r="N59" s="43">
        <f t="shared" si="15"/>
        <v>5400000</v>
      </c>
      <c r="O59" s="43">
        <f t="shared" si="16"/>
        <v>264600000</v>
      </c>
      <c r="P59" s="43">
        <f t="shared" si="17"/>
        <v>9562.4999999999982</v>
      </c>
      <c r="Q59" s="56">
        <f t="shared" si="18"/>
        <v>917999.99999999988</v>
      </c>
      <c r="R59" s="43">
        <f t="shared" si="19"/>
        <v>927562.49999999988</v>
      </c>
      <c r="T59" s="29">
        <f t="shared" si="20"/>
        <v>28800000</v>
      </c>
      <c r="U59" s="43">
        <f t="shared" si="21"/>
        <v>600000</v>
      </c>
      <c r="V59" s="43">
        <f t="shared" si="22"/>
        <v>29400000</v>
      </c>
      <c r="W59" s="43">
        <f t="shared" si="23"/>
        <v>29563781.25</v>
      </c>
      <c r="X59" s="43">
        <f t="shared" si="24"/>
        <v>2312.5</v>
      </c>
      <c r="Y59" s="56">
        <f t="shared" si="25"/>
        <v>222000</v>
      </c>
      <c r="Z59" s="29">
        <f t="shared" si="26"/>
        <v>3574.9804687499995</v>
      </c>
      <c r="AA59" s="43">
        <f t="shared" si="27"/>
        <v>227887.48046875</v>
      </c>
      <c r="AC59" s="43">
        <f>C59*'Set up'!$B$11</f>
        <v>120000</v>
      </c>
      <c r="AD59" s="43">
        <f>AC59*'Set up'!$E$11</f>
        <v>66000</v>
      </c>
      <c r="AE59" s="43">
        <f>AC59*'Set up'!$G$11</f>
        <v>42000</v>
      </c>
      <c r="AF59" s="43">
        <f>AC59*'Set up'!$I$11</f>
        <v>12000</v>
      </c>
      <c r="AH59" s="29">
        <f t="shared" si="2"/>
        <v>2880000</v>
      </c>
      <c r="AI59" s="29">
        <f>C59*'Set up'!$B$14</f>
        <v>60000</v>
      </c>
      <c r="AJ59" s="29">
        <f t="shared" si="3"/>
        <v>2940000</v>
      </c>
      <c r="AK59" s="29">
        <f>AI59*'Set up'!$B$7/24</f>
        <v>25</v>
      </c>
      <c r="AL59" s="29">
        <f>AH59*'Set up'!$B$7/12</f>
        <v>2400</v>
      </c>
      <c r="AM59" s="29">
        <f t="shared" si="4"/>
        <v>2425</v>
      </c>
    </row>
    <row r="60" spans="1:39" x14ac:dyDescent="0.3">
      <c r="A60" t="s">
        <v>41</v>
      </c>
      <c r="B60" s="32">
        <f t="shared" si="5"/>
        <v>50</v>
      </c>
      <c r="C60" s="43">
        <f t="shared" si="6"/>
        <v>6000000</v>
      </c>
      <c r="D60" s="29">
        <f t="shared" si="7"/>
        <v>294000000</v>
      </c>
      <c r="E60" s="43">
        <f t="shared" si="8"/>
        <v>6000000</v>
      </c>
      <c r="F60" s="43">
        <f t="shared" si="9"/>
        <v>300000000</v>
      </c>
      <c r="G60" s="43">
        <f t="shared" si="10"/>
        <v>20000</v>
      </c>
      <c r="H60" s="43">
        <f t="shared" si="11"/>
        <v>1960000</v>
      </c>
      <c r="I60" s="43">
        <f t="shared" si="12"/>
        <v>1980000</v>
      </c>
      <c r="J60" s="43">
        <f t="shared" si="13"/>
        <v>1179273.69140625</v>
      </c>
      <c r="K60" s="43">
        <f t="shared" si="0"/>
        <v>61875</v>
      </c>
      <c r="L60" s="43">
        <f t="shared" si="1"/>
        <v>738851.30859375</v>
      </c>
      <c r="M60" s="29">
        <f t="shared" si="14"/>
        <v>264600000</v>
      </c>
      <c r="N60" s="43">
        <f t="shared" si="15"/>
        <v>5400000</v>
      </c>
      <c r="O60" s="43">
        <f t="shared" si="16"/>
        <v>270000000</v>
      </c>
      <c r="P60" s="43">
        <f t="shared" si="17"/>
        <v>9562.4999999999982</v>
      </c>
      <c r="Q60" s="56">
        <f t="shared" si="18"/>
        <v>937124.99999999988</v>
      </c>
      <c r="R60" s="43">
        <f t="shared" si="19"/>
        <v>946687.49999999988</v>
      </c>
      <c r="T60" s="29">
        <f t="shared" si="20"/>
        <v>29400000</v>
      </c>
      <c r="U60" s="43">
        <f t="shared" si="21"/>
        <v>600000</v>
      </c>
      <c r="V60" s="43">
        <f t="shared" si="22"/>
        <v>30000000</v>
      </c>
      <c r="W60" s="43">
        <f t="shared" si="23"/>
        <v>30173343.75</v>
      </c>
      <c r="X60" s="43">
        <f t="shared" si="24"/>
        <v>2312.5</v>
      </c>
      <c r="Y60" s="56">
        <f t="shared" si="25"/>
        <v>226625</v>
      </c>
      <c r="Z60" s="29">
        <f t="shared" si="26"/>
        <v>3648.6914062499995</v>
      </c>
      <c r="AA60" s="43">
        <f t="shared" si="27"/>
        <v>232586.19140625</v>
      </c>
      <c r="AC60" s="43">
        <f>C60*'Set up'!$B$11</f>
        <v>120000</v>
      </c>
      <c r="AD60" s="43">
        <f>AC60*'Set up'!$E$11</f>
        <v>66000</v>
      </c>
      <c r="AE60" s="43">
        <f>AC60*'Set up'!$G$11</f>
        <v>42000</v>
      </c>
      <c r="AF60" s="43">
        <f>AC60*'Set up'!$I$11</f>
        <v>12000</v>
      </c>
      <c r="AH60" s="29">
        <f t="shared" si="2"/>
        <v>2940000</v>
      </c>
      <c r="AI60" s="29">
        <f>C60*'Set up'!$B$14</f>
        <v>60000</v>
      </c>
      <c r="AJ60" s="29">
        <f t="shared" si="3"/>
        <v>3000000</v>
      </c>
      <c r="AK60" s="29">
        <f>AI60*'Set up'!$B$7/24</f>
        <v>25</v>
      </c>
      <c r="AL60" s="29">
        <f>AH60*'Set up'!$B$7/12</f>
        <v>2450</v>
      </c>
      <c r="AM60" s="29">
        <f t="shared" si="4"/>
        <v>2475</v>
      </c>
    </row>
    <row r="61" spans="1:39" x14ac:dyDescent="0.3">
      <c r="A61" t="s">
        <v>41</v>
      </c>
      <c r="B61" s="32">
        <f t="shared" si="5"/>
        <v>51</v>
      </c>
      <c r="C61" s="43">
        <f t="shared" si="6"/>
        <v>6000000</v>
      </c>
      <c r="D61" s="29">
        <f t="shared" si="7"/>
        <v>300000000</v>
      </c>
      <c r="E61" s="43">
        <f t="shared" si="8"/>
        <v>6000000</v>
      </c>
      <c r="F61" s="43">
        <f t="shared" si="9"/>
        <v>306000000</v>
      </c>
      <c r="G61" s="43">
        <f t="shared" si="10"/>
        <v>20000</v>
      </c>
      <c r="H61" s="43">
        <f t="shared" si="11"/>
        <v>2000000</v>
      </c>
      <c r="I61" s="43">
        <f t="shared" si="12"/>
        <v>2020000</v>
      </c>
      <c r="J61" s="43">
        <f t="shared" si="13"/>
        <v>1203097.40234375</v>
      </c>
      <c r="K61" s="43">
        <f t="shared" si="0"/>
        <v>63125</v>
      </c>
      <c r="L61" s="43">
        <f t="shared" si="1"/>
        <v>753777.59765625</v>
      </c>
      <c r="M61" s="29">
        <f t="shared" si="14"/>
        <v>270000000</v>
      </c>
      <c r="N61" s="43">
        <f t="shared" si="15"/>
        <v>5400000</v>
      </c>
      <c r="O61" s="43">
        <f t="shared" si="16"/>
        <v>275400000</v>
      </c>
      <c r="P61" s="43">
        <f t="shared" si="17"/>
        <v>9562.4999999999982</v>
      </c>
      <c r="Q61" s="56">
        <f t="shared" si="18"/>
        <v>956249.99999999988</v>
      </c>
      <c r="R61" s="43">
        <f t="shared" si="19"/>
        <v>965812.49999999988</v>
      </c>
      <c r="T61" s="29">
        <f t="shared" si="20"/>
        <v>30000000</v>
      </c>
      <c r="U61" s="43">
        <f t="shared" si="21"/>
        <v>600000</v>
      </c>
      <c r="V61" s="43">
        <f t="shared" si="22"/>
        <v>30600000</v>
      </c>
      <c r="W61" s="43">
        <f t="shared" si="23"/>
        <v>30782906.25</v>
      </c>
      <c r="X61" s="43">
        <f t="shared" si="24"/>
        <v>2312.5</v>
      </c>
      <c r="Y61" s="56">
        <f t="shared" si="25"/>
        <v>231250</v>
      </c>
      <c r="Z61" s="29">
        <f t="shared" si="26"/>
        <v>3722.4023437499995</v>
      </c>
      <c r="AA61" s="43">
        <f t="shared" si="27"/>
        <v>237284.90234375</v>
      </c>
      <c r="AC61" s="43">
        <f>C61*'Set up'!$B$11</f>
        <v>120000</v>
      </c>
      <c r="AD61" s="43">
        <f>AC61*'Set up'!$E$11</f>
        <v>66000</v>
      </c>
      <c r="AE61" s="43">
        <f>AC61*'Set up'!$G$11</f>
        <v>42000</v>
      </c>
      <c r="AF61" s="43">
        <f>AC61*'Set up'!$I$11</f>
        <v>12000</v>
      </c>
      <c r="AH61" s="29">
        <f t="shared" si="2"/>
        <v>3000000</v>
      </c>
      <c r="AI61" s="29">
        <f>C61*'Set up'!$B$14</f>
        <v>60000</v>
      </c>
      <c r="AJ61" s="29">
        <f t="shared" si="3"/>
        <v>3060000</v>
      </c>
      <c r="AK61" s="29">
        <f>AI61*'Set up'!$B$7/24</f>
        <v>25</v>
      </c>
      <c r="AL61" s="29">
        <f>AH61*'Set up'!$B$7/12</f>
        <v>2500</v>
      </c>
      <c r="AM61" s="29">
        <f t="shared" si="4"/>
        <v>2525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Z193"/>
  <sheetViews>
    <sheetView workbookViewId="0">
      <selection activeCell="J20" sqref="J20"/>
    </sheetView>
  </sheetViews>
  <sheetFormatPr defaultRowHeight="14.4" x14ac:dyDescent="0.3"/>
  <cols>
    <col min="3" max="3" width="16.33203125" bestFit="1" customWidth="1"/>
    <col min="4" max="4" width="14.33203125" bestFit="1" customWidth="1"/>
    <col min="5" max="5" width="12.5546875" customWidth="1"/>
    <col min="6" max="7" width="14.33203125" bestFit="1" customWidth="1"/>
    <col min="8" max="8" width="16.33203125" bestFit="1" customWidth="1"/>
    <col min="9" max="9" width="4" bestFit="1" customWidth="1"/>
    <col min="10" max="10" width="17" customWidth="1"/>
    <col min="11" max="11" width="13.44140625" bestFit="1" customWidth="1"/>
    <col min="12" max="12" width="14.33203125" bestFit="1" customWidth="1"/>
    <col min="13" max="13" width="16.33203125" bestFit="1" customWidth="1"/>
    <col min="14" max="14" width="3.6640625" customWidth="1"/>
    <col min="15" max="15" width="15.44140625" bestFit="1" customWidth="1"/>
    <col min="16" max="17" width="14.33203125" bestFit="1" customWidth="1"/>
    <col min="18" max="18" width="15.33203125" bestFit="1" customWidth="1"/>
    <col min="19" max="21" width="15.33203125" customWidth="1"/>
    <col min="22" max="22" width="11.5546875" bestFit="1" customWidth="1"/>
    <col min="23" max="23" width="14.88671875" customWidth="1"/>
    <col min="24" max="26" width="15.33203125" bestFit="1" customWidth="1"/>
  </cols>
  <sheetData>
    <row r="2" spans="1:26" x14ac:dyDescent="0.3">
      <c r="B2" t="s">
        <v>40</v>
      </c>
      <c r="C2">
        <v>500</v>
      </c>
      <c r="D2" s="32" t="s">
        <v>50</v>
      </c>
      <c r="E2" s="32" t="s">
        <v>51</v>
      </c>
    </row>
    <row r="3" spans="1:26" x14ac:dyDescent="0.3">
      <c r="B3" t="s">
        <v>42</v>
      </c>
      <c r="C3" s="43">
        <f>C2*Amortization!C3</f>
        <v>250000000</v>
      </c>
      <c r="D3" s="50">
        <v>0.7</v>
      </c>
      <c r="E3" s="51">
        <f>1-D3</f>
        <v>0.30000000000000004</v>
      </c>
    </row>
    <row r="4" spans="1:26" x14ac:dyDescent="0.3">
      <c r="C4" s="52" t="s">
        <v>52</v>
      </c>
      <c r="D4" s="53">
        <v>0.04</v>
      </c>
      <c r="E4" s="53">
        <v>7.4999999999999997E-2</v>
      </c>
      <c r="W4" t="s">
        <v>25</v>
      </c>
      <c r="X4" s="57">
        <v>0.6</v>
      </c>
    </row>
    <row r="5" spans="1:26" x14ac:dyDescent="0.3">
      <c r="B5" s="54" t="s">
        <v>53</v>
      </c>
      <c r="C5" s="52"/>
      <c r="D5" s="53"/>
      <c r="E5" s="53"/>
      <c r="X5" s="43">
        <f>X12*X4</f>
        <v>23430941.234440554</v>
      </c>
    </row>
    <row r="6" spans="1:26" x14ac:dyDescent="0.3">
      <c r="B6" t="s">
        <v>54</v>
      </c>
      <c r="C6" s="52">
        <v>350000</v>
      </c>
      <c r="D6" s="53"/>
      <c r="E6" s="53"/>
    </row>
    <row r="7" spans="1:26" x14ac:dyDescent="0.3">
      <c r="B7" t="s">
        <v>55</v>
      </c>
      <c r="C7" s="52">
        <f>C3*D7</f>
        <v>5000000</v>
      </c>
      <c r="D7" s="55">
        <v>0.02</v>
      </c>
      <c r="E7" s="53"/>
      <c r="W7" t="s">
        <v>26</v>
      </c>
      <c r="X7" s="49">
        <f>1-X4</f>
        <v>0.4</v>
      </c>
    </row>
    <row r="8" spans="1:26" x14ac:dyDescent="0.3">
      <c r="B8" t="s">
        <v>56</v>
      </c>
      <c r="C8" s="52">
        <v>350000</v>
      </c>
      <c r="D8" s="53"/>
      <c r="E8" s="53"/>
      <c r="X8" s="43">
        <f>X12*X7</f>
        <v>15620627.489627037</v>
      </c>
    </row>
    <row r="9" spans="1:26" x14ac:dyDescent="0.3">
      <c r="B9" t="s">
        <v>57</v>
      </c>
      <c r="C9" s="52">
        <v>300000</v>
      </c>
      <c r="D9" s="53"/>
      <c r="E9" s="53"/>
    </row>
    <row r="10" spans="1:26" x14ac:dyDescent="0.3">
      <c r="C10" s="52"/>
      <c r="D10" s="53"/>
      <c r="E10" s="53"/>
    </row>
    <row r="11" spans="1:26" x14ac:dyDescent="0.3">
      <c r="B11" t="s">
        <v>58</v>
      </c>
      <c r="C11" s="52">
        <f>+C3+C6+C7+C8+C9</f>
        <v>256000000</v>
      </c>
      <c r="D11" s="53"/>
      <c r="E11" s="53"/>
    </row>
    <row r="12" spans="1:26" x14ac:dyDescent="0.3">
      <c r="J12" s="32" t="s">
        <v>49</v>
      </c>
      <c r="O12" s="32" t="s">
        <v>61</v>
      </c>
      <c r="S12" s="32" t="s">
        <v>84</v>
      </c>
      <c r="T12" s="32" t="s">
        <v>84</v>
      </c>
      <c r="U12" s="32" t="s">
        <v>84</v>
      </c>
      <c r="V12" s="32" t="s">
        <v>63</v>
      </c>
      <c r="W12" s="32" t="s">
        <v>62</v>
      </c>
      <c r="X12" s="43">
        <f>SUM(X14:X193)</f>
        <v>39051568.724067591</v>
      </c>
      <c r="Y12" s="43">
        <f>SUM(Y14:Y193)</f>
        <v>23430941.23444055</v>
      </c>
      <c r="Z12" s="43">
        <f>SUM(Z14:Z193)</f>
        <v>15620627.48962703</v>
      </c>
    </row>
    <row r="13" spans="1:26" s="32" customFormat="1" x14ac:dyDescent="0.3">
      <c r="C13" s="32" t="s">
        <v>43</v>
      </c>
      <c r="D13" s="32" t="s">
        <v>44</v>
      </c>
      <c r="E13" s="32" t="s">
        <v>45</v>
      </c>
      <c r="F13" s="32" t="s">
        <v>47</v>
      </c>
      <c r="G13" s="32" t="s">
        <v>46</v>
      </c>
      <c r="H13" s="32" t="s">
        <v>60</v>
      </c>
      <c r="J13" s="32" t="s">
        <v>43</v>
      </c>
      <c r="K13" s="32" t="s">
        <v>47</v>
      </c>
      <c r="L13" s="32" t="s">
        <v>59</v>
      </c>
      <c r="M13" s="32" t="s">
        <v>60</v>
      </c>
      <c r="O13" s="32" t="s">
        <v>43</v>
      </c>
      <c r="P13" s="32" t="s">
        <v>47</v>
      </c>
      <c r="Q13" s="32" t="s">
        <v>59</v>
      </c>
      <c r="R13" s="32" t="s">
        <v>60</v>
      </c>
      <c r="S13" s="32" t="s">
        <v>92</v>
      </c>
      <c r="T13" s="32" t="s">
        <v>93</v>
      </c>
      <c r="U13" s="32" t="s">
        <v>94</v>
      </c>
      <c r="V13" s="32" t="s">
        <v>53</v>
      </c>
      <c r="W13" s="32" t="s">
        <v>42</v>
      </c>
      <c r="X13" s="32" t="s">
        <v>47</v>
      </c>
      <c r="Y13" s="32" t="s">
        <v>25</v>
      </c>
      <c r="Z13" s="32" t="s">
        <v>67</v>
      </c>
    </row>
    <row r="14" spans="1:26" x14ac:dyDescent="0.3">
      <c r="A14" t="s">
        <v>41</v>
      </c>
      <c r="B14" s="32">
        <v>50</v>
      </c>
      <c r="C14" s="43">
        <f>C3</f>
        <v>250000000</v>
      </c>
      <c r="D14" s="43">
        <f>$C$2*Amortization!E8</f>
        <v>722463.54415922204</v>
      </c>
      <c r="E14" s="43">
        <f>Amortization!F8*$C$2</f>
        <v>27714.444735804529</v>
      </c>
      <c r="F14" s="43">
        <f>Amortization!D8*$C$2</f>
        <v>1666666.6666666667</v>
      </c>
      <c r="G14" s="43">
        <f t="shared" ref="G14:G25" si="0">D14+E14+F14</f>
        <v>2416844.6555616935</v>
      </c>
      <c r="H14" s="43">
        <f t="shared" ref="H14:H25" si="1">C14-D14-E14</f>
        <v>249249822.01110497</v>
      </c>
      <c r="I14" s="32">
        <f>B14</f>
        <v>50</v>
      </c>
      <c r="J14" s="43">
        <f>C11*D3</f>
        <v>179200000</v>
      </c>
      <c r="K14" s="43">
        <f t="shared" ref="K14:K25" si="2">J14*$D$4/12</f>
        <v>597333.33333333337</v>
      </c>
      <c r="L14" s="43">
        <f>IF((G14-K14-P14-V14)&gt;=J14,J14,G14-K14-P14-V14)</f>
        <v>1282427.9888950267</v>
      </c>
      <c r="M14" s="43">
        <f t="shared" ref="M14:M25" si="3">J14-L14</f>
        <v>177917572.01110497</v>
      </c>
      <c r="N14" s="32">
        <f>I14</f>
        <v>50</v>
      </c>
      <c r="O14" s="43">
        <f>C11-J14</f>
        <v>76800000</v>
      </c>
      <c r="P14" s="43">
        <f t="shared" ref="P14:P25" si="4">O14*$E$4/12</f>
        <v>480000</v>
      </c>
      <c r="Q14" s="29">
        <f t="shared" ref="Q14:Q77" si="5">IF(M14&gt;0,0,((G14-K14-P14)-L14))</f>
        <v>0</v>
      </c>
      <c r="R14" s="43">
        <f t="shared" ref="R14:R77" si="6">IF(O14&gt;Q14,O14-Q14,0)</f>
        <v>76800000</v>
      </c>
      <c r="S14" s="43">
        <f>C14*'Set up'!$B$15/12</f>
        <v>52083.333333333336</v>
      </c>
      <c r="T14" s="43">
        <f>'Set up'!$B$16*Structure!$C$2</f>
        <v>5000</v>
      </c>
      <c r="U14" s="43">
        <v>0</v>
      </c>
      <c r="V14" s="43">
        <f>S14+T14+U14</f>
        <v>57083.333333333336</v>
      </c>
      <c r="W14" s="43">
        <f>H14-M14-R14</f>
        <v>-5467750</v>
      </c>
      <c r="X14" s="29">
        <f t="shared" ref="X14:X45" si="7">IF(R14=0,Q14-P14-O14,0)</f>
        <v>0</v>
      </c>
      <c r="Y14" s="29">
        <f>IF(X14&gt;0,X14*$X$4,0)</f>
        <v>0</v>
      </c>
      <c r="Z14" s="29">
        <f>IF(X14&gt;0,X14*$X$7,0)</f>
        <v>0</v>
      </c>
    </row>
    <row r="15" spans="1:26" x14ac:dyDescent="0.3">
      <c r="B15" s="32">
        <f t="shared" ref="B15:B25" si="8">B14+1</f>
        <v>51</v>
      </c>
      <c r="C15" s="43">
        <f t="shared" ref="C15:C25" si="9">H14</f>
        <v>249249822.01110497</v>
      </c>
      <c r="D15" s="43">
        <f>$C$2*Amortization!E9</f>
        <v>727464.73075185553</v>
      </c>
      <c r="E15" s="43">
        <f>Amortization!F9*$C$2</f>
        <v>55294.80563015661</v>
      </c>
      <c r="F15" s="43">
        <f>Amortization!D9*$C$2</f>
        <v>1661665.4800740331</v>
      </c>
      <c r="G15" s="43">
        <f t="shared" si="0"/>
        <v>2444425.0164560452</v>
      </c>
      <c r="H15" s="43">
        <f t="shared" si="1"/>
        <v>248467062.47472298</v>
      </c>
      <c r="I15" s="32">
        <f t="shared" ref="I15:I78" si="10">B15</f>
        <v>51</v>
      </c>
      <c r="J15" s="43">
        <f t="shared" ref="J15:J25" si="11">M14</f>
        <v>177917572.01110497</v>
      </c>
      <c r="K15" s="43">
        <f t="shared" si="2"/>
        <v>593058.57337034994</v>
      </c>
      <c r="L15" s="43">
        <f t="shared" ref="L15:L78" si="12">IF((G15-K15-P15-V15)&gt;=J15,J15,G15-K15-P15-V15)</f>
        <v>1314439.3968333816</v>
      </c>
      <c r="M15" s="43">
        <f t="shared" si="3"/>
        <v>176603132.61427158</v>
      </c>
      <c r="N15" s="32">
        <f t="shared" ref="N15:N78" si="13">I15</f>
        <v>51</v>
      </c>
      <c r="O15" s="43">
        <f t="shared" ref="O15:O25" si="14">R14</f>
        <v>76800000</v>
      </c>
      <c r="P15" s="43">
        <f t="shared" si="4"/>
        <v>480000</v>
      </c>
      <c r="Q15" s="29">
        <f t="shared" si="5"/>
        <v>0</v>
      </c>
      <c r="R15" s="43">
        <f t="shared" si="6"/>
        <v>76800000</v>
      </c>
      <c r="S15" s="43">
        <f>C15*'Set up'!$B$15/12</f>
        <v>51927.046252313536</v>
      </c>
      <c r="T15" s="43">
        <f>'Set up'!$B$16*Structure!$C$2</f>
        <v>5000</v>
      </c>
      <c r="U15" s="43">
        <v>0</v>
      </c>
      <c r="V15" s="43">
        <f t="shared" ref="V15:V78" si="15">S15+T15+U15</f>
        <v>56927.046252313536</v>
      </c>
      <c r="W15" s="43">
        <f t="shared" ref="W15:W78" si="16">H15-M15-R15</f>
        <v>-4936070.1395485997</v>
      </c>
      <c r="X15" s="29">
        <f t="shared" si="7"/>
        <v>0</v>
      </c>
      <c r="Y15" s="29">
        <f t="shared" ref="Y15:Y78" si="17">IF(X15&gt;0,X15*$X$4,0)</f>
        <v>0</v>
      </c>
      <c r="Z15" s="29">
        <f t="shared" ref="Z15:Z78" si="18">IF(X15&gt;0,X15*$X$7,0)</f>
        <v>0</v>
      </c>
    </row>
    <row r="16" spans="1:26" x14ac:dyDescent="0.3">
      <c r="B16" s="32">
        <f t="shared" si="8"/>
        <v>52</v>
      </c>
      <c r="C16" s="43">
        <f t="shared" si="9"/>
        <v>248467062.47472298</v>
      </c>
      <c r="D16" s="43">
        <f>$C$2*Amortization!E10</f>
        <v>732683.12766106892</v>
      </c>
      <c r="E16" s="43">
        <f>Amortization!F10*$C$2</f>
        <v>82729.907706649727</v>
      </c>
      <c r="F16" s="43">
        <f>Amortization!D10*$C$2</f>
        <v>1656447.0831648197</v>
      </c>
      <c r="G16" s="43">
        <f t="shared" si="0"/>
        <v>2471860.1185325384</v>
      </c>
      <c r="H16" s="43">
        <f t="shared" si="1"/>
        <v>247651649.43935525</v>
      </c>
      <c r="I16" s="32">
        <f t="shared" si="10"/>
        <v>52</v>
      </c>
      <c r="J16" s="43">
        <f t="shared" si="11"/>
        <v>176603132.61427158</v>
      </c>
      <c r="K16" s="43">
        <f t="shared" si="2"/>
        <v>588677.10871423862</v>
      </c>
      <c r="L16" s="43">
        <f t="shared" si="12"/>
        <v>1346419.0384693991</v>
      </c>
      <c r="M16" s="43">
        <f t="shared" si="3"/>
        <v>175256713.57580218</v>
      </c>
      <c r="N16" s="32">
        <f t="shared" si="13"/>
        <v>52</v>
      </c>
      <c r="O16" s="43">
        <f t="shared" si="14"/>
        <v>76800000</v>
      </c>
      <c r="P16" s="43">
        <f t="shared" si="4"/>
        <v>480000</v>
      </c>
      <c r="Q16" s="29">
        <f t="shared" si="5"/>
        <v>0</v>
      </c>
      <c r="R16" s="43">
        <f t="shared" si="6"/>
        <v>76800000</v>
      </c>
      <c r="S16" s="43">
        <f>C16*'Set up'!$B$15/12</f>
        <v>51763.971348900617</v>
      </c>
      <c r="T16" s="43">
        <f>'Set up'!$B$16*Structure!$C$2</f>
        <v>5000</v>
      </c>
      <c r="U16" s="43">
        <v>0</v>
      </c>
      <c r="V16" s="43">
        <f t="shared" si="15"/>
        <v>56763.971348900617</v>
      </c>
      <c r="W16" s="43">
        <f t="shared" si="16"/>
        <v>-4405064.136446923</v>
      </c>
      <c r="X16" s="29">
        <f t="shared" si="7"/>
        <v>0</v>
      </c>
      <c r="Y16" s="29">
        <f t="shared" si="17"/>
        <v>0</v>
      </c>
      <c r="Z16" s="29">
        <f t="shared" si="18"/>
        <v>0</v>
      </c>
    </row>
    <row r="17" spans="2:26" x14ac:dyDescent="0.3">
      <c r="B17" s="32">
        <f t="shared" si="8"/>
        <v>53</v>
      </c>
      <c r="C17" s="43">
        <f t="shared" si="9"/>
        <v>247651649.43935525</v>
      </c>
      <c r="D17" s="43">
        <f>$C$2*Amortization!E11</f>
        <v>738119.21456352051</v>
      </c>
      <c r="E17" s="43">
        <f>Amortization!F11*$C$2</f>
        <v>110008.51611560564</v>
      </c>
      <c r="F17" s="43">
        <f>Amortization!D11*$C$2</f>
        <v>1651010.9962623683</v>
      </c>
      <c r="G17" s="43">
        <f t="shared" si="0"/>
        <v>2499138.7269414943</v>
      </c>
      <c r="H17" s="43">
        <f t="shared" si="1"/>
        <v>246803521.70867613</v>
      </c>
      <c r="I17" s="32">
        <f t="shared" si="10"/>
        <v>53</v>
      </c>
      <c r="J17" s="43">
        <f t="shared" si="11"/>
        <v>175256713.57580218</v>
      </c>
      <c r="K17" s="43">
        <f t="shared" si="2"/>
        <v>584189.04525267391</v>
      </c>
      <c r="L17" s="43">
        <f t="shared" si="12"/>
        <v>1378355.5880556214</v>
      </c>
      <c r="M17" s="43">
        <f t="shared" si="3"/>
        <v>173878357.98774657</v>
      </c>
      <c r="N17" s="32">
        <f t="shared" si="13"/>
        <v>53</v>
      </c>
      <c r="O17" s="43">
        <f t="shared" si="14"/>
        <v>76800000</v>
      </c>
      <c r="P17" s="43">
        <f t="shared" si="4"/>
        <v>480000</v>
      </c>
      <c r="Q17" s="29">
        <f t="shared" si="5"/>
        <v>0</v>
      </c>
      <c r="R17" s="43">
        <f t="shared" si="6"/>
        <v>76800000</v>
      </c>
      <c r="S17" s="43">
        <f>C17*'Set up'!$B$15/12</f>
        <v>51594.093633199016</v>
      </c>
      <c r="T17" s="43">
        <f>'Set up'!$B$16*Structure!$C$2</f>
        <v>5000</v>
      </c>
      <c r="U17" s="43">
        <v>0</v>
      </c>
      <c r="V17" s="43">
        <f t="shared" si="15"/>
        <v>56594.093633199016</v>
      </c>
      <c r="W17" s="43">
        <f t="shared" si="16"/>
        <v>-3874836.279070437</v>
      </c>
      <c r="X17" s="29">
        <f t="shared" si="7"/>
        <v>0</v>
      </c>
      <c r="Y17" s="29">
        <f t="shared" si="17"/>
        <v>0</v>
      </c>
      <c r="Z17" s="29">
        <f t="shared" si="18"/>
        <v>0</v>
      </c>
    </row>
    <row r="18" spans="2:26" x14ac:dyDescent="0.3">
      <c r="B18" s="32">
        <f t="shared" si="8"/>
        <v>54</v>
      </c>
      <c r="C18" s="43">
        <f t="shared" si="9"/>
        <v>246803521.70867613</v>
      </c>
      <c r="D18" s="43">
        <f>$C$2*Amortization!E12</f>
        <v>743773.39943471458</v>
      </c>
      <c r="E18" s="43">
        <f>Amortization!F12*$C$2</f>
        <v>137119.34194974453</v>
      </c>
      <c r="F18" s="43">
        <f>Amortization!D12*$C$2</f>
        <v>1645356.8113911743</v>
      </c>
      <c r="G18" s="43">
        <f t="shared" si="0"/>
        <v>2526249.5527756335</v>
      </c>
      <c r="H18" s="43">
        <f t="shared" si="1"/>
        <v>245922628.96729168</v>
      </c>
      <c r="I18" s="32">
        <f t="shared" si="10"/>
        <v>54</v>
      </c>
      <c r="J18" s="43">
        <f t="shared" si="11"/>
        <v>173878357.98774657</v>
      </c>
      <c r="K18" s="43">
        <f t="shared" si="2"/>
        <v>579594.52662582195</v>
      </c>
      <c r="L18" s="43">
        <f t="shared" si="12"/>
        <v>1410237.6257938375</v>
      </c>
      <c r="M18" s="43">
        <f t="shared" si="3"/>
        <v>172468120.36195272</v>
      </c>
      <c r="N18" s="32">
        <f t="shared" si="13"/>
        <v>54</v>
      </c>
      <c r="O18" s="43">
        <f t="shared" si="14"/>
        <v>76800000</v>
      </c>
      <c r="P18" s="43">
        <f t="shared" si="4"/>
        <v>480000</v>
      </c>
      <c r="Q18" s="29">
        <f t="shared" si="5"/>
        <v>0</v>
      </c>
      <c r="R18" s="43">
        <f t="shared" si="6"/>
        <v>76800000</v>
      </c>
      <c r="S18" s="43">
        <f>C18*'Set up'!$B$15/12</f>
        <v>51417.40035597419</v>
      </c>
      <c r="T18" s="43">
        <f>'Set up'!$B$16*Structure!$C$2</f>
        <v>5000</v>
      </c>
      <c r="U18" s="43">
        <v>0</v>
      </c>
      <c r="V18" s="43">
        <f t="shared" si="15"/>
        <v>56417.40035597419</v>
      </c>
      <c r="W18" s="43">
        <f t="shared" si="16"/>
        <v>-3345491.3946610391</v>
      </c>
      <c r="X18" s="29">
        <f t="shared" si="7"/>
        <v>0</v>
      </c>
      <c r="Y18" s="29">
        <f t="shared" si="17"/>
        <v>0</v>
      </c>
      <c r="Z18" s="29">
        <f t="shared" si="18"/>
        <v>0</v>
      </c>
    </row>
    <row r="19" spans="2:26" x14ac:dyDescent="0.3">
      <c r="B19" s="32">
        <f t="shared" si="8"/>
        <v>55</v>
      </c>
      <c r="C19" s="43">
        <f t="shared" si="9"/>
        <v>245922628.96729168</v>
      </c>
      <c r="D19" s="43">
        <f>$C$2*Amortization!E13</f>
        <v>749646.01771061099</v>
      </c>
      <c r="E19" s="43">
        <f>Amortization!F13*$C$2</f>
        <v>164051.0481657722</v>
      </c>
      <c r="F19" s="43">
        <f>Amortization!D13*$C$2</f>
        <v>1639484.1931152777</v>
      </c>
      <c r="G19" s="43">
        <f t="shared" si="0"/>
        <v>2553181.258991661</v>
      </c>
      <c r="H19" s="43">
        <f t="shared" si="1"/>
        <v>245008931.90141532</v>
      </c>
      <c r="I19" s="32">
        <f t="shared" si="10"/>
        <v>55</v>
      </c>
      <c r="J19" s="43">
        <f t="shared" si="11"/>
        <v>172468120.36195272</v>
      </c>
      <c r="K19" s="43">
        <f t="shared" si="2"/>
        <v>574893.73453984235</v>
      </c>
      <c r="L19" s="43">
        <f t="shared" si="12"/>
        <v>1442053.6434169663</v>
      </c>
      <c r="M19" s="43">
        <f t="shared" si="3"/>
        <v>171026066.71853575</v>
      </c>
      <c r="N19" s="32">
        <f t="shared" si="13"/>
        <v>55</v>
      </c>
      <c r="O19" s="43">
        <f t="shared" si="14"/>
        <v>76800000</v>
      </c>
      <c r="P19" s="43">
        <f t="shared" si="4"/>
        <v>480000</v>
      </c>
      <c r="Q19" s="29">
        <f t="shared" si="5"/>
        <v>0</v>
      </c>
      <c r="R19" s="43">
        <f t="shared" si="6"/>
        <v>76800000</v>
      </c>
      <c r="S19" s="43">
        <f>C19*'Set up'!$B$15/12</f>
        <v>51233.881034852435</v>
      </c>
      <c r="T19" s="43">
        <f>'Set up'!$B$16*Structure!$C$2</f>
        <v>5000</v>
      </c>
      <c r="U19" s="43">
        <v>0</v>
      </c>
      <c r="V19" s="43">
        <f t="shared" si="15"/>
        <v>56233.881034852435</v>
      </c>
      <c r="W19" s="43">
        <f t="shared" si="16"/>
        <v>-2817134.8171204329</v>
      </c>
      <c r="X19" s="29">
        <f t="shared" si="7"/>
        <v>0</v>
      </c>
      <c r="Y19" s="29">
        <f t="shared" si="17"/>
        <v>0</v>
      </c>
      <c r="Z19" s="29">
        <f t="shared" si="18"/>
        <v>0</v>
      </c>
    </row>
    <row r="20" spans="2:26" x14ac:dyDescent="0.3">
      <c r="B20" s="32">
        <f t="shared" si="8"/>
        <v>56</v>
      </c>
      <c r="C20" s="43">
        <f t="shared" si="9"/>
        <v>245008931.90141532</v>
      </c>
      <c r="D20" s="43">
        <f>$C$2*Amortization!E14</f>
        <v>755737.33148312022</v>
      </c>
      <c r="E20" s="43">
        <f>Amortization!F14*$C$2</f>
        <v>190792.25560793997</v>
      </c>
      <c r="F20" s="43">
        <f>Amortization!D14*$C$2</f>
        <v>1633392.8793427686</v>
      </c>
      <c r="G20" s="43">
        <f t="shared" si="0"/>
        <v>2579922.4664338287</v>
      </c>
      <c r="H20" s="43">
        <f t="shared" si="1"/>
        <v>244062402.31432426</v>
      </c>
      <c r="I20" s="32">
        <f t="shared" si="10"/>
        <v>56</v>
      </c>
      <c r="J20" s="43">
        <f t="shared" si="11"/>
        <v>171026066.71853575</v>
      </c>
      <c r="K20" s="43">
        <f t="shared" si="2"/>
        <v>570086.88906178589</v>
      </c>
      <c r="L20" s="43">
        <f t="shared" si="12"/>
        <v>1473792.0498925813</v>
      </c>
      <c r="M20" s="43">
        <f t="shared" si="3"/>
        <v>169552274.66864318</v>
      </c>
      <c r="N20" s="32">
        <f t="shared" si="13"/>
        <v>56</v>
      </c>
      <c r="O20" s="43">
        <f t="shared" si="14"/>
        <v>76800000</v>
      </c>
      <c r="P20" s="43">
        <f t="shared" si="4"/>
        <v>480000</v>
      </c>
      <c r="Q20" s="29">
        <f t="shared" si="5"/>
        <v>0</v>
      </c>
      <c r="R20" s="43">
        <f t="shared" si="6"/>
        <v>76800000</v>
      </c>
      <c r="S20" s="43">
        <f>C20*'Set up'!$B$15/12</f>
        <v>51043.527479461532</v>
      </c>
      <c r="T20" s="43">
        <f>'Set up'!$B$16*Structure!$C$2</f>
        <v>5000</v>
      </c>
      <c r="U20" s="43">
        <v>0</v>
      </c>
      <c r="V20" s="43">
        <f t="shared" si="15"/>
        <v>56043.527479461532</v>
      </c>
      <c r="W20" s="43">
        <f t="shared" si="16"/>
        <v>-2289872.3543189168</v>
      </c>
      <c r="X20" s="29">
        <f t="shared" si="7"/>
        <v>0</v>
      </c>
      <c r="Y20" s="29">
        <f t="shared" si="17"/>
        <v>0</v>
      </c>
      <c r="Z20" s="29">
        <f t="shared" si="18"/>
        <v>0</v>
      </c>
    </row>
    <row r="21" spans="2:26" x14ac:dyDescent="0.3">
      <c r="B21" s="32">
        <f t="shared" si="8"/>
        <v>57</v>
      </c>
      <c r="C21" s="43">
        <f t="shared" si="9"/>
        <v>244062402.31432426</v>
      </c>
      <c r="D21" s="43">
        <f>$C$2*Amortization!E15</f>
        <v>762047.52873039409</v>
      </c>
      <c r="E21" s="43">
        <f>Amortization!F15*$C$2</f>
        <v>217331.54913050644</v>
      </c>
      <c r="F21" s="43">
        <f>Amortization!D15*$C$2</f>
        <v>1627082.6820954946</v>
      </c>
      <c r="G21" s="43">
        <f t="shared" si="0"/>
        <v>2606461.7599563953</v>
      </c>
      <c r="H21" s="43">
        <f t="shared" si="1"/>
        <v>243083023.23646337</v>
      </c>
      <c r="I21" s="32">
        <f t="shared" si="10"/>
        <v>57</v>
      </c>
      <c r="J21" s="43">
        <f t="shared" si="11"/>
        <v>169552274.66864318</v>
      </c>
      <c r="K21" s="43">
        <f t="shared" si="2"/>
        <v>565174.24889547727</v>
      </c>
      <c r="L21" s="43">
        <f t="shared" si="12"/>
        <v>1505441.1772454337</v>
      </c>
      <c r="M21" s="43">
        <f t="shared" si="3"/>
        <v>168046833.49139774</v>
      </c>
      <c r="N21" s="32">
        <f t="shared" si="13"/>
        <v>57</v>
      </c>
      <c r="O21" s="43">
        <f t="shared" si="14"/>
        <v>76800000</v>
      </c>
      <c r="P21" s="43">
        <f t="shared" si="4"/>
        <v>480000</v>
      </c>
      <c r="Q21" s="29">
        <f t="shared" si="5"/>
        <v>0</v>
      </c>
      <c r="R21" s="43">
        <f t="shared" si="6"/>
        <v>76800000</v>
      </c>
      <c r="S21" s="43">
        <f>C21*'Set up'!$B$15/12</f>
        <v>50846.33381548422</v>
      </c>
      <c r="T21" s="43">
        <f>'Set up'!$B$16*Structure!$C$2</f>
        <v>5000</v>
      </c>
      <c r="U21" s="43">
        <v>0</v>
      </c>
      <c r="V21" s="43">
        <f t="shared" si="15"/>
        <v>55846.33381548422</v>
      </c>
      <c r="W21" s="43">
        <f t="shared" si="16"/>
        <v>-1763810.2549343705</v>
      </c>
      <c r="X21" s="29">
        <f t="shared" si="7"/>
        <v>0</v>
      </c>
      <c r="Y21" s="29">
        <f t="shared" si="17"/>
        <v>0</v>
      </c>
      <c r="Z21" s="29">
        <f t="shared" si="18"/>
        <v>0</v>
      </c>
    </row>
    <row r="22" spans="2:26" x14ac:dyDescent="0.3">
      <c r="B22" s="32">
        <f t="shared" si="8"/>
        <v>58</v>
      </c>
      <c r="C22" s="43">
        <f t="shared" si="9"/>
        <v>243083023.23646337</v>
      </c>
      <c r="D22" s="43">
        <f>$C$2*Amortization!E16</f>
        <v>768576.72258279985</v>
      </c>
      <c r="E22" s="43">
        <f>Amortization!F16*$C$2</f>
        <v>243657.48381488031</v>
      </c>
      <c r="F22" s="43">
        <f>Amortization!D16*$C$2</f>
        <v>1620553.4882430888</v>
      </c>
      <c r="G22" s="43">
        <f t="shared" si="0"/>
        <v>2632787.6946407687</v>
      </c>
      <c r="H22" s="43">
        <f t="shared" si="1"/>
        <v>242070789.03006569</v>
      </c>
      <c r="I22" s="32">
        <f t="shared" si="10"/>
        <v>58</v>
      </c>
      <c r="J22" s="43">
        <f t="shared" si="11"/>
        <v>168046833.49139774</v>
      </c>
      <c r="K22" s="43">
        <f t="shared" si="2"/>
        <v>560156.11163799244</v>
      </c>
      <c r="L22" s="43">
        <f t="shared" si="12"/>
        <v>1536989.2864951799</v>
      </c>
      <c r="M22" s="43">
        <f t="shared" si="3"/>
        <v>166509844.20490256</v>
      </c>
      <c r="N22" s="32">
        <f t="shared" si="13"/>
        <v>58</v>
      </c>
      <c r="O22" s="43">
        <f t="shared" si="14"/>
        <v>76800000</v>
      </c>
      <c r="P22" s="43">
        <f t="shared" si="4"/>
        <v>480000</v>
      </c>
      <c r="Q22" s="29">
        <f t="shared" si="5"/>
        <v>0</v>
      </c>
      <c r="R22" s="43">
        <f t="shared" si="6"/>
        <v>76800000</v>
      </c>
      <c r="S22" s="43">
        <f>C22*'Set up'!$B$15/12</f>
        <v>50642.296507596533</v>
      </c>
      <c r="T22" s="43">
        <f>'Set up'!$B$16*Structure!$C$2</f>
        <v>5000</v>
      </c>
      <c r="U22" s="43">
        <v>0</v>
      </c>
      <c r="V22" s="43">
        <f t="shared" si="15"/>
        <v>55642.296507596533</v>
      </c>
      <c r="W22" s="43">
        <f t="shared" si="16"/>
        <v>-1239055.174836874</v>
      </c>
      <c r="X22" s="29">
        <f t="shared" si="7"/>
        <v>0</v>
      </c>
      <c r="Y22" s="29">
        <f t="shared" si="17"/>
        <v>0</v>
      </c>
      <c r="Z22" s="29">
        <f t="shared" si="18"/>
        <v>0</v>
      </c>
    </row>
    <row r="23" spans="2:26" x14ac:dyDescent="0.3">
      <c r="B23" s="32">
        <f t="shared" si="8"/>
        <v>59</v>
      </c>
      <c r="C23" s="43">
        <f t="shared" si="9"/>
        <v>242070789.03006569</v>
      </c>
      <c r="D23" s="43">
        <f>$C$2*Amortization!E17</f>
        <v>775324.95062545105</v>
      </c>
      <c r="E23" s="43">
        <f>Amortization!F17*$C$2</f>
        <v>269758.59127777425</v>
      </c>
      <c r="F23" s="43">
        <f>Amortization!D17*$C$2</f>
        <v>1613805.2602004376</v>
      </c>
      <c r="G23" s="43">
        <f t="shared" si="0"/>
        <v>2658888.8021036629</v>
      </c>
      <c r="H23" s="43">
        <f t="shared" si="1"/>
        <v>241025705.48816246</v>
      </c>
      <c r="I23" s="32">
        <f t="shared" si="10"/>
        <v>59</v>
      </c>
      <c r="J23" s="43">
        <f t="shared" si="11"/>
        <v>166509844.20490256</v>
      </c>
      <c r="K23" s="43">
        <f t="shared" si="2"/>
        <v>555032.81401634181</v>
      </c>
      <c r="L23" s="43">
        <f t="shared" si="12"/>
        <v>1568424.5737060574</v>
      </c>
      <c r="M23" s="43">
        <f t="shared" si="3"/>
        <v>164941419.6311965</v>
      </c>
      <c r="N23" s="32">
        <f t="shared" si="13"/>
        <v>59</v>
      </c>
      <c r="O23" s="43">
        <f t="shared" si="14"/>
        <v>76800000</v>
      </c>
      <c r="P23" s="43">
        <f t="shared" si="4"/>
        <v>480000</v>
      </c>
      <c r="Q23" s="29">
        <f t="shared" si="5"/>
        <v>0</v>
      </c>
      <c r="R23" s="43">
        <f t="shared" si="6"/>
        <v>76800000</v>
      </c>
      <c r="S23" s="43">
        <f>C23*'Set up'!$B$15/12</f>
        <v>50431.41438126369</v>
      </c>
      <c r="T23" s="43">
        <f>'Set up'!$B$16*Structure!$C$2</f>
        <v>5000</v>
      </c>
      <c r="U23" s="43">
        <v>0</v>
      </c>
      <c r="V23" s="43">
        <f t="shared" si="15"/>
        <v>55431.41438126369</v>
      </c>
      <c r="W23" s="43">
        <f t="shared" si="16"/>
        <v>-715714.14303404093</v>
      </c>
      <c r="X23" s="29">
        <f t="shared" si="7"/>
        <v>0</v>
      </c>
      <c r="Y23" s="29">
        <f t="shared" si="17"/>
        <v>0</v>
      </c>
      <c r="Z23" s="29">
        <f t="shared" si="18"/>
        <v>0</v>
      </c>
    </row>
    <row r="24" spans="2:26" x14ac:dyDescent="0.3">
      <c r="B24" s="32">
        <f t="shared" si="8"/>
        <v>60</v>
      </c>
      <c r="C24" s="43">
        <f t="shared" si="9"/>
        <v>241025705.48816246</v>
      </c>
      <c r="D24" s="43">
        <f>$C$2*Amortization!E18</f>
        <v>782292.1742381393</v>
      </c>
      <c r="E24" s="43">
        <f>Amortization!F18*$C$2</f>
        <v>295623.38606602262</v>
      </c>
      <c r="F24" s="43">
        <f>Amortization!D18*$C$2</f>
        <v>1606838.0365877494</v>
      </c>
      <c r="G24" s="43">
        <f t="shared" si="0"/>
        <v>2684753.5968919112</v>
      </c>
      <c r="H24" s="43">
        <f t="shared" si="1"/>
        <v>239947789.92785829</v>
      </c>
      <c r="I24" s="32">
        <f t="shared" si="10"/>
        <v>60</v>
      </c>
      <c r="J24" s="43">
        <f t="shared" si="11"/>
        <v>164941419.6311965</v>
      </c>
      <c r="K24" s="43">
        <f t="shared" si="2"/>
        <v>549804.73210398841</v>
      </c>
      <c r="L24" s="43">
        <f t="shared" si="12"/>
        <v>1599735.1761445554</v>
      </c>
      <c r="M24" s="43">
        <f t="shared" si="3"/>
        <v>163341684.45505193</v>
      </c>
      <c r="N24" s="32">
        <f t="shared" si="13"/>
        <v>60</v>
      </c>
      <c r="O24" s="43">
        <f t="shared" si="14"/>
        <v>76800000</v>
      </c>
      <c r="P24" s="43">
        <f t="shared" si="4"/>
        <v>480000</v>
      </c>
      <c r="Q24" s="29">
        <f t="shared" si="5"/>
        <v>0</v>
      </c>
      <c r="R24" s="43">
        <f t="shared" si="6"/>
        <v>76800000</v>
      </c>
      <c r="S24" s="43">
        <f>C24*'Set up'!$B$15/12</f>
        <v>50213.688643367175</v>
      </c>
      <c r="T24" s="43">
        <f>'Set up'!$B$16*Structure!$C$2</f>
        <v>5000</v>
      </c>
      <c r="U24" s="43">
        <v>0</v>
      </c>
      <c r="V24" s="43">
        <f t="shared" si="15"/>
        <v>55213.688643367175</v>
      </c>
      <c r="W24" s="43">
        <f t="shared" si="16"/>
        <v>-193894.5271936357</v>
      </c>
      <c r="X24" s="29">
        <f t="shared" si="7"/>
        <v>0</v>
      </c>
      <c r="Y24" s="29">
        <f t="shared" si="17"/>
        <v>0</v>
      </c>
      <c r="Z24" s="29">
        <f t="shared" si="18"/>
        <v>0</v>
      </c>
    </row>
    <row r="25" spans="2:26" x14ac:dyDescent="0.3">
      <c r="B25" s="32">
        <f t="shared" si="8"/>
        <v>61</v>
      </c>
      <c r="C25" s="43">
        <f t="shared" si="9"/>
        <v>239947789.92785829</v>
      </c>
      <c r="D25" s="43">
        <f>$C$2*Amortization!E19</f>
        <v>789478.27797350031</v>
      </c>
      <c r="E25" s="43">
        <f>Amortization!F19*$C$2</f>
        <v>321240.37213442364</v>
      </c>
      <c r="F25" s="43">
        <f>Amortization!D19*$C$2</f>
        <v>1599651.9328523884</v>
      </c>
      <c r="G25" s="43">
        <f t="shared" si="0"/>
        <v>2710370.5829603123</v>
      </c>
      <c r="H25" s="43">
        <f t="shared" si="1"/>
        <v>238837071.27775037</v>
      </c>
      <c r="I25" s="32">
        <f t="shared" si="10"/>
        <v>61</v>
      </c>
      <c r="J25" s="43">
        <f t="shared" si="11"/>
        <v>163341684.45505193</v>
      </c>
      <c r="K25" s="43">
        <f t="shared" si="2"/>
        <v>544472.28151683975</v>
      </c>
      <c r="L25" s="43">
        <f t="shared" si="12"/>
        <v>1630909.1785418354</v>
      </c>
      <c r="M25" s="43">
        <f t="shared" si="3"/>
        <v>161710775.27651009</v>
      </c>
      <c r="N25" s="32">
        <f t="shared" si="13"/>
        <v>61</v>
      </c>
      <c r="O25" s="43">
        <f t="shared" si="14"/>
        <v>76800000</v>
      </c>
      <c r="P25" s="43">
        <f t="shared" si="4"/>
        <v>480000</v>
      </c>
      <c r="Q25" s="29">
        <f t="shared" si="5"/>
        <v>0</v>
      </c>
      <c r="R25" s="43">
        <f t="shared" si="6"/>
        <v>76800000</v>
      </c>
      <c r="S25" s="43">
        <f>C25*'Set up'!$B$15/12</f>
        <v>49989.122901637144</v>
      </c>
      <c r="T25" s="43">
        <f>'Set up'!$B$16*Structure!$C$2</f>
        <v>5000</v>
      </c>
      <c r="U25" s="43">
        <v>0</v>
      </c>
      <c r="V25" s="43">
        <f t="shared" si="15"/>
        <v>54989.122901637144</v>
      </c>
      <c r="W25" s="43">
        <f t="shared" si="16"/>
        <v>326296.00124028325</v>
      </c>
      <c r="X25" s="29">
        <f t="shared" si="7"/>
        <v>0</v>
      </c>
      <c r="Y25" s="29">
        <f t="shared" si="17"/>
        <v>0</v>
      </c>
      <c r="Z25" s="29">
        <f t="shared" si="18"/>
        <v>0</v>
      </c>
    </row>
    <row r="26" spans="2:26" x14ac:dyDescent="0.3">
      <c r="B26" s="32">
        <f t="shared" ref="B26:B89" si="19">B25+1</f>
        <v>62</v>
      </c>
      <c r="C26" s="43">
        <f t="shared" ref="C26:C89" si="20">H25</f>
        <v>238837071.27775037</v>
      </c>
      <c r="D26" s="43">
        <f>$C$2*Amortization!E20</f>
        <v>796883.06897421984</v>
      </c>
      <c r="E26" s="43">
        <f>Amortization!F20*$C$2</f>
        <v>346598.04940149578</v>
      </c>
      <c r="F26" s="43">
        <f>Amortization!D20*$C$2</f>
        <v>1592247.1418516689</v>
      </c>
      <c r="G26" s="43">
        <f t="shared" ref="G26:G89" si="21">D26+E26+F26</f>
        <v>2735728.2602273845</v>
      </c>
      <c r="H26" s="43">
        <f t="shared" ref="H26:H89" si="22">C26-D26-E26</f>
        <v>237693590.15937465</v>
      </c>
      <c r="I26" s="32">
        <f t="shared" si="10"/>
        <v>62</v>
      </c>
      <c r="J26" s="43">
        <f t="shared" ref="J26:J89" si="23">M25</f>
        <v>161710775.27651009</v>
      </c>
      <c r="K26" s="43">
        <f t="shared" ref="K26:K89" si="24">J26*$D$4/12</f>
        <v>539035.91758836701</v>
      </c>
      <c r="L26" s="43">
        <f t="shared" si="12"/>
        <v>1661934.6194561527</v>
      </c>
      <c r="M26" s="43">
        <f t="shared" ref="M26:M89" si="25">J26-L26</f>
        <v>160048840.65705395</v>
      </c>
      <c r="N26" s="32">
        <f t="shared" si="13"/>
        <v>62</v>
      </c>
      <c r="O26" s="43">
        <f t="shared" ref="O26:O89" si="26">R25</f>
        <v>76800000</v>
      </c>
      <c r="P26" s="43">
        <f t="shared" ref="P26:P89" si="27">O26*$E$4/12</f>
        <v>480000</v>
      </c>
      <c r="Q26" s="29">
        <f t="shared" si="5"/>
        <v>0</v>
      </c>
      <c r="R26" s="43">
        <f t="shared" si="6"/>
        <v>76800000</v>
      </c>
      <c r="S26" s="43">
        <f>C26*'Set up'!$B$15/12</f>
        <v>49757.723182864662</v>
      </c>
      <c r="T26" s="43">
        <f>'Set up'!$B$16*Structure!$C$2</f>
        <v>5000</v>
      </c>
      <c r="U26" s="43">
        <v>0</v>
      </c>
      <c r="V26" s="43">
        <f t="shared" si="15"/>
        <v>54757.723182864662</v>
      </c>
      <c r="W26" s="43">
        <f t="shared" si="16"/>
        <v>844749.50232070684</v>
      </c>
      <c r="X26" s="29">
        <f t="shared" si="7"/>
        <v>0</v>
      </c>
      <c r="Y26" s="29">
        <f t="shared" si="17"/>
        <v>0</v>
      </c>
      <c r="Z26" s="29">
        <f t="shared" si="18"/>
        <v>0</v>
      </c>
    </row>
    <row r="27" spans="2:26" x14ac:dyDescent="0.3">
      <c r="B27" s="32">
        <f t="shared" si="19"/>
        <v>63</v>
      </c>
      <c r="C27" s="43">
        <f t="shared" si="20"/>
        <v>237693590.15937465</v>
      </c>
      <c r="D27" s="43">
        <f>$C$2*Amortization!E21</f>
        <v>804506.27643005806</v>
      </c>
      <c r="E27" s="43">
        <f>Amortization!F21*$C$2</f>
        <v>371684.92037978681</v>
      </c>
      <c r="F27" s="43">
        <f>Amortization!D21*$C$2</f>
        <v>1584623.9343958306</v>
      </c>
      <c r="G27" s="43">
        <f t="shared" si="21"/>
        <v>2760815.1312056752</v>
      </c>
      <c r="H27" s="43">
        <f t="shared" si="22"/>
        <v>236517398.9625648</v>
      </c>
      <c r="I27" s="32">
        <f t="shared" si="10"/>
        <v>63</v>
      </c>
      <c r="J27" s="43">
        <f t="shared" si="23"/>
        <v>160048840.65705395</v>
      </c>
      <c r="K27" s="43">
        <f t="shared" si="24"/>
        <v>533496.13552351319</v>
      </c>
      <c r="L27" s="43">
        <f t="shared" si="12"/>
        <v>1692799.4977322924</v>
      </c>
      <c r="M27" s="43">
        <f t="shared" si="25"/>
        <v>158356041.15932167</v>
      </c>
      <c r="N27" s="32">
        <f t="shared" si="13"/>
        <v>63</v>
      </c>
      <c r="O27" s="43">
        <f t="shared" si="26"/>
        <v>76800000</v>
      </c>
      <c r="P27" s="43">
        <f t="shared" si="27"/>
        <v>480000</v>
      </c>
      <c r="Q27" s="29">
        <f t="shared" si="5"/>
        <v>0</v>
      </c>
      <c r="R27" s="43">
        <f t="shared" si="6"/>
        <v>76800000</v>
      </c>
      <c r="S27" s="43">
        <f>C27*'Set up'!$B$15/12</f>
        <v>49519.497949869721</v>
      </c>
      <c r="T27" s="43">
        <f>'Set up'!$B$16*Structure!$C$2</f>
        <v>5000</v>
      </c>
      <c r="U27" s="43">
        <v>0</v>
      </c>
      <c r="V27" s="43">
        <f t="shared" si="15"/>
        <v>54519.497949869721</v>
      </c>
      <c r="W27" s="43">
        <f t="shared" si="16"/>
        <v>1361357.8032431304</v>
      </c>
      <c r="X27" s="29">
        <f t="shared" si="7"/>
        <v>0</v>
      </c>
      <c r="Y27" s="29">
        <f t="shared" si="17"/>
        <v>0</v>
      </c>
      <c r="Z27" s="29">
        <f t="shared" si="18"/>
        <v>0</v>
      </c>
    </row>
    <row r="28" spans="2:26" x14ac:dyDescent="0.3">
      <c r="B28" s="32">
        <f t="shared" si="19"/>
        <v>64</v>
      </c>
      <c r="C28" s="43">
        <f t="shared" si="20"/>
        <v>236517398.9625648</v>
      </c>
      <c r="D28" s="43">
        <f>$C$2*Amortization!E22</f>
        <v>812347.55107545701</v>
      </c>
      <c r="E28" s="43">
        <f>Amortization!F22*$C$2</f>
        <v>396489.49687493505</v>
      </c>
      <c r="F28" s="43">
        <f>Amortization!D22*$C$2</f>
        <v>1576782.6597504318</v>
      </c>
      <c r="G28" s="43">
        <f t="shared" si="21"/>
        <v>2785619.7077008239</v>
      </c>
      <c r="H28" s="43">
        <f t="shared" si="22"/>
        <v>235308561.91461441</v>
      </c>
      <c r="I28" s="32">
        <f t="shared" si="10"/>
        <v>64</v>
      </c>
      <c r="J28" s="43">
        <f t="shared" si="23"/>
        <v>158356041.15932167</v>
      </c>
      <c r="K28" s="43">
        <f t="shared" si="24"/>
        <v>527853.47053107223</v>
      </c>
      <c r="L28" s="43">
        <f t="shared" si="12"/>
        <v>1723491.7790525509</v>
      </c>
      <c r="M28" s="43">
        <f t="shared" si="25"/>
        <v>156632549.38026911</v>
      </c>
      <c r="N28" s="32">
        <f t="shared" si="13"/>
        <v>64</v>
      </c>
      <c r="O28" s="43">
        <f t="shared" si="26"/>
        <v>76800000</v>
      </c>
      <c r="P28" s="43">
        <f t="shared" si="27"/>
        <v>480000</v>
      </c>
      <c r="Q28" s="29">
        <f t="shared" si="5"/>
        <v>0</v>
      </c>
      <c r="R28" s="43">
        <f t="shared" si="6"/>
        <v>76800000</v>
      </c>
      <c r="S28" s="43">
        <f>C28*'Set up'!$B$15/12</f>
        <v>49274.458117201</v>
      </c>
      <c r="T28" s="43">
        <f>'Set up'!$B$16*Structure!$C$2</f>
        <v>5000</v>
      </c>
      <c r="U28" s="43">
        <v>0</v>
      </c>
      <c r="V28" s="43">
        <f t="shared" si="15"/>
        <v>54274.458117201</v>
      </c>
      <c r="W28" s="43">
        <f t="shared" si="16"/>
        <v>1876012.534345299</v>
      </c>
      <c r="X28" s="29">
        <f t="shared" si="7"/>
        <v>0</v>
      </c>
      <c r="Y28" s="29">
        <f t="shared" si="17"/>
        <v>0</v>
      </c>
      <c r="Z28" s="29">
        <f t="shared" si="18"/>
        <v>0</v>
      </c>
    </row>
    <row r="29" spans="2:26" x14ac:dyDescent="0.3">
      <c r="B29" s="32">
        <f t="shared" si="19"/>
        <v>65</v>
      </c>
      <c r="C29" s="43">
        <f t="shared" si="20"/>
        <v>235308561.91461441</v>
      </c>
      <c r="D29" s="43">
        <f>$C$2*Amortization!E23</f>
        <v>820406.46472845972</v>
      </c>
      <c r="E29" s="43">
        <f>Amortization!F23*$C$2</f>
        <v>421000.30674995476</v>
      </c>
      <c r="F29" s="43">
        <f>Amortization!D23*$C$2</f>
        <v>1568723.746097429</v>
      </c>
      <c r="G29" s="43">
        <f t="shared" si="21"/>
        <v>2810130.5175758433</v>
      </c>
      <c r="H29" s="43">
        <f t="shared" si="22"/>
        <v>234067155.14313602</v>
      </c>
      <c r="I29" s="32">
        <f t="shared" si="10"/>
        <v>65</v>
      </c>
      <c r="J29" s="43">
        <f t="shared" si="23"/>
        <v>156632549.38026911</v>
      </c>
      <c r="K29" s="43">
        <f t="shared" si="24"/>
        <v>522108.49793423037</v>
      </c>
      <c r="L29" s="43">
        <f t="shared" si="12"/>
        <v>1753999.402576068</v>
      </c>
      <c r="M29" s="43">
        <f t="shared" si="25"/>
        <v>154878549.97769305</v>
      </c>
      <c r="N29" s="32">
        <f t="shared" si="13"/>
        <v>65</v>
      </c>
      <c r="O29" s="43">
        <f t="shared" si="26"/>
        <v>76800000</v>
      </c>
      <c r="P29" s="43">
        <f t="shared" si="27"/>
        <v>480000</v>
      </c>
      <c r="Q29" s="29">
        <f t="shared" si="5"/>
        <v>0</v>
      </c>
      <c r="R29" s="43">
        <f t="shared" si="6"/>
        <v>76800000</v>
      </c>
      <c r="S29" s="43">
        <f>C29*'Set up'!$B$15/12</f>
        <v>49022.617065544669</v>
      </c>
      <c r="T29" s="43">
        <f>'Set up'!$B$16*Structure!$C$2</f>
        <v>5000</v>
      </c>
      <c r="U29" s="43">
        <v>0</v>
      </c>
      <c r="V29" s="43">
        <f t="shared" si="15"/>
        <v>54022.617065544669</v>
      </c>
      <c r="W29" s="43">
        <f t="shared" si="16"/>
        <v>2388605.1654429734</v>
      </c>
      <c r="X29" s="29">
        <f t="shared" si="7"/>
        <v>0</v>
      </c>
      <c r="Y29" s="29">
        <f t="shared" si="17"/>
        <v>0</v>
      </c>
      <c r="Z29" s="29">
        <f t="shared" si="18"/>
        <v>0</v>
      </c>
    </row>
    <row r="30" spans="2:26" x14ac:dyDescent="0.3">
      <c r="B30" s="32">
        <f t="shared" si="19"/>
        <v>66</v>
      </c>
      <c r="C30" s="43">
        <f t="shared" si="20"/>
        <v>234067155.14313602</v>
      </c>
      <c r="D30" s="43">
        <f>$C$2*Amortization!E24</f>
        <v>828682.50987164921</v>
      </c>
      <c r="E30" s="43">
        <f>Amortization!F24*$C$2</f>
        <v>445205.90074932697</v>
      </c>
      <c r="F30" s="43">
        <f>Amortization!D24*$C$2</f>
        <v>1560447.7009542396</v>
      </c>
      <c r="G30" s="43">
        <f t="shared" si="21"/>
        <v>2834336.1115752161</v>
      </c>
      <c r="H30" s="43">
        <f t="shared" si="22"/>
        <v>232793266.73251504</v>
      </c>
      <c r="I30" s="32">
        <f t="shared" si="10"/>
        <v>66</v>
      </c>
      <c r="J30" s="43">
        <f t="shared" si="23"/>
        <v>154878549.97769305</v>
      </c>
      <c r="K30" s="43">
        <f t="shared" si="24"/>
        <v>516261.83325897687</v>
      </c>
      <c r="L30" s="43">
        <f t="shared" si="12"/>
        <v>1784310.2876614193</v>
      </c>
      <c r="M30" s="43">
        <f t="shared" si="25"/>
        <v>153094239.69003162</v>
      </c>
      <c r="N30" s="32">
        <f t="shared" si="13"/>
        <v>66</v>
      </c>
      <c r="O30" s="43">
        <f t="shared" si="26"/>
        <v>76800000</v>
      </c>
      <c r="P30" s="43">
        <f t="shared" si="27"/>
        <v>480000</v>
      </c>
      <c r="Q30" s="29">
        <f t="shared" si="5"/>
        <v>0</v>
      </c>
      <c r="R30" s="43">
        <f t="shared" si="6"/>
        <v>76800000</v>
      </c>
      <c r="S30" s="43">
        <f>C30*'Set up'!$B$15/12</f>
        <v>48763.990654820002</v>
      </c>
      <c r="T30" s="43">
        <f>'Set up'!$B$16*Structure!$C$2</f>
        <v>5000</v>
      </c>
      <c r="U30" s="43">
        <v>0</v>
      </c>
      <c r="V30" s="43">
        <f t="shared" si="15"/>
        <v>53763.990654820002</v>
      </c>
      <c r="W30" s="43">
        <f t="shared" si="16"/>
        <v>2899027.0424834192</v>
      </c>
      <c r="X30" s="29">
        <f t="shared" si="7"/>
        <v>0</v>
      </c>
      <c r="Y30" s="29">
        <f t="shared" si="17"/>
        <v>0</v>
      </c>
      <c r="Z30" s="29">
        <f t="shared" si="18"/>
        <v>0</v>
      </c>
    </row>
    <row r="31" spans="2:26" x14ac:dyDescent="0.3">
      <c r="B31" s="32">
        <f t="shared" si="19"/>
        <v>67</v>
      </c>
      <c r="C31" s="43">
        <f t="shared" si="20"/>
        <v>232793266.73251504</v>
      </c>
      <c r="D31" s="43">
        <f>$C$2*Amortization!E25</f>
        <v>837175.09927578911</v>
      </c>
      <c r="E31" s="43">
        <f>Amortization!F25*$C$2</f>
        <v>469094.85937797942</v>
      </c>
      <c r="F31" s="43">
        <f>Amortization!D25*$C$2</f>
        <v>1551955.1115500997</v>
      </c>
      <c r="G31" s="43">
        <f t="shared" si="21"/>
        <v>2858225.0702038682</v>
      </c>
      <c r="H31" s="43">
        <f t="shared" si="22"/>
        <v>231486996.77386126</v>
      </c>
      <c r="I31" s="32">
        <f t="shared" si="10"/>
        <v>67</v>
      </c>
      <c r="J31" s="43">
        <f t="shared" si="23"/>
        <v>153094239.69003162</v>
      </c>
      <c r="K31" s="43">
        <f t="shared" si="24"/>
        <v>510314.13230010541</v>
      </c>
      <c r="L31" s="43">
        <f t="shared" si="12"/>
        <v>1814412.3406678222</v>
      </c>
      <c r="M31" s="43">
        <f t="shared" si="25"/>
        <v>151279827.3493638</v>
      </c>
      <c r="N31" s="32">
        <f t="shared" si="13"/>
        <v>67</v>
      </c>
      <c r="O31" s="43">
        <f t="shared" si="26"/>
        <v>76800000</v>
      </c>
      <c r="P31" s="43">
        <f t="shared" si="27"/>
        <v>480000</v>
      </c>
      <c r="Q31" s="29">
        <f t="shared" si="5"/>
        <v>0</v>
      </c>
      <c r="R31" s="43">
        <f t="shared" si="6"/>
        <v>76800000</v>
      </c>
      <c r="S31" s="43">
        <f>C31*'Set up'!$B$15/12</f>
        <v>48498.59723594063</v>
      </c>
      <c r="T31" s="43">
        <f>'Set up'!$B$16*Structure!$C$2</f>
        <v>5000</v>
      </c>
      <c r="U31" s="43">
        <v>0</v>
      </c>
      <c r="V31" s="43">
        <f t="shared" si="15"/>
        <v>53498.59723594063</v>
      </c>
      <c r="W31" s="43">
        <f t="shared" si="16"/>
        <v>3407169.4244974554</v>
      </c>
      <c r="X31" s="29">
        <f t="shared" si="7"/>
        <v>0</v>
      </c>
      <c r="Y31" s="29">
        <f t="shared" si="17"/>
        <v>0</v>
      </c>
      <c r="Z31" s="29">
        <f t="shared" si="18"/>
        <v>0</v>
      </c>
    </row>
    <row r="32" spans="2:26" x14ac:dyDescent="0.3">
      <c r="B32" s="32">
        <f t="shared" si="19"/>
        <v>68</v>
      </c>
      <c r="C32" s="43">
        <f t="shared" si="20"/>
        <v>231486996.77386126</v>
      </c>
      <c r="D32" s="43">
        <f>$C$2*Amortization!E26</f>
        <v>845883.5656668141</v>
      </c>
      <c r="E32" s="43">
        <f>Amortization!F26*$C$2</f>
        <v>492655.7998305732</v>
      </c>
      <c r="F32" s="43">
        <f>Amortization!D26*$C$2</f>
        <v>1543246.6451590746</v>
      </c>
      <c r="G32" s="43">
        <f t="shared" si="21"/>
        <v>2881786.0106564621</v>
      </c>
      <c r="H32" s="43">
        <f t="shared" si="22"/>
        <v>230148457.40836385</v>
      </c>
      <c r="I32" s="32">
        <f t="shared" si="10"/>
        <v>68</v>
      </c>
      <c r="J32" s="43">
        <f t="shared" si="23"/>
        <v>151279827.3493638</v>
      </c>
      <c r="K32" s="43">
        <f t="shared" si="24"/>
        <v>504266.09116454603</v>
      </c>
      <c r="L32" s="43">
        <f t="shared" si="12"/>
        <v>1844293.4618306949</v>
      </c>
      <c r="M32" s="43">
        <f t="shared" si="25"/>
        <v>149435533.8875331</v>
      </c>
      <c r="N32" s="32">
        <f t="shared" si="13"/>
        <v>68</v>
      </c>
      <c r="O32" s="43">
        <f t="shared" si="26"/>
        <v>76800000</v>
      </c>
      <c r="P32" s="43">
        <f t="shared" si="27"/>
        <v>480000</v>
      </c>
      <c r="Q32" s="29">
        <f t="shared" si="5"/>
        <v>0</v>
      </c>
      <c r="R32" s="43">
        <f t="shared" si="6"/>
        <v>76800000</v>
      </c>
      <c r="S32" s="43">
        <f>C32*'Set up'!$B$15/12</f>
        <v>48226.457661221095</v>
      </c>
      <c r="T32" s="43">
        <f>'Set up'!$B$16*Structure!$C$2</f>
        <v>5000</v>
      </c>
      <c r="U32" s="43">
        <v>0</v>
      </c>
      <c r="V32" s="43">
        <f t="shared" si="15"/>
        <v>53226.457661221095</v>
      </c>
      <c r="W32" s="43">
        <f t="shared" si="16"/>
        <v>3912923.5208307505</v>
      </c>
      <c r="X32" s="29">
        <f t="shared" si="7"/>
        <v>0</v>
      </c>
      <c r="Y32" s="29">
        <f t="shared" si="17"/>
        <v>0</v>
      </c>
      <c r="Z32" s="29">
        <f t="shared" si="18"/>
        <v>0</v>
      </c>
    </row>
    <row r="33" spans="2:26" x14ac:dyDescent="0.3">
      <c r="B33" s="32">
        <f t="shared" si="19"/>
        <v>69</v>
      </c>
      <c r="C33" s="43">
        <f t="shared" si="20"/>
        <v>230148457.40836385</v>
      </c>
      <c r="D33" s="43">
        <f>$C$2*Amortization!E27</f>
        <v>854807.16143679689</v>
      </c>
      <c r="E33" s="43">
        <f>Amortization!F27*$C$2</f>
        <v>515877.38296559994</v>
      </c>
      <c r="F33" s="43">
        <f>Amortization!D27*$C$2</f>
        <v>1534323.049389092</v>
      </c>
      <c r="G33" s="43">
        <f t="shared" si="21"/>
        <v>2905007.5937914886</v>
      </c>
      <c r="H33" s="43">
        <f t="shared" si="22"/>
        <v>228777772.86396146</v>
      </c>
      <c r="I33" s="32">
        <f t="shared" si="10"/>
        <v>69</v>
      </c>
      <c r="J33" s="43">
        <f t="shared" si="23"/>
        <v>149435533.8875331</v>
      </c>
      <c r="K33" s="43">
        <f t="shared" si="24"/>
        <v>498118.44629177701</v>
      </c>
      <c r="L33" s="43">
        <f t="shared" si="12"/>
        <v>1873941.5522063025</v>
      </c>
      <c r="M33" s="43">
        <f t="shared" si="25"/>
        <v>147561592.33532679</v>
      </c>
      <c r="N33" s="32">
        <f t="shared" si="13"/>
        <v>69</v>
      </c>
      <c r="O33" s="43">
        <f t="shared" si="26"/>
        <v>76800000</v>
      </c>
      <c r="P33" s="43">
        <f t="shared" si="27"/>
        <v>480000</v>
      </c>
      <c r="Q33" s="29">
        <f t="shared" si="5"/>
        <v>0</v>
      </c>
      <c r="R33" s="43">
        <f t="shared" si="6"/>
        <v>76800000</v>
      </c>
      <c r="S33" s="43">
        <f>C33*'Set up'!$B$15/12</f>
        <v>47947.595293409133</v>
      </c>
      <c r="T33" s="43">
        <f>'Set up'!$B$16*Structure!$C$2</f>
        <v>5000</v>
      </c>
      <c r="U33" s="43">
        <v>0</v>
      </c>
      <c r="V33" s="43">
        <f t="shared" si="15"/>
        <v>52947.595293409133</v>
      </c>
      <c r="W33" s="43">
        <f t="shared" si="16"/>
        <v>4416180.5286346674</v>
      </c>
      <c r="X33" s="29">
        <f t="shared" si="7"/>
        <v>0</v>
      </c>
      <c r="Y33" s="29">
        <f t="shared" si="17"/>
        <v>0</v>
      </c>
      <c r="Z33" s="29">
        <f t="shared" si="18"/>
        <v>0</v>
      </c>
    </row>
    <row r="34" spans="2:26" x14ac:dyDescent="0.3">
      <c r="B34" s="32">
        <f t="shared" si="19"/>
        <v>70</v>
      </c>
      <c r="C34" s="43">
        <f t="shared" si="20"/>
        <v>228777772.86396146</v>
      </c>
      <c r="D34" s="43">
        <f>$C$2*Amortization!E28</f>
        <v>863945.05839947937</v>
      </c>
      <c r="E34" s="43">
        <f>Amortization!F28*$C$2</f>
        <v>538748.32031927176</v>
      </c>
      <c r="F34" s="43">
        <f>Amortization!D28*$C$2</f>
        <v>1525185.1524264093</v>
      </c>
      <c r="G34" s="43">
        <f t="shared" si="21"/>
        <v>2927878.5311451601</v>
      </c>
      <c r="H34" s="43">
        <f t="shared" si="22"/>
        <v>227375079.48524272</v>
      </c>
      <c r="I34" s="32">
        <f t="shared" si="10"/>
        <v>70</v>
      </c>
      <c r="J34" s="43">
        <f t="shared" si="23"/>
        <v>147561592.33532679</v>
      </c>
      <c r="K34" s="43">
        <f t="shared" si="24"/>
        <v>491871.97445108928</v>
      </c>
      <c r="L34" s="43">
        <f t="shared" si="12"/>
        <v>1903344.5206807456</v>
      </c>
      <c r="M34" s="43">
        <f t="shared" si="25"/>
        <v>145658247.81464604</v>
      </c>
      <c r="N34" s="32">
        <f t="shared" si="13"/>
        <v>70</v>
      </c>
      <c r="O34" s="43">
        <f t="shared" si="26"/>
        <v>76800000</v>
      </c>
      <c r="P34" s="43">
        <f t="shared" si="27"/>
        <v>480000</v>
      </c>
      <c r="Q34" s="29">
        <f t="shared" si="5"/>
        <v>0</v>
      </c>
      <c r="R34" s="43">
        <f t="shared" si="6"/>
        <v>76800000</v>
      </c>
      <c r="S34" s="43">
        <f>C34*'Set up'!$B$15/12</f>
        <v>47662.036013325305</v>
      </c>
      <c r="T34" s="43">
        <f>'Set up'!$B$16*Structure!$C$2</f>
        <v>5000</v>
      </c>
      <c r="U34" s="43">
        <v>0</v>
      </c>
      <c r="V34" s="43">
        <f t="shared" si="15"/>
        <v>52662.036013325305</v>
      </c>
      <c r="W34" s="43">
        <f t="shared" si="16"/>
        <v>4916831.670596689</v>
      </c>
      <c r="X34" s="29">
        <f t="shared" si="7"/>
        <v>0</v>
      </c>
      <c r="Y34" s="29">
        <f t="shared" si="17"/>
        <v>0</v>
      </c>
      <c r="Z34" s="29">
        <f t="shared" si="18"/>
        <v>0</v>
      </c>
    </row>
    <row r="35" spans="2:26" x14ac:dyDescent="0.3">
      <c r="B35" s="32">
        <f t="shared" si="19"/>
        <v>71</v>
      </c>
      <c r="C35" s="43">
        <f t="shared" si="20"/>
        <v>227375079.48524272</v>
      </c>
      <c r="D35" s="43">
        <f>$C$2*Amortization!E29</f>
        <v>873296.34759093798</v>
      </c>
      <c r="E35" s="43">
        <f>Amortization!F29*$C$2</f>
        <v>561257.38115380425</v>
      </c>
      <c r="F35" s="43">
        <f>Amortization!D29*$C$2</f>
        <v>1515833.8632349507</v>
      </c>
      <c r="G35" s="43">
        <f t="shared" si="21"/>
        <v>2950387.5919796927</v>
      </c>
      <c r="H35" s="43">
        <f t="shared" si="22"/>
        <v>225940525.75649801</v>
      </c>
      <c r="I35" s="32">
        <f t="shared" si="10"/>
        <v>71</v>
      </c>
      <c r="J35" s="43">
        <f t="shared" si="23"/>
        <v>145658247.81464604</v>
      </c>
      <c r="K35" s="43">
        <f t="shared" si="24"/>
        <v>485527.49271548679</v>
      </c>
      <c r="L35" s="43">
        <f t="shared" si="12"/>
        <v>1932490.2910381136</v>
      </c>
      <c r="M35" s="43">
        <f t="shared" si="25"/>
        <v>143725757.52360791</v>
      </c>
      <c r="N35" s="32">
        <f t="shared" si="13"/>
        <v>71</v>
      </c>
      <c r="O35" s="43">
        <f t="shared" si="26"/>
        <v>76800000</v>
      </c>
      <c r="P35" s="43">
        <f t="shared" si="27"/>
        <v>480000</v>
      </c>
      <c r="Q35" s="29">
        <f t="shared" si="5"/>
        <v>0</v>
      </c>
      <c r="R35" s="43">
        <f t="shared" si="6"/>
        <v>76800000</v>
      </c>
      <c r="S35" s="43">
        <f>C35*'Set up'!$B$15/12</f>
        <v>47369.808226092231</v>
      </c>
      <c r="T35" s="43">
        <f>'Set up'!$B$16*Structure!$C$2</f>
        <v>5000</v>
      </c>
      <c r="U35" s="43">
        <v>0</v>
      </c>
      <c r="V35" s="43">
        <f t="shared" si="15"/>
        <v>52369.808226092231</v>
      </c>
      <c r="W35" s="43">
        <f t="shared" si="16"/>
        <v>5414768.2328900993</v>
      </c>
      <c r="X35" s="29">
        <f t="shared" si="7"/>
        <v>0</v>
      </c>
      <c r="Y35" s="29">
        <f t="shared" si="17"/>
        <v>0</v>
      </c>
      <c r="Z35" s="29">
        <f t="shared" si="18"/>
        <v>0</v>
      </c>
    </row>
    <row r="36" spans="2:26" x14ac:dyDescent="0.3">
      <c r="B36" s="32">
        <f t="shared" si="19"/>
        <v>72</v>
      </c>
      <c r="C36" s="43">
        <f t="shared" si="20"/>
        <v>225940525.75649801</v>
      </c>
      <c r="D36" s="43">
        <f>$C$2*Amortization!E30</f>
        <v>882860.03911590297</v>
      </c>
      <c r="E36" s="43">
        <f>Amortization!F30*$C$2</f>
        <v>583393.39953498275</v>
      </c>
      <c r="F36" s="43">
        <f>Amortization!D30*$C$2</f>
        <v>1506270.1717099857</v>
      </c>
      <c r="G36" s="43">
        <f t="shared" si="21"/>
        <v>2972523.6103608711</v>
      </c>
      <c r="H36" s="43">
        <f t="shared" si="22"/>
        <v>224474272.31784713</v>
      </c>
      <c r="I36" s="32">
        <f t="shared" si="10"/>
        <v>72</v>
      </c>
      <c r="J36" s="43">
        <f t="shared" si="23"/>
        <v>143725757.52360791</v>
      </c>
      <c r="K36" s="43">
        <f t="shared" si="24"/>
        <v>479085.85841202637</v>
      </c>
      <c r="L36" s="43">
        <f t="shared" si="12"/>
        <v>1961366.8090829076</v>
      </c>
      <c r="M36" s="43">
        <f t="shared" si="25"/>
        <v>141764390.71452501</v>
      </c>
      <c r="N36" s="32">
        <f t="shared" si="13"/>
        <v>72</v>
      </c>
      <c r="O36" s="43">
        <f t="shared" si="26"/>
        <v>76800000</v>
      </c>
      <c r="P36" s="43">
        <f t="shared" si="27"/>
        <v>480000</v>
      </c>
      <c r="Q36" s="29">
        <f t="shared" si="5"/>
        <v>0</v>
      </c>
      <c r="R36" s="43">
        <f t="shared" si="6"/>
        <v>76800000</v>
      </c>
      <c r="S36" s="43">
        <f>C36*'Set up'!$B$15/12</f>
        <v>47070.942865937082</v>
      </c>
      <c r="T36" s="43">
        <f>'Set up'!$B$16*Structure!$C$2</f>
        <v>5000</v>
      </c>
      <c r="U36" s="43">
        <v>0</v>
      </c>
      <c r="V36" s="43">
        <f t="shared" si="15"/>
        <v>52070.942865937082</v>
      </c>
      <c r="W36" s="43">
        <f t="shared" si="16"/>
        <v>5909881.6033221185</v>
      </c>
      <c r="X36" s="29">
        <f t="shared" si="7"/>
        <v>0</v>
      </c>
      <c r="Y36" s="29">
        <f t="shared" si="17"/>
        <v>0</v>
      </c>
      <c r="Z36" s="29">
        <f t="shared" si="18"/>
        <v>0</v>
      </c>
    </row>
    <row r="37" spans="2:26" x14ac:dyDescent="0.3">
      <c r="B37" s="32">
        <f t="shared" si="19"/>
        <v>73</v>
      </c>
      <c r="C37" s="43">
        <f t="shared" si="20"/>
        <v>224474272.31784713</v>
      </c>
      <c r="D37" s="43">
        <f>$C$2*Amortization!E31</f>
        <v>892635.06204024225</v>
      </c>
      <c r="E37" s="43">
        <f>Amortization!F31*$C$2</f>
        <v>605145.28143293643</v>
      </c>
      <c r="F37" s="43">
        <f>Amortization!D31*$C$2</f>
        <v>1496495.1487856465</v>
      </c>
      <c r="G37" s="43">
        <f t="shared" si="21"/>
        <v>2994275.4922588253</v>
      </c>
      <c r="H37" s="43">
        <f t="shared" si="22"/>
        <v>222976491.97437397</v>
      </c>
      <c r="I37" s="32">
        <f t="shared" si="10"/>
        <v>73</v>
      </c>
      <c r="J37" s="43">
        <f t="shared" si="23"/>
        <v>141764390.71452501</v>
      </c>
      <c r="K37" s="43">
        <f t="shared" si="24"/>
        <v>472547.96904841671</v>
      </c>
      <c r="L37" s="43">
        <f t="shared" si="12"/>
        <v>1989962.049810857</v>
      </c>
      <c r="M37" s="43">
        <f t="shared" si="25"/>
        <v>139774428.66471416</v>
      </c>
      <c r="N37" s="32">
        <f t="shared" si="13"/>
        <v>73</v>
      </c>
      <c r="O37" s="43">
        <f t="shared" si="26"/>
        <v>76800000</v>
      </c>
      <c r="P37" s="43">
        <f t="shared" si="27"/>
        <v>480000</v>
      </c>
      <c r="Q37" s="29">
        <f t="shared" si="5"/>
        <v>0</v>
      </c>
      <c r="R37" s="43">
        <f t="shared" si="6"/>
        <v>76800000</v>
      </c>
      <c r="S37" s="43">
        <f>C37*'Set up'!$B$15/12</f>
        <v>46765.473399551491</v>
      </c>
      <c r="T37" s="43">
        <f>'Set up'!$B$16*Structure!$C$2</f>
        <v>5000</v>
      </c>
      <c r="U37" s="43">
        <v>0</v>
      </c>
      <c r="V37" s="43">
        <f t="shared" si="15"/>
        <v>51765.473399551491</v>
      </c>
      <c r="W37" s="43">
        <f t="shared" si="16"/>
        <v>6402063.3096598089</v>
      </c>
      <c r="X37" s="29">
        <f t="shared" si="7"/>
        <v>0</v>
      </c>
      <c r="Y37" s="29">
        <f t="shared" si="17"/>
        <v>0</v>
      </c>
      <c r="Z37" s="29">
        <f t="shared" si="18"/>
        <v>0</v>
      </c>
    </row>
    <row r="38" spans="2:26" x14ac:dyDescent="0.3">
      <c r="B38" s="32">
        <f t="shared" si="19"/>
        <v>74</v>
      </c>
      <c r="C38" s="43">
        <f t="shared" si="20"/>
        <v>222976491.97437397</v>
      </c>
      <c r="D38" s="43">
        <f>$C$2*Amortization!E32</f>
        <v>902620.26433006348</v>
      </c>
      <c r="E38" s="43">
        <f>Amortization!F32*$C$2</f>
        <v>626502.0118414443</v>
      </c>
      <c r="F38" s="43">
        <f>Amortization!D32*$C$2</f>
        <v>1486509.9464958252</v>
      </c>
      <c r="G38" s="43">
        <f t="shared" si="21"/>
        <v>3015632.2226673327</v>
      </c>
      <c r="H38" s="43">
        <f t="shared" si="22"/>
        <v>221447369.69820246</v>
      </c>
      <c r="I38" s="32">
        <f t="shared" si="10"/>
        <v>74</v>
      </c>
      <c r="J38" s="43">
        <f t="shared" si="23"/>
        <v>139774428.66471416</v>
      </c>
      <c r="K38" s="43">
        <f t="shared" si="24"/>
        <v>465914.76221571391</v>
      </c>
      <c r="L38" s="43">
        <f t="shared" si="12"/>
        <v>2018264.0246236243</v>
      </c>
      <c r="M38" s="43">
        <f t="shared" si="25"/>
        <v>137756164.64009053</v>
      </c>
      <c r="N38" s="32">
        <f t="shared" si="13"/>
        <v>74</v>
      </c>
      <c r="O38" s="43">
        <f t="shared" si="26"/>
        <v>76800000</v>
      </c>
      <c r="P38" s="43">
        <f t="shared" si="27"/>
        <v>480000</v>
      </c>
      <c r="Q38" s="29">
        <f t="shared" si="5"/>
        <v>0</v>
      </c>
      <c r="R38" s="43">
        <f t="shared" si="6"/>
        <v>76800000</v>
      </c>
      <c r="S38" s="43">
        <f>C38*'Set up'!$B$15/12</f>
        <v>46453.435827994574</v>
      </c>
      <c r="T38" s="43">
        <f>'Set up'!$B$16*Structure!$C$2</f>
        <v>5000</v>
      </c>
      <c r="U38" s="43">
        <v>0</v>
      </c>
      <c r="V38" s="43">
        <f t="shared" si="15"/>
        <v>51453.435827994574</v>
      </c>
      <c r="W38" s="43">
        <f t="shared" si="16"/>
        <v>6891205.0581119359</v>
      </c>
      <c r="X38" s="29">
        <f t="shared" si="7"/>
        <v>0</v>
      </c>
      <c r="Y38" s="29">
        <f t="shared" si="17"/>
        <v>0</v>
      </c>
      <c r="Z38" s="29">
        <f t="shared" si="18"/>
        <v>0</v>
      </c>
    </row>
    <row r="39" spans="2:26" x14ac:dyDescent="0.3">
      <c r="B39" s="32">
        <f t="shared" si="19"/>
        <v>75</v>
      </c>
      <c r="C39" s="43">
        <f t="shared" si="20"/>
        <v>221447369.69820246</v>
      </c>
      <c r="D39" s="43">
        <f>$C$2*Amortization!E33</f>
        <v>912814.41283787356</v>
      </c>
      <c r="E39" s="43">
        <f>Amortization!F33*$C$2</f>
        <v>647452.66190916987</v>
      </c>
      <c r="F39" s="43">
        <f>Amortization!D33*$C$2</f>
        <v>1476315.7979880152</v>
      </c>
      <c r="G39" s="43">
        <f t="shared" si="21"/>
        <v>3036582.8727350589</v>
      </c>
      <c r="H39" s="43">
        <f t="shared" si="22"/>
        <v>219887102.62345544</v>
      </c>
      <c r="I39" s="32">
        <f t="shared" si="10"/>
        <v>75</v>
      </c>
      <c r="J39" s="43">
        <f t="shared" si="23"/>
        <v>137756164.64009053</v>
      </c>
      <c r="K39" s="43">
        <f t="shared" si="24"/>
        <v>459187.21546696842</v>
      </c>
      <c r="L39" s="43">
        <f t="shared" si="12"/>
        <v>2046260.788580965</v>
      </c>
      <c r="M39" s="43">
        <f t="shared" si="25"/>
        <v>135709903.85150957</v>
      </c>
      <c r="N39" s="32">
        <f t="shared" si="13"/>
        <v>75</v>
      </c>
      <c r="O39" s="43">
        <f t="shared" si="26"/>
        <v>76800000</v>
      </c>
      <c r="P39" s="43">
        <f t="shared" si="27"/>
        <v>480000</v>
      </c>
      <c r="Q39" s="29">
        <f t="shared" si="5"/>
        <v>0</v>
      </c>
      <c r="R39" s="43">
        <f t="shared" si="6"/>
        <v>76800000</v>
      </c>
      <c r="S39" s="43">
        <f>C39*'Set up'!$B$15/12</f>
        <v>46134.868687125512</v>
      </c>
      <c r="T39" s="43">
        <f>'Set up'!$B$16*Structure!$C$2</f>
        <v>5000</v>
      </c>
      <c r="U39" s="43">
        <v>0</v>
      </c>
      <c r="V39" s="43">
        <f t="shared" si="15"/>
        <v>51134.868687125512</v>
      </c>
      <c r="W39" s="43">
        <f t="shared" si="16"/>
        <v>7377198.771945864</v>
      </c>
      <c r="X39" s="29">
        <f t="shared" si="7"/>
        <v>0</v>
      </c>
      <c r="Y39" s="29">
        <f t="shared" si="17"/>
        <v>0</v>
      </c>
      <c r="Z39" s="29">
        <f t="shared" si="18"/>
        <v>0</v>
      </c>
    </row>
    <row r="40" spans="2:26" x14ac:dyDescent="0.3">
      <c r="B40" s="32">
        <f t="shared" si="19"/>
        <v>76</v>
      </c>
      <c r="C40" s="43">
        <f t="shared" si="20"/>
        <v>219887102.62345544</v>
      </c>
      <c r="D40" s="43">
        <f>$C$2*Amortization!E34</f>
        <v>923216.19333618716</v>
      </c>
      <c r="E40" s="43">
        <f>Amortization!F34*$C$2</f>
        <v>693163.25261898665</v>
      </c>
      <c r="F40" s="43">
        <f>Amortization!D34*$C$2</f>
        <v>1465914.0174897015</v>
      </c>
      <c r="G40" s="43">
        <f t="shared" si="21"/>
        <v>3082293.4634448756</v>
      </c>
      <c r="H40" s="43">
        <f t="shared" si="22"/>
        <v>218270723.17750025</v>
      </c>
      <c r="I40" s="32">
        <f t="shared" si="10"/>
        <v>76</v>
      </c>
      <c r="J40" s="43">
        <f t="shared" si="23"/>
        <v>135709903.85150957</v>
      </c>
      <c r="K40" s="43">
        <f t="shared" si="24"/>
        <v>452366.34617169859</v>
      </c>
      <c r="L40" s="43">
        <f t="shared" si="12"/>
        <v>2099117.3042266238</v>
      </c>
      <c r="M40" s="43">
        <f t="shared" si="25"/>
        <v>133610786.54728295</v>
      </c>
      <c r="N40" s="32">
        <f t="shared" si="13"/>
        <v>76</v>
      </c>
      <c r="O40" s="43">
        <f t="shared" si="26"/>
        <v>76800000</v>
      </c>
      <c r="P40" s="43">
        <f t="shared" si="27"/>
        <v>480000</v>
      </c>
      <c r="Q40" s="29">
        <f t="shared" si="5"/>
        <v>0</v>
      </c>
      <c r="R40" s="43">
        <f t="shared" si="6"/>
        <v>76800000</v>
      </c>
      <c r="S40" s="43">
        <f>C40*'Set up'!$B$15/12</f>
        <v>45809.813046553223</v>
      </c>
      <c r="T40" s="43">
        <f>'Set up'!$B$16*Structure!$C$2</f>
        <v>5000</v>
      </c>
      <c r="U40" s="43">
        <v>0</v>
      </c>
      <c r="V40" s="43">
        <f t="shared" si="15"/>
        <v>50809.813046553223</v>
      </c>
      <c r="W40" s="43">
        <f t="shared" si="16"/>
        <v>7859936.6302172989</v>
      </c>
      <c r="X40" s="29">
        <f t="shared" si="7"/>
        <v>0</v>
      </c>
      <c r="Y40" s="29">
        <f t="shared" si="17"/>
        <v>0</v>
      </c>
      <c r="Z40" s="29">
        <f t="shared" si="18"/>
        <v>0</v>
      </c>
    </row>
    <row r="41" spans="2:26" x14ac:dyDescent="0.3">
      <c r="B41" s="32">
        <f t="shared" si="19"/>
        <v>77</v>
      </c>
      <c r="C41" s="43">
        <f t="shared" si="20"/>
        <v>218270723.17750025</v>
      </c>
      <c r="D41" s="43">
        <f>$C$2*Amortization!E35</f>
        <v>933992.05630922143</v>
      </c>
      <c r="E41" s="43">
        <f>Amortization!F35*$C$2</f>
        <v>713033.75777621532</v>
      </c>
      <c r="F41" s="43">
        <f>Amortization!D35*$C$2</f>
        <v>1455138.1545166674</v>
      </c>
      <c r="G41" s="43">
        <f t="shared" si="21"/>
        <v>3102163.9686021041</v>
      </c>
      <c r="H41" s="43">
        <f t="shared" si="22"/>
        <v>216623697.36341482</v>
      </c>
      <c r="I41" s="32">
        <f t="shared" si="10"/>
        <v>77</v>
      </c>
      <c r="J41" s="43">
        <f t="shared" si="23"/>
        <v>133610786.54728295</v>
      </c>
      <c r="K41" s="43">
        <f t="shared" si="24"/>
        <v>445369.28849094315</v>
      </c>
      <c r="L41" s="43">
        <f t="shared" si="12"/>
        <v>2126321.6127825151</v>
      </c>
      <c r="M41" s="43">
        <f t="shared" si="25"/>
        <v>131484464.93450044</v>
      </c>
      <c r="N41" s="32">
        <f t="shared" si="13"/>
        <v>77</v>
      </c>
      <c r="O41" s="43">
        <f t="shared" si="26"/>
        <v>76800000</v>
      </c>
      <c r="P41" s="43">
        <f t="shared" si="27"/>
        <v>480000</v>
      </c>
      <c r="Q41" s="29">
        <f t="shared" si="5"/>
        <v>0</v>
      </c>
      <c r="R41" s="43">
        <f t="shared" si="6"/>
        <v>76800000</v>
      </c>
      <c r="S41" s="43">
        <f>C41*'Set up'!$B$15/12</f>
        <v>45473.067328645884</v>
      </c>
      <c r="T41" s="43">
        <f>'Set up'!$B$16*Structure!$C$2</f>
        <v>5000</v>
      </c>
      <c r="U41" s="43">
        <v>0</v>
      </c>
      <c r="V41" s="43">
        <f t="shared" si="15"/>
        <v>50473.067328645884</v>
      </c>
      <c r="W41" s="43">
        <f t="shared" si="16"/>
        <v>8339232.4289143831</v>
      </c>
      <c r="X41" s="29">
        <f t="shared" si="7"/>
        <v>0</v>
      </c>
      <c r="Y41" s="29">
        <f t="shared" si="17"/>
        <v>0</v>
      </c>
      <c r="Z41" s="29">
        <f t="shared" si="18"/>
        <v>0</v>
      </c>
    </row>
    <row r="42" spans="2:26" x14ac:dyDescent="0.3">
      <c r="B42" s="32">
        <f t="shared" si="19"/>
        <v>78</v>
      </c>
      <c r="C42" s="43">
        <f t="shared" si="20"/>
        <v>216623697.36341482</v>
      </c>
      <c r="D42" s="43">
        <f>$C$2*Amortization!E36</f>
        <v>944972.22840312449</v>
      </c>
      <c r="E42" s="43">
        <f>Amortization!F36*$C$2</f>
        <v>732456.4244332168</v>
      </c>
      <c r="F42" s="43">
        <f>Amortization!D36*$C$2</f>
        <v>1444157.9824227642</v>
      </c>
      <c r="G42" s="43">
        <f t="shared" si="21"/>
        <v>3121586.6352591058</v>
      </c>
      <c r="H42" s="43">
        <f t="shared" si="22"/>
        <v>214946268.71057847</v>
      </c>
      <c r="I42" s="32">
        <f t="shared" si="10"/>
        <v>78</v>
      </c>
      <c r="J42" s="43">
        <f t="shared" si="23"/>
        <v>131484464.93450044</v>
      </c>
      <c r="K42" s="43">
        <f t="shared" si="24"/>
        <v>438281.54978166817</v>
      </c>
      <c r="L42" s="43">
        <f t="shared" si="12"/>
        <v>2153175.1485267263</v>
      </c>
      <c r="M42" s="43">
        <f t="shared" si="25"/>
        <v>129331289.78597371</v>
      </c>
      <c r="N42" s="32">
        <f t="shared" si="13"/>
        <v>78</v>
      </c>
      <c r="O42" s="43">
        <f t="shared" si="26"/>
        <v>76800000</v>
      </c>
      <c r="P42" s="43">
        <f t="shared" si="27"/>
        <v>480000</v>
      </c>
      <c r="Q42" s="29">
        <f t="shared" si="5"/>
        <v>0</v>
      </c>
      <c r="R42" s="43">
        <f t="shared" si="6"/>
        <v>76800000</v>
      </c>
      <c r="S42" s="43">
        <f>C42*'Set up'!$B$15/12</f>
        <v>45129.936950711424</v>
      </c>
      <c r="T42" s="43">
        <f>'Set up'!$B$16*Structure!$C$2</f>
        <v>5000</v>
      </c>
      <c r="U42" s="43">
        <v>0</v>
      </c>
      <c r="V42" s="43">
        <f t="shared" si="15"/>
        <v>50129.936950711424</v>
      </c>
      <c r="W42" s="43">
        <f t="shared" si="16"/>
        <v>8814978.9246047586</v>
      </c>
      <c r="X42" s="29">
        <f t="shared" si="7"/>
        <v>0</v>
      </c>
      <c r="Y42" s="29">
        <f t="shared" si="17"/>
        <v>0</v>
      </c>
      <c r="Z42" s="29">
        <f t="shared" si="18"/>
        <v>0</v>
      </c>
    </row>
    <row r="43" spans="2:26" x14ac:dyDescent="0.3">
      <c r="B43" s="32">
        <f t="shared" si="19"/>
        <v>79</v>
      </c>
      <c r="C43" s="43">
        <f t="shared" si="20"/>
        <v>214946268.71057847</v>
      </c>
      <c r="D43" s="43">
        <f>$C$2*Amortization!E37</f>
        <v>956155.08608869999</v>
      </c>
      <c r="E43" s="43">
        <f>Amortization!F37*$C$2</f>
        <v>726721.80991117994</v>
      </c>
      <c r="F43" s="43">
        <f>Amortization!D37*$C$2</f>
        <v>1432975.1247371887</v>
      </c>
      <c r="G43" s="43">
        <f t="shared" si="21"/>
        <v>3115852.0207370687</v>
      </c>
      <c r="H43" s="43">
        <f t="shared" si="22"/>
        <v>213263391.81457859</v>
      </c>
      <c r="I43" s="32">
        <f t="shared" si="10"/>
        <v>79</v>
      </c>
      <c r="J43" s="43">
        <f t="shared" si="23"/>
        <v>129331289.78597371</v>
      </c>
      <c r="K43" s="43">
        <f t="shared" si="24"/>
        <v>431104.29928657901</v>
      </c>
      <c r="L43" s="43">
        <f t="shared" si="12"/>
        <v>2154967.2488024528</v>
      </c>
      <c r="M43" s="43">
        <f t="shared" si="25"/>
        <v>127176322.53717126</v>
      </c>
      <c r="N43" s="32">
        <f t="shared" si="13"/>
        <v>79</v>
      </c>
      <c r="O43" s="43">
        <f t="shared" si="26"/>
        <v>76800000</v>
      </c>
      <c r="P43" s="43">
        <f t="shared" si="27"/>
        <v>480000</v>
      </c>
      <c r="Q43" s="29">
        <f t="shared" si="5"/>
        <v>0</v>
      </c>
      <c r="R43" s="43">
        <f t="shared" si="6"/>
        <v>76800000</v>
      </c>
      <c r="S43" s="43">
        <f>C43*'Set up'!$B$15/12</f>
        <v>44780.472648037183</v>
      </c>
      <c r="T43" s="43">
        <f>'Set up'!$B$16*Structure!$C$2</f>
        <v>5000</v>
      </c>
      <c r="U43" s="43">
        <v>0</v>
      </c>
      <c r="V43" s="43">
        <f t="shared" si="15"/>
        <v>49780.472648037183</v>
      </c>
      <c r="W43" s="43">
        <f t="shared" si="16"/>
        <v>9287069.2774073333</v>
      </c>
      <c r="X43" s="29">
        <f t="shared" si="7"/>
        <v>0</v>
      </c>
      <c r="Y43" s="29">
        <f t="shared" si="17"/>
        <v>0</v>
      </c>
      <c r="Z43" s="29">
        <f t="shared" si="18"/>
        <v>0</v>
      </c>
    </row>
    <row r="44" spans="2:26" x14ac:dyDescent="0.3">
      <c r="B44" s="32">
        <f t="shared" si="19"/>
        <v>80</v>
      </c>
      <c r="C44" s="43">
        <f t="shared" si="20"/>
        <v>213263391.81457859</v>
      </c>
      <c r="D44" s="43">
        <f>$C$2*Amortization!E38</f>
        <v>967374.26539536589</v>
      </c>
      <c r="E44" s="43">
        <f>Amortization!F38*$C$2</f>
        <v>720968.56951536133</v>
      </c>
      <c r="F44" s="43">
        <f>Amortization!D38*$C$2</f>
        <v>1421755.9454305228</v>
      </c>
      <c r="G44" s="43">
        <f t="shared" si="21"/>
        <v>3110098.7803412499</v>
      </c>
      <c r="H44" s="43">
        <f t="shared" si="22"/>
        <v>211575048.97966787</v>
      </c>
      <c r="I44" s="32">
        <f t="shared" si="10"/>
        <v>80</v>
      </c>
      <c r="J44" s="43">
        <f t="shared" si="23"/>
        <v>127176322.53717126</v>
      </c>
      <c r="K44" s="43">
        <f t="shared" si="24"/>
        <v>423921.07512390421</v>
      </c>
      <c r="L44" s="43">
        <f t="shared" si="12"/>
        <v>2156747.831922642</v>
      </c>
      <c r="M44" s="43">
        <f t="shared" si="25"/>
        <v>125019574.70524862</v>
      </c>
      <c r="N44" s="32">
        <f t="shared" si="13"/>
        <v>80</v>
      </c>
      <c r="O44" s="43">
        <f t="shared" si="26"/>
        <v>76800000</v>
      </c>
      <c r="P44" s="43">
        <f t="shared" si="27"/>
        <v>480000</v>
      </c>
      <c r="Q44" s="29">
        <f t="shared" si="5"/>
        <v>0</v>
      </c>
      <c r="R44" s="43">
        <f t="shared" si="6"/>
        <v>76800000</v>
      </c>
      <c r="S44" s="43">
        <f>C44*'Set up'!$B$15/12</f>
        <v>44429.873294703873</v>
      </c>
      <c r="T44" s="43">
        <f>'Set up'!$B$16*Structure!$C$2</f>
        <v>5000</v>
      </c>
      <c r="U44" s="43">
        <v>0</v>
      </c>
      <c r="V44" s="43">
        <f t="shared" si="15"/>
        <v>49429.873294703873</v>
      </c>
      <c r="W44" s="43">
        <f t="shared" si="16"/>
        <v>9755474.2744192481</v>
      </c>
      <c r="X44" s="29">
        <f t="shared" si="7"/>
        <v>0</v>
      </c>
      <c r="Y44" s="29">
        <f t="shared" si="17"/>
        <v>0</v>
      </c>
      <c r="Z44" s="29">
        <f t="shared" si="18"/>
        <v>0</v>
      </c>
    </row>
    <row r="45" spans="2:26" x14ac:dyDescent="0.3">
      <c r="B45" s="32">
        <f t="shared" si="19"/>
        <v>81</v>
      </c>
      <c r="C45" s="43">
        <f t="shared" si="20"/>
        <v>211575048.97966787</v>
      </c>
      <c r="D45" s="43">
        <f>$C$2*Amortization!E39</f>
        <v>978629.88429477077</v>
      </c>
      <c r="E45" s="43">
        <f>Amortization!F39*$C$2</f>
        <v>715196.64274942421</v>
      </c>
      <c r="F45" s="43">
        <f>Amortization!D39*$C$2</f>
        <v>1410500.326531118</v>
      </c>
      <c r="G45" s="43">
        <f t="shared" si="21"/>
        <v>3104326.853575313</v>
      </c>
      <c r="H45" s="43">
        <f t="shared" si="22"/>
        <v>209881222.45262367</v>
      </c>
      <c r="I45" s="32">
        <f t="shared" si="10"/>
        <v>81</v>
      </c>
      <c r="J45" s="43">
        <f t="shared" si="23"/>
        <v>125019574.70524862</v>
      </c>
      <c r="K45" s="43">
        <f t="shared" si="24"/>
        <v>416731.91568416212</v>
      </c>
      <c r="L45" s="43">
        <f t="shared" si="12"/>
        <v>2158516.8026870536</v>
      </c>
      <c r="M45" s="43">
        <f t="shared" si="25"/>
        <v>122861057.90256158</v>
      </c>
      <c r="N45" s="32">
        <f t="shared" si="13"/>
        <v>81</v>
      </c>
      <c r="O45" s="43">
        <f t="shared" si="26"/>
        <v>76800000</v>
      </c>
      <c r="P45" s="43">
        <f t="shared" si="27"/>
        <v>480000</v>
      </c>
      <c r="Q45" s="29">
        <f t="shared" si="5"/>
        <v>0</v>
      </c>
      <c r="R45" s="43">
        <f t="shared" si="6"/>
        <v>76800000</v>
      </c>
      <c r="S45" s="43">
        <f>C45*'Set up'!$B$15/12</f>
        <v>44078.135204097467</v>
      </c>
      <c r="T45" s="43">
        <f>'Set up'!$B$16*Structure!$C$2</f>
        <v>5000</v>
      </c>
      <c r="U45" s="43">
        <v>0</v>
      </c>
      <c r="V45" s="43">
        <f t="shared" si="15"/>
        <v>49078.135204097467</v>
      </c>
      <c r="W45" s="43">
        <f t="shared" si="16"/>
        <v>10220164.55006209</v>
      </c>
      <c r="X45" s="29">
        <f t="shared" si="7"/>
        <v>0</v>
      </c>
      <c r="Y45" s="29">
        <f t="shared" si="17"/>
        <v>0</v>
      </c>
      <c r="Z45" s="29">
        <f t="shared" si="18"/>
        <v>0</v>
      </c>
    </row>
    <row r="46" spans="2:26" x14ac:dyDescent="0.3">
      <c r="B46" s="32">
        <f t="shared" si="19"/>
        <v>82</v>
      </c>
      <c r="C46" s="43">
        <f t="shared" si="20"/>
        <v>209881222.45262367</v>
      </c>
      <c r="D46" s="43">
        <f>$C$2*Amortization!E40</f>
        <v>989922.06114173203</v>
      </c>
      <c r="E46" s="43">
        <f>Amortization!F40*$C$2</f>
        <v>709405.96892054041</v>
      </c>
      <c r="F46" s="43">
        <f>Amortization!D40*$C$2</f>
        <v>1399208.1496841568</v>
      </c>
      <c r="G46" s="43">
        <f t="shared" si="21"/>
        <v>3098536.1797464294</v>
      </c>
      <c r="H46" s="43">
        <f t="shared" si="22"/>
        <v>208181894.42256141</v>
      </c>
      <c r="I46" s="32">
        <f t="shared" si="10"/>
        <v>82</v>
      </c>
      <c r="J46" s="43">
        <f t="shared" si="23"/>
        <v>122861057.90256158</v>
      </c>
      <c r="K46" s="43">
        <f t="shared" si="24"/>
        <v>409536.85967520525</v>
      </c>
      <c r="L46" s="43">
        <f t="shared" si="12"/>
        <v>2160274.0653935941</v>
      </c>
      <c r="M46" s="43">
        <f t="shared" si="25"/>
        <v>120700783.83716798</v>
      </c>
      <c r="N46" s="32">
        <f t="shared" si="13"/>
        <v>82</v>
      </c>
      <c r="O46" s="43">
        <f t="shared" si="26"/>
        <v>76800000</v>
      </c>
      <c r="P46" s="43">
        <f t="shared" si="27"/>
        <v>480000</v>
      </c>
      <c r="Q46" s="29">
        <f t="shared" si="5"/>
        <v>0</v>
      </c>
      <c r="R46" s="43">
        <f t="shared" si="6"/>
        <v>76800000</v>
      </c>
      <c r="S46" s="43">
        <f>C46*'Set up'!$B$15/12</f>
        <v>43725.254677629935</v>
      </c>
      <c r="T46" s="43">
        <f>'Set up'!$B$16*Structure!$C$2</f>
        <v>5000</v>
      </c>
      <c r="U46" s="43">
        <v>0</v>
      </c>
      <c r="V46" s="43">
        <f t="shared" si="15"/>
        <v>48725.254677629935</v>
      </c>
      <c r="W46" s="43">
        <f t="shared" si="16"/>
        <v>10681110.585393429</v>
      </c>
      <c r="X46" s="29">
        <f t="shared" ref="X46:X77" si="28">IF(R46=0,Q46-P46-O46,0)</f>
        <v>0</v>
      </c>
      <c r="Y46" s="29">
        <f t="shared" si="17"/>
        <v>0</v>
      </c>
      <c r="Z46" s="29">
        <f t="shared" si="18"/>
        <v>0</v>
      </c>
    </row>
    <row r="47" spans="2:26" x14ac:dyDescent="0.3">
      <c r="B47" s="32">
        <f t="shared" si="19"/>
        <v>83</v>
      </c>
      <c r="C47" s="43">
        <f t="shared" si="20"/>
        <v>208181894.42256141</v>
      </c>
      <c r="D47" s="43">
        <f>$C$2*Amortization!E41</f>
        <v>1001250.9146754803</v>
      </c>
      <c r="E47" s="43">
        <f>Amortization!F41*$C$2</f>
        <v>703596.48713875387</v>
      </c>
      <c r="F47" s="43">
        <f>Amortization!D41*$C$2</f>
        <v>1387879.2961504085</v>
      </c>
      <c r="G47" s="43">
        <f t="shared" si="21"/>
        <v>3092726.6979646427</v>
      </c>
      <c r="H47" s="43">
        <f t="shared" si="22"/>
        <v>206477047.02074718</v>
      </c>
      <c r="I47" s="32">
        <f t="shared" si="10"/>
        <v>83</v>
      </c>
      <c r="J47" s="43">
        <f t="shared" si="23"/>
        <v>120700783.83716798</v>
      </c>
      <c r="K47" s="43">
        <f t="shared" si="24"/>
        <v>402335.94612389331</v>
      </c>
      <c r="L47" s="43">
        <f t="shared" si="12"/>
        <v>2162019.5238360488</v>
      </c>
      <c r="M47" s="43">
        <f t="shared" si="25"/>
        <v>118538764.31333193</v>
      </c>
      <c r="N47" s="32">
        <f t="shared" si="13"/>
        <v>83</v>
      </c>
      <c r="O47" s="43">
        <f t="shared" si="26"/>
        <v>76800000</v>
      </c>
      <c r="P47" s="43">
        <f t="shared" si="27"/>
        <v>480000</v>
      </c>
      <c r="Q47" s="29">
        <f t="shared" si="5"/>
        <v>0</v>
      </c>
      <c r="R47" s="43">
        <f t="shared" si="6"/>
        <v>76800000</v>
      </c>
      <c r="S47" s="43">
        <f>C47*'Set up'!$B$15/12</f>
        <v>43371.228004700293</v>
      </c>
      <c r="T47" s="43">
        <f>'Set up'!$B$16*Structure!$C$2</f>
        <v>5000</v>
      </c>
      <c r="U47" s="43">
        <v>0</v>
      </c>
      <c r="V47" s="43">
        <f t="shared" si="15"/>
        <v>48371.228004700293</v>
      </c>
      <c r="W47" s="43">
        <f t="shared" si="16"/>
        <v>11138282.707415253</v>
      </c>
      <c r="X47" s="29">
        <f t="shared" si="28"/>
        <v>0</v>
      </c>
      <c r="Y47" s="29">
        <f t="shared" si="17"/>
        <v>0</v>
      </c>
      <c r="Z47" s="29">
        <f t="shared" si="18"/>
        <v>0</v>
      </c>
    </row>
    <row r="48" spans="2:26" x14ac:dyDescent="0.3">
      <c r="B48" s="32">
        <f t="shared" si="19"/>
        <v>84</v>
      </c>
      <c r="C48" s="43">
        <f t="shared" si="20"/>
        <v>206477047.02074718</v>
      </c>
      <c r="D48" s="43">
        <f>$C$2*Amortization!E42</f>
        <v>1012616.5640209086</v>
      </c>
      <c r="E48" s="43">
        <f>Amortization!F42*$C$2</f>
        <v>697768.13631633914</v>
      </c>
      <c r="F48" s="43">
        <f>Amortization!D42*$C$2</f>
        <v>1376513.6468049802</v>
      </c>
      <c r="G48" s="43">
        <f t="shared" si="21"/>
        <v>3086898.3471422279</v>
      </c>
      <c r="H48" s="43">
        <f t="shared" si="22"/>
        <v>204766662.32040995</v>
      </c>
      <c r="I48" s="32">
        <f t="shared" si="10"/>
        <v>84</v>
      </c>
      <c r="J48" s="43">
        <f t="shared" si="23"/>
        <v>118538764.31333193</v>
      </c>
      <c r="K48" s="43">
        <f t="shared" si="24"/>
        <v>395129.21437777317</v>
      </c>
      <c r="L48" s="43">
        <f t="shared" si="12"/>
        <v>2163753.081301799</v>
      </c>
      <c r="M48" s="43">
        <f t="shared" si="25"/>
        <v>116375011.23203014</v>
      </c>
      <c r="N48" s="32">
        <f t="shared" si="13"/>
        <v>84</v>
      </c>
      <c r="O48" s="43">
        <f t="shared" si="26"/>
        <v>76800000</v>
      </c>
      <c r="P48" s="43">
        <f t="shared" si="27"/>
        <v>480000</v>
      </c>
      <c r="Q48" s="29">
        <f t="shared" si="5"/>
        <v>0</v>
      </c>
      <c r="R48" s="43">
        <f t="shared" si="6"/>
        <v>76800000</v>
      </c>
      <c r="S48" s="43">
        <f>C48*'Set up'!$B$15/12</f>
        <v>43016.051462655661</v>
      </c>
      <c r="T48" s="43">
        <f>'Set up'!$B$16*Structure!$C$2</f>
        <v>5000</v>
      </c>
      <c r="U48" s="43">
        <v>0</v>
      </c>
      <c r="V48" s="43">
        <f t="shared" si="15"/>
        <v>48016.051462655661</v>
      </c>
      <c r="W48" s="43">
        <f t="shared" si="16"/>
        <v>11591651.088379815</v>
      </c>
      <c r="X48" s="29">
        <f t="shared" si="28"/>
        <v>0</v>
      </c>
      <c r="Y48" s="29">
        <f t="shared" si="17"/>
        <v>0</v>
      </c>
      <c r="Z48" s="29">
        <f t="shared" si="18"/>
        <v>0</v>
      </c>
    </row>
    <row r="49" spans="2:26" x14ac:dyDescent="0.3">
      <c r="B49" s="32">
        <f t="shared" si="19"/>
        <v>85</v>
      </c>
      <c r="C49" s="43">
        <f t="shared" si="20"/>
        <v>204766662.32040995</v>
      </c>
      <c r="D49" s="43">
        <f>$C$2*Amortization!E43</f>
        <v>1024019.1286898234</v>
      </c>
      <c r="E49" s="43">
        <f>Amortization!F43*$C$2</f>
        <v>691920.85516715935</v>
      </c>
      <c r="F49" s="43">
        <f>Amortization!D43*$C$2</f>
        <v>1365111.0821360652</v>
      </c>
      <c r="G49" s="43">
        <f t="shared" si="21"/>
        <v>3081051.0659930483</v>
      </c>
      <c r="H49" s="43">
        <f t="shared" si="22"/>
        <v>203050722.33655298</v>
      </c>
      <c r="I49" s="32">
        <f t="shared" si="10"/>
        <v>85</v>
      </c>
      <c r="J49" s="43">
        <f t="shared" si="23"/>
        <v>116375011.23203014</v>
      </c>
      <c r="K49" s="43">
        <f t="shared" si="24"/>
        <v>387916.70410676714</v>
      </c>
      <c r="L49" s="43">
        <f t="shared" si="12"/>
        <v>2165474.640569529</v>
      </c>
      <c r="M49" s="43">
        <f t="shared" si="25"/>
        <v>114209536.59146062</v>
      </c>
      <c r="N49" s="32">
        <f t="shared" si="13"/>
        <v>85</v>
      </c>
      <c r="O49" s="43">
        <f t="shared" si="26"/>
        <v>76800000</v>
      </c>
      <c r="P49" s="43">
        <f t="shared" si="27"/>
        <v>480000</v>
      </c>
      <c r="Q49" s="29">
        <f t="shared" si="5"/>
        <v>0</v>
      </c>
      <c r="R49" s="43">
        <f t="shared" si="6"/>
        <v>76800000</v>
      </c>
      <c r="S49" s="43">
        <f>C49*'Set up'!$B$15/12</f>
        <v>42659.721316752075</v>
      </c>
      <c r="T49" s="43">
        <f>'Set up'!$B$16*Structure!$C$2</f>
        <v>5000</v>
      </c>
      <c r="U49" s="43">
        <v>0</v>
      </c>
      <c r="V49" s="43">
        <f t="shared" si="15"/>
        <v>47659.721316752075</v>
      </c>
      <c r="W49" s="43">
        <f t="shared" si="16"/>
        <v>12041185.745092362</v>
      </c>
      <c r="X49" s="29">
        <f t="shared" si="28"/>
        <v>0</v>
      </c>
      <c r="Y49" s="29">
        <f t="shared" si="17"/>
        <v>0</v>
      </c>
      <c r="Z49" s="29">
        <f t="shared" si="18"/>
        <v>0</v>
      </c>
    </row>
    <row r="50" spans="2:26" x14ac:dyDescent="0.3">
      <c r="B50" s="32">
        <f t="shared" si="19"/>
        <v>86</v>
      </c>
      <c r="C50" s="43">
        <f t="shared" si="20"/>
        <v>203050722.33655298</v>
      </c>
      <c r="D50" s="43">
        <f>$C$2*Amortization!E44</f>
        <v>1035458.7285822033</v>
      </c>
      <c r="E50" s="43">
        <f>Amortization!F44*$C$2</f>
        <v>686054.58220602258</v>
      </c>
      <c r="F50" s="43">
        <f>Amortization!D44*$C$2</f>
        <v>1353671.4822436855</v>
      </c>
      <c r="G50" s="43">
        <f t="shared" si="21"/>
        <v>3075184.7930319114</v>
      </c>
      <c r="H50" s="43">
        <f t="shared" si="22"/>
        <v>201329209.02576476</v>
      </c>
      <c r="I50" s="32">
        <f t="shared" si="10"/>
        <v>86</v>
      </c>
      <c r="J50" s="43">
        <f t="shared" si="23"/>
        <v>114209536.59146062</v>
      </c>
      <c r="K50" s="43">
        <f t="shared" si="24"/>
        <v>380698.45530486875</v>
      </c>
      <c r="L50" s="43">
        <f t="shared" si="12"/>
        <v>2167184.1039069276</v>
      </c>
      <c r="M50" s="43">
        <f t="shared" si="25"/>
        <v>112042352.48755369</v>
      </c>
      <c r="N50" s="32">
        <f t="shared" si="13"/>
        <v>86</v>
      </c>
      <c r="O50" s="43">
        <f t="shared" si="26"/>
        <v>76800000</v>
      </c>
      <c r="P50" s="43">
        <f t="shared" si="27"/>
        <v>480000</v>
      </c>
      <c r="Q50" s="29">
        <f t="shared" si="5"/>
        <v>0</v>
      </c>
      <c r="R50" s="43">
        <f t="shared" si="6"/>
        <v>76800000</v>
      </c>
      <c r="S50" s="43">
        <f>C50*'Set up'!$B$15/12</f>
        <v>42302.233820115209</v>
      </c>
      <c r="T50" s="43">
        <f>'Set up'!$B$16*Structure!$C$2</f>
        <v>5000</v>
      </c>
      <c r="U50" s="43">
        <v>0</v>
      </c>
      <c r="V50" s="43">
        <f t="shared" si="15"/>
        <v>47302.233820115209</v>
      </c>
      <c r="W50" s="43">
        <f t="shared" si="16"/>
        <v>12486856.538211077</v>
      </c>
      <c r="X50" s="29">
        <f t="shared" si="28"/>
        <v>0</v>
      </c>
      <c r="Y50" s="29">
        <f t="shared" si="17"/>
        <v>0</v>
      </c>
      <c r="Z50" s="29">
        <f t="shared" si="18"/>
        <v>0</v>
      </c>
    </row>
    <row r="51" spans="2:26" x14ac:dyDescent="0.3">
      <c r="B51" s="32">
        <f t="shared" si="19"/>
        <v>87</v>
      </c>
      <c r="C51" s="43">
        <f t="shared" si="20"/>
        <v>201329209.02576476</v>
      </c>
      <c r="D51" s="43">
        <f>$C$2*Amortization!E45</f>
        <v>1046935.4839874579</v>
      </c>
      <c r="E51" s="43">
        <f>Amortization!F45*$C$2</f>
        <v>680169.25574803387</v>
      </c>
      <c r="F51" s="43">
        <f>Amortization!D45*$C$2</f>
        <v>1342194.7268384309</v>
      </c>
      <c r="G51" s="43">
        <f t="shared" si="21"/>
        <v>3069299.4665739229</v>
      </c>
      <c r="H51" s="43">
        <f t="shared" si="22"/>
        <v>199602104.28602928</v>
      </c>
      <c r="I51" s="32">
        <f t="shared" si="10"/>
        <v>87</v>
      </c>
      <c r="J51" s="43">
        <f t="shared" si="23"/>
        <v>112042352.48755369</v>
      </c>
      <c r="K51" s="43">
        <f t="shared" si="24"/>
        <v>373474.50829184562</v>
      </c>
      <c r="L51" s="43">
        <f t="shared" si="12"/>
        <v>2168881.3730683764</v>
      </c>
      <c r="M51" s="43">
        <f t="shared" si="25"/>
        <v>109873471.11448531</v>
      </c>
      <c r="N51" s="32">
        <f t="shared" si="13"/>
        <v>87</v>
      </c>
      <c r="O51" s="43">
        <f t="shared" si="26"/>
        <v>76800000</v>
      </c>
      <c r="P51" s="43">
        <f t="shared" si="27"/>
        <v>480000</v>
      </c>
      <c r="Q51" s="29">
        <f t="shared" si="5"/>
        <v>0</v>
      </c>
      <c r="R51" s="43">
        <f t="shared" si="6"/>
        <v>76800000</v>
      </c>
      <c r="S51" s="43">
        <f>C51*'Set up'!$B$15/12</f>
        <v>41943.585213700993</v>
      </c>
      <c r="T51" s="43">
        <f>'Set up'!$B$16*Structure!$C$2</f>
        <v>5000</v>
      </c>
      <c r="U51" s="43">
        <v>0</v>
      </c>
      <c r="V51" s="43">
        <f t="shared" si="15"/>
        <v>46943.585213700993</v>
      </c>
      <c r="W51" s="43">
        <f t="shared" si="16"/>
        <v>12928633.171543971</v>
      </c>
      <c r="X51" s="29">
        <f t="shared" si="28"/>
        <v>0</v>
      </c>
      <c r="Y51" s="29">
        <f t="shared" si="17"/>
        <v>0</v>
      </c>
      <c r="Z51" s="29">
        <f t="shared" si="18"/>
        <v>0</v>
      </c>
    </row>
    <row r="52" spans="2:26" x14ac:dyDescent="0.3">
      <c r="B52" s="32">
        <f t="shared" si="19"/>
        <v>88</v>
      </c>
      <c r="C52" s="43">
        <f t="shared" si="20"/>
        <v>199602104.28602928</v>
      </c>
      <c r="D52" s="43">
        <f>$C$2*Amortization!E46</f>
        <v>1058449.5155856949</v>
      </c>
      <c r="E52" s="43">
        <f>Amortization!F46*$C$2</f>
        <v>674264.81390794774</v>
      </c>
      <c r="F52" s="43">
        <f>Amortization!D46*$C$2</f>
        <v>1330680.695240194</v>
      </c>
      <c r="G52" s="43">
        <f t="shared" si="21"/>
        <v>3063395.0247338368</v>
      </c>
      <c r="H52" s="43">
        <f t="shared" si="22"/>
        <v>197869389.95653564</v>
      </c>
      <c r="I52" s="32">
        <f t="shared" si="10"/>
        <v>88</v>
      </c>
      <c r="J52" s="43">
        <f t="shared" si="23"/>
        <v>109873471.11448531</v>
      </c>
      <c r="K52" s="43">
        <f t="shared" si="24"/>
        <v>366244.90371495107</v>
      </c>
      <c r="L52" s="43">
        <f t="shared" si="12"/>
        <v>2170566.3492926294</v>
      </c>
      <c r="M52" s="43">
        <f t="shared" si="25"/>
        <v>107702904.76519267</v>
      </c>
      <c r="N52" s="32">
        <f t="shared" si="13"/>
        <v>88</v>
      </c>
      <c r="O52" s="43">
        <f t="shared" si="26"/>
        <v>76800000</v>
      </c>
      <c r="P52" s="43">
        <f t="shared" si="27"/>
        <v>480000</v>
      </c>
      <c r="Q52" s="29">
        <f t="shared" si="5"/>
        <v>0</v>
      </c>
      <c r="R52" s="43">
        <f t="shared" si="6"/>
        <v>76800000</v>
      </c>
      <c r="S52" s="43">
        <f>C52*'Set up'!$B$15/12</f>
        <v>41583.771726256098</v>
      </c>
      <c r="T52" s="43">
        <f>'Set up'!$B$16*Structure!$C$2</f>
        <v>5000</v>
      </c>
      <c r="U52" s="43">
        <v>0</v>
      </c>
      <c r="V52" s="43">
        <f t="shared" si="15"/>
        <v>46583.771726256098</v>
      </c>
      <c r="W52" s="43">
        <f t="shared" si="16"/>
        <v>13366485.191342965</v>
      </c>
      <c r="X52" s="29">
        <f t="shared" si="28"/>
        <v>0</v>
      </c>
      <c r="Y52" s="29">
        <f t="shared" si="17"/>
        <v>0</v>
      </c>
      <c r="Z52" s="29">
        <f t="shared" si="18"/>
        <v>0</v>
      </c>
    </row>
    <row r="53" spans="2:26" x14ac:dyDescent="0.3">
      <c r="B53" s="32">
        <f t="shared" si="19"/>
        <v>89</v>
      </c>
      <c r="C53" s="43">
        <f t="shared" si="20"/>
        <v>197869389.95653564</v>
      </c>
      <c r="D53" s="43">
        <f>$C$2*Amortization!E47</f>
        <v>1070000.9444489856</v>
      </c>
      <c r="E53" s="43">
        <f>Amortization!F47*$C$2</f>
        <v>668341.19459951739</v>
      </c>
      <c r="F53" s="43">
        <f>Amortization!D47*$C$2</f>
        <v>1319129.266376903</v>
      </c>
      <c r="G53" s="43">
        <f t="shared" si="21"/>
        <v>3057471.4054254061</v>
      </c>
      <c r="H53" s="43">
        <f t="shared" si="22"/>
        <v>196131047.81748715</v>
      </c>
      <c r="I53" s="32">
        <f t="shared" si="10"/>
        <v>89</v>
      </c>
      <c r="J53" s="43">
        <f t="shared" si="23"/>
        <v>107702904.76519267</v>
      </c>
      <c r="K53" s="43">
        <f t="shared" si="24"/>
        <v>359009.68255064223</v>
      </c>
      <c r="L53" s="43">
        <f t="shared" si="12"/>
        <v>2172238.9333004858</v>
      </c>
      <c r="M53" s="43">
        <f t="shared" si="25"/>
        <v>105530665.83189219</v>
      </c>
      <c r="N53" s="32">
        <f t="shared" si="13"/>
        <v>89</v>
      </c>
      <c r="O53" s="43">
        <f t="shared" si="26"/>
        <v>76800000</v>
      </c>
      <c r="P53" s="43">
        <f t="shared" si="27"/>
        <v>480000</v>
      </c>
      <c r="Q53" s="29">
        <f t="shared" si="5"/>
        <v>0</v>
      </c>
      <c r="R53" s="43">
        <f t="shared" si="6"/>
        <v>76800000</v>
      </c>
      <c r="S53" s="43">
        <f>C53*'Set up'!$B$15/12</f>
        <v>41222.789574278257</v>
      </c>
      <c r="T53" s="43">
        <f>'Set up'!$B$16*Structure!$C$2</f>
        <v>5000</v>
      </c>
      <c r="U53" s="43">
        <v>0</v>
      </c>
      <c r="V53" s="43">
        <f t="shared" si="15"/>
        <v>46222.789574278257</v>
      </c>
      <c r="W53" s="43">
        <f t="shared" si="16"/>
        <v>13800381.985594958</v>
      </c>
      <c r="X53" s="29">
        <f t="shared" si="28"/>
        <v>0</v>
      </c>
      <c r="Y53" s="29">
        <f t="shared" si="17"/>
        <v>0</v>
      </c>
      <c r="Z53" s="29">
        <f t="shared" si="18"/>
        <v>0</v>
      </c>
    </row>
    <row r="54" spans="2:26" x14ac:dyDescent="0.3">
      <c r="B54" s="32">
        <f t="shared" si="19"/>
        <v>90</v>
      </c>
      <c r="C54" s="43">
        <f t="shared" si="20"/>
        <v>196131047.81748715</v>
      </c>
      <c r="D54" s="43">
        <f>$C$2*Amortization!E48</f>
        <v>1081589.8920426422</v>
      </c>
      <c r="E54" s="43">
        <f>Amortization!F48*$C$2</f>
        <v>662398.33553484094</v>
      </c>
      <c r="F54" s="43">
        <f>Amortization!D48*$C$2</f>
        <v>1307540.3187832464</v>
      </c>
      <c r="G54" s="43">
        <f t="shared" si="21"/>
        <v>3051528.5463607297</v>
      </c>
      <c r="H54" s="43">
        <f t="shared" si="22"/>
        <v>194387059.58990967</v>
      </c>
      <c r="I54" s="32">
        <f t="shared" si="10"/>
        <v>90</v>
      </c>
      <c r="J54" s="43">
        <f t="shared" si="23"/>
        <v>105530665.83189219</v>
      </c>
      <c r="K54" s="43">
        <f t="shared" si="24"/>
        <v>351768.88610630733</v>
      </c>
      <c r="L54" s="43">
        <f t="shared" si="12"/>
        <v>2173899.0252924459</v>
      </c>
      <c r="M54" s="43">
        <f t="shared" si="25"/>
        <v>103356766.80659975</v>
      </c>
      <c r="N54" s="32">
        <f t="shared" si="13"/>
        <v>90</v>
      </c>
      <c r="O54" s="43">
        <f t="shared" si="26"/>
        <v>76800000</v>
      </c>
      <c r="P54" s="43">
        <f t="shared" si="27"/>
        <v>480000</v>
      </c>
      <c r="Q54" s="29">
        <f t="shared" si="5"/>
        <v>0</v>
      </c>
      <c r="R54" s="43">
        <f t="shared" si="6"/>
        <v>76800000</v>
      </c>
      <c r="S54" s="43">
        <f>C54*'Set up'!$B$15/12</f>
        <v>40860.634961976488</v>
      </c>
      <c r="T54" s="43">
        <f>'Set up'!$B$16*Structure!$C$2</f>
        <v>5000</v>
      </c>
      <c r="U54" s="43">
        <v>0</v>
      </c>
      <c r="V54" s="43">
        <f t="shared" si="15"/>
        <v>45860.634961976488</v>
      </c>
      <c r="W54" s="43">
        <f t="shared" si="16"/>
        <v>14230292.783309922</v>
      </c>
      <c r="X54" s="29">
        <f t="shared" si="28"/>
        <v>0</v>
      </c>
      <c r="Y54" s="29">
        <f t="shared" si="17"/>
        <v>0</v>
      </c>
      <c r="Z54" s="29">
        <f t="shared" si="18"/>
        <v>0</v>
      </c>
    </row>
    <row r="55" spans="2:26" x14ac:dyDescent="0.3">
      <c r="B55" s="32">
        <f t="shared" si="19"/>
        <v>91</v>
      </c>
      <c r="C55" s="43">
        <f t="shared" si="20"/>
        <v>194387059.58990967</v>
      </c>
      <c r="D55" s="43">
        <f>$C$2*Amortization!E49</f>
        <v>1093216.4802264925</v>
      </c>
      <c r="E55" s="43">
        <f>Amortization!F49*$C$2</f>
        <v>656436.17422370752</v>
      </c>
      <c r="F55" s="43">
        <f>Amortization!D49*$C$2</f>
        <v>1295913.7305993964</v>
      </c>
      <c r="G55" s="43">
        <f t="shared" si="21"/>
        <v>3045566.3850495964</v>
      </c>
      <c r="H55" s="43">
        <f t="shared" si="22"/>
        <v>192637406.93545946</v>
      </c>
      <c r="I55" s="32">
        <f t="shared" si="10"/>
        <v>91</v>
      </c>
      <c r="J55" s="43">
        <f t="shared" si="23"/>
        <v>103356766.80659975</v>
      </c>
      <c r="K55" s="43">
        <f t="shared" si="24"/>
        <v>344522.55602199916</v>
      </c>
      <c r="L55" s="43">
        <f t="shared" si="12"/>
        <v>2175546.524946366</v>
      </c>
      <c r="M55" s="43">
        <f t="shared" si="25"/>
        <v>101181220.28165339</v>
      </c>
      <c r="N55" s="32">
        <f t="shared" si="13"/>
        <v>91</v>
      </c>
      <c r="O55" s="43">
        <f t="shared" si="26"/>
        <v>76800000</v>
      </c>
      <c r="P55" s="43">
        <f t="shared" si="27"/>
        <v>480000</v>
      </c>
      <c r="Q55" s="29">
        <f t="shared" si="5"/>
        <v>0</v>
      </c>
      <c r="R55" s="43">
        <f t="shared" si="6"/>
        <v>76800000</v>
      </c>
      <c r="S55" s="43">
        <f>C55*'Set up'!$B$15/12</f>
        <v>40497.304081231181</v>
      </c>
      <c r="T55" s="43">
        <f>'Set up'!$B$16*Structure!$C$2</f>
        <v>5000</v>
      </c>
      <c r="U55" s="43">
        <v>0</v>
      </c>
      <c r="V55" s="43">
        <f t="shared" si="15"/>
        <v>45497.304081231181</v>
      </c>
      <c r="W55" s="43">
        <f t="shared" si="16"/>
        <v>14656186.653806075</v>
      </c>
      <c r="X55" s="29">
        <f t="shared" si="28"/>
        <v>0</v>
      </c>
      <c r="Y55" s="29">
        <f t="shared" si="17"/>
        <v>0</v>
      </c>
      <c r="Z55" s="29">
        <f t="shared" si="18"/>
        <v>0</v>
      </c>
    </row>
    <row r="56" spans="2:26" x14ac:dyDescent="0.3">
      <c r="B56" s="32">
        <f t="shared" si="19"/>
        <v>92</v>
      </c>
      <c r="C56" s="43">
        <f t="shared" si="20"/>
        <v>192637406.93545946</v>
      </c>
      <c r="D56" s="43">
        <f>$C$2*Amortization!E50</f>
        <v>1104880.8312561603</v>
      </c>
      <c r="E56" s="43">
        <f>Amortization!F50*$C$2</f>
        <v>650454.64797293977</v>
      </c>
      <c r="F56" s="43">
        <f>Amortization!D50*$C$2</f>
        <v>1284249.3795697284</v>
      </c>
      <c r="G56" s="43">
        <f t="shared" si="21"/>
        <v>3039584.8587988284</v>
      </c>
      <c r="H56" s="43">
        <f t="shared" si="22"/>
        <v>190882071.45623037</v>
      </c>
      <c r="I56" s="32">
        <f t="shared" si="10"/>
        <v>92</v>
      </c>
      <c r="J56" s="43">
        <f t="shared" si="23"/>
        <v>101181220.28165339</v>
      </c>
      <c r="K56" s="43">
        <f t="shared" si="24"/>
        <v>337270.73427217797</v>
      </c>
      <c r="L56" s="43">
        <f t="shared" si="12"/>
        <v>2177181.3314150968</v>
      </c>
      <c r="M56" s="43">
        <f t="shared" si="25"/>
        <v>99004038.950238287</v>
      </c>
      <c r="N56" s="32">
        <f t="shared" si="13"/>
        <v>92</v>
      </c>
      <c r="O56" s="43">
        <f t="shared" si="26"/>
        <v>76800000</v>
      </c>
      <c r="P56" s="43">
        <f t="shared" si="27"/>
        <v>480000</v>
      </c>
      <c r="Q56" s="29">
        <f t="shared" si="5"/>
        <v>0</v>
      </c>
      <c r="R56" s="43">
        <f t="shared" si="6"/>
        <v>76800000</v>
      </c>
      <c r="S56" s="43">
        <f>C56*'Set up'!$B$15/12</f>
        <v>40132.793111554056</v>
      </c>
      <c r="T56" s="43">
        <f>'Set up'!$B$16*Structure!$C$2</f>
        <v>5000</v>
      </c>
      <c r="U56" s="43">
        <v>0</v>
      </c>
      <c r="V56" s="43">
        <f t="shared" si="15"/>
        <v>45132.793111554056</v>
      </c>
      <c r="W56" s="43">
        <f t="shared" si="16"/>
        <v>15078032.505992085</v>
      </c>
      <c r="X56" s="29">
        <f t="shared" si="28"/>
        <v>0</v>
      </c>
      <c r="Y56" s="29">
        <f t="shared" si="17"/>
        <v>0</v>
      </c>
      <c r="Z56" s="29">
        <f t="shared" si="18"/>
        <v>0</v>
      </c>
    </row>
    <row r="57" spans="2:26" x14ac:dyDescent="0.3">
      <c r="B57" s="32">
        <f t="shared" si="19"/>
        <v>93</v>
      </c>
      <c r="C57" s="43">
        <f t="shared" si="20"/>
        <v>190882071.45623037</v>
      </c>
      <c r="D57" s="43">
        <f>$C$2*Amortization!E51</f>
        <v>1116583.0677843541</v>
      </c>
      <c r="E57" s="43">
        <f>Amortization!F51*$C$2</f>
        <v>644453.6938857343</v>
      </c>
      <c r="F57" s="43">
        <f>Amortization!D51*$C$2</f>
        <v>1272547.1430415346</v>
      </c>
      <c r="G57" s="43">
        <f t="shared" si="21"/>
        <v>3033583.9047116227</v>
      </c>
      <c r="H57" s="43">
        <f t="shared" si="22"/>
        <v>189121034.69456029</v>
      </c>
      <c r="I57" s="32">
        <f t="shared" si="10"/>
        <v>93</v>
      </c>
      <c r="J57" s="43">
        <f t="shared" si="23"/>
        <v>99004038.950238287</v>
      </c>
      <c r="K57" s="43">
        <f t="shared" si="24"/>
        <v>330013.46316746093</v>
      </c>
      <c r="L57" s="43">
        <f t="shared" si="12"/>
        <v>2178803.3433241136</v>
      </c>
      <c r="M57" s="43">
        <f t="shared" si="25"/>
        <v>96825235.606914178</v>
      </c>
      <c r="N57" s="32">
        <f t="shared" si="13"/>
        <v>93</v>
      </c>
      <c r="O57" s="43">
        <f t="shared" si="26"/>
        <v>76800000</v>
      </c>
      <c r="P57" s="43">
        <f t="shared" si="27"/>
        <v>480000</v>
      </c>
      <c r="Q57" s="29">
        <f t="shared" si="5"/>
        <v>0</v>
      </c>
      <c r="R57" s="43">
        <f t="shared" si="6"/>
        <v>76800000</v>
      </c>
      <c r="S57" s="43">
        <f>C57*'Set up'!$B$15/12</f>
        <v>39767.098220047999</v>
      </c>
      <c r="T57" s="43">
        <f>'Set up'!$B$16*Structure!$C$2</f>
        <v>5000</v>
      </c>
      <c r="U57" s="43">
        <v>0</v>
      </c>
      <c r="V57" s="43">
        <f t="shared" si="15"/>
        <v>44767.098220047999</v>
      </c>
      <c r="W57" s="43">
        <f t="shared" si="16"/>
        <v>15495799.087646112</v>
      </c>
      <c r="X57" s="29">
        <f t="shared" si="28"/>
        <v>0</v>
      </c>
      <c r="Y57" s="29">
        <f t="shared" si="17"/>
        <v>0</v>
      </c>
      <c r="Z57" s="29">
        <f t="shared" si="18"/>
        <v>0</v>
      </c>
    </row>
    <row r="58" spans="2:26" x14ac:dyDescent="0.3">
      <c r="B58" s="32">
        <f t="shared" si="19"/>
        <v>94</v>
      </c>
      <c r="C58" s="43">
        <f t="shared" si="20"/>
        <v>189121034.69456029</v>
      </c>
      <c r="D58" s="43">
        <f>$C$2*Amortization!E52</f>
        <v>1128323.3128621548</v>
      </c>
      <c r="E58" s="43">
        <f>Amortization!F52*$C$2</f>
        <v>638433.24886100064</v>
      </c>
      <c r="F58" s="43">
        <f>Amortization!D52*$C$2</f>
        <v>1260806.8979637339</v>
      </c>
      <c r="G58" s="43">
        <f t="shared" si="21"/>
        <v>3027563.4596868893</v>
      </c>
      <c r="H58" s="43">
        <f t="shared" si="22"/>
        <v>187354278.13283712</v>
      </c>
      <c r="I58" s="32">
        <f t="shared" si="10"/>
        <v>94</v>
      </c>
      <c r="J58" s="43">
        <f t="shared" si="23"/>
        <v>96825235.606914178</v>
      </c>
      <c r="K58" s="43">
        <f t="shared" si="24"/>
        <v>322750.78535638057</v>
      </c>
      <c r="L58" s="43">
        <f t="shared" si="12"/>
        <v>2180412.4587691422</v>
      </c>
      <c r="M58" s="43">
        <f t="shared" si="25"/>
        <v>94644823.148145035</v>
      </c>
      <c r="N58" s="32">
        <f t="shared" si="13"/>
        <v>94</v>
      </c>
      <c r="O58" s="43">
        <f t="shared" si="26"/>
        <v>76800000</v>
      </c>
      <c r="P58" s="43">
        <f t="shared" si="27"/>
        <v>480000</v>
      </c>
      <c r="Q58" s="29">
        <f t="shared" si="5"/>
        <v>0</v>
      </c>
      <c r="R58" s="43">
        <f t="shared" si="6"/>
        <v>76800000</v>
      </c>
      <c r="S58" s="43">
        <f>C58*'Set up'!$B$15/12</f>
        <v>39400.215561366727</v>
      </c>
      <c r="T58" s="43">
        <f>'Set up'!$B$16*Structure!$C$2</f>
        <v>5000</v>
      </c>
      <c r="U58" s="43">
        <v>0</v>
      </c>
      <c r="V58" s="43">
        <f t="shared" si="15"/>
        <v>44400.215561366727</v>
      </c>
      <c r="W58" s="43">
        <f t="shared" si="16"/>
        <v>15909454.984692082</v>
      </c>
      <c r="X58" s="29">
        <f t="shared" si="28"/>
        <v>0</v>
      </c>
      <c r="Y58" s="29">
        <f t="shared" si="17"/>
        <v>0</v>
      </c>
      <c r="Z58" s="29">
        <f t="shared" si="18"/>
        <v>0</v>
      </c>
    </row>
    <row r="59" spans="2:26" x14ac:dyDescent="0.3">
      <c r="B59" s="32">
        <f t="shared" si="19"/>
        <v>95</v>
      </c>
      <c r="C59" s="43">
        <f t="shared" si="20"/>
        <v>187354278.13283712</v>
      </c>
      <c r="D59" s="43">
        <f>$C$2*Amortization!E53</f>
        <v>1140101.6899403092</v>
      </c>
      <c r="E59" s="43">
        <f>Amortization!F53*$C$2</f>
        <v>632393.24959269771</v>
      </c>
      <c r="F59" s="43">
        <f>Amortization!D53*$C$2</f>
        <v>1249028.5208855795</v>
      </c>
      <c r="G59" s="43">
        <f t="shared" si="21"/>
        <v>3021523.4604185866</v>
      </c>
      <c r="H59" s="43">
        <f t="shared" si="22"/>
        <v>185581783.19330412</v>
      </c>
      <c r="I59" s="32">
        <f t="shared" si="10"/>
        <v>95</v>
      </c>
      <c r="J59" s="43">
        <f t="shared" si="23"/>
        <v>94644823.148145035</v>
      </c>
      <c r="K59" s="43">
        <f t="shared" si="24"/>
        <v>315482.74382715015</v>
      </c>
      <c r="L59" s="43">
        <f t="shared" si="12"/>
        <v>2182008.5753137618</v>
      </c>
      <c r="M59" s="43">
        <f t="shared" si="25"/>
        <v>92462814.572831273</v>
      </c>
      <c r="N59" s="32">
        <f t="shared" si="13"/>
        <v>95</v>
      </c>
      <c r="O59" s="43">
        <f t="shared" si="26"/>
        <v>76800000</v>
      </c>
      <c r="P59" s="43">
        <f t="shared" si="27"/>
        <v>480000</v>
      </c>
      <c r="Q59" s="29">
        <f t="shared" si="5"/>
        <v>0</v>
      </c>
      <c r="R59" s="43">
        <f t="shared" si="6"/>
        <v>76800000</v>
      </c>
      <c r="S59" s="43">
        <f>C59*'Set up'!$B$15/12</f>
        <v>39032.141277674404</v>
      </c>
      <c r="T59" s="43">
        <f>'Set up'!$B$16*Structure!$C$2</f>
        <v>5000</v>
      </c>
      <c r="U59" s="43">
        <v>0</v>
      </c>
      <c r="V59" s="43">
        <f t="shared" si="15"/>
        <v>44032.141277674404</v>
      </c>
      <c r="W59" s="43">
        <f t="shared" si="16"/>
        <v>16318968.620472848</v>
      </c>
      <c r="X59" s="29">
        <f t="shared" si="28"/>
        <v>0</v>
      </c>
      <c r="Y59" s="29">
        <f t="shared" si="17"/>
        <v>0</v>
      </c>
      <c r="Z59" s="29">
        <f t="shared" si="18"/>
        <v>0</v>
      </c>
    </row>
    <row r="60" spans="2:26" x14ac:dyDescent="0.3">
      <c r="B60" s="32">
        <f t="shared" si="19"/>
        <v>96</v>
      </c>
      <c r="C60" s="43">
        <f t="shared" si="20"/>
        <v>185581783.19330412</v>
      </c>
      <c r="D60" s="43">
        <f>$C$2*Amortization!E54</f>
        <v>1151918.3228705293</v>
      </c>
      <c r="E60" s="43">
        <f>Amortization!F54*$C$2</f>
        <v>626333.63256916846</v>
      </c>
      <c r="F60" s="43">
        <f>Amortization!D54*$C$2</f>
        <v>1237211.8879553596</v>
      </c>
      <c r="G60" s="43">
        <f t="shared" si="21"/>
        <v>3015463.8433950571</v>
      </c>
      <c r="H60" s="43">
        <f t="shared" si="22"/>
        <v>183803531.23786443</v>
      </c>
      <c r="I60" s="32">
        <f t="shared" si="10"/>
        <v>96</v>
      </c>
      <c r="J60" s="43">
        <f t="shared" si="23"/>
        <v>92462814.572831273</v>
      </c>
      <c r="K60" s="43">
        <f t="shared" si="24"/>
        <v>308209.38190943759</v>
      </c>
      <c r="L60" s="43">
        <f t="shared" si="12"/>
        <v>2183591.5899870144</v>
      </c>
      <c r="M60" s="43">
        <f t="shared" si="25"/>
        <v>90279222.982844263</v>
      </c>
      <c r="N60" s="32">
        <f t="shared" si="13"/>
        <v>96</v>
      </c>
      <c r="O60" s="43">
        <f t="shared" si="26"/>
        <v>76800000</v>
      </c>
      <c r="P60" s="43">
        <f t="shared" si="27"/>
        <v>480000</v>
      </c>
      <c r="Q60" s="29">
        <f t="shared" si="5"/>
        <v>0</v>
      </c>
      <c r="R60" s="43">
        <f t="shared" si="6"/>
        <v>76800000</v>
      </c>
      <c r="S60" s="43">
        <f>C60*'Set up'!$B$15/12</f>
        <v>38662.871498605025</v>
      </c>
      <c r="T60" s="43">
        <f>'Set up'!$B$16*Structure!$C$2</f>
        <v>5000</v>
      </c>
      <c r="U60" s="43">
        <v>0</v>
      </c>
      <c r="V60" s="43">
        <f t="shared" si="15"/>
        <v>43662.871498605025</v>
      </c>
      <c r="W60" s="43">
        <f t="shared" si="16"/>
        <v>16724308.255020171</v>
      </c>
      <c r="X60" s="29">
        <f t="shared" si="28"/>
        <v>0</v>
      </c>
      <c r="Y60" s="29">
        <f t="shared" si="17"/>
        <v>0</v>
      </c>
      <c r="Z60" s="29">
        <f t="shared" si="18"/>
        <v>0</v>
      </c>
    </row>
    <row r="61" spans="2:26" x14ac:dyDescent="0.3">
      <c r="B61" s="32">
        <f t="shared" si="19"/>
        <v>97</v>
      </c>
      <c r="C61" s="43">
        <f t="shared" si="20"/>
        <v>183803531.23786443</v>
      </c>
      <c r="D61" s="43">
        <f>$C$2*Amortization!E55</f>
        <v>1163773.3359067941</v>
      </c>
      <c r="E61" s="43">
        <f>Amortization!F55*$C$2</f>
        <v>620254.33407247101</v>
      </c>
      <c r="F61" s="43">
        <f>Amortization!D55*$C$2</f>
        <v>1225356.8749190946</v>
      </c>
      <c r="G61" s="43">
        <f t="shared" si="21"/>
        <v>3009384.5448983596</v>
      </c>
      <c r="H61" s="43">
        <f t="shared" si="22"/>
        <v>182019503.56788516</v>
      </c>
      <c r="I61" s="32">
        <f t="shared" si="10"/>
        <v>97</v>
      </c>
      <c r="J61" s="43">
        <f t="shared" si="23"/>
        <v>90279222.982844263</v>
      </c>
      <c r="K61" s="43">
        <f t="shared" si="24"/>
        <v>300930.74327614758</v>
      </c>
      <c r="L61" s="43">
        <f t="shared" si="12"/>
        <v>2185161.39928099</v>
      </c>
      <c r="M61" s="43">
        <f t="shared" si="25"/>
        <v>88094061.583563268</v>
      </c>
      <c r="N61" s="32">
        <f t="shared" si="13"/>
        <v>97</v>
      </c>
      <c r="O61" s="43">
        <f t="shared" si="26"/>
        <v>76800000</v>
      </c>
      <c r="P61" s="43">
        <f t="shared" si="27"/>
        <v>480000</v>
      </c>
      <c r="Q61" s="29">
        <f t="shared" si="5"/>
        <v>0</v>
      </c>
      <c r="R61" s="43">
        <f t="shared" si="6"/>
        <v>76800000</v>
      </c>
      <c r="S61" s="43">
        <f>C61*'Set up'!$B$15/12</f>
        <v>38292.402341221758</v>
      </c>
      <c r="T61" s="43">
        <f>'Set up'!$B$16*Structure!$C$2</f>
        <v>5000</v>
      </c>
      <c r="U61" s="43">
        <v>0</v>
      </c>
      <c r="V61" s="43">
        <f t="shared" si="15"/>
        <v>43292.402341221758</v>
      </c>
      <c r="W61" s="43">
        <f t="shared" si="16"/>
        <v>17125441.984321892</v>
      </c>
      <c r="X61" s="29">
        <f t="shared" si="28"/>
        <v>0</v>
      </c>
      <c r="Y61" s="29">
        <f t="shared" si="17"/>
        <v>0</v>
      </c>
      <c r="Z61" s="29">
        <f t="shared" si="18"/>
        <v>0</v>
      </c>
    </row>
    <row r="62" spans="2:26" x14ac:dyDescent="0.3">
      <c r="B62" s="32">
        <f t="shared" si="19"/>
        <v>98</v>
      </c>
      <c r="C62" s="43">
        <f t="shared" si="20"/>
        <v>182019503.56788516</v>
      </c>
      <c r="D62" s="43">
        <f>$C$2*Amortization!E56</f>
        <v>1175666.8537066558</v>
      </c>
      <c r="E62" s="43">
        <f>Amortization!F56*$C$2</f>
        <v>614155.29017771001</v>
      </c>
      <c r="F62" s="43">
        <f>Amortization!D56*$C$2</f>
        <v>1213463.3571192331</v>
      </c>
      <c r="G62" s="43">
        <f t="shared" si="21"/>
        <v>3003285.5010035988</v>
      </c>
      <c r="H62" s="43">
        <f t="shared" si="22"/>
        <v>180229681.4240008</v>
      </c>
      <c r="I62" s="32">
        <f t="shared" si="10"/>
        <v>98</v>
      </c>
      <c r="J62" s="43">
        <f t="shared" si="23"/>
        <v>88094061.583563268</v>
      </c>
      <c r="K62" s="43">
        <f t="shared" si="24"/>
        <v>293646.87194521091</v>
      </c>
      <c r="L62" s="43">
        <f t="shared" si="12"/>
        <v>2186717.899148412</v>
      </c>
      <c r="M62" s="43">
        <f t="shared" si="25"/>
        <v>85907343.684414864</v>
      </c>
      <c r="N62" s="32">
        <f t="shared" si="13"/>
        <v>98</v>
      </c>
      <c r="O62" s="43">
        <f t="shared" si="26"/>
        <v>76800000</v>
      </c>
      <c r="P62" s="43">
        <f t="shared" si="27"/>
        <v>480000</v>
      </c>
      <c r="Q62" s="29">
        <f t="shared" si="5"/>
        <v>0</v>
      </c>
      <c r="R62" s="43">
        <f t="shared" si="6"/>
        <v>76800000</v>
      </c>
      <c r="S62" s="43">
        <f>C62*'Set up'!$B$15/12</f>
        <v>37920.729909976078</v>
      </c>
      <c r="T62" s="43">
        <f>'Set up'!$B$16*Structure!$C$2</f>
        <v>5000</v>
      </c>
      <c r="U62" s="43">
        <v>0</v>
      </c>
      <c r="V62" s="43">
        <f t="shared" si="15"/>
        <v>42920.729909976078</v>
      </c>
      <c r="W62" s="43">
        <f t="shared" si="16"/>
        <v>17522337.739585936</v>
      </c>
      <c r="X62" s="29">
        <f t="shared" si="28"/>
        <v>0</v>
      </c>
      <c r="Y62" s="29">
        <f t="shared" si="17"/>
        <v>0</v>
      </c>
      <c r="Z62" s="29">
        <f t="shared" si="18"/>
        <v>0</v>
      </c>
    </row>
    <row r="63" spans="2:26" x14ac:dyDescent="0.3">
      <c r="B63" s="32">
        <f t="shared" si="19"/>
        <v>99</v>
      </c>
      <c r="C63" s="43">
        <f t="shared" si="20"/>
        <v>180229681.4240008</v>
      </c>
      <c r="D63" s="43">
        <f>$C$2*Amortization!E57</f>
        <v>1187599.0013325512</v>
      </c>
      <c r="E63" s="43">
        <f>Amortization!F57*$C$2</f>
        <v>608036.43675236299</v>
      </c>
      <c r="F63" s="43">
        <f>Amortization!D57*$C$2</f>
        <v>1201531.2094933374</v>
      </c>
      <c r="G63" s="43">
        <f t="shared" si="21"/>
        <v>2997166.6475782515</v>
      </c>
      <c r="H63" s="43">
        <f t="shared" si="22"/>
        <v>178434045.9859159</v>
      </c>
      <c r="I63" s="32">
        <f t="shared" si="10"/>
        <v>99</v>
      </c>
      <c r="J63" s="43">
        <f t="shared" si="23"/>
        <v>85907343.684414864</v>
      </c>
      <c r="K63" s="43">
        <f t="shared" si="24"/>
        <v>286357.81228138291</v>
      </c>
      <c r="L63" s="43">
        <f t="shared" si="12"/>
        <v>2188260.985000202</v>
      </c>
      <c r="M63" s="43">
        <f t="shared" si="25"/>
        <v>83719082.699414656</v>
      </c>
      <c r="N63" s="32">
        <f t="shared" si="13"/>
        <v>99</v>
      </c>
      <c r="O63" s="43">
        <f t="shared" si="26"/>
        <v>76800000</v>
      </c>
      <c r="P63" s="43">
        <f t="shared" si="27"/>
        <v>480000</v>
      </c>
      <c r="Q63" s="29">
        <f t="shared" si="5"/>
        <v>0</v>
      </c>
      <c r="R63" s="43">
        <f t="shared" si="6"/>
        <v>76800000</v>
      </c>
      <c r="S63" s="43">
        <f>C63*'Set up'!$B$15/12</f>
        <v>37547.850296666838</v>
      </c>
      <c r="T63" s="43">
        <f>'Set up'!$B$16*Structure!$C$2</f>
        <v>5000</v>
      </c>
      <c r="U63" s="43">
        <v>0</v>
      </c>
      <c r="V63" s="43">
        <f t="shared" si="15"/>
        <v>42547.850296666838</v>
      </c>
      <c r="W63" s="43">
        <f t="shared" si="16"/>
        <v>17914963.286501244</v>
      </c>
      <c r="X63" s="29">
        <f t="shared" si="28"/>
        <v>0</v>
      </c>
      <c r="Y63" s="29">
        <f t="shared" si="17"/>
        <v>0</v>
      </c>
      <c r="Z63" s="29">
        <f t="shared" si="18"/>
        <v>0</v>
      </c>
    </row>
    <row r="64" spans="2:26" x14ac:dyDescent="0.3">
      <c r="B64" s="32">
        <f t="shared" si="19"/>
        <v>100</v>
      </c>
      <c r="C64" s="43">
        <f t="shared" si="20"/>
        <v>178434045.9859159</v>
      </c>
      <c r="D64" s="43">
        <f>$C$2*Amortization!E58</f>
        <v>1199569.9042531175</v>
      </c>
      <c r="E64" s="43">
        <f>Amortization!F58*$C$2</f>
        <v>601897.70945560769</v>
      </c>
      <c r="F64" s="43">
        <f>Amortization!D58*$C$2</f>
        <v>1189560.3065727712</v>
      </c>
      <c r="G64" s="43">
        <f t="shared" si="21"/>
        <v>2991027.9202814964</v>
      </c>
      <c r="H64" s="43">
        <f t="shared" si="22"/>
        <v>176632578.37220716</v>
      </c>
      <c r="I64" s="32">
        <f t="shared" si="10"/>
        <v>100</v>
      </c>
      <c r="J64" s="43">
        <f t="shared" si="23"/>
        <v>83719082.699414656</v>
      </c>
      <c r="K64" s="43">
        <f t="shared" si="24"/>
        <v>279063.60899804888</v>
      </c>
      <c r="L64" s="43">
        <f t="shared" si="12"/>
        <v>2189790.5517030479</v>
      </c>
      <c r="M64" s="43">
        <f t="shared" si="25"/>
        <v>81529292.147711605</v>
      </c>
      <c r="N64" s="32">
        <f t="shared" si="13"/>
        <v>100</v>
      </c>
      <c r="O64" s="43">
        <f t="shared" si="26"/>
        <v>76800000</v>
      </c>
      <c r="P64" s="43">
        <f t="shared" si="27"/>
        <v>480000</v>
      </c>
      <c r="Q64" s="29">
        <f t="shared" si="5"/>
        <v>0</v>
      </c>
      <c r="R64" s="43">
        <f t="shared" si="6"/>
        <v>76800000</v>
      </c>
      <c r="S64" s="43">
        <f>C64*'Set up'!$B$15/12</f>
        <v>37173.75958039915</v>
      </c>
      <c r="T64" s="43">
        <f>'Set up'!$B$16*Structure!$C$2</f>
        <v>5000</v>
      </c>
      <c r="U64" s="43">
        <v>0</v>
      </c>
      <c r="V64" s="43">
        <f t="shared" si="15"/>
        <v>42173.75958039915</v>
      </c>
      <c r="W64" s="43">
        <f t="shared" si="16"/>
        <v>18303286.22449556</v>
      </c>
      <c r="X64" s="29">
        <f t="shared" si="28"/>
        <v>0</v>
      </c>
      <c r="Y64" s="29">
        <f t="shared" si="17"/>
        <v>0</v>
      </c>
      <c r="Z64" s="29">
        <f t="shared" si="18"/>
        <v>0</v>
      </c>
    </row>
    <row r="65" spans="2:26" x14ac:dyDescent="0.3">
      <c r="B65" s="32">
        <f t="shared" si="19"/>
        <v>101</v>
      </c>
      <c r="C65" s="43">
        <f t="shared" si="20"/>
        <v>176632578.37220716</v>
      </c>
      <c r="D65" s="43">
        <f>$C$2*Amortization!E59</f>
        <v>1211579.6883445091</v>
      </c>
      <c r="E65" s="43">
        <f>Amortization!F59*$C$2</f>
        <v>595739.04373764398</v>
      </c>
      <c r="F65" s="43">
        <f>Amortization!D59*$C$2</f>
        <v>1177550.5224813796</v>
      </c>
      <c r="G65" s="43">
        <f t="shared" si="21"/>
        <v>2984869.2545635328</v>
      </c>
      <c r="H65" s="43">
        <f t="shared" si="22"/>
        <v>174825259.64012501</v>
      </c>
      <c r="I65" s="32">
        <f t="shared" si="10"/>
        <v>101</v>
      </c>
      <c r="J65" s="43">
        <f t="shared" si="23"/>
        <v>81529292.147711605</v>
      </c>
      <c r="K65" s="43">
        <f t="shared" si="24"/>
        <v>271764.30715903867</v>
      </c>
      <c r="L65" s="43">
        <f t="shared" si="12"/>
        <v>2191306.4935769509</v>
      </c>
      <c r="M65" s="43">
        <f t="shared" si="25"/>
        <v>79337985.654134661</v>
      </c>
      <c r="N65" s="32">
        <f t="shared" si="13"/>
        <v>101</v>
      </c>
      <c r="O65" s="43">
        <f t="shared" si="26"/>
        <v>76800000</v>
      </c>
      <c r="P65" s="43">
        <f t="shared" si="27"/>
        <v>480000</v>
      </c>
      <c r="Q65" s="29">
        <f t="shared" si="5"/>
        <v>0</v>
      </c>
      <c r="R65" s="43">
        <f t="shared" si="6"/>
        <v>76800000</v>
      </c>
      <c r="S65" s="43">
        <f>C65*'Set up'!$B$15/12</f>
        <v>36798.453827543162</v>
      </c>
      <c r="T65" s="43">
        <f>'Set up'!$B$16*Structure!$C$2</f>
        <v>5000</v>
      </c>
      <c r="U65" s="43">
        <v>0</v>
      </c>
      <c r="V65" s="43">
        <f t="shared" si="15"/>
        <v>41798.453827543162</v>
      </c>
      <c r="W65" s="43">
        <f t="shared" si="16"/>
        <v>18687273.985990345</v>
      </c>
      <c r="X65" s="29">
        <f t="shared" si="28"/>
        <v>0</v>
      </c>
      <c r="Y65" s="29">
        <f t="shared" si="17"/>
        <v>0</v>
      </c>
      <c r="Z65" s="29">
        <f t="shared" si="18"/>
        <v>0</v>
      </c>
    </row>
    <row r="66" spans="2:26" x14ac:dyDescent="0.3">
      <c r="B66" s="32">
        <f t="shared" si="19"/>
        <v>102</v>
      </c>
      <c r="C66" s="43">
        <f t="shared" si="20"/>
        <v>174825259.64012501</v>
      </c>
      <c r="D66" s="43">
        <f>$C$2*Amortization!E60</f>
        <v>1223628.4798917235</v>
      </c>
      <c r="E66" s="43">
        <f>Amortization!F60*$C$2</f>
        <v>589560.37483901565</v>
      </c>
      <c r="F66" s="43">
        <f>Amortization!D60*$C$2</f>
        <v>1165501.7309341654</v>
      </c>
      <c r="G66" s="43">
        <f t="shared" si="21"/>
        <v>2978690.5856649047</v>
      </c>
      <c r="H66" s="43">
        <f t="shared" si="22"/>
        <v>173012070.78539428</v>
      </c>
      <c r="I66" s="32">
        <f t="shared" si="10"/>
        <v>102</v>
      </c>
      <c r="J66" s="43">
        <f t="shared" si="23"/>
        <v>79337985.654134661</v>
      </c>
      <c r="K66" s="43">
        <f t="shared" si="24"/>
        <v>264459.95218044886</v>
      </c>
      <c r="L66" s="43">
        <f t="shared" si="12"/>
        <v>2192808.7043927629</v>
      </c>
      <c r="M66" s="43">
        <f t="shared" si="25"/>
        <v>77145176.9497419</v>
      </c>
      <c r="N66" s="32">
        <f t="shared" si="13"/>
        <v>102</v>
      </c>
      <c r="O66" s="43">
        <f t="shared" si="26"/>
        <v>76800000</v>
      </c>
      <c r="P66" s="43">
        <f t="shared" si="27"/>
        <v>480000</v>
      </c>
      <c r="Q66" s="29">
        <f t="shared" si="5"/>
        <v>0</v>
      </c>
      <c r="R66" s="43">
        <f t="shared" si="6"/>
        <v>76800000</v>
      </c>
      <c r="S66" s="43">
        <f>C66*'Set up'!$B$15/12</f>
        <v>36421.929091692706</v>
      </c>
      <c r="T66" s="43">
        <f>'Set up'!$B$16*Structure!$C$2</f>
        <v>5000</v>
      </c>
      <c r="U66" s="43">
        <v>0</v>
      </c>
      <c r="V66" s="43">
        <f t="shared" si="15"/>
        <v>41421.929091692706</v>
      </c>
      <c r="W66" s="43">
        <f t="shared" si="16"/>
        <v>19066893.835652381</v>
      </c>
      <c r="X66" s="29">
        <f t="shared" si="28"/>
        <v>0</v>
      </c>
      <c r="Y66" s="29">
        <f t="shared" si="17"/>
        <v>0</v>
      </c>
      <c r="Z66" s="29">
        <f t="shared" si="18"/>
        <v>0</v>
      </c>
    </row>
    <row r="67" spans="2:26" x14ac:dyDescent="0.3">
      <c r="B67" s="32">
        <f t="shared" si="19"/>
        <v>103</v>
      </c>
      <c r="C67" s="43">
        <f t="shared" si="20"/>
        <v>173012070.78539428</v>
      </c>
      <c r="D67" s="43">
        <f>$C$2*Amortization!E61</f>
        <v>1235716.4055899284</v>
      </c>
      <c r="E67" s="43">
        <f>Amortization!F61*$C$2</f>
        <v>583361.6377899301</v>
      </c>
      <c r="F67" s="43">
        <f>Amortization!D61*$C$2</f>
        <v>1153413.8052359603</v>
      </c>
      <c r="G67" s="43">
        <f t="shared" si="21"/>
        <v>2972491.8486158187</v>
      </c>
      <c r="H67" s="43">
        <f t="shared" si="22"/>
        <v>171192992.74201441</v>
      </c>
      <c r="I67" s="32">
        <f t="shared" si="10"/>
        <v>103</v>
      </c>
      <c r="J67" s="43">
        <f t="shared" si="23"/>
        <v>77145176.9497419</v>
      </c>
      <c r="K67" s="43">
        <f t="shared" si="24"/>
        <v>257150.58983247299</v>
      </c>
      <c r="L67" s="43">
        <f t="shared" si="12"/>
        <v>2194297.0773697216</v>
      </c>
      <c r="M67" s="43">
        <f t="shared" si="25"/>
        <v>74950879.87237218</v>
      </c>
      <c r="N67" s="32">
        <f t="shared" si="13"/>
        <v>103</v>
      </c>
      <c r="O67" s="43">
        <f t="shared" si="26"/>
        <v>76800000</v>
      </c>
      <c r="P67" s="43">
        <f t="shared" si="27"/>
        <v>480000</v>
      </c>
      <c r="Q67" s="29">
        <f t="shared" si="5"/>
        <v>0</v>
      </c>
      <c r="R67" s="43">
        <f t="shared" si="6"/>
        <v>76800000</v>
      </c>
      <c r="S67" s="43">
        <f>C67*'Set up'!$B$15/12</f>
        <v>36044.18141362381</v>
      </c>
      <c r="T67" s="43">
        <f>'Set up'!$B$16*Structure!$C$2</f>
        <v>5000</v>
      </c>
      <c r="U67" s="43">
        <v>0</v>
      </c>
      <c r="V67" s="43">
        <f t="shared" si="15"/>
        <v>41044.18141362381</v>
      </c>
      <c r="W67" s="43">
        <f t="shared" si="16"/>
        <v>19442112.869642228</v>
      </c>
      <c r="X67" s="29">
        <f t="shared" si="28"/>
        <v>0</v>
      </c>
      <c r="Y67" s="29">
        <f t="shared" si="17"/>
        <v>0</v>
      </c>
      <c r="Z67" s="29">
        <f t="shared" si="18"/>
        <v>0</v>
      </c>
    </row>
    <row r="68" spans="2:26" x14ac:dyDescent="0.3">
      <c r="B68" s="32">
        <f t="shared" si="19"/>
        <v>104</v>
      </c>
      <c r="C68" s="43">
        <f t="shared" si="20"/>
        <v>171192992.74201441</v>
      </c>
      <c r="D68" s="43">
        <f>$C$2*Amortization!E62</f>
        <v>1247843.5925457941</v>
      </c>
      <c r="E68" s="43">
        <f>Amortization!F62*$C$2</f>
        <v>577142.76740957377</v>
      </c>
      <c r="F68" s="43">
        <f>Amortization!D62*$C$2</f>
        <v>1141286.6182800946</v>
      </c>
      <c r="G68" s="43">
        <f t="shared" si="21"/>
        <v>2966272.9782354627</v>
      </c>
      <c r="H68" s="43">
        <f t="shared" si="22"/>
        <v>169368006.38205904</v>
      </c>
      <c r="I68" s="32">
        <f t="shared" si="10"/>
        <v>104</v>
      </c>
      <c r="J68" s="43">
        <f t="shared" si="23"/>
        <v>74950879.87237218</v>
      </c>
      <c r="K68" s="43">
        <f t="shared" si="24"/>
        <v>249836.26624124058</v>
      </c>
      <c r="L68" s="43">
        <f t="shared" si="12"/>
        <v>2195771.5051729688</v>
      </c>
      <c r="M68" s="43">
        <f t="shared" si="25"/>
        <v>72755108.367199212</v>
      </c>
      <c r="N68" s="32">
        <f t="shared" si="13"/>
        <v>104</v>
      </c>
      <c r="O68" s="43">
        <f t="shared" si="26"/>
        <v>76800000</v>
      </c>
      <c r="P68" s="43">
        <f t="shared" si="27"/>
        <v>480000</v>
      </c>
      <c r="Q68" s="29">
        <f t="shared" si="5"/>
        <v>0</v>
      </c>
      <c r="R68" s="43">
        <f t="shared" si="6"/>
        <v>76800000</v>
      </c>
      <c r="S68" s="43">
        <f>C68*'Set up'!$B$15/12</f>
        <v>35665.206821253007</v>
      </c>
      <c r="T68" s="43">
        <f>'Set up'!$B$16*Structure!$C$2</f>
        <v>5000</v>
      </c>
      <c r="U68" s="43">
        <v>0</v>
      </c>
      <c r="V68" s="43">
        <f t="shared" si="15"/>
        <v>40665.206821253007</v>
      </c>
      <c r="W68" s="43">
        <f t="shared" si="16"/>
        <v>19812898.014859825</v>
      </c>
      <c r="X68" s="29">
        <f t="shared" si="28"/>
        <v>0</v>
      </c>
      <c r="Y68" s="29">
        <f t="shared" si="17"/>
        <v>0</v>
      </c>
      <c r="Z68" s="29">
        <f t="shared" si="18"/>
        <v>0</v>
      </c>
    </row>
    <row r="69" spans="2:26" x14ac:dyDescent="0.3">
      <c r="B69" s="32">
        <f t="shared" si="19"/>
        <v>105</v>
      </c>
      <c r="C69" s="43">
        <f t="shared" si="20"/>
        <v>169368006.38205904</v>
      </c>
      <c r="D69" s="43">
        <f>$C$2*Amortization!E63</f>
        <v>1260010.1682788297</v>
      </c>
      <c r="E69" s="43">
        <f>Amortization!F63*$C$2</f>
        <v>570903.69830542849</v>
      </c>
      <c r="F69" s="43">
        <f>Amortization!D63*$C$2</f>
        <v>1129120.042547059</v>
      </c>
      <c r="G69" s="43">
        <f t="shared" si="21"/>
        <v>2960033.9091313174</v>
      </c>
      <c r="H69" s="43">
        <f t="shared" si="22"/>
        <v>167537092.51547477</v>
      </c>
      <c r="I69" s="32">
        <f t="shared" si="10"/>
        <v>105</v>
      </c>
      <c r="J69" s="43">
        <f t="shared" si="23"/>
        <v>72755108.367199212</v>
      </c>
      <c r="K69" s="43">
        <f t="shared" si="24"/>
        <v>242517.02789066406</v>
      </c>
      <c r="L69" s="43">
        <f t="shared" si="12"/>
        <v>2197231.8799110577</v>
      </c>
      <c r="M69" s="43">
        <f t="shared" si="25"/>
        <v>70557876.487288147</v>
      </c>
      <c r="N69" s="32">
        <f t="shared" si="13"/>
        <v>105</v>
      </c>
      <c r="O69" s="43">
        <f t="shared" si="26"/>
        <v>76800000</v>
      </c>
      <c r="P69" s="43">
        <f t="shared" si="27"/>
        <v>480000</v>
      </c>
      <c r="Q69" s="29">
        <f t="shared" si="5"/>
        <v>0</v>
      </c>
      <c r="R69" s="43">
        <f t="shared" si="6"/>
        <v>76800000</v>
      </c>
      <c r="S69" s="43">
        <f>C69*'Set up'!$B$15/12</f>
        <v>35285.001329595638</v>
      </c>
      <c r="T69" s="43">
        <f>'Set up'!$B$16*Structure!$C$2</f>
        <v>5000</v>
      </c>
      <c r="U69" s="43">
        <v>0</v>
      </c>
      <c r="V69" s="43">
        <f t="shared" si="15"/>
        <v>40285.001329595638</v>
      </c>
      <c r="W69" s="43">
        <f t="shared" si="16"/>
        <v>20179216.028186619</v>
      </c>
      <c r="X69" s="29">
        <f t="shared" si="28"/>
        <v>0</v>
      </c>
      <c r="Y69" s="29">
        <f t="shared" si="17"/>
        <v>0</v>
      </c>
      <c r="Z69" s="29">
        <f t="shared" si="18"/>
        <v>0</v>
      </c>
    </row>
    <row r="70" spans="2:26" x14ac:dyDescent="0.3">
      <c r="B70" s="32">
        <f t="shared" si="19"/>
        <v>106</v>
      </c>
      <c r="C70" s="43">
        <f t="shared" si="20"/>
        <v>167537092.51547477</v>
      </c>
      <c r="D70" s="43">
        <f>$C$2*Amortization!E64</f>
        <v>1272216.2607227247</v>
      </c>
      <c r="E70" s="43">
        <f>Amortization!F64*$C$2</f>
        <v>564644.36487258214</v>
      </c>
      <c r="F70" s="43">
        <f>Amortization!D64*$C$2</f>
        <v>1116913.9501031642</v>
      </c>
      <c r="G70" s="43">
        <f t="shared" si="21"/>
        <v>2953774.5756984712</v>
      </c>
      <c r="H70" s="43">
        <f t="shared" si="22"/>
        <v>165700231.88987947</v>
      </c>
      <c r="I70" s="32">
        <f t="shared" si="10"/>
        <v>106</v>
      </c>
      <c r="J70" s="43">
        <f t="shared" si="23"/>
        <v>70557876.487288147</v>
      </c>
      <c r="K70" s="43">
        <f t="shared" si="24"/>
        <v>235192.92162429381</v>
      </c>
      <c r="L70" s="43">
        <f t="shared" si="12"/>
        <v>2198678.0931334533</v>
      </c>
      <c r="M70" s="43">
        <f t="shared" si="25"/>
        <v>68359198.394154698</v>
      </c>
      <c r="N70" s="32">
        <f t="shared" si="13"/>
        <v>106</v>
      </c>
      <c r="O70" s="43">
        <f t="shared" si="26"/>
        <v>76800000</v>
      </c>
      <c r="P70" s="43">
        <f t="shared" si="27"/>
        <v>480000</v>
      </c>
      <c r="Q70" s="29">
        <f t="shared" si="5"/>
        <v>0</v>
      </c>
      <c r="R70" s="43">
        <f t="shared" si="6"/>
        <v>76800000</v>
      </c>
      <c r="S70" s="43">
        <f>C70*'Set up'!$B$15/12</f>
        <v>34903.56094072391</v>
      </c>
      <c r="T70" s="43">
        <f>'Set up'!$B$16*Structure!$C$2</f>
        <v>5000</v>
      </c>
      <c r="U70" s="43">
        <v>0</v>
      </c>
      <c r="V70" s="43">
        <f t="shared" si="15"/>
        <v>39903.56094072391</v>
      </c>
      <c r="W70" s="43">
        <f t="shared" si="16"/>
        <v>20541033.495724767</v>
      </c>
      <c r="X70" s="29">
        <f t="shared" si="28"/>
        <v>0</v>
      </c>
      <c r="Y70" s="29">
        <f t="shared" si="17"/>
        <v>0</v>
      </c>
      <c r="Z70" s="29">
        <f t="shared" si="18"/>
        <v>0</v>
      </c>
    </row>
    <row r="71" spans="2:26" x14ac:dyDescent="0.3">
      <c r="B71" s="32">
        <f t="shared" si="19"/>
        <v>107</v>
      </c>
      <c r="C71" s="43">
        <f t="shared" si="20"/>
        <v>165700231.88987947</v>
      </c>
      <c r="D71" s="43">
        <f>$C$2*Amortization!E65</f>
        <v>1284461.9982266934</v>
      </c>
      <c r="E71" s="43">
        <f>Amortization!F65*$C$2</f>
        <v>558364.70129304007</v>
      </c>
      <c r="F71" s="43">
        <f>Amortization!D65*$C$2</f>
        <v>1104668.2125991953</v>
      </c>
      <c r="G71" s="43">
        <f t="shared" si="21"/>
        <v>2947494.9121189285</v>
      </c>
      <c r="H71" s="43">
        <f t="shared" si="22"/>
        <v>163857405.19035971</v>
      </c>
      <c r="I71" s="32">
        <f t="shared" si="10"/>
        <v>107</v>
      </c>
      <c r="J71" s="43">
        <f t="shared" si="23"/>
        <v>68359198.394154698</v>
      </c>
      <c r="K71" s="43">
        <f t="shared" si="24"/>
        <v>227863.99464718232</v>
      </c>
      <c r="L71" s="43">
        <f t="shared" si="12"/>
        <v>2200110.0358280209</v>
      </c>
      <c r="M71" s="43">
        <f t="shared" si="25"/>
        <v>66159088.358326674</v>
      </c>
      <c r="N71" s="32">
        <f t="shared" si="13"/>
        <v>107</v>
      </c>
      <c r="O71" s="43">
        <f t="shared" si="26"/>
        <v>76800000</v>
      </c>
      <c r="P71" s="43">
        <f t="shared" si="27"/>
        <v>480000</v>
      </c>
      <c r="Q71" s="29">
        <f t="shared" si="5"/>
        <v>0</v>
      </c>
      <c r="R71" s="43">
        <f t="shared" si="6"/>
        <v>76800000</v>
      </c>
      <c r="S71" s="43">
        <f>C71*'Set up'!$B$15/12</f>
        <v>34520.88164372489</v>
      </c>
      <c r="T71" s="43">
        <f>'Set up'!$B$16*Structure!$C$2</f>
        <v>5000</v>
      </c>
      <c r="U71" s="43">
        <v>0</v>
      </c>
      <c r="V71" s="43">
        <f t="shared" si="15"/>
        <v>39520.88164372489</v>
      </c>
      <c r="W71" s="43">
        <f t="shared" si="16"/>
        <v>20898316.832033038</v>
      </c>
      <c r="X71" s="29">
        <f t="shared" si="28"/>
        <v>0</v>
      </c>
      <c r="Y71" s="29">
        <f t="shared" si="17"/>
        <v>0</v>
      </c>
      <c r="Z71" s="29">
        <f t="shared" si="18"/>
        <v>0</v>
      </c>
    </row>
    <row r="72" spans="2:26" x14ac:dyDescent="0.3">
      <c r="B72" s="32">
        <f t="shared" si="19"/>
        <v>108</v>
      </c>
      <c r="C72" s="43">
        <f t="shared" si="20"/>
        <v>163857405.19035971</v>
      </c>
      <c r="D72" s="43">
        <f>$C$2*Amortization!E66</f>
        <v>1296747.509556825</v>
      </c>
      <c r="E72" s="43">
        <f>Amortization!F66*$C$2</f>
        <v>552064.64153503242</v>
      </c>
      <c r="F72" s="43">
        <f>Amortization!D66*$C$2</f>
        <v>1092382.7012690639</v>
      </c>
      <c r="G72" s="43">
        <f t="shared" si="21"/>
        <v>2941194.852360921</v>
      </c>
      <c r="H72" s="43">
        <f t="shared" si="22"/>
        <v>162008593.03926784</v>
      </c>
      <c r="I72" s="32">
        <f t="shared" si="10"/>
        <v>108</v>
      </c>
      <c r="J72" s="43">
        <f t="shared" si="23"/>
        <v>66159088.358326674</v>
      </c>
      <c r="K72" s="43">
        <f t="shared" si="24"/>
        <v>220530.29452775558</v>
      </c>
      <c r="L72" s="43">
        <f t="shared" si="12"/>
        <v>2201527.5984185073</v>
      </c>
      <c r="M72" s="43">
        <f t="shared" si="25"/>
        <v>63957560.75990817</v>
      </c>
      <c r="N72" s="32">
        <f t="shared" si="13"/>
        <v>108</v>
      </c>
      <c r="O72" s="43">
        <f t="shared" si="26"/>
        <v>76800000</v>
      </c>
      <c r="P72" s="43">
        <f t="shared" si="27"/>
        <v>480000</v>
      </c>
      <c r="Q72" s="29">
        <f t="shared" si="5"/>
        <v>0</v>
      </c>
      <c r="R72" s="43">
        <f t="shared" si="6"/>
        <v>76800000</v>
      </c>
      <c r="S72" s="43">
        <f>C72*'Set up'!$B$15/12</f>
        <v>34136.959414658275</v>
      </c>
      <c r="T72" s="43">
        <f>'Set up'!$B$16*Structure!$C$2</f>
        <v>5000</v>
      </c>
      <c r="U72" s="43">
        <v>0</v>
      </c>
      <c r="V72" s="43">
        <f t="shared" si="15"/>
        <v>39136.959414658275</v>
      </c>
      <c r="W72" s="43">
        <f t="shared" si="16"/>
        <v>21251032.279359668</v>
      </c>
      <c r="X72" s="29">
        <f t="shared" si="28"/>
        <v>0</v>
      </c>
      <c r="Y72" s="29">
        <f t="shared" si="17"/>
        <v>0</v>
      </c>
      <c r="Z72" s="29">
        <f t="shared" si="18"/>
        <v>0</v>
      </c>
    </row>
    <row r="73" spans="2:26" x14ac:dyDescent="0.3">
      <c r="B73" s="32">
        <f t="shared" si="19"/>
        <v>109</v>
      </c>
      <c r="C73" s="43">
        <f t="shared" si="20"/>
        <v>162008593.03926784</v>
      </c>
      <c r="D73" s="43">
        <f>$C$2*Amortization!E67</f>
        <v>1309072.9238974373</v>
      </c>
      <c r="E73" s="43">
        <f>Amortization!F67*$C$2</f>
        <v>545744.11935231986</v>
      </c>
      <c r="F73" s="43">
        <f>Amortization!D67*$C$2</f>
        <v>1080057.2869284516</v>
      </c>
      <c r="G73" s="43">
        <f t="shared" si="21"/>
        <v>2934874.3301782086</v>
      </c>
      <c r="H73" s="43">
        <f t="shared" si="22"/>
        <v>160153775.99601808</v>
      </c>
      <c r="I73" s="32">
        <f t="shared" si="10"/>
        <v>109</v>
      </c>
      <c r="J73" s="43">
        <f t="shared" si="23"/>
        <v>63957560.75990817</v>
      </c>
      <c r="K73" s="43">
        <f t="shared" si="24"/>
        <v>213191.8691996939</v>
      </c>
      <c r="L73" s="43">
        <f t="shared" si="12"/>
        <v>2202930.6707620006</v>
      </c>
      <c r="M73" s="43">
        <f t="shared" si="25"/>
        <v>61754630.089146167</v>
      </c>
      <c r="N73" s="32">
        <f t="shared" si="13"/>
        <v>109</v>
      </c>
      <c r="O73" s="43">
        <f t="shared" si="26"/>
        <v>76800000</v>
      </c>
      <c r="P73" s="43">
        <f t="shared" si="27"/>
        <v>480000</v>
      </c>
      <c r="Q73" s="29">
        <f t="shared" si="5"/>
        <v>0</v>
      </c>
      <c r="R73" s="43">
        <f t="shared" si="6"/>
        <v>76800000</v>
      </c>
      <c r="S73" s="43">
        <f>C73*'Set up'!$B$15/12</f>
        <v>33751.790216514135</v>
      </c>
      <c r="T73" s="43">
        <f>'Set up'!$B$16*Structure!$C$2</f>
        <v>5000</v>
      </c>
      <c r="U73" s="43">
        <v>0</v>
      </c>
      <c r="V73" s="43">
        <f t="shared" si="15"/>
        <v>38751.790216514135</v>
      </c>
      <c r="W73" s="43">
        <f t="shared" si="16"/>
        <v>21599145.906871915</v>
      </c>
      <c r="X73" s="29">
        <f t="shared" si="28"/>
        <v>0</v>
      </c>
      <c r="Y73" s="29">
        <f t="shared" si="17"/>
        <v>0</v>
      </c>
      <c r="Z73" s="29">
        <f t="shared" si="18"/>
        <v>0</v>
      </c>
    </row>
    <row r="74" spans="2:26" x14ac:dyDescent="0.3">
      <c r="B74" s="32">
        <f t="shared" si="19"/>
        <v>110</v>
      </c>
      <c r="C74" s="43">
        <f t="shared" si="20"/>
        <v>160153775.99601808</v>
      </c>
      <c r="D74" s="43">
        <f>$C$2*Amortization!E68</f>
        <v>1321438.3708524355</v>
      </c>
      <c r="E74" s="43">
        <f>Amortization!F68*$C$2</f>
        <v>539403.06828349724</v>
      </c>
      <c r="F74" s="43">
        <f>Amortization!D68*$C$2</f>
        <v>1067691.8399734532</v>
      </c>
      <c r="G74" s="43">
        <f t="shared" si="21"/>
        <v>2928533.2791093858</v>
      </c>
      <c r="H74" s="43">
        <f t="shared" si="22"/>
        <v>158292934.55688214</v>
      </c>
      <c r="I74" s="32">
        <f t="shared" si="10"/>
        <v>110</v>
      </c>
      <c r="J74" s="43">
        <f t="shared" si="23"/>
        <v>61754630.089146167</v>
      </c>
      <c r="K74" s="43">
        <f t="shared" si="24"/>
        <v>205848.76696382056</v>
      </c>
      <c r="L74" s="43">
        <f t="shared" si="12"/>
        <v>2204319.1421463951</v>
      </c>
      <c r="M74" s="43">
        <f t="shared" si="25"/>
        <v>59550310.946999773</v>
      </c>
      <c r="N74" s="32">
        <f t="shared" si="13"/>
        <v>110</v>
      </c>
      <c r="O74" s="43">
        <f t="shared" si="26"/>
        <v>76800000</v>
      </c>
      <c r="P74" s="43">
        <f t="shared" si="27"/>
        <v>480000</v>
      </c>
      <c r="Q74" s="29">
        <f t="shared" si="5"/>
        <v>0</v>
      </c>
      <c r="R74" s="43">
        <f t="shared" si="6"/>
        <v>76800000</v>
      </c>
      <c r="S74" s="43">
        <f>C74*'Set up'!$B$15/12</f>
        <v>33365.369999170434</v>
      </c>
      <c r="T74" s="43">
        <f>'Set up'!$B$16*Structure!$C$2</f>
        <v>5000</v>
      </c>
      <c r="U74" s="43">
        <v>0</v>
      </c>
      <c r="V74" s="43">
        <f t="shared" si="15"/>
        <v>38365.369999170434</v>
      </c>
      <c r="W74" s="43">
        <f t="shared" si="16"/>
        <v>21942623.60988237</v>
      </c>
      <c r="X74" s="29">
        <f t="shared" si="28"/>
        <v>0</v>
      </c>
      <c r="Y74" s="29">
        <f t="shared" si="17"/>
        <v>0</v>
      </c>
      <c r="Z74" s="29">
        <f t="shared" si="18"/>
        <v>0</v>
      </c>
    </row>
    <row r="75" spans="2:26" x14ac:dyDescent="0.3">
      <c r="B75" s="32">
        <f t="shared" si="19"/>
        <v>111</v>
      </c>
      <c r="C75" s="43">
        <f t="shared" si="20"/>
        <v>158292934.55688214</v>
      </c>
      <c r="D75" s="43">
        <f>$C$2*Amortization!E69</f>
        <v>1333843.9804466751</v>
      </c>
      <c r="E75" s="43">
        <f>Amortization!F69*$C$2</f>
        <v>533041.42165129434</v>
      </c>
      <c r="F75" s="43">
        <f>Amortization!D69*$C$2</f>
        <v>1055286.2303792138</v>
      </c>
      <c r="G75" s="43">
        <f t="shared" si="21"/>
        <v>2922171.6324771829</v>
      </c>
      <c r="H75" s="43">
        <f t="shared" si="22"/>
        <v>156426049.15478417</v>
      </c>
      <c r="I75" s="32">
        <f t="shared" si="10"/>
        <v>111</v>
      </c>
      <c r="J75" s="43">
        <f t="shared" si="23"/>
        <v>59550310.946999773</v>
      </c>
      <c r="K75" s="43">
        <f t="shared" si="24"/>
        <v>198501.03648999924</v>
      </c>
      <c r="L75" s="43">
        <f t="shared" si="12"/>
        <v>2205692.9012878332</v>
      </c>
      <c r="M75" s="43">
        <f t="shared" si="25"/>
        <v>57344618.045711942</v>
      </c>
      <c r="N75" s="32">
        <f t="shared" si="13"/>
        <v>111</v>
      </c>
      <c r="O75" s="43">
        <f t="shared" si="26"/>
        <v>76800000</v>
      </c>
      <c r="P75" s="43">
        <f t="shared" si="27"/>
        <v>480000</v>
      </c>
      <c r="Q75" s="29">
        <f t="shared" si="5"/>
        <v>0</v>
      </c>
      <c r="R75" s="43">
        <f t="shared" si="6"/>
        <v>76800000</v>
      </c>
      <c r="S75" s="43">
        <f>C75*'Set up'!$B$15/12</f>
        <v>32977.694699350446</v>
      </c>
      <c r="T75" s="43">
        <f>'Set up'!$B$16*Structure!$C$2</f>
        <v>5000</v>
      </c>
      <c r="U75" s="43">
        <v>0</v>
      </c>
      <c r="V75" s="43">
        <f t="shared" si="15"/>
        <v>37977.694699350446</v>
      </c>
      <c r="W75" s="43">
        <f t="shared" si="16"/>
        <v>22281431.109072238</v>
      </c>
      <c r="X75" s="29">
        <f t="shared" si="28"/>
        <v>0</v>
      </c>
      <c r="Y75" s="29">
        <f t="shared" si="17"/>
        <v>0</v>
      </c>
      <c r="Z75" s="29">
        <f t="shared" si="18"/>
        <v>0</v>
      </c>
    </row>
    <row r="76" spans="2:26" x14ac:dyDescent="0.3">
      <c r="B76" s="32">
        <f t="shared" si="19"/>
        <v>112</v>
      </c>
      <c r="C76" s="43">
        <f t="shared" si="20"/>
        <v>156426049.15478417</v>
      </c>
      <c r="D76" s="43">
        <f>$C$2*Amortization!E70</f>
        <v>1346289.883127328</v>
      </c>
      <c r="E76" s="43">
        <f>Amortization!F70*$C$2</f>
        <v>526659.11256187491</v>
      </c>
      <c r="F76" s="43">
        <f>Amortization!D70*$C$2</f>
        <v>1042840.3276985607</v>
      </c>
      <c r="G76" s="43">
        <f t="shared" si="21"/>
        <v>2915789.3233877635</v>
      </c>
      <c r="H76" s="43">
        <f t="shared" si="22"/>
        <v>154553100.15909496</v>
      </c>
      <c r="I76" s="32">
        <f t="shared" si="10"/>
        <v>112</v>
      </c>
      <c r="J76" s="43">
        <f t="shared" si="23"/>
        <v>57344618.045711942</v>
      </c>
      <c r="K76" s="43">
        <f t="shared" si="24"/>
        <v>191148.72681903982</v>
      </c>
      <c r="L76" s="43">
        <f t="shared" si="12"/>
        <v>2207051.8363281437</v>
      </c>
      <c r="M76" s="43">
        <f t="shared" si="25"/>
        <v>55137566.209383801</v>
      </c>
      <c r="N76" s="32">
        <f t="shared" si="13"/>
        <v>112</v>
      </c>
      <c r="O76" s="43">
        <f t="shared" si="26"/>
        <v>76800000</v>
      </c>
      <c r="P76" s="43">
        <f t="shared" si="27"/>
        <v>480000</v>
      </c>
      <c r="Q76" s="29">
        <f t="shared" si="5"/>
        <v>0</v>
      </c>
      <c r="R76" s="43">
        <f t="shared" si="6"/>
        <v>76800000</v>
      </c>
      <c r="S76" s="43">
        <f>C76*'Set up'!$B$15/12</f>
        <v>32588.760240580039</v>
      </c>
      <c r="T76" s="43">
        <f>'Set up'!$B$16*Structure!$C$2</f>
        <v>5000</v>
      </c>
      <c r="U76" s="43">
        <v>0</v>
      </c>
      <c r="V76" s="43">
        <f t="shared" si="15"/>
        <v>37588.760240580043</v>
      </c>
      <c r="W76" s="43">
        <f t="shared" si="16"/>
        <v>22615533.949711159</v>
      </c>
      <c r="X76" s="29">
        <f t="shared" si="28"/>
        <v>0</v>
      </c>
      <c r="Y76" s="29">
        <f t="shared" si="17"/>
        <v>0</v>
      </c>
      <c r="Z76" s="29">
        <f t="shared" si="18"/>
        <v>0</v>
      </c>
    </row>
    <row r="77" spans="2:26" x14ac:dyDescent="0.3">
      <c r="B77" s="32">
        <f t="shared" si="19"/>
        <v>113</v>
      </c>
      <c r="C77" s="43">
        <f t="shared" si="20"/>
        <v>154553100.15909496</v>
      </c>
      <c r="D77" s="43">
        <f>$C$2*Amortization!E71</f>
        <v>1358776.2097652559</v>
      </c>
      <c r="E77" s="43">
        <f>Amortization!F71*$C$2</f>
        <v>520256.07390413381</v>
      </c>
      <c r="F77" s="43">
        <f>Amortization!D71*$C$2</f>
        <v>1030354.0010606328</v>
      </c>
      <c r="G77" s="43">
        <f t="shared" si="21"/>
        <v>2909386.2847300228</v>
      </c>
      <c r="H77" s="43">
        <f t="shared" si="22"/>
        <v>152674067.87542558</v>
      </c>
      <c r="I77" s="32">
        <f t="shared" si="10"/>
        <v>113</v>
      </c>
      <c r="J77" s="43">
        <f t="shared" si="23"/>
        <v>55137566.209383801</v>
      </c>
      <c r="K77" s="43">
        <f t="shared" si="24"/>
        <v>183791.88736461266</v>
      </c>
      <c r="L77" s="43">
        <f t="shared" si="12"/>
        <v>2208395.834832265</v>
      </c>
      <c r="M77" s="43">
        <f t="shared" si="25"/>
        <v>52929170.374551535</v>
      </c>
      <c r="N77" s="32">
        <f t="shared" si="13"/>
        <v>113</v>
      </c>
      <c r="O77" s="43">
        <f t="shared" si="26"/>
        <v>76800000</v>
      </c>
      <c r="P77" s="43">
        <f t="shared" si="27"/>
        <v>480000</v>
      </c>
      <c r="Q77" s="29">
        <f t="shared" si="5"/>
        <v>0</v>
      </c>
      <c r="R77" s="43">
        <f t="shared" si="6"/>
        <v>76800000</v>
      </c>
      <c r="S77" s="43">
        <f>C77*'Set up'!$B$15/12</f>
        <v>32198.562533144785</v>
      </c>
      <c r="T77" s="43">
        <f>'Set up'!$B$16*Structure!$C$2</f>
        <v>5000</v>
      </c>
      <c r="U77" s="43">
        <v>0</v>
      </c>
      <c r="V77" s="43">
        <f t="shared" si="15"/>
        <v>37198.562533144781</v>
      </c>
      <c r="W77" s="43">
        <f t="shared" si="16"/>
        <v>22944897.500874043</v>
      </c>
      <c r="X77" s="29">
        <f t="shared" si="28"/>
        <v>0</v>
      </c>
      <c r="Y77" s="29">
        <f t="shared" si="17"/>
        <v>0</v>
      </c>
      <c r="Z77" s="29">
        <f t="shared" si="18"/>
        <v>0</v>
      </c>
    </row>
    <row r="78" spans="2:26" x14ac:dyDescent="0.3">
      <c r="B78" s="32">
        <f t="shared" si="19"/>
        <v>114</v>
      </c>
      <c r="C78" s="43">
        <f t="shared" si="20"/>
        <v>152674067.87542558</v>
      </c>
      <c r="D78" s="43">
        <f>$C$2*Amortization!E72</f>
        <v>1371303.0916563852</v>
      </c>
      <c r="E78" s="43">
        <f>Amortization!F72*$C$2</f>
        <v>513832.23834899015</v>
      </c>
      <c r="F78" s="43">
        <f>Amortization!D72*$C$2</f>
        <v>1017827.1191695035</v>
      </c>
      <c r="G78" s="43">
        <f t="shared" si="21"/>
        <v>2902962.4491748791</v>
      </c>
      <c r="H78" s="43">
        <f t="shared" si="22"/>
        <v>150788932.5454202</v>
      </c>
      <c r="I78" s="32">
        <f t="shared" si="10"/>
        <v>114</v>
      </c>
      <c r="J78" s="43">
        <f t="shared" si="23"/>
        <v>52929170.374551535</v>
      </c>
      <c r="K78" s="43">
        <f t="shared" si="24"/>
        <v>176430.56791517176</v>
      </c>
      <c r="L78" s="43">
        <f t="shared" si="12"/>
        <v>2209724.7837856603</v>
      </c>
      <c r="M78" s="43">
        <f t="shared" si="25"/>
        <v>50719445.590765871</v>
      </c>
      <c r="N78" s="32">
        <f t="shared" si="13"/>
        <v>114</v>
      </c>
      <c r="O78" s="43">
        <f t="shared" si="26"/>
        <v>76800000</v>
      </c>
      <c r="P78" s="43">
        <f t="shared" si="27"/>
        <v>480000</v>
      </c>
      <c r="Q78" s="29">
        <f t="shared" ref="Q78:Q98" si="29">IF(M78&gt;0,0,((G78-K78-P78)-L78))</f>
        <v>0</v>
      </c>
      <c r="R78" s="43">
        <f t="shared" ref="R78:R130" si="30">IF(O78&gt;Q78,O78-Q78,0)</f>
        <v>76800000</v>
      </c>
      <c r="S78" s="43">
        <f>C78*'Set up'!$B$15/12</f>
        <v>31807.097474046997</v>
      </c>
      <c r="T78" s="43">
        <f>'Set up'!$B$16*Structure!$C$2</f>
        <v>5000</v>
      </c>
      <c r="U78" s="43">
        <v>0</v>
      </c>
      <c r="V78" s="43">
        <f t="shared" si="15"/>
        <v>36807.097474046997</v>
      </c>
      <c r="W78" s="43">
        <f t="shared" si="16"/>
        <v>23269486.954654336</v>
      </c>
      <c r="X78" s="29">
        <f t="shared" ref="X78:X109" si="31">IF(R78=0,Q78-P78-O78,0)</f>
        <v>0</v>
      </c>
      <c r="Y78" s="29">
        <f t="shared" si="17"/>
        <v>0</v>
      </c>
      <c r="Z78" s="29">
        <f t="shared" si="18"/>
        <v>0</v>
      </c>
    </row>
    <row r="79" spans="2:26" x14ac:dyDescent="0.3">
      <c r="B79" s="32">
        <f t="shared" si="19"/>
        <v>115</v>
      </c>
      <c r="C79" s="43">
        <f t="shared" si="20"/>
        <v>150788932.5454202</v>
      </c>
      <c r="D79" s="43">
        <f>$C$2*Amortization!E73</f>
        <v>1383870.6605230877</v>
      </c>
      <c r="E79" s="43">
        <f>Amortization!F73*$C$2</f>
        <v>507387.53834868042</v>
      </c>
      <c r="F79" s="43">
        <f>Amortization!D73*$C$2</f>
        <v>1005259.550302801</v>
      </c>
      <c r="G79" s="43">
        <f t="shared" si="21"/>
        <v>2896517.7491745688</v>
      </c>
      <c r="H79" s="43">
        <f t="shared" si="22"/>
        <v>148897674.34654844</v>
      </c>
      <c r="I79" s="32">
        <f t="shared" ref="I79:I142" si="32">B79</f>
        <v>115</v>
      </c>
      <c r="J79" s="43">
        <f t="shared" si="23"/>
        <v>50719445.590765871</v>
      </c>
      <c r="K79" s="43">
        <f t="shared" si="24"/>
        <v>169064.81863588624</v>
      </c>
      <c r="L79" s="43">
        <f t="shared" ref="L79:L142" si="33">IF((G79-K79-P79-V79)&gt;=J79,J79,G79-K79-P79-V79)</f>
        <v>2211038.5695917201</v>
      </c>
      <c r="M79" s="43">
        <f t="shared" si="25"/>
        <v>48508407.021174148</v>
      </c>
      <c r="N79" s="32">
        <f t="shared" ref="N79:N142" si="34">I79</f>
        <v>115</v>
      </c>
      <c r="O79" s="43">
        <f t="shared" si="26"/>
        <v>76800000</v>
      </c>
      <c r="P79" s="43">
        <f t="shared" si="27"/>
        <v>480000</v>
      </c>
      <c r="Q79" s="29">
        <f t="shared" si="29"/>
        <v>0</v>
      </c>
      <c r="R79" s="43">
        <f t="shared" si="30"/>
        <v>76800000</v>
      </c>
      <c r="S79" s="43">
        <f>C79*'Set up'!$B$15/12</f>
        <v>31414.360946962541</v>
      </c>
      <c r="T79" s="43">
        <f>'Set up'!$B$16*Structure!$C$2</f>
        <v>5000</v>
      </c>
      <c r="U79" s="43">
        <v>0</v>
      </c>
      <c r="V79" s="43">
        <f t="shared" ref="V79:V132" si="35">S79+T79+U79</f>
        <v>36414.360946962537</v>
      </c>
      <c r="W79" s="43">
        <f t="shared" ref="W79:W142" si="36">H79-M79-R79</f>
        <v>23589267.32537429</v>
      </c>
      <c r="X79" s="29">
        <f t="shared" si="31"/>
        <v>0</v>
      </c>
      <c r="Y79" s="29">
        <f t="shared" ref="Y79:Y142" si="37">IF(X79&gt;0,X79*$X$4,0)</f>
        <v>0</v>
      </c>
      <c r="Z79" s="29">
        <f t="shared" ref="Z79:Z142" si="38">IF(X79&gt;0,X79*$X$7,0)</f>
        <v>0</v>
      </c>
    </row>
    <row r="80" spans="2:26" x14ac:dyDescent="0.3">
      <c r="B80" s="32">
        <f t="shared" si="19"/>
        <v>116</v>
      </c>
      <c r="C80" s="43">
        <f t="shared" si="20"/>
        <v>148897674.34654844</v>
      </c>
      <c r="D80" s="43">
        <f>$C$2*Amortization!E74</f>
        <v>1396479.0485155664</v>
      </c>
      <c r="E80" s="43">
        <f>Amortization!F74*$C$2</f>
        <v>500921.90613604791</v>
      </c>
      <c r="F80" s="43">
        <f>Amortization!D74*$C$2</f>
        <v>992651.1623103224</v>
      </c>
      <c r="G80" s="43">
        <f t="shared" si="21"/>
        <v>2890052.1169619365</v>
      </c>
      <c r="H80" s="43">
        <f t="shared" si="22"/>
        <v>147000273.39189684</v>
      </c>
      <c r="I80" s="32">
        <f t="shared" si="32"/>
        <v>116</v>
      </c>
      <c r="J80" s="43">
        <f t="shared" si="23"/>
        <v>48508407.021174148</v>
      </c>
      <c r="K80" s="43">
        <f t="shared" si="24"/>
        <v>161694.69007058049</v>
      </c>
      <c r="L80" s="43">
        <f t="shared" si="33"/>
        <v>2212337.0780691584</v>
      </c>
      <c r="M80" s="43">
        <f t="shared" si="25"/>
        <v>46296069.94310499</v>
      </c>
      <c r="N80" s="32">
        <f t="shared" si="34"/>
        <v>116</v>
      </c>
      <c r="O80" s="43">
        <f t="shared" si="26"/>
        <v>76800000</v>
      </c>
      <c r="P80" s="43">
        <f t="shared" si="27"/>
        <v>480000</v>
      </c>
      <c r="Q80" s="29">
        <f t="shared" si="29"/>
        <v>0</v>
      </c>
      <c r="R80" s="43">
        <f t="shared" si="30"/>
        <v>76800000</v>
      </c>
      <c r="S80" s="43">
        <f>C80*'Set up'!$B$15/12</f>
        <v>31020.348822197589</v>
      </c>
      <c r="T80" s="43">
        <f>'Set up'!$B$16*Structure!$C$2</f>
        <v>5000</v>
      </c>
      <c r="U80" s="43">
        <v>0</v>
      </c>
      <c r="V80" s="43">
        <f t="shared" si="35"/>
        <v>36020.348822197586</v>
      </c>
      <c r="W80" s="43">
        <f t="shared" si="36"/>
        <v>23904203.448791862</v>
      </c>
      <c r="X80" s="29">
        <f t="shared" si="31"/>
        <v>0</v>
      </c>
      <c r="Y80" s="29">
        <f t="shared" si="37"/>
        <v>0</v>
      </c>
      <c r="Z80" s="29">
        <f t="shared" si="38"/>
        <v>0</v>
      </c>
    </row>
    <row r="81" spans="2:26" x14ac:dyDescent="0.3">
      <c r="B81" s="32">
        <f t="shared" si="19"/>
        <v>117</v>
      </c>
      <c r="C81" s="43">
        <f t="shared" si="20"/>
        <v>147000273.39189684</v>
      </c>
      <c r="D81" s="43">
        <f>$C$2*Amortization!E75</f>
        <v>1409128.3882132433</v>
      </c>
      <c r="E81" s="43">
        <f>Amortization!F75*$C$2</f>
        <v>494435.2737238296</v>
      </c>
      <c r="F81" s="43">
        <f>Amortization!D75*$C$2</f>
        <v>980001.82261264522</v>
      </c>
      <c r="G81" s="43">
        <f t="shared" si="21"/>
        <v>2883565.484549718</v>
      </c>
      <c r="H81" s="43">
        <f t="shared" si="22"/>
        <v>145096709.72995976</v>
      </c>
      <c r="I81" s="32">
        <f t="shared" si="32"/>
        <v>117</v>
      </c>
      <c r="J81" s="43">
        <f t="shared" si="23"/>
        <v>46296069.94310499</v>
      </c>
      <c r="K81" s="43">
        <f t="shared" si="24"/>
        <v>154320.23314368332</v>
      </c>
      <c r="L81" s="43">
        <f t="shared" si="33"/>
        <v>2213620.1944493894</v>
      </c>
      <c r="M81" s="43">
        <f t="shared" si="25"/>
        <v>44082449.748655602</v>
      </c>
      <c r="N81" s="32">
        <f t="shared" si="34"/>
        <v>117</v>
      </c>
      <c r="O81" s="43">
        <f t="shared" si="26"/>
        <v>76800000</v>
      </c>
      <c r="P81" s="43">
        <f t="shared" si="27"/>
        <v>480000</v>
      </c>
      <c r="Q81" s="29">
        <f t="shared" si="29"/>
        <v>0</v>
      </c>
      <c r="R81" s="43">
        <f t="shared" si="30"/>
        <v>76800000</v>
      </c>
      <c r="S81" s="43">
        <f>C81*'Set up'!$B$15/12</f>
        <v>30625.056956645174</v>
      </c>
      <c r="T81" s="43">
        <f>'Set up'!$B$16*Structure!$C$2</f>
        <v>5000</v>
      </c>
      <c r="U81" s="43">
        <v>0</v>
      </c>
      <c r="V81" s="43">
        <f t="shared" si="35"/>
        <v>35625.056956645174</v>
      </c>
      <c r="W81" s="43">
        <f t="shared" si="36"/>
        <v>24214259.981304154</v>
      </c>
      <c r="X81" s="29">
        <f t="shared" si="31"/>
        <v>0</v>
      </c>
      <c r="Y81" s="29">
        <f t="shared" si="37"/>
        <v>0</v>
      </c>
      <c r="Z81" s="29">
        <f t="shared" si="38"/>
        <v>0</v>
      </c>
    </row>
    <row r="82" spans="2:26" x14ac:dyDescent="0.3">
      <c r="B82" s="32">
        <f t="shared" si="19"/>
        <v>118</v>
      </c>
      <c r="C82" s="43">
        <f t="shared" si="20"/>
        <v>145096709.72995976</v>
      </c>
      <c r="D82" s="43">
        <f>$C$2*Amortization!E76</f>
        <v>1421818.8126261574</v>
      </c>
      <c r="E82" s="43">
        <f>Amortization!F76*$C$2</f>
        <v>487927.57290394197</v>
      </c>
      <c r="F82" s="43">
        <f>Amortization!D76*$C$2</f>
        <v>967311.39819973137</v>
      </c>
      <c r="G82" s="43">
        <f t="shared" si="21"/>
        <v>2877057.7837298308</v>
      </c>
      <c r="H82" s="43">
        <f t="shared" si="22"/>
        <v>143186963.34442967</v>
      </c>
      <c r="I82" s="32">
        <f t="shared" si="32"/>
        <v>118</v>
      </c>
      <c r="J82" s="43">
        <f t="shared" si="23"/>
        <v>44082449.748655602</v>
      </c>
      <c r="K82" s="43">
        <f t="shared" si="24"/>
        <v>146941.49916218533</v>
      </c>
      <c r="L82" s="43">
        <f t="shared" si="33"/>
        <v>2214887.8033739035</v>
      </c>
      <c r="M82" s="43">
        <f t="shared" si="25"/>
        <v>41867561.945281699</v>
      </c>
      <c r="N82" s="32">
        <f t="shared" si="34"/>
        <v>118</v>
      </c>
      <c r="O82" s="43">
        <f t="shared" si="26"/>
        <v>76800000</v>
      </c>
      <c r="P82" s="43">
        <f t="shared" si="27"/>
        <v>480000</v>
      </c>
      <c r="Q82" s="29">
        <f t="shared" si="29"/>
        <v>0</v>
      </c>
      <c r="R82" s="43">
        <f t="shared" si="30"/>
        <v>76800000</v>
      </c>
      <c r="S82" s="43">
        <f>C82*'Set up'!$B$15/12</f>
        <v>30228.48119374162</v>
      </c>
      <c r="T82" s="43">
        <f>'Set up'!$B$16*Structure!$C$2</f>
        <v>5000</v>
      </c>
      <c r="U82" s="43">
        <v>0</v>
      </c>
      <c r="V82" s="43">
        <f t="shared" si="35"/>
        <v>35228.481193741623</v>
      </c>
      <c r="W82" s="43">
        <f t="shared" si="36"/>
        <v>24519401.399147972</v>
      </c>
      <c r="X82" s="29">
        <f t="shared" si="31"/>
        <v>0</v>
      </c>
      <c r="Y82" s="29">
        <f t="shared" si="37"/>
        <v>0</v>
      </c>
      <c r="Z82" s="29">
        <f t="shared" si="38"/>
        <v>0</v>
      </c>
    </row>
    <row r="83" spans="2:26" x14ac:dyDescent="0.3">
      <c r="B83" s="32">
        <f t="shared" si="19"/>
        <v>119</v>
      </c>
      <c r="C83" s="43">
        <f t="shared" si="20"/>
        <v>143186963.34442967</v>
      </c>
      <c r="D83" s="43">
        <f>$C$2*Amortization!E77</f>
        <v>1434550.455196358</v>
      </c>
      <c r="E83" s="43">
        <f>Amortization!F77*$C$2</f>
        <v>481398.73524676316</v>
      </c>
      <c r="F83" s="43">
        <f>Amortization!D77*$C$2</f>
        <v>954579.75562953064</v>
      </c>
      <c r="G83" s="43">
        <f t="shared" si="21"/>
        <v>2870528.946072652</v>
      </c>
      <c r="H83" s="43">
        <f t="shared" si="22"/>
        <v>141271014.15398654</v>
      </c>
      <c r="I83" s="32">
        <f t="shared" si="32"/>
        <v>119</v>
      </c>
      <c r="J83" s="43">
        <f t="shared" si="23"/>
        <v>41867561.945281699</v>
      </c>
      <c r="K83" s="43">
        <f t="shared" si="24"/>
        <v>139558.53981760566</v>
      </c>
      <c r="L83" s="43">
        <f t="shared" si="33"/>
        <v>2216139.7888916237</v>
      </c>
      <c r="M83" s="43">
        <f t="shared" si="25"/>
        <v>39651422.156390078</v>
      </c>
      <c r="N83" s="32">
        <f t="shared" si="34"/>
        <v>119</v>
      </c>
      <c r="O83" s="43">
        <f t="shared" si="26"/>
        <v>76800000</v>
      </c>
      <c r="P83" s="43">
        <f t="shared" si="27"/>
        <v>480000</v>
      </c>
      <c r="Q83" s="29">
        <f t="shared" si="29"/>
        <v>0</v>
      </c>
      <c r="R83" s="43">
        <f t="shared" si="30"/>
        <v>76800000</v>
      </c>
      <c r="S83" s="43">
        <f>C83*'Set up'!$B$15/12</f>
        <v>29830.617363422847</v>
      </c>
      <c r="T83" s="43">
        <f>'Set up'!$B$16*Structure!$C$2</f>
        <v>5000</v>
      </c>
      <c r="U83" s="43">
        <v>0</v>
      </c>
      <c r="V83" s="43">
        <f t="shared" si="35"/>
        <v>34830.617363422847</v>
      </c>
      <c r="W83" s="43">
        <f t="shared" si="36"/>
        <v>24819591.997596473</v>
      </c>
      <c r="X83" s="29">
        <f t="shared" si="31"/>
        <v>0</v>
      </c>
      <c r="Y83" s="29">
        <f t="shared" si="37"/>
        <v>0</v>
      </c>
      <c r="Z83" s="29">
        <f t="shared" si="38"/>
        <v>0</v>
      </c>
    </row>
    <row r="84" spans="2:26" x14ac:dyDescent="0.3">
      <c r="B84" s="32">
        <f t="shared" si="19"/>
        <v>120</v>
      </c>
      <c r="C84" s="43">
        <f t="shared" si="20"/>
        <v>141271014.15398654</v>
      </c>
      <c r="D84" s="43">
        <f>$C$2*Amortization!E78</f>
        <v>1447323.449799312</v>
      </c>
      <c r="E84" s="43">
        <f>Amortization!F78*$C$2</f>
        <v>474848.69210041407</v>
      </c>
      <c r="F84" s="43">
        <f>Amortization!D78*$C$2</f>
        <v>941806.76102657651</v>
      </c>
      <c r="G84" s="43">
        <f t="shared" si="21"/>
        <v>2863978.9029263025</v>
      </c>
      <c r="H84" s="43">
        <f t="shared" si="22"/>
        <v>139348842.01208684</v>
      </c>
      <c r="I84" s="32">
        <f t="shared" si="32"/>
        <v>120</v>
      </c>
      <c r="J84" s="43">
        <f t="shared" si="23"/>
        <v>39651422.156390078</v>
      </c>
      <c r="K84" s="43">
        <f t="shared" si="24"/>
        <v>132171.40718796695</v>
      </c>
      <c r="L84" s="43">
        <f t="shared" si="33"/>
        <v>2217376.0344562549</v>
      </c>
      <c r="M84" s="43">
        <f t="shared" si="25"/>
        <v>37434046.121933825</v>
      </c>
      <c r="N84" s="32">
        <f t="shared" si="34"/>
        <v>120</v>
      </c>
      <c r="O84" s="43">
        <f t="shared" si="26"/>
        <v>76800000</v>
      </c>
      <c r="P84" s="43">
        <f t="shared" si="27"/>
        <v>480000</v>
      </c>
      <c r="Q84" s="29">
        <f t="shared" si="29"/>
        <v>0</v>
      </c>
      <c r="R84" s="43">
        <f t="shared" si="30"/>
        <v>76800000</v>
      </c>
      <c r="S84" s="43">
        <f>C84*'Set up'!$B$15/12</f>
        <v>29431.461282080531</v>
      </c>
      <c r="T84" s="43">
        <f>'Set up'!$B$16*Structure!$C$2</f>
        <v>5000</v>
      </c>
      <c r="U84" s="43">
        <v>0</v>
      </c>
      <c r="V84" s="43">
        <f t="shared" si="35"/>
        <v>34431.461282080534</v>
      </c>
      <c r="W84" s="43">
        <f t="shared" si="36"/>
        <v>25114795.890153021</v>
      </c>
      <c r="X84" s="29">
        <f t="shared" si="31"/>
        <v>0</v>
      </c>
      <c r="Y84" s="29">
        <f t="shared" si="37"/>
        <v>0</v>
      </c>
      <c r="Z84" s="29">
        <f t="shared" si="38"/>
        <v>0</v>
      </c>
    </row>
    <row r="85" spans="2:26" x14ac:dyDescent="0.3">
      <c r="B85" s="32">
        <f t="shared" si="19"/>
        <v>121</v>
      </c>
      <c r="C85" s="43">
        <f t="shared" si="20"/>
        <v>139348842.01208684</v>
      </c>
      <c r="D85" s="43">
        <f>$C$2*Amortization!E79</f>
        <v>1460137.9307453104</v>
      </c>
      <c r="E85" s="43">
        <f>Amortization!F79*$C$2</f>
        <v>468277.37459003623</v>
      </c>
      <c r="F85" s="43">
        <f>Amortization!D79*$C$2</f>
        <v>928992.28008057829</v>
      </c>
      <c r="G85" s="43">
        <f t="shared" si="21"/>
        <v>2857407.5854159249</v>
      </c>
      <c r="H85" s="43">
        <f t="shared" si="22"/>
        <v>137420426.7067515</v>
      </c>
      <c r="I85" s="32">
        <f t="shared" si="32"/>
        <v>121</v>
      </c>
      <c r="J85" s="43">
        <f t="shared" si="23"/>
        <v>37434046.121933825</v>
      </c>
      <c r="K85" s="43">
        <f t="shared" si="24"/>
        <v>124780.15373977942</v>
      </c>
      <c r="L85" s="43">
        <f t="shared" si="33"/>
        <v>2218596.4229236278</v>
      </c>
      <c r="M85" s="43">
        <f t="shared" si="25"/>
        <v>35215449.699010201</v>
      </c>
      <c r="N85" s="32">
        <f t="shared" si="34"/>
        <v>121</v>
      </c>
      <c r="O85" s="43">
        <f t="shared" si="26"/>
        <v>76800000</v>
      </c>
      <c r="P85" s="43">
        <f t="shared" si="27"/>
        <v>480000</v>
      </c>
      <c r="Q85" s="29">
        <f t="shared" si="29"/>
        <v>0</v>
      </c>
      <c r="R85" s="43">
        <f t="shared" si="30"/>
        <v>76800000</v>
      </c>
      <c r="S85" s="43">
        <f>C85*'Set up'!$B$15/12</f>
        <v>29031.00875251809</v>
      </c>
      <c r="T85" s="43">
        <f>'Set up'!$B$16*Structure!$C$2</f>
        <v>5000</v>
      </c>
      <c r="U85" s="43">
        <v>0</v>
      </c>
      <c r="V85" s="43">
        <f t="shared" si="35"/>
        <v>34031.008752518086</v>
      </c>
      <c r="W85" s="43">
        <f t="shared" si="36"/>
        <v>25404977.007741302</v>
      </c>
      <c r="X85" s="29">
        <f t="shared" si="31"/>
        <v>0</v>
      </c>
      <c r="Y85" s="29">
        <f t="shared" si="37"/>
        <v>0</v>
      </c>
      <c r="Z85" s="29">
        <f t="shared" si="38"/>
        <v>0</v>
      </c>
    </row>
    <row r="86" spans="2:26" x14ac:dyDescent="0.3">
      <c r="B86" s="32">
        <f t="shared" si="19"/>
        <v>122</v>
      </c>
      <c r="C86" s="43">
        <f t="shared" si="20"/>
        <v>137420426.7067515</v>
      </c>
      <c r="D86" s="43">
        <f>$C$2*Amortization!E80</f>
        <v>1472994.0327808794</v>
      </c>
      <c r="E86" s="43">
        <f>Amortization!F80*$C$2</f>
        <v>461684.71361706703</v>
      </c>
      <c r="F86" s="43">
        <f>Amortization!D80*$C$2</f>
        <v>916136.17804500915</v>
      </c>
      <c r="G86" s="43">
        <f t="shared" si="21"/>
        <v>2850814.9244429558</v>
      </c>
      <c r="H86" s="43">
        <f t="shared" si="22"/>
        <v>135485747.96035355</v>
      </c>
      <c r="I86" s="32">
        <f t="shared" si="32"/>
        <v>122</v>
      </c>
      <c r="J86" s="43">
        <f t="shared" si="23"/>
        <v>35215449.699010201</v>
      </c>
      <c r="K86" s="43">
        <f t="shared" si="24"/>
        <v>117384.832330034</v>
      </c>
      <c r="L86" s="43">
        <f t="shared" si="33"/>
        <v>2219800.8365490153</v>
      </c>
      <c r="M86" s="43">
        <f t="shared" si="25"/>
        <v>32995648.862461187</v>
      </c>
      <c r="N86" s="32">
        <f t="shared" si="34"/>
        <v>122</v>
      </c>
      <c r="O86" s="43">
        <f t="shared" si="26"/>
        <v>76800000</v>
      </c>
      <c r="P86" s="43">
        <f t="shared" si="27"/>
        <v>480000</v>
      </c>
      <c r="Q86" s="29">
        <f t="shared" si="29"/>
        <v>0</v>
      </c>
      <c r="R86" s="43">
        <f t="shared" si="30"/>
        <v>76800000</v>
      </c>
      <c r="S86" s="43">
        <f>C86*'Set up'!$B$15/12</f>
        <v>28629.255563906565</v>
      </c>
      <c r="T86" s="43">
        <f>'Set up'!$B$16*Structure!$C$2</f>
        <v>5000</v>
      </c>
      <c r="U86" s="43">
        <v>0</v>
      </c>
      <c r="V86" s="43">
        <f t="shared" si="35"/>
        <v>33629.255563906569</v>
      </c>
      <c r="W86" s="43">
        <f t="shared" si="36"/>
        <v>25690099.097892374</v>
      </c>
      <c r="X86" s="29">
        <f t="shared" si="31"/>
        <v>0</v>
      </c>
      <c r="Y86" s="29">
        <f t="shared" si="37"/>
        <v>0</v>
      </c>
      <c r="Z86" s="29">
        <f t="shared" si="38"/>
        <v>0</v>
      </c>
    </row>
    <row r="87" spans="2:26" x14ac:dyDescent="0.3">
      <c r="B87" s="32">
        <f t="shared" si="19"/>
        <v>123</v>
      </c>
      <c r="C87" s="43">
        <f t="shared" si="20"/>
        <v>135485747.96035355</v>
      </c>
      <c r="D87" s="43">
        <f>$C$2*Amortization!E81</f>
        <v>1485891.8910901989</v>
      </c>
      <c r="E87" s="43">
        <f>Amortization!F81*$C$2</f>
        <v>455070.6398585139</v>
      </c>
      <c r="F87" s="43">
        <f>Amortization!D81*$C$2</f>
        <v>903238.31973568979</v>
      </c>
      <c r="G87" s="43">
        <f t="shared" si="21"/>
        <v>2844200.8506844025</v>
      </c>
      <c r="H87" s="43">
        <f t="shared" si="22"/>
        <v>133544785.42940484</v>
      </c>
      <c r="I87" s="32">
        <f t="shared" si="32"/>
        <v>123</v>
      </c>
      <c r="J87" s="43">
        <f t="shared" si="23"/>
        <v>32995648.862461187</v>
      </c>
      <c r="K87" s="43">
        <f t="shared" si="24"/>
        <v>109985.49620820396</v>
      </c>
      <c r="L87" s="43">
        <f t="shared" si="33"/>
        <v>2220989.1569844582</v>
      </c>
      <c r="M87" s="43">
        <f t="shared" si="25"/>
        <v>30774659.705476727</v>
      </c>
      <c r="N87" s="32">
        <f t="shared" si="34"/>
        <v>123</v>
      </c>
      <c r="O87" s="43">
        <f t="shared" si="26"/>
        <v>76800000</v>
      </c>
      <c r="P87" s="43">
        <f t="shared" si="27"/>
        <v>480000</v>
      </c>
      <c r="Q87" s="29">
        <f t="shared" si="29"/>
        <v>0</v>
      </c>
      <c r="R87" s="43">
        <f t="shared" si="30"/>
        <v>76800000</v>
      </c>
      <c r="S87" s="43">
        <f>C87*'Set up'!$B$15/12</f>
        <v>28226.197491740324</v>
      </c>
      <c r="T87" s="43">
        <f>'Set up'!$B$16*Structure!$C$2</f>
        <v>5000</v>
      </c>
      <c r="U87" s="43">
        <v>0</v>
      </c>
      <c r="V87" s="43">
        <f t="shared" si="35"/>
        <v>33226.197491740328</v>
      </c>
      <c r="W87" s="43">
        <f t="shared" si="36"/>
        <v>25970125.723928109</v>
      </c>
      <c r="X87" s="29">
        <f t="shared" si="31"/>
        <v>0</v>
      </c>
      <c r="Y87" s="29">
        <f t="shared" si="37"/>
        <v>0</v>
      </c>
      <c r="Z87" s="29">
        <f t="shared" si="38"/>
        <v>0</v>
      </c>
    </row>
    <row r="88" spans="2:26" x14ac:dyDescent="0.3">
      <c r="B88" s="32">
        <f t="shared" si="19"/>
        <v>124</v>
      </c>
      <c r="C88" s="43">
        <f t="shared" si="20"/>
        <v>133544785.42940484</v>
      </c>
      <c r="D88" s="43">
        <f>$C$2*Amortization!E82</f>
        <v>1498831.6412965236</v>
      </c>
      <c r="E88" s="43">
        <f>Amortization!F82*$C$2</f>
        <v>448435.08376622497</v>
      </c>
      <c r="F88" s="43">
        <f>Amortization!D82*$C$2</f>
        <v>890298.56952936493</v>
      </c>
      <c r="G88" s="43">
        <f t="shared" si="21"/>
        <v>2837565.2945921137</v>
      </c>
      <c r="H88" s="43">
        <f t="shared" si="22"/>
        <v>131597518.7043421</v>
      </c>
      <c r="I88" s="32">
        <f t="shared" si="32"/>
        <v>124</v>
      </c>
      <c r="J88" s="43">
        <f t="shared" si="23"/>
        <v>30774659.705476727</v>
      </c>
      <c r="K88" s="43">
        <f t="shared" si="24"/>
        <v>102582.19901825576</v>
      </c>
      <c r="L88" s="43">
        <f t="shared" si="33"/>
        <v>2222161.2652760651</v>
      </c>
      <c r="M88" s="43">
        <f t="shared" si="25"/>
        <v>28552498.440200664</v>
      </c>
      <c r="N88" s="32">
        <f t="shared" si="34"/>
        <v>124</v>
      </c>
      <c r="O88" s="43">
        <f t="shared" si="26"/>
        <v>76800000</v>
      </c>
      <c r="P88" s="43">
        <f t="shared" si="27"/>
        <v>480000</v>
      </c>
      <c r="Q88" s="29">
        <f t="shared" si="29"/>
        <v>0</v>
      </c>
      <c r="R88" s="43">
        <f t="shared" si="30"/>
        <v>76800000</v>
      </c>
      <c r="S88" s="43">
        <f>C88*'Set up'!$B$15/12</f>
        <v>27821.830297792676</v>
      </c>
      <c r="T88" s="43">
        <f>'Set up'!$B$16*Structure!$C$2</f>
        <v>5000</v>
      </c>
      <c r="U88" s="43">
        <v>0</v>
      </c>
      <c r="V88" s="43">
        <f t="shared" si="35"/>
        <v>32821.83029779268</v>
      </c>
      <c r="W88" s="43">
        <f t="shared" si="36"/>
        <v>26245020.26414144</v>
      </c>
      <c r="X88" s="29">
        <f t="shared" si="31"/>
        <v>0</v>
      </c>
      <c r="Y88" s="29">
        <f t="shared" si="37"/>
        <v>0</v>
      </c>
      <c r="Z88" s="29">
        <f t="shared" si="38"/>
        <v>0</v>
      </c>
    </row>
    <row r="89" spans="2:26" x14ac:dyDescent="0.3">
      <c r="B89" s="32">
        <f t="shared" si="19"/>
        <v>125</v>
      </c>
      <c r="C89" s="43">
        <f t="shared" si="20"/>
        <v>131597518.7043421</v>
      </c>
      <c r="D89" s="43">
        <f>$C$2*Amortization!E83</f>
        <v>1511813.4194636091</v>
      </c>
      <c r="E89" s="43">
        <f>Amortization!F83*$C$2</f>
        <v>441777.9755661579</v>
      </c>
      <c r="F89" s="43">
        <f>Amortization!D83*$C$2</f>
        <v>877316.79136227979</v>
      </c>
      <c r="G89" s="43">
        <f t="shared" si="21"/>
        <v>2830908.1863920465</v>
      </c>
      <c r="H89" s="43">
        <f t="shared" si="22"/>
        <v>129643927.30931233</v>
      </c>
      <c r="I89" s="32">
        <f t="shared" si="32"/>
        <v>125</v>
      </c>
      <c r="J89" s="43">
        <f t="shared" si="23"/>
        <v>28552498.440200664</v>
      </c>
      <c r="K89" s="43">
        <f t="shared" si="24"/>
        <v>95174.994800668894</v>
      </c>
      <c r="L89" s="43">
        <f t="shared" si="33"/>
        <v>2223317.0418613064</v>
      </c>
      <c r="M89" s="43">
        <f t="shared" si="25"/>
        <v>26329181.398339357</v>
      </c>
      <c r="N89" s="32">
        <f t="shared" si="34"/>
        <v>125</v>
      </c>
      <c r="O89" s="43">
        <f t="shared" si="26"/>
        <v>76800000</v>
      </c>
      <c r="P89" s="43">
        <f t="shared" si="27"/>
        <v>480000</v>
      </c>
      <c r="Q89" s="29">
        <f t="shared" si="29"/>
        <v>0</v>
      </c>
      <c r="R89" s="43">
        <f t="shared" si="30"/>
        <v>76800000</v>
      </c>
      <c r="S89" s="43">
        <f>C89*'Set up'!$B$15/12</f>
        <v>27416.149730071269</v>
      </c>
      <c r="T89" s="43">
        <f>'Set up'!$B$16*Structure!$C$2</f>
        <v>5000</v>
      </c>
      <c r="U89" s="43">
        <v>0</v>
      </c>
      <c r="V89" s="43">
        <f t="shared" si="35"/>
        <v>32416.149730071269</v>
      </c>
      <c r="W89" s="43">
        <f t="shared" si="36"/>
        <v>26514745.910972968</v>
      </c>
      <c r="X89" s="29">
        <f t="shared" si="31"/>
        <v>0</v>
      </c>
      <c r="Y89" s="29">
        <f t="shared" si="37"/>
        <v>0</v>
      </c>
      <c r="Z89" s="29">
        <f t="shared" si="38"/>
        <v>0</v>
      </c>
    </row>
    <row r="90" spans="2:26" x14ac:dyDescent="0.3">
      <c r="B90" s="32">
        <f t="shared" ref="B90:B153" si="39">B89+1</f>
        <v>126</v>
      </c>
      <c r="C90" s="43">
        <f t="shared" ref="C90:C153" si="40">H89</f>
        <v>129643927.30931233</v>
      </c>
      <c r="D90" s="43">
        <f>$C$2*Amortization!E84</f>
        <v>1524837.3620971406</v>
      </c>
      <c r="E90" s="43">
        <f>Amortization!F84*$C$2</f>
        <v>435099.24525764614</v>
      </c>
      <c r="F90" s="43">
        <f>Amortization!D84*$C$2</f>
        <v>864292.84872874804</v>
      </c>
      <c r="G90" s="43">
        <f t="shared" ref="G90:G153" si="41">D90+E90+F90</f>
        <v>2824229.4560835348</v>
      </c>
      <c r="H90" s="43">
        <f t="shared" ref="H90:H153" si="42">C90-D90-E90</f>
        <v>127683990.70195754</v>
      </c>
      <c r="I90" s="32">
        <f t="shared" si="32"/>
        <v>126</v>
      </c>
      <c r="J90" s="43">
        <f t="shared" ref="J90:J153" si="43">M89</f>
        <v>26329181.398339357</v>
      </c>
      <c r="K90" s="43">
        <f t="shared" ref="K90:K153" si="44">J90*$D$4/12</f>
        <v>87763.937994464533</v>
      </c>
      <c r="L90" s="43">
        <f t="shared" si="33"/>
        <v>2224456.3665662967</v>
      </c>
      <c r="M90" s="43">
        <f t="shared" ref="M90:M153" si="45">J90-L90</f>
        <v>24104725.031773061</v>
      </c>
      <c r="N90" s="32">
        <f t="shared" si="34"/>
        <v>126</v>
      </c>
      <c r="O90" s="43">
        <f t="shared" ref="O90:O153" si="46">R89</f>
        <v>76800000</v>
      </c>
      <c r="P90" s="43">
        <f t="shared" ref="P90:P153" si="47">O90*$E$4/12</f>
        <v>480000</v>
      </c>
      <c r="Q90" s="29">
        <f t="shared" si="29"/>
        <v>0</v>
      </c>
      <c r="R90" s="43">
        <f t="shared" si="30"/>
        <v>76800000</v>
      </c>
      <c r="S90" s="43">
        <f>C90*'Set up'!$B$15/12</f>
        <v>27009.151522773402</v>
      </c>
      <c r="T90" s="43">
        <f>'Set up'!$B$16*Structure!$C$2</f>
        <v>5000</v>
      </c>
      <c r="U90" s="43">
        <v>0</v>
      </c>
      <c r="V90" s="43">
        <f t="shared" si="35"/>
        <v>32009.151522773402</v>
      </c>
      <c r="W90" s="43">
        <f t="shared" si="36"/>
        <v>26779265.670184478</v>
      </c>
      <c r="X90" s="29">
        <f t="shared" si="31"/>
        <v>0</v>
      </c>
      <c r="Y90" s="29">
        <f t="shared" si="37"/>
        <v>0</v>
      </c>
      <c r="Z90" s="29">
        <f t="shared" si="38"/>
        <v>0</v>
      </c>
    </row>
    <row r="91" spans="2:26" x14ac:dyDescent="0.3">
      <c r="B91" s="32">
        <f t="shared" si="39"/>
        <v>127</v>
      </c>
      <c r="C91" s="43">
        <f t="shared" si="40"/>
        <v>127683990.70195754</v>
      </c>
      <c r="D91" s="43">
        <f>$C$2*Amortization!E85</f>
        <v>1537903.6061461726</v>
      </c>
      <c r="E91" s="43">
        <f>Amortization!F85*$C$2</f>
        <v>428398.82261266274</v>
      </c>
      <c r="F91" s="43">
        <f>Amortization!D85*$C$2</f>
        <v>851226.60467971605</v>
      </c>
      <c r="G91" s="43">
        <f t="shared" si="41"/>
        <v>2817529.0334385512</v>
      </c>
      <c r="H91" s="43">
        <f t="shared" si="42"/>
        <v>125717688.27319871</v>
      </c>
      <c r="I91" s="32">
        <f t="shared" si="32"/>
        <v>127</v>
      </c>
      <c r="J91" s="43">
        <f t="shared" si="43"/>
        <v>24104725.031773061</v>
      </c>
      <c r="K91" s="43">
        <f t="shared" si="44"/>
        <v>80349.083439243535</v>
      </c>
      <c r="L91" s="43">
        <f t="shared" si="33"/>
        <v>2225579.1186030665</v>
      </c>
      <c r="M91" s="43">
        <f t="shared" si="45"/>
        <v>21879145.913169995</v>
      </c>
      <c r="N91" s="32">
        <f t="shared" si="34"/>
        <v>127</v>
      </c>
      <c r="O91" s="43">
        <f t="shared" si="46"/>
        <v>76800000</v>
      </c>
      <c r="P91" s="43">
        <f t="shared" si="47"/>
        <v>480000</v>
      </c>
      <c r="Q91" s="29">
        <f t="shared" si="29"/>
        <v>0</v>
      </c>
      <c r="R91" s="43">
        <f t="shared" si="30"/>
        <v>76800000</v>
      </c>
      <c r="S91" s="43">
        <f>C91*'Set up'!$B$15/12</f>
        <v>26600.831396241152</v>
      </c>
      <c r="T91" s="43">
        <f>'Set up'!$B$16*Structure!$C$2</f>
        <v>5000</v>
      </c>
      <c r="U91" s="43">
        <v>0</v>
      </c>
      <c r="V91" s="43">
        <f t="shared" si="35"/>
        <v>31600.831396241152</v>
      </c>
      <c r="W91" s="43">
        <f t="shared" si="36"/>
        <v>27038542.360028714</v>
      </c>
      <c r="X91" s="29">
        <f t="shared" si="31"/>
        <v>0</v>
      </c>
      <c r="Y91" s="29">
        <f t="shared" si="37"/>
        <v>0</v>
      </c>
      <c r="Z91" s="29">
        <f t="shared" si="38"/>
        <v>0</v>
      </c>
    </row>
    <row r="92" spans="2:26" x14ac:dyDescent="0.3">
      <c r="B92" s="32">
        <f t="shared" si="39"/>
        <v>128</v>
      </c>
      <c r="C92" s="43">
        <f t="shared" si="40"/>
        <v>125717688.27319871</v>
      </c>
      <c r="D92" s="43">
        <f>$C$2*Amortization!E86</f>
        <v>1551012.289004565</v>
      </c>
      <c r="E92" s="43">
        <f>Amortization!F86*$C$2</f>
        <v>421676.63717508211</v>
      </c>
      <c r="F92" s="43">
        <f>Amortization!D86*$C$2</f>
        <v>838117.92182132392</v>
      </c>
      <c r="G92" s="43">
        <f t="shared" si="41"/>
        <v>2810806.8480009707</v>
      </c>
      <c r="H92" s="43">
        <f t="shared" si="42"/>
        <v>123744999.34701906</v>
      </c>
      <c r="I92" s="32">
        <f t="shared" si="32"/>
        <v>128</v>
      </c>
      <c r="J92" s="43">
        <f t="shared" si="43"/>
        <v>21879145.913169995</v>
      </c>
      <c r="K92" s="43">
        <f t="shared" si="44"/>
        <v>72930.486377233319</v>
      </c>
      <c r="L92" s="43">
        <f t="shared" si="33"/>
        <v>2226685.1765668211</v>
      </c>
      <c r="M92" s="43">
        <f t="shared" si="45"/>
        <v>19652460.736603174</v>
      </c>
      <c r="N92" s="32">
        <f t="shared" si="34"/>
        <v>128</v>
      </c>
      <c r="O92" s="43">
        <f t="shared" si="46"/>
        <v>76800000</v>
      </c>
      <c r="P92" s="43">
        <f t="shared" si="47"/>
        <v>480000</v>
      </c>
      <c r="Q92" s="29">
        <f t="shared" si="29"/>
        <v>0</v>
      </c>
      <c r="R92" s="43">
        <f t="shared" si="30"/>
        <v>76800000</v>
      </c>
      <c r="S92" s="43">
        <f>C92*'Set up'!$B$15/12</f>
        <v>26191.185056916398</v>
      </c>
      <c r="T92" s="43">
        <f>'Set up'!$B$16*Structure!$C$2</f>
        <v>5000</v>
      </c>
      <c r="U92" s="43">
        <v>0</v>
      </c>
      <c r="V92" s="43">
        <f t="shared" si="35"/>
        <v>31191.185056916398</v>
      </c>
      <c r="W92" s="43">
        <f t="shared" si="36"/>
        <v>27292538.610415891</v>
      </c>
      <c r="X92" s="29">
        <f t="shared" si="31"/>
        <v>0</v>
      </c>
      <c r="Y92" s="29">
        <f t="shared" si="37"/>
        <v>0</v>
      </c>
      <c r="Z92" s="29">
        <f t="shared" si="38"/>
        <v>0</v>
      </c>
    </row>
    <row r="93" spans="2:26" x14ac:dyDescent="0.3">
      <c r="B93" s="32">
        <f t="shared" si="39"/>
        <v>129</v>
      </c>
      <c r="C93" s="43">
        <f t="shared" si="40"/>
        <v>123744999.34701906</v>
      </c>
      <c r="D93" s="43">
        <f>$C$2*Amortization!E87</f>
        <v>1564163.5485124292</v>
      </c>
      <c r="E93" s="43">
        <f>Amortization!F87*$C$2</f>
        <v>414932.61825993896</v>
      </c>
      <c r="F93" s="43">
        <f>Amortization!D87*$C$2</f>
        <v>824966.66231345956</v>
      </c>
      <c r="G93" s="43">
        <f t="shared" si="41"/>
        <v>2804062.8290858278</v>
      </c>
      <c r="H93" s="43">
        <f t="shared" si="42"/>
        <v>121765903.1802467</v>
      </c>
      <c r="I93" s="32">
        <f t="shared" si="32"/>
        <v>129</v>
      </c>
      <c r="J93" s="43">
        <f t="shared" si="43"/>
        <v>19652460.736603174</v>
      </c>
      <c r="K93" s="43">
        <f t="shared" si="44"/>
        <v>65508.202455343911</v>
      </c>
      <c r="L93" s="43">
        <f t="shared" si="33"/>
        <v>2227774.4184331885</v>
      </c>
      <c r="M93" s="43">
        <f t="shared" si="45"/>
        <v>17424686.318169985</v>
      </c>
      <c r="N93" s="32">
        <f t="shared" si="34"/>
        <v>129</v>
      </c>
      <c r="O93" s="43">
        <f t="shared" si="46"/>
        <v>76800000</v>
      </c>
      <c r="P93" s="43">
        <f t="shared" si="47"/>
        <v>480000</v>
      </c>
      <c r="Q93" s="29">
        <f t="shared" si="29"/>
        <v>0</v>
      </c>
      <c r="R93" s="43">
        <f t="shared" si="30"/>
        <v>76800000</v>
      </c>
      <c r="S93" s="43">
        <f>C93*'Set up'!$B$15/12</f>
        <v>25780.208197295637</v>
      </c>
      <c r="T93" s="43">
        <f>'Set up'!$B$16*Structure!$C$2</f>
        <v>5000</v>
      </c>
      <c r="U93" s="43">
        <v>0</v>
      </c>
      <c r="V93" s="43">
        <f t="shared" si="35"/>
        <v>30780.208197295637</v>
      </c>
      <c r="W93" s="43">
        <f t="shared" si="36"/>
        <v>27541216.862076715</v>
      </c>
      <c r="X93" s="29">
        <f t="shared" si="31"/>
        <v>0</v>
      </c>
      <c r="Y93" s="29">
        <f t="shared" si="37"/>
        <v>0</v>
      </c>
      <c r="Z93" s="29">
        <f t="shared" si="38"/>
        <v>0</v>
      </c>
    </row>
    <row r="94" spans="2:26" x14ac:dyDescent="0.3">
      <c r="B94" s="32">
        <f t="shared" si="39"/>
        <v>130</v>
      </c>
      <c r="C94" s="43">
        <f t="shared" si="40"/>
        <v>121765903.1802467</v>
      </c>
      <c r="D94" s="43">
        <f>$C$2*Amortization!E88</f>
        <v>1577357.5229575783</v>
      </c>
      <c r="E94" s="43">
        <f>Amortization!F88*$C$2</f>
        <v>408166.69495268539</v>
      </c>
      <c r="F94" s="43">
        <f>Amortization!D88*$C$2</f>
        <v>811772.68786831037</v>
      </c>
      <c r="G94" s="43">
        <f t="shared" si="41"/>
        <v>2797296.9057785738</v>
      </c>
      <c r="H94" s="43">
        <f t="shared" si="42"/>
        <v>119780378.96233644</v>
      </c>
      <c r="I94" s="32">
        <f t="shared" si="32"/>
        <v>130</v>
      </c>
      <c r="J94" s="43">
        <f t="shared" si="43"/>
        <v>17424686.318169985</v>
      </c>
      <c r="K94" s="43">
        <f t="shared" si="44"/>
        <v>58082.287727233284</v>
      </c>
      <c r="L94" s="43">
        <f t="shared" si="33"/>
        <v>2228846.7215554556</v>
      </c>
      <c r="M94" s="43">
        <f t="shared" si="45"/>
        <v>15195839.596614528</v>
      </c>
      <c r="N94" s="32">
        <f t="shared" si="34"/>
        <v>130</v>
      </c>
      <c r="O94" s="43">
        <f t="shared" si="46"/>
        <v>76800000</v>
      </c>
      <c r="P94" s="43">
        <f t="shared" si="47"/>
        <v>480000</v>
      </c>
      <c r="Q94" s="29">
        <f t="shared" si="29"/>
        <v>0</v>
      </c>
      <c r="R94" s="43">
        <f t="shared" si="30"/>
        <v>76800000</v>
      </c>
      <c r="S94" s="43">
        <f>C94*'Set up'!$B$15/12</f>
        <v>25367.896495884732</v>
      </c>
      <c r="T94" s="43">
        <f>'Set up'!$B$16*Structure!$C$2</f>
        <v>5000</v>
      </c>
      <c r="U94" s="43">
        <v>0</v>
      </c>
      <c r="V94" s="43">
        <f t="shared" si="35"/>
        <v>30367.896495884732</v>
      </c>
      <c r="W94" s="43">
        <f t="shared" si="36"/>
        <v>27784539.365721911</v>
      </c>
      <c r="X94" s="29">
        <f t="shared" si="31"/>
        <v>0</v>
      </c>
      <c r="Y94" s="29">
        <f t="shared" si="37"/>
        <v>0</v>
      </c>
      <c r="Z94" s="29">
        <f t="shared" si="38"/>
        <v>0</v>
      </c>
    </row>
    <row r="95" spans="2:26" x14ac:dyDescent="0.3">
      <c r="B95" s="32">
        <f t="shared" si="39"/>
        <v>131</v>
      </c>
      <c r="C95" s="43">
        <f t="shared" si="40"/>
        <v>119780378.96233644</v>
      </c>
      <c r="D95" s="43">
        <f>$C$2*Amortization!E89</f>
        <v>1590594.3510769801</v>
      </c>
      <c r="E95" s="43">
        <f>Amortization!F89*$C$2</f>
        <v>401378.79610844445</v>
      </c>
      <c r="F95" s="43">
        <f>Amortization!D89*$C$2</f>
        <v>798535.85974890867</v>
      </c>
      <c r="G95" s="43">
        <f t="shared" si="41"/>
        <v>2790509.0069343331</v>
      </c>
      <c r="H95" s="43">
        <f t="shared" si="42"/>
        <v>117788405.81515102</v>
      </c>
      <c r="I95" s="32">
        <f t="shared" si="32"/>
        <v>131</v>
      </c>
      <c r="J95" s="43">
        <f t="shared" si="43"/>
        <v>15195839.596614528</v>
      </c>
      <c r="K95" s="43">
        <f t="shared" si="44"/>
        <v>50652.798655381768</v>
      </c>
      <c r="L95" s="43">
        <f t="shared" si="33"/>
        <v>2229901.9626617976</v>
      </c>
      <c r="M95" s="43">
        <f t="shared" si="45"/>
        <v>12965937.633952731</v>
      </c>
      <c r="N95" s="32">
        <f t="shared" si="34"/>
        <v>131</v>
      </c>
      <c r="O95" s="43">
        <f t="shared" si="46"/>
        <v>76800000</v>
      </c>
      <c r="P95" s="43">
        <f t="shared" si="47"/>
        <v>480000</v>
      </c>
      <c r="Q95" s="29">
        <f t="shared" si="29"/>
        <v>0</v>
      </c>
      <c r="R95" s="43">
        <f t="shared" si="30"/>
        <v>76800000</v>
      </c>
      <c r="S95" s="43">
        <f>C95*'Set up'!$B$15/12</f>
        <v>24954.245617153425</v>
      </c>
      <c r="T95" s="43">
        <f>'Set up'!$B$16*Structure!$C$2</f>
        <v>5000</v>
      </c>
      <c r="U95" s="43">
        <v>0</v>
      </c>
      <c r="V95" s="43">
        <f t="shared" si="35"/>
        <v>29954.245617153425</v>
      </c>
      <c r="W95" s="43">
        <f t="shared" si="36"/>
        <v>28022468.181198284</v>
      </c>
      <c r="X95" s="29">
        <f t="shared" si="31"/>
        <v>0</v>
      </c>
      <c r="Y95" s="29">
        <f t="shared" si="37"/>
        <v>0</v>
      </c>
      <c r="Z95" s="29">
        <f t="shared" si="38"/>
        <v>0</v>
      </c>
    </row>
    <row r="96" spans="2:26" x14ac:dyDescent="0.3">
      <c r="B96" s="32">
        <f t="shared" si="39"/>
        <v>132</v>
      </c>
      <c r="C96" s="43">
        <f t="shared" si="40"/>
        <v>117788405.81515102</v>
      </c>
      <c r="D96" s="43">
        <f>$C$2*Amortization!E90</f>
        <v>1603874.1720582161</v>
      </c>
      <c r="E96" s="43">
        <f>Amortization!F90*$C$2</f>
        <v>394568.85035126319</v>
      </c>
      <c r="F96" s="43">
        <f>Amortization!D90*$C$2</f>
        <v>785256.03876767249</v>
      </c>
      <c r="G96" s="43">
        <f t="shared" si="41"/>
        <v>2783699.0611771517</v>
      </c>
      <c r="H96" s="43">
        <f t="shared" si="42"/>
        <v>115789962.79274155</v>
      </c>
      <c r="I96" s="32">
        <f t="shared" si="32"/>
        <v>132</v>
      </c>
      <c r="J96" s="43">
        <f t="shared" si="43"/>
        <v>12965937.633952731</v>
      </c>
      <c r="K96" s="43">
        <f t="shared" si="44"/>
        <v>43219.792113175768</v>
      </c>
      <c r="L96" s="43">
        <f t="shared" si="33"/>
        <v>2230940.0178524861</v>
      </c>
      <c r="M96" s="43">
        <f t="shared" si="45"/>
        <v>10734997.616100244</v>
      </c>
      <c r="N96" s="32">
        <f t="shared" si="34"/>
        <v>132</v>
      </c>
      <c r="O96" s="43">
        <f t="shared" si="46"/>
        <v>76800000</v>
      </c>
      <c r="P96" s="43">
        <f t="shared" si="47"/>
        <v>480000</v>
      </c>
      <c r="Q96" s="29">
        <f t="shared" si="29"/>
        <v>0</v>
      </c>
      <c r="R96" s="43">
        <f t="shared" si="30"/>
        <v>76800000</v>
      </c>
      <c r="S96" s="43">
        <f>C96*'Set up'!$B$15/12</f>
        <v>24539.251211489798</v>
      </c>
      <c r="T96" s="43">
        <f>'Set up'!$B$16*Structure!$C$2</f>
        <v>5000</v>
      </c>
      <c r="U96" s="43">
        <v>0</v>
      </c>
      <c r="V96" s="43">
        <f t="shared" si="35"/>
        <v>29539.251211489798</v>
      </c>
      <c r="W96" s="43">
        <f t="shared" si="36"/>
        <v>28254965.176641315</v>
      </c>
      <c r="X96" s="29">
        <f t="shared" si="31"/>
        <v>0</v>
      </c>
      <c r="Y96" s="29">
        <f t="shared" si="37"/>
        <v>0</v>
      </c>
      <c r="Z96" s="29">
        <f t="shared" si="38"/>
        <v>0</v>
      </c>
    </row>
    <row r="97" spans="2:26" x14ac:dyDescent="0.3">
      <c r="B97" s="32">
        <f t="shared" si="39"/>
        <v>133</v>
      </c>
      <c r="C97" s="43">
        <f t="shared" si="40"/>
        <v>115789962.79274155</v>
      </c>
      <c r="D97" s="43">
        <f>$C$2*Amortization!E91</f>
        <v>1617197.1255409461</v>
      </c>
      <c r="E97" s="43">
        <f>Amortization!F91*$C$2</f>
        <v>387736.78607336094</v>
      </c>
      <c r="F97" s="43">
        <f>Amortization!D91*$C$2</f>
        <v>771933.08528494264</v>
      </c>
      <c r="G97" s="43">
        <f t="shared" si="41"/>
        <v>2776866.99689925</v>
      </c>
      <c r="H97" s="43">
        <f t="shared" si="42"/>
        <v>113785028.88112725</v>
      </c>
      <c r="I97" s="32">
        <f t="shared" si="32"/>
        <v>133</v>
      </c>
      <c r="J97" s="43">
        <f t="shared" si="43"/>
        <v>10734997.616100244</v>
      </c>
      <c r="K97" s="43">
        <f t="shared" si="44"/>
        <v>35783.325387000812</v>
      </c>
      <c r="L97" s="43">
        <f t="shared" si="33"/>
        <v>2231960.7625970943</v>
      </c>
      <c r="M97" s="43">
        <f t="shared" si="45"/>
        <v>8503036.853503149</v>
      </c>
      <c r="N97" s="32">
        <f t="shared" si="34"/>
        <v>133</v>
      </c>
      <c r="O97" s="43">
        <f t="shared" si="46"/>
        <v>76800000</v>
      </c>
      <c r="P97" s="43">
        <f t="shared" si="47"/>
        <v>480000</v>
      </c>
      <c r="Q97" s="29">
        <f t="shared" si="29"/>
        <v>0</v>
      </c>
      <c r="R97" s="43">
        <f t="shared" si="30"/>
        <v>76800000</v>
      </c>
      <c r="S97" s="43">
        <f>C97*'Set up'!$B$15/12</f>
        <v>24122.90891515449</v>
      </c>
      <c r="T97" s="43">
        <f>'Set up'!$B$16*Structure!$C$2</f>
        <v>5000</v>
      </c>
      <c r="U97" s="43">
        <v>0</v>
      </c>
      <c r="V97" s="43">
        <f t="shared" si="35"/>
        <v>29122.90891515449</v>
      </c>
      <c r="W97" s="43">
        <f t="shared" si="36"/>
        <v>28481992.0276241</v>
      </c>
      <c r="X97" s="29">
        <f t="shared" si="31"/>
        <v>0</v>
      </c>
      <c r="Y97" s="29">
        <f t="shared" si="37"/>
        <v>0</v>
      </c>
      <c r="Z97" s="29">
        <f t="shared" si="38"/>
        <v>0</v>
      </c>
    </row>
    <row r="98" spans="2:26" x14ac:dyDescent="0.3">
      <c r="B98" s="32">
        <f t="shared" si="39"/>
        <v>134</v>
      </c>
      <c r="C98" s="43">
        <f t="shared" si="40"/>
        <v>113785028.88112725</v>
      </c>
      <c r="D98" s="43">
        <f>$C$2*Amortization!E92</f>
        <v>1630563.3516183747</v>
      </c>
      <c r="E98" s="43">
        <f>Amortization!F92*$C$2</f>
        <v>380882.53143437713</v>
      </c>
      <c r="F98" s="43">
        <f>Amortization!D92*$C$2</f>
        <v>758566.85920751386</v>
      </c>
      <c r="G98" s="43">
        <f t="shared" si="41"/>
        <v>2770012.7422602656</v>
      </c>
      <c r="H98" s="43">
        <f t="shared" si="42"/>
        <v>111773582.9980745</v>
      </c>
      <c r="I98" s="32">
        <f t="shared" si="32"/>
        <v>134</v>
      </c>
      <c r="J98" s="43">
        <f t="shared" si="43"/>
        <v>8503036.853503149</v>
      </c>
      <c r="K98" s="43">
        <f t="shared" si="44"/>
        <v>28343.456178343829</v>
      </c>
      <c r="L98" s="43">
        <f t="shared" si="33"/>
        <v>2232964.0717316871</v>
      </c>
      <c r="M98" s="43">
        <f t="shared" si="45"/>
        <v>6270072.7817714624</v>
      </c>
      <c r="N98" s="32">
        <f t="shared" si="34"/>
        <v>134</v>
      </c>
      <c r="O98" s="43">
        <f t="shared" si="46"/>
        <v>76800000</v>
      </c>
      <c r="P98" s="43">
        <f t="shared" si="47"/>
        <v>480000</v>
      </c>
      <c r="Q98" s="29">
        <f t="shared" si="29"/>
        <v>0</v>
      </c>
      <c r="R98" s="43">
        <f t="shared" si="30"/>
        <v>76800000</v>
      </c>
      <c r="S98" s="43">
        <f>C98*'Set up'!$B$15/12</f>
        <v>23705.214350234844</v>
      </c>
      <c r="T98" s="43">
        <f>'Set up'!$B$16*Structure!$C$2</f>
        <v>5000</v>
      </c>
      <c r="U98" s="43">
        <v>0</v>
      </c>
      <c r="V98" s="43">
        <f t="shared" si="35"/>
        <v>28705.214350234844</v>
      </c>
      <c r="W98" s="43">
        <f t="shared" si="36"/>
        <v>28703510.216303036</v>
      </c>
      <c r="X98" s="29">
        <f t="shared" si="31"/>
        <v>0</v>
      </c>
      <c r="Y98" s="29">
        <f t="shared" si="37"/>
        <v>0</v>
      </c>
      <c r="Z98" s="29">
        <f t="shared" si="38"/>
        <v>0</v>
      </c>
    </row>
    <row r="99" spans="2:26" x14ac:dyDescent="0.3">
      <c r="B99" s="32">
        <f t="shared" si="39"/>
        <v>135</v>
      </c>
      <c r="C99" s="43">
        <f t="shared" si="40"/>
        <v>111773582.9980745</v>
      </c>
      <c r="D99" s="43">
        <f>$C$2*Amortization!E93</f>
        <v>1643972.9908387267</v>
      </c>
      <c r="E99" s="43">
        <f>Amortization!F93*$C$2</f>
        <v>374006.01436061575</v>
      </c>
      <c r="F99" s="43">
        <f>Amortization!D93*$C$2</f>
        <v>745157.21998716216</v>
      </c>
      <c r="G99" s="43">
        <f t="shared" si="41"/>
        <v>2763136.2251865044</v>
      </c>
      <c r="H99" s="43">
        <f t="shared" si="42"/>
        <v>109755603.99287516</v>
      </c>
      <c r="I99" s="32">
        <f t="shared" si="32"/>
        <v>135</v>
      </c>
      <c r="J99" s="43">
        <f t="shared" si="43"/>
        <v>6270072.7817714624</v>
      </c>
      <c r="K99" s="43">
        <f t="shared" si="44"/>
        <v>20900.242605904874</v>
      </c>
      <c r="L99" s="43">
        <f t="shared" si="33"/>
        <v>2233949.8194560003</v>
      </c>
      <c r="M99" s="43">
        <f t="shared" si="45"/>
        <v>4036122.9623154621</v>
      </c>
      <c r="N99" s="32">
        <f t="shared" si="34"/>
        <v>135</v>
      </c>
      <c r="O99" s="43">
        <f t="shared" si="46"/>
        <v>76800000</v>
      </c>
      <c r="P99" s="43">
        <f t="shared" si="47"/>
        <v>480000</v>
      </c>
      <c r="Q99" s="29">
        <f>IF(M99&gt;0,0,((G99-K99-P99)-L99))</f>
        <v>0</v>
      </c>
      <c r="R99" s="43">
        <f t="shared" si="30"/>
        <v>76800000</v>
      </c>
      <c r="S99" s="43">
        <f>C99*'Set up'!$B$15/12</f>
        <v>23286.163124598854</v>
      </c>
      <c r="T99" s="43">
        <f>'Set up'!$B$16*Structure!$C$2</f>
        <v>5000</v>
      </c>
      <c r="U99" s="43">
        <v>0</v>
      </c>
      <c r="V99" s="43">
        <f t="shared" si="35"/>
        <v>28286.163124598854</v>
      </c>
      <c r="W99" s="43">
        <f t="shared" si="36"/>
        <v>28919481.030559704</v>
      </c>
      <c r="X99" s="29">
        <f t="shared" si="31"/>
        <v>0</v>
      </c>
      <c r="Y99" s="29">
        <f t="shared" si="37"/>
        <v>0</v>
      </c>
      <c r="Z99" s="29">
        <f t="shared" si="38"/>
        <v>0</v>
      </c>
    </row>
    <row r="100" spans="2:26" x14ac:dyDescent="0.3">
      <c r="B100" s="32">
        <f t="shared" si="39"/>
        <v>136</v>
      </c>
      <c r="C100" s="43">
        <f t="shared" si="40"/>
        <v>109755603.99287516</v>
      </c>
      <c r="D100" s="43">
        <f>$C$2*Amortization!E94</f>
        <v>1657426.1842067221</v>
      </c>
      <c r="E100" s="43">
        <f>Amortization!F94*$C$2</f>
        <v>367107.16254428698</v>
      </c>
      <c r="F100" s="43">
        <f>Amortization!D94*$C$2</f>
        <v>731704.02661916672</v>
      </c>
      <c r="G100" s="43">
        <f t="shared" si="41"/>
        <v>2756237.3733701757</v>
      </c>
      <c r="H100" s="43">
        <f t="shared" si="42"/>
        <v>107731070.64612415</v>
      </c>
      <c r="I100" s="32">
        <f t="shared" si="32"/>
        <v>136</v>
      </c>
      <c r="J100" s="43">
        <f t="shared" si="43"/>
        <v>4036122.9623154621</v>
      </c>
      <c r="K100" s="43">
        <f t="shared" si="44"/>
        <v>13453.743207718207</v>
      </c>
      <c r="L100" s="43">
        <f t="shared" si="33"/>
        <v>2234917.8793306085</v>
      </c>
      <c r="M100" s="43">
        <f t="shared" si="45"/>
        <v>1801205.0829848535</v>
      </c>
      <c r="N100" s="32">
        <f t="shared" si="34"/>
        <v>136</v>
      </c>
      <c r="O100" s="43">
        <f t="shared" si="46"/>
        <v>76800000</v>
      </c>
      <c r="P100" s="43">
        <f t="shared" si="47"/>
        <v>480000</v>
      </c>
      <c r="Q100" s="29">
        <f t="shared" ref="Q100:Q163" si="48">IF(M100&gt;0,0,((G100-K100-P100)-L100))</f>
        <v>0</v>
      </c>
      <c r="R100" s="43">
        <f t="shared" si="30"/>
        <v>76800000</v>
      </c>
      <c r="S100" s="43">
        <f>C100*'Set up'!$B$15/12</f>
        <v>22865.750831848989</v>
      </c>
      <c r="T100" s="43">
        <f>'Set up'!$B$16*Structure!$C$2</f>
        <v>5000</v>
      </c>
      <c r="U100" s="43">
        <v>0</v>
      </c>
      <c r="V100" s="43">
        <f t="shared" si="35"/>
        <v>27865.750831848989</v>
      </c>
      <c r="W100" s="43">
        <f t="shared" si="36"/>
        <v>29129865.563139305</v>
      </c>
      <c r="X100" s="29">
        <f t="shared" si="31"/>
        <v>0</v>
      </c>
      <c r="Y100" s="29">
        <f t="shared" si="37"/>
        <v>0</v>
      </c>
      <c r="Z100" s="29">
        <f t="shared" si="38"/>
        <v>0</v>
      </c>
    </row>
    <row r="101" spans="2:26" x14ac:dyDescent="0.3">
      <c r="B101" s="32">
        <f t="shared" si="39"/>
        <v>137</v>
      </c>
      <c r="C101" s="43">
        <f t="shared" si="40"/>
        <v>107731070.64612415</v>
      </c>
      <c r="D101" s="43">
        <f>$C$2*Amortization!E95</f>
        <v>1670923.073185062</v>
      </c>
      <c r="E101" s="43">
        <f>Amortization!F95*$C$2</f>
        <v>360185.90344274766</v>
      </c>
      <c r="F101" s="43">
        <f>Amortization!D95*$C$2</f>
        <v>718207.13764082664</v>
      </c>
      <c r="G101" s="43">
        <f t="shared" si="41"/>
        <v>2749316.1142686363</v>
      </c>
      <c r="H101" s="43">
        <f t="shared" si="42"/>
        <v>105699961.66949636</v>
      </c>
      <c r="I101" s="32">
        <f t="shared" si="32"/>
        <v>137</v>
      </c>
      <c r="J101" s="43">
        <f t="shared" si="43"/>
        <v>1801205.0829848535</v>
      </c>
      <c r="K101" s="43">
        <f t="shared" si="44"/>
        <v>6004.0169432828452</v>
      </c>
      <c r="L101" s="43">
        <f t="shared" si="33"/>
        <v>1801205.0829848535</v>
      </c>
      <c r="M101" s="43">
        <f t="shared" si="45"/>
        <v>0</v>
      </c>
      <c r="N101" s="32">
        <f t="shared" si="34"/>
        <v>137</v>
      </c>
      <c r="O101" s="43">
        <f t="shared" si="46"/>
        <v>76800000</v>
      </c>
      <c r="P101" s="43">
        <f t="shared" si="47"/>
        <v>480000</v>
      </c>
      <c r="Q101" s="29">
        <f t="shared" si="48"/>
        <v>462107.01434049988</v>
      </c>
      <c r="R101" s="43">
        <f t="shared" si="30"/>
        <v>76337892.985659495</v>
      </c>
      <c r="S101" s="43">
        <f>C101*'Set up'!$B$15/12</f>
        <v>22443.973051275865</v>
      </c>
      <c r="T101" s="43">
        <f>'Set up'!$B$16*Structure!$C$2</f>
        <v>5000</v>
      </c>
      <c r="U101" s="43">
        <v>0</v>
      </c>
      <c r="V101" s="43">
        <f t="shared" si="35"/>
        <v>27443.973051275865</v>
      </c>
      <c r="W101" s="43">
        <f t="shared" si="36"/>
        <v>29362068.683836862</v>
      </c>
      <c r="X101" s="29">
        <f t="shared" si="31"/>
        <v>0</v>
      </c>
      <c r="Y101" s="29">
        <f t="shared" si="37"/>
        <v>0</v>
      </c>
      <c r="Z101" s="29">
        <f t="shared" si="38"/>
        <v>0</v>
      </c>
    </row>
    <row r="102" spans="2:26" x14ac:dyDescent="0.3">
      <c r="B102" s="32">
        <f t="shared" si="39"/>
        <v>138</v>
      </c>
      <c r="C102" s="43">
        <f t="shared" si="40"/>
        <v>105699961.66949636</v>
      </c>
      <c r="D102" s="43">
        <f>$C$2*Amortization!E96</f>
        <v>1684463.7996959141</v>
      </c>
      <c r="E102" s="43">
        <f>Amortization!F96*$C$2</f>
        <v>353242.16427773773</v>
      </c>
      <c r="F102" s="43">
        <f>Amortization!D96*$C$2</f>
        <v>704666.41112997464</v>
      </c>
      <c r="G102" s="43">
        <f t="shared" si="41"/>
        <v>2742372.3751036264</v>
      </c>
      <c r="H102" s="43">
        <f t="shared" si="42"/>
        <v>103662255.70552272</v>
      </c>
      <c r="I102" s="32">
        <f t="shared" si="32"/>
        <v>138</v>
      </c>
      <c r="J102" s="43">
        <f t="shared" si="43"/>
        <v>0</v>
      </c>
      <c r="K102" s="43">
        <f t="shared" si="44"/>
        <v>0</v>
      </c>
      <c r="L102" s="43">
        <f t="shared" si="33"/>
        <v>0</v>
      </c>
      <c r="M102" s="43">
        <f t="shared" si="45"/>
        <v>0</v>
      </c>
      <c r="N102" s="32">
        <f t="shared" si="34"/>
        <v>138</v>
      </c>
      <c r="O102" s="43">
        <f t="shared" si="46"/>
        <v>76337892.985659495</v>
      </c>
      <c r="P102" s="43">
        <f t="shared" si="47"/>
        <v>477111.83116037183</v>
      </c>
      <c r="Q102" s="29">
        <f t="shared" si="48"/>
        <v>2265260.5439432547</v>
      </c>
      <c r="R102" s="43">
        <f t="shared" si="30"/>
        <v>74072632.441716239</v>
      </c>
      <c r="S102" s="43">
        <f>C102*'Set up'!$B$15/12</f>
        <v>22020.82534781174</v>
      </c>
      <c r="T102" s="43">
        <f>'Set up'!$B$16*Structure!$C$2</f>
        <v>5000</v>
      </c>
      <c r="U102" s="43">
        <v>0</v>
      </c>
      <c r="V102" s="43">
        <f t="shared" si="35"/>
        <v>27020.82534781174</v>
      </c>
      <c r="W102" s="43">
        <f t="shared" si="36"/>
        <v>29589623.263806477</v>
      </c>
      <c r="X102" s="29">
        <f t="shared" si="31"/>
        <v>0</v>
      </c>
      <c r="Y102" s="29">
        <f t="shared" si="37"/>
        <v>0</v>
      </c>
      <c r="Z102" s="29">
        <f t="shared" si="38"/>
        <v>0</v>
      </c>
    </row>
    <row r="103" spans="2:26" x14ac:dyDescent="0.3">
      <c r="B103" s="32">
        <f t="shared" si="39"/>
        <v>139</v>
      </c>
      <c r="C103" s="43">
        <f t="shared" si="40"/>
        <v>103662255.70552272</v>
      </c>
      <c r="D103" s="43">
        <f>$C$2*Amortization!E97</f>
        <v>1698048.5061224052</v>
      </c>
      <c r="E103" s="43">
        <f>Amortization!F97*$C$2</f>
        <v>346275.87203461566</v>
      </c>
      <c r="F103" s="43">
        <f>Amortization!D97*$C$2</f>
        <v>691081.70470348361</v>
      </c>
      <c r="G103" s="43">
        <f t="shared" si="41"/>
        <v>2735406.0828605043</v>
      </c>
      <c r="H103" s="43">
        <f t="shared" si="42"/>
        <v>101617931.3273657</v>
      </c>
      <c r="I103" s="32">
        <f t="shared" si="32"/>
        <v>139</v>
      </c>
      <c r="J103" s="43">
        <f t="shared" si="43"/>
        <v>0</v>
      </c>
      <c r="K103" s="43">
        <f t="shared" si="44"/>
        <v>0</v>
      </c>
      <c r="L103" s="43">
        <f t="shared" si="33"/>
        <v>0</v>
      </c>
      <c r="M103" s="43">
        <f t="shared" si="45"/>
        <v>0</v>
      </c>
      <c r="N103" s="32">
        <f t="shared" si="34"/>
        <v>139</v>
      </c>
      <c r="O103" s="43">
        <f t="shared" si="46"/>
        <v>74072632.441716239</v>
      </c>
      <c r="P103" s="43">
        <f t="shared" si="47"/>
        <v>462953.95276072645</v>
      </c>
      <c r="Q103" s="29">
        <f t="shared" si="48"/>
        <v>2272452.1300997781</v>
      </c>
      <c r="R103" s="43">
        <f t="shared" si="30"/>
        <v>71800180.311616465</v>
      </c>
      <c r="S103" s="43">
        <f>C103*'Set up'!$B$15/12</f>
        <v>21596.303271983899</v>
      </c>
      <c r="T103" s="43">
        <f>'Set up'!$B$16*Structure!$C$2</f>
        <v>5000</v>
      </c>
      <c r="U103" s="43">
        <v>0</v>
      </c>
      <c r="V103" s="43">
        <f t="shared" si="35"/>
        <v>26596.303271983899</v>
      </c>
      <c r="W103" s="43">
        <f t="shared" si="36"/>
        <v>29817751.015749231</v>
      </c>
      <c r="X103" s="29">
        <f t="shared" si="31"/>
        <v>0</v>
      </c>
      <c r="Y103" s="29">
        <f t="shared" si="37"/>
        <v>0</v>
      </c>
      <c r="Z103" s="29">
        <f t="shared" si="38"/>
        <v>0</v>
      </c>
    </row>
    <row r="104" spans="2:26" x14ac:dyDescent="0.3">
      <c r="B104" s="32">
        <f t="shared" si="39"/>
        <v>140</v>
      </c>
      <c r="C104" s="43">
        <f t="shared" si="40"/>
        <v>101617931.3273657</v>
      </c>
      <c r="D104" s="43">
        <f>$C$2*Amortization!E98</f>
        <v>1711677.3353101185</v>
      </c>
      <c r="E104" s="43">
        <f>Amortization!F98*$C$2</f>
        <v>339286.95346158993</v>
      </c>
      <c r="F104" s="43">
        <f>Amortization!D98*$C$2</f>
        <v>677452.87551577017</v>
      </c>
      <c r="G104" s="43">
        <f t="shared" si="41"/>
        <v>2728417.1642874787</v>
      </c>
      <c r="H104" s="43">
        <f t="shared" si="42"/>
        <v>99566967.038593993</v>
      </c>
      <c r="I104" s="32">
        <f t="shared" si="32"/>
        <v>140</v>
      </c>
      <c r="J104" s="43">
        <f t="shared" si="43"/>
        <v>0</v>
      </c>
      <c r="K104" s="43">
        <f t="shared" si="44"/>
        <v>0</v>
      </c>
      <c r="L104" s="43">
        <f t="shared" si="33"/>
        <v>0</v>
      </c>
      <c r="M104" s="43">
        <f t="shared" si="45"/>
        <v>0</v>
      </c>
      <c r="N104" s="32">
        <f t="shared" si="34"/>
        <v>140</v>
      </c>
      <c r="O104" s="43">
        <f t="shared" si="46"/>
        <v>71800180.311616465</v>
      </c>
      <c r="P104" s="43">
        <f t="shared" si="47"/>
        <v>448751.1269476029</v>
      </c>
      <c r="Q104" s="29">
        <f t="shared" si="48"/>
        <v>2279666.0373398759</v>
      </c>
      <c r="R104" s="43">
        <f t="shared" si="30"/>
        <v>69520514.274276584</v>
      </c>
      <c r="S104" s="43">
        <f>C104*'Set up'!$B$15/12</f>
        <v>21170.402359867854</v>
      </c>
      <c r="T104" s="43">
        <f>'Set up'!$B$16*Structure!$C$2</f>
        <v>5000</v>
      </c>
      <c r="U104" s="43">
        <v>0</v>
      </c>
      <c r="V104" s="43">
        <f t="shared" si="35"/>
        <v>26170.402359867854</v>
      </c>
      <c r="W104" s="43">
        <f t="shared" si="36"/>
        <v>30046452.764317408</v>
      </c>
      <c r="X104" s="29">
        <f t="shared" si="31"/>
        <v>0</v>
      </c>
      <c r="Y104" s="29">
        <f t="shared" si="37"/>
        <v>0</v>
      </c>
      <c r="Z104" s="29">
        <f t="shared" si="38"/>
        <v>0</v>
      </c>
    </row>
    <row r="105" spans="2:26" x14ac:dyDescent="0.3">
      <c r="B105" s="32">
        <f t="shared" si="39"/>
        <v>141</v>
      </c>
      <c r="C105" s="43">
        <f t="shared" si="40"/>
        <v>99566967.038593993</v>
      </c>
      <c r="D105" s="43">
        <f>$C$2*Amortization!E99</f>
        <v>1725350.4305685966</v>
      </c>
      <c r="E105" s="43">
        <f>Amortization!F99*$C$2</f>
        <v>332275.33506894938</v>
      </c>
      <c r="F105" s="43">
        <f>Amortization!D99*$C$2</f>
        <v>663779.78025729209</v>
      </c>
      <c r="G105" s="43">
        <f t="shared" si="41"/>
        <v>2721405.5458948379</v>
      </c>
      <c r="H105" s="43">
        <f t="shared" si="42"/>
        <v>97509341.272956446</v>
      </c>
      <c r="I105" s="32">
        <f t="shared" si="32"/>
        <v>141</v>
      </c>
      <c r="J105" s="43">
        <f t="shared" si="43"/>
        <v>0</v>
      </c>
      <c r="K105" s="43">
        <f t="shared" si="44"/>
        <v>0</v>
      </c>
      <c r="L105" s="43">
        <f t="shared" si="33"/>
        <v>0</v>
      </c>
      <c r="M105" s="43">
        <f t="shared" si="45"/>
        <v>0</v>
      </c>
      <c r="N105" s="32">
        <f t="shared" si="34"/>
        <v>141</v>
      </c>
      <c r="O105" s="43">
        <f t="shared" si="46"/>
        <v>69520514.274276584</v>
      </c>
      <c r="P105" s="43">
        <f t="shared" si="47"/>
        <v>434503.21421422862</v>
      </c>
      <c r="Q105" s="29">
        <f t="shared" si="48"/>
        <v>2286902.3316806094</v>
      </c>
      <c r="R105" s="43">
        <f t="shared" si="30"/>
        <v>67233611.942595974</v>
      </c>
      <c r="S105" s="43">
        <f>C105*'Set up'!$B$15/12</f>
        <v>20743.118133040418</v>
      </c>
      <c r="T105" s="43">
        <f>'Set up'!$B$16*Structure!$C$2</f>
        <v>5000</v>
      </c>
      <c r="U105" s="43">
        <v>0</v>
      </c>
      <c r="V105" s="43">
        <f t="shared" si="35"/>
        <v>25743.118133040418</v>
      </c>
      <c r="W105" s="43">
        <f t="shared" si="36"/>
        <v>30275729.330360472</v>
      </c>
      <c r="X105" s="29">
        <f t="shared" si="31"/>
        <v>0</v>
      </c>
      <c r="Y105" s="29">
        <f t="shared" si="37"/>
        <v>0</v>
      </c>
      <c r="Z105" s="29">
        <f t="shared" si="38"/>
        <v>0</v>
      </c>
    </row>
    <row r="106" spans="2:26" x14ac:dyDescent="0.3">
      <c r="B106" s="32">
        <f t="shared" si="39"/>
        <v>142</v>
      </c>
      <c r="C106" s="43">
        <f t="shared" si="40"/>
        <v>97509341.272956446</v>
      </c>
      <c r="D106" s="43">
        <f>$C$2*Amortization!E100</f>
        <v>1739067.9356728469</v>
      </c>
      <c r="E106" s="43">
        <f>Amortization!F100*$C$2</f>
        <v>325240.94312829035</v>
      </c>
      <c r="F106" s="43">
        <f>Amortization!D100*$C$2</f>
        <v>650062.27515304182</v>
      </c>
      <c r="G106" s="43">
        <f t="shared" si="41"/>
        <v>2714371.153954179</v>
      </c>
      <c r="H106" s="43">
        <f t="shared" si="42"/>
        <v>95445032.394155309</v>
      </c>
      <c r="I106" s="32">
        <f t="shared" si="32"/>
        <v>142</v>
      </c>
      <c r="J106" s="43">
        <f t="shared" si="43"/>
        <v>0</v>
      </c>
      <c r="K106" s="43">
        <f t="shared" si="44"/>
        <v>0</v>
      </c>
      <c r="L106" s="43">
        <f t="shared" si="33"/>
        <v>0</v>
      </c>
      <c r="M106" s="43">
        <f t="shared" si="45"/>
        <v>0</v>
      </c>
      <c r="N106" s="32">
        <f t="shared" si="34"/>
        <v>142</v>
      </c>
      <c r="O106" s="43">
        <f t="shared" si="46"/>
        <v>67233611.942595974</v>
      </c>
      <c r="P106" s="43">
        <f t="shared" si="47"/>
        <v>420210.07464122487</v>
      </c>
      <c r="Q106" s="29">
        <f t="shared" si="48"/>
        <v>2294161.0793129541</v>
      </c>
      <c r="R106" s="43">
        <f t="shared" si="30"/>
        <v>64939450.863283023</v>
      </c>
      <c r="S106" s="43">
        <f>C106*'Set up'!$B$15/12</f>
        <v>20314.446098532593</v>
      </c>
      <c r="T106" s="43">
        <f>'Set up'!$B$16*Structure!$C$2</f>
        <v>5000</v>
      </c>
      <c r="U106" s="43">
        <v>0</v>
      </c>
      <c r="V106" s="43">
        <f t="shared" si="35"/>
        <v>25314.446098532593</v>
      </c>
      <c r="W106" s="43">
        <f t="shared" si="36"/>
        <v>30505581.530872285</v>
      </c>
      <c r="X106" s="29">
        <f t="shared" si="31"/>
        <v>0</v>
      </c>
      <c r="Y106" s="29">
        <f t="shared" si="37"/>
        <v>0</v>
      </c>
      <c r="Z106" s="29">
        <f t="shared" si="38"/>
        <v>0</v>
      </c>
    </row>
    <row r="107" spans="2:26" x14ac:dyDescent="0.3">
      <c r="B107" s="32">
        <f t="shared" si="39"/>
        <v>143</v>
      </c>
      <c r="C107" s="43">
        <f t="shared" si="40"/>
        <v>95445032.394155309</v>
      </c>
      <c r="D107" s="43">
        <f>$C$2*Amortization!E101</f>
        <v>1752829.9948648545</v>
      </c>
      <c r="E107" s="43">
        <f>Amortization!F101*$C$2</f>
        <v>318183.70367174118</v>
      </c>
      <c r="F107" s="43">
        <f>Amortization!D101*$C$2</f>
        <v>636300.21596103429</v>
      </c>
      <c r="G107" s="43">
        <f t="shared" si="41"/>
        <v>2707313.9144976302</v>
      </c>
      <c r="H107" s="43">
        <f t="shared" si="42"/>
        <v>93374018.695618719</v>
      </c>
      <c r="I107" s="32">
        <f t="shared" si="32"/>
        <v>143</v>
      </c>
      <c r="J107" s="43">
        <f t="shared" si="43"/>
        <v>0</v>
      </c>
      <c r="K107" s="43">
        <f t="shared" si="44"/>
        <v>0</v>
      </c>
      <c r="L107" s="43">
        <f t="shared" si="33"/>
        <v>0</v>
      </c>
      <c r="M107" s="43">
        <f t="shared" si="45"/>
        <v>0</v>
      </c>
      <c r="N107" s="32">
        <f t="shared" si="34"/>
        <v>143</v>
      </c>
      <c r="O107" s="43">
        <f t="shared" si="46"/>
        <v>64939450.863283023</v>
      </c>
      <c r="P107" s="43">
        <f t="shared" si="47"/>
        <v>405871.56789551885</v>
      </c>
      <c r="Q107" s="29">
        <f t="shared" si="48"/>
        <v>2301442.3466021111</v>
      </c>
      <c r="R107" s="43">
        <f t="shared" si="30"/>
        <v>62638008.516680911</v>
      </c>
      <c r="S107" s="43">
        <f>C107*'Set up'!$B$15/12</f>
        <v>19884.381748782358</v>
      </c>
      <c r="T107" s="43">
        <f>'Set up'!$B$16*Structure!$C$2</f>
        <v>5000</v>
      </c>
      <c r="U107" s="43">
        <v>0</v>
      </c>
      <c r="V107" s="43">
        <f t="shared" si="35"/>
        <v>24884.381748782358</v>
      </c>
      <c r="W107" s="43">
        <f t="shared" si="36"/>
        <v>30736010.178937808</v>
      </c>
      <c r="X107" s="29">
        <f t="shared" si="31"/>
        <v>0</v>
      </c>
      <c r="Y107" s="29">
        <f t="shared" si="37"/>
        <v>0</v>
      </c>
      <c r="Z107" s="29">
        <f t="shared" si="38"/>
        <v>0</v>
      </c>
    </row>
    <row r="108" spans="2:26" x14ac:dyDescent="0.3">
      <c r="B108" s="32">
        <f t="shared" si="39"/>
        <v>144</v>
      </c>
      <c r="C108" s="43">
        <f t="shared" si="40"/>
        <v>93374018.695618719</v>
      </c>
      <c r="D108" s="43">
        <f>$C$2*Amortization!E102</f>
        <v>1766636.7528550986</v>
      </c>
      <c r="E108" s="43">
        <f>Amortization!F102*$C$2</f>
        <v>311103.54249118437</v>
      </c>
      <c r="F108" s="43">
        <f>Amortization!D102*$C$2</f>
        <v>622493.45797079022</v>
      </c>
      <c r="G108" s="43">
        <f t="shared" si="41"/>
        <v>2700233.753317073</v>
      </c>
      <c r="H108" s="43">
        <f t="shared" si="42"/>
        <v>91296278.400272444</v>
      </c>
      <c r="I108" s="32">
        <f t="shared" si="32"/>
        <v>144</v>
      </c>
      <c r="J108" s="43">
        <f t="shared" si="43"/>
        <v>0</v>
      </c>
      <c r="K108" s="43">
        <f t="shared" si="44"/>
        <v>0</v>
      </c>
      <c r="L108" s="43">
        <f t="shared" si="33"/>
        <v>0</v>
      </c>
      <c r="M108" s="43">
        <f t="shared" si="45"/>
        <v>0</v>
      </c>
      <c r="N108" s="32">
        <f t="shared" si="34"/>
        <v>144</v>
      </c>
      <c r="O108" s="43">
        <f t="shared" si="46"/>
        <v>62638008.516680911</v>
      </c>
      <c r="P108" s="43">
        <f t="shared" si="47"/>
        <v>391487.55322925566</v>
      </c>
      <c r="Q108" s="29">
        <f t="shared" si="48"/>
        <v>2308746.2000878174</v>
      </c>
      <c r="R108" s="43">
        <f t="shared" si="30"/>
        <v>60329262.316593096</v>
      </c>
      <c r="S108" s="43">
        <f>C108*'Set up'!$B$15/12</f>
        <v>19452.920561587234</v>
      </c>
      <c r="T108" s="43">
        <f>'Set up'!$B$16*Structure!$C$2</f>
        <v>5000</v>
      </c>
      <c r="U108" s="43">
        <v>0</v>
      </c>
      <c r="V108" s="43">
        <f t="shared" si="35"/>
        <v>24452.920561587234</v>
      </c>
      <c r="W108" s="43">
        <f t="shared" si="36"/>
        <v>30967016.083679348</v>
      </c>
      <c r="X108" s="29">
        <f t="shared" si="31"/>
        <v>0</v>
      </c>
      <c r="Y108" s="29">
        <f t="shared" si="37"/>
        <v>0</v>
      </c>
      <c r="Z108" s="29">
        <f t="shared" si="38"/>
        <v>0</v>
      </c>
    </row>
    <row r="109" spans="2:26" x14ac:dyDescent="0.3">
      <c r="B109" s="32">
        <f t="shared" si="39"/>
        <v>145</v>
      </c>
      <c r="C109" s="43">
        <f t="shared" si="40"/>
        <v>91296278.400272444</v>
      </c>
      <c r="D109" s="43">
        <f>$C$2*Amortization!E103</f>
        <v>1780488.3548240736</v>
      </c>
      <c r="E109" s="43">
        <f>Amortization!F103*$C$2</f>
        <v>304000.38513747684</v>
      </c>
      <c r="F109" s="43">
        <f>Amortization!D103*$C$2</f>
        <v>608641.85600181494</v>
      </c>
      <c r="G109" s="43">
        <f t="shared" si="41"/>
        <v>2693130.5959633654</v>
      </c>
      <c r="H109" s="43">
        <f t="shared" si="42"/>
        <v>89211789.660310879</v>
      </c>
      <c r="I109" s="32">
        <f t="shared" si="32"/>
        <v>145</v>
      </c>
      <c r="J109" s="43">
        <f t="shared" si="43"/>
        <v>0</v>
      </c>
      <c r="K109" s="43">
        <f t="shared" si="44"/>
        <v>0</v>
      </c>
      <c r="L109" s="43">
        <f t="shared" si="33"/>
        <v>0</v>
      </c>
      <c r="M109" s="43">
        <f t="shared" si="45"/>
        <v>0</v>
      </c>
      <c r="N109" s="32">
        <f t="shared" si="34"/>
        <v>145</v>
      </c>
      <c r="O109" s="43">
        <f t="shared" si="46"/>
        <v>60329262.316593096</v>
      </c>
      <c r="P109" s="43">
        <f t="shared" si="47"/>
        <v>377057.88947870681</v>
      </c>
      <c r="Q109" s="29">
        <f t="shared" si="48"/>
        <v>2316072.7064846586</v>
      </c>
      <c r="R109" s="43">
        <f t="shared" si="30"/>
        <v>58013189.610108435</v>
      </c>
      <c r="S109" s="43">
        <f>C109*'Set up'!$B$15/12</f>
        <v>19020.058000056761</v>
      </c>
      <c r="T109" s="43">
        <f>'Set up'!$B$16*Structure!$C$2</f>
        <v>5000</v>
      </c>
      <c r="U109" s="43">
        <v>0</v>
      </c>
      <c r="V109" s="43">
        <f t="shared" si="35"/>
        <v>24020.058000056761</v>
      </c>
      <c r="W109" s="43">
        <f t="shared" si="36"/>
        <v>31198600.050202444</v>
      </c>
      <c r="X109" s="29">
        <f t="shared" si="31"/>
        <v>0</v>
      </c>
      <c r="Y109" s="29">
        <f t="shared" si="37"/>
        <v>0</v>
      </c>
      <c r="Z109" s="29">
        <f t="shared" si="38"/>
        <v>0</v>
      </c>
    </row>
    <row r="110" spans="2:26" x14ac:dyDescent="0.3">
      <c r="B110" s="32">
        <f t="shared" si="39"/>
        <v>146</v>
      </c>
      <c r="C110" s="43">
        <f t="shared" si="40"/>
        <v>89211789.660310879</v>
      </c>
      <c r="D110" s="43">
        <f>$C$2*Amortization!E104</f>
        <v>1794384.9464238174</v>
      </c>
      <c r="E110" s="43">
        <f>Amortization!F104*$C$2</f>
        <v>296874.15691966645</v>
      </c>
      <c r="F110" s="43">
        <f>Amortization!D104*$C$2</f>
        <v>594745.26440207136</v>
      </c>
      <c r="G110" s="43">
        <f t="shared" si="41"/>
        <v>2686004.3677455555</v>
      </c>
      <c r="H110" s="43">
        <f t="shared" si="42"/>
        <v>87120530.556967393</v>
      </c>
      <c r="I110" s="32">
        <f t="shared" si="32"/>
        <v>146</v>
      </c>
      <c r="J110" s="43">
        <f t="shared" si="43"/>
        <v>0</v>
      </c>
      <c r="K110" s="43">
        <f t="shared" si="44"/>
        <v>0</v>
      </c>
      <c r="L110" s="43">
        <f t="shared" si="33"/>
        <v>0</v>
      </c>
      <c r="M110" s="43">
        <f t="shared" si="45"/>
        <v>0</v>
      </c>
      <c r="N110" s="32">
        <f t="shared" si="34"/>
        <v>146</v>
      </c>
      <c r="O110" s="43">
        <f t="shared" si="46"/>
        <v>58013189.610108435</v>
      </c>
      <c r="P110" s="43">
        <f t="shared" si="47"/>
        <v>362582.43506317772</v>
      </c>
      <c r="Q110" s="29">
        <f t="shared" si="48"/>
        <v>2323421.9326823778</v>
      </c>
      <c r="R110" s="43">
        <f t="shared" si="30"/>
        <v>55689767.677426055</v>
      </c>
      <c r="S110" s="43">
        <f>C110*'Set up'!$B$15/12</f>
        <v>18585.789512564766</v>
      </c>
      <c r="T110" s="43">
        <f>'Set up'!$B$16*Structure!$C$2</f>
        <v>5000</v>
      </c>
      <c r="U110" s="43">
        <v>0</v>
      </c>
      <c r="V110" s="43">
        <f t="shared" si="35"/>
        <v>23585.789512564766</v>
      </c>
      <c r="W110" s="43">
        <f t="shared" si="36"/>
        <v>31430762.879541337</v>
      </c>
      <c r="X110" s="29">
        <f t="shared" ref="X110:X141" si="49">IF(R110=0,Q110-P110-O110,0)</f>
        <v>0</v>
      </c>
      <c r="Y110" s="29">
        <f t="shared" si="37"/>
        <v>0</v>
      </c>
      <c r="Z110" s="29">
        <f t="shared" si="38"/>
        <v>0</v>
      </c>
    </row>
    <row r="111" spans="2:26" x14ac:dyDescent="0.3">
      <c r="B111" s="32">
        <f t="shared" si="39"/>
        <v>147</v>
      </c>
      <c r="C111" s="43">
        <f t="shared" si="40"/>
        <v>87120530.556967393</v>
      </c>
      <c r="D111" s="43">
        <f>$C$2*Amortization!E105</f>
        <v>1808326.6737794406</v>
      </c>
      <c r="E111" s="43">
        <f>Amortization!F105*$C$2</f>
        <v>289724.78290420678</v>
      </c>
      <c r="F111" s="43">
        <f>Amortization!D105*$C$2</f>
        <v>580803.53704644809</v>
      </c>
      <c r="G111" s="43">
        <f t="shared" si="41"/>
        <v>2678854.9937300952</v>
      </c>
      <c r="H111" s="43">
        <f t="shared" si="42"/>
        <v>85022479.100283742</v>
      </c>
      <c r="I111" s="32">
        <f t="shared" si="32"/>
        <v>147</v>
      </c>
      <c r="J111" s="43">
        <f t="shared" si="43"/>
        <v>0</v>
      </c>
      <c r="K111" s="43">
        <f t="shared" si="44"/>
        <v>0</v>
      </c>
      <c r="L111" s="43">
        <f t="shared" si="33"/>
        <v>0</v>
      </c>
      <c r="M111" s="43">
        <f t="shared" si="45"/>
        <v>0</v>
      </c>
      <c r="N111" s="32">
        <f t="shared" si="34"/>
        <v>147</v>
      </c>
      <c r="O111" s="43">
        <f t="shared" si="46"/>
        <v>55689767.677426055</v>
      </c>
      <c r="P111" s="43">
        <f t="shared" si="47"/>
        <v>348061.04798391281</v>
      </c>
      <c r="Q111" s="29">
        <f t="shared" si="48"/>
        <v>2330793.9457461825</v>
      </c>
      <c r="R111" s="43">
        <f t="shared" si="30"/>
        <v>53358973.731679872</v>
      </c>
      <c r="S111" s="43">
        <f>C111*'Set up'!$B$15/12</f>
        <v>18150.110532701539</v>
      </c>
      <c r="T111" s="43">
        <f>'Set up'!$B$16*Structure!$C$2</f>
        <v>5000</v>
      </c>
      <c r="U111" s="43">
        <v>0</v>
      </c>
      <c r="V111" s="43">
        <f t="shared" si="35"/>
        <v>23150.110532701539</v>
      </c>
      <c r="W111" s="43">
        <f t="shared" si="36"/>
        <v>31663505.36860387</v>
      </c>
      <c r="X111" s="29">
        <f t="shared" si="49"/>
        <v>0</v>
      </c>
      <c r="Y111" s="29">
        <f t="shared" si="37"/>
        <v>0</v>
      </c>
      <c r="Z111" s="29">
        <f t="shared" si="38"/>
        <v>0</v>
      </c>
    </row>
    <row r="112" spans="2:26" x14ac:dyDescent="0.3">
      <c r="B112" s="32">
        <f t="shared" si="39"/>
        <v>148</v>
      </c>
      <c r="C112" s="43">
        <f t="shared" si="40"/>
        <v>85022479.100283742</v>
      </c>
      <c r="D112" s="43">
        <f>$C$2*Amortization!E106</f>
        <v>1822313.6834906649</v>
      </c>
      <c r="E112" s="43">
        <f>Amortization!F106*$C$2</f>
        <v>282552.18791416957</v>
      </c>
      <c r="F112" s="43">
        <f>Amortization!D106*$C$2</f>
        <v>566816.52733522374</v>
      </c>
      <c r="G112" s="43">
        <f t="shared" si="41"/>
        <v>2671682.3987400583</v>
      </c>
      <c r="H112" s="43">
        <f t="shared" si="42"/>
        <v>82917613.228878915</v>
      </c>
      <c r="I112" s="32">
        <f t="shared" si="32"/>
        <v>148</v>
      </c>
      <c r="J112" s="43">
        <f t="shared" si="43"/>
        <v>0</v>
      </c>
      <c r="K112" s="43">
        <f t="shared" si="44"/>
        <v>0</v>
      </c>
      <c r="L112" s="43">
        <f t="shared" si="33"/>
        <v>0</v>
      </c>
      <c r="M112" s="43">
        <f t="shared" si="45"/>
        <v>0</v>
      </c>
      <c r="N112" s="32">
        <f t="shared" si="34"/>
        <v>148</v>
      </c>
      <c r="O112" s="43">
        <f t="shared" si="46"/>
        <v>53358973.731679872</v>
      </c>
      <c r="P112" s="43">
        <f t="shared" si="47"/>
        <v>333493.58582299919</v>
      </c>
      <c r="Q112" s="29">
        <f t="shared" si="48"/>
        <v>2338188.8129170593</v>
      </c>
      <c r="R112" s="43">
        <f t="shared" si="30"/>
        <v>51020784.918762811</v>
      </c>
      <c r="S112" s="43">
        <f>C112*'Set up'!$B$15/12</f>
        <v>17713.016479225782</v>
      </c>
      <c r="T112" s="43">
        <f>'Set up'!$B$16*Structure!$C$2</f>
        <v>5000</v>
      </c>
      <c r="U112" s="43">
        <v>0</v>
      </c>
      <c r="V112" s="43">
        <f t="shared" si="35"/>
        <v>22713.016479225782</v>
      </c>
      <c r="W112" s="43">
        <f t="shared" si="36"/>
        <v>31896828.310116105</v>
      </c>
      <c r="X112" s="29">
        <f t="shared" si="49"/>
        <v>0</v>
      </c>
      <c r="Y112" s="29">
        <f t="shared" si="37"/>
        <v>0</v>
      </c>
      <c r="Z112" s="29">
        <f t="shared" si="38"/>
        <v>0</v>
      </c>
    </row>
    <row r="113" spans="2:26" x14ac:dyDescent="0.3">
      <c r="B113" s="32">
        <f t="shared" si="39"/>
        <v>149</v>
      </c>
      <c r="C113" s="43">
        <f t="shared" si="40"/>
        <v>82917613.228878915</v>
      </c>
      <c r="D113" s="43">
        <f>$C$2*Amortization!E107</f>
        <v>1836346.1226333638</v>
      </c>
      <c r="E113" s="43">
        <f>Amortization!F107*$C$2</f>
        <v>275356.29652845359</v>
      </c>
      <c r="F113" s="43">
        <f>Amortization!D107*$C$2</f>
        <v>552784.08819252474</v>
      </c>
      <c r="G113" s="43">
        <f t="shared" si="41"/>
        <v>2664486.5073543424</v>
      </c>
      <c r="H113" s="43">
        <f t="shared" si="42"/>
        <v>80805910.809717089</v>
      </c>
      <c r="I113" s="32">
        <f t="shared" si="32"/>
        <v>149</v>
      </c>
      <c r="J113" s="43">
        <f t="shared" si="43"/>
        <v>0</v>
      </c>
      <c r="K113" s="43">
        <f t="shared" si="44"/>
        <v>0</v>
      </c>
      <c r="L113" s="43">
        <f t="shared" si="33"/>
        <v>0</v>
      </c>
      <c r="M113" s="43">
        <f t="shared" si="45"/>
        <v>0</v>
      </c>
      <c r="N113" s="32">
        <f t="shared" si="34"/>
        <v>149</v>
      </c>
      <c r="O113" s="43">
        <f t="shared" si="46"/>
        <v>51020784.918762811</v>
      </c>
      <c r="P113" s="43">
        <f t="shared" si="47"/>
        <v>318879.90574226755</v>
      </c>
      <c r="Q113" s="29">
        <f t="shared" si="48"/>
        <v>2345606.6016120748</v>
      </c>
      <c r="R113" s="43">
        <f t="shared" si="30"/>
        <v>48675178.317150734</v>
      </c>
      <c r="S113" s="43">
        <f>C113*'Set up'!$B$15/12</f>
        <v>17274.502756016442</v>
      </c>
      <c r="T113" s="43">
        <f>'Set up'!$B$16*Structure!$C$2</f>
        <v>5000</v>
      </c>
      <c r="U113" s="43">
        <v>0</v>
      </c>
      <c r="V113" s="43">
        <f t="shared" si="35"/>
        <v>22274.502756016442</v>
      </c>
      <c r="W113" s="43">
        <f t="shared" si="36"/>
        <v>32130732.492566355</v>
      </c>
      <c r="X113" s="29">
        <f t="shared" si="49"/>
        <v>0</v>
      </c>
      <c r="Y113" s="29">
        <f t="shared" si="37"/>
        <v>0</v>
      </c>
      <c r="Z113" s="29">
        <f t="shared" si="38"/>
        <v>0</v>
      </c>
    </row>
    <row r="114" spans="2:26" x14ac:dyDescent="0.3">
      <c r="B114" s="32">
        <f t="shared" si="39"/>
        <v>150</v>
      </c>
      <c r="C114" s="43">
        <f t="shared" si="40"/>
        <v>80805910.809717089</v>
      </c>
      <c r="D114" s="43">
        <f>$C$2*Amortization!E108</f>
        <v>1850424.1387611094</v>
      </c>
      <c r="E114" s="43">
        <f>Amortization!F108*$C$2</f>
        <v>268137.03308099211</v>
      </c>
      <c r="F114" s="43">
        <f>Amortization!D108*$C$2</f>
        <v>538706.07206477935</v>
      </c>
      <c r="G114" s="43">
        <f t="shared" si="41"/>
        <v>2657267.2439068807</v>
      </c>
      <c r="H114" s="43">
        <f t="shared" si="42"/>
        <v>78687349.637874991</v>
      </c>
      <c r="I114" s="32">
        <f t="shared" si="32"/>
        <v>150</v>
      </c>
      <c r="J114" s="43">
        <f t="shared" si="43"/>
        <v>0</v>
      </c>
      <c r="K114" s="43">
        <f t="shared" si="44"/>
        <v>0</v>
      </c>
      <c r="L114" s="43">
        <f t="shared" si="33"/>
        <v>0</v>
      </c>
      <c r="M114" s="43">
        <f t="shared" si="45"/>
        <v>0</v>
      </c>
      <c r="N114" s="32">
        <f t="shared" si="34"/>
        <v>150</v>
      </c>
      <c r="O114" s="43">
        <f t="shared" si="46"/>
        <v>48675178.317150734</v>
      </c>
      <c r="P114" s="43">
        <f t="shared" si="47"/>
        <v>304219.86448219209</v>
      </c>
      <c r="Q114" s="29">
        <f t="shared" si="48"/>
        <v>2353047.3794246884</v>
      </c>
      <c r="R114" s="43">
        <f t="shared" si="30"/>
        <v>46322130.937726043</v>
      </c>
      <c r="S114" s="43">
        <f>C114*'Set up'!$B$15/12</f>
        <v>16834.564752024395</v>
      </c>
      <c r="T114" s="43">
        <f>'Set up'!$B$16*Structure!$C$2</f>
        <v>5000</v>
      </c>
      <c r="U114" s="43">
        <v>0</v>
      </c>
      <c r="V114" s="43">
        <f t="shared" si="35"/>
        <v>21834.564752024395</v>
      </c>
      <c r="W114" s="43">
        <f t="shared" si="36"/>
        <v>32365218.700148948</v>
      </c>
      <c r="X114" s="29">
        <f t="shared" si="49"/>
        <v>0</v>
      </c>
      <c r="Y114" s="29">
        <f t="shared" si="37"/>
        <v>0</v>
      </c>
      <c r="Z114" s="29">
        <f t="shared" si="38"/>
        <v>0</v>
      </c>
    </row>
    <row r="115" spans="2:26" x14ac:dyDescent="0.3">
      <c r="B115" s="32">
        <f t="shared" si="39"/>
        <v>151</v>
      </c>
      <c r="C115" s="43">
        <f t="shared" si="40"/>
        <v>78687349.637874991</v>
      </c>
      <c r="D115" s="43">
        <f>$C$2*Amortization!E109</f>
        <v>1864547.8799067233</v>
      </c>
      <c r="E115" s="43">
        <f>Amortization!F109*$C$2</f>
        <v>260894.32165995703</v>
      </c>
      <c r="F115" s="43">
        <f>Amortization!D109*$C$2</f>
        <v>524582.3309191654</v>
      </c>
      <c r="G115" s="43">
        <f t="shared" si="41"/>
        <v>2650024.5324858455</v>
      </c>
      <c r="H115" s="43">
        <f t="shared" si="42"/>
        <v>76561907.436308309</v>
      </c>
      <c r="I115" s="32">
        <f t="shared" si="32"/>
        <v>151</v>
      </c>
      <c r="J115" s="43">
        <f t="shared" si="43"/>
        <v>0</v>
      </c>
      <c r="K115" s="43">
        <f t="shared" si="44"/>
        <v>0</v>
      </c>
      <c r="L115" s="43">
        <f t="shared" si="33"/>
        <v>0</v>
      </c>
      <c r="M115" s="43">
        <f t="shared" si="45"/>
        <v>0</v>
      </c>
      <c r="N115" s="32">
        <f t="shared" si="34"/>
        <v>151</v>
      </c>
      <c r="O115" s="43">
        <f t="shared" si="46"/>
        <v>46322130.937726043</v>
      </c>
      <c r="P115" s="43">
        <f t="shared" si="47"/>
        <v>289513.31836078776</v>
      </c>
      <c r="Q115" s="29">
        <f t="shared" si="48"/>
        <v>2360511.2141250577</v>
      </c>
      <c r="R115" s="43">
        <f t="shared" si="30"/>
        <v>43961619.723600984</v>
      </c>
      <c r="S115" s="43">
        <f>C115*'Set up'!$B$15/12</f>
        <v>16393.197841223959</v>
      </c>
      <c r="T115" s="43">
        <f>'Set up'!$B$16*Structure!$C$2</f>
        <v>5000</v>
      </c>
      <c r="U115" s="43">
        <v>0</v>
      </c>
      <c r="V115" s="43">
        <f t="shared" si="35"/>
        <v>21393.197841223959</v>
      </c>
      <c r="W115" s="43">
        <f t="shared" si="36"/>
        <v>32600287.712707326</v>
      </c>
      <c r="X115" s="29">
        <f t="shared" si="49"/>
        <v>0</v>
      </c>
      <c r="Y115" s="29">
        <f t="shared" si="37"/>
        <v>0</v>
      </c>
      <c r="Z115" s="29">
        <f t="shared" si="38"/>
        <v>0</v>
      </c>
    </row>
    <row r="116" spans="2:26" x14ac:dyDescent="0.3">
      <c r="B116" s="32">
        <f t="shared" si="39"/>
        <v>152</v>
      </c>
      <c r="C116" s="43">
        <f t="shared" si="40"/>
        <v>76561907.436308309</v>
      </c>
      <c r="D116" s="43">
        <f>$C$2*Amortization!E110</f>
        <v>1878717.4945838347</v>
      </c>
      <c r="E116" s="43">
        <f>Amortization!F110*$C$2</f>
        <v>253628.08610696046</v>
      </c>
      <c r="F116" s="43">
        <f>Amortization!D110*$C$2</f>
        <v>510412.71624205424</v>
      </c>
      <c r="G116" s="43">
        <f t="shared" si="41"/>
        <v>2642758.2969328491</v>
      </c>
      <c r="H116" s="43">
        <f t="shared" si="42"/>
        <v>74429561.855617523</v>
      </c>
      <c r="I116" s="32">
        <f t="shared" si="32"/>
        <v>152</v>
      </c>
      <c r="J116" s="43">
        <f t="shared" si="43"/>
        <v>0</v>
      </c>
      <c r="K116" s="43">
        <f t="shared" si="44"/>
        <v>0</v>
      </c>
      <c r="L116" s="43">
        <f t="shared" si="33"/>
        <v>0</v>
      </c>
      <c r="M116" s="43">
        <f t="shared" si="45"/>
        <v>0</v>
      </c>
      <c r="N116" s="32">
        <f t="shared" si="34"/>
        <v>152</v>
      </c>
      <c r="O116" s="43">
        <f t="shared" si="46"/>
        <v>43961619.723600984</v>
      </c>
      <c r="P116" s="43">
        <f t="shared" si="47"/>
        <v>274760.12327250611</v>
      </c>
      <c r="Q116" s="29">
        <f t="shared" si="48"/>
        <v>2367998.173660343</v>
      </c>
      <c r="R116" s="43">
        <f t="shared" si="30"/>
        <v>41593621.549940638</v>
      </c>
      <c r="S116" s="43">
        <f>C116*'Set up'!$B$15/12</f>
        <v>15950.397382564232</v>
      </c>
      <c r="T116" s="43">
        <f>'Set up'!$B$16*Structure!$C$2</f>
        <v>5000</v>
      </c>
      <c r="U116" s="43">
        <v>0</v>
      </c>
      <c r="V116" s="43">
        <f t="shared" si="35"/>
        <v>20950.397382564232</v>
      </c>
      <c r="W116" s="43">
        <f t="shared" si="36"/>
        <v>32835940.305676885</v>
      </c>
      <c r="X116" s="29">
        <f t="shared" si="49"/>
        <v>0</v>
      </c>
      <c r="Y116" s="29">
        <f t="shared" si="37"/>
        <v>0</v>
      </c>
      <c r="Z116" s="29">
        <f t="shared" si="38"/>
        <v>0</v>
      </c>
    </row>
    <row r="117" spans="2:26" x14ac:dyDescent="0.3">
      <c r="B117" s="32">
        <f t="shared" si="39"/>
        <v>153</v>
      </c>
      <c r="C117" s="43">
        <f t="shared" si="40"/>
        <v>74429561.855617523</v>
      </c>
      <c r="D117" s="43">
        <f>$C$2*Amortization!E111</f>
        <v>1892933.1317884398</v>
      </c>
      <c r="E117" s="43">
        <f>Amortization!F111*$C$2</f>
        <v>246338.25001625449</v>
      </c>
      <c r="F117" s="43">
        <f>Amortization!D111*$C$2</f>
        <v>496197.07903744897</v>
      </c>
      <c r="G117" s="43">
        <f t="shared" si="41"/>
        <v>2635468.4608421433</v>
      </c>
      <c r="H117" s="43">
        <f t="shared" si="42"/>
        <v>72290290.473812833</v>
      </c>
      <c r="I117" s="32">
        <f t="shared" si="32"/>
        <v>153</v>
      </c>
      <c r="J117" s="43">
        <f t="shared" si="43"/>
        <v>0</v>
      </c>
      <c r="K117" s="43">
        <f t="shared" si="44"/>
        <v>0</v>
      </c>
      <c r="L117" s="43">
        <f t="shared" si="33"/>
        <v>0</v>
      </c>
      <c r="M117" s="43">
        <f t="shared" si="45"/>
        <v>0</v>
      </c>
      <c r="N117" s="32">
        <f t="shared" si="34"/>
        <v>153</v>
      </c>
      <c r="O117" s="43">
        <f t="shared" si="46"/>
        <v>41593621.549940638</v>
      </c>
      <c r="P117" s="43">
        <f t="shared" si="47"/>
        <v>259960.13468712897</v>
      </c>
      <c r="Q117" s="29">
        <f t="shared" si="48"/>
        <v>2375508.3261550143</v>
      </c>
      <c r="R117" s="43">
        <f t="shared" si="30"/>
        <v>39218113.223785624</v>
      </c>
      <c r="S117" s="43">
        <f>C117*'Set up'!$B$15/12</f>
        <v>15506.158719920319</v>
      </c>
      <c r="T117" s="43">
        <f>'Set up'!$B$16*Structure!$C$2</f>
        <v>5000</v>
      </c>
      <c r="U117" s="43">
        <v>0</v>
      </c>
      <c r="V117" s="43">
        <f t="shared" si="35"/>
        <v>20506.15871992032</v>
      </c>
      <c r="W117" s="43">
        <f t="shared" si="36"/>
        <v>33072177.25002721</v>
      </c>
      <c r="X117" s="29">
        <f t="shared" si="49"/>
        <v>0</v>
      </c>
      <c r="Y117" s="29">
        <f t="shared" si="37"/>
        <v>0</v>
      </c>
      <c r="Z117" s="29">
        <f t="shared" si="38"/>
        <v>0</v>
      </c>
    </row>
    <row r="118" spans="2:26" x14ac:dyDescent="0.3">
      <c r="B118" s="32">
        <f t="shared" si="39"/>
        <v>154</v>
      </c>
      <c r="C118" s="43">
        <f t="shared" si="40"/>
        <v>72290290.473812833</v>
      </c>
      <c r="D118" s="43">
        <f>$C$2*Amortization!E112</f>
        <v>1907194.9410004711</v>
      </c>
      <c r="E118" s="43">
        <f>Amortization!F112*$C$2</f>
        <v>239024.73673392698</v>
      </c>
      <c r="F118" s="43">
        <f>Amortization!D112*$C$2</f>
        <v>481935.26982541772</v>
      </c>
      <c r="G118" s="43">
        <f t="shared" si="41"/>
        <v>2628154.9475598158</v>
      </c>
      <c r="H118" s="43">
        <f t="shared" si="42"/>
        <v>70144070.796078429</v>
      </c>
      <c r="I118" s="32">
        <f t="shared" si="32"/>
        <v>154</v>
      </c>
      <c r="J118" s="43">
        <f t="shared" si="43"/>
        <v>0</v>
      </c>
      <c r="K118" s="43">
        <f t="shared" si="44"/>
        <v>0</v>
      </c>
      <c r="L118" s="43">
        <f t="shared" si="33"/>
        <v>0</v>
      </c>
      <c r="M118" s="43">
        <f t="shared" si="45"/>
        <v>0</v>
      </c>
      <c r="N118" s="32">
        <f t="shared" si="34"/>
        <v>154</v>
      </c>
      <c r="O118" s="43">
        <f t="shared" si="46"/>
        <v>39218113.223785624</v>
      </c>
      <c r="P118" s="43">
        <f t="shared" si="47"/>
        <v>245113.20764866014</v>
      </c>
      <c r="Q118" s="29">
        <f t="shared" si="48"/>
        <v>2383041.7399111558</v>
      </c>
      <c r="R118" s="43">
        <f t="shared" si="30"/>
        <v>36835071.48387447</v>
      </c>
      <c r="S118" s="43">
        <f>C118*'Set up'!$B$15/12</f>
        <v>15060.47718204434</v>
      </c>
      <c r="T118" s="43">
        <f>'Set up'!$B$16*Structure!$C$2</f>
        <v>5000</v>
      </c>
      <c r="U118" s="43">
        <v>0</v>
      </c>
      <c r="V118" s="43">
        <f t="shared" si="35"/>
        <v>20060.477182044342</v>
      </c>
      <c r="W118" s="43">
        <f t="shared" si="36"/>
        <v>33308999.312203959</v>
      </c>
      <c r="X118" s="29">
        <f t="shared" si="49"/>
        <v>0</v>
      </c>
      <c r="Y118" s="29">
        <f t="shared" si="37"/>
        <v>0</v>
      </c>
      <c r="Z118" s="29">
        <f t="shared" si="38"/>
        <v>0</v>
      </c>
    </row>
    <row r="119" spans="2:26" x14ac:dyDescent="0.3">
      <c r="B119" s="32">
        <f t="shared" si="39"/>
        <v>155</v>
      </c>
      <c r="C119" s="43">
        <f t="shared" si="40"/>
        <v>70144070.796078429</v>
      </c>
      <c r="D119" s="43">
        <f>$C$2*Amortization!E113</f>
        <v>1921503.0721853671</v>
      </c>
      <c r="E119" s="43">
        <f>Amortization!F113*$C$2</f>
        <v>231687.46935709624</v>
      </c>
      <c r="F119" s="43">
        <f>Amortization!D113*$C$2</f>
        <v>467627.13864052168</v>
      </c>
      <c r="G119" s="43">
        <f t="shared" si="41"/>
        <v>2620817.680182985</v>
      </c>
      <c r="H119" s="43">
        <f t="shared" si="42"/>
        <v>67990880.254535958</v>
      </c>
      <c r="I119" s="32">
        <f t="shared" si="32"/>
        <v>155</v>
      </c>
      <c r="J119" s="43">
        <f t="shared" si="43"/>
        <v>0</v>
      </c>
      <c r="K119" s="43">
        <f t="shared" si="44"/>
        <v>0</v>
      </c>
      <c r="L119" s="43">
        <f t="shared" si="33"/>
        <v>0</v>
      </c>
      <c r="M119" s="43">
        <f t="shared" si="45"/>
        <v>0</v>
      </c>
      <c r="N119" s="32">
        <f t="shared" si="34"/>
        <v>155</v>
      </c>
      <c r="O119" s="43">
        <f t="shared" si="46"/>
        <v>36835071.48387447</v>
      </c>
      <c r="P119" s="43">
        <f t="shared" si="47"/>
        <v>230219.19677421544</v>
      </c>
      <c r="Q119" s="29">
        <f t="shared" si="48"/>
        <v>2390598.4834087696</v>
      </c>
      <c r="R119" s="43">
        <f t="shared" si="30"/>
        <v>34444473.000465699</v>
      </c>
      <c r="S119" s="43">
        <f>C119*'Set up'!$B$15/12</f>
        <v>14613.348082516341</v>
      </c>
      <c r="T119" s="43">
        <f>'Set up'!$B$16*Structure!$C$2</f>
        <v>5000</v>
      </c>
      <c r="U119" s="43">
        <v>0</v>
      </c>
      <c r="V119" s="43">
        <f t="shared" si="35"/>
        <v>19613.348082516342</v>
      </c>
      <c r="W119" s="43">
        <f t="shared" si="36"/>
        <v>33546407.25407026</v>
      </c>
      <c r="X119" s="29">
        <f t="shared" si="49"/>
        <v>0</v>
      </c>
      <c r="Y119" s="29">
        <f t="shared" si="37"/>
        <v>0</v>
      </c>
      <c r="Z119" s="29">
        <f t="shared" si="38"/>
        <v>0</v>
      </c>
    </row>
    <row r="120" spans="2:26" x14ac:dyDescent="0.3">
      <c r="B120" s="32">
        <f t="shared" si="39"/>
        <v>156</v>
      </c>
      <c r="C120" s="43">
        <f t="shared" si="40"/>
        <v>67990880.254535958</v>
      </c>
      <c r="D120" s="43">
        <f>$C$2*Amortization!E114</f>
        <v>1935857.6757956503</v>
      </c>
      <c r="E120" s="43">
        <f>Amortization!F114*$C$2</f>
        <v>224326.370733102</v>
      </c>
      <c r="F120" s="43">
        <f>Amortization!D114*$C$2</f>
        <v>453272.53503023856</v>
      </c>
      <c r="G120" s="43">
        <f t="shared" si="41"/>
        <v>2613456.5815589912</v>
      </c>
      <c r="H120" s="43">
        <f t="shared" si="42"/>
        <v>65830696.208007202</v>
      </c>
      <c r="I120" s="32">
        <f t="shared" si="32"/>
        <v>156</v>
      </c>
      <c r="J120" s="43">
        <f t="shared" si="43"/>
        <v>0</v>
      </c>
      <c r="K120" s="43">
        <f t="shared" si="44"/>
        <v>0</v>
      </c>
      <c r="L120" s="43">
        <f t="shared" si="33"/>
        <v>0</v>
      </c>
      <c r="M120" s="43">
        <f t="shared" si="45"/>
        <v>0</v>
      </c>
      <c r="N120" s="32">
        <f t="shared" si="34"/>
        <v>156</v>
      </c>
      <c r="O120" s="43">
        <f t="shared" si="46"/>
        <v>34444473.000465699</v>
      </c>
      <c r="P120" s="43">
        <f t="shared" si="47"/>
        <v>215277.95625291063</v>
      </c>
      <c r="Q120" s="29">
        <f t="shared" si="48"/>
        <v>2398178.6253060806</v>
      </c>
      <c r="R120" s="43">
        <f t="shared" si="30"/>
        <v>32046294.375159618</v>
      </c>
      <c r="S120" s="43">
        <f>C120*'Set up'!$B$15/12</f>
        <v>14164.766719694991</v>
      </c>
      <c r="T120" s="43">
        <f>'Set up'!$B$16*Structure!$C$2</f>
        <v>5000</v>
      </c>
      <c r="U120" s="43">
        <v>0</v>
      </c>
      <c r="V120" s="43">
        <f t="shared" si="35"/>
        <v>19164.766719694991</v>
      </c>
      <c r="W120" s="43">
        <f t="shared" si="36"/>
        <v>33784401.83284758</v>
      </c>
      <c r="X120" s="29">
        <f t="shared" si="49"/>
        <v>0</v>
      </c>
      <c r="Y120" s="29">
        <f t="shared" si="37"/>
        <v>0</v>
      </c>
      <c r="Z120" s="29">
        <f t="shared" si="38"/>
        <v>0</v>
      </c>
    </row>
    <row r="121" spans="2:26" x14ac:dyDescent="0.3">
      <c r="B121" s="32">
        <f t="shared" si="39"/>
        <v>157</v>
      </c>
      <c r="C121" s="43">
        <f t="shared" si="40"/>
        <v>65830696.208007202</v>
      </c>
      <c r="D121" s="43">
        <f>$C$2*Amortization!E115</f>
        <v>1950258.9027725086</v>
      </c>
      <c r="E121" s="43">
        <f>Amortization!F115*$C$2</f>
        <v>216941.36345869425</v>
      </c>
      <c r="F121" s="43">
        <f>Amortization!D115*$C$2</f>
        <v>438871.30805338017</v>
      </c>
      <c r="G121" s="43">
        <f t="shared" si="41"/>
        <v>2606071.5742845833</v>
      </c>
      <c r="H121" s="43">
        <f t="shared" si="42"/>
        <v>63663495.941776</v>
      </c>
      <c r="I121" s="32">
        <f t="shared" si="32"/>
        <v>157</v>
      </c>
      <c r="J121" s="43">
        <f t="shared" si="43"/>
        <v>0</v>
      </c>
      <c r="K121" s="43">
        <f t="shared" si="44"/>
        <v>0</v>
      </c>
      <c r="L121" s="43">
        <f t="shared" si="33"/>
        <v>0</v>
      </c>
      <c r="M121" s="43">
        <f t="shared" si="45"/>
        <v>0</v>
      </c>
      <c r="N121" s="32">
        <f t="shared" si="34"/>
        <v>157</v>
      </c>
      <c r="O121" s="43">
        <f t="shared" si="46"/>
        <v>32046294.375159618</v>
      </c>
      <c r="P121" s="43">
        <f t="shared" si="47"/>
        <v>200289.33984474759</v>
      </c>
      <c r="Q121" s="29">
        <f t="shared" si="48"/>
        <v>2405782.2344398359</v>
      </c>
      <c r="R121" s="43">
        <f t="shared" si="30"/>
        <v>29640512.140719783</v>
      </c>
      <c r="S121" s="43">
        <f>C121*'Set up'!$B$15/12</f>
        <v>13714.728376668167</v>
      </c>
      <c r="T121" s="43">
        <f>'Set up'!$B$16*Structure!$C$2</f>
        <v>5000</v>
      </c>
      <c r="U121" s="43">
        <v>0</v>
      </c>
      <c r="V121" s="43">
        <f t="shared" si="35"/>
        <v>18714.728376668165</v>
      </c>
      <c r="W121" s="43">
        <f t="shared" si="36"/>
        <v>34022983.801056221</v>
      </c>
      <c r="X121" s="29">
        <f t="shared" si="49"/>
        <v>0</v>
      </c>
      <c r="Y121" s="29">
        <f t="shared" si="37"/>
        <v>0</v>
      </c>
      <c r="Z121" s="29">
        <f t="shared" si="38"/>
        <v>0</v>
      </c>
    </row>
    <row r="122" spans="2:26" x14ac:dyDescent="0.3">
      <c r="B122" s="32">
        <f t="shared" si="39"/>
        <v>158</v>
      </c>
      <c r="C122" s="43">
        <f t="shared" si="40"/>
        <v>63663495.941776</v>
      </c>
      <c r="D122" s="43">
        <f>$C$2*Amortization!E116</f>
        <v>1964706.9045473833</v>
      </c>
      <c r="E122" s="43">
        <f>Amortization!F116*$C$2</f>
        <v>209532.36987921924</v>
      </c>
      <c r="F122" s="43">
        <f>Amortization!D116*$C$2</f>
        <v>424423.30627850542</v>
      </c>
      <c r="G122" s="43">
        <f t="shared" si="41"/>
        <v>2598662.5807051081</v>
      </c>
      <c r="H122" s="43">
        <f t="shared" si="42"/>
        <v>61489256.667349398</v>
      </c>
      <c r="I122" s="32">
        <f t="shared" si="32"/>
        <v>158</v>
      </c>
      <c r="J122" s="43">
        <f t="shared" si="43"/>
        <v>0</v>
      </c>
      <c r="K122" s="43">
        <f t="shared" si="44"/>
        <v>0</v>
      </c>
      <c r="L122" s="43">
        <f t="shared" si="33"/>
        <v>0</v>
      </c>
      <c r="M122" s="43">
        <f t="shared" si="45"/>
        <v>0</v>
      </c>
      <c r="N122" s="32">
        <f t="shared" si="34"/>
        <v>158</v>
      </c>
      <c r="O122" s="43">
        <f t="shared" si="46"/>
        <v>29640512.140719783</v>
      </c>
      <c r="P122" s="43">
        <f t="shared" si="47"/>
        <v>185253.20087949862</v>
      </c>
      <c r="Q122" s="29">
        <f t="shared" si="48"/>
        <v>2413409.3798256097</v>
      </c>
      <c r="R122" s="43">
        <f t="shared" si="30"/>
        <v>27227102.760894172</v>
      </c>
      <c r="S122" s="43">
        <f>C122*'Set up'!$B$15/12</f>
        <v>13263.228321203334</v>
      </c>
      <c r="T122" s="43">
        <f>'Set up'!$B$16*Structure!$C$2</f>
        <v>5000</v>
      </c>
      <c r="U122" s="43">
        <v>0</v>
      </c>
      <c r="V122" s="43">
        <f t="shared" si="35"/>
        <v>18263.228321203336</v>
      </c>
      <c r="W122" s="43">
        <f t="shared" si="36"/>
        <v>34262153.906455226</v>
      </c>
      <c r="X122" s="29">
        <f t="shared" si="49"/>
        <v>0</v>
      </c>
      <c r="Y122" s="29">
        <f t="shared" si="37"/>
        <v>0</v>
      </c>
      <c r="Z122" s="29">
        <f t="shared" si="38"/>
        <v>0</v>
      </c>
    </row>
    <row r="123" spans="2:26" x14ac:dyDescent="0.3">
      <c r="B123" s="32">
        <f t="shared" si="39"/>
        <v>159</v>
      </c>
      <c r="C123" s="43">
        <f t="shared" si="40"/>
        <v>61489256.667349398</v>
      </c>
      <c r="D123" s="43">
        <f>$C$2*Amortization!E117</f>
        <v>1979201.8330435609</v>
      </c>
      <c r="E123" s="43">
        <f>Amortization!F117*$C$2</f>
        <v>202099.31208780303</v>
      </c>
      <c r="F123" s="43">
        <f>Amortization!D117*$C$2</f>
        <v>409928.37778232811</v>
      </c>
      <c r="G123" s="43">
        <f t="shared" si="41"/>
        <v>2591229.5229136921</v>
      </c>
      <c r="H123" s="43">
        <f t="shared" si="42"/>
        <v>59307955.522218034</v>
      </c>
      <c r="I123" s="32">
        <f t="shared" si="32"/>
        <v>159</v>
      </c>
      <c r="J123" s="43">
        <f t="shared" si="43"/>
        <v>0</v>
      </c>
      <c r="K123" s="43">
        <f t="shared" si="44"/>
        <v>0</v>
      </c>
      <c r="L123" s="43">
        <f t="shared" si="33"/>
        <v>0</v>
      </c>
      <c r="M123" s="43">
        <f t="shared" si="45"/>
        <v>0</v>
      </c>
      <c r="N123" s="32">
        <f t="shared" si="34"/>
        <v>159</v>
      </c>
      <c r="O123" s="43">
        <f t="shared" si="46"/>
        <v>27227102.760894172</v>
      </c>
      <c r="P123" s="43">
        <f t="shared" si="47"/>
        <v>170169.39225558858</v>
      </c>
      <c r="Q123" s="29">
        <f t="shared" si="48"/>
        <v>2421060.1306581036</v>
      </c>
      <c r="R123" s="43">
        <f t="shared" si="30"/>
        <v>24806042.630236067</v>
      </c>
      <c r="S123" s="43">
        <f>C123*'Set up'!$B$15/12</f>
        <v>12810.26180569779</v>
      </c>
      <c r="T123" s="43">
        <f>'Set up'!$B$16*Structure!$C$2</f>
        <v>5000</v>
      </c>
      <c r="U123" s="43">
        <v>0</v>
      </c>
      <c r="V123" s="43">
        <f t="shared" si="35"/>
        <v>17810.261805697788</v>
      </c>
      <c r="W123" s="43">
        <f t="shared" si="36"/>
        <v>34501912.891981967</v>
      </c>
      <c r="X123" s="29">
        <f t="shared" si="49"/>
        <v>0</v>
      </c>
      <c r="Y123" s="29">
        <f t="shared" si="37"/>
        <v>0</v>
      </c>
      <c r="Z123" s="29">
        <f t="shared" si="38"/>
        <v>0</v>
      </c>
    </row>
    <row r="124" spans="2:26" x14ac:dyDescent="0.3">
      <c r="B124" s="32">
        <f t="shared" si="39"/>
        <v>160</v>
      </c>
      <c r="C124" s="43">
        <f t="shared" si="40"/>
        <v>59307955.522218034</v>
      </c>
      <c r="D124" s="43">
        <f>$C$2*Amortization!E118</f>
        <v>1993743.8406777696</v>
      </c>
      <c r="E124" s="43">
        <f>Amortization!F118*$C$2</f>
        <v>194642.11192453228</v>
      </c>
      <c r="F124" s="43">
        <f>Amortization!D118*$C$2</f>
        <v>395386.37014811899</v>
      </c>
      <c r="G124" s="43">
        <f t="shared" si="41"/>
        <v>2583772.3227504208</v>
      </c>
      <c r="H124" s="43">
        <f t="shared" si="42"/>
        <v>57119569.569615737</v>
      </c>
      <c r="I124" s="32">
        <f t="shared" si="32"/>
        <v>160</v>
      </c>
      <c r="J124" s="43">
        <f t="shared" si="43"/>
        <v>0</v>
      </c>
      <c r="K124" s="43">
        <f t="shared" si="44"/>
        <v>0</v>
      </c>
      <c r="L124" s="43">
        <f t="shared" si="33"/>
        <v>0</v>
      </c>
      <c r="M124" s="43">
        <f t="shared" si="45"/>
        <v>0</v>
      </c>
      <c r="N124" s="32">
        <f t="shared" si="34"/>
        <v>160</v>
      </c>
      <c r="O124" s="43">
        <f t="shared" si="46"/>
        <v>24806042.630236067</v>
      </c>
      <c r="P124" s="43">
        <f t="shared" si="47"/>
        <v>155037.76643897541</v>
      </c>
      <c r="Q124" s="29">
        <f t="shared" si="48"/>
        <v>2428734.5563114453</v>
      </c>
      <c r="R124" s="43">
        <f t="shared" si="30"/>
        <v>22377308.073924623</v>
      </c>
      <c r="S124" s="43">
        <f>C124*'Set up'!$B$15/12</f>
        <v>12355.824067128757</v>
      </c>
      <c r="T124" s="43">
        <f>'Set up'!$B$16*Structure!$C$2</f>
        <v>5000</v>
      </c>
      <c r="U124" s="43">
        <v>0</v>
      </c>
      <c r="V124" s="43">
        <f t="shared" si="35"/>
        <v>17355.824067128757</v>
      </c>
      <c r="W124" s="43">
        <f t="shared" si="36"/>
        <v>34742261.495691113</v>
      </c>
      <c r="X124" s="29">
        <f t="shared" si="49"/>
        <v>0</v>
      </c>
      <c r="Y124" s="29">
        <f t="shared" si="37"/>
        <v>0</v>
      </c>
      <c r="Z124" s="29">
        <f t="shared" si="38"/>
        <v>0</v>
      </c>
    </row>
    <row r="125" spans="2:26" x14ac:dyDescent="0.3">
      <c r="B125" s="32">
        <f t="shared" si="39"/>
        <v>161</v>
      </c>
      <c r="C125" s="43">
        <f t="shared" si="40"/>
        <v>57119569.569615737</v>
      </c>
      <c r="D125" s="43">
        <f>$C$2*Amortization!E119</f>
        <v>2008333.0803617851</v>
      </c>
      <c r="E125" s="43">
        <f>Amortization!F119*$C$2</f>
        <v>187160.69097563231</v>
      </c>
      <c r="F125" s="43">
        <f>Amortization!D119*$C$2</f>
        <v>380797.1304641036</v>
      </c>
      <c r="G125" s="43">
        <f t="shared" si="41"/>
        <v>2576290.901801521</v>
      </c>
      <c r="H125" s="43">
        <f t="shared" si="42"/>
        <v>54924075.798278324</v>
      </c>
      <c r="I125" s="32">
        <f t="shared" si="32"/>
        <v>161</v>
      </c>
      <c r="J125" s="43">
        <f t="shared" si="43"/>
        <v>0</v>
      </c>
      <c r="K125" s="43">
        <f t="shared" si="44"/>
        <v>0</v>
      </c>
      <c r="L125" s="43">
        <f t="shared" si="33"/>
        <v>0</v>
      </c>
      <c r="M125" s="43">
        <f t="shared" si="45"/>
        <v>0</v>
      </c>
      <c r="N125" s="32">
        <f t="shared" si="34"/>
        <v>161</v>
      </c>
      <c r="O125" s="43">
        <f t="shared" si="46"/>
        <v>22377308.073924623</v>
      </c>
      <c r="P125" s="43">
        <f t="shared" si="47"/>
        <v>139858.17546202888</v>
      </c>
      <c r="Q125" s="29">
        <f t="shared" si="48"/>
        <v>2436432.726339492</v>
      </c>
      <c r="R125" s="43">
        <f t="shared" si="30"/>
        <v>19940875.34758513</v>
      </c>
      <c r="S125" s="43">
        <f>C125*'Set up'!$B$15/12</f>
        <v>11899.910327003279</v>
      </c>
      <c r="T125" s="43">
        <f>'Set up'!$B$16*Structure!$C$2</f>
        <v>5000</v>
      </c>
      <c r="U125" s="43">
        <v>0</v>
      </c>
      <c r="V125" s="43">
        <f t="shared" si="35"/>
        <v>16899.910327003279</v>
      </c>
      <c r="W125" s="43">
        <f t="shared" si="36"/>
        <v>34983200.45069319</v>
      </c>
      <c r="X125" s="29">
        <f t="shared" si="49"/>
        <v>0</v>
      </c>
      <c r="Y125" s="29">
        <f t="shared" si="37"/>
        <v>0</v>
      </c>
      <c r="Z125" s="29">
        <f t="shared" si="38"/>
        <v>0</v>
      </c>
    </row>
    <row r="126" spans="2:26" x14ac:dyDescent="0.3">
      <c r="B126" s="32">
        <f t="shared" si="39"/>
        <v>162</v>
      </c>
      <c r="C126" s="43">
        <f t="shared" si="40"/>
        <v>54924075.798278324</v>
      </c>
      <c r="D126" s="43">
        <f>$C$2*Amortization!E120</f>
        <v>2022969.7055040346</v>
      </c>
      <c r="E126" s="43">
        <f>Amortization!F120*$C$2</f>
        <v>179654.9705726426</v>
      </c>
      <c r="F126" s="43">
        <f>Amortization!D120*$C$2</f>
        <v>366160.50532185414</v>
      </c>
      <c r="G126" s="43">
        <f t="shared" si="41"/>
        <v>2568785.1813985314</v>
      </c>
      <c r="H126" s="43">
        <f t="shared" si="42"/>
        <v>52721451.122201644</v>
      </c>
      <c r="I126" s="32">
        <f t="shared" si="32"/>
        <v>162</v>
      </c>
      <c r="J126" s="43">
        <f t="shared" si="43"/>
        <v>0</v>
      </c>
      <c r="K126" s="43">
        <f t="shared" si="44"/>
        <v>0</v>
      </c>
      <c r="L126" s="43">
        <f t="shared" si="33"/>
        <v>0</v>
      </c>
      <c r="M126" s="43">
        <f t="shared" si="45"/>
        <v>0</v>
      </c>
      <c r="N126" s="32">
        <f t="shared" si="34"/>
        <v>162</v>
      </c>
      <c r="O126" s="43">
        <f t="shared" si="46"/>
        <v>19940875.34758513</v>
      </c>
      <c r="P126" s="43">
        <f t="shared" si="47"/>
        <v>124630.47092240705</v>
      </c>
      <c r="Q126" s="29">
        <f t="shared" si="48"/>
        <v>2444154.7104761242</v>
      </c>
      <c r="R126" s="43">
        <f t="shared" si="30"/>
        <v>17496720.637109008</v>
      </c>
      <c r="S126" s="43">
        <f>C126*'Set up'!$B$15/12</f>
        <v>11442.515791307984</v>
      </c>
      <c r="T126" s="43">
        <f>'Set up'!$B$16*Structure!$C$2</f>
        <v>5000</v>
      </c>
      <c r="U126" s="43">
        <v>0</v>
      </c>
      <c r="V126" s="43">
        <f t="shared" si="35"/>
        <v>16442.515791307982</v>
      </c>
      <c r="W126" s="43">
        <f t="shared" si="36"/>
        <v>35224730.48509264</v>
      </c>
      <c r="X126" s="29">
        <f t="shared" si="49"/>
        <v>0</v>
      </c>
      <c r="Y126" s="29">
        <f t="shared" si="37"/>
        <v>0</v>
      </c>
      <c r="Z126" s="29">
        <f t="shared" si="38"/>
        <v>0</v>
      </c>
    </row>
    <row r="127" spans="2:26" x14ac:dyDescent="0.3">
      <c r="B127" s="32">
        <f t="shared" si="39"/>
        <v>163</v>
      </c>
      <c r="C127" s="43">
        <f t="shared" si="40"/>
        <v>52721451.122201644</v>
      </c>
      <c r="D127" s="43">
        <f>$C$2*Amortization!E121</f>
        <v>2037653.8700112123</v>
      </c>
      <c r="E127" s="43">
        <f>Amortization!F121*$C$2</f>
        <v>172124.8717915896</v>
      </c>
      <c r="F127" s="43">
        <f>Amortization!D121*$C$2</f>
        <v>351476.34081467631</v>
      </c>
      <c r="G127" s="43">
        <f t="shared" si="41"/>
        <v>2561255.082617478</v>
      </c>
      <c r="H127" s="43">
        <f t="shared" si="42"/>
        <v>50511672.380398847</v>
      </c>
      <c r="I127" s="32">
        <f t="shared" si="32"/>
        <v>163</v>
      </c>
      <c r="J127" s="43">
        <f t="shared" si="43"/>
        <v>0</v>
      </c>
      <c r="K127" s="43">
        <f t="shared" si="44"/>
        <v>0</v>
      </c>
      <c r="L127" s="43">
        <f t="shared" si="33"/>
        <v>0</v>
      </c>
      <c r="M127" s="43">
        <f t="shared" si="45"/>
        <v>0</v>
      </c>
      <c r="N127" s="32">
        <f t="shared" si="34"/>
        <v>163</v>
      </c>
      <c r="O127" s="43">
        <f t="shared" si="46"/>
        <v>17496720.637109008</v>
      </c>
      <c r="P127" s="43">
        <f t="shared" si="47"/>
        <v>109354.5039819313</v>
      </c>
      <c r="Q127" s="29">
        <f t="shared" si="48"/>
        <v>2451900.5786355468</v>
      </c>
      <c r="R127" s="43">
        <f t="shared" si="30"/>
        <v>15044820.05847346</v>
      </c>
      <c r="S127" s="43">
        <f>C127*'Set up'!$B$15/12</f>
        <v>10983.635650458675</v>
      </c>
      <c r="T127" s="43">
        <f>'Set up'!$B$16*Structure!$C$2</f>
        <v>5000</v>
      </c>
      <c r="U127" s="43">
        <v>0</v>
      </c>
      <c r="V127" s="43">
        <f t="shared" si="35"/>
        <v>15983.635650458675</v>
      </c>
      <c r="W127" s="43">
        <f t="shared" si="36"/>
        <v>35466852.321925387</v>
      </c>
      <c r="X127" s="29">
        <f t="shared" si="49"/>
        <v>0</v>
      </c>
      <c r="Y127" s="29">
        <f t="shared" si="37"/>
        <v>0</v>
      </c>
      <c r="Z127" s="29">
        <f t="shared" si="38"/>
        <v>0</v>
      </c>
    </row>
    <row r="128" spans="2:26" x14ac:dyDescent="0.3">
      <c r="B128" s="32">
        <f t="shared" si="39"/>
        <v>164</v>
      </c>
      <c r="C128" s="43">
        <f t="shared" si="40"/>
        <v>50511672.380398847</v>
      </c>
      <c r="D128" s="43">
        <f>$C$2*Amortization!E122</f>
        <v>2052385.728289898</v>
      </c>
      <c r="E128" s="43">
        <f>Amortization!F122*$C$2</f>
        <v>164570.31545215688</v>
      </c>
      <c r="F128" s="43">
        <f>Amortization!D122*$C$2</f>
        <v>336744.48253599094</v>
      </c>
      <c r="G128" s="43">
        <f t="shared" si="41"/>
        <v>2553700.526278046</v>
      </c>
      <c r="H128" s="43">
        <f t="shared" si="42"/>
        <v>48294716.336656794</v>
      </c>
      <c r="I128" s="32">
        <f t="shared" si="32"/>
        <v>164</v>
      </c>
      <c r="J128" s="43">
        <f t="shared" si="43"/>
        <v>0</v>
      </c>
      <c r="K128" s="43">
        <f t="shared" si="44"/>
        <v>0</v>
      </c>
      <c r="L128" s="43">
        <f t="shared" si="33"/>
        <v>0</v>
      </c>
      <c r="M128" s="43">
        <f t="shared" si="45"/>
        <v>0</v>
      </c>
      <c r="N128" s="32">
        <f t="shared" si="34"/>
        <v>164</v>
      </c>
      <c r="O128" s="43">
        <f t="shared" si="46"/>
        <v>15044820.05847346</v>
      </c>
      <c r="P128" s="43">
        <f t="shared" si="47"/>
        <v>94030.125365459127</v>
      </c>
      <c r="Q128" s="29">
        <f t="shared" si="48"/>
        <v>2459670.4009125866</v>
      </c>
      <c r="R128" s="43">
        <f t="shared" si="30"/>
        <v>12585149.657560874</v>
      </c>
      <c r="S128" s="43">
        <f>C128*'Set up'!$B$15/12</f>
        <v>10523.265079249761</v>
      </c>
      <c r="T128" s="43">
        <f>'Set up'!$B$16*Structure!$C$2</f>
        <v>5000</v>
      </c>
      <c r="U128" s="43">
        <v>0</v>
      </c>
      <c r="V128" s="43">
        <f t="shared" si="35"/>
        <v>15523.265079249761</v>
      </c>
      <c r="W128" s="43">
        <f t="shared" si="36"/>
        <v>35709566.679095924</v>
      </c>
      <c r="X128" s="29">
        <f t="shared" si="49"/>
        <v>0</v>
      </c>
      <c r="Y128" s="29">
        <f t="shared" si="37"/>
        <v>0</v>
      </c>
      <c r="Z128" s="29">
        <f t="shared" si="38"/>
        <v>0</v>
      </c>
    </row>
    <row r="129" spans="2:26" x14ac:dyDescent="0.3">
      <c r="B129" s="32">
        <f t="shared" si="39"/>
        <v>165</v>
      </c>
      <c r="C129" s="43">
        <f t="shared" si="40"/>
        <v>48294716.336656794</v>
      </c>
      <c r="D129" s="43">
        <f>$C$2*Amortization!E123</f>
        <v>2067165.4352481782</v>
      </c>
      <c r="E129" s="43">
        <f>Amortization!F123*$C$2</f>
        <v>156991.22211685232</v>
      </c>
      <c r="F129" s="43">
        <f>Amortization!D123*$C$2</f>
        <v>321964.77557771059</v>
      </c>
      <c r="G129" s="43">
        <f t="shared" si="41"/>
        <v>2546121.4329427411</v>
      </c>
      <c r="H129" s="43">
        <f t="shared" si="42"/>
        <v>46070559.679291762</v>
      </c>
      <c r="I129" s="32">
        <f t="shared" si="32"/>
        <v>165</v>
      </c>
      <c r="J129" s="43">
        <f t="shared" si="43"/>
        <v>0</v>
      </c>
      <c r="K129" s="43">
        <f t="shared" si="44"/>
        <v>0</v>
      </c>
      <c r="L129" s="43">
        <f t="shared" si="33"/>
        <v>0</v>
      </c>
      <c r="M129" s="43">
        <f t="shared" si="45"/>
        <v>0</v>
      </c>
      <c r="N129" s="32">
        <f t="shared" si="34"/>
        <v>165</v>
      </c>
      <c r="O129" s="43">
        <f t="shared" si="46"/>
        <v>12585149.657560874</v>
      </c>
      <c r="P129" s="43">
        <f t="shared" si="47"/>
        <v>78657.185359755458</v>
      </c>
      <c r="Q129" s="29">
        <f t="shared" si="48"/>
        <v>2467464.2475829856</v>
      </c>
      <c r="R129" s="43">
        <f t="shared" si="30"/>
        <v>10117685.409977889</v>
      </c>
      <c r="S129" s="43">
        <f>C129*'Set up'!$B$15/12</f>
        <v>10061.399236803498</v>
      </c>
      <c r="T129" s="43">
        <f>'Set up'!$B$16*Structure!$C$2</f>
        <v>5000</v>
      </c>
      <c r="U129" s="43">
        <v>0</v>
      </c>
      <c r="V129" s="43">
        <f t="shared" si="35"/>
        <v>15061.399236803498</v>
      </c>
      <c r="W129" s="43">
        <f t="shared" si="36"/>
        <v>35952874.269313872</v>
      </c>
      <c r="X129" s="29">
        <f t="shared" si="49"/>
        <v>0</v>
      </c>
      <c r="Y129" s="29">
        <f t="shared" si="37"/>
        <v>0</v>
      </c>
      <c r="Z129" s="29">
        <f t="shared" si="38"/>
        <v>0</v>
      </c>
    </row>
    <row r="130" spans="2:26" x14ac:dyDescent="0.3">
      <c r="B130" s="32">
        <f t="shared" si="39"/>
        <v>166</v>
      </c>
      <c r="C130" s="43">
        <f t="shared" si="40"/>
        <v>46070559.679291762</v>
      </c>
      <c r="D130" s="43">
        <f>$C$2*Amortization!E124</f>
        <v>2081993.1462972781</v>
      </c>
      <c r="E130" s="43">
        <f>Amortization!F124*$C$2</f>
        <v>149387.51209017311</v>
      </c>
      <c r="F130" s="43">
        <f>Amortization!D124*$C$2</f>
        <v>307137.06452861044</v>
      </c>
      <c r="G130" s="43">
        <f t="shared" si="41"/>
        <v>2538517.722916062</v>
      </c>
      <c r="H130" s="43">
        <f t="shared" si="42"/>
        <v>43839179.02090431</v>
      </c>
      <c r="I130" s="32">
        <f t="shared" si="32"/>
        <v>166</v>
      </c>
      <c r="J130" s="43">
        <f t="shared" si="43"/>
        <v>0</v>
      </c>
      <c r="K130" s="43">
        <f t="shared" si="44"/>
        <v>0</v>
      </c>
      <c r="L130" s="43">
        <f t="shared" si="33"/>
        <v>0</v>
      </c>
      <c r="M130" s="43">
        <f t="shared" si="45"/>
        <v>0</v>
      </c>
      <c r="N130" s="32">
        <f t="shared" si="34"/>
        <v>166</v>
      </c>
      <c r="O130" s="43">
        <f t="shared" si="46"/>
        <v>10117685.409977889</v>
      </c>
      <c r="P130" s="43">
        <f t="shared" si="47"/>
        <v>63235.533812361798</v>
      </c>
      <c r="Q130" s="29">
        <f t="shared" si="48"/>
        <v>2475282.1891037002</v>
      </c>
      <c r="R130" s="43">
        <f t="shared" si="30"/>
        <v>7642403.2208741885</v>
      </c>
      <c r="S130" s="43">
        <f>C130*'Set up'!$B$15/12</f>
        <v>9598.0332665191181</v>
      </c>
      <c r="T130" s="43">
        <f>'Set up'!$B$16*Structure!$C$2</f>
        <v>5000</v>
      </c>
      <c r="U130" s="43">
        <v>0</v>
      </c>
      <c r="V130" s="43">
        <f t="shared" si="35"/>
        <v>14598.033266519118</v>
      </c>
      <c r="W130" s="43">
        <f t="shared" si="36"/>
        <v>36196775.80003012</v>
      </c>
      <c r="X130" s="29">
        <f t="shared" si="49"/>
        <v>0</v>
      </c>
      <c r="Y130" s="29">
        <f t="shared" si="37"/>
        <v>0</v>
      </c>
      <c r="Z130" s="29">
        <f t="shared" si="38"/>
        <v>0</v>
      </c>
    </row>
    <row r="131" spans="2:26" x14ac:dyDescent="0.3">
      <c r="B131" s="32">
        <f t="shared" si="39"/>
        <v>167</v>
      </c>
      <c r="C131" s="43">
        <f t="shared" si="40"/>
        <v>43839179.02090431</v>
      </c>
      <c r="D131" s="43">
        <f>$C$2*Amortization!E125</f>
        <v>2096869.0173531945</v>
      </c>
      <c r="E131" s="43">
        <f>Amortization!F125*$C$2</f>
        <v>141759.10541776754</v>
      </c>
      <c r="F131" s="43">
        <f>Amortization!D125*$C$2</f>
        <v>292261.19347269414</v>
      </c>
      <c r="G131" s="43">
        <f t="shared" si="41"/>
        <v>2530889.3162436564</v>
      </c>
      <c r="H131" s="43">
        <f t="shared" si="42"/>
        <v>41600550.898133352</v>
      </c>
      <c r="I131" s="32">
        <f t="shared" si="32"/>
        <v>167</v>
      </c>
      <c r="J131" s="43">
        <f t="shared" si="43"/>
        <v>0</v>
      </c>
      <c r="K131" s="43">
        <f t="shared" si="44"/>
        <v>0</v>
      </c>
      <c r="L131" s="43">
        <f t="shared" si="33"/>
        <v>0</v>
      </c>
      <c r="M131" s="43">
        <f t="shared" si="45"/>
        <v>0</v>
      </c>
      <c r="N131" s="32">
        <f t="shared" si="34"/>
        <v>167</v>
      </c>
      <c r="O131" s="43">
        <f t="shared" si="46"/>
        <v>7642403.2208741885</v>
      </c>
      <c r="P131" s="43">
        <f t="shared" si="47"/>
        <v>47765.020130463672</v>
      </c>
      <c r="Q131" s="29">
        <f t="shared" si="48"/>
        <v>2483124.2961131926</v>
      </c>
      <c r="R131" s="43">
        <f>IF(O131&gt;Q131,O131-Q131,0)</f>
        <v>5159278.9247609954</v>
      </c>
      <c r="S131" s="43">
        <f>C131*'Set up'!$B$15/12</f>
        <v>9133.1622960217319</v>
      </c>
      <c r="T131" s="43">
        <f>'Set up'!$B$16*Structure!$C$2</f>
        <v>5000</v>
      </c>
      <c r="U131" s="43">
        <v>0</v>
      </c>
      <c r="V131" s="43">
        <f>S131+T131+U131</f>
        <v>14133.162296021732</v>
      </c>
      <c r="W131" s="43">
        <f t="shared" si="36"/>
        <v>36441271.973372355</v>
      </c>
      <c r="X131" s="29">
        <f t="shared" si="49"/>
        <v>0</v>
      </c>
      <c r="Y131" s="29">
        <f t="shared" si="37"/>
        <v>0</v>
      </c>
      <c r="Z131" s="29">
        <f t="shared" si="38"/>
        <v>0</v>
      </c>
    </row>
    <row r="132" spans="2:26" x14ac:dyDescent="0.3">
      <c r="B132" s="32">
        <f t="shared" si="39"/>
        <v>168</v>
      </c>
      <c r="C132" s="43">
        <f t="shared" si="40"/>
        <v>41600550.898133352</v>
      </c>
      <c r="D132" s="43">
        <f>$C$2*Amortization!E126</f>
        <v>2111793.2048383346</v>
      </c>
      <c r="E132" s="43">
        <f>Amortization!F126*$C$2</f>
        <v>134105.92188559423</v>
      </c>
      <c r="F132" s="43">
        <f>Amortization!D126*$C$2</f>
        <v>277337.00598755432</v>
      </c>
      <c r="G132" s="43">
        <f t="shared" si="41"/>
        <v>2523236.1327114832</v>
      </c>
      <c r="H132" s="43">
        <f t="shared" si="42"/>
        <v>39354651.771409422</v>
      </c>
      <c r="I132" s="32">
        <f t="shared" si="32"/>
        <v>168</v>
      </c>
      <c r="J132" s="43">
        <f t="shared" si="43"/>
        <v>0</v>
      </c>
      <c r="K132" s="43">
        <f t="shared" si="44"/>
        <v>0</v>
      </c>
      <c r="L132" s="43">
        <f t="shared" si="33"/>
        <v>0</v>
      </c>
      <c r="M132" s="43">
        <f t="shared" si="45"/>
        <v>0</v>
      </c>
      <c r="N132" s="32">
        <f t="shared" si="34"/>
        <v>168</v>
      </c>
      <c r="O132" s="43">
        <f>R131</f>
        <v>5159278.9247609954</v>
      </c>
      <c r="P132" s="43">
        <f t="shared" si="47"/>
        <v>32245.493279756221</v>
      </c>
      <c r="Q132" s="29">
        <f t="shared" si="48"/>
        <v>2490990.6394317271</v>
      </c>
      <c r="R132" s="43">
        <f t="shared" ref="R132:R193" si="50">IF(O132&gt;Q132,O132-Q132,0)</f>
        <v>2668288.2853292683</v>
      </c>
      <c r="S132" s="43">
        <f>C132*'Set up'!$B$15/12</f>
        <v>8666.7814371111144</v>
      </c>
      <c r="T132" s="43">
        <v>0</v>
      </c>
      <c r="U132" s="43">
        <v>0</v>
      </c>
      <c r="V132" s="43">
        <f t="shared" si="35"/>
        <v>8666.7814371111144</v>
      </c>
      <c r="W132" s="43">
        <f t="shared" si="36"/>
        <v>36686363.486080155</v>
      </c>
      <c r="X132" s="29">
        <f t="shared" si="49"/>
        <v>0</v>
      </c>
      <c r="Y132" s="29">
        <f t="shared" si="37"/>
        <v>0</v>
      </c>
      <c r="Z132" s="29">
        <f t="shared" si="38"/>
        <v>0</v>
      </c>
    </row>
    <row r="133" spans="2:26" x14ac:dyDescent="0.3">
      <c r="B133" s="32">
        <f t="shared" si="39"/>
        <v>169</v>
      </c>
      <c r="C133" s="43">
        <f t="shared" si="40"/>
        <v>39354651.771409422</v>
      </c>
      <c r="D133" s="43">
        <f>$C$2*Amortization!E127</f>
        <v>2126765.8656831603</v>
      </c>
      <c r="E133" s="43">
        <f>Amortization!F127*$C$2</f>
        <v>126427.88101907888</v>
      </c>
      <c r="F133" s="43">
        <f>Amortization!D127*$C$2</f>
        <v>262364.34514272818</v>
      </c>
      <c r="G133" s="43">
        <f t="shared" si="41"/>
        <v>2515558.0918449671</v>
      </c>
      <c r="H133" s="43">
        <f t="shared" si="42"/>
        <v>37101458.024707183</v>
      </c>
      <c r="I133" s="32">
        <f t="shared" si="32"/>
        <v>169</v>
      </c>
      <c r="J133" s="43">
        <f t="shared" si="43"/>
        <v>0</v>
      </c>
      <c r="K133" s="43">
        <f t="shared" si="44"/>
        <v>0</v>
      </c>
      <c r="L133" s="43">
        <f t="shared" si="33"/>
        <v>0</v>
      </c>
      <c r="M133" s="43">
        <f t="shared" si="45"/>
        <v>0</v>
      </c>
      <c r="N133" s="32">
        <f t="shared" si="34"/>
        <v>169</v>
      </c>
      <c r="O133" s="43">
        <f t="shared" si="46"/>
        <v>2668288.2853292683</v>
      </c>
      <c r="P133" s="43">
        <f t="shared" si="47"/>
        <v>16676.801783307925</v>
      </c>
      <c r="Q133" s="29">
        <f t="shared" si="48"/>
        <v>2498881.2900616592</v>
      </c>
      <c r="R133" s="43">
        <f t="shared" si="50"/>
        <v>169406.99526760913</v>
      </c>
      <c r="S133" s="43">
        <f>C133*'Set up'!$B$15/12</f>
        <v>8198.8857857102976</v>
      </c>
      <c r="T133" s="43">
        <v>0</v>
      </c>
      <c r="U133" s="43">
        <v>0</v>
      </c>
      <c r="V133" s="43">
        <f t="shared" ref="V133:V150" si="51">S133+T133+U133</f>
        <v>8198.8857857102976</v>
      </c>
      <c r="W133" s="43">
        <f t="shared" si="36"/>
        <v>36932051.029439576</v>
      </c>
      <c r="X133" s="29">
        <f t="shared" si="49"/>
        <v>0</v>
      </c>
      <c r="Y133" s="29">
        <f t="shared" si="37"/>
        <v>0</v>
      </c>
      <c r="Z133" s="29">
        <f t="shared" si="38"/>
        <v>0</v>
      </c>
    </row>
    <row r="134" spans="2:26" x14ac:dyDescent="0.3">
      <c r="B134" s="32">
        <f t="shared" si="39"/>
        <v>170</v>
      </c>
      <c r="C134" s="43">
        <f t="shared" si="40"/>
        <v>37101458.024707183</v>
      </c>
      <c r="D134" s="43">
        <f>$C$2*Amortization!E128</f>
        <v>2141787.157327842</v>
      </c>
      <c r="E134" s="43">
        <f>Amortization!F128*$C$2</f>
        <v>118724.90208226792</v>
      </c>
      <c r="F134" s="43">
        <f>Amortization!D128*$C$2</f>
        <v>247343.0534980465</v>
      </c>
      <c r="G134" s="43">
        <f t="shared" si="41"/>
        <v>2507855.1129081566</v>
      </c>
      <c r="H134" s="43">
        <f t="shared" si="42"/>
        <v>34840945.965297073</v>
      </c>
      <c r="I134" s="32">
        <f t="shared" si="32"/>
        <v>170</v>
      </c>
      <c r="J134" s="43">
        <f t="shared" si="43"/>
        <v>0</v>
      </c>
      <c r="K134" s="43">
        <f t="shared" si="44"/>
        <v>0</v>
      </c>
      <c r="L134" s="43">
        <f t="shared" si="33"/>
        <v>0</v>
      </c>
      <c r="M134" s="43">
        <f t="shared" si="45"/>
        <v>0</v>
      </c>
      <c r="N134" s="32">
        <f t="shared" si="34"/>
        <v>170</v>
      </c>
      <c r="O134" s="43">
        <f t="shared" si="46"/>
        <v>169406.99526760913</v>
      </c>
      <c r="P134" s="43">
        <f t="shared" si="47"/>
        <v>1058.793720422557</v>
      </c>
      <c r="Q134" s="29">
        <f t="shared" si="48"/>
        <v>2506796.3191877338</v>
      </c>
      <c r="R134" s="43">
        <f t="shared" si="50"/>
        <v>0</v>
      </c>
      <c r="S134" s="43">
        <f>C134*'Set up'!$B$15/12</f>
        <v>7729.4704218139968</v>
      </c>
      <c r="T134" s="43">
        <v>0</v>
      </c>
      <c r="U134" s="43">
        <v>0</v>
      </c>
      <c r="V134" s="43">
        <f t="shared" si="51"/>
        <v>7729.4704218139968</v>
      </c>
      <c r="W134" s="43">
        <f t="shared" si="36"/>
        <v>34840945.965297073</v>
      </c>
      <c r="X134" s="29">
        <f t="shared" si="49"/>
        <v>2336330.5301997019</v>
      </c>
      <c r="Y134" s="29">
        <f t="shared" si="37"/>
        <v>1401798.3181198211</v>
      </c>
      <c r="Z134" s="29">
        <f t="shared" si="38"/>
        <v>934532.21207988076</v>
      </c>
    </row>
    <row r="135" spans="2:26" x14ac:dyDescent="0.3">
      <c r="B135" s="32">
        <f t="shared" si="39"/>
        <v>171</v>
      </c>
      <c r="C135" s="43">
        <f t="shared" si="40"/>
        <v>34840945.965297073</v>
      </c>
      <c r="D135" s="43">
        <f>$C$2*Amortization!E129</f>
        <v>2156857.2377239098</v>
      </c>
      <c r="E135" s="43">
        <f>Amortization!F129*$C$2</f>
        <v>110996.90407697947</v>
      </c>
      <c r="F135" s="43">
        <f>Amortization!D129*$C$2</f>
        <v>232272.97310197912</v>
      </c>
      <c r="G135" s="43">
        <f t="shared" si="41"/>
        <v>2500127.1149028684</v>
      </c>
      <c r="H135" s="43">
        <f t="shared" si="42"/>
        <v>32573091.823496185</v>
      </c>
      <c r="I135" s="32">
        <f t="shared" si="32"/>
        <v>171</v>
      </c>
      <c r="J135" s="43">
        <f t="shared" si="43"/>
        <v>0</v>
      </c>
      <c r="K135" s="43">
        <f t="shared" si="44"/>
        <v>0</v>
      </c>
      <c r="L135" s="43">
        <f t="shared" si="33"/>
        <v>0</v>
      </c>
      <c r="M135" s="43">
        <f t="shared" si="45"/>
        <v>0</v>
      </c>
      <c r="N135" s="32">
        <f t="shared" si="34"/>
        <v>171</v>
      </c>
      <c r="O135" s="43">
        <f t="shared" si="46"/>
        <v>0</v>
      </c>
      <c r="P135" s="43">
        <f t="shared" si="47"/>
        <v>0</v>
      </c>
      <c r="Q135" s="29">
        <f t="shared" si="48"/>
        <v>2500127.1149028684</v>
      </c>
      <c r="R135" s="43">
        <f t="shared" si="50"/>
        <v>0</v>
      </c>
      <c r="S135" s="43">
        <f>C135*'Set up'!$B$15/12</f>
        <v>7258.5304094368903</v>
      </c>
      <c r="T135" s="43">
        <v>0</v>
      </c>
      <c r="U135" s="43">
        <v>0</v>
      </c>
      <c r="V135" s="43">
        <f t="shared" si="51"/>
        <v>7258.5304094368903</v>
      </c>
      <c r="W135" s="43">
        <f t="shared" si="36"/>
        <v>32573091.823496185</v>
      </c>
      <c r="X135" s="29">
        <f t="shared" si="49"/>
        <v>2500127.1149028684</v>
      </c>
      <c r="Y135" s="29">
        <f t="shared" si="37"/>
        <v>1500076.2689417209</v>
      </c>
      <c r="Z135" s="29">
        <f t="shared" si="38"/>
        <v>1000050.8459611475</v>
      </c>
    </row>
    <row r="136" spans="2:26" x14ac:dyDescent="0.3">
      <c r="B136" s="32">
        <f t="shared" si="39"/>
        <v>172</v>
      </c>
      <c r="C136" s="43">
        <f t="shared" si="40"/>
        <v>32573091.823496185</v>
      </c>
      <c r="D136" s="43">
        <f>$C$2*Amortization!E130</f>
        <v>2171976.2653359156</v>
      </c>
      <c r="E136" s="43">
        <f>Amortization!F130*$C$2</f>
        <v>103243.80574195184</v>
      </c>
      <c r="F136" s="43">
        <f>Amortization!D130*$C$2</f>
        <v>217153.94548997318</v>
      </c>
      <c r="G136" s="43">
        <f t="shared" si="41"/>
        <v>2492374.0165678407</v>
      </c>
      <c r="H136" s="43">
        <f t="shared" si="42"/>
        <v>30297871.752418317</v>
      </c>
      <c r="I136" s="32">
        <f t="shared" si="32"/>
        <v>172</v>
      </c>
      <c r="J136" s="43">
        <f t="shared" si="43"/>
        <v>0</v>
      </c>
      <c r="K136" s="43">
        <f t="shared" si="44"/>
        <v>0</v>
      </c>
      <c r="L136" s="43">
        <f t="shared" si="33"/>
        <v>0</v>
      </c>
      <c r="M136" s="43">
        <f t="shared" si="45"/>
        <v>0</v>
      </c>
      <c r="N136" s="32">
        <f t="shared" si="34"/>
        <v>172</v>
      </c>
      <c r="O136" s="43">
        <f t="shared" si="46"/>
        <v>0</v>
      </c>
      <c r="P136" s="43">
        <f t="shared" si="47"/>
        <v>0</v>
      </c>
      <c r="Q136" s="29">
        <f t="shared" si="48"/>
        <v>2492374.0165678407</v>
      </c>
      <c r="R136" s="43">
        <f t="shared" si="50"/>
        <v>0</v>
      </c>
      <c r="S136" s="43">
        <f>C136*'Set up'!$B$15/12</f>
        <v>6786.0607965617055</v>
      </c>
      <c r="T136" s="43">
        <v>0</v>
      </c>
      <c r="U136" s="43">
        <v>0</v>
      </c>
      <c r="V136" s="43">
        <f t="shared" si="51"/>
        <v>6786.0607965617055</v>
      </c>
      <c r="W136" s="43">
        <f t="shared" si="36"/>
        <v>30297871.752418317</v>
      </c>
      <c r="X136" s="29">
        <f t="shared" si="49"/>
        <v>2492374.0165678407</v>
      </c>
      <c r="Y136" s="29">
        <f t="shared" si="37"/>
        <v>1495424.4099407045</v>
      </c>
      <c r="Z136" s="29">
        <f t="shared" si="38"/>
        <v>996949.60662713635</v>
      </c>
    </row>
    <row r="137" spans="2:26" x14ac:dyDescent="0.3">
      <c r="B137" s="32">
        <f t="shared" si="39"/>
        <v>173</v>
      </c>
      <c r="C137" s="43">
        <f t="shared" si="40"/>
        <v>30297871.752418317</v>
      </c>
      <c r="D137" s="43">
        <f>$C$2*Amortization!E131</f>
        <v>2187144.3991431016</v>
      </c>
      <c r="E137" s="43">
        <f>Amortization!F131*$C$2</f>
        <v>95465.525551988918</v>
      </c>
      <c r="F137" s="43">
        <f>Amortization!D131*$C$2</f>
        <v>201985.8116827874</v>
      </c>
      <c r="G137" s="43">
        <f t="shared" si="41"/>
        <v>2484595.7363778776</v>
      </c>
      <c r="H137" s="43">
        <f t="shared" si="42"/>
        <v>28015261.827723227</v>
      </c>
      <c r="I137" s="32">
        <f t="shared" si="32"/>
        <v>173</v>
      </c>
      <c r="J137" s="43">
        <f t="shared" si="43"/>
        <v>0</v>
      </c>
      <c r="K137" s="43">
        <f t="shared" si="44"/>
        <v>0</v>
      </c>
      <c r="L137" s="43">
        <f t="shared" si="33"/>
        <v>0</v>
      </c>
      <c r="M137" s="43">
        <f t="shared" si="45"/>
        <v>0</v>
      </c>
      <c r="N137" s="32">
        <f t="shared" si="34"/>
        <v>173</v>
      </c>
      <c r="O137" s="43">
        <f t="shared" si="46"/>
        <v>0</v>
      </c>
      <c r="P137" s="43">
        <f t="shared" si="47"/>
        <v>0</v>
      </c>
      <c r="Q137" s="29">
        <f t="shared" si="48"/>
        <v>2484595.7363778776</v>
      </c>
      <c r="R137" s="43">
        <f t="shared" si="50"/>
        <v>0</v>
      </c>
      <c r="S137" s="43">
        <f>C137*'Set up'!$B$15/12</f>
        <v>6312.0566150871491</v>
      </c>
      <c r="T137" s="43">
        <v>0</v>
      </c>
      <c r="U137" s="43">
        <v>0</v>
      </c>
      <c r="V137" s="43">
        <f t="shared" si="51"/>
        <v>6312.0566150871491</v>
      </c>
      <c r="W137" s="43">
        <f t="shared" si="36"/>
        <v>28015261.827723227</v>
      </c>
      <c r="X137" s="29">
        <f t="shared" si="49"/>
        <v>2484595.7363778776</v>
      </c>
      <c r="Y137" s="29">
        <f t="shared" si="37"/>
        <v>1490757.4418267265</v>
      </c>
      <c r="Z137" s="29">
        <f t="shared" si="38"/>
        <v>993838.29455115111</v>
      </c>
    </row>
    <row r="138" spans="2:26" x14ac:dyDescent="0.3">
      <c r="B138" s="32">
        <f t="shared" si="39"/>
        <v>174</v>
      </c>
      <c r="C138" s="43">
        <f t="shared" si="40"/>
        <v>28015261.827723227</v>
      </c>
      <c r="D138" s="43">
        <f>$C$2*Amortization!E132</f>
        <v>2202361.7986410684</v>
      </c>
      <c r="E138" s="43">
        <f>Amortization!F132*$C$2</f>
        <v>87661.981717102899</v>
      </c>
      <c r="F138" s="43">
        <f>Amortization!D132*$C$2</f>
        <v>186768.41218482013</v>
      </c>
      <c r="G138" s="43">
        <f t="shared" si="41"/>
        <v>2476792.1925429911</v>
      </c>
      <c r="H138" s="43">
        <f t="shared" si="42"/>
        <v>25725238.047365058</v>
      </c>
      <c r="I138" s="32">
        <f t="shared" si="32"/>
        <v>174</v>
      </c>
      <c r="J138" s="43">
        <f t="shared" si="43"/>
        <v>0</v>
      </c>
      <c r="K138" s="43">
        <f t="shared" si="44"/>
        <v>0</v>
      </c>
      <c r="L138" s="43">
        <f t="shared" si="33"/>
        <v>0</v>
      </c>
      <c r="M138" s="43">
        <f t="shared" si="45"/>
        <v>0</v>
      </c>
      <c r="N138" s="32">
        <f t="shared" si="34"/>
        <v>174</v>
      </c>
      <c r="O138" s="43">
        <f t="shared" si="46"/>
        <v>0</v>
      </c>
      <c r="P138" s="43">
        <f t="shared" si="47"/>
        <v>0</v>
      </c>
      <c r="Q138" s="29">
        <f t="shared" si="48"/>
        <v>2476792.1925429911</v>
      </c>
      <c r="R138" s="43">
        <f t="shared" si="50"/>
        <v>0</v>
      </c>
      <c r="S138" s="43">
        <f>C138*'Set up'!$B$15/12</f>
        <v>5836.5128807756728</v>
      </c>
      <c r="T138" s="43">
        <v>0</v>
      </c>
      <c r="U138" s="43">
        <v>0</v>
      </c>
      <c r="V138" s="43">
        <f t="shared" si="51"/>
        <v>5836.5128807756728</v>
      </c>
      <c r="W138" s="43">
        <f t="shared" si="36"/>
        <v>25725238.047365058</v>
      </c>
      <c r="X138" s="29">
        <f t="shared" si="49"/>
        <v>2476792.1925429911</v>
      </c>
      <c r="Y138" s="29">
        <f t="shared" si="37"/>
        <v>1486075.3155257946</v>
      </c>
      <c r="Z138" s="29">
        <f t="shared" si="38"/>
        <v>990716.8770171965</v>
      </c>
    </row>
    <row r="139" spans="2:26" x14ac:dyDescent="0.3">
      <c r="B139" s="32">
        <f t="shared" si="39"/>
        <v>175</v>
      </c>
      <c r="C139" s="43">
        <f t="shared" si="40"/>
        <v>25725238.047365058</v>
      </c>
      <c r="D139" s="43">
        <f>$C$2*Amortization!E133</f>
        <v>2217628.6238434562</v>
      </c>
      <c r="E139" s="43">
        <f>Amortization!F133*$C$2</f>
        <v>79833.092181654385</v>
      </c>
      <c r="F139" s="43">
        <f>Amortization!D133*$C$2</f>
        <v>171501.58698243235</v>
      </c>
      <c r="G139" s="43">
        <f t="shared" si="41"/>
        <v>2468963.3030075426</v>
      </c>
      <c r="H139" s="43">
        <f t="shared" si="42"/>
        <v>23427776.331339948</v>
      </c>
      <c r="I139" s="32">
        <f t="shared" si="32"/>
        <v>175</v>
      </c>
      <c r="J139" s="43">
        <f t="shared" si="43"/>
        <v>0</v>
      </c>
      <c r="K139" s="43">
        <f t="shared" si="44"/>
        <v>0</v>
      </c>
      <c r="L139" s="43">
        <f t="shared" si="33"/>
        <v>0</v>
      </c>
      <c r="M139" s="43">
        <f t="shared" si="45"/>
        <v>0</v>
      </c>
      <c r="N139" s="32">
        <f t="shared" si="34"/>
        <v>175</v>
      </c>
      <c r="O139" s="43">
        <f t="shared" si="46"/>
        <v>0</v>
      </c>
      <c r="P139" s="43">
        <f t="shared" si="47"/>
        <v>0</v>
      </c>
      <c r="Q139" s="29">
        <f t="shared" si="48"/>
        <v>2468963.3030075426</v>
      </c>
      <c r="R139" s="43">
        <f t="shared" si="50"/>
        <v>0</v>
      </c>
      <c r="S139" s="43">
        <f>C139*'Set up'!$B$15/12</f>
        <v>5359.4245932010535</v>
      </c>
      <c r="T139" s="43">
        <v>0</v>
      </c>
      <c r="U139" s="43">
        <v>0</v>
      </c>
      <c r="V139" s="43">
        <f t="shared" si="51"/>
        <v>5359.4245932010535</v>
      </c>
      <c r="W139" s="43">
        <f t="shared" si="36"/>
        <v>23427776.331339948</v>
      </c>
      <c r="X139" s="29">
        <f t="shared" si="49"/>
        <v>2468963.3030075426</v>
      </c>
      <c r="Y139" s="29">
        <f t="shared" si="37"/>
        <v>1481377.9818045255</v>
      </c>
      <c r="Z139" s="29">
        <f t="shared" si="38"/>
        <v>987585.32120301714</v>
      </c>
    </row>
    <row r="140" spans="2:26" x14ac:dyDescent="0.3">
      <c r="B140" s="32">
        <f t="shared" si="39"/>
        <v>176</v>
      </c>
      <c r="C140" s="43">
        <f t="shared" si="40"/>
        <v>23427776.331339948</v>
      </c>
      <c r="D140" s="43">
        <f>$C$2*Amortization!E134</f>
        <v>2232945.0352836237</v>
      </c>
      <c r="E140" s="43">
        <f>Amortization!F134*$C$2</f>
        <v>71978.774623489357</v>
      </c>
      <c r="F140" s="43">
        <f>Amortization!D134*$C$2</f>
        <v>156185.17554226491</v>
      </c>
      <c r="G140" s="43">
        <f t="shared" si="41"/>
        <v>2461108.9854493779</v>
      </c>
      <c r="H140" s="43">
        <f t="shared" si="42"/>
        <v>21122852.521432832</v>
      </c>
      <c r="I140" s="32">
        <f t="shared" si="32"/>
        <v>176</v>
      </c>
      <c r="J140" s="43">
        <f t="shared" si="43"/>
        <v>0</v>
      </c>
      <c r="K140" s="43">
        <f t="shared" si="44"/>
        <v>0</v>
      </c>
      <c r="L140" s="43">
        <f t="shared" si="33"/>
        <v>0</v>
      </c>
      <c r="M140" s="43">
        <f t="shared" si="45"/>
        <v>0</v>
      </c>
      <c r="N140" s="32">
        <f t="shared" si="34"/>
        <v>176</v>
      </c>
      <c r="O140" s="43">
        <f t="shared" si="46"/>
        <v>0</v>
      </c>
      <c r="P140" s="43">
        <f t="shared" si="47"/>
        <v>0</v>
      </c>
      <c r="Q140" s="29">
        <f t="shared" si="48"/>
        <v>2461108.9854493779</v>
      </c>
      <c r="R140" s="43">
        <f t="shared" si="50"/>
        <v>0</v>
      </c>
      <c r="S140" s="43">
        <f>C140*'Set up'!$B$15/12</f>
        <v>4880.7867356958222</v>
      </c>
      <c r="T140" s="43">
        <v>0</v>
      </c>
      <c r="U140" s="43">
        <v>0</v>
      </c>
      <c r="V140" s="43">
        <f t="shared" si="51"/>
        <v>4880.7867356958222</v>
      </c>
      <c r="W140" s="43">
        <f t="shared" si="36"/>
        <v>21122852.521432832</v>
      </c>
      <c r="X140" s="29">
        <f t="shared" si="49"/>
        <v>2461108.9854493779</v>
      </c>
      <c r="Y140" s="29">
        <f t="shared" si="37"/>
        <v>1476665.3912696268</v>
      </c>
      <c r="Z140" s="29">
        <f t="shared" si="38"/>
        <v>984443.59417975124</v>
      </c>
    </row>
    <row r="141" spans="2:26" x14ac:dyDescent="0.3">
      <c r="B141" s="32">
        <f t="shared" si="39"/>
        <v>177</v>
      </c>
      <c r="C141" s="43">
        <f t="shared" si="40"/>
        <v>21122852.521432832</v>
      </c>
      <c r="D141" s="43">
        <f>$C$2*Amortization!E135</f>
        <v>2248311.1940163379</v>
      </c>
      <c r="E141" s="43">
        <f>Amortization!F135*$C$2</f>
        <v>64098.946453073753</v>
      </c>
      <c r="F141" s="43">
        <f>Amortization!D135*$C$2</f>
        <v>140819.01680955081</v>
      </c>
      <c r="G141" s="43">
        <f t="shared" si="41"/>
        <v>2453229.1572789624</v>
      </c>
      <c r="H141" s="43">
        <f t="shared" si="42"/>
        <v>18810442.380963422</v>
      </c>
      <c r="I141" s="32">
        <f t="shared" si="32"/>
        <v>177</v>
      </c>
      <c r="J141" s="43">
        <f t="shared" si="43"/>
        <v>0</v>
      </c>
      <c r="K141" s="43">
        <f t="shared" si="44"/>
        <v>0</v>
      </c>
      <c r="L141" s="43">
        <f t="shared" si="33"/>
        <v>0</v>
      </c>
      <c r="M141" s="43">
        <f t="shared" si="45"/>
        <v>0</v>
      </c>
      <c r="N141" s="32">
        <f t="shared" si="34"/>
        <v>177</v>
      </c>
      <c r="O141" s="43">
        <f t="shared" si="46"/>
        <v>0</v>
      </c>
      <c r="P141" s="43">
        <f t="shared" si="47"/>
        <v>0</v>
      </c>
      <c r="Q141" s="29">
        <f t="shared" si="48"/>
        <v>2453229.1572789624</v>
      </c>
      <c r="R141" s="43">
        <f t="shared" si="50"/>
        <v>0</v>
      </c>
      <c r="S141" s="43">
        <f>C141*'Set up'!$B$15/12</f>
        <v>4400.5942752985065</v>
      </c>
      <c r="T141" s="43">
        <v>0</v>
      </c>
      <c r="U141" s="43">
        <v>0</v>
      </c>
      <c r="V141" s="43">
        <f t="shared" si="51"/>
        <v>4400.5942752985065</v>
      </c>
      <c r="W141" s="43">
        <f t="shared" si="36"/>
        <v>18810442.380963422</v>
      </c>
      <c r="X141" s="29">
        <f t="shared" si="49"/>
        <v>2453229.1572789624</v>
      </c>
      <c r="Y141" s="29">
        <f t="shared" si="37"/>
        <v>1471937.4943673774</v>
      </c>
      <c r="Z141" s="29">
        <f t="shared" si="38"/>
        <v>981291.66291158507</v>
      </c>
    </row>
    <row r="142" spans="2:26" x14ac:dyDescent="0.3">
      <c r="B142" s="32">
        <f t="shared" si="39"/>
        <v>178</v>
      </c>
      <c r="C142" s="43">
        <f t="shared" si="40"/>
        <v>18810442.380963422</v>
      </c>
      <c r="D142" s="43">
        <f>$C$2*Amortization!E136</f>
        <v>2263727.2616194673</v>
      </c>
      <c r="E142" s="43">
        <f>Amortization!F136*$C$2</f>
        <v>56193.524812624863</v>
      </c>
      <c r="F142" s="43">
        <f>Amortization!D136*$C$2</f>
        <v>125402.94920642143</v>
      </c>
      <c r="G142" s="43">
        <f t="shared" si="41"/>
        <v>2445323.7356385137</v>
      </c>
      <c r="H142" s="43">
        <f t="shared" si="42"/>
        <v>16490521.594531329</v>
      </c>
      <c r="I142" s="32">
        <f t="shared" si="32"/>
        <v>178</v>
      </c>
      <c r="J142" s="43">
        <f t="shared" si="43"/>
        <v>0</v>
      </c>
      <c r="K142" s="43">
        <f t="shared" si="44"/>
        <v>0</v>
      </c>
      <c r="L142" s="43">
        <f t="shared" si="33"/>
        <v>0</v>
      </c>
      <c r="M142" s="43">
        <f t="shared" si="45"/>
        <v>0</v>
      </c>
      <c r="N142" s="32">
        <f t="shared" si="34"/>
        <v>178</v>
      </c>
      <c r="O142" s="43">
        <f t="shared" si="46"/>
        <v>0</v>
      </c>
      <c r="P142" s="43">
        <f t="shared" si="47"/>
        <v>0</v>
      </c>
      <c r="Q142" s="29">
        <f t="shared" si="48"/>
        <v>2445323.7356385137</v>
      </c>
      <c r="R142" s="43">
        <f t="shared" si="50"/>
        <v>0</v>
      </c>
      <c r="S142" s="43">
        <f>C142*'Set up'!$B$15/12</f>
        <v>3918.8421627007133</v>
      </c>
      <c r="T142" s="43">
        <v>0</v>
      </c>
      <c r="U142" s="43">
        <v>0</v>
      </c>
      <c r="V142" s="43">
        <f t="shared" si="51"/>
        <v>3918.8421627007133</v>
      </c>
      <c r="W142" s="43">
        <f t="shared" si="36"/>
        <v>16490521.594531329</v>
      </c>
      <c r="X142" s="29">
        <f t="shared" ref="X142:X173" si="52">IF(R142=0,Q142-P142-O142,0)</f>
        <v>2445323.7356385137</v>
      </c>
      <c r="Y142" s="29">
        <f t="shared" si="37"/>
        <v>1467194.2413831081</v>
      </c>
      <c r="Z142" s="29">
        <f t="shared" si="38"/>
        <v>978129.4942554055</v>
      </c>
    </row>
    <row r="143" spans="2:26" x14ac:dyDescent="0.3">
      <c r="B143" s="32">
        <f t="shared" si="39"/>
        <v>179</v>
      </c>
      <c r="C143" s="43">
        <f t="shared" si="40"/>
        <v>16490521.594531329</v>
      </c>
      <c r="D143" s="43">
        <f>$C$2*Amortization!E137</f>
        <v>2279193.400195681</v>
      </c>
      <c r="E143" s="43">
        <f>Amortization!F137*$C$2</f>
        <v>48262.42657524017</v>
      </c>
      <c r="F143" s="43">
        <f>Amortization!D137*$C$2</f>
        <v>109936.81063020747</v>
      </c>
      <c r="G143" s="43">
        <f t="shared" si="41"/>
        <v>2437392.6374011287</v>
      </c>
      <c r="H143" s="43">
        <f t="shared" si="42"/>
        <v>14163065.767760409</v>
      </c>
      <c r="I143" s="32">
        <f t="shared" ref="I143:I193" si="53">B143</f>
        <v>179</v>
      </c>
      <c r="J143" s="43">
        <f t="shared" si="43"/>
        <v>0</v>
      </c>
      <c r="K143" s="43">
        <f t="shared" si="44"/>
        <v>0</v>
      </c>
      <c r="L143" s="43">
        <f t="shared" ref="L143:L193" si="54">IF((G143-K143-P143-V143)&gt;=J143,J143,G143-K143-P143-V143)</f>
        <v>0</v>
      </c>
      <c r="M143" s="43">
        <f t="shared" si="45"/>
        <v>0</v>
      </c>
      <c r="N143" s="32">
        <f t="shared" ref="N143:N193" si="55">I143</f>
        <v>179</v>
      </c>
      <c r="O143" s="43">
        <f t="shared" si="46"/>
        <v>0</v>
      </c>
      <c r="P143" s="43">
        <f t="shared" si="47"/>
        <v>0</v>
      </c>
      <c r="Q143" s="29">
        <f t="shared" si="48"/>
        <v>2437392.6374011287</v>
      </c>
      <c r="R143" s="43">
        <f t="shared" si="50"/>
        <v>0</v>
      </c>
      <c r="S143" s="43">
        <f>C143*'Set up'!$B$15/12</f>
        <v>3435.5253321940272</v>
      </c>
      <c r="T143" s="43">
        <v>0</v>
      </c>
      <c r="U143" s="43">
        <v>0</v>
      </c>
      <c r="V143" s="43">
        <f t="shared" si="51"/>
        <v>3435.5253321940272</v>
      </c>
      <c r="W143" s="43">
        <f t="shared" ref="W143:W193" si="56">H143-M143-R143</f>
        <v>14163065.767760409</v>
      </c>
      <c r="X143" s="29">
        <f t="shared" si="52"/>
        <v>2437392.6374011287</v>
      </c>
      <c r="Y143" s="29">
        <f t="shared" ref="Y143:Y193" si="57">IF(X143&gt;0,X143*$X$4,0)</f>
        <v>1462435.5824406771</v>
      </c>
      <c r="Z143" s="29">
        <f t="shared" ref="Z143:Z193" si="58">IF(X143&gt;0,X143*$X$7,0)</f>
        <v>974957.05496045155</v>
      </c>
    </row>
    <row r="144" spans="2:26" x14ac:dyDescent="0.3">
      <c r="B144" s="32">
        <f t="shared" si="39"/>
        <v>180</v>
      </c>
      <c r="C144" s="43">
        <f t="shared" si="40"/>
        <v>14163065.767760409</v>
      </c>
      <c r="D144" s="43">
        <f>$C$2*Amortization!E138</f>
        <v>2294709.7723741541</v>
      </c>
      <c r="E144" s="43">
        <f>Amortization!F138*$C$2</f>
        <v>40305.568344023173</v>
      </c>
      <c r="F144" s="43">
        <f>Amortization!D138*$C$2</f>
        <v>94420.438451734663</v>
      </c>
      <c r="G144" s="43">
        <f t="shared" si="41"/>
        <v>2429435.779169912</v>
      </c>
      <c r="H144" s="43">
        <f t="shared" si="42"/>
        <v>11828050.427042231</v>
      </c>
      <c r="I144" s="32">
        <f t="shared" si="53"/>
        <v>180</v>
      </c>
      <c r="J144" s="43">
        <f t="shared" si="43"/>
        <v>0</v>
      </c>
      <c r="K144" s="43">
        <f t="shared" si="44"/>
        <v>0</v>
      </c>
      <c r="L144" s="43">
        <f t="shared" si="54"/>
        <v>0</v>
      </c>
      <c r="M144" s="43">
        <f t="shared" si="45"/>
        <v>0</v>
      </c>
      <c r="N144" s="32">
        <f t="shared" si="55"/>
        <v>180</v>
      </c>
      <c r="O144" s="43">
        <f t="shared" si="46"/>
        <v>0</v>
      </c>
      <c r="P144" s="43">
        <f t="shared" si="47"/>
        <v>0</v>
      </c>
      <c r="Q144" s="29">
        <f t="shared" si="48"/>
        <v>2429435.779169912</v>
      </c>
      <c r="R144" s="43">
        <f t="shared" si="50"/>
        <v>0</v>
      </c>
      <c r="S144" s="43">
        <f>C144*'Set up'!$B$15/12</f>
        <v>2950.6387016167519</v>
      </c>
      <c r="T144" s="43">
        <v>0</v>
      </c>
      <c r="U144" s="43">
        <v>0</v>
      </c>
      <c r="V144" s="43">
        <f t="shared" si="51"/>
        <v>2950.6387016167519</v>
      </c>
      <c r="W144" s="43">
        <f t="shared" si="56"/>
        <v>11828050.427042231</v>
      </c>
      <c r="X144" s="29">
        <f t="shared" si="52"/>
        <v>2429435.779169912</v>
      </c>
      <c r="Y144" s="29">
        <f t="shared" si="57"/>
        <v>1457661.4675019472</v>
      </c>
      <c r="Z144" s="29">
        <f t="shared" si="58"/>
        <v>971774.31166796479</v>
      </c>
    </row>
    <row r="145" spans="2:26" x14ac:dyDescent="0.3">
      <c r="B145" s="32">
        <f t="shared" si="39"/>
        <v>181</v>
      </c>
      <c r="C145" s="43">
        <f t="shared" si="40"/>
        <v>11828050.427042231</v>
      </c>
      <c r="D145" s="43">
        <f>$C$2*Amortization!E139</f>
        <v>2310276.541312275</v>
      </c>
      <c r="E145" s="43">
        <f>Amortization!F139*$C$2</f>
        <v>32322.866451206515</v>
      </c>
      <c r="F145" s="43">
        <f>Amortization!D139*$C$2</f>
        <v>78853.66951361348</v>
      </c>
      <c r="G145" s="43">
        <f t="shared" si="41"/>
        <v>2421453.0772770951</v>
      </c>
      <c r="H145" s="43">
        <f t="shared" si="42"/>
        <v>9485451.0192787498</v>
      </c>
      <c r="I145" s="32">
        <f t="shared" si="53"/>
        <v>181</v>
      </c>
      <c r="J145" s="43">
        <f t="shared" si="43"/>
        <v>0</v>
      </c>
      <c r="K145" s="43">
        <f t="shared" si="44"/>
        <v>0</v>
      </c>
      <c r="L145" s="43">
        <f t="shared" si="54"/>
        <v>0</v>
      </c>
      <c r="M145" s="43">
        <f t="shared" si="45"/>
        <v>0</v>
      </c>
      <c r="N145" s="32">
        <f t="shared" si="55"/>
        <v>181</v>
      </c>
      <c r="O145" s="43">
        <f t="shared" si="46"/>
        <v>0</v>
      </c>
      <c r="P145" s="43">
        <f t="shared" si="47"/>
        <v>0</v>
      </c>
      <c r="Q145" s="29">
        <f t="shared" si="48"/>
        <v>2421453.0772770951</v>
      </c>
      <c r="R145" s="43">
        <f t="shared" si="50"/>
        <v>0</v>
      </c>
      <c r="S145" s="43">
        <f>C145*'Set up'!$B$15/12</f>
        <v>2464.1771723004649</v>
      </c>
      <c r="T145" s="43">
        <v>0</v>
      </c>
      <c r="U145" s="43">
        <v>0</v>
      </c>
      <c r="V145" s="43">
        <f t="shared" si="51"/>
        <v>2464.1771723004649</v>
      </c>
      <c r="W145" s="43">
        <f t="shared" si="56"/>
        <v>9485451.0192787498</v>
      </c>
      <c r="X145" s="29">
        <f t="shared" si="52"/>
        <v>2421453.0772770951</v>
      </c>
      <c r="Y145" s="29">
        <f t="shared" si="57"/>
        <v>1452871.8463662569</v>
      </c>
      <c r="Z145" s="29">
        <f t="shared" si="58"/>
        <v>968581.23091083812</v>
      </c>
    </row>
    <row r="146" spans="2:26" x14ac:dyDescent="0.3">
      <c r="B146" s="32">
        <f t="shared" si="39"/>
        <v>182</v>
      </c>
      <c r="C146" s="43">
        <f t="shared" si="40"/>
        <v>9485451.0192787498</v>
      </c>
      <c r="D146" s="43">
        <f>$C$2*Amortization!E140</f>
        <v>2325893.8706973651</v>
      </c>
      <c r="E146" s="43">
        <f>Amortization!F140*$C$2</f>
        <v>24314.236957272184</v>
      </c>
      <c r="F146" s="43">
        <f>Amortization!D140*$C$2</f>
        <v>63236.340128523618</v>
      </c>
      <c r="G146" s="43">
        <f t="shared" si="41"/>
        <v>2413444.447783161</v>
      </c>
      <c r="H146" s="43">
        <f t="shared" si="42"/>
        <v>7135242.9116241122</v>
      </c>
      <c r="I146" s="32">
        <f t="shared" si="53"/>
        <v>182</v>
      </c>
      <c r="J146" s="43">
        <f t="shared" si="43"/>
        <v>0</v>
      </c>
      <c r="K146" s="43">
        <f t="shared" si="44"/>
        <v>0</v>
      </c>
      <c r="L146" s="43">
        <f t="shared" si="54"/>
        <v>0</v>
      </c>
      <c r="M146" s="43">
        <f t="shared" si="45"/>
        <v>0</v>
      </c>
      <c r="N146" s="32">
        <f t="shared" si="55"/>
        <v>182</v>
      </c>
      <c r="O146" s="43">
        <f t="shared" si="46"/>
        <v>0</v>
      </c>
      <c r="P146" s="43">
        <f t="shared" si="47"/>
        <v>0</v>
      </c>
      <c r="Q146" s="29">
        <f t="shared" si="48"/>
        <v>2413444.447783161</v>
      </c>
      <c r="R146" s="43">
        <f t="shared" si="50"/>
        <v>0</v>
      </c>
      <c r="S146" s="43">
        <f>C146*'Set up'!$B$15/12</f>
        <v>1976.135629016406</v>
      </c>
      <c r="T146" s="43">
        <v>0</v>
      </c>
      <c r="U146" s="43">
        <v>0</v>
      </c>
      <c r="V146" s="43">
        <f t="shared" si="51"/>
        <v>1976.135629016406</v>
      </c>
      <c r="W146" s="43">
        <f t="shared" si="56"/>
        <v>7135242.9116241122</v>
      </c>
      <c r="X146" s="29">
        <f t="shared" si="52"/>
        <v>2413444.447783161</v>
      </c>
      <c r="Y146" s="29">
        <f t="shared" si="57"/>
        <v>1448066.6686698964</v>
      </c>
      <c r="Z146" s="29">
        <f t="shared" si="58"/>
        <v>965377.77911326441</v>
      </c>
    </row>
    <row r="147" spans="2:26" x14ac:dyDescent="0.3">
      <c r="B147" s="32">
        <f t="shared" si="39"/>
        <v>183</v>
      </c>
      <c r="C147" s="43">
        <f t="shared" si="40"/>
        <v>7135242.9116241122</v>
      </c>
      <c r="D147" s="43">
        <f>$C$2*Amortization!E141</f>
        <v>2341561.924748396</v>
      </c>
      <c r="E147" s="43">
        <f>Amortization!F141*$C$2</f>
        <v>16279.595650068852</v>
      </c>
      <c r="F147" s="43">
        <f>Amortization!D141*$C$2</f>
        <v>47568.286077492703</v>
      </c>
      <c r="G147" s="43">
        <f t="shared" si="41"/>
        <v>2405409.8064759579</v>
      </c>
      <c r="H147" s="43">
        <f t="shared" si="42"/>
        <v>4777401.3912256481</v>
      </c>
      <c r="I147" s="32">
        <f t="shared" si="53"/>
        <v>183</v>
      </c>
      <c r="J147" s="43">
        <f t="shared" si="43"/>
        <v>0</v>
      </c>
      <c r="K147" s="43">
        <f t="shared" si="44"/>
        <v>0</v>
      </c>
      <c r="L147" s="43">
        <f t="shared" si="54"/>
        <v>0</v>
      </c>
      <c r="M147" s="43">
        <f t="shared" si="45"/>
        <v>0</v>
      </c>
      <c r="N147" s="32">
        <f t="shared" si="55"/>
        <v>183</v>
      </c>
      <c r="O147" s="43">
        <f t="shared" si="46"/>
        <v>0</v>
      </c>
      <c r="P147" s="43">
        <f t="shared" si="47"/>
        <v>0</v>
      </c>
      <c r="Q147" s="29">
        <f t="shared" si="48"/>
        <v>2405409.8064759579</v>
      </c>
      <c r="R147" s="43">
        <f t="shared" si="50"/>
        <v>0</v>
      </c>
      <c r="S147" s="43">
        <f>C147*'Set up'!$B$15/12</f>
        <v>1486.5089399216902</v>
      </c>
      <c r="T147" s="43">
        <v>0</v>
      </c>
      <c r="U147" s="43">
        <v>0</v>
      </c>
      <c r="V147" s="43">
        <f t="shared" si="51"/>
        <v>1486.5089399216902</v>
      </c>
      <c r="W147" s="43">
        <f t="shared" si="56"/>
        <v>4777401.3912256481</v>
      </c>
      <c r="X147" s="29">
        <f t="shared" si="52"/>
        <v>2405409.8064759579</v>
      </c>
      <c r="Y147" s="29">
        <f t="shared" si="57"/>
        <v>1443245.8838855748</v>
      </c>
      <c r="Z147" s="29">
        <f t="shared" si="58"/>
        <v>962163.92259038321</v>
      </c>
    </row>
    <row r="148" spans="2:26" x14ac:dyDescent="0.3">
      <c r="B148" s="32">
        <f t="shared" si="39"/>
        <v>184</v>
      </c>
      <c r="C148" s="43">
        <f t="shared" si="40"/>
        <v>4777401.3912256481</v>
      </c>
      <c r="D148" s="43">
        <f>$C$2*Amortization!E142</f>
        <v>2357280.8682177193</v>
      </c>
      <c r="E148" s="43">
        <f>Amortization!F142*$C$2</f>
        <v>8218.8580439264042</v>
      </c>
      <c r="F148" s="43">
        <f>Amortization!D142*$C$2</f>
        <v>31849.342608169602</v>
      </c>
      <c r="G148" s="43">
        <f t="shared" si="41"/>
        <v>2397349.0688698152</v>
      </c>
      <c r="H148" s="43">
        <f t="shared" si="42"/>
        <v>2411901.6649640026</v>
      </c>
      <c r="I148" s="32">
        <f t="shared" si="53"/>
        <v>184</v>
      </c>
      <c r="J148" s="43">
        <f t="shared" si="43"/>
        <v>0</v>
      </c>
      <c r="K148" s="43">
        <f t="shared" si="44"/>
        <v>0</v>
      </c>
      <c r="L148" s="43">
        <f t="shared" si="54"/>
        <v>0</v>
      </c>
      <c r="M148" s="43">
        <f t="shared" si="45"/>
        <v>0</v>
      </c>
      <c r="N148" s="32">
        <f t="shared" si="55"/>
        <v>184</v>
      </c>
      <c r="O148" s="43">
        <f t="shared" si="46"/>
        <v>0</v>
      </c>
      <c r="P148" s="43">
        <f t="shared" si="47"/>
        <v>0</v>
      </c>
      <c r="Q148" s="29">
        <f t="shared" si="48"/>
        <v>2397349.0688698152</v>
      </c>
      <c r="R148" s="43">
        <f t="shared" si="50"/>
        <v>0</v>
      </c>
      <c r="S148" s="43">
        <f>C148*'Set up'!$B$15/12</f>
        <v>995.29195650534336</v>
      </c>
      <c r="T148" s="43">
        <v>0</v>
      </c>
      <c r="U148" s="43">
        <v>0</v>
      </c>
      <c r="V148" s="43">
        <f t="shared" si="51"/>
        <v>995.29195650534336</v>
      </c>
      <c r="W148" s="43">
        <f t="shared" si="56"/>
        <v>2411901.6649640026</v>
      </c>
      <c r="X148" s="29">
        <f t="shared" si="52"/>
        <v>2397349.0688698152</v>
      </c>
      <c r="Y148" s="29">
        <f t="shared" si="57"/>
        <v>1438409.4413218892</v>
      </c>
      <c r="Z148" s="29">
        <f t="shared" si="58"/>
        <v>958939.62754792615</v>
      </c>
    </row>
    <row r="149" spans="2:26" x14ac:dyDescent="0.3">
      <c r="B149" s="32">
        <f t="shared" si="39"/>
        <v>185</v>
      </c>
      <c r="C149" s="43">
        <f t="shared" si="40"/>
        <v>2411901.6649640026</v>
      </c>
      <c r="D149" s="43">
        <f>$C$2*Amortization!E143</f>
        <v>2373050.8663927969</v>
      </c>
      <c r="E149" s="43">
        <f>Amortization!F143*$C$2</f>
        <v>131.9393787675364</v>
      </c>
      <c r="F149" s="43">
        <f>Amortization!D143*$C$2</f>
        <v>16079.344433091961</v>
      </c>
      <c r="G149" s="43">
        <f t="shared" si="41"/>
        <v>2389262.1502046566</v>
      </c>
      <c r="H149" s="43">
        <f t="shared" si="42"/>
        <v>38718.859192438162</v>
      </c>
      <c r="I149" s="32">
        <f t="shared" si="53"/>
        <v>185</v>
      </c>
      <c r="J149" s="43">
        <f t="shared" si="43"/>
        <v>0</v>
      </c>
      <c r="K149" s="43">
        <f t="shared" si="44"/>
        <v>0</v>
      </c>
      <c r="L149" s="43">
        <f t="shared" si="54"/>
        <v>0</v>
      </c>
      <c r="M149" s="43">
        <f t="shared" si="45"/>
        <v>0</v>
      </c>
      <c r="N149" s="32">
        <f t="shared" si="55"/>
        <v>185</v>
      </c>
      <c r="O149" s="43">
        <f t="shared" si="46"/>
        <v>0</v>
      </c>
      <c r="P149" s="43">
        <f t="shared" si="47"/>
        <v>0</v>
      </c>
      <c r="Q149" s="29">
        <f t="shared" si="48"/>
        <v>2389262.1502046566</v>
      </c>
      <c r="R149" s="43">
        <f t="shared" si="50"/>
        <v>0</v>
      </c>
      <c r="S149" s="43">
        <f>C149*'Set up'!$B$15/12</f>
        <v>502.47951353416721</v>
      </c>
      <c r="T149" s="43">
        <v>0</v>
      </c>
      <c r="U149" s="43">
        <v>0</v>
      </c>
      <c r="V149" s="43">
        <f t="shared" si="51"/>
        <v>502.47951353416721</v>
      </c>
      <c r="W149" s="43">
        <f t="shared" si="56"/>
        <v>38718.859192438162</v>
      </c>
      <c r="X149" s="29">
        <f t="shared" si="52"/>
        <v>2389262.1502046566</v>
      </c>
      <c r="Y149" s="29">
        <f t="shared" si="57"/>
        <v>1433557.290122794</v>
      </c>
      <c r="Z149" s="29">
        <f t="shared" si="58"/>
        <v>955704.86008186266</v>
      </c>
    </row>
    <row r="150" spans="2:26" x14ac:dyDescent="0.3">
      <c r="B150" s="32">
        <f t="shared" si="39"/>
        <v>186</v>
      </c>
      <c r="C150" s="43">
        <f t="shared" si="40"/>
        <v>38718.859192438162</v>
      </c>
      <c r="D150" s="43">
        <f>$C$2*Amortization!E144</f>
        <v>38718.859192229553</v>
      </c>
      <c r="E150" s="43">
        <f>Amortization!F144*$C$2</f>
        <v>0</v>
      </c>
      <c r="F150" s="43">
        <f>Amortization!D144*$C$2</f>
        <v>258.12572794819704</v>
      </c>
      <c r="G150" s="43">
        <f t="shared" si="41"/>
        <v>38976.984920177747</v>
      </c>
      <c r="H150" s="43">
        <f t="shared" si="42"/>
        <v>2.08608980756253E-7</v>
      </c>
      <c r="I150" s="32">
        <f t="shared" si="53"/>
        <v>186</v>
      </c>
      <c r="J150" s="43">
        <f t="shared" si="43"/>
        <v>0</v>
      </c>
      <c r="K150" s="43">
        <f t="shared" si="44"/>
        <v>0</v>
      </c>
      <c r="L150" s="43">
        <f t="shared" si="54"/>
        <v>0</v>
      </c>
      <c r="M150" s="43">
        <f t="shared" si="45"/>
        <v>0</v>
      </c>
      <c r="N150" s="32">
        <f t="shared" si="55"/>
        <v>186</v>
      </c>
      <c r="O150" s="43">
        <f t="shared" si="46"/>
        <v>0</v>
      </c>
      <c r="P150" s="43">
        <f t="shared" si="47"/>
        <v>0</v>
      </c>
      <c r="Q150" s="29">
        <f t="shared" si="48"/>
        <v>38976.984920177747</v>
      </c>
      <c r="R150" s="43">
        <f t="shared" si="50"/>
        <v>0</v>
      </c>
      <c r="S150" s="43">
        <f>C150*'Set up'!$B$15/12</f>
        <v>8.0664289984246178</v>
      </c>
      <c r="T150" s="43">
        <v>0</v>
      </c>
      <c r="U150" s="43">
        <v>0</v>
      </c>
      <c r="V150" s="43">
        <f t="shared" si="51"/>
        <v>8.0664289984246178</v>
      </c>
      <c r="W150" s="43">
        <f t="shared" si="56"/>
        <v>2.08608980756253E-7</v>
      </c>
      <c r="X150" s="29">
        <f t="shared" si="52"/>
        <v>38976.984920177747</v>
      </c>
      <c r="Y150" s="29">
        <f t="shared" si="57"/>
        <v>23386.190952106648</v>
      </c>
      <c r="Z150" s="29">
        <f t="shared" si="58"/>
        <v>15590.793968071099</v>
      </c>
    </row>
    <row r="151" spans="2:26" x14ac:dyDescent="0.3">
      <c r="B151" s="32">
        <f t="shared" si="39"/>
        <v>187</v>
      </c>
      <c r="C151" s="43">
        <f t="shared" si="40"/>
        <v>2.08608980756253E-7</v>
      </c>
      <c r="D151" s="43">
        <f>$C$2*Amortization!E145</f>
        <v>0</v>
      </c>
      <c r="E151" s="43">
        <f>Amortization!F145*$C$2</f>
        <v>0</v>
      </c>
      <c r="F151" s="43">
        <f>Amortization!D145*$C$2</f>
        <v>0</v>
      </c>
      <c r="G151" s="43">
        <f t="shared" si="41"/>
        <v>0</v>
      </c>
      <c r="H151" s="43">
        <f t="shared" si="42"/>
        <v>2.08608980756253E-7</v>
      </c>
      <c r="I151" s="32">
        <f t="shared" si="53"/>
        <v>187</v>
      </c>
      <c r="J151" s="43">
        <f t="shared" si="43"/>
        <v>0</v>
      </c>
      <c r="K151" s="43">
        <f t="shared" si="44"/>
        <v>0</v>
      </c>
      <c r="L151" s="43">
        <f t="shared" si="54"/>
        <v>0</v>
      </c>
      <c r="M151" s="43">
        <f t="shared" si="45"/>
        <v>0</v>
      </c>
      <c r="N151" s="32">
        <f t="shared" si="55"/>
        <v>187</v>
      </c>
      <c r="O151" s="43">
        <f t="shared" si="46"/>
        <v>0</v>
      </c>
      <c r="P151" s="43">
        <f t="shared" si="47"/>
        <v>0</v>
      </c>
      <c r="Q151" s="29">
        <f t="shared" si="48"/>
        <v>0</v>
      </c>
      <c r="R151" s="43">
        <f t="shared" si="50"/>
        <v>0</v>
      </c>
      <c r="S151" s="43"/>
      <c r="T151" s="43"/>
      <c r="U151" s="43"/>
      <c r="W151" s="43">
        <f t="shared" si="56"/>
        <v>2.08608980756253E-7</v>
      </c>
      <c r="X151" s="29">
        <f t="shared" si="52"/>
        <v>0</v>
      </c>
      <c r="Y151" s="29">
        <f t="shared" si="57"/>
        <v>0</v>
      </c>
      <c r="Z151" s="29">
        <f t="shared" si="58"/>
        <v>0</v>
      </c>
    </row>
    <row r="152" spans="2:26" x14ac:dyDescent="0.3">
      <c r="B152" s="32">
        <f t="shared" si="39"/>
        <v>188</v>
      </c>
      <c r="C152" s="43">
        <f t="shared" si="40"/>
        <v>2.08608980756253E-7</v>
      </c>
      <c r="D152" s="43">
        <f>$C$2*Amortization!E146</f>
        <v>0</v>
      </c>
      <c r="E152" s="43">
        <f>Amortization!F146*$C$2</f>
        <v>0</v>
      </c>
      <c r="F152" s="43">
        <f>Amortization!D146*$C$2</f>
        <v>0</v>
      </c>
      <c r="G152" s="43">
        <f t="shared" si="41"/>
        <v>0</v>
      </c>
      <c r="H152" s="43">
        <f t="shared" si="42"/>
        <v>2.08608980756253E-7</v>
      </c>
      <c r="I152" s="32">
        <f t="shared" si="53"/>
        <v>188</v>
      </c>
      <c r="J152" s="43">
        <f t="shared" si="43"/>
        <v>0</v>
      </c>
      <c r="K152" s="43">
        <f t="shared" si="44"/>
        <v>0</v>
      </c>
      <c r="L152" s="43">
        <f t="shared" si="54"/>
        <v>0</v>
      </c>
      <c r="M152" s="43">
        <f t="shared" si="45"/>
        <v>0</v>
      </c>
      <c r="N152" s="32">
        <f t="shared" si="55"/>
        <v>188</v>
      </c>
      <c r="O152" s="43">
        <f t="shared" si="46"/>
        <v>0</v>
      </c>
      <c r="P152" s="43">
        <f t="shared" si="47"/>
        <v>0</v>
      </c>
      <c r="Q152" s="29">
        <f t="shared" si="48"/>
        <v>0</v>
      </c>
      <c r="R152" s="43">
        <f t="shared" si="50"/>
        <v>0</v>
      </c>
      <c r="S152" s="43"/>
      <c r="T152" s="43"/>
      <c r="U152" s="43"/>
      <c r="W152" s="43">
        <f t="shared" si="56"/>
        <v>2.08608980756253E-7</v>
      </c>
      <c r="X152" s="29">
        <f t="shared" si="52"/>
        <v>0</v>
      </c>
      <c r="Y152" s="29">
        <f t="shared" si="57"/>
        <v>0</v>
      </c>
      <c r="Z152" s="29">
        <f t="shared" si="58"/>
        <v>0</v>
      </c>
    </row>
    <row r="153" spans="2:26" x14ac:dyDescent="0.3">
      <c r="B153" s="32">
        <f t="shared" si="39"/>
        <v>189</v>
      </c>
      <c r="C153" s="43">
        <f t="shared" si="40"/>
        <v>2.08608980756253E-7</v>
      </c>
      <c r="D153" s="43">
        <f>$C$2*Amortization!E147</f>
        <v>0</v>
      </c>
      <c r="E153" s="43">
        <f>Amortization!F147*$C$2</f>
        <v>0</v>
      </c>
      <c r="F153" s="43">
        <f>Amortization!D147*$C$2</f>
        <v>0</v>
      </c>
      <c r="G153" s="43">
        <f t="shared" si="41"/>
        <v>0</v>
      </c>
      <c r="H153" s="43">
        <f t="shared" si="42"/>
        <v>2.08608980756253E-7</v>
      </c>
      <c r="I153" s="32">
        <f t="shared" si="53"/>
        <v>189</v>
      </c>
      <c r="J153" s="43">
        <f t="shared" si="43"/>
        <v>0</v>
      </c>
      <c r="K153" s="43">
        <f t="shared" si="44"/>
        <v>0</v>
      </c>
      <c r="L153" s="43">
        <f t="shared" si="54"/>
        <v>0</v>
      </c>
      <c r="M153" s="43">
        <f t="shared" si="45"/>
        <v>0</v>
      </c>
      <c r="N153" s="32">
        <f t="shared" si="55"/>
        <v>189</v>
      </c>
      <c r="O153" s="43">
        <f t="shared" si="46"/>
        <v>0</v>
      </c>
      <c r="P153" s="43">
        <f t="shared" si="47"/>
        <v>0</v>
      </c>
      <c r="Q153" s="29">
        <f t="shared" si="48"/>
        <v>0</v>
      </c>
      <c r="R153" s="43">
        <f t="shared" si="50"/>
        <v>0</v>
      </c>
      <c r="S153" s="43"/>
      <c r="T153" s="43"/>
      <c r="U153" s="43"/>
      <c r="W153" s="43">
        <f t="shared" si="56"/>
        <v>2.08608980756253E-7</v>
      </c>
      <c r="X153" s="29">
        <f t="shared" si="52"/>
        <v>0</v>
      </c>
      <c r="Y153" s="29">
        <f t="shared" si="57"/>
        <v>0</v>
      </c>
      <c r="Z153" s="29">
        <f t="shared" si="58"/>
        <v>0</v>
      </c>
    </row>
    <row r="154" spans="2:26" x14ac:dyDescent="0.3">
      <c r="B154" s="32">
        <f t="shared" ref="B154:B181" si="59">B153+1</f>
        <v>190</v>
      </c>
      <c r="C154" s="43">
        <f t="shared" ref="C154:C181" si="60">H153</f>
        <v>2.08608980756253E-7</v>
      </c>
      <c r="D154" s="43">
        <f>$C$2*Amortization!E148</f>
        <v>0</v>
      </c>
      <c r="E154" s="43">
        <f>Amortization!F148*$C$2</f>
        <v>0</v>
      </c>
      <c r="F154" s="43">
        <f>Amortization!D148*$C$2</f>
        <v>0</v>
      </c>
      <c r="G154" s="43">
        <f t="shared" ref="G154:G181" si="61">D154+E154+F154</f>
        <v>0</v>
      </c>
      <c r="H154" s="43">
        <f t="shared" ref="H154:H181" si="62">C154-D154-E154</f>
        <v>2.08608980756253E-7</v>
      </c>
      <c r="I154" s="32">
        <f t="shared" si="53"/>
        <v>190</v>
      </c>
      <c r="J154" s="43">
        <f t="shared" ref="J154:J181" si="63">M153</f>
        <v>0</v>
      </c>
      <c r="K154" s="43">
        <f t="shared" ref="K154:K193" si="64">J154*$D$4/12</f>
        <v>0</v>
      </c>
      <c r="L154" s="43">
        <f t="shared" si="54"/>
        <v>0</v>
      </c>
      <c r="M154" s="43">
        <f t="shared" ref="M154:M181" si="65">J154-L154</f>
        <v>0</v>
      </c>
      <c r="N154" s="32">
        <f t="shared" si="55"/>
        <v>190</v>
      </c>
      <c r="O154" s="43">
        <f t="shared" ref="O154:O181" si="66">R153</f>
        <v>0</v>
      </c>
      <c r="P154" s="43">
        <f t="shared" ref="P154:P193" si="67">O154*$E$4/12</f>
        <v>0</v>
      </c>
      <c r="Q154" s="29">
        <f t="shared" si="48"/>
        <v>0</v>
      </c>
      <c r="R154" s="43">
        <f t="shared" si="50"/>
        <v>0</v>
      </c>
      <c r="S154" s="43"/>
      <c r="T154" s="43"/>
      <c r="U154" s="43"/>
      <c r="W154" s="43">
        <f t="shared" si="56"/>
        <v>2.08608980756253E-7</v>
      </c>
      <c r="X154" s="29">
        <f t="shared" si="52"/>
        <v>0</v>
      </c>
      <c r="Y154" s="29">
        <f t="shared" si="57"/>
        <v>0</v>
      </c>
      <c r="Z154" s="29">
        <f t="shared" si="58"/>
        <v>0</v>
      </c>
    </row>
    <row r="155" spans="2:26" x14ac:dyDescent="0.3">
      <c r="B155" s="32">
        <f t="shared" si="59"/>
        <v>191</v>
      </c>
      <c r="C155" s="43">
        <f t="shared" si="60"/>
        <v>2.08608980756253E-7</v>
      </c>
      <c r="D155" s="43">
        <f>$C$2*Amortization!E149</f>
        <v>0</v>
      </c>
      <c r="E155" s="43">
        <f>Amortization!F149*$C$2</f>
        <v>0</v>
      </c>
      <c r="F155" s="43">
        <f>Amortization!D149*$C$2</f>
        <v>0</v>
      </c>
      <c r="G155" s="43">
        <f t="shared" si="61"/>
        <v>0</v>
      </c>
      <c r="H155" s="43">
        <f t="shared" si="62"/>
        <v>2.08608980756253E-7</v>
      </c>
      <c r="I155" s="32">
        <f t="shared" si="53"/>
        <v>191</v>
      </c>
      <c r="J155" s="43">
        <f t="shared" si="63"/>
        <v>0</v>
      </c>
      <c r="K155" s="43">
        <f t="shared" si="64"/>
        <v>0</v>
      </c>
      <c r="L155" s="43">
        <f t="shared" si="54"/>
        <v>0</v>
      </c>
      <c r="M155" s="43">
        <f t="shared" si="65"/>
        <v>0</v>
      </c>
      <c r="N155" s="32">
        <f t="shared" si="55"/>
        <v>191</v>
      </c>
      <c r="O155" s="43">
        <f t="shared" si="66"/>
        <v>0</v>
      </c>
      <c r="P155" s="43">
        <f t="shared" si="67"/>
        <v>0</v>
      </c>
      <c r="Q155" s="29">
        <f t="shared" si="48"/>
        <v>0</v>
      </c>
      <c r="R155" s="43">
        <f t="shared" si="50"/>
        <v>0</v>
      </c>
      <c r="S155" s="43"/>
      <c r="T155" s="43"/>
      <c r="U155" s="43"/>
      <c r="W155" s="43">
        <f t="shared" si="56"/>
        <v>2.08608980756253E-7</v>
      </c>
      <c r="X155" s="29">
        <f t="shared" si="52"/>
        <v>0</v>
      </c>
      <c r="Y155" s="29">
        <f t="shared" si="57"/>
        <v>0</v>
      </c>
      <c r="Z155" s="29">
        <f t="shared" si="58"/>
        <v>0</v>
      </c>
    </row>
    <row r="156" spans="2:26" x14ac:dyDescent="0.3">
      <c r="B156" s="32">
        <f t="shared" si="59"/>
        <v>192</v>
      </c>
      <c r="C156" s="43">
        <f t="shared" si="60"/>
        <v>2.08608980756253E-7</v>
      </c>
      <c r="D156" s="43">
        <f>$C$2*Amortization!E150</f>
        <v>0</v>
      </c>
      <c r="E156" s="43">
        <f>Amortization!F150*$C$2</f>
        <v>0</v>
      </c>
      <c r="F156" s="43">
        <f>Amortization!D150*$C$2</f>
        <v>0</v>
      </c>
      <c r="G156" s="43">
        <f t="shared" si="61"/>
        <v>0</v>
      </c>
      <c r="H156" s="43">
        <f t="shared" si="62"/>
        <v>2.08608980756253E-7</v>
      </c>
      <c r="I156" s="32">
        <f t="shared" si="53"/>
        <v>192</v>
      </c>
      <c r="J156" s="43">
        <f t="shared" si="63"/>
        <v>0</v>
      </c>
      <c r="K156" s="43">
        <f t="shared" si="64"/>
        <v>0</v>
      </c>
      <c r="L156" s="43">
        <f t="shared" si="54"/>
        <v>0</v>
      </c>
      <c r="M156" s="43">
        <f t="shared" si="65"/>
        <v>0</v>
      </c>
      <c r="N156" s="32">
        <f t="shared" si="55"/>
        <v>192</v>
      </c>
      <c r="O156" s="43">
        <f t="shared" si="66"/>
        <v>0</v>
      </c>
      <c r="P156" s="43">
        <f t="shared" si="67"/>
        <v>0</v>
      </c>
      <c r="Q156" s="29">
        <f t="shared" si="48"/>
        <v>0</v>
      </c>
      <c r="R156" s="43">
        <f t="shared" si="50"/>
        <v>0</v>
      </c>
      <c r="S156" s="43"/>
      <c r="T156" s="43"/>
      <c r="U156" s="43"/>
      <c r="W156" s="43">
        <f t="shared" si="56"/>
        <v>2.08608980756253E-7</v>
      </c>
      <c r="X156" s="29">
        <f t="shared" si="52"/>
        <v>0</v>
      </c>
      <c r="Y156" s="29">
        <f t="shared" si="57"/>
        <v>0</v>
      </c>
      <c r="Z156" s="29">
        <f t="shared" si="58"/>
        <v>0</v>
      </c>
    </row>
    <row r="157" spans="2:26" x14ac:dyDescent="0.3">
      <c r="B157" s="32">
        <f t="shared" si="59"/>
        <v>193</v>
      </c>
      <c r="C157" s="43">
        <f t="shared" si="60"/>
        <v>2.08608980756253E-7</v>
      </c>
      <c r="D157" s="43">
        <f>$C$2*Amortization!E151</f>
        <v>0</v>
      </c>
      <c r="E157" s="43">
        <f>Amortization!F151*$C$2</f>
        <v>0</v>
      </c>
      <c r="F157" s="43">
        <f>Amortization!D151*$C$2</f>
        <v>0</v>
      </c>
      <c r="G157" s="43">
        <f t="shared" si="61"/>
        <v>0</v>
      </c>
      <c r="H157" s="43">
        <f t="shared" si="62"/>
        <v>2.08608980756253E-7</v>
      </c>
      <c r="I157" s="32">
        <f t="shared" si="53"/>
        <v>193</v>
      </c>
      <c r="J157" s="43">
        <f t="shared" si="63"/>
        <v>0</v>
      </c>
      <c r="K157" s="43">
        <f t="shared" si="64"/>
        <v>0</v>
      </c>
      <c r="L157" s="43">
        <f t="shared" si="54"/>
        <v>0</v>
      </c>
      <c r="M157" s="43">
        <f t="shared" si="65"/>
        <v>0</v>
      </c>
      <c r="N157" s="32">
        <f t="shared" si="55"/>
        <v>193</v>
      </c>
      <c r="O157" s="43">
        <f t="shared" si="66"/>
        <v>0</v>
      </c>
      <c r="P157" s="43">
        <f t="shared" si="67"/>
        <v>0</v>
      </c>
      <c r="Q157" s="29">
        <f t="shared" si="48"/>
        <v>0</v>
      </c>
      <c r="R157" s="43">
        <f t="shared" si="50"/>
        <v>0</v>
      </c>
      <c r="S157" s="43"/>
      <c r="T157" s="43"/>
      <c r="U157" s="43"/>
      <c r="W157" s="43">
        <f t="shared" si="56"/>
        <v>2.08608980756253E-7</v>
      </c>
      <c r="X157" s="29">
        <f t="shared" si="52"/>
        <v>0</v>
      </c>
      <c r="Y157" s="29">
        <f t="shared" si="57"/>
        <v>0</v>
      </c>
      <c r="Z157" s="29">
        <f t="shared" si="58"/>
        <v>0</v>
      </c>
    </row>
    <row r="158" spans="2:26" x14ac:dyDescent="0.3">
      <c r="B158" s="32">
        <f t="shared" si="59"/>
        <v>194</v>
      </c>
      <c r="C158" s="43">
        <f t="shared" si="60"/>
        <v>2.08608980756253E-7</v>
      </c>
      <c r="D158" s="43">
        <f>$C$2*Amortization!E152</f>
        <v>0</v>
      </c>
      <c r="E158" s="43">
        <f>Amortization!F152*$C$2</f>
        <v>0</v>
      </c>
      <c r="F158" s="43">
        <f>Amortization!D152*$C$2</f>
        <v>0</v>
      </c>
      <c r="G158" s="43">
        <f t="shared" si="61"/>
        <v>0</v>
      </c>
      <c r="H158" s="43">
        <f t="shared" si="62"/>
        <v>2.08608980756253E-7</v>
      </c>
      <c r="I158" s="32">
        <f t="shared" si="53"/>
        <v>194</v>
      </c>
      <c r="J158" s="43">
        <f t="shared" si="63"/>
        <v>0</v>
      </c>
      <c r="K158" s="43">
        <f t="shared" si="64"/>
        <v>0</v>
      </c>
      <c r="L158" s="43">
        <f t="shared" si="54"/>
        <v>0</v>
      </c>
      <c r="M158" s="43">
        <f t="shared" si="65"/>
        <v>0</v>
      </c>
      <c r="N158" s="32">
        <f t="shared" si="55"/>
        <v>194</v>
      </c>
      <c r="O158" s="43">
        <f t="shared" si="66"/>
        <v>0</v>
      </c>
      <c r="P158" s="43">
        <f t="shared" si="67"/>
        <v>0</v>
      </c>
      <c r="Q158" s="29">
        <f t="shared" si="48"/>
        <v>0</v>
      </c>
      <c r="R158" s="43">
        <f t="shared" si="50"/>
        <v>0</v>
      </c>
      <c r="S158" s="43"/>
      <c r="T158" s="43"/>
      <c r="U158" s="43"/>
      <c r="W158" s="43">
        <f t="shared" si="56"/>
        <v>2.08608980756253E-7</v>
      </c>
      <c r="X158" s="29">
        <f t="shared" si="52"/>
        <v>0</v>
      </c>
      <c r="Y158" s="29">
        <f t="shared" si="57"/>
        <v>0</v>
      </c>
      <c r="Z158" s="29">
        <f t="shared" si="58"/>
        <v>0</v>
      </c>
    </row>
    <row r="159" spans="2:26" x14ac:dyDescent="0.3">
      <c r="B159" s="32">
        <f t="shared" si="59"/>
        <v>195</v>
      </c>
      <c r="C159" s="43">
        <f t="shared" si="60"/>
        <v>2.08608980756253E-7</v>
      </c>
      <c r="D159" s="43">
        <f>$C$2*Amortization!E153</f>
        <v>0</v>
      </c>
      <c r="E159" s="43">
        <f>Amortization!F153*$C$2</f>
        <v>0</v>
      </c>
      <c r="F159" s="43">
        <f>Amortization!D153*$C$2</f>
        <v>0</v>
      </c>
      <c r="G159" s="43">
        <f t="shared" si="61"/>
        <v>0</v>
      </c>
      <c r="H159" s="43">
        <f t="shared" si="62"/>
        <v>2.08608980756253E-7</v>
      </c>
      <c r="I159" s="32">
        <f t="shared" si="53"/>
        <v>195</v>
      </c>
      <c r="J159" s="43">
        <f t="shared" si="63"/>
        <v>0</v>
      </c>
      <c r="K159" s="43">
        <f t="shared" si="64"/>
        <v>0</v>
      </c>
      <c r="L159" s="43">
        <f t="shared" si="54"/>
        <v>0</v>
      </c>
      <c r="M159" s="43">
        <f t="shared" si="65"/>
        <v>0</v>
      </c>
      <c r="N159" s="32">
        <f t="shared" si="55"/>
        <v>195</v>
      </c>
      <c r="O159" s="43">
        <f t="shared" si="66"/>
        <v>0</v>
      </c>
      <c r="P159" s="43">
        <f t="shared" si="67"/>
        <v>0</v>
      </c>
      <c r="Q159" s="29">
        <f t="shared" si="48"/>
        <v>0</v>
      </c>
      <c r="R159" s="43">
        <f t="shared" si="50"/>
        <v>0</v>
      </c>
      <c r="S159" s="43"/>
      <c r="T159" s="43"/>
      <c r="U159" s="43"/>
      <c r="W159" s="43">
        <f t="shared" si="56"/>
        <v>2.08608980756253E-7</v>
      </c>
      <c r="X159" s="29">
        <f t="shared" si="52"/>
        <v>0</v>
      </c>
      <c r="Y159" s="29">
        <f t="shared" si="57"/>
        <v>0</v>
      </c>
      <c r="Z159" s="29">
        <f t="shared" si="58"/>
        <v>0</v>
      </c>
    </row>
    <row r="160" spans="2:26" x14ac:dyDescent="0.3">
      <c r="B160" s="32">
        <f t="shared" si="59"/>
        <v>196</v>
      </c>
      <c r="C160" s="43">
        <f t="shared" si="60"/>
        <v>2.08608980756253E-7</v>
      </c>
      <c r="D160" s="43">
        <f>$C$2*Amortization!E154</f>
        <v>0</v>
      </c>
      <c r="E160" s="43">
        <f>Amortization!F154*$C$2</f>
        <v>0</v>
      </c>
      <c r="F160" s="43">
        <f>Amortization!D154*$C$2</f>
        <v>0</v>
      </c>
      <c r="G160" s="43">
        <f t="shared" si="61"/>
        <v>0</v>
      </c>
      <c r="H160" s="43">
        <f t="shared" si="62"/>
        <v>2.08608980756253E-7</v>
      </c>
      <c r="I160" s="32">
        <f t="shared" si="53"/>
        <v>196</v>
      </c>
      <c r="J160" s="43">
        <f t="shared" si="63"/>
        <v>0</v>
      </c>
      <c r="K160" s="43">
        <f t="shared" si="64"/>
        <v>0</v>
      </c>
      <c r="L160" s="43">
        <f t="shared" si="54"/>
        <v>0</v>
      </c>
      <c r="M160" s="43">
        <f t="shared" si="65"/>
        <v>0</v>
      </c>
      <c r="N160" s="32">
        <f t="shared" si="55"/>
        <v>196</v>
      </c>
      <c r="O160" s="43">
        <f t="shared" si="66"/>
        <v>0</v>
      </c>
      <c r="P160" s="43">
        <f t="shared" si="67"/>
        <v>0</v>
      </c>
      <c r="Q160" s="29">
        <f t="shared" si="48"/>
        <v>0</v>
      </c>
      <c r="R160" s="43">
        <f t="shared" si="50"/>
        <v>0</v>
      </c>
      <c r="S160" s="43"/>
      <c r="T160" s="43"/>
      <c r="U160" s="43"/>
      <c r="W160" s="43">
        <f t="shared" si="56"/>
        <v>2.08608980756253E-7</v>
      </c>
      <c r="X160" s="29">
        <f t="shared" si="52"/>
        <v>0</v>
      </c>
      <c r="Y160" s="29">
        <f t="shared" si="57"/>
        <v>0</v>
      </c>
      <c r="Z160" s="29">
        <f t="shared" si="58"/>
        <v>0</v>
      </c>
    </row>
    <row r="161" spans="2:26" x14ac:dyDescent="0.3">
      <c r="B161" s="32">
        <f t="shared" si="59"/>
        <v>197</v>
      </c>
      <c r="C161" s="43">
        <f t="shared" si="60"/>
        <v>2.08608980756253E-7</v>
      </c>
      <c r="D161" s="43">
        <f>$C$2*Amortization!E155</f>
        <v>0</v>
      </c>
      <c r="E161" s="43">
        <f>Amortization!F155*$C$2</f>
        <v>0</v>
      </c>
      <c r="F161" s="43">
        <f>Amortization!D155*$C$2</f>
        <v>0</v>
      </c>
      <c r="G161" s="43">
        <f t="shared" si="61"/>
        <v>0</v>
      </c>
      <c r="H161" s="43">
        <f t="shared" si="62"/>
        <v>2.08608980756253E-7</v>
      </c>
      <c r="I161" s="32">
        <f t="shared" si="53"/>
        <v>197</v>
      </c>
      <c r="J161" s="43">
        <f t="shared" si="63"/>
        <v>0</v>
      </c>
      <c r="K161" s="43">
        <f t="shared" si="64"/>
        <v>0</v>
      </c>
      <c r="L161" s="43">
        <f t="shared" si="54"/>
        <v>0</v>
      </c>
      <c r="M161" s="43">
        <f t="shared" si="65"/>
        <v>0</v>
      </c>
      <c r="N161" s="32">
        <f t="shared" si="55"/>
        <v>197</v>
      </c>
      <c r="O161" s="43">
        <f t="shared" si="66"/>
        <v>0</v>
      </c>
      <c r="P161" s="43">
        <f t="shared" si="67"/>
        <v>0</v>
      </c>
      <c r="Q161" s="29">
        <f t="shared" si="48"/>
        <v>0</v>
      </c>
      <c r="R161" s="43">
        <f t="shared" si="50"/>
        <v>0</v>
      </c>
      <c r="S161" s="43"/>
      <c r="T161" s="43"/>
      <c r="U161" s="43"/>
      <c r="W161" s="43">
        <f t="shared" si="56"/>
        <v>2.08608980756253E-7</v>
      </c>
      <c r="X161" s="29">
        <f t="shared" si="52"/>
        <v>0</v>
      </c>
      <c r="Y161" s="29">
        <f t="shared" si="57"/>
        <v>0</v>
      </c>
      <c r="Z161" s="29">
        <f t="shared" si="58"/>
        <v>0</v>
      </c>
    </row>
    <row r="162" spans="2:26" x14ac:dyDescent="0.3">
      <c r="B162" s="32">
        <f t="shared" si="59"/>
        <v>198</v>
      </c>
      <c r="C162" s="43">
        <f t="shared" si="60"/>
        <v>2.08608980756253E-7</v>
      </c>
      <c r="D162" s="43">
        <f>$C$2*Amortization!E156</f>
        <v>0</v>
      </c>
      <c r="E162" s="43">
        <f>Amortization!F156*$C$2</f>
        <v>0</v>
      </c>
      <c r="F162" s="43">
        <f>Amortization!D156*$C$2</f>
        <v>0</v>
      </c>
      <c r="G162" s="43">
        <f t="shared" si="61"/>
        <v>0</v>
      </c>
      <c r="H162" s="43">
        <f t="shared" si="62"/>
        <v>2.08608980756253E-7</v>
      </c>
      <c r="I162" s="32">
        <f t="shared" si="53"/>
        <v>198</v>
      </c>
      <c r="J162" s="43">
        <f t="shared" si="63"/>
        <v>0</v>
      </c>
      <c r="K162" s="43">
        <f t="shared" si="64"/>
        <v>0</v>
      </c>
      <c r="L162" s="43">
        <f t="shared" si="54"/>
        <v>0</v>
      </c>
      <c r="M162" s="43">
        <f t="shared" si="65"/>
        <v>0</v>
      </c>
      <c r="N162" s="32">
        <f t="shared" si="55"/>
        <v>198</v>
      </c>
      <c r="O162" s="43">
        <f t="shared" si="66"/>
        <v>0</v>
      </c>
      <c r="P162" s="43">
        <f t="shared" si="67"/>
        <v>0</v>
      </c>
      <c r="Q162" s="29">
        <f t="shared" si="48"/>
        <v>0</v>
      </c>
      <c r="R162" s="43">
        <f t="shared" si="50"/>
        <v>0</v>
      </c>
      <c r="S162" s="43"/>
      <c r="T162" s="43"/>
      <c r="U162" s="43"/>
      <c r="W162" s="43">
        <f t="shared" si="56"/>
        <v>2.08608980756253E-7</v>
      </c>
      <c r="X162" s="29">
        <f t="shared" si="52"/>
        <v>0</v>
      </c>
      <c r="Y162" s="29">
        <f t="shared" si="57"/>
        <v>0</v>
      </c>
      <c r="Z162" s="29">
        <f t="shared" si="58"/>
        <v>0</v>
      </c>
    </row>
    <row r="163" spans="2:26" x14ac:dyDescent="0.3">
      <c r="B163" s="32">
        <f t="shared" si="59"/>
        <v>199</v>
      </c>
      <c r="C163" s="43">
        <f t="shared" si="60"/>
        <v>2.08608980756253E-7</v>
      </c>
      <c r="D163" s="43">
        <f>$C$2*Amortization!E157</f>
        <v>0</v>
      </c>
      <c r="E163" s="43">
        <f>Amortization!F157*$C$2</f>
        <v>0</v>
      </c>
      <c r="F163" s="43">
        <f>Amortization!D157*$C$2</f>
        <v>0</v>
      </c>
      <c r="G163" s="43">
        <f t="shared" si="61"/>
        <v>0</v>
      </c>
      <c r="H163" s="43">
        <f t="shared" si="62"/>
        <v>2.08608980756253E-7</v>
      </c>
      <c r="I163" s="32">
        <f t="shared" si="53"/>
        <v>199</v>
      </c>
      <c r="J163" s="43">
        <f t="shared" si="63"/>
        <v>0</v>
      </c>
      <c r="K163" s="43">
        <f t="shared" si="64"/>
        <v>0</v>
      </c>
      <c r="L163" s="43">
        <f t="shared" si="54"/>
        <v>0</v>
      </c>
      <c r="M163" s="43">
        <f t="shared" si="65"/>
        <v>0</v>
      </c>
      <c r="N163" s="32">
        <f t="shared" si="55"/>
        <v>199</v>
      </c>
      <c r="O163" s="43">
        <f t="shared" si="66"/>
        <v>0</v>
      </c>
      <c r="P163" s="43">
        <f t="shared" si="67"/>
        <v>0</v>
      </c>
      <c r="Q163" s="29">
        <f t="shared" si="48"/>
        <v>0</v>
      </c>
      <c r="R163" s="43">
        <f t="shared" si="50"/>
        <v>0</v>
      </c>
      <c r="S163" s="43"/>
      <c r="T163" s="43"/>
      <c r="U163" s="43"/>
      <c r="W163" s="43">
        <f t="shared" si="56"/>
        <v>2.08608980756253E-7</v>
      </c>
      <c r="X163" s="29">
        <f t="shared" si="52"/>
        <v>0</v>
      </c>
      <c r="Y163" s="29">
        <f t="shared" si="57"/>
        <v>0</v>
      </c>
      <c r="Z163" s="29">
        <f t="shared" si="58"/>
        <v>0</v>
      </c>
    </row>
    <row r="164" spans="2:26" x14ac:dyDescent="0.3">
      <c r="B164" s="32">
        <f t="shared" si="59"/>
        <v>200</v>
      </c>
      <c r="C164" s="43">
        <f t="shared" si="60"/>
        <v>2.08608980756253E-7</v>
      </c>
      <c r="D164" s="43">
        <f>$C$2*Amortization!E158</f>
        <v>0</v>
      </c>
      <c r="E164" s="43">
        <f>Amortization!F158*$C$2</f>
        <v>0</v>
      </c>
      <c r="F164" s="43">
        <f>Amortization!D158*$C$2</f>
        <v>0</v>
      </c>
      <c r="G164" s="43">
        <f t="shared" si="61"/>
        <v>0</v>
      </c>
      <c r="H164" s="43">
        <f t="shared" si="62"/>
        <v>2.08608980756253E-7</v>
      </c>
      <c r="I164" s="32">
        <f t="shared" si="53"/>
        <v>200</v>
      </c>
      <c r="J164" s="43">
        <f t="shared" si="63"/>
        <v>0</v>
      </c>
      <c r="K164" s="43">
        <f t="shared" si="64"/>
        <v>0</v>
      </c>
      <c r="L164" s="43">
        <f t="shared" si="54"/>
        <v>0</v>
      </c>
      <c r="M164" s="43">
        <f t="shared" si="65"/>
        <v>0</v>
      </c>
      <c r="N164" s="32">
        <f t="shared" si="55"/>
        <v>200</v>
      </c>
      <c r="O164" s="43">
        <f t="shared" si="66"/>
        <v>0</v>
      </c>
      <c r="P164" s="43">
        <f t="shared" si="67"/>
        <v>0</v>
      </c>
      <c r="Q164" s="29">
        <f t="shared" ref="Q164:Q193" si="68">IF(M164&gt;0,0,((G164-K164-P164)-L164))</f>
        <v>0</v>
      </c>
      <c r="R164" s="43">
        <f t="shared" si="50"/>
        <v>0</v>
      </c>
      <c r="S164" s="43"/>
      <c r="T164" s="43"/>
      <c r="U164" s="43"/>
      <c r="W164" s="43">
        <f t="shared" si="56"/>
        <v>2.08608980756253E-7</v>
      </c>
      <c r="X164" s="29">
        <f t="shared" si="52"/>
        <v>0</v>
      </c>
      <c r="Y164" s="29">
        <f t="shared" si="57"/>
        <v>0</v>
      </c>
      <c r="Z164" s="29">
        <f t="shared" si="58"/>
        <v>0</v>
      </c>
    </row>
    <row r="165" spans="2:26" x14ac:dyDescent="0.3">
      <c r="B165" s="32">
        <f t="shared" si="59"/>
        <v>201</v>
      </c>
      <c r="C165" s="43">
        <f t="shared" si="60"/>
        <v>2.08608980756253E-7</v>
      </c>
      <c r="D165" s="43">
        <f>$C$2*Amortization!E159</f>
        <v>0</v>
      </c>
      <c r="E165" s="43">
        <f>Amortization!F159*$C$2</f>
        <v>0</v>
      </c>
      <c r="F165" s="43">
        <f>Amortization!D159*$C$2</f>
        <v>0</v>
      </c>
      <c r="G165" s="43">
        <f t="shared" si="61"/>
        <v>0</v>
      </c>
      <c r="H165" s="43">
        <f t="shared" si="62"/>
        <v>2.08608980756253E-7</v>
      </c>
      <c r="I165" s="32">
        <f t="shared" si="53"/>
        <v>201</v>
      </c>
      <c r="J165" s="43">
        <f t="shared" si="63"/>
        <v>0</v>
      </c>
      <c r="K165" s="43">
        <f t="shared" si="64"/>
        <v>0</v>
      </c>
      <c r="L165" s="43">
        <f t="shared" si="54"/>
        <v>0</v>
      </c>
      <c r="M165" s="43">
        <f t="shared" si="65"/>
        <v>0</v>
      </c>
      <c r="N165" s="32">
        <f t="shared" si="55"/>
        <v>201</v>
      </c>
      <c r="O165" s="43">
        <f t="shared" si="66"/>
        <v>0</v>
      </c>
      <c r="P165" s="43">
        <f t="shared" si="67"/>
        <v>0</v>
      </c>
      <c r="Q165" s="29">
        <f t="shared" si="68"/>
        <v>0</v>
      </c>
      <c r="R165" s="43">
        <f t="shared" si="50"/>
        <v>0</v>
      </c>
      <c r="S165" s="43"/>
      <c r="T165" s="43"/>
      <c r="U165" s="43"/>
      <c r="W165" s="43">
        <f t="shared" si="56"/>
        <v>2.08608980756253E-7</v>
      </c>
      <c r="X165" s="29">
        <f t="shared" si="52"/>
        <v>0</v>
      </c>
      <c r="Y165" s="29">
        <f t="shared" si="57"/>
        <v>0</v>
      </c>
      <c r="Z165" s="29">
        <f t="shared" si="58"/>
        <v>0</v>
      </c>
    </row>
    <row r="166" spans="2:26" x14ac:dyDescent="0.3">
      <c r="B166" s="32">
        <f t="shared" si="59"/>
        <v>202</v>
      </c>
      <c r="C166" s="43">
        <f t="shared" si="60"/>
        <v>2.08608980756253E-7</v>
      </c>
      <c r="D166" s="43">
        <f>$C$2*Amortization!E160</f>
        <v>0</v>
      </c>
      <c r="E166" s="43">
        <f>Amortization!F160*$C$2</f>
        <v>0</v>
      </c>
      <c r="F166" s="43">
        <f>Amortization!D160*$C$2</f>
        <v>0</v>
      </c>
      <c r="G166" s="43">
        <f t="shared" si="61"/>
        <v>0</v>
      </c>
      <c r="H166" s="43">
        <f t="shared" si="62"/>
        <v>2.08608980756253E-7</v>
      </c>
      <c r="I166" s="32">
        <f t="shared" si="53"/>
        <v>202</v>
      </c>
      <c r="J166" s="43">
        <f t="shared" si="63"/>
        <v>0</v>
      </c>
      <c r="K166" s="43">
        <f t="shared" si="64"/>
        <v>0</v>
      </c>
      <c r="L166" s="43">
        <f t="shared" si="54"/>
        <v>0</v>
      </c>
      <c r="M166" s="43">
        <f t="shared" si="65"/>
        <v>0</v>
      </c>
      <c r="N166" s="32">
        <f t="shared" si="55"/>
        <v>202</v>
      </c>
      <c r="O166" s="43">
        <f t="shared" si="66"/>
        <v>0</v>
      </c>
      <c r="P166" s="43">
        <f t="shared" si="67"/>
        <v>0</v>
      </c>
      <c r="Q166" s="29">
        <f t="shared" si="68"/>
        <v>0</v>
      </c>
      <c r="R166" s="43">
        <f t="shared" si="50"/>
        <v>0</v>
      </c>
      <c r="S166" s="43"/>
      <c r="T166" s="43"/>
      <c r="U166" s="43"/>
      <c r="W166" s="43">
        <f t="shared" si="56"/>
        <v>2.08608980756253E-7</v>
      </c>
      <c r="X166" s="29">
        <f t="shared" si="52"/>
        <v>0</v>
      </c>
      <c r="Y166" s="29">
        <f t="shared" si="57"/>
        <v>0</v>
      </c>
      <c r="Z166" s="29">
        <f t="shared" si="58"/>
        <v>0</v>
      </c>
    </row>
    <row r="167" spans="2:26" x14ac:dyDescent="0.3">
      <c r="B167" s="32">
        <f t="shared" si="59"/>
        <v>203</v>
      </c>
      <c r="C167" s="43">
        <f t="shared" si="60"/>
        <v>2.08608980756253E-7</v>
      </c>
      <c r="D167" s="43">
        <f>$C$2*Amortization!E161</f>
        <v>0</v>
      </c>
      <c r="E167" s="43">
        <f>Amortization!F161*$C$2</f>
        <v>0</v>
      </c>
      <c r="F167" s="43">
        <f>Amortization!D161*$C$2</f>
        <v>0</v>
      </c>
      <c r="G167" s="43">
        <f t="shared" si="61"/>
        <v>0</v>
      </c>
      <c r="H167" s="43">
        <f t="shared" si="62"/>
        <v>2.08608980756253E-7</v>
      </c>
      <c r="I167" s="32">
        <f t="shared" si="53"/>
        <v>203</v>
      </c>
      <c r="J167" s="43">
        <f t="shared" si="63"/>
        <v>0</v>
      </c>
      <c r="K167" s="43">
        <f t="shared" si="64"/>
        <v>0</v>
      </c>
      <c r="L167" s="43">
        <f t="shared" si="54"/>
        <v>0</v>
      </c>
      <c r="M167" s="43">
        <f t="shared" si="65"/>
        <v>0</v>
      </c>
      <c r="N167" s="32">
        <f t="shared" si="55"/>
        <v>203</v>
      </c>
      <c r="O167" s="43">
        <f t="shared" si="66"/>
        <v>0</v>
      </c>
      <c r="P167" s="43">
        <f t="shared" si="67"/>
        <v>0</v>
      </c>
      <c r="Q167" s="29">
        <f t="shared" si="68"/>
        <v>0</v>
      </c>
      <c r="R167" s="43">
        <f t="shared" si="50"/>
        <v>0</v>
      </c>
      <c r="S167" s="43"/>
      <c r="T167" s="43"/>
      <c r="U167" s="43"/>
      <c r="W167" s="43">
        <f t="shared" si="56"/>
        <v>2.08608980756253E-7</v>
      </c>
      <c r="X167" s="29">
        <f t="shared" si="52"/>
        <v>0</v>
      </c>
      <c r="Y167" s="29">
        <f t="shared" si="57"/>
        <v>0</v>
      </c>
      <c r="Z167" s="29">
        <f t="shared" si="58"/>
        <v>0</v>
      </c>
    </row>
    <row r="168" spans="2:26" x14ac:dyDescent="0.3">
      <c r="B168" s="32">
        <f t="shared" si="59"/>
        <v>204</v>
      </c>
      <c r="C168" s="43">
        <f t="shared" si="60"/>
        <v>2.08608980756253E-7</v>
      </c>
      <c r="D168" s="43">
        <f>$C$2*Amortization!E162</f>
        <v>0</v>
      </c>
      <c r="E168" s="43">
        <f>Amortization!F162*$C$2</f>
        <v>0</v>
      </c>
      <c r="F168" s="43">
        <f>Amortization!D162*$C$2</f>
        <v>0</v>
      </c>
      <c r="G168" s="43">
        <f t="shared" si="61"/>
        <v>0</v>
      </c>
      <c r="H168" s="43">
        <f t="shared" si="62"/>
        <v>2.08608980756253E-7</v>
      </c>
      <c r="I168" s="32">
        <f t="shared" si="53"/>
        <v>204</v>
      </c>
      <c r="J168" s="43">
        <f t="shared" si="63"/>
        <v>0</v>
      </c>
      <c r="K168" s="43">
        <f t="shared" si="64"/>
        <v>0</v>
      </c>
      <c r="L168" s="43">
        <f t="shared" si="54"/>
        <v>0</v>
      </c>
      <c r="M168" s="43">
        <f t="shared" si="65"/>
        <v>0</v>
      </c>
      <c r="N168" s="32">
        <f t="shared" si="55"/>
        <v>204</v>
      </c>
      <c r="O168" s="43">
        <f t="shared" si="66"/>
        <v>0</v>
      </c>
      <c r="P168" s="43">
        <f t="shared" si="67"/>
        <v>0</v>
      </c>
      <c r="Q168" s="29">
        <f t="shared" si="68"/>
        <v>0</v>
      </c>
      <c r="R168" s="43">
        <f t="shared" si="50"/>
        <v>0</v>
      </c>
      <c r="S168" s="43"/>
      <c r="T168" s="43"/>
      <c r="U168" s="43"/>
      <c r="W168" s="43">
        <f t="shared" si="56"/>
        <v>2.08608980756253E-7</v>
      </c>
      <c r="X168" s="29">
        <f t="shared" si="52"/>
        <v>0</v>
      </c>
      <c r="Y168" s="29">
        <f t="shared" si="57"/>
        <v>0</v>
      </c>
      <c r="Z168" s="29">
        <f t="shared" si="58"/>
        <v>0</v>
      </c>
    </row>
    <row r="169" spans="2:26" x14ac:dyDescent="0.3">
      <c r="B169" s="32">
        <f t="shared" si="59"/>
        <v>205</v>
      </c>
      <c r="C169" s="43">
        <f t="shared" si="60"/>
        <v>2.08608980756253E-7</v>
      </c>
      <c r="D169" s="43">
        <f>$C$2*Amortization!E163</f>
        <v>0</v>
      </c>
      <c r="E169" s="43">
        <f>Amortization!F163*$C$2</f>
        <v>0</v>
      </c>
      <c r="F169" s="43">
        <f>Amortization!D163*$C$2</f>
        <v>0</v>
      </c>
      <c r="G169" s="43">
        <f t="shared" si="61"/>
        <v>0</v>
      </c>
      <c r="H169" s="43">
        <f t="shared" si="62"/>
        <v>2.08608980756253E-7</v>
      </c>
      <c r="I169" s="32">
        <f t="shared" si="53"/>
        <v>205</v>
      </c>
      <c r="J169" s="43">
        <f t="shared" si="63"/>
        <v>0</v>
      </c>
      <c r="K169" s="43">
        <f t="shared" si="64"/>
        <v>0</v>
      </c>
      <c r="L169" s="43">
        <f t="shared" si="54"/>
        <v>0</v>
      </c>
      <c r="M169" s="43">
        <f t="shared" si="65"/>
        <v>0</v>
      </c>
      <c r="N169" s="32">
        <f t="shared" si="55"/>
        <v>205</v>
      </c>
      <c r="O169" s="43">
        <f t="shared" si="66"/>
        <v>0</v>
      </c>
      <c r="P169" s="43">
        <f t="shared" si="67"/>
        <v>0</v>
      </c>
      <c r="Q169" s="29">
        <f t="shared" si="68"/>
        <v>0</v>
      </c>
      <c r="R169" s="43">
        <f t="shared" si="50"/>
        <v>0</v>
      </c>
      <c r="S169" s="43"/>
      <c r="T169" s="43"/>
      <c r="U169" s="43"/>
      <c r="W169" s="43">
        <f t="shared" si="56"/>
        <v>2.08608980756253E-7</v>
      </c>
      <c r="X169" s="29">
        <f t="shared" si="52"/>
        <v>0</v>
      </c>
      <c r="Y169" s="29">
        <f t="shared" si="57"/>
        <v>0</v>
      </c>
      <c r="Z169" s="29">
        <f t="shared" si="58"/>
        <v>0</v>
      </c>
    </row>
    <row r="170" spans="2:26" x14ac:dyDescent="0.3">
      <c r="B170" s="32">
        <f t="shared" si="59"/>
        <v>206</v>
      </c>
      <c r="C170" s="43">
        <f t="shared" si="60"/>
        <v>2.08608980756253E-7</v>
      </c>
      <c r="D170" s="43">
        <f>$C$2*Amortization!E164</f>
        <v>0</v>
      </c>
      <c r="E170" s="43">
        <f>Amortization!F164*$C$2</f>
        <v>0</v>
      </c>
      <c r="F170" s="43">
        <f>Amortization!D164*$C$2</f>
        <v>0</v>
      </c>
      <c r="G170" s="43">
        <f t="shared" si="61"/>
        <v>0</v>
      </c>
      <c r="H170" s="43">
        <f t="shared" si="62"/>
        <v>2.08608980756253E-7</v>
      </c>
      <c r="I170" s="32">
        <f t="shared" si="53"/>
        <v>206</v>
      </c>
      <c r="J170" s="43">
        <f t="shared" si="63"/>
        <v>0</v>
      </c>
      <c r="K170" s="43">
        <f t="shared" si="64"/>
        <v>0</v>
      </c>
      <c r="L170" s="43">
        <f t="shared" si="54"/>
        <v>0</v>
      </c>
      <c r="M170" s="43">
        <f t="shared" si="65"/>
        <v>0</v>
      </c>
      <c r="N170" s="32">
        <f t="shared" si="55"/>
        <v>206</v>
      </c>
      <c r="O170" s="43">
        <f t="shared" si="66"/>
        <v>0</v>
      </c>
      <c r="P170" s="43">
        <f t="shared" si="67"/>
        <v>0</v>
      </c>
      <c r="Q170" s="29">
        <f t="shared" si="68"/>
        <v>0</v>
      </c>
      <c r="R170" s="43">
        <f t="shared" si="50"/>
        <v>0</v>
      </c>
      <c r="S170" s="43"/>
      <c r="T170" s="43"/>
      <c r="U170" s="43"/>
      <c r="W170" s="43">
        <f t="shared" si="56"/>
        <v>2.08608980756253E-7</v>
      </c>
      <c r="X170" s="29">
        <f t="shared" si="52"/>
        <v>0</v>
      </c>
      <c r="Y170" s="29">
        <f t="shared" si="57"/>
        <v>0</v>
      </c>
      <c r="Z170" s="29">
        <f t="shared" si="58"/>
        <v>0</v>
      </c>
    </row>
    <row r="171" spans="2:26" x14ac:dyDescent="0.3">
      <c r="B171" s="32">
        <f t="shared" si="59"/>
        <v>207</v>
      </c>
      <c r="C171" s="43">
        <f t="shared" si="60"/>
        <v>2.08608980756253E-7</v>
      </c>
      <c r="D171" s="43">
        <f>$C$2*Amortization!E165</f>
        <v>0</v>
      </c>
      <c r="E171" s="43">
        <f>Amortization!F165*$C$2</f>
        <v>0</v>
      </c>
      <c r="F171" s="43">
        <f>Amortization!D165*$C$2</f>
        <v>0</v>
      </c>
      <c r="G171" s="43">
        <f t="shared" si="61"/>
        <v>0</v>
      </c>
      <c r="H171" s="43">
        <f t="shared" si="62"/>
        <v>2.08608980756253E-7</v>
      </c>
      <c r="I171" s="32">
        <f t="shared" si="53"/>
        <v>207</v>
      </c>
      <c r="J171" s="43">
        <f t="shared" si="63"/>
        <v>0</v>
      </c>
      <c r="K171" s="43">
        <f t="shared" si="64"/>
        <v>0</v>
      </c>
      <c r="L171" s="43">
        <f t="shared" si="54"/>
        <v>0</v>
      </c>
      <c r="M171" s="43">
        <f t="shared" si="65"/>
        <v>0</v>
      </c>
      <c r="N171" s="32">
        <f t="shared" si="55"/>
        <v>207</v>
      </c>
      <c r="O171" s="43">
        <f t="shared" si="66"/>
        <v>0</v>
      </c>
      <c r="P171" s="43">
        <f t="shared" si="67"/>
        <v>0</v>
      </c>
      <c r="Q171" s="29">
        <f t="shared" si="68"/>
        <v>0</v>
      </c>
      <c r="R171" s="43">
        <f t="shared" si="50"/>
        <v>0</v>
      </c>
      <c r="S171" s="43"/>
      <c r="T171" s="43"/>
      <c r="U171" s="43"/>
      <c r="W171" s="43">
        <f t="shared" si="56"/>
        <v>2.08608980756253E-7</v>
      </c>
      <c r="X171" s="29">
        <f t="shared" si="52"/>
        <v>0</v>
      </c>
      <c r="Y171" s="29">
        <f t="shared" si="57"/>
        <v>0</v>
      </c>
      <c r="Z171" s="29">
        <f t="shared" si="58"/>
        <v>0</v>
      </c>
    </row>
    <row r="172" spans="2:26" x14ac:dyDescent="0.3">
      <c r="B172" s="32">
        <f t="shared" si="59"/>
        <v>208</v>
      </c>
      <c r="C172" s="43">
        <f t="shared" si="60"/>
        <v>2.08608980756253E-7</v>
      </c>
      <c r="D172" s="43">
        <f>$C$2*Amortization!E166</f>
        <v>0</v>
      </c>
      <c r="E172" s="43">
        <f>Amortization!F166*$C$2</f>
        <v>0</v>
      </c>
      <c r="F172" s="43">
        <f>Amortization!D166*$C$2</f>
        <v>0</v>
      </c>
      <c r="G172" s="43">
        <f t="shared" si="61"/>
        <v>0</v>
      </c>
      <c r="H172" s="43">
        <f t="shared" si="62"/>
        <v>2.08608980756253E-7</v>
      </c>
      <c r="I172" s="32">
        <f t="shared" si="53"/>
        <v>208</v>
      </c>
      <c r="J172" s="43">
        <f t="shared" si="63"/>
        <v>0</v>
      </c>
      <c r="K172" s="43">
        <f t="shared" si="64"/>
        <v>0</v>
      </c>
      <c r="L172" s="43">
        <f t="shared" si="54"/>
        <v>0</v>
      </c>
      <c r="M172" s="43">
        <f t="shared" si="65"/>
        <v>0</v>
      </c>
      <c r="N172" s="32">
        <f t="shared" si="55"/>
        <v>208</v>
      </c>
      <c r="O172" s="43">
        <f t="shared" si="66"/>
        <v>0</v>
      </c>
      <c r="P172" s="43">
        <f t="shared" si="67"/>
        <v>0</v>
      </c>
      <c r="Q172" s="29">
        <f t="shared" si="68"/>
        <v>0</v>
      </c>
      <c r="R172" s="43">
        <f t="shared" si="50"/>
        <v>0</v>
      </c>
      <c r="S172" s="43"/>
      <c r="T172" s="43"/>
      <c r="U172" s="43"/>
      <c r="W172" s="43">
        <f t="shared" si="56"/>
        <v>2.08608980756253E-7</v>
      </c>
      <c r="X172" s="29">
        <f t="shared" si="52"/>
        <v>0</v>
      </c>
      <c r="Y172" s="29">
        <f t="shared" si="57"/>
        <v>0</v>
      </c>
      <c r="Z172" s="29">
        <f t="shared" si="58"/>
        <v>0</v>
      </c>
    </row>
    <row r="173" spans="2:26" x14ac:dyDescent="0.3">
      <c r="B173" s="32">
        <f t="shared" si="59"/>
        <v>209</v>
      </c>
      <c r="C173" s="43">
        <f t="shared" si="60"/>
        <v>2.08608980756253E-7</v>
      </c>
      <c r="D173" s="43">
        <f>$C$2*Amortization!E167</f>
        <v>0</v>
      </c>
      <c r="E173" s="43">
        <f>Amortization!F167*$C$2</f>
        <v>0</v>
      </c>
      <c r="F173" s="43">
        <f>Amortization!D167*$C$2</f>
        <v>0</v>
      </c>
      <c r="G173" s="43">
        <f t="shared" si="61"/>
        <v>0</v>
      </c>
      <c r="H173" s="43">
        <f t="shared" si="62"/>
        <v>2.08608980756253E-7</v>
      </c>
      <c r="I173" s="32">
        <f t="shared" si="53"/>
        <v>209</v>
      </c>
      <c r="J173" s="43">
        <f t="shared" si="63"/>
        <v>0</v>
      </c>
      <c r="K173" s="43">
        <f t="shared" si="64"/>
        <v>0</v>
      </c>
      <c r="L173" s="43">
        <f t="shared" si="54"/>
        <v>0</v>
      </c>
      <c r="M173" s="43">
        <f t="shared" si="65"/>
        <v>0</v>
      </c>
      <c r="N173" s="32">
        <f t="shared" si="55"/>
        <v>209</v>
      </c>
      <c r="O173" s="43">
        <f t="shared" si="66"/>
        <v>0</v>
      </c>
      <c r="P173" s="43">
        <f t="shared" si="67"/>
        <v>0</v>
      </c>
      <c r="Q173" s="29">
        <f t="shared" si="68"/>
        <v>0</v>
      </c>
      <c r="R173" s="43">
        <f t="shared" si="50"/>
        <v>0</v>
      </c>
      <c r="S173" s="43"/>
      <c r="T173" s="43"/>
      <c r="U173" s="43"/>
      <c r="W173" s="43">
        <f t="shared" si="56"/>
        <v>2.08608980756253E-7</v>
      </c>
      <c r="X173" s="29">
        <f t="shared" si="52"/>
        <v>0</v>
      </c>
      <c r="Y173" s="29">
        <f t="shared" si="57"/>
        <v>0</v>
      </c>
      <c r="Z173" s="29">
        <f t="shared" si="58"/>
        <v>0</v>
      </c>
    </row>
    <row r="174" spans="2:26" x14ac:dyDescent="0.3">
      <c r="B174" s="32">
        <f t="shared" si="59"/>
        <v>210</v>
      </c>
      <c r="C174" s="43">
        <f t="shared" si="60"/>
        <v>2.08608980756253E-7</v>
      </c>
      <c r="D174" s="43">
        <f>$C$2*Amortization!E168</f>
        <v>0</v>
      </c>
      <c r="E174" s="43">
        <f>Amortization!F168*$C$2</f>
        <v>0</v>
      </c>
      <c r="F174" s="43">
        <f>Amortization!D168*$C$2</f>
        <v>0</v>
      </c>
      <c r="G174" s="43">
        <f t="shared" si="61"/>
        <v>0</v>
      </c>
      <c r="H174" s="43">
        <f t="shared" si="62"/>
        <v>2.08608980756253E-7</v>
      </c>
      <c r="I174" s="32">
        <f t="shared" si="53"/>
        <v>210</v>
      </c>
      <c r="J174" s="43">
        <f t="shared" si="63"/>
        <v>0</v>
      </c>
      <c r="K174" s="43">
        <f t="shared" si="64"/>
        <v>0</v>
      </c>
      <c r="L174" s="43">
        <f t="shared" si="54"/>
        <v>0</v>
      </c>
      <c r="M174" s="43">
        <f t="shared" si="65"/>
        <v>0</v>
      </c>
      <c r="N174" s="32">
        <f t="shared" si="55"/>
        <v>210</v>
      </c>
      <c r="O174" s="43">
        <f t="shared" si="66"/>
        <v>0</v>
      </c>
      <c r="P174" s="43">
        <f t="shared" si="67"/>
        <v>0</v>
      </c>
      <c r="Q174" s="29">
        <f t="shared" si="68"/>
        <v>0</v>
      </c>
      <c r="R174" s="43">
        <f t="shared" si="50"/>
        <v>0</v>
      </c>
      <c r="S174" s="43"/>
      <c r="T174" s="43"/>
      <c r="U174" s="43"/>
      <c r="W174" s="43">
        <f t="shared" si="56"/>
        <v>2.08608980756253E-7</v>
      </c>
      <c r="X174" s="29">
        <f t="shared" ref="X174:X193" si="69">IF(R174=0,Q174-P174-O174,0)</f>
        <v>0</v>
      </c>
      <c r="Y174" s="29">
        <f t="shared" si="57"/>
        <v>0</v>
      </c>
      <c r="Z174" s="29">
        <f t="shared" si="58"/>
        <v>0</v>
      </c>
    </row>
    <row r="175" spans="2:26" x14ac:dyDescent="0.3">
      <c r="B175" s="32">
        <f t="shared" si="59"/>
        <v>211</v>
      </c>
      <c r="C175" s="43">
        <f t="shared" si="60"/>
        <v>2.08608980756253E-7</v>
      </c>
      <c r="D175" s="43">
        <f>$C$2*Amortization!E169</f>
        <v>0</v>
      </c>
      <c r="E175" s="43">
        <f>Amortization!F169*$C$2</f>
        <v>0</v>
      </c>
      <c r="F175" s="43">
        <f>Amortization!D169*$C$2</f>
        <v>0</v>
      </c>
      <c r="G175" s="43">
        <f t="shared" si="61"/>
        <v>0</v>
      </c>
      <c r="H175" s="43">
        <f t="shared" si="62"/>
        <v>2.08608980756253E-7</v>
      </c>
      <c r="I175" s="32">
        <f t="shared" si="53"/>
        <v>211</v>
      </c>
      <c r="J175" s="43">
        <f t="shared" si="63"/>
        <v>0</v>
      </c>
      <c r="K175" s="43">
        <f t="shared" si="64"/>
        <v>0</v>
      </c>
      <c r="L175" s="43">
        <f t="shared" si="54"/>
        <v>0</v>
      </c>
      <c r="M175" s="43">
        <f t="shared" si="65"/>
        <v>0</v>
      </c>
      <c r="N175" s="32">
        <f t="shared" si="55"/>
        <v>211</v>
      </c>
      <c r="O175" s="43">
        <f t="shared" si="66"/>
        <v>0</v>
      </c>
      <c r="P175" s="43">
        <f t="shared" si="67"/>
        <v>0</v>
      </c>
      <c r="Q175" s="29">
        <f t="shared" si="68"/>
        <v>0</v>
      </c>
      <c r="R175" s="43">
        <f t="shared" si="50"/>
        <v>0</v>
      </c>
      <c r="S175" s="43"/>
      <c r="T175" s="43"/>
      <c r="U175" s="43"/>
      <c r="W175" s="43">
        <f t="shared" si="56"/>
        <v>2.08608980756253E-7</v>
      </c>
      <c r="X175" s="29">
        <f t="shared" si="69"/>
        <v>0</v>
      </c>
      <c r="Y175" s="29">
        <f t="shared" si="57"/>
        <v>0</v>
      </c>
      <c r="Z175" s="29">
        <f t="shared" si="58"/>
        <v>0</v>
      </c>
    </row>
    <row r="176" spans="2:26" x14ac:dyDescent="0.3">
      <c r="B176" s="32">
        <f t="shared" si="59"/>
        <v>212</v>
      </c>
      <c r="C176" s="43">
        <f t="shared" si="60"/>
        <v>2.08608980756253E-7</v>
      </c>
      <c r="D176" s="43">
        <f>$C$2*Amortization!E170</f>
        <v>0</v>
      </c>
      <c r="E176" s="43">
        <f>Amortization!F170*$C$2</f>
        <v>0</v>
      </c>
      <c r="F176" s="43">
        <f>Amortization!D170*$C$2</f>
        <v>0</v>
      </c>
      <c r="G176" s="43">
        <f t="shared" si="61"/>
        <v>0</v>
      </c>
      <c r="H176" s="43">
        <f t="shared" si="62"/>
        <v>2.08608980756253E-7</v>
      </c>
      <c r="I176" s="32">
        <f t="shared" si="53"/>
        <v>212</v>
      </c>
      <c r="J176" s="43">
        <f t="shared" si="63"/>
        <v>0</v>
      </c>
      <c r="K176" s="43">
        <f t="shared" si="64"/>
        <v>0</v>
      </c>
      <c r="L176" s="43">
        <f t="shared" si="54"/>
        <v>0</v>
      </c>
      <c r="M176" s="43">
        <f t="shared" si="65"/>
        <v>0</v>
      </c>
      <c r="N176" s="32">
        <f t="shared" si="55"/>
        <v>212</v>
      </c>
      <c r="O176" s="43">
        <f t="shared" si="66"/>
        <v>0</v>
      </c>
      <c r="P176" s="43">
        <f t="shared" si="67"/>
        <v>0</v>
      </c>
      <c r="Q176" s="29">
        <f t="shared" si="68"/>
        <v>0</v>
      </c>
      <c r="R176" s="43">
        <f t="shared" si="50"/>
        <v>0</v>
      </c>
      <c r="S176" s="43"/>
      <c r="T176" s="43"/>
      <c r="U176" s="43"/>
      <c r="W176" s="43">
        <f t="shared" si="56"/>
        <v>2.08608980756253E-7</v>
      </c>
      <c r="X176" s="29">
        <f t="shared" si="69"/>
        <v>0</v>
      </c>
      <c r="Y176" s="29">
        <f t="shared" si="57"/>
        <v>0</v>
      </c>
      <c r="Z176" s="29">
        <f t="shared" si="58"/>
        <v>0</v>
      </c>
    </row>
    <row r="177" spans="2:26" x14ac:dyDescent="0.3">
      <c r="B177" s="32">
        <f t="shared" si="59"/>
        <v>213</v>
      </c>
      <c r="C177" s="43">
        <f t="shared" si="60"/>
        <v>2.08608980756253E-7</v>
      </c>
      <c r="D177" s="43">
        <f>$C$2*Amortization!E171</f>
        <v>0</v>
      </c>
      <c r="E177" s="43">
        <f>Amortization!F171*$C$2</f>
        <v>0</v>
      </c>
      <c r="F177" s="43">
        <f>Amortization!D171*$C$2</f>
        <v>0</v>
      </c>
      <c r="G177" s="43">
        <f t="shared" si="61"/>
        <v>0</v>
      </c>
      <c r="H177" s="43">
        <f t="shared" si="62"/>
        <v>2.08608980756253E-7</v>
      </c>
      <c r="I177" s="32">
        <f t="shared" si="53"/>
        <v>213</v>
      </c>
      <c r="J177" s="43">
        <f t="shared" si="63"/>
        <v>0</v>
      </c>
      <c r="K177" s="43">
        <f t="shared" si="64"/>
        <v>0</v>
      </c>
      <c r="L177" s="43">
        <f t="shared" si="54"/>
        <v>0</v>
      </c>
      <c r="M177" s="43">
        <f t="shared" si="65"/>
        <v>0</v>
      </c>
      <c r="N177" s="32">
        <f t="shared" si="55"/>
        <v>213</v>
      </c>
      <c r="O177" s="43">
        <f t="shared" si="66"/>
        <v>0</v>
      </c>
      <c r="P177" s="43">
        <f t="shared" si="67"/>
        <v>0</v>
      </c>
      <c r="Q177" s="29">
        <f t="shared" si="68"/>
        <v>0</v>
      </c>
      <c r="R177" s="43">
        <f t="shared" si="50"/>
        <v>0</v>
      </c>
      <c r="S177" s="43"/>
      <c r="T177" s="43"/>
      <c r="U177" s="43"/>
      <c r="W177" s="43">
        <f t="shared" si="56"/>
        <v>2.08608980756253E-7</v>
      </c>
      <c r="X177" s="29">
        <f t="shared" si="69"/>
        <v>0</v>
      </c>
      <c r="Y177" s="29">
        <f t="shared" si="57"/>
        <v>0</v>
      </c>
      <c r="Z177" s="29">
        <f t="shared" si="58"/>
        <v>0</v>
      </c>
    </row>
    <row r="178" spans="2:26" x14ac:dyDescent="0.3">
      <c r="B178" s="32">
        <f t="shared" si="59"/>
        <v>214</v>
      </c>
      <c r="C178" s="43">
        <f t="shared" si="60"/>
        <v>2.08608980756253E-7</v>
      </c>
      <c r="D178" s="43">
        <f>$C$2*Amortization!E172</f>
        <v>0</v>
      </c>
      <c r="E178" s="43">
        <f>Amortization!F172*$C$2</f>
        <v>0</v>
      </c>
      <c r="F178" s="43">
        <f>Amortization!D172*$C$2</f>
        <v>0</v>
      </c>
      <c r="G178" s="43">
        <f t="shared" si="61"/>
        <v>0</v>
      </c>
      <c r="H178" s="43">
        <f t="shared" si="62"/>
        <v>2.08608980756253E-7</v>
      </c>
      <c r="I178" s="32">
        <f t="shared" si="53"/>
        <v>214</v>
      </c>
      <c r="J178" s="43">
        <f t="shared" si="63"/>
        <v>0</v>
      </c>
      <c r="K178" s="43">
        <f t="shared" si="64"/>
        <v>0</v>
      </c>
      <c r="L178" s="43">
        <f t="shared" si="54"/>
        <v>0</v>
      </c>
      <c r="M178" s="43">
        <f t="shared" si="65"/>
        <v>0</v>
      </c>
      <c r="N178" s="32">
        <f t="shared" si="55"/>
        <v>214</v>
      </c>
      <c r="O178" s="43">
        <f t="shared" si="66"/>
        <v>0</v>
      </c>
      <c r="P178" s="43">
        <f t="shared" si="67"/>
        <v>0</v>
      </c>
      <c r="Q178" s="29">
        <f t="shared" si="68"/>
        <v>0</v>
      </c>
      <c r="R178" s="43">
        <f t="shared" si="50"/>
        <v>0</v>
      </c>
      <c r="S178" s="43"/>
      <c r="T178" s="43"/>
      <c r="U178" s="43"/>
      <c r="W178" s="43">
        <f t="shared" si="56"/>
        <v>2.08608980756253E-7</v>
      </c>
      <c r="X178" s="29">
        <f t="shared" si="69"/>
        <v>0</v>
      </c>
      <c r="Y178" s="29">
        <f t="shared" si="57"/>
        <v>0</v>
      </c>
      <c r="Z178" s="29">
        <f t="shared" si="58"/>
        <v>0</v>
      </c>
    </row>
    <row r="179" spans="2:26" x14ac:dyDescent="0.3">
      <c r="B179" s="32">
        <f t="shared" si="59"/>
        <v>215</v>
      </c>
      <c r="C179" s="43">
        <f t="shared" si="60"/>
        <v>2.08608980756253E-7</v>
      </c>
      <c r="D179" s="43">
        <f>$C$2*Amortization!E173</f>
        <v>0</v>
      </c>
      <c r="E179" s="43">
        <f>Amortization!F173*$C$2</f>
        <v>0</v>
      </c>
      <c r="F179" s="43">
        <f>Amortization!D173*$C$2</f>
        <v>0</v>
      </c>
      <c r="G179" s="43">
        <f t="shared" si="61"/>
        <v>0</v>
      </c>
      <c r="H179" s="43">
        <f t="shared" si="62"/>
        <v>2.08608980756253E-7</v>
      </c>
      <c r="I179" s="32">
        <f t="shared" si="53"/>
        <v>215</v>
      </c>
      <c r="J179" s="43">
        <f t="shared" si="63"/>
        <v>0</v>
      </c>
      <c r="K179" s="43">
        <f t="shared" si="64"/>
        <v>0</v>
      </c>
      <c r="L179" s="43">
        <f t="shared" si="54"/>
        <v>0</v>
      </c>
      <c r="M179" s="43">
        <f t="shared" si="65"/>
        <v>0</v>
      </c>
      <c r="N179" s="32">
        <f t="shared" si="55"/>
        <v>215</v>
      </c>
      <c r="O179" s="43">
        <f t="shared" si="66"/>
        <v>0</v>
      </c>
      <c r="P179" s="43">
        <f t="shared" si="67"/>
        <v>0</v>
      </c>
      <c r="Q179" s="29">
        <f t="shared" si="68"/>
        <v>0</v>
      </c>
      <c r="R179" s="43">
        <f t="shared" si="50"/>
        <v>0</v>
      </c>
      <c r="S179" s="43"/>
      <c r="T179" s="43"/>
      <c r="U179" s="43"/>
      <c r="W179" s="43">
        <f t="shared" si="56"/>
        <v>2.08608980756253E-7</v>
      </c>
      <c r="X179" s="29">
        <f t="shared" si="69"/>
        <v>0</v>
      </c>
      <c r="Y179" s="29">
        <f t="shared" si="57"/>
        <v>0</v>
      </c>
      <c r="Z179" s="29">
        <f t="shared" si="58"/>
        <v>0</v>
      </c>
    </row>
    <row r="180" spans="2:26" x14ac:dyDescent="0.3">
      <c r="B180" s="32">
        <f t="shared" si="59"/>
        <v>216</v>
      </c>
      <c r="C180" s="43">
        <f t="shared" si="60"/>
        <v>2.08608980756253E-7</v>
      </c>
      <c r="D180" s="43">
        <f>$C$2*Amortization!E174</f>
        <v>0</v>
      </c>
      <c r="E180" s="43">
        <f>Amortization!F174*$C$2</f>
        <v>0</v>
      </c>
      <c r="F180" s="43">
        <f>Amortization!D174*$C$2</f>
        <v>0</v>
      </c>
      <c r="G180" s="43">
        <f t="shared" si="61"/>
        <v>0</v>
      </c>
      <c r="H180" s="43">
        <f t="shared" si="62"/>
        <v>2.08608980756253E-7</v>
      </c>
      <c r="I180" s="32">
        <f t="shared" si="53"/>
        <v>216</v>
      </c>
      <c r="J180" s="43">
        <f t="shared" si="63"/>
        <v>0</v>
      </c>
      <c r="K180" s="43">
        <f t="shared" si="64"/>
        <v>0</v>
      </c>
      <c r="L180" s="43">
        <f t="shared" si="54"/>
        <v>0</v>
      </c>
      <c r="M180" s="43">
        <f t="shared" si="65"/>
        <v>0</v>
      </c>
      <c r="N180" s="32">
        <f t="shared" si="55"/>
        <v>216</v>
      </c>
      <c r="O180" s="43">
        <f t="shared" si="66"/>
        <v>0</v>
      </c>
      <c r="P180" s="43">
        <f t="shared" si="67"/>
        <v>0</v>
      </c>
      <c r="Q180" s="29">
        <f t="shared" si="68"/>
        <v>0</v>
      </c>
      <c r="R180" s="43">
        <f t="shared" si="50"/>
        <v>0</v>
      </c>
      <c r="S180" s="43"/>
      <c r="T180" s="43"/>
      <c r="U180" s="43"/>
      <c r="W180" s="43">
        <f t="shared" si="56"/>
        <v>2.08608980756253E-7</v>
      </c>
      <c r="X180" s="29">
        <f t="shared" si="69"/>
        <v>0</v>
      </c>
      <c r="Y180" s="29">
        <f t="shared" si="57"/>
        <v>0</v>
      </c>
      <c r="Z180" s="29">
        <f t="shared" si="58"/>
        <v>0</v>
      </c>
    </row>
    <row r="181" spans="2:26" x14ac:dyDescent="0.3">
      <c r="B181" s="32">
        <f t="shared" si="59"/>
        <v>217</v>
      </c>
      <c r="C181" s="43">
        <f t="shared" si="60"/>
        <v>2.08608980756253E-7</v>
      </c>
      <c r="D181" s="43">
        <f>$C$2*Amortization!E175</f>
        <v>0</v>
      </c>
      <c r="E181" s="43">
        <f>Amortization!F175*$C$2</f>
        <v>0</v>
      </c>
      <c r="F181" s="43">
        <f>Amortization!D175*$C$2</f>
        <v>0</v>
      </c>
      <c r="G181" s="43">
        <f t="shared" si="61"/>
        <v>0</v>
      </c>
      <c r="H181" s="43">
        <f t="shared" si="62"/>
        <v>2.08608980756253E-7</v>
      </c>
      <c r="I181" s="32">
        <f t="shared" si="53"/>
        <v>217</v>
      </c>
      <c r="J181" s="43">
        <f t="shared" si="63"/>
        <v>0</v>
      </c>
      <c r="K181" s="43">
        <f t="shared" si="64"/>
        <v>0</v>
      </c>
      <c r="L181" s="43">
        <f t="shared" si="54"/>
        <v>0</v>
      </c>
      <c r="M181" s="43">
        <f t="shared" si="65"/>
        <v>0</v>
      </c>
      <c r="N181" s="32">
        <f t="shared" si="55"/>
        <v>217</v>
      </c>
      <c r="O181" s="43">
        <f t="shared" si="66"/>
        <v>0</v>
      </c>
      <c r="P181" s="43">
        <f t="shared" si="67"/>
        <v>0</v>
      </c>
      <c r="Q181" s="29">
        <f t="shared" si="68"/>
        <v>0</v>
      </c>
      <c r="R181" s="43">
        <f t="shared" si="50"/>
        <v>0</v>
      </c>
      <c r="S181" s="43"/>
      <c r="T181" s="43"/>
      <c r="U181" s="43"/>
      <c r="W181" s="43">
        <f t="shared" si="56"/>
        <v>2.08608980756253E-7</v>
      </c>
      <c r="X181" s="29">
        <f t="shared" si="69"/>
        <v>0</v>
      </c>
      <c r="Y181" s="29">
        <f t="shared" si="57"/>
        <v>0</v>
      </c>
      <c r="Z181" s="29">
        <f t="shared" si="58"/>
        <v>0</v>
      </c>
    </row>
    <row r="182" spans="2:26" x14ac:dyDescent="0.3">
      <c r="B182" s="32">
        <f t="shared" ref="B182:B193" si="70">B181+1</f>
        <v>218</v>
      </c>
      <c r="C182" s="43">
        <f t="shared" ref="C182:C193" si="71">H181</f>
        <v>2.08608980756253E-7</v>
      </c>
      <c r="D182" s="43">
        <f>$C$2*Amortization!E176</f>
        <v>0</v>
      </c>
      <c r="E182" s="43">
        <f>Amortization!F176*$C$2</f>
        <v>0</v>
      </c>
      <c r="F182" s="43">
        <f>Amortization!D176*$C$2</f>
        <v>0</v>
      </c>
      <c r="G182" s="43">
        <f t="shared" ref="G182:G193" si="72">D182+E182+F182</f>
        <v>0</v>
      </c>
      <c r="H182" s="43">
        <f t="shared" ref="H182:H193" si="73">C182-D182-E182</f>
        <v>2.08608980756253E-7</v>
      </c>
      <c r="I182" s="32">
        <f t="shared" si="53"/>
        <v>218</v>
      </c>
      <c r="J182" s="43">
        <f t="shared" ref="J182:J193" si="74">M181</f>
        <v>0</v>
      </c>
      <c r="K182" s="43">
        <f t="shared" si="64"/>
        <v>0</v>
      </c>
      <c r="L182" s="43">
        <f t="shared" si="54"/>
        <v>0</v>
      </c>
      <c r="M182" s="43">
        <f t="shared" ref="M182:M193" si="75">J182-L182</f>
        <v>0</v>
      </c>
      <c r="N182" s="32">
        <f t="shared" si="55"/>
        <v>218</v>
      </c>
      <c r="O182" s="43">
        <f t="shared" ref="O182:O193" si="76">R181</f>
        <v>0</v>
      </c>
      <c r="P182" s="43">
        <f t="shared" si="67"/>
        <v>0</v>
      </c>
      <c r="Q182" s="29">
        <f t="shared" si="68"/>
        <v>0</v>
      </c>
      <c r="R182" s="43">
        <f t="shared" si="50"/>
        <v>0</v>
      </c>
      <c r="S182" s="43"/>
      <c r="T182" s="43"/>
      <c r="U182" s="43"/>
      <c r="W182" s="43">
        <f t="shared" si="56"/>
        <v>2.08608980756253E-7</v>
      </c>
      <c r="X182" s="29">
        <f t="shared" si="69"/>
        <v>0</v>
      </c>
      <c r="Y182" s="29">
        <f t="shared" si="57"/>
        <v>0</v>
      </c>
      <c r="Z182" s="29">
        <f t="shared" si="58"/>
        <v>0</v>
      </c>
    </row>
    <row r="183" spans="2:26" x14ac:dyDescent="0.3">
      <c r="B183" s="32">
        <f t="shared" si="70"/>
        <v>219</v>
      </c>
      <c r="C183" s="43">
        <f t="shared" si="71"/>
        <v>2.08608980756253E-7</v>
      </c>
      <c r="D183" s="43">
        <f>$C$2*Amortization!E177</f>
        <v>0</v>
      </c>
      <c r="E183" s="43">
        <f>Amortization!F177*$C$2</f>
        <v>0</v>
      </c>
      <c r="F183" s="43">
        <f>Amortization!D177*$C$2</f>
        <v>0</v>
      </c>
      <c r="G183" s="43">
        <f t="shared" si="72"/>
        <v>0</v>
      </c>
      <c r="H183" s="43">
        <f t="shared" si="73"/>
        <v>2.08608980756253E-7</v>
      </c>
      <c r="I183" s="32">
        <f t="shared" si="53"/>
        <v>219</v>
      </c>
      <c r="J183" s="43">
        <f t="shared" si="74"/>
        <v>0</v>
      </c>
      <c r="K183" s="43">
        <f t="shared" si="64"/>
        <v>0</v>
      </c>
      <c r="L183" s="43">
        <f t="shared" si="54"/>
        <v>0</v>
      </c>
      <c r="M183" s="43">
        <f t="shared" si="75"/>
        <v>0</v>
      </c>
      <c r="N183" s="32">
        <f t="shared" si="55"/>
        <v>219</v>
      </c>
      <c r="O183" s="43">
        <f t="shared" si="76"/>
        <v>0</v>
      </c>
      <c r="P183" s="43">
        <f t="shared" si="67"/>
        <v>0</v>
      </c>
      <c r="Q183" s="29">
        <f t="shared" si="68"/>
        <v>0</v>
      </c>
      <c r="R183" s="43">
        <f t="shared" si="50"/>
        <v>0</v>
      </c>
      <c r="S183" s="43"/>
      <c r="T183" s="43"/>
      <c r="U183" s="43"/>
      <c r="W183" s="43">
        <f t="shared" si="56"/>
        <v>2.08608980756253E-7</v>
      </c>
      <c r="X183" s="29">
        <f t="shared" si="69"/>
        <v>0</v>
      </c>
      <c r="Y183" s="29">
        <f t="shared" si="57"/>
        <v>0</v>
      </c>
      <c r="Z183" s="29">
        <f t="shared" si="58"/>
        <v>0</v>
      </c>
    </row>
    <row r="184" spans="2:26" x14ac:dyDescent="0.3">
      <c r="B184" s="32">
        <f t="shared" si="70"/>
        <v>220</v>
      </c>
      <c r="C184" s="43">
        <f t="shared" si="71"/>
        <v>2.08608980756253E-7</v>
      </c>
      <c r="D184" s="43">
        <f>$C$2*Amortization!E178</f>
        <v>0</v>
      </c>
      <c r="E184" s="43">
        <f>Amortization!F178*$C$2</f>
        <v>0</v>
      </c>
      <c r="F184" s="43">
        <f>Amortization!D178*$C$2</f>
        <v>0</v>
      </c>
      <c r="G184" s="43">
        <f t="shared" si="72"/>
        <v>0</v>
      </c>
      <c r="H184" s="43">
        <f t="shared" si="73"/>
        <v>2.08608980756253E-7</v>
      </c>
      <c r="I184" s="32">
        <f t="shared" si="53"/>
        <v>220</v>
      </c>
      <c r="J184" s="43">
        <f t="shared" si="74"/>
        <v>0</v>
      </c>
      <c r="K184" s="43">
        <f t="shared" si="64"/>
        <v>0</v>
      </c>
      <c r="L184" s="43">
        <f t="shared" si="54"/>
        <v>0</v>
      </c>
      <c r="M184" s="43">
        <f t="shared" si="75"/>
        <v>0</v>
      </c>
      <c r="N184" s="32">
        <f t="shared" si="55"/>
        <v>220</v>
      </c>
      <c r="O184" s="43">
        <f t="shared" si="76"/>
        <v>0</v>
      </c>
      <c r="P184" s="43">
        <f t="shared" si="67"/>
        <v>0</v>
      </c>
      <c r="Q184" s="29">
        <f t="shared" si="68"/>
        <v>0</v>
      </c>
      <c r="R184" s="43">
        <f t="shared" si="50"/>
        <v>0</v>
      </c>
      <c r="S184" s="43"/>
      <c r="T184" s="43"/>
      <c r="U184" s="43"/>
      <c r="W184" s="43">
        <f t="shared" si="56"/>
        <v>2.08608980756253E-7</v>
      </c>
      <c r="X184" s="29">
        <f t="shared" si="69"/>
        <v>0</v>
      </c>
      <c r="Y184" s="29">
        <f t="shared" si="57"/>
        <v>0</v>
      </c>
      <c r="Z184" s="29">
        <f t="shared" si="58"/>
        <v>0</v>
      </c>
    </row>
    <row r="185" spans="2:26" x14ac:dyDescent="0.3">
      <c r="B185" s="32">
        <f t="shared" si="70"/>
        <v>221</v>
      </c>
      <c r="C185" s="43">
        <f t="shared" si="71"/>
        <v>2.08608980756253E-7</v>
      </c>
      <c r="D185" s="43">
        <f>$C$2*Amortization!E179</f>
        <v>0</v>
      </c>
      <c r="E185" s="43">
        <f>Amortization!F179*$C$2</f>
        <v>0</v>
      </c>
      <c r="F185" s="43">
        <f>Amortization!D179*$C$2</f>
        <v>0</v>
      </c>
      <c r="G185" s="43">
        <f t="shared" si="72"/>
        <v>0</v>
      </c>
      <c r="H185" s="43">
        <f t="shared" si="73"/>
        <v>2.08608980756253E-7</v>
      </c>
      <c r="I185" s="32">
        <f t="shared" si="53"/>
        <v>221</v>
      </c>
      <c r="J185" s="43">
        <f t="shared" si="74"/>
        <v>0</v>
      </c>
      <c r="K185" s="43">
        <f t="shared" si="64"/>
        <v>0</v>
      </c>
      <c r="L185" s="43">
        <f t="shared" si="54"/>
        <v>0</v>
      </c>
      <c r="M185" s="43">
        <f t="shared" si="75"/>
        <v>0</v>
      </c>
      <c r="N185" s="32">
        <f t="shared" si="55"/>
        <v>221</v>
      </c>
      <c r="O185" s="43">
        <f t="shared" si="76"/>
        <v>0</v>
      </c>
      <c r="P185" s="43">
        <f t="shared" si="67"/>
        <v>0</v>
      </c>
      <c r="Q185" s="29">
        <f t="shared" si="68"/>
        <v>0</v>
      </c>
      <c r="R185" s="43">
        <f t="shared" si="50"/>
        <v>0</v>
      </c>
      <c r="S185" s="43"/>
      <c r="T185" s="43"/>
      <c r="U185" s="43"/>
      <c r="W185" s="43">
        <f t="shared" si="56"/>
        <v>2.08608980756253E-7</v>
      </c>
      <c r="X185" s="29">
        <f t="shared" si="69"/>
        <v>0</v>
      </c>
      <c r="Y185" s="29">
        <f t="shared" si="57"/>
        <v>0</v>
      </c>
      <c r="Z185" s="29">
        <f t="shared" si="58"/>
        <v>0</v>
      </c>
    </row>
    <row r="186" spans="2:26" x14ac:dyDescent="0.3">
      <c r="B186" s="32">
        <f t="shared" si="70"/>
        <v>222</v>
      </c>
      <c r="C186" s="43">
        <f t="shared" si="71"/>
        <v>2.08608980756253E-7</v>
      </c>
      <c r="D186" s="43">
        <f>$C$2*Amortization!E180</f>
        <v>0</v>
      </c>
      <c r="E186" s="43">
        <f>Amortization!F180*$C$2</f>
        <v>0</v>
      </c>
      <c r="F186" s="43">
        <f>Amortization!D180*$C$2</f>
        <v>0</v>
      </c>
      <c r="G186" s="43">
        <f t="shared" si="72"/>
        <v>0</v>
      </c>
      <c r="H186" s="43">
        <f t="shared" si="73"/>
        <v>2.08608980756253E-7</v>
      </c>
      <c r="I186" s="32">
        <f t="shared" si="53"/>
        <v>222</v>
      </c>
      <c r="J186" s="43">
        <f t="shared" si="74"/>
        <v>0</v>
      </c>
      <c r="K186" s="43">
        <f t="shared" si="64"/>
        <v>0</v>
      </c>
      <c r="L186" s="43">
        <f t="shared" si="54"/>
        <v>0</v>
      </c>
      <c r="M186" s="43">
        <f t="shared" si="75"/>
        <v>0</v>
      </c>
      <c r="N186" s="32">
        <f t="shared" si="55"/>
        <v>222</v>
      </c>
      <c r="O186" s="43">
        <f t="shared" si="76"/>
        <v>0</v>
      </c>
      <c r="P186" s="43">
        <f t="shared" si="67"/>
        <v>0</v>
      </c>
      <c r="Q186" s="29">
        <f t="shared" si="68"/>
        <v>0</v>
      </c>
      <c r="R186" s="43">
        <f t="shared" si="50"/>
        <v>0</v>
      </c>
      <c r="S186" s="43"/>
      <c r="T186" s="43"/>
      <c r="U186" s="43"/>
      <c r="W186" s="43">
        <f t="shared" si="56"/>
        <v>2.08608980756253E-7</v>
      </c>
      <c r="X186" s="29">
        <f t="shared" si="69"/>
        <v>0</v>
      </c>
      <c r="Y186" s="29">
        <f t="shared" si="57"/>
        <v>0</v>
      </c>
      <c r="Z186" s="29">
        <f t="shared" si="58"/>
        <v>0</v>
      </c>
    </row>
    <row r="187" spans="2:26" x14ac:dyDescent="0.3">
      <c r="B187" s="32">
        <f t="shared" si="70"/>
        <v>223</v>
      </c>
      <c r="C187" s="43">
        <f t="shared" si="71"/>
        <v>2.08608980756253E-7</v>
      </c>
      <c r="D187" s="43">
        <f>$C$2*Amortization!E181</f>
        <v>0</v>
      </c>
      <c r="E187" s="43">
        <f>Amortization!F181*$C$2</f>
        <v>0</v>
      </c>
      <c r="F187" s="43">
        <f>Amortization!D181*$C$2</f>
        <v>0</v>
      </c>
      <c r="G187" s="43">
        <f t="shared" si="72"/>
        <v>0</v>
      </c>
      <c r="H187" s="43">
        <f t="shared" si="73"/>
        <v>2.08608980756253E-7</v>
      </c>
      <c r="I187" s="32">
        <f t="shared" si="53"/>
        <v>223</v>
      </c>
      <c r="J187" s="43">
        <f t="shared" si="74"/>
        <v>0</v>
      </c>
      <c r="K187" s="43">
        <f t="shared" si="64"/>
        <v>0</v>
      </c>
      <c r="L187" s="43">
        <f t="shared" si="54"/>
        <v>0</v>
      </c>
      <c r="M187" s="43">
        <f t="shared" si="75"/>
        <v>0</v>
      </c>
      <c r="N187" s="32">
        <f t="shared" si="55"/>
        <v>223</v>
      </c>
      <c r="O187" s="43">
        <f t="shared" si="76"/>
        <v>0</v>
      </c>
      <c r="P187" s="43">
        <f t="shared" si="67"/>
        <v>0</v>
      </c>
      <c r="Q187" s="29">
        <f t="shared" si="68"/>
        <v>0</v>
      </c>
      <c r="R187" s="43">
        <f t="shared" si="50"/>
        <v>0</v>
      </c>
      <c r="S187" s="43"/>
      <c r="T187" s="43"/>
      <c r="U187" s="43"/>
      <c r="W187" s="43">
        <f t="shared" si="56"/>
        <v>2.08608980756253E-7</v>
      </c>
      <c r="X187" s="29">
        <f t="shared" si="69"/>
        <v>0</v>
      </c>
      <c r="Y187" s="29">
        <f t="shared" si="57"/>
        <v>0</v>
      </c>
      <c r="Z187" s="29">
        <f t="shared" si="58"/>
        <v>0</v>
      </c>
    </row>
    <row r="188" spans="2:26" x14ac:dyDescent="0.3">
      <c r="B188" s="32">
        <f t="shared" si="70"/>
        <v>224</v>
      </c>
      <c r="C188" s="43">
        <f t="shared" si="71"/>
        <v>2.08608980756253E-7</v>
      </c>
      <c r="D188" s="43">
        <f>$C$2*Amortization!E182</f>
        <v>0</v>
      </c>
      <c r="E188" s="43">
        <f>Amortization!F182*$C$2</f>
        <v>0</v>
      </c>
      <c r="F188" s="43">
        <f>Amortization!D182*$C$2</f>
        <v>0</v>
      </c>
      <c r="G188" s="43">
        <f t="shared" si="72"/>
        <v>0</v>
      </c>
      <c r="H188" s="43">
        <f t="shared" si="73"/>
        <v>2.08608980756253E-7</v>
      </c>
      <c r="I188" s="32">
        <f t="shared" si="53"/>
        <v>224</v>
      </c>
      <c r="J188" s="43">
        <f t="shared" si="74"/>
        <v>0</v>
      </c>
      <c r="K188" s="43">
        <f t="shared" si="64"/>
        <v>0</v>
      </c>
      <c r="L188" s="43">
        <f t="shared" si="54"/>
        <v>0</v>
      </c>
      <c r="M188" s="43">
        <f t="shared" si="75"/>
        <v>0</v>
      </c>
      <c r="N188" s="32">
        <f t="shared" si="55"/>
        <v>224</v>
      </c>
      <c r="O188" s="43">
        <f t="shared" si="76"/>
        <v>0</v>
      </c>
      <c r="P188" s="43">
        <f t="shared" si="67"/>
        <v>0</v>
      </c>
      <c r="Q188" s="29">
        <f t="shared" si="68"/>
        <v>0</v>
      </c>
      <c r="R188" s="43">
        <f t="shared" si="50"/>
        <v>0</v>
      </c>
      <c r="S188" s="43"/>
      <c r="T188" s="43"/>
      <c r="U188" s="43"/>
      <c r="W188" s="43">
        <f t="shared" si="56"/>
        <v>2.08608980756253E-7</v>
      </c>
      <c r="X188" s="29">
        <f t="shared" si="69"/>
        <v>0</v>
      </c>
      <c r="Y188" s="29">
        <f t="shared" si="57"/>
        <v>0</v>
      </c>
      <c r="Z188" s="29">
        <f t="shared" si="58"/>
        <v>0</v>
      </c>
    </row>
    <row r="189" spans="2:26" x14ac:dyDescent="0.3">
      <c r="B189" s="32">
        <f t="shared" si="70"/>
        <v>225</v>
      </c>
      <c r="C189" s="43">
        <f t="shared" si="71"/>
        <v>2.08608980756253E-7</v>
      </c>
      <c r="D189" s="43">
        <f>$C$2*Amortization!E183</f>
        <v>0</v>
      </c>
      <c r="E189" s="43">
        <f>Amortization!F183*$C$2</f>
        <v>0</v>
      </c>
      <c r="F189" s="43">
        <f>Amortization!D183*$C$2</f>
        <v>0</v>
      </c>
      <c r="G189" s="43">
        <f t="shared" si="72"/>
        <v>0</v>
      </c>
      <c r="H189" s="43">
        <f t="shared" si="73"/>
        <v>2.08608980756253E-7</v>
      </c>
      <c r="I189" s="32">
        <f t="shared" si="53"/>
        <v>225</v>
      </c>
      <c r="J189" s="43">
        <f t="shared" si="74"/>
        <v>0</v>
      </c>
      <c r="K189" s="43">
        <f t="shared" si="64"/>
        <v>0</v>
      </c>
      <c r="L189" s="43">
        <f t="shared" si="54"/>
        <v>0</v>
      </c>
      <c r="M189" s="43">
        <f t="shared" si="75"/>
        <v>0</v>
      </c>
      <c r="N189" s="32">
        <f t="shared" si="55"/>
        <v>225</v>
      </c>
      <c r="O189" s="43">
        <f t="shared" si="76"/>
        <v>0</v>
      </c>
      <c r="P189" s="43">
        <f t="shared" si="67"/>
        <v>0</v>
      </c>
      <c r="Q189" s="29">
        <f t="shared" si="68"/>
        <v>0</v>
      </c>
      <c r="R189" s="43">
        <f t="shared" si="50"/>
        <v>0</v>
      </c>
      <c r="S189" s="43"/>
      <c r="T189" s="43"/>
      <c r="U189" s="43"/>
      <c r="W189" s="43">
        <f t="shared" si="56"/>
        <v>2.08608980756253E-7</v>
      </c>
      <c r="X189" s="29">
        <f t="shared" si="69"/>
        <v>0</v>
      </c>
      <c r="Y189" s="29">
        <f t="shared" si="57"/>
        <v>0</v>
      </c>
      <c r="Z189" s="29">
        <f t="shared" si="58"/>
        <v>0</v>
      </c>
    </row>
    <row r="190" spans="2:26" x14ac:dyDescent="0.3">
      <c r="B190" s="32">
        <f t="shared" si="70"/>
        <v>226</v>
      </c>
      <c r="C190" s="43">
        <f t="shared" si="71"/>
        <v>2.08608980756253E-7</v>
      </c>
      <c r="D190" s="43">
        <f>$C$2*Amortization!E184</f>
        <v>0</v>
      </c>
      <c r="E190" s="43">
        <f>Amortization!F184*$C$2</f>
        <v>0</v>
      </c>
      <c r="F190" s="43">
        <f>Amortization!D184*$C$2</f>
        <v>0</v>
      </c>
      <c r="G190" s="43">
        <f t="shared" si="72"/>
        <v>0</v>
      </c>
      <c r="H190" s="43">
        <f t="shared" si="73"/>
        <v>2.08608980756253E-7</v>
      </c>
      <c r="I190" s="32">
        <f t="shared" si="53"/>
        <v>226</v>
      </c>
      <c r="J190" s="43">
        <f t="shared" si="74"/>
        <v>0</v>
      </c>
      <c r="K190" s="43">
        <f t="shared" si="64"/>
        <v>0</v>
      </c>
      <c r="L190" s="43">
        <f t="shared" si="54"/>
        <v>0</v>
      </c>
      <c r="M190" s="43">
        <f t="shared" si="75"/>
        <v>0</v>
      </c>
      <c r="N190" s="32">
        <f t="shared" si="55"/>
        <v>226</v>
      </c>
      <c r="O190" s="43">
        <f t="shared" si="76"/>
        <v>0</v>
      </c>
      <c r="P190" s="43">
        <f t="shared" si="67"/>
        <v>0</v>
      </c>
      <c r="Q190" s="29">
        <f t="shared" si="68"/>
        <v>0</v>
      </c>
      <c r="R190" s="43">
        <f t="shared" si="50"/>
        <v>0</v>
      </c>
      <c r="S190" s="43"/>
      <c r="T190" s="43"/>
      <c r="U190" s="43"/>
      <c r="W190" s="43">
        <f t="shared" si="56"/>
        <v>2.08608980756253E-7</v>
      </c>
      <c r="X190" s="29">
        <f t="shared" si="69"/>
        <v>0</v>
      </c>
      <c r="Y190" s="29">
        <f t="shared" si="57"/>
        <v>0</v>
      </c>
      <c r="Z190" s="29">
        <f t="shared" si="58"/>
        <v>0</v>
      </c>
    </row>
    <row r="191" spans="2:26" x14ac:dyDescent="0.3">
      <c r="B191" s="32">
        <f t="shared" si="70"/>
        <v>227</v>
      </c>
      <c r="C191" s="43">
        <f t="shared" si="71"/>
        <v>2.08608980756253E-7</v>
      </c>
      <c r="D191" s="43">
        <f>$C$2*Amortization!E185</f>
        <v>0</v>
      </c>
      <c r="E191" s="43">
        <f>Amortization!F185*$C$2</f>
        <v>0</v>
      </c>
      <c r="F191" s="43">
        <f>Amortization!D185*$C$2</f>
        <v>0</v>
      </c>
      <c r="G191" s="43">
        <f t="shared" si="72"/>
        <v>0</v>
      </c>
      <c r="H191" s="43">
        <f t="shared" si="73"/>
        <v>2.08608980756253E-7</v>
      </c>
      <c r="I191" s="32">
        <f t="shared" si="53"/>
        <v>227</v>
      </c>
      <c r="J191" s="43">
        <f t="shared" si="74"/>
        <v>0</v>
      </c>
      <c r="K191" s="43">
        <f t="shared" si="64"/>
        <v>0</v>
      </c>
      <c r="L191" s="43">
        <f t="shared" si="54"/>
        <v>0</v>
      </c>
      <c r="M191" s="43">
        <f t="shared" si="75"/>
        <v>0</v>
      </c>
      <c r="N191" s="32">
        <f t="shared" si="55"/>
        <v>227</v>
      </c>
      <c r="O191" s="43">
        <f t="shared" si="76"/>
        <v>0</v>
      </c>
      <c r="P191" s="43">
        <f t="shared" si="67"/>
        <v>0</v>
      </c>
      <c r="Q191" s="29">
        <f t="shared" si="68"/>
        <v>0</v>
      </c>
      <c r="R191" s="43">
        <f t="shared" si="50"/>
        <v>0</v>
      </c>
      <c r="S191" s="43"/>
      <c r="T191" s="43"/>
      <c r="U191" s="43"/>
      <c r="W191" s="43">
        <f t="shared" si="56"/>
        <v>2.08608980756253E-7</v>
      </c>
      <c r="X191" s="29">
        <f t="shared" si="69"/>
        <v>0</v>
      </c>
      <c r="Y191" s="29">
        <f t="shared" si="57"/>
        <v>0</v>
      </c>
      <c r="Z191" s="29">
        <f t="shared" si="58"/>
        <v>0</v>
      </c>
    </row>
    <row r="192" spans="2:26" x14ac:dyDescent="0.3">
      <c r="B192" s="32">
        <f t="shared" si="70"/>
        <v>228</v>
      </c>
      <c r="C192" s="43">
        <f t="shared" si="71"/>
        <v>2.08608980756253E-7</v>
      </c>
      <c r="D192" s="43">
        <f>$C$2*Amortization!E186</f>
        <v>0</v>
      </c>
      <c r="E192" s="43">
        <f>Amortization!F186*$C$2</f>
        <v>0</v>
      </c>
      <c r="F192" s="43">
        <f>Amortization!D186*$C$2</f>
        <v>0</v>
      </c>
      <c r="G192" s="43">
        <f t="shared" si="72"/>
        <v>0</v>
      </c>
      <c r="H192" s="43">
        <f t="shared" si="73"/>
        <v>2.08608980756253E-7</v>
      </c>
      <c r="I192" s="32">
        <f t="shared" si="53"/>
        <v>228</v>
      </c>
      <c r="J192" s="43">
        <f t="shared" si="74"/>
        <v>0</v>
      </c>
      <c r="K192" s="43">
        <f t="shared" si="64"/>
        <v>0</v>
      </c>
      <c r="L192" s="43">
        <f t="shared" si="54"/>
        <v>0</v>
      </c>
      <c r="M192" s="43">
        <f t="shared" si="75"/>
        <v>0</v>
      </c>
      <c r="N192" s="32">
        <f t="shared" si="55"/>
        <v>228</v>
      </c>
      <c r="O192" s="43">
        <f t="shared" si="76"/>
        <v>0</v>
      </c>
      <c r="P192" s="43">
        <f t="shared" si="67"/>
        <v>0</v>
      </c>
      <c r="Q192" s="29">
        <f t="shared" si="68"/>
        <v>0</v>
      </c>
      <c r="R192" s="43">
        <f t="shared" si="50"/>
        <v>0</v>
      </c>
      <c r="S192" s="43"/>
      <c r="T192" s="43"/>
      <c r="U192" s="43"/>
      <c r="W192" s="43">
        <f t="shared" si="56"/>
        <v>2.08608980756253E-7</v>
      </c>
      <c r="X192" s="29">
        <f t="shared" si="69"/>
        <v>0</v>
      </c>
      <c r="Y192" s="29">
        <f t="shared" si="57"/>
        <v>0</v>
      </c>
      <c r="Z192" s="29">
        <f t="shared" si="58"/>
        <v>0</v>
      </c>
    </row>
    <row r="193" spans="2:26" x14ac:dyDescent="0.3">
      <c r="B193" s="32">
        <f t="shared" si="70"/>
        <v>229</v>
      </c>
      <c r="C193" s="43">
        <f t="shared" si="71"/>
        <v>2.08608980756253E-7</v>
      </c>
      <c r="D193" s="43">
        <f>$C$2*Amortization!E187</f>
        <v>0</v>
      </c>
      <c r="E193" s="43">
        <f>Amortization!F187*$C$2</f>
        <v>0</v>
      </c>
      <c r="F193" s="43">
        <f>Amortization!D187*$C$2</f>
        <v>0</v>
      </c>
      <c r="G193" s="43">
        <f t="shared" si="72"/>
        <v>0</v>
      </c>
      <c r="H193" s="43">
        <f t="shared" si="73"/>
        <v>2.08608980756253E-7</v>
      </c>
      <c r="I193" s="32">
        <f t="shared" si="53"/>
        <v>229</v>
      </c>
      <c r="J193" s="43">
        <f t="shared" si="74"/>
        <v>0</v>
      </c>
      <c r="K193" s="43">
        <f t="shared" si="64"/>
        <v>0</v>
      </c>
      <c r="L193" s="43">
        <f t="shared" si="54"/>
        <v>0</v>
      </c>
      <c r="M193" s="43">
        <f t="shared" si="75"/>
        <v>0</v>
      </c>
      <c r="N193" s="32">
        <f t="shared" si="55"/>
        <v>229</v>
      </c>
      <c r="O193" s="43">
        <f t="shared" si="76"/>
        <v>0</v>
      </c>
      <c r="P193" s="43">
        <f t="shared" si="67"/>
        <v>0</v>
      </c>
      <c r="Q193" s="29">
        <f t="shared" si="68"/>
        <v>0</v>
      </c>
      <c r="R193" s="43">
        <f t="shared" si="50"/>
        <v>0</v>
      </c>
      <c r="S193" s="43"/>
      <c r="T193" s="43"/>
      <c r="U193" s="43"/>
      <c r="W193" s="43">
        <f t="shared" si="56"/>
        <v>2.08608980756253E-7</v>
      </c>
      <c r="X193" s="29">
        <f t="shared" si="69"/>
        <v>0</v>
      </c>
      <c r="Y193" s="29">
        <f t="shared" si="57"/>
        <v>0</v>
      </c>
      <c r="Z193" s="29">
        <f t="shared" si="58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2"/>
  <sheetViews>
    <sheetView topLeftCell="H1" workbookViewId="0">
      <selection activeCell="O10" sqref="O10"/>
    </sheetView>
  </sheetViews>
  <sheetFormatPr defaultRowHeight="14.4" x14ac:dyDescent="0.3"/>
  <cols>
    <col min="2" max="2" width="16.33203125" bestFit="1" customWidth="1"/>
    <col min="3" max="3" width="16.33203125" customWidth="1"/>
    <col min="11" max="11" width="12.5546875" bestFit="1" customWidth="1"/>
    <col min="13" max="13" width="14.33203125" bestFit="1" customWidth="1"/>
    <col min="14" max="14" width="13.6640625" bestFit="1" customWidth="1"/>
    <col min="15" max="15" width="15.5546875" customWidth="1"/>
    <col min="16" max="16" width="14.33203125" bestFit="1" customWidth="1"/>
    <col min="17" max="18" width="12.5546875" bestFit="1" customWidth="1"/>
    <col min="19" max="20" width="13.109375" customWidth="1"/>
  </cols>
  <sheetData>
    <row r="1" spans="1:20" x14ac:dyDescent="0.3">
      <c r="M1" s="32" t="s">
        <v>69</v>
      </c>
      <c r="P1" s="32" t="s">
        <v>118</v>
      </c>
      <c r="S1" s="72">
        <f>'Set up'!B25</f>
        <v>0.5</v>
      </c>
      <c r="T1" s="72">
        <f>'Set up'!B26</f>
        <v>0.5</v>
      </c>
    </row>
    <row r="2" spans="1:20" x14ac:dyDescent="0.3">
      <c r="D2" s="32" t="s">
        <v>115</v>
      </c>
      <c r="E2" s="75">
        <f>'Set up'!B21</f>
        <v>0.1</v>
      </c>
      <c r="H2" s="32" t="s">
        <v>115</v>
      </c>
      <c r="I2" s="53">
        <f>'Set up'!B21</f>
        <v>0.1</v>
      </c>
      <c r="K2" s="75">
        <f>'Set up'!B22</f>
        <v>0.1</v>
      </c>
      <c r="M2" s="32" t="s">
        <v>112</v>
      </c>
      <c r="N2" s="32" t="s">
        <v>116</v>
      </c>
      <c r="O2" s="32" t="s">
        <v>120</v>
      </c>
      <c r="P2" s="32" t="s">
        <v>112</v>
      </c>
      <c r="Q2" s="70">
        <f>'Set up'!B20</f>
        <v>0.25</v>
      </c>
      <c r="T2" s="32" t="s">
        <v>122</v>
      </c>
    </row>
    <row r="3" spans="1:20" x14ac:dyDescent="0.3">
      <c r="A3" t="s">
        <v>41</v>
      </c>
      <c r="B3" t="s">
        <v>111</v>
      </c>
      <c r="C3" s="32" t="s">
        <v>4</v>
      </c>
      <c r="D3" s="32" t="s">
        <v>113</v>
      </c>
      <c r="E3" s="32" t="s">
        <v>114</v>
      </c>
      <c r="G3" t="s">
        <v>112</v>
      </c>
      <c r="H3" s="32" t="s">
        <v>113</v>
      </c>
      <c r="I3" s="32" t="s">
        <v>114</v>
      </c>
      <c r="J3" s="32" t="s">
        <v>112</v>
      </c>
      <c r="K3" s="32" t="s">
        <v>114</v>
      </c>
      <c r="M3" s="32" t="s">
        <v>111</v>
      </c>
      <c r="N3" s="32" t="s">
        <v>117</v>
      </c>
      <c r="O3" s="32" t="s">
        <v>119</v>
      </c>
      <c r="P3" s="32" t="s">
        <v>111</v>
      </c>
      <c r="Q3" s="32" t="s">
        <v>47</v>
      </c>
      <c r="R3" s="32" t="s">
        <v>121</v>
      </c>
      <c r="S3" s="32" t="s">
        <v>25</v>
      </c>
      <c r="T3" s="32" t="s">
        <v>123</v>
      </c>
    </row>
    <row r="4" spans="1:20" x14ac:dyDescent="0.3">
      <c r="A4" s="32">
        <f>'Default Curve'!B5</f>
        <v>1</v>
      </c>
      <c r="B4" s="43">
        <f>Structure!C14</f>
        <v>250000000</v>
      </c>
      <c r="C4" s="43">
        <f>Structure!D14+Structure!F14</f>
        <v>2389130.2108258889</v>
      </c>
      <c r="D4" s="37">
        <f>'Default Curve'!H5</f>
        <v>0</v>
      </c>
      <c r="E4" s="68">
        <f>C4*D4*$E$2/12</f>
        <v>0</v>
      </c>
      <c r="G4" s="37">
        <f>'Default Curve'!G5</f>
        <v>0</v>
      </c>
      <c r="H4" s="37">
        <f>'Default Curve'!H5</f>
        <v>0</v>
      </c>
      <c r="I4" s="68">
        <f>C4*H4*$I$2/12</f>
        <v>0</v>
      </c>
      <c r="J4" s="37">
        <f>'Default Curve'!G5</f>
        <v>0</v>
      </c>
      <c r="K4" s="56">
        <f>B4*J4*$K$2</f>
        <v>0</v>
      </c>
      <c r="M4" s="29">
        <v>0</v>
      </c>
      <c r="N4" s="56">
        <f>B4*J4</f>
        <v>0</v>
      </c>
      <c r="P4" s="56">
        <f t="shared" ref="P4:P9" si="0">M4+N4</f>
        <v>0</v>
      </c>
      <c r="Q4" s="29"/>
      <c r="R4" s="29"/>
      <c r="S4" s="29">
        <v>0</v>
      </c>
      <c r="T4" s="29">
        <v>0</v>
      </c>
    </row>
    <row r="5" spans="1:20" x14ac:dyDescent="0.3">
      <c r="A5" s="32">
        <f>'Default Curve'!B6</f>
        <v>2</v>
      </c>
      <c r="B5" s="43">
        <f>Structure!C15</f>
        <v>249249822.01110497</v>
      </c>
      <c r="C5" s="43">
        <f>Structure!D15+Structure!F15</f>
        <v>2389130.2108258884</v>
      </c>
      <c r="D5" s="37">
        <f>'Default Curve'!H6</f>
        <v>0</v>
      </c>
      <c r="E5" s="68">
        <f t="shared" ref="E5:E15" si="1">C5*D5*$E$2/12</f>
        <v>0</v>
      </c>
      <c r="G5" s="37">
        <f>'Default Curve'!G6</f>
        <v>0</v>
      </c>
      <c r="H5" s="37">
        <f>'Default Curve'!H6</f>
        <v>0</v>
      </c>
      <c r="I5" s="68">
        <f>C5*H5*$I$2/12</f>
        <v>0</v>
      </c>
      <c r="J5" s="37">
        <f>'Default Curve'!G6</f>
        <v>0</v>
      </c>
      <c r="K5" s="56">
        <f t="shared" ref="K5:K15" si="2">B5*J5*$K$2</f>
        <v>0</v>
      </c>
      <c r="M5" s="29">
        <f t="shared" ref="M5:M15" si="3">P4</f>
        <v>0</v>
      </c>
      <c r="N5" s="56">
        <f t="shared" ref="N5:N15" si="4">B5*J5</f>
        <v>0</v>
      </c>
      <c r="P5" s="56">
        <f t="shared" si="0"/>
        <v>0</v>
      </c>
      <c r="Q5" s="29"/>
      <c r="R5" s="29"/>
      <c r="S5" s="29">
        <v>0</v>
      </c>
      <c r="T5" s="29">
        <v>0</v>
      </c>
    </row>
    <row r="6" spans="1:20" x14ac:dyDescent="0.3">
      <c r="A6" s="32">
        <f>'Default Curve'!B7</f>
        <v>3</v>
      </c>
      <c r="B6" s="43">
        <f>Structure!C16</f>
        <v>248467062.47472298</v>
      </c>
      <c r="C6" s="43">
        <f>Structure!D16+Structure!F16</f>
        <v>2389130.2108258884</v>
      </c>
      <c r="D6" s="37">
        <f>'Default Curve'!H7</f>
        <v>0</v>
      </c>
      <c r="E6" s="68">
        <f t="shared" si="1"/>
        <v>0</v>
      </c>
      <c r="G6" s="37">
        <f>'Default Curve'!G7</f>
        <v>0</v>
      </c>
      <c r="H6" s="37">
        <f>'Default Curve'!H7</f>
        <v>0</v>
      </c>
      <c r="I6" s="68">
        <f t="shared" ref="I6:I15" si="5">C6*H6*$I$2/12</f>
        <v>0</v>
      </c>
      <c r="J6" s="37">
        <f>'Default Curve'!G7</f>
        <v>0</v>
      </c>
      <c r="K6" s="56">
        <f t="shared" si="2"/>
        <v>0</v>
      </c>
      <c r="M6" s="29">
        <f t="shared" si="3"/>
        <v>0</v>
      </c>
      <c r="N6" s="56">
        <f t="shared" si="4"/>
        <v>0</v>
      </c>
      <c r="P6" s="56">
        <f t="shared" si="0"/>
        <v>0</v>
      </c>
      <c r="Q6" s="29"/>
      <c r="R6" s="29"/>
      <c r="S6" s="29">
        <v>0</v>
      </c>
      <c r="T6" s="29">
        <v>0</v>
      </c>
    </row>
    <row r="7" spans="1:20" x14ac:dyDescent="0.3">
      <c r="A7" s="32">
        <f>'Default Curve'!B8</f>
        <v>4</v>
      </c>
      <c r="B7" s="43">
        <f>Structure!C17</f>
        <v>247651649.43935525</v>
      </c>
      <c r="C7" s="43">
        <f>Structure!D17+Structure!F17</f>
        <v>2389130.2108258889</v>
      </c>
      <c r="D7" s="37">
        <f>'Default Curve'!H8</f>
        <v>0</v>
      </c>
      <c r="E7" s="68">
        <f t="shared" si="1"/>
        <v>0</v>
      </c>
      <c r="G7" s="37">
        <f>'Default Curve'!G8</f>
        <v>0</v>
      </c>
      <c r="H7" s="37">
        <f>'Default Curve'!H8</f>
        <v>0</v>
      </c>
      <c r="I7" s="68">
        <f t="shared" si="5"/>
        <v>0</v>
      </c>
      <c r="J7" s="37">
        <f>'Default Curve'!G8</f>
        <v>0</v>
      </c>
      <c r="K7" s="56">
        <f t="shared" si="2"/>
        <v>0</v>
      </c>
      <c r="M7" s="29">
        <f t="shared" si="3"/>
        <v>0</v>
      </c>
      <c r="N7" s="56">
        <f t="shared" si="4"/>
        <v>0</v>
      </c>
      <c r="P7" s="56">
        <f t="shared" si="0"/>
        <v>0</v>
      </c>
      <c r="Q7" s="29"/>
      <c r="R7" s="29"/>
      <c r="S7" s="29">
        <v>0</v>
      </c>
      <c r="T7" s="29">
        <v>0</v>
      </c>
    </row>
    <row r="8" spans="1:20" x14ac:dyDescent="0.3">
      <c r="A8" s="32">
        <f>'Default Curve'!B9</f>
        <v>5</v>
      </c>
      <c r="B8" s="43">
        <f>Structure!C18</f>
        <v>246803521.70867613</v>
      </c>
      <c r="C8" s="43">
        <f>Structure!D18+Structure!F18</f>
        <v>2389130.2108258889</v>
      </c>
      <c r="D8" s="37">
        <f>'Default Curve'!H9</f>
        <v>8.3333333333333344E-5</v>
      </c>
      <c r="E8" s="69">
        <f t="shared" si="1"/>
        <v>1.6591182019624231</v>
      </c>
      <c r="G8" s="37">
        <f>'Default Curve'!G9</f>
        <v>0</v>
      </c>
      <c r="H8" s="37">
        <f>'Default Curve'!H9</f>
        <v>8.3333333333333344E-5</v>
      </c>
      <c r="I8" s="68">
        <f t="shared" si="5"/>
        <v>1.6591182019624231</v>
      </c>
      <c r="J8" s="37">
        <f>'Default Curve'!G9</f>
        <v>0</v>
      </c>
      <c r="K8" s="56">
        <f t="shared" si="2"/>
        <v>0</v>
      </c>
      <c r="M8" s="29">
        <f t="shared" si="3"/>
        <v>0</v>
      </c>
      <c r="N8" s="56">
        <f t="shared" si="4"/>
        <v>0</v>
      </c>
      <c r="P8" s="56">
        <f t="shared" si="0"/>
        <v>0</v>
      </c>
      <c r="Q8" s="29"/>
      <c r="R8" s="29"/>
      <c r="S8" s="29">
        <v>0</v>
      </c>
      <c r="T8" s="29">
        <v>0</v>
      </c>
    </row>
    <row r="9" spans="1:20" x14ac:dyDescent="0.3">
      <c r="A9" s="32">
        <f>'Default Curve'!B10</f>
        <v>6</v>
      </c>
      <c r="B9" s="43">
        <f>Structure!C19</f>
        <v>245922628.96729168</v>
      </c>
      <c r="C9" s="43">
        <f>Structure!D19+Structure!F19</f>
        <v>2389130.2108258884</v>
      </c>
      <c r="D9" s="37">
        <f>'Default Curve'!H10</f>
        <v>1.6666666666666669E-4</v>
      </c>
      <c r="E9" s="68">
        <f t="shared" si="1"/>
        <v>3.3182364039248458</v>
      </c>
      <c r="G9" s="37">
        <f>'Default Curve'!G10</f>
        <v>0</v>
      </c>
      <c r="H9" s="37">
        <f>'Default Curve'!H10</f>
        <v>1.6666666666666669E-4</v>
      </c>
      <c r="I9" s="68">
        <f t="shared" si="5"/>
        <v>3.3182364039248458</v>
      </c>
      <c r="J9" s="37">
        <f>'Default Curve'!G10</f>
        <v>0</v>
      </c>
      <c r="K9" s="56">
        <f t="shared" si="2"/>
        <v>0</v>
      </c>
      <c r="M9" s="29">
        <f t="shared" si="3"/>
        <v>0</v>
      </c>
      <c r="N9" s="56">
        <f t="shared" si="4"/>
        <v>0</v>
      </c>
      <c r="P9" s="56">
        <f t="shared" si="0"/>
        <v>0</v>
      </c>
      <c r="Q9" s="29"/>
      <c r="R9" s="29"/>
      <c r="S9" s="29">
        <v>0</v>
      </c>
      <c r="T9" s="29">
        <v>0</v>
      </c>
    </row>
    <row r="10" spans="1:20" x14ac:dyDescent="0.3">
      <c r="A10" s="32">
        <f>'Default Curve'!B11</f>
        <v>7</v>
      </c>
      <c r="B10" s="43">
        <f>Structure!C20</f>
        <v>245008931.90141532</v>
      </c>
      <c r="C10" s="43">
        <f>Structure!D20+Structure!F20</f>
        <v>2389130.2108258889</v>
      </c>
      <c r="D10" s="37">
        <f>'Default Curve'!H11</f>
        <v>2.5000000000000001E-4</v>
      </c>
      <c r="E10" s="68">
        <f t="shared" si="1"/>
        <v>4.9773546058872684</v>
      </c>
      <c r="G10" s="37">
        <f>'Default Curve'!G11</f>
        <v>2.7777777777777779E-5</v>
      </c>
      <c r="H10" s="37">
        <f>'Default Curve'!H11</f>
        <v>2.5000000000000001E-4</v>
      </c>
      <c r="I10" s="68">
        <f t="shared" si="5"/>
        <v>4.9773546058872684</v>
      </c>
      <c r="J10" s="37">
        <f>'Default Curve'!G11</f>
        <v>2.7777777777777779E-5</v>
      </c>
      <c r="K10" s="56">
        <f t="shared" si="2"/>
        <v>680.58036639282045</v>
      </c>
      <c r="M10" s="29">
        <f t="shared" si="3"/>
        <v>0</v>
      </c>
      <c r="N10" s="56">
        <f t="shared" si="4"/>
        <v>6805.8036639282036</v>
      </c>
      <c r="P10" s="43">
        <f>M10+N10-O10</f>
        <v>6805.8036639282036</v>
      </c>
      <c r="Q10" s="43">
        <f>P10*$Q$2/12</f>
        <v>141.78757633183758</v>
      </c>
      <c r="R10" s="43">
        <f>O10+Q10</f>
        <v>141.78757633183758</v>
      </c>
      <c r="S10" s="43">
        <f>R10*$S$1</f>
        <v>70.893788165918792</v>
      </c>
      <c r="T10" s="43">
        <f>R10*$T$1</f>
        <v>70.893788165918792</v>
      </c>
    </row>
    <row r="11" spans="1:20" x14ac:dyDescent="0.3">
      <c r="A11" s="32">
        <f>'Default Curve'!B12</f>
        <v>8</v>
      </c>
      <c r="B11" s="43">
        <f>Structure!C21</f>
        <v>244062402.31432426</v>
      </c>
      <c r="C11" s="43">
        <f>Structure!D21+Structure!F21</f>
        <v>2389130.2108258884</v>
      </c>
      <c r="D11" s="37">
        <f>'Default Curve'!H12</f>
        <v>3.3333333333333338E-4</v>
      </c>
      <c r="E11" s="68">
        <f t="shared" si="1"/>
        <v>6.6364728078496915</v>
      </c>
      <c r="G11" s="37">
        <f>'Default Curve'!G12</f>
        <v>5.5555555555555558E-5</v>
      </c>
      <c r="H11" s="37">
        <f>'Default Curve'!H12</f>
        <v>3.3333333333333338E-4</v>
      </c>
      <c r="I11" s="68">
        <f t="shared" si="5"/>
        <v>6.6364728078496915</v>
      </c>
      <c r="J11" s="37">
        <f>'Default Curve'!G12</f>
        <v>5.5555555555555558E-5</v>
      </c>
      <c r="K11" s="56">
        <f t="shared" si="2"/>
        <v>1355.9022350795794</v>
      </c>
      <c r="M11" s="29">
        <f t="shared" si="3"/>
        <v>6805.8036639282036</v>
      </c>
      <c r="N11" s="56">
        <f t="shared" si="4"/>
        <v>13559.022350795793</v>
      </c>
      <c r="P11" s="43">
        <f t="shared" ref="P11:P15" si="6">M11+N11-O11</f>
        <v>20364.826014723996</v>
      </c>
      <c r="Q11" s="43">
        <f t="shared" ref="Q11:Q62" si="7">P11*$Q$2/12</f>
        <v>424.26720864008325</v>
      </c>
      <c r="R11" s="43">
        <f t="shared" ref="R11:R15" si="8">O11+Q11</f>
        <v>424.26720864008325</v>
      </c>
      <c r="S11" s="43">
        <f t="shared" ref="S11:S62" si="9">R11*$S$1</f>
        <v>212.13360432004163</v>
      </c>
      <c r="T11" s="43">
        <f t="shared" ref="T11:T62" si="10">R11*$T$1</f>
        <v>212.13360432004163</v>
      </c>
    </row>
    <row r="12" spans="1:20" x14ac:dyDescent="0.3">
      <c r="A12" s="32">
        <f>'Default Curve'!B13</f>
        <v>9</v>
      </c>
      <c r="B12" s="43">
        <f>Structure!C22</f>
        <v>243083023.23646337</v>
      </c>
      <c r="C12" s="43">
        <f>Structure!D22+Structure!F22</f>
        <v>2389130.2108258884</v>
      </c>
      <c r="D12" s="37">
        <f>'Default Curve'!H13</f>
        <v>4.1666666666666664E-4</v>
      </c>
      <c r="E12" s="68">
        <f t="shared" si="1"/>
        <v>8.2955910098121119</v>
      </c>
      <c r="G12" s="37">
        <f>'Default Curve'!G13</f>
        <v>8.3333333333333344E-5</v>
      </c>
      <c r="H12" s="37">
        <f>'Default Curve'!H13</f>
        <v>4.1666666666666664E-4</v>
      </c>
      <c r="I12" s="68">
        <f t="shared" si="5"/>
        <v>8.2955910098121119</v>
      </c>
      <c r="J12" s="37">
        <f>'Default Curve'!G13</f>
        <v>8.3333333333333344E-5</v>
      </c>
      <c r="K12" s="56">
        <f t="shared" si="2"/>
        <v>2025.6918603038616</v>
      </c>
      <c r="M12" s="29">
        <f t="shared" si="3"/>
        <v>20364.826014723996</v>
      </c>
      <c r="N12" s="56">
        <f t="shared" si="4"/>
        <v>20256.918603038615</v>
      </c>
      <c r="P12" s="43">
        <f t="shared" si="6"/>
        <v>40621.744617762612</v>
      </c>
      <c r="Q12" s="43">
        <f t="shared" si="7"/>
        <v>846.28634620338778</v>
      </c>
      <c r="R12" s="43">
        <f t="shared" si="8"/>
        <v>846.28634620338778</v>
      </c>
      <c r="S12" s="43">
        <f t="shared" si="9"/>
        <v>423.14317310169389</v>
      </c>
      <c r="T12" s="43">
        <f t="shared" si="10"/>
        <v>423.14317310169389</v>
      </c>
    </row>
    <row r="13" spans="1:20" x14ac:dyDescent="0.3">
      <c r="A13" s="32">
        <f>'Default Curve'!B14</f>
        <v>10</v>
      </c>
      <c r="B13" s="43">
        <f>Structure!C23</f>
        <v>242070789.03006569</v>
      </c>
      <c r="C13" s="43">
        <f>Structure!D23+Structure!F23</f>
        <v>2389130.2108258884</v>
      </c>
      <c r="D13" s="37">
        <f>'Default Curve'!H14</f>
        <v>5.0000000000000001E-4</v>
      </c>
      <c r="E13" s="68">
        <f t="shared" si="1"/>
        <v>9.954709211774535</v>
      </c>
      <c r="G13" s="37">
        <f>'Default Curve'!G14</f>
        <v>1.1111111111111112E-4</v>
      </c>
      <c r="H13" s="37">
        <f>'Default Curve'!H14</f>
        <v>5.0000000000000001E-4</v>
      </c>
      <c r="I13" s="68">
        <f t="shared" si="5"/>
        <v>9.954709211774535</v>
      </c>
      <c r="J13" s="37">
        <f>'Default Curve'!G14</f>
        <v>1.1111111111111112E-4</v>
      </c>
      <c r="K13" s="56">
        <f t="shared" si="2"/>
        <v>2689.6754336673966</v>
      </c>
      <c r="M13" s="29">
        <f t="shared" si="3"/>
        <v>40621.744617762612</v>
      </c>
      <c r="N13" s="56">
        <f t="shared" si="4"/>
        <v>26896.754336673966</v>
      </c>
      <c r="O13" s="29">
        <f>N4</f>
        <v>0</v>
      </c>
      <c r="P13" s="43">
        <f t="shared" si="6"/>
        <v>67518.498954436582</v>
      </c>
      <c r="Q13" s="43">
        <f t="shared" si="7"/>
        <v>1406.6353948840954</v>
      </c>
      <c r="R13" s="43">
        <f t="shared" si="8"/>
        <v>1406.6353948840954</v>
      </c>
      <c r="S13" s="43">
        <f t="shared" si="9"/>
        <v>703.31769744204769</v>
      </c>
      <c r="T13" s="43">
        <f t="shared" si="10"/>
        <v>703.31769744204769</v>
      </c>
    </row>
    <row r="14" spans="1:20" x14ac:dyDescent="0.3">
      <c r="A14" s="32">
        <f>'Default Curve'!B15</f>
        <v>11</v>
      </c>
      <c r="B14" s="43">
        <f>Structure!C24</f>
        <v>241025705.48816246</v>
      </c>
      <c r="C14" s="43">
        <f>Structure!D24+Structure!F24</f>
        <v>2389130.2108258884</v>
      </c>
      <c r="D14" s="37">
        <f>'Default Curve'!H15</f>
        <v>5.8333333333333338E-4</v>
      </c>
      <c r="E14" s="68">
        <f t="shared" si="1"/>
        <v>11.613827413736958</v>
      </c>
      <c r="G14" s="37">
        <f>'Default Curve'!G15</f>
        <v>1.3888888888888889E-4</v>
      </c>
      <c r="H14" s="37">
        <f>'Default Curve'!H15</f>
        <v>5.8333333333333338E-4</v>
      </c>
      <c r="I14" s="68">
        <f t="shared" si="5"/>
        <v>11.613827413736958</v>
      </c>
      <c r="J14" s="37">
        <f>'Default Curve'!G15</f>
        <v>1.3888888888888889E-4</v>
      </c>
      <c r="K14" s="56">
        <f t="shared" si="2"/>
        <v>3347.5792428911454</v>
      </c>
      <c r="M14" s="29">
        <f t="shared" si="3"/>
        <v>67518.498954436582</v>
      </c>
      <c r="N14" s="56">
        <f t="shared" si="4"/>
        <v>33475.792428911453</v>
      </c>
      <c r="O14" s="29">
        <f t="shared" ref="O14:O62" si="11">N5</f>
        <v>0</v>
      </c>
      <c r="P14" s="43">
        <f t="shared" si="6"/>
        <v>100994.29138334803</v>
      </c>
      <c r="Q14" s="43">
        <f t="shared" si="7"/>
        <v>2104.0477371530837</v>
      </c>
      <c r="R14" s="43">
        <f t="shared" si="8"/>
        <v>2104.0477371530837</v>
      </c>
      <c r="S14" s="43">
        <f t="shared" si="9"/>
        <v>1052.0238685765419</v>
      </c>
      <c r="T14" s="43">
        <f t="shared" si="10"/>
        <v>1052.0238685765419</v>
      </c>
    </row>
    <row r="15" spans="1:20" x14ac:dyDescent="0.3">
      <c r="A15" s="32">
        <f>'Default Curve'!B16</f>
        <v>12</v>
      </c>
      <c r="B15" s="43">
        <f>Structure!C25</f>
        <v>239947789.92785829</v>
      </c>
      <c r="C15" s="43">
        <f>Structure!D25+Structure!F25</f>
        <v>2389130.2108258884</v>
      </c>
      <c r="D15" s="37">
        <f>'Default Curve'!H16</f>
        <v>6.6666666666666675E-4</v>
      </c>
      <c r="E15" s="68">
        <f t="shared" si="1"/>
        <v>13.272945615699383</v>
      </c>
      <c r="G15" s="37">
        <f>'Default Curve'!G16</f>
        <v>1.6666666666666669E-4</v>
      </c>
      <c r="H15" s="37">
        <f>'Default Curve'!H16</f>
        <v>6.6666666666666675E-4</v>
      </c>
      <c r="I15" s="68">
        <f t="shared" si="5"/>
        <v>13.272945615699383</v>
      </c>
      <c r="J15" s="37">
        <f>'Default Curve'!G16</f>
        <v>1.6666666666666669E-4</v>
      </c>
      <c r="K15" s="56">
        <f t="shared" si="2"/>
        <v>3999.1298321309719</v>
      </c>
      <c r="M15" s="29">
        <f t="shared" si="3"/>
        <v>100994.29138334803</v>
      </c>
      <c r="N15" s="56">
        <f t="shared" si="4"/>
        <v>39991.298321309718</v>
      </c>
      <c r="O15" s="29">
        <f t="shared" si="11"/>
        <v>0</v>
      </c>
      <c r="P15" s="43">
        <f t="shared" si="6"/>
        <v>140985.58970465773</v>
      </c>
      <c r="Q15" s="43">
        <f t="shared" si="7"/>
        <v>2937.1997855137029</v>
      </c>
      <c r="R15" s="43">
        <f t="shared" si="8"/>
        <v>2937.1997855137029</v>
      </c>
      <c r="S15" s="43">
        <f t="shared" si="9"/>
        <v>1468.5998927568514</v>
      </c>
      <c r="T15" s="43">
        <f t="shared" si="10"/>
        <v>1468.5998927568514</v>
      </c>
    </row>
    <row r="16" spans="1:20" x14ac:dyDescent="0.3">
      <c r="A16" s="32">
        <f>'Default Curve'!B17</f>
        <v>13</v>
      </c>
      <c r="B16" s="43">
        <f>Structure!C26</f>
        <v>238837071.27775037</v>
      </c>
      <c r="C16" s="43">
        <f>Structure!D26+Structure!F26</f>
        <v>2389130.2108258889</v>
      </c>
      <c r="D16" s="37">
        <f>'Default Curve'!H17</f>
        <v>7.5000000000000002E-4</v>
      </c>
      <c r="E16" s="68">
        <f t="shared" ref="E16:E62" si="12">C16*D16*$E$2/12</f>
        <v>14.932063817661808</v>
      </c>
      <c r="G16" s="37">
        <f>'Default Curve'!G17</f>
        <v>1.9444444444444446E-4</v>
      </c>
      <c r="H16" s="37">
        <f>'Default Curve'!H17</f>
        <v>7.5000000000000002E-4</v>
      </c>
      <c r="I16" s="68">
        <f t="shared" ref="I16:I62" si="13">C16*H16*$I$2/12</f>
        <v>14.932063817661808</v>
      </c>
      <c r="J16" s="37">
        <f>'Default Curve'!G17</f>
        <v>1.9444444444444446E-4</v>
      </c>
      <c r="K16" s="56">
        <f t="shared" ref="K16:K62" si="14">B16*J16*$K$2</f>
        <v>4644.0541637340357</v>
      </c>
      <c r="M16" s="29">
        <f t="shared" ref="M16:M62" si="15">P15</f>
        <v>140985.58970465773</v>
      </c>
      <c r="N16" s="56">
        <f t="shared" ref="N16:N62" si="16">B16*J16</f>
        <v>46440.541637340357</v>
      </c>
      <c r="O16" s="29">
        <f t="shared" si="11"/>
        <v>0</v>
      </c>
      <c r="P16" s="43">
        <f t="shared" ref="P16:P62" si="17">M16+N16-O16</f>
        <v>187426.13134199809</v>
      </c>
      <c r="Q16" s="43">
        <f t="shared" si="7"/>
        <v>3904.7110696249601</v>
      </c>
      <c r="R16" s="43">
        <f t="shared" ref="R16:R62" si="18">O16+Q16</f>
        <v>3904.7110696249601</v>
      </c>
      <c r="S16" s="43">
        <f t="shared" si="9"/>
        <v>1952.3555348124801</v>
      </c>
      <c r="T16" s="43">
        <f t="shared" si="10"/>
        <v>1952.3555348124801</v>
      </c>
    </row>
    <row r="17" spans="1:20" x14ac:dyDescent="0.3">
      <c r="A17" s="32">
        <f>'Default Curve'!B18</f>
        <v>14</v>
      </c>
      <c r="B17" s="43">
        <f>Structure!C27</f>
        <v>237693590.15937465</v>
      </c>
      <c r="C17" s="43">
        <f>Structure!D27+Structure!F27</f>
        <v>2389130.2108258884</v>
      </c>
      <c r="D17" s="37">
        <f>'Default Curve'!H18</f>
        <v>8.3333333333333328E-4</v>
      </c>
      <c r="E17" s="68">
        <f t="shared" si="12"/>
        <v>16.591182019624224</v>
      </c>
      <c r="G17" s="37">
        <f>'Default Curve'!G18</f>
        <v>2.2222222222222223E-4</v>
      </c>
      <c r="H17" s="37">
        <f>'Default Curve'!H18</f>
        <v>8.3333333333333328E-4</v>
      </c>
      <c r="I17" s="68">
        <f t="shared" si="13"/>
        <v>16.591182019624224</v>
      </c>
      <c r="J17" s="37">
        <f>'Default Curve'!G18</f>
        <v>2.2222222222222223E-4</v>
      </c>
      <c r="K17" s="56">
        <f t="shared" si="14"/>
        <v>5282.0797813194367</v>
      </c>
      <c r="M17" s="29">
        <f t="shared" si="15"/>
        <v>187426.13134199809</v>
      </c>
      <c r="N17" s="56">
        <f t="shared" si="16"/>
        <v>52820.797813194367</v>
      </c>
      <c r="O17" s="29">
        <f t="shared" si="11"/>
        <v>0</v>
      </c>
      <c r="P17" s="43">
        <f t="shared" si="17"/>
        <v>240246.92915519245</v>
      </c>
      <c r="Q17" s="43">
        <f t="shared" si="7"/>
        <v>5005.1443573998431</v>
      </c>
      <c r="R17" s="43">
        <f t="shared" si="18"/>
        <v>5005.1443573998431</v>
      </c>
      <c r="S17" s="43">
        <f t="shared" si="9"/>
        <v>2502.5721786999216</v>
      </c>
      <c r="T17" s="43">
        <f t="shared" si="10"/>
        <v>2502.5721786999216</v>
      </c>
    </row>
    <row r="18" spans="1:20" x14ac:dyDescent="0.3">
      <c r="A18" s="32">
        <f>'Default Curve'!B19</f>
        <v>15</v>
      </c>
      <c r="B18" s="43">
        <f>Structure!C28</f>
        <v>236517398.9625648</v>
      </c>
      <c r="C18" s="43">
        <f>Structure!D28+Structure!F28</f>
        <v>2389130.2108258889</v>
      </c>
      <c r="D18" s="37">
        <f>'Default Curve'!H19</f>
        <v>9.1666666666666665E-4</v>
      </c>
      <c r="E18" s="68">
        <f t="shared" si="12"/>
        <v>18.250300221586652</v>
      </c>
      <c r="G18" s="37">
        <f>'Default Curve'!G19</f>
        <v>2.5000000000000001E-4</v>
      </c>
      <c r="H18" s="37">
        <f>'Default Curve'!H19</f>
        <v>9.1666666666666665E-4</v>
      </c>
      <c r="I18" s="68">
        <f t="shared" si="13"/>
        <v>18.250300221586652</v>
      </c>
      <c r="J18" s="37">
        <f>'Default Curve'!G19</f>
        <v>2.5000000000000001E-4</v>
      </c>
      <c r="K18" s="56">
        <f t="shared" si="14"/>
        <v>5912.9349740641201</v>
      </c>
      <c r="M18" s="29">
        <f t="shared" si="15"/>
        <v>240246.92915519245</v>
      </c>
      <c r="N18" s="56">
        <f t="shared" si="16"/>
        <v>59129.349740641199</v>
      </c>
      <c r="O18" s="29">
        <f t="shared" si="11"/>
        <v>0</v>
      </c>
      <c r="P18" s="43">
        <f t="shared" si="17"/>
        <v>299376.27889583365</v>
      </c>
      <c r="Q18" s="43">
        <f t="shared" si="7"/>
        <v>6237.0058103298679</v>
      </c>
      <c r="R18" s="43">
        <f t="shared" si="18"/>
        <v>6237.0058103298679</v>
      </c>
      <c r="S18" s="43">
        <f t="shared" si="9"/>
        <v>3118.502905164934</v>
      </c>
      <c r="T18" s="43">
        <f t="shared" si="10"/>
        <v>3118.502905164934</v>
      </c>
    </row>
    <row r="19" spans="1:20" x14ac:dyDescent="0.3">
      <c r="A19" s="32">
        <f>'Default Curve'!B20</f>
        <v>16</v>
      </c>
      <c r="B19" s="43">
        <f>Structure!C29</f>
        <v>235308561.91461441</v>
      </c>
      <c r="C19" s="43">
        <f>Structure!D29+Structure!F29</f>
        <v>2389130.2108258884</v>
      </c>
      <c r="D19" s="37">
        <f>'Default Curve'!H20</f>
        <v>1E-3</v>
      </c>
      <c r="E19" s="68">
        <f t="shared" si="12"/>
        <v>19.90941842354907</v>
      </c>
      <c r="G19" s="37">
        <f>'Default Curve'!G20</f>
        <v>2.7777777777777778E-4</v>
      </c>
      <c r="H19" s="37">
        <f>'Default Curve'!H20</f>
        <v>1E-3</v>
      </c>
      <c r="I19" s="68">
        <f t="shared" si="13"/>
        <v>19.90941842354907</v>
      </c>
      <c r="J19" s="37">
        <f>'Default Curve'!G20</f>
        <v>2.7777777777777778E-4</v>
      </c>
      <c r="K19" s="56">
        <f t="shared" si="14"/>
        <v>6536.3489420726228</v>
      </c>
      <c r="M19" s="29">
        <f t="shared" si="15"/>
        <v>299376.27889583365</v>
      </c>
      <c r="N19" s="56">
        <f t="shared" si="16"/>
        <v>65363.489420726226</v>
      </c>
      <c r="O19" s="29">
        <f t="shared" si="11"/>
        <v>6805.8036639282036</v>
      </c>
      <c r="P19" s="43">
        <f t="shared" si="17"/>
        <v>357933.96465263166</v>
      </c>
      <c r="Q19" s="43">
        <f t="shared" si="7"/>
        <v>7456.9575969298267</v>
      </c>
      <c r="R19" s="43">
        <f t="shared" si="18"/>
        <v>14262.761260858031</v>
      </c>
      <c r="S19" s="43">
        <f t="shared" si="9"/>
        <v>7131.3806304290156</v>
      </c>
      <c r="T19" s="43">
        <f t="shared" si="10"/>
        <v>7131.3806304290156</v>
      </c>
    </row>
    <row r="20" spans="1:20" x14ac:dyDescent="0.3">
      <c r="A20" s="32">
        <f>'Default Curve'!B21</f>
        <v>17</v>
      </c>
      <c r="B20" s="43">
        <f>Structure!C30</f>
        <v>234067155.14313602</v>
      </c>
      <c r="C20" s="43">
        <f>Structure!D30+Structure!F30</f>
        <v>2389130.2108258889</v>
      </c>
      <c r="D20" s="37">
        <f>'Default Curve'!H21</f>
        <v>1.0833333333333335E-3</v>
      </c>
      <c r="E20" s="68">
        <f t="shared" si="12"/>
        <v>21.568536625511502</v>
      </c>
      <c r="G20" s="37">
        <f>'Default Curve'!G21</f>
        <v>3.0555555555555555E-4</v>
      </c>
      <c r="H20" s="37">
        <f>'Default Curve'!H21</f>
        <v>1.0833333333333335E-3</v>
      </c>
      <c r="I20" s="68">
        <f t="shared" si="13"/>
        <v>21.568536625511502</v>
      </c>
      <c r="J20" s="37">
        <f>'Default Curve'!G21</f>
        <v>3.0555555555555555E-4</v>
      </c>
      <c r="K20" s="56">
        <f t="shared" si="14"/>
        <v>7152.0519627069343</v>
      </c>
      <c r="M20" s="29">
        <f t="shared" si="15"/>
        <v>357933.96465263166</v>
      </c>
      <c r="N20" s="56">
        <f t="shared" si="16"/>
        <v>71520.519627069341</v>
      </c>
      <c r="O20" s="29">
        <f t="shared" si="11"/>
        <v>13559.022350795793</v>
      </c>
      <c r="P20" s="43">
        <f t="shared" si="17"/>
        <v>415895.46192890522</v>
      </c>
      <c r="Q20" s="43">
        <f t="shared" si="7"/>
        <v>8664.4887901855254</v>
      </c>
      <c r="R20" s="43">
        <f t="shared" si="18"/>
        <v>22223.511140981318</v>
      </c>
      <c r="S20" s="43">
        <f t="shared" si="9"/>
        <v>11111.755570490659</v>
      </c>
      <c r="T20" s="43">
        <f t="shared" si="10"/>
        <v>11111.755570490659</v>
      </c>
    </row>
    <row r="21" spans="1:20" x14ac:dyDescent="0.3">
      <c r="A21" s="32">
        <f>'Default Curve'!B22</f>
        <v>18</v>
      </c>
      <c r="B21" s="43">
        <f>Structure!C31</f>
        <v>232793266.73251504</v>
      </c>
      <c r="C21" s="43">
        <f>Structure!D31+Structure!F31</f>
        <v>2389130.2108258889</v>
      </c>
      <c r="D21" s="37">
        <f>'Default Curve'!H22</f>
        <v>1.1666666666666668E-3</v>
      </c>
      <c r="E21" s="68">
        <f t="shared" si="12"/>
        <v>23.227654827473923</v>
      </c>
      <c r="G21" s="37">
        <f>'Default Curve'!G22</f>
        <v>3.3333333333333338E-4</v>
      </c>
      <c r="H21" s="37">
        <f>'Default Curve'!H22</f>
        <v>1.1666666666666668E-3</v>
      </c>
      <c r="I21" s="68">
        <f t="shared" si="13"/>
        <v>23.227654827473923</v>
      </c>
      <c r="J21" s="37">
        <f>'Default Curve'!G22</f>
        <v>3.3333333333333338E-4</v>
      </c>
      <c r="K21" s="56">
        <f t="shared" si="14"/>
        <v>7759.7755577505031</v>
      </c>
      <c r="M21" s="29">
        <f t="shared" si="15"/>
        <v>415895.46192890522</v>
      </c>
      <c r="N21" s="56">
        <f t="shared" si="16"/>
        <v>77597.755577505028</v>
      </c>
      <c r="O21" s="29">
        <f t="shared" si="11"/>
        <v>20256.918603038615</v>
      </c>
      <c r="P21" s="43">
        <f t="shared" si="17"/>
        <v>473236.29890337167</v>
      </c>
      <c r="Q21" s="43">
        <f t="shared" si="7"/>
        <v>9859.0895604869092</v>
      </c>
      <c r="R21" s="43">
        <f t="shared" si="18"/>
        <v>30116.008163525526</v>
      </c>
      <c r="S21" s="43">
        <f t="shared" si="9"/>
        <v>15058.004081762763</v>
      </c>
      <c r="T21" s="43">
        <f t="shared" si="10"/>
        <v>15058.004081762763</v>
      </c>
    </row>
    <row r="22" spans="1:20" x14ac:dyDescent="0.3">
      <c r="A22" s="32">
        <f>'Default Curve'!B23</f>
        <v>19</v>
      </c>
      <c r="B22" s="43">
        <f>Structure!C32</f>
        <v>231486996.77386126</v>
      </c>
      <c r="C22" s="43">
        <f>Structure!D32+Structure!F32</f>
        <v>2389130.2108258884</v>
      </c>
      <c r="D22" s="37">
        <f>'Default Curve'!H23</f>
        <v>1.25E-3</v>
      </c>
      <c r="E22" s="68">
        <f t="shared" si="12"/>
        <v>24.886773029436341</v>
      </c>
      <c r="G22" s="37">
        <f>'Default Curve'!G23</f>
        <v>3.6111111111111115E-4</v>
      </c>
      <c r="H22" s="37">
        <f>'Default Curve'!H23</f>
        <v>1.25E-3</v>
      </c>
      <c r="I22" s="68">
        <f t="shared" si="13"/>
        <v>24.886773029436341</v>
      </c>
      <c r="J22" s="37">
        <f>'Default Curve'!G23</f>
        <v>3.6111111111111115E-4</v>
      </c>
      <c r="K22" s="56">
        <f t="shared" si="14"/>
        <v>8359.252661278324</v>
      </c>
      <c r="M22" s="29">
        <f t="shared" si="15"/>
        <v>473236.29890337167</v>
      </c>
      <c r="N22" s="56">
        <f t="shared" si="16"/>
        <v>83592.526612783244</v>
      </c>
      <c r="O22" s="29">
        <f t="shared" si="11"/>
        <v>26896.754336673966</v>
      </c>
      <c r="P22" s="43">
        <f t="shared" si="17"/>
        <v>529932.07117948087</v>
      </c>
      <c r="Q22" s="43">
        <f t="shared" si="7"/>
        <v>11040.251482905851</v>
      </c>
      <c r="R22" s="43">
        <f t="shared" si="18"/>
        <v>37937.005819579819</v>
      </c>
      <c r="S22" s="43">
        <f t="shared" si="9"/>
        <v>18968.50290978991</v>
      </c>
      <c r="T22" s="43">
        <f t="shared" si="10"/>
        <v>18968.50290978991</v>
      </c>
    </row>
    <row r="23" spans="1:20" x14ac:dyDescent="0.3">
      <c r="A23" s="32">
        <f>'Default Curve'!B24</f>
        <v>20</v>
      </c>
      <c r="B23" s="43">
        <f>Structure!C33</f>
        <v>230148457.40836385</v>
      </c>
      <c r="C23" s="43">
        <f>Structure!D33+Structure!F33</f>
        <v>2389130.2108258889</v>
      </c>
      <c r="D23" s="37">
        <f>'Default Curve'!H24</f>
        <v>1.3333333333333335E-3</v>
      </c>
      <c r="E23" s="68">
        <f t="shared" si="12"/>
        <v>26.54589123139877</v>
      </c>
      <c r="G23" s="37">
        <f>'Default Curve'!G24</f>
        <v>3.8888888888888892E-4</v>
      </c>
      <c r="H23" s="37">
        <f>'Default Curve'!H24</f>
        <v>1.3333333333333335E-3</v>
      </c>
      <c r="I23" s="68">
        <f t="shared" si="13"/>
        <v>26.54589123139877</v>
      </c>
      <c r="J23" s="37">
        <f>'Default Curve'!G24</f>
        <v>3.8888888888888892E-4</v>
      </c>
      <c r="K23" s="56">
        <f t="shared" si="14"/>
        <v>8950.2177881030402</v>
      </c>
      <c r="M23" s="29">
        <f t="shared" si="15"/>
        <v>529932.07117948087</v>
      </c>
      <c r="N23" s="56">
        <f t="shared" si="16"/>
        <v>89502.177881030395</v>
      </c>
      <c r="O23" s="29">
        <f t="shared" si="11"/>
        <v>33475.792428911453</v>
      </c>
      <c r="P23" s="43">
        <f t="shared" si="17"/>
        <v>585958.45663159981</v>
      </c>
      <c r="Q23" s="43">
        <f t="shared" si="7"/>
        <v>12207.467846491663</v>
      </c>
      <c r="R23" s="43">
        <f t="shared" si="18"/>
        <v>45683.260275403118</v>
      </c>
      <c r="S23" s="43">
        <f t="shared" si="9"/>
        <v>22841.630137701559</v>
      </c>
      <c r="T23" s="43">
        <f t="shared" si="10"/>
        <v>22841.630137701559</v>
      </c>
    </row>
    <row r="24" spans="1:20" x14ac:dyDescent="0.3">
      <c r="A24" s="32">
        <f>'Default Curve'!B25</f>
        <v>21</v>
      </c>
      <c r="B24" s="43">
        <f>Structure!C34</f>
        <v>228777772.86396146</v>
      </c>
      <c r="C24" s="43">
        <f>Structure!D34+Structure!F34</f>
        <v>2389130.2108258884</v>
      </c>
      <c r="D24" s="37">
        <f>'Default Curve'!H25</f>
        <v>1.4166666666666668E-3</v>
      </c>
      <c r="E24" s="68">
        <f t="shared" si="12"/>
        <v>28.205009433361187</v>
      </c>
      <c r="G24" s="37">
        <f>'Default Curve'!G25</f>
        <v>4.1666666666666669E-4</v>
      </c>
      <c r="H24" s="37">
        <f>'Default Curve'!H25</f>
        <v>1.4166666666666668E-3</v>
      </c>
      <c r="I24" s="68">
        <f t="shared" si="13"/>
        <v>28.205009433361187</v>
      </c>
      <c r="J24" s="37">
        <f>'Default Curve'!G25</f>
        <v>4.1666666666666669E-4</v>
      </c>
      <c r="K24" s="56">
        <f t="shared" si="14"/>
        <v>9532.407202665061</v>
      </c>
      <c r="M24" s="29">
        <f t="shared" si="15"/>
        <v>585958.45663159981</v>
      </c>
      <c r="N24" s="56">
        <f t="shared" si="16"/>
        <v>95324.07202665061</v>
      </c>
      <c r="O24" s="29">
        <f t="shared" si="11"/>
        <v>39991.298321309718</v>
      </c>
      <c r="P24" s="43">
        <f t="shared" si="17"/>
        <v>641291.23033694073</v>
      </c>
      <c r="Q24" s="43">
        <f t="shared" si="7"/>
        <v>13360.233965352933</v>
      </c>
      <c r="R24" s="43">
        <f t="shared" si="18"/>
        <v>53351.532286662652</v>
      </c>
      <c r="S24" s="43">
        <f t="shared" si="9"/>
        <v>26675.766143331326</v>
      </c>
      <c r="T24" s="43">
        <f t="shared" si="10"/>
        <v>26675.766143331326</v>
      </c>
    </row>
    <row r="25" spans="1:20" x14ac:dyDescent="0.3">
      <c r="A25" s="32">
        <f>'Default Curve'!B26</f>
        <v>22</v>
      </c>
      <c r="B25" s="43">
        <f>Structure!C35</f>
        <v>227375079.48524272</v>
      </c>
      <c r="C25" s="43">
        <f>Structure!D35+Structure!F35</f>
        <v>2389130.2108258884</v>
      </c>
      <c r="D25" s="37">
        <f>'Default Curve'!H26</f>
        <v>1.5E-3</v>
      </c>
      <c r="E25" s="68">
        <f t="shared" si="12"/>
        <v>29.864127635323609</v>
      </c>
      <c r="G25" s="37">
        <f>'Default Curve'!G26</f>
        <v>4.4444444444444447E-4</v>
      </c>
      <c r="H25" s="37">
        <f>'Default Curve'!H26</f>
        <v>1.5E-3</v>
      </c>
      <c r="I25" s="68">
        <f t="shared" si="13"/>
        <v>29.864127635323609</v>
      </c>
      <c r="J25" s="37">
        <f>'Default Curve'!G26</f>
        <v>4.4444444444444447E-4</v>
      </c>
      <c r="K25" s="56">
        <f t="shared" si="14"/>
        <v>10105.559088233011</v>
      </c>
      <c r="M25" s="29">
        <f t="shared" si="15"/>
        <v>641291.23033694073</v>
      </c>
      <c r="N25" s="56">
        <f t="shared" si="16"/>
        <v>101055.5908823301</v>
      </c>
      <c r="O25" s="29">
        <f t="shared" si="11"/>
        <v>46440.541637340357</v>
      </c>
      <c r="P25" s="43">
        <f t="shared" si="17"/>
        <v>695906.27958193049</v>
      </c>
      <c r="Q25" s="43">
        <f t="shared" si="7"/>
        <v>14498.047491290219</v>
      </c>
      <c r="R25" s="43">
        <f t="shared" si="18"/>
        <v>60938.589128630578</v>
      </c>
      <c r="S25" s="43">
        <f t="shared" si="9"/>
        <v>30469.294564315289</v>
      </c>
      <c r="T25" s="43">
        <f t="shared" si="10"/>
        <v>30469.294564315289</v>
      </c>
    </row>
    <row r="26" spans="1:20" x14ac:dyDescent="0.3">
      <c r="A26" s="32">
        <f>'Default Curve'!B27</f>
        <v>23</v>
      </c>
      <c r="B26" s="43">
        <f>Structure!C36</f>
        <v>225940525.75649801</v>
      </c>
      <c r="C26" s="43">
        <f>Structure!D36+Structure!F36</f>
        <v>2389130.2108258884</v>
      </c>
      <c r="D26" s="37">
        <f>'Default Curve'!H27</f>
        <v>1.5833333333333335E-3</v>
      </c>
      <c r="E26" s="68">
        <f t="shared" si="12"/>
        <v>31.52324583728603</v>
      </c>
      <c r="G26" s="37">
        <f>'Default Curve'!G27</f>
        <v>4.7222222222222224E-4</v>
      </c>
      <c r="H26" s="37">
        <f>'Default Curve'!H27</f>
        <v>1.5833333333333335E-3</v>
      </c>
      <c r="I26" s="68">
        <f t="shared" si="13"/>
        <v>31.52324583728603</v>
      </c>
      <c r="J26" s="37">
        <f>'Default Curve'!G27</f>
        <v>4.7222222222222224E-4</v>
      </c>
      <c r="K26" s="56">
        <f t="shared" si="14"/>
        <v>10669.413716279074</v>
      </c>
      <c r="M26" s="29">
        <f t="shared" si="15"/>
        <v>695906.27958193049</v>
      </c>
      <c r="N26" s="56">
        <f t="shared" si="16"/>
        <v>106694.13716279074</v>
      </c>
      <c r="O26" s="29">
        <f t="shared" si="11"/>
        <v>52820.797813194367</v>
      </c>
      <c r="P26" s="43">
        <f t="shared" si="17"/>
        <v>749779.6189315269</v>
      </c>
      <c r="Q26" s="43">
        <f t="shared" si="7"/>
        <v>15620.408727740143</v>
      </c>
      <c r="R26" s="43">
        <f t="shared" si="18"/>
        <v>68441.206540934509</v>
      </c>
      <c r="S26" s="43">
        <f t="shared" si="9"/>
        <v>34220.603270467254</v>
      </c>
      <c r="T26" s="43">
        <f t="shared" si="10"/>
        <v>34220.603270467254</v>
      </c>
    </row>
    <row r="27" spans="1:20" x14ac:dyDescent="0.3">
      <c r="A27" s="32">
        <f>'Default Curve'!B28</f>
        <v>24</v>
      </c>
      <c r="B27" s="43">
        <f>Structure!C37</f>
        <v>224474272.31784713</v>
      </c>
      <c r="C27" s="43">
        <f>Structure!D37+Structure!F37</f>
        <v>2389130.2108258889</v>
      </c>
      <c r="D27" s="37">
        <f>'Default Curve'!H28</f>
        <v>1.6666666666666666E-3</v>
      </c>
      <c r="E27" s="68">
        <f t="shared" si="12"/>
        <v>33.182364039248455</v>
      </c>
      <c r="G27" s="37">
        <f>'Default Curve'!G28</f>
        <v>5.0000000000000001E-4</v>
      </c>
      <c r="H27" s="37">
        <f>'Default Curve'!H28</f>
        <v>1.6666666666666666E-3</v>
      </c>
      <c r="I27" s="68">
        <f t="shared" si="13"/>
        <v>33.182364039248455</v>
      </c>
      <c r="J27" s="37">
        <f>'Default Curve'!G28</f>
        <v>5.0000000000000001E-4</v>
      </c>
      <c r="K27" s="56">
        <f t="shared" si="14"/>
        <v>11223.713615892359</v>
      </c>
      <c r="M27" s="29">
        <f t="shared" si="15"/>
        <v>749779.6189315269</v>
      </c>
      <c r="N27" s="56">
        <f t="shared" si="16"/>
        <v>112237.13615892357</v>
      </c>
      <c r="O27" s="29">
        <f t="shared" si="11"/>
        <v>59129.349740641199</v>
      </c>
      <c r="P27" s="43">
        <f t="shared" si="17"/>
        <v>802887.40534980933</v>
      </c>
      <c r="Q27" s="43">
        <f t="shared" si="7"/>
        <v>16726.820944787694</v>
      </c>
      <c r="R27" s="43">
        <f t="shared" si="18"/>
        <v>75856.170685428893</v>
      </c>
      <c r="S27" s="43">
        <f t="shared" si="9"/>
        <v>37928.085342714447</v>
      </c>
      <c r="T27" s="43">
        <f t="shared" si="10"/>
        <v>37928.085342714447</v>
      </c>
    </row>
    <row r="28" spans="1:20" x14ac:dyDescent="0.3">
      <c r="A28" s="32">
        <f>'Default Curve'!B29</f>
        <v>25</v>
      </c>
      <c r="B28" s="43">
        <f>Structure!C38</f>
        <v>222976491.97437397</v>
      </c>
      <c r="C28" s="43">
        <f>Structure!D38+Structure!F38</f>
        <v>2389130.2108258884</v>
      </c>
      <c r="D28" s="37">
        <f>'Default Curve'!H29</f>
        <v>1.7500000000000003E-3</v>
      </c>
      <c r="E28" s="68">
        <f t="shared" si="12"/>
        <v>34.841482241210876</v>
      </c>
      <c r="G28" s="37">
        <f>'Default Curve'!G29</f>
        <v>5.2777777777777784E-4</v>
      </c>
      <c r="H28" s="37">
        <f>'Default Curve'!H29</f>
        <v>1.7500000000000003E-3</v>
      </c>
      <c r="I28" s="68">
        <f t="shared" si="13"/>
        <v>34.841482241210876</v>
      </c>
      <c r="J28" s="37">
        <f>'Default Curve'!G29</f>
        <v>5.2777777777777784E-4</v>
      </c>
      <c r="K28" s="56">
        <f t="shared" si="14"/>
        <v>11768.203743091961</v>
      </c>
      <c r="M28" s="29">
        <f t="shared" si="15"/>
        <v>802887.40534980933</v>
      </c>
      <c r="N28" s="56">
        <f t="shared" si="16"/>
        <v>117682.0374309196</v>
      </c>
      <c r="O28" s="29">
        <f t="shared" si="11"/>
        <v>65363.489420726226</v>
      </c>
      <c r="P28" s="43">
        <f t="shared" si="17"/>
        <v>855205.95336000272</v>
      </c>
      <c r="Q28" s="43">
        <f t="shared" si="7"/>
        <v>17816.790695000058</v>
      </c>
      <c r="R28" s="43">
        <f t="shared" si="18"/>
        <v>83180.280115726287</v>
      </c>
      <c r="S28" s="43">
        <f t="shared" si="9"/>
        <v>41590.140057863144</v>
      </c>
      <c r="T28" s="43">
        <f t="shared" si="10"/>
        <v>41590.140057863144</v>
      </c>
    </row>
    <row r="29" spans="1:20" x14ac:dyDescent="0.3">
      <c r="A29" s="32">
        <f>'Default Curve'!B30</f>
        <v>26</v>
      </c>
      <c r="B29" s="43">
        <f>Structure!C39</f>
        <v>221447369.69820246</v>
      </c>
      <c r="C29" s="43">
        <f>Structure!D39+Structure!F39</f>
        <v>2389130.2108258889</v>
      </c>
      <c r="D29" s="37">
        <f>'Default Curve'!H30</f>
        <v>1.8333333333333333E-3</v>
      </c>
      <c r="E29" s="68">
        <f t="shared" si="12"/>
        <v>36.500600443173305</v>
      </c>
      <c r="G29" s="37">
        <f>'Default Curve'!G30</f>
        <v>5.5555555555555556E-4</v>
      </c>
      <c r="H29" s="37">
        <f>'Default Curve'!H30</f>
        <v>1.8333333333333333E-3</v>
      </c>
      <c r="I29" s="68">
        <f t="shared" si="13"/>
        <v>36.500600443173305</v>
      </c>
      <c r="J29" s="37">
        <f>'Default Curve'!G30</f>
        <v>5.5555555555555556E-4</v>
      </c>
      <c r="K29" s="56">
        <f t="shared" si="14"/>
        <v>12302.631649900137</v>
      </c>
      <c r="M29" s="29">
        <f t="shared" si="15"/>
        <v>855205.95336000272</v>
      </c>
      <c r="N29" s="56">
        <f t="shared" si="16"/>
        <v>123026.31649900136</v>
      </c>
      <c r="O29" s="29">
        <f t="shared" si="11"/>
        <v>71520.519627069341</v>
      </c>
      <c r="P29" s="43">
        <f t="shared" si="17"/>
        <v>906711.75023193471</v>
      </c>
      <c r="Q29" s="43">
        <f t="shared" si="7"/>
        <v>18889.828129831974</v>
      </c>
      <c r="R29" s="43">
        <f t="shared" si="18"/>
        <v>90410.347756901319</v>
      </c>
      <c r="S29" s="43">
        <f t="shared" si="9"/>
        <v>45205.17387845066</v>
      </c>
      <c r="T29" s="43">
        <f t="shared" si="10"/>
        <v>45205.17387845066</v>
      </c>
    </row>
    <row r="30" spans="1:20" x14ac:dyDescent="0.3">
      <c r="A30" s="32">
        <f>'Default Curve'!B31</f>
        <v>27</v>
      </c>
      <c r="B30" s="43">
        <f>Structure!C40</f>
        <v>219887102.62345544</v>
      </c>
      <c r="C30" s="43">
        <f>Structure!D40+Structure!F40</f>
        <v>2389130.2108258884</v>
      </c>
      <c r="D30" s="37">
        <f>'Default Curve'!H31</f>
        <v>1.9166666666666668E-3</v>
      </c>
      <c r="E30" s="68">
        <f t="shared" si="12"/>
        <v>38.159718645135719</v>
      </c>
      <c r="G30" s="37">
        <f>'Default Curve'!G31</f>
        <v>5.8333333333333338E-4</v>
      </c>
      <c r="H30" s="37">
        <f>'Default Curve'!H31</f>
        <v>1.9166666666666668E-3</v>
      </c>
      <c r="I30" s="68">
        <f t="shared" si="13"/>
        <v>38.159718645135719</v>
      </c>
      <c r="J30" s="37">
        <f>'Default Curve'!G31</f>
        <v>5.8333333333333338E-4</v>
      </c>
      <c r="K30" s="56">
        <f t="shared" si="14"/>
        <v>12826.747653034901</v>
      </c>
      <c r="M30" s="29">
        <f t="shared" si="15"/>
        <v>906711.75023193471</v>
      </c>
      <c r="N30" s="56">
        <f t="shared" si="16"/>
        <v>128267.47653034901</v>
      </c>
      <c r="O30" s="29">
        <f t="shared" si="11"/>
        <v>77597.755577505028</v>
      </c>
      <c r="P30" s="43">
        <f t="shared" si="17"/>
        <v>957381.47118477873</v>
      </c>
      <c r="Q30" s="43">
        <f t="shared" si="7"/>
        <v>19945.447316349557</v>
      </c>
      <c r="R30" s="43">
        <f t="shared" si="18"/>
        <v>97543.202893854585</v>
      </c>
      <c r="S30" s="43">
        <f t="shared" si="9"/>
        <v>48771.601446927292</v>
      </c>
      <c r="T30" s="43">
        <f t="shared" si="10"/>
        <v>48771.601446927292</v>
      </c>
    </row>
    <row r="31" spans="1:20" x14ac:dyDescent="0.3">
      <c r="A31" s="32">
        <f>'Default Curve'!B32</f>
        <v>28</v>
      </c>
      <c r="B31" s="43">
        <f>Structure!C41</f>
        <v>218270723.17750025</v>
      </c>
      <c r="C31" s="43">
        <f>Structure!D41+Structure!F41</f>
        <v>2389130.2108258889</v>
      </c>
      <c r="D31" s="37">
        <f>'Default Curve'!H32</f>
        <v>2E-3</v>
      </c>
      <c r="E31" s="68">
        <f t="shared" si="12"/>
        <v>39.818836847098147</v>
      </c>
      <c r="G31" s="37">
        <f>'Default Curve'!G32</f>
        <v>6.111111111111111E-4</v>
      </c>
      <c r="H31" s="37">
        <f>'Default Curve'!H32</f>
        <v>2E-3</v>
      </c>
      <c r="I31" s="68">
        <f t="shared" si="13"/>
        <v>39.818836847098147</v>
      </c>
      <c r="J31" s="37">
        <f>'Default Curve'!G32</f>
        <v>6.111111111111111E-4</v>
      </c>
      <c r="K31" s="56">
        <f t="shared" si="14"/>
        <v>13338.766416402794</v>
      </c>
      <c r="M31" s="29">
        <f t="shared" si="15"/>
        <v>957381.47118477873</v>
      </c>
      <c r="N31" s="56">
        <f t="shared" si="16"/>
        <v>133387.66416402793</v>
      </c>
      <c r="O31" s="29">
        <f t="shared" si="11"/>
        <v>83592.526612783244</v>
      </c>
      <c r="P31" s="43">
        <f t="shared" si="17"/>
        <v>1007176.6087360234</v>
      </c>
      <c r="Q31" s="43">
        <f t="shared" si="7"/>
        <v>20982.84601533382</v>
      </c>
      <c r="R31" s="43">
        <f t="shared" si="18"/>
        <v>104575.37262811707</v>
      </c>
      <c r="S31" s="43">
        <f t="shared" si="9"/>
        <v>52287.686314058534</v>
      </c>
      <c r="T31" s="43">
        <f t="shared" si="10"/>
        <v>52287.686314058534</v>
      </c>
    </row>
    <row r="32" spans="1:20" x14ac:dyDescent="0.3">
      <c r="A32" s="32">
        <f>'Default Curve'!B33</f>
        <v>29</v>
      </c>
      <c r="B32" s="43">
        <f>Structure!C42</f>
        <v>216623697.36341482</v>
      </c>
      <c r="C32" s="43">
        <f>Structure!D42+Structure!F42</f>
        <v>2389130.2108258884</v>
      </c>
      <c r="D32" s="37">
        <f>'Default Curve'!H33</f>
        <v>2.0833333333333333E-3</v>
      </c>
      <c r="E32" s="68">
        <f t="shared" si="12"/>
        <v>41.477955049060562</v>
      </c>
      <c r="G32" s="37">
        <f>'Default Curve'!G33</f>
        <v>6.3888888888888893E-4</v>
      </c>
      <c r="H32" s="37">
        <f>'Default Curve'!H33</f>
        <v>2.0833333333333333E-3</v>
      </c>
      <c r="I32" s="68">
        <f t="shared" si="13"/>
        <v>41.477955049060562</v>
      </c>
      <c r="J32" s="37">
        <f>'Default Curve'!G33</f>
        <v>6.3888888888888893E-4</v>
      </c>
      <c r="K32" s="56">
        <f t="shared" si="14"/>
        <v>13839.847331551504</v>
      </c>
      <c r="M32" s="29">
        <f t="shared" si="15"/>
        <v>1007176.6087360234</v>
      </c>
      <c r="N32" s="56">
        <f t="shared" si="16"/>
        <v>138398.47331551503</v>
      </c>
      <c r="O32" s="29">
        <f t="shared" si="11"/>
        <v>89502.177881030395</v>
      </c>
      <c r="P32" s="43">
        <f t="shared" si="17"/>
        <v>1056072.904170508</v>
      </c>
      <c r="Q32" s="43">
        <f t="shared" si="7"/>
        <v>22001.518836885585</v>
      </c>
      <c r="R32" s="43">
        <f t="shared" si="18"/>
        <v>111503.69671791598</v>
      </c>
      <c r="S32" s="43">
        <f t="shared" si="9"/>
        <v>55751.848358957992</v>
      </c>
      <c r="T32" s="43">
        <f t="shared" si="10"/>
        <v>55751.848358957992</v>
      </c>
    </row>
    <row r="33" spans="1:20" x14ac:dyDescent="0.3">
      <c r="A33" s="32">
        <f>'Default Curve'!B34</f>
        <v>30</v>
      </c>
      <c r="B33" s="43">
        <f>Structure!C43</f>
        <v>214946268.71057847</v>
      </c>
      <c r="C33" s="43">
        <f>Structure!D43+Structure!F43</f>
        <v>2389130.2108258884</v>
      </c>
      <c r="D33" s="37">
        <f>'Default Curve'!H34</f>
        <v>2.166666666666667E-3</v>
      </c>
      <c r="E33" s="68">
        <f t="shared" si="12"/>
        <v>43.137073251022997</v>
      </c>
      <c r="G33" s="37">
        <f>'Default Curve'!G34</f>
        <v>6.6666666666666675E-4</v>
      </c>
      <c r="H33" s="37">
        <f>'Default Curve'!H34</f>
        <v>2.166666666666667E-3</v>
      </c>
      <c r="I33" s="68">
        <f t="shared" si="13"/>
        <v>43.137073251022997</v>
      </c>
      <c r="J33" s="37">
        <f>'Default Curve'!G34</f>
        <v>6.6666666666666675E-4</v>
      </c>
      <c r="K33" s="56">
        <f t="shared" si="14"/>
        <v>14329.7512473719</v>
      </c>
      <c r="M33" s="29">
        <f t="shared" si="15"/>
        <v>1056072.904170508</v>
      </c>
      <c r="N33" s="56">
        <f t="shared" si="16"/>
        <v>143297.51247371899</v>
      </c>
      <c r="O33" s="29">
        <f t="shared" si="11"/>
        <v>95324.07202665061</v>
      </c>
      <c r="P33" s="43">
        <f t="shared" si="17"/>
        <v>1104046.3446175763</v>
      </c>
      <c r="Q33" s="43">
        <f t="shared" si="7"/>
        <v>23000.965512866173</v>
      </c>
      <c r="R33" s="43">
        <f t="shared" si="18"/>
        <v>118325.03753951678</v>
      </c>
      <c r="S33" s="43">
        <f t="shared" si="9"/>
        <v>59162.51876975839</v>
      </c>
      <c r="T33" s="43">
        <f t="shared" si="10"/>
        <v>59162.51876975839</v>
      </c>
    </row>
    <row r="34" spans="1:20" x14ac:dyDescent="0.3">
      <c r="A34" s="32">
        <f>'Default Curve'!B35</f>
        <v>31</v>
      </c>
      <c r="B34" s="43">
        <f>Structure!C44</f>
        <v>213263391.81457859</v>
      </c>
      <c r="C34" s="43">
        <f>Structure!D44+Structure!F44</f>
        <v>2389130.2108258884</v>
      </c>
      <c r="D34" s="37">
        <f>'Default Curve'!H35</f>
        <v>2.2500000000000003E-3</v>
      </c>
      <c r="E34" s="68">
        <f t="shared" si="12"/>
        <v>44.796191452985418</v>
      </c>
      <c r="G34" s="37">
        <f>'Default Curve'!G35</f>
        <v>6.9444444444444447E-4</v>
      </c>
      <c r="H34" s="37">
        <f>'Default Curve'!H35</f>
        <v>2.2500000000000003E-3</v>
      </c>
      <c r="I34" s="68">
        <f t="shared" si="13"/>
        <v>44.796191452985418</v>
      </c>
      <c r="J34" s="37">
        <f>'Default Curve'!G35</f>
        <v>6.9444444444444447E-4</v>
      </c>
      <c r="K34" s="56">
        <f t="shared" si="14"/>
        <v>14809.957764901292</v>
      </c>
      <c r="M34" s="29">
        <f t="shared" si="15"/>
        <v>1104046.3446175763</v>
      </c>
      <c r="N34" s="56">
        <f t="shared" si="16"/>
        <v>148099.57764901291</v>
      </c>
      <c r="O34" s="29">
        <f t="shared" si="11"/>
        <v>101055.5908823301</v>
      </c>
      <c r="P34" s="43">
        <f t="shared" si="17"/>
        <v>1151090.331384259</v>
      </c>
      <c r="Q34" s="43">
        <f t="shared" si="7"/>
        <v>23981.048570505398</v>
      </c>
      <c r="R34" s="43">
        <f t="shared" si="18"/>
        <v>125036.6394528355</v>
      </c>
      <c r="S34" s="43">
        <f t="shared" si="9"/>
        <v>62518.319726417751</v>
      </c>
      <c r="T34" s="43">
        <f t="shared" si="10"/>
        <v>62518.319726417751</v>
      </c>
    </row>
    <row r="35" spans="1:20" x14ac:dyDescent="0.3">
      <c r="A35" s="32">
        <f>'Default Curve'!B36</f>
        <v>32</v>
      </c>
      <c r="B35" s="43">
        <f>Structure!C45</f>
        <v>211575048.97966787</v>
      </c>
      <c r="C35" s="43">
        <f>Structure!D45+Structure!F45</f>
        <v>2389130.2108258889</v>
      </c>
      <c r="D35" s="37">
        <f>'Default Curve'!H36</f>
        <v>2.3333333333333335E-3</v>
      </c>
      <c r="E35" s="68">
        <f t="shared" si="12"/>
        <v>46.455309654947847</v>
      </c>
      <c r="G35" s="37">
        <f>'Default Curve'!G36</f>
        <v>7.222222222222223E-4</v>
      </c>
      <c r="H35" s="37">
        <f>'Default Curve'!H36</f>
        <v>2.3333333333333335E-3</v>
      </c>
      <c r="I35" s="68">
        <f t="shared" si="13"/>
        <v>46.455309654947847</v>
      </c>
      <c r="J35" s="37">
        <f>'Default Curve'!G36</f>
        <v>7.222222222222223E-4</v>
      </c>
      <c r="K35" s="56">
        <f t="shared" si="14"/>
        <v>15280.420204087126</v>
      </c>
      <c r="M35" s="29">
        <f t="shared" si="15"/>
        <v>1151090.331384259</v>
      </c>
      <c r="N35" s="56">
        <f t="shared" si="16"/>
        <v>152804.20204087126</v>
      </c>
      <c r="O35" s="29">
        <f t="shared" si="11"/>
        <v>106694.13716279074</v>
      </c>
      <c r="P35" s="43">
        <f t="shared" si="17"/>
        <v>1197200.3962623398</v>
      </c>
      <c r="Q35" s="43">
        <f t="shared" si="7"/>
        <v>24941.674922132079</v>
      </c>
      <c r="R35" s="43">
        <f t="shared" si="18"/>
        <v>131635.8120849228</v>
      </c>
      <c r="S35" s="43">
        <f t="shared" si="9"/>
        <v>65817.9060424614</v>
      </c>
      <c r="T35" s="43">
        <f t="shared" si="10"/>
        <v>65817.9060424614</v>
      </c>
    </row>
    <row r="36" spans="1:20" x14ac:dyDescent="0.3">
      <c r="A36" s="32">
        <f>'Default Curve'!B37</f>
        <v>33</v>
      </c>
      <c r="B36" s="43">
        <f>Structure!C46</f>
        <v>209881222.45262367</v>
      </c>
      <c r="C36" s="43">
        <f>Structure!D46+Structure!F46</f>
        <v>2389130.2108258889</v>
      </c>
      <c r="D36" s="37">
        <f>'Default Curve'!H37</f>
        <v>2.4166666666666668E-3</v>
      </c>
      <c r="E36" s="68">
        <f t="shared" si="12"/>
        <v>48.114427856910261</v>
      </c>
      <c r="G36" s="37">
        <f>'Default Curve'!G37</f>
        <v>7.5000000000000002E-4</v>
      </c>
      <c r="H36" s="37">
        <f>'Default Curve'!H37</f>
        <v>2.4166666666666668E-3</v>
      </c>
      <c r="I36" s="68">
        <f t="shared" si="13"/>
        <v>48.114427856910261</v>
      </c>
      <c r="J36" s="37">
        <f>'Default Curve'!G37</f>
        <v>7.5000000000000002E-4</v>
      </c>
      <c r="K36" s="56">
        <f t="shared" si="14"/>
        <v>15741.091683946775</v>
      </c>
      <c r="M36" s="29">
        <f t="shared" si="15"/>
        <v>1197200.3962623398</v>
      </c>
      <c r="N36" s="56">
        <f t="shared" si="16"/>
        <v>157410.91683946774</v>
      </c>
      <c r="O36" s="29">
        <f t="shared" si="11"/>
        <v>112237.13615892357</v>
      </c>
      <c r="P36" s="43">
        <f t="shared" si="17"/>
        <v>1242374.176942884</v>
      </c>
      <c r="Q36" s="43">
        <f t="shared" si="7"/>
        <v>25882.795352976751</v>
      </c>
      <c r="R36" s="43">
        <f t="shared" si="18"/>
        <v>138119.93151190033</v>
      </c>
      <c r="S36" s="43">
        <f t="shared" si="9"/>
        <v>69059.965755950165</v>
      </c>
      <c r="T36" s="43">
        <f t="shared" si="10"/>
        <v>69059.965755950165</v>
      </c>
    </row>
    <row r="37" spans="1:20" x14ac:dyDescent="0.3">
      <c r="A37" s="32">
        <f>'Default Curve'!B38</f>
        <v>34</v>
      </c>
      <c r="B37" s="43">
        <f>Structure!C47</f>
        <v>208181894.42256141</v>
      </c>
      <c r="C37" s="43">
        <f>Structure!D47+Structure!F47</f>
        <v>2389130.2108258889</v>
      </c>
      <c r="D37" s="37">
        <f>'Default Curve'!H38</f>
        <v>2.5000000000000001E-3</v>
      </c>
      <c r="E37" s="68">
        <f t="shared" si="12"/>
        <v>49.773546058872689</v>
      </c>
      <c r="G37" s="37">
        <f>'Default Curve'!G38</f>
        <v>7.7777777777777784E-4</v>
      </c>
      <c r="H37" s="37">
        <f>'Default Curve'!H38</f>
        <v>2.5000000000000001E-3</v>
      </c>
      <c r="I37" s="68">
        <f t="shared" si="13"/>
        <v>49.773546058872689</v>
      </c>
      <c r="J37" s="37">
        <f>'Default Curve'!G38</f>
        <v>7.7777777777777784E-4</v>
      </c>
      <c r="K37" s="56">
        <f t="shared" si="14"/>
        <v>16191.925121754779</v>
      </c>
      <c r="M37" s="29">
        <f t="shared" si="15"/>
        <v>1242374.176942884</v>
      </c>
      <c r="N37" s="56">
        <f t="shared" si="16"/>
        <v>161919.25121754778</v>
      </c>
      <c r="O37" s="29">
        <f t="shared" si="11"/>
        <v>117682.0374309196</v>
      </c>
      <c r="P37" s="43">
        <f t="shared" si="17"/>
        <v>1286611.3907295121</v>
      </c>
      <c r="Q37" s="43">
        <f t="shared" si="7"/>
        <v>26804.403973531502</v>
      </c>
      <c r="R37" s="43">
        <f t="shared" si="18"/>
        <v>144486.44140445109</v>
      </c>
      <c r="S37" s="43">
        <f t="shared" si="9"/>
        <v>72243.220702225546</v>
      </c>
      <c r="T37" s="43">
        <f t="shared" si="10"/>
        <v>72243.220702225546</v>
      </c>
    </row>
    <row r="38" spans="1:20" x14ac:dyDescent="0.3">
      <c r="A38" s="32">
        <f>'Default Curve'!B39</f>
        <v>35</v>
      </c>
      <c r="B38" s="43">
        <f>Structure!C48</f>
        <v>206477047.02074718</v>
      </c>
      <c r="C38" s="43">
        <f>Structure!D48+Structure!F48</f>
        <v>2389130.2108258889</v>
      </c>
      <c r="D38" s="37">
        <f>'Default Curve'!H39</f>
        <v>2.4583333333333332E-3</v>
      </c>
      <c r="E38" s="68">
        <f t="shared" si="12"/>
        <v>48.943986957891475</v>
      </c>
      <c r="G38" s="37">
        <f>'Default Curve'!G39</f>
        <v>8.0555555555555556E-4</v>
      </c>
      <c r="H38" s="37">
        <f>'Default Curve'!H39</f>
        <v>2.4583333333333332E-3</v>
      </c>
      <c r="I38" s="68">
        <f t="shared" si="13"/>
        <v>48.943986957891475</v>
      </c>
      <c r="J38" s="37">
        <f>'Default Curve'!G39</f>
        <v>8.0555555555555556E-4</v>
      </c>
      <c r="K38" s="56">
        <f t="shared" si="14"/>
        <v>16632.873232226859</v>
      </c>
      <c r="M38" s="29">
        <f t="shared" si="15"/>
        <v>1286611.3907295121</v>
      </c>
      <c r="N38" s="56">
        <f t="shared" si="16"/>
        <v>166328.73232226857</v>
      </c>
      <c r="O38" s="29">
        <f t="shared" si="11"/>
        <v>123026.31649900136</v>
      </c>
      <c r="P38" s="43">
        <f t="shared" si="17"/>
        <v>1329913.8065527794</v>
      </c>
      <c r="Q38" s="43">
        <f t="shared" si="7"/>
        <v>27706.537636516237</v>
      </c>
      <c r="R38" s="43">
        <f t="shared" si="18"/>
        <v>150732.85413551761</v>
      </c>
      <c r="S38" s="43">
        <f t="shared" si="9"/>
        <v>75366.427067758807</v>
      </c>
      <c r="T38" s="43">
        <f t="shared" si="10"/>
        <v>75366.427067758807</v>
      </c>
    </row>
    <row r="39" spans="1:20" x14ac:dyDescent="0.3">
      <c r="A39" s="32">
        <f>'Default Curve'!B40</f>
        <v>36</v>
      </c>
      <c r="B39" s="43">
        <f>Structure!C49</f>
        <v>204766662.32040995</v>
      </c>
      <c r="C39" s="43">
        <f>Structure!D49+Structure!F49</f>
        <v>2389130.2108258884</v>
      </c>
      <c r="D39" s="37">
        <f>'Default Curve'!H40</f>
        <v>2.4166666666666668E-3</v>
      </c>
      <c r="E39" s="68">
        <f t="shared" si="12"/>
        <v>48.114427856910261</v>
      </c>
      <c r="G39" s="37">
        <f>'Default Curve'!G40</f>
        <v>8.3333333333333339E-4</v>
      </c>
      <c r="H39" s="37">
        <f>'Default Curve'!H40</f>
        <v>2.4166666666666668E-3</v>
      </c>
      <c r="I39" s="68">
        <f t="shared" si="13"/>
        <v>48.114427856910261</v>
      </c>
      <c r="J39" s="37">
        <f>'Default Curve'!G40</f>
        <v>8.3333333333333339E-4</v>
      </c>
      <c r="K39" s="56">
        <f t="shared" si="14"/>
        <v>17063.88852670083</v>
      </c>
      <c r="M39" s="29">
        <f t="shared" si="15"/>
        <v>1329913.8065527794</v>
      </c>
      <c r="N39" s="56">
        <f t="shared" si="16"/>
        <v>170638.8852670083</v>
      </c>
      <c r="O39" s="29">
        <f t="shared" si="11"/>
        <v>128267.47653034901</v>
      </c>
      <c r="P39" s="43">
        <f t="shared" si="17"/>
        <v>1372285.2152894386</v>
      </c>
      <c r="Q39" s="43">
        <f t="shared" si="7"/>
        <v>28589.27531852997</v>
      </c>
      <c r="R39" s="43">
        <f t="shared" si="18"/>
        <v>156856.75184887898</v>
      </c>
      <c r="S39" s="43">
        <f t="shared" si="9"/>
        <v>78428.37592443949</v>
      </c>
      <c r="T39" s="43">
        <f t="shared" si="10"/>
        <v>78428.37592443949</v>
      </c>
    </row>
    <row r="40" spans="1:20" x14ac:dyDescent="0.3">
      <c r="A40" s="32">
        <f>'Default Curve'!B41</f>
        <v>37</v>
      </c>
      <c r="B40" s="43">
        <f>Structure!C50</f>
        <v>203050722.33655298</v>
      </c>
      <c r="C40" s="43">
        <f>Structure!D50+Structure!F50</f>
        <v>2389130.2108258889</v>
      </c>
      <c r="D40" s="37">
        <f>'Default Curve'!H41</f>
        <v>2.3750000000000004E-3</v>
      </c>
      <c r="E40" s="68">
        <f t="shared" si="12"/>
        <v>47.284868755929061</v>
      </c>
      <c r="G40" s="37">
        <f>'Default Curve'!G41</f>
        <v>8.1944444444444447E-4</v>
      </c>
      <c r="H40" s="37">
        <f>'Default Curve'!H41</f>
        <v>2.3750000000000004E-3</v>
      </c>
      <c r="I40" s="68">
        <f t="shared" si="13"/>
        <v>47.284868755929061</v>
      </c>
      <c r="J40" s="37">
        <f>'Default Curve'!G41</f>
        <v>8.1944444444444447E-4</v>
      </c>
      <c r="K40" s="56">
        <f t="shared" si="14"/>
        <v>16638.87863591198</v>
      </c>
      <c r="M40" s="29">
        <f t="shared" si="15"/>
        <v>1372285.2152894386</v>
      </c>
      <c r="N40" s="56">
        <f t="shared" si="16"/>
        <v>166388.78635911981</v>
      </c>
      <c r="O40" s="29">
        <f t="shared" si="11"/>
        <v>133387.66416402793</v>
      </c>
      <c r="P40" s="43">
        <f t="shared" si="17"/>
        <v>1405286.3374845304</v>
      </c>
      <c r="Q40" s="43">
        <f t="shared" si="7"/>
        <v>29276.798697594382</v>
      </c>
      <c r="R40" s="43">
        <f t="shared" si="18"/>
        <v>162664.46286162231</v>
      </c>
      <c r="S40" s="43">
        <f t="shared" si="9"/>
        <v>81332.231430811153</v>
      </c>
      <c r="T40" s="43">
        <f t="shared" si="10"/>
        <v>81332.231430811153</v>
      </c>
    </row>
    <row r="41" spans="1:20" x14ac:dyDescent="0.3">
      <c r="A41" s="32">
        <f>'Default Curve'!B42</f>
        <v>38</v>
      </c>
      <c r="B41" s="43">
        <f>Structure!C51</f>
        <v>201329209.02576476</v>
      </c>
      <c r="C41" s="43">
        <f>Structure!D51+Structure!F51</f>
        <v>2389130.2108258889</v>
      </c>
      <c r="D41" s="37">
        <f>'Default Curve'!H42</f>
        <v>2.3333333333333335E-3</v>
      </c>
      <c r="E41" s="68">
        <f t="shared" si="12"/>
        <v>46.455309654947847</v>
      </c>
      <c r="G41" s="37">
        <f>'Default Curve'!G42</f>
        <v>8.0555555555555556E-4</v>
      </c>
      <c r="H41" s="37">
        <f>'Default Curve'!H42</f>
        <v>2.3333333333333335E-3</v>
      </c>
      <c r="I41" s="68">
        <f t="shared" si="13"/>
        <v>46.455309654947847</v>
      </c>
      <c r="J41" s="37">
        <f>'Default Curve'!G42</f>
        <v>8.0555555555555556E-4</v>
      </c>
      <c r="K41" s="56">
        <f t="shared" si="14"/>
        <v>16218.186282631052</v>
      </c>
      <c r="M41" s="29">
        <f t="shared" si="15"/>
        <v>1405286.3374845304</v>
      </c>
      <c r="N41" s="56">
        <f t="shared" si="16"/>
        <v>162181.86282631051</v>
      </c>
      <c r="O41" s="29">
        <f t="shared" si="11"/>
        <v>138398.47331551503</v>
      </c>
      <c r="P41" s="43">
        <f t="shared" si="17"/>
        <v>1429069.7269953259</v>
      </c>
      <c r="Q41" s="43">
        <f t="shared" si="7"/>
        <v>29772.285979069289</v>
      </c>
      <c r="R41" s="43">
        <f t="shared" si="18"/>
        <v>168170.75929458434</v>
      </c>
      <c r="S41" s="43">
        <f t="shared" si="9"/>
        <v>84085.379647292168</v>
      </c>
      <c r="T41" s="43">
        <f t="shared" si="10"/>
        <v>84085.379647292168</v>
      </c>
    </row>
    <row r="42" spans="1:20" x14ac:dyDescent="0.3">
      <c r="A42" s="32">
        <f>'Default Curve'!B43</f>
        <v>39</v>
      </c>
      <c r="B42" s="43">
        <f>Structure!C52</f>
        <v>199602104.28602928</v>
      </c>
      <c r="C42" s="43">
        <f>Structure!D52+Structure!F52</f>
        <v>2389130.2108258889</v>
      </c>
      <c r="D42" s="37">
        <f>'Default Curve'!H43</f>
        <v>2.2916666666666667E-3</v>
      </c>
      <c r="E42" s="68">
        <f t="shared" si="12"/>
        <v>45.625750553966633</v>
      </c>
      <c r="G42" s="37">
        <f>'Default Curve'!G43</f>
        <v>7.9166666666666676E-4</v>
      </c>
      <c r="H42" s="37">
        <f>'Default Curve'!H43</f>
        <v>2.2916666666666667E-3</v>
      </c>
      <c r="I42" s="68">
        <f t="shared" si="13"/>
        <v>45.625750553966633</v>
      </c>
      <c r="J42" s="37">
        <f>'Default Curve'!G43</f>
        <v>7.9166666666666676E-4</v>
      </c>
      <c r="K42" s="56">
        <f t="shared" si="14"/>
        <v>15801.833255977321</v>
      </c>
      <c r="M42" s="29">
        <f t="shared" si="15"/>
        <v>1429069.7269953259</v>
      </c>
      <c r="N42" s="56">
        <f t="shared" si="16"/>
        <v>158018.3325597732</v>
      </c>
      <c r="O42" s="29">
        <f t="shared" si="11"/>
        <v>143297.51247371899</v>
      </c>
      <c r="P42" s="43">
        <f t="shared" si="17"/>
        <v>1443790.5470813802</v>
      </c>
      <c r="Q42" s="43">
        <f t="shared" si="7"/>
        <v>30078.969730862085</v>
      </c>
      <c r="R42" s="43">
        <f t="shared" si="18"/>
        <v>173376.48220458109</v>
      </c>
      <c r="S42" s="43">
        <f t="shared" si="9"/>
        <v>86688.241102290543</v>
      </c>
      <c r="T42" s="43">
        <f t="shared" si="10"/>
        <v>86688.241102290543</v>
      </c>
    </row>
    <row r="43" spans="1:20" x14ac:dyDescent="0.3">
      <c r="A43" s="32">
        <f>'Default Curve'!B44</f>
        <v>40</v>
      </c>
      <c r="B43" s="43">
        <f>Structure!C53</f>
        <v>197869389.95653564</v>
      </c>
      <c r="C43" s="43">
        <f>Structure!D53+Structure!F53</f>
        <v>2389130.2108258884</v>
      </c>
      <c r="D43" s="37">
        <f>'Default Curve'!H44</f>
        <v>2.2500000000000003E-3</v>
      </c>
      <c r="E43" s="68">
        <f t="shared" si="12"/>
        <v>44.796191452985418</v>
      </c>
      <c r="G43" s="37">
        <f>'Default Curve'!G44</f>
        <v>7.7777777777777784E-4</v>
      </c>
      <c r="H43" s="37">
        <f>'Default Curve'!H44</f>
        <v>2.2500000000000003E-3</v>
      </c>
      <c r="I43" s="68">
        <f t="shared" si="13"/>
        <v>44.796191452985418</v>
      </c>
      <c r="J43" s="37">
        <f>'Default Curve'!G44</f>
        <v>7.7777777777777784E-4</v>
      </c>
      <c r="K43" s="56">
        <f t="shared" si="14"/>
        <v>15389.841441063887</v>
      </c>
      <c r="M43" s="29">
        <f t="shared" si="15"/>
        <v>1443790.5470813802</v>
      </c>
      <c r="N43" s="56">
        <f t="shared" si="16"/>
        <v>153898.41441063886</v>
      </c>
      <c r="O43" s="29">
        <f t="shared" si="11"/>
        <v>148099.57764901291</v>
      </c>
      <c r="P43" s="43">
        <f t="shared" si="17"/>
        <v>1449589.3838430061</v>
      </c>
      <c r="Q43" s="43">
        <f t="shared" si="7"/>
        <v>30199.778830062627</v>
      </c>
      <c r="R43" s="43">
        <f t="shared" si="18"/>
        <v>178299.35647907553</v>
      </c>
      <c r="S43" s="43">
        <f t="shared" si="9"/>
        <v>89149.678239537767</v>
      </c>
      <c r="T43" s="43">
        <f t="shared" si="10"/>
        <v>89149.678239537767</v>
      </c>
    </row>
    <row r="44" spans="1:20" x14ac:dyDescent="0.3">
      <c r="A44" s="32">
        <f>'Default Curve'!B45</f>
        <v>41</v>
      </c>
      <c r="B44" s="43">
        <f>Structure!C54</f>
        <v>196131047.81748715</v>
      </c>
      <c r="C44" s="43">
        <f>Structure!D54+Structure!F54</f>
        <v>2389130.2108258884</v>
      </c>
      <c r="D44" s="37">
        <f>'Default Curve'!H45</f>
        <v>2.2083333333333338E-3</v>
      </c>
      <c r="E44" s="68">
        <f t="shared" si="12"/>
        <v>43.966632352004211</v>
      </c>
      <c r="G44" s="37">
        <f>'Default Curve'!G45</f>
        <v>7.6388888888888893E-4</v>
      </c>
      <c r="H44" s="37">
        <f>'Default Curve'!H45</f>
        <v>2.2083333333333338E-3</v>
      </c>
      <c r="I44" s="68">
        <f t="shared" si="13"/>
        <v>43.966632352004211</v>
      </c>
      <c r="J44" s="37">
        <f>'Default Curve'!G45</f>
        <v>7.6388888888888893E-4</v>
      </c>
      <c r="K44" s="56">
        <f t="shared" si="14"/>
        <v>14982.23281939138</v>
      </c>
      <c r="M44" s="29">
        <f t="shared" si="15"/>
        <v>1449589.3838430061</v>
      </c>
      <c r="N44" s="56">
        <f t="shared" si="16"/>
        <v>149822.3281939138</v>
      </c>
      <c r="O44" s="29">
        <f t="shared" si="11"/>
        <v>152804.20204087126</v>
      </c>
      <c r="P44" s="43">
        <f t="shared" si="17"/>
        <v>1446607.5099960486</v>
      </c>
      <c r="Q44" s="43">
        <f t="shared" si="7"/>
        <v>30137.656458251015</v>
      </c>
      <c r="R44" s="43">
        <f t="shared" si="18"/>
        <v>182941.85849912226</v>
      </c>
      <c r="S44" s="43">
        <f t="shared" si="9"/>
        <v>91470.92924956113</v>
      </c>
      <c r="T44" s="43">
        <f t="shared" si="10"/>
        <v>91470.92924956113</v>
      </c>
    </row>
    <row r="45" spans="1:20" x14ac:dyDescent="0.3">
      <c r="A45" s="32">
        <f>'Default Curve'!B46</f>
        <v>42</v>
      </c>
      <c r="B45" s="43">
        <f>Structure!C55</f>
        <v>194387059.58990967</v>
      </c>
      <c r="C45" s="43">
        <f>Structure!D55+Structure!F55</f>
        <v>2389130.2108258889</v>
      </c>
      <c r="D45" s="37">
        <f>'Default Curve'!H46</f>
        <v>2.166666666666667E-3</v>
      </c>
      <c r="E45" s="68">
        <f t="shared" si="12"/>
        <v>43.137073251023004</v>
      </c>
      <c r="G45" s="37">
        <f>'Default Curve'!G46</f>
        <v>7.5000000000000002E-4</v>
      </c>
      <c r="H45" s="37">
        <f>'Default Curve'!H46</f>
        <v>2.166666666666667E-3</v>
      </c>
      <c r="I45" s="68">
        <f t="shared" si="13"/>
        <v>43.137073251023004</v>
      </c>
      <c r="J45" s="37">
        <f>'Default Curve'!G46</f>
        <v>7.5000000000000002E-4</v>
      </c>
      <c r="K45" s="56">
        <f t="shared" si="14"/>
        <v>14579.029469243225</v>
      </c>
      <c r="M45" s="29">
        <f t="shared" si="15"/>
        <v>1446607.5099960486</v>
      </c>
      <c r="N45" s="56">
        <f t="shared" si="16"/>
        <v>145790.29469243225</v>
      </c>
      <c r="O45" s="29">
        <f t="shared" si="11"/>
        <v>157410.91683946774</v>
      </c>
      <c r="P45" s="43">
        <f t="shared" si="17"/>
        <v>1434986.8878490131</v>
      </c>
      <c r="Q45" s="43">
        <f t="shared" si="7"/>
        <v>29895.560163521106</v>
      </c>
      <c r="R45" s="43">
        <f t="shared" si="18"/>
        <v>187306.47700298886</v>
      </c>
      <c r="S45" s="43">
        <f t="shared" si="9"/>
        <v>93653.23850149443</v>
      </c>
      <c r="T45" s="43">
        <f t="shared" si="10"/>
        <v>93653.23850149443</v>
      </c>
    </row>
    <row r="46" spans="1:20" x14ac:dyDescent="0.3">
      <c r="A46" s="32">
        <f>'Default Curve'!B47</f>
        <v>43</v>
      </c>
      <c r="B46" s="43">
        <f>Structure!C56</f>
        <v>192637406.93545946</v>
      </c>
      <c r="C46" s="43">
        <f>Structure!D56+Structure!F56</f>
        <v>2389130.2108258884</v>
      </c>
      <c r="D46" s="37">
        <f>'Default Curve'!H47</f>
        <v>2.1250000000000002E-3</v>
      </c>
      <c r="E46" s="68">
        <f t="shared" si="12"/>
        <v>42.307514150041783</v>
      </c>
      <c r="G46" s="37">
        <f>'Default Curve'!G47</f>
        <v>7.3611111111111121E-4</v>
      </c>
      <c r="H46" s="37">
        <f>'Default Curve'!H47</f>
        <v>2.1250000000000002E-3</v>
      </c>
      <c r="I46" s="68">
        <f t="shared" si="13"/>
        <v>42.307514150041783</v>
      </c>
      <c r="J46" s="37">
        <f>'Default Curve'!G47</f>
        <v>7.3611111111111121E-4</v>
      </c>
      <c r="K46" s="56">
        <f t="shared" si="14"/>
        <v>14180.253566082436</v>
      </c>
      <c r="M46" s="29">
        <f t="shared" si="15"/>
        <v>1434986.8878490131</v>
      </c>
      <c r="N46" s="56">
        <f t="shared" si="16"/>
        <v>141802.53566082436</v>
      </c>
      <c r="O46" s="29">
        <f t="shared" si="11"/>
        <v>161919.25121754778</v>
      </c>
      <c r="P46" s="43">
        <f t="shared" si="17"/>
        <v>1414870.1722922896</v>
      </c>
      <c r="Q46" s="43">
        <f t="shared" si="7"/>
        <v>29476.461922756032</v>
      </c>
      <c r="R46" s="43">
        <f t="shared" si="18"/>
        <v>191395.71314030379</v>
      </c>
      <c r="S46" s="43">
        <f t="shared" si="9"/>
        <v>95697.856570151896</v>
      </c>
      <c r="T46" s="43">
        <f t="shared" si="10"/>
        <v>95697.856570151896</v>
      </c>
    </row>
    <row r="47" spans="1:20" x14ac:dyDescent="0.3">
      <c r="A47" s="32">
        <f>'Default Curve'!B48</f>
        <v>44</v>
      </c>
      <c r="B47" s="43">
        <f>Structure!C57</f>
        <v>190882071.45623037</v>
      </c>
      <c r="C47" s="43">
        <f>Structure!D57+Structure!F57</f>
        <v>2389130.2108258884</v>
      </c>
      <c r="D47" s="37">
        <f>'Default Curve'!H48</f>
        <v>2.0833333333333333E-3</v>
      </c>
      <c r="E47" s="68">
        <f t="shared" si="12"/>
        <v>41.477955049060562</v>
      </c>
      <c r="G47" s="37">
        <f>'Default Curve'!G48</f>
        <v>7.222222222222223E-4</v>
      </c>
      <c r="H47" s="37">
        <f>'Default Curve'!H48</f>
        <v>2.0833333333333333E-3</v>
      </c>
      <c r="I47" s="68">
        <f t="shared" si="13"/>
        <v>41.477955049060562</v>
      </c>
      <c r="J47" s="37">
        <f>'Default Curve'!G48</f>
        <v>7.222222222222223E-4</v>
      </c>
      <c r="K47" s="56">
        <f t="shared" si="14"/>
        <v>13785.927382949973</v>
      </c>
      <c r="M47" s="29">
        <f t="shared" si="15"/>
        <v>1414870.1722922896</v>
      </c>
      <c r="N47" s="56">
        <f t="shared" si="16"/>
        <v>137859.27382949973</v>
      </c>
      <c r="O47" s="29">
        <f t="shared" si="11"/>
        <v>166328.73232226857</v>
      </c>
      <c r="P47" s="43">
        <f t="shared" si="17"/>
        <v>1386400.7137995206</v>
      </c>
      <c r="Q47" s="43">
        <f t="shared" si="7"/>
        <v>28883.348204156679</v>
      </c>
      <c r="R47" s="43">
        <f t="shared" si="18"/>
        <v>195212.08052642524</v>
      </c>
      <c r="S47" s="43">
        <f t="shared" si="9"/>
        <v>97606.040263212621</v>
      </c>
      <c r="T47" s="43">
        <f t="shared" si="10"/>
        <v>97606.040263212621</v>
      </c>
    </row>
    <row r="48" spans="1:20" x14ac:dyDescent="0.3">
      <c r="A48" s="32">
        <f>'Default Curve'!B49</f>
        <v>45</v>
      </c>
      <c r="B48" s="43">
        <f>Structure!C58</f>
        <v>189121034.69456029</v>
      </c>
      <c r="C48" s="43">
        <f>Structure!D58+Structure!F58</f>
        <v>2389130.2108258884</v>
      </c>
      <c r="D48" s="37">
        <f>'Default Curve'!H49</f>
        <v>2.0416666666666665E-3</v>
      </c>
      <c r="E48" s="68">
        <f t="shared" si="12"/>
        <v>40.648395948079347</v>
      </c>
      <c r="G48" s="37">
        <f>'Default Curve'!G49</f>
        <v>7.0833333333333338E-4</v>
      </c>
      <c r="H48" s="37">
        <f>'Default Curve'!H49</f>
        <v>2.0416666666666665E-3</v>
      </c>
      <c r="I48" s="68">
        <f t="shared" si="13"/>
        <v>40.648395948079347</v>
      </c>
      <c r="J48" s="37">
        <f>'Default Curve'!G49</f>
        <v>7.0833333333333338E-4</v>
      </c>
      <c r="K48" s="56">
        <f t="shared" si="14"/>
        <v>13396.073290864688</v>
      </c>
      <c r="M48" s="29">
        <f t="shared" si="15"/>
        <v>1386400.7137995206</v>
      </c>
      <c r="N48" s="56">
        <f t="shared" si="16"/>
        <v>133960.73290864687</v>
      </c>
      <c r="O48" s="29">
        <f t="shared" si="11"/>
        <v>170638.8852670083</v>
      </c>
      <c r="P48" s="43">
        <f t="shared" si="17"/>
        <v>1349722.5614411591</v>
      </c>
      <c r="Q48" s="43">
        <f t="shared" si="7"/>
        <v>28119.220030024149</v>
      </c>
      <c r="R48" s="43">
        <f t="shared" si="18"/>
        <v>198758.10529703245</v>
      </c>
      <c r="S48" s="43">
        <f t="shared" si="9"/>
        <v>99379.052648516226</v>
      </c>
      <c r="T48" s="43">
        <f t="shared" si="10"/>
        <v>99379.052648516226</v>
      </c>
    </row>
    <row r="49" spans="1:20" x14ac:dyDescent="0.3">
      <c r="A49" s="32">
        <f>'Default Curve'!B50</f>
        <v>46</v>
      </c>
      <c r="B49" s="43">
        <f>Structure!C59</f>
        <v>187354278.13283712</v>
      </c>
      <c r="C49" s="43">
        <f>Structure!D59+Structure!F59</f>
        <v>2389130.2108258884</v>
      </c>
      <c r="D49" s="37">
        <f>'Default Curve'!H50</f>
        <v>2E-3</v>
      </c>
      <c r="E49" s="68">
        <f t="shared" si="12"/>
        <v>39.81883684709814</v>
      </c>
      <c r="G49" s="37">
        <f>'Default Curve'!G50</f>
        <v>6.9444444444444447E-4</v>
      </c>
      <c r="H49" s="37">
        <f>'Default Curve'!H50</f>
        <v>2E-3</v>
      </c>
      <c r="I49" s="68">
        <f t="shared" si="13"/>
        <v>39.81883684709814</v>
      </c>
      <c r="J49" s="37">
        <f>'Default Curve'!G50</f>
        <v>6.9444444444444447E-4</v>
      </c>
      <c r="K49" s="56">
        <f t="shared" si="14"/>
        <v>13010.713759224802</v>
      </c>
      <c r="M49" s="29">
        <f t="shared" si="15"/>
        <v>1349722.5614411591</v>
      </c>
      <c r="N49" s="56">
        <f t="shared" si="16"/>
        <v>130107.13759224801</v>
      </c>
      <c r="O49" s="29">
        <f t="shared" si="11"/>
        <v>166388.78635911981</v>
      </c>
      <c r="P49" s="43">
        <f t="shared" si="17"/>
        <v>1313440.9126742873</v>
      </c>
      <c r="Q49" s="43">
        <f t="shared" si="7"/>
        <v>27363.352347380987</v>
      </c>
      <c r="R49" s="43">
        <f t="shared" si="18"/>
        <v>193752.13870650079</v>
      </c>
      <c r="S49" s="43">
        <f t="shared" si="9"/>
        <v>96876.069353250394</v>
      </c>
      <c r="T49" s="43">
        <f t="shared" si="10"/>
        <v>96876.069353250394</v>
      </c>
    </row>
    <row r="50" spans="1:20" x14ac:dyDescent="0.3">
      <c r="A50" s="32">
        <f>'Default Curve'!B51</f>
        <v>47</v>
      </c>
      <c r="B50" s="43">
        <f>Structure!C60</f>
        <v>185581783.19330412</v>
      </c>
      <c r="C50" s="43">
        <f>Structure!D60+Structure!F60</f>
        <v>2389130.2108258889</v>
      </c>
      <c r="D50" s="37">
        <f>'Default Curve'!H51</f>
        <v>1.9583333333333336E-3</v>
      </c>
      <c r="E50" s="68">
        <f t="shared" si="12"/>
        <v>38.98927774611694</v>
      </c>
      <c r="G50" s="37">
        <f>'Default Curve'!G51</f>
        <v>6.8055555555555556E-4</v>
      </c>
      <c r="H50" s="37">
        <f>'Default Curve'!H51</f>
        <v>1.9583333333333336E-3</v>
      </c>
      <c r="I50" s="68">
        <f t="shared" si="13"/>
        <v>38.98927774611694</v>
      </c>
      <c r="J50" s="37">
        <f>'Default Curve'!G51</f>
        <v>6.8055555555555556E-4</v>
      </c>
      <c r="K50" s="56">
        <f t="shared" si="14"/>
        <v>12629.871356210977</v>
      </c>
      <c r="M50" s="29">
        <f t="shared" si="15"/>
        <v>1313440.9126742873</v>
      </c>
      <c r="N50" s="56">
        <f t="shared" si="16"/>
        <v>126298.71356210976</v>
      </c>
      <c r="O50" s="29">
        <f t="shared" si="11"/>
        <v>162181.86282631051</v>
      </c>
      <c r="P50" s="43">
        <f t="shared" si="17"/>
        <v>1277557.7634100865</v>
      </c>
      <c r="Q50" s="43">
        <f t="shared" si="7"/>
        <v>26615.786737710136</v>
      </c>
      <c r="R50" s="43">
        <f t="shared" si="18"/>
        <v>188797.64956402063</v>
      </c>
      <c r="S50" s="43">
        <f t="shared" si="9"/>
        <v>94398.824782010313</v>
      </c>
      <c r="T50" s="43">
        <f t="shared" si="10"/>
        <v>94398.824782010313</v>
      </c>
    </row>
    <row r="51" spans="1:20" x14ac:dyDescent="0.3">
      <c r="A51" s="32">
        <f>'Default Curve'!B52</f>
        <v>48</v>
      </c>
      <c r="B51" s="43">
        <f>Structure!C61</f>
        <v>183803531.23786443</v>
      </c>
      <c r="C51" s="43">
        <f>Structure!D61+Structure!F61</f>
        <v>2389130.2108258884</v>
      </c>
      <c r="D51" s="37">
        <f>'Default Curve'!H52</f>
        <v>1.9166666666666668E-3</v>
      </c>
      <c r="E51" s="68">
        <f t="shared" si="12"/>
        <v>38.159718645135719</v>
      </c>
      <c r="G51" s="37">
        <f>'Default Curve'!G52</f>
        <v>6.6666666666666675E-4</v>
      </c>
      <c r="H51" s="37">
        <f>'Default Curve'!H52</f>
        <v>1.9166666666666668E-3</v>
      </c>
      <c r="I51" s="68">
        <f t="shared" si="13"/>
        <v>38.159718645135719</v>
      </c>
      <c r="J51" s="37">
        <f>'Default Curve'!G52</f>
        <v>6.6666666666666675E-4</v>
      </c>
      <c r="K51" s="56">
        <f t="shared" si="14"/>
        <v>12253.568749190965</v>
      </c>
      <c r="M51" s="29">
        <f t="shared" si="15"/>
        <v>1277557.7634100865</v>
      </c>
      <c r="N51" s="56">
        <f t="shared" si="16"/>
        <v>122535.68749190964</v>
      </c>
      <c r="O51" s="29">
        <f t="shared" si="11"/>
        <v>158018.3325597732</v>
      </c>
      <c r="P51" s="43">
        <f t="shared" si="17"/>
        <v>1242075.1183422229</v>
      </c>
      <c r="Q51" s="43">
        <f t="shared" si="7"/>
        <v>25876.564965462978</v>
      </c>
      <c r="R51" s="43">
        <f t="shared" si="18"/>
        <v>183894.89752523619</v>
      </c>
      <c r="S51" s="43">
        <f t="shared" si="9"/>
        <v>91947.448762618093</v>
      </c>
      <c r="T51" s="43">
        <f t="shared" si="10"/>
        <v>91947.448762618093</v>
      </c>
    </row>
    <row r="52" spans="1:20" x14ac:dyDescent="0.3">
      <c r="A52" s="32">
        <f>'Default Curve'!B53</f>
        <v>49</v>
      </c>
      <c r="B52" s="43">
        <f>Structure!C62</f>
        <v>182019503.56788516</v>
      </c>
      <c r="C52" s="43">
        <f>Structure!D62+Structure!F62</f>
        <v>2389130.2108258889</v>
      </c>
      <c r="D52" s="37">
        <f>'Default Curve'!H53</f>
        <v>1.8749999999999999E-3</v>
      </c>
      <c r="E52" s="68">
        <f t="shared" si="12"/>
        <v>37.330159544154512</v>
      </c>
      <c r="G52" s="37">
        <f>'Default Curve'!G53</f>
        <v>6.5277777777777784E-4</v>
      </c>
      <c r="H52" s="37">
        <f>'Default Curve'!H53</f>
        <v>1.8749999999999999E-3</v>
      </c>
      <c r="I52" s="68">
        <f t="shared" si="13"/>
        <v>37.330159544154512</v>
      </c>
      <c r="J52" s="37">
        <f>'Default Curve'!G53</f>
        <v>6.5277777777777784E-4</v>
      </c>
      <c r="K52" s="56">
        <f t="shared" si="14"/>
        <v>11881.828705125838</v>
      </c>
      <c r="M52" s="29">
        <f t="shared" si="15"/>
        <v>1242075.1183422229</v>
      </c>
      <c r="N52" s="56">
        <f t="shared" si="16"/>
        <v>118818.28705125838</v>
      </c>
      <c r="O52" s="29">
        <f t="shared" si="11"/>
        <v>153898.41441063886</v>
      </c>
      <c r="P52" s="43">
        <f t="shared" si="17"/>
        <v>1206994.9909828424</v>
      </c>
      <c r="Q52" s="43">
        <f t="shared" si="7"/>
        <v>25145.728978809217</v>
      </c>
      <c r="R52" s="43">
        <f t="shared" si="18"/>
        <v>179044.14338944806</v>
      </c>
      <c r="S52" s="43">
        <f t="shared" si="9"/>
        <v>89522.071694724029</v>
      </c>
      <c r="T52" s="43">
        <f t="shared" si="10"/>
        <v>89522.071694724029</v>
      </c>
    </row>
    <row r="53" spans="1:20" x14ac:dyDescent="0.3">
      <c r="A53" s="32">
        <f>'Default Curve'!B54</f>
        <v>50</v>
      </c>
      <c r="B53" s="43">
        <f>Structure!C63</f>
        <v>180229681.4240008</v>
      </c>
      <c r="C53" s="43">
        <f>Structure!D63+Structure!F63</f>
        <v>2389130.2108258884</v>
      </c>
      <c r="D53" s="37">
        <f>'Default Curve'!H54</f>
        <v>1.8333333333333333E-3</v>
      </c>
      <c r="E53" s="68">
        <f t="shared" si="12"/>
        <v>36.500600443173298</v>
      </c>
      <c r="G53" s="37">
        <f>'Default Curve'!G54</f>
        <v>6.3888888888888893E-4</v>
      </c>
      <c r="H53" s="37">
        <f>'Default Curve'!H54</f>
        <v>1.8333333333333333E-3</v>
      </c>
      <c r="I53" s="68">
        <f t="shared" si="13"/>
        <v>36.500600443173298</v>
      </c>
      <c r="J53" s="37">
        <f>'Default Curve'!G54</f>
        <v>6.3888888888888893E-4</v>
      </c>
      <c r="K53" s="56">
        <f t="shared" si="14"/>
        <v>11514.674090977831</v>
      </c>
      <c r="M53" s="29">
        <f t="shared" si="15"/>
        <v>1206994.9909828424</v>
      </c>
      <c r="N53" s="56">
        <f t="shared" si="16"/>
        <v>115146.74090977829</v>
      </c>
      <c r="O53" s="29">
        <f t="shared" si="11"/>
        <v>149822.3281939138</v>
      </c>
      <c r="P53" s="43">
        <f t="shared" si="17"/>
        <v>1172319.403698707</v>
      </c>
      <c r="Q53" s="43">
        <f t="shared" si="7"/>
        <v>24423.320910389728</v>
      </c>
      <c r="R53" s="43">
        <f t="shared" si="18"/>
        <v>174245.64910430353</v>
      </c>
      <c r="S53" s="43">
        <f t="shared" si="9"/>
        <v>87122.824552151767</v>
      </c>
      <c r="T53" s="43">
        <f t="shared" si="10"/>
        <v>87122.824552151767</v>
      </c>
    </row>
    <row r="54" spans="1:20" x14ac:dyDescent="0.3">
      <c r="A54" s="32">
        <f>'Default Curve'!B55</f>
        <v>51</v>
      </c>
      <c r="B54" s="43">
        <f>Structure!C64</f>
        <v>178434045.9859159</v>
      </c>
      <c r="C54" s="43">
        <f>Structure!D64+Structure!F64</f>
        <v>2389130.2108258884</v>
      </c>
      <c r="D54" s="37">
        <f>'Default Curve'!H55</f>
        <v>1.7916666666666669E-3</v>
      </c>
      <c r="E54" s="68">
        <f t="shared" si="12"/>
        <v>35.67104134219209</v>
      </c>
      <c r="G54" s="37">
        <f>'Default Curve'!G55</f>
        <v>6.2500000000000001E-4</v>
      </c>
      <c r="H54" s="37">
        <f>'Default Curve'!H55</f>
        <v>1.7916666666666669E-3</v>
      </c>
      <c r="I54" s="68">
        <f t="shared" si="13"/>
        <v>35.67104134219209</v>
      </c>
      <c r="J54" s="37">
        <f>'Default Curve'!G55</f>
        <v>6.2500000000000001E-4</v>
      </c>
      <c r="K54" s="56">
        <f t="shared" si="14"/>
        <v>11152.127874119746</v>
      </c>
      <c r="M54" s="29">
        <f t="shared" si="15"/>
        <v>1172319.403698707</v>
      </c>
      <c r="N54" s="56">
        <f t="shared" si="16"/>
        <v>111521.27874119744</v>
      </c>
      <c r="O54" s="29">
        <f t="shared" si="11"/>
        <v>145790.29469243225</v>
      </c>
      <c r="P54" s="43">
        <f t="shared" si="17"/>
        <v>1138050.3877474722</v>
      </c>
      <c r="Q54" s="43">
        <f t="shared" si="7"/>
        <v>23709.383078072337</v>
      </c>
      <c r="R54" s="43">
        <f t="shared" si="18"/>
        <v>169499.67777050458</v>
      </c>
      <c r="S54" s="43">
        <f t="shared" si="9"/>
        <v>84749.838885252291</v>
      </c>
      <c r="T54" s="43">
        <f t="shared" si="10"/>
        <v>84749.838885252291</v>
      </c>
    </row>
    <row r="55" spans="1:20" x14ac:dyDescent="0.3">
      <c r="A55" s="32">
        <f>'Default Curve'!B56</f>
        <v>52</v>
      </c>
      <c r="B55" s="43">
        <f>Structure!C65</f>
        <v>176632578.37220716</v>
      </c>
      <c r="C55" s="43">
        <f>Structure!D65+Structure!F65</f>
        <v>2389130.2108258884</v>
      </c>
      <c r="D55" s="37">
        <f>'Default Curve'!H56</f>
        <v>1.7500000000000003E-3</v>
      </c>
      <c r="E55" s="68">
        <f t="shared" si="12"/>
        <v>34.841482241210876</v>
      </c>
      <c r="G55" s="37">
        <f>'Default Curve'!G56</f>
        <v>6.111111111111111E-4</v>
      </c>
      <c r="H55" s="37">
        <f>'Default Curve'!H56</f>
        <v>1.7500000000000003E-3</v>
      </c>
      <c r="I55" s="68">
        <f t="shared" si="13"/>
        <v>34.841482241210876</v>
      </c>
      <c r="J55" s="37">
        <f>'Default Curve'!G56</f>
        <v>6.111111111111111E-4</v>
      </c>
      <c r="K55" s="56">
        <f t="shared" si="14"/>
        <v>10794.213122745994</v>
      </c>
      <c r="M55" s="29">
        <f t="shared" si="15"/>
        <v>1138050.3877474722</v>
      </c>
      <c r="N55" s="56">
        <f t="shared" si="16"/>
        <v>107942.13122745993</v>
      </c>
      <c r="O55" s="29">
        <f t="shared" si="11"/>
        <v>141802.53566082436</v>
      </c>
      <c r="P55" s="43">
        <f t="shared" si="17"/>
        <v>1104189.9833141079</v>
      </c>
      <c r="Q55" s="43">
        <f t="shared" si="7"/>
        <v>23003.957985710582</v>
      </c>
      <c r="R55" s="43">
        <f t="shared" si="18"/>
        <v>164806.49364653495</v>
      </c>
      <c r="S55" s="43">
        <f t="shared" si="9"/>
        <v>82403.246823267473</v>
      </c>
      <c r="T55" s="43">
        <f t="shared" si="10"/>
        <v>82403.246823267473</v>
      </c>
    </row>
    <row r="56" spans="1:20" x14ac:dyDescent="0.3">
      <c r="A56" s="32">
        <f>'Default Curve'!B57</f>
        <v>53</v>
      </c>
      <c r="B56" s="43">
        <f>Structure!C66</f>
        <v>174825259.64012501</v>
      </c>
      <c r="C56" s="43">
        <f>Structure!D66+Structure!F66</f>
        <v>2389130.2108258889</v>
      </c>
      <c r="D56" s="37">
        <f>'Default Curve'!H57</f>
        <v>1.7083333333333334E-3</v>
      </c>
      <c r="E56" s="68">
        <f t="shared" si="12"/>
        <v>34.011923140229669</v>
      </c>
      <c r="G56" s="37">
        <f>'Default Curve'!G57</f>
        <v>5.9722222222222229E-4</v>
      </c>
      <c r="H56" s="37">
        <f>'Default Curve'!H57</f>
        <v>1.7083333333333334E-3</v>
      </c>
      <c r="I56" s="68">
        <f t="shared" si="13"/>
        <v>34.011923140229669</v>
      </c>
      <c r="J56" s="37">
        <f>'Default Curve'!G57</f>
        <v>5.9722222222222229E-4</v>
      </c>
      <c r="K56" s="56">
        <f t="shared" si="14"/>
        <v>10440.953006285245</v>
      </c>
      <c r="M56" s="29">
        <f t="shared" si="15"/>
        <v>1104189.9833141079</v>
      </c>
      <c r="N56" s="56">
        <f t="shared" si="16"/>
        <v>104409.53006285244</v>
      </c>
      <c r="O56" s="29">
        <f t="shared" si="11"/>
        <v>137859.27382949973</v>
      </c>
      <c r="P56" s="43">
        <f t="shared" si="17"/>
        <v>1070740.2395474606</v>
      </c>
      <c r="Q56" s="43">
        <f t="shared" si="7"/>
        <v>22307.088323905427</v>
      </c>
      <c r="R56" s="43">
        <f t="shared" si="18"/>
        <v>160166.36215340515</v>
      </c>
      <c r="S56" s="43">
        <f t="shared" si="9"/>
        <v>80083.181076702575</v>
      </c>
      <c r="T56" s="43">
        <f t="shared" si="10"/>
        <v>80083.181076702575</v>
      </c>
    </row>
    <row r="57" spans="1:20" x14ac:dyDescent="0.3">
      <c r="A57" s="32">
        <f>'Default Curve'!B58</f>
        <v>54</v>
      </c>
      <c r="B57" s="43">
        <f>Structure!C67</f>
        <v>173012070.78539428</v>
      </c>
      <c r="C57" s="43">
        <f>Structure!D67+Structure!F67</f>
        <v>2389130.2108258884</v>
      </c>
      <c r="D57" s="37">
        <f>'Default Curve'!H58</f>
        <v>1.666666666666667E-3</v>
      </c>
      <c r="E57" s="68">
        <f t="shared" si="12"/>
        <v>33.182364039248462</v>
      </c>
      <c r="G57" s="37">
        <f>'Default Curve'!G58</f>
        <v>5.8333333333333338E-4</v>
      </c>
      <c r="H57" s="37">
        <f>'Default Curve'!H58</f>
        <v>1.666666666666667E-3</v>
      </c>
      <c r="I57" s="68">
        <f t="shared" si="13"/>
        <v>33.182364039248462</v>
      </c>
      <c r="J57" s="37">
        <f>'Default Curve'!G58</f>
        <v>5.8333333333333338E-4</v>
      </c>
      <c r="K57" s="56">
        <f t="shared" si="14"/>
        <v>10092.370795814668</v>
      </c>
      <c r="M57" s="29">
        <f t="shared" si="15"/>
        <v>1070740.2395474606</v>
      </c>
      <c r="N57" s="56">
        <f t="shared" si="16"/>
        <v>100923.70795814667</v>
      </c>
      <c r="O57" s="29">
        <f t="shared" si="11"/>
        <v>133960.73290864687</v>
      </c>
      <c r="P57" s="43">
        <f t="shared" si="17"/>
        <v>1037703.2145969605</v>
      </c>
      <c r="Q57" s="43">
        <f t="shared" si="7"/>
        <v>21618.816970770011</v>
      </c>
      <c r="R57" s="43">
        <f t="shared" si="18"/>
        <v>155579.54987941688</v>
      </c>
      <c r="S57" s="43">
        <f t="shared" si="9"/>
        <v>77789.774939708441</v>
      </c>
      <c r="T57" s="43">
        <f t="shared" si="10"/>
        <v>77789.774939708441</v>
      </c>
    </row>
    <row r="58" spans="1:20" x14ac:dyDescent="0.3">
      <c r="A58" s="32">
        <f>'Default Curve'!B59</f>
        <v>55</v>
      </c>
      <c r="B58" s="43">
        <f>Structure!C68</f>
        <v>171192992.74201441</v>
      </c>
      <c r="C58" s="43">
        <f>Structure!D68+Structure!F68</f>
        <v>2389130.2108258884</v>
      </c>
      <c r="D58" s="37">
        <f>'Default Curve'!H59</f>
        <v>1.6249999999999999E-3</v>
      </c>
      <c r="E58" s="68">
        <f t="shared" si="12"/>
        <v>32.352804938267241</v>
      </c>
      <c r="G58" s="37">
        <f>'Default Curve'!G59</f>
        <v>5.6944444444444447E-4</v>
      </c>
      <c r="H58" s="37">
        <f>'Default Curve'!H59</f>
        <v>1.6249999999999999E-3</v>
      </c>
      <c r="I58" s="68">
        <f t="shared" si="13"/>
        <v>32.352804938267241</v>
      </c>
      <c r="J58" s="37">
        <f>'Default Curve'!G59</f>
        <v>5.6944444444444447E-4</v>
      </c>
      <c r="K58" s="56">
        <f t="shared" si="14"/>
        <v>9748.4898644758214</v>
      </c>
      <c r="M58" s="29">
        <f t="shared" si="15"/>
        <v>1037703.2145969605</v>
      </c>
      <c r="N58" s="56">
        <f t="shared" si="16"/>
        <v>97484.898644758214</v>
      </c>
      <c r="O58" s="29">
        <f t="shared" si="11"/>
        <v>130107.13759224801</v>
      </c>
      <c r="P58" s="43">
        <f t="shared" si="17"/>
        <v>1005080.9756494706</v>
      </c>
      <c r="Q58" s="43">
        <f t="shared" si="7"/>
        <v>20939.186992697305</v>
      </c>
      <c r="R58" s="43">
        <f t="shared" si="18"/>
        <v>151046.32458494531</v>
      </c>
      <c r="S58" s="43">
        <f t="shared" si="9"/>
        <v>75523.162292472654</v>
      </c>
      <c r="T58" s="43">
        <f t="shared" si="10"/>
        <v>75523.162292472654</v>
      </c>
    </row>
    <row r="59" spans="1:20" x14ac:dyDescent="0.3">
      <c r="A59" s="32">
        <f>'Default Curve'!B60</f>
        <v>56</v>
      </c>
      <c r="B59" s="43">
        <f>Structure!C69</f>
        <v>169368006.38205904</v>
      </c>
      <c r="C59" s="43">
        <f>Structure!D69+Structure!F69</f>
        <v>2389130.2108258884</v>
      </c>
      <c r="D59" s="37">
        <f>'Default Curve'!H60</f>
        <v>1.5833333333333335E-3</v>
      </c>
      <c r="E59" s="68">
        <f t="shared" si="12"/>
        <v>31.52324583728603</v>
      </c>
      <c r="G59" s="37">
        <f>'Default Curve'!G60</f>
        <v>5.5555555555555566E-4</v>
      </c>
      <c r="H59" s="37">
        <f>'Default Curve'!H60</f>
        <v>1.5833333333333335E-3</v>
      </c>
      <c r="I59" s="68">
        <f t="shared" si="13"/>
        <v>31.52324583728603</v>
      </c>
      <c r="J59" s="37">
        <f>'Default Curve'!G60</f>
        <v>5.5555555555555566E-4</v>
      </c>
      <c r="K59" s="56">
        <f t="shared" si="14"/>
        <v>9409.3336878921709</v>
      </c>
      <c r="M59" s="29">
        <f t="shared" si="15"/>
        <v>1005080.9756494706</v>
      </c>
      <c r="N59" s="56">
        <f t="shared" si="16"/>
        <v>94093.336878921706</v>
      </c>
      <c r="O59" s="29">
        <f t="shared" si="11"/>
        <v>126298.71356210976</v>
      </c>
      <c r="P59" s="43">
        <f t="shared" si="17"/>
        <v>972875.59896628256</v>
      </c>
      <c r="Q59" s="43">
        <f t="shared" si="7"/>
        <v>20268.241645130885</v>
      </c>
      <c r="R59" s="43">
        <f t="shared" si="18"/>
        <v>146566.95520724065</v>
      </c>
      <c r="S59" s="43">
        <f t="shared" si="9"/>
        <v>73283.477603620326</v>
      </c>
      <c r="T59" s="43">
        <f t="shared" si="10"/>
        <v>73283.477603620326</v>
      </c>
    </row>
    <row r="60" spans="1:20" x14ac:dyDescent="0.3">
      <c r="A60" s="32">
        <f>'Default Curve'!B61</f>
        <v>57</v>
      </c>
      <c r="B60" s="43">
        <f>Structure!C70</f>
        <v>167537092.51547477</v>
      </c>
      <c r="C60" s="43">
        <f>Structure!D70+Structure!F70</f>
        <v>2389130.2108258889</v>
      </c>
      <c r="D60" s="37">
        <f>'Default Curve'!H61</f>
        <v>1.5416666666666669E-3</v>
      </c>
      <c r="E60" s="68">
        <f t="shared" si="12"/>
        <v>30.69368673630483</v>
      </c>
      <c r="G60" s="37">
        <f>'Default Curve'!G61</f>
        <v>5.4166666666666664E-4</v>
      </c>
      <c r="H60" s="37">
        <f>'Default Curve'!H61</f>
        <v>1.5416666666666669E-3</v>
      </c>
      <c r="I60" s="68">
        <f t="shared" si="13"/>
        <v>30.69368673630483</v>
      </c>
      <c r="J60" s="37">
        <f>'Default Curve'!G61</f>
        <v>5.4166666666666664E-4</v>
      </c>
      <c r="K60" s="56">
        <f t="shared" si="14"/>
        <v>9074.9258445882169</v>
      </c>
      <c r="M60" s="29">
        <f t="shared" si="15"/>
        <v>972875.59896628256</v>
      </c>
      <c r="N60" s="56">
        <f t="shared" si="16"/>
        <v>90749.258445882166</v>
      </c>
      <c r="O60" s="29">
        <f t="shared" si="11"/>
        <v>122535.68749190964</v>
      </c>
      <c r="P60" s="43">
        <f t="shared" si="17"/>
        <v>941089.1699202552</v>
      </c>
      <c r="Q60" s="43">
        <f t="shared" si="7"/>
        <v>19606.024373338649</v>
      </c>
      <c r="R60" s="43">
        <f t="shared" si="18"/>
        <v>142141.7118652483</v>
      </c>
      <c r="S60" s="43">
        <f t="shared" si="9"/>
        <v>71070.855932624152</v>
      </c>
      <c r="T60" s="43">
        <f t="shared" si="10"/>
        <v>71070.855932624152</v>
      </c>
    </row>
    <row r="61" spans="1:20" x14ac:dyDescent="0.3">
      <c r="A61" s="32">
        <f>'Default Curve'!B62</f>
        <v>58</v>
      </c>
      <c r="B61" s="43">
        <f>Structure!C71</f>
        <v>165700231.88987947</v>
      </c>
      <c r="C61" s="43">
        <f>Structure!D71+Structure!F71</f>
        <v>2389130.2108258884</v>
      </c>
      <c r="D61" s="37">
        <f>'Default Curve'!H62</f>
        <v>1.5E-3</v>
      </c>
      <c r="E61" s="68">
        <f t="shared" si="12"/>
        <v>29.864127635323609</v>
      </c>
      <c r="G61" s="37">
        <f>'Default Curve'!G62</f>
        <v>5.2777777777777784E-4</v>
      </c>
      <c r="H61" s="37">
        <f>'Default Curve'!H62</f>
        <v>1.5E-3</v>
      </c>
      <c r="I61" s="68">
        <f t="shared" si="13"/>
        <v>29.864127635323609</v>
      </c>
      <c r="J61" s="37">
        <f>'Default Curve'!G62</f>
        <v>5.2777777777777784E-4</v>
      </c>
      <c r="K61" s="56">
        <f t="shared" si="14"/>
        <v>8745.2900164103066</v>
      </c>
      <c r="M61" s="29">
        <f t="shared" si="15"/>
        <v>941089.1699202552</v>
      </c>
      <c r="N61" s="56">
        <f t="shared" si="16"/>
        <v>87452.900164103063</v>
      </c>
      <c r="O61" s="29">
        <f t="shared" si="11"/>
        <v>118818.28705125838</v>
      </c>
      <c r="P61" s="43">
        <f t="shared" si="17"/>
        <v>909723.78303309984</v>
      </c>
      <c r="Q61" s="43">
        <f t="shared" si="7"/>
        <v>18952.578813189579</v>
      </c>
      <c r="R61" s="43">
        <f t="shared" si="18"/>
        <v>137770.86586444796</v>
      </c>
      <c r="S61" s="43">
        <f t="shared" si="9"/>
        <v>68885.432932223979</v>
      </c>
      <c r="T61" s="43">
        <f t="shared" si="10"/>
        <v>68885.432932223979</v>
      </c>
    </row>
    <row r="62" spans="1:20" x14ac:dyDescent="0.3">
      <c r="A62" s="32">
        <f>'Default Curve'!B63</f>
        <v>59</v>
      </c>
      <c r="B62" s="43">
        <f>Structure!C72</f>
        <v>163857405.19035971</v>
      </c>
      <c r="C62" s="43">
        <f>Structure!D72+Structure!F72</f>
        <v>2389130.2108258889</v>
      </c>
      <c r="D62" s="37">
        <f>'Default Curve'!H63</f>
        <v>1.4583333333333334E-3</v>
      </c>
      <c r="E62" s="68">
        <f t="shared" si="12"/>
        <v>29.034568534342402</v>
      </c>
      <c r="G62" s="37">
        <f>'Default Curve'!G63</f>
        <v>5.1388888888888892E-4</v>
      </c>
      <c r="H62" s="37">
        <f>'Default Curve'!H63</f>
        <v>1.4583333333333334E-3</v>
      </c>
      <c r="I62" s="68">
        <f t="shared" si="13"/>
        <v>29.034568534342402</v>
      </c>
      <c r="J62" s="37">
        <f>'Default Curve'!G63</f>
        <v>5.1388888888888892E-4</v>
      </c>
      <c r="K62" s="56">
        <f t="shared" si="14"/>
        <v>8420.4499889490417</v>
      </c>
      <c r="M62" s="29">
        <f t="shared" si="15"/>
        <v>909723.78303309984</v>
      </c>
      <c r="N62" s="56">
        <f t="shared" si="16"/>
        <v>84204.499889490413</v>
      </c>
      <c r="O62" s="29">
        <f t="shared" si="11"/>
        <v>115146.74090977829</v>
      </c>
      <c r="P62" s="43">
        <f t="shared" si="17"/>
        <v>878781.54201281199</v>
      </c>
      <c r="Q62" s="43">
        <f t="shared" si="7"/>
        <v>18307.948791933584</v>
      </c>
      <c r="R62" s="43">
        <f t="shared" si="18"/>
        <v>133454.68970171188</v>
      </c>
      <c r="S62" s="43">
        <f t="shared" si="9"/>
        <v>66727.344850855938</v>
      </c>
      <c r="T62" s="43">
        <f t="shared" si="10"/>
        <v>66727.344850855938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K190"/>
  <sheetViews>
    <sheetView topLeftCell="A67" workbookViewId="0">
      <selection activeCell="E25" sqref="E25"/>
    </sheetView>
  </sheetViews>
  <sheetFormatPr defaultRowHeight="14.4" x14ac:dyDescent="0.3"/>
  <cols>
    <col min="7" max="7" width="10.88671875" style="32" bestFit="1" customWidth="1"/>
    <col min="8" max="8" width="12" bestFit="1" customWidth="1"/>
  </cols>
  <sheetData>
    <row r="2" spans="1:11" x14ac:dyDescent="0.3">
      <c r="G2" s="49" t="s">
        <v>12</v>
      </c>
    </row>
    <row r="3" spans="1:11" x14ac:dyDescent="0.3">
      <c r="B3" t="s">
        <v>107</v>
      </c>
      <c r="C3" s="48" t="s">
        <v>108</v>
      </c>
      <c r="D3" s="50">
        <v>7.0000000000000007E-2</v>
      </c>
      <c r="E3" s="50">
        <v>3.5000000000000003E-2</v>
      </c>
      <c r="F3" s="50">
        <v>1.4999999999999999E-2</v>
      </c>
      <c r="G3" s="50">
        <v>0.01</v>
      </c>
      <c r="H3" t="s">
        <v>109</v>
      </c>
    </row>
    <row r="4" spans="1:11" x14ac:dyDescent="0.3">
      <c r="C4" s="32" t="s">
        <v>100</v>
      </c>
      <c r="D4" s="32" t="s">
        <v>101</v>
      </c>
      <c r="E4" s="32" t="s">
        <v>102</v>
      </c>
      <c r="F4" s="32" t="s">
        <v>103</v>
      </c>
      <c r="G4" s="32" t="s">
        <v>99</v>
      </c>
      <c r="H4" s="32" t="s">
        <v>110</v>
      </c>
      <c r="K4" t="s">
        <v>105</v>
      </c>
    </row>
    <row r="5" spans="1:11" x14ac:dyDescent="0.3">
      <c r="A5" t="s">
        <v>98</v>
      </c>
      <c r="B5" s="32">
        <v>1</v>
      </c>
      <c r="G5" s="38">
        <v>0</v>
      </c>
      <c r="H5" s="37">
        <f>G7*3</f>
        <v>0</v>
      </c>
      <c r="K5" t="s">
        <v>104</v>
      </c>
    </row>
    <row r="6" spans="1:11" x14ac:dyDescent="0.3">
      <c r="A6" t="s">
        <v>98</v>
      </c>
      <c r="B6" s="32">
        <f>B5+1</f>
        <v>2</v>
      </c>
      <c r="G6" s="38">
        <v>0</v>
      </c>
      <c r="H6" s="37">
        <f>G8*3</f>
        <v>0</v>
      </c>
      <c r="K6" t="s">
        <v>24</v>
      </c>
    </row>
    <row r="7" spans="1:11" x14ac:dyDescent="0.3">
      <c r="A7" t="s">
        <v>98</v>
      </c>
      <c r="B7" s="32">
        <f t="shared" ref="B7:B70" si="0">B6+1</f>
        <v>3</v>
      </c>
      <c r="G7" s="38">
        <v>0</v>
      </c>
      <c r="H7" s="37">
        <f>G9*3</f>
        <v>0</v>
      </c>
      <c r="K7" t="s">
        <v>106</v>
      </c>
    </row>
    <row r="8" spans="1:11" x14ac:dyDescent="0.3">
      <c r="A8" t="s">
        <v>98</v>
      </c>
      <c r="B8" s="32">
        <f t="shared" si="0"/>
        <v>4</v>
      </c>
      <c r="G8" s="38">
        <v>0</v>
      </c>
      <c r="H8" s="37">
        <f>G10*3</f>
        <v>0</v>
      </c>
    </row>
    <row r="9" spans="1:11" x14ac:dyDescent="0.3">
      <c r="A9" t="s">
        <v>98</v>
      </c>
      <c r="B9" s="32">
        <f t="shared" si="0"/>
        <v>5</v>
      </c>
      <c r="G9" s="38">
        <v>0</v>
      </c>
      <c r="H9" s="37">
        <f>G11*3</f>
        <v>8.3333333333333344E-5</v>
      </c>
    </row>
    <row r="10" spans="1:11" x14ac:dyDescent="0.3">
      <c r="A10" t="s">
        <v>98</v>
      </c>
      <c r="B10" s="32">
        <f t="shared" si="0"/>
        <v>6</v>
      </c>
      <c r="G10" s="38">
        <f>(B10-6)*$G$40</f>
        <v>0</v>
      </c>
      <c r="H10" s="37">
        <f t="shared" ref="H10:H73" si="1">G12*3</f>
        <v>1.6666666666666669E-4</v>
      </c>
    </row>
    <row r="11" spans="1:11" x14ac:dyDescent="0.3">
      <c r="A11" t="s">
        <v>98</v>
      </c>
      <c r="B11" s="32">
        <f t="shared" si="0"/>
        <v>7</v>
      </c>
      <c r="G11" s="38">
        <f>($G$40/30)*(B11-6)</f>
        <v>2.7777777777777779E-5</v>
      </c>
      <c r="H11" s="37">
        <f t="shared" si="1"/>
        <v>2.5000000000000001E-4</v>
      </c>
    </row>
    <row r="12" spans="1:11" x14ac:dyDescent="0.3">
      <c r="A12" t="s">
        <v>98</v>
      </c>
      <c r="B12" s="32">
        <f t="shared" si="0"/>
        <v>8</v>
      </c>
      <c r="G12" s="38">
        <f>($G$40/30)*(B12-6)</f>
        <v>5.5555555555555558E-5</v>
      </c>
      <c r="H12" s="37">
        <f t="shared" si="1"/>
        <v>3.3333333333333338E-4</v>
      </c>
    </row>
    <row r="13" spans="1:11" x14ac:dyDescent="0.3">
      <c r="A13" t="s">
        <v>98</v>
      </c>
      <c r="B13" s="32">
        <f t="shared" si="0"/>
        <v>9</v>
      </c>
      <c r="G13" s="38">
        <f>($G$40/30)*(B13-6)</f>
        <v>8.3333333333333344E-5</v>
      </c>
      <c r="H13" s="37">
        <f t="shared" si="1"/>
        <v>4.1666666666666664E-4</v>
      </c>
    </row>
    <row r="14" spans="1:11" x14ac:dyDescent="0.3">
      <c r="A14" t="s">
        <v>98</v>
      </c>
      <c r="B14" s="32">
        <f t="shared" si="0"/>
        <v>10</v>
      </c>
      <c r="G14" s="38">
        <f t="shared" ref="G14:G39" si="2">($G$40/30)*(B14-6)</f>
        <v>1.1111111111111112E-4</v>
      </c>
      <c r="H14" s="37">
        <f t="shared" si="1"/>
        <v>5.0000000000000001E-4</v>
      </c>
    </row>
    <row r="15" spans="1:11" x14ac:dyDescent="0.3">
      <c r="A15" t="s">
        <v>98</v>
      </c>
      <c r="B15" s="32">
        <f t="shared" si="0"/>
        <v>11</v>
      </c>
      <c r="G15" s="38">
        <f t="shared" si="2"/>
        <v>1.3888888888888889E-4</v>
      </c>
      <c r="H15" s="37">
        <f t="shared" si="1"/>
        <v>5.8333333333333338E-4</v>
      </c>
    </row>
    <row r="16" spans="1:11" x14ac:dyDescent="0.3">
      <c r="A16" t="s">
        <v>98</v>
      </c>
      <c r="B16" s="32">
        <f t="shared" si="0"/>
        <v>12</v>
      </c>
      <c r="G16" s="38">
        <f t="shared" si="2"/>
        <v>1.6666666666666669E-4</v>
      </c>
      <c r="H16" s="37">
        <f t="shared" si="1"/>
        <v>6.6666666666666675E-4</v>
      </c>
    </row>
    <row r="17" spans="1:8" x14ac:dyDescent="0.3">
      <c r="A17" t="s">
        <v>98</v>
      </c>
      <c r="B17" s="32">
        <f t="shared" si="0"/>
        <v>13</v>
      </c>
      <c r="G17" s="38">
        <f t="shared" si="2"/>
        <v>1.9444444444444446E-4</v>
      </c>
      <c r="H17" s="37">
        <f t="shared" si="1"/>
        <v>7.5000000000000002E-4</v>
      </c>
    </row>
    <row r="18" spans="1:8" x14ac:dyDescent="0.3">
      <c r="A18" t="s">
        <v>98</v>
      </c>
      <c r="B18" s="32">
        <f t="shared" si="0"/>
        <v>14</v>
      </c>
      <c r="G18" s="38">
        <f t="shared" si="2"/>
        <v>2.2222222222222223E-4</v>
      </c>
      <c r="H18" s="37">
        <f t="shared" si="1"/>
        <v>8.3333333333333328E-4</v>
      </c>
    </row>
    <row r="19" spans="1:8" x14ac:dyDescent="0.3">
      <c r="A19" t="s">
        <v>98</v>
      </c>
      <c r="B19" s="32">
        <f t="shared" si="0"/>
        <v>15</v>
      </c>
      <c r="G19" s="38">
        <f t="shared" si="2"/>
        <v>2.5000000000000001E-4</v>
      </c>
      <c r="H19" s="37">
        <f t="shared" si="1"/>
        <v>9.1666666666666665E-4</v>
      </c>
    </row>
    <row r="20" spans="1:8" x14ac:dyDescent="0.3">
      <c r="A20" t="s">
        <v>98</v>
      </c>
      <c r="B20" s="32">
        <f t="shared" si="0"/>
        <v>16</v>
      </c>
      <c r="G20" s="38">
        <f t="shared" si="2"/>
        <v>2.7777777777777778E-4</v>
      </c>
      <c r="H20" s="37">
        <f t="shared" si="1"/>
        <v>1E-3</v>
      </c>
    </row>
    <row r="21" spans="1:8" x14ac:dyDescent="0.3">
      <c r="A21" t="s">
        <v>98</v>
      </c>
      <c r="B21" s="32">
        <f t="shared" si="0"/>
        <v>17</v>
      </c>
      <c r="G21" s="38">
        <f t="shared" si="2"/>
        <v>3.0555555555555555E-4</v>
      </c>
      <c r="H21" s="37">
        <f t="shared" si="1"/>
        <v>1.0833333333333335E-3</v>
      </c>
    </row>
    <row r="22" spans="1:8" x14ac:dyDescent="0.3">
      <c r="A22" t="s">
        <v>98</v>
      </c>
      <c r="B22" s="32">
        <f t="shared" si="0"/>
        <v>18</v>
      </c>
      <c r="G22" s="38">
        <f t="shared" si="2"/>
        <v>3.3333333333333338E-4</v>
      </c>
      <c r="H22" s="37">
        <f t="shared" si="1"/>
        <v>1.1666666666666668E-3</v>
      </c>
    </row>
    <row r="23" spans="1:8" x14ac:dyDescent="0.3">
      <c r="A23" t="s">
        <v>98</v>
      </c>
      <c r="B23" s="32">
        <f t="shared" si="0"/>
        <v>19</v>
      </c>
      <c r="G23" s="38">
        <f t="shared" si="2"/>
        <v>3.6111111111111115E-4</v>
      </c>
      <c r="H23" s="37">
        <f t="shared" si="1"/>
        <v>1.25E-3</v>
      </c>
    </row>
    <row r="24" spans="1:8" x14ac:dyDescent="0.3">
      <c r="A24" t="s">
        <v>98</v>
      </c>
      <c r="B24" s="32">
        <f t="shared" si="0"/>
        <v>20</v>
      </c>
      <c r="G24" s="38">
        <f t="shared" si="2"/>
        <v>3.8888888888888892E-4</v>
      </c>
      <c r="H24" s="37">
        <f t="shared" si="1"/>
        <v>1.3333333333333335E-3</v>
      </c>
    </row>
    <row r="25" spans="1:8" x14ac:dyDescent="0.3">
      <c r="A25" t="s">
        <v>98</v>
      </c>
      <c r="B25" s="32">
        <f t="shared" si="0"/>
        <v>21</v>
      </c>
      <c r="G25" s="38">
        <f t="shared" si="2"/>
        <v>4.1666666666666669E-4</v>
      </c>
      <c r="H25" s="37">
        <f t="shared" si="1"/>
        <v>1.4166666666666668E-3</v>
      </c>
    </row>
    <row r="26" spans="1:8" x14ac:dyDescent="0.3">
      <c r="A26" t="s">
        <v>98</v>
      </c>
      <c r="B26" s="32">
        <f t="shared" si="0"/>
        <v>22</v>
      </c>
      <c r="G26" s="38">
        <f t="shared" si="2"/>
        <v>4.4444444444444447E-4</v>
      </c>
      <c r="H26" s="37">
        <f t="shared" si="1"/>
        <v>1.5E-3</v>
      </c>
    </row>
    <row r="27" spans="1:8" x14ac:dyDescent="0.3">
      <c r="A27" t="s">
        <v>98</v>
      </c>
      <c r="B27" s="32">
        <f t="shared" si="0"/>
        <v>23</v>
      </c>
      <c r="G27" s="38">
        <f t="shared" si="2"/>
        <v>4.7222222222222224E-4</v>
      </c>
      <c r="H27" s="37">
        <f t="shared" si="1"/>
        <v>1.5833333333333335E-3</v>
      </c>
    </row>
    <row r="28" spans="1:8" x14ac:dyDescent="0.3">
      <c r="A28" t="s">
        <v>98</v>
      </c>
      <c r="B28" s="32">
        <f t="shared" si="0"/>
        <v>24</v>
      </c>
      <c r="G28" s="38">
        <f t="shared" si="2"/>
        <v>5.0000000000000001E-4</v>
      </c>
      <c r="H28" s="37">
        <f t="shared" si="1"/>
        <v>1.6666666666666666E-3</v>
      </c>
    </row>
    <row r="29" spans="1:8" x14ac:dyDescent="0.3">
      <c r="A29" t="s">
        <v>98</v>
      </c>
      <c r="B29" s="32">
        <f t="shared" si="0"/>
        <v>25</v>
      </c>
      <c r="G29" s="38">
        <f t="shared" si="2"/>
        <v>5.2777777777777784E-4</v>
      </c>
      <c r="H29" s="37">
        <f t="shared" si="1"/>
        <v>1.7500000000000003E-3</v>
      </c>
    </row>
    <row r="30" spans="1:8" x14ac:dyDescent="0.3">
      <c r="A30" t="s">
        <v>98</v>
      </c>
      <c r="B30" s="32">
        <f t="shared" si="0"/>
        <v>26</v>
      </c>
      <c r="G30" s="38">
        <f t="shared" si="2"/>
        <v>5.5555555555555556E-4</v>
      </c>
      <c r="H30" s="37">
        <f t="shared" si="1"/>
        <v>1.8333333333333333E-3</v>
      </c>
    </row>
    <row r="31" spans="1:8" x14ac:dyDescent="0.3">
      <c r="A31" t="s">
        <v>98</v>
      </c>
      <c r="B31" s="32">
        <f t="shared" si="0"/>
        <v>27</v>
      </c>
      <c r="G31" s="38">
        <f t="shared" si="2"/>
        <v>5.8333333333333338E-4</v>
      </c>
      <c r="H31" s="37">
        <f t="shared" si="1"/>
        <v>1.9166666666666668E-3</v>
      </c>
    </row>
    <row r="32" spans="1:8" x14ac:dyDescent="0.3">
      <c r="A32" t="s">
        <v>98</v>
      </c>
      <c r="B32" s="32">
        <f t="shared" si="0"/>
        <v>28</v>
      </c>
      <c r="G32" s="38">
        <f t="shared" si="2"/>
        <v>6.111111111111111E-4</v>
      </c>
      <c r="H32" s="37">
        <f t="shared" si="1"/>
        <v>2E-3</v>
      </c>
    </row>
    <row r="33" spans="1:9" x14ac:dyDescent="0.3">
      <c r="A33" t="s">
        <v>98</v>
      </c>
      <c r="B33" s="32">
        <f t="shared" si="0"/>
        <v>29</v>
      </c>
      <c r="G33" s="38">
        <f t="shared" si="2"/>
        <v>6.3888888888888893E-4</v>
      </c>
      <c r="H33" s="37">
        <f t="shared" si="1"/>
        <v>2.0833333333333333E-3</v>
      </c>
    </row>
    <row r="34" spans="1:9" x14ac:dyDescent="0.3">
      <c r="A34" t="s">
        <v>98</v>
      </c>
      <c r="B34" s="32">
        <f t="shared" si="0"/>
        <v>30</v>
      </c>
      <c r="G34" s="38">
        <f t="shared" si="2"/>
        <v>6.6666666666666675E-4</v>
      </c>
      <c r="H34" s="37">
        <f t="shared" si="1"/>
        <v>2.166666666666667E-3</v>
      </c>
    </row>
    <row r="35" spans="1:9" x14ac:dyDescent="0.3">
      <c r="A35" t="s">
        <v>98</v>
      </c>
      <c r="B35" s="32">
        <f t="shared" si="0"/>
        <v>31</v>
      </c>
      <c r="G35" s="38">
        <f t="shared" si="2"/>
        <v>6.9444444444444447E-4</v>
      </c>
      <c r="H35" s="37">
        <f t="shared" si="1"/>
        <v>2.2500000000000003E-3</v>
      </c>
    </row>
    <row r="36" spans="1:9" x14ac:dyDescent="0.3">
      <c r="A36" t="s">
        <v>98</v>
      </c>
      <c r="B36" s="32">
        <f t="shared" si="0"/>
        <v>32</v>
      </c>
      <c r="G36" s="38">
        <f t="shared" si="2"/>
        <v>7.222222222222223E-4</v>
      </c>
      <c r="H36" s="37">
        <f t="shared" si="1"/>
        <v>2.3333333333333335E-3</v>
      </c>
    </row>
    <row r="37" spans="1:9" x14ac:dyDescent="0.3">
      <c r="A37" t="s">
        <v>98</v>
      </c>
      <c r="B37" s="32">
        <f t="shared" si="0"/>
        <v>33</v>
      </c>
      <c r="G37" s="38">
        <f t="shared" si="2"/>
        <v>7.5000000000000002E-4</v>
      </c>
      <c r="H37" s="37">
        <f t="shared" si="1"/>
        <v>2.4166666666666668E-3</v>
      </c>
    </row>
    <row r="38" spans="1:9" x14ac:dyDescent="0.3">
      <c r="A38" t="s">
        <v>98</v>
      </c>
      <c r="B38" s="32">
        <f t="shared" si="0"/>
        <v>34</v>
      </c>
      <c r="G38" s="38">
        <f t="shared" si="2"/>
        <v>7.7777777777777784E-4</v>
      </c>
      <c r="H38" s="37">
        <f t="shared" si="1"/>
        <v>2.5000000000000001E-3</v>
      </c>
    </row>
    <row r="39" spans="1:9" x14ac:dyDescent="0.3">
      <c r="A39" t="s">
        <v>98</v>
      </c>
      <c r="B39" s="32">
        <f t="shared" si="0"/>
        <v>35</v>
      </c>
      <c r="G39" s="38">
        <f t="shared" si="2"/>
        <v>8.0555555555555556E-4</v>
      </c>
      <c r="H39" s="37">
        <f t="shared" si="1"/>
        <v>2.4583333333333332E-3</v>
      </c>
    </row>
    <row r="40" spans="1:9" x14ac:dyDescent="0.3">
      <c r="A40" t="s">
        <v>98</v>
      </c>
      <c r="B40" s="32">
        <f t="shared" si="0"/>
        <v>36</v>
      </c>
      <c r="G40" s="67">
        <f>1%/12</f>
        <v>8.3333333333333339E-4</v>
      </c>
      <c r="H40" s="37">
        <f t="shared" si="1"/>
        <v>2.4166666666666668E-3</v>
      </c>
    </row>
    <row r="41" spans="1:9" x14ac:dyDescent="0.3">
      <c r="A41" t="s">
        <v>98</v>
      </c>
      <c r="B41" s="32">
        <f t="shared" si="0"/>
        <v>37</v>
      </c>
      <c r="G41" s="38">
        <f>$G$40+(($G$70-$G$40)/30)*(B41-36)</f>
        <v>8.1944444444444447E-4</v>
      </c>
      <c r="H41" s="37">
        <f t="shared" si="1"/>
        <v>2.3750000000000004E-3</v>
      </c>
      <c r="I41" t="s">
        <v>12</v>
      </c>
    </row>
    <row r="42" spans="1:9" x14ac:dyDescent="0.3">
      <c r="A42" t="s">
        <v>98</v>
      </c>
      <c r="B42" s="32">
        <f t="shared" si="0"/>
        <v>38</v>
      </c>
      <c r="G42" s="38">
        <f>$G$40+(($G$70-$G$40)/30)*(B42-36)</f>
        <v>8.0555555555555556E-4</v>
      </c>
      <c r="H42" s="37">
        <f t="shared" si="1"/>
        <v>2.3333333333333335E-3</v>
      </c>
    </row>
    <row r="43" spans="1:9" x14ac:dyDescent="0.3">
      <c r="A43" t="s">
        <v>98</v>
      </c>
      <c r="B43" s="32">
        <f t="shared" si="0"/>
        <v>39</v>
      </c>
      <c r="G43" s="38">
        <f t="shared" ref="G43:G69" si="3">$G$40+(($G$70-$G$40)/30)*(B43-36)</f>
        <v>7.9166666666666676E-4</v>
      </c>
      <c r="H43" s="37">
        <f t="shared" si="1"/>
        <v>2.2916666666666667E-3</v>
      </c>
    </row>
    <row r="44" spans="1:9" x14ac:dyDescent="0.3">
      <c r="A44" t="s">
        <v>98</v>
      </c>
      <c r="B44" s="32">
        <f t="shared" si="0"/>
        <v>40</v>
      </c>
      <c r="G44" s="38">
        <f t="shared" si="3"/>
        <v>7.7777777777777784E-4</v>
      </c>
      <c r="H44" s="37">
        <f t="shared" si="1"/>
        <v>2.2500000000000003E-3</v>
      </c>
    </row>
    <row r="45" spans="1:9" x14ac:dyDescent="0.3">
      <c r="A45" t="s">
        <v>98</v>
      </c>
      <c r="B45" s="32">
        <f t="shared" si="0"/>
        <v>41</v>
      </c>
      <c r="G45" s="38">
        <f t="shared" si="3"/>
        <v>7.6388888888888893E-4</v>
      </c>
      <c r="H45" s="37">
        <f t="shared" si="1"/>
        <v>2.2083333333333338E-3</v>
      </c>
    </row>
    <row r="46" spans="1:9" x14ac:dyDescent="0.3">
      <c r="A46" t="s">
        <v>98</v>
      </c>
      <c r="B46" s="32">
        <f t="shared" si="0"/>
        <v>42</v>
      </c>
      <c r="G46" s="38">
        <f t="shared" si="3"/>
        <v>7.5000000000000002E-4</v>
      </c>
      <c r="H46" s="37">
        <f t="shared" si="1"/>
        <v>2.166666666666667E-3</v>
      </c>
    </row>
    <row r="47" spans="1:9" x14ac:dyDescent="0.3">
      <c r="A47" t="s">
        <v>98</v>
      </c>
      <c r="B47" s="32">
        <f t="shared" si="0"/>
        <v>43</v>
      </c>
      <c r="G47" s="38">
        <f t="shared" si="3"/>
        <v>7.3611111111111121E-4</v>
      </c>
      <c r="H47" s="37">
        <f t="shared" si="1"/>
        <v>2.1250000000000002E-3</v>
      </c>
    </row>
    <row r="48" spans="1:9" x14ac:dyDescent="0.3">
      <c r="A48" t="s">
        <v>98</v>
      </c>
      <c r="B48" s="32">
        <f t="shared" si="0"/>
        <v>44</v>
      </c>
      <c r="G48" s="38">
        <f t="shared" si="3"/>
        <v>7.222222222222223E-4</v>
      </c>
      <c r="H48" s="37">
        <f t="shared" si="1"/>
        <v>2.0833333333333333E-3</v>
      </c>
    </row>
    <row r="49" spans="1:8" x14ac:dyDescent="0.3">
      <c r="A49" t="s">
        <v>98</v>
      </c>
      <c r="B49" s="32">
        <f t="shared" si="0"/>
        <v>45</v>
      </c>
      <c r="G49" s="38">
        <f t="shared" si="3"/>
        <v>7.0833333333333338E-4</v>
      </c>
      <c r="H49" s="37">
        <f t="shared" si="1"/>
        <v>2.0416666666666665E-3</v>
      </c>
    </row>
    <row r="50" spans="1:8" x14ac:dyDescent="0.3">
      <c r="A50" t="s">
        <v>98</v>
      </c>
      <c r="B50" s="32">
        <f t="shared" si="0"/>
        <v>46</v>
      </c>
      <c r="G50" s="38">
        <f t="shared" si="3"/>
        <v>6.9444444444444447E-4</v>
      </c>
      <c r="H50" s="37">
        <f t="shared" si="1"/>
        <v>2E-3</v>
      </c>
    </row>
    <row r="51" spans="1:8" x14ac:dyDescent="0.3">
      <c r="A51" t="s">
        <v>98</v>
      </c>
      <c r="B51" s="32">
        <f t="shared" si="0"/>
        <v>47</v>
      </c>
      <c r="G51" s="38">
        <f t="shared" si="3"/>
        <v>6.8055555555555556E-4</v>
      </c>
      <c r="H51" s="37">
        <f t="shared" si="1"/>
        <v>1.9583333333333336E-3</v>
      </c>
    </row>
    <row r="52" spans="1:8" x14ac:dyDescent="0.3">
      <c r="A52" t="s">
        <v>98</v>
      </c>
      <c r="B52" s="32">
        <f t="shared" si="0"/>
        <v>48</v>
      </c>
      <c r="G52" s="38">
        <f t="shared" si="3"/>
        <v>6.6666666666666675E-4</v>
      </c>
      <c r="H52" s="37">
        <f t="shared" si="1"/>
        <v>1.9166666666666668E-3</v>
      </c>
    </row>
    <row r="53" spans="1:8" x14ac:dyDescent="0.3">
      <c r="A53" t="s">
        <v>98</v>
      </c>
      <c r="B53" s="32">
        <f t="shared" si="0"/>
        <v>49</v>
      </c>
      <c r="G53" s="38">
        <f t="shared" si="3"/>
        <v>6.5277777777777784E-4</v>
      </c>
      <c r="H53" s="37">
        <f t="shared" si="1"/>
        <v>1.8749999999999999E-3</v>
      </c>
    </row>
    <row r="54" spans="1:8" x14ac:dyDescent="0.3">
      <c r="A54" t="s">
        <v>98</v>
      </c>
      <c r="B54" s="32">
        <f t="shared" si="0"/>
        <v>50</v>
      </c>
      <c r="G54" s="38">
        <f t="shared" si="3"/>
        <v>6.3888888888888893E-4</v>
      </c>
      <c r="H54" s="37">
        <f t="shared" si="1"/>
        <v>1.8333333333333333E-3</v>
      </c>
    </row>
    <row r="55" spans="1:8" x14ac:dyDescent="0.3">
      <c r="A55" t="s">
        <v>98</v>
      </c>
      <c r="B55" s="32">
        <f t="shared" si="0"/>
        <v>51</v>
      </c>
      <c r="G55" s="38">
        <f t="shared" si="3"/>
        <v>6.2500000000000001E-4</v>
      </c>
      <c r="H55" s="37">
        <f t="shared" si="1"/>
        <v>1.7916666666666669E-3</v>
      </c>
    </row>
    <row r="56" spans="1:8" x14ac:dyDescent="0.3">
      <c r="A56" t="s">
        <v>98</v>
      </c>
      <c r="B56" s="32">
        <f t="shared" si="0"/>
        <v>52</v>
      </c>
      <c r="G56" s="38">
        <f t="shared" si="3"/>
        <v>6.111111111111111E-4</v>
      </c>
      <c r="H56" s="37">
        <f t="shared" si="1"/>
        <v>1.7500000000000003E-3</v>
      </c>
    </row>
    <row r="57" spans="1:8" x14ac:dyDescent="0.3">
      <c r="A57" t="s">
        <v>98</v>
      </c>
      <c r="B57" s="32">
        <f t="shared" si="0"/>
        <v>53</v>
      </c>
      <c r="G57" s="38">
        <f t="shared" si="3"/>
        <v>5.9722222222222229E-4</v>
      </c>
      <c r="H57" s="37">
        <f t="shared" si="1"/>
        <v>1.7083333333333334E-3</v>
      </c>
    </row>
    <row r="58" spans="1:8" x14ac:dyDescent="0.3">
      <c r="A58" t="s">
        <v>98</v>
      </c>
      <c r="B58" s="32">
        <f t="shared" si="0"/>
        <v>54</v>
      </c>
      <c r="G58" s="38">
        <f t="shared" si="3"/>
        <v>5.8333333333333338E-4</v>
      </c>
      <c r="H58" s="37">
        <f t="shared" si="1"/>
        <v>1.666666666666667E-3</v>
      </c>
    </row>
    <row r="59" spans="1:8" x14ac:dyDescent="0.3">
      <c r="A59" t="s">
        <v>98</v>
      </c>
      <c r="B59" s="32">
        <f t="shared" si="0"/>
        <v>55</v>
      </c>
      <c r="G59" s="38">
        <f t="shared" si="3"/>
        <v>5.6944444444444447E-4</v>
      </c>
      <c r="H59" s="37">
        <f t="shared" si="1"/>
        <v>1.6249999999999999E-3</v>
      </c>
    </row>
    <row r="60" spans="1:8" x14ac:dyDescent="0.3">
      <c r="A60" t="s">
        <v>98</v>
      </c>
      <c r="B60" s="32">
        <f t="shared" si="0"/>
        <v>56</v>
      </c>
      <c r="G60" s="38">
        <f t="shared" si="3"/>
        <v>5.5555555555555566E-4</v>
      </c>
      <c r="H60" s="37">
        <f t="shared" si="1"/>
        <v>1.5833333333333335E-3</v>
      </c>
    </row>
    <row r="61" spans="1:8" x14ac:dyDescent="0.3">
      <c r="A61" t="s">
        <v>98</v>
      </c>
      <c r="B61" s="32">
        <f t="shared" si="0"/>
        <v>57</v>
      </c>
      <c r="G61" s="38">
        <f t="shared" si="3"/>
        <v>5.4166666666666664E-4</v>
      </c>
      <c r="H61" s="37">
        <f t="shared" si="1"/>
        <v>1.5416666666666669E-3</v>
      </c>
    </row>
    <row r="62" spans="1:8" x14ac:dyDescent="0.3">
      <c r="A62" t="s">
        <v>98</v>
      </c>
      <c r="B62" s="32">
        <f t="shared" si="0"/>
        <v>58</v>
      </c>
      <c r="G62" s="38">
        <f t="shared" si="3"/>
        <v>5.2777777777777784E-4</v>
      </c>
      <c r="H62" s="37">
        <f t="shared" si="1"/>
        <v>1.5E-3</v>
      </c>
    </row>
    <row r="63" spans="1:8" x14ac:dyDescent="0.3">
      <c r="A63" t="s">
        <v>98</v>
      </c>
      <c r="B63" s="32">
        <f t="shared" si="0"/>
        <v>59</v>
      </c>
      <c r="G63" s="38">
        <f t="shared" si="3"/>
        <v>5.1388888888888892E-4</v>
      </c>
      <c r="H63" s="37">
        <f t="shared" si="1"/>
        <v>1.4583333333333334E-3</v>
      </c>
    </row>
    <row r="64" spans="1:8" x14ac:dyDescent="0.3">
      <c r="A64" t="s">
        <v>98</v>
      </c>
      <c r="B64" s="32">
        <f t="shared" si="0"/>
        <v>60</v>
      </c>
      <c r="G64" s="38">
        <f t="shared" si="3"/>
        <v>5.0000000000000001E-4</v>
      </c>
      <c r="H64" s="37">
        <f t="shared" si="1"/>
        <v>1.4166666666666668E-3</v>
      </c>
    </row>
    <row r="65" spans="1:8" x14ac:dyDescent="0.3">
      <c r="A65" t="s">
        <v>98</v>
      </c>
      <c r="B65" s="32">
        <f t="shared" si="0"/>
        <v>61</v>
      </c>
      <c r="G65" s="38">
        <f t="shared" si="3"/>
        <v>4.8611111111111115E-4</v>
      </c>
      <c r="H65" s="37">
        <f t="shared" si="1"/>
        <v>1.3750000000000001E-3</v>
      </c>
    </row>
    <row r="66" spans="1:8" x14ac:dyDescent="0.3">
      <c r="A66" t="s">
        <v>98</v>
      </c>
      <c r="B66" s="32">
        <f t="shared" si="0"/>
        <v>62</v>
      </c>
      <c r="G66" s="38">
        <f t="shared" si="3"/>
        <v>4.7222222222222224E-4</v>
      </c>
      <c r="H66" s="37">
        <f t="shared" si="1"/>
        <v>1.3333333333333335E-3</v>
      </c>
    </row>
    <row r="67" spans="1:8" x14ac:dyDescent="0.3">
      <c r="A67" t="s">
        <v>98</v>
      </c>
      <c r="B67" s="32">
        <f t="shared" si="0"/>
        <v>63</v>
      </c>
      <c r="G67" s="38">
        <f t="shared" si="3"/>
        <v>4.5833333333333338E-4</v>
      </c>
      <c r="H67" s="37">
        <f t="shared" si="1"/>
        <v>1.2916666666666669E-3</v>
      </c>
    </row>
    <row r="68" spans="1:8" x14ac:dyDescent="0.3">
      <c r="A68" t="s">
        <v>98</v>
      </c>
      <c r="B68" s="32">
        <f t="shared" si="0"/>
        <v>64</v>
      </c>
      <c r="G68" s="38">
        <f t="shared" si="3"/>
        <v>4.4444444444444447E-4</v>
      </c>
      <c r="H68" s="37">
        <f t="shared" si="1"/>
        <v>1.25E-3</v>
      </c>
    </row>
    <row r="69" spans="1:8" x14ac:dyDescent="0.3">
      <c r="A69" t="s">
        <v>98</v>
      </c>
      <c r="B69" s="32">
        <f t="shared" si="0"/>
        <v>65</v>
      </c>
      <c r="G69" s="38">
        <f t="shared" si="3"/>
        <v>4.3055555555555561E-4</v>
      </c>
      <c r="H69" s="37">
        <f t="shared" si="1"/>
        <v>1.2333333333333332E-3</v>
      </c>
    </row>
    <row r="70" spans="1:8" x14ac:dyDescent="0.3">
      <c r="A70" t="s">
        <v>98</v>
      </c>
      <c r="B70" s="32">
        <f t="shared" si="0"/>
        <v>66</v>
      </c>
      <c r="G70" s="67">
        <f>0.5%/12</f>
        <v>4.1666666666666669E-4</v>
      </c>
      <c r="H70" s="37">
        <f t="shared" si="1"/>
        <v>1.2166666666666667E-3</v>
      </c>
    </row>
    <row r="71" spans="1:8" x14ac:dyDescent="0.3">
      <c r="A71" t="s">
        <v>98</v>
      </c>
      <c r="B71" s="32">
        <f t="shared" ref="B71:B134" si="4">B70+1</f>
        <v>67</v>
      </c>
      <c r="G71" s="38">
        <f>$G$70+(($G$100-$G$70)/30)*(B71-66)</f>
        <v>4.1111111111111112E-4</v>
      </c>
      <c r="H71" s="37">
        <f t="shared" si="1"/>
        <v>1.2000000000000001E-3</v>
      </c>
    </row>
    <row r="72" spans="1:8" x14ac:dyDescent="0.3">
      <c r="A72" t="s">
        <v>98</v>
      </c>
      <c r="B72" s="32">
        <f t="shared" si="4"/>
        <v>68</v>
      </c>
      <c r="G72" s="38">
        <f t="shared" ref="G72:G99" si="5">$G$70+(($G$100-$G$70)/30)*(B72-66)</f>
        <v>4.055555555555556E-4</v>
      </c>
      <c r="H72" s="37">
        <f t="shared" si="1"/>
        <v>1.1833333333333333E-3</v>
      </c>
    </row>
    <row r="73" spans="1:8" x14ac:dyDescent="0.3">
      <c r="A73" t="s">
        <v>98</v>
      </c>
      <c r="B73" s="32">
        <f t="shared" si="4"/>
        <v>69</v>
      </c>
      <c r="G73" s="38">
        <f t="shared" si="5"/>
        <v>4.0000000000000002E-4</v>
      </c>
      <c r="H73" s="37">
        <f t="shared" si="1"/>
        <v>1.1666666666666668E-3</v>
      </c>
    </row>
    <row r="74" spans="1:8" x14ac:dyDescent="0.3">
      <c r="A74" t="s">
        <v>98</v>
      </c>
      <c r="B74" s="32">
        <f t="shared" si="4"/>
        <v>70</v>
      </c>
      <c r="G74" s="38">
        <f t="shared" si="5"/>
        <v>3.9444444444444444E-4</v>
      </c>
      <c r="H74" s="37">
        <f t="shared" ref="H74:H137" si="6">G76*3</f>
        <v>1.15E-3</v>
      </c>
    </row>
    <row r="75" spans="1:8" x14ac:dyDescent="0.3">
      <c r="A75" t="s">
        <v>98</v>
      </c>
      <c r="B75" s="32">
        <f t="shared" si="4"/>
        <v>71</v>
      </c>
      <c r="G75" s="38">
        <f t="shared" si="5"/>
        <v>3.8888888888888892E-4</v>
      </c>
      <c r="H75" s="37">
        <f t="shared" si="6"/>
        <v>1.1333333333333334E-3</v>
      </c>
    </row>
    <row r="76" spans="1:8" x14ac:dyDescent="0.3">
      <c r="A76" t="s">
        <v>98</v>
      </c>
      <c r="B76" s="32">
        <f t="shared" si="4"/>
        <v>72</v>
      </c>
      <c r="G76" s="38">
        <f t="shared" si="5"/>
        <v>3.8333333333333334E-4</v>
      </c>
      <c r="H76" s="37">
        <f t="shared" si="6"/>
        <v>1.1166666666666668E-3</v>
      </c>
    </row>
    <row r="77" spans="1:8" x14ac:dyDescent="0.3">
      <c r="A77" t="s">
        <v>98</v>
      </c>
      <c r="B77" s="32">
        <f t="shared" si="4"/>
        <v>73</v>
      </c>
      <c r="G77" s="38">
        <f t="shared" si="5"/>
        <v>3.7777777777777777E-4</v>
      </c>
      <c r="H77" s="37">
        <f t="shared" si="6"/>
        <v>1.1000000000000001E-3</v>
      </c>
    </row>
    <row r="78" spans="1:8" x14ac:dyDescent="0.3">
      <c r="A78" t="s">
        <v>98</v>
      </c>
      <c r="B78" s="32">
        <f t="shared" si="4"/>
        <v>74</v>
      </c>
      <c r="G78" s="38">
        <f t="shared" si="5"/>
        <v>3.7222222222222225E-4</v>
      </c>
      <c r="H78" s="37">
        <f t="shared" si="6"/>
        <v>1.0833333333333335E-3</v>
      </c>
    </row>
    <row r="79" spans="1:8" x14ac:dyDescent="0.3">
      <c r="A79" t="s">
        <v>98</v>
      </c>
      <c r="B79" s="32">
        <f t="shared" si="4"/>
        <v>75</v>
      </c>
      <c r="G79" s="38">
        <f t="shared" si="5"/>
        <v>3.6666666666666667E-4</v>
      </c>
      <c r="H79" s="37">
        <f t="shared" si="6"/>
        <v>1.0666666666666667E-3</v>
      </c>
    </row>
    <row r="80" spans="1:8" x14ac:dyDescent="0.3">
      <c r="A80" t="s">
        <v>98</v>
      </c>
      <c r="B80" s="32">
        <f t="shared" si="4"/>
        <v>76</v>
      </c>
      <c r="G80" s="38">
        <f t="shared" si="5"/>
        <v>3.6111111111111115E-4</v>
      </c>
      <c r="H80" s="37">
        <f t="shared" si="6"/>
        <v>1.0499999999999999E-3</v>
      </c>
    </row>
    <row r="81" spans="1:8" x14ac:dyDescent="0.3">
      <c r="A81" t="s">
        <v>98</v>
      </c>
      <c r="B81" s="32">
        <f t="shared" si="4"/>
        <v>77</v>
      </c>
      <c r="G81" s="38">
        <f t="shared" si="5"/>
        <v>3.5555555555555557E-4</v>
      </c>
      <c r="H81" s="37">
        <f t="shared" si="6"/>
        <v>1.0333333333333334E-3</v>
      </c>
    </row>
    <row r="82" spans="1:8" x14ac:dyDescent="0.3">
      <c r="A82" t="s">
        <v>98</v>
      </c>
      <c r="B82" s="32">
        <f t="shared" si="4"/>
        <v>78</v>
      </c>
      <c r="G82" s="38">
        <f t="shared" si="5"/>
        <v>3.5E-4</v>
      </c>
      <c r="H82" s="37">
        <f t="shared" si="6"/>
        <v>1.0166666666666666E-3</v>
      </c>
    </row>
    <row r="83" spans="1:8" x14ac:dyDescent="0.3">
      <c r="A83" t="s">
        <v>98</v>
      </c>
      <c r="B83" s="32">
        <f t="shared" si="4"/>
        <v>79</v>
      </c>
      <c r="G83" s="38">
        <f t="shared" si="5"/>
        <v>3.4444444444444447E-4</v>
      </c>
      <c r="H83" s="37">
        <f t="shared" si="6"/>
        <v>1E-3</v>
      </c>
    </row>
    <row r="84" spans="1:8" x14ac:dyDescent="0.3">
      <c r="A84" t="s">
        <v>98</v>
      </c>
      <c r="B84" s="32">
        <f t="shared" si="4"/>
        <v>80</v>
      </c>
      <c r="G84" s="38">
        <f t="shared" si="5"/>
        <v>3.388888888888889E-4</v>
      </c>
      <c r="H84" s="37">
        <f t="shared" si="6"/>
        <v>9.8333333333333345E-4</v>
      </c>
    </row>
    <row r="85" spans="1:8" x14ac:dyDescent="0.3">
      <c r="A85" t="s">
        <v>98</v>
      </c>
      <c r="B85" s="32">
        <f t="shared" si="4"/>
        <v>81</v>
      </c>
      <c r="G85" s="38">
        <f t="shared" si="5"/>
        <v>3.3333333333333338E-4</v>
      </c>
      <c r="H85" s="37">
        <f t="shared" si="6"/>
        <v>9.6666666666666667E-4</v>
      </c>
    </row>
    <row r="86" spans="1:8" x14ac:dyDescent="0.3">
      <c r="A86" t="s">
        <v>98</v>
      </c>
      <c r="B86" s="32">
        <f t="shared" si="4"/>
        <v>82</v>
      </c>
      <c r="G86" s="38">
        <f t="shared" si="5"/>
        <v>3.277777777777778E-4</v>
      </c>
      <c r="H86" s="37">
        <f t="shared" si="6"/>
        <v>9.5000000000000011E-4</v>
      </c>
    </row>
    <row r="87" spans="1:8" x14ac:dyDescent="0.3">
      <c r="A87" t="s">
        <v>98</v>
      </c>
      <c r="B87" s="32">
        <f t="shared" si="4"/>
        <v>83</v>
      </c>
      <c r="G87" s="38">
        <f t="shared" si="5"/>
        <v>3.2222222222222222E-4</v>
      </c>
      <c r="H87" s="37">
        <f t="shared" si="6"/>
        <v>9.3333333333333332E-4</v>
      </c>
    </row>
    <row r="88" spans="1:8" x14ac:dyDescent="0.3">
      <c r="A88" t="s">
        <v>98</v>
      </c>
      <c r="B88" s="32">
        <f t="shared" si="4"/>
        <v>84</v>
      </c>
      <c r="G88" s="38">
        <f t="shared" si="5"/>
        <v>3.166666666666667E-4</v>
      </c>
      <c r="H88" s="37">
        <f t="shared" si="6"/>
        <v>9.1666666666666665E-4</v>
      </c>
    </row>
    <row r="89" spans="1:8" x14ac:dyDescent="0.3">
      <c r="A89" t="s">
        <v>98</v>
      </c>
      <c r="B89" s="32">
        <f t="shared" si="4"/>
        <v>85</v>
      </c>
      <c r="G89" s="38">
        <f t="shared" si="5"/>
        <v>3.1111111111111113E-4</v>
      </c>
      <c r="H89" s="37">
        <f t="shared" si="6"/>
        <v>9.0000000000000008E-4</v>
      </c>
    </row>
    <row r="90" spans="1:8" x14ac:dyDescent="0.3">
      <c r="A90" t="s">
        <v>98</v>
      </c>
      <c r="B90" s="32">
        <f t="shared" si="4"/>
        <v>86</v>
      </c>
      <c r="G90" s="38">
        <f t="shared" si="5"/>
        <v>3.0555555555555555E-4</v>
      </c>
      <c r="H90" s="37">
        <f t="shared" si="6"/>
        <v>8.8333333333333341E-4</v>
      </c>
    </row>
    <row r="91" spans="1:8" x14ac:dyDescent="0.3">
      <c r="A91" t="s">
        <v>98</v>
      </c>
      <c r="B91" s="32">
        <f t="shared" si="4"/>
        <v>87</v>
      </c>
      <c r="G91" s="38">
        <f t="shared" si="5"/>
        <v>3.0000000000000003E-4</v>
      </c>
      <c r="H91" s="37">
        <f t="shared" si="6"/>
        <v>8.6666666666666663E-4</v>
      </c>
    </row>
    <row r="92" spans="1:8" x14ac:dyDescent="0.3">
      <c r="A92" t="s">
        <v>98</v>
      </c>
      <c r="B92" s="32">
        <f t="shared" si="4"/>
        <v>88</v>
      </c>
      <c r="G92" s="38">
        <f t="shared" si="5"/>
        <v>2.9444444444444445E-4</v>
      </c>
      <c r="H92" s="37">
        <f t="shared" si="6"/>
        <v>8.5000000000000006E-4</v>
      </c>
    </row>
    <row r="93" spans="1:8" x14ac:dyDescent="0.3">
      <c r="A93" t="s">
        <v>98</v>
      </c>
      <c r="B93" s="32">
        <f t="shared" si="4"/>
        <v>89</v>
      </c>
      <c r="G93" s="38">
        <f t="shared" si="5"/>
        <v>2.8888888888888888E-4</v>
      </c>
      <c r="H93" s="37">
        <f t="shared" si="6"/>
        <v>8.3333333333333328E-4</v>
      </c>
    </row>
    <row r="94" spans="1:8" x14ac:dyDescent="0.3">
      <c r="A94" t="s">
        <v>98</v>
      </c>
      <c r="B94" s="32">
        <f t="shared" si="4"/>
        <v>90</v>
      </c>
      <c r="G94" s="38">
        <f t="shared" si="5"/>
        <v>2.8333333333333335E-4</v>
      </c>
      <c r="H94" s="37">
        <f t="shared" si="6"/>
        <v>8.166666666666666E-4</v>
      </c>
    </row>
    <row r="95" spans="1:8" x14ac:dyDescent="0.3">
      <c r="A95" t="s">
        <v>98</v>
      </c>
      <c r="B95" s="32">
        <f t="shared" si="4"/>
        <v>91</v>
      </c>
      <c r="G95" s="38">
        <f t="shared" si="5"/>
        <v>2.7777777777777778E-4</v>
      </c>
      <c r="H95" s="37">
        <f t="shared" si="6"/>
        <v>8.0000000000000004E-4</v>
      </c>
    </row>
    <row r="96" spans="1:8" x14ac:dyDescent="0.3">
      <c r="A96" t="s">
        <v>98</v>
      </c>
      <c r="B96" s="32">
        <f t="shared" si="4"/>
        <v>92</v>
      </c>
      <c r="G96" s="38">
        <f t="shared" si="5"/>
        <v>2.722222222222222E-4</v>
      </c>
      <c r="H96" s="37">
        <f t="shared" si="6"/>
        <v>7.8333333333333336E-4</v>
      </c>
    </row>
    <row r="97" spans="1:8" x14ac:dyDescent="0.3">
      <c r="A97" t="s">
        <v>98</v>
      </c>
      <c r="B97" s="32">
        <f t="shared" si="4"/>
        <v>93</v>
      </c>
      <c r="G97" s="38">
        <f t="shared" si="5"/>
        <v>2.6666666666666668E-4</v>
      </c>
      <c r="H97" s="37">
        <f t="shared" si="6"/>
        <v>7.6666666666666658E-4</v>
      </c>
    </row>
    <row r="98" spans="1:8" x14ac:dyDescent="0.3">
      <c r="A98" t="s">
        <v>98</v>
      </c>
      <c r="B98" s="32">
        <f t="shared" si="4"/>
        <v>94</v>
      </c>
      <c r="G98" s="38">
        <f t="shared" si="5"/>
        <v>2.611111111111111E-4</v>
      </c>
      <c r="H98" s="37">
        <f t="shared" si="6"/>
        <v>7.5000000000000002E-4</v>
      </c>
    </row>
    <row r="99" spans="1:8" x14ac:dyDescent="0.3">
      <c r="A99" t="s">
        <v>98</v>
      </c>
      <c r="B99" s="32">
        <f t="shared" si="4"/>
        <v>95</v>
      </c>
      <c r="G99" s="38">
        <f t="shared" si="5"/>
        <v>2.5555555555555553E-4</v>
      </c>
      <c r="H99" s="37">
        <f t="shared" si="6"/>
        <v>7.3750000000000009E-4</v>
      </c>
    </row>
    <row r="100" spans="1:8" x14ac:dyDescent="0.3">
      <c r="A100" t="s">
        <v>98</v>
      </c>
      <c r="B100" s="32">
        <f t="shared" si="4"/>
        <v>96</v>
      </c>
      <c r="G100" s="67">
        <f>0.3%/12</f>
        <v>2.5000000000000001E-4</v>
      </c>
      <c r="H100" s="37">
        <f t="shared" si="6"/>
        <v>7.2499999999999995E-4</v>
      </c>
    </row>
    <row r="101" spans="1:8" x14ac:dyDescent="0.3">
      <c r="A101" t="s">
        <v>98</v>
      </c>
      <c r="B101" s="32">
        <f t="shared" si="4"/>
        <v>97</v>
      </c>
      <c r="G101" s="38">
        <f>$G$100+(($G$130-$G$100)/30)*(B101-96)</f>
        <v>2.4583333333333336E-4</v>
      </c>
      <c r="H101" s="37">
        <f t="shared" si="6"/>
        <v>7.1250000000000003E-4</v>
      </c>
    </row>
    <row r="102" spans="1:8" x14ac:dyDescent="0.3">
      <c r="A102" t="s">
        <v>98</v>
      </c>
      <c r="B102" s="32">
        <f t="shared" si="4"/>
        <v>98</v>
      </c>
      <c r="G102" s="38">
        <f t="shared" ref="G102:G129" si="7">$G$100+(($G$130-$G$100)/30)*(B102-96)</f>
        <v>2.4166666666666667E-4</v>
      </c>
      <c r="H102" s="37">
        <f t="shared" si="6"/>
        <v>6.9999999999999999E-4</v>
      </c>
    </row>
    <row r="103" spans="1:8" x14ac:dyDescent="0.3">
      <c r="A103" t="s">
        <v>98</v>
      </c>
      <c r="B103" s="32">
        <f t="shared" si="4"/>
        <v>99</v>
      </c>
      <c r="G103" s="38">
        <f t="shared" si="7"/>
        <v>2.375E-4</v>
      </c>
      <c r="H103" s="37">
        <f t="shared" si="6"/>
        <v>6.8749999999999996E-4</v>
      </c>
    </row>
    <row r="104" spans="1:8" x14ac:dyDescent="0.3">
      <c r="A104" t="s">
        <v>98</v>
      </c>
      <c r="B104" s="32">
        <f t="shared" si="4"/>
        <v>100</v>
      </c>
      <c r="G104" s="38">
        <f t="shared" si="7"/>
        <v>2.3333333333333333E-4</v>
      </c>
      <c r="H104" s="37">
        <f t="shared" si="6"/>
        <v>6.7500000000000004E-4</v>
      </c>
    </row>
    <row r="105" spans="1:8" x14ac:dyDescent="0.3">
      <c r="A105" t="s">
        <v>98</v>
      </c>
      <c r="B105" s="32">
        <f t="shared" si="4"/>
        <v>101</v>
      </c>
      <c r="G105" s="38">
        <f t="shared" si="7"/>
        <v>2.2916666666666666E-4</v>
      </c>
      <c r="H105" s="37">
        <f t="shared" si="6"/>
        <v>6.6250000000000011E-4</v>
      </c>
    </row>
    <row r="106" spans="1:8" x14ac:dyDescent="0.3">
      <c r="A106" t="s">
        <v>98</v>
      </c>
      <c r="B106" s="32">
        <f t="shared" si="4"/>
        <v>102</v>
      </c>
      <c r="G106" s="38">
        <f t="shared" si="7"/>
        <v>2.2499999999999999E-4</v>
      </c>
      <c r="H106" s="37">
        <f t="shared" si="6"/>
        <v>6.4999999999999997E-4</v>
      </c>
    </row>
    <row r="107" spans="1:8" x14ac:dyDescent="0.3">
      <c r="A107" t="s">
        <v>98</v>
      </c>
      <c r="B107" s="32">
        <f t="shared" si="4"/>
        <v>103</v>
      </c>
      <c r="G107" s="38">
        <f t="shared" si="7"/>
        <v>2.2083333333333335E-4</v>
      </c>
      <c r="H107" s="37">
        <f t="shared" si="6"/>
        <v>6.3750000000000005E-4</v>
      </c>
    </row>
    <row r="108" spans="1:8" x14ac:dyDescent="0.3">
      <c r="A108" t="s">
        <v>98</v>
      </c>
      <c r="B108" s="32">
        <f t="shared" si="4"/>
        <v>104</v>
      </c>
      <c r="G108" s="38">
        <f t="shared" si="7"/>
        <v>2.1666666666666666E-4</v>
      </c>
      <c r="H108" s="37">
        <f t="shared" si="6"/>
        <v>6.249999999999999E-4</v>
      </c>
    </row>
    <row r="109" spans="1:8" x14ac:dyDescent="0.3">
      <c r="A109" t="s">
        <v>98</v>
      </c>
      <c r="B109" s="32">
        <f t="shared" si="4"/>
        <v>105</v>
      </c>
      <c r="G109" s="38">
        <f t="shared" si="7"/>
        <v>2.1250000000000002E-4</v>
      </c>
      <c r="H109" s="37">
        <f t="shared" si="6"/>
        <v>6.1249999999999998E-4</v>
      </c>
    </row>
    <row r="110" spans="1:8" x14ac:dyDescent="0.3">
      <c r="A110" t="s">
        <v>98</v>
      </c>
      <c r="B110" s="32">
        <f t="shared" si="4"/>
        <v>106</v>
      </c>
      <c r="G110" s="38">
        <f t="shared" si="7"/>
        <v>2.0833333333333332E-4</v>
      </c>
      <c r="H110" s="37">
        <f t="shared" si="6"/>
        <v>6.0000000000000006E-4</v>
      </c>
    </row>
    <row r="111" spans="1:8" x14ac:dyDescent="0.3">
      <c r="A111" t="s">
        <v>98</v>
      </c>
      <c r="B111" s="32">
        <f t="shared" si="4"/>
        <v>107</v>
      </c>
      <c r="G111" s="38">
        <f t="shared" si="7"/>
        <v>2.0416666666666668E-4</v>
      </c>
      <c r="H111" s="37">
        <f t="shared" si="6"/>
        <v>5.8750000000000002E-4</v>
      </c>
    </row>
    <row r="112" spans="1:8" x14ac:dyDescent="0.3">
      <c r="A112" t="s">
        <v>98</v>
      </c>
      <c r="B112" s="32">
        <f t="shared" si="4"/>
        <v>108</v>
      </c>
      <c r="G112" s="38">
        <f t="shared" si="7"/>
        <v>2.0000000000000001E-4</v>
      </c>
      <c r="H112" s="37">
        <f t="shared" si="6"/>
        <v>5.7499999999999999E-4</v>
      </c>
    </row>
    <row r="113" spans="1:8" x14ac:dyDescent="0.3">
      <c r="A113" t="s">
        <v>98</v>
      </c>
      <c r="B113" s="32">
        <f t="shared" si="4"/>
        <v>109</v>
      </c>
      <c r="G113" s="38">
        <f t="shared" si="7"/>
        <v>1.9583333333333334E-4</v>
      </c>
      <c r="H113" s="37">
        <f t="shared" si="6"/>
        <v>5.6250000000000007E-4</v>
      </c>
    </row>
    <row r="114" spans="1:8" x14ac:dyDescent="0.3">
      <c r="A114" t="s">
        <v>98</v>
      </c>
      <c r="B114" s="32">
        <f t="shared" si="4"/>
        <v>110</v>
      </c>
      <c r="G114" s="38">
        <f t="shared" si="7"/>
        <v>1.9166666666666667E-4</v>
      </c>
      <c r="H114" s="37">
        <f t="shared" si="6"/>
        <v>5.5000000000000003E-4</v>
      </c>
    </row>
    <row r="115" spans="1:8" x14ac:dyDescent="0.3">
      <c r="A115" t="s">
        <v>98</v>
      </c>
      <c r="B115" s="32">
        <f t="shared" si="4"/>
        <v>111</v>
      </c>
      <c r="G115" s="38">
        <f t="shared" si="7"/>
        <v>1.875E-4</v>
      </c>
      <c r="H115" s="37">
        <f t="shared" si="6"/>
        <v>5.375E-4</v>
      </c>
    </row>
    <row r="116" spans="1:8" x14ac:dyDescent="0.3">
      <c r="A116" t="s">
        <v>98</v>
      </c>
      <c r="B116" s="32">
        <f t="shared" si="4"/>
        <v>112</v>
      </c>
      <c r="G116" s="38">
        <f t="shared" si="7"/>
        <v>1.8333333333333334E-4</v>
      </c>
      <c r="H116" s="37">
        <f t="shared" si="6"/>
        <v>5.2499999999999997E-4</v>
      </c>
    </row>
    <row r="117" spans="1:8" x14ac:dyDescent="0.3">
      <c r="A117" t="s">
        <v>98</v>
      </c>
      <c r="B117" s="32">
        <f t="shared" si="4"/>
        <v>113</v>
      </c>
      <c r="G117" s="38">
        <f t="shared" si="7"/>
        <v>1.7916666666666667E-4</v>
      </c>
      <c r="H117" s="37">
        <f t="shared" si="6"/>
        <v>5.1249999999999993E-4</v>
      </c>
    </row>
    <row r="118" spans="1:8" x14ac:dyDescent="0.3">
      <c r="A118" t="s">
        <v>98</v>
      </c>
      <c r="B118" s="32">
        <f t="shared" si="4"/>
        <v>114</v>
      </c>
      <c r="G118" s="38">
        <f t="shared" si="7"/>
        <v>1.75E-4</v>
      </c>
      <c r="H118" s="37">
        <f t="shared" si="6"/>
        <v>5.0000000000000001E-4</v>
      </c>
    </row>
    <row r="119" spans="1:8" x14ac:dyDescent="0.3">
      <c r="A119" t="s">
        <v>98</v>
      </c>
      <c r="B119" s="32">
        <f t="shared" si="4"/>
        <v>115</v>
      </c>
      <c r="G119" s="38">
        <f t="shared" si="7"/>
        <v>1.7083333333333333E-4</v>
      </c>
      <c r="H119" s="37">
        <f t="shared" si="6"/>
        <v>4.8749999999999998E-4</v>
      </c>
    </row>
    <row r="120" spans="1:8" x14ac:dyDescent="0.3">
      <c r="A120" t="s">
        <v>98</v>
      </c>
      <c r="B120" s="32">
        <f t="shared" si="4"/>
        <v>116</v>
      </c>
      <c r="G120" s="38">
        <f t="shared" si="7"/>
        <v>1.6666666666666666E-4</v>
      </c>
      <c r="H120" s="37">
        <f t="shared" si="6"/>
        <v>4.7500000000000005E-4</v>
      </c>
    </row>
    <row r="121" spans="1:8" x14ac:dyDescent="0.3">
      <c r="A121" t="s">
        <v>98</v>
      </c>
      <c r="B121" s="32">
        <f t="shared" si="4"/>
        <v>117</v>
      </c>
      <c r="G121" s="38">
        <f t="shared" si="7"/>
        <v>1.6249999999999999E-4</v>
      </c>
      <c r="H121" s="37">
        <f t="shared" si="6"/>
        <v>4.6249999999999997E-4</v>
      </c>
    </row>
    <row r="122" spans="1:8" x14ac:dyDescent="0.3">
      <c r="A122" t="s">
        <v>98</v>
      </c>
      <c r="B122" s="32">
        <f t="shared" si="4"/>
        <v>118</v>
      </c>
      <c r="G122" s="38">
        <f t="shared" si="7"/>
        <v>1.5833333333333335E-4</v>
      </c>
      <c r="H122" s="37">
        <f t="shared" si="6"/>
        <v>4.5000000000000004E-4</v>
      </c>
    </row>
    <row r="123" spans="1:8" x14ac:dyDescent="0.3">
      <c r="A123" t="s">
        <v>98</v>
      </c>
      <c r="B123" s="32">
        <f t="shared" si="4"/>
        <v>119</v>
      </c>
      <c r="G123" s="38">
        <f t="shared" si="7"/>
        <v>1.5416666666666666E-4</v>
      </c>
      <c r="H123" s="37">
        <f t="shared" si="6"/>
        <v>4.3749999999999995E-4</v>
      </c>
    </row>
    <row r="124" spans="1:8" x14ac:dyDescent="0.3">
      <c r="A124" t="s">
        <v>98</v>
      </c>
      <c r="B124" s="32">
        <f t="shared" si="4"/>
        <v>120</v>
      </c>
      <c r="G124" s="38">
        <f t="shared" si="7"/>
        <v>1.5000000000000001E-4</v>
      </c>
      <c r="H124" s="37">
        <f t="shared" si="6"/>
        <v>4.2500000000000003E-4</v>
      </c>
    </row>
    <row r="125" spans="1:8" x14ac:dyDescent="0.3">
      <c r="A125" t="s">
        <v>98</v>
      </c>
      <c r="B125" s="32">
        <f t="shared" si="4"/>
        <v>121</v>
      </c>
      <c r="G125" s="38">
        <f t="shared" si="7"/>
        <v>1.4583333333333332E-4</v>
      </c>
      <c r="H125" s="37">
        <f t="shared" si="6"/>
        <v>4.1249999999999994E-4</v>
      </c>
    </row>
    <row r="126" spans="1:8" x14ac:dyDescent="0.3">
      <c r="A126" t="s">
        <v>98</v>
      </c>
      <c r="B126" s="32">
        <f t="shared" si="4"/>
        <v>122</v>
      </c>
      <c r="G126" s="38">
        <f t="shared" si="7"/>
        <v>1.4166666666666668E-4</v>
      </c>
      <c r="H126" s="37">
        <f t="shared" si="6"/>
        <v>4.0000000000000002E-4</v>
      </c>
    </row>
    <row r="127" spans="1:8" x14ac:dyDescent="0.3">
      <c r="A127" t="s">
        <v>98</v>
      </c>
      <c r="B127" s="32">
        <f t="shared" si="4"/>
        <v>123</v>
      </c>
      <c r="G127" s="38">
        <f t="shared" si="7"/>
        <v>1.3749999999999998E-4</v>
      </c>
      <c r="H127" s="37">
        <f t="shared" si="6"/>
        <v>3.8750000000000004E-4</v>
      </c>
    </row>
    <row r="128" spans="1:8" x14ac:dyDescent="0.3">
      <c r="A128" t="s">
        <v>98</v>
      </c>
      <c r="B128" s="32">
        <f t="shared" si="4"/>
        <v>124</v>
      </c>
      <c r="G128" s="38">
        <f t="shared" si="7"/>
        <v>1.3333333333333334E-4</v>
      </c>
      <c r="H128" s="37">
        <f t="shared" si="6"/>
        <v>3.7500000000000001E-4</v>
      </c>
    </row>
    <row r="129" spans="1:8" x14ac:dyDescent="0.3">
      <c r="A129" t="s">
        <v>98</v>
      </c>
      <c r="B129" s="32">
        <f t="shared" si="4"/>
        <v>125</v>
      </c>
      <c r="G129" s="38">
        <f t="shared" si="7"/>
        <v>1.2916666666666667E-4</v>
      </c>
      <c r="H129" s="37">
        <f t="shared" si="6"/>
        <v>3.7083333333333337E-4</v>
      </c>
    </row>
    <row r="130" spans="1:8" x14ac:dyDescent="0.3">
      <c r="A130" t="s">
        <v>98</v>
      </c>
      <c r="B130" s="32">
        <f t="shared" si="4"/>
        <v>126</v>
      </c>
      <c r="G130" s="67">
        <f>0.15%/12</f>
        <v>1.25E-4</v>
      </c>
      <c r="H130" s="37">
        <f t="shared" si="6"/>
        <v>3.6666666666666662E-4</v>
      </c>
    </row>
    <row r="131" spans="1:8" x14ac:dyDescent="0.3">
      <c r="A131" t="s">
        <v>98</v>
      </c>
      <c r="B131" s="32">
        <f t="shared" si="4"/>
        <v>127</v>
      </c>
      <c r="G131" s="38">
        <f>$G$130+(($G$160-$G$130)/30)*(B131-126)</f>
        <v>1.2361111111111112E-4</v>
      </c>
      <c r="H131" s="37">
        <f t="shared" si="6"/>
        <v>3.6249999999999998E-4</v>
      </c>
    </row>
    <row r="132" spans="1:8" x14ac:dyDescent="0.3">
      <c r="A132" t="s">
        <v>98</v>
      </c>
      <c r="B132" s="32">
        <f t="shared" si="4"/>
        <v>128</v>
      </c>
      <c r="G132" s="38">
        <f t="shared" ref="G132:G159" si="8">$G$130+(($G$160-$G$130)/30)*(B132-126)</f>
        <v>1.2222222222222221E-4</v>
      </c>
      <c r="H132" s="37">
        <f t="shared" si="6"/>
        <v>3.5833333333333333E-4</v>
      </c>
    </row>
    <row r="133" spans="1:8" x14ac:dyDescent="0.3">
      <c r="A133" t="s">
        <v>98</v>
      </c>
      <c r="B133" s="32">
        <f t="shared" si="4"/>
        <v>129</v>
      </c>
      <c r="G133" s="38">
        <f t="shared" si="8"/>
        <v>1.2083333333333333E-4</v>
      </c>
      <c r="H133" s="37">
        <f t="shared" si="6"/>
        <v>3.5416666666666669E-4</v>
      </c>
    </row>
    <row r="134" spans="1:8" x14ac:dyDescent="0.3">
      <c r="A134" t="s">
        <v>98</v>
      </c>
      <c r="B134" s="32">
        <f t="shared" si="4"/>
        <v>130</v>
      </c>
      <c r="G134" s="38">
        <f t="shared" si="8"/>
        <v>1.1944444444444444E-4</v>
      </c>
      <c r="H134" s="37">
        <f t="shared" si="6"/>
        <v>3.5E-4</v>
      </c>
    </row>
    <row r="135" spans="1:8" x14ac:dyDescent="0.3">
      <c r="A135" t="s">
        <v>98</v>
      </c>
      <c r="B135" s="32">
        <f t="shared" ref="B135:B184" si="9">B134+1</f>
        <v>131</v>
      </c>
      <c r="G135" s="38">
        <f t="shared" si="8"/>
        <v>1.1805555555555556E-4</v>
      </c>
      <c r="H135" s="37">
        <f t="shared" si="6"/>
        <v>3.4583333333333335E-4</v>
      </c>
    </row>
    <row r="136" spans="1:8" x14ac:dyDescent="0.3">
      <c r="A136" t="s">
        <v>98</v>
      </c>
      <c r="B136" s="32">
        <f t="shared" si="9"/>
        <v>132</v>
      </c>
      <c r="G136" s="38">
        <f t="shared" si="8"/>
        <v>1.1666666666666667E-4</v>
      </c>
      <c r="H136" s="37">
        <f t="shared" si="6"/>
        <v>3.4166666666666666E-4</v>
      </c>
    </row>
    <row r="137" spans="1:8" x14ac:dyDescent="0.3">
      <c r="A137" t="s">
        <v>98</v>
      </c>
      <c r="B137" s="32">
        <f t="shared" si="9"/>
        <v>133</v>
      </c>
      <c r="G137" s="38">
        <f t="shared" si="8"/>
        <v>1.1527777777777778E-4</v>
      </c>
      <c r="H137" s="37">
        <f t="shared" si="6"/>
        <v>3.3750000000000002E-4</v>
      </c>
    </row>
    <row r="138" spans="1:8" x14ac:dyDescent="0.3">
      <c r="A138" t="s">
        <v>98</v>
      </c>
      <c r="B138" s="32">
        <f t="shared" si="9"/>
        <v>134</v>
      </c>
      <c r="G138" s="38">
        <f t="shared" si="8"/>
        <v>1.1388888888888889E-4</v>
      </c>
      <c r="H138" s="37">
        <f t="shared" ref="H138:H184" si="10">G140*3</f>
        <v>3.3333333333333338E-4</v>
      </c>
    </row>
    <row r="139" spans="1:8" x14ac:dyDescent="0.3">
      <c r="A139" t="s">
        <v>98</v>
      </c>
      <c r="B139" s="32">
        <f t="shared" si="9"/>
        <v>135</v>
      </c>
      <c r="G139" s="38">
        <f t="shared" si="8"/>
        <v>1.125E-4</v>
      </c>
      <c r="H139" s="37">
        <f t="shared" si="10"/>
        <v>3.2916666666666668E-4</v>
      </c>
    </row>
    <row r="140" spans="1:8" x14ac:dyDescent="0.3">
      <c r="A140" t="s">
        <v>98</v>
      </c>
      <c r="B140" s="32">
        <f t="shared" si="9"/>
        <v>136</v>
      </c>
      <c r="G140" s="38">
        <f t="shared" si="8"/>
        <v>1.1111111111111112E-4</v>
      </c>
      <c r="H140" s="37">
        <f t="shared" si="10"/>
        <v>3.2499999999999999E-4</v>
      </c>
    </row>
    <row r="141" spans="1:8" x14ac:dyDescent="0.3">
      <c r="A141" t="s">
        <v>98</v>
      </c>
      <c r="B141" s="32">
        <f t="shared" si="9"/>
        <v>137</v>
      </c>
      <c r="G141" s="38">
        <f t="shared" si="8"/>
        <v>1.0972222222222222E-4</v>
      </c>
      <c r="H141" s="37">
        <f t="shared" si="10"/>
        <v>3.2083333333333334E-4</v>
      </c>
    </row>
    <row r="142" spans="1:8" x14ac:dyDescent="0.3">
      <c r="A142" t="s">
        <v>98</v>
      </c>
      <c r="B142" s="32">
        <f t="shared" si="9"/>
        <v>138</v>
      </c>
      <c r="G142" s="38">
        <f t="shared" si="8"/>
        <v>1.0833333333333333E-4</v>
      </c>
      <c r="H142" s="37">
        <f t="shared" si="10"/>
        <v>3.1666666666666665E-4</v>
      </c>
    </row>
    <row r="143" spans="1:8" x14ac:dyDescent="0.3">
      <c r="A143" t="s">
        <v>98</v>
      </c>
      <c r="B143" s="32">
        <f t="shared" si="9"/>
        <v>139</v>
      </c>
      <c r="G143" s="38">
        <f t="shared" si="8"/>
        <v>1.0694444444444445E-4</v>
      </c>
      <c r="H143" s="37">
        <f t="shared" si="10"/>
        <v>3.1249999999999995E-4</v>
      </c>
    </row>
    <row r="144" spans="1:8" x14ac:dyDescent="0.3">
      <c r="A144" t="s">
        <v>98</v>
      </c>
      <c r="B144" s="32">
        <f t="shared" si="9"/>
        <v>140</v>
      </c>
      <c r="G144" s="38">
        <f t="shared" si="8"/>
        <v>1.0555555555555555E-4</v>
      </c>
      <c r="H144" s="37">
        <f t="shared" si="10"/>
        <v>3.0833333333333331E-4</v>
      </c>
    </row>
    <row r="145" spans="1:8" x14ac:dyDescent="0.3">
      <c r="A145" t="s">
        <v>98</v>
      </c>
      <c r="B145" s="32">
        <f t="shared" si="9"/>
        <v>141</v>
      </c>
      <c r="G145" s="38">
        <f t="shared" si="8"/>
        <v>1.0416666666666666E-4</v>
      </c>
      <c r="H145" s="37">
        <f t="shared" si="10"/>
        <v>3.0416666666666667E-4</v>
      </c>
    </row>
    <row r="146" spans="1:8" x14ac:dyDescent="0.3">
      <c r="A146" t="s">
        <v>98</v>
      </c>
      <c r="B146" s="32">
        <f t="shared" si="9"/>
        <v>142</v>
      </c>
      <c r="G146" s="38">
        <f t="shared" si="8"/>
        <v>1.0277777777777778E-4</v>
      </c>
      <c r="H146" s="37">
        <f t="shared" si="10"/>
        <v>2.9999999999999997E-4</v>
      </c>
    </row>
    <row r="147" spans="1:8" x14ac:dyDescent="0.3">
      <c r="A147" t="s">
        <v>98</v>
      </c>
      <c r="B147" s="32">
        <f t="shared" si="9"/>
        <v>143</v>
      </c>
      <c r="G147" s="38">
        <f t="shared" si="8"/>
        <v>1.0138888888888889E-4</v>
      </c>
      <c r="H147" s="37">
        <f t="shared" si="10"/>
        <v>2.9583333333333333E-4</v>
      </c>
    </row>
    <row r="148" spans="1:8" x14ac:dyDescent="0.3">
      <c r="A148" t="s">
        <v>98</v>
      </c>
      <c r="B148" s="32">
        <f t="shared" si="9"/>
        <v>144</v>
      </c>
      <c r="G148" s="38">
        <f t="shared" si="8"/>
        <v>9.9999999999999991E-5</v>
      </c>
      <c r="H148" s="37">
        <f t="shared" si="10"/>
        <v>2.9166666666666664E-4</v>
      </c>
    </row>
    <row r="149" spans="1:8" x14ac:dyDescent="0.3">
      <c r="A149" t="s">
        <v>98</v>
      </c>
      <c r="B149" s="32">
        <f t="shared" si="9"/>
        <v>145</v>
      </c>
      <c r="G149" s="38">
        <f t="shared" si="8"/>
        <v>9.8611111111111111E-5</v>
      </c>
      <c r="H149" s="37">
        <f t="shared" si="10"/>
        <v>2.875E-4</v>
      </c>
    </row>
    <row r="150" spans="1:8" x14ac:dyDescent="0.3">
      <c r="A150" t="s">
        <v>98</v>
      </c>
      <c r="B150" s="32">
        <f t="shared" si="9"/>
        <v>146</v>
      </c>
      <c r="G150" s="38">
        <f t="shared" si="8"/>
        <v>9.7222222222222217E-5</v>
      </c>
      <c r="H150" s="37">
        <f t="shared" si="10"/>
        <v>2.8333333333333335E-4</v>
      </c>
    </row>
    <row r="151" spans="1:8" x14ac:dyDescent="0.3">
      <c r="A151" t="s">
        <v>98</v>
      </c>
      <c r="B151" s="32">
        <f t="shared" si="9"/>
        <v>147</v>
      </c>
      <c r="G151" s="38">
        <f t="shared" si="8"/>
        <v>9.5833333333333323E-5</v>
      </c>
      <c r="H151" s="37">
        <f t="shared" si="10"/>
        <v>2.7916666666666671E-4</v>
      </c>
    </row>
    <row r="152" spans="1:8" x14ac:dyDescent="0.3">
      <c r="A152" t="s">
        <v>98</v>
      </c>
      <c r="B152" s="32">
        <f t="shared" si="9"/>
        <v>148</v>
      </c>
      <c r="G152" s="38">
        <f t="shared" si="8"/>
        <v>9.4444444444444442E-5</v>
      </c>
      <c r="H152" s="37">
        <f t="shared" si="10"/>
        <v>2.7499999999999996E-4</v>
      </c>
    </row>
    <row r="153" spans="1:8" x14ac:dyDescent="0.3">
      <c r="A153" t="s">
        <v>98</v>
      </c>
      <c r="B153" s="32">
        <f t="shared" si="9"/>
        <v>149</v>
      </c>
      <c r="G153" s="38">
        <f t="shared" si="8"/>
        <v>9.3055555555555562E-5</v>
      </c>
      <c r="H153" s="37">
        <f t="shared" si="10"/>
        <v>2.7083333333333332E-4</v>
      </c>
    </row>
    <row r="154" spans="1:8" x14ac:dyDescent="0.3">
      <c r="A154" t="s">
        <v>98</v>
      </c>
      <c r="B154" s="32">
        <f t="shared" si="9"/>
        <v>150</v>
      </c>
      <c r="G154" s="38">
        <f t="shared" si="8"/>
        <v>9.1666666666666654E-5</v>
      </c>
      <c r="H154" s="37">
        <f t="shared" si="10"/>
        <v>2.6666666666666668E-4</v>
      </c>
    </row>
    <row r="155" spans="1:8" x14ac:dyDescent="0.3">
      <c r="A155" t="s">
        <v>98</v>
      </c>
      <c r="B155" s="32">
        <f t="shared" si="9"/>
        <v>151</v>
      </c>
      <c r="G155" s="38">
        <f t="shared" si="8"/>
        <v>9.0277777777777774E-5</v>
      </c>
      <c r="H155" s="37">
        <f t="shared" si="10"/>
        <v>2.6249999999999993E-4</v>
      </c>
    </row>
    <row r="156" spans="1:8" x14ac:dyDescent="0.3">
      <c r="A156" t="s">
        <v>98</v>
      </c>
      <c r="B156" s="32">
        <f t="shared" si="9"/>
        <v>152</v>
      </c>
      <c r="G156" s="38">
        <f t="shared" si="8"/>
        <v>8.8888888888888893E-5</v>
      </c>
      <c r="H156" s="37">
        <f t="shared" si="10"/>
        <v>2.5833333333333329E-4</v>
      </c>
    </row>
    <row r="157" spans="1:8" x14ac:dyDescent="0.3">
      <c r="A157" t="s">
        <v>98</v>
      </c>
      <c r="B157" s="32">
        <f t="shared" si="9"/>
        <v>153</v>
      </c>
      <c r="G157" s="38">
        <f t="shared" si="8"/>
        <v>8.7499999999999986E-5</v>
      </c>
      <c r="H157" s="37">
        <f t="shared" si="10"/>
        <v>2.5416666666666665E-4</v>
      </c>
    </row>
    <row r="158" spans="1:8" x14ac:dyDescent="0.3">
      <c r="A158" t="s">
        <v>98</v>
      </c>
      <c r="B158" s="32">
        <f t="shared" si="9"/>
        <v>154</v>
      </c>
      <c r="G158" s="38">
        <f t="shared" si="8"/>
        <v>8.6111111111111105E-5</v>
      </c>
      <c r="H158" s="37">
        <f t="shared" si="10"/>
        <v>2.5000000000000001E-4</v>
      </c>
    </row>
    <row r="159" spans="1:8" x14ac:dyDescent="0.3">
      <c r="A159" t="s">
        <v>98</v>
      </c>
      <c r="B159" s="32">
        <f t="shared" si="9"/>
        <v>155</v>
      </c>
      <c r="G159" s="38">
        <f t="shared" si="8"/>
        <v>8.4722222222222225E-5</v>
      </c>
      <c r="H159" s="37">
        <f t="shared" si="10"/>
        <v>2.4166666666666667E-4</v>
      </c>
    </row>
    <row r="160" spans="1:8" x14ac:dyDescent="0.3">
      <c r="A160" t="s">
        <v>98</v>
      </c>
      <c r="B160" s="32">
        <f t="shared" si="9"/>
        <v>156</v>
      </c>
      <c r="G160" s="67">
        <f>0.1%/12</f>
        <v>8.3333333333333331E-5</v>
      </c>
      <c r="H160" s="37">
        <f t="shared" si="10"/>
        <v>2.3333333333333333E-4</v>
      </c>
    </row>
    <row r="161" spans="1:8" x14ac:dyDescent="0.3">
      <c r="A161" t="s">
        <v>98</v>
      </c>
      <c r="B161" s="32">
        <f t="shared" si="9"/>
        <v>157</v>
      </c>
      <c r="G161" s="38">
        <f>$G$160+(($G$190-$G$160)/30)*(B161-156)</f>
        <v>8.0555555555555556E-5</v>
      </c>
      <c r="H161" s="37">
        <f t="shared" si="10"/>
        <v>2.2499999999999999E-4</v>
      </c>
    </row>
    <row r="162" spans="1:8" x14ac:dyDescent="0.3">
      <c r="A162" t="s">
        <v>98</v>
      </c>
      <c r="B162" s="32">
        <f t="shared" si="9"/>
        <v>158</v>
      </c>
      <c r="G162" s="38">
        <f t="shared" ref="G162:G189" si="11">$G$160+(($G$190-$G$160)/30)*(B162-156)</f>
        <v>7.7777777777777782E-5</v>
      </c>
      <c r="H162" s="37">
        <f t="shared" si="10"/>
        <v>2.1666666666666666E-4</v>
      </c>
    </row>
    <row r="163" spans="1:8" x14ac:dyDescent="0.3">
      <c r="A163" t="s">
        <v>98</v>
      </c>
      <c r="B163" s="32">
        <f t="shared" si="9"/>
        <v>159</v>
      </c>
      <c r="G163" s="38">
        <f t="shared" si="11"/>
        <v>7.4999999999999993E-5</v>
      </c>
      <c r="H163" s="37">
        <f t="shared" si="10"/>
        <v>2.0833333333333332E-4</v>
      </c>
    </row>
    <row r="164" spans="1:8" x14ac:dyDescent="0.3">
      <c r="A164" t="s">
        <v>98</v>
      </c>
      <c r="B164" s="32">
        <f t="shared" si="9"/>
        <v>160</v>
      </c>
      <c r="G164" s="38">
        <f t="shared" si="11"/>
        <v>7.2222222222222219E-5</v>
      </c>
      <c r="H164" s="37">
        <f t="shared" si="10"/>
        <v>2.0000000000000001E-4</v>
      </c>
    </row>
    <row r="165" spans="1:8" x14ac:dyDescent="0.3">
      <c r="A165" t="s">
        <v>98</v>
      </c>
      <c r="B165" s="32">
        <f t="shared" si="9"/>
        <v>161</v>
      </c>
      <c r="G165" s="38">
        <f t="shared" si="11"/>
        <v>6.9444444444444444E-5</v>
      </c>
      <c r="H165" s="37">
        <f t="shared" si="10"/>
        <v>1.9166666666666665E-4</v>
      </c>
    </row>
    <row r="166" spans="1:8" x14ac:dyDescent="0.3">
      <c r="A166" t="s">
        <v>98</v>
      </c>
      <c r="B166" s="32">
        <f t="shared" si="9"/>
        <v>162</v>
      </c>
      <c r="G166" s="38">
        <f t="shared" si="11"/>
        <v>6.666666666666667E-5</v>
      </c>
      <c r="H166" s="37">
        <f t="shared" si="10"/>
        <v>1.8333333333333331E-4</v>
      </c>
    </row>
    <row r="167" spans="1:8" x14ac:dyDescent="0.3">
      <c r="A167" t="s">
        <v>98</v>
      </c>
      <c r="B167" s="32">
        <f t="shared" si="9"/>
        <v>163</v>
      </c>
      <c r="G167" s="38">
        <f t="shared" si="11"/>
        <v>6.3888888888888882E-5</v>
      </c>
      <c r="H167" s="37">
        <f t="shared" si="10"/>
        <v>1.75E-4</v>
      </c>
    </row>
    <row r="168" spans="1:8" x14ac:dyDescent="0.3">
      <c r="A168" t="s">
        <v>98</v>
      </c>
      <c r="B168" s="32">
        <f t="shared" si="9"/>
        <v>164</v>
      </c>
      <c r="G168" s="38">
        <f t="shared" si="11"/>
        <v>6.1111111111111107E-5</v>
      </c>
      <c r="H168" s="37">
        <f t="shared" si="10"/>
        <v>1.6666666666666669E-4</v>
      </c>
    </row>
    <row r="169" spans="1:8" x14ac:dyDescent="0.3">
      <c r="A169" t="s">
        <v>98</v>
      </c>
      <c r="B169" s="32">
        <f t="shared" si="9"/>
        <v>165</v>
      </c>
      <c r="G169" s="38">
        <f t="shared" si="11"/>
        <v>5.8333333333333333E-5</v>
      </c>
      <c r="H169" s="37">
        <f t="shared" si="10"/>
        <v>1.5833333333333332E-4</v>
      </c>
    </row>
    <row r="170" spans="1:8" x14ac:dyDescent="0.3">
      <c r="A170" t="s">
        <v>98</v>
      </c>
      <c r="B170" s="32">
        <f t="shared" si="9"/>
        <v>166</v>
      </c>
      <c r="G170" s="38">
        <f t="shared" si="11"/>
        <v>5.5555555555555558E-5</v>
      </c>
      <c r="H170" s="37">
        <f t="shared" si="10"/>
        <v>1.5000000000000001E-4</v>
      </c>
    </row>
    <row r="171" spans="1:8" x14ac:dyDescent="0.3">
      <c r="A171" t="s">
        <v>98</v>
      </c>
      <c r="B171" s="32">
        <f t="shared" si="9"/>
        <v>167</v>
      </c>
      <c r="G171" s="38">
        <f t="shared" si="11"/>
        <v>5.2777777777777777E-5</v>
      </c>
      <c r="H171" s="37">
        <f t="shared" si="10"/>
        <v>1.4166666666666668E-4</v>
      </c>
    </row>
    <row r="172" spans="1:8" x14ac:dyDescent="0.3">
      <c r="A172" t="s">
        <v>98</v>
      </c>
      <c r="B172" s="32">
        <f t="shared" si="9"/>
        <v>168</v>
      </c>
      <c r="G172" s="38">
        <f t="shared" si="11"/>
        <v>5.0000000000000002E-5</v>
      </c>
      <c r="H172" s="37">
        <f t="shared" si="10"/>
        <v>1.3333333333333334E-4</v>
      </c>
    </row>
    <row r="173" spans="1:8" x14ac:dyDescent="0.3">
      <c r="A173" t="s">
        <v>98</v>
      </c>
      <c r="B173" s="32">
        <f t="shared" si="9"/>
        <v>169</v>
      </c>
      <c r="G173" s="38">
        <f t="shared" si="11"/>
        <v>4.7222222222222221E-5</v>
      </c>
      <c r="H173" s="37">
        <f t="shared" si="10"/>
        <v>1.25E-4</v>
      </c>
    </row>
    <row r="174" spans="1:8" x14ac:dyDescent="0.3">
      <c r="A174" t="s">
        <v>98</v>
      </c>
      <c r="B174" s="32">
        <f t="shared" si="9"/>
        <v>170</v>
      </c>
      <c r="G174" s="38">
        <f t="shared" si="11"/>
        <v>4.4444444444444447E-5</v>
      </c>
      <c r="H174" s="37">
        <f t="shared" si="10"/>
        <v>1.1666666666666667E-4</v>
      </c>
    </row>
    <row r="175" spans="1:8" x14ac:dyDescent="0.3">
      <c r="A175" t="s">
        <v>98</v>
      </c>
      <c r="B175" s="32">
        <f t="shared" si="9"/>
        <v>171</v>
      </c>
      <c r="G175" s="38">
        <f t="shared" si="11"/>
        <v>4.1666666666666665E-5</v>
      </c>
      <c r="H175" s="37">
        <f t="shared" si="10"/>
        <v>1.0833333333333336E-4</v>
      </c>
    </row>
    <row r="176" spans="1:8" x14ac:dyDescent="0.3">
      <c r="A176" t="s">
        <v>98</v>
      </c>
      <c r="B176" s="32">
        <f t="shared" si="9"/>
        <v>172</v>
      </c>
      <c r="G176" s="38">
        <f t="shared" si="11"/>
        <v>3.8888888888888891E-5</v>
      </c>
      <c r="H176" s="37">
        <f t="shared" si="10"/>
        <v>1E-4</v>
      </c>
    </row>
    <row r="177" spans="1:8" x14ac:dyDescent="0.3">
      <c r="A177" t="s">
        <v>98</v>
      </c>
      <c r="B177" s="32">
        <f t="shared" si="9"/>
        <v>173</v>
      </c>
      <c r="G177" s="38">
        <f t="shared" si="11"/>
        <v>3.6111111111111116E-5</v>
      </c>
      <c r="H177" s="37">
        <f t="shared" si="10"/>
        <v>9.1666666666666681E-5</v>
      </c>
    </row>
    <row r="178" spans="1:8" x14ac:dyDescent="0.3">
      <c r="A178" t="s">
        <v>98</v>
      </c>
      <c r="B178" s="32">
        <f t="shared" si="9"/>
        <v>174</v>
      </c>
      <c r="G178" s="38">
        <f t="shared" si="11"/>
        <v>3.3333333333333335E-5</v>
      </c>
      <c r="H178" s="37">
        <f t="shared" si="10"/>
        <v>8.3333333333333344E-5</v>
      </c>
    </row>
    <row r="179" spans="1:8" x14ac:dyDescent="0.3">
      <c r="A179" t="s">
        <v>98</v>
      </c>
      <c r="B179" s="32">
        <f t="shared" si="9"/>
        <v>175</v>
      </c>
      <c r="G179" s="38">
        <f t="shared" si="11"/>
        <v>3.055555555555556E-5</v>
      </c>
      <c r="H179" s="37">
        <f t="shared" si="10"/>
        <v>7.5000000000000007E-5</v>
      </c>
    </row>
    <row r="180" spans="1:8" x14ac:dyDescent="0.3">
      <c r="A180" t="s">
        <v>98</v>
      </c>
      <c r="B180" s="32">
        <f t="shared" si="9"/>
        <v>176</v>
      </c>
      <c r="G180" s="38">
        <f t="shared" si="11"/>
        <v>2.7777777777777779E-5</v>
      </c>
      <c r="H180" s="37">
        <f t="shared" si="10"/>
        <v>6.666666666666667E-5</v>
      </c>
    </row>
    <row r="181" spans="1:8" x14ac:dyDescent="0.3">
      <c r="A181" t="s">
        <v>98</v>
      </c>
      <c r="B181" s="32">
        <f t="shared" si="9"/>
        <v>177</v>
      </c>
      <c r="G181" s="38">
        <f t="shared" si="11"/>
        <v>2.5000000000000005E-5</v>
      </c>
      <c r="H181" s="37">
        <f t="shared" si="10"/>
        <v>5.8333333333333346E-5</v>
      </c>
    </row>
    <row r="182" spans="1:8" x14ac:dyDescent="0.3">
      <c r="A182" t="s">
        <v>98</v>
      </c>
      <c r="B182" s="32">
        <f t="shared" si="9"/>
        <v>178</v>
      </c>
      <c r="G182" s="38">
        <f t="shared" si="11"/>
        <v>2.2222222222222223E-5</v>
      </c>
      <c r="H182" s="37">
        <f t="shared" si="10"/>
        <v>5.0000000000000023E-5</v>
      </c>
    </row>
    <row r="183" spans="1:8" x14ac:dyDescent="0.3">
      <c r="A183" t="s">
        <v>98</v>
      </c>
      <c r="B183" s="32">
        <f t="shared" si="9"/>
        <v>179</v>
      </c>
      <c r="G183" s="38">
        <f t="shared" si="11"/>
        <v>1.9444444444444449E-5</v>
      </c>
      <c r="H183" s="37">
        <f t="shared" si="10"/>
        <v>1.5500000000000002E-3</v>
      </c>
    </row>
    <row r="184" spans="1:8" x14ac:dyDescent="0.3">
      <c r="A184" t="s">
        <v>98</v>
      </c>
      <c r="B184" s="32">
        <f t="shared" si="9"/>
        <v>180</v>
      </c>
      <c r="G184" s="38">
        <f t="shared" si="11"/>
        <v>1.6666666666666674E-5</v>
      </c>
      <c r="H184" s="37">
        <f t="shared" si="10"/>
        <v>1.5500000000000002E-3</v>
      </c>
    </row>
    <row r="185" spans="1:8" x14ac:dyDescent="0.3">
      <c r="B185" s="32"/>
      <c r="G185" s="38">
        <f t="shared" si="11"/>
        <v>5.1666666666666668E-4</v>
      </c>
    </row>
    <row r="186" spans="1:8" x14ac:dyDescent="0.3">
      <c r="B186" s="32"/>
      <c r="G186" s="38">
        <f t="shared" si="11"/>
        <v>5.1666666666666668E-4</v>
      </c>
    </row>
    <row r="187" spans="1:8" x14ac:dyDescent="0.3">
      <c r="B187" s="32"/>
      <c r="G187" s="38">
        <f t="shared" si="11"/>
        <v>5.1666666666666668E-4</v>
      </c>
    </row>
    <row r="188" spans="1:8" x14ac:dyDescent="0.3">
      <c r="B188" s="32"/>
      <c r="G188" s="38">
        <f t="shared" si="11"/>
        <v>5.1666666666666668E-4</v>
      </c>
    </row>
    <row r="189" spans="1:8" x14ac:dyDescent="0.3">
      <c r="B189" s="32"/>
      <c r="G189" s="38">
        <f t="shared" si="11"/>
        <v>5.1666666666666668E-4</v>
      </c>
    </row>
    <row r="190" spans="1:8" x14ac:dyDescent="0.3">
      <c r="G190" s="67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workbookViewId="0">
      <selection activeCell="B5" sqref="B5"/>
    </sheetView>
  </sheetViews>
  <sheetFormatPr defaultRowHeight="14.4" x14ac:dyDescent="0.3"/>
  <cols>
    <col min="2" max="2" width="81.109375" style="19" customWidth="1"/>
  </cols>
  <sheetData>
    <row r="1" spans="1:2" x14ac:dyDescent="0.3">
      <c r="A1" t="s">
        <v>7</v>
      </c>
    </row>
    <row r="2" spans="1:2" x14ac:dyDescent="0.3">
      <c r="A2" t="s">
        <v>8</v>
      </c>
      <c r="B2" s="19" t="s">
        <v>10</v>
      </c>
    </row>
    <row r="3" spans="1:2" x14ac:dyDescent="0.3">
      <c r="A3" t="s">
        <v>9</v>
      </c>
      <c r="B3" s="19" t="s">
        <v>11</v>
      </c>
    </row>
    <row r="4" spans="1:2" x14ac:dyDescent="0.3">
      <c r="A4" t="s">
        <v>127</v>
      </c>
      <c r="B4" s="19" t="s">
        <v>128</v>
      </c>
    </row>
    <row r="5" spans="1:2" x14ac:dyDescent="0.3">
      <c r="A5" t="s">
        <v>129</v>
      </c>
      <c r="B5" s="19" t="s">
        <v>130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Set up</vt:lpstr>
      <vt:lpstr>Company</vt:lpstr>
      <vt:lpstr>Capital Partner</vt:lpstr>
      <vt:lpstr>Loans</vt:lpstr>
      <vt:lpstr>Sheet5</vt:lpstr>
      <vt:lpstr>SingleLoanCalc</vt:lpstr>
      <vt:lpstr>Sheet1</vt:lpstr>
      <vt:lpstr>MultiLoanCalc</vt:lpstr>
      <vt:lpstr>Sheet2</vt:lpstr>
      <vt:lpstr>Amortization</vt:lpstr>
      <vt:lpstr>financing</vt:lpstr>
      <vt:lpstr>Structure</vt:lpstr>
      <vt:lpstr>PUT</vt:lpstr>
      <vt:lpstr>Default Curve</vt:lpstr>
      <vt:lpstr>Notes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sbischoff</dc:creator>
  <cp:lastModifiedBy>Alejandro Newsom</cp:lastModifiedBy>
  <cp:lastPrinted>2017-06-28T19:49:13Z</cp:lastPrinted>
  <dcterms:created xsi:type="dcterms:W3CDTF">2017-06-14T17:32:42Z</dcterms:created>
  <dcterms:modified xsi:type="dcterms:W3CDTF">2017-07-27T23:16:06Z</dcterms:modified>
</cp:coreProperties>
</file>